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0225"/>
  <workbookPr autoCompressPictures="0"/>
  <bookViews>
    <workbookView xWindow="240" yWindow="40" windowWidth="23500" windowHeight="14740" firstSheet="4" activeTab="7"/>
  </bookViews>
  <sheets>
    <sheet name="20002006" sheetId="2" r:id="rId1"/>
    <sheet name="20072014" sheetId="3" r:id="rId2"/>
    <sheet name="Selected" sheetId="4" r:id="rId3"/>
    <sheet name="Reduced sample" sheetId="6" r:id="rId4"/>
    <sheet name="20002007" sheetId="7" r:id="rId5"/>
    <sheet name="20082014" sheetId="8" r:id="rId6"/>
    <sheet name="HHI calc" sheetId="5" r:id="rId7"/>
    <sheet name="Final" sheetId="9" r:id="rId8"/>
    <sheet name="Competitors list" sheetId="10" r:id="rId9"/>
    <sheet name="Competitors stock prices" sheetId="11" r:id="rId10"/>
    <sheet name="Лист1" sheetId="12" r:id="rId11"/>
  </sheets>
  <definedNames>
    <definedName name="_xlnm._FilterDatabase" localSheetId="0" hidden="1">'20002006'!$A$1:$Z$2420</definedName>
    <definedName name="_xlnm._FilterDatabase" localSheetId="4" hidden="1">'20002007'!$A$1:$AA$548</definedName>
    <definedName name="_xlnm._FilterDatabase" localSheetId="1" hidden="1">'20072014'!$A$2:$Z$1744</definedName>
    <definedName name="_xlnm._FilterDatabase" localSheetId="5" hidden="1">'20082014'!$A$1:$AA$184</definedName>
    <definedName name="_xlnm._FilterDatabase" localSheetId="10" hidden="1">Лист1!$A$1:$J$183</definedName>
    <definedName name="_xlnm._FilterDatabase" localSheetId="8" hidden="1">'Competitors list'!$A$1:$L$14</definedName>
    <definedName name="_xlnm._FilterDatabase" localSheetId="7" hidden="1">Final!$B$1:$W$153</definedName>
    <definedName name="_xlnm._FilterDatabase" localSheetId="3" hidden="1">'Reduced sample'!$A$1:$W$853</definedName>
    <definedName name="_xlnm._FilterDatabase" localSheetId="2" hidden="1">Selected!$A$1:$AB$1254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126" i="9" l="1"/>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N13762" i="11"/>
  <c r="H13762" i="11"/>
  <c r="B13762" i="11"/>
  <c r="O13762" i="11"/>
  <c r="I13762" i="11"/>
  <c r="C13762" i="11"/>
  <c r="B13503" i="11"/>
  <c r="H13503" i="11"/>
  <c r="N13503" i="11"/>
  <c r="O13503" i="11"/>
  <c r="I13503" i="11"/>
  <c r="C13503" i="11"/>
  <c r="O13243" i="11"/>
  <c r="N13243" i="11"/>
  <c r="I13243" i="11"/>
  <c r="H13243" i="11"/>
  <c r="B13243" i="11"/>
  <c r="C13243" i="11"/>
  <c r="O12983" i="11"/>
  <c r="I12983" i="11"/>
  <c r="N12983" i="11"/>
  <c r="H12983" i="11"/>
  <c r="B12983" i="11"/>
  <c r="C12983" i="11"/>
  <c r="O12723" i="11"/>
  <c r="N12723" i="11"/>
  <c r="I12723" i="11"/>
  <c r="H12723" i="11"/>
  <c r="C12723" i="11"/>
  <c r="B12723" i="11"/>
  <c r="O12462" i="11"/>
  <c r="N12462" i="11"/>
  <c r="I12462" i="11"/>
  <c r="H12462" i="11"/>
  <c r="C12462" i="11"/>
  <c r="B12462" i="11"/>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N12203" i="11"/>
  <c r="H12203" i="11"/>
  <c r="B12203" i="11"/>
  <c r="O12203" i="11"/>
  <c r="I12203" i="11"/>
  <c r="C12203" i="11"/>
  <c r="N11944" i="11"/>
  <c r="H11944" i="11"/>
  <c r="B11944" i="11"/>
  <c r="O11944" i="11"/>
  <c r="I11944" i="11"/>
  <c r="C11944" i="11"/>
  <c r="O11684" i="11"/>
  <c r="I11684" i="11"/>
  <c r="N11684" i="11"/>
  <c r="H11684" i="11"/>
  <c r="C11684" i="11"/>
  <c r="B11684" i="11"/>
  <c r="B125" i="10"/>
  <c r="B126" i="10"/>
  <c r="B127" i="10"/>
  <c r="B128" i="10"/>
  <c r="B129" i="10"/>
  <c r="B130" i="10"/>
  <c r="B122" i="10"/>
  <c r="B123" i="10"/>
  <c r="B124" i="10"/>
  <c r="O11430" i="11"/>
  <c r="N11430" i="11"/>
  <c r="I11430" i="11"/>
  <c r="H11430" i="11"/>
  <c r="B11430" i="11"/>
  <c r="C11430" i="11"/>
  <c r="B121" i="10"/>
  <c r="B120" i="10"/>
  <c r="B119" i="10"/>
  <c r="B10909" i="11"/>
  <c r="H10909" i="11"/>
  <c r="N10909" i="11"/>
  <c r="O10909" i="11"/>
  <c r="I10909" i="11"/>
  <c r="C10909" i="11"/>
  <c r="B11168" i="11"/>
  <c r="H11168" i="11"/>
  <c r="N11168" i="11"/>
  <c r="O11168" i="11"/>
  <c r="I11168" i="11"/>
  <c r="C11168" i="11"/>
  <c r="B116" i="10"/>
  <c r="B117" i="10"/>
  <c r="B118" i="10"/>
  <c r="B113" i="10"/>
  <c r="B114" i="10"/>
  <c r="B115" i="10"/>
  <c r="A1" i="12"/>
  <c r="B10649" i="11"/>
  <c r="H10649" i="11"/>
  <c r="I10649" i="11"/>
  <c r="C10649" i="11"/>
  <c r="H10388" i="11"/>
  <c r="B10388" i="11"/>
  <c r="I10388" i="11"/>
  <c r="C10388" i="11"/>
  <c r="B111" i="10"/>
  <c r="B112" i="10"/>
  <c r="B109" i="10"/>
  <c r="B110" i="10"/>
  <c r="B10131" i="11"/>
  <c r="H10131" i="11"/>
  <c r="I10131" i="11"/>
  <c r="C10131" i="11"/>
  <c r="B108" i="10"/>
  <c r="B107" i="10"/>
  <c r="O9869" i="11"/>
  <c r="I9869" i="11"/>
  <c r="C9869" i="11"/>
  <c r="O9608" i="11"/>
  <c r="I9608" i="11"/>
  <c r="C9608" i="11"/>
  <c r="B101" i="10"/>
  <c r="B102" i="10"/>
  <c r="B103" i="10"/>
  <c r="B104" i="10"/>
  <c r="B105" i="10"/>
  <c r="B106" i="10"/>
  <c r="I9348" i="11"/>
  <c r="C9348" i="11"/>
  <c r="I9089" i="11"/>
  <c r="C9089" i="11"/>
  <c r="N8829" i="11"/>
  <c r="H8829" i="11"/>
  <c r="B8829" i="11"/>
  <c r="O8829" i="11"/>
  <c r="I8829" i="11"/>
  <c r="C8829" i="11"/>
  <c r="O8569" i="11"/>
  <c r="I8569" i="11"/>
  <c r="C8569" i="11"/>
  <c r="B95" i="10"/>
  <c r="B96" i="10"/>
  <c r="B97" i="10"/>
  <c r="B98" i="10"/>
  <c r="B8569" i="11"/>
  <c r="B99" i="10"/>
  <c r="B100" i="10"/>
  <c r="B92" i="10"/>
  <c r="B93" i="10"/>
  <c r="B94" i="10"/>
  <c r="B91" i="10"/>
  <c r="C8052" i="11"/>
  <c r="C8311" i="11"/>
  <c r="B90" i="10"/>
  <c r="B8311" i="11"/>
  <c r="C7789" i="11"/>
  <c r="B89" i="10"/>
  <c r="B8052" i="11"/>
  <c r="B88" i="10"/>
  <c r="B7789" i="11"/>
  <c r="B7531" i="11"/>
  <c r="G7531" i="11"/>
  <c r="H7531" i="11"/>
  <c r="I7531" i="11"/>
  <c r="C7531" i="11"/>
  <c r="B86" i="10"/>
  <c r="B87" i="10"/>
  <c r="N7273" i="11"/>
  <c r="H7273" i="11"/>
  <c r="B7273" i="11"/>
  <c r="O7273" i="11"/>
  <c r="I7273" i="11"/>
  <c r="C7273" i="11"/>
  <c r="B85" i="10"/>
  <c r="B84" i="10"/>
  <c r="H7012" i="11"/>
  <c r="B7012" i="11"/>
  <c r="I7012" i="11"/>
  <c r="C7012" i="11"/>
  <c r="B81" i="10"/>
  <c r="B82" i="10"/>
  <c r="B83" i="10"/>
  <c r="O6749" i="11"/>
  <c r="I6749" i="11"/>
  <c r="B80" i="10"/>
  <c r="C6749" i="11"/>
  <c r="B78" i="10"/>
  <c r="B6749" i="11"/>
  <c r="H6749" i="11"/>
  <c r="N6749" i="11"/>
  <c r="B79" i="10"/>
  <c r="N6490" i="11"/>
  <c r="H6490" i="11"/>
  <c r="B6490" i="11"/>
  <c r="O6490" i="11"/>
  <c r="I6490" i="11"/>
  <c r="C6490" i="11"/>
  <c r="B75" i="10"/>
  <c r="B76" i="10"/>
  <c r="B77" i="10"/>
  <c r="O6230" i="11"/>
  <c r="I6230" i="11"/>
  <c r="C6230" i="11"/>
  <c r="B72" i="10"/>
  <c r="B73" i="10"/>
  <c r="B74" i="10"/>
  <c r="B6230" i="11"/>
  <c r="I5968" i="11"/>
  <c r="O5968" i="11"/>
  <c r="G5968" i="11"/>
  <c r="A5968" i="11"/>
  <c r="C5968" i="11"/>
  <c r="B69" i="10"/>
  <c r="B5968" i="11"/>
  <c r="B70" i="10"/>
  <c r="B71" i="10"/>
  <c r="A5706" i="11"/>
  <c r="C5706" i="11"/>
  <c r="B68" i="10"/>
  <c r="B5706" i="11"/>
  <c r="O5444" i="11"/>
  <c r="I5444" i="11"/>
  <c r="A5444" i="11"/>
  <c r="C5444" i="11"/>
  <c r="O5187" i="11"/>
  <c r="I5187" i="11"/>
  <c r="C5187" i="11"/>
  <c r="B67" i="10"/>
  <c r="N5187" i="11"/>
  <c r="B66" i="10"/>
  <c r="B65" i="10"/>
  <c r="B64" i="10"/>
  <c r="B5444" i="11"/>
  <c r="B63" i="10"/>
  <c r="B62" i="10"/>
  <c r="O4927" i="11"/>
  <c r="I4927" i="11"/>
  <c r="C4927" i="11"/>
  <c r="B59" i="10"/>
  <c r="B4927" i="11"/>
  <c r="B60" i="10"/>
  <c r="H4927" i="11"/>
  <c r="B61" i="10"/>
  <c r="N4927" i="11"/>
  <c r="O4689" i="11"/>
  <c r="M4689" i="11"/>
  <c r="I4689" i="11"/>
  <c r="C4689" i="11"/>
  <c r="B56" i="10"/>
  <c r="B4689" i="11"/>
  <c r="B57" i="10"/>
  <c r="H4689" i="11"/>
  <c r="N4689" i="11"/>
  <c r="B58" i="10"/>
  <c r="O4429" i="11"/>
  <c r="I4429" i="11"/>
  <c r="C4429" i="11"/>
  <c r="B54" i="10"/>
  <c r="H4429" i="11"/>
  <c r="B55" i="10"/>
  <c r="N4429" i="11"/>
  <c r="B51" i="10"/>
  <c r="B52" i="10"/>
  <c r="B53" i="10"/>
  <c r="A3907" i="11"/>
  <c r="O3907" i="11"/>
  <c r="I3907" i="11"/>
  <c r="C3907" i="11"/>
  <c r="B48" i="10"/>
  <c r="B49" i="10"/>
  <c r="B50" i="10"/>
  <c r="B3907" i="11"/>
  <c r="O3649" i="11"/>
  <c r="I3649" i="11"/>
  <c r="G3649" i="11"/>
  <c r="M3649" i="11"/>
  <c r="C3649" i="11"/>
  <c r="B47" i="10"/>
  <c r="B3649" i="11"/>
  <c r="H3649" i="11"/>
  <c r="N3649" i="11"/>
  <c r="B46" i="10"/>
  <c r="B45" i="10"/>
  <c r="O3389" i="11"/>
  <c r="I3389" i="11"/>
  <c r="G3389" i="11"/>
  <c r="M3389" i="11"/>
  <c r="C3389" i="11"/>
  <c r="B42" i="10"/>
  <c r="B3389" i="11"/>
  <c r="H3389" i="11"/>
  <c r="N3389" i="11"/>
  <c r="B43" i="10"/>
  <c r="B44" i="10"/>
  <c r="O3129" i="11"/>
  <c r="I3129" i="11"/>
  <c r="G3129" i="11"/>
  <c r="M3129" i="11"/>
  <c r="C3129" i="11"/>
  <c r="B39" i="10"/>
  <c r="B3129" i="11"/>
  <c r="H3129" i="11"/>
  <c r="N3129" i="11"/>
  <c r="B40" i="10"/>
  <c r="B41" i="10"/>
  <c r="O2868" i="11"/>
  <c r="M2868" i="11"/>
  <c r="I2868" i="11"/>
  <c r="C2868" i="11"/>
  <c r="B36" i="10"/>
  <c r="B2868" i="11"/>
  <c r="B37" i="10"/>
  <c r="H2868" i="11"/>
  <c r="N2868" i="11"/>
  <c r="B38" i="10"/>
  <c r="O2609" i="11"/>
  <c r="I2609" i="11"/>
  <c r="C2609" i="11"/>
  <c r="B33" i="10"/>
  <c r="B34" i="10"/>
  <c r="H2609" i="11"/>
  <c r="B35" i="10"/>
  <c r="N2609" i="11"/>
  <c r="O2348" i="11"/>
  <c r="N2348" i="11"/>
  <c r="I2348" i="11"/>
  <c r="H2348" i="11"/>
  <c r="B2348" i="11"/>
  <c r="C2348" i="11"/>
  <c r="B30" i="10"/>
  <c r="B31" i="10"/>
  <c r="B32" i="10"/>
  <c r="O2091" i="11"/>
  <c r="N2091" i="11"/>
  <c r="I2091" i="11"/>
  <c r="H2091" i="11"/>
  <c r="B2091" i="11"/>
  <c r="C2091" i="11"/>
  <c r="B27" i="10"/>
  <c r="B28" i="10"/>
  <c r="B29" i="10"/>
  <c r="O1821" i="11"/>
  <c r="N1821" i="11"/>
  <c r="I1821" i="11"/>
  <c r="H1821" i="11"/>
  <c r="B1821" i="11"/>
  <c r="C1821" i="11"/>
  <c r="B24" i="10"/>
  <c r="B25" i="10"/>
  <c r="B26" i="10"/>
  <c r="O1560" i="11"/>
  <c r="N1560" i="11"/>
  <c r="I1560" i="11"/>
  <c r="H1560" i="11"/>
  <c r="B1560" i="11"/>
  <c r="C1560" i="11"/>
  <c r="B21" i="10"/>
  <c r="B22" i="10"/>
  <c r="B23" i="10"/>
  <c r="O1301" i="11"/>
  <c r="N1301" i="11"/>
  <c r="I1301" i="11"/>
  <c r="H1301" i="11"/>
  <c r="B1301" i="11"/>
  <c r="C1301" i="11"/>
  <c r="B18" i="10"/>
  <c r="B19" i="10"/>
  <c r="B20" i="10"/>
  <c r="O1042" i="11"/>
  <c r="N1042" i="11"/>
  <c r="I1042" i="11"/>
  <c r="H1042" i="11"/>
  <c r="C1042" i="11"/>
  <c r="B1042" i="11"/>
  <c r="B15" i="10"/>
  <c r="B16" i="10"/>
  <c r="B17" i="10"/>
  <c r="O783" i="11"/>
  <c r="N783" i="11"/>
  <c r="I783" i="11"/>
  <c r="H783" i="11"/>
  <c r="C783" i="11"/>
  <c r="B783" i="11"/>
  <c r="B12" i="10"/>
  <c r="B13" i="10"/>
  <c r="B14" i="10"/>
  <c r="U524" i="11"/>
  <c r="T524" i="11"/>
  <c r="O524" i="11"/>
  <c r="N524" i="11"/>
  <c r="I524" i="11"/>
  <c r="H524" i="11"/>
  <c r="C524" i="11"/>
  <c r="B524" i="11"/>
  <c r="B9" i="10"/>
  <c r="B10" i="10"/>
  <c r="B11" i="10"/>
  <c r="B8" i="10"/>
  <c r="U263" i="11"/>
  <c r="T263" i="11"/>
  <c r="O263" i="11"/>
  <c r="N263" i="11"/>
  <c r="I263" i="11"/>
  <c r="H263" i="11"/>
  <c r="C263" i="11"/>
  <c r="B263" i="11"/>
  <c r="B4" i="10"/>
  <c r="B5" i="10"/>
  <c r="B6" i="10"/>
  <c r="B7" i="10"/>
  <c r="B2" i="10"/>
  <c r="B3" i="10"/>
  <c r="I6" i="11"/>
  <c r="H6" i="11"/>
  <c r="C6" i="11"/>
  <c r="B6" i="11"/>
  <c r="B8286" i="5"/>
  <c r="B8122" i="5"/>
  <c r="D8073" i="5"/>
  <c r="H8068" i="5"/>
  <c r="I8068" i="5"/>
  <c r="B8073" i="5"/>
  <c r="D8112" i="5"/>
  <c r="H8075" i="5"/>
  <c r="I8075" i="5"/>
  <c r="H8078" i="5"/>
  <c r="I8078" i="5"/>
  <c r="H8080" i="5"/>
  <c r="I8080" i="5"/>
  <c r="H8083" i="5"/>
  <c r="I8083" i="5"/>
  <c r="H8086" i="5"/>
  <c r="I8086" i="5"/>
  <c r="H8088" i="5"/>
  <c r="I8088" i="5"/>
  <c r="H8091" i="5"/>
  <c r="I8091" i="5"/>
  <c r="H8094" i="5"/>
  <c r="I8094" i="5"/>
  <c r="H8096" i="5"/>
  <c r="I8096" i="5"/>
  <c r="H8099" i="5"/>
  <c r="I8099" i="5"/>
  <c r="H8102" i="5"/>
  <c r="I8102" i="5"/>
  <c r="H8104" i="5"/>
  <c r="I8104" i="5"/>
  <c r="H8107" i="5"/>
  <c r="I8107" i="5"/>
  <c r="H8110" i="5"/>
  <c r="I8110" i="5"/>
  <c r="B8112" i="5"/>
  <c r="H8077" i="5"/>
  <c r="I8077" i="5"/>
  <c r="D8122" i="5"/>
  <c r="H8115" i="5"/>
  <c r="I8115" i="5"/>
  <c r="D8150" i="5"/>
  <c r="H8127" i="5"/>
  <c r="I8127" i="5"/>
  <c r="H8129" i="5"/>
  <c r="I8129" i="5"/>
  <c r="H8135" i="5"/>
  <c r="I8135" i="5"/>
  <c r="H8143" i="5"/>
  <c r="I8143" i="5"/>
  <c r="H8145" i="5"/>
  <c r="I8145" i="5"/>
  <c r="B8150" i="5"/>
  <c r="H8125" i="5"/>
  <c r="I8125" i="5"/>
  <c r="D8209" i="5"/>
  <c r="H8154" i="5"/>
  <c r="I8154" i="5"/>
  <c r="H8157" i="5"/>
  <c r="I8157" i="5"/>
  <c r="H8168" i="5"/>
  <c r="I8168" i="5"/>
  <c r="H8173" i="5"/>
  <c r="I8173" i="5"/>
  <c r="H8184" i="5"/>
  <c r="I8184" i="5"/>
  <c r="H8189" i="5"/>
  <c r="I8189" i="5"/>
  <c r="H8200" i="5"/>
  <c r="I8200" i="5"/>
  <c r="H8205" i="5"/>
  <c r="I8205" i="5"/>
  <c r="B8209" i="5"/>
  <c r="D8250" i="5"/>
  <c r="H8212" i="5"/>
  <c r="I8212" i="5"/>
  <c r="H8236" i="5"/>
  <c r="I8236" i="5"/>
  <c r="H8244" i="5"/>
  <c r="I8244" i="5"/>
  <c r="B8250" i="5"/>
  <c r="H8228" i="5"/>
  <c r="I8228" i="5"/>
  <c r="D8286" i="5"/>
  <c r="H8261" i="5"/>
  <c r="I8261" i="5"/>
  <c r="D8327" i="5"/>
  <c r="H8290" i="5"/>
  <c r="I8290" i="5"/>
  <c r="H8293" i="5"/>
  <c r="I8293" i="5"/>
  <c r="H8294" i="5"/>
  <c r="I8294" i="5"/>
  <c r="H8297" i="5"/>
  <c r="I8297" i="5"/>
  <c r="H8300" i="5"/>
  <c r="I8300" i="5"/>
  <c r="H8301" i="5"/>
  <c r="I8301" i="5"/>
  <c r="H8304" i="5"/>
  <c r="I8304" i="5"/>
  <c r="H8305" i="5"/>
  <c r="I8305" i="5"/>
  <c r="H8307" i="5"/>
  <c r="I8307" i="5"/>
  <c r="H8308" i="5"/>
  <c r="I8308" i="5"/>
  <c r="H8311" i="5"/>
  <c r="I8311" i="5"/>
  <c r="H8312" i="5"/>
  <c r="I8312" i="5"/>
  <c r="H8314" i="5"/>
  <c r="I8314" i="5"/>
  <c r="H8315" i="5"/>
  <c r="I8315" i="5"/>
  <c r="H8318" i="5"/>
  <c r="I8318" i="5"/>
  <c r="H8319" i="5"/>
  <c r="I8319" i="5"/>
  <c r="H8322" i="5"/>
  <c r="I8322" i="5"/>
  <c r="H8325" i="5"/>
  <c r="I8325" i="5"/>
  <c r="B8327" i="5"/>
  <c r="H8288" i="5"/>
  <c r="I8288" i="5"/>
  <c r="D8350" i="5"/>
  <c r="H8333" i="5"/>
  <c r="I8333" i="5"/>
  <c r="H8341" i="5"/>
  <c r="I8341" i="5"/>
  <c r="B8350" i="5"/>
  <c r="H8329" i="5"/>
  <c r="I8329" i="5"/>
  <c r="B8373" i="5"/>
  <c r="D8373" i="5"/>
  <c r="H8355" i="5"/>
  <c r="I8355" i="5"/>
  <c r="D8431" i="5"/>
  <c r="H8376" i="5"/>
  <c r="I8376" i="5"/>
  <c r="H8390" i="5"/>
  <c r="I8390" i="5"/>
  <c r="H8392" i="5"/>
  <c r="I8392" i="5"/>
  <c r="H8406" i="5"/>
  <c r="I8406" i="5"/>
  <c r="H8408" i="5"/>
  <c r="I8408" i="5"/>
  <c r="H8422" i="5"/>
  <c r="I8422" i="5"/>
  <c r="H8424" i="5"/>
  <c r="I8424" i="5"/>
  <c r="B8431" i="5"/>
  <c r="H8384" i="5"/>
  <c r="I8384" i="5"/>
  <c r="D8508" i="5"/>
  <c r="H8434" i="5"/>
  <c r="I8434" i="5"/>
  <c r="H8436" i="5"/>
  <c r="I8436" i="5"/>
  <c r="H8439" i="5"/>
  <c r="I8439" i="5"/>
  <c r="H8442" i="5"/>
  <c r="I8442" i="5"/>
  <c r="H8444" i="5"/>
  <c r="I8444" i="5"/>
  <c r="H8447" i="5"/>
  <c r="I8447" i="5"/>
  <c r="H8450" i="5"/>
  <c r="I8450" i="5"/>
  <c r="H8452" i="5"/>
  <c r="I8452" i="5"/>
  <c r="H8455" i="5"/>
  <c r="I8455" i="5"/>
  <c r="H8458" i="5"/>
  <c r="I8458" i="5"/>
  <c r="H8460" i="5"/>
  <c r="I8460" i="5"/>
  <c r="H8463" i="5"/>
  <c r="I8463" i="5"/>
  <c r="H8466" i="5"/>
  <c r="I8466" i="5"/>
  <c r="H8468" i="5"/>
  <c r="I8468" i="5"/>
  <c r="H8471" i="5"/>
  <c r="I8471" i="5"/>
  <c r="H8474" i="5"/>
  <c r="I8474" i="5"/>
  <c r="H8476" i="5"/>
  <c r="I8476" i="5"/>
  <c r="H8479" i="5"/>
  <c r="I8479" i="5"/>
  <c r="H8482" i="5"/>
  <c r="I8482" i="5"/>
  <c r="H8484" i="5"/>
  <c r="I8484" i="5"/>
  <c r="H8487" i="5"/>
  <c r="I8487" i="5"/>
  <c r="H8490" i="5"/>
  <c r="I8490" i="5"/>
  <c r="H8492" i="5"/>
  <c r="I8492" i="5"/>
  <c r="H8495" i="5"/>
  <c r="I8495" i="5"/>
  <c r="H8498" i="5"/>
  <c r="I8498" i="5"/>
  <c r="H8500" i="5"/>
  <c r="I8500" i="5"/>
  <c r="H8503" i="5"/>
  <c r="I8503" i="5"/>
  <c r="H8506" i="5"/>
  <c r="I8506" i="5"/>
  <c r="B8508" i="5"/>
  <c r="H8433" i="5"/>
  <c r="I8433" i="5"/>
  <c r="D8558" i="5"/>
  <c r="H8515" i="5"/>
  <c r="I8515" i="5"/>
  <c r="H8547" i="5"/>
  <c r="I8547" i="5"/>
  <c r="B8558" i="5"/>
  <c r="H8523" i="5"/>
  <c r="I8523" i="5"/>
  <c r="D8574" i="5"/>
  <c r="H8560" i="5"/>
  <c r="I8560" i="5"/>
  <c r="H8564" i="5"/>
  <c r="I8564" i="5"/>
  <c r="H8570" i="5"/>
  <c r="I8570" i="5"/>
  <c r="B8574" i="5"/>
  <c r="H8563" i="5"/>
  <c r="I8563" i="5"/>
  <c r="D8600" i="5"/>
  <c r="H8576" i="5"/>
  <c r="I8576" i="5"/>
  <c r="B8600" i="5"/>
  <c r="H8584" i="5"/>
  <c r="I8584" i="5"/>
  <c r="B100" i="5"/>
  <c r="A1254" i="4"/>
  <c r="B1254" i="4"/>
  <c r="A1252" i="4"/>
  <c r="B1252" i="4"/>
  <c r="A1251" i="4"/>
  <c r="B1251" i="4"/>
  <c r="A1250" i="4"/>
  <c r="B1250" i="4"/>
  <c r="A1249" i="4"/>
  <c r="B1249" i="4"/>
  <c r="A1248" i="4"/>
  <c r="B1248" i="4"/>
  <c r="A1253" i="4"/>
  <c r="B1253" i="4"/>
  <c r="A7" i="4"/>
  <c r="B7" i="4"/>
  <c r="A6" i="4"/>
  <c r="B6" i="4"/>
  <c r="A5" i="4"/>
  <c r="B5" i="4"/>
  <c r="A4" i="4"/>
  <c r="B4" i="4"/>
  <c r="A3" i="4"/>
  <c r="B3" i="4"/>
  <c r="A1246" i="4"/>
  <c r="B1246" i="4"/>
  <c r="A1245" i="4"/>
  <c r="B1245" i="4"/>
  <c r="A1243" i="4"/>
  <c r="B1243" i="4"/>
  <c r="A1242" i="4"/>
  <c r="B1242" i="4"/>
  <c r="A1241" i="4"/>
  <c r="B1241" i="4"/>
  <c r="A1240" i="4"/>
  <c r="B1240" i="4"/>
  <c r="A1239" i="4"/>
  <c r="B1239" i="4"/>
  <c r="A1238" i="4"/>
  <c r="B1238" i="4"/>
  <c r="A1237" i="4"/>
  <c r="B1237" i="4"/>
  <c r="A1235" i="4"/>
  <c r="B1235" i="4"/>
  <c r="A1236" i="4"/>
  <c r="B1236" i="4"/>
  <c r="A1233" i="4"/>
  <c r="B1233" i="4"/>
  <c r="A1234" i="4"/>
  <c r="B1234" i="4"/>
  <c r="A1232" i="4"/>
  <c r="B1232" i="4"/>
  <c r="A1230" i="4"/>
  <c r="B1230" i="4"/>
  <c r="A1231" i="4"/>
  <c r="B1231" i="4"/>
  <c r="A1244" i="4"/>
  <c r="B1244" i="4"/>
  <c r="A1229" i="4"/>
  <c r="B1229" i="4"/>
  <c r="A1227" i="4"/>
  <c r="B1227" i="4"/>
  <c r="A1226" i="4"/>
  <c r="B1226" i="4"/>
  <c r="A1225" i="4"/>
  <c r="B1225" i="4"/>
  <c r="A1224" i="4"/>
  <c r="B1224" i="4"/>
  <c r="A1228" i="4"/>
  <c r="B1228" i="4"/>
  <c r="A1223" i="4"/>
  <c r="B1223" i="4"/>
  <c r="A1222" i="4"/>
  <c r="B1222" i="4"/>
  <c r="A1221" i="4"/>
  <c r="B1221" i="4"/>
  <c r="A1220" i="4"/>
  <c r="B1220" i="4"/>
  <c r="A1218" i="4"/>
  <c r="B1218" i="4"/>
  <c r="A1217" i="4"/>
  <c r="B1217" i="4"/>
  <c r="A1216" i="4"/>
  <c r="B1216" i="4"/>
  <c r="A1215" i="4"/>
  <c r="B1215" i="4"/>
  <c r="A1214" i="4"/>
  <c r="B1214" i="4"/>
  <c r="A1212" i="4"/>
  <c r="B1212" i="4"/>
  <c r="A1213" i="4"/>
  <c r="B1213" i="4"/>
  <c r="A1211" i="4"/>
  <c r="B1211" i="4"/>
  <c r="A1210" i="4"/>
  <c r="B1210" i="4"/>
  <c r="A1209" i="4"/>
  <c r="B1209" i="4"/>
  <c r="A1208" i="4"/>
  <c r="B1208" i="4"/>
  <c r="A1207" i="4"/>
  <c r="B1207" i="4"/>
  <c r="A1206" i="4"/>
  <c r="B1206" i="4"/>
  <c r="A1205" i="4"/>
  <c r="B1205" i="4"/>
  <c r="A1204" i="4"/>
  <c r="B1204" i="4"/>
  <c r="A1203" i="4"/>
  <c r="B1203" i="4"/>
  <c r="A1202" i="4"/>
  <c r="B1202" i="4"/>
  <c r="A1201" i="4"/>
  <c r="B1201" i="4"/>
  <c r="A1200" i="4"/>
  <c r="B1200" i="4"/>
  <c r="A1198" i="4"/>
  <c r="B1198" i="4"/>
  <c r="A1197" i="4"/>
  <c r="B1197" i="4"/>
  <c r="A1195" i="4"/>
  <c r="B1195" i="4"/>
  <c r="A1194" i="4"/>
  <c r="B1194" i="4"/>
  <c r="A1182" i="4"/>
  <c r="B1182" i="4"/>
  <c r="A1193" i="4"/>
  <c r="B1193" i="4"/>
  <c r="A1192" i="4"/>
  <c r="B1192" i="4"/>
  <c r="A1190" i="4"/>
  <c r="B1190" i="4"/>
  <c r="A1191" i="4"/>
  <c r="B1191" i="4"/>
  <c r="A1219" i="4"/>
  <c r="B1219" i="4"/>
  <c r="A1189" i="4"/>
  <c r="B1189" i="4"/>
  <c r="A1188" i="4"/>
  <c r="B1188" i="4"/>
  <c r="A1187" i="4"/>
  <c r="B1187" i="4"/>
  <c r="A1186" i="4"/>
  <c r="B1186" i="4"/>
  <c r="A1196" i="4"/>
  <c r="B1196" i="4"/>
  <c r="A1184" i="4"/>
  <c r="B1184" i="4"/>
  <c r="A1199" i="4"/>
  <c r="B1199" i="4"/>
  <c r="A1181" i="4"/>
  <c r="B1181" i="4"/>
  <c r="A1180" i="4"/>
  <c r="B1180" i="4"/>
  <c r="A1179" i="4"/>
  <c r="B1179" i="4"/>
  <c r="A1178" i="4"/>
  <c r="B1178" i="4"/>
  <c r="A1177" i="4"/>
  <c r="B1177" i="4"/>
  <c r="A1176" i="4"/>
  <c r="B1176" i="4"/>
  <c r="A1175" i="4"/>
  <c r="B1175" i="4"/>
  <c r="A1173" i="4"/>
  <c r="B1173" i="4"/>
  <c r="A1174" i="4"/>
  <c r="B1174" i="4"/>
  <c r="A1172" i="4"/>
  <c r="B1172" i="4"/>
  <c r="A1171" i="4"/>
  <c r="B1171" i="4"/>
  <c r="A1170" i="4"/>
  <c r="B1170" i="4"/>
  <c r="A1169" i="4"/>
  <c r="B1169" i="4"/>
  <c r="A1168" i="4"/>
  <c r="B1168" i="4"/>
  <c r="A1167" i="4"/>
  <c r="B1167" i="4"/>
  <c r="A1166" i="4"/>
  <c r="B1166" i="4"/>
  <c r="A1164" i="4"/>
  <c r="B1164" i="4"/>
  <c r="A1163" i="4"/>
  <c r="B1163" i="4"/>
  <c r="A1162" i="4"/>
  <c r="B1162" i="4"/>
  <c r="A1161" i="4"/>
  <c r="B1161" i="4"/>
  <c r="A1160" i="4"/>
  <c r="B1160" i="4"/>
  <c r="A1158" i="4"/>
  <c r="B1158" i="4"/>
  <c r="A1159" i="4"/>
  <c r="B1159" i="4"/>
  <c r="A1157" i="4"/>
  <c r="B1157" i="4"/>
  <c r="A1156" i="4"/>
  <c r="B1156" i="4"/>
  <c r="A1155" i="4"/>
  <c r="B1155" i="4"/>
  <c r="A1185" i="4"/>
  <c r="B1185" i="4"/>
  <c r="A1153" i="4"/>
  <c r="B1153" i="4"/>
  <c r="A1152" i="4"/>
  <c r="B1152" i="4"/>
  <c r="A1150" i="4"/>
  <c r="B1150" i="4"/>
  <c r="A1151" i="4"/>
  <c r="B1151" i="4"/>
  <c r="A1165" i="4"/>
  <c r="B1165" i="4"/>
  <c r="A1149" i="4"/>
  <c r="B1149" i="4"/>
  <c r="A1148" i="4"/>
  <c r="B1148" i="4"/>
  <c r="A1146" i="4"/>
  <c r="B1146" i="4"/>
  <c r="A1147" i="4"/>
  <c r="B1147" i="4"/>
  <c r="A1145" i="4"/>
  <c r="B1145" i="4"/>
  <c r="A1144" i="4"/>
  <c r="B1144" i="4"/>
  <c r="A1143" i="4"/>
  <c r="B1143" i="4"/>
  <c r="A1142" i="4"/>
  <c r="B1142" i="4"/>
  <c r="A1141" i="4"/>
  <c r="B1141" i="4"/>
  <c r="A1140" i="4"/>
  <c r="B1140" i="4"/>
  <c r="A1139" i="4"/>
  <c r="B1139" i="4"/>
  <c r="A1154" i="4"/>
  <c r="B1154" i="4"/>
  <c r="A1138" i="4"/>
  <c r="B1138" i="4"/>
  <c r="A1137" i="4"/>
  <c r="B1137" i="4"/>
  <c r="A1135" i="4"/>
  <c r="B1135" i="4"/>
  <c r="A1134" i="4"/>
  <c r="B1134" i="4"/>
  <c r="A1133" i="4"/>
  <c r="B1133" i="4"/>
  <c r="A1132" i="4"/>
  <c r="B1132" i="4"/>
  <c r="A1128" i="4"/>
  <c r="B1128" i="4"/>
  <c r="A1130" i="4"/>
  <c r="B1130" i="4"/>
  <c r="A1129" i="4"/>
  <c r="B1129" i="4"/>
  <c r="A1125" i="4"/>
  <c r="B1125" i="4"/>
  <c r="A1124" i="4"/>
  <c r="B1124" i="4"/>
  <c r="A1123" i="4"/>
  <c r="B1123" i="4"/>
  <c r="A1122" i="4"/>
  <c r="B1122" i="4"/>
  <c r="A1120" i="4"/>
  <c r="B1120" i="4"/>
  <c r="A1121" i="4"/>
  <c r="B1121" i="4"/>
  <c r="A1119" i="4"/>
  <c r="B1119" i="4"/>
  <c r="A1118" i="4"/>
  <c r="B1118" i="4"/>
  <c r="A1117" i="4"/>
  <c r="B1117" i="4"/>
  <c r="A1116" i="4"/>
  <c r="B1116" i="4"/>
  <c r="A1131" i="4"/>
  <c r="B1131" i="4"/>
  <c r="A1114" i="4"/>
  <c r="B1114" i="4"/>
  <c r="A1113" i="4"/>
  <c r="B1113" i="4"/>
  <c r="A1112" i="4"/>
  <c r="B1112" i="4"/>
  <c r="A1110" i="4"/>
  <c r="B1110" i="4"/>
  <c r="A1109" i="4"/>
  <c r="B1109" i="4"/>
  <c r="A1108" i="4"/>
  <c r="B1108" i="4"/>
  <c r="A1111" i="4"/>
  <c r="B1111" i="4"/>
  <c r="A1106" i="4"/>
  <c r="B1106" i="4"/>
  <c r="A1105" i="4"/>
  <c r="B1105" i="4"/>
  <c r="A1136" i="4"/>
  <c r="B1136" i="4"/>
  <c r="A1104" i="4"/>
  <c r="B1104" i="4"/>
  <c r="A1103" i="4"/>
  <c r="B1103" i="4"/>
  <c r="A1101" i="4"/>
  <c r="B1101" i="4"/>
  <c r="A1102" i="4"/>
  <c r="B1102" i="4"/>
  <c r="A1099" i="4"/>
  <c r="B1099" i="4"/>
  <c r="A1098" i="4"/>
  <c r="B1098" i="4"/>
  <c r="A1097" i="4"/>
  <c r="B1097" i="4"/>
  <c r="A1096" i="4"/>
  <c r="B1096" i="4"/>
  <c r="A1095" i="4"/>
  <c r="B1095" i="4"/>
  <c r="A1094" i="4"/>
  <c r="B1094" i="4"/>
  <c r="A1093" i="4"/>
  <c r="B1093" i="4"/>
  <c r="A1115" i="4"/>
  <c r="B1115" i="4"/>
  <c r="A1092" i="4"/>
  <c r="B1092" i="4"/>
  <c r="A1107" i="4"/>
  <c r="B1107" i="4"/>
  <c r="A1091" i="4"/>
  <c r="B1091" i="4"/>
  <c r="A1090" i="4"/>
  <c r="B1090" i="4"/>
  <c r="A1089" i="4"/>
  <c r="B1089" i="4"/>
  <c r="A1088" i="4"/>
  <c r="B1088" i="4"/>
  <c r="A1087" i="4"/>
  <c r="B1087" i="4"/>
  <c r="A1085" i="4"/>
  <c r="B1085" i="4"/>
  <c r="A1086" i="4"/>
  <c r="B1086" i="4"/>
  <c r="A1084" i="4"/>
  <c r="B1084" i="4"/>
  <c r="A1083" i="4"/>
  <c r="B1083" i="4"/>
  <c r="A1082" i="4"/>
  <c r="B1082" i="4"/>
  <c r="A1081" i="4"/>
  <c r="B1081" i="4"/>
  <c r="A1126" i="4"/>
  <c r="B1126" i="4"/>
  <c r="A1073" i="4"/>
  <c r="B1073" i="4"/>
  <c r="A1077" i="4"/>
  <c r="B1077" i="4"/>
  <c r="A1078" i="4"/>
  <c r="B1078" i="4"/>
  <c r="A1075" i="4"/>
  <c r="B1075" i="4"/>
  <c r="A1076" i="4"/>
  <c r="B1076" i="4"/>
  <c r="A1074" i="4"/>
  <c r="B1074" i="4"/>
  <c r="A1072" i="4"/>
  <c r="B1072" i="4"/>
  <c r="A1071" i="4"/>
  <c r="B1071" i="4"/>
  <c r="A1070" i="4"/>
  <c r="B1070" i="4"/>
  <c r="A1068" i="4"/>
  <c r="B1068" i="4"/>
  <c r="A1080" i="4"/>
  <c r="B1080" i="4"/>
  <c r="A1183" i="4"/>
  <c r="B1183" i="4"/>
  <c r="A1067" i="4"/>
  <c r="B1067" i="4"/>
  <c r="A1069" i="4"/>
  <c r="B1069" i="4"/>
  <c r="A1066" i="4"/>
  <c r="B1066" i="4"/>
  <c r="A1065" i="4"/>
  <c r="B1065" i="4"/>
  <c r="A1064" i="4"/>
  <c r="B1064" i="4"/>
  <c r="A1063" i="4"/>
  <c r="B1063" i="4"/>
  <c r="A1061" i="4"/>
  <c r="B1061" i="4"/>
  <c r="A1060" i="4"/>
  <c r="B1060" i="4"/>
  <c r="A1059" i="4"/>
  <c r="B1059" i="4"/>
  <c r="A1058" i="4"/>
  <c r="B1058" i="4"/>
  <c r="A1057" i="4"/>
  <c r="B1057" i="4"/>
  <c r="A1055" i="4"/>
  <c r="B1055" i="4"/>
  <c r="A1056" i="4"/>
  <c r="B1056" i="4"/>
  <c r="A1054" i="4"/>
  <c r="B1054" i="4"/>
  <c r="A1053" i="4"/>
  <c r="B1053" i="4"/>
  <c r="A1052" i="4"/>
  <c r="B1052" i="4"/>
  <c r="A1051" i="4"/>
  <c r="B1051" i="4"/>
  <c r="A1050" i="4"/>
  <c r="B1050" i="4"/>
  <c r="A1127" i="4"/>
  <c r="B1127" i="4"/>
  <c r="A1049" i="4"/>
  <c r="B1049" i="4"/>
  <c r="A1048" i="4"/>
  <c r="B1048" i="4"/>
  <c r="A1079" i="4"/>
  <c r="B1079" i="4"/>
  <c r="A1047" i="4"/>
  <c r="B1047" i="4"/>
  <c r="A1045" i="4"/>
  <c r="B1045" i="4"/>
  <c r="A1062" i="4"/>
  <c r="B1062" i="4"/>
  <c r="A1100" i="4"/>
  <c r="B1100" i="4"/>
  <c r="A1046" i="4"/>
  <c r="B1046" i="4"/>
  <c r="A1044" i="4"/>
  <c r="B1044" i="4"/>
  <c r="A1043" i="4"/>
  <c r="B1043" i="4"/>
  <c r="A1042" i="4"/>
  <c r="B1042" i="4"/>
  <c r="A1041" i="4"/>
  <c r="B1041" i="4"/>
  <c r="A1040" i="4"/>
  <c r="B1040" i="4"/>
  <c r="A1039" i="4"/>
  <c r="B1039" i="4"/>
  <c r="A1038" i="4"/>
  <c r="B1038" i="4"/>
  <c r="A1037" i="4"/>
  <c r="B1037" i="4"/>
  <c r="A1036" i="4"/>
  <c r="B1036" i="4"/>
  <c r="A1035" i="4"/>
  <c r="B1035" i="4"/>
  <c r="A1034" i="4"/>
  <c r="B1034" i="4"/>
  <c r="A1033" i="4"/>
  <c r="B1033" i="4"/>
  <c r="A1032" i="4"/>
  <c r="B1032" i="4"/>
  <c r="A1031" i="4"/>
  <c r="B1031" i="4"/>
  <c r="A1030" i="4"/>
  <c r="B1030" i="4"/>
  <c r="A1029" i="4"/>
  <c r="B1029" i="4"/>
  <c r="A1028" i="4"/>
  <c r="B1028" i="4"/>
  <c r="A1027" i="4"/>
  <c r="B1027" i="4"/>
  <c r="A1026" i="4"/>
  <c r="B1026" i="4"/>
  <c r="A1025" i="4"/>
  <c r="B1025" i="4"/>
  <c r="A1024" i="4"/>
  <c r="B1024" i="4"/>
  <c r="A1023" i="4"/>
  <c r="B1023" i="4"/>
  <c r="A1022" i="4"/>
  <c r="B1022" i="4"/>
  <c r="A1021" i="4"/>
  <c r="B1021" i="4"/>
  <c r="A1019" i="4"/>
  <c r="B1019" i="4"/>
  <c r="A1020" i="4"/>
  <c r="B1020" i="4"/>
  <c r="A1018" i="4"/>
  <c r="B1018" i="4"/>
  <c r="A1017" i="4"/>
  <c r="B1017" i="4"/>
  <c r="A1016" i="4"/>
  <c r="B1016" i="4"/>
  <c r="A1015" i="4"/>
  <c r="B1015" i="4"/>
  <c r="A1013" i="4"/>
  <c r="B1013" i="4"/>
  <c r="A1014" i="4"/>
  <c r="B1014" i="4"/>
  <c r="A1012" i="4"/>
  <c r="B1012" i="4"/>
  <c r="A1011" i="4"/>
  <c r="B1011" i="4"/>
  <c r="A1009" i="4"/>
  <c r="B1009" i="4"/>
  <c r="A1010" i="4"/>
  <c r="B1010" i="4"/>
  <c r="A1008" i="4"/>
  <c r="B1008" i="4"/>
  <c r="A1007" i="4"/>
  <c r="B1007" i="4"/>
  <c r="A1006" i="4"/>
  <c r="B1006" i="4"/>
  <c r="A1005" i="4"/>
  <c r="B1005" i="4"/>
  <c r="A1004" i="4"/>
  <c r="B1004" i="4"/>
  <c r="A1003" i="4"/>
  <c r="B1003" i="4"/>
  <c r="A1002" i="4"/>
  <c r="B1002" i="4"/>
  <c r="A1001" i="4"/>
  <c r="B1001" i="4"/>
  <c r="A1000" i="4"/>
  <c r="B1000" i="4"/>
  <c r="A999" i="4"/>
  <c r="B999" i="4"/>
  <c r="A998" i="4"/>
  <c r="B998" i="4"/>
  <c r="A997" i="4"/>
  <c r="B997" i="4"/>
  <c r="A996" i="4"/>
  <c r="B996" i="4"/>
  <c r="A995" i="4"/>
  <c r="B995" i="4"/>
  <c r="A993" i="4"/>
  <c r="B993" i="4"/>
  <c r="A994" i="4"/>
  <c r="B994" i="4"/>
  <c r="A952" i="4"/>
  <c r="B952" i="4"/>
  <c r="A992" i="4"/>
  <c r="B992" i="4"/>
  <c r="A991" i="4"/>
  <c r="B991" i="4"/>
  <c r="A990" i="4"/>
  <c r="B990" i="4"/>
  <c r="A989" i="4"/>
  <c r="B989" i="4"/>
  <c r="A988" i="4"/>
  <c r="B988" i="4"/>
  <c r="A987" i="4"/>
  <c r="B987" i="4"/>
  <c r="A986" i="4"/>
  <c r="B986" i="4"/>
  <c r="A985" i="4"/>
  <c r="B985" i="4"/>
  <c r="A984" i="4"/>
  <c r="B984" i="4"/>
  <c r="A983" i="4"/>
  <c r="B983" i="4"/>
  <c r="A981" i="4"/>
  <c r="B981" i="4"/>
  <c r="A982" i="4"/>
  <c r="B982" i="4"/>
  <c r="A980" i="4"/>
  <c r="B980" i="4"/>
  <c r="A978" i="4"/>
  <c r="B978" i="4"/>
  <c r="A979" i="4"/>
  <c r="B979" i="4"/>
  <c r="A977" i="4"/>
  <c r="B977" i="4"/>
  <c r="A975" i="4"/>
  <c r="B975" i="4"/>
  <c r="A974" i="4"/>
  <c r="B974" i="4"/>
  <c r="A976" i="4"/>
  <c r="B976" i="4"/>
  <c r="A973" i="4"/>
  <c r="B973" i="4"/>
  <c r="A972" i="4"/>
  <c r="B972" i="4"/>
  <c r="A916" i="4"/>
  <c r="B916" i="4"/>
  <c r="A971" i="4"/>
  <c r="B971" i="4"/>
  <c r="A970" i="4"/>
  <c r="B970" i="4"/>
  <c r="A969" i="4"/>
  <c r="B969" i="4"/>
  <c r="A968" i="4"/>
  <c r="B968" i="4"/>
  <c r="A967" i="4"/>
  <c r="B967" i="4"/>
  <c r="A966" i="4"/>
  <c r="B966" i="4"/>
  <c r="A965" i="4"/>
  <c r="B965" i="4"/>
  <c r="A964" i="4"/>
  <c r="B964" i="4"/>
  <c r="A963" i="4"/>
  <c r="B963" i="4"/>
  <c r="A962" i="4"/>
  <c r="B962" i="4"/>
  <c r="A961" i="4"/>
  <c r="B961" i="4"/>
  <c r="A960" i="4"/>
  <c r="B960" i="4"/>
  <c r="A959" i="4"/>
  <c r="B959" i="4"/>
  <c r="A947" i="4"/>
  <c r="B947" i="4"/>
  <c r="A958" i="4"/>
  <c r="B958" i="4"/>
  <c r="A957" i="4"/>
  <c r="B957" i="4"/>
  <c r="A956" i="4"/>
  <c r="B956" i="4"/>
  <c r="A954" i="4"/>
  <c r="B954" i="4"/>
  <c r="A953" i="4"/>
  <c r="B953" i="4"/>
  <c r="A951" i="4"/>
  <c r="B951" i="4"/>
  <c r="A950" i="4"/>
  <c r="B950" i="4"/>
  <c r="A949" i="4"/>
  <c r="B949" i="4"/>
  <c r="A948" i="4"/>
  <c r="B948" i="4"/>
  <c r="A946" i="4"/>
  <c r="B946" i="4"/>
  <c r="A945" i="4"/>
  <c r="B945" i="4"/>
  <c r="A955" i="4"/>
  <c r="B955" i="4"/>
  <c r="A944" i="4"/>
  <c r="B944" i="4"/>
  <c r="A943" i="4"/>
  <c r="B943" i="4"/>
  <c r="A942" i="4"/>
  <c r="B942" i="4"/>
  <c r="A941" i="4"/>
  <c r="B941" i="4"/>
  <c r="A940" i="4"/>
  <c r="B940" i="4"/>
  <c r="A939" i="4"/>
  <c r="B939" i="4"/>
  <c r="A937" i="4"/>
  <c r="B937" i="4"/>
  <c r="A938" i="4"/>
  <c r="B938" i="4"/>
  <c r="A935" i="4"/>
  <c r="B935" i="4"/>
  <c r="A934" i="4"/>
  <c r="B934" i="4"/>
  <c r="A932" i="4"/>
  <c r="B932" i="4"/>
  <c r="A933" i="4"/>
  <c r="B933" i="4"/>
  <c r="A931" i="4"/>
  <c r="B931" i="4"/>
  <c r="A936" i="4"/>
  <c r="B936" i="4"/>
  <c r="A930" i="4"/>
  <c r="B930" i="4"/>
  <c r="A929" i="4"/>
  <c r="B929" i="4"/>
  <c r="A928" i="4"/>
  <c r="B928" i="4"/>
  <c r="A927" i="4"/>
  <c r="B927" i="4"/>
  <c r="A902" i="4"/>
  <c r="B902" i="4"/>
  <c r="A926" i="4"/>
  <c r="B926" i="4"/>
  <c r="A925" i="4"/>
  <c r="B925" i="4"/>
  <c r="A924" i="4"/>
  <c r="B924" i="4"/>
  <c r="A923" i="4"/>
  <c r="B923" i="4"/>
  <c r="A922" i="4"/>
  <c r="B922" i="4"/>
  <c r="A921" i="4"/>
  <c r="B921" i="4"/>
  <c r="A920" i="4"/>
  <c r="B920" i="4"/>
  <c r="A919" i="4"/>
  <c r="B919" i="4"/>
  <c r="A917" i="4"/>
  <c r="B917" i="4"/>
  <c r="A918" i="4"/>
  <c r="B918" i="4"/>
  <c r="A915" i="4"/>
  <c r="B915" i="4"/>
  <c r="A914" i="4"/>
  <c r="B914" i="4"/>
  <c r="A912" i="4"/>
  <c r="B912" i="4"/>
  <c r="A913" i="4"/>
  <c r="B913" i="4"/>
  <c r="A911" i="4"/>
  <c r="B911" i="4"/>
  <c r="A910" i="4"/>
  <c r="B910" i="4"/>
  <c r="A909" i="4"/>
  <c r="B909" i="4"/>
  <c r="A768" i="4"/>
  <c r="B768" i="4"/>
  <c r="A908" i="4"/>
  <c r="B908" i="4"/>
  <c r="A907" i="4"/>
  <c r="B907" i="4"/>
  <c r="A906" i="4"/>
  <c r="B906" i="4"/>
  <c r="A905" i="4"/>
  <c r="B905" i="4"/>
  <c r="A904" i="4"/>
  <c r="B904" i="4"/>
  <c r="A903" i="4"/>
  <c r="B903" i="4"/>
  <c r="A901" i="4"/>
  <c r="B901" i="4"/>
  <c r="A900" i="4"/>
  <c r="B900" i="4"/>
  <c r="A899" i="4"/>
  <c r="B899" i="4"/>
  <c r="A898" i="4"/>
  <c r="B898" i="4"/>
  <c r="A895" i="4"/>
  <c r="B895" i="4"/>
  <c r="A897" i="4"/>
  <c r="B897" i="4"/>
  <c r="A896" i="4"/>
  <c r="B896" i="4"/>
  <c r="A894" i="4"/>
  <c r="B894" i="4"/>
  <c r="A893" i="4"/>
  <c r="B893" i="4"/>
  <c r="A892" i="4"/>
  <c r="B892" i="4"/>
  <c r="A891" i="4"/>
  <c r="B891" i="4"/>
  <c r="A890" i="4"/>
  <c r="B890" i="4"/>
  <c r="A889" i="4"/>
  <c r="B889" i="4"/>
  <c r="A888" i="4"/>
  <c r="B888" i="4"/>
  <c r="A887" i="4"/>
  <c r="B887" i="4"/>
  <c r="A886" i="4"/>
  <c r="B886" i="4"/>
  <c r="A885" i="4"/>
  <c r="B885" i="4"/>
  <c r="A884" i="4"/>
  <c r="B884" i="4"/>
  <c r="A882" i="4"/>
  <c r="B882" i="4"/>
  <c r="A881" i="4"/>
  <c r="B881" i="4"/>
  <c r="A879" i="4"/>
  <c r="B879" i="4"/>
  <c r="A880" i="4"/>
  <c r="B880" i="4"/>
  <c r="A878" i="4"/>
  <c r="B878" i="4"/>
  <c r="A877" i="4"/>
  <c r="B877" i="4"/>
  <c r="A876" i="4"/>
  <c r="B876" i="4"/>
  <c r="A873" i="4"/>
  <c r="B873" i="4"/>
  <c r="A875" i="4"/>
  <c r="B875" i="4"/>
  <c r="A874" i="4"/>
  <c r="B874" i="4"/>
  <c r="A872" i="4"/>
  <c r="B872" i="4"/>
  <c r="A883" i="4"/>
  <c r="B883" i="4"/>
  <c r="A871" i="4"/>
  <c r="B871" i="4"/>
  <c r="A870" i="4"/>
  <c r="B870" i="4"/>
  <c r="A868" i="4"/>
  <c r="B868" i="4"/>
  <c r="A869" i="4"/>
  <c r="B869" i="4"/>
  <c r="A867" i="4"/>
  <c r="B867" i="4"/>
  <c r="A866" i="4"/>
  <c r="B866" i="4"/>
  <c r="A863" i="4"/>
  <c r="B863" i="4"/>
  <c r="A864" i="4"/>
  <c r="B864" i="4"/>
  <c r="A862" i="4"/>
  <c r="B862" i="4"/>
  <c r="A865" i="4"/>
  <c r="B865" i="4"/>
  <c r="A861" i="4"/>
  <c r="B861" i="4"/>
  <c r="A859" i="4"/>
  <c r="B859" i="4"/>
  <c r="A858" i="4"/>
  <c r="B858" i="4"/>
  <c r="A857" i="4"/>
  <c r="B857" i="4"/>
  <c r="A856" i="4"/>
  <c r="B856" i="4"/>
  <c r="A855" i="4"/>
  <c r="B855" i="4"/>
  <c r="A854" i="4"/>
  <c r="B854" i="4"/>
  <c r="A853" i="4"/>
  <c r="B853" i="4"/>
  <c r="A852" i="4"/>
  <c r="B852" i="4"/>
  <c r="A851" i="4"/>
  <c r="B851" i="4"/>
  <c r="A850" i="4"/>
  <c r="B850" i="4"/>
  <c r="A848" i="4"/>
  <c r="B848" i="4"/>
  <c r="A847" i="4"/>
  <c r="B847" i="4"/>
  <c r="A846" i="4"/>
  <c r="B846" i="4"/>
  <c r="A845" i="4"/>
  <c r="B845" i="4"/>
  <c r="A844" i="4"/>
  <c r="B844" i="4"/>
  <c r="A843" i="4"/>
  <c r="B843" i="4"/>
  <c r="A842" i="4"/>
  <c r="B842" i="4"/>
  <c r="A841" i="4"/>
  <c r="B841" i="4"/>
  <c r="A840" i="4"/>
  <c r="B840" i="4"/>
  <c r="A839" i="4"/>
  <c r="B839" i="4"/>
  <c r="A838" i="4"/>
  <c r="B838" i="4"/>
  <c r="A837" i="4"/>
  <c r="B837" i="4"/>
  <c r="A836" i="4"/>
  <c r="B836" i="4"/>
  <c r="A835" i="4"/>
  <c r="B835" i="4"/>
  <c r="A834" i="4"/>
  <c r="B834" i="4"/>
  <c r="A849" i="4"/>
  <c r="B849" i="4"/>
  <c r="A860" i="4"/>
  <c r="B860" i="4"/>
  <c r="A833" i="4"/>
  <c r="B833" i="4"/>
  <c r="A831" i="4"/>
  <c r="B831" i="4"/>
  <c r="A830" i="4"/>
  <c r="B830" i="4"/>
  <c r="A832" i="4"/>
  <c r="B832" i="4"/>
  <c r="A829" i="4"/>
  <c r="B829" i="4"/>
  <c r="A828" i="4"/>
  <c r="B828" i="4"/>
  <c r="A826" i="4"/>
  <c r="B826" i="4"/>
  <c r="A825" i="4"/>
  <c r="B825" i="4"/>
  <c r="A823" i="4"/>
  <c r="B823" i="4"/>
  <c r="A824" i="4"/>
  <c r="B824" i="4"/>
  <c r="A821" i="4"/>
  <c r="B821" i="4"/>
  <c r="A822" i="4"/>
  <c r="B822" i="4"/>
  <c r="A820" i="4"/>
  <c r="B820" i="4"/>
  <c r="A819" i="4"/>
  <c r="B819" i="4"/>
  <c r="A817" i="4"/>
  <c r="B817" i="4"/>
  <c r="A816" i="4"/>
  <c r="B816" i="4"/>
  <c r="A815" i="4"/>
  <c r="B815" i="4"/>
  <c r="A812" i="4"/>
  <c r="B812" i="4"/>
  <c r="A814" i="4"/>
  <c r="B814" i="4"/>
  <c r="A813" i="4"/>
  <c r="B813" i="4"/>
  <c r="A827" i="4"/>
  <c r="B827" i="4"/>
  <c r="A811" i="4"/>
  <c r="B811" i="4"/>
  <c r="A810" i="4"/>
  <c r="B810" i="4"/>
  <c r="A808" i="4"/>
  <c r="B808" i="4"/>
  <c r="A809" i="4"/>
  <c r="B809" i="4"/>
  <c r="A807" i="4"/>
  <c r="B807" i="4"/>
  <c r="A806" i="4"/>
  <c r="B806" i="4"/>
  <c r="A805" i="4"/>
  <c r="B805" i="4"/>
  <c r="A804" i="4"/>
  <c r="B804" i="4"/>
  <c r="A803" i="4"/>
  <c r="B803" i="4"/>
  <c r="A790" i="4"/>
  <c r="B790" i="4"/>
  <c r="A802" i="4"/>
  <c r="B802" i="4"/>
  <c r="A801" i="4"/>
  <c r="B801" i="4"/>
  <c r="A800" i="4"/>
  <c r="B800" i="4"/>
  <c r="A799" i="4"/>
  <c r="B799" i="4"/>
  <c r="A798" i="4"/>
  <c r="B798" i="4"/>
  <c r="A797" i="4"/>
  <c r="B797" i="4"/>
  <c r="A796" i="4"/>
  <c r="B796" i="4"/>
  <c r="A795" i="4"/>
  <c r="B795" i="4"/>
  <c r="A794" i="4"/>
  <c r="B794" i="4"/>
  <c r="A793" i="4"/>
  <c r="B793" i="4"/>
  <c r="A792" i="4"/>
  <c r="B792" i="4"/>
  <c r="A791" i="4"/>
  <c r="B791" i="4"/>
  <c r="A789" i="4"/>
  <c r="B789" i="4"/>
  <c r="A788" i="4"/>
  <c r="B788" i="4"/>
  <c r="A787" i="4"/>
  <c r="B787" i="4"/>
  <c r="A818" i="4"/>
  <c r="B818" i="4"/>
  <c r="A786" i="4"/>
  <c r="B786" i="4"/>
  <c r="A784" i="4"/>
  <c r="B784" i="4"/>
  <c r="A785" i="4"/>
  <c r="B785" i="4"/>
  <c r="A783" i="4"/>
  <c r="B783" i="4"/>
  <c r="A782" i="4"/>
  <c r="B782" i="4"/>
  <c r="A781" i="4"/>
  <c r="B781" i="4"/>
  <c r="A780" i="4"/>
  <c r="B780" i="4"/>
  <c r="A779" i="4"/>
  <c r="B779" i="4"/>
  <c r="A778" i="4"/>
  <c r="B778" i="4"/>
  <c r="A776" i="4"/>
  <c r="B776" i="4"/>
  <c r="A777" i="4"/>
  <c r="B777" i="4"/>
  <c r="A775" i="4"/>
  <c r="B775" i="4"/>
  <c r="A774" i="4"/>
  <c r="B774" i="4"/>
  <c r="A773" i="4"/>
  <c r="B773" i="4"/>
  <c r="A772" i="4"/>
  <c r="B772" i="4"/>
  <c r="A771" i="4"/>
  <c r="B771" i="4"/>
  <c r="A769" i="4"/>
  <c r="B769" i="4"/>
  <c r="A770" i="4"/>
  <c r="B770" i="4"/>
  <c r="A767" i="4"/>
  <c r="B767" i="4"/>
  <c r="A766" i="4"/>
  <c r="B766" i="4"/>
  <c r="A764" i="4"/>
  <c r="B764" i="4"/>
  <c r="A765" i="4"/>
  <c r="B765" i="4"/>
  <c r="A763" i="4"/>
  <c r="B763" i="4"/>
  <c r="A762" i="4"/>
  <c r="B762" i="4"/>
  <c r="A761" i="4"/>
  <c r="B761" i="4"/>
  <c r="A760" i="4"/>
  <c r="B760" i="4"/>
  <c r="A759" i="4"/>
  <c r="B759" i="4"/>
  <c r="A758" i="4"/>
  <c r="B758" i="4"/>
  <c r="A757" i="4"/>
  <c r="B757" i="4"/>
  <c r="A755" i="4"/>
  <c r="B755" i="4"/>
  <c r="A756" i="4"/>
  <c r="B756" i="4"/>
  <c r="A753" i="4"/>
  <c r="B753" i="4"/>
  <c r="A754" i="4"/>
  <c r="B754" i="4"/>
  <c r="A752" i="4"/>
  <c r="B752" i="4"/>
  <c r="A751" i="4"/>
  <c r="B751" i="4"/>
  <c r="A750" i="4"/>
  <c r="B750" i="4"/>
  <c r="A749" i="4"/>
  <c r="B749" i="4"/>
  <c r="A748" i="4"/>
  <c r="B748" i="4"/>
  <c r="A747" i="4"/>
  <c r="B747" i="4"/>
  <c r="A743" i="4"/>
  <c r="B743" i="4"/>
  <c r="A746" i="4"/>
  <c r="B746" i="4"/>
  <c r="A745" i="4"/>
  <c r="B745" i="4"/>
  <c r="A744" i="4"/>
  <c r="B744" i="4"/>
  <c r="A742" i="4"/>
  <c r="B742" i="4"/>
  <c r="A741" i="4"/>
  <c r="B741" i="4"/>
  <c r="A740" i="4"/>
  <c r="B740" i="4"/>
  <c r="A739" i="4"/>
  <c r="B739" i="4"/>
  <c r="A736" i="4"/>
  <c r="B736" i="4"/>
  <c r="A738" i="4"/>
  <c r="B738" i="4"/>
  <c r="A737" i="4"/>
  <c r="B737" i="4"/>
  <c r="A735" i="4"/>
  <c r="B735" i="4"/>
  <c r="A734" i="4"/>
  <c r="B734" i="4"/>
  <c r="A733" i="4"/>
  <c r="B733" i="4"/>
  <c r="A731" i="4"/>
  <c r="B731" i="4"/>
  <c r="A730" i="4"/>
  <c r="B730" i="4"/>
  <c r="A732" i="4"/>
  <c r="B732" i="4"/>
  <c r="A728" i="4"/>
  <c r="B728" i="4"/>
  <c r="A727" i="4"/>
  <c r="B727" i="4"/>
  <c r="A725" i="4"/>
  <c r="B725" i="4"/>
  <c r="A724" i="4"/>
  <c r="B724" i="4"/>
  <c r="A726" i="4"/>
  <c r="B726" i="4"/>
  <c r="A723" i="4"/>
  <c r="B723" i="4"/>
  <c r="A722" i="4"/>
  <c r="B722" i="4"/>
  <c r="A720" i="4"/>
  <c r="B720" i="4"/>
  <c r="A721" i="4"/>
  <c r="B721" i="4"/>
  <c r="A719" i="4"/>
  <c r="B719" i="4"/>
  <c r="A718" i="4"/>
  <c r="B718" i="4"/>
  <c r="A729" i="4"/>
  <c r="B729" i="4"/>
  <c r="A716" i="4"/>
  <c r="B716" i="4"/>
  <c r="A717" i="4"/>
  <c r="B717" i="4"/>
  <c r="A714" i="4"/>
  <c r="B714" i="4"/>
  <c r="A713" i="4"/>
  <c r="B713" i="4"/>
  <c r="A712" i="4"/>
  <c r="B712" i="4"/>
  <c r="A711" i="4"/>
  <c r="B711" i="4"/>
  <c r="A710" i="4"/>
  <c r="B710" i="4"/>
  <c r="A709" i="4"/>
  <c r="B709" i="4"/>
  <c r="A708" i="4"/>
  <c r="B708" i="4"/>
  <c r="A707" i="4"/>
  <c r="B707" i="4"/>
  <c r="A706" i="4"/>
  <c r="B706" i="4"/>
  <c r="A705" i="4"/>
  <c r="B705" i="4"/>
  <c r="A704" i="4"/>
  <c r="B704" i="4"/>
  <c r="A715" i="4"/>
  <c r="B715" i="4"/>
  <c r="A703" i="4"/>
  <c r="B703" i="4"/>
  <c r="A702" i="4"/>
  <c r="B702" i="4"/>
  <c r="A701" i="4"/>
  <c r="B701" i="4"/>
  <c r="A700" i="4"/>
  <c r="B700" i="4"/>
  <c r="A698" i="4"/>
  <c r="B698" i="4"/>
  <c r="A699" i="4"/>
  <c r="B699" i="4"/>
  <c r="A657" i="4"/>
  <c r="B657" i="4"/>
  <c r="A697" i="4"/>
  <c r="B697" i="4"/>
  <c r="A696" i="4"/>
  <c r="B696" i="4"/>
  <c r="A695" i="4"/>
  <c r="B695" i="4"/>
  <c r="A690" i="4"/>
  <c r="B690" i="4"/>
  <c r="A692" i="4"/>
  <c r="B692" i="4"/>
  <c r="A693" i="4"/>
  <c r="B693" i="4"/>
  <c r="A694" i="4"/>
  <c r="B694" i="4"/>
  <c r="A689" i="4"/>
  <c r="B689" i="4"/>
  <c r="A691" i="4"/>
  <c r="B691" i="4"/>
  <c r="A688" i="4"/>
  <c r="B688" i="4"/>
  <c r="A687" i="4"/>
  <c r="B687" i="4"/>
  <c r="A686" i="4"/>
  <c r="B686" i="4"/>
  <c r="A685" i="4"/>
  <c r="B685" i="4"/>
  <c r="A682" i="4"/>
  <c r="B682" i="4"/>
  <c r="A684" i="4"/>
  <c r="B684" i="4"/>
  <c r="A683" i="4"/>
  <c r="B683" i="4"/>
  <c r="A681" i="4"/>
  <c r="B681" i="4"/>
  <c r="A680" i="4"/>
  <c r="B680" i="4"/>
  <c r="A678" i="4"/>
  <c r="B678" i="4"/>
  <c r="A679" i="4"/>
  <c r="B679" i="4"/>
  <c r="A675" i="4"/>
  <c r="B675" i="4"/>
  <c r="A677" i="4"/>
  <c r="B677" i="4"/>
  <c r="A676" i="4"/>
  <c r="B676" i="4"/>
  <c r="A674" i="4"/>
  <c r="B674" i="4"/>
  <c r="A671" i="4"/>
  <c r="B671" i="4"/>
  <c r="A673" i="4"/>
  <c r="B673" i="4"/>
  <c r="A672" i="4"/>
  <c r="B672" i="4"/>
  <c r="A670" i="4"/>
  <c r="B670" i="4"/>
  <c r="A669" i="4"/>
  <c r="B669" i="4"/>
  <c r="A668" i="4"/>
  <c r="B668" i="4"/>
  <c r="A667" i="4"/>
  <c r="B667" i="4"/>
  <c r="A666" i="4"/>
  <c r="B666" i="4"/>
  <c r="A665" i="4"/>
  <c r="B665" i="4"/>
  <c r="A664" i="4"/>
  <c r="B664" i="4"/>
  <c r="A663" i="4"/>
  <c r="B663" i="4"/>
  <c r="A661" i="4"/>
  <c r="B661" i="4"/>
  <c r="A662" i="4"/>
  <c r="B662" i="4"/>
  <c r="A660" i="4"/>
  <c r="B660" i="4"/>
  <c r="A659" i="4"/>
  <c r="B659" i="4"/>
  <c r="A658" i="4"/>
  <c r="B658" i="4"/>
  <c r="A656" i="4"/>
  <c r="B656" i="4"/>
  <c r="A655" i="4"/>
  <c r="B655" i="4"/>
  <c r="A653" i="4"/>
  <c r="B653" i="4"/>
  <c r="A654" i="4"/>
  <c r="B654" i="4"/>
  <c r="A651" i="4"/>
  <c r="B651" i="4"/>
  <c r="A652" i="4"/>
  <c r="B652" i="4"/>
  <c r="A649" i="4"/>
  <c r="B649" i="4"/>
  <c r="A650" i="4"/>
  <c r="B650" i="4"/>
  <c r="A648" i="4"/>
  <c r="B648" i="4"/>
  <c r="A647" i="4"/>
  <c r="B647" i="4"/>
  <c r="A646" i="4"/>
  <c r="B646" i="4"/>
  <c r="A645" i="4"/>
  <c r="B645" i="4"/>
  <c r="A644" i="4"/>
  <c r="B644" i="4"/>
  <c r="A642" i="4"/>
  <c r="B642" i="4"/>
  <c r="A641" i="4"/>
  <c r="B641" i="4"/>
  <c r="A643" i="4"/>
  <c r="B643" i="4"/>
  <c r="A640" i="4"/>
  <c r="B640" i="4"/>
  <c r="A639" i="4"/>
  <c r="B639" i="4"/>
  <c r="A638" i="4"/>
  <c r="B638" i="4"/>
  <c r="A637" i="4"/>
  <c r="B637" i="4"/>
  <c r="A636" i="4"/>
  <c r="B636" i="4"/>
  <c r="A635" i="4"/>
  <c r="B635" i="4"/>
  <c r="A634" i="4"/>
  <c r="B634" i="4"/>
  <c r="A633" i="4"/>
  <c r="B633" i="4"/>
  <c r="A631" i="4"/>
  <c r="B631" i="4"/>
  <c r="A632" i="4"/>
  <c r="B632" i="4"/>
  <c r="A630" i="4"/>
  <c r="B630" i="4"/>
  <c r="A629" i="4"/>
  <c r="B629" i="4"/>
  <c r="A628" i="4"/>
  <c r="B628" i="4"/>
  <c r="A627" i="4"/>
  <c r="B627" i="4"/>
  <c r="A626" i="4"/>
  <c r="B626" i="4"/>
  <c r="A625" i="4"/>
  <c r="B625" i="4"/>
  <c r="A624" i="4"/>
  <c r="B624" i="4"/>
  <c r="A623" i="4"/>
  <c r="B623" i="4"/>
  <c r="A622" i="4"/>
  <c r="B622" i="4"/>
  <c r="A621" i="4"/>
  <c r="B621" i="4"/>
  <c r="A620" i="4"/>
  <c r="B620" i="4"/>
  <c r="A619" i="4"/>
  <c r="B619" i="4"/>
  <c r="A616" i="4"/>
  <c r="B616" i="4"/>
  <c r="A617" i="4"/>
  <c r="B617" i="4"/>
  <c r="A615" i="4"/>
  <c r="B615" i="4"/>
  <c r="A613" i="4"/>
  <c r="B613" i="4"/>
  <c r="A614" i="4"/>
  <c r="B614" i="4"/>
  <c r="A618" i="4"/>
  <c r="B618" i="4"/>
  <c r="A611" i="4"/>
  <c r="B611" i="4"/>
  <c r="A612" i="4"/>
  <c r="B612" i="4"/>
  <c r="A610" i="4"/>
  <c r="B610" i="4"/>
  <c r="A609" i="4"/>
  <c r="B609" i="4"/>
  <c r="A608" i="4"/>
  <c r="B608" i="4"/>
  <c r="A607" i="4"/>
  <c r="B607" i="4"/>
  <c r="A594" i="4"/>
  <c r="B594" i="4"/>
  <c r="A606" i="4"/>
  <c r="B606" i="4"/>
  <c r="A604" i="4"/>
  <c r="B604" i="4"/>
  <c r="A605" i="4"/>
  <c r="B605" i="4"/>
  <c r="A603" i="4"/>
  <c r="B603" i="4"/>
  <c r="A602" i="4"/>
  <c r="B602" i="4"/>
  <c r="A601" i="4"/>
  <c r="B601" i="4"/>
  <c r="A600" i="4"/>
  <c r="B600" i="4"/>
  <c r="A599" i="4"/>
  <c r="B599" i="4"/>
  <c r="A598" i="4"/>
  <c r="B598" i="4"/>
  <c r="A597" i="4"/>
  <c r="B597" i="4"/>
  <c r="A596" i="4"/>
  <c r="B596" i="4"/>
  <c r="A595" i="4"/>
  <c r="B595" i="4"/>
  <c r="A591" i="4"/>
  <c r="B591" i="4"/>
  <c r="A593" i="4"/>
  <c r="B593" i="4"/>
  <c r="A592" i="4"/>
  <c r="B592" i="4"/>
  <c r="A590" i="4"/>
  <c r="B590" i="4"/>
  <c r="A589" i="4"/>
  <c r="B589" i="4"/>
  <c r="A587" i="4"/>
  <c r="B587" i="4"/>
  <c r="A586" i="4"/>
  <c r="B586" i="4"/>
  <c r="A585" i="4"/>
  <c r="B585" i="4"/>
  <c r="A584" i="4"/>
  <c r="B584" i="4"/>
  <c r="A583" i="4"/>
  <c r="B583" i="4"/>
  <c r="A582" i="4"/>
  <c r="B582" i="4"/>
  <c r="A581" i="4"/>
  <c r="B581" i="4"/>
  <c r="A580" i="4"/>
  <c r="B580" i="4"/>
  <c r="A577" i="4"/>
  <c r="B577" i="4"/>
  <c r="A578" i="4"/>
  <c r="B578" i="4"/>
  <c r="A574" i="4"/>
  <c r="B574" i="4"/>
  <c r="A576" i="4"/>
  <c r="B576" i="4"/>
  <c r="A579" i="4"/>
  <c r="B579" i="4"/>
  <c r="A575" i="4"/>
  <c r="B575" i="4"/>
  <c r="A573" i="4"/>
  <c r="B573" i="4"/>
  <c r="A572" i="4"/>
  <c r="B572" i="4"/>
  <c r="A571" i="4"/>
  <c r="B571" i="4"/>
  <c r="A570" i="4"/>
  <c r="B570" i="4"/>
  <c r="A534" i="4"/>
  <c r="B534" i="4"/>
  <c r="A569" i="4"/>
  <c r="B569" i="4"/>
  <c r="A568" i="4"/>
  <c r="B568" i="4"/>
  <c r="A567" i="4"/>
  <c r="B567" i="4"/>
  <c r="A588" i="4"/>
  <c r="B588" i="4"/>
  <c r="A566" i="4"/>
  <c r="B566" i="4"/>
  <c r="A565" i="4"/>
  <c r="B565" i="4"/>
  <c r="A564" i="4"/>
  <c r="B564" i="4"/>
  <c r="A563" i="4"/>
  <c r="B563" i="4"/>
  <c r="A562" i="4"/>
  <c r="B562" i="4"/>
  <c r="A561" i="4"/>
  <c r="B561" i="4"/>
  <c r="A559" i="4"/>
  <c r="B559" i="4"/>
  <c r="A560" i="4"/>
  <c r="B560" i="4"/>
  <c r="A558" i="4"/>
  <c r="B558" i="4"/>
  <c r="A557" i="4"/>
  <c r="B557" i="4"/>
  <c r="A556" i="4"/>
  <c r="B556" i="4"/>
  <c r="A555" i="4"/>
  <c r="B555" i="4"/>
  <c r="A554" i="4"/>
  <c r="B554" i="4"/>
  <c r="A553" i="4"/>
  <c r="B553" i="4"/>
  <c r="A552" i="4"/>
  <c r="B552" i="4"/>
  <c r="A550" i="4"/>
  <c r="B550" i="4"/>
  <c r="A551" i="4"/>
  <c r="B551" i="4"/>
  <c r="A549" i="4"/>
  <c r="B549" i="4"/>
  <c r="A548" i="4"/>
  <c r="B548" i="4"/>
  <c r="A547" i="4"/>
  <c r="B547" i="4"/>
  <c r="A545" i="4"/>
  <c r="B545" i="4"/>
  <c r="A546" i="4"/>
  <c r="B546" i="4"/>
  <c r="A543" i="4"/>
  <c r="B543" i="4"/>
  <c r="A544" i="4"/>
  <c r="B544" i="4"/>
  <c r="A542" i="4"/>
  <c r="B542" i="4"/>
  <c r="A541" i="4"/>
  <c r="B541" i="4"/>
  <c r="A540" i="4"/>
  <c r="B540" i="4"/>
  <c r="A538" i="4"/>
  <c r="B538" i="4"/>
  <c r="A539" i="4"/>
  <c r="B539" i="4"/>
  <c r="A536" i="4"/>
  <c r="B536" i="4"/>
  <c r="A537" i="4"/>
  <c r="B537" i="4"/>
  <c r="A535" i="4"/>
  <c r="B535" i="4"/>
  <c r="A532" i="4"/>
  <c r="B532" i="4"/>
  <c r="A531" i="4"/>
  <c r="B531" i="4"/>
  <c r="A530" i="4"/>
  <c r="B530" i="4"/>
  <c r="A529" i="4"/>
  <c r="B529" i="4"/>
  <c r="A528" i="4"/>
  <c r="B528" i="4"/>
  <c r="A527" i="4"/>
  <c r="B527" i="4"/>
  <c r="A526" i="4"/>
  <c r="B526" i="4"/>
  <c r="A525" i="4"/>
  <c r="B525" i="4"/>
  <c r="A533" i="4"/>
  <c r="B533" i="4"/>
  <c r="A524" i="4"/>
  <c r="B524" i="4"/>
  <c r="A523" i="4"/>
  <c r="B523" i="4"/>
  <c r="A521" i="4"/>
  <c r="B521" i="4"/>
  <c r="A519" i="4"/>
  <c r="B519" i="4"/>
  <c r="A520" i="4"/>
  <c r="B520" i="4"/>
  <c r="A518" i="4"/>
  <c r="B518" i="4"/>
  <c r="A516" i="4"/>
  <c r="B516" i="4"/>
  <c r="A517" i="4"/>
  <c r="B517" i="4"/>
  <c r="A515" i="4"/>
  <c r="B515" i="4"/>
  <c r="A522" i="4"/>
  <c r="B522" i="4"/>
  <c r="A514" i="4"/>
  <c r="B514" i="4"/>
  <c r="A513" i="4"/>
  <c r="B513" i="4"/>
  <c r="A512" i="4"/>
  <c r="B512" i="4"/>
  <c r="A511" i="4"/>
  <c r="B511" i="4"/>
  <c r="A510" i="4"/>
  <c r="B510" i="4"/>
  <c r="A509" i="4"/>
  <c r="B509" i="4"/>
  <c r="A508" i="4"/>
  <c r="B508" i="4"/>
  <c r="A507" i="4"/>
  <c r="B507" i="4"/>
  <c r="A506" i="4"/>
  <c r="B506" i="4"/>
  <c r="A505" i="4"/>
  <c r="B505" i="4"/>
  <c r="A503" i="4"/>
  <c r="B503" i="4"/>
  <c r="A504" i="4"/>
  <c r="B504" i="4"/>
  <c r="A502" i="4"/>
  <c r="B502" i="4"/>
  <c r="A501" i="4"/>
  <c r="B501" i="4"/>
  <c r="A500" i="4"/>
  <c r="B500" i="4"/>
  <c r="A499" i="4"/>
  <c r="B499" i="4"/>
  <c r="A498" i="4"/>
  <c r="B498" i="4"/>
  <c r="A497" i="4"/>
  <c r="B497" i="4"/>
  <c r="A496" i="4"/>
  <c r="B496" i="4"/>
  <c r="A495" i="4"/>
  <c r="B495" i="4"/>
  <c r="A494" i="4"/>
  <c r="B494" i="4"/>
  <c r="A493" i="4"/>
  <c r="B493" i="4"/>
  <c r="A492" i="4"/>
  <c r="B492" i="4"/>
  <c r="A491" i="4"/>
  <c r="B491" i="4"/>
  <c r="A489" i="4"/>
  <c r="B489" i="4"/>
  <c r="A490" i="4"/>
  <c r="B490" i="4"/>
  <c r="A488" i="4"/>
  <c r="B488" i="4"/>
  <c r="A486" i="4"/>
  <c r="B486" i="4"/>
  <c r="A487" i="4"/>
  <c r="B487" i="4"/>
  <c r="A484" i="4"/>
  <c r="B484" i="4"/>
  <c r="A485" i="4"/>
  <c r="B485" i="4"/>
  <c r="A483" i="4"/>
  <c r="B483" i="4"/>
  <c r="A482" i="4"/>
  <c r="B482" i="4"/>
  <c r="A481" i="4"/>
  <c r="B481" i="4"/>
  <c r="A480" i="4"/>
  <c r="B480" i="4"/>
  <c r="A479" i="4"/>
  <c r="B479" i="4"/>
  <c r="A478" i="4"/>
  <c r="B478" i="4"/>
  <c r="A477" i="4"/>
  <c r="B477" i="4"/>
  <c r="A476" i="4"/>
  <c r="B476" i="4"/>
  <c r="A475" i="4"/>
  <c r="B475" i="4"/>
  <c r="A473" i="4"/>
  <c r="B473" i="4"/>
  <c r="A474" i="4"/>
  <c r="B474" i="4"/>
  <c r="A472" i="4"/>
  <c r="B472" i="4"/>
  <c r="A471" i="4"/>
  <c r="B471" i="4"/>
  <c r="A470" i="4"/>
  <c r="B470" i="4"/>
  <c r="A469" i="4"/>
  <c r="B469" i="4"/>
  <c r="A468" i="4"/>
  <c r="B468" i="4"/>
  <c r="A467" i="4"/>
  <c r="B467" i="4"/>
  <c r="A466" i="4"/>
  <c r="B466" i="4"/>
  <c r="A465" i="4"/>
  <c r="B465" i="4"/>
  <c r="A464" i="4"/>
  <c r="B464" i="4"/>
  <c r="A463" i="4"/>
  <c r="B463" i="4"/>
  <c r="A462" i="4"/>
  <c r="B462" i="4"/>
  <c r="A461" i="4"/>
  <c r="B461" i="4"/>
  <c r="A460" i="4"/>
  <c r="B460" i="4"/>
  <c r="A459" i="4"/>
  <c r="B459" i="4"/>
  <c r="A458" i="4"/>
  <c r="B458" i="4"/>
  <c r="A457" i="4"/>
  <c r="B457" i="4"/>
  <c r="A456" i="4"/>
  <c r="B456" i="4"/>
  <c r="A455" i="4"/>
  <c r="B455" i="4"/>
  <c r="A454" i="4"/>
  <c r="B454" i="4"/>
  <c r="A453" i="4"/>
  <c r="B453" i="4"/>
  <c r="A451" i="4"/>
  <c r="B451" i="4"/>
  <c r="A450" i="4"/>
  <c r="B450" i="4"/>
  <c r="A449" i="4"/>
  <c r="B449" i="4"/>
  <c r="A448" i="4"/>
  <c r="B448" i="4"/>
  <c r="A447" i="4"/>
  <c r="B447" i="4"/>
  <c r="A445" i="4"/>
  <c r="B445" i="4"/>
  <c r="A444" i="4"/>
  <c r="B444" i="4"/>
  <c r="A446" i="4"/>
  <c r="B446" i="4"/>
  <c r="A443" i="4"/>
  <c r="B443" i="4"/>
  <c r="A442" i="4"/>
  <c r="B442" i="4"/>
  <c r="A441" i="4"/>
  <c r="B441" i="4"/>
  <c r="A440" i="4"/>
  <c r="B440" i="4"/>
  <c r="A438" i="4"/>
  <c r="B438" i="4"/>
  <c r="A439" i="4"/>
  <c r="B439" i="4"/>
  <c r="A437" i="4"/>
  <c r="B437" i="4"/>
  <c r="A435" i="4"/>
  <c r="B435" i="4"/>
  <c r="A434" i="4"/>
  <c r="B434" i="4"/>
  <c r="A433" i="4"/>
  <c r="B433" i="4"/>
  <c r="A432" i="4"/>
  <c r="B432" i="4"/>
  <c r="A431" i="4"/>
  <c r="B431" i="4"/>
  <c r="A430" i="4"/>
  <c r="B430" i="4"/>
  <c r="A429" i="4"/>
  <c r="B429" i="4"/>
  <c r="A436" i="4"/>
  <c r="B436" i="4"/>
  <c r="A427" i="4"/>
  <c r="B427" i="4"/>
  <c r="A428" i="4"/>
  <c r="B428" i="4"/>
  <c r="A426" i="4"/>
  <c r="B426" i="4"/>
  <c r="A425" i="4"/>
  <c r="B425" i="4"/>
  <c r="A423" i="4"/>
  <c r="B423" i="4"/>
  <c r="A422" i="4"/>
  <c r="B422" i="4"/>
  <c r="A424" i="4"/>
  <c r="B424" i="4"/>
  <c r="A421" i="4"/>
  <c r="B421" i="4"/>
  <c r="A420" i="4"/>
  <c r="B420" i="4"/>
  <c r="A419" i="4"/>
  <c r="B419" i="4"/>
  <c r="A416" i="4"/>
  <c r="B416" i="4"/>
  <c r="A417" i="4"/>
  <c r="B417" i="4"/>
  <c r="A418" i="4"/>
  <c r="B418" i="4"/>
  <c r="A415" i="4"/>
  <c r="B415" i="4"/>
  <c r="A414" i="4"/>
  <c r="B414" i="4"/>
  <c r="A413" i="4"/>
  <c r="B413" i="4"/>
  <c r="A411" i="4"/>
  <c r="B411" i="4"/>
  <c r="A412" i="4"/>
  <c r="B412" i="4"/>
  <c r="A452" i="4"/>
  <c r="B452" i="4"/>
  <c r="A410" i="4"/>
  <c r="B410" i="4"/>
  <c r="A409" i="4"/>
  <c r="B409" i="4"/>
  <c r="A408" i="4"/>
  <c r="B408" i="4"/>
  <c r="A407" i="4"/>
  <c r="B407" i="4"/>
  <c r="A406" i="4"/>
  <c r="B406" i="4"/>
  <c r="A405" i="4"/>
  <c r="B405" i="4"/>
  <c r="A404" i="4"/>
  <c r="B404" i="4"/>
  <c r="A403" i="4"/>
  <c r="B403" i="4"/>
  <c r="A402" i="4"/>
  <c r="B402" i="4"/>
  <c r="A401" i="4"/>
  <c r="B401" i="4"/>
  <c r="A400" i="4"/>
  <c r="B400" i="4"/>
  <c r="A399" i="4"/>
  <c r="B399" i="4"/>
  <c r="A398" i="4"/>
  <c r="B398" i="4"/>
  <c r="A397" i="4"/>
  <c r="B397" i="4"/>
  <c r="A396" i="4"/>
  <c r="B396" i="4"/>
  <c r="A395" i="4"/>
  <c r="B395" i="4"/>
  <c r="A394" i="4"/>
  <c r="B394" i="4"/>
  <c r="A393" i="4"/>
  <c r="B393" i="4"/>
  <c r="A391" i="4"/>
  <c r="B391" i="4"/>
  <c r="A392" i="4"/>
  <c r="B392" i="4"/>
  <c r="A390" i="4"/>
  <c r="B390" i="4"/>
  <c r="A389" i="4"/>
  <c r="B389" i="4"/>
  <c r="A388" i="4"/>
  <c r="B388" i="4"/>
  <c r="A387" i="4"/>
  <c r="B387" i="4"/>
  <c r="A386" i="4"/>
  <c r="B386" i="4"/>
  <c r="A382" i="4"/>
  <c r="B382" i="4"/>
  <c r="A384" i="4"/>
  <c r="B384" i="4"/>
  <c r="A383" i="4"/>
  <c r="B383" i="4"/>
  <c r="A381" i="4"/>
  <c r="B381" i="4"/>
  <c r="A380" i="4"/>
  <c r="B380" i="4"/>
  <c r="A379" i="4"/>
  <c r="B379" i="4"/>
  <c r="A378" i="4"/>
  <c r="B378" i="4"/>
  <c r="A377" i="4"/>
  <c r="B377" i="4"/>
  <c r="A376" i="4"/>
  <c r="B376" i="4"/>
  <c r="A375" i="4"/>
  <c r="B375" i="4"/>
  <c r="A374" i="4"/>
  <c r="B374" i="4"/>
  <c r="A372" i="4"/>
  <c r="B372" i="4"/>
  <c r="A373" i="4"/>
  <c r="B373" i="4"/>
  <c r="A371" i="4"/>
  <c r="B371" i="4"/>
  <c r="A370" i="4"/>
  <c r="B370" i="4"/>
  <c r="A369" i="4"/>
  <c r="B369" i="4"/>
  <c r="A368" i="4"/>
  <c r="B368" i="4"/>
  <c r="A367" i="4"/>
  <c r="B367" i="4"/>
  <c r="A366" i="4"/>
  <c r="B366" i="4"/>
  <c r="A365" i="4"/>
  <c r="B365" i="4"/>
  <c r="A364" i="4"/>
  <c r="B364" i="4"/>
  <c r="A363" i="4"/>
  <c r="B363" i="4"/>
  <c r="A362" i="4"/>
  <c r="B362" i="4"/>
  <c r="A351" i="4"/>
  <c r="B351" i="4"/>
  <c r="A361" i="4"/>
  <c r="B361" i="4"/>
  <c r="A359" i="4"/>
  <c r="B359" i="4"/>
  <c r="A360" i="4"/>
  <c r="B360" i="4"/>
  <c r="A358" i="4"/>
  <c r="B358" i="4"/>
  <c r="A356" i="4"/>
  <c r="B356" i="4"/>
  <c r="A357" i="4"/>
  <c r="B357" i="4"/>
  <c r="A355" i="4"/>
  <c r="B355" i="4"/>
  <c r="A354" i="4"/>
  <c r="B354" i="4"/>
  <c r="A353" i="4"/>
  <c r="B353" i="4"/>
  <c r="A352" i="4"/>
  <c r="B352" i="4"/>
  <c r="A350" i="4"/>
  <c r="B350" i="4"/>
  <c r="A349" i="4"/>
  <c r="B349" i="4"/>
  <c r="A348" i="4"/>
  <c r="B348" i="4"/>
  <c r="A345" i="4"/>
  <c r="B345" i="4"/>
  <c r="A346" i="4"/>
  <c r="B346" i="4"/>
  <c r="A344" i="4"/>
  <c r="B344" i="4"/>
  <c r="A343" i="4"/>
  <c r="B343" i="4"/>
  <c r="A340" i="4"/>
  <c r="B340" i="4"/>
  <c r="A342" i="4"/>
  <c r="B342" i="4"/>
  <c r="A341" i="4"/>
  <c r="B341" i="4"/>
  <c r="A339" i="4"/>
  <c r="B339" i="4"/>
  <c r="A338" i="4"/>
  <c r="B338" i="4"/>
  <c r="A337" i="4"/>
  <c r="B337" i="4"/>
  <c r="A336" i="4"/>
  <c r="B336" i="4"/>
  <c r="A335" i="4"/>
  <c r="B335" i="4"/>
  <c r="A334" i="4"/>
  <c r="B334" i="4"/>
  <c r="A347" i="4"/>
  <c r="B347" i="4"/>
  <c r="A385" i="4"/>
  <c r="B385" i="4"/>
  <c r="A333" i="4"/>
  <c r="B333" i="4"/>
  <c r="A332" i="4"/>
  <c r="B332" i="4"/>
  <c r="A330" i="4"/>
  <c r="B330" i="4"/>
  <c r="A331" i="4"/>
  <c r="B331" i="4"/>
  <c r="A329" i="4"/>
  <c r="B329" i="4"/>
  <c r="A327" i="4"/>
  <c r="B327" i="4"/>
  <c r="A328" i="4"/>
  <c r="B328" i="4"/>
  <c r="A325" i="4"/>
  <c r="B325" i="4"/>
  <c r="A326" i="4"/>
  <c r="B326" i="4"/>
  <c r="A323" i="4"/>
  <c r="B323" i="4"/>
  <c r="A322" i="4"/>
  <c r="B322" i="4"/>
  <c r="A321" i="4"/>
  <c r="B321" i="4"/>
  <c r="A320" i="4"/>
  <c r="B320" i="4"/>
  <c r="A319" i="4"/>
  <c r="B319" i="4"/>
  <c r="A317" i="4"/>
  <c r="B317" i="4"/>
  <c r="A318" i="4"/>
  <c r="B318" i="4"/>
  <c r="A316" i="4"/>
  <c r="B316" i="4"/>
  <c r="A315" i="4"/>
  <c r="B315" i="4"/>
  <c r="A314" i="4"/>
  <c r="B314" i="4"/>
  <c r="A114" i="4"/>
  <c r="B114" i="4"/>
  <c r="A324" i="4"/>
  <c r="B324" i="4"/>
  <c r="A313" i="4"/>
  <c r="B313" i="4"/>
  <c r="A312" i="4"/>
  <c r="B312" i="4"/>
  <c r="A311" i="4"/>
  <c r="B311" i="4"/>
  <c r="A307" i="4"/>
  <c r="B307" i="4"/>
  <c r="A309" i="4"/>
  <c r="B309" i="4"/>
  <c r="A310" i="4"/>
  <c r="B310" i="4"/>
  <c r="A308" i="4"/>
  <c r="B308" i="4"/>
  <c r="A278" i="4"/>
  <c r="B278" i="4"/>
  <c r="A306" i="4"/>
  <c r="B306" i="4"/>
  <c r="A305" i="4"/>
  <c r="B305" i="4"/>
  <c r="A304" i="4"/>
  <c r="B304" i="4"/>
  <c r="A281" i="4"/>
  <c r="B281" i="4"/>
  <c r="A303" i="4"/>
  <c r="B303" i="4"/>
  <c r="A302" i="4"/>
  <c r="B302" i="4"/>
  <c r="A301" i="4"/>
  <c r="B301" i="4"/>
  <c r="A300" i="4"/>
  <c r="B300" i="4"/>
  <c r="A299" i="4"/>
  <c r="B299" i="4"/>
  <c r="A298" i="4"/>
  <c r="B298" i="4"/>
  <c r="A297" i="4"/>
  <c r="B297" i="4"/>
  <c r="A296" i="4"/>
  <c r="B296" i="4"/>
  <c r="A295" i="4"/>
  <c r="B295" i="4"/>
  <c r="A294" i="4"/>
  <c r="B294" i="4"/>
  <c r="A293" i="4"/>
  <c r="B293" i="4"/>
  <c r="A292" i="4"/>
  <c r="B292" i="4"/>
  <c r="A291" i="4"/>
  <c r="B291" i="4"/>
  <c r="A290" i="4"/>
  <c r="B290" i="4"/>
  <c r="A289" i="4"/>
  <c r="B289" i="4"/>
  <c r="A288" i="4"/>
  <c r="B288" i="4"/>
  <c r="A286" i="4"/>
  <c r="B286" i="4"/>
  <c r="A287" i="4"/>
  <c r="B287" i="4"/>
  <c r="A285" i="4"/>
  <c r="B285" i="4"/>
  <c r="A284" i="4"/>
  <c r="B284" i="4"/>
  <c r="A280" i="4"/>
  <c r="B280" i="4"/>
  <c r="A283" i="4"/>
  <c r="B283" i="4"/>
  <c r="A282" i="4"/>
  <c r="B282" i="4"/>
  <c r="A279" i="4"/>
  <c r="B279" i="4"/>
  <c r="A276" i="4"/>
  <c r="B276" i="4"/>
  <c r="A277" i="4"/>
  <c r="B277" i="4"/>
  <c r="A275" i="4"/>
  <c r="B275" i="4"/>
  <c r="A274" i="4"/>
  <c r="B274" i="4"/>
  <c r="A273" i="4"/>
  <c r="B273" i="4"/>
  <c r="A272" i="4"/>
  <c r="B272" i="4"/>
  <c r="A271" i="4"/>
  <c r="B271" i="4"/>
  <c r="A270" i="4"/>
  <c r="B270" i="4"/>
  <c r="A269" i="4"/>
  <c r="B269" i="4"/>
  <c r="A268" i="4"/>
  <c r="B268" i="4"/>
  <c r="A267" i="4"/>
  <c r="B267" i="4"/>
  <c r="A266" i="4"/>
  <c r="B266" i="4"/>
  <c r="A265" i="4"/>
  <c r="B265" i="4"/>
  <c r="A263" i="4"/>
  <c r="B263" i="4"/>
  <c r="A264" i="4"/>
  <c r="B264" i="4"/>
  <c r="A262" i="4"/>
  <c r="B262" i="4"/>
  <c r="A261" i="4"/>
  <c r="B261" i="4"/>
  <c r="A260" i="4"/>
  <c r="B260" i="4"/>
  <c r="A259" i="4"/>
  <c r="B259" i="4"/>
  <c r="A252" i="4"/>
  <c r="B252" i="4"/>
  <c r="A258" i="4"/>
  <c r="B258" i="4"/>
  <c r="A257" i="4"/>
  <c r="B257" i="4"/>
  <c r="A253" i="4"/>
  <c r="B253" i="4"/>
  <c r="A256" i="4"/>
  <c r="B256" i="4"/>
  <c r="A255" i="4"/>
  <c r="B255" i="4"/>
  <c r="A251" i="4"/>
  <c r="B251" i="4"/>
  <c r="A250" i="4"/>
  <c r="B250" i="4"/>
  <c r="A249" i="4"/>
  <c r="B249" i="4"/>
  <c r="A248" i="4"/>
  <c r="B248" i="4"/>
  <c r="A247" i="4"/>
  <c r="B247" i="4"/>
  <c r="A245" i="4"/>
  <c r="B245" i="4"/>
  <c r="A246" i="4"/>
  <c r="B246" i="4"/>
  <c r="A243" i="4"/>
  <c r="B243" i="4"/>
  <c r="A244" i="4"/>
  <c r="B244" i="4"/>
  <c r="A242" i="4"/>
  <c r="B242" i="4"/>
  <c r="A241" i="4"/>
  <c r="B241" i="4"/>
  <c r="A240" i="4"/>
  <c r="B240" i="4"/>
  <c r="A239" i="4"/>
  <c r="B239" i="4"/>
  <c r="A237" i="4"/>
  <c r="B237" i="4"/>
  <c r="A236" i="4"/>
  <c r="B236" i="4"/>
  <c r="A235" i="4"/>
  <c r="B235" i="4"/>
  <c r="A234" i="4"/>
  <c r="B234" i="4"/>
  <c r="A233" i="4"/>
  <c r="B233" i="4"/>
  <c r="A232" i="4"/>
  <c r="B232" i="4"/>
  <c r="A231" i="4"/>
  <c r="B231" i="4"/>
  <c r="A230" i="4"/>
  <c r="B230" i="4"/>
  <c r="A229" i="4"/>
  <c r="B229" i="4"/>
  <c r="A228" i="4"/>
  <c r="B228" i="4"/>
  <c r="A227" i="4"/>
  <c r="B227" i="4"/>
  <c r="A226" i="4"/>
  <c r="B226" i="4"/>
  <c r="A225" i="4"/>
  <c r="B225" i="4"/>
  <c r="A222" i="4"/>
  <c r="B222" i="4"/>
  <c r="A223" i="4"/>
  <c r="B223" i="4"/>
  <c r="A220" i="4"/>
  <c r="B220" i="4"/>
  <c r="A221" i="4"/>
  <c r="B221" i="4"/>
  <c r="A219" i="4"/>
  <c r="B219" i="4"/>
  <c r="A218" i="4"/>
  <c r="B218" i="4"/>
  <c r="A217" i="4"/>
  <c r="B217" i="4"/>
  <c r="A216" i="4"/>
  <c r="B216" i="4"/>
  <c r="A214" i="4"/>
  <c r="B214" i="4"/>
  <c r="A215" i="4"/>
  <c r="B215" i="4"/>
  <c r="A213" i="4"/>
  <c r="B213" i="4"/>
  <c r="A212" i="4"/>
  <c r="B212" i="4"/>
  <c r="A211" i="4"/>
  <c r="B211" i="4"/>
  <c r="A209" i="4"/>
  <c r="B209" i="4"/>
  <c r="A210" i="4"/>
  <c r="B210" i="4"/>
  <c r="A208" i="4"/>
  <c r="B208" i="4"/>
  <c r="A207" i="4"/>
  <c r="B207" i="4"/>
  <c r="A205" i="4"/>
  <c r="B205" i="4"/>
  <c r="A206" i="4"/>
  <c r="B206" i="4"/>
  <c r="A204" i="4"/>
  <c r="B204" i="4"/>
  <c r="A202" i="4"/>
  <c r="B202" i="4"/>
  <c r="A203" i="4"/>
  <c r="B203" i="4"/>
  <c r="A201" i="4"/>
  <c r="B201" i="4"/>
  <c r="A200" i="4"/>
  <c r="B200" i="4"/>
  <c r="A199" i="4"/>
  <c r="B199" i="4"/>
  <c r="A238" i="4"/>
  <c r="B238" i="4"/>
  <c r="A198" i="4"/>
  <c r="B198" i="4"/>
  <c r="A197" i="4"/>
  <c r="B197" i="4"/>
  <c r="A196" i="4"/>
  <c r="B196" i="4"/>
  <c r="A195" i="4"/>
  <c r="B195" i="4"/>
  <c r="A194" i="4"/>
  <c r="B194" i="4"/>
  <c r="A191" i="4"/>
  <c r="B191" i="4"/>
  <c r="A193" i="4"/>
  <c r="B193" i="4"/>
  <c r="A192" i="4"/>
  <c r="B192" i="4"/>
  <c r="A190" i="4"/>
  <c r="B190" i="4"/>
  <c r="A189" i="4"/>
  <c r="B189" i="4"/>
  <c r="A187" i="4"/>
  <c r="B187" i="4"/>
  <c r="A188" i="4"/>
  <c r="B188" i="4"/>
  <c r="A186" i="4"/>
  <c r="B186" i="4"/>
  <c r="A185" i="4"/>
  <c r="B185" i="4"/>
  <c r="A184" i="4"/>
  <c r="B184" i="4"/>
  <c r="A183" i="4"/>
  <c r="B183" i="4"/>
  <c r="A182" i="4"/>
  <c r="B182" i="4"/>
  <c r="A181" i="4"/>
  <c r="B181" i="4"/>
  <c r="A180" i="4"/>
  <c r="B180" i="4"/>
  <c r="A179" i="4"/>
  <c r="B179" i="4"/>
  <c r="A178" i="4"/>
  <c r="B178" i="4"/>
  <c r="A177" i="4"/>
  <c r="B177" i="4"/>
  <c r="A175" i="4"/>
  <c r="B175" i="4"/>
  <c r="A176" i="4"/>
  <c r="B176" i="4"/>
  <c r="A174" i="4"/>
  <c r="B174" i="4"/>
  <c r="A171" i="4"/>
  <c r="B171" i="4"/>
  <c r="A173" i="4"/>
  <c r="B173" i="4"/>
  <c r="A172" i="4"/>
  <c r="B172" i="4"/>
  <c r="A170" i="4"/>
  <c r="B170" i="4"/>
  <c r="A169" i="4"/>
  <c r="B169" i="4"/>
  <c r="A168" i="4"/>
  <c r="B168" i="4"/>
  <c r="A167" i="4"/>
  <c r="B167" i="4"/>
  <c r="A166" i="4"/>
  <c r="B166" i="4"/>
  <c r="A165" i="4"/>
  <c r="B165" i="4"/>
  <c r="A254" i="4"/>
  <c r="B254" i="4"/>
  <c r="A164" i="4"/>
  <c r="B164" i="4"/>
  <c r="A163" i="4"/>
  <c r="B163" i="4"/>
  <c r="A162" i="4"/>
  <c r="B162" i="4"/>
  <c r="A161" i="4"/>
  <c r="B161" i="4"/>
  <c r="A160" i="4"/>
  <c r="B160" i="4"/>
  <c r="A157" i="4"/>
  <c r="B157" i="4"/>
  <c r="A159" i="4"/>
  <c r="B159" i="4"/>
  <c r="A158" i="4"/>
  <c r="B158" i="4"/>
  <c r="A136" i="4"/>
  <c r="B136" i="4"/>
  <c r="A156" i="4"/>
  <c r="B156" i="4"/>
  <c r="A139" i="4"/>
  <c r="B139" i="4"/>
  <c r="A155" i="4"/>
  <c r="B155" i="4"/>
  <c r="A154" i="4"/>
  <c r="B154" i="4"/>
  <c r="A153" i="4"/>
  <c r="B153" i="4"/>
  <c r="A152" i="4"/>
  <c r="B152" i="4"/>
  <c r="A151" i="4"/>
  <c r="B151" i="4"/>
  <c r="A150" i="4"/>
  <c r="B150" i="4"/>
  <c r="A149" i="4"/>
  <c r="B149" i="4"/>
  <c r="A147" i="4"/>
  <c r="B147" i="4"/>
  <c r="A124" i="4"/>
  <c r="B124" i="4"/>
  <c r="A145" i="4"/>
  <c r="B145" i="4"/>
  <c r="A146" i="4"/>
  <c r="B146" i="4"/>
  <c r="A144" i="4"/>
  <c r="B144" i="4"/>
  <c r="A14" i="4"/>
  <c r="B14" i="4"/>
  <c r="A125" i="4"/>
  <c r="B125" i="4"/>
  <c r="A143" i="4"/>
  <c r="B143" i="4"/>
  <c r="A142" i="4"/>
  <c r="B142" i="4"/>
  <c r="A140" i="4"/>
  <c r="B140" i="4"/>
  <c r="A141" i="4"/>
  <c r="B141" i="4"/>
  <c r="A148" i="4"/>
  <c r="B148" i="4"/>
  <c r="A138" i="4"/>
  <c r="B138" i="4"/>
  <c r="A137" i="4"/>
  <c r="B137" i="4"/>
  <c r="A135" i="4"/>
  <c r="B135" i="4"/>
  <c r="A134" i="4"/>
  <c r="B134" i="4"/>
  <c r="A133" i="4"/>
  <c r="B133" i="4"/>
  <c r="A132" i="4"/>
  <c r="B132" i="4"/>
  <c r="A131" i="4"/>
  <c r="B131" i="4"/>
  <c r="A130" i="4"/>
  <c r="B130" i="4"/>
  <c r="A129" i="4"/>
  <c r="B129" i="4"/>
  <c r="A128" i="4"/>
  <c r="B128" i="4"/>
  <c r="A126" i="4"/>
  <c r="B126" i="4"/>
  <c r="A127" i="4"/>
  <c r="B127" i="4"/>
  <c r="A123" i="4"/>
  <c r="B123" i="4"/>
  <c r="A122" i="4"/>
  <c r="B122" i="4"/>
  <c r="A121" i="4"/>
  <c r="B121" i="4"/>
  <c r="A119" i="4"/>
  <c r="B119" i="4"/>
  <c r="A120" i="4"/>
  <c r="B120" i="4"/>
  <c r="A117" i="4"/>
  <c r="B117" i="4"/>
  <c r="A115" i="4"/>
  <c r="B115" i="4"/>
  <c r="A116" i="4"/>
  <c r="B116" i="4"/>
  <c r="A224" i="4"/>
  <c r="B224" i="4"/>
  <c r="A113" i="4"/>
  <c r="B113" i="4"/>
  <c r="A112" i="4"/>
  <c r="B112" i="4"/>
  <c r="A111" i="4"/>
  <c r="B111" i="4"/>
  <c r="A110" i="4"/>
  <c r="B110" i="4"/>
  <c r="A109" i="4"/>
  <c r="B109" i="4"/>
  <c r="A108" i="4"/>
  <c r="B108" i="4"/>
  <c r="A107" i="4"/>
  <c r="B107" i="4"/>
  <c r="A104" i="4"/>
  <c r="B104" i="4"/>
  <c r="A105" i="4"/>
  <c r="B105" i="4"/>
  <c r="A103" i="4"/>
  <c r="B103" i="4"/>
  <c r="A106" i="4"/>
  <c r="B106" i="4"/>
  <c r="A101" i="4"/>
  <c r="B101" i="4"/>
  <c r="A102" i="4"/>
  <c r="B102" i="4"/>
  <c r="A99" i="4"/>
  <c r="B99" i="4"/>
  <c r="A100" i="4"/>
  <c r="B100" i="4"/>
  <c r="A98" i="4"/>
  <c r="B98" i="4"/>
  <c r="A95" i="4"/>
  <c r="B95" i="4"/>
  <c r="A96" i="4"/>
  <c r="B96" i="4"/>
  <c r="A97" i="4"/>
  <c r="B97" i="4"/>
  <c r="A93" i="4"/>
  <c r="B93" i="4"/>
  <c r="A92" i="4"/>
  <c r="B92" i="4"/>
  <c r="A91" i="4"/>
  <c r="B91" i="4"/>
  <c r="A94" i="4"/>
  <c r="B94" i="4"/>
  <c r="A90" i="4"/>
  <c r="B90" i="4"/>
  <c r="A88" i="4"/>
  <c r="B88" i="4"/>
  <c r="A87" i="4"/>
  <c r="B87" i="4"/>
  <c r="A89" i="4"/>
  <c r="B89" i="4"/>
  <c r="A86" i="4"/>
  <c r="B86" i="4"/>
  <c r="A85" i="4"/>
  <c r="B85" i="4"/>
  <c r="A84" i="4"/>
  <c r="B84" i="4"/>
  <c r="A82" i="4"/>
  <c r="B82" i="4"/>
  <c r="A83" i="4"/>
  <c r="B83" i="4"/>
  <c r="A81" i="4"/>
  <c r="B81" i="4"/>
  <c r="A37" i="4"/>
  <c r="B37" i="4"/>
  <c r="A79" i="4"/>
  <c r="B79" i="4"/>
  <c r="A80" i="4"/>
  <c r="B80" i="4"/>
  <c r="A77" i="4"/>
  <c r="B77" i="4"/>
  <c r="A76" i="4"/>
  <c r="B76" i="4"/>
  <c r="A78" i="4"/>
  <c r="B78" i="4"/>
  <c r="A74" i="4"/>
  <c r="B74" i="4"/>
  <c r="A75" i="4"/>
  <c r="B75" i="4"/>
  <c r="A73" i="4"/>
  <c r="B73" i="4"/>
  <c r="A72" i="4"/>
  <c r="B72" i="4"/>
  <c r="A71" i="4"/>
  <c r="B71" i="4"/>
  <c r="A69" i="4"/>
  <c r="B69" i="4"/>
  <c r="A70" i="4"/>
  <c r="B70" i="4"/>
  <c r="A67" i="4"/>
  <c r="B67" i="4"/>
  <c r="A68" i="4"/>
  <c r="B68" i="4"/>
  <c r="A66" i="4"/>
  <c r="B66" i="4"/>
  <c r="A65" i="4"/>
  <c r="B65" i="4"/>
  <c r="A64" i="4"/>
  <c r="B64" i="4"/>
  <c r="A62" i="4"/>
  <c r="B62" i="4"/>
  <c r="A63" i="4"/>
  <c r="B63" i="4"/>
  <c r="A55" i="4"/>
  <c r="B55" i="4"/>
  <c r="A60" i="4"/>
  <c r="B60" i="4"/>
  <c r="A61" i="4"/>
  <c r="B61" i="4"/>
  <c r="A35" i="4"/>
  <c r="B35" i="4"/>
  <c r="A59" i="4"/>
  <c r="B59" i="4"/>
  <c r="A57" i="4"/>
  <c r="B57" i="4"/>
  <c r="A58" i="4"/>
  <c r="B58" i="4"/>
  <c r="A56" i="4"/>
  <c r="B56" i="4"/>
  <c r="A53" i="4"/>
  <c r="B53" i="4"/>
  <c r="A54" i="4"/>
  <c r="B54" i="4"/>
  <c r="A52" i="4"/>
  <c r="B52" i="4"/>
  <c r="A51" i="4"/>
  <c r="B51" i="4"/>
  <c r="A50" i="4"/>
  <c r="B50" i="4"/>
  <c r="A49" i="4"/>
  <c r="B49" i="4"/>
  <c r="A48" i="4"/>
  <c r="B48" i="4"/>
  <c r="A47" i="4"/>
  <c r="B47" i="4"/>
  <c r="A2" i="4"/>
  <c r="B2" i="4"/>
  <c r="A46" i="4"/>
  <c r="B46" i="4"/>
  <c r="A45" i="4"/>
  <c r="B45" i="4"/>
  <c r="A44" i="4"/>
  <c r="B44" i="4"/>
  <c r="A43" i="4"/>
  <c r="B43" i="4"/>
  <c r="A42" i="4"/>
  <c r="B42" i="4"/>
  <c r="A36" i="4"/>
  <c r="B36" i="4"/>
  <c r="A41" i="4"/>
  <c r="B41" i="4"/>
  <c r="A39" i="4"/>
  <c r="B39" i="4"/>
  <c r="A40" i="4"/>
  <c r="B40" i="4"/>
  <c r="A38" i="4"/>
  <c r="B38" i="4"/>
  <c r="A33" i="4"/>
  <c r="B33" i="4"/>
  <c r="A32" i="4"/>
  <c r="B32" i="4"/>
  <c r="A34" i="4"/>
  <c r="B34" i="4"/>
  <c r="A29" i="4"/>
  <c r="B29" i="4"/>
  <c r="A31" i="4"/>
  <c r="B31" i="4"/>
  <c r="A30" i="4"/>
  <c r="B30" i="4"/>
  <c r="A28" i="4"/>
  <c r="B28" i="4"/>
  <c r="A27" i="4"/>
  <c r="B27" i="4"/>
  <c r="A26" i="4"/>
  <c r="B26" i="4"/>
  <c r="A25" i="4"/>
  <c r="B25" i="4"/>
  <c r="A24" i="4"/>
  <c r="B24" i="4"/>
  <c r="A21" i="4"/>
  <c r="B21" i="4"/>
  <c r="A23" i="4"/>
  <c r="B23" i="4"/>
  <c r="A22" i="4"/>
  <c r="B22" i="4"/>
  <c r="A20" i="4"/>
  <c r="B20" i="4"/>
  <c r="A19" i="4"/>
  <c r="B19" i="4"/>
  <c r="A18" i="4"/>
  <c r="B18" i="4"/>
  <c r="A17" i="4"/>
  <c r="B17" i="4"/>
  <c r="A16" i="4"/>
  <c r="B16" i="4"/>
  <c r="A15" i="4"/>
  <c r="B15" i="4"/>
  <c r="A118" i="4"/>
  <c r="B118" i="4"/>
  <c r="A13" i="4"/>
  <c r="B13" i="4"/>
  <c r="A12" i="4"/>
  <c r="B12" i="4"/>
  <c r="A11" i="4"/>
  <c r="B11" i="4"/>
  <c r="A10" i="4"/>
  <c r="B10" i="4"/>
  <c r="A9" i="4"/>
  <c r="B9" i="4"/>
  <c r="A8" i="4"/>
  <c r="B8" i="4"/>
  <c r="A1247" i="4"/>
  <c r="B1247" i="4"/>
  <c r="B2417" i="2"/>
  <c r="A2417" i="2"/>
  <c r="B2416" i="2"/>
  <c r="A2416" i="2"/>
  <c r="B2415" i="2"/>
  <c r="A2415" i="2"/>
  <c r="B2414" i="2"/>
  <c r="A2414" i="2"/>
  <c r="B2413" i="2"/>
  <c r="A2413" i="2"/>
  <c r="B2412" i="2"/>
  <c r="A2412" i="2"/>
  <c r="B2411" i="2"/>
  <c r="A2411" i="2"/>
  <c r="B2410" i="2"/>
  <c r="A2410" i="2"/>
  <c r="B2409" i="2"/>
  <c r="A2409" i="2"/>
  <c r="B2408" i="2"/>
  <c r="A2408" i="2"/>
  <c r="B2407" i="2"/>
  <c r="A2407" i="2"/>
  <c r="B2406" i="2"/>
  <c r="A2406" i="2"/>
  <c r="B2405" i="2"/>
  <c r="A2405" i="2"/>
  <c r="B2404" i="2"/>
  <c r="A2404" i="2"/>
  <c r="B2403" i="2"/>
  <c r="A2403" i="2"/>
  <c r="B2402" i="2"/>
  <c r="A2402" i="2"/>
  <c r="B2401" i="2"/>
  <c r="A2401" i="2"/>
  <c r="B2400" i="2"/>
  <c r="A2400" i="2"/>
  <c r="B2399" i="2"/>
  <c r="A2399" i="2"/>
  <c r="B2398" i="2"/>
  <c r="A2398" i="2"/>
  <c r="B2397" i="2"/>
  <c r="A2397" i="2"/>
  <c r="B2396" i="2"/>
  <c r="A2396" i="2"/>
  <c r="B2395" i="2"/>
  <c r="A2395" i="2"/>
  <c r="B2394" i="2"/>
  <c r="A2394" i="2"/>
  <c r="B2393" i="2"/>
  <c r="A2393" i="2"/>
  <c r="B2392" i="2"/>
  <c r="A2392" i="2"/>
  <c r="B2391" i="2"/>
  <c r="A2391" i="2"/>
  <c r="B2390" i="2"/>
  <c r="A2390" i="2"/>
  <c r="B2389" i="2"/>
  <c r="A2389" i="2"/>
  <c r="B2388" i="2"/>
  <c r="A2388" i="2"/>
  <c r="B2387" i="2"/>
  <c r="A2387" i="2"/>
  <c r="B2386" i="2"/>
  <c r="A2386" i="2"/>
  <c r="B2385" i="2"/>
  <c r="A2385" i="2"/>
  <c r="B2384" i="2"/>
  <c r="A2384" i="2"/>
  <c r="B2383" i="2"/>
  <c r="A2383" i="2"/>
  <c r="B2382" i="2"/>
  <c r="A2382" i="2"/>
  <c r="B2381" i="2"/>
  <c r="A2381" i="2"/>
  <c r="B2380" i="2"/>
  <c r="A2380" i="2"/>
  <c r="B2379" i="2"/>
  <c r="A2379" i="2"/>
  <c r="B2378" i="2"/>
  <c r="A2378" i="2"/>
  <c r="B2377" i="2"/>
  <c r="A2377" i="2"/>
  <c r="B2376" i="2"/>
  <c r="A2376" i="2"/>
  <c r="B2375" i="2"/>
  <c r="A2375" i="2"/>
  <c r="B2374" i="2"/>
  <c r="A2374" i="2"/>
  <c r="B2373" i="2"/>
  <c r="A2373" i="2"/>
  <c r="B2372" i="2"/>
  <c r="A2372" i="2"/>
  <c r="B2371" i="2"/>
  <c r="A2371" i="2"/>
  <c r="B2370" i="2"/>
  <c r="A2370" i="2"/>
  <c r="B2369" i="2"/>
  <c r="A2369" i="2"/>
  <c r="B2368" i="2"/>
  <c r="A2368" i="2"/>
  <c r="B2367" i="2"/>
  <c r="A2367" i="2"/>
  <c r="B2366" i="2"/>
  <c r="A2366" i="2"/>
  <c r="B2365" i="2"/>
  <c r="A2365" i="2"/>
  <c r="B2364" i="2"/>
  <c r="A2364" i="2"/>
  <c r="B2363" i="2"/>
  <c r="A2363" i="2"/>
  <c r="B2362" i="2"/>
  <c r="A2362" i="2"/>
  <c r="B2361" i="2"/>
  <c r="A2361" i="2"/>
  <c r="B2360" i="2"/>
  <c r="A2360" i="2"/>
  <c r="B2359" i="2"/>
  <c r="A2359" i="2"/>
  <c r="B2358" i="2"/>
  <c r="A2358" i="2"/>
  <c r="B2357" i="2"/>
  <c r="A2357" i="2"/>
  <c r="B2356" i="2"/>
  <c r="A2356" i="2"/>
  <c r="B2355" i="2"/>
  <c r="A2355" i="2"/>
  <c r="B2354" i="2"/>
  <c r="A2354" i="2"/>
  <c r="B2353" i="2"/>
  <c r="A2353" i="2"/>
  <c r="B2352" i="2"/>
  <c r="A2352" i="2"/>
  <c r="B2351" i="2"/>
  <c r="A2351" i="2"/>
  <c r="B2350" i="2"/>
  <c r="A2350" i="2"/>
  <c r="B2349" i="2"/>
  <c r="A2349" i="2"/>
  <c r="B2348" i="2"/>
  <c r="A2348" i="2"/>
  <c r="B2347" i="2"/>
  <c r="A2347" i="2"/>
  <c r="B2346" i="2"/>
  <c r="A2346" i="2"/>
  <c r="B2345" i="2"/>
  <c r="A2345" i="2"/>
  <c r="B2344" i="2"/>
  <c r="A2344" i="2"/>
  <c r="B2343" i="2"/>
  <c r="A2343" i="2"/>
  <c r="B2342" i="2"/>
  <c r="A2342" i="2"/>
  <c r="B2341" i="2"/>
  <c r="A2341" i="2"/>
  <c r="B2340" i="2"/>
  <c r="A2340" i="2"/>
  <c r="B2339" i="2"/>
  <c r="A2339" i="2"/>
  <c r="B2338" i="2"/>
  <c r="A2338" i="2"/>
  <c r="B2337" i="2"/>
  <c r="A2337" i="2"/>
  <c r="B2336" i="2"/>
  <c r="A2336" i="2"/>
  <c r="B2335" i="2"/>
  <c r="A2335" i="2"/>
  <c r="B2334" i="2"/>
  <c r="A2334" i="2"/>
  <c r="B2333" i="2"/>
  <c r="A2333" i="2"/>
  <c r="B2332" i="2"/>
  <c r="A2332" i="2"/>
  <c r="B2331" i="2"/>
  <c r="A2331" i="2"/>
  <c r="B2330" i="2"/>
  <c r="A2330" i="2"/>
  <c r="B2329" i="2"/>
  <c r="A2329" i="2"/>
  <c r="B2328" i="2"/>
  <c r="A2328" i="2"/>
  <c r="B2327" i="2"/>
  <c r="A2327" i="2"/>
  <c r="B2326" i="2"/>
  <c r="A2326" i="2"/>
  <c r="B2325" i="2"/>
  <c r="A2325" i="2"/>
  <c r="B2324" i="2"/>
  <c r="A2324" i="2"/>
  <c r="B2323" i="2"/>
  <c r="A2323" i="2"/>
  <c r="B2322" i="2"/>
  <c r="A2322" i="2"/>
  <c r="B2321" i="2"/>
  <c r="A2321" i="2"/>
  <c r="B2320" i="2"/>
  <c r="A2320" i="2"/>
  <c r="B2319" i="2"/>
  <c r="A2319" i="2"/>
  <c r="B2318" i="2"/>
  <c r="A2318" i="2"/>
  <c r="B2317" i="2"/>
  <c r="A2317" i="2"/>
  <c r="B2316" i="2"/>
  <c r="A2316" i="2"/>
  <c r="B2315" i="2"/>
  <c r="A2315" i="2"/>
  <c r="B2314" i="2"/>
  <c r="A2314" i="2"/>
  <c r="B2313" i="2"/>
  <c r="A2313" i="2"/>
  <c r="B2312" i="2"/>
  <c r="A2312" i="2"/>
  <c r="B2311" i="2"/>
  <c r="A2311" i="2"/>
  <c r="B2310" i="2"/>
  <c r="A2310" i="2"/>
  <c r="B2309" i="2"/>
  <c r="A2309" i="2"/>
  <c r="B2308" i="2"/>
  <c r="A2308" i="2"/>
  <c r="B2307" i="2"/>
  <c r="A2307" i="2"/>
  <c r="B2306" i="2"/>
  <c r="A2306" i="2"/>
  <c r="B2305" i="2"/>
  <c r="A2305" i="2"/>
  <c r="B2304" i="2"/>
  <c r="A2304" i="2"/>
  <c r="B2303" i="2"/>
  <c r="A2303" i="2"/>
  <c r="B2302" i="2"/>
  <c r="A2302" i="2"/>
  <c r="B2301" i="2"/>
  <c r="A2301" i="2"/>
  <c r="B2300" i="2"/>
  <c r="A2300" i="2"/>
  <c r="B2299" i="2"/>
  <c r="A2299" i="2"/>
  <c r="B2298" i="2"/>
  <c r="A2298" i="2"/>
  <c r="B2297" i="2"/>
  <c r="A2297" i="2"/>
  <c r="B2296" i="2"/>
  <c r="A2296" i="2"/>
  <c r="B2295" i="2"/>
  <c r="A2295" i="2"/>
  <c r="B2294" i="2"/>
  <c r="A2294" i="2"/>
  <c r="B2293" i="2"/>
  <c r="A2293" i="2"/>
  <c r="B2292" i="2"/>
  <c r="A2292" i="2"/>
  <c r="B2291" i="2"/>
  <c r="A2291" i="2"/>
  <c r="B2290" i="2"/>
  <c r="A2290" i="2"/>
  <c r="B2289" i="2"/>
  <c r="A2289" i="2"/>
  <c r="B2288" i="2"/>
  <c r="A2288" i="2"/>
  <c r="B2287" i="2"/>
  <c r="A2287" i="2"/>
  <c r="B2286" i="2"/>
  <c r="A2286" i="2"/>
  <c r="B2285" i="2"/>
  <c r="A2285" i="2"/>
  <c r="B2284" i="2"/>
  <c r="A2284" i="2"/>
  <c r="B2283" i="2"/>
  <c r="A2283" i="2"/>
  <c r="B2282" i="2"/>
  <c r="A2282" i="2"/>
  <c r="B2281" i="2"/>
  <c r="A2281" i="2"/>
  <c r="B2280" i="2"/>
  <c r="A2280" i="2"/>
  <c r="B2279" i="2"/>
  <c r="A2279" i="2"/>
  <c r="B2278" i="2"/>
  <c r="A2278" i="2"/>
  <c r="B2277" i="2"/>
  <c r="A2277" i="2"/>
  <c r="B2276" i="2"/>
  <c r="A2276" i="2"/>
  <c r="B2275" i="2"/>
  <c r="A2275" i="2"/>
  <c r="B2274" i="2"/>
  <c r="A2274" i="2"/>
  <c r="B2273" i="2"/>
  <c r="A2273" i="2"/>
  <c r="B2272" i="2"/>
  <c r="A2272" i="2"/>
  <c r="B2271" i="2"/>
  <c r="A2271" i="2"/>
  <c r="B2270" i="2"/>
  <c r="A2270" i="2"/>
  <c r="B2269" i="2"/>
  <c r="A2269" i="2"/>
  <c r="B2268" i="2"/>
  <c r="A2268" i="2"/>
  <c r="B2267" i="2"/>
  <c r="A2267" i="2"/>
  <c r="B2266" i="2"/>
  <c r="A2266" i="2"/>
  <c r="B2265" i="2"/>
  <c r="A2265" i="2"/>
  <c r="B2264" i="2"/>
  <c r="A2264" i="2"/>
  <c r="B2263" i="2"/>
  <c r="A2263" i="2"/>
  <c r="B2262" i="2"/>
  <c r="A2262" i="2"/>
  <c r="B2261" i="2"/>
  <c r="A2261" i="2"/>
  <c r="B2260" i="2"/>
  <c r="A2260" i="2"/>
  <c r="B2259" i="2"/>
  <c r="A2259" i="2"/>
  <c r="B2258" i="2"/>
  <c r="A2258" i="2"/>
  <c r="B2257" i="2"/>
  <c r="A2257" i="2"/>
  <c r="B2256" i="2"/>
  <c r="A2256" i="2"/>
  <c r="B2255" i="2"/>
  <c r="A2255" i="2"/>
  <c r="B2254" i="2"/>
  <c r="A2254" i="2"/>
  <c r="B2253" i="2"/>
  <c r="A2253" i="2"/>
  <c r="B2252" i="2"/>
  <c r="A2252" i="2"/>
  <c r="B2251" i="2"/>
  <c r="A2251" i="2"/>
  <c r="B2250" i="2"/>
  <c r="A2250" i="2"/>
  <c r="B2249" i="2"/>
  <c r="A2249" i="2"/>
  <c r="B2248" i="2"/>
  <c r="A2248" i="2"/>
  <c r="B2247" i="2"/>
  <c r="A2247" i="2"/>
  <c r="B2246" i="2"/>
  <c r="A2246" i="2"/>
  <c r="B2245" i="2"/>
  <c r="A2245" i="2"/>
  <c r="B2244" i="2"/>
  <c r="A2244" i="2"/>
  <c r="B2243" i="2"/>
  <c r="A2243" i="2"/>
  <c r="B2242" i="2"/>
  <c r="A2242" i="2"/>
  <c r="B2241" i="2"/>
  <c r="A2241" i="2"/>
  <c r="B2240" i="2"/>
  <c r="A2240" i="2"/>
  <c r="B2239" i="2"/>
  <c r="A2239" i="2"/>
  <c r="B2238" i="2"/>
  <c r="A2238" i="2"/>
  <c r="B2237" i="2"/>
  <c r="A2237" i="2"/>
  <c r="B2236" i="2"/>
  <c r="A2236" i="2"/>
  <c r="B2235" i="2"/>
  <c r="A2235" i="2"/>
  <c r="B2234" i="2"/>
  <c r="A2234" i="2"/>
  <c r="B2233" i="2"/>
  <c r="A2233" i="2"/>
  <c r="B2232" i="2"/>
  <c r="A2232" i="2"/>
  <c r="B2231" i="2"/>
  <c r="A2231" i="2"/>
  <c r="B2230" i="2"/>
  <c r="A2230" i="2"/>
  <c r="B2229" i="2"/>
  <c r="A2229" i="2"/>
  <c r="B2228" i="2"/>
  <c r="A2228" i="2"/>
  <c r="B2227" i="2"/>
  <c r="A2227" i="2"/>
  <c r="B2226" i="2"/>
  <c r="A2226" i="2"/>
  <c r="B2225" i="2"/>
  <c r="A2225" i="2"/>
  <c r="B2224" i="2"/>
  <c r="A2224" i="2"/>
  <c r="B2223" i="2"/>
  <c r="A2223" i="2"/>
  <c r="B2222" i="2"/>
  <c r="A2222" i="2"/>
  <c r="B2221" i="2"/>
  <c r="A2221" i="2"/>
  <c r="B2220" i="2"/>
  <c r="A2220" i="2"/>
  <c r="B2219" i="2"/>
  <c r="A2219" i="2"/>
  <c r="B2218" i="2"/>
  <c r="A2218" i="2"/>
  <c r="B2217" i="2"/>
  <c r="A2217" i="2"/>
  <c r="B2216" i="2"/>
  <c r="A2216" i="2"/>
  <c r="B2215" i="2"/>
  <c r="A2215" i="2"/>
  <c r="B2214" i="2"/>
  <c r="A2214" i="2"/>
  <c r="B2213" i="2"/>
  <c r="A2213" i="2"/>
  <c r="B2212" i="2"/>
  <c r="A2212" i="2"/>
  <c r="B2211" i="2"/>
  <c r="A2211" i="2"/>
  <c r="B2210" i="2"/>
  <c r="A2210" i="2"/>
  <c r="B2209" i="2"/>
  <c r="A2209" i="2"/>
  <c r="B2208" i="2"/>
  <c r="A2208" i="2"/>
  <c r="B2207" i="2"/>
  <c r="A2207" i="2"/>
  <c r="B2206" i="2"/>
  <c r="A2206" i="2"/>
  <c r="B2205" i="2"/>
  <c r="A2205" i="2"/>
  <c r="B2204" i="2"/>
  <c r="A2204" i="2"/>
  <c r="B2203" i="2"/>
  <c r="A2203" i="2"/>
  <c r="B2202" i="2"/>
  <c r="A2202" i="2"/>
  <c r="B2201" i="2"/>
  <c r="A2201" i="2"/>
  <c r="B2200" i="2"/>
  <c r="A2200" i="2"/>
  <c r="B2199" i="2"/>
  <c r="A2199" i="2"/>
  <c r="B2198" i="2"/>
  <c r="A2198" i="2"/>
  <c r="B2197" i="2"/>
  <c r="A2197" i="2"/>
  <c r="B2196" i="2"/>
  <c r="A2196" i="2"/>
  <c r="B2195" i="2"/>
  <c r="A2195" i="2"/>
  <c r="B2194" i="2"/>
  <c r="A2194" i="2"/>
  <c r="B2193" i="2"/>
  <c r="A2193" i="2"/>
  <c r="B2192" i="2"/>
  <c r="A2192" i="2"/>
  <c r="B2191" i="2"/>
  <c r="A2191" i="2"/>
  <c r="B2190" i="2"/>
  <c r="A2190" i="2"/>
  <c r="B2189" i="2"/>
  <c r="A2189" i="2"/>
  <c r="B2188" i="2"/>
  <c r="A2188" i="2"/>
  <c r="B2187" i="2"/>
  <c r="A2187" i="2"/>
  <c r="B2186" i="2"/>
  <c r="A2186" i="2"/>
  <c r="B2185" i="2"/>
  <c r="A2185" i="2"/>
  <c r="B2184" i="2"/>
  <c r="A2184" i="2"/>
  <c r="B2183" i="2"/>
  <c r="A2183" i="2"/>
  <c r="B2182" i="2"/>
  <c r="A2182" i="2"/>
  <c r="B2181" i="2"/>
  <c r="A2181" i="2"/>
  <c r="B2180" i="2"/>
  <c r="A2180" i="2"/>
  <c r="B2179" i="2"/>
  <c r="A2179" i="2"/>
  <c r="B2178" i="2"/>
  <c r="A2178" i="2"/>
  <c r="B2177" i="2"/>
  <c r="A2177" i="2"/>
  <c r="B2176" i="2"/>
  <c r="A2176" i="2"/>
  <c r="B2175" i="2"/>
  <c r="A2175" i="2"/>
  <c r="B2174" i="2"/>
  <c r="A2174" i="2"/>
  <c r="B2173" i="2"/>
  <c r="A2173" i="2"/>
  <c r="B2172" i="2"/>
  <c r="A2172" i="2"/>
  <c r="B2171" i="2"/>
  <c r="A2171" i="2"/>
  <c r="B2170" i="2"/>
  <c r="A2170" i="2"/>
  <c r="B2169" i="2"/>
  <c r="A2169" i="2"/>
  <c r="B2168" i="2"/>
  <c r="A2168" i="2"/>
  <c r="B2167" i="2"/>
  <c r="A2167" i="2"/>
  <c r="B2166" i="2"/>
  <c r="A2166" i="2"/>
  <c r="B2165" i="2"/>
  <c r="A2165" i="2"/>
  <c r="B2164" i="2"/>
  <c r="A2164" i="2"/>
  <c r="B2163" i="2"/>
  <c r="A2163" i="2"/>
  <c r="B2162" i="2"/>
  <c r="A2162" i="2"/>
  <c r="B2161" i="2"/>
  <c r="A2161" i="2"/>
  <c r="B2160" i="2"/>
  <c r="A2160" i="2"/>
  <c r="B2159" i="2"/>
  <c r="A2159" i="2"/>
  <c r="B2158" i="2"/>
  <c r="A2158" i="2"/>
  <c r="B2157" i="2"/>
  <c r="A2157" i="2"/>
  <c r="B2156" i="2"/>
  <c r="A2156" i="2"/>
  <c r="B2155" i="2"/>
  <c r="A2155" i="2"/>
  <c r="B2154" i="2"/>
  <c r="A2154" i="2"/>
  <c r="B2153" i="2"/>
  <c r="A2153" i="2"/>
  <c r="B2152" i="2"/>
  <c r="A2152" i="2"/>
  <c r="B2151" i="2"/>
  <c r="A2151" i="2"/>
  <c r="B2150" i="2"/>
  <c r="A2150" i="2"/>
  <c r="B2149" i="2"/>
  <c r="A2149" i="2"/>
  <c r="B2148" i="2"/>
  <c r="A2148" i="2"/>
  <c r="B2147" i="2"/>
  <c r="A2147" i="2"/>
  <c r="B2146" i="2"/>
  <c r="A2146" i="2"/>
  <c r="B2145" i="2"/>
  <c r="A2145" i="2"/>
  <c r="B2144" i="2"/>
  <c r="A2144" i="2"/>
  <c r="B2143" i="2"/>
  <c r="A2143" i="2"/>
  <c r="B2142" i="2"/>
  <c r="A2142" i="2"/>
  <c r="B2141" i="2"/>
  <c r="A2141" i="2"/>
  <c r="B2140" i="2"/>
  <c r="A2140" i="2"/>
  <c r="B2139" i="2"/>
  <c r="A2139" i="2"/>
  <c r="B2138" i="2"/>
  <c r="A2138" i="2"/>
  <c r="B2137" i="2"/>
  <c r="A2137" i="2"/>
  <c r="B2136" i="2"/>
  <c r="A2136" i="2"/>
  <c r="B2135" i="2"/>
  <c r="A2135" i="2"/>
  <c r="B2134" i="2"/>
  <c r="A2134" i="2"/>
  <c r="B2133" i="2"/>
  <c r="A2133" i="2"/>
  <c r="B2132" i="2"/>
  <c r="A2132" i="2"/>
  <c r="B2131" i="2"/>
  <c r="A2131" i="2"/>
  <c r="B2130" i="2"/>
  <c r="A2130" i="2"/>
  <c r="B2129" i="2"/>
  <c r="A2129" i="2"/>
  <c r="B2128" i="2"/>
  <c r="A2128" i="2"/>
  <c r="B2127" i="2"/>
  <c r="A2127" i="2"/>
  <c r="B2126" i="2"/>
  <c r="A2126" i="2"/>
  <c r="B2125" i="2"/>
  <c r="A2125" i="2"/>
  <c r="B2124" i="2"/>
  <c r="A2124" i="2"/>
  <c r="B2123" i="2"/>
  <c r="A2123" i="2"/>
  <c r="B2122" i="2"/>
  <c r="A2122" i="2"/>
  <c r="B2121" i="2"/>
  <c r="A2121" i="2"/>
  <c r="B2120" i="2"/>
  <c r="A2120" i="2"/>
  <c r="B2119" i="2"/>
  <c r="A2119" i="2"/>
  <c r="B2118" i="2"/>
  <c r="A2118" i="2"/>
  <c r="B2117" i="2"/>
  <c r="A2117" i="2"/>
  <c r="B2116" i="2"/>
  <c r="A2116" i="2"/>
  <c r="B2115" i="2"/>
  <c r="A2115" i="2"/>
  <c r="B2114" i="2"/>
  <c r="A2114" i="2"/>
  <c r="B2113" i="2"/>
  <c r="A2113" i="2"/>
  <c r="B2112" i="2"/>
  <c r="A2112" i="2"/>
  <c r="B2111" i="2"/>
  <c r="A2111" i="2"/>
  <c r="B2110" i="2"/>
  <c r="A2110" i="2"/>
  <c r="B2109" i="2"/>
  <c r="A2109" i="2"/>
  <c r="B2108" i="2"/>
  <c r="A2108" i="2"/>
  <c r="B2107" i="2"/>
  <c r="A2107" i="2"/>
  <c r="B2106" i="2"/>
  <c r="A2106" i="2"/>
  <c r="B2105" i="2"/>
  <c r="A2105" i="2"/>
  <c r="B2104" i="2"/>
  <c r="A2104" i="2"/>
  <c r="B2103" i="2"/>
  <c r="A2103" i="2"/>
  <c r="B2102" i="2"/>
  <c r="A2102" i="2"/>
  <c r="B2101" i="2"/>
  <c r="A2101" i="2"/>
  <c r="B2100" i="2"/>
  <c r="A2100" i="2"/>
  <c r="B2099" i="2"/>
  <c r="A2099" i="2"/>
  <c r="B2098" i="2"/>
  <c r="A2098" i="2"/>
  <c r="B2097" i="2"/>
  <c r="A2097" i="2"/>
  <c r="B2096" i="2"/>
  <c r="A2096" i="2"/>
  <c r="B2095" i="2"/>
  <c r="A2095" i="2"/>
  <c r="B2094" i="2"/>
  <c r="A2094" i="2"/>
  <c r="B2093" i="2"/>
  <c r="A2093" i="2"/>
  <c r="B2092" i="2"/>
  <c r="A2092" i="2"/>
  <c r="B2091" i="2"/>
  <c r="A2091" i="2"/>
  <c r="B2090" i="2"/>
  <c r="A2090" i="2"/>
  <c r="B2089" i="2"/>
  <c r="A2089" i="2"/>
  <c r="B2088" i="2"/>
  <c r="A2088" i="2"/>
  <c r="B2087" i="2"/>
  <c r="A2087" i="2"/>
  <c r="B2086" i="2"/>
  <c r="A2086" i="2"/>
  <c r="B2085" i="2"/>
  <c r="A2085" i="2"/>
  <c r="B2084" i="2"/>
  <c r="A2084" i="2"/>
  <c r="B2083" i="2"/>
  <c r="A2083" i="2"/>
  <c r="B2082" i="2"/>
  <c r="A2082" i="2"/>
  <c r="B2081" i="2"/>
  <c r="A2081" i="2"/>
  <c r="B2080" i="2"/>
  <c r="A2080" i="2"/>
  <c r="B2079" i="2"/>
  <c r="A2079" i="2"/>
  <c r="B2078" i="2"/>
  <c r="A2078" i="2"/>
  <c r="B2077" i="2"/>
  <c r="A2077" i="2"/>
  <c r="B2076" i="2"/>
  <c r="A2076" i="2"/>
  <c r="B2075" i="2"/>
  <c r="A2075" i="2"/>
  <c r="B2074" i="2"/>
  <c r="A2074" i="2"/>
  <c r="B2073" i="2"/>
  <c r="A2073" i="2"/>
  <c r="B2072" i="2"/>
  <c r="A2072" i="2"/>
  <c r="B2071" i="2"/>
  <c r="A2071" i="2"/>
  <c r="B2070" i="2"/>
  <c r="A2070" i="2"/>
  <c r="B2069" i="2"/>
  <c r="A2069" i="2"/>
  <c r="B2068" i="2"/>
  <c r="A2068" i="2"/>
  <c r="B2067" i="2"/>
  <c r="A2067" i="2"/>
  <c r="B2066" i="2"/>
  <c r="A2066" i="2"/>
  <c r="B2065" i="2"/>
  <c r="A2065" i="2"/>
  <c r="B2064" i="2"/>
  <c r="A2064" i="2"/>
  <c r="B2063" i="2"/>
  <c r="A2063" i="2"/>
  <c r="B2062" i="2"/>
  <c r="A2062" i="2"/>
  <c r="B2061" i="2"/>
  <c r="A2061" i="2"/>
  <c r="B2060" i="2"/>
  <c r="A2060" i="2"/>
  <c r="B2059" i="2"/>
  <c r="A2059" i="2"/>
  <c r="B2058" i="2"/>
  <c r="A2058" i="2"/>
  <c r="B2057" i="2"/>
  <c r="A2057" i="2"/>
  <c r="B2056" i="2"/>
  <c r="A2056" i="2"/>
  <c r="B2055" i="2"/>
  <c r="A2055" i="2"/>
  <c r="B2054" i="2"/>
  <c r="A2054" i="2"/>
  <c r="B2053" i="2"/>
  <c r="A2053" i="2"/>
  <c r="B2052" i="2"/>
  <c r="A2052" i="2"/>
  <c r="B2051" i="2"/>
  <c r="A2051" i="2"/>
  <c r="B2050" i="2"/>
  <c r="A2050" i="2"/>
  <c r="B2049" i="2"/>
  <c r="A2049" i="2"/>
  <c r="B2048" i="2"/>
  <c r="A2048" i="2"/>
  <c r="B2047" i="2"/>
  <c r="A2047" i="2"/>
  <c r="B2046" i="2"/>
  <c r="A2046" i="2"/>
  <c r="B2045" i="2"/>
  <c r="A2045" i="2"/>
  <c r="B2044" i="2"/>
  <c r="A2044" i="2"/>
  <c r="B2043" i="2"/>
  <c r="A2043" i="2"/>
  <c r="B2042" i="2"/>
  <c r="A2042" i="2"/>
  <c r="B2041" i="2"/>
  <c r="A2041" i="2"/>
  <c r="B2040" i="2"/>
  <c r="A2040" i="2"/>
  <c r="B2039" i="2"/>
  <c r="A2039" i="2"/>
  <c r="B2038" i="2"/>
  <c r="A2038" i="2"/>
  <c r="B2037" i="2"/>
  <c r="A2037" i="2"/>
  <c r="B2036" i="2"/>
  <c r="A2036" i="2"/>
  <c r="B2035" i="2"/>
  <c r="A2035" i="2"/>
  <c r="B2034" i="2"/>
  <c r="A2034" i="2"/>
  <c r="B2033" i="2"/>
  <c r="A2033" i="2"/>
  <c r="B2032" i="2"/>
  <c r="A2032" i="2"/>
  <c r="B2031" i="2"/>
  <c r="A2031" i="2"/>
  <c r="B2030" i="2"/>
  <c r="A2030" i="2"/>
  <c r="B2029" i="2"/>
  <c r="A2029" i="2"/>
  <c r="B2028" i="2"/>
  <c r="A2028" i="2"/>
  <c r="B2027" i="2"/>
  <c r="A2027" i="2"/>
  <c r="B2026" i="2"/>
  <c r="A2026" i="2"/>
  <c r="B2025" i="2"/>
  <c r="A2025" i="2"/>
  <c r="B2024" i="2"/>
  <c r="A2024" i="2"/>
  <c r="B2023" i="2"/>
  <c r="A2023" i="2"/>
  <c r="B2022" i="2"/>
  <c r="A2022" i="2"/>
  <c r="B2021" i="2"/>
  <c r="A2021" i="2"/>
  <c r="B2020" i="2"/>
  <c r="A2020" i="2"/>
  <c r="B2019" i="2"/>
  <c r="A2019" i="2"/>
  <c r="B2018" i="2"/>
  <c r="A2018" i="2"/>
  <c r="B2017" i="2"/>
  <c r="A2017" i="2"/>
  <c r="B2016" i="2"/>
  <c r="A2016" i="2"/>
  <c r="B2015" i="2"/>
  <c r="A2015" i="2"/>
  <c r="B2014" i="2"/>
  <c r="A2014" i="2"/>
  <c r="B2013" i="2"/>
  <c r="A2013" i="2"/>
  <c r="B2012" i="2"/>
  <c r="A2012" i="2"/>
  <c r="B2011" i="2"/>
  <c r="A2011" i="2"/>
  <c r="B2010" i="2"/>
  <c r="A2010" i="2"/>
  <c r="B2009" i="2"/>
  <c r="A2009" i="2"/>
  <c r="B2008" i="2"/>
  <c r="A2008" i="2"/>
  <c r="B2007" i="2"/>
  <c r="A2007" i="2"/>
  <c r="B2006" i="2"/>
  <c r="A2006" i="2"/>
  <c r="B2005" i="2"/>
  <c r="A2005" i="2"/>
  <c r="B2004" i="2"/>
  <c r="A2004" i="2"/>
  <c r="B2003" i="2"/>
  <c r="A2003" i="2"/>
  <c r="B2002" i="2"/>
  <c r="A2002" i="2"/>
  <c r="B2001" i="2"/>
  <c r="A2001" i="2"/>
  <c r="B2000" i="2"/>
  <c r="A2000" i="2"/>
  <c r="B1999" i="2"/>
  <c r="A1999" i="2"/>
  <c r="B1998" i="2"/>
  <c r="A1998" i="2"/>
  <c r="B1997" i="2"/>
  <c r="A1997" i="2"/>
  <c r="B1996" i="2"/>
  <c r="A1996" i="2"/>
  <c r="B1995" i="2"/>
  <c r="A1995" i="2"/>
  <c r="B1994" i="2"/>
  <c r="A1994" i="2"/>
  <c r="B1993" i="2"/>
  <c r="A1993" i="2"/>
  <c r="B1992" i="2"/>
  <c r="A1992" i="2"/>
  <c r="B1991" i="2"/>
  <c r="A1991" i="2"/>
  <c r="B1990" i="2"/>
  <c r="A1990" i="2"/>
  <c r="B1989" i="2"/>
  <c r="A1989" i="2"/>
  <c r="B1988" i="2"/>
  <c r="A1988" i="2"/>
  <c r="B1987" i="2"/>
  <c r="A1987" i="2"/>
  <c r="B1986" i="2"/>
  <c r="A1986" i="2"/>
  <c r="B1985" i="2"/>
  <c r="A1985" i="2"/>
  <c r="B1984" i="2"/>
  <c r="A1984" i="2"/>
  <c r="B1983" i="2"/>
  <c r="A1983" i="2"/>
  <c r="B1982" i="2"/>
  <c r="A1982" i="2"/>
  <c r="B1981" i="2"/>
  <c r="A1981" i="2"/>
  <c r="B1980" i="2"/>
  <c r="A1980" i="2"/>
  <c r="B1979" i="2"/>
  <c r="A1979" i="2"/>
  <c r="B1978" i="2"/>
  <c r="A1978" i="2"/>
  <c r="B1977" i="2"/>
  <c r="A1977" i="2"/>
  <c r="B1976" i="2"/>
  <c r="A1976" i="2"/>
  <c r="B1975" i="2"/>
  <c r="A1975" i="2"/>
  <c r="B1974" i="2"/>
  <c r="A1974" i="2"/>
  <c r="B1973" i="2"/>
  <c r="A1973" i="2"/>
  <c r="B1972" i="2"/>
  <c r="A1972" i="2"/>
  <c r="B1971" i="2"/>
  <c r="A1971" i="2"/>
  <c r="B1970" i="2"/>
  <c r="A1970" i="2"/>
  <c r="B1969" i="2"/>
  <c r="A1969" i="2"/>
  <c r="B1968" i="2"/>
  <c r="A1968" i="2"/>
  <c r="B1967" i="2"/>
  <c r="A1967" i="2"/>
  <c r="B1966" i="2"/>
  <c r="A1966" i="2"/>
  <c r="B1965" i="2"/>
  <c r="A1965" i="2"/>
  <c r="B1964" i="2"/>
  <c r="A1964" i="2"/>
  <c r="B1963" i="2"/>
  <c r="A1963" i="2"/>
  <c r="B1962" i="2"/>
  <c r="A1962" i="2"/>
  <c r="B1961" i="2"/>
  <c r="A1961" i="2"/>
  <c r="B1960" i="2"/>
  <c r="A1960" i="2"/>
  <c r="B1959" i="2"/>
  <c r="A1959" i="2"/>
  <c r="B1958" i="2"/>
  <c r="A1958" i="2"/>
  <c r="B1957" i="2"/>
  <c r="A1957" i="2"/>
  <c r="B1956" i="2"/>
  <c r="A1956" i="2"/>
  <c r="B1955" i="2"/>
  <c r="A1955" i="2"/>
  <c r="B1954" i="2"/>
  <c r="A1954" i="2"/>
  <c r="B1953" i="2"/>
  <c r="A1953" i="2"/>
  <c r="B1952" i="2"/>
  <c r="A1952" i="2"/>
  <c r="B1951" i="2"/>
  <c r="A1951" i="2"/>
  <c r="B1950" i="2"/>
  <c r="A1950" i="2"/>
  <c r="B1949" i="2"/>
  <c r="A1949" i="2"/>
  <c r="B1948" i="2"/>
  <c r="A1948" i="2"/>
  <c r="B1947" i="2"/>
  <c r="A1947" i="2"/>
  <c r="B1946" i="2"/>
  <c r="A1946" i="2"/>
  <c r="B1945" i="2"/>
  <c r="A1945" i="2"/>
  <c r="B1944" i="2"/>
  <c r="A1944" i="2"/>
  <c r="B1943" i="2"/>
  <c r="A1943" i="2"/>
  <c r="B1942" i="2"/>
  <c r="A1942" i="2"/>
  <c r="B1941" i="2"/>
  <c r="A1941" i="2"/>
  <c r="B1940" i="2"/>
  <c r="A1940" i="2"/>
  <c r="B1939" i="2"/>
  <c r="A1939" i="2"/>
  <c r="B1938" i="2"/>
  <c r="A1938" i="2"/>
  <c r="B1937" i="2"/>
  <c r="A1937" i="2"/>
  <c r="B1936" i="2"/>
  <c r="A1936" i="2"/>
  <c r="B1935" i="2"/>
  <c r="A1935" i="2"/>
  <c r="B1934" i="2"/>
  <c r="A1934" i="2"/>
  <c r="B1933" i="2"/>
  <c r="A1933" i="2"/>
  <c r="B1932" i="2"/>
  <c r="A1932" i="2"/>
  <c r="B1931" i="2"/>
  <c r="A1931" i="2"/>
  <c r="B1930" i="2"/>
  <c r="A1930" i="2"/>
  <c r="B1929" i="2"/>
  <c r="A1929" i="2"/>
  <c r="B1928" i="2"/>
  <c r="A1928" i="2"/>
  <c r="B1927" i="2"/>
  <c r="A1927" i="2"/>
  <c r="B1926" i="2"/>
  <c r="A1926" i="2"/>
  <c r="B1925" i="2"/>
  <c r="A1925" i="2"/>
  <c r="B1924" i="2"/>
  <c r="A1924" i="2"/>
  <c r="B1923" i="2"/>
  <c r="A1923" i="2"/>
  <c r="B1922" i="2"/>
  <c r="A1922" i="2"/>
  <c r="B1921" i="2"/>
  <c r="A1921" i="2"/>
  <c r="B1920" i="2"/>
  <c r="A1920" i="2"/>
  <c r="B1919" i="2"/>
  <c r="A1919" i="2"/>
  <c r="B1918" i="2"/>
  <c r="A1918" i="2"/>
  <c r="B1917" i="2"/>
  <c r="A1917" i="2"/>
  <c r="B1916" i="2"/>
  <c r="A1916" i="2"/>
  <c r="B1915" i="2"/>
  <c r="A1915" i="2"/>
  <c r="B1914" i="2"/>
  <c r="A1914" i="2"/>
  <c r="B1913" i="2"/>
  <c r="A1913" i="2"/>
  <c r="B1912" i="2"/>
  <c r="A1912" i="2"/>
  <c r="B1911" i="2"/>
  <c r="A1911" i="2"/>
  <c r="B1910" i="2"/>
  <c r="A1910" i="2"/>
  <c r="B1909" i="2"/>
  <c r="A1909" i="2"/>
  <c r="B1908" i="2"/>
  <c r="A1908" i="2"/>
  <c r="B1907" i="2"/>
  <c r="A1907" i="2"/>
  <c r="B1906" i="2"/>
  <c r="A1906" i="2"/>
  <c r="B1905" i="2"/>
  <c r="A1905" i="2"/>
  <c r="B1904" i="2"/>
  <c r="A1904" i="2"/>
  <c r="B1903" i="2"/>
  <c r="A1903" i="2"/>
  <c r="B1902" i="2"/>
  <c r="A1902" i="2"/>
  <c r="B1901" i="2"/>
  <c r="A1901" i="2"/>
  <c r="B1900" i="2"/>
  <c r="A1900" i="2"/>
  <c r="B1899" i="2"/>
  <c r="A1899" i="2"/>
  <c r="B1898" i="2"/>
  <c r="A1898" i="2"/>
  <c r="B1897" i="2"/>
  <c r="A1897" i="2"/>
  <c r="B1896" i="2"/>
  <c r="A1896" i="2"/>
  <c r="B1895" i="2"/>
  <c r="A1895" i="2"/>
  <c r="B1894" i="2"/>
  <c r="A1894" i="2"/>
  <c r="B1893" i="2"/>
  <c r="A1893" i="2"/>
  <c r="B1892" i="2"/>
  <c r="A1892" i="2"/>
  <c r="B1891" i="2"/>
  <c r="A1891" i="2"/>
  <c r="B1890" i="2"/>
  <c r="A1890" i="2"/>
  <c r="B1889" i="2"/>
  <c r="A1889" i="2"/>
  <c r="B1888" i="2"/>
  <c r="A1888" i="2"/>
  <c r="B1887" i="2"/>
  <c r="A1887" i="2"/>
  <c r="B1886" i="2"/>
  <c r="A1886" i="2"/>
  <c r="B1885" i="2"/>
  <c r="A1885" i="2"/>
  <c r="B1884" i="2"/>
  <c r="A1884" i="2"/>
  <c r="B1883" i="2"/>
  <c r="A1883" i="2"/>
  <c r="B1882" i="2"/>
  <c r="A1882" i="2"/>
  <c r="B1881" i="2"/>
  <c r="A1881" i="2"/>
  <c r="B1880" i="2"/>
  <c r="A1880" i="2"/>
  <c r="B1879" i="2"/>
  <c r="A1879" i="2"/>
  <c r="B1878" i="2"/>
  <c r="A1878" i="2"/>
  <c r="B1877" i="2"/>
  <c r="A1877" i="2"/>
  <c r="B1876" i="2"/>
  <c r="A1876" i="2"/>
  <c r="B1875" i="2"/>
  <c r="A1875" i="2"/>
  <c r="B1874" i="2"/>
  <c r="A1874" i="2"/>
  <c r="B1873" i="2"/>
  <c r="A1873" i="2"/>
  <c r="B1872" i="2"/>
  <c r="A1872" i="2"/>
  <c r="B1871" i="2"/>
  <c r="A1871" i="2"/>
  <c r="B1870" i="2"/>
  <c r="A1870" i="2"/>
  <c r="B1869" i="2"/>
  <c r="A1869" i="2"/>
  <c r="B1868" i="2"/>
  <c r="A1868" i="2"/>
  <c r="B1867" i="2"/>
  <c r="A1867" i="2"/>
  <c r="B1866" i="2"/>
  <c r="A1866" i="2"/>
  <c r="B1865" i="2"/>
  <c r="A1865" i="2"/>
  <c r="B1864" i="2"/>
  <c r="A1864" i="2"/>
  <c r="B1863" i="2"/>
  <c r="A1863" i="2"/>
  <c r="B1862" i="2"/>
  <c r="A1862" i="2"/>
  <c r="B1861" i="2"/>
  <c r="A1861" i="2"/>
  <c r="B1860" i="2"/>
  <c r="A1860" i="2"/>
  <c r="B1859" i="2"/>
  <c r="A1859" i="2"/>
  <c r="B1858" i="2"/>
  <c r="A1858" i="2"/>
  <c r="B1857" i="2"/>
  <c r="A1857" i="2"/>
  <c r="B1856" i="2"/>
  <c r="A1856" i="2"/>
  <c r="B1855" i="2"/>
  <c r="A1855" i="2"/>
  <c r="B1854" i="2"/>
  <c r="A1854" i="2"/>
  <c r="B1853" i="2"/>
  <c r="A1853" i="2"/>
  <c r="B1852" i="2"/>
  <c r="A1852" i="2"/>
  <c r="B1851" i="2"/>
  <c r="A1851" i="2"/>
  <c r="B1850" i="2"/>
  <c r="A1850" i="2"/>
  <c r="B1849" i="2"/>
  <c r="A1849" i="2"/>
  <c r="B1848" i="2"/>
  <c r="A1848" i="2"/>
  <c r="B1847" i="2"/>
  <c r="A1847" i="2"/>
  <c r="B1846" i="2"/>
  <c r="A1846" i="2"/>
  <c r="B1845" i="2"/>
  <c r="A1845" i="2"/>
  <c r="B1844" i="2"/>
  <c r="A1844" i="2"/>
  <c r="B1843" i="2"/>
  <c r="A1843" i="2"/>
  <c r="B1842" i="2"/>
  <c r="A1842" i="2"/>
  <c r="B1841" i="2"/>
  <c r="A1841" i="2"/>
  <c r="B1840" i="2"/>
  <c r="A1840" i="2"/>
  <c r="B1839" i="2"/>
  <c r="A1839" i="2"/>
  <c r="B1838" i="2"/>
  <c r="A1838" i="2"/>
  <c r="B1837" i="2"/>
  <c r="A1837" i="2"/>
  <c r="B1836" i="2"/>
  <c r="A1836" i="2"/>
  <c r="B1835" i="2"/>
  <c r="A1835" i="2"/>
  <c r="B1834" i="2"/>
  <c r="A1834" i="2"/>
  <c r="B1833" i="2"/>
  <c r="A1833" i="2"/>
  <c r="B1832" i="2"/>
  <c r="A1832" i="2"/>
  <c r="B1831" i="2"/>
  <c r="A1831" i="2"/>
  <c r="B1830" i="2"/>
  <c r="A1830" i="2"/>
  <c r="B1829" i="2"/>
  <c r="A1829" i="2"/>
  <c r="B1828" i="2"/>
  <c r="A1828" i="2"/>
  <c r="B1827" i="2"/>
  <c r="A1827" i="2"/>
  <c r="B1826" i="2"/>
  <c r="A1826" i="2"/>
  <c r="B1825" i="2"/>
  <c r="A1825" i="2"/>
  <c r="B1824" i="2"/>
  <c r="A1824" i="2"/>
  <c r="B1823" i="2"/>
  <c r="A1823" i="2"/>
  <c r="B1822" i="2"/>
  <c r="A1822" i="2"/>
  <c r="B1821" i="2"/>
  <c r="A1821" i="2"/>
  <c r="B1820" i="2"/>
  <c r="A1820" i="2"/>
  <c r="B1819" i="2"/>
  <c r="A1819" i="2"/>
  <c r="B1818" i="2"/>
  <c r="A1818" i="2"/>
  <c r="B1817" i="2"/>
  <c r="A1817" i="2"/>
  <c r="B1816" i="2"/>
  <c r="A1816" i="2"/>
  <c r="B1815" i="2"/>
  <c r="A1815" i="2"/>
  <c r="B1814" i="2"/>
  <c r="A1814" i="2"/>
  <c r="B1813" i="2"/>
  <c r="A1813" i="2"/>
  <c r="B1812" i="2"/>
  <c r="A1812" i="2"/>
  <c r="B1811" i="2"/>
  <c r="A1811" i="2"/>
  <c r="B1810" i="2"/>
  <c r="A1810" i="2"/>
  <c r="B1809" i="2"/>
  <c r="A1809" i="2"/>
  <c r="B1808" i="2"/>
  <c r="A1808" i="2"/>
  <c r="B1807" i="2"/>
  <c r="A1807" i="2"/>
  <c r="B1806" i="2"/>
  <c r="A1806" i="2"/>
  <c r="B1805" i="2"/>
  <c r="A1805" i="2"/>
  <c r="B1804" i="2"/>
  <c r="A1804" i="2"/>
  <c r="B1803" i="2"/>
  <c r="A1803" i="2"/>
  <c r="B1802" i="2"/>
  <c r="A1802" i="2"/>
  <c r="B1801" i="2"/>
  <c r="A1801" i="2"/>
  <c r="B1800" i="2"/>
  <c r="A1800" i="2"/>
  <c r="B1799" i="2"/>
  <c r="A1799" i="2"/>
  <c r="B1798" i="2"/>
  <c r="A1798" i="2"/>
  <c r="B1797" i="2"/>
  <c r="A1797" i="2"/>
  <c r="B1796" i="2"/>
  <c r="A1796" i="2"/>
  <c r="B1795" i="2"/>
  <c r="A1795" i="2"/>
  <c r="B1794" i="2"/>
  <c r="A1794" i="2"/>
  <c r="B1793" i="2"/>
  <c r="A1793" i="2"/>
  <c r="B1792" i="2"/>
  <c r="A1792" i="2"/>
  <c r="B1791" i="2"/>
  <c r="A1791" i="2"/>
  <c r="B1790" i="2"/>
  <c r="A1790" i="2"/>
  <c r="B1789" i="2"/>
  <c r="A1789" i="2"/>
  <c r="B1788" i="2"/>
  <c r="A1788" i="2"/>
  <c r="B1787" i="2"/>
  <c r="A1787" i="2"/>
  <c r="B1786" i="2"/>
  <c r="A1786" i="2"/>
  <c r="B1785" i="2"/>
  <c r="A1785" i="2"/>
  <c r="B1784" i="2"/>
  <c r="A1784" i="2"/>
  <c r="B1783" i="2"/>
  <c r="A1783" i="2"/>
  <c r="B1782" i="2"/>
  <c r="A1782" i="2"/>
  <c r="B1781" i="2"/>
  <c r="A1781" i="2"/>
  <c r="B1780" i="2"/>
  <c r="A1780" i="2"/>
  <c r="B1779" i="2"/>
  <c r="A1779" i="2"/>
  <c r="B1778" i="2"/>
  <c r="A1778" i="2"/>
  <c r="B1777" i="2"/>
  <c r="A1777" i="2"/>
  <c r="B1776" i="2"/>
  <c r="A1776" i="2"/>
  <c r="B1775" i="2"/>
  <c r="A1775" i="2"/>
  <c r="B1774" i="2"/>
  <c r="A1774" i="2"/>
  <c r="B1773" i="2"/>
  <c r="A1773" i="2"/>
  <c r="B1772" i="2"/>
  <c r="A1772" i="2"/>
  <c r="B1771" i="2"/>
  <c r="A1771" i="2"/>
  <c r="B1770" i="2"/>
  <c r="A1770" i="2"/>
  <c r="B1769" i="2"/>
  <c r="A1769" i="2"/>
  <c r="B1768" i="2"/>
  <c r="A1768" i="2"/>
  <c r="B1767" i="2"/>
  <c r="A1767" i="2"/>
  <c r="B1766" i="2"/>
  <c r="A1766" i="2"/>
  <c r="B1765" i="2"/>
  <c r="A1765" i="2"/>
  <c r="B1764" i="2"/>
  <c r="A1764" i="2"/>
  <c r="B1763" i="2"/>
  <c r="A1763" i="2"/>
  <c r="B1762" i="2"/>
  <c r="A1762" i="2"/>
  <c r="B1761" i="2"/>
  <c r="A1761" i="2"/>
  <c r="B1760" i="2"/>
  <c r="A1760" i="2"/>
  <c r="B1759" i="2"/>
  <c r="A1759" i="2"/>
  <c r="B1758" i="2"/>
  <c r="A1758" i="2"/>
  <c r="B1757" i="2"/>
  <c r="A1757" i="2"/>
  <c r="B1756" i="2"/>
  <c r="A1756" i="2"/>
  <c r="B1755" i="2"/>
  <c r="A1755" i="2"/>
  <c r="B1754" i="2"/>
  <c r="A1754" i="2"/>
  <c r="B1753" i="2"/>
  <c r="A1753" i="2"/>
  <c r="B1752" i="2"/>
  <c r="A1752" i="2"/>
  <c r="B1751" i="2"/>
  <c r="A1751" i="2"/>
  <c r="B1750" i="2"/>
  <c r="A1750" i="2"/>
  <c r="B1749" i="2"/>
  <c r="A1749" i="2"/>
  <c r="B1748" i="2"/>
  <c r="A1748" i="2"/>
  <c r="B1747" i="2"/>
  <c r="A1747" i="2"/>
  <c r="B1746" i="2"/>
  <c r="A1746" i="2"/>
  <c r="B1745" i="2"/>
  <c r="A1745" i="2"/>
  <c r="B1744" i="2"/>
  <c r="A1744" i="2"/>
  <c r="B1743" i="2"/>
  <c r="A1743" i="2"/>
  <c r="B1742" i="2"/>
  <c r="A1742" i="2"/>
  <c r="B1741" i="2"/>
  <c r="A1741" i="2"/>
  <c r="B1740" i="2"/>
  <c r="A1740" i="2"/>
  <c r="B1739" i="2"/>
  <c r="A1739" i="2"/>
  <c r="B1738" i="2"/>
  <c r="A1738" i="2"/>
  <c r="B1737" i="2"/>
  <c r="A1737" i="2"/>
  <c r="B1736" i="2"/>
  <c r="A1736" i="2"/>
  <c r="B1735" i="2"/>
  <c r="A1735" i="2"/>
  <c r="B1734" i="2"/>
  <c r="A1734" i="2"/>
  <c r="B1733" i="2"/>
  <c r="A1733" i="2"/>
  <c r="B1732" i="2"/>
  <c r="A1732" i="2"/>
  <c r="B1731" i="2"/>
  <c r="A1731" i="2"/>
  <c r="B1730" i="2"/>
  <c r="A1730" i="2"/>
  <c r="B1729" i="2"/>
  <c r="A1729" i="2"/>
  <c r="B1728" i="2"/>
  <c r="A1728" i="2"/>
  <c r="B1727" i="2"/>
  <c r="A1727" i="2"/>
  <c r="B1726" i="2"/>
  <c r="A1726" i="2"/>
  <c r="B1725" i="2"/>
  <c r="A1725" i="2"/>
  <c r="B1724" i="2"/>
  <c r="A1724" i="2"/>
  <c r="B1723" i="2"/>
  <c r="A1723" i="2"/>
  <c r="B1722" i="2"/>
  <c r="A1722" i="2"/>
  <c r="B1721" i="2"/>
  <c r="A1721" i="2"/>
  <c r="B1720" i="2"/>
  <c r="A1720" i="2"/>
  <c r="B1719" i="2"/>
  <c r="A1719" i="2"/>
  <c r="B1718" i="2"/>
  <c r="A1718" i="2"/>
  <c r="B1717" i="2"/>
  <c r="A1717" i="2"/>
  <c r="B1716" i="2"/>
  <c r="A1716" i="2"/>
  <c r="B1715" i="2"/>
  <c r="A1715" i="2"/>
  <c r="B1714" i="2"/>
  <c r="A1714" i="2"/>
  <c r="B1713" i="2"/>
  <c r="A1713" i="2"/>
  <c r="B1712" i="2"/>
  <c r="A1712" i="2"/>
  <c r="B1711" i="2"/>
  <c r="A1711" i="2"/>
  <c r="B1710" i="2"/>
  <c r="A1710" i="2"/>
  <c r="B1709" i="2"/>
  <c r="A1709" i="2"/>
  <c r="B1708" i="2"/>
  <c r="A1708" i="2"/>
  <c r="B1707" i="2"/>
  <c r="A1707" i="2"/>
  <c r="B1706" i="2"/>
  <c r="A1706" i="2"/>
  <c r="B1705" i="2"/>
  <c r="A1705" i="2"/>
  <c r="B1704" i="2"/>
  <c r="A1704" i="2"/>
  <c r="B1703" i="2"/>
  <c r="A1703" i="2"/>
  <c r="B1702" i="2"/>
  <c r="A1702" i="2"/>
  <c r="B1701" i="2"/>
  <c r="A1701" i="2"/>
  <c r="B1700" i="2"/>
  <c r="A1700" i="2"/>
  <c r="B1699" i="2"/>
  <c r="A1699" i="2"/>
  <c r="B1698" i="2"/>
  <c r="A1698" i="2"/>
  <c r="B1697" i="2"/>
  <c r="A1697" i="2"/>
  <c r="B1696" i="2"/>
  <c r="A1696" i="2"/>
  <c r="B1695" i="2"/>
  <c r="A1695" i="2"/>
  <c r="B1694" i="2"/>
  <c r="A1694" i="2"/>
  <c r="B1693" i="2"/>
  <c r="A1693" i="2"/>
  <c r="B1692" i="2"/>
  <c r="A1692" i="2"/>
  <c r="B1691" i="2"/>
  <c r="A1691" i="2"/>
  <c r="B1690" i="2"/>
  <c r="A1690" i="2"/>
  <c r="B1689" i="2"/>
  <c r="A1689" i="2"/>
  <c r="B1688" i="2"/>
  <c r="A1688" i="2"/>
  <c r="B1687" i="2"/>
  <c r="A1687" i="2"/>
  <c r="B1686" i="2"/>
  <c r="A1686" i="2"/>
  <c r="B1685" i="2"/>
  <c r="A1685" i="2"/>
  <c r="B1684" i="2"/>
  <c r="A1684" i="2"/>
  <c r="B1683" i="2"/>
  <c r="A1683" i="2"/>
  <c r="B1682" i="2"/>
  <c r="A1682" i="2"/>
  <c r="B1681" i="2"/>
  <c r="A1681" i="2"/>
  <c r="B1680" i="2"/>
  <c r="A1680" i="2"/>
  <c r="B1679" i="2"/>
  <c r="A1679" i="2"/>
  <c r="B1678" i="2"/>
  <c r="A1678" i="2"/>
  <c r="B1677" i="2"/>
  <c r="A1677" i="2"/>
  <c r="B1676" i="2"/>
  <c r="A1676" i="2"/>
  <c r="B1675" i="2"/>
  <c r="A1675" i="2"/>
  <c r="B1674" i="2"/>
  <c r="A1674" i="2"/>
  <c r="B1673" i="2"/>
  <c r="A1673" i="2"/>
  <c r="B1672" i="2"/>
  <c r="A1672" i="2"/>
  <c r="B1671" i="2"/>
  <c r="A1671" i="2"/>
  <c r="B1670" i="2"/>
  <c r="A1670" i="2"/>
  <c r="B1669" i="2"/>
  <c r="A1669" i="2"/>
  <c r="B1668" i="2"/>
  <c r="A1668" i="2"/>
  <c r="B1667" i="2"/>
  <c r="A1667" i="2"/>
  <c r="B1666" i="2"/>
  <c r="A1666" i="2"/>
  <c r="B1665" i="2"/>
  <c r="A1665" i="2"/>
  <c r="B1664" i="2"/>
  <c r="A1664" i="2"/>
  <c r="B1663" i="2"/>
  <c r="A1663" i="2"/>
  <c r="B1662" i="2"/>
  <c r="A1662" i="2"/>
  <c r="B1661" i="2"/>
  <c r="A1661" i="2"/>
  <c r="B1660" i="2"/>
  <c r="A1660" i="2"/>
  <c r="B1659" i="2"/>
  <c r="A1659" i="2"/>
  <c r="B1658" i="2"/>
  <c r="A1658" i="2"/>
  <c r="B1657" i="2"/>
  <c r="A1657" i="2"/>
  <c r="B1656" i="2"/>
  <c r="A1656" i="2"/>
  <c r="B1655" i="2"/>
  <c r="A1655" i="2"/>
  <c r="B1654" i="2"/>
  <c r="A1654" i="2"/>
  <c r="B1653" i="2"/>
  <c r="A1653" i="2"/>
  <c r="B1652" i="2"/>
  <c r="A1652" i="2"/>
  <c r="B1651" i="2"/>
  <c r="A1651" i="2"/>
  <c r="B1650" i="2"/>
  <c r="A1650" i="2"/>
  <c r="B1649" i="2"/>
  <c r="A1649" i="2"/>
  <c r="B1648" i="2"/>
  <c r="A1648" i="2"/>
  <c r="B1647" i="2"/>
  <c r="A1647" i="2"/>
  <c r="B1646" i="2"/>
  <c r="A1646" i="2"/>
  <c r="B1645" i="2"/>
  <c r="A1645" i="2"/>
  <c r="B1644" i="2"/>
  <c r="A1644" i="2"/>
  <c r="B1643" i="2"/>
  <c r="A1643" i="2"/>
  <c r="B1642" i="2"/>
  <c r="A1642" i="2"/>
  <c r="B1641" i="2"/>
  <c r="A1641" i="2"/>
  <c r="B1640" i="2"/>
  <c r="A1640" i="2"/>
  <c r="B1639" i="2"/>
  <c r="A1639" i="2"/>
  <c r="B1638" i="2"/>
  <c r="A1638" i="2"/>
  <c r="B1637" i="2"/>
  <c r="A1637" i="2"/>
  <c r="B1636" i="2"/>
  <c r="A1636" i="2"/>
  <c r="B1635" i="2"/>
  <c r="A1635" i="2"/>
  <c r="B1634" i="2"/>
  <c r="A1634" i="2"/>
  <c r="B1633" i="2"/>
  <c r="A1633" i="2"/>
  <c r="B1632" i="2"/>
  <c r="A1632" i="2"/>
  <c r="B1631" i="2"/>
  <c r="A1631" i="2"/>
  <c r="B1630" i="2"/>
  <c r="A1630" i="2"/>
  <c r="B1629" i="2"/>
  <c r="A1629" i="2"/>
  <c r="B1628" i="2"/>
  <c r="A1628" i="2"/>
  <c r="B1627" i="2"/>
  <c r="A1627" i="2"/>
  <c r="B1626" i="2"/>
  <c r="A1626" i="2"/>
  <c r="B1625" i="2"/>
  <c r="A1625" i="2"/>
  <c r="B1624" i="2"/>
  <c r="A1624" i="2"/>
  <c r="B1623" i="2"/>
  <c r="A1623" i="2"/>
  <c r="B1622" i="2"/>
  <c r="A1622" i="2"/>
  <c r="B1621" i="2"/>
  <c r="A1621" i="2"/>
  <c r="B1620" i="2"/>
  <c r="A1620" i="2"/>
  <c r="B1619" i="2"/>
  <c r="A1619" i="2"/>
  <c r="B1618" i="2"/>
  <c r="A1618" i="2"/>
  <c r="B1617" i="2"/>
  <c r="A1617" i="2"/>
  <c r="B1616" i="2"/>
  <c r="A1616" i="2"/>
  <c r="B1615" i="2"/>
  <c r="A1615" i="2"/>
  <c r="B1614" i="2"/>
  <c r="A1614" i="2"/>
  <c r="B1613" i="2"/>
  <c r="A1613" i="2"/>
  <c r="B1612" i="2"/>
  <c r="A1612" i="2"/>
  <c r="B1611" i="2"/>
  <c r="A1611" i="2"/>
  <c r="B1610" i="2"/>
  <c r="A1610" i="2"/>
  <c r="B1609" i="2"/>
  <c r="A1609" i="2"/>
  <c r="B1608" i="2"/>
  <c r="A1608" i="2"/>
  <c r="B1607" i="2"/>
  <c r="A1607" i="2"/>
  <c r="B1606" i="2"/>
  <c r="A1606" i="2"/>
  <c r="B1605" i="2"/>
  <c r="A1605" i="2"/>
  <c r="B1604" i="2"/>
  <c r="A1604" i="2"/>
  <c r="B1603" i="2"/>
  <c r="A1603" i="2"/>
  <c r="B1602" i="2"/>
  <c r="A1602" i="2"/>
  <c r="B1601" i="2"/>
  <c r="A1601" i="2"/>
  <c r="B1600" i="2"/>
  <c r="A1600" i="2"/>
  <c r="B1599" i="2"/>
  <c r="A1599" i="2"/>
  <c r="B1598" i="2"/>
  <c r="A1598" i="2"/>
  <c r="B1597" i="2"/>
  <c r="A1597" i="2"/>
  <c r="B1596" i="2"/>
  <c r="A1596" i="2"/>
  <c r="B1595" i="2"/>
  <c r="A1595" i="2"/>
  <c r="B1594" i="2"/>
  <c r="A1594" i="2"/>
  <c r="B1593" i="2"/>
  <c r="A1593" i="2"/>
  <c r="B1592" i="2"/>
  <c r="A1592" i="2"/>
  <c r="B1591" i="2"/>
  <c r="A1591" i="2"/>
  <c r="B1590" i="2"/>
  <c r="A1590" i="2"/>
  <c r="B1589" i="2"/>
  <c r="A1589" i="2"/>
  <c r="B1588" i="2"/>
  <c r="A1588" i="2"/>
  <c r="B1587" i="2"/>
  <c r="A1587" i="2"/>
  <c r="B1586" i="2"/>
  <c r="A1586" i="2"/>
  <c r="B1585" i="2"/>
  <c r="A1585" i="2"/>
  <c r="B1584" i="2"/>
  <c r="A1584" i="2"/>
  <c r="B1583" i="2"/>
  <c r="A1583" i="2"/>
  <c r="B1582" i="2"/>
  <c r="A1582" i="2"/>
  <c r="B1581" i="2"/>
  <c r="A1581" i="2"/>
  <c r="B1580" i="2"/>
  <c r="A1580" i="2"/>
  <c r="B1579" i="2"/>
  <c r="A1579" i="2"/>
  <c r="B1578" i="2"/>
  <c r="A1578" i="2"/>
  <c r="B1577" i="2"/>
  <c r="A1577" i="2"/>
  <c r="B1576" i="2"/>
  <c r="A1576" i="2"/>
  <c r="B1575" i="2"/>
  <c r="A1575" i="2"/>
  <c r="B1574" i="2"/>
  <c r="A1574" i="2"/>
  <c r="B1573" i="2"/>
  <c r="A1573" i="2"/>
  <c r="B1572" i="2"/>
  <c r="A1572" i="2"/>
  <c r="B1571" i="2"/>
  <c r="A1571" i="2"/>
  <c r="B1570" i="2"/>
  <c r="A1570" i="2"/>
  <c r="B1569" i="2"/>
  <c r="A1569" i="2"/>
  <c r="B1568" i="2"/>
  <c r="A1568" i="2"/>
  <c r="B1567" i="2"/>
  <c r="A1567" i="2"/>
  <c r="B1566" i="2"/>
  <c r="A1566" i="2"/>
  <c r="B1565" i="2"/>
  <c r="A1565" i="2"/>
  <c r="B1564" i="2"/>
  <c r="A1564" i="2"/>
  <c r="B1563" i="2"/>
  <c r="A1563" i="2"/>
  <c r="B1562" i="2"/>
  <c r="A1562" i="2"/>
  <c r="B1561" i="2"/>
  <c r="A1561" i="2"/>
  <c r="B1560" i="2"/>
  <c r="A1560" i="2"/>
  <c r="B1559" i="2"/>
  <c r="A1559" i="2"/>
  <c r="B1558" i="2"/>
  <c r="A1558" i="2"/>
  <c r="B1557" i="2"/>
  <c r="A1557" i="2"/>
  <c r="B1556" i="2"/>
  <c r="A1556" i="2"/>
  <c r="B1555" i="2"/>
  <c r="A1555" i="2"/>
  <c r="B1554" i="2"/>
  <c r="A1554" i="2"/>
  <c r="B1553" i="2"/>
  <c r="A1553" i="2"/>
  <c r="B1552" i="2"/>
  <c r="A1552" i="2"/>
  <c r="B1551" i="2"/>
  <c r="A1551" i="2"/>
  <c r="B1550" i="2"/>
  <c r="A1550" i="2"/>
  <c r="B1549" i="2"/>
  <c r="A1549" i="2"/>
  <c r="B1548" i="2"/>
  <c r="A1548" i="2"/>
  <c r="B1547" i="2"/>
  <c r="A1547" i="2"/>
  <c r="B1546" i="2"/>
  <c r="A1546" i="2"/>
  <c r="B1545" i="2"/>
  <c r="A1545" i="2"/>
  <c r="B1544" i="2"/>
  <c r="A1544" i="2"/>
  <c r="B1543" i="2"/>
  <c r="A1543" i="2"/>
  <c r="B1542" i="2"/>
  <c r="A1542" i="2"/>
  <c r="B1541" i="2"/>
  <c r="A1541" i="2"/>
  <c r="B1540" i="2"/>
  <c r="A1540" i="2"/>
  <c r="B1539" i="2"/>
  <c r="A1539" i="2"/>
  <c r="B1538" i="2"/>
  <c r="A1538" i="2"/>
  <c r="B1537" i="2"/>
  <c r="A1537" i="2"/>
  <c r="B1536" i="2"/>
  <c r="A1536" i="2"/>
  <c r="B1535" i="2"/>
  <c r="A1535" i="2"/>
  <c r="B1534" i="2"/>
  <c r="A1534" i="2"/>
  <c r="B1533" i="2"/>
  <c r="A1533" i="2"/>
  <c r="B1532" i="2"/>
  <c r="A1532" i="2"/>
  <c r="B1531" i="2"/>
  <c r="A1531" i="2"/>
  <c r="B1530" i="2"/>
  <c r="A1530" i="2"/>
  <c r="B1529" i="2"/>
  <c r="A1529" i="2"/>
  <c r="B1528" i="2"/>
  <c r="A1528" i="2"/>
  <c r="B1527" i="2"/>
  <c r="A1527" i="2"/>
  <c r="B1526" i="2"/>
  <c r="A1526" i="2"/>
  <c r="B1525" i="2"/>
  <c r="A1525" i="2"/>
  <c r="B1524" i="2"/>
  <c r="A1524" i="2"/>
  <c r="B1523" i="2"/>
  <c r="A1523" i="2"/>
  <c r="B1522" i="2"/>
  <c r="A1522" i="2"/>
  <c r="B1521" i="2"/>
  <c r="A1521" i="2"/>
  <c r="B1520" i="2"/>
  <c r="A1520" i="2"/>
  <c r="B1519" i="2"/>
  <c r="A1519" i="2"/>
  <c r="B1518" i="2"/>
  <c r="A1518" i="2"/>
  <c r="B1517" i="2"/>
  <c r="A1517" i="2"/>
  <c r="B1516" i="2"/>
  <c r="A1516" i="2"/>
  <c r="B1515" i="2"/>
  <c r="A1515" i="2"/>
  <c r="B1514" i="2"/>
  <c r="A1514" i="2"/>
  <c r="B1513" i="2"/>
  <c r="A1513" i="2"/>
  <c r="B1512" i="2"/>
  <c r="A1512" i="2"/>
  <c r="B1511" i="2"/>
  <c r="A1511" i="2"/>
  <c r="B1510" i="2"/>
  <c r="A1510" i="2"/>
  <c r="B1509" i="2"/>
  <c r="A1509" i="2"/>
  <c r="B1508" i="2"/>
  <c r="A1508" i="2"/>
  <c r="B1507" i="2"/>
  <c r="A1507" i="2"/>
  <c r="B1506" i="2"/>
  <c r="A1506" i="2"/>
  <c r="B1505" i="2"/>
  <c r="A1505" i="2"/>
  <c r="B1504" i="2"/>
  <c r="A1504" i="2"/>
  <c r="B1503" i="2"/>
  <c r="A1503" i="2"/>
  <c r="B1502" i="2"/>
  <c r="A1502" i="2"/>
  <c r="B1501" i="2"/>
  <c r="A1501" i="2"/>
  <c r="B1500" i="2"/>
  <c r="A1500" i="2"/>
  <c r="B1499" i="2"/>
  <c r="A1499" i="2"/>
  <c r="B1498" i="2"/>
  <c r="A1498" i="2"/>
  <c r="B1497" i="2"/>
  <c r="A1497" i="2"/>
  <c r="B1496" i="2"/>
  <c r="A1496" i="2"/>
  <c r="B1495" i="2"/>
  <c r="A1495" i="2"/>
  <c r="B1494" i="2"/>
  <c r="A1494" i="2"/>
  <c r="B1493" i="2"/>
  <c r="A1493" i="2"/>
  <c r="B1492" i="2"/>
  <c r="A1492" i="2"/>
  <c r="B1491" i="2"/>
  <c r="A1491" i="2"/>
  <c r="B1490" i="2"/>
  <c r="A1490" i="2"/>
  <c r="B1489" i="2"/>
  <c r="A1489" i="2"/>
  <c r="B1488" i="2"/>
  <c r="A1488" i="2"/>
  <c r="B1487" i="2"/>
  <c r="A1487" i="2"/>
  <c r="B1486" i="2"/>
  <c r="A1486" i="2"/>
  <c r="B1485" i="2"/>
  <c r="A1485" i="2"/>
  <c r="B1484" i="2"/>
  <c r="A1484" i="2"/>
  <c r="B1483" i="2"/>
  <c r="A1483" i="2"/>
  <c r="B1482" i="2"/>
  <c r="A1482" i="2"/>
  <c r="B1481" i="2"/>
  <c r="A1481" i="2"/>
  <c r="B1480" i="2"/>
  <c r="A1480" i="2"/>
  <c r="B1479" i="2"/>
  <c r="A1479" i="2"/>
  <c r="B1478" i="2"/>
  <c r="A1478" i="2"/>
  <c r="B1477" i="2"/>
  <c r="A1477" i="2"/>
  <c r="B1476" i="2"/>
  <c r="A1476" i="2"/>
  <c r="B1475" i="2"/>
  <c r="A1475" i="2"/>
  <c r="B1474" i="2"/>
  <c r="A1474" i="2"/>
  <c r="B1473" i="2"/>
  <c r="A1473" i="2"/>
  <c r="B1472" i="2"/>
  <c r="A1472" i="2"/>
  <c r="B1471" i="2"/>
  <c r="A1471" i="2"/>
  <c r="B1470" i="2"/>
  <c r="A1470" i="2"/>
  <c r="B1469" i="2"/>
  <c r="A1469" i="2"/>
  <c r="B1468" i="2"/>
  <c r="A1468" i="2"/>
  <c r="B1467" i="2"/>
  <c r="A1467" i="2"/>
  <c r="B1466" i="2"/>
  <c r="A1466" i="2"/>
  <c r="B1465" i="2"/>
  <c r="A1465" i="2"/>
  <c r="B1464" i="2"/>
  <c r="A1464" i="2"/>
  <c r="B1463" i="2"/>
  <c r="A1463" i="2"/>
  <c r="B1462" i="2"/>
  <c r="A1462" i="2"/>
  <c r="B1461" i="2"/>
  <c r="A1461" i="2"/>
  <c r="B1460" i="2"/>
  <c r="A1460" i="2"/>
  <c r="B1459" i="2"/>
  <c r="A1459" i="2"/>
  <c r="B1458" i="2"/>
  <c r="A1458" i="2"/>
  <c r="B1457" i="2"/>
  <c r="A1457" i="2"/>
  <c r="B1456" i="2"/>
  <c r="A1456" i="2"/>
  <c r="B1455" i="2"/>
  <c r="A1455" i="2"/>
  <c r="B1454" i="2"/>
  <c r="A1454" i="2"/>
  <c r="B1453" i="2"/>
  <c r="A1453" i="2"/>
  <c r="B1452" i="2"/>
  <c r="A1452" i="2"/>
  <c r="B1451" i="2"/>
  <c r="A1451" i="2"/>
  <c r="B1450" i="2"/>
  <c r="A1450" i="2"/>
  <c r="B1449" i="2"/>
  <c r="A1449" i="2"/>
  <c r="B1448" i="2"/>
  <c r="A1448" i="2"/>
  <c r="B1447" i="2"/>
  <c r="A1447" i="2"/>
  <c r="B1446" i="2"/>
  <c r="A1446" i="2"/>
  <c r="B1445" i="2"/>
  <c r="A1445" i="2"/>
  <c r="B1444" i="2"/>
  <c r="A1444" i="2"/>
  <c r="B1443" i="2"/>
  <c r="A1443" i="2"/>
  <c r="B1442" i="2"/>
  <c r="A1442" i="2"/>
  <c r="B1441" i="2"/>
  <c r="A1441" i="2"/>
  <c r="B1440" i="2"/>
  <c r="A1440" i="2"/>
  <c r="B1439" i="2"/>
  <c r="A1439" i="2"/>
  <c r="B1438" i="2"/>
  <c r="A1438" i="2"/>
  <c r="B1437" i="2"/>
  <c r="A1437" i="2"/>
  <c r="B1436" i="2"/>
  <c r="A1436" i="2"/>
  <c r="B1435" i="2"/>
  <c r="A1435" i="2"/>
  <c r="B1434" i="2"/>
  <c r="A1434" i="2"/>
  <c r="B1433" i="2"/>
  <c r="A1433" i="2"/>
  <c r="B1432" i="2"/>
  <c r="A1432" i="2"/>
  <c r="B1431" i="2"/>
  <c r="A1431" i="2"/>
  <c r="B1430" i="2"/>
  <c r="A1430" i="2"/>
  <c r="B1429" i="2"/>
  <c r="A1429" i="2"/>
  <c r="B1428" i="2"/>
  <c r="A1428" i="2"/>
  <c r="B1427" i="2"/>
  <c r="A1427" i="2"/>
  <c r="B1426" i="2"/>
  <c r="A1426" i="2"/>
  <c r="B1425" i="2"/>
  <c r="A1425" i="2"/>
  <c r="B1424" i="2"/>
  <c r="A1424" i="2"/>
  <c r="B1423" i="2"/>
  <c r="A1423" i="2"/>
  <c r="B1422" i="2"/>
  <c r="A1422" i="2"/>
  <c r="B1421" i="2"/>
  <c r="A1421" i="2"/>
  <c r="B1420" i="2"/>
  <c r="A1420" i="2"/>
  <c r="B1419" i="2"/>
  <c r="A1419" i="2"/>
  <c r="B1418" i="2"/>
  <c r="A1418" i="2"/>
  <c r="B1417" i="2"/>
  <c r="A1417" i="2"/>
  <c r="B1416" i="2"/>
  <c r="A1416" i="2"/>
  <c r="B1415" i="2"/>
  <c r="A1415" i="2"/>
  <c r="B1414" i="2"/>
  <c r="A1414" i="2"/>
  <c r="B1413" i="2"/>
  <c r="A1413" i="2"/>
  <c r="B1412" i="2"/>
  <c r="A1412" i="2"/>
  <c r="B1411" i="2"/>
  <c r="A1411" i="2"/>
  <c r="B1410" i="2"/>
  <c r="A1410" i="2"/>
  <c r="B1409" i="2"/>
  <c r="A1409" i="2"/>
  <c r="B1408" i="2"/>
  <c r="A1408" i="2"/>
  <c r="B1407" i="2"/>
  <c r="A1407" i="2"/>
  <c r="B1406" i="2"/>
  <c r="A1406" i="2"/>
  <c r="B1405" i="2"/>
  <c r="A1405" i="2"/>
  <c r="B1404" i="2"/>
  <c r="A1404" i="2"/>
  <c r="B1403" i="2"/>
  <c r="A1403" i="2"/>
  <c r="B1402" i="2"/>
  <c r="A1402" i="2"/>
  <c r="B1401" i="2"/>
  <c r="A1401" i="2"/>
  <c r="B1400" i="2"/>
  <c r="A1400" i="2"/>
  <c r="B1399" i="2"/>
  <c r="A1399" i="2"/>
  <c r="B1398" i="2"/>
  <c r="A1398" i="2"/>
  <c r="B1397" i="2"/>
  <c r="A1397" i="2"/>
  <c r="B1396" i="2"/>
  <c r="A1396" i="2"/>
  <c r="B1395" i="2"/>
  <c r="A1395" i="2"/>
  <c r="B1394" i="2"/>
  <c r="A1394" i="2"/>
  <c r="B1393" i="2"/>
  <c r="A1393" i="2"/>
  <c r="B1392" i="2"/>
  <c r="A1392" i="2"/>
  <c r="B1391" i="2"/>
  <c r="A1391" i="2"/>
  <c r="B1390" i="2"/>
  <c r="A1390" i="2"/>
  <c r="B1389" i="2"/>
  <c r="A1389" i="2"/>
  <c r="B1388" i="2"/>
  <c r="A1388" i="2"/>
  <c r="B1387" i="2"/>
  <c r="A1387" i="2"/>
  <c r="B1386" i="2"/>
  <c r="A1386" i="2"/>
  <c r="B1385" i="2"/>
  <c r="A1385" i="2"/>
  <c r="B1384" i="2"/>
  <c r="A1384" i="2"/>
  <c r="B1383" i="2"/>
  <c r="A1383" i="2"/>
  <c r="B1382" i="2"/>
  <c r="A1382" i="2"/>
  <c r="B1381" i="2"/>
  <c r="A1381" i="2"/>
  <c r="B1380" i="2"/>
  <c r="A1380" i="2"/>
  <c r="B1379" i="2"/>
  <c r="A1379" i="2"/>
  <c r="B1378" i="2"/>
  <c r="A1378" i="2"/>
  <c r="B1377" i="2"/>
  <c r="A1377" i="2"/>
  <c r="B1376" i="2"/>
  <c r="A1376" i="2"/>
  <c r="B1375" i="2"/>
  <c r="A1375" i="2"/>
  <c r="B1374" i="2"/>
  <c r="A1374" i="2"/>
  <c r="B1373" i="2"/>
  <c r="A1373" i="2"/>
  <c r="B1372" i="2"/>
  <c r="A1372" i="2"/>
  <c r="B1371" i="2"/>
  <c r="A1371" i="2"/>
  <c r="B1370" i="2"/>
  <c r="A1370" i="2"/>
  <c r="B1369" i="2"/>
  <c r="A1369" i="2"/>
  <c r="B1368" i="2"/>
  <c r="A1368" i="2"/>
  <c r="B1367" i="2"/>
  <c r="A1367" i="2"/>
  <c r="B1366" i="2"/>
  <c r="A1366" i="2"/>
  <c r="B1365" i="2"/>
  <c r="A1365" i="2"/>
  <c r="B1364" i="2"/>
  <c r="A1364" i="2"/>
  <c r="B1363" i="2"/>
  <c r="A1363" i="2"/>
  <c r="B1362" i="2"/>
  <c r="A1362" i="2"/>
  <c r="B1361" i="2"/>
  <c r="A1361" i="2"/>
  <c r="B1360" i="2"/>
  <c r="A1360" i="2"/>
  <c r="B1359" i="2"/>
  <c r="A1359" i="2"/>
  <c r="B1358" i="2"/>
  <c r="A1358" i="2"/>
  <c r="B1357" i="2"/>
  <c r="A1357" i="2"/>
  <c r="B1356" i="2"/>
  <c r="A1356" i="2"/>
  <c r="B1355" i="2"/>
  <c r="A1355" i="2"/>
  <c r="B1354" i="2"/>
  <c r="A1354" i="2"/>
  <c r="B1353" i="2"/>
  <c r="A1353" i="2"/>
  <c r="B1352" i="2"/>
  <c r="A1352" i="2"/>
  <c r="B1351" i="2"/>
  <c r="A1351" i="2"/>
  <c r="B1350" i="2"/>
  <c r="A1350" i="2"/>
  <c r="B1349" i="2"/>
  <c r="A1349" i="2"/>
  <c r="B1348" i="2"/>
  <c r="A1348" i="2"/>
  <c r="B1347" i="2"/>
  <c r="A1347" i="2"/>
  <c r="B1346" i="2"/>
  <c r="A1346" i="2"/>
  <c r="B1345" i="2"/>
  <c r="A1345" i="2"/>
  <c r="B1344" i="2"/>
  <c r="A1344" i="2"/>
  <c r="B1343" i="2"/>
  <c r="A1343" i="2"/>
  <c r="B1342" i="2"/>
  <c r="A1342" i="2"/>
  <c r="B1341" i="2"/>
  <c r="A1341" i="2"/>
  <c r="B1340" i="2"/>
  <c r="A1340" i="2"/>
  <c r="B1339" i="2"/>
  <c r="A1339" i="2"/>
  <c r="B1338" i="2"/>
  <c r="A1338" i="2"/>
  <c r="B1337" i="2"/>
  <c r="A1337" i="2"/>
  <c r="B1336" i="2"/>
  <c r="A1336" i="2"/>
  <c r="B1335" i="2"/>
  <c r="A1335" i="2"/>
  <c r="B1334" i="2"/>
  <c r="A1334" i="2"/>
  <c r="B1333" i="2"/>
  <c r="A1333" i="2"/>
  <c r="B1332" i="2"/>
  <c r="A1332" i="2"/>
  <c r="B1331" i="2"/>
  <c r="A1331" i="2"/>
  <c r="B1330" i="2"/>
  <c r="A1330" i="2"/>
  <c r="B1329" i="2"/>
  <c r="A1329" i="2"/>
  <c r="B1328" i="2"/>
  <c r="A1328" i="2"/>
  <c r="B1327" i="2"/>
  <c r="A1327" i="2"/>
  <c r="B1326" i="2"/>
  <c r="A1326" i="2"/>
  <c r="B1325" i="2"/>
  <c r="A1325" i="2"/>
  <c r="B1324" i="2"/>
  <c r="A1324" i="2"/>
  <c r="B1323" i="2"/>
  <c r="A1323" i="2"/>
  <c r="B1322" i="2"/>
  <c r="A1322" i="2"/>
  <c r="B1321" i="2"/>
  <c r="A1321" i="2"/>
  <c r="B1320" i="2"/>
  <c r="A1320" i="2"/>
  <c r="B1319" i="2"/>
  <c r="A1319" i="2"/>
  <c r="B1318" i="2"/>
  <c r="A1318" i="2"/>
  <c r="B1317" i="2"/>
  <c r="A1317" i="2"/>
  <c r="B1316" i="2"/>
  <c r="A1316" i="2"/>
  <c r="B1315" i="2"/>
  <c r="A1315" i="2"/>
  <c r="B1314" i="2"/>
  <c r="A1314" i="2"/>
  <c r="B1313" i="2"/>
  <c r="A1313" i="2"/>
  <c r="B1312" i="2"/>
  <c r="A1312" i="2"/>
  <c r="B1311" i="2"/>
  <c r="A1311" i="2"/>
  <c r="B1310" i="2"/>
  <c r="A1310" i="2"/>
  <c r="B1309" i="2"/>
  <c r="A1309" i="2"/>
  <c r="B1308" i="2"/>
  <c r="A1308" i="2"/>
  <c r="B1307" i="2"/>
  <c r="A1307" i="2"/>
  <c r="B1306" i="2"/>
  <c r="A1306" i="2"/>
  <c r="B1305" i="2"/>
  <c r="A1305" i="2"/>
  <c r="B1304" i="2"/>
  <c r="A1304" i="2"/>
  <c r="B1303" i="2"/>
  <c r="A1303" i="2"/>
  <c r="B1302" i="2"/>
  <c r="A1302" i="2"/>
  <c r="B1301" i="2"/>
  <c r="A1301" i="2"/>
  <c r="B1300" i="2"/>
  <c r="A1300" i="2"/>
  <c r="B1299" i="2"/>
  <c r="A1299" i="2"/>
  <c r="B1298" i="2"/>
  <c r="A1298" i="2"/>
  <c r="B1297" i="2"/>
  <c r="A1297" i="2"/>
  <c r="B1296" i="2"/>
  <c r="A1296" i="2"/>
  <c r="B1295" i="2"/>
  <c r="A1295" i="2"/>
  <c r="B1294" i="2"/>
  <c r="A1294" i="2"/>
  <c r="B1293" i="2"/>
  <c r="A1293" i="2"/>
  <c r="B1292" i="2"/>
  <c r="A1292" i="2"/>
  <c r="B1291" i="2"/>
  <c r="A1291" i="2"/>
  <c r="B1290" i="2"/>
  <c r="A1290" i="2"/>
  <c r="B1289" i="2"/>
  <c r="A1289" i="2"/>
  <c r="B1288" i="2"/>
  <c r="A1288" i="2"/>
  <c r="B1287" i="2"/>
  <c r="A1287" i="2"/>
  <c r="B1286" i="2"/>
  <c r="A1286" i="2"/>
  <c r="B1285" i="2"/>
  <c r="A1285" i="2"/>
  <c r="B1284" i="2"/>
  <c r="A1284" i="2"/>
  <c r="B1283" i="2"/>
  <c r="A1283" i="2"/>
  <c r="B1282" i="2"/>
  <c r="A1282" i="2"/>
  <c r="B1281" i="2"/>
  <c r="A1281" i="2"/>
  <c r="B1280" i="2"/>
  <c r="A1280" i="2"/>
  <c r="B1279" i="2"/>
  <c r="A1279" i="2"/>
  <c r="B1278" i="2"/>
  <c r="A1278" i="2"/>
  <c r="B1277" i="2"/>
  <c r="A1277" i="2"/>
  <c r="B1276" i="2"/>
  <c r="A1276" i="2"/>
  <c r="B1275" i="2"/>
  <c r="A1275" i="2"/>
  <c r="B1274" i="2"/>
  <c r="A1274" i="2"/>
  <c r="B1273" i="2"/>
  <c r="A1273" i="2"/>
  <c r="B1272" i="2"/>
  <c r="A1272" i="2"/>
  <c r="B1271" i="2"/>
  <c r="A1271" i="2"/>
  <c r="B1270" i="2"/>
  <c r="A1270" i="2"/>
  <c r="B1269" i="2"/>
  <c r="A1269" i="2"/>
  <c r="B1268" i="2"/>
  <c r="A1268" i="2"/>
  <c r="B1267" i="2"/>
  <c r="A1267" i="2"/>
  <c r="B1266" i="2"/>
  <c r="A1266" i="2"/>
  <c r="B1265" i="2"/>
  <c r="A1265" i="2"/>
  <c r="B1264" i="2"/>
  <c r="A1264" i="2"/>
  <c r="B1263" i="2"/>
  <c r="A1263" i="2"/>
  <c r="B1262" i="2"/>
  <c r="A1262" i="2"/>
  <c r="B1261" i="2"/>
  <c r="A1261" i="2"/>
  <c r="B1260" i="2"/>
  <c r="A1260" i="2"/>
  <c r="B1259" i="2"/>
  <c r="A1259" i="2"/>
  <c r="B1258" i="2"/>
  <c r="A1258" i="2"/>
  <c r="B1257" i="2"/>
  <c r="A1257" i="2"/>
  <c r="B1256" i="2"/>
  <c r="A1256" i="2"/>
  <c r="B1255" i="2"/>
  <c r="A1255" i="2"/>
  <c r="B1254" i="2"/>
  <c r="A1254" i="2"/>
  <c r="B1253" i="2"/>
  <c r="A1253" i="2"/>
  <c r="B1252" i="2"/>
  <c r="A1252" i="2"/>
  <c r="B1251" i="2"/>
  <c r="A1251" i="2"/>
  <c r="B1250" i="2"/>
  <c r="A1250" i="2"/>
  <c r="B1249" i="2"/>
  <c r="A1249" i="2"/>
  <c r="B1248" i="2"/>
  <c r="A1248" i="2"/>
  <c r="B1247" i="2"/>
  <c r="A1247" i="2"/>
  <c r="B1246" i="2"/>
  <c r="A1246" i="2"/>
  <c r="B1245" i="2"/>
  <c r="A1245" i="2"/>
  <c r="B1244" i="2"/>
  <c r="A1244" i="2"/>
  <c r="B1243" i="2"/>
  <c r="A1243" i="2"/>
  <c r="B1242" i="2"/>
  <c r="A1242" i="2"/>
  <c r="B1241" i="2"/>
  <c r="A1241" i="2"/>
  <c r="B1240" i="2"/>
  <c r="A1240" i="2"/>
  <c r="B1239" i="2"/>
  <c r="A1239" i="2"/>
  <c r="B1238" i="2"/>
  <c r="A1238" i="2"/>
  <c r="B1237" i="2"/>
  <c r="A1237" i="2"/>
  <c r="B1236" i="2"/>
  <c r="A1236" i="2"/>
  <c r="B1235" i="2"/>
  <c r="A1235" i="2"/>
  <c r="B1234" i="2"/>
  <c r="A1234" i="2"/>
  <c r="B1233" i="2"/>
  <c r="A1233" i="2"/>
  <c r="B1232" i="2"/>
  <c r="A1232" i="2"/>
  <c r="B1231" i="2"/>
  <c r="A1231" i="2"/>
  <c r="B1230" i="2"/>
  <c r="A1230" i="2"/>
  <c r="B1229" i="2"/>
  <c r="A1229" i="2"/>
  <c r="B1228" i="2"/>
  <c r="A1228" i="2"/>
  <c r="B1227" i="2"/>
  <c r="A1227" i="2"/>
  <c r="B1226" i="2"/>
  <c r="A1226" i="2"/>
  <c r="B1225" i="2"/>
  <c r="A1225" i="2"/>
  <c r="B1224" i="2"/>
  <c r="A1224" i="2"/>
  <c r="B1223" i="2"/>
  <c r="A1223" i="2"/>
  <c r="B1222" i="2"/>
  <c r="A1222" i="2"/>
  <c r="B1221" i="2"/>
  <c r="A1221" i="2"/>
  <c r="B1220" i="2"/>
  <c r="A1220" i="2"/>
  <c r="B1219" i="2"/>
  <c r="A1219" i="2"/>
  <c r="B1218" i="2"/>
  <c r="A1218" i="2"/>
  <c r="B1217" i="2"/>
  <c r="A1217" i="2"/>
  <c r="B1216" i="2"/>
  <c r="A1216" i="2"/>
  <c r="B1215" i="2"/>
  <c r="A1215" i="2"/>
  <c r="B1214" i="2"/>
  <c r="A1214" i="2"/>
  <c r="B1213" i="2"/>
  <c r="A1213" i="2"/>
  <c r="B1212" i="2"/>
  <c r="A1212" i="2"/>
  <c r="B1211" i="2"/>
  <c r="A1211" i="2"/>
  <c r="B1210" i="2"/>
  <c r="A1210" i="2"/>
  <c r="B1209" i="2"/>
  <c r="A1209" i="2"/>
  <c r="B1208" i="2"/>
  <c r="A1208" i="2"/>
  <c r="B1207" i="2"/>
  <c r="A1207" i="2"/>
  <c r="B1206" i="2"/>
  <c r="A1206" i="2"/>
  <c r="B1205" i="2"/>
  <c r="A1205" i="2"/>
  <c r="B1204" i="2"/>
  <c r="A1204" i="2"/>
  <c r="B1203" i="2"/>
  <c r="A1203" i="2"/>
  <c r="B1202" i="2"/>
  <c r="A1202" i="2"/>
  <c r="B1201" i="2"/>
  <c r="A1201" i="2"/>
  <c r="B1200" i="2"/>
  <c r="A1200" i="2"/>
  <c r="B1199" i="2"/>
  <c r="A1199" i="2"/>
  <c r="B1198" i="2"/>
  <c r="A1198" i="2"/>
  <c r="B1197" i="2"/>
  <c r="A1197" i="2"/>
  <c r="B1196" i="2"/>
  <c r="A1196" i="2"/>
  <c r="B1195" i="2"/>
  <c r="A1195" i="2"/>
  <c r="B1194" i="2"/>
  <c r="A1194" i="2"/>
  <c r="B1193" i="2"/>
  <c r="A1193" i="2"/>
  <c r="B1192" i="2"/>
  <c r="A1192" i="2"/>
  <c r="B1191" i="2"/>
  <c r="A1191" i="2"/>
  <c r="B1190" i="2"/>
  <c r="A1190" i="2"/>
  <c r="B1189" i="2"/>
  <c r="A1189" i="2"/>
  <c r="B1188" i="2"/>
  <c r="A1188" i="2"/>
  <c r="B1187" i="2"/>
  <c r="A1187" i="2"/>
  <c r="B1186" i="2"/>
  <c r="A1186" i="2"/>
  <c r="B1185" i="2"/>
  <c r="A1185" i="2"/>
  <c r="B1184" i="2"/>
  <c r="A1184" i="2"/>
  <c r="B1183" i="2"/>
  <c r="A1183" i="2"/>
  <c r="B1182" i="2"/>
  <c r="A1182" i="2"/>
  <c r="B1181" i="2"/>
  <c r="A1181" i="2"/>
  <c r="B1180" i="2"/>
  <c r="A1180" i="2"/>
  <c r="B1179" i="2"/>
  <c r="A1179" i="2"/>
  <c r="B1178" i="2"/>
  <c r="A1178" i="2"/>
  <c r="B1177" i="2"/>
  <c r="A1177" i="2"/>
  <c r="B1176" i="2"/>
  <c r="A1176" i="2"/>
  <c r="B1175" i="2"/>
  <c r="A1175" i="2"/>
  <c r="B1174" i="2"/>
  <c r="A1174" i="2"/>
  <c r="B1173" i="2"/>
  <c r="A1173" i="2"/>
  <c r="B1172" i="2"/>
  <c r="A1172" i="2"/>
  <c r="B1171" i="2"/>
  <c r="A1171" i="2"/>
  <c r="B1170" i="2"/>
  <c r="A1170" i="2"/>
  <c r="B1169" i="2"/>
  <c r="A1169" i="2"/>
  <c r="B1168" i="2"/>
  <c r="A1168" i="2"/>
  <c r="B1167" i="2"/>
  <c r="A1167" i="2"/>
  <c r="B1166" i="2"/>
  <c r="A1166" i="2"/>
  <c r="B1165" i="2"/>
  <c r="A1165" i="2"/>
  <c r="B1164" i="2"/>
  <c r="A1164" i="2"/>
  <c r="B1163" i="2"/>
  <c r="A1163" i="2"/>
  <c r="B1162" i="2"/>
  <c r="A1162" i="2"/>
  <c r="B1161" i="2"/>
  <c r="A1161" i="2"/>
  <c r="B1160" i="2"/>
  <c r="A1160" i="2"/>
  <c r="B1159" i="2"/>
  <c r="A1159" i="2"/>
  <c r="B1158" i="2"/>
  <c r="A1158" i="2"/>
  <c r="B1157" i="2"/>
  <c r="A1157" i="2"/>
  <c r="B1156" i="2"/>
  <c r="A1156" i="2"/>
  <c r="B1155" i="2"/>
  <c r="A1155" i="2"/>
  <c r="B1154" i="2"/>
  <c r="A1154" i="2"/>
  <c r="B1153" i="2"/>
  <c r="A1153" i="2"/>
  <c r="B1152" i="2"/>
  <c r="A1152" i="2"/>
  <c r="B1151" i="2"/>
  <c r="A1151" i="2"/>
  <c r="B1150" i="2"/>
  <c r="A1150" i="2"/>
  <c r="B1149" i="2"/>
  <c r="A1149" i="2"/>
  <c r="B1148" i="2"/>
  <c r="A1148" i="2"/>
  <c r="B1147" i="2"/>
  <c r="A1147" i="2"/>
  <c r="B1146" i="2"/>
  <c r="A1146" i="2"/>
  <c r="B1145" i="2"/>
  <c r="A1145" i="2"/>
  <c r="B1144" i="2"/>
  <c r="A1144" i="2"/>
  <c r="B1143" i="2"/>
  <c r="A1143" i="2"/>
  <c r="B1142" i="2"/>
  <c r="A1142" i="2"/>
  <c r="B1141" i="2"/>
  <c r="A1141" i="2"/>
  <c r="B1140" i="2"/>
  <c r="A1140" i="2"/>
  <c r="B1139" i="2"/>
  <c r="A1139" i="2"/>
  <c r="B1138" i="2"/>
  <c r="A1138" i="2"/>
  <c r="B1137" i="2"/>
  <c r="A1137" i="2"/>
  <c r="B1136" i="2"/>
  <c r="A1136" i="2"/>
  <c r="B1135" i="2"/>
  <c r="A1135" i="2"/>
  <c r="B1134" i="2"/>
  <c r="A1134" i="2"/>
  <c r="B1133" i="2"/>
  <c r="A1133" i="2"/>
  <c r="B1132" i="2"/>
  <c r="A1132" i="2"/>
  <c r="B1131" i="2"/>
  <c r="A1131" i="2"/>
  <c r="B1130" i="2"/>
  <c r="A1130" i="2"/>
  <c r="B1129" i="2"/>
  <c r="A1129" i="2"/>
  <c r="B1128" i="2"/>
  <c r="A1128" i="2"/>
  <c r="B1127" i="2"/>
  <c r="A1127" i="2"/>
  <c r="B1126" i="2"/>
  <c r="A1126" i="2"/>
  <c r="B1125" i="2"/>
  <c r="A1125" i="2"/>
  <c r="B1124" i="2"/>
  <c r="A1124" i="2"/>
  <c r="B1123" i="2"/>
  <c r="A1123" i="2"/>
  <c r="B1122" i="2"/>
  <c r="A1122" i="2"/>
  <c r="B1121" i="2"/>
  <c r="A1121" i="2"/>
  <c r="B1120" i="2"/>
  <c r="A1120" i="2"/>
  <c r="B1119" i="2"/>
  <c r="A1119" i="2"/>
  <c r="B1118" i="2"/>
  <c r="A1118" i="2"/>
  <c r="B1117" i="2"/>
  <c r="A1117" i="2"/>
  <c r="B1116" i="2"/>
  <c r="A1116" i="2"/>
  <c r="B1115" i="2"/>
  <c r="A1115" i="2"/>
  <c r="B1114" i="2"/>
  <c r="A1114" i="2"/>
  <c r="B1113" i="2"/>
  <c r="A1113" i="2"/>
  <c r="B1112" i="2"/>
  <c r="A1112" i="2"/>
  <c r="B1111" i="2"/>
  <c r="A1111" i="2"/>
  <c r="B1110" i="2"/>
  <c r="A1110" i="2"/>
  <c r="B1109" i="2"/>
  <c r="A1109" i="2"/>
  <c r="B1108" i="2"/>
  <c r="A1108" i="2"/>
  <c r="B1107" i="2"/>
  <c r="A1107" i="2"/>
  <c r="B1106" i="2"/>
  <c r="A1106" i="2"/>
  <c r="B1105" i="2"/>
  <c r="A1105" i="2"/>
  <c r="B1104" i="2"/>
  <c r="A1104" i="2"/>
  <c r="B1103" i="2"/>
  <c r="A1103" i="2"/>
  <c r="B1102" i="2"/>
  <c r="A1102" i="2"/>
  <c r="B1101" i="2"/>
  <c r="A1101" i="2"/>
  <c r="B1100" i="2"/>
  <c r="A1100" i="2"/>
  <c r="B1099" i="2"/>
  <c r="A1099" i="2"/>
  <c r="B1098" i="2"/>
  <c r="A1098" i="2"/>
  <c r="B1097" i="2"/>
  <c r="A1097" i="2"/>
  <c r="B1096" i="2"/>
  <c r="A1096" i="2"/>
  <c r="B1095" i="2"/>
  <c r="A1095" i="2"/>
  <c r="B1094" i="2"/>
  <c r="A1094" i="2"/>
  <c r="B1093" i="2"/>
  <c r="A1093" i="2"/>
  <c r="B1092" i="2"/>
  <c r="A1092" i="2"/>
  <c r="B1091" i="2"/>
  <c r="A1091" i="2"/>
  <c r="B1090" i="2"/>
  <c r="A1090" i="2"/>
  <c r="B1089" i="2"/>
  <c r="A1089" i="2"/>
  <c r="B1088" i="2"/>
  <c r="A1088" i="2"/>
  <c r="B1087" i="2"/>
  <c r="A1087" i="2"/>
  <c r="B1086" i="2"/>
  <c r="A1086" i="2"/>
  <c r="B1085" i="2"/>
  <c r="A1085" i="2"/>
  <c r="B1084" i="2"/>
  <c r="A1084" i="2"/>
  <c r="B1083" i="2"/>
  <c r="A1083" i="2"/>
  <c r="B1082" i="2"/>
  <c r="A1082" i="2"/>
  <c r="B1081" i="2"/>
  <c r="A1081" i="2"/>
  <c r="B1080" i="2"/>
  <c r="A1080" i="2"/>
  <c r="B1079" i="2"/>
  <c r="A1079" i="2"/>
  <c r="B1078" i="2"/>
  <c r="A1078" i="2"/>
  <c r="B1077" i="2"/>
  <c r="A1077" i="2"/>
  <c r="B1076" i="2"/>
  <c r="A1076" i="2"/>
  <c r="B1075" i="2"/>
  <c r="A1075" i="2"/>
  <c r="B1074" i="2"/>
  <c r="A1074" i="2"/>
  <c r="B1073" i="2"/>
  <c r="A1073" i="2"/>
  <c r="B1072" i="2"/>
  <c r="A1072" i="2"/>
  <c r="B1071" i="2"/>
  <c r="A1071" i="2"/>
  <c r="B1070" i="2"/>
  <c r="A1070" i="2"/>
  <c r="B1069" i="2"/>
  <c r="A1069" i="2"/>
  <c r="B1068" i="2"/>
  <c r="A1068" i="2"/>
  <c r="B1067" i="2"/>
  <c r="A1067" i="2"/>
  <c r="B1066" i="2"/>
  <c r="A1066" i="2"/>
  <c r="B1065" i="2"/>
  <c r="A1065" i="2"/>
  <c r="B1064" i="2"/>
  <c r="A1064" i="2"/>
  <c r="B1063" i="2"/>
  <c r="A1063" i="2"/>
  <c r="B1062" i="2"/>
  <c r="A1062" i="2"/>
  <c r="B1061" i="2"/>
  <c r="A1061" i="2"/>
  <c r="B1060" i="2"/>
  <c r="A1060" i="2"/>
  <c r="B1059" i="2"/>
  <c r="A1059" i="2"/>
  <c r="B1058" i="2"/>
  <c r="A1058" i="2"/>
  <c r="B1057" i="2"/>
  <c r="A1057" i="2"/>
  <c r="B1056" i="2"/>
  <c r="A1056" i="2"/>
  <c r="B1055" i="2"/>
  <c r="A1055" i="2"/>
  <c r="B1054" i="2"/>
  <c r="A1054" i="2"/>
  <c r="B1053" i="2"/>
  <c r="A1053" i="2"/>
  <c r="B1052" i="2"/>
  <c r="A1052" i="2"/>
  <c r="B1051" i="2"/>
  <c r="A1051" i="2"/>
  <c r="B1050" i="2"/>
  <c r="A1050" i="2"/>
  <c r="B1049" i="2"/>
  <c r="A1049" i="2"/>
  <c r="B1048" i="2"/>
  <c r="A1048" i="2"/>
  <c r="B1047" i="2"/>
  <c r="A1047" i="2"/>
  <c r="B1046" i="2"/>
  <c r="A1046" i="2"/>
  <c r="B1045" i="2"/>
  <c r="A1045" i="2"/>
  <c r="B1044" i="2"/>
  <c r="A1044" i="2"/>
  <c r="B1043" i="2"/>
  <c r="A1043" i="2"/>
  <c r="B1042" i="2"/>
  <c r="A1042" i="2"/>
  <c r="B1041" i="2"/>
  <c r="A1041" i="2"/>
  <c r="B1040" i="2"/>
  <c r="A1040" i="2"/>
  <c r="B1039" i="2"/>
  <c r="A1039" i="2"/>
  <c r="B1038" i="2"/>
  <c r="A1038" i="2"/>
  <c r="B1037" i="2"/>
  <c r="A1037" i="2"/>
  <c r="B1036" i="2"/>
  <c r="A1036" i="2"/>
  <c r="B1035" i="2"/>
  <c r="A1035" i="2"/>
  <c r="B1034" i="2"/>
  <c r="A1034" i="2"/>
  <c r="B1033" i="2"/>
  <c r="A1033" i="2"/>
  <c r="B1032" i="2"/>
  <c r="A1032" i="2"/>
  <c r="B1031" i="2"/>
  <c r="A1031" i="2"/>
  <c r="B1030" i="2"/>
  <c r="A1030" i="2"/>
  <c r="B1029" i="2"/>
  <c r="A1029" i="2"/>
  <c r="B1028" i="2"/>
  <c r="A1028" i="2"/>
  <c r="B1027" i="2"/>
  <c r="A1027" i="2"/>
  <c r="B1026" i="2"/>
  <c r="A1026" i="2"/>
  <c r="B1025" i="2"/>
  <c r="A1025" i="2"/>
  <c r="B1024" i="2"/>
  <c r="A1024" i="2"/>
  <c r="B1023" i="2"/>
  <c r="A1023" i="2"/>
  <c r="B1022" i="2"/>
  <c r="A1022" i="2"/>
  <c r="B1021" i="2"/>
  <c r="A1021" i="2"/>
  <c r="B1020" i="2"/>
  <c r="A1020" i="2"/>
  <c r="B1019" i="2"/>
  <c r="A1019" i="2"/>
  <c r="B1018" i="2"/>
  <c r="A1018" i="2"/>
  <c r="B1017" i="2"/>
  <c r="A1017" i="2"/>
  <c r="B1016" i="2"/>
  <c r="A1016" i="2"/>
  <c r="B1015" i="2"/>
  <c r="A1015" i="2"/>
  <c r="B1014" i="2"/>
  <c r="A1014" i="2"/>
  <c r="B1013" i="2"/>
  <c r="A1013" i="2"/>
  <c r="B1012" i="2"/>
  <c r="A1012" i="2"/>
  <c r="B1011" i="2"/>
  <c r="A1011" i="2"/>
  <c r="B1010" i="2"/>
  <c r="A1010" i="2"/>
  <c r="B1009" i="2"/>
  <c r="A1009" i="2"/>
  <c r="B1008" i="2"/>
  <c r="A1008" i="2"/>
  <c r="B1007" i="2"/>
  <c r="A1007" i="2"/>
  <c r="B1006" i="2"/>
  <c r="A1006" i="2"/>
  <c r="B1005" i="2"/>
  <c r="A1005" i="2"/>
  <c r="B1004" i="2"/>
  <c r="A1004" i="2"/>
  <c r="B1003" i="2"/>
  <c r="A1003" i="2"/>
  <c r="B1002" i="2"/>
  <c r="A1002" i="2"/>
  <c r="B1001" i="2"/>
  <c r="A1001" i="2"/>
  <c r="B1000" i="2"/>
  <c r="A1000" i="2"/>
  <c r="B999" i="2"/>
  <c r="A999" i="2"/>
  <c r="B998" i="2"/>
  <c r="A998" i="2"/>
  <c r="B997" i="2"/>
  <c r="A997" i="2"/>
  <c r="B996" i="2"/>
  <c r="A996" i="2"/>
  <c r="B995" i="2"/>
  <c r="A995" i="2"/>
  <c r="B994" i="2"/>
  <c r="A994" i="2"/>
  <c r="B993" i="2"/>
  <c r="A993" i="2"/>
  <c r="B992" i="2"/>
  <c r="A992" i="2"/>
  <c r="B991" i="2"/>
  <c r="A991" i="2"/>
  <c r="B990" i="2"/>
  <c r="A990" i="2"/>
  <c r="B989" i="2"/>
  <c r="A989" i="2"/>
  <c r="B988" i="2"/>
  <c r="A988" i="2"/>
  <c r="B987" i="2"/>
  <c r="A987" i="2"/>
  <c r="B986" i="2"/>
  <c r="A986" i="2"/>
  <c r="B985" i="2"/>
  <c r="A985" i="2"/>
  <c r="B984" i="2"/>
  <c r="A984" i="2"/>
  <c r="B983" i="2"/>
  <c r="A983" i="2"/>
  <c r="B982" i="2"/>
  <c r="A982" i="2"/>
  <c r="B981" i="2"/>
  <c r="A981" i="2"/>
  <c r="B980" i="2"/>
  <c r="A980" i="2"/>
  <c r="B979" i="2"/>
  <c r="A979" i="2"/>
  <c r="B978" i="2"/>
  <c r="A978" i="2"/>
  <c r="B977" i="2"/>
  <c r="A977" i="2"/>
  <c r="B976" i="2"/>
  <c r="A976" i="2"/>
  <c r="B975" i="2"/>
  <c r="A975" i="2"/>
  <c r="B974" i="2"/>
  <c r="A974" i="2"/>
  <c r="B973" i="2"/>
  <c r="A973" i="2"/>
  <c r="B972" i="2"/>
  <c r="A972" i="2"/>
  <c r="B971" i="2"/>
  <c r="A971" i="2"/>
  <c r="B970" i="2"/>
  <c r="A970" i="2"/>
  <c r="B969" i="2"/>
  <c r="A969" i="2"/>
  <c r="B968" i="2"/>
  <c r="A968" i="2"/>
  <c r="B967" i="2"/>
  <c r="A967" i="2"/>
  <c r="B966" i="2"/>
  <c r="A966" i="2"/>
  <c r="B965" i="2"/>
  <c r="A965" i="2"/>
  <c r="B964" i="2"/>
  <c r="A964" i="2"/>
  <c r="B963" i="2"/>
  <c r="A963" i="2"/>
  <c r="B962" i="2"/>
  <c r="A962" i="2"/>
  <c r="B961" i="2"/>
  <c r="A961" i="2"/>
  <c r="B960" i="2"/>
  <c r="A960" i="2"/>
  <c r="B959" i="2"/>
  <c r="A959" i="2"/>
  <c r="B958" i="2"/>
  <c r="A958" i="2"/>
  <c r="B957" i="2"/>
  <c r="A957" i="2"/>
  <c r="B956" i="2"/>
  <c r="A956" i="2"/>
  <c r="B955" i="2"/>
  <c r="A955" i="2"/>
  <c r="B954" i="2"/>
  <c r="A954" i="2"/>
  <c r="B953" i="2"/>
  <c r="A953" i="2"/>
  <c r="B952" i="2"/>
  <c r="A952" i="2"/>
  <c r="B951" i="2"/>
  <c r="A951" i="2"/>
  <c r="B950" i="2"/>
  <c r="A950" i="2"/>
  <c r="B949" i="2"/>
  <c r="A949" i="2"/>
  <c r="B948" i="2"/>
  <c r="A948" i="2"/>
  <c r="B947" i="2"/>
  <c r="A947" i="2"/>
  <c r="B946" i="2"/>
  <c r="A946" i="2"/>
  <c r="B945" i="2"/>
  <c r="A945" i="2"/>
  <c r="B944" i="2"/>
  <c r="A944" i="2"/>
  <c r="B943" i="2"/>
  <c r="A943" i="2"/>
  <c r="B942" i="2"/>
  <c r="A942" i="2"/>
  <c r="B941" i="2"/>
  <c r="A941" i="2"/>
  <c r="B940" i="2"/>
  <c r="A940" i="2"/>
  <c r="B939" i="2"/>
  <c r="A939" i="2"/>
  <c r="B938" i="2"/>
  <c r="A938" i="2"/>
  <c r="B937" i="2"/>
  <c r="A937" i="2"/>
  <c r="B936" i="2"/>
  <c r="A936" i="2"/>
  <c r="B935" i="2"/>
  <c r="A935" i="2"/>
  <c r="B934" i="2"/>
  <c r="A934" i="2"/>
  <c r="B933" i="2"/>
  <c r="A933" i="2"/>
  <c r="B932" i="2"/>
  <c r="A932" i="2"/>
  <c r="B931" i="2"/>
  <c r="A931" i="2"/>
  <c r="B930" i="2"/>
  <c r="A930" i="2"/>
  <c r="B929" i="2"/>
  <c r="A929" i="2"/>
  <c r="B928" i="2"/>
  <c r="A928" i="2"/>
  <c r="B927" i="2"/>
  <c r="A927" i="2"/>
  <c r="B926" i="2"/>
  <c r="A926" i="2"/>
  <c r="B925" i="2"/>
  <c r="A925" i="2"/>
  <c r="B924" i="2"/>
  <c r="A924" i="2"/>
  <c r="B923" i="2"/>
  <c r="A923" i="2"/>
  <c r="B922" i="2"/>
  <c r="A922" i="2"/>
  <c r="B921" i="2"/>
  <c r="A921" i="2"/>
  <c r="B920" i="2"/>
  <c r="A920" i="2"/>
  <c r="B919" i="2"/>
  <c r="A919" i="2"/>
  <c r="B918" i="2"/>
  <c r="A918" i="2"/>
  <c r="B917" i="2"/>
  <c r="A917" i="2"/>
  <c r="B916" i="2"/>
  <c r="A916" i="2"/>
  <c r="B915" i="2"/>
  <c r="A915" i="2"/>
  <c r="B914" i="2"/>
  <c r="A914" i="2"/>
  <c r="B913" i="2"/>
  <c r="A913" i="2"/>
  <c r="B912" i="2"/>
  <c r="A912" i="2"/>
  <c r="B911" i="2"/>
  <c r="A911" i="2"/>
  <c r="B910" i="2"/>
  <c r="A910" i="2"/>
  <c r="B909" i="2"/>
  <c r="A909" i="2"/>
  <c r="B908" i="2"/>
  <c r="A908" i="2"/>
  <c r="B907" i="2"/>
  <c r="A907" i="2"/>
  <c r="B906" i="2"/>
  <c r="A906" i="2"/>
  <c r="B905" i="2"/>
  <c r="A905" i="2"/>
  <c r="B904" i="2"/>
  <c r="A904" i="2"/>
  <c r="B903" i="2"/>
  <c r="A903" i="2"/>
  <c r="B902" i="2"/>
  <c r="A902" i="2"/>
  <c r="B901" i="2"/>
  <c r="A901" i="2"/>
  <c r="B900" i="2"/>
  <c r="A900" i="2"/>
  <c r="B899" i="2"/>
  <c r="A899" i="2"/>
  <c r="B898" i="2"/>
  <c r="A898" i="2"/>
  <c r="B897" i="2"/>
  <c r="A897" i="2"/>
  <c r="B896" i="2"/>
  <c r="A896" i="2"/>
  <c r="B895" i="2"/>
  <c r="A895" i="2"/>
  <c r="B894" i="2"/>
  <c r="A894" i="2"/>
  <c r="B893" i="2"/>
  <c r="A893" i="2"/>
  <c r="B892" i="2"/>
  <c r="A892" i="2"/>
  <c r="B891" i="2"/>
  <c r="A891" i="2"/>
  <c r="B890" i="2"/>
  <c r="A890" i="2"/>
  <c r="B889" i="2"/>
  <c r="A889" i="2"/>
  <c r="B888" i="2"/>
  <c r="A888" i="2"/>
  <c r="B887" i="2"/>
  <c r="A887" i="2"/>
  <c r="B886" i="2"/>
  <c r="A886" i="2"/>
  <c r="B885" i="2"/>
  <c r="A885" i="2"/>
  <c r="B884" i="2"/>
  <c r="A884" i="2"/>
  <c r="B883" i="2"/>
  <c r="A883" i="2"/>
  <c r="B882" i="2"/>
  <c r="A882" i="2"/>
  <c r="B881" i="2"/>
  <c r="A881" i="2"/>
  <c r="B880" i="2"/>
  <c r="A880" i="2"/>
  <c r="B879" i="2"/>
  <c r="A879" i="2"/>
  <c r="B878" i="2"/>
  <c r="A878" i="2"/>
  <c r="B877" i="2"/>
  <c r="A877" i="2"/>
  <c r="B876" i="2"/>
  <c r="A876" i="2"/>
  <c r="B875" i="2"/>
  <c r="A875" i="2"/>
  <c r="B874" i="2"/>
  <c r="A874" i="2"/>
  <c r="B873" i="2"/>
  <c r="A873" i="2"/>
  <c r="B872" i="2"/>
  <c r="A872" i="2"/>
  <c r="B871" i="2"/>
  <c r="A871" i="2"/>
  <c r="B870" i="2"/>
  <c r="A870" i="2"/>
  <c r="B869" i="2"/>
  <c r="A869" i="2"/>
  <c r="B868" i="2"/>
  <c r="A868" i="2"/>
  <c r="B867" i="2"/>
  <c r="A867" i="2"/>
  <c r="B866" i="2"/>
  <c r="A866" i="2"/>
  <c r="B865" i="2"/>
  <c r="A865" i="2"/>
  <c r="B864" i="2"/>
  <c r="A864" i="2"/>
  <c r="B863" i="2"/>
  <c r="A863" i="2"/>
  <c r="B862" i="2"/>
  <c r="A862" i="2"/>
  <c r="B861" i="2"/>
  <c r="A861" i="2"/>
  <c r="B860" i="2"/>
  <c r="A860" i="2"/>
  <c r="B859" i="2"/>
  <c r="A859" i="2"/>
  <c r="B858" i="2"/>
  <c r="A858" i="2"/>
  <c r="B857" i="2"/>
  <c r="A857" i="2"/>
  <c r="B856" i="2"/>
  <c r="A856" i="2"/>
  <c r="B855" i="2"/>
  <c r="A855" i="2"/>
  <c r="B854" i="2"/>
  <c r="A854" i="2"/>
  <c r="B853" i="2"/>
  <c r="A853" i="2"/>
  <c r="B852" i="2"/>
  <c r="A852" i="2"/>
  <c r="B851" i="2"/>
  <c r="A851" i="2"/>
  <c r="B850" i="2"/>
  <c r="A850" i="2"/>
  <c r="B849" i="2"/>
  <c r="A849" i="2"/>
  <c r="B848" i="2"/>
  <c r="A848" i="2"/>
  <c r="B847" i="2"/>
  <c r="A847" i="2"/>
  <c r="B846" i="2"/>
  <c r="A846" i="2"/>
  <c r="B845" i="2"/>
  <c r="A845" i="2"/>
  <c r="B844" i="2"/>
  <c r="A844" i="2"/>
  <c r="B843" i="2"/>
  <c r="A843" i="2"/>
  <c r="B842" i="2"/>
  <c r="A842" i="2"/>
  <c r="B841" i="2"/>
  <c r="A841" i="2"/>
  <c r="B840" i="2"/>
  <c r="A840" i="2"/>
  <c r="B839" i="2"/>
  <c r="A839" i="2"/>
  <c r="B838" i="2"/>
  <c r="A838" i="2"/>
  <c r="B837" i="2"/>
  <c r="A837" i="2"/>
  <c r="B836" i="2"/>
  <c r="A836" i="2"/>
  <c r="B835" i="2"/>
  <c r="A835" i="2"/>
  <c r="B834" i="2"/>
  <c r="A834" i="2"/>
  <c r="B833" i="2"/>
  <c r="A833" i="2"/>
  <c r="B832" i="2"/>
  <c r="A832" i="2"/>
  <c r="B831" i="2"/>
  <c r="A831" i="2"/>
  <c r="B830" i="2"/>
  <c r="A830" i="2"/>
  <c r="B829" i="2"/>
  <c r="A829" i="2"/>
  <c r="B828" i="2"/>
  <c r="A828" i="2"/>
  <c r="B827" i="2"/>
  <c r="A827" i="2"/>
  <c r="B826" i="2"/>
  <c r="A826" i="2"/>
  <c r="B825" i="2"/>
  <c r="A825" i="2"/>
  <c r="B824" i="2"/>
  <c r="A824" i="2"/>
  <c r="B823" i="2"/>
  <c r="A823" i="2"/>
  <c r="B822" i="2"/>
  <c r="A822" i="2"/>
  <c r="B821" i="2"/>
  <c r="A821" i="2"/>
  <c r="B820" i="2"/>
  <c r="A820" i="2"/>
  <c r="B819" i="2"/>
  <c r="A819" i="2"/>
  <c r="B818" i="2"/>
  <c r="A818" i="2"/>
  <c r="B817" i="2"/>
  <c r="A817" i="2"/>
  <c r="B816" i="2"/>
  <c r="A816" i="2"/>
  <c r="B815" i="2"/>
  <c r="A815" i="2"/>
  <c r="B814" i="2"/>
  <c r="A814" i="2"/>
  <c r="B813" i="2"/>
  <c r="A813" i="2"/>
  <c r="B812" i="2"/>
  <c r="A812" i="2"/>
  <c r="B811" i="2"/>
  <c r="A811" i="2"/>
  <c r="B810" i="2"/>
  <c r="A810" i="2"/>
  <c r="B809" i="2"/>
  <c r="A809" i="2"/>
  <c r="B808" i="2"/>
  <c r="A808" i="2"/>
  <c r="B807" i="2"/>
  <c r="A807" i="2"/>
  <c r="B806" i="2"/>
  <c r="A806" i="2"/>
  <c r="B805" i="2"/>
  <c r="A805" i="2"/>
  <c r="B804" i="2"/>
  <c r="A804" i="2"/>
  <c r="B803" i="2"/>
  <c r="A803" i="2"/>
  <c r="B802" i="2"/>
  <c r="A802" i="2"/>
  <c r="B801" i="2"/>
  <c r="A801" i="2"/>
  <c r="B800" i="2"/>
  <c r="A800" i="2"/>
  <c r="B799" i="2"/>
  <c r="A799" i="2"/>
  <c r="B798" i="2"/>
  <c r="A798" i="2"/>
  <c r="B797" i="2"/>
  <c r="A797" i="2"/>
  <c r="B796" i="2"/>
  <c r="A796" i="2"/>
  <c r="B795" i="2"/>
  <c r="A795" i="2"/>
  <c r="B794" i="2"/>
  <c r="A794" i="2"/>
  <c r="B793" i="2"/>
  <c r="A793" i="2"/>
  <c r="B792" i="2"/>
  <c r="A792" i="2"/>
  <c r="B791" i="2"/>
  <c r="A791" i="2"/>
  <c r="B790" i="2"/>
  <c r="A790" i="2"/>
  <c r="B789" i="2"/>
  <c r="A789" i="2"/>
  <c r="B788" i="2"/>
  <c r="A788" i="2"/>
  <c r="B787" i="2"/>
  <c r="A787" i="2"/>
  <c r="B786" i="2"/>
  <c r="A786" i="2"/>
  <c r="B785" i="2"/>
  <c r="A785" i="2"/>
  <c r="B784" i="2"/>
  <c r="A784" i="2"/>
  <c r="B783" i="2"/>
  <c r="A783" i="2"/>
  <c r="B782" i="2"/>
  <c r="A782" i="2"/>
  <c r="B781" i="2"/>
  <c r="A781" i="2"/>
  <c r="B780" i="2"/>
  <c r="A780" i="2"/>
  <c r="B779" i="2"/>
  <c r="A779" i="2"/>
  <c r="B778" i="2"/>
  <c r="A778" i="2"/>
  <c r="B777" i="2"/>
  <c r="A777" i="2"/>
  <c r="B776" i="2"/>
  <c r="A776" i="2"/>
  <c r="B775" i="2"/>
  <c r="A775" i="2"/>
  <c r="B774" i="2"/>
  <c r="A774" i="2"/>
  <c r="B773" i="2"/>
  <c r="A773" i="2"/>
  <c r="B772" i="2"/>
  <c r="A772" i="2"/>
  <c r="B771" i="2"/>
  <c r="A771" i="2"/>
  <c r="B770" i="2"/>
  <c r="A770" i="2"/>
  <c r="B769" i="2"/>
  <c r="A769" i="2"/>
  <c r="B768" i="2"/>
  <c r="A768" i="2"/>
  <c r="B767" i="2"/>
  <c r="A767" i="2"/>
  <c r="B766" i="2"/>
  <c r="A766" i="2"/>
  <c r="B765" i="2"/>
  <c r="A765" i="2"/>
  <c r="B764" i="2"/>
  <c r="A764" i="2"/>
  <c r="B763" i="2"/>
  <c r="A763" i="2"/>
  <c r="B762" i="2"/>
  <c r="A762" i="2"/>
  <c r="B761" i="2"/>
  <c r="A761" i="2"/>
  <c r="B760" i="2"/>
  <c r="A760" i="2"/>
  <c r="B759" i="2"/>
  <c r="A759" i="2"/>
  <c r="B758" i="2"/>
  <c r="A758" i="2"/>
  <c r="B757" i="2"/>
  <c r="A757" i="2"/>
  <c r="B756" i="2"/>
  <c r="A756" i="2"/>
  <c r="B755" i="2"/>
  <c r="A755" i="2"/>
  <c r="B754" i="2"/>
  <c r="A754" i="2"/>
  <c r="B753" i="2"/>
  <c r="A753" i="2"/>
  <c r="B752" i="2"/>
  <c r="A752" i="2"/>
  <c r="B751" i="2"/>
  <c r="A751" i="2"/>
  <c r="B750" i="2"/>
  <c r="A750" i="2"/>
  <c r="B749" i="2"/>
  <c r="A749" i="2"/>
  <c r="B748" i="2"/>
  <c r="A748" i="2"/>
  <c r="B747" i="2"/>
  <c r="A747" i="2"/>
  <c r="B746" i="2"/>
  <c r="A746" i="2"/>
  <c r="B745" i="2"/>
  <c r="A745" i="2"/>
  <c r="B744" i="2"/>
  <c r="A744" i="2"/>
  <c r="B743" i="2"/>
  <c r="A743" i="2"/>
  <c r="B742" i="2"/>
  <c r="A742" i="2"/>
  <c r="B741" i="2"/>
  <c r="A741" i="2"/>
  <c r="B740" i="2"/>
  <c r="A740" i="2"/>
  <c r="B739" i="2"/>
  <c r="A739" i="2"/>
  <c r="B738" i="2"/>
  <c r="A738" i="2"/>
  <c r="B737" i="2"/>
  <c r="A737" i="2"/>
  <c r="B736" i="2"/>
  <c r="A736" i="2"/>
  <c r="B735" i="2"/>
  <c r="A735" i="2"/>
  <c r="B734" i="2"/>
  <c r="A734" i="2"/>
  <c r="B733" i="2"/>
  <c r="A733" i="2"/>
  <c r="B732" i="2"/>
  <c r="A732" i="2"/>
  <c r="B731" i="2"/>
  <c r="A731" i="2"/>
  <c r="B730" i="2"/>
  <c r="A730" i="2"/>
  <c r="B729" i="2"/>
  <c r="A729" i="2"/>
  <c r="B728" i="2"/>
  <c r="A728" i="2"/>
  <c r="B727" i="2"/>
  <c r="A727" i="2"/>
  <c r="B726" i="2"/>
  <c r="A726" i="2"/>
  <c r="B725" i="2"/>
  <c r="A725" i="2"/>
  <c r="B724" i="2"/>
  <c r="A724" i="2"/>
  <c r="B723" i="2"/>
  <c r="A723" i="2"/>
  <c r="B722" i="2"/>
  <c r="A722" i="2"/>
  <c r="B721" i="2"/>
  <c r="A721" i="2"/>
  <c r="B720" i="2"/>
  <c r="A720" i="2"/>
  <c r="B719" i="2"/>
  <c r="A719" i="2"/>
  <c r="B718" i="2"/>
  <c r="A718" i="2"/>
  <c r="B717" i="2"/>
  <c r="A717" i="2"/>
  <c r="B716" i="2"/>
  <c r="A716" i="2"/>
  <c r="B715" i="2"/>
  <c r="A715" i="2"/>
  <c r="B714" i="2"/>
  <c r="A714" i="2"/>
  <c r="B713" i="2"/>
  <c r="A713" i="2"/>
  <c r="B712" i="2"/>
  <c r="A712" i="2"/>
  <c r="B711" i="2"/>
  <c r="A711" i="2"/>
  <c r="B710" i="2"/>
  <c r="A710" i="2"/>
  <c r="B709" i="2"/>
  <c r="A709" i="2"/>
  <c r="B708" i="2"/>
  <c r="A708" i="2"/>
  <c r="B707" i="2"/>
  <c r="A707" i="2"/>
  <c r="B706" i="2"/>
  <c r="A706" i="2"/>
  <c r="B705" i="2"/>
  <c r="A705" i="2"/>
  <c r="B704" i="2"/>
  <c r="A704" i="2"/>
  <c r="B703" i="2"/>
  <c r="A703" i="2"/>
  <c r="B702" i="2"/>
  <c r="A702" i="2"/>
  <c r="B701" i="2"/>
  <c r="A701" i="2"/>
  <c r="B700" i="2"/>
  <c r="A700" i="2"/>
  <c r="B699" i="2"/>
  <c r="A699" i="2"/>
  <c r="B698" i="2"/>
  <c r="A698" i="2"/>
  <c r="B697" i="2"/>
  <c r="A697" i="2"/>
  <c r="B696" i="2"/>
  <c r="A696" i="2"/>
  <c r="B695" i="2"/>
  <c r="A695" i="2"/>
  <c r="B694" i="2"/>
  <c r="A694" i="2"/>
  <c r="B693" i="2"/>
  <c r="A693" i="2"/>
  <c r="B692" i="2"/>
  <c r="A692" i="2"/>
  <c r="B691" i="2"/>
  <c r="A691" i="2"/>
  <c r="B690" i="2"/>
  <c r="A690" i="2"/>
  <c r="B689" i="2"/>
  <c r="A689" i="2"/>
  <c r="B688" i="2"/>
  <c r="A688" i="2"/>
  <c r="B687" i="2"/>
  <c r="A687" i="2"/>
  <c r="B686" i="2"/>
  <c r="A686" i="2"/>
  <c r="B685" i="2"/>
  <c r="A685" i="2"/>
  <c r="B684" i="2"/>
  <c r="A684" i="2"/>
  <c r="B683" i="2"/>
  <c r="A683" i="2"/>
  <c r="B682" i="2"/>
  <c r="A682" i="2"/>
  <c r="B681" i="2"/>
  <c r="A681" i="2"/>
  <c r="B680" i="2"/>
  <c r="A680" i="2"/>
  <c r="B679" i="2"/>
  <c r="A679" i="2"/>
  <c r="B678" i="2"/>
  <c r="A678" i="2"/>
  <c r="B677" i="2"/>
  <c r="A677" i="2"/>
  <c r="B676" i="2"/>
  <c r="A676" i="2"/>
  <c r="B675" i="2"/>
  <c r="A675" i="2"/>
  <c r="B674" i="2"/>
  <c r="A674" i="2"/>
  <c r="B673" i="2"/>
  <c r="A673" i="2"/>
  <c r="B672" i="2"/>
  <c r="A672" i="2"/>
  <c r="B671" i="2"/>
  <c r="A671" i="2"/>
  <c r="B670" i="2"/>
  <c r="A670" i="2"/>
  <c r="B669" i="2"/>
  <c r="A669" i="2"/>
  <c r="B668" i="2"/>
  <c r="A668" i="2"/>
  <c r="B667" i="2"/>
  <c r="A667" i="2"/>
  <c r="B666" i="2"/>
  <c r="A666" i="2"/>
  <c r="B665" i="2"/>
  <c r="A665" i="2"/>
  <c r="B664" i="2"/>
  <c r="A664" i="2"/>
  <c r="B663" i="2"/>
  <c r="A663" i="2"/>
  <c r="B662" i="2"/>
  <c r="A662" i="2"/>
  <c r="B661" i="2"/>
  <c r="A661" i="2"/>
  <c r="B660" i="2"/>
  <c r="A660" i="2"/>
  <c r="B659" i="2"/>
  <c r="A659" i="2"/>
  <c r="B658" i="2"/>
  <c r="A658" i="2"/>
  <c r="B657" i="2"/>
  <c r="A657" i="2"/>
  <c r="B656" i="2"/>
  <c r="A656" i="2"/>
  <c r="B655" i="2"/>
  <c r="A655" i="2"/>
  <c r="B654" i="2"/>
  <c r="A654" i="2"/>
  <c r="B653" i="2"/>
  <c r="A653" i="2"/>
  <c r="B652" i="2"/>
  <c r="A652" i="2"/>
  <c r="B651" i="2"/>
  <c r="A651" i="2"/>
  <c r="B650" i="2"/>
  <c r="A650" i="2"/>
  <c r="B649" i="2"/>
  <c r="A649" i="2"/>
  <c r="B648" i="2"/>
  <c r="A648" i="2"/>
  <c r="B647" i="2"/>
  <c r="A647" i="2"/>
  <c r="B646" i="2"/>
  <c r="A646" i="2"/>
  <c r="B645" i="2"/>
  <c r="A645" i="2"/>
  <c r="B644" i="2"/>
  <c r="A644" i="2"/>
  <c r="B643" i="2"/>
  <c r="A643" i="2"/>
  <c r="B642" i="2"/>
  <c r="A642" i="2"/>
  <c r="B641" i="2"/>
  <c r="A641" i="2"/>
  <c r="B640" i="2"/>
  <c r="A640" i="2"/>
  <c r="B639" i="2"/>
  <c r="A639" i="2"/>
  <c r="B638" i="2"/>
  <c r="A638" i="2"/>
  <c r="B637" i="2"/>
  <c r="A637" i="2"/>
  <c r="B636" i="2"/>
  <c r="A636" i="2"/>
  <c r="B635" i="2"/>
  <c r="A635" i="2"/>
  <c r="B634" i="2"/>
  <c r="A634" i="2"/>
  <c r="B633" i="2"/>
  <c r="A633" i="2"/>
  <c r="B632" i="2"/>
  <c r="A632" i="2"/>
  <c r="B631" i="2"/>
  <c r="A631" i="2"/>
  <c r="B630" i="2"/>
  <c r="A630" i="2"/>
  <c r="B629" i="2"/>
  <c r="A629" i="2"/>
  <c r="B628" i="2"/>
  <c r="A628" i="2"/>
  <c r="B627" i="2"/>
  <c r="A627" i="2"/>
  <c r="B626" i="2"/>
  <c r="A626" i="2"/>
  <c r="B625" i="2"/>
  <c r="A625" i="2"/>
  <c r="B624" i="2"/>
  <c r="A624" i="2"/>
  <c r="B623" i="2"/>
  <c r="A623" i="2"/>
  <c r="B622" i="2"/>
  <c r="A622" i="2"/>
  <c r="B621" i="2"/>
  <c r="A621" i="2"/>
  <c r="B620" i="2"/>
  <c r="A620" i="2"/>
  <c r="B619" i="2"/>
  <c r="A619" i="2"/>
  <c r="B618" i="2"/>
  <c r="A618" i="2"/>
  <c r="B617" i="2"/>
  <c r="A617" i="2"/>
  <c r="B616" i="2"/>
  <c r="A616" i="2"/>
  <c r="B615" i="2"/>
  <c r="A615" i="2"/>
  <c r="B614" i="2"/>
  <c r="A614" i="2"/>
  <c r="B613" i="2"/>
  <c r="A613" i="2"/>
  <c r="B612" i="2"/>
  <c r="A612" i="2"/>
  <c r="B611" i="2"/>
  <c r="A611" i="2"/>
  <c r="B610" i="2"/>
  <c r="A610" i="2"/>
  <c r="B609" i="2"/>
  <c r="A609" i="2"/>
  <c r="B608" i="2"/>
  <c r="A608" i="2"/>
  <c r="B607" i="2"/>
  <c r="A607" i="2"/>
  <c r="B606" i="2"/>
  <c r="A606" i="2"/>
  <c r="B605" i="2"/>
  <c r="A605" i="2"/>
  <c r="B604" i="2"/>
  <c r="A604" i="2"/>
  <c r="B603" i="2"/>
  <c r="A603" i="2"/>
  <c r="B602" i="2"/>
  <c r="A602" i="2"/>
  <c r="B601" i="2"/>
  <c r="A601" i="2"/>
  <c r="B600" i="2"/>
  <c r="A600" i="2"/>
  <c r="B599" i="2"/>
  <c r="A599" i="2"/>
  <c r="B598" i="2"/>
  <c r="A598" i="2"/>
  <c r="B597" i="2"/>
  <c r="A597" i="2"/>
  <c r="B596" i="2"/>
  <c r="A596" i="2"/>
  <c r="B595" i="2"/>
  <c r="A595" i="2"/>
  <c r="B594" i="2"/>
  <c r="A594" i="2"/>
  <c r="B593" i="2"/>
  <c r="A593" i="2"/>
  <c r="B592" i="2"/>
  <c r="A592" i="2"/>
  <c r="B591" i="2"/>
  <c r="A591" i="2"/>
  <c r="B590" i="2"/>
  <c r="A590" i="2"/>
  <c r="B589" i="2"/>
  <c r="A589" i="2"/>
  <c r="B588" i="2"/>
  <c r="A588" i="2"/>
  <c r="B587" i="2"/>
  <c r="A587" i="2"/>
  <c r="B586" i="2"/>
  <c r="A586" i="2"/>
  <c r="B585" i="2"/>
  <c r="A585" i="2"/>
  <c r="B584" i="2"/>
  <c r="A584" i="2"/>
  <c r="B583" i="2"/>
  <c r="A583" i="2"/>
  <c r="B582" i="2"/>
  <c r="A582" i="2"/>
  <c r="B581" i="2"/>
  <c r="A581" i="2"/>
  <c r="B580" i="2"/>
  <c r="A580" i="2"/>
  <c r="B579" i="2"/>
  <c r="A579" i="2"/>
  <c r="B578" i="2"/>
  <c r="A578" i="2"/>
  <c r="B577" i="2"/>
  <c r="A577" i="2"/>
  <c r="B576" i="2"/>
  <c r="A576" i="2"/>
  <c r="B575" i="2"/>
  <c r="A575" i="2"/>
  <c r="B574" i="2"/>
  <c r="A574" i="2"/>
  <c r="B573" i="2"/>
  <c r="A573" i="2"/>
  <c r="B572" i="2"/>
  <c r="A572" i="2"/>
  <c r="B571" i="2"/>
  <c r="A571" i="2"/>
  <c r="B570" i="2"/>
  <c r="A570" i="2"/>
  <c r="B569" i="2"/>
  <c r="A569" i="2"/>
  <c r="B568" i="2"/>
  <c r="A568" i="2"/>
  <c r="B567" i="2"/>
  <c r="A567" i="2"/>
  <c r="B566" i="2"/>
  <c r="A566" i="2"/>
  <c r="B565" i="2"/>
  <c r="A565" i="2"/>
  <c r="B564" i="2"/>
  <c r="A564" i="2"/>
  <c r="B563" i="2"/>
  <c r="A563" i="2"/>
  <c r="B562" i="2"/>
  <c r="A562" i="2"/>
  <c r="B561" i="2"/>
  <c r="A561" i="2"/>
  <c r="B560" i="2"/>
  <c r="A560" i="2"/>
  <c r="B559" i="2"/>
  <c r="A559" i="2"/>
  <c r="B558" i="2"/>
  <c r="A558" i="2"/>
  <c r="B557" i="2"/>
  <c r="A557" i="2"/>
  <c r="B556" i="2"/>
  <c r="A556" i="2"/>
  <c r="B555" i="2"/>
  <c r="A555" i="2"/>
  <c r="B554" i="2"/>
  <c r="A554" i="2"/>
  <c r="B553" i="2"/>
  <c r="A553" i="2"/>
  <c r="B552" i="2"/>
  <c r="A552" i="2"/>
  <c r="B551" i="2"/>
  <c r="A551" i="2"/>
  <c r="B550" i="2"/>
  <c r="A550" i="2"/>
  <c r="B549" i="2"/>
  <c r="A549" i="2"/>
  <c r="B548" i="2"/>
  <c r="A548" i="2"/>
  <c r="B547" i="2"/>
  <c r="A547" i="2"/>
  <c r="B546" i="2"/>
  <c r="A546" i="2"/>
  <c r="B545" i="2"/>
  <c r="A545" i="2"/>
  <c r="B544" i="2"/>
  <c r="A544" i="2"/>
  <c r="B543" i="2"/>
  <c r="A543" i="2"/>
  <c r="B542" i="2"/>
  <c r="A542" i="2"/>
  <c r="B541" i="2"/>
  <c r="A541" i="2"/>
  <c r="B540" i="2"/>
  <c r="A540" i="2"/>
  <c r="B539" i="2"/>
  <c r="A539" i="2"/>
  <c r="B538" i="2"/>
  <c r="A538" i="2"/>
  <c r="B537" i="2"/>
  <c r="A537" i="2"/>
  <c r="B536" i="2"/>
  <c r="A536" i="2"/>
  <c r="B535" i="2"/>
  <c r="A535" i="2"/>
  <c r="B534" i="2"/>
  <c r="A534" i="2"/>
  <c r="B533" i="2"/>
  <c r="A533" i="2"/>
  <c r="B532" i="2"/>
  <c r="A532" i="2"/>
  <c r="B531" i="2"/>
  <c r="A531" i="2"/>
  <c r="B530" i="2"/>
  <c r="A530" i="2"/>
  <c r="B529" i="2"/>
  <c r="A529" i="2"/>
  <c r="B528" i="2"/>
  <c r="A528" i="2"/>
  <c r="B527" i="2"/>
  <c r="A527" i="2"/>
  <c r="B526" i="2"/>
  <c r="A526" i="2"/>
  <c r="B525" i="2"/>
  <c r="A525" i="2"/>
  <c r="B524" i="2"/>
  <c r="A524" i="2"/>
  <c r="B523" i="2"/>
  <c r="A523" i="2"/>
  <c r="B522" i="2"/>
  <c r="A522" i="2"/>
  <c r="B521" i="2"/>
  <c r="A521" i="2"/>
  <c r="B520" i="2"/>
  <c r="A520" i="2"/>
  <c r="B519" i="2"/>
  <c r="A519" i="2"/>
  <c r="B518" i="2"/>
  <c r="A518" i="2"/>
  <c r="B517" i="2"/>
  <c r="A517" i="2"/>
  <c r="B516" i="2"/>
  <c r="A516" i="2"/>
  <c r="B515" i="2"/>
  <c r="A515" i="2"/>
  <c r="B514" i="2"/>
  <c r="A514" i="2"/>
  <c r="B513" i="2"/>
  <c r="A513" i="2"/>
  <c r="B512" i="2"/>
  <c r="A512" i="2"/>
  <c r="B511" i="2"/>
  <c r="A511" i="2"/>
  <c r="B510" i="2"/>
  <c r="A510" i="2"/>
  <c r="B509" i="2"/>
  <c r="A509" i="2"/>
  <c r="B508" i="2"/>
  <c r="A508" i="2"/>
  <c r="B507" i="2"/>
  <c r="A507" i="2"/>
  <c r="B506" i="2"/>
  <c r="A506" i="2"/>
  <c r="B505" i="2"/>
  <c r="A505" i="2"/>
  <c r="B504" i="2"/>
  <c r="A504" i="2"/>
  <c r="B503" i="2"/>
  <c r="A503" i="2"/>
  <c r="B502" i="2"/>
  <c r="A502" i="2"/>
  <c r="B501" i="2"/>
  <c r="A501" i="2"/>
  <c r="B500" i="2"/>
  <c r="A500" i="2"/>
  <c r="B499" i="2"/>
  <c r="A499" i="2"/>
  <c r="B498" i="2"/>
  <c r="A498" i="2"/>
  <c r="B497" i="2"/>
  <c r="A497" i="2"/>
  <c r="B496" i="2"/>
  <c r="A496" i="2"/>
  <c r="B495" i="2"/>
  <c r="A495" i="2"/>
  <c r="B494" i="2"/>
  <c r="A494" i="2"/>
  <c r="B493" i="2"/>
  <c r="A493" i="2"/>
  <c r="B492" i="2"/>
  <c r="A492" i="2"/>
  <c r="B491" i="2"/>
  <c r="A491" i="2"/>
  <c r="B490" i="2"/>
  <c r="A490" i="2"/>
  <c r="B489" i="2"/>
  <c r="A489" i="2"/>
  <c r="B488" i="2"/>
  <c r="A488" i="2"/>
  <c r="B487" i="2"/>
  <c r="A487" i="2"/>
  <c r="B486" i="2"/>
  <c r="A486" i="2"/>
  <c r="B485" i="2"/>
  <c r="A485" i="2"/>
  <c r="B484" i="2"/>
  <c r="A484" i="2"/>
  <c r="B483" i="2"/>
  <c r="A483" i="2"/>
  <c r="B482" i="2"/>
  <c r="A482" i="2"/>
  <c r="B481" i="2"/>
  <c r="A481" i="2"/>
  <c r="B480" i="2"/>
  <c r="A480" i="2"/>
  <c r="B479" i="2"/>
  <c r="A479" i="2"/>
  <c r="B478" i="2"/>
  <c r="A478" i="2"/>
  <c r="B477" i="2"/>
  <c r="A477" i="2"/>
  <c r="B476" i="2"/>
  <c r="A476" i="2"/>
  <c r="B475" i="2"/>
  <c r="A475" i="2"/>
  <c r="B474" i="2"/>
  <c r="A474" i="2"/>
  <c r="B473" i="2"/>
  <c r="A473" i="2"/>
  <c r="B472" i="2"/>
  <c r="A472" i="2"/>
  <c r="B471" i="2"/>
  <c r="A471" i="2"/>
  <c r="B470" i="2"/>
  <c r="A470" i="2"/>
  <c r="B469" i="2"/>
  <c r="A469" i="2"/>
  <c r="B468" i="2"/>
  <c r="A468" i="2"/>
  <c r="B467" i="2"/>
  <c r="A467" i="2"/>
  <c r="B466" i="2"/>
  <c r="A466" i="2"/>
  <c r="B465" i="2"/>
  <c r="A465" i="2"/>
  <c r="B464" i="2"/>
  <c r="A464" i="2"/>
  <c r="B463" i="2"/>
  <c r="A463" i="2"/>
  <c r="B462" i="2"/>
  <c r="A462" i="2"/>
  <c r="B461" i="2"/>
  <c r="A461" i="2"/>
  <c r="B460" i="2"/>
  <c r="A460" i="2"/>
  <c r="B459" i="2"/>
  <c r="A459" i="2"/>
  <c r="B458" i="2"/>
  <c r="A458" i="2"/>
  <c r="B457" i="2"/>
  <c r="A457" i="2"/>
  <c r="B456" i="2"/>
  <c r="A456" i="2"/>
  <c r="B455" i="2"/>
  <c r="A455" i="2"/>
  <c r="B454" i="2"/>
  <c r="A454" i="2"/>
  <c r="B453" i="2"/>
  <c r="A453" i="2"/>
  <c r="B452" i="2"/>
  <c r="A452" i="2"/>
  <c r="B451" i="2"/>
  <c r="A451" i="2"/>
  <c r="B450" i="2"/>
  <c r="A450" i="2"/>
  <c r="B449" i="2"/>
  <c r="A449" i="2"/>
  <c r="B448" i="2"/>
  <c r="A448" i="2"/>
  <c r="B447" i="2"/>
  <c r="A447" i="2"/>
  <c r="B446" i="2"/>
  <c r="A446" i="2"/>
  <c r="B445" i="2"/>
  <c r="A445" i="2"/>
  <c r="B444" i="2"/>
  <c r="A444" i="2"/>
  <c r="B443" i="2"/>
  <c r="A443" i="2"/>
  <c r="B442" i="2"/>
  <c r="A442" i="2"/>
  <c r="B441" i="2"/>
  <c r="A441" i="2"/>
  <c r="B440" i="2"/>
  <c r="A440" i="2"/>
  <c r="B439" i="2"/>
  <c r="A439" i="2"/>
  <c r="B438" i="2"/>
  <c r="A438" i="2"/>
  <c r="B437" i="2"/>
  <c r="A437" i="2"/>
  <c r="B436" i="2"/>
  <c r="A436" i="2"/>
  <c r="B435" i="2"/>
  <c r="A435" i="2"/>
  <c r="B434" i="2"/>
  <c r="A434" i="2"/>
  <c r="B433" i="2"/>
  <c r="A433" i="2"/>
  <c r="B432" i="2"/>
  <c r="A432" i="2"/>
  <c r="B431" i="2"/>
  <c r="A431" i="2"/>
  <c r="B430" i="2"/>
  <c r="A430" i="2"/>
  <c r="B429" i="2"/>
  <c r="A429" i="2"/>
  <c r="B428" i="2"/>
  <c r="A428" i="2"/>
  <c r="B427" i="2"/>
  <c r="A427" i="2"/>
  <c r="B426" i="2"/>
  <c r="A426" i="2"/>
  <c r="B425" i="2"/>
  <c r="A425" i="2"/>
  <c r="B424" i="2"/>
  <c r="A424" i="2"/>
  <c r="B423" i="2"/>
  <c r="A423" i="2"/>
  <c r="B422" i="2"/>
  <c r="A422" i="2"/>
  <c r="B421" i="2"/>
  <c r="A421" i="2"/>
  <c r="B420" i="2"/>
  <c r="A420" i="2"/>
  <c r="B419" i="2"/>
  <c r="A419" i="2"/>
  <c r="B418" i="2"/>
  <c r="A418" i="2"/>
  <c r="B417" i="2"/>
  <c r="A417" i="2"/>
  <c r="B416" i="2"/>
  <c r="A416" i="2"/>
  <c r="B415" i="2"/>
  <c r="A415" i="2"/>
  <c r="B414" i="2"/>
  <c r="A414" i="2"/>
  <c r="B413" i="2"/>
  <c r="A413" i="2"/>
  <c r="B412" i="2"/>
  <c r="A412" i="2"/>
  <c r="B411" i="2"/>
  <c r="A411" i="2"/>
  <c r="B410" i="2"/>
  <c r="A410" i="2"/>
  <c r="B409" i="2"/>
  <c r="A409" i="2"/>
  <c r="B408" i="2"/>
  <c r="A408" i="2"/>
  <c r="B407" i="2"/>
  <c r="A407" i="2"/>
  <c r="B406" i="2"/>
  <c r="A406" i="2"/>
  <c r="B405" i="2"/>
  <c r="A405" i="2"/>
  <c r="B404" i="2"/>
  <c r="A404" i="2"/>
  <c r="B403" i="2"/>
  <c r="A403" i="2"/>
  <c r="B402" i="2"/>
  <c r="A402" i="2"/>
  <c r="B401" i="2"/>
  <c r="A401" i="2"/>
  <c r="B400" i="2"/>
  <c r="A400" i="2"/>
  <c r="B399" i="2"/>
  <c r="A399" i="2"/>
  <c r="B398" i="2"/>
  <c r="A398" i="2"/>
  <c r="B397" i="2"/>
  <c r="A397" i="2"/>
  <c r="B396" i="2"/>
  <c r="A396" i="2"/>
  <c r="B395" i="2"/>
  <c r="A395" i="2"/>
  <c r="B394" i="2"/>
  <c r="A394" i="2"/>
  <c r="B393" i="2"/>
  <c r="A393" i="2"/>
  <c r="B392" i="2"/>
  <c r="A392" i="2"/>
  <c r="B391" i="2"/>
  <c r="A391" i="2"/>
  <c r="B390" i="2"/>
  <c r="A390" i="2"/>
  <c r="B389" i="2"/>
  <c r="A389" i="2"/>
  <c r="B388" i="2"/>
  <c r="A388" i="2"/>
  <c r="B387" i="2"/>
  <c r="A387" i="2"/>
  <c r="B386" i="2"/>
  <c r="A386" i="2"/>
  <c r="B385" i="2"/>
  <c r="A385" i="2"/>
  <c r="B384" i="2"/>
  <c r="A384" i="2"/>
  <c r="B383" i="2"/>
  <c r="A383" i="2"/>
  <c r="B382" i="2"/>
  <c r="A382" i="2"/>
  <c r="B381" i="2"/>
  <c r="A381" i="2"/>
  <c r="B380" i="2"/>
  <c r="A380" i="2"/>
  <c r="B379" i="2"/>
  <c r="A379" i="2"/>
  <c r="B378" i="2"/>
  <c r="A378" i="2"/>
  <c r="B377" i="2"/>
  <c r="A377" i="2"/>
  <c r="B376" i="2"/>
  <c r="A376" i="2"/>
  <c r="B375" i="2"/>
  <c r="A375" i="2"/>
  <c r="B374" i="2"/>
  <c r="A374" i="2"/>
  <c r="B373" i="2"/>
  <c r="A373" i="2"/>
  <c r="B372" i="2"/>
  <c r="A372" i="2"/>
  <c r="B371" i="2"/>
  <c r="A371" i="2"/>
  <c r="B370" i="2"/>
  <c r="A370" i="2"/>
  <c r="B369" i="2"/>
  <c r="A369" i="2"/>
  <c r="B368" i="2"/>
  <c r="A368" i="2"/>
  <c r="B367" i="2"/>
  <c r="A367" i="2"/>
  <c r="B366" i="2"/>
  <c r="A366" i="2"/>
  <c r="B365" i="2"/>
  <c r="A365" i="2"/>
  <c r="B364" i="2"/>
  <c r="A364" i="2"/>
  <c r="B363" i="2"/>
  <c r="A363" i="2"/>
  <c r="B362" i="2"/>
  <c r="A362" i="2"/>
  <c r="B361" i="2"/>
  <c r="A361" i="2"/>
  <c r="B360" i="2"/>
  <c r="A360" i="2"/>
  <c r="B359" i="2"/>
  <c r="A359" i="2"/>
  <c r="B358" i="2"/>
  <c r="A358" i="2"/>
  <c r="B357" i="2"/>
  <c r="A357" i="2"/>
  <c r="B356" i="2"/>
  <c r="A356" i="2"/>
  <c r="B355" i="2"/>
  <c r="A355" i="2"/>
  <c r="B354" i="2"/>
  <c r="A354" i="2"/>
  <c r="B353" i="2"/>
  <c r="A353" i="2"/>
  <c r="B352" i="2"/>
  <c r="A352" i="2"/>
  <c r="B351" i="2"/>
  <c r="A351" i="2"/>
  <c r="B350" i="2"/>
  <c r="A350" i="2"/>
  <c r="B349" i="2"/>
  <c r="A349" i="2"/>
  <c r="B348" i="2"/>
  <c r="A348" i="2"/>
  <c r="B347" i="2"/>
  <c r="A347" i="2"/>
  <c r="B346" i="2"/>
  <c r="A346" i="2"/>
  <c r="B345" i="2"/>
  <c r="A345" i="2"/>
  <c r="B344" i="2"/>
  <c r="A344" i="2"/>
  <c r="B343" i="2"/>
  <c r="A343" i="2"/>
  <c r="B342" i="2"/>
  <c r="A342" i="2"/>
  <c r="B341" i="2"/>
  <c r="A341" i="2"/>
  <c r="B340" i="2"/>
  <c r="A340" i="2"/>
  <c r="B339" i="2"/>
  <c r="A339" i="2"/>
  <c r="B338" i="2"/>
  <c r="A338" i="2"/>
  <c r="B337" i="2"/>
  <c r="A337" i="2"/>
  <c r="B336" i="2"/>
  <c r="A336" i="2"/>
  <c r="B335" i="2"/>
  <c r="A335" i="2"/>
  <c r="B334" i="2"/>
  <c r="A334" i="2"/>
  <c r="B333" i="2"/>
  <c r="A333" i="2"/>
  <c r="B332" i="2"/>
  <c r="A332" i="2"/>
  <c r="B331" i="2"/>
  <c r="A331" i="2"/>
  <c r="B330" i="2"/>
  <c r="A330" i="2"/>
  <c r="B329" i="2"/>
  <c r="A329" i="2"/>
  <c r="B328" i="2"/>
  <c r="A328" i="2"/>
  <c r="B327" i="2"/>
  <c r="A327" i="2"/>
  <c r="B326" i="2"/>
  <c r="A326" i="2"/>
  <c r="B325" i="2"/>
  <c r="A325" i="2"/>
  <c r="B324" i="2"/>
  <c r="A324" i="2"/>
  <c r="B323" i="2"/>
  <c r="A323" i="2"/>
  <c r="B322" i="2"/>
  <c r="A322" i="2"/>
  <c r="B321" i="2"/>
  <c r="A321" i="2"/>
  <c r="B320" i="2"/>
  <c r="A320" i="2"/>
  <c r="B319" i="2"/>
  <c r="A319" i="2"/>
  <c r="B318" i="2"/>
  <c r="A318" i="2"/>
  <c r="B317" i="2"/>
  <c r="A317" i="2"/>
  <c r="B316" i="2"/>
  <c r="A316" i="2"/>
  <c r="B315" i="2"/>
  <c r="A315" i="2"/>
  <c r="B314" i="2"/>
  <c r="A314" i="2"/>
  <c r="B313" i="2"/>
  <c r="A313" i="2"/>
  <c r="B312" i="2"/>
  <c r="A312" i="2"/>
  <c r="B311" i="2"/>
  <c r="A311" i="2"/>
  <c r="B310" i="2"/>
  <c r="A310" i="2"/>
  <c r="B309" i="2"/>
  <c r="A309" i="2"/>
  <c r="B308" i="2"/>
  <c r="A308" i="2"/>
  <c r="B307" i="2"/>
  <c r="A307" i="2"/>
  <c r="B306" i="2"/>
  <c r="A306" i="2"/>
  <c r="B305" i="2"/>
  <c r="A305" i="2"/>
  <c r="B304" i="2"/>
  <c r="A304" i="2"/>
  <c r="B303" i="2"/>
  <c r="A303" i="2"/>
  <c r="B302" i="2"/>
  <c r="A302" i="2"/>
  <c r="B301" i="2"/>
  <c r="A301" i="2"/>
  <c r="B300" i="2"/>
  <c r="A300" i="2"/>
  <c r="B299" i="2"/>
  <c r="A299" i="2"/>
  <c r="B298" i="2"/>
  <c r="A298" i="2"/>
  <c r="B297" i="2"/>
  <c r="A297" i="2"/>
  <c r="B296" i="2"/>
  <c r="A296" i="2"/>
  <c r="B295" i="2"/>
  <c r="A295" i="2"/>
  <c r="B294" i="2"/>
  <c r="A294" i="2"/>
  <c r="B293" i="2"/>
  <c r="A293" i="2"/>
  <c r="B292" i="2"/>
  <c r="A292" i="2"/>
  <c r="B291" i="2"/>
  <c r="A291" i="2"/>
  <c r="B290" i="2"/>
  <c r="A290" i="2"/>
  <c r="B289" i="2"/>
  <c r="A289" i="2"/>
  <c r="B288" i="2"/>
  <c r="A288" i="2"/>
  <c r="B287" i="2"/>
  <c r="A287" i="2"/>
  <c r="B286" i="2"/>
  <c r="A286" i="2"/>
  <c r="B285" i="2"/>
  <c r="A285" i="2"/>
  <c r="B284" i="2"/>
  <c r="A284" i="2"/>
  <c r="B283" i="2"/>
  <c r="A283" i="2"/>
  <c r="B282" i="2"/>
  <c r="A282" i="2"/>
  <c r="B281" i="2"/>
  <c r="A281" i="2"/>
  <c r="B280" i="2"/>
  <c r="A280" i="2"/>
  <c r="B279" i="2"/>
  <c r="A279" i="2"/>
  <c r="B278" i="2"/>
  <c r="A278" i="2"/>
  <c r="B277" i="2"/>
  <c r="A277" i="2"/>
  <c r="B276" i="2"/>
  <c r="A276" i="2"/>
  <c r="B275" i="2"/>
  <c r="A275" i="2"/>
  <c r="B274" i="2"/>
  <c r="A274" i="2"/>
  <c r="B273" i="2"/>
  <c r="A273" i="2"/>
  <c r="B272" i="2"/>
  <c r="A272" i="2"/>
  <c r="B271" i="2"/>
  <c r="A271" i="2"/>
  <c r="B270" i="2"/>
  <c r="A270" i="2"/>
  <c r="B269" i="2"/>
  <c r="A269" i="2"/>
  <c r="B268" i="2"/>
  <c r="A268" i="2"/>
  <c r="B267" i="2"/>
  <c r="A267" i="2"/>
  <c r="B266" i="2"/>
  <c r="A266" i="2"/>
  <c r="B265" i="2"/>
  <c r="A265" i="2"/>
  <c r="B264" i="2"/>
  <c r="A264" i="2"/>
  <c r="B263" i="2"/>
  <c r="A263" i="2"/>
  <c r="B262" i="2"/>
  <c r="A262" i="2"/>
  <c r="B261" i="2"/>
  <c r="A261" i="2"/>
  <c r="B260" i="2"/>
  <c r="A260" i="2"/>
  <c r="B259" i="2"/>
  <c r="A259" i="2"/>
  <c r="B258" i="2"/>
  <c r="A258" i="2"/>
  <c r="B257" i="2"/>
  <c r="A257" i="2"/>
  <c r="B256" i="2"/>
  <c r="A256" i="2"/>
  <c r="B255" i="2"/>
  <c r="A255" i="2"/>
  <c r="B254" i="2"/>
  <c r="A254" i="2"/>
  <c r="B253" i="2"/>
  <c r="A253" i="2"/>
  <c r="B252" i="2"/>
  <c r="A252" i="2"/>
  <c r="B251" i="2"/>
  <c r="A251" i="2"/>
  <c r="B250" i="2"/>
  <c r="A250" i="2"/>
  <c r="B249" i="2"/>
  <c r="A249" i="2"/>
  <c r="B248" i="2"/>
  <c r="A248" i="2"/>
  <c r="B247" i="2"/>
  <c r="A247" i="2"/>
  <c r="B246" i="2"/>
  <c r="A246" i="2"/>
  <c r="B245" i="2"/>
  <c r="A245" i="2"/>
  <c r="B244" i="2"/>
  <c r="A244" i="2"/>
  <c r="B243" i="2"/>
  <c r="A243" i="2"/>
  <c r="B242" i="2"/>
  <c r="A242" i="2"/>
  <c r="B241" i="2"/>
  <c r="A241" i="2"/>
  <c r="B240" i="2"/>
  <c r="A240" i="2"/>
  <c r="B239" i="2"/>
  <c r="A239" i="2"/>
  <c r="B238" i="2"/>
  <c r="A238" i="2"/>
  <c r="B237" i="2"/>
  <c r="A237" i="2"/>
  <c r="B236" i="2"/>
  <c r="A236" i="2"/>
  <c r="B235" i="2"/>
  <c r="A235" i="2"/>
  <c r="B234" i="2"/>
  <c r="A234" i="2"/>
  <c r="B233" i="2"/>
  <c r="A233" i="2"/>
  <c r="B232" i="2"/>
  <c r="A232" i="2"/>
  <c r="B231" i="2"/>
  <c r="A231" i="2"/>
  <c r="B230" i="2"/>
  <c r="A230" i="2"/>
  <c r="B229" i="2"/>
  <c r="A229" i="2"/>
  <c r="B228" i="2"/>
  <c r="A228" i="2"/>
  <c r="B227" i="2"/>
  <c r="A227" i="2"/>
  <c r="B226" i="2"/>
  <c r="A226" i="2"/>
  <c r="B225" i="2"/>
  <c r="A225" i="2"/>
  <c r="B224" i="2"/>
  <c r="A224" i="2"/>
  <c r="B223" i="2"/>
  <c r="A223" i="2"/>
  <c r="B222" i="2"/>
  <c r="A222" i="2"/>
  <c r="B221" i="2"/>
  <c r="A221" i="2"/>
  <c r="B220" i="2"/>
  <c r="A220" i="2"/>
  <c r="B219" i="2"/>
  <c r="A219" i="2"/>
  <c r="B218" i="2"/>
  <c r="A218" i="2"/>
  <c r="B217" i="2"/>
  <c r="A217" i="2"/>
  <c r="B216" i="2"/>
  <c r="A216" i="2"/>
  <c r="B215" i="2"/>
  <c r="A215" i="2"/>
  <c r="B214" i="2"/>
  <c r="A214" i="2"/>
  <c r="B213" i="2"/>
  <c r="A213" i="2"/>
  <c r="B212" i="2"/>
  <c r="A212" i="2"/>
  <c r="B211" i="2"/>
  <c r="A211" i="2"/>
  <c r="B210" i="2"/>
  <c r="A210" i="2"/>
  <c r="B209" i="2"/>
  <c r="A209" i="2"/>
  <c r="B208" i="2"/>
  <c r="A208" i="2"/>
  <c r="B207" i="2"/>
  <c r="A207" i="2"/>
  <c r="B206" i="2"/>
  <c r="A206" i="2"/>
  <c r="B205" i="2"/>
  <c r="A205" i="2"/>
  <c r="B204" i="2"/>
  <c r="A204" i="2"/>
  <c r="B203" i="2"/>
  <c r="A203" i="2"/>
  <c r="B202" i="2"/>
  <c r="A202" i="2"/>
  <c r="B201" i="2"/>
  <c r="A201" i="2"/>
  <c r="B200" i="2"/>
  <c r="A200" i="2"/>
  <c r="B199" i="2"/>
  <c r="A199" i="2"/>
  <c r="B198" i="2"/>
  <c r="A198" i="2"/>
  <c r="B197" i="2"/>
  <c r="A197" i="2"/>
  <c r="B196" i="2"/>
  <c r="A196" i="2"/>
  <c r="B195" i="2"/>
  <c r="A195" i="2"/>
  <c r="B194" i="2"/>
  <c r="A194" i="2"/>
  <c r="B193" i="2"/>
  <c r="A193" i="2"/>
  <c r="B192" i="2"/>
  <c r="A192" i="2"/>
  <c r="B191" i="2"/>
  <c r="A191" i="2"/>
  <c r="B190" i="2"/>
  <c r="A190" i="2"/>
  <c r="B189" i="2"/>
  <c r="A189" i="2"/>
  <c r="B188" i="2"/>
  <c r="A188" i="2"/>
  <c r="B187" i="2"/>
  <c r="A187" i="2"/>
  <c r="B186" i="2"/>
  <c r="A186" i="2"/>
  <c r="B185" i="2"/>
  <c r="A185" i="2"/>
  <c r="B184" i="2"/>
  <c r="A184" i="2"/>
  <c r="B183" i="2"/>
  <c r="A183" i="2"/>
  <c r="B182" i="2"/>
  <c r="A182" i="2"/>
  <c r="B181" i="2"/>
  <c r="A181" i="2"/>
  <c r="B180" i="2"/>
  <c r="A180" i="2"/>
  <c r="B179" i="2"/>
  <c r="A179" i="2"/>
  <c r="B178" i="2"/>
  <c r="A178" i="2"/>
  <c r="B177" i="2"/>
  <c r="A177" i="2"/>
  <c r="B176" i="2"/>
  <c r="A176" i="2"/>
  <c r="B175" i="2"/>
  <c r="A175" i="2"/>
  <c r="B174" i="2"/>
  <c r="A174" i="2"/>
  <c r="B173" i="2"/>
  <c r="A173" i="2"/>
  <c r="B172" i="2"/>
  <c r="A172" i="2"/>
  <c r="B171" i="2"/>
  <c r="A171" i="2"/>
  <c r="B170" i="2"/>
  <c r="A170" i="2"/>
  <c r="B169" i="2"/>
  <c r="A169" i="2"/>
  <c r="B168" i="2"/>
  <c r="A168" i="2"/>
  <c r="B167" i="2"/>
  <c r="A167" i="2"/>
  <c r="B166" i="2"/>
  <c r="A166" i="2"/>
  <c r="B165" i="2"/>
  <c r="A165" i="2"/>
  <c r="B164" i="2"/>
  <c r="A164" i="2"/>
  <c r="B163" i="2"/>
  <c r="A163" i="2"/>
  <c r="B162" i="2"/>
  <c r="A162" i="2"/>
  <c r="B161" i="2"/>
  <c r="A161" i="2"/>
  <c r="B160" i="2"/>
  <c r="A160" i="2"/>
  <c r="B159" i="2"/>
  <c r="A159" i="2"/>
  <c r="B158" i="2"/>
  <c r="A158" i="2"/>
  <c r="B157" i="2"/>
  <c r="A157" i="2"/>
  <c r="B156" i="2"/>
  <c r="A156" i="2"/>
  <c r="B155" i="2"/>
  <c r="A155" i="2"/>
  <c r="B154" i="2"/>
  <c r="A154" i="2"/>
  <c r="B153" i="2"/>
  <c r="A153" i="2"/>
  <c r="B152" i="2"/>
  <c r="A152" i="2"/>
  <c r="B151" i="2"/>
  <c r="A151" i="2"/>
  <c r="B150" i="2"/>
  <c r="A150" i="2"/>
  <c r="B149" i="2"/>
  <c r="A149" i="2"/>
  <c r="B148" i="2"/>
  <c r="A148" i="2"/>
  <c r="B147" i="2"/>
  <c r="A147" i="2"/>
  <c r="B146" i="2"/>
  <c r="A146" i="2"/>
  <c r="B145" i="2"/>
  <c r="A145" i="2"/>
  <c r="B144" i="2"/>
  <c r="A144" i="2"/>
  <c r="B143" i="2"/>
  <c r="A143" i="2"/>
  <c r="B142" i="2"/>
  <c r="A142" i="2"/>
  <c r="B141" i="2"/>
  <c r="A141" i="2"/>
  <c r="B140" i="2"/>
  <c r="A140" i="2"/>
  <c r="B139" i="2"/>
  <c r="A139" i="2"/>
  <c r="B138" i="2"/>
  <c r="A138" i="2"/>
  <c r="B137" i="2"/>
  <c r="A137" i="2"/>
  <c r="B136" i="2"/>
  <c r="A136" i="2"/>
  <c r="B135" i="2"/>
  <c r="A135" i="2"/>
  <c r="B134" i="2"/>
  <c r="A134" i="2"/>
  <c r="B133" i="2"/>
  <c r="A133" i="2"/>
  <c r="B132" i="2"/>
  <c r="A132" i="2"/>
  <c r="B131" i="2"/>
  <c r="A131" i="2"/>
  <c r="B130" i="2"/>
  <c r="A130" i="2"/>
  <c r="B129" i="2"/>
  <c r="A129" i="2"/>
  <c r="B128" i="2"/>
  <c r="A128" i="2"/>
  <c r="B127" i="2"/>
  <c r="A127" i="2"/>
  <c r="B126" i="2"/>
  <c r="A126" i="2"/>
  <c r="B125" i="2"/>
  <c r="A125" i="2"/>
  <c r="B124" i="2"/>
  <c r="A124" i="2"/>
  <c r="B123" i="2"/>
  <c r="A123" i="2"/>
  <c r="B122" i="2"/>
  <c r="A122" i="2"/>
  <c r="B121" i="2"/>
  <c r="A121" i="2"/>
  <c r="B120" i="2"/>
  <c r="A120" i="2"/>
  <c r="B119" i="2"/>
  <c r="A119" i="2"/>
  <c r="B118" i="2"/>
  <c r="A118" i="2"/>
  <c r="B117" i="2"/>
  <c r="A117" i="2"/>
  <c r="B116" i="2"/>
  <c r="A116" i="2"/>
  <c r="B115" i="2"/>
  <c r="A115" i="2"/>
  <c r="B114" i="2"/>
  <c r="A114" i="2"/>
  <c r="B113" i="2"/>
  <c r="A113" i="2"/>
  <c r="B112" i="2"/>
  <c r="A112" i="2"/>
  <c r="B111" i="2"/>
  <c r="A111" i="2"/>
  <c r="B110" i="2"/>
  <c r="A110" i="2"/>
  <c r="B109" i="2"/>
  <c r="A109" i="2"/>
  <c r="B108" i="2"/>
  <c r="A108" i="2"/>
  <c r="B107" i="2"/>
  <c r="A107" i="2"/>
  <c r="B106" i="2"/>
  <c r="A106" i="2"/>
  <c r="B105" i="2"/>
  <c r="A105" i="2"/>
  <c r="B104" i="2"/>
  <c r="A104" i="2"/>
  <c r="B103" i="2"/>
  <c r="A103" i="2"/>
  <c r="B102" i="2"/>
  <c r="A102" i="2"/>
  <c r="B101" i="2"/>
  <c r="A101" i="2"/>
  <c r="B100" i="2"/>
  <c r="A100" i="2"/>
  <c r="B99" i="2"/>
  <c r="A99" i="2"/>
  <c r="B98" i="2"/>
  <c r="A98" i="2"/>
  <c r="B97" i="2"/>
  <c r="A97" i="2"/>
  <c r="B96" i="2"/>
  <c r="A96" i="2"/>
  <c r="B95" i="2"/>
  <c r="A95" i="2"/>
  <c r="B94" i="2"/>
  <c r="A94" i="2"/>
  <c r="B93" i="2"/>
  <c r="A93" i="2"/>
  <c r="B92" i="2"/>
  <c r="A92" i="2"/>
  <c r="B91" i="2"/>
  <c r="A91" i="2"/>
  <c r="B90" i="2"/>
  <c r="A90" i="2"/>
  <c r="B89" i="2"/>
  <c r="A89" i="2"/>
  <c r="B88" i="2"/>
  <c r="A88" i="2"/>
  <c r="B87" i="2"/>
  <c r="A87" i="2"/>
  <c r="B86" i="2"/>
  <c r="A86" i="2"/>
  <c r="B85" i="2"/>
  <c r="A85" i="2"/>
  <c r="B84" i="2"/>
  <c r="A84" i="2"/>
  <c r="B83" i="2"/>
  <c r="A83" i="2"/>
  <c r="B82" i="2"/>
  <c r="A82" i="2"/>
  <c r="B81" i="2"/>
  <c r="A81" i="2"/>
  <c r="B80" i="2"/>
  <c r="A80" i="2"/>
  <c r="B79" i="2"/>
  <c r="A79" i="2"/>
  <c r="B78" i="2"/>
  <c r="A78" i="2"/>
  <c r="B77" i="2"/>
  <c r="A77" i="2"/>
  <c r="B76" i="2"/>
  <c r="A76" i="2"/>
  <c r="B75" i="2"/>
  <c r="A75" i="2"/>
  <c r="B74" i="2"/>
  <c r="A74" i="2"/>
  <c r="B73" i="2"/>
  <c r="A73" i="2"/>
  <c r="B72" i="2"/>
  <c r="A72" i="2"/>
  <c r="B71" i="2"/>
  <c r="A71" i="2"/>
  <c r="B70" i="2"/>
  <c r="A70" i="2"/>
  <c r="B69" i="2"/>
  <c r="A69" i="2"/>
  <c r="B68" i="2"/>
  <c r="A68" i="2"/>
  <c r="B67" i="2"/>
  <c r="A67" i="2"/>
  <c r="B66" i="2"/>
  <c r="A66" i="2"/>
  <c r="B65" i="2"/>
  <c r="A65" i="2"/>
  <c r="B64" i="2"/>
  <c r="A64" i="2"/>
  <c r="B63" i="2"/>
  <c r="A63" i="2"/>
  <c r="B62" i="2"/>
  <c r="A62" i="2"/>
  <c r="B61" i="2"/>
  <c r="A61" i="2"/>
  <c r="B60" i="2"/>
  <c r="A60" i="2"/>
  <c r="B59" i="2"/>
  <c r="A59" i="2"/>
  <c r="B58" i="2"/>
  <c r="A58" i="2"/>
  <c r="B57" i="2"/>
  <c r="A57" i="2"/>
  <c r="B56" i="2"/>
  <c r="A56" i="2"/>
  <c r="B55" i="2"/>
  <c r="A55" i="2"/>
  <c r="B54" i="2"/>
  <c r="A54" i="2"/>
  <c r="B53" i="2"/>
  <c r="A53" i="2"/>
  <c r="B52" i="2"/>
  <c r="A52" i="2"/>
  <c r="B51" i="2"/>
  <c r="A51" i="2"/>
  <c r="B50" i="2"/>
  <c r="A50" i="2"/>
  <c r="B49" i="2"/>
  <c r="A49" i="2"/>
  <c r="B48" i="2"/>
  <c r="A48" i="2"/>
  <c r="B47" i="2"/>
  <c r="A47" i="2"/>
  <c r="B46" i="2"/>
  <c r="A46" i="2"/>
  <c r="B45" i="2"/>
  <c r="A45" i="2"/>
  <c r="B44" i="2"/>
  <c r="A44" i="2"/>
  <c r="B43" i="2"/>
  <c r="A43" i="2"/>
  <c r="B42" i="2"/>
  <c r="A42" i="2"/>
  <c r="B41" i="2"/>
  <c r="A41" i="2"/>
  <c r="B40" i="2"/>
  <c r="A40" i="2"/>
  <c r="B39" i="2"/>
  <c r="A39" i="2"/>
  <c r="B38" i="2"/>
  <c r="A38" i="2"/>
  <c r="B37" i="2"/>
  <c r="A37" i="2"/>
  <c r="B36" i="2"/>
  <c r="A36" i="2"/>
  <c r="B35" i="2"/>
  <c r="A35" i="2"/>
  <c r="B34" i="2"/>
  <c r="A34" i="2"/>
  <c r="B33" i="2"/>
  <c r="A33" i="2"/>
  <c r="B32" i="2"/>
  <c r="A32" i="2"/>
  <c r="B31" i="2"/>
  <c r="A31" i="2"/>
  <c r="B30" i="2"/>
  <c r="A30" i="2"/>
  <c r="B29" i="2"/>
  <c r="A29" i="2"/>
  <c r="B28" i="2"/>
  <c r="A28" i="2"/>
  <c r="B27" i="2"/>
  <c r="A27" i="2"/>
  <c r="B26" i="2"/>
  <c r="A26" i="2"/>
  <c r="B25" i="2"/>
  <c r="A25" i="2"/>
  <c r="B24" i="2"/>
  <c r="A24" i="2"/>
  <c r="B23" i="2"/>
  <c r="A23" i="2"/>
  <c r="B22" i="2"/>
  <c r="A22" i="2"/>
  <c r="B21" i="2"/>
  <c r="A21" i="2"/>
  <c r="B20" i="2"/>
  <c r="A20" i="2"/>
  <c r="B19" i="2"/>
  <c r="A19" i="2"/>
  <c r="B18" i="2"/>
  <c r="A18" i="2"/>
  <c r="B17" i="2"/>
  <c r="A17" i="2"/>
  <c r="B16" i="2"/>
  <c r="A16" i="2"/>
  <c r="B15" i="2"/>
  <c r="A15" i="2"/>
  <c r="A3" i="2"/>
  <c r="A4" i="2"/>
  <c r="A5" i="2"/>
  <c r="A6" i="2"/>
  <c r="A7" i="2"/>
  <c r="A8" i="2"/>
  <c r="A9" i="2"/>
  <c r="A10" i="2"/>
  <c r="A11" i="2"/>
  <c r="A12" i="2"/>
  <c r="A13" i="2"/>
  <c r="A14" i="2"/>
  <c r="A2418" i="2"/>
  <c r="A2419" i="2"/>
  <c r="A2420" i="2"/>
  <c r="A2" i="2"/>
  <c r="B3" i="2"/>
  <c r="B4" i="2"/>
  <c r="B5" i="2"/>
  <c r="B6" i="2"/>
  <c r="B7" i="2"/>
  <c r="B8" i="2"/>
  <c r="B9" i="2"/>
  <c r="B10" i="2"/>
  <c r="B11" i="2"/>
  <c r="B12" i="2"/>
  <c r="B13" i="2"/>
  <c r="B14" i="2"/>
  <c r="B2418" i="2"/>
  <c r="B2419" i="2"/>
  <c r="B2420" i="2"/>
  <c r="B2" i="2"/>
  <c r="A1744" i="3"/>
  <c r="A1741" i="3"/>
  <c r="A1740" i="3"/>
  <c r="A1738" i="3"/>
  <c r="A1737" i="3"/>
  <c r="A1736" i="3"/>
  <c r="A1735" i="3"/>
  <c r="A1732" i="3"/>
  <c r="A1729" i="3"/>
  <c r="A1728" i="3"/>
  <c r="A1727" i="3"/>
  <c r="A1726" i="3"/>
  <c r="A1725" i="3"/>
  <c r="A1724" i="3"/>
  <c r="A1723" i="3"/>
  <c r="A1721" i="3"/>
  <c r="A1720" i="3"/>
  <c r="A1718" i="3"/>
  <c r="A1717" i="3"/>
  <c r="A1714" i="3"/>
  <c r="A1713" i="3"/>
  <c r="A1709" i="3"/>
  <c r="A1708" i="3"/>
  <c r="A1703" i="3"/>
  <c r="A1702" i="3"/>
  <c r="A1701" i="3"/>
  <c r="A1699" i="3"/>
  <c r="A1698" i="3"/>
  <c r="A1696" i="3"/>
  <c r="A1695" i="3"/>
  <c r="A1694" i="3"/>
  <c r="A1693" i="3"/>
  <c r="A1692" i="3"/>
  <c r="A1691" i="3"/>
  <c r="A1690" i="3"/>
  <c r="A1689" i="3"/>
  <c r="A1687" i="3"/>
  <c r="A1680" i="3"/>
  <c r="A1679" i="3"/>
  <c r="A1678" i="3"/>
  <c r="A1673" i="3"/>
  <c r="A1672" i="3"/>
  <c r="A1671" i="3"/>
  <c r="A1667" i="3"/>
  <c r="A1666" i="3"/>
  <c r="A1665" i="3"/>
  <c r="A1664" i="3"/>
  <c r="A1663" i="3"/>
  <c r="A1662" i="3"/>
  <c r="A1661" i="3"/>
  <c r="A1660" i="3"/>
  <c r="A1657" i="3"/>
  <c r="A1649" i="3"/>
  <c r="A1647" i="3"/>
  <c r="A1646" i="3"/>
  <c r="A1645" i="3"/>
  <c r="A1644" i="3"/>
  <c r="A1640" i="3"/>
  <c r="A1639" i="3"/>
  <c r="A1638" i="3"/>
  <c r="A1634" i="3"/>
  <c r="A1633" i="3"/>
  <c r="A1632" i="3"/>
  <c r="A1631" i="3"/>
  <c r="A1629" i="3"/>
  <c r="A1626" i="3"/>
  <c r="A1624" i="3"/>
  <c r="A1622" i="3"/>
  <c r="A1619" i="3"/>
  <c r="A1618" i="3"/>
  <c r="A1617" i="3"/>
  <c r="A1616" i="3"/>
  <c r="A1615" i="3"/>
  <c r="A1612" i="3"/>
  <c r="A1611" i="3"/>
  <c r="A1610" i="3"/>
  <c r="A1608" i="3"/>
  <c r="A1601" i="3"/>
  <c r="A1594" i="3"/>
  <c r="A1589" i="3"/>
  <c r="A1588" i="3"/>
  <c r="A1586" i="3"/>
  <c r="A1584" i="3"/>
  <c r="A1580" i="3"/>
  <c r="A1579" i="3"/>
  <c r="A1578" i="3"/>
  <c r="A1574" i="3"/>
  <c r="A1573" i="3"/>
  <c r="A1572" i="3"/>
  <c r="A1570" i="3"/>
  <c r="A1569" i="3"/>
  <c r="A1568" i="3"/>
  <c r="A1565" i="3"/>
  <c r="A1564" i="3"/>
  <c r="A1563" i="3"/>
  <c r="A1561" i="3"/>
  <c r="A1558" i="3"/>
  <c r="A1555" i="3"/>
  <c r="A1554" i="3"/>
  <c r="A1553" i="3"/>
  <c r="A1552" i="3"/>
  <c r="A1548" i="3"/>
  <c r="A1547" i="3"/>
  <c r="A1546" i="3"/>
  <c r="A1544" i="3"/>
  <c r="A1543" i="3"/>
  <c r="A1542" i="3"/>
  <c r="A1540" i="3"/>
  <c r="A1539" i="3"/>
  <c r="A1535" i="3"/>
  <c r="A1534" i="3"/>
  <c r="A1533" i="3"/>
  <c r="A1532" i="3"/>
  <c r="A1529" i="3"/>
  <c r="A1527" i="3"/>
  <c r="A1523" i="3"/>
  <c r="A1522" i="3"/>
  <c r="A1519" i="3"/>
  <c r="A1517" i="3"/>
  <c r="A1512" i="3"/>
  <c r="A1510" i="3"/>
  <c r="A1508" i="3"/>
  <c r="A1507" i="3"/>
  <c r="A1505" i="3"/>
  <c r="A1504" i="3"/>
  <c r="A1503" i="3"/>
  <c r="A1502" i="3"/>
  <c r="A1501" i="3"/>
  <c r="A1499" i="3"/>
  <c r="A1498" i="3"/>
  <c r="A1497" i="3"/>
  <c r="A1494" i="3"/>
  <c r="A1493" i="3"/>
  <c r="A1492" i="3"/>
  <c r="A1486" i="3"/>
  <c r="A1484" i="3"/>
  <c r="A1482" i="3"/>
  <c r="A1481" i="3"/>
  <c r="A1479" i="3"/>
  <c r="A1478" i="3"/>
  <c r="A1475" i="3"/>
  <c r="A1474" i="3"/>
  <c r="A1472" i="3"/>
  <c r="A1471" i="3"/>
  <c r="A1466" i="3"/>
  <c r="A1461" i="3"/>
  <c r="A1460" i="3"/>
  <c r="A1458" i="3"/>
  <c r="A1456" i="3"/>
  <c r="A1453" i="3"/>
  <c r="A1452" i="3"/>
  <c r="A1451" i="3"/>
  <c r="A1445" i="3"/>
  <c r="A1444" i="3"/>
  <c r="A1442" i="3"/>
  <c r="A1441" i="3"/>
  <c r="A1433" i="3"/>
  <c r="A1430" i="3"/>
  <c r="A1428" i="3"/>
  <c r="A1427" i="3"/>
  <c r="A1423" i="3"/>
  <c r="A1421" i="3"/>
  <c r="A1417" i="3"/>
  <c r="A1414" i="3"/>
  <c r="A1412" i="3"/>
  <c r="A1410" i="3"/>
  <c r="A1407" i="3"/>
  <c r="A1406" i="3"/>
  <c r="A1401" i="3"/>
  <c r="A1400" i="3"/>
  <c r="A1398" i="3"/>
  <c r="A1395" i="3"/>
  <c r="A1394" i="3"/>
  <c r="A1393" i="3"/>
  <c r="A1390" i="3"/>
  <c r="A1388" i="3"/>
  <c r="A1387" i="3"/>
  <c r="A1386" i="3"/>
  <c r="A1384" i="3"/>
  <c r="A1383" i="3"/>
  <c r="A1376" i="3"/>
  <c r="A1375" i="3"/>
  <c r="A1374" i="3"/>
  <c r="A1371" i="3"/>
  <c r="A1370" i="3"/>
  <c r="A1368" i="3"/>
  <c r="A1366" i="3"/>
  <c r="A1364" i="3"/>
  <c r="A1363" i="3"/>
  <c r="A1362" i="3"/>
  <c r="A1360" i="3"/>
  <c r="A1358" i="3"/>
  <c r="A1356" i="3"/>
  <c r="A1353" i="3"/>
  <c r="A1352" i="3"/>
  <c r="A1351" i="3"/>
  <c r="A1350" i="3"/>
  <c r="A1349" i="3"/>
  <c r="A1348" i="3"/>
  <c r="A1346" i="3"/>
  <c r="A1345" i="3"/>
  <c r="A1342" i="3"/>
  <c r="A1341" i="3"/>
  <c r="A1338" i="3"/>
  <c r="A1333" i="3"/>
  <c r="A1331" i="3"/>
  <c r="A1330" i="3"/>
  <c r="A1328" i="3"/>
  <c r="A1327" i="3"/>
  <c r="A1325" i="3"/>
  <c r="A1321" i="3"/>
  <c r="A1320" i="3"/>
  <c r="A1319" i="3"/>
  <c r="A1315" i="3"/>
  <c r="A1313" i="3"/>
  <c r="A1310" i="3"/>
  <c r="A1308" i="3"/>
  <c r="A1306" i="3"/>
  <c r="A1305" i="3"/>
  <c r="A1302" i="3"/>
  <c r="A1298" i="3"/>
  <c r="A1297" i="3"/>
  <c r="A1296" i="3"/>
  <c r="A1292" i="3"/>
  <c r="A1288" i="3"/>
  <c r="A1287" i="3"/>
  <c r="A1285" i="3"/>
  <c r="A1283" i="3"/>
  <c r="A1280" i="3"/>
  <c r="A1279" i="3"/>
  <c r="A1278" i="3"/>
  <c r="A1277" i="3"/>
  <c r="A1274" i="3"/>
  <c r="A1273" i="3"/>
  <c r="A1272" i="3"/>
  <c r="A1270" i="3"/>
  <c r="A1265" i="3"/>
  <c r="A1264" i="3"/>
  <c r="A1261" i="3"/>
  <c r="A1259" i="3"/>
  <c r="A1257" i="3"/>
  <c r="A1254" i="3"/>
  <c r="A1250" i="3"/>
  <c r="A1249" i="3"/>
  <c r="A1248" i="3"/>
  <c r="A1247" i="3"/>
  <c r="A1246" i="3"/>
  <c r="A1244" i="3"/>
  <c r="A1242" i="3"/>
  <c r="A1240" i="3"/>
  <c r="A1236" i="3"/>
  <c r="A1235" i="3"/>
  <c r="A1234" i="3"/>
  <c r="A1232" i="3"/>
  <c r="A1231" i="3"/>
  <c r="A1230" i="3"/>
  <c r="A1229" i="3"/>
  <c r="A1224" i="3"/>
  <c r="A1222" i="3"/>
  <c r="A1219" i="3"/>
  <c r="A1217" i="3"/>
  <c r="A1215" i="3"/>
  <c r="A1213" i="3"/>
  <c r="A1212" i="3"/>
  <c r="A1211" i="3"/>
  <c r="A1209" i="3"/>
  <c r="A1207" i="3"/>
  <c r="A1206" i="3"/>
  <c r="A1205" i="3"/>
  <c r="A1204" i="3"/>
  <c r="A1202" i="3"/>
  <c r="A1201" i="3"/>
  <c r="A1199" i="3"/>
  <c r="A1198" i="3"/>
  <c r="A1197" i="3"/>
  <c r="A1196" i="3"/>
  <c r="A1192" i="3"/>
  <c r="A1188" i="3"/>
  <c r="A1185" i="3"/>
  <c r="A1182" i="3"/>
  <c r="A1179" i="3"/>
  <c r="A1177" i="3"/>
  <c r="A1171" i="3"/>
  <c r="A1165" i="3"/>
  <c r="A1161" i="3"/>
  <c r="A1154" i="3"/>
  <c r="A1153" i="3"/>
  <c r="A1151" i="3"/>
  <c r="A1149" i="3"/>
  <c r="A1147" i="3"/>
  <c r="A1145" i="3"/>
  <c r="A1143" i="3"/>
  <c r="A1142" i="3"/>
  <c r="A1141" i="3"/>
  <c r="A1135" i="3"/>
  <c r="A1132" i="3"/>
  <c r="A1131" i="3"/>
  <c r="A1130" i="3"/>
  <c r="A1129" i="3"/>
  <c r="A1128" i="3"/>
  <c r="A1125" i="3"/>
  <c r="A1122" i="3"/>
  <c r="A1120" i="3"/>
  <c r="A1119" i="3"/>
  <c r="A1118" i="3"/>
  <c r="A1114" i="3"/>
  <c r="A1111" i="3"/>
  <c r="A1109" i="3"/>
  <c r="A1108" i="3"/>
  <c r="A1105" i="3"/>
  <c r="A1104" i="3"/>
  <c r="A1103" i="3"/>
  <c r="A1101" i="3"/>
  <c r="A1099" i="3"/>
  <c r="A1094" i="3"/>
  <c r="A1093" i="3"/>
  <c r="A1089" i="3"/>
  <c r="A1087" i="3"/>
  <c r="A1084" i="3"/>
  <c r="A1081" i="3"/>
  <c r="A1074" i="3"/>
  <c r="A1073" i="3"/>
  <c r="A1072" i="3"/>
  <c r="A1071" i="3"/>
  <c r="A1068" i="3"/>
  <c r="A1067" i="3"/>
  <c r="A1066" i="3"/>
  <c r="A1065" i="3"/>
  <c r="A1064" i="3"/>
  <c r="A1063" i="3"/>
  <c r="A1062" i="3"/>
  <c r="A1060" i="3"/>
  <c r="A1055" i="3"/>
  <c r="A1054" i="3"/>
  <c r="A1053" i="3"/>
  <c r="A1051" i="3"/>
  <c r="A1050" i="3"/>
  <c r="A1048" i="3"/>
  <c r="A1047" i="3"/>
  <c r="A1046" i="3"/>
  <c r="A1040" i="3"/>
  <c r="A1039" i="3"/>
  <c r="A1038" i="3"/>
  <c r="A1037" i="3"/>
  <c r="A1036" i="3"/>
  <c r="A1035" i="3"/>
  <c r="A1034" i="3"/>
  <c r="A1027" i="3"/>
  <c r="A1026" i="3"/>
  <c r="A1024" i="3"/>
  <c r="A1023" i="3"/>
  <c r="A1022" i="3"/>
  <c r="A1021" i="3"/>
  <c r="A1016" i="3"/>
  <c r="A1013" i="3"/>
  <c r="A1012" i="3"/>
  <c r="A1006" i="3"/>
  <c r="A1003" i="3"/>
  <c r="A1001" i="3"/>
  <c r="A1000" i="3"/>
  <c r="A999" i="3"/>
  <c r="A997" i="3"/>
  <c r="A996" i="3"/>
  <c r="A988" i="3"/>
  <c r="A987" i="3"/>
  <c r="A984" i="3"/>
  <c r="A982" i="3"/>
  <c r="A981" i="3"/>
  <c r="A978" i="3"/>
  <c r="A974" i="3"/>
  <c r="A968" i="3"/>
  <c r="A967" i="3"/>
  <c r="A966" i="3"/>
  <c r="A965" i="3"/>
  <c r="A963" i="3"/>
  <c r="A959" i="3"/>
  <c r="A957" i="3"/>
  <c r="A956" i="3"/>
  <c r="A949" i="3"/>
  <c r="A945" i="3"/>
  <c r="A940" i="3"/>
  <c r="A938" i="3"/>
  <c r="A936" i="3"/>
  <c r="A935" i="3"/>
  <c r="A934" i="3"/>
  <c r="A931" i="3"/>
  <c r="A922" i="3"/>
  <c r="A921" i="3"/>
  <c r="A919" i="3"/>
  <c r="A918" i="3"/>
  <c r="A915" i="3"/>
  <c r="A912" i="3"/>
  <c r="A908" i="3"/>
  <c r="A907" i="3"/>
  <c r="A905" i="3"/>
  <c r="A903" i="3"/>
  <c r="A902" i="3"/>
  <c r="A901" i="3"/>
  <c r="A900" i="3"/>
  <c r="A899" i="3"/>
  <c r="A897" i="3"/>
  <c r="A896" i="3"/>
  <c r="A895" i="3"/>
  <c r="A893" i="3"/>
  <c r="A890" i="3"/>
  <c r="A889" i="3"/>
  <c r="A887" i="3"/>
  <c r="A886" i="3"/>
  <c r="A883" i="3"/>
  <c r="A882" i="3"/>
  <c r="A879" i="3"/>
  <c r="A878" i="3"/>
  <c r="A877" i="3"/>
  <c r="A876" i="3"/>
  <c r="A874" i="3"/>
  <c r="A872" i="3"/>
  <c r="A870" i="3"/>
  <c r="A869" i="3"/>
  <c r="A867" i="3"/>
  <c r="A863" i="3"/>
  <c r="A862" i="3"/>
  <c r="A861" i="3"/>
  <c r="A857" i="3"/>
  <c r="A856" i="3"/>
  <c r="A855" i="3"/>
  <c r="A850" i="3"/>
  <c r="A847" i="3"/>
  <c r="A845" i="3"/>
  <c r="A843" i="3"/>
  <c r="A841" i="3"/>
  <c r="A837" i="3"/>
  <c r="A836" i="3"/>
  <c r="A833" i="3"/>
  <c r="A832" i="3"/>
  <c r="A830" i="3"/>
  <c r="A826" i="3"/>
  <c r="A824" i="3"/>
  <c r="A821" i="3"/>
  <c r="A820" i="3"/>
  <c r="A819" i="3"/>
  <c r="A818" i="3"/>
  <c r="A817" i="3"/>
  <c r="A816" i="3"/>
  <c r="A811" i="3"/>
  <c r="A810" i="3"/>
  <c r="A809" i="3"/>
  <c r="A808" i="3"/>
  <c r="A805" i="3"/>
  <c r="A796" i="3"/>
  <c r="A792" i="3"/>
  <c r="A790" i="3"/>
  <c r="A788" i="3"/>
  <c r="A785" i="3"/>
  <c r="A784" i="3"/>
  <c r="A782" i="3"/>
  <c r="A777" i="3"/>
  <c r="A774" i="3"/>
  <c r="A773" i="3"/>
  <c r="A772" i="3"/>
  <c r="A771" i="3"/>
  <c r="A770" i="3"/>
  <c r="A769" i="3"/>
  <c r="A768" i="3"/>
  <c r="A766" i="3"/>
  <c r="A765" i="3"/>
  <c r="A761" i="3"/>
  <c r="A759" i="3"/>
  <c r="A753" i="3"/>
  <c r="A751" i="3"/>
  <c r="A746" i="3"/>
  <c r="A745" i="3"/>
  <c r="A743" i="3"/>
  <c r="A742" i="3"/>
  <c r="A741" i="3"/>
  <c r="A736" i="3"/>
  <c r="A734" i="3"/>
  <c r="A732" i="3"/>
  <c r="A728" i="3"/>
  <c r="A725" i="3"/>
  <c r="A723" i="3"/>
  <c r="A722" i="3"/>
  <c r="A721" i="3"/>
  <c r="A720" i="3"/>
  <c r="A719" i="3"/>
  <c r="A717" i="3"/>
  <c r="A716" i="3"/>
  <c r="A709" i="3"/>
  <c r="A708" i="3"/>
  <c r="A705" i="3"/>
  <c r="A704" i="3"/>
  <c r="A702" i="3"/>
  <c r="A701" i="3"/>
  <c r="A694" i="3"/>
  <c r="A691" i="3"/>
  <c r="A689" i="3"/>
  <c r="A687" i="3"/>
  <c r="A685" i="3"/>
  <c r="A680" i="3"/>
  <c r="A679" i="3"/>
  <c r="A673" i="3"/>
  <c r="A670" i="3"/>
  <c r="A667" i="3"/>
  <c r="A666" i="3"/>
  <c r="A664" i="3"/>
  <c r="A663" i="3"/>
  <c r="A662" i="3"/>
  <c r="A660" i="3"/>
  <c r="A656" i="3"/>
  <c r="A653" i="3"/>
  <c r="A651" i="3"/>
  <c r="A650" i="3"/>
  <c r="A649" i="3"/>
  <c r="A648" i="3"/>
  <c r="A647" i="3"/>
  <c r="A645" i="3"/>
  <c r="A642" i="3"/>
  <c r="A641" i="3"/>
  <c r="A640" i="3"/>
  <c r="A638" i="3"/>
  <c r="A636" i="3"/>
  <c r="A635" i="3"/>
  <c r="A634" i="3"/>
  <c r="A632" i="3"/>
  <c r="A631" i="3"/>
  <c r="A629" i="3"/>
  <c r="A626" i="3"/>
  <c r="A624" i="3"/>
  <c r="A620" i="3"/>
  <c r="A618" i="3"/>
  <c r="A615" i="3"/>
  <c r="A614" i="3"/>
  <c r="A611" i="3"/>
  <c r="A608" i="3"/>
  <c r="A603" i="3"/>
  <c r="A602" i="3"/>
  <c r="A599" i="3"/>
  <c r="A597" i="3"/>
  <c r="A595" i="3"/>
  <c r="A592" i="3"/>
  <c r="A591" i="3"/>
  <c r="A590" i="3"/>
  <c r="A589" i="3"/>
  <c r="A587" i="3"/>
  <c r="A584" i="3"/>
  <c r="A583" i="3"/>
  <c r="A582" i="3"/>
  <c r="A581" i="3"/>
  <c r="A579" i="3"/>
  <c r="A576" i="3"/>
  <c r="A574" i="3"/>
  <c r="A573" i="3"/>
  <c r="A568" i="3"/>
  <c r="A567" i="3"/>
  <c r="A566" i="3"/>
  <c r="A563" i="3"/>
  <c r="A562" i="3"/>
  <c r="A560" i="3"/>
  <c r="A558" i="3"/>
  <c r="A556" i="3"/>
  <c r="A551" i="3"/>
  <c r="A549" i="3"/>
  <c r="A548" i="3"/>
  <c r="A547" i="3"/>
  <c r="A546" i="3"/>
  <c r="A545" i="3"/>
  <c r="A543" i="3"/>
  <c r="A540" i="3"/>
  <c r="A537" i="3"/>
  <c r="A534" i="3"/>
  <c r="A533" i="3"/>
  <c r="A532" i="3"/>
  <c r="A530" i="3"/>
  <c r="A524" i="3"/>
  <c r="A522" i="3"/>
  <c r="A519" i="3"/>
  <c r="A517" i="3"/>
  <c r="A516" i="3"/>
  <c r="A515" i="3"/>
  <c r="A514" i="3"/>
  <c r="A513" i="3"/>
  <c r="A512" i="3"/>
  <c r="A511" i="3"/>
  <c r="A509" i="3"/>
  <c r="A508" i="3"/>
  <c r="A507" i="3"/>
  <c r="A505" i="3"/>
  <c r="A504" i="3"/>
  <c r="A500" i="3"/>
  <c r="A497" i="3"/>
  <c r="A489" i="3"/>
  <c r="A486" i="3"/>
  <c r="A485" i="3"/>
  <c r="A484" i="3"/>
  <c r="A483" i="3"/>
  <c r="A481" i="3"/>
  <c r="A480" i="3"/>
  <c r="A479" i="3"/>
  <c r="A478" i="3"/>
  <c r="A477" i="3"/>
  <c r="A476" i="3"/>
  <c r="A468" i="3"/>
  <c r="A467" i="3"/>
  <c r="A466" i="3"/>
  <c r="A465" i="3"/>
  <c r="A463" i="3"/>
  <c r="A462" i="3"/>
  <c r="A459" i="3"/>
  <c r="A458" i="3"/>
  <c r="A455" i="3"/>
  <c r="A453" i="3"/>
  <c r="A451" i="3"/>
  <c r="A449" i="3"/>
  <c r="A448" i="3"/>
  <c r="A446" i="3"/>
  <c r="A443" i="3"/>
  <c r="A441" i="3"/>
  <c r="A440" i="3"/>
  <c r="A438" i="3"/>
  <c r="A435" i="3"/>
  <c r="A434" i="3"/>
  <c r="A432" i="3"/>
  <c r="A431" i="3"/>
  <c r="A425" i="3"/>
  <c r="A421" i="3"/>
  <c r="A420" i="3"/>
  <c r="A419" i="3"/>
  <c r="A416" i="3"/>
  <c r="A414" i="3"/>
  <c r="A412" i="3"/>
  <c r="A410" i="3"/>
  <c r="A409" i="3"/>
  <c r="A402" i="3"/>
  <c r="A399" i="3"/>
  <c r="A398" i="3"/>
  <c r="A396" i="3"/>
  <c r="A395" i="3"/>
  <c r="A394" i="3"/>
  <c r="A393" i="3"/>
  <c r="A392" i="3"/>
  <c r="A391" i="3"/>
  <c r="A387" i="3"/>
  <c r="A386" i="3"/>
  <c r="A384" i="3"/>
  <c r="A380" i="3"/>
  <c r="A376" i="3"/>
  <c r="A374" i="3"/>
  <c r="A371" i="3"/>
  <c r="A370" i="3"/>
  <c r="A364" i="3"/>
  <c r="A361" i="3"/>
  <c r="A360" i="3"/>
  <c r="A358" i="3"/>
  <c r="A357" i="3"/>
  <c r="A353" i="3"/>
  <c r="A351" i="3"/>
  <c r="A350" i="3"/>
  <c r="A349" i="3"/>
  <c r="A345" i="3"/>
  <c r="A343" i="3"/>
  <c r="A341" i="3"/>
  <c r="A339" i="3"/>
  <c r="A335" i="3"/>
  <c r="A333" i="3"/>
  <c r="A332" i="3"/>
  <c r="A330" i="3"/>
  <c r="A329" i="3"/>
  <c r="A324" i="3"/>
  <c r="A323" i="3"/>
  <c r="A319" i="3"/>
  <c r="A318" i="3"/>
  <c r="A316" i="3"/>
  <c r="A311" i="3"/>
  <c r="A308" i="3"/>
  <c r="A307" i="3"/>
  <c r="A305" i="3"/>
  <c r="A303" i="3"/>
  <c r="A300" i="3"/>
  <c r="A299" i="3"/>
  <c r="A294" i="3"/>
  <c r="A292" i="3"/>
  <c r="A291" i="3"/>
  <c r="A290" i="3"/>
  <c r="A289" i="3"/>
  <c r="A288" i="3"/>
  <c r="A285" i="3"/>
  <c r="A284" i="3"/>
  <c r="A282" i="3"/>
  <c r="A281" i="3"/>
  <c r="A280" i="3"/>
  <c r="A278" i="3"/>
  <c r="A272" i="3"/>
  <c r="A271" i="3"/>
  <c r="A270" i="3"/>
  <c r="A268" i="3"/>
  <c r="A267" i="3"/>
  <c r="A265" i="3"/>
  <c r="A263" i="3"/>
  <c r="A259" i="3"/>
  <c r="A258" i="3"/>
  <c r="A257" i="3"/>
  <c r="A256" i="3"/>
  <c r="A255" i="3"/>
  <c r="A248" i="3"/>
  <c r="A247" i="3"/>
  <c r="A244" i="3"/>
  <c r="A241" i="3"/>
  <c r="A238" i="3"/>
  <c r="A234" i="3"/>
  <c r="A232" i="3"/>
  <c r="A230" i="3"/>
  <c r="A229" i="3"/>
  <c r="A227" i="3"/>
  <c r="A226" i="3"/>
  <c r="A225" i="3"/>
  <c r="A221" i="3"/>
  <c r="A220" i="3"/>
  <c r="A218" i="3"/>
  <c r="A217" i="3"/>
  <c r="A216" i="3"/>
  <c r="A215" i="3"/>
  <c r="A212" i="3"/>
  <c r="A210" i="3"/>
  <c r="A209" i="3"/>
  <c r="A208" i="3"/>
  <c r="A207" i="3"/>
  <c r="A206" i="3"/>
  <c r="A205" i="3"/>
  <c r="A204" i="3"/>
  <c r="A202" i="3"/>
  <c r="A201" i="3"/>
  <c r="A200" i="3"/>
  <c r="A198" i="3"/>
  <c r="A196" i="3"/>
  <c r="A195" i="3"/>
  <c r="A194" i="3"/>
  <c r="A193" i="3"/>
  <c r="A191" i="3"/>
  <c r="A190" i="3"/>
  <c r="A187" i="3"/>
  <c r="A184" i="3"/>
  <c r="A182" i="3"/>
  <c r="A181" i="3"/>
  <c r="A180" i="3"/>
  <c r="A179" i="3"/>
  <c r="A178" i="3"/>
  <c r="A177" i="3"/>
  <c r="A174" i="3"/>
  <c r="A173" i="3"/>
  <c r="A172" i="3"/>
  <c r="A171" i="3"/>
  <c r="A169" i="3"/>
  <c r="A168" i="3"/>
  <c r="A166" i="3"/>
  <c r="A165" i="3"/>
  <c r="A164" i="3"/>
  <c r="A162" i="3"/>
  <c r="A161" i="3"/>
  <c r="A157" i="3"/>
  <c r="A154" i="3"/>
  <c r="A153" i="3"/>
  <c r="A148" i="3"/>
  <c r="A142" i="3"/>
  <c r="A141" i="3"/>
  <c r="A140" i="3"/>
  <c r="A139" i="3"/>
  <c r="A138" i="3"/>
  <c r="A137" i="3"/>
  <c r="A136" i="3"/>
  <c r="A135" i="3"/>
  <c r="A134" i="3"/>
  <c r="A133" i="3"/>
  <c r="A132" i="3"/>
  <c r="A130" i="3"/>
  <c r="A129" i="3"/>
  <c r="A128" i="3"/>
  <c r="A127" i="3"/>
  <c r="A126" i="3"/>
  <c r="A125" i="3"/>
  <c r="A122" i="3"/>
  <c r="A121" i="3"/>
  <c r="A118" i="3"/>
  <c r="A115" i="3"/>
  <c r="A114" i="3"/>
  <c r="A113" i="3"/>
  <c r="A111" i="3"/>
  <c r="A110" i="3"/>
  <c r="A109" i="3"/>
  <c r="A107" i="3"/>
  <c r="A106" i="3"/>
  <c r="A104" i="3"/>
  <c r="A103" i="3"/>
  <c r="A102" i="3"/>
  <c r="A101" i="3"/>
  <c r="A99" i="3"/>
  <c r="A98" i="3"/>
  <c r="A95" i="3"/>
  <c r="A94" i="3"/>
  <c r="A93" i="3"/>
  <c r="A89" i="3"/>
  <c r="A88" i="3"/>
  <c r="A86" i="3"/>
  <c r="A85" i="3"/>
  <c r="A83" i="3"/>
  <c r="A81" i="3"/>
  <c r="A80" i="3"/>
  <c r="A79" i="3"/>
  <c r="A78" i="3"/>
  <c r="A77" i="3"/>
  <c r="A76" i="3"/>
  <c r="A75" i="3"/>
  <c r="A74" i="3"/>
  <c r="A72" i="3"/>
  <c r="A71" i="3"/>
  <c r="A68" i="3"/>
  <c r="A67" i="3"/>
  <c r="A66" i="3"/>
  <c r="A65" i="3"/>
  <c r="A64" i="3"/>
  <c r="A62" i="3"/>
  <c r="A61" i="3"/>
  <c r="A59" i="3"/>
  <c r="A58" i="3"/>
  <c r="A57" i="3"/>
  <c r="A56" i="3"/>
  <c r="A55" i="3"/>
  <c r="A53" i="3"/>
  <c r="A52" i="3"/>
  <c r="A50" i="3"/>
  <c r="A49" i="3"/>
  <c r="A48" i="3"/>
  <c r="A47" i="3"/>
  <c r="A45" i="3"/>
  <c r="A43" i="3"/>
  <c r="A41" i="3"/>
  <c r="A40" i="3"/>
  <c r="A39" i="3"/>
  <c r="A36" i="3"/>
  <c r="A33" i="3"/>
  <c r="A29" i="3"/>
  <c r="A28" i="3"/>
  <c r="A27" i="3"/>
  <c r="A25" i="3"/>
  <c r="A24" i="3"/>
  <c r="A22" i="3"/>
  <c r="A21" i="3"/>
  <c r="A18" i="3"/>
  <c r="A17" i="3"/>
  <c r="A14" i="3"/>
  <c r="A12" i="3"/>
  <c r="A11" i="3"/>
  <c r="A9" i="3"/>
  <c r="A8" i="3"/>
  <c r="A4" i="3"/>
  <c r="A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3" i="3"/>
  <c r="B4" i="3"/>
  <c r="B5" i="3"/>
  <c r="B6" i="3"/>
  <c r="B7" i="3"/>
  <c r="B8" i="3"/>
  <c r="B9" i="3"/>
  <c r="B10" i="3"/>
  <c r="B11" i="3"/>
  <c r="B12" i="3"/>
  <c r="B2" i="3"/>
  <c r="H6230" i="11"/>
  <c r="N6230" i="11"/>
  <c r="B4429" i="11"/>
  <c r="N3907" i="11"/>
  <c r="H3907" i="11"/>
  <c r="B2609" i="11"/>
  <c r="H8567" i="5"/>
  <c r="I8567" i="5"/>
  <c r="H8561" i="5"/>
  <c r="I8561" i="5"/>
  <c r="H8562" i="5"/>
  <c r="I8562" i="5"/>
  <c r="H8565" i="5"/>
  <c r="I8565" i="5"/>
  <c r="H8566" i="5"/>
  <c r="I8566" i="5"/>
  <c r="H8568" i="5"/>
  <c r="I8568" i="5"/>
  <c r="H8569" i="5"/>
  <c r="I8569" i="5"/>
  <c r="H8571" i="5"/>
  <c r="I8571" i="5"/>
  <c r="H8572" i="5"/>
  <c r="I8572" i="5"/>
  <c r="I8574" i="5"/>
  <c r="H8501" i="5"/>
  <c r="I8501" i="5"/>
  <c r="H8493" i="5"/>
  <c r="I8493" i="5"/>
  <c r="H8485" i="5"/>
  <c r="I8485" i="5"/>
  <c r="H8477" i="5"/>
  <c r="I8477" i="5"/>
  <c r="H8469" i="5"/>
  <c r="I8469" i="5"/>
  <c r="H8461" i="5"/>
  <c r="I8461" i="5"/>
  <c r="H8453" i="5"/>
  <c r="I8453" i="5"/>
  <c r="H8445" i="5"/>
  <c r="I8445" i="5"/>
  <c r="H8437" i="5"/>
  <c r="I8437" i="5"/>
  <c r="H8414" i="5"/>
  <c r="I8414" i="5"/>
  <c r="H8398" i="5"/>
  <c r="I8398" i="5"/>
  <c r="H8382" i="5"/>
  <c r="I8382" i="5"/>
  <c r="H8416" i="5"/>
  <c r="I8416" i="5"/>
  <c r="H8400" i="5"/>
  <c r="I8400" i="5"/>
  <c r="H8356" i="5"/>
  <c r="I8356" i="5"/>
  <c r="H8361" i="5"/>
  <c r="I8361" i="5"/>
  <c r="H8364" i="5"/>
  <c r="I8364" i="5"/>
  <c r="H8369" i="5"/>
  <c r="I8369" i="5"/>
  <c r="H8353" i="5"/>
  <c r="I8353" i="5"/>
  <c r="H8324" i="5"/>
  <c r="I8324" i="5"/>
  <c r="H8321" i="5"/>
  <c r="I8321" i="5"/>
  <c r="H8317" i="5"/>
  <c r="I8317" i="5"/>
  <c r="H8310" i="5"/>
  <c r="I8310" i="5"/>
  <c r="H8306" i="5"/>
  <c r="I8306" i="5"/>
  <c r="H8303" i="5"/>
  <c r="I8303" i="5"/>
  <c r="H8299" i="5"/>
  <c r="I8299" i="5"/>
  <c r="H8296" i="5"/>
  <c r="I8296" i="5"/>
  <c r="H8292" i="5"/>
  <c r="I8292" i="5"/>
  <c r="H8289" i="5"/>
  <c r="I8289" i="5"/>
  <c r="H8291" i="5"/>
  <c r="I8291" i="5"/>
  <c r="H8295" i="5"/>
  <c r="I8295" i="5"/>
  <c r="H8298" i="5"/>
  <c r="I8298" i="5"/>
  <c r="H8302" i="5"/>
  <c r="I8302" i="5"/>
  <c r="H8309" i="5"/>
  <c r="I8309" i="5"/>
  <c r="H8313" i="5"/>
  <c r="I8313" i="5"/>
  <c r="H8316" i="5"/>
  <c r="I8316" i="5"/>
  <c r="H8320" i="5"/>
  <c r="I8320" i="5"/>
  <c r="H8323" i="5"/>
  <c r="I8323" i="5"/>
  <c r="I8327" i="5"/>
  <c r="H8220" i="5"/>
  <c r="I8220" i="5"/>
  <c r="H8192" i="5"/>
  <c r="I8192" i="5"/>
  <c r="H8176" i="5"/>
  <c r="I8176" i="5"/>
  <c r="H8160" i="5"/>
  <c r="I8160" i="5"/>
  <c r="H8197" i="5"/>
  <c r="I8197" i="5"/>
  <c r="H8181" i="5"/>
  <c r="I8181" i="5"/>
  <c r="H8165" i="5"/>
  <c r="I8165" i="5"/>
  <c r="H8152" i="5"/>
  <c r="I8152" i="5"/>
  <c r="H8137" i="5"/>
  <c r="I8137" i="5"/>
  <c r="H8119" i="5"/>
  <c r="I8119" i="5"/>
  <c r="H8117" i="5"/>
  <c r="I8117" i="5"/>
  <c r="H8105" i="5"/>
  <c r="I8105" i="5"/>
  <c r="H8097" i="5"/>
  <c r="I8097" i="5"/>
  <c r="H8089" i="5"/>
  <c r="I8089" i="5"/>
  <c r="H8081" i="5"/>
  <c r="I8081" i="5"/>
  <c r="H8274" i="5"/>
  <c r="I8274" i="5"/>
  <c r="H8539" i="5"/>
  <c r="I8539" i="5"/>
  <c r="H8555" i="5"/>
  <c r="I8555" i="5"/>
  <c r="H8282" i="5"/>
  <c r="I8282" i="5"/>
  <c r="H8252" i="5"/>
  <c r="I8252" i="5"/>
  <c r="H8255" i="5"/>
  <c r="I8255" i="5"/>
  <c r="H8260" i="5"/>
  <c r="I8260" i="5"/>
  <c r="H8263" i="5"/>
  <c r="I8263" i="5"/>
  <c r="H8268" i="5"/>
  <c r="I8268" i="5"/>
  <c r="H8271" i="5"/>
  <c r="I8271" i="5"/>
  <c r="H8276" i="5"/>
  <c r="I8276" i="5"/>
  <c r="H8279" i="5"/>
  <c r="I8279" i="5"/>
  <c r="H8284" i="5"/>
  <c r="I8284" i="5"/>
  <c r="H8256" i="5"/>
  <c r="I8256" i="5"/>
  <c r="H8259" i="5"/>
  <c r="I8259" i="5"/>
  <c r="H8264" i="5"/>
  <c r="I8264" i="5"/>
  <c r="H8272" i="5"/>
  <c r="I8272" i="5"/>
  <c r="H8283" i="5"/>
  <c r="I8283" i="5"/>
  <c r="H8254" i="5"/>
  <c r="I8254" i="5"/>
  <c r="H8257" i="5"/>
  <c r="I8257" i="5"/>
  <c r="H8262" i="5"/>
  <c r="I8262" i="5"/>
  <c r="H8265" i="5"/>
  <c r="I8265" i="5"/>
  <c r="H8270" i="5"/>
  <c r="I8270" i="5"/>
  <c r="H8273" i="5"/>
  <c r="I8273" i="5"/>
  <c r="H8278" i="5"/>
  <c r="I8278" i="5"/>
  <c r="H8281" i="5"/>
  <c r="I8281" i="5"/>
  <c r="H8267" i="5"/>
  <c r="I8267" i="5"/>
  <c r="H8275" i="5"/>
  <c r="I8275" i="5"/>
  <c r="H8280" i="5"/>
  <c r="I8280" i="5"/>
  <c r="H8510" i="5"/>
  <c r="I8510" i="5"/>
  <c r="H8512" i="5"/>
  <c r="I8512" i="5"/>
  <c r="H8514" i="5"/>
  <c r="I8514" i="5"/>
  <c r="H8516" i="5"/>
  <c r="I8516" i="5"/>
  <c r="H8518" i="5"/>
  <c r="I8518" i="5"/>
  <c r="H8520" i="5"/>
  <c r="I8520" i="5"/>
  <c r="H8522" i="5"/>
  <c r="I8522" i="5"/>
  <c r="H8524" i="5"/>
  <c r="I8524" i="5"/>
  <c r="H8526" i="5"/>
  <c r="I8526" i="5"/>
  <c r="H8528" i="5"/>
  <c r="I8528" i="5"/>
  <c r="H8530" i="5"/>
  <c r="I8530" i="5"/>
  <c r="H8532" i="5"/>
  <c r="I8532" i="5"/>
  <c r="H8534" i="5"/>
  <c r="I8534" i="5"/>
  <c r="H8536" i="5"/>
  <c r="I8536" i="5"/>
  <c r="H8538" i="5"/>
  <c r="I8538" i="5"/>
  <c r="H8540" i="5"/>
  <c r="I8540" i="5"/>
  <c r="H8542" i="5"/>
  <c r="I8542" i="5"/>
  <c r="H8544" i="5"/>
  <c r="I8544" i="5"/>
  <c r="H8546" i="5"/>
  <c r="I8546" i="5"/>
  <c r="H8548" i="5"/>
  <c r="I8548" i="5"/>
  <c r="H8550" i="5"/>
  <c r="I8550" i="5"/>
  <c r="H8552" i="5"/>
  <c r="I8552" i="5"/>
  <c r="H8554" i="5"/>
  <c r="I8554" i="5"/>
  <c r="H8556" i="5"/>
  <c r="I8556" i="5"/>
  <c r="H8517" i="5"/>
  <c r="I8517" i="5"/>
  <c r="H8525" i="5"/>
  <c r="I8525" i="5"/>
  <c r="H8533" i="5"/>
  <c r="I8533" i="5"/>
  <c r="H8541" i="5"/>
  <c r="I8541" i="5"/>
  <c r="H8549" i="5"/>
  <c r="I8549" i="5"/>
  <c r="H8513" i="5"/>
  <c r="I8513" i="5"/>
  <c r="H8529" i="5"/>
  <c r="I8529" i="5"/>
  <c r="H8545" i="5"/>
  <c r="I8545" i="5"/>
  <c r="H8511" i="5"/>
  <c r="I8511" i="5"/>
  <c r="H8519" i="5"/>
  <c r="I8519" i="5"/>
  <c r="H8527" i="5"/>
  <c r="I8527" i="5"/>
  <c r="H8535" i="5"/>
  <c r="I8535" i="5"/>
  <c r="H8543" i="5"/>
  <c r="I8543" i="5"/>
  <c r="H8551" i="5"/>
  <c r="I8551" i="5"/>
  <c r="H8521" i="5"/>
  <c r="I8521" i="5"/>
  <c r="H8537" i="5"/>
  <c r="I8537" i="5"/>
  <c r="H8553" i="5"/>
  <c r="I8553" i="5"/>
  <c r="H8577" i="5"/>
  <c r="I8577" i="5"/>
  <c r="H8579" i="5"/>
  <c r="I8579" i="5"/>
  <c r="H8581" i="5"/>
  <c r="I8581" i="5"/>
  <c r="H8583" i="5"/>
  <c r="I8583" i="5"/>
  <c r="H8585" i="5"/>
  <c r="I8585" i="5"/>
  <c r="H8587" i="5"/>
  <c r="I8587" i="5"/>
  <c r="H8589" i="5"/>
  <c r="I8589" i="5"/>
  <c r="H8591" i="5"/>
  <c r="I8591" i="5"/>
  <c r="H8593" i="5"/>
  <c r="I8593" i="5"/>
  <c r="H8595" i="5"/>
  <c r="I8595" i="5"/>
  <c r="H8597" i="5"/>
  <c r="I8597" i="5"/>
  <c r="H8578" i="5"/>
  <c r="I8578" i="5"/>
  <c r="H8586" i="5"/>
  <c r="I8586" i="5"/>
  <c r="H8594" i="5"/>
  <c r="I8594" i="5"/>
  <c r="H8582" i="5"/>
  <c r="I8582" i="5"/>
  <c r="H8598" i="5"/>
  <c r="I8598" i="5"/>
  <c r="H8580" i="5"/>
  <c r="I8580" i="5"/>
  <c r="H8588" i="5"/>
  <c r="I8588" i="5"/>
  <c r="H8596" i="5"/>
  <c r="I8596" i="5"/>
  <c r="H8590" i="5"/>
  <c r="I8590" i="5"/>
  <c r="H8253" i="5"/>
  <c r="I8253" i="5"/>
  <c r="H8277" i="5"/>
  <c r="I8277" i="5"/>
  <c r="H8266" i="5"/>
  <c r="I8266" i="5"/>
  <c r="H8592" i="5"/>
  <c r="I8592" i="5"/>
  <c r="H8531" i="5"/>
  <c r="I8531" i="5"/>
  <c r="H8269" i="5"/>
  <c r="I8269" i="5"/>
  <c r="H8258" i="5"/>
  <c r="I8258" i="5"/>
  <c r="H8211" i="5"/>
  <c r="I8211" i="5"/>
  <c r="H8213" i="5"/>
  <c r="I8213" i="5"/>
  <c r="H8215" i="5"/>
  <c r="I8215" i="5"/>
  <c r="H8217" i="5"/>
  <c r="I8217" i="5"/>
  <c r="H8219" i="5"/>
  <c r="I8219" i="5"/>
  <c r="H8221" i="5"/>
  <c r="I8221" i="5"/>
  <c r="H8223" i="5"/>
  <c r="I8223" i="5"/>
  <c r="H8225" i="5"/>
  <c r="I8225" i="5"/>
  <c r="H8227" i="5"/>
  <c r="I8227" i="5"/>
  <c r="H8229" i="5"/>
  <c r="I8229" i="5"/>
  <c r="H8231" i="5"/>
  <c r="I8231" i="5"/>
  <c r="H8233" i="5"/>
  <c r="I8233" i="5"/>
  <c r="H8235" i="5"/>
  <c r="I8235" i="5"/>
  <c r="H8237" i="5"/>
  <c r="I8237" i="5"/>
  <c r="H8239" i="5"/>
  <c r="I8239" i="5"/>
  <c r="H8241" i="5"/>
  <c r="I8241" i="5"/>
  <c r="H8243" i="5"/>
  <c r="I8243" i="5"/>
  <c r="H8245" i="5"/>
  <c r="I8245" i="5"/>
  <c r="H8247" i="5"/>
  <c r="I8247" i="5"/>
  <c r="H8375" i="5"/>
  <c r="I8375" i="5"/>
  <c r="H8377" i="5"/>
  <c r="I8377" i="5"/>
  <c r="H8379" i="5"/>
  <c r="I8379" i="5"/>
  <c r="H8381" i="5"/>
  <c r="I8381" i="5"/>
  <c r="H8383" i="5"/>
  <c r="I8383" i="5"/>
  <c r="H8385" i="5"/>
  <c r="I8385" i="5"/>
  <c r="H8387" i="5"/>
  <c r="I8387" i="5"/>
  <c r="H8389" i="5"/>
  <c r="I8389" i="5"/>
  <c r="H8391" i="5"/>
  <c r="I8391" i="5"/>
  <c r="H8393" i="5"/>
  <c r="I8393" i="5"/>
  <c r="H8395" i="5"/>
  <c r="I8395" i="5"/>
  <c r="H8397" i="5"/>
  <c r="I8397" i="5"/>
  <c r="H8399" i="5"/>
  <c r="I8399" i="5"/>
  <c r="H8401" i="5"/>
  <c r="I8401" i="5"/>
  <c r="H8403" i="5"/>
  <c r="I8403" i="5"/>
  <c r="H8405" i="5"/>
  <c r="I8405" i="5"/>
  <c r="H8407" i="5"/>
  <c r="I8407" i="5"/>
  <c r="H8409" i="5"/>
  <c r="I8409" i="5"/>
  <c r="H8411" i="5"/>
  <c r="I8411" i="5"/>
  <c r="H8413" i="5"/>
  <c r="I8413" i="5"/>
  <c r="H8415" i="5"/>
  <c r="I8415" i="5"/>
  <c r="H8417" i="5"/>
  <c r="I8417" i="5"/>
  <c r="H8419" i="5"/>
  <c r="I8419" i="5"/>
  <c r="H8421" i="5"/>
  <c r="I8421" i="5"/>
  <c r="H8423" i="5"/>
  <c r="I8423" i="5"/>
  <c r="H8425" i="5"/>
  <c r="I8425" i="5"/>
  <c r="H8427" i="5"/>
  <c r="I8427" i="5"/>
  <c r="H8429" i="5"/>
  <c r="I8429" i="5"/>
  <c r="H8367" i="5"/>
  <c r="I8367" i="5"/>
  <c r="H8362" i="5"/>
  <c r="I8362" i="5"/>
  <c r="H8359" i="5"/>
  <c r="I8359" i="5"/>
  <c r="H8354" i="5"/>
  <c r="I8354" i="5"/>
  <c r="H8347" i="5"/>
  <c r="I8347" i="5"/>
  <c r="H8331" i="5"/>
  <c r="I8331" i="5"/>
  <c r="H8234" i="5"/>
  <c r="I8234" i="5"/>
  <c r="H8226" i="5"/>
  <c r="I8226" i="5"/>
  <c r="H8218" i="5"/>
  <c r="I8218" i="5"/>
  <c r="H8206" i="5"/>
  <c r="I8206" i="5"/>
  <c r="H8195" i="5"/>
  <c r="I8195" i="5"/>
  <c r="H8187" i="5"/>
  <c r="I8187" i="5"/>
  <c r="H8182" i="5"/>
  <c r="I8182" i="5"/>
  <c r="H8174" i="5"/>
  <c r="I8174" i="5"/>
  <c r="H8166" i="5"/>
  <c r="I8166" i="5"/>
  <c r="H8155" i="5"/>
  <c r="I8155" i="5"/>
  <c r="H8504" i="5"/>
  <c r="I8504" i="5"/>
  <c r="H8499" i="5"/>
  <c r="I8499" i="5"/>
  <c r="H8496" i="5"/>
  <c r="I8496" i="5"/>
  <c r="H8491" i="5"/>
  <c r="I8491" i="5"/>
  <c r="H8488" i="5"/>
  <c r="I8488" i="5"/>
  <c r="H8483" i="5"/>
  <c r="I8483" i="5"/>
  <c r="H8480" i="5"/>
  <c r="I8480" i="5"/>
  <c r="H8475" i="5"/>
  <c r="I8475" i="5"/>
  <c r="H8472" i="5"/>
  <c r="I8472" i="5"/>
  <c r="H8467" i="5"/>
  <c r="I8467" i="5"/>
  <c r="H8464" i="5"/>
  <c r="I8464" i="5"/>
  <c r="H8459" i="5"/>
  <c r="I8459" i="5"/>
  <c r="H8456" i="5"/>
  <c r="I8456" i="5"/>
  <c r="H8451" i="5"/>
  <c r="I8451" i="5"/>
  <c r="H8448" i="5"/>
  <c r="I8448" i="5"/>
  <c r="H8443" i="5"/>
  <c r="I8443" i="5"/>
  <c r="H8440" i="5"/>
  <c r="I8440" i="5"/>
  <c r="H8435" i="5"/>
  <c r="I8435" i="5"/>
  <c r="H8428" i="5"/>
  <c r="I8428" i="5"/>
  <c r="H8420" i="5"/>
  <c r="I8420" i="5"/>
  <c r="H8412" i="5"/>
  <c r="I8412" i="5"/>
  <c r="H8404" i="5"/>
  <c r="I8404" i="5"/>
  <c r="H8396" i="5"/>
  <c r="I8396" i="5"/>
  <c r="H8388" i="5"/>
  <c r="I8388" i="5"/>
  <c r="H8380" i="5"/>
  <c r="I8380" i="5"/>
  <c r="H8368" i="5"/>
  <c r="I8368" i="5"/>
  <c r="H8365" i="5"/>
  <c r="I8365" i="5"/>
  <c r="H8360" i="5"/>
  <c r="I8360" i="5"/>
  <c r="H8357" i="5"/>
  <c r="I8357" i="5"/>
  <c r="H8352" i="5"/>
  <c r="I8352" i="5"/>
  <c r="H8345" i="5"/>
  <c r="I8345" i="5"/>
  <c r="H8337" i="5"/>
  <c r="I8337" i="5"/>
  <c r="H8248" i="5"/>
  <c r="I8248" i="5"/>
  <c r="H8240" i="5"/>
  <c r="I8240" i="5"/>
  <c r="H8232" i="5"/>
  <c r="I8232" i="5"/>
  <c r="H8224" i="5"/>
  <c r="I8224" i="5"/>
  <c r="H8216" i="5"/>
  <c r="I8216" i="5"/>
  <c r="H8204" i="5"/>
  <c r="I8204" i="5"/>
  <c r="H8201" i="5"/>
  <c r="I8201" i="5"/>
  <c r="H8196" i="5"/>
  <c r="I8196" i="5"/>
  <c r="H8193" i="5"/>
  <c r="I8193" i="5"/>
  <c r="H8188" i="5"/>
  <c r="I8188" i="5"/>
  <c r="H8185" i="5"/>
  <c r="I8185" i="5"/>
  <c r="H8180" i="5"/>
  <c r="I8180" i="5"/>
  <c r="H8177" i="5"/>
  <c r="I8177" i="5"/>
  <c r="H8172" i="5"/>
  <c r="I8172" i="5"/>
  <c r="H8169" i="5"/>
  <c r="I8169" i="5"/>
  <c r="H8164" i="5"/>
  <c r="I8164" i="5"/>
  <c r="H8161" i="5"/>
  <c r="I8161" i="5"/>
  <c r="H8156" i="5"/>
  <c r="I8156" i="5"/>
  <c r="H8153" i="5"/>
  <c r="I8153" i="5"/>
  <c r="H8141" i="5"/>
  <c r="I8141" i="5"/>
  <c r="H8133" i="5"/>
  <c r="I8133" i="5"/>
  <c r="H8108" i="5"/>
  <c r="I8108" i="5"/>
  <c r="H8103" i="5"/>
  <c r="I8103" i="5"/>
  <c r="H8100" i="5"/>
  <c r="I8100" i="5"/>
  <c r="H8095" i="5"/>
  <c r="I8095" i="5"/>
  <c r="H8092" i="5"/>
  <c r="I8092" i="5"/>
  <c r="H8087" i="5"/>
  <c r="I8087" i="5"/>
  <c r="H8084" i="5"/>
  <c r="I8084" i="5"/>
  <c r="H8079" i="5"/>
  <c r="I8079" i="5"/>
  <c r="H8076" i="5"/>
  <c r="I8076" i="5"/>
  <c r="H8330" i="5"/>
  <c r="I8330" i="5"/>
  <c r="H8332" i="5"/>
  <c r="I8332" i="5"/>
  <c r="H8334" i="5"/>
  <c r="I8334" i="5"/>
  <c r="H8336" i="5"/>
  <c r="I8336" i="5"/>
  <c r="H8338" i="5"/>
  <c r="I8338" i="5"/>
  <c r="H8340" i="5"/>
  <c r="I8340" i="5"/>
  <c r="H8342" i="5"/>
  <c r="I8342" i="5"/>
  <c r="H8344" i="5"/>
  <c r="I8344" i="5"/>
  <c r="H8346" i="5"/>
  <c r="I8346" i="5"/>
  <c r="H8348" i="5"/>
  <c r="I8348" i="5"/>
  <c r="H8124" i="5"/>
  <c r="I8124" i="5"/>
  <c r="H8126" i="5"/>
  <c r="I8126" i="5"/>
  <c r="H8128" i="5"/>
  <c r="I8128" i="5"/>
  <c r="H8130" i="5"/>
  <c r="I8130" i="5"/>
  <c r="H8132" i="5"/>
  <c r="I8132" i="5"/>
  <c r="H8134" i="5"/>
  <c r="I8134" i="5"/>
  <c r="H8136" i="5"/>
  <c r="I8136" i="5"/>
  <c r="H8138" i="5"/>
  <c r="I8138" i="5"/>
  <c r="H8140" i="5"/>
  <c r="I8140" i="5"/>
  <c r="H8142" i="5"/>
  <c r="I8142" i="5"/>
  <c r="H8144" i="5"/>
  <c r="I8144" i="5"/>
  <c r="H8146" i="5"/>
  <c r="I8146" i="5"/>
  <c r="H8148" i="5"/>
  <c r="I8148" i="5"/>
  <c r="H8114" i="5"/>
  <c r="I8114" i="5"/>
  <c r="H8116" i="5"/>
  <c r="I8116" i="5"/>
  <c r="H8118" i="5"/>
  <c r="I8118" i="5"/>
  <c r="H8120" i="5"/>
  <c r="I8120" i="5"/>
  <c r="H8069" i="5"/>
  <c r="I8069" i="5"/>
  <c r="H8071" i="5"/>
  <c r="I8071" i="5"/>
  <c r="H8370" i="5"/>
  <c r="I8370" i="5"/>
  <c r="H8339" i="5"/>
  <c r="I8339" i="5"/>
  <c r="H8242" i="5"/>
  <c r="I8242" i="5"/>
  <c r="H8203" i="5"/>
  <c r="I8203" i="5"/>
  <c r="H8198" i="5"/>
  <c r="I8198" i="5"/>
  <c r="H8190" i="5"/>
  <c r="I8190" i="5"/>
  <c r="H8179" i="5"/>
  <c r="I8179" i="5"/>
  <c r="H8171" i="5"/>
  <c r="I8171" i="5"/>
  <c r="H8163" i="5"/>
  <c r="I8163" i="5"/>
  <c r="H8158" i="5"/>
  <c r="I8158" i="5"/>
  <c r="H8505" i="5"/>
  <c r="I8505" i="5"/>
  <c r="H8502" i="5"/>
  <c r="I8502" i="5"/>
  <c r="H8497" i="5"/>
  <c r="I8497" i="5"/>
  <c r="H8494" i="5"/>
  <c r="I8494" i="5"/>
  <c r="H8489" i="5"/>
  <c r="I8489" i="5"/>
  <c r="H8486" i="5"/>
  <c r="I8486" i="5"/>
  <c r="H8481" i="5"/>
  <c r="I8481" i="5"/>
  <c r="H8478" i="5"/>
  <c r="I8478" i="5"/>
  <c r="H8473" i="5"/>
  <c r="I8473" i="5"/>
  <c r="H8470" i="5"/>
  <c r="I8470" i="5"/>
  <c r="H8465" i="5"/>
  <c r="I8465" i="5"/>
  <c r="H8462" i="5"/>
  <c r="I8462" i="5"/>
  <c r="H8457" i="5"/>
  <c r="I8457" i="5"/>
  <c r="H8454" i="5"/>
  <c r="I8454" i="5"/>
  <c r="H8449" i="5"/>
  <c r="I8449" i="5"/>
  <c r="H8446" i="5"/>
  <c r="I8446" i="5"/>
  <c r="H8441" i="5"/>
  <c r="I8441" i="5"/>
  <c r="H8438" i="5"/>
  <c r="I8438" i="5"/>
  <c r="H8426" i="5"/>
  <c r="I8426" i="5"/>
  <c r="H8418" i="5"/>
  <c r="I8418" i="5"/>
  <c r="H8410" i="5"/>
  <c r="I8410" i="5"/>
  <c r="H8402" i="5"/>
  <c r="I8402" i="5"/>
  <c r="H8394" i="5"/>
  <c r="I8394" i="5"/>
  <c r="H8386" i="5"/>
  <c r="I8386" i="5"/>
  <c r="H8378" i="5"/>
  <c r="I8378" i="5"/>
  <c r="H8371" i="5"/>
  <c r="I8371" i="5"/>
  <c r="H8366" i="5"/>
  <c r="I8366" i="5"/>
  <c r="H8363" i="5"/>
  <c r="I8363" i="5"/>
  <c r="H8358" i="5"/>
  <c r="I8358" i="5"/>
  <c r="H8343" i="5"/>
  <c r="I8343" i="5"/>
  <c r="H8335" i="5"/>
  <c r="I8335" i="5"/>
  <c r="H8246" i="5"/>
  <c r="I8246" i="5"/>
  <c r="H8238" i="5"/>
  <c r="I8238" i="5"/>
  <c r="H8230" i="5"/>
  <c r="I8230" i="5"/>
  <c r="H8222" i="5"/>
  <c r="I8222" i="5"/>
  <c r="H8214" i="5"/>
  <c r="I8214" i="5"/>
  <c r="H8207" i="5"/>
  <c r="I8207" i="5"/>
  <c r="H8202" i="5"/>
  <c r="I8202" i="5"/>
  <c r="H8199" i="5"/>
  <c r="I8199" i="5"/>
  <c r="H8194" i="5"/>
  <c r="I8194" i="5"/>
  <c r="H8191" i="5"/>
  <c r="I8191" i="5"/>
  <c r="H8186" i="5"/>
  <c r="I8186" i="5"/>
  <c r="H8183" i="5"/>
  <c r="I8183" i="5"/>
  <c r="H8178" i="5"/>
  <c r="I8178" i="5"/>
  <c r="H8175" i="5"/>
  <c r="I8175" i="5"/>
  <c r="H8170" i="5"/>
  <c r="I8170" i="5"/>
  <c r="H8167" i="5"/>
  <c r="I8167" i="5"/>
  <c r="H8162" i="5"/>
  <c r="I8162" i="5"/>
  <c r="H8159" i="5"/>
  <c r="I8159" i="5"/>
  <c r="H8147" i="5"/>
  <c r="I8147" i="5"/>
  <c r="H8139" i="5"/>
  <c r="I8139" i="5"/>
  <c r="H8131" i="5"/>
  <c r="I8131" i="5"/>
  <c r="H8109" i="5"/>
  <c r="I8109" i="5"/>
  <c r="H8106" i="5"/>
  <c r="I8106" i="5"/>
  <c r="H8101" i="5"/>
  <c r="I8101" i="5"/>
  <c r="H8098" i="5"/>
  <c r="I8098" i="5"/>
  <c r="H8093" i="5"/>
  <c r="I8093" i="5"/>
  <c r="H8090" i="5"/>
  <c r="I8090" i="5"/>
  <c r="H8085" i="5"/>
  <c r="I8085" i="5"/>
  <c r="H8082" i="5"/>
  <c r="I8082" i="5"/>
  <c r="H8070" i="5"/>
  <c r="I8070" i="5"/>
  <c r="I8600" i="5"/>
  <c r="I8508" i="5"/>
  <c r="I8350" i="5"/>
  <c r="I8209" i="5"/>
  <c r="I8112" i="5"/>
  <c r="I8073" i="5"/>
  <c r="I8150" i="5"/>
  <c r="I8431" i="5"/>
  <c r="I8558" i="5"/>
  <c r="I8122" i="5"/>
  <c r="I8373" i="5"/>
  <c r="I8250" i="5"/>
  <c r="I8286" i="5"/>
</calcChain>
</file>

<file path=xl/sharedStrings.xml><?xml version="1.0" encoding="utf-8"?>
<sst xmlns="http://schemas.openxmlformats.org/spreadsheetml/2006/main" count="104379" uniqueCount="28468">
  <si>
    <t>2258299020</t>
  </si>
  <si>
    <t>USA Technologies Inc</t>
  </si>
  <si>
    <t>Blackboard Inc</t>
  </si>
  <si>
    <t>United States of America</t>
  </si>
  <si>
    <t>Completed</t>
  </si>
  <si>
    <t>Prepackaged Software</t>
  </si>
  <si>
    <t>Computer Hardware</t>
  </si>
  <si>
    <t>IT Services / Consulting</t>
  </si>
  <si>
    <t>1826878020</t>
  </si>
  <si>
    <t>Carreker Corp</t>
  </si>
  <si>
    <t>CheckFree Corp</t>
  </si>
  <si>
    <t>Computer Processing And Data Preparation And Processing Services</t>
  </si>
  <si>
    <t>Information Retrieval Services</t>
  </si>
  <si>
    <t>Consumer Financial Services</t>
  </si>
  <si>
    <t>1826552020</t>
  </si>
  <si>
    <t>Devant Ltd</t>
  </si>
  <si>
    <t>ForeFront Holdings Inc</t>
  </si>
  <si>
    <t>Textile Goods, Not Elsewhere Classified</t>
  </si>
  <si>
    <t>Sporting And Athletic Goods, Not Elsewhere Classified</t>
  </si>
  <si>
    <t>Textiles / Leather Goods</t>
  </si>
  <si>
    <t>Recreational Products</t>
  </si>
  <si>
    <t>1825488020</t>
  </si>
  <si>
    <t>Deep Down Inc</t>
  </si>
  <si>
    <t>Engineering Services</t>
  </si>
  <si>
    <t>Business Support - Services</t>
  </si>
  <si>
    <t>Medical Equipment / Supplies / Distribution</t>
  </si>
  <si>
    <t>1825404020</t>
  </si>
  <si>
    <t>Cadmus Communications Corp</t>
  </si>
  <si>
    <t>Cenveo Inc</t>
  </si>
  <si>
    <t>Commercial Art And Graphic Design</t>
  </si>
  <si>
    <t>Commercial Printing, Lithographic</t>
  </si>
  <si>
    <t>Commercial Printing Services</t>
  </si>
  <si>
    <t>1824750020</t>
  </si>
  <si>
    <t>National Health Realty Inc</t>
  </si>
  <si>
    <t>National HealthCare Corp</t>
  </si>
  <si>
    <t>Real Estate Investment Trusts</t>
  </si>
  <si>
    <t>Skilled Nursing Care Facilities</t>
  </si>
  <si>
    <t>Real Estate Development / Operations</t>
  </si>
  <si>
    <t>Healthcare Facilities / Services</t>
  </si>
  <si>
    <t>1824551020</t>
  </si>
  <si>
    <t>Green Builders Inc</t>
  </si>
  <si>
    <t>Wilson Holdings Inc</t>
  </si>
  <si>
    <t>Land Subdividers And Developers, Except Cemeteries</t>
  </si>
  <si>
    <t>Operative Builders</t>
  </si>
  <si>
    <t>Construction / Engineering</t>
  </si>
  <si>
    <t>1824432020</t>
  </si>
  <si>
    <t>Bill Blass Holding Co</t>
  </si>
  <si>
    <t>NexCen Brands Inc</t>
  </si>
  <si>
    <t>Business Services, Not Elsewhere Classified</t>
  </si>
  <si>
    <t>Patent Owners And Lessors</t>
  </si>
  <si>
    <t>1824340020</t>
  </si>
  <si>
    <t>Tut Systems Inc</t>
  </si>
  <si>
    <t>Motorola Inc</t>
  </si>
  <si>
    <t>Telephone And Telegraph Apparatus</t>
  </si>
  <si>
    <t>Radio And Television Broadcasting And Communications Equipment</t>
  </si>
  <si>
    <t>Communications Equipment</t>
  </si>
  <si>
    <t>1824102020</t>
  </si>
  <si>
    <t>Horizon Health Corp</t>
  </si>
  <si>
    <t>Psychiatric Solutions Inc</t>
  </si>
  <si>
    <t>Health And Allied Services, Not Elsewhere Classified</t>
  </si>
  <si>
    <t>Psychiatric Hospitals</t>
  </si>
  <si>
    <t>1824089020</t>
  </si>
  <si>
    <t>Coastal Financial Corp,Myrtle Beach,South Carolina</t>
  </si>
  <si>
    <t>BB&amp;T Corp</t>
  </si>
  <si>
    <t>Savings Institutions, Federally Chartered</t>
  </si>
  <si>
    <t>National Commercial Banks</t>
  </si>
  <si>
    <t>Banks</t>
  </si>
  <si>
    <t>1824086020</t>
  </si>
  <si>
    <t>Integrated Alarm Services Group Inc</t>
  </si>
  <si>
    <t>Protection One Inc</t>
  </si>
  <si>
    <t>Security Systems Services</t>
  </si>
  <si>
    <t>Communications Equipment, Not Elsewhere Classified</t>
  </si>
  <si>
    <t>Electrical Components / Equipment</t>
  </si>
  <si>
    <t>1823873020</t>
  </si>
  <si>
    <t>VISTA Staffing Solutions Inc</t>
  </si>
  <si>
    <t>On Assignment Inc</t>
  </si>
  <si>
    <t>Employment Agencies</t>
  </si>
  <si>
    <t>Help Supply Services</t>
  </si>
  <si>
    <t>Employment Services</t>
  </si>
  <si>
    <t>1823866020</t>
  </si>
  <si>
    <t>Sky Financial Group Inc, Bowling Green,Ohio</t>
  </si>
  <si>
    <t>Huntington Bancshares Inc,OH</t>
  </si>
  <si>
    <t>1823744020</t>
  </si>
  <si>
    <t>PortAuthority Technologies Inc</t>
  </si>
  <si>
    <t>Websense Inc</t>
  </si>
  <si>
    <t>Software</t>
  </si>
  <si>
    <t>John H Harland Co</t>
  </si>
  <si>
    <t>Management Consulting Services</t>
  </si>
  <si>
    <t>Smith &amp; Wesson Holding Corp</t>
  </si>
  <si>
    <t>Small Arms Ammunition</t>
  </si>
  <si>
    <t>Small Arms</t>
  </si>
  <si>
    <t>Aerospace / Defense</t>
  </si>
  <si>
    <t>Motion Picture And Video Tape Distribution</t>
  </si>
  <si>
    <t>Communications Services, Not Elsewhere Classified</t>
  </si>
  <si>
    <t>Entertainment Production</t>
  </si>
  <si>
    <t>Integrated Telecommunications Services</t>
  </si>
  <si>
    <t>1820557020</t>
  </si>
  <si>
    <t>Valera Pharmaceuticals Inc</t>
  </si>
  <si>
    <t>Indevus Pharmaceuticals Inc</t>
  </si>
  <si>
    <t>Pharmaceutical Preparations</t>
  </si>
  <si>
    <t>Biotechnology / Medical Research</t>
  </si>
  <si>
    <t>Trimble Navigation Ltd</t>
  </si>
  <si>
    <t>Measuring And Controlling Devices, Not Elsewhere Classified</t>
  </si>
  <si>
    <t>Industrial Machinery / Equipment</t>
  </si>
  <si>
    <t>Scientific Industries Inc</t>
  </si>
  <si>
    <t>Search, Detection, Navigation, Guidance, Aeronautical, And Nautical Systems And Instruments</t>
  </si>
  <si>
    <t>1817674020</t>
  </si>
  <si>
    <t>Agere Systems Inc</t>
  </si>
  <si>
    <t>LSI Logic Corp</t>
  </si>
  <si>
    <t>Semiconductors And Related Devices</t>
  </si>
  <si>
    <t>Semiconductors</t>
  </si>
  <si>
    <t>Household Audio And Video Equipment</t>
  </si>
  <si>
    <t>1817631020</t>
  </si>
  <si>
    <t>Mellon Financial Corp, Pittsburgh,Pennsylvania</t>
  </si>
  <si>
    <t>Bank of New York Co Inc,NY</t>
  </si>
  <si>
    <t>Intuit Inc</t>
  </si>
  <si>
    <t>OMNI Energy Services Corp</t>
  </si>
  <si>
    <t>Transportation Services, Not Elsewhere Classified</t>
  </si>
  <si>
    <t>Oil And Gas Field Exploration Services</t>
  </si>
  <si>
    <t>Rails / Roads - Freights</t>
  </si>
  <si>
    <t>Oil Related Services / Equipment</t>
  </si>
  <si>
    <t>1815975020</t>
  </si>
  <si>
    <t>Rita Medical Systems Inc</t>
  </si>
  <si>
    <t>AngioDynamics Inc</t>
  </si>
  <si>
    <t>Electromedical And Electrotherapeutic Apparatus</t>
  </si>
  <si>
    <t>Ophthalmic Goods</t>
  </si>
  <si>
    <t>Footwear, Except Rubber, Not Elsewhere Classified</t>
  </si>
  <si>
    <t>Footwear</t>
  </si>
  <si>
    <t>1814283020</t>
  </si>
  <si>
    <t xml:space="preserve">Ria Financial Services </t>
  </si>
  <si>
    <t>Euronet Worldwide Inc</t>
  </si>
  <si>
    <t>Functions Related To Depository Banking, Not Elsewhere Classified</t>
  </si>
  <si>
    <t>Investment Services - Specialty</t>
  </si>
  <si>
    <t>Offices Of Holding Companies, Not Elsewhere Classified</t>
  </si>
  <si>
    <t>Equity Office Properties Trust</t>
  </si>
  <si>
    <t>Blackstone Group LP</t>
  </si>
  <si>
    <t>Investors, Not Elsewhere Classified</t>
  </si>
  <si>
    <t>Financial Services - Diversified</t>
  </si>
  <si>
    <t>1813496020</t>
  </si>
  <si>
    <t>Phelps Dodge Corp</t>
  </si>
  <si>
    <t>Freeport-McMoRan Copper &amp; Gold</t>
  </si>
  <si>
    <t>Copper Ores</t>
  </si>
  <si>
    <t>Mining / Metals - Specialty</t>
  </si>
  <si>
    <t>Johnson &amp; Johnson</t>
  </si>
  <si>
    <t>Surgical And Medical Instruments And Apparatus</t>
  </si>
  <si>
    <t>Pharmaceuticals - Generic / Specialty</t>
  </si>
  <si>
    <t>Construction - Supplies / Fixtures</t>
  </si>
  <si>
    <t>Construction Materials</t>
  </si>
  <si>
    <t>Bell Industries Inc</t>
  </si>
  <si>
    <t>Radiotelephone Communications</t>
  </si>
  <si>
    <t>Electronic Components, Not Elsewhere Classified</t>
  </si>
  <si>
    <t>Wireless Telecommunications Services</t>
  </si>
  <si>
    <t>1812953020</t>
  </si>
  <si>
    <t xml:space="preserve">Mederi Inc-Medicare-Certified Home Health Agencies </t>
  </si>
  <si>
    <t>Almost Family Inc</t>
  </si>
  <si>
    <t>Home Health Care Services</t>
  </si>
  <si>
    <t>Dental Equipment And Supplies</t>
  </si>
  <si>
    <t>Electrical Industrial Apparatus, Not Elsewhere Classified</t>
  </si>
  <si>
    <t>1812354020</t>
  </si>
  <si>
    <t>BlueChip Technologies Ltd</t>
  </si>
  <si>
    <t>Omtool Ltd</t>
  </si>
  <si>
    <t>Computer Integrated Systems Design</t>
  </si>
  <si>
    <t>1811697020</t>
  </si>
  <si>
    <t>Golf Galaxy Inc</t>
  </si>
  <si>
    <t>Dick's Sporting Goods Inc</t>
  </si>
  <si>
    <t>Sporting Goods Stores And Bicycle Shops</t>
  </si>
  <si>
    <t>Specialty Retailers</t>
  </si>
  <si>
    <t>Illumina Inc</t>
  </si>
  <si>
    <t>Commercial Physical And Biological Research</t>
  </si>
  <si>
    <t>Laboratory Analytical Instruments</t>
  </si>
  <si>
    <t>Biological Products, Except Diagnostic Substances</t>
  </si>
  <si>
    <t>Northrop Grumman Corp</t>
  </si>
  <si>
    <t>Computer Programming Services</t>
  </si>
  <si>
    <t>State Commercial Banks</t>
  </si>
  <si>
    <t>Hospital And Medical Service Plans</t>
  </si>
  <si>
    <t>Insurance - Life / Health</t>
  </si>
  <si>
    <t>NVIDIA Corp</t>
  </si>
  <si>
    <t>McKesson Corp</t>
  </si>
  <si>
    <t>Drugs, Drug Proprietaries, And Druggists' Sundries</t>
  </si>
  <si>
    <t>Broadcasting</t>
  </si>
  <si>
    <t>1809143020</t>
  </si>
  <si>
    <t>Kos Pharmaceuticals Inc</t>
  </si>
  <si>
    <t>Abbott Laboratories</t>
  </si>
  <si>
    <t>Computer Peripheral Equipment, Not Elsewhere Classified</t>
  </si>
  <si>
    <t>PAR Technology Corp</t>
  </si>
  <si>
    <t>Calculating And Accounting Machines, Except Electronic Computers</t>
  </si>
  <si>
    <t>New York Community Bancorp Inc</t>
  </si>
  <si>
    <t>Offices Of Bank Holding Companies</t>
  </si>
  <si>
    <t>Stellent Inc</t>
  </si>
  <si>
    <t>Oracle Corp</t>
  </si>
  <si>
    <t>Andover Medical Inc</t>
  </si>
  <si>
    <t>Medical, Dental, And Hospital Equipment And Supplies</t>
  </si>
  <si>
    <t>Orthopedic, Prosthetic, And Surgical Appliances And Supplies</t>
  </si>
  <si>
    <t>Newspapers: Publishing, Or Publishing And Printing</t>
  </si>
  <si>
    <t>Books: Publishing, Or Publishing And Printing</t>
  </si>
  <si>
    <t>Publishing</t>
  </si>
  <si>
    <t>Drug Stores And Proprietary Stores</t>
  </si>
  <si>
    <t>Retail - Drugs</t>
  </si>
  <si>
    <t>1807341020</t>
  </si>
  <si>
    <t>Banta Corp</t>
  </si>
  <si>
    <t>RR Donnelley &amp; Sons Co</t>
  </si>
  <si>
    <t>Operators Of Nonresidential Buildings</t>
  </si>
  <si>
    <t>Real Estate Agents And Managers</t>
  </si>
  <si>
    <t>Real Estate Services</t>
  </si>
  <si>
    <t>1806893020</t>
  </si>
  <si>
    <t>Brent Anderson Associates Inc</t>
  </si>
  <si>
    <t>Aduddell Industries Inc</t>
  </si>
  <si>
    <t>Roofing, Siding, And Sheet Metal Work</t>
  </si>
  <si>
    <t>Merck &amp; Co Inc</t>
  </si>
  <si>
    <t>Equipment Rental And Leasing, Not Elsewhere Classified</t>
  </si>
  <si>
    <t>Oil And Gas Field Services, Not Elsewhere Classified</t>
  </si>
  <si>
    <t>Personal Services</t>
  </si>
  <si>
    <t>Radio Broadcasting Stations</t>
  </si>
  <si>
    <t>Unit Investment Trusts, Face-Amount Certificate Offices, And Closed-End Management Investment Offices</t>
  </si>
  <si>
    <t>1804475020</t>
  </si>
  <si>
    <t>Makeup Inc</t>
  </si>
  <si>
    <t>Tora Technologies Inc</t>
  </si>
  <si>
    <t>Old Natl Bancorp,Evansville,IN</t>
  </si>
  <si>
    <t>Vertical Communications Inc</t>
  </si>
  <si>
    <t>Drilling Oil And Gas Wells</t>
  </si>
  <si>
    <t>Oil / Gas Drilling</t>
  </si>
  <si>
    <t>Surety Insurance</t>
  </si>
  <si>
    <t>Fire, Marine, And Casualty Insurance</t>
  </si>
  <si>
    <t>Insurance - Property / Casualty</t>
  </si>
  <si>
    <t>Cord Blood America Inc</t>
  </si>
  <si>
    <t>Medical Laboratories</t>
  </si>
  <si>
    <t>Level 3 Communications Inc</t>
  </si>
  <si>
    <t>Telephone Communications, Except Radiotelephone</t>
  </si>
  <si>
    <t>1802384020</t>
  </si>
  <si>
    <t>Pemstar Inc</t>
  </si>
  <si>
    <t>Benchmark Electronics Inc</t>
  </si>
  <si>
    <t>Printed Circuit Boards</t>
  </si>
  <si>
    <t>Eli Lilly &amp; Co</t>
  </si>
  <si>
    <t>Security And Commodity Exchanges</t>
  </si>
  <si>
    <t>Security Brokers, Dealers, And Flotation Companies</t>
  </si>
  <si>
    <t>Financial  / Commodity Market Operators</t>
  </si>
  <si>
    <t>Investment Banking / Brokerage Services</t>
  </si>
  <si>
    <t>1802214020</t>
  </si>
  <si>
    <t>Ortho Medical Products Inc</t>
  </si>
  <si>
    <t>Railroads, Line-Haul Operating</t>
  </si>
  <si>
    <t>Railroad Equipment</t>
  </si>
  <si>
    <t>The Heavy Machinery and Vehicles</t>
  </si>
  <si>
    <t>Bottomline Technologies Inc</t>
  </si>
  <si>
    <t>Construction Machinery And Equipment</t>
  </si>
  <si>
    <t>Motor Vehicles And Passenger Car Bodies</t>
  </si>
  <si>
    <t>Auto / Truck Manufacturers</t>
  </si>
  <si>
    <t>Savings Institutions, Not Federally Chartered</t>
  </si>
  <si>
    <t>Motor Vehicle Parts And Accessories</t>
  </si>
  <si>
    <t>Auto / Truck / Motorcycle Parts</t>
  </si>
  <si>
    <t>GMH Communities Trust</t>
  </si>
  <si>
    <t>Operators Of Apartment Buildings</t>
  </si>
  <si>
    <t>PNC Finl Svcs Grp Inc</t>
  </si>
  <si>
    <t>1799955020</t>
  </si>
  <si>
    <t>BrassRing Inc</t>
  </si>
  <si>
    <t>Kenexa Corp</t>
  </si>
  <si>
    <t>1799833020</t>
  </si>
  <si>
    <t>Premier Pneumatics Inc</t>
  </si>
  <si>
    <t>K-Tron International Inc</t>
  </si>
  <si>
    <t>Industrial Instruments For Measurement, Display, And Control Of Process Variables; And Related Products</t>
  </si>
  <si>
    <t>1799771020</t>
  </si>
  <si>
    <t>Global Signal Inc</t>
  </si>
  <si>
    <t>Crown Castle International</t>
  </si>
  <si>
    <t>ThermoEnergy Corp</t>
  </si>
  <si>
    <t>Service Industry Machinery, Not Elsewhere Classified</t>
  </si>
  <si>
    <t>Refuse Systems</t>
  </si>
  <si>
    <t>Office Equipment</t>
  </si>
  <si>
    <t>Environmental Services</t>
  </si>
  <si>
    <t>1799404020</t>
  </si>
  <si>
    <t>PeriNet Technologies LLC</t>
  </si>
  <si>
    <t>SoftNet Technology Corp</t>
  </si>
  <si>
    <t>Computer Facilities Management Services</t>
  </si>
  <si>
    <t>McAfee Inc</t>
  </si>
  <si>
    <t>1798798020</t>
  </si>
  <si>
    <t>Jibbitz LLC</t>
  </si>
  <si>
    <t>Crocs Inc</t>
  </si>
  <si>
    <t>Rubber And Plastics Footwear</t>
  </si>
  <si>
    <t>Website Pros Inc</t>
  </si>
  <si>
    <t>Kforce Inc</t>
  </si>
  <si>
    <t>Gilead Sciences Inc</t>
  </si>
  <si>
    <t>Power, Distribution, And Specialty Transformers</t>
  </si>
  <si>
    <t>Heavy Electrical Equipment</t>
  </si>
  <si>
    <t>1796242020</t>
  </si>
  <si>
    <t>Finetre Corp</t>
  </si>
  <si>
    <t>Ebix Inc</t>
  </si>
  <si>
    <t>Water Transportation Services, Not Elsewhere Classified</t>
  </si>
  <si>
    <t>Deep Sea Foreign Transportation Of Freight</t>
  </si>
  <si>
    <t>Marine Transportation</t>
  </si>
  <si>
    <t>1796080020</t>
  </si>
  <si>
    <t>Warrior Energy Services Corp</t>
  </si>
  <si>
    <t>Superior Energy Services Inc</t>
  </si>
  <si>
    <t>1795197020</t>
  </si>
  <si>
    <t>McAleer Computer Associates Inc</t>
  </si>
  <si>
    <t>Computer Software Innovations</t>
  </si>
  <si>
    <t>Optical Instruments And Lenses</t>
  </si>
  <si>
    <t>The GEO Group Inc</t>
  </si>
  <si>
    <t>Facilities Support Management Services</t>
  </si>
  <si>
    <t>Art Technology Group Inc</t>
  </si>
  <si>
    <t>Commercial Banks, Not Elsewhere Classified</t>
  </si>
  <si>
    <t>Schools And Educational Services, Not Elsewhere Classified</t>
  </si>
  <si>
    <t>1793785020</t>
  </si>
  <si>
    <t>First Community Bank of Georgia,Roberta,Georgia</t>
  </si>
  <si>
    <t>Atlantic Southern Finl Group</t>
  </si>
  <si>
    <t>Meat Packing Plants</t>
  </si>
  <si>
    <t>Fishing / Farming</t>
  </si>
  <si>
    <t>Food Processing</t>
  </si>
  <si>
    <t>Sterling Financial Corp</t>
  </si>
  <si>
    <t>1793735020</t>
  </si>
  <si>
    <t>Jesup &amp; Lamont Securities Corp</t>
  </si>
  <si>
    <t>Empire Financial Holding Co</t>
  </si>
  <si>
    <t>1793733020</t>
  </si>
  <si>
    <t>Commonwealth Telephone Enterprises Inc</t>
  </si>
  <si>
    <t>Citizens Communications Co</t>
  </si>
  <si>
    <t>1793540020</t>
  </si>
  <si>
    <t>Vision Bancshares Inc</t>
  </si>
  <si>
    <t>Park National Corp,OH</t>
  </si>
  <si>
    <t>Energy Transfer Partners LP</t>
  </si>
  <si>
    <t>Natural Gas Transmission And Distribution</t>
  </si>
  <si>
    <t>Natural Gas Transmission</t>
  </si>
  <si>
    <t>Utilities - Natural Gas</t>
  </si>
  <si>
    <t>Oil / Gas Refining / Marketing</t>
  </si>
  <si>
    <t>Perfumes, Cosmetics, And Other Toilet Preparations</t>
  </si>
  <si>
    <t>Personal Products</t>
  </si>
  <si>
    <t>Canned Fruits, Vegetables, Preserves, Jams, And Jellies</t>
  </si>
  <si>
    <t>Bread And Other Bakery Products, Except Cookies And Crackers</t>
  </si>
  <si>
    <t>Electric Services</t>
  </si>
  <si>
    <t>Utilities - Electric</t>
  </si>
  <si>
    <t>1792758020</t>
  </si>
  <si>
    <t>Star Transportation Inc</t>
  </si>
  <si>
    <t>Covenant Transport Inc</t>
  </si>
  <si>
    <t>Trucking, Except Local</t>
  </si>
  <si>
    <t>Air Freight / Courier Services</t>
  </si>
  <si>
    <t>1792750020</t>
  </si>
  <si>
    <t>Southern Bay Oil &amp; Gas LP</t>
  </si>
  <si>
    <t>GeoResources Inc</t>
  </si>
  <si>
    <t>Crude Petroleum And Natural Gas</t>
  </si>
  <si>
    <t>Oil / Gas Exploration / Production</t>
  </si>
  <si>
    <t>Airgas Inc</t>
  </si>
  <si>
    <t>General Industrial Machinery And Equipment, Not Elsewhere</t>
  </si>
  <si>
    <t>Industrial Machinery And Equipment</t>
  </si>
  <si>
    <t>The TriZetto Group Inc</t>
  </si>
  <si>
    <t>1792187020</t>
  </si>
  <si>
    <t>Windrose Medical Properties Trust</t>
  </si>
  <si>
    <t>Health Care REIT Inc</t>
  </si>
  <si>
    <t>Digital Music Group Inc</t>
  </si>
  <si>
    <t>1791571020</t>
  </si>
  <si>
    <t>Medegen Medical Products LLC</t>
  </si>
  <si>
    <t>Medical Action Industries Inc</t>
  </si>
  <si>
    <t>1791422020</t>
  </si>
  <si>
    <t>NS Group Inc</t>
  </si>
  <si>
    <t>IPSCO Inc</t>
  </si>
  <si>
    <t>Steel Works, Blast Furnaces (Including Coke Ovens), And Rolling Mills</t>
  </si>
  <si>
    <t>Steel</t>
  </si>
  <si>
    <t>1791025020</t>
  </si>
  <si>
    <t>Image Laboratories International</t>
  </si>
  <si>
    <t>Reflect Scientific Inc</t>
  </si>
  <si>
    <t>Laboratory Apparatus And Furniture</t>
  </si>
  <si>
    <t>Rainmaker Systems Inc</t>
  </si>
  <si>
    <t>Advertising / Marketing</t>
  </si>
  <si>
    <t>1790231020</t>
  </si>
  <si>
    <t>Provena Foods Inc</t>
  </si>
  <si>
    <t>Hormel Foods Corp</t>
  </si>
  <si>
    <t>Sausages And Other Prepared Meat Products</t>
  </si>
  <si>
    <t>1790042020</t>
  </si>
  <si>
    <t>BUCS Financial Corp</t>
  </si>
  <si>
    <t>Cmnty Banks Inc,Harrisburg,PA</t>
  </si>
  <si>
    <t>Click Commerce Inc</t>
  </si>
  <si>
    <t>Illinois Tool Works Inc</t>
  </si>
  <si>
    <t>Packaging Machinery</t>
  </si>
  <si>
    <t>Invitrogen Corp</t>
  </si>
  <si>
    <t>River Hawk Aviation Inc</t>
  </si>
  <si>
    <t>Aircraft Parts And Auxiliary Equipment, Not Elsewhere Classified</t>
  </si>
  <si>
    <t>Air Transportation, Scheduled</t>
  </si>
  <si>
    <t>Airlines</t>
  </si>
  <si>
    <t>1788641020</t>
  </si>
  <si>
    <t>Summit Amusement &amp; Distributing Ltd</t>
  </si>
  <si>
    <t>GameTech International Inc</t>
  </si>
  <si>
    <t>Games, Toys, And Children's Vehicles, Except Dolls And Bicycles</t>
  </si>
  <si>
    <t>Toys / Games</t>
  </si>
  <si>
    <t>HemaCare Corp</t>
  </si>
  <si>
    <t>Computer Storage Devices</t>
  </si>
  <si>
    <t>1788161020</t>
  </si>
  <si>
    <t>P &amp; H Solutions Inc</t>
  </si>
  <si>
    <t>Transaction Sys Architects Inc</t>
  </si>
  <si>
    <t>1788132020</t>
  </si>
  <si>
    <t>Cirronet Inc</t>
  </si>
  <si>
    <t>RF Monolithics Inc</t>
  </si>
  <si>
    <t>Retail - Auto Vehicles, Parts / Services</t>
  </si>
  <si>
    <t>1787681020</t>
  </si>
  <si>
    <t>Giant Industries Inc</t>
  </si>
  <si>
    <t>Western Refining Inc</t>
  </si>
  <si>
    <t>Petroleum Refining</t>
  </si>
  <si>
    <t>IBM Corp</t>
  </si>
  <si>
    <t>Electronic Computers</t>
  </si>
  <si>
    <t>Aptimus Inc</t>
  </si>
  <si>
    <t>Advertising, Not Elsewhere Classified</t>
  </si>
  <si>
    <t>Dynasil Corp of America</t>
  </si>
  <si>
    <t>Metal Stampings, Not Elsewhere Classified</t>
  </si>
  <si>
    <t>Consumer Electronics</t>
  </si>
  <si>
    <t>Appliances / Tools / Housewares</t>
  </si>
  <si>
    <t>1786198020</t>
  </si>
  <si>
    <t>Broadspire Services Inc</t>
  </si>
  <si>
    <t>Crawford &amp; Co</t>
  </si>
  <si>
    <t>Insurance Agents, Brokers, And Service</t>
  </si>
  <si>
    <t>Insurance Brokers</t>
  </si>
  <si>
    <t>1786122020</t>
  </si>
  <si>
    <t>ClickTracks Analytics Inc</t>
  </si>
  <si>
    <t>JL Halsey Corp</t>
  </si>
  <si>
    <t>1785984020</t>
  </si>
  <si>
    <t>Gold Kist Inc</t>
  </si>
  <si>
    <t>Pilgrim's Pride Corp</t>
  </si>
  <si>
    <t>Poultry Slaughtering And Processing</t>
  </si>
  <si>
    <t>1785312020</t>
  </si>
  <si>
    <t>Southern Energy Homes Inc</t>
  </si>
  <si>
    <t>Clayton Homes Inc</t>
  </si>
  <si>
    <t>General Contractors-Single-Family Houses</t>
  </si>
  <si>
    <t>Homebuilding</t>
  </si>
  <si>
    <t>1785290020</t>
  </si>
  <si>
    <t>Consolidated Restaurants Ltd LLC</t>
  </si>
  <si>
    <t>VCG Holding Corp</t>
  </si>
  <si>
    <t>Drinking Places (alcoholic Beverages)</t>
  </si>
  <si>
    <t>Restaurants</t>
  </si>
  <si>
    <t>1784785020</t>
  </si>
  <si>
    <t>Micro Linear Corp</t>
  </si>
  <si>
    <t>Sirenza Microdevices Inc</t>
  </si>
  <si>
    <t>Beverages - Distillers / Wineries</t>
  </si>
  <si>
    <t>ADAM Inc</t>
  </si>
  <si>
    <t>Becton Dickinson &amp; Co</t>
  </si>
  <si>
    <t>Morgan Stanley</t>
  </si>
  <si>
    <t>Financials - Specialty</t>
  </si>
  <si>
    <t>1783344020</t>
  </si>
  <si>
    <t>Century Theatres Inc</t>
  </si>
  <si>
    <t>Cinemark USA Inc</t>
  </si>
  <si>
    <t>Motion Picture Theaters, Except Drive-In</t>
  </si>
  <si>
    <t>Leisure / Recreation</t>
  </si>
  <si>
    <t>Rent-A-Center Inc</t>
  </si>
  <si>
    <t>Retail - Computers / Electronics</t>
  </si>
  <si>
    <t>Brocade Commun Sys Inc</t>
  </si>
  <si>
    <t>Vocus Inc</t>
  </si>
  <si>
    <t>infoUSA Inc</t>
  </si>
  <si>
    <t>Commercial Economic, Sociological, And Educational Research</t>
  </si>
  <si>
    <t>Direct Mail Advertising Services</t>
  </si>
  <si>
    <t>Theragenics Corp</t>
  </si>
  <si>
    <t>Instruments For Measuring And Testing Of Electricity And Electrical Signals</t>
  </si>
  <si>
    <t>1782164020</t>
  </si>
  <si>
    <t>Reckson Associates Realty Corp</t>
  </si>
  <si>
    <t>SL Green Realty Corp</t>
  </si>
  <si>
    <t>1782160020</t>
  </si>
  <si>
    <t>Tyco Printed Circuit Group Inc (Tyco International Ltd)</t>
  </si>
  <si>
    <t>TTM Technologies Inc</t>
  </si>
  <si>
    <t>1781553020</t>
  </si>
  <si>
    <t>Microbrush International Ltd</t>
  </si>
  <si>
    <t>Young Innovations Inc</t>
  </si>
  <si>
    <t>Management Services</t>
  </si>
  <si>
    <t>1781163020</t>
  </si>
  <si>
    <t>Helios Nutrition Ltd</t>
  </si>
  <si>
    <t>Lifeway Foods Inc</t>
  </si>
  <si>
    <t>Dry, Condensed, And Evaporated Dairy Products</t>
  </si>
  <si>
    <t>IBERIABANK Corp</t>
  </si>
  <si>
    <t>Space And Research And Technology</t>
  </si>
  <si>
    <t>1780236020</t>
  </si>
  <si>
    <t>Fidelity Bankshares Inc,West Palm Beach,Florida</t>
  </si>
  <si>
    <t>Natl City Corp,Cleveland,Ohio</t>
  </si>
  <si>
    <t>Hewlett Packard Co</t>
  </si>
  <si>
    <t>Oil And Gas Field Machinery And Equipment</t>
  </si>
  <si>
    <t>1778673020</t>
  </si>
  <si>
    <t>New York Board of Trade</t>
  </si>
  <si>
    <t>IntercontinentalExchange Inc</t>
  </si>
  <si>
    <t>1778444020</t>
  </si>
  <si>
    <t>Medsite Inc-Medical Education Promotion &amp; Physician Recruitment Bus</t>
  </si>
  <si>
    <t>WebMD Health Corp</t>
  </si>
  <si>
    <t>Insight Enterprises Inc</t>
  </si>
  <si>
    <t>Computers And Computer Peripheral Equipment And Software</t>
  </si>
  <si>
    <t>Prosperity Bancshares Inc,TX</t>
  </si>
  <si>
    <t>1777530020</t>
  </si>
  <si>
    <t>Westbank Corp,West Springfield ,Massachusetts</t>
  </si>
  <si>
    <t>NewAlliance Bancshares Inc,CT</t>
  </si>
  <si>
    <t>Jewelry Stores</t>
  </si>
  <si>
    <t>Retail - Apparel / Accessories</t>
  </si>
  <si>
    <t>Opsware Inc</t>
  </si>
  <si>
    <t>Secure Computing Corp</t>
  </si>
  <si>
    <t>1775410020</t>
  </si>
  <si>
    <t>Digital Optics Corp</t>
  </si>
  <si>
    <t>Tessera Technologies Inc</t>
  </si>
  <si>
    <t>Natural Gas Distribution</t>
  </si>
  <si>
    <t>Electric And Other Services Combined</t>
  </si>
  <si>
    <t>1775370020</t>
  </si>
  <si>
    <t>Pan Pacific Retail Properties Inc</t>
  </si>
  <si>
    <t>Kimco Realty Corp</t>
  </si>
  <si>
    <t>1775105020</t>
  </si>
  <si>
    <t>Radiologix Inc</t>
  </si>
  <si>
    <t>Primedex Health Systems Inc</t>
  </si>
  <si>
    <t>Valassis Communications Inc</t>
  </si>
  <si>
    <t>Hotels And Motels</t>
  </si>
  <si>
    <t>Hotels / Motels / Cruise Lines</t>
  </si>
  <si>
    <t>1774498020</t>
  </si>
  <si>
    <t>CD &amp; L Inc</t>
  </si>
  <si>
    <t>Velocity Express Inc</t>
  </si>
  <si>
    <t>Courier Services, Except By Air</t>
  </si>
  <si>
    <t>1774064020</t>
  </si>
  <si>
    <t>Summit Bancshares Inc</t>
  </si>
  <si>
    <t>Cullen/Frost Bankers Inc</t>
  </si>
  <si>
    <t>Fabricated Rubber Products, Not Elsewhere Classified</t>
  </si>
  <si>
    <t>Electronic Connectors</t>
  </si>
  <si>
    <t>Electronic Parts And Equipment, Not Elsewhere Classified</t>
  </si>
  <si>
    <t>EMC Corp</t>
  </si>
  <si>
    <t>1772907020</t>
  </si>
  <si>
    <t xml:space="preserve">Valley Bancorp  </t>
  </si>
  <si>
    <t>Community Bancorp NV</t>
  </si>
  <si>
    <t>Managed Health Care</t>
  </si>
  <si>
    <t>Blue Coat Systems Inc</t>
  </si>
  <si>
    <t>1771189020</t>
  </si>
  <si>
    <t>Farnsworth Bancorp Inc</t>
  </si>
  <si>
    <t>Sterling Banks Inc</t>
  </si>
  <si>
    <t>HMS Holdings Corp</t>
  </si>
  <si>
    <t>Business Consulting Services, Not Elsewhere Classified</t>
  </si>
  <si>
    <t>1770916020</t>
  </si>
  <si>
    <t>Western Gas Resources Inc</t>
  </si>
  <si>
    <t>Anadarko Petroleum Corp</t>
  </si>
  <si>
    <t>1770900020</t>
  </si>
  <si>
    <t>Kerr-McGee Corp</t>
  </si>
  <si>
    <t>Packaging Paper And Plastics Film, Coated And Laminated</t>
  </si>
  <si>
    <t>Non-Paper Containers / Packaging</t>
  </si>
  <si>
    <t>1768906020</t>
  </si>
  <si>
    <t>ARCap Investors LLC</t>
  </si>
  <si>
    <t>CharterMac</t>
  </si>
  <si>
    <t>Investment Advice</t>
  </si>
  <si>
    <t>Investment Management / Fund Operators</t>
  </si>
  <si>
    <t>1768881020</t>
  </si>
  <si>
    <t>FCB Bancorp,Camarillo, California</t>
  </si>
  <si>
    <t>National Mercantile Bancorp</t>
  </si>
  <si>
    <t>Amusement And Recreation Services, Not Elsewhere Classified</t>
  </si>
  <si>
    <t>Manufacturing Industries, Not Elsewhere Classified</t>
  </si>
  <si>
    <t>Casinos / Gaming</t>
  </si>
  <si>
    <t>Crude Petroleum Pipelines</t>
  </si>
  <si>
    <t>Oil / Gas Transportation Services</t>
  </si>
  <si>
    <t>Life Insurance</t>
  </si>
  <si>
    <t>Investment Trusts</t>
  </si>
  <si>
    <t>Catalog And Mail-Order Houses</t>
  </si>
  <si>
    <t>American Med Sys Holdings Inc</t>
  </si>
  <si>
    <t>1765252020</t>
  </si>
  <si>
    <t>GBC Bancorp Inc,Lawrenceville, Georgia</t>
  </si>
  <si>
    <t>First Charter Corp,Charlotte</t>
  </si>
  <si>
    <t>1764947020</t>
  </si>
  <si>
    <t>Kentucky Banking Centers Inc, Glasgow,Kentucky</t>
  </si>
  <si>
    <t>Citizens First Corp</t>
  </si>
  <si>
    <t>National Research Corp</t>
  </si>
  <si>
    <t>Testing Laboratories</t>
  </si>
  <si>
    <t>Mortgage Bankers And Loan Correspondents</t>
  </si>
  <si>
    <t>Regions Financial Corp</t>
  </si>
  <si>
    <t>1762498020</t>
  </si>
  <si>
    <t>Alamo Pharmaceuticals LLC</t>
  </si>
  <si>
    <t>Avanir Pharmaceuticals Inc</t>
  </si>
  <si>
    <t>Electric City Corp</t>
  </si>
  <si>
    <t>Electrical Work</t>
  </si>
  <si>
    <t>Switchgear And Switchboard Apparatus</t>
  </si>
  <si>
    <t>Hampshire Group Ltd</t>
  </si>
  <si>
    <t>Women's, Misses', And Juniors' Blouses And Shirts</t>
  </si>
  <si>
    <t>Apparel / Accessories</t>
  </si>
  <si>
    <t>1760809020</t>
  </si>
  <si>
    <t>Coroware Inc</t>
  </si>
  <si>
    <t>Innova Holdings Inc</t>
  </si>
  <si>
    <t>1760482020</t>
  </si>
  <si>
    <t>Community Bancorp Inc</t>
  </si>
  <si>
    <t>First Community Bancorp Inc</t>
  </si>
  <si>
    <t>1760077020</t>
  </si>
  <si>
    <t>FiberTower Corp</t>
  </si>
  <si>
    <t>First Avenue Networks Inc</t>
  </si>
  <si>
    <t>Brookdale Senior Living Inc</t>
  </si>
  <si>
    <t>Nursing And Personal Care Facilities, Not Elsewhere Classified</t>
  </si>
  <si>
    <t>Computer Related Services, Not Elsewhere Classified</t>
  </si>
  <si>
    <t>Packeteer Inc</t>
  </si>
  <si>
    <t>Cutting Tools, Machine Tool Accessories, And Machinists' Precision Measuring Devices</t>
  </si>
  <si>
    <t>Wachovia Corp,Charlotte,NC</t>
  </si>
  <si>
    <t>1757500020</t>
  </si>
  <si>
    <t>Teris LLC</t>
  </si>
  <si>
    <t>Clean Harbors Inc</t>
  </si>
  <si>
    <t>Mesa Laboratories Inc</t>
  </si>
  <si>
    <t>Totalizing Fluid Meters And Counting Devices</t>
  </si>
  <si>
    <t>Applied Materials Inc</t>
  </si>
  <si>
    <t>Special Industry Machinery, Not Elsewhere Classified</t>
  </si>
  <si>
    <t>1756906020</t>
  </si>
  <si>
    <t>Advanced Digital Information Corp</t>
  </si>
  <si>
    <t>Quantum Corp</t>
  </si>
  <si>
    <t>MB Financial Inc</t>
  </si>
  <si>
    <t>Green Mountain Coffee</t>
  </si>
  <si>
    <t>Roasted Coffee</t>
  </si>
  <si>
    <t>1756814020</t>
  </si>
  <si>
    <t>McDowell Research Ltd</t>
  </si>
  <si>
    <t>Ultralife Batteries Inc</t>
  </si>
  <si>
    <t>Primary Batteries, Dry And Wet</t>
  </si>
  <si>
    <t>Fabricated Metal Products, Not Elsewhere Classified</t>
  </si>
  <si>
    <t>Farm Machinery And Equipment</t>
  </si>
  <si>
    <t>1756669020</t>
  </si>
  <si>
    <t>CNL Retirement Properties Inc</t>
  </si>
  <si>
    <t>Health Care Ppty Investors Inc</t>
  </si>
  <si>
    <t>1756502020</t>
  </si>
  <si>
    <t>Paramount Petroleum Corp</t>
  </si>
  <si>
    <t>Alon USA Energy Inc</t>
  </si>
  <si>
    <t>Banc Corp,Birmingham,Alabama</t>
  </si>
  <si>
    <t>Boeing Co</t>
  </si>
  <si>
    <t>Aircraft</t>
  </si>
  <si>
    <t>First Commonwealth Finl Corp</t>
  </si>
  <si>
    <t>1755551020</t>
  </si>
  <si>
    <t>Home Building Bancorp Inc, Washington,Indiana</t>
  </si>
  <si>
    <t>First Bancorp of Indiana Inc</t>
  </si>
  <si>
    <t>Webster Financial Corp</t>
  </si>
  <si>
    <t>1754668020</t>
  </si>
  <si>
    <t>Undisclosed Franchised Restaurants(7)</t>
  </si>
  <si>
    <t>Ruths Chris Steak House Inc</t>
  </si>
  <si>
    <t>Eating Places</t>
  </si>
  <si>
    <t>Washington Mutual,Seattle,WA</t>
  </si>
  <si>
    <t>JDA Software Group Inc</t>
  </si>
  <si>
    <t>1754145020</t>
  </si>
  <si>
    <t>KCS Energy Inc</t>
  </si>
  <si>
    <t>Petrohawk Energy Corp</t>
  </si>
  <si>
    <t>Integra LifeSciences Hldg Corp</t>
  </si>
  <si>
    <t>Sprint Nextel Corp</t>
  </si>
  <si>
    <t>Berkshire Hathaway Inc</t>
  </si>
  <si>
    <t>Advanced Medical Equipment</t>
  </si>
  <si>
    <t>TD Banknorth Inc,Portland,ME</t>
  </si>
  <si>
    <t>1752635020</t>
  </si>
  <si>
    <t>West Pointe Bancorp Inc, Belleville,Illinois</t>
  </si>
  <si>
    <t>Commerce Bancshares Inc</t>
  </si>
  <si>
    <t>SheerVision Inc</t>
  </si>
  <si>
    <t>1752095020</t>
  </si>
  <si>
    <t>Portal Software Inc</t>
  </si>
  <si>
    <t>Danaher Corp</t>
  </si>
  <si>
    <t>Otelco Inc</t>
  </si>
  <si>
    <t>1751255020</t>
  </si>
  <si>
    <t>JBoss Inc</t>
  </si>
  <si>
    <t>Red Hat Inc</t>
  </si>
  <si>
    <t>1749742020</t>
  </si>
  <si>
    <t>Reality Based IT Services Ltd</t>
  </si>
  <si>
    <t>SYS Technologies Inc</t>
  </si>
  <si>
    <t>1749674020</t>
  </si>
  <si>
    <t>Community Capital Bank, Brooklyn,New York</t>
  </si>
  <si>
    <t>Carver Bancorp Inc,NY,NY</t>
  </si>
  <si>
    <t>1-800-Flowers.com Inc</t>
  </si>
  <si>
    <t>Candy And Other Confectionery Products</t>
  </si>
  <si>
    <t>Miscellaneous Retail Stores, Not Elsewhere Classified</t>
  </si>
  <si>
    <t>Retail – Discount Stores</t>
  </si>
  <si>
    <t>1748990020</t>
  </si>
  <si>
    <t>Surfside-3 Marina Inc</t>
  </si>
  <si>
    <t>MarineMax Inc</t>
  </si>
  <si>
    <t>Boat Dealers</t>
  </si>
  <si>
    <t>1748540020</t>
  </si>
  <si>
    <t>Alderwoods Group Inc</t>
  </si>
  <si>
    <t>Service Corp International</t>
  </si>
  <si>
    <t>Funeral Service And Crematories</t>
  </si>
  <si>
    <t>Caneum Inc</t>
  </si>
  <si>
    <t>1747141020</t>
  </si>
  <si>
    <t>Capital Title Group Inc</t>
  </si>
  <si>
    <t>LandAmerica Finl Grp Inc</t>
  </si>
  <si>
    <t>Title Insurance</t>
  </si>
  <si>
    <t>Residential Care</t>
  </si>
  <si>
    <t>Sparton Corp</t>
  </si>
  <si>
    <t>Medicinal Chemicals And Botanical Products</t>
  </si>
  <si>
    <t>California Micro Devices Corp</t>
  </si>
  <si>
    <t>1743432020</t>
  </si>
  <si>
    <t>J&amp;L American Inc(Kennametal Inc)</t>
  </si>
  <si>
    <t>MSC Industrial Direct Co Inc</t>
  </si>
  <si>
    <t>Versata Inc</t>
  </si>
  <si>
    <t>1742262020</t>
  </si>
  <si>
    <t>Andrx Corp</t>
  </si>
  <si>
    <t>Watson Pharmaceuticals Inc</t>
  </si>
  <si>
    <t>1742254020</t>
  </si>
  <si>
    <t>North Fork Bancorp Inc, Melville,New York</t>
  </si>
  <si>
    <t>Capital One Financial Corp</t>
  </si>
  <si>
    <t>Micron Technology Inc</t>
  </si>
  <si>
    <t>Rolling, Drawing, And Extruding Of Nonferrous Metals, Except Copper And Aluminum</t>
  </si>
  <si>
    <t>Drawing And Insulating Of Nonferrous Wire</t>
  </si>
  <si>
    <t>1740837020</t>
  </si>
  <si>
    <t>Sane Solutions LLC</t>
  </si>
  <si>
    <t>Unica Corp</t>
  </si>
  <si>
    <t>1740456020</t>
  </si>
  <si>
    <t>Kensington Bankshares Inc, Tampa,Florida</t>
  </si>
  <si>
    <t>1739992020</t>
  </si>
  <si>
    <t>BellSouth Corp</t>
  </si>
  <si>
    <t>AT&amp;T Inc</t>
  </si>
  <si>
    <t>1739569020</t>
  </si>
  <si>
    <t>Del Monte Foods Co-Private Label Soup and Infant Feeding Business</t>
  </si>
  <si>
    <t>TreeHouse Foods Inc</t>
  </si>
  <si>
    <t>Theatrical Producers (Except Motion Picture) And Miscellaneous Theatrical Services</t>
  </si>
  <si>
    <t>Steam, Gas, And Hydraulic Turbines, And Turbine Generator Set Units</t>
  </si>
  <si>
    <t>KLA-Tencor Corp</t>
  </si>
  <si>
    <t>1737169020</t>
  </si>
  <si>
    <t>ELS Human Resource Solutions Inc</t>
  </si>
  <si>
    <t>Resolve Staffing Inc</t>
  </si>
  <si>
    <t>NCI Building Systems Inc</t>
  </si>
  <si>
    <t>Sheet Metal Work</t>
  </si>
  <si>
    <t>1736204020</t>
  </si>
  <si>
    <t>Fluent Inc</t>
  </si>
  <si>
    <t>ANSYS Inc</t>
  </si>
  <si>
    <t>Caliper Life Sciences Inc</t>
  </si>
  <si>
    <t>DATATRAK International Inc</t>
  </si>
  <si>
    <t>1734801020</t>
  </si>
  <si>
    <t>United States Exploration Inc</t>
  </si>
  <si>
    <t>Noble Energy Inc</t>
  </si>
  <si>
    <t>Hudson City Bancorp Inc</t>
  </si>
  <si>
    <t>Umpqua Holdings Corp</t>
  </si>
  <si>
    <t>1734353020</t>
  </si>
  <si>
    <t>Segue Software Inc</t>
  </si>
  <si>
    <t>Borland Software Corp</t>
  </si>
  <si>
    <t>SonicWALL Inc</t>
  </si>
  <si>
    <t>General Warehousing And Storage</t>
  </si>
  <si>
    <t>Steven Madden Ltd</t>
  </si>
  <si>
    <t>Women's Handbags And Purses</t>
  </si>
  <si>
    <t>Women's Footwear, Except Athletic</t>
  </si>
  <si>
    <t>Nuance Communications Inc</t>
  </si>
  <si>
    <t>1733487020</t>
  </si>
  <si>
    <t>Premier Devices Inc</t>
  </si>
  <si>
    <t>1733468020</t>
  </si>
  <si>
    <t>SterlingSouth Bank &amp; Trust Co, Greensboro,North Carolina</t>
  </si>
  <si>
    <t>BNC Bancorp,Thomasville,NC</t>
  </si>
  <si>
    <t>West Corp</t>
  </si>
  <si>
    <t>Women's Clothing Stores</t>
  </si>
  <si>
    <t>Specialty Outpatient Facilities, Not Elsewhere Classified</t>
  </si>
  <si>
    <t>General Medical And Surgical Hospitals</t>
  </si>
  <si>
    <t>Emerson Electric Co</t>
  </si>
  <si>
    <t>United Fuel &amp; Energy Corp</t>
  </si>
  <si>
    <t>Petroleum Bulk Stations And Terminals</t>
  </si>
  <si>
    <t>GlobalOptions Group Inc</t>
  </si>
  <si>
    <t>Manatron Inc</t>
  </si>
  <si>
    <t>1731671020</t>
  </si>
  <si>
    <t>Roanoke Companies Group Inc</t>
  </si>
  <si>
    <t>HB Fuller Co</t>
  </si>
  <si>
    <t>Adhesives And Sealants</t>
  </si>
  <si>
    <t>Chemicals - Specialty</t>
  </si>
  <si>
    <t>1730021020</t>
  </si>
  <si>
    <t>Fulton Bancshares Corp, McConnellsburg,Pennsylvania</t>
  </si>
  <si>
    <t>Franklin Financial Services</t>
  </si>
  <si>
    <t>1729897020</t>
  </si>
  <si>
    <t>Generations Bank,Kansas City, Missouri</t>
  </si>
  <si>
    <t>Brooke Corp</t>
  </si>
  <si>
    <t>ATS Medical Inc</t>
  </si>
  <si>
    <t>Cal Dive International Inc</t>
  </si>
  <si>
    <t>1729604020</t>
  </si>
  <si>
    <t>ABC Radio Networks</t>
  </si>
  <si>
    <t>Citadel Broadcasting Corp</t>
  </si>
  <si>
    <t>Concur Technologies Inc</t>
  </si>
  <si>
    <t>Allscripts Healthcare Solution</t>
  </si>
  <si>
    <t>Walt Disney Co</t>
  </si>
  <si>
    <t>Motion Picture And Video Tape Production</t>
  </si>
  <si>
    <t>Amusement Parks</t>
  </si>
  <si>
    <t>1728646020</t>
  </si>
  <si>
    <t>Creative Designs International Ltd</t>
  </si>
  <si>
    <t>JAKKS Pacific Inc</t>
  </si>
  <si>
    <t>1728510020</t>
  </si>
  <si>
    <t>Earle M Jorgensen Co</t>
  </si>
  <si>
    <t>Reliance Steel &amp; Aluminum Co</t>
  </si>
  <si>
    <t>Metals Service Centers And Offices</t>
  </si>
  <si>
    <t>1727828020</t>
  </si>
  <si>
    <t>Albemarle First Bank, Charlottesville,Virginia</t>
  </si>
  <si>
    <t>Premier Community Bankshares</t>
  </si>
  <si>
    <t>Personal Credit Institutions</t>
  </si>
  <si>
    <t>Home Depot Inc</t>
  </si>
  <si>
    <t>Lumber And Other Building Materials Dealers</t>
  </si>
  <si>
    <t>Retail - Home Improvement Products / Services</t>
  </si>
  <si>
    <t>1726097020</t>
  </si>
  <si>
    <t>Healthfield Group Inc</t>
  </si>
  <si>
    <t>Gentiva Health Services Inc</t>
  </si>
  <si>
    <t>Mechanical Power Transmission Equipment, Not Elsewhere Classified</t>
  </si>
  <si>
    <t>1725573020</t>
  </si>
  <si>
    <t>Sirius Laboratories Inc</t>
  </si>
  <si>
    <t>DUSA Pharmaceuticals Inc</t>
  </si>
  <si>
    <t>1725392020</t>
  </si>
  <si>
    <t>Optex Systems Inc</t>
  </si>
  <si>
    <t>Irvine Sensors Corp</t>
  </si>
  <si>
    <t>Crushed And Broken Limestone</t>
  </si>
  <si>
    <t>Cascade Bancorp,Bend,OR</t>
  </si>
  <si>
    <t>Ambassadors International Inc</t>
  </si>
  <si>
    <t>1723271020</t>
  </si>
  <si>
    <t>ERisk</t>
  </si>
  <si>
    <t>SunGard Data Systems Inc</t>
  </si>
  <si>
    <t>1722484020</t>
  </si>
  <si>
    <t>Atlantic Liberty Financial Corp</t>
  </si>
  <si>
    <t>Flushing Financial Corp</t>
  </si>
  <si>
    <t>1722226020</t>
  </si>
  <si>
    <t>Maxtor Corp</t>
  </si>
  <si>
    <t>Seagate Technology Inc</t>
  </si>
  <si>
    <t>1722021020</t>
  </si>
  <si>
    <t>MarketSoft Software Corp</t>
  </si>
  <si>
    <t>Motors And Generators</t>
  </si>
  <si>
    <t>SL Industries Inc</t>
  </si>
  <si>
    <t>1721036020</t>
  </si>
  <si>
    <t>Blue7 Communications</t>
  </si>
  <si>
    <t>Sigma Designs Inc</t>
  </si>
  <si>
    <t>1720909020</t>
  </si>
  <si>
    <t>CorsSlutions Medical Inc</t>
  </si>
  <si>
    <t>Matria Healthcare Inc</t>
  </si>
  <si>
    <t>Amgen Inc</t>
  </si>
  <si>
    <t>iPass Inc</t>
  </si>
  <si>
    <t>General Dynamics Corp</t>
  </si>
  <si>
    <t>1719675020</t>
  </si>
  <si>
    <t>Burlington Resources Inc</t>
  </si>
  <si>
    <t>ConocoPhillips Co</t>
  </si>
  <si>
    <t>Short-Term Business Credit Institutions, Except Agricultural</t>
  </si>
  <si>
    <t>MainSource Finl Grp Inc,IN</t>
  </si>
  <si>
    <t>Telkonet Inc</t>
  </si>
  <si>
    <t>1717625020</t>
  </si>
  <si>
    <t>CRS Retail Systems Inc</t>
  </si>
  <si>
    <t>Epicor Software Corp</t>
  </si>
  <si>
    <t>Food Distribution / Convenience Stores</t>
  </si>
  <si>
    <t>Provide Commerce Inc</t>
  </si>
  <si>
    <t>Liberty Media Corp</t>
  </si>
  <si>
    <t>Television Broadcasting Stations</t>
  </si>
  <si>
    <t>Tobacco</t>
  </si>
  <si>
    <t>1717035020</t>
  </si>
  <si>
    <t>Guidant Corp</t>
  </si>
  <si>
    <t>Boston Scientific Corp</t>
  </si>
  <si>
    <t>Youbet.com Inc</t>
  </si>
  <si>
    <t>Natural Gas Liquids</t>
  </si>
  <si>
    <t>Industrial Organic Chemicals, Not Elsewhere Classified</t>
  </si>
  <si>
    <t>Chemicals - Commodity</t>
  </si>
  <si>
    <t>Ducommun Inc</t>
  </si>
  <si>
    <t>Guided Missiles And Space Vehicles</t>
  </si>
  <si>
    <t>1714037020</t>
  </si>
  <si>
    <t>Med-Design Corp</t>
  </si>
  <si>
    <t>Specialized Health Prod Intl</t>
  </si>
  <si>
    <t>1713392020</t>
  </si>
  <si>
    <t>Wescoco LLC</t>
  </si>
  <si>
    <t>Bankrate Inc</t>
  </si>
  <si>
    <t>1713363020</t>
  </si>
  <si>
    <t>CareKey Inc</t>
  </si>
  <si>
    <t>Alamosa Holdings Inc</t>
  </si>
  <si>
    <t>InterVoice Inc</t>
  </si>
  <si>
    <t>Cisco Systems Inc</t>
  </si>
  <si>
    <t>1712521020</t>
  </si>
  <si>
    <t>SNB Bancshares Inc,Sugar Land, Texas</t>
  </si>
  <si>
    <t>Periodicals: Publishing, Or Publishing And Printing</t>
  </si>
  <si>
    <t>McClatchy Co</t>
  </si>
  <si>
    <t>Allergan Inc</t>
  </si>
  <si>
    <t>Electrical Machinery, Equipment, And Supplies, Not Elsewhere</t>
  </si>
  <si>
    <t>Marshall &amp; Ilsley Corp,WI</t>
  </si>
  <si>
    <t>PFSweb Inc</t>
  </si>
  <si>
    <t>1710957020</t>
  </si>
  <si>
    <t>OMII Corp</t>
  </si>
  <si>
    <t>Vemics Inc</t>
  </si>
  <si>
    <t>1710537020</t>
  </si>
  <si>
    <t>Castle Energy Corp</t>
  </si>
  <si>
    <t>Delta Petroleum Corp</t>
  </si>
  <si>
    <t>1710058020</t>
  </si>
  <si>
    <t>Capri Corp</t>
  </si>
  <si>
    <t>Made2Manage Systems Inc</t>
  </si>
  <si>
    <t>1710031020</t>
  </si>
  <si>
    <t>Advanced Power Technology Inc</t>
  </si>
  <si>
    <t>Microsemi Corp</t>
  </si>
  <si>
    <t>1708817020</t>
  </si>
  <si>
    <t>Benthos Inc</t>
  </si>
  <si>
    <t>Teledyne Technologies Inc</t>
  </si>
  <si>
    <t>1705884020</t>
  </si>
  <si>
    <t>Avago Technologies- Agilent Storage Semiconductor Business</t>
  </si>
  <si>
    <t>PMC-Sierra Inc</t>
  </si>
  <si>
    <t>1704761020</t>
  </si>
  <si>
    <t>(i)Structure LLC</t>
  </si>
  <si>
    <t>Infocrossing Inc</t>
  </si>
  <si>
    <t>Sovereign Bancorp Inc</t>
  </si>
  <si>
    <t>1703450020</t>
  </si>
  <si>
    <t>Community First Financial Corp ,Lynchburg,Virginia</t>
  </si>
  <si>
    <t>American National Bankshares</t>
  </si>
  <si>
    <t>1702915020</t>
  </si>
  <si>
    <t>Roanoke Electric Steel Corp</t>
  </si>
  <si>
    <t>Steel Dynamics Inc</t>
  </si>
  <si>
    <t>Natus Medical Inc</t>
  </si>
  <si>
    <t>St Jude Medical</t>
  </si>
  <si>
    <t>1702043020</t>
  </si>
  <si>
    <t>Vintage Petroleum Inc</t>
  </si>
  <si>
    <t>Occidental Petroleum Corp</t>
  </si>
  <si>
    <t>1701132020</t>
  </si>
  <si>
    <t xml:space="preserve">Sound Health Solutions </t>
  </si>
  <si>
    <t>iVOW Inc</t>
  </si>
  <si>
    <t>Special Trade Contractors, Not Elsewhere Classified</t>
  </si>
  <si>
    <t>1701045020</t>
  </si>
  <si>
    <t>Teradyne Inc-Connection Systems Division</t>
  </si>
  <si>
    <t>Amphenol Corp</t>
  </si>
  <si>
    <t>Lincoln National Corp</t>
  </si>
  <si>
    <t>Synopsys Inc</t>
  </si>
  <si>
    <t>1698395020</t>
  </si>
  <si>
    <t>Bindview Development Corp</t>
  </si>
  <si>
    <t>Symantec Corp</t>
  </si>
  <si>
    <t>1698086020</t>
  </si>
  <si>
    <t>Specialty Laboratories Inc</t>
  </si>
  <si>
    <t>AmeriPath Inc</t>
  </si>
  <si>
    <t>1697276020</t>
  </si>
  <si>
    <t>Texas Genco Holdings Inc</t>
  </si>
  <si>
    <t>NRG Energy Inc</t>
  </si>
  <si>
    <t>1696930020</t>
  </si>
  <si>
    <t>Cinco Energy Corp</t>
  </si>
  <si>
    <t>Edge Petroleum Corp</t>
  </si>
  <si>
    <t>1696592020</t>
  </si>
  <si>
    <t>WellChoice Inc</t>
  </si>
  <si>
    <t>WellPoint Inc</t>
  </si>
  <si>
    <t>1695710020</t>
  </si>
  <si>
    <t>Dex Media Inc</t>
  </si>
  <si>
    <t>RH Donnelley Corp</t>
  </si>
  <si>
    <t>Miscellaneous Publishing</t>
  </si>
  <si>
    <t>Tower Bancorp Inc</t>
  </si>
  <si>
    <t>1695629020</t>
  </si>
  <si>
    <t>Engineered Support Systems Inc</t>
  </si>
  <si>
    <t>DRS Technologies Inc</t>
  </si>
  <si>
    <t>Clinical Data Inc</t>
  </si>
  <si>
    <t>1694510020</t>
  </si>
  <si>
    <t>Integrity Financial Corp, Hickory,North Carolina</t>
  </si>
  <si>
    <t>FNB Corp</t>
  </si>
  <si>
    <t>Peregrine Systems Inc</t>
  </si>
  <si>
    <t>1694123020</t>
  </si>
  <si>
    <t>Aquatronics Industries Inc</t>
  </si>
  <si>
    <t>Ecoloclean Industries Inc</t>
  </si>
  <si>
    <t>Air And Water Resource And Solid Waste Management</t>
  </si>
  <si>
    <t>Stifel Financial Corp</t>
  </si>
  <si>
    <t>1692716020</t>
  </si>
  <si>
    <t>Siebel Systems Inc</t>
  </si>
  <si>
    <t>News Corp</t>
  </si>
  <si>
    <t>1691330020</t>
  </si>
  <si>
    <t>Oasis Semiconductor Inc</t>
  </si>
  <si>
    <t>SigmaTel Inc</t>
  </si>
  <si>
    <t>IWO Holdings Inc</t>
  </si>
  <si>
    <t>1689218020</t>
  </si>
  <si>
    <t>First Capital Bank Holding Corp,Fernandina Beach,Florida</t>
  </si>
  <si>
    <t>Coastal Banking Co Inc,SC</t>
  </si>
  <si>
    <t>1689178020</t>
  </si>
  <si>
    <t>Advantage Bank,Branchburg, New Jersey</t>
  </si>
  <si>
    <t>Sun Bancorp Inc,Vineland,NJ</t>
  </si>
  <si>
    <t>Precision Castparts Corp</t>
  </si>
  <si>
    <t>Gray And Ductile Iron Foundries</t>
  </si>
  <si>
    <t>Johnson Controls Inc</t>
  </si>
  <si>
    <t>Air-Conditioning And Warm Air Heating Equipment And Commercial And Industrial Refrigeration Equipment</t>
  </si>
  <si>
    <t>Public Building And Related Furniture</t>
  </si>
  <si>
    <t>Business Support - Supplies</t>
  </si>
  <si>
    <t>Hain Celestial Group Inc</t>
  </si>
  <si>
    <t>Food Preparations, Not Elsewhere Classified</t>
  </si>
  <si>
    <t>1687968020</t>
  </si>
  <si>
    <t>Plumtree Software Inc</t>
  </si>
  <si>
    <t>BEA Systems Inc</t>
  </si>
  <si>
    <t>Journal Communications Inc</t>
  </si>
  <si>
    <t>Nektar Therapeutics</t>
  </si>
  <si>
    <t>ValueClick Inc</t>
  </si>
  <si>
    <t>Advertising Agencies</t>
  </si>
  <si>
    <t>1685476020</t>
  </si>
  <si>
    <t>WQN Inc-VoIP Business</t>
  </si>
  <si>
    <t>VoIP Inc</t>
  </si>
  <si>
    <t>1685271020</t>
  </si>
  <si>
    <t>Saks Inc-Northern Department Store Group</t>
  </si>
  <si>
    <t>Bon-Ton Stores Inc</t>
  </si>
  <si>
    <t>Department Stores</t>
  </si>
  <si>
    <t>Retail – Department Stores</t>
  </si>
  <si>
    <t>1684872020</t>
  </si>
  <si>
    <t>LabOne Inc</t>
  </si>
  <si>
    <t>Quest Diagnostics Inc</t>
  </si>
  <si>
    <t>1684307020</t>
  </si>
  <si>
    <t>Metris Cos Inc</t>
  </si>
  <si>
    <t>HSBC Finance Corp</t>
  </si>
  <si>
    <t>Lighting Equipment, Not Elsewhere Classified</t>
  </si>
  <si>
    <t>1683206020</t>
  </si>
  <si>
    <t>Shurgard Storage Centers Inc</t>
  </si>
  <si>
    <t>Public Storage Inc</t>
  </si>
  <si>
    <t>1682571020</t>
  </si>
  <si>
    <t>First National Bancshares Inc, Bradenton,Florida</t>
  </si>
  <si>
    <t>Whitney Holding Corp,Louisiana</t>
  </si>
  <si>
    <t>Fulton Financial Corp</t>
  </si>
  <si>
    <t>In Vitro And In Vivo Diagnostic Substances</t>
  </si>
  <si>
    <t>SCBT Finl Corp,Columbia,SC</t>
  </si>
  <si>
    <t>Express Scripts Inc</t>
  </si>
  <si>
    <t>1680978020</t>
  </si>
  <si>
    <t>Guilford Pharmaceuticals Inc</t>
  </si>
  <si>
    <t>MGI PHARMA Inc</t>
  </si>
  <si>
    <t>Mobile Homes</t>
  </si>
  <si>
    <t>1679634020</t>
  </si>
  <si>
    <t>Maytag Corp</t>
  </si>
  <si>
    <t>Whirlpool Corp</t>
  </si>
  <si>
    <t>Household Laundry Equipment</t>
  </si>
  <si>
    <t>Industrial Inorganic Chemicals, Not Elsewhere Classified</t>
  </si>
  <si>
    <t>1678718020</t>
  </si>
  <si>
    <t>Syntax Groups Corp</t>
  </si>
  <si>
    <t>Brillian Corp</t>
  </si>
  <si>
    <t>1678571020</t>
  </si>
  <si>
    <t>Hudson United Bancorp, Mahwah,New Jersey</t>
  </si>
  <si>
    <t>1678384020</t>
  </si>
  <si>
    <t>D&amp;K Healthcare Resources Inc</t>
  </si>
  <si>
    <t>Semiconductor Equipment / Testing</t>
  </si>
  <si>
    <t>US Unwired Inc</t>
  </si>
  <si>
    <t>1677519020</t>
  </si>
  <si>
    <t>Amegy Bancorp Inc, Houston,Texas</t>
  </si>
  <si>
    <t>Zions Bancorp</t>
  </si>
  <si>
    <t>1677444020</t>
  </si>
  <si>
    <t>PacifiCare Health Systems Inc</t>
  </si>
  <si>
    <t>UnitedHealth Group Inc</t>
  </si>
  <si>
    <t>Collegiate Pacific Inc</t>
  </si>
  <si>
    <t>Sporting And Recreational Goods And Supplies</t>
  </si>
  <si>
    <t>1677199020</t>
  </si>
  <si>
    <t>Allume Systems Inc</t>
  </si>
  <si>
    <t>Smith Micro Software Inc</t>
  </si>
  <si>
    <t>1676341020</t>
  </si>
  <si>
    <t>MBNA Corp</t>
  </si>
  <si>
    <t>Bank of America Corp</t>
  </si>
  <si>
    <t>1675578020</t>
  </si>
  <si>
    <t>Net2Phone Inc</t>
  </si>
  <si>
    <t>IDT Corp</t>
  </si>
  <si>
    <t>Sun Microsystems Inc</t>
  </si>
  <si>
    <t>1675384020</t>
  </si>
  <si>
    <t>Viansa Winery</t>
  </si>
  <si>
    <t>360 Global Wine Co</t>
  </si>
  <si>
    <t>Wines, Brandy, And Brandy Spirits</t>
  </si>
  <si>
    <t>Salix Pharmaceuticals Ltd</t>
  </si>
  <si>
    <t>1673733020</t>
  </si>
  <si>
    <t>Genaissance Pharmaceuticals Inc</t>
  </si>
  <si>
    <t>1673664020</t>
  </si>
  <si>
    <t>Loews Cineplex Entertainment Corp</t>
  </si>
  <si>
    <t>AMC Entertainment Inc</t>
  </si>
  <si>
    <t>Semotus Solutions Inc</t>
  </si>
  <si>
    <t>Mueller Water Products Inc</t>
  </si>
  <si>
    <t>1672557020</t>
  </si>
  <si>
    <t>Integrated Circuit Systems Inc</t>
  </si>
  <si>
    <t>Integrated Device Tech Inc</t>
  </si>
  <si>
    <t>Pfizer Inc</t>
  </si>
  <si>
    <t>1672344020</t>
  </si>
  <si>
    <t>Flextronics Semiconductor Inc</t>
  </si>
  <si>
    <t>AMIS Holdings Inc</t>
  </si>
  <si>
    <t>Luna Innovations Inc</t>
  </si>
  <si>
    <t>Baker Hughes Inc</t>
  </si>
  <si>
    <t>1670803020</t>
  </si>
  <si>
    <t>InfoByPhone Inc</t>
  </si>
  <si>
    <t>Ocean West Holding Corp</t>
  </si>
  <si>
    <t>Computer Assoc Intl Inc</t>
  </si>
  <si>
    <t>Home Furnishing</t>
  </si>
  <si>
    <t>ProLogis</t>
  </si>
  <si>
    <t>Stride Rite Corp</t>
  </si>
  <si>
    <t>Hospira Inc</t>
  </si>
  <si>
    <t>1668306020</t>
  </si>
  <si>
    <t>Eagle Aviation Resources Ltd</t>
  </si>
  <si>
    <t>Macquarie Infrastructure Co Tr</t>
  </si>
  <si>
    <t>Airports, Flying Fields, And Airport Terminal Services</t>
  </si>
  <si>
    <t>Airport Services</t>
  </si>
  <si>
    <t>1668277020</t>
  </si>
  <si>
    <t>RS Staffing Services Inc</t>
  </si>
  <si>
    <t>TeamStaff Inc</t>
  </si>
  <si>
    <t>1666983020</t>
  </si>
  <si>
    <t>Techsphere Systems International LLC</t>
  </si>
  <si>
    <t>Cyber Defense Systems Inc</t>
  </si>
  <si>
    <t>Meredith Corp</t>
  </si>
  <si>
    <t>1666665020</t>
  </si>
  <si>
    <t>PacifiCorp</t>
  </si>
  <si>
    <t>MidAmerican Energy Holdings Co</t>
  </si>
  <si>
    <t>JDS Uniphase Corp</t>
  </si>
  <si>
    <t>Titan Corp</t>
  </si>
  <si>
    <t>Bottled And Canned Soft Drinks And Carbonated Waters</t>
  </si>
  <si>
    <t>Beverages - Non-Alcoholic</t>
  </si>
  <si>
    <t>3M Co</t>
  </si>
  <si>
    <t>Huron Consulting Group Inc</t>
  </si>
  <si>
    <t>Tarantella Inc</t>
  </si>
  <si>
    <t>Carter's Inc</t>
  </si>
  <si>
    <t>Girls', Children's, And Infants' Dresses, Blouses, And Shirts</t>
  </si>
  <si>
    <t>1663256020</t>
  </si>
  <si>
    <t>DVT Corp</t>
  </si>
  <si>
    <t>Cognex Corp</t>
  </si>
  <si>
    <t>Duke Energy Corp</t>
  </si>
  <si>
    <t>ManTech International Corp</t>
  </si>
  <si>
    <t>1662417020</t>
  </si>
  <si>
    <t>PFS Bancorp Inc</t>
  </si>
  <si>
    <t>Peoples Comnty Bancorp Inc,OH</t>
  </si>
  <si>
    <t>Genzyme Corp</t>
  </si>
  <si>
    <t>1659758020</t>
  </si>
  <si>
    <t>Premcor Inc</t>
  </si>
  <si>
    <t>Valero Energy Corp</t>
  </si>
  <si>
    <t>1658212020</t>
  </si>
  <si>
    <t>Electronics Boutique Holdings Corp</t>
  </si>
  <si>
    <t>GameStop Corp</t>
  </si>
  <si>
    <t>Computer And Computer Software Stores</t>
  </si>
  <si>
    <t>1658081020</t>
  </si>
  <si>
    <t>Macromedia Inc</t>
  </si>
  <si>
    <t>Adobe Systems Inc</t>
  </si>
  <si>
    <t>1657479020</t>
  </si>
  <si>
    <t>Cornerstone Bancorp,Stamford, Connecticut</t>
  </si>
  <si>
    <t>Accounting, Auditing, And Bookkeeping Services</t>
  </si>
  <si>
    <t>1657420020</t>
  </si>
  <si>
    <t>Exchange Bancshares Inc,Luckey ,Ohio</t>
  </si>
  <si>
    <t>Rurban Financial Corp</t>
  </si>
  <si>
    <t>Ventas Inc</t>
  </si>
  <si>
    <t>1656074020</t>
  </si>
  <si>
    <t>Concord Communications Inc</t>
  </si>
  <si>
    <t>Sanitary Services, Not Elsewhere Classified</t>
  </si>
  <si>
    <t>Corillian Corp</t>
  </si>
  <si>
    <t>Flour And Other Grain Mill Products</t>
  </si>
  <si>
    <t>1655190020</t>
  </si>
  <si>
    <t>Mission Resources Corp</t>
  </si>
  <si>
    <t>HealthStream Inc</t>
  </si>
  <si>
    <t>1653877020</t>
  </si>
  <si>
    <t>Expand Beyond Corp</t>
  </si>
  <si>
    <t>1653298020</t>
  </si>
  <si>
    <t>Gexa Corp</t>
  </si>
  <si>
    <t>FPL Group Inc</t>
  </si>
  <si>
    <t>Acxiom Corp</t>
  </si>
  <si>
    <t>1652636020</t>
  </si>
  <si>
    <t>Pedestal Software</t>
  </si>
  <si>
    <t>Altiris Inc</t>
  </si>
  <si>
    <t>1651963020</t>
  </si>
  <si>
    <t>State Financial Services Corp, Milwaukee,Wisconsin</t>
  </si>
  <si>
    <t>Associated Banc-Corp</t>
  </si>
  <si>
    <t>Avid Technology Inc</t>
  </si>
  <si>
    <t>Photographic Equipment And Supplies</t>
  </si>
  <si>
    <t>Entegris Inc</t>
  </si>
  <si>
    <t>Plastics Products, Not Elsewhere Classified</t>
  </si>
  <si>
    <t>1651105020</t>
  </si>
  <si>
    <t>Horizon PCS Inc</t>
  </si>
  <si>
    <t>iPCS Inc</t>
  </si>
  <si>
    <t>SEACOR Holdings Inc</t>
  </si>
  <si>
    <t>Ascential Software Corp</t>
  </si>
  <si>
    <t>Pacific Capital Bancorp,CA</t>
  </si>
  <si>
    <t>Implant Sciences Corp</t>
  </si>
  <si>
    <t>Advanced Photonix Inc</t>
  </si>
  <si>
    <t>Gardner Denver Inc</t>
  </si>
  <si>
    <t>Air And Gas Compressors</t>
  </si>
  <si>
    <t>Musical Instruments</t>
  </si>
  <si>
    <t>1648798020</t>
  </si>
  <si>
    <t>Retek Inc</t>
  </si>
  <si>
    <t>First Citizens BancShares Inc</t>
  </si>
  <si>
    <t>1648001020</t>
  </si>
  <si>
    <t>Hibernia Corp,New Orleans, Louisiana</t>
  </si>
  <si>
    <t>1643548020</t>
  </si>
  <si>
    <t>Unocal Corp</t>
  </si>
  <si>
    <t>ChevronTexaco Corp</t>
  </si>
  <si>
    <t>1643469020</t>
  </si>
  <si>
    <t>Xicom Technology</t>
  </si>
  <si>
    <t>Radyne Comstream Inc</t>
  </si>
  <si>
    <t>1643133020</t>
  </si>
  <si>
    <t>Green Dental Laboratories Inc</t>
  </si>
  <si>
    <t>National Dentex Corp</t>
  </si>
  <si>
    <t>Dental Laboratories</t>
  </si>
  <si>
    <t>ProAssurance Corp</t>
  </si>
  <si>
    <t>Local Trucking Without Storage</t>
  </si>
  <si>
    <t>Arrangement Of Transportation Of Freight And Cargo</t>
  </si>
  <si>
    <t>1641075020</t>
  </si>
  <si>
    <t>Accredo Health Inc</t>
  </si>
  <si>
    <t>Medco Health Solutions Inc</t>
  </si>
  <si>
    <t>1638821020</t>
  </si>
  <si>
    <t>Copper Mountain Networks Inc</t>
  </si>
  <si>
    <t>1638490020</t>
  </si>
  <si>
    <t>MCI Inc</t>
  </si>
  <si>
    <t>Verizon Communications Inc</t>
  </si>
  <si>
    <t>Navigant Consulting Inc</t>
  </si>
  <si>
    <t>1638280020</t>
  </si>
  <si>
    <t>Proxima Therapeutics Inc</t>
  </si>
  <si>
    <t>Cytyc Corp</t>
  </si>
  <si>
    <t>Astronics Corp</t>
  </si>
  <si>
    <t>Electronic Capacitors</t>
  </si>
  <si>
    <t>1635728020</t>
  </si>
  <si>
    <t>Pulitzer Inc</t>
  </si>
  <si>
    <t>Lee Enterprises Inc</t>
  </si>
  <si>
    <t>MTM Technologies Inc</t>
  </si>
  <si>
    <t>1635535020</t>
  </si>
  <si>
    <t>AT&amp;T Corp</t>
  </si>
  <si>
    <t>SBC Communications Inc</t>
  </si>
  <si>
    <t>Rudolph Technologies Inc</t>
  </si>
  <si>
    <t>Cutlery</t>
  </si>
  <si>
    <t>Soap And Other Detergents, Except Specialty Cleaners</t>
  </si>
  <si>
    <t>Household Products</t>
  </si>
  <si>
    <t>1634502020</t>
  </si>
  <si>
    <t>Magnum Hunter Resources Inc</t>
  </si>
  <si>
    <t>Cimarex Energy Co</t>
  </si>
  <si>
    <t>1633480020</t>
  </si>
  <si>
    <t>May Department Stores Co</t>
  </si>
  <si>
    <t>Federated Department Stores</t>
  </si>
  <si>
    <t>1633222020</t>
  </si>
  <si>
    <t>Falcon Financial Investment Trust</t>
  </si>
  <si>
    <t>iStar Financial Inc</t>
  </si>
  <si>
    <t>Commercial Net Lease Rlty Inc</t>
  </si>
  <si>
    <t>Colonial BancGroup Inc</t>
  </si>
  <si>
    <t>Cadence Design Systems Inc</t>
  </si>
  <si>
    <t>1631278020</t>
  </si>
  <si>
    <t>SVB Financial Services Inc, Sommerville,New Jersey</t>
  </si>
  <si>
    <t>1631000020</t>
  </si>
  <si>
    <t>Aprisma Management Technologies Inc</t>
  </si>
  <si>
    <t>Navarre Corp</t>
  </si>
  <si>
    <t>CIT Group Inc</t>
  </si>
  <si>
    <t>General Contractors-Residential Buildings, Other Than Single-Family</t>
  </si>
  <si>
    <t>Grocery Stores</t>
  </si>
  <si>
    <t>Nitrogenous Fertilizers</t>
  </si>
  <si>
    <t>Storage Batteries</t>
  </si>
  <si>
    <t>Chemicals - Agricultural</t>
  </si>
  <si>
    <t>City Holding Co,Charleston,WV</t>
  </si>
  <si>
    <t>Witness Systems Inc</t>
  </si>
  <si>
    <t>Gartner Inc</t>
  </si>
  <si>
    <t>1626798020</t>
  </si>
  <si>
    <t>Belmont Bancorp,Bridgeport, Ohio</t>
  </si>
  <si>
    <t>Sky Financial Group Inc,</t>
  </si>
  <si>
    <t>Machine Tools, Metal Forming Types</t>
  </si>
  <si>
    <t>Black Box Corp</t>
  </si>
  <si>
    <t>Berkshire Hills Bancorp Inc</t>
  </si>
  <si>
    <t>Perry Ellis International Inc</t>
  </si>
  <si>
    <t>Men's And Boys' Work Clothing</t>
  </si>
  <si>
    <t>Men's And Boys' Clothing, Not Elsewhere Classified</t>
  </si>
  <si>
    <t>1625351020</t>
  </si>
  <si>
    <t>Patina Oil &amp; Gas Corp</t>
  </si>
  <si>
    <t>Orbit International Corp</t>
  </si>
  <si>
    <t>3Com Corp</t>
  </si>
  <si>
    <t>Nextel Communications Inc</t>
  </si>
  <si>
    <t>1623525020</t>
  </si>
  <si>
    <t>Northeast Pennsylvania Financial Corp,Hazleton, Pennsylvania</t>
  </si>
  <si>
    <t>KNBT Bancorp Inc,Bethlehem,PA</t>
  </si>
  <si>
    <t>1621775020</t>
  </si>
  <si>
    <t>Rendition Networks</t>
  </si>
  <si>
    <t>PhotoMedex Inc</t>
  </si>
  <si>
    <t>1619933020</t>
  </si>
  <si>
    <t>Accuimage Diagnostics Corp</t>
  </si>
  <si>
    <t>Merge eFilm</t>
  </si>
  <si>
    <t>1619243020</t>
  </si>
  <si>
    <t>AirGate PCS Inc</t>
  </si>
  <si>
    <t>1618940020</t>
  </si>
  <si>
    <t>Hollywood Entertainment Corp</t>
  </si>
  <si>
    <t>Movie Gallery Inc</t>
  </si>
  <si>
    <t>Video Tape Rental</t>
  </si>
  <si>
    <t>CTS Corp</t>
  </si>
  <si>
    <t>1617973020</t>
  </si>
  <si>
    <t>Cobham Gas Industries Inc</t>
  </si>
  <si>
    <t>Trans Energy Inc</t>
  </si>
  <si>
    <t>1617968020</t>
  </si>
  <si>
    <t>PennRock Financial Services Corp,Blue Ball,Pennsylvania</t>
  </si>
  <si>
    <t>Dow Jones &amp; Co Inc</t>
  </si>
  <si>
    <t>Jones Apparel Group Inc</t>
  </si>
  <si>
    <t>Men's And Boys' Clothing And Accessory Stores</t>
  </si>
  <si>
    <t>Advanced Medical Optics Inc</t>
  </si>
  <si>
    <t>Tobacco And Tobacco Products</t>
  </si>
  <si>
    <t>Digital Fusion Inc</t>
  </si>
  <si>
    <t>Penn National Gaming Inc</t>
  </si>
  <si>
    <t>Racing, Including Track Operation</t>
  </si>
  <si>
    <t>Valero LP</t>
  </si>
  <si>
    <t>WidePoint Corp</t>
  </si>
  <si>
    <t>The South Financial Group Inc</t>
  </si>
  <si>
    <t>Iron And Steel Forgings</t>
  </si>
  <si>
    <t>1612504020</t>
  </si>
  <si>
    <t>Cornerstone Realty Income Trust Inc</t>
  </si>
  <si>
    <t>Colonial Properties Trust Inc</t>
  </si>
  <si>
    <t>1611171020</t>
  </si>
  <si>
    <t>Robert Mondavi Corp</t>
  </si>
  <si>
    <t>Constellation Brands Inc</t>
  </si>
  <si>
    <t>FNB Corp,Naples,Hermitage,PA</t>
  </si>
  <si>
    <t>1610458020</t>
  </si>
  <si>
    <t>SiVerion Inc</t>
  </si>
  <si>
    <t>LogicVision Inc</t>
  </si>
  <si>
    <t>Coventry Health Care Inc</t>
  </si>
  <si>
    <t>1609452020</t>
  </si>
  <si>
    <t>Alpine Air Express Inc</t>
  </si>
  <si>
    <t>Universal Express Inc</t>
  </si>
  <si>
    <t>1608609020</t>
  </si>
  <si>
    <t>Netegrity Inc</t>
  </si>
  <si>
    <t>Vishay Intertechnology Inc</t>
  </si>
  <si>
    <t>1608293020</t>
  </si>
  <si>
    <t>Ranzal &amp; Associates Inc</t>
  </si>
  <si>
    <t>Edgewater Technology Inc</t>
  </si>
  <si>
    <t>1608182020</t>
  </si>
  <si>
    <t>Summit Properties Inc</t>
  </si>
  <si>
    <t>Camden Property Trust</t>
  </si>
  <si>
    <t>Progress Software Corp</t>
  </si>
  <si>
    <t>CompX International Inc</t>
  </si>
  <si>
    <t>NL Industries Inc</t>
  </si>
  <si>
    <t>Inorganic Pigments</t>
  </si>
  <si>
    <t>Fair Isaac Corp</t>
  </si>
  <si>
    <t>Lamar Advertising Co</t>
  </si>
  <si>
    <t>Outdoor Advertising Services</t>
  </si>
  <si>
    <t>1603844020</t>
  </si>
  <si>
    <t>American Medical Security Group Inc</t>
  </si>
  <si>
    <t>Fidelity National Financial In</t>
  </si>
  <si>
    <t>Cash America International Inc</t>
  </si>
  <si>
    <t>1598247020</t>
  </si>
  <si>
    <t>Computer Access Technology Corp</t>
  </si>
  <si>
    <t>LeCroy Corp</t>
  </si>
  <si>
    <t>Parkvale Financial Corp</t>
  </si>
  <si>
    <t>Detective, Guard, And Armored Car Services</t>
  </si>
  <si>
    <t>United Community Banks Inc</t>
  </si>
  <si>
    <t>1596566020</t>
  </si>
  <si>
    <t>Redwood Empire Bancorp,Santa Rosa,California</t>
  </si>
  <si>
    <t>Westamerica Bancorp</t>
  </si>
  <si>
    <t>WesBanco Inc,Wheeling,WV</t>
  </si>
  <si>
    <t>1595530020</t>
  </si>
  <si>
    <t>Rouse Co</t>
  </si>
  <si>
    <t>General Growth Properties Inc</t>
  </si>
  <si>
    <t>1594235020</t>
  </si>
  <si>
    <t>Province Healthcare Co</t>
  </si>
  <si>
    <t>LifePoint Hospitals Inc</t>
  </si>
  <si>
    <t>ESB Financial Corp</t>
  </si>
  <si>
    <t>1593787020</t>
  </si>
  <si>
    <t>Ardent Pharmaceuticals Inc</t>
  </si>
  <si>
    <t>Enhance Biotech Inc</t>
  </si>
  <si>
    <t>1593707020</t>
  </si>
  <si>
    <t>Varco International Inc</t>
  </si>
  <si>
    <t>National-Oilwell Inc</t>
  </si>
  <si>
    <t>1593587020</t>
  </si>
  <si>
    <t>Mergence Technologies Corp</t>
  </si>
  <si>
    <t>Datawatch Corp</t>
  </si>
  <si>
    <t>1593453020</t>
  </si>
  <si>
    <t>VertiSoft Corp</t>
  </si>
  <si>
    <t>Optio Software Inc</t>
  </si>
  <si>
    <t>1593242020</t>
  </si>
  <si>
    <t>Primus Knowledge Solutions Inc</t>
  </si>
  <si>
    <t>1593045020</t>
  </si>
  <si>
    <t>Mississippi Chemical Corp</t>
  </si>
  <si>
    <t>Terra Industries Inc</t>
  </si>
  <si>
    <t>1593016020</t>
  </si>
  <si>
    <t xml:space="preserve">CNL Restaurant Properties Inc </t>
  </si>
  <si>
    <t>US Restaurant Properties Inc</t>
  </si>
  <si>
    <t>Technology Solutions Co</t>
  </si>
  <si>
    <t>Newfield Exploration Co</t>
  </si>
  <si>
    <t>Fifth Third Bancorp,OH</t>
  </si>
  <si>
    <t>1590332020</t>
  </si>
  <si>
    <t>Ocular Sciences Inc</t>
  </si>
  <si>
    <t>The Cooper Cos Inc</t>
  </si>
  <si>
    <t>Commercial Printing, Gravure</t>
  </si>
  <si>
    <t>Jewelry, Precious Metal</t>
  </si>
  <si>
    <t>1587886020</t>
  </si>
  <si>
    <t>First City Bank,New Britain, Connecticut</t>
  </si>
  <si>
    <t>1587821020</t>
  </si>
  <si>
    <t>Loegering Mfg Inc</t>
  </si>
  <si>
    <t>ASV Inc</t>
  </si>
  <si>
    <t>1587603020</t>
  </si>
  <si>
    <t>Frankfort First Bancorp Inc, Frankfort,Kentucky</t>
  </si>
  <si>
    <t>First Fed S&amp;L Assoc of Hazard</t>
  </si>
  <si>
    <t>1587044020</t>
  </si>
  <si>
    <t>Caesars Entertainment Inc</t>
  </si>
  <si>
    <t>Harrah's Entertainment Inc</t>
  </si>
  <si>
    <t>American River Bankshares</t>
  </si>
  <si>
    <t>MarkWest Energy Partners LP</t>
  </si>
  <si>
    <t>Vyteris Inc</t>
  </si>
  <si>
    <t>1585622020</t>
  </si>
  <si>
    <t>Mystic Financial Inc,Medford, Massachusetts</t>
  </si>
  <si>
    <t>Brookline Bancorp Inc</t>
  </si>
  <si>
    <t>Viacom Inc</t>
  </si>
  <si>
    <t>Cable And Other Pay Television Services</t>
  </si>
  <si>
    <t>Tektronix Inc</t>
  </si>
  <si>
    <t>aQuantive Inc</t>
  </si>
  <si>
    <t>KeyCorp,Cleveland,Ohio</t>
  </si>
  <si>
    <t>1582292020</t>
  </si>
  <si>
    <t>Compressco Inc</t>
  </si>
  <si>
    <t>TETRA Technologies Inc</t>
  </si>
  <si>
    <t>Banknorth Group Inc,ME</t>
  </si>
  <si>
    <t>1581381020</t>
  </si>
  <si>
    <t>Chelsea Property Group Inc</t>
  </si>
  <si>
    <t>Simon Property Group Inc</t>
  </si>
  <si>
    <t>1581335020</t>
  </si>
  <si>
    <t>SouthTrust Corp,Birmingham, Alabama</t>
  </si>
  <si>
    <t>YaSheng Group Co Ltd</t>
  </si>
  <si>
    <t>Pickled Fruits And Vegetables, Vegetable Sauces And Seasonings, And Salad Dressings</t>
  </si>
  <si>
    <t>Secondary Smelting And Refining Of Nonferrous Metals</t>
  </si>
  <si>
    <t>1532503020</t>
  </si>
  <si>
    <t>Mandalay Resort Group</t>
  </si>
  <si>
    <t>MGM Mirage Inc</t>
  </si>
  <si>
    <t>1532491020</t>
  </si>
  <si>
    <t>Wayne Bancorp Inc,Wooster, Ohio</t>
  </si>
  <si>
    <t>Miscellaneous Nonmetallic Minerals, Except Fuels</t>
  </si>
  <si>
    <t>1531284020</t>
  </si>
  <si>
    <t>Cortelco China Corp</t>
  </si>
  <si>
    <t>eOn Communications Corp</t>
  </si>
  <si>
    <t>Newport Corp</t>
  </si>
  <si>
    <t>Miscellaneous Personal Services, Not Elsewhere Classified</t>
  </si>
  <si>
    <t>Omnicare Inc</t>
  </si>
  <si>
    <t>1528828020</t>
  </si>
  <si>
    <t>Wiser Oil Co</t>
  </si>
  <si>
    <t>Forest Oil Corp</t>
  </si>
  <si>
    <t>Cardinal Health Inc</t>
  </si>
  <si>
    <t>1527838020</t>
  </si>
  <si>
    <t>CompuSven Inc</t>
  </si>
  <si>
    <t>Stellar Technologies Inc</t>
  </si>
  <si>
    <t>1527077020</t>
  </si>
  <si>
    <t>New England Business Service Inc</t>
  </si>
  <si>
    <t>Deluxe Corp</t>
  </si>
  <si>
    <t>Manifold Business Forms</t>
  </si>
  <si>
    <t>Pomeroy IT Solutions Inc</t>
  </si>
  <si>
    <t>1525269020</t>
  </si>
  <si>
    <t>National Commerce Financial Corp,Memphis,Tennessee</t>
  </si>
  <si>
    <t>SunTrust Banks Inc,Atlanta,GA</t>
  </si>
  <si>
    <t>NaviSite Inc</t>
  </si>
  <si>
    <t>Pioneer Natural Resources Co</t>
  </si>
  <si>
    <t>1522833020</t>
  </si>
  <si>
    <t>Larscom Inc</t>
  </si>
  <si>
    <t>Verilink Corp</t>
  </si>
  <si>
    <t>1522769020</t>
  </si>
  <si>
    <t>Marimba Inc</t>
  </si>
  <si>
    <t>BMC Software Inc</t>
  </si>
  <si>
    <t>VF Corp</t>
  </si>
  <si>
    <t>Men's Footwear, Except Athletic</t>
  </si>
  <si>
    <t>Men's And Boys' Shirts, Except Work Shirts</t>
  </si>
  <si>
    <t>1521664020</t>
  </si>
  <si>
    <t>Oxford Health Plans Inc</t>
  </si>
  <si>
    <t>1515305020</t>
  </si>
  <si>
    <t>Hallwood Realty Partners LP</t>
  </si>
  <si>
    <t>HRPT Properties Trust</t>
  </si>
  <si>
    <t>Lubrizol Corp</t>
  </si>
  <si>
    <t>Renewable Fuels</t>
  </si>
  <si>
    <t>First Community Corp</t>
  </si>
  <si>
    <t>Pitney Bowes Inc</t>
  </si>
  <si>
    <t>Office Machines, Not Elsewhere Classified</t>
  </si>
  <si>
    <t>1513080020</t>
  </si>
  <si>
    <t>Westport Resources Corp</t>
  </si>
  <si>
    <t>1512652020</t>
  </si>
  <si>
    <t>Venus Exploration Inc</t>
  </si>
  <si>
    <t>PYR Energy Corp</t>
  </si>
  <si>
    <t>Brady Corp</t>
  </si>
  <si>
    <t>Printing Trades Machinery And Equipment</t>
  </si>
  <si>
    <t>1512240020</t>
  </si>
  <si>
    <t>Hudson River Bancorp Inc, Hudson,New York</t>
  </si>
  <si>
    <t>First Niagara Finl Group Inc</t>
  </si>
  <si>
    <t>1510477020</t>
  </si>
  <si>
    <t>Metrocall Holdings Inc</t>
  </si>
  <si>
    <t>Arch Wireless Inc</t>
  </si>
  <si>
    <t xml:space="preserve">Switchboard Inc </t>
  </si>
  <si>
    <t>Convergys Corp</t>
  </si>
  <si>
    <t>1508708020</t>
  </si>
  <si>
    <t>Corvigo Inc</t>
  </si>
  <si>
    <t>Tumbleweed Communications Corp</t>
  </si>
  <si>
    <t>Saflink Corp</t>
  </si>
  <si>
    <t>1507308020</t>
  </si>
  <si>
    <t>Florida Banks Inc, Jacksonville,Florida</t>
  </si>
  <si>
    <t>1506361020</t>
  </si>
  <si>
    <t>Xicor Inc</t>
  </si>
  <si>
    <t>Intersil Corp</t>
  </si>
  <si>
    <t>Ecolab Inc</t>
  </si>
  <si>
    <t>1504592020</t>
  </si>
  <si>
    <t>Waypoint Financial Corp, Harrisburg,Pennsylvania</t>
  </si>
  <si>
    <t>1504372020</t>
  </si>
  <si>
    <t>Interpore International Inc</t>
  </si>
  <si>
    <t>Biomet Inc</t>
  </si>
  <si>
    <t>1503886020</t>
  </si>
  <si>
    <t>North Bancorp Inc,Gaylord, Michigan</t>
  </si>
  <si>
    <t>Independent Bank Corp</t>
  </si>
  <si>
    <t>Centex Corp</t>
  </si>
  <si>
    <t>1500460020</t>
  </si>
  <si>
    <t>LifeLink Corp</t>
  </si>
  <si>
    <t>Credence Systems Corp</t>
  </si>
  <si>
    <t>1485103020</t>
  </si>
  <si>
    <t>Nuevo Energy Co</t>
  </si>
  <si>
    <t>Plains Expl &amp; Prodn Co</t>
  </si>
  <si>
    <t>Allied Motion Technologies Inc</t>
  </si>
  <si>
    <t>1483947020</t>
  </si>
  <si>
    <t>Blue Rhino Corp</t>
  </si>
  <si>
    <t>Ferrellgas Partners LP</t>
  </si>
  <si>
    <t>Liquefied Petroleum Gas (Bottled Gas) Dealers</t>
  </si>
  <si>
    <t>Heartland Financial USA Inc</t>
  </si>
  <si>
    <t>Boyd Gaming Corp</t>
  </si>
  <si>
    <t>SouthTrust Corp,Birmingham,AL</t>
  </si>
  <si>
    <t>1482955020</t>
  </si>
  <si>
    <t>Cable Design Technologies Corp</t>
  </si>
  <si>
    <t>Belden Inc</t>
  </si>
  <si>
    <t>North Fork Bancorp,Melville,NY</t>
  </si>
  <si>
    <t>Whiting Petroleum Corp</t>
  </si>
  <si>
    <t>1472885020</t>
  </si>
  <si>
    <t>eMachines Inc</t>
  </si>
  <si>
    <t>Gateway Inc</t>
  </si>
  <si>
    <t>1472004020</t>
  </si>
  <si>
    <t>Aelita Software Corp</t>
  </si>
  <si>
    <t>Quest Software Inc</t>
  </si>
  <si>
    <t>1470606020</t>
  </si>
  <si>
    <t>Unizan Financial Corp,Canton, Ohio</t>
  </si>
  <si>
    <t>1470535020</t>
  </si>
  <si>
    <t>Portland Brewing Co</t>
  </si>
  <si>
    <t>Pyramid Breweries Inc</t>
  </si>
  <si>
    <t>Malt Beverages</t>
  </si>
  <si>
    <t>Beverages - Brewers</t>
  </si>
  <si>
    <t>1470416020</t>
  </si>
  <si>
    <t>IMC Global Inc</t>
  </si>
  <si>
    <t>Cargill Crop Nutrition</t>
  </si>
  <si>
    <t>Phosphatic Fertilizers</t>
  </si>
  <si>
    <t>1469794020</t>
  </si>
  <si>
    <t>Local Financial Corp,Oklahoma City,Oklahoma</t>
  </si>
  <si>
    <t>Intl Bancshares Corp,TX</t>
  </si>
  <si>
    <t>Offices And Clinics Of Doctors Of Medicine</t>
  </si>
  <si>
    <t>Ariba Inc</t>
  </si>
  <si>
    <t>1469123020</t>
  </si>
  <si>
    <t>CNB Florida Bancshares Inc, Jacksonville,Florida</t>
  </si>
  <si>
    <t>1468901020</t>
  </si>
  <si>
    <t>Moore Medical Corp</t>
  </si>
  <si>
    <t>1467258020</t>
  </si>
  <si>
    <t>Cork Acquisition Corp</t>
  </si>
  <si>
    <t>SiteWorks Inc</t>
  </si>
  <si>
    <t>JPMorgan Chase &amp; Co</t>
  </si>
  <si>
    <t>1466492020</t>
  </si>
  <si>
    <t>Optika Inc</t>
  </si>
  <si>
    <t>1466467020</t>
  </si>
  <si>
    <t>First SecurityFed Financial Inc,Chicago,Illinois</t>
  </si>
  <si>
    <t>Independent Bank Corp,MA</t>
  </si>
  <si>
    <t>1465653020</t>
  </si>
  <si>
    <t>Second Bancorp Inc,Warren,Ohio</t>
  </si>
  <si>
    <t>OSI Systems Inc</t>
  </si>
  <si>
    <t>1461663020</t>
  </si>
  <si>
    <t>Superior Staffing Solutions Inc</t>
  </si>
  <si>
    <t>World Health Alternatives Inc</t>
  </si>
  <si>
    <t>Union Bankshares Corp,VA</t>
  </si>
  <si>
    <t>1461169020</t>
  </si>
  <si>
    <t>Lark Technologies Inc</t>
  </si>
  <si>
    <t>Genaissance Pharmaceuticals</t>
  </si>
  <si>
    <t>Enterprise Products Partners</t>
  </si>
  <si>
    <t>1458849020</t>
  </si>
  <si>
    <t>GA Financial Inc,Pittsburgh, Pennsylvania</t>
  </si>
  <si>
    <t>1458512020</t>
  </si>
  <si>
    <t xml:space="preserve">BSD Software Inc </t>
  </si>
  <si>
    <t>NeoMedia Technologies Inc</t>
  </si>
  <si>
    <t>1458486020</t>
  </si>
  <si>
    <t>Patriot Bank Corp,Pottstown, Pennsylvania</t>
  </si>
  <si>
    <t>Susquehanna Bancshares Inc</t>
  </si>
  <si>
    <t>Manpower Inc</t>
  </si>
  <si>
    <t>1458008020</t>
  </si>
  <si>
    <t>Systems &amp; Computer Technology Corp</t>
  </si>
  <si>
    <t>1455528020</t>
  </si>
  <si>
    <t>Wise Solutions Inc</t>
  </si>
  <si>
    <t>Realty Income Corp</t>
  </si>
  <si>
    <t>Auto And Home Supply Stores</t>
  </si>
  <si>
    <t>1454860020</t>
  </si>
  <si>
    <t>Pacific Union Bank,Los Angeles,California</t>
  </si>
  <si>
    <t>Hanmi Financial Corp</t>
  </si>
  <si>
    <t>1454248020</t>
  </si>
  <si>
    <t>North Coast Energy Inc</t>
  </si>
  <si>
    <t>Exco Resources Inc</t>
  </si>
  <si>
    <t>1454178020</t>
  </si>
  <si>
    <t>Fotoball USA Inc</t>
  </si>
  <si>
    <t>K2 Inc</t>
  </si>
  <si>
    <t>1452863020</t>
  </si>
  <si>
    <t>Lane Security Inc</t>
  </si>
  <si>
    <t>Integrated Alarm Svcs Grp Inc</t>
  </si>
  <si>
    <t>1452237020</t>
  </si>
  <si>
    <t>Allegiant Bancorp Inc,St Louis,Missouri</t>
  </si>
  <si>
    <t>1452223020</t>
  </si>
  <si>
    <t>WebLink Wireless Inc</t>
  </si>
  <si>
    <t>1452066020</t>
  </si>
  <si>
    <t>Digital Support Corp</t>
  </si>
  <si>
    <t>TechTeam Global Inc</t>
  </si>
  <si>
    <t>1452054020</t>
  </si>
  <si>
    <t>SoundView Technology Group Inc</t>
  </si>
  <si>
    <t>The Charles Schwab Corp</t>
  </si>
  <si>
    <t>Landmark Bancorp Inc</t>
  </si>
  <si>
    <t>1450950020</t>
  </si>
  <si>
    <t>Travelers Property Casualty Corp</t>
  </si>
  <si>
    <t>St Paul Cos Inc</t>
  </si>
  <si>
    <t>Dycom Industries Inc</t>
  </si>
  <si>
    <t>Heavy Construction, Not Elsewhere Classified</t>
  </si>
  <si>
    <t>1447461020</t>
  </si>
  <si>
    <t>Spinnaker Networks Inc</t>
  </si>
  <si>
    <t>Network Appliance Inc</t>
  </si>
  <si>
    <t>drugstore.com Inc</t>
  </si>
  <si>
    <t>Provident Bankshares Corp,MD</t>
  </si>
  <si>
    <t>1446923020</t>
  </si>
  <si>
    <t>GlobeSpanVirata Inc</t>
  </si>
  <si>
    <t>Conexant Systems Inc</t>
  </si>
  <si>
    <t>Offices And Clinics Of Dentists</t>
  </si>
  <si>
    <t>1445019020</t>
  </si>
  <si>
    <t>SCB Computer Technology Inc</t>
  </si>
  <si>
    <t>Ciber Inc</t>
  </si>
  <si>
    <t>CommScope Inc</t>
  </si>
  <si>
    <t>1444774020</t>
  </si>
  <si>
    <t>Mid Atlantic Medical Services Inc</t>
  </si>
  <si>
    <t>WellPoint Health Networks Inc</t>
  </si>
  <si>
    <t>Anthem Inc</t>
  </si>
  <si>
    <t>1444765020</t>
  </si>
  <si>
    <t>FleetBoston Financial Corp, Boston,Massachusetts</t>
  </si>
  <si>
    <t>1444719020</t>
  </si>
  <si>
    <t>Organetix Inc</t>
  </si>
  <si>
    <t>Daimond International Group</t>
  </si>
  <si>
    <t>1443919020</t>
  </si>
  <si>
    <t>Walsh Healthcare Solutions Inc</t>
  </si>
  <si>
    <t>Seacoast Finl Svcs Corp,MA</t>
  </si>
  <si>
    <t>Goldman Sachs Group Inc</t>
  </si>
  <si>
    <t>1443153020</t>
  </si>
  <si>
    <t>Silicon Metrics</t>
  </si>
  <si>
    <t>Magma Design Automation Inc</t>
  </si>
  <si>
    <t>1442294020</t>
  </si>
  <si>
    <t>Pacific Crest Capital Inc</t>
  </si>
  <si>
    <t>1442286020</t>
  </si>
  <si>
    <t>Landis Plastics Inc</t>
  </si>
  <si>
    <t>Berry Plastics Corp</t>
  </si>
  <si>
    <t>1440069020</t>
  </si>
  <si>
    <t>Weirton Steel Corp</t>
  </si>
  <si>
    <t>International Steel Group Inc</t>
  </si>
  <si>
    <t>1439800020</t>
  </si>
  <si>
    <t>Peebles Inc</t>
  </si>
  <si>
    <t>Stage Stores Inc</t>
  </si>
  <si>
    <t>Stationery, Tablets, And Related Products</t>
  </si>
  <si>
    <t>Paper Mills</t>
  </si>
  <si>
    <t>Paper Products</t>
  </si>
  <si>
    <t>Radio, Television, And Consumer Electronics Stores</t>
  </si>
  <si>
    <t>1436945020</t>
  </si>
  <si>
    <t>Business Bancorp,San Bernardino,California</t>
  </si>
  <si>
    <t>UnionBanCal Corp,CA</t>
  </si>
  <si>
    <t>AGL Resources Inc</t>
  </si>
  <si>
    <t>FTI Consulting Inc</t>
  </si>
  <si>
    <t>1433638020</t>
  </si>
  <si>
    <t>MONY Group Inc</t>
  </si>
  <si>
    <t>AXA Financial Inc</t>
  </si>
  <si>
    <t>1433295020</t>
  </si>
  <si>
    <t>Quorum Broadcasting Inc</t>
  </si>
  <si>
    <t>Nexstar Broadcasting Group Inc</t>
  </si>
  <si>
    <t>First Midwest Bancorp Inc</t>
  </si>
  <si>
    <t>Flavoring Extracts And Flavoring Syrups, Not Elsewhere Classified</t>
  </si>
  <si>
    <t>1429513020</t>
  </si>
  <si>
    <t>TDK Mediactive Inc</t>
  </si>
  <si>
    <t>Take-Two Interactive Software</t>
  </si>
  <si>
    <t>Monarch Community Bancorp Inc</t>
  </si>
  <si>
    <t>1428332020</t>
  </si>
  <si>
    <t>JNI Corp</t>
  </si>
  <si>
    <t>Applied Micro Circuits Corp</t>
  </si>
  <si>
    <t>FleetBoston Financial Corp,MA</t>
  </si>
  <si>
    <t>1427104020</t>
  </si>
  <si>
    <t>Resource Bankshares Corp, Virginia Beach,Virginia</t>
  </si>
  <si>
    <t>1427082020</t>
  </si>
  <si>
    <t>Cordillera Energy Partners LLC</t>
  </si>
  <si>
    <t>Electric Housewares And Fans</t>
  </si>
  <si>
    <t>Cubic Corp</t>
  </si>
  <si>
    <t>1426231020</t>
  </si>
  <si>
    <t>CIMA Labs Inc</t>
  </si>
  <si>
    <t>Cephalon Inc</t>
  </si>
  <si>
    <t>1425273020</t>
  </si>
  <si>
    <t>Integrated Defense Technologies Inc</t>
  </si>
  <si>
    <t>Bolts, Nuts, Screws, Rivets, And Washers</t>
  </si>
  <si>
    <t>Patterson Dental Co</t>
  </si>
  <si>
    <t>Flexsteel Industries Inc</t>
  </si>
  <si>
    <t>Wood Household Furniture, Except Upholstered</t>
  </si>
  <si>
    <t>Leucadia National Corp</t>
  </si>
  <si>
    <t>Sawmills And Planing Mills, General</t>
  </si>
  <si>
    <t>1423431020</t>
  </si>
  <si>
    <t>California Independent Bancorp,Yuba City,California</t>
  </si>
  <si>
    <t>Humboldt Bancorp,Eureka,CA</t>
  </si>
  <si>
    <t>1423323020</t>
  </si>
  <si>
    <t>Troy Financial Corp,Troy,New York</t>
  </si>
  <si>
    <t>Specialty Hospitals, Except Psychiatric</t>
  </si>
  <si>
    <t>1421151020</t>
  </si>
  <si>
    <t>Mercator Software Inc</t>
  </si>
  <si>
    <t>1419231020</t>
  </si>
  <si>
    <t>Elder-Beerman Stores Corp</t>
  </si>
  <si>
    <t>Western Digital Corp</t>
  </si>
  <si>
    <t>F5 Networks Inc</t>
  </si>
  <si>
    <t>1417270020</t>
  </si>
  <si>
    <t>Brio Software Inc</t>
  </si>
  <si>
    <t>Hyperion Solutions Corp</t>
  </si>
  <si>
    <t>1417268020</t>
  </si>
  <si>
    <t>Pinnacor Inc</t>
  </si>
  <si>
    <t>MarketWatch.com Inc</t>
  </si>
  <si>
    <t>1415835020</t>
  </si>
  <si>
    <t>Textilease</t>
  </si>
  <si>
    <t>UniFirst Corp</t>
  </si>
  <si>
    <t>Industrial Launderers</t>
  </si>
  <si>
    <t>1413875020</t>
  </si>
  <si>
    <t>Overture Services Inc</t>
  </si>
  <si>
    <t>Yahoo! Inc</t>
  </si>
  <si>
    <t>OfficeMax Inc</t>
  </si>
  <si>
    <t>Stationery Stores</t>
  </si>
  <si>
    <t>Nike Inc</t>
  </si>
  <si>
    <t>1412804020</t>
  </si>
  <si>
    <t>RIS Logic Inc</t>
  </si>
  <si>
    <t>1412745020</t>
  </si>
  <si>
    <t>ROI Systems Inc</t>
  </si>
  <si>
    <t>1411884020</t>
  </si>
  <si>
    <t>MJ Soffe Co</t>
  </si>
  <si>
    <t>Delta Apparel Inc</t>
  </si>
  <si>
    <t>Florida Rock Industries Inc</t>
  </si>
  <si>
    <t>Ready-Mixed Concrete</t>
  </si>
  <si>
    <t>X-Rite Inc</t>
  </si>
  <si>
    <t>1410437020</t>
  </si>
  <si>
    <t>PetroCorp Inc</t>
  </si>
  <si>
    <t>Unit Corp</t>
  </si>
  <si>
    <t>Direct Selling Establishments</t>
  </si>
  <si>
    <t>Omnicom Group Inc</t>
  </si>
  <si>
    <t>Dean Foods Co</t>
  </si>
  <si>
    <t>Ice Cream And Frozen Desserts</t>
  </si>
  <si>
    <t>1408859020</t>
  </si>
  <si>
    <t>Sarasota Bancorp Inc,Sarasota, Florida</t>
  </si>
  <si>
    <t>WPCS International Inc</t>
  </si>
  <si>
    <t>Miscellaneous Business Credit Institutions</t>
  </si>
  <si>
    <t>1406648020</t>
  </si>
  <si>
    <t>Biogen Inc</t>
  </si>
  <si>
    <t>IDEC Pharmaceuticals Corp</t>
  </si>
  <si>
    <t>1405739020</t>
  </si>
  <si>
    <t>Mid-Atlantic Realty Trust</t>
  </si>
  <si>
    <t>1402872020</t>
  </si>
  <si>
    <t>Zymark Corp</t>
  </si>
  <si>
    <t>Caliper Technologies Corp</t>
  </si>
  <si>
    <t>1402820020</t>
  </si>
  <si>
    <t>Multilink Technology Corp</t>
  </si>
  <si>
    <t>Vitesse Semiconductor Corp</t>
  </si>
  <si>
    <t>1402625020</t>
  </si>
  <si>
    <t>Grange National Banc Corp, Tunkhannock,Pennsylvania</t>
  </si>
  <si>
    <t>Community Bank System Inc</t>
  </si>
  <si>
    <t>PeopleSoft Inc</t>
  </si>
  <si>
    <t>1401128020</t>
  </si>
  <si>
    <t>Cobalt Corp</t>
  </si>
  <si>
    <t>Palm Inc</t>
  </si>
  <si>
    <t>Computer Terminals</t>
  </si>
  <si>
    <t>CSP Inc</t>
  </si>
  <si>
    <t>1399552020</t>
  </si>
  <si>
    <t>New Moon Systems</t>
  </si>
  <si>
    <t>1399539020</t>
  </si>
  <si>
    <t>Miller Exploration Co</t>
  </si>
  <si>
    <t>BancTrust Financial Group Inc</t>
  </si>
  <si>
    <t>Axtive Corp</t>
  </si>
  <si>
    <t>1399082020</t>
  </si>
  <si>
    <t>National Systems &amp; Research Co</t>
  </si>
  <si>
    <t>1398569020</t>
  </si>
  <si>
    <t>Bandwidth Semiconductor LLC</t>
  </si>
  <si>
    <t>Spire Corp</t>
  </si>
  <si>
    <t>1398527020</t>
  </si>
  <si>
    <t>TMBR/Sharp Drilling Inc</t>
  </si>
  <si>
    <t>Patterson-UTI Energy Inc</t>
  </si>
  <si>
    <t>Phoenix Footwear Group Inc</t>
  </si>
  <si>
    <t>Wells Fargo &amp; Co</t>
  </si>
  <si>
    <t>1396023020</t>
  </si>
  <si>
    <t>Reptron Electronics Inc- Electronics Components Distribution</t>
  </si>
  <si>
    <t>Jaco Electronics Inc</t>
  </si>
  <si>
    <t>1394638020</t>
  </si>
  <si>
    <t>Bekaert ECD Solar Systems LLC</t>
  </si>
  <si>
    <t>Energy Conversion Devices Inc</t>
  </si>
  <si>
    <t>1394244020</t>
  </si>
  <si>
    <t>Orion Refining Corp- Louisiana Refinery</t>
  </si>
  <si>
    <t>1394218020</t>
  </si>
  <si>
    <t>Crown American Realty Trust</t>
  </si>
  <si>
    <t>Pennsylvania Re Invest Trust</t>
  </si>
  <si>
    <t>Southern Union Co</t>
  </si>
  <si>
    <t>Refined Petroleum Pipelines</t>
  </si>
  <si>
    <t>1392092020</t>
  </si>
  <si>
    <t>Matador Petroleum Corp</t>
  </si>
  <si>
    <t>Tom Brown Inc</t>
  </si>
  <si>
    <t>LendingTree Inc</t>
  </si>
  <si>
    <t>1390964020</t>
  </si>
  <si>
    <t>Oak Technology Inc</t>
  </si>
  <si>
    <t>Zoran Corp</t>
  </si>
  <si>
    <t>Verso Technologies Inc</t>
  </si>
  <si>
    <t>RealNetworks Inc</t>
  </si>
  <si>
    <t>1386690020</t>
  </si>
  <si>
    <t>CB Bancshares Inc,Honolulu, Hawaii</t>
  </si>
  <si>
    <t>CPB Inc,Honolulu,Hawaii</t>
  </si>
  <si>
    <t>Crane Co</t>
  </si>
  <si>
    <t>Fluid Power Valves And Hose Fittings</t>
  </si>
  <si>
    <t>1386410020</t>
  </si>
  <si>
    <t>Konsyl Pharmaceuticals Inc</t>
  </si>
  <si>
    <t>Pharmaceutical Formulations</t>
  </si>
  <si>
    <t>GenVec Inc</t>
  </si>
  <si>
    <t>1385354020</t>
  </si>
  <si>
    <t>Skybridge Wireless Inc</t>
  </si>
  <si>
    <t>Fiserv Inc</t>
  </si>
  <si>
    <t>1384974020</t>
  </si>
  <si>
    <t>Ramsay Youth Services Inc</t>
  </si>
  <si>
    <t>Warp 9 Inc</t>
  </si>
  <si>
    <t>X-Ray Apparatus And Tubes And Related Irradiation Apparatus</t>
  </si>
  <si>
    <t>1383242020</t>
  </si>
  <si>
    <t>Pacific Technology Inc</t>
  </si>
  <si>
    <t>Concord EFS Inc</t>
  </si>
  <si>
    <t>Loan Brokers</t>
  </si>
  <si>
    <t>1380752020</t>
  </si>
  <si>
    <t>Whitman Education Group Inc</t>
  </si>
  <si>
    <t>Career Education Corp</t>
  </si>
  <si>
    <t>Colleges, Universities, And Professional Schools</t>
  </si>
  <si>
    <t>Paperboard Mills</t>
  </si>
  <si>
    <t>1379841020</t>
  </si>
  <si>
    <t>Allegis Corp</t>
  </si>
  <si>
    <t>FNB Corp,Christianburg,VA</t>
  </si>
  <si>
    <t>1378373020</t>
  </si>
  <si>
    <t>Vina Technologies Inc</t>
  </si>
  <si>
    <t>1377841020</t>
  </si>
  <si>
    <t>Encompass Electrical Technologies Rocky Mountains Inc</t>
  </si>
  <si>
    <t>Integrated Electrical Services</t>
  </si>
  <si>
    <t>1376250020</t>
  </si>
  <si>
    <t>Uponor ETI Co</t>
  </si>
  <si>
    <t>PW Eagle Inc</t>
  </si>
  <si>
    <t>Intuitive Surgical Inc</t>
  </si>
  <si>
    <t>iExalt Inc</t>
  </si>
  <si>
    <t>Record And Prerecorded Tape Stores</t>
  </si>
  <si>
    <t>1372729020</t>
  </si>
  <si>
    <t>TherImmune Research Corp</t>
  </si>
  <si>
    <t>Gene Logic Inc</t>
  </si>
  <si>
    <t>1372721020</t>
  </si>
  <si>
    <t>Corvas International Inc</t>
  </si>
  <si>
    <t>Dendreon Corp</t>
  </si>
  <si>
    <t>1372405020</t>
  </si>
  <si>
    <t>Ocean Energy Inc</t>
  </si>
  <si>
    <t>Devon Energy Corp</t>
  </si>
  <si>
    <t>1371957020</t>
  </si>
  <si>
    <t>Merry Land Properties Inc</t>
  </si>
  <si>
    <t>Cornerstone Realty Income Tr</t>
  </si>
  <si>
    <t>1371666020</t>
  </si>
  <si>
    <t>Sports Authority Inc</t>
  </si>
  <si>
    <t>Gart Sports Co</t>
  </si>
  <si>
    <t>1371309020</t>
  </si>
  <si>
    <t>Allen Telecom Inc</t>
  </si>
  <si>
    <t>Andrew Corp</t>
  </si>
  <si>
    <t>1371244020</t>
  </si>
  <si>
    <t>Foster Wheeler Environmental Corp</t>
  </si>
  <si>
    <t>Tetra Tech Inc</t>
  </si>
  <si>
    <t>Matrix Service Co</t>
  </si>
  <si>
    <t>1369402020</t>
  </si>
  <si>
    <t>Scios Inc</t>
  </si>
  <si>
    <t>1368920020</t>
  </si>
  <si>
    <t>HTE Inc</t>
  </si>
  <si>
    <t>EPIQ Systems Inc</t>
  </si>
  <si>
    <t>HEI Inc</t>
  </si>
  <si>
    <t>1366248020</t>
  </si>
  <si>
    <t>Montana Mills Bread Co Inc</t>
  </si>
  <si>
    <t>Krispy Kreme Doughnuts Inc</t>
  </si>
  <si>
    <t>Retail Bakeries</t>
  </si>
  <si>
    <t>Forrester Research Inc</t>
  </si>
  <si>
    <t>1363935020</t>
  </si>
  <si>
    <t>Premier Bancorp Inc,Doylestown ,Pennsylvania</t>
  </si>
  <si>
    <t>West Marine Inc</t>
  </si>
  <si>
    <t>CONMED Corp</t>
  </si>
  <si>
    <t>Numerical Technologies Inc</t>
  </si>
  <si>
    <t>1361789020</t>
  </si>
  <si>
    <t>First Central Bancshares Inc, Lenoir City,Tennessee</t>
  </si>
  <si>
    <t>1361306020</t>
  </si>
  <si>
    <t>Travel Nurse International</t>
  </si>
  <si>
    <t>Medical Staffing Network Hldgs</t>
  </si>
  <si>
    <t>1361263020</t>
  </si>
  <si>
    <t>ProBusiness Services Inc</t>
  </si>
  <si>
    <t>Automatic Data Processing Inc</t>
  </si>
  <si>
    <t>Dynamics Research Corp</t>
  </si>
  <si>
    <t>1358374020</t>
  </si>
  <si>
    <t>First Commerce Corp,Charlotte, North Carolina</t>
  </si>
  <si>
    <t>Bank of Granite Corp</t>
  </si>
  <si>
    <t>1352333020</t>
  </si>
  <si>
    <t>ANFI Inc</t>
  </si>
  <si>
    <t>1352331020</t>
  </si>
  <si>
    <t>Clarent Corp</t>
  </si>
  <si>
    <t>1351886020</t>
  </si>
  <si>
    <t>CryoGen Inc</t>
  </si>
  <si>
    <t>1350749020</t>
  </si>
  <si>
    <t>Rawlings Sporting Goods Co</t>
  </si>
  <si>
    <t>1350296020</t>
  </si>
  <si>
    <t>Elan Diagnostics Inc</t>
  </si>
  <si>
    <t>Novitron International Inc</t>
  </si>
  <si>
    <t>1349043020</t>
  </si>
  <si>
    <t>Kentucky Bancshares Inc, Russell,Kentucky</t>
  </si>
  <si>
    <t>Peoples Bancorp,Marietta,OH</t>
  </si>
  <si>
    <t>1347901020</t>
  </si>
  <si>
    <t>Frontstep Inc</t>
  </si>
  <si>
    <t>MAPICS Inc</t>
  </si>
  <si>
    <t>Scientific Games Corp</t>
  </si>
  <si>
    <t>1345926020</t>
  </si>
  <si>
    <t>Bridge View Bancorp,Englewood Cliffs,New Jersey</t>
  </si>
  <si>
    <t>Interchange Finl Svcs,NJ</t>
  </si>
  <si>
    <t>1345697020</t>
  </si>
  <si>
    <t>OraPharma Inc</t>
  </si>
  <si>
    <t>1344501020</t>
  </si>
  <si>
    <t>First Alliance Corp</t>
  </si>
  <si>
    <t>Citizens Inc</t>
  </si>
  <si>
    <t>1344493020</t>
  </si>
  <si>
    <t>Bethlehem Steel Corp</t>
  </si>
  <si>
    <t>1343694020</t>
  </si>
  <si>
    <t>Rexall Sundown Inc(Koninklijke Numico NV)</t>
  </si>
  <si>
    <t>NBTY Inc</t>
  </si>
  <si>
    <t>Chittenden Corp,Burlington,VT</t>
  </si>
  <si>
    <t>1343612020</t>
  </si>
  <si>
    <t>Dianon Systems Inc</t>
  </si>
  <si>
    <t>Laboratory Corp of America</t>
  </si>
  <si>
    <t>1343155020</t>
  </si>
  <si>
    <t>Morris Medical Inc</t>
  </si>
  <si>
    <t>Valesc Inc</t>
  </si>
  <si>
    <t>1342528020</t>
  </si>
  <si>
    <t>Bravo Natural Resources</t>
  </si>
  <si>
    <t>1342240020</t>
  </si>
  <si>
    <t>Center Trust Inc</t>
  </si>
  <si>
    <t>Pan Pacific Ret Ppty Inc</t>
  </si>
  <si>
    <t>1339440020</t>
  </si>
  <si>
    <t>Bio-Plexus Inc(ComVest Ventures)</t>
  </si>
  <si>
    <t>ICU Medical Inc</t>
  </si>
  <si>
    <t>1339176020</t>
  </si>
  <si>
    <t>Inlumen Inc</t>
  </si>
  <si>
    <t>1339170020</t>
  </si>
  <si>
    <t>IRT Property Co</t>
  </si>
  <si>
    <t>Equity One Inc</t>
  </si>
  <si>
    <t>1339168020</t>
  </si>
  <si>
    <t>Ninety Nine Restaurant &amp; Pub</t>
  </si>
  <si>
    <t>O'Charley's Inc</t>
  </si>
  <si>
    <t>1338889020</t>
  </si>
  <si>
    <t>Reed-Hycalog(Schlumberger Ltd)</t>
  </si>
  <si>
    <t>Grant PrideCo Inc</t>
  </si>
  <si>
    <t>1338816020</t>
  </si>
  <si>
    <t>Gish Biomedical Inc</t>
  </si>
  <si>
    <t>CardioTech International Inc</t>
  </si>
  <si>
    <t>Microsoft Corp</t>
  </si>
  <si>
    <t>King Pharmaceuticals Inc</t>
  </si>
  <si>
    <t>Artisan Components Inc</t>
  </si>
  <si>
    <t>Stericycle Inc</t>
  </si>
  <si>
    <t>1335862020</t>
  </si>
  <si>
    <t>LTV Corp-Tubular Division Assets</t>
  </si>
  <si>
    <t>Maverick Tube Corp</t>
  </si>
  <si>
    <t>Steel Pipe And Tubes</t>
  </si>
  <si>
    <t>Starbase Corp</t>
  </si>
  <si>
    <t>1333653020</t>
  </si>
  <si>
    <t>North State National Bank, Chico,California</t>
  </si>
  <si>
    <t>TriCo Bancshares,Chico,CA</t>
  </si>
  <si>
    <t>1333281020</t>
  </si>
  <si>
    <t>JDN Realty Corp</t>
  </si>
  <si>
    <t>Developers Diversified Realty</t>
  </si>
  <si>
    <t>1331828020</t>
  </si>
  <si>
    <t>Howell Corp</t>
  </si>
  <si>
    <t>1331794020</t>
  </si>
  <si>
    <t>Big Sky Transportation Co</t>
  </si>
  <si>
    <t>Mesaba Holdings Inc</t>
  </si>
  <si>
    <t>Royal Gold Inc</t>
  </si>
  <si>
    <t>Gold Ores</t>
  </si>
  <si>
    <t>Precious Metals / Minerals</t>
  </si>
  <si>
    <t>1331058020</t>
  </si>
  <si>
    <t>Surgical Laser Technologies Inc</t>
  </si>
  <si>
    <t>1330697020</t>
  </si>
  <si>
    <t>Union Bankshares Ltd,Denver, Colorado</t>
  </si>
  <si>
    <t>Prudential Financial Inc</t>
  </si>
  <si>
    <t>1329718020</t>
  </si>
  <si>
    <t>Acadiana Bancshares Inc, Lafayette,Louisiana</t>
  </si>
  <si>
    <t>Remedy Corp</t>
  </si>
  <si>
    <t>Inverness Med Innovations Inc</t>
  </si>
  <si>
    <t>Lone Star Technologies Inc</t>
  </si>
  <si>
    <t>NASB Financial Inc</t>
  </si>
  <si>
    <t>Waddell &amp; Reed Financial Inc</t>
  </si>
  <si>
    <t>1323445020</t>
  </si>
  <si>
    <t>CNBC Bancorp,Worthington,Ohio</t>
  </si>
  <si>
    <t>First Merchants Corp</t>
  </si>
  <si>
    <t>1322383020</t>
  </si>
  <si>
    <t>Brill Media Co LLC-Radio Stations(12)</t>
  </si>
  <si>
    <t>Regent Communications Inc</t>
  </si>
  <si>
    <t>Federal Reserve Banks</t>
  </si>
  <si>
    <t>1321063020</t>
  </si>
  <si>
    <t>GNB Technologies(Pacific Dunlop Ltd)</t>
  </si>
  <si>
    <t>Exide Corp</t>
  </si>
  <si>
    <t>1319845020</t>
  </si>
  <si>
    <t>Agere Systems Inc- Optoelectronics Business</t>
  </si>
  <si>
    <t>TriQuint Semiconductor Inc</t>
  </si>
  <si>
    <t>Novellus Systems Inc</t>
  </si>
  <si>
    <t>1317538020</t>
  </si>
  <si>
    <t>Valencia Bank &amp; Trust, Valencia,California</t>
  </si>
  <si>
    <t>1314375020</t>
  </si>
  <si>
    <t>Franklin Financial Corp, Franklin,Tennessee</t>
  </si>
  <si>
    <t>Plastics Materials, Synthetic Resins, And Nonvulcanizable Elastomers</t>
  </si>
  <si>
    <t>Harvard Bioscience Inc</t>
  </si>
  <si>
    <t>1311228020</t>
  </si>
  <si>
    <t>Pharmacia Corp</t>
  </si>
  <si>
    <t>US Home Systems Inc</t>
  </si>
  <si>
    <t>Energizer Holdings Inc</t>
  </si>
  <si>
    <t>Bioanalytical Systems Inc</t>
  </si>
  <si>
    <t>1305387020</t>
  </si>
  <si>
    <t>Oak Ridge Capital Group Inc</t>
  </si>
  <si>
    <t>Realco Inc</t>
  </si>
  <si>
    <t>1305384020</t>
  </si>
  <si>
    <t>Fortress Group Inc</t>
  </si>
  <si>
    <t>Lennar Corp</t>
  </si>
  <si>
    <t>1304980020</t>
  </si>
  <si>
    <t>Mississippi Valley Bancshares Inc,St Louis,Missouri</t>
  </si>
  <si>
    <t>Meritage Homes Corp</t>
  </si>
  <si>
    <t>Technisource Inc</t>
  </si>
  <si>
    <t>1301301020</t>
  </si>
  <si>
    <t>PeoplePC Inc</t>
  </si>
  <si>
    <t>EarthLink Inc</t>
  </si>
  <si>
    <t>1300637020</t>
  </si>
  <si>
    <t>Peregrine Inc</t>
  </si>
  <si>
    <t>1300617020</t>
  </si>
  <si>
    <t>PFSB Bancorp Inc,Palmyra, Missouri</t>
  </si>
  <si>
    <t>First Federal Bancshares,IL</t>
  </si>
  <si>
    <t>Expedia Inc</t>
  </si>
  <si>
    <t>Tier Technologies Inc</t>
  </si>
  <si>
    <t>1298980020</t>
  </si>
  <si>
    <t>EEX Corp(ENSERCH Corp)</t>
  </si>
  <si>
    <t>Symmetricom Inc</t>
  </si>
  <si>
    <t>1297405020</t>
  </si>
  <si>
    <t>Birmingham Steel Corp</t>
  </si>
  <si>
    <t>Nucor Corp</t>
  </si>
  <si>
    <t>Citigroup Inc</t>
  </si>
  <si>
    <t>1296031020</t>
  </si>
  <si>
    <t>Valero Energy Corp-Wichita Falls Business</t>
  </si>
  <si>
    <t>1295569020</t>
  </si>
  <si>
    <t>Carlyle Industries Inc</t>
  </si>
  <si>
    <t>Levcor International Inc</t>
  </si>
  <si>
    <t>Fasteners, Buttons, Needles, And Pins</t>
  </si>
  <si>
    <t>1295286020</t>
  </si>
  <si>
    <t>Chiles Offshore Inc</t>
  </si>
  <si>
    <t>ENSCO International Inc</t>
  </si>
  <si>
    <t>1294111020</t>
  </si>
  <si>
    <t>Hobbs Group Inc</t>
  </si>
  <si>
    <t>Hilb Rogal &amp; Hamilton Co</t>
  </si>
  <si>
    <t>Archer Daniels Midland Co</t>
  </si>
  <si>
    <t>1293578020</t>
  </si>
  <si>
    <t>Dynacare Inc</t>
  </si>
  <si>
    <t>Olin Corp</t>
  </si>
  <si>
    <t>Alkalies And Chlorine</t>
  </si>
  <si>
    <t>1293279020</t>
  </si>
  <si>
    <t>Three Rivers Bancorp Inc, Monroeville,Pennsylvania</t>
  </si>
  <si>
    <t>1292394020</t>
  </si>
  <si>
    <t>Interstate Hotels Corp</t>
  </si>
  <si>
    <t>MeriStar Hotels &amp; Resorts Inc</t>
  </si>
  <si>
    <t>1292328020</t>
  </si>
  <si>
    <t>Asher Candy Acquisition Corp</t>
  </si>
  <si>
    <t>Sherwood Brands Inc</t>
  </si>
  <si>
    <t>1291543020</t>
  </si>
  <si>
    <t>Community Financial Group Inc, Nashville,Tennessee</t>
  </si>
  <si>
    <t>Synovus Financial Corp</t>
  </si>
  <si>
    <t>Franklin Electric Co Inc</t>
  </si>
  <si>
    <t>Mentor Graphics Corp</t>
  </si>
  <si>
    <t>SofTech Inc</t>
  </si>
  <si>
    <t>1289392020</t>
  </si>
  <si>
    <t>Clare Inc</t>
  </si>
  <si>
    <t>IXYS Corp</t>
  </si>
  <si>
    <t>1285955020</t>
  </si>
  <si>
    <t>Engle Homes Inc(Technical Olympic USA Inc/Technical Olympic SA)</t>
  </si>
  <si>
    <t>Newmark Homes Corp</t>
  </si>
  <si>
    <t>Divine Inc</t>
  </si>
  <si>
    <t>1284564020</t>
  </si>
  <si>
    <t xml:space="preserve">Stations Holding Co Inc </t>
  </si>
  <si>
    <t>Gray Television Inc</t>
  </si>
  <si>
    <t>Mobility Electronics Inc</t>
  </si>
  <si>
    <t>1284207020</t>
  </si>
  <si>
    <t>Unilab Corp</t>
  </si>
  <si>
    <t>1280972020</t>
  </si>
  <si>
    <t>Peoples Financial Corp Inc, Ford City,PA</t>
  </si>
  <si>
    <t>S&amp;T Bancorp Inc,Indiana,PA</t>
  </si>
  <si>
    <t>1278610020</t>
  </si>
  <si>
    <t>Canaan Energy Corp</t>
  </si>
  <si>
    <t>Chesapeake Energy Corp</t>
  </si>
  <si>
    <t>1278255020</t>
  </si>
  <si>
    <t>Elantec Semiconductor Inc</t>
  </si>
  <si>
    <t>GeneThera Inc</t>
  </si>
  <si>
    <t>1276763020</t>
  </si>
  <si>
    <t>JP Realty Inc</t>
  </si>
  <si>
    <t>1275627020</t>
  </si>
  <si>
    <t>Hoenig Group Inc</t>
  </si>
  <si>
    <t>ITG Inc</t>
  </si>
  <si>
    <t>BCSB Bancorp Inc</t>
  </si>
  <si>
    <t>1275323020</t>
  </si>
  <si>
    <t>Fusion Medical Technologies Inc</t>
  </si>
  <si>
    <t>Baxter International Inc</t>
  </si>
  <si>
    <t>BJ Services Co</t>
  </si>
  <si>
    <t>1271301020</t>
  </si>
  <si>
    <t>ONI Systems Corp</t>
  </si>
  <si>
    <t>CIENA Corp</t>
  </si>
  <si>
    <t>iVillage Inc</t>
  </si>
  <si>
    <t>1269328020</t>
  </si>
  <si>
    <t>Toymax International Inc</t>
  </si>
  <si>
    <t>1267666020</t>
  </si>
  <si>
    <t>SpatialMetrix</t>
  </si>
  <si>
    <t>FARO Technologies Inc</t>
  </si>
  <si>
    <t>Beazer Homes USA Inc</t>
  </si>
  <si>
    <t>1265427020</t>
  </si>
  <si>
    <t>Momentum Business Applications Inc</t>
  </si>
  <si>
    <t>1265328020</t>
  </si>
  <si>
    <t>Serrot International Inc(Waste Management Inc)</t>
  </si>
  <si>
    <t>Gundle/SLT Environmental Inc</t>
  </si>
  <si>
    <t>Unsupported Plastics Film And Sheet</t>
  </si>
  <si>
    <t>ClearOne Communications Inc</t>
  </si>
  <si>
    <t>IT Group Inc</t>
  </si>
  <si>
    <t>Fabricated Pipe And Pipe Fittings</t>
  </si>
  <si>
    <t>1260301020</t>
  </si>
  <si>
    <t>Enon Microwave Inc</t>
  </si>
  <si>
    <t>Micronetics Wireless Inc</t>
  </si>
  <si>
    <t>Chiron Corp</t>
  </si>
  <si>
    <t>TIBCO Software Inc</t>
  </si>
  <si>
    <t>Water, Sewer, Pipeline, And Communications And Power Line Construction</t>
  </si>
  <si>
    <t>Passenger Car Rental</t>
  </si>
  <si>
    <t>Therma-Wave Inc</t>
  </si>
  <si>
    <t>AMCON Distributing Co</t>
  </si>
  <si>
    <t>Groceries, General Line</t>
  </si>
  <si>
    <t>1253067020</t>
  </si>
  <si>
    <t>Independence Bank Kernersville</t>
  </si>
  <si>
    <t>Bank of North Carolina,NC</t>
  </si>
  <si>
    <t>1252919020</t>
  </si>
  <si>
    <t>1252713020</t>
  </si>
  <si>
    <t>WinStar Communications Inc</t>
  </si>
  <si>
    <t>1252638020</t>
  </si>
  <si>
    <t>Prize Energy Corp</t>
  </si>
  <si>
    <t>1251769020</t>
  </si>
  <si>
    <t>Hall-Houston Oil Co</t>
  </si>
  <si>
    <t>Energy Partners Ltd</t>
  </si>
  <si>
    <t>1251262020</t>
  </si>
  <si>
    <t>Immunex Corp</t>
  </si>
  <si>
    <t>1251110020</t>
  </si>
  <si>
    <t>Tejas Bancshares Inc,Amarillo, Texas</t>
  </si>
  <si>
    <t>Medtronic Inc</t>
  </si>
  <si>
    <t>1248909020</t>
  </si>
  <si>
    <t>IKOS Systems Inc</t>
  </si>
  <si>
    <t>1247899020</t>
  </si>
  <si>
    <t>COR Therapeutics Inc</t>
  </si>
  <si>
    <t>Millennium Pharmaceuticals Inc</t>
  </si>
  <si>
    <t>Amazon.com Inc</t>
  </si>
  <si>
    <t>1246862020</t>
  </si>
  <si>
    <t>Emons Transportation Group Inc</t>
  </si>
  <si>
    <t>Genesee &amp; Wyoming Inc</t>
  </si>
  <si>
    <t>1245787020</t>
  </si>
  <si>
    <t>Aviron</t>
  </si>
  <si>
    <t>MedImmune Inc</t>
  </si>
  <si>
    <t>1243045020</t>
  </si>
  <si>
    <t>Conestoga Enterprises Inc</t>
  </si>
  <si>
    <t>D&amp;E Communications Inc</t>
  </si>
  <si>
    <t>1242351020</t>
  </si>
  <si>
    <t>North Arkansas Bancshares Inc,Newport,Arkansas</t>
  </si>
  <si>
    <t>Pocahontas Bancorp,AR</t>
  </si>
  <si>
    <t>City National Corp</t>
  </si>
  <si>
    <t>Mohawk Industries Inc</t>
  </si>
  <si>
    <t>Carpets And Rugs</t>
  </si>
  <si>
    <t>1241794020</t>
  </si>
  <si>
    <t>Santa Barbara Restaurant Group Inc</t>
  </si>
  <si>
    <t>CKE Restaurants Inc</t>
  </si>
  <si>
    <t>Exelixis Inc</t>
  </si>
  <si>
    <t>1239330020</t>
  </si>
  <si>
    <t>Sylva Engineering Corp</t>
  </si>
  <si>
    <t>Reynolds Smith &amp; Hills Inc</t>
  </si>
  <si>
    <t>1238924020</t>
  </si>
  <si>
    <t>First Financial Corp, Providence,Rhode Island</t>
  </si>
  <si>
    <t>Washington Trust Bancorp,RI</t>
  </si>
  <si>
    <t>Cambex Corp</t>
  </si>
  <si>
    <t>Microtune Inc</t>
  </si>
  <si>
    <t>1233363020</t>
  </si>
  <si>
    <t>net.Genesis Corp</t>
  </si>
  <si>
    <t>SPSS Inc</t>
  </si>
  <si>
    <t>1232958020</t>
  </si>
  <si>
    <t>Caliber Learning Network Inc</t>
  </si>
  <si>
    <t>Sylvan Learning Systems Inc</t>
  </si>
  <si>
    <t>1231375020</t>
  </si>
  <si>
    <t>Quitman Bancorp Inc,Quitman, Georgia</t>
  </si>
  <si>
    <t>Colony Bankcorp,Fitzgerald,GA</t>
  </si>
  <si>
    <t>Diebold Inc</t>
  </si>
  <si>
    <t>1230956020</t>
  </si>
  <si>
    <t>Devx Energy Inc</t>
  </si>
  <si>
    <t>Comstock Resources Inc</t>
  </si>
  <si>
    <t>1229961020</t>
  </si>
  <si>
    <t>Wood Oil Co</t>
  </si>
  <si>
    <t>Panhandle Royalty Co</t>
  </si>
  <si>
    <t>1229219020</t>
  </si>
  <si>
    <t>e2 Communications</t>
  </si>
  <si>
    <t>eSynergies Inc</t>
  </si>
  <si>
    <t>1227246020</t>
  </si>
  <si>
    <t>TeleCorp PCS Inc</t>
  </si>
  <si>
    <t>AT&amp;T Wireless Services Inc</t>
  </si>
  <si>
    <t>The Princeton Review Inc</t>
  </si>
  <si>
    <t>National Bancshares Corp</t>
  </si>
  <si>
    <t>1226064020</t>
  </si>
  <si>
    <t>Ascent Pediatrics Inc</t>
  </si>
  <si>
    <t>Medicis Pharmaceutical Corp</t>
  </si>
  <si>
    <t>1225998020</t>
  </si>
  <si>
    <t>Clarify Inc(Nortel Networks Corp)</t>
  </si>
  <si>
    <t>Amdocs Ltd</t>
  </si>
  <si>
    <t>1225667020</t>
  </si>
  <si>
    <t>Virata Corp</t>
  </si>
  <si>
    <t>GlobeSpan Inc</t>
  </si>
  <si>
    <t>Temple-Inland Inc</t>
  </si>
  <si>
    <t>1224618020</t>
  </si>
  <si>
    <t>Orion Power Holdings Inc</t>
  </si>
  <si>
    <t>Reliant Resources Inc</t>
  </si>
  <si>
    <t>1222795020</t>
  </si>
  <si>
    <t>BTG Inc</t>
  </si>
  <si>
    <t>1221905020</t>
  </si>
  <si>
    <t>Eprise Corp</t>
  </si>
  <si>
    <t>1220121020</t>
  </si>
  <si>
    <t>Applied Epi Inc</t>
  </si>
  <si>
    <t>Veeco Instruments Inc</t>
  </si>
  <si>
    <t>Dominion Resources Inc</t>
  </si>
  <si>
    <t>1219739020</t>
  </si>
  <si>
    <t>Potters Financial Corp,East Liverpool,OH</t>
  </si>
  <si>
    <t>United Community Finl Corp</t>
  </si>
  <si>
    <t>1219719020</t>
  </si>
  <si>
    <t>Dynamic Healthcare Technologies Inc</t>
  </si>
  <si>
    <t>Cerner Corp</t>
  </si>
  <si>
    <t>1219691020</t>
  </si>
  <si>
    <t>BancFirst Ohio Corp,Zanesville,Ohio</t>
  </si>
  <si>
    <t>UNB Corp,Canton,Ohio</t>
  </si>
  <si>
    <t>AZZ Inc</t>
  </si>
  <si>
    <t>Current-Carrying Wiring Devices</t>
  </si>
  <si>
    <t>Credit Reporting Services</t>
  </si>
  <si>
    <t>1218656020</t>
  </si>
  <si>
    <t>Global Marine Inc(Surety Settlement)</t>
  </si>
  <si>
    <t>Santa Fe International Corp</t>
  </si>
  <si>
    <t>1218643020</t>
  </si>
  <si>
    <t>Compaq Computer Corp</t>
  </si>
  <si>
    <t>Hewlett-Packard Co</t>
  </si>
  <si>
    <t>1217529020</t>
  </si>
  <si>
    <t>IPCS Inc</t>
  </si>
  <si>
    <t>1215806020</t>
  </si>
  <si>
    <t>Metro Information Services Inc</t>
  </si>
  <si>
    <t>Keane Inc</t>
  </si>
  <si>
    <t>1211114020</t>
  </si>
  <si>
    <t>Open Market Inc</t>
  </si>
  <si>
    <t>Alamo Group Inc</t>
  </si>
  <si>
    <t>1210075020</t>
  </si>
  <si>
    <t>Mitchell Energy &amp; Development Corp</t>
  </si>
  <si>
    <t>B/E Aerospace Inc</t>
  </si>
  <si>
    <t>Motor Vehicle Supplies And New Parts</t>
  </si>
  <si>
    <t>Aircraft Engines And Engine Parts</t>
  </si>
  <si>
    <t>Harris Interactive Inc</t>
  </si>
  <si>
    <t>1207868020</t>
  </si>
  <si>
    <t>GenRad Inc</t>
  </si>
  <si>
    <t>Teradyne Inc</t>
  </si>
  <si>
    <t>1207462020</t>
  </si>
  <si>
    <t>Radical Communications Inc</t>
  </si>
  <si>
    <t>Mindarrow Systems Inc</t>
  </si>
  <si>
    <t>1207334020</t>
  </si>
  <si>
    <t>Salem Community Bankshares Inc,Salem,Virginia</t>
  </si>
  <si>
    <t>1207007020</t>
  </si>
  <si>
    <t>National Bancshares Corp of Texas,Laredo,Texas</t>
  </si>
  <si>
    <t>1205828020</t>
  </si>
  <si>
    <t>Shenandoah Energy Inc</t>
  </si>
  <si>
    <t>Questar Corp</t>
  </si>
  <si>
    <t>1204678020</t>
  </si>
  <si>
    <t>Montgomery Financial Corp, Crawfordsville,Indiana</t>
  </si>
  <si>
    <t>Union Community Bancorp,IN</t>
  </si>
  <si>
    <t>1203957020</t>
  </si>
  <si>
    <t>Capitol Transamerica Corp</t>
  </si>
  <si>
    <t>Alleghany Corp</t>
  </si>
  <si>
    <t>NexPrise Inc</t>
  </si>
  <si>
    <t>1201861020</t>
  </si>
  <si>
    <t>Packard BioScience Co</t>
  </si>
  <si>
    <t>PerkinElmer Inc</t>
  </si>
  <si>
    <t>Sanmina Corp</t>
  </si>
  <si>
    <t>1201273020</t>
  </si>
  <si>
    <t>GC Cos Inc</t>
  </si>
  <si>
    <t>1200857020</t>
  </si>
  <si>
    <t>Glenn Fisher Entertainment Corp</t>
  </si>
  <si>
    <t>NBG Radio Network</t>
  </si>
  <si>
    <t>1200676020</t>
  </si>
  <si>
    <t>Triton Energy Ltd</t>
  </si>
  <si>
    <t>Amerada Hess Corp</t>
  </si>
  <si>
    <t>1200490020</t>
  </si>
  <si>
    <t>Argosy Education Group Inc</t>
  </si>
  <si>
    <t>Education Management Corp</t>
  </si>
  <si>
    <t>1200472020</t>
  </si>
  <si>
    <t>JA Webster Inc</t>
  </si>
  <si>
    <t>RadiSys Corp</t>
  </si>
  <si>
    <t>1198434020</t>
  </si>
  <si>
    <t>Borel Bank &amp; Trust Co,San Mateo,CA</t>
  </si>
  <si>
    <t>Boston Private Financial Hldg</t>
  </si>
  <si>
    <t>Terex Corp</t>
  </si>
  <si>
    <t>Industrial Trucks, Tractors, Trailers, And Stackers</t>
  </si>
  <si>
    <t>1198331020</t>
  </si>
  <si>
    <t>Duramed Pharmaceuticals Inc</t>
  </si>
  <si>
    <t>Barr Laboratories Inc</t>
  </si>
  <si>
    <t>1198301020</t>
  </si>
  <si>
    <t>Launch Media Inc</t>
  </si>
  <si>
    <t>1197673020</t>
  </si>
  <si>
    <t>UroCor Inc</t>
  </si>
  <si>
    <t>1196070020</t>
  </si>
  <si>
    <t>Dime Bancorp Inc,New York,New York</t>
  </si>
  <si>
    <t>1195854020</t>
  </si>
  <si>
    <t>Cody Co</t>
  </si>
  <si>
    <t>Cabot Oil &amp; Gas Corp</t>
  </si>
  <si>
    <t>NBT Bancorp Inc</t>
  </si>
  <si>
    <t>W-H Energy Services Inc</t>
  </si>
  <si>
    <t>1194492020</t>
  </si>
  <si>
    <t>Medicine Man Corp</t>
  </si>
  <si>
    <t>Park Pharmacy Corp</t>
  </si>
  <si>
    <t>Anchor BanCorp Wisconsin Inc</t>
  </si>
  <si>
    <t>United Bankshares Inc,WV</t>
  </si>
  <si>
    <t>1192474020</t>
  </si>
  <si>
    <t>Andover Bancorp Inc,Andover, Massachusetts</t>
  </si>
  <si>
    <t>1192055020</t>
  </si>
  <si>
    <t>Belco Oil &amp; Gas Corp</t>
  </si>
  <si>
    <t>1191911020</t>
  </si>
  <si>
    <t>1191639020</t>
  </si>
  <si>
    <t>CWS Communities Trust(Security Capital Group Inc)</t>
  </si>
  <si>
    <t>Chateau Communities Inc</t>
  </si>
  <si>
    <t>1191590020</t>
  </si>
  <si>
    <t>Juno Online Services Inc</t>
  </si>
  <si>
    <t>Netzero Inc</t>
  </si>
  <si>
    <t>1191033020</t>
  </si>
  <si>
    <t>Columbia Financial of Kentucky Inc,Ft Mitchell,Kentucky</t>
  </si>
  <si>
    <t>Camco Financial Corp</t>
  </si>
  <si>
    <t>1190680020</t>
  </si>
  <si>
    <t>Sound Advice Inc</t>
  </si>
  <si>
    <t>Tweeter Home Ent Group Inc</t>
  </si>
  <si>
    <t>1190677020</t>
  </si>
  <si>
    <t>Matrix Oil &amp; Gas Inc</t>
  </si>
  <si>
    <t>Denbury Resources Inc</t>
  </si>
  <si>
    <t>1190268020</t>
  </si>
  <si>
    <t>MessageMedia Inc</t>
  </si>
  <si>
    <t>DoubleClick Inc</t>
  </si>
  <si>
    <t>1190034020</t>
  </si>
  <si>
    <t>United Investors Realty Trust</t>
  </si>
  <si>
    <t>Cantel Medical Corp</t>
  </si>
  <si>
    <t>Deere &amp; Co</t>
  </si>
  <si>
    <t>1189271020</t>
  </si>
  <si>
    <t>New Century Remanufacturing Inc</t>
  </si>
  <si>
    <t>New Century Cos Inc</t>
  </si>
  <si>
    <t>Machine Tools, Metal Cutting Types</t>
  </si>
  <si>
    <t>Telegraph And Other Message Communications</t>
  </si>
  <si>
    <t>1189112020</t>
  </si>
  <si>
    <t>Star Services Group Inc</t>
  </si>
  <si>
    <t>Allied Waste Industries Inc</t>
  </si>
  <si>
    <t>1188357020</t>
  </si>
  <si>
    <t>PictureTel Corp</t>
  </si>
  <si>
    <t>Polycom Inc</t>
  </si>
  <si>
    <t>Matthews International Corp</t>
  </si>
  <si>
    <t>Burial Caskets</t>
  </si>
  <si>
    <t>Nonferrous Die-Castings, Except Aluminum</t>
  </si>
  <si>
    <t>Electronic Data Systems Corp</t>
  </si>
  <si>
    <t>1187936020</t>
  </si>
  <si>
    <t>Energy Search Inc</t>
  </si>
  <si>
    <t>EOG Resources Inc</t>
  </si>
  <si>
    <t>1187907020</t>
  </si>
  <si>
    <t>Marine Drilling Cos</t>
  </si>
  <si>
    <t>Pride International Inc</t>
  </si>
  <si>
    <t>1187612020</t>
  </si>
  <si>
    <t>Web Street Inc</t>
  </si>
  <si>
    <t>E Trade Group Inc</t>
  </si>
  <si>
    <t>1187128020</t>
  </si>
  <si>
    <t>CKS Management Inc</t>
  </si>
  <si>
    <t>Microwave Transmission Systems</t>
  </si>
  <si>
    <t>1186230020</t>
  </si>
  <si>
    <t>OrthAlliance Inc</t>
  </si>
  <si>
    <t>Orthodontic Centers of America</t>
  </si>
  <si>
    <t>1185340020</t>
  </si>
  <si>
    <t>Hungry Minds Inc</t>
  </si>
  <si>
    <t>John Wiley &amp; Sons Inc</t>
  </si>
  <si>
    <t>1183653020</t>
  </si>
  <si>
    <t>HS Resources Inc</t>
  </si>
  <si>
    <t>1183385020</t>
  </si>
  <si>
    <t>Post Bancorp Inc</t>
  </si>
  <si>
    <t>Team Financial Inc</t>
  </si>
  <si>
    <t>1181474020</t>
  </si>
  <si>
    <t>Telemate Net Software Inc</t>
  </si>
  <si>
    <t>1180900020</t>
  </si>
  <si>
    <t>Ultramar Diamond Shamrock Corp</t>
  </si>
  <si>
    <t>Chemical Financial Corp</t>
  </si>
  <si>
    <t>1180677020</t>
  </si>
  <si>
    <t>Charles E Smith Residential Realty Inc</t>
  </si>
  <si>
    <t>Archstone Communities Trust</t>
  </si>
  <si>
    <t>1179965020</t>
  </si>
  <si>
    <t>National City Bancorp</t>
  </si>
  <si>
    <t>Pulte Homes Inc</t>
  </si>
  <si>
    <t>1179683020</t>
  </si>
  <si>
    <t>Southside Bancshares Corp, St Louis,Missouri</t>
  </si>
  <si>
    <t>Allegiant Bancorp,St Louis,MO</t>
  </si>
  <si>
    <t>1179672020</t>
  </si>
  <si>
    <t>Network Ice Corp</t>
  </si>
  <si>
    <t>ISS Group Inc</t>
  </si>
  <si>
    <t>Aurora Biosciences Corp</t>
  </si>
  <si>
    <t>Vertex Pharmaceuticals Inc</t>
  </si>
  <si>
    <t>1178313020</t>
  </si>
  <si>
    <t>Qinnet Holdings Corp (Qinnet.com Inc)</t>
  </si>
  <si>
    <t>Qinnet.com Inc</t>
  </si>
  <si>
    <t>1178255020</t>
  </si>
  <si>
    <t>Harveys Casino Resorts</t>
  </si>
  <si>
    <t>Antigenics Inc</t>
  </si>
  <si>
    <t>I-Many Inc</t>
  </si>
  <si>
    <t>TelVue Corp</t>
  </si>
  <si>
    <t>1173602020</t>
  </si>
  <si>
    <t>McNaughton Apparel Group Inc</t>
  </si>
  <si>
    <t>1173578020</t>
  </si>
  <si>
    <t>Wachovia Corp,Winston-Salem, North Carolina</t>
  </si>
  <si>
    <t>First Union Corp,Charlotte,NC</t>
  </si>
  <si>
    <t>1172987020</t>
  </si>
  <si>
    <t>Ravenswood Winery Inc</t>
  </si>
  <si>
    <t>1172319020</t>
  </si>
  <si>
    <t>Broadbase Software Inc</t>
  </si>
  <si>
    <t>Kana Communications Inc</t>
  </si>
  <si>
    <t>1172300020</t>
  </si>
  <si>
    <t>Capsule Communications Inc</t>
  </si>
  <si>
    <t>Covista Communications Inc</t>
  </si>
  <si>
    <t>Ezenia! Inc</t>
  </si>
  <si>
    <t>Dairy Products, Except Dried Or Canned</t>
  </si>
  <si>
    <t>Host America Corp</t>
  </si>
  <si>
    <t>Harris Corp</t>
  </si>
  <si>
    <t>3D Systems Corp</t>
  </si>
  <si>
    <t>First Financial Corp</t>
  </si>
  <si>
    <t>1169662020</t>
  </si>
  <si>
    <t>USA Detergents Inc</t>
  </si>
  <si>
    <t>Church &amp; Dwight Co Inc</t>
  </si>
  <si>
    <t>1167908020</t>
  </si>
  <si>
    <t>ALZA Corp</t>
  </si>
  <si>
    <t>1167905020</t>
  </si>
  <si>
    <t>C-Cube Microsystems Inc</t>
  </si>
  <si>
    <t>OPNET Technologies Inc</t>
  </si>
  <si>
    <t>1167421020</t>
  </si>
  <si>
    <t>NorthPoint Communications Group Inc</t>
  </si>
  <si>
    <t>1167070020</t>
  </si>
  <si>
    <t>Kent Electronics Corp</t>
  </si>
  <si>
    <t>Avnet Inc</t>
  </si>
  <si>
    <t>Global Capital Partners Inc</t>
  </si>
  <si>
    <t>1166686020</t>
  </si>
  <si>
    <t>Sequoia Software Corp</t>
  </si>
  <si>
    <t>Citrix Systems Inc</t>
  </si>
  <si>
    <t>1166683020</t>
  </si>
  <si>
    <t>Huntway Refining Co</t>
  </si>
  <si>
    <t>1165584020</t>
  </si>
  <si>
    <t>Bergen Brunswig Corp</t>
  </si>
  <si>
    <t>AmeriSource Health Corp</t>
  </si>
  <si>
    <t>1164929020</t>
  </si>
  <si>
    <t>True North Communications Inc</t>
  </si>
  <si>
    <t>Interpublic Group of Cos Inc</t>
  </si>
  <si>
    <t>Park City Group Inc</t>
  </si>
  <si>
    <t>SPX Corp</t>
  </si>
  <si>
    <t>Pumps And Pumping Equipment</t>
  </si>
  <si>
    <t>Lionbridge Technologies Inc</t>
  </si>
  <si>
    <t>Comtech Telecommun Corp</t>
  </si>
  <si>
    <t>Accident And Health Insurance</t>
  </si>
  <si>
    <t>1159653020</t>
  </si>
  <si>
    <t>Fourth Shift Corp</t>
  </si>
  <si>
    <t>AremisSoft Corp</t>
  </si>
  <si>
    <t>1158886020</t>
  </si>
  <si>
    <t>American Bancorporation Inc, Wheeling,WV</t>
  </si>
  <si>
    <t>1158883020</t>
  </si>
  <si>
    <t>Spieker Properties Inc</t>
  </si>
  <si>
    <t>1158866020</t>
  </si>
  <si>
    <t>Oshman's Sporting Goods Inc</t>
  </si>
  <si>
    <t>1157837020</t>
  </si>
  <si>
    <t>Mustang Drilling Inc-Drilling Asstes</t>
  </si>
  <si>
    <t>South Texas Drilling &amp; Exp Inc</t>
  </si>
  <si>
    <t>1157558020</t>
  </si>
  <si>
    <t>Technology Builders Inc</t>
  </si>
  <si>
    <t>1090884020</t>
  </si>
  <si>
    <t>Commercial Bank of New York, New York,New York</t>
  </si>
  <si>
    <t>1090834020</t>
  </si>
  <si>
    <t>Thermo Ecotek Corp (Thermo Electron Corp)</t>
  </si>
  <si>
    <t>AES Corp</t>
  </si>
  <si>
    <t>Pacer International Inc</t>
  </si>
  <si>
    <t>1090480020</t>
  </si>
  <si>
    <t>Worldweb.net Inc</t>
  </si>
  <si>
    <t>1090293020</t>
  </si>
  <si>
    <t>Conectiv Inc</t>
  </si>
  <si>
    <t>Potomac Electric Power Company</t>
  </si>
  <si>
    <t>1089972020</t>
  </si>
  <si>
    <t>South Buffalo Railway Co, Lackawanna,New York(Bethlehem Steel Corp)</t>
  </si>
  <si>
    <t>Emtec Inc</t>
  </si>
  <si>
    <t>Utilities - Water / Others</t>
  </si>
  <si>
    <t>1088593020</t>
  </si>
  <si>
    <t>Women.com Networks</t>
  </si>
  <si>
    <t>1088050020</t>
  </si>
  <si>
    <t>UTI Energy Corp</t>
  </si>
  <si>
    <t>Patterson Energy Inc</t>
  </si>
  <si>
    <t>Hancock Holding Co</t>
  </si>
  <si>
    <t>1086629020</t>
  </si>
  <si>
    <t>Dallas-Semiconductor Corp</t>
  </si>
  <si>
    <t>Maxim Integrated Products Inc</t>
  </si>
  <si>
    <t>1085441020</t>
  </si>
  <si>
    <t>F&amp;M National Corp,Winchester, Virginia</t>
  </si>
  <si>
    <t>1084702020</t>
  </si>
  <si>
    <t>Alliance Bancorp</t>
  </si>
  <si>
    <t>Charter One Finl,Cleveland,OH</t>
  </si>
  <si>
    <t>1083945020</t>
  </si>
  <si>
    <t>Texoil Inc</t>
  </si>
  <si>
    <t>1083696020</t>
  </si>
  <si>
    <t>First Deposit Bancshares Inc, Douglasville,Georgia</t>
  </si>
  <si>
    <t>Community First Banking Co</t>
  </si>
  <si>
    <t>1083538020</t>
  </si>
  <si>
    <t>Intercontinental Life Corp</t>
  </si>
  <si>
    <t>Financial Industries Corp</t>
  </si>
  <si>
    <t>1083202020</t>
  </si>
  <si>
    <t>Information Products Center Inc(Applied Digital Solutions Inc)</t>
  </si>
  <si>
    <t>SysComm International Corp</t>
  </si>
  <si>
    <t>1082985020</t>
  </si>
  <si>
    <t>WebTrends Corp</t>
  </si>
  <si>
    <t>NetIQ Corp</t>
  </si>
  <si>
    <t>ArQule Inc</t>
  </si>
  <si>
    <t>Intel Corp</t>
  </si>
  <si>
    <t>1081885020</t>
  </si>
  <si>
    <t>Lynchburg.net</t>
  </si>
  <si>
    <t>Sitestar Corp</t>
  </si>
  <si>
    <t>1081537020</t>
  </si>
  <si>
    <t>Mediconsult.com Inc</t>
  </si>
  <si>
    <t>CyBear Inc(Andryx Corp)</t>
  </si>
  <si>
    <t>1080797020</t>
  </si>
  <si>
    <t>Trans World Airlines Inc</t>
  </si>
  <si>
    <t>American Airlines Inc</t>
  </si>
  <si>
    <t>1080793020</t>
  </si>
  <si>
    <t>Prime Response Inc</t>
  </si>
  <si>
    <t>Chordiant Software Inc</t>
  </si>
  <si>
    <t>1079014020</t>
  </si>
  <si>
    <t>Lariat Petroleum Inc</t>
  </si>
  <si>
    <t>1078618020</t>
  </si>
  <si>
    <t>Drovers Bancshares Corp,York, Pennsylvania</t>
  </si>
  <si>
    <t>1077688020</t>
  </si>
  <si>
    <t>Southern Mineral Corp</t>
  </si>
  <si>
    <t>1077367020</t>
  </si>
  <si>
    <t>Litton Industries Inc</t>
  </si>
  <si>
    <t>Great Plains Software Inc</t>
  </si>
  <si>
    <t>1076566020</t>
  </si>
  <si>
    <t>WorkWise Software Inc (Oralis.com Inc)</t>
  </si>
  <si>
    <t>Timeline Inc</t>
  </si>
  <si>
    <t>Select Comfort Corp</t>
  </si>
  <si>
    <t>Mattresses, Foundations, And Convertible Beds</t>
  </si>
  <si>
    <t>1076160020</t>
  </si>
  <si>
    <t>Quorum Sciences Inc</t>
  </si>
  <si>
    <t>1074073020</t>
  </si>
  <si>
    <t>Applied Tactical Systems</t>
  </si>
  <si>
    <t>Vertex Interactive Inc</t>
  </si>
  <si>
    <t>1074016020</t>
  </si>
  <si>
    <t>MS Carriers Inc</t>
  </si>
  <si>
    <t>Swift Transportation Co Inc</t>
  </si>
  <si>
    <t>1074010020</t>
  </si>
  <si>
    <t>Bay Bancshares Inc,La Porte, Texas</t>
  </si>
  <si>
    <t>1073520020</t>
  </si>
  <si>
    <t>Method Products Corp</t>
  </si>
  <si>
    <t>Arielle Corp</t>
  </si>
  <si>
    <t>Allied Capital Corp</t>
  </si>
  <si>
    <t>1073031020</t>
  </si>
  <si>
    <t>Clean Web Inc</t>
  </si>
  <si>
    <t>Lamson &amp; Sessions Co</t>
  </si>
  <si>
    <t>Best Buy Co Inc</t>
  </si>
  <si>
    <t>1071612020</t>
  </si>
  <si>
    <t>Synopsis Inc-Silicon Library Business</t>
  </si>
  <si>
    <t>1071530020</t>
  </si>
  <si>
    <t>Century South Banks Inc, Gainesville,Georgia</t>
  </si>
  <si>
    <t>Tyson Foods Inc</t>
  </si>
  <si>
    <t>1070562020</t>
  </si>
  <si>
    <t>TLC Direct Inc,Tandy Leather Dealer Inc</t>
  </si>
  <si>
    <t>Leather Factory Inc</t>
  </si>
  <si>
    <t>Leather Goods, Not Elsewhere Classified</t>
  </si>
  <si>
    <t>1070546020</t>
  </si>
  <si>
    <t>Bindley Western Industries Inc</t>
  </si>
  <si>
    <t>1068464020</t>
  </si>
  <si>
    <t>MicroAge Technology Services LLC</t>
  </si>
  <si>
    <t>CompuCom SystemsInc(Safeguard)</t>
  </si>
  <si>
    <t>Agilent Technologies Inc</t>
  </si>
  <si>
    <t>1067568020</t>
  </si>
  <si>
    <t>Security Banc Corp,Springfield ,Ohio</t>
  </si>
  <si>
    <t>1066473020</t>
  </si>
  <si>
    <t>Old Kent Financial Corp,Grand Rapids,Michigan</t>
  </si>
  <si>
    <t>Radian Group Inc</t>
  </si>
  <si>
    <t>Magnetek Inc</t>
  </si>
  <si>
    <t>1064738020</t>
  </si>
  <si>
    <t>Willamette Industries Inc</t>
  </si>
  <si>
    <t>Weyerhaeuser Co</t>
  </si>
  <si>
    <t>Timber Tracts</t>
  </si>
  <si>
    <t>Forest / Wood Products</t>
  </si>
  <si>
    <t>Air Courier Services</t>
  </si>
  <si>
    <t>Paints, Varnishes, Lacquers, Enamels, And Allied Products</t>
  </si>
  <si>
    <t>1063468020</t>
  </si>
  <si>
    <t>FabTech Inc(Lite-On Power Semiconductor Corp)</t>
  </si>
  <si>
    <t>Diodes Inc</t>
  </si>
  <si>
    <t>1063456020</t>
  </si>
  <si>
    <t>ShowCase Corp</t>
  </si>
  <si>
    <t>1063024020</t>
  </si>
  <si>
    <t>Equinox Systems Inc</t>
  </si>
  <si>
    <t>Avocent Corp</t>
  </si>
  <si>
    <t>PepsiCo Inc</t>
  </si>
  <si>
    <t>1062418020</t>
  </si>
  <si>
    <t>American Industrial Properties Investors</t>
  </si>
  <si>
    <t>Sonus Networks Inc</t>
  </si>
  <si>
    <t>1062361020</t>
  </si>
  <si>
    <t>Bath National Corp</t>
  </si>
  <si>
    <t>Financial Institutions Inc</t>
  </si>
  <si>
    <t>1062040020</t>
  </si>
  <si>
    <t>Imperial Bancorp,Inglewood, California</t>
  </si>
  <si>
    <t>Comerica Inc</t>
  </si>
  <si>
    <t>1061666020</t>
  </si>
  <si>
    <t>Litmus Concepts Inc</t>
  </si>
  <si>
    <t>Quidel Corp</t>
  </si>
  <si>
    <t>American National Insurance Co</t>
  </si>
  <si>
    <t>Wachovia Corp,Winston-Salem,NC</t>
  </si>
  <si>
    <t>1060766020</t>
  </si>
  <si>
    <t>TelCom Semiconductor Inc</t>
  </si>
  <si>
    <t>Microchip Technology Inc</t>
  </si>
  <si>
    <t>1060677020</t>
  </si>
  <si>
    <t>Basin Exploration Inc</t>
  </si>
  <si>
    <t>Stone Energy Corp</t>
  </si>
  <si>
    <t>First Bancorp,Troy,NC</t>
  </si>
  <si>
    <t>Perot Systems Corp</t>
  </si>
  <si>
    <t>Federated Investors Inc</t>
  </si>
  <si>
    <t>1057642020</t>
  </si>
  <si>
    <t>Quorum Health Group Inc</t>
  </si>
  <si>
    <t>Triad Hospitals Inc</t>
  </si>
  <si>
    <t>1056683020</t>
  </si>
  <si>
    <t>Coulter Pharmaceuticals Inc</t>
  </si>
  <si>
    <t>Corixa Corp</t>
  </si>
  <si>
    <t>Schlumberger Ltd</t>
  </si>
  <si>
    <t>United Technologies Corp</t>
  </si>
  <si>
    <t>Chevron Corp</t>
  </si>
  <si>
    <t>Kulicke &amp; Soffa Industries Inc</t>
  </si>
  <si>
    <t>Wave Systems Corp</t>
  </si>
  <si>
    <t>1055858020</t>
  </si>
  <si>
    <t>Molecular Biosystems Inc</t>
  </si>
  <si>
    <t>Alliance Pharmaceutical Corp</t>
  </si>
  <si>
    <t>Novavax Inc</t>
  </si>
  <si>
    <t>1053459020</t>
  </si>
  <si>
    <t>Quantum HDD(Quantum Corp)</t>
  </si>
  <si>
    <t>1053324020</t>
  </si>
  <si>
    <t>Bowlin Outdoor Advertising &amp; Travel Centers</t>
  </si>
  <si>
    <t>1052844020</t>
  </si>
  <si>
    <t>Mesa Ridge Technologies Inc</t>
  </si>
  <si>
    <t>1052801020</t>
  </si>
  <si>
    <t>Star Systems Inc</t>
  </si>
  <si>
    <t>1052062020</t>
  </si>
  <si>
    <t>Rainforest Cafe Inc</t>
  </si>
  <si>
    <t>Landry's Seafood Restaurants</t>
  </si>
  <si>
    <t>MKS Instruments Inc</t>
  </si>
  <si>
    <t>1051615020</t>
  </si>
  <si>
    <t>Summit Bancorp,Princeton,New Jersey</t>
  </si>
  <si>
    <t>1051503020</t>
  </si>
  <si>
    <t>Captec Net Lease Realty Inc</t>
  </si>
  <si>
    <t>1051501020</t>
  </si>
  <si>
    <t>WLR Foods Inc</t>
  </si>
  <si>
    <t>1049883020</t>
  </si>
  <si>
    <t>Prolifaron Inc</t>
  </si>
  <si>
    <t>Alexion Pharmaceuticals Inc</t>
  </si>
  <si>
    <t>Glacier Bancorp Inc,MT</t>
  </si>
  <si>
    <t>Frozen Fruits, Fruit Juices, And Vegetables</t>
  </si>
  <si>
    <t>1047523020</t>
  </si>
  <si>
    <t>Renaissance Software Inc</t>
  </si>
  <si>
    <t>Keynote Systems Inc</t>
  </si>
  <si>
    <t>1046947020</t>
  </si>
  <si>
    <t>ServiceSoft Inc</t>
  </si>
  <si>
    <t>1045800020</t>
  </si>
  <si>
    <t>Fatbrain.com Inc</t>
  </si>
  <si>
    <t>barnesandnoble.com Inc</t>
  </si>
  <si>
    <t>Book Stores</t>
  </si>
  <si>
    <t>1045741020</t>
  </si>
  <si>
    <t>Imperial Adhesives Group Inc (NS Group)</t>
  </si>
  <si>
    <t>Sovereign Specialty Chemicals</t>
  </si>
  <si>
    <t>1045086020</t>
  </si>
  <si>
    <t>GelTex Pharmaceuticals Inc</t>
  </si>
  <si>
    <t>Valley National Bancorp,NJ</t>
  </si>
  <si>
    <t>1043533020</t>
  </si>
  <si>
    <t>Cadabra Design Automation Inc</t>
  </si>
  <si>
    <t>1043410020</t>
  </si>
  <si>
    <t>Transfusion Technologies Corp</t>
  </si>
  <si>
    <t>Haemonetics Corp</t>
  </si>
  <si>
    <t>1043396020</t>
  </si>
  <si>
    <t>Engineering Animation Inc</t>
  </si>
  <si>
    <t>Unigraphics Solutions Inc</t>
  </si>
  <si>
    <t>1042833020</t>
  </si>
  <si>
    <t>Intermedia Communications Inc</t>
  </si>
  <si>
    <t>WorldCom Inc</t>
  </si>
  <si>
    <t>1041905020</t>
  </si>
  <si>
    <t>Einstein/Noah Bagel Corp</t>
  </si>
  <si>
    <t>New World Coffee-Manhattan</t>
  </si>
  <si>
    <t>1041573020</t>
  </si>
  <si>
    <t>Columbus Energy Corp</t>
  </si>
  <si>
    <t>Key Production Co Inc</t>
  </si>
  <si>
    <t>1041455020</t>
  </si>
  <si>
    <t>Arbor Administrative Services Inc</t>
  </si>
  <si>
    <t>Ebenx Inc</t>
  </si>
  <si>
    <t>Hovnanian Enterprises Inc</t>
  </si>
  <si>
    <t>1040829020</t>
  </si>
  <si>
    <t>Powertel Inc</t>
  </si>
  <si>
    <t>VoiceStream Wireless Corp</t>
  </si>
  <si>
    <t>1040715020</t>
  </si>
  <si>
    <t>MMC Networks Inc</t>
  </si>
  <si>
    <t>1040498020</t>
  </si>
  <si>
    <t>Nogatech Inc</t>
  </si>
  <si>
    <t>Comcast Corp</t>
  </si>
  <si>
    <t>1040125020</t>
  </si>
  <si>
    <t>Chadmoore Wireless Group Inc</t>
  </si>
  <si>
    <t>Coachmen Industries Inc</t>
  </si>
  <si>
    <t>Storage Computer Corp</t>
  </si>
  <si>
    <t>TeleTech Holdings Inc</t>
  </si>
  <si>
    <t>1039716020</t>
  </si>
  <si>
    <t xml:space="preserve">Western Properties Trust  </t>
  </si>
  <si>
    <t>1039595020</t>
  </si>
  <si>
    <t>BankFirst Corp</t>
  </si>
  <si>
    <t>1039114020</t>
  </si>
  <si>
    <t>CNBT Bancshares Inc,Bellaire, Texas</t>
  </si>
  <si>
    <t>BOK Financial Corp</t>
  </si>
  <si>
    <t>1038965020</t>
  </si>
  <si>
    <t>Aquila Biopharmaceuticals Inc</t>
  </si>
  <si>
    <t>1038739020</t>
  </si>
  <si>
    <t>MacroTech Semiconductor Inc (Simtek Corp)</t>
  </si>
  <si>
    <t>Simtek Corp</t>
  </si>
  <si>
    <t>1038669020</t>
  </si>
  <si>
    <t>Bank United Corp,Houston,Texas</t>
  </si>
  <si>
    <t>1037764020</t>
  </si>
  <si>
    <t>Delia s Inc</t>
  </si>
  <si>
    <t>iTurf Inc</t>
  </si>
  <si>
    <t>Berkshire Bancorp Inc</t>
  </si>
  <si>
    <t>Hologic Inc</t>
  </si>
  <si>
    <t>1036944020</t>
  </si>
  <si>
    <t>PathoGenesis Corp</t>
  </si>
  <si>
    <t>1036489020</t>
  </si>
  <si>
    <t>Piercing Pagoda Inc</t>
  </si>
  <si>
    <t>Zale Corp</t>
  </si>
  <si>
    <t>1036372020</t>
  </si>
  <si>
    <t>NewPort Communications Inc</t>
  </si>
  <si>
    <t>Broadcom Corp</t>
  </si>
  <si>
    <t>1035466020</t>
  </si>
  <si>
    <t>Human Code Inc</t>
  </si>
  <si>
    <t>Sapient Corp</t>
  </si>
  <si>
    <t>1034867020</t>
  </si>
  <si>
    <t>PeerLogic Inc</t>
  </si>
  <si>
    <t>Critical Path Inc</t>
  </si>
  <si>
    <t>1034801020</t>
  </si>
  <si>
    <t>Leeson Electric Corp.</t>
  </si>
  <si>
    <t>Regal Beloit Corp</t>
  </si>
  <si>
    <t>1034446020</t>
  </si>
  <si>
    <t>OnePoint Communications Corp</t>
  </si>
  <si>
    <t>1034419020</t>
  </si>
  <si>
    <t>GPU Inc</t>
  </si>
  <si>
    <t>FirstEnergy Corp</t>
  </si>
  <si>
    <t>1033914020</t>
  </si>
  <si>
    <t>Phillips &amp; King International Inc</t>
  </si>
  <si>
    <t>Havana Group Inc</t>
  </si>
  <si>
    <t>Gift, Novelty, And Souvenir Shops</t>
  </si>
  <si>
    <t>1033666020</t>
  </si>
  <si>
    <t>Rooter Rattle Sports Specialty Co</t>
  </si>
  <si>
    <t>Collectible Concepts Group Inc</t>
  </si>
  <si>
    <t>Membership Sports And Recreation Clubs</t>
  </si>
  <si>
    <t>NCR Corp</t>
  </si>
  <si>
    <t>1032400020</t>
  </si>
  <si>
    <t>Lindley Food Service Corp</t>
  </si>
  <si>
    <t>1031373020</t>
  </si>
  <si>
    <t>GladCo Enterprises Inc</t>
  </si>
  <si>
    <t>Creative Host Services Inc</t>
  </si>
  <si>
    <t>Perma-Fix Envi Svcs Inc</t>
  </si>
  <si>
    <t>1029838020</t>
  </si>
  <si>
    <t>Globe-1 Inc</t>
  </si>
  <si>
    <t>Onvia.com Inc</t>
  </si>
  <si>
    <t>1029833020</t>
  </si>
  <si>
    <t>TALBOT BANCSHARES INC</t>
  </si>
  <si>
    <t>Shore Bancshares Inc</t>
  </si>
  <si>
    <t>National Penn Bancshares,PA</t>
  </si>
  <si>
    <t>1028346020</t>
  </si>
  <si>
    <t>Pioneer Drilling Co Inc</t>
  </si>
  <si>
    <t>1028311020</t>
  </si>
  <si>
    <t>United Musical Instruments Holdings Inc</t>
  </si>
  <si>
    <t>Steinway Musical Instr Inc</t>
  </si>
  <si>
    <t>1027751020</t>
  </si>
  <si>
    <t>Home Port Bancorp Inc, Nantucket,Massachusetts</t>
  </si>
  <si>
    <t>Kellogg Co</t>
  </si>
  <si>
    <t>Cookies And Crackers</t>
  </si>
  <si>
    <t>Cereal Breakfast Foods</t>
  </si>
  <si>
    <t>Ophthalmic Imaging Systems Inc</t>
  </si>
  <si>
    <t>CNET Networks Inc</t>
  </si>
  <si>
    <t>1026000020</t>
  </si>
  <si>
    <t>Concentrex Inc</t>
  </si>
  <si>
    <t>GE</t>
  </si>
  <si>
    <t>1025899020</t>
  </si>
  <si>
    <t>Grove Property Trust</t>
  </si>
  <si>
    <t>Equity Residential</t>
  </si>
  <si>
    <t>1025377020</t>
  </si>
  <si>
    <t>IPALCO Enterprises Inc</t>
  </si>
  <si>
    <t>Sanitary Paper Products</t>
  </si>
  <si>
    <t>General Mills Inc</t>
  </si>
  <si>
    <t>1024706020</t>
  </si>
  <si>
    <t>Jones Pharmaceutical Inc</t>
  </si>
  <si>
    <t>1024064020</t>
  </si>
  <si>
    <t>Quantum Effect Devices Inc</t>
  </si>
  <si>
    <t>Kinder Morgan Energy Partners</t>
  </si>
  <si>
    <t>1023743020</t>
  </si>
  <si>
    <t>Forcenergy Inc</t>
  </si>
  <si>
    <t>CyberSource Corp</t>
  </si>
  <si>
    <t>M&amp;T Bank Corp,Buffalo,New York</t>
  </si>
  <si>
    <t>1023658020</t>
  </si>
  <si>
    <t>DePuy Orthopaedie SA(DePuy Inc/Johnson &amp; Johnson)</t>
  </si>
  <si>
    <t>DJ Orthopedics Inc</t>
  </si>
  <si>
    <t>1023317020</t>
  </si>
  <si>
    <t>Kesmil Manufacturing</t>
  </si>
  <si>
    <t>1022944020</t>
  </si>
  <si>
    <t>Atlantic Financial Corp, Newport News,Virginia</t>
  </si>
  <si>
    <t>F&amp;M National,Winchester,VA</t>
  </si>
  <si>
    <t>1022617020</t>
  </si>
  <si>
    <t>Fabrica International</t>
  </si>
  <si>
    <t>Dixie Group Inc</t>
  </si>
  <si>
    <t>Chemicals And Chemical Preparations, Not Elsewhere Classified</t>
  </si>
  <si>
    <t>1021726020</t>
  </si>
  <si>
    <t>Gothic Energy Corp</t>
  </si>
  <si>
    <t>1020900020</t>
  </si>
  <si>
    <t>Central Newspapers Inc</t>
  </si>
  <si>
    <t>Gannett Co Inc</t>
  </si>
  <si>
    <t>1020029020</t>
  </si>
  <si>
    <t>Suburban Newspapers of Greater St Louis LLC,Ladue News Inc</t>
  </si>
  <si>
    <t>1019582020</t>
  </si>
  <si>
    <t>Lilly Industries Inc</t>
  </si>
  <si>
    <t>Valspar Corp</t>
  </si>
  <si>
    <t>Canned Specialties</t>
  </si>
  <si>
    <t>1018864020</t>
  </si>
  <si>
    <t>Excel/Meridian Data Inc(Alanco Technologies Inc)</t>
  </si>
  <si>
    <t>Alanco Technologies Inc</t>
  </si>
  <si>
    <t>1018291020</t>
  </si>
  <si>
    <t>Battle Mountain Gold Co</t>
  </si>
  <si>
    <t>Newmont Mining Corp</t>
  </si>
  <si>
    <t>1018256020</t>
  </si>
  <si>
    <t>Burr-Brown Corp</t>
  </si>
  <si>
    <t>Texas Instruments Inc</t>
  </si>
  <si>
    <t>Computer Sciences Corp</t>
  </si>
  <si>
    <t>Hanover Compressor Co</t>
  </si>
  <si>
    <t>Commerce One Inc</t>
  </si>
  <si>
    <t>1017686020</t>
  </si>
  <si>
    <t>KEZY-AM,Anaheim,California, KXMX-FM,Anaheim California (Clear Channel)</t>
  </si>
  <si>
    <t>Salem Communications Corp</t>
  </si>
  <si>
    <t>Parker Hannifin Corp</t>
  </si>
  <si>
    <t>Lubricating Oils And Greases</t>
  </si>
  <si>
    <t>Industrial Valves</t>
  </si>
  <si>
    <t>Farmers National Banc Corp</t>
  </si>
  <si>
    <t>1013819020</t>
  </si>
  <si>
    <t>Marion Capital Holdings Inc Marion,Indiana</t>
  </si>
  <si>
    <t>MutualFirst Financial Inc,IN</t>
  </si>
  <si>
    <t>1013801020</t>
  </si>
  <si>
    <t>OneMain.com Inc</t>
  </si>
  <si>
    <t>1013758020</t>
  </si>
  <si>
    <t>Catskill Financial Corp, Catskill,New York</t>
  </si>
  <si>
    <t>Troy Financial Corp,Troy,NY</t>
  </si>
  <si>
    <t>1012500020</t>
  </si>
  <si>
    <t>Centennial Broadcasting-Radio Stations(6)</t>
  </si>
  <si>
    <t>Beasley Broadcast Group Inc</t>
  </si>
  <si>
    <t>Tires / Rubber Products</t>
  </si>
  <si>
    <t>Lions Gate Entertainment Corp</t>
  </si>
  <si>
    <t>Stryker Corp</t>
  </si>
  <si>
    <t>Women's, Misses', Children's, And Infants' Underwear And Nightwear</t>
  </si>
  <si>
    <t>1009930020</t>
  </si>
  <si>
    <t>Schein Pharmaceutical Inc</t>
  </si>
  <si>
    <t>1009852020</t>
  </si>
  <si>
    <t>Santa Fe Synder Corp</t>
  </si>
  <si>
    <t>Sonic Foundry Inc</t>
  </si>
  <si>
    <t>1009378020</t>
  </si>
  <si>
    <t>FFY Financial Corp,Youngstown, Ohio</t>
  </si>
  <si>
    <t>First Place Financial Corp</t>
  </si>
  <si>
    <t>Ondisplay Inc</t>
  </si>
  <si>
    <t>Vignette Corp</t>
  </si>
  <si>
    <t>1007058020</t>
  </si>
  <si>
    <t>Spectral Solutions Inc</t>
  </si>
  <si>
    <t>Illinois Superconductor Corp</t>
  </si>
  <si>
    <t>1006669020</t>
  </si>
  <si>
    <t>Northfield Bancorp Inc, Baltimore,Maryland</t>
  </si>
  <si>
    <t>Patapsco Bancorp Inc</t>
  </si>
  <si>
    <t>Hifn Inc</t>
  </si>
  <si>
    <t>1006337020</t>
  </si>
  <si>
    <t>US Xchange LLC</t>
  </si>
  <si>
    <t>Choice One Communications</t>
  </si>
  <si>
    <t>Ball And Roller Bearings</t>
  </si>
  <si>
    <t>Actel Corp</t>
  </si>
  <si>
    <t>1004485020</t>
  </si>
  <si>
    <t>QLogic Corp</t>
  </si>
  <si>
    <t>1003350020</t>
  </si>
  <si>
    <t>McWhorter Technologies Inc</t>
  </si>
  <si>
    <t>Eastman Chemical Co</t>
  </si>
  <si>
    <t>1003323020</t>
  </si>
  <si>
    <t>Commercial Guaranty Bancshares,Shawnee Mission, Kansas</t>
  </si>
  <si>
    <t>Enterbank Holdings Inc,MO</t>
  </si>
  <si>
    <t>1003236020</t>
  </si>
  <si>
    <t xml:space="preserve">Harbor Federal Bancorp Inc, Baltimore,Maryland </t>
  </si>
  <si>
    <t>Commercial Printing, Not Elsewhere Classified</t>
  </si>
  <si>
    <t>1002482020</t>
  </si>
  <si>
    <t>Advantage Outdoor Co</t>
  </si>
  <si>
    <t>1002018020</t>
  </si>
  <si>
    <t>Solomon Software</t>
  </si>
  <si>
    <t>Komag Inc</t>
  </si>
  <si>
    <t>1000349020</t>
  </si>
  <si>
    <t>Champion International Corp</t>
  </si>
  <si>
    <t>International Paper Co</t>
  </si>
  <si>
    <t>Cardinal Financial Corp</t>
  </si>
  <si>
    <t>BancorpSouth Inc</t>
  </si>
  <si>
    <t>997965020</t>
  </si>
  <si>
    <t>Citadel Group Inc</t>
  </si>
  <si>
    <t>CompuCredit Corp</t>
  </si>
  <si>
    <t>996401020</t>
  </si>
  <si>
    <t>Switchboard Apparatus Inc</t>
  </si>
  <si>
    <t>995747020</t>
  </si>
  <si>
    <t>Seaway Food Town Inc</t>
  </si>
  <si>
    <t>Spartan Stores Inc</t>
  </si>
  <si>
    <t>994809020</t>
  </si>
  <si>
    <t>Harbinger Corp</t>
  </si>
  <si>
    <t>994786020</t>
  </si>
  <si>
    <t>Dollar Express Inc</t>
  </si>
  <si>
    <t>Dollar Tree Stores Inc</t>
  </si>
  <si>
    <t>Variety Stores</t>
  </si>
  <si>
    <t>993439020</t>
  </si>
  <si>
    <t>Union Pacific Resources Group Inc</t>
  </si>
  <si>
    <t>987011020</t>
  </si>
  <si>
    <t>South Jersey Financial Corp Inc,Turnersville,New Jersey</t>
  </si>
  <si>
    <t>Richmond County Financial Corp</t>
  </si>
  <si>
    <t>986890020</t>
  </si>
  <si>
    <t>First Counties Bank,Clearlake, California</t>
  </si>
  <si>
    <t>986883020</t>
  </si>
  <si>
    <t>IRI International Corp</t>
  </si>
  <si>
    <t>Mestek Inc</t>
  </si>
  <si>
    <t>985800020</t>
  </si>
  <si>
    <t>Mod U Kraf Homes Inc</t>
  </si>
  <si>
    <t>985517020</t>
  </si>
  <si>
    <t>Aspect Development Inc</t>
  </si>
  <si>
    <t>i2 Technologies Inc</t>
  </si>
  <si>
    <t>985448020</t>
  </si>
  <si>
    <t>Times Mirror Co</t>
  </si>
  <si>
    <t>Tribune Co</t>
  </si>
  <si>
    <t>985055020</t>
  </si>
  <si>
    <t>LaserLink.net</t>
  </si>
  <si>
    <t>Covad Communications Group Inc</t>
  </si>
  <si>
    <t>984550020</t>
  </si>
  <si>
    <t>Apex Inc</t>
  </si>
  <si>
    <t>Cybex Computer Products Corp</t>
  </si>
  <si>
    <t>Comverse Technology Inc</t>
  </si>
  <si>
    <t>983278020</t>
  </si>
  <si>
    <t>North Coast Bank,Windsor, California</t>
  </si>
  <si>
    <t>American River Holdings,CA</t>
  </si>
  <si>
    <t>983265020</t>
  </si>
  <si>
    <t>Commerce National Corp,Winter Park,Florida</t>
  </si>
  <si>
    <t>Wireless Telecom Group Inc</t>
  </si>
  <si>
    <t>SFX Entertainment Inc</t>
  </si>
  <si>
    <t>981267020</t>
  </si>
  <si>
    <t>Tritel Inc</t>
  </si>
  <si>
    <t>979844020</t>
  </si>
  <si>
    <t>Northstar Computer Forms Inc</t>
  </si>
  <si>
    <t>Ennis Business Forms Inc</t>
  </si>
  <si>
    <t>979835020</t>
  </si>
  <si>
    <t xml:space="preserve">Skylands Financial Corp  </t>
  </si>
  <si>
    <t>979400020</t>
  </si>
  <si>
    <t>FRx Software</t>
  </si>
  <si>
    <t>978375020</t>
  </si>
  <si>
    <t>Shorewood Packaging Corp</t>
  </si>
  <si>
    <t>977805020</t>
  </si>
  <si>
    <t>US Home Corp</t>
  </si>
  <si>
    <t>Fabricated Plate Work (Boiler Shops)</t>
  </si>
  <si>
    <t>977480020</t>
  </si>
  <si>
    <t>Heritage Bancorp Inc,Laurens, South Carolina</t>
  </si>
  <si>
    <t>SouthBanc Shares,Anderson,SC</t>
  </si>
  <si>
    <t>Key Technology Inc</t>
  </si>
  <si>
    <t>977357020</t>
  </si>
  <si>
    <t>Reprogenesis Inc</t>
  </si>
  <si>
    <t>Creative BioMolecules Inc</t>
  </si>
  <si>
    <t>976875020</t>
  </si>
  <si>
    <t>Sterling Software Inc</t>
  </si>
  <si>
    <t>World Access Inc</t>
  </si>
  <si>
    <t>975983020</t>
  </si>
  <si>
    <t>Cornerstone Properties Inc</t>
  </si>
  <si>
    <t>975927020</t>
  </si>
  <si>
    <t>Thermo Cardiosystems Inc (Thermedics Inc/Thermo Electron Corp)</t>
  </si>
  <si>
    <t>Thoratec Cardiosystems Inc</t>
  </si>
  <si>
    <t>Akamai Technologies Inc</t>
  </si>
  <si>
    <t>974128020</t>
  </si>
  <si>
    <t xml:space="preserve">San Benito Bank,Hollister, California </t>
  </si>
  <si>
    <t>973761020</t>
  </si>
  <si>
    <t>Eastern Acoustic Works Inc</t>
  </si>
  <si>
    <t>Mackie Designs Inc</t>
  </si>
  <si>
    <t>973682020</t>
  </si>
  <si>
    <t>Filene's Basement Corp</t>
  </si>
  <si>
    <t>Value City Department Stores</t>
  </si>
  <si>
    <t>972835020</t>
  </si>
  <si>
    <t>First Commerce Bancshares Inc</t>
  </si>
  <si>
    <t>Standard Pacific Corp</t>
  </si>
  <si>
    <t>967321020</t>
  </si>
  <si>
    <t>Zing Technologies Inc</t>
  </si>
  <si>
    <t>International Rectifier Corp</t>
  </si>
  <si>
    <t>965944020</t>
  </si>
  <si>
    <t>Interleaf Inc</t>
  </si>
  <si>
    <t>BroadVision Inc</t>
  </si>
  <si>
    <t>963722020</t>
  </si>
  <si>
    <t>OnlineTradingInc.com</t>
  </si>
  <si>
    <t>Omega Research Inc</t>
  </si>
  <si>
    <t>963295020</t>
  </si>
  <si>
    <t xml:space="preserve">Indeck Capital Inc </t>
  </si>
  <si>
    <t>Black Hills Corp</t>
  </si>
  <si>
    <t>962640020</t>
  </si>
  <si>
    <t>Oberon Software Inc</t>
  </si>
  <si>
    <t>960993020</t>
  </si>
  <si>
    <t>Indianapolis Life Insurance Co</t>
  </si>
  <si>
    <t>American Mutual Holding Co</t>
  </si>
  <si>
    <t>959558020</t>
  </si>
  <si>
    <t>Concentric Network Corp</t>
  </si>
  <si>
    <t>NextLink Communications Inc</t>
  </si>
  <si>
    <t>959490020</t>
  </si>
  <si>
    <t>Time Warner Inc</t>
  </si>
  <si>
    <t>America Online Inc</t>
  </si>
  <si>
    <t>959208020</t>
  </si>
  <si>
    <t>SplitRock Services Inc</t>
  </si>
  <si>
    <t>McLeodUSA Inc</t>
  </si>
  <si>
    <t>958484020</t>
  </si>
  <si>
    <t>Mergent Systems Inc</t>
  </si>
  <si>
    <t>USA Technologies Inc, Malvern, Pennsylvania, develops software and provides wireless, cashless, micro-transactions and networking services. The company designs and markets systems and solutions that facilitate electronic payment options for distributed assets such as vending machines, kiosks, personal computers, photocopiers, and laundry equipment. The company was founded in 1992.</t>
  </si>
  <si>
    <t xml:space="preserve">US - Blackboard Inc acquired the entire share capital of USA Technologies Inc, a Malvern-based developer of software. </t>
  </si>
  <si>
    <t>USAT</t>
  </si>
  <si>
    <t>Provide integrated consulting services and software solutions for the banking industry</t>
  </si>
  <si>
    <t xml:space="preserve"> US - CheckFree Corp acquired all the outstanding common stock of Carreker Corp, a provider of integrated consulting services and software solutions, for $8.05 per share, or a total value of $211.458 mil. The transaction had been subject to regulatory and shareholder approvals and customary closing conditions. </t>
  </si>
  <si>
    <t>CANI</t>
  </si>
  <si>
    <t>Manufacture custom printed, embroidered and woven golf and sports towels</t>
  </si>
  <si>
    <t xml:space="preserve"> US - ForeFront Holdings Inc acquired Devant Ltd, a manufacturer of custom printed, embroidered and woven golf and sports towels, for $4.6 mil. The consideration consisted of $2.9 mil in cash and $1.7 mil in promissory notes. </t>
  </si>
  <si>
    <t>-</t>
  </si>
  <si>
    <t>Provide engineering services including installment management, storage management and support services to subsea controls, umbilicals and pipeline industries in their deep-water exploration.</t>
  </si>
  <si>
    <t xml:space="preserve"> US - Mediquip Holdings Inc (MH) acquired all the oustanding stock of Deep Down Inc (DD), a provider of engineering services. On completion of the reverse takeover transaction, MH changed its name to DD. </t>
  </si>
  <si>
    <t>Provide integrated graphic communications services to professional publishers, not-for-profit societies and corporations; provide commercial printing, fulfillment and distribution services, software duplication, and catalog design and photography</t>
  </si>
  <si>
    <t xml:space="preserve"> US - Cenveo Inc acquired all the outstanding common stock of Cadmus Communications Corp, a provider of graphic communications services, for $24.75 in cash per share, or a total value of $435.65 mil, including the assumption of an estimated $194.117 mil in liabilities. The transaction had been subject to customary closing conditions, shareholders and regulatory approvals. </t>
  </si>
  <si>
    <t>CDMS</t>
  </si>
  <si>
    <t>Real estate investment trust; own and operate skilled nursing facilities, assisted living facilities, and independent living centers</t>
  </si>
  <si>
    <t xml:space="preserve"> US - National Healthcare Corp (NH) merged with National Health Realty Inc (NR), a real estate investment trust, in a stock swap transaction valued at $224.938 mil. NH offered $9 in cash and 1 preferred stock convertible to 0.242 common share, per NR share. Based on NH's closing stock price of $56.1 on December 20, the last full trading day prior to the announcement, each NR share was valued at $22.576. The transaction had been subject to regulatory and shareholder approval. </t>
  </si>
  <si>
    <t>NHR</t>
  </si>
  <si>
    <t>Real estate development firm which is focused on homebuilding services</t>
  </si>
  <si>
    <t xml:space="preserve"> US - Wilson Holdings Inc acquired Green Builders Inc, a real estate development firm. </t>
  </si>
  <si>
    <t>Provide classic apparel design services</t>
  </si>
  <si>
    <t xml:space="preserve"> US - NexCen Brands Inc acquired all the outstanding common stock of Bill Blass Holding Co, a provider of classic apparel design services, from Tharanco Ltd, for $70.8 mil. The consideration consisted of $39.1 mil in cash, $15.5 mil in common stock, and up to $16.2 mil in profit-related payments. </t>
  </si>
  <si>
    <t>Manufacture broadband equipment and products which enable high-speed data access over the copper infrastructure of telephone companies</t>
  </si>
  <si>
    <t xml:space="preserve"> US - Motorola Inc acquired all the outstanding common stock of Tut Systems Inc, a manufacturer of broadband equipment, for $1.15 in cash per share, or a total value of $39.002 mil. The transaction had been subject to customary closing conditions, shareholder and regulatory approval. </t>
  </si>
  <si>
    <t>TUTS</t>
  </si>
  <si>
    <t>Provide contract managing services of psychiatric and physical rehabilitation clinical programs offered by general acute care hospitals in the United States, and a provider of employee assistance plans (EAP) and behavioral health services to business and managed care organizations</t>
  </si>
  <si>
    <t xml:space="preserve">US - Psychiatric Solutions Inc acquired all the outstanding common stock of Horizon Health Corp (HH), a provider of medical and health services, for $20 in cash per share, or a total value of $418.552 mil, including the assumption of an estimated $105 mil in liabilities. The transaction had been subject to HH shareholders and regulatory approvals. </t>
  </si>
  <si>
    <t>HORC</t>
  </si>
  <si>
    <t>Savings and loan holding company</t>
  </si>
  <si>
    <t xml:space="preserve"> US - BB&amp;T Corp (BT) merged with Coastal Financial Corp, Myrtle Beach, South Carolina (CF), in a stock swap transaction valued at $359.965 mil. BT offered .385 common share per CF share. Based on BT's closing stock price of $44.27 on December 20, the last full trading day prior to the announcement, each CF share was valued at $17.04. The transaction had been subject to regulatory and shareholder approvals. </t>
  </si>
  <si>
    <t>Provide monitoring, financing, and business support services to independent security alarm dealers serving the residential and commercial markets in the US.</t>
  </si>
  <si>
    <t>IASG</t>
  </si>
  <si>
    <t>Provide physician staffing services known as locum tenens, which provides staff to hospitals, medical practices and government agencies</t>
  </si>
  <si>
    <t xml:space="preserve"> US - On Assignment Inc acquired VISTA Staffing Solutions Inc, a provider of physician staffing services, for $49.1 mil. The consideration was to consist of $41.1 mil in cash and up to $8 mil in profit-related payments. </t>
  </si>
  <si>
    <t>Commercial bank holding company serving Ohio, Michigan, Pennsylvania, Indiana, and West Virginia. The company also provides trust, investment and brokerage services, personal, and commercial insurance.</t>
  </si>
  <si>
    <t>CICS</t>
  </si>
  <si>
    <t>Develop web-based security software solution known as Information Leak Prevention (ILP) for prevention of leakage from outbound e-mail, internal e-mail, web, and other channels</t>
  </si>
  <si>
    <t xml:space="preserve"> US - Websense Inc acquired PortAuthority Technologies Inc, a developer of web-based security software solution known as Information Leak Prevention, for an estimated $90 mil in cash. </t>
  </si>
  <si>
    <t>Manufacture specialty pharmaceuticals focused on the development and commercialization of urology and endocrinology products</t>
  </si>
  <si>
    <t xml:space="preserve">US - Indevus Pharmaceuticals Inc (IP) acquired all the outstanding common stock of Valera Pharmaceuticals Inc (VP), a manufacturer of specialty pharmaceuticals, in a stock swap transaction valued at $177.002 mil. IP offered $7.75 in common shares and up to $3.50 in profit-related payments per VP share. The transaction had been subject to customary closing conditions and regulatory and shareholder approvals. </t>
  </si>
  <si>
    <t>VLRX</t>
  </si>
  <si>
    <t>Commercial bank</t>
  </si>
  <si>
    <t>AGR.A</t>
  </si>
  <si>
    <t>Mellon Financial Corp, located in Pittsburgh, is a bank holding company that provides corporate, individual and specialized banking services; global investment services and global asset management services. Its subsidiaries engage in domestic retail banking, worldwide commercial banking, trust banking, investment management, and other financial services.</t>
  </si>
  <si>
    <t>MEL</t>
  </si>
  <si>
    <t>Manufacture and wholesale ablation technology products designed to treat patients with solid cancerous or benign tumors</t>
  </si>
  <si>
    <t>RITA</t>
  </si>
  <si>
    <t>Provide international money transfers services</t>
  </si>
  <si>
    <t xml:space="preserve"> US - Euronet Worldwide Inc (EW) acquired all the outstanding stock of Ria Financial Services, a provider of international money transfer services, for $490 mil. The consideration consisted of $380 mil in cash and $110 mil in EW common shares. The transaction had been subject to regulatory approvals and customary closing conditions. </t>
  </si>
  <si>
    <t>Copper mining; manufacture engineered products principally for the transportation, energy and telecommunications sectors; manufacture carbon black, a reinforcing agent in natural and synthetic rubber that increases the service life of tires, hoses, belting and other products, for the rubber industry; manufacture wire and cable products and specialty conductors</t>
  </si>
  <si>
    <t xml:space="preserve">US - Freeport-McMoran Copper &amp; Gold Inc (FM), acquired all the outstanding common stock of Phelps Dodge Corp (PD), a copper mining company, for $25.834 bil. FM offered $88 cash and .67 common shares per PD share. Based on FM's closing stock price on November 17 of $57.40, the last full trading day prior to the announcement, each PD share was valued at $38.458. The transaction was subject to shareholder and regulatory approvals, and customary closing conditions. </t>
  </si>
  <si>
    <t>PD</t>
  </si>
  <si>
    <t>Medicare-certified home health agencies</t>
  </si>
  <si>
    <t xml:space="preserve"> US - Almost Family Inc (AF) acquired the medicare-certified home health agencies of Mederi Inc, a provider of home health care services, for $24.5 mil. The consideration consisted of $13 mil in cash, $4 mil in notes, $2 mil AF restricted common stock and up to an estimated $5.5 mil in profit-related payments. The transaction had been subject to customary closing conditions. </t>
  </si>
  <si>
    <t>Develop document scanning and imaging applications software to the healthcare vertical market</t>
  </si>
  <si>
    <t xml:space="preserve"> US - Omtool Ltd (OL) acquired BlueChip Technologies Ltd, a developer of document scanning and imaging applications software, for an estimated $4.1 mil in cash, promissory note and OL common stock. The transaction had been subject to customary closing conditions. </t>
  </si>
  <si>
    <t>Operator and operate golf specialty retail stores</t>
  </si>
  <si>
    <t xml:space="preserve">US - Dicks Sporting Goods Inc definitively acquired all the outstanding common stock of Golf Galaxy Inc, an owner and operator of golf specialty retail stores, for $18.82 mil in cash per share, or a total value of $221.393 mil. The transaction had been subject to shareholder and regulatory approval. </t>
  </si>
  <si>
    <t>GGXY</t>
  </si>
  <si>
    <t>Own and operate Health Maintenance Organization</t>
  </si>
  <si>
    <t>Manufacture prescription pharmaceuticals intended for treatment of cardiovascular, respiratory and metabolic diseases</t>
  </si>
  <si>
    <t>KOSP</t>
  </si>
  <si>
    <t>STEL</t>
  </si>
  <si>
    <t>Provide broad range of printing, digital imaging solutions, and supply-chain management services</t>
  </si>
  <si>
    <t xml:space="preserve"> US - RR Donnelley &amp; Sons Co (RR) acquired all the outstanding common stock of Banta Corp (BC), a provider of broad range of printing, digital imaging solutions, and supply-chain management services, for $52.5 in cash per share including a $16 in cash per share special dividend financed through debt to be assumed by RR, or a total value of $1.306 bil. The transaction was subject to regulatory and shareholders approval. </t>
  </si>
  <si>
    <t>BN</t>
  </si>
  <si>
    <t>Provide roofing, waterproofing and concrete restoration services</t>
  </si>
  <si>
    <t xml:space="preserve"> US - Aduddell Industries Ltd (AI) merged with Brent Anderson Associates Inc, a provider of roofing, waterproofing and concrete restoration services, for $5.95 mil. The consideration consisted of $1.85 mil in cash, 2 mil AI common shares valued at $1.5 mil and up to $2.6 mil in profit related payments. The shares were valued based on AI's closing stock price of $0.75, the last full trading day prior to the announcement. </t>
  </si>
  <si>
    <t>Own and operate online boutique and makeup sale website</t>
  </si>
  <si>
    <t xml:space="preserve"> US - Tora Technologies Inc acquired Makeup Inc (MI), an owner and operator of online makeup sale websites, from Manhattan Assets Inc, for $0.216 mil. The consideration consisted of $1 and the assumption of $0.216 mil in liabilities. The transaction included the domain names www.makeup.com, www.boutiquecosmetics.com, www.boutiquecosmetics.ca, www.makeupsurplus.com, and www.surplusmakeup.com; as well as the Navision accounting software used in MI. </t>
  </si>
  <si>
    <t>Manufacture electronic components for the communications, computing, data storage, industrial, medical equipment, wireless and optical systems markets through its nine facilities located in the United States, Mexico, Asia and Europe</t>
  </si>
  <si>
    <t xml:space="preserve"> US - Benchmark Electronics Inc (BE) acquired all the outstanding common stock of Pemstar Inc (PI), a manufacturer of electronic components, in a stock swap transaction valued at $210.147 mil. BE offered 0.16 common shares per PI share. Based on BE's closing stock price of $28.93 on October 16, the last full trading day prior to the announcement, each PI share was valued at $4.629. The transaction had been subject to customary closing conditions, PI shareholders and regulatory approvals. </t>
  </si>
  <si>
    <t>PMTR</t>
  </si>
  <si>
    <t>Biotechnology company</t>
  </si>
  <si>
    <t>Manufacture orthopedic medical equipment, respiratory equipment, and orthotics and prosthetics</t>
  </si>
  <si>
    <t xml:space="preserve"> US - Andover Medical Inc (AM), a unit of Medtronic Inc, acquired all the outstanding stock of Ortho Medical Products Inc, a manufacturer of medical equipment, for $2.5 mil. The consideration was to consist of $0.500 mil in cash and $2 mil in AM common shares. </t>
  </si>
  <si>
    <t>Develop integrated recruiting software and Talent Relationship Management (TRM) systems to enterprise organizations across multiple vertical markets and on a global basis</t>
  </si>
  <si>
    <t xml:space="preserve"> US - Kenexa Corp acquired BrassRing Inc, a developer of integrated recruiting software, from Washington Post Co, Gannett Co Inc, Tribune Co, and Accel Partners, for an estimated $115 mil. The transaction had been subject to customary closing conditions. </t>
  </si>
  <si>
    <t>Manufacture and wholesale pneumatic conveying and bulk handling equipment</t>
  </si>
  <si>
    <t xml:space="preserve"> US - K-Tron International Inc acquired all the outstanding stock of Premier Pneumatics Inc, a manufacturer and wholesaler of pneumatic conveying systems, for $27.565 mil in cash. </t>
  </si>
  <si>
    <t>Own and operate towers and other wireless communications sites; provide services such as property management, engineering and field operations for the communications sector; Real Estate Investment Trust{REIT}</t>
  </si>
  <si>
    <t>GSL</t>
  </si>
  <si>
    <t>Provide network security and infrastructure solutions services</t>
  </si>
  <si>
    <t xml:space="preserve"> US - SoftNet Technology Corp (ST) merged with PeriNet Technologies LLC, a provider of network security and infrastructure solutions services, for an estimated $2.4 mil. The consideration consisted of $.300 mil in cash and an estimated $2.1 mil in ST restricted common shares. </t>
  </si>
  <si>
    <t>Manufacture and wholesale footwear</t>
  </si>
  <si>
    <t xml:space="preserve"> US - Crocs Inc acquired Jibbitz LLC, a manufacturer and wholesaler of footwear, for $20 mil. The consideration consisted of $10 mil and up to an estimated $10 mil in profit-related payments. </t>
  </si>
  <si>
    <t xml:space="preserve">US - Protection One Inc (PO), a majority-owned unit of Quadrangle Group LLC, merged with Integrated Alarm Services Group Inc (IA), a provider of monitoring services, in a stock swap transaction valued at $84.804 mil. PO offered 0.29 share per IA share. Based on PO's closing stock price of $12 on December 19, the last full trading day prior to the announcement, each IA share was valued at $3.48. The transaction had been subject to IA shareholders and regulatory approvals. On completion, the merged entity retained the name PO, and IA and PO owned 28% and 72% of the merged entity, respectively. </t>
  </si>
  <si>
    <t xml:space="preserve"> US - Huntington Bancshares Inc, Columbus, Ohio (HB) merged with Sky Financial Group Inc, Bowling Green, Ohio (SF), a commercial bank holding company, in a stock swap transaction valued at $3.294 bil. HB offered $3.023 in cash and 1.098 shares per SF share. Based on HB's closing stock price of $24.77 on December 19, the last full trading day prior to announcement, each SF share was valued at $27.197. The transaction was approved by both companies' board of directors, and was subject to regulatory and shareholders approvals. </t>
  </si>
  <si>
    <t>Manufacture communications semiconductors, including both optoelectronic components and integrated circuits, which are basic building blocks of electronic and photonic products and systems for terrestrial and submarine, or undersea, communications networks and for communications equipment; its optoelectronic components include lasers, modulators, transmitters, receivers, amplifiers, transponders, and micro electro-mechanical systems, or MEMS; its integrated circuits are designed to perform functions such as processing electronic signals, controlling electronic sys functions and processing data</t>
  </si>
  <si>
    <t xml:space="preserve">US - LSI Logic Corp (LL) merged with Agere Systems Inc (AS), a manufacturer of communications semiconductors, including both optoelectronic components and integrated circuits, in a reverse takeover transaction valued at USD 3.825 bil, via a stock swap transaction. LL offered 2.16 common shares per AS shares. Based on LL's closing stock price on December 1, the last full trading day prior to the announcement, each AS share was valued at USD 22.81. On completion, the merged entity retained the name of LL. The transaction received shareholders and regulatory approval. Concurrently, LL authorized the repurchase of up to USD 500 mil of its common stock outstanding in open market transaction. </t>
  </si>
  <si>
    <t xml:space="preserve"> US - Bank of New York Co Inc, New York, New York (BN), merged with Mellon Financial Corp, Pittsburg, Pennsylvania (MF), a bank holding company, to form Bank of New York Mellon Corp (BM) in a stock swap transaction valued at $15.68 bil. MF common shareholders received 1 BM common share per MF share held, and BN common shareholders received 0.9434 BM common share per BN share held. Based on BN's closing stock price of $35.48 on December 1, the last full trading day prior to the announcement, each MF share was valued at $37.609. The transaction had been subject to shareholders and regulatory approvals. </t>
  </si>
  <si>
    <t xml:space="preserve">US - AngioDynamics Inc (AD) acquired all the outstanding common stock of Rita Medical Systems Inc (RM), a manufacturer and wholesaler of ablation technology products, in a stock swap transaction valued at $234.189 mil, subject to a collar agreement. AD offered 0.1722 common shares per RM share. Based on AD's closing stock price of $22.01 of November 24, the last full trading day prior to the announcement, each RM share was valued at $4.70. The transaction had been subject to customary closing conditions, shareholders and regulatory approvals. </t>
  </si>
  <si>
    <t xml:space="preserve">US - Abbott Laboratories (AL) acquired all the outstanding common stock of Kos Pharmaceuticals Inc (KP), a manufacturer of pharmaceuticals, for $78 in cash per KP common shares, or a total value of $4.146 bil. Earlier, AL completed its tender offer to acquire all the outstanding common stock of KP, by accepting 34.969 mil shares, or approximately 60.78% of KP's common stock outstanding. The transaction was conditioned upon at least a majority of KP's outstanding shares being tendered. The transaction had been subject to customary closing conditions and regulatory approval. </t>
  </si>
  <si>
    <t xml:space="preserve"> US - Crown Castle International Corp (CCI) acquired Global Signal Inc (GSL), a provider of wireless communication tower leasing services, in a stock swap transaction valued a $5.793 bil, including the assumption of $1.8 bil in liabilities. CCI offered a choice of $55.95 cash or 1.61 shs com per share held subject to proration whereby the total cash consideration was not to exceed $550 mil. Based on CCI's closing stock price of $34.78 on October 4, the last full trading day prior to the announcement, the stock portion valued each GSL share at $55.996. The transaction had been subject to customary closing conditions and shareholder and regulatory approvals. </t>
  </si>
  <si>
    <t>Develop processing, compliance and suitability monitoring support software</t>
  </si>
  <si>
    <t xml:space="preserve"> US - Ebix Inc acquired Finetre Corp, a developer of processing, compliance and suitability monitoring support software, for $16 mil. The consideration consisted of $13 mil in cash and up to $3 mil in profit related payments. </t>
  </si>
  <si>
    <t>Provide direction well drilling, downhole surveying, and wireline services</t>
  </si>
  <si>
    <t>WARR</t>
  </si>
  <si>
    <t>Develop financial management software</t>
  </si>
  <si>
    <t xml:space="preserve"> US - Computer Software Innovations Inc, a unit of Barron Partners LP, acquired McAleer Computer Associates Inc, a developer of financial management software, for an estimated $4.5 mil. The consideration consisted of an estimated $4 mil in cash and $0.5 mil in notes. The transaction had been subject to customary closing conditions and regulatory approvals. </t>
  </si>
  <si>
    <t>Real estate investment trust</t>
  </si>
  <si>
    <t xml:space="preserve"> US - Atlantic Southern Financial Group Inc (AS) acquired all the outstanding common stock of First Community Bank of Georgia, Roberta, Georgia, in exchange for 0.549 mil common stock valued at $5.404 mil.. The shares were valued based on AS' closing stock price of $98.496 on September 14, the last full trading day prior to the announcement. The transaction had been subject to shareholders and regulatory approvals and customary closing conditions. </t>
  </si>
  <si>
    <t>FBGA</t>
  </si>
  <si>
    <t>Bank holding company</t>
  </si>
  <si>
    <t>Provide securities brokerage and investment banking services</t>
  </si>
  <si>
    <t xml:space="preserve"> US - Empire Financial Holding Co (EF) acquired a 98.9% interest in Jesup &amp; Lamont Securities Corp, a provider of securities brokerage and investment banking services, for $1 mil in cash and 1.75 mil in EF common shares. The transaction had been subject to customary closing conditions and regulatory approvals. </t>
  </si>
  <si>
    <t>Provide telecommunications services in Pennsylvania</t>
  </si>
  <si>
    <t xml:space="preserve">US - Citizens Communications Co (Citizens) acquired Commonwealth Telephone Enterprises Inc (Commonwealth), a provider of telecommunications services, for USD 884.27 mil. Citizens offered 0.768 shares and USD 31.31 in cash per Commonwealth share. Based on Citizens's closing stock price of USD 13.55 on September 15, 2006, the last full trading day prior to announcement, each Commonwealth share was valued at USD 41.72. </t>
  </si>
  <si>
    <t>CTCO</t>
  </si>
  <si>
    <t xml:space="preserve">US - Park National Corp (PN) merged with Vision Bancshares Inc (VB), in a stock swap transaction valued at USD 173.48 mil. PN offered a choice of USD 25 in cash per share, or 0.2475 PN common share per VB share, subject to proration whereby 50% of the consideration was to be in PN common shares and 50% was to be in cash. Based on PN's closing stock price of USD 104.98 on 13 September 2006, the last full trading day prior to announcement, each VB share was valued at USD 25.983. </t>
  </si>
  <si>
    <t>VBAL</t>
  </si>
  <si>
    <t>Provide short-to-medium haul dry van regional truckload carrier services operating primarily in the southeastern US, with shipments concentrated from Texas across the Southeast to Virginia, and an average length of haul of approximately 470 miles</t>
  </si>
  <si>
    <t xml:space="preserve"> US - Covenant Transport Inc acquired all the outstanding stock of Star Transportation Inc, a provider of truckload carrier services, for $82 mil. The consideration consisted of an estimated $40 mil in cash and the assumption of $42 mil in liabilities. </t>
  </si>
  <si>
    <t>Oil and gas exploration and production</t>
  </si>
  <si>
    <t>Manufacture industrial machinery, industrial gases, refrigeration and heating equipment and industrial trucks, tractors and trailers</t>
  </si>
  <si>
    <t>WRS</t>
  </si>
  <si>
    <t>Manufacture, develop, market disposable medical products</t>
  </si>
  <si>
    <t xml:space="preserve"> US - Medical Action Industries Inc acquired Medegen Medical Products LLC, a manufacturer, developer and marketer of disposable medical products, for an estimated $80 mil in cash. </t>
  </si>
  <si>
    <t>Manufacture and wholesale steel and iron tubes, pipes, bars, bar shapes, hot rolled coils, well casings and adhesives; holding company</t>
  </si>
  <si>
    <t xml:space="preserve"> US - IPSCO Inc acquired all the outstanding common stock of NS Group Inc, a manufacturer of specialty steel products, for $66 in cash per share, or a total value of $1.508 bil. The transaction was subject to regulatory and NS' shareholders approval, and customary closing conditions. </t>
  </si>
  <si>
    <t>NSS</t>
  </si>
  <si>
    <t>Manufacture semiconductors</t>
  </si>
  <si>
    <t>Manufacture factory automation equipments focus in the areas of automated inspection, measurement and material handling</t>
  </si>
  <si>
    <t xml:space="preserve"> US - Reflect Scientific Inc acquired all the outstanding stock of Image Laboratories International, a manufacturer of factory automation equipments. </t>
  </si>
  <si>
    <t>Produce sausages, prepared meats and pasta products</t>
  </si>
  <si>
    <t>PZA</t>
  </si>
  <si>
    <t xml:space="preserve"> US - Community Banks Inc, Harrisburg, PA acquired all the outstanding stock of BUCS Financial Corp, a bank holding company, for $24 in cash per share, or a total value of $22.584 mil in cash. The transaction had been subject to various conditions, shareholder and regulatory approvals. </t>
  </si>
  <si>
    <t>BUCS</t>
  </si>
  <si>
    <t>Manufacture and wholesale video gaming devices including lottery terminal equipment; develop gaming software</t>
  </si>
  <si>
    <t xml:space="preserve"> US - GameTech International Inc acquired Summit Amusement &amp; Distributing Ltd, a manufacturer and wholesaler of video gaming devices, for $39 mil. The consideration consisted of $37 mil in cash and up to $2 mil in profit related payments. The transaction had been subject to customary closing conditions. </t>
  </si>
  <si>
    <t>Develop real solutions software for business banking known as Web Cash Manager Suite product</t>
  </si>
  <si>
    <t xml:space="preserve"> US - Transaction Systems Architects Inc acquired P &amp; H Solutions Inc, a developer of real solutions software, for $150 mil in cash. The transaction was subject to the approval of regulatory authorities. </t>
  </si>
  <si>
    <t>Manufacture radio frequency (RF) devices including the frequency hopping radio and wireless data communication equipment for industrial wireless applications such as ethernet.</t>
  </si>
  <si>
    <t>Manufacture and wholesale petroleum products; own and operate gas stations and convenience stores</t>
  </si>
  <si>
    <t xml:space="preserve">US - Western Refining Inc acquired all the outstanding common stock of Giant Industries Inc (GI), a manufacturer and wholesaler of petroleum products, for an amended $77 in cash per share, or a total value of $1.135 bil, including the assumption of $275 in liabilities. Originally, WR offered $83 in cash per share, or a total value of $1.498 bil. The transaction had been subject to regulatory and GI shareholders approval, and customary closing conditions. </t>
  </si>
  <si>
    <t>GI</t>
  </si>
  <si>
    <t>Provide third-party administration of customized casualty, medical management and integrated disability management services including workers' compensation, auto and general liability claims management; medical and field care management, either integrated with casualty services or available on an unbundled basis; integrated workers' compensation and disability management programs; and risk and safety consulting</t>
  </si>
  <si>
    <t xml:space="preserve"> US - Crawford &amp; Co acquired all the outstanding stock of Broadspire Services Inc, a provider of third party administration of customized casualty, medical management and integrated disability management services, from Platinum Equity LLC, for $150 mil in cash. The transaction had been subject to customary closing conditions and regulatory approval. </t>
  </si>
  <si>
    <t>Develop Internet software for log analysis for website owners and operators. The company's clients include Nokia, AT&amp;T, Webex, Nissan, ING, CocaCola, Nordstrom, GE, VeriSign, Pioneer, Pfizer, Oreck, Wells Fargo, Volvo, Elance, Act, Comcast, Nautilus Group, University of Cambridge, and Green Mountain Energy.</t>
  </si>
  <si>
    <t xml:space="preserve"> US - JL Halsey Corp (JH) acquired ClickTracks Analytics Inc, a developer of Internet software, for an estimated $13.9 mil. The consideration consisted of an estimated $7.7 mil in cash, $2.9 mil JH common stock and up to $3.3 mil in profit related payments. Concurrently, JH acquired Hot Banana Software Inc. </t>
  </si>
  <si>
    <t>Produce and wholesale poultry, related products, and fertilizers which operates nine fully integrated poultry divisions in Alabama, Georgia, Florida and North and South Carolina</t>
  </si>
  <si>
    <t xml:space="preserve">US - Pilgrims Pride Corp (PP) completed its merger with Gold Kist Inc (GK), a producer and wholesaler of poultry, related products and fertilizers, for sweetened $21 in cash per share, or a total value of $1.216 bil, including the assumption of $144 mil in liabilities. The transaction was subject to shareholders and other regulatory approvals. Originally, PP offered $20 in cash per share, or a total value of $1.165 bil, including the assumption of $144 mil in liabilities. </t>
  </si>
  <si>
    <t>GKIS</t>
  </si>
  <si>
    <t>Construct residential buildings</t>
  </si>
  <si>
    <t xml:space="preserve"> US - Clayton Homes Inc, a unit of Berkshire Hathaway Inc, acquired all the outstanding common stock of Southern Energy Homes Inc, a constructor of residential buildings, for $8.5 cash per share, or a total value of $115.002 mil. The transaction was subject to regulatory approval. The shareholders duly approved the transaction. </t>
  </si>
  <si>
    <t>SEHI</t>
  </si>
  <si>
    <t>Own and operate adult nightclubs</t>
  </si>
  <si>
    <t xml:space="preserve"> US - VCG Holding Corp acquired Consolidated Restaurants Ltd LLC, doing business as Appaloosa Club, an owner and operator of adult nightclubs, for $1.4 mil. The consideration was to consist of $1 mil in cash and $.4 mil in promissory notes. </t>
  </si>
  <si>
    <t>Manufacture analog and mixed signal integrated circuits or the radio frequency integrated circuits for a broad range of applications within the communications, computer and industrial markets; provide highly integrated system-level solutions for a variety of applications, mass storage, power management, motor control and data conversion.</t>
  </si>
  <si>
    <t xml:space="preserve"> US - Sirenza Microdevices Inc (SM) acquired all the outstanding common stock of Micro Linear Corp (ML), a manufacturer of integrated circuits, in a stock swap transaction valued at $41.657 mil. SM offered 0.365 common shares per ML share. Based on SM's closing stock price of $8.72 on August 11, the last full trading day prior to the announcement, each ML share was valued at $3.183. The transaction was subject to customary closing conditions, ML shareholder and regulatory approvals. </t>
  </si>
  <si>
    <t>MLIN</t>
  </si>
  <si>
    <t>Own and operate motion picture theaters in the US</t>
  </si>
  <si>
    <t xml:space="preserve">US - Cinemark USA Inc, a unit of Madison Dearborn Partners LLC, acquired all the outstanding stock of Century Theatres Inc, an owner and operator of motion picture theaters, from Syufy Enterprises, for an estimated $681 mil in cash and the assumption of an undisclosed amount in liabilties. The transaction was subject to customary closing conditions and antitrust approval. </t>
  </si>
  <si>
    <t>Reckson Associates Realty Corp, located in Uniondale, New York, is a real estate investment trust specializing in owning, developing, acquiring, constructing, managing and leasing office and industrial properties in the New York tri-state area. The company was founded in 1965.</t>
  </si>
  <si>
    <t>RA</t>
  </si>
  <si>
    <t>Manufacture printed circuit boards</t>
  </si>
  <si>
    <t xml:space="preserve"> US - TTM Technologies Inc (TTM) acquired Tyco Printed Circuit Group Inc (TPC), a manufacturer of printed circuit boards and a unit of Tyco International Ltd, for $226 mil in cash. The transaction was subject to regulatory approval. </t>
  </si>
  <si>
    <t>Manufacture, design, develop and market a broad line of dental microapplicators used to apply a variety of materials to oral surfaces, including sealants, disclosing products, bonding agents, restorative materials, whitening products, and orthodontic brackets</t>
  </si>
  <si>
    <t xml:space="preserve"> US - Young Innovations Inc acquired Microbrush International Ltd, a manufacturer of dental microapplicators, for $35 mil. The consideration consisted of $32 mil in cash and up to $3 mil in profit related payments. The transaction included Microbrush Inc. </t>
  </si>
  <si>
    <t>Produce yogurt</t>
  </si>
  <si>
    <t xml:space="preserve"> US - Lifeway Foods Inc acquired all the outstanding stock of Helios Nutrition Ltd, a producer of yogurts, for $8 mil in cash. </t>
  </si>
  <si>
    <t>Bank holding company for Fidelity Federal Bank &amp; Trust, which operates branches along the eastern coast of Florida from Port St Lucie to Ft Lauderdale</t>
  </si>
  <si>
    <t>FFFL</t>
  </si>
  <si>
    <t>Provide commodities exchange services</t>
  </si>
  <si>
    <t>Provide online medical information services</t>
  </si>
  <si>
    <t xml:space="preserve"> US - WebMD Health Corp acquired the medical educational, promotion and physician recruitment business of Medsite Inc, a provider of online medical information services, for $41 mil in cash. The transaction had been subject to cusotmary closing conditions. </t>
  </si>
  <si>
    <t>Commercial bank holding company</t>
  </si>
  <si>
    <t>Manufacture micro optical semiconductors</t>
  </si>
  <si>
    <t xml:space="preserve"> US - Tessera Technologies Inc acquired all the outstanding stock of Digital Optics Corp, a manufacturer of micro optical semiconductors, for an estimated $59.5 mil in cash. The transaction had been subject to customary closing conditions and regulatory approvals. </t>
  </si>
  <si>
    <t>Pan Pacific Retail Properties Inc, located in Vista, California, a real estate investment trust. The company specializes in the acquisition, ownership and management of community and neighborhood shopping centers. The company was founded in August 1997.</t>
  </si>
  <si>
    <t xml:space="preserve">US - Kimco Realty Corp (KR) acquired all the outstanding common stock of Pan Pacific Retail Corp, a real estate investment trust, for USD 70 per share, or a total value of USD 3.954 bil, including the assumption of an estimated USD 1.1 bil in liabilities. KR offered USD 60 in cash per share and USD 10 in newly issued common stock. The transaction was subject to customary closing conditions and shareholder approval. </t>
  </si>
  <si>
    <t>PNP</t>
  </si>
  <si>
    <t>Own and operate diagnostic imaging centers utilizing technologies such as x-ray, magnetic resonance imaging (MRI), computed tomography (CT), mammography, ultrasound, nuclear medicine and positron emission tomography (PET), as well as general radiography and fluoroscopy</t>
  </si>
  <si>
    <t>RGX</t>
  </si>
  <si>
    <t xml:space="preserve"> US - Superior Energy Services Inc (SE) acquired all the outstanding common stock of Warrior Energy Services Corp (WE), a provider of direction well drilling, downhole surveying, and wireline services, for $437.898 mil. SE offered $14.5 cash, and 0.452 common shares per WE share. Based on SE's closing stock price of $26.63 on September 21, the last full trading day prior to the announcement, each WE share was valued at $14.952. The transaction had been subject to customary closing conditions, WE shareholders and regulatory approvals. </t>
  </si>
  <si>
    <t xml:space="preserve"> US - GeoResources Inc (GI) acquired all the outstanding common stock of Southern Bay Oil &amp; Gas LP (SB), an oil and gas exploration and production company, in exchange for 8.263 mil new GI common shares, valued at $49.33 mil. The shares were valued based on GI's closing stock price of $5.97 on September 13, the last full trading day prior to the announcement. Upon completion of the reverse takeover transaction, SB shareholders were to own 68.62% interest in GI. The transaction was subject to the approval of the shareholders. Concurrently, GI definitively agreed to acquire all the outstanding common stock of Chandler Energy LLC. </t>
  </si>
  <si>
    <t xml:space="preserve"> US - Health Care REIT Inc (HC) acquired all the outstanding common stock of Windrose Medical Properties Trust (WM), a real estate investment trust, in a stock swap transaction valued at $806.863 mil, including the assumption of an estimated $426 in liabilities. HC offered 0.4509 common shares per WM share. Based on HC's closing stock price of $40.05 on September 12, the last full trading day prior to the announcement, each WM share was valued at $18.06. The transaction had been subject to WM shareholders approval and customary closing conditions. </t>
  </si>
  <si>
    <t xml:space="preserve"> US - Hormel Foods Corp (HF) acquired all the outstanding common stock of Provena Foods Inc (PF), a manufacturer of sausages, prepared meats and pasta products, in a stock swap transaction valued at $16.643 mil, including the assumption of an estimated $6.2 mil in a liabilities. HF offered 0.08 common shares per PF share. Based on HF's closing stock price of $36.4 on September 5, the last full trading day prior to the announcement, each PF share was valued at $2.912. The transaction had been subject to customary closing conditions and PF shareholder approvals. </t>
  </si>
  <si>
    <t xml:space="preserve"> US - RF Monolithics Inc (RM) acquired Cirronet Inc (CI), a manufacturer of radio frequency devices and telecommunication equipment, for $19.398 mil. The consideration consisted of $7.5 mil in cash, $3 mil in promissory notes, $4.8 mil in profit related payments and 0.683 mil RM common shares valued at $4.098 mil. The shares were valued based on RM's closing stock price of $6 on August 23, the last full trading day prior to the announcement. The transaction had been subject to customary closing conditions and CI shareholder approval. Concurrently, RM definitively agreed to acquire Caver-Morehead Systems Inc. </t>
  </si>
  <si>
    <t xml:space="preserve"> US - SL Green Realty Corp (SL) acquired all the outstanding common stock of Reckson Associates Realty Corp (RA), a real estate investment trust, for $43.313 per share, or a total value of $5.630 bil. SL offered $31.68 in cash and 0.10387 common shares per RA share. The transaction was subject to regulatory, RA shareholders approval, and customary closing conditions. Concurrently, a management-led investor group, including Marathon Asset Management, agreed to acquire RA's Long Island assets, 13 properties in New York's Westchester County, 20 office properties and 3 parcels in New Jersey, and RA's Reckson New York Property Trust in Australia. Subsequently, an investor group, comprised of Mr. Harry Macklowe and Mr. Carl Icahn, planned to launch a challenging tender offer to acquire all the outstanding common stock of RA, for $49 in cash per share, or a total value of $4.104 bil. </t>
  </si>
  <si>
    <t xml:space="preserve"> US - National City Corp, Cleveland, Ohio (NC) definitively agreed to acquire all the outstanding common stock of Fidelity Bankshares Inc, West Palm Beach, Florida (FB), a bank holding company, in a stock swap transaction valued at $1.045 bil. NC offered a choice of 1.0977 shares per FB share, or $39.5 in cash per FB share, subject to proration, whereby 50% of the total consideration was to be paid in cash and 50% in common shares. Based on NC's closing stock price of $36.74 on July 26, the last full trading day prior to announcement, each FB share was valued at $40.32. The transaction was subject to regulatory and FB shareholder approval. </t>
  </si>
  <si>
    <t xml:space="preserve">US - IntercontinentalExchange Inc (IE) acquired all the outstanding stock of with New York Board of Trade (NYB), a provider of commodities exchange services, for $1.067 bil. The consideration consisted of $400 mil in cash and 10.3 mil IE common shares valued at $666.616 mil. The shares were valued based on IE's closing stock price of $64.72 on September 13, the last full trading day prior to the announcement. The transaction had been subject ot regulatory approval. Previously, IE was rumored to acquire all the outstanding stock of NYB. </t>
  </si>
  <si>
    <t xml:space="preserve">US - NewAlliance Bancshares Inc (NB) acquired all the outstanding common stock of Westbank Corp (WB), West Springfield, Massachusetts, for $23 in cash and common stock per share, or a total value of $116.117 mil, subject to a collar agreement. NB offered the right to receive $23 in cash or stock, subject to an exchange ratio for the stock consideration that the average NB closing stock price be below $13.3, the exchange ratio will be fixed at 1.7293, or the average NB closing stock price be above $14.7, the exchange ratio will be fixed at 1.5646. WB shareholders will have the right to elect either cash or stock with the constraint that the overall transaction must be consummated with 50% of the payout in stock and 50% in cash. </t>
  </si>
  <si>
    <t xml:space="preserve">US - Primedex Health Systems Inc (PH) acquired all the outstanding common stock of Radiologix Inc (RI), an owner and operator of operate diagnostic imaging centers, for $3.59 in cash and common stock per share, or a total value of an estimated $213.871 mil, including the assumption of an estimated $68.262 mil in liabilities. PH offered $1.84 cash per RI share, and 1 common stock per RI common share. The transaction had been subject to customary closing conditions and regulatory approvals. On completion, PH was named Radnet Inc. </t>
  </si>
  <si>
    <t>Own and operate hotels</t>
  </si>
  <si>
    <t>Provide courier services; provides a network of same-day ground and air delivery and logistics services to a wide range of commercial, industrial and retail customers.</t>
  </si>
  <si>
    <t xml:space="preserve"> US - Velocity Express Corp (VE) acquired the remaining 51% interest, which it did not already own, in CD &amp; L Inc, a provider of courier services, for $3 in cash per share, or a total value of $22.006 mil. Upon completion, the merged entity retained the name VE. The transaction was subject to shareholders approval. </t>
  </si>
  <si>
    <t>CDV</t>
  </si>
  <si>
    <t xml:space="preserve"> US - Cullen/Frost Bankers Inc (CF) merged with Summit Bancshares Inc, for an estimated $363.4 mil. The consideration consisted of an estimated $143.4 mil in cash and an estimated 3.84 mil common shares valued at $220 mil. The shares were valued based on CF's closing stock price of $57.3 on June30, the last full trading day prior to the announcement. </t>
  </si>
  <si>
    <t>SBIT</t>
  </si>
  <si>
    <t xml:space="preserve"> US - Community Bancorp NV (CB) acquired all the outstanding common stock of Valley Bancorp, a bank holding company, for an estimated $137 mil in cash and CB common shares, subject to a collar agreement. The transaction had been subject to customary closing conditions and shareholder and regulatory approvals. </t>
  </si>
  <si>
    <t>VLLY</t>
  </si>
  <si>
    <t>Farnsworth Bancorp Inc, headquartered in Bordentown, New Jersey, is engaged in commercial banking.</t>
  </si>
  <si>
    <t xml:space="preserve"> US - Sterling Bank New Jersey, Mount Laurel, New Jersey (SB) acquired all the outstanding common stock of Farnsworth Bancorp, Bordentown, New Jersey (FB) for $17.89 mil. SB offered $27.5 in cash or 2.25 common share or a combination of cash and common stock per FB share. The transaction was subject to an overall mix of 50% stock and 50% cash. The transaction was subject to the approval of shareholders and regulatory authorities. Upon completion, the merged entity was named SB. </t>
  </si>
  <si>
    <t>FNSW</t>
  </si>
  <si>
    <t xml:space="preserve"> US - Anadarko Petroleum Corp (AP) acquired all the outstanding common stock of Western Gas Resources Inc, an oil and gas exploration and production company, for $61 in cash per common share, or a total value of $4.637 bil. The transaction was subject to shareholder and regulatory approvals. Concurrently, AP acquired all the outstanding common stock of Kerr-McGee Corp. </t>
  </si>
  <si>
    <t>WGR</t>
  </si>
  <si>
    <t xml:space="preserve"> US - Anadarko Petroleum Corp (AP) acquired all the outstanding common stock of Kerr-McGee Corp, an oil and gas exploration and production company, via tender offer, for $70.5 in cash per share or a total value of $16.087 bil. The transaction had been subject to shareholder and regulatory approvals. Concurrently, AP agreed to launch a tender offer to acquire all the outstanding common stock of Western Gas Resources Inc. </t>
  </si>
  <si>
    <t>KMG</t>
  </si>
  <si>
    <t>Provide investment management services</t>
  </si>
  <si>
    <t xml:space="preserve"> US - CharterMac (CM) acquired all the outstanding stock of ARCap Investors Inc, a provider of investment management services, for $284.5 mil. The consideration was to consist of $279.5 mil in cash and $5 mil in CM common shares. The transaction was subject to shareholder approval and customary closing conditions. </t>
  </si>
  <si>
    <t>Commercial bank holding company of First California Bank</t>
  </si>
  <si>
    <t>FCBA</t>
  </si>
  <si>
    <t xml:space="preserve"> US - First Charter Corp, Concord, North Carolina (FC) merged with GBC Bancorp Inc (GB), located in Lawrenceville, Georgia, a bank holding company, for $47.74 in cash per share, or a total value of $97.325 mil. FC offered a choice of 1.989 common shares or $47.74 cash per GB share or a combination of both, subject to proration, whereby 70% of the total consideration was to be paid in common shares and 30% in cash. The transaction had been subject to shareholder and regulatory approvals. </t>
  </si>
  <si>
    <t>GBCP</t>
  </si>
  <si>
    <t xml:space="preserve"> US - Citizen First Corp of Bowling Green, Kentucky acquired Kentucky Banking Centers Inc in Glasgow, Kentucky, from Farmers Capital Bank Corp in Frankfort, Kentucky, for an estimated $20 mil in cash. The transaction had been subject to regulatory approval. </t>
  </si>
  <si>
    <t>Manufacture pharmaceuticals for reducing the risk of suicidal behavior in patients with schizophrenic or schizoaffective disorder</t>
  </si>
  <si>
    <t xml:space="preserve"> US - Avanir Pharmaceuticals acquired Alamo Pharmaceuticals LLC, a manufacturer of pharmaceuticals, for $69 mil. The consideration consisted of $4 mil in cash, $25 mil in liabilities and up to $40 mil in profit-related payments. </t>
  </si>
  <si>
    <t>Provides robotics integration and embedded systems development services</t>
  </si>
  <si>
    <t xml:space="preserve"> US - Innova Holdings Inc acquired all the outstanding stock of Coroware Inc, a provider of robotics integration and embedded systems development services. </t>
  </si>
  <si>
    <t>Provide commercial banking services including commercial, real estate and SBA loans to small and medium sized businesses</t>
  </si>
  <si>
    <t>CMBC</t>
  </si>
  <si>
    <t>Provide facilities-based network services entirely dedicated to backhaul</t>
  </si>
  <si>
    <t xml:space="preserve"> US - First Avenue Networks Inc (FA) merged with FiberTower Corp (FT), a provider of wireless backhaul services, in exchange for 73.7 mil new FA common shares valued at $711.942 mil. The shares were valued based on FA's closing stock price of $9.66 on May 12, the last full trading day prior to the announcement. The transaction had been subject to customary closing conditions and regulatory approvals. On completion, the merged entity retained the name of FT. </t>
  </si>
  <si>
    <t>Provide hazardous waste management services</t>
  </si>
  <si>
    <t xml:space="preserve"> US - Clean Harbors Inc acquired Teris LLC, a provider of hazardous waste management services, from SITA USA Inc, a unit of Suez SA's Suez Environnement subsidiary, for $52.7 mil in cash. The transaction had been subject to customary closing conditions. </t>
  </si>
  <si>
    <t>Manufacture hardware and software based data storage products used to back up and archive electronic data in client/server network computing environments</t>
  </si>
  <si>
    <t>ADIC</t>
  </si>
  <si>
    <t>Manufacture power solutions and accessories to support military communications systmes including power supplies, RF Amplifiers, battery chargers, amplified speakers, equipment mounts, case equipment and integrated communications systems</t>
  </si>
  <si>
    <t xml:space="preserve"> US - Ultralife Batteries Inc acquired McDowell Research Ltd, a manufacturer of power solutions and accessories, for an estimated $25 mil. </t>
  </si>
  <si>
    <t>Real estate investment trust, including congregate living, assisted living, continuing care retirement communities, medical office buildings and walk-in clinics</t>
  </si>
  <si>
    <t>Manufacture petroleum products</t>
  </si>
  <si>
    <t xml:space="preserve"> US - Alon USA Energy Inc (AU), a unit of Dor Alon Energy in Israel (1998) Ltd, acquired all the outstanding stock of Paramount Petroleum Corp (PP), a manufacturer of petroleum products, for $407mil. The consideration consisted of $307 mil in cash and the assumption of $100 mil in liabilities. The transaction excluded certain real estate assets of PP. The transaction was subject to regulatory approval. Concurrently, AU definitively agreed to acquire Edgington Oil Co from Triad American Corp. </t>
  </si>
  <si>
    <t>Bank holding company for federally chartered savings banks</t>
  </si>
  <si>
    <t xml:space="preserve"> US - First Bancorp of Indiana Inc, Evansville, Indiana, a unit of Huntington Bancshares Inc (HB), Columbus, Ohio, acquired all the outstanding common stock of Home Building Bancorp Inc, Washington, Indiana, a bank holding company, for $43.50 in cash or common shares per HB share, or a total value of $12.905 mil. The transaction had been subject to customary closing conditions, regulatory approval and HB shareholders approvals. </t>
  </si>
  <si>
    <t>HBBI</t>
  </si>
  <si>
    <t>Savings bank holding company</t>
  </si>
  <si>
    <t>Own and operate restaurants</t>
  </si>
  <si>
    <t xml:space="preserve"> US - Ruth's Chris Steak House Inc, a unit of Madison Dearborn Partners LLC, acquired 7 undisclosed franchised restaurants, located in Illinois and Michigan, an owner and operator of restaurants, for $37 mil. </t>
  </si>
  <si>
    <t>KCS</t>
  </si>
  <si>
    <t xml:space="preserve"> US - Commerce Bancshares Inc, Kansas City, Missouri (CB) merged with West Pointe Bancorp Inc, Belleville, Illinois (WP) for $80.9 mil in cash and common shares. CB offered a choice of cash of common shares, subject to probation, whereby at least 75% of the total consideration was paid in common shares, and 25% in cash. The transaction had been subject to regulatory and shareholders approvals and customary closing conditions. </t>
  </si>
  <si>
    <t>WTPT</t>
  </si>
  <si>
    <t>Develop billing and Revenue Management solutions for the global communications and media markets</t>
  </si>
  <si>
    <t xml:space="preserve"> US - Oracle Corp acquired all the outstanding common stock of Portal Software Inc, a developer of Develop billing and Revenue Management solutions, for $4.9 in cash per share, or a total value of $233.694 mil. </t>
  </si>
  <si>
    <t>PRSF</t>
  </si>
  <si>
    <t>Develop software</t>
  </si>
  <si>
    <t>Provide telecommunications services</t>
  </si>
  <si>
    <t>JBoss Inc is a middleware development company, headquartered in Atlanta, GA. Founded in 2001.</t>
  </si>
  <si>
    <t>Provide information technology services by ensuring that the systems, networks, policies and process are designed, implemented and operated in most secure fashion</t>
  </si>
  <si>
    <t xml:space="preserve"> US - SYS acquired all the outstanding stock of Reality Based IT Services Ltd, a provider of information technology, for $9.5 mil in cash and common stock. </t>
  </si>
  <si>
    <t xml:space="preserve"> US - Carver Bancorp Inc, New York, New York, acquired Community Capital Bank, Brooklyn, New York, for $11.1 mil in cash. The shareholders duly approve the transaction. The regulatory committee approved the transaction. </t>
  </si>
  <si>
    <t>Retail boat</t>
  </si>
  <si>
    <t xml:space="preserve"> US - MarineMax Inc (MM) acquired Surfside-3 Marina Inc, a retailer of boat, for $47.091. The consideration consisted of $24.8 mil in cash, .665 mil MM common shares, valued at $22.291 mil and the assumption of an undisclosed amount in liabilities. The shares were valued based on MM's closing stock price of $33.52 on March 31, the last full trading day prior to the announcement. </t>
  </si>
  <si>
    <t>Own and operate funeral homes and cemeteries in North America; provide pre-need funeral services and cemetary sales services; holding company</t>
  </si>
  <si>
    <t xml:space="preserve">US - Service Corp International acquired all the outstanding common stock of Alderwoods Group Inc, an owner and operator of funeral homes, for $20 in cash per share, or a total value of $809.379 mil. The transaction had been subject to regulatory approval. Shareholders duly approved the transaction. </t>
  </si>
  <si>
    <t>AWGI</t>
  </si>
  <si>
    <t>Provide real estate insurance services</t>
  </si>
  <si>
    <t xml:space="preserve"> US - LandAmerica Financial Group Inc acquired all the common stock of Capital Title Group Inc, a provider of title insurance services, for an estimated $251 mil in cash and stock. The transaction had been subject to shareholder and regulatory approvals. </t>
  </si>
  <si>
    <t>CTGI</t>
  </si>
  <si>
    <t>Oil and gas exploration and production; the company's core assets include integrated upstream, midstream and marketing operations in New Mexico, Wyoming, and Oklahoma; the company also supplies natural gas in the United States and Canada; the activities of the company include design, construct, own and operate natural gas systems and facilitate for the processing and treating of natural gas and natural gas liquids, with operations in four segments namely exploration, production, marketing and transportation</t>
  </si>
  <si>
    <t>Oil and gas exploration, production and transportation company; manufacture industrial chemicals and petroleum; coal and mineral deposits mining; own and operate gas service stations; wholesale petroleum products; the company's producing fields are located in, China, the US, the Gulf of Mexico, it also has gas exploration operations in the North Slope of Alaska, offshore Brazil, Trinidad and Tobago, and West Africa; has reserves of about 900mil barrels of oil equivalent in 2005, with interests in nearly 21 mil undeveloped acres</t>
  </si>
  <si>
    <t xml:space="preserve"> US - National Mercantile Bancorp, Los Angeles, California (NM) merged with FCB Bancorp, Camarillo, California (FB), to form First California Financial Group Inc (FC), in a stock swap transaction valued at $27.209 mil. FB common shareholders were to receive 1.7904 FC common shares and NM shareholders were to receive 1 FC common shares per share held. Based on NM's closing stock price of $14.85 on June 14, the last full trading day prior to the announcement, each FB share was valued at $8.301. The transaction was subject to the approval of shareholders and regulatory authorities. Upon completion, NM shareholders and FB shareholders were to own 50.5% interest and 49.5% stake in FC respectively. </t>
  </si>
  <si>
    <t xml:space="preserve"> US - First Community Bancorp Inc (FCB), Rancho Santa Fe, California, acquired all the outstanding common stock of Community Bancorp Inc (CB), Escondido, California, a bank holding company, in a stock swap transaction valued at $269.885 mil. FCB offered 0.735 common shares per 1 CB share. Based on FCB's closing stock price of $56.56 on May 15, the last full trading day prior to announcement, each CB share was valued at $41.572. The transaction was subject to customary conditions and shareholders approval. </t>
  </si>
  <si>
    <t xml:space="preserve"> US - Quantum Corp (QC) acquired all the outstanding common stock of Advanced Digital Information Corp (AD), a manufacturer of hardware and software-based data storage products, for $773.351 mil. QC offered a choice of $12.25 in cash or 3.461 QC share per AD share, in lieu of cash, subject to proration, whereby no more than 10% of the total consideration was to be paid in QC common stock. The transaction had been subject to customary closing conditions, regulatory and AD shareholders approvals. </t>
  </si>
  <si>
    <t xml:space="preserve"> US - Health Care Property Investors Inc (HP) acquired all the outstanding common stock of CNL Retirement Properties Inc (CR), a healthcare real estate investment trust, for $5.154 bil. HP offered $11.54 in cash and 0.0865 HCP common shares per common share held, and the assumption of $1.6 bil in liabilities. Based on HCP's closing stock price of $26.85 on May 1, the last full day of trading prior to announcement, each CNL share was valued at $13.453. The transaction was subject to shareholder approval and customary closing conditions. </t>
  </si>
  <si>
    <t xml:space="preserve"> US- Petrohawk Energy Corp (PE) merged with KCS Energy Inc (KC), an oil and gas company, in a stock swap transaction valued at $1.611 bil. PE offered $9 in cash and 1.65 common shares per KC share. Based on PE's closing stock price of $13.58 on April 20, the last full day of trading prior to the announcement, each KC share was valued at $31.407. On completion, the combined entity retained the name PE, and KC shareholders held 50% of the new entity. The transaction had been subject to shareholders approvals. </t>
  </si>
  <si>
    <t xml:space="preserve">US - Red Hat Inc (RH) acquired all the outstanding stock of JBoss Inc, a provider of software application management and support, for $420 mil. The consideration was to consist of $140 mil in cash, $210 mil in RH common shares and up to $70 mil in profit related payments. The consideration was subject to proration, whereby 40% of the consideration offered was to be comprised of cash and 60% of the consideration was to comprise of RH common shares. The transaction was subject to regulatory approval. </t>
  </si>
  <si>
    <t>Wholesale industrial machinery and supplies; provide mail order services</t>
  </si>
  <si>
    <t xml:space="preserve"> US - MSC Industrial Direct Co Inc acquired J&amp;L America Inc, a specialty metal-cutting and finishing distributor, from Kennametal Inc, for $349.5 mil. </t>
  </si>
  <si>
    <t>Manufacture and wholesale prescription pharmaceuticals intended for final consumption, including biotech products and antibiotics</t>
  </si>
  <si>
    <t xml:space="preserve"> US- Watson Pharmaceuticals Inc (WP) acquired all the outstanding common stock of Andrx Corp (AX), a developer of pharmaceutical products, for $25 in cash per share, or a total value of $1.864 bil. The transaction had been subject to regulatory approvals. </t>
  </si>
  <si>
    <t>ADRX</t>
  </si>
  <si>
    <t>Commercial bank; provide investment management services; holding company</t>
  </si>
  <si>
    <t>NFB</t>
  </si>
  <si>
    <t>Develop Internet software</t>
  </si>
  <si>
    <t xml:space="preserve"> US - Unica Corp (UC) acquired Sane Solutions LLC, a developer of web analytics solutions software, for an estimated $28 mil. The consideration was consist of $22.8 mil in cash and $5.2 mil in UC common stock and the assumption of $3.326 mil in liabilities. </t>
  </si>
  <si>
    <t>Community bank</t>
  </si>
  <si>
    <t xml:space="preserve"> US - Banc Corp, Birmingham, Alabama, merged with Kensington Bankshares Inc, Tampa, Florida, for $71.2 mil. Regulatory authorities duly approved the transaction. </t>
  </si>
  <si>
    <t>BLS</t>
  </si>
  <si>
    <t>Produce canned foods, primarily canned vegetables, fruits and tomato products; holding company</t>
  </si>
  <si>
    <t xml:space="preserve"> US - TreeHouse Foods Inc acquired the private label soup and infant feeding business of Del Monte Foods Co (DM), a producer of canned foods, for $268 mil in cash. Concurrently, DM agreed to acquire Meow Mix Holdings Inc, a producer and wholesaler of cat food, from Cypress Group LLC, for an estimated $705 mil. </t>
  </si>
  <si>
    <t>Provide staffing services</t>
  </si>
  <si>
    <t xml:space="preserve"> US - Resolve Staffing Inc (RS) acquired all the outstanding stock of ELS Human Resource Solutions Inc, a provider of staffing services, for $16.970 mil. The consideration consisted of $3 mil in cash, $7 mil in promissory note, and 1.44 mil RS common shares valued at $6.970. The shares were valued based on RS' closing stock price of $2.2 on February 20, the last full trading day prior to the announcement. The transaction had been subject to customary closing conditions. </t>
  </si>
  <si>
    <t>Develop computer-aided engineering simulation software</t>
  </si>
  <si>
    <t>Oil and gas exploration; prodn</t>
  </si>
  <si>
    <t xml:space="preserve"> US - Noble Energy Inc acquired United States Exploration Inc, an oil and gas exploration and production company, from US Exploration Inc, for $411 mil in cash. The transaction was subject to customary closing. </t>
  </si>
  <si>
    <t>Develop software that helps companies to reduce business risk</t>
  </si>
  <si>
    <t xml:space="preserve"> US - Borland Software Corp acquired all the outstanding common stock of Segue Software Inc, a developer of software, for $8.67 in cash per share, or a total value of $103.178 mil. The transaction was subject to the approval of regulatory authorities. </t>
  </si>
  <si>
    <t>SEGU</t>
  </si>
  <si>
    <t xml:space="preserve"> US - Sirenza Microdevices Inc (SM) acquired Premier Devices Inc, a manufacturer of semiconductors, for $72.15 mil. The consideration consisted of $14 mil in cash, 7 mil common shares valued at $52.15 mil, and $6 mil in note. The shares were valued based on SM's closing stock price of $7.45 on February 3, the last full trading day prior to the announcement. </t>
  </si>
  <si>
    <t xml:space="preserve">US - c, Thomasville, North Carolina (BB) acquired all the outstanding common stock of SterlingSouth Bank &amp; Trust Co, Greensboro, North Carolina (SB), in a stock swap transaction valued at $29.175 mil. BB offered 1.211 common shares per SB share. Based on BB's closing stock price of $18.928 on February 3, the last full trading day prior to the announcement, each SB share was valued at $22.913. </t>
  </si>
  <si>
    <t>SSBT</t>
  </si>
  <si>
    <t>Mfrs flooring accesories</t>
  </si>
  <si>
    <t xml:space="preserve"> US- HB Fuller Company acquired Roanoke Companies Group, a manufacturer of flooring accessories, for $285 mil. The consideration consisted of $270 mil in cash and up to $15 mil in profit-related payments. The transaction was subject to regulatory approvals. </t>
  </si>
  <si>
    <t xml:space="preserve"> US - Franklin Financial Services Corp (FF) of Chambersburg, Pennsylvania, acquired all the outstanding common stock of Fulton Bancshares Corp (FB) of McConnellsburg, Pennsylvania, for $23.423 mil. FF was offered a choice of $48 in cash, or $47.53 in common stock, or a combination of cash and common stock per FB share. The transaction was duly approved by the shareholders. The transaction was subjected to regulatory approval. </t>
  </si>
  <si>
    <t>FULB</t>
  </si>
  <si>
    <t>Savings bank</t>
  </si>
  <si>
    <t xml:space="preserve"> US - Brooke Corp, a majority owned unit of Brooke Holding Co, acquired all the outstanding stock of Generations Bank (GB) located in Kansas City, Missouri, from Kansas City Life Insurance Co, for $10.1 mil in cash. The transaction had been subject to regulatory approval and customary closing condition. On completion, GB will operate under the name Brooke Savings Bank. </t>
  </si>
  <si>
    <t>Own and operate radio stations</t>
  </si>
  <si>
    <t>Manufacture and wholesale toys for children</t>
  </si>
  <si>
    <t xml:space="preserve"> US - JAKKS Pacific Inc (JP) acquired Creative Designs International Ltd, a manufacturer and wholesaler of toys, for $116.335 mil. The consideration consisted of $93.3 mil in cash, 0.15 mil in JP common shares, valued at $3.035 mil and up to $20 mil in profit-related payments. The shares were valued based on JP's closing stock price of $20.23 on January 17, the last full trading day prior to the announcement. The transaction had been subject to the approval of regulatory authorities. </t>
  </si>
  <si>
    <t>Wholesale steel and aluminum products; provide metal treatment services</t>
  </si>
  <si>
    <t xml:space="preserve">US - Reliance Steel &amp; Aluminum Co (RS) merged with Earle M Jorgensen Co (EMJ), a wholesaler of steel and aluminum products, in a stock swap transaction valued at $682.55 mil. RS offered $6.5 in cash and $6.5 in common stock per EMJ share, subject to a collar agreement. The transaction was subject to regulatory approvals and customary closing conditions. </t>
  </si>
  <si>
    <t>JOR</t>
  </si>
  <si>
    <t xml:space="preserve"> US - Premier Community Bankshares Inc, Winchester,Virginia (PC) acquired all the outstanding common stock of Albemarle First Bank, Charlottesville, Virginia , for $19.80 mil. PC offered $15.80 in cash or common stock subject to proration whereby, no more that 50% of the total consideration was to be payable in cash. The transaction had been subject to shareholder and regulatory approval. </t>
  </si>
  <si>
    <t>AFBK</t>
  </si>
  <si>
    <t>Real estate development firm</t>
  </si>
  <si>
    <t>Provide home healthcare, home infusion and other therapy services</t>
  </si>
  <si>
    <t xml:space="preserve"> US - Gentiva Health Services Inc (GH) acquired Healthfield Group Inc, a provider of home healthcare services, for an estimated $454 mil. The consideration consisted of $399 mil in cash and $55 mil in GH common shares. The transaction had been subject to regulatory approvals. </t>
  </si>
  <si>
    <t>Manufacture pharmaceutical products for the treatment of skin disorders</t>
  </si>
  <si>
    <t xml:space="preserve"> US - Irvine Sensors Corp acquired a 70% interest in Optex Systems Inc, a manufacturer of semiconductor, for $14 mil. The consideration consisted of $14 mil in cash and up to $4 mil in profit related payments. </t>
  </si>
  <si>
    <t>Develop econor management software and risk consulting services to financial institutions</t>
  </si>
  <si>
    <t xml:space="preserve"> US - SunGard Data Systems Inc acquired ERisk, a developer of management software.Terms were not disclosed. </t>
  </si>
  <si>
    <t>Bank Holding Co</t>
  </si>
  <si>
    <t xml:space="preserve"> US - Flushing Financial Corp (FF) acquired all the outstanding common stock of Atlantic Liberty Financial Corp, a bank holding company, for $41.302 mil. FF offered $24 in cash or common stock subject to proration whereby 65% of the consideration offered was to comprise of stock and 35% of the consideration was to comprise of common stock. Regulatory authorities approved the transaction. Shareholders duly approved the transaction. </t>
  </si>
  <si>
    <t>ALFC</t>
  </si>
  <si>
    <t>Manufacture and wholesale high-performance hard disk drives and workgroup/entry level network attached storage</t>
  </si>
  <si>
    <t xml:space="preserve"> US - Seagate Technology (STX) acquired Maxtor Corp (MXO), a manufacturer of computer disk drives, in a stock swap transaction valued at $1.88 bil. STX offered 0.37 shares per MXO share held. Based on STX's closing stock price of $19.56 on December 19, the last full trading day prior to announcement, each MXO share was valued at $7.237. </t>
  </si>
  <si>
    <t>MXO</t>
  </si>
  <si>
    <t>MarketSoft Software Corp, located in Lexington, Massachusetts, develops marketing and event-detection software.</t>
  </si>
  <si>
    <t xml:space="preserve"> US - Unica Corp acquired MarketSoft Software Corp (MS), a software developer, for $7.25 mil in cash, including the assumption of an undisclosed amount in liabilities. The transaction was to include MS' technology and customer contracts. </t>
  </si>
  <si>
    <t>Manufacture wireless communication technologies and semiconductor products</t>
  </si>
  <si>
    <t xml:space="preserve"> US - Sigma Designs Inc (SD) acquired all the outstanding stock of Blue7 Communications, a manufacturer of wireless communication technologies and semiconductor products, for an estimated $14 mil SD stock. The transaction was subject to customary closing condition and regulatory approval. </t>
  </si>
  <si>
    <t>Provide chronic care management services</t>
  </si>
  <si>
    <t xml:space="preserve"> US - Matria Healthcare Inc merged with CorSolutions Medical Inc, a provider of chronic care management services, for $445 mil in cash. </t>
  </si>
  <si>
    <t>Oil and gas exploration and production, development and marketing; coal mining</t>
  </si>
  <si>
    <t>BR</t>
  </si>
  <si>
    <t>Develop retail management software for point-of-sale (POS), store operations, and retail analytics</t>
  </si>
  <si>
    <t xml:space="preserve"> US - Epicor Software Corp acquired CRS Retail Systems Inc, a developer of retail software, from ACCEL-KKR LLC, a joint venture between Accel Partners and Kohlberg Kravis Roberts &amp; Co, for an estimated $121 mil. </t>
  </si>
  <si>
    <t xml:space="preserve">US - Capital One Financial Corp (CO) definitively agreed to acquire all the outstanding common stock of North Fork Bancorp Inc (NF), in a stock swap transaction valued at $15.133 bil. CO offfered a choice of cash or CO common stock valued at $11.25 plus 0.2216 CO common shares per share held. Based on CO's closing stock price March 10, the last full day of trading prior to the announcement, each NF share was valued at $31.176. The transaction was subject to shareholder and regulatory approval. </t>
  </si>
  <si>
    <t>BellSouth Corp. is a communications services company that provides local and long distance voice and data services. BellSouth provides voice, broadband data and e-commerce solutions to business customers. In the residential market, the company offers (DSL) digital subscriber lines high-speed Internet access and advanced voice features. It also provides online and directory advertising services. BellSouth operates in three segments: communications; domestic wireless; and advertising and publishing.</t>
  </si>
  <si>
    <t xml:space="preserve">US - AT&amp;T Inc (AT&amp;T) acquired all the outstanding common stock of Bellsouth Corp (BC), a provider of wireless telecommunications services, in a stock swap transaction valued at $72.671 bil, including the assumption of $5.5 bil in Cingular Wireless liabilities. AT&amp;T offered 1.325 shares per BC share. Based on AT&amp;T's closing stock price of $27.99 on March 3, the last full trading day prior to the announcement, each BC share was valued at $37.08675. The transaction was subject to customary closing conditions and shareholder and regulatory approvals. Originally, in October 2003, BC discontinued rumors that it was planning to merge with AT&amp;T. Concurrently, in March 2006, the board of AT&amp;T authorized the repurchase of up to 400 mil common shares, or about 10.31% of the company's common stock outstanding, in open market or privately negotiated transactions. </t>
  </si>
  <si>
    <t xml:space="preserve"> US - ANSYS Inc (AI) acquired all the outstanding stock of Fluent Inc, a developer of computer-aided engineering simulation software, from Aavid Thermal Technologies Inc, a unit of Willis Stein &amp; Partners' Willis Stein &amp; Partners LP subsidiary, for $559.74 mil. The consideration was to consist of an estimated $300 mil in cash and 6 mil AI common shares valued at $264.66 mil. The shares were valued based on AI 's closing stock price of $44.11 on February 15, the last full trading day prior to the announcement. The transaction had been subject to regulatory approval. </t>
  </si>
  <si>
    <t xml:space="preserve">US - Citadel Broadcasting (CB) merged with ABC Radio Networks (ARN), an owner and operator of radio stations and a unit of Walt Disney Co's (DIS) ABC Inc (ABC) subsidiary, for an amended $2.4 bil in cash and stock. Originally, CB offered $2.7 bil in cash and stock. On completion, the combined company was named Citadel Communications (CC). DIS and CB shareholders were to hold 52% and 48% of CC, respectively. The transaction had been subject to regulatory approval and customary closing conditions. The transaction excluded ESPN Radio and Radio Disney. Previously in January 2006, ABC Inc announced that it was seeking a buyer for ARN. </t>
  </si>
  <si>
    <t xml:space="preserve"> US - DUSA Pharmaceuticals Inc (DP) acquired all the outstanding stock of Sirius Laboratories Inc, a manufacturer of pharmaceuticals, for a sweetened $34.253 mil. The consideration consisted of $8 mil in cash, 1.973 mil DP common shares, valued at $21.253 mil, and up to 5 mil in profit-related payments. The shares were valued based on DP's closing stock price of $10.77 on January 2, the last full trading day prior to the announcement. Originally, DP offered $30 mil. The consideration was to consist of $ 8 mil in cash, $17 mil in common stock and up to $ 5 mil in profit-related payments. </t>
  </si>
  <si>
    <t xml:space="preserve">US- ConocoPhillips (CP) acquired all the outstanding common stock of Burlington Resources (BR), an independent exploration and production company, in a stock swap transaction valued at $35.395 bil. CP offered $46.50 in cash and .7214 common shares per BR share. Based on CP's closing stock price on December 9, the last full day of training prior to the announcement, each BR share was valued at $91.999. The transaction was subject to shareholders and customary regulatory approval. Upon completion of the merger CP shareholders will hold 83% of the combined company. </t>
  </si>
  <si>
    <t>Manufacture cardiac rhythm management ("CRM"), vascular intervention, and implantable pacemaker systems equipment</t>
  </si>
  <si>
    <t>GDT</t>
  </si>
  <si>
    <t>Manufacture, designs and develops safety medical devices intended to reduce the incidence of accidental needlesticks; products generally can be categorized into four groups: hypodermic syringes used to inject drugs and other fluids into the body; fluid collection devices used to draw blood or other fluids from the body; venous and arterial access devices used to provide access to patients' veins and arteries; and specialty safety devices for other needle based applications</t>
  </si>
  <si>
    <t xml:space="preserve"> US - Specialized Health Products International Inc (SH) acquired all the outstanding common stock of Med-Design Corp, a manufacturer of safety medical devices, in exchange of SH common stock valued at $14.7 mil. The transaction had been subject to shareholders and regulatory approval and other customary closing conditions. On completion, SH was to change its name to Salus Medical Inc (SM) and SH shareholders were to own 67% of SM. </t>
  </si>
  <si>
    <t>MEDC</t>
  </si>
  <si>
    <t>Provide online financial information services</t>
  </si>
  <si>
    <t xml:space="preserve"> US - Bankrate Inc (BI) acquired all the outstanding stock of Wescoco LLC doing business as FastFind, a provider of online financial information services, for $10 mil in cash. Concurrently, BI agreed to acquire MMIS Inc. </t>
  </si>
  <si>
    <t>Develop advanced care management software</t>
  </si>
  <si>
    <t xml:space="preserve"> US - TriZetto Group Inc acquired CareKey Inc, a developer of advanced care management software, for an estimated $100 mil. The consideration consisted of $60 mil in cash and up to $40 mil in profit-related payments. The transaction was subject to the approval of regulatory authorities. </t>
  </si>
  <si>
    <t>SNBT</t>
  </si>
  <si>
    <t>Provide ecommerce retail services</t>
  </si>
  <si>
    <t>OMII Corp, headquartered in New York, United States, is engaged in providing internet services including real-time integrated video, audio and data collaboration applications.</t>
  </si>
  <si>
    <t xml:space="preserve"> US - Vemics Inc (VI) merged with OMII Corp (OC), a provider of real-time integrated video, voice and data collaboration applications services, in exchange for all the outstanding common shares of VI. On completion of the reverse stock swap merger, OC retained the name VI. </t>
  </si>
  <si>
    <t>CECX</t>
  </si>
  <si>
    <t>Develop ERP software through its operating subsidiary Cimnet Systems Inc</t>
  </si>
  <si>
    <t xml:space="preserve"> US - Made2Manage Systems Inc acquired Capri Corp, a developer of ERP software, for $5 mil in cash. The transaction had been subject to customary closing conditions and regulatory approval. </t>
  </si>
  <si>
    <t xml:space="preserve">US - Microsemi Corp (MC) acquired Advanced Power Technology Inc (AP), a manufacturer of semiconductors, in a stock swap transaction valued at $136.016 mil. Microsemi Corp offered $2 in cash and .435 MC shares per AP share. Based on MC's closing stock price of $22.88 on November 1, the last full trading day prior to announcement, each AP share was valued at was valued at $11.953. The transaction had been subject to AP shareholder customary regulatory approvals. </t>
  </si>
  <si>
    <t>APTI</t>
  </si>
  <si>
    <t>Manufacture oceanographic and underwater detection and electrical equipment</t>
  </si>
  <si>
    <t xml:space="preserve"> US - Teledyne Technologies Inc definitively agreed to acquire all the outstanding common stock of Benthos Inc, a manufacturer of oceanographic and underwater detection and electrical equipment, for $17.50 in cash per share,or a total value of $40.091 mil. The transaction was subject to customary closing condition and shareholder approval. </t>
  </si>
  <si>
    <t>BTHS</t>
  </si>
  <si>
    <t xml:space="preserve"> US - PMC-Sierra Inc acquired the storage semiconductor business of Agilent Technologies Inc (AT), a manufacturer of test and measurement equipment, for an estimated $425 mil in cash. Subsequently, an investor group comprised of Kohlberg Kravis Roberts &amp; Co (KK) and Silver Lake Partners (SL) acquired the semiconductor products group (SP) of AT. The transaction was contingent on completion of the acquisition of SP by KK and SL. </t>
  </si>
  <si>
    <t>Provide information technology infrastructure outsourcing services</t>
  </si>
  <si>
    <t xml:space="preserve"> US - Infocrossing Inc (II) acquired all the outstanding stock of (i)Structure LLC, a provider of information technology infrastructure outsourcing services, from Level 3 Communications Inc, for an estimated $84.8 mil. The considesration consisted $82.3 mil in cash and $2.5 mil in II common stock. Originally, II offered $81.5 mil. The transaction was subject to customary closing conditions. </t>
  </si>
  <si>
    <t>CYFC</t>
  </si>
  <si>
    <t>Manufacture and wholesale steel bar products, fabricating open-web steel joists and concrete reinforcing steel, and extracting scrap steel and other materials from junked automobiles</t>
  </si>
  <si>
    <t xml:space="preserve"> US - Steel Dynamics Inc (SD) acquired all the outstanding common stock of Roanoke Electric Steel Corp (RES), a manufacturer of steel coils and sheets, for $240.646 mil. SD offered $9.75 in cash and .4 shares of SD common stock per share of RES. Based on SD's closing stock price of $28.77 on October 17, the last full day of trading prior to announcement, each RES share was valued at $21.258. The transaction was subject to shareholder and regulatory approval, including antitrust approval. </t>
  </si>
  <si>
    <t>RESC</t>
  </si>
  <si>
    <t>Vintage Petroleum Inc, located in Tulsa, Oklahoma, is an oil and gas exploration and production company.</t>
  </si>
  <si>
    <t xml:space="preserve">US - Occidental Petroleum Corp (OP) acquired Vintage Petroleum Inc (VP), an oil and gas exploration and production company, in a stock swap transaction valued at $3.567 bil. OP offered $20 in cash and 0.42 common share per VP share. Based on OP's closing stock price of October 12, the last full trading day prior to the announcement, each VP share was valued at $52.319. The transaction was subject to customary closing conditions, regulatory and shareholder approval. </t>
  </si>
  <si>
    <t>VPI</t>
  </si>
  <si>
    <t>Provide healthcare services specializing in the medical treatment of obsity</t>
  </si>
  <si>
    <t xml:space="preserve"> US - iVow Inc (IV) acquired all the outstanding stock of Sound Health Solutions, a provider of healthcare services for medical treatment of obesity, in exchange for $1.126 mil. The consideration was consisted of $0.126 mil, 0.294 mil IV common shares valued at $0.683 and the assumption of $0.317 mil in liabilities. The shares were valued based on IV's closing stock price of $2.32 on October 31, the last full trading day prior to the announcement of terms. </t>
  </si>
  <si>
    <t>Manufacture high-performance backbone assemblies and connectors</t>
  </si>
  <si>
    <t xml:space="preserve"> US - Amphenol Corp acquired the connection systems division of Teradyne Inc, a manufacturer of electronics test systems, for $390 mil in cash. The transaction was subject to customary closing conditions and regulatory approvals. </t>
  </si>
  <si>
    <t>Develop network management software for business policy compliance, vulnerability management, and directory administration and migration and to manage the security and integrity of complex networks operating on Windows NT and Novell NetWare computer networks</t>
  </si>
  <si>
    <t xml:space="preserve"> US - Symantec Corp acquired all the outstanding common stock of Bindview Development Corp (BD), a developer of network management software, for $4 in cash per share, or a total value of $211.306 mil. The transaction was subject to customary closing conditions, regulatory and BD shareholders approval. </t>
  </si>
  <si>
    <t>BVEW</t>
  </si>
  <si>
    <t>Provide and perform esoteric clinical laboratory tests services as well as clinical reference laboratory</t>
  </si>
  <si>
    <t xml:space="preserve"> US - AmeriPath Inc, a unit of Welsh Carson Anderson &amp; Stowe Co's Amy Acquisition Corp subsidiary, acquired all the outstanding common stock of Specialty Laboratories Inc, a provider clinical laboratory tests services, for $13.25 per share, or a total value of $314.649 mil. The transaction was subject to regulatory approval and satisfaction of customary closing conditions. </t>
  </si>
  <si>
    <t>SP</t>
  </si>
  <si>
    <t>Own and operate power plants; wholesale electric power generating company</t>
  </si>
  <si>
    <t xml:space="preserve"> US - Edge Petroleum Corp (EP) acquired all the outstanding stock of Cinco Energy Corp, an oil and gas exploration and production company, for an estimated $35.768 mil. Concurrently, EP definitively agreed to acquire a 50% interest in Chapman Ranch Field, located in Nueces County, Texas. </t>
  </si>
  <si>
    <t>Provide medical/health services</t>
  </si>
  <si>
    <t>WC</t>
  </si>
  <si>
    <t>Publish telephone directory</t>
  </si>
  <si>
    <t>DEX</t>
  </si>
  <si>
    <t>Manufacture military equipment and electronics mainly for commercial customers</t>
  </si>
  <si>
    <t xml:space="preserve"> US - DRS Technologies Inc (DT) acquired all the outstanding common stock of Engineered Support Systems Inc (ES), a manufacturer of military equipment and electronics, for $43 per share or a total value of $1.852 bil. DT offered $30.1 in cash and $12.9 common stock per ES share, subject to a collar agreement. The transaction was subject to customary regulatory approvals. </t>
  </si>
  <si>
    <t>EASI</t>
  </si>
  <si>
    <t>Provide pure water, wastewater and solid waste management services</t>
  </si>
  <si>
    <t xml:space="preserve"> US - Ecoloclean Industries Inc acquired Aquatronics Industries Inc, a provider of pure water, wastewater and solid waste management services. </t>
  </si>
  <si>
    <t>Develop customer relationship management, business intelligence, and customer data integration software</t>
  </si>
  <si>
    <t xml:space="preserve"> US - Oracle Corp (OC) acquired all the outstanding common stock of Siebel Systems Inc(SS), an Applications Services Provider {ASP}, for $10.66 in cash and common stock per share,or a total value of 5.947 bil. The consideration was subject to proration of 70% in cash and 30% in common stock. The transaction was subject to regulatory approval. </t>
  </si>
  <si>
    <t>SEBL</t>
  </si>
  <si>
    <t>Manufacture semiconductors to the All-In-One (AIO) peripheral market</t>
  </si>
  <si>
    <t xml:space="preserve"> US - SigmaTel Inc acquired all the outstanding stock of Oasis Semiconductor Inc, a manufacturer of semiconductor to the All-In-One (AIO) peripheral market, for $82 mil. The consideration consisted of $57 mil in cash and $25 mil in profit related payments. </t>
  </si>
  <si>
    <t>Provide wireless personal telecommunications services network to customers in northeastern United States</t>
  </si>
  <si>
    <t xml:space="preserve"> US - Sun Bancorp Inc, Vineland, New Jersey (SB) acquired Advantage Bank, Branchburg, New Jersey (AB), in a stock swap transaction valued at $33.858 mil. SB offered a choice of $19 in cash or 0.87 common share per AB share. The transaction was subject to proration whereby 50% was to be paid in cash and 50% in common shares. The transaction was subject to due diligence, regulatory and shareholder approval. </t>
  </si>
  <si>
    <t>ADBK</t>
  </si>
  <si>
    <t>Plumtree Software Inc is a web software development company, headquartered in San Francisco, California. It develops enterprise web, content server and other applications software to connect disparate work groups, IT systems and business processes. The company was founded in 1996.</t>
  </si>
  <si>
    <t xml:space="preserve"> US - BEA Systems Inc acquired all the outstanding common stock of Plumtree Software Inc, a developer of enterprise web applications software, for $5.50 in cash per share, or a total value of $205.681 mil. The transaction was subject to customary closing conditions, regulatory and shareholder approval. </t>
  </si>
  <si>
    <t>PLUM</t>
  </si>
  <si>
    <t>Provide Voice over Internet Protocol solutions services</t>
  </si>
  <si>
    <t>Own and operate department stores</t>
  </si>
  <si>
    <t xml:space="preserve"> US - Boston Scientific Corp (BS) acquired all the outstanding common stock of Guidant Corp (GC), a manufacturer of cardiovascular equipment, in a transaction valued at $27.861 bil. BSC offered a sweetened $42 in cash and $38 in common stock per GC share, subject to a collar agreement. Previously, BS offered $36.5 in cash and $36.5 common stock per GC share. Previously, BS offered $36 in cash and $36 common stock per GC share. Subsequently, Abbott Laboratories agreed to acquire a 4.243% stake, or 56 mil common shares, in BS. Originally, Johnson &amp; Johnson Inc agreed to acquire all the outstanding common stock of GC. </t>
  </si>
  <si>
    <t xml:space="preserve"> US - Prosperity Bancshares Inc, Houston, Texas (PB), acquired all the outstanding common stock of SNB Bancshares Inc, Sugar Land, Texas (SB), in a stock swap transaction valued at $243.555 mil. PB offered $7.50 in cash and 0.3577 common shares per Class A and B SB share. The shares were valued based on PB's closing stock price of $31.10 on November 15, the last full trading day prior to the announcement. The transaction was duly approved by the board of both companies and the shareholders and had been subject to customary closing conditions, regulatory and shareholder approval. </t>
  </si>
  <si>
    <t xml:space="preserve"> US - Delta Petroleum Corp (DP) merged with Castle Energy Corp (CE), an oil and gas exploration and production company, in a stock swap transaction valued at $156.884 mil. CE common shareholders were to receive 1.164 common shares for every 1 CE common shares per share held. Based on DP's closing stock price of November 7, the last full trading day prior to the announcement, each CE share was valued at $18.07. The transaction was subject to customary closing condition, shareholders and regulatory approval. </t>
  </si>
  <si>
    <t xml:space="preserve"> US - American National Bankshares Inc (AN) acquired all the outstanding common stock of Community First Financial Corp, Lynchburgh, Virginia (CF), a commercial bank, for $31.969 mil in cash. AN offered a choice of $21 in cash or .9219 common shares per CF common share, $25.2 in cash or 1.1063 common shares per CF preferred share, subject to proration whereby cash consideration was limited to 50% of the total consideration. The transaction was subject to the approval of shareholders and regulatory authorities. </t>
  </si>
  <si>
    <t xml:space="preserve"> US - NRG Energy Inc (NE), a majority owned unit of Xcel Energy Inc acquired Texas Genco Holdings Inc, an electric utility company, for $8.608 bil. The consideration was to consist of $4.4 bil in cash, $1.508 bil NE common stock and the assumption of $2.7 bil in liabilities. The sellers in the transaction included Blackstone Group LP, Hellman &amp; Friedman Capital Partners IV, a unit of Hellman &amp; Friedman LLC, KKR Millennium Fund, a unit of Kohlberg Kravis &amp; Roberts &amp; Co, and TPG Partners LP. The transaction was subject to customary closing condition and regulatory approval. Originally, NE was rumored to be planning to acquire TG. </t>
  </si>
  <si>
    <t xml:space="preserve"> US - WellPoint Inc (WP) acquired all the outstanding common stock of WellChoice Inc (WC), a provider of medical and health services, and a 61.8%-owned unit of New York state-owned New York Public Asset Fund, for $6.616 bil. The consideration was to consist of $38.25 in cash plus .5191 WP common shares for each WC common share. Based on WP's closing stock price of $75.09 on September 26, the last full day of trading prior to announcement, each WC share was valued at $77.229. The transaction was subject to shareholder and regulatory approval. </t>
  </si>
  <si>
    <t xml:space="preserve">US - RH Donnelley Corp (RHD) acquired all the outstanding common stock of Dex Media Inc (DMI), a provider of telephone directory services, in a stock swap transaction valued at $4.262 bil. RHD offered $12.30 in cash plus .24154 RHD common shares per DMI common share. Based on RHD's closing stock price of $63.26 on September 30, the last full day of trading prior to announcement, each DMI share was valued at $27.580. Originally, in September 2005, RHD was rumored to be planning to acquire all the outstanding common stock of DMI. Concurrently, RHD planned to repurchase options convertible into 5.2 mil common shares, from Goldman Sachs Partners 2000, a unit of Goldman Sachs Group Inc, for an estimated $337 mil. </t>
  </si>
  <si>
    <t xml:space="preserve">US - FNB Corp, Asheboro, North Carolina (FC) merged with Integrity Financial Corp, Hickory, North Carolina (FH), in a stock swap transaction valued at USD 117.850 mil. FC offered USD 5.20 in cash and 0.8743 share per FH share. Based on FC's closing stock price of September 16, the last full trading day prior to the announcement, each FH share was valued at USD 23.517. The transaction had been subject to customary closing conditions, and was approved by shareholders and regulatory authorities. On completion, the merged entity was renamed FNB United Corp. </t>
  </si>
  <si>
    <t xml:space="preserve"> US - Coastal Banking Co, Beaufort, South Carolina (CB), acquired all the outstanding stock of First Capital Bank Holding Corp, Fernandina Beach, Florida, in exchange for 1.247 mil common shares valued at $23.061 mil. The shares were valued based on CB's closing stock price of $18.50 on April 5, the last full trading day prior to the announcement. The transaction was duly approved by the board of both companies and was subject to customary closing conditions, regulatory and shareholder approval. </t>
  </si>
  <si>
    <t xml:space="preserve"> US - VoIP Inc (VI) acquired the VoIP business of WQN Inc, a provider of long distance telecommunication services, for an amended $3.7 mil. The consideration was consisted of $3.7 mil in promissory notes, 1.250 mil in VI restricted common shares and the assumption of an undisclosed amount in liabilities. The transaction was subject to shareholders approval. Originally, VI offered $4.975 mil. The consideration was to consist of 1.250 mil VI common shares, valued at $1.275 mil and $3.7 mil convertible notes. The shares were valued based on VI's closing stock price of $1.02 on August 8, the last full trading day prior to the announcement. </t>
  </si>
  <si>
    <t xml:space="preserve"> US - Bon-Ton Stores Inc (BONT) acquired the Nothern Department Stores Group (NDSG) of Saks Inc (SKS), an owner and operator of department stores, for $1.185 bil in cash, including the assumption of $85 mil in liabilities. The transaction included SKS' Herberger's Department Stores LLC and Parisian Inc subsidiaries, which owned and operated 142 NDSG units, including 31 Carson Pirie Scott stores, 14 Bergner's stores, 10 Boston Store stores, 40 Herberger's stores, and 47 Younkers stores. Previously, an investor group comprised of BONT and Cerberus Capital Management, was rumored to be in negotiations to acquire all the outstanding common stock of SKS. </t>
  </si>
  <si>
    <t>Provides laboratory testing, investigative services and paramedical examinations for the insurance industry, clinical laboratory testing services for the healthcare industry and substance abuse testing services for employers</t>
  </si>
  <si>
    <t xml:space="preserve"> US - Quest Diagnostic Inc acquired all the outstanding common stock of LabOne Inc (LI), an operator of medical laboratories, for $43.90 in cash per share, or a total value of $920.857 mil. The transaction was subject to customary closing conditions, regulatory and LI shareholders' approval. </t>
  </si>
  <si>
    <t>LABS</t>
  </si>
  <si>
    <t>Provide credit card services</t>
  </si>
  <si>
    <t xml:space="preserve">US - HSBC Finance Corp, a unit of HSBC Holdings PLC, acquired all the outstanding common stock of Metris Cos Inc (MC), a provider of credit card services, for $15 in cash per share, or a total value of $1.599 bil. The seller in the transaction was Thomas H Lee Partners who owned a 43% stake in MC. The transaction was subject to regulatory approval and was duly approved by the board of MC.. </t>
  </si>
  <si>
    <t>MXT</t>
  </si>
  <si>
    <t>SHU</t>
  </si>
  <si>
    <t>Commercial bank; holding company</t>
  </si>
  <si>
    <t xml:space="preserve">US - Whitney Holding Corp, New Orleans, Louisiana (WH) acquired all the outstanding common stock of First National Bancshares Inc, Bradenton, Florida, for $119.299 mil. WH offered $34.64 in cash or common stock subject to proration whereby, no more than 35% of the total consideration was to be payable in cash. The transaction was subject to due diligence, shareholder and regulatory approval. </t>
  </si>
  <si>
    <t>FBMT</t>
  </si>
  <si>
    <t>Manufacture prescription pharmaceuticals intended for final consumption, including biotech products and antibiotics</t>
  </si>
  <si>
    <t>Biopharmaceutical company that manufacture, develop and commercialize novel pharmaceutical and biopolymer-based products for Parkinson's disease, Alzheimer's disease, cancer and diabetic peripheral neuropthy</t>
  </si>
  <si>
    <t xml:space="preserve"> US - MGI PHARMA Inc (MP) acquired Guilford Pharmaceuticals Inc (GP), a biopharmaceutical company, in a stock swap transaction valued at $272.104 mil. MP offered $1.125 cash and $2.625 common stock per GP share, subject to a collar agreement and the assumption of $60 mil in liabilites. The transaction was subject to shareholders and regulatory approval and other customary closing conditions. </t>
  </si>
  <si>
    <t>GLFD</t>
  </si>
  <si>
    <t>Manufacture household appliances, coin operated laundry machines, vacuum cleaners and floor care polishing products</t>
  </si>
  <si>
    <t>MYG</t>
  </si>
  <si>
    <t>Manufacture widescreen HDTV-ready LCD television</t>
  </si>
  <si>
    <t xml:space="preserve">US - Brillian Corp (BC) acquired all the outstanding stock of Syntax Group Corp (SG), a manufacturer of of widescreen HDTV-ready LCD televisions, in exchange for BC common stock. On completion, SG was renamed Syntax-Brillian Corp (SB). The transaction was subject to shareholders and regulatory approvals. On completion of the reverse takeover, SG was to own 70% of the fully diluted shared of SB. </t>
  </si>
  <si>
    <t>Bank holding company, with subsidiaries, which provide commercial banking operations, investment banking, mortgage banking, trust services, international banking and other related financial activities</t>
  </si>
  <si>
    <t>HU</t>
  </si>
  <si>
    <t>Wholesale pharmaceutical and related healthcare and beauty aid products in the United States</t>
  </si>
  <si>
    <t xml:space="preserve"> US - McKesson Corp (MK) acquired all the outstanding common stock of D&amp;K Healthcare Resources Inc (DK), a wholesaler of pharmaceutical products, for $14.50 in cash per share, or a total value of $212.236 mil. Earlier, MK completed its tender offer by accepting 13.666 mil shares, or 95.8% of DK's common shares outstanding. The offer was conditioned upon at least 51% of DK's shares being tendered. The transaction was subject to regulatory approval and customary closing conditions. </t>
  </si>
  <si>
    <t>DKHR</t>
  </si>
  <si>
    <t>Bank holding company for Southwest Bank of Texas NA</t>
  </si>
  <si>
    <t xml:space="preserve"> US - Zions Bancorp Inc, Salt Lake City, Utah (ZB), acquired Amegy Bancorp Inc, Houston, Texas (AB), in a stock swap transaction valued at $1.689 bil. ZB offered $8.50 in cash and 0.2020 common share per AB share. AB shareholders may elect to receive cash or common shares. Based on ZB closing stock price of $73.36 on July 5, the last full trading day prior to the announcement, each AB share was valued at $23.319. The transaction was subject to shareholder and regulatory approval. </t>
  </si>
  <si>
    <t>ABNK</t>
  </si>
  <si>
    <t>Provide hospital and medical service plans</t>
  </si>
  <si>
    <t xml:space="preserve">US - UnitedHealth Group Inc (UnitedHealth) merged with PacifiCare Health Systems Inc (PacifiCare), a Cypress-based provider of hospital and medical plan services, in a stock swap transaction valued at USD 7.359 bil. UnitedHealth offered USD 21.50 in cash and 1.10 common shares per PacifiCare share. Based on UnitedHealth's closing stock price of USD 53.23 on 5 July 2005, the last full trading day prior to announcement, each PacifiCare common share was valued at USD 78.953. </t>
  </si>
  <si>
    <t>PHS</t>
  </si>
  <si>
    <t>Develop comsumer, business and precision design software</t>
  </si>
  <si>
    <t xml:space="preserve"> US - Smith Micro Software Inc (SM) acquired Allume Systems Inc, a developer of comsumer, business and precision design software, from International Microcomputer Software Inc, for $12.829 mil. The consideration consisted of $11 mil in cash and .398 mil SM common shares, valued at $1.829 mil. The shares were valued based on SM's closing stock price of $4.6 on July 4, the last full trading day prior to the announcement. </t>
  </si>
  <si>
    <t>Commercial bank holding company; provide credit card services</t>
  </si>
  <si>
    <t xml:space="preserve"> US - Bank of America Corp (BAC) acquired MBNA Corp(MBN), a commercial bank holding company, in a stock swap transaction valued at $35.81 bil. BAC offered $4.125 in cash and .5009 common shares per MBN share. Based on BAC's closing stock price of $46.91 on June 29, the last full trading day prior to the announcement, each MBN share was valued at $27.622. The transaction was subject to shareholder and regulatory approval. </t>
  </si>
  <si>
    <t>KRB</t>
  </si>
  <si>
    <t>Net2Phone Inc, located in Newark, New Jersey, provides voice-enhanced Internet communication services to individuals and businesses worldwide. The company was founded in 2005.</t>
  </si>
  <si>
    <t xml:space="preserve"> US - IDT Corp completed its tender offer to acquire the remaining 59% interest, or 27.678 mil common shares which it did not already own in Net2Phone Inc (NP), a provider of voice-enhanced Internet communication services, for a thrice sweetened USD 2.05 in cash per share, or a total value of USD 93.758 mil. Originally, IC offered a twice sweented USD 2 in cash per share, or a total value of $91.471 mil. The offer was conditioned upon at least 31% of NP's shares being tendered.  </t>
  </si>
  <si>
    <t>NTOP</t>
  </si>
  <si>
    <t>Produce and wholesale wines</t>
  </si>
  <si>
    <t xml:space="preserve">US - 360 Global Wine Co agreed acquired Viansa Winery, a producer and wholesaler of wines, for $31 mil in cash. </t>
  </si>
  <si>
    <t xml:space="preserve"> US - Clinica Data Inc (CD) acquired Genaissance Pharmaceuticals Inc (GP), a manufacturer of pharmaceuticals, in a stock swap transaction valued at $46.413 mil. CD offered 0.065 CD shares per GP share. Based on CD's closing stock price of June 17, the last full trading day prior to the announcement, each GP share was valued at $1.313. The transaction was duly approved by the board of both companies and was subject to cutsomary closing conditions. </t>
  </si>
  <si>
    <t>GNSC</t>
  </si>
  <si>
    <t>Own and operate motion picture theater chain; provide motion picture production services</t>
  </si>
  <si>
    <t>timing generators (FTGs) or circuits (ICs) to capitalize provide the timing signals or Develop proprietary integrated electronic systems silicon timing devices which technology, develop frequency on complex mixed-signal design synchronize high performance "clocks" necessary to</t>
  </si>
  <si>
    <t>ICST</t>
  </si>
  <si>
    <t>Manufacture mixed-signal products, imaging sensors and digital ASICs including FPGA conversion products</t>
  </si>
  <si>
    <t xml:space="preserve"> US - AMIS Holdings Inc (AH) agreed to acquire Flextronics Semiconductor Inc, a manufacturer of mixed-signal products, imaging sensors and digital ASIC, from Flextronics International Ltd, for $138 mil in cash. Originally, AH offered $135 mil. </t>
  </si>
  <si>
    <t>Provide mobile information access services</t>
  </si>
  <si>
    <t xml:space="preserve"> US - Ocean West Holding Corp (OW) acquired all the outstanding stock of InfoByPhone Inc, a provider of mobile information access services, in exchange for OW shares. Concurrently, OW spun off its Ocean West Enterprises unit. </t>
  </si>
  <si>
    <t>Provide airport services</t>
  </si>
  <si>
    <t xml:space="preserve"> US - Macquarie Infrastructure Co acquired all the outstanding stock of Eagle Aviation Resources Ltd,doing business as Las Vegas Executive Air Terminal and a provider of airport services, for $58 mil in cash. The transaction was subject to customary closing condition and regulatory approval. </t>
  </si>
  <si>
    <t>Provide staffing support services</t>
  </si>
  <si>
    <t xml:space="preserve"> US - TeamStaff Inc (TI) acquired all the outstanding stock of RS Staffing Services Inc, a provider of staffing support services, for $10 mil.The consideration was to consists of $3.5 mil in cash, $1.75 mil in TI common stock, $3 mil in note and up to $2 mil in profit related payments. The transaction was subject to customary closing condition. </t>
  </si>
  <si>
    <t>Manufacture aircrafts and parts</t>
  </si>
  <si>
    <t xml:space="preserve"> US - Cyber Defense Systems Inc merged with Techsphere Systems International LLC, a manufacturer of aircrafts. </t>
  </si>
  <si>
    <t>Electric utility that engages in power production and sales on a wholesale basis.</t>
  </si>
  <si>
    <t xml:space="preserve"> US - MidAmerican Energy Holdings Co, a majority-owned unit of Berkshire Hathaway Inc, acquired all the outstanding stock of PacifiCorp, an electric utility company, from Scottish Power PLC (SPP), for an estimated $9.4 bil. The consideration was to consist of $5.1 bil in cash and the assumption of $4.3 bil in liabilities. The transaction was subject to approval by SPP shareholders and state and federal authorities. </t>
  </si>
  <si>
    <t>Manufacture machine vision systems and inspection devices for automotive and technology firms</t>
  </si>
  <si>
    <t xml:space="preserve"> US - Cognex Corp acquired all the outstanding stock of DVT Corp, a manufacturer of machine vision systems and inspection devices, from First Islamic Investment Bank, Manama, Bahrain, for an estimated $115 mil in cash. </t>
  </si>
  <si>
    <t xml:space="preserve"> US - Peoples Community Bancorp Inc, West Chester, Ohio acquired all the outstanding common stock of PFS Bancorp Inc, for $23 in cash per share or a total of value of $34.672 mil. The transaction was subject to shareholders' and regulatory approval. </t>
  </si>
  <si>
    <t>PBNC</t>
  </si>
  <si>
    <t>PCO</t>
  </si>
  <si>
    <t>Own and operate specialty retailers of electronic games, the primary products are video games and personal computer ("PC") entertainment software, supported by the sale of video game hardware, PC productivity software and accessories</t>
  </si>
  <si>
    <t xml:space="preserve">US - GameStop Corp (GSC) acquired all the outstanding common stock of Electronics Boutique Holdings Corp (EBH), an owner and operator of computer stores, in a stock swap transaction valued at $1.411 bil. GSC offered $38.15 in cash and .78795 class A common shares per EBH share. Based on GSC's closing stock price of $21.61 on April 15, the last full trading day prior to the announcement, each EBH share was valued at $55.18. The transaction was subject to GSC and EBH shareholder approval. </t>
  </si>
  <si>
    <t>ELBO</t>
  </si>
  <si>
    <t>Macromedia Inc is an Internet software development company, headquartered in San Francisco, California. It serves business users, developers, and designers, helping them deliver effective, compelling, and memorable experiences on the Internet, on fixed media, on wireless, and on digital devices. The company was founded in 1992.</t>
  </si>
  <si>
    <t>MACR</t>
  </si>
  <si>
    <t xml:space="preserve"> US - NewAlliance Bancshares Inc, New Haven, Connecticut (NB) acquired all the outstanding common stock of Cornerstone Bancorp, Stamford, Connecticut, (CB), in a stock swap transaction valued at $48.726 mil. NB offered a choice of $35 in cash per share or 2.518 common shares per CB share, subject to proration whereby 70% of the total consideration will be paid with NB common stock. The transaction was approved by CB shareholders and and was subject to the approval of regulatory authorities. </t>
  </si>
  <si>
    <t>CBN</t>
  </si>
  <si>
    <t>EBLO</t>
  </si>
  <si>
    <t>Develop software which maximizes the availability and performance of networks, systems and applications that form the underlying Internet infrastructure on which businesses depend for their operations</t>
  </si>
  <si>
    <t xml:space="preserve"> US - Computer Associates International Inc acquired all the outstanding common stock of Concord Communications Inc, a developer of Internet software, for $17 in cash per share, or a total value of $332.158 mil. The transaction was subject to regulatory approval and customary closing conditions. </t>
  </si>
  <si>
    <t>CCRD</t>
  </si>
  <si>
    <t xml:space="preserve">US - Public Storage Inc (PS) merged with Shurgard Storage Centers Inc (SS), a real estate investment trust and self-storage operator in a stock swap transaction valued at a sweetened USD 3.263 bil. PS offered .82 common shares per SS share. Based on PS's closing stock price of USD 78.36 on March 3, the last full trading day prior to the announcement of amendment of terms, each SS share was valued at USD 64.26. Originally, PS made a hostile plan to acquire SS in exchange for to offered .80 common shares per SS share, or a total value of USD 2.535 bil. The transaction had been subject to shareholders' and regulatory approvals. </t>
  </si>
  <si>
    <t xml:space="preserve"> US - Whirlpool Corp (WC) acquired Maytag Corp (MC), a manufacturer of household appliances, in a stock swap transaction valued at a thrice-sweetened $2.654 bil, including the assumption of $977 mil in liabilities. WC offered $10.5 in cash and $10.5 common stock per MC share, subject to a collar agreement. The transaction was subject to regulatory and MC shareholder approvals. Previously, WC made an unsolicited challenging offer of $20 in cash and common stock per share. Previously, WC offered $18 in cash and common stock per share. Originally, WC offered $17 in cash and common stock per share. The transaction was subject to due diligence. Previously, an investor group comprised of Ripplewood Holdings, RHJ Capital, GS Capital Partners and J Rothschild Group of Cos, definitively agreed to acquire MC, which eventually was withdrawn. Subsequently, an investor group comprised of Bain Capital Partners, Blackstone Group and Haier America Trading withdrew from its unsolicited offer to acquire MC. </t>
  </si>
  <si>
    <t xml:space="preserve"> US - TD Banknorth Inc (TDB), located in Portland, ME, and a unit of Toronto-Dominion Bank, merged with Hudson United Bancorp(HUB), a bank holding company located in Mahwah, NJ, in a stock swap transaction valued at $1.915 bil. TDB offered $32.07 in cash and .7247 common share per HUB share. Based on TDB's closing stock price of $29.96 on July 11, the last full trading day prior to the announcement, each HUB share was valued at 42.782. The offer was subject to proration whereby 51% of the consideration offered was to be paid in common stock and 49% in cash. Completion of the transaction was to be contingent upon regulatory and TDB and HUB shareholder approval. </t>
  </si>
  <si>
    <t xml:space="preserve"> US - AMC Entertainment Inc, a unit of Marquee Holdings Inc (MHI), an investment vehicle owned by JP Morgan Chase &amp; Co's JPMorgan Partners LLC unit and Apollo Advisors LP's Apollo Management LP unit, merged with Loews Cineplex Entertainment Corp, an owner and operator of motion picture theaters, from LCE Holdings Inc (LCE), an investment vehicle formed Bain Capital, Carlyle Group and Spectrum Equity Investors. Terms were not disclosed. Upon completion, MHI was to own a 60% interest in the combined company and LCE was to own the remaining 40% stake. </t>
  </si>
  <si>
    <t xml:space="preserve">US - Integrated Device Technology Inc (IDT) merged with Integrated Circuit Systems Inc (ICS), a manufacturer of integrated circuits, in a stock swap transaction valued at $1.678 bil. IDT offered $7.25 in cash and 1.3 common shares per ICS share. Based on IDT's closing stock price of $12.44 on June 14, 2005, the last full trading day prior to announcement, each ICS common share was valued at $23.42. Completion of the transaction was to be contingent upon shareholder and regulatory approval. Moreover, IDT shareholders were to own 54%, and ICS shareholders were to own 46%, of the combined company, which was to retain the Integrated Devices Technologies corporate name, with headquarters in San Diego, California. </t>
  </si>
  <si>
    <t xml:space="preserve"> US - Valero Energy Corp (VEC) acquired Premcor Inc (PRI), a manufacturer and wholesaler of petroleum products, in a stock swap transaction valued at $8.663 bil, including the assumption of $1.8 bil in liabilities. VEC offered a choice of $72.76 in cash, or .99 in common shares or a combination of cash and stock per PRI share, subject to proration whereby 50% of the consideration was to be paid in cash and 50% was to paid in common shares. The shares were valued based on VE's closing stock price of $75.04 on April 22, the last full trading day prior to the announcement. The transaction was duly approved by the board of VE and PI was was subject to regulatory and shareholder approval. </t>
  </si>
  <si>
    <t xml:space="preserve">US - Adobe Systems Inc (AS) acquired Macromedia Inc (MI), a developer of Internet software and ecommerce applications, in a stock swap transaction valued at $3.573 bil. AS offered 0.69 shares per MI share. Based on AS' closing stock price of April 15, the last full trading day prior to the announcement, each MI share was valued at $41.855. The transaction was duly approved by the board of both companies and was subject to customary closing conditions, shareholder and regulatory approval. Concurrently, the board of AS authorized the repurchase of up to $1 bil of the company's common stock outstanding.. </t>
  </si>
  <si>
    <t xml:space="preserve"> US - Rurban Financial Corp,Defiance,Ohio (RF) merged with Exchange Bancshares Inc, Luckey,Ohio, in a stock swap transaction valued at $12.972 mil. RF offered a choice $22.00 in cash or 1.555 common shares per EB shares. The transaction was subject to proration whereby 50% was to be paid in cash and the remaining 50% in common stock. The shares were valued based on RF's closing stock price of $14.22 on April 12, the last full trading day prior to the announcement. The transaction was subject to customary closing condition, shareholder and regulatory approval. </t>
  </si>
  <si>
    <t>MSSN</t>
  </si>
  <si>
    <t>Develop real-time mobile business software applications, databases and servers</t>
  </si>
  <si>
    <t xml:space="preserve"> US - Semotus Solutions Inc (SS) acquired all the outstanding stock of Expand Beyond Corp, a developer of real-time mobile business software, in exchange for SS common stock. </t>
  </si>
  <si>
    <t>Electric utility</t>
  </si>
  <si>
    <t xml:space="preserve"> US - FPL Group Inc (FG) acquired all the outstanding common stock of Gexa Corp (GC), an electric utility company, in a stock swap transaction valued at $59.478 mil. FG offered for $6.88 common stock per GC share. The transaction was subject to the approval of shareholders and regulatory authorities. </t>
  </si>
  <si>
    <t>GEXA</t>
  </si>
  <si>
    <t>Develop vulnerability management solutions software</t>
  </si>
  <si>
    <t xml:space="preserve"> US - Altiris Inc definitively acquired all the outstanding stock of Pedestal Software, a developer of vulnerability management solutions software, for $65 mil in cash. The transaction was subject to customary closing conditions. </t>
  </si>
  <si>
    <t xml:space="preserve">US - Associated Banc-Corp, Green Bay, Wisconsin (AB) definitively acquired all the outstanding common stock of State Financial Services Corp, Milwaukee, Wisconsin (SF), in a stock swap transaction valued at $276.265 mil. AB offered 1.2 common shares per SF share. Based on AB's closing stock price of $31.85 on March 18, the last full trading day prior to the announcement, each SF share was valued at $38.22. The transaction was subject to the approval of state financial shareholders. </t>
  </si>
  <si>
    <t>SFSW</t>
  </si>
  <si>
    <t>HZPS</t>
  </si>
  <si>
    <t>GLK</t>
  </si>
  <si>
    <t>Develop software for the retail industry</t>
  </si>
  <si>
    <t>RETK</t>
  </si>
  <si>
    <t>HIB</t>
  </si>
  <si>
    <t>Oil and gas exploration and production; own and operate petroleum bulk stations; refine petroleum; produce geothermal and electric energy; manufacture and wholesale nitrogen-based fertilizers, petroleum coke, graphites and specialty minerals</t>
  </si>
  <si>
    <t>UCL</t>
  </si>
  <si>
    <t>Manufacture and wholesale amplifiers satcom industry</t>
  </si>
  <si>
    <t xml:space="preserve"> US - Radyne ComStream Inc acquired all the outstanding stock of Xicom Technology, a manufacturer and wholesaler of amplifier to the satcom industry, for an estimated $46 mil. The consideration was to consist of $39 mil in cash, $2 mil RC common stock, and the assumption of $5 mil in liabilities. The transaction was subject to customary closing conditions. </t>
  </si>
  <si>
    <t>Own and operate dental laboratories</t>
  </si>
  <si>
    <t xml:space="preserve"> US - National Dentex Corp acquired Green Dental Laboratories Inc, a an owner and operator of dental laboratories. Terms were not disclosed. </t>
  </si>
  <si>
    <t>Insurance holding company</t>
  </si>
  <si>
    <t>Provide specialized contract pharmacy, clinical, reimbursement, delivery and other related services beneficial to patients with certain costly, chronic diseases such as gaucher disease, hemophilia, multiple sclerosis and growth hormone-related disorders</t>
  </si>
  <si>
    <t>ACDO</t>
  </si>
  <si>
    <t>Manufacture high-speed DSL-based communications products for the broadband access market</t>
  </si>
  <si>
    <t xml:space="preserve"> US - Tut Systems Inc (TU) acquired all the outstanding common stock of Copper Mountain Networks Inc, a manufacturer of communication products, in exchange for 2.5 mil TU common shares valued at $10.696mil. The shares were valued based on TU's closing stock price of $3.94 on February 10, the last full trading day prior to the announcement. The transaction was subject to shareholder approval and customary closing conditions. </t>
  </si>
  <si>
    <t>CMTN</t>
  </si>
  <si>
    <t>Provide local, long distance, and Internet telecommunications services through its networks of fiber optic cables, digital microwave, and fixed and transportable satellite earth stations; retail cellular telephones</t>
  </si>
  <si>
    <t>MCIP</t>
  </si>
  <si>
    <t>Manufacture catheter radiation delivery systems designed for the treatment of cancer.</t>
  </si>
  <si>
    <t xml:space="preserve"> US - Cytyc Corp acquired Proxima Therapeutics Inc, a manufacturer of radiation systems for cancer treatments, for $160 mil in cash and an undisclosed amount in profit related payments. The transaction was subject to regulatory approval and customary closing conditions. </t>
  </si>
  <si>
    <t>Publish newspapers; provide new media services including subscriber and advertiser services through various forms of electronic distribution, such as electronic publishing, voice services delivered by phone, and electronic dissemination of information via the world wide web/Internet</t>
  </si>
  <si>
    <t xml:space="preserve">US - Lee Enterprises Inc acquired all the outstanding common stock of Pulitzer Inc, a newspaper publisher, for $64 in cash per shares, or a total value of $1.433 bil. </t>
  </si>
  <si>
    <t>PTZ</t>
  </si>
  <si>
    <t>Own and operate telephone and telegraph communications system; manufacture and wholesale telephone and telegraph apparatus, electronic computing equipment, and wire products; retail telephone and telegraph apparatus</t>
  </si>
  <si>
    <t>T</t>
  </si>
  <si>
    <t>Provide oil and gas field services; engage in the exploitation and development, acquisition, exploration and operation of oil and gas properties</t>
  </si>
  <si>
    <t>MHR</t>
  </si>
  <si>
    <t>Own and operate department stores, discount stores, self service shoe stores and commercial buildings</t>
  </si>
  <si>
    <t xml:space="preserve"> US - Federated Department Stores Inc (FD) merged with May Department Stores Co (MD), an owner and operator of department stores, in a stock swap transaction valued at $16.466 bil, including the assumption of an estimated $6 bil in liabilities. FD offered $17.75 in cash and .3115 common shares per MD share. Based on FD's closing stock price of $56.79 on February 25, the last full trading day prior to announcement, each MD share was valued at $35.44. </t>
  </si>
  <si>
    <t>MAY</t>
  </si>
  <si>
    <t xml:space="preserve"> US - iStar Financial Inc (IF) acquired all the outstanding common stock of Falcon Financial Investment Trust (FFI), a real estate investment trust, for $7.50 in cash per share, or a total value of $119.767 mil. Earlier, IF completed its tender offer for FFI by accepting 15.969 mil shares, or 97.68% of FFI's common shares outstanding. The offer was conditioned upon at least a majority of FFI's shares being tendered. </t>
  </si>
  <si>
    <t>FLCN</t>
  </si>
  <si>
    <t>SVBF</t>
  </si>
  <si>
    <t>Develop business management software</t>
  </si>
  <si>
    <t xml:space="preserve"> US - Concord Communications Inc acquired Aprisma Management Technologies Inc, a developer of business management software, from Gores Technology Group LLC, for an estimated $93 mil in cash. </t>
  </si>
  <si>
    <t>Construction company</t>
  </si>
  <si>
    <t>BLMT</t>
  </si>
  <si>
    <t>Oil and gas exploration, production and mining</t>
  </si>
  <si>
    <t>POG</t>
  </si>
  <si>
    <t xml:space="preserve"> US - KNBT Bancorp Inc, Bethlehem, Pennsylvania (KB) acquired Northeast Pennsylvania Financial Corp, Hazleton, Pennsylvania (NP), in a stock swap transaction valued at $98.657 mil. KB offered a choice of $23 in cash or KB common shares. The transaction was subject to proration whereby 50% was to be paid in common stock. The transaction was subject to customary closing conditions, regulatory and NP shareholder approval. </t>
  </si>
  <si>
    <t>NEPF</t>
  </si>
  <si>
    <t>Develop network management software</t>
  </si>
  <si>
    <t xml:space="preserve"> US - Opsware Inc (OI) acquired all the outstanding stock of Rendition Networks, a developer of network management software, for $32.9 mil. The transaction consisted of $15 mil in cash and 2.68 mil common shares valued at $17.9 mil. The shares were valued based on OI's closing stock price of $6.68 on December 1, the last full day prior to the announcement. </t>
  </si>
  <si>
    <t>Develop medical imaging software</t>
  </si>
  <si>
    <t xml:space="preserve"> US - Merge eFilm acquired all the outstanding common stock of AccuImage Diagnostics Corp, a developer of medical imaging software, for an estimated $0.10 in cash per share, or a total value of $4.857 mil. The transaction was subject to shareholder approval and customary closing conditions. </t>
  </si>
  <si>
    <t>AIDP</t>
  </si>
  <si>
    <t xml:space="preserve">US - Petrohawk Energy Corp (PE) acquired Mission Resources Corp (MR), an oil and gas exploration and production company, in a stock swap transaction valued at $405.472 mil. PE offered a choice of $8.15 in cash or 0.7718 mil common share per MR share. The transaction was subject to proration whereby 40% was to be paid in cash and 60% in common stock. The shares were valued based on PE's closing stock price of $11.53 on April 1, the last full trading day prior to the announcement. The transaction was duly approved by the board of both comapnies and was subject to customary closing conditions, regulatory and shareholder approval. </t>
  </si>
  <si>
    <t xml:space="preserve"> US - iPCS Inc (IPC) merged with Horizon PCS Inc (HPC), a provider of telecommunications services, in a reverse-takeover stock swap transaction valued at $217.035 mil plus the assumption of approximately $100 mil in liablities. IPCS offered .7725 common shares per HPC share. Based on IPC's closing stock price of $30.50 on March 16, the last full trading day prior to announcement, each HPC share was valued at $23.577. Upon completion, IPC shareholders were to own 57.5%, and HPC shareholders were to own 42.5%, of the combined company. Apollo Management is the largest seller in HPC owning a roughtly 38% stake in the company. The transaction had been subject to customary regulatory review, approval by Sprint, approval by the stockholders of both companies, and other customary closing conditions. </t>
  </si>
  <si>
    <t xml:space="preserve"> US - Oracle Corp(OC) acquired the remaining 90.18% interest, or 50.503 mil common shares of Retek Inc (RI), a software developer, for a sweetened $11.25 in cash per share or a total value $648.673 mil. Earliar OC completed its tender offer for RI to acquire the by acccepting 48 mil shares, or 85.71% of RI's common shares outstanding. Originally, OC offered $9 in cash per share, or a total value of $481.547 mil. The transaction was subject to regulatory approval. Previously, SAP AG withdrew from its tender offer to acquire RI which it subsequently sweetened. </t>
  </si>
  <si>
    <t xml:space="preserve"> US - Capital One Financial Corp (CO) acquired Hibernia Corp, New Orleans, Louisiana (HC), in a stock swap transaction valued at an amended $4.861 bil. CO offered a choice of $13.95 in cash or 0.2055 common share per HC share, whereby shareholders may elect to receive cash or common shares. Originally, CO offered $15.35 in cash and 0.2261 common share per HC share. Based on CO's closing stock price of March 4, the last full trading day prior to the announcement, each HC share was valued at $33.00. The transaction was duly approved by the board of both companies and was subject to HC shareholder and regulatory approval. </t>
  </si>
  <si>
    <t xml:space="preserve"> US - ChevronTexaco Corp (CTC) acquired all the outstanding common stock of Unocal Corp (UNC), an oil and gas exploration and production company, in a sweetened stock swap transaction value at $18.718 bil, including the assumption of $1.6 bil in liabilities. CTC offered a choice of $69 in cash or 1.03 common shares per UNC share or a combination comprised of $27.60 in cash and .618 common shares per UNC share, subject to proration, whereby 60% of the consideration offered was to comprise common stock and 40% of the consideration was to comprise cash. Based on CTC's closing stock price of $56.36 on July 18, the last full trading day prior to the announcement of the amended terms, each UNC share was valued at $62.43. Originally, CTC offered a choice of $65 in cash or 1.03 common shares per share held. Originally, in March 2005, CTC was rumored to be in negotiations to acquire UNC. Concurrently, China state-owned China National Offshore Oil Corp withdrew from its unsolicited offer to acquire all the outstanding common stock of UNC. </t>
  </si>
  <si>
    <t xml:space="preserve"> US - Medco Health Solutions Inc (MH) acquired all the outstanding common stock of Accredo Health Inc (AH), a provider of specialized contract pharmacy services, in a transaction valued $2.192 bil. MH offered $22 in cash and .49107 common shares per AH share. Based on MH's closing stock price of February 22, the last full trading day prior to the announcement, each AH share was valued at $43.327. The transaction was duly approved by the board of directors of both companies and was subject to shareholder approval and customary closing conditions. </t>
  </si>
  <si>
    <t xml:space="preserve"> US - Verizon Communications Inc (VC) acquired MCI Inc (MCI), a provider of telecommunications services, in a stock swap transaction valued at a twice sweetened $8.496 bil. VC offered $5.60 in cash plus the greater of .5743 VC common shares or a sufficient number of VC common shares to deliver $20.40 of value. Based on VC's closing stock price of $35.80 on April 29, the last full trading day prior to terms being sweetened, each MCI share was valued at $26.16. Previously, VC offered a sweetened $2.75 in cash and .4062 common shares per MCI share. Subsequently, VC agreed to acquire a 13.38% stake, or 43.448 mil common shares, in MCI from Mr Carlos Slim Helu. Previously, VC offered $1.50 in cash, .4062 common shares per MCI share, and the assumption of an estimated $4 bil in liabilities. The transaction was subject to regulatory approval. Originally, VC was rumored to be in negotiations to acquire MCI. Previously, Qwest Communications made a hostile challenging offer to acquire all the outsanding stock of MCI, in a challenging bid, which subsequently was withdrawn. </t>
  </si>
  <si>
    <t xml:space="preserve"> US - SBC Communications Inc (SBC) acquired AT&amp;T Corp (AC), an owner and operator of telecommunication systems, in a stock swap transaction valued at $14.733 bil. SBC offered .7794 common share per AC share. Based on SBC's closing stock price on January 28, the last full trading day prior to the announcement, each AC share was valued at $18.41. The transaction was subject to customary closing conditions, AC shareholder and other regulatory approvals. On completion, SBC changed its name to AT&amp;T Inc, and shareholders received a special dividend of $1.3 per share held. Originally, SBC was rumored to be in negotiations to acquire all the outstanding common stock of AC. </t>
  </si>
  <si>
    <t xml:space="preserve"> US - Cimarex Energy Co (CEC) merged with Magnum Hunter Resources Inc (MHR), an oil and gas exploration and production company, in a stock swap transaction valued at $2.211 bil, including the assumption of $645 mil in liabilities. CEC offered $.17 in a cash dividend and .415 common shares per MHR share. Based on CEC's closing stock price of January 25, the last full trading day prior to the announcement, each MHR share was valued at $16.845. On completion, CEC shareholders were to own 53.6%, and MHR shareholders were to own 46.4%, of the combined company. Moreover, completion of the transaction was to be contingent upon the approval of the shareholders of both companies. </t>
  </si>
  <si>
    <t xml:space="preserve">US - Fulton Financial Corp, Lancaster, Pennsylvania (FF) acquired SVB Financial Services Inc, Sommerville, New Jersey (SF), in a stock swap transaction valued at $89.157 mil. FF offered a choice of $21 in cash or 0.9519 common shares per SF share, whereby shareholders may elect to receive all in cash, common stock or a combination of both. The consideration was subject to proration where a minimum of 20% up to a maximum of 40% was to be paid in cash and the rest in common shares. Based on FF's closing stock price of $22.35 on January 10, the last full trading day prior to the announcment, each SF share was valued at $21.27. The transaction was subject to shareholder and regulatory approval. </t>
  </si>
  <si>
    <t xml:space="preserve">US - Sky Financial Group Inc, Bowling Green, Ohio (SF) acquired Belmont Bancorp, Bridgeport, Ohio (BB), in a stock swap transaction valued at $69.343 mil. SF offered a choice of $6.15 in cash, 0.219 mil in common shares, or a combination of both. The transaction was subject to proration whereby 27.50% was to paid in cash and 72.50% was to be paid in common shares. Based on SF's closing stock price of December 21, the last full trading day prior to the announcement, each BB share was valued at $6.16. The transaction was subject to customary closing conditions, BB shareholders' and regulatory approval. </t>
  </si>
  <si>
    <t xml:space="preserve"> US - Noble Energy Inc (NE) acquired all the outstanding common stock of Patina Oil &amp; Gas Corp (PO), an oil and gas exploration, production and mining company, in a stock swap transaction valued at approximately $2.954 bil. NE offered a choice of $39.340 in cash or .6014 NE common shares, subject to proration whereby 62.4% of the consideration was payable in stock and 37.6% in cash; the per share consideration was subject to adjustment upwards or downwards so that each PO share receives consideration representing equal value. The adjustment was to reflect 37.5126% of the difference between $59.18 and the price of NE shares during a specified period prior to closing. The final valuation was based on NE's closing stock price of $65.270 on May 13, the last day of trading prior to disclosure of final terms.The transaction was subject to regulatory and shareholder approvals. </t>
  </si>
  <si>
    <t>Provides digital telecommunication services; offeres Sprint PCS products and services</t>
  </si>
  <si>
    <t xml:space="preserve"> US - Alamosa Holdings Inc (AH) acquired AirGate PCS Inc (AP), a provider of digital communications services, in a stock swap transaction valued at $626.502 mil, including the assumption of $238 mil in liabilities. AH offered a sweetened 2.87 common shares per AP share. Based on AH's closing stock price of December 7, the last full trading day prior to the announcement of amended terms, each AP share was valued at $33.005. Originally, AH offered 2.8 common shares per AP share. </t>
  </si>
  <si>
    <t>Own and operate video tape rental superstores under the name "Hollywood Video"</t>
  </si>
  <si>
    <t>HLYW</t>
  </si>
  <si>
    <t xml:space="preserve"> US - Trans Energy Inc (TE) acquired Cobham Gas Industries Inc, an oil and gas exploration and production company, for $1.975 mil. The consideration was to consist of $0.494 mil in cash and $1.481 mil TE restricted common shares. </t>
  </si>
  <si>
    <t xml:space="preserve"> US - Community Banks Inc, Harrisburg, Pennsylvania (CB), merged with PennRock Financial Services Corp, Blue Ball, Pennsylvania (PF), in a stock swap transaction valued at $343.633 mil. CB offered 1.4 common shares per PF share. Based on CB's closing stock price on November 15, the last full trading day prior to the announcement, each PF share was valued at $44.058. The transaction was subject to regulatory and shareholder approval. </t>
  </si>
  <si>
    <t>PRFS</t>
  </si>
  <si>
    <t>BNNY</t>
  </si>
  <si>
    <t>EYE</t>
  </si>
  <si>
    <t>Real estate investment trust, engaging in the management, acquisition and renovation of apartment communities</t>
  </si>
  <si>
    <t xml:space="preserve"> US - Colonial Properties Trust (CPT) acquired Cornerstone Realty Income Trust Inc (CRIT), a real estate investment trust, in a stock swap transaction valued at $613.141 mil. CPT offered .2584 shares per CRIT share. Based on CPT's closing stock price of $42.16 on October 22, the last full trading day prior to announcement, each CRIT share was valued at $10.89. </t>
  </si>
  <si>
    <t>TCR</t>
  </si>
  <si>
    <t>Produce and wholealse fine wines</t>
  </si>
  <si>
    <t>MOND</t>
  </si>
  <si>
    <t>Insurance company</t>
  </si>
  <si>
    <t>Develop Internet-based interactive engineering data analysis solution software</t>
  </si>
  <si>
    <t xml:space="preserve"> US - LogicVision Inc (LVI) acquired SiVerion Inc, a developer of Internet-based interactive engineering data analysis solution software, for $7.6 mil. The consideration consisted of $2 mil in cash, 2 mil common shares, valued at $3.6 mil and the up to $2 mil in profit-related payments. The shares were valued based on LVI's closing stock price of $1.80 on October 13, the last full trading day prior to the announcement. </t>
  </si>
  <si>
    <t>Provide package delivery services</t>
  </si>
  <si>
    <t xml:space="preserve"> US - Universal Express Inc acquired an 80% interest in Alpine Air Express Inc, a provider of package delivery services. for an estimated $12 mil in cash. </t>
  </si>
  <si>
    <t>ALPE</t>
  </si>
  <si>
    <t>Develop security solutions software</t>
  </si>
  <si>
    <t xml:space="preserve"> US - Computer Associates International Inc acquired all the outstanding common stock of Netegrity Inc, a developer security solutions software, for $10.75 in cash per share of a total value of $449.51 mil. The transaction was subject to customary regulatory approvals. </t>
  </si>
  <si>
    <t>NETE</t>
  </si>
  <si>
    <t>Provide technical consulting, custom software development and system integration services</t>
  </si>
  <si>
    <t xml:space="preserve"> US - Edgewater Technology Inc acquired Ranzal &amp; Associates Inc, a provider of consulting services, for $5.2 mil and an undisclosed amount in profit-related payments. </t>
  </si>
  <si>
    <t>Real estate investment trust specializing in the development, acquisition and management of luxury garden apartment communities in the southeastern United States</t>
  </si>
  <si>
    <t xml:space="preserve"> US - Camden Property Trust (CP) acquired Summit Properties Inc (SP), a real estate investment trust, in a stock swap transaction valued at $1.011 bil. CP offered a a choice of $31.2 in cash or 0.6687 common shares per SP share, subject to proration whereby the maximum cash consideration was $434.4 mil. </t>
  </si>
  <si>
    <t>SMT</t>
  </si>
  <si>
    <t>BRNC</t>
  </si>
  <si>
    <t xml:space="preserve"> US - Pacificare Health Systems Inc acquired all the outstanding common stock of American Medical Security Group Inc (AM), an owner and operator of HMOs, from Cobalth Corp, a unit of WellPoint Health Networks Inc, for $32.75 in cash per share, or a total value of $506.694 mil. The transaction was subject to approvals of AM shareholders, as well as other customary closing conditions. </t>
  </si>
  <si>
    <t>AMZ</t>
  </si>
  <si>
    <t>Develop advanced verification systems and connectivity products, such as USB, USB 2.0, 1394, Bluetooth, InfiniBand and Ethernet standards, for existing and emerging digital communications standards</t>
  </si>
  <si>
    <t xml:space="preserve"> US - Lecroy Corp acquired all the outstanding common stock of Computer Access Technology Corp, a provider of communication verification services, for $6 in cash per share, or a total value of $118.033 mil. </t>
  </si>
  <si>
    <t>CATZ</t>
  </si>
  <si>
    <t xml:space="preserve"> US - Westamerica Bancorp, San Rafael, California (WB) acquired Redwood Empire Bancorp, Santa Rosa, California (RE), bank holding company for National Bank of the Redwoods, in a stock swap transaction valued at an estimated $148.321 mil. WB offered $11.49 in cash and $17.25 in common stock per RE share. </t>
  </si>
  <si>
    <t>REBC</t>
  </si>
  <si>
    <t>Real estate investment trust, focused on ownership and operation of retail centers, community centers and mixed-use projects</t>
  </si>
  <si>
    <t xml:space="preserve"> US - General Growth Properties Inc acquired all the outstanding common stock of Rouse Co (RC), a real estate investment trust, for $67.50 in cash per share, or a total value of $12.589 bil, including the assumption of $5.4 bil in liabilities. Completion of the transaction was subject to RC shareholder approval. </t>
  </si>
  <si>
    <t>RSE</t>
  </si>
  <si>
    <t>Own and operate general medical, surgical, and acute-care hospitals in non-urban markets; provide hospital management services</t>
  </si>
  <si>
    <t>PRHC</t>
  </si>
  <si>
    <t>Manufacture and research delta receptor compounds</t>
  </si>
  <si>
    <t xml:space="preserve"> US - Enhance Biotech Inc (EB) merged with Ardent Pharmaceuticals Inc (AP), a manufacturer and researcher of delta receptor compounds, in a stock swap transaction. Upon completion, EB shareholders were to hold 55% interest and AP shareholders to own the remaining 45% stake in the merged entity to be named EB. </t>
  </si>
  <si>
    <t>Manufacture and wholesale drilling tools, equipment, integrated systems, and rig instrumentation used for oil and gas drilling; provide oil and gas field services, particularly oilfield internal tubular coating services; provide quality assurance and inspection services for tubular goods and fibreglass tubulars; provide rental services of technical equipment used in seperation of solids from fluids in the oil and gas drilling processes</t>
  </si>
  <si>
    <t>VRC</t>
  </si>
  <si>
    <t>Develop content management software</t>
  </si>
  <si>
    <t xml:space="preserve"> US - Datawatch Corp acquired all the oustanding stock of Mergence Technologies Corp (MT), a developer of content management software, for $2.5 mil in cash and an undisclosed amount in profit-related payments. The earnout was to be based on 10% of the sales of MT's Mergence Researcher product for a period of 6 years. </t>
  </si>
  <si>
    <t>Develop document management software for the healthcare industry</t>
  </si>
  <si>
    <t>Develop knowledge-enabling software utilized in customer relationship management (CRM)</t>
  </si>
  <si>
    <t xml:space="preserve"> US - Art Technology Group Inc (ATG) acquired all the outstanding common stock of Primus Knowledge Solutions Inc (PK), a developer of knowledge software, in a stock swap transaction valued at an estimated $31.051 mil. ATG offered 1.4169 ommon shares per PK share held. Based on ATG's closing stock price of $0.89 on August 9, the last full trading day prior to the announcement, each PK share was valued at $1.26. </t>
  </si>
  <si>
    <t>PKSI</t>
  </si>
  <si>
    <t>Manufacture and wholesale nitrogenous fertilizers</t>
  </si>
  <si>
    <t>MSIPQ</t>
  </si>
  <si>
    <t>Manufacture and wholesale soft contact lens including a broad line of soft contact lenses marketed for annual and disposable replacement regimens</t>
  </si>
  <si>
    <t xml:space="preserve">US - Cooper Cos Inc (CC) acquired all the outstanding common stock of Ocular Sciences Inc (OS), a manufacturer and wholesaler of soft contact lenses, in a stock swap transaction valued at $1.178 bil. CC offered $22 in cash and 0.3879 common shares per OS share. Based on CC's closing stock price of $56.9 on July 27, the last full trading day prior to the announcement, each OS share was valued at $44.072. </t>
  </si>
  <si>
    <t>OCLR</t>
  </si>
  <si>
    <t xml:space="preserve"> US - Webster Financial Corp, Waterbury, Connecticut (WF), acquired First City Bank, New Britain, Connecticut (FC), in a stock swap transaction valued at $33.142 mil. WF offerd a choice of $27 in cash or .575 common shares per FC share subject to proration whereby the stock consideration was 60% and cash consideration was 40% of the total consideration. The shares were based on WF's closing stock price of $47.05 on July 16, the last full trading day prior to the announcement. </t>
  </si>
  <si>
    <t>FBK</t>
  </si>
  <si>
    <t>Manufacture and wholesale over-the-tire steel and rubber tracks and attachement for skid-steers</t>
  </si>
  <si>
    <t>Commercial bank holding company for Federal Savings Bank of Frankfort</t>
  </si>
  <si>
    <t xml:space="preserve"> US - First Federal Savings &amp; Loan Association of Hazard, Kentucky (FF), acquired all the outstanding common stock of Frankfort First Bancorp Inc, Frankfort, Kentucky (FB), for a choice of $23.50 in cash, or common stock, or combination of both, per FB share, or a total value $31.524 mil. The transaction was contingent on the successful conversion of FF into a mutual holding company to be named First Federal MHC. The transaction was subject to regulatory approvals. </t>
  </si>
  <si>
    <t>Own and operate casinos</t>
  </si>
  <si>
    <t>CZR</t>
  </si>
  <si>
    <t xml:space="preserve"> US - Brookline Bancorp Inc, Brookline, Massachusetts (BB), acquired all the oustanding common stock of Mystic Financial Inc, Medford, Massachusetts (MF), in a stock swap transaction valued at $66.791 mil. BB offered a choice of $39 cash or 2.6786 common shares per MF share held, subject to proration such that the cash consideration was 40% and stock consideration was 60% of the total consideration. </t>
  </si>
  <si>
    <t>MYST</t>
  </si>
  <si>
    <t xml:space="preserve"> US - TETRA Technologies Inc acquired all the outstanding common stock of Compressco Inc, an oil and gas exploration and production company, for an estimated $109 mil. The consideration was to consist of $93.5 mil in cash plus the assumption of up to $15.5 mil in liabilities. The transaction was subject to customary closing conditions and other regulatory approvals. </t>
  </si>
  <si>
    <t>CPCX</t>
  </si>
  <si>
    <t xml:space="preserve">US - Movie Gallery Inc (MGI) acquired all the outstanding common stock of Hollywood Entertainment Corp (HE), an owner and operator of video rental stores, for $13.25 in cash per share, or a total value $1.221 bil, including the assumption of $350 mil in liabilities. The transaction was subject to regulatory and shareholder approval. Originally, in November 2004, MGI made an unsolicited challenging offer to acquire all the outstanding common stock of HE. Previously, Leonard Green &amp; Partners LP withdrew from its definitive agreement to merge with HE. Subsequently, Blockbuster Inc made an unsolicited challenging offer to acquire HE. </t>
  </si>
  <si>
    <t xml:space="preserve"> US - Constellation Brands Inc (CBI) acquired all the outstanding common stock of Robert Modavi Corp (RMC), a producer and wholesaler of fine wines, for a sweetened $56.5 in cash per Class A common share and $65.82 in cash per Class B common share, which was equivalent to an average of $59.767 in cash per share, or a total value of $1.029 bil. Originally, CBI made an unsolicited bid to acquire all the outstanding common stock of RMC, for $53.00 in cash per Class A common share and $61.75 in cash per Class B common share, which was equivalent to an average of $56.067 in cash per share, or a total value of $962.173 mil. </t>
  </si>
  <si>
    <t xml:space="preserve"> US - LifePoint Hospitals Inc (LPH) merged with Province Healthcare Co (PHC), an owner and operator of medical and surgical hospitals, to form a new company named LifePoint Hospitals Inc, in a stock swap transaction valued at $1.27 bil. PHC shareholders received $11.375 in cash and .2917 new company common shares, subject to a collar agreement, and LPH shareholders received 1 new company common share per share held. Based on LPH's closing stock price of $44.53 on April 14, 2005, the last full trading day prior to the announcement of the exact exchange ratio, each PHC share was valued at $24.378. Originally, LPH offered $11.375 in cash and .3447 common shares per PHC share, subject to a collar agreement which was subsequently breached. Based on LPH's closing stock price of $32.74 on August 13, 2004, the last full trading day prior the announcement, each PHC share was originally valued at $22.661. Completion of the transaction was to be contingent upon shareholder approval, as well as arrangement of financing. </t>
  </si>
  <si>
    <t xml:space="preserve">US - National-Oilwell Inc (NOI) merged with Varco International Inc (VCI), a manufacturer and wholesaler of oil and gas drilling products, in a stock swap transaction valued at $2.57 bil. NOI offered .8363 common shares per VCI share. Based on NOI's closing stock price of $30.85 on August 11, the last full trading day prior to announcement, each VCI share was valued at $25.80. Upon completion, the combined company was to change its name and continue operations as National Oilwell Varco Inc. Moreover, NOI shareholders were to own 51%, and VCI shareholders were to own 49%, of the combined company. </t>
  </si>
  <si>
    <t xml:space="preserve"> US - Optio Software Inc (OS) acquired all the outstanding stock of VertiSoft Corp (VCC), a developer of document management software for the healthcare industry, in a stock swap transaction valued at $2.185 mil. The consideration consisted of $.35 mil in cash, 1.5 mil common shares valued at $1.62 mil, options exercisable into .34 mil common shares at exercise price of $1.10 per share, up to $.225 mil in profit-related payments and the assumption of an undisclosed amount in liabilities. The shares were valued based on OS' closing stock price of $1.08 on August 9, the last full trading day prior to the announcement. Moreover, the earnout was to be payable based upon VCC's attainment of certain customer retention and product development goals. </t>
  </si>
  <si>
    <t xml:space="preserve">US - Terra Industries Inc (TI) definitively acquired bankrupt Mississippi Chemical Corp (MC), a manufacturer and wholesaler of fertilizers, for an estimated $268 mil. The consideration was to consist of $107 mil in common stock and the assumption of an estimated $161 mil in liabilities. The transaction was subject to regulatory approvals, successful completion of the restructuring of MC's nitrogen and phosphate businesses. Concurrently, an investor group including Perry Capital agreed to acquire a 16.09% stake in TI. </t>
  </si>
  <si>
    <t xml:space="preserve"> US - US Restaurant Properties Inc (USR) merged with CNL Restaurant Properties Inc (CNL), a real estate investment trust, in a stock swap transaction valued at an estimated $529.677 mil. USR offered 0.7742 common shares and 0.16 7.5% Series C redeemable convertible preferred stock per CNL share. The shares were valued based on USR's closing stock price of $15.12 on August 6, the last full trading day prior to the announcement. The Series C preferred stock has a conversion price of $19.5 and a liquidation value of $25 per share. Upon completion, the newly merged entity was to continue to be traded on NYSE and was to operate under the CNL Restaurant Properties name. CNL Concurrently, USR definitively agreed to merge with 18 CNL Income Funds. The transactions were subject to shareholder approvals and securing of adequate financing. </t>
  </si>
  <si>
    <t xml:space="preserve"> US - ASV Inc (ASV), a unit of Caterpillar Inc, acquired all the outstanding stock of Loegering Mfg Inc, a manufacturer and wholesaler of over-the-tire steel and rubber tracks and attachement, for $20.13 mil. The consideration consisted of $3.48 mil in cash and .430 mil ASV common shares. The shares were valued based on ASV's closing stock price of $38.72 on October 4, the last full trading day prior to announcement of terms. Concurrently, ASV acquired an undisclosed manufacturing facility, located in Casselton, North Dakota. </t>
  </si>
  <si>
    <t xml:space="preserve">US - Harrahs Entertainment Inc (HET) acquired Caesars Entertainment Inc (CZR), an owner and operator of casinos, in a stock swap transaction valued at $6.332 bil. HET offered a choice of cash or common stock per CZR share, whereby the aggregate consideration was to consist of $1.8 bil in cash and 66.3 mil common shares valued at $3.38 bil. The shares were valued based on HET's closing stock price of $50.98 on July 14, the last full trading day prior to announcement. Originally, in July 2004, HET was rumored to be planning to acquire CZR. </t>
  </si>
  <si>
    <t xml:space="preserve">US - Simon Property Group Inc (SPG) acquired all the outstanding common stock of Chelsea Property Group Inc (CPG), a real estate investment trust, for USD 4.861 bil, including the assumption of USD 1.3 bil in liabilities. SPG offered USD 36 in cash, .2936 SPG common shares, and USD 15 in convertible preferred shares per CPG share. Based on SPG's closing stock price of USD 52.30 on June 18, the last full trading day prior to the announcement, each CPG share was valued at USD 66.355. </t>
  </si>
  <si>
    <t>CPG</t>
  </si>
  <si>
    <t xml:space="preserve">US - Wachovia Corp, Charlotte, North Carolina (WC), merged with SouthTrust Corp, Birmingham, Alabama (ST), in a stock swap transaction valued at $14.156 bil. WC offered 0.89 common shares per ST share. Based on WC's closing strock price of $47 on June 18, the last full trading day prior to the announcement, each ST share was valued at $41.83. The transaction was subject to regulatory and shareholder approvals. </t>
  </si>
  <si>
    <t>SOTR</t>
  </si>
  <si>
    <t>Own and operate casino hotels in properties Nevada and Mississippi</t>
  </si>
  <si>
    <t xml:space="preserve">US - MGM Mirage Inc (MGM), a 62.5%-owned unit of Tracinda Corp, acquired all the outstanding common stock of Mandalay Resort Group (MRG), an owner and operator of casino hotels, for a sweetened $71 in cash per share, or a total value of $7.811 bil, including the assumption of $2.5 bil in liabilities. Originally, in June 2004, MGM made an unsolicited bid to acquire MRG for $68 in cash per share, or a total value of $7.885 bil, including the assumption of $2.8 bil in liabilities. </t>
  </si>
  <si>
    <t>MBG</t>
  </si>
  <si>
    <t xml:space="preserve"> US - National City Corp, Cleveland, Ohio acquired all the outstanding common stock of Wayne Bancorp Inc, Wooster, Ohio for $28.5 in cash per share, or a total value of $181.479 mil. </t>
  </si>
  <si>
    <t>WNNB</t>
  </si>
  <si>
    <t xml:space="preserve"> US - eOn Communications Corp (EC) acquired all the outstanding stock of Cortelco China Corp, a provider of telecommunications services, from Cortelco Systems Holding Corp, in exchange for .157 mil EC common shares valued at $0.319 mil. The shares were valued based on EC's closing stock price of $2.03 on May 31, the last full trading day prior to the announcement. </t>
  </si>
  <si>
    <t xml:space="preserve"> US - Forest Oil Corp (FO) acquired all the outstanding stock of Wiser Oil Co (WO), an oil and gas exploration and production company, for $10.60 in cash per share, or a total value of $170.801 mil. Earlier, FO completed its tender offer for WO by accepting 14.551 mil shares, or 94.06% of WO's common shares outstanding. The offer was conditioned upon at least a majority of WO's shares being tendered. The transaction was subject to regulatory approval and customary closing conditions. </t>
  </si>
  <si>
    <t>WZR</t>
  </si>
  <si>
    <t>Develop email migration software</t>
  </si>
  <si>
    <t xml:space="preserve"> US - Stellar Technologies Inc (ST) acquired all the outstanding stock of CompuSven Inc, a developer of email software, for $1.037 mil. The consideration was to consist of $0.890 mil and 0.043 mil common shares valued at $0.147 mil. The shares were valued based on ST's closing stock price on July 16, the last full trading day prior to the announcement. The transaction was subject to due diligence and regulatory approval. </t>
  </si>
  <si>
    <t>Publishes business forms and related printed products and distributes packaging, shipping, warehouse supplies, software and other products through mail order</t>
  </si>
  <si>
    <t xml:space="preserve">US - Deluxe Corp (DEL) acquired all the outstanding common stock of New England Business Services Inc (NE), a publisher of business forms, for $44 in cash per share, or a total value of $625.445 mil. Earlier, DEL completed its tender offer for NE by accepting 98% of NE's common shares outstanding. </t>
  </si>
  <si>
    <t>NEB</t>
  </si>
  <si>
    <t>Commercial bank;holding company</t>
  </si>
  <si>
    <t>NCF</t>
  </si>
  <si>
    <t>Manufacture high-speed network access equipment for network service providers, Internet service providers and corporate users</t>
  </si>
  <si>
    <t>LARS</t>
  </si>
  <si>
    <t>Develop software for change and configuration management</t>
  </si>
  <si>
    <t xml:space="preserve"> US - BMC Software Inc merged with Marimba Inc (MI), a software developer, for $8.25 in cash per share, or a total value of $238.358 mil. The transaction was subject to regulatory and MI shareholders' approval. </t>
  </si>
  <si>
    <t>MRBA</t>
  </si>
  <si>
    <t>Provide health benefit plans services</t>
  </si>
  <si>
    <t xml:space="preserve"> US - UnitedHealth Group Inc (UG) merged with Oxford Health Plans Inc (OH), a provider of health benefit plan services, in a stock swap transaction valued at $4.961 bil. UG offered $16.17 in cash and .636 UG common shares per OH share. Based on UG's closing stock price of $65.95 on April 23, the last full trading day prior to the announcement, each OH share was valued at $58.11. The transaction was subject to shareholder and regulatory approval. </t>
  </si>
  <si>
    <t>OXHP</t>
  </si>
  <si>
    <t>HRY</t>
  </si>
  <si>
    <t xml:space="preserve"> US - Kerr-McGee Corp (KM) merged with Westport Resources Corp (WR), an oil and natural gas exploration and production company, in a stock swap transaction valued at $2.593 bil. KM offered .71 common shares per WR share. Based on KM's closing stock price of $51.51 on April 6, the last full trading day prior to the announcement, each WR share was valued at $36.57. Upon completion, the merged company retained the Kerr-McGee Corp name. </t>
  </si>
  <si>
    <t>WRC</t>
  </si>
  <si>
    <t xml:space="preserve"> US - PYR Energy Corp acquired bankrupt-Venus Exploration Inc, an oil and gas exploration and production company, for an estimated $3.205 mil. The transaction was subject to approval by the US Bankruptcy Court. </t>
  </si>
  <si>
    <t>VENX</t>
  </si>
  <si>
    <t>HRBT</t>
  </si>
  <si>
    <t>Savings and loan</t>
  </si>
  <si>
    <t>Provide local paging and other wireless networking services</t>
  </si>
  <si>
    <t>MTOH</t>
  </si>
  <si>
    <t>Develop intent based filtering Internet software technology for eliminating junk email</t>
  </si>
  <si>
    <t xml:space="preserve"> US - Tumbleweed Communications Corp acquired Corvigo Inc, a developer of Internet software, partially from its 48%-owned shareholder, Sequoia Capital, for $35.712 mil. The consideration consisted of $3 mil in cash and 4.7 mil common shares valued at $32.712 mil. The shares were valued based on TCC's closing stock price of $6.96 on March 17, the last full trading day prior to the announcement. </t>
  </si>
  <si>
    <t xml:space="preserve">US - South Financial Group Inc, Greenville, South Carolina (SFG), acquired Florida Banks Inc, Jacksonville, Florida (FB), in a stock swap transaction valued at $168.808 mil. SFG offered 0.77 common shares per FB share. Based on SFG's closing stock price of $29.55 on March 16, the last full trading day prior to the announcement, each FB share was valued at $22.754. The transaction was subject to regulatory and FB shareholder approvals. </t>
  </si>
  <si>
    <t>FLBK</t>
  </si>
  <si>
    <t>Manufacture reprogramable semiconductor memory device</t>
  </si>
  <si>
    <t>XICO</t>
  </si>
  <si>
    <t>WYPT</t>
  </si>
  <si>
    <t>orthopaedic, oral and medical research services synthetic Manufacture and wholesale bone graft material products; provide for the innovative spinal surgery</t>
  </si>
  <si>
    <t xml:space="preserve"> US - Biomet Inc acquired all the outstanding common stock of Interpore International Inc, a manufacturer and wholesaler of innovative spinal surgery products, for $14.5 in cash per share, or a total value of $281.753 mil. The transaction was subject to the approval of regulatory authorities. </t>
  </si>
  <si>
    <t>BONZ</t>
  </si>
  <si>
    <t xml:space="preserve"> US - Independent Bank Corp, Ionia, Michigan (IB) merged with North Bancorp Inc, Gaylord, Michigan (NB), for $16 per share, or a total value of $8.528 mil in IB common stock. The transaction was subject to regulatory approvals and customary closing conditions. On completion, the merged entity was to be renamed IB. </t>
  </si>
  <si>
    <t>NBCP</t>
  </si>
  <si>
    <t>Insurance agency</t>
  </si>
  <si>
    <t>Develop software for the insurance industry</t>
  </si>
  <si>
    <t xml:space="preserve"> US - Ebix Inc acquired all the outstanding stock of LifeLink Corp Inc, a software developer, from ChannelPoint Inc, for $10.342 mil. The consideration was to consist of $7.5 mil in cash and 0.20 mil common shares valued at $2.842 mil. </t>
  </si>
  <si>
    <t>NEV</t>
  </si>
  <si>
    <t>Provide gas grill cylinder exchange services, which links propane distributors with major retailers to provide consumers with a convenient means to exchange empty grill cylinders for clean, safer, precision-filled cylinders</t>
  </si>
  <si>
    <t xml:space="preserve"> US - Ferrellgas Partners LP acquired all the oustanding common stock of Blue Rhino Corp (BR), a provider of grill cylinder exchanges services, from Ferrell Cos Inc, for $17 in cash per share, or a total value of $350.19 mil. The transaction was subject to regulatory, BR shareholders and Hart Scott Rodino Act approvals. </t>
  </si>
  <si>
    <t>RINO</t>
  </si>
  <si>
    <t>Manufacture technologically advanced electronic data transmission cables and network structured wiring systems; products include high performance copper, fiber optic, and composite cable constructions, connectors and component assemblies that are used in network, communication, computer interconnect, wireless, commercial aviation, automotive, automation &amp; process control, and other applications</t>
  </si>
  <si>
    <t>CDT</t>
  </si>
  <si>
    <t xml:space="preserve"> US - SunTrust Banks Inc (ST), Atlanta, Georgia, acquired National Commerce Financial Corp (NCF), Memphis, Tennessee, a commercial bank holding company, in a stock swap transaction valued at $7.025 bil. ST offered $8.625 in cash and .3713 common shares per NCF share, subject to proration whereby 26% of the total consideration was to be paid in cash and 74% in common stock. Based on ST's closing stock price of $66.88 on May 7, the last full trading day prior to the announcement, each ST share was valued at $33.458. </t>
  </si>
  <si>
    <t xml:space="preserve"> US - Verilink Corp (VC) acquired all the outstanding common stock of Larscom Inc (LI), a manufacturer of high-speed network access equipment, and a unit of Axel Johnson AB's Axel Johnson Inc subsidiary, in a stock swap transaction valued at $26.285 mil. VC offered 1.166 common shares per LI share. Based on VC's closing stock price of $4.42 on April 28, the last full trading day prior to the announcement, each LI share was valued at $5.154. The transaction was subject to the approval of shareholders and regulatory authorities. </t>
  </si>
  <si>
    <t xml:space="preserve"> US - HRPT Properties Trust acquired all the outstanding stock of Hallwood Realty Partners LP (HP), a real estate investment trust company, from Hallwood Group Inc's Hallwood Realty Corp subsidiary, for 136.7 in cash per Limited Partership unit, or a total value of $433.982 mil, including the assumption of $208 mil in liabilities. The transaction included 5.2 mil square feet of office and industrial building, mostly located in Atlanta, GA. Previously, High River LP, backed by investor Carl Icahn, withdrew it offer to acquire all the outstanding limited partner units of HP. </t>
  </si>
  <si>
    <t xml:space="preserve"> US - First Niagara Financial Group Inc, Lockport, New York (FNF), acquired Hudson River Bancorp Inc, Hudson, New York, in a stock swap transaction valued at an estimated $620 mil. FNF offered a combination of cash and common stock, whereby shareholders were to retain the right to receive all cash, all common stock or a combination of cash and common stock. Upon completion, the combined company was to encompass a network of 110 banking centers in 24 counties throughout upstate New York. The transaction was subject to shareholder approval, bank regulatory authorities as well as other customary closing conditions. </t>
  </si>
  <si>
    <t xml:space="preserve"> US - Arch Wireless Inc (AW) merged with Metrocall Holdings Inc (MH), a provider of local paging and other wireless networking services, to form a new company named USA Mobility Inc, in a stock swap merger of equals transaction valued at $355.149 mil. MH common shareholders were to receive $75 in cash per share for MH's first 2 mil shares outstanding and 1.876 NC common shares per share for the remaining 4.03 mil MH shares and AW common shareholders were to receive 1 NC common share per share held. Based on AW's closing stock price of $23.96 on March 26, the last full trading day prior to the announcement, each MH share was valued at $54.92. The transaction was subject to approval by AW and MH shareholders. </t>
  </si>
  <si>
    <t xml:space="preserve">US - Intersil Corp (IC) acquired all the outstanding common stock of Xicor Inc (XI), a manufacturer of semicondutors, for $528.451 mil. IC offered a choice of $15.581 in cash or com or combination of both; subject to proration based on the cash and shares available in the merger. The shares were valued based on IC's closing stock price of $22.63 on March 12, the last full trading day prior to the announcement. The transaction was subject to customary regulatory approvals and XI shareholder vote. </t>
  </si>
  <si>
    <t xml:space="preserve"> US - Sovereign Bancorp Inc (SOV), Philadelphia, Pennsylvania, acquired Waypoint Financial Corp (WYPT), Harrisburg, Pennsylvania, a savings and loan holding company, in a stock swap transaction valued at $989.559 mil. SOV offered a choice of $28 in cash or 1.262 SOV common shares per share held, subject to proration, whereby 70% of the total consideration was to be paid in the common stock and 30% of the total consideration was to be paid in cash. The shares were valued based on SOV's closing stock price of $22.04 on March 8, the last full trading day prior to the announcement. </t>
  </si>
  <si>
    <t xml:space="preserve"> US - Plains Exploration &amp; Production Co (PEP) acquired all the outstanding common stock of Nuevo Energy Co (NEC), an oil and gas exploration and production company, in a stock swap transaction valued at $866.837 mil, including the assumption of $234 mil in liabilities. PEP offered 1.765 common shares per NEC share. Based on PEP's closing stock price of $15.89 on February 11, the last full trading day prior to the announcement, each NEC share was valued at $28.046. The transaction was subject to the approval of stockholders and regulatory authorities. Upon completion, PEP shareholders were to own 53% interest and NEC a 47% stake in the combined company. </t>
  </si>
  <si>
    <t xml:space="preserve">US - Belden Inc (BI) merged with Cable Design Technologies Corp (CD), a manufacturer of electronic data transmission cables, in a stock swap transaction valued at $541.816 mil. BI offered .5 common shares per CD share. Based on BI's closing stock price of $19.90 on February 4, the last full trading day prior to the announcement, each CD share was valued at $9.95. Upon completion, the newly formed entity was named Belden CDT Inc (BCI), and was to execute a one-for-two reverse stock split. BI shareholders were to hold 55% and CD shareholders were to hold 45% in BCI. </t>
  </si>
  <si>
    <t>Manufacture and wholesale high-quality, low-priced personal computers, to develop ongoing Internet-based consumer relationships designed to provide a continous stream of advertising and related revenues</t>
  </si>
  <si>
    <t xml:space="preserve"> US - Gateway Inc acquired eMachines Inc, a manufacturer and wholesaler of computers, from EM Holdings Inc, for $234.5 mil. The consideration was to consist of $30 mil in cash and 50 mil common shares valued at $204.5 mil. The shares were valued based on GI's closing stock price of $4.09 on January 29, the last full trading day prior to closing. </t>
  </si>
  <si>
    <t>Develop software for the systems managment solutions of Microsoft Windows technologies</t>
  </si>
  <si>
    <t xml:space="preserve"> US - Quest Software Inc acquired Aelita Software Corp, a software developer, for an estimated $115 mil. The transaction was subject to regulatory approval and customary closing conditions. </t>
  </si>
  <si>
    <t xml:space="preserve">US - Huntington Bancshares Inc, Columbus, Ohio (HB), merged with Unizan Financial Corp, Canton, Ohio (UF), in a stock swap transaction valued at $577.195 mil. HB offered 1.1424 common shares per UF share held. Based on HB's closing stock price of $23.1 on January 26, the last full trading day prior to the announcement, each UF share was valued at $26.389. The transaction had been subject to customary regulatory approvals, including UF shareholder approval. </t>
  </si>
  <si>
    <t>UNIZ</t>
  </si>
  <si>
    <t>Produce beer</t>
  </si>
  <si>
    <t xml:space="preserve"> US - Pyramid Breweries Inc (PB) acquired Portland Brewing Co (PC), a producer of beer, for of $4.2 mil in a combination of cash, PB common stock and the assumption of liabilities. The transaction was subject to PC shareholder approval and customary closing conditions. </t>
  </si>
  <si>
    <t>Manufacture and wholesale phosphate crop nutrients and animal feed ingredients like phosphate fertilizers; phosphate rock and potash mining</t>
  </si>
  <si>
    <t>IGL</t>
  </si>
  <si>
    <t xml:space="preserve">US - International Bancshares Corp, Laredo, Texas (IBC), acquired all the outstanding common stock of Local Financial Corp, Oklahoma, Oklahoma (LFC), for $386.433 mil. IBC offered a choice of $22 in cash or common stock per LFC share, subject to allocation such that 25% of LFC stock be exchanged for IBC stock and 75% of LFC stock be exchanged for cash. The transaction was subject to approval by regulatory authorities and customary closing conditions. </t>
  </si>
  <si>
    <t>LFIN</t>
  </si>
  <si>
    <t xml:space="preserve">US - South Financial Group Inc, Greenville, South Carolina (SF), acquired CNB Florida Bancshares Inc, Jacksonville, Florida (CF), in a stock swap transaction valued at $161.234 mil. SF offered .84 common shares per CF share. Based on SF's closing stock price of $28.7 on January 20, the last full trading day prior to the announcement, each CF share was valued at $24.108. The transaction was subject to regulatory and shareholder approval. </t>
  </si>
  <si>
    <t>CNBB</t>
  </si>
  <si>
    <t>Wholesale pharmaceuticals and medical and surgical supplies through mail order catalogs and the Internet</t>
  </si>
  <si>
    <t xml:space="preserve"> US - McKesson Corp acquired all the outstanding common stock of Moore Medical Corp (MMC), a wholesaler of pharmaceutical and surgical supplies, for $12 in cash per share, or a total value of $39.039 mil. Completion of the transaction was to be contingent upon MMC shareholder approval. Subsequently, SJ Strategic Investments LLC withdrew its unsolicited bid to acquire MMC. Furthermore, in February 2004, signed a letter of intent to merge with MMC, in a challenging bid. </t>
  </si>
  <si>
    <t>MMD</t>
  </si>
  <si>
    <t xml:space="preserve"> US - Site Works Inc acquired Cork Acquisition Corp, an investment company. </t>
  </si>
  <si>
    <t>Develop enterprise content management software</t>
  </si>
  <si>
    <t>OPTK</t>
  </si>
  <si>
    <t>Bank holding company for First Security Federal Savings Bank</t>
  </si>
  <si>
    <t>FSFF</t>
  </si>
  <si>
    <t xml:space="preserve">US - Sky Financial Group Inc, Bowling Green, Ohio (SF), acquired Second Bancorp Inc, Warren, Ohio (SB), in a stock swap transaction valued at $317.068 mil. SF offered 1.26 common shares per SB share held. Based on SF's closing stock price of $25.99 on January 7, the last full trading day prior to the announcement, each SB share was valued at $32.747. The transaction was subject to SB shareholders and regulatory approvals, including completion of customary closing conditions. </t>
  </si>
  <si>
    <t>SECD</t>
  </si>
  <si>
    <t>Provide medical staffing services</t>
  </si>
  <si>
    <t xml:space="preserve"> US - World Health Alternatives Inc (WH) acquired Superior Staffing Solutions Inc, a provider of medical staffing services, for $3.8 mil in cash and .305 mil WH restricted common shares. </t>
  </si>
  <si>
    <t>Biotechnology company, specializing in contract molecular biology services to the pharmaceutical, biotechnology and agricultural-biology (agbio) industries, including contract DNA sequencing and research services</t>
  </si>
  <si>
    <t xml:space="preserve"> US - Genaissance Pharmaceuticals Inc (GP) acquired Lark Technologies Inc (LT), a biotechnology company, in a stock swap transaction valued at $21.442 mil. GP offered 1.81 mil common shares per LT share. Based on GP's closing stock price on December 18, the last full trading day prior to the announcement, each LT shares valued at $2.99. </t>
  </si>
  <si>
    <t>LRKT</t>
  </si>
  <si>
    <t>Bank holding company foe Great American Federal</t>
  </si>
  <si>
    <t>GAF</t>
  </si>
  <si>
    <t xml:space="preserve"> US - NeoMedia Technologies Inc (NT) acquired BSD Software Inc (BS), a software developer, in a stock swap transaction valued at $4.654 mil. NT offered 1 common share per BS common shares. Based on NT's closing stock price of December 10, the last full trading day prior to the annoucement, each BS share valued at $0.15. </t>
  </si>
  <si>
    <t>BSDSE</t>
  </si>
  <si>
    <t>Commercial bank holding company whose business primarily consists of attracting deposits from the general public and small businesses and originating commercial loans and leases, consumer loans, and mortgage loans in the Bank's market area</t>
  </si>
  <si>
    <t xml:space="preserve"> US - Susquehanna Bancshares Inc, Lititz, Pennsylvania (SB), acquired Patriot Bank Corp, Pottstown, Pennsylvania (PB), in a stock swap transaction valued at $210.916 mil. SB offered a choice of $30 in cash or 1.143 SB common shares or a combination of both per PB share, subject to proration whereby 20% of the total consideration was to be paid in cash and 80% in common stock. The transaction was subject to approval by PB and SB shareholders and regulatory authorities. </t>
  </si>
  <si>
    <t>PBIX</t>
  </si>
  <si>
    <t>Provide a range of information technology services, including outsourcing, systems implementation, systems integration and maintenance and enhancements</t>
  </si>
  <si>
    <t xml:space="preserve">US - SunGard Data Systems Inc acquired all the outstanding common stock of Systems &amp; Computer Technology Corp (SCT), a provider of information technology services, for USD 16.5 in cash per share, or a total value of USD 579.551 mil. The transaction was subject to the approval of SCT shareholders and other customary conditions, including the expiration of the waiting period under the Hart-Scott-Rodino Act. </t>
  </si>
  <si>
    <t>SCTC</t>
  </si>
  <si>
    <t>Develop application installation and management software</t>
  </si>
  <si>
    <t xml:space="preserve"> US - Altiris Inc (AI) acquired all the outstanding stock of Wise Solutions Inc, a developer of application management software, for $43.356 mil. The consideration was to consist of $31.5 mil in cash and the issuance of .349 mil AI common shares valued at $11.856 mil. The shares were valued based on AI's closing stock price of $33.99 on December 1, the last full trading day prior to the announcement. </t>
  </si>
  <si>
    <t>PUBB</t>
  </si>
  <si>
    <t>NCEB</t>
  </si>
  <si>
    <t>Design, develop, manufacture and market custom sports and non-sports related products for sale in the licensed product retail market and for promotional programs, including baseball, football, basketball, soccer ball, hockey puck, lapel pin, playground ball, Softee Sports products, coins, and golf products</t>
  </si>
  <si>
    <t>FUSA</t>
  </si>
  <si>
    <t>Pvd alarm monitoring and financing solutions; billing, collection, marketing</t>
  </si>
  <si>
    <t xml:space="preserve"> US - Integrated Alarm Services Group Inc (IA) acquired Lane Security Inc, a provider of alarm monitoring services, for an amended $46 mil. Originally, IA offered an estimated $48 mil. </t>
  </si>
  <si>
    <t xml:space="preserve"> US - National City Corp,Cleveland,Ohio (NCC) acquired Allegiant Bancorp,St. Louis,Missouri, (AB) a commercial bank holding company, in a stock swap transaction valued at $489.913 mil. NCC offered a choice of $27.25 in cash or .833 common shares per AB share. </t>
  </si>
  <si>
    <t>ALLE</t>
  </si>
  <si>
    <t>Provide two-way wireless data and traditional one-way paging services to its subscribers; retail and lease wireless messaging end-user devices to subscribers</t>
  </si>
  <si>
    <t>Provide information technology services such as help desk, network infrastructure, information assurance, enterprise application, healthcare technology, systems integration and hardware services and solutions to various governmental and commercial customers</t>
  </si>
  <si>
    <t xml:space="preserve"> US - TechTeam Global Inc acquired all the outstanding stock of Digital Support Corp, a provider of information technology services, for $8.8 mil. The consideration consisted of $6.3 mil and up to $2.5 mil in profit-related payments. </t>
  </si>
  <si>
    <t>Provide Internet investment banking and brokerage firm services by using electronic mail and the Web to offer and sell shares in public offerings to individuals</t>
  </si>
  <si>
    <t xml:space="preserve"> US - Charles Schwab Corp (CS) acquired all the outstanding common stock of SoundView Technology Group Inc (SV), a provider of Internet investment banking and brokerage firm services, for $15.50 in cash per share, or a total value of $583.069 mil. Earlier, CS completed its tender offer by accepting 19.501 mil shares, or 94.08% of SV's common shares outstanding. </t>
  </si>
  <si>
    <t>SNDV</t>
  </si>
  <si>
    <t>Provide a wide range of commercial and personal property and casualty insurance products and services to businesses, government units, associations and individuals.</t>
  </si>
  <si>
    <t>TAP.A</t>
  </si>
  <si>
    <t>Develop software for storage systems and as NAS gateways</t>
  </si>
  <si>
    <t xml:space="preserve"> US - Network Appliances Inc (NA) acquired all the outstanding stock of Spinnaker Networks Inc, a developer of software, in exchange for an estimated $300 mil in NA common stock. The transaction was subject to approval by antitrust authorities under the Hart-Scott-Rodino Act. </t>
  </si>
  <si>
    <t>Internet Service Provider {ISP}</t>
  </si>
  <si>
    <t>Manufacture advanced digital subscriber line integrated circuits which enable high speed data transmission over the existing network of copper telephone lines known as the local loop</t>
  </si>
  <si>
    <t>Provide computer programming services especially in information technology sector; provide management and technical consultation services; provide staffing services</t>
  </si>
  <si>
    <t xml:space="preserve">US - Ciber Inc (CI) acquired all the outstanding common stock of SCB Computer Technology Inc (SC), a provider of computer programming services, for an amended $2.13 per share, or a total value of $55.976. Originally, CI offered $1.08 in cash and $1.07 in stock for every SC common share, or a total value of $56.52 mil. The transaction was subject to approval by SC and CI shareholders. </t>
  </si>
  <si>
    <t>SCBI</t>
  </si>
  <si>
    <t>Own and operate Health Maintenance Organization (HMO); holding company</t>
  </si>
  <si>
    <t xml:space="preserve"> US - UnitedHealth Group Inc (UHG) acquired all the outstanding common stock of Mid Atlantic Medical Services Inc (MAM), an owner and operator of an HMO and a holding company, in a stock swap transaction valued at $2.869 bil. UHG offered $18 in cash and .82 common shares per MAM share. Based on UHG's closing stock price of $54.25 on October 24, the last full trading day prior to announcement, each MAM share was valued at $62.485. </t>
  </si>
  <si>
    <t>MME</t>
  </si>
  <si>
    <t>Bank holding company providing various financial services including institutional and investment banking, cash management, trade services, export finance, mortgage banking, corporate finance, asset-based lending, commercial lending, real estate lending, government banking, investment management services, equipment leasing, credit cards, discount brokerage services, student loan processing</t>
  </si>
  <si>
    <t xml:space="preserve"> US - Bank of America Corp (BOA), Charlotte, North Carolina, merged with FleetBoston Financial Corp (FBF), Boston, Massachusetts, a commercial bank holding company, in a stock swap transaction valued at $49.261 bil. BOA offered .5553 common shares per FBF share. Based on BOA's closing stock price of $81.86 on October 24, the last full trading day prior to the announcement, each FBF share was valued at $45.457. </t>
  </si>
  <si>
    <t>FBF</t>
  </si>
  <si>
    <t>Biotechnology company focuses on Hepatitis C treatment</t>
  </si>
  <si>
    <t xml:space="preserve"> US - Diamond International Group Inc acquired Organetix Inc, a biotechnology company that focuses on Hepatitis C treatment, in exchange for an undisclosed DI common shares. </t>
  </si>
  <si>
    <t>Wholesale pharmaceuticals</t>
  </si>
  <si>
    <t xml:space="preserve"> US - D&amp;K Healthcare Resources Inc (DH) acquired Walsh HealthCare Solutions Inc, a wholesaler of pharmaceuticals products, for a sweetened $103.3 mil in cash. Originally, DH offered $99 mil in cash. The transaction was subject to the approval of regulatory authorities. </t>
  </si>
  <si>
    <t xml:space="preserve"> US - Cargill Crop Nutrition, a unit of Cargill Inc (CI), merged with IMC Global Inc (IMC), a manufacturer of phosphate fertilizers, to form Mosaic Co (MSC) in a stock swap transaction valued at $1.746 bil. IMC shareholders received 1 MSC common share per common share held, and 1 MSC convertible preferred share per IMC convertible preferred share held. The shares were valued based on MSC's closing stock price of $15.00 on October 26th, the first full trading day in which new company operated. Upon completion, CI shareholders held 66.5% and IMC shareholders held 33.5% of the outstanding common stock of MSC. To offset any dilution to CI's ownership from the conversion of MSC's preferred stock, CI also was to receive 5.459 mil MSC Class B common shares, which would be convertible into MSC common stock upon conversion of MSC's preferred stock. </t>
  </si>
  <si>
    <t xml:space="preserve"> US - Stellent Inc (SI) acquired all the outstanding common stock of Optika Inc (OI), a developer of enterprise content management software, in a stock swap transaction valued at $62.057 mil. The consideration consisted of an aggregate $10 mil in cash and .44 SI common shares per OI share. Based on SI's closing stock price of $10.29 on January 9, the last full trading day prior to the announcement, each OI share was valued at $4.528. The transaction was subject to shareholders and regulatory approvals. </t>
  </si>
  <si>
    <t xml:space="preserve"> US - MB Financial Inc, Chicago, Illinois (MBF), merged with First SecurityFed Financial Inc, Chicago, Illinois (FSF), in a stock swap transaction valued at $149.242 mil. MBF offered a choice of $35.25 in cash or common stock, subject to restructuring as an all cash transaction if the value of the stock consideration was less than 40% of the total consideration, and MBF elects not to increase the number of shares issuable in the transaction. The transaction was subject to shareholder and regulatory approvals. </t>
  </si>
  <si>
    <t xml:space="preserve">US - First Commonwealth Financial Corp, Indiana, Pennsylvania (FCF), acquired GA Financial Inc, Pittsburgh, Pennsylvania (GA), bank holding company for Great American Federal, in a stock swap transaction valued at $186.044 mil. FCF offered a choice of $35 in cash or FCF common stock per GA share held, subject to proration, such that the cash consideration was 40% and the stock consideration was 60% of the total consideration. The transaction was subject to approval by regulatory authorities and GA shareholders. </t>
  </si>
  <si>
    <t xml:space="preserve"> US - Hanmi Financial Corp, Los Angeles, California (HFC), acquired a 62% interest, or 6.624 mil common shares, in Pacific Union Bank, Los Angeles, California (PUB), a commercial bank, from Korea Exchange Bank (KEB), a majority-owned unit of Lone Star Fund, for an estimated $164.5 mil in cash. Concurrently, HFC acquired the remaining 38% stake, or 4.05 mil common shares, which it did not already own, in PUB, in a stock swap transaction. Originally, in November 2003, KEB announced that it was seeking a buyer for its 62% interest in PUB. </t>
  </si>
  <si>
    <t xml:space="preserve"> US - EXCO Resources Inc (EXCO) acquired all the outstanding common stock of North Coast Energy Inc (NC), an oil and gas exploration and production company, and a majority-owned unit of Netherlands state-owned Nuon's Nuon International BV subsidiary, for $10.75 in cash per share, or a total value of $166.384 mil, Earlier, EXCO completed its tender offer for NC by accepting 14.894 mil NC's common shares outstanding, or 95% of NC's common shares outstanding. The offer was conditioned upon a minimum of 90% of NC's shares being tendered. The transaction was approved by the shareholders. </t>
  </si>
  <si>
    <t xml:space="preserve"> US - K2 Inc (KI) acquired all the outstanding common stock of Fotoball USA Inc (FU), a manufacturer of sporting goods, in a stock swap transaction valued at $17.156 mil. KI offered 0.2757 common shares per FU share. Based on KI's closing stock price of $15.7 on November 25, the last full trading day prior to the announcement, each FU share was valued at $4.328. Earlier, KI completed its tender offer for FU by accepting 3.207 mil shares, or 87.82% of FU's common shares outstanding. The offer was conditioned upon at least a majority of FU's shares being tendered. Upon completion, FU changed its name to K2 Licensing &amp; Promotions Inc. </t>
  </si>
  <si>
    <t xml:space="preserve"> US - Metrocall Holdings Inc (MHI) acquired Weblink Wireless Inc, a provider of two-way wireless data services, from Leucadia National Corp, for $21.250 mil. The consideration consisted of .5 mil common shares valued at $21 mil, and warrants to purchase up to an additional .125 mil common shares on a 1 for 1 basis at an exercise price of $40 per share. The shares were valued based on MHI's closing stock price of $42 on November 18, the last full trading day prior to announcement. The warrants were valued on the $2 difference between MHI's closing stock price and the exercise price. </t>
  </si>
  <si>
    <t xml:space="preserve"> US - St Paul Cos Inc (SPC) merged with Travelers Property Casualty Corp (TPC), a provider of property and casualty insurance services and a majority-owned unit of Citigroup, in a stock swap transaction valued at $16.136 bil. SPC offered .4334 common shares per TPC Class A or Class share. Based on SPC closing stock price of $36.77 on November 14, the last full trading day prior to announcement, each TPC share was valued at $15.936. Completion of the transaction was to be contingent upon the approval of both SPC and TPC shareholders. On completion of the merger of equals transaction, the combined company changed its name to St Paul Travelers Cos, and was headquartered in Saint Paul, Minnesota. </t>
  </si>
  <si>
    <t xml:space="preserve"> US - Conexant Systems Inc (CS) merged with GlobespanVirata Inc (GV), a manufacturer of DSL integrated circuits, in a stock swap transaction valued at $1.006 bil. CS offered 1.198 common shares per GV share. Based on CS's closing stock price on October 31, the last full trading day prior to the announcement, each GV share was valued at $6.70. Upon completion of the merger, CS shareholders owned 62.75% and GV shareholders owned 37.25% of the combined company, which retained the name Conexant Systems Inc. </t>
  </si>
  <si>
    <t>Develop electronic design automation software, focusing on such specialties as characterization, modeling, and analysis tools for standard cells, memories, I/O?s, and critical paths</t>
  </si>
  <si>
    <t xml:space="preserve"> US - Magma Design Automation Inc (MD) acquired Silicon Metrics, a developer of electronic design software. Concurrently, MD acquired Random Logic Corp. </t>
  </si>
  <si>
    <t>Bank holding company for Pacific Crest Bank</t>
  </si>
  <si>
    <t xml:space="preserve"> US - Pacific Capital Bancorp, Santa Barbara, California, acquired all the outstanding common stock of Pacific Crest Capital Inc (PC), bank holding company for Pacific Crest Bank, for $26 in cash, or a total value of $137.093 mil. The transaction was subject to PC shareholder and regulatory approval. </t>
  </si>
  <si>
    <t>PCCI</t>
  </si>
  <si>
    <t>Manufacture injection molded and thermoformed plastic containers</t>
  </si>
  <si>
    <t xml:space="preserve"> US - Berry Plastics Corp definitively acquired Landis Plastics Inc, a manufacturer of plastic containers, for $228 mil in cash including the assumption of an undisclosed amount in liabilities. The transaction was subject to customary closing conditions. </t>
  </si>
  <si>
    <t>Manufacture steel</t>
  </si>
  <si>
    <t xml:space="preserve"> US - International Steel Group Inc acquired bankrupt Weirton Steel Corp (WS), a manufacturer of steel, for $255 mil, including the assumption of an estimated $75 mil in liabilities. Originally, in October 2003 WS announced it was seeking a buyer for the company. Subsequently, an investor group made a challenging bid to acquire WSC. </t>
  </si>
  <si>
    <t>WS</t>
  </si>
  <si>
    <t xml:space="preserve"> US - Stage Stores Inc (SSI) acquired all the outstanding stock of Peebles Inc, an owner and operator of department stores, for $213.9 mil. The consideration consisted of $167 mil in cash and the assumption of $46.9 mil in liabilities. The transaction was subject to the approval of Hart Scott Rodino and regulatory authorities. Previously, in October 2003, the board of SSI authorized the repurchase of up to $50 mil of the company's common stock outstanding. </t>
  </si>
  <si>
    <t>BZBC</t>
  </si>
  <si>
    <t>Insurance firm; provide a wide range of life insurance, annuity and investment services primarily geared to higher income individuals</t>
  </si>
  <si>
    <t xml:space="preserve">US - AXA Financial Inc, a unit of AXA SA, acquired all the outstanding common stock of MONY Group Inc, an insurance firm and provider of financial services, for $31 in cash, or a total value of $1.476 bil. The transaction was subject to regulatory approval. </t>
  </si>
  <si>
    <t>MNY</t>
  </si>
  <si>
    <t>Own and operate broadcasting stations</t>
  </si>
  <si>
    <t xml:space="preserve"> US - Nexstar Broadcasting Group Inc (NB) acquired Quorum Broadcasting Inc (QB), an owner and operator of television broadcasting stations, for $230 mil in cash, NB common shares and the assumption of QB debt. </t>
  </si>
  <si>
    <t>Developer of video game software</t>
  </si>
  <si>
    <t xml:space="preserve"> US - Take-Two Interactive Software Inc, acquired all the outstanding common stock of TDK Mediactive Inc, a developer of video game software, a majority-owned unit of TDK Corp's TDK USA Corp subsidiary, for $0.55 per share or a total value of $22.68 mil, including the reduction of $9.9 mil in debt. </t>
  </si>
  <si>
    <t>TDKM</t>
  </si>
  <si>
    <t>Develop and supply fibre channel hardware and software products</t>
  </si>
  <si>
    <t xml:space="preserve"> US - Applied Micro Circuits Corp acquired all the outstanding common stock of JNI Corp, a developer of fibre channel software, for $7 in cash per share, or a total value of $193.876 mil. The transaction was subject to customary closing conditions. </t>
  </si>
  <si>
    <t>JNIC</t>
  </si>
  <si>
    <t>Bank holding company for Resource Bank</t>
  </si>
  <si>
    <t>RBKV</t>
  </si>
  <si>
    <t xml:space="preserve"> US - Patina Oil &amp; Gas Corp (POG) acquired Cordillera Energy Partners LLC, an oil and gas exploration and production and company, for $240.5 mil in cash and warrants exercisable into .5 mil POG common shares at $45 per share. </t>
  </si>
  <si>
    <t>Manufacture pharmaceutical products based upon its patented OraSolv Technology, that incorporates microencapsulated drug ingredients into a tablet that dissolves quickly in the mouth without chewing or water and which effectively masks the taste of the medication</t>
  </si>
  <si>
    <t xml:space="preserve">US - Cephalon Inc (CP) acquired all the outstanding common stock of CIMA Labs Inc (CL), a manufacturer of pharmaceutical products, for a sweetened $34 in cash per share, or a total value of $511.008 mil. Originally, CP offered $26 in cash per share, or a total value of $392.027 mil. Previously, aaiPharma Inc withdrew its definitive agreement to merge with CL in a stock swap transaction. Subsequently, an undisclosed acquiror withdrew its unsolicited challenging offer to acquire CL. </t>
  </si>
  <si>
    <t>CIMA</t>
  </si>
  <si>
    <t>Manufacture advanced electronics and technology products for the defense industry including electronic combat systems, diagnostics and power systems, and communications and surveillance systems, for use in military aircraft, naval vessels, combat and transport vehicles and missile systems</t>
  </si>
  <si>
    <t xml:space="preserve"> US - DRS Technologies Inc (DRS) acquired all the outstanding common stock of Integrated Defense Technologies Inc (IDT), a manufacturer of defense related equipment, in a transaction valued at $373.239 mil, including the assumption of an estimated $175 mil in liabilities. DRS offered a combination of $17.50 in cash and common stock, subject to a collar agreement, which subsequently was breached. </t>
  </si>
  <si>
    <t>IDE</t>
  </si>
  <si>
    <t>CIBN</t>
  </si>
  <si>
    <t>Bank holding company for Troy Savings Bank and Troy Commercial Bank</t>
  </si>
  <si>
    <t>TRYF</t>
  </si>
  <si>
    <t>We are a leading provider of software that enables companies to transform their traditional business into an electronic business or e-business using the Internet and corporate networks</t>
  </si>
  <si>
    <t xml:space="preserve"> US - Ascential Software Corp acquired all the outstanding common stock of Mercator Software Inc (MSI), a developer of software, for $3.00 in cash per share, or a total value of $115.001 mil. Earlier, AS completed its tender offer for MSI by accepting 32.7 mil shares, or 92.9% of AS's common shares outstanding. The transaction was contingent upon at least 51% of MSI's shares being tendered. </t>
  </si>
  <si>
    <t>MCTR</t>
  </si>
  <si>
    <t>EBSC</t>
  </si>
  <si>
    <t>Develop Internet software for use inside and outside firewalls</t>
  </si>
  <si>
    <t xml:space="preserve"> US - Hyperion Solutions Corp (HSC) acquired all ths outstanding common stock of Brio Software Inc (BRI), a developer of Internet software, in a stock swap transaction valued at $141.914 mil. HSC offered $.363 in cash and .109 common shares per BRI share. Based on HSC's closing stock price of $28.18 on July 22, the last full trading day prior to the announcement, each BRIO share was valued at $3.435. </t>
  </si>
  <si>
    <t>BRIO</t>
  </si>
  <si>
    <t>Provide ecommerce information-based applications and tools as well as customized data and news packages that help businesses to serve their external or internal clients, including market data and investment analysis tools for financial services firms, critical business information for the enterprise, and personalized portal applications and messaging services for wireless carriers and ISPs</t>
  </si>
  <si>
    <t xml:space="preserve"> US - MarketWatch.com Inc (MKTW) definitively agreed to acquire all the outstanding stock of Pinnacor Inc (PCOR), a provider of ecommerce information services, in a stock swap transaction valued at $104.838 mil. MKTW offered a choice of $2.42 in cash or .2659 common shares per PCOR share, subject to proration. Based on MKTW's closing stock price of $9.10 on July 22, the last full trading day prior to the announcement, each PCOR share was valued at $2.42. </t>
  </si>
  <si>
    <t>PCOR</t>
  </si>
  <si>
    <t>Manufacture and wholesale uniforms including executive, industrial, career casual and specialty lines</t>
  </si>
  <si>
    <t xml:space="preserve"> US - UniFirst Corp acquired Textilease, a manufacturer and wholesaler of uniforms, for $178 mil in cash. </t>
  </si>
  <si>
    <t>Savings and loan bank holding company</t>
  </si>
  <si>
    <t>Provide Internet search engine services</t>
  </si>
  <si>
    <t xml:space="preserve">US - Yahoo! Inc (YHI) acquired all the outstanding common stock of Overture Services Inc (OVS), a provider of Internet search engine services, in a stock swap transaction valued at $1.599 bil. YHI offered $4.75 in cash and .6108 common shares per OVS share. Based on YHI's closing stock price of $32.19 on July 11, the last full trading day prior to announcement, each OVS share was valued at $24.41. </t>
  </si>
  <si>
    <t>OVER</t>
  </si>
  <si>
    <t>OMX</t>
  </si>
  <si>
    <t>Develop radiology information systems software</t>
  </si>
  <si>
    <t xml:space="preserve"> US - Merge Technologies Inc (MT), doing business as Merge eFilm, acquired all the outstanding stock of RIS Logic Inc, a developer of radiology information systems software, for $12.491 mil. The consideration consisted of $2.725 mil in cash, and 0.772 mil MT common shares valued at $9.766 mil. The shares were valued based on MT's closing stock price of $12.65 on July 8, the last full trading day prior to the announcement. </t>
  </si>
  <si>
    <t xml:space="preserve"> US - Epicor Software Corp acquired ROI Systems Inc, a manufacturer of software solutions, for an estimated $20.7 mil in cash. </t>
  </si>
  <si>
    <t>Manufacture and wholesale active clothings</t>
  </si>
  <si>
    <t xml:space="preserve"> US - Delta Apparel Inc definitively acquired all the outstanding stock of MJ Soffe Co, a manufacturer and wholesaler of active clothings, for an estimated $72 mil. The consideration was to consist of $52 mil in cash, $8 mil in promissory note and up to $12 mil in profit-related payments. The transaction was subject to satisfactory completion of due diligence and regulatory and financing approvals. </t>
  </si>
  <si>
    <t>Oil and gas exploration services; crude petroleum production; natural gas production</t>
  </si>
  <si>
    <t xml:space="preserve"> US - Unit Corp (UC) acquired all the outstanding common stock of PetroCorp Inc, an oil and gas exploration, for an estimated $190 mil. The consideration was to consist of $148.18 mil in cash and 2 mil UC common shares valued at $41.82 mil. The shares were valued based on UC's closing stock price of $20.91 on June 30, the last full trading day prior to the announcement. </t>
  </si>
  <si>
    <t>PEX</t>
  </si>
  <si>
    <t xml:space="preserve"> US - Colonial BancGroup Inc, Montgomery, Alabama (CB), acquired all the outstanding stock of Sarasota Bancorp Inc, Sarasota, Florida, in exchange for $40.5 mil in CB common stock. </t>
  </si>
  <si>
    <t xml:space="preserve">US - UnionBanCal Corp, San Francisco Corp, California (UBC) acquired Business Bancorp, San Bernardino, California (BB), bank holding company for Business Bank of California, in a stock swap transaction valued at $126.013 mil. UBC offered a choice of $28.57 in cash or common stock or a combination of both per BB share held, subject to a collar agreement. The transaction was also subject to proration whereby 45% to 100% of the total consideration was to be paid with UBC common stock. The transaction was subject to shareholder and regulatory approval. </t>
  </si>
  <si>
    <t xml:space="preserve">US - Fulton Financial Corp, Lancaster, Pennsylvania (FF), acquired all the outstanding common stock of Resource Bankshares Corp, Virginia Beach, Virginia (RB), bank holding company for Resource Bank, in a stock swap transaction valued at an amended $146.001 mil. FF offered 1.4667 common shares for every RB share held. Based on FF's closing stock price of $22.27 on March 31, the last full trading day prior to the announcement of the amended terms, each RB share was valued at $32.663. Originally, FF offered 2.2 common shares per RB share held. The transaction was subject to approval by bank regulatory authorities and RB shareholders. </t>
  </si>
  <si>
    <t xml:space="preserve"> US - Humboldt Bancorp, Eureka, California (HBC) acquired all the outstanding common stock of California Independent Bancorp, Yuba City, California (CIB), a commercial bank holding company, in a stock swap transaction valued at $90.717 mil. HBC offered $14.20 in cash and 1.3922 common shares per CIB share. Based on HBC's closing stock price of $17.82 on January 6, 2004, the last full trading day prior to the announcement of the exact exchange ratio, each CIB share was valued at $39.01. Originally, in August 2003, HBC offered a choice of $35.50 in cash, common stock or a combination of cash and common stock, subject to proration, whereby 60% of the consideration was to be paid in common stock and 40% was to be paid in cash, subject to a collar agreement, which subsequently was breached. </t>
  </si>
  <si>
    <t xml:space="preserve"> US - First Niagara Financial Group Inc, Lockport, New York (FNF) acquired all the outstanding common stock of Troy Financial Corp, Troy, New York, (TFC) a bank holding company, in a stock swap transaction valued at $354.941 mil. FNF offered a choice of $35.50 in cash or common stock per TFC share, whereby TFC shareholders were elected to receive all cash, all common stock or a combination of cash and common stock, subject to proration whereby 43% of the consideration offered was paid in cash and 57% of the consideration offered was paid in common stock. The transaction was subject to TFC shareholder approval and other customary closing conditions. </t>
  </si>
  <si>
    <t xml:space="preserve"> US - Bon-Ton Stores Inc (BTS) acquired all the outstanding common stock of Elder-Beerman Stores Corp (EBC), an owner and operator of department stores, for a sweetened $8.00 in cash per share, or a total value of $97.831 mil. Earlier, BTS completed its tender offer for EBC by accepting 10.893 mil shares, or 94% of EBC's common shares outstanding .Previously, in July 2003, BTS offered $7.00 in cash per share, or a total value of $85.124 mil, in a challenging bid. The offer was conditioned upon at least 67% of EBC's being tendered on a fully diluted basis. Previously, Wright Holdings Inc, a unit of Goldner Hawn Johnson &amp; Morrison Inc, definitively agreed to acquire all the outstanding common stock of EBC. Originally, EB Acquisition Ltd planned to launch a tender offer to acquire all the outstanding common stock of EBC. </t>
  </si>
  <si>
    <t>Manufacture genetically engineered human pharmaceuticals; provide pharmaceutical research and development services for the treatment of inflammation, thrombosis, virology and selected cancers</t>
  </si>
  <si>
    <t>BGEN</t>
  </si>
  <si>
    <t xml:space="preserve"> US - Kimco Realty Corp acquired all the outstanding common stock and partnership units of Mid-Atlantic Realty Trust (MA), a real estate investment trust, for $21.051 in cash per share or unit, or an estimated total value of $446.316 mil. The transaction was subject to MA approval and customary closing conditions. </t>
  </si>
  <si>
    <t>MRR</t>
  </si>
  <si>
    <t>Manufacture chemical analysis equipment</t>
  </si>
  <si>
    <t xml:space="preserve"> US - Calipe Technologies Corp (CT) acquired all the outstanding stock of Zymark Corp, a manufacturer of automated sample preparation equipment for chemical analysis, from Berwind Co LLC, for an estimated $80.531 mil. The consideration consisted of $57 mil in cash, 3.15 mil CT common shares valued at $15.687 mil, and up to $7.844 mil in profit-related payments. The transaction was subject to the approval of regulatory authorities. </t>
  </si>
  <si>
    <t>Manufacture and wholesale semiconductors</t>
  </si>
  <si>
    <t xml:space="preserve"> US - Vitesse Semiconductor Corp (VSC) acquired all the outstanding common stock of Multilink Technology Corp (MT), a manufacturer and wholesaler of semiconductors, in a stock swap transaction valued at $23.551 mil. VSC offered .5493 common shares per MT share. Based on VSC's closing stock price of $5.42 on June 6, the last full trading day prior to the announcement, each MT share was valued at $2.977. </t>
  </si>
  <si>
    <t>MLTC</t>
  </si>
  <si>
    <t>GRGN</t>
  </si>
  <si>
    <t>Own and operate Health Maintenance Organization; provide employee benefit services, including workers' compensation, electronic claim submission, and pharmaceutical management; provide insurance services, including group term life and accidental death and dismemberment insurance</t>
  </si>
  <si>
    <t xml:space="preserve"> US - WellPoint Health Networks Inc (WPH) acquired all the outstanding common stock of Cobalt Corp (CBC), an owner and operator of an HMO and a majority-owned unit of Wisconsin United for Health Foundation Inc, in a stock swap transaction valued at $901.546 mil. WPH offered $10.25 in cash and $10.25 in common stock per CBC share, subject to a collar agreement. </t>
  </si>
  <si>
    <t>CBZ</t>
  </si>
  <si>
    <t>Develop software that enables enterprises and services providers to centrally deliver and manage software assets</t>
  </si>
  <si>
    <t xml:space="preserve"> US - Tarantella Inc (TI) acquired all the outstanding stock of New Moon Systems, a developer of software, in exchange for 7.96 mil TI common shares valued at $3.423 mil and royalties of $2 mil. The shares were valued based on TI's closing stock price of $0.43 on May 28, the last full trading day prior to the announcement. </t>
  </si>
  <si>
    <t>MEXP</t>
  </si>
  <si>
    <t>Provide information technology solutions services to government and commercial clients worldwide</t>
  </si>
  <si>
    <t xml:space="preserve"> US - SCB Computer Technology Inc acquired National Systems &amp; Research Co, a provider of information technology solutions services. </t>
  </si>
  <si>
    <t>Manufacture optoelectronic and other semiconductor devices such as lasers and radiation detectors</t>
  </si>
  <si>
    <t xml:space="preserve"> US - Spire Corp acquired Bandwidth Semiconductor LLC, a manufacturer of optoelectronic devices, from Stratos Lightwave Inc. </t>
  </si>
  <si>
    <t>Oil and gas well drilling, primarily in the Permian basin of West Texas and Eastern New Mexico</t>
  </si>
  <si>
    <t>TBDI</t>
  </si>
  <si>
    <t>Wholesale integrated electronic components</t>
  </si>
  <si>
    <t xml:space="preserve"> US - Jaco Electronics Inc acquired the electronic components distribution division of Reptron Electroncis Inc, a manufacturer and wholesaler of electronic components, for an estimated $10.4 mil. The consideration consisted of $5.6 mil in cash and the assumption of $4.8 mil in liabilities. </t>
  </si>
  <si>
    <t>Manufacture solar energy devices</t>
  </si>
  <si>
    <t>Refinery</t>
  </si>
  <si>
    <t xml:space="preserve"> US - Valero Energy Corp acquired a Louisiana refinery of TCR Holding Corp's bankrupt Orion Refining Corp subsidiary, a manufacturer of petroleum, for an estimated $720 mil. The consideration consisted of $545 mil and up to $175 mil in profit-related payments. The earnout was payable provided that certain refining margins were to be attained by 2010, based upon a pre-determined level of production, whereas the payment was not to exceed $50 mil in any given year. </t>
  </si>
  <si>
    <t>Real estate investment trust specializing in the acquisition and operation of shopping malls and office buildings</t>
  </si>
  <si>
    <t>CWN</t>
  </si>
  <si>
    <t xml:space="preserve"> US - Tom Brown Inc definitively acquired all the outstanding stock Matador Petroleum Corp, an oil and gas exploration and production company, for $373 mil. The consideration consisted of $268 mil in cash and the assumption of $105 mil in liabilities. </t>
  </si>
  <si>
    <t>Manufacture integrated semiconductors and related software solutions, including optical storage, MPEG imaging, video/graphics, audio/ communications and digital imaging products, to original equipment manufacturers (OEMs) worldwide that serve the PC, consumer electronics and digital office equipment markets</t>
  </si>
  <si>
    <t>OAKT</t>
  </si>
  <si>
    <t>CBBI</t>
  </si>
  <si>
    <t xml:space="preserve"> US - Pharmaceutical Formulations Inc acquired Konsyl Pharmaceuticals Inc, a manufacturer of pharmaceuticals, for an estimated $8.5 mil. </t>
  </si>
  <si>
    <t xml:space="preserve"> US - Entertainment Internet Inc merged with SkyBridge Wireless Inc, an Internet Service Provider {ISP} </t>
  </si>
  <si>
    <t>SKBW</t>
  </si>
  <si>
    <t>Own and operate psychiatric hospitals; provide behavioral healthcare services to at-risk and troubled youth in residential and non-residential settings; provide managed behavioral care operations services</t>
  </si>
  <si>
    <t xml:space="preserve"> US - Psychiatric Solutions Inc(PS) acquired all the outstanding common stock of Ramsay Youth Services Inc, an owner and operator of psychiatric hospitals, for $5 in cash per share, or a total value of $77.916 mil, including the assumption of $19.9 mil in liabilities. The transaction was subject to the approval of stockholders of PS and regulatory authorities. </t>
  </si>
  <si>
    <t>RYOU</t>
  </si>
  <si>
    <t>Wholesale optical storage items, including compact disc, recordable compact disc and recordable digital video disc products and accessories</t>
  </si>
  <si>
    <t xml:space="preserve"> US - Dr Protein Com Inc(DPC) acquired all the oustanding stock of Pacific Technology Inc, a wholesaler of optical storage items, including compact disc, recordable compact disc, and recordable digital video disc products and accessories, in exchange for 6.03 mil DPC common shares. </t>
  </si>
  <si>
    <t>PCFT</t>
  </si>
  <si>
    <t>Own and operate for-profit postsecondary educational schools offering degrees in fields of healthcare,design technologies, information technology and business studies</t>
  </si>
  <si>
    <t>WIX</t>
  </si>
  <si>
    <t>Develop partner relationship management software</t>
  </si>
  <si>
    <t xml:space="preserve"> US - Click Commerce Inc acquired Allegis Corp, a developer of software. Terms were not disclosed. </t>
  </si>
  <si>
    <t>BFSB</t>
  </si>
  <si>
    <t>Manufacture telecommunications equipment that enables service providers to deliver multiple voice and data services over a single high-speed line</t>
  </si>
  <si>
    <t>VINA</t>
  </si>
  <si>
    <t>Provide electrical contracting services</t>
  </si>
  <si>
    <t xml:space="preserve"> US - Integrated Electrical Services Inc acquired Encompass Electrical Technologies Rocky Mountains Inc,a provider of electrical contracting services, from bankrupt Encompass Services Corp, for $3.85 mil in cash. </t>
  </si>
  <si>
    <t>Manufacture and wholesale polyvinyl chloride (PVC) pipe and fittings</t>
  </si>
  <si>
    <t xml:space="preserve"> US - PW Eagle Inc (PW) acquired Uponor ETI Co (UEC), a manufacturer and wholesaler of PVC piping, from Uponor Oyj. Upon completion, UEC was renamed Extrusion Technologies Inc and was operated as a wholly owned subsidiary of PW. </t>
  </si>
  <si>
    <t xml:space="preserve"> US - IDEC Pharmaceuticals Corp (IDEC) merged with Biogen Inc (BGI), a manufacturer of pharmaceuticals, in a stock swap transaction valued at $6.83 bil. IDEC offered 1.15 common shares per BGI share. Based on IDEC's closing stock price of $39.00 on June 19, the last full trading day prior to announcement, each BGI share was valued at $44.85. Upon completion of the merger of equals transaction, IDEC shareholders held a 50.5% interest and BGI shareholders held a 49.5% stake in the combined company, which changed its name to Biogen Idec Inc. </t>
  </si>
  <si>
    <t xml:space="preserve"> US - Community Bank System Inc, DeWitt, New York (CBSI) acquired all the outstanding common stock of Grange National Banc Corp, Tunkhannock, Pennsylvania (GNB), a bank holding company, in a stock swap transaction valued at $82.209 mil. CBSI offered a choice of $42.50 in cash, 1.209 common shares or a combination of cash and common shares per GNB share, subject to proration, whereby at least 30% but no more than 45% of the consideration was to be paid in cash and no more than 70% was to be paid in NBC common stock. Based on CBSI's closing stock price of $37.92 on June 6, the last full trading day prior to announcement, each GNB share was valued at $45.845. </t>
  </si>
  <si>
    <t xml:space="preserve"> US - Edge Petroleum Corp (EP) acquired all the oustanding common stock of Miller Exploration Co (ME), an oil and gas exploration and production company, in a stock swap transaction valued at $21.445 mil. EP offered 1.22342 common shares per ME share. Based on EP's closing stock price of $7.93 on December 3, the last full trading day prior to announcement of final terms, each ME share was valued at $9.698. Former ME stockholders now own an estimated 21% of the outstanding shares of EP common stock, with the remaining 79% continuing to be owned by EP's pre-merger stockholders. </t>
  </si>
  <si>
    <t xml:space="preserve"> US - Patterson-UTI Energy Inc (PU) definitively agreed to acquire the remaining 80% interest, or 4.363 mil common shares, which it did not already own, in TMBR/Sharp Drilling Inc (TD), an oil and gas well drilling company and a majority-owned unit of Tom Brown Inc, in a stock swap transaction valued at $92.077 mil. PU offered $9.09 in cash and .312 PU shares per TD share. Based on PU's closing stock price of $35.59 on May 23, the last full trading day prior to announcement, each TD share was valued at $20.194. The transaction was subject to approval by TD shareholders and other customary closing conditions, including pre-notification under the Hart-Scott-Rodino Antitrust Improvements Act. </t>
  </si>
  <si>
    <t xml:space="preserve"> US - Energy Conversion Devices Inc (EC) acquired the remaining 60% interest which it did not already own in Bekaert ECD Solar Systems LLC, a manufacturer of solar energy devices, from its joint venture partner NV Bekaert SA (NV). Concurrently, EC agreed to acquire the remaining 19% stake which it did not already own in United Solar Systems Corp from its joint venture partner NV. The two transactions were to have a combined value of $6 mil, including the assumption of an estimated $25 mil in liabilities. </t>
  </si>
  <si>
    <t xml:space="preserve"> US - Pennsylvania Real Estate Investment Trust (PRE) acquired all the outstanding common stock of Crown American Realty Trust (CAR), a real estate investment trust, in a stock swap transaction valued at $1.215 bil, including the assumption of $758.5 mil in liabilities. PRE offered $124 mil in preferred stock and .3589 common shares per CAR share. Based on PRE's closing stock price of $28 on May 13, the last full trading day prior to announcement, each CAR share was valued at $13.916. Upon completion, PRE held interests in 54 retail properties in 12 states, encompassing an estimated 33.5 mil square feet. </t>
  </si>
  <si>
    <t xml:space="preserve"> US - Zoran Corp (ZC) acquired Oak Technology Inc (OTI), a manufacturer of semiconductors, in a stock swap transaction valued at $340.31 mil. ZC offered $1.78 in cash and .2323 common shares per OTI share. Based on ZC's closing stock price of $17.64 on May 2, the last full trading day prior to the announcement, each OTI share was valued at $5.878. Upon completion, ZC shareholders held a 66.6% interest in the combined company, while OTI shareholders would own the remaining 33.4%, on a fully diluted basis. </t>
  </si>
  <si>
    <t xml:space="preserve">US - Central Pacific Financial Corp, Honolulu, Hawaii (CP) formerly known as CPB Inc, Honolulu, Hawaii (CPB), acquired all the outstanding common stock of CB Bancshares Inc, Honolulu, Hawaii (CBI), a commercial bank holding company, in a stock swap transaction valued at a sweetened $416.998 mil. CP offered $20 in cash and 2.675 CP common share per share, subject to election, whereby CB shareholders were to have a choice to receive all cash or all common stock, with pro-rata allocation to apportion consideration among CB shareholders to extent the total elections for cash or stock differ from the aggregate amounts of cash and stock be paid by CP. Originally CPB offered $22.27 in cash and 2.4 common shares per CBI share held. Previously, CPB offered $19.09 in cash and 1.7233 common shares per CBI share held. Originally, CPB offered $21.00 in cash and 1.8956 common shares per CBI share. The shares were valued based on CP's closing stock price of $26.85 on April 22, the last full trading day prior to the announcement of the sweetened terms, each CBI share was valued at $91.82. </t>
  </si>
  <si>
    <t xml:space="preserve"> US - Career Education Corp (CE) acquired all the outstanding common stock, or 14.206 mil common shares, in Whitman Education Group Inc (WE), an owner and operator of educational schools, for $308.391 mil in cash and common stock. The consideration consisted of $6 in cash and .138 common shares per WE share. Based on CE's closing stock price of $68.30, on June 30, the last full trading day prior to the announcement of the final terms, each WE share was valued at $15.43. The transaction was subject to the approval of WE's shareholders and regulatory authorities. </t>
  </si>
  <si>
    <t xml:space="preserve"> US - Larscom Inc (LI), a majority-owned unit of Axel Johnson AB's Axel Johnson Inc subsidiary, merged with Vina Technologies Inc (VT), a manufacturer of telecommunications equipment, in a stock swap transaction valued at $5.281 mil. LI offered 0.266 shares per VT share. Based on LI's closing stock price of $0.32 on March 17, the last full trading day prior to announcement, each VT share was valued at $0.085. The transaction was subject to approval by the stockholders and other regulatory authorities. Upon completion, LI was to own approximately 53% and VT 47% of the combined company. </t>
  </si>
  <si>
    <t>Provide medical research services</t>
  </si>
  <si>
    <t xml:space="preserve"> US - Gene Logic Inc acquired TherImmune Research Corp, a provider of medical research services, for an estimated $52 mil. The consideration consisted of $31 mil cash and $21 mil in common shares. </t>
  </si>
  <si>
    <t>Manufacture pharmaceuticals, including novel therapeutics that address large markets such as cardiovascular disease, stroke and cancer</t>
  </si>
  <si>
    <t>CVAS</t>
  </si>
  <si>
    <t>OEI</t>
  </si>
  <si>
    <t>MRYP</t>
  </si>
  <si>
    <t>Own and operate sporting goods superstores</t>
  </si>
  <si>
    <t>TSA</t>
  </si>
  <si>
    <t>Manufacture and wholesale telecommunications equipment and provide wireless engineering services</t>
  </si>
  <si>
    <t>ALN</t>
  </si>
  <si>
    <t>Provide environmental consulting, engineering and contruction services</t>
  </si>
  <si>
    <t xml:space="preserve"> US - Tetra Tech Inc, a majority owned unit of Honeywell International Inc, acquired Foster Wheeler Environmental Corp(FWE), a provider of environmental and engineering services, from Foster Wheeler Ltd, for $80 mil in cash. Upon completion, FWE was renamed Tetra Tech FW Inc. </t>
  </si>
  <si>
    <t>Provide engineering services</t>
  </si>
  <si>
    <t>Manufacture prescription pharmaceuticals intended for final consumption, including biotech products, focusing on cardiovascular and inflammatory diseases, through the integration of expertise in protein biology, computational and medicinal chemistry</t>
  </si>
  <si>
    <t xml:space="preserve"> US - Johnson &amp; Johnson (JNJ) acquired all the outstanding common stock of Scios Inc (SCI), a manufacturer of pharmaceuticals, for $45.00 in cash per share, or a total value of $2.32 bil. Originally, JNJ was rumored to be in negotiations to acquire SCI. </t>
  </si>
  <si>
    <t>SCIO</t>
  </si>
  <si>
    <t>Develop enterprise-wide application software, Internet and wireless solutions designed for public sector organizations, including state, county and city governments, other municipal agencies and both public and private utilities</t>
  </si>
  <si>
    <t xml:space="preserve">US - SunGard Data Systems Inc (SG) acquired all the outstanding common stock of HTE Inc (HTE), a provider of computer integrated services, for $7 in cash per share, or a total value of $121.791 mil. Earlier, SG completed its tender offer for HTE by accepting 15.2 mil shares, or 83.04% of HTE's common shares outstanding. The offer was conditioned upon at least a majority of HTE's shares being tendered. </t>
  </si>
  <si>
    <t>HTEI</t>
  </si>
  <si>
    <t>Own and operate village bread stores in the Northeastern and Midwestern United States that produce and sell baked goods; satellite cafes sell the items baked at village bread stores; own and operate seasonal kiosks in shopping malls</t>
  </si>
  <si>
    <t xml:space="preserve"> US - Krispy Kreme Doughnuts Inc (KKD) merged with Montana Mills Bread Co Inc (MMB), an owner and operator of bread stores, in a stock swap transaction valued at $41.012 mil. KKD offered .15 common shares per MMB share, subject to a collar agreement. Based on KKD's closing stock price of $33.70 on January 23, the last full trading day prior to announcement, each MMB share was valued at $5.058. </t>
  </si>
  <si>
    <t>MMX</t>
  </si>
  <si>
    <t xml:space="preserve">US - Fulton Financial Corp(FF), Lancaster, Pennsylvania acquired Premier Bancorp Inc(PB), Doylestown, Pennsylvania, a bank holding company, in a stock swap transaction valued at $94.455 mil. FF offered 1.34 shares per PB share. Based on FF's closing stock price of $18.64 on January 15, the last full trading day prior to announcement, each PB share was valued at $24.98. </t>
  </si>
  <si>
    <t>PPA</t>
  </si>
  <si>
    <t>Healthcare staffing agency</t>
  </si>
  <si>
    <t xml:space="preserve"> US - Medical Staffing Network Holdings Inc acquired Travel Nurse International, a healthcare staffing agency, for $9.5 mil. The consideration consisted of $5.5 mil in cash and a $4 mil note. </t>
  </si>
  <si>
    <t>Provide data processing services such as payroll processing, payroll tax filing, human resources software and benefits administration, including the enrollment and processing of flexible benefit plans and COBRA programs</t>
  </si>
  <si>
    <t xml:space="preserve"> US - Automatic Data Processing Inc acquired all the outstanding common stock of ProBusiness Services Inc, a provider of data processing services such as payroll processing, payroll tax filing, human resources and benefits administration, for $17.00 in cash per share, or a total value of $517.666 mil. </t>
  </si>
  <si>
    <t>PRBZ</t>
  </si>
  <si>
    <t>FCMM</t>
  </si>
  <si>
    <t>Provides title insurance services; provides other real estate related financial and informational services including escrow, real estate information, trustee sale guarantees and appraisals</t>
  </si>
  <si>
    <t>ANFI</t>
  </si>
  <si>
    <t>Provide software-based communications solutions that are designed to take advantage of the flexibility and universal reach of Internet Protocol (IP) communications networks</t>
  </si>
  <si>
    <t xml:space="preserve"> US - Verson Technologies Inc acquired bankrupt Clarent Corp, a provider of software-based communications solutions, for $9.8 mil in promissory note. </t>
  </si>
  <si>
    <t>CLRN</t>
  </si>
  <si>
    <t>Manufacture and wholesale medical devices, focusing on the development and marketing of its patented cryoablation technology for gynecological and other applications; HerOption is a minimally invasive, closed cycle cryoablation device and supporting system that enables physicians to ablate (destroy) tissue at extremely low temperatures</t>
  </si>
  <si>
    <t xml:space="preserve"> US - American Medical Systems Holdings Inc acquired all the outstanding stock of CryoGen Inc (CGI), a biotechnology company, for $40 mil in cash and an undisclosed amount in profit-related payments. The earnout was payable based upon future sales of CGI's HerOption product, designed for use in the treatment of excessive menstrual bleeding. </t>
  </si>
  <si>
    <t>Manufacture sporting goods, team equipment and uniforms</t>
  </si>
  <si>
    <t>RAWL</t>
  </si>
  <si>
    <t>Manufacture and wholesale laboratory equipment and systems, including chemistry analyzers, lab packs and lab information systems</t>
  </si>
  <si>
    <t xml:space="preserve"> US - Novitron International Inc acquired Elan Diagnostics Inc (EDI), a manufacturer and wholesaler of lab equipment, from Elan Corp PLC, for $14.6 mil in cash. The transaction included EDI's reagent assay manufacturing facility located in Brae, California. </t>
  </si>
  <si>
    <t xml:space="preserve"> US - Peoples Bancorp Inc(PB), Marietta, Ohio acquired all the outstanding common stock of Kentucky Bancshares Inc, Russell, Kentucky, a commercial bank holding company, for an estimated $31.4 mil, subject to proration whereby half was to be paid in cash and half in PB common shares. </t>
  </si>
  <si>
    <t>Develop e-business, supply chain and enterprise management solutions for midsize distributors and manufacturers, including a comprehensive suite of integrated business to business (b2b) e-business offerings that support customer relationship management (CRM), web based procurement and supply chain management activities</t>
  </si>
  <si>
    <t xml:space="preserve"> US - MAPICS Inc (MI) acquired Frontstep Inc, an enterprise software developer, in a stock swap transaction valued at an estimated $50.06 mil. The consideration consisted of 4.2 mil MI common shares valued at $28.56 mil and the assumption of up to $21.5 mil in liabilities. The shares were valued based on MI's closing stock price of $6.80 on November 22, the last full trading day prior to the announcement. </t>
  </si>
  <si>
    <t>FSTP</t>
  </si>
  <si>
    <t>BVB</t>
  </si>
  <si>
    <t>Manufacture pharmaceutical products and engaging in discovering, developing, and commercializing pharmaceutical products for oral health care</t>
  </si>
  <si>
    <t xml:space="preserve"> US - Johnson &amp; Johnson acquired all the outstanding common stock of Orapharma Inc, a manufacturer of pharmaceutical products, for $7.41 in cash per share, or a total value of $103.81 mil. </t>
  </si>
  <si>
    <t>OPHM</t>
  </si>
  <si>
    <t xml:space="preserve"> US - Citizens Inc acquired all the outstanding common stock of First Alliance Corp, an Insurance holding company, in exchange for $17.2 mil in common stock. </t>
  </si>
  <si>
    <t>N/A</t>
  </si>
  <si>
    <t>Manufacture steel products building and custom molded products and plastics; construction and repair of mobile offshore drilling ships and platforms; coal mining</t>
  </si>
  <si>
    <t>BHMS</t>
  </si>
  <si>
    <t>Produce and wholesale vitamins, minerals, herbals, homeopathic remedies, weight management products, skin care products, and other over-the-counter pharmaceuticals</t>
  </si>
  <si>
    <t xml:space="preserve"> US - NBTY Inc acquired Rexall Sundown Inc (RSI), a producer and wholesaler of vitamins, from Koninklijke Numico NV (KN), for $250 mil in cash. Originally, in November 2002, KN announced that it was seeking a buyer for RSI. </t>
  </si>
  <si>
    <t>Provide a full line of anatomic pathology testing services and a number of genetic and clinical chemistry testing services to patients, physicians and managed care organizations, which detect medically significant abnormalities and visual patterns in blood, tissue samples and other specimens</t>
  </si>
  <si>
    <t xml:space="preserve"> US - Laboratory Corp of America Holdings acquired all the outstanding common stock of Dianon Systems Inc, a provider of pathology testing services, for $47.50 in cash per share, or a total value of $601.131 mil. </t>
  </si>
  <si>
    <t>DIAN</t>
  </si>
  <si>
    <t>Wholesale medical products, including bio-absorbable implants and orthopedic products for trauma patients</t>
  </si>
  <si>
    <t xml:space="preserve"> US - Valesc Inc (VLI) acquired Morris Medical Inc, a wholesaler of medical products, for .65 mil common shares valued at $.748 mil. The shares were valued based on VLI's closing stock price of $1.15 on November 6, the last full trading day prior to the announcement. </t>
  </si>
  <si>
    <t xml:space="preserve"> US - Patina Oil &amp; Gas Corp acquired Bravo Natural Resources(BNR), an oil and gas exploration and production company, for $119 mil. The transaction included BNR's properties in Hemphill County, Texas and Custer and Caddo Counties in western Oklahoma. </t>
  </si>
  <si>
    <t xml:space="preserve"> US - Pan Pacific Retail Properties Inc (PPR) acquired Center Trust Inc (CTI), a real estate investment trust, in a stock swap transaction valued at $344.069 mil, including the assumption of $136 mil in liabilities. PPR offered .218 common shares per CTI share. Based on PPR's closing stock price of $34.24 on November 5, the last full trading day prior to announcement, each CTI share was valued at $7.464.. </t>
  </si>
  <si>
    <t>CTA</t>
  </si>
  <si>
    <t>Manufacture safety needles used in blood collection; And markets a needle holder standard to the industry, with a push-button release mechanism for easy disposal, and a needle disposal container</t>
  </si>
  <si>
    <t xml:space="preserve"> US - ICU Medical Inc acquired an 84% interest, or 9.694 mil common shares, in Bio-Plexus Inc (BP), a manufacturer of safety needles used in blood collection, for $.66 in cash per BP share, or a total value of $8.898 mil, including the assumption of $2.5 mil in liabilties. </t>
  </si>
  <si>
    <t>BPXS</t>
  </si>
  <si>
    <t>Provide information and technology services to the financial services industry</t>
  </si>
  <si>
    <t xml:space="preserve"> US - Pinnacor, formerly known as ScreamingMedia Inc, acquired Inlumen Inc, a provider of information and technology services to the financial services industry, for an estimated $2.6 mil in cash. </t>
  </si>
  <si>
    <t>Real estate investment trust; own and operate shopping centers and apartments</t>
  </si>
  <si>
    <t xml:space="preserve"> US - Equity One Inc (EO), a unit of Popular Inc, acquired all the outstanding common stock of IRT Property Co, a real estate investment trust, in a stock swap transaction valued at $717.616 mil, including the assumption of $297 mil in liabilities. EO offered a choice of $12.15 in cash per share, or .9 share per IRT share or a combination of cash and common stock thereof. The transaction was also subject to proration whereby no more than 50% of the total consideration was to be paid in cash. </t>
  </si>
  <si>
    <t>IRT</t>
  </si>
  <si>
    <t xml:space="preserve"> US - O'Charley's Inc (OC) acquired Ninety Nine Restaurant &amp; Pub, an owner and operator of restaurants, for $160.407 mil. The consideration consisted of $120 mil in cash and 2.35 mil OC common shares valued at $40.407 mil. The shares were valued based on OC's closing stock price of $17.32 on October 25, the last full trading day prior to the announcement. </t>
  </si>
  <si>
    <t>Manufacture drill-bit technology for the oil and gas industry</t>
  </si>
  <si>
    <t xml:space="preserve"> US - Grant PrideCo Inc (GPC) acquired Reed-Hycalog, a manufacturer of drill-bit technology for the oil and gas industry, from Schlumberger Ltd, for $351.382 mil. The consideration consisted of $255 mil in cash, 9.732 mil GPC common shares valued at $91.382 mil, and the assumption of an estimated $5 mil in liabilities. The shares were valued based on GPC's closing stock price of $9.39 on October 25, the last full trading day prior to the announcement. </t>
  </si>
  <si>
    <t>Manufacture surgical instruments used in open heart surgery</t>
  </si>
  <si>
    <t xml:space="preserve"> US - CardioTech International Inc (CT) acquireD all the outstanding common stock of Gish Biomedical Inc (GB), a manufacturer of surgical instruments used in open heart surgery, in a stock swap transaction valued at $7.81 mil. CT offered 1.3422 common shares per GB share. Based on CT's closing stock price of $1.59 on October 25, the last full trading day prior to the announcement, each GB share was valued at $2.134. </t>
  </si>
  <si>
    <t>GISH</t>
  </si>
  <si>
    <t xml:space="preserve"> US - Dendreon Corp (DC) definitively merged with Corvas International Inc (CI), a manufacturer of pharmaceuticals, in a stock swap transaction valued at $79.972 mil. DC offered 0.45 shares per CI share. Based on DC's closing stock price of $5.79 on February 24, the last full trading day prior to announcement, each CI share was valued at $2.606. Upon completion, DC shareholders were to own 68.6%, and CI shareholders were to own 31.4%, of the combined company. The transaction was subject to approval by shareholders. </t>
  </si>
  <si>
    <t xml:space="preserve"> US - Devon Energy Corp (DEC) acquired all the outstanding common stock of Ocean Energy Inc (OEI), an oil and gas exploration and production company, in a stock swap transaction valued at $5.442 bil, including the assumption of $1.8 bil in liabilities. DEC offered .414 common shares per OEI share. Based on DEC's closing stock price of $48.23 on February 21, the last full trading day prior to announcement, each OEI share was valued at $19.97. Upon completion, OEI changed its name to Devon OEI Operating Inc and continued operations as a subsidiary of DEC. Moreover, the new company was to encompass total production capabilities of 650,000 barrels of oil equivalent (BOE), 2.4 bil cubic feet of natural gas and 250,000 barrels of oil and natural-gas liquids, per day, with additional exploration assets located off the coasts of Angola, Equatorial Guinea, the Ivory Coast and Nigeria. </t>
  </si>
  <si>
    <t xml:space="preserve"> US - Cornerstone Realty Income Trust Inc (CRI) merged with Merry Land Properties Inc (MLP), a real estate investment trust, a unit of Equity Residential Properties Trust, in a stock swap transaction valued at an estimated $130.822 mil, including the assumption of $94 mil in liabilities. CRI offered 1.818 common shares and .22 Series B convertible preferred shares for every MLP share. Based on CRI's closing stock price of $7.35 on February 18, the last full trading day prior to the announcement. </t>
  </si>
  <si>
    <t xml:space="preserve"> US - Gart Sports Co (GSC) merged with Sports Authority Inc (SAI), an owner and operator of sporting goods stores, in a stock swap transaction valued at $189.149 mil. GSC offered .37 common shares per SAI share. Based on GSC's closing stock price of $14.76 on February 18, the last full trading day prior to announcement, each SAI share was valued at $5.461. Upon completion of the merger of equals transaction, the combined company was to retain the Sports Authority Inc name, while maintaining its headquarters in Englewood, Colorado. Moreover, the new company was to encompass a total of 385 retail stores located in 45 states and apply for listing on the New York Stock Exchange under the ticker symbol, TSA. </t>
  </si>
  <si>
    <t xml:space="preserve"> US - Andrew Corp (AC) acquired all the outstanding common stock of Allen Telecom Inc (AT), a manufacturer and wholesaler of communications equipment, in a stock swap transaction valued at $498.644 mil. AC offered 1.775 common shares per AT share. Based on AC's closing stock price of $9.01 on February 17, the last full trading day prior to the announcement, each AT share was valued at $15.99. The transaction was subject to approval by shareholders of AC and AT, expiration of the applicable waiting period under the Hart-Scott-Rodino Act and other customary closing conditions. Upon completion, AC shareholders were to hold 64% of the company, while AT shareholders were to hold the remaining 36%. </t>
  </si>
  <si>
    <t xml:space="preserve"> US - United Community Banks Inc, Blairsville, Georgia (UCB) acquired all the outstanding stock of First Central Bancshares Inc, Lenoir City, Tennessee, a bank holding company, in a stock swap transaction valued at an estimated $29.417 mil. The consideration was to consist of an estimated $9 mil in cash and .822 mil common shares valued at $20.417 mil. The shares were valued based on UCB's closing stock price of $24.85 on January 7, the last full trading day prior to the announcement. Upon completion, UCB was to operate 61 banking offices located in northern Georgia, western North Carolina and eastern Tennessee. </t>
  </si>
  <si>
    <t xml:space="preserve"> US - Bank of Granite Corp,Granite Falls, North Carolina (BGC), acquired all the outstanding common stock of First Commerce Corp, Charlotte, North Carolina (FCC), a commercial bank and holding company, in a stock swap transaction valued at an estimated $21.1 mil. BGC offered a sweetened choice of $18.73 in cash, or $9.37 in cash and .5186 common shares or 1.038 common shares per FCC share, subject to proration, whereby the maximum cash consideration was not to exceed $9.562 mil, subject to a collar agreement. BGC amended its original offer based on the possible acquisitive intentions of an undisclosed financial institution. Originally, in December 2002, BGC offered a choice of $16.60 in cash, or .658 BGC shs and $4.49 in cash, or .9022 BGC shs per FCC share, subject to proration, whereby the maximum cash consideration was not to exceed $4.585 mil, subject to a collar agreement. </t>
  </si>
  <si>
    <t xml:space="preserve"> US - Fidelity National Financial Inc (FNF) acquired the remaining 72% interest, or 6.859 mil common shares, which it did not already own in ANFI Inc, formerly known as American National Financial Inc (ANF), a provider of title insurance services, in a stock swap transaction valued at $131.377 mil. FNF offered .454 common shares per ANF share. Based on FNF's closing stock price of $32.40 on December 13, the last full trading day prior to the announcement of the transaction, each ANF share was valued at $14.71. </t>
  </si>
  <si>
    <t xml:space="preserve">US - K2 Inc (K2) acquired all the outstanding stock of Rawlings Sporting Goods Co (RSG), a manufacturer of sporting goods, in a stock swap transaction valued at USD 76.662 mil. K2 offered 1.08 common shares per RSG share. Based on K2's average closing stock price of $8.33 on March 25 , the last full trading day prior to the announcement of the exact exchange ratio, each RSG share was valued at $9.00. Originally, K2 offered .95 common shares per RSG share, subject to a collar agreement. Based on K2's closing stock price of $9.87 on December 13, the last full trading day prior to the announcement, each RSG share was originally valued at $9.38. Originally, K2 was rumored to be in negotiations to acquire RSG. Previously, Mr. Daniel Gilbert planned to launch a challenging tender offer to acquire the remaining 85.41% interest, or 6.909 mil common shares, which he did not already own in RSG. </t>
  </si>
  <si>
    <t xml:space="preserve"> US - Interchange Financial Services Corp (IFSC), Saddle Brook, New Jersey, acquired all the outstanding common stock of Bridge View Bancorp (BVB), Englewood Cliffs, New Jersey, a commercial bank holding company, for $87.331 mil. The consideration consisted of $33.528 mil in cash and 2.95 mil common shares valued at $53.803 mil. The shares were valued based on IFSC's closing stock price of $18.24 on November 15, the last full trading day prior to the announcement. BVB shareholders had a choice of cash, common stock, or a combination of cash and stock, subject to proration. </t>
  </si>
  <si>
    <t xml:space="preserve"> US - International Steel Group Inc (ISG) acquired bankrupt Bethlehem Steel Corp (BSC), a manufacturer of steel products, for an estimated $1.5 bil, including the assumption of liabilities. The transaction was to include BSC's steelmaking operations in Burns Harbor, Indiana, Sparrows Point, Maryland, and Steelton, Coatesville, and Conshohocken, Pennsylvania. In addition, ISG was to acquire BSC's interests in Hibbing Taconite Mining Co, located in Hibbing, Minnessota, steel finishing plants in Ohio, New York, and Indiana, and joint ventures in Illinois, Indiana, Mississippi, and Florida. The plans also were to include the Martin Tower office building located in Bethlehem, Pennsylvania. Originally, ISG was rumored to be in negotiations to acquire BSC. </t>
  </si>
  <si>
    <t>Manufacture steel tubular products</t>
  </si>
  <si>
    <t xml:space="preserve"> US - Maverick Tube Corp acquired the Tubular Division assets of bankrupt LTV Corp, a manufacturer of steel products, for $110 mil in cash. </t>
  </si>
  <si>
    <t>NSTN</t>
  </si>
  <si>
    <t>Real estate investment trust; own and operate nonresidential commercial property; specialize in the development and asset management of retail shopping centers anchored by value-oriented retailers</t>
  </si>
  <si>
    <t xml:space="preserve"> US - Developers Diversified Realty Corp acquired all the outstanding common stock of JDN Realty Corp, a real estate investment trust, in a stock swap transaction valued at $1.021 bil, including the assumption of $584 mil in liabilities and $50 mil in preferred stock. DDR offered .518 common shares per JDN share. Based on DDR's closing stock price of $21.44 on October 3, the last full trading day prior to the announcement, each JDN share was valued at $11.106. </t>
  </si>
  <si>
    <t>JDN</t>
  </si>
  <si>
    <t>Howell Corp located in Houston, Texas is Oil and gas exploration and production company.</t>
  </si>
  <si>
    <t xml:space="preserve"> US - Anadarko Petroleum Corp acquired all the outstanding common stock of Howell Corp (HC), an oil and gas exploration and production company, for $20.75 in cash per common share and $76.15 in cash per $3.50 convertible preferred share, or a total value of $267.58 mil, including the assumption of $65 mil in liabilities. Each HC preferred share was convertible into 3.67 common shares. </t>
  </si>
  <si>
    <t>HWL</t>
  </si>
  <si>
    <t>Passenger airline</t>
  </si>
  <si>
    <t xml:space="preserve"> US - Mesaba Holdings Inc (MHI) acquired all of the outstanding common stock of Big Sky Transportation (BST), a passenger airline, for $2.60 in cash per share, or a total value of $3.413 mil. Earlier, MHI completed its tender offer for BST by accepting 1.136 mil shares, or 83.2% of BST's common shares outstanding. The offer was conditioned upon at least 66.667% of BS's shares being tendered. </t>
  </si>
  <si>
    <t>BSKT</t>
  </si>
  <si>
    <t>Manufacture proprietary laser systems for both contact and non-contact surgery, and in the delivery of turn-key surgical services which include the provision of technicians, capital equipment and disposable and reusable products for specific surgical procedures</t>
  </si>
  <si>
    <t xml:space="preserve"> US - Photomedex Inc (PI) merged with Surgical Laser Technologies Inc (SLT), a manufacturer of medical lasers, in a stock swap transaction valued at $3.129 mil. PI offered 1.12 common shares per SLT share. Based on PI's closing stock price of $1.20 on September 24, the last full trading day prior to the announcement, each SLT share was valued at $1.344 . Upon completion, PI shareholders received a 90.8% interest in the newly merged entity, while SLT shareholders held the remaining 9.2% stake. </t>
  </si>
  <si>
    <t>SLTI</t>
  </si>
  <si>
    <t xml:space="preserve"> US - Keycorp, Cleveland, Ohio, acquired all the outstanding common stock of Union Bankshares Ltd, a commercial bank holding company, for $22.63 in cash per share, or a total value of $65.947 mil. </t>
  </si>
  <si>
    <t>UBSC</t>
  </si>
  <si>
    <t xml:space="preserve"> US - Iberiabank Corp (IC) acquired all the outstanding common stock of Acadiana Bancshares Inc (AB), Lafayette, Louisiana, a commercial bank, for $67.727 mil, subject to a collar agreement. The consideration consisted of $7.88 in cash per AB common share and $31.50 in IC common stock per share, or a total value of $49.292 mil. </t>
  </si>
  <si>
    <t>ANA</t>
  </si>
  <si>
    <t>Develop and wholesale highly adaptable help-desk or client/ server software which helps solve user related problems; provide computer support services</t>
  </si>
  <si>
    <t xml:space="preserve"> US - First Merchants Corp(FM), Muncie, Indiana, acquired all the outstanding common stock of CNBC Bancorp(CB), Worthington, Ohio, a bank holding company, in a stock swap transaction valued at $62.559 mil. FM offered a choice of $29.57 in cash or 1.01 common shares per CB share, subject to a walkaway agreement. </t>
  </si>
  <si>
    <t>CNBD</t>
  </si>
  <si>
    <t>Manufacture car and industrial batteries; own and operate lead smelter</t>
  </si>
  <si>
    <t xml:space="preserve"> US - Exide Technologies acquired GNB Technologies, a manufacturer of car and industrial batteries, from Pacific Dunlop Ltd. </t>
  </si>
  <si>
    <t>Manufacture optoelectronic components</t>
  </si>
  <si>
    <t xml:space="preserve"> US - UnionBanCal Corp(UBC), San Francisco, California, acquired Valencia Bank &amp; Trust(VBT), a commercial bank, in a stock swap transaction valued at $62 mil. The consideration consisted of $31 mil in cash and $31 mil in common stock, whereby the total consideration was prorated to be at least 45% in common stock. </t>
  </si>
  <si>
    <t>VABT</t>
  </si>
  <si>
    <t>FNFN</t>
  </si>
  <si>
    <t>Bank holding company; provide financial services</t>
  </si>
  <si>
    <t>PHA</t>
  </si>
  <si>
    <t>Construction company; real estate development firm; real estate agency</t>
  </si>
  <si>
    <t xml:space="preserve"> US - Realco Inc merged with Oak Ridge Capital Group Inc, a construction company, in a reverse stock swap transaction. Upon completion of the reverse takeover, the combined entity kept the Oak Ridge Capital Group Inc name. </t>
  </si>
  <si>
    <t>Design and construct, residential homes, primarily single family homes, in the metropolitan areas surrounding a diversified group of cities in the United States</t>
  </si>
  <si>
    <t>FRTG</t>
  </si>
  <si>
    <t xml:space="preserve"> US - Marshall &amp; Ilsley Corp (MI), Milwaukee, Wisconsin, merged with Mississippi Valley Bancshares Inc (MVB), St Louis, Missouri, a commercial bank holding company, in a stock swap transaction valued at $507.508 mil. MI offered $26.25 in cash and .8486 common shares on a post 2-for-1 stock split basis per MVB share, subject to a collar agreement. Based on MI's closing stock price of $30.475 on June 14, the last full trading day prior to the announcement, each MVB share was valued at $52.093. </t>
  </si>
  <si>
    <t>MVBI</t>
  </si>
  <si>
    <t>Internet Service Provider {ISP} with a membership package including a brand-name computer, unlimited Internet access, customer support and in-home warranty</t>
  </si>
  <si>
    <t>PEOP</t>
  </si>
  <si>
    <t>Manufacture telecommunications equipment; including telephone, data communications and cellular</t>
  </si>
  <si>
    <t xml:space="preserve"> US - LSI Communications Inc (LC) acquired all of the outstanding stock of Peregrine Inc, a manufacturer of easy to use, plug &amp; play, wireless remote control paging devices, which control virtually any electrical device, from any location, from Joseph Littlejohn &amp; Levy, in exchange for 14.731 mil common shares. Upon completion, LC changed its name to Peregrine Inc. </t>
  </si>
  <si>
    <t>LSIM</t>
  </si>
  <si>
    <t>PFSI</t>
  </si>
  <si>
    <t>OPAY</t>
  </si>
  <si>
    <t>EEX</t>
  </si>
  <si>
    <t>Manufacture steel and steel products</t>
  </si>
  <si>
    <t xml:space="preserve"> US - Nucor Corp (NCC) acquired the assets of bankrupt Birmingham Steel Corp (BSC), a manufacturer of steel and steel products, for $615 mil in cash. Concurrently, NCC withdrew its agreement to acquire certain assets of BSC. </t>
  </si>
  <si>
    <t>BIRS</t>
  </si>
  <si>
    <t>Own and operate a crude oil pipeline and storage business</t>
  </si>
  <si>
    <t xml:space="preserve"> US - Valero LP acquired the Wichita Falls Business of Valero Energy Corp, a provider of petroleum refinery services, for $64 mil. The crude oil storage facility consisted of four crude oil storage tanks with a combined capacity of 660,000 barrels. </t>
  </si>
  <si>
    <t>Manufacture and wholesale a line of home sewing and craft products, principally buttons</t>
  </si>
  <si>
    <t xml:space="preserve"> US - Levcor International Inc (LI) merged with Carlyle Industries Inc (CI), a manufacturer and wholesaler of buttons, in a reverse stock swap transaction valued at $8.64 mil. LI offered .2 shares per CI share. Based on LI's closing stock price of $3.1 on May 15, the last full trading day prior to announcement, each CI share was valued at $.62. </t>
  </si>
  <si>
    <t>CRLH</t>
  </si>
  <si>
    <t>Provide the safest, most environmentally conscious, cost effective, professionally consistent service in the worldwide offshore contract drilling industry, with highly trained and motivated employees using state of the art technology, advanced equipment, and innovative and proactive teamwork</t>
  </si>
  <si>
    <t xml:space="preserve"> US - ENSCO International Inc (ES) acquired all the outstanding common stock of Chiles Offshore Inc (CO), a provider of oil and gas drilling services, for $730.998 mil, including the assumption of $140 mil in liabilities. ES offered .6575 common shares and $5.25 in cash per CO share. Based on ES' closing stock price of $35.36 on May 14, the last full trading day prior to the announcement, each CO share was valued at $28.5. </t>
  </si>
  <si>
    <t>COD</t>
  </si>
  <si>
    <t xml:space="preserve"> US - TriCo Bancshares (TCB), Chico, California, acquired all the outstanding common stock of North State National Bank, Chico, California, a commercial bank, in a stock swap transaction valued at $31.624 mil. The consideration consisted of $13.09 mil in cash, .716 mil common shares valued at $17.127 mil and options valued at $1.407 mil. The options were exercisable into an additional .08 mil new TCB common shares at an average exercise price of $6.22 per share. The shares were valued based on TCB's closing stock price of $23.92 on October 4, the last full trading day prior to the announcement. </t>
  </si>
  <si>
    <t xml:space="preserve"> US - Regent Communications Inc acquired 12 radio stations from bankrupt Brill Media Co Inc, an owner and operator of radio stations, for $62 mil in cash. The radio stations that were to be included in the deal were WIOV-FM and WIOV-AM serving Lancaster-Reading Pennsylvania; WBKR-FM, WKDQ-FM, and WOMI-AM serving Evansville, Indiana and Owensboro, Kentucky markets; KTRR-FM and KUAD-FM and a construction permit for an FM station serving Fort Collins-Greeley, Colorado; and KKCB-FM, KLDJ-FM, KBMX-FM, and WEBC-AM serving Duluth, Minnesota. </t>
  </si>
  <si>
    <t xml:space="preserve"> US - TriQuint Semiconductor Inc (TQS) acquired the optoelectronics business of Agere Systems Inc (ASI), a manufacturer of communications semiconductors, for $40 mil in cash. The transaction included the products, technology and some facilities, including lasers, detectors, modulators, passive components, arrayed waveguide-based components, amplifiers, transmitters, receivers, transceivers, transponders and micro electromechanical systems of ASI. The transaction was not to include ASI's business providing optoelectronics components for CATV transmission systems. Upon completion, approximately 300 research, process engineering, marketing, product management and assembly and test employees were to join TQS. Originally, in August 2002, ASI announced that it was seeking a buyer for its optoelectronics business. </t>
  </si>
  <si>
    <t xml:space="preserve"> US - Fifth Third Bancorp (FTB), Cincinnati, Ohio acquired all the outstanding common stock of Franklin Financial Corp (FFC), Franklin, Tennessee, a bank holding company, in a stock swap transaction valued at $256.509 mil. FTB offered a sweetened $31 in common stock per FFC share. Originally, in July 2002, FTB offered .4039 shares per FFC share, subject to a collar agreement. Based on FTB 's closing stock price of $60.88 on July 22, 2002 the last full trading day prior to announcement, each FFC share was valued at $24.589. The transaction was to be accounted for as a pooling of interests. </t>
  </si>
  <si>
    <t>Manufacture central nervous system agents, non-steroidal anti-inflammatory and analgesic agents, antibotics, steroids, oral antidiabetes agents, hair growth products, AIDS and cancer treating drugs, cholesterol treating agents, panic and disorder agents, bacterial vaginosis, erectile dysfunction, breast, lung and bladder cancer, ventricular/atrial arrhythmias bodily injury, abdominal infectious and other treatment drugs, nonprescription drugs, specialty chemicals, animal pharmaceuticals and vegetable and agronomic seeds; provide medical and agricultural research and development</t>
  </si>
  <si>
    <t xml:space="preserve">US - Pfizer Inc (PFI) acquired all the outstanding common stock of Pharmacia Corp (PHC), a manufacturer of pharmaceutical products, in a stock swap transaction valued at $59.515 bil. PFI offered 1.4 common shares per PHC share. Based on PFI's closing stock price of $32.20 on July 12, 2002, the last full trading day prior to the announcement, each PHC share was valued at $45.08. Upon completion, PFI shareholders were to own 77% of the combined entity, while PHC shareholders were to hold the remaining 23%. Previously, in August 2002, PH completed the spinoff of its remaining 84% interest in Monsanto to its shareholders. Concurrently, PHC amended its poison pill to exempt PFI from all provisions of the rights agreement. </t>
  </si>
  <si>
    <t xml:space="preserve">US - Lennar Corp (LC) acquired 6.644 mil common shares, on a fully diluted basis, or a 73.131% majority interest, in Fortress Group Inc (FGI), a residential buildings construction company, from Prometheus Homebuilders LLC (PH) and Robert Short, for $41.142 mil in cash. The transaction included .0285 mil Class AAA convertible preferred shares at $.0598 mil per share, or a total of $17.034 mil, 5.938 mil warrants to purchase common shares at $3.64 per warrant, or a total value of $21.613 mil and .678 mil common shares at $3.68 per share, or a total value of $2.496 mil. LC purchased .025 mil pfd shares, .225 mil common shares and 5.208 mil warrants from PH. LC acquired .0035 mil pfd shares, .453 mil common shares and .729 mil warrants from Short. Concurrently, LC planned to launch a tender offer to acquire the undisclosed remaining minority stake, which it did not already own in FGI. </t>
  </si>
  <si>
    <t xml:space="preserve"> US - EarthLink Inc (EL) acquired all the outstanding common stock of PeoplePC Inc (PPC), an Internet Service Provider {ISP}, for a twice sweetened $.022 in cash per share, or a total value of $12.201 mil. Earlier, EL completed its tender offer for PPC by accepting 515.659 mil shares, or 93% or PPC's common stock outstanding. Previously, EL offered a sweetened $.020 in cash per share, or a total value of $11.043 mil. Originally, EL offered $.0171 in cash per share, or a total value of $9.444 mil. The offer was conditioned upon at least a majority of PPC's shares being tendered on a fully-dilluted basis. </t>
  </si>
  <si>
    <t xml:space="preserve"> US - First Federal Bancshares Inc (FFB), Colchester, Illinois, acquired all the outstanding common stock of PFSB Bancorp Inc (PFSB), Palmyra, Missouri, a commercial bank holding company, in a stock swap transaction valued at $8.78 mil, subject to a collar agreement. FFB offered a choice of $21 in cash or 1.203 common shares per PFSB share. Based on FFB's closing stock price of $17.45 on June 3, the last full trading day prior to the announcement, each PFSB share was valued at $20.99. The deal was subject to a proration whereby 50% was to be paid in cash and 50% was to be paid in common stock. PFSB may terminate the deal if FFB's average closing stock price fell bellow $13.09. </t>
  </si>
  <si>
    <t xml:space="preserve"> US - Newfield Exploration Co (NE) acquired all the outstanding common stock of EEX Corp (EC), an oil and gas exploration and production company, from ENSERCH Corp, in a stock swap transaction valued at $620.918 mil, including the assumption of an estimated $360 mil in liabilities. NE offered .05703 common shares per EC share, and 4.7 mil common shares for all the preferred stock of EC; whereby shareholders were to have a choice to receive all stock or units in a new trust. Based on NE's closing stock price of $36.63 on May 28, the last full trading day prior to the announcement, each EC share was valued at $2.089. Upon completion, EC changed its name to Newfield Exploration Gulf Coast Inc. </t>
  </si>
  <si>
    <t xml:space="preserve"> US - Hilb Rogal &amp; Hamilton Co acquired Hobbs Group Inc, an insurance agency, for an estimated $250.868 mil. The consideration consisted of $114.2 mil in cash, .720 mil common shares valued at $32.568 mil, and up to $101.9 mil in profit-related payments payable in cash and common stock. The shares were valued based on HR's closing stock price of $45.25 on June 28, the last full trading day prior to closing. </t>
  </si>
  <si>
    <t>Provide diagnostic laboratory services on body fluids such as blood and urine and on tissues and other specimens including human cells, offering partnerships with academic medical centers, hospitals, and regional and community laboratories</t>
  </si>
  <si>
    <t>DNCR</t>
  </si>
  <si>
    <t>Bank holding company, which performs commercial banking operations, mortgage banking and other related financial activities</t>
  </si>
  <si>
    <t>TRBC</t>
  </si>
  <si>
    <t>IHCO</t>
  </si>
  <si>
    <t>Manufacture of Christmas candy canes</t>
  </si>
  <si>
    <t xml:space="preserve"> US - Sherwood Brands Inc (SB) acquired Asher Candy Acquisition Corp, a manufacturer of Christmas candy canes, for $1.62 mil. The consideration consisted of .27 mil common shares valued at $1.62 mil, an undisclosed amount of warrants, and the assumption of an undisclosed amount in liabilities. The shares were valued based on SB's closing stock price of $6 on May 1, the last full trading day prior to the announcement. </t>
  </si>
  <si>
    <t xml:space="preserve"> US - Synovus Financial Corp, Columbus, Georgia (SFC), acquired Community Financial Group Inc, Nashville, Tennessee (CFG), a commercial bank holding company, in a stock swap transaction valued at $89.427 mil. SFC offered $26 in common stock per CFG share, subject to a collar agreement. </t>
  </si>
  <si>
    <t>CFGI</t>
  </si>
  <si>
    <t>Manufacture high-voltage analog semiconductor integrated packages, discrete components and reed switches (DYAD), including application-specific integrated circuits, customer premise equipment (such as data access arrays and embedded modem modules), networking products for the SOHO marketplace and central office equipment such as Line Card Access Switch, and optocouplers</t>
  </si>
  <si>
    <t xml:space="preserve"> US - IXYS Corp (IX) acquired all the outstanding common stock of Clare Inc (CI), a manufacturer of semiconductor switches, via a stock swap tender offer for $55.589 mil. IX offered .49147 common shares per CI share. Based on IX's closing stock price on April 22, the last full trading day prior to the announcement, each CI share was valued at $5.583. The offer was conditioned upon at least a majority of CI's shares being tendered. </t>
  </si>
  <si>
    <t>CPCL</t>
  </si>
  <si>
    <t>Design, construct, market, and sell detached single faimily residences, townhouses, patio homes and condominiums to entry level and move-up buyers, retirees and second home, seasonal buyers</t>
  </si>
  <si>
    <t>Own and operate network- affiliated television stations; holding company</t>
  </si>
  <si>
    <t>Own and operate medical laboratories; provide competitively-priced laboratory testing services to physicians, managed care groups, hospitals and other healthcare providers</t>
  </si>
  <si>
    <t>ULAB</t>
  </si>
  <si>
    <t xml:space="preserve"> US - S&amp;T Bancorp acquired all the outstanding common stock of Peoples Financial Corp, a bank holding company, for $52.50 in cash per share, or a total value of $87.434 mil. </t>
  </si>
  <si>
    <t>PPFN</t>
  </si>
  <si>
    <t>KNAN</t>
  </si>
  <si>
    <t>Design, manufacture and market analog integrated circuits, which provide specific analog solutions to manufacturers in the high growth markets for video, optical storage, communications and power management products</t>
  </si>
  <si>
    <t xml:space="preserve"> US - Intersil Corp (IS) acquired Elantec Semiconductor Inc (EL), a manufacturer of analog integrated circuits, in a stock swap transaction valued at $1.432 bil. IS offered 1.24 shares and $8 in cash per EL share. Based on IS's closing stock price of $36.65 on March 8, the last full trading day prior to announcement, each EL share was valued at $53.446. Upon completion of the transaction, EL owned a 23% stake in IS. </t>
  </si>
  <si>
    <t>ELNT</t>
  </si>
  <si>
    <t>Real estate investment trust engaged in owning, leasing, managing, operating, developing, redeveloping and acquiring regional malls, community centers and other commercial and retail properties in Utah, Idaho, Colorado, Arizona, Nevada, New Mexico, Wyoming, Oregon, Washington and California</t>
  </si>
  <si>
    <t xml:space="preserve"> US - General Growth Properties Inc acquired all the outstanding common stock of JP Realty Inc, a real estate investment trust, for $26.10 in cash per share, or a total value of $1.001 bil, including the assumption of $576 mil in liabilities. </t>
  </si>
  <si>
    <t>JPR</t>
  </si>
  <si>
    <t>Securities brokerage firm</t>
  </si>
  <si>
    <t>HOEN</t>
  </si>
  <si>
    <t>Manufacture and market proprietary surgical hemostatic sealant products used to stop bleeding during surgical procedures</t>
  </si>
  <si>
    <t xml:space="preserve"> US - Baxter International Inc (BI) acquired all the outstanding common stock of Fusion Medical Technologies Inc (FMT), a manufacturer and marketer of proprietary surgical hemostatic sealant products, in a stock swap transaction valued at $148.915 mil. BI offered $10 in common stock per FMT share. </t>
  </si>
  <si>
    <t>FSON</t>
  </si>
  <si>
    <t>Manufacture and wholesale communication networking equipment, based entirely on optical technology for metropolitan and regional networks using pulses of light in transmission and routing of telephone, Internet and other data communications in the network</t>
  </si>
  <si>
    <t>ONIS</t>
  </si>
  <si>
    <t>Manufacture toys and electronic games, including action toys and vehicles</t>
  </si>
  <si>
    <t xml:space="preserve"> US - JAKKS Pacific Inc (JPI) acquired all the outstanding common stock of Toymax International Inc, a manufacturer of toys and electronic games, for $56.333 mil. The consideration consisted of $3 in cash and $1.50 in common stock per share, subject to a collar agreement. </t>
  </si>
  <si>
    <t>TMAX</t>
  </si>
  <si>
    <t>Manufacture laser tracking interferometers used to measure the dimensions of large items</t>
  </si>
  <si>
    <t xml:space="preserve"> US - FARO Technologies Inc (FTI) acquired Spatialmetrix, a manufacturer of laser tracking interferometers used to measure the dimensions of large items, for $6.796 mil. The consideration consisted of .85 mil common shares valued at $1.896 mil and the assumption of $4.9 mil in liabilities. The shares were valued based on FTI's closing stock price of $2.23 on January 15, the last full trading day prior to the announcement. </t>
  </si>
  <si>
    <t>Develop research and other industry-specific software</t>
  </si>
  <si>
    <t xml:space="preserve"> US - PeopleSoft Inc exercised its option to aquire all the outstanding common stock of Momentum Business Applications, a developer of research software, for $90 mil in cash. </t>
  </si>
  <si>
    <t>MMTM</t>
  </si>
  <si>
    <t>Manufacture high density polyethylene lining systems and products for the lining and covering of hazardous and sanitary waste landfills</t>
  </si>
  <si>
    <t xml:space="preserve"> US - Gundle/SLT Environmental Inc acquired Serrot International Inc, a manufacturer of high density polyethylene lining systems and products for the lining and covering of hazardous and sanitary waste landfills, from Waste Management Inc, for an estimated $15.165 mil. </t>
  </si>
  <si>
    <t>Manufacture microwave products, including switches, phase shifters, control devices and assemblies</t>
  </si>
  <si>
    <t xml:space="preserve"> US - Micronetics Wireless Inc acquired Enon Microwave Inc, a manufacturer of microwave products, for an undisclosed amount cash and restricted common stock. </t>
  </si>
  <si>
    <t xml:space="preserve"> US - Bank of North Carolina, Thomasvile, North Carolina (BNC) acquired all the outstanding common shares of Independence Bank, Kernersville, North Carolina (IBK), a commercial bank, for $5.755 mil. BNC offered a choice of $10.67 in cash or 1.16 BNC common shares per IBK share. The deal was subject to a proration whereby approximately 40% of the total consideration was to be paid in BNC common stock. </t>
  </si>
  <si>
    <t>IPNC</t>
  </si>
  <si>
    <t xml:space="preserve"> US - US Unwired Inc (UNWR) acquired IWO Holdings Inc, a provider of wireless communications services, in a stock swap transaction valued at an estimated $558.6 mil. The consideration consisted of 45.9 mil common shares valued at $459 mil and the assumption of approximately $99.6 mil in liabilities. The shares were valued based on UNWR's closing stock price of $10 on December 19, the last full trading day prior to the announcement. </t>
  </si>
  <si>
    <t>Provide facilities-based voice and data telecommunications services, including local, long distance, mobile, and Internet access services, as a competitive local exchange carrier</t>
  </si>
  <si>
    <t>WCII</t>
  </si>
  <si>
    <t>Prize Energy Corp, headquartered in Grapevine, Texas, is an oil and gas exploration and production company. Founded in 2000.</t>
  </si>
  <si>
    <t>PRZ</t>
  </si>
  <si>
    <t xml:space="preserve"> US - Energy Partners Ltd acquired Hall-Houston Oil Co, an oil and gas exploration and production company, for an estimated $88.5 mil. The consideration consisted of $1.9 mil in cash, $3.4 mil in EP common shares, $3 mil in warrants exercisable into 4 mil EP common shares, and the assumption of $80.2 mil in liabilities. </t>
  </si>
  <si>
    <t>Biotechnology company, focusing on the research and manufacturing of immunological therapeutic products</t>
  </si>
  <si>
    <t>IMNX</t>
  </si>
  <si>
    <t xml:space="preserve"> US - Wells Fargo &amp; Co, San Francisco, California acquired Tejas Bancshares Inc, a savings &amp; loan bank, in a stock swap transaction valued at $82.5 mil. </t>
  </si>
  <si>
    <t>TEJA</t>
  </si>
  <si>
    <t xml:space="preserve"> US - Laboratory Corp of America Holdings (LC) acquired all the outstanding common stock of Dynacare Inc (DC), a provider of clinical laboratory services, for $11.50 in cash and .1164 LC common shares per DC share, or a total value of $483.834 mil, including the assumption of $205 mil in liabilities. Based on LC's closing stock price of $100.51 on May 8, the last full trading day prior to the announcement, each DC share was valued at $23.199. The deal was conditioned upon the acceptance of 66.67% of DC's shareholders. </t>
  </si>
  <si>
    <t xml:space="preserve">US - Sky Financial Group Inc (SFG) merged with Three Rivers Bancorp Inc, Monroeville, Pennsylvania, a commercial bank holding company, for $158.727. The consideration consisted of $38.987 mil in cash and 5.121 mil common shares valued at $119.740. SFC offered a choice of $18.27 in cash or .8 SFG common shares per TRB common share. The deal was subject to a proration whereby 75% of TRB's common shares were to be exchanged for SFG common stock and the remaining 25% were to be exchanged for cash. </t>
  </si>
  <si>
    <t xml:space="preserve"> US - MeriStar Hotels &amp; Resorts Inc (MS) merged with Interstate Hotels Corp (IH), an owner and operater of hotels, to form a new company (NC), in a stock swap transaction valued at $78.677 mil. IH shareholders were to recieve 4.6 NC common shares per share held and MS shareholders were to recieve one NC share per share held. Based on MS' closing stock price of $1.21 on May 1, the last full trading day prior to the announcement, each IH share was valued at $5.566. Upon completion, the combined entity was to retain the IH name, and IH was to own a 62% interest in NC. Concurrently, Interstate and Meristar both amended their poison pills to exempt each other from all provisions of the rights agreements. Previously, Shaner Hotel Group Inc launched an unsolicited tender offer to raise its stake to 48.71% from 5.7%, by acquiring 2.465 mil outstanding class A common shares in IH. </t>
  </si>
  <si>
    <t xml:space="preserve"> US - Newmark Homes Corp (NHC), a majority-owned unit of Technical Olympic SA (TOS), merged with Engle Homes Inc (EH), a designer, constructor, marketer, and seller of detached single family residences, and a unit of Technical Olympic SA's Technical Olympic USA Inc (TOU) subsidiary, in exchange for 16.379 mil newly issued NHC common shares valued at $268.796 mil. The shares were valued based on NHC's closing stock price of $16.39 on April 8, the last full trading day prior to the announcement. Upon completion, EH became a wholly-owned subsidiary of NHC and NHC was renamed TOU. </t>
  </si>
  <si>
    <t xml:space="preserve"> US - Gray Television Inc (GT), formerly known as Gray Communications Systems Inc, acquired bankrupt Stations Holding Co Inc (SHE), an owner and operator of radio and television broadcasting stations, for an estimated $507 mil. The consideration consisted of $502.5 mil in cash and the assumption of $4.5 mil in liabilities. Upon completion, SHE was to be merged in to a newly formed subsidiary of GT, and GT was to own 28 stations serving 23 television markets. The transaction included SHE's Benedek Broadcasting Corp subsidiary. </t>
  </si>
  <si>
    <t xml:space="preserve"> US - Quest Diagnostics Inc (QDI) acquired Unilab Corp (UC), an owner and operator of medical laboratories, in a stock swap tender offer valued at an amended $885.698 mil, including the assumption of $200 mil in liabilities. QDI offered a choice of $19.10 in cash or .3424 common shares or a combination of both per UC share, whereby the aggregate amount of cash payable to UC stockholders was to be limited to 42% of the total consideration. Based on QDI's closing stock price of $55.79 on November 29, the last full trading day prior to the announcement of the amended terms, each UC share was valued at $19.10. The offer was subject to 50.1% of UC's shares being tendered on a fully-diluted basis. Kelso &amp; Co agreed to tender its 42% stake in UC. Originally, QDI offered a choice of $26.99 in cash or .326 common shares or a combination of both per UC share, whereby the aggregate amount of cash payable to UC stockholders was to be limited to 30% of the total consideration. </t>
  </si>
  <si>
    <t xml:space="preserve">US - Chesapeake Energy Corp (CH) acquired all the outstanding common stock of Canaan Energy Corp (CEC), an oil and gas exploration and production company, for a sweetened $18 in cash per share, or a total value of $133.98 mil, including the assumption of $42 mil in liabilities. Earlier, CH completed its tender offer for CEC, by accepting 4.5 mil shares or 84.5% of CEC's common shares outstanding. Originally, CEC offered $12 in cash per share, or a total value of $102.022 mil, including the assumption of an estimated $42 mil in liabilities. The offer was conditioned upon at least a majority of CEC's shares being tendered. Subsequently, CEC amended its poison pill to exempt CH from all provisions of the rights agreement. </t>
  </si>
  <si>
    <t xml:space="preserve"> US - Investment Technology Group Inc (ITG) acquired all the outstanding common stock of Hoenig Group Inc (HGI), a securities brokerage firm, for a twice amended $11.35 per share, or a total value of $89.197 mil. Originally, ITG offered an estimated $115 mil in cash. Subsequently, ITG offered an amended estimated $105 mil in cash and common stock. The transaction provided ITG with an avenue for marketing its trading services to hedge fund companies. Upon completion, ITG paid approximately $102.6 mil in cash and the remaining $2.4 mil was placed in escrow to pursue insurance claims relating to the $7.1 mil loss from unauthorized trading of its UK subsidiary, Hoenig &amp; Co Ltd, that HGI announced on May 9. </t>
  </si>
  <si>
    <t xml:space="preserve"> US - Ciena Corp (CC) merged with ONI Systems Corp (ONI), a manufacturer and wholesaler of communications equipment, in a stock swap transaction valued at $967.91 mil. CC offered .7104 common shares per ONI share. Based on CC's closing stock price of $8.73 on February 15, the last full trading day prior to the announcement, each ONI share was valued at $6.202. Upon completion, the newly formed entity was to take on CC's name, ONI shareholders were to hold a 24% stake, while CC shareholders were to hold a 76% interest, and Mr. Smith was to remain as President and CEO of the new company. </t>
  </si>
  <si>
    <t xml:space="preserve">US - IDT Corp (IDT) acquired bankrupt Winstar Communications Inc (WCI), a provider of telecommunications services, for $42.5 mil. The consideration consisted of $30 mil in cash and $12.5 mil in Class B common stock. Originally, IDT offered a choice of $38 mil in cash or $30 mil and $12.5 mil in Class B common shares and the assumption of an undisclosed amount in liabilities. The transaction was representative of IDT's strategy for acquiring financially distressed companies at discounted prices. Upon completion, IDT planned to continue with WCI's daily operations. </t>
  </si>
  <si>
    <t xml:space="preserve"> US - Magnum Hunter Resources (MHR) acquired all the outstanding common stock of Prize Energy Corp (PEC), an oil exploration and production company, in a stock swap transaction valued at an estimated $366.241 mil. MHR offered $5.20 in cash and 2.5 common shares per PEC share. Based on MHR's closing stock price of $8.30 on December 17, the last full trading day prior to the announcement, each PEC share was valued at $25.95. The transaction was to provide the combined company with numerous synergies, including an estimated one trillion cubic feet of natural gas reserves, 1,000 onshore drilling locations and long-life reserves based on a reserve-to-production ratio in excess of 12 years. Upon completion, the new company retained Magnum Hunter Resources Inc name. </t>
  </si>
  <si>
    <t xml:space="preserve"> US- Amgen Inc (AI) acquired all the outstanding common stock of Immunex Corp (IC), a manufacturer of immunological therapeutic products, in a stock swap transaction valued at $16.9 bil. AI offered $4.50 in cash and .44 common shares per IC share. Based on AI's closing stock price of $56.03 on December 14, the last full trading day prior to the announcement, each IC share was valued at $29.153. Originally, AI was rumored to be in negotiations to acquire IC. Wyeth, formerly known as American Home Products Corp, a 41% minority shareholder of IC, owned 8% of the new company. Subsequently, Schering AG agreed to acquire the Leukine business of IC. </t>
  </si>
  <si>
    <t>Manufacture, develop, market and support hardware and software systems for the verification of integrated circuit design</t>
  </si>
  <si>
    <t>IKOS</t>
  </si>
  <si>
    <t>Manufacture pharmaceutical products to establish new standards of care for the treatment and prevention of severe cardiovascular diseases</t>
  </si>
  <si>
    <t xml:space="preserve"> US - Millennium Pharmaceuticals Inc (MP) acquired COR Therapeutics Inc (CT), a manufacturer of pharmaceuticals, in a stock swap transaction valued at $2.417 bil. MP offered .9873 common shares per CT share. Based on MP's closing stock price of $35.45 on December 5, the last full trading day prior to the announcement, each CT share was valued at $35. Upon completion, the combined company was to be named Millennium Pharmaceuticals Inc. </t>
  </si>
  <si>
    <t>CORR</t>
  </si>
  <si>
    <t>Provide railroad, freight, and distribution transporation services</t>
  </si>
  <si>
    <t xml:space="preserve"> US - Genesee &amp; Wyoming Inc acquired all the outstanding common stock of Emons Transportation Group Inc, a provider of freight transportation services, for $2.50 in cash per share, or a total value of $ $29.718 mil, including the assumption of $10.9 mil in liabilities. </t>
  </si>
  <si>
    <t>EMON</t>
  </si>
  <si>
    <t>Manufacture live virus vaccines which are sufficiently cost effective to justify their use in immunization programs targeting the general population</t>
  </si>
  <si>
    <t>AVIR</t>
  </si>
  <si>
    <t>Provide telecommunication services; holding company</t>
  </si>
  <si>
    <t>CENI</t>
  </si>
  <si>
    <t xml:space="preserve"> US - Pocahontas Bancorp Inc, located in Pocahontas, Arkansas, acquired all the outstanding common stock of North Arkansas Bancorp Inc, a savings and loan located in Newport, Arkansas, for $15 in common stock per share, or a total value of $4.607 mil. </t>
  </si>
  <si>
    <t>SBRG</t>
  </si>
  <si>
    <t xml:space="preserve"> US - Reynold SMith &amp; Hills Inc acquired all the outstanding stock of Sylva Engineering Corp, a provider of engineering services, for $2.145 mil. The consideration conisted of $.7 mil in cash, .015 mil common shares, $.745 mil in a subordinated promissory note and up to $.7 mil in profit-related payments. </t>
  </si>
  <si>
    <t>Bank holding company for of First Bank and Trust Company</t>
  </si>
  <si>
    <t>FTFN</t>
  </si>
  <si>
    <t>Develop software for Internet systems management including Web-site usage tracking and analysis</t>
  </si>
  <si>
    <t xml:space="preserve"> US - SPSS Inc (SP) acquired all the outstanding common stock of net.Genesis Corp (NG), a developer of software for Internet systems management, in a transaction valued at $43.028 mil. SP offered .097 common shares per NG share. Based on SP's closing stock price of $18.87 on October 26, the last full trading day prior to the announcement, each SP shares was valued at $1.83. </t>
  </si>
  <si>
    <t>NTGX</t>
  </si>
  <si>
    <t>Provide provides Internet-based learning and communications services to major corporations through the use of its WebCORE e-knowledge platform, a proprietary software system developed and maintained by the Company</t>
  </si>
  <si>
    <t xml:space="preserve"> US - Sylvan Learning Systems Inc acquired bankrupt Caliber Learning Network Inc, a provider of ecommerce learning services, for $.75 mil. </t>
  </si>
  <si>
    <t>CLBRQ</t>
  </si>
  <si>
    <t xml:space="preserve"> US - Colony Bankcorp Inc (CB), located in Fitzgerald, Georgia, acquired Quitman Bancorp Inc (QI), a bank holding company, located in Quitman, Georgia, in a stock swap transaction valued at $6.828 mil. CB offered $4.41 in cash and .683 shares per QI share. Based on CB's closing stock price of $13.25 on October 19, the last full trading day prior to the announcement, each QI share was valued at $13.46. </t>
  </si>
  <si>
    <t>QTMB</t>
  </si>
  <si>
    <t xml:space="preserve"> US - Comstock Resources Inc acquired all the outstanding common stock of Devx Energy Inc, an oil and gas producer, via a tender offer for $7.32 in cash per share, or a total value of $93.547 mil. Earlier, CR completed its tender offer for DE by accepting 12.284 shares, or 97% of DE's common shares outstanding. The offer was conditioned upon at least a majority of DE's shares being tendered. </t>
  </si>
  <si>
    <t>DVXE</t>
  </si>
  <si>
    <t xml:space="preserve"> US - Panhandle Royalty Co acquired Wood Oil Co, an oil and gas exploration and production company, for $22.603 mil. </t>
  </si>
  <si>
    <t>Develop Internet software, including automated interactive solutions that enable companies to acquire, track, target, and retain customers</t>
  </si>
  <si>
    <t xml:space="preserve"> US - eSynergies Inc (ES) acquired all the oustanding stock of e2 Communications, a developer of Internet software, for $2.635 mil, in a stock swap transaction. The consideration consisted of $.019 mil in cash and 6.381 mil common shares valued at $2.616 mil. The shares were valued based on ES's closing stock price of $.41 on October 12, the last full trading day prior to the announcement. </t>
  </si>
  <si>
    <t>Provide wireless telecommunication services</t>
  </si>
  <si>
    <t>TLCP</t>
  </si>
  <si>
    <t>Manufacture pharmaceutical products, primary focused on the pediatric market.</t>
  </si>
  <si>
    <t xml:space="preserve"> US - Medicis Pharmaceutical Corp acquired all the outstanding common stock of Ascent Pediatrics Inc, a manufacturer of pharmaceutical products, for an estimated $110 mil. The consideration consisted of an estimated $60 mil in cash and liabilities and up to $50 mil in profit- related payments. </t>
  </si>
  <si>
    <t>ASCTP</t>
  </si>
  <si>
    <t>Develop and retail enterprise-scale, Internet-ready front office software applications for managing the quality and life of customer relationships; products automate call center, sales and marketing, technical support, field service and logistics, quality assurance, and help desk processes</t>
  </si>
  <si>
    <t xml:space="preserve"> US - Amdocs Ltd acquired Clarify Inc, a developer and retailer of customer relationship management software for communications companies and other enterprise sectors, from Nortel Networks Corp for $200 mil in cash. </t>
  </si>
  <si>
    <t>Develop integrated software to enable customers to develop DSL and wireless equipment</t>
  </si>
  <si>
    <t>VRTA</t>
  </si>
  <si>
    <t>Provide electric power generating services; own and operate power plants and sell electricity and a broad range of electricity-related products and services to utilities, municipalities, cooperatives and retail agregators in the newly deregulated wholesale market</t>
  </si>
  <si>
    <t xml:space="preserve"> US - Reliant Resources Inc acquired all the outstanding common stock of Orion Power Holdings Inc (OP), a provider of electric power generating services, for $26.80 in cash per OP common share, or a total value of $4.705 bil, including the assumption of $1.8 bil in liabilities. </t>
  </si>
  <si>
    <t>ORN</t>
  </si>
  <si>
    <t>Develop software to provide expertise in systems analysis, solutions development, engineering services, systems integration, and computer-based operations and support</t>
  </si>
  <si>
    <t xml:space="preserve"> US - Titan Corp (TI) acquired BTG Inc (BTG) , a developer of system analysis software, in a stock swap transaction valued at $165.586 mil, including the assumption of $32 mil in liabilities. TI offered 0.43578 common shares and $2.5365 in cash per BTG share. Based on TI's closing stock price of $25.70 on November 27, the last full trading day prior to the announcement of the final terms, each BTG share was valued at $17.321. </t>
  </si>
  <si>
    <t>BTGI</t>
  </si>
  <si>
    <t>Develop, market and implement web content management solutions that help businesses shape and direct e-business communications effectively and efficiently, enabling an enterprise to distribute Web content management and content approval rights broadly within the organization with minimal involvement by technical personnel</t>
  </si>
  <si>
    <t xml:space="preserve">US - Divine Inc (DI) acquired Eprise Corp (EP), a developer of application management solution software, in a stock swap transaction valued at $44.836 mil. DI offered 2.4233 shares per EP share. Based on DI's closing stock price of $.80 on September 17, the last full trading day prior to announcement, each EP share was valued at $1.94. </t>
  </si>
  <si>
    <t>EPRS</t>
  </si>
  <si>
    <t>Provide components and related equipment used to produce compoun semiconductors for fiber optic and wireless market.</t>
  </si>
  <si>
    <t xml:space="preserve"> US - Veeco Instruments Inc (VI), acquired Applied Epi Inc, a provider of semiconductor components, for $132.2 mil. The consideration was to consist of $30 mil in cash, and 4 mil common shares valued at $102.2 mil. The shares were valued based on VI's closing stock price of $25.55 on September 6, the last full trading day prior to the announcement. </t>
  </si>
  <si>
    <t>APEP</t>
  </si>
  <si>
    <t>Unitary savings and loan holding company providing residential and commercial real estate loans, home equity lines of credit, and commercial and consumer loans</t>
  </si>
  <si>
    <t xml:space="preserve"> US - United Community Financial Corp, Youngstown, Ohio acquired all the outstanding common stock of Potters Financial Corp, East Liverpool, Ohio, a unitary savings and loan holding company providing residential and commercial real estate loans, home equity lines of credit, and commercial and consumer loans, for $22 in cash per share, or a total value of $23.456 mil. </t>
  </si>
  <si>
    <t>PTRS</t>
  </si>
  <si>
    <t>Develop Internet and image, voice and Web-enabled information systems for its customers that address a broad range of requirements, including NT, UNIX and AS/400 based diagnostic workflow solutions for pathology, laboratory and radiology departments in clinics, hospitals and ambulatory care centers</t>
  </si>
  <si>
    <t>DHTI</t>
  </si>
  <si>
    <t>Bank holding company with subsidiaries which perform commercial banking operations, mortgage banking, investment banking services and other related financial activities</t>
  </si>
  <si>
    <t>BFOH</t>
  </si>
  <si>
    <t>Develop accounting software</t>
  </si>
  <si>
    <t>Provide offshore drilling and engineering services; oil and gas exploration and production; holding company</t>
  </si>
  <si>
    <t>GLM</t>
  </si>
  <si>
    <t>Manufacture a wide range of computer products, including desktop computers, portable computers, workstations, communications products, tower PC servers, and peripheral products that store and manage data in network environments for use in business, home, government and education markets, operating in one principal industry segment across geographically diverse markets</t>
  </si>
  <si>
    <t>CPQ</t>
  </si>
  <si>
    <t>Provide 100%digital, 100%PCS wireless Sprint PCS products and services to a total population of more than 7 million in the midwestern United States</t>
  </si>
  <si>
    <t>IPCS</t>
  </si>
  <si>
    <t>Provide information technology consulting and custom software development services and solutions, including applications systems development and maintenance, information technology architecture and engineering, systems consulting, project outsourcing, and support services</t>
  </si>
  <si>
    <t xml:space="preserve"> US - Keane Inc (KEA) acquired Metro Information Services Inc (MIS), a provider of information technology consulting and custom software development services and solutions, in a stock swap transaction valued at $205.079 mil, including the assumption of $68 mil in liabilities. KEA offered 0.48 common shares per MIS share. Based on KEA's closing stock price of $18.46 on August 20, the last full trading day prior to the announcement, each MIS share was valued at $8.861. </t>
  </si>
  <si>
    <t>MISI</t>
  </si>
  <si>
    <t xml:space="preserve"> US - Mentor Graphics Corp acquired all the outstanding common stock of IKOS Systems Inc (IKO), a developer, marketer and supporter of hardware and software systems for the verification of integrated circuit design, for $11 in cash per common share, or a total value of $114.529 mil. Earlier, MG completed itd challenging unsolicited tender offer for IK by accepting 7.837 mil common shares, or 68% of IKO's common shares outstanding. The offer was conditioned upon at least a majority of IKO's shares being tendered which was subsequently waived. Previously, Synopsys Inc agreed to acquire all the outstanding common stock of IKO. </t>
  </si>
  <si>
    <t xml:space="preserve"> US - MedImmune Inc (MD) acquired all the outstanding common stock of Aviron (AV), a manufacturer and marketer of live virus vaccines, in a stock swap transaction valued at $1.665 bil. MD offered 1.075 shares per AV share. Based on MD's closing stock price of $44.10 on November 30, the last full trading day prior to announcement, each AV share was valued at $47.408. Earlier, MD completed its tender offer for AV by accepting 29.623 mil AV common shares, or 95.065% of AV's common shares outstanding.The offer was subject to at least a majority of AV's shares being tendered on a fully-diluted basis. </t>
  </si>
  <si>
    <t xml:space="preserve">US - D&amp;E Communications Inc (DE) completed its challenging offer to acquire Conestoga Enterprises Inc (CEI), a provider of telecommunications services, in a stock swap transaction valued at $273.011 mil. DE offered a choice of $33 in cash, common stock or a combination thereof per CEI common share, subject to a collar agreement. The transaction was contingent upon the termination of CEI's merger agreement with NTELOS Inc. Previously, NTELOS Inc withdrew its agreement to acquire CEI in a stock swap transaction. Concurrently, CEI amended its poison pill to make it inapplicable to the merger agreement. Subsequently, Lynch Interactive Corp withdrew its unsolicited challenging offer to acquire all the outstanding common shares of CEI. </t>
  </si>
  <si>
    <t xml:space="preserve"> US - CKE Restaurants Inc (CKE) acquired Santa Barbara Restaurant Group Inc (SBR), an owner and operator of restaurants, in a stock swap transaction valued at $72.387 mil. CKE offered $5 in common stock per SBR share. Originally, CKE offered .50 common shares per SBR share, subject to an amended collar agreement which was subsequently breached. Based on CKE's closing stock price of $7.85 on November 16, the last full trading day prior to the announcement, each SBR share was originally valued at $3.925. </t>
  </si>
  <si>
    <t xml:space="preserve"> US - Washington Trust Bancorp Inc (WT) merged with First Financial Corp, Providence, RI, (FF) a bank holding company, in a stock swap transaction valued at $40.268 mil. WT offered $16 in cash and $.842 common shares per FF share. Based on WT's closing stock price of $20.40 on April 15, the last full trading day prior to the announcement of the exact exchange ratio, each FF share was valued at $33.177. Originally, WT offered $16 in common stock per FF share, subject to a collar agreement which was subsequently breached. Each FF share was originally valued at $32. </t>
  </si>
  <si>
    <t xml:space="preserve"> US - AT&amp;T Wireless Services Inc (ATT), a unit of AT&amp;T Corp, acquired the remaining 77% interest, or 139.371 mil common shares, which it did not already own, in TeleCorp PCS Inc (TCP), a provider of wireless telecommunications services, in a stock swap transaction valued at $4.785 bil, including the assumption of $2.1 bil in liabilities and $221 mil in preferred securities. ATT offered .9 common shares per TCP share. Based on ATT's closing stock price of $16.12 on October 5, the last full trading day prior to announcement, each TCP share was valued at $14.508. </t>
  </si>
  <si>
    <t xml:space="preserve"> US - GlobeSpan Inc (GSI) merged with Virata Corp (VC), a developer of integrated software, in a merger of equals stock swap transaction valued at $629.854 mil. GSI offered 1.02 shares per VC share. Based on GSI's closing stock price of $9.04 on September 28, the last full trading day prior to announcement, each VC share was valued at $9.22. Upon completion of the transaction, the combined company was 52.5% owned by GSI shareholders and 47.5% owned by VC shareholders, and the new entity was named GlobeSpanVirata Inc. Concurrently, VC amended its poison pill to exempt GSI from all provisions of its rights agreement. </t>
  </si>
  <si>
    <t xml:space="preserve"> US - Cerner Corp (CC) acquired all the outstanding common and preferred stock of Dynamic Healthcare Technologies Inc (DHT), a developer of computer turnkey systems, in a stock swap transaction valued at an estimated $23.542 mil. CC offered .0548 common shares per DHT share and an estimated $2.2 mil for all of DHT's preferred shares outstanding. Based on CC's closing stock price of $48.06 on September 5, the last full trading day prior to the announcement, each DHT share was valued at $2.634. Upon completion, DHT was renamed Cerner DHT Inc. </t>
  </si>
  <si>
    <t xml:space="preserve"> US - UNB Corp, Canton, Ohio (UNB) merged with Bancfirst Ohio Corp, Zanesville, Ohio (BOC), a bank holding company with subsidiaries which perform commercial banking operations, mortgage banking, investment banking services and other related financial activities, in a stock swap merger of equals transaction valued at $219.6 mil. UNB offered 1.325 mil common shares per BOC share. Based on UNB's closing stock price of $18.50 on September 5, the last full trading day prior to the announcement, each BOC share was valued at $24.51. Upon completion of the reverse takeover, BOC shareholders were to own a 52% of the combined company and UNB was hold a 48% stake. Moreover, the new company was to be renamed Unizan Financial Corp. </t>
  </si>
  <si>
    <t xml:space="preserve"> US - Santa Fe International Corp (SF) acquired Global Marine Inc (GM), a provider of offshore drilling and engineering services as well as oil and gas exploration and production services, in a stock swap merger of equals transaction valued at $4.044 bil, including the assumption of $900 mil in liabilities. SF offered .665 common shares per GM share. Based on SF's closing stock price of $25.30 on August 31, the last full trading day prior to the announcement, each GM share was valued at $16.825. Upon completion of the transaction, GM was to hold a 50.6% interest in the newly formed entity, while SF was to hold the remaining 49.4%. The New company was renamed GlobalSantaFe Corp. SF was 37% owned by Kuwait's Kuwait Petroleum Corp subsidiary. </t>
  </si>
  <si>
    <t xml:space="preserve">US - Hewlett-Packard Co (HP) acquired all the outstanding common stock of Compaq Computer Corp (CC), a manufacturer of personal computers, in a stock swap transaction valued at $25.263 bil. HP offered .6325 common shares per CC share. Based on HP's closing stock price of $23.21 on August 31, the last full trading day prior to the announcement, each CC share was valued at $14.68. Upon completion, HP shareholders held 64% of the combined company, while CC shareholders held the remaining 36% stake. Concurrently, both CC and HP adopted shareholder rights plans to protect the merger agreement from third party interference. </t>
  </si>
  <si>
    <t xml:space="preserve"> US - AirGate PCS Inc (AG) acquired all the outstanding stock of iPCS Inc (IP), a provider of Sprint PCS products and services, for $834.428 mil. The consideration consisted of 12.4 mil common shares valued at $737.428 mil and the assumption of $97 mil in liabilities. The shares were valued based on AG's closing stock price of $59.47 on August 28, the last full trading day prior to the announcement. Also, AG issued an additional 1.1 mil shares to be held in reserve for the exercise of IP options and warrants. Upon completion, AG owned 52.5% and IP owned 47.5% on a fully-diluted basis. </t>
  </si>
  <si>
    <t>Develop e-business application software and provide software services that enable its customers to manage and deliver online content, engage in personalized online marketing and merchandizing campaigns and conduct commerce via a secure, reliable, flexible transaction processing and order management syst</t>
  </si>
  <si>
    <t xml:space="preserve"> US - Divine Inc (DI) acquired all the outstanding common stock of Open Market Inc, a developer of e-business application software, in exchange for an estimated 44.285 mil DI common shares valued at 54.027 mil. The shares were valued based on DI's closing stock price of $1.22 on August 15, the last full trading day prior to the announcement, each OM share was valued at $1.049. Concurrently, both OM and DI amended their respective poison pills to facilitate the merger agreement. </t>
  </si>
  <si>
    <t>OMKT</t>
  </si>
  <si>
    <t>Oil and gas exploration and production; own and operate natural gas pipelines; real estate development firm; holding company</t>
  </si>
  <si>
    <t xml:space="preserve"> US - Devon Energy Corp (DE) acquired Mitchell Energy &amp; Development Corp (ME), an oil and gas exploration and production company, in a stock swap transaction valued at $3.486 bil, including the assumption of $400 mil in liabilities. DE offered $31 in cash and .585 common shares per ME share. Based on DE's closing stock price of $50.26 on August 13, the last full trading day prior to announcement, each ME share was valued at $60.402. </t>
  </si>
  <si>
    <t>MND</t>
  </si>
  <si>
    <t xml:space="preserve"> US - Teradyne Inc (TI) acquired GenRad Inc (GI), a manufacturer of electronic test systems, in a stock swap transaction valued at $259.732 mil, including the assumption of $85 mil in liabilities. TI offered .1733 shares per GI share. Based on TI's closing stock price of $35.1 on August 1, the last full trading day prior to announcement, each GI share was valued at $6.072. </t>
  </si>
  <si>
    <t>GEN</t>
  </si>
  <si>
    <t>Provide software solutions services, including RadicalMail, an interactive e-mail platform</t>
  </si>
  <si>
    <t>SCMY</t>
  </si>
  <si>
    <t xml:space="preserve"> US - International Bancshares Corp (IB), Laredo, Texas, acquired all the outstanding common stock of National Bancshares Corp of Texas, Laredo, Texas (NB), a commercial bank holding company, for $24.75 in cash per share, or a total value of $97.554 mil. Earlier, IB completed its tender offer for NB by accepting 2.9 mil shares, or 76.91% of NB's common shares outstanding. The offer was conditioned upon at least 67% of NB's shares being tendered. </t>
  </si>
  <si>
    <t>NBT</t>
  </si>
  <si>
    <t xml:space="preserve"> US - Questar Corp acquired Shenandoah Energy Inc, an oil and gas exploration and production company, for $406 mil in cash including the assumption of an undisclosed amount in liabilities. </t>
  </si>
  <si>
    <t>MONT</t>
  </si>
  <si>
    <t>Provide property and casualty insurance services</t>
  </si>
  <si>
    <t xml:space="preserve"> US - Alleghany Corp acquired all the outstanding common stock of Capitol Transamerica Corp, a provider of property and casualty insurance services, for $16.50 in cash per share, or a total value of $182.157 mil. </t>
  </si>
  <si>
    <t>CATA</t>
  </si>
  <si>
    <t>Manufacture and wholesale drug discovery and molecular biology instruments for the life sciences and nuclear power industries primarily focused on the rapidly growing areas of drug screening, functional genomics and proteomics</t>
  </si>
  <si>
    <t>PBSC</t>
  </si>
  <si>
    <t>Own and operate motion picture theaters</t>
  </si>
  <si>
    <t xml:space="preserve"> US- AMC Entertainment Inc (AMC) acquired bankrupt GC Cos Inc (GCC), an owner and operater of motion picture theaters, via a challenging offer for a sweetened estimated $167 mil in a combination of cash, common stock and subordinated notes. Originally, AMC offered $62.5 mil in cash. Previously, an investor group comprised of Onex Corp and Oaktree Capital Management LLC, agreed to acquire GCC for $36.6 mil. </t>
  </si>
  <si>
    <t>GCX</t>
  </si>
  <si>
    <t>Distribuition of radio shows</t>
  </si>
  <si>
    <t xml:space="preserve"> US - NBG Fisher Network acquired Glenn Fisher Entertainment Corp, a provider of programming to the radio industry, for $5.3 mil in cash. </t>
  </si>
  <si>
    <t>OIL</t>
  </si>
  <si>
    <t>Provide for-profit postgraduate education services with a primary focus on doctorate level programs; holding company</t>
  </si>
  <si>
    <t xml:space="preserve"> US - Education Management Corp acquired all the outstanding stock of Argosy Education Group Inc, a provider of for-profit postgraduate education with a primary focus on doctorate level programs, for $12 per share, or a total value of $85.384 mil in cash. </t>
  </si>
  <si>
    <t>ARGY</t>
  </si>
  <si>
    <t>Wholesale veterinary supplies</t>
  </si>
  <si>
    <t xml:space="preserve">US - Patterson Dental Co acquired J.A. Webster, a wholesaler of veterinary supplies, for $92.5 mil in a combination of cash, common stock and future profit-related payments. </t>
  </si>
  <si>
    <t xml:space="preserve"> US - Boston Private Financial Holdings Inc (BPF) acquired all the outstanding common stock of Borel Bank &amp; Trust Co (BBT), a commercial bank, in a stock swap transaction valued at $115.083 mil. BPF offered 1.8966 common shares per BBT share. Based on BPF's closing stock price of $20.66 on June 27, the last full trading day prior to the announcement, each BBT share was valued at $39.184. The transaction was to be accounted for as a pooling of interests. </t>
  </si>
  <si>
    <t>BLCA</t>
  </si>
  <si>
    <t>Develop, manufacture, and market a line of generic prescription drug products in tablet, capsule and liquid forms to customers throughout the United States to drug store chains, drug wholesalers, private label distributors, health maintenance organizations, hospitals, nursing homes, retiree organizations, mail order distributors, other drug manufacturers, mass merchandisers and governmental agencies</t>
  </si>
  <si>
    <t xml:space="preserve"> US - Barr Laboratories Inc acquired all the outstanding common stock of Duramed Pharmaceuticals Inc, a manufacturer of generic drug products, in a stock swap transaction valued at $594.441 mil. BLI offered .2562 common shares per DPI share. Based on BLI's closing stock price of $77.41 on June 28, the last full trading day prior to the announcement, each DPI share was valued at $18.303. </t>
  </si>
  <si>
    <t>DRMD</t>
  </si>
  <si>
    <t>Provide on-line Internet music information services on NBC's Web site; provide artist and music discovery services for consumers and provides marketing platform for record labels, artists, advertisers and merchants</t>
  </si>
  <si>
    <t xml:space="preserve"> US - Yahoo! Inc (YH) acquired all the outstanding common stock of Launch Media Inc (LM), a provider of online Internet music services, for $.92 in cash per share, or a total value of $12.449 mil. Earlier, YH completed its tender offer for LM by accepting 12.543 mil shares, or 92.7% of LM's common shares outstanding. The offer was conditioned upon at least a majority of the shares being tendered on a fully-diluted basis. </t>
  </si>
  <si>
    <t>LAUN</t>
  </si>
  <si>
    <t>UCOR</t>
  </si>
  <si>
    <t xml:space="preserve"> US - Washington Mutual Inc, Seattle, Washington (WM) acquired Dime Bancorp Inc, New York, New York (DM), a savings and loan bank holding company, in a stock swap transaction valued at $5.204 bil. The consideration included $1.4 bil in cash and 92.3 mil WM common shares valued at $3.804 bil, subject to a collar agreement. The shares were valued based on WM's closing stock price of $38.9 on June 22, the last full trading day prior to the announcement. </t>
  </si>
  <si>
    <t>DME</t>
  </si>
  <si>
    <t xml:space="preserve"> US - Cabot Oil &amp; Gas Corp (CO), a unit of Cabot Corp's Cabot Energy Corp subsidiary, acquired Cody Co, an oil and gas exploration and production company, for $230 mil. The consideration consisted of $168 mil in cash and $62 mil in common stock, or a combination of cash and common stock at CO's election. The transaction was to include Cody Energy LLC. </t>
  </si>
  <si>
    <t>Own and operate pharmacy</t>
  </si>
  <si>
    <t xml:space="preserve"> US - Park Pharmacy Corp acquired bankrupt Medicine Man Corp, an owner and operator of pharmacies, for $1.779 mil. </t>
  </si>
  <si>
    <t xml:space="preserve"> US - Banknorth Group Inc (BKNG), Portland, Maine, acquired all the outstanding common stock of Andover Bancorp Inc (ABI), Andover, Massachusetts, a commercial bank holding company, in a stock swap transaction valued at $339.387 mil. BKNG offered 2.27 common shares per ABI share. Based on BKNG's closing stock price of $21.19 on June 8, the last full trading day prior to the announcement, each ABI share was valued at $48.10. </t>
  </si>
  <si>
    <t>ANDB</t>
  </si>
  <si>
    <t xml:space="preserve"> US - Westport Resources Corp (WSR) acquired all the outstanding common stock of Belco Oil &amp; Gas Corp (BOG), an oil and gas exploration and production company, in a stock swap transaction valued at $1.048 bil, including the assumption of $588 mil in liabilities. WSR offered .4125 common shares per BOG share. Based on WSR's closing stock price of $24.53 on June 8, the last full trading day prior to the announcement, each BOG share was valued at $10.106. </t>
  </si>
  <si>
    <t>BOG</t>
  </si>
  <si>
    <t>RMDY</t>
  </si>
  <si>
    <t xml:space="preserve"> US - Chateau Communities Inc (CC) acquired a 94.1% interest in CWS Communities Inc, a real estate investment trust, from Security Capital Group Inc, for a sweetened $570 mil. The consideration consisted of $325 mil in cash, $65 mil in operating partnership units and the assumption of $180 mil in liabilities. Originally, CC offered $289.7 mil in cash. </t>
  </si>
  <si>
    <t>Provide Internet-related services including basic dial-up Internet e-mail and Internet services.</t>
  </si>
  <si>
    <t>JWEB</t>
  </si>
  <si>
    <t xml:space="preserve"> US - Camco Financial Corp, Cambridge,Ohio (CF) acquired Columbia Financial of Kentucky Inc (CK), a bank holding company, in a stock swap transaction valued at $30.256 mil. CF offered .368 common shares and $6.90 in cash per CK share. Based on CF's closing stock price on June 1, the last full trading day prior to the announcement, each CK share was valued at $11.474. </t>
  </si>
  <si>
    <t>CFKY</t>
  </si>
  <si>
    <t>Own and operate retail consumer electronics and home entertainment stores</t>
  </si>
  <si>
    <t xml:space="preserve"> US - Tweeter Home Entertainment (THE) acquired Sound Advice Inc (SAI), an owner and operator of consumer electronics stores, in a stock swap transaction valued at $174.079 mil, including the assumption of $30 mil in liabilities. THE offered 1 common share per SAI share, subject to a collar agreement. Based on THE's closing stock price on June 1, the last full trading day prior to the announcement, each SAI share was valued at $28.75. </t>
  </si>
  <si>
    <t>SUND</t>
  </si>
  <si>
    <t>Oil and gas exploration and production company focusing on the offshore Gulf of Mexico</t>
  </si>
  <si>
    <t>Provide permission-based, e-mail marketing and messaging solutions including complete outsourced services, hosted software and services, and licensed software, all powered by its next-generation M(3) Platform</t>
  </si>
  <si>
    <t>MESG</t>
  </si>
  <si>
    <t xml:space="preserve">US - Equity One Inc (EO) acquired United Investors Realty Trust (URT), a real estate investment trust, for $7.3 in cash or common stock per share, subject to a collar agreement, or a total value of $146.892 mil, including $82 mil in assumption of liabilities. The consideration was paid 50% in cash and 50% in common stock. Concurrently, URT amended its poison pill to exempt EO from all provisions of its rights agreement. </t>
  </si>
  <si>
    <t>UIRT</t>
  </si>
  <si>
    <t>Manufacture computerized metal cutting machine tools</t>
  </si>
  <si>
    <t xml:space="preserve"> US - Internetmercado.com Inc (IM) acquired all the outstanding stock of New Century Remanufacturing Inc, a manufacturer of machine tools, in a reverse takeover transaction. Upon completion IM changed its name to New Century Cos Inc. </t>
  </si>
  <si>
    <t>Manufacture integrated test, measurement and diagnostic solutions for the manufacture and maintenance of electronic products; its electronic manufacturing systems consist of the board test product line which tests printed circuit boards, the Extended VXI Architecture ("GENEVA") which is a combined hardware and software test and measurement system that uses the industry standard VXIbus for instrument control, the GR Vision Systems which are automatic optical inspection solutions that monitor the performance of electronic printed-circuit board placement equipment, and the Viper Electrical Process Inspection Systems which are designed to integrate manufacturing processes; its advanced diagnostic solutions provide diagnostic information solutions, specializing in complex electrical and electronic systems for automotive, aerospace, agriculture and related industries; provide programming, fixturing, and on-site training and support services to owners of in- circuit and functional testers throughout the United States and Europe</t>
  </si>
  <si>
    <t xml:space="preserve"> US - Mindarrow Systems Inc (MSI) acquired Radical Communications Inc, a provider of software solutions services, for $3.039 mil. The consideration consisted of 1.98 mil common shares, valued at $2.039 mil, plus .135 mil shares Class C preferred and $1 mil in an unsecured subordinated promissory note. The common shares were valued based on MSI's closing stock price of $1.03 on July 31, the last full trading day prior to the announcement. The transaction was to expand MSI's product suite of digital marketing applications and services. </t>
  </si>
  <si>
    <t xml:space="preserve"> US - FNB Corp (FNB), Chirstianburg, Virginia, acquired Salem Community Bankshares Inc, Salem, Virginia, a commercial bank holding company, in a stock swap transaction valued at $39.402 mil. The consideration consisted of an estimated $13.5 mil in cash and 1.29 mil FNB common shares valued at $25.155 mil. The shares were valued based on FNB's closing stock price of $19.50 on January 24, the last full trading day prior to the announcement of the final terms. Originally, FNB offered a choice of $26.49 in cash or common stock or a combination of both per share, subject to a collar agreement. The cash portion of the consideration was to be no less than 20% nor more than 35% of the aggregate consideration. </t>
  </si>
  <si>
    <t xml:space="preserve">US - Union Community Bancorp, Crawfordsville, Indiana, acquired Montgomery Financial Corp, Crawfordsville, Indiana, a savings and loan holding company, in a stock swap transaction valued at $18.51 mil. UC offered a choice of $15 in cash or 1.1244 common shares per MF share, subject to a proration so that 50% of the total consideration was to be paid in cash and 50% in common stock.Based on UC's closing stock price of $13.5 on July 23, the last full trading day prior to the announcement, each MF share was valued at $15.18. </t>
  </si>
  <si>
    <t xml:space="preserve"> US - PerkinElmer Inc (PI) acquired all the outstanding common stock of Packard BioScience Inc (PB), a manufacturer and wholesaler of drug discovery and molecular biology instruments for the life sciences and nuclear power industries primarily focused on the rapidly growing areas of drug screening, functional genomics and proteomics, in a stock swap transaction valued at $623.065 mil, including the assumption of $36 mil in liabilities. PI offered .311 common shares per PB share. Based on PI closing stock price of $27.54 on July 13, the last full trading day prior to the announcement, each PB share was valued at $8.565. </t>
  </si>
  <si>
    <t xml:space="preserve">US - Amerada Hess Corp (AH) acquired all the outstanding common stock of Triton Energy Ltd (TE), an oil and natural gas exploration and production company, for $45 in cash per share, or a total value of $3.229 bil, including the assumption of an estimated $500 mil in liabilities. Earlier, AH completed its tender offer for TE by accepting 63.751 mil shares, or 99.89% of TE's shares outstanding. Hicks Muse Tate &amp; Furst agreed to sell its 38% stake in TE to AH. The offer was conditioned upon at least a majority of TE's shares being tendered. </t>
  </si>
  <si>
    <t xml:space="preserve">US - DIANON Systems Inc (DS) acquired all the outstanding common stock of UroCor Inc (UC), a provider of medical research services, in a stock swap transaction valued at $193.167 mil. DS offered .3843 newly issued common shares per UC share. Based on DS' closing stock price of $45.26 on November 5, the last full trading day prior to the announcement of the exact exchange ratio, each UC share was valued at $17.393. Originally, DS offered .4064 newly issued shares per UC share, subject to a collar agreement which was subsequently breached. Based on DS' closing stock price of $40.00 on June 27, the last full trading day prior to the announcement, each UC share was originally valued at $16.256. </t>
  </si>
  <si>
    <t xml:space="preserve"> US - Peregrine Systems Inc (PS) acquired all the outstanding common stock of Remedy Corp (RC), a developer of help-desk software, in a stock swap transaction valued at $1.218 bil. The consideration consisted of $9.00 in cash and .9065 PS common shares per RC share. Based on PS's closing stock price of $28.81 on June 8, the last full trading day prior to the announcement, each RC share was valued at $35.116. Concurrently, RC amended its poison pill to exempt PS from all provisions of the rights agreement. </t>
  </si>
  <si>
    <t xml:space="preserve"> US - Netzero Inc (NZ) merged with Juno Online Services Inc (JO), an Internet Service Provider, to form United Online Inc (UOI), in a stock swap transaction valued at $69.242 mil. JO common shareholders received .357 UOI common shares and NZ common shareholders received .2 UOI common shares per share held. Based on NZ's closing stock price of $.92 on June 6, the last full trading day prior to the announcement, each JO share was valued at $1.642. Upon completion of the transaction, NZ shareholders owned 61.5% of UOI and JO shareholders owned 38.5%. </t>
  </si>
  <si>
    <t xml:space="preserve"> US - Denbury Resources Inc (DRI) acquired Matrix Oil &amp; Gas Inc (MOG), an oil and gas exploration and production company, for $150.425 mil. The consideration consisted of $30.8 mil in cash, 6.57 mil common shares valued at $54.925 mil, and the assumption of $64.7 mil in liabilities. The shares were valued based on DRI's closing stock price of $8.36 on July 12, the last full trading day prior to the announcement of the exact terms. Originally, DRI offered $30.4 mil in cash, 5.66 mil common shares valued at $63.392 mil, and the assumption of $64.7 mil in liabilities, subject to a collar agreement which was subsequently breached. </t>
  </si>
  <si>
    <t xml:space="preserve"> US - DoubleClick Inc acquired MessageMedia Inc, a provider of messaging systems and services for Internet commerce and provider of solution services for relationship-based transactive communications using Internet e-mail, in a stock swap transaction valued at $8.427 mil.DC offered an amended .015 common shares per MM share and $1.5 mil in a bridge financing loan. Based on DC's closing stock price of $6.9 on October 10, the last full trading day prior to the amendment of the terms, each MM share was valued at $.104. </t>
  </si>
  <si>
    <t>Provide solid waste collection, transfer, disposal and recycling services in the greater Miami, Fort Lauderdale and Palm Beach areas of Florida</t>
  </si>
  <si>
    <t xml:space="preserve"> US - Allied Waste Industries Inc acquired all the outstanding common stock of Star Services Group Inc, a provider of waste disposal services, for $34 mil in cash and the assumption of an undisclosed amount in liabilities. </t>
  </si>
  <si>
    <t>SSVC</t>
  </si>
  <si>
    <t>Manufacture and wholesale a full range of visual and audio collaboration products and services including videoconferencing, video streaming and data collaboration technologies to facilitate productive meeting environments that may incorporate video, audio, and real-time and archived multimedia data</t>
  </si>
  <si>
    <t>PCTL</t>
  </si>
  <si>
    <t>Oil and gas exploration and production, acquisition of domestic oil and natural gas properties</t>
  </si>
  <si>
    <t xml:space="preserve"> US - EOG Resources Inc acquired all the outstanding common stock of Energy Search Inc, an oil and gas exploration and production company, for $8.22 in cash per share, or a total value of $38.485 mil. </t>
  </si>
  <si>
    <t>EGAS</t>
  </si>
  <si>
    <t>Provide offshore contract drilling services of oil and gas wells for independent and major oil and gas companies</t>
  </si>
  <si>
    <t>MRL</t>
  </si>
  <si>
    <t>Provide online brokerage services to institutional investors</t>
  </si>
  <si>
    <t xml:space="preserve"> US - E*Trade Group Inc (ET) acquired all the outstanding common stock of Web Street Inc (WSI), a provider of online brokerage services, in a stock swap transaction valued at $324.589 mil. ET offered .1864 common shares per WSI share. Based on ET's closing stock price of $5.45 on June 10, the last full trading day prior to the announcement, each WSI share was valued at $1.02. The transaction was to include WSI's Web Street Securities subsidiary. </t>
  </si>
  <si>
    <t>WEBS</t>
  </si>
  <si>
    <t>Manufacture wireless infrastructure</t>
  </si>
  <si>
    <t xml:space="preserve"> US - Microwave Transmission Systems Inc (MTS) acquired CKS Management Inc, a manufacturer of wireless infrastructure. Concurrently, MTS acquired Viper Communication Systems Inc and EPIC Communications Inc. The 3 transactions had a combined value of $18.651 mil. </t>
  </si>
  <si>
    <t>Provide practice management and consulting services to orthodontic and pediatric dental practices throughout the United States with respect to certain business aspects of orthodontic and pediatric dental practices and provides capital for the development and growth of Allied Practices</t>
  </si>
  <si>
    <t>ORAL</t>
  </si>
  <si>
    <t>Publish computer, business, and self-help books designed to make learning accessible and fun; brand names include For Dummies, Betty Crocker, Bible, CliffsNotes, Formmer's, the Unofficial Guide, Visual, Weight Watchers and Webster's New World; publish AOL Press, Hewlett Packard Press, Netscape Press, Novell Press and Red Hat Linux; provide web-based products and Internet e-services</t>
  </si>
  <si>
    <t>HMIN</t>
  </si>
  <si>
    <t xml:space="preserve"> US - Kerr-McGee Corp (KM) acquired HS Resources Inc (HS), an oil and gas exploration and production company, for $1.722 bil, including the assumption of $450 mil in liabilities. KM offered a choice of $66 in cash or .9404 common shares per HS share, subject to proration so that 70% of the total consideration was paid in cash and 30% was paid in common stock. </t>
  </si>
  <si>
    <t>HSE</t>
  </si>
  <si>
    <t xml:space="preserve"> US - Team Financial Inc, located in Paola, Kansas, acquired Post Bancorp Inc, a provider of banking services, for $13 mil. The consideration consisted of $11 mil in cash and $2 mil in common stock. </t>
  </si>
  <si>
    <t>Provides software to track Internet usage as well as telephone call accounting</t>
  </si>
  <si>
    <t>TMNT</t>
  </si>
  <si>
    <t>Manufacture and wholesale refined petroleum products; own and operate gas stations and convenience stores, petroleum pipelines; provide home heating oil services</t>
  </si>
  <si>
    <t>UDS</t>
  </si>
  <si>
    <t xml:space="preserve"> US - Archstone Communities Trust (ACT) acquired Charles E Smith Residential Realty Inc (CES), a real estate investment trust, in a stock swap transaction valued at $3.215 bil, including the assumption of $1.4 bil in liabilities. ACT offered 1.975 common shares per CES share. Based on ACT's closing stock price on March 3, the last full trading day prior to the announcement, each CES share was valued at $49.731. Upon completion, the new formed company was named Archstone-Smith. </t>
  </si>
  <si>
    <t>SRW</t>
  </si>
  <si>
    <t>Bank holding company; provide short-term business credit services; own and operate commercial buildings</t>
  </si>
  <si>
    <t>NCBM</t>
  </si>
  <si>
    <t>SBCO</t>
  </si>
  <si>
    <t>Develop anti-hacker Internet security software</t>
  </si>
  <si>
    <t xml:space="preserve"> US - ISS Group Inc (IGI) acquired all the outstanding stock of Network Ice Corp, a developer of Internet security software, in exchange for 4.3 mil common shares valued at $195.048 mil. The shares were valued based on IGI's closing stock price of $45.36 on April 27, the last full trading day prior to the announcement. </t>
  </si>
  <si>
    <t>Internet Service Provider {ISP};holding company</t>
  </si>
  <si>
    <t xml:space="preserve"> US - Qinnet.com Inc (QC) acquired a 93.8% interest in Qinnet Holdings Corp, an Internet Service Provider holding company, in exchange for 12.275 mil common shares valued at $78.965 mil, in a reverse takeover transaction. The shares were valued based on QC's closing stock price of $6.27 on April 12, the last full trading day prior to the announcement. </t>
  </si>
  <si>
    <t>Own and operate gaming hotel casinos in Nevada, Iowa and Colorado</t>
  </si>
  <si>
    <t xml:space="preserve"> US - Harrah's Entertainment Inc completed its acquisition of the outstanding stock of Harveys Casino Resorts (HCR), an owner and operator of hotel casinos, from Colony Capital Inc for $625 mil which includes the assumption of an undisclosed amount of net debt. The transaction included Harveys Resort &amp; Casino in Lake Tahoe, the Harveys Casino Hotel and the Bluffs Run Casino, both in Council Bluffs, Iowa and Harveys Wagon Wheel Hotel/Casino in Central City, Colorado. </t>
  </si>
  <si>
    <t>Manufacture and wholesale a broad line of brand name, moderately priced women's career and casual clothing</t>
  </si>
  <si>
    <t>MAGI</t>
  </si>
  <si>
    <t>Bank holding company; securities brokerage firm; surety insurance company</t>
  </si>
  <si>
    <t>WB</t>
  </si>
  <si>
    <t>Produce, market and sell premium Calaifornia wines exclusively under the Ravenswood brand name</t>
  </si>
  <si>
    <t xml:space="preserve"> US - Constellation Brands Inc acquired all the outstanding stock of Ravenswood Winery Inc, a producer and seller of premium California wines, for $29.50 in cash per share, or a total value of $157.148 mil. </t>
  </si>
  <si>
    <t>RVWD</t>
  </si>
  <si>
    <t>Develop and market customer-focused analytic, marketing automation and e-service software applications. This software integrates information from numerous points of customer interaction by pulling information from multiple data sources and transforming it into a standard format, and analyzes this reformatted information to provide a comprehensive understanding of the customer life cycle from initial identification through acquisition and retention</t>
  </si>
  <si>
    <t xml:space="preserve"> US - Kana Communications Inc (KC) acquired Broadbase Software Inc (BS), a developer of marketing automation and e-service software applications, in a stock swap transaction valued at $75.654 mil. KC offered 1.05 common shares per BS share. Based on KC's closing stock price of $.875 on April 6, the last full trading day prior to the announcement, each BS share was valued at $.919. Upon completion, the combined company was called Kana Software. </t>
  </si>
  <si>
    <t>BBSW</t>
  </si>
  <si>
    <t>Provide telecommunications services; Internet Service Provider; provide prepaid calling card and debit card services</t>
  </si>
  <si>
    <t>CAPS</t>
  </si>
  <si>
    <t>Manufacture soap, detergent, laundry and household cleaning products</t>
  </si>
  <si>
    <t>USAD</t>
  </si>
  <si>
    <t>RCBK</t>
  </si>
  <si>
    <t>Manufacture and develop pharmaceutical products that incorporate drugs into advanced dosage forms designed to provide controlled, predetermined rates of drug release for extended time periods</t>
  </si>
  <si>
    <t xml:space="preserve">US - Johnson &amp; Johnson (JJ) acquired all the outstanding common stock of Alza Corp (AC), a manufacturer of pharmaceuticals, in a stock swap transaction valued at $11.07 bil. JJ offered .49 common shares per AC share. Based on JJ's closing stock price of $85.38 on March 26, the last full trading day prior to the announcement, each AC share was valued at $41.836. The transaction was accounted for as a pooling of interests. Originally, JJ was rumored to be in negotiations to acquire AC. </t>
  </si>
  <si>
    <t>AZA</t>
  </si>
  <si>
    <t>Manufacture semiconductors; develop software for digital video applications</t>
  </si>
  <si>
    <t xml:space="preserve">US - LSI Logic Corp (LSI) acquired all the outstanding stock of C-Cube Microsystems Inc (CUBE), a manufacturer of semiconductors, via a stock swap tender offer valued at $865.573 mil. LSI offered .79 common shares per CUBE share. Based on LSI's closing stock price of $20.69 on March 23, the last full trading day prior to the announcement, each CUBE share was valued at $16.345. </t>
  </si>
  <si>
    <t>CUBE</t>
  </si>
  <si>
    <t>Provide local exchange carrier services including XDSL transmission and network services by building a global network, designed to deliver affordable, dedicated high-speed internet access, streaming content and other value-added services to consumers and businesses around the world</t>
  </si>
  <si>
    <t xml:space="preserve"> US - AT&amp;T Corp acquired the assets of bankrupt NorthPoint Communications Group Inc (NP), a provider of local exchange carrier services, for $135 mil. The transaction includes all of NP's co-locations nationwide, certain network equipment, systems and support software and related assets, including 2 leased buildings in Emeryville, California. </t>
  </si>
  <si>
    <t>NPNTQ</t>
  </si>
  <si>
    <t>Wholesale electronic connectors, electronic wire and cable and other passive and electromechanical products and interconnect assemblies used in assembling and manufacturing electronic products; provide end-to-end network solutions</t>
  </si>
  <si>
    <t xml:space="preserve"> US - Avnet Inc (AI) acquired Kent Electronics Corp (KE), a wholesaler of electronic components, in a stock swap transaction valued at $688.617 mil. AI offered .87 common shares per KE share. Based on AI's closing stock price on March 21, the last full trading day prior to the announcement, each KE share was valued at $20.489. The transaction was accounted for as a pooling of interests. </t>
  </si>
  <si>
    <t>KNT</t>
  </si>
  <si>
    <t>Provide computer software services for creating e-business portals</t>
  </si>
  <si>
    <t xml:space="preserve"> US - Citrix Systems Inc (CSI) acquired all the outstanding common stock of Sequoia Software Corp (SSC), a provider of e-business portal services, for $5.64 in cash per share, or a total value of $173.611 mil. Earlier, CSI completed its tender offer for SSC by accepting 29.72 mil shares, or 96.551%of SSC's shares outstanding. </t>
  </si>
  <si>
    <t>SQSW</t>
  </si>
  <si>
    <t>Own and operate crude oil refineries; manufacture and wholesale petroleum refined products, including liquid asphalt, gas oil, naphtha, kerosene distillate and bunker fuel</t>
  </si>
  <si>
    <t xml:space="preserve">US - Valero Energy Corp acquired all the outstanding stock of Huntway Refining Co, an owner and operater of two crude oil refineries located in California, for an estimated $1.90 in cash per common share, or a total value of $111.58 mil, including the assumption of $49.491 mil in liabilities and options. </t>
  </si>
  <si>
    <t>HWY</t>
  </si>
  <si>
    <t xml:space="preserve"> US - Polycom Inc (PI) acquired all the outstanding common stock of PictureTel Corp (PT), a manufacturer of telecommunications equipment, via a stock swap tender offer valued at $412.399 mil. PI offered $3.11 in cash and .1177 PI comon shares per PT share. Based on PI's closing stock price of $28.15 on May 23, the last full trading day prior to the announcement, each PT share was vaued at $6.423. Earlier, PI completed its tender offer for PT by accepting 48.59 mil shares, or 82.65% of PT's common shares outstanding. The offer was subject to at least a majority of PC's shares being tendered on a fully- diluted basis. </t>
  </si>
  <si>
    <t xml:space="preserve"> US - Pride International Inc (PDE) merged with Marine Drilling Cos (MRL), a provider of offshore oil and gas well drilling services, in a stock swap transaction valued at $1.97 bil. PDE offered 1 common share per MRL share. Based on PDE's closing stock price on May 23, the last full trading day prior to the announcement, each MRL share was valued at $32.65. Upon completion of the merger of equals transaction, MRL shareholders were to own a 44% stake in the combined company and PDE shareholders were to own the remaining 56% interest. The transaction was to be accounted for as a pooling of interests. </t>
  </si>
  <si>
    <t xml:space="preserve"> US - Orthodontic Centers of America Inc (OCA) acquired all the outstanding common stock of OrthAlliance Inc (OAI), a provider of dental management services, in a stock swap transaction valued at an estimated $36.252 mil. OCA offered .10135 common shares per OAI share. Based on OCA's closing stock price of $29.50 on May 16, the last full trading day prior to the announcement, each OAI share was valued at $2.99. The exchange ratio was fixed based on the percentage of OAI's affiliated orthodontists, pedodontists and corporations that amended their employment and service agreements in accordance with the merger terms. </t>
  </si>
  <si>
    <t xml:space="preserve"> US - John Wiley &amp; Sons (JW) acquired all the outstanding common stock of Hungry Minds Inc (HM), a publisher of computer, business, and self-help books designed to make learning accessible and fun, from International Data Group (IDG), for $6.09 in cash per share, or a total value of $182.344 mil, including the assumption of $92.5 mil in liabilities. Earlier, JW completed its tender for HM by accepting 98%, or 14.457 mil common shares, of HM's common shares outstanding. The offer was conditioned upon at least a majority of HM's shares being tendered on a fully diluted basis. Previously, in May 2001, IDG announced that it was seeking a buyer for its HM unit. </t>
  </si>
  <si>
    <t xml:space="preserve"> US - Verso Technologies Inc (VTI) acquired Telemate Net Software Inc, a provider of call accounting services, in a stock swap transaction valued at $16.072 mil. VTI offered 2.62 common shares per TNS share. Based on VTI's closing stock price of $.65 on November 15, the last full trading day prior to the announcement of the exact exchange ratio, each TNS shares was valued at $1.703. Originally, VTI offered an estimated $30 mil in common stock subject to a collar agreement which was subsequently breached. Subsequently, VTI acquired NACT Telecommunications Inc, a wholesaler of telecommunications equipment and a provider of telecommunications services, from World Access Inc. </t>
  </si>
  <si>
    <t xml:space="preserve"> US - Valero Energy Corp (VEC) acquired all the outstanding common stock of Ultramar Diamond Shamrock Corp (UDS), a manufacturer and wholesaler of refined petroleum products, for an estimated $6.215 bil, including the assumption of an estimated $2.1 bil in liabilities. VEC offered a choice of $55 in cash or 1.228 common shares per UDS share, whereby 50% of the consideration was to be paid in cash and 50% in common stock. Subsequently, VEC announced that it was seeking a buyer for 70 gas stations. </t>
  </si>
  <si>
    <t xml:space="preserve"> US - Marshall &amp; Ilsley Corp, Milwaukee, Wisconsin acquired National City Bancorp, a bank holding company and provider of short-term business credit services, in a stock swap transaction valued at $267.68 mil. MI offered .53636 common shares per NC share. Based on MI's closing stock price of $58.90 on July 31, the last full trading day prior to the announcement of the exchange ratio, each NC share was valued at $31.592. Originally, MI offered $29.50 in common stock per NC common share, subject to a collar agreement which was subsequently breached. </t>
  </si>
  <si>
    <t xml:space="preserve"> US - Allegient Bancorp Inc (ALLE), St Louis, Missouri, acquired all the outstanding common stock of Southside Bancshares Corp (SBCO), St Louis, Missouri, a commercial bank holding company, in a stock swap transaction valued at $123.735 mil. ALLE offered a choice of $14 in cash or 1.39 ALLE common shares per SBCO common share. The transaction was subject to a pro ration whereby 50% of the total value was to be paid in cash and the remaining 50% was to be paid in common stock. The shares were valued based on ALLE's closing stock price of $10.45 on April 30, the last full trading day prior to the announcement. </t>
  </si>
  <si>
    <t xml:space="preserve"> US - Jones Apparel Group Inc (JA) acquired all the outstanding common stock of McNaughton Apparel Group Inc (MA), a manufacturer and wholesaler of a broad line of brand name, moderately priced women's career and casual clothing, for $565.424 mil, including the assumption of $297 mil in liabilities. JA offered $10.50 in cash and .282 common shares per MA common share, subject to a collar agreement. Based on JA's closing stock price of $35.95 on April 12, the last full trading day prior to the announcement, each MA share was valued at $20.64. </t>
  </si>
  <si>
    <t xml:space="preserve"> US - First Union Corp, Charlotte, North Carolina (FC), merged with Wachovia Corp (WC), Winston-Salem, North Carolina, a bank holding company, in a merger of equals stock swap transaction, valued at $13.132 bil. FC offered 2 common shares per WC share. Based on FC's closing stock price of $31.92 on April 12, the last full trading day prior to the announcement, each WC share was valued at $63.84. Upon completion, the combined company was to take the WC name. Subsequently, SunTrust Banks Inc withdrew an unsolicited challenging offer to acquire WC. Furthermore, WC planned to divest 10 branches to an undisclosed acquiror and FC planned to divest 28 branches to an undisclosed acquiror. The divestitures were planned to meet antitrust regulations. </t>
  </si>
  <si>
    <t xml:space="preserve"> US - Covista Communications Inc (CCI) merged with Capsule Communications Inc (CCO), a provider of telecommunications services as well as an Internet Service Provider, in a stock swap transaction valued at an amended $10.847 mil. CCI offered .0688 common shares per CCO share held by Henry G. Luken III (Luken), the beneficial owner of approximately 69.7% interest in CCO, and .0917 common shares per CCO share held by shareholders other than Luken. Originally, CCI offered .0838 common shares per share held by Luken and .1116 per share held by other shareholders. Based on CCI's closing stock price of $6.38 on February 6, the last full trading day prior to the amendment of the terms, each CCO share was valued at $.483. Upon completion, former CCO shareholders would hold approximately 15.5% of the newly formed company. </t>
  </si>
  <si>
    <t xml:space="preserve"> US - Church &amp; Dwight Co (CD) acquired the remaining 85% interest, or 12.533 mil common shares, which it did not already own, in USA Detergents Inc (USD), a manufacturer of soap and detergent, for $7 in cash per share, or a total value of $85.037 mil. Earlier, CD completed its tender offer for USD by accepting 11.319 mil common shares, 77.139% of USD's shares outstanding. The offer was conditioned upon at least 51% of UD's shares being tendered. Originally, CD was rumored to be in negotiations to acquire USD. </t>
  </si>
  <si>
    <t>Wholesale pharmaceuticals, proprietary medicines, cosmetics, toiletries, personal health products, sundries, and home healthcare supplies and equipment; provide institutional pharmacy services and mail order pharmacy services; provides infusion therapy services and Medicare Part B products, as well as formulary management and other pharmacy consulting services; develop and wholesale inventory management systems and related software for hospitals and other healthcare providers</t>
  </si>
  <si>
    <t>BBC</t>
  </si>
  <si>
    <t>Pvd advertising, public relations, and management consulting services</t>
  </si>
  <si>
    <t>TNO</t>
  </si>
  <si>
    <t>Develop applications software for the industrial planning industry</t>
  </si>
  <si>
    <t xml:space="preserve"> US - AremisSoft Corp acquired all the outstanding common stock of Fourth Shift Corp, a software developer, for $3.70 in cash per share, or a total value of $40.026 mil. </t>
  </si>
  <si>
    <t>FSFT</t>
  </si>
  <si>
    <t xml:space="preserve"> US - WesBanco Inc, Wheeling, West Virginia (WB) acquired American Bancorp Inc, Wheeling, West Virginia (AB), a bank holding company, in a stock swap transaction valued at $74.017 mil. WB offered 1.1 common shares per AB share. Based on WB's closing stock price of $21.5 on February 21, the last full trading day prior to announcement, each AB share was valued at $23.65. </t>
  </si>
  <si>
    <t>AMBC</t>
  </si>
  <si>
    <t>Real estate investment trust that is primarily concerned with the the acquisition, development, management and leasing properties; own and operate office and industrial properties located in selected West Coast markets; these markets include greater Seattle, Washington, greater Portland, Oregon, Northern California and Southern California</t>
  </si>
  <si>
    <t>SPK</t>
  </si>
  <si>
    <t>Retail and wholesale sporting goods and apparel; holding company</t>
  </si>
  <si>
    <t xml:space="preserve"> US - Gart Sports Co (GS) acquired Oshman's Sporting Goods Inc (OSG), a retailer and wholesaler of sporting goods and apparel, in a stock swap transaction valued at $76.097 mil. GS offered $7 cash and .55 common shares per OSG share. Based of GS's closing stock price of $11 on February 21, the last full trading day prior to the announcement, each OSG share was valued at $6.05. </t>
  </si>
  <si>
    <t>OSH</t>
  </si>
  <si>
    <t>Provide oil and gas contract drilling services</t>
  </si>
  <si>
    <t xml:space="preserve"> US - South Texas Drilling &amp; Exploration Inc acquired the drilling assets of Mustang Drilling Inc, a provider of oil and gas drilling services, for $12 mil in cash. </t>
  </si>
  <si>
    <t>Develops integrated customer solutions, training and professional services software</t>
  </si>
  <si>
    <t xml:space="preserve"> US - Starbase Corp (SB) acquired Technology Builders Inc, a developer of integrated training and professional services software, for an estimated 10.2 mil common shares valued at $34.099 mil. The transaction was valued based on SB's closing stock price of $3.343 on February 23, the last full trading day prior to the completion. </t>
  </si>
  <si>
    <t xml:space="preserve"> US - North Fork Bancorp Inc, Melville, New York, acquired all the outstanding common stock of Commercial Bank of New York, New York, New York, for $32 in cash per share, or a total value of $169.587 mil. </t>
  </si>
  <si>
    <t>CBNY</t>
  </si>
  <si>
    <t>Provide non-utility electric power generation services using clean combustion processes; manufacture engineered clean fuels</t>
  </si>
  <si>
    <t>Develop content management software that enables organizations to efficiently construct, author, organize, and manage business assets contained on their websites</t>
  </si>
  <si>
    <t xml:space="preserve"> US - Starbase Corp (SC) acquired WorldWeb.net Inc, a developer of content management software, for an estimated $25.979 mil. The consideration was to consist of an estimated $.56 mil in cash and 8.3 mil shares valued at $25.419 mil. The shares were valued based on SC's closing stock price of $3.0625 on February 9, the last full trading day prior to the announcement. </t>
  </si>
  <si>
    <t>Provide electric and natural gas utility services</t>
  </si>
  <si>
    <t>CIV</t>
  </si>
  <si>
    <t>Own and operate railroad</t>
  </si>
  <si>
    <t xml:space="preserve"> US - Genesee &amp; Wyoming Inc acquired all the outstanding stock of South Buffalo Railroad (SBR), a railroad located in Lackawanna, New York, from Bethlehem Steel Corp (BS), for $36.4 mil. The consideration consisted of $33.1 mil cash and the assumption of $3.3 mil in liabilities. Orginally, in February 2001, BS announced that it was seeking a buyer for its 70% interest in SBR. </t>
  </si>
  <si>
    <t>Provide Internet portal site services for women, including programming, community, shopping and personalized services; unites the most popular brand names in the world under one user-friendly interactive hub; brand names such as Cosmopolitan, Good Housekeeping, Harlequin and Prevention are incorporated into the network, which includes 100,000 pages within 19 topical channels</t>
  </si>
  <si>
    <t>WOMN</t>
  </si>
  <si>
    <t>Provide onshore contract drilling services to exploration and production companies, own and operate land drilling rig fleets; provide drilling and pressure pumping services in the North America</t>
  </si>
  <si>
    <t xml:space="preserve"> US - Patterson Energy Inc (PE) merged with UTI Energy Corp (UE), a provider of contract drilling services for oil and gas exploration and production companies, in a stock swap transaction valued at $1.408 bil. PE offered 1 common share per UE share. Based on PE's closing stock price of $36.00 on February 2, the last full trading day prior to announcement, each UE share was valued at $36.00. Upon completion, the new company was named Patterson-UTI Energy Inc. </t>
  </si>
  <si>
    <t>UTI</t>
  </si>
  <si>
    <t>Commercial bank holding co</t>
  </si>
  <si>
    <t>Designs, manufactures, and markets electronic chips and chip-based subsystems and combines proprietary fab and circuit technologies to create innovative products for industries including broadband telecommunications, wireless handsets, cellular base stations, secure Internet communications, networking, servers, data storage and a wide variety of industrial equipment</t>
  </si>
  <si>
    <t>DS</t>
  </si>
  <si>
    <t>Multi-bank holding company; provide personal credit, mortgage banking, commercial and personal loans and similar credit transactions services, and other services closely related to banking</t>
  </si>
  <si>
    <t xml:space="preserve"> US - BB&amp;T Corp, Winston-Salem, North Carolina (BBT), acquired F&amp;M National Corp, Winchester, Virginia (FM), a multi-bank holding company, in a stock swap transaction valued at $1.009 bil. BBT offered 1.09 common shares per FM share. Based on BBT's closing stock price of $37.313 on January 23, the last full trading day prior to the announcement, each FM share was valued at $40.67. The transaction was to be accounted for as a pooling of interests. </t>
  </si>
  <si>
    <t>FMN</t>
  </si>
  <si>
    <t>Savings and loan; provide personal and business financial services</t>
  </si>
  <si>
    <t xml:space="preserve"> US - Charter One Financial Inc (COF), Cleveland, Ohio, acquired Alliance Bancorp (AB), Chicago, Illinois, a savings and loan, in a stock swap transaction valued at $241.385 mil. COF offered $5.25 in cash and .72 common shares per AB share. Based on COF's closing stock price of $26.937 on January 22, the last full trading day prior to the announcement, each AB share was valued at $24.64. </t>
  </si>
  <si>
    <t>ABCL</t>
  </si>
  <si>
    <t>TXLI</t>
  </si>
  <si>
    <t>FDBI</t>
  </si>
  <si>
    <t xml:space="preserve"> US - Financial Industries Corp (FI) acquired the remaining 52% interest, or 4.22 mil commons shares, which it did not already own, in InterContinental Life Corp (IC), a life insurance company, in a stock swap transaction valued at $48.602 mil. FI offered 1.1 common shares per IC share. Based on FI's closing stock price of $10.25 on January 17, the last full trading day prior to the announcement, each IC share was valued at $11.275. </t>
  </si>
  <si>
    <t>ILCO</t>
  </si>
  <si>
    <t>Provide systems design services</t>
  </si>
  <si>
    <t xml:space="preserve"> US - SysComm International Corp (SCI) acquired Information Product Center Inc, a provider of systems design services, from Applied Digital Solutions Inc (ADS). Concurrently, ADS agreed to acquire an undisclosed majority interest in SCI. </t>
  </si>
  <si>
    <t>Provide Internet solutions in eBusiness, Intelligence and Visitor Relationship Management, eBusiness Systems Management, and eBusiness Security.</t>
  </si>
  <si>
    <t>WEBT</t>
  </si>
  <si>
    <t xml:space="preserve"> US - Sitestar Corp (SC), a unit of Interfoods Consolidated Inc, acquired all the outstanding stock of Lynchburg.net, an Internet service provider, in exchange for 16.5 mil SC common shares valued at $2.985 mil. The share were valued based on SC's closing stock price of $.18 on November 21, the last full trading day prior to the announcement. </t>
  </si>
  <si>
    <t>Provide on-line medical information services via an Internet website where patients are able to consult with physicians and specialists</t>
  </si>
  <si>
    <t xml:space="preserve"> US - Cybear Inc, a majority-owned unit of Andryx Corp, merged with Mediconsult.com Inc, a provider of online medical information services, in a stock swap transaction valued at $1.938 mil. CI offered .143 common share per MI share. Based on CI's closing stock price of $.25 on January 9, the last full trading day prior to the announcement, each MI share was valued at $.035. </t>
  </si>
  <si>
    <t>MCNS</t>
  </si>
  <si>
    <t>TWA</t>
  </si>
  <si>
    <t>Develop database marketing application software</t>
  </si>
  <si>
    <t xml:space="preserve"> US - Chordiant Software Inc (CSI) acquired Prime Response Inc (PRI), a developer of database marketing application software, in a stock swap transaction valued at $32.997 mil. CSI offered .6 common shares per PRI share. Based on CSI's closing stock price of $2.687 on January 5, the last full trading day prior to the announcement, each PRI share was valued at $1.612. </t>
  </si>
  <si>
    <t>PRME</t>
  </si>
  <si>
    <t>Oil and gas exploration and production; own, operate, develop and acquire natural gas and oil properties</t>
  </si>
  <si>
    <t xml:space="preserve"> US - Newfield Exploration Co (NEC) acquired Lariat Petroleum Inc, an oil and gas exploration and production company, for an estimated $332.925 mil. The consideration consisted of an estimated $265 mil in cash, an estimated 1.9 mil NEC common shares valued at $67.925 mil, and the assumption of an undisclosed amount in liabilities. The shares were valued based on NEC's closing stock price of $35.75 on January 22, the last full trading day prior to the announcement of the more specific terms. </t>
  </si>
  <si>
    <t>Provide ecommerce information services</t>
  </si>
  <si>
    <t xml:space="preserve"> US - Fulton Financial Corp (FF), Lancaster, Pennsylvania, acquired Drovers Bancshares Corp (DB), York, Pennsylvania, a commercial bank holding company, in a stock swap transaction valued at $146.382 mil. FF offered 1.24 common shares per DB share. Based on FF's closing stock price of $22.937 on December 26, the last full trading day prior to the announcement, each DB share was valued at $28.44. The transaction was accounted for as a pooling of interests. </t>
  </si>
  <si>
    <t>DROV</t>
  </si>
  <si>
    <t>Oil and natural gas exploration and production; securities brokerage firm</t>
  </si>
  <si>
    <t xml:space="preserve"> US - PetroCorp Inc (PC) acquired all the outstanding common stock of Southern Mineral Corp (SM), an oil and gas exploration and production company, for $84.952 mil. PC offered a choice of $4.17 in cash or .416 common shares or a combination of both per SM share. </t>
  </si>
  <si>
    <t>SMIN</t>
  </si>
  <si>
    <t>Manufacture navigational instruments, radar and communications equipment, ships, aircraft gears, process control systems and computers</t>
  </si>
  <si>
    <t>LIT</t>
  </si>
  <si>
    <t xml:space="preserve"> US - Timeline Inc (TI) acquired all the outstanding stock of WorkWise Software Inc, a software developer, from Oralis.com Inc, in exchange for .25 mil TI common shares valued at $0.313 mil. The shares were valued based on TI's closing stock price of $1.25 on December 15, the last full trading day prior to the announcement. </t>
  </si>
  <si>
    <t xml:space="preserve"> US - AmeriSource Health Corp (ASH) merged with Bergen Brunswig Corp (BB), a wholesaler of medical, video, computer, and audio equipment, in a merger of equals stock swap transaction valued at $4.479 bil. ASH offered .37 common shares per BB share, plus the assumption of $2 bil in liabilities. Based on ASH's closing stock price of $48.48 on March 16, the last full trading day prior to the announcement, each BB share was valued at $17.94. Upon completion, the newly merged entity was named AmeriSource-Bergen. </t>
  </si>
  <si>
    <t xml:space="preserve"> US - Interpublic Group of Cos Inc (IGC) acquired True North Communications Inc (TCN), an advertising agency, in a stock swap transaction valued at $2.133 bil. IGC offered 1.14 common shares per TCN share. Based on IGC's closing stock price of $35.30 on March 16, the last full trading day prior to the announcement, each TCN share was valued at $40.242. The transaction was accounted for as a pooling of interests. Originally, in March 2001, TCN disclosed that it was seeking a buyer for the company. The transaction included 6.174 mil TCN common shares issuable upon exercise of options at a weighted average exercise price of $21.92 per share. </t>
  </si>
  <si>
    <t xml:space="preserve"> US - Equity Office Properties Trust (EOP) acquiredSpieker Properties Inc (SP), a real estate investment trust, in a stock swap transaction valued at $7.021 bil, including the assumption of $2.531 bil in liabilities and preferred stock. EOP offered $13.5 in cash and 1.49586 common shares per SP share. Based on EOP's closing stock price of $29.43 on February 22, the last full trading day prior to the announcement, each SP share was valued at $57.52. SP operating partnership unit holders will receive 1.94462 EOP operating partnership units or elect to first exchange the units for common stock on a one for one basis, and receive the proration of cash and stock. </t>
  </si>
  <si>
    <t xml:space="preserve"> US - AES Corp acquired Thermo Ecotek Corp, a provider of non-utility electric power generation services, from Thermo Electron Corp, for $257 mil in cash. The deal included assets in the Czech Republic and Germany, a natural gas storage project in Colorado, the 210 megawatt Lake Worth Generation project under construction in Florida and a 1,056 megawatt expansion project under construction at the Mountainview site.The transaction excludes except for three California operating facilities in Mountainview, Riverside and Delano. </t>
  </si>
  <si>
    <t xml:space="preserve"> US - Potomac Electric Power Co (PEP) merged with Conectiv Inc (CI), an electric and gas utility and holding company, to form Pepco Holdings Inc (PHI), in a stock swap transaction valued at $5.399 bil, including the assumption of $3.2 bil in liabilities. CI common shareholders received a choice of $25 in cash or 1.28205 PHI common shares per share and CI Class A common shareholders received a choice of $21.69 in cash or 1.11227 PHI common shares per share, both subject to a collar agreement, which was subsequently breached, and a proration whereby the consideration was 50% cash and 50% common stock. PEP common shareholders were to receive 1 PHI common share per share held. Upon completion, PEP shareholders were to own 67% of the new company, and CI shareholders were to hold the remaining 33% stake. </t>
  </si>
  <si>
    <t xml:space="preserve"> US - iVillage Inc (IVI) acquired Women.com Networks (WCN), a provider of Internet portal site services for women, including programming, community, shopping and personalized services, in a stock swap transaction valued at $25.867 mil. IVI offered .322 common shares per WCN share and $.250 mil in cash. Based on IVI's closing stock price of $1.688 on February 2, the last full trading day prior to the announcement, each WCN share was valued at $.544. In addition, through a registered rights offering, Hearst Corp, and other WCN public stockholders were to have the opportunity to invest $20 mil in IVI in exchange for an estimated 9.3 mil common shares, and warrants to purchase an additional estimated 2.1 mil common shares of IVI. </t>
  </si>
  <si>
    <t xml:space="preserve"> US - Maxim Integrated Products Inc (MIP) acquired all of the outstanding common stock of Dallas-Semiconductor Corp (DS), a manufacturer of integrated circuits and semiconductor-based subsystems, in a stock swap transaction valued at $1.621 bil. MIP offered .6515 common shares per DS share. Based on MIP's closing stock price of $38.19 on April 10, the last full trading day prior to the announcement of the exact exchange ratio, each DS share was valued at $24.88. Originally, MIP offered 0.6163 common shares per DS share, subject to a collar agreement which was subsequently breached. Based on MIP's closing stock price of $63.50 on January 26, the last full trading day prior to announcement, each DS share was valued at $39.135. The transaction was accounted for as a pooling of interests. </t>
  </si>
  <si>
    <t xml:space="preserve">US - Ocean Energy Inc (OE) acquired all the outstanding common and convertible preferred shares of Texoil Inc (TI), an oil and gas exploration and production company, for $8.25 and $18.04 in cash per share respectively, or a total value of $125.368 mil, including the assumption of $15 mil in liabilities. Previously, OE completed its tender offer by accepting 6.97 mil shares, or 93.7% of TI's common shares outstanding and 100% of its preferred shares outstanding. The offer was conditioned upon at least a majority of TI's common and preferred shares being tendered. </t>
  </si>
  <si>
    <t xml:space="preserve"> US - Community First Banking Co (CFB), Carrolton, Georgia, a unit of Commerce Bancorp Inc, merged with First Deposit Bancshares Inc (FDB), Douglasville, Georgia, a savings and loan bank, in a stock swap transaction valued at $26.915 mil. CFB offered a choice of .945 shares per FDB share or $19.375 in cash per share. Based on CFB's closing stock price of $20.5 on January 17, the last full trading day prior to announcement, each FDB share was valued at $19.375. The transaction was accounted for as a pooling of interests. FDB shareholders were to have the option to receive either cash or CFB common shares, based on the aforementioned exchange ratio. Upon completion, the combined companies were to operate under the CFB name. </t>
  </si>
  <si>
    <t xml:space="preserve"> US - NetIQ Corp (NI) merged with Webtrends Corp (WB), a provider of Internet solutions, in a stock swap transaction valued at $1.031 bil. NI offered .48 common share per WB share. Based on NI's closing stock price of $75 on January 16, the last full trading day prior to the announcement, each WB share was valued at $36. Upon completion, NI common shareholders were to hold a 76% interest in the new company and WB shareholders the remaining 24%. The merged company was to operate under the NetIQ name. </t>
  </si>
  <si>
    <t xml:space="preserve"> US - American Airlines Inc (AAI), a unit of AMR Corp, acquired bankrupt Trans World Airlines Inc (TWA), a passenger airline, for a sweetened $742 mil. Upon completion, TWA changed its name to TWA Airlines LLC. Originally, AAI offered $500 mil. AMR was to operate TWA facilities and acquire its leases until the bankruptcy courts render its decision. The transaction also included TWA's 26% stake in WORLDSPAN Computer Reservation System (WCR), a provider of electronic ticketing services. Earlier, Global Airlines Corp planned to acquire TWA for $450 mil. Subsequently, Jet Acquisition Group made a challenging offer to acquire TWA for $1 bil. Furthermore, TWA Acquisitions Group made a challenging offer to acquire TWA for $1.1 bil. </t>
  </si>
  <si>
    <t xml:space="preserve">US - Northrop Grumman Corp (NGC) acquired all the outstanding common and preferred stock of Litton Industries Inc (LI), a manufacturer of navigational systems, for a sweetened $80.25 in common stock per common share and $35 in cash per Series B cumulative preferred share, or a total value of $5.158 bil, including the assumption of $1.3 bil in liabilities. Earlier, NGC completed its tender offer for LI by accepting 49.168 mil shares or 99% of LI's common and preferred stock outstanding. Alternatively, NGC offered $80 in cash or preferred stock with a liquidation value of $80 for each LI common share. Elections to receive cash were not be prorated, so LI stockholders would not be required to accept common or preferred stock. However, the offer was to be limited to approximately 13 million shares of NGC common stock and $350 million aggregate liquidation value of preferred stock. Oversubscriptions for common stock or preferred stock were to be subject to reduction on a pro rata basis. The transaction included a 28% stake held by Unitrin Inc. Originally, NGC only offered $80 in cash per common share and $35 in cash per Series B preferred share. </t>
  </si>
  <si>
    <t>Design and develop proprietary drug discovery systems, services and technologies to accelerate and enhance the discovery of new medicines</t>
  </si>
  <si>
    <t xml:space="preserve"> US - Aurora Biosciences Corp (ABC) acquired all the outstanding stock of Quorum Sciences Inc, a manufacturer of biological systems, in a stock swap transaction valued at $3.82 mil. The shares were valued based on ABC's closing stock price of $47 on October 19, the last full trading day prior to the announcement. The transaction was accounted for as a pooling of interests. </t>
  </si>
  <si>
    <t>Develop interconnectivity software</t>
  </si>
  <si>
    <t xml:space="preserve"> US - Vertex Interactive Inc acquired all the outstanding stock of Applied Tactical Systems, an interconnectivity software developer, in exchange for 3 mil common shares valued at $26.064 mil. The shares were valued based on VI's closing stock price of $8.688 on December 11, the last full trading day prior to the announcement. The transaction was accounted for as a pooling of interest. </t>
  </si>
  <si>
    <t>Provide trucking services primarily in Quebec and Ontario</t>
  </si>
  <si>
    <t xml:space="preserve"> US - Swift Transportation Co Inc (ST) acquired all the outstanding common stock of M.S. Carriers (MS), a trucking company, in a stock swap transaction valued at $408.511 mil. ST offered 1.7 common shares per MC share. Based on ST's closing stock price of $20.1875 on December 11, each MC share was valued at $34.319. </t>
  </si>
  <si>
    <t>MSCA</t>
  </si>
  <si>
    <t xml:space="preserve"> US - Southtrust Corp, Birmingham, Alabama (STC) acquired all the outstanding common stock of Bay Bancshares Inc, Laporte, Texas (BBI), a bank holding company, for $26.42 in cash per share, or a total value of $53.016 mil. Upon completion, BBI became a wholly-owned subsidiary of STC. </t>
  </si>
  <si>
    <t>BAYB</t>
  </si>
  <si>
    <t>Investment firm</t>
  </si>
  <si>
    <t xml:space="preserve"> US - Arielle Corp (AC) merged with Method Products Corp (MPC), an investment firm, in a stock swap transaction. Upon completion of the reverse takeover, AC changed its name to MPC and MPC was to hold a 91.87% interest in the surviving entity. </t>
  </si>
  <si>
    <t xml:space="preserve"> US - iExalt Inc (IX) acquired all the outstanding stock of Clean Web Inc, a filtered Internet service provider, in exchange for 2.313 mil IX common shares valued at $2.313 mil. The shares were valued based on IX's closing stock price of $1 on October 23, the last full trading day prior to the announcement. </t>
  </si>
  <si>
    <t>Manufacture IP components</t>
  </si>
  <si>
    <t xml:space="preserve"> US - Artisan Components Inc acquired the silicon library business of Synopsis Inc, a manufacturer of IP components, for an estimated $24.6 mil in a combination of cash and common stock. </t>
  </si>
  <si>
    <t xml:space="preserve"> US - BB&amp;T Corp, Winston-Salem, North Carolina (BBT), acquired Century South Banks Inc, Gainesville, Georgia (CSB), a bank holding company, in a stock swap transaction valued at $426.521 mil. BBT offered .93 common shares per CSB share. Based on BBT's closing stock price of $33.125 on December 4, the last full trading day prior to the announcement , each CSB share was valued at $30.806. The transaction was to be accounted for as a pooling of interests. </t>
  </si>
  <si>
    <t>CSBI</t>
  </si>
  <si>
    <t>Manufacture, retail and wholesale leather products through mail-order catalog and online</t>
  </si>
  <si>
    <t>Wholesale ethical (prescription) pharmaceuticals, health and beauty care products, and homecare merchandise</t>
  </si>
  <si>
    <t xml:space="preserve">US - Cardinal Health Inc (CHI) acquired all the outstanding common stock of Bindley Western Industries Inc (BWI), a wholesaler of pharmaceuticals, in a stock swap transaction valued at an estimated $1.751 bil. CHI offered .4275 common shares per BWI share. Based on CHI closing stock price of $99.5 on December 1, the last full trading day prior to the announcement, each BWI share was valued at $42.536. The transaction was accounted for as a pooling of interests. </t>
  </si>
  <si>
    <t>BDY</t>
  </si>
  <si>
    <t>Wholesale peripherals, software and microcomputers; own and operate computer retail stores</t>
  </si>
  <si>
    <t xml:space="preserve"> US - CompuCom Systems Inc acquired MicroAge Technology Services LLC (MAT), a wholesaler of software peripherals, from bankrupt MicroAge Inc (MAI) for an estimated $86 mil, including the assumption of $5 mil in liabilities. Previously, in November 2000, MAI announced that it was seeking a buyer for MAT. </t>
  </si>
  <si>
    <t>Bank holding company; commercial bank</t>
  </si>
  <si>
    <t xml:space="preserve"> US - Park National Corp, Newark, Ohio (PNC), acquired Security Banc Corp, Springfield, Ohio (SBC), a bank holding company, in a stock swap transaction valued at $306.276 mil. PNC offered .2844 common shares per SBC share. Based on PNC's closing stock price of $91.375 on November 20, the last full trading day prior to the announcement, each SBC share was valued at $25.987. The transaction was to be accounted for as a pooling of interests. </t>
  </si>
  <si>
    <t>STYB</t>
  </si>
  <si>
    <t>Bank holding company; mortgage company</t>
  </si>
  <si>
    <t>OK</t>
  </si>
  <si>
    <t>Grow and harvest timber; manufacture lumber, plywood, pulp, paperboard, and paper products</t>
  </si>
  <si>
    <t>WLL</t>
  </si>
  <si>
    <t xml:space="preserve"> US - Diodes Inc, a majority-owned unit of Silitek Corp, acquired FabTech Inc, a manufacturer of semiconductors, from Lite-On Power Semiconductor Corp, for an estimated $35.15 mil. The consideration consisted of an estimated $5.15 mil in cash and up to $30 mil in profit-related payments. </t>
  </si>
  <si>
    <t>Develops end-to-end data warehouse solutions for the IBM AS/400 platform which assist its customers in building strategic enterprise-wide business intelligence solutions.</t>
  </si>
  <si>
    <t>SHWC</t>
  </si>
  <si>
    <t>Manufacture computer hardware and software</t>
  </si>
  <si>
    <t xml:space="preserve"> US - Avocent Corp acquired all the outstanding common stock of Equinox Systems Inc, a manufacturer of computer hardware and software, for $9.75 in cash per share, or a total value of $56.914 mil. </t>
  </si>
  <si>
    <t>EQNX</t>
  </si>
  <si>
    <t xml:space="preserve"> US - Developers Diversified Realty Corp (DDR) acquired the remaining 54% interest, or 11.33 mil common shares, which it did not already own, in American Industrial Properties REIT Inc, a real estate investment trust, for an amended $12.89 per share, or a total value of $146.397 mil. Previously, DDR offered $13.74 per share, or a total value of $155.791 mil. </t>
  </si>
  <si>
    <t xml:space="preserve"> US - Financial Institutions Inc acquired all the outstanding common stock of Bath National Corp, a national commercial bank, for $48 in cash per share, or a total value of $65.558 mil. </t>
  </si>
  <si>
    <t>BATH</t>
  </si>
  <si>
    <t xml:space="preserve">US - Comerica Inc, Detroit, Michigan (COM) acquired Imperial Bancorp, Inglewood, California, (IPB) a bank holding company, in a stock swap transaction valued at $1.387 bil. COM offered .46 common shares per IPB share. Based on COM's closing stock price of $60.313 on October 31, the last full trading day prior to the announcment, each IPB share was valued at $27.744. The transaction was accounted for as a pooling of interests. </t>
  </si>
  <si>
    <t>IMP</t>
  </si>
  <si>
    <t>Manufacture in vitro diagnostic products for women's health</t>
  </si>
  <si>
    <t xml:space="preserve"> US - Quidel Corp (QDL) acquired Litmus Concepts Inc (LTC), a manufacturer of in vitro diagnostic products for women's health, for 3.25 mil QDL common shares valued at $18.281 mil. The shares were valued based on QDL's closing stock price of $5.625 on October 30, the last full trading day prior to the announcement. </t>
  </si>
  <si>
    <t>Manufactures, designs, develops, and markets a diversified portfolio of high-performance standard analog integrated circuits for a wide variety of applications in the industrial, communications, computer, and medical markets</t>
  </si>
  <si>
    <t>TLCM</t>
  </si>
  <si>
    <t>Oil and gas exploration,prodn; own and operate natural gas transmission pipelines</t>
  </si>
  <si>
    <t>BSNX</t>
  </si>
  <si>
    <t>Own and operate acute care hospitals and local and regional healthcare systems; provide health management and consulting services</t>
  </si>
  <si>
    <t xml:space="preserve"> US - Triad Hospitals Inc (THI) acquired Quorum Health Group Inc (QHG), an owner and operator of acute care hospitals, in a stock swap transaction valued at $1.399 bil. THI offered $3.50 in cash and 0.411 common shares per QHG share. Based on THI's closing stock price of $30.75 on October 18, the last full trading day prior to announcement, each QHG share was valued at $16.138. </t>
  </si>
  <si>
    <t>QHGI</t>
  </si>
  <si>
    <t>Manufacture cancer pharmaceuticals</t>
  </si>
  <si>
    <t xml:space="preserve"> US - Corixa Corp (CC) acquired Coulter Pharmaceutical Inc (CP), a manufacturer of cancer pharmaceuticals, in a stock swap transaction valued at $853.872 mil. CC offered 1.003 common shares per CP share. Based on CC's closing stock price of $44.187 on October 13, the last full trading day prior to the announcement, each CP share was valued at $44.32. </t>
  </si>
  <si>
    <t>CLTR</t>
  </si>
  <si>
    <t>ICH</t>
  </si>
  <si>
    <t>Manufacture pharmaceuticals and biological products; provide biological testing services</t>
  </si>
  <si>
    <t xml:space="preserve"> US - Alliance Pharmaceutical Corp (APP) acquired Molecular Biosystems Inc (MBI), a manufacturer of pharmaceutical products, in a stock swap transaction valued at $10.368 mil. APC offered .0407239 common shares per MBI share. Based on APC's closing stock price of $13.5 on October 11, the last full trading day prior to the anouncement, each MBI share was valued at $.55. </t>
  </si>
  <si>
    <t>MBIO</t>
  </si>
  <si>
    <t xml:space="preserve"> US - Leather Factory Inc (LFI) acquired TLC Direct Inc, an owner and operator of office supply stores, and Tandy Leather Dealer Inc (TLD), a manufacturer, wholesaler, and retailer of leather products, from Tandycrafts Inc (TCI), for an estimated $3 mil in cash. Upon completion, LFI was to operate TLD as a separate company and offered all TLD employees continued employment under the new ownership. In addition, TCI and its subsidiaries agreed to a five year non-compete agreement as it pertains to the leathercraft business. </t>
  </si>
  <si>
    <t xml:space="preserve">US - Fifth Third Bancorp (FTB), Cincinnati, Ohio, acquired Old Kent Financial Corp (OKF), Grand Rapids, Michigan, a bank holding company, in a stock swap transaction valued at $4.954 bil. FTB offered .74 common shares per OKF share. Based on FTB's closing stock price of $48.063 on November 17, the last full trading day prior to the announcement, each OKF share was valued at $35.566. Subsequently, in March 2001, FTB announced that it was seeking a buyer for 6 branches in Western Michigan. The divestiture was conditional on the approval of the merger between FTB and OKF. Subsequently, OKF divested two of its branches in St. Joseph, Michigan as a condition to the merger. </t>
  </si>
  <si>
    <t xml:space="preserve">US - Weyehaeuser Co (WY) acquired all the oustanding common stock of Willamette Industries Inc (WI), a provider of timber forestry services and manufacturer of wood products, for a thrice sweetened $55.5 in cash per share, or a total value of $7.857 bil, including the assumption of an estimated $1.7 bil in liabilities. Earlier, WY completed its unsolicited hostile tender offer by accepting 106.476 mil shares, or 97.5% of WI's common shares outstanding. Previously, WY offered a twice sweetened $55 in cash per share, or a total value of $7.8 bil, including the assumption of an estimated $1.7 bil in liabilities. Previously, WY offered a sweetened $50 in cash per share, or a total value $7.236 bil, including the assumption of an estimated $1.7 bil in liabilities. Originally, WY offered $48 in cash per share, or a total value of $7.002 bil, including the assumption of an estimated $1.7 bil in liabilities. The offer was contingent upon at least a majority of the shares being tendered. Concurrently, WI withdrew from discussions to acquire the building products assets of Pacific Corp. In Jan. 2002, WI rendered its poison pill inapplicable to the merger agreement. </t>
  </si>
  <si>
    <t xml:space="preserve"> US - SPSS Inc (SI) acquired ShowCase Corp (SC), a developer of end-to-end data warehouse solutions for the IBM AS/400 platform which assist its customers in building strategic enterprise-wide business intelligence solutions, in a stock swap transaction valued at $97.496 mil. SI offered 1 common share for every 3 SC common shares. Based on SI's closing stock price of $25 on November 6, the last full trading day prior to the announcement, each SC share was valued at $8.325. The transaction was accounted for as a pooling of interests. </t>
  </si>
  <si>
    <t xml:space="preserve"> US - Microchip Technology Inc (MT) acquired all the outstanding common stock of Telcom Semiconductor Inc (TS), a manufacturer of semiconductors, in a stock swap transaction valued at $318.269 mil. MT offered .53 common shares per TS common share. Based on MT's closing stock price of $29.75 on October 26, the last full trading day prior to the announcement of the exact exchange ratio, each TS share was valued at $13.9125. Originally, MT offered $15 in common stock per TS share, subject to a collar agreement which was subsequently breached. Upon completion, TC became a wholly owned subsidiary of MC and existing TC employees were to become a part of MC's existing analog product group. </t>
  </si>
  <si>
    <t xml:space="preserve"> US - Stone Energy Corp (SE) acquired Basin Exploration Inc (BE), an oil and gas exploration and production company, in a stock swap transaction valued at $471.071 mil, including the assumption of an estimated $48 mil in liabilities. SE offered .3974 common shares per BE common share. Based on SE's closing stock price of $54.16 on October 27, the last full trading day prior to the announcement, each BE share was valued at $21.52. The transaction was to be accounted for as a pooling of interests. SE shareholders was to own about 71% of the combined company, and BE the remaining 29%. </t>
  </si>
  <si>
    <t>Manufacture and wholesale desktop hard disk drives to meet the storage requirements of entry-level to high-performance desktop PCs in home and business environments and high-end hard disk drives to store data on large computing systems such as network servers</t>
  </si>
  <si>
    <t>HDD</t>
  </si>
  <si>
    <t>Operates full-service travel centers and restaurants which offer brand name food and gasoline and a unique variety of merchandise to the traveling public in the united states. in addition to the travel centers, Operates outdoor billboard advertising displays which are strategically situated along interstate highways. bowlin's travel centers offer food and beverages, ranging from ice cream to snack foods at some locations and full service restaurants at other places</t>
  </si>
  <si>
    <t>BWN</t>
  </si>
  <si>
    <t>Manufacture computer peripheral devices</t>
  </si>
  <si>
    <t xml:space="preserve"> US - Mobility Electronics Inc acquired Mesa Ridge Technologies Inc, a manufacturer of computer peripheral devices, for $8 mil in a combination of cash and common stock </t>
  </si>
  <si>
    <t>Own and operate electronic funds transfer network, including switching; provide software programming services; manufacture and wholesale identification cards</t>
  </si>
  <si>
    <t xml:space="preserve"> US - Concord EFS Inc (EFS) acquired all the outstanding stock of Star Systems Inc, a provider of electronic funds transfer services, in exchange for 24.75 mil common shares, valued at $853.875 mil. The shares were valued based on EFS' closing stock price of $24.75 on October 6, the last full trading day prior to the anouncement of the terms. The transaction was to be accounted for as a pooling of interests. </t>
  </si>
  <si>
    <t>Own and operate cafes</t>
  </si>
  <si>
    <t xml:space="preserve"> US - Landry's Seafood Restaurants Inc (LS) acquired the remaining 95.5% interest, that it did not already own, in Rainforest Cafe Inc (RF), an owner and operator of cafes, for $3.25 in cash per share, or a total value of $70.769 mil. Previously, it completed its tender offer by accepting 13.4 mil shares. The offer was subject to a termination agreement in which RF would reimburse LS up to $2.5 mil for expenses. Previously, LS withdrew its offer of $5.23 per RF share. </t>
  </si>
  <si>
    <t>RAIN</t>
  </si>
  <si>
    <t>Bank holding company; securities brokerage firm; provide business credit services</t>
  </si>
  <si>
    <t>SUB</t>
  </si>
  <si>
    <t>Real estate investment trust focusing on freestanding properties leased principally on a long-term triple-net basis to national and regional chain and franchised restaurants and national retailers</t>
  </si>
  <si>
    <t>CRRR</t>
  </si>
  <si>
    <t>Produce and wholesale processed poultry and meat products; manufacture and retail ice; provide public refrigerated warehouse services</t>
  </si>
  <si>
    <t xml:space="preserve"> US - Pilgrim's Pride Corp acquired all the outstanding common stock of WLR Foods Inc, a provider and wholesaler of processed poultry and meat products, for $14.25 in cash per share, or a total value of $279.85 mil, including the assumption of an amended $45.5 mil in liabilities. Originally, $14.25 in cash per share, or a total value of $292.125 mil, including the assumption of $60 mil in liabilities. </t>
  </si>
  <si>
    <t>WLRF</t>
  </si>
  <si>
    <t>Manufacture antibody pharmaceuticals</t>
  </si>
  <si>
    <t xml:space="preserve"> US - Alexion Pharmaceutical Inc acquired all the outstanding stock of Prolifaron Inc, a manufacturer of antibody pharmaceuticals, in exchange for an $45 mil in common stock. </t>
  </si>
  <si>
    <t>Develops supply chain management systems.</t>
  </si>
  <si>
    <t xml:space="preserve"> US - Vertex Interactive Inc (VI) acquired all the oustanding stock of Renaissance Software Inc (RS), a developer of manufacturing software, in exchange for 3.6 mil common shares, valued at an estimated $47.25 mil, plus the reserving of 0.5 mil common shares for future issuance in connection with the outstanding options and warrants of RS. The shares were valued based on VI's closing stock price of $13.125 on September 18, the last full trading day prior to the announcement. </t>
  </si>
  <si>
    <t>Develop and wholesale systems management, applications management and federal systems software</t>
  </si>
  <si>
    <t>Develop, market and deliver sophisticated software products and professional services that help both traditional and Internet businesses provide superior Internet-based service, or e-service, to their customers, employees and business partners</t>
  </si>
  <si>
    <t xml:space="preserve"> US - Broadbase Software Inc (BS) acquired all the outstanding stock of ServiceSoft Inc, a developer of business to business applications software, in exchange for an estimated 28.8 mil common shares valued at an estimated $567.014 mil, and 6.3 mil options and warrants The shares were valued based on BS' closing stock price of $19.688 on September 15, the last full trading day prior to announcement. </t>
  </si>
  <si>
    <t>SRVS</t>
  </si>
  <si>
    <t>Provide online book retail services focused on the technical industries</t>
  </si>
  <si>
    <t xml:space="preserve"> US - barnesandnoble.com Inc (BN) acquired Fatbrain.com Inc (FB), a provider of online book retail svcs, in a stock swap transaction valued at $57.179 mil. BN offered .689 shares per FB share and $1.0625 in cash per share. Based on BN's closing stock price of $4.625 on September 12, the last full trading day prior to announcement, each FB share was valued at $3.1875. The transaction was also subject to proration whereby 25% of the total was paid in cash and 75% in BN common stock. </t>
  </si>
  <si>
    <t>FATB</t>
  </si>
  <si>
    <t>Manufacture adhesives and sealants</t>
  </si>
  <si>
    <t xml:space="preserve"> US - Sovereign Specialty Chemicals Inc, a unit of Sovereign Specialty Chemicals LP, acquired Imperial Adhesives Group Inc from NS Group Inc, for $26.75 mil in cash. </t>
  </si>
  <si>
    <t>Manufacture non-absorbed, polymer-based pharmaceuticals that selectively bind to and eliminate target substances from the intestinal tract</t>
  </si>
  <si>
    <t xml:space="preserve"> US - Genzyme Corp (GC) acquired GelTex Pharmaceuticals Inc (GTP), a manufacturer of pharmaceuticals, in a stock swap transaction valued at $1.052 bil. GC offered a choice of .727 common shares or $47.50 in cash per GTP share. The shares were valued based on GT's closing stock price of $65.312 on September 8, the last full trading day prior to the announcement. </t>
  </si>
  <si>
    <t>GELX</t>
  </si>
  <si>
    <t>Manufacture integrated circuits</t>
  </si>
  <si>
    <t xml:space="preserve"> US - Numerical Technologies Inc (NT), NumeriTech, acquired Cadabra Design Automation Inc, an integrated circuits manufacturer, for 3.2 mil shares valued at $130 mil. The shares were based on NT's closing stock price of $40.625 on September 1, the last full trading day prior to the announcement. </t>
  </si>
  <si>
    <t>Manufacture blood separation devices</t>
  </si>
  <si>
    <t xml:space="preserve"> US - Haemonetics Corp acquired the remaining 80% interest, that it did not already own, in Transfusion Technologies Corp, a manufacturer of blood seperation devices, for an undiclosed amount in cash. </t>
  </si>
  <si>
    <t>Provide 3D visualization software, interactive software and custom animation software development services that address the productivity, communication, education and entertainment needs of its clients by utilizing its core technical competencies in high speed real time graphics, CAD/ CAE/CAM interfaces, distributed databases and Internet/intranet communications to provide solutions in three interrelated product lines: 3D visualization software, interactive software and custom animation</t>
  </si>
  <si>
    <t>EAII</t>
  </si>
  <si>
    <t>Provide local, long distance and enhanced data telecommunications services to business and government end user customers, long distance carriers, Internet Service Providers ("ISPs"), resellers and wireless communications companies</t>
  </si>
  <si>
    <t>ICIX</t>
  </si>
  <si>
    <t>Own and operate retail stores that feature fresh-baked bagels, cream cheeses, coffee and other related products</t>
  </si>
  <si>
    <t xml:space="preserve"> US - New World Coffee-Manhattan Bagel Inc acquired bankrupt Einstein/Noah Bagel Corp (ENB), an owner and operator of bagel stores, for $190 mil, including the assumption of $30 mil in liabilities. Previously, ENB Acquisition LLC withdrew its agreement to acquire ENB. </t>
  </si>
  <si>
    <t>ENBX</t>
  </si>
  <si>
    <t xml:space="preserve"> US - Key Production Co Inc (KP) acquired all the outstanding stock of Columbus Energy Corp (CE), an oil and gas exploration and production company, in a transaction valued at for $23.844 mil. KP offered .355 common shares per CE share. Based on KP's closing stock price of $17.812 on August 28, the last full trading day prior to the announcement, each CE share was valued at $6.323. The deal also included a termination fee of $1 mil. </t>
  </si>
  <si>
    <t>EGY</t>
  </si>
  <si>
    <t>Provide ecommerce benefits services</t>
  </si>
  <si>
    <t xml:space="preserve"> US - Ebenx Inc (EX) acquired Arbor Administrative Services Inc for $61.958 mil. The consideration consisted of $17 mil in cash and 2.587 mil common shares valued at $44.958 mil. The shares were valued based on EX's closing stock price of $17.375 on August 28, the last full trading day prior to the announcement. </t>
  </si>
  <si>
    <t>Provide digital wireless personal communications services ("PCS") in the southeastern United States under the name "Powertel"</t>
  </si>
  <si>
    <t>PTEL</t>
  </si>
  <si>
    <t>Develops network processors high performance,open architecture, software programmable processors optimised for network applications</t>
  </si>
  <si>
    <t xml:space="preserve"> US - Applied Micro Circuits Corp (AMCC) acquired MMC Networks Inc (MMC), a developer of network processors, in a stock swap transaction valued at $4.465 bil. AMCC offered .619 common shares per MMC share. Based on AMCC's closing stock price of $188.563 on August 25, the last full trading day prior to the announcement, each MMC share was valued at $116.72. </t>
  </si>
  <si>
    <t>MMCN</t>
  </si>
  <si>
    <t>Manufacture compression chips for video connectivity between video devices and computers, as well as between video devices across a variety of networks</t>
  </si>
  <si>
    <t xml:space="preserve"> US - Zoran Corp (ZC) acquired Nogatech Inc (NI), a manufacturer of video connection devices, in a stock swap transaction valued at $157.86 mil. ZC offered .166 common shares per NI share. Based on ZC's closing stock price of $63 on August 23, the last full trading day prior to the announcement, each NI share was valued at $10.458. </t>
  </si>
  <si>
    <t>NGTC</t>
  </si>
  <si>
    <t>Provide wireless communication services, using 800 megehertz smr frequencies</t>
  </si>
  <si>
    <t xml:space="preserve"> US - Nextel Communications Inc (NC) acquired Chadmoore Wireless Group Inc, a provider of wireless communication services, for an amended $130 mil cash, subject to a collar agreement. Previously, NC offered an amended $130 mil in NC common stock, subject to a collar agreement which was subsequently breached. Originally, in August 2000, NC offered $160 mil in common stock. </t>
  </si>
  <si>
    <t>MOOR</t>
  </si>
  <si>
    <t xml:space="preserve"> US - Pan Pacific Retail Properties Inc (PPRP) acquired Western Properties Trust (WPT), a real estate investment trust, in a stock swap transaction valued at $420.058 mil, including the assumption of $200 mil in liabilities. PPRP offered 0.62 common shares per WPT common share. Based on PPRP's closing stock price of $20.563 on August 21, the last full trading day prior to the announcement, each WPT share was valued at $12.749. </t>
  </si>
  <si>
    <t>WIR</t>
  </si>
  <si>
    <t>Provides bank holding company services; serves as commercial bank</t>
  </si>
  <si>
    <t xml:space="preserve">US - BB&amp;T Corp (BBT) acquired BankFirst Corp (BFC), a bank holding company, in a stock swap transaction valued at $147.812 mil. BBT offered .455 common shares per BFC share. Based on BBT's closing stock price of August 22, the last full trading day prior to the announcement, each BFC share was valued at $12.21. </t>
  </si>
  <si>
    <t>BKFR</t>
  </si>
  <si>
    <t xml:space="preserve"> US - BOK Financial Corp, Tulsa, Oklahoma, acquired CNBT Bancshares Inc (CNBT), Bellaire, Texas, a commercial bank, for an estimated $18.22 per share, or a total value of an estimated $91.789 mil. </t>
  </si>
  <si>
    <t>CNBT</t>
  </si>
  <si>
    <t xml:space="preserve"> US - Antigenics Inc (AI) acquired all the outstanding stock of Aquila Biopharmaceuticals Inc (ABI), a manufacturer of immunotherapeutic vaccines, in a stock swap transaction valued at $40.749 mil. AI offered .2898 common shares per ABI share. Based on AI's closing stock price on August 18, the last full trading day prior to the announcement, each ABI share was valued at $4.601. </t>
  </si>
  <si>
    <t xml:space="preserve"> US - Simtek Corp (SC) acquired MacroTech Semiconductor Inc, a manufacturer of semiconductors, for 1.25 mil common shares valued at $1.563 mil. The shares were valued based on SC's closing stock price of $1.25 on August 18, the last full trading prior to the announcement. </t>
  </si>
  <si>
    <t>Provide broad-based financial services; bank holding company -</t>
  </si>
  <si>
    <t xml:space="preserve">US - Washington Mutual Inc, Seattle, Washington (WM) acquired Bank United Corp, Houston, Texas (BU), a provider of broad-based financial services, in a stock swap transaction valued at $1.419 bil. WM offered 1.3 shares per BU share. Based on WM's closing stock price of $32.813 on August 18, the last full trading day prior to announcement, each BU share was valued at $42.657. </t>
  </si>
  <si>
    <t>BNKU</t>
  </si>
  <si>
    <t>Own and operate mail order catalog specializing in casual apparel and related accessories such as jeans, shorts and t-shirts, woven and knit junior dresses, swimwear, sunglasses, watches, costume jewelry and cosmetics to girls and young women, primarily between the ages of 10 and 24</t>
  </si>
  <si>
    <t>Manufacture pharmaceuticals for the treatment of serious human infectious diseases where there is a significant need for improved therapy</t>
  </si>
  <si>
    <t xml:space="preserve"> US - Chiron Corp (CC) acquired all the outstanding common stock of Pathogenesis Corp (PC), a manufacturer of pharmaceuticals, for $38.50 in cash per share, or a total value of $700.444. Earlier, CC completed its tender offer for PC by accepting 15.962 mil common shares, or 96.4% of the total shares outstanding. The offer was conditioned upon at least a majority of PC's shares being tendered on a fully-diluted basis. </t>
  </si>
  <si>
    <t>PGNS</t>
  </si>
  <si>
    <t>Own and operate jewelry stores</t>
  </si>
  <si>
    <t xml:space="preserve"> US - Zale Corp (ZC) completed its tender offer to acquire all the outstanding common stock of Piercing Pagota Inc (PP), an owner and operator of jewelry stores, for $21.50 in cash per share, or a total value of an estimated $265.638 mil, including the assumption of an estimated $60 mil in liabilities, by accepting 8.944 mil shares, or about 97.26% of the company's common stock outstanding. The offer was conditioned upon at least a majority of shares being tendered. </t>
  </si>
  <si>
    <t>PGDA</t>
  </si>
  <si>
    <t>Manufacture highly integrated silicon circuits that enable broadband digital data transmission to the home and within the business enterprise</t>
  </si>
  <si>
    <t xml:space="preserve"> US - Broadcom Corp (BC) acquired all the outstanding stock of NewPort Communications Inc, a manufacturer of silicon circuits, in exchange for 5.5 mil common shares valued at $1.238 bil. The shares were valued based on BC's closing stock price of $225.063 on August 11, the last full trading day prior to announcement. </t>
  </si>
  <si>
    <t>Provide computer integrated systems design</t>
  </si>
  <si>
    <t xml:space="preserve"> US - Sapient Corp (SC) acquired Human Code Inc, a provider of computer system design services, for .755 mil common shares valued at $103.813 mil. The shares were valued based on SC's closing stock price of $137.5 on August 9, the last full trading day prior to the announcement. </t>
  </si>
  <si>
    <t xml:space="preserve"> US - Maxtor Corp (MC) acquired all the outstanding common stock of Quantum HDD (HDD), a manufacturer and wholesaler of hard disk drives, from Quantum Corp (QC) in a reverse stock swap transaction valued at $1.375 bil. MC offered 1.52 common shares per HDD share. Based on MC's closing stock price of 9.781 on October 3, the last full trading day prior to the announcement, each HDD share was valued at $14.867. The transaction was not to include QC's storage systems group, Quantum DLT (QD). Upon completion, the combined company was to retain the MC name and the QD group was to operate under the QC name. </t>
  </si>
  <si>
    <t xml:space="preserve"> US - Lamar Advertising Co (LAC) acquired all of the outstanding stock of Bowlin Outdoor Advertising &amp; Travel Centers Inc (BOA), an owner and operator of retail stores, in a stock swap transaction valued at $41.642 mil, including the assumption of up to $14.5 mil in liabilities. LAC offered .725 mil common shares. The shares were valued based on LAC's closing stock price of $37.437 on October 3, the last full trading day prior to the announcement. BOA was to retain the right to terminate the agreement if the average closing stock price of LAC's shares over a 30 day period prior to closing was less than $40 per share. </t>
  </si>
  <si>
    <t xml:space="preserve"> US - FleetBoston Financial Corp (FB), Boston, Massachusetts, acquired Summit Bancorp (SB), Princeton, New Jersey, a bank holding company, in a stock swap transaction valued at $7.012 bil. FB offered 1.02 common shares per SB share. Based on FB's closing stock price of $39 on September 29, the last full trading day prior to the announcement, each SB share was valued at $39.78. The transaction was accounted for as a pooling of interests and will solidify FB's market share in New Jersey and the New York metro area. Originally, on September 27, FB was rumored to be planning to acquire all the outstanding common stock of SB. Subsequently, in January 2001, SB announced that it was seeking a buyer for 5 branches located in Atlantic City, New Jersey. The divestitures were to be made in order to resolve antitrust concerns over acquisition. </t>
  </si>
  <si>
    <t xml:space="preserve"> US - Commercial Net Lease Realty Inc (COM) acquired all the outstanding common stock of Captec Net Lease Realty Inc (CAP), a real estate investment trust, in a stock swap transaction valued at an estimated $124.081 mil. The consideration consisted of $1.27 in cash, .4575 COM common shares and .21034679 Series A non-voting preferred shares per CAP share, with the total consideration estimated at $13.05 per CAP share. Originally, in September 2000, CAP announced that it was seeking a buyer for the company. </t>
  </si>
  <si>
    <t xml:space="preserve"> US - Unigraphics Solutions Inc (US), a unit of Electronic Data Systems Corp, acquired all the outstanding common stock of Engineering Animation Inc (EA), a provider of commercial art &amp; graphic design services, for $13.75 in cash per share, or a total value of $176.887 mil. Earlier, US completed its tender offer for EA by accepting 10.847 mil common shares, or about 90% of EA's common shares outstanding. The offer was conditioned upon at least 51% of EA's shares being tendered on a fully-diluted basis. </t>
  </si>
  <si>
    <t xml:space="preserve"> US - WorldCom Inc (WC) merged with Intermedia Communications Inc (IC), a provider of telecommunications services, in a stock swap transaction valued at an amended $4.154 bil, including the assumption of $3 bil in liabilities. WC offered 1 common share per IC share. Based on WC's closing stock price of $16.188 on February 15, the last full trading day prior to the announcement of the amended terms, each IC share was valued at $16.188. Previously, WC offered $39 per IC share, subject to a collar agreement. The transaction was to include IC's 55% interest in publicly held Digex Inc, a provider of managed Web hosting services to businesses operating mission-critical, multi-functional Web sites. Originally, WC was rumored to be planning to acquire all the outstanding common stock of IC. </t>
  </si>
  <si>
    <t xml:space="preserve"> US - Voicestream Wireless Corp (VWC) acquired Powertel Inc (PI), a mobile phone company, in a stock swap transaction valued at $6.153 bil, including the assumption of $1.2 bil in liabilities. VWC offered 2.5363 Deutsche Telekom AG (DT) ordinary shares per common share. Originally, VWC offered $85 per common share to PI shareholders, subject to a collar agreement. Based on DT's closing stock price of $40.225 on August 25, the last full trading day prior to the announcement, each PI share was valued at $106.005. Previously, (DT) acquired VWC in a stock swap transaction valued at $29.95 bil. Upon DT's completion of the acquisition of VWC, PI shareholders received 2.6353 DT common shares for each share of PI common stock instead of VWC common stock originally agreed. </t>
  </si>
  <si>
    <t xml:space="preserve"> US - iTurf Inc (IT) acquired all the outstanding common stock of Delia's Inc (DI), an owner and operator of catalog houses, to form a new company named Delia's Corp (DC) in a reverse stock swap transaction valued at $82.769 mil. IT offered 1.715 shares per DI share. Based on IT's closing stock price of $2.875 on August 15, the last full trading day prior to announcement, each DI share was valued at $4.931. Upon completion, DC was to trade on the Nasdaq stock market under the symbol DLIA and was to have approximately 37.5 mil shares outstanding. </t>
  </si>
  <si>
    <t xml:space="preserve"> US - Critical Path Inc (CP) acquired all the outstanding stock of PeerLogic Inc, a developer of software, in exchange for 6.4 mil common shares valued at $380.4 mil. The shares were valued based on CP's closing stock price of $59.4375 on August 7, the last full trading day prior to the announcement. </t>
  </si>
  <si>
    <t>Manufacture AC and DC electric motors</t>
  </si>
  <si>
    <t xml:space="preserve"> US - Regal-Beloit Corp (RB) acquired all the outstanding stock of Leeson Electric Corp, a manufacturer of AC and DC electric motors, in for an estimated $260 mil in cash. Originally, RB offered an estimated $260 mil in common stock. </t>
  </si>
  <si>
    <t>Provide bundled communications services including local and long distance services, cable and direct broadcast satellite television services, and Internet access services to residents of multi-dwelling unit buildings in high growth, densely populated urban and suburban markets</t>
  </si>
  <si>
    <t>Electric utility; holding company</t>
  </si>
  <si>
    <t xml:space="preserve">US - FirstEnergy Corp (FE) acquired GPU Inc (GPU), an electric utility holding company, in a stock swap transaction valued at $11.827 bil, including the assumption of approximately $7.4 bil in liabilities and preferred stock. FE offered a choice of $36.50 in cash or common stock per GPU share, subject to a collar agreement. The transaction was also subject to proration whereby 50% of the total consideration was to be paid in cash and 50% in FE common stock. </t>
  </si>
  <si>
    <t>GPU</t>
  </si>
  <si>
    <t>Wholesale tobacco and candy products</t>
  </si>
  <si>
    <t xml:space="preserve"> US - Havana Group Inc acquired Phillips &amp; King International Inc, a wholeslaer of tobacco and candy products, for $2.86 mil. The consideration consisted of $.9 mil in cash, the assumption of $1.96 mil in liabilities and the issuance of .45 mil restricted common shares. </t>
  </si>
  <si>
    <t>Provide sports merchandising services</t>
  </si>
  <si>
    <t xml:space="preserve"> US - Collectible Concepts Group Inc acquired Rooter Rattle Sports Specialty Co, a provider of sports mechandising services, for $.965 mil. The consideration consisted of $.39 mil in cash, a $.03 mil promissory note, and $.545 mil in restricted common stock. </t>
  </si>
  <si>
    <t>Own and operate regional contract food service management company specialising in providing full restaurant and employee dining, special event catering, vending and office coffee service, home food replacement and management of corporate dining rooms and cafeterias.</t>
  </si>
  <si>
    <t xml:space="preserve"> US - Host America Corp (HAC) acquired all the oustanding stock of Lindley Food Service Corp, an owner and operator of a contract food service company, for $4.691 mil. HAC offered $3.7 mil in cash and .198 mil HAC common shares, valued at $.991 mil. The shares were valued based on HAC's closing stock price of $5 on July 31, the last full trading day prior to the announcement. </t>
  </si>
  <si>
    <t xml:space="preserve"> US - Creative Host Services Inc (CHS) acquired all of the outstanding stock of GladCo Enterprises Inc, an owner and operator of restaurants, for $7.04 mil. The consideration consisted of $4 mil in cash, .696 mil common shares valued at $.540 mil and the assumption of $2.5 mil in liabilities. The shares were valued based on CHS's closing stock price of $7.75 on October 6, the last full trading day prior to the announcement of the terms. </t>
  </si>
  <si>
    <t xml:space="preserve"> US - Onvia.com Inc acquired US state-owned Globe-1 Inc, a provider of ecommerce information services, for 2.85 mil common shares valued at $26.719 mil. The shares were valued based on OV's closing stock price of $9.375 on July 25, the last full trading day prior the announcement. </t>
  </si>
  <si>
    <t xml:space="preserve"> US - Shore Bancshares Inc (SHBI) acquired Talbot Bancshares Inc (TBI) in a reverse takeover stock swap transaction valued at $44.819 mil. SHBI offered 2.85 common shares per TBI share. Based on SHBI's closing stock price of $13 on July 18, the last full trading day prior to the announcement, each TBI share was valued at $37.5. The transaction was accounted for as a pooling of interests. </t>
  </si>
  <si>
    <t>TABS</t>
  </si>
  <si>
    <t>Provide oil well drilling services</t>
  </si>
  <si>
    <t xml:space="preserve"> US - South Texas Drilling Co acquired all the outstanding stock of Pioneer Drilling Co Inc, a provider of oil well drilling services, for an estimated $12.231 mil. The consideration consisted of $10.731 mil in cash, .342 mil restricted common shares, and the assumption of an estimated $1.5 mil in liabilities. </t>
  </si>
  <si>
    <t>Manufacture musical instruments</t>
  </si>
  <si>
    <t xml:space="preserve"> US - Steinway Musical Instruments Inc acquired United Musical Instruments Holdings Inc, a manufacturer of musical instruments, for an estimated $85 mil, including the assumption of an undisclosed amount in liabilities. </t>
  </si>
  <si>
    <t xml:space="preserve"> US - Seacoast Financial Services Corp (SF) acquired Home Port Bancorp Inc, Nantucket, Massachusetts, a savings bank holding company, for $37 in cash per share, or a total value of $68.824 mil. </t>
  </si>
  <si>
    <t>HPBC</t>
  </si>
  <si>
    <t>Ophthalmic Imaging Systems Inc, headquartered in Sacramento, California, manufactures, designs and markets digital imaging systems for ophthalmic application. The company provides image enhancement and analysis software, and a glaucoma detection diagnostic instrument for use by practitioners in the ocular health field. The company was founded in 1984.</t>
  </si>
  <si>
    <t>OISI</t>
  </si>
  <si>
    <t>Develop and wholesale integrated, PC-based software for financial institutions including solutions for branch automation, loan origination, new account opening, call centers, cross selling of products and electronic banking; develop and wholesale hardware and software solutions for the back office accounting needs of community banks and credit unions</t>
  </si>
  <si>
    <t xml:space="preserve"> US - John H Harland Co (JHH) acquired all the outstanding common stock of Concentrex Inc (CI), a developer and wholesaler of integrated PC-based software for financial institutions, for $7 per share, or a total value of $37.877 mil. Previously, JHH completed its tender offer by accepting 5,287,029 common shares, or about 97.71% of CI's common stock outstanding. The offer was conditioned upon at least a majority of CI's shares being tendered. </t>
  </si>
  <si>
    <t>CCTX</t>
  </si>
  <si>
    <t>Real estate investment trust engaged in the acquisition, repositioning, management and operation of mid-priced multifamily communities in the Northeastern US</t>
  </si>
  <si>
    <t>GVE</t>
  </si>
  <si>
    <t>Electric utility holding co; manufactures, distributes and retails electric and steam energy</t>
  </si>
  <si>
    <t xml:space="preserve"> US - AES Corp acquired IPALCO Enterprises Inc (IEI), an electric utility holding company, in a stock swap transaction valued at $3.056 bil, including the assumption of $890 in liabilities and preferred stock. AES offered $25 in common stock per IEI share, subject to a collar agreement. The transaction was accounted for as a pooling of interests. </t>
  </si>
  <si>
    <t>IPL</t>
  </si>
  <si>
    <t>Manufacture drug products and vitamins</t>
  </si>
  <si>
    <t xml:space="preserve">US - King Pharmaceuticals Inc (KP) acquired all the outstanding common stock of Jones Pharmaceutical Inc(JP), a manufacturer of drug products and vitamins, in a stock swap transaction valued at $3.523 bil. KP offered 1.125 shares per JP share. Based on KP's closing stock price of $45.4375 on July 12, the last full trading day prior to the announcement, each JP share was valued at $51.117. The transaction was accounted for as a pooling of interests. </t>
  </si>
  <si>
    <t>JMED</t>
  </si>
  <si>
    <t>Develop high-performance embedded microprocessors that perform information processing in networking/communications infrastructure equipment, such as routers and switches; business network equipment, such as laser printers, network computers and data storage systems; and consumer network products, such as set-top boxes and cable modems.</t>
  </si>
  <si>
    <t>QEDI</t>
  </si>
  <si>
    <t xml:space="preserve"> US - Forest Oil Corp (FO) acquired Forcenergy Inc (FC), an oil and gas production and exploration company, in a stock swap transaction valued at $645.768 mil. FO offered 1.6 common shares per FC share. Based on FO's closing stock price of $16 on July 7, the last full trading day prior to the announcement, each FC share was valued at $25.60. The transaction was accounted for as a pooling of interests. </t>
  </si>
  <si>
    <t>FORC</t>
  </si>
  <si>
    <t>Develops, manufactures and markets orthopedic products for the sports medicine market including bracing, soft goods and specialty products</t>
  </si>
  <si>
    <t xml:space="preserve"> US - DJ Orthopedics LLC acquired DePuy Orthopaedie SA, a manufacturer and marketer of orthopaedic products, from DePuy Inc, a unit of Johnson &amp; Johnson for $47.1 mil in cash. </t>
  </si>
  <si>
    <t>Manufacture steel and aluminum sports equipment</t>
  </si>
  <si>
    <t xml:space="preserve"> US - Collegiate Pacific Inc acquired all the outstanding stock of Kesmil Manufacturing, a manufacturer of steel and aluminum sports equipment, for $1.015 mil. The consideration consisted of $.125 mil in cash and the assumption of $.89 mil in liabilities. </t>
  </si>
  <si>
    <t xml:space="preserve"> US - F&amp;M National Corp, Wincester, Virginia, (FM) merged with Atlantic Financial Corp, Newport News, Virginia (AT), a commercial bank, in a stock swap transaction valued at $71.715 mil. FM offered .753 common shares per AT share. Based on FM's closing stock price of $22.375 on July 6, the last full trading day prior to the announcement, each AT share was valued at $16.848. The transaction was accounted for as a pooling of interests. </t>
  </si>
  <si>
    <t>AFIC</t>
  </si>
  <si>
    <t>Manufacture floorcovering, textile, and apparel products</t>
  </si>
  <si>
    <t xml:space="preserve"> US - Dixie Group Inc acquired the remaining 90% interest, that it did not already own, in Fabrica International, a manufacturer of floorcovering, textile, and apparel products, for $18 mil in cash. </t>
  </si>
  <si>
    <t xml:space="preserve"> US - Chesapeake Energy Corp (CE) acquired Gothic Energy Corp (GE), an oil and gas exploration and production company, for $344 mil. The consideration consisted of 4 mil common shares valued at $28 mil and the assumption of $316 mil in liabilities. The shares were valued based on CE's closing stock price of $7 on June 29, the last full trading day prior to the announcement. Upon completion, GE shareholders were to receive a 2.7% stake in CE. </t>
  </si>
  <si>
    <t>GOTH</t>
  </si>
  <si>
    <t>Publish newspapers</t>
  </si>
  <si>
    <t>ECP</t>
  </si>
  <si>
    <t xml:space="preserve"> US - Pulitzer Inc acquired Suburban Newspapers of Greater St Louis LLC and Ladue News Inc, both newspaper publishers from Journal Register Company, for $165 mil. </t>
  </si>
  <si>
    <t>Manufacture industrial coatings and household furniture care products such as wood coatings for furniture, coil coatings for building products, specialty coatings for metal products, glass coatings for mirrors, and powder coatings for metal products</t>
  </si>
  <si>
    <t xml:space="preserve"> US - Valspar Corp acquired all the outstanding common stock of Lilly Industries Inc, a manufacturer of industrial finishings, for $31.75 in cash per share, or a total value of $955.269 mil, including the assumption of $213 mil in liabilities. </t>
  </si>
  <si>
    <t>LI</t>
  </si>
  <si>
    <t>NA</t>
  </si>
  <si>
    <t>Excel Meridian Data Inc, located in Carrollton, Texas, manufactures computer storage devices and virtualization software. Its products include network and direct attached storage, iSCSI Storage Area Network (SAN), and tape backups. The company was founded in 1992.</t>
  </si>
  <si>
    <t xml:space="preserve"> US - Alanco Technologies Inc acquired Excel/Meridian Data Inc, a manufacturer of electronic computers, for an estimated $1 mil. The consideration consisted of $.25 mil in cash, a $.75 mil note and .425 mil restricted common shares. </t>
  </si>
  <si>
    <t>Provide gold and silver mining services</t>
  </si>
  <si>
    <t xml:space="preserve"> US - Newmont Mining Corp (NM) acquired Battle Mountain Gold Co (BM), a provider of gold and silver mining services, in a stock swap transaction valued at $794.213 mil, including the assumption of $199 mil in liabilities. NM offered .105 shares per BM share. Based on NM's closing stock price of $23.063 on June 20, the last full trading day prior to announcement, each BM share was valued at $2.422. The transaction was to be accounted for as a pooling of interests. </t>
  </si>
  <si>
    <t>Manufacture microelectronic components and semiconductor chips</t>
  </si>
  <si>
    <t>BBRC</t>
  </si>
  <si>
    <t>Own and operate radio broadcasting stations</t>
  </si>
  <si>
    <t xml:space="preserve"> US - Salem Communications Corp acquired KXMX-FM and KEZY-AM, radio stations in Anaheim, California, from Clear Channel Communications Inc, for $35 mil in cash. </t>
  </si>
  <si>
    <t xml:space="preserve"> US - Verizon Communications Inc (VC) acquired all the outstanding common stock of OnePoint Communications Corp (OPC), a provider of communications services, for an estimated $250 mil. VC was to offer a consideration of $250 mil if the deal did not close within 90 days, and VenCom LLC, a major OPC shareholder, was to pay $12.9 mil to OPC. VC also agreed to assume OPC debt to Northern Trust Corp, consisting of a note dated April 12, 1998 for $9 mil and a note dated August 24, 1999 for $15 mil. OPC was to pay VC a breakup fee of $25 mil. The transaction was subject to the Hart Scott Rodino Act. </t>
  </si>
  <si>
    <t xml:space="preserve"> US - Equity Residential Properties Trust (ER) acquired all the outstanding common stock of Grove Property Trust (GP), a real estate investment trust, for $17 in cash per share, or a total value of $391.332 mil, including the assumption of $244 mil in liabilities. Holders of GP's units were to have the option of selecting $17 in cash per unit or .3696 ER units per unit. Concurrently, a management-led investor group comprised of GP's executives agreed to acquire four existing retail shopping centers from GP, for $29.2 mil, including the assumption of $7.5 mil in liabilities. </t>
  </si>
  <si>
    <t xml:space="preserve"> US - PMC-Sierra Inc (PMC) acquired Quantum Effect Devices Inc (QED), a manufacturer of microprocessors used in network/communications infrastructure equipment , in a stock swap transaction valued at $2.017 bil. PMC offered .385 shares per QED share. Based on PMC's closing stock price of $196.438 on July 11, the last full trading day prior to announcement, each QED share was valued at $75.629. The transaction was to be accounted for as a pooling of interests. The acquisition was to develop PMC's microprocessor manufacturing capabilities and complement its existing product lines. </t>
  </si>
  <si>
    <t xml:space="preserve">US - Gannett Co Inc (GC) acquired all the outstanding common stock of Central Newspapers Inc (CN), for $64 in cash per Class A common share and $6.40 in cash per Class B common share, or a total value of $2.446 bil, including the assumption of an undisclosed amount in liabilities. Previously, GC completed its tender offer by accepting approximately 32 mil Class A shares and approximately 49 mil Class B shares, or 93.13% of CN's Class A and Class B common shares. CN had 32.681 mil Class A shares and 55.356 mil Class B shares outstanding. The offer was to be conditioned upon at least a majority of CN's shares being tendered. The transaction was expected to be completed by September 30, 2000, and does not require approval by the Federal Communications Commission because no broadcast licenses are being transferred. </t>
  </si>
  <si>
    <t xml:space="preserve"> US - Texas Instruments Inc (TI) acquired Burr-Brown Corp (BB), a manufacturer of microelectronic components and semiconductor chips, in a stock swap transaction valued at $6.956 bil. TI offered 1.3 shares per BB share. Based on TI's closing stock price of $86.875 on June 20, the last full trading day prior to announcement, each BB share was valued at $112.938. The transaction was accounted for as a pooling of interests. The acquisition supported TI's strategy to become a leader in producing analogue semiconductors that were used with its premier product, digital signal processors. </t>
  </si>
  <si>
    <t xml:space="preserve"> US - MutualFirst Financial Inc(MF), Muncie, Indiana acquired Marion Capital Holdings Inc(MC) Marion, Indiana, a bank holding company, in a stock swap transaction valued at $27.531 mil. MF offered 1.862 shares per MC share. Based on MF's closing stock price of $10.828 on June 7, the last full trading day prior to the announcement, each MC share was valued at $20.16. </t>
  </si>
  <si>
    <t>MARN</t>
  </si>
  <si>
    <t xml:space="preserve"> US - EarthLink (EL) acquired all the outstanding common stock of OneMain.com Inc (OM), an Internet service provider, in a stock swap transaction valued at $310.047 mil. EL offered $5.964 in cash and .3562 common shares per OM share. Based on EL's closing stock price of $17.938 on June 7, the last full trading day prior to the announcement, each OM share was valued at $6.39. upon completion OM was delisted from the Nasdaq stock market. </t>
  </si>
  <si>
    <t>ONEM</t>
  </si>
  <si>
    <t>CATB</t>
  </si>
  <si>
    <t xml:space="preserve"> US - Beasley Broadcast Group Inc (BB) acquired 6 radio stations, located in Las Vegas, Nevada and New Orleans, Louisiana, from Centennial Broadcasting (CB), an owner and operator of radio broadcasting stations, for an amended estimated $113.5 mil. The stations included KJUL-FM, KSTJ-FM, KKLZ-FM, WBYU-AM, WRNO-FM, and KMEZ-FM. Previously, BB definitively agreed to acquire the radio stations from CB for an estimated $138 mil. </t>
  </si>
  <si>
    <t>Manufacture and develop solid and sterlie dosage generic pharmaceutical products</t>
  </si>
  <si>
    <t>SHP</t>
  </si>
  <si>
    <t>SFR</t>
  </si>
  <si>
    <t>Savings and loan bank; bank holding company</t>
  </si>
  <si>
    <t xml:space="preserve"> US - First Place Financial Corp Del, Warren, Ohio(FP) acquired FFY Financial Corp, Youngstown, Ohio(FFY), a bank holding company, in a stock swap transaction valued at $73.204 mil. FP offered 1.075 shares per FFY share. Based on FP's closing stock price of $9.75 on May 23, the last full trading day prior to announcement, each FFY share was valued at $10.48. </t>
  </si>
  <si>
    <t>FFYF</t>
  </si>
  <si>
    <t>Manufacture superconductors</t>
  </si>
  <si>
    <t xml:space="preserve"> US - Illinois Superconductor Corp (ISC) acquired Spectral Solutions Inc for 3.5 mil common shares valued at $17.283 mil. The shares were valued based on ISC's closing stock price of $4.938 on May 16, the last full trading day prior to the announcement. </t>
  </si>
  <si>
    <t xml:space="preserve"> US - Patapsco Bancorp Inc (PB), Dundalk, Maryland, acquired all the outstanding common stock of Northfield Bancorp Inc (NB), Baltimore Maryland, a bank holding company, for $12.5 in cash and .24 preferred shares convertible into PB common shares on a one-for-one basis per NB common share, or a total value of $8.225 mil. Based on PB's closing stock price of $20 on May 15, the last full trading day prior to the announcement, each NB share was valued at $17.3. </t>
  </si>
  <si>
    <t>NFSB</t>
  </si>
  <si>
    <t xml:space="preserve"> US - Choice One Communications Inc (CO) merged with US Xchange LLC (US), a provider of telecommunications services, for $517.5 mil. The consideration consisted of $311 mil in cash and 7 mil newly issued common shares valued at $206.5 mil. The shares were valued based on CO's closing stock price of $29.5 on May 12, the last full trading day prior to the announcement. Upon completion, the merged company was named CO. </t>
  </si>
  <si>
    <t xml:space="preserve"> US - Exide Corp (EX) acquired GNB Technologies, a manufacturer of auto batteries and rubber, from Pacific Dunlop Ltd (PD) for $369.252 mil. The consideration consisted of $333 mil in cash and 4 mil common shares valued at $36.252 mil. The shares were valued based on EX's closing stock price of $9.063 on May 9, the last full trading day prior to the announcement. Upon completion, PD held an 18% stake in EX. </t>
  </si>
  <si>
    <t>Manufacture surface coating resins and resins used in the reinforced fiberglass plastics industry</t>
  </si>
  <si>
    <t>MWT</t>
  </si>
  <si>
    <t xml:space="preserve"> US - Enterbank Holdings Inc(EH) acquired all the outstanding stock of Commercial Guaranty Bancshares, Shawnee Mission, Kansas(CGB), a commercial bank, in exchange for 1.794 mil common shares valued at $32.733 mil. The shares were valued based on EH's closing stock price of $18.25 on December 30, the last full trading day prior to the announcement. The transaction was to be accounted for as a pooling of interests. </t>
  </si>
  <si>
    <t xml:space="preserve"> US - Provident Bankshares Corp (PBC), Baltimore, Maryland, acquired Harbor Federal Bancorp Inc (HFB), Baltimore, Maryland , a commercial bank, in a stock swap transaction valued at $31.165 mil. PBC offered 1.256 shares per HFB share. Based on PBC's closing stock price of $14.313 on May 3, the last full trading day prior to announcement, each HFB share was valued at $17.977. </t>
  </si>
  <si>
    <t>HRBF</t>
  </si>
  <si>
    <t>Provide outdoor advertising services</t>
  </si>
  <si>
    <t xml:space="preserve"> US - Lamar Advertising Co acquired all the outstanding stock of Advantage Outdoor Co, a provider of outdoor advertising services, for $172.638 mil. The consideration consisted of $76.9 mil in cash and 2.3 mil in common shares valued at $95.738 mil. The shares were valued based on LA's closing stock price of $41.625 on May 1, the last full trading day prior to the announcement. </t>
  </si>
  <si>
    <t>ANET</t>
  </si>
  <si>
    <t xml:space="preserve"> US- Great Plains Software Inc (GPS) acquired Solomon Software, a developer of accounting software, in exchange for 2.6 mil common shares, valued at $110.013 mil and $35 mil in cash. The shares were valued based on GPS's closing stock price of $42.313 on April 28, the last full trading day prior to the announcement. The transaction was expected to close in June. </t>
  </si>
  <si>
    <t>Manufacture paper, lumber, plywood and wood-based building products; packaging operations</t>
  </si>
  <si>
    <t>CHA</t>
  </si>
  <si>
    <t xml:space="preserve"> US - CompuCredit Corp (CC) acquired all the outstanding stock of Citadel Group Inc, a provider of credit card services, in exchange for 1.8 mil common shares valued at $65.475 mil. The shares were valued based on CC's closing stock price of $36.375 on April 12, the last full trading day prior to the announcement. The transaction was to be accounted for as a pooling of interests. </t>
  </si>
  <si>
    <t>Manufacture electrical equipment including switchgear and switchboard equipment</t>
  </si>
  <si>
    <t xml:space="preserve"> US - Electric City Corp (EC) acquired Switchboard Apparatus Inc, a manufacturer of electrical equipment, for $3.107 mil. The consideration consisted of .551 mil EC common shares valued at $1.929 mil and the assumption of $1.178 mil in liabilities. The shares were valued based on EC's closing stock price of $3.5 on August 30, the last full trading day prior to the announcement of the terms. </t>
  </si>
  <si>
    <t>Own and operate grocery stores; wholsale groceries</t>
  </si>
  <si>
    <t xml:space="preserve">US - Spartan Stores Inc (SS) acquired Seaway Food Town Inc (SFT), an owner and operater of grocery stores, in a stock swap transaction valued at an estimated $108.032 mil. SS offered $5 in cash and 1 common share per SFT share held. Based on the new company's closing stock price of $11.1875 on August 2, 2000, the first day of trading each share was valued at $16.188 . Upon completion, SS became a publicly traded company. </t>
  </si>
  <si>
    <t>SEWY</t>
  </si>
  <si>
    <t>Develops software products and provide computer communications network and consulting services which enable businesses to engage in electronic commerce</t>
  </si>
  <si>
    <t>HRBC</t>
  </si>
  <si>
    <t>Own and operate variety stores offering goods at a steep discount of a $1.00 fixed price</t>
  </si>
  <si>
    <t xml:space="preserve"> US - Dollar Tree Stores Inc (DT) acquired all the outstanding stock of Dollar Express Inc, an owner and operator of variety stores, in exchange for 6 mil common shares valued at $312.75 mil and the assumption of an undisclosed amount of liabilities. The shares were valued based on DT's closing stock price of $52.125 mil, on April 4, the last full trading day prior to the announcement. The transaction was accounted for as a pooling of interests. </t>
  </si>
  <si>
    <t>Oil and gas exploration,production</t>
  </si>
  <si>
    <t>UPR</t>
  </si>
  <si>
    <t>Savings Bank</t>
  </si>
  <si>
    <t xml:space="preserve"> US - Richmond County Financial Corp, Staten Island, New York acquired all the outstanding common stock of South Jersey Financial Corporation Inc, (SJFC) a savings bank, Turnersville, New Jersey, for $20 in cash per SJFC common share, or a total value of $72.075 mil. </t>
  </si>
  <si>
    <t>SJFC</t>
  </si>
  <si>
    <t xml:space="preserve"> US - Troy Financial Corp (TFC), Troy, New York, acquired all the outstanding common stock of Catskill Financial Corp (CFC), Catskill, New York, a bank holding company, for $23 in cash per share, or a total value of $90.213 mil. CFC was the holding company of Catskill Savings Bank (CSB), a $346.1 million asset, seven office savings bank headquartered in Catskill, New York. Upon completion, TFC, the bank holding company of The Troy Savings Bank (TSB), was to merge CSB into TSB, creating a regional bank with pro forma total assets in excess of $1.2 billion, deposits of $782.3 million and 21 full-service offices located in eight New York counties throughout New York State's Capital and Catskill regions. The transaction was accounted for under the purchase method of accounting. </t>
  </si>
  <si>
    <t xml:space="preserve"> US - Watson Pharmaceuticals Inc (WPH) acquired Schein Pharmaceutical Inc (SPH), a manufacturer of pharmaceuticals, in a two-tier merger transaction valued at $916.284 mil. Earlier, WPH completed its tender offer for SPH by accepting 24.566 mil common shares, or about 74.37% of the total outstanding. SPH launched a tender offer to acquire 75%, or 24.775 mil shares, of SPH's common stock outstanding, for $19.50 in cash per share, or a total value of $703.117 mil, including the assumption of $220 mil in liabilities. The offer was conditioned upon at least 24.5 mil common shares being tendered.The remaining 25% of SPH's common stock outstanding, or 8.258 mil shares, were to be acquired in a stock swap transaction valued at $189.943 mil, subject to a collar agreement. WPH offered $23 in common stock per share. </t>
  </si>
  <si>
    <t xml:space="preserve"> US - Devon Energy Corp (DE) merged with Santa Fe Snyder Corp (SF), an oil and gas exploration and production co, in a stock swap transaction valued at $3.426 bil, including the assumption of approximately $1 bil in liabilities. DE offered .22 common shares per SF share. Based on DE's closing stock price of $58.6875 on May 25, the last full trading day prior to announcement, each SF share was valued at $12.911. The transaction was accounted for as a pooling of interests. Upon completion, the combined company was named Devon Energy Corp and remained headquartered in Oklahoma City. DE shareholders owned approximately 68% of the combined company, and SF shareholders owned the remaining 32% stake. The transaction created an international oil and gas company with a pro forma enterprise value of approximately $9 billion.The combined company was to also to rank in the top 5 of all U.S.-based independent oil and gas producers in terms of market capitalization, total proved reserves and annual production. On a combined basis, the company was to have total proved reserves of approximately 1.1 billion barrels of oil equivalent. </t>
  </si>
  <si>
    <t xml:space="preserve"> US - Eastman Chemical Co (EC) acquired all the outstanding common stock of McWhorter Technologies Inc (MTI), a manufacturer of surface coating resins, for $19.70 in cash per share, or a total value of $352.844 mil, inlcuding the assumption of $155 mil in liabilities. Previously, EC completed its tender offer by accepting 9.376 mil common shares or about 94.2% of the total outstanding. The offer was conditioned upon at least 50.1% of MTI's shares being tendered on a fully-diluted basis. Upon completion, MTI was to become a fully-owned subsidiary of EC and delist from the NYSE. </t>
  </si>
  <si>
    <t xml:space="preserve"> US - International Paper Co (IP) acquired all the outstanding common stock of Champion International Corp (CI), a manufacturer of paper and wood products, via a tender offer for $9.64 bil, including the assumption of $2.3 bil in liabilities, by accepting 92 mil common shares, or 92.35% of CI's common stock. IP offered $75 in cash per share for 64.392 mil common shares, a 66.67% interest, valued at $4.892 bil, and $75 in common stock per share for the remaining 32.191 mil common shares, a 33.33% stake, valued at $2.414 bil. IP would offer 2.14286 common shares for the remaining untendered shares if its closing stock price falls below $34.50. Previously, IP offered $43 in cash and $21 in common stock per share, or a total value of $8.544 bil, including the assumption of $2.3 bil in liabilities. IP completed its amended unsolicited challenging tender offer to acquire CI, by accepting 92 mil shares. Previously, UPM-Kymmene Corp (UPM) definitively agreed to merge with CI in a stock swap transaction valued at $6.402 bil.Concurrent with IP's sweetened offer, UPM offered an amended $70 in ordinary stock per CI share. On May 12, UPM withdrew its definitive agreement to merge with CI. </t>
  </si>
  <si>
    <t xml:space="preserve"> US - Peregrine Systems Inc acquired Harbinger Corp, a developer of e-commerce software and provider of computer communications networking and e-commerce consulting services, in a stock swap transaction valued at $1.907 bil. PS offered .75 common shares per HC share. Based on PS' closing stock price of $56.219 on April 4, the last full trading day prior to the announcement, each HC share was valued at $42.164. The transaction was to allow the combined company to provide a more comprehensive offering of infrastructure management solutions for e-commerce businesses. </t>
  </si>
  <si>
    <t xml:space="preserve"> US - Anadarko Petroleum Corp (AP) merged with Union Pacific Resources Group Inc (UP), an oil and gas exploration and production company, and a majority-owned unit of CNW Corp's Union Pacific Corp subsidiary, in a stock swap transaction valued at $7.25 bil, including the assumption of $2.8 bil in liabilities. AP offered .455 common shares per UP share. Based on AP's closing stock price of $38.688 on March 31, the last full trading day prior to the announcement, each UP share was valued at $17.603. Upon completion, the combined company was to be renamed AP and become one of the world's largest independent oil and gas companies. </t>
  </si>
  <si>
    <t>Bank</t>
  </si>
  <si>
    <t xml:space="preserve">US - Westamerica Bancorp,San Rafael, California(WABC) acquired all the outstanding common stock of First Counties Bank, Clearlake, California(FCB), a savings and loan bank, in a stock swap transaction valued at $15.999 mil. Westamerica Bancorp offered .888 shares per FCB share. The shares were valued based on WABC's closing stock price of $21.813 on March 14, the last full trading day prior to announcement. </t>
  </si>
  <si>
    <t>FTCB</t>
  </si>
  <si>
    <t>Manufacture mobile drilling rigs, skid-mounted drawworks, masts and substructures, duplex and triplex mud pumps, rig accessories and other equipment serving the well servicing/workover and drilling/exploration sectors</t>
  </si>
  <si>
    <t xml:space="preserve"> US - National-Oilwell Inc (NOW) acquired IRI International Corp (IRI), a manufacturer of oilfield equipment, in a stock swap transaction valued at $328.136 mil. NOW offered .3385 common shares per IRI share. Based on NOW's closing stock price of $23.75 on March 15, the last full trading day prior to the announcement, each IRI share was valued at $8.039. The transaction was accounted for as a pooling of interests. </t>
  </si>
  <si>
    <t>IIL</t>
  </si>
  <si>
    <t xml:space="preserve"> US - Coachmen Industries Inc (CII) acquired all the outstanding common stock of Mod U Kraf Homes Inc, a provider of construction services for residential buildings, for $11.75 in cash per share, or a total value of $9.701 mil. The definitive agreement provides for a significant termination fee payable to CII in certain circumstances. </t>
  </si>
  <si>
    <t>MODU</t>
  </si>
  <si>
    <t>Develop electronic engineering software for the ASIC market</t>
  </si>
  <si>
    <t xml:space="preserve"> US - i2 Technologies Inc (TI) acquired all the outstanding common stock of Aspect Development Inc (AD), a developer of electronic engineering software for the ASIC market, in a stock swap transaction valued at $7.974 bil. TI offered .55 shares for each AD common share after AD's 2-for-1 stock split. Based on TI's closing stock price of $208 on March 10, the last full trading day prior to the announcement, each AD share was valued at $114.4 </t>
  </si>
  <si>
    <t>ASDV</t>
  </si>
  <si>
    <t>Publish newspapers, books, and magazines; own and operate cable and broadcast television systems; manufacture paper products</t>
  </si>
  <si>
    <t>TMC</t>
  </si>
  <si>
    <t xml:space="preserve"> US - Covad Communications Group Inc (CC) acquired all the outstanding stock of LaserLink.net, an Internet service provider, in exchange for 4.3 mil pre-split common shares valued at $388.075 mil and the assumption of an undisclosed amount in liabilities. The shares were valued based on CC's closing stock price of $90.25 on March 8, the last full trading day prior to the announcement. </t>
  </si>
  <si>
    <t>Manufacture switching systems and integrated server cabinet solutions for the client/ server computing market</t>
  </si>
  <si>
    <t xml:space="preserve"> US - American River Holdings, Sacramento, California, acquired all the outstanding stock of North Coast Bank, Windsor, California, in exchange for an estimated $9 mil in common stock. The transaction was accounted for as a pooling of interests. </t>
  </si>
  <si>
    <t xml:space="preserve"> US - Wachovia Corp, Winston-Salem, North Carolina (WC) acquired all the outstanding common stock of Commerce National Corp, Winter Park, Florida (CN), in a stock swap transaction valued at $38.935 mil, subject to a collar agreement. WC offered $54 in common stock per CN share. </t>
  </si>
  <si>
    <t>CMNA</t>
  </si>
  <si>
    <t>Provide communications services, called PCS, to the South-Central United States</t>
  </si>
  <si>
    <t xml:space="preserve"> US - TeleCorp PCS Inc (TP) merged with Tritel Inc (TI) to form TeleCorp (TC) in a stock swap transaction valued at $4.884 bil. TI common shareholders were to receive .76 TC common shares and TP common shareholders were to receive 1 TC common share per share held. Based on TP's closing stock price of $54 on February 28, each TI share was valued at $41.04. </t>
  </si>
  <si>
    <t>TTEL</t>
  </si>
  <si>
    <t>Publish manifold business forms</t>
  </si>
  <si>
    <t xml:space="preserve"> US - Ennis Business Forms Inc (EBF) acquired all the outstanding stock of Northstar Computer Forms Inc (NCSF), a manufacturer of business forms and paper products, for $14 in cash per share, or a total value of $41.896 mil. Completion of the acquisition was to be subject to shareholder approval and the Hart-Scott Rodino Act. Upon completion, NSCF was to become a wholly-owned unit of EBF and the current management of NSCF was to continue to operate the business. </t>
  </si>
  <si>
    <t>NSCF</t>
  </si>
  <si>
    <t>SKCB</t>
  </si>
  <si>
    <t>MIR</t>
  </si>
  <si>
    <t>Develop financial reporting software</t>
  </si>
  <si>
    <t xml:space="preserve"> US - Great Plains Software Inc (GP) acquired FRx Software Corp, a developer of financial reporting software, for 1 mil common shares valued at $72 mil. The shares were valued based on GP's closing stock price of $72 on February 18, the last full trading day prior to the announcement. </t>
  </si>
  <si>
    <t>Shorewood Packaging Corp, located in New York, New York, manufactures paperboard packaging products.</t>
  </si>
  <si>
    <t>SWD</t>
  </si>
  <si>
    <t>Construct single-family homes and apartment buildings; real estate development firm</t>
  </si>
  <si>
    <t xml:space="preserve"> US - Lennar Corp acquired all the outstanding common stock of US Home Corp, a constructor of homes and real estate developer, in a stock swap transaction for $18 in cash and $18 in common stock per share, or a total value of $1.505 bil, including the assumption of $650 mil in liabilities. </t>
  </si>
  <si>
    <t>UH</t>
  </si>
  <si>
    <t xml:space="preserve">US - SouthBanc Shares Inc (SBS), Anderson, South Carolina, acquired Heritage Bancorp Inc (HBC), Laurens, South Carolina , a savings and loan company, for $76.976 mil. SBS offered a choice of $17.65 in common stock, or .992 SBS' shares per HBC share. Upon completion, HBC owned 40% of SBS and continued to be called Southbanc Shares. </t>
  </si>
  <si>
    <t>HBSC</t>
  </si>
  <si>
    <t>Manufacture medical human biotechnology and tissue engineering products</t>
  </si>
  <si>
    <t>SSW</t>
  </si>
  <si>
    <t>CPP</t>
  </si>
  <si>
    <t>Manufacture heart monitoring systems, including left ventricular-assists systems</t>
  </si>
  <si>
    <t>TCA</t>
  </si>
  <si>
    <t xml:space="preserve"> US - Pacific Capital Bancorp (PCB), Santa Barbara, California, acquired all the outstanding common stock of San Benito Bank (SBB), Hollister, California, in a stock swap transaction. PCB offered .605 common shares per SBB share. The transaction was to be accounted for as a pooling of interests. </t>
  </si>
  <si>
    <t>SABH</t>
  </si>
  <si>
    <t>Manufacture loudspeakers</t>
  </si>
  <si>
    <t xml:space="preserve"> US - Mackie Designs Inc acquired Eastern Acoustic Works Inc, a manufacturer of loudspeakers, for $18 mil in cash. </t>
  </si>
  <si>
    <t>operation of a chain of off-price specialty apparel stores located primarily in the northeast and midwest</t>
  </si>
  <si>
    <t xml:space="preserve"> US - Value City Department Stores Inc (VC), a majority-owned unit of Schottenstein Stores Corp, acquired bankrupt Filene's Basement Corp, an owner and operator of department stores, for $12.5 mil. The consideration consisted of $7 mil in cash and $5.5 mil in VC common stock. </t>
  </si>
  <si>
    <t>BSMT</t>
  </si>
  <si>
    <t>FCBI</t>
  </si>
  <si>
    <t>Manufacture multi-chip power hybrid semiconductors and integrated power modules</t>
  </si>
  <si>
    <t xml:space="preserve"> US - International Rectifier Corp (IR) acquired all the outstanding common stock of Zing Technologies Inc (ZT), a manufacturer of semiconductors, for $15.36 in cash per share, or a total value of $36.969 mil. Earlier, IR completed its tender by accepting 2.3 mil common shares, or about 95.56% of ZT's shares. The offer was conditioned upon at least 66.67% of ZT's shares being tendered. Previously, ZT announced that it was seeking a buyer for itself or for Omnirel, its wholly-owned subsidiary. </t>
  </si>
  <si>
    <t>ZING</t>
  </si>
  <si>
    <t>Develop and wholesale electronic publishing and electronic content software; e-publishing products are used in the creation, publication, management and distribution of electronic and paper documents; e-content products enables customers to create, manage and re-use information at a level of detail determined by the customer, using eXtensible Markup Language as its technology backbone and Microsoft Word for content creation</t>
  </si>
  <si>
    <t xml:space="preserve"> US - Broadvision Inc (BDV) acquired all the outstanding common stock of Interleaf Inc (ILF) in a stock swap transaction valued at $777.197 mil. BDV offered .347 common shares per ILF share. Based on BDV's closing stock price of $156.562 on January 25, the last full trading day prior to the announcement, each ILF share was valued at $54.327. </t>
  </si>
  <si>
    <t>LEAF</t>
  </si>
  <si>
    <t>Securities brokerage firm including online services</t>
  </si>
  <si>
    <t>LINE</t>
  </si>
  <si>
    <t xml:space="preserve"> US - Tribune Co (TC) acquired Times Mirror Co (TM), in a two-tier stock swap transaction valued at $9.07 bil. Earlier, TC completed its tender offer for TM by accepting 23,444,800 shares, or 25.7% of TM's common shares outstanding. The offer was conditioned upon at least 15 mil shares being tendered. Subsequently, TC acquired the remaining 74.3% interest, or 67.768 mil common shares, in a stock swap transaction. TC offered 2.5 common shares per TM Class A and Class C share. The deal was to create the third-largest newspaper company in the United States behind Gannett Co and Knight Ridder Inc. </t>
  </si>
  <si>
    <t xml:space="preserve"> US - Cybex Computer Products Corp (CCP) merged with Apex Inc (AP), a manufacturer of switching systems, to form Avocent Corp (AC) in a stock swap transaction valued at $1.106 bil. AP common shareholders were to receive 1.091 AC common shares and CCP common shareholders were to receive 1 AC common share per share held. Based on CCP's closing stock price of $44.813 on March 7, the last full trading day prior to the announcement, each AP share was valued at $48.868. Upon completion of the reverse-takeover merger, AP shareholders were to hold a 55% interest in AC and CCP shareholders were to hold the remaining 45% stake in AC. Stephen F. Thornton, currently president and chief executive officer of CCP, was to be chairman, president and CEO of AC. </t>
  </si>
  <si>
    <t xml:space="preserve"> US - Fulton Financial Corp (FFC), Lancaster, Pennsylvania acquired Skylands Community Bank (SCB), Hackettstown, New Jersey , a commercial bank, in a stock swap transaction valued at $31.79 mil. FFC offered .819 shares per SCB share. Based on FFC's closing stock price of $16.125 on February 22, the last full trading day prior to announcement, each SCB share was valued at $13.309. Concurrently, FFC's board authorized the repurchase of up to 2 mil common shares, or about 2.911%, of the company's common stock outstanding, in open market transactions in connection with the acquisition. </t>
  </si>
  <si>
    <t xml:space="preserve">US - International Paper Co, acting as a white-knight, acquired all the outstanding common stock of Shorewood Packaging Corp (SP), a manufacturer of paperboard packaging products, for $21 in cash per share, or a total value $878.298 mil, including the assumption of $275 mil in liabilities. Earlier, SP completed its challenging tender offer to acquire all the outstanding common stock of SP, by accepting 25.9 mil common shares, or about 94.64% of the total outstanding. Subsequently, Chesapeake Corp (CC) withdrew its tender offer to acquire all the outstanding common stock of SP for an amended $17.25 in cash per share. Earlier, CC acquired a 14.9% stake in SP from Ariel Capital Management for $17.25 in cash per share. Originally, SP launched a tender offer to acquire all the outstanding common stock of CC for $40 in cash per share. </t>
  </si>
  <si>
    <t xml:space="preserve"> US - Creative BioMolecules Inc (CB) merged with Reprogenesis Inc (RI), a manufacturer of human biological products, to form a new company in exchange for 4.79 mil common shares valued at $33.676 mil. The shares were valued based on CB's closing stock price of $7.031 on February 14, the last full trading day prior to announcement. Concurrently, CB planned to merge with Ontogeny Inc (OI) in exchange for 9.579 mil common shares valued at $69.939 mil. Upon completion, CB, OI, and RI merged to form a new company to be named Curis Inc. </t>
  </si>
  <si>
    <t xml:space="preserve"> US - Computer Associates International Inc (CI) acquired all the outstanding common stock of Sterling Software Inc (SS), a developer of systems and applications software, for $3.72 bil in a stock swap tender offer. Earlier, CI completed its stock swap tender offer for SS by accepting 75.906 mil common shares, or 92.01% of SS's common shares outstanding. CI offered .5634 common shares per SS share, subject to a collar agreement. Based on CI's closing stock price of $69.75 on February 11, the last full trading day prior to the announcement each SS share was valued at $39.297. </t>
  </si>
  <si>
    <t xml:space="preserve"> US - Equity Office Properties Trust (EO) acquired all the outstanding common stock and operating limited partnership units of Cornerstone Properties Inc (CP), a real estate investment trust, in a stock swap transaction valued at $4.55 bil, including the assumption of $1.8 bil in liabilities. EO offered a choice of $18 in cash or .7009 common shares or a combination thereof per CP share or unit, subject to a final proration whereby approximately 55% of the total consideration was to be paid in common stock and 45% in cash if all current holders of CP operating limited partnership units elect to receive EO operating limited partnership units. PGGM, a 30% shareholder in CP, and the directors and certain executive officers of both companies have agreed to vote in favor of the merger as part of the merger agreement. Upon completion, EO, already the nation's largest publicly traded office building owner and manager, became the owner and operator of 380 office buildings consisting of 95.5 mil square feet across the country, a 24% increase in portfolio size based on square footage. </t>
  </si>
  <si>
    <t xml:space="preserve"> US - Thoratec Laboratories Inc (TL) merged in a reverse transaction with Thermo Cardiosystems Inc (TC), a majority-owned unit of Thermo Electron Co (TE), for $699.563 mil. TLC offered .835 common shares per TC share. Based on TL's closing stock price of $20.5625 on October 2, the last full trading day prior to the announcement, each TC share was valued at $17.17. The transaction was accounted for as a pooling of interests. Previously, TE disclosed that it was seeking a buyer for its 60% interest in its TC. Concurrently, searches for buyers were disclosed for Trex Medical Corp, Thermo Terratech Inc, Thermo Coleman Corp, Peek Ltd, NuTemp Inc, Thermo Trilogy Corp and Peter Brotherhood. The 8 transactions were part of a restructuring to make TE one publicly traded company. Subsequently, ABIOMED Inc launched an unsolicited offer to acquire all the outstanding stock of TCI, for $11.5 in cash and common stock per share, or a total value of $443.469 mil. Upon completion TC changed its name to Thoratec Corp. </t>
  </si>
  <si>
    <t xml:space="preserve">US - Wells Fargo &amp; Co (WF), San Francisco, California, acquired all the outstanding common stock of First Commerce Bancshares Inc (FC), Lincoln, Nebraska, for approximately $35.95 per share, or a total value of approximately $479.52 mil. Upon completion, FC was to become a part of Norwest Bank Nebraska, a unit of WF. FC shareholders were to receive WF shares at a ratio determined by dividing $35.95 by the average trading price of 20 days before FC shareholder voting on the merger. The transaction included First Commerce Technologies, First Commerce Mortgage Co, First Commerce Investors Inc, Commerce Afilliated Life Insurance, Peterson Building Corp, Commerce Court Inc, and the headquarters building, located in Lincoln, Nebraska. </t>
  </si>
  <si>
    <t xml:space="preserve">US - Omega Research Inc (ORI) merged with OnlineTrading.com Inc (OTI) to form Online Trading Group (OTG) in a stock swap transaction valued at $132.393 mil. OTI shareholders were to receive between 1.3817 and 1.7172 OTG common shares and ORI common shareholders were to receive 1 OTG common share per share held, subject to a collar agreement. Based on ORI's closing stock price of $6.718 on January 19, the last full trading day prior to the announcement, each OTI share was valued at $11.54. The transaction was accounted for as a pooling of interests. </t>
  </si>
  <si>
    <t xml:space="preserve"> US - Black Hills Corp (BHC) acquired Indeck Capital Inc (ICI), an independent power company, in a stock swap transaction valued at approximately $74.656. The consideration consisted of an estimated 1.63 mil BHC common shares valued at $35.656 mil, $4 mil in preferred stock, and up to a maximum of $35 mil in profit-related payments payable over a 4-year period in common and preferred stock. The shares were valued based on BHC's closing stock price of $21.875 on January 18, the last full trading day prior to the announcement. As of January 1, 2000, Indeck's net megawatt interest in operating facilities or development projects was approximately 240 MW, which were primarily concentrated in hydroelectric or gas-fired generating facilities. The combined generating resources of Indeck (direct and indirect) and Black Hills (regulated and non-regulated) was forecasted to grow to approximately 900 MW of operating and development projects by December 31, 2000. Upon completion, ICI was to be renamed Black Hills Energy Capital Inc, and was to concentrate on the acquisition and development of independent power projects. </t>
  </si>
  <si>
    <t xml:space="preserve"> US - OnDisplay Inc (OD) acquired all the outstanding stock of Oberon Software Inc, a software developer, in exchange for 1.923 mil common shares valued at $180.715 mil. The shares were valued based on OD's closing stock price of $94 on January 14, the last full trading day prior to the announcement. </t>
  </si>
  <si>
    <t>TEK</t>
  </si>
  <si>
    <t>Provide tailored, value-added IP-based network services including VPNs, DAFs, DSL, remote access and web hosting services for enterprises and local Internet dial-up access, DSL and applications hosting services for consumers</t>
  </si>
  <si>
    <t xml:space="preserve"> US - NextLink Communications Inc (NCI) acquired Concentric Network Corp (CNC), a provider of tailored, value-added IP-based network services, in a stock swap transaction valued at $2.063 bil. NCI offered $45 in common shares per CNC share, subject to a collar agreement. </t>
  </si>
  <si>
    <t>CNCX</t>
  </si>
  <si>
    <t>Provide motion picture production services; publish magazines, trade texts and professional books; wholesale books by direct mail; own and operate cable television systems; provide marketing information services; manufacture records; own and operate theme parks; holding company</t>
  </si>
  <si>
    <t>TWX</t>
  </si>
  <si>
    <t xml:space="preserve"> US - McLeodUSA Inc (MC) acquired SplitRock Services Inc (SR), an Internet service provider, in a stock swap transaction valued at $1.758 bil. MC offered .535 common shares per SR share. Based on MC's closing stock price of $52.563 on January 6, the last full trading day prior to the announcement, each SR share was valued at $28.121. </t>
  </si>
  <si>
    <t>SPLT</t>
  </si>
  <si>
    <t>Develop software that aggregates and searches through online content, such as product information and descriptions</t>
  </si>
  <si>
    <t xml:space="preserve"> US - Commerce One Inc (CO) acquired all the outstanding stock of Mergent Systems Inc, a developer of information-management systems, for an estimated $200.248 mil. The consideration consisted of an estimated $9.914 mil in cash and 871,095 common shares valued at $190.334 mil. The shares were valued based on CO's closing stock price of $218.50 on January 4, the last full trading day prior to the announcement. </t>
  </si>
  <si>
    <t xml:space="preserve"> US - American Mutual Holding Co (AMH) merged with Indianapolis Life Insurance Co (ILI), an insurance company, for $328.383 mil. The consideration consisted of cash, Amerus Group (AG) common stock and policy credits equal to the value of 9.3 mil AG common shares. Previously, AMH offered an amended 9.3 mil AmerUs Life Holdings Inc (ALH) common shares valued at $236.569 mil. Originally, AMH offered 11.25 mil ALH common shares, valued at $267.891 mil. Concurrently, AMH merged with ALH. The combined company was called AmerUS Group and was to trade on the New York Stock exchange under the symbol AMH. </t>
  </si>
  <si>
    <t xml:space="preserve"> US - America Online Inc (AOL) merged with Time Warner Inc (TW), an entertainment company, in a stock swap merger of equals transaction valued at $164.747 bil. AOL offered 1.5 common shares per TW share. Based on AOL's closing stock price of $73.75 on January 7, the last full trading day prior to the announcement, each TW share was valued at $110.625. The transaction was accounted for as a purchase. Upon completion, AOL held 55% and TW 45% of the combined company named AOL Time Warner (AOLTW). AOLTW brought together TW's Time, CNN, Warner Bros, People, HBO, Sports Illustrated, Cartoon Network, Warner Music Group, Fortune, Entertainment Weekly, and Looney Tunes with AOL's America Online, Compuserve, Netscape, ICQ, Digital City and AOL Moviefone. Conditions associated with the transaction included open access to AOL's high-speed Internet cable lines to rival Internet service providers, and required that AOL allow unaffiliated ISPs to control the first pop-up screen, that AOL Time Warner open up the instant messaging platform to at least three competitors and make it interoperable with competing messaging services and that AT&amp;T sell its stake in Time Warner Entertainment. </t>
  </si>
  <si>
    <t>Provide advanced end-to-end data communications services targeting Internet Service providers, telecommunications carriers, and other businesses throughout the United States, via its state-of-the-art, broadband access network and fiber optic facilities, which allows them to deliver a broad array of services, including dial and dedicated Internet access; Internet access for higher bandwidth services, such as digital subscriber line and cable modem; value-added services, such as virtual Internet services, virtual private networks and web hosting; and bandwidth leasing and colocation services</t>
  </si>
  <si>
    <t>M&amp;A Deal Number</t>
  </si>
  <si>
    <t>Target Name</t>
  </si>
  <si>
    <t>Acquiror name</t>
  </si>
  <si>
    <t>Deal value</t>
  </si>
  <si>
    <t>Percent of shares Acquired</t>
  </si>
  <si>
    <t>Target Nation</t>
  </si>
  <si>
    <t>Acquirer Nation</t>
  </si>
  <si>
    <t>Deal status</t>
  </si>
  <si>
    <t>Announcement date</t>
  </si>
  <si>
    <t>Target SIC</t>
  </si>
  <si>
    <t>Acquiror SIC</t>
  </si>
  <si>
    <t>Target TRBC</t>
  </si>
  <si>
    <t>Acquiror TRBC</t>
  </si>
  <si>
    <t>NET sales target</t>
  </si>
  <si>
    <t>Net sales acquiror</t>
  </si>
  <si>
    <t>Total assets target</t>
  </si>
  <si>
    <t>Total assets Acquiror</t>
  </si>
  <si>
    <t>Target business description</t>
  </si>
  <si>
    <t>Deal synopsis</t>
  </si>
  <si>
    <t>Acq stock price on AD</t>
  </si>
  <si>
    <t>Acq stock price 1 day after AD</t>
  </si>
  <si>
    <t>Target Ticker</t>
  </si>
  <si>
    <t>Target stock price on AD</t>
  </si>
  <si>
    <t>Target stock price 1 day after AD</t>
  </si>
  <si>
    <t>2709408020</t>
  </si>
  <si>
    <t>Uroplasty Inc</t>
  </si>
  <si>
    <t>Vision-Sciences Inc</t>
  </si>
  <si>
    <t>Uroplasty Inc, located in Minnetonka, Minnesota, manufactures and wholesales surgical products for the treatment of voiding dysfunctions and pelvic disorders. The company offers its products primarily to urologists, urogynecologists, and gynecologists. It was founded in 1992.</t>
  </si>
  <si>
    <t>UPI</t>
  </si>
  <si>
    <t>2703228020</t>
  </si>
  <si>
    <t>Cubist Pharmaceuticals Inc</t>
  </si>
  <si>
    <t>Cubist Pharmaceuticals Inc, headquartered in Lexington, Massachusetts, is a biopharmaceutical company focused on research, development and commercialization of pharmaceutical products that address unmet medical needs and anti-infective therapies for the acute care environment. Its main product is CUBICIN which is the first IV antibiotic from a class of anti-infectives called lipopeptides. The company was founded in 1992.</t>
  </si>
  <si>
    <t>CBST</t>
  </si>
  <si>
    <t>2700767020</t>
  </si>
  <si>
    <t>Spansion Inc</t>
  </si>
  <si>
    <t>Cypress Semiconductor Corp</t>
  </si>
  <si>
    <t>Spansion Inc, located in Sunnyvale, California, is a holding company mainly engaged in the manufacture and wholesale of flash memory devices used in a wide variety of electronic devices, including wireless phones, networking equipment, and automotive subsystems. It also provides hardware development tools and production manufacturing support. The company was founded in 2003.</t>
  </si>
  <si>
    <t>CODE</t>
  </si>
  <si>
    <t>2697528020</t>
  </si>
  <si>
    <t>Lamar Advertising REIT Co</t>
  </si>
  <si>
    <t xml:space="preserve">US - Lamar Advertising REIT Co (REIT), a unit of Lamar Advertising Co (Lamar), merged with Lamar, a Baton Rouge-based provider of outdoor advertising services. On completion, REIT was renamed Lamar Advertising Co. </t>
  </si>
  <si>
    <t>LAMR</t>
  </si>
  <si>
    <t>2692271020</t>
  </si>
  <si>
    <t>Elecsys Corp</t>
  </si>
  <si>
    <t>Lindsay Corp</t>
  </si>
  <si>
    <t xml:space="preserve">US - Lindsay Corp acquired the entire share capital of Elecsys Corp, a Olathe-based manufacturer and wholesaler of wireless remote monitoring and telemetry products, for USD 17.5 in cash per share or a total value of USD 70.202 mil. </t>
  </si>
  <si>
    <t>ESYS</t>
  </si>
  <si>
    <t>2692224020</t>
  </si>
  <si>
    <t>World Energy Solutions Inc</t>
  </si>
  <si>
    <t>EnerNOC Inc</t>
  </si>
  <si>
    <t>World Energy Solutions Inc, located in Worcester, Massachusetts, provides energy management services. Its services include planning, sourcing, risk management, efficiency, incentives and monitoring. Its clients include commercial and industrial, institutional, government, utilities and project developers. It also has regional offices in Dublin, Ohio; Houston, Texas; Philadelphia, Pennsylvania; and Washington, DC. The company was founded in 2001.</t>
  </si>
  <si>
    <t xml:space="preserve">US - EnerNOC Inc acquired the entire share capital of World Energy Solutions Inc (World Energy), a Worcester-based provider of energy management services, via a tender offer for USD 5.5 in cash per share or a total value of USD 69.946 mil. The offer was conditioned upon at least a majority of World Energys shares being tendered. </t>
  </si>
  <si>
    <t>XWES</t>
  </si>
  <si>
    <t>2691845020</t>
  </si>
  <si>
    <t>Hampden Bancorp Inc, Springfield,Massachusetts</t>
  </si>
  <si>
    <t>Hampden Bancorp Inc, located in Springfield, Massachusetts, is a bank holding company for Hampden Bank. It offers banking and financial services to individuals and small businesses in and around Hampden County. Its services include personal, business, and mobile banking, and loans. The company was founded in 1852.</t>
  </si>
  <si>
    <t xml:space="preserve">US - Berkshire Hills Bancorp Inc (Berkshire) acquired the entire share capital of Hampden Bancorp Inc (Hampden), a Springfield-based bank holding company, in a stock swap transaction valued at USD 119.057 mil. Berkshire offered 0.81 common shares per Hampden share. Based on Berkshire's closing stock price of USD 25.78 on 31 October 2014, the last full trading day prior to the announcement, each Hampden share was valued at USD 20.882. </t>
  </si>
  <si>
    <t>HBNK</t>
  </si>
  <si>
    <t>2691774020</t>
  </si>
  <si>
    <t>Monarch Community Bancorp Inc, headquartered in Coldwater, Michigan, is a bank holding company for Monarch Community Bank. The group operates service retail offices in Branch, Calhoun and Hillsdale counties, as well as a drive-thru only location in Branch County. The company was founded in 1934.</t>
  </si>
  <si>
    <t xml:space="preserve">US - Chemical Financial Corp (Chemical) acquired the entire share capital of Monarch Community Bancorp Inc (Monarch), a Coldwater-based bank holding company, in a stock swap transaction valued at USD 25.274 mil. Chemical offered 0.098 common share per Monarch share. Based on Chemicals closing stock price of USD 29.78 on 31 October 2014, the last full trading day prior to the announcement, each CB share was valued at USD 2.924. </t>
  </si>
  <si>
    <t>MCBF</t>
  </si>
  <si>
    <t>2691363020</t>
  </si>
  <si>
    <t>Covance Inc</t>
  </si>
  <si>
    <t>CVD</t>
  </si>
  <si>
    <t>2690909020</t>
  </si>
  <si>
    <t>Aviv REIT Inc</t>
  </si>
  <si>
    <t>Omega Healthcare Investors Inc</t>
  </si>
  <si>
    <t>Aviv REIT Inc, located in Chicago, Illinois, is a real estate investment trust. It focuses on the ownership, acquisition and development of healthcare properties, principally skilled nursing facilities, or SNFs. The company was founded in 2008.</t>
  </si>
  <si>
    <t xml:space="preserve">US - Omega Healthcare Investors Inc (Omega) acquired the entire share capital of Aviv REIT Inc (Aviv), a Chicago-based real estate investment trust, in a stock swap transaction valued at USD 1.755 bil. Omega offered 0.9 common share per Aviv share. Based on Omega's closing stock price of USD 38.85 on 30 October 2014, the last full trading day prior to the announcement, each Aviv share was valued at 34.965. On completion, Omega and Aviv owned 72% and 28%in the merged entity, respectively. </t>
  </si>
  <si>
    <t>AVIV</t>
  </si>
  <si>
    <t>2690527020</t>
  </si>
  <si>
    <t>ESB Financial Corp, headquartered in Ellwood City, Pennsylvania, is a bank holding company that provides a wide range of retail and commercial financial products and services to customers in western Pennsylvania through its wholly owned subsidiary bank, ESB Bank. The company was founded in 1915.</t>
  </si>
  <si>
    <t xml:space="preserve">US - WesBanco Inc (WesBanco) acquired the entire share capital of ESB Financial Corp (ESB), an Ellwood-based bank holding company, in a stock swap transaction valued at USD 340.850 mil. The consideration consisted of USD 1.76 in cash per share or a total value of USD 31.262 mil, and 0.502 common shares per ESB share. Based on WesBanco's closing stock price of USD 34.72 on 28 October 2014, the last full trading day prior to the announcement, each ESB share was valued at USD 17.429. </t>
  </si>
  <si>
    <t>ESBF</t>
  </si>
  <si>
    <t>2688093020</t>
  </si>
  <si>
    <t>BTU International Inc</t>
  </si>
  <si>
    <t>Amtech Systems Inc</t>
  </si>
  <si>
    <t>BTU International Inc, headquartered in North Billerica, Massachusetts, designs, manufactures and wholesales thermal processing equipment related process controls for the electronics, alternative energy, automotive and other industries. Its product includes solder reflow systems. It also has operations in Shanghai, China. The company was founded in 1950.</t>
  </si>
  <si>
    <t xml:space="preserve">US - Amtech Systems Inc (Amtech) acquired the entire share capital of BTU International Inc (BTU), a North Billerica-based designer, manufacturer, and wholesaler of thermal processing equipment and related process controls, in a stock swap transaction valued at USD 32.197 mil. Amtech offered 0.3291 common shares per BTU share. Based on Amtech's closing stock price of USD 10.13 on 21 October 2014, the last full trading day prior to the announcement, each BTU share was valued at USD 3.33. </t>
  </si>
  <si>
    <t>BTUI</t>
  </si>
  <si>
    <t>2685880020</t>
  </si>
  <si>
    <t>Penford Corp</t>
  </si>
  <si>
    <t>Ingredion Inc</t>
  </si>
  <si>
    <t xml:space="preserve">US - Ingredion Inc acquired the entire share capital of Penford Corp, a Centennial-based developer, producer, and wholesaler of specialty natural-based ingredients systems, for an estimated USD 19 in cash per share or a total value of an estimated USD 250.546 mil. </t>
  </si>
  <si>
    <t>PENX</t>
  </si>
  <si>
    <t>2684911020</t>
  </si>
  <si>
    <t>Atlas Energy LP</t>
  </si>
  <si>
    <t>Targa Resources Corp</t>
  </si>
  <si>
    <t>Atlas Energy LP, located in Pittsburgh, Pennsylvania, provides gas transmission services. It is also a holding company that owns and operates the general partner of Atlas Pipeline Partners LP through which it owns a 2% general partner interest.</t>
  </si>
  <si>
    <t>ATLS</t>
  </si>
  <si>
    <t>2684890020</t>
  </si>
  <si>
    <t>Atlas Pipeline Partners LP</t>
  </si>
  <si>
    <t>Targa Resources Partners LP</t>
  </si>
  <si>
    <t>Atlas Pipeline Partners LP, located in Pittsburgh, Pennsylvania, owns and operates natural gas processing and treatment facilities in the Mid-Continent and Permian drilling basins of Oklahoma, southern Kansas, and western Texas. The company was founded in August 1999.</t>
  </si>
  <si>
    <t>APL</t>
  </si>
  <si>
    <t>2683982020</t>
  </si>
  <si>
    <t>Dawson Geophysical Co</t>
  </si>
  <si>
    <t>TGC Industries Inc</t>
  </si>
  <si>
    <t>Dawson Geophysical Co, located in Midland, Texas, provides US onshore seismic data acquisition services used in the exploration for and development and field management of oil and natural gas reserves. The company was founded in 1952.</t>
  </si>
  <si>
    <t>DWSN</t>
  </si>
  <si>
    <t>2682467020</t>
  </si>
  <si>
    <t>Durata Therapeutics Inc</t>
  </si>
  <si>
    <t>Actavis PLC</t>
  </si>
  <si>
    <t>Durata Therapeutics Inc, located in Chicago, Illinois, manufactures diagnostic pharmaceuticals. It focuses on the development and commercialization of novel therapeutics for patients with infectious diseases and acute illnesses. The company was founded in 2009.</t>
  </si>
  <si>
    <t>DRTX</t>
  </si>
  <si>
    <t>2682158020</t>
  </si>
  <si>
    <t>CareFusion Corp</t>
  </si>
  <si>
    <t>CFN</t>
  </si>
  <si>
    <t>2681191020</t>
  </si>
  <si>
    <t>Oiltanking Partners LP</t>
  </si>
  <si>
    <t>Oiltanking Partners LP, located in Houston, Texas, provides storage, terminals &amp; transportation services for crude oil, refined petroleum products and liquefied petroleum gas. It was founded on 2011.</t>
  </si>
  <si>
    <t>OILT</t>
  </si>
  <si>
    <t>2680104020</t>
  </si>
  <si>
    <t>Simplicity Bancorp Inc (WAS 483056)</t>
  </si>
  <si>
    <t>Homestreet Inc</t>
  </si>
  <si>
    <t>Simplicity Bancorp Inc, located in Covina, California, provides savings and loan services. The company was founded 2003.</t>
  </si>
  <si>
    <t xml:space="preserve">US - HomeStreet Inc (HomeStreet) merged with Simplicity Bancorp Inc (Simplicity), a Covina-based provider of savings and loan services in a stock swap transaction valued at USD 131.548 mil. HomeStreet offered 1 common share for every Simplicity share held. Based on HomeStreet's closing stock price of USD 17.76 on 26 September 2014, the last full trading day prior to the announcement each Simplicity share was valued at USD 17.76. </t>
  </si>
  <si>
    <t>SMPL</t>
  </si>
  <si>
    <t>2679812020</t>
  </si>
  <si>
    <t>Lumara Health Inc</t>
  </si>
  <si>
    <t>AMAG Pharmaceuticals Inc</t>
  </si>
  <si>
    <t>Lumara Health Inc, located in Chesterfield, Missouri, is an integrated specialty pharmaceutical company that develops, manufactures, acquires and markets branded and generic/non-branded prescription pharmaceutical products. It focuses on women's health care products. It markets Makena, Evamist, Gynazole and Clindesse. The company was founded in 1942.</t>
  </si>
  <si>
    <t>2678607020</t>
  </si>
  <si>
    <t>LipoScience Inc</t>
  </si>
  <si>
    <t>LipoScience Inc, located in Raleigh, North Carolina, manufactures nuclear magnetic resonance diagnostic equipment to identify and quantify lipoproteins and small molecule metabolites to help physicians and patients proactively manage cardiovascular disease and diabetes. Its brands include the NMR LipoProfile and Vantera.</t>
  </si>
  <si>
    <t xml:space="preserve">US - Laboratory Corp of America Holdings acquired the entire share capital of LipoScience Inc, a Raleigh-based manufacturer of nuclear magnetic resonance diagnostic equipment, for USD 5.25 in cash per share or a total value of USD 81.724 mil. </t>
  </si>
  <si>
    <t>LPDX</t>
  </si>
  <si>
    <t>2677195020</t>
  </si>
  <si>
    <t>AGN</t>
  </si>
  <si>
    <t>2675070020</t>
  </si>
  <si>
    <t>Glimcher Realty Trust</t>
  </si>
  <si>
    <t>Washington Prime Group Inc</t>
  </si>
  <si>
    <t>Glimcher Realty Trust, headquartered in Columbus, Ohio, is a real estate investment trust. It focuses on ownership, management, acquisition and development of regional and super-regional malls and community shopping centers. Glimcher Properties Corporation is the company's wholly owned subsidiary. The company was founded in 1994.</t>
  </si>
  <si>
    <t>GRT</t>
  </si>
  <si>
    <t>2673763020</t>
  </si>
  <si>
    <t>Conversant Inc</t>
  </si>
  <si>
    <t>Alliance Data Systems Corp</t>
  </si>
  <si>
    <t>Conversant Inc, located in Westlake Village, California, provides online advertising services. It offers solutions and services for web publishers and online advertisers, which services includes affiliate marketing, search marketing, comparison shopping, lead generation and display advertising services. The company was founded in April, 1998.</t>
  </si>
  <si>
    <t>CNVR</t>
  </si>
  <si>
    <t>2673697020</t>
  </si>
  <si>
    <t>Taminco Corp</t>
  </si>
  <si>
    <t>Taminco Corp, located in Allentown, Pennsylvania, manufactures specialty chemical products. It produces alkylamines &amp; derivatives for the agriculture, animal nutrition, water treatment, personal &amp; home care and oil &amp; gas end-markets. It has office locations in 23 countries with 8 production facilities. The company was founded in 2011.</t>
  </si>
  <si>
    <t xml:space="preserve">US - Eastman Chemical Co acquired the entire share capital of Taminco Corp, an Allentown-based manufacturer of specialty chemical products, from Apollo Investment Fund VII LP, a unit of Apollo Global Investment LLC, for USD 26 in cash per share, or a total value of USD 2.73 bil, including the assumption of USD 1 bil in liabilities. </t>
  </si>
  <si>
    <t>TAM</t>
  </si>
  <si>
    <t>2673579020</t>
  </si>
  <si>
    <t>Colonial Financial Services Inc</t>
  </si>
  <si>
    <t>Cape Bancorp Inc</t>
  </si>
  <si>
    <t>Colonial Financial Services Inc, located in Vineland, New Jersey, is the holding company of Colonial Bank, FSB. It was founded in 1984.</t>
  </si>
  <si>
    <t xml:space="preserve">US - Cape Bancorp Inc (Cape) acquired the entire share capital of Colonial Financial Services Inc (Colonial), a Vineland-based bank holding company, for USD 56.447 mil. Cape offered a choice of USD 14.5 in cash per share or 1.42 Cape common shares per Colonial common share. </t>
  </si>
  <si>
    <t>COBK</t>
  </si>
  <si>
    <t>2672223020</t>
  </si>
  <si>
    <t>Annies Inc</t>
  </si>
  <si>
    <t>Annies Inc, located in Berkeley, California, is a natural and organic food company. The company offers products in the following product categories: meals; snacks; and dressings, condiments and other. The company's products are sold throughout the U.S. and Canada via a multi-channel distribution network that serves the mainstream grocery, mass merchandiser and natural retailer channels. The company was founded in 2004.</t>
  </si>
  <si>
    <t xml:space="preserve">US - General Mills Inc acquired the entire share capital of Annie's Inc, a Berkeley-based producer of natural and organic foods, via a tender offer, for USD 46 in cash per share, or a total value of USD 816.046 mil. The offer was conditioned upon at least a majority of Annie's Inc shares being tendered. </t>
  </si>
  <si>
    <t>2671080020</t>
  </si>
  <si>
    <t>Bolt Technology Corp</t>
  </si>
  <si>
    <t>Bolt Technology Corp located in Norwalk, Connecticut, develops, manufactures and wholesales seismic marine data acquisition equipments and underwater remotely operated robotic vehicles.</t>
  </si>
  <si>
    <t xml:space="preserve">US - Teledyne Technologies Inc acquired the entire share capital of Bolt Technology Corp, a Norwalk-based developer, manufacturer and wholesaler of seismic marine data acquisition equipments and underwater remotely operated robotic vehicles, for USD 22 per share in cash or a total value of USD 191.239 mil. </t>
  </si>
  <si>
    <t>BOLT</t>
  </si>
  <si>
    <t>2670665020</t>
  </si>
  <si>
    <t>Deer Valley Corp</t>
  </si>
  <si>
    <t>Peerless Systems Corp</t>
  </si>
  <si>
    <t>Deer Valley Corp, headquartered in Tampa, Florida, designs, manufactures, and wholesales factory built homes. Its services also include dealer inventory-secured financing, and warranty and repair services for its factory built homes.</t>
  </si>
  <si>
    <t xml:space="preserve">US - Peerless Systems Corp acquired 80.75% interest or 12.436 mil common shares in Deer Valley Corp (Deer Valley), a Tampa-based designer, manufacturer and wholesaler of factory built homes, for USD 3.682 mil, from Vicis Capital Master Fund (79.93%) and Deer Valley (0.818). </t>
  </si>
  <si>
    <t>DVLY</t>
  </si>
  <si>
    <t>2670034020</t>
  </si>
  <si>
    <t>Harry &amp; David Holdings Inc</t>
  </si>
  <si>
    <t>Harry &amp; David Holdings Inc, located in Medford, Oregon, retails and produces branded premium gift-quality fruit and gourmet food products and other gifts. Harry &amp; David, with its flagship Royal Riviera pears and Fruit-of-the-Month Club products, is one of North America's largest suppliers of fresh fruit and gourmet food gifts. The company was founded in 2005.</t>
  </si>
  <si>
    <t xml:space="preserve">US - 1-800-Flowers.Com Inc definitively acquired the entire share capital of Harry &amp; David Holdings Inc, a Medford-based retailer of gift baskets, fruits and other gourmet gift products, for USD 142.5 mil in cash. </t>
  </si>
  <si>
    <t>HARR</t>
  </si>
  <si>
    <t>2669981020</t>
  </si>
  <si>
    <t>Cole Corporate Income Trust Inc</t>
  </si>
  <si>
    <t>Select Income REIT</t>
  </si>
  <si>
    <t>Cole Corporate Income Trust Inc, located in Phoenix, Arizona, is a real estate investment trust. It is comprised of 32 real estate properties located in the United States.</t>
  </si>
  <si>
    <t xml:space="preserve">US - Select Income REIT (Select) acquired the entire share capital of Cole Corporate Income Trust Inc (Cole), a Phoenix-based real estate investment trust, for USD 2.083 bil. Select offered a choice of USD 10.50 in cash or 0.36 common share per Cole share. Originally, In September 2014, Select was rumored to be planning to acquire Cole. </t>
  </si>
  <si>
    <t>2668102020</t>
  </si>
  <si>
    <t>Modern Everyday Inc</t>
  </si>
  <si>
    <t>LiveDeal Inc</t>
  </si>
  <si>
    <t>Modern Everyday Inc, located in Alhambra, California, is a provider of online services, offering various product lines, from cookware, kitchen and dining, cutlery, toys and games, sporting goods, household, apparel, cosmetics, and baby products. It was founded in 2008.</t>
  </si>
  <si>
    <t xml:space="preserve">US - LiveDeal Inc (LI) acquired the entire share capital of Modern Everyday Inc, an Alhambra-based provider of online retail services, from Byron Hsu, for USD 2.1 mil. The consideration consisted of USD 1.1 mil in cash, USD 0.6 mil in promissory note, and USD 0.4 mil in LI restricted common shares. </t>
  </si>
  <si>
    <t>2667598020</t>
  </si>
  <si>
    <t>Kinder Morgan Energy Partners LP</t>
  </si>
  <si>
    <t>Kinder Morgan Inc</t>
  </si>
  <si>
    <t>KMP</t>
  </si>
  <si>
    <t>2667214020</t>
  </si>
  <si>
    <t>MainStreet BankShares Inc</t>
  </si>
  <si>
    <t>MainStreet BankShares Inc, located in Martinsville, Virginia, is a bank holding company.</t>
  </si>
  <si>
    <t>MREE</t>
  </si>
  <si>
    <t>2663760020</t>
  </si>
  <si>
    <t>Fortegra Financial Corp</t>
  </si>
  <si>
    <t>Tiptree Financial Inc</t>
  </si>
  <si>
    <t xml:space="preserve">US - Tiptree Financial Inc, a unit of Tiptree Financial Partners LP, acquired the entire share capital of Fortegra Financial Corp (Fortegra), a Jacksonville-based insurance services company, for USD 10 in cash per share, or a total value of USD 212.046 mil. On completion, Fortegra was delisted in the New York Stock Exchange. </t>
  </si>
  <si>
    <t>FRF</t>
  </si>
  <si>
    <t>Insurance - Multiline</t>
  </si>
  <si>
    <t>2663270020</t>
  </si>
  <si>
    <t>El Paso Pipeline Partners LP</t>
  </si>
  <si>
    <t>El Paso Pipeline Partners LP, based in Houston, Texas, provides gas transmission services. The company owns and operates several transportation pipelines and storage for natural gas and other midstream assets. Its assets include Wyoming Interstate Co Ltd and 10% general partner interests in two interstate pipeline transportation businesses: Colorado Interstate Gas Co and Southern Natural Gas Co. The company was founded in 2007.</t>
  </si>
  <si>
    <t>EPB</t>
  </si>
  <si>
    <t>2662702020</t>
  </si>
  <si>
    <t>Siuslaw Financial Group Inc</t>
  </si>
  <si>
    <t>Banner Corp</t>
  </si>
  <si>
    <t>Siuslaw Financial Group Inc, located in Florence, Oregon, is a bank holding company for Siuslaw Bank. Through its subsidiary, it offers business and personal banking such as deposit, cash management, mortgages and loans, to small and midmarket businesses, service professionals, commercial property owners, and residents.</t>
  </si>
  <si>
    <t xml:space="preserve">US - Banner Corp (Banner) acquired the entire share capital of Siuslaw Financial Group Inc (Siuslaw), a Florence-based bank holding company, in a stock swap transaction valued at USD 60.043. Banner offered USD 1.416 in cash and 0.322 common shares per Siuslaw share. Based on Banner's closing stock price of USD 39.65 on 6 August 2014, the last full trading day prior to the announcement, each Siuslaw share was valued at USD 14.02. </t>
  </si>
  <si>
    <t>SFGP</t>
  </si>
  <si>
    <t>2661901020</t>
  </si>
  <si>
    <t>Peoples Federal Bancshares Inc</t>
  </si>
  <si>
    <t>Peoples Federal Bancshares Inc, located in Brighton, Massachusetts, is a bank holding company for Peoples Federal Savings Bank and Peoples Funding Corp. Through its subsidiary, it offers loan to Peoples Federal's Employee Stock Ownership Plan. The company was founded in 2005.</t>
  </si>
  <si>
    <t xml:space="preserve">US - Independent Bank Corp (Independent) acquired the entire share capital of Peoples Federal Bancshares Inc (Peoples), a Brighton-based bank holding company, in a stock swap transaction valued at USD 132.254 mil. Independent offered a choice of USD 21 in cash or 0.5523 common share, subject to proration whereby 60% of the Peoples common shares will be exchanged for common shares and 40% for cash. The transaction was to include Peoples Federal Savings Bank. </t>
  </si>
  <si>
    <t>2661685020</t>
  </si>
  <si>
    <t>NB&amp;T Financial Group Inc</t>
  </si>
  <si>
    <t>NB&amp;T Financial Group Inc, based in Wilmington, Ohio, is a bank holding company for The National Bank and Trust Co. It operates 19 full-service branch offices and an insurance agency in Clinton, Brown, Clermont, Highland, and Warren Counties. It was founded in 1859.</t>
  </si>
  <si>
    <t xml:space="preserve">US - Peoples Bancorp Inc (Peoples) merged with NB&amp;T Financial Group Inc (NB&amp;T), a Wilmington-based bank holding company, in a stock swap transaction valued at USD 101.685 mil. Peoples offered USD 7.75 in cash and 0.9319 common shares per NB&amp;T share. Based on Peoples' closing stock price of USD 23.5 on 01 August 2014, the last full trading day prior to the announcement, each NB&amp;T share was valued at USD 29.65. </t>
  </si>
  <si>
    <t>NBTF</t>
  </si>
  <si>
    <t>2660504020</t>
  </si>
  <si>
    <t>Bally Technologies Inc</t>
  </si>
  <si>
    <t xml:space="preserve">US - Scientific Games Corp acquired the entire share capital of Bally Technologies Inc, a Las Vegas-based developer of gaming software, for USD 83.3 in cash per share, or a total value of USD 5.134 bil, including the assumption of USD 1.8 bil in liabilities. </t>
  </si>
  <si>
    <t>BYI</t>
  </si>
  <si>
    <t>2660233020</t>
  </si>
  <si>
    <t>Intervest Bancshares Corp</t>
  </si>
  <si>
    <t>Bank of the Ozarks Inc</t>
  </si>
  <si>
    <t>Intervest Bancshares Corp, located in New York, New York, is a bank holding company for Intervest National Bank. Most of the company's lending activities are real estate-related: Commercial mortgages make up more than half of its loan portfolio, while multifamily residential mortgages account for another 40%. Some of its lending is carried out by subsidiary Intervest Mortgage Corporation, which primarily originates mortgages for apartment buildings and commercial properties in New York City.</t>
  </si>
  <si>
    <t xml:space="preserve">US - Bank of the Ozarks Inc (Ozarks) acquired the entire share capital of Intervest Bancshares Corp (Intervest), a New York-based bank holding company, for an estimated USD 228.5 mil worth of common stock. The transaction included Intervest National Bank, a wholly-owned subsidiary of Intervest. </t>
  </si>
  <si>
    <t>IBCA</t>
  </si>
  <si>
    <t>2660130020</t>
  </si>
  <si>
    <t>EW Scripps Co</t>
  </si>
  <si>
    <t>Journal Communications Inc, headquartered in Milwaukee, Wisconsin, is a media company focused in publishing, radio and television broadcasting, and printing services. It operates 14 television stations and 35 radio stations in 11 states. The company was founded in 1882.</t>
  </si>
  <si>
    <t>JRN</t>
  </si>
  <si>
    <t>2658579020</t>
  </si>
  <si>
    <t>Intermountain Community Bancorp</t>
  </si>
  <si>
    <t>Columbia Banking System Inc</t>
  </si>
  <si>
    <t>IMCB</t>
  </si>
  <si>
    <t>2658318020</t>
  </si>
  <si>
    <t>Trulia Inc</t>
  </si>
  <si>
    <t>Zillow Inc</t>
  </si>
  <si>
    <t>TRLA</t>
  </si>
  <si>
    <t>2658257020</t>
  </si>
  <si>
    <t>QR Energy LP</t>
  </si>
  <si>
    <t>BreitBurn Energy Partners LP</t>
  </si>
  <si>
    <t>QR Energy LP, located in Houston, Texas, is an oil and gas exploration and production company focused on onshore crude oil and natural gas properties. The company was founded in 2010.</t>
  </si>
  <si>
    <t xml:space="preserve">US - BreitBurn Energy Partners LP (BreitBurn) acquired the entire share capital of QR Energy LP (QR), a Houston-based oil and gas exploration and production company, in a stock swap transaction valued at USD 1.459 bil. BreitBurn offered 0.9856 common units per QR unit. Based on BreitBurn's closing stock price of USD 22.81 on 23 July 2014, the last full trading day prior to the announcement, each QR unit was valued at USD 22.81 per share. </t>
  </si>
  <si>
    <t>QRE</t>
  </si>
  <si>
    <t>2657105020</t>
  </si>
  <si>
    <t>Peninsula Financial Corp</t>
  </si>
  <si>
    <t>Mackinac Financial Corp</t>
  </si>
  <si>
    <t>Peninsula Financial Corp is a bank holding company, for Peninsula Bank, headquartered in Ishpeming, Michigan.</t>
  </si>
  <si>
    <t xml:space="preserve">US - Mackinac Financial Corp acquired the entire share capital of Peninsula Financial Corp, an Ishpeming-based bank holding company, for USD 13.285 mil. The consideration consisted of USD 2.785 mil in cash plus USD 10.5 mil in shares. </t>
  </si>
  <si>
    <t>2656829020</t>
  </si>
  <si>
    <t>Franklin Financial Corp</t>
  </si>
  <si>
    <t>TowneBank,Portsmouth,Virginia</t>
  </si>
  <si>
    <t>Franklin Financial Corp, located in Glen Allen, Virginia, is a holding company of Franklin Federal Savings Bank, a federally chartered capital savings bank. The company has eight branches in the City of Richmond and Henrico, Hanover and Chesterfield Counties in Virginia. The company was founded in 1933.</t>
  </si>
  <si>
    <t xml:space="preserve">US - TowneBank (TowneBank) acquired the entire share capital of Franklin Financial Corp (Franklin), a Glen Allen-based bank holding company, in a stock swap transaction valued at USD 282.152 mil. TowneBank offered 1.40 common shares per Franklin share. Based on TowneBank's closing stock price of USD 16.46 on 14 July 2014, the last full trading day prior to the announcement, each Franklin share was valued at USD 23.044. </t>
  </si>
  <si>
    <t>FRNK</t>
  </si>
  <si>
    <t>2656033020</t>
  </si>
  <si>
    <t>ZipRealty Inc</t>
  </si>
  <si>
    <t>Realogy Holdings Corp</t>
  </si>
  <si>
    <t>ZipRealty Inc, headquartered in Emeryville, California, provides residential real estate brokerage services. The company utilizes its user-friendly website and employee real estate agents to provide homebuyers and sellers with high-quality service and value. The company was founded in 1999.</t>
  </si>
  <si>
    <t>ZIPR</t>
  </si>
  <si>
    <t>2655953020</t>
  </si>
  <si>
    <t>Rockwood Holdings Inc</t>
  </si>
  <si>
    <t>Albemarle Corp</t>
  </si>
  <si>
    <t>Rockwood Holdings Inc, located in Princeton, New Jersey, manufactures specialty chemicals, additives and advanced materials such as lithium compounds, color pigments, timber and water treatment chemicals. The company was incorporated in 2000.</t>
  </si>
  <si>
    <t>ROC</t>
  </si>
  <si>
    <t>2655377020</t>
  </si>
  <si>
    <t>Kodiak Oil &amp; Gas Corp</t>
  </si>
  <si>
    <t>Kodiak Oil &amp; Gas Corp is an oil and gas exploration and production company, headquartered in Denver, Colorado, US. Its oil, natural gas reserves, and operations are primarily concentrated in two Rocky Mountain basins. The company was founded in 1972.</t>
  </si>
  <si>
    <t>KOG</t>
  </si>
  <si>
    <t>2655375020</t>
  </si>
  <si>
    <t>URS Corp</t>
  </si>
  <si>
    <t>AECOM Technology Corp</t>
  </si>
  <si>
    <t>URS</t>
  </si>
  <si>
    <t>2652569020</t>
  </si>
  <si>
    <t>Vitacost.com Inc</t>
  </si>
  <si>
    <t>Kroger Co</t>
  </si>
  <si>
    <t>Vitacost.com Inc, located in Boca Raton, Florida, provides online retailing and direct marketing services focused on health and wellness products, including dietary supplements such as vitamins, minerals, herbs or other botanicals, amino acids and metabolites as well as cosmetics, organic body and personal care products, sports nutrition and health foods. The company was founded in 1994.</t>
  </si>
  <si>
    <t xml:space="preserve">US - Kroger Cp (Kroger) acquired the entire share capital of Vitacost.com Inc (Vita), a Boca Raton-based provider of online retailing and direct marketing services, for USD 8 in cash per share, or a total value of USD 277.36 mil. Earlier, Kroger completed the tender offer for Vita by accepting 29.842 mil shares or87.633% of Vita's common stock outstanding. The offer was conditioned upon at least a majority of Vita's shares being tendered. </t>
  </si>
  <si>
    <t>VITC</t>
  </si>
  <si>
    <t>2651883020</t>
  </si>
  <si>
    <t>Enventis Corp</t>
  </si>
  <si>
    <t>Consolidated Commun Hldg Inc</t>
  </si>
  <si>
    <t>Enventis Corp, headquartered in Mankato, Minnesota, provides telecommunications services. It offers business and broadband solutions, voice, IP, managed and hosted services and equipment solutions, as well as, residential broadband Internet, Digital TV and voice services. The company was founded in 1898.</t>
  </si>
  <si>
    <t xml:space="preserve">US - Consolidated Communications Holdings Inc (Consolidated) acquired the entire share capital of Enventis Corp (Enventis), a Mankato-based provider of telecommunications services, in a stock swap transaction valued at USD 225.915 mil. Consolidated offered 0.7402 common share per Enventis share. Based on Consolidated's closing stock price of USD 22.29 on 27 June 2014, the last full trading day prior to the announcement, each Enventis share was valued at USD 16.499. </t>
  </si>
  <si>
    <t>ENVE</t>
  </si>
  <si>
    <t>2650050020</t>
  </si>
  <si>
    <t>Owens &amp; Minor Inc</t>
  </si>
  <si>
    <t>Medical Action Industries Inc, located in Brentwood, New York, is a manufacturer and wholesaler of disposable surgical-related products. It offers operating room disposable supplies, containment systems for medical wastes, minor procedure kits and trays, bedside products and disposable supplies for medical laboratories. It has operations in Arden, North Carolina, Clarksburg, West Virginia, and Gallaway, Tennessee facilities. The company was founded in 1977.</t>
  </si>
  <si>
    <t xml:space="preserve">US - Owens &amp; Minor Inc, through its wholly-owned Mongoose Merger Sub Inc subsidiary, acquired the entire share capital of Medical Action Technologies Inc, a Brentwood-based manufacturer and wholesaler of disposable surgical supplies, for USD 13.8 in cash per share, or a total value of USD 226.217 mil. </t>
  </si>
  <si>
    <t>MDCI</t>
  </si>
  <si>
    <t>2649590020</t>
  </si>
  <si>
    <t>Georgia-Carolina Bancshares Inc</t>
  </si>
  <si>
    <t>State Bank Financial Corp</t>
  </si>
  <si>
    <t>Georgia-Carolina Bancshares Inc, located in Augusta, Georgia, is a bank holding company for its First Bank of Georgia subsidiary.</t>
  </si>
  <si>
    <t xml:space="preserve">US - State Bank Financial Corp (State) acquired the entire share capital of Augusta-based Georgia-Carolina Bancshares Inc (GCB), in a stock swap transaction valued at USD 89.926 mil. State offered USD 8.85 in cash and 0.964 State common share per GCB share. Based on State's closing stock price of USD 16.76 on 23 June 2014, the last full trading day prior to the announcement, each GCB share was valued at USD 25.007. </t>
  </si>
  <si>
    <t>GECT</t>
  </si>
  <si>
    <t>2649022020</t>
  </si>
  <si>
    <t>PLX Technology Inc</t>
  </si>
  <si>
    <t>Avago Technologies Ltd</t>
  </si>
  <si>
    <t>PLX Technology Inc, headquartered in Sunnyvale, California, manufactures and wholesales semiconductors to the communications, server, storage, embedded-control, and consumer markets. It offers interconnect semiconductor devices - I/O Accelerators, PCI-to-PCI bridges, software development kits, application programming interfaces, and hardware design kits, including development circuit boards. It is a supplier of PCI Express products of switches and bridges. The company was founded in 1994.</t>
  </si>
  <si>
    <t>PLXT</t>
  </si>
  <si>
    <t>2647471020</t>
  </si>
  <si>
    <t>Valley Green Bank, Philadelphia,PA</t>
  </si>
  <si>
    <t>Univest Corp of Pennsylvania</t>
  </si>
  <si>
    <t>Valley Green Bank, located in Philadelphia, Pennsylvania, is a commercial bank. It has other 4 branches across Pennsylvania. The bank was founded in 2005.</t>
  </si>
  <si>
    <t xml:space="preserve">US - Univest Corp of Pennsylvania definitively merged with Philadelphia-based Valley Green Bank, in exchange for common shares valued at USD 77.8 mil in common shares. </t>
  </si>
  <si>
    <t>2646955020</t>
  </si>
  <si>
    <t>MICROS Systems Inc</t>
  </si>
  <si>
    <t>MICROS Systems Inc, located in Columbia, Maryland, provides application services for the hospitality and specialty retail industries. The company also provides system installation, operator and manager training, on-site hardware maintenance, customized software development, application software support, credit card software support, systems configuration, network support, and professional consulting services, as well as software-hosting capabilities. It was founded in 1977.</t>
  </si>
  <si>
    <t>MCRS</t>
  </si>
  <si>
    <t>2646364020</t>
  </si>
  <si>
    <t>Fusion-io Inc</t>
  </si>
  <si>
    <t>SanDisk Corp</t>
  </si>
  <si>
    <t>Fusion-io Inc, located in Salt Lake City, Utah, manufactures and wholesales enterprise storage class memory platform and solutions for applications. It also develops virtual storage layer (VSL) software and direct acceleration, shared acceleration, and virtualization acceleration products. The company was founded in 2005.</t>
  </si>
  <si>
    <t xml:space="preserve">US - SanDisk Corp (SanDisk) merged with Fusion-io Inc (Fusion), a Salt Lake City-based manufacturer and wholesaler of enterprise storage class memory platform and solutions, for USD 11.25 in cash per share or a total value of USD 1.29 bil. Earlier, SanDisk completed its tender offer for Fusion by accepting 66.902 mil, or 61.95% of Fusion's common shares outstanding. The offer had been conditioned upon at least majority of Fusion's shares being tendered. </t>
  </si>
  <si>
    <t>FIO</t>
  </si>
  <si>
    <t>2646335020</t>
  </si>
  <si>
    <t>tw telecom inc</t>
  </si>
  <si>
    <t>tw telecom inc, located in Littleton, Colorado, provides managed network services, specializing in Ethernet and transport data networking, local and long distance voice, Internet access, Voice Over IP (VoIP) and security to enterprise organizations and communications services companies throughout the US. It was founded in 1998.</t>
  </si>
  <si>
    <t>TWTC</t>
  </si>
  <si>
    <t>2645911020</t>
  </si>
  <si>
    <t>OpenTable Inc</t>
  </si>
  <si>
    <t>Priceline Group Inc</t>
  </si>
  <si>
    <t>OpenTable Inc, located in San Francisco, California, provides electronic restaurant reservation services. It offers electronic reservation book (ERB), an integrated software and hardware solution that computerizes restaurant host-stand operations and POP program, which lets restaurants offer diners bonus Dining Reward Points for reservations. The company was founded in 1998.</t>
  </si>
  <si>
    <t xml:space="preserve">US - Priceline Group Inc (Priceline) acquired acquire the entire share capital of OpenTable Inc (OpenTable), a San Francisco-based provider of electronic restaurant reservation services, for USD 103 in cash per share or a total value of USD 2.555 bil, via tender offer. Earlier, Priceline completed the tender offer for OpenTable by accepting 16.08 mil, or 68.373% interest of OpenTable common shares outstanding. On completion OpenTable common shares were delisted in NASDAQ Global Market. </t>
  </si>
  <si>
    <t>OPEN</t>
  </si>
  <si>
    <t>2645524020</t>
  </si>
  <si>
    <t>First Citizens BancShares Inc, Raleigh,North Carolina</t>
  </si>
  <si>
    <t>First Citizens Bancshares Inc</t>
  </si>
  <si>
    <t xml:space="preserve">US - First Citizens BankShares Inc acquired the entire share capital of First Citizens Bancorporation Inc, a Colombia-based bank holding company. </t>
  </si>
  <si>
    <t>FCNCA</t>
  </si>
  <si>
    <t>2644269020</t>
  </si>
  <si>
    <t>Idenix Pharmaceuticals Inc</t>
  </si>
  <si>
    <t>Idenix Pharmaceuticals Inc, located in Cambridge, Massachusetts, is a biopharmaceutical company engaged in the discovery and development of drugs for treatment of human viral diseases. It focuses on the treatment of hepatitis C virus (HCV) infections. It also operated in Montpellier, France. The company was founded in 1998.</t>
  </si>
  <si>
    <t>IDIX</t>
  </si>
  <si>
    <t>2644268020</t>
  </si>
  <si>
    <t>Hittite Microwave Corp</t>
  </si>
  <si>
    <t>Analog Devices Inc</t>
  </si>
  <si>
    <t>Hittite Microwave Corp, located in Chelmsford, Massachusetts, manufacturers integrated circuits, modules and subsystems. It designs and develops integrated circuits, modules and subsystems for the radio frequency, microwave and millimeterwave applications. It has operations in the US, China, Germany, Korea, Sweden and Britain. The company was founded in 1985.</t>
  </si>
  <si>
    <t>HITT</t>
  </si>
  <si>
    <t>2643908020</t>
  </si>
  <si>
    <t>LSB Financial Corp</t>
  </si>
  <si>
    <t>Old National Bancorp</t>
  </si>
  <si>
    <t>LSB Financial Corp, located in Lafayette, Indiana, is a savings bank holding company.</t>
  </si>
  <si>
    <t>LSBI</t>
  </si>
  <si>
    <t>2643901020</t>
  </si>
  <si>
    <t>TF Financial Corp,Newtown,Pennsylvania</t>
  </si>
  <si>
    <t>TF Financial Corp, located in Newtown, Pennsylvania, provides holding services for Third Federal Bank, which offers various banking and financial services in Pennsylvania and New Jersey. Its products include regular savings, non-interest bearing checking, NOW checking, money market, and certificate accounts. The company was founded in 1921.</t>
  </si>
  <si>
    <t>THRD</t>
  </si>
  <si>
    <t>2643538020</t>
  </si>
  <si>
    <t>Eur-Pac Corp</t>
  </si>
  <si>
    <t>Air Industries Group Inc</t>
  </si>
  <si>
    <t>Eur-Pac Corp, located in Waterbury, Connecticut, provides military packaging and supplies. Its primary business is kitting of supplies for all branches of the United States Defense Department including ordnance parts, hose assemblies, hydraulic, mechanical and electrical assemblies. The company was founded in 1947.</t>
  </si>
  <si>
    <t xml:space="preserve">US - Air Industries Group Inc acquired the entire share capital of Eur-Pac Corp, a Waterbury-based provider of military packaging and supplies, for USD 1.6 mil in cash and the issuance of 0.02 mil restricted common shares. </t>
  </si>
  <si>
    <t>2642097020</t>
  </si>
  <si>
    <t>American Realty Capital Healthcare Trust Inc</t>
  </si>
  <si>
    <t>American Realty Capital Healthcare Trust Inc, located in New York, New York, is a real estate investment trust (REIT) focusing on healthcare facilities. The company was founded in 2010.</t>
  </si>
  <si>
    <t xml:space="preserve">US - Ventas Inc (Ventas) acquired the entire share capital of American Realty Capital Healthcare Trust Inc (American Realty), a New York-based real estate investment trust, for USD 1.918 bil in cash. Ventas offered a choice of USD 11.33 in cash per share or 0.1688 common shares per American Realty share. Concurrently, Ventas planned to acquire 19 Canadian senior living communities of Holiday Retirement Corp. </t>
  </si>
  <si>
    <t>HCT</t>
  </si>
  <si>
    <t>2641667020</t>
  </si>
  <si>
    <t>Virginia Co Bank,Newport News,Virginia</t>
  </si>
  <si>
    <t>Eastern Virginia Bankshares</t>
  </si>
  <si>
    <t>Virginia Co Bank, located in Newport News, Virginia, is a commercial bank. The company offers personal banking, business banking, online banking, mobile banking, vcommerce banking, mastercard securecode, education center, calculators, and order checks online.</t>
  </si>
  <si>
    <t>VGNA</t>
  </si>
  <si>
    <t>2641303020</t>
  </si>
  <si>
    <t>Hillshire Brands Co</t>
  </si>
  <si>
    <t>Hillshire Brands Co, headquartered in Chicago, Illinois, produces and wholesales packaged meat, baked goods, frozen foods, coffee and other grocery goods. It also manufactures, wholesales, and retails household and personal care products, hosiery and undergarments for men and women. It also operates in the US, western and central Europe, Mexico, Australia, the UK, and Puerto Rico. The company was founded in 1939.</t>
  </si>
  <si>
    <t>HSH</t>
  </si>
  <si>
    <t>2637619020</t>
  </si>
  <si>
    <t>Digital Cinema Destinations Corp</t>
  </si>
  <si>
    <t>Carmike Cinemas Inc</t>
  </si>
  <si>
    <t>Digital Cinema Destinations Corp, located in Westfield, New Jersey, provides digital entertainment services. It offers sports events, concerts, conferences, operas, video games, auctions, fashion shows and movies. It is doing business as Digiplex Destinations. The company was founded in 2010.</t>
  </si>
  <si>
    <t>DCIN</t>
  </si>
  <si>
    <t>2637444020</t>
  </si>
  <si>
    <t>Kindred Healthcare Inc</t>
  </si>
  <si>
    <t>Gentiva Health Services Inc, located in Atlanta, Georgia, provides home healthcare services. Its services include skilled nursing, speech-language therapy, pulmonary care, neurorehabilitation, disease and pain management, medication management and education services. It has 420 community locations nationwide. The company was founded in 1971.</t>
  </si>
  <si>
    <t>GTIV</t>
  </si>
  <si>
    <t>2635795020</t>
  </si>
  <si>
    <t>Community First Bancshares Inc,Union City,Tennessee</t>
  </si>
  <si>
    <t>Simmons First Natl Corp</t>
  </si>
  <si>
    <t>Community First Bancshares Inc, located in Union City, Tennessee, is a bank holding company for First State Bank. It was founded in 1986.</t>
  </si>
  <si>
    <t xml:space="preserve">US - Simmons First National Corp (Simmons) acquired the entire share capital of Community First Bancshares Inc (Community), a Union City-based bank holding company, in a stock swap transaction valued at USD 239.296 mil. Simmons offered 17.898 common shares per Community share. Based on Simmon's closing stock price of USD 36.74 on 05 May 2014, the last full trading day prior to the announcement, each Community stock was valued at USD 657.554. </t>
  </si>
  <si>
    <t>2635774020</t>
  </si>
  <si>
    <t>1st United Bancorp Inc,Boca Raton,Florida</t>
  </si>
  <si>
    <t>1st United Bancorp, located in Boca Raton, Florida, a bank holding company of 1st United Bank. It offers checking, savings, money market, and NOW accounts, as well as debit and credit cards for professionals, entrepreneurs, and high-net-worth individuals. It operates in 15 branches in the greater Miami area of Broward, Brevard, Indian River, Miami-Dade and Palm Beach counties.</t>
  </si>
  <si>
    <t xml:space="preserve">US - Valley National Bancorp (VNB) merged with Boca Raton-based 1st United Bancorp Inc (1st), from Wachovia Corp, a unit of Wells Fargo &amp; Co, in a stock swap transaction valued at USD 305.485 mil. VNB offered 0.89 share per 1st share. Based on VNB's closing stock price of USD 9.76 on 07 May 2014, the last full trading day prior to the announcement, each 1st share was valued at USD 8.686. </t>
  </si>
  <si>
    <t>FUBC</t>
  </si>
  <si>
    <t>2635078020</t>
  </si>
  <si>
    <t>Richfield Oil &amp; Gas Co</t>
  </si>
  <si>
    <t>Stratex Oil &amp; Gas Holdings Inc</t>
  </si>
  <si>
    <t>Richfield Oil &amp; Gas Co, located in Salt Lake City, Utah, is an oil and gas exploration and production company. Its portfolio of oil and gas properties in Utah, Wyoming, Kansas, and Oklahoma, provide a platform for stable revenue growth and upside potential.</t>
  </si>
  <si>
    <t xml:space="preserve">US - Stratex Oil &amp; Gas Holdings Inc (Stratex) acquired the entire share capital of Richfield Oil &amp; Gas Co (Richfield), a Salt Lake City-based oil and gas exploration and production company, in a stock swap transaction valued at USD 18.122 mil. Stratex offered 1.009 common shares per Richfield share. Based on Stratex's closing stock price of USD 0.345 on 6 May 2014, the last full trading day prior to the announcement, each Richfield share was valued at USD 0.348. </t>
  </si>
  <si>
    <t>ROIL</t>
  </si>
  <si>
    <t>2634922020</t>
  </si>
  <si>
    <t>Griffin-American Healthcare REIT II Inc</t>
  </si>
  <si>
    <t>NorthStar Realty Finance Corp</t>
  </si>
  <si>
    <t>Griffin-American Healthcare REIT II Inc, located in Newport Beach, California, is a real estate investment trust. It provides investors with a diversified, income producing portfolio of healthcare-related assets that may benefit from trends taking place in the healthcare sector. It focuses on income-producing medical office buildings and other healthcare-related facilities.</t>
  </si>
  <si>
    <t>2634258020</t>
  </si>
  <si>
    <t>SP Bancorp Inc</t>
  </si>
  <si>
    <t>Green Bancorp Inc</t>
  </si>
  <si>
    <t>SP Bancorp Inc, located in Plano, Texas, is a bank holding company of SharePlus Federal Bank.</t>
  </si>
  <si>
    <t xml:space="preserve">US - Green Bancorp Inc acquired the entire share capital of SP Bancorp Inc, a Plano-based bank holding company, for USD 29.55 mil in cash per share, or a total value of USD 49.185 mil. </t>
  </si>
  <si>
    <t>SPBC</t>
  </si>
  <si>
    <t>2634045020</t>
  </si>
  <si>
    <t>Continental Bank Holdings Inc</t>
  </si>
  <si>
    <t>Bryn Mawr Bank Corp</t>
  </si>
  <si>
    <t>Continental Bank Holdings Inc, located in Plymouth Meeting, Pennsylvania, is a bank holding company for Continental Bank.</t>
  </si>
  <si>
    <t xml:space="preserve">US - Bryn Mawr Bank Corp acquired the entire share capital of Continental Bank Holdings Inc, a Plymouth Meeting-based bank holding company, in a stock swap transaction valued at an estimated USD 109 mil. </t>
  </si>
  <si>
    <t>2632546020</t>
  </si>
  <si>
    <t>OmniAmerican Bancorp Inc</t>
  </si>
  <si>
    <t>Southside Bancshares,Tyler,TX</t>
  </si>
  <si>
    <t>OmniAmerican Bancorp Inc, headquartered in Fort Worth, Texas, is a bank holding company of OmniAmerican Bank.</t>
  </si>
  <si>
    <t xml:space="preserve">US - Southside Bancshares Inc acquired the entire share capital of OmniAmerican Bancorp Inc, a Fort Worth-based bank holding company, in a stock swap transaction valued at USD 310.258 mil. Southside Bancshares offered 0.4459 shares and USD 13.125 per OmniAmerican Bancorp share. Based on Southside Bancorps closing stock price of USD 30.46, the last full trading day prior to the announcement, each OmniAmerican Bancorp share was valued at USD 26.707. </t>
  </si>
  <si>
    <t>OABC</t>
  </si>
  <si>
    <t>2632446020</t>
  </si>
  <si>
    <t>Orbital Sciences Corp</t>
  </si>
  <si>
    <t>Alliant Techsystems Inc</t>
  </si>
  <si>
    <t>Orbital Sciences Corp, located in Dulles, Virginia, manufactures space and ground infrastructure systems and satellite access products including launch vehicles, satellites, electronics and sensors, and ground systems, and low-cost, hand-held satellite-based navigation and communications products. The company was founded in 1982.</t>
  </si>
  <si>
    <t>ORB</t>
  </si>
  <si>
    <t>2632143020</t>
  </si>
  <si>
    <t>Bank Of Atlanta,Atlanta Georgia</t>
  </si>
  <si>
    <t>Bank Of Atlanta, located in Atlanta, Georgia is a commercial bank. It offers mortgage funding, deposit, community investment and cash management services.</t>
  </si>
  <si>
    <t xml:space="preserve">US - State Bank Financial Corp acquired the entire share capital of Bank of Atlanta, for USD 25 mil in cash. </t>
  </si>
  <si>
    <t>2632101020</t>
  </si>
  <si>
    <t>Susser Holdings Corp</t>
  </si>
  <si>
    <t>Susser Holdings Corp, located in Corpus Christi, Texas, owns and operates convenience stores and gasoline service stations. It operates Stripes convenience stores with over 560 locations in Texas, New Mexico, and Oklahoma. It also operates restaurants under the Laredo Taco Company and Country Cookin. The company was founded in 1938.</t>
  </si>
  <si>
    <t>SUSS</t>
  </si>
  <si>
    <t>2631944020</t>
  </si>
  <si>
    <t>Integrated Memory Logic Ltd</t>
  </si>
  <si>
    <t>EXAR Corp</t>
  </si>
  <si>
    <t>Integrated Memory Logic Ltd, headquartered in San Jose, California, is a semiconductor company that develops and markets application specific analog and mixed signal integrated circuits, primarily for the flat panel display and mobile systems markets. Founded in 1996 the company is expanding its global presence in Korea, Taiwan, China and other Asia/Pacific regions. It was founded in 1996.</t>
  </si>
  <si>
    <t xml:space="preserve">US - Exar Corp acquired an 87.230% interest or 68.319 mil common shares of Integrated Memory Logic Ltd (Integrated Memory), a San Jose-based semiconductor company, via tender offer to acquire the entire share capital of Integrated Memory, for USD 3.006 in cash per share, or a total value of USD 205.367 mil. The offer was conditioned upon at least 70% of Integrated Memory being tendered. </t>
  </si>
  <si>
    <t>3638</t>
  </si>
  <si>
    <t>2630721020</t>
  </si>
  <si>
    <t>First Financial Service Corp, Elizabethtown,Kentucky</t>
  </si>
  <si>
    <t>Community Bank Shares of IN</t>
  </si>
  <si>
    <t>First Financial Service Corp, headquartered in Elizabethtown, Kentucky, is a bank holding company for First Federal Savings Bank of Elizabethtown. The Company offers a variety of financial services to its retail and commercial banking customers. These services include personal and corporate banking services and personal investment financial counseling services. It was founded in January 3, 2003.</t>
  </si>
  <si>
    <t>FFKY</t>
  </si>
  <si>
    <t>2627950020</t>
  </si>
  <si>
    <t>Zygo Corp</t>
  </si>
  <si>
    <t>AMETEK Inc</t>
  </si>
  <si>
    <t xml:space="preserve">US - AMETEK Inc acquired the entire share capital of Zygo Corp, a Middlefield-based manufacturer and wholesaler of optical systems, for USD 19.25 mil in cash per share, or a total value of USD 372.813 mil. </t>
  </si>
  <si>
    <t>ZIGO</t>
  </si>
  <si>
    <t>2626759020</t>
  </si>
  <si>
    <t>OBA Financial Services Inc</t>
  </si>
  <si>
    <t>OBA Financial Services Inc, located in Germantown, Maryland, is bank holding company of OBA Bank. It offers savings accounts, certificates of deposit, money market accounts, commercial and regular checking accounts, and individual retirement accounts. Its loan portfolio comprises one- to four-family residential mortgage loans, commercial real estate loans, home equity loans and lines of credit, commercial business loans, construction loans and consumer loans. The company was founded in 1861.</t>
  </si>
  <si>
    <t xml:space="preserve">US - FNB Corp merged with OBA Financial Services Inc (OBA), a Germantown-based bank holding company, in a stock swap transaction, valued at USD 98.73 mil. FNB Corp offered 1.781 common shares per OBA share held. Based on FNB Corp's closing stock price of USD 13.38 on 7 April 2014, the last full trading day prior to the announcement, each OBA share was valued at USD 23.83. </t>
  </si>
  <si>
    <t>OBAF</t>
  </si>
  <si>
    <t>2626280020</t>
  </si>
  <si>
    <t>Alabama Gas Corp</t>
  </si>
  <si>
    <t>Laclede Group Inc</t>
  </si>
  <si>
    <t>Alabama Gas Corp, located in Birmingham, Alabama, is a provider of natural gas distribution services for more than 422,000 customers across Alabama. It was founded in 1852.</t>
  </si>
  <si>
    <t xml:space="preserve">US - Laclede Group Inc acquired the entire share capital of Alabama Gas Corp, a Birmingham-based provider of natural gas distribution services, from Energen Corp, for an estimated USD 1.6 bil. The consideration consisted of USD 1.35 bil and the assumption of USD 250 mil in liabilities. Originally, in January 2014, Energen was rumored to be seeking a buyer for its Alabama natural-gas utility. </t>
  </si>
  <si>
    <t>2620683020</t>
  </si>
  <si>
    <t>LIN Media LLC</t>
  </si>
  <si>
    <t>Media General Inc</t>
  </si>
  <si>
    <t>LIN Media LLC, based in Providence, Rhode Island owns and operates television stations and seven digital channels in 23 US markets.</t>
  </si>
  <si>
    <t>LIN</t>
  </si>
  <si>
    <t>2619000020</t>
  </si>
  <si>
    <t>Schawk Inc</t>
  </si>
  <si>
    <t xml:space="preserve">US - Matthews International Corp (MIC) acquired the entire share capital of Schawk Inc (SI), a Des Plaines-based provider of digital imaging services, for USD 11.8 in cash and 0.206 MIC common share per SI share, or a total value of USD 539.781mil. The shares were valued based on MIC's closing stock price of USD 39.84 on 14 March 2014, the last full trading day prior to the announcement, each SI share was valued at USD 20. </t>
  </si>
  <si>
    <t>SGK</t>
  </si>
  <si>
    <t>Platemaking And Related Services</t>
  </si>
  <si>
    <t>2616193020</t>
  </si>
  <si>
    <t>Broadcast International Inc</t>
  </si>
  <si>
    <t>Wireless Ronin Technologies</t>
  </si>
  <si>
    <t>Broadcast International Inc, based in Utah, provides satellite-based and streamed video hosting services. It was founded in 1999.</t>
  </si>
  <si>
    <t xml:space="preserve">US - Wireless Ronin Technologies Inc merged with Broadcast International Inc, a Salt Lake City-based developer of internet software, in exchange for 2.363 mil Wireless Ronin common shares valued at USD 1.890 mil. The shares were valued based on Wireless Ronin's closing stock price of USD 0.8 on 05 March 2014, the last full trading day prior to the announcement. </t>
  </si>
  <si>
    <t>BRIN</t>
  </si>
  <si>
    <t>2612237020</t>
  </si>
  <si>
    <t>RF Micro Devices Inc</t>
  </si>
  <si>
    <t>TriQuint Semiconductor Inc, located in Hillsboro, Oregon, manufactures radio frequency equipment. It offers power amplifiers, switches, and filter modules, and filtering, switching and amplification products for RF, microwave and millimeter-wave applications. It also offers foundry services and serves the mobile device, networks infrastructure, and defense and aerospace markets. It operates in the United States, Japan, China, Costa Rica, Germany and Sweden. The company was founded in 1985.</t>
  </si>
  <si>
    <t>TQNT</t>
  </si>
  <si>
    <t>2611837020</t>
  </si>
  <si>
    <t>Emeritus Corp</t>
  </si>
  <si>
    <t>Emeritus Corp, headquartered in Seattle, Washington, owns and operates assisted living communities for senior citizens in North America. Its services include apartments, dining services, pharmacy services, Alzheimer's programs, brain injury care, rehabilitation, diabetic care, companion living, and senior daycare services. Currently, it operates 289 communities in 37 states in the US. The company was founded in 1993.</t>
  </si>
  <si>
    <t xml:space="preserve">US - Brookdale Senior Living Inc (Brookdale) acquired the entire share capital of Emeritus Corp (Emeritus), a Seattle-based owner and operated of assisted living communities, in a stock swap transaction, valued at USD 1.444 bil. Brookdale offered 0.95 common share per Emeritus share held. Based on Brookdale's closing stock price of USD 29.91 on 19 February 2013, the last full trading day prior to the announcement, each Emeritus share was valued at USD 28.415. </t>
  </si>
  <si>
    <t>ESC</t>
  </si>
  <si>
    <t>2611435020</t>
  </si>
  <si>
    <t>Furiex Pharmaceuticals Inc</t>
  </si>
  <si>
    <t>Forest Laboratories Inc</t>
  </si>
  <si>
    <t>Furiex Pharmaceuticals Inc, located in Morrisville, North Carolina, manufactures pharmaceuticals. It offers drugs for diarrhea-predominant irritable bowel syndrome, acute bacterial skin and skin structure infections, and premature ejaculation. The company was founded in 1998.</t>
  </si>
  <si>
    <t xml:space="preserve">US - Forest Laboratories Inc, a unit of Actavis PLC, acquired the entire share capital of Furiex Pharmaceuticals Inc (Furiex Pharmaceuticals), a Morrisville-based manufacturer of pharmaceuticals, USD 1.436 bil. The consideration consisted of USD 95 in cash per share, USD 30 in contingent value rights per share and USD 319.29 mil in profit-related payments. Originally, in February 2014, Furiex Pharmaceuticals Inc was rumored to be seeking a buyer for the company. </t>
  </si>
  <si>
    <t>FURX</t>
  </si>
  <si>
    <t>2610709020</t>
  </si>
  <si>
    <t>LCA-Vision Inc</t>
  </si>
  <si>
    <t>LCA-Vision Inc, headquartered in Cincinnati, Ohio, owns and operates laser refractive surgery centers which perform corrective eye surgeries including laser in situ keratomileusis and photorefractive keratectomy to treat nearsightedness, astigmatism and farsightedness.</t>
  </si>
  <si>
    <t xml:space="preserve">US - Photomedex Inc acquired the entire share capital of LCA-Vision Inc, a Cincinnati-based owner and operator of laser surgery centers, for USD 5.37 in cash per share or a total value of USD 103.36 mil. </t>
  </si>
  <si>
    <t>LCAV</t>
  </si>
  <si>
    <t>Offices And Clinics Of Optometrists</t>
  </si>
  <si>
    <t>2610455020</t>
  </si>
  <si>
    <t>Amcol International Corp</t>
  </si>
  <si>
    <t>Minerals Technologies Inc</t>
  </si>
  <si>
    <t>ACO</t>
  </si>
  <si>
    <t>2610322020</t>
  </si>
  <si>
    <t>Forest Laboratories Inc, located in New York, New York, manufactures and wholesales prescription pharmaceuticals intended for final consumption, including biotech products and antibiotics for the therapeutic areas of the central nervous, cardiovascular and respiratory systems. The holding company was founded in 1954.</t>
  </si>
  <si>
    <t>FRX</t>
  </si>
  <si>
    <t>2608983020</t>
  </si>
  <si>
    <t>Supertex Inc</t>
  </si>
  <si>
    <t>Supertex Inc, headquartered in Sunnyvale, California, manufactures semiconductor devices.</t>
  </si>
  <si>
    <t xml:space="preserve">US - Microchip Technology Inc acquired the entire share capital of Supertex Inc, a Sunnyvale-based manufacturer of semiconductor devices, for USD 33 in cash per share or a total value of USD 377.084 mil. </t>
  </si>
  <si>
    <t>SUPX</t>
  </si>
  <si>
    <t>2607013020</t>
  </si>
  <si>
    <t>ATMI Inc</t>
  </si>
  <si>
    <t>ATMI Inc, located in Danbury, Connecticut, manufactures materials and materials packaging products for semiconductor and flat panel manufacturers around the world. It was founded in 1986.</t>
  </si>
  <si>
    <t xml:space="preserve">US - Entegris Inc acquired the entire share capital of ATMI Inc (ATMI), a Danbury-based manufacturer of materials and materials packaging products, for USD 34 in cash per share, or a total value of USD 1.106 bil. Previously, Pall Corp acquired the LifeSciences business of ATMI. On completion, the shares of ATMI Inc were delisted on the NASDAQ stock exchange. </t>
  </si>
  <si>
    <t>ATMI</t>
  </si>
  <si>
    <t>2604079020</t>
  </si>
  <si>
    <t>Alpena Banking Corp</t>
  </si>
  <si>
    <t>First Federal of Northern,MI</t>
  </si>
  <si>
    <t>Alpena Banking Corp, headquartered in Alpena, Michigan, is the bank holding company of Bank of Alpena.</t>
  </si>
  <si>
    <t xml:space="preserve">US - First Federal of Northern Michigan Bancorp Inc merged with Alpena Banking Corp, an Alpena-based bank holding company, for an estimated USD 4.26 mil. </t>
  </si>
  <si>
    <t xml:space="preserve">US - Vision-Sciences Inc (Vision)merged with Uroplasty Inc (Uroplasty), a Minnetonka-based manufacturer and wholesaler of surgical products, in a reverse takeover transaction valued at USD 82.736 mil. Vision offered 3.6631 shares per Uroplasty share. Based on Vision's closing stock price USD 1.01 on 19 December 2014, the last full trading day prior to the announcement, each Uroplasty share is valued at USD 3.7. On completion, the merged entity was to be named Cogentix Medical Inc, and Vision and Uroplasty shareholders were to own 37.5% and 62.5% of the merged entity, respectively. </t>
  </si>
  <si>
    <t xml:space="preserve">US - Merck &amp; Co (Merck) acquired the entire share capital of Cubist Pharmaceuticals Inc (Cubist), a Lexington-based biopharmaceutical company, for USD 102 in cash per share or a total value of USD 9.335 bil, including the assumption USD 1. 1 bil in liabilities, via tender offer. The offer was conditioned upon at least majority of Cubist's shares being tendered. Earlier, Merck completed the tender offer to acquire Cubist by accepting 58.04 mil shares or about 76.072% of the common stock outstanding. On completion, Cubist common shares were todelisted in the NASDAQ Stock Market. Originally, in December 2014, Merck was rumored to be planning to acquire the entire share capital of Cubist. </t>
  </si>
  <si>
    <t xml:space="preserve">US - Cypress Semiconductor Corp (Cypress) acquired the entire share capital of Spansion Inc (Spansion), a Sunnyvale-based manufacturer and wholesaler of flash memory devices, in a reverse takeover transaction valued at USD 1.685 bil. Cypress offered 2.457 common shares per Spansion share. Based on Cypress' common stock price of USD 10.6 on 28 November 2014, the last full trading day prior to the announcement, each Spansion share was valued at USD 26.044. On completion, Cypress ans Spansionreceived 50% interest each in the merged entity. </t>
  </si>
  <si>
    <t>Lamar Advertising Co, located in Baton Rouge, Louisiana, provides outdoor advertising services, including billboard, logo signs and transit advertising displays. The company's business falls in three areas: Billboard advertising, Logo signs and Transit advertising. The group operates 151,000 outdoor advertising companies in 44 states, covering the customers' billboard display requirements from ad copy production to placement and maintenance. It operates 95,000 logo sign displays with 19 privatized state logo sign contracts. The Group also provides advertising space on the exterior and interior of public transportation vehicles, transit shelters and benches in 73 markets. The company was founded in 1902.</t>
  </si>
  <si>
    <t>Elecsys Corp, located in Olathe, Kansas, is a manufacturer of electronic semiconductors and communication technology solutions. The company offers electronic design and manufacturing services, custom liquid crystal displays (LCDs), and custom configured solutions that integrate wireless remote monitoring, ultra-rugged mobile computing, and radio frequency identification (RFID) technologies to numerous industries which includes energy infrastructure, aerospace, transportation, logistics, agriculture, law enforcement, safety, military, medical and other critical industries.</t>
  </si>
  <si>
    <t>Covance Inc, headquartered in Princeton, New Jersey, is a provider of medical research services, health economics and outcomes services for managed care organizations, hospitals and other healthcare providers, and laboratory testing services to the chemical, agrochemical and food industries. The operations of the group are carried out through two segments. The late-stage development services segment includes central laboratory, clinical development, commercialization and other clinical support services. The early development services segment includes preclinical and phase I clinical service capabilities. The operations of this segment involve evaluating a new compound for safety and early effectiveness as well as evaluating the absorption, distribution, metabolism and excretion of the compound in the human body. It has global operations in more than 30 countries. The company was founded in 1997.</t>
  </si>
  <si>
    <t xml:space="preserve">US - Laboratory Corporation of America Holdings (LabCorp) acquired the entire share capital of Covance Inc (Covance), a Princeton-based provider of medical research services, for USD 6.17 bil. LabCorp offered USD 75.76 in cash and 0.2686 common shares per Covance share. Based on LabCorp's closing stock price of USD 109.29 on 31 October 2014, the last full trading day prior to the announcement, each Covance share was valued at USD 105.115. On coompletion, Covance common shares were delisted from the New York Stock Exchange. </t>
  </si>
  <si>
    <t>Penford Corp, headquartered in Centennial, Colorado, develops, produces, and wholesales specialty natural-based ingredient systems for industrial and food applications. Its products and services include producing fuel grade ethanol and wholesale of specialty starches to the paper, packaging and other industries under its industrial ingredients business segment. It also includes developing and manufacturing of specialty starches and dextrins for the food manufacturing and food services industries under its food ingredients business segment. It has operations across the US and global strategic alliances with companies in Thailand, Sweden and Czech Republic. The company was founded in 1894.</t>
  </si>
  <si>
    <t xml:space="preserve">US - Targa Resources Corp (Targa) acquired the entire share capital of Atlas Energy LP, a Pittsburgh-based provider of natural gas transmission services, from Atlas Energy Inc, ultimately owned by Chevron Corp, for USD 1.869 bil. The consideration consisted of USD 610 mil in cash and the issuance of 10.35 mil Targa common shares valued at USD 1.259 bil. The shares were valued based on Targa''s closing stock price of USD 121.65 on 10 October 2014, the last full trading day prior to the announcement. The transaction had been contingent upon the consummation of Targa Resources Partners LP acquisition of Atlas Pipeline Partners LP (Atlas Pipeline) and the spinoff of the non-midstream assets of Atlas Pipeline. </t>
  </si>
  <si>
    <t xml:space="preserve">US - Targa Resources Partners LP (Targa) acquired Atlas Pipeline Partners LP (Atlas), a Pittsburgh-based owner and operator of natural gas processing facilities, in a stock swap transaction valued at USD 4.978 bil, including the assumption of USD 1.8 bil in liabilities. Targa offered USD 1.26 in cash and 0.5846 common shares per Targa share. Based on Targa''s closing stock price of USD 63.98 on 10 October 2014, the last full trading day prior to the announcement, each Pinnacle share was valued at USD 38.66. On completion, Targa and Atlas owned 66% interest and 34% stake in the merged entity, respectively. The transaction was a condition to the completion of the Targa Resources Corp acquisition of Atlas Energy LP and the spinoff of the non midstream assets of Atlas. </t>
  </si>
  <si>
    <t xml:space="preserve">US - TGC Industries Inc (TGC) merged with Dawson Geophysical Co (Dawson), a Midland-based provider of seismic data acquisition services, in a stock swap transaction, valued at USD 16.134 mil, in a reverse takeover transaction. TGC offered 1.765 common shares for every Dawson share held. Based on TGC's closing stock price of USD 1.113 on 8 October 2014, the last full trading day prior to the announcement, each Dawson share was valued at USD 1.965. Upon completion, Dawson shareholders were to own 51.515% in TGC and TGC was to be named Dawson Geophysical Co. </t>
  </si>
  <si>
    <t xml:space="preserve">US - Actavis PLC of Ireland acquired the entire share capital of Durata Therapeutics Inc (Durata), a Morristown-based pharmaceutical company, for USD 799.822 mil, via tender offer, by accepting 21.358 mil or 79.7% interest in Durata's common shares outstanding. The consideration consisted of USD 23 in cash and USD 5 in contingent value rights per share. The offer was conditioned upon at least 50% of Durata's common shares being tendered. On completion, Durata common shares were to be delisted in the NASDAQ. </t>
  </si>
  <si>
    <t>CareFusion Corp, located in San Diego, California, manufactures medical devices. The company's range of products and services include: Pyxis for medication and supply management, Alaris for infusion, AVEA and Pulmonetic Systems for ventilation, Jaeger, SensorMedics and Micro Medical for respiratory diagnostic instruments, AVAmax and PleurX for interventional procedures, V. Mueller and Snowden-Pencer for surgical instruments, Nicolet neurodiagnostic instruments, MedMined for infection surveillance and ChloraPrep for infection prevention.</t>
  </si>
  <si>
    <t xml:space="preserve">US - Becton Dickinson &amp; Co (Becton Dickinson) acquired the entire share capital of CareFusion Corp (CareFusion), a San Diego-based manufacturer of medical devices, for USD 12 bil. Becton Dickinson offered USD 49 in cash and 0.0777 Becton Dickinson common share per CareFusion share. Based on Becton Dickinson's closing stock price of USD 115.84 on 03 October 2014, the last full trading day prior to the announcement, each CareFusion share was valued at USD 58.001. On completion, Becton Dickinson shareholders was to own approximately 92% and CareFusion shareholders was to own approximately 8% of the combined company and common shares were delisted from the New York Stock Exchange. </t>
  </si>
  <si>
    <t xml:space="preserve">US - Enterprise Products Partners LP (Enterprise) acquired a 65.921% interest, or 15.9 mil common LP units and 38.9 mil subordinated LP units, in Oiltanking Partners LP (Oiltanking ), a Houston-based provider of oil and gas storage and terminal transportation services, from Oiltanking Holding Americas Inc, a unit of Marquard &amp; Bahls AG's Oiltanking GmbH subsidiary, for USD 4.647 bil. The consideration consisted of USD 2.21 bil in cash, and the issuance of 54.807 mil common shares, valued at USD 2.209 mil, and the assumption of USD 228 mil in liabilities. The shares were valued based on Enterprise's closing stock price of USD 40.3 on 30 September 2014, the last full trading day prior to the announcement. Concurrently, Enterprise planned to acquire the remaining 34.079% stake, which it did not already own, in Oiltanking. </t>
  </si>
  <si>
    <t xml:space="preserve">US - AMAG Pharmaceuticals Inc(AMAG) acquired the entire share capital of Lumara Health Inc, a Chesterfield-based pharmaceutical company, for an estimated USD 1.024 bil. The consideration consisted of an estimated USD 600 mil in cash, 3.21 mil AMAG shares valued at USD 74.407 mil, and USD 350 mil in profit-related payments. The shares were valued based on AMAG's closing stock price of USD 23.18, on 26 September 2014, the last full trading day prior to the announcement. Concurrently, Perrigo Co PLC of Ireland, through its subsidiary, definitively agreed to acquire certain assets of Lumara Health Inc, for USD 82 mil in cash. </t>
  </si>
  <si>
    <t>Allergan Inc, located in Irvine, California, manufactures eye care, neuromodulator and skin care pharmaceutical products. Their operations include global health care services, development and commercialization of specialty pharmaceutical products for the ophthalmic, neurological, dermatological and other specialty markets. The company targets products and technologies related to specific disease areas such as glaucoma, retinal disease, dry eye, psoriasis, acne and movement disorders. Their operations are also focused on research and development efforts on new therapeutic areas, including gastroenterology, neuropathic pain and genitourinary diseases. Some of its brands include Alphagan, Alphagan P and Lumigan. The company was founded 1948.</t>
  </si>
  <si>
    <t xml:space="preserve">US - Actavis PLC (Actavis), acting as white knight, acquired the acquire the entire share capital of Allergan Inc (Allergan), an Irvine-based manufacturer of eye care, neuromodulator and skin care pharmaceutical products, for USD 68.445 bil, via a challenging offer. Actavis offered USD 129.22 in cash and 0.3683 ordinary shares per Allergan share. Based on Actavis' closing stock price of USD 243.77 on 14 November, the last full trading day prior to the announcement, each Allergan share was valued at USD 219. On completion, Allergan common shares were delisted in the New York Stock Exchange. Previously, Valeant Pharmaceuticals International Inc (Valeant), through its wholly-owned AGMS Inc subsidiary, and Pershing Square Capital Management LP, withdrew its hostile tender offer to acquire the remaining 90.29% interest in Allergan. Originally, Actavis was rumored to be planning to acquire the entire share capital of Allergan. </t>
  </si>
  <si>
    <t xml:space="preserve">US - Washington Prime Group Inc (Washington) acquired the entire share capital of Glimcher Realty Trust (Glimcher), a Columbus-based real estate investment trust, for an estimated USD 4.305 bil, including assumption of liabilities. Washington offered USD 10.4 cash per share and 0.1989 per Glimcher share. Based on Washington's closing stock price of USD 18.46 on 15 September 2014, the last full trading day prior to the announcement, each Glimcher share was valued at USD 14.072. The transaction was contingent upon the consummation of Simon Property Group definitively agreed to acquire Jersey Gardens in Elizabeth, New Jersey and University Park Village in Fort Worth, Texas from Glimcher. On completion, the combined company was renamed as WP Glimcher and will continue to trade on the New York Stock Exchange. </t>
  </si>
  <si>
    <t xml:space="preserve">US - Alliance Data Systems Corp (Alliance) acquired the entire share capital of Conversant Inc (Conversant), a Westlake Village-based provider of online advertising services, for USD 2.287 bil. Alliance offered a choice of 0.07037 common share and USD 18.62 in cash; or cash, or common share, per Conversant share held, subject to collar agreement. Based on Alliance's closing stock price of USD 259.21 on 10 September 2014, the last full trading day prior to the announcement, each Conversant share was valued at USD 35. On completion, Alliance and Conversant shareholders were to receive 93% and 7% in the merged entity, respectively. </t>
  </si>
  <si>
    <t>Kinder Morgan Energy Partners LP, located in Houston, Texas, owns and operates natural gas pipelines. It is involved in the transportation, storage and distribution of gasoline, jet fuel, diesel fuel and carbon dioxide in North America and is currently investing in the construction and expansion of infrastructure to help meet the future demands across North America. The company's operations are conducted through its subsidiary operating limited partnerships and their subsidiaries that are grouped into five business segments: Products Pipelines, Natural Gas Pipelines, CO2, Terminals and Kinder Morgan Canada. The company was founded on February 1997.</t>
  </si>
  <si>
    <t xml:space="preserve">US - Kinder Morgan Inc (KMI) acquired the remaining 88.308% interest or 407.726 mil units, which it did not already own, in Kinder Morgan Energy Partners LP (KMP), a Houston-based owner and operator of natural gas pipelines, in a stock swap transaction valued at USD 36.689 bil. KMI offered a choice of USD 10.77 in cash and 2.1931 common shares or cash or common shares per KMP common unit, Class B unit and i-unit, subject to proration. Based on KMI's closing stock price of USD 36.12 on 8 August 2014, the last full trading day prior to the announcement, each KMP unit was valued at USD 89.985. Concurrently, KMI acquired Kinder Morgan Management LLC and remaining 57.82% interest in El Paso Pipelines LP. </t>
  </si>
  <si>
    <t xml:space="preserve">US - American National Bankshares Inc (American National), acquired the entire share capital of MainStreet BankShares Inc (MainStreet), a Martinsville-based bank holding company, in a stock swap transaction valued at USD 24.073 mil. American National offered 0.482 common shares and USD 3.46 in cash per MainStreet common shares. Based on American National's closing stock price of USD 21.97 on 22 August 2014, the last full trading day prior to the announcement, each MainStreet share was valued at USD 10.590. </t>
  </si>
  <si>
    <t>Fortegra Financial Corp, located in Jacksonville, Florida, is an insurance agency that provides distribution and administration services and insurance-related products to insurance companies. Its services include the manufacture and wholesale distribution of revenue enhancement products and services for financial institutions, customized mass marketing distribution, administration and technology development, national risk management practice as a general agent and surplus lines broker, and administration services. The company was founded in 1982.</t>
  </si>
  <si>
    <t xml:space="preserve">US - Kinder Morgan Inc (KMI) acquired the remaining 57.82% interest, or 136.347 mil common units, which it did not already own, in El Paso Pipelines LP (EPB), a Houston-based provider of gas transmission services, in a stock swap transaction valued at USD 5.286 bil. KMI offered a choice of USD 4.65 in cash and 0.9451 common shares or cash or per common shares per EPB unit, subject to proration. Based on KMI's closing stock price of USD 36.12 on 8 August 2014, the last full trading day prior to the announcement, each EPB share was valued at USD 38.787. Concurrently, KMI acquired Kinder Morgan Management LLC and the remaining 92% interest in Kinder Morgan Energy Partners LP. </t>
  </si>
  <si>
    <t>Bally Technologies Inc, located in Las Vegas, Nevada, provides gaming solutions services specialized in developing gaming software. It designs, manufactures and wholesales advanced gaming software and devices including slot and video machines used by casinos, racinos, video lotteries, central determination and Class II markets. It also offers technology solutions, which provide gaming operators with a range of marketing, data management and analysis, accounting, player tracking, and security and other software applications and tools to manage their operations. The company was founded in 1932.</t>
  </si>
  <si>
    <t xml:space="preserve">US - E.W. Scripps Co (Scripps) merged with Journal Communications Inc (Journal), a Milwaukee-based media company, in a stock swap transaction, valued at USD 529.416 mil. Scripps offered 0.5176 common share per Class A and Class B Journal share held. Based on Scripps'' closing stock price of USD 20.09 on 29 July 2014, the last full trading day prior to the announcement, each Class A and Class B Journal share was valued at USD 10.399. Concurrently, Journal Media Group Inc (Journal Media), a wholly-owned unit of Journal, merged with the newspaper business of Scripps, and Journal spun off its Journal Media unit, to its shareholders. </t>
  </si>
  <si>
    <t>Intermountain Community Bancorp, based in Sandpoint, Idaho, is a bank holding company for Panhandle State Bank, which provides commercial banking services primarily to individuals, professionals and small to medium-sized businesses in the United States. The bank offers deposit products, including checking accounts, savings accounts, money market accounts, and certificates of deposit. The company's equity investments include the Bank and its financing subsidiaries, Intermountain Statutory Trust I and Intermountain Statutory Trust II. The holding company was founded in 1998.</t>
  </si>
  <si>
    <t xml:space="preserve">US - Columbia Banking System Inc (Columbia) acquired the entire share capital of Intermountain Community Bancorp (Intermountain), a Sandpoint-based bank holding company, for USD 52.140 mil, in a stock swap transaction. Columbia offered USD 2.293 in cash and 0.6426 common shares per Intermountain share. The shares were valued based on Columbia's closing stock price of USD 24.79 on 22 July 2014. the last full trading day prior to the announcement, each Intermountain share was valued at USD 15.93. On completion, Columbia will be the surviving company. </t>
  </si>
  <si>
    <t>Trulia Inc, located in San Francisco, California, provider of online real estate search process services for home buyers, sellers, renters and real estate professionals. It offers web and mobile applications that offers clients to search homes and neighborhoods through its database of real estate properties, local insights, and user-generated content. It also offers free and subscriptions products to real estate professionals to access transaction ready clients. It also operates in New York, Denver and Seattle. The company was founded in 2005.</t>
  </si>
  <si>
    <t xml:space="preserve">US - Zillow Inc (Zillow) acquired the entire share capital of Trulia Inc (Trulia), a San Francisco-based provider of online real estate search process services, in a stock swap transaction valued at USD 2.779 bil. Zillow offered 0.444 common share per Trulia share. Based on Zillow's closing stock price of USD 158.86 on 25 July 2014, the last full trading day prior to the announcement, each Trulia share was valued at USD 70.534. On completion, Zillow and Trulia received 67% and 33% in the merged entity named Zillow Group Inc, respectively. Originally, in July 2014, Zillow was rumored to be planning to acquire the entire share capital of Trulia. </t>
  </si>
  <si>
    <t xml:space="preserve">US - Realogy Holdings Corp, through its Realogy Group LLC wholly-owned subsidiary, acquired the entire share capital of ZipRealty Inc (ZipRealty), an Emeryville-based provides residential real estate brokerage services, for USD 6.75 in cash per share, or a total value of USD 165.612 mil. Earlier, Realogy completed its tender offer for Ziprealty by accepting 17.576 mil shares, or 80.505% of ZipRealty's common shares outstanding. The offer was conditioned upon at least majority of ZipRealty's shares being tendered. On completion, ZipRealty common shares were delisted on the NASDAQ Global Market. </t>
  </si>
  <si>
    <t xml:space="preserve">US - Albemarle Corp (Albermarle) acquired the entire share capital of Rockwood Holdings Inc (Rockwood), a Princeton-based manufacturer of specialty chemicals, additives and advanced materials, for USD 6.328 bil. Albemarle offered USD 50.65 in cash and 0.4803 common shares per Rockwood share. The shares were valued based on Albemarle's closing stock price of USD 72.62 on 14 Jul 2014, the last full trading day prior to the announcement, each Rockwood share was valued at USD 34.879. On completion, Albermarle and Rockwood owned 70% and 30% in the combined entity, respectively. Rockwood common shares were delisted in the New York Stock Exchange. </t>
  </si>
  <si>
    <t xml:space="preserve">US - Whiting Petroleum Corp (Whiting) acquired the entire share capital of Kodiak Oil &amp; Gas Corp (Kodiak), a Denver-based oil and gas exploration and production company, in a stock swap transaction valued at USD 3.752 bil. Whiting offered 0.177 common shares per Kodiak share. Based on Whiting's closing stock price on 11 July 2014, the last full trading day prior to the announcement, each Kodiak share was valued at USD 13.902. On completion, Whiting shareholders would own 71% interest in the merged entity. </t>
  </si>
  <si>
    <t>URS Corp, located in San Francisco, California, provides engineering, construction and technical services. The company offers professional planning, design, environmental, construction, program and construction management, operations and maintenance, management and a range of specialized technical services. The company provides services for transportation, power, industrial infrastructure and process, environmental and nuclear management, facilities, water/wastewater, mining, and defense and security programs. It operates through three divisions: URS Division, the EG&amp;G Division and the Washington Division. It has locations across the US and in 40 countries. The company was founded in 1904.</t>
  </si>
  <si>
    <t xml:space="preserve">US - AECOM Technology Corp (AECOM) acquired the entire share capital of URS Corp (URS), a San Francisco-based provider of engineering and construction services, for USD 3.884 bil. AECOM offered a choice of USD 33 in cash and 0.734 AECOM common shares per URS share held, or cash, or common shares, subject to proration. Based on AECOM's closing stock price of USD 31.76 on 11 July 2014, the last full trading day prior to the announcement, each URS share was valued at USD 56.312. On completion, AECOM and URS shareholders owned 66.217% and 33.783% in the merged entity, respectively. </t>
  </si>
  <si>
    <t xml:space="preserve">US - Avago Technologies Ltd (Avago) acquired the entire share capital of PLX Technology Inc (PLX), a Sunnyvale-based manufacturer and wholesaler of semiconductors, from Potomac Capital Partners II LP and Discovery Group I LLC, for USD 6.50 in cash per share or a total value of USD 308.771 mil. Earlier, Avago completed its tender offer for PLX by accepting 40.993 mil shares, or 89.312% of PLX common shares outstanding. The offer was conditioned upon at least a majority of PLX's shares being tendered. On completion, PLX common shares were delisted in the NASDAQ Stock Market. </t>
  </si>
  <si>
    <t xml:space="preserve">US - Oracle Corp (Oracle) acquired the entire share capital of MICROS Systems Inc (MICROS), a Columbia-based provider of application services, for USD 68 in cash per share or a total value of USD 5.328 bil. Earlier, Oracle completed its tender offer for MICROS by accepting 62.093 mil common shares or about 82.99% MICROS common stock outstanding. The offer was conditioned upon at least majority of MICROS' shares being tendered. On completion, MICROS common shares were delisted in NASDAQ. Originally, In June 2014, Oracle was rumored to be planning to acquire MICROS. </t>
  </si>
  <si>
    <t xml:space="preserve">US - Level 3 Communications Inc (Level 3) acquired the entire share capital of tw telecom inc (tw), a Littleton-based provider of managed network services, in a stock swap transaction valued at USD 7.262 bil, including the assumption of USD 1.6 bil in liabilities. Level 3 offered USD 10 in cash and 0.7 common shares per tw share. Based on Level 3's closing stock price of USD 44.09 on 13 June 2014, the last full trading day prior to the announcement, each tw share was valued at USD 40.863. Originally, in June 2014, Level 3 was rumored to be planning to acquire tw. </t>
  </si>
  <si>
    <t>First Citizens BancShares Inc, located in Raleigh, North Carolina, is a bank holding company that operates through two subsidiaries: First Citizens Bank &amp; Trust Co Inc and The Exchange Bank of South Carolina Inc. The group provides banking and financial services to individuals, small and medium-sized businesses and governmental units located in banking markets. The financial services provided includes accepting deposits, corporate cash management, discount brokerage, IRA plans, trust services and secured and unsecured loans. The trust services provide estate planning, estate and trust administration, IRA trust and personal investment and pension and profit sharing administration. The group also originates and services mortgage loans. The company was founded in 1913.</t>
  </si>
  <si>
    <t xml:space="preserve">US - Merck &amp; Co Inc (Merck) acquired the entire share capital of Idenix Pharmaceuticals Inc (Idenix), a Cambridge-based biopharmaceutical company, for USD 24.5 in cash per share, or a total value of USD 3.828 bil. Earlier, Merck completed its tender offer for Idenix by accepting 131.694 mil shares, or 87.305% of Idenix's common shares outstanding. The offer was conditioned upon at least a majority of Idenix's shares being tendered. On completion, Idenix common shares were delisted in the NASDAQ Stock Market. </t>
  </si>
  <si>
    <t xml:space="preserve">US - Analog Devices Inc (Analog) acquired the entire share capital of Hittite Microwave Corp (Hittite), a Chelmsford-based manufacturer of integrated circuits, modules and subsystems, for USD 78 in cash per share or a total value of USD 2.448 bil, via tender offer. Earlier, Analog completed its tender offer offer for Hittite by accepting 23.292 mil, or 74.245% of Hittite's common shares outstanding. The offer was conditioned upon at least a majority of Hittite's shares being tendered. On completion, Hittite common shares were delisted in the NASDAQ Global Select Market. </t>
  </si>
  <si>
    <t xml:space="preserve">US - Old National Bancorp acquired the entire share capital of LSB Financial Corp, a Lafayette-based bank holding company, from LSB Industries Inc, in a stock swap transaction valued at USD 65.939. The consideration consisted of USD Old National Bancorp offered USD 10.63 in cash per share or total value of USD 16.664 and 3.557 mil Old National common shares valued at USD 48.729. Old National offered 2.269 common shares per LSB Financial Corp share. Based on Old National's closing stock price of USD 13.7 on 2 June 2014, the last full trading day prior to the announcement, each LSB Financial Corp share is valued at USD 31.085. </t>
  </si>
  <si>
    <t xml:space="preserve">US - National Penn Bancshares Inc (National Penn) merged with TF Financial Corp (TF Financial), a Newtown-based provider of holding services, in a stock swap transaction valued at USD 138.848 mil. National Penn offered a choice of 4.22 common shares per TF Financial share or USD 42 in cash per share, subject to proration procedures to preserve a 40% cash and 60% common shares. Based on National Penn's closing stock price of USD 10.44 on 3 June 2014, the last full trading day prior to the announcement, each TF Financial share was valued at USD 44.057. </t>
  </si>
  <si>
    <t xml:space="preserve">US - Eastern Virginia Bankshares Inc (Eastern Virginia) merged with Newport News-based Virginia Co Bank (Virginia Co), for USD 9.583 mil in cash. Eastern Virginia offered a choice of USD 6.25 in cash per share or 0.926 common share per Virginia Co share, subject to proration whereby the maximum cash consideration was 25% of the total consideration. Based on Eastern Virginia's closing stock price of USD 6.62 on 28 May 2014, the last full trading day prior to the announcement, each Virginia Co share was valued at USD 6.13. </t>
  </si>
  <si>
    <t xml:space="preserve">US - Tyson Foods Inc (Tyson) acquired the entire share capital of Hillshire Brands Co (Hillshire), a Chicago-based producer and wholesaler of packaged meat, baked goods, frozen foods, coffee and other grocery goods, for a sweetened USD 63 in cash per share or a total value of USD 7.727 bil. Earlier, Tyson completed its tender offer for Hillshire, by accepting 86.987 mil or about 70.924% interest of Hillshire's common stock outstanding. The offer was conditioned upon at least 66.666% of Hillshire's shares being tendered. On completion, Hillshire's common shares were delisted in the New York Stock Exchange and the Chicago Stock Exchange. Originally, Tyson offered USD 50 in cash per share. The transaction is contingent upon the termination of the acquisition of Pinnacle Foods Inc by Hillshire. Previously, Pilgrim's Pride Corp withdrew its plan to launch an unsolicited tender offer for the entire share capital of Hillshire. </t>
  </si>
  <si>
    <t xml:space="preserve">US - Carmike Cinemas Inc (Carmike) acquired the entire share capital of Digital Cinema Destinations Corp (Digital), a Westfield-based provider of digital entertainment services, in a stock swap transaction valued at USD 42.696mil. Carmike offered a sweetened 0.177 common shares per Digital share. Based on Carmike's closing stock price of USD 34.15 on 14 August 2014, the last full trading day prior to the amendment of the terms, each Community stock was valued at USD 6.027. Originally, Carmike offered 0.178 common shares per Digital share. Based on Carmike's closing stock price of USD 32.33 on 14 May 2014, the last full trading day prior to the announcement, each Community stock was valued at USD 5.739. </t>
  </si>
  <si>
    <t xml:space="preserve">US - Kindred Healthcare Inc (Kindred) acquired the entire share capital of Gentiva Health Services Inc (Gentiva), an Atlanta-based provider of home healthcare services, for a four time sweetened USD 721.103 mil. The consideration was consisted of USD 14.5 in cash and 0.257 common share per Gentiva share. Subsequently, Kindred offered a thrice sweetened USD 17.25 per share or a total value of USD 635.514 mil. Earlier, Kindred offered a twice sweetened USD 16 cash per share or a total value of USD 589.462 mil. Previously, Kindred offered a sweetened USD 14.50 per share or a total value of USD 534.2 mil. Originally, Kindred offered USD 7 in cash and USD 7 in common share per Gentiva share. </t>
  </si>
  <si>
    <t xml:space="preserve">US - NorthStar Realty Finance Corp (Northstar) acquired the entire share capital of Griffin-American Healthcare REIT II Inc (Griffin), a Newport Beach-based real estate investment trust, from Grubb &amp; Ellis Co (Grubb), for USD 11.5 per share or a total value of USD 3.374 bil. Northstar offered USD 7.75 in cash and USD 3.75 common shares per Griffin share. Originally, In May 2014, Grubb was rumored to be seeking a buyer for Griffin. Ventas Inc, Health Care REIT Inc, American Realty Capital Healthcare Trust, and an undisclosed division of NorthStar Realty Finance Corp were named potential bidders. </t>
  </si>
  <si>
    <t xml:space="preserve">US - Alliant Techsystems Inc (Alliant) merged with Orbital Sciences Corp (Orbital), a Dulles-based manufacturer of space and ground infrastructure systems and satellite access products, in a stock swap transaction valued at USD 3.779 bil. Alliant offered 0.449 common shares per Orbital share. Based on Alliant's closing stock price of USD 138.82 on 28 April 2014, the last full trading day prior to the announcement, each Orbital share was valued at USD 62.33. On completion, Alliant and Orbital were to own 53.8% and 46.2% in the merged entity, respectively. Alliant was renamed Orbital ATK Inc. Concurrently, Alliant completed the spinoff of its Sporting Group to its shareholders. </t>
  </si>
  <si>
    <t xml:space="preserve">US - Energy Transfer Partners LP (Energy Transfer) acquired the entire share capital of Susser Holdings Corp (Susser), a Corpus Christi-based owner and operator of convenience stores and gasoline service stations, in a stock swap transaction valued at USD 1.787 bil. Energy Transfer offered a choice of 1.4506 common units, USD 80.25 or a combination of cash and common units, subject to proration whereby cash paid and common units issued will each represent 50% of the aggregate merger consideration. On completion, Energy Transfer and Susser, were to own 50.2% and 49.8% in the merged entity, respectively. </t>
  </si>
  <si>
    <t xml:space="preserve">US - Community Bank Shares Of Indiana Inc, New Albany, Indiana acquired the entire share capital of First Financial Service Corp, an Elizabethtown-based bank holding company, in a stock swap transaction valued at USD 17.084 mil. Community Bank Shares offered 0.153 shares per First Financial Service Corp share. Based on Community Bank Shares' closing stock price of USD 22.71 on 21 April 2014, the last full trading day prior to the announcement, each First Financial Service Corp share was valued at USD 3.475. </t>
  </si>
  <si>
    <t>Zygo Corp, located in Middlefield, Connecticut, manufactures and wholesales optical systems and components for metrology and end-user applications. ZYGO has two divisions: Metrology Solutions Division and Optical Systems Division. The Metrology Solutions Division is comprised of five business units: Semiconductor Solutions, Display Solutions, Precision Positioning Systems, Vision Systems, and Instruments. This division's products employ various optical phase analysis techniques for measuring displacement, surface shape and texture, and film thickness. The Optical Systems Division is comprised of two business units: Electro-Optics and Optical Components. These groups leverage ZYGO's expertise in optical design and assembly, and high-volume manufacturing of precision optical components and systems, for the medical/life sciences, defense, and industrial markets. The company was founded in 1970.</t>
  </si>
  <si>
    <t xml:space="preserve">US - Media General Inc (Media General) acquired the entire share capital of LIN Media LLC, a Providence-based owner and operator of television stations, for an amended USD 1.537 bil in cash. Media General offered a choice of USD 25.97 cash or 1.4714 Media General common shares per LIN share, subject to proration whereby the maximum cash consideration was USD 763 mil. Originally, Media General offered a choice of USD 27.82 in cash or 1.5672 Media General common shares per LIN share. On completion, the merged entity was renamed Media General and to be listed under the symbol of MEG. </t>
  </si>
  <si>
    <t>Schawk Inc, located in Des Plaines, Illinois, provides digital imaging prepress services for the consumer products industry, including the production of conventional, electronic and desktop color separations, creative design, art production, electronic retouching, conventional and digital platemaking and digital press proofs for the three main printing processes used in the graphic arts industry-lithography, flexography and gravure, as well as digital and analog image database archival and management and digital photography and various related outsourcing services. The company was founded in 1953.</t>
  </si>
  <si>
    <t xml:space="preserve">US - RF Micro Devices Inc (RF) merged with TriQuint Semiconductor Inc (TQ), a Hillsboro-based manufacturer of radio frequency equipment, to form a New Co (NC) in a stock swap transaction valued at USD 1.705 bil. TQ shareholders were to receive 0.419 NC common shares and RF shareholders were to receive 0.25 NC common shares per share held. Based on RF's closing stock price of USD 5.81 on 21 February 2014, the last full trading day prior to the announcement, each TQ share was valued at USD 9.731. RF and TQ were to own 50% each, of the merged entity. The merged entity was named Qorvo Inc. </t>
  </si>
  <si>
    <t>Amcol International Corp, located in Hoffman Estates, Illinois, manufactures and wholesales specialty minerals and chemicals, with locations in 68 facilities in Asia, Australia, Europe and North America. The Group's principal activities are divided into four industry segments: Minerals, Environmental, Oilfield services and Transportation. The Minerals segment mines, processes and distributes clays and products with similar applications for use in various industrial and consumer markets. The Environmental segment processes and distributes clays and products with similar applications for use as a moisture barrier in commercial construction, landfill liners and a variety of other industrial and commercial applications. The Oilfield services segment provides both onshore and offshore water treatment filtration, pipeline separation, and well testing services for the oil and gas industry. The Transportation segment includes a long haul trucking business and a freight brokerage business for our domestic subsidiaries as well as third parties. The company was founded in 1924.</t>
  </si>
  <si>
    <t xml:space="preserve">US - Minerals Technologies Inc (Minerals) acquired the entire share capital of Amcol International Corp (Amcol), a Hoffman Estates-based manufacturer and wholesaler of specialty minerals and chemicals, for a thrice sweetened USD 45.75 in cash per share, or a total value of USD 1.487 bil, via a tender offer. Earlier, Minerals completed the tender offer for Amcol by accepting 28.487 mil shares, or 87.65% of Amcol common shares outstanding. Previously, Minerals offered a twice sweetened USD 45 in cash per share. Formerly, Minerals offered a sweetened USD 42.5 in cash per share. Originally, Minerals offered USD 42 in cash per share. The offer was conditioned upon at least a majority of Amcol's shares being tendered. Subsequently, Imerys SA withdrew its definitive agreement to acquire the entire share capital of Amcol. On completion, Amcol common shares were delisted in the New York Stock Exchange. </t>
  </si>
  <si>
    <t xml:space="preserve">US - Actavis PLC (Actavis) acquired the entire share capital of Forest Laboratories Inc (Forest), a New York-based manufacturer and wholesaler of prescription pharmaceuticals, in a reverse takeover transaction valued at USD 25.44 bil. Actavis offered a choice of 0.4723 common shares, or a combination of USD 25.04 in cash and 0.3306 common shares, or USD 86.81 in cash per Forrest share. Based on Actavis' closing stock price of USD 191.88 on 17 February 2014, the last full trading day prior to the announcement, each Forest share was valued at USD 90.625. </t>
  </si>
  <si>
    <t>2604022020</t>
  </si>
  <si>
    <t>Jefferson Bancshares Inc</t>
  </si>
  <si>
    <t>Hometrust Bancshares Inc</t>
  </si>
  <si>
    <t>Jefferson Bancshares Inc, located in Morristown, Tennessee, is the bank holding company for Jefferson Federal Bank, a community-oriented financial institution offering traditional financial services. The company was founded in 1960.</t>
  </si>
  <si>
    <t xml:space="preserve">US - HomeTrust Bancshares Inc (HomeTrust) acquired the entire share capital of Morristown-based Jefferson Bancshares Inc, for USD 8 per share, or a total value of USD 52.762 mil. The consideration consisted of USD 4 in cash and USD 4 in common share per share, subject to collar agreement. The shares were valued based on HomeTrust's closing stock price of USD 15.85 on 22 January 2013, the last full trading day prior to the announcement. </t>
  </si>
  <si>
    <t>JFBI</t>
  </si>
  <si>
    <t>2603689020</t>
  </si>
  <si>
    <t>North Valley Bancorp</t>
  </si>
  <si>
    <t>North Valley Bancorp, located in Redding, California, is a bank holding company for North Valley Bank. It was formed in 1980.</t>
  </si>
  <si>
    <t xml:space="preserve">US - TriCo Bancshares (TriCo) acquired the entire share capital of Redding-based North Valley Bancorp (North Valley), in a stock swap transaction, valued at USD 168.261 mil. TriCo offered 0.9433 share per North Valley common share. Based on TriCo's closing stock price of USD 27.66 on 17 January 2013, the last full trading day prior to the announcement, each North Valley share was valued at USD 26.092. </t>
  </si>
  <si>
    <t>NOVB</t>
  </si>
  <si>
    <t>2603423020</t>
  </si>
  <si>
    <t>ConnectOne Bancorp Inc</t>
  </si>
  <si>
    <t>Center Bancorp Inc,Union,NJ</t>
  </si>
  <si>
    <t>ConnectOne Bancorp Inc is located in Englewood Cliffs, New Jersey, provides commercial and consumer banking services . The comapny was founded in 2008.</t>
  </si>
  <si>
    <t xml:space="preserve">US - Center Bancorp Inc merged with ConnectOne Bancorp Inc, an Englewood Cliffs-based provider of commercial and consumer banking services, in a stock swap transaction valued at USD 242.097 mil. Center Bancorp Inc offered 2.6 common shares per ConnectOne share. Based on Center Bancorp's closing stock price of USD 17.54 in 17/JAN/2014, the last full trading day prior to the announcement, each ConnectOne share was valued at USD 45.604. </t>
  </si>
  <si>
    <t>CNOB</t>
  </si>
  <si>
    <t>2602262020</t>
  </si>
  <si>
    <t>CEC Entertainment Inc</t>
  </si>
  <si>
    <t>Apollo Global Management LLC</t>
  </si>
  <si>
    <t xml:space="preserve">US - Apollo Global Management LLC (Apollo), through its subsidiary, acquired the entire share capital of CEC Entertainment Inc (CEC), an Irving-based owner and operator of restaurants and entertainment center, via tender offer, for USD 54 mil in cash per share or a total value of USD 947.769 mil, in a leveraged buyout transaction. The offer was conditioned upon at least 50% of CECs shares being tendered. On completion, CEC became a wholly-owned subsidiary of Apollo. </t>
  </si>
  <si>
    <t>CEC</t>
  </si>
  <si>
    <t>2601567020</t>
  </si>
  <si>
    <t>Prince Georges Federal Savings Bank,Upper Marlboro,MD</t>
  </si>
  <si>
    <t>Southern National Bancorp of</t>
  </si>
  <si>
    <t>Prince Georges Federal Savings Bank, located in upper Marlboro, Maryland, is a commercial bank. It has 3 branches located in Dunkirk, Huntingtown, Brandywine. It was founded in March 17, 1931.</t>
  </si>
  <si>
    <t xml:space="preserve">US - Southern National Bancorp Of Virginia Inc acquired the entire share capital of Upper Marlboro-based Prince George's Federal Savings Bank, for an estimated USD 11.5 mil in cash or common shares. </t>
  </si>
  <si>
    <t>2601191020</t>
  </si>
  <si>
    <t>Teche Holding Co,New Iberia, Louisiana</t>
  </si>
  <si>
    <t>Teche Holding Co is a bank holding company, headquartered in New Iberia, Louisiana. The bank targets individuals and local business customers. The bank offers such traditional retail services as checking and savings accounts, NOW accounts, and certificates of deposit. One- to four-family residential mortgage loans make up more than 50% of Teche's loan portfolio, which also includes multifamily residential, construction, commercial real estate, land, and consumer loans.</t>
  </si>
  <si>
    <t xml:space="preserve">US - Iberiabank Corp (IBKC) merged with Teche Holding Co (Teche) , a New Iberia-based bank holding company, in a stock swap transaction valued at USD 148.886 mil. IBKC offered 1.162 common shares per Teche share. Based on the closing stock price of IBKC of USD 62.1 on 10 January 2014, the last full trading day prior to the announcement, each Teche share was valued at USD 72.16. </t>
  </si>
  <si>
    <t>TSH</t>
  </si>
  <si>
    <t>2600718020</t>
  </si>
  <si>
    <t>SWS Group Inc</t>
  </si>
  <si>
    <t>Hilltop Holdings Inc</t>
  </si>
  <si>
    <t>SWS Group Inc, located in Dallas, Texas, provides investment and financial services which includes individual and institutional investors, broker/dealers, corporations, governmental entities and financial intermediaries. The company was founded in 1972.</t>
  </si>
  <si>
    <t>SWS</t>
  </si>
  <si>
    <t>2600109020</t>
  </si>
  <si>
    <t>United Bancorp Inc</t>
  </si>
  <si>
    <t xml:space="preserve">US - Old National Bancorp (Old National) acquired the entire share capital of Ann Arbor-based United Bancorp Inc (United), in a transaction valued at USD 168.404 mil. Old National offered USD 2.66 in cash and 0.7 common share for every United common shares. Based on Old National's closing stock price of USD 15.12 on 7 January 2014, the last full trading day prior to the announcement, each United share was valued at USD 13.244. </t>
  </si>
  <si>
    <t>UBMI</t>
  </si>
  <si>
    <t>2599147020</t>
  </si>
  <si>
    <t>NewPage Holdings Inc</t>
  </si>
  <si>
    <t>Verso Paper Corp</t>
  </si>
  <si>
    <t>NewPage Holdings Inc, located in Miamisburg, Ohio, manufactures and wholesales paper products. It is also a holding company for NewPage Corp.</t>
  </si>
  <si>
    <t>2599080020</t>
  </si>
  <si>
    <t>XPO Logistics Inc</t>
  </si>
  <si>
    <t>Pacer International Inc, headquartered in Dublin, Ohio, provides intermodal transportation and logistics solutions services, offering a variety of transportation-related services, including trucking, intermodal marketing, logistics and freight services. The company was founded in 1997.</t>
  </si>
  <si>
    <t>PACR</t>
  </si>
  <si>
    <t>2598749020</t>
  </si>
  <si>
    <t>Infusion Brands International Inc</t>
  </si>
  <si>
    <t>As Seen On TV Inc</t>
  </si>
  <si>
    <t>Infusion Brands International Inc, headquartered in Clearwater, Florida, is an investment holding company. Its area of expertise includes infomercial development, celebrity licensing, fragrance development and distribution, beauty and spa lines, health and fitness product launch, direct shopping channel marketing and e-commerce. The company also owns Omni Response and OmniComm Studios Inc, and has remote offices in New York and New Jersey. The company markets It was founded in 2006.</t>
  </si>
  <si>
    <t xml:space="preserve">US - As Seen On TV Inc (ASOTI) acquired the entire share capital of Infusion Brands International Inc, a Clearwater-based provider of marketing services, in exchange for 452.96 mil in ASOTI common shares valued at USD 29.488 mil. The shares were valued based on ASOTIs closing stock price of USD 0.0651 on 1 April 2014, the last full trading day prior to the announcement. </t>
  </si>
  <si>
    <t>ORHI</t>
  </si>
  <si>
    <t>2598403020</t>
  </si>
  <si>
    <t>Patient Safety Technologies Inc</t>
  </si>
  <si>
    <t>Patient Safety Technologies Inc, located in Irvine, California, provide research and development services for the manufacture of healthcare and medical products particularly for patient safety markets.</t>
  </si>
  <si>
    <t xml:space="preserve">US - Stryker Corp definitively acquired the entire share capital of Patient Safety Technologies Inc, an Irvine-based provider of research and development services, for USD 114.091 mil. The consideration consisted of USD 22 in cash per common share, USD 100 in cash per Series A preferred share, and USD 296 in cash per Series B preferred share. </t>
  </si>
  <si>
    <t>PSTX</t>
  </si>
  <si>
    <t>2595841020</t>
  </si>
  <si>
    <t>Engility Holdings Inc</t>
  </si>
  <si>
    <t>Dynamics Research Corp, headquartered in Andover, Massachusetts, provides technology management services and solutions for government programs. It offer engineering services, business intelligence solutions, acquisition management, training and performance support, business transformation, IT infrastructure services and automated case management solutions. The company was founded in 1955 and is publicly traded in NASDAQ.</t>
  </si>
  <si>
    <t xml:space="preserve">US -Engility Holdings Inc acquired the entire share capital of Dynamics Research Corp, a Andover-based provider of technology management services , for USD 11.50 in (cash) per share, or a total estimated value of USD 120.921 mil. </t>
  </si>
  <si>
    <t>DRCO</t>
  </si>
  <si>
    <t>2595273020</t>
  </si>
  <si>
    <t>Responsys Inc</t>
  </si>
  <si>
    <t>Responsys Inc, located in San Bruno, California, develops email marketing and lifecycle campaign management software. The company was founded in 1998.</t>
  </si>
  <si>
    <t>MKTG</t>
  </si>
  <si>
    <t>2594418020</t>
  </si>
  <si>
    <t>Syntroleum Corp</t>
  </si>
  <si>
    <t>Renewable Energy Group Inc</t>
  </si>
  <si>
    <t xml:space="preserve">US - Renewable Energy Group Inc, through it swholly-owned subsidiary REG Synthetic Fuels LLC, acquired Syntroleum Corp , a Tulsa-based provider of synthetic fuel production services in a stock swap transaction, in exchange for 3.796 mil common shares valued at USD 40.277 mil. The shares were valued based on Renewable Energy Group Inc's closing stock price of USD 10.61 on 16 December 2013, the last full trading day prior to the announcement. </t>
  </si>
  <si>
    <t>SYNM</t>
  </si>
  <si>
    <t>2594213020</t>
  </si>
  <si>
    <t>Harland Clarke Holdings Corp</t>
  </si>
  <si>
    <t>Valassis Communications Inc, located in Livonia, Michigan, provides marketing services with products ranging from direct mailing to emarketing. The company also provides services within the entire promotional cycle, planning, production and analysis. The company's products include RedPlum Shared Mail Package, RedPlum Co-op FSI, RedPlum Inserts and RedPlum ROP. The company was founded in 1970.</t>
  </si>
  <si>
    <t>VCI</t>
  </si>
  <si>
    <t>2593910020</t>
  </si>
  <si>
    <t>Wetpaint Inc</t>
  </si>
  <si>
    <t>Viggle Inc</t>
  </si>
  <si>
    <t>Wetpaint Inc, located in Seattle, Washington, is a provider of social media content and data processing services, covering TV shows, stars, entertainment news and fashion.</t>
  </si>
  <si>
    <t xml:space="preserve">US - Viggle Inc (Viggle) acquired Wetpaint Inc, a Seattle-based provider of social media content and data processing services, for USD 30 mil in cash and Viggle common shares. </t>
  </si>
  <si>
    <t>2593651020</t>
  </si>
  <si>
    <t>KKR Financial Holdings LLC</t>
  </si>
  <si>
    <t>KKR &amp; Co LP</t>
  </si>
  <si>
    <t>KKR Financial Holdings LLC, located in San Francisco, California, is a provider of financial services. The company invests in secured and unsecured corporate loans, including mezzanine loans, high-yield corporate bonds, asset-backed securities, and debt and equity securities. The company is managed by KKR Financial Advisors. Both companies are affiliates of private equity and leveraged buyout firm Kohlberg Kravis Roberts. It was founded in 1976.</t>
  </si>
  <si>
    <t xml:space="preserve">US - KKR &amp; Co LP (KKR) acquired the entire share capital of KKR Financial Holdings LLC (KKR Financial), a San Francisco-based provider of financial services, in a stock swap transaction valued at USD 2.609 bil. KKR offered 0.51 share for every KKR Financial share held. Based on KKR's closing stock price of USD 24.98 on 13 December 2013, the last full trading day prior to the announcement, each KKR Financial share was valued at USD 12.74. </t>
  </si>
  <si>
    <t>KFN</t>
  </si>
  <si>
    <t>2593539020</t>
  </si>
  <si>
    <t>Solta Medical Inc</t>
  </si>
  <si>
    <t>Valeant Pharmaceuticals Intl</t>
  </si>
  <si>
    <t>Solta Medical Inc, located in Hayward, California, manufactures and wholesales aesthetic and therapeutic medical devices. It offers products to address a range of skin issues under the industry's three premier brands: Thermage, Fraxel and Isolaz. The company was founded in 1996.</t>
  </si>
  <si>
    <t xml:space="preserve">US - Valeant Pharmaceuticals International Inc (Valeant) acquired the entire share capital of Solta Medical Inc (Solta), a Hayward-based manufacturer and wholesaler of aesthetic medical devices, for USD 2.92 in cash per share, or a total value of USD 240.57 mil. The offer was conditioned upon at least majority of Solta's shares being tendered on a diluted basis. Earlier, Valeant completed its tender offer for Solta by accepting 68.82 mil, or 85.237% of Solta's common shares outstanding. </t>
  </si>
  <si>
    <t>SLTM</t>
  </si>
  <si>
    <t>2593353020</t>
  </si>
  <si>
    <t>LSI Corp</t>
  </si>
  <si>
    <t xml:space="preserve">US - Avago Technologies Ltd acquired the entire share capital of LSI Corp (LSI(, a San Jose-based manufacturer of integrated circuits, for USD 11.15 in cash per share, or a total value of USD 6.686 bil. On completion, LSI common shares were delisted in the NASDAQ Stock Market. </t>
  </si>
  <si>
    <t>LSI</t>
  </si>
  <si>
    <t>2593089020</t>
  </si>
  <si>
    <t>Texas Industries Inc</t>
  </si>
  <si>
    <t>Martin Marietta Materials Inc</t>
  </si>
  <si>
    <t>Texas Industries Inc, headquartered in Dallas, Texas, manufactures and wholesales construction and steel products. It offers building materials; primarily cement, construction aggregates, concrete, stone products, and steel products. It primarily serves the Texas and California markets. The company was founded in 1951.</t>
  </si>
  <si>
    <t>TXI</t>
  </si>
  <si>
    <t>Concrete Block And Brick</t>
  </si>
  <si>
    <t>2593060020</t>
  </si>
  <si>
    <t>Performance Technologies Inc</t>
  </si>
  <si>
    <t xml:space="preserve">US - Sonus Networks Inc acquired the entire share captial of Performance Technologies Inc, a Rochester-based manufacturer and developer of packet-based telecommunications and networking products, for USD 3.75 per in cash per share, or a total value of USD 44.214 mil. </t>
  </si>
  <si>
    <t>PTIX</t>
  </si>
  <si>
    <t>2592559020</t>
  </si>
  <si>
    <t>NP OGL LLC-SpringHill Suites by Marriott, Savannah,Gerogia</t>
  </si>
  <si>
    <t>Chatham Lodging Trust</t>
  </si>
  <si>
    <t>SpringHill Suites by Marriott, located in Savannah, Gerogia, owns and operates a hotel.</t>
  </si>
  <si>
    <t xml:space="preserve">US - Chatham Lodging Trust acquired the SpringHill Suites by Marriott of NP OGL LLC, an Alpharetta-based owner and operator of a hotel, for USD 39.8 mil. </t>
  </si>
  <si>
    <t>2590117020</t>
  </si>
  <si>
    <t>BRE Properties Inc</t>
  </si>
  <si>
    <t>Essex Property Trust Inc</t>
  </si>
  <si>
    <t>BRE Properties Inc, located in San Francisco, California, is a real estate investment trust. It focuses on the development, acquisition, ownership and management of multifamily properties in the western United States. It owns about 80 apartment communities with some 22,000 units in Arizona, California and Washington. The company was founded in 1970.</t>
  </si>
  <si>
    <t>BRE</t>
  </si>
  <si>
    <t>2588919020</t>
  </si>
  <si>
    <t>CircuLite Inc</t>
  </si>
  <si>
    <t>Heartware International Inc</t>
  </si>
  <si>
    <t>CircuLite Inc, located in Teaneck, New Jersey, manufactures cardiovascular device. It offers circulatory support systems for sick, ambulatory, and chronic heart failure. It was founded in 2004.</t>
  </si>
  <si>
    <t xml:space="preserve">US - Heartware International Inc (HII) acquired the entire share capital of CircuLite Inc, a Teaneck-based manufacturer of cardiovascular device, for an estimated USD 350 mil. The consideration consisted of an estimated USD 12 mil in cash, an estimated USD 18 mil in HII common shares, and up to a further USD 320 mil in profit-related payments. </t>
  </si>
  <si>
    <t>2587440020</t>
  </si>
  <si>
    <t>Jos A Bank Clothiers Inc</t>
  </si>
  <si>
    <t>The Men's Wearhouse Inc</t>
  </si>
  <si>
    <t>Jos A Bank Clothiers Inc, located in Hamstead, Maryland, owns and operates men's clothing stores carrying tailored and casual clothing and accessories. It offers suits, dress shirts, sportcoats, pants, ties, sportswear, golf apparel and shoes and accessories. The company was founded in 1905.</t>
  </si>
  <si>
    <t>JOSB</t>
  </si>
  <si>
    <t>2587086020</t>
  </si>
  <si>
    <t>Nielsen Holdings NV</t>
  </si>
  <si>
    <t>Harris Interactive Inc, headquartered in Rochester, New, York, provides market research and consulting services. It conducts Internet-based survey research. The company serves customers in many industries and many countries through Internet-based and traditional market research and polling services which include customized research, service bureau research (for other market research firms) and multi-client research. It was founded in 1975.</t>
  </si>
  <si>
    <t>HPOL</t>
  </si>
  <si>
    <t>2585088020</t>
  </si>
  <si>
    <t>Summit Financial Services Group Inc</t>
  </si>
  <si>
    <t>RCS Capital Corp</t>
  </si>
  <si>
    <t>Summit Financial Services Group Inc, located in Boca Raton, Florida, is a securities brokerage firm.</t>
  </si>
  <si>
    <t xml:space="preserve">US - RCS Capital Corp merged with Summit Financial Services Group Inc, a Boca Raton-based securities brokerage firm, for USD 49 mil. The consideration consisted of USD 39.2 mil cash and USD 9.8 mil in common shares. </t>
  </si>
  <si>
    <t>SFNS</t>
  </si>
  <si>
    <t>2584901020</t>
  </si>
  <si>
    <t>United Financial Bancorp Inc</t>
  </si>
  <si>
    <t>Rockville Financial Inc</t>
  </si>
  <si>
    <t>United Financial Bancorp Inc, located in West Springfield, Massachusetts, is a bank holding company for United Bank. It offers personal banking, personal lending, business banking, business lending, and wealth management services. It branches operates in Hampden, Hampshire and Worcester counties. The company was founded in 1882.</t>
  </si>
  <si>
    <t xml:space="preserve">US - Rockville Financial Inc (Rockville) merged with United Financial Bancorp Inc (United), a West Springfield-based bank holding company, in a stock swap reverse takeover transaction valued at USD 370.296 mil. Rockville offered 1.3472 common shares per United share. Based on Rockville's closing stock price of USD 13.62 on 14 November 2013, the last full trading day prior to the announcement, each United share was valued at USD 18.349. </t>
  </si>
  <si>
    <t>UBNK</t>
  </si>
  <si>
    <t>2584153020</t>
  </si>
  <si>
    <t>JT Power LLC</t>
  </si>
  <si>
    <t>Willis Lease Finance Corp</t>
  </si>
  <si>
    <t>JT Power LLC, located in Boynton Beach, Florida, provides aircraft and jet engine leasing services to global aviation/aerospace industry. It owns turbine aircraft engines with asset value of $100 mil.</t>
  </si>
  <si>
    <t xml:space="preserve">US - Willis Lease Finance Corp acquired JT Power LLC, a Boynton Beach-based provider of aircraft and jet engine leasing services, for USD 5.9 mil. </t>
  </si>
  <si>
    <t>2583807020</t>
  </si>
  <si>
    <t>Aqua Handling of Texas LLC</t>
  </si>
  <si>
    <t>HII Technologies Inc</t>
  </si>
  <si>
    <t>Aqua Handling of Texas LLC, located in Southlake, Texas, provides frac water transfer services. It is engaged in the business of high volume water transfer services through above-ground mobile piping solutions with environmentally safe, no-leak systems designed to support the millions of gallons typically needed for hydraulic fracturing in hydrocarbon reservoirs.</t>
  </si>
  <si>
    <t xml:space="preserve">US - HII Technologies Inc (HII) acquired the entire share capital of Aqua Handling of Texas LLC, a Southlake-based provider of frac water transfer services, for USD 1.32 mil. The consideration consisted of USD 0.3 mil in cash, USD 0.5 mil in notes, and the issuance of 1.444 mil common shares, valued at USD 0.52 mil. The shares were valued based on HII's closing stock price of USD 0.36 on 5 November 2013, the last full trading day prior to the announcement. </t>
  </si>
  <si>
    <t>2583166020</t>
  </si>
  <si>
    <t>Gordon Trucking Inc</t>
  </si>
  <si>
    <t>Heartland Express Inc</t>
  </si>
  <si>
    <t>Gordon Trucking Inc, located in Pacific, Washington, provides trucking services that ranges from local, regional and longhaul truckload services. It also operates in the United States, Canada, and Mexico. The company was founded on January 7, 1947.</t>
  </si>
  <si>
    <t xml:space="preserve">US - Heartland Express Inc (Heartland) acquired the entire share capital of Gordon Trucking Inc, a Pacific-based provider of trucking services, for an estimated USD 320 mil. The consideration was consisted of USD 110 mil in cash, the issuance of USD 40 mil in Heartland common shares, the assumption of USD 150 mil in liabilities, and up to USD 20 mil in profit-related payments. The transaction included certain associated assets. </t>
  </si>
  <si>
    <t>2582065020</t>
  </si>
  <si>
    <t>Santarus Inc</t>
  </si>
  <si>
    <t xml:space="preserve">US - Salix Pharmaceuticals Ltd (Salix) acquired the acquire the entire share capital of Santarus Inc (Santarus), a San Diego-based biopharmaceutical company, for USD 32 in cash per share, or a total value of USD 2.677 bil. Earlier, Salix completed its tender offer by accepting 54.559 mil or 90% of Santarus common shares outstanding. On completion, Santarus common shares were delisted in the NASDAQ Global Market. </t>
  </si>
  <si>
    <t>SNTS</t>
  </si>
  <si>
    <t>2581554020</t>
  </si>
  <si>
    <t>Britton &amp; Koontz Capital Corp</t>
  </si>
  <si>
    <t>Home Bancorp Inc</t>
  </si>
  <si>
    <t>Britton &amp; Koontz Capital Corp, based in Natchez, Mississippi, is a bank holding company for Britton &amp; Koontz Bank. The bank currently has approximately $393 million in consolidated assets and provides commercial and consumer banking to customers in Adams and Warren Counties, Mississippi, and East Baton Rouge Parish, Louisiana, and the adjoining counties and parishes in Mississippi and Louisiana. The holding company was founded in 1982.</t>
  </si>
  <si>
    <t xml:space="preserve">US - Home Bancorp Inc acquired the entire share capital of Britton &amp; Koontz Capital Corp, a Natchez-based bank holding company, for USD 16.14 in cash per share or a total value of USD 34.515 mil. </t>
  </si>
  <si>
    <t>BKBK</t>
  </si>
  <si>
    <t>2581231020</t>
  </si>
  <si>
    <t>Mindspeed Technologies Inc</t>
  </si>
  <si>
    <t>M/A-COM Technology Hldg</t>
  </si>
  <si>
    <t>Mindspeed Technologies Inc, located in Newport Beach, California, manufacture, develop and wholesale of semiconductor networking solutions for applications in communications such as broadband optical transmission and VoIP in enterprise and wide area networks. The company was founded in 2001.</t>
  </si>
  <si>
    <t xml:space="preserve">US - M/A-Com Technology Solutions Holdings Inc acquired the entire share capital of Mindspeed Technologies Inc (Mindspeed), a Newport Beach-based manufacturer and wholesaler of networking solutions, via a tender offer, for USD 5.05 in cash per share, or a total value of USD 219.121 mil, by accepting 30.773 mil shares, or 70.922% of the company's common stock outstanding. On completion, Mindspeed cease to be traded on the NASDAQ Global Market. </t>
  </si>
  <si>
    <t>MSPD</t>
  </si>
  <si>
    <t>2578392020</t>
  </si>
  <si>
    <t>Consolidated Graphics Inc</t>
  </si>
  <si>
    <t>Consolidated Graphics Inc, located in Houston, Texas, provides web and digital commercial printing services including annual reports, training manuals, product and corporate brochures, direct mail pieces, catalogs and other promotional material, as well as financial printing services including registration statements, information statements, quarterly and annual reports filed with the SEC. The company was founded in 1985.</t>
  </si>
  <si>
    <t xml:space="preserve">US - RR Donnelley &amp; Sons Co (RR) acquired the entire share capital of Consolidated Graphics Inc, a Houston-based provider of commercial printing services, for USD 34.44 in cash and 1.651 RR common shares per share, or a total value of USD 622.809 mil, including the assumption of undisclosed amount in liabilities. </t>
  </si>
  <si>
    <t>CGX</t>
  </si>
  <si>
    <t>2578162020</t>
  </si>
  <si>
    <t>Home Federal Bancorp Inc,Nampa ,Idaho</t>
  </si>
  <si>
    <t>Home Federal Bancorp Inc, headquartered in Nampa, Idaho, is a savings and loan holding company for Home Federal Bank that provides financial services to consumers and businesses in the United States. The company was founded in 1920.</t>
  </si>
  <si>
    <t xml:space="preserve">US - Cascade Bancorp merged with Nampa-based Home Federal Bancorp Inc, for USD 265.682 mil. The consideration was to consist of USD 120.8 mil and the issuance of 24.309 mil Cascade common shares valued at USD 144.882 mil. The shares were valued based on Cascade's closing stock price of USD 5.96 on 22 October 2013, the last full trading day prior to the announcement. </t>
  </si>
  <si>
    <t>HOME</t>
  </si>
  <si>
    <t>2578161020</t>
  </si>
  <si>
    <t>Washington Banking Co</t>
  </si>
  <si>
    <t>Heritage Financial Corp</t>
  </si>
  <si>
    <t>Washington Banking Co, headquartered in Oak Harbor, Washington, is a bank holding company for Whidbey Island Bank. The company was founded in 1960.</t>
  </si>
  <si>
    <t xml:space="preserve">US - Heritage Financial Corp (Heritage) merged with Washington Banking Co (Washington), an Oak Harbor-based bank holding company, in a stock swap transaction valued at USD 262.388 mil. Heritage offered 2.75 in cash and 0.89 Heritage common shares per Washington share. Based on Heritage's closing stock price of USD 15.85 on October 22, the last full trading day prior to the announcement, each Washington share was valued at USD 16.857. </t>
  </si>
  <si>
    <t>WBCO</t>
  </si>
  <si>
    <t>2577956020</t>
  </si>
  <si>
    <t>Cole Real Estate Investments Inc</t>
  </si>
  <si>
    <t>American Rlty Capital Ppty Inc</t>
  </si>
  <si>
    <t>Cole Real Estate Investments, located in Phoenix, Arizona, is a real estate investment trust. It invests in retail properties including pharmacies, home improvement stores, national superstores, restaurants, and regional retailers.</t>
  </si>
  <si>
    <t>COLE</t>
  </si>
  <si>
    <t>2577667020</t>
  </si>
  <si>
    <t>Alaska Pacific Bancshares Inc</t>
  </si>
  <si>
    <t>Northrim Bancorp Inc</t>
  </si>
  <si>
    <t>Alaska Pacific Bancshares Inc, located in Juneau, Alaska, is a bank holding company for Alaska Pacific Bank. It was founded in 1999.</t>
  </si>
  <si>
    <t xml:space="preserve">US - Northrim Bancorp Inc (Northrim) acquired the entire share capital of Alaska Pacific Bancshares Inc, a Juneau-based bank holding company, in a stock swap transaction valued at USD 13.635 mil. The consideration was to consist of USD 6.418 mil in cash and the issuance of 0.305 mil Northrim common shares valued at USD 7.217 mil. The shares were valued based on Northrim's closing stock price of USD 23.69 mil on 21 October 2013, the last full trading day prior to the announcement. </t>
  </si>
  <si>
    <t>AKPB</t>
  </si>
  <si>
    <t>2577598020</t>
  </si>
  <si>
    <t>Mission Community Bancorp</t>
  </si>
  <si>
    <t>Heritage Oaks Bancorp</t>
  </si>
  <si>
    <t>Mission Community Bancorp, located in San Luis Obispo, California, is a bank holding company for Mission Community Bank.</t>
  </si>
  <si>
    <t xml:space="preserve">US - Heritage Oaks Bancorp (Heritage) acquired the entire share capital of Mission Community Bancorp (Mission), a San Luis Obispo-based bank holding company, in a stock swap transaction valued at a sweetened USD 65.320. Heritage offered 0.8614 common share and USD 0.19 in cash per share for each Mission share plus USD 8 mil in cash. The shares were valued based on Heritage's closing stock price of USD 7.38 on 06 January 2014. </t>
  </si>
  <si>
    <t>MISN</t>
  </si>
  <si>
    <t>2577418020</t>
  </si>
  <si>
    <t>Symmetricom Inc, headquartered in San Jose, California, manufactures, designs and market specialized transmission, synchronization, and intelligence access systems and linear and mixed signal integrated circuits such as primary reference sources, building integrated timing supplies, GPS timing receivers, time and frequency distribution systems, network time servers and ruggedized oscillators. Verizon and Acterna Worldwide are two of its major clients. The company was founded in 1956.</t>
  </si>
  <si>
    <t xml:space="preserve">US - Microsemi Corp acquired the entire share capital of Symmetricom Inc (Symmetricom), a San Jose-based manufacturer, designer and marketer of synchronized systems, via tender offer for USD 7.18 in cash per share or a total value of USD 309.123 mil. The offer was conditioned upon at least a majority of Symmetricom's shares being tendered. </t>
  </si>
  <si>
    <t>SYMM</t>
  </si>
  <si>
    <t>2576146020</t>
  </si>
  <si>
    <t>General Parts International Inc</t>
  </si>
  <si>
    <t>Advance Auto Parts Inc</t>
  </si>
  <si>
    <t xml:space="preserve">US - Advance Auto Parts Inc acquired General Parts International Inc, a Raleigh-based wholesaler and retailer of replacement parts, supplies, tools and equipment, for an estimated USD 2.04 bil in cash. </t>
  </si>
  <si>
    <t>2575839020</t>
  </si>
  <si>
    <t>Analog Devices Inc-Microphone Product Line</t>
  </si>
  <si>
    <t>InvenSense Inc</t>
  </si>
  <si>
    <t>Microphone product line of Analog Devices Inc, located in Norwood, Massachusetts, manufactures microphones.</t>
  </si>
  <si>
    <t xml:space="preserve">US - InvenSense Inc acquired the microphone product line of Analog Devices Inc, a Norwood-based manufacturer of semiconductors specializing in analog, mixed-signal, and digital signal processing integrated circuits, for USD 100 mil in cash. </t>
  </si>
  <si>
    <t>2575289020</t>
  </si>
  <si>
    <t>Antenna Software Inc</t>
  </si>
  <si>
    <t>Pegasystems Inc</t>
  </si>
  <si>
    <t>Antenna Software Inc, located in Jersey City, New Jersey, develops mobile content applications. Its products include the Antenna Mobility Platform, and the AMP Mobile Business Solutions Suite. It also offers support services for handheld devices, network carriers, and enterprise systems. Operations are carried out in North America, Europe and Asia. The company was founded in 1998.</t>
  </si>
  <si>
    <t xml:space="preserve">US - Pegasystems Inc acquired the entire share capital of Antenna Software Inc, a Jersey City-based developer of mobile application software, for USD 27.7 mil. </t>
  </si>
  <si>
    <t>2574900020</t>
  </si>
  <si>
    <t>Vocalocity Inc</t>
  </si>
  <si>
    <t>Vonage Holdings Corp</t>
  </si>
  <si>
    <t>Vocalocity Inc, located in Atlanta, Georgia, develops cloud-based voice software for small businesses. The company was founded in 2005. It serves US based call centers. The company was founded in 2005.</t>
  </si>
  <si>
    <t xml:space="preserve">US - Vonage Holdings Corp (Vonage) acquired Vocalocity Inc, an Atlanta-based developer of voice software, from ZivVa LLC, for USD 130 mil. The consideration was to consist of USD 105 mil in cash and USD 25 mil in Vonage common shares. </t>
  </si>
  <si>
    <t>2574894020</t>
  </si>
  <si>
    <t>Camco Financial Corp, located in Cambridge, Ohio, is a savings and loan holding company for Advantage Bank specializing in community banking, mortgage banking and title services. The company also provides corporate oversight, strategic planning and expansion initiatives services. It was founded in 1970.</t>
  </si>
  <si>
    <t xml:space="preserve">US - Huntington Bancshares Inc (Huntington) acquired the entire share capital of Camco Financial Corp (Camco), a Cambridge-based savings and loan holding company, in a stock swap transaction valued at USD 94.367 mil. Huntington offered a choice of USD 6 in cash or 0.7264 common share per Camco share, subject to proration whereby 80% of the consideration was in common shares and the remaining 20% in cash. </t>
  </si>
  <si>
    <t>CAFI</t>
  </si>
  <si>
    <t>2574801020</t>
  </si>
  <si>
    <t>PVR Partners LP</t>
  </si>
  <si>
    <t>Regency Energy Partners LP</t>
  </si>
  <si>
    <t>PVR</t>
  </si>
  <si>
    <t>2572831020</t>
  </si>
  <si>
    <t>Investors Capital Holdings Ltd</t>
  </si>
  <si>
    <t>Investors Capital Holdings Ltd, located in Lynnfield, Massachusetts, provides financial planning services and investments, such as mutual funds, individual equities, variable annuities and other insurance products and provides portfolio management.</t>
  </si>
  <si>
    <t xml:space="preserve">US - RCS Capital acquired the entire share capital of Investors Capital Holdings Ltd, a ICH-based provider of financial planning services, for USD 7.35 per share, or a total value of USD 52.161 mil. </t>
  </si>
  <si>
    <t>2572094020</t>
  </si>
  <si>
    <t>Chromcraft Revington Inc</t>
  </si>
  <si>
    <t>Sport-Haley Inc</t>
  </si>
  <si>
    <t xml:space="preserve">US - Sport-Haley Inc merged with Chromcraft Revington Inc, a West Lafayette-based manufacturer and wholesaler of residential and commercial furniture, for USD 0.54 cash per share, or a total value of USD 3.491 mil. </t>
  </si>
  <si>
    <t>CRCV</t>
  </si>
  <si>
    <t>2569743020</t>
  </si>
  <si>
    <t>MAKO Surgical Corp</t>
  </si>
  <si>
    <t xml:space="preserve">US - Stryker Corp acquired the entire share capital of MAKO Surgical Corp, a Ft. Lauderdale-based manufacturer and wholesaler of medical devices, for USD 30 in cash per share, or a total value of USD 1.484 bil. </t>
  </si>
  <si>
    <t>MAKO</t>
  </si>
  <si>
    <t>2569487020</t>
  </si>
  <si>
    <t>Eastern Insurance Holdings Inc</t>
  </si>
  <si>
    <t>Eastern Insurance Holdings Inc, located in Lancaster, Pennsylvania, is an insurance holding company. The company offers workers' compensation and group benefits insurance products and reinsurance products in the United States. The company was founded in 2005.</t>
  </si>
  <si>
    <t xml:space="preserve">US - ProAssurance Corp (PC), through its newly formed subsidiary, merged with Lancaster-based Eastern Insurance Holdings Inc (EIH), for USD 24.5 in cash per share, or a total value of USD 205.212 mil. </t>
  </si>
  <si>
    <t>EIHI</t>
  </si>
  <si>
    <t>2569475020</t>
  </si>
  <si>
    <t>Fresh Frozen Foods LLC</t>
  </si>
  <si>
    <t>Inventure Foods Inc</t>
  </si>
  <si>
    <t>Fresh Frozen Foods LLC, located in Jefferson, Georgia, produces and wholesales frozen vegetables and fruits. It also offers biscuits, onion rings, and sweet potato fries. It was founded in 1975.</t>
  </si>
  <si>
    <t xml:space="preserve">US - Inventure Foods Inc (Inventure) acquired Fresh Frozen Foods LLC, a Jefferson-based producer and wholesaler of frozen vegetables and fruits, for USD 41.75 mil. The consideration consisted of USD 38.75 mil and up to USD 3 mil in profit-related payments. Originally, Inveture offered USD 38 mil. </t>
  </si>
  <si>
    <t>2569468020</t>
  </si>
  <si>
    <t>Hilton Garden Inn,Houston, Texas</t>
  </si>
  <si>
    <t>Summit Hotel Properties Inc</t>
  </si>
  <si>
    <t>Hilton Garden Inn, located in Houston, Texas, owns and operates a hotel.</t>
  </si>
  <si>
    <t xml:space="preserve">US - Summit Hotel Properties Inc (Summit) acquired Hilton Garden Inn, a Houston-based owner and operator of a hotel, for an estimated USD 37.5 mil. The consideration was to consist of an estimated USD 19.6 mil and the assumption of an estimated USD 17.9 mil in liabilities. Concurrently, Summit definitively agreed to acquire a hotel portfolio, located in California. </t>
  </si>
  <si>
    <t>2568977020</t>
  </si>
  <si>
    <t>Official Payments Holdings Inc</t>
  </si>
  <si>
    <t>ACI Worldwide Inc</t>
  </si>
  <si>
    <t>Tier Technologies Inc, headquartered in Reston, Virginia, provides electronic payment services for the biller-direct category. Its products enable consumers and small businesses to use a credit card, debit card or electronic check to make payments online, over the phone, via kiosk or at point of sale. The company was founded in 2001.</t>
  </si>
  <si>
    <t xml:space="preserve">US - ACI Worldwide Inc acquired the entire share capital of Official Payments Holdings Inc, a Norcross-based provider of electronic payment services, via a tender offer for USD 8.35 in cash per share, or a total value of USD 147.268 mil. </t>
  </si>
  <si>
    <t>2568105020</t>
  </si>
  <si>
    <t>MetroCorp Bancshares Inc</t>
  </si>
  <si>
    <t>East West Bancorp Inc</t>
  </si>
  <si>
    <t>MetroCorp Bancshares Inc, headquartered in Houston, Texas, is a bank holding company for MetroBank NA and Metro United Bank. It is focused on providing personalized, culturally sensitive and innovative products and services. It had 13 full service banking locations in the greater Houston and Dallas, Texas metropolitan areas, and six full service banking locations in the greater San Diego, Los Angeles and San Francisco, California metropolitan areas. The company was founded in 1998.</t>
  </si>
  <si>
    <t xml:space="preserve">US - East West Bancorp (East West) Inc acquired the entire share capital of MetroCorp Bancshares Inc, a Houston-based bank holding company, for USD 14.60 per share, or a total value of USD 274.308 mil, subject to proration where by 66.667% is to paid in East West common shares and 33.333% in cash. </t>
  </si>
  <si>
    <t>MCBI</t>
  </si>
  <si>
    <t>2566741020</t>
  </si>
  <si>
    <t>Boise Inc</t>
  </si>
  <si>
    <t>Packaging Corp of America</t>
  </si>
  <si>
    <t>Boise Inc, located in Boise, Idaho, is a manufacturer of packaging products and papers, including corrugated containers, containerboard, label and release and flexible packaging papers, imaging papers for the office and home, printing and converting papers, newsprint and market pulp. It markets its products through the Boise, Hexacomb, and Tharco brands and operates across the United States and in Canada, Mexico, France, Spain, and the Netherlands. The company was founded in 2007.</t>
  </si>
  <si>
    <t xml:space="preserve">US - Packaging Corp of America acquired the entire share capital of Boise Inc, a Boise-based manufacturer of packaging products and papers, for USD 12.55 in cash per share, or a total value of USD 1.984 bil, including the assumption of USD 714 mil in liabilities, via a tender offer. </t>
  </si>
  <si>
    <t>BZ</t>
  </si>
  <si>
    <t>Corrugated And Solid Fiber Boxes</t>
  </si>
  <si>
    <t>Paper Packaging</t>
  </si>
  <si>
    <t>2565747020</t>
  </si>
  <si>
    <t>Enterasys Networks Inc</t>
  </si>
  <si>
    <t>Extreme Networks Inc</t>
  </si>
  <si>
    <t>Enterasys Networks Inc, located in Salem, New Hampshire, manufactures ethernet and wireless routers. It products include chassis, stacks, and standalone equipment for switching and routing. The company also offers management and security services for the networking sector.</t>
  </si>
  <si>
    <t xml:space="preserve">US - Extreme Networks Inc acquired the entire share capital of Enterasys Networks Inc, a Salem-based manufacturer of Ethernet and wireless routers, from Siemens Enterprise Communications GmbH &amp; Co KG, a unit of The Gores Group LLC and Tennenbaum Capital Partners LLC, for USD 180 mil in cash. </t>
  </si>
  <si>
    <t>2565735020</t>
  </si>
  <si>
    <t>Oclaro Inc-Optical Amplifier Business</t>
  </si>
  <si>
    <t>II-VI Inc</t>
  </si>
  <si>
    <t>The optical amplifier business of Oclaro Inc.</t>
  </si>
  <si>
    <t xml:space="preserve">US - II VI Inc (II) acquired the optical amplifier business of Oclaro Inc, a San Jose-based manufacturer and wholesaler of optical components, for an amended USD 88.6 mil. Originally, II offered USD 93 mil in cash. Concurrently, II-VI Inc acquired Oclaro Switzerland GmbH from Oclaro Inc. </t>
  </si>
  <si>
    <t>2565369020</t>
  </si>
  <si>
    <t>Tower Financial Corporation</t>
  </si>
  <si>
    <t>Tower Financial Corporation, located in Fort Wayne, Indiana, is a bank holding company of Tower Bank &amp; Trust Company. It was founded in 1998.</t>
  </si>
  <si>
    <t xml:space="preserve">US - Old National Bancorp (ONB) acquired the entire share capital of Tower Financial Corp (TFC), a Fort Wayne-based bank holding company, in a stock swap transaction valued at USD 109.183 mil. ONB offered 1.2 common shares and USD 6.75 in cash per TFC common share. Based on ONB's closing stock price of USD 13.77 on 09 September 2013, the last full trading day prior to the announcement, each TFC share was valued at USD 23.374. </t>
  </si>
  <si>
    <t>TOFC</t>
  </si>
  <si>
    <t>2564939020</t>
  </si>
  <si>
    <t>Sterling Financial Corp, based in Spokane, Washington, is a bank holding company for Sterling Savings Bank and Golf Savings Bank. The company offers banking services by accepting deposits and originating loans, while also marketing tax-deferred annuities, mutual funds and other financial products. It serves through 175 retail branches in Washington, Oregon, Idaho and Montana. The company was founded in 1863.</t>
  </si>
  <si>
    <t>STSA</t>
  </si>
  <si>
    <t>2563841020</t>
  </si>
  <si>
    <t>Thomas Properties Group Inc</t>
  </si>
  <si>
    <t>Parkway Properties Inc</t>
  </si>
  <si>
    <t>Thomas Properties Group Inc, located in Los Angeles, California, is an owner and operator of real estate properties engaged in the ownership, acquisition, development, leasing and management of office, retail and multifamily properties throughout the United States. The company was incorporated in 1996.</t>
  </si>
  <si>
    <t>TPGI</t>
  </si>
  <si>
    <t>2563518020</t>
  </si>
  <si>
    <t>Rochester Medical Corp</t>
  </si>
  <si>
    <t>CR Bard Inc</t>
  </si>
  <si>
    <t>Rochester Medical Corp, located in Stewartville, Minnesota, manufactures and markets disposable, latex-free incontinence and urological catheters and other urological devices. The company was founded in 1988.</t>
  </si>
  <si>
    <t xml:space="preserve">US - CR Bard Inc acquired the entire share capital of Rochester Medical Corp (Rochester), a Stewartville-based manufacturer of disposable catheters, for USD 20 in cash per share or a total value of USD 262.673 mil. On completion, Rochester common shares were delisted in the NASDAQ Stock Market LLC. </t>
  </si>
  <si>
    <t>ROCM</t>
  </si>
  <si>
    <t>2563341020</t>
  </si>
  <si>
    <t>Penseco Financial Services Corp</t>
  </si>
  <si>
    <t>Peoples Financial Services</t>
  </si>
  <si>
    <t>Penseco Financial Services Corp, located in Scranton, Pennsylvania, is a bank holding company. Its subsidiary, Penn Security Bank &amp; Trust Co, provides commercial and retail banking services to business, professional, and retail customers. The company was founded in 1997.</t>
  </si>
  <si>
    <t>PFNS</t>
  </si>
  <si>
    <t>2562335020</t>
  </si>
  <si>
    <t>Dial Global Inc</t>
  </si>
  <si>
    <t>Cumulus Media Inc</t>
  </si>
  <si>
    <t>Dial Global Inc, based in New York, New York, is a provider of programming content services. The company offers traffic reporting services, national news, sports, talk, music special event programs, local news, sports, weather, video news and other information programming content to the radio and television industries. The company was founded in 1974.</t>
  </si>
  <si>
    <t xml:space="preserve">US - Cumulus Media Inc (Cumulus) acquired the entire share capital of Dial Global Inc, a New York-based provider of network programming services, from The Gores Group LLC, for an estimated USD 260 mil. The consideration consisted of USD 45 mil in cash and the assumption of USD 215 mil in liabilities. Concurrently, Townsquare Media (TM) agreed to acquire the 53 radio stations of Cumulus, and Cumulus agreed to acquire the 5 radio stations of TM. </t>
  </si>
  <si>
    <t>DIAL</t>
  </si>
  <si>
    <t>2562039020</t>
  </si>
  <si>
    <t>CRI Inc</t>
  </si>
  <si>
    <t>Synalloy Corp</t>
  </si>
  <si>
    <t>CRI Inc, located in Fountain Inn, South Carolina, is a manufacturer of industrial chemicals and provides logistics services for companies in the specialty chemical markets. The company was founded in 1993.</t>
  </si>
  <si>
    <t xml:space="preserve">US - Synalloy Corp acquired CRI Inc, a Fountain Inn-based manufacturer of industrial chemicals, for USD 4.55 mil. </t>
  </si>
  <si>
    <t>2561299020</t>
  </si>
  <si>
    <t>PrecisionIR Group Inc</t>
  </si>
  <si>
    <t>Issuer Direct Corp</t>
  </si>
  <si>
    <t>PrecisionIR Group Inc, located in Richmond, Virginia, provides web-based communication solutions and online investor relations services to 3,500 companies in 13 countries. The company was founded in 1992.</t>
  </si>
  <si>
    <t xml:space="preserve">US - Issuer Direct Corp acquired the entire share capital of PrecisionIR Group Inc, a Richmond-based provider of communication solutions, for an estimated USD 3.45 mil in cash. </t>
  </si>
  <si>
    <t>2561109020</t>
  </si>
  <si>
    <t>Hi-Tech Pharmacal Co Inc</t>
  </si>
  <si>
    <t>Akorn Inc</t>
  </si>
  <si>
    <t xml:space="preserve">US - Akorn Inc, through an undisclosed subsidiary, acquired the entire share capital of Hi-Tech Pharmacal Co Inc, an Amityville-based manufacturer of pharmaceutical products, for USD 43.5 in cash per share or a total value of USD 601.989 mil. </t>
  </si>
  <si>
    <t>HITK</t>
  </si>
  <si>
    <t>2560351020</t>
  </si>
  <si>
    <t>Globe Motors Inc</t>
  </si>
  <si>
    <t>Globe Motors Inc, located in Dayton, Ohio, manufactures motor and motorized devices. It designs, and distributes precision, subfractional horsepower motors and motorized devices. It also includes industrial motors, mil-aero, automotive, cooling fans, and special devices. The company was founded in 1940.</t>
  </si>
  <si>
    <t xml:space="preserve">US - Allied Motion Technologies Inc acquired the entire share capital of Globe Motors Inc, a Dayton-based manufacturer of motor and motorized devices, for USD 90 mil in cash, from Safran USA Inc, a subsidiary of Safran SA of France. </t>
  </si>
  <si>
    <t>2558580020</t>
  </si>
  <si>
    <t>Rumson-Fair Haven Bank &amp; Trust Co</t>
  </si>
  <si>
    <t>1st Constitution Bancorp</t>
  </si>
  <si>
    <t>Rumson-Fair Haven Bank &amp; Trust Co, located in Rumson, New Jersey, is a commercial bank.</t>
  </si>
  <si>
    <t xml:space="preserve">US - 1st Constitution Bancorp (1st Constitution) merged with Rumson-based Rumson-Fair Haven Bank &amp; Trust Co, for an estimated USD 23.4 mil. The consideration was to consist of USD 14.58 mil in cash and USD 9.72 mil in common shares. 1st Constitution offered a choice of either USD 7.5 in cash or 0.778 common shares per stock. </t>
  </si>
  <si>
    <t>2558457020</t>
  </si>
  <si>
    <t>Firstbank Corp,Alma,Michigan</t>
  </si>
  <si>
    <t>Mercantile Bank Corp</t>
  </si>
  <si>
    <t>Firstbank Corp is a commercial bank holding company, headquartered in Alma, Michigan. The company offers bank financial services through its Firstbank subsidiary. The company was founded in 1985.</t>
  </si>
  <si>
    <t xml:space="preserve">US - Grand Rapids-based Mercantile Bank Corp (Mercantile) merged with Alma-based Firstbank Corp (Firstbank) in a stock swap transaction valued at USD 167.668 mil. Mercantile offered 1 common share and USD 2 in cash per Firstbank share. Based on Mercantile's closing stock price of USD 18.77 on 14 August 2013, the last full trading day prior to the announcement, each Firstbank share was valued at USD 18.77. On completion, the merged entity was to operate under the name Mercantile. </t>
  </si>
  <si>
    <t>FBMI</t>
  </si>
  <si>
    <t>2558355020</t>
  </si>
  <si>
    <t>Volterra Semiconductor Corp</t>
  </si>
  <si>
    <t>Volterra Semiconductor Corp, located in Fremont, California, manufactures and wholesales analog and mixed-signal power management semiconductors. It offers integrated voltage regulators, multiphase master and smart slaves chipsets, POL regulators and multiphase chipsets for mobile computing, and integrated power distribution and protection integrated circuits. It serves the computing, storage, networking and consumer markets. The company was founded in 1996.</t>
  </si>
  <si>
    <t xml:space="preserve">US - Maxim Integrated Products Inc acquired the entire share capital of Volterra Semiconductor Corp (Volterra), a Fremont-based manufacturer and wholesaler of analog and mixed-signal power management semiconductors, via a tender offer, for USD 23 in cash per share, or a total value of USD 602.719 mil. The offer was conditioned upon at least a majority of Volterra's shares being tendered. On completion, Volterra common shares was delisted in the NASDAQ Global Select Market. </t>
  </si>
  <si>
    <t>VLTR</t>
  </si>
  <si>
    <t>2553159020</t>
  </si>
  <si>
    <t>Aptalis Pharma Inc</t>
  </si>
  <si>
    <t>Aptalis Pharma Inc, located in Birmingham, Alabama, manufactures pharmaceuticals. It specializes in products for cystic fibrosis and gastrointestinal disorders. Its primary markets are North America and Europe while also maintaining distribution offices in various global regions. Its products are marketed through the brands Canasa, Zenpep, Salofalk, Carafate, Pylera, Viokace, Ultresca and Rectiv. The company was founded in 2007.</t>
  </si>
  <si>
    <t xml:space="preserve">US - Forest Laboratories Inc acquired Aptalis Pharma Inc (Aptalis), a Birmingham-based manufacturer of pharmaceuticals, from TPG Capital LP (TPG), for USD 2.9 bil in cash. Originally, in August 2013, TPG was rumored to be seeking a buyer for Aptalis. Salix Pharmaceuticals Inc, Sun Pharmaceuticals Industries Ltd of India, Elan Corp and Forest Laboratories were rumored potential bidders. </t>
  </si>
  <si>
    <t>2551141020</t>
  </si>
  <si>
    <t>ReSearch Pharmaceutical Services Inc</t>
  </si>
  <si>
    <t>ReSearch Pharmaceutical Services Inc, located in Fort Washington, Pennsylvania, provides clinical research services to pharmaceutical companies. It also develops the TrakWare Clinical Trial management system software to track and manage clinical studies. The company was founded in 1998.</t>
  </si>
  <si>
    <t xml:space="preserve">US - KKR &amp; Co LP definitively acquired ReSearch Pharmaceutical Services Inc, a Fort Washington-based provider of clinical research services, from Warburg Pincus LLC, in a leveraged buyout transaction. Terms were not disclosed. </t>
  </si>
  <si>
    <t>2551030020</t>
  </si>
  <si>
    <t>Trius Therapeutics Inc</t>
  </si>
  <si>
    <t xml:space="preserve">US - Cubist Pharmaceuticals Inc (Cubist) acquired the entire share capital of Trius Therapeutics Inc (Trius), a San Diego-based biopharmaceutical company, for USD 13.5 in cash and up to USD 2 in contingent value rights per share, or a total value of USD 786.579 mil. On completion, Trius common shares was delisted in the NASDAQ Stock Exchange. Concurrently, Cubist agreed to acquire the entire share capital of Optimer Pharmaceuticals Inc. </t>
  </si>
  <si>
    <t>TSRX</t>
  </si>
  <si>
    <t>2550721020</t>
  </si>
  <si>
    <t>Health Management Associates Inc</t>
  </si>
  <si>
    <t>Community Health Systems Inc</t>
  </si>
  <si>
    <t>Health Management Associates Inc, headquartered in Naples, Florida, owns and operates general acute care hospitals and clinics in the southeast and southwest areas of non-urban America. Its services include surgery and after care, diagnostic and other health and emergency services. The company was founded in 1977.</t>
  </si>
  <si>
    <t>HMA</t>
  </si>
  <si>
    <t>2550583020</t>
  </si>
  <si>
    <t>Black Raven Energy Inc</t>
  </si>
  <si>
    <t>EnerJex Resources Inc</t>
  </si>
  <si>
    <t>Black Raven Energy Inc is an oil and gas exploration and production company, headquartered in Denver, Colorado, US. It is engaged in the exploitation, development, and production of natural gas and oil in the Rocky Mountain region of the US. The company was founded in 2003.</t>
  </si>
  <si>
    <t>2550381020</t>
  </si>
  <si>
    <t>Fortune Bank,Seattle, Washington</t>
  </si>
  <si>
    <t>Fortune Bank, located in Seattle, Washington, is a full-service commercial bank. The company was founded in 2006.</t>
  </si>
  <si>
    <t xml:space="preserve">US - HomeStreet Inc (HomeStreet) acquired the entire share capital of Fortune Bank, a Seattle-based commercial bank, for an estimated USD 27 mil. Concurrently, HomeStreet agreed to acquire the entire share capital of YNB Financial Services Corp for an estimated USD 10.3 mil. </t>
  </si>
  <si>
    <t>2550014020</t>
  </si>
  <si>
    <t>Corporate Property Associates 16 - Global Inc</t>
  </si>
  <si>
    <t>WP Carey Inc</t>
  </si>
  <si>
    <t>Corporate Property Associates 16 - Global Inc, located in New York, New York, is a real estate investment trust that invests in a diversified portfolio of income-producing commercial properties and real estate-related assets. Its portfolio consists of 142 tenants in 13 countries and 27 industries. The company was founded in 2003.</t>
  </si>
  <si>
    <t>2549472020</t>
  </si>
  <si>
    <t>United Commerce Bancorp</t>
  </si>
  <si>
    <t>German American Bancorp,IN</t>
  </si>
  <si>
    <t xml:space="preserve">US - German American Bancorp (German) merged with United Commerce Bancorp (United), a Bloomington-based commercial bank in a stock swap transaction valued at for USD 18.371 mil. German offered USD 1.75 in cash per share and 0.6667 common share per United share. Based on Germans closing stock price of USD 25.92 on 22 July 2013, the last full trading day prior to the announcement, each United share was valued at USD 17.281. </t>
  </si>
  <si>
    <t>UCBN</t>
  </si>
  <si>
    <t>2549430020</t>
  </si>
  <si>
    <t>Maidenform Brands Inc</t>
  </si>
  <si>
    <t>Hanesbrands Inc</t>
  </si>
  <si>
    <t xml:space="preserve">US - HanesBrands Inc acquired the entire share capital of Maidenform Brands Inc, an Iselin-based manufacturer and wholesaler of women's lingerie, for USD 23.5 in cash per share, or a total value of USD 543.268 mil. </t>
  </si>
  <si>
    <t>MFB</t>
  </si>
  <si>
    <t>2549016020</t>
  </si>
  <si>
    <t>Sourcefire Inc</t>
  </si>
  <si>
    <t>Sourcefire Inc, located in Columbia, Maryland, provides intelligent cyber-security solutions services. It offers network security, advanced Malware protection, FirePOWER, FireSIGHT, and open source. The company serves the government, financial services, healthcare, higher education, power &amp; energy, retail, and telecommunications industry. The company was founded in 2001.</t>
  </si>
  <si>
    <t xml:space="preserve">US - Cisco Systems Inc acquired the entire share capital of Sourcefire Inc, a Columbia-based provider of cyber-security solution services, for USD 76 in cash per share, or a total value of USD 2.597 bil. On completion, Sourcefire Inc's shares were delisted from the NASDAQ stock market. </t>
  </si>
  <si>
    <t>FIRE</t>
  </si>
  <si>
    <t>2548699020</t>
  </si>
  <si>
    <t>Nash Finch Co</t>
  </si>
  <si>
    <t>NAFC</t>
  </si>
  <si>
    <t>2547789020</t>
  </si>
  <si>
    <t>Johnson Controls Inc-HomeLink Business</t>
  </si>
  <si>
    <t>Gentex Corp</t>
  </si>
  <si>
    <t>The HomeLink business of Johnson Controls Inc is a manufacturer of electronic control system that enables drivers to remotely activae garage door openers, entry door locks, home lgighting, security systems and entry gates, located in Milwaukee, Wisconsin.</t>
  </si>
  <si>
    <t xml:space="preserve">US - Gentex Corp definitively acquired the HomeLink business of Johnson Controls Inc, a Milwaukee-based manufacturer of industrial interior systems, for an estimated USD 700 mil. </t>
  </si>
  <si>
    <t>Automatic Controls For Regulating Residential And Commercial Environments And Appliances</t>
  </si>
  <si>
    <t>2547478020</t>
  </si>
  <si>
    <t>IPS Power Engineering Inc</t>
  </si>
  <si>
    <t>Blue Earth Inc</t>
  </si>
  <si>
    <t>IPS Power Engineering Inc, located in Provo, Utah provides renewable energy services.</t>
  </si>
  <si>
    <t xml:space="preserve">US - Blue Earth Inc (Blue) acquired IPS Power Engineering Inc, a Provo-based provider of renewable energy services. Terms were not disclosed. Concurrently, Blue acquired Global Renewable Energy Systems Inc. </t>
  </si>
  <si>
    <t>Cogeneration, Alternative Energy Sources</t>
  </si>
  <si>
    <t>Renewable Energy Equipment / Services</t>
  </si>
  <si>
    <t>2547043020</t>
  </si>
  <si>
    <t>Saehan Bancorp</t>
  </si>
  <si>
    <t>Wilshire Bancorp Inc</t>
  </si>
  <si>
    <t>Saehan Bancorp, located in Los Angeles, California, is a bank holding company for Saehan Bank that provides a range of financial services to midsize businesses, entrepreneurs, professionals, and individuals in the United States.</t>
  </si>
  <si>
    <t>SAEB</t>
  </si>
  <si>
    <t>2547042020</t>
  </si>
  <si>
    <t>TRX Inc</t>
  </si>
  <si>
    <t xml:space="preserve">US - Concur Technologies Inc (Concur) acquired TRX Inc, an Atlanta-based provider of data processing services. Terms were not disclosed. Concurrently, Concur acquired GDSX Ltd. </t>
  </si>
  <si>
    <t>2547011020</t>
  </si>
  <si>
    <t>SHFL entertainment Inc</t>
  </si>
  <si>
    <t>SHFL entertainment Inc, located in Las Vegas, Nevada, is a manufacturer of automatic card shufflers, slot machines, electronic table systems and roulette chip sorters. The company is founded in 1982.</t>
  </si>
  <si>
    <t xml:space="preserve">US - Bally Technologies Inc acquired the entire share capital of SHFL entertainment Inc, a Las Vegas-based manufacturer of automatic card shufflers, slot machines, electronic table systems and roulette chip sorters, for USD 23.25 in cash per share, or a total value of USD 1.337 bil, including the assumption of an undisclosed amount in liabilities. </t>
  </si>
  <si>
    <t>SHFL</t>
  </si>
  <si>
    <t>2546672020</t>
  </si>
  <si>
    <t>Taylor Capital Group Inc</t>
  </si>
  <si>
    <t>TAYC</t>
  </si>
  <si>
    <t>2536524020</t>
  </si>
  <si>
    <t>Metropolitan National Bank, Little Rock,Arkansas</t>
  </si>
  <si>
    <t>Metropolitan National Bank is located in Little Rock, Arkansas. It was founded in 1970.</t>
  </si>
  <si>
    <t xml:space="preserve">US - Simmons First National Corp acquired the entire share capital of Little Rock-based Metropolitan National Bank, from Roger Bancshares Inc, for USD 53.6 mil in cash, via auction. Originally, in July 2013, bankrupt Roger Bancshares Inc announced that it was seeking a buyer for its Metropolitan National Bank unit. Little Rock Acquisition LLC, Arvest Bank, and Simmons First National Corp were named potential bidders. </t>
  </si>
  <si>
    <t>2535498020</t>
  </si>
  <si>
    <t>Adaptive Media Inc</t>
  </si>
  <si>
    <t>Mimvi Inc</t>
  </si>
  <si>
    <t>Adaptive Media Inc, located in the US, develops mobile applications search software.</t>
  </si>
  <si>
    <t xml:space="preserve">US - Mimvi Inc acquired Adaptive Media Inc, a provider of mobile search software. </t>
  </si>
  <si>
    <t>2535180020</t>
  </si>
  <si>
    <t>NorCal Community Bancorp, Alameda,California</t>
  </si>
  <si>
    <t>Bank of Marin Bancorp</t>
  </si>
  <si>
    <t>NorCal Community Bancorp, headquartered in Alameda, California, is a community bank. It was founded in 1998.</t>
  </si>
  <si>
    <t>NCLC</t>
  </si>
  <si>
    <t>2535089020</t>
  </si>
  <si>
    <t>HPI Direct Inc</t>
  </si>
  <si>
    <t>Superior Uniform Group Inc</t>
  </si>
  <si>
    <t>HPI Direct Inc, located in the US, manufactures work uniforms.</t>
  </si>
  <si>
    <t xml:space="preserve">US - Superior Uniform Group Inc acquired HPI Direct Inc, a manufacturer of work uniforms, for USD 42 mil. The consideration was consisted of USD 32.5 mil in cash, USD 2.3 mil in common shares and up to USD 7.2 mil in profit-related payments. </t>
  </si>
  <si>
    <t>Men's And Boys' Suits, Coats, And Overcoats</t>
  </si>
  <si>
    <t>2535065020</t>
  </si>
  <si>
    <t>FVNB Corp,Victoria,Texas</t>
  </si>
  <si>
    <t>Prosperity Bancshares Inc</t>
  </si>
  <si>
    <t>FVNB Corp, located in Victoria, Texas, is a commercial bank holding company. The company was founded in 1867.</t>
  </si>
  <si>
    <t xml:space="preserve">US - Prosperity Bancshares Inc (Prosperity) acquired the entire share capital of Victoria-based FVNB Corp, for USD 379.763 mil. The consideration consisted of USD 91.35 mil cash and 5.571 mil Prosperity common shares valued at USD 288.513 mil. The shares were valued based on Prosperity's closing stock price of USD 51.79 on June 28, the last full trading day prior to the announcement. </t>
  </si>
  <si>
    <t>2534215020</t>
  </si>
  <si>
    <t>Edison Mission Energy Co</t>
  </si>
  <si>
    <t>Edison Mission Energy Co, located in Santa Ana, California, owns and operates electric facilities. It operates as a holding company whose subsidiaries and affiliates are engaged in the business of developing, acquiring, owning or leasing, operating and selling energy and capacity from independent power production facilities. The company was founded in 1986.</t>
  </si>
  <si>
    <t>2532657020</t>
  </si>
  <si>
    <t>Society6 LLC</t>
  </si>
  <si>
    <t>Demand Media Inc</t>
  </si>
  <si>
    <t>Society6 LLC, headquartered in Redondo Beach, California, is a provider of ecommerce retail services. It sells a range of items, including iPhone cases, art prints, home decor, and T-shirts online. The company was founded in 2009.</t>
  </si>
  <si>
    <t xml:space="preserve">US - Demand Media Inc (Demand) acquired the entire share capital of Society6 LLC, a Redondo Beach-based provider of ecommerce retail services, for USD 94.582 mil. The consideration consisted of USD 75 mil in cash and the issuance of 2.232 mil common shares valued at USD 19.582 mil. The shares were valued based on Demand's closing stock price of USD 8.43 on 19 June 2013, the last full trading day prior to the announcement. </t>
  </si>
  <si>
    <t>2532370020</t>
  </si>
  <si>
    <t>Vanguard Health Systems Inc</t>
  </si>
  <si>
    <t>Tenet Healthcare Corp</t>
  </si>
  <si>
    <t>Vanguard Health Systems Inc, headquartered in Nashville, Tennessee, owns and operates hospitals and healthcare facilities in Arizona, Illinois, Massachusetts, Michigan, and Texas. It also operates acute care hospitals, ambulatory centers and diagnostic imaging centers. VHS Holdco I and VHS Holdco II were the company's wholly-owned subsidiaries. The company was founded in 1997.</t>
  </si>
  <si>
    <t xml:space="preserve">US - Tenet Healthcare Corp acquired the entire share capital of Vanguard Health Systems Inc, a Nashville-based owner and operator of hospitals and healthcare facilities, for USD 4.204 bil. The consideration was to consist of USD 21 in cash per share or a total value of 1.635 bil and the assumption of USD 2.5 bil in liabilities. </t>
  </si>
  <si>
    <t>VHS</t>
  </si>
  <si>
    <t>2532039020</t>
  </si>
  <si>
    <t>Gilman Ciocia Inc</t>
  </si>
  <si>
    <t>National Holdings Corp</t>
  </si>
  <si>
    <t>Gilman Ciocia Inc, located in Poughkeepsie, New York, provides tax return preparation and financial planning services. The financial planning services include brokerage services and insurance agency services as well as direct mail services. The company has other offices in New Jersey and Florida, and was founded in 1981.</t>
  </si>
  <si>
    <t xml:space="preserve">US - National Holdings Corp (National) acquired the entire share capital of Gilman Ciocia Inc, a Poughkeepsie-based provider of tax return preparation services, in a stock swap transaction valued at USD 12.36 mil, including the assumption of USD 5.4 mil in liabilities. National offered 24 mil common shares. The shares were valued based on National's closing stock price of USD 0.29 on 20 June 2013, the last full trading day prior to the announcement. </t>
  </si>
  <si>
    <t>GTAX</t>
  </si>
  <si>
    <t>Tax Return Preparation Services</t>
  </si>
  <si>
    <t>2530248020</t>
  </si>
  <si>
    <t>Longview Timber LLC</t>
  </si>
  <si>
    <t>Longview Timber LLC, based in Longview, Washington owns and operates timberlands. It manages approximately 650,000 acres of prime, freehold timberlands in Washington and Oregon.</t>
  </si>
  <si>
    <t xml:space="preserve">US - Weyerhaeuser Co acquired the entire share capital of Longview Timber LLC, a Longview-based owner and operator of timberlands, from Brookfield Asset Management Inc (Brookfield), for USD 2.65 bil, including the assumption of an undisclosed amount in liabilities. </t>
  </si>
  <si>
    <t>2530126020</t>
  </si>
  <si>
    <t xml:space="preserve">US - FNB Corp (FNB) acquired the entire share capital of a Baltimore-based BCSB Bancorp Inc (BCSB), in a stock swap transaction valued at USD 78.788 mil. FNB offered 2.08 common shares per BCSB share held. Based on FNB's closing stock price of USD 11.43 on 13 June 2013, the last full trading day prior to the announcement, each BCSB share was valued at USD 23.774. </t>
  </si>
  <si>
    <t>BCSB</t>
  </si>
  <si>
    <t>CEC Entertainment Inc, located in Irving, Texas, owns and operates restaurants and entertainment center under the Chuck E. Cheeses name. Its Restaurant business offers beverages, pizzas, sandwiches, appetizers, salad bar and desserts while the Entertainment business offers musical and comic entertainment by robotic and animated characters, arcade-style and skill oriented games, video games, rides and other activities. Currently, it has 47 stores in United States, Puerto Rico, Guatemala, Chile, Saudi Arabia and the United Arab Emirates. The company was founded in 1977.</t>
  </si>
  <si>
    <t xml:space="preserve">US - Hilltop Holdings Inc (Hilltop) acquired the remaining 69.192% interest, or 22.843 mil common shares, which it did not already own, in SWS Group Inc (SWS), a Dallas-based provider of investment and financial services, for a sweetened USD 172.89 mil. Hilltop offered USD 1.94 in cash and 0.2496 in Hilltop share per SWS share. Based on Hilltop's closing stock price of USD 22.55 on 28 March 2014, the last full trading day prior to the amendment of term, each SWS was valued at USD 7.568. Originally, Hilltop offered USD 159.904 mil. Subsequently, Esposito Global LLC planned to acquire the entire share capital of SWS for USD 8 per share or a total value of USD 264.54 mil in cash. </t>
  </si>
  <si>
    <t>United Bancorp Inc, located in Ann Arbor, Michigan, is a commercial bank holding company. It provides services to individuals, corporations, fiduciaries, and other institutions. These include checking, new accounts, savings, time deposit accounts, money market deposit accounts, safe deposit facilities, money transfers and lending loans. It also provides non-deposit investment products through licensed representatives in the banking offices and sell credit and life insurance products, loan portfolio consists of real estate loans, secured and unsecured business loans, personal loans, consumer installment loans, credit card, check-credit loans, home equity loans, accounts receivable and inventory financing, equipment lease financing and construction financing. The company was founded in 1985.</t>
  </si>
  <si>
    <t xml:space="preserve">US - Verso Paper Corp (Verso), a unit of Apollo Global Management LLC, acquired the entire share capital of NewPage Holdings Inc, a Miamisburg-based manufacturer and wholesaler of paper products, from Cerberus Capital Management LP, for USD 1.407 bil. The consideration consisted of USD 250 mil in cash, USD 650 mil in new Verso first lien notes, the issuance of 10.634 mil Verso common shares, valued at USD 6.912 mi, and the assumption of USD 500 mil in liabilities. The shares were valued based on Verso's closing stock price of USD 0.65 in 03 January 2014, the last full trading day prior to the announcement. </t>
  </si>
  <si>
    <t xml:space="preserve">US - XPO Logistics Inc (XPO Logistics) acquired the entire share capital of Pacer International Inc (Pacer), a Dublin-based provider of logistic services, for USD 9 per share, or a total value of USD 318.059 mil. The consideration was to consist of USD 6 in cash and USD 3 in XPO common shares per share, subject to a collar agreement, if the volume weighted average price of XPO Logistics common stock during this period is above $32.94 per share, the stock portion of the consideration will be fixed at 0.0911 shares of XPO Logistics common stock for each share of Pacer, and if it is below $23.12 per share, the stock portion of the consideration will be fixed at 0.1298 shares of XPO Logistics common stock for each share of Pacer. </t>
  </si>
  <si>
    <t xml:space="preserve">US - Oracle Corp (Oracle) acquired the entire share capital of Responsys Inc (Responsys), a San Bruno-based developer of email marketing software, for USD 27 in cash per share, or a total value of USD 1.6 bil. Earlier, Oracle completed its tender offer by accepting 41.588 mil shares, or 80.917% of Responsys common shares outstanding. The offer was conditioned upon at least a majority of Responsys' shares being tendered. On completion Responsys common shares were delisted in the NASDAQ Stock Market LLC. </t>
  </si>
  <si>
    <t>Syntroleum Corp, based in Tulsa, Oklahoma, provides synthetic fuel production services. It engages in the research, development and commercialization of the Syntroleum Process, a proprietary process designed to convert natural gas or synthesis gas into synthetic liquid hydrocarbons. The company's synthetic liquid hydrocarbons are further processed to liquid fuels, such as diesel, jet fuel, kerosene, and naphtha for use in internal combustion engines, jet/turbine engines, diesel engines, and fuel cells; and specialty products, such as synthetic lubricants, process oils, waxes, liquid normal paraffins, and chemical feedstocks. It operates natural gas and coal development projects in Papua New Guinea, the People's Republic of China, and the United States. The company was founded in 1984.</t>
  </si>
  <si>
    <t xml:space="preserve">US - Harland Clarke Holdings Corp (Harland), a unit of MacAndrews &amp; Forbes Holdings Inc's M&amp;F Worldwide Corp subsidiary, acquired the entire share capital of Valassis Communications Inc (Valassis), a Livonia-based provider of marketing services, for USD 34.04 in cash per share, or a total value of USD 1.410 bil. Earlier, Harland completed its tender offer for Valassis by accepting 25.83 mil shares, or 67.001% of Valassis' common shares outstanding. The offer was conditioned upon at least a majority of Valassis' shares being tendered. On completion, Valassis common shares was delisted in the New York Stock Exchange. </t>
  </si>
  <si>
    <t>LSI Corp, located in San Jose, California, manufactures standard integrated circuits (ICs) and custom-designed application-specific ICs (ASICs). It focuses on broadband and wireless communications, consumer electronics, and data networking markets. The firm also manufactures hardware, and develops software for storage area networks. Its product portfolio includes custom and standard integrated circuit products, board-level products and software for use in consumer applications, high-performance storage controllers, enterprise hard disk controllers and systems for storage area networks. The company was founded in 1981.</t>
  </si>
  <si>
    <t xml:space="preserve">US - Martin Marietta Materials Inc (Martin) acquired the entire share capital of Texas Industries Inc (Texas), a Dallas-based manufacturer and wholesaler of construction and steel products, in a stock swap transaction valued at USD 2.059 bil. Martin offered 0.7 common shares per Texas share. Based on Martins closing stock price of USD 102.78 on 27 January 2014, the last full trading day prior to the announcement, each Texas share was valued at USD 71.946. On completion, Martin owned 69% and Texas the remaining 31% of the combined company; and Texas common shares were delisted on the New York Stock Exchange. Originally, in December 2013, Texas was rumored to be seeking a buyer for the company. Martin Marietta Materials was named rumored potential bidder. </t>
  </si>
  <si>
    <t>Performance Technologies Inc, located in Rochester, New York, manufactures, designs, develops and markets packet-based telecommunications and networking products that enable the convergence of wireline, wireless and next-generation Internet protocol networks. It supplies platforms, components and software solutions for the embedded systems marketplace that can be used in a broad range of applications and end markets. IPnexus, NexusWare, SEGway and Advanced Managed Platforms Inc. are some of the company's brand names, marketed and distributed in the United States, Canada, China and the United Kingdom.</t>
  </si>
  <si>
    <t xml:space="preserve">US - Essex Property Trust Inc (Essex Property) merged with BRE Properties Inc (BRE Properties), a Palo Alto-based real estate investment trust, for USD 4.489 bil. Essex Property offered USD 12.33 in cash and 0.2971 common shares per BRE Properties share. Based on Essex Property's closing stock price of USD 153.98 on December 8, the last full trading day prior to the announcement, each BRE Properties share was valued at USD 58.077. On completion, Essex Property and BRE Properties were to hold 63% and 37% in the combined entity, respectively. Originally, Essex Property was rumored to be planning to acquire the entire share capital of BRE Properties. Previously, an investor group, including Land &amp; Buildings Investment Management LLC, withdrew its plans to launch a tender offer to acquire the entire share capital of BRE. </t>
  </si>
  <si>
    <t xml:space="preserve">US - The Men's Wearhouse Inc (Men's Wearhouse) acquired the entire share capital of Jos A Bank Clothiers Inc (Jos), a Hamstead-based owner and operator of men's clothing store, for a thrice sweetened USD 65 in cash per share, or a total value of USD 1.819 bil, via a tender offer. Earlier, Men's Wearhouse completed its tender offer for Jos, by accepting 23.611 mil shares, or 84.359% of Jos common shares outstanding. The offer was conditioned upon at least a majority of Jos shares being tendered. Additionally, Mens Wearhouse offered a twice sweetened USD 63.5 in cash per share. Previously, Men's Wearhouse offered a sweetened USD 57.5 per share. Originally, Men's Wearhouse offered USD 55 in cash per share. Previously, Jos withdrew its unsolicited plans to acquire the entire share capital of Men's Wearhouse. On completion, Jos common shares were delisted in the NASDAQ Global Market. </t>
  </si>
  <si>
    <t xml:space="preserve">US - Nielsen Holdings NV (Nielsen) completed its tender offer to acquire the entire share capital of Harris Interactive Inc (Harris), a Rochester-based provider of market research and consulting services, for a sweetened USD 2.04 in cash per share, or a total value of USD 121.137 mil, by accepting 46.32 mil shares, or 79.452% of Harris' common stock outstanding. The offer was conditioned upon at least a majority of Harris' shares being tendered. Originally, Nielsen offered USD 2 in cash per share, or a total value of USD 118.805 mil. </t>
  </si>
  <si>
    <t>Santarus Inc, San Diego, California, is a biopharmaceutical company that manufactures prescription pharmaceuticals that treat gastrointestinal diseases and disorders, including gastro esophageal reflux disease (GERD) in the United States. It offers Zegerid family of products, which are proprietary immediate-release formulations that combine omeprazole, a proton pump inhibitor (PPI), and one or more antacids. The company's products are prescribed for the treatment of upper gastrointestinal diseases and disorders, including heartburn and other symptoms associated with GERD, erosive esophagitis, upper gastrointestinal bleeding, and gastric and duodenal ulcers. Santarus offers products in capsule, powder for oral suspension, and chewable tablet dosage forms. The company was founded in 1996.</t>
  </si>
  <si>
    <t xml:space="preserve">US - American Realty Capital Properties Inc (American Realty) acquired the entire share capital of Cole Real Estate Investments Inc (Cole), a Phoenix-based real estate investment trust, in a reverse takeover transaction valued at USD 6.953 bil. American Realty offered a choice of 1.0929 new common shares or USD 13.82 in cash per Cole common and restricted share. Based on American Realty's closing stock price of 13.35 on 22 October 2013, the last full trading day prior to the announcement, each Cole share was valued at USD 14.59. The transaction was contingent upon closing of American Realty's merger with CapLease Inc and American Realty Capital Trust IV Inc. </t>
  </si>
  <si>
    <t>General Parts International Inc, headquartered in Raleigh, North Carolina, wholesales and retails replacement parts, supplies, tools and equipment for automobiles, light and heavy trucks, off-road equipment, buses, recreational equipment, and agricultural equipment. Its brands include CARQUEST which is an auto parts distribution network that operates in the United States and Canada; and WORLDPAC which is an importer and distributor of original equipment and quality aftermarket replacement automotive parts in North America and Puerto Rico. The company was founded in 1962.</t>
  </si>
  <si>
    <t>PVR Partners LP, headquartered, in Radnor, Pennsylvania, owns and operates a network of natural gas midstream pipelines and processing plants, natural resource properties and related assets. The company conducts operations in two business segments: coal and natural resource management, and natural gas midstream. Its midstream natural gas assets are located principally in Texas, Pennsylvania and Oklahoma and include more than 4,600 miles of natural gas gathering pipelines and six processing systems with approximately 460 million cubic feet per day of capacity. The company was founded in 2001.</t>
  </si>
  <si>
    <t xml:space="preserve">US - Regency Energy Partners LP (Regency) acquired the entire share capital of PVR Partners LP (PVR), a Radnor-based owner and operator of natural gas midstream pipelines, in a reverse takeover transaction valued at an amended USD 5.357 bil. The consideration consisted of USD 0.262 in cash per PVR share, assumption of USD 1.8 bil in liabilities and USD 3.524 bil in Regency common shares. Regency offered 1.02 common shares per PVR share. Based on PVR's closing stock price of USD 26.7 on 20 March 2014, the last full trading day prior to the value amendment, each PVR share was valued at USD 27.496. On completion, PVR common shares are delisted in the New York Stock Exchange. Originally, Regency offered USD 5.513 bil. The consideration consisted of USD 40 mil in cash, assumption of USD 1.8 bil in liabilities and USD 3.673 bil in Regency common shares. Regency offered 1.02 common shares per PVR share. Based on PVR's closing stock price of USD 27.83 on 9 October 2013, the last full trading day prior to the announcement, each PVR share was valued at USD 28.387. </t>
  </si>
  <si>
    <t>Chromcraft Revington Inc, located in West Lafayette, Indiana, manufactures and wholesales residential and commercial furniture including tables, bookcases, entertainment centers, library and modular wall units, curio cabinets and home office furniture in traditional, contemporary and country styles, coordinated dining suites in a contemporary or traditional style that include tables with laminated, wood or glass table tops, stationary and tilt-swivel chairs, pedestal chairs and barstools, solid wood bedroom furniture primarily in oak, cherry or maple, upholstered sofas, chairs and ottomans, stationary and tilt- swivel office chairs, conference and meeting room tables and lounge-area seating products for airports and other public waiting areas. The company was founded in 2002.</t>
  </si>
  <si>
    <t>MAKO Surgical Corp, located in Ft. Lauderdale, Florida, manufactures and wholesales medical devices that provides surgical solutions to the orthopedic knee arthroplasty market. It markets its RIO Robotic Arm Interactive Orthopedic system, joint specific applications for the knee and hip, and proprietary RESTORIS implants for orthopedic procedures. It also offers MAKOplasty, an innovative surgical solution that enables orthopedic surgeons to consistently, reproducibly and precisely treat patient-specific, early to mid-stage osteoarthritic knee disease. The company operates in the United States. The company was founded in 2004.</t>
  </si>
  <si>
    <t xml:space="preserve">US - Umpqua Holdings Corp (Umpqua) merged with Sterling Financial Corp (Sterling), a Spokane-based bank holding company, in a stock swap transaction valued at USD 1.973 bil. Umpqua offered USD 2.18 in cash and 1.671 new Umpqua common shares per Sterling share. Based on Umpqua's closing stock price of USD 17.19 on September 10, the last full trading day prior to the announcement, each Sterling share was valued at USD 30.904. Originally, Umpqua was rumored to be in negotiations to acquire the entire share capital of Sterling. </t>
  </si>
  <si>
    <t xml:space="preserve">US - Parkway Properties Inc (PP) merged with Thomas Properties Group Inc (TP), a Los Angeles-based owner and operator of real estate properties, in a stock swap transaction valued at an estimated USD 1.119 bil, including the assumption of USD 725 mil in liabilities. PP offered 0.3822 common share per TP share and TP convertible unit. Based on PP's closing stock price of USD 16.37 on 04 September 2013, the last full trading day prior to the announcement, each TP share was valued at USD 6.257. Concurrently, Brandywine Realty Trust agreed to acquire the One and Two Commerce Square office buildings of TP. </t>
  </si>
  <si>
    <t xml:space="preserve">US - Peoples Financial Services Corp (Peoples) merged with Penseco Financial Services Corp (Penseco), a Scranton-based bank holding company, in a stock swap transaction valued at USD 155.907 mil. Peoples offered 1.364 common shares per Penseco common share. Based on Peoples closing stock price of USD 34.9 on 26 June 2013, the last full trading day prior to the announcement, each Penseco was valued at USD 47.59. On completion, the merged entity was to be renamed as Peoples Security Bank &amp; Trust Co. </t>
  </si>
  <si>
    <t>Hi-Tech Pharmacal Co Inc, located in Amityville, New York, manufactures and wholesales prescription, over-the-counter and nutritional products, including branded and generic liquid pharmaceutical products. It operates in three categories: generics, prescription brands and OTC brands. The company produces a range products for various disease states, including asthma, bronchial disorders, dermatological disorders, allergies, pain, stomach, oral care, and neurological disorders. Some of its products are marketed through the brands Diabetic Tussin, Cormax, and VoSol, among others. It serves chain drug stores, drug wholesalers, managed care purchasing organizations, certain federal government agencies, generic distributors, mass merchandisers, and mail-order pharmacies. The company was founded in 1981.</t>
  </si>
  <si>
    <t>Trius Therapeutics Inc, located in San Diego, California, is a biopharmaceutical company focused on the discovery, development and commercialization of innovative antibiotics for serious, life-threatening infections. Its products under development include Torezolid Phosphate, which has completed phase 2 clinical trials for the treatment of serious gram-positive bacterial infections, including those caused by methicillin-resistant Staphylococcus aureus. The company is also developing antibiotics for gram-negative infections using its proprietary discovery platform under a contract funded by the National Institutes of Health. The company was founded in 2004.</t>
  </si>
  <si>
    <t xml:space="preserve">US - Community Health Systems Inc (Community Health) acquired the entire share capital of Health Management Associates Inc (Health Management), Naples-based owner and operator of acute care hospitals, for USD 7.548 bil, including the assumption of USD 3.7 bil in liabilities. Community Health offered USD 10.5 in cash, 0.06942 common shares and up to USD 1 in contingent value rights per Health Management share. The shares were valued based on Community Health's closing stock price of USD 47.23 mil on 29 July 2013, the last full trading day prior to the announcement. In June 2013, Health Management was rumored to be seeking a buyer for the company. HCA Holdings Inc and LifePoint Hospitals Inc were named potential bidders. On completion, Health Management common shares were delisted in the New York Stock Exchange. </t>
  </si>
  <si>
    <t xml:space="preserve">US - EnerJex Resources Inc (EnerJex) merged with Black Raven Energy Inc (Black Raven), a Denver-based oil and gas exploration and production company, in a stock swap transaction valued at an estimated USD 41.1 mil. EnerJex offered a choice of 0.348 Enerjex common shares or USD 0.4 in cash, up to a maximum of USD 0.6 mil, per Black Raven share, and the assumption of USD 15 mil in liabilities. The shares were valued based on EnerJex's closing stock price of USD 0.6 on July 26, the last full trading day prior to the announcement. </t>
  </si>
  <si>
    <t xml:space="preserve">US - WP Carey Inc (WP) acquired the remaining 81.5% interest or 166.698 mil shares in Corporate Property Associates 16 - Global Inc (Corporate), a New York-based real estate investment trust, for USD 3.779 bil. The consideration was consisted of 0.1842 WP common share per Corporate share valued at USD 2.079 bil and the assumption of USD 1.7 bil in liabilities. Based on WP's closing stock price of USD 67.72 on 24 July 2013, the last full trading day prior to the announcement, each Corporate share was valued at USD 12.474. </t>
  </si>
  <si>
    <t>United Commerce Bancorp, located in Bloomington, Indiana, is a commercial bank. The Bank offers various types personal and business deposit products. It offers consumer, commercial and mortgage loans. The Bank offers cash management service to business customers. The various other services offered by the Bank include fetch door-to-door banking, customer safe keeping boxes, night depository, automated teller machine (ATM)/debit cards, telephone banking, automated clearing house (ACH) origination, wire transfers, merchant services credit card processing, and time and temperature service.</t>
  </si>
  <si>
    <t>Maidenform Brands Inc, located in Iselin, New Jersey, manufactures and wholesales women's lingerie. The company designs, sources and markets intimate apparel products, including bras, panties and shapewear and offers its products under the Maidenform, Flexees, Lilyette, Sweet Nothings, Rendezvous, Subtract, Bodymates, and Self Expressions brand names. The company now operates 76 outlet stores and sells its products through department stores; national chain stores, mass merchants, including warehouse clubs, and specialty retailers, licensing income, and off-price retailers, as well as through company-operated outlet stores and Web sites. The company was founded in 1922.</t>
  </si>
  <si>
    <t>Nash Finch Co, headquartered in Edina, Minnesota, wholesales and retails supermarket food products. The company's operations include fresh meat counters, delicatessens, bakeries, eat-in cafes, pharmacies, dry cleaners, banks, and floral department. The company sells and distributes various nationally branded and private label grocery products and perishable food products, primarily meat to around 31 US states, the District of Columbia, Europe, Cuba, Puerto Rico, the Azores and Egypt. The company was founded in 1885.</t>
  </si>
  <si>
    <t xml:space="preserve">US - Spartan Stores Inc (Spartan) acquired the entire share capital of Nash Finch Co (Nash Finch), a Minneapolis-based wholesaler and retailer of supermarket food products, in a stock swap transaction valued at USD 317.633 mil. Spartan offered 1.2 common shares for each Nash Finch share held. Based on Spartan's closing stock price of USD 21.2 in 19 July 2013, the last full trading day prior to the announcement, each Nash Finch share was valued at USD 25.44. On completion, the merged entity was renamed SpartanNash Co. </t>
  </si>
  <si>
    <t xml:space="preserve">US - Wilshire Bancorp Inc (Wilshire), through its wholly owned unit WS Merger Acquisition Corp, agreed to acquire the entire share capital of Saehan Bancorp (Saehan), a Los Angeles-based bank holding company, in a stock swap transaction valued at USD 110.222 mil. Wilshire offered a choice of 0.0608 common shares per Saehan share, USD 0.425 in cash per share, or a combination of cash and common shares. The shares were valued based on Wilshire's closing stock price of USD 7.64 on 12 July 2013, the last full trading day prior to the announcement, each Saehan share is valued at USD 0.465. </t>
  </si>
  <si>
    <t>TRX Inc, located in Atlanta, Georgia, provides web-based transaction processing and data integration software services, which automates manual processing. The company's product portfolio, includes data reporting, reservation processing and online booking use by the global travel agencies, corporations, travel suppliers, government agencies, credit card associations, credit card issuing banks, and third-party administrators. The company has offices in North America, Europe, and Asia and was founded in 1988.</t>
  </si>
  <si>
    <t>Taylor Capital Group Inc, located in Rosemont, Illinois, provide commercial banking services including secured and un-secured commercial banking loans, checking, savings and money market accounts, time deposits, repurchase agreements, corporate trust services, corporate cash management options, Internet balance reporting, automated clearing house products, lock-box processing and controlled disbursement accounts services through its wholly owned subsidiary, Cole Taylor Bank throughout the Chicago metropolitan area. The company was founded in 1929.</t>
  </si>
  <si>
    <t xml:space="preserve">US - MB Financial Inc (MB) acquired the entire share capital of Taylor Capital Group Inc (Taylor), a Rosemont-based bank holding and investment company, in a stock swap transaction valued at an estimated USD 649.951 mil. The consideration consisted of USD 4.08 cash per share, and 0.64318 MB common share per Taylor share valued at USD 22.198. Based on MB's closing stock price of USD 28.17 on 12 July 2013, the last full trading day prior to the announcement, each Taylor share was valued at USD 18.118. </t>
  </si>
  <si>
    <t xml:space="preserve">US - Bank of Marin Bancorp (BMRC) acquired the entire share capital of Alameda-based NorCal Community Bancorp (NCLC), for USD 32.757 mil. BMRC offered a choice of 0.07716 common share per NCLC share, USD 3.01 in cash per share, or combination, subject to proration whereby 51% and 49% of the consideration was to consist of common shares and cash, respectively, subject to collar agreement. The shares were valued based on BMRC's closing stock price of USD 40 on 28 June 2013, the last full trading day prior to the announcement. </t>
  </si>
  <si>
    <t xml:space="preserve">US - NRG Energy Inc (NRG) acquired bankrupt Edison Mission Energy Co (Edison), a Santa Ana-based owner and operator of electric facilities, from Mission Energy Holding Corp (Mission), for USD 3.121 bil. The consideration consisted of USD 1.222 bil in cash, the assumption of USD 1.545 bil in liabilities, and the issuance of 12.672 mil new NRG common shares valued at USD 354.308 mil. The shares were valued based on NRG's closing stock price of USD 27.96 on 17 October 2013, the last full trading day prior to the announcement. Originally, in June 2013, Mission announced that it was seeking a buyer for its Edison unit. </t>
  </si>
  <si>
    <t>BCSB Bancorp Inc, located in Baltimore, Maryland, is a bank holding company and a savings institution. Its principal activity is to direct, plan and coordinates the business process of its holdings companies. It's activities consists of collecting deposits from the general public and investing these funds in loans secured by mortgages on owner-occupied, single-family residences, other real estate loans like construction loans, single-family rental property loans, commercial real estate loans and consumer loans. The company was incorporated in 1955.</t>
  </si>
  <si>
    <t>2530062020</t>
  </si>
  <si>
    <t>Security Savings Bank, Southport,North Carolina</t>
  </si>
  <si>
    <t>NewBridge Bancorp</t>
  </si>
  <si>
    <t>Security Savings Bank, located in Southport, North Carolina, is a savings bank. It offers personal and business banking, loan, investment, online banking services. The company was founded in 1911.</t>
  </si>
  <si>
    <t xml:space="preserve">US - NewBridge Bancorp acquired the entire share capital of Southport-based Security Savings Bank. </t>
  </si>
  <si>
    <t>2529718020</t>
  </si>
  <si>
    <t>Belo Corp</t>
  </si>
  <si>
    <t>Belo Corp, located in Dallas, Texas, owns and operates television stations. It also operates 2 regional cable news channels and 20 websites. The company was founded in 1842.</t>
  </si>
  <si>
    <t xml:space="preserve">US - Gannett Co Inc acquired the entire share capital of Belo Corp, a Dallas-based owner and operator of television stations, for USD 13.75 in cash per share, or a total value of USD 2.142 bil, including the assumption of USD 715 mil in liabilities. On completion, Belo common shares wee delisted in the New York Stock Exchange. </t>
  </si>
  <si>
    <t>BLC</t>
  </si>
  <si>
    <t>2529427020</t>
  </si>
  <si>
    <t>Pioneer Surgical Technology Inc</t>
  </si>
  <si>
    <t>RTI Biologics Inc</t>
  </si>
  <si>
    <t>Pioneer Surgical Technology Inc, located in Marquette, Michigan, manufactures spinal, cardio-thorac and orthopedic implants and instruments. The company was founded in 1992.</t>
  </si>
  <si>
    <t xml:space="preserve">US - RTI Biologics Inc acquired Pioneer Surgical Technology Inc, a Marquette-based manufacturer of surgical implants, for USD 130 mil in cash. </t>
  </si>
  <si>
    <t>2529001020</t>
  </si>
  <si>
    <t>Central Virginia Bankshares Inc</t>
  </si>
  <si>
    <t>C&amp;F Financial Corp</t>
  </si>
  <si>
    <t>Central Virginia Bankshares Inc, located in Powhatan, Virginia, is a commercial bank holding company that offers traditional loan and deposit banking services, Internet banking, telephone banking and debit cards and other related services, such as ATMs, travelers' checks, safe deposit boxes, deposit transfer, notary public, escrow, drive-in facilities and other customary banking services. It has branches in Powhatan, Chesterfield, Henrico and Cumberland. The company was founded in 1972.</t>
  </si>
  <si>
    <t xml:space="preserve">US - C&amp;F Financial Corp acquired the entire share capital of Powhatan-based Central Virginia Bankshares Inc, for USD 0.32 in cash per share or a total value of USD 0.856 mil. </t>
  </si>
  <si>
    <t>CVBK</t>
  </si>
  <si>
    <t>2528753020</t>
  </si>
  <si>
    <t>StellarOne Corp</t>
  </si>
  <si>
    <t>Union First Market Bankshares</t>
  </si>
  <si>
    <t>StellarOne Corp, headquartered in Charlottesville, Virginia, is a bank holding company for StellarOne Bank, which currently operates 59 full-service financial centers, one loan production office and 66 ATMs serving the New River Valley, Roanoke Valley, Shenandoah Valley and Central and North Central Virginia. The company was founded in 1911.</t>
  </si>
  <si>
    <t xml:space="preserve">US - Union First Market Bankshares Corp (Union First) acquired the entire share capital of StellarOne Corp (StellarOne), a Charlottesville-based bank holding company, in a stock swap transaction, valued at USD 442.844 mil. Union First offered 0.9739 share per StellarOne share held. based on Union First's closing stock price of USD 20.02 on 7 June2013, the last full trading day prior to the announcement, each StellarOne share was valued at USD 19.497. </t>
  </si>
  <si>
    <t>2527092020</t>
  </si>
  <si>
    <t>ExactTarget Inc</t>
  </si>
  <si>
    <t>Salesforce.com Inc</t>
  </si>
  <si>
    <t>ExactTarget Inc, located in Indianapolis, Indiana, develops digital marketing software for business-critical marketing and event-triggered communications that increase sales, improve return on marketing investments and strengthen customer relationships. Through its Interactive Marketing Hub, it provides marketing solutions that include campaign management, common calendaring, reporting and analytics. The company was founded in 2000.</t>
  </si>
  <si>
    <t xml:space="preserve">US - Salesforce.com Inc (Salesforce.com) completed its tender offer to acquire the entire share capital of ExactTarget Inc (ExactTarget), an Indianapolis-based developer of digital marketing software, for USD 33.75 in cash per share or a total value of USD 2.641 bil. The offer was conditioned upon at least 50% of ExactTarget's shares being tendered. On completion, ExactTarget became a wholly-owned subsidiary of Salesforce.com. </t>
  </si>
  <si>
    <t>ET</t>
  </si>
  <si>
    <t>2526728020</t>
  </si>
  <si>
    <t>Mid-America Apartment Cmnty</t>
  </si>
  <si>
    <t>Colonial Properties Trust Inc, located in Birmingham, Alabama, is a real estate investment trust. It creates value for its shareholders through a multifamily focused portfolio and the management and development of select commercial assets in the Sunbelt region of the United States. As of March 31 2013, the company owns interest in 117 apartment properties containing 35,181 apartment homes and 2 million square feet of commercial space. The company was founded in 1970.</t>
  </si>
  <si>
    <t xml:space="preserve">US - Mid-America Apartment Communities Inc (Mid-America) merged with Colonial Properties Trust Inc (Colonial), a Birmingham-based real estate investment trust, in a stock swap transaction valued at USD 2.178 bil. Mid-America offered 0.36 new common shares per Colonial share. Based on Mid-America's closing stock price of USD 67.97 on 31 May 2013, the last full trading day prior to the announcement, each Colonial share was valued at USD 24.469. </t>
  </si>
  <si>
    <t>CLP</t>
  </si>
  <si>
    <t>2525574020</t>
  </si>
  <si>
    <t>NV Energy Inc</t>
  </si>
  <si>
    <t xml:space="preserve">US - MidAmerican Energy Holdings Co, a 75%-owned unit of Berkshire Hathaway Inc acquired the entire share capital of NV Energy Inc, a Reno-based electric utility holding company, for USD 23.75 in cash per share or a total of USD 5.594 bil. </t>
  </si>
  <si>
    <t>NVE</t>
  </si>
  <si>
    <t>2525556020</t>
  </si>
  <si>
    <t>Stewart Enterprises Inc</t>
  </si>
  <si>
    <t>Stewart Enterprises Inc, located in Jefferson, Louisiana, owns and operates funeral homes and cemeteries. The company has operations throughout the United States and Puerto Rico. Its cemetery operations include plot sales, burial services, monuments, and memorials. It operates 220 funeral homes and 140 cemeteries. The company was founded in 1910.</t>
  </si>
  <si>
    <t xml:space="preserve">US - Service Corp International acquired the entire share capital of Stewart Enterprises Inc (Stewart), a Jefferson-based owner and operator of funeral homes and cemeteries, for USD 13.25 in cash per share, or a total of USD 1.159 bil. On completion, Stewart common shares were delisted in the NASDAQ Stock Market. </t>
  </si>
  <si>
    <t>STEI</t>
  </si>
  <si>
    <t>2525513020</t>
  </si>
  <si>
    <t>PECO Manufacturing Inc</t>
  </si>
  <si>
    <t>PECO Manufacturing Inc, located in Portland, Oregon, manufactures engineered commercial aerospace interior components and systems for the aerospace industry focused on Passenger Service Units (PSUs) which incorporate air handling, emergency oxygen, electrical power management and cabin lighting systems. The company was founded in 1938.</t>
  </si>
  <si>
    <t xml:space="preserve">US - Astronics Corp acquired PECO Manufacturing Inc, a Portland-based manufacturer of aerospace interior components, for an estimated USD 136 mil in cash. </t>
  </si>
  <si>
    <t>2525192020</t>
  </si>
  <si>
    <t>CapLease Inc</t>
  </si>
  <si>
    <t>CapLease Inc, located in New York, New York, is a real estate investment trust that invests primarily in single-tenant commercial real estate assets subject to long-term leases to high credit quality tenants. The company was founded in 1996.</t>
  </si>
  <si>
    <t xml:space="preserve">US - American Realty Capital Properties Inc acquired the entire share capital of CapLease Inc, a New York-based real estate investment trust, for USD 8.5 in cash per common share and USD 25 per preferred share, or a total value of USD 917.015 mil. </t>
  </si>
  <si>
    <t>LSE</t>
  </si>
  <si>
    <t>2524771020</t>
  </si>
  <si>
    <t>Front Door Insights LLC</t>
  </si>
  <si>
    <t>Mobivity Holdings Corp</t>
  </si>
  <si>
    <t>Front Door Insights LLC, located in Michigan, provides mobile marketing services.</t>
  </si>
  <si>
    <t xml:space="preserve">US - Mobivity Holdings Corp (Mobivity) acquired Front Door Insights LLC, a Michigan-based provider of mobile marketing services, for USD 2.69 mil. The consideration was to consist of USD 0.1 mil cash, USD 1.4 mil promissory note and 7 mil Mobivity common shares valued at USD 1.19 mil. The shares were valued based on Mobivity's closing stock price of USD 0.17 on May 20, the last full trading day prior to the announcement. </t>
  </si>
  <si>
    <t>2524121020</t>
  </si>
  <si>
    <t>Lender Processing Services Inc</t>
  </si>
  <si>
    <t>Lender Processing Services Inc, located in Jacksonville, Florida, provides mortgage and consumer loan processing services. It also provides settlement services, default solutions, and loan performance analytics. Its markets include financial institution, real estate, government and capital markets investors industries. The company was founded in 2007.</t>
  </si>
  <si>
    <t>LPS</t>
  </si>
  <si>
    <t>2523831020</t>
  </si>
  <si>
    <t>Multiband Corp</t>
  </si>
  <si>
    <t>Goodman Networks Inc</t>
  </si>
  <si>
    <t>Multiband Corp, headquartered in Minnetonka, Minnesota, provides telecommunication system operating services. It offers DIRECTV master system operation services. It also provides software and integrated billing services to MDUs on a single bill; including video, voice, data and other value-added local services. The company was founded in 1993.</t>
  </si>
  <si>
    <t xml:space="preserve">US - Goodman Networks Inc acquired the entire share capital of Multiband Corp, a Minnetonka-based provider of telecommunication system operating services, for USD 3.25 in cash per share, or a total value of USD 73.588 mil. </t>
  </si>
  <si>
    <t>MBND</t>
  </si>
  <si>
    <t>2522195020</t>
  </si>
  <si>
    <t>D&amp;I LLC</t>
  </si>
  <si>
    <t>Hi-Crush Partners LP</t>
  </si>
  <si>
    <t>D&amp;I LLC, located in Sheffield, Pennsylvania, wholesales frac sand to the oil and gas industry drilling in the Marcellus and Utica shales. The company was founded in 2006.</t>
  </si>
  <si>
    <t xml:space="preserve">US - Hi-Crush Partners LP (Hi-Crush) definitively acquired D&amp;I LLC, a Sheffield-based wholesaler of frac sand, for USD 124.353 mil. The consideration was to consist of USD 95 mil in cash and 1.579 mil Hi-Crush common units valued at USD 29.353. The units were valued based on Hi-Crushs closing stock price of USD 18.59 on 13 May 2013, the last full trading day prior to the announcement. </t>
  </si>
  <si>
    <t>Brick, Stone, And Related Construction Materials</t>
  </si>
  <si>
    <t>2521565020</t>
  </si>
  <si>
    <t>Mayflower Bancorp Inc</t>
  </si>
  <si>
    <t>Mayflower Bancorp Inc, located in Middleboro, Massachusetts, is a bank holding company for Mayflower Co-operative Bank. It was founded in 1889.</t>
  </si>
  <si>
    <t xml:space="preserve">US - Independent Bank Corp (Independent) acquired the entire share capital of Mayflower Bancorp Inc (Mayflower), a Middleboro-based bank holding company, in a stock swap transaction valued at USD 37.486 mil. Independent offered 0.565 common shares per Mayflower share. Based on Independent's closing stock price of USD 32.03 on 13 May 2013, the last full trading day prior to the announcement, each Mayflower share was valued at USD 18.097. </t>
  </si>
  <si>
    <t>MFLR</t>
  </si>
  <si>
    <t>2521034020</t>
  </si>
  <si>
    <t>CFS Bancorp Inc</t>
  </si>
  <si>
    <t xml:space="preserve">US - First Merchants Corp (First) acquired the entire share capital of CFS Bancorp Inc (CFS), a Munster-based bank holding company, in a stock swap transaction valued at USD 114.292 mil. First offered 0.65 common shares per CFS share. Based on First's closing stock price of USD 16.135 on 10 May 2013, the last full trading day prior to the announcement, each CFS share was valued at USD 10.488. </t>
  </si>
  <si>
    <t>CITZ</t>
  </si>
  <si>
    <t>2520999020</t>
  </si>
  <si>
    <t>HemCon Medical Technologies Inc</t>
  </si>
  <si>
    <t>Tristar Wellness Solutions Inc</t>
  </si>
  <si>
    <t>HemCon Medical Technologies Inc located in Portland, Oregon, manufacture and wholesale plasma and hemostatic devices for the control of bleeding resulting from trauma or surgery. It has additional commercial operations in Ireland and the Czech Republic. The company was founded 2001.</t>
  </si>
  <si>
    <t xml:space="preserve">US -TriStar Wellness Solutions Inc acquired the entire share capital of HemCon Medical Technologies Inc, a Portland-based manufacturer and wholesaler of plasma and hemostatic devices, for 3.075 mil in cash. </t>
  </si>
  <si>
    <t>2520549020</t>
  </si>
  <si>
    <t>Florida Chemical Co Inc</t>
  </si>
  <si>
    <t>Flotek Industries Inc</t>
  </si>
  <si>
    <t>Florida Chemical Co Inc, located in Winter Haven, Florida, manufactures citrus oils. It is also a pioneer in solvent, chemical synthesis, and flavor/fragrance applications from citrus oils with facilities located in Florida and Texas. It also operates two companies namely: Florida Chemical Company and FC-PRO LLC. The company was founded in 1942.</t>
  </si>
  <si>
    <t xml:space="preserve">US - Flotek Industries Inc (Flotek), through its wholly-owned subsidiary, definitively acquired the entire share capital of Florida Chemical Co Inc, a Winter Haven-based manufacturer of citrus oils, for USD 102.211 mil. The consideration consisted of USD 49.5 mil in cash and 3.284 mil Flotek common shares valued at USD 52.711 mil. The shares were valued based on Flotek's closing stock price of USD 16.05 on 9 May 2013, the last full trading day prior to the announcement. </t>
  </si>
  <si>
    <t>2520163020</t>
  </si>
  <si>
    <t>Forkardt Inc</t>
  </si>
  <si>
    <t>Hardinge Inc</t>
  </si>
  <si>
    <t>Forkardt Inc, located in Traverse City Michigan, manufactures workholding equipment. It offers chucks, diaphragms, fixtures for milling, and accessories. It was founded in 1932.</t>
  </si>
  <si>
    <t xml:space="preserve">US - Hardinge Inc acquired Forkardt Inc, a Traverse City-based manufacturer of work holding equipment, from Illinois Tool Works Inc, for USD 34 mil. </t>
  </si>
  <si>
    <t>2519719020</t>
  </si>
  <si>
    <t>Market Leader Inc</t>
  </si>
  <si>
    <t>Market Leader Inc, headquartered in Kirkland, Washington, is a provider of online real estate marketing services. It provides real estate agents, agent teams, and brokerage companies with subscription-based real estate marketing software and advertising products. The company was founded in 1999.</t>
  </si>
  <si>
    <t xml:space="preserve">US - Trulia Inc (Trulia) acquired the entire share capital of Market Leader Inc (Market), a Kirkland-based provider of online real estate marketing services, for USD 6 in cash and 0.1553 Trulia common share per Market share, or a total value of USD 340.323 mil. Based on Trulia's closing stock price of USD 34.34 on 07 May 2013, the last full trading day prior to the announcement, each Market share was valued at USD 5.333. Upon completion, Market was to become a wholly-owned unit of Trulia. </t>
  </si>
  <si>
    <t>LEDR</t>
  </si>
  <si>
    <t>2519597020</t>
  </si>
  <si>
    <t>SLM Corp-Campus Solutions Business</t>
  </si>
  <si>
    <t>Higher One Holdings Inc</t>
  </si>
  <si>
    <t>The Campus Solutions business, located in the US, of SLM Corp.</t>
  </si>
  <si>
    <t xml:space="preserve">US - Higher One Holdings Inc acquired the Campus Solutions business of SLM Corp, a Newark-based provider of educational financing services, for and estimated USD 47.25 in cash. </t>
  </si>
  <si>
    <t>2519358020</t>
  </si>
  <si>
    <t>Greenlight Financial Services Inc</t>
  </si>
  <si>
    <t>Nationstar Mortgage Hldg Inc</t>
  </si>
  <si>
    <t>Greenlight Financial Services Inc, located in Irvine, California, provides mortgage lending services. It utilizes a high-volume, rapid turn time funding model with proven experience in television, radio, and other media. The company was founded in 2001.</t>
  </si>
  <si>
    <t xml:space="preserve">US - Nationstar Mortgage Holdings Inc acquired Greenlight Financial Services Inc, an Irvine-based provider of mortgage lending services, for USD 75 mil in cash. </t>
  </si>
  <si>
    <t>2519009020</t>
  </si>
  <si>
    <t>BankGreenville Financial Corp</t>
  </si>
  <si>
    <t>BankGreenville Financial Corp, based in Greenville, South Carolina is a savings bank holding company. It offers personal and business banking services.</t>
  </si>
  <si>
    <t xml:space="preserve">US - HomeTrust Bancshares Inc merged with BankGreenville Financial Corp, a Greenville-based savings bank holding company, for USD 6.6 cash per share, or a total value of USD 7.788 mil. </t>
  </si>
  <si>
    <t>BGVF</t>
  </si>
  <si>
    <t>2518925020</t>
  </si>
  <si>
    <t>Crestwood Midstream Partners LP</t>
  </si>
  <si>
    <t>Inergy Midstream LP</t>
  </si>
  <si>
    <t>CMLP</t>
  </si>
  <si>
    <t>2518922020</t>
  </si>
  <si>
    <t>Unilever United States Inc- Wish-Bone Salad Dressing Business</t>
  </si>
  <si>
    <t>Pinnacle Foods Inc</t>
  </si>
  <si>
    <t>The Wish-Bone salad dressing business of Unilever United States Inc, located in the US, is engaged in producing salad dressings marketed under the Wish-Bone brand.</t>
  </si>
  <si>
    <t xml:space="preserve">US - Pinnacle Foods Inc acquired the Wish-Bone salad dressings business (Wish-Bone) of Unilever United States Inc, an Englewood Cliffs-based manufacturer of consumer products and a majority-owned unit of Unilever PLC, for an estimated USD 580 mil in cash. Originally, in May 2013, Unilever PLC was rumored to be seeking a buyer for its Wish-Bone unit. </t>
  </si>
  <si>
    <t>Frozen Specialties, Not Elsewhere Classified</t>
  </si>
  <si>
    <t>2518254020</t>
  </si>
  <si>
    <t>Fulghum Fibres Inc</t>
  </si>
  <si>
    <t>Rentech Inc</t>
  </si>
  <si>
    <t>Fulghum Fibres Inc, located in Augusta, Georgia, manufactures wood chips. It also provides fibre processing and chipping services. It was founded in 1989.</t>
  </si>
  <si>
    <t xml:space="preserve">US - Rentech Inc acquired the entire share capital of Fulghum Fibres Inc, an Augusta-based manufacturer of wood chips, for an estimated USD 119 mil. The consideration was to consist of USD 60 mil in cash and the assumption of an estimated USD 59 mil in liabilities. </t>
  </si>
  <si>
    <t>2517492020</t>
  </si>
  <si>
    <t>Crimson Exploration Inc</t>
  </si>
  <si>
    <t>Contango Oil &amp; Gas Co</t>
  </si>
  <si>
    <t>Crimson Exploration Inc, located in Houston, Texas, is an oil and gas exploration and production company concentrated in the US Gulf Coast Region. Its operating areas are in South Texas, Southeast Texas, Colorado, east Texas, and other select locations. The company, founded in 1987, has approximately 300 producing wells in Texas, Colorado, Louisiana and Mississippi.</t>
  </si>
  <si>
    <t xml:space="preserve">US - Contango Oil &amp; Gas Co (Contango) merged with Crimson Exploration Inc (Crimson), a Houston-based oil and gas exploration and production company, in a stock swap transaction valued at USD 146.99 mil. Contango offered 0.08288 common shares per Crimson share. The shares were valued based on Contango's closing stock price of USD 38.5 on 29 April 2013, the last full trading day prior to the announcement. </t>
  </si>
  <si>
    <t>CXPO</t>
  </si>
  <si>
    <t>2517203020</t>
  </si>
  <si>
    <t>OM Group Inc-Ultra Pure Chemicals Business</t>
  </si>
  <si>
    <t>KMG Chemicals Inc</t>
  </si>
  <si>
    <t>The Ultra Pure Chemicals business of OM Group Inc are located in the US, England, Singapore, and France.</t>
  </si>
  <si>
    <t xml:space="preserve">US - KMG Chemicals Inc acquired the Ultra Pure Chemicals businesses of OM Group Inc, a Cleveland-based manufacturer and wholesaler of specialty chemicals, for USD 60 mil in cash. </t>
  </si>
  <si>
    <t>2517122020</t>
  </si>
  <si>
    <t>Actient Pharmaceuticals LLC</t>
  </si>
  <si>
    <t>Auxilium Pharmaceuticals Inc</t>
  </si>
  <si>
    <t>Actient Pharmaceuticals LLC, located in Lake Forest, Illinois in the US, manufactures and wholesales pharmaceutical products that significantly improve patient outcomes. The company was established in 2009 and is also involved in acquiring pharmaceutical companies and products with focus on select physician specialties. It was founded in 2009.</t>
  </si>
  <si>
    <t xml:space="preserve">US - Auxilium Pharmaceuticals Inc acquired the entire share capital of Actient Pharmaceuticals LLC, a Lake Forest-based manufacturer and wholesaler of pharmaceutical products, from GTCR LLC, for USD 635 mil. The consideration consisted of USD 585 mil in cash and up to USD 50 mil in profit-related payments. </t>
  </si>
  <si>
    <t>2515989020</t>
  </si>
  <si>
    <t>NexGen Storage LLC</t>
  </si>
  <si>
    <t>NexGen Storage LLC, based in Louisville, Colorado manufactures storage system. It offers both Storage QoS for managing performance and Service Levels to ensure mission-critical application performance.</t>
  </si>
  <si>
    <t xml:space="preserve">US - Fusion-io Inc merged with NexGen Storage LLC, a Louisville-based manufacturer of storage system, for an estimated USD 119.706 mil. The consideration consisted of USD 114 mil in cash and the issuance of 0.34 mil common shares valued at USD 5.706 mil. The shares were valued based on Fusion-ios closing stock price of USD 16.8 on 23 April 2013, the last full trading day prior to the announcement. </t>
  </si>
  <si>
    <t>2515443020</t>
  </si>
  <si>
    <t>RAE Systems Inc</t>
  </si>
  <si>
    <t>Honeywell International Inc</t>
  </si>
  <si>
    <t xml:space="preserve">US - Honeywell International Inc acquired RAE Systems Inc, a San Jose-based manufacturer of gas and radiation detection products, from Vector Capital Corp, for USD 340 mil in cash. </t>
  </si>
  <si>
    <t>2515137020</t>
  </si>
  <si>
    <t>Met-Pro Corp</t>
  </si>
  <si>
    <t>CECO Environmental Corp</t>
  </si>
  <si>
    <t>Met-Pro Corp, located in Harleysville, Pennsylvania, manufactures pollution control, fluid handling and purification equipment. Its products include filtration and purification equipment for air, water, and harsh, corrosive liquid applications; fluid handling equipment for water, corrosive, abrasive and high temperature liquids; and proprietary water treatment chemicals. Its markets include North America, South America, Europe, the People's Republic of China. The company was founded in 1966.</t>
  </si>
  <si>
    <t>MPR</t>
  </si>
  <si>
    <t>Industrial And Commercial Fans And Blowers And Air Purification Equipment</t>
  </si>
  <si>
    <t>2512195020</t>
  </si>
  <si>
    <t>AW Solutions Inc</t>
  </si>
  <si>
    <t>InterCloud Systems Inc</t>
  </si>
  <si>
    <t>AW Solutions Inc, located in Longwood, Florida, provides telecommunications support services such as fiber optic system, distributed antenna systems, tower build-to-suit and collocation, program managements, site acquisition &amp; land use planning, architectural and engineering, warehouse &amp; logistics, civil construction, antenna installation, construction management, and technical.</t>
  </si>
  <si>
    <t>2512079020</t>
  </si>
  <si>
    <t>Intelligent Living Inc</t>
  </si>
  <si>
    <t>Feel Golf Co Inc</t>
  </si>
  <si>
    <t>Intelligent Living Inc, located in Fort Lauderdale, Florida, develops healthy aging and wellness software. The company was founded in 2012.</t>
  </si>
  <si>
    <t xml:space="preserve">US - Feel Golf Co Inc (Feel Golf) acquired the entire share capital of Intelligent Living Inc, in exchange for 35.714 mil Feel Golf common shares valued at USD 0.536 mil. The shares were valued based on Feel Golf's closing stock price of USD 0.015 on 04 April 2013, the last full trading day prior to the announcement. </t>
  </si>
  <si>
    <t>2511432020</t>
  </si>
  <si>
    <t>Lufkin Industries Inc</t>
  </si>
  <si>
    <t>Lufkin Industries Inc, headquartered in Lufkin, Texas, manufactures and wholesales various types of oil field machineries, including pumping units, power transmission products, foundry castings and highway trailers. The group operates in three segments: oil field, power transmission and trailer. The company was founded in 1902.</t>
  </si>
  <si>
    <t xml:space="preserve">US - General Electric Co {GE} acquired the entire share capital of Lufkin Industries Inc, a manufacturer and wholesaler of oilfield machines, for USD 88.5 in cash per share, or a total a value of USD 3.067 bil. </t>
  </si>
  <si>
    <t>LUFK</t>
  </si>
  <si>
    <t>2511164020</t>
  </si>
  <si>
    <t>Pop Factory LLC</t>
  </si>
  <si>
    <t>Remark Media Inc</t>
  </si>
  <si>
    <t>Pop Factory LLC, located in Miami, Florida, provides online information services. It offers a digital beach lifestyle brand providing websites, branded merchandise, and mobile content. The company focuses on providing sophisticated and informative content, social media and services for fun in the sun destinations, style, and health and fitness.</t>
  </si>
  <si>
    <t xml:space="preserve">US - Remark Media Inc acquired the entire share capital of Pop Factory LLC, a Miami-based provider of online information services, for USD 2.375 mil in cash. </t>
  </si>
  <si>
    <t>2511159020</t>
  </si>
  <si>
    <t>Cornerstone Program Advisors LLC</t>
  </si>
  <si>
    <t>Receivable Acquisition &amp; Mgmt</t>
  </si>
  <si>
    <t>Cornerstone Program Advisors LLC, located in New York, New York, provides infrastructure project management services. It offers technical consulting, risk and liability administration, and financial control. It focuses on health care and higher learning institutions industry.</t>
  </si>
  <si>
    <t>2510809020</t>
  </si>
  <si>
    <t>Rocky Mountain Hydroponics LLC</t>
  </si>
  <si>
    <t>Growlife Inc</t>
  </si>
  <si>
    <t>Rocky Mountain Hydroponics LLC, located in Colorado Springs, Colorado, is an investment company.</t>
  </si>
  <si>
    <t xml:space="preserve">US - Growlife Inc acquired Rocky Mountain Hydroponics LLC, a Colorado Springs investment company. Concurrently, Growlife acquired Evergreen Garden Center LLC, and 58Hydro.com. </t>
  </si>
  <si>
    <t>Glass Products, Made Of Purchased Glass</t>
  </si>
  <si>
    <t>2510781020</t>
  </si>
  <si>
    <t>Sterling Bancorp</t>
  </si>
  <si>
    <t>Provident New York Bancorp,NY</t>
  </si>
  <si>
    <t>Sterling Bancorp, located in New York, New York, is a bank holding company. It provides a full range of financial products and services, including business and consumer loans, commercial and residential mortgage lending and brokerage, asset-based financing, accounts receivable management services, trade financing, equipment leasing, corporate and consumer deposit services, trust and estate administration and investment management services. The company was founded in 1929.</t>
  </si>
  <si>
    <t>2510416020</t>
  </si>
  <si>
    <t>Brand Matter LLC</t>
  </si>
  <si>
    <t>Sequential Brands Group Inc</t>
  </si>
  <si>
    <t xml:space="preserve">US - Sequential Brands Group Inc (SBG) acquired Brand Matter LLC, a New York-based provider of licensing and brand management services, for USD 81.9 mil. The consideration consisted of USD 62.3 mil in cash and the issuance of 2.8 mil SBG common shares valued at USD 19.6 mil. The shares were valued based on SBG's closing stock price of USD 7 on 26 March 2013, the last full trading day prior to the announcement. The transaction included the clothing labels Ellen Tracy and Caribbean Joe. </t>
  </si>
  <si>
    <t>2510027020</t>
  </si>
  <si>
    <t>Livemocha Inc</t>
  </si>
  <si>
    <t>Rosetta Stone Inc</t>
  </si>
  <si>
    <t>Livemocha Inc, located in Seattle, Washington, provides online language learning services. It offers free and paid online language courses in 35 languages to more than 10 million members from 196 countries around the world. The company was founded in 2007.</t>
  </si>
  <si>
    <t xml:space="preserve">US - Rosetta Stone Inc acquired the entire share capital of Livemocha Inc, a Seattle-based provider of online language learning services, for USD 8.5 mil in cash. </t>
  </si>
  <si>
    <t>2509715020</t>
  </si>
  <si>
    <t>Lighter Than Air Systems Corp</t>
  </si>
  <si>
    <t>World Surveillance Group Inc</t>
  </si>
  <si>
    <t>Lighter Than Air Systems Corp, based in Deland, Florida manufactures and wholesales advanced surveillance equipments including aerial and land based systems to U.S. and international governments and commercial customers. It was founded in 2009.</t>
  </si>
  <si>
    <t>2508865020</t>
  </si>
  <si>
    <t>TEAK Midstream LLC</t>
  </si>
  <si>
    <t>TEAK Midstream LLC, located in Dallas, Texas, is a provider of natural gas midstream services. Its services include gathering, transmission, treating, processing, compression, and marketing and risk management. The company was founded in 2009.</t>
  </si>
  <si>
    <t>2507533020</t>
  </si>
  <si>
    <t>Tekelec Inc</t>
  </si>
  <si>
    <t xml:space="preserve">US - Oracle Corp acquired Tekelec Inc, a Morrisville-based manufacturer and wholesaler of network management equipment, from Titan Private Acquisition Corp, a unit of Siris Capital Group LLC's subsidiary, Titan Private Holdings I LLC. Terms were not disclosed. </t>
  </si>
  <si>
    <t>2507303020</t>
  </si>
  <si>
    <t>Enterprise Bancorp Inc</t>
  </si>
  <si>
    <t>1st United Bancorp,Boca Raton</t>
  </si>
  <si>
    <t>Enterprise Bancorp Inc, located in North Palm Beach, Florida, is a bank holding company for Enterprise Bank.</t>
  </si>
  <si>
    <t xml:space="preserve">US - 1st United Bancorp Inc, a unit of Wells Fargo &amp; Co's Wachovia Corp subsidiary, merged with Enterprise Bancorp Inc, a North Palm Beach-based bank holding company, for an estimated USD 45 mil. The consideration was to consist of USD 6 mil in cash and USD 39 mil in other considerations. The transaction included the acquisition of Enterprise Bank. </t>
  </si>
  <si>
    <t>EBTC</t>
  </si>
  <si>
    <t>2506328020</t>
  </si>
  <si>
    <t>Obagi Medical Products Inc</t>
  </si>
  <si>
    <t>OMPI</t>
  </si>
  <si>
    <t>2506228020</t>
  </si>
  <si>
    <t>Evergreen Helicopters Inc</t>
  </si>
  <si>
    <t>Erickson Air-Crane Inc</t>
  </si>
  <si>
    <t>Evergreen Helicopters Inc, located in Mcminnville, Oregon, provides air transport services for cargo and personnel to government and commercial customers. The company was founded in 1960.</t>
  </si>
  <si>
    <t xml:space="preserve">US - Erickson Air-Crane Inc acquired the entire share capital of Evergreen Helicopters Inc, a Mcminnville-based provider of air transport services, from Evergreen International Aviation Inc, for USD 276.3 mil. The consideration was to consist of USD 185 mil is cash, USD 17.5 mil in unsecured promissory notes, USD 47.5 mil in convertible preferred shares and up to USD 26.3 mil in profit-related payments. </t>
  </si>
  <si>
    <t>Air Transportation, Nonscheduled</t>
  </si>
  <si>
    <t>2506209020</t>
  </si>
  <si>
    <t>Parallel Solutions Inc</t>
  </si>
  <si>
    <t>Spindle Inc</t>
  </si>
  <si>
    <t>Parallel Solutions Inc, located in Park City, Utah, provides electronic payment processing services.</t>
  </si>
  <si>
    <t xml:space="preserve">US - Spindle Inc acquired Parallel Solutions Inc, a Park City-based provider of electronic payment processing services. </t>
  </si>
  <si>
    <t>2504677020</t>
  </si>
  <si>
    <t>Sustainable Oils LLC</t>
  </si>
  <si>
    <t>Global Clean Energy Holdings</t>
  </si>
  <si>
    <t>Sustainable Oils LLC, located in Bozeman, Montana, produces and wholesales camelina-based biofuels. It also offers camelina crop research and development. It was founded in 2007.</t>
  </si>
  <si>
    <t xml:space="preserve">US - Global Clean Energy Holdings Inc acquired Sustainable Oils LLC, a Bozeman-based producer and wholesaler of camelina-based biofuels, from Targeted Growth Inc and Green Earth Fuels LLC, a unit of Carlyle/Riverstone Renewable Energy Infrastructure Fund I LP, a joint venture between Riverstone Holdings LLC and The Carlyle Group LP's The Carlyle Group LLC unit. </t>
  </si>
  <si>
    <t>2504631020</t>
  </si>
  <si>
    <t>MISCOR Group Ltd</t>
  </si>
  <si>
    <t>MISCOR Group Ltd, located in Massillon, Ohio, provides repair and remanufacture services for electrical-mechanical industrial equipment, including electric motors, transformers, switchgear, industrial magnets, overhead cranes and generators. It also provides field services to traditional industrial and utility clients as well as the wind power industry. The company was founded July 13, 2000.</t>
  </si>
  <si>
    <t xml:space="preserve">US - Integrated Electrical Services Inc (Integrated) acquired the entire share capital of MISCOR Group Ltd (MISCOR), a Massillon-based provider of repair and remanufacture services, for an amended USD 1.48 in cash per share, or a total value of USD 17.443 mil. Alternatively, Integrated offered of 0.3118 common shares per MISCOR share. Originally, Integrated) offered a choice of USD 1.57 in cash per share or 18.504 mil in common shares. </t>
  </si>
  <si>
    <t>MIGL</t>
  </si>
  <si>
    <t>Electrical And Electronic Repair Shops, Not Elsewhere Classified</t>
  </si>
  <si>
    <t>2503874020</t>
  </si>
  <si>
    <t>MeNetwork Inc</t>
  </si>
  <si>
    <t>MeNetwork Inc, located in Boulder, Colorado, develops mobile marketing software. It was founded in 2009.</t>
  </si>
  <si>
    <t xml:space="preserve">US - Spindle Inc (Spindle) acquired MeNetwork Inc, a Boulder-based developer of mobile marketing software, for an estimated USD 5 mil. The consideration consisted of the issuance of 3.5 mil Spindle restricted common shares, up to USD 5 mil in profit-related payments, and the assumption of an undisclosed amount in liabilities. </t>
  </si>
  <si>
    <t>2502610020</t>
  </si>
  <si>
    <t>RL Polk &amp; Co</t>
  </si>
  <si>
    <t>IHS Inc</t>
  </si>
  <si>
    <t>RL Polk &amp; Co, located in Southfield, Michigan, provides online automotive information database, market analysis and research and campaign evaluation services. The company also publishes gazettes and business directories, with operations in Australia, Canada, China, France, Germany, Italy, Japan, South Korea, Spain, the United Kingdom and the United States. It was founded in 1870.</t>
  </si>
  <si>
    <t xml:space="preserve">US - IHS Inc definitively acquired the entire share capital of RL Polk &amp; Co (RL), a Southfield-based provider of online automotive information and marketing solutions, for USD 1.4 bil. Originally, in March 2013, was rumored to be seeking a buyer for the company. </t>
  </si>
  <si>
    <t>POLL</t>
  </si>
  <si>
    <t>2502590020</t>
  </si>
  <si>
    <t>IgDraSol Inc</t>
  </si>
  <si>
    <t>Sorrento Therapeutics Inc</t>
  </si>
  <si>
    <t>IgDraSol Inc, located in Fountain Valley, California, is a biotechnology company. It is focused on the development of oncologic agents for the treatment of metastatic breast cancer (MBC), non-small cell lung cancer (NSCLC) and other cancers.</t>
  </si>
  <si>
    <t>2502172020</t>
  </si>
  <si>
    <t>Cole Holdings Corp</t>
  </si>
  <si>
    <t>Cole Credit Ppty Tr III Inc</t>
  </si>
  <si>
    <t>Cole Holdings Corp, located in Phoenix, Arizona, is a real estate investment and management firm. The company has over 2,000 high quality, income-producing retail, office and industrial real estate assets under management, comprising over 76 million square feet across 47 states. It has offices located in New York, Atlanta, Chicago and Orlando. The company was founded in 1979.</t>
  </si>
  <si>
    <t xml:space="preserve">US - Cole Credit Property Trust III Inc (CCPT III) merged with Cole Holdings Corp, a Phoenix-based real estate investment trust, for an estimated USD 237.545 mil. The consideration was to consist of USD 20 mil in cash, issuance of 10.711 mil in stock, and up to USD 217.545 mil in profit-related payments. On completion, CCPT III was named Cole Real Estate Investments Inc. </t>
  </si>
  <si>
    <t>2502135020</t>
  </si>
  <si>
    <t>Asset Acceptance Capital Corp</t>
  </si>
  <si>
    <t>Encore Capital Group Inc</t>
  </si>
  <si>
    <t>Asset Acceptance Capital Corp, located in Warren, Michigan, provides charged-off consumer debt recovering services to credit issuers such as banks, retail merchants and credit card companies through its offices in Arizona, Florida, Illinois, Maryland, Michigan, New Jersey, Ohio and Texas. The company was founded in 1962.</t>
  </si>
  <si>
    <t xml:space="preserve">US - Encore Capital Group Inc (Encore) acquired the entire share capital of Asset Acceptance Capital Corp, a Warren-based provider of charged-off consumer debt recovering services, for USD 6.50 per share, or a total value of USD 200.006 mil. Alternatively, Encore offered USD 200.006 in Encore common shares or a combination of USD 150.004 mil and USD 50.002 mil in Encore common shares. </t>
  </si>
  <si>
    <t>AACC</t>
  </si>
  <si>
    <t>2501888020</t>
  </si>
  <si>
    <t>Newport Bancorp Inc,Newport, Rhode Island</t>
  </si>
  <si>
    <t>SI Financial Group Inc</t>
  </si>
  <si>
    <t>Newport Bancorp Inc, located in Newport, Rhode Island, a bank holding company for Newport Federal Savings Bank, Newport, Rhode Island. It provides various financial products and services to individuals and small businesses. Its products and services include checking accounts, NOW and money market accounts, regular savings accounts, certificates of deposit. The company was founded in 1888.</t>
  </si>
  <si>
    <t xml:space="preserve">US - SI Financial Group Inc (SI Financial) merged with Newport Bancorp Inc (Newport), a Newport-based bank holding company, in a stock swap transaction valued at USD 64.069. SI Financial offered a choice of 1.5129 common shares or USD 17.55 in cash per Newport share. Based on SI Financial's closing stock price of USD 11.65 on March 4, the last full trading day prior to the announcement, each SI Financial share was valued at USD 17.625. </t>
  </si>
  <si>
    <t>NSFB</t>
  </si>
  <si>
    <t>2501353020</t>
  </si>
  <si>
    <t>Baxano Inc</t>
  </si>
  <si>
    <t>Trans1 Inc</t>
  </si>
  <si>
    <t>2500423020</t>
  </si>
  <si>
    <t>Optimer Pharmaceuticals Inc</t>
  </si>
  <si>
    <t>OPTR</t>
  </si>
  <si>
    <t>2499156020</t>
  </si>
  <si>
    <t>Aquilex Specialty Repair &amp; Overhaul LLC</t>
  </si>
  <si>
    <t>Aquilex Specialty Repair &amp; Overhaul LLC, located in Norcross, Georgia, provides repair and overhaul services. It offers, cleaning, maintenance, supply, and installation of boilers, construction of plants, pipe, and fabrication services. The company was founded in 1978.</t>
  </si>
  <si>
    <t xml:space="preserve">US - AZZ Inc acquired the entire share capital of Aquilex Specialty Repair &amp; Overhaul LLC, a Norcross-based provider of repair and overhaul services, from Aquilex Holdings LLC, a majority-owned unit of Centerbridge Partners LP, for USD 250 mil in cash. </t>
  </si>
  <si>
    <t>Repair Shops And Related Services, Not Elsewhere Classified</t>
  </si>
  <si>
    <t>2498862020</t>
  </si>
  <si>
    <t>Barnes Group Inc-Barnes Distribution North America Business</t>
  </si>
  <si>
    <t>Barnes Distribution North America business of Barnes Group Inc, headquatered in Cleveland, Ohio.</t>
  </si>
  <si>
    <t xml:space="preserve">US - MSC Industrial Direct Co Inc acquired the Barnes Distribution North America business of Barnes Group Inc, a Bristol-based manufacturer and wholesaler of precision metal parts and industrial supplies, for USD 550 mil. </t>
  </si>
  <si>
    <t>2498334020</t>
  </si>
  <si>
    <t>Berry Petroleum Co</t>
  </si>
  <si>
    <t>LinnCo LLC</t>
  </si>
  <si>
    <t>Berry Petroleum Co, located in Denver, Colorado, is an oil and gas exploration and production company with production operations in California, Utah and Colorado, and interests in over one million gross undeveloped and prospective acres of oil and gas leasehold land positions in the Uinta, Denver-Julesburg (DJ) and Piceance basins in the western United States. The company was founded in 1909.</t>
  </si>
  <si>
    <t>BRY</t>
  </si>
  <si>
    <t>2497911020</t>
  </si>
  <si>
    <t>Metaresolver</t>
  </si>
  <si>
    <t>Millennial Media Inc</t>
  </si>
  <si>
    <t>Metaresolver, located in San Francisco, California, is a provider of mobile advertising services through its suite of applications offered to advertisers.</t>
  </si>
  <si>
    <t xml:space="preserve">US - Millennial Media Inc acquired Metaresolver, a San Francisco-based provider of mobile advertising services. </t>
  </si>
  <si>
    <t>2497867020</t>
  </si>
  <si>
    <t>First Financial Holdings Inc</t>
  </si>
  <si>
    <t>First Financial Holdings Inc, located in Charleston, North Carolina, is bank holding company. The company, through its subsidiary, First Federal Savings and Loan Association, offers a wide range of banking, insurance, investment and trust products and services. It operates 58 offices located in Charleston, Horry, Georgetown, Florence and Beaufort counties in South Carolina and Brunswick County in North Carolina. The company was founded in 1934.</t>
  </si>
  <si>
    <t xml:space="preserve">US - SCBT Financial Corp (SCBT) merged with First Financial Holdings Inc (First), a Charleston-based bank holding company, in a stock swap transaction valued at USD 302.357 mil. SCBT offered 0.4237 shares per FFH share. Based on SCBT's closing stock price of USD 43.18 on 19 February 2013, the last full trading day prior to the announcement, each FFH share was valued at USD 18.295. On completion, the merged entity retained the name of First. </t>
  </si>
  <si>
    <t>FFCH</t>
  </si>
  <si>
    <t>2497553020</t>
  </si>
  <si>
    <t>NetSpend Holdings Inc</t>
  </si>
  <si>
    <t>Total System Services Inc</t>
  </si>
  <si>
    <t>NetSpend Holdings Inc, located in Austin, Texas, provides general-purpose reloadable prepaid debit cards, or GPR cards, and related alternative financial services to underbanked consumers in the United States.</t>
  </si>
  <si>
    <t xml:space="preserve">US - Total System Services Inc acquired the entire share capital of NetSpend Holdings Inc, an Austin-based provider of debit card services, for USD 16 in cash per share, or a total value of USD 1.233 bil. </t>
  </si>
  <si>
    <t>NTSP</t>
  </si>
  <si>
    <t>2497551020</t>
  </si>
  <si>
    <t>PVF Capital Corp</t>
  </si>
  <si>
    <t>PVF Capital Corp, located in Solon, Ohio, is a bank holding company for Park View Federal Savings Bank, which offers retail banking services as checking, savings, money market, NOW, and individual retirement accounts, as well as CDs. The principal market area consists of Portage, Lake, Geauga, Cuyahoga, Summit, Stark, Medina and Lorain counties in Ohio. The company was founded in 1920.</t>
  </si>
  <si>
    <t xml:space="preserve">US - FNB Corp (FNB) acquired the entire share capital of PVF Capital Corp (PVF), a Solon-based bank holding company, in a stock swap transaction valued at USD 108.793 mil. FNB offered 0.3405 common share per PVF share. Based on FNB's closing stock price of USD 12.04 on 15 February 2013, the last full trading day prior to the announcement, each PVF share was valued at USD 4.1. </t>
  </si>
  <si>
    <t>PVFC</t>
  </si>
  <si>
    <t>2497239020</t>
  </si>
  <si>
    <t>Office Depot Inc</t>
  </si>
  <si>
    <t>2496313020</t>
  </si>
  <si>
    <t>2GIG Technologies Inc</t>
  </si>
  <si>
    <t>Nortek Inc</t>
  </si>
  <si>
    <t>2GIG Technologies Inc, based in Lehi, Utah, develops security software for residential security &amp; home management solutions. It was founded in 2007.</t>
  </si>
  <si>
    <t xml:space="preserve">US - Nortek Inc acquired the entire share capital of 2GIG Technologies Inc, a Lehi-based developer of security software, from APX-ENDEX Holding BV, for an estimated USD 135 mil. </t>
  </si>
  <si>
    <t>2495783020</t>
  </si>
  <si>
    <t>Harris Teeter Supermarkets Inc</t>
  </si>
  <si>
    <t xml:space="preserve">US - Kroger Co merged with Harris Teeter Supermarkets Inc (Harris), a Matthews-based owner and operator of supermarkets, for USD 49.38 in cash per share or a total value of USD 2.544 bil, including the assumption of USD 100 mil in liabilities. Originally, In February 2013, Harris was rumored to be seeking a buyer for the company. On completion, Harris common shares were delisted in the New York Stock Exchange. </t>
  </si>
  <si>
    <t>HTSI</t>
  </si>
  <si>
    <t>2493982020</t>
  </si>
  <si>
    <t>Romano's Macaroni Grill</t>
  </si>
  <si>
    <t>Ignite Restaurant Group Inc</t>
  </si>
  <si>
    <t>Romano's Macaroni Grill, located in Dallas, Texas, owns and operate Italian-style chain restaurants. It currently owns and operates 186 units and franchises five units across 36 states.</t>
  </si>
  <si>
    <t xml:space="preserve">US - Ignite Restaurant Group Inc acquired Romano's Macaroni Grill, a Dallas-based owner and operator of restaurants, from Golden Gate Capital, for an estimated USD 55 mil in cash. </t>
  </si>
  <si>
    <t>2493821020</t>
  </si>
  <si>
    <t>Metals USA Holdings Corp</t>
  </si>
  <si>
    <t>Metals USA Holdings Corp, located in Fort Lauderdale, Florida, wholesales processed carbon steel, stainless steel, aluminum, red metals and manufactured metal components. It has a metal service center business in North America. Its divisions is involved with processing and selling of steel plates and structural beams, bars and manufacturing and selling roofing and patio products. The company was founded in 2005.</t>
  </si>
  <si>
    <t xml:space="preserve">US - Reliance Steel &amp; Aluminum Steel Co acquired the entire share capital of Metals USA Holdings Corp, a Fort Lauderdale-based wholesaler of processed metal products, from Apollo Global Management LLC, for USD 20.65 in cash per share, or a total value of USD 770.845 mil. </t>
  </si>
  <si>
    <t>MUSA</t>
  </si>
  <si>
    <t>2493405020</t>
  </si>
  <si>
    <t>Virgin Media Inc</t>
  </si>
  <si>
    <t>Liberty Global Inc</t>
  </si>
  <si>
    <t>Virgin Media Inc, headquartered in New York, New York, provides wireless telecommunications services. Its mobile segment provides mobile telephone services under the name "Virgin Mobile" to consumers over cellular networks owned by third parties. The company is an American-domiciled British provider of television, telephone and broadband internet services to domestic and business customers in the UK, delivered primarily through its fibre-optic cable network. The company was founded in 1993.</t>
  </si>
  <si>
    <t>VMED</t>
  </si>
  <si>
    <t>2492905020</t>
  </si>
  <si>
    <t>Acme Packet Inc</t>
  </si>
  <si>
    <t xml:space="preserve">US - Oracle Corp, through its OC Acquisition LLC wholly-owned subsidiary, acquired the entire share capital of Acme Packet Inc (Acme), a Bedford-based manufacturer of computer communications equipment, for USD 29.25 in cash per share or a total value of USD 2.02 bil. On completion, Acme common shares were delisted in the NASDAQ stock exchange. </t>
  </si>
  <si>
    <t>APKT</t>
  </si>
  <si>
    <t>2492128020</t>
  </si>
  <si>
    <t>WMS Industries Inc</t>
  </si>
  <si>
    <t xml:space="preserve">US - Scientific Games Corp acquired the entire share capital of WMS Industries Inc, a Waukegan-based manufacturer and wholesaler of games, video and mechanical reel-spinning gaming machines, and video lottery terminals, for USD 1.504 bil. The consideration consisted of USD 26 in cash per share, or a total value of 1.419 bil, and the assumption of USD 85 mil in liabilities. </t>
  </si>
  <si>
    <t>WMS</t>
  </si>
  <si>
    <t>2492010020</t>
  </si>
  <si>
    <t>Online Resources Corp</t>
  </si>
  <si>
    <t>Online Resources Corp, headquartered in Chantilly, Virginia, provides web and phone-based financial services, electronic payments and marketing services to drive consumer adoption. It was founded in 1989.</t>
  </si>
  <si>
    <t xml:space="preserve">US - ACI Worldwide Inc acquired the entire share capital of Online Resources Corp (OLC), a Chantilly-based provider of web and phone-based financial services, electronic payments and marketing services, via a tender offer for USD 3.85 per share or an estimated total value of USD 126.6 mil. The offer was conditioned upon at least a majority of OLC's shares being tendered. </t>
  </si>
  <si>
    <t>ORCC</t>
  </si>
  <si>
    <t>2491358020</t>
  </si>
  <si>
    <t>Copano Energy LLC</t>
  </si>
  <si>
    <t>Copano Energy LLC, located in Houston, Texas, provides midstream energy services including natural gas gathering, pipeline transportation, natural gas processing, compression, dehydration, treating and conditioning. The company was founded in 1992.</t>
  </si>
  <si>
    <t>CPNO</t>
  </si>
  <si>
    <t>2491212020</t>
  </si>
  <si>
    <t>Somerset Hills Bancorp</t>
  </si>
  <si>
    <t>Lakeland Bancorp Inc</t>
  </si>
  <si>
    <t>Somerset Hills Bancorp, located in Bernardsville, New Jersey, is a bank holding company. The company provides commercial baking and mortgage banking services. The company targets small-to-medium sized business, high net worth individuals, professional practices, and consumer and retail costumers living and working in the Somerset and Morris counties. The company operates six banking offices and also operates a licensed mortgage company. The company was founded in 2001.</t>
  </si>
  <si>
    <t xml:space="preserve">US - Lakeland Bancorp Inc (Lakeland) acquired the entire share capital of Somerset Hills Bancorp (Somerset), a Bernardsville-based bank holding company, in a stock swap transaction valued at USD 65.945 mil. Lakeland offered a choice of USD 12 in cash or 1.1962 common shares per Somerset share, subject to proration whereby 90% of the aggregate consideration was to comprise of common shares and the remaining 10% in cash. </t>
  </si>
  <si>
    <t>SOMH</t>
  </si>
  <si>
    <t>2491071020</t>
  </si>
  <si>
    <t>Cascade Kelly Holdings LLC</t>
  </si>
  <si>
    <t>Global Partners LP</t>
  </si>
  <si>
    <t>Cascade Kelly Holdings LLC, located in Portland, Orgeon, is an oil and gas exploration and production company.</t>
  </si>
  <si>
    <t xml:space="preserve">US - Global Partners LP acquired the entire capital of Cascade Kelly Holdings LLC, a Portland-based oil and gas exploration and production company, for an estimated USD 95 mil. </t>
  </si>
  <si>
    <t>2489388020</t>
  </si>
  <si>
    <t>MAP Pharmaceuticals Inc</t>
  </si>
  <si>
    <t>MAP Pharmaceuticals Inc, located in Mountain View, California, manufactures pharmaceuticals intended to treat a broad spectrum of respiratory and systematic diseases through pulmonary or inhaled, drug delivery.</t>
  </si>
  <si>
    <t xml:space="preserve">US - Allergan Inc acquired the entire share capital of MAP Pharmaceuticals Inc (MAP), a Mountain View-based manufacturer of pharmaceuticals, for USD 25 in cash per share, or a total value of USD 944.023 mil. Earlier, Allergan completed its tender offer for MAP by accepting 30.5 mil shares, or 86.43% of MAP's common shares outstanding. The offer was conditioned upon at least a majority of MAP's shares being tendered. On completion, MAP was delisted in NASDAQ. </t>
  </si>
  <si>
    <t>MAPP</t>
  </si>
  <si>
    <t>2489091020</t>
  </si>
  <si>
    <t>Molecular Insight Pharmaceuticals Inc</t>
  </si>
  <si>
    <t>Progenics Pharmaceuticals Inc</t>
  </si>
  <si>
    <t>Molecular Insight Pharmaceuticals Inc, located in Cambridge, Massachusetts, manufactures pharmaceuticals. It manufactures biotech products and antibiotics for prostate cancer. The company was founded in 1997.</t>
  </si>
  <si>
    <t>2489047020</t>
  </si>
  <si>
    <t>Cole Credit Property Trust II Inc</t>
  </si>
  <si>
    <t>Spirit Realty Capital Inc</t>
  </si>
  <si>
    <t>Cole Credit Property Trust II Inc, based in Phoenix, Arizona, is a real estate investment trust. It invests primarily in high-quality, freestanding, single-tenant buildings net leased to investment grade and other creditworthy tenants throughout the US.</t>
  </si>
  <si>
    <t>2488420020</t>
  </si>
  <si>
    <t>Life Technologies Corp</t>
  </si>
  <si>
    <t>Thermo Fisher Scientific Inc</t>
  </si>
  <si>
    <t>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t>
  </si>
  <si>
    <t>IVGN</t>
  </si>
  <si>
    <t>2486598020</t>
  </si>
  <si>
    <t>Virginia Commerce Bancorp Inc</t>
  </si>
  <si>
    <t>Virginia Commerce Bancorp Inc, located in Arlington, Virginia, is a bank holding company for Virginia Commerce Bank, offering a full range of business and consumer banking services through twenty-six branch offices. The company was founded in 1988.</t>
  </si>
  <si>
    <t>VCBI</t>
  </si>
  <si>
    <t>2485836020</t>
  </si>
  <si>
    <t>Fisher Communications Inc</t>
  </si>
  <si>
    <t>Sinclair Broadcast Group Inc</t>
  </si>
  <si>
    <t xml:space="preserve">US - Sinclair Broadcast Group Inc acquired the entire share capital of Fisher Communications Inc (Fisher Communications), a Seattle-based owner and operator of radio and television broadcasting stations, for USD 41 in cash per share, or a total value of USD 365.095 mil. Originally, in January 2013, Fisher Communications announced that it was seeking a buyer for the company. </t>
  </si>
  <si>
    <t>FCSI</t>
  </si>
  <si>
    <t>2484499020</t>
  </si>
  <si>
    <t>Epocrates Inc</t>
  </si>
  <si>
    <t>athenahealth Inc</t>
  </si>
  <si>
    <t>Epocrates Inc, located in San Mateo, California, provides medical information retrieval services. It provides clinical information and decision support tools to healthcare professionals, as well as interactive information services to the healthcare industry. The company was founded in 1998.</t>
  </si>
  <si>
    <t xml:space="preserve">US - athenahealth Inc acquired the entire share capital of Epocrates Inc, a San Mateo-based provider of medical information retrieval services, for USD 11.75 in cash per share, or a total value of USD 301.85 mil. </t>
  </si>
  <si>
    <t>EPOC</t>
  </si>
  <si>
    <t>2483341020</t>
  </si>
  <si>
    <t>Zipcar Inc</t>
  </si>
  <si>
    <t>Avis Budget Group Inc</t>
  </si>
  <si>
    <t>Zipcar Inc, located in Cambridge, Massachusetts, provides auto sharing services operating in the metropolitan areas and college campuses in cities, including Boston, New York, Chicago, San Francisco, Washington DC, Vancouver, Toronto, and London. The company was founded in 1999.</t>
  </si>
  <si>
    <t xml:space="preserve">US - Avis Budget Group Inc, through its Millennium Acquisition Sub Inc wholly-owned subsidiary, acquired the entire share capital of Zipcar Inc, a Cambridge-based provider of auto sharing services, for USD 12.25 in cash per share, or a total value of USD 512.467 mil. </t>
  </si>
  <si>
    <t>ZIP</t>
  </si>
  <si>
    <t>2482940020</t>
  </si>
  <si>
    <t>Roebling Financial Corp Inc</t>
  </si>
  <si>
    <t>TF Financial Corp,Newtown,PA</t>
  </si>
  <si>
    <t>Roebling Financial Corp Inc, headquartered in Roebling, New Jersey, is a bank holding company for Roebling Bank which is a provider of financial products and services including checking accounts, savings accounts, money market accounts, and term certificate accounts.</t>
  </si>
  <si>
    <t xml:space="preserve">US - TF Financial Corp (TF) merged with Roebling Financial Corp Inc, a Roebling-based bank holding company, for USD 7.252 mil in cash and issuance of 0.304 mil TF common shares valued at USD 7.252 mil. The shares were valued based on TF's closing stock price of USD 23.852 on December 27, the last full trading day prior to the announcement. </t>
  </si>
  <si>
    <t>RBLG</t>
  </si>
  <si>
    <t>2480227020</t>
  </si>
  <si>
    <t>Ameristar Casinos Inc</t>
  </si>
  <si>
    <t>Pinnacle Entertainment Inc</t>
  </si>
  <si>
    <t>Ameristar Casinos Inc, headquartered in Las Vegas, Nevada, owns and operates casinos and related hotel and entertainment facilities in six markets located in Missouri, Iowa, Mississippi and Nevada and offers outstanding dining, lodging and entertainment options and also offers table games such as blackjack, craps, roulette, poker, keno and sports book wagering. The company was founded in 1954.</t>
  </si>
  <si>
    <t xml:space="preserve">US - Pinnacle Entertainment Inc acquired the entire share capital of Ameristar Casinos Inc, a Las Vegas-based owner and operator of casinos and hotels, for USD 26.5 in cash per share, or a total value of USD 904.445 mil. </t>
  </si>
  <si>
    <t>ASCA</t>
  </si>
  <si>
    <t>2479810020</t>
  </si>
  <si>
    <t>Bancorp Inc,Wilmington, Delaware</t>
  </si>
  <si>
    <t>SY Bancorp Inc,Louisville,KY</t>
  </si>
  <si>
    <t xml:space="preserve">US - SY Bancorp Inc acquired Wilmington-based Bancorp Inc, for USD 19.567 mil. The consideration was to consist of USD 7.8 mil in cash and 0.535 mil of common shares valued at USD 11.767 mil. The shares were valued based on SYs closing stock price of USD 22 on 18 December 2012, the last full trading day prior to the announcement. </t>
  </si>
  <si>
    <t>TBBK</t>
  </si>
  <si>
    <t>2479774020</t>
  </si>
  <si>
    <t>Eloqua Inc</t>
  </si>
  <si>
    <t xml:space="preserve">US - Oracle Corp acquired the entire share capital of Eloqua Inc, a Vienna-based developer of software, for USD 23.5 in cash per share, or a total value of USD 966.992 mil. On completion, Eloqua shares were delisted from the NASDAQ Stock Exchange. </t>
  </si>
  <si>
    <t>ELOQ</t>
  </si>
  <si>
    <t>2479748020</t>
  </si>
  <si>
    <t>NYSE Euronext</t>
  </si>
  <si>
    <t>NYSE Euronext, headquartered in New York, New York, provides securities trading and brokerage services with six cash equities exchanges in five countries and six derivatives exchanges in six countries, including the New York Stock Exchange, Euronext, Liffe, and NYSE Arca Options. It provides financial products and services such as listings, real time trading in cash equities, equity and interest rate derivatives, bonds and the distribution of market data. The company was founded in 2007.</t>
  </si>
  <si>
    <t>NYX</t>
  </si>
  <si>
    <t>2478767020</t>
  </si>
  <si>
    <t>Arbitron Inc</t>
  </si>
  <si>
    <t xml:space="preserve">US - Nielsen Holdings NV, a majority-owned unit of Valcon Acquisition Holding (Luxembourg) Sarl, definitively acquired the entire share capital of Arbitron Inc, a provider of media and marketing research services, for USD 48 in cash per share, or a total value of USD 1.288 bil. </t>
  </si>
  <si>
    <t>ARB</t>
  </si>
  <si>
    <t>2478367020</t>
  </si>
  <si>
    <t>American Realty Capital Trust III Inc</t>
  </si>
  <si>
    <t>American Realty Capital Trust III Inc, located in New York, New York, is a real estate investment trust focused on acquiring diversified portfolio of single-tenant properties. It was founded in 2010.</t>
  </si>
  <si>
    <t>2476924020</t>
  </si>
  <si>
    <t>Bausch &amp; Lomb Inc</t>
  </si>
  <si>
    <t>Bausch &amp; Lomb Inc, located in Rochester, New York, manufactures ophthalmic goods and products, pharmaceutical preparations, optical instrument and contact lenses, as well as electric toothbrushes. It also provides laboratory animal farm, biotech and medical research services. The company was founded in 1853.</t>
  </si>
  <si>
    <t xml:space="preserve">US - Valeant Pharmaceuticals International Inc (Valeant) acquired Bausch &amp; Lomb Inc (Bausch), a Rochester-based manufacturer of ophthalmic goods and products, pharmaceutical preparations, optical instrument and lenses, and electric toothbrushes, from Warburg Pincus LLC (Warburg), for USD 8.7 bil in cash. Originally, in December 2012, Warburg was rumored to be seeking a buyer for its Bausch unit. Abbott Laboratories, Johnson &amp; Johnson, Sanofi, and Valeant were named potential bidders. </t>
  </si>
  <si>
    <t>2476306020</t>
  </si>
  <si>
    <t>Somaxon Pharmaceuticals Inc</t>
  </si>
  <si>
    <t>Pernix Therapeutics Holdings</t>
  </si>
  <si>
    <t>Somaxon Pharmaceuticals Inc, located in San Diego, California, is a manufacturer of specialty pharmaceuticals focused on the in-licensing and development of product candidates for the treatment of diseases and disorders in the central nervous system therapeutic area. It is also focused on the development of Silenor. The company was founded in 2003.</t>
  </si>
  <si>
    <t xml:space="preserve">US - Pernix Therapeutics Holdings Inc (Pernix) acquired the entire share capital of Somaxon Pharmaceuticals Inc, a San Diego-based manufacturer of pharmaceuticals, in a stock swap transaction, valued at USD 79.332 mil. The shares were valued based on Pernix's closing stock price of USD 7.93 on 10 December 2012, the last full trading day prior to the announcement. </t>
  </si>
  <si>
    <t>SOMX</t>
  </si>
  <si>
    <t>2475946020</t>
  </si>
  <si>
    <t>Heelys Inc</t>
  </si>
  <si>
    <t>Heelys Inc, located in Carrollton, Texas, manufactures and wholesales shoes and other athletic wear. The company manufactures lightweight athletic shoes with a stealth wheel in the heel. The company provides athletic shoes for boys, kids and also for girls. Its primary product, HEELYS-wheeled footwear is the patented dual-purpose footwear that incorporates a stealth, removable wheel in the heel. The company was founded in 2000.</t>
  </si>
  <si>
    <t xml:space="preserve">US - Sequential Brands Group Inc merged with Heelys Inc, a Carrollton-based manufacturer and wholesaler of shoes and other athletic wear, for USD 2.25 cash per share, or a total value of USD 62.035 mil. </t>
  </si>
  <si>
    <t>HLYS</t>
  </si>
  <si>
    <t>2475617020</t>
  </si>
  <si>
    <t>Intermec Inc</t>
  </si>
  <si>
    <t>Intermec Inc, located in Everett, Washington, manufactures and wholesales automated data collection systems, mobile computing systems, integrated manufacturing systems, body welding systems, assembly systems, and precision grinding, and abrasive operations for the automotive industry, distribution and transportation companies, food and beverage operations, manufacturing industries, health care providers, and government agencies. The company was founded in 1997.</t>
  </si>
  <si>
    <t xml:space="preserve">US - Honeywell International Inc acquired the entire share capital of Intermec Inc, an Everett-based manufacturer and wholesaler of automated data collection systems, mobile computing systems, integrated manufacturing systems, body welding systems, assembly systems, and precision grinding, and abrasive, for USD 10 in cash per share, or a total value of USD 603.446 mil, including the assumption of an undisclosed amount in liabilities. </t>
  </si>
  <si>
    <t>IN</t>
  </si>
  <si>
    <t>2475180020</t>
  </si>
  <si>
    <t>Team Sports Superstore Inc</t>
  </si>
  <si>
    <t>Smack Sportswear</t>
  </si>
  <si>
    <t>Team Sports Superstore Inc, located in Torrance, California, wholesales custom volleyball apparel and equipment. The company was founded in 2011.</t>
  </si>
  <si>
    <t xml:space="preserve">US - Smack Sportswear acquired Team Sports Superstore Inc, a Torrance-based wholesaler of custom volleyball apparel and equipment. </t>
  </si>
  <si>
    <t>2474700020</t>
  </si>
  <si>
    <t>Valent Aerostructures LLC</t>
  </si>
  <si>
    <t>LMI Aerospace Inc</t>
  </si>
  <si>
    <t>Valent Aerostructures, located in Kansas City, Missouri, manufactures aircraft parts. It provides complex, structural components, major sub-assemblies and machined parts for OEM and Tier 1 airframe manufacturers in the aerospace and defense industries.</t>
  </si>
  <si>
    <t>2474194020</t>
  </si>
  <si>
    <t>McMoRan Exploration Co</t>
  </si>
  <si>
    <t>McMoRan Exploration Co, located in New Orleans, Louisiana, is an oil and gas exploration and production company. It has operations in the Gulf of Mexico and onshore in the Gulf Coast region. It is a subsidiary of McMoRan Oil &amp; Gas LLC. The company was founded in May 1994.</t>
  </si>
  <si>
    <t>MMR</t>
  </si>
  <si>
    <t>NV Energy Inc, headquartered in Reno, Nevada, is an electric utility holding company. The company's principal activities are distribution, transmission, generation, purchase and sale of electric energy. Its principal subsidiaries are Nevada Power Co, the electric utility for most of southern Nevada, and Sierra Pacific Power Co, the electric utility for most of northern Nevada and the Lake Tahoe area of California. Sierra Pacific Power also distributes natural gas in the Reno-Sparks area of northern Nevada. The company was founded in 1906.</t>
  </si>
  <si>
    <t xml:space="preserve">US - Fidelity National Financial Inc (Fidelity National) acquired the entire share capital of Lender Processing Services Inc (Lender Processing), a Jacksonville-based provider of mortgage and loan processing services, for a twice sweetened USD 3.207 bil, subject to a collar agreement. The consideration consisted of USD 2.387 bil in cash and 0.28742 common shares per Lender Processing share valued at USD 792.183 mil. The shares were valued based on Fidelity Nationals closing stock price of USD 32.45 on 01 January 2014, the last full trading day prior to the twice amendment of the terms. Subsequently, Fidelity National offered a sweetened USD 2.898 bil. Fidelity National offered USD 2.433 bil in cash and 0.20197 common shares per Lender Processing share valued at USD 464.547 mil. The shares were valued based on Fidelity National 's closing stock price of USD 27.08 on 24 October 2013, the last full trading day prior to the amendment of the terms, each LPS share was valued at USD 32.684. Previously, Fidelity National offered USD 22.303 in cash and 0.42948 common shares per Lender Processing share. Originally, Fidelity National offered 0.65224 common shares and USD 16.625 in cash per Lender Processing share. Originally, in May 2013, Fidelity National was rumored to be planning to acquire the entire share capital of Lender Processing. </t>
  </si>
  <si>
    <t>CFS Bancorp Inc, based in Munster, Indiana, is a bank holding company for Citizens Financial Bank, which provides savings and loans services, such as negotiable order of withdrawal, money market, non-interest-bearing checking, passbook and term certificate accounts and originates mortgage loans and invests in securities. The bank also offers construction and land development loans, multi family residential real estate loans, commercial real estate loans and home equity loans. The holding company was founded 1934.</t>
  </si>
  <si>
    <t>Crestwood Midstream Partners LP, headquartered in Houston, Texas, provides natural gas processing services. It also offers natural gas gathering, processing, treating and compression services for natural gas and natural gas liquids produced from the Barnett Shale in north Texas, the Fayetteville Shale in northwest Arkansas, the Granite Wash area in the Texas Panhandle, the Avalon Shale area of Southeastern New Mexico, the Haynesville/Bossier Shale in western Louisiana, and the Marcellus Shale in northern West Virginia.The company was founded in 2004.</t>
  </si>
  <si>
    <t xml:space="preserve">US - Inergy Midstream LP (Inergy), a majority-owned unit of Inergy LP, acquired the entire share capital of Crestwood Midstream Partners LP (Crestwood), a Houston-based provider of gas processing services, in a stock swap reverse takeover transaction valued at USD 1.6 bil. The consideration consisted of USD 25 mil in cash and 1.07 Inergy common LP units per Crestwood unit. Based on Inergy's closing stock price of USD 24.55 on 03 May 2013, the last full trading day prior to the announcement, each Crestwood unit was valued at USD 26.269. </t>
  </si>
  <si>
    <t>RAE Systems Inc, located in San Jose, California, manufactures gas and radiation detection products. It offers multi-sensor, portable, wireless and fixed atmospheric monitors, photo-ionization detectors, radiation detectors, gas detection tubes, sampling pumps and security monitoring devices for oil and gas, hazardous material management, industrial safety, civil defense and environmental remediation applications. Its products include AreaRAE, Gamma RAE II R, NeutronRAE II, AreaRAE Gamma, AreaRAE Steel Gama and DoseRAE. It also offers detection software. The company was founded in 1991.</t>
  </si>
  <si>
    <t xml:space="preserve">US - CECO Environmental Corp (CECO) acquired the entire share capital of Met-Pro Corp, a Harleysville-based manufacturer of pollution control, fluid handling and purification equipment, for USD 227.115 mil. CECO offered a choice of 1.352 common shares or USD 13.75 in cash, subject to proration whereby approximately 53% of the Met-Pro Corp common shares will be exchanged for cash and 47% for CECO common shares. The shares were valued based on CECO's closing stock price of USD 11.12 on 21 April 2013, the last full trading day prior to the announcement. On completion, Met-Pro delisted from the New York Stock Exchange. </t>
  </si>
  <si>
    <t xml:space="preserve">US - InterCloud Systems Inc (InterCloud) acquired the entire share capital of AW Solutions Inc, a Longwood-based provider of telecommunications support services, for USD 5.109 mil. The consideration was to consist of the issuance of 0.815 mil InterCloud common shares, valued at USD 2.526 mil, USD 0.475 mil in cash, and USD 2.108 mil in promissory note. The shares were valued based on InterCloud's closing stock price of USD 3.1 on 8 April 2013, the last full trading day prior to the announcement. </t>
  </si>
  <si>
    <t xml:space="preserve">US - Receivable Acquisition &amp; Management Corp (RAMCO) definitively acquired the entire share capital of Cornerstone Program Advisors LLC (Cornerstone), a New York-based provider of infrastructure project management services, in exchange for 29.4 mil new RAMCO common shares, valued at USD 1.17 mil, in a stock swap reverse takeover transaction. The shares were valued based on RAMCO's closing stock price of USD 0.04 on 03 April 2013, the last full trading day prior to the announcement. Concurrently, RAMCO definitively acquired the entire share capital of Sustainable Energy Industries Inc (Sustainable), in a three-way merger transaction. The two transactions were to have a combined value of USD 1.17 mil. Upon completion, the merged entity was to be named Cornerstone Sustainable Energy Inc and Cornerstone and Sustainable were to own 90% of RAMCO. </t>
  </si>
  <si>
    <t xml:space="preserve">US - Provident New York Bancorp (Provident) acquired the entire share capital of New York-based Sterling Bancorp (Sterling), in a stock swap transaction valued at USD 344.31 mil. Provident offered 1.2625 common shares per Sterling share. Based on Provident's closing stock price of USD 8.81 on 03 April 2013, e last full trading day prior to the announcement, each Sterling share was valued at USD 11.123. On completion, Provident and Sterling holds 53.157% and 46.843% in the combined entity respectively, and Provident was renamed Sterling. </t>
  </si>
  <si>
    <t>Brand Matter LLC, located in New York, New York, provides licensing and brand management services specializing in the acquisition, development and licensing of consumer-branded intellectual property. The company primarily invests in brands in the apparel and sporting goods sectors. It also offers consulting and advisory services on brand building, marketing and licensing, with clients including Carlos Falchi, Cloudveil and Field and Stream. In addition, the company owns the intellectual property of clothing labels Ellen Tracy and Caribbean Joe.</t>
  </si>
  <si>
    <t xml:space="preserve">US - World Surveillance Group Inc (World Surveillance) acquired the entire share capital of Lighter Than Air Systems Corp, a Deland-based manufacturer and wholesaler of advanced surveillance equipments, for USD 0.845 mil. The consideration consisted of USD 0.25 mil in cash, undisclosed amount in profit related payments and the issuance of 25 mil World Surveillance common shares valued at USD 0.595 mil. The shares were valued based on World Surveillance's closing stock price of USD 0.0238 on 27 March 2013, the last full trading day prior to the announcement. </t>
  </si>
  <si>
    <t xml:space="preserve">US - Atlas Pipeline Partners LP acquired the entire share capital of TEAK Midstream LLC (TEAK), a Dallas-based provider of natural gas midstream services, from NGP Energy Capital Management LLC (NGP), for an estimated USD 1 bil in cash. Originally, in March 2013, NGP announced that it was seeking a buyer for its TEAK unit. The transaction included a 75% interest in various joint venture agreements between TEAK and TexStar Midstream Services LP, two cryogenic processing plant and gas gathering pipelines. </t>
  </si>
  <si>
    <t>Tekelec Inc, located in Morrisville, California, manufactures and wholesales network management equipments including media gateway controllers and signaling gateways that enable caller ID, voice messaging, wireless, and data transmission functions. Its performance management and monitoring applications are used to improve network security, troubleshoot problems, and detect and remedy revenue loss. Tekelec sells directly and through distributors to local, long-distance, and wireless telephone companies; network operators; and contact centers worldwide. The company was founded in 1971.</t>
  </si>
  <si>
    <t>Obagi Medical Products Inc, located in Long Beach, California, manufactures and wholesales proprietary prescription skin care systems and products. The company offers prescription-based, topical skin health systems that enable physicians to treat a range of skin conditions, including pre-mature aging, photo-damage, hyper-pigmentation, and acne, as well as soft tissue deficits, such as fine lines and wrinkles. Its products are marketed under the Obagi brand name. The company was founded in 1988.</t>
  </si>
  <si>
    <t xml:space="preserve">US - Valeant Pharmaceuticals International Inc of Canada, acquired the entire share capital of Obagi Medical Products Inc (Obagi), a Long Beach-based manufacturer and wholesaler of skin care systems and products, via a tender offer for a sweetened USD 24 in cash per share, or a total value of USD 437.474 mil. The offer was conditioned upon at least a majority of Obagi's shares being tendered on a fully-diluted basis. Originally, Valeant offered USD 19.75 in cash per share, or a total value of USD 354.818 mil. Previously Merz Pharma GmbH &amp; Co KGaA of Germany withdrew its plans to launch an unsolicited challenging offer to acquire Obagi. </t>
  </si>
  <si>
    <t xml:space="preserve">US - Sorrento Therapeutics Inc (Sorrento) acquired the entire share capital of IgDraSol Inc, a Fountain Valley-based biotechnology company, for a sweetened USD 39.894 mil. The consideration was to consist of 3.006 mil common shares valued at USD 27.811 mil and up to USD 12.083 mil in profit-related payments. Originally, Sorrento offered 76.199 mil Sorrento common shares, valued at USD 18.288, and up to USD 7.828 mil in profit-related payments. The shares were valued based on Sorrento's closing stock price of USD 9.25 on September 6, the last full trading day prior to the announcement. </t>
  </si>
  <si>
    <t>Baxano Inc, located in San Jose, California, is a manufacturer and wholesaler of medical devices. The company focuses on the development and marketing of tools that restore spine function, preserve healthy tissue, and enable better conditions of patients it serves. The company offers iO-Flex System, a minimally invasive set of flexible instruments allowing surgeons to target lumbar spinal stenosis in all three regions of the spine: central canal, lateral recess, and neural foramen. It also offers iO-Tome. The company was founded in 2005.</t>
  </si>
  <si>
    <t xml:space="preserve">US - TranS1 Inc (Trans) merged with Baxano Inc (Baxano), a San Jose-based manufacturer and wholesaler of medical devices, in a stock swap transaction valued at USD 23.638 mil. The consideration was to consist of the issuance of 10.4 mil Trans common shares valued at USD 23.088 mil and USD 0.55 mil in cash. The shares were valued based on Trans closing stock price of USD 2.22 on 01 March 2013, the last full trading day prior to the announcement. On completion, Trans and Baxano were to own 72.4% and 27.6% in the merged entity, respectively. </t>
  </si>
  <si>
    <t>Optimer Pharmaceuticals Inc, located in Jersey, New Jersey, is a biopharmaceutical company that focuses on the discovery, development and commercialization of anti-infective products to treat gastrointestinal infections and other diseases. The company provides two late-stage anti-infective product candidates, including Fidaxomicin, a narrow spectrum antibiotic for the treatment of Clostridium difficile-infection, which completed two Phase 3 trials; and Pruvel, a prodrug in the fluoroquinolone class of antibiotics, has completed two Phase 3 trials for the treatment of infectious diarrhea, including travelers diarrhea. It also develops product candidates using its proprietary technology Optimer One-Pot Synthesis, a computer-aided technology that enables the rapid synthesis of various proprietary molecules. The company was founded in 1998.</t>
  </si>
  <si>
    <t xml:space="preserve">US - Cubist Pharmaceuticals Inc (Cubist) acquired the entire share capital of Optimer Pharmaceuticals Inc (Optimer), a Jersey-based biopharmaceutical company, for 10.75 in cash and up to USD 5 per share in contingent value rights, or a total value of USD 775.504 mil. Concurrently, Cubist definitively agreed to acquire the entire share capital of Trius Therapeutics Inc. Originally, in February 2013, Optimer was rumored to be seeking a buyer for the company. AstraZeneca PLC, Astellas Pharma Inc, GlaxoSmithKline PLC and Cubist were named potential bidders. On completion, Optimer common shares was delisted in the NASDAQ Stock Exchange. </t>
  </si>
  <si>
    <t xml:space="preserve">US - LinnCo LLC (LinnCo), a unit of LINN Energy LLC, acquired the entire share capital of Berry Petroleum Co (Berry), a Denver-based oil and gas exploration and production company, in a reverse takeover transaction valued at a estimated sweetened USD 3.055 bil, including the assumption of an undisclosed amount in liabilities. LinnCo offered 1.68 shares per Berry share. Based on LinnCo's closing stock price of USD 33.21 on 01 November 2013 the last full trading day prior to the amendments of the terms, each Berry share was valued at USD 55.793. Originally, LinnCo offered 1.25 shares per Berry share. </t>
  </si>
  <si>
    <t>OfficeMax Inc, headquartered in Naperville, Illinois, retails office products. Its products include office supplies and paper, print and document services, technology products and solutions, as well as furniture. Its clients include enterprise-level, mid-size and small businesses, and individual customers in United States, Australia, New Zealand, Europe, Mexico, Canada, Puerto Rico and US Virgin Islands. It markets their products through direct sales, catalogs, internet, at 900 superstores. The company was founded in 1957.</t>
  </si>
  <si>
    <t xml:space="preserve">US - Office Depot Inc (Office Depot) acquired the entire share capital of OfficeMax Inc (OfficeMax), a Naperville-based retailer of office products, in a stock swap transaction valued at USD 1.181 bil. Office Depot offered 2.69 new common shares per OfficeMax share. Based on Office Depot's closing stock price of USD 5.02 on 19 February 2013, the last full trading day prior to the announcement, each OfficeMax was valued at USD 13.504. Originally, Office Depot was rumored to be planning to merge with OfficeMax. </t>
  </si>
  <si>
    <t>Harris Teeter Supermarkets Inc, located in Matthews, North Carolina, is a supermarkets owner and operator. It is also an investment holding company. The company through its operating subsidiaries is engaged in two primary business: Harris Teeter Inc, operates a regional chain of 199 supermarkets located in North Carolina, Virginia, South Carolina, Maryland, Tennessee, Delaware, District of Columbia, Florida, and Georgia; and American Efird Inc, manufactures and distributes industrial sewing thread, embroidery thread, and technical textiles on a global basis with manufacturing facilities located in the US, Canada, China, Costa Rica, El Salvador, England, Honduras, Hong Kong, Italy, Mexico, Malaysia, The Netherlands, Turkey, Poland, South Africa, and Slovenia. The company was founded in 1968.</t>
  </si>
  <si>
    <t xml:space="preserve">US - Liberty Global Inc (Liberty) acquired the entire share capital of Virgin Media Inc (Virgin), a New York-based provider of wireless telecommunication services, for USD 16.381 bil, in a stock swap transaction. Liberty offered USD 17.5 in cash per share, 0.2582 Liberty Series A common shares and 0.1928 Liberty Series C common shares for each Virgin share. The shares were valued based on Liberty's common A closing stock price of USD 69.46 and Liberty's common C closing stock price of USD 64.5 on 4 February 2012, the last trading day prior to the suspension of trading. This transaction is structured as a tax inversion. </t>
  </si>
  <si>
    <t>Acme Packet Inc, located in Burlington, Massachusetts, manufactures computer communications equipment for application management and support services for hosted enterprise software. The company offers session border controllers, or SBCs, that enable interactive communications service providers to deliver secure and high quality interactive communications-voice, video and other real-time multimedia sessions-across defined border points where Internet Protocol networks connect, known as network borders. The company was founded in 2000.</t>
  </si>
  <si>
    <t>WMS Industries Inc, headquartered in Waukegan, Illinois, manufactures and wholesales games, video and mechanical reel-spinning gaming machines, and video lottery terminals. It is engaged in gaming operations that consist of leased participation gaming machines in legal gaming venues. It also develops digital gaming content, products, services and end-to-end solutions that address global online wagering and play-for-fun social, casual and mobile gaming opportunities. It is also a holding company. The company was founded in 1943.</t>
  </si>
  <si>
    <t xml:space="preserve">US - Kinder Morgan Energy Partners LP (Kinder) acquired the entire share capital of Copano Energy LLC (Copano), a Houston-based provider of midstream energy services, in a stock swap transaction valued at an estimated USD 5.423 bil. Kinder offered 0.4563 share for every CPNO share and assumed USD 1.77 bil in liabilities. Based on Kinder's closing stock price of USD 89.67 on 28 January 2013, the last full trading day prior to the announcement, each Copano share was valued at USD 40.916 per share. Upon completion, Kinder will own 100% of Eagle Ford Gathering. </t>
  </si>
  <si>
    <t xml:space="preserve">US - Progenics Pharmaceuticals Inc (Progenics) acquired the entire share capital of Molecular Insight Pharmaceuticals Inc, a Cambridgebased manufacturer of pharmaceuticals, for USD 12.922 mil. The consideration consisted of the issuance of 4.566 mil Progenics common shares, valued at an estimated USD 12.922 mil, and an undisclosed amount in profit-related payments. The shares were valued based on Progenics' closing stock price of USD 2.83 on 21 January 2013, the last full trading day prior to the announcement. </t>
  </si>
  <si>
    <t xml:space="preserve">US - Spirit Realty Capital Inc (Spirit Realty) acquired the entire share capital of Cole Credit Property Trust II Inc (CCPT), a Phoenix-based real estate investment trust, in a stock swap reverse takeover transaction, valued at USD 1.961 bil. Spirit Realty offered 0.525 share per CCPT share. Based on Spirit Realty's closing stock price of USD 17.82 on 18 January 2013, the last full trading day prior to the announcement, each CCPT share was valued at USD 9.356. On completion, Spirit Realty and CCPT shareholders owned 43.539% and 56.461%, respectively, and the combined entity was to retain the name of Spirit Realty which was to be listed in New York Stock Exchange under the ticker symbol SRC. </t>
  </si>
  <si>
    <t xml:space="preserve">US - Thermo Fisher Scientific Inc (Thermo Fisher) acquired the entire share capital of Life Technologies Corp (Life), a Carlsbad-based biotechnology company, for USD 15.501 bil. The consideration consisted of a sweetened USD 76.131 in cash per share or a total value of USD 12.972 bil, and the assumption of USD 2.2 bil in liabilities. Previously, Thermo Fisher offered USD 76 in cash per share, and the assumption of USD 2.2 bil in liabilities. Originally, In January 2013, Life was rumored to be seeking a buyer for the company. Thermo Fisher, KKR &amp; Co LP, Blackstone Group LP, Bain Capital LLC, TPG Capital LP, Roche Holding AG, Hellman &amp; Friedman LLC, Danaher Corp, Carlyle Group LP and Temasek Holdings were named potential bidders. </t>
  </si>
  <si>
    <t xml:space="preserve">US - United Bankshares Inc (United) acquired the entire share capital of Virginia Commerce Bancorp Inc (Virginia), an Arlington-based bank holding company, in a stock swap transaction valued at USD 442.089 mil. United offered 0.5442 common share for each Virginia share held. Based on United's closing stock price of USD 25.83 on 29 January 2013, the last full trading day prior to the announcement, each Virginia share was valued at USD 14.057. In January 2013, Virginia was rumored to be seeking a buyer for the company. </t>
  </si>
  <si>
    <t>Fisher Communications Inc, headquartered in Seattle, Washington, owns and operates radio and television broadcasting stations. It currently operates 13 full power television stations (including a 50%-owned television station), 7 low power television stations and 8 radio stations in the Western United States. The company also owns and operates Fisher Pathways, a satellite and fiber transmission provider, and Fisher Plaza, a media, telecommunications, and data center facility located near downtown Seattle. It was founded in 1910.</t>
  </si>
  <si>
    <t>Bancorp Inc, located in Wilmington, Delaware, provides banking and financial services. It operates through its wholly owned subsidiary, The Bancorp Bank, which offers a range of commercial and retail and related banking services, which include private label banking, healthcare accounts, prepaid and debit cards and merchant card processing to both regional and national markets. It focuses on providing its banking services directly to retail and commercial customers in the Philadelphia-Wilmington metropolitan area. Its services include private label banking; credit and debit card processing for merchants affiliated with independent service organizations; healthcare savings accounts for healthcare providers and third-party plan administrators, and prepaid cards, also known as stored value cards, for insurers, incentive plans, large retail chains and consumer service organizations. The company has offices in Philadelphia, Exton, and Warminster, Pennsylvania, Crofton, Maryland, and Orlando, Florida. The company was founded in 1999.</t>
  </si>
  <si>
    <t>Eloqua Inc, located in Vienna, Virginia, is a provider of on-demand Revenue Performance Management, or RPM, software solutions that are designed to enable businesses to accelerate revenue growth and improve revenue predictability by automating, monitoring and measuring their complex marketing and sales initiatives. It also provide professional services and educational courses to support its customers' implementation and efficient use of the Eloqua Platform. The company have regional offices in Cambridge, Massachusetts, San Francisco, California, Austin, Texas, London, England, Brussels, Belgium, Frankfurt, Germany and Singapore. It was incorporated under the laws of Delaware on June 9, 2006.</t>
  </si>
  <si>
    <t xml:space="preserve">US - Intercontinental Exchange Inc (Intercontinental) acquired the entire share capital of NYSE Euronext (NYSE), a New York-based provider of securities trading and brokerage services, to form Intercontinental Exchange Group Inc (ICE) in a stock swap transaction valued at USD 8.052 bil. NYSE shareholders received 1 ICE common share and Intercontinental common shareholders received 1 ICE common share per share held. Intercontinental offered a choice of USD 33.12 in cash or 0.2581 common shares or a combination of USD 11.27 in cash and 0.1703 common shares per NYSE share, subject to proration whereby the maximum cash consideration was to comprised of an estimated USD 2.7 bil and a maximum aggregate number of common shares was to comprised of an estimated 42.5 mil. On completion, ICE was listed in the New York Stock Exchange under the ticker ICE. </t>
  </si>
  <si>
    <t>Arbitron Inc, located in Columbia, Maryland, provides media and marketing research services serving radio broadcasters, cable companies, advertisers, advertising agencies, broadcast television, magazine, newspaper, outdoor and online industries. Its core businesses are measuring network and local market radio audiences across the United States; surveying the retail, media and product patterns of local market consumers; and providing application software used for analyzing media audience and marketing information data. The company was founded in 1957.</t>
  </si>
  <si>
    <t xml:space="preserve">US - American Realty Capital Properties Inc (ARCP), through its wholly-owned Tiger Acquisition LLC subsidiary, merged with American Realty Capital Trust III Inc (ARCT), a New York-based real estate investment trust, from American Realty Capital Trust Inc, in exchange for 167.018 mil ARCP common shares valued at USD 2.155 bil, in a stock swap reverse takeover transaction. The shares were valued based on ARCP's closing stock price of USD 12.9 on 14 December 2012, the last full trading day prior to the announcement. Alternatively, ARCP offered USD 2.11 bil in cash, subject to proration whereby 30% of the consideration was to consist of cash and the remaining 70% in ARCP common shares. On completion, ARCP and ARCT shareholders owned 30% and 70% of the merged entity, respectively. </t>
  </si>
  <si>
    <t xml:space="preserve">US - LMI Aerospace Inc (LMI) agreed to acquire the entire share capital of Valent Aerostructures LLC, a Kansas-based manufacturer of aircraft parts, for an estimated USD 282.635 mil. The consideration was to consist of USD 218.18 mil in cash plus the issuance of 0.784 mil LMI common shares, valued at USD 18.82 mil, the assumption of USD 9.7 mil in liabilities, and up to USD 40 mil in profit-related payments. The shares were valued based on LMI's closing stock price of USD 18.82 on 5 December 2012, the last full trading day prior to the announcement. </t>
  </si>
  <si>
    <t xml:space="preserve">US - Freeport-McMoRan Copper &amp; Gold Inc (Freeport-McMoRan) acquired the remaining 64% interest, or 103.604 mil common shares, which it did not already own, in McMoRan Exploration Co (McMoRan Exploration), a New Orleans-based oil and gas exploration and production company, for USD 2.1 bil. Freeport-McMoRan offered USD 14.75 in cash and 1.15 units of a royalty trust per McMoRan Exploration share. Concurrently, Freeport-McMoRan acquired the entire share capital of Plains Exploration &amp; Production Co. The transaction included 31.505% in McMoRan Exploration. </t>
  </si>
  <si>
    <t>2474162020</t>
  </si>
  <si>
    <t>Plains Exploration &amp; Production Co</t>
  </si>
  <si>
    <t>Plains Exploration &amp; Production Co, located in Houston, Texas, is an oil and gas exploration and production company with oil and gas properties and explorations in the US primarily in Los Angeles and San Joaquin Basins onshore California; the Santa Maria Basin offshore California; and the Gulf Coast Basin onshore and offshore Louisiana, including the Gulf of Mexico. The company was founded in 2002.</t>
  </si>
  <si>
    <t>PXP</t>
  </si>
  <si>
    <t>2473715020</t>
  </si>
  <si>
    <t>Attributor Corp</t>
  </si>
  <si>
    <t>Digimarc Corp</t>
  </si>
  <si>
    <t>Attributor Corp, located in San Mateo, California, develops content security software. It offers software that protects e-books and other online publications.</t>
  </si>
  <si>
    <t xml:space="preserve">US - Digimarc Corp, a unit of Safran SA's MorphoTrust USA Inc, acquired Attributor Corp, a San Mateo-based developer of content security software. </t>
  </si>
  <si>
    <t>2473569020</t>
  </si>
  <si>
    <t>Seesmart Inc</t>
  </si>
  <si>
    <t>Revolution Lighting Tech Inc</t>
  </si>
  <si>
    <t>SeeSmart Inc, located in Simi Valley, California, manufactures and wholesales LED lighting equipment. Its products include tube lights, high/low bay lighting, PAR lights, street lights, and LED-ready luminaries.</t>
  </si>
  <si>
    <t xml:space="preserve">US - Revolution Lighting Technologies Inc acquired Seesmart Inc, a Simi Valley-based manufacturer and wholesaler of LED lighting equipment, for USD 20 mil in cash and common stock. </t>
  </si>
  <si>
    <t>2471497020</t>
  </si>
  <si>
    <t>Ralcorp Holdings Inc</t>
  </si>
  <si>
    <t>ConAgra Foods Inc</t>
  </si>
  <si>
    <t xml:space="preserve">US - ConAgra Foods Inc acquired the entire share capital of Ralcorp Holdings Inc, a St. Louis-based producer and wholesaler of cereals and snacks, for USD 90 in cash per share, or a total value of USD 4.981 bil and the assumption of an undisclosed amount in liabilities. </t>
  </si>
  <si>
    <t>RAH</t>
  </si>
  <si>
    <t>2470583020</t>
  </si>
  <si>
    <t>Bluepoint Data Inc</t>
  </si>
  <si>
    <t>Bluepoint Data Inc, based in Baco Raton, Florida, provides electronic data storage services including data protection, data backup and replication, system availability and restoration services. It was founded in 1987.</t>
  </si>
  <si>
    <t xml:space="preserve">US - Pomeroy IT Solutions Inc, a wholly-owned unit of Platinum Equity LLC's Project Skyline Intermediate Holding Corp subsidiary, acquired Bluepoint Data Inc, a Baco Raton-based provider of electronic data storage services, for USD 6.25 mil. </t>
  </si>
  <si>
    <t>2469540020</t>
  </si>
  <si>
    <t>DTE Gas Resources LLC</t>
  </si>
  <si>
    <t>Atlas Resource Partners LP</t>
  </si>
  <si>
    <t>DTE Gas Resources LLC, located in Fort Worth, Texas, is an oil and gas exploration and production company. It holds approximately 70,000 net leasehold acres with plans to expand. It also owns and operates 200 producing wells in the Fort Worth basin. It is also focused on operating in the Barnett shale gas fields.</t>
  </si>
  <si>
    <t xml:space="preserve">US - Atlas Resource Partners LP, a unit of the Atlas Energy LP subsidiary of Chevron Corp's Atlas Energy Inc unit acquired DTE Gas Resources LLC, a Fort Worth-based oil and gas exploration and production company, from DTE Energy Co, for an estimated USD 255 mil. </t>
  </si>
  <si>
    <t>2469126020</t>
  </si>
  <si>
    <t>BioMimetic Therapeutics Inc</t>
  </si>
  <si>
    <t>Wright Medical Group Inc</t>
  </si>
  <si>
    <t>BioMimetic Therapeutics Inc, located in Franklin, Tennessee, is a biotechnology company. It develops bio-active recombinant protein-device combination products for the healing of musculoskeletal injuries and disease, including orthopedic, spine and sports injury applications. The company was founded in 2005.</t>
  </si>
  <si>
    <t>BMTI</t>
  </si>
  <si>
    <t>2468096020</t>
  </si>
  <si>
    <t>Teavana Holdings Inc</t>
  </si>
  <si>
    <t>Starbucks Corp</t>
  </si>
  <si>
    <t>Teavana Holdings Inc, located in Atlanta, Georgia, retails teawares and tea-related products such as premium loose-leaf teas, authentic artisanal teawares and other tea-related products. The company was founded in 1997.</t>
  </si>
  <si>
    <t xml:space="preserve">US - Starbucks Corp merged with Teavana Holdings Inc, an Atlanta-based retailer of teawares and tea-related products, for USD 15.5 cash per share or a total value of USD 617.547 mil. </t>
  </si>
  <si>
    <t>TEA</t>
  </si>
  <si>
    <t>Miscellaneous Food Stores</t>
  </si>
  <si>
    <t>2468005020</t>
  </si>
  <si>
    <t>Cypress Pharmaceutical Inc</t>
  </si>
  <si>
    <t>Cypress Pharmaceutical Inc, based in Madison, Massachusetts, manufactures specialty pharmaceuticals focused on the development and marketing of prescription products to pharmaceutical wholesalers, chain drug stores and other retail merchants in the US. It markets over 150 pharmaceutical products. The company was founded in 1993.</t>
  </si>
  <si>
    <t xml:space="preserve">US - Pernix Therapeutics Holdings Inc (Pernix) acquired Cypress Pharmaceuticals Inc, a Madison-based manufacturer of pharmaceuticals, for USD 101 mil. The consideration consisted of USD 78.5 mil in cash, the issuance of Pernix common shares valued at USD 12.5 mil, and up to USD 10 mil in profit-related payments. The transaction included Hawthorn Pharmaceuticals Inc. </t>
  </si>
  <si>
    <t>2467586020</t>
  </si>
  <si>
    <t>Q3 Contracting Inc</t>
  </si>
  <si>
    <t>Primoris Services Corp</t>
  </si>
  <si>
    <t>Q3 Contracting Inc, located in Little Canada, Minnesota, provides construction contracting services. It offers gas &amp; electric distribution, directional drilling, streetlight construction, subsurface utility engineering, restoration, storm water management, temporary traffic control and main installation &amp; repair. The company has offices located in Wisconsin, Colorado, and Iowa.</t>
  </si>
  <si>
    <t xml:space="preserve">US - Primoris Services Corp acquired Q3 Contracting Inc, a Little Canada-based provider of construction contracting services, for USD 58.1 mil. The consideration was to consist of USD 48.1 mil in cash and up to USD 10 mil in profit-related payments. </t>
  </si>
  <si>
    <t>2467304020</t>
  </si>
  <si>
    <t>Ziff Davis Inc</t>
  </si>
  <si>
    <t>j2 Global Inc</t>
  </si>
  <si>
    <t>Ziff-Davis Inc, located in New York, New York, provides digital media services. The company operates websites including PCMAG.com, ExtremeTech, Geek.com, and LogicBUY.com. It has offices in New York City and San Francisco. It was founded in 1995.</t>
  </si>
  <si>
    <t xml:space="preserve">US- j2 Global Inc acquired Ziff-Davis Inc, a New York-based provider of digital media services, from CBS Corp's CNET Networks Inc subsidiary, for an estimated USD 167 mil. </t>
  </si>
  <si>
    <t>2467253020</t>
  </si>
  <si>
    <t>CreXus Investment Corp</t>
  </si>
  <si>
    <t>Annaly Capital Management Inc</t>
  </si>
  <si>
    <t>CreXus Investment Corp, located in New York, New York, is a real estate investment trust that acquires, manages, and finances, directly or through subsidiaries, commercial mortgage loans and other commercial real estate debt, commercial mortgage-backed securities, and other commercial real estate-related assets. The company was founded in 2008.</t>
  </si>
  <si>
    <t>CXS</t>
  </si>
  <si>
    <t>2467230020</t>
  </si>
  <si>
    <t>Jefferies Group Inc</t>
  </si>
  <si>
    <t>Jefferies Group Inc, located in New York, New York, provides investment banking services. It also provides sales and trading, research and asset management to its corporate clients, institutional investor and individuals. Its markets includes aerospace and defense, consumer energy, financial services, gaming and leisure, healthcare, industrials, maritime, media, technology and telecommunications industry. The company was founded in 1962.</t>
  </si>
  <si>
    <t>JEF</t>
  </si>
  <si>
    <t>2467110020</t>
  </si>
  <si>
    <t>Titanium Metals Corp</t>
  </si>
  <si>
    <t>Titanium metals Corp, located in Dallas, Texas, manufactures titanium, iron and steel castings and forgings metal products. The company was founded in 1950.</t>
  </si>
  <si>
    <t xml:space="preserve">US - Precision Castparts Corp, through its wholly-owned ELIT Acquisition Sub Corp unit, acquired a 90.4% interest or 158.232 mil shares in Titanium Metals Corp (Titanium), a Dallas-based manufacturer of titanium, iron and steel castings and forgings metal products, from Contran Corp (29.5%) and other shareholders (70.5%), for USD 16.5 in cash per share, or a total value of USD 2.61 bil via tender offer. The offer was conditioned upon at least majority of shares being tendered. </t>
  </si>
  <si>
    <t>TIE</t>
  </si>
  <si>
    <t>2466905020</t>
  </si>
  <si>
    <t>Appro International Inc</t>
  </si>
  <si>
    <t>Cray Inc</t>
  </si>
  <si>
    <t>Appro International Inc, located in Milpitas, California, manufactures computing and storage subsystems, and workstations for the high-performance and enterprise computing markets. Its Xtreme-X platform offers air-cooled architecture featuring high performance and high availability computing. It also provides energy savings and noise reduction features. The company was founded in 1991.</t>
  </si>
  <si>
    <t xml:space="preserve">US - Cray Inc acquired Appro International Inc, a Milpitas-based manufacturer of computer systems, for USD 21.8 mil in cash. Originally, Cray Inc offered an estimated USD 25 mil. </t>
  </si>
  <si>
    <t>2466570020</t>
  </si>
  <si>
    <t>KAYAK Software Corp</t>
  </si>
  <si>
    <t>KAYAK Software Corp, located in Norwalk, Connecticut, provides travel information online. The company also provides travel management tools and services such as flight status updates, pricing alerts and itinerary management. It was founded on 2004.</t>
  </si>
  <si>
    <t xml:space="preserve">US - Priceline.com Inc acquired the entire Class A and Class B share capital of Kayak Software Corp, a Norwalk-based provider of online travel information services, for USD 40 per share, or a total value of USD 1.806 bil. Priceline.com Inc offered a choice between cash or common stock, subject to proration whereby the consideration was to consist of one-third cash and two-thirds in Priceline stock, subject to a collar agreement. </t>
  </si>
  <si>
    <t>KYAK</t>
  </si>
  <si>
    <t>2465254020</t>
  </si>
  <si>
    <t>Amalfi Semiconductor Inc</t>
  </si>
  <si>
    <t>Amalfi Semiconductor Inc, located in Los Gatos, California, manufacture semiconductors. It offers high performance, reduced cost transmit modules. Its flagship product, AdaptiveRF, is an advanced silicon platform that enables the development of highly integrated CMOS power amplifiers for cellular handsets and data terminals. The company was founded in 2003.</t>
  </si>
  <si>
    <t xml:space="preserve">US - RF Micro Devices Inc acquired Amalfi Semiconductor Inc, a Los Gatos-based manufacturer of semiconductor, for an estimated USD 47.5 mil in cash. </t>
  </si>
  <si>
    <t>2465204020</t>
  </si>
  <si>
    <t>KBW Inc</t>
  </si>
  <si>
    <t>KBW Inc, located in New York, New York, is an investment bank specializing in the financial services industry; Its principal activities are: Investment banking, Equity and fixed income sales and trading, and Equity and fixed income research. The company was founded in 1962.</t>
  </si>
  <si>
    <t xml:space="preserve">US - Stifel Financial Corp (Stifel) merged with KBW Inc (KBW), a New York-based investment bank, for USD 10 in cash and USD 7.5 in Stifel common share per KBW share, or a total value of USD 606.268 mil. </t>
  </si>
  <si>
    <t>KBW</t>
  </si>
  <si>
    <t>2465162020</t>
  </si>
  <si>
    <t>Metropolitan Health Networks Inc</t>
  </si>
  <si>
    <t>Humana Inc</t>
  </si>
  <si>
    <t>Metropolitan Health Networks Inc, located in Boca Raton, Florida, provides medical group practice services. It also provides comprehensive healthcare services for Medicare Advantage members and other patients in South and Central Florida. The company was founded in 1996.</t>
  </si>
  <si>
    <t xml:space="preserve">US - Humana Inc (Humana) acquired the entire share capital of Metropolitan Health Networks Inc, a Boca Raton-based provider of medical group practice services, for USD 11.25 in cash per share, or a total value of USD 533.679 mil and the assumption of an undisclosed amount in liabilities. Concurrently, Humana acquired Certify Data Systems Inc and an undisclosed majority interest in MCCI Group Holdings LLC. </t>
  </si>
  <si>
    <t>MDF</t>
  </si>
  <si>
    <t>2464566020</t>
  </si>
  <si>
    <t>Agrifos LLC</t>
  </si>
  <si>
    <t>Rentech Nitrogen Partners LP</t>
  </si>
  <si>
    <t>Agrifos LLC, located in Pasadena, Texas, manufactures sulfur acid and ammonium sulfate fertilizer.</t>
  </si>
  <si>
    <t xml:space="preserve">US - Rentech Nitrogen Partners LP, a majority-owned unit of Rentech Inc, acquired Agrifos LLC, a Pasadena-based manufacturer of sulfur acid and ammonium sulfate fertilizer, from Agrifos Holdings Inc, for USD 208 mil. The consideration was consisted of USD 158 mil in cash and up to USD 50 mil in profit-related payments. </t>
  </si>
  <si>
    <t>2464230020</t>
  </si>
  <si>
    <t>Williams Controls Inc</t>
  </si>
  <si>
    <t>Curtiss-Wright Corp</t>
  </si>
  <si>
    <t>Williams Controls Inc, headquartered in Portland, Oregon, manufactures motor vehicle parts including electronic throttle control systems, exhaust brakes and pneumatic, hydraulic controls, plastic injection molded products, automotive taillight systems sensors, controls and communications systems for the transportation and communications industries. The company was founded in 1937.</t>
  </si>
  <si>
    <t xml:space="preserve">US - Curtiss-Wright Corp acquired the entire common share capital of Williams Controls Inc (WC), a Portland-based manufacturer of motor vehicle parts, from Dolphin Direct Equity Partners LP, a unit of Dolphin Offshore Partners LP, and other shareholders, via a tender offer for USD 15.42 in cash per share, or a total value of USD 119.334 mil. </t>
  </si>
  <si>
    <t>WMCO</t>
  </si>
  <si>
    <t>Fluid Power Cylinders And Actuators</t>
  </si>
  <si>
    <t>2463860020</t>
  </si>
  <si>
    <t>Warnaco Group Inc</t>
  </si>
  <si>
    <t>PVH Corp</t>
  </si>
  <si>
    <t>Warnaco Group Inc, located in New York, New York, manufactures and wholesales men and women's intimate apparel such as brassieres, lingerie, men's dress shirts, and ties. It also owns and operates women's retail apparel stores. Their products are sold under several highly recognized brand names, including, but not limited to, Calvin Klein, Speedo, Chaps, Warner's and Olga. The company was founded in 1874.</t>
  </si>
  <si>
    <t xml:space="preserve">US - PVH Corp (PVH) acquired the entire share capital of Warnaco Group Inc (Warnaco), a New York-based manufacturer and wholesaler of men and women's intimate apparel, for USD 2.796 bil. PVH offered USD 51.75 in cash and 0.1822 common share per Warnaco share. Based on PVH's closing stock price of USD 91.5 on 30 October 2012, the last full trading day prior to the announcement, each Warnaco share was valued at USD 68.42. </t>
  </si>
  <si>
    <t>Brassieres, Girdles, And Allied Garments</t>
  </si>
  <si>
    <t>2463540020</t>
  </si>
  <si>
    <t>Middlebury Hardwood Products Inc</t>
  </si>
  <si>
    <t>Patrick Industries Inc</t>
  </si>
  <si>
    <t>Middlebury Hardwood Products Inc, located in Middlebury, Indiana, manufactures and wholesales building products.</t>
  </si>
  <si>
    <t xml:space="preserve">US - Patrick Industries Inc acquired Middlebury Hardwood Products Inc, a Middlebury-based manufacturer and wholesaler of building products. </t>
  </si>
  <si>
    <t>Millwork</t>
  </si>
  <si>
    <t>2463389020</t>
  </si>
  <si>
    <t>Riverbed Technology Inc</t>
  </si>
  <si>
    <t>OPNET Technologies Inc, located in Bethesda, Maryland, provides network management software services and solutions. The company offers its products to corporate and government enterprises, defense agencies, network service providers, and network equipment manufacturers. It also has locations in Cary, North Carolina, Dallas, Texas, Nashua, New Hampshire, and Santa Clara, California. The company was founded in 1986.</t>
  </si>
  <si>
    <t>OPNT</t>
  </si>
  <si>
    <t>2462984020</t>
  </si>
  <si>
    <t>GDI</t>
  </si>
  <si>
    <t>2462782020</t>
  </si>
  <si>
    <t>Turbo Logistics Inc</t>
  </si>
  <si>
    <t>Turbo Logistics Inc, based in Gainesville, Georgia is a trucking company. It offers third party logistics, onsite transport programs, carrier programs, customs brokerage, freight forwarding, fulfillment, E-Commerce fulfillment, real estate, small parcel, transportation, transportation management, and warehousing services.</t>
  </si>
  <si>
    <t xml:space="preserve">US - XPO Logistics Inc acquired Turbo Logistics Inc, a Gainesville-based trucking company, from Ozburn-Hessey Logistics LLC, for USD 50 mil cash. </t>
  </si>
  <si>
    <t>2462619020</t>
  </si>
  <si>
    <t>PSS World Medical Inc</t>
  </si>
  <si>
    <t>PSS World Medical Inc, headquartered in Jacksonville, Florida, wholesales medical equipment, supplies and pharmaceuticals to primary care and other office based physicians. It also wholesales medical diagnostic imaging supplies, chemicals, and equipment to the acute care and alternate care market. The company was founded in 1983.</t>
  </si>
  <si>
    <t xml:space="preserve">US - McKesson Corp acquired the entire share capital of PSS World Medical Inc, a Jacksonville-based wholesaler of medical equipment, supplies and pharmaceuticals, for USD 29 in cash per share, or a total value of USD 1.459 bil and the assumption of an undisclosed amount in liabilities. </t>
  </si>
  <si>
    <t>PSSI</t>
  </si>
  <si>
    <t>2462157020</t>
  </si>
  <si>
    <t>Spartech Corp</t>
  </si>
  <si>
    <t>PolyOne Corp</t>
  </si>
  <si>
    <t>Spartech Corp, located in Clayton, Missouri, manufactures and wholesales thermoplastic materials and polymeric compounds including custom designed plastic alloys, compounds, color concentrates, and calendered films, under the names Spartech Compounding, Korlin Concentrates, and Spartech Vy-Cal Plastics in the US and Canada.</t>
  </si>
  <si>
    <t>SEH</t>
  </si>
  <si>
    <t>2461565020</t>
  </si>
  <si>
    <t>Annapolis Bancorp Inc</t>
  </si>
  <si>
    <t>Annapolis Bancorp Inc, headquartered in Annapolis, Maryland, is a commercial bank holding company for BankAnnapolis which operates as a full-service commercial bank from its headquarters in Annapolis and its six branches located in Anne Arundel County, Maryland, and one branch located on Kent Island in Queen Anne's County, Maryland. The company was founded in 1988.</t>
  </si>
  <si>
    <t xml:space="preserve">US - FNB Corp (FNB) merged with Annapolis Bancorp Inc (Annapolis), an Annapolis-based commercial bank holding company, in a stock swap transaction valued at USD 48.073 mil. Annapolis common shareholders were to receive 1.143 FNB common shares. Based on FNB's closing stock price of USD 10.58 on October 19, the last full trading day prior to the announcement, each Annapolis share was valued at USD 12.093. Upon completion, BankAnnapolis was to merge into FNB Bank. </t>
  </si>
  <si>
    <t>ANNB</t>
  </si>
  <si>
    <t>2459828020</t>
  </si>
  <si>
    <t>General Red Holding Inc</t>
  </si>
  <si>
    <t>Geltology Inc</t>
  </si>
  <si>
    <t>General Red Holding Inc, located in Delaware, produces and wholesales oranges. The company was founded in January 18, 2011.</t>
  </si>
  <si>
    <t xml:space="preserve">US - Geltology Inc (Geltology) acquired all the outstanding stock of General Red Holding Inc, a producer and wholesaler of oranges, in exchange for 125.113 mil Geltology common shares valued at USD 37.534 mil, in a reverse takeover transaction. The shares were valued based on Geltologys closing stock price of USD 0.3 on July 10, the last full trading day prior to the announcement. </t>
  </si>
  <si>
    <t>Citrus Fruits</t>
  </si>
  <si>
    <t>2459256020</t>
  </si>
  <si>
    <t>Optimum West</t>
  </si>
  <si>
    <t>Charter Communications Inc</t>
  </si>
  <si>
    <t>Optimum West, located in Bethpage, New York, provides cable and other television and wireless telecommunications services. The company also operates multiple cable television systems and offers Internet access, video-on-demand, digital video recorder, and digital telephone. It also serves 320,000 customers throughout Colorado, Montana, Wyoming and Utah through its Business Services and Advertising Sales divisions. The company was founded in 1984.</t>
  </si>
  <si>
    <t xml:space="preserve">US - Charter Communications Inc acquired Optimum West, a Bethpage-based provider of cable and television services, from Cablevision Systems Corp (Cablevision), for USD 1.625 bil in cash. Originally, in October 2012, Cablevision was rumored to be seeking a buyer for its Bresnan Communications LLC unit, a Bethpage-based provider of cable and television services. </t>
  </si>
  <si>
    <t>2458949020</t>
  </si>
  <si>
    <t>Pardot LLC</t>
  </si>
  <si>
    <t>Pardot LLC, located in Atlanta, Georgia, develops cloud-based B2B marketing automation software solutions for companies with multi-touch sales cycles. Its products include Pardot Marketing Automation, Pardot Mobile for iPhone, LeadDeck, and VisitorID. The company was established in 2006.</t>
  </si>
  <si>
    <t xml:space="preserve">US - ExactTarget Inc acquired Pardot LLC, a Georgia-based B2B software developer, for USD 85.5 mil in cash plus 423,370 common shares valued at USD 10 mil. The shares were valued based on the closing stock price of USD 23.62 on October 8, the last trading day before the date of announcement. </t>
  </si>
  <si>
    <t>2458781020</t>
  </si>
  <si>
    <t>Antifreeze Recycling Inc</t>
  </si>
  <si>
    <t>GlyEco Inc</t>
  </si>
  <si>
    <t>Antifreeze Recycling Inc, located in Tea, South Dakota, provides waste glycol recycling services. The company also wholesales glycol as remanufactured product. It was founded in 1996.</t>
  </si>
  <si>
    <t>2458766020</t>
  </si>
  <si>
    <t>US United Ocean Services LLC</t>
  </si>
  <si>
    <t>Intl Shipholding Corp</t>
  </si>
  <si>
    <t>US United Ocean Services LLC, located in Tampa, Florida, provides marine transportation services for dry bulk and break-bulk commodities in the US.</t>
  </si>
  <si>
    <t xml:space="preserve">US - International Shipholding Corp acquired US United Ocean Services LLC, a Tampa-based provider of marine transportation services, from United Maritime Group LLC, a unit of GS Maritime Intermediate Holding LLC, for USD 111 mil in cash. </t>
  </si>
  <si>
    <t>2458534020</t>
  </si>
  <si>
    <t>EZ Prints Inc</t>
  </si>
  <si>
    <t>CafePress Inc</t>
  </si>
  <si>
    <t>EZ Prints Inc, located in Norcross, Georgia, is a provider of online digital photographic print services. The company was founded in 1998.</t>
  </si>
  <si>
    <t xml:space="preserve">US - CafePress Inc, through its wholly-owned Sunday Morning Merger Sub Inc subsidiary, acquired the entire share capital of EZ Prints Inc, a Norcross-based provider of online photo print services, for an estimated USD 40 mil. The consideration consisted of USD 30 mil in cash and up to USD 10 mil in profit related payments. </t>
  </si>
  <si>
    <t>2458508020</t>
  </si>
  <si>
    <t>Vertis Inc</t>
  </si>
  <si>
    <t>Quad/Graphics Inc</t>
  </si>
  <si>
    <t>Vertis Inc, located in Baltimore, Maryland, provides integrated advertising and marketing services, including direct marketing and digital media services, and print newspaper advertisement inserts. The company was founded in 1993.</t>
  </si>
  <si>
    <t xml:space="preserve">US - Quad/Graphics Inc acquired Vertis Inc, a Baltimore-based provider of integrated advertising and marketing services, for an estimated USD 258.5 mil. </t>
  </si>
  <si>
    <t>2458123020</t>
  </si>
  <si>
    <t>Liquid Spins Inc</t>
  </si>
  <si>
    <t>Max Sound Corp</t>
  </si>
  <si>
    <t>Liquid Spins Inc, located in Colorado Springs, Colorado, provides online music services specializing in Non-Traditional Music Distribution. The company was founded on June 20, 2009.</t>
  </si>
  <si>
    <t xml:space="preserve">US - Max Sound Corp (Max) acquired the entire share capital of Liquid Spins Inc, a Colorado Springs-based provider of online music services, for USD 10 mil in Max common stock. </t>
  </si>
  <si>
    <t>2457912020</t>
  </si>
  <si>
    <t>Alliance Financial Corp</t>
  </si>
  <si>
    <t>Alliance Financial Corp, headquartered in Syracuse, New York, is a bank holding company for Alliance Bank NA, which currently operates 29 branches in central New York state. It was founded in 1996.</t>
  </si>
  <si>
    <t xml:space="preserve">US - NBT Bancorp Inc (NBT) merged with Alliance Financial Corp (Alliance), a Syracuse-based bank holding company, in a stock swap transaction valued at USD 230.790 mil. NBT offered 2.1779 common share per Alliance share. Based on NBT's closing stock price of USD 22.15 on 5 October 2012, the last full trading day prior to the announcement, each Alliance share was valued at USD 48.24. </t>
  </si>
  <si>
    <t>ALNC</t>
  </si>
  <si>
    <t>2457028020</t>
  </si>
  <si>
    <t>Northeast Energy Partners LLC</t>
  </si>
  <si>
    <t>Northeast Energy Partners LLC, located in Enfield, Connecticut, is an energy consulting firm. It provides energy brokering services and was established in 2000.</t>
  </si>
  <si>
    <t xml:space="preserve">US - World Energy Solutions Inc acquired Northeast Energy Partners LLC, an Enfield-based energy consulting firm, for USD 7.9 mil in cash. </t>
  </si>
  <si>
    <t>2456916020</t>
  </si>
  <si>
    <t>ANI Pharmaceuticals Inc</t>
  </si>
  <si>
    <t>BioSante Pharmaceuticals Inc</t>
  </si>
  <si>
    <t>ANI Pharmaceuticals Inc, located in Baudette, Minnesota, manufactures prescription pharmaceuticals. It offers oral solid dose, liquid dose, powder, narcotics, laxatives, antacids, and other cough, cold, and stomach medicines. It also offers contract manufacturing and packaging for hormones, solid dose, and liquid dose products. The company was founded in 2004.</t>
  </si>
  <si>
    <t xml:space="preserve">US - BioSante Pharmaceuticals Inc (Bio) merged with ANIP Acquisition Co (ANIP), doing business as ANI Pharmaceuticals Inc, a Baudette-based manufacturer of prescription pharmaceuticals, in exchange for an undisclosed amount of Bio common shares, in a reverse takeover transaction. Upon completion, Bio and ANIP shareholders were to own 47% and 53% of the merged entity, respectively. Upon completion, Bio was to be renamed ANI Pharmaceuticals Inc. </t>
  </si>
  <si>
    <t>2456688020</t>
  </si>
  <si>
    <t>Mesa Energy Holdings Inc</t>
  </si>
  <si>
    <t>Armada Oil Inc</t>
  </si>
  <si>
    <t>Mesa Energy Holdings Inc, located in Dallas, Texas, is an exploration stage oil and gas exploration and production (E&amp;P) company and is currently focused on the Devonian Black (Marcellus) shale in the northern Appalachian Basin in western New York.</t>
  </si>
  <si>
    <t>MSE.OB</t>
  </si>
  <si>
    <t>2456530020</t>
  </si>
  <si>
    <t>Homeward Residential Holdings Inc</t>
  </si>
  <si>
    <t>Ocwen Financial Corp</t>
  </si>
  <si>
    <t>Homeward Residential Holdings Inc, located in Coppell, Texas, is a provider of mortgage and business lending services. The company also offers various insurance products including, accidental death and casualty insurance. It was founded in 2007.</t>
  </si>
  <si>
    <t xml:space="preserve">US - Ocwen Financial Corp (Ocwen) acquired Homeward Residential Holdings Inc, a Coppell-based provider of mortgage services, from WL Ross &amp; Co LLC, a unit of Invesco Ltd, for USD 750 mil. The consideration consisted of USD 588 mil in cash and USD 162 mil in Ocwen convertible preferred shares. </t>
  </si>
  <si>
    <t>2456239020</t>
  </si>
  <si>
    <t>adShark Inc</t>
  </si>
  <si>
    <t>Monster Offers</t>
  </si>
  <si>
    <t>adShark Inc, located Waynesboro, Pennsylvania, develops mobile advertising software, ranging from interactive media, banner ands and full-screed ads.</t>
  </si>
  <si>
    <t xml:space="preserve">US - Monster Offers Inc merged with adShark Inc, a Waynesboro-based developer of mobile advertising software and a unit of Iconosys Inc. </t>
  </si>
  <si>
    <t>2456034020</t>
  </si>
  <si>
    <t>To Go Brands Inc</t>
  </si>
  <si>
    <t>Cardium Therapeutics Inc</t>
  </si>
  <si>
    <t>To Go Brands Inc, located in San Diego, California, is a manufacturer of pharmaceuticals. Its products include nutraceutical powder mixes, supplements and chews.</t>
  </si>
  <si>
    <t xml:space="preserve">US - Cardium Therapeutics Inc (Cardium) acquired the entire share capital of To Go Brands Inc, a San Diego-based manufacturer of pharmaceuticals, in exchange for 1.2 mil common Cardium shares valued at USD 0.253 mil. The shares were valued based on Cardium's closing stock price of USD 0.211 on 28 September 2012, the last full trading day prior to the announcement. </t>
  </si>
  <si>
    <t>2455820020</t>
  </si>
  <si>
    <t>Imperial Valley Seeds Inc</t>
  </si>
  <si>
    <t>S&amp;W Seed Co</t>
  </si>
  <si>
    <t>Imperial Valley Seeds Inc, located in Holtville, California, wholesales alfalfa seed varieties. It was founded in 1999.</t>
  </si>
  <si>
    <t xml:space="preserve">US - S&amp;W Seed Co (Seed) acquired Imperial Valley Seeds Inc, a Holtville-based wholesaler of alfalfa seed varieties, for an estimated USD 5.932 mil. The consideration consisted of USD 3 mil in cash, the issuance of 0.4 mil Seed common shares, valued at USD 2.432 mil, and USD 0.5 mil in notes. The shares were valued based on Seed's closing stock price of USD 6.08 mil on 28 September 2012, the last the last full trading prior to the announcement. </t>
  </si>
  <si>
    <t>Farm Supplies</t>
  </si>
  <si>
    <t>Field Crops, Except Cash Grains, Not Elsewhere Classified</t>
  </si>
  <si>
    <t>2455742020</t>
  </si>
  <si>
    <t>Ceradyne Inc</t>
  </si>
  <si>
    <t xml:space="preserve">US - 3M Co (3M), through its wholly-owned subsidiary Cyborg Acquisition Corp, acquired the entire share capital of Ceradyne Inc (Ceradyne), a Costa Mesa-based manufacturer and wholesaler of advanced ceramic products, for USD 35 in cash per share, or a total value USD 851.981 mil. Earlier, 3M completed its tender offer to Ceradyne by accepting 21.093 mil shares, or 87.161% of Ceradyne's outstanding stock. </t>
  </si>
  <si>
    <t>CRDN</t>
  </si>
  <si>
    <t>Porcelain Electrical Supplies</t>
  </si>
  <si>
    <t>2455145020</t>
  </si>
  <si>
    <t>SpeedFC Inc</t>
  </si>
  <si>
    <t>SpeedFC Inc, located in Dallas, Texas, provides e-commerce services to online retailers and manufacturers. It also develops SaaS e-commerce platform and integration, tier 4 web hosting, interactive online marketing and proprietary order management and reporting. It also operates in Queretaro, Mexico. The company was founded in 2000.</t>
  </si>
  <si>
    <t xml:space="preserve">US - Navarre Corp (Navarre) acquired SpeedFC Inc, a Dallas-based provider of e-commerce services, for USD 63.764 mil. The consideration was to consist of USD 25 mil in cash, 17.1 mil Navarre common shares valued at USD 24.111 mil, and up to USD 14.653 mil in profit-related payments. The shares were valued based on Navarres closing stock price of USD 1.41 on 26 September 2012, the last full trading day prior to the announcement. </t>
  </si>
  <si>
    <t>2454643020</t>
  </si>
  <si>
    <t>Sealy Corp</t>
  </si>
  <si>
    <t>Tempur-Pedic International Inc</t>
  </si>
  <si>
    <t>Sealy Corp, located in Trinity, North Carolina, manufactures and wholesales mattresses and foundations under the Sealy, Sealy Posturepedic, Stearns &amp; Foster, and Bassett brands. The company was founded in 1881.</t>
  </si>
  <si>
    <t xml:space="preserve">US - Tempur-Pedic International Inc acquired the entire share capital of Sealy Corp, a Trinity-based manufacturer and wholesaler of mattresses and foundation, for USD 2.2 in cash per share, or a total value of USD 1.3 bil, including the assumption of USD 1.07 bil in liabilities. </t>
  </si>
  <si>
    <t>ZZ</t>
  </si>
  <si>
    <t>2454217020</t>
  </si>
  <si>
    <t>West Coast Bancorp</t>
  </si>
  <si>
    <t>West Coast Bancorp, located in Lake Oswego, Oregon, is a commercial bank holding company for West Coast Bank, which operates 58 branches in Oregon and Washington.</t>
  </si>
  <si>
    <t>WCBO</t>
  </si>
  <si>
    <t>2453679020</t>
  </si>
  <si>
    <t>ECB Bancorp Inc,Engelhard, North Carolina</t>
  </si>
  <si>
    <t>Crescent Financial Bancshares</t>
  </si>
  <si>
    <t>ECB Bancorp Inc, located in Engelhard, North Carolina, is a bank holding company for The East Carolina Bank which offers checking, savings, money market, and individual retirement accounts, plus certificates of deposit, residential and commercial mortgages. The company was founded in 1920.</t>
  </si>
  <si>
    <t>ECBE</t>
  </si>
  <si>
    <t>2453194020</t>
  </si>
  <si>
    <t>DigiPath Solutions LLC</t>
  </si>
  <si>
    <t>AccelPath Inc</t>
  </si>
  <si>
    <t>DigiPath Solutions LLC, located in Spring, Texas, provides diagnostic imaging services particularly for pathological diagnostic purposes. The company was founded in 2010.</t>
  </si>
  <si>
    <t xml:space="preserve">US - AccelPath Inc, a wholly-owned unit of AccelPath LLC, acquired DigiPath Solutions LLC, a Spring-based provider of diagnostic imaging services, for USD 2.4 mil. The consideration was to consist of USD 1.35 mil in cash, an undisclosed amount of convertible preferred shares, and a USD 1.05 mil promissory note. </t>
  </si>
  <si>
    <t>2452424020</t>
  </si>
  <si>
    <t>Urology Associates of North Texas LLP</t>
  </si>
  <si>
    <t>USMD Holdings Inc</t>
  </si>
  <si>
    <t>Urology Associates of North Texas LLP, based in Arlington, Texas, offers urologic oncology, robotic and laparoscopic surgery, prostate/kidney cancer cryosurgery, general urology, male infertility, urinary control, kidney stone disease, human sexuality, pediatric urology, and reconstructive urology services.</t>
  </si>
  <si>
    <t xml:space="preserve">US - USMD Holdings Inc (USMD) merged with Urology Associates of North Texas LLP, an Arlington-based provider of healthcare services. Concurrently, USMD merged with USMD Inc, Medical Clinic of North Texas PLLC, and IMPEL Management Services. </t>
  </si>
  <si>
    <t>2452024020</t>
  </si>
  <si>
    <t>Instilend Inc</t>
  </si>
  <si>
    <t>Investview Inc</t>
  </si>
  <si>
    <t>Instilend Inc, headquartered in New York, New York, is a provider of online lending services to trading communities.</t>
  </si>
  <si>
    <t xml:space="preserve">US - Investview Inc, a unit of Newsgrade Corps acquired the entire share capital of Instilend Inc, a New York-based provider of online lending services, for USD 0.5 mil. The consideration was to consist of Investview common shares and USD 0.5 mil in convertible notes. </t>
  </si>
  <si>
    <t>2451391020</t>
  </si>
  <si>
    <t>Ditech Networks Inc</t>
  </si>
  <si>
    <t>Ditech Networks Inc, headquartered in San Jose, California, manufactures and wholesales telecommunications equipment for communications networks. Its voice processing products serve the needs of mobile and wireline operators for circuit- and packet-based networks. These products include high-capacity voice enhancement and echo canceller solutions that utilize advanced software and digital signal processor (DSP) technology. The company was founded in 1983.</t>
  </si>
  <si>
    <t xml:space="preserve">US - Nuance Communications Inc acquired Ditech Networks Inc, a San Jose-based manufacturer and wholesaler of telecommunications equipment, for USD 1.45 in cash per share, or a total value of USD 38.998 mil in cash. </t>
  </si>
  <si>
    <t>DITC</t>
  </si>
  <si>
    <t>2450880020</t>
  </si>
  <si>
    <t>IRIS International Inc</t>
  </si>
  <si>
    <t>IRIS International Inc, located in Chatsworth, California, manufactures in vitro diagnostic (IVD) and other medical imaging systems based on patented and proprietary automated intelligent microscopy (AIM) technology for automating microscopic procedures performed in clinical laboratories. It was founded in 1979.</t>
  </si>
  <si>
    <t xml:space="preserve">US - Danaher Corp completed its tender offer to acquire the entire share capital of IRIS International Inc (IRIS), a Chatsworth-based manufacturer of in vitro diagnostic and other medical imaging systems, for USD 19.5 in cash per share, or a total value of USD 370.992 mil. The offer was conditioned upon at least a majority of IRIS' shares being tendered. On completion, IRIS will become a part of Beckman Coulter Inc. </t>
  </si>
  <si>
    <t>IRIS</t>
  </si>
  <si>
    <t>2450852020</t>
  </si>
  <si>
    <t>R360 Environmental Solutions Inc</t>
  </si>
  <si>
    <t>Waste Connections Inc</t>
  </si>
  <si>
    <t>R360 Environmental Solutions Inc, located in Houston, Texas, provides environmental oilfield waste management services. It operates 26 facilities across Louisiana, New Mexico, North Dakota, Oklahoma, Texas and Wyoming. The company offers landfill-waste disposal, land treatment process, washouts, oil reclamation, transportation, closed loop equipment and waste collection, production water disposal and R3 technology. The company was founded in July 2010.</t>
  </si>
  <si>
    <t xml:space="preserve">US - Waste Connections Inc, through its wholly-owned WCI Holdings Co Inc unit, acquired the entire share capital of R360 Environmental Solutions Inc, a Houston-based provider of environmental oilfield waste management services, for an estimated USD 1.3 bil in cash. </t>
  </si>
  <si>
    <t>2450082020</t>
  </si>
  <si>
    <t>Citizens Republic Bancorp Inc, Flint,Michigan</t>
  </si>
  <si>
    <t>FirstMerit Corp</t>
  </si>
  <si>
    <t>Citizens Republic Bancorp Inc, located in Flint Michigan, is a bank holding company with 219 offices and 248 ATMs in the Michigan, Ohio, and Wisconsin areas. It provides banking and financial services to individuals and institutions. The company was incorporated in 1871.</t>
  </si>
  <si>
    <t>CRBC</t>
  </si>
  <si>
    <t>2449738020</t>
  </si>
  <si>
    <t>The Deal LLC</t>
  </si>
  <si>
    <t>TheStreet Inc</t>
  </si>
  <si>
    <t>The Deal LLC, located in New York, is a publishing company, mainly covering corporate and financial news. The company was founded in 1999.</t>
  </si>
  <si>
    <t xml:space="preserve">US - TheStreet.com Inc acquired The Deal LLC, a New York-based publishing company, from Wasserstein &amp; Co LP, for an estimated USD 5.8 mil in cash. Originally, in September 2012, The Deal LLC, a wholly-owned subsidiary of Wasserstein &amp; Co LP, disclosed that it was seeking a buyer for the company. </t>
  </si>
  <si>
    <t>2449196020</t>
  </si>
  <si>
    <t>WSB Holdings Inc</t>
  </si>
  <si>
    <t>Old Line Bancshares Inc</t>
  </si>
  <si>
    <t>WSB Holdings Inc, located in Waldorf, Maryland, is primarily a stock savings bank engaged in deposit accounts from the public used to create mortgage loans, land acquisition, commercial and construction loans among others; The company was founded in 1982</t>
  </si>
  <si>
    <t>WSB</t>
  </si>
  <si>
    <t>2448991020</t>
  </si>
  <si>
    <t>Poole &amp; Associates Inc</t>
  </si>
  <si>
    <t>The KEYW Holding Corp</t>
  </si>
  <si>
    <t>Poole &amp; Associates Inc, located in Annapolis Junction, Maryland, provides engineering services. Its services include system and software engineering services, system administration, project management support, and various computer engineering services.</t>
  </si>
  <si>
    <t xml:space="preserve">US - The KEYW Holding Corp (KEYW) acquired Poole &amp; Associates Inc, an Annapolis Junction-based provider of engineering services, for USD 126 mil. The consideration consisted of USD 116 mil in cash and USD 10 mil in KEYW common shares. </t>
  </si>
  <si>
    <t>2448494020</t>
  </si>
  <si>
    <t>RadioLoyalty Inc</t>
  </si>
  <si>
    <t>Lux Digital Pictures Inc</t>
  </si>
  <si>
    <t>RadioLoyalty Inc, located in Santa Barbara, California, owns and operates radio stations.</t>
  </si>
  <si>
    <t xml:space="preserve">US - Lux Digital Pictures Inc acquired RadioLoyalty Inc, a Santa Barbara-based owner and operator of radio stations. Terms were not disclosed. </t>
  </si>
  <si>
    <t>2448027020</t>
  </si>
  <si>
    <t>Bivio Networks Inc-NetFalcon &amp; Network Control System Business</t>
  </si>
  <si>
    <t>ISC8 Inc</t>
  </si>
  <si>
    <t>The NetFalcon and Network Content Control System Business of Bivio Networks Inc is located in Pleasanton, California.</t>
  </si>
  <si>
    <t xml:space="preserve">US - ISC8 Inc (ISC8) acquired the NetFalcon and Network Content Control System business of Bivio Networks Inc, a Pleasanton-based provider of network control services, for USD 10.5 mil in cash and ISC8 common shares, and the assumption of undisclosed amount in liabilities. </t>
  </si>
  <si>
    <t>2447925020</t>
  </si>
  <si>
    <t>American Realty Capital Trust Inc</t>
  </si>
  <si>
    <t>American Realty Capital Trust Inc, located in New York, New York, owns and operates real estate properties. It offers investment advisory services to publicly registered non traded real estate companies. It is also a real estate investment trust. It offers commercial real estate through either direct ownership of real property or an investment in real estate securities, i.e. stocks, bonds, mutual funds, or REITs.</t>
  </si>
  <si>
    <t>ARCT</t>
  </si>
  <si>
    <t>Lessors Of Real Property, Not Elsewhere Classified</t>
  </si>
  <si>
    <t>2447158020</t>
  </si>
  <si>
    <t>Reverse Mortgage Solutions Inc</t>
  </si>
  <si>
    <t>Walter Investment Management</t>
  </si>
  <si>
    <t>Reverse Mortgage Solutions Inc, located in Spring, Texas, provides mortgage banking services including loan origination, asset management and technology. The company also develops Web-based SaaS label loan origination system. It was founded in 2007..</t>
  </si>
  <si>
    <t xml:space="preserve">US - Walter Investment Management Corp (Walter) acquired the entire share capital of Reverse Mortgage Solutions Inc, a Spiring-based provider of mortgage banking services, from Jacobs Asset Management LLC, for USD 120 mil. The consideration was to consist of USD 60 mil in cash, USD 25 mil in Walter common shares and USD 35 mil in MSR note. </t>
  </si>
  <si>
    <t>2444904020</t>
  </si>
  <si>
    <t>Kenexa Corp, located in Wayne, Pennsylvania, develops recruitment, talent acquisition and talent management solutions services. It was founded on 1987.</t>
  </si>
  <si>
    <t xml:space="preserve">US - International Business Machines Corp {IBM} acquired the entire share capital of Kenexa Corp, a Wayne-based developer of recruitment solutions services, for USD 46 in cash per share, or a total value of USD 1.348 bil. On completion, Kenexa shares were delisted from the New York Stock Exchange. </t>
  </si>
  <si>
    <t>KNXA</t>
  </si>
  <si>
    <t>2444025020</t>
  </si>
  <si>
    <t>Sunrise Senior Living Inc</t>
  </si>
  <si>
    <t>Sunrise Senior Living Inc, located in McLean, Virginia, owns and operates senior care facilities. It also offers at-home assisted living, independent living, assisted living, Alzheimer's care, nursing and rehabilitative care, hospice care and short-term stays for seniors in the US and international markets. The company was founded in 1981.</t>
  </si>
  <si>
    <t xml:space="preserve">US - Health Care REIT Inc acquired the entire share capital of Sunrise Senior Living Inc, a Mclean-based owner and operator of senior care facilities, for USD 14.5 in cash per share, or a total value of USD 897.466 mil. </t>
  </si>
  <si>
    <t>SRZ</t>
  </si>
  <si>
    <t>2443677020</t>
  </si>
  <si>
    <t>SuperMedia Inc</t>
  </si>
  <si>
    <t>Dex One Corp</t>
  </si>
  <si>
    <t>SuperMedia Inc, located in Dfw Airport, Texas, provides multi-platform advertising services through its Verizon Yellow Pages, Verizon White Pages, smaller-sized portable Verizon Yellow Pages Companion Directories, Superpages.com, Superpages MobileSM, Solutions At Hand magazine, Solutions at Home magazine, and Solutions on the Move and Solutions Direct direct mail packages.</t>
  </si>
  <si>
    <t>SPMD</t>
  </si>
  <si>
    <t>2443388020</t>
  </si>
  <si>
    <t>Avid Health Inc</t>
  </si>
  <si>
    <t>Avid Health Inc, located in Vancouver, Washington, is a manufacturer of adult and children vitamins and supplements in gummy form under the Vitafusion and L'il Critters brand names. The company was founded in 2005.</t>
  </si>
  <si>
    <t xml:space="preserve">US - Church &amp; Dwight Co Inc acquired the entire share capital of Avid Health Inc, a Vancouver-based manufacturer of vitamins and supplements, for an estimated USD 650 mil in cash. </t>
  </si>
  <si>
    <t>2443308020</t>
  </si>
  <si>
    <t>Western Liberty Bancorp,Las Vegas,Nevada</t>
  </si>
  <si>
    <t>Western Alliance Bancorp,NV</t>
  </si>
  <si>
    <t>Western Liberty Bancorp, located in Las Vegas, Nevada, is a bank holding company that conducts its operations through its Service1st Bank of Nevada and Las Vegas Sunset Properties. Its Service1st Bank of Nevada offers banking services that includes depository and lending to locally-owned businesses, professional firms, individuals and other customers. Its Las Vegas Sunset Properties owns and manages certain nonperforming and subperforming assets.</t>
  </si>
  <si>
    <t>WLBC</t>
  </si>
  <si>
    <t>2443150020</t>
  </si>
  <si>
    <t>Aetna Inc</t>
  </si>
  <si>
    <t xml:space="preserve">US - Aetna Inc (Aetna) acquired the entire share capital of Coventry Health Care Inc (Coventry), a Bethesda-based provider of managed healthcare services, for USD 5.695 bil. Aetna offered USD 27.3 in cash and 0.3885 common shares per Coventry share. Based on Aetna's closing stock price of USD 38.04 on 17 August 2012, the last full trading day prior to the announcement, each Coventry share was valued at USD 42.079. </t>
  </si>
  <si>
    <t>CVH</t>
  </si>
  <si>
    <t>2442465020</t>
  </si>
  <si>
    <t>RealBiz Holdings Inc</t>
  </si>
  <si>
    <t>Next 1 Interactive Inc</t>
  </si>
  <si>
    <t>RealBiz Holdings Inc is a provider of interactive media services.</t>
  </si>
  <si>
    <t xml:space="preserve">US - Next 1 Interactive Inc acquired an 85% interest in RealBiz Holdings Inc, a provider of interactive media services, from Acknew Investments Inc, for USD 2.2 mil. </t>
  </si>
  <si>
    <t>Radio, Television, And Publishers' Advertising Representatives</t>
  </si>
  <si>
    <t>2442207020</t>
  </si>
  <si>
    <t>Viking Systems Inc</t>
  </si>
  <si>
    <t>Viking Systems Inc, located in Westborough, Massachusetts, is a manufacturer, developer and wholesaler of medical visualization equipment and software as solutions for complex, minimally-invasive surgery such as proprietary visualizations system 3Di Vision System under the Viking brand directly to hospitals and outpatient surgical centers in the United States and outside through a distributor network. The company was founded in 2004.</t>
  </si>
  <si>
    <t xml:space="preserve">US - CONMED Corp through its wholly owned Arrow Merger Corp unit, acquired the entire share capital of Viking Systems Inc (Viking), a Westborough-based manufacturer, developer and wholesaler of medical visualization equipment software, for USD 0.27 in cash per share, or a total value of USD 19.59 mil, via tender offer. The offer was conditioned upon at least a majority of Viking's shares being tendered on a fully-diluted basis. </t>
  </si>
  <si>
    <t>VKNG</t>
  </si>
  <si>
    <t>2442172020</t>
  </si>
  <si>
    <t>Montana Refining Co</t>
  </si>
  <si>
    <t>Calumet Specialty Products</t>
  </si>
  <si>
    <t xml:space="preserve">US - Calumet Specialty Products Partners LP acquired Montana Refining Co, a Great Falls-based manufacturer of petroleum products, from Connacher Oil &amp; Gas Ltd (Connacher), for an estimated USD 120 mil. Concurrently, Connacher agreed to divest its conventional oil and gas assets to an undisclosed acquiror. </t>
  </si>
  <si>
    <t>2441717020</t>
  </si>
  <si>
    <t>Affinity VideoNet Inc</t>
  </si>
  <si>
    <t>Glowpoint Inc</t>
  </si>
  <si>
    <t>Affinity VideoNet Inc, located in Denver, Colorado, provides videoconferencing services. It offers video conference suites, managed video services, video bridging services, video endpoints, audio and web conferencing, and web collaboration. It was founded in 1991.</t>
  </si>
  <si>
    <t>2441702020</t>
  </si>
  <si>
    <t>Michael's Finer Meats LLC</t>
  </si>
  <si>
    <t>The Chefs Warehouse Inc</t>
  </si>
  <si>
    <t>Michael's Finer Meats LLC, located in Columbus, Ohio, is a retailer and wholesaler of beef and seafood for high-end restaurants, hotels, resorts, country clubs, casinos and caterers. The company was founded in 1962.</t>
  </si>
  <si>
    <t xml:space="preserve">US - The Chefs' Warehouse Inc acquired the entire share capital of Michael's Finer Meats LLC, a Columbus-based retailer and wholesaler of beef and seafood, for an estimated USD 54.3 mil. </t>
  </si>
  <si>
    <t>Meat And Fish (Seafood) Markets, Including Freezer Provisioners</t>
  </si>
  <si>
    <t>2441696020</t>
  </si>
  <si>
    <t>Lee-Var Inc</t>
  </si>
  <si>
    <t>Lee-Var Inc, doing business as Palmer of Texas, located in Andrews, Texas, manufactures storage tanks and vessels. It offers steel and fiberglass tank manufacturing to the oil, petroleum, municipal water, wastewater, chemical, and food industries. It also offers field services. It was founded in 1979.</t>
  </si>
  <si>
    <t xml:space="preserve">US - Synalloy Corp acquired the entire share capital of Lee-Var Inc, doing business as Palmer of Texas, an Andrews-based manufacturer of storage tanks and vessels, for an estimated USD 36.075. The consideration consisted of 25.575 mil and up to USD 10.5 mil in profit-related payments. </t>
  </si>
  <si>
    <t>2441654020</t>
  </si>
  <si>
    <t>Verint Systems Inc</t>
  </si>
  <si>
    <t>CMVTPK</t>
  </si>
  <si>
    <t>2441300020</t>
  </si>
  <si>
    <t>eDiets.com Inc</t>
  </si>
  <si>
    <t xml:space="preserve">US - As Seen On TV Inc acquired eDiets.com Inc, a Fort Lauderdale-based provider of online diet, nutrition, fitness, and motivation information services, in an all-stock transaction valued at an estimated USD 13 mil. </t>
  </si>
  <si>
    <t>DIETD</t>
  </si>
  <si>
    <t>2441281020</t>
  </si>
  <si>
    <t>CMS Bancorp Inc</t>
  </si>
  <si>
    <t>Customers Bancorp Inc</t>
  </si>
  <si>
    <t>CMS Bancorp Inc is a bank holding company headquartered in White Plains, New York.</t>
  </si>
  <si>
    <t xml:space="preserve">US - Customers Bancorp Inc merged with CMS Bancorp Inc, a New York-based savings and loan holding company, for an estimated USD 20.8 mil. </t>
  </si>
  <si>
    <t>CMSB</t>
  </si>
  <si>
    <t>2440960020</t>
  </si>
  <si>
    <t>W Chicago - Lakeshore,Chicago, Illinois</t>
  </si>
  <si>
    <t>Chesapeake Lodging Trust</t>
  </si>
  <si>
    <t>W Chicago - Lakeshore, located in Chicago, Illinois, is an owner and operator of hotel that features 520 rooms.</t>
  </si>
  <si>
    <t xml:space="preserve">US - Chesapeake Lodging Trust acquired W Chicago Lakeshore, a Chicago-based owner and operator of hotel, from Starwood Hotels &amp; Resorts Worldwide Inc for USD 126 mil. </t>
  </si>
  <si>
    <t>2440795020</t>
  </si>
  <si>
    <t>Robbins &amp; Myers Inc</t>
  </si>
  <si>
    <t>National Oilwell Varco Inc</t>
  </si>
  <si>
    <t xml:space="preserve">US - National Oilwell Varco Inc acquired the entire share capital of Robbins &amp; Myers Inc, a Dayton-based manufacturer and wholesaler of engineered equipment and systems, from MHM &amp; Co Ltd (10%) and other shareholders (90%), for USD 60 in cash per share, or a total value of USD 2.555 bil. </t>
  </si>
  <si>
    <t>RBN</t>
  </si>
  <si>
    <t>2440665020</t>
  </si>
  <si>
    <t>Symphony Teleca Corp- Telecommunications Expense Management Bus</t>
  </si>
  <si>
    <t>Tangoe Inc</t>
  </si>
  <si>
    <t>The telecommunications expense management business of Symphony Teleca Corp is located in the US.</t>
  </si>
  <si>
    <t xml:space="preserve">US - Tangoe Inc acquired the telecommunications expense management business of Symphony Teleca Corp, a Palo Alto-based provider of software engineering services, for an estimated USD 45 mil. The consideration consisted of USD 41 mil in cash and up to USD 4 mil in profit-related payments. </t>
  </si>
  <si>
    <t>2440479020</t>
  </si>
  <si>
    <t>Savannah Bancorp Inc,Savannah, Georgia</t>
  </si>
  <si>
    <t xml:space="preserve">US - Columbia-based SCBT Financial Corp (SCBT) merged with Savannah Bancorp Inc (Savannah), in a stock swap transaction valued at USD 67.051 mil. SCBT offered 0.2503 shares for every Savannah share. Based on SCBT's closing stock price of USD 37.21 on 7 August 2012, the last full trading day prior to the announcement, each Savannah share was valued at USD 9.314. </t>
  </si>
  <si>
    <t>SAVB</t>
  </si>
  <si>
    <t>2440105020</t>
  </si>
  <si>
    <t xml:space="preserve">US - Home Depot Inc acquired the entire share capital of US Home Systems Inc, an Irving-based provider of specialty home improvement products installation services, for USD 12.5 in cash per share, or a total value of USD 97.434 mil. </t>
  </si>
  <si>
    <t>USHS</t>
  </si>
  <si>
    <t>2439905020</t>
  </si>
  <si>
    <t>Tennessee Gas Pipeline Co LLC</t>
  </si>
  <si>
    <t>Tennessee Gas Pipeline Co LLC, located in Houston, Texas, own and operates natural gas pipeline which transports natural gas from Louisiana, the Gulf of Mexico and south Texas to the northeastern United States, including the metropolitan areas of New York City and Boston.</t>
  </si>
  <si>
    <t>2439262020</t>
  </si>
  <si>
    <t>Community Financial Corp, Stauton,Virginia</t>
  </si>
  <si>
    <t>Community Financial Corp, located in Stauton, Virginia, is a bank holding company for Community Bank, which offers various banking products and services in Virginia. The company engages in accepting deposits and originating loans. Its deposit products primarily include savings, checking, time, interest bearing demand deposits, and non-interest bearing demand deposits.</t>
  </si>
  <si>
    <t>CFFC</t>
  </si>
  <si>
    <t>2437465020</t>
  </si>
  <si>
    <t>AuthenTec Inc</t>
  </si>
  <si>
    <t>Apple Inc</t>
  </si>
  <si>
    <t>AuthenTec Inc, located in Melbourne, Florida, manufactures semiconductors providing advanced biometric fingerprint sensors to the PC, wireless, PDA, access control and automotive markets with patented brands such as TruePrint and TrueMatch technologies, which allow fingerprints to be read below the surface of the skin to the live layer. The company was founded in 1998.</t>
  </si>
  <si>
    <t xml:space="preserve">US - Apple Inc, through its wholly-owned Bryce Acquisition Corp subsidiary, acquired the entire share capital of AuthenTec Inc (AI), a Melbourne-based manufacturer of semiconductors, for USD 8 in cash per share, or a total value of USD 392.865 mil. Upon completion, AI became a wholly-owned subsidiary of Apple. </t>
  </si>
  <si>
    <t>AUTH</t>
  </si>
  <si>
    <t>2437171020</t>
  </si>
  <si>
    <t>Zencoder Inc</t>
  </si>
  <si>
    <t>Brightcove Inc</t>
  </si>
  <si>
    <t>Zencoder Inc, located in San Francisco, California, develops video and audio software. It also offers cloud-based video encoding services with its platform enabling developers to publish their videos and mobile applications quickly. The company was founded in 2010.</t>
  </si>
  <si>
    <t xml:space="preserve">US - Brightcove Inc definitively acquired the entire share capital of Zencoder Inc, a San Francisco-based developer of video and audio software, for USD 30 mil. </t>
  </si>
  <si>
    <t>2437127020</t>
  </si>
  <si>
    <t>LINC Logistics Co</t>
  </si>
  <si>
    <t>Universal Truckload Svcs Inc</t>
  </si>
  <si>
    <t>LINC Logistics Co, located in Warren, Michigan, provides logistics services which include consolidations, crossdocks, kitting, line side delivery, material handling, repacking, reverse logistics, sequencing, and warehousing. It primarily serves the automotive, industrial, aerospace &amp; defense, and healthcare industries. The company was founded in 2002.</t>
  </si>
  <si>
    <t xml:space="preserve">US - Universal Truckload Services Inc (Universal) merged with LINC Logistics Co, a Warren-based provider of logistics services, for USD 335.218 mil, in a reverse takeover transaction. The consideration consisted of the issuance of 14.527 Universal common shares, valued at USD 182.318 mil, and the assumption of USD 152.9 mil in liabilities. The shares were valued based on Universal's closing stock price of USD 12.55 on 25 July 2012, the last full trading day prior to the announcement. </t>
  </si>
  <si>
    <t>LLGX</t>
  </si>
  <si>
    <t>2436928020</t>
  </si>
  <si>
    <t>Aspen Surgical Products Inc</t>
  </si>
  <si>
    <t>Hill-Rom Holdings Inc</t>
  </si>
  <si>
    <t xml:space="preserve">US - Hill-Rom Holdings Inc acquired Aspen Surgical Products Inc, a Caledonia-based manufacturer and wholesaler of medical and surgical products, from RoundTable Healthcare Partners LLC, for USD 400 mil. </t>
  </si>
  <si>
    <t>2435729020</t>
  </si>
  <si>
    <t>GeoEye Inc</t>
  </si>
  <si>
    <t>DigitalGlobe Inc</t>
  </si>
  <si>
    <t>GeoEye Inc, headquartered in Herndon, Virginia, provides geospatial satellite and aerial imagery, location information and image processing products and services. It operates in three areas of the geospatial information services market: imagery collection, geospatial and imagery production and information services. The company has facilities in Denver (Thornton), Colorado; St. Louis, Missouri; McLean, Virginia; and Mission, Kansas. It was founded in 1987.</t>
  </si>
  <si>
    <t>GEOY</t>
  </si>
  <si>
    <t>2435722020</t>
  </si>
  <si>
    <t>RailAmerica Inc</t>
  </si>
  <si>
    <t>RailAmerica Inc, located in Jacksonville, Florida, provides short line and regional freight railroad services in North America. It owns interests in more than 45 railroads that operate in 28 states and 3 Canadian provinces with approximately 7,500 miles of track. The company was founded in 1985.</t>
  </si>
  <si>
    <t xml:space="preserve">US - Genesee &amp; Wyoming Inc acquired the entire share capital of RailAmerica Inc, a Jacksonville-based provider of short line and regional freight railroad services, for USD 27.5 in cash per share, or a total value of USD 1.386 bil. </t>
  </si>
  <si>
    <t>2435616020</t>
  </si>
  <si>
    <t>GenOn Energy Inc</t>
  </si>
  <si>
    <t>GenOn Energy Inc, headquartered in Houston, Texas, provides electricity services to retail and wholesale customers in the US. The company provides service to retail electricity customers, including residential and small business customers and commercial, industrial, governmental and institutional customers. It also serves commercial, industrial, governmental and institutional customers in the PJM (Pennsylvania, New Jersey and Maryland), Illinois and New York markets. It was founded in 2000.</t>
  </si>
  <si>
    <t xml:space="preserve">US - NRG Energy Inc (NRG), through its Plus Merger Corp wholly owned subsidiary, merged with GenOn Energy Inc (GenOn), a Houston-based provider of electricity services, in a stock swap transaction valued at USD 1.696 bil. NRG offered 0.1216 common shares per GenOn share. Based on NRG's closing stock price of USD 18.05 on 20 July 2012, the last full trading day prior to the announcement, each GenOn share was valued at USD 2.195. </t>
  </si>
  <si>
    <t>2435490020</t>
  </si>
  <si>
    <t>Fidelity Bancorp Inc, Pittsburgh,Pennsylvania</t>
  </si>
  <si>
    <t>Fidelity Bancorp Inc, located in Pittsburgh, Pennsylvania, is a bank holding company for Fidelity Bank, PaSB. It offers business banking, checking, savings, loan, credit card, retirement accounts, and online banking services. The company was founded in 1993.</t>
  </si>
  <si>
    <t xml:space="preserve">US - WesBanco Inc (Wesbanco) merged with Fidelity Bancorp Inc, (Fidelity) a Pittsburgh-based bank holding company, in a stock swap transaction valued at USD 72.001 mil. Wesbanco offered 0.8275 common share and USD 4.50 in cash per Fidelity share. Based on Wesbanco's closing stock price of USD 22.515 on 18 July 2012, the last full trading day prior to the announcement, each Fidelity share was valued at USD 18.631. </t>
  </si>
  <si>
    <t>FSBI</t>
  </si>
  <si>
    <t>2435084020</t>
  </si>
  <si>
    <t>Biddeford &amp; Saco Water Co</t>
  </si>
  <si>
    <t>Connecticut Water Service Inc</t>
  </si>
  <si>
    <t>Biddeford &amp; Saco Water Co, located in Biddeford, Maine, is a water utility company providing services to 15,500 customers across the communities of Biddeford, Saco, Old Orchard Beach, and Scarborough, Maine. The company was founded in 1881.</t>
  </si>
  <si>
    <t xml:space="preserve">US - Connecticut Water Service Inc (CWS) acquired the entire share capital of Biddeford &amp; Saco Water Co, a Biddeford-based water utility company, for an estimated USD 19.8 mil, in a stock swap transaction. The consideration was to consist of an estimated USD 11.4 mil in CWS common shares and the assumption of USD 8.4 mil in liabilities. </t>
  </si>
  <si>
    <t>Water Supply</t>
  </si>
  <si>
    <t>2433477020</t>
  </si>
  <si>
    <t>Imperial Industries Inc</t>
  </si>
  <si>
    <t>QEP Co Inc</t>
  </si>
  <si>
    <t>Imperial Industries Inc, located in Pompano Beach, Florida, manufactures and wholesales building and construction materials. It offers exterior and interior finishing wall coatings and mortar products for the construction industry, as well as purchases and resells building materials from other manufacturers. The companys products include stucco products, plaster products, roof tile mortar, adhesive products, and pool finish products It was founded in 1968.</t>
  </si>
  <si>
    <t xml:space="preserve">US - QEP Co Inc acquired the entire share capital of Imperial Industries Inc, a Boca Raton-based manufacturer and wholesaler of flooring tools, for an estimated USD 0.30 per share, or a total value of an estimated USD 0.77 mil. </t>
  </si>
  <si>
    <t>IPII</t>
  </si>
  <si>
    <t>Concrete Products, Except Block And Brick</t>
  </si>
  <si>
    <t>2433288020</t>
  </si>
  <si>
    <t>Hudson Clothing LLC</t>
  </si>
  <si>
    <t>Joes Jeans Inc</t>
  </si>
  <si>
    <t>Hudson Clothing LLC, headquartered in Rancho Dominguez, California, US, is a manufacturer and wholesaler of designer jeans. It operates under the brand name Hudson Jeans.</t>
  </si>
  <si>
    <t xml:space="preserve">US - Joe's Jeans Inc acquired the entire share capital of Hudson Clothing LLC, a Rancho Dominguez-based manufacturer and wholesaler of designer jeans, for an estimated USD 97.6 mil. The consideration consisted of USD 73.5 mil in cash and USD 24.1 mil in convertible notes. Originally, In July 2012, Webster Capital Management LLC and Fireman Capital Partners were rumored to be seeking a buyer for their Hudson Clothing LLC unit. </t>
  </si>
  <si>
    <t>Fabricated Textile Products, Not Elsewhere Classified</t>
  </si>
  <si>
    <t>2432443020</t>
  </si>
  <si>
    <t>Cilion Inc</t>
  </si>
  <si>
    <t>AE Biofuels Inc</t>
  </si>
  <si>
    <t>Cilion Inc, located in Goshen, California, manufactures and wholesales ethanol products used as transportation fuel. It also operates ethanol plants. It was founded in 2006.</t>
  </si>
  <si>
    <t xml:space="preserve">US - Aemetis Inc acquired Cilion Inc, a Goshen-based manufacturer and wholesaler of ethanol products, from Khosla Ventures and Western Milling Co. Terms were not disclosed. </t>
  </si>
  <si>
    <t>2432386020</t>
  </si>
  <si>
    <t>Emerald Oil Inc</t>
  </si>
  <si>
    <t>Voayger Oil &amp; Gas Inc</t>
  </si>
  <si>
    <t>Emerald Oil Inc, located in Denver, Colorado, is an oil and gas exploration and production company that drills properties in Williston Basin Bakken and Three Forks shale oil assets. It was founded in 2011.</t>
  </si>
  <si>
    <t>2432103020</t>
  </si>
  <si>
    <t>TelWorx Communications LLC</t>
  </si>
  <si>
    <t>PCTEL Inc</t>
  </si>
  <si>
    <t>TelWorx Communications LLC, located in Lexington, North Carolina, is a manufacturer and wholesaler of communications equipment to the enterprise, defense, transportation and carrier market.</t>
  </si>
  <si>
    <t xml:space="preserve">US - PCTEL Inc acquired TelWorx Communications LLC, a Lexington-based manufacturer and wholesaler of communications equipment, for USD 18 mil. The consideration consisted of USD 16.5 mil and up to USD 1.5 mil in profit-related payments. The transaction included TowerWorx. </t>
  </si>
  <si>
    <t xml:space="preserve">US - Freeport-McMoRan Copper &amp; Gold Inc (Freeport-McMoRan) acquired the entire share capital of Plains Exploration &amp; Production Co (Plains Exploration), a Houston-based oil and gas exploration and production company, in a stock swap transaction valued at USD 6.45 bil. Freeport-McMoRan offered a choice of 0.653 common shares and USD 25 in cash or undisclosed amount in cash or common shares per Plains Exploration share, subject to proration whereby the value of cash and common shares to be equalized at closing. Based on Freeport-McMoRans closing stock price of USD 38.28 on 04 December 2012, the last full trading day prior to the announcement, each Plains Exploration was valued at USD 50.001. Concurrently, Freeport-McMoRan definitively agreed to acquire the remaining 57.412% interest, which it did not already own, in McMoRan Exploration Co. </t>
  </si>
  <si>
    <t>Ralcorp Holdings Inc, located in St Louis, Missouri, is a producer and wholesaler of cereals and snacks. Their products include corn-based chips and extruded corn snack products, crackers and cookies, snack nuts, chocolate candy, salad dressings, mayonnaise, peanut butter, jams and jellies, syrups, sauces, frozen griddle products including pancakes, waffles and French Toast, frozen biscuits, and other frozen pre-baked products such as breads and muffins, and frozen dough for cookies, Danishes, bagels and doughnuts. It operates in four divisions: Cereals, Crackers &amp; Cookies, Dressings, Syrups, Jellies &amp; Sauces, Snack Nut &amp; Candy and Frozen Bakery Products. It also serves as a holding company. The company was founded in 1995.</t>
  </si>
  <si>
    <t xml:space="preserve">US - Wright Medical Group Inc (Wright), a unit of Warburg Pincus LLC's Warburg Pincus Equity Partners LP subsidiary, merged with BioMimetic Therapeutics Inc (BTI), a Franklin-based biotechnology company, for an estimated USD 369.681 mil. Wright offered USD 1.5 cash, 0.2482 common shares, and USD 6.5 in Contingent Value Right per BTI share. Based on Wright's closing stock price of USD 20.01 on 16 November 2012, last full trading day prior to the announcement, each BTI share was valued at USD 12.966. </t>
  </si>
  <si>
    <t xml:space="preserve">US - Annaly Capital Management Inc (AM) completed its tender offer to acquire the remaining 87.57% interest, or 67.103 mil common shares, which it did not already own, in CreXus Investment Corp (CreXus), a New York-based real estate investment trust, for a sweetened USD 13 in cash and USD 0.052 cash dividend per share, or a total value of USD 875.825 mil. Originally, AM offered USD 12.5 in cash per share, or a total value of USD 838.784 mil. The offer was conditioned upon at least 51% of CreXus' shares being tendered. </t>
  </si>
  <si>
    <t xml:space="preserve">US - Leucadia National Corp (Leucadia) acquired the remaining 71.4% interest, or 145.031 mil common shares, which it did not already own, in, Jefferies Group Inc (Jefferies), a New York-based provider of investment banking services, in a stock swap valued at USD 2.561 bil. Leucadia offered 0.81 common share per Jefferies share. Based on Leucadia's closing stock price of USD 21.8 on 9 November 2012, the last full trading day prior to the announcement, each Jefferies share was valued at USD 17.658. </t>
  </si>
  <si>
    <t xml:space="preserve">US - Riverbed Technology Inc (Riverbed) completed its tender offer to acquire the entire share capital of OPNET Technologies Inc (OPNET), a Bethesda-based developer of network management software, for USD 36.55 in cash and 0.2774 Riverbed common share per OPNET share, or a total value of USD 1.016 bil. Based on Riverbed's closing stock price of USD 22.62 on 26 October 2012, the last full trading day prior to the announcement, each OPNET share was valued at USD 6.275. The offer was conditioned upon at least a majority of Riverbed's shares being tendered. </t>
  </si>
  <si>
    <t>Gardner Denver Inc, located in Wayne, Pennsylvania, manufactures and wholesales stationary air compressors, blowers and pumps. The company's products are used in the petroleum and industrial markets, and other fluid transfer equipment serving chemical, petroleum, and food industries. Some of the company's brands are Air Relief, Belliss &amp; Morcom, Bottarini, Champion, CycloBlower, Drum, DuroFlow, Elmo Rietschie, Emco Wheaton, Gardner Denver, Hoffman, Lamson, Nash, and TODO. The company was founded in 1859.</t>
  </si>
  <si>
    <t xml:space="preserve">US - KKR &amp; Co LP acquired the entire share capital of Gardner Denver Inc (Gardner), a Wayne-based manufacturer and wholesaler of compressors, blowers and pumps, for USD 76 in cash per share, or a total value of USD 3.749 bil, including the undisclosed amount in liabilities, in a leveraged buyout transaction. On completion, Gardner common shares were delisted in the New York Stock Exchange. Originally, in October 2012, Gardner announced that it was seeking a buyer for the company. TPG Capital, Onex Corp, KKR &amp; Co, Blackstone Group LP, Bain Capital LLC, and SPX Corp were named potential bidders. </t>
  </si>
  <si>
    <t xml:space="preserve">US - PolyOne Corp (PolyOne) acquired the entire share capital of Spartech Corp (Spartech), a Clayton-based manufacturer and wholesaler of thermoplastic materials and polymeric compounds, in a stock swap transaction valued at USD 389.712 mil, including the assumption of USD 142 mil in liabilities. PolyOne offered 2.67 in cash per share and 0.3167 common shares per Spartech share. Based on PolyOne's closing stock price of USD 16.84 on 23 October 2012, the last full trading day prior to the announcement, each Spartech was valued at USD 8.003. </t>
  </si>
  <si>
    <t xml:space="preserve">US - GlyEco Inc (Gly) acquired Antifreeze Recycling Inc, a Tea-based provider of waste glycol recycling services, for an amended USD 1.367 mil. The consideration was to consist of USD 0.45 mil in cash, the issuance of 0.361 mil Gly common shares and the assumption of USD 0.089 mil in liabilities. The shares were valued based on Gly's closing stock price of USD 2.3 on 12 June 2012, the last full trading day prior to the announcement. Previously, Gly offered USD 0.45 mil in cash and the issuance of Gly common shares. </t>
  </si>
  <si>
    <t xml:space="preserve">US - Armada Oil Inc (Armada) acquired the entire share capital of Mesa Energy Holdings Inc (Mesa), a Dallas-based oil and gas exploration and production company, in a stock swap transaction valued at an amended USD 29.685 mil. Armada offered 0.4 common share per Mesa share. Based on Armada's closing stock price of USD 0.824 on 14 November 2012, the last full trading day prior to the announcement, each Mesa share was valued at USD 0.33. Originally, Armada offered 0.325 common share per Mesa share. </t>
  </si>
  <si>
    <t>Ceradyne Inc, located in Costa Mesa, California, manufactures and wholesales advanced technical ceramic products and components for defense, industrial, automotive, nuclear, electronic and medical markets. Their products are used in other manufactured armor systems, including personal protection systems, special force operation protection for body, side and shoulder armor. Advanced protection for other vulnerable body areas including hips, legs and arms is under development. The FlexKit system utilizes a variety of advanced lightweight materials for direct application on tactical wheeled vehicles. Other add-on modular applications include lightweight ceramic composite armor systems for watercraft, combat and commercial armored vehicles. Their products are also used in aircraft armor systems and advanced armor technology using boron carbide and silicon carbide hot pressed tile products, pressureless-sintered silicon carbide, silicon nitride and alumina based solutions in plate, tile and round forms. The company was founded in 1967.</t>
  </si>
  <si>
    <t xml:space="preserve">US - Columbia Banking System Inc (CBS) acquired the entire share capital of Lake Oswego-based West Coast Bancorp (West), for an estimated USD 505.96 mil. CBS offered a choice of cash or common shares or a combination of both cash and common shares, subject to proration whereby the consideration was paid a fixed amount of USD 264.5 mil in cash and a fixed amount of 12.81 mil common shares, valued at USD 241.46 mil. The shares were valued based on CBS' closing stock price of USD 18.85 on 25 September 2012, the last full trading day prior to the announcement. </t>
  </si>
  <si>
    <t xml:space="preserve">US - Crescent Financial Bancshares Inc (Crescent), a unit of the Piedmont Community Bank Group Inc subsidiary of State Bank Financial Corps State Bank &amp; Trust Co, merged with ECB Bancorp Inc (ECB), an Engelhard-based bank holding company, in a stock swap transaction valued at USD 53.425 mil. Crescent offered 3.55 common shares per ECB share. Based on Crescent's closing stock price of USD 5.28 on 24 September 2012, the last full trading day prior to the announcement, each ECB share was valued at USD 18.744. </t>
  </si>
  <si>
    <t xml:space="preserve">US - FirstMerit Corp (FirstMerit) acquired the entire share capital of Citizens Republic Bancorp Inc (Citizens Republic), a Flint-based bank holding company, in a stock swap transaction valued at USD 952.27 mil. FirstMerit offered 1.37 common shares per Citizens Republic share. Based on FirstMerit's closing stock of USD 17.16 on 12 September 2012, the last full trading day prior to the announcement, each Citizens Republic share was valued at USD 23.509. Upon completion, Citizens Republic was to be delisted from the NASDAQ Stock Exchange. </t>
  </si>
  <si>
    <t xml:space="preserve">US - Old Line Bancshares Inc (Old) acquired the entire share capital of WSB Holdings Inc (WSB), a Bowie-based savings and loan bank, in a stock swap transaction valued at USD 49.097 mil. USD 48.947 mil. Old offered a choice of 0.5608 shares per WSG shares or USD 6.09 in cash per shares, subject to to proration, where by cash consideration is USD 17 mil. Based on Old's closing stock price of USD 10.95 on September 7, the last full trading day prior to the announcement, each WSB share was valued at USD 6.141. </t>
  </si>
  <si>
    <t xml:space="preserve">US - Realty Income Corp (Realty) acquired the entire share capital of American Realty Capital Trust Inc (American Realty), a New York-based owner and operator of real estate properties, in a stock swap transaction valued at a sweetened USD 3.038 bil. The consideration was to consist of USD 0.35 in cash per share, 0.2874 Realty ordinary shares per American Realty share held, and the assumption of USD 1.1 bil in liabilities. Based on Realty's closing stock price of USD 41.33 on 4 January 2013, the last full trading day prior to the amendment, each American Realty share was valued at USD 12.228. Originally, Realty offered 0.2874 shares per American Realty share including the assumption of USD 1.1 bil in liabilities. On completion, the merged entity traded in the New York Stock Exchange under the symbol O. </t>
  </si>
  <si>
    <t xml:space="preserve">US - Dex One Corp (DO), through its wholly-owned subsidiary, merged with SuperMedia Inc (SM), a DFW Airport-based provider of multi-platform advertising services, to form Dex Media (DM) in a stock swap transaction valued at USD 42.606 mil. SM common shareholders received 0.4386 DM common shares and DO common shareholders received 0.2 DM common shares per share held. Based on DOs closing stock price of USD 1.24 on 20 August 2012, the last full trading day prior to the announcement, each SM share was valued at USD 2.719. On completion, DO and SM shareholders owned 60% and 40% of DM, respectively. </t>
  </si>
  <si>
    <t xml:space="preserve">US - Western Alliance Bancorp (Western Alliance) acquired the entire share capital of a Las Vegas-based Western Liberty Bancorp (Western Liberty), in a stock swap transaction valued at USD 54.951 mil. Western Alliance offered 0.4341 common share per Western Liberty. Based on Western Alliance's closing stock price of USD 9.4 on 16 August 2012, the last full trading day prior to the announcement, each Western Liberty share was valued at USD 4.081. Alternatively, Western Alliance offered USD 4.02 in cash per share, or a total value of USD 54.135 mil. </t>
  </si>
  <si>
    <t>Coventry Health Care Inc, located in Bethesda, Maryland, provides managed health care services that own and operate Health Maintenance Organization, insurance companies, operating health plans, network rental and workers' compensation services companies; through its Commercial Business, Individual Consumer &amp; Government Business, and Specialty Business Divisions, Coventry Health Care Inc provides a full range of risk and fee-based managed care products and services to a broad cross section of individuals, employer and government funded groups, government agencies and other insurance carriers and administration. The company was founded in 1986.</t>
  </si>
  <si>
    <t xml:space="preserve">US - Glowpoint Inc (Glow) acquired the entire share capital of Affinity VideoNet Inc, a Denver-based provider of videoconferencing services, from Main Street Capital Corp and other shareholders, for USD 16.065 mil. The consideration was to consist of USD 7.750 mil in cash, the issuance of 2.650 mil Glow common shares, valued at USD 5.565 mil, and USD 2.75 mil in notes. The shares were valued based on Glow's closing stock price of USD 2.1 on 10 August 2012, the last full trading day prior to the announcement. </t>
  </si>
  <si>
    <t>Comverse Technology Inc, headquartered in New York, New York, is a provider of communication system services. It provides multimedia communications and information processing applications, including enhanced services platform products, digital monitoring and recording systems for call centers, customer relationship management applications, public networks and government agencies, network signaling software for wireless, wireline and Internet communication services known as Signalware, and other telecommunications hardware and software products and services. The company was founded in 1984.</t>
  </si>
  <si>
    <t xml:space="preserve">US - Verint Systems Inc (Verint), a majority-owned unit of Comverse Technology Inc (Comverse), through its wholly-owned subsidiary, acquired the entire share capital of Comverse, a New York-based provider of communication system services, in a stock swap transaction valued at USD 805.725 mil. Verint offered 27.5 mil new common shares and USD 25 mil in Verint common shares. The shares were valued based on Verint's closing stock price of USD 28.39 on 10 August 2012, the last full trading day prior to the announcement. The transaction was conditioned upon the consummation of Comverse's spin-off of its Comverse Inc unit. On completion, Comverse shares were delisted from the NASDAQ Stock Exchange. </t>
  </si>
  <si>
    <t>eDiets.com Inc, located in Fort Lauderdale, Florida, provides online diet, nutrition, fitness, and motivation information services. The eDiets program includes customized meal plans and workout schedules and related tools such as shopping lists, journals and weight and exercise tracking. The group also provides interactive online support and education presented by experts including psychologists, licensed mental health counselors, registered dietitians, certified fitness trainers, a spiritual advisor and medical doctors. It generates revenue by selling subscriptions to its online weight-loss program and home meal delivery weight loss program. It also generates licensing revenues for the use of its intellectual property, and development/consulting revenues for the design and implementation of private-label nutrition websites. It sells advertising as well as diet, nutritional and fitness products through its online store. eDiets Corporate Services is the company's subsidiary. The company was founded in 1996.</t>
  </si>
  <si>
    <t>Robbins &amp; Myers Inc, located in Wills, Texas, manufactures and wholesales engineered equipment and systems. The company operates in three segments: Fluid Management, Process Solutions, and Romaco. The company's products include hydraulic drilling power sections, down-hole and industrial processing cavity pumps and related products, glass-lined reactors and storage vessels, fluid-agitation equipment and systems, thermal fluid systems and fluoropolymer-lined fittings, and vessels and accessories. The company markets its products to the oil and gas exploration industry, pharmaceutical, and chemical markets. The company was founded in 1878.</t>
  </si>
  <si>
    <t>Savannah Bancorp Inc, located in Savannah, Georgia, is a commercial bank holding company for the Savannah Bank NA, Bryan Bank &amp; Trust and Harbourside Community Bank. It also operates Minis &amp; Co Inc, an investment advisor. Its subsidiary banks offer a range of banking services including checking accounts, savings accounts and various time deposits ranging from daily money market accounts to long-term certificates of deposit and other financial services. The bank holding company was founded in October, 1989.</t>
  </si>
  <si>
    <t>US Home Systems Inc, located in Lewisville, Texas, provides specialty home improvement products installation services in the United States. The company also manufactures or procure kitchen refacing products, such as cabinet doors, drawers, drawer fronts, drawer boxes, matching valances, molding, add-on or replacement cabinets, space organizers, lazy susans, and slide-out shelving; and bathroom refacing products, including acrylic tub liners and wall surrounds, vanity cabinetry refacing and replacement vanity cabinets, bowls, faucets, commodes, and shower doors. The company was founded in October 2003.</t>
  </si>
  <si>
    <t xml:space="preserve">Synopsis - US - Kinder Morgan Energy Partners LP (Kinder Morgan) acquired the entire share capital of Tennessee Gas Pipeline Co LLC, a Houston-based owner and operator of natural gas pipelines, from Kinder Morgan Inc, for an estimated USD 6.578 bil. The consideration consisted of USD 3.845 bil in cash, the assumption of USD 1.8 bil in liabilities, USD 560 mil in debt, and the issuance of 4.668 mil Kinder Morgan units valued at USD 373 mil. The transaction included a 50% interest in El Paso Natural Gas Pipeline. </t>
  </si>
  <si>
    <t xml:space="preserve">US - City Holding Co,Charleston,West Virginia (City) acquired Community Financial Corp,Stauton,Virginia (Community), a Stauton-based bank holding company, in a stock swap transaction valued at USD 24.972 mil. City offered 0.1753 common shares per Community share. Based on City's closing stock price of USD 32.66 on 1 August 2012, the last full trading day prior to the announcement, each Community share was valued at USD 5.725. On completion, Community was delisted from the NASDAQ Stock Exchange. </t>
  </si>
  <si>
    <t>Aspen Surgical Products Inc, located in Caledonia, Michigan, is a manufacturer and wholesaler of medical and surgical products such as surgical needles and surgical specialties including skin markers, vessel loops, sterile safety pins, tonsil and nasal snares, designed for surgical and general healthcare applications. It offers line of products including Operating Room Disposables, Woundcare Products, Patient and Staff Safety Products, Instrument Care Products, and Ophthalmic and ENT Sponge Products. It was founded in 1999.</t>
  </si>
  <si>
    <t xml:space="preserve">US - DigitalGlobe Inc (DigitalGlobe), through its 20/20 Acquisition Sub Inc wholly owned subsidiary, merged with GeoEye Inc, (GeoEye) a Herndon-based provider of geospatial satellite and aerial imagery, location information and image processing products and services, in a stock swap transaction valued at USD 466.601 mil. DigitalGlobe offered a choice of USD 20.27 in cash per share or USD 4.1 in cash and 1.137 common shares, or 1.425 common shares per GeoEye share, subject to proration whereby the maximum consideration reflects the ratio of 1.137 common shares and USD 4.1 per share in cash. Upon completion the merged entity was to be renamed DigitalGlobe, and DigitalGlobe and GeoEye Inc shareholders were to own 64% and 36% of the merged entity, respectively. </t>
  </si>
  <si>
    <t xml:space="preserve">US - Voyager Oil &amp; Gas Inc (Voyager) acquired the entire share capital of Emerald Oil Inc (Emerald), a Denver-based oil and gas exploration and production company, from Emerald Oil &amp; Gas NL, in exchange for 11.6 mil Voyager shares valued at USD 39.532 mil, including the assumption of USD 19 mil in liabilities, in a stock swap transaction. The shares were valued based on Voyager's closing stock price of USD 1.77 on 09 July 2012, the last full trading day prior to the announcement. On completion, the combined entity was named Emerald Oil (EO), and Voyager and Emerald shareholders were to own 80% and 20% of EO, respectively. </t>
  </si>
  <si>
    <t>2431961020</t>
  </si>
  <si>
    <t>Amerigroup Corp</t>
  </si>
  <si>
    <t>Amerigroup Corp, located in Virginia Beach, Virginia provides managed healthcare services through publicly sponsored programs, which include Medicaid, State Children's Health Insurance Program (SCHIP), FamilyCare and Special Needs Plans (SNP) in ten states and Washington DC. The company was founded in 1994.</t>
  </si>
  <si>
    <t xml:space="preserve">US - WellPoint Inc acquired the entire share capital of Amerigroup Corp, a Virginia Beach-based provider of managed healthcare services, for USD 92 in cash per share, or a total value of USD 4.851 bil. </t>
  </si>
  <si>
    <t>AGP</t>
  </si>
  <si>
    <t>2431881020</t>
  </si>
  <si>
    <t>FX Alliance Inc</t>
  </si>
  <si>
    <t>Thomson Reuters Corp</t>
  </si>
  <si>
    <t>FX Alliance Inc, located in New York, New York, provides electronic foreign exchange trading solutions services. It offers clients 24-hour direct access, five days per week, to the foreign exchange or "FX" market. It was reincorporated in the State of Delaware in September 2006.</t>
  </si>
  <si>
    <t xml:space="preserve">US - Thomson Reuters Corp, a majority-owned unit of Woodbridge Co Ltd, through its CB Transaction Corp subsidiary, acquired the entire share capital of FX Alliance Inc (FX), a New York-based provider of electronic foreign exchange trading solutions services, from Mention Technology Crossover Ventures and Phil Weisberg, for USD 22 in cash per share, or a total value of USD 627.465 mil, via tender offer. The offer was conditioned upon at least a majority of FX's shares being tendered. </t>
  </si>
  <si>
    <t>FX</t>
  </si>
  <si>
    <t>2431299020</t>
  </si>
  <si>
    <t>PeopleCube Inc</t>
  </si>
  <si>
    <t>Asure Software Inc</t>
  </si>
  <si>
    <t>PeopleCube Inc, located in Westford, Massachusetts, develops logical, scalable, intuitive software solutions to help organizations effectively manage the crucial time components within their operations. Its products solve real, everyday, modern business problems, and their outstanding ROI and low TCO produce a demonstrable and expedient payback for our customers. The company was founded in 1989.</t>
  </si>
  <si>
    <t xml:space="preserve">US - Asure Software Inc (Asure) acquired PeopleCube Inc, a Framingham-based developer of management solution software, for USD 13.871 mil. The consideration consisted of USD 9.8 mil in cash, USD 3 mil in seller's notes, and the issuance of 0.255 mil Asure common shares, valued at USD 1.071 mil. The shares were valued based on Asure's closing stock price of USD 4.2 on 3 July 2012, the last full trading day prior to the announcement. </t>
  </si>
  <si>
    <t>2430240020</t>
  </si>
  <si>
    <t>CollabRx Inc</t>
  </si>
  <si>
    <t>Tegal Corp</t>
  </si>
  <si>
    <t>CollabRx Inc, located in Palo Alto, California, provides online cancer treatment services. It provides information to physicians and patients on which medical tests, therapies, and clinical trials could be used in cancer treatment. The company was founded in 2008.</t>
  </si>
  <si>
    <t xml:space="preserve">US - Tegal Corp (Tegal) acquired the entire share capital of CollabRx Inc, a Palo Alto-based provider of online cancer treatment services, for USD 1.351 mil. The consideration was to consist of the issuance of 0.236 mil Tegal common shares valued at USD 0.851 mil and the assumption of USD 0.5 mil in liabilities. The shares were valued based on Tegal's closing stock price of USD 3.6 on 28 June 2012, the last full trading day prior to the announcement. </t>
  </si>
  <si>
    <t>2430222020</t>
  </si>
  <si>
    <t>BreakingPoint Systems Inc</t>
  </si>
  <si>
    <t>IXIA</t>
  </si>
  <si>
    <t>BreakingPoint Systems Inc, located in Austin, Texas, is a provider of Internet security testing services to enterprises, government, service providers, and equipment vendors. The company offers data optimization, training services, application testing, and mobile data testing.</t>
  </si>
  <si>
    <t xml:space="preserve">US - IXIA acquired the entire share capital of BreakingPoint Systems Inc, an Austin-based provider of Internet security testing services, for USD 160 mil in cash. </t>
  </si>
  <si>
    <t>2430074020</t>
  </si>
  <si>
    <t>Brightpoint Inc</t>
  </si>
  <si>
    <t>Ingram Micro Inc</t>
  </si>
  <si>
    <t xml:space="preserve">US - Ingram Micro Inc acquired the entire share capital of Brightpoint Inc, an Indianapolis-based wholesaler of wholesales wireless devices, mobile handsets, phones and related accessories, for USD 9 in cash per share, or a total value of USD 811.868 mil, including the assumption of USD 190 mil in liabilities. On completion, BrightPoint was delisted from the NASDAQ Stock Exchange. </t>
  </si>
  <si>
    <t>CELL</t>
  </si>
  <si>
    <t>2429848020</t>
  </si>
  <si>
    <t>UNEV Pipeline LLC</t>
  </si>
  <si>
    <t>Holly Energy Partners LP</t>
  </si>
  <si>
    <t>UNEV Pipeline LLC develops, construct, own and operate a pipeline for the shipment of refined petroleum products from Utah to Nevada.</t>
  </si>
  <si>
    <t xml:space="preserve">US - Holly Energy Partners LP (Holly Energy) acquired a 75% interest in Unev Pipeline LLC, an owner and operator of pipelines, from HollyFrontier Corp, for USD 314.67 mil. The consideration consisted of USD 260 mil in cash and the issuance of 1 mil Holly Energy common shares, valued at USD 54.67 mil. The shares were valued based on Holly Energy's closing stock price of USD 54.67 on 27 June 2012, the last full trading day prior to the announcement. </t>
  </si>
  <si>
    <t>2428698020</t>
  </si>
  <si>
    <t>NEPTCO Inc</t>
  </si>
  <si>
    <t>Chase Corp</t>
  </si>
  <si>
    <t>Neptco Inc manufactures laminates, adhesives and polymer coatings. The company is headquartered in Pawtucket, Rhode Island. Its products include cable materials, outside plant products, premise/inside plant, electronic materials, wind energy composites and specialty materials. The company was founded in 1953.</t>
  </si>
  <si>
    <t xml:space="preserve">US - Chase Corp acquired the entire share capital of NEPTCO Inc, a Pawtucket-based manufacturer of laminates and adhesive products, from Cookson Group LC, for an estimated USD 67 mil. </t>
  </si>
  <si>
    <t>Laminated Plastics Plate, Sheet, And Profile Shapes</t>
  </si>
  <si>
    <t>2426720020</t>
  </si>
  <si>
    <t>HighTower Inc</t>
  </si>
  <si>
    <t>SilverSun Technologies Inc</t>
  </si>
  <si>
    <t>HighTower Inc, located in Skokie, Illinois, is a developer and wholesaler of financial software such as HighTower Software and ERP Software for NetSuite, Sage and SYSPRO which serve commercial institutions. Its products are offered through distributors across the US. The company was founded in 1987.</t>
  </si>
  <si>
    <t xml:space="preserve">US - SilverSun Technologies Inc (SilverSun) acquired HighTower Inc, a Skokie-based developer and wholesaler of financial software, for a sweetened USD 0.442 mil in cash. Originally, SilverSun offered USD 0.41 mil in cash. </t>
  </si>
  <si>
    <t>2426091020</t>
  </si>
  <si>
    <t>Network Equipment Technologies Inc</t>
  </si>
  <si>
    <t>Network Equipment Technologies Inc, located in Fremont, California, manufactures wide area networking products, as well as voice and data communications equipment for multi-service networks of government agencies and corporations.</t>
  </si>
  <si>
    <t xml:space="preserve">US - Sonus Networks Inc (Sonus), through its Navy Acquisition Subsidiary Inc unit, acquired the entire share capital of Network Equipment Technologies Inc (NET), a Fremont-based manufacturer of wide area networking products and equipments, for USD 1.35 in cash per share, or a total value of USD 41.292 mil. On completion, NET became a wholly-owned unit of Sonus. </t>
  </si>
  <si>
    <t>NWK</t>
  </si>
  <si>
    <t>2425448020</t>
  </si>
  <si>
    <t>Phoenix International Freight Services Ltd</t>
  </si>
  <si>
    <t>CH Robinson Worldwide Inc</t>
  </si>
  <si>
    <t>Phoenix International Freight Services Ltd, located in Wood Dale, Illinois, provides international freight and customs broker services. The company was founded in 1979.</t>
  </si>
  <si>
    <t>2424670020</t>
  </si>
  <si>
    <t>Stanley Black &amp; Decker Inc- Hardware &amp; Home Improvement Unit</t>
  </si>
  <si>
    <t>Spectrum Brands Holdings Inc</t>
  </si>
  <si>
    <t>Hardware &amp; home improvement unit, located in the US, of Stanley Black &amp; Decker Inc is a manufacturer of hardware products.</t>
  </si>
  <si>
    <t>Hardware, Not Elsewhere Classified</t>
  </si>
  <si>
    <t>2424405020</t>
  </si>
  <si>
    <t>SinglePlatform</t>
  </si>
  <si>
    <t>Constant Contact Inc</t>
  </si>
  <si>
    <t>SinglePlatform, located in New York, New York, is a provider of online information publishing services that helps businesses advertise about their restaurant menus, hotels, as well as city guides, photos, videos, and review sites for consumers. It was founded in 2010.</t>
  </si>
  <si>
    <t xml:space="preserve">US - Constant Contact Inc (CC) acquired SinglePlatform (SP), a New York-based provider of online information publishing services, for an estimated USD 95 mil. The consideration consisted of USD 65 mil in cash and up to a further USD 30 mil in profit-related payments. On completion, SP became a wholly-owned unit of CC. </t>
  </si>
  <si>
    <t>2424111020</t>
  </si>
  <si>
    <t>GT Beverage Co Inc</t>
  </si>
  <si>
    <t>BAZI International Inc</t>
  </si>
  <si>
    <t>GT Beverage Co Inc, located in Delaware, produces and wholesales beverages. It has licensing agreements with major entertainment and media companies for use of their characters on its proprietary, patented bottles. It flavored water drinks are currenctly being sold to mass-market retailers throughout United States.</t>
  </si>
  <si>
    <t xml:space="preserve">US - BAZI International Inc merged with GT Beverage Co Inc, producer and wholesaler of beverages. </t>
  </si>
  <si>
    <t>2424013020</t>
  </si>
  <si>
    <t>Ramtron International Corp</t>
  </si>
  <si>
    <t>Ramtron International Corp, located in Colorado Springs, Colorado, is a semiconductor company that designs, develops and markets specialized semiconductor memory, microcontrollers, and integrated semiconductor solutions, used in many markets for a wide range of applications. The company was founded in 1984.</t>
  </si>
  <si>
    <t>RMTR</t>
  </si>
  <si>
    <t>2423765020</t>
  </si>
  <si>
    <t>Hilton Garden Inn,San Francisco/Oakland Bay Bridge</t>
  </si>
  <si>
    <t>RLJ Lodging Trust</t>
  </si>
  <si>
    <t>Hilton Garden Inn San Francisco Oakland/Bay Bridge, located in Emeryville, California, owns and operates hotels.</t>
  </si>
  <si>
    <t xml:space="preserve">US - RLJ Lodging Trust acquired Hilton Garden Inn San Francisco Oakland/ Bay Bridge, an Emeryville-based owner and operator of hotels, for USD 36.2 mil. </t>
  </si>
  <si>
    <t>2423472020</t>
  </si>
  <si>
    <t>Micronetics Inc</t>
  </si>
  <si>
    <t>Mercury Computer Systems Inc</t>
  </si>
  <si>
    <t>Micronetics Inc, located in Hudson, New Hampshire, manufactures microwave and radio frequency (RF) components and integrated subassemblies used in a variety of commercial wireless and military products. Its products include noise sources, noise generators, test equipment, attenuators, phase shifters, high power switches, high power limiters and subassemblies used in a variety of wireless, aerospace and defense applications. The company was founded in 1975.</t>
  </si>
  <si>
    <t xml:space="preserve">US - Mercury Computer Systems Inc, through its wholly-owned Wildcat Merger Sub Inc unit, acquired the entire share capital of Micronetics Inc, a Hudson-based manufacturer of microwave and radio frequency (RF) components and integrated subassemblies, for USD 14.8 in cash per share, or a total value of USD 71.75 mil. On completion, Micronetics was delisted from the NASDAQ Capital Market. </t>
  </si>
  <si>
    <t>NOIZ</t>
  </si>
  <si>
    <t>2422312020</t>
  </si>
  <si>
    <t>Royal Purple Inc</t>
  </si>
  <si>
    <t>Royal Purple Inc, located in Porter, Texas, manufactures and wholesales synthetic lubricants. Its products are used primarily for automotive, industrial, motorcycle, and racing applications. The products are distributed to different countries including, Canada, Mexico, Japan, China, UK, Australia, and Italy. The company was founded in 1986.</t>
  </si>
  <si>
    <t xml:space="preserve">US - Calumet Specialty Products Partners LP acquired the entire share capital of Royal Purple Inc, a Porter-based manufacturer and wholesaler of synthetic lubricants, for an estimated USD 335 mil. </t>
  </si>
  <si>
    <t>2421890020</t>
  </si>
  <si>
    <t>Sistersville Bancorp Inc</t>
  </si>
  <si>
    <t>Sistersville Bancorp Inc, based in Sistersville, West Virginia is a bank holding company. Its primary lending products include one- to four-family, construction, multifamily, commercial, and consumer loans. Consumer loans include home improvement, credit card, education, revolving, automobile, and savings account or passbook loans. It also offers deposit instruments include savings accounts, NOW accounts, money market accounts, and time deposits or certificate of deposit accounts.</t>
  </si>
  <si>
    <t xml:space="preserve">US - Peoples Bancorp Inc acquired the entire share capital of Sistersville Bancorp Inc, a Sistersville-based bank holding company, for USD 30.74 cash per share or a total value of USD 9.925 mil. </t>
  </si>
  <si>
    <t>2421877020</t>
  </si>
  <si>
    <t>First Trust Bank,Charlotte, North Carolina</t>
  </si>
  <si>
    <t>First Trust Bank, based in Charlotte, North Carolina is a commercial bank providing an array of financial services and products to individuals, professionals, and small and mid-sized businesses.</t>
  </si>
  <si>
    <t xml:space="preserve">US - BNC Bancorp (BNC) merged with Charlotte-based First Trust Bank (First Trust), in a stock swap transaction valued at USD 33.868 mil. BNC offered a choice of 0.98 common shares or USD 7.25 in cash per First Trust share, subject to proration whereby 70% of the consideration was to be paid in BNC common shares and 30% in cash. Based on BNC's closing stock price of USD 7.81 on 1 June 2012, the last full trading day prior to the announcement, each BNC share was valued at USD 7.654. </t>
  </si>
  <si>
    <t>NCFT</t>
  </si>
  <si>
    <t>2421654020</t>
  </si>
  <si>
    <t>Productive Resources Inc</t>
  </si>
  <si>
    <t>Productive Resources LLC, located in Columbus, Indiana, provides design and engineering services. It offers drafting, mechanical engineering, technical center services, installations, and technical documentation services. It was founded in 1991.</t>
  </si>
  <si>
    <t xml:space="preserve">US - Lionbridge Technologies Inc acquired all the entire share capital of Productive Resources LLC, a Columbus-based provider of design and engineering services, for an estimated USD 12 mil in cash. </t>
  </si>
  <si>
    <t>2421577020</t>
  </si>
  <si>
    <t>Fastener Distribution &amp; Marketing Co Inc</t>
  </si>
  <si>
    <t>Precision Aerospace Components</t>
  </si>
  <si>
    <t>Fastener Distribution &amp; Marketing Co Inc, located in Bensalem, Pennsylvania, is an investment holding company. It also operates, through its subsidiaries, as a domestic and international wholesale trading company. It was founded in 2000.</t>
  </si>
  <si>
    <t xml:space="preserve">US - Precision Aerospace Components Inc acquired Fastener Distribution &amp; Marketing Co Inc, a Bensalem-based investment holding company, for USD 9.286 mil. </t>
  </si>
  <si>
    <t>Subject to Further Review</t>
  </si>
  <si>
    <t>2421499020</t>
  </si>
  <si>
    <t>Credo Petroleum Corp</t>
  </si>
  <si>
    <t>Forestar Group Inc</t>
  </si>
  <si>
    <t>Credo Petroleum Corp, headquartered in Denver, Colorado, is an oil and gas exploration and production company with core operating areas in the Mid-Continent and Rocky Mountain Regions of the United States. The company was founded in 1978.</t>
  </si>
  <si>
    <t xml:space="preserve">US - Forestar Group Inc acquired the entire share capital of Credo Petroleum Corp, a Denver-based oil and gas exploration and production company, for USD 14.5 in cash per share, or a total value of USD 146.687 mil. </t>
  </si>
  <si>
    <t>CRED</t>
  </si>
  <si>
    <t>2421442020</t>
  </si>
  <si>
    <t>Spitfire Controls Inc</t>
  </si>
  <si>
    <t>SigmaTron International Inc</t>
  </si>
  <si>
    <t>Spitfire Controls Inc, located in Carpentersville, Illinois, manufactures and wholesales electronic controls and devices. The company was founded in 1994.</t>
  </si>
  <si>
    <t xml:space="preserve">US - SigmaTron International Inc acquired Spitfire Controls Inc, a Carpentersville-based manufacturer and wholesaler of electronic controls and devices. Terms were not disclosed. </t>
  </si>
  <si>
    <t>2421419020</t>
  </si>
  <si>
    <t>MEDTOX Scientific Inc</t>
  </si>
  <si>
    <t>MEDTOX Scientific Inc, located in Saint Paul, Minneasota, manufactures and wholesales laboratory testing kits. It offers services for forensic toxicology, clinical toxicology, and heavy metal analyses fields, such as employment testing, reference lab testing, clinical trials services, rehabilitation services, prescription management and other support services.</t>
  </si>
  <si>
    <t xml:space="preserve">US - Laboratory Corporation of America Holdings acquired the entire share capital of MEDTOX Scientific Inc, a Saint Paul-based manufaturer and wholesaler of laboratory testing kits, for USD 27 in cash per share or a total value of USD 242.194 mil. </t>
  </si>
  <si>
    <t>TOX</t>
  </si>
  <si>
    <t>2421401020</t>
  </si>
  <si>
    <t>EBTEC Corp</t>
  </si>
  <si>
    <t>EDAC Technologies Corp</t>
  </si>
  <si>
    <t>EBTEC Corp, located in Agawam, Massachusetts, manufactures advanced precision and fabrication products to leading aerospace, power generation, industrial, semiconductor and medical sectors. The company was founded in 1963.</t>
  </si>
  <si>
    <t xml:space="preserve">US - EDAC Technologies Corp (EDAC), acquired the entire share capital of EBTEC Corp, an Agawam-based manufacturer of advanced precision and fabrication products, for USD 11 mil. The consideration consisted of USD 9.35 and USD 1.65 mil in EDAC common shares. </t>
  </si>
  <si>
    <t>2421149020</t>
  </si>
  <si>
    <t>Quantum Resources Management LLC-Chatom Gas Plant</t>
  </si>
  <si>
    <t>American Midstream Partners LP</t>
  </si>
  <si>
    <t>The Chatom gas plant is located in Chatom, Alabama, US.</t>
  </si>
  <si>
    <t xml:space="preserve">US - American Midstream Partners LP acquired an 87.4% interest in Chatom gas plant, from Quantum Resources Management LLC, a Houston-based oil and gas exploration and production company, for USD 55 mil in cash. </t>
  </si>
  <si>
    <t>2421078020</t>
  </si>
  <si>
    <t>Udi's Healthy Foods LLC</t>
  </si>
  <si>
    <t>Smart Balance Inc</t>
  </si>
  <si>
    <t>Udi's Healthy Foods LLC, located in Denver, Colorado, owns and operteas restaurants specializes in baked foods such as pastries and sanwiches. It is also provides caterings services. The company was founded in 1994.</t>
  </si>
  <si>
    <t xml:space="preserve">US - Smart Balance Inc definitively acquired Udi's Healthy Foods Inc, a Denver-based owner and operator of restaurants, from Hubson Acquisition LLC, a unit of E &amp; A Industries Inc, for USD 125 mil in cash. </t>
  </si>
  <si>
    <t>2421064020</t>
  </si>
  <si>
    <t>Hughes Telematics Inc</t>
  </si>
  <si>
    <t>Hughes Telematics Inc, located in Atlanta, Georgia, manufactures vehicle information-based technologies. The company offers remote vehicle diagnostics, GPS tracking and diagnostic monitoring and software system for wireless vehicle management. The company was founded in 2006.</t>
  </si>
  <si>
    <t xml:space="preserve">US - Verizon Communications Inc acquired the entire share capital of Hughes Telematics Inc (Hughes), an Atlanta-based manufacturer of vehicle automotive technologies, from Apollo Global Management LLC, for USD 12 in cash per share, or a total value of USD 603.937 mil. On completion, Hughes was delisted on the OTC Bulletin Board. </t>
  </si>
  <si>
    <t>HUTC</t>
  </si>
  <si>
    <t>2420962020</t>
  </si>
  <si>
    <t>Beacon Federal Bancorp Inc, East Syracuse,New York</t>
  </si>
  <si>
    <t>Beacon Federal Bancorp Inc, located in Syracuse, New York, is a bank holding company. Its subsidiary, Beacon Federal, is a savings institution that provides various financial services in New York, Massachusetts, Tennessee, and Texas. The company offers savings accounts, certificates of deposit, NOW accounts, money market accounts, non-interest bearing checking accounts, and individual retirement accounts. The company was founded in October 2007.</t>
  </si>
  <si>
    <t>BFED</t>
  </si>
  <si>
    <t>2420687020</t>
  </si>
  <si>
    <t>New England Bancshares Inc, Enfield,Connecticut</t>
  </si>
  <si>
    <t>New England Bancshares Inc, located in Enfield, Connecticut, is a bank holding company. It also operates as community bank with about 10 branches in the Enfield and Suffield areas of Connecticut. The company was founded in 1916.</t>
  </si>
  <si>
    <t xml:space="preserve">US - United Financial Bancorp Inc (UFB) completed its challenging tender offer to acquire the entire share capital of Enfield-based New England Bancshares Inc (NEB), in a stock swap transaction valued at USD 82.688 mil. UFB offered 0.9575 share for every NEB share. Based on UFB's closing stock price of USD 14.87 on 30 May 2012, the last full trading day prior to the announcement, each NEB common share was valued at USD 14.238. </t>
  </si>
  <si>
    <t>NEBS</t>
  </si>
  <si>
    <t>2420670020</t>
  </si>
  <si>
    <t>Cognitive Neuro Sciences Inc</t>
  </si>
  <si>
    <t>Wellness Center USA Inc</t>
  </si>
  <si>
    <t>Cognitive Neuro Sciences Inc, located in Tampa, Florida, is a provider of mental health services. It offers treatments including, neurofeedback, stimulation, assessments, rehabilitation, and mental health consulting services.</t>
  </si>
  <si>
    <t xml:space="preserve">US - Wellness Center USA Inc acquired Cognitive Neuro Sciences Inc, a Tampa-based provider of mental health services, in exchange for 7.3 mil common shares valued at USD 8.468 mil. The shares were valued based on Wellness Center's closing stock price of USD 1.16 on 07 August 2012, the last full trading day prior to the valuation of the transaction. </t>
  </si>
  <si>
    <t>Offices And Clinics Of Health Practitioners, Not Elsewhere Classified</t>
  </si>
  <si>
    <t>2420631020</t>
  </si>
  <si>
    <t>Lepage Bakeries Inc</t>
  </si>
  <si>
    <t>Flowers Foods Inc</t>
  </si>
  <si>
    <t>Lepage Bakeries Inc, located in Auburn, Maine, produces and wholesales bakery products. It offers different varieties of organic loaf breads, rolls, and muffins.</t>
  </si>
  <si>
    <t xml:space="preserve">US - Flower Foods Inc (FF) acquired the entire share capital of Lepage Bakeries Inc, an Auburn-based producer and wholesaler of bakery products, for USD 370 mil. The consideration consisted of USD 320 in cash, and USD 50 mil in FF common shares. </t>
  </si>
  <si>
    <t>2420130020</t>
  </si>
  <si>
    <t>Buddy Media Inc</t>
  </si>
  <si>
    <t>Buddy Media Inc, headquartered in New York, New York, develops social enterprise software. It offers a platform that allows brands to launch, maintain and measure their presence in Facebook in any country and in any language. The company was founded in 2007.</t>
  </si>
  <si>
    <t>2419794020</t>
  </si>
  <si>
    <t xml:space="preserve">US - Teledyne Technologies Inc acquired the entire share capital of LeCroy Corp, a Chestnut Ridge-based manufacturer and wholesaler of measuring devices, for USD 14.3 in cash per share, or a total value of USD 240.574 mil. </t>
  </si>
  <si>
    <t>LCRY</t>
  </si>
  <si>
    <t>2418554020</t>
  </si>
  <si>
    <t>Dell Inc</t>
  </si>
  <si>
    <t xml:space="preserve">US - Dell Inc acquired the entire share capital of Quest Software Inc, an Aliso Viejo-based developer of enterprise systems management software, for USD 28 in cash per share, or a total value of USD 2.531 bil. Originally, Dell was rumored to be planning to acquire the entire share capital of Quest Software. </t>
  </si>
  <si>
    <t>QSFT</t>
  </si>
  <si>
    <t>2418261020</t>
  </si>
  <si>
    <t>PowerReviews Inc</t>
  </si>
  <si>
    <t>Bazaarvoice Inc</t>
  </si>
  <si>
    <t xml:space="preserve">US - Bazaarvoice Inc acquired the entire share capital of PowerReviews Inc, a San Francisco-based provider of social commerce network services, for USD 127.768 mil. The consideration consisted of an estimated USD 31 mil in cash, 6.4 mil in Bazaarvoice common shares, valued at USD 96.768 mil, and 1.6 mil options. The shares were valued based on Bazaarvoice's closing stock price of USD 15.12 on 23 May 2012, the last full trading day prior to the announcement. </t>
  </si>
  <si>
    <t>2417514020</t>
  </si>
  <si>
    <t>Edgar Online Inc</t>
  </si>
  <si>
    <t>Edgar Online Inc, located in Rockville, Maryland, provides online Electronic Data Gathering Analysis and Retrieval of businesses, financial and competitive information services of public companies that enhance raw SEC filings by organizing and processing them into a comprehensive accessible and searchable format and use proprietary software to extract specific information requested by customers.</t>
  </si>
  <si>
    <t xml:space="preserve">US - RR Donnelley &amp; Sons Co, through its Leo Acquisition Sub Inc wholly-owned subsidiary, acquired the entire share capital of Edgar Online Inc, a Rockville-based provider of online financial data, analytics, and disclosure services, for USD 1.092 in cash per common share, USD 171.875 in cash per Series B preferred shares, and USD 158.790 in cash per Series C preferred shares, or a total value of USD 72.642 mil, including the assumption of an undisclosed amount in liabilities. </t>
  </si>
  <si>
    <t>EDGR</t>
  </si>
  <si>
    <t>2417344020</t>
  </si>
  <si>
    <t>Artisan Specialty Foods Inc</t>
  </si>
  <si>
    <t>Innovative Food Holdings Inc</t>
  </si>
  <si>
    <t>Artisan Specialty Foods Inc, located in Lyons, Illinois, wholesales food products. It also sells and warehouses over 1200 products. The companys customers include some of the finest foodservice establishment in Chicago.</t>
  </si>
  <si>
    <t xml:space="preserve">US - Innovative Food Holdings Inc acquired Artisan Specialty Foods Inc, a Lyons-based wholesaler of food products. </t>
  </si>
  <si>
    <t>2417270020</t>
  </si>
  <si>
    <t>Stereo Live LLC</t>
  </si>
  <si>
    <t>NightCulture Inc</t>
  </si>
  <si>
    <t>Stereo Live LLC, located in Houston, Texas, owns and operates Stereo Live, a music venue which hosts musical and cultural events. It was founded in 2010.</t>
  </si>
  <si>
    <t xml:space="preserve">US - NightCulture Inc acquired Stereo Live LLC, a Houston-based owner and operator of music venue. </t>
  </si>
  <si>
    <t>2417059020</t>
  </si>
  <si>
    <t>High Sierra Energy GP LLC</t>
  </si>
  <si>
    <t>NGL Energy Partners LP</t>
  </si>
  <si>
    <t>High Sierra Energy GP LLC, located in Denver, Colorado, provides natural gas and crude oil gathering and transporting services. The company served as High Sierra Energy LLC managing partner. It was founded in 2004.</t>
  </si>
  <si>
    <t xml:space="preserve">US - NGL Energy Partners LP (NGL) merged with High Sierra Energy GP LLC, a Denver-based provider of natural gas and crude oil gathering and transporting services. Concurrently, NGL agreed to merge with High Sierra Energy LLC. The two transactions had combined value of USD 693 mil, which consisted of USD 153 cash, an assumption of USD 95 in liabilities, and USD 445 mil in equity. </t>
  </si>
  <si>
    <t>Petroleum And Petroleum Products Wholesalers, Except Bulk Stations And Terminals</t>
  </si>
  <si>
    <t>2415910020</t>
  </si>
  <si>
    <t>Titan Operating LLC-Barnett Shale Associated Assets</t>
  </si>
  <si>
    <t>The Barnett Shale associated assets of Titan Operating, LLC is an oil and gas exploration and production company headquartered in Fort Worth, Texas.</t>
  </si>
  <si>
    <t>2415013020</t>
  </si>
  <si>
    <t>Hemosphere Inc</t>
  </si>
  <si>
    <t>CryoLife Inc</t>
  </si>
  <si>
    <t>Hemosphere Inc, located in Eden Prairie, Minnesota, is a biotechnology company. It developed the HeRO (Hemodialysis Reliable Outflow) Graft, a proprietary graft-based solution for end-stage renal disease (ESRD) hemodialysis patients with limited access options and central venous obstruction. The company was founded in 1998.</t>
  </si>
  <si>
    <t xml:space="preserve">US - CryoLife Inc acquired Hemosphere Inc, an Eden Prairie-based biotechnology company, for USD 21.5 mil. The consideration consisted of USD 17 mil in cash and up to USD 4.5 mil in profit-related payments. </t>
  </si>
  <si>
    <t>2414608020</t>
  </si>
  <si>
    <t>US Salt LLC</t>
  </si>
  <si>
    <t>US Salt LLC, located in Kansas, Missouri, provides oil and gas field services mainly in manufacturing of salt and solution mining. It produces salt products for food, industrial, pharmaceutical and water conditioning uses. It owns and operates a plant in New York. The solution mining process used by the company creates salt caverns that can be developed into usable natural gas and natural gas liquids (NGL) storage capacity.</t>
  </si>
  <si>
    <t xml:space="preserve">US - Inergy Midstream LP, a majority-owned unit of Ingery LP, acquired the entire share capital of US Salt LLC, a Kansas-based provider of oil and gas field services, from Inergy LP. </t>
  </si>
  <si>
    <t>2414600020</t>
  </si>
  <si>
    <t>Citizens South Banking Corp, Gastonia,North Carolina</t>
  </si>
  <si>
    <t>Park Sterling Bank</t>
  </si>
  <si>
    <t>Citizens South Banking Corp, located in Gastonia, North Carolina, is a bank holding company for Citizens South Bank, which provides banking products and services in the central Piedmont area of North Carolina. It is engaged in real estate loans, construction loans, commercial business loans, consumer loans, investment securities and mortgage-backed securities. The company was founded in 1904.</t>
  </si>
  <si>
    <t>CSBC</t>
  </si>
  <si>
    <t>2413729020</t>
  </si>
  <si>
    <t>XeDAR Corp</t>
  </si>
  <si>
    <t>XeDAR Corp, located in Englewood, Colorado, is a manufacturer of electro-optical equipment that are primarily used for geospatial mapping which serve clients in the Government and Industrial sectors. The company was founded in May 1974.</t>
  </si>
  <si>
    <t xml:space="preserve">US - IHS Inc merged with XeDAR Corp, an Arvada-based manufacturer of electro-optical equipment, for USD 28 mil in cash. </t>
  </si>
  <si>
    <t>XDRC</t>
  </si>
  <si>
    <t>2413608020</t>
  </si>
  <si>
    <t>T-Mobile USA Inc</t>
  </si>
  <si>
    <t>MetroPCS Communications Inc</t>
  </si>
  <si>
    <t>T-Mobile USA Inc, headquartered in Bellevue, Washington, is a provider of wireless telecommunications services. It offers digital voice, messaging and wireless Internet access to subscribers throughout the US. It also wholesales and retails phones and accessories through vendors including Nokia and Samsung. The company was founded in 2002.</t>
  </si>
  <si>
    <t>2412888020</t>
  </si>
  <si>
    <t>Cost Plus Inc</t>
  </si>
  <si>
    <t>Bed Bath &amp; Beyond Inc</t>
  </si>
  <si>
    <t xml:space="preserve">US - Bed Bath &amp; Beyond Inc (Bed) acquired the entire share capital of Cost Plus Inc (Cost), an Oakland-based retailer of home furnishings, for USD 22 in cash per share, or a total value of USD 543.807 mil, via tender offer. Earlier, Bed completed its tender offer for Cost by accepting 20.824 mil shares, or 92.59% of Cost's common shares outstanding. The offer was conditioned upon at least 90% of Cost Plus' shares being tendered. </t>
  </si>
  <si>
    <t>CPWM</t>
  </si>
  <si>
    <t>Miscellaneous Home Furnishings Stores</t>
  </si>
  <si>
    <t>Homebuilding / Construction Supplies</t>
  </si>
  <si>
    <t>2412761020</t>
  </si>
  <si>
    <t>PlainsCapital Corp</t>
  </si>
  <si>
    <t>Plains Capital Corp, located in Dallas, Texas, is a bank holding company of Plains Capital Bank that operates through three complementary business segments: banking, mortgage origination and financial advisory. The company was founded in 1987.</t>
  </si>
  <si>
    <t xml:space="preserve">US - Hilltop Holdings Inc (Hilltop) merged with PlainsCapital Corp, a Dallas-based bank holding company, for an estimated USD 530.76. mil. The consideration was to consist of USD 318 mil in cash and the issuance of 26.729 Hilltop common shares, valued at USD 212.763 mil. The shares were valued based on Hilltop's closing stock price of USD 7.96 on 8 May 2012, the last full trading day prior to the announcement. </t>
  </si>
  <si>
    <t>PCB</t>
  </si>
  <si>
    <t>2412646020</t>
  </si>
  <si>
    <t>First California Financial Group Inc</t>
  </si>
  <si>
    <t>PacWest Bancorp</t>
  </si>
  <si>
    <t>First California Financial Group Inc, headquartered in Westlake Village, California, is a bank holding company. The company holds First California Bank. It also provides banking products and services to individuals, professionals, and small to medium-sized businesses. The company was founded in 1981.</t>
  </si>
  <si>
    <t xml:space="preserve">US - PacWest Bancorp (PacWest) acquired the entire share capital of First California Financial Group Inc (First California), a Westlake Village-based bank holding company, for a sweetened USD 8 in PacWest common share per First California share, or a total value of USD 234.076 mil. Originally, PacWest offered USD 7.25 per share. </t>
  </si>
  <si>
    <t>FCAL</t>
  </si>
  <si>
    <t>2412185020</t>
  </si>
  <si>
    <t>RM Resources LLC</t>
  </si>
  <si>
    <t>Quality Distribution Inc</t>
  </si>
  <si>
    <t>RM Resources LLC, located in Delaware, provides oil and gas services, through its disposal wells in North Dakota.</t>
  </si>
  <si>
    <t xml:space="preserve">US - Quality Distribution Inc (Quality) acquired RM Resources LLC, a provider of oil and gas services. Concurrently, Quality acquired Wylie Bice Trucking LLC. The two transactions had a combined value of USD 98.3 mil. The consideration consisted of USD 49 mil in cash, USD 21.3 mil in notes, USD 9 mil in common shares, and up to USD 19 mil in profit related payments. </t>
  </si>
  <si>
    <t>2412181020</t>
  </si>
  <si>
    <t>Wylie Bice Trucking LLC</t>
  </si>
  <si>
    <t>Wylie Bice Trucking LLC, located Killdeer, North Dakota, provide transportation services to oil and gas industry within the Bakken shale region, primarily hauling fresh water, flowback and production water, and oil for numerous energy customers.</t>
  </si>
  <si>
    <t xml:space="preserve">US - Quality Distribution Inc (Quality) acquired Wylie Bice Trucking LLC, a Killdeer-based provider of transportation services. Concurrently, Quality acquired RM Resources LLC. The two transactions had a combined value of USD 98.3 mil. The consideration consisted of USD 49 mil in cash, USD 21.3 mil in notes, USD 9 mil in common shares, and up to USD 19 mil in profit related payments. </t>
  </si>
  <si>
    <t>2411940020</t>
  </si>
  <si>
    <t>Anue Systems Inc</t>
  </si>
  <si>
    <t xml:space="preserve">US - Ixia definitively acquired Anue Systems Inc, an Austin-based provider of telecommunications services, for USD 145 mil in cash. </t>
  </si>
  <si>
    <t>2411465020</t>
  </si>
  <si>
    <t>Alliance Bankshares Corp, Chantilly,Virginia</t>
  </si>
  <si>
    <t>WashingtonFirst Bankshare Inc</t>
  </si>
  <si>
    <t>Alliance Bankshares Corp, headquartered in Chantilly, Virginia, is a bank holding company engaged in the provision of financial services to individuals, small to medium sized businesses, entrepreneurs, professionals, consumers and high net worth clients. The company was founded in 1998.</t>
  </si>
  <si>
    <t xml:space="preserve">US - WashingtonFirst Bankshare Inc (WashingtonFirst) acquired the entire share capital of Alliance Bankshares Corp (Alliance), a Chantilly-based bank holding company, for USD 5.3 in cash per share, or a total value of USD 27.083 mil. WashingtonFirst offered a choice of 0.4435 WashingtonFirst common shares per Alliance share. </t>
  </si>
  <si>
    <t>ABVA</t>
  </si>
  <si>
    <t>2410961020</t>
  </si>
  <si>
    <t>MTS Medication Technologies Inc</t>
  </si>
  <si>
    <t>Omnicell Inc</t>
  </si>
  <si>
    <t>MTS Medication Technologies Inc, located in St. Petersburg, Florida, manufactures and wholesales medication punch cards and other medication dispensing systems, as well as ancillary products, in the United States, Canada, and Europe. Its products are used by medication prescription providers, mainly institutional pharmacies servicing long-term care and correctional facilities. The company was founded in 1984.</t>
  </si>
  <si>
    <t xml:space="preserve">US - Omnicell Inc acquired MTS Medication Technologies Inc, a St. Petersburg-based manufacturer and wholesaler medication punch cards and other medication dispensing systems, for an estimated USD 156 mil in cash. </t>
  </si>
  <si>
    <t>2410914020</t>
  </si>
  <si>
    <t>RentJuice Corp</t>
  </si>
  <si>
    <t>RentJuice Corp, headquartered in San Francisco, California, provides online Rental Relationship Management software. It includes customer relationship management platform, rental listings management software, customer credit screening, and online- and mobile-based rental applications. Its clients are mainly brokers, property managers, landlords, and prospective renters. The company was founded in 2009.</t>
  </si>
  <si>
    <t xml:space="preserve">US - Zillow Inc acquired RentJuice Corp, a San Francisco-based provider of online Rental Relationship Management software, for USD 40 mil in cash. </t>
  </si>
  <si>
    <t>2410769020</t>
  </si>
  <si>
    <t>Standard Microsystems Corp</t>
  </si>
  <si>
    <t xml:space="preserve">US - Microchip Technology Inc acquired the entire share capital of Standard Microsystems Corp (SMC), a Hauppauge-based manufacturer of metal-oxide-semiconductor/very-large-scale-integrated circuits, for USD 37 in cash per share, or a total value of USD 870.582 mil. On completion, SMC was delisted in Nasdaq. </t>
  </si>
  <si>
    <t>SMSC</t>
  </si>
  <si>
    <t>2410711020</t>
  </si>
  <si>
    <t>Charming Shoppes Inc</t>
  </si>
  <si>
    <t>Ascena Retail Group Inc</t>
  </si>
  <si>
    <t xml:space="preserve">US - Ascena Retail Group Inc (Ascena) acquired the entire share capital of Charming Shoppes Inc (Charming), a Bensalem-based owner and operator of women's specialty apparel stores, for USD 7.35 cash per share, or a total value of USD 880.378 mil. Earlier, Ascena completed its tender offer for Charming by accepting 95.743 mil shares, or 82.09% of Charming's common shares outstanding .The offer was conditioned upon at least 80% of Charming's shares being tendered. </t>
  </si>
  <si>
    <t>CHRS</t>
  </si>
  <si>
    <t>2410553020</t>
  </si>
  <si>
    <t>SWH Inc</t>
  </si>
  <si>
    <t>Steel Excel Inc</t>
  </si>
  <si>
    <t>SWH Inc, located in Williston, North Dakota, is a provider of work-over rig services to the oil and gas exploration industry in the Williston Basin in North Dakota. It also provides well services as well as tubular testing. Its sole asset is Sun Well Services Inc. The company was founded in 1983.</t>
  </si>
  <si>
    <t>2410532020</t>
  </si>
  <si>
    <t>nLayer Communications Inc</t>
  </si>
  <si>
    <t>Global Telecom &amp; Tech Inc</t>
  </si>
  <si>
    <t>nLayer Communications Inc, located in Chicago, Illinois, provides internet protocol (IP) transit services, as well as, data transport, and managed networking services in markets throughout North America and Europe. The company was founded in 2002.</t>
  </si>
  <si>
    <t xml:space="preserve">US - Global Telecom &amp; Technology Inc acquired nLayer Communications Inc, a Chicago-based provider of internet protocol (IP) transit services. </t>
  </si>
  <si>
    <t>2410519020</t>
  </si>
  <si>
    <t>Central Bancorp Inc, Somerville,Massachusetts</t>
  </si>
  <si>
    <t>Central Bancorp Inc, located in Somerville, Massachusetts, is a bank holding company for Central Co-Operative bank, operating as Central Bank, it serves Middlesex County in the northwestern suburbs of Boston throughout 10 bank branches and loan centers. The company was founded in 1998.</t>
  </si>
  <si>
    <t xml:space="preserve">US - Independent Bank Corp (Independent Bank) acquired the entire share capital of Somerville-based Central Bancorp Inc, in a stock swap transaction valued at USD 54.8 mil. Independent Bank offered USD 32 in cash per share, or a total value of USD 21.644 mil, and an estimated USD 33.156 mil in Independent Bank common shares. </t>
  </si>
  <si>
    <t>CEBK</t>
  </si>
  <si>
    <t>2410088020</t>
  </si>
  <si>
    <t>Sunoco Inc</t>
  </si>
  <si>
    <t>SUN</t>
  </si>
  <si>
    <t>2409988020</t>
  </si>
  <si>
    <t>Healthcare Revenue Assurance Associates Inc</t>
  </si>
  <si>
    <t>Anvex International Inc</t>
  </si>
  <si>
    <t>Healthcare Revenue Assurance Associates Inc, located in Plantation, Florida, provides revenue consulting services. Its services include contract coding, billing &amp; encoding audits, education, and consulting. The company was founded in 2001.</t>
  </si>
  <si>
    <t xml:space="preserve">US - Anvex International Inc (Anvex) merged with Healthcare Revenue Assurance Associates Inc, a Plantation-based provider of revenue consulting services, in exchange for 1.271 mil Anvex common shares. </t>
  </si>
  <si>
    <t>2409514020</t>
  </si>
  <si>
    <t>EUSA Pharma Inc</t>
  </si>
  <si>
    <t>Jazz Pharmaceuticals PLC</t>
  </si>
  <si>
    <t>EUSA Pharma Inc, located in Doylestown, Pennsylvania, manufactures pharmaceutical products focused on in-licensing, developing and marketing late-stage oncology, pain control and critical care products. EUSA's primary marketed products are Erwinase, Rapydan, Kidrolase, Fomepizole and Xenazine. It has locations in the UK, France, Canada, and Portugal. The company was founded in 2006.</t>
  </si>
  <si>
    <t xml:space="preserve">US - Jazz Pharmaceuticals PLC (Jazz) acquired EUSA Pharma Inc, a Langhorne-based manufacturer of pharmaceutical products, for a sweetened USD 730 mil. The consideration was to consist of USD 680 mil in cash and up to USD 50 mil in profit-related payments. Originally, Jazz offered USD 700 mil, which was to consist of USD 650 mil in cash and up to 50 mil in profit-related payments. </t>
  </si>
  <si>
    <t>2409140020</t>
  </si>
  <si>
    <t>Universal Harvester Co</t>
  </si>
  <si>
    <t>Art'sWay Manufacturing Co Inc</t>
  </si>
  <si>
    <t>Universal Harvester Co, locate din Ames, Iowa, manufactures and wholesales pickup reels for combines and swathers. The company was founded in 1940.</t>
  </si>
  <si>
    <t xml:space="preserve">US - Art's Way Manufacturing Co Inc acquired Universal Harvester Co, an Ames-based manufacturer and wholesaler of pickup reels. </t>
  </si>
  <si>
    <t>2408837020</t>
  </si>
  <si>
    <t>Halcon Resources Corp</t>
  </si>
  <si>
    <t>GeoResources Inc, located in Houston, Texas, an oil and gas exploration and production company engaged in the acquisition and development of oil and gas reserves through an active and diversified program. It also includes purchases of reserves, re-engineering, development and exploration activities focused in the Southwest, Gulf Coast and the Williston Basin. The company was founded in 1962.</t>
  </si>
  <si>
    <t>GEOI</t>
  </si>
  <si>
    <t>2408427020</t>
  </si>
  <si>
    <t>Arts &amp; Exhibitions International</t>
  </si>
  <si>
    <t>Premier Exhibitions Inc</t>
  </si>
  <si>
    <t>Arts &amp; Exhibitions International, located in Aurora, Ohio, provides museum exhibitions and touring services. The company was founded in 2003.</t>
  </si>
  <si>
    <t xml:space="preserve">US - Premier Exhibitions Inc acquired Arts &amp; Exhibitions International, an Aurora-based provider of museum exhibitions and touring services, from AEG Live, a unit of Anschutz Exploration Corp's Anschutz Entertainment Group {AEG} subsidiary. </t>
  </si>
  <si>
    <t>2406806020</t>
  </si>
  <si>
    <t>Catalyst Health Solutions Inc</t>
  </si>
  <si>
    <t>SXC Health Solutions Corp</t>
  </si>
  <si>
    <t>Catalyst Health Solutions Inc, located in Rockville, Maryland, provides pharmacy benefit management services and supplemental benefits programs to self-insured employers, including sate and local governments, third-party administrators, managed care organizations, unions and individuals. Its primary focus is their pharmacy benefit management business under the name Catalyst RX. The company was founded in 1999.</t>
  </si>
  <si>
    <t>CHSI</t>
  </si>
  <si>
    <t>2406523020</t>
  </si>
  <si>
    <t>SRS Labs Inc</t>
  </si>
  <si>
    <t>DTS Inc</t>
  </si>
  <si>
    <t xml:space="preserve">US - DTS Inc (DTS) acquired the entire share capital of SRS Labs Inc, a Santa Ana-based manufacturer of licenses proprietary audio technologies, for USD 148.269 mil. DTS offered a choice of USD 9.5 in cash or 0.31127 common share per SRS Labs share, subject to proration whereby 50% of the consideration was to be paid in cash and the remaining in common stock. </t>
  </si>
  <si>
    <t>SRSL</t>
  </si>
  <si>
    <t>2406202020</t>
  </si>
  <si>
    <t>ESS PRISA III LLC</t>
  </si>
  <si>
    <t>Extra Space Storage Inc</t>
  </si>
  <si>
    <t>ESS PRISA III LLC, located in Parsippany, New Jersey, provides self-storage services. It currently owns 36 self-storage properties in 18 states.</t>
  </si>
  <si>
    <t xml:space="preserve">US - Extra Space Storage Inc (Extra) acquired  the remaining 94.9% interest, which it did not already own, in ESS PRISA III LLC, a Parsippany-based provider of self-storage services, from Prudential Real Estate Investors, a unit of the Prudential Insurance Co of America subsidiary of Prudential Financial Inc''s Prudential Holdings LLC unit, for an estimated USD 298 mil. The consideration to consisted of USD 160 mil in cash and the assumption of USD 138 mil in liabilities. </t>
  </si>
  <si>
    <t>2405710020</t>
  </si>
  <si>
    <t>Quadrant Metals Technologies LLC</t>
  </si>
  <si>
    <t>ARC Wireless Solutions Inc</t>
  </si>
  <si>
    <t>Quadrant Metals Technologies LLC, located in Colorado, is a holding company that has majority interests in manufacturing companies engaging in metal molded products, metal and glass sealants, and iron pipe and flanges.</t>
  </si>
  <si>
    <t>2404495020</t>
  </si>
  <si>
    <t>X-Rite Inc, located in Grand Rapids, Michigan, manufactures and develops color measurement hardware, software and equipment for the printing, packaging, photography, graphic design, video, automotive, paints, plastics, textiles, dental and medical industries. The company was founded in 1958.</t>
  </si>
  <si>
    <t>XRIT</t>
  </si>
  <si>
    <t>2403781020</t>
  </si>
  <si>
    <t>Allos Therapeutics Inc</t>
  </si>
  <si>
    <t>Spectrum Pharmaceuticals Inc</t>
  </si>
  <si>
    <t>Allos Therapeutics Inc, located in Westminster, Colorado, is a biopharmaceutical company. The company is engaged into the development and commercialization of innovative anti-cancer therapeutics. The company was founded in 1992.</t>
  </si>
  <si>
    <t>ALTH</t>
  </si>
  <si>
    <t>2403520020</t>
  </si>
  <si>
    <t>Webdigs Inc</t>
  </si>
  <si>
    <t>Webdigs, Inc, based in Minnesota, provides real estate brokerage services primarily for residential home buyers and sellers in Minnesota, Wisconsin, and Florida.</t>
  </si>
  <si>
    <t xml:space="preserve">US - Next 1 Interactive Inc (Next 1) acquired a 93% interest in Webdigs Inc, a Minneapolis-based real estate investment trust, in exchange for Next 1's wholly-owned Attache Travel International Inc unit. </t>
  </si>
  <si>
    <t>WBDG</t>
  </si>
  <si>
    <t>2403371020</t>
  </si>
  <si>
    <t>DDi Corp</t>
  </si>
  <si>
    <t>Viasystems Group Inc</t>
  </si>
  <si>
    <t>DDi Corp, located in Anaheim, California, manufactures printed circuit boards. It also provides engineering and other value-added services. The company was founded in 1978.</t>
  </si>
  <si>
    <t xml:space="preserve">US - Viasystems Group Inc, a majority-owned unit of HM Capital Partners LLC, acquired the entire share capital of DDi Corp, an Anaheim-based manufacturer of printed circuit boards, for USD 13 in cash per share, or a total value of USD 266.193 mil. </t>
  </si>
  <si>
    <t>DDIC</t>
  </si>
  <si>
    <t>2402241020</t>
  </si>
  <si>
    <t>Fidelity Bank,Dearborn,MI</t>
  </si>
  <si>
    <t>Fidelity Bank, located in Dearborn, Michigan, is a commercial bank.</t>
  </si>
  <si>
    <t xml:space="preserve">US - Huntington Bancshares Inc acquired Dearborn-based Fidelity Bank from state-owned Federal Deposit Insurance Corp. </t>
  </si>
  <si>
    <t>2401782020</t>
  </si>
  <si>
    <t>World Heart Corp</t>
  </si>
  <si>
    <t>World Heart Corp, located in Salt Lake City, Utah, manufactures implantable heart assist devices that deliver pulsatile and rotary blood flow for temporary and long-term support to patients around the globe. The company was founded in 1996.</t>
  </si>
  <si>
    <t>WHRT</t>
  </si>
  <si>
    <t>2400893020</t>
  </si>
  <si>
    <t>Amylin Pharmaceuticals Inc</t>
  </si>
  <si>
    <t>Bristol-Myers Squibb Co</t>
  </si>
  <si>
    <t>AMLN</t>
  </si>
  <si>
    <t>2400823020</t>
  </si>
  <si>
    <t>Tyco Flow Control</t>
  </si>
  <si>
    <t>Pentair Inc</t>
  </si>
  <si>
    <t>2400488020</t>
  </si>
  <si>
    <t>Southern Community Financial Corp,Winston-Salem,North Carolina</t>
  </si>
  <si>
    <t>Capital Bank Financial Corp</t>
  </si>
  <si>
    <t>Southern Community Financial Corp, located in Winston-Salem, North Carolina, is a bank holding company for Southern Community Bank &amp; Trust. The company was founded in 1996.</t>
  </si>
  <si>
    <t>SCMF</t>
  </si>
  <si>
    <t>2400201020</t>
  </si>
  <si>
    <t>Opnext Inc</t>
  </si>
  <si>
    <t>Oclaro Inc</t>
  </si>
  <si>
    <t>Opnext Inc, located in Fremont, California, manufactures fiber optic cables and communication equipment for telecommunications and data communication, defense and security, medical, automotive, information and industrial applications. Their key markets are optical devices, optical modules, optical subsystems, and pluggable modules. The company was founded in 2000.</t>
  </si>
  <si>
    <t xml:space="preserve">US - Oclaro Inc (OC) merged with Opnext Inc (OP), a Fremont-based manufacturer of fiber optic cables, and a joint venture between Hitachi Ltd and Clarity Group, a joint venture between Marubeni Corp and Clarity Partners LP, in a stock swap transaction valued at USD 171.813 mil. OC offered 0.42 common shares per OP share. Based on OC's closing stock price of USD 4.53 on 23 March 2012, the last full trading day prior to the announcement, each OP share was valued at USD 1.903. </t>
  </si>
  <si>
    <t>OPXT</t>
  </si>
  <si>
    <t>2399615020</t>
  </si>
  <si>
    <t>MediConnect Global Inc</t>
  </si>
  <si>
    <t>Verisk Analytics Inc</t>
  </si>
  <si>
    <t>MediConnect Global Inc, headquartered in South Jordan, Utah, provides medical records retrieval services and electronic document management services specializing in medical records retrieval, digitization, coding and delivery via the Internet. It also offers technology platforms including RapidReview and RapidRetrieve. It serves the demands of the health, life insurance, and legal services industries. The company was founded in 1996.</t>
  </si>
  <si>
    <t xml:space="preserve">US - Verisk Analytics Inc merged with MediConnect Global Inc, a South Jordan-based provider of medical records retrieval services, for USD 377.163 mil in cash. </t>
  </si>
  <si>
    <t>2399507020</t>
  </si>
  <si>
    <t>Trustmark Corp,Jackson,MS</t>
  </si>
  <si>
    <t>BancTrust Financial Group Inc, located in Mobile, Alabama is bank holding company that provides various banking and related services in southern Alabama and northwest Florida. It has 50 branch offices, offering deposit products, savings, and retirement accounts, mortgages, construction loans and commercial, agricultural, and consumer loans. The company is incorporated in 1985.</t>
  </si>
  <si>
    <t xml:space="preserve">US - Trustmark Corp (Trustmark) merged with BancTrust Financial Group Inc (BancTrust), a Mobile-based bank holding company, in a stock swap transaction, valued at USD 55.386. Trustmark offered 0.125 common shares per BancTrust share. Based on Trustmark's closing stock price of USD 24.66 on 25 May 2012, the last full trading day prior to the announcement, each BancTrust share was valued at USD 3.083. Originally, in March 2012, BancTrust disclosed that it was seeking a buyer for the company. </t>
  </si>
  <si>
    <t>BTFG</t>
  </si>
  <si>
    <t>2398929020</t>
  </si>
  <si>
    <t>Trident Microsystems Inc- Certain Assets</t>
  </si>
  <si>
    <t>Certain assets of Trident Microsystems Incs digital television business, includes certain products, licensed intellectual property, software and leased facilities.</t>
  </si>
  <si>
    <t xml:space="preserve">US - Sigma Designs Inc acquired certain assets of the digital television business of Trident Microsystems Inc, a Sunnyvale-based manufacturer of semiconductors, for USD 21 mil in cash and the assumption of liabilities, via auction. The transaction was to include certain products, licensed intellectual property, software, and leased facilities. </t>
  </si>
  <si>
    <t>2398419020</t>
  </si>
  <si>
    <t>Apex Systems Inc</t>
  </si>
  <si>
    <t>Apex Systems Inc, headquartered in Glen Allen, Virginia, is a staffing and recruitment solutions firm. The company connects their clients with professionals who work in the IT, Finance and Accounting, Engineering, and Legal professions. Apex specializes in Contract, Temp-to-Perm, and Direct Placements. It was established in 1995.</t>
  </si>
  <si>
    <t xml:space="preserve">US - On Assignment Inc acquired the entire share capital of Apex Systems Inc, a Glen Allen-based provider of recruitment services, for USD 600 mil. The consideration consisted of USD 383 mil in cash and the issuance of 14.3 mil On Assignment common shares valued at USD 203.918 mil. The shares were valued based on On Assignment's closing stock price of USD 14.26 on 19 March 2012, the last full trading day prior to the announcement. </t>
  </si>
  <si>
    <t>2398390020</t>
  </si>
  <si>
    <t>First Tower Corp</t>
  </si>
  <si>
    <t>Prospect Capital Corp</t>
  </si>
  <si>
    <t>First Tower Corp, located in Flowood, Mississippi, provides consumer, retail, and mortgage financing services. The company has 150 office locations across the US, and was founded in 1990.</t>
  </si>
  <si>
    <t xml:space="preserve">US - Prospect Capital Corp (Prospect) acquired an 80.1% interest in First Tower Corp, a Flowood-based provider of financing services, for USD 266.220 mil, in a stock swap leveraged buyout transaction. The consideration consisted of USD 110.2 mil in cash and the issuance of 14.5 mil Prospect common shares valued at USD 156.02 mil. The shares were valued based on Prospect's closing stock price of USD 10.76 on 19 March 2012, the last full trading day prior to the announcement. </t>
  </si>
  <si>
    <t>2397256020</t>
  </si>
  <si>
    <t>Vivendi Entertainment</t>
  </si>
  <si>
    <t>Gaiam Inc</t>
  </si>
  <si>
    <t>Vivendi Entertainment, located in Universal City, California, provides sales and marketing services. It offers theatrical &amp; home entertainment distriubtion, sales and marketing services, digital distribution, both online and mobile, and television sales. Its customers includeWorld Wrestling Entertainment, Classic Media, Shout! Factory, The Weinstein Company, NFL Productions, Big Idea, RHI, National Geographic, Salient Media, Televisa, Codeblack, Sid and Marty Krofft Pictures and Nelvana.</t>
  </si>
  <si>
    <t xml:space="preserve">US - Gaiam Inc acquired Vivendi Entertainment, a Universal City-based provider of sales and marketing services, from Universal Music Group Distribution Corp, a unit of Vivendi SA's Universal Music Group Inc unit, for USD 13.4 mil. </t>
  </si>
  <si>
    <t>2396501020</t>
  </si>
  <si>
    <t>Flatbush Federal Bancorp Inc</t>
  </si>
  <si>
    <t>Northfield Bancorp Inc,Avenel,</t>
  </si>
  <si>
    <t>FLTB</t>
  </si>
  <si>
    <t>2396345020</t>
  </si>
  <si>
    <t>SonicWALL Inc, based in San Jose, California, develops Internet security infrastructure software products designed to provide secure Internet access to our broadband customers and process secure transactions for enterprises and service providers. It was founded in 1991.</t>
  </si>
  <si>
    <t xml:space="preserve">US - Dell Inc acquired SonicWALL Inc, a San Jose-based developer of Internet security software, from PSM Holdings 2 Inc. Terms were not disclosed. </t>
  </si>
  <si>
    <t>2395737020</t>
  </si>
  <si>
    <t>Wm Bolthouse Farms Inc</t>
  </si>
  <si>
    <t>Campbell Soup Co</t>
  </si>
  <si>
    <t>WM Bolthouse Farms Inc, located in Bakersfield, California, owns and operates carrot farms.</t>
  </si>
  <si>
    <t xml:space="preserve">US - Campbell Soup Co (Campbell) acquired Wm Bolthouse Farms Inc (Bolthouse Farms), a Bakersfield-based owner and operator of carrot farms, from Madison Dearborn Partners LLC (Madison), for USD 1.55 bil in cash. Originally, in March 2012, Madison was rumored to be seeking a buyer for its Bolthouse Farms unit. Campbell and Blackstone Group LP were named rumored bidders. </t>
  </si>
  <si>
    <t>Vegetables And Melons</t>
  </si>
  <si>
    <t>2395611020</t>
  </si>
  <si>
    <t>DCP Southeast Texas LLC</t>
  </si>
  <si>
    <t>DCP Midstream Partners LP</t>
  </si>
  <si>
    <t>DCP Southeast Texas, located in Texas, owns and operates natural gas pipelines. It includes 675 miles of natural gas pipeline, three natural gas processing plants with a total processing capacity of 350 million cubic feet per day (MMcf/d), natural gas storage assets with 9 billion cubic feet (Bcf) of high deliverability salt dome storage capacity and natural gas liquids (NGL) market deliveries to ExxonMobil and the Mont Belvieu hub via the Black Lake NGL pipeline.</t>
  </si>
  <si>
    <t xml:space="preserve">US - DCP Midstream Partners LP (DCP) acquired the remaining 66.7% interest, which it did not already own, in DCP Southeast Texas LLC, a provider of gas transmission services, from DCP Midstream LLC, a joint venture between Spectra Energy Corp and ConocoPhillips Co, for USD 240 mil. The consideration consisted of USD 192 mil in cash and USD 48 mil in DCP common shares. </t>
  </si>
  <si>
    <t>2395306020</t>
  </si>
  <si>
    <t>TFI Holdings Inc</t>
  </si>
  <si>
    <t>Heckmann Corp</t>
  </si>
  <si>
    <t>TFI Holdings Inc, located in Scottsdale, Arizona, offers waste recycling and management services.</t>
  </si>
  <si>
    <t xml:space="preserve">US - Heckmann Corp acquired the entire share capital of TFI Holdings Inc, a provider of environmental services, from CIVC Partners LP, for USD 254 mil. The consideration consisted of USD 227.5 mil in cash an USD 17.5 mil in Heckmann common shares. The transaction was to include Thermo Fluids Inc. </t>
  </si>
  <si>
    <t>Scrap And Waste Materials</t>
  </si>
  <si>
    <t>2395260020</t>
  </si>
  <si>
    <t>SHPS Human Resource Solutions Inc</t>
  </si>
  <si>
    <t>SHPS Human Resource Solutions Inc, located in Louisville, Kentucky, provides human resource services. It offers benefits eligibility and enrollment, spending accounts, COBRA, absence management, benefits advocacy, and print and fulfillment.</t>
  </si>
  <si>
    <t xml:space="preserve">US - Automatic Data Processing Inc definitively acquired SHPS Human Resource Solutions Inc, a Louisville-based provider of human resource services, from SHPS Inc, a unit of Welsh Carson Anderson &amp; Stowe Co. Terms were not disclosed. </t>
  </si>
  <si>
    <t>2394319020</t>
  </si>
  <si>
    <t>Fluid Routing Solutions Inc</t>
  </si>
  <si>
    <t>Park-Ohio Industries Inc</t>
  </si>
  <si>
    <t>Fluid Routing Solutions Inc, located in Rochester Hills, Michigan, manufactures fuel management systems and hose extrusion products for vehicles manufactured by major original equipment automotive manufacturers. The company's products include power steering components, extruded hoses, and fuel fillers. It was founded in 1905.</t>
  </si>
  <si>
    <t xml:space="preserve">US - Park-Ohio Industries Inc, a wholly-owned subsidiary of Park-Ohio Holdings Corp, acquired Fluid Routing Solutions Inc, a Rochester Hills-based manufacturer of fuel management systems, from Sun Capital Partners Inc, for USD 97.5 mil in cash. </t>
  </si>
  <si>
    <t>2393012020</t>
  </si>
  <si>
    <t>Trimaran Advisors LLC</t>
  </si>
  <si>
    <t>Kohlberg Capital Corp</t>
  </si>
  <si>
    <t>Trimaran Advisors LLC, located in New York, New York, provides investment management services. It currently manages four credit-based funds, and was founded in 1998.</t>
  </si>
  <si>
    <t>2392870020</t>
  </si>
  <si>
    <t>Grandparents.com LLC</t>
  </si>
  <si>
    <t>Grandparents.com Inc</t>
  </si>
  <si>
    <t>Grandparents.com LLC, located in New York, New York, provides online interaction services to grandparents through multigenerational activity ideas, expert advice, toy and gift recommendations, recipes from leading chefs, tips for family travel, and health and finance features.</t>
  </si>
  <si>
    <t xml:space="preserve">US - Grandparents.com Inc (GPI) acquired Grandparents.com LLC (GPL), a New York-based provider of online interaction services, in a reverse takeover transaction. On completion, GPL owned a controlling interest in GPI. </t>
  </si>
  <si>
    <t>2392592020</t>
  </si>
  <si>
    <t>iContact Corp</t>
  </si>
  <si>
    <t>iContact Corp, located in Morrisville, North Carolina, is a provider of email marketing software and services. The company was founded in 2003.</t>
  </si>
  <si>
    <t xml:space="preserve">US - Vocus Inc acquired the entire share capital of iContact Corp, a Morrisville-based provider of marketing software, for USD 178.657 mil. The consideration was consisted of an USD 89.8 mil in cash, 0.402 mil Vocus common shares, valued at USD 9.187 mil, USD 79 mil in Vocus redeemable convertible preferred share, and USD 0.670 mil in promissory notes. The shares were valued based on Vocus' closing stock price USD 22.87 on 27 February 2012, the last full trading day prior to the announcement. </t>
  </si>
  <si>
    <t>2392565020</t>
  </si>
  <si>
    <t>eScreen Inc</t>
  </si>
  <si>
    <t>Alere Inc</t>
  </si>
  <si>
    <t xml:space="preserve">US - Alere Inc acquired eScreen Inc, an Overland Park-based provider of employment screening services, for USD 340 mil. The consideration was to consist of USD 270 mil in cash and USD 70 mil in profit-related payments. </t>
  </si>
  <si>
    <t>2392113020</t>
  </si>
  <si>
    <t>Preferred Care Partners Inc</t>
  </si>
  <si>
    <t>Preferred Care Partners Inc, located in Miami, Florida, provides HMO services. It serves approximately 50,000 Medicare Advantage members in South Florida, Central Florida and the Tampa area. It began serving Medicaid beneficiaries through its CareFlorida plan, which has 5,000 members. The company was founded in 1996.</t>
  </si>
  <si>
    <t xml:space="preserve">US - UnitedHealth Group Inc (UnitedHealth) acquired Preferred Care Partners Inc, a Miami-based provider of HMO services. Concurrently, UnitedHealth, acquired Medica Healthcare Plans Inc. </t>
  </si>
  <si>
    <t>2388984020</t>
  </si>
  <si>
    <t>Tamarac Inc</t>
  </si>
  <si>
    <t>Envestnet Inc</t>
  </si>
  <si>
    <t>Tamarac Inc, located in Seattle, Washington, provides web-based portfolio management technology services that allow investment managers to provide customized, tax-efficient, individual account management to a multitude of clients. The company was founded in 2000.</t>
  </si>
  <si>
    <t xml:space="preserve">US - Envestnet Inc acquired the entire share capital of Tamarac Inc, a Seattle-based provider of provides web-based portfolio management technology services, for an estimated USD 54 mil in cash. </t>
  </si>
  <si>
    <t>Brightpoint Inc, headquartered in Indianapolis, Indiana, wholesales wireless devices, mobile handsets, phones and related accessories to network operators, agents, resellers, dealers and retailers. It provides customized logistic services, including procurement, inventory management, software loading, kitting and customized packaging, fulfillment, credit services and receivables management, call center and activation services, Website hosting, e-fulfillment solutions, reverse logistics, transportation management and other services within the global wireless industry. Its products include multinational brand items from Nokia, Novatel Wireless, LG, SanDisk, Samsung, Sony Ericsson, Kyocera, and Motorola, among others. The company has operations in Australia, Colombia, Finland, France, Germany, India, New Zealand, Norway, the Philippines, the Slovak Republic, Sweden, the United Arab Emirates and the United States. The company was founded on January 31, 1989.</t>
  </si>
  <si>
    <t xml:space="preserve">US - CH Robinson Worldwide Inc (CH) acquired Phoenix International Freight Services Ltd (Phoenix), a Wood Dale-based provider of international freight and customs broker services, for USD 635 mil. The consideration was to consist of USD 571.5 mil in cash and an estimated USD 63.5 mil in CH new common shares. Originally, In June 2012, Phoenix announced that it was seeking a buyer for the company. Panalpina Group of Switzerland, Kuehne &amp; Nagel Inc of Switzerland, CH Robinson Worldwide Inc, United Parcel Service Inc, and Toll Holding Ltd of Australia and Korea Express Co Ltd of South Korea, were named potential acquirer. </t>
  </si>
  <si>
    <t xml:space="preserve">US - Spectrum Brands Holdings Inc (Spectrum) acquired the hardware and home-improvement unit of Stanley Black &amp; Decker Inc (Stanley), a New Britain-based manufacturer of hardware products, for USD 1.4 bil in cash. Originally, in June 2012, Stanley was rumored to be seeking a buyer for its hardware and home-improvement unit, via auction. Spectrum and Apollo Global Management LLC were named bidders. Concurrently, Spectrum acquired the residential lockset business of Tong Lung Metal Industry Co Ltd. </t>
  </si>
  <si>
    <t xml:space="preserve">US - Cypress Semiconductor Corp (Cypress) acquired the entire share capital of Ramtron International Corp (RI), a Colorado Springs-based manufacturer and wholesaler of semiconductor, for a thrice sweetened USD 3.1 in cash per share, or a total value of USD 110.102 mil. Earlier, Cypress completed the tender offer by accepting 23.291 mil shares, or 72.049% of RI's common shares outstanding. Subsequently, Cypress offered a twice sweetened USD 2.88 in cash per share. Previously, Cypress offered a sweetened USD 2.68 in cash per share. Originally, Cypress offered USD 2.48 in cash per share. On completion, RI common shares were to be delisted from the NASDAQ Stock Exchange. </t>
  </si>
  <si>
    <t xml:space="preserve">US - Berkshire Hills Bancorp Inc (Berkshire Hills) merged with Beacon Federal Bancorp (Beacon), a Syracuse-based bank holding company, in a stock swap transaction valued at USD 134.744 mil. Berkshire Hills offered 0.92 common shares for every Beacon share subject to proration whereby the consideration was to consist of 50% USD 63.537 mil in cash and 50% USD 63.537 mil in common shares. The shares were valued based on Beacon Hills' closing stock price of May 29, the last full trading day prior to the announcement. </t>
  </si>
  <si>
    <t xml:space="preserve">US - Salesforce.com Inc acquired the entire share capital of Buddy Media Inc (Buddy), a New York-based developer of social enterprise software, for an amended USD 670.446 mil. The consideration consisted of USD 475 mil in cash and issuance of 1.4 mil Salesforce.com common shares valued at USD 195.446 mil. The shares were valued based on Salesforce.com's closing stock price of USD 139.84 on 10 August 2012, the last full trading day prior to the amendment of terms. Previously, Salesforce.com offered an estimated USD 745 mil. Originally, in May 2012, Salesforce.com was rumored to be planning to acquire Buddy. </t>
  </si>
  <si>
    <t>LeCroy Corp, headquartered in Chestnut Ridge, New York, develops, manufactures, sells, and licenses oscilloscopes and global communication protocol analyzers. It offers seven categories of oscilloscopes: WaveExpert, a line of sampling oscilloscopes; WaveMaster, a high performance product; WavePro for the mid-to high-performance sector; WaveRunner designed for the mid-performance sector; WaveSurfer and WaveJet for value-oriented users in the low bandwidth sector of the market; and WaveAce, an entry-level oscilloscope product. It sells its products through its direct sales force, manufacturers representatives, and distributors in the United States, Switzerland, Germany, Italy, France, the United Kingdom, Sweden, Japan, China, South Korea, and Singapore. The company was founded in 1964.</t>
  </si>
  <si>
    <t>Quest Software Inc, located in Aliso Viejo, California, develops enterprise systems management software. The company's primary portfolio of software products includes software solutions grouped into four categories: Application Management, Database Management, Windows Management and Virtualization Management. In addition to perpetual software licenses, it sells time-based software licenses wherein customers pay a single fee for the right to use the software and receive maintenance for a defined period of time. It also provides support, maintenance and implementation services for these products. Its segments include Licenses and Services. The Licenses segment develops, and markets and sells licenses to use, software products. The Services segment provides post-sale support for software products and fee-based training and consulting services related to its software products. It has operations in Russia, Israel and Canada, Europe, Australia, Japan and Latin America. The company was founded in 1987.</t>
  </si>
  <si>
    <t>PowerReviews Inc, located in San Francisco, California, develops social commerce network software. It offers social branding, social commerce, social support, and social insights solutions. It serves businesses such as retail, brand, B2B, travel, healthcare, media, financial, services, and international and small businesses. Its technology platform for collecting, organizing, structuring and moderating relevance-based reviews helps online retailers boost their sales. The company was founded in 2005.</t>
  </si>
  <si>
    <t xml:space="preserve">US - Atlas Resource Partners LP (Atlas Resource), a unit of the Atlas Energy LP majority-owned subsidiary of Chevron Corp's Atlas Energy Inc majority-owned unit, acquired the associated assets of Titan Operating LLC, a Fort Worth based oil and gas exploration and production company, for USD 202.208 mil. The consideration consisted of USD 15.4 mil cash, the issuance of 3.8 mil Atlas Resource common shares and the issuance of 3.8 mil Atlas Resource Class B convertible preferred units. The shares were valued based on Atlas Resource's closing stock price of USD 24.58 on 24 July 2012, the last full trading day prior to the disclosure of terms. </t>
  </si>
  <si>
    <t xml:space="preserve">US - Park Sterling Corp (Park) acquired the entire share capital of Gastonia-based Citizens South Banking Corp (Citizens), for USD 7 in cash per share, or a total value of USD 119.169 mil, subject to proration whereby 30% of the consideration was to consist of cash and the remaining 70% in common shares. Alternatively, Park offered 1.4799 common shares per Citizens share, valued at USD 113.381 mil. Based on Park's closing stock price of USD 4.5 on 11 May 2012, the last full trading day prior to the announcement, each Citizens share was valued at USD 6.66. </t>
  </si>
  <si>
    <t xml:space="preserve">US - MetroPCS Communications Inc (MetroPCS) merged with T-Mobile USA Inc, a Bellevue-based provider of wireless telecommunication services, from Deutsche Telekom AG, in exchange for the issuance of 271.919 mil MetroPCS shares valued at USD 3.69 bil, in a reverse takeover transaction. The shares were valued based on MetroPCS' closing stock price of USD 13.57 on 2 October 2012, the last full trading day prior to the announcement. On completion, the merged entities will be named T-Mobile US Inc and will be trading on the New York Stock Exchange under the ticker TMUS. Originally, T-Mobile was rumored to be planning to merge with MetroPCS. </t>
  </si>
  <si>
    <t>Cost Plus Inc (trading as World Market Corp), located in Oakland, California, retails casual home furnishings and products including home decorating items such as furniture, rugs, pillows, lamps, window coverings, frames and baskets; a number of gift and decorative accessories, including collectibles, cards, wrapping paper and Christmas and other seasonal items, as well as a wide selection of gourmet foods and beverages, including wine, micro-brewed and imported beer, coffee, tea and mineral water. The company was founded in 1958. It also sells products online.</t>
  </si>
  <si>
    <t>Anue Systems Inc, located in Austin, Texas, provides telecommunications services. It helps network engineers and scientists monitor and test complicated networks. Its products include net tool optimizers, which are network monitoring switches with drag-and-drop control panel, automated response technology overlapping, filter engine, intelligent load balancing, enterprise MIB access, TACACS+ account management, centralized filter templates, software port licensing, packet de-duplication, and extended burst protection features. The company was founded in 2002.</t>
  </si>
  <si>
    <t>Standard Microsystems Corp, located in Hauppauge, New York, manufactures metal-oxide-semiconductor/ver y-large-scale-integrated (MOS/VLSI) circuits for the personal computer, peripherals and embedded systems marketplaces. It offers flash memory card readers, physical layer transceivers, Ethernet controllers and transceivers, and network multimedia co-processors, as well as communications products for wireless base stations, copiers, building automation, robotics, gaming machines, and industrial applications. The company was founded in 1971.</t>
  </si>
  <si>
    <t>Charming Shoppes Inc, located in Bensalem, Pennsylvania, owns and operates women's specialty apparel stores. It offers a variety of junior, misses, large-size and girls size sportswear, dresses, coats, lingerie, accessories and casual footwear, marketed under the brands Lane Bryant, Catherines and Fashion Bug. They have a portfolio that includes the operation of the Lane Bryant, Fashion Bug and Catherine's credit card program, portfolio and securitization master trust. The company was founded in 1940.</t>
  </si>
  <si>
    <t xml:space="preserve">US - Steel Excel Inc (Steel) acquired the entire share capital of Sun Well Services Inc, a Williston-based provider of work-over rig services, from BNS Holding Inc, a wholly-owned unit of Steel Partners Holdings LP, for an amended USD 80.243 mil. The consideration consisted of an estimated USD 7.9 in cash, the assumption USD 17.6 mil in liabilities, and 2.028 mil Steel common shares, valued at USD 54.743 mil. The shares were valued based on Steels closing stock price of USD 27 on 30 May 2012, the last full trading day prior to the amendment of terms. Orginally, Steel offered USD 85 mil in cash and common stock. </t>
  </si>
  <si>
    <t>Sunoco Inc, headquartered in Philadelphia, Pennsylvania, manufactures and wholesales petroleum and petrochemicals products, with interest in cokemaking, including gasoline, middle distillates, fuels, lubricants, as well as commodity and intermediate petrochemicals such as olefins and their derivatives (ethylene, ethylene oxide and refinery-grade propylene) and aromatics and their derivatives (benzene, cyclohexane, toluene and xylene). The company owns and operates gas stations, provides crude oil and refined product transportation services, and coal mining. It was founded in 1886.</t>
  </si>
  <si>
    <t xml:space="preserve">US - Energy Transfer Partners LP (Energy Transfer), through its wholly-owned unit Sam Acquisition Corp, merged with Sunoco Inc (Sunoco), a Philadelphia-based manufacturer and wholesaler of petroleum products, in a stock swap transaction valued at USD 5.261 bil. Energy Transfer offered a choice of USD 50 in cash or 1.0490 common units or a combination of USD 25 in cash per share and 0.5245 common unit, subject to proration whereby 50% of the consideration was to be paid in units and the remaining 50% in cash. Based on Energy Transfer's closing stock price of USD 47.92 on 27 April 2012, the last full trading day prior to the announcement, each Sunoco share was valued at USD 50.268. </t>
  </si>
  <si>
    <t xml:space="preserve">US - Halcon Resources Corp (Halcon), through an undisclosed wholly-owned subsidiary, acquired the entire share capital of GeoResources Inc, a Houston-based oil and gas exploration and production company, in a stock swap transaction valued at USD 1.049 bil. Halcon offered USD 20 in cash and 1.932 common shares per GeoResources share. Based on Halcon's closing stock price of USD 10.68 on 23 April 2012, the last full trading day prior to the announcement, each GeoResources share was valued at USD 40.634. </t>
  </si>
  <si>
    <t xml:space="preserve">US - SXC Health Solutions Corp (SXC Health) acquired the entire share capital of Catalyst Health Solutions Inc (Catalyst), a Rockville-based provider of pharmacy benefit management services, in a stock swap transaction valued at USD 4.086 bil. SXC Health offered USD 28 in cash and 0.6606 common shares per Catalyst share. Based on SXC Health's closing stock price of USD 80.337 on 17 April 2012, the last full trading day prior to the announcement, each Catalyst share was valued at USD 80.337. On completion, Catalyst owned 35% in SXC Health. </t>
  </si>
  <si>
    <t>SRS Labs Inc, headquartered in Santa Ana, California, manufactures and licenses proprietary audio technologies for use in consumer electronics, home theater, computer, game, Internet and telecommunications markets used by the global consumer electronics companies, semiconductor manufacturers and software partners. The company also develops audio, surround sound and voice processing technologies software for electronic products including HDTVs, mobile phones, portable media devices, PCs and automotive entertainment. It has offices in the US, China, Europe, Japan, Korea and Taiwan. The company was founded in June 1993.</t>
  </si>
  <si>
    <t xml:space="preserve">US - ARC Wireless Solutions Inc (ARC) acquired the entire share capital of Quadrant Metals Technologies LLC (QMT), a metal manufacturing holding company, in exchange for 7.858 mil ARC common shares valued at USD 23.182 mil, in a stock swap reverse takeover transaction. The shares were valued based on ARC's closing stock price of 2.9501 on 11 April 2012, the last full trading day prior to the announcement. On completion, ARC was to change its name to ARC Group Worldwide Inc, and ARC and QMT shareholders were to own 28.233% and 71.767% of ARC, respectively. Concurrently, ARC definitively agreed to acquire Advanced Forming Technology Inc. </t>
  </si>
  <si>
    <t xml:space="preserve">US - Danaher Corp (Danaher), through its wholly-owned Termessos Acquisition Corp subsidiary, acquired the entire share capital of X-Rite Inc, a Grand Rapids-based manufacturer and developer of color measurement hardware, software and equipment, for USD 5.55 in cash per share, or a total value of USD 632.23 mil, including the assumption of USD 146.067 mil in liabilities. Earlier, Danaher completed its tender offer for X-Rite by accepting 83.029 mil shares, or 96.22% of X-Rite's common shares outstanding. The offer was conditioned upon at least 54.079% of -Rite's shares being tendered. </t>
  </si>
  <si>
    <t xml:space="preserve">US - Spectrum Pharmaceuticals Inc completed its tender offer to acquire the entire share capital of Allos Therapeutics Inc (Allos), a Westminster-based biopharmaceutical company, for USD 206.43 mil. The consideration was to consist of USD 1.82 in cash per common share and up to USD 0.11 in profit related payments per common share, or total value of USD 194.664 in cash and up to USD 11.765 mil in profit related payments, by accepting 96.26 mil, or 89.997% on Allo'; common shares outstanding. The offer was conditioned upon at least a majority of Allos shares being tendered. </t>
  </si>
  <si>
    <t xml:space="preserve">US - Heartware International Inc (Heartware) acquired the entire share capital of World Heart Corp (World Heart), a Salt Lake City-based manufacturer of heart assist devices, in a stock swap transaction valued at USD 7.015 mil. Heartware offered 0.003 common shares per World Heart share. Based on Heartwares closing stock price on August 01, the last full trading day prior to the completion, each World Heart share was valued at USD 0.263. Originally, Heartware offered USD 0.29 in cash or Heartware common shares per share. </t>
  </si>
  <si>
    <t>Amylin Pharmaceuticals Inc, headquartered in San Diego, California, is a biopharmaceutical company that manufactures and develops pharmaceuticals and therapeutics based upon peptide analogs, primarily in regulation of glucose metabolism. It also provides research and development services looking to develop novel therapeutics based on amylin, a newly discovered hormone that play a role in glucose metabolism regulation for the treatment of diabetes, obesity and other metabolic diseases. The company was founded in 1987.</t>
  </si>
  <si>
    <t xml:space="preserve">US - Bristol-Myers Squibb Co (Bristol-Myers) acquired the entire share capital of Amylin Pharmaceuticals Inc (Amylin), a San Diego-based biopharmaceutical company, for USD 31 in cash per share, or a total value of USD 6.748 bil, including the assumption of USD 1.7 bil in liabilities. Earlier, Bristol-Myers completed its tender offer for Amylin by accepting 140.55 mil shares, or 86.31% of Amylin's common shares outstanding. The offer was conditioned upon at least a majority of Amylin's shares being tendered. Originally in March 2012, Bristol-Myers was rumored to be planning to launch an unsolicited tender offer to merge with Amylin. Concurrently, AstraZeneca PLC of the UK planned to acquire an undisclosed minority stake in Amylin. On completion, Amylin was delisted in Nasdaq. </t>
  </si>
  <si>
    <t>Tyco Flow Control, located in New Jersey, manufactures valve and actuator products for power generation, oil production and refining, chemical and petrochemical, pharmaceutical, food and beverage, gas, water, marine and shipbuilding and nuclear industries. It offers ball valves, butterfly valves, control valves, check valves, gate valves, globe valves, instrumentation valves, knife gate valves, pressure &amp; safety relief valves, rotary process valves, sampling valves, electric actuators, pneumatic actuators, hydraulic actuators, actuator positioners and actuator controls. Its brand names include Anderson Greenwood, AVID, Biffi, Clarkson, Crosby, Descote, Hancock, Hindle, Keystone, Kunkle, KTM, L&amp;M Valve, MCF, Morin, NeoTecha, Rovalve, Valvtron, Vanessa, Varec, Winn and Yarway.</t>
  </si>
  <si>
    <t xml:space="preserve">US - Pentair Inc (Pentair) merged with Tyco Flow Control (Tyco Flow), a Princeton-based manufacturer of valve and actuator products, from Tyco International Ltd, for an estimated USD 4.9 billion. The consideration consisted of USD 94 mil in cash, assumption of USD 294 mil in liabilities and the issuance of USD 4.531 bil in Pentair common shares. On completion, Tyco Flow owned 52.5% interest of the merged entity, was renamed Pentair Ltd, and was listed in New York Stock Exchange under the symbol PNR. </t>
  </si>
  <si>
    <t xml:space="preserve">US - Capital Bank Financial Corp (Capital) acquired the entire share capital of Southern Community Financial Corp (SCF), a Winston-Salem-based bank holding company, for a sweetened USD 3.11 in cash per share, or a total value of USD 52.332 mil. Originally, Capital offered a choice between USD 2.875 in cash per share, or a total value of USD 48.378 mil, or 0.131 Capital stock for each SCF common share held, or a combination of stock and cash, subject to proration whereby 40% of the consideration was to be paid in cash and 60% in stock. </t>
  </si>
  <si>
    <t>Flatbush Federal Bancorp Inc, located in Brooklyn, New York, is a commercial bank. Its deposit products include demand deposits consisting of non-interest bearing and NOW accounts, passbook savings and club accounts, and fixed-term certificates of deposit. The companys loan portfolio comprises one-to four-family residential mortgage loans, commercial real estate loans, construction loans, loans secured by deposits, home equity loans, and credit cards secured by deposit accounts, unsecured credit cards, and business loans. It offers its services to middle-income households and low-to-moderate-income households through its three locations in Brooklyn. It was founded in 2003.</t>
  </si>
  <si>
    <t xml:space="preserve">US - Northfield Bancorp Inc (Northfield) merged with Flatbush Federal Bancorp Inc (Flatbush), a Brooklyn-based commercial bank, and a majority-owned unit of Flatbush Federal Bancorp MHC, in a stock swap transaction valued at USD 18.206 mil. Northfield offered 0.4748 mil common shares per Flatbush share. Based on Northfield's closing stock price of USD 14.01 on 12 March 2012, the last full trading day prior to the announcement, each Flatbush share was valued at USD 6.652 per share. On completion, Flatbush was delisted on OTCBB. </t>
  </si>
  <si>
    <t xml:space="preserve">US - Kohlberg Capital Corp (Kohlberg) acquired the entire share capital of Trimaran Advisors LLC, a New York-based provider of investment management services, from Trimaran Capital Partners LLC, for an estimated USD 50.56 mil, in a stock swap transaction. The consideration consisted of an estimated USD 25 mil in cash and the issuance of 3.6 mil Kohlberg common shares valued at USD 25.56 mil. The shares were valued based on Kohlberg's closing stock price of USD 7.1 on 28 February 2012, the last full trading day prior to the announcement. </t>
  </si>
  <si>
    <t>eScreen Inc, located in Overland Park, Kansas, provides web-based employment screening services that specializes in toxicology screening and employee health. It offers MyeScreen.com, a Web-based program management solution to manage employees drug-testing program. It a class-leading automated platform and FDA-cleared reader for the collection, provision, management and reporting of regulated and non-regulated urine drug screens. It has operations in Calgary, Alberta, Canada. The company was founded in 1998.</t>
  </si>
  <si>
    <t>2388740020</t>
  </si>
  <si>
    <t>Centralized Strategic Placements Inc</t>
  </si>
  <si>
    <t>eLayaway Inc</t>
  </si>
  <si>
    <t>Centralized Strategic Placements Inc, headquartered in Washington, District of Columbia, is a provider of ecommerce services for companies seeking to generate sales from specialized closed-market and member-based organizations. It has offices in Washington and Ephrata, Pennsylvania.</t>
  </si>
  <si>
    <t xml:space="preserve">US - eLayaway Inc acquired the entire share capital of Centralized Strategic Placements Inc, a Washington-based provider of ecommerce services, for USD 0.12 mil. The consideration consisted of USD 0.006 in cash, USD 0.114 mil in eLayaway Inc convertible notes and 4.28 mil eLayaway restricted common shares. </t>
  </si>
  <si>
    <t>2388147020</t>
  </si>
  <si>
    <t>Elcom Technologies Inc</t>
  </si>
  <si>
    <t>Frequency Electronics Inc</t>
  </si>
  <si>
    <t>Elcom Technologies Inc, located in Rockleigh, New Jersey, manufactures RF and microwave modules and sub-system products. The company was founded in 1995.</t>
  </si>
  <si>
    <t xml:space="preserve">US - Frequency Electronics Inc acquired the remaining 75% interest, which it did not already own, in Elcom Technologies Inc, a Rockleigh-based manufacturer of microwave products, for USD 7.5 mil in cash including the assumption of liabilities. </t>
  </si>
  <si>
    <t>2387094020</t>
  </si>
  <si>
    <t>Taleo Corp</t>
  </si>
  <si>
    <t>Taleo Corp, located in Dublin, California, develops web-based talent management software. It offers recruiting, performance management, compensation, succession planning, leadership development, and analytics software solutions and branded as Taleo Enterprise Edition, Talent Exchange, Solution Exchange, Knowledge Exchange and Taleo Business Edition. Operations are carried out in US, Canada, Europe, and Australia. The company was founded in 1996.</t>
  </si>
  <si>
    <t xml:space="preserve">US - Oracle Corp acquired the entire share capital of Taleo Corp, a Dublin-based developer of talent management platform, for USD 46 in cash per share, or a total value of USD 1.909 bil. </t>
  </si>
  <si>
    <t>TLEO</t>
  </si>
  <si>
    <t>2386938020</t>
  </si>
  <si>
    <t>Aldagen Inc</t>
  </si>
  <si>
    <t>Cytomedix Inc</t>
  </si>
  <si>
    <t>Aldagen Inc is a biopharmaceutical company, headquartered in Durham, North Carolina, US. It is engaged in the development of proprietary adult stem cell products for tissue repair and regeneration.</t>
  </si>
  <si>
    <t xml:space="preserve">US - Cytomedix Inc (Cytomedix) acquired Aldagen Inc, a Durham-based biopharmaceutical company, for USD 26.783 mil. The consideration was to consist of Preferred shares class E convertible into 0.135 mil new common shares valued at USD 0.177 mil and the issuance of 20.31 mil common shares valued at USD 26.606 mil in profit-related payments. The shares were valued based on Cytomedix's closing stock price of USD 1.31 on 7 February 2012, the last full trading day prior to the announcement. </t>
  </si>
  <si>
    <t>ALDH</t>
  </si>
  <si>
    <t>2386468020</t>
  </si>
  <si>
    <t>CaseCentral Inc</t>
  </si>
  <si>
    <t>Guidance Software Inc</t>
  </si>
  <si>
    <t>CaseCentral Inc, located in San Francisco, California, develops ecommerce information services that focuses on Cloud-based review and production software for corporations and law firms.</t>
  </si>
  <si>
    <t xml:space="preserve">US - Guidance Software Inc (Guidance) acquired CaseCentral Inc, a San Francisco-based developer of software, for an estimated USD 50.1 mil. The consideration was to consist of USD 8.3 mil cash, USD 8.3 mil Guidance common shares, the assumption of USD 0.5 mil in liabilities and up to USD 33 mil profit-related payments. </t>
  </si>
  <si>
    <t>2385986020</t>
  </si>
  <si>
    <t>OutStart Inc</t>
  </si>
  <si>
    <t>OutStart Inc, headquartered in Boston, Massachusetts, develops training software focusing on content-centric learning. Some of its main products are Evolution enterprise learning platform, OutStart Trainer desktop e-learning content authoring tool, and the SoftSim software simulation application. The company was founded in 1999.</t>
  </si>
  <si>
    <t xml:space="preserve">US - Kenexa Corp merged with OutStart Inc, a Boston-based developer of training software, for USD 38.9 mil. </t>
  </si>
  <si>
    <t>2385965020</t>
  </si>
  <si>
    <t>SureWest Communications Inc</t>
  </si>
  <si>
    <t xml:space="preserve">US - Consolidated Communications Holdings acquired the entire share capital of SureWest Communications Inc, a Roseville-based provider of telecommunication services, for USD 23 in cash per share, or a total value of USD 324.086 mil, subject to a collar agreement. </t>
  </si>
  <si>
    <t>SURW</t>
  </si>
  <si>
    <t>2385605020</t>
  </si>
  <si>
    <t>RL Drake LLC</t>
  </si>
  <si>
    <t>Blonder Tongue Laboratories</t>
  </si>
  <si>
    <t>RL Drake LLC, located in Franklin, Ohio, manufactures and wholesales electronic communications solutions for cable television systems, digital television reception, video signal distribution, and digital video encoding. It was founded in 1943.</t>
  </si>
  <si>
    <t xml:space="preserve">US - Blonder Tongue Laboratories Inc acquired RL Drake LLC, Franklin-based manufacturer and wholesaler of electronic communications equipment, from Pacesetter Capital Corp, for an estimated USD 8 mil. The consideration consisted of an estimated USD 6.5 mil and up to USD 1.5 mil in profit-related payments. </t>
  </si>
  <si>
    <t>2385267020</t>
  </si>
  <si>
    <t>Dynastar Ventures Inc</t>
  </si>
  <si>
    <t>Dynastar Holdings Inc</t>
  </si>
  <si>
    <t>Dynastar Ventures Inc, located in New York, New York, is a blank check company. It is focused on the acquisition of direct selling companies providing services to commercial and residential consumers in the deregulated electricity and natural gas services sector.</t>
  </si>
  <si>
    <t xml:space="preserve">US - Dynastar Holdings Inc merged with Dynastar Ventures Inc, a Louisville-based blank check company, in a reverse takeover transaction. </t>
  </si>
  <si>
    <t>2383403020</t>
  </si>
  <si>
    <t>Solutia Inc</t>
  </si>
  <si>
    <t>Solutia Inc, headquartered in St Louis, Missouri, manufactures chemical based materials used in performance films for laminated safety glass and after market applications. It manufactures pharmaceutical fine chemicals and other specialties such as water treatment chemicals, heat transfer fluids, aviation hydraulic fluid and an integrated family of nylon products including high-performance polymers and fibers. The company was founded in 1997.</t>
  </si>
  <si>
    <t xml:space="preserve">US - Eastman Chemical Co (Eastman) acquired the entire share capital of Solutia Inc (Solutia), a St Louis-based manufacturer of chemical based materials, in a transaction valued at USD 3.423 bil. Eastman offered USD 22 in cash and 0.12 common share per Solutia share. Based on Eastman's closing stock price of USD 47.12 on 26 January 2012, the last full trading day prior to the announcement, each Solutia share was valued at USD 5.654. </t>
  </si>
  <si>
    <t>SOA</t>
  </si>
  <si>
    <t>2383031020</t>
  </si>
  <si>
    <t>VIST Financial Corp</t>
  </si>
  <si>
    <t>Tompkins Financial Corp</t>
  </si>
  <si>
    <t>VIST Financial Corp, located in Wyomissing, Pennsylvania, provides financial services. It also provides banking, insurance and wealth management services to businesses and individuals throughout Berks, Southern Schuylkill, Montgomery, Delaware and Philadelphia Counties. It operates in four divisions namely VIST Banking, VIST Insurance, VIST Capital Management and VIST Mortgage. The company was founded in 1891.</t>
  </si>
  <si>
    <t xml:space="preserve">US - Tompkins Financial Corp (Tompkins) merged with VIST Financial Corp (VIST), a Wyomissing-based provider of financial services, in a stock swap transaction valued at USD 86.926 mil. Tompkins offered 0.313 common shares per VIST share. Based on Tompkins' closing stock price of USD 41.01 on 25 January 2012, the last full trading day prior to the announcement, each VIST share was valued at USD 12.824. </t>
  </si>
  <si>
    <t>VIST</t>
  </si>
  <si>
    <t>Services Allied With The Exchange Of Securities Or Commodities, Not Elsewhere Classified</t>
  </si>
  <si>
    <t>2382563020</t>
  </si>
  <si>
    <t>Indiana Community Bancorp, Columbus,Indiana</t>
  </si>
  <si>
    <t>Indiana Community Bancorp, located in Columbus, Indiana, is a bank holding company. It offers consumer and commercial community banking services in Indiana. It provides residential and commercial real estate loans, checking and saving accounts, securities brokerage services, consumer loans, debit cards, business credit cards, insurance products, and other financial and banking products. The company was founded in 1908.</t>
  </si>
  <si>
    <t>INCB</t>
  </si>
  <si>
    <t>2382193020</t>
  </si>
  <si>
    <t>Memorial Health Systems Inc</t>
  </si>
  <si>
    <t>Memorial Health Systems Inc, located in York, Pennsylvania, is an owner and operator of hospitals. It operates the Memorial Hospital in York.</t>
  </si>
  <si>
    <t xml:space="preserve">US - Community Health Systems Inc acquired Memorial Health Systems Inc, a York-based owner and operator of hospitals. </t>
  </si>
  <si>
    <t>2380632020</t>
  </si>
  <si>
    <t>Gotham Bank of New York,NY</t>
  </si>
  <si>
    <t>Gotham Bank of New York, New York, is a bank holding company. It also offers online banking. It was founded in 1980.</t>
  </si>
  <si>
    <t xml:space="preserve">US - Provident New York Bancorp, through its subsidiary, acquired New York-based Gotham Bank, a bank holding company, for an estimated USD 40.5 mil in cash. </t>
  </si>
  <si>
    <t>GOBN</t>
  </si>
  <si>
    <t>2380236020</t>
  </si>
  <si>
    <t>Convio Inc</t>
  </si>
  <si>
    <t>Blackbaud Inc</t>
  </si>
  <si>
    <t>Convio Inc, located in Austin, Texas, is a developer of Internet software that serve 1500 leading non profit organizations in Canada and UK. The company was founded in 1999.</t>
  </si>
  <si>
    <t xml:space="preserve">US - Blackbaud Inc (Blackbaud) acquired the entire share capital of Convio Inc (Convio), an Austin-based developer of internet software, for USD 16 in cash per share, or a total value of USD 329.931 mil. Earlier, Blackbaud completed its tender offer for Convio by accepting 17.25 mil shares, or 93.9% of Convio's common shares outstanding. On completion, Convio was delisted from NASDAQ. </t>
  </si>
  <si>
    <t>CNVO</t>
  </si>
  <si>
    <t>2379404020</t>
  </si>
  <si>
    <t>US Airways Group Inc</t>
  </si>
  <si>
    <t>AMR Corp</t>
  </si>
  <si>
    <t>US Airways Group Inc, located in Tempe, Arizona, is a passenger airline and holding company for US Airways, US Airways Shuttle and US Airways Express operating approximately 3,500 flights per day and serve more than 230 communities in the US, Canada, Europe, Caribbean and Latin America. The company was founded in 1937.</t>
  </si>
  <si>
    <t>LCC</t>
  </si>
  <si>
    <t>2378191020</t>
  </si>
  <si>
    <t>DR Services of Louisiana LLC</t>
  </si>
  <si>
    <t>Command Center Inc</t>
  </si>
  <si>
    <t>DR Services of Louisiana LLC, based in Kenner, Louisiana provides disaster relief services. It also offers recovery solutions throughout the country following natural disasters such as floods, hurricanes and tornados, and other events such as fires and oil spills.</t>
  </si>
  <si>
    <t xml:space="preserve">US - Command Center Inc (Command) acquired DR Services of Louisiana LLC, a Kenner-based provider of disaster relief services, from Environmental Resource Group LLC, for USD 0.3 mil. The consideration consisted of USD 0.3 mil and 3 mil Command restricted common shares. </t>
  </si>
  <si>
    <t>Individual And Family Social Services</t>
  </si>
  <si>
    <t>2378016020</t>
  </si>
  <si>
    <t>Pacer Propane-Certain Assets</t>
  </si>
  <si>
    <t>Certain assets of Pacer Propane, located in Molalla, Oregon, wholesales and retails propane.</t>
  </si>
  <si>
    <t xml:space="preserve">US - NGL Energy Partners LP (NGL) acquired certain assets of Pacer Propane, a Molalla-based wholesaler and retalier of propane, for USD 32 mil. The consideration consisted of USD 30 mil in cash and USD 1.5 mil in NGL common stock. </t>
  </si>
  <si>
    <t>2377834020</t>
  </si>
  <si>
    <t>Inhibitex Inc</t>
  </si>
  <si>
    <t>Inhibitex Inc, located in Alpharetta, Georgia, is a biopharmaceutical company focused on the development of products that can treat, prevent or diagnose serious infections. Its primary focus is on the development of nucleotide/nucleoside analogs for the treatment of the hepatitis C virus. It was incorporated in Delaware in May 1994.</t>
  </si>
  <si>
    <t xml:space="preserve">US - Bristol-Myers Squibb Co acquired the entire share capital of Inhibitex Inc, an Alpharetta-based biopharmaceutical company, for USD 26 in cash per share, or a total value of USD 2.524 bil. The offer was conditioned upon at least a majority of Inhibitex's shares being tendered. </t>
  </si>
  <si>
    <t>INHX</t>
  </si>
  <si>
    <t>2377260020</t>
  </si>
  <si>
    <t>Avalon Global Solutions Inc</t>
  </si>
  <si>
    <t>Avalon Global Solutions, located in Virginia, develops lifecycle management solutions software.</t>
  </si>
  <si>
    <t xml:space="preserve">US - WidePoint Corp acquired Avalon Global Solutions Inc, a Hampton-based developer of lifestyle management software, from Net Results Group Inc and Avalon Technology Inc, a unit of CA Inc, for USD 11.5 mil. The consideration consisted of USD 7.5 mil in cash and up to USD 4 mil in profit-related payments. </t>
  </si>
  <si>
    <t>2377172020</t>
  </si>
  <si>
    <t>Cardiokine Inc</t>
  </si>
  <si>
    <t>Cornerstone Therapeutics Inc</t>
  </si>
  <si>
    <t>Cardiokine Inc, headquartered in Philadelphia, Pennsylvania, manufactures pharmaceuticals for cardiovascular and heart diseases. It was founded in 2004.</t>
  </si>
  <si>
    <t xml:space="preserve">US - Cornerstone Therapeutics Inc, a unit of Chiesi Farmaceutici SpA, acquired the entire share capital of Cardiokine Inc, a Philadelphia-based manufacturer of pharmaceuticals, for an estimated USD 159 mil. The consideration consisted of USD 1 mil, the assumption of USD 2 mil in liabilities and up to USD 156 mil in profit-related payments. </t>
  </si>
  <si>
    <t>2377161020</t>
  </si>
  <si>
    <t>Trident Microsystems Inc-Set- Top Box Business</t>
  </si>
  <si>
    <t>Entropic Communications Inc</t>
  </si>
  <si>
    <t>The set-top box business of Trident Microsystems Inc, located in Santa Clara, California.</t>
  </si>
  <si>
    <t xml:space="preserve">US - Entropic Communications Inc (Entropic) acquired the set-top box business of the bankrupt Trident Microsystems Inc, a Santa Clara-based semiconductor company, for a sweetened USD 65 mil, via an auction. Originally, Entropic offered USD 55 mil plus the assumption of an undisclosed amount in liabilities. </t>
  </si>
  <si>
    <t>2376794020</t>
  </si>
  <si>
    <t>BlueWave Technology Inc</t>
  </si>
  <si>
    <t>Cover-All Technologies Inc</t>
  </si>
  <si>
    <t>BlueWave Technology Inc is an Internet software developer, headquartered in Honolulu, Hawaii. The Company provides modern, Web-based claims management applications for property and casualty insurance companies. Founded in 2001.</t>
  </si>
  <si>
    <t xml:space="preserve">US - Cover-All Technologies Inc acquired BlueWave Technology Inc, a Honolulu-based developer of Internet software. The transaction includes PipelineClaims. </t>
  </si>
  <si>
    <t>2375584020</t>
  </si>
  <si>
    <t>De Novo Legal LLC</t>
  </si>
  <si>
    <t>De Novo Legal LLC, headquartered in New York, New York is a provider of information technology services which focuses on e-discovery solutions.</t>
  </si>
  <si>
    <t xml:space="preserve">US - EPIQ Systems Inc acquired De Novo Legal LLC, a New York-based provider of information technology services, for an estimated USD 68 mil. The consideration consisted of USD 68 mil and an undisclosed amount of profit-related payments. </t>
  </si>
  <si>
    <t>2375518020</t>
  </si>
  <si>
    <t>Appalachia Midstream Services LLC</t>
  </si>
  <si>
    <t>Chesapeake Midstream Partners</t>
  </si>
  <si>
    <t>Appalachia Midstream Services LLC, located in Montrose, Pennsylvania, is an oil and gas exploration and production company. It owns and operates gas pipelines primarily the 200 miles of gathering pipeline in the Marcellus Shale.</t>
  </si>
  <si>
    <t xml:space="preserve">US - Chesapeake Midstream Partners LP, a joint venture between Chesapeake Energy Corp (Chesapeake) and Global Infrastructure Partners LLC, a joint venture between Credit Suisse Group AG and General Electric {GE}'s majority-owned GE Infrastructure Inc unit, acquired Appalachia Midstream Services LLC, a Montrose-based oil and gas exploration and production company, from Chesapeake Midstream Development LP, a wholly-owned unit of Chesapeake, for USD 865 mil. </t>
  </si>
  <si>
    <t>2375042020</t>
  </si>
  <si>
    <t>Cogdell Spencer Inc</t>
  </si>
  <si>
    <t xml:space="preserve">US - Ventas Inc acquired the entire share capital of Cogdell Spencer Inc, a Charlotte-based real estate investment trust, for USD 4.25 in cash per share, or a total value of USD 217.269 mil and the assumption of an undisclosed amount in liabilities. The transaction included 72 high quality medical office buildings. </t>
  </si>
  <si>
    <t>CSA</t>
  </si>
  <si>
    <t>2374734020</t>
  </si>
  <si>
    <t>Parlux Fragrances Inc</t>
  </si>
  <si>
    <t>Perfumania Holdings Inc</t>
  </si>
  <si>
    <t>PARL</t>
  </si>
  <si>
    <t>2374489020</t>
  </si>
  <si>
    <t>KOR Electronics Inc</t>
  </si>
  <si>
    <t xml:space="preserve">US - Mercury Computer Systems Inc acquired the entire share capital of KOR Electronics Inc, a Cypress-based manufacturer of defense electronic equipment for USD 70 mil in cash. The transaction included Paragon Dynamics Inc. </t>
  </si>
  <si>
    <t>2373264020</t>
  </si>
  <si>
    <t>CommerceFirst Bancorp Inc</t>
  </si>
  <si>
    <t>Sandy Spring Bancorp Inc</t>
  </si>
  <si>
    <t>CommerceFirst Bancorp Inc. is a bank holding company for its subsidiary, CommerceFirst Bank. It is headquartered in Annapolis, Maryland.</t>
  </si>
  <si>
    <t>CMFB</t>
  </si>
  <si>
    <t>2373094020</t>
  </si>
  <si>
    <t>Vlingo Inc</t>
  </si>
  <si>
    <t>Vlingo Inc located in Cambridge, Massachusetts, develops speech recognition software. The company software translates voice into text and enables users with various applications, such as email, text messaging, Web search, dialing, address book, and launching applications. The company serves wireless carriers and wireless application providers. The company was founded in 2006.</t>
  </si>
  <si>
    <t xml:space="preserve">US - Nuance Communications Inc acquired Vlingo Inc, a Cambridge-based developer of speech recognition software, for an estimated USD 200 mil in cash. </t>
  </si>
  <si>
    <t>2373092020</t>
  </si>
  <si>
    <t>Garritan Libraries</t>
  </si>
  <si>
    <t>MakeMusic Inc</t>
  </si>
  <si>
    <t>Garritan Libraries, located in Orcas, Washington, develops software musical instruments.</t>
  </si>
  <si>
    <t xml:space="preserve">US - MakeMusic Inc acquired Garritan Libraries, an Orcas-based developer of software musical instruments. </t>
  </si>
  <si>
    <t>2373087020</t>
  </si>
  <si>
    <t>GlaxoSmithKline PLC-Non-Core Over-The-Counter(OTC) brands</t>
  </si>
  <si>
    <t>Prestige Brands Holdings Inc</t>
  </si>
  <si>
    <t>The non-core over-the-counter (OTC) brands, located in Delaware, of GlaxoSmithKline PLC, manufactures, wholesales and develops prescription pharmaceuticals and consumer health products. The brands also include certain Canadian Brands, BC, Goody's, Beano, Ecotrin, Fiber Choice and Tagamet.</t>
  </si>
  <si>
    <t>2372241020</t>
  </si>
  <si>
    <t>Stone Tower Capital LLC</t>
  </si>
  <si>
    <t xml:space="preserve">US - Apollo Global Management LLC merged with Stone Tower Capital LLC, a New York-based provider of investment management services, in a leveraged buyout transaction. Terms were not disclosed. </t>
  </si>
  <si>
    <t>2372088020</t>
  </si>
  <si>
    <t>RSC Holdings Inc</t>
  </si>
  <si>
    <t>United Rentals Inc</t>
  </si>
  <si>
    <t>RSC Holding Inc, located in Scottsdale, Arizona, provides equipment rental and support services for the construction and industrial markets. The holding company has 478 rental locations 39 of which are in the United States and 4 in Canada. The company was founded in 1986.</t>
  </si>
  <si>
    <t>RRR</t>
  </si>
  <si>
    <t>2371659020</t>
  </si>
  <si>
    <t>WG Ross Corp</t>
  </si>
  <si>
    <t>WG Ross Corp, located in Austin, Texas, develops time and attendance software for banking, credit unions, staffing, manufacturing, non profit, healthcare, government and retail industries. It also offers cloud computing time and attendance management services. The company was founded in 1998.</t>
  </si>
  <si>
    <t xml:space="preserve">US - Asure Legiant LLC, a unit of Asure Software Inc, acquired WG Ross Corp, Austin-based developer of time and attendance software, from Journyx Inc, for USD 4 mil. The consideration was to consist of USD 1.511 mil in cash and USD 2.489 mil in promissory notes. </t>
  </si>
  <si>
    <t>2371372020</t>
  </si>
  <si>
    <t>Lam Research Corp</t>
  </si>
  <si>
    <t>Novellus Systems Inc, located in San Jose, California, manufactures advanced process equipment for the global semiconductor industry. It offers chemical vapor deposition (CVD), physical vapor deposition (PVD), copper Electrofill, photoresist and residue removal, and chemical mechanical planarization (CMP) systems. Operations are carried out in Europe, the United States, Korea, Japan, China, Taiwan and southeast Asia.The company was founded in 1984.</t>
  </si>
  <si>
    <t>NVLS</t>
  </si>
  <si>
    <t>2370760020</t>
  </si>
  <si>
    <t>Synovis Life Technologies Inc</t>
  </si>
  <si>
    <t>Synovis Life Technologies Inc, located in Saint Paul, Minnesota, is a manufacturer and wholesaler of medical devices used for surgical treatment to facilitate repair and reconstruction of soft tissue damaged or destroyed by disease or injury. Its products include implantable biomaterials for soft tissue repair, devices for microsurgery and surgical tools. The company was founded in 1985.</t>
  </si>
  <si>
    <t xml:space="preserve">US - Baxter International Inc acquired the entire share capital of Synovis Life Technologies Inc, a Saint Paul-based manufacturer and wholesaler of medical devices, for USD 28 in cash per share, or a total value of USD 323.265 mil. </t>
  </si>
  <si>
    <t>SYNO</t>
  </si>
  <si>
    <t>2370613020</t>
  </si>
  <si>
    <t>Ironworks Consulting LLC</t>
  </si>
  <si>
    <t>ICF International Inc</t>
  </si>
  <si>
    <t>Ironworks Consulting LLC, headquartered in Glen Allen, Virginia, is a provider of interactive web development services. It provides customer engagement solutions across web, mobile, and social media platforms to blue chip companies in the health, energy, and financial services industries, as well as to U.S. federal government agencies and nonprofit organizations. It was founded in 2001.</t>
  </si>
  <si>
    <t xml:space="preserve">US - ICF International Inc acquired Ironworks Consulting LLC, a Glen Allen-based provider of web development services, for USD 100 mil in cash. </t>
  </si>
  <si>
    <t>2369950020</t>
  </si>
  <si>
    <t>SiliconBlue Technologies Corp</t>
  </si>
  <si>
    <t>Lattice Semiconductor Corp</t>
  </si>
  <si>
    <t>SiliconBlue Technologies Inc, located in Santa Clara, California, manufactures semicondutors for consumer, battery-based mobile applications such as smart phones, eBooks/ePaper, netbooks, digital picture frames, mobile internet devices (MIDs), portable media players, hand-held POS systems, medical instruments and flash camcorders. The company was founded in 2005.</t>
  </si>
  <si>
    <t xml:space="preserve">US - Lattice Semiconductor Corp acquired SiliconBlue Technologies Corp, a Santa Clara-based manudacturer of semiconductor, for an estimated USD 63 mil in cash. </t>
  </si>
  <si>
    <t>2368320020</t>
  </si>
  <si>
    <t>TappIn Inc</t>
  </si>
  <si>
    <t>GlobalSCAPE Inc</t>
  </si>
  <si>
    <t>TappIn Inc, located in San Antonio, Texas, provides mobile file sharing technology services, which allow users to access and safely share files and media content including videos, photos and music, on office or home computers from web browsers and all mobile devices such as Apple iPhone and iPad, as well as Google, Android and Windows phones. The company was founded in 2009.</t>
  </si>
  <si>
    <t xml:space="preserve">US - GlobalSCAPE Inc acquired TappIn Inc, a San Antonio-based provider of mobile file sharing technology services, for USD 17 mil. The consideration consisted of USD 9 mil in cash and USD 8 mil in profit-related payments. </t>
  </si>
  <si>
    <t>2368229020</t>
  </si>
  <si>
    <t>National Beef Packing Co LLC</t>
  </si>
  <si>
    <t xml:space="preserve">US - Leucadia National Corp acquired a 78.95% interest in National Beef Packing Co LLC, a Kansas-based producer and wholesaler of beef products, from US Premium Beef LLC, for USD 867.9 mil in cash. </t>
  </si>
  <si>
    <t>2368197020</t>
  </si>
  <si>
    <t>Dupont State Bank,North Vernon ,Indiana</t>
  </si>
  <si>
    <t>River Valley Bancorp</t>
  </si>
  <si>
    <t>Dupont State Bank, based in North Vernon, Indiana is a commercial bank. It offers personal and commercial banking services. It operates a network of three branches all located in Indiana and are within the counties of Jackson, Jennings and Jefferson.</t>
  </si>
  <si>
    <t xml:space="preserve">US - River Valley Bancorp acquired the entire share capital of North Vernon-based Dupont State Bank from Citizens Union Bancorp of Shelbyville Inc, for USD 6.275 mil in cash. </t>
  </si>
  <si>
    <t>2368176020</t>
  </si>
  <si>
    <t>SkyBitz Inc</t>
  </si>
  <si>
    <t>Telular Corp</t>
  </si>
  <si>
    <t>SkyBitz Inc, based in Sterling, Virginia manufactures sensores that provide remote asset tracking and information management services specializing in realtime decision-making tools for companies with unpowered assets such as tractor-trailers, intermodal containers, rail cars, power generators, heavy equipment and other assets. It offers SkyBitz Insight, a secure web-based application that is fully customizable and requires no software downloads.</t>
  </si>
  <si>
    <t xml:space="preserve">US - Telular Corp (Telular) merged with SkyBitz Inc, a Sterling-based provider of mobile resource management services, for an estimated USD 44.874 mil. The consideration was to consist of an estimated USD 36 mil in cash and 1.02 mil new Telular common shares valued at USD 8.874 mil. The shares were valued based on Telulars closing stock price of USD 8.7 on 2 February 2012, the last full trading day prior to the announcement. </t>
  </si>
  <si>
    <t>2367106020</t>
  </si>
  <si>
    <t>Magma Design Automation Inc, located in San Jose, California, develops electronic design automation (EDA) software used in the communications, computer, consumer electronics, and semiconductor industries. Its software is used in manufacturing chips for electronic applications including tablet computing devices, mobile devices such as smartphones, electronic games, digital video, networking, military/aerospace and memory. The company was founded in 1997.</t>
  </si>
  <si>
    <t xml:space="preserve">US - Synopsys Inc definitively agreed to acquire the entire share capital of Magma Design Automation Inc, a San Jose-based developer of electronic design automation (EDA) software, for USD 7.35 in cash per share, or a total value of USD 620.744 mil. </t>
  </si>
  <si>
    <t>LAVA</t>
  </si>
  <si>
    <t>2366795020</t>
  </si>
  <si>
    <t>TS Staffing Corp</t>
  </si>
  <si>
    <t>Corporate Resource Services</t>
  </si>
  <si>
    <t>TS Staffing Corp, located in New York, New York, provides recruitment and staffing services primarily for municipalities, private and public companies, and professional employer organization and ancillary services to private and public companies. The company was founded in 2008.</t>
  </si>
  <si>
    <t xml:space="preserve">US - Corporate Resource Services Inc (Corporate) acquired the entire share capital TS Staffing Corp, a New York-based provider of recruitment and staffing services, in exchange for 34.839 mil Corporate common shares valued at USD 30.007 mil in cash. The shares were valued based on Corporate's closing stock price of USD 0.89 on 18 November 2011, the last full trading day prior to the announcement. </t>
  </si>
  <si>
    <t>2366354020</t>
  </si>
  <si>
    <t>Summit Entertainment LLC</t>
  </si>
  <si>
    <t>Summit Entertainment LLC, located in Santa Monica, California, provides motion picture and video production services. It is a worldwide theatrical motion picture development, financing, production and distribution studio. The company was founded in 1993.</t>
  </si>
  <si>
    <t xml:space="preserve">US - Lions Gate Entertainment Corp (Lions) acquired Summit Entertainment LLC (Summit), a Santa Monica-based provider of motion picture and video production services, from M6 Metropole Television SA and other undisclosed sellers, for USD 412.5 mil in cash and Lions stock. Originally, Lions was rumored to be planning to merge with Summit. </t>
  </si>
  <si>
    <t>2366130020</t>
  </si>
  <si>
    <t>Onyx Pharmaceuticals Inc</t>
  </si>
  <si>
    <t>ONXX</t>
  </si>
  <si>
    <t>2364366020</t>
  </si>
  <si>
    <t>Graceway Pharmaceuticals Inc</t>
  </si>
  <si>
    <t>Graceway Pharmaceuticals Inc, located in Bristol, Tennessee, manufactures prescription pharmaceutical products intended for final consumption, including biotech products and antibiotics for the treat of Actinic keratosis. The company was founded 2006.</t>
  </si>
  <si>
    <t xml:space="preserve">US - Medicis Pharmaceutical Corp completed its challenging offer to acquire bankrupt Graceway Pharmaceuticals Inc (Graceway), a Bristol-based manufacturer of prescription pharmaceutical products, from GTCR LLC, for USD 455 mil, via auction. Originally, in September 2011, GTCR LLC announced that it was seeking a buyer for its Graceway unit. Previously, Galderma Pharma SA of Switzerland definitively agreed to acquire Graceway. </t>
  </si>
  <si>
    <t>2364275020</t>
  </si>
  <si>
    <t>Z Corp</t>
  </si>
  <si>
    <t xml:space="preserve">US - 3D Systems Corp (3D) acquired Z Corp, a unit of Ratos AB's Contex Scanning Technology A/S subsidiary, a Burlington-based manufacturer and wholesaler of 3D printers. Concurrently, 3D definitively agreed to acquire Vidar Systems Corp. The two transactions had a combined value of USD 137 mil in cash. </t>
  </si>
  <si>
    <t>2364032020</t>
  </si>
  <si>
    <t>Transatlantic Holdings Inc</t>
  </si>
  <si>
    <t>Transatlantic Holdings Inc, headquartered in New York, New York, is a provider of insurance and reinsurance services offering reinsurance capacity for property and casualty products on treaty and facultative basis. Its subsidiaries include Transatlantic Reinsurance Co, Trans Re Zurich and Putnam Reinsurance Co. The company operates through brokers in both domestic and international markets. The company was founded in 1986.</t>
  </si>
  <si>
    <t>TRH</t>
  </si>
  <si>
    <t>2363490020</t>
  </si>
  <si>
    <t>Valpey-Fisher Corp</t>
  </si>
  <si>
    <t xml:space="preserve">US - CTS Corp, through its wholly-owned VF Acquisition Corp unit, merged with Valpey-Fisher Corp, a Hopkinton-based manufacturer and wholesaler of frequency control devices, for USD 4.15 in cash per share or a total value of USD 19.47 mil. On completion, Valpey-Fisher became a wholly-owned unit of CTS and was delisted in the NASDAQ Stock Exchange. </t>
  </si>
  <si>
    <t>VPF</t>
  </si>
  <si>
    <t>2363242020</t>
  </si>
  <si>
    <t>HealthTrans LLC</t>
  </si>
  <si>
    <t>HealthTrans LLC, located in Greenwood Village, Colorado, provides pharmacy and medical claims processing services, as well as benefits administration services, discount health programs, and pharmacy benefit management services. The company was founded in 2000.</t>
  </si>
  <si>
    <t xml:space="preserve">US - SXC Health Solutions Corp acquired HealthTrans LLC, a Greenwood Village-based provider of pharmacy claims processing services, from joint venture partners HealthTrans Data Services LLC and Health Information Services, a unit of joint venture partners Per-Se Technologies Inc (Per-Se) and McKesson Corp's NDCHealth Corp subsidiary, for an estimated USD 250 mil in cash. Per-Se was a unit of Wolters Kluwer NV. </t>
  </si>
  <si>
    <t>2363186020</t>
  </si>
  <si>
    <t>International Plant Services LLC</t>
  </si>
  <si>
    <t>Global NuTech Inc</t>
  </si>
  <si>
    <t>International Plant Services LLC, located in La Porte, Texas, provides engineering and skilled craft services to industrial clients in North America. It includes engineers, project management, planners, schedulers, supervisors and skilled craftsmen. The company was founded in 2003.</t>
  </si>
  <si>
    <t xml:space="preserve">US - Global NuTech Inc (Global) acquired the entire share capital of International Plant Services LLC, a La Porte-based provider of engineering and skilled craft services, for USD 15 mil. The consideration included the issuance of 29.412 mil common shares valued at USD 5 mil and USD 10 mil in convertible promissory notes. The shares were valued based in Globals closing stock price of USD 0.17 on 3 November 2011, the last full trading day prior to the announcement. </t>
  </si>
  <si>
    <t>2362883020</t>
  </si>
  <si>
    <t>Lot6 Media Inc</t>
  </si>
  <si>
    <t>Webxu Inc</t>
  </si>
  <si>
    <t>Lot6 Media Inc, located in Lake Forest, California, provides online marketing services of customer acquisition based solutions to businesses, agencies engaging in e-commerce and marketers.</t>
  </si>
  <si>
    <t xml:space="preserve">US - WebXU Inc acquired Lot6 Media Inc, a Lake Forest-based provider of online marketing services. </t>
  </si>
  <si>
    <t>2362472020</t>
  </si>
  <si>
    <t>Isla International Ltd</t>
  </si>
  <si>
    <t>Radiant Logistics Inc</t>
  </si>
  <si>
    <t>Isla International Ltd, located in Laredo, Texas, provides transportation and logistics services to manufacturers of automotive, appliance, electronics and consumer packaged goods. It offers ground, flight out, air freight, ocean freight, and truck freight between the US and Mexico. The company was founded in 1996.</t>
  </si>
  <si>
    <t xml:space="preserve">US - Radiant Logistics Inc (Radiant) acquired Isla International Ltd, a Laredo-based provider of transportation and logistics services, for USD 15 mil. The consideration was to consist of USD 7.7 mil in cash, USD 1.3 mil in Radiant common shares, and up to a further USD 6 mil in profit-related payments. </t>
  </si>
  <si>
    <t>2362321020</t>
  </si>
  <si>
    <t>IZI Medical Products Inc</t>
  </si>
  <si>
    <t>Landauer Inc</t>
  </si>
  <si>
    <t>IZI Medical Products Inc, located in The company was founded in 1991.</t>
  </si>
  <si>
    <t xml:space="preserve">US - Landauer Inc acquired the entire share capital of IZI Medical Products Inc, a Baltimore-based manufacturer and wholesaler of medical markers, for an estimated USD 93 mil in cash. </t>
  </si>
  <si>
    <t>2361222020</t>
  </si>
  <si>
    <t>Tube Supply Inc</t>
  </si>
  <si>
    <t>AM Castle &amp; Co</t>
  </si>
  <si>
    <t>Tube Supply Inc, located in Houston, Texas, manufactures steel tube and bar products for the oil &amp; gas industry. Its product line consists of low alloy, chrome, stainless, and carbon bar and tubing. The company also provides machining, testing, heat treating, and steel cutting services. It was founded in 1986.</t>
  </si>
  <si>
    <t xml:space="preserve">US - AM Castle &amp; Co acquired Tube Supply Inc, a Houston-based manufacturer of steel tube and bar products, for an estimated USD 165 mil. </t>
  </si>
  <si>
    <t>2360752020</t>
  </si>
  <si>
    <t>Litigation Dynamics Inc</t>
  </si>
  <si>
    <t>VR Holdings Inc</t>
  </si>
  <si>
    <t>Litigation Dynamics Inc, located in Houston, Texas, provides litigation support services including, documents processing, reviewing and analyzing, electronic evidence management through its data collection tools, as well as developing and wholesaling litigation software. It was founded in 1997.</t>
  </si>
  <si>
    <t xml:space="preserve">US - VR Holdings Inc (VR) acquired the entire share capital of Litigation Dynamics Inc, a Houston-based provider of litigation support services, in exchange for 17.5 mil VR common shares and up to a further 20 mil VR common shares in profit-related payments. </t>
  </si>
  <si>
    <t>2360545020</t>
  </si>
  <si>
    <t>Oceana Therapeutics Inc</t>
  </si>
  <si>
    <t>Oceana Therapeutics Inc, headquartered in Edison, New Jersey, manufactures specialty pharmaceuticals. It focuses on colorectal, gastroenterology and urological diseases. It was founded in 2008.</t>
  </si>
  <si>
    <t xml:space="preserve">US - Salix Pharmaceuticals Ltd acquired the entire share capital Oceana Therapeutics LLC, an Edison-based manufacturer of specialty pharmaceuticals, from Kelso &amp; Co, Frazier Healthcare Ventures, and other shareholders, for USD 300 mil in cash. </t>
  </si>
  <si>
    <t>2359939020</t>
  </si>
  <si>
    <t>Force Protection Inc</t>
  </si>
  <si>
    <t>Force Protection Inc, headquartered in South Carolina, designs, manufactures, tests, delivers, and supports blast- and mine-protected vehicles. Its vehicles include The Buffalo, The Cougar, The Cougar Mastiff and The Cougar Ridgback. It offers its services primarily to the U.S. Army, the U.S. Marine Corps, foreign military allies of the United States and the U.K. Ministry of Defense. The company was founded in 1997.</t>
  </si>
  <si>
    <t xml:space="preserve">US - General Dynamics Corp (General) acquired the entire share capital of Force Protection Inc (Force), a Summerville-based manufacturer of motor vehicles, for USD 5.52 in cash per share, or a total value of USD 387.961 mil. Earlier, General completed its tender offer for Force by accepting 57.1 mil shares, or 72.77% of Force's common shares outstanding. </t>
  </si>
  <si>
    <t>FRPT</t>
  </si>
  <si>
    <t>2358776020</t>
  </si>
  <si>
    <t>Freedom Communications Inc- Broadcast Assets</t>
  </si>
  <si>
    <t>The broadcast assets of Freedom Communications Inc are located in Irvine, California.</t>
  </si>
  <si>
    <t xml:space="preserve">US - Sinclair Broadcast Group Inc acquired the broadcast assets of Freedom Communications Inc, an Irvine-based publisher of newspapers, for USD 385 mil. </t>
  </si>
  <si>
    <t>2358454020</t>
  </si>
  <si>
    <t>GSE Consulting LP</t>
  </si>
  <si>
    <t>GSE Consulting LP, headquartered in Dallas, Texas, provides energy procurement services through real-time market information and account management. It has offices in Dallas, Fort Worth and Houston. It was founded in 2002.</t>
  </si>
  <si>
    <t>2357675020</t>
  </si>
  <si>
    <t>Unilever United States Inc-Culver Specialty Brands Division</t>
  </si>
  <si>
    <t>B&amp;G Foods Inc</t>
  </si>
  <si>
    <t>The Culver Specialty Brands division of Unilever United States Inc is a producer of food products. Its brands include Mrs. Dash salt-free branded seasoning blends, Molly McButter branded flavored sprinkles, Sugar Twin branded sugar substitute, Bakers Joy branded baking spray and Static Guard branded anti-static spray. Unilever United States in a detergents manufacturer located in Englewood Cliffs, New Jersey.</t>
  </si>
  <si>
    <t xml:space="preserve">US - B&amp;G Foods Inc acquired the Culver Specialty Brands Division of Unilever United States Inc, a Englewood Cliffs-based manufacturer of detergents and food products, and a unit of Unilever PLC's Unilever NV subsidiary, for USD 325 mil in cash. </t>
  </si>
  <si>
    <t>2356388020</t>
  </si>
  <si>
    <t>Roche Madison Inc</t>
  </si>
  <si>
    <t>Arrowhead Research Corp</t>
  </si>
  <si>
    <t>Roche Madison Inc, located in Madison, Wisconsin, manufactures and wholesales diagnostic products.</t>
  </si>
  <si>
    <t>2356109020</t>
  </si>
  <si>
    <t>Anderen Financial Inc</t>
  </si>
  <si>
    <t>Anderen Financial Inc, based in Palm Harbor, Florida is a bank holding company for Anderen Bank. It offers a variety of banking and financial services to small and middle-market businesses and individuals through its four banking offices located in the Tampa Bay and Central Florida markets. It was founded in 2006.</t>
  </si>
  <si>
    <t>2354294020</t>
  </si>
  <si>
    <t>Northeast Energy Solutions LLC</t>
  </si>
  <si>
    <t>Northeast Energy Solutions LLC, located in Woodcliff Lake, New Jersey, provides energy saving services to commercial and industrial facilities. It also measures energy efficiency of lighting retrofits, including sensors and controls, refrigeration, Heating, Ventilation &amp; Air Conditioning (HVAC), Solar and wind power, and site-custom projects.</t>
  </si>
  <si>
    <t xml:space="preserve">US - World Energy Solutions Inc (World) acquired Northeast Energy Solutions LLC, a Woodcliff Lake-based provider of energy saving services, for USD 4.754 mil. The consideration consisted of USD 1.004 mil in cash, the issuance of 0.083 mil common shares valued at USD 0.250 mil, USD 3 mil in promissory notes and USD 0.25 mil in profit-related payments. The shares were valued based on World's closing stock price of USD 3 on 12 October 2011, the last full trading day prior to the announcement. </t>
  </si>
  <si>
    <t>2354105020</t>
  </si>
  <si>
    <t>Vertro Inc</t>
  </si>
  <si>
    <t>Inuvo Inc</t>
  </si>
  <si>
    <t>Vertro Inc, based in New York, New York develops internet software. It offers two primary products to consumers: ALOT Home, a homepage product, and ALOT Appbar, a piece of software that integrates into users' web browsers. It was founded in 1995.</t>
  </si>
  <si>
    <t xml:space="preserve">US - Inuvo Inc (Inuvo) acquired the entire share capital of Vertro Inc (Vertro), a New York-based developer of internet software, in a reverse takeover transaction valued at USD 19.23 mil. Inuvo offered 1.546 common share per Vertro share. The shares were valued based on Inuvo's closing stock price of USD 1.75 on 14 October 2011, the last full trading day prior to the announcement, each Vertro share was valued at USD 2.706. Upon completion, Vertro will own 91.331% in Inuvo. </t>
  </si>
  <si>
    <t>VTRO</t>
  </si>
  <si>
    <t>2353699020</t>
  </si>
  <si>
    <t>El Paso Corp</t>
  </si>
  <si>
    <t>El Paso Corp, headquartered in Houston, Texas, provides natural gas and related energy products and services. The company is organized around two core businesses: pipelines and exploration and production. It owns an interstate natural gas pipeline system, approximately 42,000 miles, transporting more than a quarter of the natural gas consumed in the US each day. It also operates key natural gas basins in the US, Brazil and Egypt. The company was founded in 1928.</t>
  </si>
  <si>
    <t xml:space="preserve">US - Kinder Morgan Inc (Kinder) acquired the entire share capital of El Paso Corp, a Houston-based provider of gas transmission services, for USD 24.002 bil in cash including the assumption of 3.841 billion in debt from El Paso Pipeline Partners LP. Kinder offered a choice of USD 25.91 in cash and 0.64 warrants, or USD 14.65 in cash, 0.419 Kinder common share and 0.64 warrants, or 0.964 Kinder common shares and 0.64 warrants for every El Paso common share. </t>
  </si>
  <si>
    <t>EP</t>
  </si>
  <si>
    <t>2353305020</t>
  </si>
  <si>
    <t>Portables Unlimited LLC</t>
  </si>
  <si>
    <t>Zoom Technologies Inc</t>
  </si>
  <si>
    <t>Portables Unlimited LLC, located in Nanuet, New York, wholesales and retails T-Mobile products such as mobile phones and related communication products. The company was founded in 2009.</t>
  </si>
  <si>
    <t xml:space="preserve">US - Zoom Technologies Inc acquired a 55% interest in Portables Unlimited LLC, a Nanuet-based wholesaler and retailer of T-Mobile products. </t>
  </si>
  <si>
    <t>2352199020</t>
  </si>
  <si>
    <t>Mobile Complete Inc</t>
  </si>
  <si>
    <t>Mobile Complete Inc doing business as DeviceAnywhere Inc, based in San Mateo, California develops enterprise-class software. Its products include DeviceAnywhere, DeviceAnywhere Pro, DeviceAnywhere Consumer and DeviceAnywhere Monitoring. It has locations in the United States, the United Kingdom, Canada, France, Germany, Spain and Japan. It was founded in 2003.</t>
  </si>
  <si>
    <t xml:space="preserve">US - Keynote Systems Inc acquired Mobile Complete Inc, a San Mateo-based developer of enterprise-class software, for an estimated USD 90 mil. The consideration consisted of USD 60 mil in cash and up to USD 30 mil in profit related payments. </t>
  </si>
  <si>
    <t>2352180020</t>
  </si>
  <si>
    <t>Qumu Inc</t>
  </si>
  <si>
    <t>Rimage Corp</t>
  </si>
  <si>
    <t>Qumu Inc, located in San Bruno, California, develops video platform software to capture, manage, publish and distribute live and on-demand video content.</t>
  </si>
  <si>
    <t xml:space="preserve">US - Rimage Corp (Rimage) acquired Qumu Inc, a San Bruno-based developer of video platform software, for USD 51.83 mil. The consideration consisted of USD 39 mil in cash and 1 mil common shares valued at USD 12.83 mil. The shares were valued based in Rimage's closing stock price of USD 12.83 on 7 October 2011, the last full trading day prior to the announcement. </t>
  </si>
  <si>
    <t>2352116020</t>
  </si>
  <si>
    <t>Complete Production Services Inc</t>
  </si>
  <si>
    <t xml:space="preserve">US - Superior Energy Services Inc (Superior) acquired the entire share capital of Complete Production Services Inc (Complete), a Houston-based provider of oil and gas field services, for USD 2.672 bil. Superior offered USD 7 in cash and 0.945 common share per Complete share. Based on Superior's closing stock price of USD 27.41 on 7 October 2011, the last full trading day prior to the announcement, each Complete share was valued at USD 32.902. </t>
  </si>
  <si>
    <t>CPX</t>
  </si>
  <si>
    <t>2351074020</t>
  </si>
  <si>
    <t>Midwave Corp</t>
  </si>
  <si>
    <t>Datalink Corp</t>
  </si>
  <si>
    <t>Midwave Corp, located in Eden Prairie, Minnesota, provides information technology consulting and integration services. It offers risk management and regulatory compliance, enterprise architecture development, data network optimization and security, and data management services.</t>
  </si>
  <si>
    <t xml:space="preserve">US - Datalink Corp acquired Midwave Corp, an Eden Prairie-based provider of information technology consulting services, for an estimated USD 28.6 mil. The consideration consisted of USD 16.1 mil in cash, USD 1.5 mil in common shares, USD 11 mil in the assumption of liabilities. </t>
  </si>
  <si>
    <t>2350718020</t>
  </si>
  <si>
    <t>ADI Time LLC</t>
  </si>
  <si>
    <t>ADI Time LLC, located in Warwick, Rhode Island, develops and wholesales cloud computing time, attendance software and labor management services. The company was founded in 1983.</t>
  </si>
  <si>
    <t xml:space="preserve">US - Asure Software Inc acquired ADI Time LLC, a Warwick-based developer and wholesaler of loud computing time, attendance software and labor management services. </t>
  </si>
  <si>
    <t>2350654020</t>
  </si>
  <si>
    <t>RBF Consulting Inc</t>
  </si>
  <si>
    <t>Michael Baker Corp</t>
  </si>
  <si>
    <t>RBF Consulting Inc, located in Irvine, California, provides engineering, planning, surveying, environmental and consulting services to public and governmental agencies, development community, private enterprise, non-profit organizations and colleague firms. The company was founded in 1944.</t>
  </si>
  <si>
    <t xml:space="preserve">US - Michael Baker Corp (Michael Baker) acquired RBF Consulting Inc, an Irvine-based provider of engineering, planning, surveying, environmental and consulting services, for USD 50 mil. The consideration was to consisted of USD 47.7 mil in cash and USD 4.3 mil in Michael Baker common shares. </t>
  </si>
  <si>
    <t>2350044020</t>
  </si>
  <si>
    <t>Woodstock Hills LLC</t>
  </si>
  <si>
    <t>Juhl Wind Inc</t>
  </si>
  <si>
    <t>Woodstock Hills LLC, located in cottonwood, Minnesota, owns and operates a 10.2 megawatt wind-powered electric generating facility near Woodstock, Minnesota. The company was founded in 1998.</t>
  </si>
  <si>
    <t xml:space="preserve">US - Juhl Wind Inc acquired a 99.9% interest in Woodstock Hills LLC, a Cottonwood-based owner and operator of wind-powered electric generating facility, from Mission Funding Zeta (75%) and Heller Financial Inc (24.9%), for USD 0.4 mil. </t>
  </si>
  <si>
    <t>2349797020</t>
  </si>
  <si>
    <t>Riviera Black Hawk Inc</t>
  </si>
  <si>
    <t>Monarch Casino &amp; Resort Inc</t>
  </si>
  <si>
    <t>Riviera Black Hawk Inc, located in Black Hawk, Colorado, is an owner and operator of a casino hotel. It was founded in 2000.</t>
  </si>
  <si>
    <t xml:space="preserve">US - Monarch Casino &amp; Resort Inc acquired the entire share capital of Riviera Black Hawk Inc, a Black Hawk-based owner and operator of a casino hotel, from Riviera Operating Corp, a unit of Riviera Holdings Corp, for USD 76 mil. </t>
  </si>
  <si>
    <t>2349220020</t>
  </si>
  <si>
    <t>Santur Corp</t>
  </si>
  <si>
    <t>NeoPhotonics Corp</t>
  </si>
  <si>
    <t>Santur Corp, located in Fremont, California, manufactures photonic integrated circuits for bandwidth-intensive, high-speed communications networks. The company was founded in 2000.</t>
  </si>
  <si>
    <t xml:space="preserve">US - NeoPhotonics Corp acquired Santur Corp, a Fremont-based manufacturer of photonic integrated circuits, for an estimated USD 46.7 mil. The consideration consisted of USD 39.2 mil in cash and up to USD 7.5 mil in profit-related payments. </t>
  </si>
  <si>
    <t>2346367020</t>
  </si>
  <si>
    <t>GreenHouse Holdings Inc</t>
  </si>
  <si>
    <t>Premier Alliance Group Inc</t>
  </si>
  <si>
    <t>GreenHouse Holdings Inc, located in San Diego, California, manufactures insulation materials and products. It offers energy efficiency solutions and sustainable infrastructure products. The company was founded in 2008.</t>
  </si>
  <si>
    <t xml:space="preserve">US - Premier Alliance Group Inc merged with GreenHouse Holdings Inc, a San Diego-based manufacturer of insulation materials and products, in a stock swap transaction. </t>
  </si>
  <si>
    <t>GRHU</t>
  </si>
  <si>
    <t>Manmade Organic Fibers, Except Cellulosic</t>
  </si>
  <si>
    <t>2346069020</t>
  </si>
  <si>
    <t>Azur Pharma Ltd</t>
  </si>
  <si>
    <t>Jazz Pharmaceuticals Inc</t>
  </si>
  <si>
    <t>Azur Pharma Ltd, headquartered in Palo Alto, California, manufactures prescription pharmaceuticals. The company is focused on therapeutic areas of CNS and Women's Health and is also intended for final consumption, including biotech products and antibiotics. The company was founded in 2005.</t>
  </si>
  <si>
    <t>2345907020</t>
  </si>
  <si>
    <t>Goodrich Corp</t>
  </si>
  <si>
    <t xml:space="preserve">US - United Technologies Corp (United Technologies) acquired the entire share capital of Goodrich Corp (Goodrich), a Charlotte-based manufacturer and wholesaler of aircrafts parts and equipment, for USD 127.5 in cash per share, or a total value of USD 16.183 bil. Originally, United Technologies was rumored to be planning to acquire the entire share capital of Goodrich. </t>
  </si>
  <si>
    <t>GR</t>
  </si>
  <si>
    <t>2344919020</t>
  </si>
  <si>
    <t>LitePoint Corp</t>
  </si>
  <si>
    <t xml:space="preserve">US - Teradyne Inc acquired LitePoint Corp, a Sunnyvale-based manufacturer and wholesaler of wireless testing products, for USD 580 mil. The consideration consisted of USD 510 mil in cash and USD 70 mil in profit-related payments. </t>
  </si>
  <si>
    <t>2344867020</t>
  </si>
  <si>
    <t>Co-eXprise Inc-Energy Procurement Business</t>
  </si>
  <si>
    <t>Energy procurement business of Co-eXprise Inc located in US.</t>
  </si>
  <si>
    <t xml:space="preserve">US - World Energy Solutions Inc acquired the energy procurement business of Co-eXprise Inc, a Wexford-based provider of enterprise sourcing solutions. </t>
  </si>
  <si>
    <t>2344456020</t>
  </si>
  <si>
    <t>Medicies Technologies Corp</t>
  </si>
  <si>
    <t>Medicies Technologies Corp manufactures body contouring technology to non-invasively select and reduce fatty tissue in the body. The company is headquartered in Bothell, Washington. It was founded in 1999.</t>
  </si>
  <si>
    <t xml:space="preserve">US - Solta Medical Inc acquired the entire share capital of Medicies Technologies Corp, a Bothell-based manufacturer of body contouring technology from Medicies Pharmaceutical Corp for an estimated USD 35 mil. The transaction consisted of USD 15 mil in cash and USD 20 mil in profit related payments. </t>
  </si>
  <si>
    <t>2344302020</t>
  </si>
  <si>
    <t>Contactual Inc</t>
  </si>
  <si>
    <t>8x8 Inc</t>
  </si>
  <si>
    <t>Contactual Inc, located in Redwood City, California, provides call center and customer interaction management solutions services offered to small and medium businesses, and distribution partners serving the U.S, Canada, Europe, Japan and Australia. The company was founded in 2000.</t>
  </si>
  <si>
    <t xml:space="preserve">US - 8x8 Inc (8x8) acquired the entire share capital of Contactual Inc, a Redwood City-based provider of call center and customer interaction management solutions services, in exchange for 6.7 mil 8x8 common shares valued at USD 24.408 mil. The shares were valued based on 8x8's closing stock price of USD 4.24 on 9 September 2011, the last full trading day prior to the announcement. </t>
  </si>
  <si>
    <t>2343390020</t>
  </si>
  <si>
    <t>SemStream LP</t>
  </si>
  <si>
    <t>SemStream LP, based in Tulsa, Oklahoma wholesales natural gas liquids. It also offers transport and stoarge of propane, normal butane, isobutane and natural gasoline. It was founded in 2003.</t>
  </si>
  <si>
    <t xml:space="preserve">US - NGL Energy Partners LP (NGL) acquired SemStream LP, a Tulsa-based wholesaler of natural gas liquids, from SemGroup Corp, for USD 282.58 mil. The consideration consisted of USD 100 mil in cash and the issuance of 8.95 mil NGL common shares valued at USD 182.58 mil. The shares were valued based on NGL's closing stock price of USD 20.4 on 30 August 2011, the last full trading day prior to the announcement of the board. The transaction excluded SemStream Arizona Propane LLC. </t>
  </si>
  <si>
    <t>2343222020</t>
  </si>
  <si>
    <t>iLinc Communications Inc</t>
  </si>
  <si>
    <t>BroadSoft Inc</t>
  </si>
  <si>
    <t>Ilinc Communications Inc, located in Phoenix, Arizona, develops Web conferencing software and audio conferencing solutions for highly secure and cost effective online meetings, presentations and training sessions. The company was founded in 1994.</t>
  </si>
  <si>
    <t xml:space="preserve">US - BroadSoft Inc acquired the entire share capital of iLinc Communications Inc, a Phoenix-based developer of Web conferencing software. </t>
  </si>
  <si>
    <t>ILNC</t>
  </si>
  <si>
    <t>2343194020</t>
  </si>
  <si>
    <t>Caliper Life Sciences Inc, headquartered in Hopkinton, Massachusetts, manufactures and wholesales laboratory analytical instrument such as DNA sequencing equipment, reagents and microfluids used gene and protein detection, preclinical imaging instruments and automated laboratory equipment primarily to pharmaceutical, biotechnology, and diagnostics companies, and government and other not-for-profit research institutions. The company was founded in 1995.</t>
  </si>
  <si>
    <t xml:space="preserve">US - PerkinElmer Inc acquired the entire share capital of Caliper Life Sciences Inc, a Hopkinton-based manufacturer and wholesaler of laboratory analytical instrument, for USD 10.5 in cash per share, or a total value of USD 611.615 mil. </t>
  </si>
  <si>
    <t>CALP</t>
  </si>
  <si>
    <t>2341200020</t>
  </si>
  <si>
    <t>Beach Business Bank,Manhattan Beach,California</t>
  </si>
  <si>
    <t>First PacTrust Bancorp Inc</t>
  </si>
  <si>
    <t>Beach Business Bank, based in Manhattan Beach, California is a commercial bank. It offers personal checking, money market, personal savings, and individual retirement accounts and certificates of deposit. It has branches in Manhattan Beach, Long Beach, and Costa Mesa and a loan production office in Torrance. It provides a full range of deposit and loan services tailored to meet the needs of small to mid-sized businesses, professionals and individual.</t>
  </si>
  <si>
    <t xml:space="preserve">US - First PacTrust Bancorp (First) acquired the entire share capital of a Manhattan Beach-based Beach Business Bank, for USD 36.818 mil. First offered USD 9.12 cash per share or a total value of USD 36.818 mil or USD 4.61 cash per share or a total value of USD 18.611 and the issuance of 1.362 mil First common shares valued at CAD 16.467 mil. Based on First's closing stock price of USD 12.09 on 30 August 2011, the last full trading day prior to the announcement. </t>
  </si>
  <si>
    <t>BBBC</t>
  </si>
  <si>
    <t>2339645020</t>
  </si>
  <si>
    <t>SaveDaily.com Inc</t>
  </si>
  <si>
    <t>Nine Mile Software Inc</t>
  </si>
  <si>
    <t>SaveDaily.com Inc, located in Seal Beach, California, develops proprietary record keeping and workflow software for financial services industry. It also provides advice driven investment and record-keeping services. The company was founded in 1999.</t>
  </si>
  <si>
    <t xml:space="preserve">US - Nine Mile Software Inc (Nine Mile) acquired the entire share capital of SaveDaily.com Inc (SaveDaily.com), a developer of proprietary record keeping and workflow software, in exchange of 33 mil Nine Mile common shares, in a reverse takeover transaction. On completion, Nine Mile and SaveDaily.com shareholders owned 2.08% and 97.92% of the merged entity respectively. </t>
  </si>
  <si>
    <t>2339327020</t>
  </si>
  <si>
    <t>Prime Logistics Corp</t>
  </si>
  <si>
    <t>Roadrunner Transp Sys Inc</t>
  </si>
  <si>
    <t>Prime Logistics Corp, located in Palatine, Illinois, provides logistics and freight consolidation services. Its services include freight consolidation, inventory management, warehousing, order fulfillment, and related LTL and truckload services.</t>
  </si>
  <si>
    <t xml:space="preserve">US - Roadrunner Transportation Systems Inc (Roadrunner) acquired the entire share capital of Prime Logistics Corp, a Palatine-based provider of logistics and freight consolidation services, for an estimated of USD 97.5 mil. The consideration was to consist of USD 94.5 mil in cash and USD 3 mil in Roadrunner common shares. </t>
  </si>
  <si>
    <t>2338873020</t>
  </si>
  <si>
    <t>Multifamily Technology Solutions Inc</t>
  </si>
  <si>
    <t>RealPage Inc</t>
  </si>
  <si>
    <t>Multifamily Technology Solutions Inc, located in San Francisco, California, provides internet listing services for rental properties. It is also operates apartment and home rental website. It serves clients in California, Texas, Florida, Arizona, Georgia, Washington, North Carolina, Virginia, Colorado, Minnesota, Maryland, and Illinois. The company was founded in 2005.</t>
  </si>
  <si>
    <t xml:space="preserve">US - RealPage Inc acquired Multifamily Technology Solutions Inc, a San Francisco-based provider of Internet listing services, for an estimated USD 74.4 mil. The consideration consisted of an estimated USD 63.6 mil in cash and USD 10.8 mil in RealPage common stock. </t>
  </si>
  <si>
    <t>2337775020</t>
  </si>
  <si>
    <t>Ruud Lighting Inc</t>
  </si>
  <si>
    <t>Cree Inc</t>
  </si>
  <si>
    <t>Ruud Lighting Inc, based in Racine, Washington, manufactures and wholesales high-intensity LED outdoor lighting systems with strong focus on metal halide installations. Its lighting fixture products are used by industrial, commercial and residential customers, distributed through locations in Canada, Europe, the Middle East, Africa, Russia, Mexico, Central America, Australia, New Zealand, and Southeast Asia. The company was founded in 1982.</t>
  </si>
  <si>
    <t>2337670020</t>
  </si>
  <si>
    <t>Brooklyn Federal Bancorp Inc, Brooklyn,New York</t>
  </si>
  <si>
    <t>Investors Bancorp Inc,NJ</t>
  </si>
  <si>
    <t xml:space="preserve">US - Investors Bancorp Inc, a majority-owned subsidiary of Investors Bancorp MHC, acquired the entire share capital of Brooklyn Federal Bancorp Inc, a Brooklyn-based bank holding company, from BFS Bancorp MHC, for USD 0.8 in cash per share, or a total value of USD 10.306 mil. </t>
  </si>
  <si>
    <t>2337644020</t>
  </si>
  <si>
    <t>Securities America Financial Corp</t>
  </si>
  <si>
    <t>Ladenburg Thalmann Finl Svcs</t>
  </si>
  <si>
    <t>Securities America Financial Corp, located in La Vista, Nebraska, provides financial services. It offers investment and financial planning services including securities and insurance brokerage, as well as asset management. The company was founded in 1984.</t>
  </si>
  <si>
    <t xml:space="preserve">US - Ladenburg Thalmann Financial Services Inc acquired Securities America Financial Corp, a La Vista-based provider of financial services, from Ameriprise Financial Inc, for USD 220 mil. The consideration was to consist of USD 150 mil in cash and up to further USD 70 mil, contingent upon certain performance targets during 2012 and 2013. </t>
  </si>
  <si>
    <t>2337154020</t>
  </si>
  <si>
    <t>Del Mar Database Inc</t>
  </si>
  <si>
    <t>Ellie Mae Inc</t>
  </si>
  <si>
    <t>Del Mar Database Inc, located in San Diego, California, develops mortgage banking software. It offers loan automation solutions for mortgage lenders, banks, and credit unions. Its products and services include DataTrac, DataTrac EDM, DataTrac Originator, DataTrac Web, DataTrac Commissions, and Implementation and Mortgage Software Training. The company was founded in 1991.</t>
  </si>
  <si>
    <t xml:space="preserve">US - Ellie Mae Inc acquired the entire share capital of Del Mar Database Inc, a San Diego-based developer of mortgage banking software, from TVC Capital LLC, for USD 25.2 mil. The consideration consisted of USD 17.2 mil in cash and up to USD 8 mil in profit-related payments. </t>
  </si>
  <si>
    <t>2336895020</t>
  </si>
  <si>
    <t>Motorola Mobility Holdings Inc</t>
  </si>
  <si>
    <t>Google Inc</t>
  </si>
  <si>
    <t>Motorola Mobility Holdings Inc, located in Libertyville, Illinois, manufactures and wholesales integrated communication products including mobile phones, smart phones, mobile computing devices, digital entertainment devices, digital and internet protocol video solutions, passive optical networking solutions, Bluetooth accessories, cable modems and gateways and video distribution systems. The company sells its products principally in the US, China, Brazil and Singapore.</t>
  </si>
  <si>
    <t xml:space="preserve">US - Google Inc acquired the entire share capital of Motorola Mobility Holdings Inc, a Libertyville-based manufacturer and wholesaler of integrated communication products, for USD 40 in cash per share, or a total value of USD 12.45 bil. </t>
  </si>
  <si>
    <t>MMI</t>
  </si>
  <si>
    <t>2335721020</t>
  </si>
  <si>
    <t>Medicis Pharmaceutical Corp manufactures dermatological, pediatric and podiatric products. The company is headquartered in Scottsdale, Arizona. Its products include Restylane, Perlane, Dynacin, Loprox, Plexion, Solodyn, Triaz, Lidex, Vanos, Ziana, Buphenyl, Ammonul, and Esoterica. It was founded in 1988.</t>
  </si>
  <si>
    <t xml:space="preserve">US - Valeant Pharmaceuticals International Inc (Valeant) acquired the entire share capital of Medicis Pharmaceutical Corp (Medicis), a Scottsdale-based manufacturer of dermatological products, for USD 44 in cash per share, or a total value of 3.074 bil. Originally, in August 2011, Valeant was rumored to be planning to acquire the entire share capital of Medicis. On completion, Medicis was delisted in NYSE. </t>
  </si>
  <si>
    <t>MRX</t>
  </si>
  <si>
    <t>2335281020</t>
  </si>
  <si>
    <t>ROTEX Global LLC</t>
  </si>
  <si>
    <t>Hillenbrand Inc</t>
  </si>
  <si>
    <t xml:space="preserve">US - Hillenbrand Inc acquired ROTEX Global LLC, a Cincinnati-based manufacturer of screener and separators from Windjammer Capital Investors LLC for an estimated USD 240 mil in cash. </t>
  </si>
  <si>
    <t>2334774020</t>
  </si>
  <si>
    <t>HipCricket Inc</t>
  </si>
  <si>
    <t>Augme Technologies Inc</t>
  </si>
  <si>
    <t>Hipcricket Inc, located in New York, New York, provides custom mobile marketing solutions services to broadcasters and brand makers. The company was founded in 2004.</t>
  </si>
  <si>
    <t xml:space="preserve">US - Augme Technologies Inc (Augme) acquired HipCricket Inc, a Kirkland-based provider of mobile marketing services, for USD 72 mil. The consideration was to consist of USD 6 mil in cash, USD 38.5 mil in Augme's common shares and up to USD 27.5 mil in profit-related payments.. </t>
  </si>
  <si>
    <t>SureWest Communications, located in Roseville, California, is a provider of telecommunications, digital video and other facilities-based communication services. The group operates through three segments: telecom, broadband and wireless segment. The telecom segment primarily provides local network access and long distance services, directory advertising services, Internet services, digital cable, the sale of non-regulated products and services. The broadband segment provides services to residential, business and carrier customers. The services include high-speed and dial-up Internet service, digital video, local and network access toll telephone and managed services. The wireless segment provides personal communications services and the sale of related communications equipment. It has locations in Sacramento nad Kansas City. The company was founded in 1914.</t>
  </si>
  <si>
    <t xml:space="preserve">US - Old National Bancorp (Old National) acquired the entire share capital of Indiana Community Bancorp (Indiana Community), a Columbus-based bank holding company, in a sweetened stock swap transaction valued at USD 92.883 mil. Old National offered 1.9455 common shares per Indiana Community share. Originally, Old National offered USD 1.9 common shares per Indiana Community share. Based on Old National's closing stock price of USD 13.95 on 14 September 2012, the last full trading day prior to the amendment of terms, each Indiana Community was valued at USD 27.14 mil. </t>
  </si>
  <si>
    <t xml:space="preserve">US - AMR Corp (AMR) merged with US Airways Group Inc (US Airways), a Tempe-based passenger airline company, to form a new company named American Airlines Group Inc (American Airlines), in a stock swap transaction valued at USD 3.08 bil. AMR offered 1 common share per US Airways held. On completion, AMR and US Airways held 72% and 28% in American Airlines, respectively. Originally, in January 2012, AMR was rumored to be seeking a buyer for the company. Delta Air Lines Inc, UAG, TPG Capital, and International Consolidated Airlines Group SA were named rumored bidders. </t>
  </si>
  <si>
    <t>Cogdell Spencer Inc, located in Charlotte, North Carolina, is a real estate investment trust that invests in specialty office buildings for the medical profession, including medical offices, ambulatory surgery and diagnostic centers. It also owns, develops, redevelops, acquires and manages strategically located medical office buildings and other healthcare related facilities in California, New York, Pennsylvania, Indiana, Kentucky, Virginia, Tennessee, Louisiana, Georgia, Florida and the Carolinas. The company was founded in 1972.</t>
  </si>
  <si>
    <t>Parlux Fragrances Inc is a perfumes and beauty products manufacturer and wholesaler, headquartered in Fort Lauderdale, Florida, US. The group's products are marketed primarily through specialty stores, national department stores and perfumeries on a worldwide basis. The brand names under which the products are marketed are Perry Ellis, Fred Hayman Beverly hills, Ocean Pacific, Jockey, and Baryshnikov. The beauty and grooming products include soaps, shower gels, deodorants, body lotions, creams and dusting powders which are sold under exclusive license agreements. The group's distributors are located in Canada, Europe, the Middle East, the Far East, Latin America, the Caribbean and Russia. The company was founded in 1984.</t>
  </si>
  <si>
    <t xml:space="preserve">US - Perfumania Holdings Inc (Parfumania), through its wholly-owned PFI Merger Corp subsidiary, merged with Parlux Fragrances Inc (Parlux), a Fort Lauderdale-based manufacturer and wholesaler of perfumes and beauty products, in a stock swap transaction valued at USD 216.553 mil, in a reverse takeover transaction. Parfumania offered 0.53333 common shares per Parlux share. Based on Parfumania's closing stock price of USD 19.55 on 22 December 2011, the last full trading day prior to the announcement, each Parlux share was valued at USD 10.427. Alternatively, Parfumania offered a choice of USD 4 in cash per share and 0.2 Parfumania common shares, or a total value of USD 164.762 mil. The consideration was subject to a maximum of USD 61.895 mil in cash and 5.919 mil common shares. On completion, Parlux was delisted in the NASDAQ stock exchange. </t>
  </si>
  <si>
    <t>KOR Electronics is a manufacturer of defense electronics equipment and system solutions, headquartered in Cypress, California and with locations in Long Island, New York and Washington DC. The company produces equipment that services mission critical operational requirements as well as laboratory simulation, testing and training needs. It designs and develops digital radio frequency memory (DRFM) units for a variety of modern Electronic Warfare (EW) applications, as well as radar environment simulation and test systems for defense applications. The company was founded in 1986.</t>
  </si>
  <si>
    <t xml:space="preserve">US - Sandy Spring Bancorp Inc (Sandy) acquired the entire share capital of CommerceFirst Bancorp Inc (CommerceFirst), an Annapolis-based bank holding company, in a stock swap transaction valued at USD 25.961 mil. Sandy offered a choice of USD 13.6 in cash or 0.8043 common share per CommerceFirst, subject to proration whereby the 50% of the consideration was to comprised of cash and the remaining in common shares. Based on Sandys closing stock price of USD 17.73 on 19 December 2012, the last full trading day prior to the announcement, each Sandy share was valued at USD 14.26. </t>
  </si>
  <si>
    <t xml:space="preserve">US - Prestige Brands Holdings Inc acquired the non-core over-the-counter (OTC) brands of GlaxoSmithKline PLC, a London-based manufacturer, wholesaler and developer of prescription pharmaceuticals and consumer health products, for USD 660 mil in cash. Originally, in February 2011, GlaxoSmithKline was seeking a buyer for its OTC brands. The transaction was to include certain brands in Canada and BC, Goody's, Beano, Ecotrin, Fiber Choice, Debrox(R) ear wax remover, Gly-Oxide(R) oral rinse and Tagamet. Concurrently, in February 2011, announced that it was seeking a buyer for its European OTC brands. </t>
  </si>
  <si>
    <t>Stone Tower Capital LLC, located in New York, New York, provides Investment management services. It specializes in a variety of corporate and structured credit products, including leveraged loans, high yield bonds, credit default swaps, collateralized loan and debt obligations, residential and commercial mortgage-backed securities, and other asset-backed securities. The companys services include Alternative Credit Asset Management, Fixed Income Asset Management, and Advisory and Consulting. In addition, it provides independent advice to clients, including evaluation services of structured credit assets and portfolios.</t>
  </si>
  <si>
    <t xml:space="preserve">US - United Rentals Inc (United) acquired the entire share capital of RSC Holdings Inc (RSC), a Scottsdale-based provider of equipment rental and support services, from Oak Hill Capital Partners LP (33.5%) and other shareholders, for USD 1.93 bil. United offered USD 10.8 in cash and 0.2783 common share per RSC share. Based on United's closing stock price of USD 26.04 on 15 December 2011, the last full trading day prior to the announcement, each RS share was valued at USD 18.047. Concurrently, the board of United authorized the repurchase of up to USD 200 mil of the company's common stock outstanding. </t>
  </si>
  <si>
    <t xml:space="preserve">US - Lam Research Corp (Lam) merged with Novellus Systems Inc (Novellus), a San Jose-based manufacturer of advanced process equipment, in a stock swap transaction valued at USD 3.088 bil. Lam offered 1.125 common shares per Novellus share. Based on Lam's closing stock price of USD 40.18 on 13 December 2011, the last full trading day prior to the announcement, each Novellus share was valued at USD 45.203. Concurrently, Lam authorized the repurchase of up to USD 1.6 bil of its entire share capital. On completion, Lam will own 59% of Novellus. </t>
  </si>
  <si>
    <t>National Beef Packing Co LLC, located in Kansas, Missouri, produces and wholesales fresh beef, case-ready beef, beef by-products under the National Beef name, and other branded beef products under the Naturewell, NatureSource, Vintage, Imperial Valley, Certified Premium Beef, Black Canyon, Certified Hereford Beef, and Certified Angus Beef names. The company has locations in Liberal and Dodge, Kansas; Brawley, California; Hummels Wharf, Pennsylvania; Moultrie, Georgia; and Kansas City, Kansas. The company was founded in 1968.</t>
  </si>
  <si>
    <t>Onyx Pharmaceuticals Inc, located in South San Francisco, California, is a biopharmaceutical company, engaged in the development and commercialization of innovative therapies for improving the lives of people with cancer. The company has built two franchise platforms: one in kinase inhibition and one in proteasome inhibition. In its kinase inhibitor franchise, its product, Nexavar (sorafenib) tablets is approved for unresectable liver cancer and advanced kidney cancer. unresectable liver cancer and advanced kidney cancer. In its proteasome inhibitor franchise, the company uses Kyprolis for injection for the treatment of patients with multiple myeloma who have received at least two prior therapies, including bortezomib and an immunomodulatory agent (IMiD), and have demonstrated disease progression. It was incorporated in California in February 1992 and reincorporated in Delaware in May 1996.</t>
  </si>
  <si>
    <t xml:space="preserve">US - Amgen Inc completed the tender offer to acquire the entire share capital of Onyx Pharmaceuticals Inc (Onyx), a San Francisco-based manufacturer of cancer treatment products, for a sweetened USD 125 in cash per share, or a total value of USD 9.693 bil. Originally, Amgen offered USD 120 in cash per share, or a total value of USD 9.297 bil. Originally, in November 2011, Onyx was rumored to be seeking a buyer for the company. Amgen, Pfizer Inc, and Novartis AG were rumored potential bidders. The offer was conditioned upon at least a majority of Onyx's share being tendered. </t>
  </si>
  <si>
    <t>Z Corp, located in Burlington, Massachusetts, manufacture and wholesale 3D printers to companies involved in manufacturing, architecture, education, entertainment, healthcare, art, historic preservation and geographic information systems businesses. Its brands include; ZPrinter 3D printers, for streamlining the design process , ZBuilder rapid prototyping systems, to enable late-stage testing of form, fit and function, and ZScanner 3D laser scanners for facilitating reverse-engineering. It has offices in Denmark and Japan. The company was founded in 1994.</t>
  </si>
  <si>
    <t xml:space="preserve">US - Alleghany Corp (Alleghany) acquired the entire share capital of Transatlantic Holdings Inc (Transatlantic), a New York-based provider of insurance and reinsurance services, in a stock swap reverse takeover transaction valued at USD 3.686 bil, via a challenging offer. Alleghany offered USD 14.22 in cash and 0.145 common share per Transatlantic share. Based on Alleghany's closing stock price of USD 314.26 on 18 November 2011, the last full trading day prior to the announcement, each Transatlantic share was valued at USD 45.568. Previously, National Indemnity Co, a unit of Berkshire Hathaway Inc, withdrew its plans to launch an unsolicited challenging offer to acquire the entire share capital of Transatlantic. Subsequently, Validus Holdings Ltd withdrew its hostile challenging tender offer to merge with Transatlantic. </t>
  </si>
  <si>
    <t>Valpey-Fisher Corp, based in Hopkinton, Massachusetts, manufactures and wholesales frequency control devices primarily oscillators and transducers. The company is involved in the design, production, import, and sale of frequency control devices and ultrasonic transducer devices, including quartz crystals and oscillators incorporating these crystals and are used as integral components in electronic circuitry to assure precise timing and frequency, serving the wireless and wireline infrastructure, microwave radio, military communications, instrumentation, imaging and industrial applications markets. The company was founded in 1913.</t>
  </si>
  <si>
    <t xml:space="preserve">US - World Energy Solutions Inc (World) acquired GSE Consulting LP, a Dallas-based provider of energy procurement services, from Gulf State Energy Inc, for USD 13.08 mil. The consideration consisted of USD 3.9 mil in cash, the assumption of USD 1.5 mil in liabilities, up to USD 4.5 mil in profit-related payments, and the issuance of 1 mil World common shares valued at USD 3.18 mil. The shares were valued based on World's closing stock price of USD 3.18 on 28 October 2011, the last full trading day prior to the announcement. </t>
  </si>
  <si>
    <t xml:space="preserve">US - Arrowhead Research Corp (Arrowhead) acquired the entire share capital of Roche Madison Inc (Roche), a Madison-based manufacturer and wholesaler of diagnostic products, from Hoffman-La Roche Inc, a unit of Roche Holding AG, for an estimated USD 10.198 mil. The consideration consisted of USD 0.05 mil in promissory note, up to a further USD 6 mil in profit-related payments, and the issuance of 9.017 mil Arrowhead common shares valued at USD 4.148 mil. The shares were valued based on Arrowhead's closing stock price of USD 0.46 on 21 October 2011, the last full trading day prior to the announcement. The transaction included the intellectual property rights of Roche related to its RNAi business. </t>
  </si>
  <si>
    <t xml:space="preserve">US - 1st United Bancorp (1st United), a majority owned unit of Wells Fargo &amp; Co's Wachovia Corp subsidiary merged with Anderen Financial Inc, a Palm Harbor-based bank holding company, for USD 34.859 mil. The consideration was to consist of USD 19.125 mil in cash and the issuance of 3.14 mil 1st United common shares, valued at USD 15.734 mil. The shares were based on 1st United's closing stock price of USD 5.01 on 21 October 2011, the last full trading day prior to the announcement. The transaction was to include Anderen Bank. </t>
  </si>
  <si>
    <t>Complete Production Services Inc is an oil and gas field services provider, headquartered in Houston, Texas, US. The company provides a complementary suite of completion and production services which improve its customers ability to develop hydrocarbon reserves, reduce costs and enhance production. The company operates from regionally managed field service facilities located throughout Western Canada, the US Rocky Mountain Region, Texas, Oklahoma, Louisiana and Mexico. The company was founded in 2001.</t>
  </si>
  <si>
    <t xml:space="preserve">US - Jazz Pharmaceuticals Inc (Jazz) of the US merged with Azur Pharma Ltd (Azur Pharma), a Palo Alto-based manufacturer of prescription pharmaceuticals, in exchange for the issuance of 43.834 mil new common shares USD 585.287 mil, via a stock swap transaction. The shares were valued based on Jazzs closing stock price of USD 47.34 on 18 January 2012, the first full trading day upon deal completion. On completion Azur Pharma was renamed Jazz Pharmaceuticals PLC and Jazz Pharmaceuticals Inc became the wholly-owned subsidiary of Jazz Pharmaceuticals PLC. This transaction is structured as a tax inversion. </t>
  </si>
  <si>
    <t>Goodrich Corp, located in Charlotte, North Carolina, manufactures and wholesales aircraft parts and equipment for the global military and space markets. It operates through 3 business segments: Airframe Systems, Engine Systems and Electronic Systems. Airframe Systems provides systems and components pertaining to aircraft taxi, take-off, landing and stopping. Engine Systems supplies nacelles, pylons, thrust reversers and related aircraft engine housing components. Electronic Systems produce products that provide information about flight performance measurements, flight management and control and safety data. It operates in North America, Europe and Asia. The company was founded in 1870.</t>
  </si>
  <si>
    <t>LitePoint Corp, located in Sunnyvale, California, manufactures, wholesales and develops wireless testing products and software used by manufacturers of wireless products, consumer electronics and wireless IC designers. Its products are marketed under the brands, IQstream, IQflex, IQnxnPlus, IQview, IQ2010, IQnxn, and IQnav, IQfact, IQwave, and ZigBee Software Package. It also has operations in Copenhagen, Denmark; Shanghai, China; Taipei, Taiwan; and Tirat Hacarmel, Israel. The company was founded in 2000.</t>
  </si>
  <si>
    <t xml:space="preserve">US - Cree Inc acquired the entire share capital of Ruud Lighting Inc, a Racine-based manufacturer and wholesaler of LED outdoor lighting systems, from Advanced Lighting Technologies Inc, for USD 676.909 mil. The consideration consisted of USD 372 mil in cash, the issuance of 6.074 mil Cree common shares valued at USD 219.909 mil, and the assumption of USD 85 mil in liabilities. The shares were valued based on Cree's closing stock price of USD 36.2 on 16 August 2011, the last full trading day prior to the announcement. </t>
  </si>
  <si>
    <t>Brooklyn Federal Bancorp Inc, headquartered in Brooklyn, New York, is a bank holding company. Its principal activity is to accept deposits from customers within its market area (Brooklyn, Nassau and Suffolk, New York) and invest funds principally in mortgage loans secured by one-to-four family residences, multi-family properties, and commercial properties and in mortgage-backed securities. The deposit activity of the bank includes demand deposits consisting of non-interest bearing checking accounts, now accounts, money market accounts, passbook savings and club accounts and fixed-term certificates of deposit. The bank's lending activity includes first mortgage loans, one-to four-family, multi-family real estate loans, commercial real estate, construction, consumer and other loans. it also offers adjustable-rate mortgage loans with one and three-year adjustment periods based on changes in a designated united states treasury index and prime rate. It also provides additional products and services; such as ATM facilities debit cards and Internet banking. The company was founded in 1887.</t>
  </si>
  <si>
    <t>ROTEX Global LLC manufactures leading-edge screening equipment, feeders, conveyors and automated analyzers serving a global market in such industries as chemical processing, food processing, mineral processing, plastic compounding and agribusiness. The company is headquartered in Cincinnati, Ohio and has other locations in UK, Belgium, Germany and Japan. The company's products and services include Gyratory and Vibratory Screeners and Sifters for Dry Applications, Liquid-Solid Separators for Wet Applications, Automated Particle Size Analyzers, Vibratory Feeders and Conveyors and Aftermarket Parts and Service. The company was founded in 1837.</t>
  </si>
  <si>
    <t>2334735020</t>
  </si>
  <si>
    <t>AdXpose Inc</t>
  </si>
  <si>
    <t>comScore Inc</t>
  </si>
  <si>
    <t>AdXpose Inc, located in Seattle, Washington, provides advertising analytics services. It helps digital marketers analyze the effectiveness of their advertising campaigns and improve it through data capture using Software as a Service (SaaS) technology. The company also has an operating office in New York and was founded in 2005.</t>
  </si>
  <si>
    <t xml:space="preserve">US - comScore Inc acquired the entire share capital of AdXpose Inc, a Seattle-based provider of advertising analytics services, for an amended USD 18.494 mil. The consideration consisted of USD 4.3 mil in cash and 0.082 mil comScore common shares, valued at USD 14.194 mil. The shares were valued based on comScore's closing stock price of USD 14.45 on 10 August 2011, the last full trading day prior to the amendment of the terms. Previously, comScore offered USD 22 mil. </t>
  </si>
  <si>
    <t>2334175020</t>
  </si>
  <si>
    <t>Dotomi Inc</t>
  </si>
  <si>
    <t>Dotomi Inc, headquartered in Chicago, Illinois, is a provider of online advertising services. It was founded in 2003.</t>
  </si>
  <si>
    <t>2333902020</t>
  </si>
  <si>
    <t>North American Breaker Co Inc</t>
  </si>
  <si>
    <t>Signature Group Holdings Inc</t>
  </si>
  <si>
    <t xml:space="preserve">US - Signature Group Holdings Inc (Signature) acquired North American Breaker Co Inc, a Burbank-based wholesaler of circuit breakers, for USD 34.5 mil. The consideration was consisted of USD 30.5 mil in cash and Signature common shares and up to USD 4 mil in profit-related payments. </t>
  </si>
  <si>
    <t>Electrical Apparatus And Equipment Wiring Supplies, And Construction Materials</t>
  </si>
  <si>
    <t>2333779020</t>
  </si>
  <si>
    <t>SeniorLiving.Net</t>
  </si>
  <si>
    <t>SeniorLiving.Net provides senior care placement services including care needs, desired location and budget. It also generates leads through over 200 websites and affiliates that provide information to families. The company's services include adult day, Alzheimers &amp; dementia, assisted living, CCRC, home care, independent living and nursing care community. The company was founded in 2008.</t>
  </si>
  <si>
    <t xml:space="preserve">US - RealPage Inc acquired SeniorLiving.Net, a provider of senior care placement services for USD 14.284. The consideration consisted of an estimated USD 4.516 mil cash and USD 9.768 mil in profit-related payments. </t>
  </si>
  <si>
    <t>2332115020</t>
  </si>
  <si>
    <t>S1 Corp</t>
  </si>
  <si>
    <t>S1 Corp, located in Norcross, Georgia, develops financial software solutions for banks, credit unions, and insurance companies. The company also provides professional services, such as project management, technical, educational, and Web design services; customer support, including technical support, software release management, and online support; and hosting services. The company was founded in 1977.</t>
  </si>
  <si>
    <t>SONE</t>
  </si>
  <si>
    <t>2331911020</t>
  </si>
  <si>
    <t>Murphy Oil USA Inc-Refinery, Superior</t>
  </si>
  <si>
    <t>A petroleum refinery located in Superior, Wisconsin, of Murphy Oil USA Inc, a gasoline stations owner and operator located in El Dorado, Arkansas.</t>
  </si>
  <si>
    <t xml:space="preserve">US - Calumet Specialty Products Partners LP acquired a refinery, located in Superior, of Murphy Oil USA Inc, an El Dorado-based owner and operator of gasoline stations, and a unit of Murphy Oil Corp, for an estimated USD 214 mil. </t>
  </si>
  <si>
    <t>2331837020</t>
  </si>
  <si>
    <t>Paradigm Holdings Inc</t>
  </si>
  <si>
    <t>CACI International Inc</t>
  </si>
  <si>
    <t>Paradigm Holdings Inc, based in Rockville, Maryland provides information technology services. Its services include consulting, systems integration, network design, project management and technical support. It offers custom software and database development and data center and facilities management services. Its clients include Homeland Security, the State Dept., Defense Dept., Justice Department and the Treasury.</t>
  </si>
  <si>
    <t xml:space="preserve">US - CACI International Inc acquired the entire share capital of Paradigm Holdings Inc, a Rockville-based provider of information technology services, for USD 61.5 mil. </t>
  </si>
  <si>
    <t>PDHO</t>
  </si>
  <si>
    <t>2330697020</t>
  </si>
  <si>
    <t>Medco Health Solutions Inc is a pharmaceutical management services provider, headquartered in Franklin Lakes, New Jersey, US. It is a leading pharmacy benefit manager with the nations largest mail order pharmacy operations. The company improves the health and lowers the total cost of care for its clients and their members.</t>
  </si>
  <si>
    <t>MHS</t>
  </si>
  <si>
    <t>2330464020</t>
  </si>
  <si>
    <t>Icagen Inc</t>
  </si>
  <si>
    <t>Icagen Inc, located in Durham, North Carolina, manufactures prescription pharmaceuticals focused on the discovery, development and commercialization of novel small molecule drugs that modulate ion channel targets. The company was founded in 1992.</t>
  </si>
  <si>
    <t>ICGN</t>
  </si>
  <si>
    <t>2330436020</t>
  </si>
  <si>
    <t>Force10 Networks Inc</t>
  </si>
  <si>
    <t xml:space="preserve">US - Dell Inc acquired Force10 Networks Inc, a San Jose-based manufacturer and wholesaler of computer equipment. Terms were not disclosed but according to sources close to the transaction, the deal is valued at USD 700 mil in cash. </t>
  </si>
  <si>
    <t>FTEN</t>
  </si>
  <si>
    <t>2330401020</t>
  </si>
  <si>
    <t>Nalco Holding Co</t>
  </si>
  <si>
    <t>NLC</t>
  </si>
  <si>
    <t>Sewerage Systems</t>
  </si>
  <si>
    <t>2330081020</t>
  </si>
  <si>
    <t>Lochinvar Corp</t>
  </si>
  <si>
    <t>AO Smith Corp</t>
  </si>
  <si>
    <t>Lochinvar Corp, based in Lebanon, Tennessee, manufactures and wholesales heating equipment. It offers water heaters, storage tanks, hot water generators, condensing boilers and pool heaters. Operations are carried out in Canada, Hong Kong, Taiwan, Korea, Australia, Europe, the United Kingdom and the Middle East. It was founded in 1919.</t>
  </si>
  <si>
    <t xml:space="preserve">US - AO Smith Corp acquired Lochinvar Corp, a Lebanon-based manufacturer and wholesaler of heating equipment, for USD 453 mil. The consideration consisted of USD 418 mil and up to USD 35 mil in profit related payments. The transaction included Lochinvar Ltd. </t>
  </si>
  <si>
    <t>Heating Equipment, Except Electric And Warm Air Furnaces</t>
  </si>
  <si>
    <t>2329970020</t>
  </si>
  <si>
    <t>ColorMatrix Corp</t>
  </si>
  <si>
    <t>ColorMatrix Corp, located in Berea, Ohio, manufacture liquid colorant and additive concentrates for thermoplastic products serving customers in the blow molding, industrial extrusion, and performance molding industries who manufacture beverage bottles, vinyl siding, vinyl pipe, and other plastic products. The company was founded in 1978.</t>
  </si>
  <si>
    <t xml:space="preserve">US - PolyOne Corp acquired the entire share capital of ColorMatrix Corp, a Berea-based manufacturer of liquid colorant and additive concentrates, from Audax Group LP (Audax), for USD 486 mil in cash. Originally, in July 2011, Audax was rumored to be a buyer for its ColorMatrix unit. </t>
  </si>
  <si>
    <t>2329031020</t>
  </si>
  <si>
    <t>Alteva LLC</t>
  </si>
  <si>
    <t>Warwick Valley Telephone Co</t>
  </si>
  <si>
    <t>Alteva LLC, based in Philadelphia, Pennsylvania, provides unified communication services, offering hosted Voice over IP services, messaging and web-based collaboration through Microsoft Communication services, fixed mobile convergence and Advanced Communications Applications for the desktop. The company, founded in 1996, has presence in 50 states and four continents.</t>
  </si>
  <si>
    <t xml:space="preserve">US - Warwick Valley Telephone Co (Warwick) acquired Alteva LLC, a Philadelphia-based provider of unified communication services, for USD 17 mil. The consideration consisted of USD 13 mil in cash and USD 4 mil in Warwick common shares. The transaction was to exclude employee benefit plans, organizational documents and insurance policies. </t>
  </si>
  <si>
    <t>2328076020</t>
  </si>
  <si>
    <t>Multimodal Technologies Inc</t>
  </si>
  <si>
    <t>MedQuist Holdings Inc</t>
  </si>
  <si>
    <t>Multimodal Technologies Inc, located in Pittsburgh, Pennsylvania, develops conversational speech recognition and understanding software branded as AnyModal CDS, and provides conversational documentation services, which helps healthcare providers to capture discrete clinical information from dictation to generate complete and timely electronic medical records.</t>
  </si>
  <si>
    <t xml:space="preserve">US - Medquist Holdings Inc (Medquist) acquired the entire share capital of MultiModal Technologies Inc, a Pittsburgh-based developer of speech software, for USD 132.181 mil. The consideration consisted of USD 77.2 mil in cash and the issuance of 4.1 mil Medquist common shares valued at USD 54.981 mil. The shares were valued based on Medquist's closing stock price of USD 13.41 on 8 July 2011, the last full trading day prior to the annoucement. </t>
  </si>
  <si>
    <t>2327675020</t>
  </si>
  <si>
    <t>Screamin' Media Group Inc</t>
  </si>
  <si>
    <t>Local.com Corp</t>
  </si>
  <si>
    <t>Screamin' Media Group Inc doing business as Screamin Daily Deals, located in San Juan Capistrano, California, provides discount services. It offers discount deals on restaurants, spas, and events to customers, local businesses, and community schools through Email, Twitter or Facebook. It was founded in 2010.</t>
  </si>
  <si>
    <t xml:space="preserve">US - Local.com Corp (Local) acquired Screamin' Media Group Inc, a San Juan Capistrano-based provider of discount services, for an estimated USD 32.5 mil. The consideration consisted of USD 12.5 mil in cash, Local common shares, assumption of liabilities and up to USD 20 mil in profit related payments. </t>
  </si>
  <si>
    <t>2327125020</t>
  </si>
  <si>
    <t>Gulf Stream Asset Management LLC</t>
  </si>
  <si>
    <t>Gulf Stream Asset Management LLC, headquartered in Charlotte, North Carolina, provides asset management services specialized in loans and debt capital markets. The company was founded in 2002.</t>
  </si>
  <si>
    <t xml:space="preserve">US - Apollo Global Management LLC acquired Gulf Stream Asset Management LLC, a Charlotte-based provider of asset management services, from Dubai World's Istithmar World Capital PJSC subsidiary, in a leveraged buyout transaction. Terms were not disclosed. </t>
  </si>
  <si>
    <t>2325946020</t>
  </si>
  <si>
    <t>Ameron International Corp</t>
  </si>
  <si>
    <t xml:space="preserve">US - National Oilwell Varco Inc acquired the entire share capital of Ameron International Corp, a Pasadena-based manufacturer and wholesaler of highly-engineered products and materials, for USD 85 in cash per share, or a total value of USD 777.673 mil. </t>
  </si>
  <si>
    <t>AMN</t>
  </si>
  <si>
    <t>2324230020</t>
  </si>
  <si>
    <t>Santa Lucia Bancorp</t>
  </si>
  <si>
    <t>Santa Lucia Bancorp, headquartered in Atascadero, California, is a bank holding company. It is the holding company for Santa Lucia Bank.</t>
  </si>
  <si>
    <t xml:space="preserve">US - Mission Community Bancorp merged with Santa Lucia Bancorp, an Atascadero-based bank holding company, for USD 0.35 per share, or a total value of USD 0.701 mil. </t>
  </si>
  <si>
    <t>SLNB</t>
  </si>
  <si>
    <t>2323173020</t>
  </si>
  <si>
    <t>iFrogz Inc</t>
  </si>
  <si>
    <t>Zagg Inc</t>
  </si>
  <si>
    <t>iFrogz Inc, located in Logan, Utah, manufactures and wholesales mobile accessories. The company offers iPhone, iPad, and Blackberry cases, covers, and sleeves. It also offers headphones and earbuds. It was founded in 2006.</t>
  </si>
  <si>
    <t xml:space="preserve">US - Zagg Inc acquired the entire share capital of iFrogz Inc, a Logan-based manufacturer and wholesaler mobile accessories, for USD 55 mil. The consideration was to consist of USD 50 mil in cash, 4.4 mil restricted common stock and the assumption of USD 5 mil in liabilities. </t>
  </si>
  <si>
    <t>2321534020</t>
  </si>
  <si>
    <t>Alteris Renewables Inc</t>
  </si>
  <si>
    <t>Real Goods Solar Inc</t>
  </si>
  <si>
    <t>Alteris Renewables Inc, located in Wilton, Connecticut, provides solar systems installation services. The company was founded in 1980.</t>
  </si>
  <si>
    <t xml:space="preserve">US - Real Goods Solar Inc (Real) merged with Alteris Renewables Inc, a Wilton-based provider of solar installation services, from Riverside Partners LLC, in exchange for 8 mil Real unregistered Class A common shares. </t>
  </si>
  <si>
    <t>2321494020</t>
  </si>
  <si>
    <t>Sterling Chemicals Inc</t>
  </si>
  <si>
    <t>Sterling Chemicals Inc, headquartered in Houston, Texas, manufactures industrial organic chemicals. It has acetic acid as the primary product.</t>
  </si>
  <si>
    <t xml:space="preserve">US - Eastman Chemical Co acquired the entire share capital and convertible preferred shares of Sterling Chemicals Inc, a Houston-based manufacturer of industrial organic chemicals, for USD 2.5 in cash per share, or a total value of USD 100.06 mil in cash. </t>
  </si>
  <si>
    <t>SCHI</t>
  </si>
  <si>
    <t>2321432020</t>
  </si>
  <si>
    <t>Morgan Keegan &amp; Co Inc</t>
  </si>
  <si>
    <t>Raymond James Financial Inc</t>
  </si>
  <si>
    <t>Morgan Keegan &amp; Co Inc, located in Memphis, Tennessee, is a securities brokerage firm offering full-service investment banking, securities brokerage, wealth and asset management to individual investors, corporate and institutional clients throughout the U.S. and in select countries. Founded in 1969, the firm maintains approximately 350 offices in 19 states.</t>
  </si>
  <si>
    <t xml:space="preserve">US - Raymond James Financial Inc acquired Morgan Keegan &amp; Co Inc (Morgan Keegan), a Memphis-based securities brokerage firm, from Regions Financial Corp (Regions Financial), for USD 1.18 bil in cash. Originally, in June 2011, Regions Financial was rumored to be seeking a buyer for Morgan Keegan. Thomas H Lee Partners, Blackstone Group LP, The Carlyle Group LLC, and Stifel Financial Corp, were named potential bidders. </t>
  </si>
  <si>
    <t>2321173020</t>
  </si>
  <si>
    <t>Sandstone Energy LLC</t>
  </si>
  <si>
    <t>Eagle Ford Oil &amp; Gas Corp</t>
  </si>
  <si>
    <t>Sandstone Energy LLC is an oil and gas exploration and production company, headquartered in Houston, Texas, US. It specializes in acquiring, exploring, and developing oil and gas properties along the Gulf Coast of Texas and Louisiana.</t>
  </si>
  <si>
    <t xml:space="preserve">US - Eagle Ford Oil &amp; Gas Corp (Eagle) acquired Sandstone Energy LLC, a Houston-based oil and gas exploration and production company, in exchange for 17.857 mil Eagle new common shares valued at USD 8.036 mil, in a reverse takeover transaction. The shares were valued based on Eagle's closing stock price of USD 0.45 on 20 June 2011, the last full trading day prior to the announcement. </t>
  </si>
  <si>
    <t>2320679020</t>
  </si>
  <si>
    <t>Tower Bancorp Inc, located in Harrisburg, Pennsylvania, is a bank holding company for state chartered commercial bank. The company was founded in 1983.</t>
  </si>
  <si>
    <t xml:space="preserve">US - Susquehanna Bancshares Inc (Susquehanna) acquired the entire share capital of Tower Bancorp Inc (Tower), a Harrisburg-based bank holding company, for USD 343.72 mil. Susquehanna offered a choice of 3.47 common shares or USD 28 in cash pero Tower share. Based on Susquehanna's closing stock price of USD 8.26 on 17 June 2011, the last full trading day prior to the announcement, each Tower share was valued at USD 28.659. </t>
  </si>
  <si>
    <t>TOBC</t>
  </si>
  <si>
    <t>2320513020</t>
  </si>
  <si>
    <t>Latrobe Specialty Metals Inc</t>
  </si>
  <si>
    <t>Carpenter Technology Corp</t>
  </si>
  <si>
    <t>LAT</t>
  </si>
  <si>
    <t>Primary Smelting And Refining Of Nonferrous Metals, Except Copper And Aluminum</t>
  </si>
  <si>
    <t>2319713020</t>
  </si>
  <si>
    <t>MediaMind Technologies Inc</t>
  </si>
  <si>
    <t>DG FastChannel Inc</t>
  </si>
  <si>
    <t>MediaMind Technologies Inc, located in New York, New York, provide online campaign management solutions services to advertising agencies and advertisers, manage campaigns across digital media channels, including online, mobile and in-game, and a variety of formats, including rich media, in-stream video, display and search.</t>
  </si>
  <si>
    <t xml:space="preserve">US - DG FastChannel Inc (DG) acquired the entire share capital of MediaMind Technologies Inc (MediaMind), a New York-based provider of online campaign management solutions services, for USD 22 in cash per share, or a total value of USD 497.862 mil. Earlier, DG completed its tender offer for MediaMind by accepting 18.169 mil shares, or 95.51% of MediaMind's common shares outstanding. </t>
  </si>
  <si>
    <t>MDMD</t>
  </si>
  <si>
    <t>2319641020</t>
  </si>
  <si>
    <t>Parkvale Financial Corp, located in Monroeville, Pennsylvania, is a bank holding company for Parkvale Savings Bank that provides consumer and commercial banking services in the Pittsburgh metropolitan area. The company was founded in 1943.</t>
  </si>
  <si>
    <t xml:space="preserve">US - FNB Corp (FNB) acquired the entire share capital of Parkvale Financial Corp (Parkvale), a Monroeville-based bank holding company, in a stock swap transaction, valued at USD 126.945 mil. FNB offered 2.178 common shares per Parkvale share. Based on FNB's closing stock price of USD 10.44 on 14 June 2011, the last full trading day prior to the announcement, each Parkvale share was valued at USD 22.738. </t>
  </si>
  <si>
    <t>PVSA</t>
  </si>
  <si>
    <t>2319582020</t>
  </si>
  <si>
    <t>Energy Transfer Equity LP</t>
  </si>
  <si>
    <t>Southern Union Co is a gas utility company, headquartered in Houston, Texas. The company is engaged in the transportation, storage and distribution of natural gas. The company also owns and operates natural gas pipelines. It was founded in 1929.</t>
  </si>
  <si>
    <t>SUG</t>
  </si>
  <si>
    <t>2319028020</t>
  </si>
  <si>
    <t>OF Air Holdings Corp</t>
  </si>
  <si>
    <t>Air Methods Corp</t>
  </si>
  <si>
    <t>OF Air Holdings Corp provides medical air ambulance services. The company is headquartered in Chicago, Illinois.</t>
  </si>
  <si>
    <t xml:space="preserve">US - Air Methods Corp merged with OF Air Holdings Corp, a Chicago-based provider of medical air ambulance services, for USD 200 mil in cash. The transaction included Omniflight Helicopters Inc. </t>
  </si>
  <si>
    <t>2318878020</t>
  </si>
  <si>
    <t>McGraw-Hill Broadcasting Co Inc</t>
  </si>
  <si>
    <t>McGraw-Hill Broadcasting Co Inc, located in New York, New York, provides broadcasting services. it offers news and information as well as entertainment services. The company was founded in 1971.</t>
  </si>
  <si>
    <t>2317194020</t>
  </si>
  <si>
    <t>Tchefuncte Natural Resources LLC</t>
  </si>
  <si>
    <t>Tchefuncte Natural Resources LLC, located in Covington, Louisiana, is an oil and gas exploration and production company.</t>
  </si>
  <si>
    <t xml:space="preserve">US - Mesa Energy Holdings Inc acquired Tchefuncte Natural Resources LLC, a Covington-based oil and gas exploration and production company. </t>
  </si>
  <si>
    <t>2316856020</t>
  </si>
  <si>
    <t>Cables Unlimited Inc</t>
  </si>
  <si>
    <t>RF Industries Ltd</t>
  </si>
  <si>
    <t xml:space="preserve">US - RF Industries Inc (RF) acquired Cables Unlimited Inc, a Yaphank-based manufacturer of cable wire products, for USD 5.536 mil. The consideration consisted of USD 2.8 mil in cash and the issuance of 0.76 mil RF common shares valued at USD 2.736 mil. The shares were valued based on RF's closing stock price of USD 3.6 on 06 June 2011, the last full trading day prior to the announcement. </t>
  </si>
  <si>
    <t>2316627020</t>
  </si>
  <si>
    <t>Gen-Probe Inc</t>
  </si>
  <si>
    <t>Gen-Probe Inc, located in San Diego, California, manufactures and wholesales diagnostic instruments used primarily to detect human diseases and screen donated human blood. It also makes diagnostics to detect a host of infectious, disease-causing bacteria and fungi, including those behind tuberculosis and strep throat. In addition, the company makes products that screen donated blood for these diseases. The company was founded in 1983.</t>
  </si>
  <si>
    <t xml:space="preserve">US - Hologic Inc acquired the entire share capital of Gen-Probe Inc (Gen-Probe), a San Diego-based manufacturer and wholesaler of diagnostic instruments, for USD 82.75 in cash per share, or a total value of USD 3.919 bil. Originally, in May 2011, Gen-Probe was rumored to be seeking a buyer for the company, via auction. Thermo Fisher Scientific Inc, Novartis AG and Life Technologies Corp were named potential bidders. On completion, Gen-Probe was delisted in Nasdaq. </t>
  </si>
  <si>
    <t>GPRO</t>
  </si>
  <si>
    <t>2316318020</t>
  </si>
  <si>
    <t>Temple-Inland Inc, located in Austin, Texas, manufacture corrugated packaging and forest products. The company offers containerboard and converts it into a line of corrugated packaging products including commodity brown boxes and intricate die cut containers, which can be printed with multi-color graphics, and bulk containers constructed of multi-wall corrugated board, which are used for bulk shipments of various materials. It was founded in 1983.</t>
  </si>
  <si>
    <t>TIN</t>
  </si>
  <si>
    <t>2316305020</t>
  </si>
  <si>
    <t>Merge Healthcare Inc</t>
  </si>
  <si>
    <t xml:space="preserve">US - Merge Healthcare Inc (Merge) merged with Ophthalmic Imaging Systems Inc (Ophthalmic), a Sacramento-based manufacturer, designer, and marketer of imaging systems, and a majority-owned subsidiary of Medivision Medical Imaging Ltd, in a stock-swap transaction valued at USD 30.315 mil. Merge offered 0.169 shares per Ophthalmic common share. The shares were valued based on Merge's closing stock price of USD 5.66 on 3 June 2011, the last full trading day prior to the announcement. </t>
  </si>
  <si>
    <t>2316289020</t>
  </si>
  <si>
    <t>Gateway Bancorp,Cerritos, California</t>
  </si>
  <si>
    <t>Gateway Bancorp, located in Cerritos, California, is a bank holding company for Gateway Business Bank. It has full range of banking services to small and medium-size businesses, professionals and the general public throughout the greater Southern California area. Operations are carried out in Lakewood and Laguna Hills.</t>
  </si>
  <si>
    <t xml:space="preserve">US - First PacTrust Bancorp Inc (First PacTrust) acquired the entire share capital of Gateway Bancorp, a Cerritos-based bank holding company, for an amended USD 15.5 mil in cash. The transaction included Mission Hills Mortgage Bankers and Gateway Business Bank. Originally, First PacTrust offered an estimated USD 17 mil in cash. </t>
  </si>
  <si>
    <t>2316058020</t>
  </si>
  <si>
    <t>High Performance Technologies Inc{HPTi}</t>
  </si>
  <si>
    <t>High Performance Technologies Inc {HPTi} is an information technology services provider, headquartered in Reston, Virginia, US. It provides high-end technology services primarily to the federal healthcare and military technology markets.</t>
  </si>
  <si>
    <t xml:space="preserve">US - Dynamics Research Corp acquired the entire share capital of High Performance Technologies Inc {HPTi}, a Reston-based provider of information technology services, for USD 143 mil in cash. </t>
  </si>
  <si>
    <t>2315959020</t>
  </si>
  <si>
    <t xml:space="preserve">US - Thomson Reuters Corp, a majority-owned unit of Woodbridge Co Ltd, acquired the Manatron Inc, a Portage-based developer of web-based software, from Thoma Cressey Bravo Inc. Terms were not disclosed. </t>
  </si>
  <si>
    <t>2315742020</t>
  </si>
  <si>
    <t>Herald National Bank</t>
  </si>
  <si>
    <t>BankUnited Inc</t>
  </si>
  <si>
    <t xml:space="preserve">US - BankUnited Inc merged with Herald National Bank (Herald), a New York-based commercial bank, in a stock swap transaction valued at USD 70.276 mil. BankUnited offered USD 1.35 in cash and 0.099 BankUnited common share for every Herald common and preferred share. Based on BankUnited's closing stock price of USD 28.36 on 31 May 2011, the last full trading day prior to the announcement, each Herald share was valued at USD 4.158. </t>
  </si>
  <si>
    <t>HNB</t>
  </si>
  <si>
    <t>2315625020</t>
  </si>
  <si>
    <t>Lunda Construction Co</t>
  </si>
  <si>
    <t>Tutor Perini Corp</t>
  </si>
  <si>
    <t>Lunda Construction Co, headquartered in Black River Falls, Wisconsin is a construction company that focuses on transportation projects. It was founded in 1938.</t>
  </si>
  <si>
    <t xml:space="preserve">US - Tutor Perini Corp acquired the entire share capital of Lunda Construction Co, a Black River Falls-based construction company, for USD an estimated 163.5 mil. The consideration was to consist of USD 141.8 mil in cash, USD 21.7 mil in notes and an undisclosed amount in profit-related payments. </t>
  </si>
  <si>
    <t>Highway And Street Construction, Except Elevated Highways</t>
  </si>
  <si>
    <t>General Contractors-Nonresidential Buildings, Other Than Industrial Buildings And Warehouses</t>
  </si>
  <si>
    <t>2314195020</t>
  </si>
  <si>
    <t>Solidscape Inc</t>
  </si>
  <si>
    <t>Stratasys Inc</t>
  </si>
  <si>
    <t>Solidscape Inc, located in Merrimack, New Hampshire, is a manufacturer of 3D printers for wax casting applications. It is used for modeling prototypes for jewelry, dental restorations, turbine blades, medical instruments and consumer goods. They also develop software for prototyping and manufacturing. The Company was founded in 1994.</t>
  </si>
  <si>
    <t xml:space="preserve">US - Stratasys Inc acquired the entire share of capital of Solidscape Inc, a Merrimack-based manufacturer of 3D printers, from Hanover Partners Inc and Tuckerman Capital, for an estimated USD 38 mil in cash. </t>
  </si>
  <si>
    <t>2314038020</t>
  </si>
  <si>
    <t>Viceroy Miami Hotel</t>
  </si>
  <si>
    <t>Pebblebrook Hotel Trust</t>
  </si>
  <si>
    <t>Viceroy Miami Hotel, located in Miami, Florida, is an owner and operator of a 148-room hotel.</t>
  </si>
  <si>
    <t xml:space="preserve">US - Pebblebrook Hotel Trust acquired Viceroy Miami Hotel, an owner and operator of a hotel, from Trg - Brickell Point West Ltd, for USD 36.5 mil in cash. </t>
  </si>
  <si>
    <t>2313537020</t>
  </si>
  <si>
    <t>Advanced Analogic Technologies Inc</t>
  </si>
  <si>
    <t>Skyworks Solutions Inc</t>
  </si>
  <si>
    <t xml:space="preserve">US - Skyworks Solutions Inc (Skyworks) acquired the entire share capital of Advanced Analogic Technologies Inc (Advanced), a Sta. Clara-based manufacturer and wholesaler of power management semiconductors, for USD 5.8 in cash per share, or a total value of USD 248.413 mil. Originally, Skyworks offered USD 6.022 per share, or a total value of USD 268.626 mil. </t>
  </si>
  <si>
    <t>AATI</t>
  </si>
  <si>
    <t>2313321020</t>
  </si>
  <si>
    <t>EMS Technologies Inc</t>
  </si>
  <si>
    <t xml:space="preserve">US - Honeywell International Inc completed its tender offer to acquire the entire share capital of EMS Technologies Inc (EMS), a Norcross-based provider of wireless telecommunications services, for USD 33 in cash per share, or a total value of USD 522.355 mil. The offer was conditioned upon at least a majority of EMS' shares being tendered on a fully-diluted basis. Originally, in May 2011, EMS was rumored to be seeking a buyer for the company. </t>
  </si>
  <si>
    <t>ELMG</t>
  </si>
  <si>
    <t>2312872020</t>
  </si>
  <si>
    <t>Norian Corp</t>
  </si>
  <si>
    <t>Kensey Nash Corp</t>
  </si>
  <si>
    <t>Norian Corp, located in Tulsa, Oklahoma, manufactures orthobiosurgery products.</t>
  </si>
  <si>
    <t xml:space="preserve">US - Kensey Nash Corp acquired Norian Corp, a Tulsa-based manufacturer of orthobiosurgery products, and a unit of Synthes Inc's Synthes GmbH subsidiary, for USD 22 mil in cash. </t>
  </si>
  <si>
    <t>2312374020</t>
  </si>
  <si>
    <t>PHC Inc</t>
  </si>
  <si>
    <t>Acadia Healthcare Co Inc</t>
  </si>
  <si>
    <t>PHC Inc, headquartered in Peabody, Massachusetts, owns and operates psychiatric hospital specializing in the treatment of behavioral health care including alcohol and drug dependency and related disorders, psychiatric care and long term care. It has treatment programs in Michigan, Nevada, Pennsylvania, Utah and Virginia. The company was founded in 1976.</t>
  </si>
  <si>
    <t xml:space="preserve">US - Acadia Healthcare Co Inc, a unit of Waud Capital Partners LLC, merged with PHC Inc, a Peabody-based owner and operator of psychiatric hospitals. On completion, the merged entity was named Pioneer Behavioral Health. </t>
  </si>
  <si>
    <t>PHC</t>
  </si>
  <si>
    <t>2312293020</t>
  </si>
  <si>
    <t>Federal Trust Corp</t>
  </si>
  <si>
    <t>CenterState Banks,Davenport,FL</t>
  </si>
  <si>
    <t>Federal Trust Corp, headquartered in Sanford, Florida, is a bank holding company. Its subsidiaries, including Federal Trust Bank, offer financial products and services, including checking, savings, money market accounts, certificate of deposits, individual retirement accounts, residential, commercial, and mortgage loans. The company was founded in 1988.</t>
  </si>
  <si>
    <t xml:space="preserve">US - CenterState Banks Inc merged with Federal Trust Corp, a Sanford-based bank holding company, and a wholly-owned unit of The Hartford Financial Services Group Inc. Terms were not disclosed. </t>
  </si>
  <si>
    <t>2310956020</t>
  </si>
  <si>
    <t>BridgeCo Inc</t>
  </si>
  <si>
    <t>BridgeCo, Inc., located in El Segundo, California, is a manufacturer of integrated processor IC and software platforms for connecting Internet media sources, computers and consumer electronics throughout the home. BridgeCo serves OEMs and ODMs that build systems for the global consumer electronics, computer peripheral, multiple system operator (MSO) and professional audio markets. The company was founded in 2000.</t>
  </si>
  <si>
    <t xml:space="preserve">US - Standard Microsystems Corp acquired BridgeCo Inc, an El Segundo-based manufacturer of processor IC and software platforms, for USD 67.5 mil. The consideration consisted of USD 40 mil in cash and up to USD 27.5 mil in profit-related payments. </t>
  </si>
  <si>
    <t>2310126020</t>
  </si>
  <si>
    <t>Chicago Tube &amp; Iron Co</t>
  </si>
  <si>
    <t>Olympic Steel Inc</t>
  </si>
  <si>
    <t>Chicago Tube &amp; Iron Co is a steel product manufacturer and wholesaler, headquartered in Romeoville, Illinois, US. The company was founded in 1914.</t>
  </si>
  <si>
    <t xml:space="preserve">US - Olympic Steel Inc merged with Chicago Tube &amp; Iron Co, a Romeoville-based manufacturer and wholesaler of steel product, for USD 156 mil. The consideration was to consist of USD 150 mil in cash and the assumption of USD 6 mil in liabilities. </t>
  </si>
  <si>
    <t>2310068020</t>
  </si>
  <si>
    <t>PharmaNet Development Group Inc</t>
  </si>
  <si>
    <t>inVentiv Health Inc</t>
  </si>
  <si>
    <t>PharmaNet Development Group Inc, located in Princeton, New Jersey, provides clinical research and drug development services for clients in the pharmaceutical and biotechnology industries. Its services include bioanalytical services, phase I-IIA Clinical trials, phase IIB-III clinical trials, phase IV clinical trials, consulting, quality assurance, staffing and therapeutic expertise. It was founded in 1984.</t>
  </si>
  <si>
    <t xml:space="preserve">US - inVentiv Health Inc, a wholly owned unit of Thomas H Lee Partners LP, acquired PharmaNet Development Group Inc, a Princeton-based provider of clinical research services, from JLL Partners Inc. Terms were not disclosed. </t>
  </si>
  <si>
    <t>2310051020</t>
  </si>
  <si>
    <t>SiGe Semiconductor Inc</t>
  </si>
  <si>
    <t>SiGe Semiconductor Inc, located in Andover, Massachusetts, manufactures and wholesales semiconductors specialized in radio frequency (RF) integrated circuits and front-end solutions that enable wireless connectivity across a wide range of applications. It was established in 1996.</t>
  </si>
  <si>
    <t xml:space="preserve">US - Skyworks Solutions Inc acquired SiGe Semiconductor Inc, an Andover-based manufacturer and wholesaler of semiconductors, for USD 275 mil. The consideration consisted of USD 210 mil in cash and up to USD 65 mil in profit-related payments. </t>
  </si>
  <si>
    <t>SIGE</t>
  </si>
  <si>
    <t>2309478020</t>
  </si>
  <si>
    <t>Integral Systems Inc</t>
  </si>
  <si>
    <t>Kratos Defense &amp; Security</t>
  </si>
  <si>
    <t>ISYS</t>
  </si>
  <si>
    <t>2309452020</t>
  </si>
  <si>
    <t>LeTourneau Technologies Inc</t>
  </si>
  <si>
    <t>Joy Global Inc</t>
  </si>
  <si>
    <t xml:space="preserve">US - Joy Global Inc acquired the entire share capital of LeTourneau Technologies Inc, a Houston-based manufacturer of drilling and mining equipment, from Rowan Cos Inc, for an estimated 1.1 bil in cash. </t>
  </si>
  <si>
    <t>Mining Machinery And Equipment, Except Oil And Gas Field Machinery And Equipment</t>
  </si>
  <si>
    <t>2308826020</t>
  </si>
  <si>
    <t>Radisson Lexington Hotel New York</t>
  </si>
  <si>
    <t>DiamondRock Hospitality Co</t>
  </si>
  <si>
    <t>Radisson Lexington Hotel New York, located in New York, is an owner and operator of a 712-room hotel.</t>
  </si>
  <si>
    <t xml:space="preserve">US - DiamondRock Hospitality Co (DiamondRock), through a wholly-owned unit, acquired Radisson Lexington Hotel New York (Radisson), an owner and operator of a hotel, for USD 335 mil. Originally in May 2011, DiamondRock was rumored to be planning to acquire Radisson. </t>
  </si>
  <si>
    <t>2308760020</t>
  </si>
  <si>
    <t>Cryptography Research Inc</t>
  </si>
  <si>
    <t>Rambus Inc</t>
  </si>
  <si>
    <t>Cryptography Research Inc, located in San Francisco, California, develops network and data security software. The company specializes on tamper resistance, Pay TV/Anti-cloning, and content protection technology licensing services, and serves the wireless, telecommunications, financial, digital television, and Internet industries.</t>
  </si>
  <si>
    <t xml:space="preserve">US - Rambus Inc definitively acquired the entire share capital of Cryptography Research Inc, a San Francisco-based developer of network and data security software, for USD 338.332 mil. The consideration was to consist of USD 217.5 mil and the issuance of 6.4 mil Rambus common shares valued at USD 120.832 mil. The shares were valued based on Rambus' closing stock price of USD 18.88 on 11 May 2011, the last full trading day prior to the announcement. </t>
  </si>
  <si>
    <t>2308017020</t>
  </si>
  <si>
    <t>Microfluidic Systems Inc</t>
  </si>
  <si>
    <t>PositiveID Corp</t>
  </si>
  <si>
    <t>Microfluidic Systems Inc, based in Fremont, California, manufactures integrated and automated instruments primarily for detecting and processing biological samples. Its products are used in range of applications including genomics, proteomics, environmental monitoring, and military/civilian bio-defense with clients such as the Department of Homeland Security. The company was founded in 2001.</t>
  </si>
  <si>
    <t xml:space="preserve">US - PositiveID Corp, a majority-owned unit of Digital Angel Corp, had acquired Microfluidic Systems Inc, a Fremont-based manufacturer of biological sample instruments, for USD 8.2 mil. The consideration was to consist of USD 0.25 mil in cash, USD 0.95 mil in PositiveID common shares, and USD 7 mil based on revenue and earnings targets over a four-year period. </t>
  </si>
  <si>
    <t>2307767020</t>
  </si>
  <si>
    <t>CKx Inc</t>
  </si>
  <si>
    <t>CKx Inc, located in New York, New York, provides motion picture production services. The company owns and develops entertainment content and related assets, including the rights to the name, image and likeness of Elvis Presley, the operations of Graceland, the rights to the name, image and likeness of Muhammad Ali and proprietary rights to the IDOLS television brand, including the American Idol series in the US. It was founded in 1986.</t>
  </si>
  <si>
    <t xml:space="preserve">US - Apollo Global Management LLC (Apollo) merged with CKx Inc (CKx), a New York-based provider of motion picture production services, via tender offer, for USD 5.5 in cash per share, or a total value of USD 509.374 mil, in a leveraged buyout transaction. On completion, Apollo was to apply for the delisting of CKx shares from the Nasdaq Stock Exchange. </t>
  </si>
  <si>
    <t>CKXE</t>
  </si>
  <si>
    <t>2306832020</t>
  </si>
  <si>
    <t>Green Bankshares Inc, Greenville,Tennessee</t>
  </si>
  <si>
    <t>North American Finl Hldgs Inc</t>
  </si>
  <si>
    <t>Green Bankshares Inc, located in Greenville, Tennessee, is a bank holding company that provides various commercial banking services primarily in east and middle Tennessee. The company offers a range of deposit products, such as non-interest bearing and interest-bearing demand deposit accounts; regular savings deposits, time deposits, money market accounts, and market rate certificates of deposit. The company was founded in 2000.</t>
  </si>
  <si>
    <t xml:space="preserve">US - North American Financial Holdings Inc (North) acquired a 90.1% interest, or 11.883 mil common shares, in Green Bankshares Inc (Green), a Greenville-based bank holding company, in exchange for North new stock valued at USD 217.2 mil. The transaction was to include the merger of North and Green's subsidiaries, GreenBank and Capital Bank National Association. </t>
  </si>
  <si>
    <t>GRNB</t>
  </si>
  <si>
    <t>2306689020</t>
  </si>
  <si>
    <t>Innkeepers USA Trust-Hotels(5)</t>
  </si>
  <si>
    <t>The five hotels of Innkeepers USA Trust, located in the US, own and operate hotels. The portfolio includes Residence Inn Anaheim Garden Grove, CA; Residence Inn San Diego Mission Valley, CA; Residence Inn Tysons Corner, VA; Doubletree Guest Suites Washington DC; and Homewood Suites San Antonio Riverwalk, TX.</t>
  </si>
  <si>
    <t>2305752020</t>
  </si>
  <si>
    <t>Advanced Vision Research Inc</t>
  </si>
  <si>
    <t>Advanced Vision Research Inc, based in Woburn, Massachusetts, manufactures and wholesales eye products. It offers TheraTears, a line of over-the-counter eye drops, liquid gels, contact lens comfort drops, eye vitamin supplements and eyelid cleansers. It brands include TheraTears(R) and MacuTrition(R). It was founded in 1995.</t>
  </si>
  <si>
    <t xml:space="preserve">US - Akorn Inc acquired Advanced Vision Research Inc, a Woburn-based manufacturer and wholesaler of eye products, for USD 26 mil in cash. </t>
  </si>
  <si>
    <t>2304827020</t>
  </si>
  <si>
    <t>State Bancorp Inc,New Hyde Park,New York</t>
  </si>
  <si>
    <t xml:space="preserve">US - Valley National Bancorp (Valley) merged with New Hyde Park-based State Bancorp Inc (State), in a stock swap transaction valued at USD 236.452 mil. Valley offered 1 common shares per State share. Based on Valley's closing stock price of USD 14.19 on 27 April 2011, the last full trading day prior to the announcement, each State share was valued at USD 14.19. </t>
  </si>
  <si>
    <t>STBC</t>
  </si>
  <si>
    <t>2304201020</t>
  </si>
  <si>
    <t>FNB United Corp</t>
  </si>
  <si>
    <t>Bank of Granite Corp, headquartered in Granite Falls, North Carolina, is a bank holding company. It operates 18 full-service banking offices in seven North Carolina counties -- Burke, Caldwell, Catawba, Iredell, Mecklenburg, Watauga and Wilkes. It was founded in 1906.</t>
  </si>
  <si>
    <t>GRAN</t>
  </si>
  <si>
    <t>2304069020</t>
  </si>
  <si>
    <t>SAVVIS Inc</t>
  </si>
  <si>
    <t>CenturyLink Inc</t>
  </si>
  <si>
    <t>SAVVIS Inc, located in Town &amp; Country, Missouri, provides information technology infrastructure services. Its solutions are used to reduce capital expense, improve service levels and harness the latest advances in cloud computing. The company was founded in 1995.</t>
  </si>
  <si>
    <t xml:space="preserve">US - CenturyLink Inc acquired the entire share capital of SAVVIS Inc, a Town &amp; Country-based provider of information technology services, from Welsh Carson Anderson &amp; Stowe Co (23%) and other shareholders, for USD 3.065 bil, including the assumption of USD 700 mil in liabilities. CenturyLink offered USD 30 in cash and USD 10 in common shares per SAVVIS share, subject to collar agreement. On completion, SAVVIS' shares were delisted from the NASDAQ Stock Exchange. </t>
  </si>
  <si>
    <t>SVVS</t>
  </si>
  <si>
    <t>2302363020</t>
  </si>
  <si>
    <t>Bancorp Rhode Island Inc</t>
  </si>
  <si>
    <t>Bancorp Rhode Island Inc, located in Providence, Rhode Island, is a bank holding company for Bank Rhode Island. It provides commercial and private banking products and services to individuals, and small and mid-sized businesses in Rhode Island. Currently, it has 16 branches in Providence, Kent and Washington. The company was founded in March 1996.</t>
  </si>
  <si>
    <t>BARI</t>
  </si>
  <si>
    <t>2302205020</t>
  </si>
  <si>
    <t>DPL Inc</t>
  </si>
  <si>
    <t>DPL Inc, located in Dayton, Ohio, provides electric and gas utility services. It provides distribution of utility services in residential, business and government entities. Furthermore, it engages in natural gas transmission and distribution. The company was founded in 1985.</t>
  </si>
  <si>
    <t xml:space="preserve">US - AES Corp (AES) acquired the entire share capital of DPL Inc, a Dayton-based provider of electric and gas utility services, for USD 30 in cash per share, or a total value of USD 4.709 bil, including the assumption of USD 1.2 bil in liabilities. </t>
  </si>
  <si>
    <t>DPL</t>
  </si>
  <si>
    <t>2301120020</t>
  </si>
  <si>
    <t>Synthes Inc</t>
  </si>
  <si>
    <t>Synthes Inc, based in West Chester, Pennsylvania, manufactures and wholesales medical devices for the operative treatment of bone fractures and for artificial joint replacements which also include power tools for the use in bone and tissue surgery. Its products are categorized under Trauma implants and instruments, Spine, CMF, Biomaterials and Power Tools. The company also has headquarters in Switzerland.</t>
  </si>
  <si>
    <t>SYST</t>
  </si>
  <si>
    <t>2300978020</t>
  </si>
  <si>
    <t>Bronco Drilling Co Inc</t>
  </si>
  <si>
    <t>Bronco Drilling Co Inc, located in Edmond, Oklahoma, provides contract land drilling services to oil and natural gas exploration and production companies throughout the United States. The company was founded in 2001.</t>
  </si>
  <si>
    <t xml:space="preserve">US - Chesapeake Energy Corp acquired the entire share capital of Bronco Drilling Co Inc, an Edmond-based provider of contract land drilling services, via a tender offer, for USD 11 in cash per share, or a total value of USD 316.801 mil. </t>
  </si>
  <si>
    <t>2300607020</t>
  </si>
  <si>
    <t>SiBEAM Inc</t>
  </si>
  <si>
    <t>Silicon Image Inc</t>
  </si>
  <si>
    <t>SiBEAM Inc, located in California, manufactures semiconductor systems solutions for wireless communications platforms. The Company develops wireless technologies and leveraging manufacturing methods to meet demand for high-bandwidth services. It was founded in 2004.</t>
  </si>
  <si>
    <t xml:space="preserve">US - Silicon Image Inc (Silicon) acquired SiBEAM Inc, a Sunnyvale-based manufacturer of semiconductors, for USD 24.169 mil. The consideration consisted of USD 14.9 mil in cash and the issuance of 1.3 mil Silicon's common shares valued at USD 9.399 mil. The shares were valued based on Silicon's closing stock price of USD 7.23 on 13 April 2011, the last full trading day prior to the announcement. </t>
  </si>
  <si>
    <t>2299724020</t>
  </si>
  <si>
    <t>CC Energy II LLC</t>
  </si>
  <si>
    <t>Eagle Rock Energy Partners LP</t>
  </si>
  <si>
    <t>CC Energy II LLC, located in the US, is an oil and gas exploration and production company owning multiple basins in Oklahoma, Texas and Arkansas. Its core assets include 327 operated wells and 1,040 non-operated wells on approximately 115,500 net acres in the Andarko Basin, the Mansfield Field and other areas in the Arkoma Basin, and the Barnett Shale in Texas.</t>
  </si>
  <si>
    <t xml:space="preserve">US - Eagle Rock Energy Partners LP (Eagle) acquired the entire share capital of CC Energy II LLC, an oil and gas exploration and production company, from BlueStone Natural Resources LLC, for USD 525 mil, subject to a collar agreement. The consideration was to consist of USD 15 mil in cash, USD 303 mil in Eagle common shares, and the assumption of USD 207 mil in liabilities. </t>
  </si>
  <si>
    <t>2299699020</t>
  </si>
  <si>
    <t>Global Telesat Corp</t>
  </si>
  <si>
    <t>Sanswire Corp</t>
  </si>
  <si>
    <t>Global Telesat Corp, headquartered in Katonah, New York, is a provider of satellite communications services. It is a provider of asset tracking and monitoring solutions for governments, commercial users and individuals.</t>
  </si>
  <si>
    <t>2299298020</t>
  </si>
  <si>
    <t>Jingle Networks Inc</t>
  </si>
  <si>
    <t>Marchex Inc</t>
  </si>
  <si>
    <t>Jingle Networks Inc provides advertising and technology solution services for voice and mobile business search. The company is headquartered in Billercia, Massachusetts and has other locations in New York.</t>
  </si>
  <si>
    <t xml:space="preserve">US - Marchex Inc acquired Jingle Networks Inc (Jingle), a Billercia-based provider of advertising and technology solution services for voice and mobile business search, for USD 52.7 mil cash plus USD 7.837 mil in shs com. The shares were valued based on Jingle's closing stock price of 7.69 on 06 April 2011, the last full trading day prior to the announcement. </t>
  </si>
  <si>
    <t>2297768020</t>
  </si>
  <si>
    <t>AML Communications Inc</t>
  </si>
  <si>
    <t xml:space="preserve">US - Microsemi Corp acquired the entire share capital of AML Communications Inc (AML), a Camarillo-based manufacturer of radio frequency amplifiers, for USD 2.5 in cash per share, or a total value of USD 30.72 mil. Previously, Anaren Inc withdrew its agreement to merge with AML. </t>
  </si>
  <si>
    <t>AMLJ</t>
  </si>
  <si>
    <t>2297671020</t>
  </si>
  <si>
    <t>Headstrong Corp</t>
  </si>
  <si>
    <t>Genpact Ltd</t>
  </si>
  <si>
    <t>Headstrong Corp, headquartered in Fairfax, Virginia, provides integrated consulting and information technology services. It offers enterprise architecture, IT management optimization, business intelligence and customer relationship management, application outsourcing services, product development services, and business process outsourcing services. It also offers online community and SAP consulting services. The company was founded in 1981.</t>
  </si>
  <si>
    <t xml:space="preserve">US - Genpact Ltd acquired the entire share capital of Headstrong Corp, a Fairfax-based provider of integrated information technology services, for USD 550 mil in cash. </t>
  </si>
  <si>
    <t>2296990020</t>
  </si>
  <si>
    <t>AdvanceMed Corp</t>
  </si>
  <si>
    <t>NCI Inc</t>
  </si>
  <si>
    <t>AdvanceMed Corp, located in Rockville, Maryland, provides claims investigation services. It offers investigative services to detect and prevent fraud in the health service industry. The company was founded in 1999.</t>
  </si>
  <si>
    <t xml:space="preserve">US - NCI Inc acquired the entire share capital of AdvanceMed Corp, a Rockville-based provider of claims investigation services, from Computer Services Corp, for USD 62 mil in cash. </t>
  </si>
  <si>
    <t>2296901020</t>
  </si>
  <si>
    <t>LaBarge Inc</t>
  </si>
  <si>
    <t xml:space="preserve">US - Ducommun Inc acquired the entire share capital of LaBarge Inc (LaBarge), a St Louis-based manufacturer of electronic devices, for USD 19.25 per share and the assumption of USD 30 mil in liabilities, or a total value of USD 340.47 mil. </t>
  </si>
  <si>
    <t>LB</t>
  </si>
  <si>
    <t>2296896020</t>
  </si>
  <si>
    <t>Eagle Parent Inc</t>
  </si>
  <si>
    <t>Epicor Software Corp, headquartered in Irvine, California, develops enterprise business software solutions for the manufacturing, distribution, retail, hospitality and services industries. It offers integrated enterprise resource planning (ERP), customer relationship management (CRM), supply chain management (SCM) and enterprise retail software solutions. The company was founded in 1984.</t>
  </si>
  <si>
    <t>EPIC</t>
  </si>
  <si>
    <t>2296024020</t>
  </si>
  <si>
    <t>Community Capital Corp, Greenwood,South Carolina</t>
  </si>
  <si>
    <t xml:space="preserve">US - Park Sterling Corp (Park) merged with Community Capital Corp (Community), a Greenwood-based bank holding company, for USD 3.3 per share, or a total value of USD 33.136 mil. Park offered a choice of 3.3 in cash or 0.6667 Park common shares, per common share, structured at 60% in Park common shares and 40% in cash. </t>
  </si>
  <si>
    <t>CPBK</t>
  </si>
  <si>
    <t>2295553020</t>
  </si>
  <si>
    <t>GS Financial Corp,Metairie, Louisiana</t>
  </si>
  <si>
    <t>GS Financial Corp is a savings and loan holding company headquartered in Metairie, Louisiana. It provides financial services to individuals, corporate entities and other organizations, operating through its subsidiary, Guaranty Savings Bank. It serves commercial, small businesses and retail customers, mainly transaction and deposit products and secured loan products. The company was incorporated in December, 1996.</t>
  </si>
  <si>
    <t xml:space="preserve">US - Home Bancorp Inc acquired the entire share capital of GS Financial Corp, a Metairie-based savings and loan holding company, for USD 21 in cash per share, or a total value of USD 26.301 mil. </t>
  </si>
  <si>
    <t>GSLA</t>
  </si>
  <si>
    <t>2295300020</t>
  </si>
  <si>
    <t>DBA Distribution Services Inc</t>
  </si>
  <si>
    <t>DBA Distribution Services Inc, located in Somerset, New Jersey, provides air freight forwarding services. It also provides domestic and international transportation and logistics services across North America. The company was founded in 1981.</t>
  </si>
  <si>
    <t xml:space="preserve">US - Radiant Logistics Inc acquired DBA Distribution Services Inc, a Somerset-based provider of air freight forwarding services, from EBCP I LLC, for USD 12 mil. The consideration was to consist of USD 5.4 mil in cash, USD 4.8 mil in notes and up to USD 1.8 mil in profit-related payments. </t>
  </si>
  <si>
    <t>2295037020</t>
  </si>
  <si>
    <t>Cadent Inc</t>
  </si>
  <si>
    <t>Align Technology Inc</t>
  </si>
  <si>
    <t>Cadent Inc develop dental solutions for the orthodontic and dental industries. The company is headquartered in Carlstadt, New Jersey.</t>
  </si>
  <si>
    <t xml:space="preserve">US - Align Technology Inc acquired the entire share capital of Cadent Inc, a Carlstadt-based developer of dental solutions, for USD 190 mil in cash. </t>
  </si>
  <si>
    <t>2294228020</t>
  </si>
  <si>
    <t>Spectrum Control Inc</t>
  </si>
  <si>
    <t>API Technologies Corp</t>
  </si>
  <si>
    <t>Spectrum Control Inc, located in Fairview, Pennsylvania, manufactures and wholesales electronic control products and systems used to condition, regulate, transmit, receive, or govern electric performance, with locations in Mexico, China, and Germany. The company was founded in 1968.</t>
  </si>
  <si>
    <t xml:space="preserve">US - API Technologies Corp acquired the entire share capital of Spectrum Control Inc, a Fairview-based manufacturer and wholesaler of electronic control products, for USD 20 in cash per share or a total value of USD 262.374 mil. </t>
  </si>
  <si>
    <t>SPEC</t>
  </si>
  <si>
    <t>2293786020</t>
  </si>
  <si>
    <t>Grubb &amp; Ellis Co</t>
  </si>
  <si>
    <t>BGC Partners Inc</t>
  </si>
  <si>
    <t xml:space="preserve">US - BGC Partners Inc acquired the entire share capital of bankrupt Grubb &amp; Ellis Co, a Santa Ana-based provider of real estate management services. On completion, Grubb &amp; Ellis was delisted from the New York Stock Exchange and OTC. Originally, in March 2011, Grubb &amp; Ellis Co disclosed that it was seeking a buyer for the company. </t>
  </si>
  <si>
    <t>GBE</t>
  </si>
  <si>
    <t>2293736020</t>
  </si>
  <si>
    <t>Encore Energy Partners LP</t>
  </si>
  <si>
    <t>Vanguard Natural Resources LLC</t>
  </si>
  <si>
    <t>Encore Energy Partners LP, located in Fort Worth, Texas, is an oil and gas exploration and production company formed to acquire, exploit and develop oil and natural gas properties and to acquire, own and operate related assets. The company was founded in 2007.</t>
  </si>
  <si>
    <t>ENP</t>
  </si>
  <si>
    <t>2292591020</t>
  </si>
  <si>
    <t>Tiny Prints Inc</t>
  </si>
  <si>
    <t>Shutterfly Inc</t>
  </si>
  <si>
    <t>Tiny Prints Inc, located in Sunnyvale, California, is an online publishing company. It offers photo cards, personalized stationery, invitations and greeting cards.</t>
  </si>
  <si>
    <t xml:space="preserve">US -Shutterfly Inc (Shutterfly) acquired the entire share capital of Tiny Prints Inc, a Sunnyvale-based publishing company, for USD 305.697 mil. The consideration consisted of USD 141 mil in cash and 3.9 mil Shutterfly common shares valued at USD 164.697 mil. The shares were valued based on Shutterfly's closing stock price of USD 42.23 on 18 March 2011, the last full trading day prior to the announcement. </t>
  </si>
  <si>
    <t>Photofinishing Laboratories</t>
  </si>
  <si>
    <t>2291770020</t>
  </si>
  <si>
    <t>optionsXpress Holdings Inc</t>
  </si>
  <si>
    <t>optionsXpress Holdings Inc, located in Chicago, Illinois, provides brokerage services for stocks, mutual funds, futures, and options. It also offers an online, browser-based trading platform that provides various tools for the identification and analysis of a variety of investment strategies. Its products include Xecute, Strategy Scan, and brokersXpress. The company was founded in 2000.</t>
  </si>
  <si>
    <t xml:space="preserve">US - Charles Schwab Corp (Schwab) acquired the entire share capital of optionsXpress Holdings Inc (optionsXpress), a Chicago-based provider of brokerage services, in a stock swap transaction valued at USD 1.037 bil. Schwab offered 1.02 common shares per optionsXpress share. Based on Schwab's closing stock price of USD 17.56 on 18 March 2011, the last full trading day prior to the announcement, each optionsXpress share was valued at USD 17.911. </t>
  </si>
  <si>
    <t>OXPS</t>
  </si>
  <si>
    <t>2290542020</t>
  </si>
  <si>
    <t>baggallini Inc</t>
  </si>
  <si>
    <t>RG Barry Corp</t>
  </si>
  <si>
    <t>baggallini Inc, based in Portland, Oregon, manufactures ,wholesales and retails handbags, tote bags and travel accessories. Its products are sold primarily in North America through a network of thousands of full-price specialty and independent retailers, boutiques, travels stores, catalogs and on-line retailers in Europe, Canada, the Carribbean, South America and Africa. It was founded in 1995.</t>
  </si>
  <si>
    <t xml:space="preserve">US - RG Barry Corp definitively acquired the entire share capital of baggallini Inc, a Portland-based manufacturer, wholesaler and retailer of handbags, for an estimated USD 33.8 mil. </t>
  </si>
  <si>
    <t>2290506020</t>
  </si>
  <si>
    <t>Morton's Restaurant Group Inc</t>
  </si>
  <si>
    <t>Landry's Inc</t>
  </si>
  <si>
    <t xml:space="preserve">US - Landry's Restaurants Inc completed its tender offer to acquire Morton's Restaurant Group Inc (Morton), a Chicago-based owner and operator of restaurants, by accepting 92.046%, or 15.583 mil common shares, for USD 6.9 in cash per share, or a total value of USD 107.522 mil. Originally, in March 2011, Morton, announced that it was seeking a buyer for the company. The offer was conditioned upon at least a majority of Morton's shares being tendered. </t>
  </si>
  <si>
    <t>MRT</t>
  </si>
  <si>
    <t>2289520020</t>
  </si>
  <si>
    <t xml:space="preserve">US - Berkshire Hathaway Inc acquired the entire share capital of Lubrizol Corp (Lubrizol), a Wickliffe-based manufacturer of industrial chemicals, for USD 135 cash per share, or a total value of USD 8.793 bil. On completion, Lubrizol shares were delisted from the New York Stock Exchange. </t>
  </si>
  <si>
    <t>LZ</t>
  </si>
  <si>
    <t>2289431020</t>
  </si>
  <si>
    <t>K-Sea Transportation Partners LP</t>
  </si>
  <si>
    <t>Kirby Corp</t>
  </si>
  <si>
    <t>K-Sea Transportation Partners LP is an oil and gas marine transportation services provider, headquartered in East Brunswick, New York, US. It provides marine transportation, distribution, and logistics services in the US from locations in New York, Philadelphia, Norfolk, Seattle, and Honolulu. It operates a large fleet of tugs and tank barges that serves major oil companies, oil traders, and refiners. The company was founded in 1959.</t>
  </si>
  <si>
    <t>KSP</t>
  </si>
  <si>
    <t>Water Transportation Of Freight, Not Elsewhere Classified</t>
  </si>
  <si>
    <t>2288477020</t>
  </si>
  <si>
    <t>M-Factor Inc</t>
  </si>
  <si>
    <t>DemandTec Inc</t>
  </si>
  <si>
    <t>M-Factor Inc, headquartered in San Mateo, California, is a developer of predictive analytics software.</t>
  </si>
  <si>
    <t xml:space="preserve">US - DemandTec Inc acquired M-Factor Inc, a San Mateo-based developer of software. </t>
  </si>
  <si>
    <t>2287269020</t>
  </si>
  <si>
    <t>Valley Baptist Health System</t>
  </si>
  <si>
    <t>Valley Baptist Health System located in Harlingen, Texas own and operate a Health Maintenance Organization.</t>
  </si>
  <si>
    <t xml:space="preserve">US - Vanguard Health Systems Inc, a unit of Blackstone Group LP, merged with Valley Baptist Health System, a Harlingen-based owner and operator of a health maintenance organization. </t>
  </si>
  <si>
    <t>2287211020</t>
  </si>
  <si>
    <t>Viviti Technologies Ltd</t>
  </si>
  <si>
    <t>Viviti Technologies Ltd, located in California, manufactures and wholesales hard disk drives. It also serves as a holding company for Hitachi Global Storage Technologies.</t>
  </si>
  <si>
    <t>2286748020</t>
  </si>
  <si>
    <t>Amcom Software Inc</t>
  </si>
  <si>
    <t>USA Mobility Inc</t>
  </si>
  <si>
    <t>Amcom Software Inc, located in Eden Prairie, Minnesota, develops communications software for contact centers, emergency management, mobile event notification and messaging. The company was founded in 1984.</t>
  </si>
  <si>
    <t xml:space="preserve">US - USA Mobility Inc acquired Amcom Software Inc, an Eden Prairie-based developer of communications software, from Amcom Software Inc SPV, an SPV formed by Norwest Equity Partners, a unit of Wells Fargo Financial Inc, and Split Rock Partners LLC, for USD 163.3 mil in cash. </t>
  </si>
  <si>
    <t>2286527020</t>
  </si>
  <si>
    <t>eReinsure.com Inc</t>
  </si>
  <si>
    <t>eReinsure.com Inc, located in Salt Lake City, Utah, develops web-hosted applications for the reinsurance market specializing in process control, information management and compliance functions. The company, founded in October 1999, has offices in New York and London.</t>
  </si>
  <si>
    <t xml:space="preserve">US - Fortegra Financial Corp acquired eReinsure.com Inc, a Salt Lake City-based provider of reinsurance applications services, for USD 37 mil in cash. </t>
  </si>
  <si>
    <t>2286245020</t>
  </si>
  <si>
    <t>EnergyConnect Group Inc</t>
  </si>
  <si>
    <t>EnergyConnect Group Inc, located in Lake Oswego, California, develops demand response software to commercial, institutional and industrial consumers enabling them to manage their use of electricity in response to market prices or regional power shortages.</t>
  </si>
  <si>
    <t xml:space="preserve">US - Johnson Controls Inc acquired the entire share capital of EnergyConnect Group Inc, a Lake Oswego-based developer of demand response software, for USD 0.2253 in cash per share, or a total value of USD 29.988 mil in cash. </t>
  </si>
  <si>
    <t>ECNG</t>
  </si>
  <si>
    <t>2284690020</t>
  </si>
  <si>
    <t>FC-GEN Acquisition Holding LLC</t>
  </si>
  <si>
    <t>FC-Gen Acquisition Holding LLC, headquartered in Kennett Square, Pennsylvania, is a provider of skilled nursing services.</t>
  </si>
  <si>
    <t xml:space="preserve">US - Health Care REIT Inc (Health) acquired the entire share capital of FC-Gen Acquisition Holding LLC, a Kennett Square-based provider of skilled nursing services, from FC-Gen Investment LLC, for USD 2.4 bil. Concurrently, Health was granted an option to acquire a 9.9% stake in FC-Gen Operations Investment LLC. </t>
  </si>
  <si>
    <t>2284384020</t>
  </si>
  <si>
    <t>Nationwide Health Properties Inc</t>
  </si>
  <si>
    <t>Nationwide Health Properties Inc, located in Newport Beach, California, is a real estate investment trust {REIT} focused on investing in senior housing facilities, long-term care facilities and medical office buildings throughout the United States. It also provides investment strategies with a diversified portfolio. The company was founded in 1985.</t>
  </si>
  <si>
    <t>NHP</t>
  </si>
  <si>
    <t>2283490020</t>
  </si>
  <si>
    <t>American Eagle Energy Inc</t>
  </si>
  <si>
    <t>Eternal Energy Corp</t>
  </si>
  <si>
    <t>American Eagle Energy Inc, located in Montana, Nevada, is a natural resource mining company that holds interest in the Bond Uranium prospect, which comprises 22 lode mining claims covering 440 acres and is located in Ferry County, Washington. The company was founded in 2007.</t>
  </si>
  <si>
    <t>AMZG</t>
  </si>
  <si>
    <t>Uranium-Radium-Vanadium Ores</t>
  </si>
  <si>
    <t>2282626020</t>
  </si>
  <si>
    <t>Frontier Oil Corp</t>
  </si>
  <si>
    <t>Holly Corp</t>
  </si>
  <si>
    <t>Frontier Oil Corp is a crude oil and petroleum products manufacturer and wholesaler, headquartered in Houston, Texas, US. . Its principal activities are the refining of crude oil and the wholesale marketing of refined petroleum products. It operates a 120,000 barrel-per-day refinery located in El Dorado, Kansas and a 52,000 barrel-per-day refinery located in Cheyenne, Wyoming. The company was founded in 1949.</t>
  </si>
  <si>
    <t xml:space="preserve">US - ValueClick Inc acquired the entire share capital of Dotomi Inc, a Chicago-based provider of online advertising services, for an amended USD 257.695 mil. The consideration consisted of USD 148 mil in cash and 7.1 mil ValueClick common shares, valued at USD 109.695 mil. The shares were valued based on ValueClick's closing stock price of USD 15.45 on 30 August 2011, the last full trading day prior to the announcement. Originally ValueClick offered USD 162.25 mil in cash and USD 132.75 mil in ValueClick common shares. </t>
  </si>
  <si>
    <t>North American Breaker Co Inc is a circuit breakers wholesaler, headquartered in Burbank, California, US. It maintains a significant depth of certified, new product inventory used in various commercial, industrial and residential applications, including products that have been discontinued by the manufacturer and are no longer broadly available. The company operates from five distribution centers across the country to offer customers quick and reliable delivery nationwide and excellent customer service in the repair and replacement niche.</t>
  </si>
  <si>
    <t xml:space="preserve">US - ACI Worldwide Inc (ACI) acquired the entire share capital of S1 Corp, a Nocross-based developer of financial software solutions, for a sweetened USD 534.277. ACI offered a sweetened USD 6.2 in cash and 0.1064 share per S1 share. Based on S1's closing stock price of USD 35.7 on 25 July 2011, the last full trading day prior to the announcement, the share portion of the price per share was valued at USD 3.798. Originally, ACI offered a choice of USD 9.5 in cash or common shares per S1 share, subject to proration whereby 40% of the aggregate consideration was to be paid in common stock and the remaining 60% in cash. On completion, ACI and S1 shareholders received 85% and 15% of the merged entity respectively. Previously, S1 withdrew its definitive agreement to merge with Fundtech Ltd </t>
  </si>
  <si>
    <t xml:space="preserve">US - Express Scripts Inc (Express) merged with Medco Health Solutions Inc (Medco), a Franklin Lakes-based wholesaler and retailer of pharmaceuticals, in a stock swap transaction valued at USD 29.37 bil. Express offered USD 28.8 in cash per share and 0.81 common shares per Medco share. Based on Express' closing stock price of USD 52.54 on 20 July 2011, the last full trading day prior to the announcement, each Medco share was valued at USD 71.357. On completion, the new company was named Express Scripts Holding Co (Express Scripts) and Express and Medco owned 59% and 41% in Express Scripts, respectively. </t>
  </si>
  <si>
    <t xml:space="preserve">US - Pfizer Inc completed its tender offer to acquire the remaining 89% interest, or 6.674 mil common shares, which it did not already own, in Icagen Inc (Icagen), a Durham-based manufacturer of prescription pharmaceuticals, for USD 6 in cash per share, or a total value of USD 40.094 mil, by accepting 4.617 mil shares, or 69.18% of Icagen common shares outstanding. The offer was conditioned upon at least majority of Icagen's shares being tendered on a fully-diluted basis. On completion, Icagen was to be delisted in the NASDAQ stock exchange. </t>
  </si>
  <si>
    <t>Force10 Networks Inc, located in San Jose, California, manufactures and wholesales computer and communication routing and switching equipment. The Company's products include switches and routers, line cards, resilient switches, access switches, and security appliances, and Ethernet switches and routers for the middle mile. Its products are used in data centers, and enterprise backbone and cluster and grid computing applications. The company's clients include media companies, financial institutions, manufacturing organizations, search engines and portals, Web 2.0 companies, service providers, Internet exchanges, rural local exchange carriers, utilities, transport providers and research networks. It was founded in 1999.</t>
  </si>
  <si>
    <t>Nalco Holding Co, headquartered in Naperville, Illinois, provides integrated water treatment and process improvement services, chemicals and equipment programs for industrial and institutional applications through its 3 operating segments namely: (1) Industrial and Institutional Services segment, which offers utility-side water treatment applications to prevent corrosion, contamination and the buildup of harmful deposits as well as industrial process applications; (2) Energy Services segment, which provides recovery, production and process enhancement programs for natural gas, petroleum and petrochemical industries as well as water treatment services to refineries and petrochemical plants; and (3) Paper Services segment, which offers programs that are used in principal steps of the papermaking process in various grades paper including graphic grades, board and packaging and tissue and towel. The company was founded in 2004.</t>
  </si>
  <si>
    <t xml:space="preserve">US - Ecolab Inc merged with Nalco Holding Co (Nalco), a Naperville-based provider of integrated water treatment and process improvement services, chemicals and equipment programs, in a stock swap transaction valued at USD 8.112 bil, including the assumption of USD 2.7 bil in liabilities. Ecolab offered a choice of 0.7005 common share or USD 38.8 in cash per Nalco share, subject to proration whereby 70% of the aggregate consideration was comprised of common shares and the remaining 30% in cash. Based on Ecolab's closing stock price of USD 55.39 on 19 July 2011, the last full trading day prior to the announcement, each Nalco share was valued at USD 38.801. </t>
  </si>
  <si>
    <t>Ameron International Corp, located in Pasadena, California, manufactures and wholesales highly-engineered products and materials for the chemical, industrial, energy, transportation and infrastructure markets. It is a leading producer of water transmission lines and fabricated steel products, such as wind towers; fiberglass-composite pipe for transporting oil, chemicals and corrosive fluids and specialized materials and products used in infrastructure projects. It operates businesses in North America, South America, Europe and Asia. It also participates in several joint-venture companies in the U.S. and the Middle East.</t>
  </si>
  <si>
    <t>Latrobe Specialty Metals Inc, located in Latrobe, Pennsylvania, manufactures and wholesales specialty metals and alloys. It serve a diversified group of end markets, including the commercial aerospace, defense, oil and gas exploration and production, power generation and industrial markets. It develops, produce and market over 350 grades of specialty metals and alloys that are used in demanding applications such as the manufacture of landing gear, helicopter shafts, jet engine fasteners and jet engine bearings for the commercial aerospace and defense markets, down hole logging tools, completion tubes and valves for the oil and gas exploration and production market, turbine bolts, shafts, pins and blades for the power generation market and metal cutting, punching, sawing and stamping dies for the industrial market. The company was incorporated in Delaware on November 2006.</t>
  </si>
  <si>
    <t xml:space="preserve">US - Carpenter Technology Corp (Carpenter) acquired the entire share capital of Latrobe Specialty Metals Inc (Latrobe), a Latrobe-based manufacturer and wholesaler of metal alloys, from Hicks Equity Partners, a majority-owned unit of Hicks Holdings LLC, and Watermill Group, in a stock swap transaction valued at USD 557.828 mil. The consideration consisted of USD 170 mil in cash and the issuance of 8.1 Carpenter common shares valued at USD 387.828 mil. The shares were valued based on Carpenter's closing stock price of USD 47.88 on 17 June 2011, the last full trading day prior to the announcement. On completion, Latrobe owned a 15.5% stake in Carpenter. </t>
  </si>
  <si>
    <t xml:space="preserve">US - Energy Transfer Equity LP (Energy) acquired the entire share capital of Southern Union Co (Southern), a Houston-based gas utility company, for a twice sweetened USD 5.561 bil. Energy offered a twice sweetened choice of USD 44.25 in cash or 1 common unit, per Southern shares, subject to proration whereby 60% of the aggregate consideration was to consist of cash and the common unit component can fluctuate between 40% and 50%. The transaction included a 50% indirect interest in Citrus Corp, which owns the Florida Gas Transmission pipeline system. Previously, Energy offered a sweetened USD 40 in cash or 0.903 common units. Originally, Energy offered 0.77 new series B unit and the assumption of USD 3.7 bil in liabilities. Southern Union would cease to be a publicly traded company and its common stock will stop trading on the NYSE.)Subsequently, The Williams Cos Inc withdrew its plans to launch an unsolicited tender offer to acquire the entire share capital of Southern. </t>
  </si>
  <si>
    <t xml:space="preserve">US - EW Scripps Co, a unit of The Edward W Scripps Trust, acquired McGraw-Hill Broadcasting Co Inc (Broadcasting), a New York-based provider of broadcasting services, from McGraw-Hill Cos Inc (McGraw), for USD 212 mil in cash. The transaction was to include KMGH in Denver, WRTV in Indianapolis, KGTV in San Diego, KERO in Bakersfield, KZSD in San Diego, KZKC in Bakerfield, KZCO in Denver, KZFC in Ft Collins, and KZCS in Colorado Springs. Originally, in June 2011, McGraw announced that it was seeking a buyer for Broadcasting. </t>
  </si>
  <si>
    <t>Cables Unlimited Inc manufactures cable wire products. The company is headquartered in Yaphank, New York. The company's products include computer, networking, audio, coaxial, fiber-optic and specialty applications. It also designs and manufactures custom cables, wire harnesses and electromechanical assemblies for aerospace, medical, industrial, consumer, appliance, automotive and computer electronics applications. It serves OEM customers throughout United States and Canada. The company was founded in 1992.</t>
  </si>
  <si>
    <t xml:space="preserve">US - International Paper Co (International Paper) completed its tender offer to acquire the entire share capital of Temple-Inland Inc (Temple), an Austin-based manufacturer of packaging and forest products, for a sweetened USD 32 in cash per share, or a total value of USD 3.582 bil. On completion, Temple shares were delisted from the New York Stock Exchange. Originally, International Paper launched a hostile tender offer to acquire the entire share capital of Temple for USD 30.6 in cash per share, or a total value of USD 3.43 bil. </t>
  </si>
  <si>
    <t>Manatron Inc, located in Portage, Michigan, develops, markets and supports a family of web-based and client-server application property software products for state and local governments. Manatron's products support back-office processes for governmental jurisdictions, while helping them also meet the broader needs of tax payers, industry professionals and businesses via eGovernment and Internet applications. It also provides mass revaluation, appraisal and consulting services to help ensure updated and equitable property values. The company was founded in 1969.</t>
  </si>
  <si>
    <t>Herald National Bank, located in New York, New York, provide is a commercial bank that serves small and medium-sized businesses, professional service firms, and non-profit organizations. Its services include checking accounts, money market accounts, time deposits, online banking, personal loans, mortgage, home equity , credit cards, overdraft protection, trust and estate planning, insurance, brokerage, business retirement services, business accounts, payables management, receivables management, payment fraud prevention, merchant services, coin and currency services, term loans, commercial mortgages, international finance, and business wealth management. Founded in 2008, the bank operates primarily in New York, Kings, Nassau, and western Suffolk counties.</t>
  </si>
  <si>
    <t>Advanced Analogic Technologies Inc, headquartered in Sta. Ana, California, manufactures and wholesales power management semiconductors for consumer, communications and computing electronic devices such as wireless handsets, notebook and tablet computers, smartphones, camera phones, digital cameras, personal media players, Bluetooth headphones and accessories, digital TVs, set top boxes and displays. The company sells directly to original equipment manufacturers, or OEMs, including LG Electronics Inc, Samsung Electronics Co Ltd and Sony Ericsson Mobile Communications AB, as well as to other system designers, including USI Corp, Longcheer Holdings Ltd, Tianyu Communication Equipment Co Ltd, Foxconn Electronics Inc and Gemtek Technology Co Ltd. The company was founded in 1997.</t>
  </si>
  <si>
    <t>EMS Technologies Inc, based in Norcross, Georgia, provides wireless telecommunications services, focusing on the needs of broadband and mobile information users. Its satellite-based broadband communication systems enable worldwide high-speed voice and video capabilities on aircraft, vehicles and vessels. The company also manufactures and wholesales communications equipment in the form of microwave and electronic components. These are antenna products, electronic products for space, ferrite subsystems and components for space and defense, electronics and subsystems for defense and ground products for satellite broadband networks. It operates through three business units: Defense &amp; Space, LXE and Satellite Communications. The company was established in 1968.</t>
  </si>
  <si>
    <t>Integral Systems Inc, located in Columbia, Maryland, provides satellite ground systems software services that installs, and maintains custom computer hardware. The company also develops software systems primarily in connection with United States Government satellite programs. It is a leader in the secure management, delivery and distribution of data and information from space and terrestrial-based platforms into networks for military, government and commercial satellite and aerospace customers. The company was founded in 1972.</t>
  </si>
  <si>
    <t xml:space="preserve">US - Kratos Defense &amp; Security Solutions Inc (Kratos), through its wholly-owned subsidiary, acquired Integral Systems Inc (Integral), a Columbia-based provider of satellite ground systems software services, in a stock swap transaction valued at USD 224.889 mil. Kratos offered USD 5 in cash per share and 0.588 common share per Integral share. Based on Kratos' closing stock price of USD 13.01 on 11 May 2011, the last full trading day prior to the announcement, each Integral share was valued at USD 12.65. </t>
  </si>
  <si>
    <t>LeTourneau Technologies Inc, headquartered in Longview, Texas, manufactures oil and gas drilling and mining equipment including diesel electric loaders and dozers, jack-up rigs, electrical power equipment and systems and alloy and carbon steel plate. It also manufactures equipment for the mining and timber industries such as jib cranes and log stackers. Operations are carried out in North America, South America, Africa, the Middle East, Europe, Asia, Australia, and the Pacific. The company was founded in 1929.</t>
  </si>
  <si>
    <t xml:space="preserve">US - Chatham Lodging Trust (Chatham) acquired the five hotels of Bankrupt Innkeepers USA Trust (Innkeepers), a Palm Beach-based real estate investment trust and a majority-owned unit of Apollo Investment Corp, for USD 195 mil, via auction. Concurrently, an undisclosed joint venture between Chatham and Cerberus Capital Management LP, agreed to acquire the 64 hotels of Innkeepers. The transaction included Residence Inn Anaheim Garden Grove, CA; Residence Inn San Diego Mission Valley, CA; Residence Inn Tysons Corner, VA; Doubletree Guest Suites Washington DC; and Homewood Suites San Antonio Riverwalk, TX. </t>
  </si>
  <si>
    <t>State Bancorp Inc is a bank holding company, headquartered in New Hyde Park, New York, US. It owns the State Bank of Long Island that provide general banking business focusing on the small to mid-sized business, municipal, and consumer markets in Long Island and Queens. The company offers various products and services, including checking, savings, time, money market, and IRA accounts; and secured and unsecured commercial and consumer, personal, residential, and commercial mortgage loans. The company was founded in 1966.</t>
  </si>
  <si>
    <t xml:space="preserve">US - FNB United Corp (FNB) acquired the entire share capital of Bank of Granite Corp (Granite), a Granite Falls-based bank holding company, in a reverse takeover stock swap transaction valued at USD 13.04 mil. FNB offered 3.375 common shares for every Granite common share. Based on FNB's closing stock price of USD 0.25 on 26 April 2011, the last full trading day prior to the announcement, each Granite share was valued at USD 0.844. Concurrently, an investor group, comprised of Carlyle Group LLC and Oak Hill Capital Partners LP acquired a 46.04% stake in FNB. </t>
  </si>
  <si>
    <t xml:space="preserve">US - Brookline Bancorp Inc (Brookline) acquired the entire share capital of Bancorp Rhode Island Inc (Bancorp), a Providence-based bank holding company, in a stock swap transaction valued at USD 231.770 mil. Brookline offered a choice of 4.686 common shares or USD 48.25 in cash, or a combination of USD 121 mil in cash plus 11 mil Brookline common shares valued at USD 110.77 mil, per Bancorp share. The shares were valued based on Brookline's closing stock price of USD 10.07 on 19 April 2011, last full trading day prior to the announcement. </t>
  </si>
  <si>
    <t xml:space="preserve">US - Johnson &amp; Johnson (Johnson) acquired the entire share capital of Synthes Inc (Synthes), a Solothurn-based manufacturer and wholesaler of medical devices, in an amended stock swap transaction valued at USD 20.098 bil. Johnson offered USD 58.248 in cash and 1.717 common shares per Synthes share. Previously, Johnson offered USD 63.6 in cash and 0.9672 shares per Synthes common share, subject to a collar agreement, whereby if Johnson's closing stock price was less than USD 58.606, the exchange ratio would be fixed at 1.9672; if the closing stock price was greater than USD 67.429 the exchange ratio would be fixed at 1.7098. Based on Johnson's closing stock price of USD 64.45 on 23 June 2012, the last full trading day prior to the amendment of terms, each CB share was valued at USD 168.909. Originally, in April 2011, Johnson was rumored to be planning to acquire Synthes. </t>
  </si>
  <si>
    <t xml:space="preserve">US - Sanswire Corp (Sanswire) acquired the entire share capital of Global Telesat Corp (Global), a Katonah-based provider of satellite communications services, from Growth Investment Holdings Ltd, for a sweetened USD 4.8 mil. The consideration consisted of USD 0.6 mil in cash, the issuance of 30 mil Sanswire common shares valued at USD 4.2 mil and an undisclosed amount in profit-related payments. The shares were valued based on Sanswire's closing stock price of USD 0.14 on 30 May 2011, the last full trading day prior to the announcement. Originally, Sanswire signed a Letter of Intent {LoI} to acquire the entire share capital of Global, a Katonah-based provider of satellite communications services, from Growth Investment Holdings Ltd, for an estimated USD 2.48 mil. The consideration was to consist of USD 0.5 mil in cash, the issuance of 30 mil Sanswire common shares valued at USD 1.98 mil and an undisclosed amount in profit-related payments. The shares were valued based on Sanswire's closing stock price of USD 0.066 on 11 April 2011, the last full trading day prior to the announcement. </t>
  </si>
  <si>
    <t>AML Communications Inc, located in Camarillo, California, manufactures high performance radio frequency (RF) and microwave amplifiers for the defense and wireless telecommunications industry. Their products include narrow band amplifiers, octave band amplifiers, multi-octave amplifiers, limiting amplifiers, low pahse noise amplifiers, outlines and high power amplifiers, covering frequency ranges between 1MHz through 2000 MHz. They also have Integrated Microwave Assemblies (IMA) over 1MHz to 40Ghz. The company was founded in 1986.</t>
  </si>
  <si>
    <t>LaBarge Inc, located in St. Louis, Missouri, manufactures electronic devices, electro-mechanical assemblies, search and detection equipment, interconnect systems. The companys services include braiding (EMI shielding, protective covering), cable jacketing, cable looming and weaving, conformal coating, high reliability soldering and assembly, hot and cold molding, hot stamp marking, laser marking, planetary cable winding, Potting, thermoplastic injection molding, and welding and brazing. The company serves the defense, government systems, aerospace, natural resources, industrial, and other commercial markets. The company was founded in 1950.</t>
  </si>
  <si>
    <t xml:space="preserve">US - Eagle Parent Inc (Eagle) acquired the entire share capital of Epicor Software Corp (Epicor), an Irvine-based developer of enterprise business software, for USD 12.5 in cash per share, or a total value of USD 802.076 mil, in a leveraged buyout transaction. Earlier, Eagle completed its tender offer for Epicor by accepting 45.026 mil shares, or 70.171% of Epicor's common shares outstanding. The offer was conditioned upon at least a majority of Epicor's shares being tendered. Concurrently, Apax LP acquired Activant Solutions Inc. </t>
  </si>
  <si>
    <t>Community Capital Corporation, headquartered in Greenwood, South Carolina, is a bank holding company for Capital Bank, which provides banking and wealth management services in South Carolina. Its deposit products include demand deposits, checking and savings accounts, NOW accounts, IRA accounts, HSA accounts, and time deposits, as well as certificates of deposit. The bank's loan portfolio comprises commercial and agricultural loans, real estate construction loans, real estate-mortgage loans, residential mortgage loans, home equity loans, and consumer loans. It also offers trust and related fiduciary services, and discount securities brokerage services. Currently, the bank operates 18 branches in South The company was founded in 1988.</t>
  </si>
  <si>
    <t>Grubb &amp; Ellis Co, located in Santa Ana, California, is a provider of real estate management services including transaction, management and consulting services, to users and investors worldwide. It strategizes, arranges and advises on the sale, acquisition or lease of such business properties as industrial, retail and office buildings, as well as the acquisition and disposition of commercial land. Major multiple-market clients have a single point of contact through the company's global accounts program for coordination of all services. Its services include feasibility studies, site selection, exit strategies, market forecasts, strategic planning and research. The company was founded in 1958.</t>
  </si>
  <si>
    <t xml:space="preserve">US - Vanguard Natural Resources LLC (Vanguard) acquired the remaining 54% interest or 24.484 mil common shares, which it did not already own, in Encore Energy Partners LP (Encore), a Fort Worth-based oil and gas exploration and production company, from Encore Acquisition Co, a unit of Denbury Resources Inc, in a stock swap transaction valued at USD 537.128 mil. Vanguard offered an amended 0.75 common shares per Encore share. Based on Vanguard's closing stock price of USD 29.28 on 8 July 2011, the last full trading day prior to the announcement, each Encore share was valued at USD 21.938. Originally, Vanguard offered 0.72 common shares per Encore share. </t>
  </si>
  <si>
    <t>Morton's Restaurant Group Inc, located in Chicago, Illinois, owns and operates restaurants, including Morton's, a premium quality steakhouse that also serves fresh fish, lobster, veal and chicken, Mick's a casual restaurant offering high value for a low price serving hamburgers, light pasta, salads and specialty sandwiches and Peasant Restaurants a white tablecloth dinner offering well prepared food in an elegant setting at reasonable prices serving a broad menu of beef, fish, chicken and pasta dishes. The company was founded in 1978.</t>
  </si>
  <si>
    <t>Lubrizol Corp, located in Wickliffe, Ohio, manufactures industrial and performance chemicals for lubricants, fuels and other specialty chemical markets as well as coatings additives, refinery and oil field chemicals, specialty monomers, process chemicals, synthetic refrigerant compressor lubricants, fluid metering devices, particulate emission trap devices, and specialty additive systems for gasoline and diesel engine lubricating oils, automatic transmission fluids, gear oils, marine and tractor lubricants, fuel products and industrial fluids. The company was founded in 1928.</t>
  </si>
  <si>
    <t xml:space="preserve">US - Kirby Corp (Kirby) through an undisclosed subsidiary, merged with K-Sea Transportation Partners LP (K-Sea), an East Brunswick-based oil and gas marine transportation services provider, for USD 573.745 mil. The consideration consisted of USD 156.157 mil in cash, USD 4.075 cash and 0.0734 com per preferred units, USD 8.15 per general partners unit, and the assumption of USD 265 mil in liabilities. Kirby offered a choice of USD 8.15 in cash per share or USD 4.075 in cash and 0.0734 Kirby common shares per share. On completion, K-Sea's shares were delisted from the New York Stock Exchange. </t>
  </si>
  <si>
    <t xml:space="preserve">US - Western Digital Corp (Western) acquired the entire share capital of Viviti Technologies Ltd, a manufacturer and wholesaler of hard disk drives, from Hitachi Ltd, for a sweetened USD 4.831 bil. The consideration consisted of USD 3.9 bil in cash and the issuance of 25 mil Western common shares valued at USD 930.500 mil. Originally, Western offered USD 3.5 bil in cash and the issuance of 25 mil Western common shares valued at USD 930.500 mil. The shares were valued based on Western's closing stock price of USD 37.22 on 06 March 2011, the last full trading day prior to the announcement. Originally in September 2007, Hitachi was rumored to be seeking a buyer for its Hitachi Global unit. Texas Pacific Group, Carlyle Group, and Silver Lake Partners were rumored potential bidders. </t>
  </si>
  <si>
    <t xml:space="preserve">US - Ventas Inc (Ventas) acquired Nationwide Health Properties Inc (NHP), a Newport Beach-based real estate investment trust, in a stock swap transaction valued at USD 5.793 bil. Ventas offered 0.7866 common share per every NHP share held. The shares were valued based on Ventas closing stock price of USD 57.19 on February 25, the last full trading day prior to the annoucement. On completion, Ventas shareholder owned 65% and NHP shareholders owned the remaining 35% in the combined company, and NHP shares were delisted from the New York Stock Exchange. </t>
  </si>
  <si>
    <t xml:space="preserve">US - Eternal Energy Corp (Eternal) merged with American Eagle Energy Inc (American), a Montana-based natural resource company, in a stock swap transaction valued at USD 38.692 mil, in a reverse takeover transaction. Eternal offered 3.641 common shares per American share. Based on Eternal's closing stock price of USD 0.245 on 18 November 2011, the last full trading day prior to the announcement, each American share was valued at USD 0.892. On completion, the merged entity was named American Eagle Energy Corp, and Eternal and American shareholders owned 20.613% and 79.387% respectively. </t>
  </si>
  <si>
    <t xml:space="preserve">US - Holly Corp (Holly) merged with Frontier Oil Corp (Frontier), a Houston-based manufacturer and wholesaler of crude oil and petroleum products, in a stock swap merger of equals transaction valued at USD 2.854 bil. Holly offered 0.481 new common shares per Frontier share. Based on Holly's closing stock price of USD 56.11 on 21 February 2011, the last full trading day prior to the announcement, each Frontier share was valued at USD 26.995. On completion, the combined entity was renamed HollyFrontier Corp. </t>
  </si>
  <si>
    <t>2281834020</t>
  </si>
  <si>
    <t>American Sporting Goods Corp</t>
  </si>
  <si>
    <t>Brown Shoe Co Inc</t>
  </si>
  <si>
    <t>American Sporting Goods Corp, located in Aliso Viejo, California, manufactures and wholesales footwear for women and men. The company was founded in 1979.</t>
  </si>
  <si>
    <t xml:space="preserve">US - Brown Shoe Co Inc acquired the entire share capital of American Sporting Goods Corp, an Aliso Viejo-based manufacturer and wholesaler of footwear, for USD 147 mil. The consideration consisted of USD 145 mil in cash and up to USD 2 mil in profit-related payments. </t>
  </si>
  <si>
    <t>2281758020</t>
  </si>
  <si>
    <t>HighCom Security Inc</t>
  </si>
  <si>
    <t>BlastGard International Inc</t>
  </si>
  <si>
    <t>HighCom Security Inc manufactures security products and protective gears. The company is headquartered in San Francisco, California and has other locations in Latin America. The company's products include body armor, helmets, shields, metal detectors, uniforms and apparel, duty gear, EOD &amp; IED, range equipment, safety, x-ray screening systems, dry storage, outdoor, vision &amp; optics and surveillance.</t>
  </si>
  <si>
    <t xml:space="preserve">US - BlastGard International Inc (BlastGard) acquired HighCom Security Inc, a San Francisco-based manufacturer of security products and protective gears, for USD 0.883 mil. The consideration consisted of USD 0.196 mil in promissory notes and the issuance of 9.821 mil Blastgard common shares valued at USD 0.687 mil. The shares were valued based on BlastGard's closing stock price of USD 0.07 on 15 March 2011, the last full trading day prior to the announcement. </t>
  </si>
  <si>
    <t>2281229020</t>
  </si>
  <si>
    <t>Bantam Networks LLC</t>
  </si>
  <si>
    <t>Bantam Networks LLC, located in New York, New York, is a provider of e-commerce services specialized in the Constant Contact a social CRM platform built on a robust and flexible Ruby on Rails platform. The company was founded in 2009.</t>
  </si>
  <si>
    <t xml:space="preserve">US - Constant Contact Inc acquired Bantam Networks LLC, a New York-based provider of e-commerce services, for USD 15 mil in cash and the assumption of undisclosed amount in liabilities. </t>
  </si>
  <si>
    <t>2280146020</t>
  </si>
  <si>
    <t>Seahawk Drilling Inc-Jackup Rigs &amp; Related Assets,Gulf of Mexico(20)</t>
  </si>
  <si>
    <t>Hercules Offshore Inc</t>
  </si>
  <si>
    <t>The 20 Jackup and Related Assets, located in Gulf of Mexico from Seahawk Drilling Inc, based in Houston, Texas, provides oil and gas well drilling services in the Gulf of Mexico. The assets to be consist of 20 jackup rigs located in the U.S. Gulf of Mexico and related equipment, accounts receivable, cash and contractual rights.</t>
  </si>
  <si>
    <t>2279992020</t>
  </si>
  <si>
    <t>ERF Wireless Inc-Non-Core Wireless Networks(2)</t>
  </si>
  <si>
    <t>KeyOn Communications Hldgs Inc</t>
  </si>
  <si>
    <t>Two non-core WISP/wireless networks of ERF Wireless Inc located in Central Texas network west of Austin and North Texas network in Granbury.</t>
  </si>
  <si>
    <t xml:space="preserve">US - KeyOn Communications Holdings Inc acquired two non-core wireless networks of ERF Wireless Inc, a League City-based provider of wireless broadband services, for USD 3.033 mil. The consideration was to consist of USD 3 mil in cash and the issuance of 0.1 mil KeyOn common shares valued at USD 0.033 mil. The shares were valued based on KeyOn's closing stock price of USD 0.33 on 10 February 2011, the last full trading day prior to the announcement. </t>
  </si>
  <si>
    <t>2278798020</t>
  </si>
  <si>
    <t>Retail Ventures Inc</t>
  </si>
  <si>
    <t>DSW Inc</t>
  </si>
  <si>
    <t>Retail Ventures Inc, based in Columbus, Ohio, owns and operates a chain of footwear retail stores under the name DSW. It offers a selection of brand name and designer dress, casual and athletic footwear for women and men. DSW currently operates 311 stores in 39 states as well as the e-commerce site, www.dsw.com. The company was founded in 1917.</t>
  </si>
  <si>
    <t xml:space="preserve">US - DSW Inc (DSW) merged with Retail Ventures Inc (RVI), a Columbus-based owner and operator of shoe and handbag stores, in a stock swap reverse takeover transaction valued at USD 914.001 mil, including the assumption of USD 134 mil in liabilities. DSW offered 0.435 common share per RVI share. Based on DSW's closing stock price of USD 35.68 on 7 February 2011, each DSW share was valued at USD 15.521. On completion, DSW applied for the delisting of RVI from the New York stock exchange. </t>
  </si>
  <si>
    <t>RVI</t>
  </si>
  <si>
    <t>Shoe Stores</t>
  </si>
  <si>
    <t>2278471020</t>
  </si>
  <si>
    <t>RehabCare Group Inc</t>
  </si>
  <si>
    <t>RehabCare Group Inc, located in St Louis, Missouri, provides physical rehabilitation program management services for hospital inpatient rehabilitation and skilled nursing units, outpatient programs and contract therapy services. It offers healthcare services, medical care and various hospital rehabilitation services It operates in over 1,200 hospitals, skilled nursing facilities and other long-term care facilities throughout the United States. The company was founded in 1982.</t>
  </si>
  <si>
    <t>RHB</t>
  </si>
  <si>
    <t>2278375020</t>
  </si>
  <si>
    <t>ExploreAnywhere Inc</t>
  </si>
  <si>
    <t>Explore Anywhere Holdings Corp</t>
  </si>
  <si>
    <t>ExploreAnywhere Inc, located in the US, is a developer of computer security software.</t>
  </si>
  <si>
    <t xml:space="preserve">US - Explore Anywhere Holding Corp (Explore) acquired the entire share capital of ExploreAnywhere Inc, a developer of computer security software, in exchange for 2.614 mil common shares valued at USD 1.262 mil, in a stock swap transaction. The shares were valued based on Explore's closing stock price of USD 0.483 on 03 February 2011, the last full trading day prior the announcement of the transaction. </t>
  </si>
  <si>
    <t>2278268020</t>
  </si>
  <si>
    <t>Endwave Corp</t>
  </si>
  <si>
    <t>GigOptix Inc</t>
  </si>
  <si>
    <t>Endwave Corp, located in San Jose, California, manufactures and wholesales radio frequency (RF) subsystems that enable the transmission, reception and processing of high-speed data signals in broadband wireless access systems, as well as RF amplifiers, converters, and oscillators. The company was founded in 1991.</t>
  </si>
  <si>
    <t>ENWV</t>
  </si>
  <si>
    <t>2276825020</t>
  </si>
  <si>
    <t>Edgetech IG Inc</t>
  </si>
  <si>
    <t>Quanex Building Products Corp</t>
  </si>
  <si>
    <t>Edgetech IG Inc is a manufacturer and wholesaler of glass support products, headquartered in Cambridge, Ohio. Among the companys products are warm edge spacers, grid placement table, gasglass &amp; spyglass products, among others. It also provides various products for residential, glazing, and light and heavy commercial applications. In addition, it offers products and services for window, door, and glass industries. The company was founded in 1985.</t>
  </si>
  <si>
    <t xml:space="preserve">US - Quanex Building Products Corp acquired Edgetech IG Inc, Ohio-based manufacturer and wholesaler of different glass support products, from Laurent International Inc, for USD 107 mil in cash </t>
  </si>
  <si>
    <t>Gaskets, Packing, And Sealing Devices</t>
  </si>
  <si>
    <t>2276710020</t>
  </si>
  <si>
    <t>Technology Research Corp</t>
  </si>
  <si>
    <t>Coleman Cable Inc</t>
  </si>
  <si>
    <t>Technology Research Corp, located in Clearwater, Florida, manufactures and wholesales electrical safety and electronic control and measurement devices specializing in power distribution and power management solutions for military and commercial customers. The company was founded in 1981.</t>
  </si>
  <si>
    <t xml:space="preserve">US - Coleman Cable Inc (Coleman) acquired the remaining 95.11% interest, or 6.297 mil common shares, which it did not already own, in Technology Research Corp, a Clearwater-based manufacturer and wholesaler of electrical safety and electronic control and measurement devices, for a sweetend USD 7.2 in cash per share, or a total value USD 45.341 mil. Previously, Coleman USD 5.5 in cash per share, or a total value of USD 34.635 mil, via an tender offer. </t>
  </si>
  <si>
    <t>TRCI</t>
  </si>
  <si>
    <t>2276667020</t>
  </si>
  <si>
    <t>Time Warner Cable Inc</t>
  </si>
  <si>
    <t>NaviSite Inc, located in Andover, Massachusetts, provides complex hosting, application management and managed cloud services. It also provides scalable managed services, including application services, enterprise hosting and managed cloud services for enterprises looking to outsource IT infrastructure and lower capital and operational costs. The company was founded in 1996.</t>
  </si>
  <si>
    <t xml:space="preserve">US - Time Warner Cable Inc acquired the entire share capital of NaviSite Inc, an Andover-based provider of hosting and application services, for USD 5.5 in cash per share, or a total value of USD 241.489 mil. </t>
  </si>
  <si>
    <t>2275877020</t>
  </si>
  <si>
    <t>Bella Pictures Inc</t>
  </si>
  <si>
    <t>CPI Corp</t>
  </si>
  <si>
    <t>Bella Pictures Inc, headquartered in San Francisco, California, provides wedding photography, video coverage services. It also offers wedding album production. It serves clients through partnership with hotels and operates throughout the US.</t>
  </si>
  <si>
    <t xml:space="preserve">US - CPI Corp acquired Bella Pictures Inc, a San Francisco-based provider of wedding photography services. Terms were not disclosed. </t>
  </si>
  <si>
    <t>Commercial Photography</t>
  </si>
  <si>
    <t>Photographic Studios, Portrait</t>
  </si>
  <si>
    <t>2275272020</t>
  </si>
  <si>
    <t>CyDex Pharmaceuticals Inc</t>
  </si>
  <si>
    <t>Ligand Pharmaceuticals Inc</t>
  </si>
  <si>
    <t>CyDex Pharmaceuticals Inc, located in Lenexa, Kansas, manufactures and develops oral, parenteral and inhaled pharmaceuticals through innovative drug delivery technologies with lead products such as CAPTISOL and ADVASEP. The company was founded in 2003.</t>
  </si>
  <si>
    <t xml:space="preserve">US - Ligand Pharmaceuticals Inc merged with CyDex Pharmaceuticals Inc, a Lenexa-based manufacturer and developer of pharmaceuticals, for USD 35.5mil. </t>
  </si>
  <si>
    <t>2274917020</t>
  </si>
  <si>
    <t>AMB Property Corp</t>
  </si>
  <si>
    <t>ProLogis, located in Denver, Colorado, is a real estate investment trust. The companys services include acquisition, development, marketing, operation and long term ownership of bulk distribution and light industrial facilities. Its total portfolio of properties owned, managed and under development consisted of 2,340 properties aggregating 377.2 million square feet and serving 4,697 customers in 77 markets in North America, Europe and Asia. The company was founded in 1991.</t>
  </si>
  <si>
    <t xml:space="preserve">US - AMB Property Corp (AMB) merged with ProLogis, Denver-based real estate investment trust, in a stock swap transaction valued at USD 8.365 bil, via a merger of equals and reverse takeover transaction. AMB offered 0.4464 new common share per ProLogis share. Based on AMB's closing stock price of USD 32.93 on 28 January 2011, the last full trading day prior to the announcement, each ProLogis share was valued at USD 14.7. On completion, the merged entity was named ProLogis Inc. </t>
  </si>
  <si>
    <t>PLD</t>
  </si>
  <si>
    <t>2274838020</t>
  </si>
  <si>
    <t>Abington Bancorp Inc, Jenkintown,PA</t>
  </si>
  <si>
    <t>Abington Bancorp Inc, located in Jenkintown, Pennsylvania, is a bank holding company. It provides business checking accounts, business statement savings, business online banking, sweep products, merchant services, business loans, construction loans, personal checking accounts, savings account, safe deposit boxes, mortgage loans, personal loans, auto loans, and home equity financing. The company was founded in May 1867.</t>
  </si>
  <si>
    <t xml:space="preserve">US - Susquehanna Bancshares Inc (Susquehanna) acquired the entire share capital of Abington Bancorp Inc (Abington), a Jenkintown-based bank holding company, in a stock swap transaction valued at USD 272.9 mil. Susquehanna offered 1.32 shares for every Abington common share. Based on Susquehanna's closing stock price of USD 9.88 on 25 Jan 2011, the last full trading day prior to the announcement, each Abington common share was valued at USD 13.042. </t>
  </si>
  <si>
    <t>ABBC</t>
  </si>
  <si>
    <t>2273767020</t>
  </si>
  <si>
    <t>Empire American Realty Trust Inc</t>
  </si>
  <si>
    <t>RAIT Financial Trust</t>
  </si>
  <si>
    <t>Empire American Realty Trust Inc, located in Montvale, New Jersey, is a real estate investment trust.</t>
  </si>
  <si>
    <t xml:space="preserve">US - RAIT Financial Trust acquired the entire share capital of Empire American Realty Trust Inc, a Montvale-based real estate investment trust, for an estimated USD 2.3 mil. </t>
  </si>
  <si>
    <t>2273246020</t>
  </si>
  <si>
    <t>Smurfit-Stone Container Corp</t>
  </si>
  <si>
    <t>Rock-Tenn Co</t>
  </si>
  <si>
    <t>SSCC</t>
  </si>
  <si>
    <t>2272754020</t>
  </si>
  <si>
    <t>Danvers Bancorp Inc,Danvers, Massachusetts</t>
  </si>
  <si>
    <t>People's United Financial Inc</t>
  </si>
  <si>
    <t>DNBK</t>
  </si>
  <si>
    <t>2270644020</t>
  </si>
  <si>
    <t>Sterling Bancshares Inc</t>
  </si>
  <si>
    <t>Sterling Bancshares Inc, headquartered in Houston, Texas, a bank holding company for Sterling Bank, which provides financial products and services, including demand, savings and time deposits, commercial, real estate and consumer loans, merchant credit card services, letters of credit and cash and asset management services to small and mid-sized businesses. The company was founded in 1980.</t>
  </si>
  <si>
    <t>SBIB</t>
  </si>
  <si>
    <t>2270387020</t>
  </si>
  <si>
    <t>Tri-Diamond Staffing Inc</t>
  </si>
  <si>
    <t>Tri-Diamond Staffing Inc, located in Savannah, Georgia, is a provider of recruitment and staffing services.</t>
  </si>
  <si>
    <t>2269955020</t>
  </si>
  <si>
    <t>MES Group LLC</t>
  </si>
  <si>
    <t>ExamWorks Group Inc</t>
  </si>
  <si>
    <t>MES Group LLC, located in The Woodlands, Texas, provides independent medical examinations, peer reviews and utilization reviews to the automotive, disability, liability and workers' compensation markets. The company was founded in 1978.</t>
  </si>
  <si>
    <t>2269527020</t>
  </si>
  <si>
    <t>Microfluidics International Corp</t>
  </si>
  <si>
    <t>IDEX Corp</t>
  </si>
  <si>
    <t>Microfluidics International Corp, located in Newton, Massachusetts, manufactures microfluidizer instruments used for uniform particles size reduction , robust cell disruption and bottom-up nanoparticle creation. It is used by pharmaceutical, biotechnology, chemical, cosmetic food and energy companies. The company was founded on 1984.</t>
  </si>
  <si>
    <t xml:space="preserve">US - IDEX Corp acquired the entire share capital of Microfluidics International Corp, a Newton-based manufacturer of microfluidizer instruments, via a tender offer, for USD 1.35 in cash per share, or a total value of USD 14.076 mil. </t>
  </si>
  <si>
    <t>MFLU</t>
  </si>
  <si>
    <t>2269201020</t>
  </si>
  <si>
    <t>Pro Line Sports Inc</t>
  </si>
  <si>
    <t>Pro Line Sports Inc, located in Sanford, Florida, is a manufacturer and wholesaler golf ball retrievers. It also offers towels for putters and clubs, golf cart accessories and other golf accessories. The company was founded 1996.</t>
  </si>
  <si>
    <t xml:space="preserve">US - Feel Golf Co acquired Pro Line Sports Inc, a Sanford-based manufacturer and wholesaler of golf ball retrievers. </t>
  </si>
  <si>
    <t>2269148020</t>
  </si>
  <si>
    <t>SenDEC Corp</t>
  </si>
  <si>
    <t>SenDEC Corp, located in Fairmont, New York, is a manufacturer of measuring and electric equipment including hour meters, tachometers, maintenance monitors, battery discharge indicators, volt meters, liquid fuel gauges, and printed circuit boards. It also offers electromechanical assembly, test engineering, rework, supply chain management and turnkey box build services. The company was founded in 1972.</t>
  </si>
  <si>
    <t xml:space="preserve">US - API Technologies Corp acquired the entire share capital of SenDEC Corp, a Fairmont-based manufacturer of measuring and electric equipment, for USD 121.3 mil, from Vintage Capital Management LLC. The consideration consisted of USD 30 mil in cash and 22 mil API common shares valued at USD 91.3 mil. The shares were valued based on API's closing stock price of USD 4.15 on 7 January 2010, the last full trading day prior to the announcement. </t>
  </si>
  <si>
    <t>2269110020</t>
  </si>
  <si>
    <t>TriVIN Inc</t>
  </si>
  <si>
    <t>DealerTrack Holdings Inc</t>
  </si>
  <si>
    <t>TriVIN Inc, located in Groton, Connecticut, provides title management services to automobile lenders and electronic vehicle registration services to automobile dealers. The company was founded in 1989.</t>
  </si>
  <si>
    <t xml:space="preserve">US - DealerTrack Holdings Inc acquired TriVIN Inc, a Groton-based provider of title management services, from American Capital Ltd, for an estimated USD 131 mil in cash. </t>
  </si>
  <si>
    <t>Highways / Railtracks</t>
  </si>
  <si>
    <t>2268963020</t>
  </si>
  <si>
    <t>Progress Energy Inc</t>
  </si>
  <si>
    <t>PGN</t>
  </si>
  <si>
    <t>2257130020</t>
  </si>
  <si>
    <t>Klipsch Group Inc</t>
  </si>
  <si>
    <t>Audiovox Corp</t>
  </si>
  <si>
    <t>Klipsch Group Inc, located in Indianapolis, Indiana, manufactures and wholesales premium, high performance speakers sold through retail and installation channels. The company was founded in 1946.</t>
  </si>
  <si>
    <t xml:space="preserve">US - Audiovox Corp acquired the entire share capital of Klipsch Group Inc, an Indianapolis-based manufacturer and wholesaler of performance speakers, for USD 166 mil. </t>
  </si>
  <si>
    <t>2256982020</t>
  </si>
  <si>
    <t>CapitalSource Inc</t>
  </si>
  <si>
    <t>CapitalSource Inc, located in Chevy Chase, Maryland, provides commercial lending, investment and asset management services focused on the middle market. The company offers a range of senior secured asset-based loans, first mortgage loans, senior-secured cash flow loans &amp; mezzanine loans to its clients. It operates through three divisions: Corporate Finance, Healthcare and Specialty Finance, and Structured Finance. The company was founded in 2000.</t>
  </si>
  <si>
    <t>CSE</t>
  </si>
  <si>
    <t>2256760020</t>
  </si>
  <si>
    <t>Hudson Holding Corp</t>
  </si>
  <si>
    <t>Rodman &amp; Renshaw Cap Grp Inc</t>
  </si>
  <si>
    <t>Hudson Holding Corp, located in Jersey City, New Jersey, is a securities brokerage firm that provides a full range of corporate finance, advisory, capital markets services and institutional equity research focused on the small and mid-cap marketplace. The company was founded in 1987.</t>
  </si>
  <si>
    <t xml:space="preserve">US - Rodman &amp; Renshaw Capital Group Inc (Rodman) acquired the entire share capital of Hudson Holding Corp (Hudson), a Jersey City-based securities brokerage firm, in a stock swap transaction valued at USD 6.47 mil. Rodman offered 0.0338 common shares per Hudson share. Based on Rodman's closing stock price of USD 2.69 on 04/JAN/2011, the last full trading day prior to the announcement, each Hudson share was valued at USD 0.091. </t>
  </si>
  <si>
    <t>HDHL</t>
  </si>
  <si>
    <t>2256075020</t>
  </si>
  <si>
    <t>Incentives Advisors LLC</t>
  </si>
  <si>
    <t>Workstream Inc</t>
  </si>
  <si>
    <t>Incentives Advisors LLC, located in Tempe, Arizona, provides human capital management services.</t>
  </si>
  <si>
    <t xml:space="preserve">US - Workstream Inc acquired Incentives Advisors LLC, a Tempe-based human capital &amp; compliance management services company. </t>
  </si>
  <si>
    <t>2255925020</t>
  </si>
  <si>
    <t>Universal American Corp</t>
  </si>
  <si>
    <t>CVS Health Corp</t>
  </si>
  <si>
    <t>Universal American Corp, based in Rye Brook, New York, is a provider of life, health, and accident insurance services to the growing senior population. It also serves as a holding company.</t>
  </si>
  <si>
    <t xml:space="preserve">US - CVS Caremark Corp (CVS) acquired the entire share capital of Universal American Corp, a Rye Brook-based provider of insurance services, from Perry Capital Corp (9.24%) and other shareholders, for a sweetened USD 14 in cash per share, or a total value of USD 1.059 bil. Originally, CVS offered USD 13 in cash per share. </t>
  </si>
  <si>
    <t>UAM</t>
  </si>
  <si>
    <t>2254832020</t>
  </si>
  <si>
    <t>SG Resources Mississippi LLC</t>
  </si>
  <si>
    <t>PAA Natural Gas Storage LP</t>
  </si>
  <si>
    <t>SG Resources Mississippi LLC, located in Spring, Texas, owns and operates oil storage terminals. The companys primary asset is the Southern Pines Energy Center gas storage facility.</t>
  </si>
  <si>
    <t xml:space="preserve">US - PAA Natural Gas Storage LP, a wholly-owned unit of Vulcan Energy Corp's Plains All American Pipeline LP subsidiary, acquired SG Resources Mississippi LLC, a Spring-based owner and operator of oil storage terminals, for an estimated USD 750 mil. </t>
  </si>
  <si>
    <t>2254586020</t>
  </si>
  <si>
    <t>For The Earth Corp</t>
  </si>
  <si>
    <t>Medjet Inc</t>
  </si>
  <si>
    <t>For The Earth Corp, located in Phoenix, Arizona, manufactures and wholesales eco-friendly and green consumer products and solutions.</t>
  </si>
  <si>
    <t xml:space="preserve">US - Medjet Inc (Medjet) merged with For The Earth Corp, a Phoenix-based manufacturer and wholesaler of eco-friendly and green consumer products and solutions, in a reverse takeover transaction, in exchange for 180 mil new Medjet common shares valued at USD 0.36 mil. The shares were valued based on Medjet's closing stoock price at USD 0.002 on 27 December 2010, the last full trading day prior to the announcement of the board. </t>
  </si>
  <si>
    <t>2253964020</t>
  </si>
  <si>
    <t>NGAS Resources Inc</t>
  </si>
  <si>
    <t>Magnum Hunter Resources Corp</t>
  </si>
  <si>
    <t>NGAS Resources Inc, located in Lexington, Kentucky, is an oil and gas exploration and production company focused on unconventional natural gas plays principally within the southern Appalachian Basin. The company was founded in 1979.</t>
  </si>
  <si>
    <t xml:space="preserve">US - Magnum Hunter Resources Corp (Magnum) acquired the entire share capital of NGAS Resources Inc (NGAS), a Lexington-based oil and gas exploration and production company, in a stock swap transaction valued at USD 27.811 mil. Magnum offered 0.0846 share for every NGAS share. Based on Magnum's closing stock price of USD 6.72 on 23 December 2010, the last full trading day prior to the announcement, each NGAS share was valued at USD 0.569. </t>
  </si>
  <si>
    <t>NGAS</t>
  </si>
  <si>
    <t>2253494020</t>
  </si>
  <si>
    <t>Cambridge Research &amp; Instrumentation Inc (CRi)</t>
  </si>
  <si>
    <t>Cambridge Research &amp; Instrumentation Inc, located in Woburn, Massachusetts, manufactures and wholesales optical imaging systems to advance biomedical research and molecular-based drug and diagnostic development products which integrate a unique multispectral imaging technology with proprietary image analysis algorithms to achieve unparalleled accuracy and sensitivity, rapidly and cost-effectively.</t>
  </si>
  <si>
    <t xml:space="preserve">US - Caliper Life Sciences Inc acquired Cambridge Research &amp; Instrumentation Inc (CRi), located in Woburn, manufactures and wholesales optical imaging systems, for USD 20.228 mil. The consideration was to consist of USD 7.9 mil in cash plus USD 1.8 mil in debt and 1.6 mil shares valued at USD 10.528 mil. The shares were valued based on Caliper's closing stock price of USD 6.58 on 20 December 2010 the last full trading day prior to the announcement. </t>
  </si>
  <si>
    <t>2253325020</t>
  </si>
  <si>
    <t>CMAC Inc</t>
  </si>
  <si>
    <t>DecisionPoint Systems</t>
  </si>
  <si>
    <t>CMAC Inc, located in Alpharetta, Georgia, is a provider of logistics consulting and system integration.</t>
  </si>
  <si>
    <t xml:space="preserve">US - DecisionPoint Systems Inc (DecisionPoint) acquired CMAC Inc, an Alpharetta-based provider of logistics consulting services, for USD 3.15 mil. The consideration was to consist of USD 2.205 mil in cash and USD 0.945 mil in DecisionPoint common shares. </t>
  </si>
  <si>
    <t>2253134020</t>
  </si>
  <si>
    <t>Sonic Solutions</t>
  </si>
  <si>
    <t>Rovi Corp</t>
  </si>
  <si>
    <t>Sonic Solutions, headquartered in Novato, California, develops digital media creation, management PC and CE software through software tools and applications for professionals, consumers and technology partners in over 40 countries. The company was founded on March 31, 1986.</t>
  </si>
  <si>
    <t>SNIC</t>
  </si>
  <si>
    <t>2252981020</t>
  </si>
  <si>
    <t>Surgical Biologics Inc</t>
  </si>
  <si>
    <t>MiMedX Group Inc</t>
  </si>
  <si>
    <t>Surgical Biologics Inc, headquartered in Kennesaw, Georgia, is a biotechnology company. It develops bioimplants processed from human amniotic membrane, which can be used for a range of surgical indications . It was founded in 2006.</t>
  </si>
  <si>
    <t xml:space="preserve">US - MiMedX Group Inc acquires Surgical Biologics Inc, a Kennesaw-based biotechnology company. </t>
  </si>
  <si>
    <t>2252618020</t>
  </si>
  <si>
    <t>Whitney Holding Corp,New Orleans,Louisiana</t>
  </si>
  <si>
    <t>Whitney Holding Corp, located in New Orleans, Louisiana, is a bank holding company for Whitney National Bank that serves the five-state Gulf Coast region stretching from Houston, Texas and across southern Louisiana. The company was founded in 1962.</t>
  </si>
  <si>
    <t xml:space="preserve">US - Hancock Holding Co (Hancock) acquired the entire share capital of Whitney Holding Corp (Whitney), a New Orleans-based bank holding company, in a stock swap transaction valued at USD 1.496 bil. Hancock offered 0.418 common shares per Whitney share. Based on Hancocks closing stock price of USD 37.04 on 21 December 2010, the last full trading day prior to the announcement, each Whitney share was valued at USD 15.483. </t>
  </si>
  <si>
    <t>WTNY</t>
  </si>
  <si>
    <t>2251250020</t>
  </si>
  <si>
    <t>North Penn Bancorp Inc</t>
  </si>
  <si>
    <t>Norwood Financial Corp</t>
  </si>
  <si>
    <t>NPBP</t>
  </si>
  <si>
    <t>2251196020</t>
  </si>
  <si>
    <t>Citadel Broadcasting Corp, located in Las Vegas, Nevada, owns and operates FM and AM radio stations. It comprised of 165 FM stations and 58 AM stations in the nation's leading markets. The company was founded in 1984.</t>
  </si>
  <si>
    <t>CDL</t>
  </si>
  <si>
    <t>2251120020</t>
  </si>
  <si>
    <t>Xoft Inc</t>
  </si>
  <si>
    <t>iCAD Inc</t>
  </si>
  <si>
    <t>Xoft Inc, located in Sunnyvale, California, manufactures micro X-ray devices in the form of electronic brachytherapy systems. Its products deliver radiation treatment of cancers and other ailments. The company was founded in 1998.</t>
  </si>
  <si>
    <t xml:space="preserve">US - iCAD Inc (iCAD) acquired Xoft Inc, a Sunnyvale-based manufacturer of micro X-ray devices, for USD 52.519 mil. The consideration consisted of an estimated USD 1 mil in cash, up to USD 40 mil in profit-related payments, and the issuance of 8.47 mil iCAD common shares valued at USD 11.519 mil. The shares were valued based on iCAD's closing stock price of USD 1.36 on 15 December 2010, the last full trading day prior to the announcement. </t>
  </si>
  <si>
    <t>2250762020</t>
  </si>
  <si>
    <t>MidCarolina Financial Corp</t>
  </si>
  <si>
    <t>MidCarolina Financial Corp is a bank holding company, headquartered in Burlington, North Carolina, US. The company operates through its wholly-owned subsidiary MidCarolina Bank.</t>
  </si>
  <si>
    <t xml:space="preserve">US - American National Bankshares Inc (American) merged with MidCarolina Financial Corp (MidCarolina) , a Burlington-based bank holding company, in a stock swap transaction valued at USD 39.028 mil. American offered 0.33 common shares per MidCarolina share. Based on American's closing stock price of USD 24 on 15 December 2010, the last full trading day prior to the announcement, each MidCarolina share was valued at USD 7.92. </t>
  </si>
  <si>
    <t>MCFI</t>
  </si>
  <si>
    <t>2250533020</t>
  </si>
  <si>
    <t>Centra Financial Holdings Inc</t>
  </si>
  <si>
    <t>Centra Financial Holdings Inc, based in Morgantown, West Virginia, is a bank holding company.</t>
  </si>
  <si>
    <t xml:space="preserve">US - United Bankshares Inc (United) acquired the entire share capital of Centra Financial Holdings Inc (Centra), a Morgantown-based bank holding company, in a stock swap transaction valued at USD 174.662 mil. United offered 0.7676 new common shares per Centra share. Based on United's closing stock price of USD 26.94 on 15 December 2010, the last full trading day prior to the announcement, each Centra share was valued at USD 20.679. </t>
  </si>
  <si>
    <t>CFHZ</t>
  </si>
  <si>
    <t>2250180020</t>
  </si>
  <si>
    <t>Walgreens Health Initiatives Inc</t>
  </si>
  <si>
    <t>Walgreens Health Initiatives Inc, located in Deerfield, Illinois, provides pharmacy benefit management services. It offers tools and features for Walgreens plan members and for patients who rely on Walgreens for specialty pharmacy support for chronic and complex conditions. The company was founded in 1991.</t>
  </si>
  <si>
    <t xml:space="preserve">US - Catalyst Health Solutions Inc acquired the entire share capital of Walgreens Health Initiatives Inc (Walgreens), a Deerfield-based provider of pharmacy benefit management services, from Walgreen Co (Walgreen), for USD 525 mil in cash. Previously, Walgreen was rumored to be seeking a buyer for its Walgreens unit. </t>
  </si>
  <si>
    <t>2250159020</t>
  </si>
  <si>
    <t>InfoLogix Inc</t>
  </si>
  <si>
    <t>Stanley Black &amp; Decker Inc</t>
  </si>
  <si>
    <t xml:space="preserve">US - Stanley Black &amp; Decker acquired the entire share capital of InfoLogix Inc, a Hatboro-based provider of computer consulting services, from Hercules Technology Growth Capital Inc, for USD 4.75 in cash per share, or a total value of USD 30.536 mil. </t>
  </si>
  <si>
    <t>IFLG</t>
  </si>
  <si>
    <t>2248781020</t>
  </si>
  <si>
    <t>Dionex Corp</t>
  </si>
  <si>
    <t xml:space="preserve">US - Thermo Fisher Scientific Inc completed its tender offer to acquire the entire share capital of Dionex Corp, a Sunnyvale-based manufacturer and wholesaler of chromatography systems, for USD 118.5 in cash per share, or a total value of USD 2.155 bil. </t>
  </si>
  <si>
    <t>DNEX</t>
  </si>
  <si>
    <t>2248553020</t>
  </si>
  <si>
    <t>Beckman Coulter Inc</t>
  </si>
  <si>
    <t>Beckman Coulter Inc, located in Fullerton, California, manufactures laboratory instrument systems, reagents, and related products, which customers typically use to conduct basic scientific research, product research, and development and diagnostic analysis of patient samples. It also provides biomedical research services. The company was founded in 1934.</t>
  </si>
  <si>
    <t>BEC</t>
  </si>
  <si>
    <t>2248156020</t>
  </si>
  <si>
    <t>Center Financial Corp,Los Angeles,California</t>
  </si>
  <si>
    <t>Nara Bancorp Inc,LA,CA</t>
  </si>
  <si>
    <t>Center Financial Corp, located in Los Angeles, California, is a bank holding company for state-chartered savings bank. The company offers a full range of financial services for diverse ethnic and small business customers, specializing in commercial and SBA loans and trade finance products. The company was founded in 1986.</t>
  </si>
  <si>
    <t xml:space="preserve">US - Nara Bancorp Inc (Nara) merged with Center Financial Corp (Center), a Los Angeles-based bank holding company, in a stock swap transaction valued at USD 285.59 mil. Nara offered 0.7804 common shares for every Center common share. Based on Nara's closing stock price of USD 9.17 on 8 Dec 2010, the last full trading day prior to the announcement, each Center share was valued at USD 7.156. On completion, Nara owned 55% of the combined entity renamed BBCN Bancorp Inc. </t>
  </si>
  <si>
    <t>CLFC</t>
  </si>
  <si>
    <t>2247950020</t>
  </si>
  <si>
    <t>Kaz Inc</t>
  </si>
  <si>
    <t>Helen of Troy LP</t>
  </si>
  <si>
    <t>Kaz Inc, located in Southborough, Massachusetts, is a manufacturer and wholesaler of home and healthcare electrical appliances and supplies. Its product offering includes Vicks, Braun, and Honeywell. The company was founded in 1926.</t>
  </si>
  <si>
    <t xml:space="preserve">US - Helen Of Troy Ltd definitively acquired the entire share capital of Kaz inc, a Southborough-based manufacturer and wholesaler of electrical appliances, for USD 260 mil in cash. </t>
  </si>
  <si>
    <t>2246627020</t>
  </si>
  <si>
    <t>Nicor Inc</t>
  </si>
  <si>
    <t>Nicor Inc, headquartered in Naperville, Illinois, is a natural gas utility company that operates under its Nicor Gas unit, which distributes natural gas to nearly 2.2 million customers in northern Illinois, excluding the city of Chicago. The company also owns Tropical Shipping, a containerized shipping business serving the Caribbean region and the Bahamas. It also owns and has equity interests in several energy-related businesses. The company was founded in 1954.</t>
  </si>
  <si>
    <t xml:space="preserve">US - AGL Resources Inc (AGL) merged with Nicor Inc (Nicor), a Naperville-based natural gas utility company, in a stock swap transaction valued at USD 2.382 bil. AGL offered USD 21.2 in cash and 0.8382 common shares per Nicor share. Based on AGLs closing stock price of USD 37.13 on 06 December 2010, the last full trading day prior to the announcement, each Nicor share was valued at USD 52.322. Upon completion, AGL will own 67% and Nicor will own 33% of the combined company. </t>
  </si>
  <si>
    <t>GAS</t>
  </si>
  <si>
    <t>2246135020</t>
  </si>
  <si>
    <t>Ergotron Inc</t>
  </si>
  <si>
    <t>Ergotron Inc, located in Saint Paul, Minnesota, manufactures and wholesales digital display mounting and mobility products. The company was founded in 1982.</t>
  </si>
  <si>
    <t xml:space="preserve">US - Nortek Holdings Inc acquired the entire share capital of Ergotron Inc, a Saint Paul-based manufacturer and wholesaler of digital display mounting and mobility products, for an estimated USD 280 mil in cash. </t>
  </si>
  <si>
    <t>2240767020</t>
  </si>
  <si>
    <t>Compellent Technologies Inc</t>
  </si>
  <si>
    <t>Compellent Technologies Inc, based in Eden Prairie, Minnesota, develops and wholesales enterprise-class network storage solutions. The company's Storage Center is a Storage Area Network designed to lower storage and infrastructure capital expenditures with software and hardware solution to target mid-size enterprises. The company was founded in 2002.</t>
  </si>
  <si>
    <t xml:space="preserve">US - Dell Inc acquired the entire share capital of Compellent Technologies Inc (Compellent), an Eden Prairie-based developer and wholesaler of storage software, for USD 27.75 in cash per share, or a total value of USD 955.119 mil. Originally in October 2010, Compellent was rumored to be seeking a buyer for the company. Dell, HP, IBM, Oracle, NetApp, EMC and Cisco Systems Inc were named potential bidder. </t>
  </si>
  <si>
    <t>CML</t>
  </si>
  <si>
    <t>2240406020</t>
  </si>
  <si>
    <t>Encore Energy Partners GP LLC</t>
  </si>
  <si>
    <t>Encore Energy Partners GP LLC, located in Texas, is an oil and gas exploration and production company.</t>
  </si>
  <si>
    <t xml:space="preserve">US - Vanguard Natural Resources LLC acquired the entire share capital of Encore Energy Partners GP LLC, an oil and gas exploration and production company, from Denbury Resources Inc, for USD 380 mil. The transaction was to include a 46% stake, or 20.924 mil common shares, in Encore Energy Partners LP. </t>
  </si>
  <si>
    <t>2240240020</t>
  </si>
  <si>
    <t>Ladish Co Inc</t>
  </si>
  <si>
    <t>Allegheny Technologies Inc</t>
  </si>
  <si>
    <t>Ladish Co, headquartered in Cudahy, Wisconsin, manufactures and wholesales formed and forged metal components for the jet engine, aerospace, and industrial markets. Its products include jet engine parts, missile components, landing gear, helicopter rotors and other aerospace products. The company was founded in 1905.</t>
  </si>
  <si>
    <t xml:space="preserve">US - Allegheny Technologies Inc (Allegheny) acquired the entire share capital of Ladish Co Inc (Ladish), a Cudahy-based manufacturer and wholesaler of metal components, for USD 734.394 mil. Allegheny offered USD 24 in cash and 0.4556 common shares per Ladish share. Based on Allegheny's closing stock price of USD 49.94 on 16 November 2010, the last full trading day prior to the announcement, each Ladish share was valued at USD 46.753. </t>
  </si>
  <si>
    <t>LDSH</t>
  </si>
  <si>
    <t>2239300020</t>
  </si>
  <si>
    <t>Bucyrus International Inc</t>
  </si>
  <si>
    <t>Caterpillar Inc</t>
  </si>
  <si>
    <t>Bucyrus International Inc, headquartered in South Milwaukee, Wisconsin, manufactures and wholesales surface mining machinery, hoists and cranes, aerospace systems and components, marine petroleum and steel industry products. Its products include large excavation machinery, walking draglines, electric shovels, blast hold drills, and various replacement parts and services. These are offered in North America, South America, Asia, South Africa, and Australia. The company was founded in 1880.</t>
  </si>
  <si>
    <t>BUCY</t>
  </si>
  <si>
    <t>2238560020</t>
  </si>
  <si>
    <t>Arbinet Corp</t>
  </si>
  <si>
    <t>Primus Telecommunications</t>
  </si>
  <si>
    <t>Arbinet Corp, located in Herndon, Virginia, provides telecommunications services. It offers voice, data, enhanced services and information products and services for communications services providers in the US, the UK and Hong Kong. It also provides electronic market services for trading, routing and settling communications capacity. The company was founded in 1996.</t>
  </si>
  <si>
    <t xml:space="preserve">US - Primus Telecommunications Group Inc (Primus) acquired the entire share capital of Arbinet Corp, a Herndon-based provider of telecommunications services, for an estimated USD 28 mil in Primus common shares. Concurrently, in November 2010, Primus announced that it was seeking a buyer for its non-core European assets. </t>
  </si>
  <si>
    <t>ARBX</t>
  </si>
  <si>
    <t>2237912020</t>
  </si>
  <si>
    <t>BakBone Software Inc</t>
  </si>
  <si>
    <t>BakBone Software Inc, located in San Diego, California, develops backup and data recovery software. It's Integrated Data Protection (IDP) approach was to simplify the management of multi-platform environments with a portfolio of backup, disaster recovery, replication and storage reporting solutions for Linux, Unix, Windows and Mac OS X. The company was founded in 2000.</t>
  </si>
  <si>
    <t xml:space="preserve">US - Quest Software Inc acquired the entire share capital of BakBone Software Inc (BakBone), a San Diego-based developer of backup and recovery software, for USD 0.33 per BakBone share, or a total value of USD 26.576 mil. </t>
  </si>
  <si>
    <t>BKBO</t>
  </si>
  <si>
    <t>2237463020</t>
  </si>
  <si>
    <t>Biotel Inc</t>
  </si>
  <si>
    <t>CardioNet Inc</t>
  </si>
  <si>
    <t>Biotel Inc, located in Eagan, Minnesota, manufactures and wholesales medical devices and equipments primarily used by medical corporations, through operating subsidiaries: Braemar Inc, Braemar Inc, Distribution Center and Agility Centralized Research Services Inc. The company was founded in 1990.</t>
  </si>
  <si>
    <t xml:space="preserve">US - CardioNet Inc (CardioNet) acquired the entire share capital of Biotel Inc, an Eagan-based manufacturer and wholesaler of medical devices and equipment, for a sweetend USD 4.055 cash per share, or a total value of USD 11.593 mil. Originally, CardioNet offered CAD 3.884 cash per share or a total value of USD 10.995 mil. </t>
  </si>
  <si>
    <t>BTEL</t>
  </si>
  <si>
    <t>2236779020</t>
  </si>
  <si>
    <t>Signature Government Solutions LLC</t>
  </si>
  <si>
    <t>Global Defense Tech &amp; Sys Inc</t>
  </si>
  <si>
    <t>Signature Government Solutions LLC, based in Herndon, Virginia, provides information technology solutions. The company's services include systems engineering, networking/telecommunications, information technology security, intelligence analysis, and program management. It was founded in 2003.</t>
  </si>
  <si>
    <t xml:space="preserve">US - Global Defense Technology &amp; Systems Inc acquired the entire share capital of Signature Government Solutions LLC, a Herndon-based provider of information technology services, from Signature Consultants LLC, for USD 52.5 mil in cash. </t>
  </si>
  <si>
    <t>2236758020</t>
  </si>
  <si>
    <t>Group DCA</t>
  </si>
  <si>
    <t>PDI Inc</t>
  </si>
  <si>
    <t>Group DCA, located in Parsippany, New Jersey, develops digital communications software for serving biopharmaceutical companies. The company was founded in 1999.</t>
  </si>
  <si>
    <t xml:space="preserve">US - PDI Inc acquired Group DCA, a Parsippany-based developer of digital communications software, for an undisclosed amount in cash and profit-related payments. </t>
  </si>
  <si>
    <t>2234899020</t>
  </si>
  <si>
    <t>US Oncology Inc</t>
  </si>
  <si>
    <t>US Oncology Inc is a research and development firm, headquartered in Houston, Texas, US. Its services are dedicated exclusively to cancer treatment and research. It is affiliated with more than 1,000 physicians practicing in approximately 440 locations, including over 90 cancer centers and radiation facilities in 39 states. The company was founded in 1992.</t>
  </si>
  <si>
    <t xml:space="preserve">US - McKesson Corp acquired the entire share capital of US Oncology Inc, a Houston-based research and development firm, from Welsh Carson Anderson &amp; Stowe Co, for USD 2.16 bil. The consideration was to consist of USD 560 mil in cash and the assumption of USD 1.6 bil in liabilities. </t>
  </si>
  <si>
    <t>2234226020</t>
  </si>
  <si>
    <t>RxAir Industries LLC</t>
  </si>
  <si>
    <t>UV Flu Technologies Inc</t>
  </si>
  <si>
    <t>RxAir Industries LLC, located in Dallas, Texas, manufactures air purification equipments.</t>
  </si>
  <si>
    <t xml:space="preserve">US - UV Flu Technologies Inc (UV) acquired the entire share capital of RxAir Industries LLC, a Dallas-based manufacturer of air purification equipment, from The Red Oak Trust LLC, for USD 0.435 mil. The consideration consisted of USD 0.125 mil in cash and the issuance of 1 mil UV common shares valued at USD 0.31 mil. The shares were based on UV's closing stock price of (USD 0.31) on 28 October 2010, the last full trading day prior to the announcement. </t>
  </si>
  <si>
    <t>2232961020</t>
  </si>
  <si>
    <t>Wilber Corp</t>
  </si>
  <si>
    <t>Wilber Corp, located in Oneonta, New York, is a bank holding company to Wilber National Bank, which provides commercial and consumer financial products in north and west of the Catskill Mountains in central New York. The bank was founded in 1874.</t>
  </si>
  <si>
    <t xml:space="preserve">US - Community Bank System Inc acquired the entire share capital of Wilber Corp, an Oneonta-based commercial bank holding company, for USD 9.5 in cash and common shares per share, or a total value of USD 101.793 mil, subject to a collar agreement. </t>
  </si>
  <si>
    <t>GIW</t>
  </si>
  <si>
    <t>2232777020</t>
  </si>
  <si>
    <t>Applied Signal Technology Inc</t>
  </si>
  <si>
    <t>Raytheon Co</t>
  </si>
  <si>
    <t>Applied Signal Technology Inc located in Sunnyvale, California, manufactures and wholesales signal reconnaissance equipment to collect and process telecommunication signals. The company was founded in 1984.</t>
  </si>
  <si>
    <t xml:space="preserve">US - Raytheon Co acquired Applied Signal Technology Inc (Applied), a Sunnyvale-based manufacturer and wholesaler of signal reconnaissance equipment, via tender offer for USD 38 in cash per share, or a total value of USD 509.054 mil. The offer was conditioned upon at least 76.3% of Applied's shares being tendered. Originally, in October 2010, Applied was seeking a buyer for the company, and Raytheon, L-3 Communications Holdings Inc and Cobham Plc were named potential bidders. </t>
  </si>
  <si>
    <t>APSG</t>
  </si>
  <si>
    <t>2232775020</t>
  </si>
  <si>
    <t>Wilmington Trust Corp, Wilmington,Delaware</t>
  </si>
  <si>
    <t>WL</t>
  </si>
  <si>
    <t>2232158020</t>
  </si>
  <si>
    <t>Wintegra Inc</t>
  </si>
  <si>
    <t>Wintegra Inc, located in Austin, Texas, manufacture access processing semiconductors in communications network infrastructure, which cover wireline, wireless, Carrier Grade Ethernet, and Access Router systems. Its products, marketed trough the WinPath brands, are used by equipment manufacturers. The company also develops related software, called Data Path. The company was founded in January 2000.</t>
  </si>
  <si>
    <t xml:space="preserve">US - PMC-Sierra Inc (PMC-Sierra) acquired Wintegra Inc (Wintegra), an Austin-based manufacturer of semiconductors, USD 274 mil. The consideration was to consist of USD 214 mil in cash and USD 60 mil in profit-related payments. Originally, PMC-Sierra was rumored to be planning to acquire Wintegra. </t>
  </si>
  <si>
    <t>WNTG</t>
  </si>
  <si>
    <t>2230616020</t>
  </si>
  <si>
    <t>NSTAR Inc</t>
  </si>
  <si>
    <t>Northeast Utilities</t>
  </si>
  <si>
    <t>NSTAR Inc, headquartered in Boston, Massachusetts, is an electric and natural gas utility company. It provides electricity and gas services in 51 communities in the US.</t>
  </si>
  <si>
    <t>NST</t>
  </si>
  <si>
    <t>2229357020</t>
  </si>
  <si>
    <t>Beceem Communications Inc</t>
  </si>
  <si>
    <t>Beceem Communications Inc, headquartered in Santa Clara, California, manufactures semiconductors for mobile broadband communications devices. The company was founded in 2003.</t>
  </si>
  <si>
    <t xml:space="preserve">US - Broadcom Corp definitively acquired the entire share capital of Beceem Communications Inc, a Santa Clara-based manufacturer of semiconductors, for USD 316 mil in cash. </t>
  </si>
  <si>
    <t>BECM</t>
  </si>
  <si>
    <t>2229022020</t>
  </si>
  <si>
    <t>Constellation Energy Group Inc</t>
  </si>
  <si>
    <t>Exelon Corp</t>
  </si>
  <si>
    <t>Constellation Energy Group Inc, headquartered in Baltimore, Maryland, is an electric and gas utility company. It develops, owns interests and operates electric generation facilities located in various regions of the United States. It delivers electricity and natural gas through the Baltimore Gas and Electric Company (BGE), its regulated utility in Central Maryland. It also serves as a holding company. The company was founded in 1906.</t>
  </si>
  <si>
    <t>CEG</t>
  </si>
  <si>
    <t>2228943020</t>
  </si>
  <si>
    <t xml:space="preserve">US - Pfizer Inc acquired the entire share capital of King Pharmaceuticals Inc, a Bristol-based manufacturer and wholesaler of pharmaceuticals, for USD 14.25 in cash per share, or a total value of USD 3.566 bil, via a tender offer. </t>
  </si>
  <si>
    <t>KG</t>
  </si>
  <si>
    <t>2227482020</t>
  </si>
  <si>
    <t>Monroe Bancorp,Bloomington, Indiana</t>
  </si>
  <si>
    <t>Monroe Bancorp, located in Bloomington, Indiana, is a bank holding company. It is the holding company for Monroe Bank, providing commercial banking services in Indiana. The company was founded in 1892.</t>
  </si>
  <si>
    <t xml:space="preserve">US - Old National Bancorp (ONB) merged with Monroe Bancorp (Monroe), a Bloomington-based bank holding company, in a stock swap transaction valued at USD 83.162 mil. ONB offered 1.275 common shares per Monroe common share. The shares were valued based on ONB's closing stock price of USD 10.47 on 5 October 2010, the last full trading day prior to the announcement. </t>
  </si>
  <si>
    <t>MROE</t>
  </si>
  <si>
    <t>2227460020</t>
  </si>
  <si>
    <t>Henry Bros Electronics Inc</t>
  </si>
  <si>
    <t>Henry Bros. Electronics Inc, located in Fair Lawn, New Jersey, manufactures security and communication devices for public agencies and commercial enterprises. It also provides systems integration services to the transportation, power, health, real estate, and corporate industries. Its product offerings range from wireless communications, emergency action plans &amp; notification, mobile digital video, and banking services. The company was founded in 1950.</t>
  </si>
  <si>
    <t xml:space="preserve">US - Kratos Defense &amp; Security Solutions Inc (Kratos) acquired the entire share capital of Henry Bros. Electronics Inc, a Fair Lawn-based manufacturer of security and communications devices, for a sweetened USD 8.2 in cash per share, or a total value of USD 551.649 mil. Originally, Kratos offered for USD 7 in cash per share, or a total value of USD 44.389 mil. </t>
  </si>
  <si>
    <t>HBE</t>
  </si>
  <si>
    <t>2227297020</t>
  </si>
  <si>
    <t>T-3 Energy Services Inc</t>
  </si>
  <si>
    <t>TTES</t>
  </si>
  <si>
    <t>2226436020</t>
  </si>
  <si>
    <t>Actel Corp, headquartered in Mountain View, California, manufactures and wholesales electronic components. It is engaged in the development of flash-based solutions for the aero space, automotive, avionics, communications, consumer, industrial, and medical markets. It also develops and markets field programmable gate arrays and associated software development systems. The company was founded in 1985.</t>
  </si>
  <si>
    <t xml:space="preserve">US - Microsemi Corp acquired the entire share capital of Actel Corp, a Mountain View-based manufacturer and wholesaler of electronic components, via a tender offer, for USD 20.88 in cash per share, or a total value of USD 587.979 mil. </t>
  </si>
  <si>
    <t>ACTL</t>
  </si>
  <si>
    <t>2226246020</t>
  </si>
  <si>
    <t>Isilon Systems Inc</t>
  </si>
  <si>
    <t>Isilon Systems Inc, located in Seattle, Washington, manufactures data storage computer systems and clustered storage systems and software for digital content and unstructured data, enabling enterprises to transform data into information - and information into breakthroughs.</t>
  </si>
  <si>
    <t xml:space="preserve">US - EMC Corp completed its tender offer to acquire the entire share capital of Isilon Systems Inc (Isilon), a Seattle-based manufacturer of data storage computer systems, for USD 33.85 in cash per share, or a total value of USD 2.248 bil. Originally, in October 2010, Isilon was rumored to be seeking a buyer for the company and Dell Inc and EMC Corp were named potential bidder. </t>
  </si>
  <si>
    <t>ISLN</t>
  </si>
  <si>
    <t>2226082020</t>
  </si>
  <si>
    <t>ITC Deltacom Inc</t>
  </si>
  <si>
    <t>ITC Deltacom Inc, located in Huntsville, Alabama, provides integrated voice and data telecommunications services on a retail basis to mid-sized and major regional businesses in the southern United States. The company was founded in 1982.</t>
  </si>
  <si>
    <t xml:space="preserve">US - Earthlink Inc defintively acquired the entire share capital of ITC Deltacom Inc, a Huntsville-based provider of integrated voice and data telecommunications services, from Welsh Carson Anderson &amp; Stowe Co and Tennenbaum Capital Partners (62%) and other shareholders, for USD 579.54 mil. The consideration consisted of USD 3 in cash per share or a total value USD 250.973 mil and the assumption of USD 325 mil in liabilities. </t>
  </si>
  <si>
    <t>ITCD</t>
  </si>
  <si>
    <t>2225277020</t>
  </si>
  <si>
    <t>Hypercom Corp</t>
  </si>
  <si>
    <t>Verifone Systems Inc</t>
  </si>
  <si>
    <t>Hypercom Corp, located in Scottsdale, Arizona, is a manufacturer, designer and wholesaler of electronic payment product solutions including card payment terminals, peripherals, and network products. It also provides security payment solutions from countertop and mobile credit/debit payment terminals. The company was founded in 1978.</t>
  </si>
  <si>
    <t>HYC</t>
  </si>
  <si>
    <t>2225043020</t>
  </si>
  <si>
    <t>Keithley Instruments Inc</t>
  </si>
  <si>
    <t>Keithley Instruments Inc is a manufacturer of electrical test instruments and systems, headquartered in Cleveland, Ohio. The company's product offerings include integrated systems solutions, along with instruments and personal computer (PC) plug-in boards for the specialized needs of electronics manufacturers for high-performance production testing, process monitoring, product development and research. The company was founded in 1946.</t>
  </si>
  <si>
    <t xml:space="preserve">US - Danaher Corp acquired the entire share capital, of Keithley Instruments Inc, a Cleveland-based manufacturer of electrical test instruments and systems, for USD 21.6 in cash per share or a total value of USD 356.061 mil. </t>
  </si>
  <si>
    <t>KEI</t>
  </si>
  <si>
    <t>2223942020</t>
  </si>
  <si>
    <t>NightHawk Radiology Holdings Inc</t>
  </si>
  <si>
    <t>Virtual Radiologic Corp</t>
  </si>
  <si>
    <t>Nighthawk Radiology Holdings LLC, headquartered in Coeur D'Alene, Idaho, provides radiology services. The company remotely interprets diagnostic imaging scans, like those produced by MRI or X-ray machines, for understaffed hospitals and radiology groups across the US. It was founded in 2001.</t>
  </si>
  <si>
    <t xml:space="preserve">US - Virtual Radiologic Corp acquired the entire share capital of Nighthawk Radiology Holdings Inc, a Coeur D'Alene-based provider of radiology services, for USD 6.5 in cash per share, or a total value of USD 157.437 mil. </t>
  </si>
  <si>
    <t>NHWK</t>
  </si>
  <si>
    <t>2223924020</t>
  </si>
  <si>
    <t>Chem Rx Corp</t>
  </si>
  <si>
    <t>PharMerica Corp</t>
  </si>
  <si>
    <t>Chem RX Corp, based in Long Island, New York, wholesales and retails pharmaceutical products to skilled nursing facilities and other long-term healthcare institutions serving the New York City metropolitan area, as well as parts of New Jersey, upstate New York, Pennsylvania and Florida.</t>
  </si>
  <si>
    <t xml:space="preserve">US - PharMerica Corp acquired the entire share capital of bankrupt Chem Rx Corp, a Long Island-based wholesaler and retailer of pharmaceutical products, for USD 70.6 mil. </t>
  </si>
  <si>
    <t>CHRX</t>
  </si>
  <si>
    <t>2223873020</t>
  </si>
  <si>
    <t>AirTran Holdings Inc</t>
  </si>
  <si>
    <t>Southwest Airlines Co</t>
  </si>
  <si>
    <t>AirTran Holdings Inc, located in Orlando, Florida, provides passenger airline services mainly in the United States. The services are provided for business and leisure travelers. The company was incorporated in 1992.</t>
  </si>
  <si>
    <t>AAI</t>
  </si>
  <si>
    <t>2223382020</t>
  </si>
  <si>
    <t>Teranetics Inc</t>
  </si>
  <si>
    <t>Teranetics Inc is a manufacturer of computer network equipments, headquartered in San Jose, California, US. Its products include network servers, switches, cables, and ports. The company was founded in 2003.</t>
  </si>
  <si>
    <t>2222805020</t>
  </si>
  <si>
    <t>McCarthy Group Advisors LLC</t>
  </si>
  <si>
    <t>Westwood Holdings Group Inc</t>
  </si>
  <si>
    <t>McCarthy Group Advisors LLC, located in Omaha, Nebraska, is a provider of financial services such as portfolio management, fiduciary care, investment policy statements, retirement plans, cash management, fiduciary plan reviews, comprehensive financial planning, retirement planning, estate planning, investment planning, portfolio analysis, risk management and college savings programs. The company was founded in 1986.</t>
  </si>
  <si>
    <t xml:space="preserve">US - Westwood Holdings Group Inc acquired McCarthy Group Advisors LLC, an Omaha-based provider of financial services. </t>
  </si>
  <si>
    <t>2221891020</t>
  </si>
  <si>
    <t>Blacksmith Brands Holdings Inc</t>
  </si>
  <si>
    <t>Blacksmith Brands Holdings Inc, located in New York, US, is an investment holding company.</t>
  </si>
  <si>
    <t xml:space="preserve">US - Prestige Brands Holdings Inc acquired the entire share capital of Blacksmith Brands Holdings Inc, an investment holding company, from Charlesbank Capital Partners LLC, for USD 190 mil in cash. The transaction was to include over-the-counter brands such as Efferdent Denture Cleanser, Effergrip Denture Adhesive, PediaCare Infant &amp; Children's cough/cold/allergy remedies, Luden's Throat Drops and NasalCrom Allergy Spray. </t>
  </si>
  <si>
    <t>2221781020</t>
  </si>
  <si>
    <t>Nu Horizons Electronics Corp</t>
  </si>
  <si>
    <t>Arrow Electronics Inc</t>
  </si>
  <si>
    <t>Nu Horizons Electronics Corp, located in Melville, New York, is engaged in the wholesale of semiconductors to original equipment manufacturers of electronic products. It offers commercial semiconductor products, such as memory chips, microprocessors, digital and linear circuits, microwave, RF and fiber-optic components, transistors and diodes. It sells its products and services in North America, Europe, Australia, and Asia. The company was founded in 1982.</t>
  </si>
  <si>
    <t xml:space="preserve">US - Arrow Electronics Inc definitively acquired the entire share capital of Nu Horizons Electronics Corp (Nu), a Melville-based wholesaler of semiconductors, for USD 7 in cash per share, or a total value of USD 130.828 mil. </t>
  </si>
  <si>
    <t>NUHC</t>
  </si>
  <si>
    <t>2221739020</t>
  </si>
  <si>
    <t>Image Medical Corp</t>
  </si>
  <si>
    <t>RadNet Inc</t>
  </si>
  <si>
    <t>Image Medical Corp, located in South Carolina, through its wholly-owned subsidiary, eRad Inc, is a developer of medical imaging software. It develops solutions for the radiology industry.</t>
  </si>
  <si>
    <t xml:space="preserve">US - RadNet Inc acquired Image Medical Corp, a developer of medical imaging software, for USD 10.75 mil in cash and promissory notes. </t>
  </si>
  <si>
    <t>2221655020</t>
  </si>
  <si>
    <t>MediSync BioServices Inc</t>
  </si>
  <si>
    <t>MediSync BioServices Inc, based in the US, provides contract research services for the pharmaceutical and biotechnology industries.</t>
  </si>
  <si>
    <t xml:space="preserve">US - Vyteris Inc merged with MediSync BioServices Inc, a provider of medical research services, in exchange for the issuance of 25.031 mil new common shares valued at USD 7.509 mil. The shares were valued based on Vyteris' closing stock price of USD 0.3 on 10 September 2010, the last full trading day prior to the announcement. </t>
  </si>
  <si>
    <t>2221308020</t>
  </si>
  <si>
    <t>Cyber Ventures Inc</t>
  </si>
  <si>
    <t>Autobytel Inc</t>
  </si>
  <si>
    <t>Cyber Ventures Inc, located in Tampa, Florida, is a provider of ecommerce information services. It generates and sells in-market consumer automotive purchase requests.</t>
  </si>
  <si>
    <t xml:space="preserve">US - Autobytel Inc (Autobytel) acquired Cyber Ventures Inc, a Tampa-based provider of ecommerce information services, for USD 15 mil. The consideration was to consist of USD 9 mil in cash, USD 5 mil in convertible debt, up to USD 1 mil in profit-related payments, and 2 mil warrants convertible to Autobytel common shares. The transaction was to include Autotropolis Inc. </t>
  </si>
  <si>
    <t>2221188020</t>
  </si>
  <si>
    <t>Student Loan Corp</t>
  </si>
  <si>
    <t>Discover Financial Services</t>
  </si>
  <si>
    <t>STU</t>
  </si>
  <si>
    <t>2220918020</t>
  </si>
  <si>
    <t>Occam Networks Inc</t>
  </si>
  <si>
    <t>Calix Inc</t>
  </si>
  <si>
    <t xml:space="preserve">US - Calix Inc definitively agreed to acquire the entire share capital of Occam Networks Inc (Occam), a Santa Barbara-based manufacturer of broadband access products, in a stock swap transaction valued at USD 186.933 mil. Calix offered USD 3.834 in cash and 0.293 common shares for every Occam share. Based on Calix's closing stock price of USD 13.3 on 15 September 2010, the last full trading day prior to the announcement, each Occam share was valued at USD 7.724. </t>
  </si>
  <si>
    <t>OCNW</t>
  </si>
  <si>
    <t>2220183020</t>
  </si>
  <si>
    <t>SeaBridge Freight Corp</t>
  </si>
  <si>
    <t>TrinityCare Senior Living Inc</t>
  </si>
  <si>
    <t>SeaBridge Freight Corp is a provider of sea freight transport services, headquartered in Palmetto, Florida. It provides container-on-barge, break-bulk and out-of-gauge freight transport service between Port Manatee of Tampa Bay, FL and Port Brownsville, Texas.</t>
  </si>
  <si>
    <t xml:space="preserve">US - TrinityCare Senior Living Inc (Trinity) acquired the entire share capital of SeaBridge Freight Corp, a Palmetto-based sea freight transport services provider, in exchange for new Trinity common shares. </t>
  </si>
  <si>
    <t>Marine Cargo Handling</t>
  </si>
  <si>
    <t>Marine Port Services</t>
  </si>
  <si>
    <t>2220024020</t>
  </si>
  <si>
    <t>Zytel Corp</t>
  </si>
  <si>
    <t>Zytel Corp, based in Boynton Beach, Florida, provides cyber security and mission sytem services for critical intelligence, counter-terrorism and cyber-warfare missions of its national security clients. The company was founded in 2002.</t>
  </si>
  <si>
    <t xml:space="preserve">US - Global Defense Technology &amp; Systems Inc acquired Zytel Corp, a Boynton Beach-based provider of cyber security services, for USD 26.8 mil in cash. </t>
  </si>
  <si>
    <t>2219822020</t>
  </si>
  <si>
    <t>Synthetech Inc</t>
  </si>
  <si>
    <t>WR Grace &amp; Co</t>
  </si>
  <si>
    <t>Synthetech Inc, located in Albany, Oregon, manufactures amino acid derivatives, specialty amino acids, peptide fragments, and propriety custom chiral intermediates, primarily for the pharmaceutical and cosmeceutical industries. The company was founded in 1981.</t>
  </si>
  <si>
    <t xml:space="preserve">US - WR Grace &amp; Co (WR Grace) agreed to merge with Synthetech Inc, an Albany-based manufacturer of amino acid derivatives, for a USD 1.163 per share or USD 17.059 mil. Originally, WR Grace offered an estimated USD 19.2 mil. </t>
  </si>
  <si>
    <t>NZYM</t>
  </si>
  <si>
    <t>2219669020</t>
  </si>
  <si>
    <t>Grand Victoria Casino &amp; Resort LP</t>
  </si>
  <si>
    <t>Full House Resorts Inc</t>
  </si>
  <si>
    <t>Grand Victoria Casino &amp; Resort LP, located in Rising Sun, Indiana, is an owner and operator of hotels.</t>
  </si>
  <si>
    <t xml:space="preserve">US - Full House Resorts Inc definitively acquired the entire share capital of Grand Victoria Casino &amp; Resort LP, a Rising Sun-based owner and operator of hotels, for USD 43 mil. </t>
  </si>
  <si>
    <t>2219407020</t>
  </si>
  <si>
    <t>Cavalier Telephone LLC</t>
  </si>
  <si>
    <t>PAETEC Holding Corp</t>
  </si>
  <si>
    <t xml:space="preserve">US - PAETEC Holding Corp acquired Cavalier Telephone LLC, a Richmond-based provider of telecommunications services, from M/C Venture Partners and other undisclosed shareholders, for USD 460 mil in cash. </t>
  </si>
  <si>
    <t>2218207020</t>
  </si>
  <si>
    <t>ZymoGenetics Inc</t>
  </si>
  <si>
    <t>ZymoGenetics Inc, headquartered in Seattle, Washington, is a biotechnology company and a pharmaceutical manufacturing firm committed to developing protein drugs for the treatment of human diseases. The company was founded in 1981.</t>
  </si>
  <si>
    <t xml:space="preserve">US - Bristol-Myers Squibb Co (Bristol) acquired the entire share capital of ZymoGenetics Inc (ZymoGenetics), a Seattle-based biotechnology company and a pharmaceutical manufacturing firm, from Novo Nordisk A/S (26.8%), Warburg Pincus LLC (10.9%), and other shareholders, via a tender offer, for USD 9.75 in cash per share, or a total value of USD 837.569 mil. Bristol received irrevocable undertakings to accept the offer with respect to 56% of ZymoGenetics' entire share capital. </t>
  </si>
  <si>
    <t>ZGEN</t>
  </si>
  <si>
    <t>2218144020</t>
  </si>
  <si>
    <t>Chamberlin Edmonds &amp; Associates Inc</t>
  </si>
  <si>
    <t>Emdeon Inc</t>
  </si>
  <si>
    <t>Chamberlin Edmonds &amp; Associates Inc, located in Atlanta, Georgia, provides revenue recovery assistance services to hospitals, government agencies, and managed health care organizations nationwide. The company specialized in federal and state disability programs serving acute care hospital customers. The company was founded in 1986.</t>
  </si>
  <si>
    <t xml:space="preserve">US - Emdeon Inc acquired Chamberlin Edmonds &amp; Associates Inc, an Atlanta-based provider of recovery assistance services, for USD 260 mil in cash, from Chamberlin Edmonds &amp; Associates Inc SPV. </t>
  </si>
  <si>
    <t>2217854020</t>
  </si>
  <si>
    <t>Enterprise GP Holdings LP</t>
  </si>
  <si>
    <t>Enterprise GP Holdings LP, located in Houston, Texas, provides energy services to producers and consumers of natural gas, natural gas liquids (NGLs), crude oil and certain petrochemicals. It is also a holding company. It was founded in 2005.</t>
  </si>
  <si>
    <t xml:space="preserve">US - Enterprise Products Partners LP (EPP) merged with Enterprise GP Holdings LP (EGP), a Houston-based provider of gas energy services, in a stock swap transaction valued at USD 9 bil, which includes USD 853 mil of net debt held by EGP. EPP offered 1.5 unit per EGP unit. Based on EPP's closing stock price of USD 38.45 on 6 September 2010, the last full trading day prior to the announcement, each EGP share was valued at USD 57.675. </t>
  </si>
  <si>
    <t>EPE</t>
  </si>
  <si>
    <t xml:space="preserve">US - Hercules Offshore Inc (Hercules) acquired the 20 jackup rigs and related assets of bankrupt Seahawk Drilling Inc, a Houston-based provider of offshore drilling services, for USD 105.804 mil. The consideration consisted of USD 25 mil in cash, the assumption of undisclosed amount in liabilities and the issuance of 22.321 mil Hercules' common shares valued at USD 80.804 mil. The shares were valued based on Hercules closing stock price of USD 3.62, on 10 February 2011, the last full trading day prior to the announcement of the board. </t>
  </si>
  <si>
    <t xml:space="preserve">US - Kindred Healthcare Inc (Kindred) merged with RehabCare Group Inc (RehabCare), a St. Louis-based provider of physical rehabilitation management services, for USD 35.175 per share, or a total value of USD 1.286 bil. The consideration consisted of USD 26 in cash and 0.471 Kindred common share for every RehabCare common share and the assumption of USD 400 mil in liabilities. Based on Kindred's closing stock price of USD 19.48 on 7 Feb 2011, the last full trading day prior to the announcement, the stock portion of each RehabCare common share was valued at USD 9.175. </t>
  </si>
  <si>
    <t xml:space="preserve">US - GigOptix Inc acquired the entire share capital of Endwave Corp (Endwave), a San Jose-based manufacturer and wholesaler of RF subsystems, in an amended stock swap transaction valued at USD 21.359 mil. GigOptix offered 0.908 common share per Endwave share. Originally GigOptix offered 0.91 common share per Endwave share. Based on GigOptix's closing stock price of USD 2.4 on 16 June 2011, the last full trading day prior to the amendment of the terms, each Endwave share was valued at USD 2.179. </t>
  </si>
  <si>
    <t>Smurfit-Stone Container Corp is a manufacturer of paper and paper-based packaging products, headquartered in Creve Coeur, Missouri. It produces a range of corrugated containers designed to protect, ship, store, and display products made to its customers' merchandising and distribution specifications. The company's products are used to ship home appliances, electric motors, small machinery, grocery products, produce, computers, books, furniture, and other related products. The company also produces a line of containerboards, which are used primarily in the production of corrugated packaging; SBS products, which are designed to meet the print requirements of folding carton and carded packaging customers in the food, pharmaceutical, and cosmetics; Kraft paper used in consumer and industrial bags, grocery and shopping bags, counter rolls, handle stock and refuse bags; bleached northern and southern hardwood pulp and bleached southern softwood pulp, which is sold to manufacturers of paper products, including photographic and other specialty papers, as well as the printing and writing sectors. The company was incorporated in 1989.</t>
  </si>
  <si>
    <t xml:space="preserve">US - Rock-Tenn Co acquired the entire share capital of Smurfit-Stone Container Corp (Smurfit), a Creve Coeur-based manufacturer of paper-based packaging products, for USD 4.509 bil. The consideration consisted of USD 17.5 in cash and 0.306 common share for every Smurfit common share and the assumption of USD 700 mil in liabilities. Based on Rock-Tenn's closing stock price of USD 57.18 on 21 January 2011, the last full trading day prior to the announcement, each Smurfit share was valued at USD 35. </t>
  </si>
  <si>
    <t>Danvers Bancorp Inc, headquartered in Danvers, Massachusetts, is a stock savings holding bank that makes loans to commercial and industrial clients, or C&amp;I loans, commercial real estate loans, owner-occupied residential mortgages and consumer loans, and investing in a variety of investment securities. It also provides non-deposit investment products and services, cash management, debit and credit card products and online banking services, operating through 15 branch offices in Massachusetts. The company was founded in 1850.</t>
  </si>
  <si>
    <t xml:space="preserve">US - People's United Financial Inc (People's United) acquired the entire share capital of Danvers Bancorp Inc (Danvers), a Danvers-based stock savings holding bank, via tender offer, for USD 23 in cash and People's United common share per share, or a total value of USD 497.731 mil. Alternatively, People's United offered 1.624 common shares and cash for every Danvers common share, or an alternative total value of USD 474.048. Based on People's United's closing stock price of USD 13.95 on 19 Jan 2011, the last full trading day prior to the announcement, each Danvers common share was valued at an alternative price of USD 22.655 per share. </t>
  </si>
  <si>
    <t xml:space="preserve">US - Comerica Inc acquired the entire share capital of Sterling Bancshares Inc (Sterling), a Houston-based bank holding company, in a stock swap transaction valued at USD 1.023 bil. Comerica offered 0.2365 common share per Sterling share. Based on Comerica's closing stock price of USD 42.25 on 17 January 2011, the last full trading day prior to the announcement, each Sterling share was valued at USD 9.992. Originally, in January 2011, Sterling was rumored to be seeking a buyer for the company and BB&amp;T Corp and Comerica were named potential bidders. </t>
  </si>
  <si>
    <t xml:space="preserve">US - Corporate Resource Services Inc (Corporate) acquired Tri-Diamond Staffing Inc (Tri-Diamond), a Savannah-based provider of recruitment and staffing services, and a wholly-owned subsidiary of TS Staffing Inc, in exchange for 25 mil common shares valued at USD 26.25 mil. The shares were valued based on Corporate's closing stock price of USD 1.05 on 10 January 2011, the last full trading day prior to the transaction. Upon completion, Tri-Diamond will change its name to Diamond Staffing Services Inc. </t>
  </si>
  <si>
    <t xml:space="preserve">US - ExamWorks Group Inc (Examworks) acquired the entire share capital of MES Group LLC, a The Woodlands-based provider of medical examinations services, for USD 210.114 mil. The consideration was to consist of USD 175 mil in cash, the assumption of USD 10 mil in liabilities and the issuance of 1.425 mil Examworks common shares valued at USD 25.114 mil. The shares were valued based on Examworks' closing stock price of USD 17.63 on 10 January 2010, the last full trading day prior to the announcement. </t>
  </si>
  <si>
    <t>Progress Energy Inc, located in Raleigh, North Carolina, is an electric and gas generation, transmission and distribution services utility company operating in North and South Carolina and Florida. It is also into the business of telecommunication services, coal and synthetic fuel operations, energy management and merchant energy generation. It offers its coal terminal services in Kentucky and West Virginia, serving the textile, chemical, metal, paper, food, rubber, plastics, wood products, and electronic machinery and equipment sectors, as well as phosphate rock mining and processing.</t>
  </si>
  <si>
    <t xml:space="preserve">US - Duke Energy Corp (Duke) merged with Progress Energy Inc (Progress), a Raleigh-based electric and gas utility company, in a stock swap transaction valued at USD 25.818 bil, including the assumption of USD 12.2 bil in liabilities. Duke offered 2.6125 ordinary shares per Progress share. Based on Duke's closing stock price of USD 17.79 on 7 January 2011, the last full trading day prior to the announcement, each Progress share was valued at USD 46.478. On completion, the merged entity was renamed Duke, Progress and Duke shareholders owned 37% and 63%, respectively, in the combined company. Originally, Duke was rumored to be planning to acquire the entire share capital of Progress. </t>
  </si>
  <si>
    <t xml:space="preserve">US - PacWest Bancorp (PacWest) merged with CapitalSource Inc, a Chevy Chase-based provider of commercial lending, investment and asset management services, in a stock swap reverse takeover transaction valued at USD 2.281 bil. PacWest offered USD 2.47 in cash and 0.2837 PacWest share for every CapitalSource share. Based on PacWest's closing stock price of USD 32.32 on 19 July 2013, the last full trading day prior to the announcement, each CapitalSource was valued at USD 11.639 per share. On completion, the merged entity was to retain the name of PacWest and CapitalSource was to own 60.794% of PacWest. Originally in January 2011, CapitalSource was rumored to be seeking a buyer for the company. </t>
  </si>
  <si>
    <t xml:space="preserve">US - Rovi Corp (Rovi) acquired the entire share capital of Sonic Solutions (Sonic), a Novato-based developer of digital media creation, management PC and CE software, for USD 741.761 mil, via a tender offer. The consideration consisted of USD 375.852 mil in cash and the issuance of 5.467 mil Rovi common shares valued at USD 315.785 mil. The shares were valued based on Rovi's closing stock price of USD 57.76 on 21 December 2010, the last full trading day prior to the announcement. Rovi received irrevocable undertakings to accept the offer with respect to 90% of Sonic's entire share capital. </t>
  </si>
  <si>
    <t>North Penn Bancorp Inc, located in Scranton, Pennsylvania, is a bank holding company for North Penn Bank, which offers financial services to individuals and corporate customers in northeastern Pennsylvania. The bank offers individual and business deposit accounts, NOW accounts, savings accounts, and holiday accounts. Its loans portfolio includes commercial and consumer loans, that includes real estate loans, residential mortgage loans, home equity loans, and auto loans. The company currently operates five banking offices in Scranton, Stroudsburg, Clarks Summit, and Effort, Pennsylvania. The company was founded in 1877.</t>
  </si>
  <si>
    <t xml:space="preserve">US - Norwood Financial Corp (Norwood) merged with North Penn Bancorp Inc (North Penn), a Scranton-based bank holding company, in a stock swap transaction valued at USD 26.347 mil. Norwood offered a choice of 0.6829 shares per Norwood share or USD 19.12 per share, or a combination of stock and cash, subject to proration whereby 55% of the consideration was to paid in stock and 45% in cash. Based on Norwood's closing stock price of USD 28.73 on 14 December, the last full trading day prior to the announcement, each North Penn share was valued at USD 19.62. On completion, North Penn merged with Wayne Bank. </t>
  </si>
  <si>
    <t xml:space="preserve">US - Cumulus Media Inc (Cumulus) acquired the entire share capital of Citadel Broadcasting Corp (Citadel), a Las Vegas-based owner and operator of radio stations, for an amended USD 2.106 bil, in an unsolicited offer. Cumulus offered a choice of USD 30 in cash and 1.613 common shares or USD 23 in cash and 3.226 common shares, per Citadel share. Previously, Cumulus offered a sweetened USD 44 per share, or a total value of USD 2.328 bil. Originally, Cumulus offered USD 31 per share, or a total value of USD 1.693 bil. Based on Cumulus' closing stock price of USD 5.1 on 9 March 2011, the last full trading day prior to the announcement, each Citadel was valued at 39.453. </t>
  </si>
  <si>
    <t>InfoLogix Inc, located in Hatboro, Pennsylvania, provides computer consulting and wireless computing hardware services. It also offers software products comprising HealthTrax wireless tracking software for patient location tracking, equipment position tracking, procedure tracking, and patient security; Rapid development software; Customer Care Portal, an asset tracking and management solution; MRS-Web software for hospital management; and Mobile Device Controller to provide access to business critical applications from mobile workstations. The company was founded in August 2001.</t>
  </si>
  <si>
    <t>Dionex Corp, located in Sunnyvale, California, manufactures and wholesales chromatography systems, sample preparation devices and related products that are used by chemists to isolate and quantify the individual components of complex chemical mixtures. Its products are used by the environmental, pharmaceutical, life science, biotechnology, chemical, petrochemical, power generation, and electronics industries. Dionex customers include many of the world's largest companies, as well as government agencies, research institutions, and universities. The company was founded in 1975.</t>
  </si>
  <si>
    <t xml:space="preserve">US - Danaher Corp (Danaher) completed its tender offer to acquire the entire share capital of Beckman Coulter Inc (Beckman), a Brea-based manufacturer of laboratory instruments, for USD 83.5 in cash per share, or a total value of USD 5.782 bil. Originally, Beckman was rumored to be seeking a buyer for the company. Danaher Corp and Thermo Fisher Scientific Inc, Blackstone Group LP and Kohlberg Kravis Roberts &amp; Co were rumored to be potential bidders. On completion, Danaher was to apply for the delisting of Beckman from the New York Stock Exchange. </t>
  </si>
  <si>
    <t xml:space="preserve">US - Caterpillar Inc acquired the entire share capital of Bucyrus International Inc (Bucyrus), a South Milwaukee-based manufacturer and wholesaler of surface mining machinery, hoists and cranes, aerospace systems and components, marine petroleum and steel industry products, for USD 92 in cash per share, or a total value of USD 7.453 bil, including an undisclosed amount in liabilities. The transaction included Bucyrus Colombia SAS. On completion, Bucyrus' shares were delisted from the Nasdaq Stock Exchange. </t>
  </si>
  <si>
    <t>Wilmington Trust Corp headquartered in Wilmington, Delaware, is a bank holding company for Wilmington Trust Company that provides fiduciary, wealth management, investment advisory, financial planning, insurance, broker-dealer, lending, and deposit-taking services. It also has locations in California, Connecticut, Delaware, Florida, Georgia, Maryland, Massachusetts, Minnesota, Nevada, New Jersey, New York, Pennsylvania, South Carolina, Vermont and in International locations such as the Cayman Islands, Channel Islands, Dublin, Frankfurt, London, and Luxembourg. The company was founded in 1903.</t>
  </si>
  <si>
    <t xml:space="preserve">US - M&amp;T Bank Corp (M&amp;T) acquired the entire share capital of Wilmington Trust Corp (Wilmington), a bank holding company, in a stock swap transaction valued at USD 682.526 mil, including the assumption of USD 330 mil in Wilmington TARP preferred stock. M&amp;T offered 0.051372 common share, per Wilmington share. Based on M&amp;T's closing stock price of USD 74.75 on 29 October 2010, the last full trading day prior to the announcement each Wilmington share was valued at USD 3.84. Originally, in October 2010, Wilmington was rumored to be seeking a buyer for the company and Bank of Montreal and Toronto-Dominion Bank were named potential bidders. </t>
  </si>
  <si>
    <t xml:space="preserve">US - Northeast Utilities (Northeast) acquired the entire share capital of NSTAR Inc (NSTAR), a Boston-based electric and natural gas utility company, in a stock swap merger of equals transaction valued at USD 4.198 bil. Northeast offered 1.312 common shares per NSTAR common shares. Based on Northeast's closing stock price of USD 30.7 on 15 October 2010, the last full trading day prior to the announcement, each NSTAR share was valued at USD 40.278. On completion, the merger entity was named Northeast, and NSTAR was delisted in NYSE. </t>
  </si>
  <si>
    <t xml:space="preserve">US - Exelon Corp (Exelon) merged with Constellation Energy Group Inc (Constellation), a Baltimore-based electric and gas utility company, in a stock swap transaction valued at USD 7.84 bil. Exelon offered 0.93 common shares per Constellation share. Based on Exelon's closing stock price of USD 41.49 on 27 April 2011, the last full trading day prior to the announcement, each Constellation share was valued at USD 38.586. On completion Exelon and Constellation shareholders owned 78% and 22% in the merged entity, respectively and was renamed Exelon. Originally, in October 2010, Constellation was rumored to be seeking a buyer for the company. MidAmerican Energy Holdings Co and EDF were named potential bidders. </t>
  </si>
  <si>
    <t>King Pharmaceuticals Inc, headquartered in Bristol, Tennessee, manufactures and wholesales prescription pharmaceutical products and animal health products. The company focuses on cardiovascular, critical care, and neuroscience products. Its animal health business is focusing on medicated feed additives and water-soluble therapeutics primarily for poultry, cattle and swine. Its brands are Embeda, Flector, Avinza, Skelaxin, Thrombin, Levoxy, Cytomel, Meridian Auto Injectors and EpiPen. The company's manufacturing facilities are located in Bristol, Rochester, St. Louis, St. Petersburg and Middleton. Its animal health division has manufacturing facilities in Chicago Heights, Longmont, Salisbury, Willow Island, Van Buren, Shenzhou and Yantai, China. It was founded in 1994.</t>
  </si>
  <si>
    <t>T-3 Energy Services Inc, located in Houston, Texas, manufactures oilfield and pipeline machineries and equipments including pressure and flow control products, such as blow-out preventers (BOPs), BOP control systems, elastomer products, high pressure gate valves, and manifolds. The company provides oil and gas exploration and production support services, primarily to customers in the drilling and completion of new oil and gas wells, the workover of existing wells, and the production and transportation of oil and gas. It also offer repair services for high pressure service products. The company was founded in 2000.</t>
  </si>
  <si>
    <t xml:space="preserve">US - Robbins &amp; Myers Inc (Robbins) acquired the entire share capital of T-3 Energy Services Inc (T-3), a Houston-based pressure and flow control equipment, in a stock swap transaction valued at USD 425.388 mil. Robbins offered USD 7.95 in cash and 0.894 new common shares per T-3 share. Based on Robins's closing stock price of USD 26.68 on 5 October 2010, the last full trading day prior to the announcement, each T-3 share was valued at USD 31.802. On completion, Robbins and T-3 shareholders were to own 73% and 27% of the merged entity respectively. </t>
  </si>
  <si>
    <t xml:space="preserve">US - VeriFone Systems Corp (VeriFone) acquired the entire share capital of Hypercom Corp (Hypercom), a Scottsdale-based manufacturer of electronic payment devices, in a sweetened stock swap transaction valued at USD 418.127 mil, and the assumption of an undisclosed amount in liabilities. VeriFone offered 0.23 common share per Hypercom share. Previously, Verifone offered USD 5.25 in cash per share. Based on VeriFone's closing stock price of USD 31.84 on 16 November 2010, the last full trading day prior to the announcement, each Verifone share was valued at USD 7.323. Originally, Verifone planned to launch an unsolicited tender offer to acquire the entire share capital of Hypercom. </t>
  </si>
  <si>
    <t xml:space="preserve">US - Southwest Airlines Co (Southwest) acquired the entire share capital of AirTran Holdings Inc (AirTran), an Orlando-based provider of passenger airline services, in a stock swap transaction valued at USD 1.042 bil, subject to a collar agreement. Southwest offered USD 3.75 cash in cash and 0.321 common share per AirTran share. Based on Southwest's closing stock price of USD 12.28 on 24 September 2010, the last full trading day prior to the announcement, each AirTran share was valued at USD 7.692. </t>
  </si>
  <si>
    <t xml:space="preserve">US - PLX Technology Inc (PLX) acquired the entire share capital of Teranetics Inc, a San Jose-based manufacturer of computer network equipments, for an estimated USD 53.876 mil. The consideration was to consist of USD 1.3 mil in cash, USD 6.9 mil in promissory notes, the assumption of USD 18 mil in liabilities, and the issuance of 7.4 mil PLX common shares valued at USD 27.676 mil. The shares were valued based on PLX's closing stock price of USD 3.74 on 22 September 2010, the last full trading day prior to the announcement. </t>
  </si>
  <si>
    <t>Student Loan Corp is a provider of student loan services, headquartered in Stamford, Connecticut, US. The company originates and holds federally insured student loans through a trust agreement with Citibank (New York State); originates/holds loans originated under the Federal Family Education Loan ("FFEL") Program, authorized by the Department of Education (the "Department") under the Federal Higher Education Act of 1965, as amended (the "Act"). The company also holds student loans that are not insured under the Act, including CitiAssist loans, introduced in 1997</t>
  </si>
  <si>
    <t xml:space="preserve">US - Discover Financial Services acquired the entire share capital of Student Loan Corp, a Stamford-based provider of student loan services, from Citigroup Inc (80%), a wholly-owned unit of Citibank NA, and other shareholders, for USD 30 in cash per share, or a total value of USD 600 mil. The transaction included a USD 4.2 bil in private student loan assets. SLM Corp agreed to acquire the USD 28 bil federal student loans and assets of Student Loan, US Department of Education agreed to acquire the USD 4.7 bil federal student loans of Student Loan, and Citigroup Inc agreed to acquire USD 8.7 bil federal and private student loan assets of Student Loan. </t>
  </si>
  <si>
    <t>Occam Networks Inc is a manufacturer and wholesaler of broadband access products, headquartered in Santa Barbara, California. The company's products are designed to enable telecom service providers to offer bundled voice, video and data, or Triple Play, services over both copper and fiber optic networks; Its Broadband Loop Carrier, or BLC, is an integrated hardware and software platform that uses Internet Protocol, or IP, and Ethernet technologies to increase the capacity of local access networks, enabling our customers to deliver advanced services, including voice-over-IP, or VoIP, IP-based television, or IPTV, and high-definition television, or HDTV</t>
  </si>
  <si>
    <t>Cavalier Telephone LLC, located in Richmond, Virginia, provides telecommunications services for business, consumer and government customers. Its services include local and long-distance telephone, hi-speed and dial-up Internet, and digital television services. It services cover the following states: Alabama, Delaware, Florida, Georgia, Kentucky, Louisiana, Maryland, Michigan, Mississippi, New Jersey, New York, Ohio, Pennsylvania, Tennessee, Virginia and Washington D.C. The company was founded in 1998.</t>
  </si>
  <si>
    <t>2216513020</t>
  </si>
  <si>
    <t>Potrero Media Corp</t>
  </si>
  <si>
    <t>InsWeb Corp</t>
  </si>
  <si>
    <t>Potrero Media Corp, located in san Francisco, California, provides online marketing services. It offers search services, online publishing, lead generation and behavioral marketing. The company was founded in 2001.</t>
  </si>
  <si>
    <t xml:space="preserve">US - InsWeb Corp (InsWeb) acquired Potrero Media Corp, a San Franciso-based provider of online marketing services, for USD 12 mil. The consideration consisted of USD 7.5 mil in cash, USD 1.5 mil in InsWeb common shares and up to USD 3 mil in profit-related payments. </t>
  </si>
  <si>
    <t>2216450020</t>
  </si>
  <si>
    <t>Learn.com Inc</t>
  </si>
  <si>
    <t>Learn.com Inc, located in Sunrise, Florida, is a provider of online learning technology services including an educational and training platform that enables businesses to use its cloud-based learning platform to share knowledge, communicate, evaluate and develop its employees.</t>
  </si>
  <si>
    <t xml:space="preserve">US - Taleo Corp definitively acquired Learn.com Inc, a Sunrise-based provider of online education services, for an estimated USD 125 mil in cash. </t>
  </si>
  <si>
    <t>2216242020</t>
  </si>
  <si>
    <t>Salary.com Inc</t>
  </si>
  <si>
    <t>Salary.com Inc, located in Waltham, Massachusetts, develops on-demand compensation, performance management, and competency management software to the human capital market. It has developed four market offerings: On-demand talent management software, On-demand compensation data and software, Premium content and research services, and Targeted on-line advertising. The company was founded in 1999.</t>
  </si>
  <si>
    <t xml:space="preserve">US - Kenexa Corp acquired the entire share capital of Salary.com Inc, a Needham-based developer of compensation software, via a tender offer for USD 4.07 in cash per share, or a total value of USD 92.109 mil. The offer was conditioned upon at least a majority of Salary.com's shares being tendered. </t>
  </si>
  <si>
    <t>2215403020</t>
  </si>
  <si>
    <t>ADAM Inc, located in Atlanta, Georgia, provides online consumer health information services. It also develops benefits technology software for healthcare organizations, benefits brokers, employers, consumers and educational institutions. The company was founded in 1990.</t>
  </si>
  <si>
    <t xml:space="preserve">US - Ebix Inc (Ebix) merged with ADAM Inc (ADAM), an Atlanta-based provider of online consumer health information services, in a stock swap transaction valued at USD 60.891 mil. Ebix offered 0.3122 common shares per ADAM share. Based on Ebix's closing stock price of USD 19.56 on 27 August 2010, the last full trading day prior to the announcement, each ADAM share was valued at USD 6.107. </t>
  </si>
  <si>
    <t>ADAM</t>
  </si>
  <si>
    <t>2215357020</t>
  </si>
  <si>
    <t>Cogent Inc</t>
  </si>
  <si>
    <t>Cogent Inc, headquartered in Pasadena, California, develops fingerprint biometric identification systems to governments, law enforcement agencies and other commercial organizations. It offers biometric identification systems, fingerprint scanners, cogent mug shot systems, web checks, and ID management and credentialing. The company was founded in 1990.</t>
  </si>
  <si>
    <t xml:space="preserve">US - 3M Co acquired the entire share capital of Cogent Inc, a Pasadena-based developer of fingerprint biometric identification systems, for USD 10.5 in cash per share, or a total value of USD 932.83 mil. </t>
  </si>
  <si>
    <t>COGT</t>
  </si>
  <si>
    <t>2215210020</t>
  </si>
  <si>
    <t>ArcSight Inc</t>
  </si>
  <si>
    <t>ArcSight Inc, headquartered in Cupertino, California, develops enterprise security and compliance management software to help customers centrally manage information risk and protect their critical information assets. The company was founded in 2000.</t>
  </si>
  <si>
    <t>ARST</t>
  </si>
  <si>
    <t>2215112020</t>
  </si>
  <si>
    <t>AVID Medical Inc</t>
  </si>
  <si>
    <t>AVID Medical Inc, located in Toano, Virginia, is a manufacturer and wholesaler of surgical supplies. It offers custom procedure trays, anesthesia products, and standardized trays to acute healthcare organizations, ambulatory surgery centers, government agencies and organ/tissue procurement organizations.</t>
  </si>
  <si>
    <t xml:space="preserve">US - Medical Action Industries Inc acquired AVID Medical Inc, a Toano-based manufacturer and wholesaler of surgical supplies, for USD 62.5 mil in cash. </t>
  </si>
  <si>
    <t>2215059020</t>
  </si>
  <si>
    <t>Bravo Health Inc</t>
  </si>
  <si>
    <t>HealthSpring Inc</t>
  </si>
  <si>
    <t>Bravo Health Inc, located in Baltimore, Maryland, owns and operates a health maintenance organization (HMO). The company is a senior-focused health plan offering Medicare Advantage and prescription drug plans in Pennsylvania, Delaware, Maryland, Texas and the District of Columbia. It was founded in 1996.</t>
  </si>
  <si>
    <t xml:space="preserve">US - HealthSpring Inc acquired the entire share capital of Bravo Health Inc, a Baltimore-based owner and operator a health maintenance organization (HMO), for an estimated USD 545 mil in cash. </t>
  </si>
  <si>
    <t>2213457020</t>
  </si>
  <si>
    <t>3PAR Inc</t>
  </si>
  <si>
    <t>PAR</t>
  </si>
  <si>
    <t>2212623020</t>
  </si>
  <si>
    <t>NewAlliance Bancshares Inc, New Haven,Connecticut</t>
  </si>
  <si>
    <t>NewAlliance Bancshares Inc, located in New Haven, Connecticut, is a commercial bank holding company for NewAlliance Bank. The company has 87 banking offices across Connecticut and western Massachusetts, and as of December 31, 2009 NAL, had $8.4 billion in assets.</t>
  </si>
  <si>
    <t>NAL</t>
  </si>
  <si>
    <t>2211884020</t>
  </si>
  <si>
    <t>Osteotech Inc</t>
  </si>
  <si>
    <t>Osteotech Inc, headquartered in Eatontown, New Jersey, manufactures and wholesales biologic products focused on the processing of human bone and connective tissue for transplantation and in the development, manufacturing and marketing of biologic, biomaterial and device systems for musculoskeletal surgery. The company was founded in 1986.</t>
  </si>
  <si>
    <t xml:space="preserve">US - Medtronic Inc acquired the entire share capital of Osteotech Inc, an Eatontown-based manufacturer and wholesaler of biologic products, for USD 6.5 in cash per share, or a total value of USD 117.825 mil. </t>
  </si>
  <si>
    <t>OSTE</t>
  </si>
  <si>
    <t>2211532020</t>
  </si>
  <si>
    <t>ICx Technologies Inc</t>
  </si>
  <si>
    <t>FLIR Systems Inc</t>
  </si>
  <si>
    <t xml:space="preserve">US - FLIR Systems Inc (FLIR) acquired the entire share capital of ICx Technologies Inc (ICx), an Arlington-based manufacturer and wholesaler of security products, for USD 7.55 in cash per share, or a total value of USD 263.734 mil. Earlier, FLIR completed its tender offer for ICx by accepting 32.684 mil shares, or 93.56% interest in ICx common shares outstanding. The offer was conditioned upon at least 62% of TI's shares being tendered. </t>
  </si>
  <si>
    <t>ICXT</t>
  </si>
  <si>
    <t>2211131020</t>
  </si>
  <si>
    <t>Unica Corp, located in Waltham, Massachusetts, develops enterprise marketing management software including a set of integrated software modules under the Affinium name allowing marketing organizations to create, test, and execute customer interaction strategies across outbound and inbound touch points using a common graphical user interface. The company was founded in 1992.</t>
  </si>
  <si>
    <t xml:space="preserve">US - International Business Machines Corp {IBM} acquired the entire share capital of Unica Corp, a Waltham-based developer of enterprise marketing management software, for USD 21 in cash per share, or a total value of USD 451.76 mil. </t>
  </si>
  <si>
    <t>UNCA</t>
  </si>
  <si>
    <t>2210871020</t>
  </si>
  <si>
    <t>Trubion Pharmaceuticals Inc</t>
  </si>
  <si>
    <t>Emergent BioSolutions Inc</t>
  </si>
  <si>
    <t>Trubion Pharmaceuticals Inc, located in Seattle, Philadelphia, is a biotechnology company focused on developing protein therapeutic products to treat autoimmune and inflammatory diseases and cancer. The company was founded in 1999.</t>
  </si>
  <si>
    <t xml:space="preserve">US - Emergent BioSolutions Inc (Emergent) acquired the entire share capital of Trubion Pharmaceuticals Inc (Trubion), a Seatlle-based biotechnology company, in a stock swap transaction valued at USD 130.177 mil. Emergent offered USD 18.98 in cash per share, 0.1641 common share for every Trubion common share and up to USD 38.7 mil in profit related payments. Based on 11 August 2010, the last full trading day prior to the announcement, each Trubion share was valued at USD 4.48. </t>
  </si>
  <si>
    <t>TRBN</t>
  </si>
  <si>
    <t>2210518020</t>
  </si>
  <si>
    <t>Comm Bancorp Inc,Clarks Summit,Pennsylvania</t>
  </si>
  <si>
    <t>Comm Bancorp Inc, located in Clarks Summit, Pennsylvania, is a commercial bank holding company. The company was founded in 1983.</t>
  </si>
  <si>
    <t xml:space="preserve">US - FNB Corp (FNB) merged with Clarks Summit-based Comm Bancorp Inc (Comm), in a stock swap transaction valued at USD 67.82 mil. FNB offered USD 10 in cash per share and 3.45 common share per Comm common share. Based on FNB's closing stock price of USD 8.5 on 6 August 2010, the last full trading day prior to the announcement, each Comm share was valued at USD 39.363. </t>
  </si>
  <si>
    <t>CCBP</t>
  </si>
  <si>
    <t>2209643020</t>
  </si>
  <si>
    <t>Penwest Pharmaceuticals Co</t>
  </si>
  <si>
    <t>Endo Pharmaceuticals Holdings</t>
  </si>
  <si>
    <t>Penwest Pharmaceuticals Co, based in Patterson, New York, manufactures specialty pharmaceutical. It develops and commercializes prescription products that address diseases of the nervous system.</t>
  </si>
  <si>
    <t xml:space="preserve">US - Endo Pharmaceuticals Holdings Inc acquired the entire share capital of Penwest Pharmaceuticals Co, a Patterson-based manufacturer of specialty pharmaceuticals, via a tender offer for USD 5 in cash per share, or a total value of USD 159.733 mil. The offer was conditioned upon at least a majority of Penwest's shares being tendered. </t>
  </si>
  <si>
    <t>PPCO</t>
  </si>
  <si>
    <t>2209046020</t>
  </si>
  <si>
    <t>FutureScripts Secure LLC</t>
  </si>
  <si>
    <t>FutureScripts Secure LLC, located in Philadelphia, Pennsylvania, is a provider of pharmacy benefit management services.</t>
  </si>
  <si>
    <t xml:space="preserve">US - Catalyst Health Solutions Inc (Catalyst) acquired FutureScripts Secure LLC, a Philadelphia-based provider of pharmacy benefit management services, from Independence Blue Cross. Concurrently, Catalyst acquired FutureScripts LLC. The two transactions had a combined value of USD 225 mil in cash. </t>
  </si>
  <si>
    <t>2209043020</t>
  </si>
  <si>
    <t>FutureScripts LLC</t>
  </si>
  <si>
    <t>FutureScripts LLC, located in Philadelphia, Pennsylvania, is a provider of pharmacy benefit management services. The company was founded in 2006.</t>
  </si>
  <si>
    <t xml:space="preserve">US - Catalyst Health Solutions Inc (Catalyst) acquired FutureScripts LLC, a Philadelphia-based provider of pharmacy benefit management services, from Independence Blue Cross. Concurrently, Catalyst acquired FutureScripts Secure LLC. The two transactions had a combined value of USD 225 mil in cash. </t>
  </si>
  <si>
    <t>2209017020</t>
  </si>
  <si>
    <t>West Suburban Medical Center, Oak Park,Illinois</t>
  </si>
  <si>
    <t>West Suburban Medical Center, located in Oak Park, Illinois, owns and operates hospital.</t>
  </si>
  <si>
    <t xml:space="preserve">US - Vanguard Health Systems Inc (Vanguard), a unit of Blackstone Group LP, acquired West Suburban Medical Center, an Oak park-based owner and operator of hospital, from Resurrection Health Care. Terms were not disclosed. Concurrently, Vanguard acquired Westlake Hospital. </t>
  </si>
  <si>
    <t>2208572020</t>
  </si>
  <si>
    <t>Red Condor Inc</t>
  </si>
  <si>
    <t>St Bernard Software Inc</t>
  </si>
  <si>
    <t>Red Condor Inc, located in Rohnert Park, California, is a developer of email security software. Its software offerings include hosted spam filtering, email and antispam appliances, Red Condor Archive and true hybrid appliance. The company was founded in 2005.</t>
  </si>
  <si>
    <t xml:space="preserve">US - St. Bernard Software Inc (St. Bernard) acquired Red Condor Inc, a Rohnert Park-based developer of email security software, for 2.416 mil St. Bernard restricted common shares. </t>
  </si>
  <si>
    <t>2208088020</t>
  </si>
  <si>
    <t>OCS Inc</t>
  </si>
  <si>
    <t>OCS Inc, located in Seattle, Washington, provides clinical and financial information technology services to home care and hospice providers. The company was founded in 1997.</t>
  </si>
  <si>
    <t xml:space="preserve">US - National Research Corp acquired the entire share capital of OCS Inc, a Seattle-based provider of clinical information technology services, for USD 15 mil. </t>
  </si>
  <si>
    <t>2206912020</t>
  </si>
  <si>
    <t>SpeechPhone LLC</t>
  </si>
  <si>
    <t>Musician's Exchange</t>
  </si>
  <si>
    <t>SpeechPhone LLC, located in Lake Forest, California, is a provider of unified communications services. It develops speech recognition-based virtual assistants. The company was founded in 2002.</t>
  </si>
  <si>
    <t xml:space="preserve">US - Musician's Exchange (ME) acquired SpeechPhone LLC, a Lake Forest-based provider of unified communications services, for 20.5 mil ME restricted common shares and 2 mil ME convertible preferred shares. The transaction included VoiceAssist LLC, MDM Intellectual Property LLC, SpeechCall LLC, and SpeechCard LLC. </t>
  </si>
  <si>
    <t>2206333020</t>
  </si>
  <si>
    <t>ColonialWebb Contractors Co Inc</t>
  </si>
  <si>
    <t>Comfort Systems USA Inc</t>
  </si>
  <si>
    <t>ColonialWebb Contractors Co Inc, located in Richmond, Virginai, provides heating, ventilation and air conditioning (HVAC) services. It offers commercial mechanical and electrical contracting services. The company was founded in 1972.</t>
  </si>
  <si>
    <t xml:space="preserve">US - Comfort Systems USA Inc acquired ColonialWebb Contractors Co, a Richmond-based provider of HVAC services, for USD 81.3 mil. The consideration was to consist of USD 57.1 mil cash and USD 24.2 mil in notes. </t>
  </si>
  <si>
    <t>Plumbing, Heating And Air-Conditioning</t>
  </si>
  <si>
    <t>2206147020</t>
  </si>
  <si>
    <t>American Oil &amp; Gas Inc</t>
  </si>
  <si>
    <t>Hess Corp</t>
  </si>
  <si>
    <t>American Oil &amp; Gas Inc is an oil and gas exploration and production company, headquartered in Denver, Colorado, US. It is focused in the Rocky Mountain region owning interests in approximately 420,000 gross acres located primarily in 3 core project areas namely Douglas, Krejci and Goliath. The company was founded in 2003.</t>
  </si>
  <si>
    <t xml:space="preserve">US - Hess Corp (Hess) merged with American Oil &amp; Gas Inc (American), a Denver-based oil and gas exploration and production company, in a stock swap transaction valued at USD 440.705 mil. Hess offered 0.1373 common shares per American share. Based on Hess' closing stock price of USD 52.78 on 26 July 2010, the last full trading day prior to the announcement, each American share was valued at USD 7.247. </t>
  </si>
  <si>
    <t>AEZ</t>
  </si>
  <si>
    <t>2205423020</t>
  </si>
  <si>
    <t>KC Distance Learning Inc</t>
  </si>
  <si>
    <t>K12 Inc</t>
  </si>
  <si>
    <t>KC Distance Learning Inc, located in Portland, Oregon, provides online education services for middle school and high school students including core, foreign language, honors and AP courses. The company was founded in 1974.</t>
  </si>
  <si>
    <t xml:space="preserve">US - K12 Inc acquired the entire share capital of KC Distance Learning Inc, a Portland-based provider of online education services, in exchange for USD 63.1 mil of special common stock. </t>
  </si>
  <si>
    <t>2204685020</t>
  </si>
  <si>
    <t>Life Protection Inc</t>
  </si>
  <si>
    <t>Life Protection Inc, headquartered in Grifton, North Carolina, is a provider of facility construction services for the US government, military and law enforcement agencies.</t>
  </si>
  <si>
    <t xml:space="preserve">US - Greenhouse Holdings Inc (Greenhouse) acquired the entire share capital of Life Protection Inc, a Grifton-based provider of facility construction services, in exchange for 1.119 mil Greenhouse common shares valued at USD 4.453 mil. The shares were valued based on Greenhouse's closing stock price of USD 3.98 on 21 July 2010, the last full trading day prior to the announcement. </t>
  </si>
  <si>
    <t>2204522020</t>
  </si>
  <si>
    <t>AmeriCredit Corp</t>
  </si>
  <si>
    <t>General Motors Co</t>
  </si>
  <si>
    <t>AmeriCredit Corp, located in Fort Worth, Texas, provides automotive financing services including purchasing, retaining and securitizing and servicing retail automobile installment sales contracts originated by franchised and select independent dealers in connection with the sale of used and new automobiles. The company was founded in 1992.</t>
  </si>
  <si>
    <t xml:space="preserve">US - General Motors Co, a unit of state-owned United States Department of the Treasury's Vehicle Acquisitions Holdings LLC subsidiary, acquired the entire share capital of AmeriCredit Corp, a Fort Worth-based provider of automotive financing services, from Leucadia National Corp (25.02%), Fairholme Capital Management LLC (24.24%), Columbia Wanger Asset Management LP (7.5%), and other undisclosed shareholders, for USD 24.5 in cash per share, or a total value of USD 3.314 bil. </t>
  </si>
  <si>
    <t>ACF</t>
  </si>
  <si>
    <t>2204399020</t>
  </si>
  <si>
    <t>Mintera Corp</t>
  </si>
  <si>
    <t>Mintera Corp, located in Acton, Massachusetts, manufactures semiconductors specialized in optical transport sub-systems solutions.</t>
  </si>
  <si>
    <t xml:space="preserve">US - Oclaro Inc acquired Mintera Corp, an Acton-based manufacturer of semiconductors, for USD 32 mil. The consideration consisted of USD 12 mil in cash and up to USD 20 mil in profit-related payments. </t>
  </si>
  <si>
    <t>2203613020</t>
  </si>
  <si>
    <t>Pro Water LLC</t>
  </si>
  <si>
    <t>RG Global Lifestyles Inc</t>
  </si>
  <si>
    <t>Pro Water LLC, located in Duchesne, Utah, provides water drilling services.</t>
  </si>
  <si>
    <t xml:space="preserve">US - RG Global Lifestyles Inc acquired Pro Water LLC, a Duchesne-based provider of water drilling services, for USD 2 mil in promissory notes. </t>
  </si>
  <si>
    <t>Water Well Drilling</t>
  </si>
  <si>
    <t>2202862020</t>
  </si>
  <si>
    <t>Michigan Insurance Co</t>
  </si>
  <si>
    <t>Donegal Group Inc</t>
  </si>
  <si>
    <t>Michigan Insurance Co, located in Grand Rapids, Michigan, provides insurance services.</t>
  </si>
  <si>
    <t xml:space="preserve">US - Donegal Group Inc, a 61.8%-owned unit of Donegal Mutual Insurance Co, acquired the entire share capital of Michigan Insurance Co, a Grand Rapids-based provider of insurance services, from West Bend Mutual Insurance Co (75%) and other shareholders, for an estimated USD 39 mil. </t>
  </si>
  <si>
    <t>2202308020</t>
  </si>
  <si>
    <t>Smithtown Bancorp Inc, Hauppauge,New York</t>
  </si>
  <si>
    <t>Smithtown Bancorp Inc, located in Hauppauge, New York, is a bank holding company for Bank of Smithtown. Its services include checking and savings accounts, IRAs, and CDs. Through its insurance subsidiary, Seigerman-Mulvey, the bank offers commercial and personal insurance products and financial services. The company was founded in 1910.</t>
  </si>
  <si>
    <t>SMTB</t>
  </si>
  <si>
    <t>2202299020</t>
  </si>
  <si>
    <t>LSB Corp,North Andover, Massachusetts</t>
  </si>
  <si>
    <t>LSB Corp, located in North Andover, Massachusetts, is a bank holding company for RiverBank that serves the Merrimack Valley of Massachusetts and southern New Hampshire. The bank offers a range of commercial and consumer loan and deposit products</t>
  </si>
  <si>
    <t xml:space="preserve">US - People's United Financial Inc (People's) acquired the entire share capital of LSB Corp, a North Andover-based bank holding company, for USD 21 in cash per share, or a total value of USD 94.64 mil. Concurrently, People's acquired the entire share capital of Smithtown Bancorp Inc, Hauppage, New York. </t>
  </si>
  <si>
    <t>LSBX</t>
  </si>
  <si>
    <t>2201069020</t>
  </si>
  <si>
    <t>Micrus Endovascular Corp</t>
  </si>
  <si>
    <t>Micrus Endovascular Corp, located in San Jose, California, manufactures and wholesales both implantable and disposable medical devices used in the treatment of cerebral vascular diseases by interventional neuroradiologists and neurosurgeons primarily to treat cerebral aneurysms in the brain responsible for hemorrhagic stroke. The company was founded in 1996.</t>
  </si>
  <si>
    <t xml:space="preserve">US - Johnson &amp; Johnson acquired the entire share capital of Micrus Endovascular Corp, a San Jose-based manufacturer and wholesaler of both implantable and disposable medical devices, for USD 23.4 in cash per share, or a total value of USD 432.219 mil. </t>
  </si>
  <si>
    <t>MEND</t>
  </si>
  <si>
    <t>2200260020</t>
  </si>
  <si>
    <t>Natural Soda Holdings Inc</t>
  </si>
  <si>
    <t>AmerAlia Inc</t>
  </si>
  <si>
    <t>Natural Soda Holdings Inc, headquartered in Rifle, Colorado, manufactures sodium bicarbonate by solution mining.</t>
  </si>
  <si>
    <t xml:space="preserve">US - AmerAlia Inc acquired the remaining 82% interest, which it did not already own, in Natural Soda Holdings Inc, a Colorado-based manufacturer of sodium bicarbonate, from Sentient USA Resources Fund LP (Sentient), in exchange for 289.12 mil AmerAlia common shares valued at USD 100.142 mil. The shares were valued based on AmerAlia's closing stock price of USD 0.35 on 29 June 2010, the last full trading day prior to the announcement. On completion, Sentient owned a 94.8% interest in AmerAlia. </t>
  </si>
  <si>
    <t>2199740020</t>
  </si>
  <si>
    <t>FusionOne Inc</t>
  </si>
  <si>
    <t>Synchronoss Technologies Inc</t>
  </si>
  <si>
    <t>FusionOne Inc, located in San Jose, California, develops mobile content transfer and synchronization software that helps mobile subscribers transfer their content between mobile devices and sharing their content with popular Internet applications.</t>
  </si>
  <si>
    <t xml:space="preserve">US - Synchronoss Technologies Inc acquired FusionOne Inc, a San Jose-based developer of mobile content transfer software, for USD 75 mil. The consideration was to consist of USD 32 mil in cash, USD 8 mil in common stock and up to USD 35 mil in profit-related payments. </t>
  </si>
  <si>
    <t>2198427020</t>
  </si>
  <si>
    <t>Mesaba Airlines</t>
  </si>
  <si>
    <t>Pinnacle Airlines Corp</t>
  </si>
  <si>
    <t>Mesaba Airlines, headquartered in Eagan, Minnesota, is a provider of passenger airline services. It operates in around 110 cities in the United States and Canada, including Detroit, Minneapolis/ St. Paul, Memphis, Atlanta and Salt Lake City. It was founded in 1944.</t>
  </si>
  <si>
    <t xml:space="preserve">US - Pinnacle Airlines Corp acquired Mesaba Airlines, a provider of passenger airlines services, from Northwest Airlines Corp, a wholly-owned unit of Delta Air Lines Inc, for USD 62 mil. </t>
  </si>
  <si>
    <t>2198340020</t>
  </si>
  <si>
    <t>Hawk Corp</t>
  </si>
  <si>
    <t>Carlisle Cos Inc</t>
  </si>
  <si>
    <t>Hawk Corp, located in Cleveland, Ohio, manufactures and wholesales friction materials and motorsports components including clutch, brake, transmission and industrial motion control systems. It operates 6 facilities located in the United States, Canada, Italy and China. The company was founded in 1989.</t>
  </si>
  <si>
    <t xml:space="preserve">US - Carlisle Cos Inc acquired the entire share capital of Hawk Corp, a Cleveland-based manufacturer and wholesaler of friction materials and motorsports components, via a tender offer for USD 50 in cash per share, or a total value of USD 417.939 mil. The offer was conditioned upon at least a majority of Hawk's shares being tendered. Originally, in July 2010, Hawk announced that it was seeking a buyer for the company. </t>
  </si>
  <si>
    <t>HWK</t>
  </si>
  <si>
    <t>2197173020</t>
  </si>
  <si>
    <t>Blockbuster Inc</t>
  </si>
  <si>
    <t>DISH Network Corp</t>
  </si>
  <si>
    <t>Blockbuster Inc, located in Dallas, Texas, owns and operates video rental stores. The company also wholesales prerecorded videotapes. It has stores throughout the Americas, Europe, Asia and Australia. The company was founded in 1985.</t>
  </si>
  <si>
    <t>BBI</t>
  </si>
  <si>
    <t>2195986020</t>
  </si>
  <si>
    <t>UBmatrix Inc</t>
  </si>
  <si>
    <t>UBmatrix Inc, located in Redwood, California, is a software developer for financial information management, exchange and reporting.</t>
  </si>
  <si>
    <t xml:space="preserve">US - Edgar Online Inc (Edgar) completed its challenging tender offer to merge with UBmatrix Inc, a Redwood-based provider of information technology services, in exchange for USD 4.936 mil. The consideration was to consist of the issuance of 4.487 mil Edgar shares and 0.074 mil preference C shares convertible into 5.13 mil Edgar shares. The shares were valued based on Edgar's closing stock price of USD 1.1, on November 19, the last full trading day, prior to the announcement. </t>
  </si>
  <si>
    <t>2194713020</t>
  </si>
  <si>
    <t>Proginet Corp</t>
  </si>
  <si>
    <t>Proginet Corp, located in Garden City, New York, develops managed file transfer software for the electronic delivery of business files to anyone, anywhere, regardless of platform.</t>
  </si>
  <si>
    <t xml:space="preserve">US - TIBCO Software Inc acquired the entire share capital of Proginet Corp, a Garden City-based developer of managed file transfer software, for USD 1.15 in cash per share, or a total value of USD 19.648 mil. </t>
  </si>
  <si>
    <t>PRGF</t>
  </si>
  <si>
    <t>2194378020</t>
  </si>
  <si>
    <t>Xerxis Consulting LLC</t>
  </si>
  <si>
    <t>Royal Style Design Inc</t>
  </si>
  <si>
    <t>Xerxis Consulting LLC, based in Orlando, Floridam provides employment services. The company is involved in skilled labor, temporary employment agency. It offers global employment provider, international business consultant, and e-commerce solution developer.</t>
  </si>
  <si>
    <t xml:space="preserve">US - Royal Style Design Inc (Royal) acquired the entire share capital of Xerxis Consulting LLC (Xerxis) , an Orlando-based provider of employment services in exchange for 0.025 mil Royal common shares, valued at USD 0.177 mil. The shares were valued based on Royal's closing stock price of USD 0.025 on 9 February 2010, the last full trading day prior to the announcement. </t>
  </si>
  <si>
    <t>2194164020</t>
  </si>
  <si>
    <t>American Italian Pasta Co</t>
  </si>
  <si>
    <t>American Italian Pasta Co, based in Kansas City, Missouri, produces and wholesales dry pasta. It was founded in 1988.</t>
  </si>
  <si>
    <t xml:space="preserve">US - Ralcorp Holdings Inc (Ralcorp) acquired the entire share capital of American Italian Pasta Co (American), a Kansas City-based producer and wholesaler of dry pasta, via a tender offer for USD 53 in cash per share, or a total value of USD 1.163 bil. The offer was conditioned upon at least a majority of American's shares being tendered. Concurrently, Ralcorp acquired JT Bakeries Inc and North American Baking Ltd. </t>
  </si>
  <si>
    <t>AIPC</t>
  </si>
  <si>
    <t>2194098020</t>
  </si>
  <si>
    <t>Pulse Systems LLC</t>
  </si>
  <si>
    <t>United American Healthcare</t>
  </si>
  <si>
    <t>Pulse Systems LLC, based in Concord, California, manufactures precision laser-cut medical devices for the healthcare industry. The company contractually processes thin-wall tubular metal components and related products.</t>
  </si>
  <si>
    <t xml:space="preserve">US - United American Healthcare Corp (UAHC) acquired the entire share capital of Pulse Systems LLC, a Concord-based manufacturer of laser-cut medical devices, for USD 6.645 mil. The consideration was to consist of USD 3.4 mil in cash, USD 1.75 mil in promissory notes, and the 1.608 mil common shares valued at USD 1.495 mil. The shares were valued based on UAHC's closing stock price of USD 0.93 on 18 June 2010, the last full trading day prior to the announcement. </t>
  </si>
  <si>
    <t>2193433020</t>
  </si>
  <si>
    <t>Register.com Inc</t>
  </si>
  <si>
    <t>Web.com Group Inc</t>
  </si>
  <si>
    <t>Register.com Inc, located in New York, New York, provides domain name registration and complementary website design and management services. It was founded in 1994. It also provides value-added services, such as business email, security, marketing, e-commerce and website creation.</t>
  </si>
  <si>
    <t xml:space="preserve">US - Web.com Group Inc acquired Register.com Inc, a New York-based provider of domain name registration and complementary website design and management services, for USD 135 mil. </t>
  </si>
  <si>
    <t>2193092020</t>
  </si>
  <si>
    <t>First Biomedical Inc</t>
  </si>
  <si>
    <t>InfuSystem Holdings Inc</t>
  </si>
  <si>
    <t xml:space="preserve">US - InfuSystem Holdings Inc acquired First Biomedical Inc, an Olathe-based wholesaler of medical pumps and provider of biomedical services, for USD 17.2 mil. </t>
  </si>
  <si>
    <t>2192751020</t>
  </si>
  <si>
    <t>PMA Capital Corp</t>
  </si>
  <si>
    <t>Old Republic Intl Corp</t>
  </si>
  <si>
    <t>PMA Capital Corp, headquartered in Blue Bell, Pennsylvania, is an insurance holding company. Its subsidiaries include Pennsylvania Manufacturers Association Insurance Co, Manufacturers Alliance Insurance Co and Pennsylvania Manufacturers Indemnity Co. The group's products include worker's compensation and other commercial property and casualty lines of insurance, primarily in the eastern part of the United States. The company was founded in 1915.</t>
  </si>
  <si>
    <t xml:space="preserve">US - Old Republic International Corp (Old) acquired the entire share capital of PMA Capital Corp (PMA), a Blue Bell-based insurance holding company, in a stock swap transaction valued at USD 229.028 mil, subject to a collar agreement. Old offered 0.55 common shares for every PMA common share. Based on Old's closing stock price of USD 12.91 on 9 Jun 2010, the last full trading day prior to the announcement, each PMA share was valued at USD 7.101. </t>
  </si>
  <si>
    <t>PMACA</t>
  </si>
  <si>
    <t>2191624020</t>
  </si>
  <si>
    <t>Buckeye GP Holdings LP</t>
  </si>
  <si>
    <t>Buckeye Partners LP</t>
  </si>
  <si>
    <t>Buckeye GP Holdings LP is a provider of oil and gas distribution and transmission services, headquartered in Breinigsville, Pennsylvania. The company owns 100% of Buckeye GP LLC.</t>
  </si>
  <si>
    <t>BGH</t>
  </si>
  <si>
    <t>2191343020</t>
  </si>
  <si>
    <t>Virage Logic Corp</t>
  </si>
  <si>
    <t>Virage Logic Corp, located in Fremont, California, manufactures semiconductor intellectual property technology platforms, including embedded memory technologies which semiconductor companies integrate into complex system-on-a-chip devices for digital and Internet appliances, communications equipment, and computers; provide embedded memories, logic, and I/Os development services. The company was founded in 1996.</t>
  </si>
  <si>
    <t xml:space="preserve">US - Synopsys Inc acquired the entire share capital of Virage Logic Corp, a Fremont-based manufacturer of semiconductor intellectual property technology platforms, for USD 12 in cash per share, or a total value of USD 324.89 mil. </t>
  </si>
  <si>
    <t>VIRL</t>
  </si>
  <si>
    <t>2190923020</t>
  </si>
  <si>
    <t>Safety &amp; Ecology Corp</t>
  </si>
  <si>
    <t>Safety &amp; Ecology Corp, located in Knoxville, Tennessee, provides removal and remediation services of hazardous nuclear materials for the US Department of Energy, US Department of Defense and other federal agencies. The company was founded in 1991.</t>
  </si>
  <si>
    <t xml:space="preserve">US - Perma-Fix Environmental Services Inc acquired the entire share capital of Safety &amp; Ecology Corp (Safety), a Knoxville-based provider of removal and remediation services, from Homeland Security Capital Corp (Homeland), for USD 24.5 mil. Originally, Homeland announced that it was seeking a buyer for Safety. Concurrently, Homeland announced that it was seeking a buyer for its Nexus Technologies Group unit. </t>
  </si>
  <si>
    <t>2190866020</t>
  </si>
  <si>
    <t>Eclipsys Corp</t>
  </si>
  <si>
    <t>Allscripts-Misys Healthcare</t>
  </si>
  <si>
    <t>management software, and and operational functions that healthcare organizations require. The company was founded in 1995. Eclipsys Corp, based in the key clinical, financial professional services. It use in connection with many of Atlanta, Georgia, develops content that is designed for provides clinical content and cycle and performance integrated clinical, revenue proprietary software and develops and license</t>
  </si>
  <si>
    <t>ECLP</t>
  </si>
  <si>
    <t>2188849020</t>
  </si>
  <si>
    <t>Pet DRx Corp</t>
  </si>
  <si>
    <t>VCA Antech Inc</t>
  </si>
  <si>
    <t>Pet DRx Inc, located in Brentwood, Tennessee, provides veterinary care services, including boarding and grooming, dental care, laboratory diagnostics (blood and urine testing), nutritional counseling, parasite prevention, pharmacy, prescription diets, spaying and neutering, vaccinations and specialized diagnostic and medical services. The company was founded in 2004.</t>
  </si>
  <si>
    <t xml:space="preserve">US - VCA Antech Inc merged with PET DRx Corp, a Brentwood-based provider of veterinary care services, for USD 41.25 mil in cash. </t>
  </si>
  <si>
    <t>VETS</t>
  </si>
  <si>
    <t>Veterinary Services For Animal Specialties</t>
  </si>
  <si>
    <t>2188803020</t>
  </si>
  <si>
    <t>DivX Inc</t>
  </si>
  <si>
    <t>DivX Inc, headquartered in San Diego, California, develops Internet-based video content software with trademarks such as DivX, DivX Certified, OpenDivX, DivX Connected, and Stage6. The company was founded in 1999.</t>
  </si>
  <si>
    <t xml:space="preserve">US - Sonic Solutions LLC (Sonic), acquired the entire share capital of DivX Inc (DivX), a San Diego-based developer of Internet-based video content software, in a stock swap transaction valued at USD 323.323 mil. Sonic offered USD 3.75 in cash and 0.514 common share per DivX share. Based on Sonic's closing stock price of USD 9.831 on 1 June 2010, the last full trading day prior to the announcement, each DivX share was valued at USD 9.831. </t>
  </si>
  <si>
    <t>DIVX</t>
  </si>
  <si>
    <t>2187338020</t>
  </si>
  <si>
    <t>Teleflex Inc-Rigging Services Business</t>
  </si>
  <si>
    <t>Houston Wire &amp; Cable Co</t>
  </si>
  <si>
    <t>Rigging Services Business of Teleflex Inc.</t>
  </si>
  <si>
    <t xml:space="preserve">US - Houston Wire &amp; Cable Co acquired the Rigging Services Business of Teleflex Inc, a Limerick-based manufacturer and wholesaler of surgical instruments, for USD 50 mil. The transaction included Southwest Wire Rope LP and Southern Wire LLC. The transaction was subject to customary closing conditions. </t>
  </si>
  <si>
    <t>Heavy Construction Equipment Rental And Leasing</t>
  </si>
  <si>
    <t>2186813020</t>
  </si>
  <si>
    <t>Central Jersey Bancorp, Oakhurst,New Jersey</t>
  </si>
  <si>
    <t>Kearny Financial Corp</t>
  </si>
  <si>
    <t>Central Jersey Bancorp, located in Oakhurst, New Jersey, is a bank holding company for Central Jersey Bank NA, , which provides various retail and commercial banking services to individuals, businesses, and professionals. The company was founded in 1998.</t>
  </si>
  <si>
    <t xml:space="preserve">US - Kearny Financial Corp, a unit of Kearny Mutual Holding Co, acquired the entire share capital of Oakhurst-based Central Jersey Bancorp, a bank holding company, for USD 7.5 in cash per share, or a total value of USD 69.427 mil. </t>
  </si>
  <si>
    <t>CJBK</t>
  </si>
  <si>
    <t>2186135020</t>
  </si>
  <si>
    <t>Solaicx Inc</t>
  </si>
  <si>
    <t>MEMC Electronic Materials Inc</t>
  </si>
  <si>
    <t>Solaicx Inc, located in Santa Clara, California, manufactures mono-crystalline silicon ingots and wafers. It serves solar cell and module manufacturers in the photovoltaic industry. It was founded in 2002.</t>
  </si>
  <si>
    <t xml:space="preserve">US - MEMC Electronic Materials Inc acquired the entire share capital of Solaicx Inc, a Santa Clara-based manufacturer of mono-crystalline silicon ingots and wafers, for USD 103.6 mil. The consideration was consisted of USD 76 mil in cash and up to USD 27.6 mil in profit-related payments. </t>
  </si>
  <si>
    <t>2186113020</t>
  </si>
  <si>
    <t>Odyssey HealthCare Inc</t>
  </si>
  <si>
    <t>Odyssey HealthCare Inc, located in Dallas, Texas, provides home healthcare services to terminally ill patients, offering end-of-life care and support to thousands of patients and their families across the country. The company was founded in 1996.</t>
  </si>
  <si>
    <t xml:space="preserve">US - Gentiva Health Services Inc acquired the entire share capital of Odyssey Healthcare Inc, a Dallas-based provider of home healthcare services, for USD 27 in cash per share, or a total value of USD 923.811 mil. </t>
  </si>
  <si>
    <t>ODSY</t>
  </si>
  <si>
    <t>2185545020</t>
  </si>
  <si>
    <t>Porta Systems Corp-Copper Products Division</t>
  </si>
  <si>
    <t>TII Network Technologies Inc</t>
  </si>
  <si>
    <t>The copper products division of Porta Systems Corp, an Edgewood, New York-based manufacturer and wholesaler of telecommunications equipment.</t>
  </si>
  <si>
    <t xml:space="preserve">US - Tii Network Technologies Inc acquired the copper products division of Porta Systems Corp, an Edgewood-based manufacturer and wholesaler of telecommunications equipment, fo USD 8.2 mil in cash. </t>
  </si>
  <si>
    <t>2185534020</t>
  </si>
  <si>
    <t>TransVideo International Ltd</t>
  </si>
  <si>
    <t>NeuLion Inc</t>
  </si>
  <si>
    <t>TransVideo International Ltd, based in North Hollywood, California, manufactures LCD flat panel monitors for film and digital cinematography, 3D, HDTV, video assist accessories format converters, wireless video transmission systems and camera accessories, for use in equipment for film and video industry, avionics and aerospace industry, attraction parks, special venues, and for industrial applications.</t>
  </si>
  <si>
    <t xml:space="preserve">US - NeuLion Inc (NeuLion) acquired the entire share capital of TransVideo International Ltd, a North Hollywood-based manufacturer of LCD flat panel monitors, from AvantaLion LLC, in exchange for 22 mil NeuLion common shares valued at USD 9.504 mil. The shares were valued based on NeuLion's closing stock price of USD 0.432 on 18 May 2010, the last full trading day prior to the announcement. </t>
  </si>
  <si>
    <t>2183773020</t>
  </si>
  <si>
    <t>Catalytic Solutions Inc</t>
  </si>
  <si>
    <t>Clean Diesel Technologies Inc</t>
  </si>
  <si>
    <t>Catalytic Solutions Inc, located in Oxnard, California, manufactures, develops and sells catalitic coatings that significantly improve the performance and reduce the cost of catalytic converters. Its patented products is called Mixed Phase Catalyst for automotive catalytic converters in order to control emissions. The company was founded in 1996.</t>
  </si>
  <si>
    <t xml:space="preserve">US - Clean Diesel Technologies Inc (Clean) merged with Catalytic Solutions Inc (Catalytic), a Ventura-based manufacturer and developer of catalytic coatings, in a stock swap transaction valued at USD 0.473 mil. Clean offered 0.008 new ordinary share for every Catalytic share. Based on Clean's closing stock price of USD 0.86 on 14 October 2010, the last full trading day prior to the completion, each Catalytic share was valued at USD 0.07. </t>
  </si>
  <si>
    <t>CTS</t>
  </si>
  <si>
    <t>2183271020</t>
  </si>
  <si>
    <t>Denali Software Inc</t>
  </si>
  <si>
    <t>Denali Software Inc, located in Sunnyvale, California, develops electronic design automation and intellectual software that serves the global electronics industry with direct sales and support offices in North America, Europe, Japan and Asia. The company was founded in 1995.</t>
  </si>
  <si>
    <t xml:space="preserve">US - Cadence Design Systems Inc merged with Denali Software Inc, a Sunnyvale-based developer of electronic design automation software, for USD 315 mil. </t>
  </si>
  <si>
    <t>2183255020</t>
  </si>
  <si>
    <t>Biosphere Medical Inc</t>
  </si>
  <si>
    <t>Merit Medical Systems Inc</t>
  </si>
  <si>
    <t>Biosphere Medical Inc, located in Rockland, Massachusetts, manufactures medical devices used in the proprietary bioengineered acrylic beads, known as microspheres, for medical applications using embolotherapy techniques and to further develop potential non-embolotherapy applications to treat uterine fibroids, hypervascularized tumors, and vascular malformations. The products include Embosphere Microspheres, EmboGold Microspheres, Hepasphere SAP Microspheres and TempRx Microspheres.</t>
  </si>
  <si>
    <t xml:space="preserve">US - Merit Medical Systems Inc acquired the entire share capital of Biosphere Medical Inc, a Rockland-based manufacturer and wholesaler of medical devices, for USD 4.38 in cash per share, or a total value of USD 89.439 mil. </t>
  </si>
  <si>
    <t>BSMD</t>
  </si>
  <si>
    <t>2182184020</t>
  </si>
  <si>
    <t>Atlantic Bancgroup Inc</t>
  </si>
  <si>
    <t>Jacksonville Bancorp Inc,FL</t>
  </si>
  <si>
    <t>Atlantic Bancgroup Inc, located in Jacksonville Beach, Florida, is a commercial bank. It operates as a state-chartered community bank that provides general commercial banking services to businesses and individuals. It offers online banking, Dial-a-Bank, remote deposit capture, automated clearing house origination, and lock-box cash management. The company was founded in 1998.</t>
  </si>
  <si>
    <t>ATBC</t>
  </si>
  <si>
    <t>2181686020</t>
  </si>
  <si>
    <t>iPay Technologies LLC</t>
  </si>
  <si>
    <t>Jack Henry &amp; Associates Inc</t>
  </si>
  <si>
    <t>iPay Technologies LLC, located in Elizabethtown, Kentucky, provides Internet bill payment services such as iBill and Plus for community financial institutions. The company was founded in 2001.</t>
  </si>
  <si>
    <t xml:space="preserve">US - Jack Henry &amp; Associates Inc acquired the entire share capital of iPay Technologies LLC, an Elizabethtown-based provider of Internet bill payment services, from Spectrum Equity Investors V LP, Bain Capital Ventures and other shareholders, for an estimated USD 300 mil in cash. </t>
  </si>
  <si>
    <t>2181469020</t>
  </si>
  <si>
    <t>Stuart Weitzman Holdings LLC</t>
  </si>
  <si>
    <t>Stuart Weitzman Holdings LLC, based in New York, New York, manufactures, wholesales women's shoes, clothes and handbags.</t>
  </si>
  <si>
    <t xml:space="preserve">US - Jones Apparel Group Inc acquired a 55% interest in Stuart Weitzman Holdings LLC, a New York-based manufacturer and wholesaler of shoes, clothes and handbags, from Irving Place Capital Inc, for an estimated USD 180 mil. </t>
  </si>
  <si>
    <t>2181303020</t>
  </si>
  <si>
    <t>Omneon Inc</t>
  </si>
  <si>
    <t>Harmonic Inc</t>
  </si>
  <si>
    <t>Omneon Inc, located in Sunnyvale, California, manufactures digital content storage and processing equipment including video servers and active storage systems. The company also develops media servers solutions software for broadcast and video industry. It was founded in 1998.</t>
  </si>
  <si>
    <t xml:space="preserve">US - Harmonic Inc (Harmonic) acquired Omneon Inc, a Sunnyvale-based manufacturer and wholesaler of digital content storage and processing equipment, for USD 306.109 mil. The consideration was to consist of USD 190 mil in cash and 17.1 mil Harmonic common shares, valued at USD 116.109 mil. The shares were valued based on Harmonic's closing stock price of USD 6.79 on 5 May 2010, the last full trading day prior to the announcement. </t>
  </si>
  <si>
    <t>2181093020</t>
  </si>
  <si>
    <t>Orchard Valley Harvest Inc- Certain Assets</t>
  </si>
  <si>
    <t>John B Sanfilippo &amp; Son Inc</t>
  </si>
  <si>
    <t>Certain assets of Orchard Valley Harvest Inc</t>
  </si>
  <si>
    <t xml:space="preserve">US - John B Sanfilippo &amp; Son Inc acquired the certain assets of Orchard Valley Harvest Inc, a Modesto-based producer and wholesaler of nuts and fruit products, for USD 40 mil. The consideration was to consist of USD 29.5 mil in cash and up to USD 10.5 mil in profit-related payments. </t>
  </si>
  <si>
    <t>Salted And Roasted Nuts And Seeds</t>
  </si>
  <si>
    <t>2180990020</t>
  </si>
  <si>
    <t>Healthtronics Inc</t>
  </si>
  <si>
    <t xml:space="preserve">US - Endo Pharmaceuticals Holdings Inc merged with HealthTronics Inc, an Austin-based manufacturer of medical devices, for USD 4.85 in cash per share or a total value of USD 216.145 mil, via tender offer. </t>
  </si>
  <si>
    <t>HTRN</t>
  </si>
  <si>
    <t>2180886020</t>
  </si>
  <si>
    <t>SenoRx Inc</t>
  </si>
  <si>
    <t>SenoRx Inc, located in Irvine, California, manufactures and wholesales medical devices for the diagnosis and treatment of breast cancer. The company was founded in 1998.</t>
  </si>
  <si>
    <t xml:space="preserve">US - CR Bard Inc definitively merged with SenoRx Inc, an Irvine-based manufacturer and wholesaler of medical devices, for USD 11 in cash per share, or a total value of USD 192.941 mil. </t>
  </si>
  <si>
    <t>SENO</t>
  </si>
  <si>
    <t>2180414020</t>
  </si>
  <si>
    <t>CubeTree Inc</t>
  </si>
  <si>
    <t>SuccessFactors Inc</t>
  </si>
  <si>
    <t>CubeTree Inc, located in Redwood City, California, develops web-based social business software for enterprises ranging from start-ups to Global 500 companies. The company was founded in 2008.</t>
  </si>
  <si>
    <t xml:space="preserve">US - SuccessFactors Inc (SuccessFactors) acquired CubeTree Inc, a Redwood City-based developer of web-based social business software, for an estimated USD 50 mil. The consideration was to consist of USD 20 mil SuccessFactors common stock and up to USD 30 mil in profit-related payments. </t>
  </si>
  <si>
    <t>2180215020</t>
  </si>
  <si>
    <t>Consonus Technologies Inc</t>
  </si>
  <si>
    <t>Midas Medici Grp Hldg Inc</t>
  </si>
  <si>
    <t>Consonus Technologies Inc, located in Cary, North Carolina, develops internet software, provides IT infrastructure services and solutions, data center services and related managed services to the growing small and medium size business market in the East, Southeast and select markets in Western United States. The company was incorporated on October 13, 2006.</t>
  </si>
  <si>
    <t xml:space="preserve">US - Midas Medici Group Holdings Inc (Midas) agreed to merge with Consonus Technologies Inc, a Cary-based developer of Internet software and a majority-owned unit of Knox Lawrence International Inc, in exchange for 4.964 Midas common shares, in a reverse takeover transaction. </t>
  </si>
  <si>
    <t>2180193020</t>
  </si>
  <si>
    <t>Jefferson Electric Inc</t>
  </si>
  <si>
    <t>Pioneer Power Solutions Inc</t>
  </si>
  <si>
    <t>Jefferson Electric Inc, located in Franklin, Wisconsin, manufactures and wholesales transformers for the automotive, lighting, elevator, communication, transportation, power quality, government and industrial markets. It was founded in 1915.</t>
  </si>
  <si>
    <t xml:space="preserve">US - Pioneer Power Solutions Inc merged with Jefferson Electric Inc, a Franklin-based manufacturer and wholesaler of transformers, for an estimated 10 mil. </t>
  </si>
  <si>
    <t>2180126020</t>
  </si>
  <si>
    <t>Lifecore Biomedical Inc</t>
  </si>
  <si>
    <t>Landec Corp</t>
  </si>
  <si>
    <t>Lifecore Biomedical Inc, located in Chaska, Minnesota, manufactures dental implant systems, tissue regeneration products, and medical grade hyaluronan. The company was founded in 1965.</t>
  </si>
  <si>
    <t xml:space="preserve">US - Landec Corp acquired the entire share capital of Lifecore Biomedical Inc, a Chaska-based manufacturer of dental implant systems, tissue regeneration products, and medical grade hyaluronan, from Warburg Pincus Private Equity IX LP, a unit of Warburg Pincus LLC's EM Warburg Pincus &amp; Co Inc subsidiary, for USD 54 mil. The consideration consisted of USD 40 mil in cash, the assumption of USD 4 mil in liabilities and up to USD 10 mil in profit-related payments. </t>
  </si>
  <si>
    <t>2179535020</t>
  </si>
  <si>
    <t>CareFusion Corp-Research Services Division</t>
  </si>
  <si>
    <t>eResearchTechnology Inc</t>
  </si>
  <si>
    <t>The research services division of CareFusion Corp, located in the US, provides research services.</t>
  </si>
  <si>
    <t xml:space="preserve">US - eResearchTechnology Inc acquired the research services division of CareFusion Corp, a San Diego-based manufacturer of medical devices, for USD 81 mil in cash. </t>
  </si>
  <si>
    <t>2179073020</t>
  </si>
  <si>
    <t>ATS Medical Inc, located in Minneapolis, Minnesota, manufactures and wholesales pyrolytic carbon bileaflet mechanical heart valves for cardiac surgical patients. Its products include the Open Pivot Heart Valve, ATS Stimulus annuloplasty products for heart valve repair, SurgiFrost and FrostByte products for surgical cryoablation of cardiac arrhythmias, RTI-Cardiovascular for allograft tissue services, and PARSUS blood filtration technology. The company was founded in 1987.</t>
  </si>
  <si>
    <t xml:space="preserve">US - Medtronic Inc acquired the entire share capital of ATS Medical Inc, a Minneapolis-based manufacturer and wholesaler of heart valves, for USD 4 in cash per share, or a total value of USD 316.893 mil. </t>
  </si>
  <si>
    <t>ATSI</t>
  </si>
  <si>
    <t>2178508020</t>
  </si>
  <si>
    <t>SGM Biotech Inc</t>
  </si>
  <si>
    <t>SGM Biotech Inc, headquartered in Bozeman, Montana, manufacture biological indicators for the evaluation of sterilization processes throughout the pharmaceutical and medical device industries. The company was founded in 1988.</t>
  </si>
  <si>
    <t xml:space="preserve">US - Mesa Laboratories Inc acquired the entire share capital of SGM Biotech Inc, a Bozeman-based manufacturer of biological indicators, for USD 12 mil in cash. </t>
  </si>
  <si>
    <t>2178308020</t>
  </si>
  <si>
    <t>Bank of Virginia,Midlothian, Virginia</t>
  </si>
  <si>
    <t>Cordia Bancorp Inc</t>
  </si>
  <si>
    <t>Bank of Virginia , headquartered in Midlothian, Virginia, provides commercial banking services and operate offices in the counties of Chesterfield and Henrico, Virginia. The company was founded in 2002.</t>
  </si>
  <si>
    <t xml:space="preserve">US - Cordia Bancorp Inc acquired a 52.35% interest, or 5 mil new common shares, in Bank of Virginia, located in Midlothian, Virginia, for USD 3 per share, or a total of USD 15 mil. </t>
  </si>
  <si>
    <t>BOVA</t>
  </si>
  <si>
    <t>2177733020</t>
  </si>
  <si>
    <t>Continental Airlines Inc</t>
  </si>
  <si>
    <t>UAL Corp</t>
  </si>
  <si>
    <t>Continental Airlines Inc, located in Houston, Texas, provides airline transportation services for passengers, cargo and mail with 132 domestic and 126 international destinations and offers additional connecting service through alliances with domestic and foreign carriers. It operates in twenty three European cities, nine South American cities, and also in Tel Aviv, Delhi, Hong Kong, Beijing and Tokyo. The company was founded in 1934.</t>
  </si>
  <si>
    <t xml:space="preserve">US - UAL Corp merged with Continental Airlines Inc (Continental), a Houston-based provider of airline transportation services, in a stock swap transaction, valued at USD 3.689 bil. UAL offered 1.05 common shares per Continental share. Based on UAL's closing stock price of USD 21.598 on 30 April 2010, the last full trading day prior to the announcement, each Continental share was valued at USD 22.677. Originally, in April 2010, UAL was rumored to be planning to merge with Continental. </t>
  </si>
  <si>
    <t>CAL</t>
  </si>
  <si>
    <t>2177521020</t>
  </si>
  <si>
    <t>Thomas Weisel Partners Group Inc</t>
  </si>
  <si>
    <t>Thomas Weisel Partners Group Inc, located in San Francisco, California, provides investment banking services. The company focuses in the technology, healthcare and consumer sectors. It offers investment banking, sales and trading, research, private client services, and asset management services. It was founded in 1998.</t>
  </si>
  <si>
    <t xml:space="preserve">US - Stifel Financial Corp (Stifel) acquired the entire share capital of Thomas Weisel Partners Group Inc (Thomas), a San Francisco-based provider of investment banking services, in a stock swap transaction valued at USD 249.779 mil. Stifel offered 0.1364 common share per Thomas share. Based on Stifel's closing stock price of USD 55.74 on 23 April 2010, the last full trading day prior to the announcement, each Thomas share was valued at USD 7.603. </t>
  </si>
  <si>
    <t>TWPG</t>
  </si>
  <si>
    <t>2176130020</t>
  </si>
  <si>
    <t>Visa Inc</t>
  </si>
  <si>
    <t>CyberSource Corp, based in Mountain View, California, provides electronic payment processing services for Web, call center, and POS environments. It also offers risk management and payment security solutions for merchants accepting card-not-present transactions. It operates in the US, Japan, Singapore and UK. The company was founded in 1994.</t>
  </si>
  <si>
    <t xml:space="preserve">US - Visa Inc acquired the entire share capital of CyberSource Corp, a Mountain View-based provider of electronic payment processing services, for USD 26 in cash per share, or a total value of USD 1.964 bil. </t>
  </si>
  <si>
    <t>CYBS</t>
  </si>
  <si>
    <t>2175786020</t>
  </si>
  <si>
    <t>Union National Financial Corp</t>
  </si>
  <si>
    <t>Union National Financial Corp, based in Lancaster, Pennsylvania, is a commercial bank holding company for Union National Community Bank, which offers a range of financial services to both retail and business customers in Lancaster County, Pennsylvania. The company also offers insurance, retirement plan services and wealth management through its UnionNationalAdvisors unit. The company was founded in 1865.</t>
  </si>
  <si>
    <t xml:space="preserve">US - Donegal Group Inc (Donegal), a unit of Donegal Mutual Insurance Co, merged with Lancaster-based Union National Financial Corp (Union), a commercial bank holding company, for USD 22.439 mil. Donegal offered USD 5.05 in cash and 0.2134 per Union share. Based on Donegal's closing stock price of USD 14.68 on 18 April 2010, the last full trading day prior to the announcement, each Union share was valued at USD 8.183. </t>
  </si>
  <si>
    <t>UNNF</t>
  </si>
  <si>
    <t>2175322020</t>
  </si>
  <si>
    <t>Cornell Cos Inc</t>
  </si>
  <si>
    <t>Cornell Cos Inc, located in Houston, Texas, is an owner and operator of correctional facility. It provides integrated facility development, design, construction and operational services to governmental agencies within three areas of operational focus: secure institutional correctional and detention services, pre- release correctional services and juvenile correctional and detention services. The company was founded in 1973.</t>
  </si>
  <si>
    <t xml:space="preserve">US - GEO Group Inc merged with Cornell Cos Inc, a Houston-based owner and operator of correctional facilities, in a stock swap transaction valued at USD 672.902 mil, including the assumption of liabilies. GEO offered a choice of 1.3 common shares per Cornell share or cash. Based on GEO's closing stock price of USD 19.16 on 16 April 2010, the last full trading day prior to the announcement, each Cornell share was valued at USD 24.908. </t>
  </si>
  <si>
    <t>CRN</t>
  </si>
  <si>
    <t>2175054020</t>
  </si>
  <si>
    <t>Universal Health Services Inc</t>
  </si>
  <si>
    <t xml:space="preserve">US - Universal Health Services Inc (UHS) acquired the entire share capital of Psychiatric Solutions Inc (PSI), a Franklin-based owner and operator of psychiatric hospitals, for USD 33.75 in cash per share, or a total value of USD 1.965 bil. Originally, on 16 April 2010, PSI is rumored to be seeking a buyer for the company. UHS was named as a potential bidder. </t>
  </si>
  <si>
    <t>PSYS</t>
  </si>
  <si>
    <t>2174882020</t>
  </si>
  <si>
    <t>Phase Forward Inc</t>
  </si>
  <si>
    <t xml:space="preserve">US - Oracle Corp acquired the entire share capital of Phase Forward Inc, a Waltham-based developer of integrated data management software, for USD 17 in cash per share, or a total value of USD 715.597 mil. </t>
  </si>
  <si>
    <t>PFWD</t>
  </si>
  <si>
    <t>2174278020</t>
  </si>
  <si>
    <t>Mariner Energy Inc</t>
  </si>
  <si>
    <t>Apache Corp</t>
  </si>
  <si>
    <t>Mariner Energy Inc, headquartered in Houston, Texas, is an oil and gas exploration, development and production company with operations in the Permian Basin, the Gulf Coast and the Gulf of Mexico, both in the deepwater and on the shelf. The company was founded in 1983.</t>
  </si>
  <si>
    <t>ME</t>
  </si>
  <si>
    <t>2174239020</t>
  </si>
  <si>
    <t>Narrowstep Inc</t>
  </si>
  <si>
    <t>KIT digital Inc</t>
  </si>
  <si>
    <t>Narrowstep Inc, located in Princeton, New Jersey, provides online television services. The company was founded in 2002.</t>
  </si>
  <si>
    <t xml:space="preserve">US - KIT digital Inc (KIT) acquired the entire share capital of Narrowstep Inc, a Princeton-based provider of online television services, in exchange for 0.025 mil KIT restricted common shares. </t>
  </si>
  <si>
    <t>NRWS</t>
  </si>
  <si>
    <t>2173615020</t>
  </si>
  <si>
    <t>Abraxis BioScience Inc</t>
  </si>
  <si>
    <t>Celgene Corp</t>
  </si>
  <si>
    <t>Abraxis BioScience LLC, located in Los Angeles, California, is a biotechnology company focused on the discovery, development and delivery of therapeutics and core technologies that offer patients treatments for cancer and other critical illnesses. The company's portfolio includes chemotherapeutic compound (ABRAXANE), which is based on the company's proprietary tumor targeting technology known as the nab(R) platform.</t>
  </si>
  <si>
    <t>ABBI</t>
  </si>
  <si>
    <t>2172926020</t>
  </si>
  <si>
    <t>Boots &amp; Coots Inc</t>
  </si>
  <si>
    <t>Halliburton Co</t>
  </si>
  <si>
    <t>Boots &amp; Coots Inc, located in Houston, Texas, manufactures pressure control valves and provides related services to onshore and offshore oil and gas exploration and production companies. The company was founded in 1988.</t>
  </si>
  <si>
    <t xml:space="preserve">US - Halliburton Co acquired the entire share capital of Boots &amp; Coots Inc (Boots), a Houston-based manufacturer of pressure control valves, for USD 3 per share, or a total value of USD 248.405 mil. Halliburton offered USD 1.73 in cash and USD 1.27 in common shares per Boots share. </t>
  </si>
  <si>
    <t>WEL</t>
  </si>
  <si>
    <t>2172898020</t>
  </si>
  <si>
    <t>Mirant Corp</t>
  </si>
  <si>
    <t>RRI Energy Inc</t>
  </si>
  <si>
    <t>Mirant Corp, based in Atlanta, Georgia, is an electric utility holding company that owns and leases about 10,000 megawatts of electric energy generating capacity, and operates an asset management and energy marketing organization. The company has four operating segments: the mid-atlantic, northeast, California, and other operations segment. The company was founded in 1982.</t>
  </si>
  <si>
    <t>2172756020</t>
  </si>
  <si>
    <t>Palm Inc, headquartered in Sunnyvale, California, manufactures and wholesales palm-sized computing devices including Palm-TM- III, Palm V and Internet-enabled Palm VII product families. The company was founded in 1992.</t>
  </si>
  <si>
    <t xml:space="preserve">US - Hewlett-Packard Co acquired the entire share capital of Palm Inc, a Sunnyvale-based manufacturer of handheld computing products, for USD 5.7 in cash per share, or a total value of USD 1.303 bil. Originally, Palm was rumored that it was seeking a buyer for the company. Lenovo Group Ltd of Hong Kong and HTC Corp of Taiwan were named potential bidders. </t>
  </si>
  <si>
    <t>PALM</t>
  </si>
  <si>
    <t>2171391020</t>
  </si>
  <si>
    <t>Rainbow Hotel Casino</t>
  </si>
  <si>
    <t>Isle of Capri Casinos Inc</t>
  </si>
  <si>
    <t>Rainbow Hotel Casino, located in Vicksburg, Mississippi, owns and operates hotels and casinos. The company provides slots and table games, pool and spa, and crossroads deli and riverview buffet.</t>
  </si>
  <si>
    <t xml:space="preserve">US - Isle of Capri Casinos Inc acquired Rainbow Hotel &amp; Casino, a Vicksburg-based owner and operator of hotel and casinos, from Bally Technologies Inc, for USD 80 mil in cash. </t>
  </si>
  <si>
    <t>2170944020</t>
  </si>
  <si>
    <t>Symyx Technologies Inc</t>
  </si>
  <si>
    <t>Accelrys Inc</t>
  </si>
  <si>
    <t>Symyx Technologies Inc, located in Santa Clara, California, develops scientific business intelligence software for the life sciences, energy, chemicals, aerospace and consumer products industries. It also provides software consulting and training services. The company was founded in 1994.</t>
  </si>
  <si>
    <t>SMMX</t>
  </si>
  <si>
    <t>2170848020</t>
  </si>
  <si>
    <t>Arena Resources Inc</t>
  </si>
  <si>
    <t>SandRidge Energy Inc</t>
  </si>
  <si>
    <t>Arena Resources Inc, located in Tulsa, Oklahoma, is an oil and gas exploration and production company that has current operations in Texas, Oklahoma, Kansas, and New Mexico. The company was founded in 2000.</t>
  </si>
  <si>
    <t>ARD</t>
  </si>
  <si>
    <t>2170803020</t>
  </si>
  <si>
    <t>North American Galvanizing &amp; Coatings Inc</t>
  </si>
  <si>
    <t>North American Galvanizing &amp; Coating Inc, headquartered in Tulsa, Oklahoma, manufactures hot-dip galvanizing and coatings for corrosion protection of fabricated steel products. Hot-dip galvanizing provides metals corrosion protection for many product applications used in commercial, construction and industrial markets. The company was founded in 1955.</t>
  </si>
  <si>
    <t xml:space="preserve">US - AZZ Inc acquired the entire share capital of North American Galvanizing &amp; Coating Inc (NAG), a Tulsa-based manufacturer of galvanizing and coatings products, via a tender offer for USD 7.5 in cash per share, or a total value of USD 128.436 mil. Earlier, AZZ completed its tender offer for NAG by acquiring 13.657 mil common shares, or 77.75% interest in NAG. </t>
  </si>
  <si>
    <t>NGA</t>
  </si>
  <si>
    <t>Coating, Engraving, And Allied Services, Not Elsewhere Classified</t>
  </si>
  <si>
    <t>2169985020</t>
  </si>
  <si>
    <t>Weston Capital Management LLC</t>
  </si>
  <si>
    <t>Fund.com Inc</t>
  </si>
  <si>
    <t>Weston Capital Management LLC, located in Westport, Connecticut, hedge fund firm. It independent firm engaged in investment and service needs through hedge funds and fund-of-funds products, specialized areas of custom portfolios as well as involvement with the seeding and incubation of emerging managers. The company was founded in 1993.</t>
  </si>
  <si>
    <t xml:space="preserve">US - Fund.com acquired Weston Capital Management LLC, a Westport-based hedge fund firm. Terms were not disclosed. </t>
  </si>
  <si>
    <t>2169670020</t>
  </si>
  <si>
    <t>White Electronic Designs Corp</t>
  </si>
  <si>
    <t xml:space="preserve">US - Microsemi Corp acquired the entire share capital of White Electronic Designs Corp (White), a Phoenix-based manufacturer and wholesaler of microelectronic circuits and components, via a tender offer for USD 7 in cash per share, or a total value of USD 166.584 mil. The offer was conditioned upon at least a majority of White's shares being tendered of a fully diluted basis. </t>
  </si>
  <si>
    <t>WEDC</t>
  </si>
  <si>
    <t>2169153020</t>
  </si>
  <si>
    <t>Bell Microproducts Inc</t>
  </si>
  <si>
    <t xml:space="preserve">US - Avnet Inc definitively acquired the entire share capital of Bell Microproducts Inc, a San Jose-based wholesaler of computer components, for USD 7 in cash per share, or a total value of USD 568.409 mil, including the assumption of USD 342 mil in liabilities. </t>
  </si>
  <si>
    <t>BELM</t>
  </si>
  <si>
    <t>2168480020</t>
  </si>
  <si>
    <t>TranSenda International LLC</t>
  </si>
  <si>
    <t>BioClinica Inc</t>
  </si>
  <si>
    <t>TranSenda International LLC, located in Bellevue, Washington, develops clinical trial management software (CTMS). It was founded in 1998.</t>
  </si>
  <si>
    <t xml:space="preserve">US - BioClinica Inc acquired the entire share capital of TranSenda International LLC, a Bellevue-based developer of clinical trial management software, in exchange for 0.578 mil unregistered common stock. </t>
  </si>
  <si>
    <t>2167011020</t>
  </si>
  <si>
    <t>Vought Aircraft Industries Inc</t>
  </si>
  <si>
    <t>Triumph Group Inc</t>
  </si>
  <si>
    <t>Vought Aircraft Industries Inc, located in Dallas, Texas, manufactures and wholesales commercial aero structure equipment and major airframe structures such as wings, fuselage subassemblies, empennages, nacelles and other components for prime aircraft manufacturers. The company was founded in 2000.</t>
  </si>
  <si>
    <t>2166589020</t>
  </si>
  <si>
    <t>Techwell Inc</t>
  </si>
  <si>
    <t>Techwell Inc, headquartered in San Jose, California, manufactures and wholesales semiconductors focused on mixed signal integrated circuits for multiple video applications in the security surveillance and automotive infotainment markets. It has additional locations in China, Japan, South Korea and Taiwan. The company was founded in 1997.</t>
  </si>
  <si>
    <t xml:space="preserve">US - Intersil Corp (Intersil) acquired the entire share capital of Techwell Inc (Techwell), a San Jose-based manufacturer and wholesaler of semiconductors, for USD 18.5 in cash per share, or a total value of USD 425.048 mil. Earlier, Intersil completed its tender offer for Techwell by accepting 20.517 mil, or 94.73% of Techwell's common shares outstanding. The offer was conditioned upon at least 50% of Techwell's shares being tendered. </t>
  </si>
  <si>
    <t>TWLL</t>
  </si>
  <si>
    <t>2166156020</t>
  </si>
  <si>
    <t>Detroit Medical Center</t>
  </si>
  <si>
    <t>Detroit Medical Center, located in Detroit, Michigan, owns and operates hospitals. The company provides medical research and development, advanced technology, and clinical services. It offers pediatric neurology and neurosurgery, cardiology, oncology, diagnostic, burn center, hyperbaric medicine, emergency psychiatry, medical and surgical emergencies, and traumatic brain surgery services. It was founded in 1985.</t>
  </si>
  <si>
    <t xml:space="preserve">US - Vanguard Health Systems Inc, a unit of Blackstone Group LP, acquired the entire share capital of Detroit Medical Center, a Detroit-based owner and operator of hospital, for the assumption of up to USD 417 mil in liabilities. </t>
  </si>
  <si>
    <t xml:space="preserve">US - Hewlett-Packard Co completed its tender offer to acquire the entire share capital of ArcSight Inc (ArcSight), a Cupertino-based developer of enterprise security and compliance management software, for USD 43.5 in cash per share, or a total value of USD 1.635 bil, by accepting 33.1 mil common shares, or 95.633% of ArcSight's share capital. Originally, in August 2010, ArcSight was rumored to be seeking a buyer for the company. Oracle Corp, Hewlett-Packard Co and IBM were named potential bidders. </t>
  </si>
  <si>
    <t>3PAR Inc, located in Fremont, California, manufactures information storage solutions in the US, Europe, and Asia. Its products include InServ Storage Servers, which support a range of open systems-based servers, including various implementations of UNIX, Windows, and Linux; and the 3PAR InForm Suite, a proprietary software platform that provides the core intelligence for each of its InServ Storage Servers. It also provides utility storage services for open systems storage consolidation, integrated data lifecycle management and performance-intensive applications. In addition, it develops optional software applications, including thin provisioning and dynamic optimization, virtual copy, recovery manager for Microsoft exchange, Microsoft SQL server, and Oracle. The company was founded in 1999.</t>
  </si>
  <si>
    <t xml:space="preserve">US - Hewlett-Packard Co (HP) completed its challenging tender offer to acquire the entire share capital of 3PAR Inc (3PAR), a Fremont-based manufacturer of information storage solutions, for a twice-sweetened USD 33 in cash per share, or a total value of USD 2.065 bil. Previously, HP offered USD 30 in cash per share or a total value of USD 1.878 bil. Originally, HP offered USD 24 in cash per share, or a total value of USD 1.502 bil. Subsequently, Dell Inc withdrew its agreement to acquire the entire share capital of 3PAR. </t>
  </si>
  <si>
    <t xml:space="preserve">US - First Niagara Financial Group Inc (First Niagara), Lockport, New York, merged with New Haven-based NewAlliance Bancshares Inc (NewAlliance), in a stock swap transaction valued at USD 1.447 bil. First Niagara offered a choice of 1.1 common shares, or USD 14.09 in cash or combination of both per NewAlliance shares, subject to proration whereby 86% of the total consideration was to be paid in common shares and the remaining 14% in cash. Based on First Niagara's closing stock price of USD 12.78 on 18 August 2010, the last full trading day prior to the announcement, each NewAlliance share was valued at USD 14.058. </t>
  </si>
  <si>
    <t>ICx Technologies Inc, headquartered in Arlington, Virginia, manufactures and wholesales security products and equipment for homeland security, force protection and commercial applications. ICx Technologies' products detect and identify chemical, biological, radiological, nuclear and explosive threats. Its customers include federal agencies such as the US Department of Homeland Security, US Customs &amp; Border Protection and the US Transportation Security Administration. The company was founded in 2003.</t>
  </si>
  <si>
    <t xml:space="preserve">US - People's United Financial Inc (People's) acquired the entire share capital of Smithtown Bancorp Inc, a Hauppauge-based bank holding company, in a stock swap transaction valued at USD 60.153 mil. The consideration consisted of USD 30 mil in cash and the issuance of 2.14 mil People's common shares valued at USD 31.153 mil. The share were valued based on People's closing stock price of USD 14.09 on 14 July 2010, the last full trading day prior to the announcement. Concurrently, People's acquired the entire share capital of LSB Corp, Andover, Massachusetts. </t>
  </si>
  <si>
    <t xml:space="preserve">US - DISH Network Corp acquired the entire share capital of bankrupt Blockbuster Inc (Blockbuster), a Dallas-based owner and operator of video rental stores, for USD 320.6 mil, via auction. Previously, In February 2011, Blockbuster announced that it was seeking a buyer for the company and Cobalt Video Holdco LLC was named stalking horse bidder. Previously, In September 2010, Blockbuster agreed to a debt restructuring agreement with its bondholders. The book value of the existing debt that was to be exchanged for equity is USD 1 bil. Upon completion, Blockbuster's debt was to be reduced to USD 100 mil and bondholders were to own a minority stake in the restructured Blockbuster. Originally, In June 2010, Blockbuster was rumored to be seeking a buyer for the company. </t>
  </si>
  <si>
    <t>First Biomedical Inc, based in Olathe, Kansas, wholesales, rents and leases IV medical pumps including IV pumps, syringe pumps, enteral pumps, SCDs and related products. It also provides biomedical services related to infusion pumps, defibrillators, SCDs and other general medical equipment, serving healthcare institutions such as Cedars-Sinai Medical Center and City of Hope in California and Children's Mercy Hospital and Alternacare Home Care in the Kansas City area. The company was founded in May 1998.</t>
  </si>
  <si>
    <t xml:space="preserve">US - Buckeye Partners LP merged with Buckeye GP Holdings LP (Buckeye GP), a Breinigsville-based provider of oil and gas distribution services, in a stock swap transaction valued at USD 1.139 bil. Buckeye Partners offered 0.705 common shares per Buckeye GP share. Based on Buckeye Partners's closing stock price of USD 58.17 on 10 June 2010, the last full trading day prior to the announcement, each Buckeye GP share was valued at USD 41.01. On completion, Buckeye GP's shares were delisted from the New York Stock Exchange. </t>
  </si>
  <si>
    <t xml:space="preserve">US - Allscripts-Misys Healthcare Solutions Inc (Allscripts), a majority-owned unit Misys PLC (Misys), acquired the entire share capital of Eclipsys Corp, an Atlanta-based developer of clinical, revenue cycle and performance management software, in a stock swap transaction valued at USD 1.305 bil. Allscripts offered 1.2 common shares per Eclipsys share. Based on Allscripts's closing stock price of USD 18.42 on 08 June 2010, the last full trading day prior to the announcement, each Eclipsys share was valued at USD 22.104. Concurrently, Allscripts authorized the repurchase of up to 24.4 mil common shares, or about 16.69% of the company's share capital, and was granted an option to repurchase up to 5.3 mil common shares, or about 3.63% of the company's share capital from Misys. </t>
  </si>
  <si>
    <t xml:space="preserve">US - Jacksonville Bancorp Inc (Jacksonville) merged with Atlantic BancGroup Inc (Atlantic), a Jacksonville Beach-based commercial bank, in a stock swap transaction valued at amended USD 2.77 mil. Jacksonville offered USD 0.67 in cash and 0.2 common shares per Atlantic share. Originally, Jacksonville offered USD 0.65 in cash and 0.2 common shares per Atlantic share. Based on Jacksonville's closing stock price of USD 7.75 on 17 September 2010, the last full trading day prior to the amendment of terms, each Atlantic share was valued at USD 2.22. The transaction was to include Oceanside Bank. </t>
  </si>
  <si>
    <t>HealthTronics Inc, headquartered in Austin, Texas, manufactures medical devices such as lithotripters, laser products (e.g. RevoLix laser) and their related consumables, primarily for the urology community, hospitals, surgery centers and clinics across the US. It also provides urology services related to the operation of the lithotripters, including scheduling, staffing, training, quality assurance, maintenance and contracting with payers, hospitals and surgery centers. The company was founded in 1995.</t>
  </si>
  <si>
    <t>Psychiatric Solutions Inc, based in Franklin, Tennessee, owns and operates psychiatric hospitals, and manages psychiatric units for people with illnesses such as schizophrenia and manic depression. Its hospitals provide acute behavioral health care, including round-the-clock nursing and psychiatric observation and treatment; while its residential treatment centers offer longer-term treatment for troubled teens and kids. Its facilities are located across the US and in Puerto Rico and the US Virgin Islands. It was founded in 1988.</t>
  </si>
  <si>
    <t>Phase Forward Inc, headquartered in Waltham, Massachusetts, develops integrated data management software for clinical trials and drug safety. The company offers solutions for electronic data capture, clinical data management, clinical trials signal detection, strategic pharmacovigilance, adverse event reporting and applied data standards. Its markets include pharmaceutical, biotechnology and medical device companies, academic institutions, governmental regulatory agencies, contract research organizations, and other entities engaged in clinical trial and drug safety monitoring activities. The company was founded in 1997.</t>
  </si>
  <si>
    <t xml:space="preserve">US - Apache Corp merged with Mariner Energy Inc (Mariner), a Houston-based oil and gas exploration and production company, in a stock swap transaction valued at USD 3.916 bil, including the assumption of USD 1.24 bil in liabilities. Apache offered a choice of 7.8 in cash and 0.17043 common shares per Mariner share or cash or share per Mariner share or a combination thereof, subject to proration, whereby 70% of the consideration was to be paid in stock and 30% was to be paid in cash. Based on Apache's closing stock price of USD 108.06 on 14 April 2010, the last full trading day prior to the announcement, each Mariner share was valued at USD 26.217. </t>
  </si>
  <si>
    <t xml:space="preserve">US - Celgene Corp acquired the entire share capital of Abraxis BioScience Inc (Abraxis), a Los Angeles-based biotechnology company, for a total value of USD 3.578 bil. Celgene offered USD 58 in cash and 0.2617 common shares per Abraxis share, and USD 650 mil in contingent value rights. Based on Celgene's closing stock price of USD 53.24 on 29 June 2010, the last full trading day prior to the announcement, each Abraxis share was valued at USD 71.933. Originally, in April 2010, Abraxis was rumored to be seeking a buyer for the company. </t>
  </si>
  <si>
    <t xml:space="preserve">US - RRI Energy Inc (RRI), through its wholly-owned RRI Energy Holdings Inc, acquired the entire share capital of Mirant Corp, an Atlanta-based electric utility holding company, in a stock swap transaction valued at USD 1.623 bil. RRI offered 2.835 common shares per Mirant share. Based on RRI's closing stock price of USD 3.95 on 09 April 2010, the last full trading day prior to the announcement, each Mirant share was valued at USD 11.198. Upon completion, the merged entity was to be renamed GenOn Energy. </t>
  </si>
  <si>
    <t xml:space="preserve">US - Accelrys Inc (Accelrys) merged with Symyx Technologies Inc (Symyx), a Santa Clara-based developer of scientific business intelligence software, in a stock swap merger of equals transaction valued at USD 175.934 mil. Accelrys offered 0.7802 common shares per Symyx share. Based on Accelrys' closing stock price of USD 6.5 on 2 April 2010, the last full trading day prior to the announcement, each Symyx share was valued at USD 5.071. Upon completion, Accelrys will own 50.54% and Symyx 49.46% of the combined company. Subsequently, Certara Corp withdrew its plans to acquire the entire share capital of Symyx. </t>
  </si>
  <si>
    <t xml:space="preserve">US - SandRidge Energy Inc (SandRidge) definitively dacquire the entire share capital of Arena Resources Inc (Arena), a Tulsa-based oil and gas exploration and production company, in a stock swap transaction valued at USD 1.692 bil. SandRidge offered a sweetened USD 4.5 in cash and 4.7771 SandRidge common shares per Arena share. Based on SandRidge's closing stock price of USD 7.85 on 02 April 2010, the last full trading day prior to the announcement, each Arena share was valued at USD 40. Originally, SandRidge agreed to acquire the entire share capital of Arena for USD 2.5 in cash and 4.7771 SandRidge common share per Arena share. </t>
  </si>
  <si>
    <t>White Electronic Designs Corp, headquartered in Phoenix, Arizona, manufactures and wholesales microelectronic circuits and components, which include high density solid state memory modules and microprocessor modules and multichip modules for use in commercial, industrial and military markets in the US and Europe, as well as electromechanical and mechanical equipment and components, including electromechanical display devices, electromechanical components and packages, turnkey interface systems, electromechanical packages and systems. The company was founded in 1951.</t>
  </si>
  <si>
    <t>Bell Microproducts Inc, located in San Jose, California, wholesales computer components including storage systems, servers, software, and peripherals to original equipment manufacturers (OEMs), commercial and value added resellers (VARs) and system builders. The products include semiconductor components such as memory components, microprocessors, peripheral and specialty components and computer products such as disk, tape libraries and optical drives. The company also provides system design, integration, installation, maintenance and other consulting services along with the products. The company handles over 130 brand lines consisting of Rorke Data storage products and Markvision memory modules. The company has operations in Europe, Canada and Latin America. The company was founded in 1987.</t>
  </si>
  <si>
    <t xml:space="preserve">US - Triumph Group Inc (Triumph) acquired the entire share capital of Vought Aircraft Industries Inc (Vought), a Dallas-based manufacturer and wholesaler of commercial aero structure equipment and major airframe structures, from Carlyle Group LLC (Carlyle), for an estimated USD 1.574 bil. The consideration was to consist of USD 525 mil in cash, the assumption of an estimated USD 590 mil in liabilities and an estimated 7.5 mil Triumph common shares, valued at USD 459.15 mil. The shares were valued based on Triumph's closing stock price of USD 61.22 on 22 March 2010, the last full trading day prior to the announcement. Upon completion, Vought was to be named Triumph Aerostructures-Vought Aircraft Division LLC and Carlyle was to own 31% stake in Triumph. </t>
  </si>
  <si>
    <t>2165867020</t>
  </si>
  <si>
    <t>Roma Financial Corp</t>
  </si>
  <si>
    <t>Sterling Banks Inc, headquartered in Mount Laurel, New Jersey, is the bank holding company for Sterling Bank. The company operates 11 branches in Burlington and Camden Counties at New Jersey. It was founded in 2007.</t>
  </si>
  <si>
    <t xml:space="preserve">US - Roma Financial Corp acquired the entire share capital, or 5.843 mil common shares, of Sterling Banks Inc, a Mount Laurel-based bank holding company, for USD 2.52 in cash per share, or a total value of USD 14.725 mil. </t>
  </si>
  <si>
    <t>STBK</t>
  </si>
  <si>
    <t>2165852020</t>
  </si>
  <si>
    <t>Telogy LLC</t>
  </si>
  <si>
    <t>Electro Rent Corp</t>
  </si>
  <si>
    <t>Telogy LLC, located in Union City, California, is a provider of equipment rental, sale, and leasing services. It offers new an used electronic test equipment to aerospace and defense, wireless communications, and computer and semiconductor manufacturing companies. The company was founded in 1984.</t>
  </si>
  <si>
    <t xml:space="preserve">US - Electro Rent Corp acquired bankrupt Telogy LLC, a Union City-based provider of equipment rental and sale services, for USD 26.708 mil in cash. </t>
  </si>
  <si>
    <t>2164370020</t>
  </si>
  <si>
    <t>Chordiant Software Inc, located in Cupertino, California, develops customer relationship management software to help global brands multiply customer lifetime value. The company was founded in 1991.</t>
  </si>
  <si>
    <t xml:space="preserve">US - Pegasystems Inc (Pegasystems) acquired the entire share capital of Chordiant Software Inc (Chordiant), a Cupertino-based developer of customer relationship management software, for USD 5 in cash per share, or a total value of USD 154.215 mil. Earlier, Pegasystems completed its tender offer for Chordiant by accepting 24.998 mil common shares, or 81.8% of the Chordiant's entire share capital. </t>
  </si>
  <si>
    <t>CHRD</t>
  </si>
  <si>
    <t>2164320020</t>
  </si>
  <si>
    <t>Multicast Media Technologies Inc</t>
  </si>
  <si>
    <t>Multicast Media Technologies Inc, located in Atlanta, Georgia, provides live event broadcasting, Internet video management and targeted multimedia communications services. It was founded in 2001.</t>
  </si>
  <si>
    <t>2163505020</t>
  </si>
  <si>
    <t>InfrastruX Group Inc</t>
  </si>
  <si>
    <t>Willbros Group Inc</t>
  </si>
  <si>
    <t>InfrastruX Group Inc, located in Seattle, Washington, provide construction, maintenance, engineering, and other infrastructure services for the natural gas and product pipelines, electrical work, and telecommunications construction industry. The company was founded in 2000.</t>
  </si>
  <si>
    <t>2163397020</t>
  </si>
  <si>
    <t>Coosa Valley Health Care Inc, Gadsden,Alabama</t>
  </si>
  <si>
    <t>AdCare Health Systems Inc</t>
  </si>
  <si>
    <t>Coosa Valley Health Care Inc, located in Gadsden, Alabama, is an owner and operator of nursing homes.</t>
  </si>
  <si>
    <t xml:space="preserve">US - AdCare Health Systems Inc acquired Coosa Valley Health Care Inc, a Gadsden-based owner and operator of nursing homes, for USD 18.5 mil. </t>
  </si>
  <si>
    <t>2162802020</t>
  </si>
  <si>
    <t>Facet Biotech Corp</t>
  </si>
  <si>
    <t>Facet Biotech Corp, located in Redwood City, US, is a biotechnology company, focused on oncology therapeutics. Its products in development include Daclizumab, Volociximab, Elotuzumab, PDL192, PDL241, and TRU-016. The company was founded in 2008.</t>
  </si>
  <si>
    <t xml:space="preserve">US - Abbott Laboratories acquired the entire share capital of Facet Biotech Corp (Facet), a Redwood City-based biotechnology company, for USD 27 in cash per share, or a total value of USD 718.761 mil. The offer was conditioned upon at least a majority of Facet's shares being tendered. </t>
  </si>
  <si>
    <t>FACT</t>
  </si>
  <si>
    <t>2162651020</t>
  </si>
  <si>
    <t>Shoot it! LLC</t>
  </si>
  <si>
    <t>Geos Communications Inc</t>
  </si>
  <si>
    <t>Shoot it! LLC, located in Scottsdale, Arizona, develops postcard messaging application software that currently supports the iPhone, BlackBerry OS 4.6. and higher, Android and Windows Mobile operating systems.</t>
  </si>
  <si>
    <t xml:space="preserve">US - Geos Communications Inc acquired Shoot it! LLC, a Scottsdale-based developer of postcard messaging application software. Terms were not disclosed. </t>
  </si>
  <si>
    <t>2162189020</t>
  </si>
  <si>
    <t>Saf-T-Net Inc</t>
  </si>
  <si>
    <t>Saf-T-Net Inc, based in Raleigh, North Carolina, provides voice, e-mail and emergency SMS messaging services for the K-12 marketplace.</t>
  </si>
  <si>
    <t xml:space="preserve">US -Blackboard Inc acquired Saf-T-Net Inc, a Raleigh-based provider of voice, e-mail and emergency SMS messaging services, for an estimated USD 33 mil in cash. </t>
  </si>
  <si>
    <t>2161951020</t>
  </si>
  <si>
    <t>Intronic Solutions Group LLC</t>
  </si>
  <si>
    <t>Intronic Solutions Group LLC, located in Overland Park, Kansas, provides employment services. The company specializes in hiring in the fields of IT and engineering.</t>
  </si>
  <si>
    <t xml:space="preserve">US - Premier Alliance Group Inc acquired Intronic Solution Group LLC, an Overland Park-based provider of employment services. </t>
  </si>
  <si>
    <t>2160891020</t>
  </si>
  <si>
    <t>Patco Electronics Inc</t>
  </si>
  <si>
    <t>Patco Electronics Inc, located in Titusville, Florida, manufactures and wholesales battery management tools for secondary or re-chargeable batteries. The company was founded in 1992.</t>
  </si>
  <si>
    <t>2159500020</t>
  </si>
  <si>
    <t>SafeNet Inc-Embedded Security Business</t>
  </si>
  <si>
    <t>The embedded security business of SafeNet Inc, develops prepackaged software. It develops network security and remote access client software and solutions.</t>
  </si>
  <si>
    <t xml:space="preserve">US - AuthenTec Inc (AuthenTec) acquired the embedded security business of SafeNet Inc, a Belcamp-based developer of network security and remote access client software and solutions, from Vector Capital Corp, for an estimated USD 13.799 mil. The consideration consisted of an estimated USD 8.5 mil in cash, the issuance of 1.211 mil AuthenTec common shares, valued at USD 2.799 mil and up to USD 2.5 mil in profit related payment. </t>
  </si>
  <si>
    <t>2158432020</t>
  </si>
  <si>
    <t>Bowne &amp; Co Inc</t>
  </si>
  <si>
    <t>Bowne &amp; Co Inc, headquartered in New York, New York, provides financial, marketing and business communications services. The company was founded in 1775.</t>
  </si>
  <si>
    <t xml:space="preserve">US - RR Donnelley &amp; Sons Co definitively acquired the entire share capital of Bowne &amp; Co Inc, a New York-based provider of financial, marketing, and business communications services, for USD 11.50 in cash per share, or a total value of USD 467.123 mil. </t>
  </si>
  <si>
    <t>BNE</t>
  </si>
  <si>
    <t>2157465020</t>
  </si>
  <si>
    <t>Smith International Inc</t>
  </si>
  <si>
    <t>Smith International Inc, located in Houston, Texas, manufactures oil drilling fluids, systems, tools, and related products for the oil and gas drilling and production industries. It also provides oil drilling repair services and technologically-advanced products and engineering services. The company was founded in 1902.</t>
  </si>
  <si>
    <t>SII</t>
  </si>
  <si>
    <t>2156768020</t>
  </si>
  <si>
    <t>Premier Packaging Corp</t>
  </si>
  <si>
    <t>Document Security Systems Inc</t>
  </si>
  <si>
    <t>Premier Packaging Corp, located in Victor, New York, manufactures paperboard packaging products. The company serves clients in the pharmaceutical, beverage, photo packaging, toy, specialty foods and direct marketing industries. It was founded in 1989.</t>
  </si>
  <si>
    <t xml:space="preserve">US - Document Security Systems Inc acquired Premier Packaging Corp, a Victor-based manufacturer of paperboard packaging products. </t>
  </si>
  <si>
    <t>2156506020</t>
  </si>
  <si>
    <t>North American Bio-Energies LLC</t>
  </si>
  <si>
    <t>Incoming Inc</t>
  </si>
  <si>
    <t>North American Bio-Energies LLC, located in North Carolina, manufactures and wholesales biodiesel products.</t>
  </si>
  <si>
    <t xml:space="preserve">US - Incoming Inc (Incoming) acquired the entire share capital of North American Bio-Energies LLC, a North Carolina manufacturer and wholesaler of biodiesel products, in exchange for 2.97 mil Incoming new common shares valued at USD 2.762 mil. The shares were valued based on Incoming's closing stock price of USD 0.93 on 15 February 2010, the last full trading day prior to the announcement. </t>
  </si>
  <si>
    <t>2155743020</t>
  </si>
  <si>
    <t>DOV Pharmaceutical Inc</t>
  </si>
  <si>
    <t>Euthymics Bioscience Inc</t>
  </si>
  <si>
    <t>DOV Pharmaceutical Inc, located in Somerset, New Jersey, is a biopharmaceutical company focused on the discovery, in-licensing, development and commercialization of novel drug candidates for central nervous system, or CNS, and other disorders, including cardiovascular, that involve alterations in neuronal processing. The company was founded in 2005.</t>
  </si>
  <si>
    <t xml:space="preserve">US - Euthymics Bioscience Inc (Euthymics) merged with DOV Pharmaceutical Inc, a Somerset-based biopharmaceutical company, for USD 2 mil in cash. Upon completion, the merged entity was renamed Euthymics. </t>
  </si>
  <si>
    <t>DOVP</t>
  </si>
  <si>
    <t>2155247020</t>
  </si>
  <si>
    <t>Allegheny Energy Inc</t>
  </si>
  <si>
    <t>Allegheny Energy Inc, located at Greensburg, Pennsylvania, provides electric services. It owns and operates electric generation facilities in Pennsylvania, West Virginia, Maryland and Virginia, with operations carried out through two segments: Delivery and Services and Generation and Marketing.</t>
  </si>
  <si>
    <t>AYE</t>
  </si>
  <si>
    <t>2154458020</t>
  </si>
  <si>
    <t>Russell Hobbs Inc</t>
  </si>
  <si>
    <t>Spectrum Brands Inc</t>
  </si>
  <si>
    <t xml:space="preserve">US - Spectrum Brands Inc merged with Russell Hobbs Inc, a Manchester-based manufacturer of appliances, and a wholly-owned unit of the Harbinger Capital Partners Master Fund I Ltd majority-owned subsidiary of Harbert Management Corp's Harbinger Capital Partners majority-owned unit, to formed a new company, for estimated USD 661 mil. </t>
  </si>
  <si>
    <t>2154221020</t>
  </si>
  <si>
    <t>Qwest Communications International Inc</t>
  </si>
  <si>
    <t>Qwest Communications International Inc provides voice, Internet, data and video communications services for the residential, business and government customers across the US. The company is headquartered in Denver, Colorado.</t>
  </si>
  <si>
    <t>Q</t>
  </si>
  <si>
    <t>2152760020</t>
  </si>
  <si>
    <t>Silicon Storage Technology Inc</t>
  </si>
  <si>
    <t xml:space="preserve">US - Microchip Technology Inc (Microchip) acquired the entire share capital of Silicon Storage Technology Inc (Silicon), a Sunnyvale-based manufacturer and wholesaler of flash memory and non-memory semiconductor components, for a twice sweetened USD 3.05 in cash per share, or a total value of USD 293.582 mil. Originally, Microchip offered USD 2.85 in cash per share. </t>
  </si>
  <si>
    <t>SSTI</t>
  </si>
  <si>
    <t>2152633020</t>
  </si>
  <si>
    <t>OneBeacon Insurance Group Ltd- Personal Lines Business</t>
  </si>
  <si>
    <t>Tower Group Inc</t>
  </si>
  <si>
    <t>The personal lines business of OneBeacon Insurance Group Ltd located in Massachusetts.</t>
  </si>
  <si>
    <t xml:space="preserve">US - Tower Group Inc acquired the personal lines business of OneBeacon Insurance Group Ltd, a Canton-based insurance company, for USD 167 mil. </t>
  </si>
  <si>
    <t>2152493020</t>
  </si>
  <si>
    <t>Focus Systems Inc</t>
  </si>
  <si>
    <t>Infrared Systems International</t>
  </si>
  <si>
    <t>Focus Systems Inc provides desktop virtualization and voice over IP (VOIP) services.</t>
  </si>
  <si>
    <t xml:space="preserve">US - Infrared Systems International (Infrared) acquired the entire share capital of Focus Systems Inc, a provider of desktop virtualization services, from Propalms Inc, in exchange for 3 mil restricted common shares valued at USD 0.51 per share, and 0.75 mil series A preffered shares valued at USDD 1 per share, or a total value of USD 2.28 mil, of Infrared. </t>
  </si>
  <si>
    <t>2152401020</t>
  </si>
  <si>
    <t>COMSYS IT Partners Inc</t>
  </si>
  <si>
    <t>COMSYS IT Partners Inc, located in Houston, Texas, provides information technology services including Web site development and integration, application programming and development, client/server development, systems software architecture and design, systems engineering, and systems integration services in 52 markets across the US, with offices in Canada and the UK. The company also provides IT staffing and project implementation services in the United States. It was founded in 1972.</t>
  </si>
  <si>
    <t>CITP</t>
  </si>
  <si>
    <t>2152181020</t>
  </si>
  <si>
    <t>Anadarko Petroleum Corp- Certain Midstream Assets, Wyoming</t>
  </si>
  <si>
    <t>Western Gas Partners LP</t>
  </si>
  <si>
    <t>Certain midstream assets of Anadarko Petroleum Corp located in Wyoming including Granger Gathering System and Granger Plants</t>
  </si>
  <si>
    <t xml:space="preserve">US - Western Gas Partners LP, a 63% owned unit of Anadarko Petroleum Corp (Anadarko), acquired certain midstream assets located in Wyoming, of Anadarko, a Woodlands-based oil and natural gas exploration and production company. The transaction was to include the Granger Gathering System and Granger plants. </t>
  </si>
  <si>
    <t>2152074020</t>
  </si>
  <si>
    <t>Global Med Technologies Inc</t>
  </si>
  <si>
    <t>Global Med Technologies Inc, located in Lakewood, Colorado, develops medical software specializing in regulated and non-regulated software products and services for the healthcare industry. It provides blood and laboratory software applications and services and is deployed in 20 countries and serve over 1,400 transfusion centers, blood banks and laboratories. The company was founded in 1989.</t>
  </si>
  <si>
    <t xml:space="preserve">US - Haemonetics Corp (Haemonetics) acquired the entire share capital of Global Med Technologies Inc (Global), a Lakewood-based developer of medical software, for USD 1.22 in cash per share, or a total value of USD 47.685 mil. Earlier, Haemonetics completed its tender offer by accepting 31.428 mil shares, or 86.47% of Global's common share outstanding. The offer was conditioned upon at least a majority of Global's shares being tendered. </t>
  </si>
  <si>
    <t>GLOB</t>
  </si>
  <si>
    <t>2151321020</t>
  </si>
  <si>
    <t>Siperian Inc</t>
  </si>
  <si>
    <t>Informatica Corp</t>
  </si>
  <si>
    <t>Siperian Inc, located in Foster City, California, develops master data management software. It provides consulting, technical support, integration, implementation, maintenance, media, and training services. It was founded in 2001/</t>
  </si>
  <si>
    <t xml:space="preserve">US - Informatica Corp acquired Siperian Inc, a Foster City-based developer of master data management software, for USD 130 mil in cash. </t>
  </si>
  <si>
    <t>2151144020</t>
  </si>
  <si>
    <t>UniTek USA LLC</t>
  </si>
  <si>
    <t>UniTek Global Services Inc</t>
  </si>
  <si>
    <t>UniTek USA LLC, located in Blue Bell, Pennsylvania, provides engineering, construction management and installation fulfillment services to companies specializing in the telecommunications, broadband cable, cellular and satellite industries. The company was founded in 2004.</t>
  </si>
  <si>
    <t xml:space="preserve">US - Berliner Communications Inc (Berliner) merged with UniTek USA LLC, a Blue Bell-based provider of engineering and construction management services, from HM Capital Partners LLC, in exchange for 21.213 mil common shares, valued at USD 31.607 mil, in a stock swap reverse takeover transaction. The shares were valued based on Berliner's closing stock price of USD 1.49 on 26 January 2010, the last full trading day prior to the announcement. </t>
  </si>
  <si>
    <t>2149366020</t>
  </si>
  <si>
    <t>RiskMetrics Group Inc</t>
  </si>
  <si>
    <t>MSCI Inc</t>
  </si>
  <si>
    <t>RiskMetrics Group Inc, located in New York, New York, provides risk management, corporate governance and financial research and analysis services. The company was founded in 1994.</t>
  </si>
  <si>
    <t>RISK</t>
  </si>
  <si>
    <t>2148751020</t>
  </si>
  <si>
    <t>Amerifit Brands Inc</t>
  </si>
  <si>
    <t>Martek Biosciences Corp</t>
  </si>
  <si>
    <t>Amerifit Brands Inc, located in Cromwell, Connecticut, manufactures and wholesales consumer health and wellness products for joint care.</t>
  </si>
  <si>
    <t xml:space="preserve">US - Martek Biosciences Corp acquired Amerifit Brands Inc, a Cromwell-based manufacturer and wholesaler of consumer health and wellness products, from Charterhouse Group Inc, for USD 200 mil in cash. </t>
  </si>
  <si>
    <t>2146168020</t>
  </si>
  <si>
    <t>Viskase Cos Inc</t>
  </si>
  <si>
    <t>Icahn Enterprises LP</t>
  </si>
  <si>
    <t>Viskase Cos Inc, located in Darien, Illinois, manufactures cellulosic casings, plastic bags, cutlery, straws, films, wraps, and containers for the food packaging industry.</t>
  </si>
  <si>
    <t xml:space="preserve">US - Icahn Enterprise LP (Icahn) acquired a 20.64 mil common shares, or 70% interest, in Viskase Cos Inc, a Darien-based manufactuter of cellulosic casing products. Concurrently, Icahn acquired a 54% interest in American Railcar Industries Inc. </t>
  </si>
  <si>
    <t>VKSCW</t>
  </si>
  <si>
    <t>2145985020</t>
  </si>
  <si>
    <t>Fuwaysun Technology Ltd</t>
  </si>
  <si>
    <t>V2K International Inc</t>
  </si>
  <si>
    <t>Fuwaysun Technology Ltd, based in Colorado, manufactures and wholesales solar products including a solar insect killer, a solar mouse and bird repeller, a portable solar power supply system, a solar sprinkling and irrigation system and other items. Its production facility is located in Shenzhen, Peoples Republic of China (PRC), and at the present time, a majority of its customers are located in the PRC. The firm is a holding company.</t>
  </si>
  <si>
    <t xml:space="preserve">US - V2K International Inc (V2K) acquired the entire share capital of Fuwaysun Technology Ltd, a manufacturer and wholesaler of solar products. The transaction was to include Fuwaysun Technology (HK) Ltd, Forboss Solar (ShenZhen) Co Ltd, and Shenzhen Fuwaysun Technology Co Ltd. Upon completion, V2K was to be renamed AgriSolar Solutions Inc. </t>
  </si>
  <si>
    <t>2145536020</t>
  </si>
  <si>
    <t>Argon ST Inc</t>
  </si>
  <si>
    <t>Argon ST Inc, headquartered in Fairfax, Virginia, manufactures systems and sensors for the command, control, communications, computer, intelligence, surveillance, and reconnaissance markets. It also develops communications intelligence software and manufactures computer hardware used in defense systems. The company was founded in 2004.</t>
  </si>
  <si>
    <t>STST</t>
  </si>
  <si>
    <t>2145477020</t>
  </si>
  <si>
    <t>Hickory Creek Gathering System</t>
  </si>
  <si>
    <t>Gateway Energy Corp</t>
  </si>
  <si>
    <t>Hickory Creek Gathering System is an owner and operator of natural gas facilities.</t>
  </si>
  <si>
    <t xml:space="preserve">US - Gateway Energy Corp acquired Hickory Creek Gathering System, a Denton County based owner and operator of natural gas facilities, for USD 3.9 mil, from Hickory Creek Gathering LP and Range Texas Production LLC. </t>
  </si>
  <si>
    <t>2145283020</t>
  </si>
  <si>
    <t>Diagnostic Hybrids Inc</t>
  </si>
  <si>
    <t>Diagnostic Hybrids Inc, located in Athens, Ohio, manufactures diagnostic and analytical products for a wide range of viral respiratory diseases, herpes virus infections and other specific viral and thyroid diseases.</t>
  </si>
  <si>
    <t xml:space="preserve">US - Quidel Corp acquired the entire share capital of Diagnostic Hybrids Inc, an Athens-based manufacturer of diagnostic and analytical products, for an estimated USD 130 mil in cash. </t>
  </si>
  <si>
    <t>2145252020</t>
  </si>
  <si>
    <t>K-Tron International Inc, located in Pitman, New Jersey, is a manufacturer of laboratory and industrial scales, specifically gravimetric and volumetric feeders and related equipment. The company also manufactures pneumatic conveying systems and related equipment for the food, plastics and pharmaceutical industries. The company was founded in 1964.</t>
  </si>
  <si>
    <t xml:space="preserve">US - Hillenbrand Inc acquired the entire share capital of K-Tron International Inc, a Pitman-based manufacturer of laboratory and industrial scales, for USD 150 in cash per share, or a total value of USD 441.747 mil. </t>
  </si>
  <si>
    <t>KTII</t>
  </si>
  <si>
    <t>2145076020</t>
  </si>
  <si>
    <t>Oak Financial Corp,Byron Center,Michigan</t>
  </si>
  <si>
    <t>OAK Financial Corp, located in Byron Center, Michigan, is a commercial bank. It offers personal, business and investment banking services.</t>
  </si>
  <si>
    <t xml:space="preserve">US - Chemical Financial Corp (CFC) merged with OAK Financial Corp (OFC), a Byron Center -based commercial bank, in a stock swap transaction valued at USD 101.151. CFC offered 1.306 common share per OFC share. The shares were valued based on CFC's closing stock price of USD 21.94 on 06 January 2010, the last full trading day prior to the announcement. </t>
  </si>
  <si>
    <t>OKFC</t>
  </si>
  <si>
    <t>2144259020</t>
  </si>
  <si>
    <t>Cloverleaf Communications Inc</t>
  </si>
  <si>
    <t>Dot Hill Systems Corp</t>
  </si>
  <si>
    <t>Cloverleaf Communications Inc, located in Woodbury, New York is a provider of application management and support services for hosted enterprise software.</t>
  </si>
  <si>
    <t xml:space="preserve">US - Dot Hill Systems Corp (HILL) acquired the entire share capital of Cloverleaf Communications Inc, a Woodbury-based provider of application management and support services, for USD 12 mil. The consideration consisted of USD 2.5 mil in cash and USD 9.5 mil in Hill common stock. On completion, Cloverleaf Communications Inc will become a wholly owned subsidiary of HILL. </t>
  </si>
  <si>
    <t>2144006020</t>
  </si>
  <si>
    <t>Amrep Inc</t>
  </si>
  <si>
    <t>Zep Inc</t>
  </si>
  <si>
    <t>Amrep Inc, located in Marietta, USA, manufactures industrial cleaning and sanitary chemicals products for the Automotive, Fleet Maintenance, Industrial/MRO Supply, Institutional Supply, and Motorcycle markets. The company was founded in 1979.</t>
  </si>
  <si>
    <t xml:space="preserve">US - Zep Inc acquired the entire share capital of Amrep Inc, a Marietta-based manufacturer of industrial cleaning and sanitary chemicals products from MCM Capital Partners LP, for an estimated USD 64.4 mil. </t>
  </si>
  <si>
    <t>Specialty Cleaning, Polishing, And Sanitation Preparations</t>
  </si>
  <si>
    <t>2143852020</t>
  </si>
  <si>
    <t>Integrity Pharmacy Services</t>
  </si>
  <si>
    <t>Integrity Pharmacy Services, located in Largo, Florida, provides medical and health services. the company offers pharmacy and consulting services to long-term care facilities in the areas of Florida, Massachusetts and Pennsylvania.</t>
  </si>
  <si>
    <t xml:space="preserve">US - PharMerica Corp acquired Integrity Pharmacy Services, a Largo-based provider of medical and pharmaceutical services for an undisclosed amount in cash. </t>
  </si>
  <si>
    <t>2143485020</t>
  </si>
  <si>
    <t>Fullscope Inc</t>
  </si>
  <si>
    <t>Fullscope Inc, located in Athens, Alabama, is a developer of Microsoft Dynamics AX enterprise manufacturing software. The company was founded in 1999.</t>
  </si>
  <si>
    <t xml:space="preserve">US - Edgewater Technology Inc acquired Fullscope Inc, an Athens-based developer of software for USD 15 mil. The consideration was consisted of USD 12.5 mil in cash and up to USD 2.5 mil in profit-related payments. </t>
  </si>
  <si>
    <t>2143385020</t>
  </si>
  <si>
    <t>Genie Holdings Inc-Load King Trailers</t>
  </si>
  <si>
    <t>Manitex International Inc</t>
  </si>
  <si>
    <t>The Load King Trailers brand of Genie Holding Inc, located in Elk Point, South Dakota, manufactures specialized custom trailers and hauling systems used for transporting heavy equipment.</t>
  </si>
  <si>
    <t xml:space="preserve">'US - Manitex International Inc (Manitex) acquired the Load King Trailers brand of Genie Holdings Inc, a Redmond-based manufacturer of material lifts, and portable aerial work platforms, and a unit of Terex Corp, for USD 3.1 mil. The consideration consisted of USD 0.1 mil in cash, USD 2.75 mil in promissory notes, and USD 0.25 mil in Manitex common shares. </t>
  </si>
  <si>
    <t>Transportation Equipment, Not Elsewhere Classified</t>
  </si>
  <si>
    <t>2142813020</t>
  </si>
  <si>
    <t>American Railcar Industries Inc</t>
  </si>
  <si>
    <t xml:space="preserve">US - Icahn Enterprises LP (Icahn) acquired a 54% interest in American Railcar Industries Inc, a St. Charles-based manufacturer, wholesaler, and repairer of rail car parts. Concurrently, Icahn acquired a 70% interest in Viskase Cos Inc. </t>
  </si>
  <si>
    <t>ARII</t>
  </si>
  <si>
    <t>2141793020</t>
  </si>
  <si>
    <t>First Chester County Corp,West Chester,Pennsylvania</t>
  </si>
  <si>
    <t>First Chester County Corp, located in West Chester, Pennsylvania, is a bank holding company that operates as the parent of First National Bank of Chester County. It provides a range of retail banking, commercial banking, Internet banking, trust and investment management, and insurance services to individuals, businesses, governmental entities, nonprofit organizations, and community service groups. The company was founded in 1984.</t>
  </si>
  <si>
    <t xml:space="preserve">US - Tower Bancorp Inc (Tower) acquired the entire share capital of West Chester-based First Chester County Corp (First), a bank holding company, in a stock swap transaction valued at USD 64.393 mil. Tower offered 0.453 common shares per First share. Based on First's closing stock price of USD 22.55 on 25 December 2009, the last full trading day prior to the announcement, each Tower share was valued at USD 10.215. </t>
  </si>
  <si>
    <t>FCEC</t>
  </si>
  <si>
    <t>2141787020</t>
  </si>
  <si>
    <t>Salu Inc</t>
  </si>
  <si>
    <t>Salu Inc, located in Gold River, California, provides ecommerce services to physician specialists with Web-based tools and services that improve patient care. It was founded in 1995.</t>
  </si>
  <si>
    <t xml:space="preserve">US - drugstore.com Inc (drugstore.com) acquired Salu Inc, a Gold River-based provider of ecommerce services, for USD 36 mil. The transaction was to consist of USD 18 mil in cash, USD 18 mil in drugstore.com common shares, and up to an undisclosed amount in profit-related payments. </t>
  </si>
  <si>
    <t>2141091020</t>
  </si>
  <si>
    <t>Merrimac Industries Inc</t>
  </si>
  <si>
    <t>Merrimac Industries Inc, located in West Caldwell, New Jersey, manufactures microwave components found in cellular radio systems, medical diagnostic instruments, personal communications systems, magnetic resonance and wireless Internet connectivity for industry, government and science.</t>
  </si>
  <si>
    <t xml:space="preserve">US - Crane Co (Crane) acquired the entire share capital of Merrimac Industries Inc (Merrimac), a West Caldwell-based manufacturer of microwave components, for USD 16 in cash per share, or a total value of USD 47.879 mil. Earlier, Crane completed its tender offer by accepting 2.797 mil shares, or 93.46% of Merrimac's common shares outstanding. </t>
  </si>
  <si>
    <t>MRM</t>
  </si>
  <si>
    <t>2140703020</t>
  </si>
  <si>
    <t>Officeware Systems</t>
  </si>
  <si>
    <t>Immediatek Inc</t>
  </si>
  <si>
    <t>Officeware Systems, located in Irving, Texas, United States, provides computer programming services and other information technology services such as web applications and database systems, information technology consulting, system integration, hosted web application services, and value added reseller of commercial IT products. It owns two well-known websites namely FilesAnywhere.com and WorkTracker.com. The company was founded in 1995.</t>
  </si>
  <si>
    <t xml:space="preserve">US - Immediatek Inc (IM) definitively acquired the entire share capital of Officeware Systems (OS), an Irving-based provider of computer programming services, in exchange for 12.264 mil new IM common shares valued at USD 23.915 mil. The shares were valued based on IM's closing stock price of USD 1.95 on 21 December 2009, the last full trading day prior to the announcement. Upon completion, OS, FilesAnywhere.com, and FilesAnywhere.com, were to become a wholly-owned unit of IM. </t>
  </si>
  <si>
    <t>Services, Nec</t>
  </si>
  <si>
    <t>2140679020</t>
  </si>
  <si>
    <t>Sensor Technologies Inc</t>
  </si>
  <si>
    <t>Sensor Technologies Inc, located in Red Bank, New Jersey, software and systems engineering to the Software Engineering Center (SEC) of the Communications and Electronics Command (CECOM) of the US Army.</t>
  </si>
  <si>
    <t xml:space="preserve">US - ManTech International Corp acquired Sensor Technologies Inc, a Red Bank-based provider of mission-critical systems engineering and Command, Control, Communications, Computers, Intelligence, Surveillance and Reconnaissance (C4ISR) services and solutions, for USD 242 mil in cash. </t>
  </si>
  <si>
    <t>2140103020</t>
  </si>
  <si>
    <t>Advisory Research Inc</t>
  </si>
  <si>
    <t>Piper Jaffray Cos</t>
  </si>
  <si>
    <t>Advisory Research Inc, located in Chicago, Illinois, provides investment management services currently managing approximately $5.3 billion in total assets for individuals, numerous privately-held companies, university endowments, private and public foundations, and pension and profit-sharing plans. The company was founded in 1974.</t>
  </si>
  <si>
    <t xml:space="preserve">US - Piper Jaffray Cos (Piper) acquired the entire share capital of Advisory Research Inc, a Chicago-based provider of investment management services, for USD 218 mil. The consideration was to consist of USD 178 mil in cash and USD 40 mil in Piper restricted common shares. </t>
  </si>
  <si>
    <t>2139391020</t>
  </si>
  <si>
    <t>International Royalty Corp</t>
  </si>
  <si>
    <t>International Royalty Corp, located in Englewood, Colorado, is a mineral royalty mining co, with over 60 royalties including an effective 2.7% NSR on the Voisey's Bay mine, a sliding scale NSR on the Chilean portion of the Pascua-Lama project, and a 1.5% NSR on more than 3.0 million acres of gold lands in Western Australia. The company was founded in 2003.</t>
  </si>
  <si>
    <t>IRC</t>
  </si>
  <si>
    <t>2139131020</t>
  </si>
  <si>
    <t>Crossbow Technology Inc- Certain Product Lines</t>
  </si>
  <si>
    <t>MEMSIC Inc</t>
  </si>
  <si>
    <t>Certain product lines of Crossbow Technology Inc, located in San Jose, California, a developer of wireless sensor network enterprise software.</t>
  </si>
  <si>
    <t xml:space="preserve">US - MEMSIC Inc acquired certain product lines of Crossbow Technology Inc (Crossbow), a San Jose-based developer of wireless sensor network enterprise software, for USD 18 mil in cash. The transaction included the non-military portion of Crossbows Inertial Systems business lines and the Wireless Sensor Network (WSN) Mote and eKo business lines. </t>
  </si>
  <si>
    <t>2138878020</t>
  </si>
  <si>
    <t>General Technology Corp</t>
  </si>
  <si>
    <t>IEC Electronics Corp</t>
  </si>
  <si>
    <t>General Technology Corp, located in Albuquerque, New Mexico, manufactures printed circuits boards, cables, and wire harnesses, wired chassis, and mechanical enclosures. The company also offers engineering, outsourcing, recruiting, and testing services.</t>
  </si>
  <si>
    <t xml:space="preserve">US - IEC Electronics Corp acquired General Technology Corp, an Albuquerque-based manufacturer of printed circuit boards, cables and wire harnesses, wired chassis, and mechanical enclosure, from Crane Co, for USD 14.2 mil. </t>
  </si>
  <si>
    <t>2138695020</t>
  </si>
  <si>
    <t>Educational Investors Inc</t>
  </si>
  <si>
    <t>Florham Consulting Corp</t>
  </si>
  <si>
    <t>Educational Investors Inc, located in New York, New York, provides nursing examination review services through its subsidiary Valley Anesthesia Educational Programs. It offers a three-day comprehensive Review &amp; Update Course with accompanying 600-page Review Course Manual, and sells MemoryMaster, a study guide collection of approximately 4,000 questions and answers to aid in preparation for the National Certifying Exam (NCE).</t>
  </si>
  <si>
    <t>2137701020</t>
  </si>
  <si>
    <t>Mobile Internet Devices LLC</t>
  </si>
  <si>
    <t>QuamTel Inc</t>
  </si>
  <si>
    <t>Mobile Internet Devices LLC, located in Florida, is an oil and natural gas exploration and production company.</t>
  </si>
  <si>
    <t xml:space="preserve">US - QuamTel Inc (QI) acquired the entire share capital of Mobile Internet Devices LLC, an oil and natural gas exploration and production company, from DataJack Inc and Schooner Enterprises Inc, by the issuance of 1 mil QI purchase warrants and 1.5 mil QI common shares valued at USD 4.02 mil. The shares were valued based on QI's closing stock price of USD 2.68 on 8 December 2009, the last full trading day prior to the announcement. </t>
  </si>
  <si>
    <t>2137467020</t>
  </si>
  <si>
    <t>ON Semiconductor Corp</t>
  </si>
  <si>
    <t>California Micro Devices Corp, headquartered in Milpitas, California, manufactures and wholesales specific analog and mixed signal semiconductor products for the mobile handset, digital consumer electronics and personal computer markets. Its key products include protection devices for mobile handsets, digital consumer electronics products such as digital television and personal computers, as well as analog and mixed signal ICs for mobile handset displays. The company was founded in 1980.</t>
  </si>
  <si>
    <t xml:space="preserve">US - ON Semiconductor Corp completed its tender offer to acquire the entire share capital of California Micro Devices Corp (California), a Milpitas-based manufacturers and wholesaler of specific analog and mixed signal semiconductor products, via a tender offer for USD 4.7 in cash per share, or a total value of USD 110.695 mil. The offer was conditioned upon at least a majority of California's shares being tendered. </t>
  </si>
  <si>
    <t>CAMD</t>
  </si>
  <si>
    <t>2137456020</t>
  </si>
  <si>
    <t>Highbury Financial Inc</t>
  </si>
  <si>
    <t>Affiliated Managers Group Inc</t>
  </si>
  <si>
    <t>Highbury Financial Inc is an investment management holding company, located in Denver, Colorado. The company is engaged in providing permanent capital solutions to mid-sized investment management firms. It was founded in 2005.</t>
  </si>
  <si>
    <t xml:space="preserve">US - Affiliated Managers Group Inc (Affiliated) acquired the entire share capital of Highbury Financial Inc, a New York-based investment management holding company, in exchange for 1.749 mil Affiliated common shares, valued at USD 113.555 mil. The share were valued based on Affiliated's closing stock price of USD 64.93 on 11 December 2009, the last full trading day prior to the announcement. </t>
  </si>
  <si>
    <t>HBRF</t>
  </si>
  <si>
    <t>2137370020</t>
  </si>
  <si>
    <t>XTO Energy Inc</t>
  </si>
  <si>
    <t>Exxon Mobil Corp</t>
  </si>
  <si>
    <t xml:space="preserve">US - Exxon Mobil Corp (Exxon) acquired the entire share capital of XTO Energy Inc (XTO), a Fort Worth-based oil and gas exploration and production company, in a stock swap transaction valued at USD 40.298 bil, including the assumption of USD 10 bil in liabilities. Exxon offered 0.7098 common shares per XTO share. Based on Exxon's closing stock price of USD 72.83 on 11 December 2009, the last full trading day prior to the announcement, each XTO share was valued at USD 51.695. </t>
  </si>
  <si>
    <t>XTO</t>
  </si>
  <si>
    <t>2133941020</t>
  </si>
  <si>
    <t>ICO Inc</t>
  </si>
  <si>
    <t>A Schulman Inc</t>
  </si>
  <si>
    <t xml:space="preserve">US - A Schulman Inc acquired the entire share capital of ICO Inc, a Houston-based manufacturer of specialty resins, for USD 188.325 mil. A Schulman offered USD 3.67 in cash and 0.184 common shares per ICO share. Based on A Schulman's closing stock price of 1 December 2009, the last full trading day prior to the announcement, each ICO share was valued at USD 6.691. </t>
  </si>
  <si>
    <t>ICOC</t>
  </si>
  <si>
    <t>2133665020</t>
  </si>
  <si>
    <t>Pump Engineering LLC</t>
  </si>
  <si>
    <t>Energy Recovery Inc</t>
  </si>
  <si>
    <t>Pump Engineering LLC, located in New Boston, Michigan, manufactures and develops turbomachines, pumps and energy recovery hydraulic turbochargers. It also provides centrifugal turbine energy-saving technology for seawater and brackish desalination applications. The company was founded in 1986.</t>
  </si>
  <si>
    <t xml:space="preserve">US - Energy Recovery Inc (Energy) definitively acquired the entire share capital of Pump Engineering LLC, a New Boston-based manufacturer and developer of turbomachines, for USD 25.61 mil. The consideration was to consist of an estimated USD 20 mil in cash and the issuance of 1 mil Energy common shares valued at USD 5.61 mil. The shares were valued based on Energy's closing stock price of USD 5.61 on 01 December 2009, the last full trading day prior to the announcement. </t>
  </si>
  <si>
    <t>2133335020</t>
  </si>
  <si>
    <t>Networks In Motion Inc</t>
  </si>
  <si>
    <t>TeleCommunication Systems Inc</t>
  </si>
  <si>
    <t>Networks In Motion Inc, located in Aliso Viejo, California, develops wireless navigation software. The company offers AtlasBook, which provides location-enabled tools, including visibility into field activity, two-way communications, and exchange of data. It was founded in 2000.</t>
  </si>
  <si>
    <t xml:space="preserve">US - TeleCommunication Systems Inc acquired the entire share capital of Networks In Motion Inc, an Aliso Viejo-based developer of wireless navigation software, for USD 170 mil. The consideration consisted of USD 110 mil in cash, USD 20 mil in Class A common stock and USD 40 mil in promissory notes. </t>
  </si>
  <si>
    <t>2131333020</t>
  </si>
  <si>
    <t>Las Vegas Railway Express Inc</t>
  </si>
  <si>
    <t>Liberty Capital Ast Mgmt Inc</t>
  </si>
  <si>
    <t>Las Vegas Railway Express Inc, located in Las Vegas, Nevada, provides passenger rail services between between Southern California and Las Vegas.</t>
  </si>
  <si>
    <t>XTRN</t>
  </si>
  <si>
    <t>2130447020</t>
  </si>
  <si>
    <t>Diedrich Coffee Inc</t>
  </si>
  <si>
    <t>Diedrich Coffee Inc, headquartered in Irvine, California, produces and wholesales coffee. They market its three main brands of specialty coffees, Diedrich Coffee, Coffee People and Gloria Jean's Coffees, through office coffee service distributors, restaurants, specialty retailers, and company web stores. The company was founded in 1972.</t>
  </si>
  <si>
    <t>DDRX</t>
  </si>
  <si>
    <t>2130427020</t>
  </si>
  <si>
    <t>Financial Federal Corp</t>
  </si>
  <si>
    <t>Financial Federal Corp, headquartered in New York, New York, provides industrial, commercial and professional equipment financing services mainly to small and medium sized businesses. It services middle-market enterprises representing industries such as general construction, road and infrastructure construction and repair, road transportation and refuse industries. The company was founded in 1989.</t>
  </si>
  <si>
    <t>FIF</t>
  </si>
  <si>
    <t>2129549020</t>
  </si>
  <si>
    <t>NBC Universal Inc</t>
  </si>
  <si>
    <t>NBC Universal Inc, headquartered in Universal City, California, owns and operates television broadcasting stations. The company provides motion picture production, distribution, theme parks services, and is also a holding company. It was founded in May 2004.</t>
  </si>
  <si>
    <t>2129542020</t>
  </si>
  <si>
    <t>Utilimaster Corp</t>
  </si>
  <si>
    <t>Spartan Motors Inc</t>
  </si>
  <si>
    <t>Utilimaster Corp, located in Wakarusa, Indiana, manufactures walk-in van and truck bodies for the delivery and service market place. It also manufactures aftermarket parts and accessories. The company was founded in 1973.</t>
  </si>
  <si>
    <t xml:space="preserve">US - Spartan Motors Inc acquired Utilimaster Corp, a Wakarusa-based manufacturer of walk-in van and truck bodies, for an estimated USD 57 mil. The consideration consisted of USD 50 mil cash and up to USD 7 mil in profit-related payments. </t>
  </si>
  <si>
    <t>2129536020</t>
  </si>
  <si>
    <t>James Construction Group LLC</t>
  </si>
  <si>
    <t>James Construction Group LLC is a construction company, headquartered in Baton Rouge, Louisiana. Its projects include highways/roads, bridges, airports, and marine construction, industrial plant construction and maintenance, and sitework/environmental services. The company was founded in 1998.</t>
  </si>
  <si>
    <t xml:space="preserve">US - Primoris Services Corp definitively acquired the entire share capital of James Construction Group LLC, a Baton Rouge-based construction company, for an estimated USD 135 mil. The consideration was to consist of USD 7 mil in cash, USD 53.5 mil in promisorry note, USD 64.5 mil convertible preferred stock and up to USD 10 mil in profit-related payments. </t>
  </si>
  <si>
    <t>General Contractors-Industrial Buildings And Warehouses</t>
  </si>
  <si>
    <t>2129500020</t>
  </si>
  <si>
    <t>Sierra Monolithics Inc</t>
  </si>
  <si>
    <t>Semtech Corp</t>
  </si>
  <si>
    <t>Sierra Monolithics Inc, headquartered in Redondo Beach, United States, is a supplier of proven analog and mixed-signal IC solutions for optical communications, wireless and microwave/millimeter wave applications. The company was founded in 1986.</t>
  </si>
  <si>
    <t xml:space="preserve">US - Semtech Corp acquired Sierra Monolithics Inc, a Redondo Beach-based provider of high performance analog ICs and solutions, for USD 192 mil. The consideration consisted of USD 180 mil in cash and up to USD 12 mil in profit related payments. </t>
  </si>
  <si>
    <t>2128542020</t>
  </si>
  <si>
    <t>Semitool Inc</t>
  </si>
  <si>
    <t>Semitool Inc, located in Kalispell, Montana, manufactures wet chemical processing equipment used in the fabrication of semiconductor devices. The company's suites of equipment include electrochemical deposition systems for electroplating copper, gold, solder and other metals.</t>
  </si>
  <si>
    <t xml:space="preserve">US - Applied Materials Inc (Applied) acquired the entire share capital of Semitool Inc (Semitool), a Kalispell-based manufacturer of wet chemical processing equipment, for USD 11 cash per share, or a total value of USD 360.112 mil. Earlier, Applied completed its tender offer for Semitool by accepting 31.223 mil shares, or 95.37% of Semitool 's common stock outstanding. The offer was conditioned upon at least 66.67% of Semitool's shares being tendered on a fully-diluted basis. </t>
  </si>
  <si>
    <t>SMTL</t>
  </si>
  <si>
    <t>2128326020</t>
  </si>
  <si>
    <t>Cono Italiano(Delaware)Inc</t>
  </si>
  <si>
    <t>Cono Italiano Inc</t>
  </si>
  <si>
    <t>Cono Italiano(Delaware)Inc, located in Delaware, owns and operates grocery stores. The company reserves distribution rights regarding the sale of products on a wholesale basis to grocery stores, and other similar establishments which do not resell the products to customers in a restaurant, snack bar, kiosk, or other similar setting.</t>
  </si>
  <si>
    <t xml:space="preserve">US - Cono Italiano Inc acquired the entire share capital of Cono Italiano Inc, a manufacturer and wholesaler of thanol products, in exchange for 61.286 mil restricted common shares. </t>
  </si>
  <si>
    <t>2126812020</t>
  </si>
  <si>
    <t>Churchill Downs Inc</t>
  </si>
  <si>
    <t>Youbet.com, headquartered in Burbank, California, provides online event gambling services. It wagers on live events primarily horse racing, and operates through two segments of the pari-mutuel horse racing industry. The company was incorporated in 1987.</t>
  </si>
  <si>
    <t xml:space="preserve">US - Churchill Downs Inc acquired the entire share capital of Youbet.com Inc, a Woodland Hills-based provider of online event gambling services, in a stock swap transaction valued at USD 123.193 mil. Churchill offered USD 0.97 in cash and 0.0598 common shares per Youbet common share. The shares were valued based on Churchill's closing stock price of USD 31.19 on 10 November 2009, the last full trading day prior to the announcement, each Youbet share was valued at USD 1.865. </t>
  </si>
  <si>
    <t>UBET</t>
  </si>
  <si>
    <t>2126747020</t>
  </si>
  <si>
    <t xml:space="preserve">US - Hewlett-Packard Co definitively acquired the entire share capital of 3Com Corp, a Marlborough-based manufacturer of converged voice and data networking products, for USD 7.9 in cash per share, or a total value of USD 3.183 bil. </t>
  </si>
  <si>
    <t>COMS</t>
  </si>
  <si>
    <t>2126627020</t>
  </si>
  <si>
    <t>MontaVista Software LLC</t>
  </si>
  <si>
    <t>Cavium Networks Inc</t>
  </si>
  <si>
    <t>MontaVista Software LLC, located in Santa Clara, California, develops web-based commercial-grade Linux platforms software for intelligent devices and communications infrastructure with products such as professional edition, carrier grade Linux, Mobilinux, professional services, and developer tools. The company was founded in 1999.</t>
  </si>
  <si>
    <t xml:space="preserve">US - Cavium Networks Inc acquired MontaVista Software Inc, a California-based developer of software, for an estimated USD 50 mil. The consideration consisted of USD 16 mil in cash and USD 34 mil in common stock. </t>
  </si>
  <si>
    <t>2126208020</t>
  </si>
  <si>
    <t>ChipX Inc</t>
  </si>
  <si>
    <t>ChipX Inc, located in Santa Clara, California, manufactures semiconductors, specifically application-specific integrated circuits (ASICs), including structured ASIC, hybrid ASIC, and standard cell technologies. The company was founded in 1985.</t>
  </si>
  <si>
    <t xml:space="preserve">US - GigOptix Inc acquired ChipX Inc, a Santa Clara-based manufacturer of semiconductors, in exchange for 3.5 mil common shares, or a total value of USD 12.25 mil. The shares were valued based on GigOptix's closing stock price of USD 3.5 on 9 November 2009, the last full trading day prior to the announcement. </t>
  </si>
  <si>
    <t>2125609020</t>
  </si>
  <si>
    <t>Primp LLC</t>
  </si>
  <si>
    <t>Your Way Holding Corp</t>
  </si>
  <si>
    <t>Primp LLC, located in Vernon, California, manufactures knit products, It was founded in 2004.</t>
  </si>
  <si>
    <t xml:space="preserve">US - Your Way Holding Corp (Your Way) acquired the entire share capital of Primp LLC, a Vernon-based manufacturer of knit products, in exchange for 16.43 mil common shares. Concurrently, Your Way acquired Industry Concepts LLC. </t>
  </si>
  <si>
    <t>Lace And Warp Knit Fabric Mills</t>
  </si>
  <si>
    <t>2124946020</t>
  </si>
  <si>
    <t>i2 Technologies Inc, located in Dallas, Texas, develops supply chain management software, focused on client/server-based decision support software products. They also offer hosted software solutions, such as business optimization and technical consulting, managed services, training, solution maintenance, and software upgrades and development. It was founded in 1988.</t>
  </si>
  <si>
    <t>ITWO</t>
  </si>
  <si>
    <t>2124574020</t>
  </si>
  <si>
    <t>WBS Connect LLC</t>
  </si>
  <si>
    <t>WBS Connect, located in Denver, Colorado, provides Internet Protocol and Wide Area Networking services. It offers transit, Ethernet, data center co-location, and managed network services products. The company was founded in 2002.</t>
  </si>
  <si>
    <t>2124480020</t>
  </si>
  <si>
    <t>First Keystone Financial Inc, Media,Pennsylvania</t>
  </si>
  <si>
    <t>First Keystone Financial Inc, based in Media, Pennsylvania, is a bank holding company for First Keystone Bank. The bank offers standard deposit products and services such as checking and savings accounts, CDs, IRAs, and money market accounts, as well as credit cards, insurance, and investments.</t>
  </si>
  <si>
    <t xml:space="preserve">US - Bryn Mawr Bank Corp (Bryn) merged with First Keystone Financial Inc (First Keystone), a Media-based bank holding company, in a stock swap transaction valued at USD 32.75 mil. Bryn offered USD 2.06 in cash and 0.6973 common shares per First Keystone share. Based on Bryn's closing stock price of USD 16.3 on 02 November 2009, the last full trading day prior to the announcement, each First Keystone share was valued at USD 13.426. </t>
  </si>
  <si>
    <t>FKFS</t>
  </si>
  <si>
    <t>2124391020</t>
  </si>
  <si>
    <t>NetStreams LLC</t>
  </si>
  <si>
    <t>NetStreams LLC, located in Austin, Texas, provides high definition audio and video services over TCP/IP networks, designed for residential and commercial use. It was founded in 2002.</t>
  </si>
  <si>
    <t xml:space="preserve">US - ClearOne Communications Inc acquired NetStreams LLC, an Austin-based provider of audio and video services, for USD 4 mil. The consideration consisted of an estimated USD 2 mil in cash, the assumption of an estimated USD 2 mil in liabilities and an undisclosed amount in profit-related payments. </t>
  </si>
  <si>
    <t>2124025020</t>
  </si>
  <si>
    <t>Burlington Northern Santa Fe Corp</t>
  </si>
  <si>
    <t>Burlington Northern Santa Fe Corp, located in Fort Worth, Texas, provides railroad operation services. Its operations consist of consumer products, industrial products, coal and agricultural products. The company was founded in 1994.</t>
  </si>
  <si>
    <t>BNI</t>
  </si>
  <si>
    <t>2123808020</t>
  </si>
  <si>
    <t>The Black &amp; Decker Corp</t>
  </si>
  <si>
    <t>The Stanley Works</t>
  </si>
  <si>
    <t>The Black &amp; Decker Corp, located in Towson, Maryland, manufactures and wholesales power tools and accessories, hardware and home improvement products, and technology based fastening systems. The company was founded in 1910.</t>
  </si>
  <si>
    <t>BDK</t>
  </si>
  <si>
    <t>Power-Driven Handtools</t>
  </si>
  <si>
    <t>2121996020</t>
  </si>
  <si>
    <t>Retail Convergence Inc</t>
  </si>
  <si>
    <t>GSI Commerce Inc</t>
  </si>
  <si>
    <t>Retail Convergence Inc, located in Boston, Massachusetts, provides ecommerce services.</t>
  </si>
  <si>
    <t xml:space="preserve">US - GSI Commerce Inc (GSI) acquired Retail Convergence Inc, a Boston-based provider of ecommerce services, for an estimated USD 350 mil. The consideration was to consist of USD 90 mil in cash, up to USD 170 mil in profit-related payments, and USD 90 mil GSI common shares. </t>
  </si>
  <si>
    <t>2121877020</t>
  </si>
  <si>
    <t>Metabasis Therapeutics Inc</t>
  </si>
  <si>
    <t>Metabasis Therapeutics Inc, located in La Jolla, Caslifornia, is a biopharmaceutical company focused on the discovery, development and commercialization of novel small molecule drugs principally to treat metabolic and liver diseases. Its product pipeline includes clinical-stage product candidates and advanced discovery programs for the treatment of metabolic diseases, such as diabetes and hyperlipidemia. The Company was founded in 1997.</t>
  </si>
  <si>
    <t xml:space="preserve">US - Ligand Pharmaceuticals Inc acquired the entire share capital of Metabasis Therapeutics Inc, a La Jolla-based biopharmaceutical company, for an estimated USD 3.2 mil in cash, including an undisclosed amount in contingent value rights. </t>
  </si>
  <si>
    <t>MBRX</t>
  </si>
  <si>
    <t>2121467020</t>
  </si>
  <si>
    <t>Ares Capital Corp</t>
  </si>
  <si>
    <t>Allied Capital Corp, based in Washington, DC, is a business development company engaged in providing debt and equity financing to primarily private, middle market companies. It also manages private funds focused on middle market investments. The company was founded in 1958.</t>
  </si>
  <si>
    <t>ALD</t>
  </si>
  <si>
    <t>2120813020</t>
  </si>
  <si>
    <t>SunEdison LLC</t>
  </si>
  <si>
    <t>SunEdison LLC, headquartered in Beltsville, Maryland, provides solar energy services focused on developing, financing, operating and monitoring solar plants for commercial customers, including national retail outlets, government agencies and utilities. The company was founded in 2003.</t>
  </si>
  <si>
    <t xml:space="preserve">US - MEMC Electronic Materials Inc (MEMC) acquired SunEdison LLC, a Beltsville-based provider of solar energy services, for USD 323 mil. The consideration consisted of USD 140 mil in cash, USD 60 mil in MEMC common shares, and up to USD 123 mil in profit-related payments. </t>
  </si>
  <si>
    <t>2120466020</t>
  </si>
  <si>
    <t>Agilent Technologies Inc-N2X Data Networks Product Line</t>
  </si>
  <si>
    <t>The assets comprised of the N2X Data Networks product line of Agilent Technologies Inc.</t>
  </si>
  <si>
    <t xml:space="preserve">US - IXIA acquired the N2X Data Networks product line of Agilent Technologies Inc, a Santa Clara-based manufacturer of electronic test and measurement products, for USD 44 mil in cash and the assumption of an undisclosed amount in liabilities. </t>
  </si>
  <si>
    <t>2120293020</t>
  </si>
  <si>
    <t>Switch &amp; Data Facilities Co Inc</t>
  </si>
  <si>
    <t>Equinix Inc</t>
  </si>
  <si>
    <t>Switch &amp; Data Facilities Co Inc, headquartered in Tampa, Florida, provides network neutral data center and Internet exchange services supporting the needs of online brands offering its expertise to provide secure network exchange points to allow businesses to connect with each other, their customers and the global Internet. It currently operates 34 sites across North America. The company was founded in 1998.</t>
  </si>
  <si>
    <t>SDXC</t>
  </si>
  <si>
    <t>2119682020</t>
  </si>
  <si>
    <t>Heald Capital LLC</t>
  </si>
  <si>
    <t>Corinthian Colleges Inc</t>
  </si>
  <si>
    <t>Heald Capital LLC, located in San Francisco, California, owns and operates college with 11 campuses located in Northern California; Portland, Oregon; and Honolulu, Hawaii. The company was founded in 1863.</t>
  </si>
  <si>
    <t xml:space="preserve">US - Corinthian Colleges Inc acquired the entire share capital of Heald Capital LLC, a San Francisco-based owner and operator of college, for USD 395 mil in cash and up to an undisclosed amount in liabilities. </t>
  </si>
  <si>
    <t>Business And Secretarial Schools</t>
  </si>
  <si>
    <t>2119155020</t>
  </si>
  <si>
    <t>iPCS Inc, located in Schaumburg, Illinois, provides wireless communication services. It provides digital wireless phone service under the Sprint brand to more than 600,000 subscribers, covering about 80 markets located primarily in Indiana, Illinois, Iowa, Michigan, New York, Ohio, Pennsylvania, and Tennessee. The company was founded in 2000.</t>
  </si>
  <si>
    <t>2119138020</t>
  </si>
  <si>
    <t>Penn Foster Education Group Inc</t>
  </si>
  <si>
    <t>Penn Foster Education Group Inc, based in Scranton, Pennsylvania, provides online education services. The company operates through Penn Foster College, Penn Foster Career School, and Penn Foster High School.</t>
  </si>
  <si>
    <t xml:space="preserve">US - Princeton Review Inc acquired the entire share capital of Penn Foster Education Group Inc, a Scranton-based provider of online education services, from Wicks Group of Cos LLC, for USD 170 mil in cash. </t>
  </si>
  <si>
    <t>2118862020</t>
  </si>
  <si>
    <t>Nautilus Poplar LLC</t>
  </si>
  <si>
    <t>Magellan Petroleum Corp</t>
  </si>
  <si>
    <t>Nautilus Poplar LLC, located in Poplar, Montana, is an oil and gas exploration and production company.</t>
  </si>
  <si>
    <t>2117364020</t>
  </si>
  <si>
    <t>Starent Networks Corp</t>
  </si>
  <si>
    <t xml:space="preserve">US - Cisco Systems Inc acquired the entire share capital of Starent Networks Corp, a Tewksbury-based manufacturer of infrastructure hardware and a developer of software, for USD 35 in cash per share, or a total value of USD 2.777 bil. </t>
  </si>
  <si>
    <t>STAR</t>
  </si>
  <si>
    <t>2117312020</t>
  </si>
  <si>
    <t>Stonewall Networks Inc</t>
  </si>
  <si>
    <t>NuMobile Inc</t>
  </si>
  <si>
    <t>Stonewall Networks Inc, located in Cary, North Carolina, provides network security services, offering network security policy management software solutions marketed under its Cornerstone Policy Server network. The company was founded in 2005.</t>
  </si>
  <si>
    <t xml:space="preserve">US - NuMobile Inc acquired Stonewall Networks Inc, a Cary-based provider of network security services. </t>
  </si>
  <si>
    <t>2116673020</t>
  </si>
  <si>
    <t>I-Flow Corp</t>
  </si>
  <si>
    <t>Kimberly-Clark Corp</t>
  </si>
  <si>
    <t>I-Flow Corp, located in Lake Forest, California, manufactures and wholesales technically advanced, low-cost ambulatory drug delivery systems that provide life enhancing, cost effective solutions for pain management and infusion therapy. The company was founded in 1985.</t>
  </si>
  <si>
    <t xml:space="preserve">US - Kimberly-Clark Corp completed its tender to acquire the entire share capital of I-Flow Corp (I-Flow), a Lake Forest-based manufacturer of technically advanced, low-cost ambulatory drug delivery systems, for USD 12.65 in cash per share, or a total value of USD 315.072 mil, by accepting 21.279 mil shares, or 87.02% of I-Flow's outstanding. Concurrently, Kimberly-Clark Corp agreed to acquire the remianing shares of I-Flow, through a subsequent tender offer. </t>
  </si>
  <si>
    <t>IFLO</t>
  </si>
  <si>
    <t>2116355020</t>
  </si>
  <si>
    <t>Telava Networks Inc</t>
  </si>
  <si>
    <t>Unilava Corp</t>
  </si>
  <si>
    <t>Telava Networks Inc, located in San Francisco, California, provides advertising and directory listings services for small and medium sized businesses on its Internet website in a "Yellow Pages" format. It provides services to its subscribers for a monthly fee. It has a nationwide network footprint of over 130 microwave towers. The company was founded in 2003.</t>
  </si>
  <si>
    <t xml:space="preserve">US - IWI Holding Ltd (IWI) acquired the entire share capital of Telava Networks Inc, a San Francisco provider of advertising and directory listing services, in exchange for 55 mil IWI common shares, valued at USD 41.25 mil, in a reverse takeover transaction. The shares were valued based on IWI's closing stock price of USD 0.75 on 2 October 2009, the last full trading day prior to the announcement. On completion, IWI was named Unilava Corp. </t>
  </si>
  <si>
    <t>TLVA</t>
  </si>
  <si>
    <t>2115653020</t>
  </si>
  <si>
    <t>Merix Corp</t>
  </si>
  <si>
    <t xml:space="preserve">US - Viasystems Group Inc (Viasystems) acquired the entire share capital of Merix Corp (Merix), a Beaverton-based manufacturer of printed circuit boards, for an estimated USD 35 mil in cash and an undisclosed amount in Viasystems common stock. </t>
  </si>
  <si>
    <t>MERX</t>
  </si>
  <si>
    <t>2115539020</t>
  </si>
  <si>
    <t>ICT Group Inc</t>
  </si>
  <si>
    <t>Sykes Enterprises Inc</t>
  </si>
  <si>
    <t>ICT Group Inc is a provider of customer management and business process outsourcing (BPO) solutions and services, headquartered in Newtown, Pennsylvania. The company's services include business-to-business telesales, customer care, collections, market research, hosted technology services and back-office business process outsourcing. It has operation centers in the US, Canada, Europe, Australia, Mexico, Costa Rica, Argentina, India, and the Philippines. The company was founded in 1983.</t>
  </si>
  <si>
    <t xml:space="preserve">US - Sykes Enterprises Inc (Sykes) acquired the entire share capital of ICT Group Inc (ICT), a Newtown-based provider of customer management and business process outsourcing (BPO) solutions and services, for a total value of USD 248.741 mil, subject to a collar agreement. Sykes offered USD 7.69 in cash and USD 7.69 in common shares per ICT share. </t>
  </si>
  <si>
    <t>ICTG</t>
  </si>
  <si>
    <t>2115437020</t>
  </si>
  <si>
    <t xml:space="preserve">US - Emerson Electric Co acquired the entire share capital of Avocent Corp, a Huntsville-based manufacturer and wholesaler of hardware products and developer of software, via a tender offer for USD 25 in cash per share, or a total value of USD 1.109 bil. </t>
  </si>
  <si>
    <t>2114410020</t>
  </si>
  <si>
    <t>Edge Petroleum Corp, located in Houston, Texas, is an oil and gas exploration and production company. The company provides provide oil and gas exploration services primarily conducting operations along the onshore Gulf Coast, with its primary emphasis in South Texas and Louisiana. It was founded in 1983.</t>
  </si>
  <si>
    <t xml:space="preserve">US - Mariner Energy Inc acquired Edge Petroleum Corp (Edge), a Houston-based oil and gas exploration and production company, for USD 215 mil. Originally, in October 2009, Edge announced that it was seeking a buyer for the company. </t>
  </si>
  <si>
    <t>EPEX</t>
  </si>
  <si>
    <t>2114103020</t>
  </si>
  <si>
    <t>E-Z Data Inc</t>
  </si>
  <si>
    <t>E-Z Data Inc, located in Pasadena, California, develops financial and insurance software. The company was founded in 1986.</t>
  </si>
  <si>
    <t xml:space="preserve">US - Ebix Inc (Ebix) acquired E-Z Data Inc, a Pasadena-based developer of financial and insurance software, for USD 52.827 mil. The consideration consisted of USD 25.35 mil in cash and the issuance of 0.496 mil common shares valued at USD 27.477 mil. The shares were valued based on Ebix's closing stock price of USD 55.36 on 30 September 2009, the last full trading day prior to the announcement. </t>
  </si>
  <si>
    <t>2114016020</t>
  </si>
  <si>
    <t>WildBlue Communications Inc</t>
  </si>
  <si>
    <t>ViaSat Inc</t>
  </si>
  <si>
    <t>WildBlue Communications Inc, based in Greenwood Village, Colorado, provides broadband Internet access services to home, home office, and small office customers in the United States. It was founded in 1995.</t>
  </si>
  <si>
    <t xml:space="preserve">US - ViaSat Inc (ViaSat) acquired WildBlue Communications Inc, a Greenwood Village-based provider of broadband Internet access services, for an estimated USD 568 mil. The consideration consisted of USD 443 mil in cash and USD 125 mil in ViaSat newly issued common stock. </t>
  </si>
  <si>
    <t xml:space="preserve">US - KIT digital Inc (KIT) acquired Multicast Media Technologies Inc, an Atlanta-based provider of live event broadcasting, Internet video management and targeted multimedia communications services, for an estimated USD 23.28 mil. The consideration consisted of USD 4.9 mil in cash, the issuance of 1.3 KIT common shares valued at USD 13.78 mil and the assumption of an estimated USD 4.6 mil in liabilities. The shares were valued based on KIT's closing stock price of USD 10.6 on 12 March 2010, the last full trading day prior to the announcement. </t>
  </si>
  <si>
    <t xml:space="preserve">US - Willbros Group Inc (Willbros) acquired InfrastruX Group Inc, a Seattle-based provider of construction, maintenance, engineering, and other infrastructure services, from Tenaska Power Fund LP, a unit of Tenaska Inc, for USD 603.737 mil. The consideration consisted of USD 360 mil in cash, up to USD 125 mil in profit related payments and the issuance of 7.9 mil Willbros new common shares, valued at USD 118.737 mil. The shares were valued based on Willbros' closing stock price of USD 15.03 on 10 March 2010, the last full trading day prior to the announcement. </t>
  </si>
  <si>
    <t xml:space="preserve">US - Technology Research Corp (Technology) acquired the entire share capital of Patco Electronics Inc, a Titusville-based manufacturer and wholesaler of battery management tools, for USD 7.599 mil. The consideration consisted of USD 5 mil in cash, issuance of 0.675 mil Technology common shares, valued at USD 2.599 mil and up to an undisclosed amount in profit related payments. The shares were valued based on Technology's closing stock price of USD 3.85 on 2 March 2010, the last full trading day prior to the announcement. </t>
  </si>
  <si>
    <t xml:space="preserve">US - Schlumberger Ltd acquired the entire share capital of Smith International Inc (Smith), a Houston-based manufacturer of oil drilling fluids, systems, tools, and related products, in a stock swap transaction valued at USD 11.04 bil. Schlumberger offered 0.6966 common shares per Smith share. Based on Schlumberger's closing stock price of USD 63.9 on 19 February 2010, the last full trading day prior to the announcement, each Smith share was valued at USD 44.513. Originally, Schlumberger was rumored to be planning to acquire the entire share capital of Smith. </t>
  </si>
  <si>
    <t xml:space="preserve">US - FirstEnergy Corp acquired the entire share capital of Allegheny Energy Inc (Allegheny), a Greensburg-based electric utility company, in a stock swap transaction valued at USD 8.503 bil, including the assumption of an estimated USD 3.8 mil in liabilities. FirstEnergy offered 0.667 common share per First Energy share. Based on FirstEnergy's closing stock price of USD 41.46 on 10 February 2010, the last full trading day prior to the announcement, each Allegheny share was valued at USD 27.654. </t>
  </si>
  <si>
    <t>Russell Hobbs Inc, headquartered in Miramar, Florida, manufactures and wholesales a broad range of branded electric housewares, small kitchen and home appliances, pet and pest products, and personal care products under the brand names, including Black &amp; Decker, George Foreman, Russell Hobbs, Toastmaster, LitterMaid, and Farberware. Its customers include mass merchandisers, specialty retailers and appliance distributors primarily in North America, South America, Europe and Australia. The company was founded in 1963.</t>
  </si>
  <si>
    <t xml:space="preserve">US - CenturyLink Inc (CenturyLink) acquired the entire share capital of Qwest Communications Inc (Qwest), a Denver-based provider of voice, Internet, data and video communications services, in a stock swap transaction valued at USD 22.276 bil, including the assumption of USD 11.8 bil in liabilities. CenturyLink offered 0.1664 common shares per Qwest share. Based on CenturyLink's closing stock price of USD 36.2 on 21 April 2010, the last full trading day prior to the announcement, each Qwest share was valued at USD 6.024. On completion, CenturyLink shareholders were to hold a 50.5% interest in the new company, and Qwest the remaining 49.5%, respectively. Originally, in February 2010, Qwest was rumored to be seeking a buyer for the company. </t>
  </si>
  <si>
    <t>Silicon Storage Technology Inc, located Sunnyvale, California, manufactures and wholesales flash memory and non-memory semiconductor components for high volume applications in the digital consumer, networking, wireless communications and Internet computing markets. The major customers of the company include Apple, Dell, Intel, LG Electronics, Motorola, Panasonic, Samsung, Sanyo, Siemens, Sony and others. The company operates in the United States, Europe, Japan, Korea, Taiwan, China and other Asian countries. The company was founded in 1989.</t>
  </si>
  <si>
    <t xml:space="preserve">US - Manpower Inc completed its tender offer to acquire the entire share capital of COMSYS IT Partners Inc (COMSYS), a Houston-based provider of information technology services, for a total value of USD 378.937 mil. Manpower offered a choice of USD 17.65 in cash or USD 17.65 in common stock, subject to proration whereby 50:50 of the consideration was to be paid in cash and common stock respectively. The offer was conditioned upon at least a majority of COMSYS's shares being tendered on a fully diluted basis. </t>
  </si>
  <si>
    <t xml:space="preserve">US - MSCI Inc (MSCI) acquired the entire share capital of RiskMetrics Group Inc (RiskMetrics), a New York-based provider of risk management, corporate governance, financial research and analysis services, for USD 1.543 bil. MSCI offered USD 16.35 in cash and 0.1802 common shares per RiskMetrics share. Based on MSCI's closing stock price of USD 29.98 on 26 February 2010, each RiskMetrics share was valued at USD 21.752. Originally, in January 2010, RiskMetrics was rumored to be seeking a buyer for the company. MSCI, Bloomberg LP, McGraw-Hills Cos and Thomson Reuters Corp were named potential bidders. </t>
  </si>
  <si>
    <t xml:space="preserve">US - Boeing Co acquired the entire share capital of Argon ST Inc (Argon), a Fairfax-based manufacturer of defense communication systems, for USD 34.5 in cash per share, or a total value of USD 750.327 mil. Earlier, Boeing completed its tender offer for Argon by accepting 20.056 mil shares, or 92.22% of Argon's common shares outstanding. Originally, in January 2010, Argon was rumored to be seeking a buyer for the company. Boeing Co, BAE Systems PLC, Raytheon Co and L-3 Communications Holdings were named potential bidders. </t>
  </si>
  <si>
    <t>American Railcar Industries Inc, located in St Charles, Missouri, manufactures new, special and general purpose, covered hopper and tank railcars and hitches for the intermodal market, discharge outlets for covered hopper cars, standard and specialty freight car parts for all freight car, tank car parts and valves. It provides repair and maintenance of railcars services and develops OEM's and their after markets. It also provides railcar consulting, engineering and management services. The company was founded in 1988.</t>
  </si>
  <si>
    <t xml:space="preserve">US - Royal Gold Inc (Royal) acquired the entire share capital of International Royalty Corp (IRC), an Englewood-based provider of mineral royalty services, for USD 658.747 mil, via a scheme of arrangement. Royal offered a choice of USD 6.956 in cash or 0.1385 common share or a combination of thereof, subject to proration whereby the maximum cash consideration was USD 350 mil and the maximum common share consideration to be issued is 7.75 mil. Previously, Franco-Nevada Corp launched its unsolicited tender offer to acquire IRC. </t>
  </si>
  <si>
    <t xml:space="preserve">US - Florham Consulting Corp (Florham), through its subsidiary EII Acquisition Corp, merged with Educational Investors Inc, a New York-based provider of examination review services, for USD 6.717 mil, in a reverse takeover transaction. The consideration consisted of 6 mil new common shares valued at USD 2.1 mil, USD 0.32 mil in options and USD 4.297 mil in convertible preferred shares. The shares were valued based on Florham's closing stock price of USD 0.35 on 15 December 2009, the last full trading day prior to the announcement. Concurrently, Educational agreed to acquire the entire share capital of Training Direct LLC. </t>
  </si>
  <si>
    <t>XTO Energy Inc, headquartered in Fort Worth, Texas, is an oil and gas exploration and production company, with a domestic reserve base greater than 1.6 billion barrels of oil equivalent and a track record of increasing production and reserves, with a compound annual growth rate of about 24% and 30%, respectively. Its properties are located in Texas, New Mexico, Arkansas, Oklahoma, Kansas, Wyoming, Colorado, Alaska, Utah, Louisiana, Mississippi, and Montana. The company was founded in December 1986.</t>
  </si>
  <si>
    <t>ICO Inc located in Houston, Texas, manufactures specialty resins and concentrates, and provides specialized polymer processing services. It offers specialty resins in powder form that are used to manufacture household items, automobile parts, agricultural products, paints, and metal and fabric coatings. It also provides toll processing services including ambient grinding, jet milling, compounding, and ancillary services for polymer resins produced in pellet form and other material. The company offers its products and services through 19 operating facilities located in 10 countries in the Americas, Europe, Asia Pacific, and the Middle East. The company was founded in 1978.</t>
  </si>
  <si>
    <t xml:space="preserve">Liberty Capital Asset Management Inc (Liberty) acquired the entire share capital of Las Vegas Railway Express (LVRE), a Henderson-based provider of passenger railroad services, for USD 0.8 mil. The consideration was to consist of the issuance of 4 million Liberty common shares valued at USD 0.160 mil and up to USD 0.640 mil in profit-related payments. The shares were valued based on Libertys closing stock price of USD 0.04 on 23 November 2009, the last full trading day prior to the announcement. Upon completion, Liberty was to be renamed Las Vegas Railway Express. </t>
  </si>
  <si>
    <t xml:space="preserve">US - Green Mountain Coffee Roasters Inc (Green Mountain) acquired the entire share capital of Diedrich Coffee Inc (Diedrich), an Irvine-based producer and wholesaler of coffee, for a twice-sweetened USD 35 in cash per share, or a total value of USD 290.047 mil. Previously, Green Mountain offered a sweetened USD 32 in cash per share, or a total value of USD 264.655 mil, for Diedrich. Originally, Green Mountain offered USD 30 in cash per share, or a total value of USD 247.726 mil, for Diedrich. Previously, Peet's Coffee &amp; Tea Inc withdrew its tender offer to acquire the entire share capital of Diedrich. </t>
  </si>
  <si>
    <t xml:space="preserve">US - People's United Financial Inc (People's) acquired the entire share capital of Financial Federal Corp (Financial), a New York-based provider of industrial, commercial and professional equipment financing services, in a stock swap transaction valued at USD 721.066 mil. People's offered USD 11.27 in cash and 1 common share per Financial common share. The shares were valued based on People's closing stock price of USD 16.47 on 20 November 2009, the last full trading day prior to the announcement, each Financial share was valued at USD 27.74. </t>
  </si>
  <si>
    <t xml:space="preserve">US - Comcast Corp acquired the entire share capital of NBC Universal Inc (NBC), a Universal City-based owner and operator of television broadcasting stations, from General Electric Co {GE}, for USD 23.5 bil, in the formation of a 51:49 joint venture. Concurrently, GE raised its interest to 87.66% from 80%, by acquiring a further 7.66% stake, and agreed to acquire the remaining 12.34% stake in NBC, and NBC was granted an option to repurchase 24.5% stake and the remaining 24.5% stake, from GE. The formation of the joint venture was contingent upon the consummation of the acquisition of the remaining 12.34% stake in NBC. Originally, NBC was rumored to be planning to merge with Comcast Corp. </t>
  </si>
  <si>
    <t>3Com Corp, located in Marlborough, Massachusetts, manufactures converged voice and data networking products on a global scale, including wireless access products, standalone and stackable switches, powerful core switches, interoperability-tested routers, standards-based convergence applications and IP phones. They operate in two segments namely: The Secure, Converged Networking (SCN) segment and Huawei-3Com Co., Ltd (H-3C). SCN comprised of security, networking, and voice product offerings. H-3C comprised of LAN Switches, Routers and Gateways, Mobility and Wireless LAN and Network and Security Management. The Group's major customers include Ingram Micro, Inc and Tech Data Corporation. The products include LAN switches, IP Telephony, Routers and Gateways, Wireless LAN, Connectivity Products, Network Management Software and other customer support services. The customers are located in America, Europe, Middle East, Africa and Asia Pacific. The company was founded on 1979.</t>
  </si>
  <si>
    <t xml:space="preserve">US - JDA Software Group Inc (JDA) definitively acquired the entire share capital of i2 Technologies Inc (i2), a Dallas-based developer of supply chain management software, for USD 414.883 mil. The consideration was to consist of an estimated USD 12.7 in cash and the issuance of 0.256 JDA shares per i2 share. The shares were valued based on JDA's closing stock price of USD 20.7 on 4 November 2009, the last full trading day prior to the announcement. On completion, i2 became a wholly-owned subsidiary of JDA. </t>
  </si>
  <si>
    <t xml:space="preserve">US - Global Telecom &amp; Technology Inc (Global Telecom) acquired WBS Connect LLC, a Denver-based provider of Internet Protocol and Wide Area Networking services, for USD 2.326 mil. The consideration was to consist of USD 1.8 mil in cash and notes, the assumption of an undisclosed amount in liabilities, and the issuance of 0.501 mil Global Telecom common shares valued at USD 0.526 mil. The shares were valued based on Global Telecom's closing stock price of USD 1.05 on 2 November 2009, the last full trading day prior to the announcement. </t>
  </si>
  <si>
    <t xml:space="preserve">US - Berkshire Hathaway Inc (Berkshire) acquired the remaining 77.4% interest plus options, or 273.326 mil common shares, which it did not already own, in Burlington Northern Santa Fe Corp (Burlington), a Fort Worth-based provider of railroad operation services, for USD 100 in per share, or a total value of USD 36.724 bil, including the assumption of USD 10 bil in liabilities, subject to a collar agreement. Berkshire offered USD 100 in cash or common shares, per Burlington share, subject to proration such that the consideration will be comprised of 60% cash and 40% stock. </t>
  </si>
  <si>
    <t xml:space="preserve">US - The Stanley Works (Stanley) acquired the entire share capital of The Black &amp; Decker Corp (Black), a Towson-based manufacturer and wholesaler of power tools and accessories, hardware and home improvement products, and technology-based fastening systems, in a stock swap transaction valued at USD 3.47 bil. Stanley offered 1.275 common shares per Black share. Based on Stanley's closing stock price of USD 45.23 on 30 October 2009, the last full trading day prior to the announcement, each Black share was valued at USD 57.668. </t>
  </si>
  <si>
    <t xml:space="preserve">US - Ares Capital Corp (Ares) acquired the entire share capital of Allied Capital Corp (Allied), a Washington-based business development company, in a stock swap transaction valued at USD 621.932 mil. Ares offered 0.325 common share per Allied share. Based on Ares' closing stock price of USD 10.69 on 23 October 2009, the last full trading day prior to the announcement, each Allied share was valued at USD 3.474. On completion, Ares and Allied shareholders owned 65% and 35% of the merged entity respectively. Subsequently, Prospect Capital Corp withdrew its plans to launch an unsolicited challenging offer to acquire the entire share capital of Ares. </t>
  </si>
  <si>
    <t xml:space="preserve">US - Equinix Inc (Equinix) acquired the entire share capital of Switch &amp; Data Facilities Co Inc (Switch), a Tampa-based provider of data center services, in a stock swap transaction valued at USD 687.575 mil. The consideration consisted of an estimated USD 134 mil in cash and the issuance of 5.5 mil Equinix common shares valued at USD 553.575 mil. The shares were valued based on Equinix' closing stock price of USD 100.65 on 30 April 2010, the last full trading day prior to the amendment of terms. Originally, Equinix offered a choice of USD 19.06 in cash or 0.19409 common shares per Switch share, subject to proration whereby the total consideration was to be paid 80% in Equinix common stock and 20% in cash. </t>
  </si>
  <si>
    <t xml:space="preserve">US - Sprint Nextel Corp (Sprint) acquired the entire share capital of iPCS Inc, a Schaumburg-based provider of wireless communication services, for USD 24 in cash per share, or a total value of USD 814.179 mil, including the assumption of an estimated USD 405 mil in liabilities. Earlier, Sprint completed its tender offer for iPCS by accepting 12.292 mil shares, or 73.28% of iPCS's common shares outstanding. The offer was conditioned upon at least a majority of iCPS's shares being tendered on a fully-diluted basis. </t>
  </si>
  <si>
    <t xml:space="preserve">US - Magellan Petroleum Corporation (Magellan) acquired a 83.5% interest in Nautilus Poplar LLC, a Poplar-based oil and natural gas exploration and production company for USD 10.88 mil. The consideration consisted of USD 7.3 mil in cash, the assumption of USD 1.2 mil in liabilities and the issuance of 1.7 mil Magellan new common shares valued at USD 2.38 mil. The shares were valued based on Magellan's closing stock price of USD 1.4 on 15 October 2009, the last full trading day prior to the announcement. </t>
  </si>
  <si>
    <t>Starent Networks Corp, based in Tewksbury, Massachusetts, manufactures infrastructure hardware and develops software products that enable mobile operators to deliver multimedia services to their subscribers. Its products include ST16 and ST40 hardware platforms; software that allows the ST16 and ST40 to be configured for specific network functions; software that enables operators to provide in-line services; and the Starent Web EMS, a Web-based element management system that allows a mobile operator to monitor and operate the ST16 and ST40 through a graphical user interface. The company sells its hardware and software products to mobile operators directly and through original equipment manufacturers, system integrators, and distributors. It has operations in the United States, Canada, Japan, Korea, and internationally. The company was founded in 2000.</t>
  </si>
  <si>
    <t>Merix Corp, headquartered in Beaverton, Oregon, manufactures and wholesales printed circuit boards for original equipment manufacturer (OEM) customers and their electronic manufacturing service (EMS) providers. Its products include multi-layer rigid PCBs, which are the platforms used to interconnect microprocessors, integrated circuits and other components that are essential to the operation of electronic products and systems. Its markets include automotive, defense and aerospace, communications, computing, industrial, networking, peripherals, and test end markets. It has manufacturing facilities in Huiyang and Huizhou, in the Peoples Republic of China. The company was founded in 1959.</t>
  </si>
  <si>
    <t>Avocent Corp, based in Huntsville, Alabama, manufactures and wholesales hardware products and technologies and develops software that provides connectivity and centralized management of information technology (IT) infrastructure. Its products include analog and digital KVM (keyboard, video, mouse) switching systems used to manage multiple servers. The company also provides systems management software through its LANDesk division. The company sells its products to manufacturers such as Dell, Hewlett-Packard, and IBM, and through distributors, including Ingram Micro and Tech Data. It was founded in 2000.</t>
  </si>
  <si>
    <t>2112178020</t>
  </si>
  <si>
    <t>Affiliated Computer Services Inc</t>
  </si>
  <si>
    <t>Xerox Corp</t>
  </si>
  <si>
    <t>Affiliated Computer Services Inc, based in Dallas, Texas, provides data processing and information technology services, including electronic fund transfers, business process outsourcing, data processing outsourcing, image management solutions, and information systems programming services to commercial and government clients in the United States. The company was founded in 1988.</t>
  </si>
  <si>
    <t>ACS</t>
  </si>
  <si>
    <t>2110582020</t>
  </si>
  <si>
    <t>Digeo Inc</t>
  </si>
  <si>
    <t>ARRIS Group Inc</t>
  </si>
  <si>
    <t>Digeo Inc, headquartered in the Kirkland, Washington, manufactures Moxi digital media recorder (DMR), high definition (HD) programming, digital media management of photography and music with Moxi Photos and Moxi Jukebox and develop leading edge software technologies, custom silicon innovation, and full OCAP support that provide cost effective and content rich media solutions to customers.</t>
  </si>
  <si>
    <t xml:space="preserve">US - ARRIS Group Inc acquired the entire share capital of Digeo Inc, a Kirkland-based manufacturer of Moxi digital media recorder (DMR), for an estimated USD 20 mil. </t>
  </si>
  <si>
    <t>2110250020</t>
  </si>
  <si>
    <t>PeopleSource Inc</t>
  </si>
  <si>
    <t>PeopleSource Inc, located in Winston-Salem, North Carolina, provides information technology services.</t>
  </si>
  <si>
    <t xml:space="preserve">US - Premier Alliance Group Inc (Premier) acquired the entire share capital of PeopleSource Inc, a Winston-Salem-based provider of information technology, for USD 0.5 mil. The consideration consisted of USD 0.4 mil in cash and USD 0.1 mil in Premier restricted common shares. </t>
  </si>
  <si>
    <t>2109995020</t>
  </si>
  <si>
    <t xml:space="preserve">US - Dell Inc (Dell) acquired the entire share capital of Perot Systems Corp (Perot), a Plano-based provider of information technology services, for USD 30 in cash per class Class A common share, or a total value of USD 3.628 bil. The offer was conditioned upon at least 66.67% of Perot's shares being tendered. Earlier, Dell completed its tender offer by accepting 112.736 mil common shares or 93.23% of Perot's shares outstanding. </t>
  </si>
  <si>
    <t>PER</t>
  </si>
  <si>
    <t>2108492020</t>
  </si>
  <si>
    <t>Omniture Inc</t>
  </si>
  <si>
    <t xml:space="preserve">US - Adobe Systems Inc acquired the entire share capital of Omniture Inc (Omniture), an Orem-based developer of online business optimization software for use, management and enhancement of online, offline and multi-channel business initiatives, for USD 21.5 in cash per share, or a total value of USD 1.738 bil. The transaction was conditioned upon at least majority of Omniture's shares being tendered. </t>
  </si>
  <si>
    <t>OMTR</t>
  </si>
  <si>
    <t>2108080020</t>
  </si>
  <si>
    <t>HG Partners Inc</t>
  </si>
  <si>
    <t>ActiveCare Inc</t>
  </si>
  <si>
    <t>HG Partners Inc, located in Pearland, Texas, provides commercial and residential repair, installation and maintenance services in the heating, ventilation, and air conditioning industry.</t>
  </si>
  <si>
    <t xml:space="preserve">US - ActiveCare Inc (ActiveCare) acquired the entire share capital of HG Partners Inc (HG), a Pearland-based provider of repair and maintenance services, from Harborview Master Fund LP and Gemini Master Fund Ltd, in exchange for an undisclosed amount in ActiveCare common stock. On completion, HG became a wholly-owned subsidiary of ActiveCare. </t>
  </si>
  <si>
    <t>2107585020</t>
  </si>
  <si>
    <t>Leap Wireless International Inc</t>
  </si>
  <si>
    <t xml:space="preserve">US - AT&amp;T Inc acquired the entire share capital of Leap Wireless International Inc, a San Diego-based provider of wireless telecommunication services, for USD 15 in cash and non-transferable contingent value right per share, or a total value of USD 1.19 bil. Originally, in September 2009, Leap was rumored to be seeking a buyer for the company. America Movil SAB de CV of Mexico, MetroPCS Communications Inc, AT&amp;T and Verizon Wireless Inc were rumored to be potential bidders. </t>
  </si>
  <si>
    <t>LEAP</t>
  </si>
  <si>
    <t>2106533020</t>
  </si>
  <si>
    <t>CIM Industries Inc</t>
  </si>
  <si>
    <t>CIM Industries Inc, located in, Peterborough, New Hampshire, manufactures of fluid applied liners and coatings for applications that include; potable water, wastewater systems, chemical containment, waterproofing decks and pavements, water features, and cooling towers.</t>
  </si>
  <si>
    <t xml:space="preserve">US - Chase Corporation has acquired the entire share capital of C.I.M. Industries Inc., a manufacturer of industrial coatings for the water and wastewater industries. Chase Corporation is a manufacturer of specialty tapes, laminates, sealants and coatings. Terms were not disclosed. </t>
  </si>
  <si>
    <t>2106388020</t>
  </si>
  <si>
    <t>HiveLive Inc</t>
  </si>
  <si>
    <t>RightNow Technologies Inc</t>
  </si>
  <si>
    <t>HiveLive Inc, headquartered in Boulder, Colorado, provides online networking services. The company was founded in 2006.</t>
  </si>
  <si>
    <t xml:space="preserve">US - RightNow technologies Inc acquired HiveLive Inc, a Boulder-based provider of online social networking to businesses for USD 6 mil. </t>
  </si>
  <si>
    <t>2106251020</t>
  </si>
  <si>
    <t>Steel Vault Corp</t>
  </si>
  <si>
    <t>VeriChip Corp</t>
  </si>
  <si>
    <t>Steel Vault Corp, headquartered in Delray Beach, Florida, provides identity security services including credit monitoring, credit reports, and other identity theft protection services. The company was founded in 1997.</t>
  </si>
  <si>
    <t>SVUL</t>
  </si>
  <si>
    <t>2106249020</t>
  </si>
  <si>
    <t>Intellon Corp</t>
  </si>
  <si>
    <t>Atheros Communications Inc</t>
  </si>
  <si>
    <t>Intellon Corp, based in Orlando, Florida, manufactures and wholesales integrated circuits (ICs) for powerline communications, providing compliant and other powerline ICs for home networking, networked entertainment, commercial and Smart Grid applications. The company was founded in 1989.</t>
  </si>
  <si>
    <t>ITLN</t>
  </si>
  <si>
    <t>2105774020</t>
  </si>
  <si>
    <t>Bush Hog LLC-Certain Assets</t>
  </si>
  <si>
    <t>Certain assets of Bush Hog LLC</t>
  </si>
  <si>
    <t xml:space="preserve">US - Alamo Group Inc (Alamo) acquires certain assets of Bush Hog LLC, an Alabama-based manufacturer of farm machinery and equipment, and a unit of CC Industries Inc's Bush Hog Investors LLC, in exchange for 1.7 mil Alamo common shares valued at USD 23.732 mil. The shares were valued based on Alamo's closing stock price of USD 13.96 on 03 September 2009, the last full trading day prior to the announcement. </t>
  </si>
  <si>
    <t>2105132020</t>
  </si>
  <si>
    <t>Precision Aerostructures Inc</t>
  </si>
  <si>
    <t>Precision Aerostructures Inc, located in Rancho Cucamonga, California, manufactures machined multi-axis structural aircraft components and assemblies specializing in precision machined components with tolerances of up to +/- .0001" on all ferrous and non-ferrous materials.</t>
  </si>
  <si>
    <t xml:space="preserve">US - New Century Cos Inc acquired Precision Aerostructures Inc, a Rancho Cucamonga-based manufacturer of precision CNC machined multi-axis structural aircraft components and assemblies. </t>
  </si>
  <si>
    <t>2105125020</t>
  </si>
  <si>
    <t>Denville Scientific Inc</t>
  </si>
  <si>
    <t>Denville Scientific Inc, located in South Plainfield, New Jersey, manufactures and wholesales molecular biology products. The company also provides bioresearch laboratories services. It was founded in 1979.</t>
  </si>
  <si>
    <t xml:space="preserve">US - Harvard Bioscience Inc acquired Denville Scientific Inc, a South Plainfield-based manufacturer and wholesaler of molecular biology products, for an estimated USD 24 mil, including an undisclosed amount in liabilities. </t>
  </si>
  <si>
    <t>2105124020</t>
  </si>
  <si>
    <t>Price Gregory Services Inc</t>
  </si>
  <si>
    <t>Quanta Services Inc</t>
  </si>
  <si>
    <t>Price Gregory Services Inc is a provider of infrastructure construction services, headquartered in Houston, Texas. The company focuses on pipeline construction and related services.</t>
  </si>
  <si>
    <t xml:space="preserve">US - Quanta Services Inc (Quanta) acquired the entire share capital of Price Gregory Services Inc, a Houston-based provider of infrastructure construction services, for an estimated USD 337.217 mil. The consideration consisted of an estimated USD 96 mil in cash and the issuance of 10.9 mil Quanta common shares valued at USD 241.217 mil. The shares were valued based on Quanta's closing stock price of USD 22.13 on 30 September 2009, the last full trading day prior completion. </t>
  </si>
  <si>
    <t>2103738020</t>
  </si>
  <si>
    <t>Marvel Entertainment Inc</t>
  </si>
  <si>
    <t>Marvel Entertainment Inc, headquartered in New York, New York, is a multi-media company engaged in providing entertainment character licensing services. They provide motion picture production and distribution services, comic book publishing, and toy manufacturing, and developing electronic and video games software. The company was found in 1933.</t>
  </si>
  <si>
    <t xml:space="preserve">US - Walt Disney Co (Walt) acquired the entire share capital of Marvel Entertainment Inc (Marvel), a New York-based provider of entertainment licensing services, for USD 3.958 bil. Walt offered USD 30 in cash and 0.745 common shares per Marvel share. Based on Walt's closing stock price of USD 26.84 on 28 August 2009, the last full trading day prior to the announcement, each Marvel share was valued at USD 49.996. </t>
  </si>
  <si>
    <t>MVL</t>
  </si>
  <si>
    <t>2103690020</t>
  </si>
  <si>
    <t xml:space="preserve">US - Baker Hughes Inc (Baker) acquired the entire share capital of BJ Services Co (BJ), a Houston-based provider of pressure pumping and other oilfield services, for USD 5.24 bil. Baker offered USD 2.69 in cash and 0.40035 shares per BJ share. Based on Baker's closing stock price of USD 38.09 on 28 August 2009, the last full trading day prior to the announcement, each BJ share was valued at USD 17.939. </t>
  </si>
  <si>
    <t>BJS</t>
  </si>
  <si>
    <t>2103211020</t>
  </si>
  <si>
    <t>South Atlantic Traffic Corporation</t>
  </si>
  <si>
    <t>EGPI Firecreek Inc</t>
  </si>
  <si>
    <t>South Atlantic Traffic Corporation, headquartered in Florida, and with locations in Georgia and North Carolina, provides traffic distribution equipment. The company was founded in 2001.</t>
  </si>
  <si>
    <t xml:space="preserve">US - EGPI Firecreek Inc (EGPI) acquired South Atlantic Traffic Corporation, a Cocoa-based provider of traffic distribution equipment, for USD 2.326 mil. The consideration was to consist of USD 0.6 mil in cash, USD 0.563 mil in promissory notes, and the issuance of 2.908 mil EGPI common shares valued at a pro-rated USD 0.4 in cash per share, or a total value of USD 1.163 mil. </t>
  </si>
  <si>
    <t>2102921020</t>
  </si>
  <si>
    <t>Medical Dictation Services Inc</t>
  </si>
  <si>
    <t>Transcend Services Inc</t>
  </si>
  <si>
    <t>Medical Dictation Services Inc, located in Gaithersburg, Maryland, provides medical transcription services to approximately 30 customers located predominantly in the mid-Atlantic region of the US. It was founded in 1981.</t>
  </si>
  <si>
    <t xml:space="preserve">US - Transcend Services Inc (Transcend) acquired Medical Dictation Services Inc, a Gaithersburg-based provider of medical transcription services, for USD 16.294 mil. The consideration was to consist of USD 14.2 mil in cash and the issuance of 0.12 mil Transcend common shares valued at USD 2.094 mil. The shares were valued based on Transcend's closing stock price of USD 17.46 on 25 August 2009, the last full trading day prior to the announcement. </t>
  </si>
  <si>
    <t>2101812020</t>
  </si>
  <si>
    <t>DatasSynapse Inc</t>
  </si>
  <si>
    <t>DataSynapse Inc, located in New York, USA, develops Internet-based application virtualization software, which matches content requirements with server capacity on demand to optimise performance and automate service-level management. The company's flagship products were known as GridServer and FabricServer. The company was founded in 2000.</t>
  </si>
  <si>
    <t xml:space="preserve">US - TIBCO Software Inc acquired DataSynapse Inc, a New York-based developer of Internet-based application virtualization software, for an estimated USD 28 mil in cash. </t>
  </si>
  <si>
    <t>2100211020</t>
  </si>
  <si>
    <t>SMART Business Advisory &amp; Consulting LLC</t>
  </si>
  <si>
    <t>LECG Corp</t>
  </si>
  <si>
    <t>SMART Business Advisory &amp; Consulting LLC, based in Devon, Pennsylvania, provides financial advisory and business consulting services, serving clients throughout the US and globally. The company was founded in 1988.</t>
  </si>
  <si>
    <t>2099894020</t>
  </si>
  <si>
    <t>On-Site Services Inc</t>
  </si>
  <si>
    <t>Gen Employment Entrp Inc</t>
  </si>
  <si>
    <t>On-Site Services Inc, located in Whiteville, North Carolina, provides temporary staffing and payroll services. The company was founded in March 12, 2004.</t>
  </si>
  <si>
    <t xml:space="preserve">US - General Employment Enterprises Inc(General) acquired the entire share capital of On-Site Services Inc, a Whiteville-based provider of temporary staffing and payroll service, from WTS Acquisition Corp, for USD 1.62 mil. The consideration was to consist of USD 0.6 mil in General common shares and up to USD 1.02 mil in profit-related payments. </t>
  </si>
  <si>
    <t>2099765020</t>
  </si>
  <si>
    <t>Goldleaf Financial Solutions Inc</t>
  </si>
  <si>
    <t xml:space="preserve">US - Jack Henry &amp; Associates Inc (Jack) acquired the entire share capital of Goldleaf Financial Solutions Inc (Goldleaf), a Brentwood-based provider of information technology services, for USD 0.98 in cash per share, or a total value of USD 61.074 mil, including the assumption of an estimated USD 42 mil in liabilities. On completion, Goldleaf became a wholly-owned unit of Jack. </t>
  </si>
  <si>
    <t>GFSI</t>
  </si>
  <si>
    <t>2099500020</t>
  </si>
  <si>
    <t>EGS Acquisition Co LLC</t>
  </si>
  <si>
    <t>Stream Global Services Inc</t>
  </si>
  <si>
    <t>EGS Acquisition Co LLC is a special purpose acquisition vehicle formed by Ayala Corp and Providence Equity Partners Inc for the purpose of acquiring eTelecare Global Solutions Inc. The company is headquartered in the US. A special purpose acquisition vehicle is an investment vehicle that is formed solely for the purpose of making acquisitions.</t>
  </si>
  <si>
    <t xml:space="preserve">US - Stream Global Services Inc (Stream) merged with EGS Acquisition Co LLC, a special purpose acquisition vehicle, in exchange for 33.653 mil Stream common shares valued at USD 141.344 mil. The shares were valued based on Stream's closing stock price of USD 4.2 on 13 August 2009, the last full trading day prior to the announcement. On completion, the merged entity was renamed Stream. </t>
  </si>
  <si>
    <t>2099240020</t>
  </si>
  <si>
    <t>Western Sizzlin Corp</t>
  </si>
  <si>
    <t>Steak n Shake Co</t>
  </si>
  <si>
    <t>Western Sizzlin Corp, located in Roanoke, Virginia, owns and operates restaurants, mostly under the name WesterN SizzliN. The eateries serve a menu of standard American fare but are primarily known for their flame-grilled steaks and fully stocked salad bars. In addition to its flagship brand, the company has a small number of locations operating under the names Great American Steak &amp; Buffet and Quincy Steakhouse. The company was founded in 1962.</t>
  </si>
  <si>
    <t xml:space="preserve">US - Steak n Shake Co merged with Western Sizzlin Corp, a Roanoke-based owner and operator of restaurants, for an estimated USD 22.959 mil. </t>
  </si>
  <si>
    <t>WEST</t>
  </si>
  <si>
    <t>2097987020</t>
  </si>
  <si>
    <t>Barnes &amp; Noble College Booksellers Inc</t>
  </si>
  <si>
    <t>Barnes &amp; Noble Inc</t>
  </si>
  <si>
    <t>Barnes &amp; Noble College Booksellers Inc, located in Basking Ridge, New Jersey, owns and operates bookstores, with an estimated 700 campus-based bookstores nationwide, providing textbooks, trade books, school supplies, collegiate clothing, and emblematic merchandise. The company also offers merchandise through campus bookstores' websites. It was founded in 1873.</t>
  </si>
  <si>
    <t>2097556020</t>
  </si>
  <si>
    <t>Vortex Resources Corp</t>
  </si>
  <si>
    <t>YaSheng Group Co Ltd, located in Redwood City, California, produces agricultural products in the northwest of China. The holding company's products include hops, onion, maize, barley, cotton, patato, apple, pear, alfafa, cumin, apricots, wolfberry, corn, flax, beet, wheat, sunflower, peas, soybeans, flaxseeds, apples, pears and apricots.</t>
  </si>
  <si>
    <t xml:space="preserve">US - Vortex Resources Corp (Vortex) merged with YaSheng Group Co Ltd, a Redwood City-based producer of agricultural products, in exchange for an undisclosed amount in Vortex common shares. </t>
  </si>
  <si>
    <t>YHGG</t>
  </si>
  <si>
    <t>2096731020</t>
  </si>
  <si>
    <t>On2 Technologies Inc</t>
  </si>
  <si>
    <t>On2 Technologies Inc, located in Clifton Park, New York, develops video compression and streaming software with products include TrueMotion VP3 series of codecs, Open Source VP3.2, VP4 Codec, Truemotion 2x, VP4 Encoder, Audio for Video Coding technology and TrueCast(R) Server Software. The company also provides custom engineering and consulting services within the digital media industry. It was founded in 1992.</t>
  </si>
  <si>
    <t>ONT</t>
  </si>
  <si>
    <t>2096168020</t>
  </si>
  <si>
    <t>Patriot Capital Funding Inc</t>
  </si>
  <si>
    <t>Patriot Capital Funding Inc, headquartered in Westport, Connecticut is a closed-end investment fund. It's products includes revolving loans, acquisition lines of credit, senior secured term loans, junior secured term loans, delayed draw term loans, subordinated loans and equity co-investments. It also provides financing solutions to small and medium enterprises. The company was founded in 2002.</t>
  </si>
  <si>
    <t xml:space="preserve">US - Prospect Capital Corp (Prospect) acquired Patriot Capital Funding Inc (Patriot), a Westport-based closed-end investment fund, for USD 194.302 mil. The consideration was to consist of USD 110.5 mil in cash and USD 83.802 mil in common stock. Prospect offered 0.3992 common share per Patriot share. Based on Prospect's closing stock price of USD 10.02 on 31 July 2009, the last full trading day prior to the announcement, each Patriot share was valued at USD 4. </t>
  </si>
  <si>
    <t>PCAP</t>
  </si>
  <si>
    <t>2095822020</t>
  </si>
  <si>
    <t xml:space="preserve">US - Aetna Inc acquired Horizon Health Corp, a Lewisville-based provider of management consulting services, from Psychiatric Solutions Inc, for an estimated USD 70 mil in cash. </t>
  </si>
  <si>
    <t>2094454020</t>
  </si>
  <si>
    <t>Virgin Mobile USA Inc</t>
  </si>
  <si>
    <t>Virgin Mobile USA Inc, located in Warren, New Jersey, provides wireless communications services, marketed under the Virgin and Sprint Nextel network brands. It offers pre-paid and pay-as-you-go service plans sold through 140,000 third-party retail stores, including Wal-Mart, Best Buy, and Target. The company was founded in 2002.</t>
  </si>
  <si>
    <t>VM</t>
  </si>
  <si>
    <t>2094434020</t>
  </si>
  <si>
    <t xml:space="preserve">US - International Business Machines Corp {IBM} acquired the entire share capital of SPSS Inc, a Chicago-based developer of predictive analytics software, for USD 50 in cash per share, or a total value of USD 950.571 mil. Concurrently, IBM acquired Ounce Labs Inc. </t>
  </si>
  <si>
    <t>SPSS</t>
  </si>
  <si>
    <t>2094065020</t>
  </si>
  <si>
    <t>Harleysville National Corp, Harleysville,Pennsylvania</t>
  </si>
  <si>
    <t>Harleysville National Corp, located in Harleysville, Pennsylvania, is a bank holding company for Harleysville National Bank &amp; Trust Co, Millennium Wealth Management &amp; Private Banking, and HNB Auto Sales LLC. The company was founded in 1909.</t>
  </si>
  <si>
    <t xml:space="preserve">US - First Niagara Financial Group Inc (First Niagara), located in Lockport, New York, definitively acquired the entire share capital of Harleysville National Corp (Harleysville), a Harleysville-based bank holding company, in a stock swap transaction valued at USD 239.874 mil. First Niagara offered 0.474 common shares per Harleysville share. Based on First Niagara's closing stock price of USD 11.74 on 24 July 2009, each Harleysville share was valued at USD 5.565. </t>
  </si>
  <si>
    <t>HNBC</t>
  </si>
  <si>
    <t>2094044020</t>
  </si>
  <si>
    <t>Varian Inc</t>
  </si>
  <si>
    <t xml:space="preserve">US - Agilent Technologies Inc acquired the entire share capital of Varian Inc, a Palo Alto-based manufacturer and wholesaler of scientific instruments, for USD 52 in cash per share, or a total value of USD 1.512 bil. </t>
  </si>
  <si>
    <t>VARI</t>
  </si>
  <si>
    <t>2093212020</t>
  </si>
  <si>
    <t>Income Opportunity Realty Investors Inc</t>
  </si>
  <si>
    <t>Transcontinental Realty Inv</t>
  </si>
  <si>
    <t>Income Opportunity Realty Investors Inc, headquartered in Dallas, Texas is a real estate investment trust. It if focused on the acquisition, financing, operation and sale of real estate across the United States. The company's operations are divided into commercial properties and land. The company was founded in 1985.</t>
  </si>
  <si>
    <t xml:space="preserve">US - Transcontinental Realty Investors Inc, a unit of Basic Capital Management Inc's American Realty Investors subsidiary, raised its interes to 85.31% from 24.88%, by acquiring a 60.43% nterest or 2.519 mil common shares in Income Opportunity Realty Investors Inc, a Dallas-based real estate investment trust, from Syntek West Inc, for the assumption of USD 17.884 mil in liabilities. </t>
  </si>
  <si>
    <t>IOT</t>
  </si>
  <si>
    <t>2093103020</t>
  </si>
  <si>
    <t>Medarex Inc</t>
  </si>
  <si>
    <t>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t>
  </si>
  <si>
    <t xml:space="preserve">US - Bristol-Myers Squibb Co (Bristol) acquired the entire share capital of Medarex Inc, a Princeton-based biopharmaceutical company, for USD 16 in cash per share, or a total value of USD 2.247 bil. The offer was conditioned upon at least a majority of Medarex's shares being tendered on a fully diluted basis. Earlier, Bristol completed its tender offer for Medarex by accepting 119.012 mil shares, or about 92.58% of Medarex's common shares outstanding. </t>
  </si>
  <si>
    <t>MEDX</t>
  </si>
  <si>
    <t>2092946020</t>
  </si>
  <si>
    <t>Solar Integrated Technologies Inc</t>
  </si>
  <si>
    <t>Solar Integrated Technologies Inc, located in Los Angeles, California, manufactures photovoltaic roofing products, as well as offering integrated solutions such as engineering, design, support and maintenance. The company was founded in 2002.</t>
  </si>
  <si>
    <t xml:space="preserve">US - Energy Conversion Devices Inc acquired the entire share capital of Solar Integrated Technologies Inc (Solar Integrated), a Los Angeles-based manufacturer of photovoltaic roofing products, for USD 0.1111 in cash per share, or a total value of USD 16.197 mil, including the assumption of USD 5.1 mil in liabilities. The transaction was subject to customary closing conditions and Solar Integrated's board and shareholder approvals. </t>
  </si>
  <si>
    <t>SIT</t>
  </si>
  <si>
    <t>2091198020</t>
  </si>
  <si>
    <t>The Travel Channel LLC</t>
  </si>
  <si>
    <t>Scripps Networks Interactive</t>
  </si>
  <si>
    <t>The Travel Channel LLC, located in Chevy Chase, Maryland, provides cable TV services. It features documentaries and how-to shows related to travel and leisure in US and internationally. The company was founded in 1987.</t>
  </si>
  <si>
    <t>2090029020</t>
  </si>
  <si>
    <t>Auvitek International Ltd</t>
  </si>
  <si>
    <t>Auvitek International Ltd manufactures fabless semiconductor focused on developing integrated circuits for worldwide Digital Television and Multimedia Convergence markets. The company is headquartered in San Jose, California, and with locations in Shanghai, Shenzhen, Hong Kong, and Taipei. The company was founded in 2004.</t>
  </si>
  <si>
    <t xml:space="preserve">US - Microtune Inc (Microtune) acquired Auvitek International Ltd, a San Francisco-based manufacturer of fabless semiconductor, for USD 9 mil. The consideration consisted of USD 6.8 mil in cash, 1 mil common shares valued at USD 2.2 mil and undisclosed amount in profit-related payments. The shares were valued based on Microtune's closing stock price of USD 2.2 on 9 July 2009, the last full trading day prior to the announcement. </t>
  </si>
  <si>
    <t>2088613020</t>
  </si>
  <si>
    <t>Woodbridge Holdings Corp</t>
  </si>
  <si>
    <t>BFC Financial Corp</t>
  </si>
  <si>
    <t>Woodbridge Holdings Corp, located in Fort Lauderdale, Florida, is a real estate investment firm seeking to invest within and outside the real estate industry. The company was founded in 1982.</t>
  </si>
  <si>
    <t>WDGH</t>
  </si>
  <si>
    <t>2088382020</t>
  </si>
  <si>
    <t>Alcan Packaging Food Americas</t>
  </si>
  <si>
    <t>Bemis Co Inc</t>
  </si>
  <si>
    <t>Alcan Packaging Food Americas, headquartered in Chicago, Illinois, manufactures flexible food packaging products. It operates at 23 locations in the US, Canada, Mexico, Brazil, Argentina and New Zealand.</t>
  </si>
  <si>
    <t xml:space="preserve">US - Bemis Co Inc acquired Alcan Packaging Food Americas, a Chicago-based manufacturer of flexible food packaging products, from Rio Tinto PLC's Alcan Packaging subsidiary, for USD 1.2 bil. </t>
  </si>
  <si>
    <t>2087959020</t>
  </si>
  <si>
    <t xml:space="preserve">Commercial Mutual Insurance Co  </t>
  </si>
  <si>
    <t>Kingstone Cos Inc</t>
  </si>
  <si>
    <t>Commercial Mutual Insurance Co, located in Catskill, New York, is an insurance company offering stock property and casualty insurance services. The company was founded in 1886.</t>
  </si>
  <si>
    <t xml:space="preserve">US - DCAP Group Inc (DCAP) acquired the entire share capital of Commercial Mutual Insurance Co (CMIC), a Catskill-based insurance company, for USD 3.75 mil surplus notes. On completion, DCAP changed its name to Kingstone Cos Inc and CMIC changed its name to Kingstone Insurance Co. </t>
  </si>
  <si>
    <t>2087860020</t>
  </si>
  <si>
    <t>FCStone Group Inc</t>
  </si>
  <si>
    <t>International Assets Hldg</t>
  </si>
  <si>
    <t>FCStone Group Inc, based in West Des Moines, Iowa, provides risk management consulting and trade execution services to commercial commodity intermediaries, end-users and producers. It also operates a clearing and execution platform for exchange-traded futures and options contracts. The company has business operations in Australia, China, Brazil, Ireland, Mexico, Colombia and Canada. It was founded in 1924.</t>
  </si>
  <si>
    <t xml:space="preserve">US - International Assets Holding Corp (International) acquired the entire share capital of FCStone Group Inc (FCStone), a Kansas City-based provider of risk management consulting and trade execution services, in a stock swap transaction valued at USD 129.688 mil. International offered 0.295 shares per FCStone share. Based on Internationals closing stock price of USD 15.74 on 01 July 2009, the last full trading day prior to the announcement, each FCStone share was valued at USD 4.643. </t>
  </si>
  <si>
    <t>FCSX</t>
  </si>
  <si>
    <t>2087068020</t>
  </si>
  <si>
    <t>Cell Genesys Inc</t>
  </si>
  <si>
    <t>Cell Genesys Inc, located in San Francisco, California, manufactures biotechnology products focused on the development and commercialization of novel biological therapies for patients with cancer. The company is developing cell-based immunotherapies and oncolytic virus therapies to treat different types of cancer. The company's lead program is GVAX, a cell-based immunotherapy for cancer. It was founded in 1988.</t>
  </si>
  <si>
    <t>CEGE</t>
  </si>
  <si>
    <t>2087050020</t>
  </si>
  <si>
    <t>Pamrapo Bancorp Inc</t>
  </si>
  <si>
    <t>BCB Bancorp Inc</t>
  </si>
  <si>
    <t xml:space="preserve">US - BCB Bancorp Inc (BCB) merged with Pamrapo Bancorp Inc (Pamrapo), a Bayonne-based savings and loan bank holding company, in a stock swap transaction valued at USD 46.888 mil. BCB offered 1 common share per Pamrapo share. Based on BCB's closing stock price of USD 9.5 on 29 June 2009, each Pamrapo share was valued at USD 9.5. </t>
  </si>
  <si>
    <t>PBCI</t>
  </si>
  <si>
    <t>2085474020</t>
  </si>
  <si>
    <t>Tween Brands Inc</t>
  </si>
  <si>
    <t>Dress Barn Inc</t>
  </si>
  <si>
    <t xml:space="preserve">US - Dress Barn Inc (Dress) acquired the entire share capital of Tween Brands Inc (Tween), a New Albany-based manufacturer and retailer of apparel and lifestyle products for teenage girls, in a stock swap transaction valued at USD 154.462 mil. Dress offered 0.47 common shares per Tween share. Based on Dresss closing stock price of USD 13.24 on 24 June 2009, the last full trading day prior to the announcement, each Tween share was valued at USD 6.223. </t>
  </si>
  <si>
    <t>TWB</t>
  </si>
  <si>
    <t>2084410020</t>
  </si>
  <si>
    <t>Frontier Airlines Holdings Inc</t>
  </si>
  <si>
    <t>Republic Airways Holdings Inc</t>
  </si>
  <si>
    <t>Frontier Airlines Holdings Inc, located in Denver, Colorado, provides air transportation services, ranging from Mexico to Canada. The company provides air transportation for passengers and freight. The company was founded in 1994.</t>
  </si>
  <si>
    <t xml:space="preserve">US - Republic Airways Holdings Inc (Republic), a majority-owned unit of Wexford Capital LLC, acquired the entire share capital of bankrupt Frontier Airlines Holdings Inc (Frontier), a Denver-based provider of air transportation services, via an auction, for USD 108.75 mil. On completion, Frontier became a wholly-owned unit of Republic. Originally, in June 2009, Frontier announced that it was seeking a buyer for the company. </t>
  </si>
  <si>
    <t>FRNT</t>
  </si>
  <si>
    <t>2084343020</t>
  </si>
  <si>
    <t>DecisionPoint Systems Holdings Inc</t>
  </si>
  <si>
    <t>DecisionPoint Systems Holdings Inc is a developer of software.</t>
  </si>
  <si>
    <t xml:space="preserve">US - DecisionPoint Systems Inc (DecisionPoint) acquired the entire share capital of DecisionPoint Systems Holdings Inc, a developer of software, in exchange for 20 mil DecisionPoint common shares. </t>
  </si>
  <si>
    <t>2084331020</t>
  </si>
  <si>
    <t>Cambium Learning Group Inc</t>
  </si>
  <si>
    <t>Voyager Learning Co</t>
  </si>
  <si>
    <t>Cambium Learning Group Inc, headquartered in Dallas, Texas, is a publisher of research-based, cultural responsive and proven instructional materials, services and technology to help educators raise the achievement of pre Kindergarden through grade 12 students.</t>
  </si>
  <si>
    <t xml:space="preserve">US - Voyager Learning Co merged with Cambium Learning Inc, a Natick-based publisher of instructional material, for USD 194 mil. The transaction was subject to shareholder and regulatory approvals, and customary closing conditions. On completion, the merged entity was to be named Cambium-Voyager Holdings Inc. </t>
  </si>
  <si>
    <t>2084317020</t>
  </si>
  <si>
    <t>Specialty Underwriters Alliance Inc</t>
  </si>
  <si>
    <t>Specialty Underwriters Alliance Inc, located in Chicago, Illinois, provides commercial property and casualty insurance services, through its SUA Insurance Co subsidiary. The company offers commercial automobile, workers compensation programs, physical damage, property, inland marine, and general liability coverage. The company was founded in 1982.</t>
  </si>
  <si>
    <t>SUAI</t>
  </si>
  <si>
    <t>2083729020</t>
  </si>
  <si>
    <t>Universal Safety Response Inc</t>
  </si>
  <si>
    <t>Universal Safety Response Inc, based in Franklin, Tennessee, develops and manufactures security systems, including vehicle barrier systems and perimeter security solutions. Its product line include GRAB vehicle safety barrier, XMB Mobile Barrier, Electric Vehicle Barrier, ODDS, and others. The company was founded in 1994.</t>
  </si>
  <si>
    <t xml:space="preserve">US - Smith &amp; Wesson Holding Corp (SWH) acquired the entire share capital of Universal Safety Response Inc, a Franklin-based developer and manufacturer security systems, for USD 73.148. The consideration consisted of up to USD 26.2 mil in cash, and 9.7 mil common shares valued at USD 73.148 mil. The shares were valued based on SWH's closing stock price of USD 4.84 on 17 June 2009, the last full trading day prior to the announcement. </t>
  </si>
  <si>
    <t>2083566020</t>
  </si>
  <si>
    <t>HLTH Corp</t>
  </si>
  <si>
    <t>HLTH Corp, located in Elmwood Park, New Jersey, develops online health care and benefit information systems software and provides web-based healthcare information services for physicians and consumers. It was founded in 1996.</t>
  </si>
  <si>
    <t>HLTH</t>
  </si>
  <si>
    <t>2083017020</t>
  </si>
  <si>
    <t>Beverly National Corp,Beverly, Massachusetts</t>
  </si>
  <si>
    <t>Danvers Bancorp Inc,MA</t>
  </si>
  <si>
    <t>Beverly National Corp, located in Beverly, Massachusetts, is a bank holding company for Beverly National Bank which provides acceptance of checking, savings and time deposits and the making of commercial, real estate, installment and other loans.</t>
  </si>
  <si>
    <t xml:space="preserve">US - Danvers Bancorp Inc (Danvers), Danvers, Massachusetts, merged with Beverly-based Beverly National Corp (Beverly), a bank holding company, in a stock swap transaction valued at USD 61.485 mil. Danvers offered 1.66 common shares per Beverly share. Based on Danver's closing stock price of USD 13.88 on 16 June 2009, the last full trading day prior to the announcement, each Beverly share was valued at USD 23.041. </t>
  </si>
  <si>
    <t>BVNC</t>
  </si>
  <si>
    <t>2082231020</t>
  </si>
  <si>
    <t>Cavalier Homes Inc</t>
  </si>
  <si>
    <t>Cavalier Homes Inc, located in Addison, Alabama, manufactures mobile homes. It also provides financing services by selling, financing and insuring homes through its businesses which include Cavalier Home Builders LLC, CIS Financial Services Inc and QCIS Insurance. It mainly targets clients in the South Central and South Atlantic regions of the US to cater to the low to medium-priced manufactured housing markets. It was founded in 1984.</t>
  </si>
  <si>
    <t xml:space="preserve">US - Southern Energy Homes Inc, a unit of Berkshire Hathaway Inc's Clayton Homes Inc subsidiary, merged with Cavalier Homes Inc, an Addison-based manufacturer of mobile homes, for USD 2.75 in cash per share, or a total value of USD 48.396 mil. </t>
  </si>
  <si>
    <t>CAV</t>
  </si>
  <si>
    <t>2081491020</t>
  </si>
  <si>
    <t>Coffman Stairs LLC</t>
  </si>
  <si>
    <t>P&amp;F Industries Inc</t>
  </si>
  <si>
    <t>Coffman Stairs LLC, located in Marion, Virginia, manufactures synthetic and wood columns including hardwood and softwood staircases, stairs and railings used in residential construction. The company was founded in 1874.</t>
  </si>
  <si>
    <t xml:space="preserve">US - P&amp;F Industries Inc acquired Coffman Stairs LLC, a Marion-based manufacturer of synthetic and wood columns, from Visador Holding Corp, for USD 8.5 mil. The consideration consisted of USD 4.5 mil in cash, USD 4 mil in note and the assumption of an undisclosed amount in liabilities. </t>
  </si>
  <si>
    <t>2080797020</t>
  </si>
  <si>
    <t>CardioDynamics International Corp</t>
  </si>
  <si>
    <t>SonoSite Inc</t>
  </si>
  <si>
    <t>CardioDynamics International Corp, headquartered in San Diego, California, manufactures, develops and wholesales non-invasive heart-monitoring devices using proprietary impedance cardiography (ICG) technology, DISQ technology and ZMarc algorithm, which is used to monitor the heart's ability to deliver blood to the body and help physicians assess, diagnose and treat cardiovascular disease. The company was founded in 1993.</t>
  </si>
  <si>
    <t xml:space="preserve">US - SonoSite Inc acquired the entire share capital of CardioDynamics International Corp, a San Diego-based manufacturer of heart-monitoring devices, for USD 1.35 in cash per share, or a total value of USD 12.285 mil, including the assumption of USD 2.3 mil in liabilities. </t>
  </si>
  <si>
    <t>CDIC</t>
  </si>
  <si>
    <t>2080720020</t>
  </si>
  <si>
    <t>Verizon Wireless Inc-Certain Wireless Assets</t>
  </si>
  <si>
    <t>Atlantic Tele-Network Inc</t>
  </si>
  <si>
    <t>Certain wireless assets of Verizon Wireless Inc, located in Basking Ridge, New Jersey, a provider of wireless telecommunication services.</t>
  </si>
  <si>
    <t xml:space="preserve">US - Atlantic Tele-Network Inc acquired certain wireless assets of Verizon Wireless Inc, a Basking Ridge-based provider of wireless telecommunication services, and a joint venture between Verizon Communications Inc and Vodafone Group PLC, for USD 200 mil in cash. </t>
  </si>
  <si>
    <t>2080051020</t>
  </si>
  <si>
    <t>TaxMasters Inc</t>
  </si>
  <si>
    <t>Crown Partners Inc</t>
  </si>
  <si>
    <t xml:space="preserve">US - Crown Partners Inc (CPI) acquired the entire share capital of TaxMasters Inc (TMI), a Rockville-based provider of tax and accounting services. On completion, CPI was renamed TMI. </t>
  </si>
  <si>
    <t>2080023020</t>
  </si>
  <si>
    <t>Prism Circuits Inc</t>
  </si>
  <si>
    <t>MoSys Inc</t>
  </si>
  <si>
    <t>Prism Circuits Inc, based in Santa Clara, California, manufactures and wholesales semiconductors, specializing in silicon proven, low power, low jitter, high-datarate Interconnect Physical IP, which include serial protocols like 0G KR, USB3.0, PCIe Gen2, XAUI, SRIO, CPRI and SGMII as well as parallel interfaces like DDR 3/2 Combo PHYs and GDDR5. The company was established in 2006.</t>
  </si>
  <si>
    <t xml:space="preserve">US - MoSys Inc acquired Prism Circuits Inc, a Santa Clara-based manufacturer and wholesaler of semiconductors, for an estimated USD 20 mil. The consideration consisted of USD 13.5 mil including the assumption of an undisclosed amount in liabilities and up to USD 6.5 mil in profit-related payments. </t>
  </si>
  <si>
    <t>2079367020</t>
  </si>
  <si>
    <t>Wind River Systems Inc</t>
  </si>
  <si>
    <t xml:space="preserve">US - Intel Corp acquired the entire share capital of Wind River Systems Inc (Wind River), an Alameda-based developer of optimization software, for USD 11.5 in cash per share, or a total value of USD 890.287 mil. Earlier, Intel completed its tender offer for Wind River by accepting 68.166 mil shares, or 89% of Wind River's common shares outstanding. </t>
  </si>
  <si>
    <t>WIND</t>
  </si>
  <si>
    <t>2078405020</t>
  </si>
  <si>
    <t>NATCO Group Inc</t>
  </si>
  <si>
    <t>Cameron International Corp</t>
  </si>
  <si>
    <t>NATCO Group Inc, located in Houston, Texas, manufactures and markets oil and gas separation and dehydration equipment, such as production equipment, which includes separators, heaters, oil dehydration equipment, water treatment equipment, gas conditioning equipment, and equipment refurbishment, as well as built-to-order gas-related technologies that focus on removing contaminants from the gas stream. The company was founded in 1988.</t>
  </si>
  <si>
    <t xml:space="preserve">US - Cameron International Corp (Cameron) acquired the entire share capital of NATCO Group Inc (NATCO), a Houston-based manufacturer of oil field equipment and machinery, in a stock swap transaction valued at USD 770.68 mil. Cameron offered 1.185 common shares per NATCO share. Based on Cameron's closing stock price of USD 32.45 on 01 June 2009, the last full trading day prior to the announcement, each NATCO share was valued at USD 38.453. </t>
  </si>
  <si>
    <t>NTG</t>
  </si>
  <si>
    <t>2078120020</t>
  </si>
  <si>
    <t>etrials Worldwide Inc</t>
  </si>
  <si>
    <t>etrials Worldwide Inc, located in Morrisville, North Carolina, develops eClinical software for the healthcare, pharmaceutical and biotechnology companies. The company has an office in Sittingbourne, Kent, United Kingdom, and was founded in 1999.</t>
  </si>
  <si>
    <t>ETWC</t>
  </si>
  <si>
    <t>2078113020</t>
  </si>
  <si>
    <t>Data Domain Inc</t>
  </si>
  <si>
    <t>Data Domain Inc, headquartered in Santa Clara, California, manufactures deduplication storage systems for disk backup and network-based disaster recovery. It offers a range of systems, software and technology products to meet the backup and archive storage needs of enterprises of all sizes. The company was founded in 2001.</t>
  </si>
  <si>
    <t xml:space="preserve">US - EMC Corp (EMC) acquired the entire share capital of Data Domain Inc (Data Domain), a Santa Clara-based manufacturer of deduplication storage systems, via a tender offer for a sweetened USD 33.5 in cash per share, or a total value of USD 2.368 bil. Originally, EMC offered USD 30 in cash per share, or a total value of USD 2.107 bil. Previously, NetApp Inc withdrew its definitive agreement to acquire the entire share capital of Data Domain. </t>
  </si>
  <si>
    <t>DDUP</t>
  </si>
  <si>
    <t>2077948020</t>
  </si>
  <si>
    <t>REITPlus</t>
  </si>
  <si>
    <t>AmREIT</t>
  </si>
  <si>
    <t>REITPlus, based in Houston, Texas, is a real estate investment trust (REIT).</t>
  </si>
  <si>
    <t xml:space="preserve">US - AmREIT merged with REITPlus, a Houston-based real estate investment trust. </t>
  </si>
  <si>
    <t>2077497020</t>
  </si>
  <si>
    <t>CuraGen Corp</t>
  </si>
  <si>
    <t>Celldex Therapeutics Inc</t>
  </si>
  <si>
    <t>CuraGen Corp, located in Branford, Connecticut, is a biopharmaceutical company specializing in developing novel therapeutics for the treatment of cancer in the United States. The company's product candidates include Belinostat, a small molecule histone deactylase, which is a Phase II clinical trial drug for the treatment of cancer; and CR011-vcMMAE, a antibody-drug conjugate that is a Phase I/II clinical trail drug for the treatment of cancer. It was founded in 1993.</t>
  </si>
  <si>
    <t xml:space="preserve">US - Celldex Therapeutics Inc acquired the entire share capital of CuraGen Corp, a Branford-based biopharmaceutical company, in a stock swap transaction, valued at an estimated USD 94.5 mil, subject to a collar agreement. </t>
  </si>
  <si>
    <t>CRGN</t>
  </si>
  <si>
    <t>2074178020</t>
  </si>
  <si>
    <t>MTU Aero Engines North America Inc-Manufacturing Unit Assets</t>
  </si>
  <si>
    <t>The assets comprised of the manufacturing unit assets of MTU Aero Engines North America Inc.</t>
  </si>
  <si>
    <t xml:space="preserve">US - EDAC Technologies Corp acquired the manufacturing unit assets of MTU Aero Engines North America Inc, a Newington-based a manufacturer of aircraft engine and parts and a unit of MTU Aero Engines GmbH. </t>
  </si>
  <si>
    <t>2074053020</t>
  </si>
  <si>
    <t>Senior Optician Service Inc</t>
  </si>
  <si>
    <t>Senior Optician Service Inc, located in Brookline, Massachusetts, is a blank check company founded in 1966.</t>
  </si>
  <si>
    <t xml:space="preserve">US - Senior Optician Service Inc (Senior) acquired the entire share capital of Vantone International Group Inc, a San Jose-based blank check company, in exchange for 23.947 mil new Senior common shares valued at USD 2.395 mil. The shares were valued based on Senior's closing stock price of USD 0.1 on 14 May 2009, the last full trading day prior to the announcement.  </t>
  </si>
  <si>
    <t>SOSV</t>
  </si>
  <si>
    <t>2074021020</t>
  </si>
  <si>
    <t>Southern Medical &amp; Mobility Inc</t>
  </si>
  <si>
    <t>BBC Graphics Of Palm Beach Inc</t>
  </si>
  <si>
    <t>Southern Medical &amp; Mobility Inc, based in Mobile, Alabama, provides rental and sale services of home medical equipment and home health care supplies, including wheelchairs, power chairs, hospital beds, ambulatory aids, bathroom aids and safety equipment, and rehabilitation equipment. It also provides home respiratory equipment to patients with severe and chronic pulmonary diseases. The company was established in 2002.</t>
  </si>
  <si>
    <t xml:space="preserve">US - BBC Graphics of Palm Beach Inc, a majority-owned unit of HASCO Holdings LLC (HASCO), through its wholly-owned Southern Medical Acquisition Inc unit, merged with Southern Medical &amp; Mobility Inc, a Mobile-based provider of home medical equipment rental and sale services and a wholly-owned unit of HASCO.  </t>
  </si>
  <si>
    <t>Medical Equipment Rental And Leasing</t>
  </si>
  <si>
    <t>2073795020</t>
  </si>
  <si>
    <t>Barclays Global Investors Ltd</t>
  </si>
  <si>
    <t>BlackRock Inc</t>
  </si>
  <si>
    <t>Barclays Global Investors Ltd, headquartered in San Francisco, California, provides investment management services offering structured investment strategies such as indexing, tactical asset allocation, and risk-controlled active products. It also provides related investment services such as securities lending, cash management, and portfolio transition services. The company was founded in 1971.</t>
  </si>
  <si>
    <t>2073218020</t>
  </si>
  <si>
    <t>CNB Financial Corp</t>
  </si>
  <si>
    <t>CNB Financial Corp, headquartered in Worcester, Massachusetts, is a bank holding company that operates through its Commonwealth National Bank subsidiary, providing banking services to clients. The company was founded in 2001.</t>
  </si>
  <si>
    <t>CFNA</t>
  </si>
  <si>
    <t>2072635020</t>
  </si>
  <si>
    <t>Neurogen Corp</t>
  </si>
  <si>
    <t>Neurogen Corp, located in Branford, Connecticut, manufactures and develops small-molecule drugs focused on the treatment of psychiatric and neurological disorders, including insomnia, Parkinson's disease, restless legs syndrome (RLS), anxiety and pain. The company was founded in 1987.</t>
  </si>
  <si>
    <t>NRGN</t>
  </si>
  <si>
    <t>2072411020</t>
  </si>
  <si>
    <t>Catapult Communications Corp</t>
  </si>
  <si>
    <t xml:space="preserve">US - IXIA acquired the entire share capital of Catapult Communications Corp, a Mountain View-based developer of communications software, for USD 9.25 in cash per share, or a total value of USD 107.462 mil, via tender offer. </t>
  </si>
  <si>
    <t>CATT</t>
  </si>
  <si>
    <t>2072292020</t>
  </si>
  <si>
    <t>Windstream Corp</t>
  </si>
  <si>
    <t>D&amp;E Communications Inc, located in Ephrata, Pennsylvania, provides telecommunications services such as telephone and data access services, long distance, D&amp;E Jazzd Internet and voice and data network systems integration services in Pennsylvania. The company was founded in 1911.</t>
  </si>
  <si>
    <t xml:space="preserve">US - Windstream Corp definitively acquired the entire share capital of D&amp;E Communications Inc, a Ephrata-based provider of telecommunications services, for USD 328.114 mil. The consideration was to consist of USD 5 in cash and 0.65 common shares per D&amp;E share and the assumption of an estimated USD 171 mil in liabilities. The shares were valued based on Windstream's closing stock price of USD 9.05 on 8 May 2009, the last full trading day prior to the announcement. </t>
  </si>
  <si>
    <t>DECC</t>
  </si>
  <si>
    <t>2071493020</t>
  </si>
  <si>
    <t>NanoTech Entertainment Inc</t>
  </si>
  <si>
    <t>Aldar Group Inc</t>
  </si>
  <si>
    <t>NanoTech Entertainment Inc, located in San Jose, California, develops games that it licenses to third parties for manufacturing and distribution.</t>
  </si>
  <si>
    <t xml:space="preserve">US - Aldar Group Inc acquired the entire share capital of NanoTech Entertainment Inc (NanoTech), a San Jose-based developer of gaming software, in exchange for 6.48 mil common shares valued at USD 1.62 mil. The shares were valued based on Aldar's closing stock price of USD of 0.25 on April 29, the last full trading day prior to the announcement. On completion, NanoTech was to own 58.839% of the merged entity. </t>
  </si>
  <si>
    <t>Animal Specialty Services, Except Veterinary</t>
  </si>
  <si>
    <t>2071452020</t>
  </si>
  <si>
    <t>Nashua Corp</t>
  </si>
  <si>
    <t>Nashua Corp, located in Nashua, New Hampshire, manufactures specialty papers and imaging products. The company's products include thermal and other coated papers, wide-format papers, pressure-sensitive labels, tags, and transaction and financial receipts. The company was founded in 1849.</t>
  </si>
  <si>
    <t xml:space="preserve">US - Cenveo Inc (Cenveo) acquired Nashua Corp (Nashua), a Nashua-based manufacturer of specialty papers and imaging products, for USD 38.796 mil, subject to a collar agreement. Cenveo offered 1.224 common shares and USD 0.75 in cash per Nashua share. Based on Cenveo's closing stock price of USD 5.01 on 2009 May 6, the last full trading day prior to the announcement, each Nashua share was valued at USD 6.88. </t>
  </si>
  <si>
    <t>NSHA</t>
  </si>
  <si>
    <t>2071356020</t>
  </si>
  <si>
    <t>LogicVision Inc, located in San Jose, California, develops silicon test solutions that enable its customer to achieve very device quality metrics, reduce overall cost of test, accelerate silicon bring-up and improve production and yield ramp times. The company was founded in 1992.</t>
  </si>
  <si>
    <t xml:space="preserve">US - Mentor Graphics Corp (Mentor) acquired the entire share capital of LogicVision Inc, a San Jose-based developer of silicon test solutions, in a stock swap transaction valued at USD 13.455 mil. Mentor offered 0.2006 common shares per LogicVision share. Based in Mentor's closing stock price of USD 7.08 on 06 May 2009, the last full trading day prior to the announcement, each LogicVision share was valued at USD 1.42. </t>
  </si>
  <si>
    <t>LGVN</t>
  </si>
  <si>
    <t>2071211020</t>
  </si>
  <si>
    <t>Angel Learning Inc</t>
  </si>
  <si>
    <t>Angel Learning Inc, headquartered in Indianapolis, Indiana, develops and wholesales e-learning software. Its products includes ANGEL Learning Management Suite and ANGEL e-Portfolio. The company was founded in 2000.</t>
  </si>
  <si>
    <t xml:space="preserve">US - Blackboard Inc acquired Angel Learning Inc, an Indianapolis-based developer and wholesaler of e-learning software, for an estimated USD 95 mil. The consideration consisted of USD 80 mil in cash and USD 15 mil in Blackboard common shares. </t>
  </si>
  <si>
    <t>2070480020</t>
  </si>
  <si>
    <t>Liberty Entertainment Inc</t>
  </si>
  <si>
    <t>DirecTV Group Inc</t>
  </si>
  <si>
    <t xml:space="preserve">US - DirecTV Group Inc merged with Liberty Entertainment, an Eagelwood-based provider of cable TV services, and a unit of Liberty Media Corp, for USD 15.243 bil. The consideration consisted of USD 13.273 bil in common stock and the assumption of USD 1.97 bil in liabilities. </t>
  </si>
  <si>
    <t>LMDIA</t>
  </si>
  <si>
    <t>2069886020</t>
  </si>
  <si>
    <t>Ecologic Transportation Inc</t>
  </si>
  <si>
    <t>USR Technology Inc</t>
  </si>
  <si>
    <t>Ecologic Transportation Inc is an oil and gas exploration and production company headquartered in Texas.</t>
  </si>
  <si>
    <t xml:space="preserve">US - USR Technology Inc (USR) merged with Ecologic Transportation Inc (Ecological), an oil and gas exploration and production company, in exchange for 17.309 mil new common shares valued at USD 15.579 mil. The shares were valued based on USR's closing stock price of USD 0.9 on April 29, the last full trading day prior to the announcement. The transaction had been subject to shareholder approval. On completion, Ecological was named Ecological Sciences Inc. </t>
  </si>
  <si>
    <t>2069807020</t>
  </si>
  <si>
    <t>Pure Gas Partners II LP</t>
  </si>
  <si>
    <t>Doral Energy Corp</t>
  </si>
  <si>
    <t>Pure Gas Partners II LP, located in Texas, is an oil and gas exploration and production company.</t>
  </si>
  <si>
    <t xml:space="preserve">US - Doral Energy Corp (Doral) acquired Pure Gas Partners II LP, an oil and gas exploration and production company, for USD 37.092 mil. The consideration was to consist of the issuance of 9.982 mil Doral Common shares valued at USD 31.442 mil and the assumption of USD 5.65 mil in liabilities. The shares were valued based on Doral's closing stock price of USD 3.15 on 3 January 2011, the last full trading day prior to the announcement. The transaction was to include Pure Energy Group Inc. </t>
  </si>
  <si>
    <t>2069709020</t>
  </si>
  <si>
    <t>Covergence Inc</t>
  </si>
  <si>
    <t>Convergence Inc, located in Maynard, Massachusetts, develops VoIP (Voice over IP) application software such as Covergence Session Manager (CSM). The company was founded in October 2003.</t>
  </si>
  <si>
    <t xml:space="preserve">US - Acme Packet Inc (Acme) acquired the entire share capital of Convergence Inc, a Maynard-based developer of VoIP (Voice over IP) application software, for an estimated USD 22.8 mil. The consideration consisted of USD 0.6 mil in cash and an estimated USD 22.2 mil in Acme common stock. </t>
  </si>
  <si>
    <t>2069393020</t>
  </si>
  <si>
    <t>TEPPCO Partners LP</t>
  </si>
  <si>
    <t>TPP</t>
  </si>
  <si>
    <t>2069320020</t>
  </si>
  <si>
    <t>Community First Bank,Corydon, Indiana</t>
  </si>
  <si>
    <t>First Svgs Finl Grp Inc,IN</t>
  </si>
  <si>
    <t>Community First Bank, located in Corydon, Indiana, is a commercial bank operating seven offices in the Indiana communities of Corydon, English, Leavenworth, Marengo, Milltown and Salem. The company was founded in August 16, 2001.</t>
  </si>
  <si>
    <t xml:space="preserve">US - First Savings Financial Group Inc, Clarksville, Indiana, merged with Corydon-based Community First Bank, from Community First Financial Group Inc, English, Indiana, for an estimated USD 20.5 mil in cash. </t>
  </si>
  <si>
    <t>2069126020</t>
  </si>
  <si>
    <t>Channel Blade Technologies Corp</t>
  </si>
  <si>
    <t>ARI Network Services Inc</t>
  </si>
  <si>
    <t>Channel Blade Technologies Corp, located in Virginia Beach, Virginia, provides online marketing, management, and sales education services for marine and recreation vehicle industries.</t>
  </si>
  <si>
    <t xml:space="preserve">US - ARI Network Services Inc acquired Channel Blade Technologies Corp, a Virginia Beach-based provider of online marketing and management services. Terms were not disclosed. </t>
  </si>
  <si>
    <t>2068559020</t>
  </si>
  <si>
    <t>MWV Consumer &amp; Office Products</t>
  </si>
  <si>
    <t>Money4Gold Holdings Inc</t>
  </si>
  <si>
    <t>MWV Consumer &amp; Office Products manufactures and wholesales packaging systems, paper, consumer and office products, and specialty chemicals.</t>
  </si>
  <si>
    <t xml:space="preserve">US - Money4Gold Holdings Inc (Money4Gold) acquired the entire share capital MGE Enterprises Corp, doing business as My Gold Envelope Inc, a Pompano Beach-based provider of precious metal recycling services, in exchange for 74 mil Money4Gold common shares, valued at USD 28.86 mil. The shares were valued based on Money4Gold's closing stock price of USD 0.39 on 24 April 2009, the last full trading day prior to the announcement. </t>
  </si>
  <si>
    <t>2068521020</t>
  </si>
  <si>
    <t>Atlas Energy Resources LLC</t>
  </si>
  <si>
    <t>Atlas America Inc</t>
  </si>
  <si>
    <t>Atlas Energy Resources LLC, located in Moon Township, Pennsylvania, is an oil and gas exploration, development and production company principally focused in the Appalachian Basin. The company was founded in 2006.</t>
  </si>
  <si>
    <t xml:space="preserve">ATN </t>
  </si>
  <si>
    <t>2068264020</t>
  </si>
  <si>
    <t>Midway Games Inc</t>
  </si>
  <si>
    <t>Midway Games Inc, located in Chicago, Illinois, develops interactive entertainment software for major video game systems and personal computers, such as platforms by Nintendo, Sony, and Microsoft, as well as for PCs. Its products include Blitz: The League, Gauntlet: Seven Sorrows, and Mortal Kombat. The company was founded in 1988.</t>
  </si>
  <si>
    <t xml:space="preserve">US - Time Warner Inc (Time), through its Warner Brothers Inc subsidiary, acquired the entire share capital of bankrupt Midway Games Inc (Midway), a Chicago-based developer of gaming software, for USD 33 mil. Originally, Time was rumored to be planning to acquire Midway. </t>
  </si>
  <si>
    <t>MWY</t>
  </si>
  <si>
    <t>2067561020</t>
  </si>
  <si>
    <t>Cervitech Inc</t>
  </si>
  <si>
    <t>NuVasive Inc</t>
  </si>
  <si>
    <t>Cervitech Inc, located in Rockaway, New Jersey, is a medical devices manufacturer.</t>
  </si>
  <si>
    <t xml:space="preserve">US - NuVasive Inc acquired the entire share capital of Cervitech Inc, a Rockaway-based manufacturer of medical devices, for an estimated USD 80 mil. The consideration was to consist of USD 47 mil and up to USD 33 mil in profit-related payments. </t>
  </si>
  <si>
    <t>2066957020</t>
  </si>
  <si>
    <t>Endocare Inc</t>
  </si>
  <si>
    <t>Endocare Inc, based in Irvine, California, manufactures urological healthcare products. It offers temperature based surgical devices and technologies to treat prostate diseases including prostate and renal cancer. It also offers vacuum therapy systems for non-pharmaceutical treatment of erectile dysfunction. The group markets and sells its products worldwide to distributors of medical devices, hospitals and other medical professional organizations.</t>
  </si>
  <si>
    <t xml:space="preserve">US - HealthTronics Inc completed its unsolicited tender offer to acquire the entire share capital of Endocare Inc, an Irvine-based manufacturer of urological healthcare products, for a total value of USD 14.761 mil. HealthTronics offered a choice of USD 1.25 in cash or common share per Endocare share. </t>
  </si>
  <si>
    <t>2066641020</t>
  </si>
  <si>
    <t>Florida Public Utilities Co</t>
  </si>
  <si>
    <t>Chesapeake Utilities Corp</t>
  </si>
  <si>
    <t>Florida Public Utilities Co, located in West Palm Beach, Florida, provides electric utility and gas transmission services to residential, commercial, and industrial customers. The company was founded in 1924.</t>
  </si>
  <si>
    <t xml:space="preserve">US - Chesapeake Utilities Corp (Chesapeake) merged with Florida Public Utilities Co (Florida), a West Palm Beach-based provider of electric utility and gas transmission services, in a stock swap transaction valued at USD 73.447 mil. Chesapeake offered 0.405 common shares per Florida share. Based on Chesapeakes closing stock price of USD 29.65 on 17 April 2009, the last full trading day prior to the announcement, each CB share was valued at USD 12.008. </t>
  </si>
  <si>
    <t>FPU</t>
  </si>
  <si>
    <t>2066578020</t>
  </si>
  <si>
    <t>Sun Microsystems Inc, located in Santa Clara, California, manufactures servers, computer storage equipment and desktop, develops network software, and provides provide information technology support and consulting services. The company was founded in 1982.</t>
  </si>
  <si>
    <t xml:space="preserve">US - Oracle Corp acquired the entire share capital of Sun Microsystems Inc, a Santa Clara-based manufacturer of servers and storage equipment, for USD 9.5 in cash per share, or a total value of USD 7.305 bil. The transaction was subject to regulatory and other customary approvals. </t>
  </si>
  <si>
    <t>JAVA</t>
  </si>
  <si>
    <t>2066477020</t>
  </si>
  <si>
    <t>Pepsi Bottling Group Inc</t>
  </si>
  <si>
    <t>PBG</t>
  </si>
  <si>
    <t>2066470020</t>
  </si>
  <si>
    <t>PepsiAmericas Inc</t>
  </si>
  <si>
    <t>PepsiAmericas Inc located in Minneapolis, Minnesota, produces and wholesales bottled and canned drinks and beverages in the US, Europe, and the Caribbean. Its products includes soft drinks, juices, waters, fountain syrups and other specialty beverages. The company sells brands that it bottles under licenses from PepsiCo Inc. The company was founded in 1962.</t>
  </si>
  <si>
    <t>PAS</t>
  </si>
  <si>
    <t>2066073020</t>
  </si>
  <si>
    <t>AXS-One Inc</t>
  </si>
  <si>
    <t>Unify Corp</t>
  </si>
  <si>
    <t>AXSO</t>
  </si>
  <si>
    <t>2065603020</t>
  </si>
  <si>
    <t>NextRx Services Inc</t>
  </si>
  <si>
    <t>NextRx Services Inc, located in New York, provides managed health care plans and insurance services.</t>
  </si>
  <si>
    <t>2065601020</t>
  </si>
  <si>
    <t>NextRx LLC</t>
  </si>
  <si>
    <t>NextRx LLC, located in Ohio, provides managed health care plans and insurance services.</t>
  </si>
  <si>
    <t>2065409020</t>
  </si>
  <si>
    <t>Natural Blue Resources Inc</t>
  </si>
  <si>
    <t>Datameg Corp</t>
  </si>
  <si>
    <t>Natural Blue Resources Inc, located in Nevada, is a water utility company offering clean drinking water for the Western United States.</t>
  </si>
  <si>
    <t xml:space="preserve">US - Datameg Corp acquired the entire share capital of Natural Blue Resources Inc (Natural Blue), a Nevada-based water utility company. The transaction had been subject to Datameg and Natural Blue's shareholder approvals. </t>
  </si>
  <si>
    <t>2064347020</t>
  </si>
  <si>
    <t>Centex Corp, located in Dallas, Texas, constructs residential buildings operating in three principal business segments: Home Building, Financial Services and Construction Services. The company is also engaged in mortgage lending, provision of title agency services, and the sale of title insurance and other insurance products. The company was founded in 1950.</t>
  </si>
  <si>
    <t>CTX</t>
  </si>
  <si>
    <t>2063525020</t>
  </si>
  <si>
    <t>Optex Systems Holdings Inc</t>
  </si>
  <si>
    <t xml:space="preserve">US - Optex Systems Holdings Inc acquired the entire share capital of Optex Systems Inc, a Richardson-based manufacturer of optical lighting systems.  </t>
  </si>
  <si>
    <t>Metal Mining Services</t>
  </si>
  <si>
    <t>2062691020</t>
  </si>
  <si>
    <t>Silicon Graphics Inc</t>
  </si>
  <si>
    <t>Rackable Systems Inc</t>
  </si>
  <si>
    <t>Silicon Graphics Inc, located in Sunnyvale, California, manufactures high performance computing servers, clusters and supercomputers, storage hardware, visualization and graphics workstation. The company also develops computing and storage software enabling its customers in the scientific, technical, and business communities to solve their data management and analysis problems. The company was founded in 1982.</t>
  </si>
  <si>
    <t xml:space="preserve">US - Rackable Systems Inc acquired the entire share capital of bankrupt Silicon Graphics Inc, a Sunnyvale-based manufacturer of high performance computing servers, for USD 42.5 mil in cash and the assumption of an undisclosed amount in liabilities. The transaction had been subject to regulatory approval and other customary closing conditions. </t>
  </si>
  <si>
    <t>SGI</t>
  </si>
  <si>
    <t xml:space="preserve">US - Xerox Corp (Xerox) acquired the entire share capital of Affiliated Computer Services Inc (Affiliated Computer), a Dallas-based provider of data processing and information technology services, for USD 8.374 bil, including the assumption of USD 2 bil in liabilities. Xerox offered USD 18.6 in cash and 4.935 common shares per Affiliated Computer Class A and Class B share. Based on Xerox's closing stock price of USD 9.02 on 25 September 2009, the last full trading day prior to the announcement, each Affiliated Computer share was valued at USD 63.114. </t>
  </si>
  <si>
    <t>Perot Systems Corp, located in Plano, Texas, provides information technology and outsourcing services serving commercial customers in a number of industries, including financial services, health care, transportation and government agencies. The Group operates through three segments: The Industry Solutions segment provides services to its customers primarily under long-term contracts in strategic relationships. The Government Services segment provides consulting, engineering support and technology-based business process solutions for the Department of Defense, Homeland Security, various federal intelligence agencies and other governmental agencies. Technology Services specializes in application development and management, including custom and packaged application software for customers and application systems migration and testing. Founded in 1988.</t>
  </si>
  <si>
    <t>Omniture Inc, located in Orem, Utah, develops online business optimization software for use, management and enhancement of online, offline and multi-channel business initiatives. Its primary product, SiteCatalyst, helps clients measure Web site traffic, visitor activity, advertising effectiveness, and e-commerce transactions. Other products include the Omniture Discover, Data, and SearchCenter line of products, designed to provide customers access to all of their data in real time. The company markets its on-demand services to sales, marketing and business professionals responsible for online business across a broad range of industries, including automotive, financial services, media, technology and travel. It operates in the US, Australia, Belgium, France, Germany, Hong Kong, Korea, Japan and the UK, and was founded in 1996.</t>
  </si>
  <si>
    <t>Leap Wireless International Inc, located in San Diego, California, provides wireless telecommunication services offering digital wireless service in the US under the brands Cricket and Jump Mobile. It offers domestic and international long distance calls, ring tones, short message service and text messaging to wireless users. It also provides applications comprising customized ring tones, wallpapers, photos, greeting cards, games, news and entertainment message deliveries. The company was founded in 1998.</t>
  </si>
  <si>
    <t xml:space="preserve">US - VeriChip Corp (VeriChip), a unit of Digital Angel Corp, acquired the entire share capital of Steel Vault Corp (Steel), a Delray Beach-based provider of identity security services, in a stock swap transaction valued at USD 3.196 mil. VeriChip offered 0.5 common share per Steel share. Based on VeriChip's closing stock price of USD 0.735 on 7 September 2009, the last full trading prior to the announcement, each Steel share was valued at USD 0.368. On completion, Steel was renamed PositiveID. </t>
  </si>
  <si>
    <t xml:space="preserve">US - Atheros Communications Inc (Atheros) acquired the entire share capital of Intellon Corp (Intellon), an Orlando-based manufacturer and wholesaler of integrated circuits, in a stock swap transaction valued at USD 234.567 mil. Atheros offered a choice of 0.267 shares per Intellon share or 0.135 shares and an estimated USD 3.6 in cash per share or USD 7.3 in cash per share. Based on Atheros's closing stock price of USD 27.98 on 07 September 2009, the last full trading day prior to the announcement, each Intellon share was valued at USD 7.471. </t>
  </si>
  <si>
    <t>BJ Services Co, headquartered in Houston, Texas, provides pressure pumping and other oilfield services to the oil and gas industry. Its pressure pumping services consist of cementing and stimulation services used in the completion of new oil and natural gas wells and in remedial work on existing wells. The other oilfield services include product and equipment sales for stimulation services, tubular services, and commissioning and inspection services provided to refineries, pipelines and offshore platforms and specialty chemical services. The company was founded in 1876.</t>
  </si>
  <si>
    <t xml:space="preserve">US - LECG Corp definitively acquired the entire share capital of SMART Business Advisory &amp; Consulting LLC, a Devon-based provider of financial advisory and business consulting services, for USD 72.185 mil. The consideration was to consist of the issuance of 10.9 mil LECG common shares valued at USD 39.785 mil and the assumption of an estimated USD 32.4 mil in liabilities. The shares were valued based on LECG's closing stock price of USD 3.65 on 14 August 2009, the last full trading day prior to the announcement. Concurrently, Great Hill Partners LLC definitively agreed to acquire 6.3 mil Series A preferred shares convertible into a 19.65% stake in LECG. </t>
  </si>
  <si>
    <t>Goldleaf Financial Solutions Inc, located in Brentwood, Tennessee, provides information technology and payment processing services. The company's services include data processing, item processing, check and document imaging, ACH origination and processing, remote check capture and deposit processing, accounts receivable financing solutions, teller automation, turn-key leasing solutions, Web site design and hosting and retail inventory management services to financial institutions. The company was founded on 1990.</t>
  </si>
  <si>
    <t xml:space="preserve">US - Barnes &amp; Noble Inc (Barnes &amp; Noble) acquired the entire share capital of Barnes &amp; Noble College Booksellers Inc (College), a Basking Ridge-based owner and operator of bookstores, for USD 596 mil. The consideration was to consist of USD 346 mil in cash and USD 250 mil in unsecured subordinated seller notes. The transaction, which was approved by both boards of directors, was subject to customary closing conditions and regulatory approval. On completion, College was to become a wholly owned subsidiary of Barnes &amp; Noble. </t>
  </si>
  <si>
    <t xml:space="preserve">US - Google Inc (Google) acquired the entire share capital of On2 Technologies Inc (On2), a Clifton Park-based developer of video compression and streaming software, for a sweetened USD 133.083 mil. The consideration consisted of USD 15 in cash per share, or a total value of USD 106.756 mil, and the issuance of 0.176 mil Google common shares valued at USD 26.327 mil. The shares were valued based on Google's closing stock price of USD 608.26 on 6 January 2010, the last full trading day prior to the amended of terms. Originally, Google offered USD 0.6 in common shares per On2 share. </t>
  </si>
  <si>
    <t>Horizon Health Corp, located in Lewisville, Texas, provides management consulting services, specifically, employee assistance programs and administrative behavioral services to employers across the United States. It also offers work-life services (child care, elder care, pet care, adoption, education, and daily support services) and legal and financial consultation services (separation and divorce, child support payment, general tax or investment questions, collection agencies, dealing with retirement fund rollovers or transfers, automobile accidents, serious traffic violations, elderly parent care, will preparation and defective merchandise). The company was founded in 1975.</t>
  </si>
  <si>
    <t xml:space="preserve">US - Sprint Nextel Corp (Sprint) definitively acquired the remaining 83.431% interest, which it did not already own, in Virgin Mobile USA Inc (Virgin), a Warren-based provider of wireless communication services, from SK Telecom Co Ltd (15.3%) and other shareholders, in a stock swap transaction valued at USD 538.957 mil, including the assumption of an estimated USD 205 mil in liabilities, subject to a collar agreement. Sprint offered 1.20879 common shares per Virgin share. Based on Sprint's closing stock price of 27 July 2009, the last full trading day prior to the announcement, each Virgin share was valued at USD 5.5. The transaction was subject to customary closing conditions, regulatory and Virgin's stockholder approvals. On completion, Virgin became a wholly-owned subsidiary of Sprint. </t>
  </si>
  <si>
    <t>SPSS Inc, based in Chicago, Illinois, develops predictive analytics software. The company's predictive analytics software performs such functions as statistical analysis, data mining, performance measurement, and fraud detection. Its business intelligence products measure and predict customer behavior in such areas as sales and targeted marketing. The data can then be stored, further analyzed, and distributed or used to generate reports. SPSS' data mining tools offer language-based search and categorization tools. Customers include research analysts, financial services firms, telecommunications companies, government agencies, and educational institutions. The company was founded in 1968.</t>
  </si>
  <si>
    <t>Varian Inc, located in Palo Alto, California, manufactures, markets and wholesales scientific instruments including chromatography and optical spectroscopy systems for chemical analysis, nuclear magnetic resonance spectroscopy systems used in biomedicine and materials research, and vacuum technologies, such as high-vacuum pumps and helium leak detectors. The company operates in the United States, the United Kingdom, Italy, Netherlands, France, Spain, Australia, China Singapore and Korea. The company was founded in 1999.</t>
  </si>
  <si>
    <t xml:space="preserve">US - Scripps Networks Interactive Inc (Scripps Networks) acquired a 65% interest in The Travel Channel LLC (Travel Channel), a Chevy Chase-based provider of cable television services, from Cox Communications Inc (Cox Communications), a unit of Cox Enterprises Inc, to form a joint venture in a transaction valued at USD 975 mil. Originally, in July 2009, Cox Communications was rumored to be seeking a buyer for Travel Channel, via an auction. Scripps Networks, NBC Universal Inc, a unit of General Electric Co, Kohlberg Kravis Roberts &amp; Co, Thomas Lee Partners and Providence Equity Partners were named potential bidders. </t>
  </si>
  <si>
    <t xml:space="preserve">US - BFC Financial Corp (BFC) definitively acquired the remaining 76.47% interest, or 12.902 mil Class A common shares, which it did not already own, in Woodbridge Holdings Corp (Woodbridge), a real estate investment firm, in a stock swap transaction valued at USD 17.908 mil. BFC offered 3.47 Class A common shares per Woodbridge Class A share. Based on BFC's closing stock price of USD 0.4 on 3 July 2009, the last full trading day prior to the announcement, each Woodbridge share was valued at USD 1.388. On completion, Woodbridge became a wholly-owned subsidiary of BFC. </t>
  </si>
  <si>
    <t xml:space="preserve">US - BioSante Pharmaceuticals Inc (BioSante) merged with Cell Genesys Inc (Cell Genesys), a San Francisco-based manufacturer of manufactures biotechnology products, in a stock swap transaction valued at USD 34.51 mil. BioSante offered a sweetened 0.1828 common shares per Cell Genesys share. Based on BioSante's closing stock price of USD 2 on 22 September 2009, the last full trading priori to the date on which the terms were amended, each Cell Genesys share was valued at USD 0.393. Upon completion, BioSante common shareholders were to own a 60.4% interest and Cell Genesys common shareholders were to own a 39.6% stake on the merged entity. Originally, BioSante offered 0.1615 common shares per Cell Genesys share. </t>
  </si>
  <si>
    <t>Pamrapo Bancorp Inc, located in Bayonne, New Jersey, is a savings and loan bank holding company. It operates through its Pamrapo Savings Bank subsidiary and is engaged in attracting retail deposits from the general public and investing those funds in fixed-rate one- to four-family residential mortgage loans and, to a lesser extent, in multi-family residential mortgage loans, commercial real estate loans, home equity and second mortgage loans, consumer loans and mortgage-backed securities. The company is founded in 1989.</t>
  </si>
  <si>
    <t>Tween Brands Inc, based in New Albany, Ohio, manufactures and retails apparel and lifestyle products for teenage girls. It operates in two retailing businesses, limited too and justice. The limited too merchandise sells apparel, underwear, sleepwear, swimwear, footwear, lifestyle and personal care products for young girls aged between seven to fourteen years. The justice merchandise includes sportswear for girls aged between seven to fourteen years. It also includes key accessories, such as hats, belts and socks and lifestyle items. Its products also include candy, jewelry, toiletries, cosmetics and lifestyle furnishings. The company was founded in 1987.</t>
  </si>
  <si>
    <t xml:space="preserve">US - Tower Group Inc (Tower) acquired the entire share capital of Specialty Underwriters Alliance Inc (Specialty), a Chicago-based provider of commercial property and casualty insurance services, in a stock swap transaction valued at USD 106.238 mil. Tower offered 0.28 common shares per Specialty share, subject to a collar agreement. Based on Tower's closing stock price of USD 24 on 19 June 2009, the last full trading day prior to the announcement, each Specialty share was valued at USD 6.72. Previously, Hallmark Financial Services Inc planned to launch an unsolicited tender offer to acquire the remaining 90.4% interest, or 13.286 mil shares, which it did not already own in Specialty. </t>
  </si>
  <si>
    <t xml:space="preserve">US - WebMD Health Corp (WebMD), an 82.466%-owned unit of HLTH Corp (HLTH), merged with HLTH, an Elmwood Park-based developer of online health software, in a stock swap transaction valued at USD 285.42 mil. The consideration was prorated based on the 17.534% not owned by HLTH in WebMD. WebMD offered 0.4444 common shares per HLTH share. Based on WebMD's closing stock price of USD 28.21 on 17 June 2009, the last full trading day prior to the announcement, each HLTH share was valued at USD 12.537. </t>
  </si>
  <si>
    <t>TaxMasters Inc, located in Rockville, Maryland, provides tax and accounting services, with specialization in key areas such as Estate Planning, Wills, Living Wills, Trusts, Durable Powers of Attorney, General Legal Services for Individuals and Businesses, Professional Income Tax Services, Representation at Audits, Computerized Accounting Services, Monthly/Quarterly/Annual Accounting and Bookkeeping Services, Medical Profession Accounting and Tax Services, Partnership Accounting and Tax Services, Fiduciary Accounting and Tax Services, and Personal, Professional and Business Financial Management.</t>
  </si>
  <si>
    <t>Wind River Systems Inc, headquartered in Alameda, California, provides software optimization services. It develops and manages device software, operating systems and other software development tools. The company also maintains offices in Canada, Europe, Middle East, Africa, South Asia, and East Asia. The company's services are divided into four divisions: VxWorks, Linux, Tools and Device Management. Its clients include leading electronics vendors like Philips, Siemens, Nortel, and Samsung. The company was founded in 1981.</t>
  </si>
  <si>
    <t xml:space="preserve">US - Merge Healthcare Inc (Merge) acquired the entire share capital of etrials Worldwide Inc (etrials), a Morrisville-based developer of eClinical software, for USD 20.22 mil. Merge offered 0.3448 common share and USD 0.8 in cash per etrials share. Based on Merge's closing stock price of USD 3.14 on 2009 May 29, the last full trading day prior to the announcement, each etrials share was valued at USD 1.883. Earlier, Merged completed its tender offer to acquire the entire share capital of etrials, by accepting 9.6 mil common shares, or 89.38% of etrials' common shares outstanding. </t>
  </si>
  <si>
    <t xml:space="preserve">US - BlackRock Inc (BlackRock) acquired the entire share capital of Barclays Global Investors Ltd (Global), a San Francisco-based provider of investment management services, from Barclays PLC (Barclays), for USD 13.348 bil. The consideration consisted of USD 6.6 bil in cash and the issuance of 37.784 mil new BlackRock common shares valued at USD 6.745 bil. The shares were valued based on BlackRock's closing stock price of USD 178.52 on 10 June 2009, the last full trading day prior to the announcement. The transaction included iShares PLC. Originally, in May 2009, Barclays announced that it was seeking a buyer for Global. Previously, Blue Sparkle LP of Luxembourg, a new company formed by CVC Capital Partners Ltd, for the purpose of making an acquisition, withdrew its agreement to acquire iShares. </t>
  </si>
  <si>
    <t xml:space="preserve">US - United Financial Bancorp Inc (United) acquired the entire share capital of CNB Financial Corp (CNB), a Worcester-based bank holding company, in a stock swap transaction valued at USD 25.620 mil. United offered a choice of a twice sweetened USD 10.75 in cash or common shares per CNB share, subject to proration whereby the total cash consideration shall not exceed 50% of the total consideration paid. Previously, United offered a choice of USD 10.25 in cash or common shares per CNB share. Originally, United offered a choice of USD 10 in cash or common shares per CNB share. Previously, Berkshire Hills Bancorp Inc withdrew its definitive agreement to merge with CNB. </t>
  </si>
  <si>
    <t xml:space="preserve">US - Ligand Pharmaceuticals Inc definitively merged with Neurogen Corp (Neurogen), a Branford-based manufacturer and developer of small-molecule drugs, in a stock swap transaction valued at USD 19.05 mil, including up to USD 7 mil in contingent value rights. Based on Neurogen's closing stock price of USD 2.76 on August 21, the last trading day prior to the announcement, each Neurogen share was valued at USD 0.166. The consideration also included USD 0.6 mil in cash. Originally, in May 2009, Neurogen, announced that it was seeking a buyer for the company. </t>
  </si>
  <si>
    <t>Catapult Communications Corp, based in Mountain View, California, develops advanced software-based digital communications test systems, offering an integrated suite of testing applications for the global telecommunications industry. Its software products assist the customers to design, integration, installation and acceptance testing of a broad range of digital telecommunications equipment and services, serving clients such as Alcatel, Cingular Wireless, Fujitsu Ltd, LM Ericsson, Lucent Technologies Inc, Motorola Inc, NEC Corp, Nippon Telephone and Telegraph, Nokia Corporation and Nortel Networks Ltd, with operations in North America, Europe, Japan, China and India. The company was founded in 1985.</t>
  </si>
  <si>
    <t>Liberty Entertainment, located in Eagelwood, Colorado, provides cable TV services. The group's principal activity is to own a broad range of electronic retailing, video programming, broadband distribution, media and other communications businesses. The Group's principal activities are carried out through two segments: QVC, and SEG. QVC segment markets and sells a wide variety of consumer products in the United States and several foreign countries, primarily by means of televised shopping programs on the QVC networks and via the Internet through its domestic and international websites. Starz Entertainment segment provides premium programming distributed by cable operators, direct-to-home satellite providers, other distributors and via the Internet throughout the United States. Liberty Entertainment is a tracking stock of Liberty Media Corp.</t>
  </si>
  <si>
    <t>TEPPCO Partners LP, headquartered in Houston, Texas, wholesales refined petroleum products and liquefied petroleum gases through its petroleum gathering stations and common carrier pipelines of petroleum and gases. The company operates in three segments, which are the Downstream Segment that includes the transportation and storage of refined products, liquefied petroleum gases (LPGs) and petrochemicals; the Midstream Segment that includes natural gas gathering services, and storage, transportation and fractionation of natural gas liquids (NGLs); and the Upstream Segment that includes crude oil transportation, storage, gathering and marketing activities, and distribution of lubrication oils and specialty chemicals. The company was founded in 1990.</t>
  </si>
  <si>
    <t xml:space="preserve">US - Enterprise Products Partners LP (Enterprise) definitively acquired the entire share capital of TEPPCO Partners LP (TEPPCO), a Houston-based owner and operator of petroleum stations, in a stock swap transaction valued at USD 3.283 bil. Enterprise offered a sweetened 1.24 shares per TEPPCO share. Based on Enterprise's closing stock price of USD 25.29 on 26 June 2009, the last full trading day prior to the amendment of the terms, each TEPPCO share was valued at USD 31.36. Previously, Enterprise offered USD 1 in cash and 1.043 common shares per TEPPCO share. On completion, TEPPCO became a wholly-owned subsidiary of Enterprise. </t>
  </si>
  <si>
    <t xml:space="preserve">US - Atlas America Inc (Atlas America) acquired the remaining 52% interest, or 32.958 mil Class B common shares, which it did not already own, in Atlas Energy Resources LLC (Atlas Energy), a Moon Township-based oil and gas exploration and production company, in a stock swap transaction valued at USD 474.454 mil. Atlas America offered 1.16 common shares per Atlas Energy Class B share. Based on Atlas Americas closing stock price of USD 12.41 on 24 April 2009, the last full trading day prior to the announcement, each Atlas Energy share was valued at USD 14.396. Upon completion, Atlas America was renamed Atlas Energy Inc. </t>
  </si>
  <si>
    <t>Pepsi Bottling Group Inc, located in Somers, New York, is a producer and wholesaler of carbonated and non-carbonated Pepsi-Cola beverages which were bottled under licenses from PepsiCo or Joint Ventures of PepsiCo and the beverage products include Pepsi-Cola, Diet Pepsi, Mountain Dew, Aquafina, Sierra Mist, Lipton Brisk, Diet Mountain Dew, Sobe, Dole and Pepsi Vanilla in the United States and Pepsi-Cola, Kas, Aqua Minerale, Manzanita Sol and Mirinda outside the United States. It also has operations in Canada, Mexico, Russia, Spain, Turkey and Greece. The company was founded in 1998.</t>
  </si>
  <si>
    <t xml:space="preserve">US - PepsiCo Inc definitively acquired the remaining 66.9% interest plus options, or 169.549 mil common shares, which it did not already own, in Pepsi Bottling Group Inc (Pepsi), a Somers-based producer and wholesaler of beverages, for USD 5.422 bil. PepsiCo offered a sweetened choice of USD 36.5 in cash or 0.6432 common shares per Pepsi share, subject to proration such that the aggregate consideration to be paid to Pepsi shareholders shall be 50% cash and 50% PepsiCo common stock. Previously, PepsiCo offered USD 14.75 in cash and 0.283 common shares per Pepsi share. Concurrently, PepsiCo definitively acquired the remaining 57%, or 73.17 mil common shares, which it did not already own, in PepsiAmericas Inc. </t>
  </si>
  <si>
    <t xml:space="preserve">US - PepsiCo Inc (PepsiCo) definitively acquired the remaining 57% interest, or 73.17 mil common shares, plus options, which it did not already own in PepsiAmericas Inc (Pepsi), a Minneapolis-based producer and wholesaler of bottled drinks for a sweetened USD 2.06 bil. PepsiCo offered a choice of USD 28.5 in cash or 0.5022 PepsiCo share per Pepsi share, subject to proration whereby 50% of the total consideration was to be paid in common shares and the remaining 50% in cash. Originally, PepsiCo offered USD 11.64 in cash and 0.223 common shares for every Pepsi share. Concurrently, PepsiCo definitively acquired the remaining 66.9% interest, or 141.549 mil common shares, which it did not already own in Pepsi Bottling Group Inc. </t>
  </si>
  <si>
    <t>AXS-One Inc, located in Rutherford, New Jersey, develops software applications. It designs, markets and supports records compliance management solutions that include digital archiving, business process management, electronic document delivery and integrated records disposition and discovery for e-mail, instant messaging, images, other corporate records, as well as financial management applications and scheduling and time and expense solutions for professional services organizations. The company was founded in 1978.</t>
  </si>
  <si>
    <t xml:space="preserve">US - Unify Corp definitively acquired the entire ordinary share capital of AXS-One Inc, a Rutherford-based developer of software, in exchange for USD 8 mil in Unify common shares. The transaction was approved by Unify and AXS-One's boards of directors, and was subject to customary closing conditions and Unify and AXS-One's stockholder approval. On completion, AXS-One was to become a wholly owned subsidiary of Unify, and Unify and AXS-One were to own 73% and 27% of the merged entity, respectively. </t>
  </si>
  <si>
    <t xml:space="preserve">US - Express Scripts Inc (Express) acquired the entire share capital NextRx Services Inc, a New York-based provider of managed health care services, from Wellpoint Inc (Wellpoint). Concurrently, Express acquired the entire share capital of NetRx Inc and NetRx LLC. The three transactions had a combined value of USD 4.675 bil. The consideration consisted of USD 3.275 bil in cash and USD 1.4 bil in common stock. Originally, WellPoint was rumored to be seeking a buyer for its NexRx subsidiaries. CVS Caremark Corp, Medco Health Solutions Inc and Express were named potential bidders. </t>
  </si>
  <si>
    <t xml:space="preserve">US - Express Scripts Inc (Express) acquired the entire share capital NextRx LLC, an Ohio-based provider of managed health care services, from Wellpoint Inc (Wellpoint). Concurrently, Express acquired the entire share capital of NetRx Inc and NetRx Services Inc. The three transactions had a combined value of USD 4.675 bil. The consideration consisted of USD 3.275 bil in cash and USD 1.4 bil in common stock. Originally, WellPoint was rumored to be seeking a buyer for its NexRx subsidiaries. CVS Caremark Corp, Medco Health Solutions Inc and Express were named potential bidders. </t>
  </si>
  <si>
    <t xml:space="preserve">US - Pulte Homes Inc (Pulte) merged with Centex Corp (Centex), a Dallas-based constructor of residential buildings, in a stock swap transaction, valued at USD 3.106 bil, including the assumption of USD 1.8 bil in liabilities. Pulte offered 0.975 common shares per Centex share. Based on Pulte's closing stock price of USD 10.77 on 07 April 2009, the last full trading day prior to the announcement, each Centex share was valued at USD 10.501. On completion, Pulte shareholders were to own 68% and Centex shareholders were to own 32% of the merged company. </t>
  </si>
  <si>
    <t>Optex Systems Inc, located in Richardson, Texas, manufactures optical sighting systems and assemblies primarily for the United States department of defense applications. It offers various periscope configurations, rifle, and surveillance sights, as well as night vision optical assemblies. The company also offers daylight periscopes with or without laser filtering, vision blocks, collimators, and other optical systems and components. Its products are installed on the United States military land vehicles, such as the fighting vehicles, light armored and advanced security vehicles, and combat systems stryker vehicles. Optex Systems delivers its products both directly to the military services and to prime contractors for military land vehicles. The company was founded in 1987.</t>
  </si>
  <si>
    <t>2062623020</t>
  </si>
  <si>
    <t>Metavante Technologies Inc</t>
  </si>
  <si>
    <t>Fidelity Natl Info Svcs Inc</t>
  </si>
  <si>
    <t>Metavante Technologies Inc, located in Milwaukee, Wisconsin, provides online payment services. The company was founded in 1964.</t>
  </si>
  <si>
    <t>MV</t>
  </si>
  <si>
    <t>2062238020</t>
  </si>
  <si>
    <t>PetroSearch Energy Corp</t>
  </si>
  <si>
    <t>Double Eagle Petroleum Co</t>
  </si>
  <si>
    <t>PetroSearch Energy Corp is an oil and gas exploration and production company, headquartered in Houston, Texas. The company is focused mainly on its major resource project in the Anadarko basin of the North Texas Panhandle.</t>
  </si>
  <si>
    <t>PTSG</t>
  </si>
  <si>
    <t>2061876020</t>
  </si>
  <si>
    <t>First Market Bank FSB, Richmond,Virginia</t>
  </si>
  <si>
    <t>First Market Bank FSB, located in Richmond, Virginia, provides personal, commercial and small business banking services as well as investment services. The company was founded in 1997.</t>
  </si>
  <si>
    <t>2061731020</t>
  </si>
  <si>
    <t>Macro International Inc</t>
  </si>
  <si>
    <t>Macro International Inc, located in Calverton, Maryland, provides research and evaluation, management consulting, marketing communications, and information services to key agencies of the federal government, including the Department of Health and Human Services. The company was founded in 1966.</t>
  </si>
  <si>
    <t xml:space="preserve">US - ICF International Inc acquired all the outstanding stock of Macro International Inc, a provider of research and evaluation, management consulting, marketing communications, and information services, from Opinion Research Corp, a unit of infoGroup Inc, for an estimated $155 mil in cash. The transaction had been subject to customary closing conditions. </t>
  </si>
  <si>
    <t>2061555020</t>
  </si>
  <si>
    <t>Duke Mining Co Inc</t>
  </si>
  <si>
    <t>Boxwoods Inc</t>
  </si>
  <si>
    <t>Duke Mining co Inc, located in Texas, is a special purpose acquisition vehicle formed for the purpose of acquiring certain mining claims from Premere Resources Corp. A special purpose acquisition vehicle is an investment vehicle that is formed solely for the purpose of making acquisitions.</t>
  </si>
  <si>
    <t xml:space="preserve">US - Boxwoods Inc acquired all the outstanding stock of Duke Mining Co Inc, a special purpose acquisition vehicle, from Duke Mining Acquisition LLC, in exchange for 4.4 mil common shares. </t>
  </si>
  <si>
    <t>2057413020</t>
  </si>
  <si>
    <t>Immunotech Laboratories Inc</t>
  </si>
  <si>
    <t>International Tech Sys Inc</t>
  </si>
  <si>
    <t>Immunotech Laboratories Inc, located in Glendale, California, is a biotechnology company. It provides research and development services in the field of immunomodulators. The company was founded in 2007.</t>
  </si>
  <si>
    <t xml:space="preserve">US - International Technology Systems Inc (IT) merged with Immunotech Laboratories Inc (IL), a biotechnology company, in exchange for 40 mil new IT common shares valued at $12 mil, in a reverse takeover transaction. The shares were valued based on IT’s closing stock price of $0.3 on December 11, the last full trading day prior to the announcement. On completion, IT was renamed as IL. </t>
  </si>
  <si>
    <t>IMMB</t>
  </si>
  <si>
    <t>2057136020</t>
  </si>
  <si>
    <t>Crazy Moose Casino</t>
  </si>
  <si>
    <t>Nevada Gold &amp; Casinos Inc</t>
  </si>
  <si>
    <t>Crazy Moose Casino, located in Pasco, Washington, owns and operates casinos. It offers table and poker games, pull tabs, and restaurants and bars.</t>
  </si>
  <si>
    <t xml:space="preserve">US - Nevada Gold &amp; Casinos Inc acquired Crazy Moose Casino, located in Pasco, Washington, an owner and operator of casinos, for USD 15.75 mil. The consideration consisted of USD 11.75 mil in cash and USD 4 mil in note. The transaction had been subject to customary closing conditions and included Coyotes Bob's Roadhouse Casino and Crazy Moose Casino, located in Mountlake Terrace, Washington. </t>
  </si>
  <si>
    <t>2056951020</t>
  </si>
  <si>
    <t>CV Therapeutics Inc</t>
  </si>
  <si>
    <t>CV Therapeutics Inc, located in Palo Alto, California, is a biopharmaceutical company focused on applying molecular cardiology to the development, discovery and commercialization of drugs for the treatment of cardiovascular diseases. Its approved product, Ranexa (ranolazine extended-release tablets) is indicated for the treatment of chronic angina. The company was founded in 1990.</t>
  </si>
  <si>
    <t xml:space="preserve">US - Gilead Sciences Inc acquired all the outstanding common stock of CV Therapeutics Inc (CV), a biopharmaceutical company, via a tender offer for $20 in cash per share, or a total value of $1.33 bil. The offer was conditioned upon at least a majority of CV's shares being tendered. Previously, Astellas Pharma Inc withdrew its hostile tender offer to acquire all the outstanding common stock of CV. The transaction was approved by CV board of directors. </t>
  </si>
  <si>
    <t>CVTX</t>
  </si>
  <si>
    <t>2056402020</t>
  </si>
  <si>
    <t>Midway Electric Co</t>
  </si>
  <si>
    <t>Midway Electric Co is an electric utility company focuses on industrial and commercial projects. The company is headquartered in Saint Helens, Oregon. The company was founded in 1983.</t>
  </si>
  <si>
    <t xml:space="preserve">US - WPCS International Inc acquired Midway Electric Co, an electric utility company, for $0.40 mil in cash.  </t>
  </si>
  <si>
    <t>2055967020</t>
  </si>
  <si>
    <t>Schering Plough Corp</t>
  </si>
  <si>
    <t>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t>
  </si>
  <si>
    <t>SGP</t>
  </si>
  <si>
    <t>2055213020</t>
  </si>
  <si>
    <t>NextRx Inc</t>
  </si>
  <si>
    <t>NextRx Inc, located in Delaware, provides managed health care plans and insurance services.</t>
  </si>
  <si>
    <t>2054363020</t>
  </si>
  <si>
    <t>VeriSign Inc-Communications Services Group</t>
  </si>
  <si>
    <t>TNS Inc</t>
  </si>
  <si>
    <t>The communications services group of VeriSign Inc. The unit provides intelligent database services such as caller ID to the telecommunications industry.</t>
  </si>
  <si>
    <t xml:space="preserve">US - TNS Inc acquired the communications services group of VeriSign Inc, a provider of Internet infrastructure services, for USD 230 mil in cash.  </t>
  </si>
  <si>
    <t>2054131020</t>
  </si>
  <si>
    <t>ECR Pharmaceuticals</t>
  </si>
  <si>
    <t>ECR Pharmaceuticals, located in Richmond, Virginia, manufactures and wholesales primary care pharmaceutical products. The company offers products for the treatment of symptoms related to allergy, cough and cold, analgesics, and poison ivy and dermatitis. It was founded in 1866.</t>
  </si>
  <si>
    <t xml:space="preserve">US - Hi-Tech Pharmacal Co Inc acquired ECR Pharmaceuticals, a manufacturer and wholesaler of primary care pharmaceutical products, for $9.1 mil. The consideration was to consist of $5.1 mil in cash and up to $4 mil in profit related payments. </t>
  </si>
  <si>
    <t>2053977020</t>
  </si>
  <si>
    <t>HR Textron Inc</t>
  </si>
  <si>
    <t>Woodward Governor Co</t>
  </si>
  <si>
    <t>HR Textron Inc, located in Santa Clarita, California, is a manufacturer and wholesaler of motion control systems for commercial and military aircraft, helicopters, missiles, spacecraft, marine craft and ground vehicles. It offers hydraulic controls, electromechanical systems, photonic controls, aerospace applications, control actuation systems, and other motion control products. The company was founded in 1933.</t>
  </si>
  <si>
    <t xml:space="preserve">US - Woodward Governor Co acquired all the outstanding stock of HR Textron Inc (HR), a manufacturer and wholesaler of motion control systems, from Textron Inc, for an estimated $365 mil in cash. The transaction was subject to customary closing conditions and regulatory approval.  </t>
  </si>
  <si>
    <t>2053474020</t>
  </si>
  <si>
    <t>Harbrew Imports Ltd</t>
  </si>
  <si>
    <t>Paw Spa Inc</t>
  </si>
  <si>
    <t>Harbrew Imports Ltd, located in Freeport, New York, produces and wholesales spirits, wine and beer. The companys products include cream liqueurs, champagnes, beers, scotch whiskeys, cocktails and drink mixes. The company was founded in 1999.</t>
  </si>
  <si>
    <t xml:space="preserve">US - Paw Spa Inc (PSI) acquired the entire share capital of Harbrew Imports Ltd (Harbrew), a New York-based producer and wholesaler of spirits, wine and beer. On completion, Harbrew became a wholly-owned subsidiary of PSI. </t>
  </si>
  <si>
    <t>2053007020</t>
  </si>
  <si>
    <t>Tizor Systems Inc</t>
  </si>
  <si>
    <t>Netezza Corp</t>
  </si>
  <si>
    <t>Tizor Systems Inc, based in Maynard , Massachusetts, provides data auditing and security services for the financial, retail, manufacturing, healthcare, and airline industries. The company offers enterprise database monitoring and protection solutions for compliance assurance, data protection, and theft detection for various applications. Its products include Tizor Data Discovery and Risk Assessment Service. The company was founded in 2002.</t>
  </si>
  <si>
    <t xml:space="preserve">US - Netezza Corp acquired Tizor Systems Inc, a provider of data auditing and security services, for $3.1 mil in cash. </t>
  </si>
  <si>
    <t>2052527020</t>
  </si>
  <si>
    <t>Hifn Inc is a manufacturer of semiconductors, headquartered in Los Gatos, California. The company's compression products enhance the bandwidth of network equipment and expand the capacity of tape drive data backup systems. Its encryption processors enable network equipment vendors to add virtual private network capabilities to their products. The company's major customers include networking equipment makers Cisco Systems and Huawei and tape drive maker Quantum. The company was founded in 1996.</t>
  </si>
  <si>
    <t>HIFN</t>
  </si>
  <si>
    <t>2050130020</t>
  </si>
  <si>
    <t>MedSolutions Inc</t>
  </si>
  <si>
    <t>MedSolutions Inc provides medical waste management and disposal services. The company is headquartered in Dallas, Texas. The company's services include collection, transportation, treatment, and disposal of medical and special waste from hospitals, medical facilities, doctor and dental offices, veterinarians, pharmaceutical companies, retirement homes, and other facilities. It was founded in 1993.</t>
  </si>
  <si>
    <t xml:space="preserve">US - Stericycle Inc merged with MedSolutions Inc, a provider of medical waste management services.  The transaction had been subject to customary closing conditions and shareholders' approval. </t>
  </si>
  <si>
    <t>2049577020</t>
  </si>
  <si>
    <t>TrinityCare Senior Living LLC</t>
  </si>
  <si>
    <t>J-Kan Inc</t>
  </si>
  <si>
    <t>TrinityCare Senior Living, located in Friendswood, Texas, owns and operates senior living facilities.</t>
  </si>
  <si>
    <t xml:space="preserve">US - J-Kan Inc merged with TrinityCare Senior Living LLC, an owner and operator of senior living facilities. On completion, the merged entity was renamed TrinityCare Senior Living Inc. The transaction had been subject to due diligence and customary conditions. </t>
  </si>
  <si>
    <t>2049136020</t>
  </si>
  <si>
    <t>Fresh Made Inc</t>
  </si>
  <si>
    <t>Fresh Made Inc, located in Philadelphia, Pennsylvania, produces dairy products. The company was founded in 1982.</t>
  </si>
  <si>
    <t xml:space="preserve">US - Lifeway Foods Inc acquired Fresh Made Inc, a producer of dairy products, for $14.05 mil. </t>
  </si>
  <si>
    <t>Dairy Farms</t>
  </si>
  <si>
    <t>2048972020</t>
  </si>
  <si>
    <t>FirstBank Financial Services</t>
  </si>
  <si>
    <t>FirstBank Financial Services, located in McDonough, Georgia, is a community bank serving Henry County and its surrounding south metro Atlanta counties. It offers personal, business, and online banking, as well as loan products.</t>
  </si>
  <si>
    <t xml:space="preserve">US - Regions Financial Corp acquired FirstBank Financial Services, McDounough, Gorgia, a community bank.  </t>
  </si>
  <si>
    <t>2048858020</t>
  </si>
  <si>
    <t>Telsima Corp</t>
  </si>
  <si>
    <t>Harris Stratex Network Inc</t>
  </si>
  <si>
    <t>Telsima Corp, located in Sunnyvale, California, develops wireless broadband access software and mobility solutions for media rich applications. The company was founded in 2003.</t>
  </si>
  <si>
    <t xml:space="preserve">US - Harris Stratex Network Inc (HS), a unit of Harris Corp, acquired Telsima Corp (TC), a developer of wireless broadband access software, for $12 mil in cash. Originally, in February 2009, HS was rumored to be planning to acquire TC. </t>
  </si>
  <si>
    <t>2047930020</t>
  </si>
  <si>
    <t>Ticketmaster Entertainment Inc</t>
  </si>
  <si>
    <t>Live Nation Inc</t>
  </si>
  <si>
    <t>TKTM</t>
  </si>
  <si>
    <t>Bands, Orchestras, Actors, And Other Entertainers And Entertainment Groups</t>
  </si>
  <si>
    <t>2047555020</t>
  </si>
  <si>
    <t>Essex Bank</t>
  </si>
  <si>
    <t>Bank of Essex</t>
  </si>
  <si>
    <t>Suburban Federal Savings Bank FSB, located in Crofton, Maryland is a savings and loans bank. The company was founded in 1955.</t>
  </si>
  <si>
    <t xml:space="preserve">US - Bank of Essex, a unit of Community Bankers Trust Corp, acquired Suburban Federal Savings Bank FSB (SF), a saving and loan bank. On completion, SF was renamed Essex Bank. </t>
  </si>
  <si>
    <t>2047358020</t>
  </si>
  <si>
    <t>Corrpro Cos Inc</t>
  </si>
  <si>
    <t>Insituform Technologies Inc</t>
  </si>
  <si>
    <t>Corrpro Cos Inc is a provider of corrosion control engineering and monitoring services, headquartered in Medina, Ohio. The company also offers engineering services, systems and equipment to the infrastructure, environmental and energy markets around the world. The company was founded in 1984.</t>
  </si>
  <si>
    <t xml:space="preserve">US - Insituform Technologies Inc (IT) acquired all the outstanding common stock of Corrpro Cos Inc (CC), a provider of corrosion control engineering and monitoring services, for an estimated $65.6 mil. The transaction had been subject to due diligence, customary closing conditions and CC shareholders approval. Concurrently, IT acquired Bayou Cos LLC. </t>
  </si>
  <si>
    <t>CRRP</t>
  </si>
  <si>
    <t>2047340020</t>
  </si>
  <si>
    <t>Bayou Cos LLC</t>
  </si>
  <si>
    <t>Bayou Cos LLC is a manufacturer and wholesaler of coated and bent pipe products, headquartered in New Iberia, Louisiana. The company also provides contract pipe coating and bending services. The company was founded in 1942.</t>
  </si>
  <si>
    <t xml:space="preserve">US - Insituform Technologies Inc (IT) acquired Bayou Cos LLC, a manufacturer and wholesaler of coated and bent pipe products, for $132.5 mil. The consideration consisted of $125 mil in cash and up to $7.5 mil in profit-related payments. The transaction had been subject to due diligence and customary closing conditions. Concurrently, IT definitively agreed to merge with Corrpro Cos Inc. </t>
  </si>
  <si>
    <t>2046651020</t>
  </si>
  <si>
    <t>DME Corp</t>
  </si>
  <si>
    <t>DME Corp is a manufacturer of aviation and defense products, headquartered in Fort Lauderdale, Florida. The company manufactures electronic equipment and systems, specializing in aircraft safety, airport systems, test systems, and other electronic/electromechanical assemblies. The company was founded in 1976.</t>
  </si>
  <si>
    <t xml:space="preserve">US - Astronics Corp (AC) acquired all the outstanding common stock of DME Corp, a manufacturer of aviation and defense products, for $50.585 mil. The consideration was to consist of $45 mil in cash, up to $2 mil in profit-related payments and the issuance of 0.5 mil AC common shares valued at $3.585 mil. The shares were valued based on AC's closing stock price of $7.17 on January 28, the last full trading day prior to the announcement. </t>
  </si>
  <si>
    <t>2046141020</t>
  </si>
  <si>
    <t>Avanex Corp</t>
  </si>
  <si>
    <t>Bookham Inc</t>
  </si>
  <si>
    <t>AVNX</t>
  </si>
  <si>
    <t>2044727020</t>
  </si>
  <si>
    <t>Wyeth</t>
  </si>
  <si>
    <t>WYE</t>
  </si>
  <si>
    <t>2044008020</t>
  </si>
  <si>
    <t>ChoicePay Inc</t>
  </si>
  <si>
    <t>ChoicePay Inc, located in Tulsa, Oklahoma, provides electronic payment services via electronic check, credit card or cash using its Internet, Interactive Voice Response (IVR), call center, kiosk, and agent payment platforms. The company was established in 1996.</t>
  </si>
  <si>
    <t xml:space="preserve">US - Tier Technologies Inc acquired ChoicePay Inc, a provider of electronic payment services, from Tulsa National Bancshares Inc, for $9.5 mil. The consideration consisted of $7.5 mil in cash and $2 mil in profit-related payments. The transaction had been subject to customary closing conditions and shareholder approval. </t>
  </si>
  <si>
    <t>2043155020</t>
  </si>
  <si>
    <t>CF Industries Holdings Inc</t>
  </si>
  <si>
    <t>Terra Industries Inc, based in Sioux City, Iowa, manufactures and wholesales nitrogenous fertilizers, agricultural pesticides and other chemicals. It also produces animal feeds and seed products. The company was founded 1978.</t>
  </si>
  <si>
    <t>TRA</t>
  </si>
  <si>
    <t>2043061020</t>
  </si>
  <si>
    <t>Atomic Guppy Inc</t>
  </si>
  <si>
    <t>QuamTel Inc is an oil and gas exploration and development company located in Texas, USA.</t>
  </si>
  <si>
    <t xml:space="preserve">US - Atomic Guppy Inc (AG) acquired all the outstanding stock of QuamTel Inc, an oil and gas exploration and production company, in exchange for 150 mil new AG common shares valued at $22.5 mil. The shares were valued based on AG's closing stock price of $0.15 on January 14, the last full trading day prior to the announcement. </t>
  </si>
  <si>
    <t>2042579020</t>
  </si>
  <si>
    <t>Winnercomm Inc</t>
  </si>
  <si>
    <t>Outdoor Channel Holdings Inc</t>
  </si>
  <si>
    <t>Winnercomm Inc, located in Tulsa, Oklahoma, provides sports picture production services, product development, marketing services and sales representation services. The company also provides sports programming services. It was founded in 1982.</t>
  </si>
  <si>
    <t xml:space="preserve"> US - Outdoor Channel Holdings Inc acquired Winnercomm Inc, a provider of sports picture production services, product development, marketing services and sales representation services, for USD 5.75 mil in cash and the assumption of an undisclosed amount in liabilities.  </t>
  </si>
  <si>
    <t>2042243020</t>
  </si>
  <si>
    <t>ubroadcast Inc</t>
  </si>
  <si>
    <t>Diamond I Inc</t>
  </si>
  <si>
    <t>ubroadcast Inc, located in San Diego California, provides online audio and video hosting services. The company allows user to host a live and interactive radio or television show on the Internet. It was founded in 2006.</t>
  </si>
  <si>
    <t xml:space="preserve">US - Diamond I Inc merged with UBROADCAST Inc (UI), a provider of live Internet radio broadcast services, in exchange for 200 mil common shares, valued at $0.4 mil. The shares were valued based on DI's closing stock price of $0.002, on January 9, the last full trading day prior to the announcement. On completion, the merged entity was named UI. </t>
  </si>
  <si>
    <t>2041856020</t>
  </si>
  <si>
    <t xml:space="preserve">US - Abbott Laboratories acquired all the outstanding common stock of Advanced Medical Optics Inc (AM), a manufacturer and wholesaler of eyecare equipment, via a tender offer for $22 in cash per share, or a total value of $1.378 bil. The transaction had been subject to customary closing conditions and regulatory approvals. </t>
  </si>
  <si>
    <t>2041591020</t>
  </si>
  <si>
    <t>Ceres Organic Harvest Inc</t>
  </si>
  <si>
    <t>Mach One Corp</t>
  </si>
  <si>
    <t>Ceres Organic Harvest Inc, located in St. Paul, Minnesota, produces cash grains, including wheat, flour, oats, corn, flax, barley and other products.</t>
  </si>
  <si>
    <t xml:space="preserve">US - Mach One Corp (MO) acquired all the outstanding stock of Ceres Organic Harvest Inc, a producer of cash grains, for $8 mil. The consideration consisted of $4 mil in MC convertible preferred shares and $4 mil in MC common shares. The transaction had been subject to due diligence and board approval. </t>
  </si>
  <si>
    <t>Wheat</t>
  </si>
  <si>
    <t>2041254020</t>
  </si>
  <si>
    <t>Thinkorswim Group Inc</t>
  </si>
  <si>
    <t>TD AMERITRADE HOLDING CORP</t>
  </si>
  <si>
    <t xml:space="preserve">US - TD Ameritrade Inc (TD) acquired the entire share capital of Thinkorswim Group Inc (Thinkorswim), a provider of investor education, brokerage and related financial services, in a transaction valued at USD 578.883 mil. TD offered USD 3.34 in cash and 0.398 common shares per Thinkorswim share. Based on TD's closing stock price of USD 13.48 on January 7, 2009, the last full trading day prior to the announcement, each Thinkorswim share was valued at USD 8.705. </t>
  </si>
  <si>
    <t>SWIM</t>
  </si>
  <si>
    <t>2040593020</t>
  </si>
  <si>
    <t>Macrovision Solutions Corp-TV Guide Network &amp; TV Guide Online Ppty</t>
  </si>
  <si>
    <t>The assets comprised of the TV Guide Network and TV Guide Online properties of Macrovision Solutions Corp.</t>
  </si>
  <si>
    <t xml:space="preserve">US - Lions Gate Entertainment Corp acquired the TV Guide Network and TV Guide Online properties of Macrovision Solutions Corp a developer of digital rights management, content protection and licensing software, for $255 mil in cash. The transaction was subject to customary closing conditions. </t>
  </si>
  <si>
    <t>2040457020</t>
  </si>
  <si>
    <t>Indevus Pharmaceuticals Inc, located in Lexington, Massachusetts, manufactures, wholesales, and develops prescription pharmaceuticals for multiple therapeutic areas, with a primary commitment to urology, gynecology and men's health. The company's products include sanctura and delatestryl. The company was founded in 1988.</t>
  </si>
  <si>
    <t>IDEV</t>
  </si>
  <si>
    <t>2039961020</t>
  </si>
  <si>
    <t>Abigail Adams National Bancorp Inc</t>
  </si>
  <si>
    <t>Premier Finl Bancorp,WV</t>
  </si>
  <si>
    <t>Abigail Adams National Bancorp Inc, located in Washington DC, is a bank holding company with subsidiaries performing commercial banking operations, credit card services, mortgage banking services, real estate activities and other related financial activities. The company was founded in 1978.</t>
  </si>
  <si>
    <t xml:space="preserve">US - Premier Financial Bancorp Inc (PFBI) of Huntington, West Virginia, acquired the entire share capital of Abigail Adams National Bancorp Inc (AANB), a bank holding company, in a stock swap transaction valued at USD 10.769 mil. PFBI offered 0.4461 shares per AANB share. Based on PFBI's closing stock price of USD 6.97 on 30 December 2008, the last full trading day prior to announcement, each AANB share was valued at USD 3.109. </t>
  </si>
  <si>
    <t>AANB</t>
  </si>
  <si>
    <t>2039310020</t>
  </si>
  <si>
    <t>Recycled Paper Greetings Inc</t>
  </si>
  <si>
    <t>American Greetings Corp</t>
  </si>
  <si>
    <t>Recycled Paper Greetings Inc, located in Chicago, Illinois, publishes greeting cards from recycled paper.</t>
  </si>
  <si>
    <t xml:space="preserve">US - American Greetings Corp acquired bankrupt Recycled Paper Greetings Inc, a publisher of greeting cards from recycled paper, from Monitor Clipper Partners Inc, a joint venture between Clipper Group LP and Monitor Group, for $73.1 mil. The consideration consisted of $18.4 mil in cash and $54.7 mil in notes. The transaction had been subject to customary closing conditions. </t>
  </si>
  <si>
    <t>Greeting Cards</t>
  </si>
  <si>
    <t>2037583020</t>
  </si>
  <si>
    <t>Pensar Electronic Solutions LLC</t>
  </si>
  <si>
    <t xml:space="preserve"> US - LaBarge Inc acquired Pensar Electronic Solutions LLC, a manufacturer of electronic products, for an estimated $45 mil. </t>
  </si>
  <si>
    <t>2037141020</t>
  </si>
  <si>
    <t>Biofuels Industries Group LLC</t>
  </si>
  <si>
    <t>Greenshift Corp</t>
  </si>
  <si>
    <t>Biofuels Industries Group LLC, located in Adrian, Michigan, manufactures biodiesel from renewable resources. The company owns and operates NextDiesel biodiesel facility.</t>
  </si>
  <si>
    <t xml:space="preserve"> US - Greenshift Corp (GC), an 80%-owned unit of Carbonics Capital Corp, acquired all the outstanding stock of Biofuels Industries Group LLC, a manufacturer of biodiesel from renewable resources, for $4.4 mil. The consideration consisted of up to $2.2 mil in profit-related payments, and the issuance of 2 mil GC common shares valued at $2.2 mil. The shares were valued based on CGs closing stock price of $0.11 on May 14, the last full trading day prior to the announcement. </t>
  </si>
  <si>
    <t>2036860020</t>
  </si>
  <si>
    <t>Provident Bankshares Corp, Baltimore,Maryland</t>
  </si>
  <si>
    <t>Provident Bankshares Corp, located in Baltimore, Maryland, is a bank holding company. The company, through its subsidiaries, offers financial services, securities and brokerage, investment management, and other insurance related services. The company operates at least 142 offices in Maryland, Virginia, and Pennsylvania. It was founded in 1886.</t>
  </si>
  <si>
    <t xml:space="preserve">US - M&amp;T Bank Corp (MC), Buffalo, New York, acquired all the outstanding common stock of Provident Bankshares Corp (PB), Baltimore, Maryland, a bank holding company, in a stock swap transaction valued at USD 344.24 mil. MC offered 0.171625 common share per PB share. Based on MCs closing stock price of USD 59.72 on 18 December 2008, the last full trading day prior to the announcement, each PB share was valued at USD 10.249. </t>
  </si>
  <si>
    <t>PBKS</t>
  </si>
  <si>
    <t>2036562020</t>
  </si>
  <si>
    <t>Peter R Brown Construction Inc</t>
  </si>
  <si>
    <t>The PBSJ Corp</t>
  </si>
  <si>
    <t>Peter R Brown Construction Inc, headquartered in Clearwater, Florida, and with location in Georgia, is a construction company. It has project experiences in churches, correctional, educational, government, health care, historical renovation, multi-family, office, and recreational sectors. The company was founded in 1963.</t>
  </si>
  <si>
    <t xml:space="preserve"> US - PBSJ Corp acquired all the outstanding stock of Peter R Brown Construction Inc, a construction company, for $16 mil. The consideration was to consist of $12 mil in cash and $4 mil restricted shares. </t>
  </si>
  <si>
    <t>2036324020</t>
  </si>
  <si>
    <t>Oxford Semiconductor Inc</t>
  </si>
  <si>
    <t>Oxford Semiconductor Inc is a manufacturer of semiconductors, headquartered in Milpitas, California, with other locations in Abingdon, United Kingdom. The company offers silicon and software solutions to interconnect digital systems. The company was founded in 1992.</t>
  </si>
  <si>
    <t xml:space="preserve"> US - PLX Technology Inc (PT) acquired all the outstanding stock of Oxford Semiconductor Inc, a manufacturer of semiconductors, for $26.52 mil. The consideration consisted of $14.2 mil in promissory notes and the issuance of 5.6 mil PT common shares valued at $12.32 mil. The shares were valued based on PT's closing stock price of $2.2 on December 15, the last full trading day prior to the announcement. The transaction had been subject to customary closing conditions. </t>
  </si>
  <si>
    <t>2035722020</t>
  </si>
  <si>
    <t>ESP Resources Inc</t>
  </si>
  <si>
    <t>Pantera Petroleum Inc</t>
  </si>
  <si>
    <t>ESP Resources Inc manufactures and wholesales specialty chemicals to the oil and gas industry. The company offers production chemicals, drilling chemicals, waste remediation chemicals, cleaners, and waste treatment chemicals for various oil field applications.</t>
  </si>
  <si>
    <t xml:space="preserve"> US - Pantera Petroleum Inc (PP) acquired ESP Resources Inc, a manufacturer and wholesaler of specialty chemicals, in exchange for 292.682 mil common shares valued at $13.171 mil. </t>
  </si>
  <si>
    <t>Cyclic Organic Crudes And Intermediates, And Organic Dyes And Pigments</t>
  </si>
  <si>
    <t>2035299020</t>
  </si>
  <si>
    <t>American Bancorp of New Jersey Inc,Bloomfield,New Jersey</t>
  </si>
  <si>
    <t>ABNJ</t>
  </si>
  <si>
    <t>2035215020</t>
  </si>
  <si>
    <t>ARL Inc</t>
  </si>
  <si>
    <t>US 1 Industries Inc</t>
  </si>
  <si>
    <t>ARL Inc is a trucking company, headquartered in Moon Twp, Pennsylvania. The company utilizes step decks, intermodal drayage, dry vans, reefers, and flat beds and also transports specialized loads. The company was founded in 1978.</t>
  </si>
  <si>
    <t xml:space="preserve"> US - US 1 Industries Inc acquired a 60% interest in ARL Inc, a trucking company, for $2.49 mil. The consideration was to consist of $1,59 mil and up to $0.9 mil in profit-related payments. </t>
  </si>
  <si>
    <t>2035100020</t>
  </si>
  <si>
    <t>Old Forge Bank,Old Forge, Pennsylvania</t>
  </si>
  <si>
    <t>Penseco Financial Services</t>
  </si>
  <si>
    <t>Old Forge Bank, located in Old Forge, Pennsylvania, is a commercial bank. It offers checking accounts, money market accounts, savings, certificates of deposits, and Internet banking. The company was founded in 1909.</t>
  </si>
  <si>
    <t xml:space="preserve"> US - Penseco Financial Services Corp (PF) merged with Old Forge Bank, a commercial bank, for an estimated $58 mil. PF offered a choice of an estimated $58 mil in cash or shares subject to proration whereby the maximum cash consideration was $17.4 mil. The transaction had been subject to regulatory and shareholder approvals. </t>
  </si>
  <si>
    <t>OLDF</t>
  </si>
  <si>
    <t>2034070020</t>
  </si>
  <si>
    <t>Smith Investment Co</t>
  </si>
  <si>
    <t>Smith Investment Co, located in Milwaukee, Wisconsin, manufactures motor vehicle parts and accessories, electric motors, household hot water heaters, plastic pipes, and ceramic fibers. The company was founded in 1923.</t>
  </si>
  <si>
    <t>SMIT</t>
  </si>
  <si>
    <t>2034012020</t>
  </si>
  <si>
    <t>Dow Pharmaceutical Sciences Inc</t>
  </si>
  <si>
    <t>Dow Pharmaceutical Sciences Inc, located in Petaluma, California, manufactures pharmaceuticals conducting dermatology studies at clinical sites in California and in Europe through its bioskin division, a full service dermatology CRO. The company was founded in 1977.</t>
  </si>
  <si>
    <t xml:space="preserve"> US - Valeant Pharmaceuticals International Inc acquired Dow Pharmaceutical Sciences Inc, a manufacturer of pharmaceuticals, for $285 mil and an undisclosed amount in profit-related payments. The transaction had been subject to customary closing conditions and regulatory approval. </t>
  </si>
  <si>
    <t>2033217020</t>
  </si>
  <si>
    <t>Advanced Combustion Technology Inc</t>
  </si>
  <si>
    <t>Fuel Tech Inc</t>
  </si>
  <si>
    <t>Advanced Combustion Technology Inc, located in Hocksett, New Hampshire, manufactures low combustion system devices on utility and large industrial boilers.</t>
  </si>
  <si>
    <t xml:space="preserve"> US - Fuel Tech Inc definitively acquired Advanced Combustion Technology Inc, a manufacturer of low combustion system devices, for an estimated $22 mil in cash and an undisclosed amount in profit-related payments. The transaction had been subject to customary closing conditions. </t>
  </si>
  <si>
    <t>2032538020</t>
  </si>
  <si>
    <t>NitroMed Inc</t>
  </si>
  <si>
    <t>Deerfield Capital Corp</t>
  </si>
  <si>
    <t>NitroMed Inc, located in Lexington, Massachusetts, manufactures pharmaceuticals for treating cardiovascular and inflammatory diseases. It manufactures BiDil, an orally administered medicine, and develops an extended release formulation of BiDil, known as BiDil XR. The company was founded in 1992.</t>
  </si>
  <si>
    <t xml:space="preserve">US - Deerfield Capital Corp (DC) acquired the entire share capital of NitroMed Inc, a manufacturer of pharmaceuticals, for a thrice sweetened USD 0.8 in cash per share, or a total value of USD 36.861 mil. The transaction was subject to customary closing conditions. Previously, DC offered a sweetened USD 0.65 in cash per share, or a total value of USD 29.95 mil. Originally, DC offered USD 0.50 in cash per share, or a total value of USD 23.038 mil. </t>
  </si>
  <si>
    <t>NTMD</t>
  </si>
  <si>
    <t>2031349020</t>
  </si>
  <si>
    <t>Mentor Corp</t>
  </si>
  <si>
    <t>Mentor Corp, headquartered in Santa Barbara, California, manufactures and wholesales cosmetic surgery products including breast implants, tissue expanders, and facial implants. Additional products include ultrasonic liposuction systems that remove unwanted fat, as well as software and management tools for plastic surgeon practices. Mentor's products are sold through its international sales force. The company was founded in 1969.</t>
  </si>
  <si>
    <t xml:space="preserve">US - Johnson &amp; Johnson completed its tender offer to acquire the entire share capital of Mentor Corp, a Santa Barbara-based manufacturer and wholesaler of cosmetic surgery products, for USD 31 in cash per share, or a total value of USD 1.061 bil. The offer was conditional upon at least a majority of Mentor's shares being tendered on a fully diluted basis. The transaction had been subject to customary closing conditions and regulatory approval. </t>
  </si>
  <si>
    <t>MNT</t>
  </si>
  <si>
    <t>2030768020</t>
  </si>
  <si>
    <t>My InnerView Inc</t>
  </si>
  <si>
    <t>My InnerView Inc is a provider of quality and performance improvement solutions and services, headquartered in Wausau, Wisconsin. The company offers solutions to the senior care profession. The company was founded in 2001.</t>
  </si>
  <si>
    <t xml:space="preserve"> US - National Research Corp acquired My InnerView Inc, a provider of quality and performance improvement solutions and services, for an undisclosed amount in cash. The transaction had been subject to customary closing conditions and shareholder approval. </t>
  </si>
  <si>
    <t>2029700020</t>
  </si>
  <si>
    <t>Digital Fusion Inc, located in Huntsville, Alabama, provides information technology, research and engineering services. The company offers various solutions in the areas of business process automation, application development and data management, application security, Web portals and digital dashboards, system integration, and IT support primarily to government and commercial customers. It was founded in 1995.</t>
  </si>
  <si>
    <t>DIGF</t>
  </si>
  <si>
    <t>2029566020</t>
  </si>
  <si>
    <t>Omrix Biopharmaceuticals Inc</t>
  </si>
  <si>
    <t>OMRI</t>
  </si>
  <si>
    <t>2029386020</t>
  </si>
  <si>
    <t>W&amp;W Communications Inc</t>
  </si>
  <si>
    <t>W&amp;W Communications Inc, located in Sunnyvale, California, develops video compression software and hardware solutions for video-enabled, professional, enterprise and infrastructure platforms. The company has offices in Beijing, China and Madrid, Spain.</t>
  </si>
  <si>
    <t xml:space="preserve"> US - Cavium Networks Inc acquired all the outstanding stock of W&amp;W Communications Inc, a developer of video compression software, for an estimated $19.3 mil. The consideration consisted of $8.7 mil and the assumption of $10.6 mil in liabilities. The transaction had been subject to customary closing conditions. </t>
  </si>
  <si>
    <t>2027997020</t>
  </si>
  <si>
    <t>Graystone Financial Corp</t>
  </si>
  <si>
    <t>Graystone Financial Corp, located in State College, Pennsylvania, is a bank holding company.</t>
  </si>
  <si>
    <t xml:space="preserve"> US - Tower Bancorp Inc (TB) merged with Graystone Financial Corp, a bank holding company, in exchange for TB common shares. The transaction had been subject to shareholders and regulatory approvals. Upon completion, the merged entity was named TB. </t>
  </si>
  <si>
    <t>2027727020</t>
  </si>
  <si>
    <t>The Hartford Fin Svcs Group</t>
  </si>
  <si>
    <t xml:space="preserve">US - Hartford Financial Services Group Inc acquired the entire share capital of Federal Trust Corp, a Sanford-based bank holding company, for USD 1 per share, or a total value of USD 9.436 mil. The transaction had been subject to customary closing conditions, shareholder and regulatory approvals. </t>
  </si>
  <si>
    <t>FDT</t>
  </si>
  <si>
    <t>2027562020</t>
  </si>
  <si>
    <t>Access Plans USA Inc</t>
  </si>
  <si>
    <t>Alliance HealthCard Inc</t>
  </si>
  <si>
    <t>Access Plans USA Inc, located in Irving, Texas, provides alternative health insurance services through its health care savings programs, administering tax-favored reimbursement accounts, offer third party claims administration, network and utilization management services for employer groups for their employee benefits programs. The company was founded in 1996.</t>
  </si>
  <si>
    <t xml:space="preserve">US - Alliance HealthCard Inc (AH) merged with Access Plans USA Inc (AP), a provider of alternative health insurance services, in exchange for an amended 6.8 mil AH common shares valued at $3.74 mil. The shares were valued based on AH's closing stock price of $0.55 on February 6, the last full trading day prior to the amendment of terms. The transaction had been subject to AP shareholders approval. Originally, AH offered an estimated 7.25 mil AH common shares valued at $5.075 mil. </t>
  </si>
  <si>
    <t>AUSA</t>
  </si>
  <si>
    <t>2026604020</t>
  </si>
  <si>
    <t>Panomics Inc</t>
  </si>
  <si>
    <t>Affymetrix Inc</t>
  </si>
  <si>
    <t>Panomics Inc, located in Fremont, California, is a biotechnology company focused on parallel quantitative biology, a platform of reagents and products that enable the multiplex measurement of molecular events, such as intracellular pathway analysis, cell signaling, and gene expression profiling. Its products include transfection kits, luciferase reporters, stable cell lines, QuantiGene gene expression products, Luminex assays, and transcriptional regulation products. It was founded in 2000.</t>
  </si>
  <si>
    <t xml:space="preserve"> US - Affymetrix Inc acquired Panomics Inc, a biotechnology company, for an estimated $73 mil in cash. The transaction had been subject to customary closing conditions and regulatory approvals. </t>
  </si>
  <si>
    <t>2026164020</t>
  </si>
  <si>
    <t>Benjamin Franklin Bancorp Inc, Franklin,Massachusetts</t>
  </si>
  <si>
    <t>Benjamin Franklin Bancorp Inc, located in Franklin, Massachusetts, is a bank holding company serving the communities of Bellingham, Foxboro, Franklin, Medfield, Milford, Newton, Waltham, and Wellesley. The company was founded in 1871.</t>
  </si>
  <si>
    <t>BFBC</t>
  </si>
  <si>
    <t>2025989020</t>
  </si>
  <si>
    <t>Centennial Communications Corp</t>
  </si>
  <si>
    <t>Centennial Communications Corp, headquartered in Wall, New Jersey, provides wireless and integrated telecommunications services in the United States and Puerto Rico. Its US business owns and operates wireless networks in the Midwest and Southeast covering six states. The Puerto Rico business has wireless networks both in Puerto Rico and the US Virgin Islands and provides facilities-based integrated voice, data and Internet solutions. The company was founded in 1988.</t>
  </si>
  <si>
    <t xml:space="preserve">US - AT&amp;T Inc acquired the entire share capital of Centennial Communications Corp, a Wall-based provider of wireless telecommunications services, from Welsh Carson Anderson &amp; Stowe Co (22.3%) and other shareholders, for USD 8.5 in cash per share, or a total value of USD 946.56 mil. Subsequently, Verizon Wireless Inc definitively agreed to acquire certain wireless assets of Centennial. </t>
  </si>
  <si>
    <t>CYCL</t>
  </si>
  <si>
    <t>2025940020</t>
  </si>
  <si>
    <t>DPI Commercial Printing</t>
  </si>
  <si>
    <t>DPI Commercial Printing, located in Rochester, New York, provides commercial printing services.</t>
  </si>
  <si>
    <t xml:space="preserve"> US - Document Security Systems Inc acquired DPI Commercial Printing, a provider of commercial printing services, for $3.54 mil. The consideration consisted of $0.94 mil in cash and the assumption of up to $2.6 mil in liabilities. The transaction had been subject to customary closing conditions and regulatory approval. </t>
  </si>
  <si>
    <t>2025740020</t>
  </si>
  <si>
    <t>DirecTECH Holding Co Inc</t>
  </si>
  <si>
    <t>DirecTECH Holding Co Inc, headquartered in Maysville, Kentucky, provides cable television services for DirecTV. It also serves as a holding company.</t>
  </si>
  <si>
    <t xml:space="preserve"> US - Multiband Corp (MC) acquired an 80% interest in DirecTECH Holding Co Inc (DH), a provider of cable television services and a holding company, for $33.9 mil. The consideration consist edof $1 mil in cash and $32.9 mil in promissory note. Concurrently, MC agreed to acquire the remaining 20% stake, which it did already own, in DH. </t>
  </si>
  <si>
    <t>2025250020</t>
  </si>
  <si>
    <t>Next Generation Power Systems</t>
  </si>
  <si>
    <t>Next Generation Power Systems, located in Pipestone, Minnesota, provides renewable energy services, as well as renewable energy design and advanced conservation technologies.</t>
  </si>
  <si>
    <t xml:space="preserve"> US - Juhl Wind Inc(JW) acquired all the outstanding stock of Next Generation Power Systems, a provider of renewable energy services, in exchange for 0.133 JW common shares valued at $0.457 mil. The shares were valued based on JW's closing stock price of $3.43 on November 3, the last full trading day prior to the announcement. </t>
  </si>
  <si>
    <t>2023058020</t>
  </si>
  <si>
    <t>Woodland Wireless</t>
  </si>
  <si>
    <t>CornerWorld Corp</t>
  </si>
  <si>
    <t>Woodland Wireless provides wireless telecommunication services. The company is located in Virginia, Minnesota. The company's products and services include mobile phones, PDA/Smartphones, Blackberry, and post-paid plans.</t>
  </si>
  <si>
    <t xml:space="preserve">US - Cornerworld Corp acquired Woodland Wireless, a provider of wireless telecommunication services, for an estimated $12.2 mil. The transaction was to include Vistatel, West Michigan Co-Location Services, T2TV, and T2 Communications. </t>
  </si>
  <si>
    <t>2022897020</t>
  </si>
  <si>
    <t>Avalon Pharmaceuticals Inc</t>
  </si>
  <si>
    <t>Avalon Pharmaceuticals Inc, located in Germantown, Maryland, is a biopharmaceutical company focused on the discovery, development and commercialization of first-in-class cancer therapeutics. Its flagship product, AVN944, an IMPDH inhibitor, is in Phase II clinical development, while its late stage preclinical programs include inhibitors of the Beta-catenin and Aurora/Centrosome pathways, discovery programs for inhibitors of the Survivin and Myc pathways. The company was founded in 1999.</t>
  </si>
  <si>
    <t xml:space="preserve"> US - Clinical Data Inc merged with Avalon Pharmaceuticals Inc (AP), a biopharmaceutical company, in a stock swap transaction valued at an estimated USD 10 mil.  </t>
  </si>
  <si>
    <t>AVRX</t>
  </si>
  <si>
    <t>2022674020</t>
  </si>
  <si>
    <t>ECV Holdings Inc</t>
  </si>
  <si>
    <t>Mod Hospitality Inc</t>
  </si>
  <si>
    <t>ECV Holdings Inc is a holding company that holds 100% each of ECRV Hanover LeaseCo LLC, ECRV Clinton LeaseCo LLC and ECRV FM LeaseCo LLC. It was founded in 2008.</t>
  </si>
  <si>
    <t xml:space="preserve"> US - Mod Hospitality Inc (MH) acquired all the outstanding stock of ECV Holdings Inc, a holding company, from Flora Nutrients Inc (FN), in exchange for 50 mil new MH common shares valued at $48.5 mil. The shares were valued based on MH's closing stock price of $.97 on October 20, the last full trading day prior to the announcement. On completion, FN shareholders owned 99.912% of MH. </t>
  </si>
  <si>
    <t>2021279020</t>
  </si>
  <si>
    <t>Regrid Power Inc</t>
  </si>
  <si>
    <t>Regrid Power Inc, located in Campbell, California, manufactures and installs residential and commercial solar electric systems, doing business primarily in Northern California. The company was founded in 2002.</t>
  </si>
  <si>
    <t>2019817020</t>
  </si>
  <si>
    <t>ARE Wind Corp</t>
  </si>
  <si>
    <t>A.R.E. Wind Corp is an oil and gas exploration and production company.</t>
  </si>
  <si>
    <t xml:space="preserve"> US - Intermountain Refining Co Inc (IR) merged with ARE Wind Corp (AW), an oil and gas exploration and production company. The transaction had been subject to shareholder approval. On completion, IR was renamed AW. </t>
  </si>
  <si>
    <t>2019652020</t>
  </si>
  <si>
    <t>Gamecock Media Group</t>
  </si>
  <si>
    <t>SouthPeak Interactive Corp</t>
  </si>
  <si>
    <t>Gamecock Media Group, headquartered in Austin, Texas, develops videogame software. The company was founded in 2007.</t>
  </si>
  <si>
    <t xml:space="preserve"> US - SouthPeak Interactive Corp acquired Gone Off Deep LLC, doing business as Gamecock Media Group, a developer of videogame software. </t>
  </si>
  <si>
    <t>2017662020</t>
  </si>
  <si>
    <t>Wanzek Construction Inc</t>
  </si>
  <si>
    <t>MasTec Inc</t>
  </si>
  <si>
    <t>2017370020</t>
  </si>
  <si>
    <t>Wachovia Corp,Charlotte,North Carolina</t>
  </si>
  <si>
    <t>2017006020</t>
  </si>
  <si>
    <t>Embarq Corp</t>
  </si>
  <si>
    <t>CenturyTel Inc</t>
  </si>
  <si>
    <t>Embarq Corp, located in Overland Park, Kansas, provides telecommunications services including local and long distance home phone services, high speed Internet wireless, and Dish Network satellite TV. The company was founded in 1899.</t>
  </si>
  <si>
    <t>EQ</t>
  </si>
  <si>
    <t>2016919020</t>
  </si>
  <si>
    <t>ImClone Systems Inc</t>
  </si>
  <si>
    <t>ImClone Systems Inc is a biotechnology company developing and commercializing novel therapeutic products in the field of oncology marketed under the ERBITUX brand, operating out of their headquarters in New York, New York, and their campus in Branchburg, New Jersey. The Branchburg facility is home to the manufacturing, product development, finance, clinical, regulatory and quality assurance and commercial operations departments. The company was founded in 1984.</t>
  </si>
  <si>
    <t>IMCL</t>
  </si>
  <si>
    <t>2014966020</t>
  </si>
  <si>
    <t>ARCA biopharma Inc</t>
  </si>
  <si>
    <t>Nuvelo Inc</t>
  </si>
  <si>
    <t>ARXA biopharma Inc, located in Broomfield, Colorado, is a biopharmaceutical company developing genetically-targeted therapies for heart failure and other cardiovascular diseases. The companys lead product is bucindolol, a next-generation beta-blocker and vasodilator with unique pharmacology, in development for heart failure and other indications. The company was founded in 2005.</t>
  </si>
  <si>
    <t xml:space="preserve">US - Nuvelo Inc (NI) acquired all the outstanding stock of ARCA biopharma Inc (AB), a biopharmaceutical company, in exchange for an estimated $5 mil in new NI common stock. Upon completion of the reverse takeover transaction, AB shareholders were to own 67% and NI shareholders the remaining 33% of the merged entity. The transaction was subjected to customary closing conditions and regulatory approval. </t>
  </si>
  <si>
    <t>2014808020</t>
  </si>
  <si>
    <t>Pharmacopeia Inc</t>
  </si>
  <si>
    <t>Pharmacopeia Inc, located in Cranbury, New Jersey, is a biotechnology company that is focused on designing, developing and marketing support science and technology-based products and services intended to improve and accelerate the processes of drug discovery and chemical development.</t>
  </si>
  <si>
    <t>PCOP</t>
  </si>
  <si>
    <t>2014594020</t>
  </si>
  <si>
    <t>Gateway Financial Holdings Inc</t>
  </si>
  <si>
    <t>Hampton Roads Bankshares Inc</t>
  </si>
  <si>
    <t>GBTS</t>
  </si>
  <si>
    <t>2013942020</t>
  </si>
  <si>
    <t>Atlas Merchant Services LLC</t>
  </si>
  <si>
    <t>FNDS3000 Corp</t>
  </si>
  <si>
    <t>Atlas Merchant Services LLC, headquartered in Duluth, Georgia, provides credit card services for healthcare services providers and paying organizations. The company was founded in 1994.</t>
  </si>
  <si>
    <t xml:space="preserve"> US - FNDS3000 Corp (FC) acquired all the outstanding stock of Atlas Merchant Services LLC, a provider of credit card services, in a stock swap transaction valued at $3.125 mil. The consideration consisted of $1 mil in cash, 3 mil common shares valued at $1.275 mil and $0.85 mil in profit-related payments. The shares were valued based on FC's closing stock price of $0.425 on July 2, the last full trading day prior to the announcement. </t>
  </si>
  <si>
    <t>2013897020</t>
  </si>
  <si>
    <t>Secure Computing Corp is a manufacturer of network security devices, headquartered in San Jose, California. The company specializes in delivering security appliances/firewalls, identity and access management solutions, content management and filtering solutions that help customers protect their critical Web, e-mail and network assets. The company also develops user identification and authorization software. The company was founded in 1984.</t>
  </si>
  <si>
    <t xml:space="preserve">US - McAfee Inc acquired all the outstanding common stock of Secure Computing Corp (SC), a manufacturer of network security devices, from Warburg Pincus and other shareholders, for $5.75 in cash per share, or a total value of $476.026 mil, including $84 mil in cash for SC's preferred stock. The transaction had been approved by SC shareholders, and had been subject to customary closing conditions and regulatory approvals. </t>
  </si>
  <si>
    <t>SCUR</t>
  </si>
  <si>
    <t>2013583020</t>
  </si>
  <si>
    <t>American Home Bank NA Mountville,Pennsylvania</t>
  </si>
  <si>
    <t>First Chester County Corp,PA</t>
  </si>
  <si>
    <t>American Home Bank NA, located in Mountville, Pennsylvania, is a commercial bank that offers various financial services, including consumer and commercial banking, online banking, mortgage lending, construction and lending services. The bank specializes in residential finance including purchase, refinance, construction and construction to permanent lending and offers products from multiple national sources. The company was founded in 2001.</t>
  </si>
  <si>
    <t xml:space="preserve">US - First Chester County Corp acquired all the outstanding stock of American Home Bank NA (AH), Mountville, Pennsylvania, for an estimated $18.2 mil in cash and stock. The transaction had been subject to AH shareholder and regulatory approvals. </t>
  </si>
  <si>
    <t>2012697020</t>
  </si>
  <si>
    <t>Interactive Therapy Group Consultants Inc</t>
  </si>
  <si>
    <t>American Claims Evaluation Inc</t>
  </si>
  <si>
    <t>Interactive Therapy Group Consultants Inc, based in East Syracuse, New York, provides child development services, offering a range of clinical services for children with disabilities and development delays. The company was founded in 1994.</t>
  </si>
  <si>
    <t xml:space="preserve"> US - American Claims Evaluation Inc acquired all the outstanding stock of Interactive Therapy Group Consultants Inc, a provider of child development services, for $0.57 mil in cash. </t>
  </si>
  <si>
    <t>2012196020</t>
  </si>
  <si>
    <t>Standard Car Truck Co</t>
  </si>
  <si>
    <t>Westinghouse Air Brake Tech</t>
  </si>
  <si>
    <t>Standard Car Truck Co, located in Park Ridge Illinois, manufactures stabilization systems for freight cars such as bolster pocket wear plates, caboose parts, column wear plates, friction castings, scheffel/ radial, springs, shear pad, brake shoes and keys, center-plate extension pads, hardware-bolt, nut, washer, pedestal roof liners, side bearings, wheel chocks, couple carrier wear plate. The company was founded in 1896.</t>
  </si>
  <si>
    <t xml:space="preserve"> US - Westinghouse Air Brake Technologies Corp, doing business as Wabtec Corp, acquired Standard Car Truck Co, a manufacturer of stabilization systems, for an estimated $300 mil in cash. </t>
  </si>
  <si>
    <t>2012183020</t>
  </si>
  <si>
    <t>Diamondback Holdings LLC- Certain Oilfield Service Assets</t>
  </si>
  <si>
    <t>Superior Well Services Inc</t>
  </si>
  <si>
    <t>Certain oilfield service assets, consisted of pressure pumping, fluid logistics and completion, production and rental tools business lines, of Diamondback Holdings LLC, a provider of oilfield services. It operates in the Anadarko, Arkoma, and Permian Basins, as well as the Barnett Shale, Woodford Shale, West Texas, Southern Louisiana, and the Texas Gulf Coast.</t>
  </si>
  <si>
    <t xml:space="preserve"> US - Superior Well Services Inc (SW) acquired certain oilfield service assets of Diamondback Holdings LLC, a provider of oilfield services, for an amended $225 mil in cash. The transaction had been subject to regulatory approvals and other customary closing conditions. Originally, SW offered $270 mil in cash. </t>
  </si>
  <si>
    <t>2011936020</t>
  </si>
  <si>
    <t>Merrill Lynch &amp; Co Inc</t>
  </si>
  <si>
    <t>MER</t>
  </si>
  <si>
    <t>2011802020</t>
  </si>
  <si>
    <t>Social Technologies Group Inc</t>
  </si>
  <si>
    <t>UTEK Corp</t>
  </si>
  <si>
    <t>Social Technologies Group Inc is a provider of research and consulting services, headquartered in Washington, District of Columbia. The company offers market insights, foresights, and business solutions to companies, government agencies and non-profits. The company was founded in 1999.</t>
  </si>
  <si>
    <t xml:space="preserve"> US - UTEK Corp acquired all the outstanding stock of Social Technologies Group Inc, a provider of research and consulting services, in exchange for $5.088 mil in common stock. The transaction had been subject to customary closing conditions and regulatory approval. </t>
  </si>
  <si>
    <t>2011442020</t>
  </si>
  <si>
    <t>Michigan Pipeline &amp; Processing LLC</t>
  </si>
  <si>
    <t>Michigan Pipeline &amp; Processing LLC provides natural gas gathering and treating services for natural gas produced from the Antrim Shale of northern Michigan and natural gas transportation within Michigan.</t>
  </si>
  <si>
    <t xml:space="preserve"> US - DCP Midstream Partners LP acquired Michigan Pipeline &amp; Processing LLC, a provider of natural gas gathering and treating services, for $160 mil. The consideration consisted of $145 mil and up to $15 mil in profit-related payments. The transaction had been subject to customary closing conditions. </t>
  </si>
  <si>
    <t>2011019020</t>
  </si>
  <si>
    <t>American Community Bancshares Inc,Charlotte,North Carolina</t>
  </si>
  <si>
    <t>Yadkin Valley Financial Corp</t>
  </si>
  <si>
    <t>American Community Bancshares Inc, located in Charlotte, North Carolina, is a bank holding company for American Community Bank in North Carolina and First National Bank of the Carolinas in South Carolina, which performs commercial banking operations, mortgage banking operation, credit card services and other related financial activities.</t>
  </si>
  <si>
    <t>ACBA</t>
  </si>
  <si>
    <t>2010668020</t>
  </si>
  <si>
    <t>Pharsight Corp</t>
  </si>
  <si>
    <t>Tripos LP</t>
  </si>
  <si>
    <t xml:space="preserve"> US - Tripos LP, unit of Vector Capital Corp, acquired all the outstanding common stock of Pharsight Corp (PC), a developer of Internet-based data management and reporting platform, analysis, visualization and validation software, for $5.5 in cash per share, or a total value of $52.162 mil. The transaction had been subject to customary closing conditions, PC shareholders and was approved by regulatory authorities. </t>
  </si>
  <si>
    <t>PHST</t>
  </si>
  <si>
    <t>2010280020</t>
  </si>
  <si>
    <t>HealthAxis Inc</t>
  </si>
  <si>
    <t>BPO Management Services Inc</t>
  </si>
  <si>
    <t>HealthAxis Inc, headquartered in Irving, Texas, provides business process outsourcing services for health benefit administrators and health insurance claim processors. Its services include the capture, imaging, storage and retrieval of paper and electronic claims, attachments, and related correspondence, in addition to rules-based claims pre-adjudication and editing and automated PPO routing and repricing. The company was founded in 1982.</t>
  </si>
  <si>
    <t>HAXS</t>
  </si>
  <si>
    <t>2010258020</t>
  </si>
  <si>
    <t>Adcom Express Inc</t>
  </si>
  <si>
    <t>Adcom Express Inc doing business as Adcom Worldwide, provides domestic and international transportation and logistics services headquartered in Eagan, Minnesota. The company was founded in 1978.</t>
  </si>
  <si>
    <t xml:space="preserve"> US - Radiant Logistics Inc acquired Adcom Express Inc, a provider of domestic and international transportation and logistics services, for $11.1 mil. The consideration consisted of $5 mil in cash and up to $6.1 mil in profit-related payments. </t>
  </si>
  <si>
    <t>2009718020</t>
  </si>
  <si>
    <t>State of Franklin Bancshares Inc</t>
  </si>
  <si>
    <t>State of Franklin Bancshares Inc, located in Johnson City, Tennessee, is the bank holding company for State of Franklin Savings Bank, which operates six offices in Johnson City and Kingsport with a branch under construction in Bristol, Tennessee. The company was founded in 1996.</t>
  </si>
  <si>
    <t xml:space="preserve"> US - Jefferson Bancshares Inc (JB) merged with State of Franklin Bancshares Inc, a bank holding company, for $10.924 mil. The consideration consisted of $4.3 mil in cash and the issuance of 0.736 mil JB common shares valued at $6.624 mil. The shares were valued based on JB's closing stock price of $9 on September 4, the last full trading day prior to the announcement. The transaction had been subject to customary closing conditions and regulatory and shareholder approvals. </t>
  </si>
  <si>
    <t>2009649020</t>
  </si>
  <si>
    <t>Tamale Software Inc</t>
  </si>
  <si>
    <t>Advent Software Inc</t>
  </si>
  <si>
    <t xml:space="preserve"> US - Advent Software Inc (AS) acquired all the outstanding stock of Tamale Software Inc, a developer of financial management software, for an estimated $68.959. The consideration consisted of an estimated $28 mil in cash and the issuance of 0.9 mil AS shares valued at $40.959 mil. The shares were valued based on AS' closing stock price of $45.51 on September 3, the last full trading day prior to the announcement. The transaction had been subject to customary closing conditions. </t>
  </si>
  <si>
    <t>2009170020</t>
  </si>
  <si>
    <t>Prescient Applied Intelligence Inc</t>
  </si>
  <si>
    <t>Prescient Applied Intelligence Inc, located in West Chester, Pennsylvania, develops retailing software solutions and services that enable retailers and suppliers to work collaboratively as strategic partners to improve sales, efficiencies, and customer service. Its products capture, manage, and share critical data. The company was founded in 1985.</t>
  </si>
  <si>
    <t xml:space="preserve">US - Park City Group Inc (PC) acquired all the outstanding common stock of Prescient Applied Intelligence Inc (PA), a developer of retailing software, for $9.162 mil. The consideration consisted of $0.055 per PC common share, $0.004 per PC Series E preferred stock, and $0.001 per PC Series G preferred stock. The transaction had been subject to customary closing conditions and PA shareholder approval. </t>
  </si>
  <si>
    <t>PPID</t>
  </si>
  <si>
    <t>2009139020</t>
  </si>
  <si>
    <t>Lincoln Bancorp,Plainfield, Indiana</t>
  </si>
  <si>
    <t>Lincoln Bancorp, Plainfield, Indiana, is a bank holding company for Lincoln Bank, which serves the areas west and south of Indianapolis through about 20 branches and loan offices. It offers traditional retail products such as checking, savings, money market, and NOW accounts, as well as CDs and IRAs. The company was founded in 1884.</t>
  </si>
  <si>
    <t xml:space="preserve"> US - First Merchants Corp (FM), Muncie, Indiana, acquired all the outstanding common stock of Lincoln Bancorp (LB), Plainfield, Indiana, for an estimated $83.839 mil. FM offered a choice of an estimated $15.76 in cash or 0.7004 FM common shares per LB share. The transaction had been subject to customary closing conditions, shareholder and regulatory approvals. </t>
  </si>
  <si>
    <t>LNCB</t>
  </si>
  <si>
    <t>2008713020</t>
  </si>
  <si>
    <t>Bay Harbor Marketing LLC</t>
  </si>
  <si>
    <t>AdEx Media Inc</t>
  </si>
  <si>
    <t>Bay Harbor Marketing LLC is a provider of online lead generation technology solutions and services, headquartered in California.</t>
  </si>
  <si>
    <t xml:space="preserve">US - AdEx Media Inc acquired Bay Harbor Marketing LLC, a provider of online lead generation technology solutions and services. </t>
  </si>
  <si>
    <t>2008705020</t>
  </si>
  <si>
    <t>Eagle Test Systems Inc</t>
  </si>
  <si>
    <t>Eagle Test Systems Inc is a manufacturer of automated test equipment, headquartered in Buffalo Grove, Illinois. The company manufactures and designs test equipment used for testing analog, mixed-signal and radio frequency (RF) semiconductors that are used in products such as digital cameras, MP3 players, automotive electronics, cellular telephones, computers and peripherals. The company was founded in 1976.</t>
  </si>
  <si>
    <t xml:space="preserve"> US - Teradyne Inc acquired all the outstanding common stock of Eagle Test Systems Inc (ET), a manufacturer of automated test equipment, for $15.65 in cash per share, or a total value of $363.053 mil. The transaction was approved by ET shareholders and has been subject to customary closing conditions and regulatory approval. </t>
  </si>
  <si>
    <t>EGLT</t>
  </si>
  <si>
    <t xml:space="preserve">US - Fidelity National Information Services Inc (Fidelity) acquired the entire share capital of Metavante Technologies Inc (Metavante), a Milwaukee-based provider of online payment services, from Warburg Pincus LLC (24.8%) and other shareholders, in a stock swap transaction valued at USD 2.978 bil. Fidelity offered 1.35 common shares per Metavante share. Based on Fidelity's closing stock price of USD 18.2 on March 31, the last full trading day prior to the announcement, each Metavante share was valued at USD 24.57. </t>
  </si>
  <si>
    <t xml:space="preserve">US - Double Eagle Petroleum Co (DE) merged with PetroSearch Energy Corp (PE), an oil and gas exploration and production company, in a stock swap transaction valued at USD 9.608 mil. DE offered 0.0433 common shares per PE common and preferred share. Based on DE's closing stock price of USD 5.22 on 30 March 2009, the last full trading day prior to the announcement, Each PE share was valued at USD 0.226. The transaction was subject to customary closing conditions and PE shareholders approval. On completion, PE became a wholly-owned subsidiary of DE. </t>
  </si>
  <si>
    <t xml:space="preserve">US - Union Bankshares Corp (UB), Bowling Green, Virginia, merged with First Market Bank FSB, Richmond, Virginia, a provider of banking services, from Ukrop's Super Markets Inc, in exchange for 6.701 mil UB common shares, valued at $95.362 mil. The shares were valued based on UB's closing stock price of $14.23 on March 27, the last full trading day prior to the announcement. The transaction was subject to customary closing conditions, shareholders and regulatory approvals. Upon completion, the merged entity was to be named Union/First Market Bankshares Corp. </t>
  </si>
  <si>
    <t xml:space="preserve">US - Merck &amp; Co Inc (MC) acquired the entire share capital of Schering-Plough Corp (SP), a manufacturer and developer of pharmaceuticals, in a stock swap transaction valued at $38.615 bil. MC offered $10.5 in cash and 0.5767 common shares per SP share. Based on MC's closing stock price of $22.74 on March 6, the last full trading day prior to the announcement, each SP share was valued at $23.614. The transaction had been subject to regulatory and shareholders approval. On completion, the merged entity retained the MC name. </t>
  </si>
  <si>
    <t xml:space="preserve">US - Express Scripts Inc (Express) acquired the entire share capital NextRx Inc, a Delaware-based provider of managed health care services, from Wellpoint Inc (Wellpoint). Concurrently, Express acquired the entire share capital of NetRx Services Inc and NetRx LLC. The three transactions had a combined value of USD 4.675 bil. The consideration consisted of USD 3.275 bil in cash and USD 1.4 bil in common stock. Originally, WellPoint was rumored to be seeking a buyer for its NexRx subsidiaries. CVS Caremark Corp, Medco Health Solutions Inc and Express were named potential bidders. </t>
  </si>
  <si>
    <t xml:space="preserve">US - EXAR Corp (EC) acquired all the outstanding common stock of Hifn Inc (HI), a manufacturer of semiconductors, via a tender offer for $4 in cash per share, or a total value of $58.971 mil. EC offered a choice of $4 in cash for every HI common share or 0.3529 ordinary share and $1.6 in cash for every HI common share. Based on EC's closing stock price of $6.14 on February 20, the last full trading day prior to the announcement, each HI share was valued at $3.767. The offer had been conditioned upon at least a majority of HI's shares being tendered. The transaction had been approved by the board of directors, and had been subject to customary closing conditions. </t>
  </si>
  <si>
    <t>Ticketmaster Entertainment Inc, located in West Hollywood, California, provides ecommerce retail services for ticket sales, ticket resale services, marketing and distribution. It operates through its website, www.ticketmaster.com, by which it hosts 6,700 independent sales outlets and 19 call centers worldwide. It serves leading arenas, stadiums, amphitheaters, music clubs, concert promoters, professional sports franchises and leagues, college sports teams, performing arts venues, museum and theaters in the United States and abroad. The company was established in 1976.</t>
  </si>
  <si>
    <t xml:space="preserve">US - Live Nation Inc (LN) merged with Ticketmaster Entertainment Inc (TM), a provider of e-commerce retail services, in a stock swap transaction valued at USD 1.127 bil, in a merger of equals. LN offered a sweetened 1.474 common shares per TM share and assumed USD 355 mil in liabilities. Based on LN's closing stock price of USD 9.16 on 22 January 2010, the last full trading day prior to the amendment of terms, each TM share was valued at USD 13.502. Originally, LN offered 1.384 common shares per TM share. On completion, the combined entity was renamed Live Nation Entertainment (LE), and LN and TM were to each own 50% of LE. </t>
  </si>
  <si>
    <t>Avanex Corp is a manufacturer and wholesaler of fiber optic based products headquartered in Fremont, California. The company's products, known as photonic processors are designed to increase the performance of optical networks. The group provides photonic processing solutions in six product families: lithium niobate modulators, optical interfaces, amplification, network managed subsystems, micro-optics and integrated modules and dispersion compensation. The photonic processing solutions are used by fiber optic transmission systems providers and their network carrier customers to enhance system performance and increase network speed and efficiency. The company was founded in 1997.</t>
  </si>
  <si>
    <t xml:space="preserve">US - Bookham Inc (Bookham) merged with Avanex Corp (Avanex), a manufacturer and wholesaler of fiber optic products, in a stock swap transaction valued at $33.663 mil. BI offered 5.426 common shares per AC share. Based on BI's closing stock price of $0.4 on January 26, the last full trading day prior to the announcement, each AC share was valued at $2.17. The transaction had been subject to customary closing conditions and shareholder approval. On completion, the merged entity was renamed Oclaro Inc.  </t>
  </si>
  <si>
    <t>Wyeth,a pharmaceutical manufacturing firm, headquartered in New Jersey, USA with locations in Europe, Africa, Asia and Australia. The company's brands include Advil, Caltrate, ChapStick, Dimetapp, Hetacin-K, Lo/Ovral Tablets, etc.The company specifically manufactures female oral contraceptives, cardiovascular therapies, mental health agents, anti-inflammatory drugs, hospitable injectables, diabetic therapeutics, cold and allergy products, influenza, cholera, typhoid, diphteria, adenovirus and other vaccines and biologicals, oral hygienes, hemorrhoidal and asthama products, lip care, medicated shampoos, topical analgesics, natural sedatives, disposable syringes and needles, tube, catheter and chest drainage products, obstetrical monitoring products, cardiopulmonary instrumentation, clinical laboratory stems, enteral feeding systems, wound care dressings, animal health cares, poultry feed additives and medical supplies and produce entrees and side dishes, such as Chef Boyardee, condiments and snacks. Founded in 1410.</t>
  </si>
  <si>
    <t xml:space="preserve">US - Pfizer Inc (Pfizer) acquired the entire share capital of Wyeth (Wyeth), a Madison-based manufacturer and wholesaler of pharmaceuticals, in a transaction valued at USD 67.286 bil. Pfizer offered USD 33 in cash and 0.985 common share per WY share. Based on Pfizer's closing stock price of USD 17.45 on 23 January 2009, the last full trading day prior to the announcement, each Wyeth share was valued at USD 17.188. Originally, Pfizer was rumored to be planning to acquire all the outstanding common stock of Wyeth. </t>
  </si>
  <si>
    <t xml:space="preserve">US - CF Industries Holdings Inc (CF) acquired an 85.6% interest, or 85.757 mil common shares, in Terra Industries Inc (Terra), a Sioux City-based manufacturer and wholesaler of nitrogenous fertilizers, agricultural pesticides and other chemicals, for USD 4.067 bil, via tender offer. CF offered USD 37.15 in cash and 0.0953 common shares per Terra share. Based on CF's closing stock price of USD 107.54 on 01 March 2010, the last full trading day prior to the announcement, each Terra share was valued at USD 47.399. Originally, CF withdrew its hostile tender offer to acquire the entire share capital of Terra for a four-time sweetened USD 32 in cash and 0.1034 common shares per Terra share, or a total value of USD 4.542 bil. Previously, Yara International ASA withdrew its agreement to acquire the entire share capital of Terra. </t>
  </si>
  <si>
    <t>Advanced Medical Optics Inc, located in Santa Ana, California, manufactures and wholesales eyecare surgical equipment and products, with a focus on cataract surgery; Products in the cataract/implant line include intraocular lenses, phacoemulsification systems, viscoelastics, and related products used in cataract and refractive lenticular surgery. Products in the laser vision correction line include laser systems, wavefront diagnostic systems, microkeratomes and related products used in corneal refractive surgery.</t>
  </si>
  <si>
    <t>Thinkorswim Group Inc, located in New York, New York, provides investor education, brokerage and related financial services to self-directed investors. Investools Education Group offers a full range of investor education products and services that provide lifelong learning in a variety of interactive delivery formats, including instructor-led synchronous and asynchronous online courses, in-person workshops, one-on-one and one-to-many online coaching programs and telephone, live-chat and email support. The company was founded in 2001.</t>
  </si>
  <si>
    <t xml:space="preserve">US - Endo Pharmaceuticals Holding Inc (EP) acquired all the outstanding common stock of Indevus Pharmaceuticals Inc (IP), a manufacturer, wholesaler, and developer of prescription pharmaceuticals, for $591.592 mil. The consideration consisted of $4.5 in cash per share, or a total value of $348.99 mil, plus options, and up to $232.66 mil in profit-related payments. Earlier, EP completed its tender offer for IP by accepting 61.359 mil shares or 79.12% of IP's common shares outstanding. The offer was conditioned upon at least 90% of IP's shares being tendered. The transaction had been subject to customary closing conditions and regulatory approvals. </t>
  </si>
  <si>
    <t>Pensar Electronic Solutions LLC, headquartered in Appleton, Wisconsin, and with locations in Milwaukee and Minneapolis, manufactures electronic products. The company also develops web-enable software solutions. The companys services include PCB layout, schematic capture, digital circuit design, analog circuit design, mechanical design, and embedded software development. The company serves in a variety of commercial markets with the medical and industrial sectors. The company was founded in 1983.</t>
  </si>
  <si>
    <t>American Bancorp of New Jersey Inc, located in Bloomfield, New Jersey, is a bank holding company for American Bank of New Jersey, which operates branches serving Essex and Passaic counties. The bank offers standard products and services, including checking and savings accounts, CDs, money market accounts, and IRAs. It uses funds from deposits to mainly originate real estate loans: Single-family residential mortgages account for approximately 60% of its loan portfolio; multifamily and commercial real estate loans make up more than 20%. The bank sells fixed-rate annuities through its ASB Investment subsidiary. The company was founded in 1919.</t>
  </si>
  <si>
    <t xml:space="preserve">US - Investors Bancorp Inc, Short Hills, New Jersey (IB), a 57.33% owned unit of Investors Bancorp MHC, acquired all the outstanding common stock of American Bancorp of New Jersey Inc, Bloomfield, New Jersey (AB), for USD 135.746 mil. IB offered a choice of USD 12.5 in cash or the issuance of 0.9218 IB common shares per AB share, subject to proration whereby the value would be comprised of 65% common stock and 35% in cash. Originally, IB offered a proration whereby the value would be comprised of 70% common stock and 30% in cash. </t>
  </si>
  <si>
    <t xml:space="preserve"> US - AO Smith Corp (AO) acquired the entire share capital of Smith Investment Co (Smith), a Milwaukee-based manufacturer of motor vehicle parts, in a stock swap transaction valued at USD 301.671 mil. AO offered 0.463 common shares and 2.396 Class A common shares per Smith share. Based on AO's closing stock price of USD 31.81 on 8 December 2008, the last full trading day prior to the announcement, each Smith share was valued at USD 90.945. The transaction had been subject to shareholder approval. </t>
  </si>
  <si>
    <t xml:space="preserve">US - Kratos Defense &amp; Security Solutions Inc (KD) merged with Digital Fusion Inc (DF), a provider of information technology, research and engineering services, in a stock swap transaction valued at $27.962 mil. KD offered 1.7933 common shares per DF share. Based on KD's closing stock price of $1.36 on November 21, the last full trading day prior to the announcement, each DF share was valued at $2.439. The transaction had been subject to customary closing conditions, shareholders and regulatory approvals. On completion, KD and DF shareholders owned 80% and 20% respectively, of the merged entity. </t>
  </si>
  <si>
    <t>Omrix Pharmaceuticals Inc, located in New York, New York, is a biopharmaceutical company that develops, manufactures and wholesales biological products for the biosurgical and immunotherapy markets. Its biosurgical product line includes products used for the control of bleeding, or hemostasis and other surgical applications. It also offers passive immunotherapy product line that includes antibody-rich products for the treatment of immune deficiencies and infectious diseases and for biodefense applications. The company was founded in 1995.</t>
  </si>
  <si>
    <t xml:space="preserve"> US - Johnson &amp; Johnson Inc (JJ) acquired all the outstanding common stock of Omrix Biopharmaceuticals Inc (OB), a biopharmaceutical company, for $25 per share, or a total value of $434.695 mil. Earlier, JJ completed its tender offer by accepting 16.749 mil shares or 95.17% of OB's common shares outstanding. The offer was conditioned upon at least a majority of OB's shares being tendered. The transaction had been subject to customary closing conditions. Originally, in November 2008, JJ was rumored to be in planning to acquire OB. </t>
  </si>
  <si>
    <t xml:space="preserve">US - Independent Bank Corp, Rockland, Massachusetts (IB), acquired all the outstanding common stock of Benjamin Franklin Bancorp Inc, Franklin, Massachusetts, a bank holding company, in a stock swap transaction valued at $124.829 mil. IB offered 0.59 shares per BF share. Based on IB's closing stock price of $26.73 on November 7, the last full trading day prior to announcement, each BF share was valued at $15.771. The transaction had been subject to customary closing conditions, regulatory and shareholder approvals. </t>
  </si>
  <si>
    <t xml:space="preserve"> US - Real Goods Solar Inc (RG) acquired all the outstanding common stock of Regrid Power Inc, a manufacturer and installer of solar electric systems, for $16.043 mil. The consideration consisted of $3.8 mil in cash, up to $3.44 mil in profit-related payments, the assumption of an undisclosed amount in liabilities and the issuance of 2.047 mil RG common shares valued at $8.803 mil. The shares were valued based on RG's closing stock price of $4.3 on October 20, the last full trading day prior to the announcement. </t>
  </si>
  <si>
    <t>Wanzek Construction Inc is a construction company, headquartered in Fargo, North Dakota. The company specializes in wind farm construction, which includes foundation work, tower erection, the placement of turbines and rotors, site and road design and construction, and electrical design and installation. The company is also engaged in the construction of natural gas processing plants and compression stations and in the construction of industrial process plants, including biofuel plants. The company was founded in 1971.</t>
  </si>
  <si>
    <t xml:space="preserve"> US - MasTec Inc (MI) definitively acquired all the outstanding stock of Wanzek Construction Inc, a construction company, for an amended $173.1 mil. The consideration consisted of $50 mil in cash, the issuance of 7.5 mil MI common shares valued at $53.1 mil, $55 mil in convertible notes, the assumption of $15 mil in liabilities, and an undisclosed amount in profit-related payments. The shares were valued based on MI's closing stock price of $7.08 on December 2, the last full trading day prior to the amendment of terms. The transaction had been subject to customary closing conditions. Originally, MI offered $200 mil in cash and the assumption of $15 mil in liabilities. </t>
  </si>
  <si>
    <t>Wachovia Corp, located in Charlotte, North Carolina, is a commercial and retail bank; provide trust services delivered through multiple reatil and commercial distribution channels conducted in 15 states (Alabama, Connecticut, Delaware, Florida, Georgia, Maryland, Mississippi, New Jersey, New York, North Carolina, Pennsylvania, South Carolina, Tennessee, Texas, Virginia) and Washington D.C. through its Wachovia Bank, NA subsidiary, except in Delaware, which operations are conducted by Wachovia Bank of Delaware, NA.</t>
  </si>
  <si>
    <t xml:space="preserve">US - Wells Fargo &amp; Co, San Francisco, California (WF), acquired all the outstanding common stock of Wachovia Corp, Charlotte, North Carolina (WC), a commercial and retail bank, in a stock swap transaction valued at $15.113 bil. WF offered 0.1991 common shares per WC share. Based on WF's closing stock price of $35.16 on October 2, the last full trading day prior to the announcement, each WC share was valued at $7. The transaction included all of WC's business and obligations, including its preferred equity and indebtedness, and all its banking deposits, requiring no financial assistance from the Federal Deposit Insurance Corp (FDIC) or any other government agency. The transaction had been approved by the boards of both companies and regulatory authorities, and had been subject to the approval of WC shareholders. Subsequently, WF acquired the remaining 38% stake, which it did not already own, in Wachovia Securities LLC. </t>
  </si>
  <si>
    <t xml:space="preserve"> US - CenturyTel Inc (CenturyTel) acquired the entire share capital of Embarq Corp (Embarq), a provider of telecommunications services, in a stock swap transaction valued at USD 11.559 bil. CenturyTel offered 1.37 common shares per Embarq share, and the assumption of an estimated USD 5.8 bil in liabilities. Based on CenturyTel's closing stock price of 24 October 2008, the last full trading day prior to the announcement, each Embarq share was valued at USD 40.412. The transaction was subject to regulatory and shareholder approvals. On completion, the merged entity was named CenturyLink, and Embarq and CenturyTel shareholders were to own 66% and 34% of the merged entity, respectively. Originally, in October 2008, Embarq announced that it was seeking a buyer for the company. </t>
  </si>
  <si>
    <t xml:space="preserve">US - Eli Lilly &amp; Co (EL) completed its challenging tender offer to acquire all the outstanding common stock of ImClone Systems Inc (IS), a biotechnology company, for $70 in cash per share, or a total value of $6.497 bil. The offer has been conditioned upon at least a majority of IS's shares being tendered. The transaction has been subject to customary closing conditions and regulatory approvals. Previously, Bristol-Myers Squibb Co withdrew its plans to launch a hostile tender offer to acquire the remaining 83% interest, which it did not already own in IS. Originally, EL was rumored to be planning to launch a challenging offer to acquire all the outstanding common stock of IS. </t>
  </si>
  <si>
    <t xml:space="preserve">US - Ligand Pharmaceuticals Inc (LP) acquired all the outstanding common stock of Pharmacopeia Inc (PI), a biotechnology company, for $68.482 mil, subject to a collar agreement. The consideration consisted of $53.482 mil in LP common shares and $15 mil in contingent value rights. LP offered 0.58 common share for every PI share. Based on LP's closing stock price of $3.1 on September 23, the last full trading day prior to the announcement, each PI share was valued at $1.798. The transaction had been subject to customary closing conditions, shareholder and regulatory approvals. </t>
  </si>
  <si>
    <t>Gateway Financial Holdings Inc, located in Virginia Beach, Virginia, is bank holding company for Gateway Bank &amp; Trust offering products including checking and savings accounts, CDs, IRAs, and merchant services. It primarily uses funds from deposits to write real estate loans: Construction and land development loans and commercial and residential mortgages account for more than 80% of its loan portfolio. It also offers business, consumer, and home equity loans. Bank subsidiaries Gateway Insurance Services and Gateway Investment Services offer insurance and investment products and services. The company was founded in 1998.</t>
  </si>
  <si>
    <t xml:space="preserve"> US - Hampton Roads Bankshares Inc, Norfolk, Virginia (HR), acquired all the outstanding common stock of Gateway Financial Holdings Inc (GF), a bank holding company, in a stock swap transaction valued at $86.773 mil. GF offered 0.67 share per HR share. Based on HR's closing stock price of $10.2 on September 23, the last full trading day prior to the announcement, each GF share was valued at $6.834. The transaction had been subject to customary closing conditions, including regulatory and stockholder approvals. </t>
  </si>
  <si>
    <t>Merrill Lynch &amp; Co Inc, headquartered in New York, New York, US, provides global markets, investment banking and advisory services, wealth and investment management services, insurance services, and global wealth management services. The Group provides these services through its broker, dealer, banking, insurance and other financial services subsidiaries. The company operates in three business segments: Global Markets and Investment Banking group, Global Private Client and Merrill Lynch Investment Managers. It provides securities origination, brokerage, and other related activities in equities, futures, fixed income, forwards, mutual funds, commodities, swaps, currencies, option contract and other derivatives. The group also provides commodity and financial futures contracts, selected insurance products, options, corporate and municipal securities, investment banking and business advisory services. It operates in 40 countries include Europe, Middle East, and Africa, Pacific Rim, Canada and Latin America. The company was founded in 1914.</t>
  </si>
  <si>
    <t xml:space="preserve">US - Bank of America Corp (BA) acquired all the outstanding common stock of Merrill Lynch &amp; Co Inc (ML), a provider of investment banking and wealth management advisory services, in a stock swap transaction valued at $48.766 bil. BA offered 0.86 common shares for every common ML share. Based on BA's closing stock price of $33.74 on September 12, the last full trading day prior to the announcement, each ML share was valued $29. The transaction had been subject to shareholder and regulatory approvals and was to include ML's 50% interest in BlackRock, which has $1.4 tril in assets under management. BA said it expects to achieve $7 bil in pretax expense savings, fully realized by 2012, and expects the deal to be accretive to earnings by 2010. Since mid-2007, Merrill Lynch had tried to reduce its exposure to risky assets that deteriorated in value due to the credit crunch. John Thain who was brought on board following the ousting of Stan O'Neil in October 2007, arranged for capital infusions of more than $6 bil from investors including Temasek Holdings and orchestrated the sale of ML stake in Bloomberg LP. The deal is believed to change the US banking landscape. </t>
  </si>
  <si>
    <t xml:space="preserve">US - Yadkin Valley Financial Corp (Yadkin) acquired the entire share capital of American Community Bancshares Inc (American), a Charlotte-based bank holding company, in a stock swap transaction valued at USD 98.563 mil. Yadkin offered a choice of USD 12.35 in cash or 0.8517 common share per American share, subject to proration whereby the maximum cash and aggregate common stock issuable shall be 19.5% and 80.5% of the total number of shares outstanding, respectively. Based on Yadkin's closing stock price of USD 16.99 on 9 September 2008, the last full day of trading prior to announcement, each American share was valued at USD 14.47. The transaction had been subject to customary closing conditions. </t>
  </si>
  <si>
    <t>Pharsight Corp, located in Mountain View, California, develops Internet-based data management and reporting platform, analysis, visualization and validation software for pharmaceutical and biotechnology companies primarily in North America and Europe. Its proprietary software products include Trial Simulator for clinical trial simulation and computer-aided trial design; WinNonlin and WinNonMix for the statistical analysis and mathematical modeling of PK/PD data; IVIVC Toolkit for WinNonlin for the development of in vivo-in vitro correlations and the management of related datasets and workflow; WinNonlin Validation Suite for streamlined on-site validation of WinNonlin; Pharsight Knowledgebase Server (PKS), PKS Reporter, and PK Automation for the storage, management, analysis, and regulatory reporting of derived data and models in data repositories; PKS Validation Suite for streamlined on-site validation of PKS; and Drug Model Explorer for dynamic visualization and communication of model-based product profiles. The company was founded in April 1995.</t>
  </si>
  <si>
    <t xml:space="preserve"> US - BPO Management Services Inc (BM) acquired all the outstanding common stock of HealthAxis Inc (HA), a provider of business process outsourcing services, in a stock swap reverse takeover transaction valued at $4.673 mil. BM offered 1 common share per 0.3993 HA share. Based on BM's closing stock price of $0.18 on September 5, the last full trading day prior to the announcement, each HA share was valued at $0.53. The transaction had been subject to shareholders and regulatory approvals, and other customary closing conditions. On completion, the surviving entity was to be to renamed BM. Subsequently, Ebix Inc withdrew its plans to launch an unsolicited challenging offer to acquire all the outstanding stock of HA. </t>
  </si>
  <si>
    <t>Tamale Software Inc, headquartered in New York, New York, and with location in Massachusetts, California and London, develops financial management software. The company provides research management solutions that help in the research management process by enabling research analysts, portfolio management services firms, and traders to organize, filter, share, and retrieve proprietary research. The company's product includes Tamale RMS, an innovative workflow software solution that creates a centralized information hub to easily access research information, enhancing collaboration across the investment team and optimizing the investment decision-making process. It serves customers in Boston, Connecticut, New York, Los Angeles, San Francisco, San Diego, Milwaukee, Minnesota, Texas, North Carolina, Chicago, Pennsylvania, and London. The company was founded in 2002.</t>
  </si>
  <si>
    <t>2007775020</t>
  </si>
  <si>
    <t>Vertex Corporate Holdings Inc</t>
  </si>
  <si>
    <t>DXP Enterprises Inc</t>
  </si>
  <si>
    <t>Vertex Corporate Holdings Inc, located in Pawtucket, Rhode Island, manufactures and wholesales industrial fasteners, rivets, and hose clamps. The company was founded in 2005.</t>
  </si>
  <si>
    <t xml:space="preserve"> US - DXP Enterprises Inc acquired PFI LLC (PL), a manufacturer and wholesaler of industrial fasteners, rivets, and hose clamps, for an estimated $65 mil in cash. </t>
  </si>
  <si>
    <t>2007595020</t>
  </si>
  <si>
    <t>Aristos Logic Corp</t>
  </si>
  <si>
    <t>Adaptec Inc</t>
  </si>
  <si>
    <t>Aristos Logic Corp, located in Foothill Ranch, California, manufactures RAID storage processor devices and develops enterprise-class RAID software for storage systems. The company was founded in 2000.</t>
  </si>
  <si>
    <t xml:space="preserve"> US - Adaptec Inc acquired Aristos Logic Corp, a manufacturer of RAID storage processor devices and a developer of enterprise-class RAID software, for an estimated $41 mil in cash. The transaction had been subject to customary closing conditions. </t>
  </si>
  <si>
    <t>2006510020</t>
  </si>
  <si>
    <t>G Marks Hardware Inc</t>
  </si>
  <si>
    <t>Napco Security Co Inc</t>
  </si>
  <si>
    <t>G Marks Hardware Inc, headquartered in Amityville, New York, manufactures and wholesales door-locking devices.</t>
  </si>
  <si>
    <t xml:space="preserve"> US - Napco Security Systems Inc acquired G Marks Hardware Inc, a manufactures and wholesales door-locking devices, for $26 mil. The consideration consisted of $25 mil and the assumption of $ mil in liabilities. </t>
  </si>
  <si>
    <t>2006377020</t>
  </si>
  <si>
    <t>Alpharma Inc</t>
  </si>
  <si>
    <t>Alpharma Inc, headquartered in Bridgewater, New Jersey, manufactures pharmaceuticals for both humans and animals. It operates through its pharmaceutical products (KADIAN capsules and the FLECTOR Patch), animal health, and active pharmaceutical ingredients business segments. The company was founded in 1975.</t>
  </si>
  <si>
    <t xml:space="preserve">US - King Pharmaceuticals Inc (KP) acquired all the outstanding common stock of Alpharma Inc, a manufacturer of pharmaceuticals, via a tender offer for a sweetened $37 in cash per share, or a total value of $1.565 bil. The transaction had been subject to regulatory approval. Originally, KP offered $33 in cash per share, or a total value of $1.392 bil. Concurrently, Actavis Elizabeth LLC acquired the Kadian product line of KP. </t>
  </si>
  <si>
    <t>ALO</t>
  </si>
  <si>
    <t>2005665020</t>
  </si>
  <si>
    <t>SoCal Portfolio</t>
  </si>
  <si>
    <t>Pacific Office Properties Tr</t>
  </si>
  <si>
    <t>The SoCal Portfolio owns and operates office buildings consisting of over one million leasable square feet of office space.</t>
  </si>
  <si>
    <t xml:space="preserve">US - Pacific Office Properties Trust Inc acquired the SoCal Portfolio, an owner and operator of office buildings, for $195 mil. </t>
  </si>
  <si>
    <t>2005627020</t>
  </si>
  <si>
    <t>Bank of the San Juans Bancorp, Durango,Colorado</t>
  </si>
  <si>
    <t>Bank of the San Juans Bancorp, located in Durango, Colorado, is a bank holding company providing business and personal banking services. The holding company was founded in September 1997.</t>
  </si>
  <si>
    <t>2005389020</t>
  </si>
  <si>
    <t>SNAPin Software Inc</t>
  </si>
  <si>
    <t>SNAPin Software Inc, located in Bellevue, Washington, develops on-device self-service software for mobile operators that lets them interact with their subscribers in real-time and in the context of their current mobile behavior. The companys handset-based SelfService product suite enables the delivery of interactive promotions, the resolution of most customer support problems, and allows operators to deliver a branded service experience to their subscribers. It was founded in 2003.</t>
  </si>
  <si>
    <t xml:space="preserve">US - Nuance Communications Inc (NC) merged with SNAPin Software Inc, a developer of mobile software, for an estimated $180 mil in NC common shares and up to an undisclosed amount in profit-related payments. The transaction had been subject to customary closing conditions and regulatory approval. </t>
  </si>
  <si>
    <t>2005314020</t>
  </si>
  <si>
    <t>MPC Products Corp</t>
  </si>
  <si>
    <t>MPC Products Corp, located in Skokie, Illinois, manufactures electromechanical (EM) modular devices for aerospace applications including electric motors and sensors, analog and digital control electronics, rotary and linear actuation systems, and flight deck and fly-by-wire systems. The company was founded in 1962.</t>
  </si>
  <si>
    <t xml:space="preserve"> US - Woodward Governor Co acquired all the outstanding stock of MPC Products Corp, a manufacturer of electromechanical (EM) modular devices, for an estimated $359 mil. The consideration consisted of an estimated $337 mil and the assumption of $22 mil in liabilities. The transaction had been subject to customary closing conditions and regulatory approvals. </t>
  </si>
  <si>
    <t>2004564020</t>
  </si>
  <si>
    <t>Digital Instructor LLC</t>
  </si>
  <si>
    <t>Digital Instructor LLC develops online consumer learning software through its Overnight Genius, Rising Star Learning, Debt Snap. The company is headquartered in Boulder, Colorado.</t>
  </si>
  <si>
    <t xml:space="preserve">US - AdEx Media Inc (AM) acquired Digital Instructor LLC, a provider of online marketing services, for $2 mil. The consideration consisted of $1 mil in cash, $.5 mil in promissory notes, the issuance of 1.2 mil AM restricted common shares and up to $.5 mil in profit-related payments. </t>
  </si>
  <si>
    <t>2004208020</t>
  </si>
  <si>
    <t>US Screen Print &amp; Inkjet Technology</t>
  </si>
  <si>
    <t>Hirsch International Corp</t>
  </si>
  <si>
    <t>US Screen Print &amp; Inkjet Technology, located in Tempe, Arizona, manufactures and wholesales inkjets and garment printing machines. The company also provides training and workshops services for screen-printing and computer graphics. It was founded in 1979.</t>
  </si>
  <si>
    <t xml:space="preserve"> US - Hirsch International Corp acquired an 80% interest in US Screen Print &amp; Inkjet Technology, a manufacturer and wholesaler of inkjets and garment printing machines, for $3 mil. </t>
  </si>
  <si>
    <t>Textile Machinery</t>
  </si>
  <si>
    <t>2003900020</t>
  </si>
  <si>
    <t>Longs Drug Stores Corp</t>
  </si>
  <si>
    <t>Longs Drug Stores Corp, headquartered in Walnut Creek, California, own and operates retail drug stores . The company currently operates more than 500 retail pharmacies on the West Coast and in Hawaii and offers a wide assortment of merchandise focusing on health, wellness, beauty and convenience. The company also provides pharmacy benefit management services and Medicare beneficiary prescription drug plans through its wholly-owned subsidiary, RxAmerica LLC. The company was founded in 1938.</t>
  </si>
  <si>
    <t>LDG</t>
  </si>
  <si>
    <t>2003862020</t>
  </si>
  <si>
    <t>Bodet &amp; Horst USA LP- Knitted Mattress Fabrics Division</t>
  </si>
  <si>
    <t>Culp Inc</t>
  </si>
  <si>
    <t>Knitted mattress fabrics division of Bodet &amp; Horst USA LP manufactures mattresses and bedding products.</t>
  </si>
  <si>
    <t xml:space="preserve"> US - Culp Inc acquired the knitted mattress fabrics division of Bodet &amp; Horst USA LP, a manufacturer of mattresses and bedding products, for $10.5 mil in cash and the assumption of undisclosed amount in liabilities. </t>
  </si>
  <si>
    <t>Broadwoven Fabric Mills, Cotton</t>
  </si>
  <si>
    <t>2003836020</t>
  </si>
  <si>
    <t>Turbochef Technologies Inc</t>
  </si>
  <si>
    <t>The Middleby Corp</t>
  </si>
  <si>
    <t>Turbochef Technologies Inc manufactures and wholesales advanced ovens for the food service industry. The company is headquartered in Atlanta, Georgia. It was founded in 1991. Its products include Tornado, C3 and High h Batch.</t>
  </si>
  <si>
    <t xml:space="preserve"> US - Middleby Corp (MC) merged with Turbochef Technologies Inc (TT), a manufacturer and wholesaler of advanced ovens, for $198.302 mil. MC offered $3.67 in cash and 0.0486 share per TT share. Based on MC's closing stock price of $57.6 on August 11, the last full trading day prior to announcement, each TT share was valued at $6.469. The transaction had been subject to regulatory and shareholders approvals, and other customary closing conditions. </t>
  </si>
  <si>
    <t>OVEN</t>
  </si>
  <si>
    <t>2003488020</t>
  </si>
  <si>
    <t>Atlantis Plastics Inc-Plastic Films Business</t>
  </si>
  <si>
    <t>AEP Industries Inc</t>
  </si>
  <si>
    <t>The assets comprised of the Plastic Films business of Atlantis Plastics Inc.</t>
  </si>
  <si>
    <t xml:space="preserve"> US - AEP Industries Inc acquired the Plastic Films business of bankrupt Atlantis Plastics Inc (AP), a manufacturer of plastic films and custom molded and extruded plastic products, for an estimated $99.2 mil in cash. The transaction had been subject to customary closing conditions and regulatory approval. Concurrently, Monomoy Capital Partners LP definitively agreed to acquire the Molded Plastics Products business of AP. </t>
  </si>
  <si>
    <t>2002004020</t>
  </si>
  <si>
    <t>Decision Management Co Inc</t>
  </si>
  <si>
    <t xml:space="preserve">VillageEDOCS Inc  </t>
  </si>
  <si>
    <t>Decision Management Co Inc, doing business as Questys Solutions, headquartered in Mission Viejo, California, develops document/content management and automated data capture software. The company was founded in 1980.</t>
  </si>
  <si>
    <t xml:space="preserve"> US - VillageEDOCS Inc (VE) acquired Decision Management Co Inc, doing business as Questys Solutions, a developer of document/content management and automated data capture software, for $1.2 mil in cash and 22 mil VE restricted common shares. </t>
  </si>
  <si>
    <t>2001850020</t>
  </si>
  <si>
    <t xml:space="preserve">Adenosine Therapeutics LLC </t>
  </si>
  <si>
    <t>Adenosine Therapeutics LLC, located in Charlottesville, Virginia, is a biotechnology company engaged in discovering, developing, and commercializing novel therapeutic compounds acting on the adenosine receptor subtypes. The company's product pipelines include Apadenoson for cardiac imaging, heart attack, sickle cell, and stent applications. It was founded in 1999.</t>
  </si>
  <si>
    <t xml:space="preserve"> US - Clinical Data Inc acquired Adenosine Therapeutics LLC, a biotechnology company, for $66.2 mil. The consideration consisted of $11 mil in cash, $25.2 mil in promissory notes and up to $30 mil in profit related payments. </t>
  </si>
  <si>
    <t>2001849020</t>
  </si>
  <si>
    <t>Crossflo Systems Inc</t>
  </si>
  <si>
    <t>Patriot Scientific Corp</t>
  </si>
  <si>
    <t>Crossflo Systems Inc is a provider of data sharing solutions and services, headquartered in San Diego, California. The company develops Internet-based regional data sharing, information exchange, justice system integration and data mapping software to the public sector.</t>
  </si>
  <si>
    <t xml:space="preserve"> US - Patriot Scientific Corp (PS) acquired Crossflo Systems Inc (CS), a provider of data sharing solutions and services, for $10 mil in cash and PS common shares. The transaction had been subject to CS shareholders approval. </t>
  </si>
  <si>
    <t>2001610020</t>
  </si>
  <si>
    <t>Ohio Central Railroad System</t>
  </si>
  <si>
    <t>Ohio Central Railroad System, headquartered in Coshocton, Ohio, provides railroad management services. The company operates nine short line railroads located in Southern Ohio, in Youngstown, Ohio, and in Pittsburgh, Pennsylvania. The company was founded in 1988.</t>
  </si>
  <si>
    <t xml:space="preserve"> US - Genesee &amp; Wyoming Inc acquired Ohio Central Railroad System, a provider of railroad management services, for $244 mil. The consideration was to consist of $219 mil in cash and up to $25 mil in profit-related payments. The transaction had been subject to customary closing conditions and contingent upon approval from the state of Ohio. </t>
  </si>
  <si>
    <t>2000946020</t>
  </si>
  <si>
    <t>Tritronics Inc</t>
  </si>
  <si>
    <t>Encompass Group Affiliates Inc</t>
  </si>
  <si>
    <t>Tritronics Inc located in Abingdon, Maryland is a wholesaler of consumer electronic parts and accessories. It also distributes service aids and test equipments. The company was founded in 1975.</t>
  </si>
  <si>
    <t xml:space="preserve"> US - Encompass Group Affiliates Inc (EG) acquired all the outstanding stock of Tritronics Inc, a wholesaler of electronic parts and accessories, for $10 mil. The transaction was consisted of $9 mil in cash, 2.8 bil EG restricted common shares, and $1 mil in subordinated promissory note. The transaction had been subject to diligence completion. </t>
  </si>
  <si>
    <t>2000827020</t>
  </si>
  <si>
    <t>Orthodyne Electronics Corp</t>
  </si>
  <si>
    <t>Orthodyne Electronics Corp, located in Irvine, California, manufactures wire-bonding machines. The company also provides welding, brazing, soldering, machining, turning, electro discharge machining (EDM) and electro chemical machining (ECM) services. The companys products include wire bonder, wire wedge bonder, dual-headed semiconductor wedge bonder and semiautomatic wire bonder. The company was founded in 1962.</t>
  </si>
  <si>
    <t>2000698020</t>
  </si>
  <si>
    <t>Kadix Systems LLC</t>
  </si>
  <si>
    <t>Kadix Systems LLC, located in Arlington, Virginia, provides management consulting services, offering specialties in organizational change, human capital, information technology, public and environmental health and learning and organizational development.</t>
  </si>
  <si>
    <t xml:space="preserve">US - Dynamics Research Corp acquired Kadix Systems LLC, a provider of management consulting services, for $47 mil. The consideration consisted of $42 mil in cash and up to $5 mil in profit related payments. </t>
  </si>
  <si>
    <t>2000671020</t>
  </si>
  <si>
    <t>Acclamation Systems Inc</t>
  </si>
  <si>
    <t>Acclamation Systems Inc, located in Pittsburgh, Pennsylvania, provides application management and support services for hosted enterprise software. The company also offers robust Web tools, such as online enrollment; advanced reporting and business intelligence; full accounting capabilities; plan modeling capabilities; integrated technologies; and outsourcing services. It was founded in 1989.</t>
  </si>
  <si>
    <t xml:space="preserve"> US - Ebix Inc acquired Acclamation Systems Inc, a provider of application management and support services, for $25 mil. The consideration consisted of $22 mil in cash and up to $3 mil in profit related payments. </t>
  </si>
  <si>
    <t>2000373020</t>
  </si>
  <si>
    <t>US Education Corp</t>
  </si>
  <si>
    <t>DeVry Inc</t>
  </si>
  <si>
    <t xml:space="preserve"> US - DeVry Inc acquired all the outstanding stock of US Education Corp, an owner and operator of colleges and universities, from Chicago Growth Partners, ClearLight Partners LLC and other shareholders, for $290 mil in cash. The transaction has been subject to regulatory approvals and customary closing conditions. </t>
  </si>
  <si>
    <t>2000013020</t>
  </si>
  <si>
    <t>Lamina Lighting Inc</t>
  </si>
  <si>
    <t>Lighting Science Group Corp</t>
  </si>
  <si>
    <t>Lamina Lighting Inc, located in Westampton, New Jersey, manufactures LED lighting solutions. The company also manufactures semiconductors. The company was founded in 2001.</t>
  </si>
  <si>
    <t xml:space="preserve"> US - Lighting Science Group Corp acquired Lamina Lighting Inc, a manufacturer of LED lighting solutions, for an estimated $$15 mil. The consideration was to consist of $4.5 mil in cash and up to $10.5 mil in profit-related payments. </t>
  </si>
  <si>
    <t>Commercial, Industrial, And Institutional Electric Lighting Fixtures</t>
  </si>
  <si>
    <t>1999896020</t>
  </si>
  <si>
    <t>North American Energy Exploration Inc</t>
  </si>
  <si>
    <t>Mar Ked Mineral Expl Inc</t>
  </si>
  <si>
    <t>North American Energy Exploration Inc is an oil and gas exploration and production company, headquartered in Oklahoma. The company is focused on the development of coal bed methane wells.</t>
  </si>
  <si>
    <t xml:space="preserve"> US - Mar Ked Mineral Exploration Inc (MK) acquired all the outstanding stock of North American Energy Exploration Inc, an oil and gas exploration and production company, for 21 mil MK restricted common shares. </t>
  </si>
  <si>
    <t>1999390020</t>
  </si>
  <si>
    <t>EnergySouth Inc</t>
  </si>
  <si>
    <t>Sempra Energy Inc</t>
  </si>
  <si>
    <t>EnergySouth Inc is a provider of natural gas distribution and midstream services, headquartered in Mobile, Alabama. The company also operates through its MobileGas and EnergySouth Midstream subsidiaries.</t>
  </si>
  <si>
    <t xml:space="preserve">US - Sempra Energy Inc merged with EnergySouth Inc (EI), a provider of natural gas distribution and midstream services, for $61.5 in cash per share, or a total value of $512.932 mil. The transaction had been subject to customary closing conditions, EI shareholders and regulatory approvals. </t>
  </si>
  <si>
    <t>ENSI</t>
  </si>
  <si>
    <t>1998999020</t>
  </si>
  <si>
    <t>Small Cap Strategies Inc</t>
  </si>
  <si>
    <t>Xtreme Oil &amp; Gas Inc</t>
  </si>
  <si>
    <t>Small Cap Strategies Inc, located in Louisville, Kentucky, manufactures wireless network products which allow mobile computer users to connect to existing LANs to access databases, printers, modems and other shared resources.</t>
  </si>
  <si>
    <t xml:space="preserve"> US - Xtreme Oil &amp; Gas Inc acquired a 51% interest, or 0.402 mil common shares, in Small Cap Strategies Inc, a manufacturer of wireless network products. </t>
  </si>
  <si>
    <t>SMCA</t>
  </si>
  <si>
    <t>1998579020</t>
  </si>
  <si>
    <t>Standard Tel Networks LLC</t>
  </si>
  <si>
    <t>Brookside Tech Hldgs Corp</t>
  </si>
  <si>
    <t>Standard Tel Networks LLC provides VoIP, data and wireless communications services. The company is headquartered in Huntington Beach, California. It has California offices in San Francisco, Sacramento and San Diego. The company was founded in 1979.</t>
  </si>
  <si>
    <t xml:space="preserve"> US - Brookside Technology Holdings Corp (BT) acquired Standard Tel Networks LLC, a provider of VoIP, data and wireless communications services, for $4.639 mil. The consideration consisted of $1.43 mil in cash and the issuance of 40.843 mil BT common shares valued at $3.209 mil. The shares were valued based on BT's closing stock price of $0.035 on September 22, the last full trading day prior to the announcement. The transaction had been subject to customary closing conditions. </t>
  </si>
  <si>
    <t>1998557020</t>
  </si>
  <si>
    <t>General Software Inc</t>
  </si>
  <si>
    <t>Phoenix Technologies Ltd</t>
  </si>
  <si>
    <t>General Software Inc develops embedded firmware, headquartered in Bellevue, Washington. Its product include General Software Embedded BIOS with StrongFrame Technology, General Software UEFI with StrongFrame Technology, General Software Embedded Controller Core, and General Software Firmbase. Its customers include Boeing, Cisco Systems, GE Healthcare, Microsoft, Nielsen Media Research and Siemens Acuson. The company was founded in 1989.</t>
  </si>
  <si>
    <t xml:space="preserve"> US - Phoenix Technologies Ltd acquired General Software Inc, a developer of embedded firmware. The transaction had been subject to customary closing conditions. </t>
  </si>
  <si>
    <t>1998526020</t>
  </si>
  <si>
    <t>Theken</t>
  </si>
  <si>
    <t>Theken manufactures and wholesales spinal implant technologies. The company is headquartered in Akron, Ohio. Its divisions are Theken Spine, founded in 1998, manufactures and wholesales spinal fixation products such as cervical plates, pedicle screws, spaces, and degenerative/deformity and trauma devices, Theris, founded in 1996, develops and manufactures synthetic bone substitute products, Theken Disc, founded in 2003, develops and manufactures arthroplasty products.</t>
  </si>
  <si>
    <t xml:space="preserve"> US - Integra LifeSciences Holdings Corp acquired Theken, a manufacturer and wholesaler of spinal implant technologies, for $200 mil. The consideration was to consist of $75 mil in cash and $125 mil in profit-related payments. The transaction included Theken Spine LLC, Therics LLC, and Theken Disc LLC. The transaction had been subject to regulatory approval and other customary closing conditions. </t>
  </si>
  <si>
    <t>1997885020</t>
  </si>
  <si>
    <t>Medical Doctor Associates</t>
  </si>
  <si>
    <t>Cross Country Healthcare Inc</t>
  </si>
  <si>
    <t>Medical Doctor Associates located in Norcross, Georgia, provides medical staffing specializing in locum tenens and permanent placement to the healthcare community. The company was founded in 1987.</t>
  </si>
  <si>
    <t xml:space="preserve"> US - Cross Country Healthcare Inc acquired Medical Doctor Associates, a provider of medical staffing services, for $112.3 mil cash including an undisclosed amount in profit-related payments. The transaction had been subject to regulatory approval and certain closing customary conditions. </t>
  </si>
  <si>
    <t>1997819020</t>
  </si>
  <si>
    <t>Mint Leasing Inc</t>
  </si>
  <si>
    <t>Legacy Communications Corp</t>
  </si>
  <si>
    <t>Mint Leasing Inc located in Houston, Texas provides automobile leasing services. The company serves customers in Texas, Alabama, Arkansas, Mississippi, Georgia, Tennessee and Florida. The company was founded in 1999.</t>
  </si>
  <si>
    <t xml:space="preserve"> US - Legacy Communications Corp (LC) acquired all the outstanding stock of Mint Leasing Inc, a provider of automobile leasing services, in exchange for 3.533 mil LC common shares valued at $0.530 mil. The shares were valued based on LC's closing stock price of $0.15 on July 21, the last full trading day prior to the announcement of terms on a post stock split basis. Prior to the completion, LC was to effect a 1 for 20 reverse stock split. </t>
  </si>
  <si>
    <t>Passenger Car Leasing</t>
  </si>
  <si>
    <t>1997430020</t>
  </si>
  <si>
    <t>Foundry Networks Inc</t>
  </si>
  <si>
    <t xml:space="preserve">US - Brocade Communications Systems Inc (BC) acquired all the outstanding common stock of Foundry Networks Inc (FN), a manufacturer of routers and switches, for an amended $16.5 in cash per share, or a total value of $2.41 bil. Originally, BC offered $18.50 in cash and 0.0907 common shares per FN share, or a total value of $2.896 bil. The transaction had been subject to customary closing conditions, shareholder and regulatory approval. </t>
  </si>
  <si>
    <t>FDRY</t>
  </si>
  <si>
    <t>1996830020</t>
  </si>
  <si>
    <t>Advanced Micro Devices Inc- Handheld &amp; DTV Product Business</t>
  </si>
  <si>
    <t>Handheld and DTV product business of Advanced Micro Devices Inc, headquartered in Sunnyvale, California, manufactures microprocessors, embedded electronics devices, desktop and notebook processors, and develops graphic systems software, for the computing, graphics and consumer electronics industries. The company was founded in 1969.</t>
  </si>
  <si>
    <t>1996671020</t>
  </si>
  <si>
    <t>Catalyst Semiconductor Inc</t>
  </si>
  <si>
    <t>Catalyst Semiconductor Inc, located in Santa Clara, California, manufactures and wholesales semiconductors including LED drivers, linear regulators, digital potentiometers, voltage supervisors and flash memory. The company was founded in 1985.</t>
  </si>
  <si>
    <t>CATS</t>
  </si>
  <si>
    <t>1996441020</t>
  </si>
  <si>
    <t>Needletech Products Inc</t>
  </si>
  <si>
    <t>Needletech Products Inc, located in Attleboro, Massachusetts, manufactures specialty needles. Its current products include coaxial needles, biopsy needles, access trocars, brachytherapy needles, guidewire introducer needles, spinal needles, disposable veress needles and other needle-based products. The markets served include the cardiology, orthopedic, pain management, endoscopy, spine, urology and veterinary markets. The company was founded in 1988.</t>
  </si>
  <si>
    <t xml:space="preserve"> US - Theragenics Corp acquired NeedleTech Products Inc, a manufacturer of specialty needles, for $47.8 mil in cash. </t>
  </si>
  <si>
    <t>1996272020</t>
  </si>
  <si>
    <t>InterVoice Inc, located in Dallas, Texas, provides personalized, multi-channel automated information solutions services to banks, healthcare institutions, communications companies and government firms. The company was founded in 1985.</t>
  </si>
  <si>
    <t>INTV</t>
  </si>
  <si>
    <t>1995699020</t>
  </si>
  <si>
    <t>Augmentix Corp</t>
  </si>
  <si>
    <t>Entorian Technologies Inc</t>
  </si>
  <si>
    <t>Augmentix Corp, located in Austin Texas manufactures ruggerized computer services and equipment. The company also develops commercial servers for applied computing applications. The company designs hardware and software for the communications, industrial automation, medical, and government markets. The company also manufactures server management hardware and software solutions for managing heterogeneous server environments. Founded in 2003.</t>
  </si>
  <si>
    <t xml:space="preserve"> US - Entorian Technologies Inc, a subsidiary of Austin Ventures LP, acquired Augmentix Corp, a manufacturer of ruggerized computer services and equipment for approximately $34.2 mil US. The consideration was consisted of $23.5 mil in cash and approximately $10.7 mil in convertible notes. </t>
  </si>
  <si>
    <t>1995685020</t>
  </si>
  <si>
    <t>Fluid Power Resource LLC</t>
  </si>
  <si>
    <t>Applied Industrial Tech Inc</t>
  </si>
  <si>
    <t>Fluid Power Resource LLC located in Pittsburgh, Pennsylvania, owns and operates fluid power distributors. It distributes pumps, motors, valves, actuators, cylinders, manifolds, hose fittings, connectors, FRLs, gear boxes, and all other essential fluid power components. It also provides engineered services with application, design, and engineering support as well as system assembly and other enhancing services.</t>
  </si>
  <si>
    <t xml:space="preserve"> US - Applied Industrial Technologies Inc (AI) acquired Fluid Power Resource LLC, an owner and operator of fluid power distribution centers, for $169 mil. The transaction had been subject to regulatory approvals. Concurrently, AI acquired Bay Advanced Technologies LLC, Carolina Fluid Components LLC, DTS Fluid Power LLC, Hughes Hitech LLC, Hydro Air LLC, and Power Systems LLC. </t>
  </si>
  <si>
    <t>Industrial Supplies</t>
  </si>
  <si>
    <t>1995199020</t>
  </si>
  <si>
    <t>Hercules Inc</t>
  </si>
  <si>
    <t>Ashland Inc</t>
  </si>
  <si>
    <t>Hercules Inc, located in Wilmington, Delaware, manufactures and wholesales chemical specialties globally used in making a variety of products for home, office, and industrial markets. Their operations consist of two major segments: Aqualon Group and the Paper Technologies and Ventures Group. The company was founded in 1912.</t>
  </si>
  <si>
    <t>HPC</t>
  </si>
  <si>
    <t>1995056020</t>
  </si>
  <si>
    <t>MacroChem Corp</t>
  </si>
  <si>
    <t>Access Pharmaceuticals Inc</t>
  </si>
  <si>
    <t>MacroChem Corp, headquartered in New York, New York, manufactures, develops and seeks to commercialize pharmaceutical formulations (such as creams, gels and solutions) that enhance the transdermal delivery of drugs into the skin or into the bloodstream. The company's products include EcoNail and Pexiganan. It was founded in 1981.</t>
  </si>
  <si>
    <t xml:space="preserve"> US - Access Pharmaceuticals Inc (AP) acquired all the outstanding common stock of MacroChem Corp, a pharmaceutical company, in exchange for 2.5 mil AP common shares valued at $8 mil. The shares were valued based on AP's closing stock price of $3.2 on July 9, the last full trading day prior to the announcement. The transaction had been subject to shareholders approval and customary closing conditions. </t>
  </si>
  <si>
    <t>MCHM</t>
  </si>
  <si>
    <t>1994894020</t>
  </si>
  <si>
    <t>Excel Technology Inc</t>
  </si>
  <si>
    <t>GSI Group Inc</t>
  </si>
  <si>
    <t>Excel Technology Inc, located in East Setauket, New York, manufactures laser systems and electro-optical components for electronic, semiconductor, scientific and medical applications. The company offers industrial beam-steered laser marking systems, and mechanical marking and engraving systems used for coding, marking, engraving, deep engraving, 3D engraving, and permanent marks on various materials. It was founded in 1985.</t>
  </si>
  <si>
    <t xml:space="preserve">US - GSI Group Inc acquired all the outstanding common stock of Excel Technology Inc (ET), a manufacturer of laser systems and electro-optical components, via a tender offer for $32 in cash per share, or a total value of $358.795 mil, by accepting 8.572 mil shares, or 72.04% of ET's common shares outstanding. The transaction had been subject to customary closing conditions and regulatory approvals. </t>
  </si>
  <si>
    <t>XLTC</t>
  </si>
  <si>
    <t>1994852020</t>
  </si>
  <si>
    <t>Rohm &amp; Haas Co</t>
  </si>
  <si>
    <t>The Dow Chemical Co</t>
  </si>
  <si>
    <t>Rohm &amp; Haas Co, located in Philadelphia, Pennsylvania, manufacture polymers, resins, monomers, plastic additives and performance plastics such as polyvinyl chloride, polycarbonate and polypropylenes, performance chemicals, agricultural chemicals and pesticides, adhesives, sealants and paints. The company was founded in 1909.</t>
  </si>
  <si>
    <t xml:space="preserve"> US - Dow Chemical Co (DC) acquired all the outstanding common stock of Rohm &amp; Haas Co (RH), a manufacturer of polymers and resins, for $78 in cash per share, or a total value of $15.513 bil. The transaction was approved by DC and RH's board of directors, and was subject to customary closing conditions, shareholder and regulatory approvals. </t>
  </si>
  <si>
    <t>ROH</t>
  </si>
  <si>
    <t>1994742020</t>
  </si>
  <si>
    <t>Centillium Communications Inc</t>
  </si>
  <si>
    <t>TranSwitch Corp</t>
  </si>
  <si>
    <t xml:space="preserve">US - TranSwitch Corp (TC) acquired all the outstanding common stock of Centillium Communications Inc (CC), a manufacturer of semiconductor devices, in a stock swap transaction valued at $42.836 mil. TC offered $.36 cash and .5958 TC common shares per CC share. The shares were valued based on TCs closing stock price of $1.12 on July 8, the last full trading day prior to the announcement, each CC share was valued at $1.027. </t>
  </si>
  <si>
    <t>CTLM</t>
  </si>
  <si>
    <t>1994631020</t>
  </si>
  <si>
    <t>Atlantic Paper &amp; Foil Co</t>
  </si>
  <si>
    <t>Cellu Tissue Holdings Inc</t>
  </si>
  <si>
    <t>Atlantic Paper &amp; Foil Co, located in Hauppauge, New York, manufactures toilet paper, facial tissue wet strength tissue papers, acid free tissue papers, kraft tissue papers, unbleached crepe papers, semi bleached crepe papers, table skirts, dish towels, napkins, table runners and table cloths. The company was founded in 1990.</t>
  </si>
  <si>
    <t xml:space="preserve"> US - Cellu Tissue Holdings Inc, a unit of Weston Presidio Capital, acquired Atlantic Paper &amp; Foil Co, a manufacturer of toilet paper, for $68 mil. </t>
  </si>
  <si>
    <t>1994253020</t>
  </si>
  <si>
    <t>Stockamp &amp; Associates Inc</t>
  </si>
  <si>
    <t>Stockamp &amp; Associates Inc, headquartered in Lake Oswego, Oregon, provides management consulting services specializing in helping high-performing hospitals and health systems optimize their financial and operational performance. The company was founded in 1990.</t>
  </si>
  <si>
    <t xml:space="preserve"> US - Huron Consulting Group Inc (HC) acquired Stockamp &amp; Associates Inc, a provider of management consulting services, for an estimated $219 mil. The consideration consisted of $169 mil in cash, $50 mil HC common stock and up to an undisclosed amount in profit-related payments. </t>
  </si>
  <si>
    <t>1994239020</t>
  </si>
  <si>
    <t>SGX Pharmaceuticals Inc</t>
  </si>
  <si>
    <t xml:space="preserve"> US - Eli Lilly &amp; Co acquired all the outstanding common stock of SGX Pharmaceuticals Inc (SP), a biotechnology company, for $3 in cash per share, or a total value of $63.354 mil. The transaction had been subject to customary closing conditions and regulatory and SP shareholder approvals. </t>
  </si>
  <si>
    <t>SGXP</t>
  </si>
  <si>
    <t>1993987020</t>
  </si>
  <si>
    <t xml:space="preserve">Loscalzo Associates </t>
  </si>
  <si>
    <t>SmartPros Ltd</t>
  </si>
  <si>
    <t>Loscalzo Associates located in Red Bank, New Jersey, provides accounting and auditing related CPE programs, conferences and seminars. It also offers group study manuals.</t>
  </si>
  <si>
    <t xml:space="preserve"> US - SmartPros Ltd acquired Loscalzo Associates, a provider of accounting and auditing services. </t>
  </si>
  <si>
    <t>1993979020</t>
  </si>
  <si>
    <t>Modena Sports Design LLC</t>
  </si>
  <si>
    <t>Medina Intl Holdings Inc</t>
  </si>
  <si>
    <t>Modena Sports Design LLC, doing business as Harbor Guard Boats LLC, headquartered in Costa Mesa, manufactures fire and rescue boats.</t>
  </si>
  <si>
    <t xml:space="preserve">US - Medina International Holdings Inc (MI) acquired all the outstanding stock of Modena Sports Design LLC, doing business as Harbor Guard Boats LLC, a manufacturer of fire and rescue boats, a 95%-owned unit of MGS Grand Sports Inc, in exchange for 11 mil MI restricted common shares. </t>
  </si>
  <si>
    <t>Boat Building And Repairing</t>
  </si>
  <si>
    <t>1993937020</t>
  </si>
  <si>
    <t>VGX Pharmaceuticals Inc</t>
  </si>
  <si>
    <t>Inovio Biomedical Corp</t>
  </si>
  <si>
    <t>VGX Pharmaceuticals Inc, headquartered in Blue Bell, Pennsylvania, is a biopharmaceutical company with small molecule and biologic product candidates for the treatment of infectious diseases, cancer, and inflammatory diseases.</t>
  </si>
  <si>
    <t xml:space="preserve">US - Inovio Biomedical Corp (Inovio) acquired all the outstanding stock of VGX Pharmaceuticals Inc (VGX), a biopharmaceutical company, in exchange for an 60.28 mil Inovio common stock valued at USD 23.475 mil The shares were valued based on Inovios closing stock price of USD 0.63 on 1 June 2009, the last full trading day prior to the disclosure of terms. On completion, the merged entity retained the Inovio name. </t>
  </si>
  <si>
    <t>1992879020</t>
  </si>
  <si>
    <t>Radiation Monitoring Devices Inc</t>
  </si>
  <si>
    <t>Radiation Monitoring Devices Inc is a manufacturer of radiation detectors, headquartered in Watertown, Massachusetts. The company specializes in the fields of radiation detector materials, nuclear instrumentation, and custom detector applications. The company was founded in 1974.</t>
  </si>
  <si>
    <t xml:space="preserve"> US - Dynasil Corp of America (DC) acquired all the outstanding stock of Radiation Monitoring Devices Inc (RM), a manufacturer of radiation detectors, for $22.574 mil. The consideration consisted of $12.5 mil in cash and the issuance of 4.6 mil DC common shares valued at $10.074 mil. The shares were valued based on DC's closing stock price of $2.19 on July 1, the last full trading day prior to the announcement. The transaction included the RMD Instruments LLC subsidiary of RM. </t>
  </si>
  <si>
    <t>1992778020</t>
  </si>
  <si>
    <t>Ringtone.com LLC</t>
  </si>
  <si>
    <t>New Motion Inc</t>
  </si>
  <si>
    <t>Ringtone.com LLC provides mobile entertainment downloading services. They offer wallpapers, games and ring tones downloadable from their website.</t>
  </si>
  <si>
    <t xml:space="preserve"> US - New Motion Inc, doing business as Atrinsic, acquired Ringtone.com LLC, a provider of mobile entertainment download services, from W3i LLC, for $8 mil. The consideration consisted of $6.25 mil in cash and a $1.75 mil convertible note. </t>
  </si>
  <si>
    <t>1992542020</t>
  </si>
  <si>
    <t>Indigio Group Inc</t>
  </si>
  <si>
    <t>Bridgeline Software Inc</t>
  </si>
  <si>
    <t>Indigio Group Inc located in Denver, Colorado, is a web development company that provides web application development, web design, usability, and search engine optimization services. The company was founded in 1998.</t>
  </si>
  <si>
    <t xml:space="preserve"> US - Bridgeline Software Inc (BS) merged with Indigio Group Inc, a developer of web application software, for $5.677 mil. The consideration consisted of $0.6 mil in cash, up to $2.1 mil in profit-related payments and the issuance of 1.128 mil BS common shares valued at $2.977 mil. The shares were valued based on BS' closing stock price of $2.64 on June 30, the last full trading day prior to the announcement. </t>
  </si>
  <si>
    <t>1990889020</t>
  </si>
  <si>
    <t>Celebrate Express Inc</t>
  </si>
  <si>
    <t>Celebrate Express Inc located in Kirkland, Washington, is a provider of online and catalog party supplies and costumes. It operates under three brands namely Birthday Express and 1st Wishes, offering children's party supplies with over 30 first birthday themes, and Costume Express that offers an assortment of costumes and accessories Halloween and other costume parties. The company was founded in 1994.</t>
  </si>
  <si>
    <t xml:space="preserve"> US - Liberty Media Corp acquired Celebrate Express Inc, a provider of online party supplies, for $3.9 in cash per share, or a total value of $31 mil. The transaction was subject to shareholder approval. </t>
  </si>
  <si>
    <t>BDAY</t>
  </si>
  <si>
    <t>1989389020</t>
  </si>
  <si>
    <t>LTX Corp</t>
  </si>
  <si>
    <t>Credence Systems Corp, located in Milpitas, California, manufactures automatic test equipment (ATE) used for testing semiconductor integrated circuits (ICs) and develop related software products. Its products are used primarily by manufacturers of semiconductors used worldwide in computing, consumer and automotive industries. The company was founded in 1978.</t>
  </si>
  <si>
    <t>CMOS</t>
  </si>
  <si>
    <t>1988611020</t>
  </si>
  <si>
    <t>Patient Care Inc</t>
  </si>
  <si>
    <t>Patient Care Inc, located in West Orange, New Jersey, provides home health care services 24 hours a day, 7 days a week. Their services are covered by Medicare, Medicaid, Private Insurance, HMOs and Workers Compensation. The company was founded in 1975.</t>
  </si>
  <si>
    <t xml:space="preserve"> US - Almost Family Inc acquired all the outstanding stock of Patient Care Inc, a provider of home health care services, for $46.5 mil. The consideration consisted of $45.2 mil in cash and the assumption of an estimated $1.3 mil in liabilities. The transaction was approved by regulatory authorities. </t>
  </si>
  <si>
    <t>1988583020</t>
  </si>
  <si>
    <t>Hostopia.com Inc</t>
  </si>
  <si>
    <t>Hostopia.com Inc, located in Fort Lauderdale, Florida, provides web hosting services that enable small and medium-sized businesses to establish and maintain an internet presence. The customers of the company include telecommunication carriers, cable companies, Internet service providers, domain registrars and web hosting service providers. The company was founded in 1999.</t>
  </si>
  <si>
    <t xml:space="preserve">US - Deluxe Corp acquired all the outstanding common stock of Hostopia.com Inc (HI), a provider of web hosting services, for $10.393 in cash per share, or a total value of $126.503 mil. The transaction had been subject to customary closing conditions and HI stockholders' approval. </t>
  </si>
  <si>
    <t>H</t>
  </si>
  <si>
    <t>1988580020</t>
  </si>
  <si>
    <t>Insightful Corp</t>
  </si>
  <si>
    <t>Insightful Corp, located in Seattle, Washington, develops analytic and reporting software for business, research, academic and government markets. The company offers S-PLUS, a software product for predictive analytics that provides technical professionals a platform for statistical data analysis and visualization; and Insightful Miner, a predictive analytic workbench to create self-documenting visual workmaps. The company was founded in 1984.</t>
  </si>
  <si>
    <t xml:space="preserve"> US - TIBCO Software Inc acquired all the outstanding common stock of Insightful Corp, a developer of analytic and reporting software, for $1.87 in cash per share, or a total value of $24.579 mil. The transaction had been subject to customary closing conditions, stockholders and regulatory approvals. </t>
  </si>
  <si>
    <t>IFUL</t>
  </si>
  <si>
    <t>1988534020</t>
  </si>
  <si>
    <t>Apria Healthcare Group Inc</t>
  </si>
  <si>
    <t>Apria Healthcare Group Inc, located in Lake Forest, California, provides home healthcare services, including home respiratory therapy, home infusion therapy, home medical equipment and nursing network management. The company is publicly traded in the New York Stock Exchange.</t>
  </si>
  <si>
    <t xml:space="preserve"> US - Blackstone Group LP acquired all the outstanding common stock of Apria Healthcare Group Inc (AH), a provider of home healthcare services, for $21 in cash per share, or a total value of $921.181 mil, in a leveraged buyout transaction. The transaction had been subject to customary closing conditions, shareholder and regulatory approval. </t>
  </si>
  <si>
    <t>AHG</t>
  </si>
  <si>
    <t>1987730020</t>
  </si>
  <si>
    <t>PNA Group Inc</t>
  </si>
  <si>
    <t>PNA Group Inc, located in Atlanta, Georgia, wholesales carbon steel, alloy steel and other steel products and provides value-added steel processing services to their customers, which are largely comprised of fabricators and original equipment manufacturers across a diversified group of industries, including the non-residential construction, machinery and equipment manufacturing, oil and gas, telecommunications and utilities markets.</t>
  </si>
  <si>
    <t xml:space="preserve">US - Reliance Steel &amp; Aluminum Co acquired all the outstanding stock of PNA Group Inc, a wholesaler of carbon, alloy and steel products, from Platinum Equity LLC, for an estimated $1.1 bil. The transaction had been subject to customary closing conditions and regulatory approvals. </t>
  </si>
  <si>
    <t>1987369020</t>
  </si>
  <si>
    <t>LipoSonix Inc</t>
  </si>
  <si>
    <t>LipoSonix Inc manufactures body contouring technology to non-invasively select and reduce fatty tissue in the body. The company is headquartered in Bothell, Washington. It was founded in 1999.</t>
  </si>
  <si>
    <t xml:space="preserve"> US - Medicis Pharmaceutical Corp acquired all the outstanding stock of LipoSonix Inc, a manufacturer of body contouring technology, for $300 mil. The consideration was to consist of $150 mil in cash and up to $150 mil in profit-related payments. The transaction was subjected to regulatory approval and other customary closing conditions. </t>
  </si>
  <si>
    <t>1987233020</t>
  </si>
  <si>
    <t>HUGHES Telematics Inc</t>
  </si>
  <si>
    <t>Polaris Acquisition Corp</t>
  </si>
  <si>
    <t>HUGHES Telematics Inc, located in Atlanta, Georgia, provides online automotive technology solutions and services. They offer remote vehicle diagnostics, GPS tracking and diagnostic monitoring system for wireless vehicle management.</t>
  </si>
  <si>
    <t>1986728020</t>
  </si>
  <si>
    <t>Republic Services Inc</t>
  </si>
  <si>
    <t>Allied Waste Industries Inc, located in Phoenix, Arizona, provides waste collection, recycling, and disposal services for residential, commercial and industrial customers; It operate as a vertically integrated company which entails picking up waste from businesses and residences and disposing of that waste in its own landfills to the extent that it is economically beneficial. The company was founded in 1987.</t>
  </si>
  <si>
    <t>AW</t>
  </si>
  <si>
    <t>1986263020</t>
  </si>
  <si>
    <t>Princeton Review of Orange County Inc</t>
  </si>
  <si>
    <t>Princeton Review of Orange County Inc, located in California, provides educational services through the operation of Princeton Review Inc franchises.</t>
  </si>
  <si>
    <t xml:space="preserve"> US - Princeton Review Inc (PR) acquired Princeton Review of Orange County Inc, a provider of educational services, for $30.981 mil. The consideration was to consist of $24.5 mil in cash and the issuance of 0.719 mil PR common shares valued at $5.581 mil. The shares were valued based on PR's closing stock price of $7.76 on June 11, the last full trading day prior to the announcement. </t>
  </si>
  <si>
    <t>1986192020</t>
  </si>
  <si>
    <t>Applied Biosystems Group</t>
  </si>
  <si>
    <t>Applied Biosystems Group, located in Foster City, California, manufactures and wholesales instrument-based systems, reagents, genomic products such as human identification kits, assays and DNA sequencing tools. It develop informatics software for analytical testing, gene expression, genotyping, proteomics, and DNA sequencing. The company was founded in 1999.</t>
  </si>
  <si>
    <t>ABI</t>
  </si>
  <si>
    <t>1986090020</t>
  </si>
  <si>
    <t>Oberon Associates Inc</t>
  </si>
  <si>
    <t>Stanley Inc</t>
  </si>
  <si>
    <t xml:space="preserve">US - Stanley Inc acquired all the outstanding stock of Oberon Associates Inc, provider of engineering, intelligence operations, and information technology services, for an estimated $170 mil in cash. The transaction had been subject to customary closing conditions and regulatory approval. </t>
  </si>
  <si>
    <t>1985958020</t>
  </si>
  <si>
    <t>Applied Energy Management Inc</t>
  </si>
  <si>
    <t>Lime Energy Co</t>
  </si>
  <si>
    <t>Applied Energy Management Inc, located in Greensboro, North Carolina, provides energy management services. The company is engaged in engineering and constructing projects that improve energy efficiency and reduce carbon emissions helping clients meet their growing and stringent sustainability goals. The companys services include engineering and consulting, lighting retrofit, water conservation, mechanical and electrical conservation and renewable project development and implementation.</t>
  </si>
  <si>
    <t xml:space="preserve"> US - Lime Energy Co acquired all the outstanding stock of Applied Energy Management Inc, a provider of energy management services, for $14.432 mil. The consideration consisted of $3.5 mil in cash, the assumption of $5.9 mil in liabilities and the issuance of 0.883 mil common shares, valued at $5.302 mil. The shares were valued based on LE's closing stock price of $5.7001 on June 10, the last full trading day prior to the announcement. </t>
  </si>
  <si>
    <t>1985423020</t>
  </si>
  <si>
    <t>PetroEdge Resources LLC</t>
  </si>
  <si>
    <t>Quest Resource Corp</t>
  </si>
  <si>
    <t>PetroEdge Resources LLC, located in Houston, Texas, is an oil and gas exploration and production company engaged in the acquisition, exploitation and exploration of unconventional natural gas and crude oil properties. PetroEdge Resources' reserves are located in the Appalachian Basin, primarily in West Virginia, Pennsylvania and New York. The company was founded in 2004.</t>
  </si>
  <si>
    <t xml:space="preserve">US - Quest Resource Corp acquired PetroEdge Resources LLC, an oil and gas exploration and production company, for an estimated $140 mil in cash. The transaction had been subject to customary closing conditions. </t>
  </si>
  <si>
    <t>1985050020</t>
  </si>
  <si>
    <t>Intergy Corp</t>
  </si>
  <si>
    <t>Willdan Group Inc</t>
  </si>
  <si>
    <t>Intergy Corp, located in Dublin, California, provides consulting services, which assists institutions, and agencies with planning and implementing their energy efficiency, water conservation, and renewable energy strategies. It was founded in 2003.</t>
  </si>
  <si>
    <t xml:space="preserve"> US - Willdan Group Inc acquired all the outstanding stock of Intergy Corp, a provider of consulting and marketing services, for $16.46 mil. The consideration consisted of $10.3 mil in cash and up to $6.116 mil in profit related payments. The transaction had been subject to regulatory approvals. </t>
  </si>
  <si>
    <t>1984988020</t>
  </si>
  <si>
    <t>Third Wave Technologies Inc</t>
  </si>
  <si>
    <t>Third Wave Technologies Inc, located in Madison, Wisconsin, manufactures test kits, components and related products for the purpose of analyzing genetic variations. The company offers molecular diagnostic products for various DNA and RNA analysis applications. It was founded in 1993.</t>
  </si>
  <si>
    <t>TWTI</t>
  </si>
  <si>
    <t>1984342020</t>
  </si>
  <si>
    <t>Henry Petroleum Corp</t>
  </si>
  <si>
    <t>Concho Resources Inc</t>
  </si>
  <si>
    <t>Henry Petroleum Corp, headquartered in Midland, Texas, is an oil and gas exploration and production company, with operations located in the Permian Basin of West Texas and Southeast New Mexico, including an industry leading position in the Spraberry/Wolfcamp oil play in West Texas.</t>
  </si>
  <si>
    <t xml:space="preserve"> US - Concho Resources Inc (CR), a unit of Chesapeake Energy Corp acquired all the outstanding stock of Henry Petroleum Corp, an oil and gas exploration and production company, for an estimated $560 mil in cash. The transaction was approved by CR's board of directors and had been subject to customary closing conditions. </t>
  </si>
  <si>
    <t>1983271020</t>
  </si>
  <si>
    <t>Pumpco Inc</t>
  </si>
  <si>
    <t>Pumpco Inc, located in Giddings, Texas, provides oil and gas pipeline construction services, including field and shop fabrication, hydrostatic testing, pipeline repair, retirement and removal, industrial, metalizing, sandblasting, and tank lining painting, right-of-way maintenance and mowing, and compressor station pipelines, retirement, meter stations and demolition.</t>
  </si>
  <si>
    <t xml:space="preserve"> US - MasTec Inc acquired all the outstanding stock of Pumpco Inc, a provider of oil and gas pipeline construction services, from Complete Production Services Inc, for $44 mil plus an undisclosed amount in profit related payments. </t>
  </si>
  <si>
    <t>1983209020</t>
  </si>
  <si>
    <t>W-H Energy Services Inc, headquartered in Houston, Texas, provides specialized oilfield equipment rental, wireline logging and perforating services. The company provides products and services used in connection with the drilling and completion of oil and natural gas wells and the production of oil and natural gas. The company has operations in North America and select areas internationally. The company was founded in April 1989.</t>
  </si>
  <si>
    <t>WHQ</t>
  </si>
  <si>
    <t>1982897020</t>
  </si>
  <si>
    <t>Superior Modular Products Inc</t>
  </si>
  <si>
    <t>Optical Cable Corp</t>
  </si>
  <si>
    <t>Superior Modular Products Inc, located in Swannanoa, North Carolina, manufactures and wholesales of high-speed data cross-connectivity products, copper and fiber passive hardware components for use in commercial and residential applications. The company was founded in 1990.</t>
  </si>
  <si>
    <t xml:space="preserve"> US - Optical Cable Corp acquired all the outstanding stock of Superior Modular Products Inc, a manufacturer and wholesaler of data connectivity products, from Preformed Line Products Co, for $11.5 mil. </t>
  </si>
  <si>
    <t>1982478020</t>
  </si>
  <si>
    <t>Custom Components Inc</t>
  </si>
  <si>
    <t>EMRISE Corp</t>
  </si>
  <si>
    <t>Custom Components Inc, located in Eatontown, New Jersey, manufactures and wholesales solid-state RF and microwave components and sub-systems serving military, aerospace, commercial and instrumentation markets.</t>
  </si>
  <si>
    <t xml:space="preserve"> US - Emrise Corp acquired all the outstanding stock of Custom Components Inc, a manufacturer and wholesaler of communication equipment, for an estimated $18 mil. The consideration consisted of $13 mil in cash and up to $5 mil in profit related payments. </t>
  </si>
  <si>
    <t>1982187020</t>
  </si>
  <si>
    <t>Kintera Inc</t>
  </si>
  <si>
    <t xml:space="preserve"> US - Blackbaud Inc (BB) acquired all the outstanding common stock of Kintera Inc (KI), a provider of online software services, for $1.12 in cash per share, or a total value of $45.772 mil. Earlier, BB completed its tender offer for KI by accepting 38.05 mil shares, or 93.8% of KI's common shares outstanding. The offer was conditioned upon at least a majority of KI's shares being tendered. </t>
  </si>
  <si>
    <t>KNTA</t>
  </si>
  <si>
    <t>1981960020</t>
  </si>
  <si>
    <t>Rigdon Marine Inc</t>
  </si>
  <si>
    <t>GulfMark Offshore Inc</t>
  </si>
  <si>
    <t>Rigdon Marine Corp, located in Houston, Texas, provides marine services for offshore oil and gas drilling.</t>
  </si>
  <si>
    <t>1981943020</t>
  </si>
  <si>
    <t>Kosan Biosciences Inc</t>
  </si>
  <si>
    <t>Kosan Biosciences Inc, located in Hayward, California, provides physical and biological research services, focused on advancing two new classes of anticancer agents through clinical development - Hsp90 (heat shock protein 90) inhibitors and epothilones.. The company was founded in 1995.</t>
  </si>
  <si>
    <t xml:space="preserve"> US - Bristol-Myers Squibb Co (BM) completed its tender offer to acquire all the outstanding common stock of Kosan Biosciences Inc (KB), a provider of commercial research services, via a tender offer for $5.5 in cash per share, or a total value of $234.256 mil. The offer was conditioned upon at least a majority of KB shares being tendered. The transaction had been subject to customary closing conditions and was approved by BM and KB's board of directors. </t>
  </si>
  <si>
    <t>KOSN</t>
  </si>
  <si>
    <t>1981939020</t>
  </si>
  <si>
    <t>Service 1st Bancorp,Stockton, California</t>
  </si>
  <si>
    <t>Central Valley Community</t>
  </si>
  <si>
    <t>SVCF</t>
  </si>
  <si>
    <t>1981818020</t>
  </si>
  <si>
    <t>Pepperball Technologies Inc</t>
  </si>
  <si>
    <t>Security With Adv Tech</t>
  </si>
  <si>
    <t>Pepperball Technologies Inc manufactures non lethal defense systems. The company is headquartered in San Diego, California. Founded in 1996. Its products include PepperBall System, PepperBall brand Pepper Spray, PepperBall brand and The Neutralizer. It also provides training services.</t>
  </si>
  <si>
    <t xml:space="preserve"> US - Security With Advanced Technology Inc (SW) merged with Pepperball Technologies Inc, a manufacturer of non lethal defense system, in exchange for 17.22 mil common SW shares valued at $17.909 mil. The shares were valued based on SW's closing stock price of $1.04 on September 18, the last full trading day prior to the announcement of terms. The transaction had been subject to customary closing conditions and shareholders approval. </t>
  </si>
  <si>
    <t>1981740020</t>
  </si>
  <si>
    <t>M:Metrics Inc</t>
  </si>
  <si>
    <t>M:Metrics Inc provides online mobile research services. The company is headquartered in Seattle, Washington and with locations in San Francisco, California, and London, UK. The company's products and services include MobiLens, MeterDirect, M:Ad which serve customers in the mobile, advertising, technology and consumer goods industries. Founded in 2004.</t>
  </si>
  <si>
    <t xml:space="preserve"> US - Comscore Inc acquired M:Metrics Inc, a provider of online mobile research services, for $44.3 mil in cash. The transaction had been subject to shareholders approval. </t>
  </si>
  <si>
    <t>1980164020</t>
  </si>
  <si>
    <t>MedQuist Inc</t>
  </si>
  <si>
    <t>CBaySystems Holdings Ltd</t>
  </si>
  <si>
    <t>MedQuist Inc, located in Mount Laurel, New Jersey, provides electronic transcription and data management services to the healthcare industry by converting free-form medical dictation into electronically formatted patient records for healthcare providers; provide customized solution services to shorten its customers' billing cycles and reduce their overhead and other administrative costs. The company was founded in 1970.</t>
  </si>
  <si>
    <t>MEDQ</t>
  </si>
  <si>
    <t>1979794020</t>
  </si>
  <si>
    <t>Badger Transport Inc</t>
  </si>
  <si>
    <t>Broadwind Energy Inc</t>
  </si>
  <si>
    <t>Badger Transport, Inc. is a trucking company, headquartered in Clintonville, Wisconsin. The company has been in the transportation industry for over 20 years as a full load and LTL Carrier. In 1993, the company began to handle oversize/overweight shipments through out the United States and Canada.</t>
  </si>
  <si>
    <t xml:space="preserve"> US - Broadwind Energy Inc, a wholly-owned unit of Tower Tech Systems Inc, acquired Badger Transport Inc, a provider of transportation services. The transaction was subject to customary closing conditions. </t>
  </si>
  <si>
    <t>1979788020</t>
  </si>
  <si>
    <t>Willow Financial Bancorp Inc, Wayne,Pennsylvania</t>
  </si>
  <si>
    <t>Harleysville National Corp,PA</t>
  </si>
  <si>
    <t>Willow Financial Bancorp Inc, headquartered in Wayne, Pennsylvania, a commercial bank holding company for Willow Financial Bank, which operates about 30 branches in suburban Philadelphia. The company was founded in 1909.</t>
  </si>
  <si>
    <t>WFBC</t>
  </si>
  <si>
    <t>1979203020</t>
  </si>
  <si>
    <t>BioMedical Technology Solutions Inc</t>
  </si>
  <si>
    <t>CET Services Inc</t>
  </si>
  <si>
    <t xml:space="preserve"> US - CET Services Inc (CS) merged with BioMedical Technology Solutions Inc (BT), a provider of biomedical waste management services, in exchange for 78,994,826 mil CS common shares valued at $10.269 mil. The shares were valued based on CS' closing stock price of $0.13 on May 19, the last full trading day prior to the announcement. The transaction had been subject to subject to shareholder and regulatory approvals. Upon completion CS was to be renamed BT. </t>
  </si>
  <si>
    <t>1978971020</t>
  </si>
  <si>
    <t>Inventa Technologies Inc</t>
  </si>
  <si>
    <t>ANTs Software Inc</t>
  </si>
  <si>
    <t>Inventa Technologies Inc, located in Mt. Laurel, New Jersey, develops software and provides managed services in the financial services, insurance, healthcare and manufacturing industries to enable their ability to maximize technology infrastructure while optimizing their business. The company was founded in 1993.</t>
  </si>
  <si>
    <t xml:space="preserve"> US - ANTs Software Inc (AS) acquired all the outstanding stock of Inventa Technologies Inc, a developer of software and provider of managed services, for $28 mil. The consideration was to consist of $3 mil in cash, $2 mil in convertible promissory note and the issuance of 20 mil AS common shares valued at $23 mil. The shares were valued based on AS's closing stock price of $1.15 on May 16, the last full trading day prior to the announcement. </t>
  </si>
  <si>
    <t>1978761020</t>
  </si>
  <si>
    <t>Zilog Inc</t>
  </si>
  <si>
    <t xml:space="preserve">US - IXYS Corp acquired the entire share capital of ZiLOG Inc (Zilog), a San Jose-based manufacturer and wholesaler of semiconductors, for an amended USD 3.586 in cash per share, or a total value of USD 62.879 mil. Originally, IXYS offered USD 4.5 in cash and common stock per share, or a total value of USD 72.985 mil. </t>
  </si>
  <si>
    <t>ZILG</t>
  </si>
  <si>
    <t>1978569020</t>
  </si>
  <si>
    <t>Optium Corp</t>
  </si>
  <si>
    <t>Finisar Corp</t>
  </si>
  <si>
    <t>Optium Corp, located in Horsham, Pennsylvania, manufactures high-performance optical subsystems to network vendors.</t>
  </si>
  <si>
    <t>OPTM</t>
  </si>
  <si>
    <t>1978300020</t>
  </si>
  <si>
    <t>NuTech Solutions Inc</t>
  </si>
  <si>
    <t>NuTech Solutions Inc, headquartered in Charlotte, North Carolina, develops predictive analytics and optimization software. The company was founded in 1999.</t>
  </si>
  <si>
    <t xml:space="preserve"> US - Netezza Corp acquired all the outstanding stock of NuTech Solutions Inc, a developer of predictive analytics and optimization software, for an estimated $6.4 mil in cash. </t>
  </si>
  <si>
    <t>1978079020</t>
  </si>
  <si>
    <t>CBS Corp</t>
  </si>
  <si>
    <t>CNET Networks Inc is a provider of multi-media services, headquartered in San Francisco, California. The company, founded in December 1992, informs and connects buyers, users and sellers of personal technology, business technology and games and entertainment, by a platform, to create brand awareness and sell products.</t>
  </si>
  <si>
    <t xml:space="preserve"> US - CBS Corp (CBS) acquired all the outstanding common stock, of CNET Networks Inc (CN), a provider of multi-media services, for $11.5 in cash per share, or a total value of $1.808 bil. Earlier, CBS completed its tender offer for CN by accepting 117.9 mil shares, or 70% of CHs common shares outstanding. The offer was conditioned upon at least a majority of CN's shares being tendered. The transaction was approved by the Board of Directors of CN and had been subject to regulatory approvals. </t>
  </si>
  <si>
    <t>CNET</t>
  </si>
  <si>
    <t>1977846020</t>
  </si>
  <si>
    <t>Indian Village Bancorp Inc, Gnadenhutten,Ohio</t>
  </si>
  <si>
    <t>CSB Bancorp Inc,Millersburg,OH</t>
  </si>
  <si>
    <t xml:space="preserve"> US - CSB Bancorp Inc, Millersburg, Ohio (CB) acquired all the outstanding common stock of Indian Village Bancorp Inc, Gnadenhutten, Ohio (IV), a bank holding company, for $7.898 mil. CB offered $4.375 in cash and 0.7611 shares per IV share. Based on CB's closing stock price of $18 on May 13, the last full trading day prior to announcement, each IV share was valued at $18.075. The transaction had been subject to customary closing conditions, regulatory and IV shareholders approval. </t>
  </si>
  <si>
    <t>IDVB</t>
  </si>
  <si>
    <t>1977199020</t>
  </si>
  <si>
    <t>Kensey Nash Corp-Endovascular Business</t>
  </si>
  <si>
    <t>Spectranetics Corp</t>
  </si>
  <si>
    <t>The endovascular business of Kensey Nash Corp, located in Pennsylvania, manufactures biomaterials products.</t>
  </si>
  <si>
    <t xml:space="preserve"> US - Spectranetics Corp acquired the endovascular business of Kensey Nash Corp, a manufacturer of biomaterials products, for an estimated $24 mil. The consideration was to consist of $10 mil in cash and up to $14 mil in profit-related payments. The transaction was subject to customary closing conditions. </t>
  </si>
  <si>
    <t>1976878020</t>
  </si>
  <si>
    <t xml:space="preserve"> US - Hewlett-Packard Co (HP) acquired all the outstanding common stock of Electronic Data Systems Corp (ED), a provider of information technology services, for $25 in cash per share, or a total value of $12.565 bil. The transaction, which has received board approval, had been subject to customary closing conditions, shareholder and regulatory approval. Originally, HP was rumored to be planning to acquire all the outstanding common stock of ED. </t>
  </si>
  <si>
    <t>EDS</t>
  </si>
  <si>
    <t>1976843020</t>
  </si>
  <si>
    <t>COSCO Capital Management LLC</t>
  </si>
  <si>
    <t>COSCO Capital Management LLC, located in New York, New York, provides investment management and advisory services focused on private and public energy companies primarily in the upstream sector of the oil and gas business, but also in the mid- and down-stream, service and manufacturing industries, and alternate and renewable fields. The company was founded in 1992.</t>
  </si>
  <si>
    <t xml:space="preserve"> US - Rodman &amp; Renshaw Capital Group Inc acquired COSCO Capital Management LLC, a provider of investment management and advisory services, for $14.1 mil. The consideration consisted of $10.1 mil in cash and stock, and up to $4 mil in profit related payments. </t>
  </si>
  <si>
    <t>1976841020</t>
  </si>
  <si>
    <t>Radyne Corp</t>
  </si>
  <si>
    <t xml:space="preserve"> US - Comtech Telecommunications Corp (CT) acquired all the outstanding common stock of Radyne Corp (RC), a manufacturer and wholesaler of data communications equipment, for $11.5 in cash per share, or a total value of $223.621 mil. Earlier, CT completed its tender offer for RC by accepting 17.36 mil shares, or 85.11% of RC's common shares outstanding. The transaction had been subject to customary closing conditions. </t>
  </si>
  <si>
    <t>RADN</t>
  </si>
  <si>
    <t>1976548020</t>
  </si>
  <si>
    <t>Val-U-Tech Corp</t>
  </si>
  <si>
    <t>Val-U-Tech Corp is a manufacturer of printed circuit boards, headquartered in Victor, New York.</t>
  </si>
  <si>
    <t xml:space="preserve"> US - IEC Electronics Corp acquired Val-U-Tech Corp, a manufacturer of printed circuit boards, for an estimated $10 mil. The transaction had been subject to customary closing conditions and board approvals. </t>
  </si>
  <si>
    <t>1976357020</t>
  </si>
  <si>
    <t>VBV LLC</t>
  </si>
  <si>
    <t>Green Plains Renewable Energy</t>
  </si>
  <si>
    <t>VBV LLC is a manufacturer of ethanol, headquartered in Chicago, Illinois.</t>
  </si>
  <si>
    <t>1976275020</t>
  </si>
  <si>
    <t>Osiris Therapeutics Inc- Osteocel Biologics Business</t>
  </si>
  <si>
    <t>The Osteocel biologics business of Osiris Therapeutics Inc, which includes a proprietary adult stem cell bone graft product containing beneficial properties similar to autograft, as well as a processing facility with significant supply stream capacity.</t>
  </si>
  <si>
    <t xml:space="preserve"> US - NuVasive Inc acquired the Osteocel biologics business of Osiris Therapeutics Inc, a biotechnology company, for $85 mil. The consideration was to consist of $35 mil in cash and up to $50 mil in profit-related payments. The transaction was subject to shareholder and regulatory approvals. </t>
  </si>
  <si>
    <t>1976160020</t>
  </si>
  <si>
    <t>Enliven Marketing Technologies Corp</t>
  </si>
  <si>
    <t>Viewpoint Corp, located in New York, New York, develops Internet marketing software. The company offers online advertising through combination of its proprietary visualization technology and full range of campaign management services including TheStudio, Unicast and KeySearch.</t>
  </si>
  <si>
    <t>ENLV</t>
  </si>
  <si>
    <t>1975761020</t>
  </si>
  <si>
    <t>Contemporary Computer Services Inc</t>
  </si>
  <si>
    <t>QSGI Inc</t>
  </si>
  <si>
    <t>Contemporary Computer Services Inc, located in Bohemia, New York, provides information technology services to the private and public sectors. The company's services include fault identification &amp; performance analysis, LAN/WAN infrastructure design &amp; support, vulnerability testing and hardware field services. The company was founded in 1974.</t>
  </si>
  <si>
    <t xml:space="preserve"> US - QSGI Inc acquired all the outstanding stock of Contemporary Computer Services Inc, a provider of information technology services, for $10.6 mil, including an undisclosed amount in profit-related payments. </t>
  </si>
  <si>
    <t xml:space="preserve"> US - Glacier Bancorp Inc (GB), Kalispell, Montana, acquired all the outstanding stock of Bank of the San Juans Bancorp, Durango, Colorado, a bank holding company, for $23.163 mil. The consideration consisted of $9 mil in cash and 0.64 mil GB common shares, valued at $14.163 mil. The shares were valued based on GB's closing stock price of $22.13 on August 18, the last full trading day prior to the announcement. The transaction had been subject to customary closing conditions and regulatory approvals. </t>
  </si>
  <si>
    <t xml:space="preserve"> US - CVS Caremark Corp (CC) acquired all the outstanding common stock of Longs Drug Stores Corp (LD), an owner and operator of retail drug stores, for $71.5 in cash per share, or a total value of $2.637 bil. Earlier, CC completed its tender offer for LD by accepting 28.317 mil common shares, or 79.12% of LD's common shares outstanding. The offer was conditioned upon at least 66.67% of CB shares being tendered. The transaction had been subject to customary closing conditions and regulatory approval. Concurrently, Walgreen Co withdrew its plans to launch a challenging tender offer to acquire all the outstanding common stock of CB. </t>
  </si>
  <si>
    <t xml:space="preserve"> US - Kulicke &amp; Soffa Industries Inc (KS) acquired Orthodyne Electronics Corp, a manufacturer of wire-bonding machines, for $167.286 mil. The consideration consisted of $80 mil in cash, up to $40 mil in profit-related payments and the issuance of 7.1 mil KS common shares valued at $47.286 mil. The shares were valued based on KS closing stock price of $6.66 on July 30, 2008, the last full trading day prior to the announcement. The transaction had been subject to regulatory approvals. Concurrently, WC Heraeus GmbH &amp; Co KG agreed to acquire the wire business unit of KS. </t>
  </si>
  <si>
    <t>US Education Corp, located in Mission Viejo, California, owns and operates colleges and universities. The company provides career-focused, outcome-based, postsecondary education and training. The companys colleges offer a diverse range of programs, including biotechnology laboratory technology, dental assisting, physical therapy technology, massage therapy, healthcare administration and information technology, licensed practical nursing, medical radiography, pharmacy technology, registered nursing, respiratory therapy, surgical technology, ultrasound technology, veterinary technology, vocational nursing, graphic design and criminal justice. The company was founded in 1998.</t>
  </si>
  <si>
    <t>Foundry Networks Inc, located in Santa Clara, California, manufactures switches and routers including Layer 2/3 LAN switches, Layer 3 Backbone switches, Layer 4 - 7 application switches, wireless LAN and access points, access routers and metro routers for ISPs, metro service providers, and enterprises including e-commerce sites, universities, entertainment, health and wellness, government, financial, and manufacturing companies; provide network management software and product support services. The company was founded in 1996.</t>
  </si>
  <si>
    <t xml:space="preserve"> US - Broadcom Corp (BC) acquired the handheld and DTV product businesses of Advanced Micro Devices Inc (AM), a manufacturer of microprocessors, embedded electronics devices, desktop and notebook processors, for an amended $141.5 mil in cash. Originally, BC offered an estimated $192.8 mil in cash. The transaction had been subject to customary closing conditions and regulatory approvals, Originally, In July 2008, AM announced that it was seeking a buyer for its handheld and DTV product businesses. </t>
  </si>
  <si>
    <t xml:space="preserve"> US - ON Semiconductor Corp (OS), a majority-owned unit of TPG Capital LP, acquired all the outstanding common stock of Catalyst Semiconductor Inc (CS), a manufacturer and wholesaler of semiconductors, in a stock swap transaction valued at $110.407 mil. OS offered 0.706 common shares per CS share. Based on OS' closing stock price of $8.84 on July 16, the last full trading day prior to the announcement, each CS share was valued at $6.241. The transaction had been subject to customary closing conditions, CS shareholders and regulatory approvals. </t>
  </si>
  <si>
    <t xml:space="preserve"> US - Convergys Corp (CC) acquired all the outstanding common stock of Intervoice Inc (IV), a provider of personalized, multi-channel automated information solutions services, for $8.25 in cash per share, or a total value of $322.625 mil. Earlier, CC completed its tender offer for IV by accepting 34.765 mil shares, or 89% of IV's common shares outstanding. The offer was conditioned upon at least 66.67% of IV's shares being tendered. The transaction had been subject to customary closing conditions and regulatory approval. </t>
  </si>
  <si>
    <t xml:space="preserve"> US - Ashland Inc (AI) merged with Hercules Inc (HI), a manufacturer and wholesaler of chemicals, in a transaction valued at $3.323 bil, including the assumption of an estimated $700 mil in liabilities. AI offered $18.6 in cash and 0.093 shares per HI share. Based on AI's closing stock price of $17.3 on November 12, the last full trading day prior to the announcement, each HI share was valued at $1.609. The transaction had been subject to regulatory and shareholders' approvals and other customary closing conditions. </t>
  </si>
  <si>
    <t>Centillium Communications Inc, headquartered in Fremont, California, manufactures semiconductor devices for equipment manufactures serving the broadband communications sector. The develops products designed for the Digital Subscriber Line, Voice over Internet Protocol and Fiber-To-The-Premises. It operates under the trademarks like Centillium Communications, Palladia, Maximus, eXtremeDSLMAX, Entropia, Voice Services Platform. The company's customers include NEC Corporation and Sumitomo Electric Industries. It markets its products in Asia-Pacific, Europe and North America. The company was founded in 1997.</t>
  </si>
  <si>
    <t>SGX Pharmaceuticals Inc, headquartered in San Diego, California, is a biotechnology company focused on the discovery, development, and commercialization of cancer therapeutics. It is developing an internal oncology product pipeline and lead compounds through the application of its proprietary drug discovery platform, Fragments of Active Structures (FAST). The company's pre-clinical development programs include BCR-ABL Kinase Inhibitor Program that focuses on compounds, which inhibit wild-type and Gleevec-resistant mutant forms of BCR-ABL tyrosine kinase, the enzyme that is responsible for CML and MET Tyrosine Kinase Receptor Inhibitor program that inhibits solid tumors. The company was founded in 1998.</t>
  </si>
  <si>
    <t xml:space="preserve"> US - LTX Corp (LC) merged with Credence Systems Corp (CS), a manufacturer of automatic test equipment, in a stock swap transaction valued at $176.645 mil. LC offered 0.6133 common shares per LC share. Based on LC's closing stock price of $2.81 on June 20, the last full trading day prior to the announcement, each LC share was valued at $1.723. The transaction had been subject to customary closing conditions and regulatory approval. On completion of the merger, LC and CS owned 50.02% and 49.98% respectively. </t>
  </si>
  <si>
    <t xml:space="preserve">US - Polaris Acquisition Corp (PA) merged with HUGHES Telematics Inc (HT), a provider of online automotive solutions and services, from Apollo Management LP, a unit of Apollo Advisors Inc, in exchange for a sweetened 20 mil common shares valued at $184 mil, including up to 59 mil PA common shares valued at $542.8 mil in profit related payments. The shares were valued based on PA's closing stock price of $9.2 on March 11, the last full trading day prior to the announcement. The transaction had been subject to customary closing conditions, regulatory and PA shareholder approvals. On completion, the merged entity was renamed HT. Previously PA offered an amended 15 mil common shares valued at $138.3 mil, including up to30 mil PA common shares valued at $276.6 mil in profit-related payments. Originally, PA offered an estimated 45 mil PA common shares valued at $682.28 mil, including up to 29 mil PA common shares valued at $267.38 mil in profit related payments.  </t>
  </si>
  <si>
    <t xml:space="preserve">US - Republic Services Inc (Republic) merged with Allied Waste Industries Inc (Allied), a Phoenix-based provider of waste collection services, in a stock swap transaction valued at USD 6.114 bil. Republic offered 0.45 common shares per Alliance share. Based on Republic's closing stock of USD 31.19 on 20 June 2008, the last full trading day prior to the announcement, each Alliance share was valued at USD 14.036. The transaction had been subject to customary closing conditions and was approved by both boards of directors. Originally, Republic was rumored to be planning to merge with Alliance. </t>
  </si>
  <si>
    <t xml:space="preserve">US - Invitrogen Corp (IC) acquired all the outstanding common stock of Applied Biosystems Group, a manufacturer and wholesaler of instrument-based systems, reagents, genomic products, from Applied Corp, in a stock swap transaction valued at $6.683 bil. IC offered $38 per share, subject to proration, whereby 45% was to be paid in cash and 55% in common shares. The transaction had been subject to regulatory and shareholder approvals. On completion, the combined company was renamed Applied Biosystems Inc. </t>
  </si>
  <si>
    <t>Oberon Associates Inc, headquartered in Manassas, Virginia, provides engineering, intelligence operations, and information technology services. The company offers biometrics application and integration, intelligence community support, communications engineering, and information technology and enterprise data management services. The company has locations in North Carolina, South Carolina, and Michigan, the United States, Germany, Korea, Saudi Arabia, Bahrain, Iraq, Afghanistan and Africa. The company was founded in 2002.</t>
  </si>
  <si>
    <t xml:space="preserve">US - Hologic Inc (HI) acquired all the outstanding common stock of Third Wave Technologies Inc (TW), a manufacturer of test kits, components and related products, for $11.25 in cash per share, or a total value of $538.336 mil. Earlier, HI completed its tender offer for TW by accepting 45.226 mil shares, or about 89.94% of TW common stock outstanding. The offer was conditioned upon at least a majority of TW's shares being tendered. The transaction had been subject to customary closing conditions and was approved by regulatory authorities. </t>
  </si>
  <si>
    <t xml:space="preserve"> US - Smith International Inc (SI) acquired all the outstanding common stock of W-H Energy Services Inc (WE), a provider of specialized oilfield equipment rental, wireline logging and perforating services, in a stock swap transaction valued at $3.014 bil. Earlier, SI completed its tender offer for WE by accepting 27.923 mil shares, or 85.91% of WE's common shares outstanding. SI offered $56.10 in cash and 0.48 common shares per WE share. Based on SI's closing stock price of $78.02 June 2, the last full trading day prior to the announcement, each WE share was valued at $93.55. The transaction had been subject to regulatory approval. </t>
  </si>
  <si>
    <t>Kintera Inc located in San Diego, California, provides online software services. Its platform includes events, advocacy, e-mail, web site content management, donor management, constituent relationship management and accounting. Its clients comprises nonprofit organizations including the American Lung Association, Earthwatch Institute, Prostate Cancer Foundation, Arthritis Foundation, YWCA, Big Brothers Big Sisters of America, International Fund for Animal Welfare, North American Mission Board (Southern Baptist Convention), Sesame Workshop, and Autism Speaks. The company was founded in 1999.</t>
  </si>
  <si>
    <t xml:space="preserve"> US - GulfMark Offshore Inc (GM) acquired all the outstanding stock of Rigdon Marine Corp, a provider of marine services, for $283.476 mil. The consideration consisted of $150 mil in cash and the issuance of 2.1 mil GM common shares valued at $133.476 mil, and the assumption of an estimated $268 mil in liabilities. The shares were valued based on GM's closing stock price of $63.56 on May 28, the last full trading day prior to the announcement. The transaction had been subject to regulatory approval and due diligence completion. </t>
  </si>
  <si>
    <t>Service 1st Bancorp, located in Stockton, California, is a bank holding company for Service 1st Bank provides commercial banking products and services to individuals, small and medium sized businesses, municipalities, and professionals primarily in Stockton, Tracy, and surrounding areas of San Joaquin County. The company also offers night depository, notary services, telephone and wire transfers, and federal tax depository services, as well as sells cashier's checks traveler's checks, and money orders. The company was founded in November 10, 1999.</t>
  </si>
  <si>
    <t xml:space="preserve"> US - Central Valley Community Bancorp (CV), Clovis, California, merged with Service 1st Bancorp (S1), Stockton, California, a bank holding company, in a stock swap transaction valued at $23.402 mil. CV offered $2.5 in cash and 0.681818 common share per S1 share. Based on CVs closing stock price of 10.29 on May 27, the last full trading day prior to the announcement, each CB share was valued at $9.516. The transaction had been subject to customary closing conditions, shareholders and regulatory approvals. </t>
  </si>
  <si>
    <t xml:space="preserve"> US - CBaySystems Holdings Ltd (CH) acquired a 69.5% interest, or 26.093 mil common shares, in MedQuist Inc, a provider of medical transcription services, from Koninklijke Philips Electronics NV, for $11 per share, or a total value of $287.023 mil. The transaction had been subject to customary closing conditions, regulatory and shareholder approvals. Concurrently, an investor group, comprised of SAC Private Capital Group LLC, a unit of SAC Capital Advisors LLC, and Lehman Brothers Holdings Inc, acquired a 57.8% interest in CH. </t>
  </si>
  <si>
    <t xml:space="preserve"> US - Harleysville National Corp (HN), Harleysville, Pennsylvania, acquired all the outstanding common stock of Willow Financial Bancorp Inc (WF), Wayne, Pennsylvania, a commercial bank holding company, in a stock swap transaction valued at $162.213 mil. HN offered 0.73 common share per FC share. Based on HN's closing stock price of $14.08 on May 20, the last full trading day prior to the announcement, each WF share was valued at $10.278. The transaction had been subject to customary closing conditions, shareholders and regulatory approvals. On completion, FC and WF owned an estimated 73% and 27% of the merged entity respectively. </t>
  </si>
  <si>
    <t>BioMedical Technology Solutions Inc, located in Englewood, Colorado, is a provider of biomedical waste management services. It offers biomedical waste treatment solutions for medical, dental and veterinary offices, nursing homes, assisted living facilities, and other health care facilities. The company owns the Demolizer technology, a system for low to medium volume medical waste generators, for treatment and disposal of both sharps and red bag waste. It ensures complete disposal of medical waste, automatically documents state-required records, and eliminates the generator's cradle-to-grave liability.</t>
  </si>
  <si>
    <t>Zilog Inc, headquartered in San Jose, California, manufactures and wholesales semiconductors for use in the embedded control and communications markets. The group's devices, which often include related application software, typically combine microprocessor and digital signal processor, memory and input and output functions on a single semiconductor. The group's primary product focus is on 8-bit and 16-bit microcontrollers and microprocessors. Microcontroller products include a broad range of standard products for use in hundreds of embedded control applications. The customers of the group include consumer electronics, home appliances, security systems, point-of-sale terminals and personal computer peripherals, as well as industrial and automotive applications. The company was founded in 1974.</t>
  </si>
  <si>
    <t xml:space="preserve"> US - Finisar Corp (FC) merged with Optium Corp (OC), a manufacturer of high-performance optical subsystems, in a stock swap transaction valued at $215.31 mil. FC offered 6.262 common shares per OC share. Based on FC's closing stock price of $1.33 on May 15, the last full trading day prior to the announcement, each OC share was valued at $8.328. Upon completion, FC was to own 65% in the merged company, while OC was to own 35%. The transaction was subject to customary closing conditions, shareholder and regulatory approval. </t>
  </si>
  <si>
    <t>Village Bancorp Inc, headquartered in Gnadenhutten, Ohio, is a bank holding company for Indian Village Community Bank. The bank targets individuals and small to midsized local businesses, offering standard retail services such as checking and savings accounts, NOW and money market accounts, and CDs. Lending activities consist mostly of one- to four-family mortgage loans (approximately three-quarters of the bank's portfolio). To a lesser extent, Indian Village Community Bank also writes multifamily residential mortgage, commercial real estate, construction, consumer, business, and municipal loans. The company was founded in 1923.</t>
  </si>
  <si>
    <t>Electronic Data Systems Corp, located in Plano, Texas, provides information technology services including the design, development and implementation of information systems. Its core portfolio is developed around information technology, applications and business process services, and IT transformation services. It delivers services to clients in the communications, consumer and retail, energy, financial, healthcare, retail, and transportation industries, as well as governments. The company was founded in 1962.</t>
  </si>
  <si>
    <t>Radyne Corp, located in Phoenix, Arizona, manufactures and wholesales digital data communications equipment and associated equipment for satellite telecommunications systems, such as modems, converters, encoders, amplifiers, radios, star trackers, attitude control system solutions and complete spacecraft. The company has four divisions: Phoenix division, focused on satellite and terrestrial transmission equipment that address the challenges facing both military and commercial sectors; Xicom Technology division manufactures a full line of Traveling Wave Tube, Solid State, and Klystron amplifiers supporting communications power generation in C, X, Ku, DBS, Ka, Q-band, as well as Triband (C/X/Ku) operation; Tiernan division designs and manufactures professional grade digital video and audio compression and transmission products used by Television broadcasters, common carriers, cable Television operators and Audio broadcasters worldwide; and AeroAstro division, which designs and manufactures complete satellites for government, military and commercial markets. The company was founded in 1980.</t>
  </si>
  <si>
    <t xml:space="preserve">US - Green Plains Renewable Energy Inc (GP) merged with VBV LLC, a manufacturer of ethanol, and a joint venture among Bioverda International Holdings Ltd, a unit of NTR PLC; VGF Advisers (UK) LLP, a unit of Virgin Group Ltd; and Wilon Holdings SA, for $313.031 mil. The consideration consisted of 11.139 mil GP common shares valued at $101.031 mil and the assumption of $212 mil in liabilities. The shares were valued based on GP's closing stock price of $9.07 on May 6, the last full trading day prior to the announcement. The transaction had been subject to shareholder and regulatory approvals. </t>
  </si>
  <si>
    <t xml:space="preserve"> US - DG FastChannel Inc (DF) acquired the remaining 89.15% interest plus options, or 91.034 mil common shares, which it did not already own, in Enliven Marketing Technologies Corp (EM), a developer of Internet marketing software, in an amended stock swap transaction valued at $72.552 mil, including the assumption of $5 mil in liabilities. DF offered 0.033 common share per EM share. Based on DF's closing stock price of $23 on September 4, the last full trading day prior to the announcement, each EM share was valued at $0.759. The transaction had been subject to customary closing conditions DF and EM shareholders and regulatory approvals. Originally, DF offered 0.051 common shares per EM share, for a total value of $88.304 mil, including the assumption of $4.5 mil in liabilities. </t>
  </si>
  <si>
    <t>1975321020</t>
  </si>
  <si>
    <t>Vurv Technology Inc</t>
  </si>
  <si>
    <t>Vurv Technology Inc is a developer of talent management software, headquartered in Jacksonville, Florida. Its product offerings include recruitment, onboarding, performance, succession, compensation and workforce transition management software. The company was founded in 1996.</t>
  </si>
  <si>
    <t>1975021020</t>
  </si>
  <si>
    <t>Cornerstone BioPharma Holdings Inc</t>
  </si>
  <si>
    <t>Critical Therapeutics Inc</t>
  </si>
  <si>
    <t>Cornerstone BioPharma Holdings Inc is a pharmaceutical manufacturing firm, headquartered in Cary, North Carolina. It is focused on the development and commercialization of niche prescription medications marketed to respiratory specialists. The company was founded in 2005.</t>
  </si>
  <si>
    <t>1974401020</t>
  </si>
  <si>
    <t>Empire Geothermal Power LLC- 3.6-Megawat Geothermal Power Plant</t>
  </si>
  <si>
    <t>US Geothermal Inc</t>
  </si>
  <si>
    <t>The asset comprised of a 3.6-megawatt geothermal power plant, located in Reno, Nevada, of Empire Geothermal Power LLC.</t>
  </si>
  <si>
    <t xml:space="preserve"> US - US Geothermal Inc acquired a 3.6-megawatt geothermal power plant, located in Reno, Nevada, of Empire Geothermal Power LLC, an electrical utility company, for $16.62 mil. </t>
  </si>
  <si>
    <t>1974297020</t>
  </si>
  <si>
    <t>Moldflow Corp</t>
  </si>
  <si>
    <t>Autodesk Inc</t>
  </si>
  <si>
    <t xml:space="preserve">US - Autodesk Inc (AI) acquired all the outstanding common stock of Moldflow Corp (MC), a plastics simulation software development company, via a tender offer for $22 in cash per share, or a total value of $276.917 mil. Earlier, AI completed its tender offer for MC by accepting 11.622 mil shares, or 87.86% of MC's common shares outstanding. The transaction had been subject to customary closing conditions including regulatory approvals. </t>
  </si>
  <si>
    <t>MFLO</t>
  </si>
  <si>
    <t>1973840020</t>
  </si>
  <si>
    <t>Bois d'Arc Energy Inc</t>
  </si>
  <si>
    <t>Bois d'Arc Energy Inc, located in Houston,Texas, is an oil and gas exploration and production company that has operations focused in the Gulf of Mexico. The company was founded in 2004.</t>
  </si>
  <si>
    <t>BDE</t>
  </si>
  <si>
    <t>1973808020</t>
  </si>
  <si>
    <t>FTD Group Inc</t>
  </si>
  <si>
    <t>United Online Inc</t>
  </si>
  <si>
    <t>FTD Group Inc, located in Downers Grove, Illinois, provides floral and specialty gift services to consumers and retail florists, as well as other retail locations in the U.S., Canada, the U.K., and the Republic of Ireland. The company's operations include those of its wholly owned subsidiaries, FTD.COM INC. (FTD.COM), FTD Canada, Inc., formerly known as Florists Transworld Delivery Association of Canada, Ltd. and Interflora. It was founded in 1994.</t>
  </si>
  <si>
    <t>FTD</t>
  </si>
  <si>
    <t>1973630020</t>
  </si>
  <si>
    <t>Accuro Healthcare Solutions Inc</t>
  </si>
  <si>
    <t>MedAssets Inc</t>
  </si>
  <si>
    <t>Accuro Healthcare Solutions Inc, headquartered in Dallas, Texas, develops web-based revenue management software for the healthcare industry. Their software is sold to hospitals and health care providers on a subscription basis. Accuro's major clients include Tenet Healthcare Corp and VHA. The company was founded in 2004.</t>
  </si>
  <si>
    <t>1973560020</t>
  </si>
  <si>
    <t>Flint Telecom Inc</t>
  </si>
  <si>
    <t>Flint Telecom Inc, located in New York, New York, provides turnkey telecom services to the global telecom and media industry. The company has operations in Boca Raton, Florida, Atlanta, Georgia, Seattle Washington, Dublin, Ireland, Netherlands and Sweden. The company was founded in 2004.</t>
  </si>
  <si>
    <t xml:space="preserve"> US - Semotus Solution Inc (SS) acquired Flint Telecom (FT), a provider of turnkey telecom services, for $7 mil. The transaction had been subject to customary closing conditions. On completion, SS was renamed FT. </t>
  </si>
  <si>
    <t>1972607020</t>
  </si>
  <si>
    <t>Snyder Group Inc</t>
  </si>
  <si>
    <t>Metalico Inc</t>
  </si>
  <si>
    <t>Snyder Group Inc is a provider of scrap metal recycling services. The business operations of the company include Grand Avenue Inc, Assad Iron &amp; Metals Inc, Heidelberg Metals Inc, Neville Recycling LLC and Platt Properties LLC.</t>
  </si>
  <si>
    <t xml:space="preserve"> US - Metalico Inc (MI) acquired Snyder Group Inc, a provider of scrap metal recycling services, for $76 mil. The consideration consisted of $69 mil in cash and $7 mil in MI common stock. The transaction had been subject to customary closing conditions. </t>
  </si>
  <si>
    <t>1972538020</t>
  </si>
  <si>
    <t>Industrial Lift Truck &amp; Equipment Co inc</t>
  </si>
  <si>
    <t>Industrial Lift Truck &amp; Equipment Co Inc is a provider of lifting equipment rental services, headquartered in Lafayette, Louisiana. The company was founded in 1974.</t>
  </si>
  <si>
    <t xml:space="preserve"> US - OMNI Energy Services Corp acquired Industrial Lift Truck &amp; Equipment Co Inc, a provider of lifting equipment rental services, for $20.25 mil. The consideration consisted of $16.25 mil in cash and $4 mil in promissory notes. </t>
  </si>
  <si>
    <t>Truck Rental And Leasing, Without Drivers</t>
  </si>
  <si>
    <t>1972050020</t>
  </si>
  <si>
    <t>Carmichael's Cashway Pharmacy Inc</t>
  </si>
  <si>
    <t>SunLink Health Systems Inc</t>
  </si>
  <si>
    <t>Carmichael's Cashway Pharmacy Inc, headquartered in Crowley, Louisiana, owns and operates pharmacies specializing in the provision of infusion therapy, specialty and institutional pharmacy services, enteral products, respiratory medications, medical equipment and retail pharmacy services to rural communities in southwest Louisiana and eastern Texas. The company was founded in 1970.</t>
  </si>
  <si>
    <t xml:space="preserve"> US - SunLink Health Systems Inc (SH) acquired Carmichael's Cashway Pharmacy Inc, an owner and operator of pharmacies, for an estimated $23.96 mil. The consideration consisted of $19 mil in cash, $3 mil in subordinated debt and the issuance of .334 mil SH common shares valued at $1.96 mil. The shares were valued based on SH's closing stock price of $5.86 on April 22, the last full trading day prior to the announcement. </t>
  </si>
  <si>
    <t>1971523020</t>
  </si>
  <si>
    <t>Restore Medical Inc</t>
  </si>
  <si>
    <t>Restore Medical Inc, headquartered in St Paul, Minnesota, manufactures innovative medical devices to treat sleep-disordered breathing.</t>
  </si>
  <si>
    <t xml:space="preserve"> US - Metronic Inc merged with Restore Medical Inc (RM), a manufacturer of innovative medical devices to treat sleep-disordered breathing, for $1.6 in cash per share, or a total value of $29 mil, including the assumption of $3.83 mil in liabilities. The transaction has been subjected to customary closing conditions, and RM shareholders approval. </t>
  </si>
  <si>
    <t>REST</t>
  </si>
  <si>
    <t>1971308020</t>
  </si>
  <si>
    <t>Kiddopotamus &amp; Co</t>
  </si>
  <si>
    <t>Summer Infant Inc</t>
  </si>
  <si>
    <t>Kiddopotamus &amp; Co, headquartered in Stilwell, manufactures and wholesales infant nursery, travel and feeding accessories. The products include adjustable infant wrap, organic cotton collection, nursery &amp; gifts, bibbty, cover fun and tiny diner. The company was founded in 1998.</t>
  </si>
  <si>
    <t xml:space="preserve"> US - Summer Infant Inc acquired all the outstanding stock of Kiddopotamus &amp; Co, a manufacturer and wholesaler of infant nursery, travel and feeding accessories, for $12 mil. The consideration consisted of $9.1 mil in cash and $2.9 mil in common stock. </t>
  </si>
  <si>
    <t>1970996020</t>
  </si>
  <si>
    <t>Packeteer Inc , located in Cupertino, California, provides networking solutions services specializing in WAN Application delivery and WAN Optimization. The company's products include PacketShaper, which provides application traffic monitoring services; iShared that is suited for environments with collaborative traffic, such as files, email, and documents; iShared that is suited for environments with collaborative traffic, such as files, email, and documents. The company was founded in 1996.</t>
  </si>
  <si>
    <t>PKTR</t>
  </si>
  <si>
    <t>1970849020</t>
  </si>
  <si>
    <t xml:space="preserve">RedEnvelope Inc </t>
  </si>
  <si>
    <t>RedEnvelope Inc, headquartered in San Francisco, California, provides online-gift retail services. The company offers an extensive collection of imaginative gifts through its webstore. The company was founded in 1999.</t>
  </si>
  <si>
    <t xml:space="preserve"> US - Provide Commerce Inc acquired all the outstanding common stock of bankrupt RedEnvelope Inc (RE), a provider of online-gift retail services, for $16.79 mil. Originally, in April 2008, bankrupt RE, announced that it was seeking a buyer for the company. Creative Catalogs Corp was named as potential bidder. </t>
  </si>
  <si>
    <t>REDE</t>
  </si>
  <si>
    <t>1970595020</t>
  </si>
  <si>
    <t>DI Food &amp; Beverage of Las Vegas LLC</t>
  </si>
  <si>
    <t>Rick's Cabaret Intl Inc</t>
  </si>
  <si>
    <t>DI Food &amp; Beverage of Las Vegas LLC, located in Las Vegas, Nevada, doing business as Scores Las Vegas, owns and operates adult night clubs that offers fine dining, cocktails, luxury VIP rooms, sports viewing on more than a dozen plasma screen, private parties and entertainment by approximately 500 international showgirls. The company was founded in 2005.</t>
  </si>
  <si>
    <t xml:space="preserve"> US - Rick's Cabaret International Inc acquired DI Food &amp; Beverage LLC, doing business as Scores Las Vegas, an owner and operator of adult nightclubs, for $21 mil. The consideration consisted of $16 mil in cash and $5 mil in convertible debenture. The transaction had been subject to customary closing conditions and regulatory approvals. </t>
  </si>
  <si>
    <t>1970565020</t>
  </si>
  <si>
    <t>180 Connect Inc</t>
  </si>
  <si>
    <t>Ad.Venture Partners Inc, headquartered in New York, New York, is a blank check company formed for the purpose of acquiring other businesses.</t>
  </si>
  <si>
    <t xml:space="preserve">US - DIRECTV Group Inc acquired all the outstanding common stock of 180 Connect Inc (CI), a provider of installation services, for $1.8 per share, or a total value of $42.75 mil. Previously, Creative Vistas Inc planned to launch an unsolicited offer to acquire the remaining 90% interest in CI. </t>
  </si>
  <si>
    <t>CNCT</t>
  </si>
  <si>
    <t>1969836020</t>
  </si>
  <si>
    <t>CryoCor Inc</t>
  </si>
  <si>
    <t>CryoCor Inc, located in San Diego, California, manufactures and develops minimally invasive and disposable catheter systems for the treatment of cardiac arrhythmias called CryoCor Cardiac Cryoablation System that makes use of cold or cryoenergy to ablate and destroy targeted cardiac cells for patients with atrial flutter and atrial fibrillation. The company was founded in 2000.</t>
  </si>
  <si>
    <t xml:space="preserve"> US - Boston Scientific Corp acquired all the outstanding common stock of CryoCor Inc (CC), a manufacturer of surgical equipment, for $1.35 in cash per share, or a total value of $17.188 mil. The board of CC had approved the transaction. </t>
  </si>
  <si>
    <t>CRYO</t>
  </si>
  <si>
    <t>1969154020</t>
  </si>
  <si>
    <t>Northwest Airlines Corp</t>
  </si>
  <si>
    <t>Delta Air Lines Inc</t>
  </si>
  <si>
    <t xml:space="preserve">US - Delta Air Lines Inc (DA) merged with Northwest Airlines Corp (NA), a provider of airline transportation services, in a reverse takeover transaction valued at $2.958 bil. DA offered 1.25 common shares for every common NA share. Based on DA's closing stock price of $10.01 on April 11, the last full trading day prior to announcement, each NA share was valued at $12.513. The transaction had been subject to shareholder and regulatory approvals. </t>
  </si>
  <si>
    <t>NWA</t>
  </si>
  <si>
    <t>1968885020</t>
  </si>
  <si>
    <t xml:space="preserve"> US - Cypress Semiconductor Corp (CS) acquired the remaining 80.8% interest, or 13.354 mil common shares, which it did not already own, in Simtek Corp (SC), a manufacturer of semiconductors, for $2.2 in cash per share, or a total value of $29.38 mil, Originally, CS completed its unsolicited tender offer for SC by accepting 11.205 mil shares, or 83.91% of SC's common shares outstanding. </t>
  </si>
  <si>
    <t>SMTK</t>
  </si>
  <si>
    <t>1968313020</t>
  </si>
  <si>
    <t>TouchStone Software Corp</t>
  </si>
  <si>
    <t xml:space="preserve"> US - Phoenix Technologies Ltd acquired all the outstanding common stock of TouchStone Software Corp, a developer and marketer of system management software, for $1.48 in cash per share, or a total value of $17.841 mil. The transaction had been subject to customary closing conditions, shareholders and regulatory approvals. </t>
  </si>
  <si>
    <t>TSSW</t>
  </si>
  <si>
    <t>1967995020</t>
  </si>
  <si>
    <t>EP MedSystems Inc</t>
  </si>
  <si>
    <t>EP MedSystems Inc, located in West Berlin, New Jersey, manufactures, develops, markets and wholesales a line of products for the cardiac electrophysiology market used to diagnose, monitor and treat irregular heartbeats known as arrhythmias. The transaction was founded in 1993.</t>
  </si>
  <si>
    <t xml:space="preserve"> US - St Jude Medical Inc (SJ) acquired all the outstanding common stock of EP MedSystems Inc (EP), a manufacturer, developer and marketer of medical and hospital supplies, for a total value of $93.416 mil. SJ offered a choice of $3 in cash or SJ common shares per EP share held, subject to pro-ration whereby the total consideration was to comprise of 40% of common stock and 60% in cash. The transaction had been subject to customary closing conditions, shareholders' and regulatory approval. </t>
  </si>
  <si>
    <t>EPMD</t>
  </si>
  <si>
    <t>1967981020</t>
  </si>
  <si>
    <t>MicroNets Inc</t>
  </si>
  <si>
    <t>Vidavee, located in New York, New York, develops web media video solutions software that enables web publishers to easily upload, share, analyze and monetize Internet video content.</t>
  </si>
  <si>
    <t xml:space="preserve"> US - Vignette Corp acquired all the outstanding stock of MicroNets Inc dba Vidavee, a developer of web media video software, for an estimated $6.6 mil in cash. </t>
  </si>
  <si>
    <t>1967577020</t>
  </si>
  <si>
    <t>Nitram Energy Inc</t>
  </si>
  <si>
    <t>Peerless Mfg Co</t>
  </si>
  <si>
    <t>Nitram Energy Inc, located in Orchard Park, New York, is a holding company for Burgess-Manning Inc, Bos-Hatten Inc and Alco Products that manufactures gas/liquid and gas/solid separators, pulsation dampeners and silencers for the oil/natural gas, chemical/petrochemical and power generation industries.</t>
  </si>
  <si>
    <t xml:space="preserve"> US - Peerless Mfg Co acquired all the outstanding stock of Nitram Energy Inc, a manufacturer of gas and solid separators, for $65 mil in cash. The transaction was subject to customary closing conditions. </t>
  </si>
  <si>
    <t>1967151020</t>
  </si>
  <si>
    <t>LifeCell Corp</t>
  </si>
  <si>
    <t>Kinetic Concepts Inc</t>
  </si>
  <si>
    <t>LIFC</t>
  </si>
  <si>
    <t>1967072020</t>
  </si>
  <si>
    <t>Vativ Technologies Inc</t>
  </si>
  <si>
    <t>Vativ Technologies Inc is a manufacturer of fabless semiconductors, headquartered in San Diego, California. The company is focused on providing innovative high-bandwidth solutions for the digital television and networking infrastructure markets.</t>
  </si>
  <si>
    <t xml:space="preserve"> US - Entropic Communications Inc acquired Vativ Technologies Inc, a manufacturer of fabless semiconductors, for an estimated $6.9 mil. The consideration consisted of $5.9 mil and the assumption of $1 mil in liabilities. </t>
  </si>
  <si>
    <t>1966546020</t>
  </si>
  <si>
    <t>OC Financial Inc</t>
  </si>
  <si>
    <t>OC Financial Inc, located in Dublin, Ohio, is a bank holding company for Ohio Central Savings that provides residential and consumer banking services to individuals, families, and businesses in Ohio. It was founded in 1949.</t>
  </si>
  <si>
    <t xml:space="preserve"> US - First Place Financial Corp (FP), Warren, Ohio, acquired all the outstanding common stock of OC Financial Inc (OF), a bank holding company, in a stock swap transaction valued at $7.535 mil. FP offered 0.9615 common share per OF share. Based on FP's closing stock price $13.99 of April 1, the last full trading day prior to the announcement, each CB share was valued at $13.451. The transaction had been subject to customary closing conditions, OF shareholders and regulatory approvals. </t>
  </si>
  <si>
    <t>OCFL</t>
  </si>
  <si>
    <t>1966353020</t>
  </si>
  <si>
    <t>United Insurance Holdings LC</t>
  </si>
  <si>
    <t>FMG Acquisition Corp</t>
  </si>
  <si>
    <t>United Insurance Holdings LC is an insurance holding company, headquartered in St Petersburg, Florida. The company, through its three wholly-owned subsidiaries, provides property and casualty insurance products and services within the state of Florida. The company is predominantly a provider of homeowners insurance.</t>
  </si>
  <si>
    <t>1966296020</t>
  </si>
  <si>
    <t>Tutor-Saliba Corp</t>
  </si>
  <si>
    <t>Perini Corp</t>
  </si>
  <si>
    <t>Tutor-Saliba Corp is a general contractor and a provider of heavy construction services. Headquartered in Sylmar, California, it has offices in Las Vegas, San Francisco, Guam and in the Philippines. The company specializes in building construction, heavy civil construction and design-build services. It was founded in 1949.</t>
  </si>
  <si>
    <t xml:space="preserve"> US - Perini Corp (PC) acquired all the outstanding stock of Tutor-Saliba Corp (TS), a general contractor, for an estimated $862 mil in PC common stock. The transaction had been subject to customary closing conditions and regulatory and shareholder approval. On completion, PC shareholders were to own 55%, and TS shareholders the remaining 45%, of the combined entity. </t>
  </si>
  <si>
    <t>1965275020</t>
  </si>
  <si>
    <t>Ansoft Corp</t>
  </si>
  <si>
    <t>Ansoft Corp, located in Pittsburgh, Pennsylvania, develops electronic design automation (EDA) software, streamlining the performance of electronic products, including cellular phones, Internet-access devices, communication systems, broadband components, integrated circuits, printed circuit boards, automotive electronic systems and power electronics.</t>
  </si>
  <si>
    <t>ANST</t>
  </si>
  <si>
    <t>1964337020</t>
  </si>
  <si>
    <t>GigOptix LLC</t>
  </si>
  <si>
    <t>Lumera Corp</t>
  </si>
  <si>
    <t>GigOptix LLC, headquartered in Palo Alto, California, manufactures high-speed circuits for optically connected communications and storage systems.</t>
  </si>
  <si>
    <t>1964061020</t>
  </si>
  <si>
    <t>Quipp Inc</t>
  </si>
  <si>
    <t xml:space="preserve"> US - Illinois Tool Works Inc acquired all the outstanding stock of Quipp Inc (QI), a manufacturer and wholesaler of material handling equipment, for $5.65 in cash per share, or a total value of $8.349 mil. The transaction was subject to customary closing conditions, QI shareholders and regulatory approvals. </t>
  </si>
  <si>
    <t>QUIP</t>
  </si>
  <si>
    <t>1963193020</t>
  </si>
  <si>
    <t>Phoenix Data Systems Inc</t>
  </si>
  <si>
    <t>Bio-Imaging Technologies Inc</t>
  </si>
  <si>
    <t>Phoenix Data Systems Inc, located in King of Prussia, Pennsylvania, provides electronic data capture services, interactive voice response, reporting, and data management services that allow managers improved control to run studies. They assist pharmaceutical, biotechnology, medical device and contract research organization clients with streamlining the clinical research process by providing early visibility to reliable clinical research data. The company was founded in 1997.</t>
  </si>
  <si>
    <t xml:space="preserve"> US - Bio-Imaging Technologies Inc acquired all the outstanding stock of Phoenix Data Systems Inc, a provider of electronic data capture services, in exchange for 2.288 mil BI common shares, or a total value of $22.464 mil, including $7 mil in cash. </t>
  </si>
  <si>
    <t>1962964020</t>
  </si>
  <si>
    <t>TenFold Corp</t>
  </si>
  <si>
    <t>TenFold Corp is a provider of information technology services, headquartered in South Jordan, Utah. The company provides application development services, as well as support, implementation, and training offerings including Service Oriented Architecture-compliant applications. The company is targeting customers in the fields of financial services, health care, and insurance; clients include Allstate, J.P. Morgan Chase &amp; Co., and Abbey National Bank.</t>
  </si>
  <si>
    <t xml:space="preserve"> US - Versata Inc, a unit of Trilogy Inc, acquired all the outstanding common stock of TenFold Corp (TC), a provider of information technology services, for $0.04 in cash per share, or a total value of $1.906 mil. The transaction had been subject to customary closing conditions and TC's shareholder approval. </t>
  </si>
  <si>
    <t>TENF</t>
  </si>
  <si>
    <t>1962802020</t>
  </si>
  <si>
    <t>L-1 Identity Solutions Inc</t>
  </si>
  <si>
    <t>DMRC</t>
  </si>
  <si>
    <t>1962538020</t>
  </si>
  <si>
    <t>Synplicity Inc</t>
  </si>
  <si>
    <t>Synplicity Inc is a developer of field programmable gate array (FPGA) and IC design and verification software, headquartered in Sunnyvale, California. The company's products serve a wide range of communications, military/aerospace, semiconductor, consumer, computer, and other electronic applications markets.</t>
  </si>
  <si>
    <t xml:space="preserve"> US - Synopsys Inc acquired all the outstanding common stock of Synplicity Inc (SI), a developer of programmable gate array (FPGA) and IC design and verification software, for $8 in cash per share, or a total value of $226.717 mil. The transaction had been subject to customary closing conditions, regulatory and SI shareholder approval. </t>
  </si>
  <si>
    <t>SYNP</t>
  </si>
  <si>
    <t>1962226020</t>
  </si>
  <si>
    <t xml:space="preserve">Greater Community Bancorp, Totowa,New Jersey </t>
  </si>
  <si>
    <t xml:space="preserve"> US - Valley National Bancorp (VN), located in Wayne, New Jersey, merged with Greater Community Bancorp (GC), located in Totowa, New Jersey, in a stock swap transaction valued at $167.022 mil. VN offered 0.95 common shares per GC share. Based on VN's closing stock price of $20.06 on March 18, the last full trading day prior to the announcement, each GC share was valued at $19.057. The transaction had been subject to customary closing conditions, GC shareholders and regulatory approvals. </t>
  </si>
  <si>
    <t>GFLS</t>
  </si>
  <si>
    <t>1962091020</t>
  </si>
  <si>
    <t>Safety &amp; Ecology Holdings Corp</t>
  </si>
  <si>
    <t>Homeland Security Capital Corp</t>
  </si>
  <si>
    <t>Safety &amp; Ecology Corp, located in Knoxville, Tennessee, provides environmental engineering and contracting services including hazardous, and radiological infrastructure remediation, and advanced construction services. The company effectively remediates, restore and revitalize contaminated properties and assist its clients in maintaining compliance with regulatory and safety stewardship obligations to employees, investors and the general public.</t>
  </si>
  <si>
    <t xml:space="preserve"> US - Homeland Security Capital Corp (HS) acquired Safety &amp; Ecology Holding Corp, a provider of environmental engineering and contracting services, for $26.4 mil. The consideration consisted of an estimated $20.4 mil in cash and HS common stock, including the assumption of an undisclosed amount in liabilities, and up to $6 mil in profit related payments. </t>
  </si>
  <si>
    <t>1961444020</t>
  </si>
  <si>
    <t>Groove Mobile Inc</t>
  </si>
  <si>
    <t>LiveWire Mobile Inc</t>
  </si>
  <si>
    <t>Groove Mobile Inc, located in Bedford, Massachusetts, provides mobile music services offering full track mobile downloads, peer-to-peer sharing and personalized music recommendations, in addition to providing personalized and programmed streaming radio, music subscriptions, among others. The company was founded in 1984.</t>
  </si>
  <si>
    <t xml:space="preserve"> US - LiveWire Mobile Inc, a wholly-owned unit of NMS Communications Corp, acquired all the outstanding stock of Groove Mobile Inc, a provider of mobile music services, for $14.5 mil. </t>
  </si>
  <si>
    <t>1961268020</t>
  </si>
  <si>
    <t>BladeLogic Inc</t>
  </si>
  <si>
    <t>BladeLogic Inc, located in Lexington, Massachusetts, develops data center automation software that enables policies that link people, management tasks and configuration data drive automatic optimization of the IT infrastructure, creating a highly agile, business-driven IT environment. The company was founded in 1999.</t>
  </si>
  <si>
    <t xml:space="preserve"> US - BMC Software Inc completed its tender offer to acquire all the outstanding common stock of BladeLogic Inc (BI), a developer of data center software, for $28 in cash per share, or a total value of $882.035 mil. The transaction was subject to customary closing conditions and regulatory approvals. </t>
  </si>
  <si>
    <t>BLOG</t>
  </si>
  <si>
    <t>1961130020</t>
  </si>
  <si>
    <t>Weyerhaeuser Co-Containerboard Packaging &amp; Recycling Business</t>
  </si>
  <si>
    <t>Containerboard Packaging &amp; Recycling Business of Weyerhaeuser Co. This includes nine containerboard mills, 72 packaging locations, 10 specialty-packaging plants, four kraft bag and sack locations and 19 recycling facilities.</t>
  </si>
  <si>
    <t xml:space="preserve"> US - International Paper Co acquired the containerboard packaging &amp; recycling business of Weyerhaeuser Co, a manufacturer of lumber and paper products, for $6 bil in cash. The transaction was subjected to customary closing condition and regulatory approval. </t>
  </si>
  <si>
    <t>1960948020</t>
  </si>
  <si>
    <t>Bear Stearns Cos Inc</t>
  </si>
  <si>
    <t>BSC</t>
  </si>
  <si>
    <t>1960888020</t>
  </si>
  <si>
    <t>National City Corp,Cleveland, Ohio</t>
  </si>
  <si>
    <t>National City Corp, located in Cleveland, Ohio, is a bank holding company operating through an extensive banking network primarily in Ohio, Illinois, Indiana, Kentucky, Michigan, Missouri and Pennsylvania. Its core businesses include commercial and retail banking, mortgage financing and servicing, consumer finance and asset management services. The company was founded in 1845.</t>
  </si>
  <si>
    <t>NCC</t>
  </si>
  <si>
    <t>1960152020</t>
  </si>
  <si>
    <t>Valero Energy Corp-Krotz Spring Refinery</t>
  </si>
  <si>
    <t>Krotz Spring Refinery, located in Baton Rouge, Louisiana, manufactures and wholesales petroleum related products such as reformulated gasoline, low-sulfur diesel oxygenates, middle distillates, jet fuel, and petrochemicals. The refinery was built in 1979.</t>
  </si>
  <si>
    <t xml:space="preserve"> US - Alon USA Energy Inc, a unit of Dor Alon Energy In Israel(1998)Ltd, acquired the Krotz Spring Refinery (KS), located in Baton Rouge, Louisiana, of Valero Energy Corp (VE), a manufacturer and wholesaler of petroleum products, for $333 mil in cash and $100 mil in profit-related payments. The transaction had been subject to customary closing conditions and regulatory approvals. Originally, in March 2008, VE disclosed that it was seeking a buyer for KS. </t>
  </si>
  <si>
    <t>1960142020</t>
  </si>
  <si>
    <t>Leiner Health Products Inc</t>
  </si>
  <si>
    <t>Leiner Health Products Inc, located in Carson, California, manufactures and wholesales vitamins, minerals, supplements and over-the-counter drugs for America's top retailers. The company was founded in 1700.</t>
  </si>
  <si>
    <t xml:space="preserve"> US - NBTY Inc (NB) acquired bankrupt Leiner Health Products Inc (LH), a manufacturer and wholesaler of vitamins and minerals, for $371 mil, including the assumption of an undisclosed amount in liabilities. The transaction had been subject to customary closing conditions and regulatory approvals. Originally, in March 2008, LH announced that it was seeking a buyer for the company. NB was named potential bidder. </t>
  </si>
  <si>
    <t>1959838020</t>
  </si>
  <si>
    <t>BioArray Solutions Ltd</t>
  </si>
  <si>
    <t>Immucor Inc</t>
  </si>
  <si>
    <t>BioArray Solutions Ltd, located in Warren, New Jersey, develops molecular diagnostic systems, which enable rapid and comprehensive antigen determination for donors and recipients of blood transfusions by DNA analysis (genotyping) using its proprietary BeadChip system for molecular medicine. The company was founded in 1997.</t>
  </si>
  <si>
    <t xml:space="preserve"> US - Immucor Inc acquired BioArray Solutions Ltd, a developer of molecular diagnostic systems, for an estimated $117 mil in cash. The transaction had been subject to regulatory approval. </t>
  </si>
  <si>
    <t>1959579020</t>
  </si>
  <si>
    <t>Specialized Health Products International Inc</t>
  </si>
  <si>
    <t>Specialized Health Products International Inc, located in Bountiful, Utah, manufactures disposable medical devices for clinician and patient safety such as safety needles and safety equipment for syringes, catheters and related products. The company was founded 1993.</t>
  </si>
  <si>
    <t xml:space="preserve"> US - CR Bard Inc acquired all the outstanding common stock of Specialized Products International Inc (SP), a manufacturer of disposable medical devices, for $1 in cash per share, or a total value of $68.334 mil. The transaction had been subject to SP shareholder approval and other customary closing conditions. </t>
  </si>
  <si>
    <t>SHPI</t>
  </si>
  <si>
    <t>1959552020</t>
  </si>
  <si>
    <t>River City Bank, Mechanicsville,Virginia</t>
  </si>
  <si>
    <t>Village Bk &amp; Tr Finl Corp</t>
  </si>
  <si>
    <t>1959313020</t>
  </si>
  <si>
    <t>Iomega Corp</t>
  </si>
  <si>
    <t>IOM</t>
  </si>
  <si>
    <t>1959292020</t>
  </si>
  <si>
    <t>WJ Communications Inc</t>
  </si>
  <si>
    <t xml:space="preserve"> US - TriQuint Semiconductor Inc acquired all the outstanding common stock of WJ Communications Inc (WC), a manufacturer of RF integrated circuits, for $1 per share, or a total value of $68.977 mil. The transaction was subject to customary closing conditions and WC shareholders' approval. </t>
  </si>
  <si>
    <t>WJCI</t>
  </si>
  <si>
    <t>1959104020</t>
  </si>
  <si>
    <t>Edge Dynamics Inc</t>
  </si>
  <si>
    <t>Edge Dynamics Inc is a provider of Channel Commerce Management (CCM) software solutions and services, headquartered in Redwood City, California. The company offers software solutions for the pharmaceuticals manufacturing industry. The company was founded in 2002.</t>
  </si>
  <si>
    <t xml:space="preserve"> US - I-Many Inc acquired all the outstanding stock of Edge Dynamics Inc (ED), a provider of Channel Commerce Management (CCM) software solutions and services. The transaction had been subject to due diligence and ED shareholders approval. </t>
  </si>
  <si>
    <t>1958572020</t>
  </si>
  <si>
    <t>Copley Controls Corp</t>
  </si>
  <si>
    <t>Analogic Corp</t>
  </si>
  <si>
    <t>Copley Controls Corp, headquartered in Canton, Massachusetts and with a location in the UK, manufactures and wholesales gradient amplifiers for Magnetic Resonance Imaging (MRI) and precesion motion control systems. Founded in 1984, the company operates in the US, Europe, and Asia.</t>
  </si>
  <si>
    <t xml:space="preserve"> US - Analogic Corp acquired all the outstanding stock of Copley Controls Corp, a manufacturer and wholesaler of amplifiers and motion control products, for an estimated $70.55 mil. The consideration consisted of an estimated $68.75 mil in cash and up to $1.8 mil in profit-related payments. The transaction had been subject to regulatory approval and other customary closing conditions. </t>
  </si>
  <si>
    <t>1958496020</t>
  </si>
  <si>
    <t>Greenline Financial Technologies Inc</t>
  </si>
  <si>
    <t>MarketAxess Holdings Inc</t>
  </si>
  <si>
    <t>Greenline Financial Technologies Inc, located in Chicago, Illinois, develops management solutions software for Financial Information Exchange (FIX) related products and services designed to optimize electronic trading of fixed-income, equities and other exchanged-based products. The company was founded in 2000.</t>
  </si>
  <si>
    <t xml:space="preserve"> US - MarketAxess Holdings Inc (MH) acquired Greenline Financial Technologies Inc, a developer of management solutions software, for $45 mil. The consideration consisted of $35 mil in cash, $7 mil in MH common stock and up to $3 mil in profit-related payments. </t>
  </si>
  <si>
    <t>1957221020</t>
  </si>
  <si>
    <t xml:space="preserve"> US - Bottomline Technologies Inc acquired Optio Software Inc (OS), a developer of data management software, for $1.85 per share, or a total value of $45.803 mil. The transaction had been subject to OS shareholder approval, and other customary closing conditions. </t>
  </si>
  <si>
    <t>OPTO</t>
  </si>
  <si>
    <t>1957038020</t>
  </si>
  <si>
    <t>Subaqueous Services Inc</t>
  </si>
  <si>
    <t>Orion Marine Group Inc</t>
  </si>
  <si>
    <t>Subaqueous Services Inc, located in Orlando, Florida, provides dredging services focused on shallow water dredging projects in Florida and along the Atlantic Seaboard. It also offers navigational work, environmental restoration, beach renourishment and dune restoration, shoreline protection, lake restoration, drainage and flood control, marine construction, and stream bank restoration and erosion services.</t>
  </si>
  <si>
    <t xml:space="preserve"> US - Orion Marine Group Inc acquired Subaqueous Services Inc (SS), a provider of dredging services, for $35 mil in cash. Upon completion, SS was to be renamed Subaqueous Services LLC. </t>
  </si>
  <si>
    <t>1956468020</t>
  </si>
  <si>
    <t>Strategos Inc</t>
  </si>
  <si>
    <t>Strategos Inc, located in Kansas City, Missouri, provides consulting services in the areas of strategy and structure, lean manufacturing, layout facilities, process control &amp; improvement, human dynamics scheduling and inventory to Fortune 500 companies. Strategos has offices in Chicago, Lisbon and London. The company was founded in 1995.</t>
  </si>
  <si>
    <t xml:space="preserve"> US - UTEK Corp (UC) acquired all the outstanding stock of Strategos Inc, a provider of consulting services, in exchange for 1.249 mil common shares valued at $15.175 mil. The shares were valued based on UC's closing stock price of $12.15 on February 27, the last full trading day prior to the announcement. The transaction had been subject to customary closing conditions and regulatory approvals. </t>
  </si>
  <si>
    <t>1956250020</t>
  </si>
  <si>
    <t>1st Independence Financial Group Inc,Harrodsburg, Kentucky</t>
  </si>
  <si>
    <t>FIFG</t>
  </si>
  <si>
    <t>1955595020</t>
  </si>
  <si>
    <t>National Medical Health Card Systems Inc</t>
  </si>
  <si>
    <t>National Medical Health Card Systems Inc, located in Port Washington, New York, is an insurance agency that provides pharmacy benefit plans to health maintenance organizations, employer groups, third party administrations, corporations, unions and local governments through its clinical expertise, benefits design and advanced information systems. The company was founded in 1981.</t>
  </si>
  <si>
    <t xml:space="preserve"> US - SXC Health Solutions Corp (SH) acquired all the outstanding common stock of National Medical Card Systems Inc (NM), an insurance agency, in a stock swap transaction valued at $62.403 mil. SH offered $7.7 in cash and 0.217 common shares per NM share. Based on SH's closing stock price of $15.95 on February 25, the last full trading day prior to the announcement, each NM share was valued at $3.461. The transaction had been subject to customary closing conditions. </t>
  </si>
  <si>
    <t>NMHC</t>
  </si>
  <si>
    <t>1954603020</t>
  </si>
  <si>
    <t>Fisher-Klosterman Inc</t>
  </si>
  <si>
    <t>Fisher-Klosterman Inc is a manufacturer of air pollution control products, headquartered in Louisville, Kentucky. The company's products include cyclones, aerodynamic classifiers, electrostatic precipitators, fabric filter collectors, venturi particulate scrubbers and packed tower absorbers.</t>
  </si>
  <si>
    <t xml:space="preserve"> US - CECO Environmental Corp (CE) acquired Fisher-Klosterman Inc, a manufacturer of air pollution control products, for $19.5 mil. The consideration consisted of $15 mil in cash, $1 mil in CE common shares and up to $3.5 mil in profit-related payments. The transaction had been subject to customary closing conditions. </t>
  </si>
  <si>
    <t>1954361020</t>
  </si>
  <si>
    <t>1954191020</t>
  </si>
  <si>
    <t>ProCentury Corp</t>
  </si>
  <si>
    <t>Meadowbrook Ins Grp Inc</t>
  </si>
  <si>
    <t>ProCentury Corp, located in Westerville, Ohio, is a specialty property and casualty insurance holding company. It markets and underwrites general liability, commercial property and multi-peril insurance for small and mid-sized businesses. The company was founded in 1978.</t>
  </si>
  <si>
    <t xml:space="preserve">US - Meadowbrook Insurance Group Inc (MI) merged with ProCentury Corp (PC), an insurance company, in a stock swap transaction valued at $271.94 mil. MI offered a choice of $20 in cash or MI common shares, per PC share held, subject to proration whereby the maximum cash portion was not to exceed 45% of the total consideration. The transaction had subject to customary closing conditions and regulatory and shareholder approvals. Upon completion, the merged entity was to retain the name MI. </t>
  </si>
  <si>
    <t>PROS</t>
  </si>
  <si>
    <t>1953988020</t>
  </si>
  <si>
    <t>Encysive Pharmaceuticals Inc</t>
  </si>
  <si>
    <t>Encysive Pharmaceuticals Inc, located in Houston, Texas, is a biopharmaceutical company engaged in the discovery, development and commercialization of novel, synthetic, small molecule compounds to address unmet medical needs. The company was founded in 1989.</t>
  </si>
  <si>
    <t xml:space="preserve"> US - Pfizer Inc (PI) acquired all the outstanding common stock of Encysive Pharmaceuticals Inc (EP), a biopharmaceutical company, for $2.35 in cash per share, or a total value of $186.371 mil. Earlier, PI completed its tender offer for EP by accepting 70.239 mil shares, or 88.57% of EPs common shares outstanding. The offer was conditioned upon at least a majority of EP's shares being tendered. The transaction was subjected to regulatory approval. </t>
  </si>
  <si>
    <t>ENCY</t>
  </si>
  <si>
    <t>1953564020</t>
  </si>
  <si>
    <t>Sonterra Oil &amp; Gas Inc</t>
  </si>
  <si>
    <t>Sonterra Resources Inc</t>
  </si>
  <si>
    <t>Sonterra Oil &amp; Gas Inc, located in Delaware, is an oil and gas exploration and production company engaged in the Texas Gulf Coast Region.</t>
  </si>
  <si>
    <t>1953558020</t>
  </si>
  <si>
    <t>Emeril's Food of Love Productions LLC</t>
  </si>
  <si>
    <t>Martha Stewart Living</t>
  </si>
  <si>
    <t>Emeril's Food of Love Productions LLC, located in Louisiana, provides rights to the franchise of the television programming Essence of Emeril and Emeril Live, cookbooks, the website emerils.com, licensed kitchen products, and the food products that include Bam! B-Q sauce, spices, marinades, coffee and more.</t>
  </si>
  <si>
    <t xml:space="preserve"> US - Martha Stewart Living Omnimedia Inc acquired Emeril's Food of Love Productions LLC, a provider of food production services, for $50 mil. The consideration consisted of $45 mil in cash and $5 mil in common shares. The transaction included the rights to the Emeril Lagasse franchise that includes television programs, The Essence of Emeril and Emeril Live, library of twelve cookbooks, the emerils.com website, licensed kitchen products, and certain food products. </t>
  </si>
  <si>
    <t>1953541020</t>
  </si>
  <si>
    <t>TLC Health Care Services Inc</t>
  </si>
  <si>
    <t>Amedisys Inc</t>
  </si>
  <si>
    <t xml:space="preserve"> US - Amedisys Inc acquired all the outstanding stock of TLC Health Care Services Inc, a provider of home health care services, from Arcapita Inc, a unit of Arcapita Bank BSC, for $395 mil in cash. The transaction had been subject to regulatory approvals and customary closing conditions. </t>
  </si>
  <si>
    <t>1952470020</t>
  </si>
  <si>
    <t>PowerVerde Inc</t>
  </si>
  <si>
    <t>Vyrex Corp</t>
  </si>
  <si>
    <t>PowerVerde Inc is a manufacturer of electric generating power systems designed to produce electrical power with zero emissions based on a patented pressure-driven motor.</t>
  </si>
  <si>
    <t xml:space="preserve"> US - Vyrex Corp (VC) acquired all the outstanding stock of PowerVerde Inc (PI), a manufacturer of electric generating power systems, in exchange for 24.589 mil restricted common shares. On completion of the reverse takeover transaction, PI shareholders were to own 95% of VC. </t>
  </si>
  <si>
    <t>1952006020</t>
  </si>
  <si>
    <t>Adamis Pharmaceuticals Corp</t>
  </si>
  <si>
    <t>Cellegy Pharmaceuticals Inc</t>
  </si>
  <si>
    <t>Adamis Pharmaceuticals Corp is a pharmaceutical manufacturing firm, headquartered in Rancho Santa Fe, California. The company focuses on the development and commercialization of medicines for the treatment of viral infections, including influenza.</t>
  </si>
  <si>
    <t xml:space="preserve"> US - Cellegy Pharmaceuticals Inc (Cellegy) acquired the entire share capital of Adamis Pharmaceuticals Corp (Adamis), a Racho Santa Fe-based biopharmaceutical company. The transaction had been subject to customary closing conditions. On completion, Cellegy was renamed Adamis and Adamis, which became a wholly-owned subsidiary of Cellegy, changed its name to Adamis Corp.  </t>
  </si>
  <si>
    <t>1951865020</t>
  </si>
  <si>
    <t>Etelos Inc</t>
  </si>
  <si>
    <t>Tripath Technology Inc</t>
  </si>
  <si>
    <t>Etelos Inc is a web-based open standards software developer, headquartered in San Mateo, California and with location in Renton, Washington. The company's brands include Etelos Application Server and the Etelos Development Environment that support application and scripting language. The company was founded in 1999.</t>
  </si>
  <si>
    <t xml:space="preserve"> US - Tripath Technology Inc merge with Etelos Inc (EI), a developer of web-based open standards software. On completion, the merged entity was renamed EI. </t>
  </si>
  <si>
    <t>1951729020</t>
  </si>
  <si>
    <t>American Campus Comm Inc</t>
  </si>
  <si>
    <t>GMH Communities Trust, located in Newton Square, Pennsylvania, is a real estate investment trust focused on providing housing to college and university students residing off-campus and to members of the US military and their families residing on or near bases throughout the US. The company also provides property management services to third-party owners of student housing properties, including colleges, universities, and other private owners. The company was founded in 2004.</t>
  </si>
  <si>
    <t>GCT</t>
  </si>
  <si>
    <t>1951725020</t>
  </si>
  <si>
    <t>Kennecott Minerals Co</t>
  </si>
  <si>
    <t>Hecla Mining Co</t>
  </si>
  <si>
    <t>Kennecott Minerals Co, located in Salt Lake City, Utah, owns, operates and develops gold, silver, copper and other base metal mining properties in the United States, Canada and Mexico. The company was founded in 1993.</t>
  </si>
  <si>
    <t xml:space="preserve"> US - Hecla Mining Co (HM) acquired all the outstanding stock of Kennecott Greens Creek Mining Co, a silver, gold, lead and zinc mining property, from Rio Tinto PLC, for $750 mil. The consideration consisted of $700 mil in cash and $50 mil in HM common stock. The transaction had been subject to customary closing conditions and regulatory approvals. The acquisition included Kennecott Juneau Mining Co. </t>
  </si>
  <si>
    <t>Silver Ores</t>
  </si>
  <si>
    <t>1951717020</t>
  </si>
  <si>
    <t>Earth Technology Corp USA</t>
  </si>
  <si>
    <t>Earth Technology Corp USA, headquartered in Long Beach, California, provides environmental engineering and consulting services, including construction management and operating services for the water, wastewater, environmental, transportation, and facilities industries. The company was founded in 1970.</t>
  </si>
  <si>
    <t xml:space="preserve"> US - AECOM Technology Corp acquired Earth Technology Corp USA (ET), a provider of environmental engineering and consulting services, from Tyco International Ltd, for an estimated $510 mil in cash. The transaction had been subject to regulatory approvals and other customary closing conditions. </t>
  </si>
  <si>
    <t>1950898020</t>
  </si>
  <si>
    <t>TeleChem International Inc</t>
  </si>
  <si>
    <t>Integrated Media Holdings Inc</t>
  </si>
  <si>
    <t xml:space="preserve"> US - Integrated Media Holdings Inc (IM) agreed to acquire all the outstanding stock of TeleChem International Inc, a manufacturer of chemicals that specialize in industrial purposes, in exchange for 35 mil IM common shares valued at $0.7 mil. The shares were valued based on IMs closing stock price of $0.02 on February 6, the last full trading day prior to the announcement. </t>
  </si>
  <si>
    <t>1949933020</t>
  </si>
  <si>
    <t>InsureMe Inc</t>
  </si>
  <si>
    <t>InsureMe Inc, headquartered in Englewood, Colorado, provides online insurance information services by providing consumers with the most competitive insrurance rates for auto, home, life, health and long term care. The company was founded in 1993.</t>
  </si>
  <si>
    <t xml:space="preserve"> US - Bankrate Inc (BI) acquired InsureMe Inc, a provider of online insurance information services, for an estimated $85 mil. The consideration consisted of $65 mil in cash and up to $20 mil in profit-related payments. Concurrently, BI acquired Lower Fees Inc. </t>
  </si>
  <si>
    <t>1949393020</t>
  </si>
  <si>
    <t>Freescale Semiconductor Inc</t>
  </si>
  <si>
    <t>SigmaTel Inc, located in Austin, Texas, manufactures semiconductors and mixed-signal integrated circuits for a variety of digital multimedia products in the consumer electronics markets, including digital media players, multi-function peripheral products, digital photo frames and digital televisions. The company was founded in 1993.</t>
  </si>
  <si>
    <t xml:space="preserve"> US - Freescale Semiconductor Inc, a unit of Firestone Holdings LLC, acquired all the outstanding common stock of SigmaTel Inc, a manufacturer of semiconductors, for $3 in cash per share, or a total value of $108.080 mil. The transaction was subject to customary closing conditions, shareholders' and regulatory approvals. </t>
  </si>
  <si>
    <t>SGTL</t>
  </si>
  <si>
    <t>1948905020</t>
  </si>
  <si>
    <t>CSK Auto Inc</t>
  </si>
  <si>
    <t>O'Reilly Automotive Inc</t>
  </si>
  <si>
    <t>CSK Auto Corp, located in Phoenix, Arizona, wholesales and retails automotive and home supply products, offering a broad selection of national brand name and private label automotive products for domestic and imported cars, vans and light trucks including new and remanufactured automotive replacement parts, maintenance items and accessories. The company operates under Checker Auto Parts, Schuck's Auto Supply, Kragen Auto Parts and Murray's Discount Auto Stores franchises.</t>
  </si>
  <si>
    <t>CAO</t>
  </si>
  <si>
    <t>1948533020</t>
  </si>
  <si>
    <t>Audible Inc</t>
  </si>
  <si>
    <t>Audible Inc, located in Newark, New Jersey, provides online audio entertainment and information retail services. The company specializes on spoken experience and provides digital audio editions of books, newspapers and magazines, original programming, and television and radio subscriptions, intended for playback on personal computers and mobile devices.</t>
  </si>
  <si>
    <t xml:space="preserve"> US - Amazon.com Inc (AM) acquired an 88.08% interest in Audible Inc (AI), a provider of online audio retail services, for $11.5 in cash per share, or a total value of $247.25 mil. Earlier, AM completed its tender for AI, by accepting 20.5 mil shares, or about 78.81% of AI's common shares outstanding. The transaction had been subject to customary closing conditions and regulatory approvals. </t>
  </si>
  <si>
    <t>ADBL</t>
  </si>
  <si>
    <t>1947846020</t>
  </si>
  <si>
    <t>Natural Choices Home Safe Products LLC</t>
  </si>
  <si>
    <t>Pacific Sands Inc</t>
  </si>
  <si>
    <t>Natural Choices Home Safe Products LLC, located in Franklin, Wisconsin, manufactures commercial and home cleaning products. It makes the popular Oxy-Boost. The company was founded in 1995.</t>
  </si>
  <si>
    <t xml:space="preserve"> US - Pacific Sands Inc acquired Natural Choices Home Safe Products LLC, a manufacturer of commercial and home cleaning products, for $0.89 mil. </t>
  </si>
  <si>
    <t>1946927020</t>
  </si>
  <si>
    <t xml:space="preserve"> US - Inverness Medical Innovations Inc (IM) acquired all the outstanding common stock of Matria Healthcare Inc (MH), a provider of health enhancement services, for $39 in cash and preferred shares, or a total value of $1.157 bil, including the assumption of an estimated $280 mil in liabilities. The transaction had been subject to customary closing conditions, MH shareholders and regulatory approvals. </t>
  </si>
  <si>
    <t>MATR</t>
  </si>
  <si>
    <t>1946029020</t>
  </si>
  <si>
    <t>e-Dialog Inc</t>
  </si>
  <si>
    <t>e-Dialog Inc, located in Lexington, Massachusetts, provides e-mail marketing services and database technologies, products and strategies for permission-based e-mail marketers. The company was founded in 1996.</t>
  </si>
  <si>
    <t xml:space="preserve">US - GSI Commerce Inc acquired the entire share capital of e-Dialog Inc, a provider of e-mail marketing services, for USD 157.75 mil. The consideration consisted of USD 147.8 mil in cash, USD 9.2 mil in restricted common shares and up to USD 0.75 mil in profit related payments. The transaction had been subject to customary closing conditions. </t>
  </si>
  <si>
    <t>1945894020</t>
  </si>
  <si>
    <t>Marshall Erdman &amp; Associates</t>
  </si>
  <si>
    <t>Marshall Erdman &amp; Associates, located in Madison, Wisconsin, is a provider of construction services, specializing in the advance planning, designing, and building of healthcare facilities throughout the United States.</t>
  </si>
  <si>
    <t xml:space="preserve">US - Cogdell Spencer Inc acquired all the outstanding stock of Marshall Erdman &amp; Associates, a provider of construction services, for $247 mil. </t>
  </si>
  <si>
    <t>1945408020</t>
  </si>
  <si>
    <t>World Wide Packets</t>
  </si>
  <si>
    <t>World Wide Packets, located in Spokane Valley, Washington, manufactures Carrier Ethernet solutions that allow broadband service providers and telecommunications service providers to realize a new level of speed and agility in the deployment of revenue generating Ethernet services. The company offers QoS, scalability, reliability and manageability necessary to making True Carrier Ethernet services such as IPTV, VoIP, mission critical data and wireless transport.</t>
  </si>
  <si>
    <t>1945252020</t>
  </si>
  <si>
    <t>Magic Arts &amp; Entertainment LLC</t>
  </si>
  <si>
    <t>Tix Corp</t>
  </si>
  <si>
    <t>Magic Arts &amp; Entertainment LLC, located in Aurora, Ohio, provides arts and entertainment production and promotion services. These entertainments include concerts, theatricals and family shows worldwide.</t>
  </si>
  <si>
    <t xml:space="preserve"> US - Tix Corp acquired Magic Arts &amp; Entertainment LLC, a provider of arts and entertainment promotion services, for $3.386 mil. The consideration consisted of $1.5 mil in cash, up to $1.886 mil in profit-related payments and the issuance of 0.476 mil shares of restricted common stock. The transaction had been subject to due diligence completion. </t>
  </si>
  <si>
    <t>1944151020</t>
  </si>
  <si>
    <t>American Motive Power Inc</t>
  </si>
  <si>
    <t>American Motive Power Inc, located in Dansville, New York, provides engine rebuilidng, truck repair, wreck repair, fabrication, paint shop and locomotive rebuilding for the railroad industry.</t>
  </si>
  <si>
    <t xml:space="preserve"> US - MISCOR Group Ltd acquired American Motive Power Inc, a provider of engine rebuilding services. </t>
  </si>
  <si>
    <t>1944069020</t>
  </si>
  <si>
    <t>Alogent Corp</t>
  </si>
  <si>
    <t>Goldleaf Finl Solutions Inc</t>
  </si>
  <si>
    <t>Alogent Corp, located in Alpharetta, Georgia, develop payment transaction processing solutions software for global financial institutions, remittance and payment processors. The company was founded on 1995.</t>
  </si>
  <si>
    <t xml:space="preserve"> US - Goldleaf Financial Solutions Inc acquired Alogent Corp, a developer of processing software, for $42.5 mil. The consideration consisted of $32.9 mil in cash, $7 mil in convertible note and $2.6 mil in common stock. </t>
  </si>
  <si>
    <t>1943371020</t>
  </si>
  <si>
    <t>VistaCare Inc</t>
  </si>
  <si>
    <t>VistaCare Inc, located Scottsdale, Arizona, provides hospice care services to terminally ill patients and their families in Alabama, Arizona, Colorado, Georgia, Indiana, Massachusetts, New Mexico, Nevada, Ohio, Oklahoma, Pennsylvania, South Carolina, Texas and Utah. . It was founded in 1995.</t>
  </si>
  <si>
    <t xml:space="preserve"> US - Odyssey HealthCare Inc (OH) acquired all the outstanding common stock of VistaCare Inc (VI), a provider of hospice care services, for $8.6 per share, or a total value of $145.062 mil. Earlier, OH completed its tender offer for VI by accepting 14.212 mil shares, or 84.26% of VI's common shares outstanding. The transaction had been subject to customary closing conditions. </t>
  </si>
  <si>
    <t>VSTA</t>
  </si>
  <si>
    <t>1942881020</t>
  </si>
  <si>
    <t>NTI Group Inc</t>
  </si>
  <si>
    <t>NTI Group Inc, located in Sherman Oaks, California, is an Application Service Provider {ASP} focused on developing web-based communication software systems or the mass messaging notifications solutions, intended for educational and government organizations.</t>
  </si>
  <si>
    <t xml:space="preserve">US - Blackboard Inc merged with NTI Group Inc, an Application Service Provider {ASP}, from Pace Holdings LLC, for an estimated USD 199 mil. The consideration consisted of USD 132 mil in cash, 50 mil common shares, and up to USD 17 mil in profit-related payments. The transaction had been subject to regulatory approvals and other customary closing conditions. </t>
  </si>
  <si>
    <t>1942858020</t>
  </si>
  <si>
    <t>ASV Inc, located in Grand Rapids, Minnesota, manufactures and wholesales rubber-tracked loaders and traction products for industries such as construction, landscaping and agriculture. The company operates Posi-Track, original equipment manufacturer (OEM) undercarriage, and Loegering product lines. The company was founded in 1983.</t>
  </si>
  <si>
    <t xml:space="preserve">US - Terex Corp completed its tender offer to acquire all the outstanding common stock of ASV Inc (AI), a manufacturer and wholesaler of rubber-tracked loaders and traction products, from Caterpillar Inc, for $18 in cash per share, or a total value of $493.686 mil. The offer was conditioned upon at least majority of AI's shares being tendered. The transaction had been subject to customary closing conditions and regulatory approvals. </t>
  </si>
  <si>
    <t>ASVI</t>
  </si>
  <si>
    <t>1942611020</t>
  </si>
  <si>
    <t>Lumificient Corp</t>
  </si>
  <si>
    <t>Nexxus Lighting Inc</t>
  </si>
  <si>
    <t>Lumificient Corporation, located in Maple Grove, Minnesota, manufactures solid-state LED products for the sign lighting, commercial/architectural and retail markets.</t>
  </si>
  <si>
    <t xml:space="preserve"> US - Nexxus Lighting Inc acquired all the outstanding stock of Lumificient Corp, a manufacturer of solid-state LED products, for $4.658 mil. The consideration consisted of $1.1 mil in cash and up to $3.558 mil in profit-related payments. The transaction had been subject to the approval of regulatory authorities. </t>
  </si>
  <si>
    <t>1942305020</t>
  </si>
  <si>
    <t>AmCOMP Inc</t>
  </si>
  <si>
    <t>Employers Holdings Inc</t>
  </si>
  <si>
    <t>AmCOMP Inc, located in North Palm Beach, Florida, is an insurance holding company whose wholly owned subsidiaries, AmCOMP Preferred and AmCOMP Assurance, are mono-line workers' compensation insurers with products that focus on valued-added services to policyholders. The company was founded in 1982.</t>
  </si>
  <si>
    <t xml:space="preserve"> US - Employers Holdings Inc (EH) acquired all the outstanding common stock of AmCOMP Inc, an insurance holding company, for an amended $12.15 in cash per share, or a total value of $190.579 mil. The transaction was subjected to regulatory approvals and customary closing conditions. Originally, EH offered $12.5 in cash per share, or a total value of $195.969 mil. </t>
  </si>
  <si>
    <t>AMCP</t>
  </si>
  <si>
    <t>1942146020</t>
  </si>
  <si>
    <t>Countrywide Financial Corp</t>
  </si>
  <si>
    <t>Countrywide Financial Corp, located in Calabasas, California, is a mortgage bank. The company provides personal credit services, including insurance, commodity contract brokerage and investment holding and management. The company was founded in 1969.</t>
  </si>
  <si>
    <t>CFC</t>
  </si>
  <si>
    <t>1942107020</t>
  </si>
  <si>
    <t>AirWave Wireless Inc</t>
  </si>
  <si>
    <t>Aruba Networks Inc</t>
  </si>
  <si>
    <t>AirWave Wireless Inc, located in San Mateo, California, develops wireless network management software, used by hundreds of IT organizations, including Fortune 500 companies, retailers, manufacturers, banks, governments, hospitals, MSPs, schools, hotels, Internet service providers, and other institutions. The company was founded in 2000.</t>
  </si>
  <si>
    <t xml:space="preserve"> US - Aruba Networks Inc merged with AirWave Wireless Inc, a developer of network management systems and software. </t>
  </si>
  <si>
    <t>1941926020</t>
  </si>
  <si>
    <t>Intelligent Digital Systems LLC</t>
  </si>
  <si>
    <t>Visual Management Systems Inc</t>
  </si>
  <si>
    <t>Intelligent Digital Systems LLC, located in West Islip, New York, develops digital video recorder (DVR) technology. Its main product is TechEye, a feature rich, enterprise class DVR product line known for flexible storage, ease of customization and leadership in the remote management of digital video.</t>
  </si>
  <si>
    <t xml:space="preserve"> US - Visual Management Systems Inc acquired Intelligent Digital Systems LLC, a developer of video recorder technology, for $1.5 mil in promissory notes. </t>
  </si>
  <si>
    <t>1941680020</t>
  </si>
  <si>
    <t>Shore Financial Corp,Onley, Virginia</t>
  </si>
  <si>
    <t>Shore Financial Corp, located in Onley, Virginia, is a bank holding company for Shore Bank, serving the Eastern Shore of Maryland and Virginia. The company was founded in 1997.</t>
  </si>
  <si>
    <t xml:space="preserve"> US - Hampton Roads Bankshares Inc, Norfolk, Virginia (HR) acquired all the outstanding common stock of Shore Financial Corp, Onley, Virginia (SF), a bank holding company, in a stock swap transaction valued at $56.481 mil. HR offered a choice of $22 in cash, 1.8 common shares, or a combination of both, per SF share, subject to proration, whereby no more than 45% of the total consideration was to be in cash. The transaction had been subject to regulatory and shareholders approvals. </t>
  </si>
  <si>
    <t>SHBK</t>
  </si>
  <si>
    <t>1941224020</t>
  </si>
  <si>
    <t>MFB Corp,Mishawaka,Indiana</t>
  </si>
  <si>
    <t>MFB Corp, located in Mishawaka,Indiana, is a savings and loan bank holding company engaged in providing consumer and business financial services through twelve offices in St. Joseph, Elkhart and Hamilton counties in Indiana. The company was founded in 1889.</t>
  </si>
  <si>
    <t xml:space="preserve"> US - MutualFirst Financial Inc, Muncie, Indiana (MF) merged with MFB Corp, Mishawaka, Indiana (MC), a savings bank holding company, in a stock swap transaction valued at $57.168 mil. MF offered a choice of 2.59 common shares, $41 in cash, or a combination of both, per MC share, subject to proration whereby no more than 80% of the total value should be in common stock. The transaction had been subject to shareholders and regulatory approvals and other customary closing conditions. </t>
  </si>
  <si>
    <t>MFBC</t>
  </si>
  <si>
    <t>1940172020</t>
  </si>
  <si>
    <t>iSYS LLC</t>
  </si>
  <si>
    <t>iSYS LLC, located in McLean, Virginia, provides critical IT services through a number of contract vehicles to a broad range of customers including the US Department of Homeland Security, US Department of Justice, US Transportation Security Administration, Federal Bureau of Investigation, US Defense Logistics Agency, the Kansas Bureau of Investigation, the City of San Diego and many leading systems integrators. The company was fouded in 1999.</t>
  </si>
  <si>
    <t xml:space="preserve"> US - WidePoint Corp acquired iSYS LLC, a provider of ciritical IT services. </t>
  </si>
  <si>
    <t>1939614020</t>
  </si>
  <si>
    <t>Encore Acquisition Co-Oil &amp; Gas Properties</t>
  </si>
  <si>
    <t>Oil and gas properties located in Permian and Williston Basins</t>
  </si>
  <si>
    <t>1939596020</t>
  </si>
  <si>
    <t>Gardenburger Inc</t>
  </si>
  <si>
    <t>Gardenburger Inc, located in Clearfield, Utah, produces frozen food specialties under the Gardenburer label.</t>
  </si>
  <si>
    <t xml:space="preserve"> US - Kellog Co (KC) acquired Gardenburger Inc, a producer of frozen food specialties under the Gardenburer label. Concurrently, KC acquired Bear Naked Inc. The two transactions had a combined value of an estimated $122 mil. </t>
  </si>
  <si>
    <t>GBUR</t>
  </si>
  <si>
    <t>1938717020</t>
  </si>
  <si>
    <t>Document Sciences Corp</t>
  </si>
  <si>
    <t>Document Sciences Corp, located in Carlsbad, California, develops content processing and publishing software which targets clients in the financial services, health care, government, and commercial outsourcing markets. the company was founded in 1991.</t>
  </si>
  <si>
    <t xml:space="preserve"> US - EMC Corp acquired all the outstanding common stock of Document Sciences Corp (DS), a developer of content software, for $14.75 in cash per share, or a total value of $83.887 mil. The transaction had been subject to DS shareholders and regulatory approvals, and other customary closing conditions. </t>
  </si>
  <si>
    <t>DOCX</t>
  </si>
  <si>
    <t>1937295020</t>
  </si>
  <si>
    <t>Vista Media</t>
  </si>
  <si>
    <t>Vista Media, located in New York, New York, provides outdoor advertising services. The company was consisted of approximately 10,400 advertising faces concentrated primarily in New York and Los Angeles.</t>
  </si>
  <si>
    <t xml:space="preserve"> US - Lamar Advertising Co acquired all the outstanding stock of Vista Media (VM), a provider of outdoor advertising services, from Entravision Communications Corp (EC), for $100 mil in cash. Originally, in December 2007, EC announced that it was seeking a buyer for its VM unit. </t>
  </si>
  <si>
    <t>1937213020</t>
  </si>
  <si>
    <t>Extended Care Information Network Inc</t>
  </si>
  <si>
    <t>Extended Care Information Network Inc, located in Chicago, Illinois, develops health care management software. The company provides Internet and software solutions and resources that connect hospitals and consumers with extended-care providers.</t>
  </si>
  <si>
    <t xml:space="preserve"> US - Allscripts Healthcare Solution acquired Extended Care Information Network Inc, a developer of health care management software, for an estimated $90 mil in cash. </t>
  </si>
  <si>
    <t xml:space="preserve"> US - Taleo Corp (TC) definitively acquired all the outstanding stock of Vurv Technology Inc, a developer of talent management software, for $128.812 mil. The consideration consisted of 4.1 mil TC Class A common shares valued at $83.312 mil, an estimated $36.5 mil in cash and the assumption of $9 mil in liabilities. The shares were valued based on TC's closing stock price of $20.32 on May 5, the last full trading day prior to the announcement. The transaction had been subject to customary closing conditions, including regulatory approval. </t>
  </si>
  <si>
    <t xml:space="preserve"> US - Critical Therapeutics Inc (CT) acquired all the outstanding stock of Cornerstone BioPharma Holdings Inc (CB), a pharmaceutical manufacturing firm, in exchange for 101.5 mil CT common shares valued at $62.93 mil. The shares were valued based on CT's closing stock price of $0.62 on April 30, the last full trading day prior to the announcement. The transaction had been subject to customary closing conditions and shareholder approval. On completion of the reverse takeover transaction, CB shareholders owned 70% interest and CT shareholders the remaining 30% stake of the merged entity, which was renamed Cornerstone Therapeutics Inc. </t>
  </si>
  <si>
    <t>Moldflow Corp is a plastics simulation software development company, headquartered in Framingham, Massachusetts and with locations in Australia, France and England. The company provides design analysis and manufacturing applications used to design and produce injection-molded plastic parts. Moldflow's software offers manufacturers a way to test designs and optimize their production processes, including applications that allow customers to automate and monitor their production lines. The company also offers a variety of maintenance, support, and training services. The company was founded in 1978.</t>
  </si>
  <si>
    <t xml:space="preserve">US - Stone Energy Corp (SE) acquired all the outstanding common stock of Bois d'Arc Energy Inc (BA), an oil and gas exploration and production company, from Comstock Resources Inc (49%) and other shareholders, for $1.708 bil. SE offered $13.65 in cash and 0.165 common shares per BA share. Based on SE's closing stock price of $67.85 on April 29, the last full trading day prior to the announcement, each SE share was valued at $24.845. The transaction had been subject to customary closing conditions, shareholders and regulatory approvals. On completion, SE and BA were to own 72% and 28% of the merged entity. </t>
  </si>
  <si>
    <t xml:space="preserve"> US - United Online Inc (UO) acquired all the outstanding common stock of FTD Group Inc (FG), a provider of floral and specialty gift services, for $462.81 mil. UO offered a choice of $7.34 in cash, 0.4087 common shares and $3.31 in senior secured notes or $10.15 in cash and 0.4087 common shares per share. Based on UO's closing stock price of $10.83 on April 29, the last full trading day prior to the announcement, each FG share was valued at $15.08. The transaction had been subject to customary closing conditions, FG shareholders and regulatory approvals. </t>
  </si>
  <si>
    <t xml:space="preserve">US - MedAssets Inc (MI) acquired the entire share capital of Accuro Healthcare Solutions Inc, a developer of web-based revenue management software, an 80%-owned unit of Welsh Carson Anderson &amp; Stowe Co, for an estimated $352.67 mil. The consideration consisted of $127 mil in cash, 8.85 mil MI common shares, valued at $125.67 mil, and the assumption of $100 mil in liabilities. The shares were valued based on MI's closing stock price of $14.2 on April 28, the last full trading day prior to the announcement. The transaction had been subject to customary closing conditions. </t>
  </si>
  <si>
    <t xml:space="preserve"> US - Blue Coat Systems Inc (BC) acquired all the outstanding common stock of Packeteer Inc (PI), a provider of networking solutions services, for $7.1 in cash per share, or a total value of $261.635 mil. Earlier, BC completed its tender offer for PI by accepting 29.694 mil shares, or 81.434% of PI's common shares outstanding. The offer was conditioned upon at least a majority of PI's shares being tendered. The transaction had been subject to customary closing conditions and regulatory approvals. </t>
  </si>
  <si>
    <t>Northwest Airlines Corp, located in Eagan, Minnesota provides airline transportation services for passengers and cargo. The company provides airline network through domestic hubs at Detroit, Minneapolis or St. Paul and Memphis, the Pacific route system with a hub in Tokyo, a transatlantic joint venture with KLM Royal Dutch Airlines and a domestic and international alliance with Continental Airlines Inc and Delta Air Lines Inc. It also has a membership in SkyTeam, a global airline alliance with KLM, Continental, Delta, Air France, Alitalia, Aeromexico, CSA Czech Airlines and Korean Air; marketing agreements with two domestic regional carriers, Pinnacle Airlines Inc and Mesaba Aviation Inc, both of which operate as Northwest Airlink; and a cargo business that operates 14 dedicated freighter aircraft through hubs in Anchorage and Tokyo. It operates in United States, Japan and Atlantic regions. The company was founded in 1926.</t>
  </si>
  <si>
    <t>Simtek Corp is a manufacturer of nonvolatile semiconductor memories and programmed semiconductor logic products, headquartered in Colorado Springs, Colorado. Its operations have concentrated on the design and development of the 1-megabit, 256-kilobit, 64-kilobit, and 16-kilobit nonvolatile semiconductor memory product families and associated products and technologies as well as the development of sources of supply and distribution channels. The group has four sales and marketing offices, located in Colorado, Georgia and California for the North American and Asian markets and in Dresden, Germany for the European market. The company was founded in 1987.</t>
  </si>
  <si>
    <t>TouchStone Software Corp, located in North Andover, Massachusetts, develops and markets system management software. The company offers various computer problem-solving utility software with products such as Driver Agent, an advanced PC hardware scan which analyzes and updates technology specific to device drivers, as well as BIOS upgrades solutions that allow end-users to keep their systems current by enabling the latest technology. It also offers Checklt 7.0 Portable Edition, a modular PC testing and diagnostics tool used in the testing laboratories to install, check, develop, refurbish or repair PC hardware. The Company also owns and operates a network of Internet Web properties and markets its products to government agencies, educational and financial institutions, and designers and manufacturers of motherboards, PC systems and other embedded devices. It was founded in 1982.</t>
  </si>
  <si>
    <t>LifeCell Corp, located in Branchburg, New Jersey, manufactures and develops commercialize tissue regeneration and cell preservation products use in reconstructive, orthopedic, and urogynecologic surgical procedures to repair soft tissue defects. The company's products include: ALLODERM regenerative tissue matrix, for plastic reconstructive, general surgical, burn and periodontal procedures; STRATTICE reconstructive tissue matrix, for plastic reconstructive and general surgical procedures; GRAFTJACKET regenerative tissue matrix, for orthopedic applications and lower extremity wounds; ALLOCRAFT DBM, for bone grafting procedures; and REPLIFORM tissue regeneration matrix for urogynecologic surgical procedures. The company was founded in 1986.</t>
  </si>
  <si>
    <t xml:space="preserve"> US - Kinetic Concepts Inc (KCI) acquired all the outstanding common stock of LifeCell Corp (LC), a manufacturer and developer of commercialize tissue regeneration and cell preservation products, for $51 in cash per share, or a total value of $1.804 bil. Earlier, KCI completed its tender offer for LC by accepting 31.25 mil shares, or 91.42% of LC's common shares outstanding. The offer was conditioned upon at least a majority of LC's shares being tendered. The transaction was subjected to customary closing conditions and regulatory approvals. </t>
  </si>
  <si>
    <t xml:space="preserve"> US - FMG Acquisition Corp (FA) merged with United Insurance Holdings LC, an insurance holding company, for $93.35 mil. The consideration was to consist of $25 mil in cash, 8.75 mil newly issued FA common shares valued at $63.35 mil, up to $5 mil in profit related payments and 1.094 mil warrants. The shares were valued based on FA's closing stock price of $7.24 on April 1, the last full trading day prior to the announcement. The transaction had been subject to customary closing conditions, regulatory and shareholder approval. On completion of the reverse takeover transaction, FA was to be renamed United Insurance Holdings Corp. </t>
  </si>
  <si>
    <t xml:space="preserve"> US - ANSYS Inc (AI) acquired all the outstanding common stock of Ansoft Corp (AC), a developer of electronic design software, in a stock swap transaction valued at $858.43 mil. AI offered $16.25 in cash and 0.431882 AI common shares per AC share. Based on AI's closing stock price of $37.92 on March 28, the last full trading day prior to the announcement, each AC share was valued at $32.627. The transaction was subject to customary closing conditions, regulatory and AC shareholders' approval. Upon completion, AC was to become a wholly-owned subsidiary of AI. </t>
  </si>
  <si>
    <t xml:space="preserve"> US - Lumera Corp (LC) acquired all the outstanding stock of GigOptix LLC (GL), a manufacturer of high-speed circuits for optically connected communications and storage systems, in exchange for 20 mil newly issued LC common shares, valued at $43.8 mil. The shares were valued based on LC's closing stock price of $2.07 on March 27, the last full trading day prior to the announcement. The transaction had been subject to customary closing conditions, LC shareholders and regulatory approvals. On completion, the merged entity was to be named GigOptix Inc (GI) and LC and GL shareholders were to own 50:50 in GI. </t>
  </si>
  <si>
    <t>Quipp Inc, located in Miami, Florida, manufactures and wholesales material handling equipment including conveyors and materials handling equipment for the post-press operations of newspaper printing. The companys products include Quipp Off-Press counter stacker, which counts and batches stacks of newspapers; Viper Bottomwrapper that applies wrapping paper to the bottom or three sides of a newspaper bundle to protect against product damage; Packman Packaging System that is used in press and insert applications, as well as stacks, wraps, straps, and provides text messages on bundles of newspapers; In-Line inserting system, which automates the process of inserting sections of newspapers or advertisements into the main section of the newspaper; and Quipp-Newstec High Speed Inserter that is designed to handle inserting requirements for medium and large newspaper operations. The company was founded in April 1980.</t>
  </si>
  <si>
    <t>Digimarc Corp is a provider of digital watermarking solutions and services, headquartered in Beaverton, Oregon. The company offers secure identity and media management solutions that allows imperceptible digital code to be embedded in the printed or digital versions of media content, such as commercial and consumer photographs, movies, music, magazine advertisements, catalogs, product packages and valuable documents like financial instruments, passports and event tickets. The company was founded in 1996.</t>
  </si>
  <si>
    <t xml:space="preserve"> US - L-1 Identity Solutions Inc (LI) acquired all the outstanding common stock of Digimarc Corp (DC), a developer of digital software, for a sweetened $310 mil in cash, by accepting 21.893 mil shares, or 99.33% of DC's common shares outstanding. Earlier, LI completed its tender offer for DC by accepting 21.893 mil shares, or 99.33% of DC's common shares outstanding. Originally, LI offered $125 mil in LI stock, or a total value of an estimated $245 mil, including an estimated $120 mil in cash, subject to a collar agreement. The transaction, which has been approved by the directors of both parties, had been subject to customary closing conditions and regulatory approvals. Subsequently, Safran SA planned to launch an unsolicited challenging offer to acquire all the outstanding common stock of DC for $300 mil. </t>
  </si>
  <si>
    <t>Greater Community Bancorp, located in Totowa, New Jersey, a bank holding company for Greater Community Bank that offers various commercial and retail banking products and services to individual consumers, businesses, and governmental units in New Jersey. The company provides various deposit products, including consumer and commercial checking accounts, interest-bearing checking accounts, savings deposits, and time deposits. The company operated 15 offices located in Bergen, Passaic, and Morris counties and was founded in 1984.</t>
  </si>
  <si>
    <t>Bear Stearns Cos Inc, located in New York, New York, provides investment banking securities and derivates trading, clearance and brokerage services. The company operates in three segments: Capital Markets, Global Clearing Services and Wealth Management. The Capital Markets segment deals with institutional equities, fixed income and investment banking services. It provides the sales, trading and origination effort for various fixed income, equity and advisory products and services. The Global Clearing Services segment provides execution, clearing, margin lending and securities borrowing to facilitate customer short sales to clearing clients worldwide. The Wealth Management segment is composed of Private Client Services that provide investment service to high-net-worth individuals and Asset Management Areas that manages equity, fixed income and alternative assets. The customers of the Group include corporations, governments, and institutional and individual investors. The company was founded in 1923.</t>
  </si>
  <si>
    <t xml:space="preserve">US - JPMorgan Chase &amp; Co (JC) acquired all the outstanding common stock of Bear Stearns Cos Inc (BC), a provider of investment banking services, in a stock swap transaction valued at $1.181 bil. JC offered a sweetened 0.21753 common shares for every common BS share. Based on JC's closing stock price of $45.97 on March 20, the last full trading day prior to the announcement of the sweetened terms, each BC share was valued at $10. The transaction was subject to shareholder approval and had been subject to regulatory approvals. Originally, JC offered 0.055 common shares for every common BS share, or a total value of $230.992 mil. Based on JC's closing stock price of $36.54 on March 14, the last full trading day prior to the announcement, each BC share was valued at $2. </t>
  </si>
  <si>
    <t xml:space="preserve"> US - PNC Financial Services Group Inc (PNC) acquired all the outstanding common stock of National City Corp (NCC), a bank holding company, from Corsair Capital LLC (7.8%) and other shareholders, in a stock swap transaction valued at $5.618 bil. PNC offered  USD 384 mil in cash and 0.0392 common shares per NCC share. Based on PNC's closing stock price of USD 56.88 on October 23, the last full trading day prior to the announcement, each NCC share was valued at USD 2.29. The transaction was approved by regulatory authorities and was still subject to customary closing conditions. Originally, in March 2008, NCC was rumored to be seeking a buyer for the company. Fifth Third Bancorp, PNC and Bank of Nova Scotia were named potential bidders. </t>
  </si>
  <si>
    <t>River City Bank is a commercial bank holding company, headquartered in Mechanicsville, Virginia. It offers standard commercial and consumer banking products and services, including checking and savings accounts, certificates of deposit, IRAs, and money market accounts. The bank uses funds from deposits mainly to originate a variety of loans, including residential mortgages, construction and land development loans, commercial and industrial loans, commercial mortgages, and consumer loans. The bank was founded in 2004.</t>
  </si>
  <si>
    <t xml:space="preserve"> US - Village Bank &amp; Trust Financial Corp, Midlothian, Virginia (VB), acquired all the outstanding common stock of River City Bank, Mechanicsville, Virginia (RC), in a stock swap transaction valued at $20.407 mil. FV offered a choice of $11 in cash or 1 common share per RC share. Based on VB's closing stock price of $11.29 on March 7, the last full day of trading prior to announcement, each RC share was valued at $11.29. The consideration had been subject to proration whereby the maximum cash and aggregate common stock issuable shall be 20% and 80% of the total number of shares outstanding, respectively. The transaction was approved by the Board of Directors of both companies, and had been subject to customary closing conditions, regulatory and shareholders approval. </t>
  </si>
  <si>
    <t>Iomega Corp manufactures and wholesales portable data storage devices. The company is headquartered in San Diego, California, with locations in Utah, Switzerland, and Singapore. The group's products in the consumer storage solutions segment includes external hard disk drives, CD-RW drives, DVD rewritable drives, USB flash drives and external floppy disk drives. The business products segment includes REV drives, REV-based autoloader and others. The other products segment consists of iStorage services, license and patent fee income and products that have been discontinued or are otherwise immaterial. Founded in 1980, the company markets its products through computer product and consumer electronic distributors, retailers, value-added resellers and original equipment manufacturers.</t>
  </si>
  <si>
    <t xml:space="preserve">US - EMC Corp (EC) completed its tender offer to acquire all the outstanding common stock of Iomega Corp (IC), a manufacturer and wholesaler of portable data storage devices, for a twice sweetened $3.85 per share, or a total value of $212.837 mil, or 83.151% of IC's common shares outstanding. Subsequently, EC offered a sweetened $3.75 per share, or a total value of $207.36 mil. Originally, EC offered $3.25 per share or a total value of $178.936 mil. The transaction had been subject to customary closing conditions and regulatory approval. </t>
  </si>
  <si>
    <t>WJ Communications Inc, located in San Jose, California, designs, manufactures, wholesales, distributes and markets high-performance radio frequency (RF) semiconductor products for wireless communications, broadband cable, RF identification and defense and homeland security markets. The company operates into three segments, namely, Semiconductor products, Fiber Optic products and Wireless products. The products comprise of advanced RF semiconductors, integrated assemblies and highly functional components such as amplifiers, mixers, RF integrated circuits (RFICs), RFID reader modules, chipsets, and multi-chip (MCM) modules. The company was founded in 1957.</t>
  </si>
  <si>
    <t>Optio Software Inc is a data and document management software development company, headquartered in Alpharetta, Georgia. The company's products include the ProCentra Suite, Optio Design Center, Document Server, Optio Print Manager, OptioFax, and Optio Advanced Labeling, which are used for inbound and outbound document management, document delivery, RFID bar code labeling, and AP automation. It also provides Electronic Health Record (EHR), forms automation, advanced labeling and clinical document management solutions to capture, format, scan, view, sign, archive and deliver real-time, simultaneous access to patient information at the point of need, all designed for the health care industry; and other Enterprise Resource Planning (ERP) system solutions that are designed according to the exacting standards of Oracle, JD Edwards, SAP, QAD and other ERP solution providers. The company was founded in 1981.</t>
  </si>
  <si>
    <t>1st Independence Financial Group Inc is a bank holding company for 1st Independence Bank, headquartered in Louisville, Kentucky. It currently serves its customers through a network of branch offices located in Harrodsburg, Lawrenceburg and Louisville, Kentucky and New Albany, Jeffersonville, Marengo and Clarksville, Indiana. The group provides commercial and retail banking services, with an emphasis on commercial real estate loans, one-to-four family residential mortgage loans via 1st Independence Mortgage, home equity loans and lines of credit and consumer loans as well as certificates of deposit, checking accounts, money-market accounts and savings accounts within its market area.</t>
  </si>
  <si>
    <t xml:space="preserve"> US - MainSource Financial Group Inc, Greensburg, Indiana (MF) acquired all the outstanding common stock of 1st Independence Financial Group Inc, Harrodsburg, Kentucky (FI), a bank holding company, for $36.949 mil. MF offered $5.475 in cash and 0.881036 shares per FI share. Based on MF's closing stock price of $14.6 on February 26, the last full trading day prior to the announcement, each FI share was valued at $18.338. The transaction had been subject to regulatory and FI's shareholders approvals. </t>
  </si>
  <si>
    <t>SYS Technologies Inc, located in San Diego, California, provides information connectivity solutions services that capture, analyze and present real-time information for the Department of Defense, Department of Homeland Security, other government agencies and large industrial companies. The company offers software solutions for situation awareness, decision support, weather, anti-submarine warfare, network management, and distance learning; and enterprise video systems for surveillance and satellite broadcast, online training systems, and first-responder incident management and emergency response; integrated solutions for data interoperability and situational awareness, including collaboration, command and control, and accountability for safer emergency operations; and Vigilys, a software based tactical operations system designed for public safety agencies. It was founded in 1966.</t>
  </si>
  <si>
    <t xml:space="preserve">US - Kratos Defense &amp; Security Solutions Inc (KD) acquired all the outstanding common stock of SYS Technologies Inc (ST), a provider of information connectivity solutions services, in a stock swap transaction valued at $53.007 mil. KD offered 1.2582 common shares per ST share. Based in KD's closing stock price of $2.11, the last full trading day prior to the announcement, each ST share was valued at $2.655. The transaction was subject to customary closing conditions and shareholders approvals. Upon completion, the merged entity was to be renamed KD and KD and ST shareholders was to own 77% and 23% respectively. </t>
  </si>
  <si>
    <t xml:space="preserve"> US - Sonterra Resources Inc (SR) acquired all the outstanding stock of Sonterra Oil &amp; Gas Inc (SO), an oil and gas exploration and production company, from Longview Fund LP, for $50.936 mil. The consideration consisted of $2 mil senior secured note and the issuance of 21.847 mil new SR common shares valued at $48.936 mil. The shares were valued based on SR's closing stock price of $2.24 on February 15, the last full trading day prior to the announcement. On completion of the reverse takeover transaction, the shareholders of SO were to own an 85% interest in SR. </t>
  </si>
  <si>
    <t>TLC Health Care Services Inc provides Medicare home health care services, which is focused on care for the elderly. The company is headquartered in Lake Success, New York and with locations in Alabama, Arizona, California, Colorado, Connecticut, District of Columbia, Florida, Georgia, Illinois, Indiana, Maryland, Massachusetts, Michigan, Mississippi, New York, North Carolina, Ohio, Pennsylvania, Rhode Island, Tennessee, Texas, Virginia, West Virginia. The company's services include home health visits, therapy, private services, home infusion and home medical equipment, and hospice services which serve elderly customers. It also has a specialty service for Alzheimers care. The company was founded in 1961.</t>
  </si>
  <si>
    <t xml:space="preserve">US - American Campus Communities Inc (AC) merged with GMH Communities Trust (GC), a real estate investment trust, in a transaction valued at $230.272 mil. AC offered $3.36 cash and 0.076 common share per GC share. Based on AC's closing stock price of February 11, the last full trading day prior to the announcement, each GC share was valued at $2.173. The transaction, had been subject to customary closing conditions and GC shareholder approval, was contingent upon Balfour Beatty PLC (BB) acquiring the military housing division of GC. </t>
  </si>
  <si>
    <t>TeleChem International Inc, located in Sunnyvale, California, manufactures chemicals that specialize in industrial purposes which include raw materials for plastics, phosphates for fertilizers, and specialty chemicals for the Defense Department and other government agencies. The company also engages in Life Sciences through their ArrayIt Division, which focuses on microarray technology, which helps researchers speed our understanding of human genes and the human genome. The company also has a diagnostics division, called NGS-ArrayIt Inc, which developing tests to screen and diagnoses human diseases including cystic fibrosis and sickle cell anemia. The company was founded 1993.</t>
  </si>
  <si>
    <t xml:space="preserve">US - O'Reilly Automotive Inc (OR) completed its tender offer to acquire all the outstanding common stock of CSK Auto Inc (CA), a wholesaler and retailer of automotive and home supply products, for a sweetened $12 per share, or a total value of $1.029 bil, including the assumption of an estimated $500 mil in liabilities, subject to a collar agreement. The consideration consisted of $1 in cash and $11 in common stock. Originally, OR offered $8 in cash per share, or a total value of $843.286 mil, including the assumption of an estimated $490 mil in liabilities. The transaction was subject to satisfactory completion of due diligence, OR and CA shareholders' approval and customary closing conditions. </t>
  </si>
  <si>
    <t>Matria Healthcare Inc, located in Mariette, Georgia, provides health enhancement programs and related services, focused on wellness, disease and condition management, productivity enhancement and informatics. Services are provided telephonically, home from care centers located throughout the US and also through online health and wellness based tools, and are intended for self-insured employers, private and government sponsored health plans, pharmaceutical companies and patients. The company was founded in 1970.</t>
  </si>
  <si>
    <t xml:space="preserve"> US - Ciena Corp (CC) acquired all the outstanding stock of World Wide Packets, a manufacturer of Carrier Ethernet solutions, for an estimated $305.168 mil. The consideration to consist of $200 mil in cash and 3.4 mil CC common shares, valued at $90.168 mil and the assumption of $15 mil in liabilities. The shares were valued based on CC's closing stock price of $26.52 mil on January 21, the last full trading day prior to the announcement. The transaction was approved by the board of directors and was subject to various conditions and regulatory approvals. </t>
  </si>
  <si>
    <t xml:space="preserve"> US - Bank of America Corp (BA) acquired all the outstanding common stock of Countrywide Financial Corp (CF), a mortgage bank, in a stock swap transaction valued at $4.144 bil. BA offered 0.1822 common share per CF share. Based on BA's closing stock price of $39.3 on January 10, the last full trading day prior to the announcement, each CF share was valued at $7.16. The transaction was subjected to CF shareholders, customary and regulatory approval. Originally, BA was rumored to be planning to acquire all the outstanding stock of CF. </t>
  </si>
  <si>
    <t xml:space="preserve"> US - Encore Energy Partners LP (EP) acquired oil &amp; gas properties, located in the Permian &amp; Williston Basins, of Encore Acquisition Co, an oil and gas exploration and production company, for $246.776 mil. The consideration consisted of $125 mil in cash and the issuance of 6.88 mil common shares valued at $121.766 mil. The shares were valued based on EP's closing stock price of $17.7, on December 27, the last full trading day prior to the announcement. The transaction had been subject to customary closing conditions. </t>
  </si>
  <si>
    <t>1936779020</t>
  </si>
  <si>
    <t>GeoLogic Solutions Inc</t>
  </si>
  <si>
    <t>XATA Corp</t>
  </si>
  <si>
    <t>GeoLogic Solutions Inc, located in Herndon, Virginia, provides mobile management services for the commercial vehicle industry that increases operational efficiency while reducing overall costs. The company is also a Mobile Virtual Network operator and offer a third party wireless data services through its CrossBridge Solutions platform.</t>
  </si>
  <si>
    <t xml:space="preserve"> US - XATA Corp (XC), a 65% owned unit of Trident Capital, definitively acquired GeoLogic Solutions Inc, a provider of mobile management services, from Platinum Equity LLC, for an estimated $17.5 mil. The consideration consisted of $15.225 mil in cash, $1.925 mil in notes and $0.35 mil in XC common stock. The transaction had been subject to customary closing conditions. </t>
  </si>
  <si>
    <t>1936495020</t>
  </si>
  <si>
    <t>Electronic Clearing House Inc</t>
  </si>
  <si>
    <t>Electronic Clearing House Inc, located in Camarillo, California, provides credit card processing services. The companys services includes credit card processing, debit card processing, merchant accounts, check guarantee, check verification, check conversion, check representment, check collection, and Automated Clearing House (ACH) check processing. Customers include retail merchants, banks, collection agencies, technology companies, and software providers across the nation.</t>
  </si>
  <si>
    <t xml:space="preserve"> US - Intuit Inc acquired all the outstanding common stock of Electronic Clearing House Inc (EC), a provider of credit card processing services, for $17 in cash per share, or a total value of $127.923 mil. The transaction was subjected to the approval of EC shareholders and regulatory authorities. </t>
  </si>
  <si>
    <t>ECHO</t>
  </si>
  <si>
    <t>1935985020</t>
  </si>
  <si>
    <t>JTT Holdings Inc-Soliloquy Reading Assistant</t>
  </si>
  <si>
    <t>Scientific Learning Corp</t>
  </si>
  <si>
    <t>Soliloquy reading assistant of JTT Holdings Inc, doing business as Soliloquy Learning Inc, develops one-on-one reading support software using proprietary speech recognition technology to improve reading and spoken language skills of elementary and secondary students. It was founded in 2002.</t>
  </si>
  <si>
    <t xml:space="preserve">US - Scientific Learning Corp, a unit of Warburg Pincus LLC, acquired Soliloquy Reading Assistant of JTT Holdings Inc, doing business as Soliloquy Learning Inc, a developer of educational software, for $11 mil in cash. </t>
  </si>
  <si>
    <t>1935291020</t>
  </si>
  <si>
    <t>Geer Tank Trucks Inc</t>
  </si>
  <si>
    <t>Continental Fuels Inc</t>
  </si>
  <si>
    <t>Geer Tank Trucks Inc, located in Jacksboro, Texas, owns and operates crude oil gas ransmission pipelines. The company was founded on 1945.</t>
  </si>
  <si>
    <t xml:space="preserve"> US - Continental Fuels Inc acquired all the outstanding stock of Geer Tank Trucks Inc, an owner and operator of crude oil pipelines, for $5.5 mil in cash. </t>
  </si>
  <si>
    <t>1935240020</t>
  </si>
  <si>
    <t>IBT Bancorp Inc,Irwin, Pennsylvania</t>
  </si>
  <si>
    <t>IBT Bancorp Inc, located in Irwin, Pennsylvania, a bank holding company for Irwin Bank &amp; Trust Co which provides commercial and retail banking and trust services. The holding company operates through its main office, six branch offices, two loan centers, and a trust office, as well as through three supermarket branches under the name Irwin Bank Extra. The company was founded in 1922.</t>
  </si>
  <si>
    <t>IRW</t>
  </si>
  <si>
    <t>1935163020</t>
  </si>
  <si>
    <t>Grant PrideCo Inc, located in Houston, Texas, manufactures and wholesales oil field drilling tools including tool joints, drill collars, heavyweight drill pipe, drill stem accessories. The company also offers a full range of premium threaded connections services for casing, production tubing and other accessory equipment.</t>
  </si>
  <si>
    <t>GRP</t>
  </si>
  <si>
    <t>1935010020</t>
  </si>
  <si>
    <t>Trane Inc</t>
  </si>
  <si>
    <t>Ingersoll-Rand Co Ltd</t>
  </si>
  <si>
    <t>Trane Inc, located in Piscataway, New Jersey, manufactures air-conditioning units for commercial, residential, institutional and industrial markets. The company offers a range of energy-efficient heating, ventilation and air conditioning systems; dehumidifying and air cleaning products; service and parts support; advanced building controls; and financing. The company was founded in 1988.</t>
  </si>
  <si>
    <t xml:space="preserve"> US - Ingersoll-Rand Co Ltd (IR) acquired all the outstanding common stock of Trane Inc (TI), a manufacturer of air-conditioning units, for $9.751 bil, including the assumption of $150 mil in liabilities. IR offered $36.5 in cash per share and 0.23 common share for every common TI share. Based on IR's closing stock price of $49.18 on December 14, each TI share was valued at $11.311. The transaction had been subject to shareholder and regulatory approvals and customary closing conditions. </t>
  </si>
  <si>
    <t>TT</t>
  </si>
  <si>
    <t>1934692020</t>
  </si>
  <si>
    <t>BOE Financial Services of Virginia Inc</t>
  </si>
  <si>
    <t>Community Bankers Acq Corp</t>
  </si>
  <si>
    <t>BOE Financial Services of Virginia Inc, located in Tappahannock, Virginia, a bank holding company for Bank of Essex. The holding company offers offers deposit accounts, including checking, savings, time, and money market accounts; and certificates of deposit. The company operates six offices in Virginia and was founded in 1925.</t>
  </si>
  <si>
    <t xml:space="preserve"> US - Community Bankers Acquisition Corp (CB) merged with BOE Financial Services of Virginia Inc (BF), a bank holding company, in a stock swap transaction valued at $51.409 mil. CB offered 5.728 common shares per BF share. Based on CB's closing stock price of $7.41 on December 13, the last full trading day prior to the announcement, each BF share was valued at $42.443. The transaction had been subject to customary closing conditions, shareholders and regulatory approvals. </t>
  </si>
  <si>
    <t>BSXT</t>
  </si>
  <si>
    <t>1934331020</t>
  </si>
  <si>
    <t>u-Nav Microelectronics Corp</t>
  </si>
  <si>
    <t>u-Nav Microelectronics Corp, located in Irvine, California, is a manufacturer of semiconductors specializing in global positioning system (GPS) chipsets and a developer of software that enable mobile-location based products and services.</t>
  </si>
  <si>
    <t>1934153020</t>
  </si>
  <si>
    <t>Spacelabs Healthcare Inc</t>
  </si>
  <si>
    <t>Spacelabs Healthcare Inc, located in Issaquah, Washington, manufactures and wholesales medical devices including patient monitoring, anesthesia delivery, diagnostic cardiology and clinical information systems ("CIS") products for use throughout the healthcare enterprise. The company also provides medical and health services. It was founded in 1958.</t>
  </si>
  <si>
    <t xml:space="preserve"> US - OSI Systems Inc acquired the remaining undisclosed minority stake, which it did not already own, in Spacelabs Healthcare Inc, a manufacturer and wholesaler of medical devices, for an estimated $15 mil. </t>
  </si>
  <si>
    <t>1934142020</t>
  </si>
  <si>
    <t>Amis Holdings Inc, located in Pocatello, Idaho, manufactures integrated mixed-signal semiconductor products used for communications infrastructures, automotive applications and medical imaging. The company was founded in 1966.</t>
  </si>
  <si>
    <t>AMIS</t>
  </si>
  <si>
    <t>1933600020</t>
  </si>
  <si>
    <t>Nextest Systems Corp</t>
  </si>
  <si>
    <t>Nextest Systems Corp, located in San Jose, California, manufactures automatic test products for digital, mixed-signal, microcontrollers, SOC, SIP, and non-volatile memory semiconductors. The company was founded in 1997.</t>
  </si>
  <si>
    <t xml:space="preserve"> US - Teradyne Inc acquired all the outstanding common stock of Nextest Systems Corp (NS), a manufacturer of automatic test equipment, for $20 in cash per share, or a total value of $387.942 mil. The transaction, which had been subject to regulatory and other customary closing conditions, had been conditioned upon at least a majority of NS' common stock outstanding being tendered. </t>
  </si>
  <si>
    <t>NEXT</t>
  </si>
  <si>
    <t>1933429020</t>
  </si>
  <si>
    <t>Cortelco Systems Holding Corp</t>
  </si>
  <si>
    <t>Cortelco Systems Holding Corp, located in Memphis, Tennessee, manufactures and designs telephones.</t>
  </si>
  <si>
    <t xml:space="preserve">US - eOn Communications Corp acquired Cortelco Systems Holding Corp, a manufacturer and designer of telephones, for $ 5.5 mil and $5.5 mil in common stock. The transaction had been subject to stockholders' approval and customary closing conditions. </t>
  </si>
  <si>
    <t>1933103020</t>
  </si>
  <si>
    <t>American Bank Note Holographics Inc</t>
  </si>
  <si>
    <t>Provide security holograms services and other security applications services used to protect a wide range of products and documents including most major transaction cards, secure documents issued by the US and other governments, pharmaceuticals and other valuable consumer and industrial products.</t>
  </si>
  <si>
    <t>ABNH</t>
  </si>
  <si>
    <t>1932923020</t>
  </si>
  <si>
    <t>Vertical Pitch LLC</t>
  </si>
  <si>
    <t>Vertical Pitch LLC, located in Evergreen, Colorado, provides business performance mangement solutions services.</t>
  </si>
  <si>
    <t xml:space="preserve"> US - EdgeWater Technology Inc acquired Vertical Pitch LLC, a provider of business performance mangement solutions services, for $ 14 mil cash plus $ 6 mil in ET common shares.). for $20 mil. The consideration consisted of $14 mil in cash and $6 mil in ET ordinary shares. </t>
  </si>
  <si>
    <t>1932714020</t>
  </si>
  <si>
    <t>PCTel Inc-Mobility Solutions Group</t>
  </si>
  <si>
    <t>Mobility Solutions Group of PCTel Inc.</t>
  </si>
  <si>
    <t xml:space="preserve"> US - Smith Micro Software Inc acquired Mobility Solutions Group of PCTel Inc (PI), a developer of Internet-based wireless communication software, for $59.7 mil in cash. The transaction had been subject to customary closing conditions. Concurrently, the board of PI authorized the repurchase of up to 3 mil common shares, or about 13.67% of the company's common stock outstanding, in open market transactions. </t>
  </si>
  <si>
    <t>1932564020</t>
  </si>
  <si>
    <t>CardioSpectra Inc</t>
  </si>
  <si>
    <t>Volcano Corp</t>
  </si>
  <si>
    <t>CardioSpectra Inc, located in San Antonio, Texas, manufacture medical devices based on Optical Coherence Temography (OCT) systems, that provides early detection of vulnerable plaque, glaucoma, macular degeneration, diabetic retinopathy, and cancer. The company was founded in 2005.</t>
  </si>
  <si>
    <t xml:space="preserve"> US - Volcano Corp acquired all the outstanding stock of CardioSpectra Inc, a manufacturer of medical devices, for an estimated $63 mil. The consideration was to consist of $25 mil in cash and up to $38 mil in profit-related payments. </t>
  </si>
  <si>
    <t>1931934020</t>
  </si>
  <si>
    <t>Gemstar-TV Guide International Inc</t>
  </si>
  <si>
    <t>Macrovision Corp</t>
  </si>
  <si>
    <t>Gemstar-TV Guide International Inc, located in Los Angeles, California, provides television guidance and consumer entertainment services and publishes print and online magazines. The company was founded in April 1992.</t>
  </si>
  <si>
    <t>GMST</t>
  </si>
  <si>
    <t>1931746020</t>
  </si>
  <si>
    <t>Everest Broadband Inc</t>
  </si>
  <si>
    <t>Everest Broadband Inc, located in Lenexa, Kansas, is a provider of network-based voice, digital video and high-speed Internet services for residences in the Kansas City area. Its services are presently available in Lenexa, Shawnee, Overland park and the Brookside, Waldo and Red Bridge areas of South Kansas City.</t>
  </si>
  <si>
    <t xml:space="preserve">US - SureWest Communications acquired the entire share capital of Everest Broadband Inc, a provider of network-based voice, digital video and high-speed Internet services, from Seaport Capital LLC, for $173 mil in cash. The transaction had been subject to customary closing conditions and regulatory approvals. </t>
  </si>
  <si>
    <t>1929982020</t>
  </si>
  <si>
    <t>Cohesant Technologies Inc</t>
  </si>
  <si>
    <t>Graco Inc</t>
  </si>
  <si>
    <t>Cohesant Technologies Inc, located in Indianapolis, Indiana, manufactures water distribution systems and wastewater collection systems. The company markets its products under numerous trade names including: AquataPoxy, CuraFlo, CuraPoxy, GlasCraft, Guardian, Probler and Raven. The company was founded in 1959.</t>
  </si>
  <si>
    <t xml:space="preserve"> US - Graco Inc merged with Cohesant Technologies Inc (CT), a manufacturer of water distribution systems, for $9.55 in cash per share, or a total value of $32.574 mil. The transaction was subjected to customary closing conditions and CT shareholder approval. The transaction included GlasCraft Inc. </t>
  </si>
  <si>
    <t>COHT</t>
  </si>
  <si>
    <t>1929977020</t>
  </si>
  <si>
    <t>Rubicon Integration LLC</t>
  </si>
  <si>
    <t>Fortress Intl Grp Inc</t>
  </si>
  <si>
    <t>Rubicon Integration LLC, located in McLean, Virginia, provides equipment consulting and integration services of mission critical-facilities for large corporate clients.</t>
  </si>
  <si>
    <t xml:space="preserve"> US - Fortress International Group Inc (FI) acquired Rubicon Integration LLC, a provider of equipment consulting and integration services, for $9.06 mil. The consideration consisted of $4.5 mil in cash, $3.5 mil in promissory notes, and 0.2 mil common shares valued at $1.06 mil. The shares were valued based on FIs closing stock price of $5.3 on November 30, the last full trading day prior to the announcement. </t>
  </si>
  <si>
    <t>1929954020</t>
  </si>
  <si>
    <t>Fidelity &amp; Trust Financial Corp,Bethesda,Maryland</t>
  </si>
  <si>
    <t>Eagle Bancorp Inc,Bethesda,MD</t>
  </si>
  <si>
    <t>Fidelity &amp; Trust Financial, located in Bethesda, Maryland, a bank holding company, for Fidelity &amp; Trust Bank. The company provides equipment leasing services, real estate, and agricultural financing services. The company also offers business and personal credit services and investment advisory services. The company was founded in 2003.</t>
  </si>
  <si>
    <t xml:space="preserve"> US - Eagle Bancorp Inc (EB), Bethesda, Maryland, acquired all the outstanding stock of Fidelity &amp; Trust Financial, located in Bethesda, Maryland, a bank holding company, for $48.8 mil in EB common stock. The transaction had been subject to customary closing conditions, shareholders and regulatory approvals. </t>
  </si>
  <si>
    <t>1928520020</t>
  </si>
  <si>
    <t>US BioEnergy Corp</t>
  </si>
  <si>
    <t>Verasun Energy Corp</t>
  </si>
  <si>
    <t>US BioEnergy Corp, located in Inner Grove Heights, Minnesota, manufactures ethanol from corn through fermentation and distillation process. The company also provides operational services to biodiesel plants converting crops into clean renewable fuel. The company was founded in 2004.</t>
  </si>
  <si>
    <t xml:space="preserve"> US - VeraSun Energy Corp (VS) acquired all the outstanding common stock of US BioEnergy Corp (BE), a manufacturer of ethanol, in a stock swap transaction valued at $686.22 mil. VS offered 0.81 shares per common share of BE. Based on VS's closing stock price of $10.64 on November 28, the last full trading day prior to the announcement, each BE share was valued at $8.618. The transaction had been subject to shareholders and regulatory approval. </t>
  </si>
  <si>
    <t xml:space="preserve">USBE </t>
  </si>
  <si>
    <t>1928449020</t>
  </si>
  <si>
    <t>Photoworks Inc</t>
  </si>
  <si>
    <t>PhotoWorks Inc is a provider of Internet-based personal publishing and photography services headquartered in Seattle, Washington. The company's web-based services allow PC and Mac users to share and store their digital photos, host personalized My Share Web pages, sell one-of-a-kind products through My Storefront, join photo communities, and create hardbound photo books, customized greeting cards, calendars, prints and other photography-sourced products. The company was founded in 1978.</t>
  </si>
  <si>
    <t xml:space="preserve">US - American Greetings Corp completed its tender offer to acquire all the outstanding common stock of PhotoWorks Inc (PW), a provider of Internet-based personal publishing and photography services, for USD 0.595 in cash per share, or a total value of USD 23.577 mil, by accepting 40.8 mil shares, or 97% of PW's common shares outstanding. </t>
  </si>
  <si>
    <t>FOTO</t>
  </si>
  <si>
    <t>1925398020</t>
  </si>
  <si>
    <t>New Star Holdings International Inc</t>
  </si>
  <si>
    <t>New Star Holdings International Inc, manufactures cooking equipment such as popcorn machines, conveyor ovens, and toasters. The company was comprised of three industry leading brands including Star, Holman, and Lang.</t>
  </si>
  <si>
    <t xml:space="preserve"> US - Middleby Corp acquired New Star Holdings International Inc, a manufacturer of cooking equipments, for $188 mil in cash. The transaction had been subject to customary closing conditions and regulatory approvals. </t>
  </si>
  <si>
    <t>Household Cooking Equipment</t>
  </si>
  <si>
    <t>1925147020</t>
  </si>
  <si>
    <t>Pharmion Corp</t>
  </si>
  <si>
    <t>Pharmion Corp, located in Boulder, Colorado, manufactures pharmaceutical products for the treatment of hematology and oncology patients. The company was founded in 1999.</t>
  </si>
  <si>
    <t xml:space="preserve"> US - Celgene Corp (CC) acquired all the outstanding common stock of Pharmion Corp (PC), a manufacturer of pharmaceutical products, in a stock swap transaction valued at $3.215 bil. CC offered a sweetened $25 in cash and 0.8367 common shares per PC share. Based on CC's closing stock of $64.9 on November 16, the last full trading day prior to the announcement, each PC share was valued at $79.302. The transaction had been subject to board and regulatory approvals. </t>
  </si>
  <si>
    <t>PHRM</t>
  </si>
  <si>
    <t>1924950020</t>
  </si>
  <si>
    <t>Coley Pharmaceutical Group Inc</t>
  </si>
  <si>
    <t>Coley Pharmaceutical Group Inc, located in Wellesley, Massachusetts, provide research and development services relating to a breakthrough class of immunotherapy drug candidates with broad clinical and commercial potential. Its proprietary TLR Therapeutics target a subtype of immune system receptors called Toll-like receptors (TLRs). The company was founded in 1997.</t>
  </si>
  <si>
    <t xml:space="preserve"> US - Pfizer Inc acquired all the outstanding common stock of Coley Pharmaceutical Group Inc (CP), a manufacturer of pharmaceutical products, for $8 in cash per share, or a total value of $226.983 mil. The transaction was subject to customary closing conditions. The offer was conditioned upon at least a majority of CP shares being tendered. </t>
  </si>
  <si>
    <t>COLY</t>
  </si>
  <si>
    <t>1924452020</t>
  </si>
  <si>
    <t>Spherion Corp</t>
  </si>
  <si>
    <t xml:space="preserve"> US - Spherion Corp acquired all the outstanding stock of Technisource Inc, a provider of information technology and engineering services, for $140 mil. The consideration was to consist of $120 mil in cash and $20 mil in notes. The transaction had been subject to customary closing conditions and regulatory approval. </t>
  </si>
  <si>
    <t>1924129020</t>
  </si>
  <si>
    <t>Unilever-Lawry's and Adolph's Branded Seasoning Blends and Marinades Bus</t>
  </si>
  <si>
    <t>McCormick &amp; Co Inc</t>
  </si>
  <si>
    <t>Lawry's and Adolph's Branded Seasoning Blends and Marinades Business of Unilever United States Inc, located in New Jersey, produces seasonings and marinades.</t>
  </si>
  <si>
    <t xml:space="preserve"> US - McCormick &amp; Co Inc acquired the Lawry's and Adolph's branded seasoning blended seasoning blends and marinades business of Unilever United States Inc, a manufacturer of soap detergents, food products, adhesives and starches, and a unit of Unilever NV, for $605 mil in cash. The transaction had been subject to customary closing conditions and was approved by regulatory authorities. </t>
  </si>
  <si>
    <t>1923683020</t>
  </si>
  <si>
    <t>Tutogen Medical Inc</t>
  </si>
  <si>
    <t>Regeneration Technologies Inc</t>
  </si>
  <si>
    <t>TTG</t>
  </si>
  <si>
    <t>1923611020</t>
  </si>
  <si>
    <t>Simat Hellieson &amp; Eichner Inc</t>
  </si>
  <si>
    <t xml:space="preserve"> US - ICF International Inc acquired all the outstanding stock of Simat Helliesen &amp; Eichner Inc, a provider of aviation consulting services, for an estimated $51 mil. The transaction had been subject to certain closing conditions. </t>
  </si>
  <si>
    <t>1923084020</t>
  </si>
  <si>
    <t>Omega Financial Corp,State College,Pennsylvania</t>
  </si>
  <si>
    <t>OMEF</t>
  </si>
  <si>
    <t>1922567020</t>
  </si>
  <si>
    <t>KnowledgeStorm Inc</t>
  </si>
  <si>
    <t>TechTarget Inc</t>
  </si>
  <si>
    <t>KnowledgeStorm Inc is a provider of Internet search engine services headquartered in Alpharetta, Georgia and with locations in South San Francisco, California; Andover, Massachusetts. The company provides resources for IT professionals that generate qualified leads for IT vendors.</t>
  </si>
  <si>
    <t xml:space="preserve"> US - TechTarget Inc (TI) acquired KnowledgeStorm Inc, a provider of Internet search engine services, for an estimated $58.25 mil. The consideration consisted of an estimated $52 mil in cash and 0.36 mil TI common shares valued at $6.25. The shares were valued based on TI's closing stock price of $17.37 on November 6, the last full trading day prior to the announcement. </t>
  </si>
  <si>
    <t>1922439020</t>
  </si>
  <si>
    <t xml:space="preserve">ADS MB Corp  </t>
  </si>
  <si>
    <t>ADS MB Corp, located in Dallas, Texas, provides electronic transaction, credit and marketing services.</t>
  </si>
  <si>
    <t xml:space="preserve"> US - Bowne &amp; Co Inc acquired ADS MB Corp, a provider of electronic transaction, credit and marketing services, from Alliance Data Systems Corp, for $0.012 mil. </t>
  </si>
  <si>
    <t>1922437020</t>
  </si>
  <si>
    <t>vFinance Inc</t>
  </si>
  <si>
    <t>vFinance Inc, headquartered in Boca Raton, Florida, provides management consulting, online venture capital information services, investment management services and a holding company.</t>
  </si>
  <si>
    <t>VFIN</t>
  </si>
  <si>
    <t>1922297020</t>
  </si>
  <si>
    <t>LogistiCare Inc</t>
  </si>
  <si>
    <t>Providence Service Corp</t>
  </si>
  <si>
    <t>LogistiCare Inc, located in Atlanta, Georgia, develops and provides non-emergency transportation management software solutions and services, primarily for Medicaid beneficiaries and for other government and commercial clients. The company was founded in 1994.</t>
  </si>
  <si>
    <t xml:space="preserve"> US - Providence Service Corp acquired all the outstanding stock of LogistiCare Inc, a developer and provider of transportation management software and services, for an estimated $260 mil. The consideration consisted of $206.1 mil in cash, an estimated $13.9 mil in PS common shares, and up to $40 mil in profit-related payments. The transaction had been subject to regulatory approvals and other customary closing conditions. </t>
  </si>
  <si>
    <t>1922266020</t>
  </si>
  <si>
    <t>Doble Engineering Co</t>
  </si>
  <si>
    <t>ESCO Technologies Inc</t>
  </si>
  <si>
    <t>Doble Engineering Co, located in Watertown, Massachusetts, manufactures process control equipment and instruments for energy generation and delivery companies and industrial power users worldwide. The company was founded in 1920.</t>
  </si>
  <si>
    <t xml:space="preserve">US - ESCO Technologies Inc acquired the entire share capital of Doble Engineering Co, a manufacture of process control instruments, for $319 mil in cash. The transaction was subjected to customary closing conditions. </t>
  </si>
  <si>
    <t>1921292020</t>
  </si>
  <si>
    <t>American Financial Realty Trust</t>
  </si>
  <si>
    <t>Gramercy Capital Corp</t>
  </si>
  <si>
    <t>American Financial Realty Trust, located in Jenkintown, Pennsylvania, operates as real estate investmentment trust focused on acquiring and leasing properties occupied by financial institutions such as commercial banks, thrifts and credit unions. It was founded in 2002.</t>
  </si>
  <si>
    <t xml:space="preserve"> US - Gramercy Capital Corp (GC) acquired all the outstanding common stock of American Financial Realty Trust (AF), a real estate investment trust, in a transaction valued at $1.094 bil. GC offered $5.5 in cash and 0.12096 common shares per AF share. Based on GC's closing stock price of $24.22 on November 2, the last full trading day prior to the announcement, each AF share was valued at $8.43. The transaction had been subject to customary closing conditions and shareholder approval. </t>
  </si>
  <si>
    <t>AFR</t>
  </si>
  <si>
    <t>1920872020</t>
  </si>
  <si>
    <t>Cargo Holdings International Inc</t>
  </si>
  <si>
    <t>ABX Air Inc</t>
  </si>
  <si>
    <t>Cargo Holdings International Inc, located in Orlando, Florida, is a holding company that provides airport-to-airport transportation services, cargo aircraft management and cargo aircraft related logistical support worldwide. It operates through its Air Transport International LLC, Cargo Air Management, Capital Cargo International Airlines, Inc, Cargoreservations.com, and LGSTX Services Inc subsidiaries. The company was founded in 1999.</t>
  </si>
  <si>
    <t>1920845020</t>
  </si>
  <si>
    <t>Bankers Financial Products Corp</t>
  </si>
  <si>
    <t>TheStreet.com Inc</t>
  </si>
  <si>
    <t>Bankers Financial Products Corp provide online search engines services for customers to conduct searches for the best banking rates within their city, zip code or state. The company was founded in 1999.</t>
  </si>
  <si>
    <t xml:space="preserve"> US - TheStreet.com Inc (SI) acquired Bankers Financial Products Inc, a provider of online search engine services, for $25.19 mil. The consideration consisted of an estimated $16.9 mil in cash and the issuance of 0.636 mil SI common shares valued at $8.29 mil. The shares were valued based on SI's closing stock price of $13 on November 1, the last full trading day prior to the announcement. The transaction included BankingMyWay and RateWatch. </t>
  </si>
  <si>
    <t>1920844020</t>
  </si>
  <si>
    <t>GB&amp;T Bancshares Inc, Gainesville,Georgia</t>
  </si>
  <si>
    <t>GB&amp;T Bancshares Inc, located in Gainesville, Georgia, is a bank holding company operating seven community banks: Gainesville Bank &amp; Trust, United Bank &amp; Trust, Community Trust Bank, HomeTown Bank of Villa Rica, First National Bank of the South, First National Bank of Gwinnett and Mountain State Bank. The group operates in Georgia counties. The company was founded in 1987.</t>
  </si>
  <si>
    <t xml:space="preserve"> US - SunTrust Banks Inc, Atlanta, Georgia (SB) acquired all the outstanding common stock of GB&amp;T Bancshares Inc, Gainesville, Georgia (GB), in a stock swap transaction valued at $154.744 mil. SB offered 0.156 common shares per GB share. Based on SB's closing stock price of $69.13 on November 1, the last full trading day prior to the announcement, each GB share was valued at $10.784. The transaction had been subject to GB shareholders and regulatory approvals. </t>
  </si>
  <si>
    <t>GBTB</t>
  </si>
  <si>
    <t>1920720020</t>
  </si>
  <si>
    <t>CR Gibson Co</t>
  </si>
  <si>
    <t>CSS Industries Inc</t>
  </si>
  <si>
    <t>CR Gibson Co is a manufacturer and publisher of memory books, inspirational and gift books, stationery, gift-wrap, church supplies, paper tableware and greeting cards, headquartered in Nashville, Tennessee.</t>
  </si>
  <si>
    <t xml:space="preserve"> US - CSS Industries Inc acquired CR Gibson Co, a manufacturer and publisher of memory books, inspirational and gift books, stationery, gift-wrap, church supplies, paper tableware and greeting cards, from CRG Acquisition Corp, for $68 mil. The transaction was subject to customary closing conditions and regulatory approvals. </t>
  </si>
  <si>
    <t>Blankbooks, Looseleaf Binders And Devices</t>
  </si>
  <si>
    <t>1920582020</t>
  </si>
  <si>
    <t>Road &amp; Highway Builders LLC</t>
  </si>
  <si>
    <t>Sterling Construction Co Inc</t>
  </si>
  <si>
    <t>Road &amp; Highway Builders LLC, located in Sparks, Nevada, is a civil construction company focused on public works, principally roads and highways.</t>
  </si>
  <si>
    <t xml:space="preserve"> US - Sterling Construction Co Inc (SC) acquired a 91.67% interest in Road &amp; Highway Builders LLC, a construction company and a unit of Fishers Industries, for $53 mil. The consideration consisted of $52 mil and $1 mil in SC common shares. </t>
  </si>
  <si>
    <t>1920106020</t>
  </si>
  <si>
    <t>Stationary Power Services Inc</t>
  </si>
  <si>
    <t>Stationary Power Services Inc, located in Clearwater, Florida, manufactures power batteries and power systems, and provides installation and maintenance services of standby power systems, uninterrupted power supply systems, DC power systems, and switchgear/control systems for the telecommunications, aerospace, technology, banking, and information services industries. The company was founded in 1989.</t>
  </si>
  <si>
    <t xml:space="preserve"> US - Ultralife Batteries Inc (UB) acquired all the outstanding stock of Stationary Power Services Inc, a manufacturer of power batteries and power systems, for $10 mil. The consideration consisted of $6 mil in cash, $4 mil in convertible note, and 0.1 mil unregistered UB common shares. Concurrently, UB acquired all the outstanding stock of Reserve Power Systems. </t>
  </si>
  <si>
    <t>1920046020</t>
  </si>
  <si>
    <t>Burts Bees</t>
  </si>
  <si>
    <t>The Clorox Co</t>
  </si>
  <si>
    <t>Burt's Bees, located in Morrisville, North Carolina, manufactures and retails all-natural personal-care products in categories such as lip care, face care, body care, hair care, men's grooming, baby care, and outdoor remedies. The company operates in the US, UK, Ireland, Canada, Hong Kong, and Taiwan. The company was founded in 1984.</t>
  </si>
  <si>
    <t xml:space="preserve">US - Clorox Co acquired all the outstanding stock of Burts Bees (BB), a manufacturer and retailer of personal-care products, from AEA Investors LLC (AI), for $925 mil in cash. The transaction has been subject to regulatory approval. Previously, AI acquired BB in a leveraged buyout transaction. </t>
  </si>
  <si>
    <t>1920038020</t>
  </si>
  <si>
    <t>First Consulting Group Inc</t>
  </si>
  <si>
    <t>First Consulting Group Inc, located in Alpharetta, Georgia, a provider of information-based consulting, integration, technology, outsourcing and applied research services for the healthcare, pharmaceutical and life sciences industries. The company was founded in 1980.</t>
  </si>
  <si>
    <t xml:space="preserve">US - Computer Sciences Corp acquired all the outstanding common stock of First Consulting Group Inc (FC), a provider of management consulting services, for $13 in cash per share, or a total value of $367.963 mil. The transaction had been subject to customary conditions and FC shareholders' approval. </t>
  </si>
  <si>
    <t>FCGI</t>
  </si>
  <si>
    <t>1919619020</t>
  </si>
  <si>
    <t>Energy Equipment Corp</t>
  </si>
  <si>
    <t>Energy Equipment Corp, located in Houston, Texas, manufactures valves, chokes, control panels, and their associated parts. Their operations include manufacturing subsea applications, extreme temperatures, and highly corrosive environments. The company was founded in 1986.</t>
  </si>
  <si>
    <t xml:space="preserve">US - T-3 Energy Services Inc (TE) acquired all the outstanding stock of Energy Equipment Corp, a manufacturer of industrial equipment such as valves, chokes and control panels. Concurrently, TE acquired HP&amp;T Products Inc. The two transactions were to have a combined value of an estimated $96.4 mil in cash. </t>
  </si>
  <si>
    <t>1918740020</t>
  </si>
  <si>
    <t>Quintum Technologies Inc</t>
  </si>
  <si>
    <t>Network Equip Technologies Inc</t>
  </si>
  <si>
    <t>Quintum Technologies Inc, located in Eatontown, New Jersey, provides application management and support services for hosted enterprise software, with distribution in more than 67 countries around the world.</t>
  </si>
  <si>
    <t xml:space="preserve"> US - Network Equipment Technologies Inc (NE) acquired all the outstanding stock of Quintum Technologies Inc, a provider of software support services, for $43 mil. The consideration consisted of $20.5 mil in cash, $20.5 mil in NE common shares and the assumption of an estimated $2 mil in liabilities. The transaction had been subject to customary closing conditions. </t>
  </si>
  <si>
    <t>1918416020</t>
  </si>
  <si>
    <t>Harvest Group LLC</t>
  </si>
  <si>
    <t>Saratoga Resources Inc</t>
  </si>
  <si>
    <t>Harvest Group LLC is an owner and operator of natural gas assets, headquartered in Covington, Louisiana. The company focuses on the South Louisiana and Gulf of Mexico areas. The company was founded in September 2004.</t>
  </si>
  <si>
    <t xml:space="preserve"> US - Saratoga Resources Inc acquired Harvest Group LLC, an owner and operator of natural gas assets, for $29 mil. The consideration consisted of $22 mil in cash and $7 mil in subordinated promissory notes. </t>
  </si>
  <si>
    <t>1918062020</t>
  </si>
  <si>
    <t>TruSonic Inc</t>
  </si>
  <si>
    <t>Fluid Media Networks Inc</t>
  </si>
  <si>
    <t>TruSonic Inc is a provider of online music promotion and distribution services, headquartered in La Jolla, California. The company offers music and messaging solutions to businesses around the world.</t>
  </si>
  <si>
    <t xml:space="preserve"> US - Fluid Media Networks Inc acquired all the outstanding stock of TruSonic Inc, a provider of online music promotion and distribution services, for $6 mil. The consideration consisted of $4 mil in cash and $2 mil in promissory notes. </t>
  </si>
  <si>
    <t>1917903020</t>
  </si>
  <si>
    <t>Aeluros Inc</t>
  </si>
  <si>
    <t>NetLogic Microsystems</t>
  </si>
  <si>
    <t>Aeluros Inc, headquartered in Mountain View, California, manufactures fabless of industry-leading 10-Gigabit Interface technologies and semiconductor products. The company was founded in June 2001.</t>
  </si>
  <si>
    <t xml:space="preserve"> US - NetLogic Microsystems Inc acquired all the outstanding stock of Aeluros Inc, a manufacturer of fabless of industry-leading 10-Gigabit Interface technologies and semiconductor products, for $77 mil. The consideration consisted of $57 mil in cash and up to $20 mil in profit-related payments. The transaction was approved by both company's Board of Directors and had been subject to customary closing conditions. </t>
  </si>
  <si>
    <t>1916871020</t>
  </si>
  <si>
    <t>Investacorp Inc</t>
  </si>
  <si>
    <t>Investacorp Inc is a provider broker-dealer support and investment advisory services, headquartered in Miami Lakes, Florida. The company was founded in 1978.</t>
  </si>
  <si>
    <t xml:space="preserve"> US - Ladenburg Thalmann Financial Services Inc acquired all the outstanding stock of Investacorp Inc, a provider broker-dealer support and investment advisory services, for $45.1 mil in cash. </t>
  </si>
  <si>
    <t>1916265020</t>
  </si>
  <si>
    <t>Brothers Restaurant &amp; Deli</t>
  </si>
  <si>
    <t>Organic To Go Food Corp</t>
  </si>
  <si>
    <t>Brothers Restaurant &amp; Deli, located in La Jolla, California, owns and operates restaurants and provide catering services. The company also has three locations in San Diego, California. It was founded in 1988.</t>
  </si>
  <si>
    <t xml:space="preserve"> US - Organic To Go Food Corp acquired Brothers Restaurant &amp; Deli, an owner and operator of restaurants. </t>
  </si>
  <si>
    <t>1915307020</t>
  </si>
  <si>
    <t>Blue Hill Data Services Inc</t>
  </si>
  <si>
    <t>Blue Hill Data Services Inc, located in Pearl River, New York, provides information technology outsourcing services including mainframe outsourcing, open systems outsourcing, server hosting, co-Location, and disaster recovery. The company was founded in 1994.</t>
  </si>
  <si>
    <t xml:space="preserve"> US - BPO Management Services Inc (BM) acquired all the outstanding stock of Blue Hill Data Services Inc, a provider of information technology outsourcing services, for $10.8 mil. The consideration consisted of $8 mil in cash, $1.8 mil in BM restricted common shares, and $1 mil in promissory note. </t>
  </si>
  <si>
    <t>1915063020</t>
  </si>
  <si>
    <t>Ascent Energy Inc</t>
  </si>
  <si>
    <t>RAM Energy Resources Inc</t>
  </si>
  <si>
    <t>ACNT</t>
  </si>
  <si>
    <t>1915050020</t>
  </si>
  <si>
    <t>Illumigen Biosciences Inc</t>
  </si>
  <si>
    <t>Illumigen Biosciences Inc, headquartered in Seattle, Washington, a biopharmaceutical company that develops drugs to treat hepatitis C infection, obesity, respiratory syncytial virus, and other diseases.</t>
  </si>
  <si>
    <t xml:space="preserve"> US - Cubist Pharmaceuticals Inc acquired all the outstanding stock of Illumigen Biosciences Inc, a biopharmaceutical company, for $347.2 mil. The consideration consisted of $14.7 mil in cash and up to $332.5 mil in profit-related payments. </t>
  </si>
  <si>
    <t>1914531020</t>
  </si>
  <si>
    <t>Coram Inc</t>
  </si>
  <si>
    <t>Coram Inc , located in Denver, Colorado, provides outpatient infusion therapy services. The company was founded in 1981.</t>
  </si>
  <si>
    <t xml:space="preserve"> US - Apria Healthcare Group Inc acquired all the outstanding stock of Coram Inc, a provider of outpatient infusion therapy services, for $350 mil in cash. The transaction was subjected to regulatory approvals and other customary closing conditions. </t>
  </si>
  <si>
    <t>1914352020</t>
  </si>
  <si>
    <t>1913932020</t>
  </si>
  <si>
    <t>BEA Systems Inc, headquartered in San Jose, California with 91 offices in 38 countries, develops enterprise infrastructure software enabling companies to improve business through service-oriented architecture (SOA), business process management (BPM), and enterprise social computing. The company has products with trademarks known as Enterprise 360, BEA AquaLogic, WebLogic, Liquid Enterprise and Tuxedo. The company was founded in 1995.</t>
  </si>
  <si>
    <t xml:space="preserve"> US - Oracle Corp (OC) acquired all the outstanding common stock of BEA Systems Inc (BS), a developer of enterprise infrastructure software, for a sweetened $19.375 in cash per share, or a total value of $8.056 bil. The transaction was approved by shareholder and regulatory authorities, and other customary closing conditions. Originally, OC withdrew its plans to acquire all the outstanding common stock of BS, for $17 in cash per share, or a total value of $7.195 bil. </t>
  </si>
  <si>
    <t>BEAS</t>
  </si>
  <si>
    <t>1913855020</t>
  </si>
  <si>
    <t>Slades Ferry Bancorp,Somerset ,Massachusetts</t>
  </si>
  <si>
    <t>SFBC</t>
  </si>
  <si>
    <t>1913763020</t>
  </si>
  <si>
    <t>CCS Financial Services Inc- Financial Services Stores, Florida</t>
  </si>
  <si>
    <t>Dollar Financial Corp</t>
  </si>
  <si>
    <t>82 financial services stores, locates in southeast Florida that offers check cashing, payday loans, and other ancillary products.</t>
  </si>
  <si>
    <t xml:space="preserve"> US - Dollar Financial Services Corp acquired 82 financial services stores, located in southeast Florida, of CCS Financial Services Inc, an owner and operator of check cashing stores, for an estimated $100 mil. The transaction had been subject to regulatory approval. </t>
  </si>
  <si>
    <t>1913105020</t>
  </si>
  <si>
    <t>FAS Construction Management Inc</t>
  </si>
  <si>
    <t>MDI Inc</t>
  </si>
  <si>
    <t>FAS Construction Management Inc, headquartered in San Antonio, Texas, a provider of construction and risk management services. The company delivers financial integrity and proactive problem solving to the construction process, and assists owners, lenders and contractors with the management of construction projects throughout the United States, Mexico, Canada, Caribbean and South America. The company was founded in 1996.</t>
  </si>
  <si>
    <t xml:space="preserve"> US - MDI Inc (MD) acquired all the outstanding common stock of FAS Construction Management Inc, a provider of construction and risk management services, in exchange for 5 mil MD common shares, valued at $4.2 mil. The shares were valued based on MD's closing stock price of $.84 on October 8, the last full trading day prior to the announcement. </t>
  </si>
  <si>
    <t>1912463020</t>
  </si>
  <si>
    <t xml:space="preserve">OneSource Services Inc </t>
  </si>
  <si>
    <t>ABM Industries Inc</t>
  </si>
  <si>
    <t>OneSource Services Inc, located in Atlanta, Georgia, provides outsourced facilities services. The company offers both contract and on-demand building services solutions for property management firms, facility managers, and building owners in commercial, institutional and industrial markets.</t>
  </si>
  <si>
    <t xml:space="preserve"> US - ABM Industries Inc acquired all the outstanding common stock of OneSource Services Inc, a provider of outsourced facilities services, for $98.004 in cash per share, or a total value of $364.771 mil. The transaction was subject to customary closing conditions and regulatory approvals. </t>
  </si>
  <si>
    <t>OSS</t>
  </si>
  <si>
    <t>Building Cleaning And Maintenance Services, Not Elsewhere</t>
  </si>
  <si>
    <t>1912462020</t>
  </si>
  <si>
    <t>United Industrial Corp</t>
  </si>
  <si>
    <t>Textron Inc</t>
  </si>
  <si>
    <t>United Industrial Corp, located in Hunt Valley, Maryland, manufactures defense systems including unmanned aerial vehicle systems, training and simulation systems, automated aircraft test and maintenance equipment, armament systems, logistical and angineering services through its AAI Corporation unit and its subsidiaries. The company was founded in 1910.</t>
  </si>
  <si>
    <t xml:space="preserve"> US - Textron Inc completed its tender offer to acquire all the outstanding common stock of United Industrial Corp (UI), a manufacturer of defense systems, for $81 in cash per share, or a total value of $860.49 mil, via a tender offer. The offer was conditioned upon at least a majority of UI shares being tendered. The transaction had been subject to customary closing conditions and approvals. </t>
  </si>
  <si>
    <t>UIC</t>
  </si>
  <si>
    <t>Electrical Equipment For Internal Combustion Engines</t>
  </si>
  <si>
    <t>1911170020</t>
  </si>
  <si>
    <t>Pavilion Bancorp Inc,Adrian, Michigan</t>
  </si>
  <si>
    <t>First Defiance Financial,OH</t>
  </si>
  <si>
    <t>Pavilion Bancorp Inc, headquartered in Adrian, Michigan, is a bank holding company for Bank of Lenawee. The bank provides financial services through a network of branch offices and ATMs located in Lenawee and Hillsdale counties in Michigan. The bank also offers mortgage products provided by Pavilion Mortgage Co, a subsidiary of the Bank of Lenawee.</t>
  </si>
  <si>
    <t>PVLN</t>
  </si>
  <si>
    <t>1910763020</t>
  </si>
  <si>
    <t>Public Energy Solutions LLC</t>
  </si>
  <si>
    <t>Comverge Inc</t>
  </si>
  <si>
    <t>Public Energy Solutions LLC is a provider of clean energy solutions and services, headquartered in Englewood, New Jersey.</t>
  </si>
  <si>
    <t>1910703020</t>
  </si>
  <si>
    <t>ViaCell Inc</t>
  </si>
  <si>
    <t>ViaCell Inc is a biotechnology company, headquartered in Cambridge, Massachusetts. The company focuses on the widespread application of human cells as medicine for possible future medical use in treating over 40 diseases including certain blood cancers and genetic diseases.</t>
  </si>
  <si>
    <t xml:space="preserve"> US - PerkinElmer Inc completed its tender offer to acquire all the outstanding common stock of ViaCell Inc (VI), a biotechnology company, for $7.25 in cash per share, or a total value of $301.329 mil. The offer was conditioned upon at least a majority of VI's shares being tendered. The transaction was subject to customary closing conditions and regulatory approvals. </t>
  </si>
  <si>
    <t>VIAC</t>
  </si>
  <si>
    <t>1909651020</t>
  </si>
  <si>
    <t>Traffix Inc</t>
  </si>
  <si>
    <t>Traffix Inc, located in Pearl River, Nevada, provides Internet-based marketing and consulting services through its marketing services business groups that include Traffix Performance Marketing, SendTraffic, Hot Rocket Marketing, and mxFocus. The company was founded in 1993.</t>
  </si>
  <si>
    <t xml:space="preserve"> US - New Motion Inc (NM) merged with Traffix Inc (TI), a provider of Internet marketing services, in a stock swap transaction valued at $174.894 mil. NM offered 0.683 common shares per TI share. Based on NM's closing stock price of $15.5 on September 26, the last full trading day prior to the announcement, each TI share was valued at $10.59. The transaction had been subject to regulatory approval. </t>
  </si>
  <si>
    <t>TRFX</t>
  </si>
  <si>
    <t>1908857020</t>
  </si>
  <si>
    <t>IdeaEDGE Inc</t>
  </si>
  <si>
    <t>VOS International Inc</t>
  </si>
  <si>
    <t>IdeaEDGE Inc, located in San Diego, California, provides prepaid gift card program services.</t>
  </si>
  <si>
    <t xml:space="preserve"> US - Vos International Inc acquired IdeaEDGE Inc, a provider of prepaid gift card program services. </t>
  </si>
  <si>
    <t>1907922020</t>
  </si>
  <si>
    <t>C-COR Inc</t>
  </si>
  <si>
    <t>CCBL</t>
  </si>
  <si>
    <t>1907581020</t>
  </si>
  <si>
    <t>Stora Enso North America Inc</t>
  </si>
  <si>
    <t>Stora Enso North America Inc, located in Wisconsin Rapids, manufacture paper for publications, packaging boards, and graphics as well as pulp, lumber, and forest and pulp chemicals. Other products include newsprint, elemental chlorine-free kraft pulp, totally chlorine-free mechanical pulp and recycled pulp from recovered paper.</t>
  </si>
  <si>
    <t>1907406020</t>
  </si>
  <si>
    <t>Procuri Inc</t>
  </si>
  <si>
    <t>Procuri Inc, located in Atlanta, Georgia, develops ondemand supply management software. The company was founded in 1999.</t>
  </si>
  <si>
    <t xml:space="preserve">US - Ariba Inc (AI) acquired all the outstanding stock of Procuri Inc, a developer of on-demand supply management software, for $101 mil. The consideration consisted of $46.5 mil in cash, $46.5 mil in AI common stock and the assumption of $8 mil in liabilities. The transaction had been subject to regulatory approval and other customary closing conditions. </t>
  </si>
  <si>
    <t>1907270020</t>
  </si>
  <si>
    <t>Network General Corp</t>
  </si>
  <si>
    <t>NetScout Systems Inc</t>
  </si>
  <si>
    <t>Network General Corp, located in San Jose, california, provides network and application performance management business services. Their portfolio of innovative software solutions and intelligent appliances that monitor and manage all elements of IT infrastructure performance including network devices, applications, and servers, while simultaneously delivering a correlated view of the health of the business service.</t>
  </si>
  <si>
    <t xml:space="preserve"> US - NetScout Systems Inc (NS) acquired Network General Corp, a provider of network and application services, for $204.72 mil. The consideration consisted of $50 mil in cash, the issuance of 6 mil NS common shares valued at $54.72 mil and $100 mil in debt. The shares were valued based on NS's closing stock price of $9.12 on September 19, the last full trading day prior to the announcement. The transaction had been subject to customary closing conditions and regulatory approvals. </t>
  </si>
  <si>
    <t>1906942020</t>
  </si>
  <si>
    <t>Esprit Pharma Holding Co Inc</t>
  </si>
  <si>
    <t>Esprit Pharma Holding Co Inc, located in East Brunswick, New Jersey, manufactures prescription pharmaceuticals intended for final consumption, including biotech products and antibiotics.</t>
  </si>
  <si>
    <t xml:space="preserve"> US - Allergan Inc acquired Esprit Pharma Holding Co Inc, a manufacturer of pharmaceuticals, for an estimated $370 mil in cash. The transaction was subjected to regulatory approval. </t>
  </si>
  <si>
    <t>1906349020</t>
  </si>
  <si>
    <t>Global Clean Energy Holdings LLC</t>
  </si>
  <si>
    <t>Medical Discoveries Inc</t>
  </si>
  <si>
    <t>Global Clean Energy Holdings LLC, located in Los Angeles, California, manufacture, develop, commercialize and wholesale oil and oil products derived from the seeds of Jatropha curcas - native non-edible plant indigenous to many tropical and sub-tropical regions of the world, including Mexico, Caribbean and Central America.</t>
  </si>
  <si>
    <t xml:space="preserve"> US - Medical Discoveries Inc (MD) acquired all the outstanding stock of Global Clean Energy Holdings LLC, a manufacturer of oil products, from Mobius Risk Group LLC, for $1.727 mil. The consideration consisted of $0.74 mil in profit related payments and the issuance of 36.540 mil common shares valued at $0.987 mil. The shares were valued based on MD's closing stock price of $0.027 on September 14, the last full trading day prior to the announcement. </t>
  </si>
  <si>
    <t>1906124020</t>
  </si>
  <si>
    <t>Idearc Inc</t>
  </si>
  <si>
    <t>Switchboard Inc, located in Westboro, Massachusetts, provides online advertising and digital directory services for interconnecting consumers, merchants and national advertisers. The company was founded in 1996.</t>
  </si>
  <si>
    <t xml:space="preserve"> US - Idearc Inc definitively acquired Switchboard Inc, a provider of online advertising and digital directory services, from InfoSpace Inc, for $225 mil. The transaction was subjected to regulatory approvals and other customary closing conditions. </t>
  </si>
  <si>
    <t>1906101020</t>
  </si>
  <si>
    <t>McLeodUSA Inc, located in Cedar Rapids, Iowa, provides telecommunications and cable television services. Their clients include small and medium-sized business in nearly 500 cities throughout the Midwest, Rocky Mountain, Southwest and Northwest regions.</t>
  </si>
  <si>
    <t xml:space="preserve"> US - PAETEC Holding Corp acquired all the outstanding stock of McLeodUSA Inc, a provider of telecommunications services, in exchange for 40 mil common shares valued at $550.2 mil, including the assumption of an estimated $65 in liabilities. The transaction had been subject to customary closing conditions and shareholder approval. </t>
  </si>
  <si>
    <t>1906095020</t>
  </si>
  <si>
    <t>Cardlock LLC</t>
  </si>
  <si>
    <t>Cardlock LLC, located in Lancaster, California, a wholesaler of petroleum. The company was the cardlock operations of Southern Counties Oil Co.</t>
  </si>
  <si>
    <t xml:space="preserve"> US - United Fuel &amp; Energy Corp (UF) acquired all the outstanding stock of Cardlock LLC, a wholesaler of petroleum, from Southern Counties Oil Co, in exchange for 24.6 mil UF common share, valued at $25.83 mil. The shares were valued based on UF's closing stock price of $1.05 on September 14, the last full trading day prior to the announcement. The transaction had been subject to customary closing conditions and UF shareholders and board approvals. </t>
  </si>
  <si>
    <t>1905608020</t>
  </si>
  <si>
    <t>Innovative Solutions Consulting Inc</t>
  </si>
  <si>
    <t>Innovative Solutions Consulting Inc, located in Hollywood, Maryland, provides engineering and technical services communication electronic systems to government agencies. The company specializes in the design, integration, and fielding of mobile, modular, and fixed-site CE systems. The company was founded in 1999.</t>
  </si>
  <si>
    <t xml:space="preserve"> US - Ultralife Batteries Inc acquired all the outstanding stock of Innovative Solutions Consulting Inc, a provider of engineering and technical services, for an estimated $3 mil. The consideration consisted of $1 mil in cash and up to $2 mil in profit related payments. The transaction had been subject to customary closing conditions. </t>
  </si>
  <si>
    <t>1904848020</t>
  </si>
  <si>
    <t>MidWestOne Financial Group Inc</t>
  </si>
  <si>
    <t>ISB Financial Corp</t>
  </si>
  <si>
    <t>MidWestOne Financial Group Inc, located in Okaloosa, Iowa, provides commercial hometown banking services, including personal and business banking, online banking,investments and insurance services, in 13 Iowa communities - Oskaloosa, Belle Plaine, Burlington, Davenport, Fairfield, Fort Madison, Hudson, North English, Ottumwa, Pella, Sigourney, Wapello and Waterloo. The company was founded in 1931.</t>
  </si>
  <si>
    <t>OSKY</t>
  </si>
  <si>
    <t>1904006020</t>
  </si>
  <si>
    <t>Great Lakes Bancorp Inc, Buffalo,New York</t>
  </si>
  <si>
    <t>Great Lakes Bancorp Inc, located in Buffalo, New York, is a bank holding company for Greater Buffalo Savings Bank, serving residents and businesses located throughout Western New York.</t>
  </si>
  <si>
    <t xml:space="preserve"> US - First Niagara Financial Group Inc, Lockport, New York (FN)  merged with Great Lakes Bancorp Inc, Buffalo, New York (GL), a bank holding company, in a transaction valued at $152.953 mil. FN offered a choice of $14 in cash or 0.993 common shares, or a combination of both, per GL share, subject to proration whereby no more than 50% of the total consideration was to be in common stock. The transaction approved by GL shareholders and regulatory authorities. </t>
  </si>
  <si>
    <t>1903953020</t>
  </si>
  <si>
    <t>Intel Corp-Modular Communications Platform Assets</t>
  </si>
  <si>
    <t>Manufacture design, develop and wholesale microcomputer components and related products; principal component consists of silicon- based semiconductors etched with complex patterns of transistors</t>
  </si>
  <si>
    <t xml:space="preserve"> US - RadiSys Corp acquired the modular communications platforms assets of Intel Corp, a manufacturer, designer and wholesaler of silicon-based semiconductors, retail network and communications products, and computer parts, for $31.75 mil. The transaction had been subject to customary closing conditions. </t>
  </si>
  <si>
    <t>1903710020</t>
  </si>
  <si>
    <t>KMG America Corp</t>
  </si>
  <si>
    <t>KMG America Corp is an insurance holding company, headquartered in Minnetonka, Minnesota. The company's products and brands include life, disability, accident and supplemental health insurance products, which serve customers located in the southeastern United States.</t>
  </si>
  <si>
    <t xml:space="preserve"> US - Humana Inc acquired all the outstanding common stock of KMG America Corp (KA), an insurance holding company, for $6.2 in cash per share, or a total value of $137.741 mil. The transaction had been subject to customary closing conditions, KA shareholders and regulatory approvals. </t>
  </si>
  <si>
    <t>KMA</t>
  </si>
  <si>
    <t>1903554020</t>
  </si>
  <si>
    <t>Gulfshore Midstream LLC- Offshore Pipeline Assets</t>
  </si>
  <si>
    <t>Own and operate natural gas gathering facilities, such as pipelines, in the Gulf of Mexico</t>
  </si>
  <si>
    <t xml:space="preserve"> US - Gateway Energy Corp (GE) acquired offshore pipeline assets, located in the Gulf of Mexico, from Gulfshore Midstream LLC, for $3.625 mil. The consideration consisted of $3.1 mil in cash, the issuance of 1.55 mil common shares valued at $0.225 mil and the assumption of an estimated $0.3 mil in liabilities. The shares were valued based on GE's closing stock price of $0.75 on September 5, the last full trading day prior to the announcement. </t>
  </si>
  <si>
    <t>1903538020</t>
  </si>
  <si>
    <t>KNBT Bancorp Inc,Bethlehem, Pennsylvania</t>
  </si>
  <si>
    <t>KNBT Bancorp Inc, located in Bethlehem, Pennsylvania, is a bank holding co engaged in personal banking and corporate banking services. Their services include savings and checking accounts for individual clients, and cash management and private banking services for corporate accounts. The company was founded in 1925.</t>
  </si>
  <si>
    <t>KNBT</t>
  </si>
  <si>
    <t>1903297020</t>
  </si>
  <si>
    <t>Mercy CarePlus</t>
  </si>
  <si>
    <t>Molina Healthcare Inc</t>
  </si>
  <si>
    <t>Provide healthcare insurance services headquartered in St Louis, Missouri</t>
  </si>
  <si>
    <t xml:space="preserve"> US - Molina Healthcare Inc acquired Mercy CarePlus, a provider of healthcare insurance services, for an estimated $74 mil cash. The transaction was subjected to customary closing conditions and regulatory approvals. </t>
  </si>
  <si>
    <t>1903182020</t>
  </si>
  <si>
    <t>TransCommunity Financial Corp</t>
  </si>
  <si>
    <t>TransCommunity Financial Corp is a provider of bank holding services that owns separately-managed community banks</t>
  </si>
  <si>
    <t>TCYF</t>
  </si>
  <si>
    <t>1903147020</t>
  </si>
  <si>
    <t>Markwest Hydrocarbon Inc</t>
  </si>
  <si>
    <t>Gas utility</t>
  </si>
  <si>
    <t>MWP</t>
  </si>
  <si>
    <t>1902539020</t>
  </si>
  <si>
    <t>AccessLine Communications Corp</t>
  </si>
  <si>
    <t>Telanetix Inc</t>
  </si>
  <si>
    <t>Provide hosted communications and managed voice services to the Small to Medium Business (SMB) market place and telecommunications partners serving this market</t>
  </si>
  <si>
    <t xml:space="preserve"> US - Telanetix Inc (TI) acquired all the outstanding stock of AccessLine Communications Corp, a provider of hosted communication services, for $4.882 mil. The consideration consisted of $11.7 mil in cash, $14.182 mil in TI restricted common stock, and up to $9 mil in profit-related payments. The transaction had been subject to customary closing conditions. </t>
  </si>
  <si>
    <t>1902526020</t>
  </si>
  <si>
    <t>Select Inc</t>
  </si>
  <si>
    <t>INX Inc</t>
  </si>
  <si>
    <t>Provide professional networking services that designs, implements, maintains and supports advanced IP communications networks for enterprises</t>
  </si>
  <si>
    <t xml:space="preserve"> US - INX Inc (IX) acquired all the outstanding common stock of Select Inc, a provider of professional networking services, for $31.129 mil. The consideration consisted of $6.25 mil in cash, .232 mil IX common shares, valued at $2.373 mil, and up to $22.506 mil in profit-related payments. The shares were valued based on IX's closing stock price of $10.23 mil on August 30, the last full trading day prior to the announcement. </t>
  </si>
  <si>
    <t>1902466020</t>
  </si>
  <si>
    <t>Develop identity assurance management software to verify the identity of a user accessing a computer network or the Internet, protect business and personal information, replace passwords and personal identification numbers, known as PINs, in order to safeguard and simplify access to electronic systems</t>
  </si>
  <si>
    <t>SFLK</t>
  </si>
  <si>
    <t>1901818020</t>
  </si>
  <si>
    <t>Metro Dentalcare</t>
  </si>
  <si>
    <t>American Dental Partners Inc</t>
  </si>
  <si>
    <t>Provide routine, cosmetic and specialized dental health services including preventative care, whitening, crowns, veneers, dental implants, oral surgery, endodontics (root canals), periodontics (gum disease), children's dentistry and orthodontics; own and operate general dentistry and specialty clinics throughout the Twin Cities metro</t>
  </si>
  <si>
    <t xml:space="preserve"> US - American Dental Partners Inc acquired all the outstanding stock Metro Dentalcare, a provider of general dental services, from Sentinel Capital Partners, for an estimated $95 mil. The consideration was to consist of $85 mil in cash and up to $10 mil in profit-related payments. The transaction was subject to regulatory approvals and other customary closing conditions. </t>
  </si>
  <si>
    <t>1901540020</t>
  </si>
  <si>
    <t xml:space="preserve">TSB Financial Corp,Charlotte, North Carolina  </t>
  </si>
  <si>
    <t>Savings bank holding company engaged in providing services that include checking and savings accounts; commercial, consumer and personal and mortgage loans; safe deposit boxes; automated teller machines and other associated services</t>
  </si>
  <si>
    <t xml:space="preserve"> US - SCBT Financial Corp, Columbia, South Carolina (SF) merged with TSB Financial Corp, Charlotte, North Carolina (TF), a savings bank holding company, in a stock swap transaction valued at $42.58 mil. SF offered a choice of $35 in cash or common shares per TF share, subject to proration whereby no more than 85% of the total consideration was to be in common stock. The transaction had been subject to regulatory and TF shareholders approvals. </t>
  </si>
  <si>
    <t>TSBC</t>
  </si>
  <si>
    <t>1900819020</t>
  </si>
  <si>
    <t>Matritech Inc</t>
  </si>
  <si>
    <t>Manufacture and wholesale cancer diagnostic and detection products based on its proprietary nuclear matrix protein (NMP) technology including non-invasive or minimally invasive cancer diagnostic tests for bladder and cervical cancer and is developing additional tests for breast, colon and prostate cancer</t>
  </si>
  <si>
    <t xml:space="preserve"> US - Inverness Medical Innovations Inc acquired all the outstanding common stock of Matritech Inc (MI), a manufacturer and wholesaler of cancer diagnostic and detection products, for $38 mil. The consideration was consisted of $36 mil in IM common shares and up to $2 mil in profit-related payments. The transaction had been subject to MI shareholders approval. </t>
  </si>
  <si>
    <t>MZT</t>
  </si>
  <si>
    <t>1900813020</t>
  </si>
  <si>
    <t>PolyMedica Corp</t>
  </si>
  <si>
    <t>Manufacture and wholesale blood glucose testing supplies for the chronic care, professional products and consumer healthcare markets; offers home test kits, insulin and syringes through its Liberty Diabetes division, and prescription urological products</t>
  </si>
  <si>
    <t xml:space="preserve">US - Medco Health Solutions Inc acquired all the outstanding common stock of PolyMedica Corp (PC), a manufacturer and wholesaler of blood glucose testing supplies, for $53 in cash per share, or a total value of $1.279 bil. The transaction was subject to customary closing conditions, PC shareholders and regulatory approvals. </t>
  </si>
  <si>
    <t>PLMD</t>
  </si>
  <si>
    <t>1900760020</t>
  </si>
  <si>
    <t>VerticalFalls Software Inc</t>
  </si>
  <si>
    <t>SLM Holdings Inc</t>
  </si>
  <si>
    <t>Develop software for Customer Relationship Management processes, Enterprise Resource Planning, Business Intelligence, Electronic Records/Case Management, Quotation/Proposal Management System and Groupware/Collaboration</t>
  </si>
  <si>
    <t xml:space="preserve"> US - SLM Holdings Inc acquired VerticalFalls Software Inc, a developer of management software, in exchange for stock and the assumption of an undisclosed amount in liabilities. The transaction was to include all trademarks, trade names and copyrights. </t>
  </si>
  <si>
    <t>1900462020</t>
  </si>
  <si>
    <t>Carolina National Corp</t>
  </si>
  <si>
    <t>First National Bancshares Inc</t>
  </si>
  <si>
    <t>Bank holding company for Carolina National Bank &amp; Trust Company</t>
  </si>
  <si>
    <t xml:space="preserve"> US - First National Bancshares Inc (FN) merged with Carolina National Corp (CN), a bank holding company, in a stock swap transaction valued at $56.874 mil. FN offered a choice of $21.65 in cash or 1.468 common shares, per CN share, subject to proration whereby the aggregate consideration was to consist of 70% stock and 30% cash. The transaction had been subject to customary closing conditions and regulatory and shareholder approvals. </t>
  </si>
  <si>
    <t>CNCP</t>
  </si>
  <si>
    <t>1900306020</t>
  </si>
  <si>
    <t>NYMEX Holdings Inc</t>
  </si>
  <si>
    <t>CME Group Inc</t>
  </si>
  <si>
    <t>NYMEX Holdings Inc, located in New York, provides physical commodities futures and options exchange services in energy and metals contracts and clearing services for more than 320 off-exchange energy contracts. NYMEX offers crude oil, petroleum products, natural gas, coal, electricity, gold, silver, copper, aluminum, platinum group metals, emissions and soft commodities contracts for trading.</t>
  </si>
  <si>
    <t>NMX</t>
  </si>
  <si>
    <t>1900117020</t>
  </si>
  <si>
    <t>Pantone Inc</t>
  </si>
  <si>
    <t>Manufacture color communications products used in graphic arts, fashion, home, interior, plastics, architectural, paint, industrial design and consumer markets</t>
  </si>
  <si>
    <t xml:space="preserve"> US - X-rite Inc acquired Pantone Inc, a manufacturer of color communication products, for $180 mil. </t>
  </si>
  <si>
    <t>1899926020</t>
  </si>
  <si>
    <t>NTS Communications Inc</t>
  </si>
  <si>
    <t>Xfone Inc</t>
  </si>
  <si>
    <t>Provide local, long distance and voice mail telecommunications services in Texas, Oklahoma, Kansas, New Mexico, Nevada, Colorado and Arizona areas, as well as Internet services, including DSL, and Fiber optics connections</t>
  </si>
  <si>
    <t xml:space="preserve"> US - Xfone Inc acquired all the outstanding stock of NTS Communications Inc (NC), a provider of telecommunications services, for $42 mil. The transaction had been subject to NC shareholders and regulatory approvals, and other customary closing conditions. </t>
  </si>
  <si>
    <t xml:space="preserve"> US - S&amp;T Bancorp Inc (SB), Indiana, Pennsylvania, acquired all the outstanding common stock of IBT Bancorp Inc (IB), Irwin, Pennsylvania, a bank holding company, in a stock swap transaction valued at 184.604. SB offered a choice of $31 in cash or between 0.93 and 0.97 common share, per IB share, subject to proration whereby 55% of the aggregate consideration was to be paid in common stock and the remaining 45% in cash. The transaction had been subject to customary closing conditions and was approved by IB shareholders and regulatory authorities. </t>
  </si>
  <si>
    <t xml:space="preserve"> US - National Oilwell Varco Inc (NO) acquired all the outstanding common stock of Grant Prideco Inc (GP), a manufacturer and wholesaler of oil field drilling tools including tool joints, drill collars, heavyweight drill pipe, drill stem accessories, in a stock swap transaction valued at $7.513 bil. NO offered $23.2 in cash and 0.4498 share per GP share. Based on NO's closing stock price of $77.37 on December 14, the last full trading day prior to the announcement, each CB share was valued at $58. On completion, NO and GP was to own 86% and 14% in the combined company respectively. The transaction had been subject to GP shareholder and regulatory approval. </t>
  </si>
  <si>
    <t xml:space="preserve"> US - Atheros Communications Inc (AC) acquired all the outstanding stock of u-Nav Microelectronics Corp, a manufacturer of semiconductors, for $55.054 mil. The consideration consisted of $15.4 mil in cash and 1.28 mil AC common shares valued at $39.654 mil. The shares were valued based on AC's closing stock price of $30.98 on December 12, the last full trading day prior to the announcement. The transaction was approved by the boards of directors of both companies and was subject to customary closing conditions. </t>
  </si>
  <si>
    <t xml:space="preserve">US - ON Semiconductor Corp (OS), a unit of TPG Capital LP, acquired all the outstanding common stock of AMIS Holdings Inc (AH), a manufacturer of semiconductor products, in a stock swap transaction valued at $906.394 mil. OS offered 1.15 common shares per AH share. Based on OS's closing stock price of $8.82 on December 12, the last full trading day prior to the announcement, each AH share was valued at $10.143. On completion, OS was to 74% and AH was to own 26% of the combined entity. The transaction had been subject to customary closing conditions, shareholders and regulatory approval. </t>
  </si>
  <si>
    <t xml:space="preserve"> US - JDS Uniphase Corp (JU) acquired all the outstanding common stock of American Bank Note Holographics Inc (AB), a provider of security holograms services, in a stock swap transaction valued at $130.328 mil. JU offered $1 in cash and 0.4479 common shares per AB share. Based on JU's closing stock price of $13.94 of December 10, the last full trading day prior to the announcement, each AB share was valued at $6.244. The transaction had been subject to regulatory and AB shareholders approvals. </t>
  </si>
  <si>
    <t xml:space="preserve">US - Macrovision Corp (MC) acquired all the outstanding common stock of Gemstar-TV Guide International Inc (GT), a provider of television guidance and consumer entertainment services, in a stock swap transaction valued at $2.873 bil. MC offered a choice of 0.2548 common shares per GT share or $6.35 in cash per share, subject to proration. Based on MCs closing stock price of $25.99 on December 6, the last full trading day prior to the announcement, each GT share was valued at $6.622. The transaction had been subject to customary closing conditions and regulatory approval. </t>
  </si>
  <si>
    <t>Technisource Inc is a provider of information technology and engineering services headquartered in Little Rock, Arkansas. The company's specializations include: IT Assessments and Outsourcing, Project Management, QA and Testing, Embedded Software Engineering, Application Development and Support, Network Integration, Deployment and Help Desk. The company's customer base of Fortune 500 and middle-market companies represents a wide variety of industries including: insurance, banking and finance, telecommunications, health care, manufacturing, retail and government.</t>
  </si>
  <si>
    <t>Tutogen Medical, Inc., together with its subsidiaries, engages in the design, development, process, manufacture, and marketing of surgical products primarily in the United States. The company, using its TUTOPLAST process of tissue preservation and viral inactivation, manufactures and delivers sterile bio-implants made from human (allograft) and animal (xenograft) tissues. Its products are used to repair and promote the healing of various bone and other tissue defects, including dental, spinal, urology, ophthalmology, head, neck, and general surgery procedures. The company also offers tissue processing services. It serves hospitals and surgeons through marketing and distribution partners, independent distributors, and direct representatives. The company also operates in Europe. Tutogen Medical was founded in 1984 and is headquartered in Alachua, Florida.</t>
  </si>
  <si>
    <t xml:space="preserve"> US - Regeneration Technologies Inc (RT) merged with Tutogen Medical Inc (TM), a manufacturer and wholesaler of sterile biological implant products made from human (allograft) and animal (xenograft) tissue, in a stock swap transaction valued at $282.29 mil. RT offered 1.22 common shares per TM sharew. Based on RT's closing stock price of $10.54 on November 12, the last full trading day prior to the announcement, each TM share was valued at $12.86. The transaction had been subject to shareholder and regulatory approval, and customary closing conditions. On completion, the merged entity was to be named RTI Biologics Inc. </t>
  </si>
  <si>
    <t>Simat Helliesen &amp; Eichner Inc, located in New York, New York, provides aviation consulting services dedicated exclusively to the air transport industry. The company has served airlines, airports, domestic and international agencies, manufacturers, and financial institutions. The companys capabilities include strategic, financial, and technical planning for airports and airlines; airport demand management; cost-benefit analysis of environmental regulations; air service marketing; cargo distribution; airline network and fleet planning; and airline operations and management consulting.</t>
  </si>
  <si>
    <t>Omega Financial Corp, located in State College, Pennsylvania, is a commercial bank holding company primarily engaged in providing a full range of retail, consumer and commercial banking services through offices in Central Pennsylvania. Subsidiaries include Central Pennsylvania Life Insurance Company of Phoenix, Arizona; Bank Capital Services in Pittston, Pennsylvania; Mid Penn Insurance Company in Sunbury, Pennsylvania; and Omega Bank headquartered in State College. The company was founded in 1986.</t>
  </si>
  <si>
    <t xml:space="preserve"> US - FNB Corp, Hermitage, Pennsylvania (FC) acquired all the outstanding common stock of Omega Financial Corp, State College, Pennsylvania (OF), a commercial bank holding company, in a stock swap transaction valued at $393.192 mil. FC offered 2.022 common shares per OF share. Based on FC's closing stock price of $15.4 on November 8, the last full trading day prior to the announcement, each OF share was valued at $31.139. The transaction was subject to shareholders and regulatory approvals, and other customary closing conditions. </t>
  </si>
  <si>
    <t xml:space="preserve"> US - National Holdings Corp (NH) acquired all the outstanding common stock of vFinance Inc (VI), a provider of management consulting, online venture capital information services, in a stock swap transaction valued at $15.31 mil. NH offered .14 common shares per VI share. Based on NH's closing stock price of $2 in November 6, the last full trading day prior to the announcement, each VI share was valued at $.28. The transaction was approved by the board of directors of both companies, and was approved by regulatory authorities. </t>
  </si>
  <si>
    <t xml:space="preserve">US - ABX Air Inc (AA) acquired all the outstanding stock of Cargo Holdings International Inc (CH), a provider of air transportation and cargo services, for an amended $322.48 mil. The consideration was consisted of $233 mil in cash, 4 mil in AA common shares valued at $16.48 mil and $73 mil in debt. The shares were valued based on AAs closing stock price of $4.12 on December 28, the last full trading day prior to the announcement. The transaction was subjected to regulatory approvals. Originally, AA agreed to acquire SH for an estimated $350 mil. </t>
  </si>
  <si>
    <t>Ascent Energy Inc, located in Plano,Texas, a growth-oriented, independent natural gas and oil company engaged in the acquisition, exploration and development of both conventional and unconventional natural gas and oil properties in Texas, Oklahoma, Louisiana and the Appalachian region. Its growth efforts are primarily directed at finding and developing natural gas reserves in unconventional shale gas areas and in known tight gas areas. It operates substantially all of its properties. The company was founded in 2001.</t>
  </si>
  <si>
    <t xml:space="preserve">US - RAM Energy Resources Inc (RE) acquired all the outstanding stock of Ascent Energy Inc, an oil and gas exploration and production company, for $288.034 mil. The consideration consisted of $185 mil in cash, 6.2 mil warrants valued at $0.124 mil and the issuance of 20.5 mil common shares valued at $102.91 mil. The shares were valued based on RE's closing stock price (CS) of $5.02 on October 15, the last full trading day prior to the announcement and the warrants were valued based on the difference of RE's CS of $5.02 and the exercise price of the warrants that was $5. </t>
  </si>
  <si>
    <t>Tektronix Inc, located in Beaverton, Oregon, manufactures, markets and wholesales industrial equipments specializing in test, measurement, and monitoring solutions, with products and services used in various industries such as computing, communications, semiconductors, broadcast, education government, military and aerospace, research, automotive and consumer electronics, which its customers to design, manufacture, build, deploy, monitor and service next-generation global communications networks, computing and advanced and pervasive technologies. And operates in the United States, Mexico, Canada, South America, Europe, Russia, the Middle East, Africa, the Pacific, China, India, Korea, Singapore and Japan.</t>
  </si>
  <si>
    <t xml:space="preserve"> US - Danaher Corp (DC) acquired all the outstanding stock of Tektronix Inc (TI), a manufacturer and wholesaler of industrial equipments specializing in test, measurement, and monitoring solutions, for $38 in cash per share, or a total value of $2.956 bil. Earlier, DC completed its tender offer for TI by accepting 69.958 mil shares, or 80.6% of TI's common shares outstanding. The offer was conditioned upon at least a majority of TI's shares being tendered (on a fully diluted basis). The transaction had been subject to customary closing conditions and regulatory approval. </t>
  </si>
  <si>
    <t>Slade's Ferry Bancorp, headquartered in Somerset, Massachusetts, is a bank holding company for Slades Bank (Slade's Ferry Trust). The bank provides a broad range of banking activities, including demand, savings, time deposits, related personal and commercial checking account services, real estate mortgages, commercial and installment lending. It also provides payroll services, money orders, traveler's checks, visa, MasterCard, safe deposit rentals, automatic teller machines and cash management services. The bank offers a full range of commercial, installment, student and real estate loans. The bank provides commercial and financial services through banking offices located in Fairhaven, Fall River, New Bedford, Seekonk, Somerset and Swansea, Massachusetts and a loan production office in Warwick, Rhode island. It also provides limited banking services at the Somerset High School in Somerset, Massachusetts.</t>
  </si>
  <si>
    <t xml:space="preserve">US - Independent Bank Corp, Rockland, Massachusetts (IB), acquired all the outstanding common stock of Slades Ferry Bancorp, Somerset, Massachusetts (SF), a bank holding company, in a stock swap transaction valued at $103.726 mil. IB offered a combination of 0.818 common share and $25.5 in cash per SF share, subject to proration, whereby 75% of the consideration was to be paid in stock and 25% in cash. The transaction had been approved by the Boards of Directors of IB, and had been subject to regulatory and SF's shareholders approvals. </t>
  </si>
  <si>
    <t xml:space="preserve"> US - First Defiance Financial Corp, Defiance, Ohio (FD) acquired all the outstanding common stock of Pavilion Bancorp Inc, Adrian, Michigan (PB), a bank holding company, for $54.676 mil. FD offered $37.5 in cash and 1.421 FD common shares per PB share held. The shares were valued based on FD's closing stock price of $25.83 on October 1, the last full trading day prior to the announcement. The transaction had been subject to regulatory and shareholders approvals and other customary closing conditions. </t>
  </si>
  <si>
    <t xml:space="preserve"> US - Comverge Inc (CI) acquired all the outstanding stock of Public Energy Solutions LLC (PE), a provider of clean energy solutions and services, from PSEG Energy Technologies Inc, a unit of Public Service Enterprise Group Inc's PSEG Energy Holdings subsidiary, for $14.664 mil. The consideration consisted of $9.3 mil in cash, $3 mil in convertible subordinated notes, up to $1.243 mil in contingent value rights (CVR) and the issuance of up to 0.034 mil in CI common shares valued at $1.121 mil. The CVR's are issuable of PE exceeds certain operating performances. The shares were valued based on CI's closing stock price of $32.86 on September 28, the last full trading day prior to the announcement. </t>
  </si>
  <si>
    <t>C-COR Inc is a manufacturer of network transmission products including RF (radio frequency) amplifiers, and fiber optic equipment for the network headend, node and RF plant headquartered in State College, Pennsylvania and with locations in Wallingford, Connecticut; Beaverton, Oregon; Centennial, Colorado; Almere The Netherlands and Tijuana, Mexico. The company also provides network management and enabling services, high-speed data certification, system integration services, data security solutions, network engineering and design, system activation, network optimization, and system maintenance services. Founded in 1953, the company's main divisions include C-COR Broadband Access, C-COR On Demand and C-COR OSS.</t>
  </si>
  <si>
    <t xml:space="preserve">US - ARRIS Group Inc (AG) acquired all the outstanding common stock of C-COR Inc (CC), a manufacturer of network transmission products including RF (radio frequency) amplifiers and fiber optic equipment, for $705.991 mil. AG offered a choice of $13.75 in cash or 0.9642 common shares per CC share, subject to a collar agreement. The consideration was subject to proration whereby the maximum cash and aggregate common stock issuable shall be 51% and 49% of the total number of shares outstanding, respectively. The transaction was approved by the Boards of Directors of both companies and was subject to shareholders and regulatory approval. </t>
  </si>
  <si>
    <t xml:space="preserve">US - NewPage Holding Corp, a unit of Cerberus Capital Management LP, acquired all the outstanding shares of Stora Enso North America Inc, a manufacturer of paper, lumber and chemicals, from Stora Enso Oyj (SE), for $2.52 bil. The consideration consisted of $1.5 bil in cash, $200 mil in notes, the assumption of $450 mil in liabilities and $370 mil in returned equity. The transaction had been subject to regulatory approval. Concurrently, SE planned to divest eight paper mills, to an undisclosed acquiror. </t>
  </si>
  <si>
    <t xml:space="preserve"> US - ISB Financial Corp (IF) merged with MidWestOne Financial Group Inc (MF), a commercial bank, in a stock swap transaction valued at $101.1 mil. IF offered 0.95 common shares per MF share. Based on IF's closing stock price of $27.5 on September 11, the last full trading day prior to the announcement, each MF share was valued at $26.125. On completion, the merged entity retained the name MF. The transaction had been subject to shareholders and regulatory approvals, and other customary closing conditions. </t>
  </si>
  <si>
    <t xml:space="preserve"> US - National Penn Bancshares Inc (NP), Boyertown, Pennsylvania merged with KNBT Bancorp Inc (KB), Bethlehem, Pennsylvania, in a stock swap transaction valued at $459.747 mil. NP offered 1.03 common share per KB share. Based on NP's closing stock price of $16.81 on September 6, the last full trading day prior to the announcement, each KB share was valued at $17.314. The transaction had been subject to regulatory and shareholder approvals. On completion, the merged entity was renamed NP, and was to be 65% owned by NP and 35% owned by KB. </t>
  </si>
  <si>
    <t xml:space="preserve">US - Community Bankers Acquisition Corp (CB) merged with TransCommunity Financial Corp (TF), a provider of bank holding services, in a stock swap transaction valued at $98.924 mil. CB offered 1.42 common shares per TF share. Based on CB's closing stock price of September 5, the last full trading day prior to the announcement, each TF share was valued at $10.536. The transaction had been subject to customary closing conditions, including shareholder and regulatory approval. On completion, the merged entity was renamed Community Bankers Trust Corp. </t>
  </si>
  <si>
    <t xml:space="preserve">US - MarkWest Energy Partners LP (ME) acquired all the outstanding common stock of Markwest Hydrocarbon Inc (MH), a gas utility company, in a stock swap transaction valued at $ 734.594 mil. ME offered a choice of 1.285 common shares and $20 in cash, or all in cash, or all in common shares per MH share. Based on ME's closing stock price of $32.07 September 4, the last full trading day prior to the announcement, each CB share was valued at $61.21. The transaction was subject to customary closing conditions, ME and MH shareholders and regulatory approvals. </t>
  </si>
  <si>
    <t xml:space="preserve">US - Saflink Corp (SC) definitively merged with IdentiPHI Inc (II), a developer of enterprise security solution software, in exchange for SC 614.982 mil common shares valued at $51.658 mil. The shares were valued based on SC's closing stock price of $0.084 on September 3, the last full trading day prior to the announcement. The transaction had been subject to shareholders approval and other customary closing conditions. On completion of the reverse takeover transaction, II shareholders were to own 75%, and SC common shareholders the remaining 25% of SC, and the merged entity was to be renamed II. </t>
  </si>
  <si>
    <t xml:space="preserve">US - CME Group Inc (CG) acquired all the outstanding common stock of NYMEX Holdings Inc (NH), a provider of physical commodities futures and options exchange offering futures and options trading services, in an amended stock swap transaction valued at $7.555 bil. CG offered a choice of 0.2378 common share, or $81.16 in cash, or a combination of both, per NH share. Originally, CG offered $36 in cash and 0.1323 common shares per NH share. Based on CG's closing stock price of $342.11 on August 21, the last full trading day prior to the announcement, each NH share was valued at $81.35. The transaction had been subject to approvals of the board of directors. Originally, in August 2007, NH disclosed that it was seeking a buyer for the company. New York Stock Exchange, CG and Deutsche Borse AG were named potential bidders. </t>
  </si>
  <si>
    <t>1899267020</t>
  </si>
  <si>
    <t>Ohmstede Inc</t>
  </si>
  <si>
    <t>EMCOR Group Inc</t>
  </si>
  <si>
    <t>Manufacture shell and tube heat exchangers; provide heat exchanger parts, maintenance and service</t>
  </si>
  <si>
    <t xml:space="preserve"> US - EMCOR Group Inc acquired Ohmstede Inc, a manufacturer of shell and tube heat exchangers and provider of heat exchanger parts, maintenance and service, from ITEQ Inc, for an estimated $455 mil in cash. The transaction had been subject to the approval of regulatory authorities. </t>
  </si>
  <si>
    <t>1898450020</t>
  </si>
  <si>
    <t>RARE Hospitality International Inc</t>
  </si>
  <si>
    <t>Darden Restaurants Inc</t>
  </si>
  <si>
    <t>Own, operate and franchise full service, casual dining restaurants that serve lunch and dinner, offering full liquor service and feature aged steaks, as well as salmon, shrimp, chicken, ribs, pork chops and prime rib; its concepts include the LongHorn Steakhouse, Bugaboo Creek Steak House, and Capital Grille restaurant</t>
  </si>
  <si>
    <t>RARE</t>
  </si>
  <si>
    <t>1898311020</t>
  </si>
  <si>
    <t>Thomas &amp; Betts Corp</t>
  </si>
  <si>
    <t>Manufacturer and wholesale thermoplastic electrical, consumer, telecommunications and fluid drainage products, including thermoplastic electrical conduit, related fittings and accessories, wiring devices and sewer pipe</t>
  </si>
  <si>
    <t xml:space="preserve"> US - Thomas &amp; Betts Corp acquired all the outstanding common stock of Lamson &amp; Sessions Co, a manufacturer and wholesaler of electric thermoplastic products, for $27 in cash per share or a total value of $450.174 mil. The transaction had been subject to customary closing conditions and regulatory and shareholder approvals. </t>
  </si>
  <si>
    <t>LMS</t>
  </si>
  <si>
    <t>1898310020</t>
  </si>
  <si>
    <t>First Charter Corp,Charlotte, North Carolina</t>
  </si>
  <si>
    <t>Bank holding company for First Charter National Bank, which is engaged in regional financial services to people and businesses in North Carolina</t>
  </si>
  <si>
    <t xml:space="preserve">US - Fifth Third Bancorp, Cincinnati, Ohio (FT) acquired all the outstanding common stock of First Charter Corp, Charlotte, North Carolina (FC), a bank holding company, in a stock swap transaction valued at $1.091 bil. FT offered a choice of $31 in cash or common shares per FC share, subject to proration whereby no more than 70% of the total consideration was to be in common stock. The transaction was subject to regulatory and FC shareholders approvals, and other customary closing conditions. </t>
  </si>
  <si>
    <t>FCTR</t>
  </si>
  <si>
    <t>1898148020</t>
  </si>
  <si>
    <t>American Marketing &amp; Sales Inc</t>
  </si>
  <si>
    <t>Manufacture finished food packaging products</t>
  </si>
  <si>
    <t xml:space="preserve"> US - Datameg Corp acquired American Marketing &amp; Sales Inc, a manufacturer of finished food packaging products, doing business as Innovative Designs. </t>
  </si>
  <si>
    <t>1898087020</t>
  </si>
  <si>
    <t>Mid-America Bancshares Inc, Nashville,Tennessee</t>
  </si>
  <si>
    <t>Pinnacle Financial Partners</t>
  </si>
  <si>
    <t>Bank holding company formed for the purpose of combining two high-growth Nashville MSA community banks</t>
  </si>
  <si>
    <t>1897620020</t>
  </si>
  <si>
    <t>Union Bankshares Co,Ellsworth, Maine</t>
  </si>
  <si>
    <t>Camden National Corp,Camden,ME</t>
  </si>
  <si>
    <t>Bank holding company that is state-chartered and federally registered and owns Union Trust Co</t>
  </si>
  <si>
    <t xml:space="preserve"> US - Camden National Corp, Camden, Maine (CN) acquired all the outstanding common stock of Union Bankshares Co, Ellsworth, Maine (UB), a bank holding company, in a stock swap transaction valued at $74.47 mil. CN offered a choice of $68 in cash or 1.911 common shares per UB share, subject to proration whereby no more than 60% of the total consideration was to be in common stock. The transaction had been subject to regulatory and shareholders' approvals. </t>
  </si>
  <si>
    <t>UNBH</t>
  </si>
  <si>
    <t>1897233020</t>
  </si>
  <si>
    <t>Gensym Corp</t>
  </si>
  <si>
    <t>Develop rule engine software for mission-critical solutions that automate decisions in real time; the company's flagship G2 software applies real-time rule technology for decisions that optimize operations and that detect, diagnose, and resolve costly problems</t>
  </si>
  <si>
    <t xml:space="preserve"> US - Versata Inc, a unit of Trilogy Inc, acquired all the outstanding common stock of Gensym Corp (GC), a developer of rule engine software, for $2.35 in cash per share, or a total value of $19.606 mil. The transaction had been subject to customary closing conditions and GC shareholder approval. </t>
  </si>
  <si>
    <t>GNSM</t>
  </si>
  <si>
    <t>1897226020</t>
  </si>
  <si>
    <t>Manufacture and wholesale radio frequency components for the commercial communications, consumer and aerospace and defense (A&amp;D) equipment industries; the company operates in two segments: Amplifier and Signal Source; it makes amplifiers, transceivers, power modules, oscillators, mixers, switches, drivers, and discrete devices; it sells worldwide through a direct sales force as well as distributors.the company operates in in China, Germany and the US</t>
  </si>
  <si>
    <t>SMDI</t>
  </si>
  <si>
    <t>1896736020</t>
  </si>
  <si>
    <t>Leon Medical Centers Health Plans Inc</t>
  </si>
  <si>
    <t>Provide home health care services</t>
  </si>
  <si>
    <t xml:space="preserve"> US - HealthSpring Inc acquired all the outstanding common stock of Leon Medical Centers Health Plans Inc, a provider of home health care services, for $355 mil in cash. </t>
  </si>
  <si>
    <t>1896453020</t>
  </si>
  <si>
    <t>Vein Clinics of America</t>
  </si>
  <si>
    <t>IntegraMed America Inc</t>
  </si>
  <si>
    <t>Provide treatment for vein disease, with locations in the central and southeastern United States</t>
  </si>
  <si>
    <t xml:space="preserve"> US - IntegraMed America Inc (IA) acquired Vein Clinics of America, a provider of medical and health services for the treatment of vein diseases, for $28 mil. The consideration consisted of $24 mil in cash and $4 mil in IA common stock. </t>
  </si>
  <si>
    <t>1896185020</t>
  </si>
  <si>
    <t>Apollo Group Inc</t>
  </si>
  <si>
    <t>Provide online direct marketing services, giving consumers access free, trial and promotional offers through Web sites and email newsletters; enable consumers to seek new products and services of specific interest to them</t>
  </si>
  <si>
    <t xml:space="preserve"> US - Apollo Group Inc acquired all the outstanding common stock of Aptimus Inc, a provider of online direct marketing services, for $6.25 in cash per share, or a total value of $46.973 mil. The transaction had been subject to customary closing conditions and shareholders approval. </t>
  </si>
  <si>
    <t>APTM</t>
  </si>
  <si>
    <t>1895933020</t>
  </si>
  <si>
    <t>Microtek Medical Holdings Inc</t>
  </si>
  <si>
    <t>Manufacture and wholesale infection control and proprietary products, and provide services for patient care, occupational safety and management of potentially infectious and hazardous waste, primarily for the domestic healthcare market; the products include disposable equipment and patient drapes marketed to healthcare professionals through multiple channels, including direct sales, original equipment manufacturers and private label arrangements</t>
  </si>
  <si>
    <t xml:space="preserve">US - Ecolab Inc acquired all the outstanding common stock of Microtek Medical Holdings Inc (MM), a manufacturer and wholesaler of infection control and proprietary products, for $6.3 in cash per share, or a total value of $287.006 mil. The transaction was approved by the Boards of Directors for both companies, and was subjected to customary closing conditions, regulatory and MM's shareholders approval. </t>
  </si>
  <si>
    <t>MTMD</t>
  </si>
  <si>
    <t>1895815020</t>
  </si>
  <si>
    <t>Isotis Inc</t>
  </si>
  <si>
    <t>Biotechnology company focused on developing bone graft substitutes and other related medical devices that are used to enhance the repair and regeneration of bone in spinal and trauma surgery, total joint replacements and dental applications</t>
  </si>
  <si>
    <t xml:space="preserve"> US - Integra LifeSciences Holdings Corp acquired all the outstanding common stock of Isotis Inc (II), a biotechnology company, for $7.25 in cash per share, or a total value of $46.531 mil. The transaction was subject to II shareholders and regulatory approvals, and other customary closing conditions. </t>
  </si>
  <si>
    <t>ISOT</t>
  </si>
  <si>
    <t>1895802020</t>
  </si>
  <si>
    <t>HemoSense Inc</t>
  </si>
  <si>
    <t>Manufacture, develop and wholesale blood coagulation monitoring systems</t>
  </si>
  <si>
    <t>HEM</t>
  </si>
  <si>
    <t>1895639020</t>
  </si>
  <si>
    <t>SafeGuard Health Enterprises Inc</t>
  </si>
  <si>
    <t>MetLife Inc</t>
  </si>
  <si>
    <t>Provide dental care plans and services which offers HMO, PPO, ASO, and Scheduled Benefit dental plans, vision, and Employee Assistance Programs in California, Florida, Nevada and Texas</t>
  </si>
  <si>
    <t xml:space="preserve">US - MetLife Inc acquired SafeGuard Health Enterprises Inc, a provider of dental care plans and services. Terms were not disclosed. The transaction had been subject to regulatory approvals. </t>
  </si>
  <si>
    <t>1895529020</t>
  </si>
  <si>
    <t>PIPS Technology</t>
  </si>
  <si>
    <t>Federal Signal Corp</t>
  </si>
  <si>
    <t>Manufacture automatic license plate capture and recognition systems (ALPR), for use in tolling, parking, traffic monitoring, law enforcement and site security; develop optical character recognition software</t>
  </si>
  <si>
    <t xml:space="preserve"> US - Federal Signal Corp acquired PIPS Technology, a manufacturer of automatic license plate capture and recognition systems, for $115 mil in cash. </t>
  </si>
  <si>
    <t>1895441020</t>
  </si>
  <si>
    <t>Hutchinson Telephone Co</t>
  </si>
  <si>
    <t>New Ulm Telecom Inc</t>
  </si>
  <si>
    <t>Provide local telecommunications services</t>
  </si>
  <si>
    <t xml:space="preserve"> US - New Ulm Telecom Inc acquired all the outstanding stock of Hutchinson Telephone Co (HT), a provider of local telecommunications services, for an estimated $62 mil in cash. The transaction had been subject to customary closing conditions, HT shareholders and regulatory approvals. </t>
  </si>
  <si>
    <t>1895439020</t>
  </si>
  <si>
    <t>Tendercare International Inc</t>
  </si>
  <si>
    <t>Manufacture and wholesale all-natural, biodegradable disposable diapers and baby wipes under the Tushies and TenderCare brand names</t>
  </si>
  <si>
    <t xml:space="preserve"> US - Hain Celestial Group Inc acquired all the outstanding common stock of Tendercare International Inc (TI), a manufacturer and wholesaler of diapers and baby wipes, for $.45 in cash per share, or a total value of $3.355 mil. The transaction had been subject to due diligence, customary closing conditions and TI shareholder approval. </t>
  </si>
  <si>
    <t>TCAR</t>
  </si>
  <si>
    <t>1895434020</t>
  </si>
  <si>
    <t>Acopia Networks Inc</t>
  </si>
  <si>
    <t>Develop data and file virtualization and management software solutions that provides clients with automatic policy-driven data migration, storage tiering, data replication, and load balancing across multi-vendor storage environments</t>
  </si>
  <si>
    <t xml:space="preserve"> US - F5 Networks Inc acquired all the outstanding stock of Acopia Networks Inc, a developer of data management software, for $210 mil in cash. The transaction had been subject to customary closing conditions. </t>
  </si>
  <si>
    <t>1895265020</t>
  </si>
  <si>
    <t>Coast Financial Holdings Inc</t>
  </si>
  <si>
    <t>First Banks Inc,Clayton</t>
  </si>
  <si>
    <t xml:space="preserve"> US - First Banks Inc, Clayton, Missouri acquired all the outstanding common stock of Coast Financial Holdings Inc, a bank holding company, for $3.4 in cash per share, or a total value of $22.131 mil. The transaction was subject to the approval of shareholders and regulatory authorities. </t>
  </si>
  <si>
    <t>CFHI</t>
  </si>
  <si>
    <t>1895050020</t>
  </si>
  <si>
    <t>Boasso America Corp</t>
  </si>
  <si>
    <t>Provide tank container and depot services</t>
  </si>
  <si>
    <t xml:space="preserve"> US - Quality Distribution Inc, a unit of Apollo Advisors LP's Apollo Management LP subsidiary, acquired all the outstanding stock of Boasso America Corp, a provider of tank cleaning, inspection, repair, testing, modification and refurbishment and trucking services, for an estimated $60 mil. </t>
  </si>
  <si>
    <t>1894685020</t>
  </si>
  <si>
    <t>Orbit One Communications Inc</t>
  </si>
  <si>
    <t>Numerex Corp</t>
  </si>
  <si>
    <t>Manufacture data tracking and management systems; develop logistics software solutions and provide software integration to legacy systems for real time mapping, displaying, and data reporting needs</t>
  </si>
  <si>
    <t xml:space="preserve"> US - NumereX Corp acquired Orbit One Communications Inc, a manufacturer of data tracking and management systems, for an estimated $26.406 mil. The consideration consisted of $6 mil in cash and up to $20.406 mil in profit-related payments. </t>
  </si>
  <si>
    <t>1894576020</t>
  </si>
  <si>
    <t>Provide electronic billing and payment services allowing consumers to receive electronic bills through the Internet; pay any bill, electronic or paper, to anyone; and perform customary banking transactions, including balance inquiries, transfers between accounts and on-line statement reconciliations</t>
  </si>
  <si>
    <t xml:space="preserve">US - Fiserv Inc acquired all the outstanding common stock of CheckFree Corp, a provider of electronic billing and payment services, for USD 48 in cash per share, or a total value of USD 4.29 bil. The transaction was subjected to shareholder and regulatory approval and customary closing conditions. </t>
  </si>
  <si>
    <t>CKFR</t>
  </si>
  <si>
    <t>1894233020</t>
  </si>
  <si>
    <t>Brookwood Pharmaceuticals Inc</t>
  </si>
  <si>
    <t>SurModics Inc</t>
  </si>
  <si>
    <t>Manufacture prescription pharmaceuticals intended for final consumption</t>
  </si>
  <si>
    <t xml:space="preserve"> US - SurModics Inc acquired Brookwood Pharmaceuticals Inc, a manufacturer of prescription pharmaceuticals, from Southern Research Institute, for $62 mil. The consideration was consisted of $40 mil in cash and up to $22 mil in profit related payments. </t>
  </si>
  <si>
    <t>1893809020</t>
  </si>
  <si>
    <t>Callaway Partners LLC</t>
  </si>
  <si>
    <t>Provide finance and accounting project management solutions services</t>
  </si>
  <si>
    <t xml:space="preserve"> US - Huron Consulting Group Inc acquired Callaway Partners LLC, a provider of finance and accounting project management solutions services, for $60 mil in cash and up to an undisclosed amount in profit-related payments. </t>
  </si>
  <si>
    <t>1893738020</t>
  </si>
  <si>
    <t xml:space="preserve">Intagio Commercial Trading Network </t>
  </si>
  <si>
    <t>ITEX Corp</t>
  </si>
  <si>
    <t>Own and operate retail trade exchange</t>
  </si>
  <si>
    <t xml:space="preserve"> US - ITEX Corp acquired Intagio Commercial Trading Network, an owner and operator of retail trade exchange, for $3.3 mil. The consideration consisted of $2 mil, $1.15 mil in note and up to an estimated $0.15 mil in profit-related payments. </t>
  </si>
  <si>
    <t>Commodity Contracts Brokers And Dealers</t>
  </si>
  <si>
    <t>1893561020</t>
  </si>
  <si>
    <t>First Mutual Bancshares Inc, Bellevue,Washington</t>
  </si>
  <si>
    <t>Washington Federal Inc</t>
  </si>
  <si>
    <t>First Mutual Bancshares Inc, Bellevue,Washington, located in Bellevue, Washington, provides banking and holding services. The company was founded in 1952.</t>
  </si>
  <si>
    <t xml:space="preserve">US - Washington Federal Inc (WF) acquired all the outstanding common stock of First Mutual Bancshares, Bellevue, Washington (FM) for an estimated $189.886 mil. WF offered a choice of $27.05 in cash or common share, or a combination of both, per FM share, subject to proration such that the total consideration was to consist of 50% cash and 50% common stock. The transaction had been subject to FM shareholder and regulatory approval. </t>
  </si>
  <si>
    <t>FMSB</t>
  </si>
  <si>
    <t>1893473020</t>
  </si>
  <si>
    <t>Regional Enterprizes Inc</t>
  </si>
  <si>
    <t>Rio Vista Energy Partners LP</t>
  </si>
  <si>
    <t>Trucking company that concentrates mainly on liquid bulk storage and railcar transloading</t>
  </si>
  <si>
    <t xml:space="preserve"> US - Rio Vista Energy Partners LP acquired Regional Enterprizes Inc, a provider of transportation services, for $9 mil in cash. </t>
  </si>
  <si>
    <t>1893130020</t>
  </si>
  <si>
    <t>H-G Holdings Inc</t>
  </si>
  <si>
    <t>Provide expense management solutions services through its Gelco Information Network Inc unit</t>
  </si>
  <si>
    <t xml:space="preserve"> US - Concur Technologies Inc acquired all the outstanding stock of H-G Holdings Inc, a provider of expense management solutions services, for $160 mil in cash. The transaction, which was subject to customary closing conditions and regulatory approval, was to include Gelco Information Network Inc. </t>
  </si>
  <si>
    <t>1892696020</t>
  </si>
  <si>
    <t>USB Holding Co Inc,Orangeburg, New York</t>
  </si>
  <si>
    <t>Commercial bank holding company for Union State Bank</t>
  </si>
  <si>
    <t xml:space="preserve"> US - Keycorp (KE) acquired all the outstanding common stock of USB Holding Co Inc (UH), Orangeburg, New York, a commercial bank holding company, in a stock swap transaction valued at $568.01 mil. KE offered $8.925 in cash and .455 common shares per UH share. Based on KE's closing stock price of $31.25 on July 26, the last full trading day prior to the announcement, each CB share was valued at $24.946. The transaction had been subject to regulatory and UH shareholder approvals. </t>
  </si>
  <si>
    <t>UBH</t>
  </si>
  <si>
    <t>1892685020</t>
  </si>
  <si>
    <t>Kyphon Inc</t>
  </si>
  <si>
    <t>Manufacture medical devices to treat and restore spinal anatomy using minimally invasive technology in the United States and Europe. Its products include KyphX Bone Access Systems</t>
  </si>
  <si>
    <t xml:space="preserve"> US - Medtronic Inc acquired all the outstanding common stock of Kyphon Inc, a manufacturer of medical devices, for $71 in cash per share, or a total value of $4.066 bil. The transaction was subject to customary closing conditions, shareholder and regulatory approvals. </t>
  </si>
  <si>
    <t>KYPH</t>
  </si>
  <si>
    <t>1892455020</t>
  </si>
  <si>
    <t>FNB Corp,Christianburg, Virginia</t>
  </si>
  <si>
    <t>Virginia Finl Grp,Culpeper,VA</t>
  </si>
  <si>
    <t>FNBP</t>
  </si>
  <si>
    <t>1891110020</t>
  </si>
  <si>
    <t>Republic Property Trust</t>
  </si>
  <si>
    <t>Liberty Property Trust</t>
  </si>
  <si>
    <t>Real estate investment trust that owns, operates, acquires and develops primarily Class A office properties, predominantly in the Washington DC metropolitan market and also seeks fee-based development opportunities for all real estate classes in various geographic areas inside and outside Greater Washington DC</t>
  </si>
  <si>
    <t xml:space="preserve"> US - Liberty Property Trust acquired all the outstanding common stock of Republic Property Trust, a real estate investment trust, for $14.70 in cash per share, or a total value of $383.482 mil, including the assumption of $415 mil in liabilities. The transaction was subject to shareholders approval and other customary closing conditions. </t>
  </si>
  <si>
    <t>RPB</t>
  </si>
  <si>
    <t>1890845020</t>
  </si>
  <si>
    <t>Appalachian Oil Co Inc</t>
  </si>
  <si>
    <t>Titan Global Holdings Inc</t>
  </si>
  <si>
    <t>Wholesale petroleum products such as gasoline, high and low-sulfur diesel, kerosene, aviation fuels and dyed and undyed products, and heating fuels to wholesale customers in Tennessee, Kentucky, Virginia, West Virginia, North Carolina and SOuth Carolina</t>
  </si>
  <si>
    <t xml:space="preserve"> US - Titan Global Holdings Inc (TG) acquired all the outstanding stock of Appalachian Oil Co Inc, a wholesaler of petroleum products, for $30 mil. Concurrently TG agreed to acquire all the outstanding stock of Management Properties Inc. The two transactions had been subject to customary closing conditions and due diligence completion. </t>
  </si>
  <si>
    <t>1890589020</t>
  </si>
  <si>
    <t>Neoware Inc</t>
  </si>
  <si>
    <t>Develop thin client computing software</t>
  </si>
  <si>
    <t xml:space="preserve"> US - Hewlett-Packard Co (HP) merged with Neoware Inc, a developer of thin client computing software, for $16.25, or a total value of $332.191 mil. The transaction had been subject to regulatory and shareholders approvals and other customary closing conditions. Concurrently, HP definitively agreed to acquire all the outstanding common stock of Opsware Inc. </t>
  </si>
  <si>
    <t>NWRE</t>
  </si>
  <si>
    <t>1890584020</t>
  </si>
  <si>
    <t>Develop IT automation and utility computing software which automates the complete IT lifecycle and delivers utility computing by enabling IT to automatically provision, patch, configure, secure, change, scale, audit, recover, consolidate, migrate, and reallocate servers, network devices and applications</t>
  </si>
  <si>
    <t xml:space="preserve"> US - Hewlett-Packard Co (HP) acquired all the outstanding common stock of Opsware Inc (OI), a developer of IT automation and utility computing software, for $14.25 in cash per share, or a total value of $1.704 bil, via a tender offer. The offer was conditioned upon at least a majority of OI's shares being tendered. The transaction had been subject to regulatory approvals and other customary closing conditions. Concurrently, HP definitively agreed to merge with Neoware Inc. </t>
  </si>
  <si>
    <t>OPSW</t>
  </si>
  <si>
    <t>1890554020</t>
  </si>
  <si>
    <t>GlobalSantaFe Corp</t>
  </si>
  <si>
    <t>Transocean Inc</t>
  </si>
  <si>
    <t>GlobalSantaFe Corp, located in Dallas, Texas, is a provider oil and gas drilling and construction services worldwide.</t>
  </si>
  <si>
    <t>GSF</t>
  </si>
  <si>
    <t>1890551020</t>
  </si>
  <si>
    <t>Arrow International Inc</t>
  </si>
  <si>
    <t>Teleflex Inc</t>
  </si>
  <si>
    <t>Manufacture and wholesale medical equipment such as disposable catheters and related products for critical care medicine and interventional cardiology and radiology</t>
  </si>
  <si>
    <t xml:space="preserve"> US - Teleflex Inc acquired all the outstanding common stock of Arrow International Inc (AI), a manufacturer and wholesaler of medical equipments, for $45.5 in cash per AI share, or a total value of $2.119 bil. The transaction had been subject to customary closing conditions, AI shareholders and regulatory approvals. </t>
  </si>
  <si>
    <t>ARRO</t>
  </si>
  <si>
    <t>1890509020</t>
  </si>
  <si>
    <t>Misys Healthcare- Computerized Patient Record Assets</t>
  </si>
  <si>
    <t>QuadraMed Corp</t>
  </si>
  <si>
    <t>Computerized Patient Record Assets</t>
  </si>
  <si>
    <t xml:space="preserve"> US - QuadraMed Corp acquired the computerized patient record assets of Misys Healthcare (MH), a developer of medical applications software, and a unit of Misys PLC, for $33 mil in cash. Concurrently, Vista Equity Partners LLC definitively agreed to acquire the Diagnostic Systems business of MH. </t>
  </si>
  <si>
    <t>1890341020</t>
  </si>
  <si>
    <t>FoxHollow Technologies Inc</t>
  </si>
  <si>
    <t>ev3 Inc</t>
  </si>
  <si>
    <t>Manufacture and wholesale medical devices primarily for the treatment of peripheral artery disease.</t>
  </si>
  <si>
    <t>FOXH</t>
  </si>
  <si>
    <t>1890167020</t>
  </si>
  <si>
    <t>Oak Hill Financial Inc, Jackson,Ohio</t>
  </si>
  <si>
    <t>Bank holding company that engages indirectly in the business of commercial banking, and other permissible activities closely related to banking and consumer finance lending, through three wholly owned subsidiaries: Oak Hill Banks, Oak Hill Financial Insurance Agency Inc and Oak Hill Title Agency</t>
  </si>
  <si>
    <t xml:space="preserve">US - WesBanco Inc (WI), Wheeling, West Virginia merged with Oak Hill Financial Inc (OF), Jackson, Ohio, a bank holding company, in a stock swap transaction valued at $209.276 mil. WI offered a choice of $38 in cash or 1.256 shares per OF share, subject to proration whereby 90% of the total consideration was paid in common stock and the remaining 10% in cash. The transaction had been subject to regulatory and shareholder approvals. </t>
  </si>
  <si>
    <t>OAKF</t>
  </si>
  <si>
    <t>1889692020</t>
  </si>
  <si>
    <t>Partners Trust Financial Group Inc</t>
  </si>
  <si>
    <t>Partners Trust Financial Group Inc, located in Utica, New York is a commercial bank that provides retail and commercial banking services to individuals and business customers such as origination of commercial real estate loans, including multi-family residential real estate loans, commercial business loans, consumer loans and home equity loans, savings accounts, interest-bearing demand accounts, non-interest-bearing demand accounts, money market accounts and time deposits.</t>
  </si>
  <si>
    <t xml:space="preserve">US - M&amp;T Bank Corp, Buffalo, New York (MB) merged with Partners Trust Financial Group (PT), a bank holding company, in a stock swap transaction valued at $544.924 mil. MB offered a choice of $12.5 in cash or common stock per PT share, subject to proration whereby no more than 50% of the total consideration was to be in common stock. The transaction had been subject to regulatory and shareholders approvals and other customary closing conditions. </t>
  </si>
  <si>
    <t>PRTR</t>
  </si>
  <si>
    <t>1889691020</t>
  </si>
  <si>
    <t>Sterling Financial Corp, Lancaster, Pennsylvania</t>
  </si>
  <si>
    <t>Bank holding company offering a full range of banking services in south-central Pennsylvania, northern Maryland and northern Delaware</t>
  </si>
  <si>
    <t>SLFI</t>
  </si>
  <si>
    <t>1888882020</t>
  </si>
  <si>
    <t>BankFirst NA-Stored Value Solutions Business</t>
  </si>
  <si>
    <t>Bancorp Inc</t>
  </si>
  <si>
    <t>Stored Value Solutions business</t>
  </si>
  <si>
    <t xml:space="preserve"> US - Bancorp Inc (BI), located In Wilmington, Delaware, acquired the Stored Value Solutions business of BankFirst NA, located in Sioux Falls, South Dakota, for $60.6 mil. The consideration consisted of $48.5 mil in cash and $12.1 mil in BI common shares. </t>
  </si>
  <si>
    <t>1888628020</t>
  </si>
  <si>
    <t>Pogo Producing Co</t>
  </si>
  <si>
    <t>Oil and gas exploration and production on properties located offshore in the Gulf of Mexico, onshore in selected areas including Texas, New Mexico, Wyoming and Louisiana, and internationally, primarily in the Gulf of Thailand, New Zealand and in Hungary.</t>
  </si>
  <si>
    <t>PPP</t>
  </si>
  <si>
    <t>1888625020</t>
  </si>
  <si>
    <t>Keystone Automotive Industries Inc</t>
  </si>
  <si>
    <t>LKQ Corp</t>
  </si>
  <si>
    <t>Wholesale aftermarket collision repair motor vehicle supplies and new parts; own and operate collision repair shops; recycle and produce chrome plated and plastic bumbers and remanufacture alloy wheels</t>
  </si>
  <si>
    <t xml:space="preserve"> US - LKQ Corp acquired all the outstanding common stock of Keystone Automotive Industries Inc (KA), a wholesaler of automotive parts and supplies, for $48 in cash per share, or a total value of $806.987 mil. The transaction was subjected to customary closing conditions, KA shareholders and regulatory approvals. </t>
  </si>
  <si>
    <t>KEYS</t>
  </si>
  <si>
    <t>Motor Vehicle Parts, Used</t>
  </si>
  <si>
    <t>1888283020</t>
  </si>
  <si>
    <t>Midwest Physician Services LLC</t>
  </si>
  <si>
    <t>NightHawk Radiology Hldg Inc</t>
  </si>
  <si>
    <t>Provide business services including revenue cycle management, facilities and human resources management, transcription, and other services required to effectively operate a radiology practice</t>
  </si>
  <si>
    <t xml:space="preserve"> US - NightHawk Radiology Holdings Inc acquired Midwest Physician Services LLC, a provider of business services, from St Paul Radiology, for $62.5 mil in cash. The transaction included Emergency Radiology Services LLC. </t>
  </si>
  <si>
    <t>1888261020</t>
  </si>
  <si>
    <t>Perfect Circle Projectiles LLC -Certain Assets</t>
  </si>
  <si>
    <t>Certain assets</t>
  </si>
  <si>
    <t xml:space="preserve"> US - Security With Advanced Technology Inc (SW) acquired certain assets of Perfect Circle Projectiles LLC, a manufacturer of spherical projectiles, for $1 mil. The consideration was to consist of $1 mil in cash and 0.263 mil in SW restricted common shares. The transaction included the spherical projectiles business. </t>
  </si>
  <si>
    <t>Ammunition, Except For Small Arms</t>
  </si>
  <si>
    <t>1888185020</t>
  </si>
  <si>
    <t>MeziMedia Inc</t>
  </si>
  <si>
    <t>Provide search, shopping and content websites services; develop Internet software solutions</t>
  </si>
  <si>
    <t xml:space="preserve"> US - ValueClick Inc acquired all the outstanding stock of MeziMedia Inc, a provider of search and shopping website services, for an estimated $452 mil. The consideration was to consist of an estimated $100 mil in cash and up to $352 mil in profit-related payments. The transaction was subjected to customary closing conditions and regulatory approvals. </t>
  </si>
  <si>
    <t>1888182020</t>
  </si>
  <si>
    <t>Contract Freighters Inc</t>
  </si>
  <si>
    <t>Con-way Inc</t>
  </si>
  <si>
    <t>Provide truck freight services in USA, Canada and Mexico with over 2600 tractors and more than 7000 trailers as well as 4 terminals and 37 sales offices</t>
  </si>
  <si>
    <t xml:space="preserve">US - Con-way Inc acquired the entire share capital of Contract Freighters Inc, a provider of truck freight services, for $750 mil. </t>
  </si>
  <si>
    <t>1888175020</t>
  </si>
  <si>
    <t>DJO Inc</t>
  </si>
  <si>
    <t>ReAble Therapeutics Inc</t>
  </si>
  <si>
    <t>Manufacture and wholesale non operative orthopedic rehabilitation and regeneration products for soft tissue and bones repair such as knee braces, neck supports and pain management systems among others under the DonJoy, ProCare and OfficeCare brand names</t>
  </si>
  <si>
    <t xml:space="preserve">US - ReAble Therapeutics LLC, a unit of Blackstone Group LP's Blackstone Capital Partners V LP subsidiary, acquired all the outstanding common stock of DJO Inc (DI), a manufacturer and wholesaler of orthopedic products, for $50.25 in cash per share, or a total value of $1.248 bil. The transaction had been subject to customary closing conditions, DI shareholders and regulatory approvals. </t>
  </si>
  <si>
    <t>DJO</t>
  </si>
  <si>
    <t>1887908020</t>
  </si>
  <si>
    <t>AMVEST Osage Inc</t>
  </si>
  <si>
    <t>Constellation Energy Partners</t>
  </si>
  <si>
    <t>Oil and gas exploration and production company that owns producing and undeveloped oil and gas properties in the Cherokee Basin in Oklahoma</t>
  </si>
  <si>
    <t xml:space="preserve"> US - Constellation Energy Partners LLC, a 54%-owned unit of Constellation Energy Group Inc, acquired all the outstanding stock of AMVEST Osage Inc, an oil and gas exploration and production company, from AMVEST Corp, for $240 mil. The transaction had been subject to customary closing conditions. </t>
  </si>
  <si>
    <t>1887655020</t>
  </si>
  <si>
    <t>Great Pee Dee Bancorp Inc, Cheraw,South Carolina</t>
  </si>
  <si>
    <t>Bank holding company for Sentry Bank &amp; Trust, which offers such deposit products as CDs; IRAs; and checking, savings, passbook, and money market accounts</t>
  </si>
  <si>
    <t xml:space="preserve"> US - First Bancorp, Troy, North Carolina (FB) definitively agreed to acquire all the outstanding common stock of Great Pee Dee Bancorp Inc, Cheraw, South Carolina (GP), a bank holding company, in a stock swap transaction valued at $36.991 mil. FB offered 1.15 shares per GP share. Based on FB's closing stock price of $17.97 on July 11, the last full trading day prior to announcement, each GP share was valued at $20.666. The transaction was subject to regulatory and GP's shareholders approval. </t>
  </si>
  <si>
    <t>PEDE</t>
  </si>
  <si>
    <t>1887633020</t>
  </si>
  <si>
    <t>Playtex Products Inc</t>
  </si>
  <si>
    <t>PYX</t>
  </si>
  <si>
    <t>1887579020</t>
  </si>
  <si>
    <t>Metropolitan Computing Corp</t>
  </si>
  <si>
    <t>Bedminster National Corp</t>
  </si>
  <si>
    <t>Manufacture precision instrumentation for the pharmaceutical industry</t>
  </si>
  <si>
    <t xml:space="preserve"> US - Bedminster National Corp (BN) acquired an 80% interest in Metropolitan Computing Corp, a manufacturer of precision instrumentation, for $0.98 mil. The consideration consisted of $0.80 mil and 1 mil BN common shares valued at $0.18 mil. The shares were valued based on BN's closing stock price of $0.18 on July 2, the last full trading day prior to the announcement. </t>
  </si>
  <si>
    <t>1887568020</t>
  </si>
  <si>
    <t>Apex Microtechnology Corp</t>
  </si>
  <si>
    <t>Cirrus Logic Inc</t>
  </si>
  <si>
    <t>Manufacture integrated electronic circuits such as high power analog amplifiers used in a wide range of industrial and aerospace applications</t>
  </si>
  <si>
    <t xml:space="preserve"> US - Cirrus Logic Inc acquired Apex Microtechnology Corp, a manufacturer of integrated electronic circuits, from Alerion Capital Group, for $42 mil in cash. </t>
  </si>
  <si>
    <t>1887247020</t>
  </si>
  <si>
    <t>Woodard LLC</t>
  </si>
  <si>
    <t>Craftmade International Inc</t>
  </si>
  <si>
    <t>Woodard LLC, located in Chicago, Illinois, manufactures, wholesales and retails hand-crafted wood furniture. The company was founded in 1865.</t>
  </si>
  <si>
    <t>Furniture And Fixtures, Not Elsewhere Classified</t>
  </si>
  <si>
    <t>1887129020</t>
  </si>
  <si>
    <t xml:space="preserve">Orchard  </t>
  </si>
  <si>
    <t>Retail and wholesale independent record and music label to music companies like eMusic, iTunes, MSN, Rhapsody, Napster and other digital music stores throughout the world</t>
  </si>
  <si>
    <t>1886661020</t>
  </si>
  <si>
    <t xml:space="preserve">JDS Pharmaceuticals LLC </t>
  </si>
  <si>
    <t>Noven Pharmaceuticals Inc</t>
  </si>
  <si>
    <t>Manufacture psyhicatry products</t>
  </si>
  <si>
    <t xml:space="preserve">US - Noven Pharmaceuticals Inc acquired the entire share capital of JDS Pharmaceuticals LLC, a manufacturer of psychiatry products, for $135 mil. The consideration was to consist of $125 mil in cash and the assumption of $10 mil in liabilities. The transaction was subject to regulatory approval and other customary closing conditions. </t>
  </si>
  <si>
    <t>1886549020</t>
  </si>
  <si>
    <t>Objectware Inc</t>
  </si>
  <si>
    <t>Provider of web development software applications that specialize in e-commerce solutions.</t>
  </si>
  <si>
    <t xml:space="preserve"> US - Bridgeline Software Inc agreed to merge with Objectware Inc , a developer of web applications specializing in e-commerce solutions </t>
  </si>
  <si>
    <t>1886322020</t>
  </si>
  <si>
    <t>Intuit Eclipse</t>
  </si>
  <si>
    <t>Activant Solutions Inc</t>
  </si>
  <si>
    <t>Develop business management software for companies involved in wholesale distribution services</t>
  </si>
  <si>
    <t xml:space="preserve"> US - Activant Solutions Inc acquired Intuit Eclipse, a developer of business management software, from Intuit Inc, for $100 mil in cash. </t>
  </si>
  <si>
    <t>1886173020</t>
  </si>
  <si>
    <t>First Indiana Corp, Indianapolis,Indiana</t>
  </si>
  <si>
    <t>Bank holding company for First Indiana Bank and Somerset Financial Services LLC</t>
  </si>
  <si>
    <t xml:space="preserve">US - Marshall &amp; Ilsley Corp, Milwaukee, Wisconsin, acquired all the outstanding common stock of First Indiana Corp (FI), Indianapolis, Indiana, a bank holding company, for USD 32 in cash per share, or a total value of USD 541.807 mil. The transaction had been subject to customary closing conditions and regulatory and FI shareholder approvals. </t>
  </si>
  <si>
    <t>FINB</t>
  </si>
  <si>
    <t>1885402020</t>
  </si>
  <si>
    <t>ACR Group Inc</t>
  </si>
  <si>
    <t>Watsco Inc</t>
  </si>
  <si>
    <t>Wholesale heating, ventilating, air conditioning and refrigeration equipment, parts and supplies to installing contractors and dealers</t>
  </si>
  <si>
    <t>ACRG</t>
  </si>
  <si>
    <t>Warm Air Heating And Air-Conditioning Equipment And Supplies</t>
  </si>
  <si>
    <t>1884574020</t>
  </si>
  <si>
    <t>Hilton Hotels Corp</t>
  </si>
  <si>
    <t xml:space="preserve">US - Blackstone Group LP acquired all the outstanding common stock of Hilton Hotels Corp, an owner and operator of hotel chains, for $47.50 in cash per share, or a total value of $20.168 bil. The transaction was subjected to shareholder and regulatory approval, as well as other customary closing conditions. </t>
  </si>
  <si>
    <t>HLT</t>
  </si>
  <si>
    <t>1884283020</t>
  </si>
  <si>
    <t>Option Care Inc</t>
  </si>
  <si>
    <t>Walgreen Co</t>
  </si>
  <si>
    <t>Provide specialty home healthcare and related pharmacy services, infusion therapy and other ancillary healthcare services through a national network of 130 company-owned and franchise locations in 32 states; manufacture specialty pharmaceutical products</t>
  </si>
  <si>
    <t>OPTN</t>
  </si>
  <si>
    <t>1884251020</t>
  </si>
  <si>
    <t>North Pittsburgh Systems Inc</t>
  </si>
  <si>
    <t>Provide retail, rental and servicing of telephone communications equipment and services to end users, the resale of bulk billed message toll services and high capacity intercity facilities services; provide dial-up and dedicated Internet access and related Web services; provide local phone service to about 75,000 customers in rural Allegheny, Armstrong, Butler, and Westmoreland counties over its fiber-optic network; holding company</t>
  </si>
  <si>
    <t xml:space="preserve">US - Consolidated Communications Holdings Inc (CC) acquired all the outstanding common stock of North Pittsburgh Systems Inc (NP), a provider of telecommunications services, in a transaction valued at $375.125 mil. CC offered a choice of $25 in cash or 1.106 CC common shares per NP share, subject to proration whereby no more than 80% of the total consideration was to be in cash. The transaction was subjected to customary closing conditions, NP shareholders and regulatory approvals. </t>
  </si>
  <si>
    <t>NPSI</t>
  </si>
  <si>
    <t>1884057020</t>
  </si>
  <si>
    <t>TotalCat Group Inc</t>
  </si>
  <si>
    <t>Provide metals and scrap recycling services in order to manufacture emission control and catalytic devices</t>
  </si>
  <si>
    <t xml:space="preserve"> US - Metalico Inc (MI) acquired an 82.5% interest in TotalCat Group Inc, a provider of metals and scrap recycling services. The transaction had been subject to customary closing conditions. Concurrently, MI agreed to acquire Annaco Inc. The two transactions were to have a combined value of $63 mil. </t>
  </si>
  <si>
    <t>1884055020</t>
  </si>
  <si>
    <t>Annaco Inc</t>
  </si>
  <si>
    <t>Provide metals and scrap materials recycling services in over 20 states and Canadian provinces</t>
  </si>
  <si>
    <t xml:space="preserve"> US - Metalico Inc (MI) acquired Annaco Inc, a provider of metals and scrap materials recycling services. The transaction had been subject to customary closing conditions. Concurrently, MI agreed to acquire an 82.5% interest in TotalCat Group Inc. The two transactions were to have a combined value of $63 mil. </t>
  </si>
  <si>
    <t>1884020020</t>
  </si>
  <si>
    <t>Dobson Communications Corp</t>
  </si>
  <si>
    <t>Provides wireless telecommunication services in the US operating under the Cellular One and Dubson Cellular Systems brands</t>
  </si>
  <si>
    <t xml:space="preserve">US - AT&amp;T Inc {AT&amp;T} acquired all the outstanding common stock of Dobson Communications Corp, a provider of telecommunications services, for $13 in cash per share, or a total value of $5.407 bil, including the assumption of an estimated $2.873 bil in liabilities. The transaction had been subject to regulatory approval. </t>
  </si>
  <si>
    <t>DCEL</t>
  </si>
  <si>
    <t>1883880020</t>
  </si>
  <si>
    <t>Mega Media Group Inc</t>
  </si>
  <si>
    <t xml:space="preserve">Family Healthcare Solutions </t>
  </si>
  <si>
    <t>Multi-media company that offers services such as talent management, music publishing, recording, music production and distribution, video production, radio broadcasting and Russian ethnic programming</t>
  </si>
  <si>
    <t xml:space="preserve"> US - Family Healthcare Solutions Inc (FH) acquired all the outstanding stock of Mega Media Group Inc (MM), a multi-media company. On completion, MM owned a 68.5% interest in FH. </t>
  </si>
  <si>
    <t>MMDA</t>
  </si>
  <si>
    <t>1883747020</t>
  </si>
  <si>
    <t>Brown Security Designs Inc</t>
  </si>
  <si>
    <t>Command Security Corp</t>
  </si>
  <si>
    <t>Provide bank equipment and security services</t>
  </si>
  <si>
    <t xml:space="preserve"> US - Command Security Corp acquired all the outstanding stock of Brown Security Designs Inc, a provider of bank equipment and security services, from Red Hawk Industries, for $3.781 mil. The transaction was consisted of $1.6 mil in cash, 0.614 mil CS common shares, valued at $1.781 mil, and up to $0.4 mil in profit related payments. The transaction had been subject to customary closing conditions. </t>
  </si>
  <si>
    <t>1883384020</t>
  </si>
  <si>
    <t>Guideline Inc</t>
  </si>
  <si>
    <t>Provide consulting, advisory and business intelligence services to executives and other decision-making employees of client companies</t>
  </si>
  <si>
    <t xml:space="preserve"> US - InfoUSA Inc acquired an 89% interest or 20.053 mil common shares of Guideline Inc, a provider of consulting services, for $1.35 in cash per share, or a total value of $40.384 mil, including the assumption of an estimated $13.312 mil in liabilities. The offer was conditioned upon at least 59% of GI 's shares being tendered on a fully-diluted basis. </t>
  </si>
  <si>
    <t>GDLN</t>
  </si>
  <si>
    <t>1883363020</t>
  </si>
  <si>
    <t>Herald-Dispatch</t>
  </si>
  <si>
    <t>Champion Industries Inc</t>
  </si>
  <si>
    <t>Publish newspapers and periodicals</t>
  </si>
  <si>
    <t xml:space="preserve"> US - Champion Industries Inc acquired Herald-Dispatch, a publishing of newspapers and periodicals, from Gatehouse Media Inc, for 77 mil. </t>
  </si>
  <si>
    <t>1883353020</t>
  </si>
  <si>
    <t>Manufacture and retail thin film disks the primary high-capacity storage medium for digital data in computers and consumer appliances</t>
  </si>
  <si>
    <t xml:space="preserve"> US - Western Digital Corp acquired all the outstanding common stock of Komag Inc (KI), a manufacturer and retailer of thin film disks, for $32.25 in cash per share, or a total value of $985.366 mil. The offer was conditioned upon at least a majority of KI's shares being tendered. The transaction had been approved by the board of directors, and had been subject to the approval of regulatory authorities. </t>
  </si>
  <si>
    <t>KOMG</t>
  </si>
  <si>
    <t>1881682020</t>
  </si>
  <si>
    <t>Professionals Direct Inc</t>
  </si>
  <si>
    <t>Hanover Ins Grp Inc</t>
  </si>
  <si>
    <t>Insurance holding company for a Professionals Direct Insurance Services and Professionals Direct Insurance Company</t>
  </si>
  <si>
    <t xml:space="preserve"> US - Hanover Insurance Group Inc acquired all the outstanding common stock of Professionals Direct Inc (PD), an insurance holding company, for $23.2 mil. The transaction had been subject to customary closing conditions, PD shareholders and regulatory approvals. </t>
  </si>
  <si>
    <t>PFLD</t>
  </si>
  <si>
    <t>1881670020</t>
  </si>
  <si>
    <t>Web.com Inc</t>
  </si>
  <si>
    <t>Provide application and web hosting and consulting services offering do-it-yourself and professional website design, website hosting, ecommerce, wen marketing and email</t>
  </si>
  <si>
    <t xml:space="preserve"> US - Website Pros Inc (WP) acquired all the outstanding common stock of Web.com Inc (WI), a provider of hosting and consulting services, for $112.015 mil. WP offered a choice of $6.5233 in cash or .6875 shares per WI share, subject to proration whereby the total cash to be paid shall equal $25 mil. The transaction was subject to customary closing conditions and regulatory and shareholder approvals. </t>
  </si>
  <si>
    <t>WWWW</t>
  </si>
  <si>
    <t>1881592020</t>
  </si>
  <si>
    <t>Chittenden Corp,Burlington, Vermont</t>
  </si>
  <si>
    <t xml:space="preserve">US - People's United Financial Inc (People's) acquired the entire share capital of Chittenden Corp (Chittenden), a bank holding company, for USD 1.695 bil. People's offered a choice of USD 37 in cash or common shares per Chittenden share, subject to proration whereby 55% of the total consideration was to be in cash and the remaining 45% in People's common shares. The transaction had been subject to customary closing conditions, Chittenden shareholders and regulatory approvals. </t>
  </si>
  <si>
    <t>CHZ</t>
  </si>
  <si>
    <t>1881591020</t>
  </si>
  <si>
    <t>Andrew Corp, located in Westchester, Illinois, manufactures and wholesales communications equipment, including wireless and distributed communications, land mobile radio, cellular and personal communications, broadcast, radar, and navigational equipment; provide telecommunication services. The company was founded in 1937.</t>
  </si>
  <si>
    <t xml:space="preserve">US - CommScope Inc acquired all the outstanding common stock of Andrew Corp, a manufacturer of equipment and solutions for the communications infrastructure market, for $15.00 per share or a total value of $2.612 bil. The consideration was to consist of $13.50 in cash and a choice of $1.50 in cash or common stock. </t>
  </si>
  <si>
    <t>ANDW</t>
  </si>
  <si>
    <t>1881590020</t>
  </si>
  <si>
    <t>eFunds Corp</t>
  </si>
  <si>
    <t>Provide electronic debit payment services to financial institutions, retailers, electronic funds transfer networks and e-commerce providers</t>
  </si>
  <si>
    <t xml:space="preserve"> US - Fidelity National Information Services Inc, a majority-owned unit of Fidelity National Financial Inc, acquired all the outstanding common stock of eFunds Corp (EC), a provider of electronic debit payment services, for $36.5 in cash per share, or a total value of $1.79 bil. The transaction has been subjected to customary closing conditions, regulatory and EC shareholder approvals. </t>
  </si>
  <si>
    <t>EFD</t>
  </si>
  <si>
    <t>1881582020</t>
  </si>
  <si>
    <t>Quellos Group LLC-Fund of Funds Business</t>
  </si>
  <si>
    <t>Fund of fund business of Quellos Group LLC</t>
  </si>
  <si>
    <t xml:space="preserve"> US - BlackRock Inc (BI), a unit of PNC Financial Services Group Inc, Pittsburgh, Pennsylvania acquired the fund of funds business of Quellos Group LLC, a provider of investment management services, for $1.72 bil. The consideration was to consist of $562 mil in cash, $188 mil in BI common stock and up to an estimated $970 mil in profit-related payments. The transaction had been subject to regulatory approvals and other customary closing conditions. </t>
  </si>
  <si>
    <t>1881495020</t>
  </si>
  <si>
    <t>Neon Communications Group Inc</t>
  </si>
  <si>
    <t>RCN Corp</t>
  </si>
  <si>
    <t>Provide Internet infrastructure and network services</t>
  </si>
  <si>
    <t xml:space="preserve"> US - RCN Corp acquired all the outstanding common stock of Neon Communications Group Inc (NC), a provider of Internet infrastructure and network services, for $5.25 in cash per share, or a total value of $264.135 mil. The transaction had been subject to customary closing conditions, NC shareholders and regulatory approvals. </t>
  </si>
  <si>
    <t>NGI</t>
  </si>
  <si>
    <t>1880650020</t>
  </si>
  <si>
    <t>Centrality Communications Inc</t>
  </si>
  <si>
    <t xml:space="preserve">SiRF Technology Holdings Inc  </t>
  </si>
  <si>
    <t>Manufacture semiconductors that focus on navigation, information and entertainment</t>
  </si>
  <si>
    <t xml:space="preserve"> US - SiRF Technology Holdings Inc acquired all the outstanding stock of Centrality Communications Inc, a manufacturer of semiconductors, for $283 mil in cash and common stock. The transaction had been subject to customary closing conditions. </t>
  </si>
  <si>
    <t>1880264020</t>
  </si>
  <si>
    <t>Constella Group Inc</t>
  </si>
  <si>
    <t>SRA International Inc</t>
  </si>
  <si>
    <t>Provide research and development services enhancing human health through innovative science, technology and knowledge solutions</t>
  </si>
  <si>
    <t xml:space="preserve"> US - SRA International Inc acquired Constella Group Inc, a provider of research and development services. </t>
  </si>
  <si>
    <t>Administration Of Public Health Programs</t>
  </si>
  <si>
    <t>1879131020</t>
  </si>
  <si>
    <t>Wendy's International Inc</t>
  </si>
  <si>
    <t>Triarc Cos Inc</t>
  </si>
  <si>
    <t>Wendy's International Inc, located in Dublin, Ohio, owns and operates, develops and franchises quick-service and fast-casual restaurants which offers hamburgers, filet of chicken breast sandwiches, chicken nuggets, chicken strips, chili, baked and french fried potatoes, prepared salads, desserts, soft drinks and other non-alcoholic beverages and children's meals. The company was founded in 1969.</t>
  </si>
  <si>
    <t>WEN</t>
  </si>
  <si>
    <t>1878871020</t>
  </si>
  <si>
    <t>Authorize.Net Holdings Inc</t>
  </si>
  <si>
    <t>Provide transaction processing services specializing in payment solutions; develop payment processing software solutions; holding company</t>
  </si>
  <si>
    <t>1878821020</t>
  </si>
  <si>
    <t>American Technical Ceramics Corp</t>
  </si>
  <si>
    <t>AVX Corp</t>
  </si>
  <si>
    <t>Manufacture ceramic and porcelain capacitors including multilayer capacitors, single layer capacitors, resistive products, inductors, custom thin film products and LTCC products for the RF (radio frequency), microwave and telecommunications industries</t>
  </si>
  <si>
    <t xml:space="preserve">US - AVX Corp, a majority-owned unit of Kyocera Corp, acquired all the outstanding common stock of American Technical Ceramics Corp (AT), a manufacturer of ceramic capacitors, for $24.75 in cash per share, or a total value of $236.916 mil. The transaction had been subject to customary closing conditions, AT shareholders and regulatory approvals. </t>
  </si>
  <si>
    <t>AMK</t>
  </si>
  <si>
    <t>1878165020</t>
  </si>
  <si>
    <t>Cardinal State Bank,Durham, North Carolina</t>
  </si>
  <si>
    <t xml:space="preserve"> US - Yadkin Valley Financial Corp (YV) acquired Cardinal State Bank, Durham, North Carolina (CS) for $39.839 mil. YV offered a choice of $17.62 in cash or 0.918 in common share per CS share, subject to proration whereby 58% of the total consideration was to be paid in cash and 42% in common shares. The transaction had been subject to CS shareholder and regulatory approvals. </t>
  </si>
  <si>
    <t>CSNC</t>
  </si>
  <si>
    <t>1877359020</t>
  </si>
  <si>
    <t>Aventail Corp</t>
  </si>
  <si>
    <t>Manufacture virtual private network (VPN) equipment to help corporations manage business relationships by delivering secure access and identity services</t>
  </si>
  <si>
    <t xml:space="preserve"> US - SonicWALL Inc acquired Aventail Corp, a manufacturer of virtual private network (VPN) equipment, for an estimated $25 mil in cash. The transaction had been subject to customary closing conditions. </t>
  </si>
  <si>
    <t>1876961020</t>
  </si>
  <si>
    <t>Horizon Offshore Inc</t>
  </si>
  <si>
    <t>Provides marine construction services to the offshore oil and gas industry primarily in the United States Gulf of Mexico; the Company's fleet is used to perform a wide range of marine construction activities, including installation and burial of marine pipelines with conventional 'S' pipelay and "reel" pipelay methods, derrick barge operations for installation of new and abandonment of old oil and gas producing facilities</t>
  </si>
  <si>
    <t>HOFF</t>
  </si>
  <si>
    <t>1875739020</t>
  </si>
  <si>
    <t>YP Corp</t>
  </si>
  <si>
    <t xml:space="preserve"> US - YP Corp (YC) acquired all the outstanding stock of LiveDeal Inc, a provider of e-commerce retail services, in exchange for 15.969 mil YC common shares valued at $11.018 mil. The shares were valued based on YC's closing stock price of $0.69 on June 6, the last full trading day prior to the announcement. </t>
  </si>
  <si>
    <t>1875659020</t>
  </si>
  <si>
    <t>Yardville National Bancorp, Hamilton,New Jersey</t>
  </si>
  <si>
    <t>YANB</t>
  </si>
  <si>
    <t>1874879020</t>
  </si>
  <si>
    <t>Surgery Center of Kalamazoo</t>
  </si>
  <si>
    <t>NovaMed Inc</t>
  </si>
  <si>
    <t>Own and operate a hospital</t>
  </si>
  <si>
    <t xml:space="preserve"> US - NovaMed Inc acquired a 62.5% interest in Surgery Center of Kalamazoo , an owner and operator of surgical centers. </t>
  </si>
  <si>
    <t>1874661020</t>
  </si>
  <si>
    <t>InfoGenesis</t>
  </si>
  <si>
    <t>Agilysys Inc</t>
  </si>
  <si>
    <t>Develop guest experience management applications software;provide point of sale, reservations, dining management and analytics for leading hotels, resorts, casinos, cruise lines, stadiums, restaurants and managed food services</t>
  </si>
  <si>
    <t xml:space="preserve"> US - Agilysys Inc acquired InfoGenesis, a developer of guest experience management applications software, from EM Warburg Pincus &amp; Co Inc, for $90 mil. The transaction had been subject to customary closing conditions. </t>
  </si>
  <si>
    <t>1874039020</t>
  </si>
  <si>
    <t>Cholestech Corp</t>
  </si>
  <si>
    <t>Manufacture diagnostic testing kits for cholesterol, blood glucose and glycemic control</t>
  </si>
  <si>
    <t>CTEC</t>
  </si>
  <si>
    <t>1873990020</t>
  </si>
  <si>
    <t>Anadarko Petroleum Corp- Certain Midstream Assets</t>
  </si>
  <si>
    <t xml:space="preserve"> US - Atlas Pipeline Partners LP, a majority-owned unit of Resource America Inc, acquired certain midstream assets of Anadarko Petroleum Corp, an oil and gas exploration and production company, for $1.85 bil. The transaction was to include AP's interest in Chaney Dell (100%) and Midkiff/Benedum (73%) natural gas gathering systems and associated processing plants. The transaction was subject to customary closing conditions. </t>
  </si>
  <si>
    <t>1872956020</t>
  </si>
  <si>
    <t>Teradyne Inc-Broadband Test Division</t>
  </si>
  <si>
    <t>Tollgrade Communications Inc</t>
  </si>
  <si>
    <t>Manufacture broadband test systems for telecom service providers</t>
  </si>
  <si>
    <t xml:space="preserve"> US - Tollgrade Communications Inc acquired the Broadband Test Division of Teradyne Inc, a manufacturer of automatic equipment for the telecommunications and electronics industries, for $12 mil in cash and the assumption of an undisclosed amount in liabilities. The transaction had been subject to customary closing conditions. </t>
  </si>
  <si>
    <t>1872862020</t>
  </si>
  <si>
    <t>Multimax Inc</t>
  </si>
  <si>
    <t>Provide information technology and communication services and solutions for department of defense, federal civilian agencies, and state and local government entities</t>
  </si>
  <si>
    <t xml:space="preserve"> US - Harris Corp acquired Multimax Inc, a provider of information technology and communication services and solutions for department of defense, federal civilian agencies, and state and local government entities, from Netco Government Services Inc, a unit of WAM!NET Inc subsidiary of Welsh Carson Anderson &amp; Stowe Co's Savvis Inc unit, for $400 mil in cash. The transaction has been subjected to regulatory approval and customary closing conditions. </t>
  </si>
  <si>
    <t>1872671020</t>
  </si>
  <si>
    <t>AG Edwards Inc</t>
  </si>
  <si>
    <t>Securities brokerage firm with services including accounting, financial planning, investment advice, and portfolio management</t>
  </si>
  <si>
    <t xml:space="preserve">US - Wachovia Corp (WC) of North Charlotte, North Carolina, acquired all the outstanding common stock of AG Edwards Inc (AGE), a securities brokerage firm, in a stock swap transaction valued at $6.944 bil. WC offered $35.8 in cash and 0.9844 common share per AGE share. Based on WC's closing stock price on May 30, the last full trading day prior to the announcement, each AGE share was valued at $89.5. The transaction was subjected to shareholder and regulatory approval. </t>
  </si>
  <si>
    <t>AGE</t>
  </si>
  <si>
    <t>1871864020</t>
  </si>
  <si>
    <t>CT Communications Inc</t>
  </si>
  <si>
    <t>Provide integrated telecommunications services to residential and business customers located primarily in North Carolina</t>
  </si>
  <si>
    <t xml:space="preserve">US - Windstream Corp, a majority-owned unit of Alltel Holding Corp, acquired all the outstanding common stock of CT Communications Inc (CC), a provider of integrated telecommunication services, for $31.5 in cash per share, or a total value of $647.56 mil. The transaction had been subject to CC shareholders and regulatory approvals. </t>
  </si>
  <si>
    <t>CTCI</t>
  </si>
  <si>
    <t xml:space="preserve">US - Darden Restaurants Inc (DR) acquired all the outstanding common stock of RARE Hospitality International Inc (RH), an owner, operator and franchisor of restaurants, for $38.15 in cash per share, or a total value of $1.227 bil. Previously, DR completed its tender offer by accepting 26.992 mil common shares, or 88.19% of RHs shares outstanding. The transaction had been approved by the boards of directors of both companies and had been subject to regulatory approval and customary closing conditions. </t>
  </si>
  <si>
    <t xml:space="preserve"> US - Pinnacle Financial Partners Inc (PF) acquired all the outstanding common stock of Mid-America Bancshares Inc (MB), Nashville, Tennessee, a bank holding company, in a stock swap transaction valued at $186.416 mil. PF offered $1.5 in cash and 0.466 common shares per MB share. Based on PF's closing stock price of $25.49 on August 14, the last full trading prior to the announcement, each MB share was valued at $13.378. The transaction had been subject to customary closing conditions, shareholders' and regulatory approval. </t>
  </si>
  <si>
    <t xml:space="preserve">US - RF Micro Devices Inc (RM) acquired all the outstanding common stock of Sirenza Microdevices Inc (SM), a manufacturer of radio frequency components, in a stock swap transaction valued at $905.578 mil. RM offered $5.65 in cash and 1.785 common shares per SM share. Based on RM's closing stock price of $6.21 on August 10, the last full trading day prior to the announcement, each RM share was valued at $16.645. The transaction was subject to regulatory and shareholder approvals. Upon completion, RM shareholders were to own 67%, and SM shareholders the remaining 33%, of the combined entity. </t>
  </si>
  <si>
    <t xml:space="preserve"> US - Inverness Medical Innovations Inc (IM) acquired all the outstanding common stock of HemoSense Inc (HI), a manufacturer, developer and wholesaler of blood coagulation monitoring systems, in a stock swap transaction valued at $179.671 mil. IM offered 0.274192 common share per HI share. Based on IM's closing stock price of $46.15 on August 3, the last full trading day prior to the announcement, each HI share was valued at $12.654. The transaction had been subject to customary closing conditions, HI shareholders and regulatory approvals. </t>
  </si>
  <si>
    <t>Bank holding company for First National Bank, which operates branches in southern Virginia's New River Valley and surrounding communities; the bank provide commercial and retail banking products and services including checking, savings and time deposits, individual retirement accounts, merchant bankcard processing, residential and commercial mortgages, home equity loans, consumer installment loans, agricultural loans, small business, and FHA and SBA guaranteed loans, commercial loans, lines and letters of credit as well as trust services and investment products</t>
  </si>
  <si>
    <t xml:space="preserve"> US - Virginia Financial Group Inc, Culpeper, Virginia (VF), acquired all the outstanding common stock of FNB Corp, Christiansburg, Virginia (FC), a bank holding company, in a stock swap transaction valued at $239.753 mil. VF offered 1.585 common shares per FC share. Based on VF's closing stock price of $20.29 on July 25, the last full trading day prior to the announcement, each FC share was valued at $32.16. The transaction had been subject to customary closing conditions, including VF and FC's shareholders and regulatory approvals. </t>
  </si>
  <si>
    <t xml:space="preserve"> US - Transocean Inc (TI) merged with GlobalSantaFe Corp (GC), a provider of oil and gas drilling and construction services, to form new TI (NT) in a stock swap transaction valued at $17.299 bil. GC common shareholders received $22.46 in cash and 0.476 NT common shares and TI common shareholders received $33.03 in cash and 0.7 NT common shares per share held. Based on TI's closing stock price of $109.97 on July 20, the last full trading day prior to the announcement, each GC share was valued at $74.78. The transaction had been subject to shareholders and regulatory approvals, receipt of funds under committed financing and other customary closing conditions. </t>
  </si>
  <si>
    <t xml:space="preserve"> US - ev3 Inc (EV) acquired all the outstanding common stock of FoxHollow Technologies Inc (FH), a manufacturer and wholesaler of medical devices, in a stock swap transaction valued at $780.635. EV offered a choice of $2.75 cash and 1.45 EV shares, or $25.92 in cash, or 1.62 EV shares per FH share. The shares were valued based on EV's closing stock price of $15.98 on July 20, the last full trading day prior to the announcement, each FH share was valued at $23.17. The transaction had been subject to the approval of regulatory authorities. On completion, FH shareholders were to own 41% and EV shareholders were to own 59% of the combined entity. </t>
  </si>
  <si>
    <t xml:space="preserve"> US - PNC Financial Services Group Inc (PF), Pittsburgh, Pennsylvania, acquired all the outstanding common stock of Sterling Financial Corp (SF), Lancaster, Pennsylvania, a bank holding company, in a stock swap transaction valued at $561.757 mil. PF offered $7.6 in cash and 0.1543 common share per SF share, subject to proration if either cash or stock is oversubscribed. Based on PF's closing stock price of $73.21 on July 18, the last full trading day prior to the announcement, each SF share was valued at $18.896. The transaction had been subject to customary closing conditions, SF shareholders and regulatory approvals. </t>
  </si>
  <si>
    <t xml:space="preserve">US - Plains Exploration &amp; Production Co (PE) acquired all the outstanding common stock of Pogo Producing Co (PP), an oil and gas exploration and production company, in a stock swap transaction valued at $3.547 bil. PE offered $24.88 in cash and .682 common shares per PP share, subject to proration whereby PP shareholders may elect to receive cash or stock. Based on PE's closing stock price of $51.19 on July 16, the last full trading day prior to the announcement, each PP share was valued at $59.792. The transaction was subject to customary closing conditions and shareholder approvals. Upon completion, PE shareholders held 66%, and PP shareholders the remaining 34%, of the combined company. </t>
  </si>
  <si>
    <t>Manufacture and wholesale consumer and personal products; the operations of group are carried out through three segments: feminine care, skin care and infant care products; the feminine care segment includes plastic applicator tampons, cardboard applicator tampons and personal cleansing cloths; the skin care segment includes banana boat sun care products, wet ones pre-moistened towelettes, playtex gloves and other skin care products; the infant care segment includes playtex disposable feeding, playtex reusable hard bottles, playtex cups and mealtime products, playtex pacifiers, diaper genie diaper disposal system, embrace breast pump and hip hammock child carrier</t>
  </si>
  <si>
    <t xml:space="preserve">US - Energizer Holdings Inc acquired all the outstanding common stock of Playtex Products Inc (PP), a manufacturer and wholesaler of consumer and personal care products, for $18.3 in cash per share, or a total value of $1.208 bil and the assumption of an undisclosed amount in liabilities. The transaction was approved by the boards of directors of both companies and was subjected to customary closing conditions, including governmental and regulatory approvals as well as approval of the shareholders of PP. </t>
  </si>
  <si>
    <t xml:space="preserve"> US - Craftmade International Inc (CI) acquired Woodard LLC (WL), a manufacturer, wholesaler and retailer of furniture, from Henry Crown &amp; Co (HC), for $23.33 mil. The consideration was to consist of $19.3 mil and the issuance of 0.5 mil common shares valued at $4.035 mil. The shares were valued based on CIs closing stock price of $8.07 on December 18, the last full trading day prior to the announcement. The transaction was subject to customary closing conditions. Originally, HC announced that it was seeking a buyer for its WL unit. </t>
  </si>
  <si>
    <t xml:space="preserve"> US - Digital Music Group Inc (DM) merged with Orchard (OR), a retailer and wholesaler of music, in a stock swap transaction valued at $54.077 mil. DM offered 9.065 mil common shares valued at $36.169 mil and 4.488 mil preferred shares convertible into 4.488 common shares valued at $17.908 mil. The shares were valued based on DM's closing stock price of $3.99 on July 10, the last full trading day prior to the announcement. The transaction had been subject to customary closing conditions and OR shareholders approval. On completion of the reverse merger transaction, DM and OR shareholders were to own 40% and 60%, respectively. </t>
  </si>
  <si>
    <t xml:space="preserve">US - Watsco Inc (WI) acquired all the outstanding common stock of ACR Group Inc (AG), a wholesaler of heating and ventilating equipment, for $6.75 in cash per share, or a total value of $81.43 mil. Earlier, WI completed its tender offer for AG by accepting 7.872 mil shares, or 65.25% of AG's common stock outstanding. The transaction had been subject to customary closing conditions and regulatory approvals, and had been conditioned upon at least 66 2/3% of AG's common stock outstanding being tendered. </t>
  </si>
  <si>
    <t>The company's principal activities are to own, manage and develop hotels, resorts and timeshare properties and franchise lodging properties. The company operates in three business segments: The Hotel Ownership segment derives revenue primarily from owned, majority owned and leased hotel properties. The Managing and Franchising segment provides services including hotel management and licensing of our family of brands to franchisees. The Timeshare segment consists of multi-unit timeshare resorts. The hotel brands include Hilton, Hilton Garden Inn, Doubletree, Embassy Suites, Homewood Suites by Hilton, Hampton and Conrad. The company operates in the United States, United Kingdom and other international countries.</t>
  </si>
  <si>
    <t xml:space="preserve"> US - Walgreen Co (WC) acquired all the outstanding common stock of Option Care Inc (OC), a provider of home healthcare services, for $19.5 cash per share, or a total value of $967.239 mil, including the assumption of $86 mil in liabilities, via a tender offer. Earlier, WC completed its tender offer for OC by accepting 31.151 mil shares, or 90.27% of OC's common shares outstanding. The transaction, had been subject to customary closing conditions, shareholders and regulatory approval, and was conditioned upon at last a majority of OC's shares being tendered. </t>
  </si>
  <si>
    <t xml:space="preserve">US - Triarc Cos Inc (TC) acquired all the outstanding common stock of Wendy's International Inc (WI), an owner and operator of restaurants, from Trian Fund Management LP (9.8%) and other shareholders, in a stock swap transaction valued at $2.346 bil. TC offered 4.25 Class A common shares per WI share. Based on TC's closing stock price of April 23, the last full trading day prior to the announcement, each WI share was valued at $26.775. The transaction, which was approved by the board of directors and shareholders of both companies, was subject to customary closing conditions and regulatory approvals. Originally, in June 2007, WI announced that it was seeking a buyer for the company. </t>
  </si>
  <si>
    <t xml:space="preserve"> US - CyberSource Corp (CC) acquired all the outstanding common stock of Authorize.Net Holdings Inc (AN), a provider of transaction processing services, in a stock swap transaction valued at $568.63 mil. CC offered estimated $4.451 in cash, or a total cash component of $125 mil, and 1.161 common shares per AN share. Based on CC's closing stock price of $12.9 on June 15, the last full trading day prior to the announcement, each AN share was valued at $23.879. The transaction had been subject to shareholders and regulatory approvals. </t>
  </si>
  <si>
    <t xml:space="preserve"> US - Cal Dive International Inc (CD) merged with Horizon Offshore Inc (HO), a provider of marine construction services, in a stock swap transaction valued at $628.287 mil. CD offered $9.25 in cash and .625 common share per HO share. Based on CD's closing stock price of $15.96 on June 8, the last full trading day prior to the announcement, each HO share was valued at $19.225. The transaction had been subject to customary closing conditions and regulatory and HO shareholder approvals. On completion, CD shareholders owned 80%, and HO shareholders the remaining 20%, of the combined entity. </t>
  </si>
  <si>
    <t xml:space="preserve"> US - PNC Financial Services Group Inc, Pittsburgh, Pennsylvania (PF), acquired all the outstanding common stock of Yardville National Bancorp, Hamilton, New Jersey (YN), a commercial bank holding company, in a stock swap transaction valued at $400.407 mil. PF offered $155.174 mil in cash and 0.292 common share per YN share. Based on PF's closing stock price of June 6, the last full trading day prior to the announcement, each CB share was valued at $34.977. The transaction had been subject to customary closing conditions. </t>
  </si>
  <si>
    <t xml:space="preserve"> US - Inverness Medical Innovations Inc (IM) acquired all the outstanding common stock of Cholestech Corp (CC), a manufacturer of diagnostic testing kits, in a stock swap transaction valued at $350.491 mil. IM offered 0.43642 common share per CC share. Based on IM's closing stock price of $48.17 on June 1, the last full trading day prior to the announcement, each CC share was valued at $21.022. The transaction had been subject to customary closing conditions, CC shareholders and regulatory approvals. </t>
  </si>
  <si>
    <t>1871767020</t>
  </si>
  <si>
    <t>Bioenvision Inc</t>
  </si>
  <si>
    <t>Biotechnology company with a primary business focus on the acquisition, development and distribution of drugs to treat cancer</t>
  </si>
  <si>
    <t>BIVN</t>
  </si>
  <si>
    <t>1871504020</t>
  </si>
  <si>
    <t>Washington Group International Inc</t>
  </si>
  <si>
    <t>WGII</t>
  </si>
  <si>
    <t>1871198020</t>
  </si>
  <si>
    <t>Innovativ Systems Design Inc</t>
  </si>
  <si>
    <t>Provide information technology services, designing implementing and deploying complex, large-scale IT infrastructure solutions and acting as a single hardware, software and services source for its enterprise customers</t>
  </si>
  <si>
    <t xml:space="preserve"> US - Agilysys Inc acquired Innovativ Systems Design Inc, a provider of information technology services, for an estimated $190 mil. The consideration consisted of $100 mil in cash and up to $90 mil in profit-related payments. The transaction had been subject to customary closing conditions. </t>
  </si>
  <si>
    <t>1870974020</t>
  </si>
  <si>
    <t>EnergyGateway LLC</t>
  </si>
  <si>
    <t>Provide energy and natural gas purchasing services</t>
  </si>
  <si>
    <t>1870338020</t>
  </si>
  <si>
    <t>Masters Inn Hotels(15)</t>
  </si>
  <si>
    <t>Supertel Hospitality Inc</t>
  </si>
  <si>
    <t xml:space="preserve"> US - Supertel Hospitality Inc acquired fifteen Masters Inn Hotels, an owner and operator of hotels, for $42.7 mil. </t>
  </si>
  <si>
    <t>1870036020</t>
  </si>
  <si>
    <t>Payless ShoeSource Inc</t>
  </si>
  <si>
    <t>Manufacture, wholesale and retail footwear for children and adults, which includes boots, dress shoes, sandals, and sneakers in a variety of styles under the brand names including Baby Smart, Grasshoppers, Keds, Munchkin, PRO-Keds, Robeez, Saucony, Sperry, Sperry Top-Sider, Stride Rite, and Tommy Hilfiger (licensed)</t>
  </si>
  <si>
    <t>SRR</t>
  </si>
  <si>
    <t>1869938020</t>
  </si>
  <si>
    <t>Peoples BancTrust Co Inc, Selma,Alabama</t>
  </si>
  <si>
    <t>Commercial bank holding company providing general commercial and full-service retail banking services in Dallas, Autauga, Butler, Bibb, Shelby, Tallapoosa, Elmore, Lee and Tuscaloosa counties and surrounding areas of Alabama</t>
  </si>
  <si>
    <t xml:space="preserve">US - BancTrust Financial Group Inc (BF) merged with Peoples BancTrust Co Inc (PB), Selma, Alabama, a commercial bank holding company, in a stock swap transaction valued at $149.462 mil, subject to a collar agreement. BF offered 0.990 common share and $6.375 cash per PB share. The transaction had been subject to customary closing conditions, shareholders and regulatory approvals. On completion, the merged entity was renamed BF. </t>
  </si>
  <si>
    <t>PBTC</t>
  </si>
  <si>
    <t>1869917020</t>
  </si>
  <si>
    <t>Fremont General Corp- Commercial Real Estate Lending Business</t>
  </si>
  <si>
    <t>Commercial real estate lending business</t>
  </si>
  <si>
    <t xml:space="preserve"> US - iStar Financial Inc acquired the commercial real estate lending business of Fremont General Corp, a provider of financial services, for an estimated $1.9 bil in cash. The transaction had been subject to customary closing conditions and regulatory approvals. </t>
  </si>
  <si>
    <t>1869473020</t>
  </si>
  <si>
    <t>Pioneer Cos Inc</t>
  </si>
  <si>
    <t>Manufacture chlorine, caustic soda and related products used in water treatment, plastics, pulp and paper, detergents, agricultural chemicals, pharmaceuticals and medical disinfectants; and operate four chlor-alkali plants that produce chlorine and caustic soda and several downstream manufacturing facilities in the United States and Canada</t>
  </si>
  <si>
    <t xml:space="preserve"> US - Olin Corp acquired all the outstanding common stock of Pioneer Cos Inc (PC), a manufacturer of chlorine products, for $35 in cash per share, or a total value of $418.573 mil. The transaction was subjected to customary closing conditions and regulatory and PC shareholder approvals. </t>
  </si>
  <si>
    <t>PONR</t>
  </si>
  <si>
    <t>1869224020</t>
  </si>
  <si>
    <t>CYTC</t>
  </si>
  <si>
    <t>1869184020</t>
  </si>
  <si>
    <t>DTE Gas &amp; Oil Co</t>
  </si>
  <si>
    <t>Oil and gas exploration and production company</t>
  </si>
  <si>
    <t xml:space="preserve"> US - Atlas Energy Resources LLC (AE), a majority-owned unit of Atlas America Inc, acquired DTE Gas &amp; Oil Co, an oil and gas exploration and production company, from DTE Energy Co (DE), for $1.225 bil in cash. The transaction was approved by the Board of Directors of AE and was subject to customary closing conditions. Concurrently, DE authorized the repurchase of up to $1.55 bil of common stock. </t>
  </si>
  <si>
    <t>1868999020</t>
  </si>
  <si>
    <t>Iomed Inc</t>
  </si>
  <si>
    <t>Develops, manufactures and wholesale controllable drug delivery systems using iontophoretic technology; Iontophoresis is a non-evasive method of enhancing and contolling the supoport of water-soluble ionic drugs into and through the skin using a low level electrical current</t>
  </si>
  <si>
    <t xml:space="preserve"> US - ReAble Therapeutics LLC, a unit of Blackstone Group LP's Blackstone Capital Partners V LP subsidiary, acquired all the outstanding common stock of Iomed Inc (II), a manufacturer and wholesaler of pharmaceuticals, for $2.75 in cash per share, or a total value of $21.11 mil. The transaction had been subject to customary closing conditions and II shareholder approval. </t>
  </si>
  <si>
    <t>IOX</t>
  </si>
  <si>
    <t>1868950020</t>
  </si>
  <si>
    <t>Provide digital marketing services and technologies through its Avenue A | Razorfish, Atlas and DRIVEpm business</t>
  </si>
  <si>
    <t xml:space="preserve"> US - Microsoft Corp acquired all the outstanding common stock of aQuantive Inc, a provider of digital marketing services, for $66.5 in cash per share, or a total value of $6.333 bil. The transaction had been subject to customary closing conditions, shareholders and regulatory approvals. </t>
  </si>
  <si>
    <t>AQNT</t>
  </si>
  <si>
    <t>1868801020</t>
  </si>
  <si>
    <t>Calumet Florida LLC-Oil Properties,Sunniland Trend, Florida</t>
  </si>
  <si>
    <t>Oil properties</t>
  </si>
  <si>
    <t xml:space="preserve"> US - BreitBurn Energy Partners LP, a majority-owned unit of Provident Energy Trust, acquired the oil properties, located in Sunniland Trend, Florida, of Calumet Florida LLC, an explorer and producer of oil and gas, for an estimated $100 mil. The transaction had been subject to customary closing conditions. </t>
  </si>
  <si>
    <t>1868785020</t>
  </si>
  <si>
    <t>Rader Farms Inc</t>
  </si>
  <si>
    <t>Inventure Group Inc</t>
  </si>
  <si>
    <t>Produce and wholesale frozen fruits and fruit products</t>
  </si>
  <si>
    <t xml:space="preserve"> US - Inventure Group Inc acquired Rader Farms Inc, a producer and wholesaler of frozen fruit and fruit products, for an estimated $21 mil in cash. </t>
  </si>
  <si>
    <t>Potato Chips, Corn Chips, And Similar Snacks</t>
  </si>
  <si>
    <t>1868213020</t>
  </si>
  <si>
    <t>East Penn Financial Corp, Emmaus,PA</t>
  </si>
  <si>
    <t>EPEN</t>
  </si>
  <si>
    <t>1867966020</t>
  </si>
  <si>
    <t>Factory Point Bancorp Inc</t>
  </si>
  <si>
    <t xml:space="preserve"> US - Berkshire Hills Bancorp Inc, Pittsfield, Massachusetts (BH), acquired all the outstanding common stock of Factory Point Bancorp Inc (FP), for $19.5 in cash per share, or a total value of $79.092 mil. BH offered a choice of $19.5 in cash per FP common share or 0.584 BH shares per FP common share. The transaction had been subject to both shareholders and regulatory approvals. </t>
  </si>
  <si>
    <t>FAPB</t>
  </si>
  <si>
    <t>1867910020</t>
  </si>
  <si>
    <t>Agile Software Corp</t>
  </si>
  <si>
    <t>Develop product life cycle management (PLM) software for the industrial products, electronics and high-tech, and life sciences industries</t>
  </si>
  <si>
    <t xml:space="preserve">US - Oracle Corp acquired all the outstanding common stock of Agile Software Corp, a developer of product life cycle management (PLM) software, for $8.1 in cash per share, or a total value of $480.101 mil. The transaction had been subject to customary closing conditions, regulatory and shareholder approval. </t>
  </si>
  <si>
    <t>AGIL</t>
  </si>
  <si>
    <t>1867791020</t>
  </si>
  <si>
    <t>Dynamic Health Products Inc</t>
  </si>
  <si>
    <t>GeoPharma Inc</t>
  </si>
  <si>
    <t>Wholesale and retail a wide variety of non-prescription dietary supplements, vitamins, over-the-counter drugs, health and beauty care products, health food, sports nutritional products, and soft goods</t>
  </si>
  <si>
    <t xml:space="preserve"> US - GeoPharma Inc (GI) acquired all the outstanding common stock of Dynamic Health Products Inc (DH), a wholesaler and retailer of drugs and cosmetic products, in a stock swap transaction valued at $9.295 mil. GI offered .147 common shares per DH share. Based on GI's closing stock price of $4.2 on May 14, the last full trading day prior to the announcement, each DH share was valued at $.617. The transaction had been subject to shareholder approval. </t>
  </si>
  <si>
    <t>DYHP</t>
  </si>
  <si>
    <t>1867513020</t>
  </si>
  <si>
    <t>Stratos International Inc</t>
  </si>
  <si>
    <t>Manufacture optical transceivers, as well as fiber optic connectors, cable assemblies, and realted accessories for high-data-rate networking, data storage, and telecommunications applications</t>
  </si>
  <si>
    <t xml:space="preserve"> US - Emerson Electric Co acquired all the outstanding common stock of Stratos International Inc (SI), a manufacturer of optical transceivers, for $8 in cash per share, or a total value of $115.964 mil. The transaction had been subjected to customary closing conditions, SI shareholders and regulatory approvals. </t>
  </si>
  <si>
    <t>STLW</t>
  </si>
  <si>
    <t>1867322020</t>
  </si>
  <si>
    <t>InteliStaf Holdings Inc</t>
  </si>
  <si>
    <t>Provide healthcare staffing services</t>
  </si>
  <si>
    <t xml:space="preserve"> US - Medical Staffing Network Holdings Inc acquired InteliStaf Holdings Inc, a provider of healthcare staffing services, from Carlyle Group LLC and other shareholders, for $92 mil in cash. The transaction had been subject to customary closing conditions and regulatory approval. </t>
  </si>
  <si>
    <t>1867312020</t>
  </si>
  <si>
    <t>VIASYS Healthcare Inc</t>
  </si>
  <si>
    <t>VAS</t>
  </si>
  <si>
    <t>1867119020</t>
  </si>
  <si>
    <t>Pocono Community Bank, Stroudsburg,Pennsylvania</t>
  </si>
  <si>
    <t>First Keystone Corp</t>
  </si>
  <si>
    <t xml:space="preserve"> US - First Keystone Corp acquired all the outstanding stock of Pocono Community Bank, Stroudsburg, Pennsylvania, for estimated $33.6 mil in cash and common stock, subject to proration whereby 51% of the consideration was paid in common stock and 49% in cash. </t>
  </si>
  <si>
    <t>1866650020</t>
  </si>
  <si>
    <t>Advanced Lighting Systems Inc</t>
  </si>
  <si>
    <t>Manufacture fiber optic lighting systems</t>
  </si>
  <si>
    <t xml:space="preserve"> US - Nexxus Lighting Inc acquired all the outstanding stock of Advanced Lighting Systems Inc, a manufacturer of fiber optic lighting systems, for $2.855 mil. The transaction had been subject to due diligence completion, shareholders approvals, and customary closing conditions. </t>
  </si>
  <si>
    <t>1865697020</t>
  </si>
  <si>
    <t>Sipex Corp</t>
  </si>
  <si>
    <t>SIPX</t>
  </si>
  <si>
    <t>1864876020</t>
  </si>
  <si>
    <t>Greater Bay Bancorp,Palo Alto, California</t>
  </si>
  <si>
    <t>GBBK</t>
  </si>
  <si>
    <t>1864012020</t>
  </si>
  <si>
    <t>BISYS Group Inc</t>
  </si>
  <si>
    <t>Provide data processing and outsourcing solutions services for the financial services sector including administration and distribution, to domestic and offshore mutual fund complexes, hedge funds and private equity funds and retirement plan services to small to mid-size retirement plans</t>
  </si>
  <si>
    <t xml:space="preserve"> US - Citigroup Inc acquired all the outstanding common stock of BISYS Group Inc (BG), a provider of data processing services, for $11.85 in cash per share, or a total value of $1.436 bil. The transaction included BG's Fund Services and Alternative Investment Services Concurrently, JC Flowers &amp; Co LLC acquired the insurance services group and retirement business of BG, from Citi. The transactions had been subject to shareholders and regulatory authorities approvals. </t>
  </si>
  <si>
    <t>BSG</t>
  </si>
  <si>
    <t>1863676020</t>
  </si>
  <si>
    <t>MAF Bancorp Inc,Clarendon Hills,Illinois</t>
  </si>
  <si>
    <t xml:space="preserve"> US - National City Corp, (NC) Cleveland, Ohio, acquired all the outstanding common stock of MAF Bancorp Inc (MB), Clarendon Hills, Illinois, a savings and loan holding company, in a stock swap transaction valued at $1.964 bil. NC offered 1.994 common shares per MB share. Based on NC's closing stock price of $36.55 on April 30, the last full trading day prior to the announcement, each MB share was valued at $56. The transaction had been subject to regulatory and MB shareholder approvals. </t>
  </si>
  <si>
    <t>MAFB</t>
  </si>
  <si>
    <t>1863671020</t>
  </si>
  <si>
    <t>Dow Jones &amp; Co Inc, located in New York, New York, provides global business and financial news information services through newspapers, newswires, magazines, internet, television and radio stations and operates through three segments: Consumer Media, Enterprise Media and Local Media. The company was founded in 1882.</t>
  </si>
  <si>
    <t xml:space="preserve"> US - News Corp acquired all the outstanding common stock of Dow Jones &amp; Co Inc, a provider of global business and financial news services, for $60 in cash or a combination of cash and common stock per share, or a total of $5.1 bil. The transaction had been subject to regulatory approvals. </t>
  </si>
  <si>
    <t>DJ</t>
  </si>
  <si>
    <t>1863667020</t>
  </si>
  <si>
    <t>Community Banks Inc, Harrisburg,Pennsylvania</t>
  </si>
  <si>
    <t xml:space="preserve"> US - Susquehanna Bancshares Inc (SB), located in Lititz, Pennsylvania, acquired all the outstanding common shares of Community Banks Inc (CB), Harrisburg, Pennsylvania, in a stock swap transaction valued at $809.578 mil. SB offered a choice of $34 in cash or 1.48 SB commons shares per CB share, subject to proration whereby 90% of the total consideration was to be comprised of SB common stock and the remaining 10% in cash. The board of directors duly approved the transaction. </t>
  </si>
  <si>
    <t>CMTY</t>
  </si>
  <si>
    <t>1863353020</t>
  </si>
  <si>
    <t>Enpath Medical Inc</t>
  </si>
  <si>
    <t>Greatbatch Inc</t>
  </si>
  <si>
    <t>Manufacture, design, develop and market percutaneous vessel introducers and related vascular delivery products; manufacture medical devices and components for other medical product companies on a contract basis</t>
  </si>
  <si>
    <t>NPTH</t>
  </si>
  <si>
    <t>1862992020</t>
  </si>
  <si>
    <t>Arkona Inc</t>
  </si>
  <si>
    <t>Develop web-based dealer management software solution</t>
  </si>
  <si>
    <t xml:space="preserve">US - DealerTrack Holdings Inc completed its tender offer to acquire all the outstanding common stock of Arkona Inc, a developer of web-based dealer management software solution, for $1.38 in cash per share, or a total value of $44.952 mil. </t>
  </si>
  <si>
    <t>ARKN</t>
  </si>
  <si>
    <t>1862555020</t>
  </si>
  <si>
    <t>Davison Energy-Related Businesses(5)</t>
  </si>
  <si>
    <t>Genesis Energy LP</t>
  </si>
  <si>
    <t>Provide energy related services including the wholesale, transportation, storage, refining and blending of petroleum products, and the procurement and delivery logistics management to wholesale and retail customers</t>
  </si>
  <si>
    <t>1862551020</t>
  </si>
  <si>
    <t>Castelle Inc</t>
  </si>
  <si>
    <t>Captaris Inc</t>
  </si>
  <si>
    <t>Develop software network faxing solutions and integrated hardware, an enterprise-level fax-on-demand software product, and LAN press print servers</t>
  </si>
  <si>
    <t xml:space="preserve"> US - Captaris Inc (CP) acquired all the outstanding common stock of Castelle Inc (CI), a developer of software network faxing solutions and integrated hardware, for $4.14 per CI share, or a total value of $16.746 mil. Originally, CP offered $3.95 in cash per CI share, or a total value of $15.978 mil. The transaction had been subject to customary closing conditions, CI shareholders and regulatory approvals. </t>
  </si>
  <si>
    <t>CSTL</t>
  </si>
  <si>
    <t>1862451020</t>
  </si>
  <si>
    <t>Covansys Corp</t>
  </si>
  <si>
    <t>Provide computer programming and information technology services ranging from advising and consulting clients on strategic technology plans to developing and implementing appropriate information technology solutions, specializing in industry-specific solutions, strategic outsourcing and integration services</t>
  </si>
  <si>
    <t xml:space="preserve"> US - Computer Sciences Corp acquired all the outstanding common stock of Covansys Corp, a provider of computer programming and information technology services, for $34 in cash per share, or a total value of $1.413 bil. The transaction had been subject to customary conditions and shareholders approval. </t>
  </si>
  <si>
    <t>CVNS</t>
  </si>
  <si>
    <t>1862124020</t>
  </si>
  <si>
    <t>Jarden Corp</t>
  </si>
  <si>
    <t>Manufacture and wholesale sporting goods including alpine skis and apparel, snowboards, apparell and accessories, in-line skates, fishing rods and reels, water sports products, mountain and BMX bikes, backpacks, imprinted corporate casuals, skateboard apparel and shoes; manufacture monofilament line, composite utility and decorative light poles, fiberglass marine radio antennas</t>
  </si>
  <si>
    <t xml:space="preserve"> US - Jarden Corp (JC) acquired all the outstanding common stock of K2 Inc (KI), a manufacturer and wholesaler of sporting goods, for $786.541 mil. JC offered $10.85 in cash and 0.109 JC common share per KI share held. Based on JC's closing stock price of $43.1 on April 24, the last full trading day prior to the announcement, each KI share was valued at $15.548. The transaction was subject to customary closing conditions and regulatory and KI shareholder approvals. </t>
  </si>
  <si>
    <t>KTO</t>
  </si>
  <si>
    <t>Household Appliances, Not Elsewhere Classified</t>
  </si>
  <si>
    <t>1861889020</t>
  </si>
  <si>
    <t>Alliant Pharmaceuticals Inc</t>
  </si>
  <si>
    <t>Sciele Pharma Inc</t>
  </si>
  <si>
    <t>Manufacture prescription pharmaceuticals intended for final consumption, including biotech products and antibiotics for the pediatric and pediatric specialty markets</t>
  </si>
  <si>
    <t xml:space="preserve"> US - Sciele Pharma Inc acquired Alliant Pharmaceuticals Inc, a manufacturer of prescription pharmaceutical products, for $177 mil. The consideration consisted of $110 mil in cash, an estimated $12 mil in debt and up to $55 mil in profit related payments. The transaction had been subject to customary closing conditions. </t>
  </si>
  <si>
    <t>1861863020</t>
  </si>
  <si>
    <t>Desert Community Bank, Victorville,California</t>
  </si>
  <si>
    <t>Commercial bank, which offers retail products including checking, savings, money market, NOW accounts and CDs, serving the high desert region of Southern California between Los Angeles and Las Vegas</t>
  </si>
  <si>
    <t xml:space="preserve"> US - East West Bancorp Inc, Pasadena, California acquired all the outstanding common stock of Desert Community Bank, Victorville, California (DC), for $24 per share, or a total value of $148.214 mil, subject to proration, whereby 55% of the consideration was to be paid in stock and the remainder in cash. The transaction was approved by the boards of directors of both banks, and was subject customary closing conditions, regulatory and DC shareholder approval. </t>
  </si>
  <si>
    <t>DCBK</t>
  </si>
  <si>
    <t>1861466020</t>
  </si>
  <si>
    <t>Heartland Oil &amp; Gas Corp</t>
  </si>
  <si>
    <t>Universal Ppty Dvlp &amp; Acq Corp</t>
  </si>
  <si>
    <t xml:space="preserve"> US - Universal Property Development &amp; Acquisition Corp acquired a 52% interest, or mil common shares, in Heartland Oil &amp; Gas Corp, an explorer and producer of oil and gas, for $1 mil in cash, in a privately negotiated transaction. </t>
  </si>
  <si>
    <t>HOGC</t>
  </si>
  <si>
    <t>1861408020</t>
  </si>
  <si>
    <t>Lyman Bros Inc-GlobalSat Division</t>
  </si>
  <si>
    <t>GlobeComm Systems Inc</t>
  </si>
  <si>
    <t>Provides satellite communications services</t>
  </si>
  <si>
    <t xml:space="preserve"> US - Globecomm Systems Inc acquired the GlobalSat division of Lynman Bros Inc, a provider of satellite communications services, for $18.4 mil. The transaction had been subject to the approval of regulatory authorities. </t>
  </si>
  <si>
    <t>1861362020</t>
  </si>
  <si>
    <t>Optical Communication Products Inc{OCPI}</t>
  </si>
  <si>
    <t>Oplink Communications Inc</t>
  </si>
  <si>
    <t>Manufacture fiber-optic communication components and sub-systems</t>
  </si>
  <si>
    <t>OCPI</t>
  </si>
  <si>
    <t>1861261020</t>
  </si>
  <si>
    <t>Terayon Communication Systems Inc</t>
  </si>
  <si>
    <t>Manufacture and wholesale cable modems and digital video systems for cable, satellite, and telecommunications service providers</t>
  </si>
  <si>
    <t xml:space="preserve"> US - Motorola Inc acquired all the outstanding common stock of Terayon Communication Systems Inc (TC), a manufacturer and wholesaler of cable modem systems, for $1.8 in cash per share, or a total value of $141.795 mil. The transaction had been subject to customary closing conditions, TC shareholders and regulatory approvals. </t>
  </si>
  <si>
    <t>TERN</t>
  </si>
  <si>
    <t>1859947020</t>
  </si>
  <si>
    <t>Goldking Energy Corp</t>
  </si>
  <si>
    <t>Dune Energy Inc</t>
  </si>
  <si>
    <t xml:space="preserve"> US - Dune Energy Inc (DE) acquired all the outstanding stock of Goldking Energy Corp, an oil and gas exploration and production company, for $320.5 mil. The consideration consisted of $302.5 mil in cash and 10.056 mil common shares valued at $18 mil. The shares were valued based on DE's closing stock price of $1.79 on April 17, the last full trading day prior to the announcement. </t>
  </si>
  <si>
    <t>1859777020</t>
  </si>
  <si>
    <t>Regale Inc</t>
  </si>
  <si>
    <t xml:space="preserve"> US - VCG Holding Corp (VH) acquired Regale Inc (RI), an owner and operator of adult nightclubs, for $10.184 mil. The consideration consisted of $10.1 mil in cash and the issuance of .01 mil VH common shares valued at $$.084 mil. The shares were valued based on VH's closing stock price of $8.62 on April 13, the last full trading day prior to the announcement. On completion, RI was renamed Men's Club. </t>
  </si>
  <si>
    <t>1859771020</t>
  </si>
  <si>
    <t>FNB Financial Corp,Three Rivers,Michigan</t>
  </si>
  <si>
    <t>Southern Michigan Bancorp,MI</t>
  </si>
  <si>
    <t xml:space="preserve">US - Southern Michigan Bancorp Inc, (SM) Coldwater, Michigan merged with FNB Financial Corp, Three Rivers, Michigan, a bank holding company, for an estimated $26 mil, subject to proration whereby 50% of the total consideration was to be paid out in SM common shares and the remaining 50% in cash. The transaction had been subject to customary closing conditions, regulatory and shareholder approvals. </t>
  </si>
  <si>
    <t>1859719020</t>
  </si>
  <si>
    <t>Laramie Energy LLC</t>
  </si>
  <si>
    <t>1859180020</t>
  </si>
  <si>
    <t>Innkeepers USA Trust</t>
  </si>
  <si>
    <t>Apollo Investment Corp</t>
  </si>
  <si>
    <t>Real estate investment trust focused on acquiring premier upscale extended-stay hotels in markets with high barriers to entry; owns, operates, and leases both upscale and midrange priced hotels</t>
  </si>
  <si>
    <t xml:space="preserve"> US - Apollo Investment Corp acquired all the outstanding common stock of Innkeepers USA Trust (IU), a real estate investment trust, for $17.75 in cash per share, or a total value of $804.692 mil and the assumption of an undisclosed amount in liabilities. The transaction had been subject to customary closing conditions and IU shareholders approval. </t>
  </si>
  <si>
    <t>KPA</t>
  </si>
  <si>
    <t>1858886020</t>
  </si>
  <si>
    <t>Provide anatomic pathology services to physicians, hospitals and national clinical laboratories; affiliated physicians provide medical diagnostic services in outpatient and inpatient laboratories owned by hospitals, and manage and control all non medical functions of the practices, including recruiting, training, employing and managing the technical and support staff, developing, equipping and staffing laboratory facilities</t>
  </si>
  <si>
    <t xml:space="preserve">US - Quest Diagnostics Inc acquired AmeriPath Inc, a provider of anatomic pathology services to physicians, hospitals and national clinical laboratories, from Amy Acquisition Corp, a unit of Welsh Carson Anderson &amp; Stowe Co, for $2 bil. The consideration was consisted of an estimated $1.230 bil in cash and the assumption of $770 mil in liabilities. The transaction has been subjected to customary closing conditions and regulatory approval. </t>
  </si>
  <si>
    <t>1856900020</t>
  </si>
  <si>
    <t>SRS Technologies Inc</t>
  </si>
  <si>
    <t>Provide information technology services with specialized domain knowledge in the areas of space-based radar and communications; chemical, biological, conventional and nuclear weapons detection and defeat programs; imagery intelligence; and aeronautic, space and information systems development</t>
  </si>
  <si>
    <t xml:space="preserve"> US - ManTech International Corp acquired all the outstanding common stock of SRS Technologies Inc, a provider of information technology services, for $195 mil in cash. The transaction was subject to the approval of regulatory authorities. </t>
  </si>
  <si>
    <t>1856863020</t>
  </si>
  <si>
    <t>Radlinx Group Ltd</t>
  </si>
  <si>
    <t>Provide teleradiology services such as radiology coverage for hospitals, medical groups, and individual physician practices at night and daytime, weekends, or vacation days; Provide employment services</t>
  </si>
  <si>
    <t xml:space="preserve"> US - NightHawk Radiology Holdings Inc acquired Radlinx Group Ltd, a provider of teleradiology services, from DW Healthcare Partners, for $53 mil in cash and up to an undisclosed amount in profit related payments. </t>
  </si>
  <si>
    <t>1856821020</t>
  </si>
  <si>
    <t>IPWireless Inc</t>
  </si>
  <si>
    <t>NextWave Wireless Inc</t>
  </si>
  <si>
    <t>Develop wireless communication software including mobile broadband and multimedia technology</t>
  </si>
  <si>
    <t xml:space="preserve"> US - NextWave Wireless Inc (NW) acquired IPWireless Inc, a developer of wireless communication software, from NextWave Telecom Inc, for $235 mil. The consideration consisted of $25 mil in cash, $75 mil in NW common shares, and up to $135 mil in profit related payments. The transaction had been subject to customary closing conditions and regulatory approval. </t>
  </si>
  <si>
    <t>1856754020</t>
  </si>
  <si>
    <t>Stratagene Corp</t>
  </si>
  <si>
    <t xml:space="preserve"> US - Agilent Technologies Inc acquired all the outstanding common stock of Stratagene Corp, a biotechnology company, for $10.94 in cash per share, or a total value of $252.31 mil. The transaction was subject to the approval of regulatory authorities. </t>
  </si>
  <si>
    <t>STGN</t>
  </si>
  <si>
    <t>1856728020</t>
  </si>
  <si>
    <t>sentitO Networks</t>
  </si>
  <si>
    <t>Develop voice over Internet protocol switching software</t>
  </si>
  <si>
    <t xml:space="preserve"> US - Verso Technologies Inc (VT) acquired all the outstanding stock of sentitO Networks Inc, a developer of voice protocol software, in exchange for 7.7 mil VT restricted common shares, warrants, and up to $3 mil in profit-related payments. The transaction was subjected to shareholder approvals and customary closing conditions. </t>
  </si>
  <si>
    <t>1856565020</t>
  </si>
  <si>
    <t>Biosite Inc</t>
  </si>
  <si>
    <t>Manufacture and wholesale diagnostic and medical equipment such as drug test kit, cardiovascular, infectious, cerebrovascular and thromboembolic diseases kit; provide research and development services</t>
  </si>
  <si>
    <t>BSTE</t>
  </si>
  <si>
    <t>1856466020</t>
  </si>
  <si>
    <t>AVS Installations LLC</t>
  </si>
  <si>
    <t>Manufacture audio and visual equipment</t>
  </si>
  <si>
    <t xml:space="preserve"> US - Telanetix Inc acquired AVS Installations Inc, a manufacturer of audio and visual equipment. Concurrently, TI acquired Union Labor Force One LLC. </t>
  </si>
  <si>
    <t>1856316020</t>
  </si>
  <si>
    <t>Gryphics Inc</t>
  </si>
  <si>
    <t>Cascade Microtech Inc</t>
  </si>
  <si>
    <t>Manufacture high performance socket products used for final production and evaluation testing of packaged semiconductor integrated circuits</t>
  </si>
  <si>
    <t xml:space="preserve"> US - Cascade Microtech Inc (CM) acquired Gryphics Inc, a manufacturer of high performance socket products, for $25.662 mil. The consideration consisted of $13.7 mil in cash and .843 mil CM common shares, valued at $11.962 mil. The shares were valued based on CM's closing stock price of $14.19 mil on April 3, the last full trading day prior to the announcement. </t>
  </si>
  <si>
    <t>1856204020</t>
  </si>
  <si>
    <t>Resorts East Chicago,East Chicago,Illinois</t>
  </si>
  <si>
    <t>Own and operate hotels, resorts and casinos</t>
  </si>
  <si>
    <t xml:space="preserve"> US - Ameristar Casinos Inc acquired Resorts East Chicago, East Chicago, Illinois, an owner and operator of hotels, resorts, and casinos, from Resorts International Holdings LLC, for $675 mil in cash. The transaction had been subject to customary closing conditions, due diligence completion and regulatory approvals. </t>
  </si>
  <si>
    <t>1855364020</t>
  </si>
  <si>
    <t>Techrizon LLC</t>
  </si>
  <si>
    <t>Develop software; serve military and private sector customers with software and system design, engineering services, development and maintenance of information systems, training, security and automated testing and simulation software</t>
  </si>
  <si>
    <t xml:space="preserve"> US - Stanley Inc acquired all the outstanding stock of Techrizon LLC, a developer of software, for $30 mil. </t>
  </si>
  <si>
    <t>1855208020</t>
  </si>
  <si>
    <t>Global Imaging Systems Inc</t>
  </si>
  <si>
    <t>Wholesale and retail automated office imaging equipment such as copiers, facsimile machines, printers, network integration and electronic presentation systems</t>
  </si>
  <si>
    <t xml:space="preserve">US - Xerox Corp (XC) acquired all the outstanding common stock of Global Imaging Systems Inc (GI), a wholesaler and retailer of office imaging equipment, for $29 in cash per share, or a total value of $1.472 bil. The transaction had been subject to regulatory approvals. Previously, XC completed its tender offer to acquire all the outstanding common stock of GI, for $29 in cash per share, or a total value of $1.472 bil, by accepting 45.6 mil shares, or 90.62% of GI's common stock outstanding. </t>
  </si>
  <si>
    <t>GISX</t>
  </si>
  <si>
    <t>1854315020</t>
  </si>
  <si>
    <t>Linde AG-Packaged Gas Business</t>
  </si>
  <si>
    <t xml:space="preserve"> US - Airgas Inc definitively acquired the packaged gas business of Linde AG, a manufacturer of industrial gas and machinery, for $310 mil in cash. The transaction had been subject to customary closing conditions and regulatory approvals. </t>
  </si>
  <si>
    <t>1853964020</t>
  </si>
  <si>
    <t>United States Steel Corp</t>
  </si>
  <si>
    <t>Manufacture steel pipes and tubes including casing tubing and line pipe, specialty tubing products, and flat rolled steel and other tubular products; holding company</t>
  </si>
  <si>
    <t xml:space="preserve"> US - United States Steel Corp acquired all the outstanding common stock of Lone Star Technologies Inc (LS), a manufacturer of steel pipes and tubes, for $67.5 in cash per share, or a total value of $2.099 bil. The transaction was subject to customary closing conditions, LS shareholders and regulatory approvals. </t>
  </si>
  <si>
    <t>LSS</t>
  </si>
  <si>
    <t>1853520020</t>
  </si>
  <si>
    <t>LXU Healthcare Inc</t>
  </si>
  <si>
    <t>Manufacture specialty medical products</t>
  </si>
  <si>
    <t xml:space="preserve"> US - Integra LifeSciences Holdings Corp acquired LXU Healthcare Inc, a manufacturer and wholesaler of specialty medical products, for $30 mil in cash. The transaction had been subject to customary closing conditions. </t>
  </si>
  <si>
    <t>1853512020</t>
  </si>
  <si>
    <t>Mountain Bank Holding Co</t>
  </si>
  <si>
    <t>Bank holding company for Mt Rainier National Bank, which provides personal and commercial banking and related financial services</t>
  </si>
  <si>
    <t xml:space="preserve"> US - Columbia Banking System Inc, Tacoma, Washington (CB), acquired all the outstanding common stock of Mountain Bank Holding Co (MB), in a stock swap transaction valued at $58.073 mil. CB offered $11.25 in cash and $13.75 worth of CB shares per MB share. The transaction had been subject to customary closing conditions, MB's shareholders and regulatory approvals. Concurrently, CB acquired all the outstanding common stock of Town Center Bancorp, Tacoma, Washington. </t>
  </si>
  <si>
    <t>MNBH</t>
  </si>
  <si>
    <t>1853380020</t>
  </si>
  <si>
    <t>Provide Internet advertising consulting services for a broad range of integrated media, technology and data solutions to advertisers</t>
  </si>
  <si>
    <t xml:space="preserve">US - Google Inc acquired DoubleClick Inc (DC), a provider of Internet advertising consulting services, from Hellman &amp; Friedman LLC and JMI Equity Inc, for $3.1 bil in cash. The transaction was subjected to customary closing conditions and regulatory approvals. Originally, in March 2007, DC announced that it was seeking a buyer for the company. Microsoft Corp was named as potential bidder. </t>
  </si>
  <si>
    <t>1852492020</t>
  </si>
  <si>
    <t>Monmouth Capital Corp</t>
  </si>
  <si>
    <t>Monmouth RE Invest Corp</t>
  </si>
  <si>
    <t>Real estate investment trust focused on investing in commercial real estate and mortgage-backed and REIT securities</t>
  </si>
  <si>
    <t>MONM</t>
  </si>
  <si>
    <t>1851596020</t>
  </si>
  <si>
    <t>CityForest Corp</t>
  </si>
  <si>
    <t>Manufacture jumbo roll tissue paper</t>
  </si>
  <si>
    <t xml:space="preserve"> US - Cellu Tissue Holdings Inc, a unit of Weston Presidio Capital, acquired CityForest Corp, a manufacturer of tissue papers, for $61 mil. </t>
  </si>
  <si>
    <t>1851481020</t>
  </si>
  <si>
    <t>Paxar Corp</t>
  </si>
  <si>
    <t>Avery Dennison Corp</t>
  </si>
  <si>
    <t>Manufacture label systems, bar code systems, labels, tags and related supplies and services for apparel manufacturers and retailers</t>
  </si>
  <si>
    <t xml:space="preserve">US - Avery Dennison Corp acquired Paxar Corp (PC), a manufacturer of label systems, bar codes systems, labels, tags and related supplies and services, for $30.5 in cash per share, or a total value of $1.317 bil. The transaction had been subject to PC shareholders and regulatory approvals. </t>
  </si>
  <si>
    <t>PXR</t>
  </si>
  <si>
    <t>Converted Paper And Paperboard Products, Not Elsewhere Classified</t>
  </si>
  <si>
    <t>1850454020</t>
  </si>
  <si>
    <t>AnyEvent.com</t>
  </si>
  <si>
    <t>Provide online ticket sales services providing tickets to concerts, sporting events, and theatrical productions worldwid</t>
  </si>
  <si>
    <t xml:space="preserve"> US - Tix Corp (TC) acquired AnyEvent.com, a provider of online ticket sales services, for an undisclosed amount in cash and TC restricted common shares. </t>
  </si>
  <si>
    <t>1850032020</t>
  </si>
  <si>
    <t>EthoStream LLC</t>
  </si>
  <si>
    <t>Internet Service Provider {ISP} for the hospitality, multi-dwelling unit and multi-tenant unit makets</t>
  </si>
  <si>
    <t xml:space="preserve"> US - Telkonet Inc (TI) acquired all the outstanding common stock of EthoStream LLC, an Internet Service Provider {ISP}, for $11.756 mil. The consideration consisted of $2 mil in cash and 3.46 mil TI common shares, valued at $9.756 mil. The shares were valued based on TI's closing stock price of $2.82 on March 14, the last full trading day prior to the announcement. </t>
  </si>
  <si>
    <t>1849778020</t>
  </si>
  <si>
    <t>Own and operate hospitals and ambulatory surgery centers in small cities and selected larger urban markets in US</t>
  </si>
  <si>
    <t>TRI</t>
  </si>
  <si>
    <t>1849765020</t>
  </si>
  <si>
    <t>TODCO</t>
  </si>
  <si>
    <t>Provide oil and gas drilling services</t>
  </si>
  <si>
    <t>THE</t>
  </si>
  <si>
    <t>1849692020</t>
  </si>
  <si>
    <t>InfraSource Services Inc</t>
  </si>
  <si>
    <t>Provide electric power, gas, and telecommunications infrastructure services</t>
  </si>
  <si>
    <t>IFS</t>
  </si>
  <si>
    <t>1849102020</t>
  </si>
  <si>
    <t>MapInfo Corp</t>
  </si>
  <si>
    <t>Develop software and data products, application development tools and industry-focused solutions; provide consulting, analytical, training and technical support services</t>
  </si>
  <si>
    <t xml:space="preserve">US - Pitney Bowes Inc completed its tender offer to acquire all the outstanding common stock of MapInfo Corp, a developer of software and data products, for $20.25 in cash per share, or a total value of $467.61 mil. The transaction had been subject to the approval of regulatory authorities. </t>
  </si>
  <si>
    <t>MAPS</t>
  </si>
  <si>
    <t>1849092020</t>
  </si>
  <si>
    <t>Welding Metallurgy Inc</t>
  </si>
  <si>
    <t>Gales Industries Inc</t>
  </si>
  <si>
    <t>Provide welding and metallurgical engineering services</t>
  </si>
  <si>
    <t xml:space="preserve"> US - Gales Industries Inc acquired all of the outstanding stock of Welding Metallurgy Inc, a provider of welding &amp; engineering services, for an estimated $6 mil in cash, restricted common stock and debt. The transaction had been subject to due diligence and customary closing conditions. </t>
  </si>
  <si>
    <t>Welding Repair</t>
  </si>
  <si>
    <t>1848850020</t>
  </si>
  <si>
    <t>WebEx Communications Inc</t>
  </si>
  <si>
    <t>Provide web conferencing, online meetings and video conferencing services</t>
  </si>
  <si>
    <t xml:space="preserve">US - Cisco Systems Inc (CSCO) completed its tender offer to acquire all of the outstanding common stock of Webex Communications Inc (WEBX), a provider of real time interactive multi-media communications services for websites, for $57 in cash per share, or a total value of $3.091 bil. The transaction had been approved by the board of directors of each company and was subject to customary closing conditions and regualtory approvals. </t>
  </si>
  <si>
    <t>WEBX</t>
  </si>
  <si>
    <t>1848407020</t>
  </si>
  <si>
    <t>Instant Technologies Inc</t>
  </si>
  <si>
    <t>Manufacture and wholesale medical testing devices including drug and alcohol testing, womens health and clinical diagnostics</t>
  </si>
  <si>
    <t xml:space="preserve"> US - Inverness Medical Innovations Inc (IM) acquired a 75% interest in Instant Technologies Inc, a manufacturer and wholesaler of medical testing devices, for $43.7 mil. The consideration consisted of $30.59 mil in cash and $13.11 mil in IM common shares. </t>
  </si>
  <si>
    <t>1847609020</t>
  </si>
  <si>
    <t>Mangrove Systems Inc-IP Networking Product Assets</t>
  </si>
  <si>
    <t>Carrier Access Corp</t>
  </si>
  <si>
    <t>IP networking product assets</t>
  </si>
  <si>
    <t xml:space="preserve"> US - Carrier Access Corp acquired the IP networking product assets of Mangrove Systems Inc, a manufacturer of telephone and telegraph apparatus, for an estimated $8 mil in cash. </t>
  </si>
  <si>
    <t>1847445020</t>
  </si>
  <si>
    <t>Sierra Health Services Inc</t>
  </si>
  <si>
    <t xml:space="preserve"> US - UnitedHealth Group Inc acquired all the outstanding common stock of Sierra Health Services Inc (SH), a provider of managed health care services, for $43.50 in cash per share, or a total value of $2.425 bil. The transaction had been subject to SH shareholders and regulatory approval. </t>
  </si>
  <si>
    <t>SIE</t>
  </si>
  <si>
    <t>1847216020</t>
  </si>
  <si>
    <t>Copperfield LLC</t>
  </si>
  <si>
    <t>Manufacture insulated and fabricated copper electrical wire and cables to industrial distributors and OEMS which operate in a diversified set of end markets including electrical, recreational vehicle, transportation, appliance and welding cable sectors</t>
  </si>
  <si>
    <t xml:space="preserve"> US - Coleman Cable Inc acquired all the outstanding stock of Copperfield LLC, a manufacturer of insulated and fabricated copper wire and cables, and a majority-owned unit of Spell Capital Partners LLC (SC), from SC and other shareholders, for $213 mil in cash. The transaction had been subject to customary closing conditions and regulatory approvals. </t>
  </si>
  <si>
    <t>1846447020</t>
  </si>
  <si>
    <t>Princeton Server Group Inc</t>
  </si>
  <si>
    <t>Provide professional digital video broadcasting services to hometown cable channels</t>
  </si>
  <si>
    <t xml:space="preserve"> US - TelVue Corp acquired Princeton Server Group Inc, a provider of digital video broadcasting services, for $6.5 mil. The consideration was to consist of $6.1 mil in cash and the assumption of $0.4 mil in liabilities. </t>
  </si>
  <si>
    <t>1845968020</t>
  </si>
  <si>
    <t>iConclude Inc</t>
  </si>
  <si>
    <t>Provide automated incident resolution services which increases IT Infrastructure Library incident and problem management visibility and reduces escalations</t>
  </si>
  <si>
    <t xml:space="preserve"> US - Opsware Inc (OI) acquired all the outstanding stock of iConclude Inc, a provider of automated incident resolution services, for $53.662 mil. The consideration was to consist of $30 mil in cash and the issuance of 3.39 mil OI common shares valued at $23.662 mil. The shares were valued based on OI's closing stock price of $6.98 on March 5, the last full trading day prior to the announcement. The transaction was subject to customary closing conditions and regulatory approvals. </t>
  </si>
  <si>
    <t>1845555020</t>
  </si>
  <si>
    <t>Battle Mountain Gold Exploration Corp</t>
  </si>
  <si>
    <t>Gold mining</t>
  </si>
  <si>
    <t>BMGX</t>
  </si>
  <si>
    <t>1844872020</t>
  </si>
  <si>
    <t>Smart Systems International</t>
  </si>
  <si>
    <t>Manufacture in-room energy controls for the lodging industry</t>
  </si>
  <si>
    <t xml:space="preserve"> US - Telkonet Inc definitively acquired Smart Systems International, a manufacturer of in-room energy controls, for $7 mil in cash and common shares. </t>
  </si>
  <si>
    <t>1844769020</t>
  </si>
  <si>
    <t>Movielink LLC</t>
  </si>
  <si>
    <t>Provide online video-on-demand distribution services</t>
  </si>
  <si>
    <t xml:space="preserve"> US - Blockbuster Inc (BI) acquired Movielink LLC (ML), a provider of online video-on-demand distribution services, from its joint venture parents Metro-Goldwyn-Mayer Studios, a unit of Metro-Goldwyn-Mayer Inc; Paramount Pictures Corp, a unit of CBC Corp; Sony Pictures Entertainment Inc, a unit of Sony Corp; Time Warner Inc; and Universal Studios Inc, a unit of General Electric Co. Originally, in March 2007, BI was rumored to be in negotiations to acquire ML </t>
  </si>
  <si>
    <t>1844746020</t>
  </si>
  <si>
    <t>Digital Communication Services Inc</t>
  </si>
  <si>
    <t>Berliner Commun Inc</t>
  </si>
  <si>
    <t>Provide antenna, line and equipment installation services for the wireless telecommunications industry</t>
  </si>
  <si>
    <t xml:space="preserve"> US - Berliner Communications Inc (BC) acquired Digital Communication Services Inc, a provider of telecommunications equipment installation services, for $4.75 mil. The consideration consisted of $3.75 mil in cash and notes, up to $1 mil in profit-related payments and 0.5 mil BC warrants. </t>
  </si>
  <si>
    <t>Structural Steel Erection</t>
  </si>
  <si>
    <t>1844733020</t>
  </si>
  <si>
    <t>Monticello Bancshares Inc</t>
  </si>
  <si>
    <t>CapitalSouth Bancorp</t>
  </si>
  <si>
    <t>Monticello Bancshares Inc, located in Monticello, Georgia, is a bank holding company.</t>
  </si>
  <si>
    <t xml:space="preserve">US - CapitalSouth Bancorp (CB) acquired all the outstanding stock of Monticello Bancshares Inc, a bank holding company, for $41.171 mil. The consideration consisted of $14 mil in cash, $8 mil in debt, and 1.048 CB common shares valued at $19.171 mil. The shares were valued based on CB's closing stock price of $18.3 on February 27, the last full trading day prior to the announcement. The transaction was approved by shareholders and regulatory approvals. </t>
  </si>
  <si>
    <t>1844729020</t>
  </si>
  <si>
    <t>Bode Technology Group Inc</t>
  </si>
  <si>
    <t>Provide DNA identification services, primarily to law enforcement agencies and private industry</t>
  </si>
  <si>
    <t xml:space="preserve"> US - GlobalOptions Group Inc acquired all the outstanding stock of Bode Technology Group Inc, a provider of DNA identification services, from ChoicePoint Inc, for $12.5 mil in cash. </t>
  </si>
  <si>
    <t>1844303020</t>
  </si>
  <si>
    <t>Hyperion Solutions Corp is a performance management software development company, headquartered in Santa Clara, California. It offers financial management and accounting software solutions and markets these in North America, Latin America, Europe, the Middle East, Africa and Asia pacific through its direct sales force and through original equipment manufacturers, value added resellers and independent distributors. The company was founded in 1981.</t>
  </si>
  <si>
    <t xml:space="preserve"> US - Oracle Corp (OC) completed its tender offer to acquire all the outstanding common stock of Hyperion Solutions Corp (HS), a developer of financial management and accounting software, for $52 in cash per share, or a total value of $3.292 bil. Earlier, OC completed its tender offer by accepting 55.4 mil shares, or 82.34% of HS' common stock outstanding. The transaction had been subject to customary closing conditions. The offer was conditioned upon at least HS' shares being tendered. </t>
  </si>
  <si>
    <t>HYSL</t>
  </si>
  <si>
    <t>1843578020</t>
  </si>
  <si>
    <t>Pathmark Stores Inc</t>
  </si>
  <si>
    <t>Great Atlantic &amp; Pacific Tea</t>
  </si>
  <si>
    <t>Own and operate supermarkets, retail home centers, drug, and department stores primarily in the densely populated New York-New Jersey and Philadelphia metropolitan areas</t>
  </si>
  <si>
    <t>PTMK</t>
  </si>
  <si>
    <t>1843462020</t>
  </si>
  <si>
    <t>FNB Financial Services Corp, Greensboro,North Carolina</t>
  </si>
  <si>
    <t>LSB Bancshares,Lexington,NC</t>
  </si>
  <si>
    <t>FNB Financial Services Corp, located in Greensboro, North Carolina, provides commercial banking services through its FNB Southeast subsidiary and its offices in North Carolina and Virginia.</t>
  </si>
  <si>
    <t>FNBF</t>
  </si>
  <si>
    <t>1842372020</t>
  </si>
  <si>
    <t>Edwards Cos-Off-Campus Student Housing Properties(3)</t>
  </si>
  <si>
    <t>Off-campus student housing properties</t>
  </si>
  <si>
    <t xml:space="preserve"> US - American Campus Communities Inc (AC) acquired 3 off-campus student-housing properties of Edwards Cos (EC), a constructor of residential buildings, for $102 mil. The transaction included the Newtown, Crossing, located in University of Kentucky, Lexington, Olde Towne University Square, located in University of Toledo, Ohio, and Peninsular Place, located in East Michigan University, Ypsilanti, of EC. Concurrently, AC acquired the Courtyard by Pyramid, located in Huntington, West Virginia. </t>
  </si>
  <si>
    <t>1841941020</t>
  </si>
  <si>
    <t>Wild Oats Markets Inc</t>
  </si>
  <si>
    <t>Whole Foods Market Inc</t>
  </si>
  <si>
    <t>Own and operate natural and organic foods supermarket chain in the US and Canada under the Capers Community Market, Henry's Farmers Markets, Sun Harvest Farms (in Texas), and the Wild Oats Natural Marketplace names</t>
  </si>
  <si>
    <t>OATS</t>
  </si>
  <si>
    <t>1841936020</t>
  </si>
  <si>
    <t>Output Exploration LLC</t>
  </si>
  <si>
    <t>Exploration Co of Delaware Inc</t>
  </si>
  <si>
    <t xml:space="preserve"> US - Exploration Co (EC) acquired Output Exploration LLC, an oil and gas exploration and production company, for $95.6 mil. The consideration was to consist of $91.6 mil in cash and $4 mil in EC common stock. </t>
  </si>
  <si>
    <t>1841882020</t>
  </si>
  <si>
    <t>Somanta Pharmaceuticals Inc</t>
  </si>
  <si>
    <t>Manufacturescancer therapeutics</t>
  </si>
  <si>
    <t xml:space="preserve"> US - Access Pharmaceuticals Inc (AP) acquired all the outstanding stock of Somanta Pharmaceuticals Inc, a manufacturer of cancer therapeutics, in exchange for 1.5 mil AP common shares valued at $12.210 mil. The shares were valued based on AP's closing stock price of $8.14 on February 20, the last full trading day prior to the announcement. </t>
  </si>
  <si>
    <t>1841831020</t>
  </si>
  <si>
    <t>Go2Call.com Inc-Service Provider &amp; Consumer Businesses</t>
  </si>
  <si>
    <t>deltathree Inc</t>
  </si>
  <si>
    <t>Develop hosted international Voice over Internet Protocol (VoIP) software solutions to service providers and consumers</t>
  </si>
  <si>
    <t xml:space="preserve"> US - deltathree Inc (DI) acquired the service provider and consumer businesses of Go2Call.com Inc, a developer of Voice over Internet Protocol (VoIP) software, for $2.8 mil. The consideration consisted of $2.8 mil in cash and 2.96 mil DI unregistered common shares. </t>
  </si>
  <si>
    <t>1841406020</t>
  </si>
  <si>
    <t>LESCO Inc</t>
  </si>
  <si>
    <t>Manufacture and wholesale golf course and lawn care products including fertilizers, hand tools and other garden machinery</t>
  </si>
  <si>
    <t xml:space="preserve"> US - Deere &amp; Co acquired all the outstanding common stock of LESCO Inc (LI), a manufacturer and wholesaler of lawn care products, for $14.50 in cash per share, or a total value of $134.471 mil. The transaction had been subject to customary closing conditions are regulatory and LI shareholder approvals. </t>
  </si>
  <si>
    <t>LSCO</t>
  </si>
  <si>
    <t>Pesticides And Agricultural Chemicals, Not Elsewhere Classified</t>
  </si>
  <si>
    <t>1841390020</t>
  </si>
  <si>
    <t>TB Woods Corp</t>
  </si>
  <si>
    <t>Altra Holdings Inc</t>
  </si>
  <si>
    <t>Manufacture controls, couplings, belts, drives, motors, pulleys, and power transmission equipment</t>
  </si>
  <si>
    <t xml:space="preserve"> US - Altra Holdings Inc acquired all the outstanding common stock of TB Woods Corp (TW), a manufacturer of controls, couplings, belts, drives, motors, pulleys, and power transmission equipment, for $24.8 in cash per share, or a total value of $102.417 mil. The transaction was conditioned upon 66 2/3% of TW's outstanding common shares being tendered. </t>
  </si>
  <si>
    <t>TBWC</t>
  </si>
  <si>
    <t>1841203020</t>
  </si>
  <si>
    <t>Vulcan Materials Co</t>
  </si>
  <si>
    <t>Manufacture and wholesale ready mixed concrete; mining, processing and wholesale of sand, gravel and crushed stone</t>
  </si>
  <si>
    <t>FRK</t>
  </si>
  <si>
    <t>1840548020</t>
  </si>
  <si>
    <t>MaggieMoos International LLC</t>
  </si>
  <si>
    <t>Produce ice cream and frozen desserts</t>
  </si>
  <si>
    <t xml:space="preserve"> US - NexCen Brands Inc (NB) acquired MaggieMoos International LLC, a producer of ice cream, for an estimated $18.1 mil. The consideration was to consist of $10.8 mil in cash, $5.3 mil in common stock, and up to $2 mil in profit related payments. Concurrently, NB definitively agreed to acquire Marble Slab Creamery Inc. </t>
  </si>
  <si>
    <t>1840433020</t>
  </si>
  <si>
    <t>Hy-Tech Machine Inc</t>
  </si>
  <si>
    <t>Manufacture and wholesale pneumatic tools and parts for industrial applications</t>
  </si>
  <si>
    <t xml:space="preserve"> US - P&amp;F Industries Inc (PI) acquired Hy-Tech Machine Inc, a manufacturer and wholesaler of pneumatic tools and parts. Concurrently, PI acquired Quality Gear &amp; Machine Inc. The two transactions were to have a combined value of $16.9 mil in cash and an undisclosed amount in assumed liabilities and profit-related payments. </t>
  </si>
  <si>
    <t xml:space="preserve">US - Genzyme Corp (GC) acquired all the outstanding common stock of Bioenvision Inc (BI), a biotechnology company focused on the acquisition, development and distribution of drugs to treat cancer, for $5.6 in cash per share, or a total value of $339.712 mil, including 2.25 mil preferred shares, valued at $25.2 mil. The transaction had been subject to customary closing conditions and regulatory approval. Earlier, GC completed its tender offer to acquire all the outstanding common stock of BI by accepting 6.888 mil shares, or about 12.52% of the company's common stock outstanding. </t>
  </si>
  <si>
    <t xml:space="preserve">US - URS Corp (URS) acquired all the outstanding common stock of Washington Group International Inc (WGI), a construction company, in a stock swap transaction valued at $3.102 bil. URS offered $43.8 in cash and a sweetened 0.9 common share per WGI share, subject to proration whereby shareholders can elect to receive all cash, all stock or a combination of cash and stock. Based on URS' closing stock price of $60.1 on November 2, the last full trading day prior to the announcement of the amended terms, each WGI share was valued at $86.01. The transaction had been subject to regulatory and shareholders approval and customary closing conditions. On completion, the combined entity retained the URS name, and WGI shareholders were to own 35% of the new URS. Originally, URS offered $43.8 in cash and 0.772 common share per WGI share. </t>
  </si>
  <si>
    <t xml:space="preserve"> US - World Energy Solutions Inc (WE) acquired EnergyGateway LLC, a provider of energy and natural gas purchasing services, for $11.697 mil. The consideration consisted of $5 mil in cash, the assumption of an undisclosed amount in liabilities and the issuance of 5.375 mil WE common shares valued at $6.697 mil. The shares were valued based on WE's closing stock price of $1.246 on May 23, the last full trading day prior to the announcement. The transaction had been subject to customary closing conditions. </t>
  </si>
  <si>
    <t xml:space="preserve"> US - Payless ShoeSource Inc (PS) acquired all the outstanding common stock of Stride Rite Corp (SR), a manufacturer and wholesaler of footwear, for $20.5 in cash per share, or a total value of $789.212 mil, and the assumption of an undisclosed amount in liabilities. The transaction was approved by the boards of directors of both companies, and had been subject to customary closing conditions and regulatory approvals, as well as approval by SR shareholders. On completion, PS was renamed Collective Brands Inc. </t>
  </si>
  <si>
    <t>Cytyc Corp. designs, develops, manufactures and markets women's health products. The company's products cover a range of applications, including cervical cancer screening, treatment of excessive menstrual bleeding, radiation treatment of early-stage breast cancer and breast cancer risk assessment. Cytyc operates in three segments: domestic diagnostic products, domestic surgical products and international. The diagnostic products segment develops and markets the ThinPrep System for use in diagnostic cytology testing applications primarily focused on women's health. The FirstCyte Breast Test, Cytyc's patented ductal lavage technology, aids in breast cancer risk assessment. The ThinPrep System, a replacement for the conventional Pap smear, is the most widely used method for cervical cancer screening in the U.S. Covered by most health plans in the U.S., it was approved by the FDA in 1996. The ThinPrep System consists of the ThinPrep 2000 Processor, ThinPrep 3000 Processor, ThinPrep Imaging System and related reagents, filters and other supplies, such as the ThinPrep Pap Test and the proprietary ThinPrep PreservCyt Solution. The domestic surgical products division manufactures the NovaS</t>
  </si>
  <si>
    <t xml:space="preserve">US - Hologic Inc (HI) acquired all the outstanding common stock of Cytyc Corp (CC), a designer, developer and manufacturer of women's health products, for $5.757 bil, in a stock swap reverse takeover transaction. HI offered $16.5 in cash and 0.52 HI common shares per CC share. Based on HI's closing stock price of $57.61 on May 18, the last full trading day prior to the announcement, each CC share was valued at $46.457. The transaction was subjected to customary closing conditions, shareholders and regulatory approvals. </t>
  </si>
  <si>
    <t xml:space="preserve"> US - Harleysville National Corp (HN), Harleysville, Pennsylvania definitively acquired all the outstanding common stock of East Penn Financial Corp, Emmaus, Pennsylvania, a bank holding company, for an estimated $14.5 per share, or a total value of $91.426 mil, subject to proration whereby $50.284 mil, or up to 60% of the total consideration, was to be paid in cash, and the remaining amount in HN common shares. The transaction had been subject to customary closing conditions and regulatory and shareholder approvals. </t>
  </si>
  <si>
    <t>Manufacture medical devices used for a range of healthcare services, the Respiratory Care group manufactures instruments and equipment for the diagnosis and treatment of respiratory, circulatory and sleep-related disorders, the Neuro-Care group manufactures diagnostic and monitoring devices for the nerve, brain, hearing and other disorders, the Medical/Surgical group manufactures surgical implant components, critical care tube-feeding systems, medical-grade polyurethanes, surgical barrier-control systems as well as a line of wireless patient-monitoring systems</t>
  </si>
  <si>
    <t xml:space="preserve">US - Cardinal Health Inc (CH) acquired all the outstanding common stock of VIASYS Healthcare Inc (VH), a manufacturer of medical devices, via a tender offer for $42.75 in cash per share, or a total value of $1.605 bil, including the assumption of an undisclosed amount in liabilities. Earlier, CH completed its tender offer by accepting 29.3 mil shares, or 88.04% of VH common shares outstanding. The transaction was subject to regulatory approval and other customary closing conditions. The offer was conditioned upon at least majority of VH's shres being tendered. </t>
  </si>
  <si>
    <t xml:space="preserve"> US - Exar Corp (EC) acquired all the outstanding common stock of Sipex Corp (SC), a manufacturer and wholesaler of semiconductors, and a unit of Suez SA's Suez-Tractebel SA subsidiary, in a stock swap transaction valued at $191.338 mil. EC offered 0.6679 common share per SC share. Based on EC's closing stock price of $14 on May 7, the last full trading day prior to the announcement, each SC share was valued at $9.351. The transaction had been subject to customary closing conditions, shareholders and regulatory approvals. </t>
  </si>
  <si>
    <t xml:space="preserve"> US - Wells Fargo &amp; Co (WF), San Francisco, California, acquired all the outstanding common stock of Greater Bay Bancorp (GB), Palo Alto, California, a bank holding company, in a stock swap transaction valued at an estimated $1.62 bil. The consideration was subject to a collar agreement whereby if WF's measurement price is between $32.175 and $39.325 during a 10 trading day period ending one day prior to the shareholders meeting, the exchange ratio will be determined by dividing $28.50 by the measurement price. If WF measurement price is equal to or less than $32.175, then the exchange ratio will be 0.8858 per share. If WF measurement price is greater than or equal to $39.325, then the exchange ratio will be 0.7247 per share. The transaction was subject to customary closing conditions, GB shareholder and regulatory approvals. </t>
  </si>
  <si>
    <t xml:space="preserve"> US - Greatbatch Inc (GI) acquired all the outstanding common stock of Enpath Medical Inc (EM), a manufacturer of implantable medical devices, for $14.38 in cash per share, or a total value of $91.588 mil, and the assumption of an undisclosed amount in liabilities. Previously, GI completed its tender offer to acquire all the outstanding stock of EM, by accepting 5.79 mil shares, or 90.91% of EM's common stock outstanding. The transaction, which had been subject to customary closing conditions and regulatory approval, had been conditioned upon at least a majority of EM's common stock outstanding being tendered. </t>
  </si>
  <si>
    <t xml:space="preserve"> US - Genesis Energy LP (GE) acquired five energy-related businesses, controlled by the Davison family (DF) of Ruston, Louisiana, providers of energy related services, for an estimated $579.35 mil. The consideration consisted of $280 mil in cash and the issuance of 13.46 mil GE common shares valued at $299.35 mil. The shares were valued based on GE's closing stock price of $22.24 on April 25, the last full trading day prior to the announcement. The transaction, which had been subject to customary closing conditions and regulatory approval, included DF's trucking, terminal, refinery services, petroleum products marketing and fuel procurement businesses. </t>
  </si>
  <si>
    <t xml:space="preserve"> US - Oplink Communications Inc (OC) acquired a 58.155% interest, or 66 mil common shares, in Optical Communication Products Inc, a manufacturer of communication components and sub-systems, for $98.878 mil. The consideration consisted of $84.15 mil in cash and the issuance of 0.857 mil common shares. The shares were valued based on OC's closing stock price of $17.18 on April 20, the last full trading day prior to the announcement. The transaction had been subject to customary closing conditions. </t>
  </si>
  <si>
    <t xml:space="preserve"> US - Plains Exploration &amp; Production Co (PE) acquired Laramie Energy LLC, an oil and gas exploration and production company, for $945.42 mil. The consideration consisted of $900 mil in cash and 1 mil PE common shares valued at $45.42 mil. The shares were valued based on PE's closing stock price of $45.42 on April 17, the last full trading day prior to the announcement. The transaction, which included the midstream assets and a 25% stake in the Collbran Valley Gathering System, had been subject to customary closing conditions. </t>
  </si>
  <si>
    <t xml:space="preserve">US - Inverness Medical Innovations Inc (IM) acquired the remaining 95.1% interest plus options, or 19.588 mil common shares, which it did not already own, in Biosite Inc (BI), a manufacturer of diagnostic and medical equipment, for a sweetened $92.5 in cash per share, or a total value of $1.623 bil. The transaction was conditioned upon at least a majority of BI's common stock outstanding being tendered. Previously, IM completed its tender offer to acquire the remaining 95.1% interest plus options, or 19.588 mil common shares, which it did not already own, in BI, by accepting 15.76 mil shares, or 80.46% of BI's common stock outstanding. Originally, IM offered $90 in cash per share, or a total value of $1.585 bil. The transaction had been subject to due diligence. Previously, Beckman Coulter Inc launched a tender offer to acquire all the outstanding common stock of BI. </t>
  </si>
  <si>
    <t xml:space="preserve"> US - Monmouth Real Estate Investment Corp (MR) acquired all the outstanding common stock of Monmouth Capital Corp (MC), a real estate investment trust, in a stock swap transaction valued at $32.896 mil. MR offered 0.655 common share per MC share. Based on MR's closing stock price of $8.77 on March 23, the last full trading day prior to the announcement, each MC share was valued at $5.744. The transaction had been subject to customary closing conditions and MR and MC's shareholders approval. On completion, the merged retained the name MR. </t>
  </si>
  <si>
    <t xml:space="preserve">US - Community Health Systems Inc acquired all the outstanding common stock of Triad Hospitals Inc (TH), an owner and operator of hospitals, for $54 in cash per share, or a total value of $6.611 bil, including the assumption of $1.7 bil in liabilities. The transaction had been subject to TH shareholders and regulatory approvals. Previously, an investor group, comprised of CCMP Capital Advisors LLC and GS Capital Partners LP, a unit of Goldman Sachs Group Inc's Goldman Sachs &amp; Co subsidiary, withdrew its agreement to acquire all the outstanding common stock of TH. </t>
  </si>
  <si>
    <t xml:space="preserve"> US - Hercules Offshore Inc (HO) acquired all the outstanding common stock of TODCO (TO), a provider of oil and gas drilling services and a unit of Transocean Inc's Transocean Holdings Inc subsidiary, in a stock swap transaction valued at $2.434 bil. HO offered $16 in cash and 0.979 common share per TO share. Based on HO's closing stock price of $26.57 on March 16, the last full trading day prior to the announcement, each TO share was valued at $42.012. The transaction hade been subject to customary closing conditions and regulatory and shareholder approvals. On completion of the reverse takeover transaction, TO shareholders owned 64%, and HO shareholders the remaining 36%, of the combined company. </t>
  </si>
  <si>
    <t xml:space="preserve"> US - Quanta Services Inc (QS) acquired all the outstanding common stock of InfraSource Services Inc (IS), a provider of specialty contractor services for electric power, gas, and telecommunications intensive industries, in a stock swap transaction valued at $1.26 bil. QS offered 1.223 common shares per IS share. Based on QS' closing stock price of $24.64 on March 16, the last full trading day prior to the announcement, each IS share was valued at $30.13. The transaction had been subject to shareholder and regulatory approval. </t>
  </si>
  <si>
    <t xml:space="preserve"> US - Royal Gold Inc (RG) acquired all the outstanding common stock of Battle Mountain Gold Exploration Corp (BM), a gold and silver mining company, for $38.850 mil. The consideration was to consist of an estimated $3.4 mil in cash and an amended 1.14 mil RG common shares, valued at $35.450 mil. The shares were valued based on RG's closing stock price of $31.14 on March 2, the last full trading day prior to the announcement. Originally, RG agreed to acquire outstanding common stock of BM, in exchange for 1.57 mil RG common shares, valued at $48.89 mil. </t>
  </si>
  <si>
    <t xml:space="preserve">US - Great Atlantic &amp; Pacific Tea Co Inc (GA) merged with Pathmark Stores Inc (PS), an owner and operator of supermarkets, retail home centers and department stores, for a sweetened $687.721 mil. GA offered $9 in cash and 0.12963 GA common shares per PS share held. Based on GA's closing stock price of $30.86 on February 2, the last full trading day prior to the announcement, each PS share were valued at $13.012. Originally, GA offered $12.5 in cash and common stock per share, or a total value of $657.433 mil. The transaction has been subjected to customary closing conditions and regulatory and shareholder approvals. Upon completion, GA was to own 86%, and PS the remaining 14%, of the merged entity. </t>
  </si>
  <si>
    <t xml:space="preserve"> US - LSB Bancshares Inc, Lexington, North Carolina (LB) merged with FNB Financial Services Corp (FF), Greensboro, North Carolina, in a stock swap transaction valued at $127.482 mil. LB offered 1.07 common shares per FF share. Based on LB's closing stock price of $16.5 on February 23, the last full trading day prior to the announcement, each FF share was valued at $17.655. The transaction had been subject to shareholder and regulatory approvals and customary closing conditions. On completion, the merged entity was named NewBridge Bancorp. </t>
  </si>
  <si>
    <t xml:space="preserve">US - Whole Foods Market Inc (Whole) acquired the entire share capital of common shares of Wild Oats Markets Inc (WO), an owner and operator of natural and organic food supermarkets, for $18.5 in cash per share, or a total value of $586.752 mil, including the assumption of $106 mil in liabilities. Earlier, Whole completed its tender offer for WO by accepting 24.808 mil shares, or 84.1% of WOs common shares outstanding. The transaction had been subject to regulatory approval and customary closing conditions. The offer was conditioned upon at least a majority of WO's shares being tendered. </t>
  </si>
  <si>
    <t xml:space="preserve">US - Vulcan Materials Co (VM), through its Virignia Holdco Inc (VH) special purpose acquisition vehicle unit, acquired all the outstanding common stock of Florida Rock Industries Inc (FR), a manufacturer and wholesaler of ready-mixed concrete, for $4.659 bil. VM offered a choice of $0.63 common shares, or $67 in cash per FR share, subject to proration whereby 70% of the total consideration was to comprise in cash and 30% in VM common stock. Based on VM's closing stock price of $111.81 on February 16, the last full trading day prior to the announcement, each FR share was valued at $70.44. The transaction had bee subject to customary closing conditions, regulatory and shareholders approval. On completion, VM changed its name to Legacy Vulcan Corp, and VH retained the VM name. </t>
  </si>
  <si>
    <t>1840250020</t>
  </si>
  <si>
    <t>TALX Corp</t>
  </si>
  <si>
    <t>Equifax Inc</t>
  </si>
  <si>
    <t>TALX Corp, located in St. Louis, Missouri, is a provider of human resource, automated employment and income verification, unemployment tax management and payroll-related services. The company was founded in 1973.</t>
  </si>
  <si>
    <t>TALX</t>
  </si>
  <si>
    <t>1840079020</t>
  </si>
  <si>
    <t>Applebees International Inc</t>
  </si>
  <si>
    <t>IHOP Corp</t>
  </si>
  <si>
    <t>Own, operate and franchise hamburgers under the Applebees moderately priced restaurants, specializing in gourmet Neighborhood Grill &amp; Bar brand</t>
  </si>
  <si>
    <t xml:space="preserve"> US - IHOP Corp (IC) acquired all the outstanding common stock of Applebees International Inc (AI), an owner and operator of franchise restaurants, for $25.5 in cash per share, or a total value of $1.932 bil. The transaction had been subject to customary closing conditions, AI shareholders and regulatory approvals. Originally, in February 2007, AI announced that it was seeking a buyer for the company. </t>
  </si>
  <si>
    <t>APPB</t>
  </si>
  <si>
    <t>1840037020</t>
  </si>
  <si>
    <t>Develop Internet software that allow consumers to conduct financial transactions, view personal and market financial information, pay bills and access other financial services on the Internet</t>
  </si>
  <si>
    <t xml:space="preserve"> US - CheckFree Corp acquired all the outstanding common stock of Corillian Corp (CC), a developer of Internet software, for $5.15 in cash per share, or a total value of $244.61 mil. The transaction had been subject to customary closing conditions and regulatory and CC shareholder approvals. </t>
  </si>
  <si>
    <t>CORI</t>
  </si>
  <si>
    <t>1839691020</t>
  </si>
  <si>
    <t>Budget Motels Inc-Hotels(6)</t>
  </si>
  <si>
    <t>Own and operate Days Inns and Comfort Inns hotels and motels</t>
  </si>
  <si>
    <t xml:space="preserve"> US - Supertel Hospitality Inc acquired six hotels of Budget Motels Inc, an owner and operator of hotels and motels for $38.6 mil. The transaction included Days Inns hotels located in Shreveport and Bossier, Louisiana (2); Alexandria and Fredericksburg, Virginia (3); and Comfort Inn hotel in Alexandria, Virginia (1). </t>
  </si>
  <si>
    <t>1839166020</t>
  </si>
  <si>
    <t>Adeza Biomedical Corp</t>
  </si>
  <si>
    <t>Manufacture and wholesale products and substances used for the diagnosis of pregnancy-related and female reproductive disorders including premature birth and infertility</t>
  </si>
  <si>
    <t>ADZA</t>
  </si>
  <si>
    <t>1839154020</t>
  </si>
  <si>
    <t>Develop customer interaction recording, performance analysis and electronic management software</t>
  </si>
  <si>
    <t xml:space="preserve">US - Verint Systems Inc (VRNT) acquired all the outstanding common stock of Witness Systems Inc (WITS), a provider of voice and data monitoring services for call centers, for $27.50 in cash per share, or a total value of $1.073 bil. The transaction was subject to regulatory and WITS shareholder approval. </t>
  </si>
  <si>
    <t>WITS</t>
  </si>
  <si>
    <t>1838084020</t>
  </si>
  <si>
    <t>SpectraLink Corp</t>
  </si>
  <si>
    <t>Manufacture and wholesale workplace wireless telephone systems; provide wireless voice and data communications services over computer networks using Internet protocol</t>
  </si>
  <si>
    <t xml:space="preserve">US - Polycom Inc completed its tender offer to acquire all the outstanding common stock of SpectraLink Corp, a manufacturer and wholesaler of wireless telephone systems, for $11.75 in cash per share, or a total value of $231.519 mil. The transaction had been subject to customary closing conditions and regulatory approvals. </t>
  </si>
  <si>
    <t>SLNK</t>
  </si>
  <si>
    <t>1837931020</t>
  </si>
  <si>
    <t>Aquila Inc</t>
  </si>
  <si>
    <t>Great Plains Energy Inc</t>
  </si>
  <si>
    <t>Electric and gas utility serving Colorado, Kansas and Missouri, with natural gas utilities in Colorado, Iowa, Kansas and Nebraska; provide construction services to electric utilities, telecommunications and cable television companies, and governmental entities</t>
  </si>
  <si>
    <t>ILA</t>
  </si>
  <si>
    <t>1837110020</t>
  </si>
  <si>
    <t>HAZ Holdings Inc</t>
  </si>
  <si>
    <t>Oncology Med Inc</t>
  </si>
  <si>
    <t>Own and operate hotels; holding company</t>
  </si>
  <si>
    <t xml:space="preserve"> US - Oncology Med Inc (OM) merged with HAZ Holdings Inc (HH), an owner and operator of hotels, in exchange for OM common stock. The transaction had been subject to customary closing conditions. On completion of the reverse takeover, the merged entity was renamed HH. </t>
  </si>
  <si>
    <t>1837090020</t>
  </si>
  <si>
    <t>Universal Compression Holdings</t>
  </si>
  <si>
    <t>Provide natural oil and gas compression equipment rental, operations, and maintenance services</t>
  </si>
  <si>
    <t>HC</t>
  </si>
  <si>
    <t>1837042020</t>
  </si>
  <si>
    <t>Investors Financial Services Corp</t>
  </si>
  <si>
    <t>State Street Corp</t>
  </si>
  <si>
    <t>Provide financial services including global custody, multicurrency fund accounting, fund administration, middle office outsourcing, trade operations management, transfer agency, private client &amp; fiduciary services and institutional trust services</t>
  </si>
  <si>
    <t>IFIN</t>
  </si>
  <si>
    <t>1836415020</t>
  </si>
  <si>
    <t>Midrange Computer Solutions Inc</t>
  </si>
  <si>
    <t>Provide data storage protection and accessibility management solutions services</t>
  </si>
  <si>
    <t xml:space="preserve"> US - Datalink Corp (DC) acquired all the outstanding stock of Midrange Computer Solutions Inc, a provider of data storage protection and accessibility management solutions services, for $14 mil. The consideration consisted of $5 mil in cash and $9 mil in DC common shares. </t>
  </si>
  <si>
    <t>1835052020</t>
  </si>
  <si>
    <t>Shell Oil Products US-Los Angeles Refinery &amp; Related Assets</t>
  </si>
  <si>
    <t>Tesoro Corp</t>
  </si>
  <si>
    <t>Manufacture and wholesale petroleum and petroleum refined products</t>
  </si>
  <si>
    <t xml:space="preserve"> US - Tesoro Corp acquired the Los Angeles Refinery and other related assets of Shell Oil Products US, a manufacturer of petroleum products, and unit of the Shell Oil Products US subsidiary of Royal Dutch Shell PLC's Shell Oil CO unit, for an estimated $1.83 bil. The transaction, which was subject to regulatory approvals and customary closing conditions, and was to include petroleum inventories. </t>
  </si>
  <si>
    <t>1835030020</t>
  </si>
  <si>
    <t>Trinity Information Management Services Inc</t>
  </si>
  <si>
    <t>Provide technology driven business management services such as specialized information assurance and cyber forensics</t>
  </si>
  <si>
    <t xml:space="preserve"> US - Paradigm Holdings Inc acquired Trinity Information Management Services Inc, a provider of technology driven business management services. The transaction had been subject to completion of financial audits and financing. </t>
  </si>
  <si>
    <t>1834931020</t>
  </si>
  <si>
    <t>PrairieStone Pharmacy LLC</t>
  </si>
  <si>
    <t>Arcadia Resources Inc</t>
  </si>
  <si>
    <t>Retail drugs</t>
  </si>
  <si>
    <t xml:space="preserve"> US - Arcadia Resources Inc (AR) acquired all the outstanding stock of PrairieStone Pharmacy LLC, a retailer of drugs for an estimated $24 mil in AR restricted common stock. </t>
  </si>
  <si>
    <t>1834697020</t>
  </si>
  <si>
    <t>Premier Community Bankshares Inc,Winchester,Virginia</t>
  </si>
  <si>
    <t>Bank holding company providing banking services to the public including checking accounts, savings and time deposits, and commercial, real estate, personal, home improvement, automobile and other installment and term loans</t>
  </si>
  <si>
    <t>PREM</t>
  </si>
  <si>
    <t>1834670020</t>
  </si>
  <si>
    <t>Develop and wholesale computer software designed to minimize the cost of deploying, maintaining, migrating and teaching with personal computers</t>
  </si>
  <si>
    <t xml:space="preserve"> US - Symantec Corp acquired all the outstanding common stock of Altiris Inc (AI), a developer and wholesaler of computer software, for $33 in cash per share, or a total value of $1.015 bil. The transaction had been subject to customary closing conditions, AI shareholders and regulatory approvals. </t>
  </si>
  <si>
    <t>ATRS</t>
  </si>
  <si>
    <t>1834668020</t>
  </si>
  <si>
    <t>First Republic Bank, San Francisco,California</t>
  </si>
  <si>
    <t>First Republic Bank, headquartered in San Francisco, California, is a commercial bank engaged in providing private banking, private business banking, trust, brokerage, investment management and real estate lending services. It was founded in 1985.</t>
  </si>
  <si>
    <t xml:space="preserve"> US - Merrill Lynch &amp; Co (ML) Inc acquired all the outstanding common stock of First Republic Bank, San Francisco, California (FR), in a stock swap transaction valued at $1.579 bil. ML offered a choice of $55 in cash or common stock per FR share, subject to proration whereby no more than 50% of the total consideration was to be in common stock. The transaction had been subject to shareholder and regulatory approvals. </t>
  </si>
  <si>
    <t>FRC</t>
  </si>
  <si>
    <t>1834467020</t>
  </si>
  <si>
    <t>OC Net Inc</t>
  </si>
  <si>
    <t>Provide online business applications and services</t>
  </si>
  <si>
    <t xml:space="preserve"> US - ARI Network Services Inc acquired OC-Net Inc, a provider of online business services, for $2.907 mil. The consideration consisted of $1.1 mil in cash, $0.7 mil in debt, the issuance of 0.35 mil common shares valued at $0.707 mil and up to $0.4 mil in profit related payments. The shares were valued based on AN's closing stock price of $2.02 on January 25, the last full trading day prior to the announcement. </t>
  </si>
  <si>
    <t>1834117020</t>
  </si>
  <si>
    <t>Civitas BankGroup Inc</t>
  </si>
  <si>
    <t>Greene County Bancshares Inc</t>
  </si>
  <si>
    <t>Bank holding company operating banks in middle Tennessee</t>
  </si>
  <si>
    <t xml:space="preserve"> US - Greene County Bancshares Inc, Greeneville, Tennessee (GC), acquired all the outstanding common stock of Civitas BankGroup Inc (CB), a bank holding company, in a stock swap transaction valued at $167.357 mil. GC offered a choice of $10.25 in cash or 0.267 common shares per CB share, subject to proration whereby no more than 70% of the total consideration was to be in common stock. The transaction had been subject to customary closing conditions, shareholders and regulatory approvals. </t>
  </si>
  <si>
    <t>CVBG</t>
  </si>
  <si>
    <t>1833304020</t>
  </si>
  <si>
    <t>First Performance Corp</t>
  </si>
  <si>
    <t>Debt Resolve Inc</t>
  </si>
  <si>
    <t>Provide collection and accounts receivables management services in the consumer credit industry.</t>
  </si>
  <si>
    <t xml:space="preserve"> US - Debt Resolve Inc (DR) acquired all the outstanding stock of First Performance Corp, a provider of credit collection services, from Coastal Capital Corp, for an undisclosed amount in cash and DR common shares. </t>
  </si>
  <si>
    <t>Adjustment And Collection Services</t>
  </si>
  <si>
    <t>1832847020</t>
  </si>
  <si>
    <t>Kraft Foods Inc-Hot Cereals Business</t>
  </si>
  <si>
    <t>Hot cereals business including the Cream of Wheat brand and the Cream of Rice brand</t>
  </si>
  <si>
    <t xml:space="preserve"> US - B&amp;G Foods Inc acquired the Hot Cereals business of Kraft Foods Inc, a producer and wholesaler of branded food and beverages including cheese and cheese products, for an estimated $200 mil in cash. The transaction included the Cream of Wheat brand and the Cream of Rice brand. The transaction was subject to the approval of regulatory authorities. </t>
  </si>
  <si>
    <t>1832732020</t>
  </si>
  <si>
    <t>Commercial Bankshares Inc, Miami,FL</t>
  </si>
  <si>
    <t>CLBK</t>
  </si>
  <si>
    <t>1832101020</t>
  </si>
  <si>
    <t>EasyLink Services Corp</t>
  </si>
  <si>
    <t>Internet Commerce Corp</t>
  </si>
  <si>
    <t>EasyLink Services Corp, located in Piscataway, New Jersey, provides email, fax, automated forms processing and transaction delivery and management services. The company was founded on 1996.</t>
  </si>
  <si>
    <t xml:space="preserve"> US - Internet Commerce Corp acquired all the outstanding common stock of Easylink Services Corp, a provider of email, fax, automated forms processing and transaction delivery and management services, for $5 per share, or a total value of $77.103 mil, including the assumption of $5 mil in liabilities. </t>
  </si>
  <si>
    <t>EASY</t>
  </si>
  <si>
    <t>1831882020</t>
  </si>
  <si>
    <t>Merrill Merchants Bancshares Inc,Bangor,Maine</t>
  </si>
  <si>
    <t xml:space="preserve"> US - Chittenden Corp (CC), Burlington, Vermont, definitively agreed to acquire all the outstanding common stock of Merrill Merchants Bancshares Inc, Bangor, Maine, for $31 in cash per share, or a total value of $111.184 mil. CC offered a choice of $31 in cash per share, or 1.02 common shares per share. The transaction was subject to customary closing conditions and regulatory approvals. </t>
  </si>
  <si>
    <t>MERB</t>
  </si>
  <si>
    <t>1831604020</t>
  </si>
  <si>
    <t>Colgan Air Inc</t>
  </si>
  <si>
    <t>Provide air transportation services which operates as Continental Connection, United Express, and US Airways Express, offering daily scheduled air service to 52 Cities in 13 states</t>
  </si>
  <si>
    <t xml:space="preserve"> US - Pinnacle Airlines Corp acquired all the outstanding shares of Colgan Air Inc, a provider of air transportation services, for $20 mil. The consideration consisted of $10 mil in cash and $10 mil in notes. </t>
  </si>
  <si>
    <t>1831564020</t>
  </si>
  <si>
    <t>North Bay Bancorp/CA</t>
  </si>
  <si>
    <t xml:space="preserve"> US - Umpqua Holdings Corp (UH) acquired all the outstanding common stock of North Bay Bancorp (NB), a commercial bank holding company, in a stock swap transaction valued at $155.873 mil. UH offered 1.217 common shares per NB share. Based on UH's closing stock price of $28.77 on January 17, the last full trading day prior to the announcement, each NB share was valued at $35.01. </t>
  </si>
  <si>
    <t>NBAN</t>
  </si>
  <si>
    <t>1830736020</t>
  </si>
  <si>
    <t>Allendale Pharmaceuticals Inc</t>
  </si>
  <si>
    <t>Synova Healthcare Grp Inc</t>
  </si>
  <si>
    <t>Manufacture contraceptive sponges and prophylactics</t>
  </si>
  <si>
    <t xml:space="preserve"> US - Synova Healthcare Group Inc acquired all the outstanding stock of Allendale Pharmaceuticals Inc, a manufacturer of contraceptive sponges and prophylactics, in a stock swap transaction valued at $16 mil. </t>
  </si>
  <si>
    <t>1830244020</t>
  </si>
  <si>
    <t>ZEVEX International Inc</t>
  </si>
  <si>
    <t>Moog Inc</t>
  </si>
  <si>
    <t>Manufacture and wholesale medical devices including portable pumps, stationary pumps, and disposable sets for hospital, nursing home and patient home use that are marketed under the brand names EnteraLite(R) and EnteraLite Infinity(R), as well as ultrasonic sensors, optical sensors, ultrasonic surgical handpieces, nutrition infusion, and organ perfusion for organ transport</t>
  </si>
  <si>
    <t xml:space="preserve"> US - Moog Inc acquired all the outstanding common stock of ZEVEX International Inc (ZI), a manufacturer and wholesaler of medical devices, for $13 in cash per share, or a total value of $81.097 mil. The transaction had been subject to regulatory and ZI shareholders approvals. </t>
  </si>
  <si>
    <t>ZVXI</t>
  </si>
  <si>
    <t>Industrial And Commercial Machinery And Equipment, Not Elsewhere Classified</t>
  </si>
  <si>
    <t>1829304020</t>
  </si>
  <si>
    <t>Effox Inc</t>
  </si>
  <si>
    <t>Manufacture dampers and expansion joints for use in flue gas and process air handling systems</t>
  </si>
  <si>
    <t xml:space="preserve"> US - CECO Environmental Corp acquired Effox Inc, a manufacturer of dampers and expansion joints, for $8.5 mil. The consideration consisted of $7.5 mil and up to $1 mil in profit-related payments. The transaction had been subject to due diligence. </t>
  </si>
  <si>
    <t>1828905020</t>
  </si>
  <si>
    <t>Classic Affairs Inc</t>
  </si>
  <si>
    <t>Own and operate adult night club</t>
  </si>
  <si>
    <t xml:space="preserve"> US - VCG Holding Corp acquired all the outstanding stock of Classic Affairs Inc, doing business as Schieks Palace Royale, an owner and operator of a nightclub, for $6 mil. </t>
  </si>
  <si>
    <t>1828892020</t>
  </si>
  <si>
    <t>Eagle Well Service Inc</t>
  </si>
  <si>
    <t>Provide well drilling services</t>
  </si>
  <si>
    <t xml:space="preserve"> US - Bronco Drilling Co Inc (BD) acquired all the outstanding stock of Eagle Well Service Inc, a provider of well drilling services, for $20.924 mil. The consideration consisted of $2.5 mil in cash, 1.070 mil BD common shares valued at $15.424 mil and the assumption of an estimated $3 mil in liabilities. The shares were valued based on BD's closing stock price of $14.41 on January 8, the last full trading day prior to the announcement. </t>
  </si>
  <si>
    <t>1828889020</t>
  </si>
  <si>
    <t>PrairieWave Communications Inc</t>
  </si>
  <si>
    <t>Knology Inc</t>
  </si>
  <si>
    <t xml:space="preserve"> US - Knology Inc acquired PrairieWave Communications Inc, a provider of voice, video and high-speed Internet broadband services, for $255 mil in cash. The transaction had been subject to customary closing conditions and regulatory approval. </t>
  </si>
  <si>
    <t>1828829020</t>
  </si>
  <si>
    <t>Placer Sierra Bancshares, Sacramento,California</t>
  </si>
  <si>
    <t>Bank holding company for Placer Sierra Bank</t>
  </si>
  <si>
    <t>PLSB</t>
  </si>
  <si>
    <t>1828685020</t>
  </si>
  <si>
    <t>Ryan Beck Holdings Inc</t>
  </si>
  <si>
    <t>Provide financial solutions to clients in 14 states. Provide capital raising and financial advisory services; holding company</t>
  </si>
  <si>
    <t>RBCO</t>
  </si>
  <si>
    <t>1828342020</t>
  </si>
  <si>
    <t>Manufacture process control instruments for use in the manufacture of semiconductors</t>
  </si>
  <si>
    <t xml:space="preserve"> US - KLA-Tencor Corp (KT) acquired an 88.18% interest, or 32.83 mil ordinary shares in Therma-Wave Inc (TW), a manufacturer of process control instruments, for $1.65 in cash per share, or a total value of $55.549 mil. The offer was conditioned upon at least a majority of TW's shares being tendered. The transaction had been subject to stockholder approval. Concurrently, KT completed its tender offer to acquire the remaining 11.82% stake, which it did not already own, in KT. </t>
  </si>
  <si>
    <t>1828198020</t>
  </si>
  <si>
    <t>Houston Exploration Co</t>
  </si>
  <si>
    <t>Houston Exploration Co, located in Houston, Texas is an oil, gas exploration and production company.The company was founded in 1985.</t>
  </si>
  <si>
    <t>THX</t>
  </si>
  <si>
    <t>1828175020</t>
  </si>
  <si>
    <t>IntraLase Corp</t>
  </si>
  <si>
    <t>Manufacture lasers for refractive and corneal surgery or in general ophthalmology.</t>
  </si>
  <si>
    <t xml:space="preserve"> US - Advanced Medical Optics Inc acquired IntraLase Corp (IC), a manufacturer of medical lasers, for $25 in cash per share, or a total value of $813.393 mil. The transaction had been subject to customary closing conditions, IC shareholders' and regulatory approvals. </t>
  </si>
  <si>
    <t>ILSE</t>
  </si>
  <si>
    <t>1827584020</t>
  </si>
  <si>
    <t>Wellspring Partners Ltd</t>
  </si>
  <si>
    <t>Provide management consulting services which focuses on integrated performance improvement services to hospitals and other health systems</t>
  </si>
  <si>
    <t xml:space="preserve"> US - Huron Consulting Group Inc (HC) acquired Wellspring Partners Ltd, a provider of management consulting services, for an estimated $65 mil in cash. Concurrently, HC agreed to acquire Glass &amp; Associates Inc. </t>
  </si>
  <si>
    <t>1827457020</t>
  </si>
  <si>
    <t>Oxford Global Resources Inc</t>
  </si>
  <si>
    <t>Provide information technology and engineering staffing services</t>
  </si>
  <si>
    <t xml:space="preserve"> US - On Assignment Inc (OA) acquired Oxford Global Resources Inc, a provider of information technology and engineering staffing services, for $200 mil. The consideration consisted of $190 mil in cash and $10 mil in OA common stock. </t>
  </si>
  <si>
    <t>1827349020</t>
  </si>
  <si>
    <t>Intermetro Communications Inc</t>
  </si>
  <si>
    <t>Lucy's Cafe Inc</t>
  </si>
  <si>
    <t>Provide facilities-based enhanced voice and data communication services</t>
  </si>
  <si>
    <t xml:space="preserve"> US - Lucy's Cafe Inc acquired InterMetro Communications Inc, a provider of communications services, in a reverse takeover transaction. </t>
  </si>
  <si>
    <t>IMTO</t>
  </si>
  <si>
    <t>1794406020</t>
  </si>
  <si>
    <t>Napster Inc</t>
  </si>
  <si>
    <t>NAPS</t>
  </si>
  <si>
    <t>1772394020</t>
  </si>
  <si>
    <t>XM Satellite Radio Holdings Inc</t>
  </si>
  <si>
    <t>Sirius Satellite Radio Inc</t>
  </si>
  <si>
    <t>XMSR</t>
  </si>
  <si>
    <t xml:space="preserve"> US - Equifax Inc (EI) acquired all the outstanding common stock of TALX Corp (TC), a provider of human resource, automated employment and income verification, unemployment tax management and payroll-related services, in a stock swap transaction valued at $1.411 bil, including the assumption of $191.5 mil in liabilities. EI offered a choice of 0.861 share per TC share, or $35.5 in cash per share, or a combination of stock and cash, subject to proration whereby 75% of the consideration was to paid in stock and 25% in cash. Based on EI's closing stock price of $41.69 on February 13, the last full trading day prior to the announcement, each TC share was valued at $35.895. The transaction had been subject to customary closing conditions, TC shareholders and regulatory approvals. Concurrently, EI authorized the repurchase of up to $400 mil of the company's common stock outstanding. </t>
  </si>
  <si>
    <t xml:space="preserve">US - Cytyc Corp (CC) acquired all the outstanding common stock of Adeza Biomedical Corp (AB), a manufacturer and wholesaler of diagnostic products, for $24 in cash per share, or a total value of $445.936 mil. The offer had been conditioned upon at least a majority of AB's shares being tendered. The transaction had been subject to customary closing conditions and regulatory approval. Previously, CC completed its tender offer to acquire all the outstanding common stock of AB by accepting 16.817 mil shares, or 96.07% of AB's common stock outstanding. </t>
  </si>
  <si>
    <t xml:space="preserve"> US - Great Plains Energy Inc (GP) acquired all the outstanding common stock of Aquila Inc (AI), an electric and gas utility, for $2.711 bil, including the assumption of $1 bil in liabilities. GP offered $1.8 in cash and 0.086 common shares per AI share. Based on GP's closing stock price on February 6, the last full trading day prior to the announcement, each AI share was valued at $4.556. The transaction, which included Missouri Public Service Co and St Joseph Light &amp; Power, had been subject to customary closing conditions, shareholders and regulatory approvals. Concurrently, Black Hills Power Inc definitively agreed to acquire the utility properties, located in Colorado, Kansas, Nebraska, and Iowa, of AI. </t>
  </si>
  <si>
    <t xml:space="preserve">US - Universal Compression Holdings Inc (UC) merged with Hanover Compressor Co (HC), a provider of equipment rental services, to form a new company, Exterran Holdings Inc (EH), in a stock swap merger of equals transaction valued at $2.074 bil. UC common shareholders were to receive 1 EH common shares and HC common shareholders were to receive 0.325 EH common shares per share held. Based on UC's closing stock price of $19.4 on February 2, the last full trading day prior to the announcement, each HC share was valued at $19.858. The transaction was subject to shareholders' and regulatory approval. Upon completion, HC and UC were to own 53% and 47% of EH, respectively. </t>
  </si>
  <si>
    <t xml:space="preserve">US - State Street Corp (SS) acquired all the outstanding common stock of Investors Financial Services Corp (IF), a provider of financial services including global custody, multi currency fund accounting, fund administration, middle office outsourcing and trade operations management, in a stock swap transaction valued at $4.533 bil. SS offered 0.906 common shares per IF share. Based on SS' closing stock price of $71.75 on February 3, the last full trading day prior to the announcement, each IF share was valued at $65.01. The transaction was subject to shareholder and regulatory approval. </t>
  </si>
  <si>
    <t xml:space="preserve">US - United Bankshares Inc, Charleston (UB), West Virginia, acquired all the outstanding common stock of Premier Community Bankshares Inc (PC), Winchester, Virginia, in a stock swap transaction valued at $200.695 mil. UB offered a choice of $34 in cash, or 0.93 shares per PC share, subject to proration whereby, a minimum of 50% and a maximum of 65% of the consideration was to be paid in common stock. The transaction had been subject to customary closing conditions, PC shareholders and regulatory approvals. </t>
  </si>
  <si>
    <t xml:space="preserve"> US - Colonial BancGroup Inc (CB), Montgomery, Alabama, acquired all the outstanding common stock of Commercial Bankshares Inc (CI), Miami, Florida, a bank holding company, in a stock swap transaction valued at $317.4 mil. CB offered an estimated $157.5 mil in cash and 6.5 mil common shares valued at $159.9 mil. The shares were valued based on CB's closing stock price of $24.6 on January 22, the last full trading day prior to the announcement. The transaction had been subject to regulatory and CI shareholders approvals. </t>
  </si>
  <si>
    <t xml:space="preserve"> US - Wells Fargo &amp; Co, San Francisco, California (WF) acquired all the outstanding common stock of Placer Sierra Bancshares, Sacramento, California (PS), a bank holding company, in a stock swap transaction valued at $627.781 mil, subject to a collar agreement. WF offered .779 common share per PS share. Based on WF's closing stock price of $35.50 on January 8, the last full trading day prior to the announcement, each PS share was valued at $27.655. The transaction had been subject to regulatory and PS shareholders approval. </t>
  </si>
  <si>
    <t xml:space="preserve"> US - Stifel Financial Corp (SF) acquired Ryan Beck Holdings Inc, a provider of financial services and a holding company, from BankAtlantic Bancorp Inc, Fort Lauderdale, Florida, for $137.451 mil. The consideration consisted of 2.531 mil SF common shares valued at $96.406 mil, 0.5 mil warrants valued at $1.045 mil and up to $40 mil in profit-related payments. The shares were valued based on SF's closing stock price (SP) of $38.09 on January 8, the last full trading day prior to the announcement. The warrants were valued based on the difference between SP and the exercise price of $36. The transaction had been subject to customary closing conditions and regulatory approval. </t>
  </si>
  <si>
    <t xml:space="preserve">US - Forest Oil Corp (FO) acquired all the outstanding common stock of Houston Exploration Co (HE), an oil and gas exploration and production company, for an estimated $1.560 bil, including the assumption of $100 mil in liabilities. FO offered 0.84 common share and $26.25 in cash per HE share. Based on FO's closing stock price of $31.22 on January 5, the last full trading day prior to the announcement, each HE share was valued at $52.475. The transaction had been subject to customary closing conditions and regulatory approvals. </t>
  </si>
  <si>
    <t>Napster Inc develops digital media software that enable individuals to personalize and store music, photos, video and data onto recordable compact discs, or CDs. The company's offerings include Napster (www.napster.com), an on demand music subscription service; Freenapster (www.freenapster.com), a unique Web experience offering free on demand music legally; and Napster Mobile, one of the industry's fastest growing mobile music platforms. Headquartered in Los Angeles, California, the company has offices in New York, Luxembourg, Frankfurt and Tokyo. It was founded in 2000.</t>
  </si>
  <si>
    <t xml:space="preserve"> US - Best Buy Co Inc (BB) acquired all the outstanding common stock of Napster Inc, a developer of digital media software that enable individuals to personalize and store music, photos, video and data onto recordable compact discs, or CDs, for $2.65 in cash per share, or a total value of $126.935 mil. Earlier, BB completed its tender offer for NI by accepting 39.301 mil shares, or 82.05% of NI's common shares outstanding.. Originally, in September 2006, NI announced that it was seeking a buyer for the company. </t>
  </si>
  <si>
    <t xml:space="preserve">US - Sirius Satellite Radio Inc (SS) merged with XM Satellite Radio Holdings Inc (XM), an owner and operator of radio broadcasting stations, in a stock swap merger of equals transaction valued at $6.226 bil, including the assumption of an estimated $1.6 bil in liabilities. SS offered 4.6 common shares per XM share. Based on SS' closing stock price of $3.7 on February 16, the last full trading day prior to the announcement of the terms, each XM share was valued at $17.02. The transaction was subject to customary closing conditions and regulatory approvals. On completion, SS and XM were to own 50% each of the merged entity. The merged entity was named Sirius XM Radio Inc. Originally, SS was rumored to be planning to acquire XM. </t>
  </si>
  <si>
    <t>Deal sinopsis</t>
  </si>
  <si>
    <t>Percentage acq</t>
  </si>
  <si>
    <t>Target nation</t>
  </si>
  <si>
    <t>Acq nation</t>
  </si>
  <si>
    <t>Acq SIC</t>
  </si>
  <si>
    <t>Acq TRBC</t>
  </si>
  <si>
    <t>NET sales acquirer</t>
  </si>
  <si>
    <t>Total assets acquier</t>
  </si>
  <si>
    <t>HHI</t>
  </si>
  <si>
    <t>Identifier</t>
  </si>
  <si>
    <t>Company Name</t>
  </si>
  <si>
    <t>TRBC Industry Name</t>
  </si>
  <si>
    <t>Country of Headquarters</t>
  </si>
  <si>
    <t>Total Revenue
(FY0, USD)</t>
  </si>
  <si>
    <t>Country of Exchange</t>
  </si>
  <si>
    <t>Total Assets, Reported
(FY0, USD)</t>
  </si>
  <si>
    <t>Market share</t>
  </si>
  <si>
    <t>Market share^2</t>
  </si>
  <si>
    <t>EXAR.N</t>
  </si>
  <si>
    <t>Exar Corp</t>
  </si>
  <si>
    <t>API.A</t>
  </si>
  <si>
    <t>AMD.OQ</t>
  </si>
  <si>
    <t>Advanced Micro Devices Inc</t>
  </si>
  <si>
    <t>SWKS.OQ</t>
  </si>
  <si>
    <t>ALTR.OQ</t>
  </si>
  <si>
    <t>Altera Corp</t>
  </si>
  <si>
    <t>ADI.OQ</t>
  </si>
  <si>
    <t>ARW.N</t>
  </si>
  <si>
    <t>ATML.OQ</t>
  </si>
  <si>
    <t>Atmel Corp</t>
  </si>
  <si>
    <t>IDTI.OQ</t>
  </si>
  <si>
    <t>Integrated Device Technology Inc</t>
  </si>
  <si>
    <t>INTC.OQ</t>
  </si>
  <si>
    <t>BHE.N</t>
  </si>
  <si>
    <t>LSCC.OQ</t>
  </si>
  <si>
    <t>LLTC.OQ</t>
  </si>
  <si>
    <t>Linear Technology Corp</t>
  </si>
  <si>
    <t>LOGC.PK</t>
  </si>
  <si>
    <t>LOGIC Devices Inc</t>
  </si>
  <si>
    <t>MXIM.OQ</t>
  </si>
  <si>
    <t>MENT.OQ</t>
  </si>
  <si>
    <t>MU.OQ</t>
  </si>
  <si>
    <t>MSCC.OQ</t>
  </si>
  <si>
    <t>CRUS.OQ</t>
  </si>
  <si>
    <t>COHR.OQ</t>
  </si>
  <si>
    <t>Coherent Inc</t>
  </si>
  <si>
    <t>CY.OQ</t>
  </si>
  <si>
    <t>DIOD.OQ</t>
  </si>
  <si>
    <t>PKE.N</t>
  </si>
  <si>
    <t>Park Electrochemical Corp</t>
  </si>
  <si>
    <t>PLXS.OQ</t>
  </si>
  <si>
    <t>Plexus Corp</t>
  </si>
  <si>
    <t>NSYS.OQ</t>
  </si>
  <si>
    <t>Nortech Systems Inc</t>
  </si>
  <si>
    <t>ROG.N</t>
  </si>
  <si>
    <t>Rogers Corp</t>
  </si>
  <si>
    <t>SMTC.OQ</t>
  </si>
  <si>
    <t>PMCS.OQ</t>
  </si>
  <si>
    <t>SODI.PK</t>
  </si>
  <si>
    <t>Solitron Devices Inc</t>
  </si>
  <si>
    <t>TXCCQ.PK</t>
  </si>
  <si>
    <t>SPA.N</t>
  </si>
  <si>
    <t>TXN.OQ</t>
  </si>
  <si>
    <t>VICR.OQ</t>
  </si>
  <si>
    <t>Vicor Corp</t>
  </si>
  <si>
    <t>VSH.N</t>
  </si>
  <si>
    <t>XLNX.OQ</t>
  </si>
  <si>
    <t>Xilinx Inc</t>
  </si>
  <si>
    <t>CREE.OQ</t>
  </si>
  <si>
    <t>SANM.OQ</t>
  </si>
  <si>
    <t>VRTC.PK</t>
  </si>
  <si>
    <t>Veritec Inc</t>
  </si>
  <si>
    <t>DION.PK</t>
  </si>
  <si>
    <t>Dionics Inc</t>
  </si>
  <si>
    <t>MCHP.OQ</t>
  </si>
  <si>
    <t>MPAD.PK</t>
  </si>
  <si>
    <t>Micropac Industries Inc</t>
  </si>
  <si>
    <t>SCIA.PK</t>
  </si>
  <si>
    <t>SCI Engineered Materials Inc</t>
  </si>
  <si>
    <t>GLBN.PK</t>
  </si>
  <si>
    <t>Global Innovation Corp</t>
  </si>
  <si>
    <t>NMGC.PK</t>
  </si>
  <si>
    <t>NeoMagic Corp</t>
  </si>
  <si>
    <t>KOPN.OQ</t>
  </si>
  <si>
    <t>Kopin Corp</t>
  </si>
  <si>
    <t>IEC.A</t>
  </si>
  <si>
    <t>PSEM.OQ</t>
  </si>
  <si>
    <t>Pericom Semiconductor Corp</t>
  </si>
  <si>
    <t>SGMA.OQ</t>
  </si>
  <si>
    <t>JBL.N</t>
  </si>
  <si>
    <t>Jabil Circuit Inc</t>
  </si>
  <si>
    <t>ANAD.OQ</t>
  </si>
  <si>
    <t>ANADIGICS Inc</t>
  </si>
  <si>
    <t>SUNE.N</t>
  </si>
  <si>
    <t>Sunedison Inc</t>
  </si>
  <si>
    <t>MANY.PK</t>
  </si>
  <si>
    <t>Plures Technologies Inc</t>
  </si>
  <si>
    <t>OLED.OQ</t>
  </si>
  <si>
    <t>Universal Display Corp</t>
  </si>
  <si>
    <t>ISSI.OQ</t>
  </si>
  <si>
    <t>Integrated Silicon Solution Inc</t>
  </si>
  <si>
    <t>EMAN.A</t>
  </si>
  <si>
    <t>eMagin Corp</t>
  </si>
  <si>
    <t>RMBS.OQ</t>
  </si>
  <si>
    <t>FCS.OQ</t>
  </si>
  <si>
    <t>Fairchild Semiconductor International Inc</t>
  </si>
  <si>
    <t>VIAS.OQ</t>
  </si>
  <si>
    <t>MTNX.PK</t>
  </si>
  <si>
    <t>Meltronix Inc</t>
  </si>
  <si>
    <t>POWI.OQ</t>
  </si>
  <si>
    <t>Power Integrations Inc</t>
  </si>
  <si>
    <t>MCRL.OQ</t>
  </si>
  <si>
    <t>Micrel Inc</t>
  </si>
  <si>
    <t>VECO.OQ</t>
  </si>
  <si>
    <t>ISIL.OQ</t>
  </si>
  <si>
    <t>AMCC.OQ</t>
  </si>
  <si>
    <t>TTMI.OQ</t>
  </si>
  <si>
    <t>IXYS.OQ</t>
  </si>
  <si>
    <t>BRCM.OQ</t>
  </si>
  <si>
    <t>OVTI.OQ</t>
  </si>
  <si>
    <t>OmniVision Technologies Inc</t>
  </si>
  <si>
    <t>SLAB.OQ</t>
  </si>
  <si>
    <t>Silicon Laboratories Inc</t>
  </si>
  <si>
    <t>ON.OQ</t>
  </si>
  <si>
    <t>QUIK.OQ</t>
  </si>
  <si>
    <t>QuickLogic Corp</t>
  </si>
  <si>
    <t>AXTI.OQ</t>
  </si>
  <si>
    <t>AXT Inc</t>
  </si>
  <si>
    <t>NVDA.OQ</t>
  </si>
  <si>
    <t>PXLW.OQ</t>
  </si>
  <si>
    <t>Pixelworks Inc</t>
  </si>
  <si>
    <t>AFOP.OQ</t>
  </si>
  <si>
    <t>Alliance Fiber Optic Products Inc</t>
  </si>
  <si>
    <t>CCMP.OQ</t>
  </si>
  <si>
    <t>Cabot Microelectronics Corp</t>
  </si>
  <si>
    <t>MOSY.OQ</t>
  </si>
  <si>
    <t>DNDT.PK</t>
  </si>
  <si>
    <t>DND Technologies Inc</t>
  </si>
  <si>
    <t>CEVA.OQ</t>
  </si>
  <si>
    <t>CEVA Inc</t>
  </si>
  <si>
    <t>TSRA.OQ</t>
  </si>
  <si>
    <t>MFLX.OQ</t>
  </si>
  <si>
    <t>Multi-Fineline Electronix Inc</t>
  </si>
  <si>
    <t>MPWR.OQ</t>
  </si>
  <si>
    <t>Monolithic Power Systems Inc</t>
  </si>
  <si>
    <t>GSIT.OQ</t>
  </si>
  <si>
    <t>GSI Technology Inc</t>
  </si>
  <si>
    <t>PMFI.PK</t>
  </si>
  <si>
    <t>Probe Manufacturing Inc</t>
  </si>
  <si>
    <t>NLST.OQ</t>
  </si>
  <si>
    <t>Netlist Inc</t>
  </si>
  <si>
    <t>CAVM.OQ</t>
  </si>
  <si>
    <t>Cavium Inc</t>
  </si>
  <si>
    <t>RBCN.OQ</t>
  </si>
  <si>
    <t>Rubicon Technology Inc</t>
  </si>
  <si>
    <t>PSFT.PK</t>
  </si>
  <si>
    <t>Powersafe Technology Corp</t>
  </si>
  <si>
    <t>GIG.A</t>
  </si>
  <si>
    <t>MXL.N</t>
  </si>
  <si>
    <t>MaxLinear Inc</t>
  </si>
  <si>
    <t>AOSL.OQ</t>
  </si>
  <si>
    <t>Alpha and Omega Semiconductor Ltd</t>
  </si>
  <si>
    <t>NPTN.N</t>
  </si>
  <si>
    <t>IPHI.N</t>
  </si>
  <si>
    <t>Inphi Corp</t>
  </si>
  <si>
    <t>QSIM.PK</t>
  </si>
  <si>
    <t>Quantumsphere Inc</t>
  </si>
  <si>
    <t>AMBA.OQ</t>
  </si>
  <si>
    <t>Ambarella Inc</t>
  </si>
  <si>
    <t>IMI.OQ</t>
  </si>
  <si>
    <t>Intermolecular Inc</t>
  </si>
  <si>
    <t>SEMI.OQ</t>
  </si>
  <si>
    <t>Sunedison Semiconductor Ltd</t>
  </si>
  <si>
    <t>FONR.OQ</t>
  </si>
  <si>
    <t>Fonar Corp</t>
  </si>
  <si>
    <t>Advanced Medical Equipment &amp; Technology</t>
  </si>
  <si>
    <t>IWKS.PK</t>
  </si>
  <si>
    <t>AFP Imaging Corp</t>
  </si>
  <si>
    <t>VASO.PK</t>
  </si>
  <si>
    <t>Vasomedical Inc</t>
  </si>
  <si>
    <t>ABMD.OQ</t>
  </si>
  <si>
    <t>Abiomed Inc</t>
  </si>
  <si>
    <t>AIQ.OQ</t>
  </si>
  <si>
    <t>Alliance HealthCare Services Inc</t>
  </si>
  <si>
    <t>ALOG.OQ</t>
  </si>
  <si>
    <t>AXDX.OQ</t>
  </si>
  <si>
    <t>Accelerate Diagnostics Inc</t>
  </si>
  <si>
    <t>HOLX.OQ</t>
  </si>
  <si>
    <t>HRT.A</t>
  </si>
  <si>
    <t>Arrhythmia Research Technology Inc</t>
  </si>
  <si>
    <t>WNDM.PK</t>
  </si>
  <si>
    <t>Wound Management Technologies Inc</t>
  </si>
  <si>
    <t>INDR.PK</t>
  </si>
  <si>
    <t>Indie Ranch Media Inc</t>
  </si>
  <si>
    <t>AVTI.PK</t>
  </si>
  <si>
    <t>Avitar Inc</t>
  </si>
  <si>
    <t>FDNU.PK</t>
  </si>
  <si>
    <t>4-D Neuroimaging</t>
  </si>
  <si>
    <t>AXGN.OQ</t>
  </si>
  <si>
    <t>AxoGen Inc</t>
  </si>
  <si>
    <t>CERN.OQ</t>
  </si>
  <si>
    <t>CMPD.PK</t>
  </si>
  <si>
    <t>CompuMed Inc</t>
  </si>
  <si>
    <t>NIMU.PK</t>
  </si>
  <si>
    <t>Non-Invasive Monitoring Systems Inc</t>
  </si>
  <si>
    <t>DXR.A</t>
  </si>
  <si>
    <t>Daxor Corp</t>
  </si>
  <si>
    <t>DYNT.OQ</t>
  </si>
  <si>
    <t>Dynatronics Corp</t>
  </si>
  <si>
    <t>PKI.N</t>
  </si>
  <si>
    <t>VIVMF.PK</t>
  </si>
  <si>
    <t>Viveve Medical Inc</t>
  </si>
  <si>
    <t>PMDL.PK</t>
  </si>
  <si>
    <t>Pace Medical Inc</t>
  </si>
  <si>
    <t>QDEL.OQ</t>
  </si>
  <si>
    <t>STLG.PK</t>
  </si>
  <si>
    <t>Sterling Medical Systems Inc</t>
  </si>
  <si>
    <t>SPAN.OQ</t>
  </si>
  <si>
    <t>Span-America Medical Systems Inc</t>
  </si>
  <si>
    <t>TMO.N</t>
  </si>
  <si>
    <t>THOR.OQ</t>
  </si>
  <si>
    <t>Thoratec Corp</t>
  </si>
  <si>
    <t>TMED.PK</t>
  </si>
  <si>
    <t>Trimedyne Inc</t>
  </si>
  <si>
    <t>CTTC.PK</t>
  </si>
  <si>
    <t>Calmare Therapeutics Inc</t>
  </si>
  <si>
    <t>SURG.OQ</t>
  </si>
  <si>
    <t>Synergetics USA Inc</t>
  </si>
  <si>
    <t>VAR.N</t>
  </si>
  <si>
    <t>Varian Medical Systems Inc</t>
  </si>
  <si>
    <t>AKSY.PK</t>
  </si>
  <si>
    <t>Aksys Ltd</t>
  </si>
  <si>
    <t>POSCD.PK</t>
  </si>
  <si>
    <t>Positron Corp</t>
  </si>
  <si>
    <t>AHPI.OQ</t>
  </si>
  <si>
    <t>Allied Healthcare Products Inc</t>
  </si>
  <si>
    <t>COIB.PK</t>
  </si>
  <si>
    <t>Computerized Thermal Imaging Inc</t>
  </si>
  <si>
    <t>ABAX.OQ</t>
  </si>
  <si>
    <t>Abaxis Inc</t>
  </si>
  <si>
    <t>SPNC.OQ</t>
  </si>
  <si>
    <t>SLP.OQ</t>
  </si>
  <si>
    <t>Simulations Plus Inc</t>
  </si>
  <si>
    <t>MSON.OQ</t>
  </si>
  <si>
    <t>Misonix Inc</t>
  </si>
  <si>
    <t>CGNT.OQ</t>
  </si>
  <si>
    <t>Cogentix Medical Inc</t>
  </si>
  <si>
    <t>CPHD.OQ</t>
  </si>
  <si>
    <t>Cepheid</t>
  </si>
  <si>
    <t>ACLP.PK</t>
  </si>
  <si>
    <t>MDITE.OB</t>
  </si>
  <si>
    <t>Medite Cancer Diagnostics Inc</t>
  </si>
  <si>
    <t>CASM.OQ</t>
  </si>
  <si>
    <t>CAS Medical Systems Inc</t>
  </si>
  <si>
    <t>SVSO.PK</t>
  </si>
  <si>
    <t>BIOL.OQ</t>
  </si>
  <si>
    <t>BIOLASE Inc</t>
  </si>
  <si>
    <t>BIPH.PK</t>
  </si>
  <si>
    <t>Biophan Technologies Inc</t>
  </si>
  <si>
    <t>LPTI.PK</t>
  </si>
  <si>
    <t>Longport Inc</t>
  </si>
  <si>
    <t>BSX.N</t>
  </si>
  <si>
    <t>BIDP.PK</t>
  </si>
  <si>
    <t>Biomeridian Corp</t>
  </si>
  <si>
    <t>SSUR.PK</t>
  </si>
  <si>
    <t>StatSure Diagnostic Systems Inc</t>
  </si>
  <si>
    <t>CYBX.OQ</t>
  </si>
  <si>
    <t>Cyberonics Inc</t>
  </si>
  <si>
    <t>CLOK.PK</t>
  </si>
  <si>
    <t>Cipherloc Corp</t>
  </si>
  <si>
    <t>SPDE.PK</t>
  </si>
  <si>
    <t>Speedus Corp</t>
  </si>
  <si>
    <t>PGUZ.PK</t>
  </si>
  <si>
    <t>Pegasus Pharmaceuticals Inc</t>
  </si>
  <si>
    <t>PHMD.OQ</t>
  </si>
  <si>
    <t>FKLN.PK</t>
  </si>
  <si>
    <t>Franklin Ophthalmic Instruments Co Inc</t>
  </si>
  <si>
    <t>ULGX.PK</t>
  </si>
  <si>
    <t>Urologix Inc</t>
  </si>
  <si>
    <t>MDFI.PK</t>
  </si>
  <si>
    <t>MedeFile International Inc</t>
  </si>
  <si>
    <t>SMEV.PK</t>
  </si>
  <si>
    <t>Simulated Environment Concepts Inc</t>
  </si>
  <si>
    <t>VSMD.PK</t>
  </si>
  <si>
    <t>Vasamed Inc</t>
  </si>
  <si>
    <t>RMD.N</t>
  </si>
  <si>
    <t>ResMed Inc</t>
  </si>
  <si>
    <t>WAT.N</t>
  </si>
  <si>
    <t>Waters Corp</t>
  </si>
  <si>
    <t>MYGN.OQ</t>
  </si>
  <si>
    <t>Myriad Genetics Inc</t>
  </si>
  <si>
    <t>PRSN.OQ</t>
  </si>
  <si>
    <t>Perseon Corp</t>
  </si>
  <si>
    <t>ECTE.OQ</t>
  </si>
  <si>
    <t>Echo Therapeutics Inc</t>
  </si>
  <si>
    <t>DSCI.OQ</t>
  </si>
  <si>
    <t>Derma Sciences Inc</t>
  </si>
  <si>
    <t>IRAD.PK</t>
  </si>
  <si>
    <t>Rad Source Technologies Inc</t>
  </si>
  <si>
    <t>IRIX.OQ</t>
  </si>
  <si>
    <t>IRIDEX Corp</t>
  </si>
  <si>
    <t>INIS.OB</t>
  </si>
  <si>
    <t>International Isotopes Inc</t>
  </si>
  <si>
    <t>DYXC.PK</t>
  </si>
  <si>
    <t>DiaSys Corp</t>
  </si>
  <si>
    <t>QTXB.PK</t>
  </si>
  <si>
    <t>Quantrx Biomedical Corp</t>
  </si>
  <si>
    <t>DUVT.PK</t>
  </si>
  <si>
    <t>DuraVest Inc</t>
  </si>
  <si>
    <t>SIRO.OQ</t>
  </si>
  <si>
    <t>Sirona Dental Systems Inc</t>
  </si>
  <si>
    <t>PECN.PK</t>
  </si>
  <si>
    <t>Photoelectron Corp</t>
  </si>
  <si>
    <t>SQNM.OQ</t>
  </si>
  <si>
    <t>Sequenom Inc</t>
  </si>
  <si>
    <t>ISRG.OQ</t>
  </si>
  <si>
    <t>GTHP.OB</t>
  </si>
  <si>
    <t>Guided Therapeutics Inc</t>
  </si>
  <si>
    <t>VSHC.PK</t>
  </si>
  <si>
    <t>Visual Healthcare Corp</t>
  </si>
  <si>
    <t>SNDY.PK</t>
  </si>
  <si>
    <t>Solos Endoscopy Inc</t>
  </si>
  <si>
    <t>FLCN.PK</t>
  </si>
  <si>
    <t>Falcon Technologies Inc</t>
  </si>
  <si>
    <t>HDII.PK</t>
  </si>
  <si>
    <t>Hypertension Diagnostics Inc</t>
  </si>
  <si>
    <t>VASC.OQ</t>
  </si>
  <si>
    <t>Vascular Solutions Inc</t>
  </si>
  <si>
    <t>ARYC.PK</t>
  </si>
  <si>
    <t>Arrayit Corp</t>
  </si>
  <si>
    <t>BRKR.OQ</t>
  </si>
  <si>
    <t>Bruker Corp</t>
  </si>
  <si>
    <t>HSXI.PK</t>
  </si>
  <si>
    <t>HealthSonix Inc</t>
  </si>
  <si>
    <t>ZYTO.PK</t>
  </si>
  <si>
    <t>ZYTO Corp</t>
  </si>
  <si>
    <t>ILMN.OQ</t>
  </si>
  <si>
    <t>MDRX.OQ</t>
  </si>
  <si>
    <t>Allscripts Healthcare Solutions Inc</t>
  </si>
  <si>
    <t>GB.N</t>
  </si>
  <si>
    <t>LMNX.OQ</t>
  </si>
  <si>
    <t>Luminex Corp</t>
  </si>
  <si>
    <t>EW.N</t>
  </si>
  <si>
    <t>Edwards Lifesciences Corp</t>
  </si>
  <si>
    <t>HBIO.OQ</t>
  </si>
  <si>
    <t>BABY.OQ</t>
  </si>
  <si>
    <t>GHST.PK</t>
  </si>
  <si>
    <t>Ghost Technology Inc</t>
  </si>
  <si>
    <t>OMCL.OQ</t>
  </si>
  <si>
    <t>BMGP.PK</t>
  </si>
  <si>
    <t>Biomagnetics Diagnostics Corp</t>
  </si>
  <si>
    <t>SIMH.PK</t>
  </si>
  <si>
    <t>Sanomedics Inc</t>
  </si>
  <si>
    <t>BMCS.PK</t>
  </si>
  <si>
    <t>Biotech Medics Inc</t>
  </si>
  <si>
    <t>BOAA.PK</t>
  </si>
  <si>
    <t>BioAmerica Inc</t>
  </si>
  <si>
    <t>DALT.PK</t>
  </si>
  <si>
    <t>Dalton Industries Inc</t>
  </si>
  <si>
    <t>ALR.N</t>
  </si>
  <si>
    <t>WYPH.PK</t>
  </si>
  <si>
    <t>Waypoint Biomedical Holdings Inc</t>
  </si>
  <si>
    <t>MGCD.OQ</t>
  </si>
  <si>
    <t>MGC Diagnostics Corp</t>
  </si>
  <si>
    <t>ZYXI.PK</t>
  </si>
  <si>
    <t>Zynex Inc</t>
  </si>
  <si>
    <t>SCPT.PK</t>
  </si>
  <si>
    <t>Sports Concepts Inc</t>
  </si>
  <si>
    <t>BFNH.PK</t>
  </si>
  <si>
    <t>BioForce Nanosciences Holdings Inc</t>
  </si>
  <si>
    <t>CUTR.OQ</t>
  </si>
  <si>
    <t>Cutera Inc</t>
  </si>
  <si>
    <t>UVSS.PK</t>
  </si>
  <si>
    <t>Universal Systems Inc</t>
  </si>
  <si>
    <t>DRAD.OQ</t>
  </si>
  <si>
    <t>Digirad Corp</t>
  </si>
  <si>
    <t>STXS.OQ</t>
  </si>
  <si>
    <t>Stereotaxis Inc</t>
  </si>
  <si>
    <t>NEPH.OB</t>
  </si>
  <si>
    <t>Nephros Inc</t>
  </si>
  <si>
    <t>MDWK.PK</t>
  </si>
  <si>
    <t>Mdwerks Inc</t>
  </si>
  <si>
    <t>IVVI.PK</t>
  </si>
  <si>
    <t>Montvale Technologies Inc</t>
  </si>
  <si>
    <t>CTSO.OQ</t>
  </si>
  <si>
    <t>Cytosorbents Corp</t>
  </si>
  <si>
    <t>MELA.OQ</t>
  </si>
  <si>
    <t>MELA Sciences Inc</t>
  </si>
  <si>
    <t>NXTM.OQ</t>
  </si>
  <si>
    <t>NxStage Medical Inc</t>
  </si>
  <si>
    <t>VSCP.OQ</t>
  </si>
  <si>
    <t>VirtualScopics Inc</t>
  </si>
  <si>
    <t>CYNO.OQ</t>
  </si>
  <si>
    <t>Cynosure Inc</t>
  </si>
  <si>
    <t>CRDC.OQ</t>
  </si>
  <si>
    <t>Cardica Inc</t>
  </si>
  <si>
    <t>MPSP.PK</t>
  </si>
  <si>
    <t>Medpro Safety Products Inc</t>
  </si>
  <si>
    <t>ATEC.OQ</t>
  </si>
  <si>
    <t>Alphatec Holdings Inc</t>
  </si>
  <si>
    <t>LUNA.OQ</t>
  </si>
  <si>
    <t>LMAT.OQ</t>
  </si>
  <si>
    <t>LeMaitre Vascular Inc</t>
  </si>
  <si>
    <t>HNSN.OQ</t>
  </si>
  <si>
    <t>Hansen Medical Inc</t>
  </si>
  <si>
    <t>ARAY.OQ</t>
  </si>
  <si>
    <t>Accuray Inc</t>
  </si>
  <si>
    <t>WGBS.OQ</t>
  </si>
  <si>
    <t>WaferGen Bio-systems Inc</t>
  </si>
  <si>
    <t>VCRTQ.PK</t>
  </si>
  <si>
    <t>Vicor Technologies Inc</t>
  </si>
  <si>
    <t>BAXSQ.PK</t>
  </si>
  <si>
    <t>Baxano Surgical Inc</t>
  </si>
  <si>
    <t>NSPH.OQ</t>
  </si>
  <si>
    <t>Nanosphere Inc</t>
  </si>
  <si>
    <t>CYCA.PK</t>
  </si>
  <si>
    <t>Cytta Corp</t>
  </si>
  <si>
    <t>MEDD.PK</t>
  </si>
  <si>
    <t>Medical Imaging Corp</t>
  </si>
  <si>
    <t>TSNI.PK</t>
  </si>
  <si>
    <t>TechniScan Inc</t>
  </si>
  <si>
    <t>QUTR.PK</t>
  </si>
  <si>
    <t>Quture International Inc</t>
  </si>
  <si>
    <t>PCYS.PK</t>
  </si>
  <si>
    <t>Primecare Systems Inc</t>
  </si>
  <si>
    <t>KLYG.PK</t>
  </si>
  <si>
    <t>Kelyniam Global Inc</t>
  </si>
  <si>
    <t>FLDM.OQ</t>
  </si>
  <si>
    <t>Fluidigm Corp</t>
  </si>
  <si>
    <t>ABHI.PK</t>
  </si>
  <si>
    <t>AmbiCom Holdings Inc</t>
  </si>
  <si>
    <t>ILIV.PK</t>
  </si>
  <si>
    <t>Intelligent Living America Inc</t>
  </si>
  <si>
    <t>VYCO.PK</t>
  </si>
  <si>
    <t>Vycor Medical Inc</t>
  </si>
  <si>
    <t>BONE.PK</t>
  </si>
  <si>
    <t>Bacterin International Holdings Inc</t>
  </si>
  <si>
    <t>GNMK.OQ</t>
  </si>
  <si>
    <t>GenMark Diagnostics Inc</t>
  </si>
  <si>
    <t>KIPS.PK</t>
  </si>
  <si>
    <t>Kips Bay Medical Inc</t>
  </si>
  <si>
    <t>ELMD.A</t>
  </si>
  <si>
    <t>Electromed Inc</t>
  </si>
  <si>
    <t>PACB.OQ</t>
  </si>
  <si>
    <t>Pacific Biosciences of California Inc</t>
  </si>
  <si>
    <t>VNTH.PK</t>
  </si>
  <si>
    <t>Vantage mHealthcare Inc</t>
  </si>
  <si>
    <t>GLSO.OB</t>
  </si>
  <si>
    <t>Glassesoff Inc</t>
  </si>
  <si>
    <t>ZLTQ.OQ</t>
  </si>
  <si>
    <t>ZELTIQ Aesthetics Inc</t>
  </si>
  <si>
    <t>VCRA.N</t>
  </si>
  <si>
    <t>Vocera Communications Inc</t>
  </si>
  <si>
    <t>CVRS.PK</t>
  </si>
  <si>
    <t>Corindus Vascular Robotics Inc</t>
  </si>
  <si>
    <t>DIGP.PK</t>
  </si>
  <si>
    <t>Digipath Inc</t>
  </si>
  <si>
    <t>SSH.OQ</t>
  </si>
  <si>
    <t>Sunshine Heart Inc</t>
  </si>
  <si>
    <t>ATOS.OQ</t>
  </si>
  <si>
    <t>Atossa Genetics Inc</t>
  </si>
  <si>
    <t>LCDX.PK</t>
  </si>
  <si>
    <t>Caliber Imaging &amp; Diagnostics Inc</t>
  </si>
  <si>
    <t>MRIC.OB</t>
  </si>
  <si>
    <t>MRI Interventions Inc</t>
  </si>
  <si>
    <t>ACNV.PK</t>
  </si>
  <si>
    <t>Accelera Innovations Inc</t>
  </si>
  <si>
    <t>VEEV.N</t>
  </si>
  <si>
    <t>Veeva Systems Inc</t>
  </si>
  <si>
    <t>BSGM.PK</t>
  </si>
  <si>
    <t>BioSig Technologies Inc</t>
  </si>
  <si>
    <t>MTBC.OQ</t>
  </si>
  <si>
    <t>Medical Transcription Billing Corp</t>
  </si>
  <si>
    <t>CSLT.N</t>
  </si>
  <si>
    <t>Castlight Health Inc</t>
  </si>
  <si>
    <t>IMPR.N</t>
  </si>
  <si>
    <t>Imprivata Inc</t>
  </si>
  <si>
    <t>HQY.OQ</t>
  </si>
  <si>
    <t>HealthEquity Inc</t>
  </si>
  <si>
    <t>REDX.OQ</t>
  </si>
  <si>
    <t>Infraredx Inc</t>
  </si>
  <si>
    <t>AVGR.OQ</t>
  </si>
  <si>
    <t>Avinger Inc</t>
  </si>
  <si>
    <t>VRAY.OQ</t>
  </si>
  <si>
    <t>ViewRay Inc</t>
  </si>
  <si>
    <t>ISIG.OQ</t>
  </si>
  <si>
    <t>Insignia Systems Inc</t>
  </si>
  <si>
    <t>Advertising &amp; Marketing</t>
  </si>
  <si>
    <t>IPG.N</t>
  </si>
  <si>
    <t>Interpublic Group of Companies Inc</t>
  </si>
  <si>
    <t>BDCM.PK</t>
  </si>
  <si>
    <t>Broadcast Marketing Group Inc</t>
  </si>
  <si>
    <t>OMC.N</t>
  </si>
  <si>
    <t>TNLX.PK</t>
  </si>
  <si>
    <t>Trans Lux Corp</t>
  </si>
  <si>
    <t>PAYD.PK</t>
  </si>
  <si>
    <t>Paid Inc</t>
  </si>
  <si>
    <t>TLSW.PK</t>
  </si>
  <si>
    <t>Telespectrum Worldwide Inc</t>
  </si>
  <si>
    <t>VIDG.PK</t>
  </si>
  <si>
    <t>Vid3g Inc</t>
  </si>
  <si>
    <t>CPLT.PK</t>
  </si>
  <si>
    <t>CommercePlanet Inc</t>
  </si>
  <si>
    <t>CFCC.PK</t>
  </si>
  <si>
    <t>Corfacts Inc</t>
  </si>
  <si>
    <t>SAEC.PK</t>
  </si>
  <si>
    <t>Starlight Energy Corp</t>
  </si>
  <si>
    <t>SMAA.PK</t>
  </si>
  <si>
    <t>SMA Alliance Inc</t>
  </si>
  <si>
    <t>MMRKQ.PK</t>
  </si>
  <si>
    <t>Mile Marker International Inc</t>
  </si>
  <si>
    <t>LAMR.OQ</t>
  </si>
  <si>
    <t>MAXW.PK</t>
  </si>
  <si>
    <t>MaxWorldwide Inc</t>
  </si>
  <si>
    <t>TRNIQ.PK</t>
  </si>
  <si>
    <t>Trans Industries Inc</t>
  </si>
  <si>
    <t>HHS.N</t>
  </si>
  <si>
    <t>Harte Hanks Inc</t>
  </si>
  <si>
    <t>AVEW.PK</t>
  </si>
  <si>
    <t>Avew Holdings Inc</t>
  </si>
  <si>
    <t>SGRP.OQ</t>
  </si>
  <si>
    <t>SPAR Group Inc</t>
  </si>
  <si>
    <t>DTEK.PK</t>
  </si>
  <si>
    <t>Display Technologies Inc</t>
  </si>
  <si>
    <t>BRAV.PK</t>
  </si>
  <si>
    <t>Bravada International Ltd</t>
  </si>
  <si>
    <t>PGICQ.PK</t>
  </si>
  <si>
    <t>Progressive Gaming International Corp</t>
  </si>
  <si>
    <t>TXHD.PK</t>
  </si>
  <si>
    <t>Textmunication Holdings Inc</t>
  </si>
  <si>
    <t>CHKE.OQ</t>
  </si>
  <si>
    <t>Cherokee Inc</t>
  </si>
  <si>
    <t>SCPV.PK</t>
  </si>
  <si>
    <t>Scrip Advantage Inc</t>
  </si>
  <si>
    <t>MLMN.PK</t>
  </si>
  <si>
    <t>Millennium Prime Inc</t>
  </si>
  <si>
    <t>LNCMQ.PK</t>
  </si>
  <si>
    <t>Lenco Mobile Inc</t>
  </si>
  <si>
    <t>DGMA.PK</t>
  </si>
  <si>
    <t>Degama Software Solutions Inc</t>
  </si>
  <si>
    <t>FORR.OQ</t>
  </si>
  <si>
    <t>USPI.PK</t>
  </si>
  <si>
    <t>USSPI Media Inc</t>
  </si>
  <si>
    <t>GRDO.PK</t>
  </si>
  <si>
    <t>Guard Dog Inc</t>
  </si>
  <si>
    <t>ABTL.OQ</t>
  </si>
  <si>
    <t>MRCR.PK</t>
  </si>
  <si>
    <t>Moro Corp</t>
  </si>
  <si>
    <t>PLWY.PK</t>
  </si>
  <si>
    <t>peoplesway.com Inc</t>
  </si>
  <si>
    <t>BCND.PK</t>
  </si>
  <si>
    <t>Beacon Redevelopment Industrial Corp</t>
  </si>
  <si>
    <t>ETAR.PK</t>
  </si>
  <si>
    <t>Entertainment Arts Inc</t>
  </si>
  <si>
    <t>ETKR.PK</t>
  </si>
  <si>
    <t>Evolution Technology Resources Inc</t>
  </si>
  <si>
    <t>MATR.OQ</t>
  </si>
  <si>
    <t>Mattersight Corp</t>
  </si>
  <si>
    <t>ADTY.PK</t>
  </si>
  <si>
    <t>Adtegrity.com International Inc</t>
  </si>
  <si>
    <t>RFMK.PK</t>
  </si>
  <si>
    <t>Rapid Fire Marketing Inc</t>
  </si>
  <si>
    <t>LUMP.PK</t>
  </si>
  <si>
    <t>Luminart Corp</t>
  </si>
  <si>
    <t>SWMX.PK</t>
  </si>
  <si>
    <t>SWMX Inc</t>
  </si>
  <si>
    <t>ASPR.PK</t>
  </si>
  <si>
    <t>Adsouth Partners Inc</t>
  </si>
  <si>
    <t>RIGH.PK</t>
  </si>
  <si>
    <t>Bud Genius Inc</t>
  </si>
  <si>
    <t>DTSL.PK</t>
  </si>
  <si>
    <t>Delivery Technology Solutions Inc</t>
  </si>
  <si>
    <t>MAMG.PK</t>
  </si>
  <si>
    <t>Media Magic Inc</t>
  </si>
  <si>
    <t>ICTV.PK</t>
  </si>
  <si>
    <t>ICTV Brands Inc</t>
  </si>
  <si>
    <t>VPSN.PK</t>
  </si>
  <si>
    <t>Vision Airships Inc</t>
  </si>
  <si>
    <t>PYCT.PK</t>
  </si>
  <si>
    <t>Paychest Inc</t>
  </si>
  <si>
    <t>MAAL.PK</t>
  </si>
  <si>
    <t>Marketing Alliance Inc</t>
  </si>
  <si>
    <t>TRVO.PK</t>
  </si>
  <si>
    <t>Trivos Inc</t>
  </si>
  <si>
    <t>MCHX.OQ</t>
  </si>
  <si>
    <t>NYOM.PK</t>
  </si>
  <si>
    <t>NYC On The Move Inc</t>
  </si>
  <si>
    <t>VVI.N</t>
  </si>
  <si>
    <t>Viad Corp</t>
  </si>
  <si>
    <t>COFI.PK</t>
  </si>
  <si>
    <t>Credit One Financial Inc</t>
  </si>
  <si>
    <t>DSNM.PK</t>
  </si>
  <si>
    <t>Design Marketing Concepts Inc</t>
  </si>
  <si>
    <t>CAPA.PK</t>
  </si>
  <si>
    <t>Capital Art Inc</t>
  </si>
  <si>
    <t>CNCM.PK</t>
  </si>
  <si>
    <t>Connected Media Technologies Inc</t>
  </si>
  <si>
    <t>RCTS.PK</t>
  </si>
  <si>
    <t>Recruits Inc</t>
  </si>
  <si>
    <t>MOBQ.PK</t>
  </si>
  <si>
    <t>Mobiquity Technologies Inc</t>
  </si>
  <si>
    <t>SNDN.PK</t>
  </si>
  <si>
    <t>SendTec Inc</t>
  </si>
  <si>
    <t>MSHF.PK</t>
  </si>
  <si>
    <t>Mediashift Inc</t>
  </si>
  <si>
    <t>CCO.N</t>
  </si>
  <si>
    <t>Clear Channel Outdoor Holdings Inc</t>
  </si>
  <si>
    <t>GOIG.PK</t>
  </si>
  <si>
    <t>Goip Global Inc</t>
  </si>
  <si>
    <t>INBI.PK</t>
  </si>
  <si>
    <t>NCMI.OQ</t>
  </si>
  <si>
    <t>National CineMedia Inc</t>
  </si>
  <si>
    <t>CMGO.PK</t>
  </si>
  <si>
    <t>CMG Holdings Group Inc</t>
  </si>
  <si>
    <t>ADXM.PK</t>
  </si>
  <si>
    <t>Adex Media Inc</t>
  </si>
  <si>
    <t>KLTI.PK</t>
  </si>
  <si>
    <t>KlausTech Inc</t>
  </si>
  <si>
    <t>ASTV.PK</t>
  </si>
  <si>
    <t>STTK.PK</t>
  </si>
  <si>
    <t>Streamtrack Inc</t>
  </si>
  <si>
    <t>RVUE.PK</t>
  </si>
  <si>
    <t>Rvue Holdings Inc</t>
  </si>
  <si>
    <t>CTMMA.PK</t>
  </si>
  <si>
    <t>CTM Media Holdings Inc</t>
  </si>
  <si>
    <t>CRPZ.PK</t>
  </si>
  <si>
    <t>Convenience TV Inc</t>
  </si>
  <si>
    <t>QNST.OQ</t>
  </si>
  <si>
    <t>Quinstreet Inc</t>
  </si>
  <si>
    <t>RLOC.OQ</t>
  </si>
  <si>
    <t>ReachLocal Inc</t>
  </si>
  <si>
    <t>LGMH.PK</t>
  </si>
  <si>
    <t>Light Media Holdings Inc</t>
  </si>
  <si>
    <t>VLTC.OQ</t>
  </si>
  <si>
    <t>Voltari Corp</t>
  </si>
  <si>
    <t>BCYP.PK</t>
  </si>
  <si>
    <t>Blue Calypso Inc</t>
  </si>
  <si>
    <t>MYLI.PK</t>
  </si>
  <si>
    <t>Music of Your Life Inc</t>
  </si>
  <si>
    <t>MM.N</t>
  </si>
  <si>
    <t>DOGO.PK</t>
  </si>
  <si>
    <t>Digagogo Ventures Corp</t>
  </si>
  <si>
    <t>NLSN.N</t>
  </si>
  <si>
    <t>Nielsen NV</t>
  </si>
  <si>
    <t>BANJ.PK</t>
  </si>
  <si>
    <t>Banjo &amp; Matilda Inc</t>
  </si>
  <si>
    <t>NRGT.PK</t>
  </si>
  <si>
    <t>Energy Today Inc</t>
  </si>
  <si>
    <t>NMED.PK</t>
  </si>
  <si>
    <t>New Media Insight Group Inc</t>
  </si>
  <si>
    <t>YELP.N</t>
  </si>
  <si>
    <t>Yelp Inc</t>
  </si>
  <si>
    <t>NYCA.PK</t>
  </si>
  <si>
    <t>nycaMedia Inc</t>
  </si>
  <si>
    <t>SANB.PK</t>
  </si>
  <si>
    <t>Sanborn Resources Ltd</t>
  </si>
  <si>
    <t>FRFS.PK</t>
  </si>
  <si>
    <t>Firefish Inc</t>
  </si>
  <si>
    <t>SCRI.PK</t>
  </si>
  <si>
    <t>Social Reality Inc</t>
  </si>
  <si>
    <t>ISYG.PK</t>
  </si>
  <si>
    <t>Insynergy Products Inc</t>
  </si>
  <si>
    <t>GASEE.PK</t>
  </si>
  <si>
    <t>Gase Energy Inc</t>
  </si>
  <si>
    <t>TXSO.PK</t>
  </si>
  <si>
    <t>Texas South Energy Inc</t>
  </si>
  <si>
    <t>LUAD.OB</t>
  </si>
  <si>
    <t>Line Up Advertisement Inc</t>
  </si>
  <si>
    <t>DCOU.PK</t>
  </si>
  <si>
    <t>Discount Coupons Corp</t>
  </si>
  <si>
    <t>PTPF.OB</t>
  </si>
  <si>
    <t>All Marketing Solutions Inc</t>
  </si>
  <si>
    <t>SPRZ.PK</t>
  </si>
  <si>
    <t>Spriza Inc</t>
  </si>
  <si>
    <t>FUEL.OQ</t>
  </si>
  <si>
    <t>Rocket Fuel Inc</t>
  </si>
  <si>
    <t>DXM.OQ</t>
  </si>
  <si>
    <t>TRMR.N</t>
  </si>
  <si>
    <t>Tremor Video Inc</t>
  </si>
  <si>
    <t>SALE.OQ</t>
  </si>
  <si>
    <t>RetailMeNot Inc</t>
  </si>
  <si>
    <t>OUT.N</t>
  </si>
  <si>
    <t>Outfront Media Inc</t>
  </si>
  <si>
    <t>MOBO.OB</t>
  </si>
  <si>
    <t>Mobile Lads Corp</t>
  </si>
  <si>
    <t>ACAN.PK</t>
  </si>
  <si>
    <t>Americann Inc</t>
  </si>
  <si>
    <t>ANFRL.PK</t>
  </si>
  <si>
    <t>Fantex Inc</t>
  </si>
  <si>
    <t>WRMT.OB</t>
  </si>
  <si>
    <t>World Media &amp; Technology Corp</t>
  </si>
  <si>
    <t>BLYQ.OB</t>
  </si>
  <si>
    <t>Bally Corp</t>
  </si>
  <si>
    <t>COUP.N</t>
  </si>
  <si>
    <t>Coupons.com Incorporated</t>
  </si>
  <si>
    <t>FCUV.OB</t>
  </si>
  <si>
    <t>Focus Universal Inc</t>
  </si>
  <si>
    <t>SZMK.OQ</t>
  </si>
  <si>
    <t>Sizmek Inc</t>
  </si>
  <si>
    <t>TUBE.OQ</t>
  </si>
  <si>
    <t>TubeMogul Inc</t>
  </si>
  <si>
    <t>PROM.OB</t>
  </si>
  <si>
    <t>Propel Media Inc</t>
  </si>
  <si>
    <t>CVU.A</t>
  </si>
  <si>
    <t>CPI Aerostructures Inc</t>
  </si>
  <si>
    <t>Aerospace &amp; Defense</t>
  </si>
  <si>
    <t>ETCC.PK</t>
  </si>
  <si>
    <t>Environmental Tectonics Corp</t>
  </si>
  <si>
    <t>ESL.N</t>
  </si>
  <si>
    <t>Esterline Technologies Corp</t>
  </si>
  <si>
    <t>AIR.N</t>
  </si>
  <si>
    <t>AAR Corp</t>
  </si>
  <si>
    <t>AEY.OQ</t>
  </si>
  <si>
    <t>ADDvantage Technologies Group Inc</t>
  </si>
  <si>
    <t>AJRD.N</t>
  </si>
  <si>
    <t>Aerojet Rocketdyne Holdings Inc</t>
  </si>
  <si>
    <t>GD.N</t>
  </si>
  <si>
    <t>OA.N</t>
  </si>
  <si>
    <t>Orbital ATK Inc</t>
  </si>
  <si>
    <t>ASEI.OQ</t>
  </si>
  <si>
    <t>American Science and Engineering Inc</t>
  </si>
  <si>
    <t>HEI.N</t>
  </si>
  <si>
    <t>Heico Corp</t>
  </si>
  <si>
    <t>HXL.N</t>
  </si>
  <si>
    <t>Hexcel Corp</t>
  </si>
  <si>
    <t>ATRO.OQ</t>
  </si>
  <si>
    <t>BRSI.PK</t>
  </si>
  <si>
    <t>Ballistic Recovery Systems Inc</t>
  </si>
  <si>
    <t>BEAV.OQ</t>
  </si>
  <si>
    <t>ISCIQ.PK</t>
  </si>
  <si>
    <t>KRSL.PK</t>
  </si>
  <si>
    <t>Kreisler Manufacturing Corp</t>
  </si>
  <si>
    <t>BUKS.PK</t>
  </si>
  <si>
    <t>Butler National Corp</t>
  </si>
  <si>
    <t>NXSI.PK</t>
  </si>
  <si>
    <t>Nexis International Industries Inc</t>
  </si>
  <si>
    <t>PSSR.PK</t>
  </si>
  <si>
    <t>Passur Aerospace Inc</t>
  </si>
  <si>
    <t>MOGa.N</t>
  </si>
  <si>
    <t>CUB.N</t>
  </si>
  <si>
    <t>CW.N</t>
  </si>
  <si>
    <t>NOC.N</t>
  </si>
  <si>
    <t>OSK.N</t>
  </si>
  <si>
    <t>Oshkosh Corp</t>
  </si>
  <si>
    <t>DCO.N</t>
  </si>
  <si>
    <t>PCP.N</t>
  </si>
  <si>
    <t>AAIIQ.PK</t>
  </si>
  <si>
    <t>Alabama Aircraft Industries Inc</t>
  </si>
  <si>
    <t>RTN.N</t>
  </si>
  <si>
    <t>RGR.N</t>
  </si>
  <si>
    <t>Sturm Ruger &amp; Co Inc</t>
  </si>
  <si>
    <t>PBSOQ.PK</t>
  </si>
  <si>
    <t>SS Body Armor I Inc</t>
  </si>
  <si>
    <t>TXT.N</t>
  </si>
  <si>
    <t>BTGI.PK</t>
  </si>
  <si>
    <t>Bulova Technologies Group Inc</t>
  </si>
  <si>
    <t>RWC.A</t>
  </si>
  <si>
    <t>RELM Wireless Corp</t>
  </si>
  <si>
    <t>UTX.N</t>
  </si>
  <si>
    <t>VSEC.OQ</t>
  </si>
  <si>
    <t>VSE Corp</t>
  </si>
  <si>
    <t>USGA.PK</t>
  </si>
  <si>
    <t>US Global Nanospace Inc</t>
  </si>
  <si>
    <t>EPEO.PK</t>
  </si>
  <si>
    <t>E'Prime Aerospace Corp</t>
  </si>
  <si>
    <t>PWAVQ.PK</t>
  </si>
  <si>
    <t>Powerwave Technologies Inc</t>
  </si>
  <si>
    <t>VTSI.PK</t>
  </si>
  <si>
    <t>VirTra Systems Inc</t>
  </si>
  <si>
    <t>DAAT.PK</t>
  </si>
  <si>
    <t>DAC Technologies Group International Inc</t>
  </si>
  <si>
    <t>IRBL.PK</t>
  </si>
  <si>
    <t>InRob Tech Ltd</t>
  </si>
  <si>
    <t>MNDP.PK</t>
  </si>
  <si>
    <t>Mundus Group Inc</t>
  </si>
  <si>
    <t>GNBA.PK</t>
  </si>
  <si>
    <t>Groen Brothers Aviation Inc</t>
  </si>
  <si>
    <t>QASP.PK</t>
  </si>
  <si>
    <t>Quasar Aerospace Industries Inc</t>
  </si>
  <si>
    <t>SPSY.PK</t>
  </si>
  <si>
    <t>Space Propulsion Systems Inc</t>
  </si>
  <si>
    <t>USAE.PK</t>
  </si>
  <si>
    <t>US Aerospace Inc</t>
  </si>
  <si>
    <t>OKRG.PK</t>
  </si>
  <si>
    <t>Oakridge Holdings Inc</t>
  </si>
  <si>
    <t>TIK.A</t>
  </si>
  <si>
    <t>Tel-Instrument Electronics Corp</t>
  </si>
  <si>
    <t>LMT.N</t>
  </si>
  <si>
    <t>Lockheed Martin Corp</t>
  </si>
  <si>
    <t>BUCS.PK</t>
  </si>
  <si>
    <t>Business Continuity Solutions Inc</t>
  </si>
  <si>
    <t>FIRM.PK</t>
  </si>
  <si>
    <t>Firstmark Corp</t>
  </si>
  <si>
    <t>ECDC.PK</t>
  </si>
  <si>
    <t>East Coast Diversified Corp</t>
  </si>
  <si>
    <t>CASG.PK</t>
  </si>
  <si>
    <t>Canadian Aerospace Group International Inc</t>
  </si>
  <si>
    <t>ASTC.OQ</t>
  </si>
  <si>
    <t>Astrotech Corp</t>
  </si>
  <si>
    <t>UATG.PK</t>
  </si>
  <si>
    <t>Umbra Applied Technologies Group Inc</t>
  </si>
  <si>
    <t>TGI.N</t>
  </si>
  <si>
    <t>BA.N</t>
  </si>
  <si>
    <t>BDR.A</t>
  </si>
  <si>
    <t>Blonder Tongue Laboratories Inc</t>
  </si>
  <si>
    <t>PAOS.PK</t>
  </si>
  <si>
    <t>Precision Aerospace Components Inc</t>
  </si>
  <si>
    <t>TASR.OQ</t>
  </si>
  <si>
    <t>TASER International Inc</t>
  </si>
  <si>
    <t>LMIA.OQ</t>
  </si>
  <si>
    <t>LLL.N</t>
  </si>
  <si>
    <t>L-3 Communications Holdings Inc</t>
  </si>
  <si>
    <t>DATI.PK</t>
  </si>
  <si>
    <t>Digital Arts Media Network Inc</t>
  </si>
  <si>
    <t>IPTK.PK</t>
  </si>
  <si>
    <t>AS-IP Tech Inc</t>
  </si>
  <si>
    <t>IMSC.PK</t>
  </si>
  <si>
    <t>BLGA.PK</t>
  </si>
  <si>
    <t>PRXM.PK</t>
  </si>
  <si>
    <t>Proxim Wireless Corp</t>
  </si>
  <si>
    <t>PCTI.OQ</t>
  </si>
  <si>
    <t>EVRM.PK</t>
  </si>
  <si>
    <t>Evermedia Group Inc</t>
  </si>
  <si>
    <t>CYNX.PK</t>
  </si>
  <si>
    <t>CelLynx Group Inc</t>
  </si>
  <si>
    <t>PROXQ.PK</t>
  </si>
  <si>
    <t>FPC I Corp</t>
  </si>
  <si>
    <t>IDSY.OQ</t>
  </si>
  <si>
    <t>ID Systems Inc</t>
  </si>
  <si>
    <t>KTOS.OQ</t>
  </si>
  <si>
    <t>Kratos Defense and Security Solutions Inc</t>
  </si>
  <si>
    <t>ISSC.OQ</t>
  </si>
  <si>
    <t>Innovative Solutions and Support Inc</t>
  </si>
  <si>
    <t>COL.N</t>
  </si>
  <si>
    <t>Rockwell Collins Inc</t>
  </si>
  <si>
    <t>HSCC.PK</t>
  </si>
  <si>
    <t>Homeland Security Corp</t>
  </si>
  <si>
    <t>SCRA.PK</t>
  </si>
  <si>
    <t>SecureAlert Inc</t>
  </si>
  <si>
    <t>AMUC.PK</t>
  </si>
  <si>
    <t>American Utilicraft Corp</t>
  </si>
  <si>
    <t>AIRI.A</t>
  </si>
  <si>
    <t>Air Industries Group</t>
  </si>
  <si>
    <t>LNGT.PK</t>
  </si>
  <si>
    <t>Laser Energetics Inc</t>
  </si>
  <si>
    <t>FLYE.PK</t>
  </si>
  <si>
    <t>International Jet Engine Supply</t>
  </si>
  <si>
    <t>APLD.PK</t>
  </si>
  <si>
    <t>Applied Science Products Inc</t>
  </si>
  <si>
    <t>SCFR.PK</t>
  </si>
  <si>
    <t>Security First International Holdings Inc</t>
  </si>
  <si>
    <t>MLER.PK</t>
  </si>
  <si>
    <t>Moller International Inc</t>
  </si>
  <si>
    <t>MICT.OQ</t>
  </si>
  <si>
    <t>Micronet Enertec Technologies Inc</t>
  </si>
  <si>
    <t>TACI.PK</t>
  </si>
  <si>
    <t>TransAtlantic Capital Inc</t>
  </si>
  <si>
    <t>LGSL.PK</t>
  </si>
  <si>
    <t>Logistical Support Inc</t>
  </si>
  <si>
    <t>AETR.PK</t>
  </si>
  <si>
    <t>Alliance Enterprise Corp</t>
  </si>
  <si>
    <t>PRGE.PK</t>
  </si>
  <si>
    <t>Paradise Ridge Hydrocarbons Inc</t>
  </si>
  <si>
    <t>STYS.PK</t>
  </si>
  <si>
    <t>Stinger Systems Inc</t>
  </si>
  <si>
    <t>HSFI.PK</t>
  </si>
  <si>
    <t>Homeland Safety International Inc</t>
  </si>
  <si>
    <t>TATD.PK</t>
  </si>
  <si>
    <t>Tatyana Designs Inc</t>
  </si>
  <si>
    <t>WACF.PK</t>
  </si>
  <si>
    <t>Weatherly Aircraft Nevada Inc</t>
  </si>
  <si>
    <t>AERS.PK</t>
  </si>
  <si>
    <t>Aerius International Inc</t>
  </si>
  <si>
    <t>TDG.N</t>
  </si>
  <si>
    <t>TransDigm Group Inc</t>
  </si>
  <si>
    <t>UTRK.PK</t>
  </si>
  <si>
    <t>Universal Tracking Solutions Inc</t>
  </si>
  <si>
    <t>SPR.N</t>
  </si>
  <si>
    <t>Spirit AeroSystems Holdings Inc</t>
  </si>
  <si>
    <t>SDEV.PK</t>
  </si>
  <si>
    <t>Security Devices International Inc</t>
  </si>
  <si>
    <t>VELA.PK</t>
  </si>
  <si>
    <t>VelaTel Global Communications Inc</t>
  </si>
  <si>
    <t>AVAV.OQ</t>
  </si>
  <si>
    <t>AeroVironment Inc</t>
  </si>
  <si>
    <t>UITA.PK</t>
  </si>
  <si>
    <t>Utilicraft Aerospace Industries Inc</t>
  </si>
  <si>
    <t>GTXO.PK</t>
  </si>
  <si>
    <t>GTX Corp</t>
  </si>
  <si>
    <t>PIVN.PK</t>
  </si>
  <si>
    <t>Phoenix International Ventures Inc</t>
  </si>
  <si>
    <t>OPXS.PK</t>
  </si>
  <si>
    <t>ADCF.PK</t>
  </si>
  <si>
    <t>Advanced Defense Technologies Inc</t>
  </si>
  <si>
    <t>PERL.PK</t>
  </si>
  <si>
    <t>Perla Group International Inc</t>
  </si>
  <si>
    <t>DFSH.PK</t>
  </si>
  <si>
    <t>Defense Solutions Holding Inc</t>
  </si>
  <si>
    <t>TPAC.PK</t>
  </si>
  <si>
    <t>Trans-Pacific Aerospace Company Inc</t>
  </si>
  <si>
    <t>DGI.N</t>
  </si>
  <si>
    <t>ADFS.PK</t>
  </si>
  <si>
    <t>American Defense Systems Inc</t>
  </si>
  <si>
    <t>DRNE.PK</t>
  </si>
  <si>
    <t>Drone Aviation Holding Corp</t>
  </si>
  <si>
    <t>HALB.PK</t>
  </si>
  <si>
    <t>Tykhe Corp</t>
  </si>
  <si>
    <t>VRTY.PK</t>
  </si>
  <si>
    <t>Verity Corp</t>
  </si>
  <si>
    <t>EAC.OQ</t>
  </si>
  <si>
    <t>Erickson Inc</t>
  </si>
  <si>
    <t>EVTI.OB</t>
  </si>
  <si>
    <t>Eventure Interactive Inc</t>
  </si>
  <si>
    <t>WAIR.N</t>
  </si>
  <si>
    <t>Wesco Aircraft Holdings Inc</t>
  </si>
  <si>
    <t>XLS.N</t>
  </si>
  <si>
    <t>Exelis Inc</t>
  </si>
  <si>
    <t>EGL.N</t>
  </si>
  <si>
    <t>BCHHU.PK</t>
  </si>
  <si>
    <t>Beech Holdings LLC</t>
  </si>
  <si>
    <t>MGII.PK</t>
  </si>
  <si>
    <t>MGI Industries Inc</t>
  </si>
  <si>
    <t>EXPD.OQ</t>
  </si>
  <si>
    <t>Expeditors International of Washington Inc</t>
  </si>
  <si>
    <t>Air Freight &amp; Courier Services</t>
  </si>
  <si>
    <t>FDX.N</t>
  </si>
  <si>
    <t>FedEx Corp</t>
  </si>
  <si>
    <t>AIRT.OQ</t>
  </si>
  <si>
    <t>Air T Inc</t>
  </si>
  <si>
    <t>UPS.N</t>
  </si>
  <si>
    <t>United Parcel Service Inc</t>
  </si>
  <si>
    <t>FWRD.OQ</t>
  </si>
  <si>
    <t>Forward Air Corp</t>
  </si>
  <si>
    <t>SGRZ.PK</t>
  </si>
  <si>
    <t>Stonepath Group Inc</t>
  </si>
  <si>
    <t>UTIW.OQ</t>
  </si>
  <si>
    <t>UTi Worldwide Inc</t>
  </si>
  <si>
    <t>PACC.PK</t>
  </si>
  <si>
    <t>Pacific CMA Inc</t>
  </si>
  <si>
    <t>JLWTD.PK</t>
  </si>
  <si>
    <t>Janel Corp</t>
  </si>
  <si>
    <t>EGBS.PK</t>
  </si>
  <si>
    <t>Edge Business Services Corp</t>
  </si>
  <si>
    <t>ATSG.OQ</t>
  </si>
  <si>
    <t>Air Transport Services Group Inc</t>
  </si>
  <si>
    <t>AAWW.OQ</t>
  </si>
  <si>
    <t>Atlas Air Worldwide Holdings Inc</t>
  </si>
  <si>
    <t>SKPN.PK</t>
  </si>
  <si>
    <t>SkyShop Logistics Inc</t>
  </si>
  <si>
    <t>SMVE.PK</t>
  </si>
  <si>
    <t>Smart Move Inc</t>
  </si>
  <si>
    <t>ECHO.OQ</t>
  </si>
  <si>
    <t>Echo Global Logistics Inc</t>
  </si>
  <si>
    <t>CPSV.PK</t>
  </si>
  <si>
    <t>Consumer Products Services Group Inc</t>
  </si>
  <si>
    <t>SPSC.OQ</t>
  </si>
  <si>
    <t>SPS Commerce Inc</t>
  </si>
  <si>
    <t>RRTS.N</t>
  </si>
  <si>
    <t>Roadrunner Transportation Systems Inc</t>
  </si>
  <si>
    <t>ALK.N</t>
  </si>
  <si>
    <t>Alaska Air Group Inc</t>
  </si>
  <si>
    <t>MEAI.PK</t>
  </si>
  <si>
    <t>Metro Airlines Inc</t>
  </si>
  <si>
    <t>SKYW.OQ</t>
  </si>
  <si>
    <t>SkyWest Inc</t>
  </si>
  <si>
    <t>LUV.N</t>
  </si>
  <si>
    <t>HA.OQ</t>
  </si>
  <si>
    <t>Hawaiian Holdings Inc</t>
  </si>
  <si>
    <t>BLTA.PK</t>
  </si>
  <si>
    <t>Baltia Air Lines Inc</t>
  </si>
  <si>
    <t>RHWI.PK</t>
  </si>
  <si>
    <t>GLUX.PK</t>
  </si>
  <si>
    <t>Great Lakes Aviation Ltd</t>
  </si>
  <si>
    <t>JBLU.OQ</t>
  </si>
  <si>
    <t>JetBlue Airways Corp</t>
  </si>
  <si>
    <t>RJET.OQ</t>
  </si>
  <si>
    <t>AAIR.PK</t>
  </si>
  <si>
    <t>Avantair Inc</t>
  </si>
  <si>
    <t>UAL.N</t>
  </si>
  <si>
    <t>United Continental Holdings Inc</t>
  </si>
  <si>
    <t>USHP.PK</t>
  </si>
  <si>
    <t>U.S. Helicopter Corp</t>
  </si>
  <si>
    <t>ALGT.OQ</t>
  </si>
  <si>
    <t>Allegiant Travel Co</t>
  </si>
  <si>
    <t>DAL.N</t>
  </si>
  <si>
    <t>SAVE.OQ</t>
  </si>
  <si>
    <t>Spirit Airlines Inc</t>
  </si>
  <si>
    <t>CBBB.PK</t>
  </si>
  <si>
    <t>Continental Beverage Brands Corp</t>
  </si>
  <si>
    <t>ERA.N</t>
  </si>
  <si>
    <t>Era Group Inc</t>
  </si>
  <si>
    <t>GOGO.OQ</t>
  </si>
  <si>
    <t>Gogo Inc</t>
  </si>
  <si>
    <t>BSTA.PK</t>
  </si>
  <si>
    <t>Basta Holdings Corp</t>
  </si>
  <si>
    <t>GBAHQ.PK</t>
  </si>
  <si>
    <t>Global Aviation Holdings Inc</t>
  </si>
  <si>
    <t>VA.OQ</t>
  </si>
  <si>
    <t>Virgin America Inc</t>
  </si>
  <si>
    <t>AAL.OQ</t>
  </si>
  <si>
    <t>American Airlines Group Inc</t>
  </si>
  <si>
    <t>OVLG.PK</t>
  </si>
  <si>
    <t>Ovale Group Inc</t>
  </si>
  <si>
    <t>Apparel &amp; Accessories</t>
  </si>
  <si>
    <t>GIII.OQ</t>
  </si>
  <si>
    <t>G-III Apparel Group Ltd</t>
  </si>
  <si>
    <t>DGSE.A</t>
  </si>
  <si>
    <t>DGSE Companies Inc</t>
  </si>
  <si>
    <t>JOEZ.OQ</t>
  </si>
  <si>
    <t>Joe's Jeans Inc</t>
  </si>
  <si>
    <t>NICH.PK</t>
  </si>
  <si>
    <t>Nitches Inc</t>
  </si>
  <si>
    <t>JCLY.PK</t>
  </si>
  <si>
    <t>Jaclyn Inc</t>
  </si>
  <si>
    <t>IMWL.PK</t>
  </si>
  <si>
    <t>Imusic Worldwide Ltd</t>
  </si>
  <si>
    <t>JLMC.PK</t>
  </si>
  <si>
    <t>JLM Couture Inc</t>
  </si>
  <si>
    <t>LAKE.OQ</t>
  </si>
  <si>
    <t>Lakeland Industries Inc</t>
  </si>
  <si>
    <t>LKII.PK</t>
  </si>
  <si>
    <t>Lazare Kaplan International Inc</t>
  </si>
  <si>
    <t>MAJJ.PK</t>
  </si>
  <si>
    <t>Michael Anthony Holdings Inc</t>
  </si>
  <si>
    <t>ICON.OQ</t>
  </si>
  <si>
    <t>Iconix Brand Group Inc</t>
  </si>
  <si>
    <t>OXM.N</t>
  </si>
  <si>
    <t>Oxford Industries Inc</t>
  </si>
  <si>
    <t>TRUA.PK</t>
  </si>
  <si>
    <t>Triumph Apparel Corp</t>
  </si>
  <si>
    <t>PVH.N</t>
  </si>
  <si>
    <t>ZQK.N</t>
  </si>
  <si>
    <t>Quiksilver Inc</t>
  </si>
  <si>
    <t>SGC.OQ</t>
  </si>
  <si>
    <t>TBACQ.PK</t>
  </si>
  <si>
    <t>Tandy Brands Accessories Inc</t>
  </si>
  <si>
    <t>SPORQ.PK</t>
  </si>
  <si>
    <t>Sport-Haley Holdings Inc</t>
  </si>
  <si>
    <t>VFC.N</t>
  </si>
  <si>
    <t>RNHI.PK</t>
  </si>
  <si>
    <t>Reunited Holdings Inc</t>
  </si>
  <si>
    <t>WTSLQ.PK</t>
  </si>
  <si>
    <t>Seal123 Inc</t>
  </si>
  <si>
    <t>BSHI.PK</t>
  </si>
  <si>
    <t>Boss Holdings Inc</t>
  </si>
  <si>
    <t>FORD.OQ</t>
  </si>
  <si>
    <t>Forward Industries Inc</t>
  </si>
  <si>
    <t>PERY.OQ</t>
  </si>
  <si>
    <t>HAMP.PK</t>
  </si>
  <si>
    <t>UFMG.PK</t>
  </si>
  <si>
    <t>Universal Mfg Co</t>
  </si>
  <si>
    <t>FOSL.OQ</t>
  </si>
  <si>
    <t>Fossil Group Inc</t>
  </si>
  <si>
    <t>GMZP.PK</t>
  </si>
  <si>
    <t>Gemz Corp</t>
  </si>
  <si>
    <t>UNMK.PK</t>
  </si>
  <si>
    <t>Tritent Intl Agriculture Inc</t>
  </si>
  <si>
    <t>DEST.OQ</t>
  </si>
  <si>
    <t>Destination Maternity Corp</t>
  </si>
  <si>
    <t>BANI.PK</t>
  </si>
  <si>
    <t>Banneker Inc</t>
  </si>
  <si>
    <t>MOV.N</t>
  </si>
  <si>
    <t>Movado Group Inc</t>
  </si>
  <si>
    <t>RL.N</t>
  </si>
  <si>
    <t>Ralph Lauren Corp</t>
  </si>
  <si>
    <t>DLA.A</t>
  </si>
  <si>
    <t>ILXP.PK</t>
  </si>
  <si>
    <t>International Luxury Products Inc</t>
  </si>
  <si>
    <t>CTHR.OQ</t>
  </si>
  <si>
    <t>Charles &amp; Colvard Ltd</t>
  </si>
  <si>
    <t>EATR.PK</t>
  </si>
  <si>
    <t>Eastern Asteria Inc</t>
  </si>
  <si>
    <t>PBIX.PK</t>
  </si>
  <si>
    <t>Passport Brands Inc</t>
  </si>
  <si>
    <t>TALN.PK</t>
  </si>
  <si>
    <t>Talon International Inc</t>
  </si>
  <si>
    <t>WALK.PK</t>
  </si>
  <si>
    <t>Walking Company Holdings Inc</t>
  </si>
  <si>
    <t>FHHIQ.PK</t>
  </si>
  <si>
    <t>Fashion House Holdings Inc</t>
  </si>
  <si>
    <t>BWMG.PK</t>
  </si>
  <si>
    <t>Brownie's Marine Group Inc</t>
  </si>
  <si>
    <t>COLM.OQ</t>
  </si>
  <si>
    <t>Columbia Sportswear Co</t>
  </si>
  <si>
    <t>RLAB.PK</t>
  </si>
  <si>
    <t>Real American Capital Corp</t>
  </si>
  <si>
    <t>SJKI.PK</t>
  </si>
  <si>
    <t>St. John Knits International Inc</t>
  </si>
  <si>
    <t>SQBG.OQ</t>
  </si>
  <si>
    <t>LYJN.PK</t>
  </si>
  <si>
    <t>Lyric Jeans Inc</t>
  </si>
  <si>
    <t>ZMRK.PK</t>
  </si>
  <si>
    <t>Zalemark Holding Company Inc</t>
  </si>
  <si>
    <t>BLHI.PK</t>
  </si>
  <si>
    <t>Blue Holdings Inc</t>
  </si>
  <si>
    <t>IVDN.PK</t>
  </si>
  <si>
    <t>Innovative Designs Inc</t>
  </si>
  <si>
    <t>ICPW.PK</t>
  </si>
  <si>
    <t>Ironclad Performance Wear Corp</t>
  </si>
  <si>
    <t>SUFF.PK</t>
  </si>
  <si>
    <t>Ophir Resources Co</t>
  </si>
  <si>
    <t>UA.N</t>
  </si>
  <si>
    <t>Under Armour Inc</t>
  </si>
  <si>
    <t>ZYRX.PK</t>
  </si>
  <si>
    <t>Zyrox Mining International Inc</t>
  </si>
  <si>
    <t>SUUB.PK</t>
  </si>
  <si>
    <t>Sub-Urban Brands Inc</t>
  </si>
  <si>
    <t>APP.A</t>
  </si>
  <si>
    <t>American Apparel Inc</t>
  </si>
  <si>
    <t>PNGB.PK</t>
  </si>
  <si>
    <t>Panglobal Brands Inc</t>
  </si>
  <si>
    <t>HBI.N</t>
  </si>
  <si>
    <t>ZAGG.OQ</t>
  </si>
  <si>
    <t>ZAGG Inc</t>
  </si>
  <si>
    <t>MNVN.PK</t>
  </si>
  <si>
    <t>Mondial Ventures Inc</t>
  </si>
  <si>
    <t>EXLA.PK</t>
  </si>
  <si>
    <t>Helmer Directional Drilling Corp</t>
  </si>
  <si>
    <t>SMAKD.OB</t>
  </si>
  <si>
    <t>WILD.PK</t>
  </si>
  <si>
    <t>Wild Craze Inc</t>
  </si>
  <si>
    <t>BRGO.PK</t>
  </si>
  <si>
    <t>Bergio International Inc</t>
  </si>
  <si>
    <t>CTDT.PK</t>
  </si>
  <si>
    <t>Centaurus Diamond Technologies Inc</t>
  </si>
  <si>
    <t>VRA.OQ</t>
  </si>
  <si>
    <t>Vera Bradley Inc</t>
  </si>
  <si>
    <t>BODY.PK</t>
  </si>
  <si>
    <t>Body Central Corp</t>
  </si>
  <si>
    <t>HTEE.PK</t>
  </si>
  <si>
    <t>Hall Tees Inc</t>
  </si>
  <si>
    <t>MYGG.PK</t>
  </si>
  <si>
    <t>Mygo Games Holding Co</t>
  </si>
  <si>
    <t>DMHI.OB</t>
  </si>
  <si>
    <t>DMH International Inc</t>
  </si>
  <si>
    <t>GLAG.PK</t>
  </si>
  <si>
    <t>Gala Global Inc</t>
  </si>
  <si>
    <t>PTCI.PK</t>
  </si>
  <si>
    <t>Point Capital Inc</t>
  </si>
  <si>
    <t>TUMI.N</t>
  </si>
  <si>
    <t>Tumi Holdings Inc</t>
  </si>
  <si>
    <t>IFANE.OB</t>
  </si>
  <si>
    <t>IFAN Financial Inc</t>
  </si>
  <si>
    <t>SECT.OB</t>
  </si>
  <si>
    <t>Sector 5 Inc</t>
  </si>
  <si>
    <t>MDNL.PK</t>
  </si>
  <si>
    <t>Maiden Lane Jewelry Ltd</t>
  </si>
  <si>
    <t>VNCE.N</t>
  </si>
  <si>
    <t>Vince Holding Corp</t>
  </si>
  <si>
    <t>NUGN.OB</t>
  </si>
  <si>
    <t>NuGene International Inc</t>
  </si>
  <si>
    <t>TUP.N</t>
  </si>
  <si>
    <t>Tupperware Brands Corp</t>
  </si>
  <si>
    <t>Appliances, Tools &amp; Housewares</t>
  </si>
  <si>
    <t>LCUT.OQ</t>
  </si>
  <si>
    <t>Lifetime Brands Inc</t>
  </si>
  <si>
    <t>QEPC.PK</t>
  </si>
  <si>
    <t>MIDD.OQ</t>
  </si>
  <si>
    <t>Middleby Corp</t>
  </si>
  <si>
    <t>NC.N</t>
  </si>
  <si>
    <t>NACCO Industries Inc</t>
  </si>
  <si>
    <t>NPK.N</t>
  </si>
  <si>
    <t>National Presto Industries Inc</t>
  </si>
  <si>
    <t>WHR.N</t>
  </si>
  <si>
    <t>HRG.N</t>
  </si>
  <si>
    <t>HRG Group Inc</t>
  </si>
  <si>
    <t>SYRA.PK</t>
  </si>
  <si>
    <t>Stwi Corp</t>
  </si>
  <si>
    <t>ASLM.PK</t>
  </si>
  <si>
    <t>American Silver Mining Co</t>
  </si>
  <si>
    <t>BOWE.PK</t>
  </si>
  <si>
    <t>Bowles Fluidics Corp</t>
  </si>
  <si>
    <t>SETO.PK</t>
  </si>
  <si>
    <t>SETO Holdings Inc</t>
  </si>
  <si>
    <t>JAH.N</t>
  </si>
  <si>
    <t>LBY.A</t>
  </si>
  <si>
    <t>Libbey Inc</t>
  </si>
  <si>
    <t>RNCP.PK</t>
  </si>
  <si>
    <t>Ronco Corp</t>
  </si>
  <si>
    <t>NESW.PK</t>
  </si>
  <si>
    <t>New England Service Co</t>
  </si>
  <si>
    <t>VTDI.PK</t>
  </si>
  <si>
    <t>Secured Technology Innovations Corp</t>
  </si>
  <si>
    <t>SSY.A</t>
  </si>
  <si>
    <t>HOUM.PK</t>
  </si>
  <si>
    <t>Hotel Outsource Management International Inc</t>
  </si>
  <si>
    <t>PHOT.PK</t>
  </si>
  <si>
    <t>GrowLife Inc</t>
  </si>
  <si>
    <t>CMIT.PK</t>
  </si>
  <si>
    <t>CMARK International Inc</t>
  </si>
  <si>
    <t>GRSU.PK</t>
  </si>
  <si>
    <t>Greenhouse Solutions Inc</t>
  </si>
  <si>
    <t>EVRYQ.PK</t>
  </si>
  <si>
    <t>EveryWare Global Inc</t>
  </si>
  <si>
    <t>GROT.PK</t>
  </si>
  <si>
    <t>Grote Molen Inc</t>
  </si>
  <si>
    <t>WEDG.PK</t>
  </si>
  <si>
    <t>Weed Growth Fund Inc</t>
  </si>
  <si>
    <t>ESBK.OQ</t>
  </si>
  <si>
    <t>Elmira Savings Bank</t>
  </si>
  <si>
    <t>ALLB.OQ</t>
  </si>
  <si>
    <t>Alliance Bancorp Inc of Pennsylvania</t>
  </si>
  <si>
    <t>HFBK.PK</t>
  </si>
  <si>
    <t>Harford Bank</t>
  </si>
  <si>
    <t>FDLB.PK</t>
  </si>
  <si>
    <t>Fidelity Federal Bancorp</t>
  </si>
  <si>
    <t>FFKT.OQ</t>
  </si>
  <si>
    <t>Farmers Capital Bank Corp</t>
  </si>
  <si>
    <t>FNMA.OB</t>
  </si>
  <si>
    <t>Federal National Mortgage Association</t>
  </si>
  <si>
    <t>FITB.OQ</t>
  </si>
  <si>
    <t>Fifth Third Bancorp</t>
  </si>
  <si>
    <t>RF.N</t>
  </si>
  <si>
    <t>FMER.OQ</t>
  </si>
  <si>
    <t>FBNC.OQ</t>
  </si>
  <si>
    <t>First Bancorp</t>
  </si>
  <si>
    <t>FCNCA.OQ</t>
  </si>
  <si>
    <t>MTB.N</t>
  </si>
  <si>
    <t>M&amp;T Bank Corp</t>
  </si>
  <si>
    <t>PCLB.PK</t>
  </si>
  <si>
    <t>Pinnacle Bancshares Inc</t>
  </si>
  <si>
    <t>FFBC.OQ</t>
  </si>
  <si>
    <t>First Financial Bancorp</t>
  </si>
  <si>
    <t>FLIC.OQ</t>
  </si>
  <si>
    <t>First of Long Island Corp</t>
  </si>
  <si>
    <t>FRME.OQ</t>
  </si>
  <si>
    <t>FMBI.OQ</t>
  </si>
  <si>
    <t>USB.N</t>
  </si>
  <si>
    <t>U.S. Bancorp</t>
  </si>
  <si>
    <t>SRCE.OQ</t>
  </si>
  <si>
    <t>1st Source Corp</t>
  </si>
  <si>
    <t>FHN.N</t>
  </si>
  <si>
    <t>First Horizon National Corp</t>
  </si>
  <si>
    <t>CVCY.OQ</t>
  </si>
  <si>
    <t>Central Valley Community Bancorp</t>
  </si>
  <si>
    <t>FULT.OQ</t>
  </si>
  <si>
    <t>GBCI.OQ</t>
  </si>
  <si>
    <t>Glacier Bancorp Inc</t>
  </si>
  <si>
    <t>CLDB.PK</t>
  </si>
  <si>
    <t>Cortland Bancorp</t>
  </si>
  <si>
    <t>ASBI.OQ</t>
  </si>
  <si>
    <t>Ameriana Bancorp</t>
  </si>
  <si>
    <t>ATAX.OQ</t>
  </si>
  <si>
    <t>America First Multifamily Investors LP</t>
  </si>
  <si>
    <t>GSBC.OQ</t>
  </si>
  <si>
    <t>Great Southern Bancorp Inc</t>
  </si>
  <si>
    <t>HBHC.OQ</t>
  </si>
  <si>
    <t>HARL.PK</t>
  </si>
  <si>
    <t>Harleysville Savings Financial Corp</t>
  </si>
  <si>
    <t>ORRF.OQ</t>
  </si>
  <si>
    <t>Orrstown Financial Services Inc</t>
  </si>
  <si>
    <t>CFNB.OQ</t>
  </si>
  <si>
    <t>California First National Bancorp</t>
  </si>
  <si>
    <t>HFWA.OQ</t>
  </si>
  <si>
    <t>HIFS.OQ</t>
  </si>
  <si>
    <t>Hingham Institution For Savings</t>
  </si>
  <si>
    <t>FUNC.OQ</t>
  </si>
  <si>
    <t>First United Corp</t>
  </si>
  <si>
    <t>HBAN.OQ</t>
  </si>
  <si>
    <t>Huntington Bancshares Inc</t>
  </si>
  <si>
    <t>AROW.OQ</t>
  </si>
  <si>
    <t>Arrow Financial Corp</t>
  </si>
  <si>
    <t>ASB.N</t>
  </si>
  <si>
    <t>IFSB.PK</t>
  </si>
  <si>
    <t>Colombo Bank</t>
  </si>
  <si>
    <t>INDB.OQ</t>
  </si>
  <si>
    <t>IBCP.OQ</t>
  </si>
  <si>
    <t>CPOB.PK</t>
  </si>
  <si>
    <t>Centerpoint Main Branch</t>
  </si>
  <si>
    <t>EQUI.PK</t>
  </si>
  <si>
    <t>EquiFin Inc</t>
  </si>
  <si>
    <t>BOH.N</t>
  </si>
  <si>
    <t>Bank of Hawaii Corp</t>
  </si>
  <si>
    <t>BXS.N</t>
  </si>
  <si>
    <t>BKSC.OQ</t>
  </si>
  <si>
    <t>Bank of South Carolina</t>
  </si>
  <si>
    <t>NBN.OQ</t>
  </si>
  <si>
    <t>Northeast Bancorp</t>
  </si>
  <si>
    <t>KEY.N</t>
  </si>
  <si>
    <t>KeyCorp</t>
  </si>
  <si>
    <t>NBBC.OQ</t>
  </si>
  <si>
    <t>Newbridge Bancorp</t>
  </si>
  <si>
    <t>BMTC.OQ</t>
  </si>
  <si>
    <t>BMRC.OQ</t>
  </si>
  <si>
    <t>CPKF.PK</t>
  </si>
  <si>
    <t>Chesapeake Financial Shares Inc</t>
  </si>
  <si>
    <t>EASB.PK</t>
  </si>
  <si>
    <t>Easton Bancorp Inc</t>
  </si>
  <si>
    <t>SNBC.OQ</t>
  </si>
  <si>
    <t>Sun Bancorp Inc</t>
  </si>
  <si>
    <t>HLAN.OB</t>
  </si>
  <si>
    <t>Heartland Banccorp</t>
  </si>
  <si>
    <t>CNAF.PK</t>
  </si>
  <si>
    <t>Commercial National Financial Corp</t>
  </si>
  <si>
    <t>WVFC.OQ</t>
  </si>
  <si>
    <t>W V S Financial Corp</t>
  </si>
  <si>
    <t>CPF.N</t>
  </si>
  <si>
    <t>Central Pacific Financial Corp</t>
  </si>
  <si>
    <t>CVBF.OQ</t>
  </si>
  <si>
    <t>CVB Financial Corp</t>
  </si>
  <si>
    <t>MBVT.OQ</t>
  </si>
  <si>
    <t>Merchants Bancshares Inc</t>
  </si>
  <si>
    <t>CATY.OQ</t>
  </si>
  <si>
    <t>Cathay General Bancorp</t>
  </si>
  <si>
    <t>CNBKA.OQ</t>
  </si>
  <si>
    <t>Century Bancorp Inc</t>
  </si>
  <si>
    <t>JPM.N</t>
  </si>
  <si>
    <t>CHFC.OQ</t>
  </si>
  <si>
    <t>CHCO.OQ</t>
  </si>
  <si>
    <t>City Holding Co</t>
  </si>
  <si>
    <t>CYN.N</t>
  </si>
  <si>
    <t>NPBC.OQ</t>
  </si>
  <si>
    <t>National Penn Bancshares Inc</t>
  </si>
  <si>
    <t>CMA.N</t>
  </si>
  <si>
    <t>CBSH.OQ</t>
  </si>
  <si>
    <t>CBU.N</t>
  </si>
  <si>
    <t>NHTB.OQ</t>
  </si>
  <si>
    <t>New Hampshire Thrift Bancshares Inc</t>
  </si>
  <si>
    <t>CIBN.PK</t>
  </si>
  <si>
    <t>Community Investors Bancorp Inc</t>
  </si>
  <si>
    <t>BERK.PK</t>
  </si>
  <si>
    <t>UNIB.PK</t>
  </si>
  <si>
    <t>University Bancorp Inc</t>
  </si>
  <si>
    <t>CFR.N</t>
  </si>
  <si>
    <t>NSFC.PK</t>
  </si>
  <si>
    <t>Northern States Financial Corp</t>
  </si>
  <si>
    <t>NRIM.OQ</t>
  </si>
  <si>
    <t>Northrim BanCorp Inc</t>
  </si>
  <si>
    <t>WFC.N</t>
  </si>
  <si>
    <t>ONB.OQ</t>
  </si>
  <si>
    <t>EGBN.OQ</t>
  </si>
  <si>
    <t>Eagle Bancorp Inc</t>
  </si>
  <si>
    <t>PNC.N</t>
  </si>
  <si>
    <t>PNC Financial Services Group Inc</t>
  </si>
  <si>
    <t>CNBA.PK</t>
  </si>
  <si>
    <t>Chester Bancorp Inc</t>
  </si>
  <si>
    <t>PRK.A</t>
  </si>
  <si>
    <t>Park National Corp</t>
  </si>
  <si>
    <t>CMTV.PK</t>
  </si>
  <si>
    <t>Community Bancorp</t>
  </si>
  <si>
    <t>TWCF.PK</t>
  </si>
  <si>
    <t>Town and Country Financial Corp</t>
  </si>
  <si>
    <t>TVNB.PK</t>
  </si>
  <si>
    <t>Turbotville National Bank</t>
  </si>
  <si>
    <t>PBNI.PK</t>
  </si>
  <si>
    <t>Peoples Bancorp</t>
  </si>
  <si>
    <t>PBCT.OQ</t>
  </si>
  <si>
    <t>PEBK.OQ</t>
  </si>
  <si>
    <t>Peoples Bancorp of North Carolina Inc</t>
  </si>
  <si>
    <t>CMTB.PK</t>
  </si>
  <si>
    <t>Community Bank of Bergen County NJ</t>
  </si>
  <si>
    <t>CTBI.OQ</t>
  </si>
  <si>
    <t>Community Trust Bancorp Inc</t>
  </si>
  <si>
    <t>DBAI.PK</t>
  </si>
  <si>
    <t>Delaware Bancshares Inc</t>
  </si>
  <si>
    <t>FCBC.OQ</t>
  </si>
  <si>
    <t>First Community Bancshares Inc</t>
  </si>
  <si>
    <t>TMEB.PK</t>
  </si>
  <si>
    <t>Terme Bancorp Inc</t>
  </si>
  <si>
    <t>C.N</t>
  </si>
  <si>
    <t>FRBK.OQ</t>
  </si>
  <si>
    <t>Republic First Bancorp Inc</t>
  </si>
  <si>
    <t>AF.N</t>
  </si>
  <si>
    <t>Astoria Financial Corp</t>
  </si>
  <si>
    <t>RBPAA.OQ</t>
  </si>
  <si>
    <t>Royal Bancshares of Pennsylvania Inc</t>
  </si>
  <si>
    <t>CBSI.PK</t>
  </si>
  <si>
    <t>Central Bancshares Inc</t>
  </si>
  <si>
    <t>BBCN.OQ</t>
  </si>
  <si>
    <t>BBCN Bancorp Inc</t>
  </si>
  <si>
    <t>SBCF.OQ</t>
  </si>
  <si>
    <t>Seacoast Banking Corporation of Florida</t>
  </si>
  <si>
    <t>MBFI.OQ</t>
  </si>
  <si>
    <t>KLIB.PK</t>
  </si>
  <si>
    <t>Killbuck Bancshares Inc</t>
  </si>
  <si>
    <t>SIVB.OQ</t>
  </si>
  <si>
    <t>SVB Financial Group</t>
  </si>
  <si>
    <t>SFNC.OQ</t>
  </si>
  <si>
    <t>Simmons First National Corp</t>
  </si>
  <si>
    <t>BBT.N</t>
  </si>
  <si>
    <t>FSBK.OQ</t>
  </si>
  <si>
    <t>First South Bancorp Inc</t>
  </si>
  <si>
    <t>WSFS.OQ</t>
  </si>
  <si>
    <t>WSFS Financial Corp</t>
  </si>
  <si>
    <t>UMPQ.OQ</t>
  </si>
  <si>
    <t>CYHC.PK</t>
  </si>
  <si>
    <t>Country Bank Holding Co Inc</t>
  </si>
  <si>
    <t>BHWB.PK</t>
  </si>
  <si>
    <t>Blackhawk Bancorp Inc</t>
  </si>
  <si>
    <t>SUBK.OQ</t>
  </si>
  <si>
    <t>Suffolk Bancorp</t>
  </si>
  <si>
    <t>STI.N</t>
  </si>
  <si>
    <t>SunTrust Banks Inc</t>
  </si>
  <si>
    <t>SUSQ.OQ</t>
  </si>
  <si>
    <t>SNV.N</t>
  </si>
  <si>
    <t>KISB.PK</t>
  </si>
  <si>
    <t>Kish Bancorp Inc</t>
  </si>
  <si>
    <t>TCB.N</t>
  </si>
  <si>
    <t>TCF Financial Corp</t>
  </si>
  <si>
    <t>MLGF.PK</t>
  </si>
  <si>
    <t>Malaga Financial Corp</t>
  </si>
  <si>
    <t>TMP.A</t>
  </si>
  <si>
    <t>TRST.OQ</t>
  </si>
  <si>
    <t>TrustCo Bank Corp N Y</t>
  </si>
  <si>
    <t>TRMK.OQ</t>
  </si>
  <si>
    <t>Trustmark Corp</t>
  </si>
  <si>
    <t>UBSI.OQ</t>
  </si>
  <si>
    <t>United Bankshares Inc</t>
  </si>
  <si>
    <t>UMBF.OQ</t>
  </si>
  <si>
    <t>UMB Financial Corp</t>
  </si>
  <si>
    <t>HVB.N</t>
  </si>
  <si>
    <t>Hudson Valley Holding Corp</t>
  </si>
  <si>
    <t>ASRV.OQ</t>
  </si>
  <si>
    <t>Ameriserv Financial Inc</t>
  </si>
  <si>
    <t>ABYB.PK</t>
  </si>
  <si>
    <t>Amboy Bancorporation</t>
  </si>
  <si>
    <t>VLY.N</t>
  </si>
  <si>
    <t>Valley National Bancorp</t>
  </si>
  <si>
    <t>FNFI.PK</t>
  </si>
  <si>
    <t>First Niles Financial Inc</t>
  </si>
  <si>
    <t>WAFD.OQ</t>
  </si>
  <si>
    <t>LCNB.OQ</t>
  </si>
  <si>
    <t>LCNB Corp</t>
  </si>
  <si>
    <t>WASH.OQ</t>
  </si>
  <si>
    <t>Washington Trust Bancorp Inc</t>
  </si>
  <si>
    <t>WBS.N</t>
  </si>
  <si>
    <t>WSBC.OQ</t>
  </si>
  <si>
    <t>WesBanco Inc</t>
  </si>
  <si>
    <t>WABC.OQ</t>
  </si>
  <si>
    <t>BRBW.OB</t>
  </si>
  <si>
    <t>Brunswick Bancorp</t>
  </si>
  <si>
    <t>ZION.OQ</t>
  </si>
  <si>
    <t>Zions Bancorporation</t>
  </si>
  <si>
    <t>BSRR.OQ</t>
  </si>
  <si>
    <t>Sierra Bancorp</t>
  </si>
  <si>
    <t>AVLY.PK</t>
  </si>
  <si>
    <t>Allegheny Valley Bancorp Inc</t>
  </si>
  <si>
    <t>ABNC.PK</t>
  </si>
  <si>
    <t>American Bancorp Inc</t>
  </si>
  <si>
    <t>CEFC.PK</t>
  </si>
  <si>
    <t>OSBI.PK</t>
  </si>
  <si>
    <t>Ohio State Bancshares Inc</t>
  </si>
  <si>
    <t>HCFL.PK</t>
  </si>
  <si>
    <t>Home City Financial Corp</t>
  </si>
  <si>
    <t>BSF.OQ</t>
  </si>
  <si>
    <t>Bear State Financial Inc</t>
  </si>
  <si>
    <t>GABC.OQ</t>
  </si>
  <si>
    <t>German American Bancorp Inc</t>
  </si>
  <si>
    <t>CBIN.OQ</t>
  </si>
  <si>
    <t>Community Bank Shares of Indiana Inc</t>
  </si>
  <si>
    <t>UBSH.OQ</t>
  </si>
  <si>
    <t>Union Bankshares Corp</t>
  </si>
  <si>
    <t>OSBC.OQ</t>
  </si>
  <si>
    <t>Old Second Bancorp Inc</t>
  </si>
  <si>
    <t>VYFC.OQ</t>
  </si>
  <si>
    <t>Valley Financial Corp</t>
  </si>
  <si>
    <t>FFWC.PK</t>
  </si>
  <si>
    <t>FFW Corp</t>
  </si>
  <si>
    <t>MFGI.PK</t>
  </si>
  <si>
    <t>Merchants Financial Group Inc</t>
  </si>
  <si>
    <t>MNBC.PK</t>
  </si>
  <si>
    <t>MNB Corp</t>
  </si>
  <si>
    <t>FCVA.OQ</t>
  </si>
  <si>
    <t>First Capital BancorpInc</t>
  </si>
  <si>
    <t>FBSS.OQ</t>
  </si>
  <si>
    <t>Fauquier Bankshares Inc</t>
  </si>
  <si>
    <t>BYLK.OQ</t>
  </si>
  <si>
    <t>Baylake Corp</t>
  </si>
  <si>
    <t>ENBP.PK</t>
  </si>
  <si>
    <t>ENB Financial Corp</t>
  </si>
  <si>
    <t>NYCB.N</t>
  </si>
  <si>
    <t>MPB.OQ</t>
  </si>
  <si>
    <t>Mid Penn Bancorp Inc</t>
  </si>
  <si>
    <t>PFED.PK</t>
  </si>
  <si>
    <t>Park Bancorp Inc</t>
  </si>
  <si>
    <t>SBFC.PK</t>
  </si>
  <si>
    <t>Southeastern Bank Financial Corp</t>
  </si>
  <si>
    <t>FFIC.OQ</t>
  </si>
  <si>
    <t>SRYB.PK</t>
  </si>
  <si>
    <t>Surrey Bancorp</t>
  </si>
  <si>
    <t>PSBC.PK</t>
  </si>
  <si>
    <t>Pacific State Bancorp</t>
  </si>
  <si>
    <t>SJQU.PK</t>
  </si>
  <si>
    <t>San Joaquin Bancorp</t>
  </si>
  <si>
    <t>BPFH.OQ</t>
  </si>
  <si>
    <t>Boston Private Financial Holdings Inc</t>
  </si>
  <si>
    <t>CVLY.OQ</t>
  </si>
  <si>
    <t>Codorus Valley Bancorp Inc</t>
  </si>
  <si>
    <t>CHBH.PK</t>
  </si>
  <si>
    <t>Croghan Bancshares Inc</t>
  </si>
  <si>
    <t>CZFS.OB</t>
  </si>
  <si>
    <t>Citizens Financial Services Inc</t>
  </si>
  <si>
    <t>CZNC.OQ</t>
  </si>
  <si>
    <t>Citizens &amp; Northern Corp</t>
  </si>
  <si>
    <t>CZNS.PK</t>
  </si>
  <si>
    <t>Citizens National Bank</t>
  </si>
  <si>
    <t>HWBK.OQ</t>
  </si>
  <si>
    <t>Hawthorn Bancshares Inc</t>
  </si>
  <si>
    <t>ASBN.PK</t>
  </si>
  <si>
    <t>ASB Financial Corp</t>
  </si>
  <si>
    <t>LOGN.PK</t>
  </si>
  <si>
    <t>Logansport Financial Corp</t>
  </si>
  <si>
    <t>DNBF.OQ</t>
  </si>
  <si>
    <t>DNB Financial Corp</t>
  </si>
  <si>
    <t>BYFC.OQ</t>
  </si>
  <si>
    <t>Broadway Financial Corp</t>
  </si>
  <si>
    <t>CCFN.PK</t>
  </si>
  <si>
    <t>CCFNB Bancorp Inc</t>
  </si>
  <si>
    <t>BBX.N</t>
  </si>
  <si>
    <t>BBX Capital Corp</t>
  </si>
  <si>
    <t>NWFL.OQ</t>
  </si>
  <si>
    <t>OXBC.PK</t>
  </si>
  <si>
    <t>Oxford Bank Corp</t>
  </si>
  <si>
    <t>NKSH.OQ</t>
  </si>
  <si>
    <t>National Bankshares Inc</t>
  </si>
  <si>
    <t>SBFG.OQ</t>
  </si>
  <si>
    <t>SB Financial Group Inc</t>
  </si>
  <si>
    <t>CACB.OQ</t>
  </si>
  <si>
    <t>Cascade Bancorp</t>
  </si>
  <si>
    <t>FFIN.OQ</t>
  </si>
  <si>
    <t>First Financial Bankshares Inc</t>
  </si>
  <si>
    <t>EMCF.OQ</t>
  </si>
  <si>
    <t>Emclaire Financial Corp</t>
  </si>
  <si>
    <t>VCBS.PK</t>
  </si>
  <si>
    <t>Virginia Community Bankshares Inc</t>
  </si>
  <si>
    <t>FFSL.PK</t>
  </si>
  <si>
    <t>First Independence Corp</t>
  </si>
  <si>
    <t>BAC.N</t>
  </si>
  <si>
    <t>MSFG.OQ</t>
  </si>
  <si>
    <t>MainSource Financial Group Inc</t>
  </si>
  <si>
    <t>CMOH.PK</t>
  </si>
  <si>
    <t>Commercial Bancshares Inc</t>
  </si>
  <si>
    <t>CLBH.OQ</t>
  </si>
  <si>
    <t>Carolina Bank Holdings Inc</t>
  </si>
  <si>
    <t>MCHT.PK</t>
  </si>
  <si>
    <t>Mauch Chunk Trust Financial Corp</t>
  </si>
  <si>
    <t>FABP.PK</t>
  </si>
  <si>
    <t>The Farmers Bancorp Frankfort Indiana</t>
  </si>
  <si>
    <t>SGB.A</t>
  </si>
  <si>
    <t>Southwest Georgia Financial Corp</t>
  </si>
  <si>
    <t>BHBCQ.PK</t>
  </si>
  <si>
    <t>Beverly Hills Bancorp Inc</t>
  </si>
  <si>
    <t>LSFG.PK</t>
  </si>
  <si>
    <t>Lifestore Financial Group</t>
  </si>
  <si>
    <t>SRNN.PK</t>
  </si>
  <si>
    <t>Southern Banc Company Inc</t>
  </si>
  <si>
    <t>CDBK.PK</t>
  </si>
  <si>
    <t>Cardinal Bankshares Corp</t>
  </si>
  <si>
    <t>EWBC.OQ</t>
  </si>
  <si>
    <t>ACBK.PK</t>
  </si>
  <si>
    <t>American City Bank</t>
  </si>
  <si>
    <t>CCNE.OQ</t>
  </si>
  <si>
    <t>CNOB.OQ</t>
  </si>
  <si>
    <t>CBTC.PK</t>
  </si>
  <si>
    <t>CBT Financial Corp</t>
  </si>
  <si>
    <t>DBIN.PK</t>
  </si>
  <si>
    <t>Dacotah Banks Inc</t>
  </si>
  <si>
    <t>FBIP.PK</t>
  </si>
  <si>
    <t>FNB Bancorp Inc</t>
  </si>
  <si>
    <t>FMNB.OQ</t>
  </si>
  <si>
    <t>FBAK.PK</t>
  </si>
  <si>
    <t>First National Bank Alaska</t>
  </si>
  <si>
    <t>HBNC.OQ</t>
  </si>
  <si>
    <t>Horizon Bancorp</t>
  </si>
  <si>
    <t>IOFB.PK</t>
  </si>
  <si>
    <t>Iowa First Bancshares Corp</t>
  </si>
  <si>
    <t>LNBB.OQ</t>
  </si>
  <si>
    <t>LNB Bancorp Inc</t>
  </si>
  <si>
    <t>LBAI.OQ</t>
  </si>
  <si>
    <t>FBC.N</t>
  </si>
  <si>
    <t>Flagstar Bancorp Inc</t>
  </si>
  <si>
    <t>CARV.OQ</t>
  </si>
  <si>
    <t>Carver Bancorp Inc</t>
  </si>
  <si>
    <t>NBTB.OQ</t>
  </si>
  <si>
    <t>NACB.PK</t>
  </si>
  <si>
    <t>National Capital Bank of Washington</t>
  </si>
  <si>
    <t>PWOD.OQ</t>
  </si>
  <si>
    <t>Penns Woods Bancorp Inc</t>
  </si>
  <si>
    <t>PFIS.OQ</t>
  </si>
  <si>
    <t>Peoples Financial Services Corp</t>
  </si>
  <si>
    <t>ANDC.PK</t>
  </si>
  <si>
    <t>Andover Bancorp Inc</t>
  </si>
  <si>
    <t>BUSE.OQ</t>
  </si>
  <si>
    <t>First Busey Corp</t>
  </si>
  <si>
    <t>UVSP.OQ</t>
  </si>
  <si>
    <t>FCZA.OQ</t>
  </si>
  <si>
    <t>First Citizens Banc Corp</t>
  </si>
  <si>
    <t>RIVR.OQ</t>
  </si>
  <si>
    <t>TMCV.PK</t>
  </si>
  <si>
    <t>Temecula Valley Bancorp Inc</t>
  </si>
  <si>
    <t>FDBC.PK</t>
  </si>
  <si>
    <t>Fidelity D&amp;D Bancorp Inc</t>
  </si>
  <si>
    <t>BANF.OQ</t>
  </si>
  <si>
    <t>BancFirst Corp</t>
  </si>
  <si>
    <t>WTFC.OQ</t>
  </si>
  <si>
    <t>Wintrust Financial Corp</t>
  </si>
  <si>
    <t>COLB.OQ</t>
  </si>
  <si>
    <t>FINN.PK</t>
  </si>
  <si>
    <t>First National of Nebraska Inc</t>
  </si>
  <si>
    <t>FKYS.OB</t>
  </si>
  <si>
    <t>FLEW.PK</t>
  </si>
  <si>
    <t>Fleetwood Bank Pa Capital</t>
  </si>
  <si>
    <t>FMBL.PK</t>
  </si>
  <si>
    <t>Farmers And Merchants Bank Of Long Beach</t>
  </si>
  <si>
    <t>FNBE.PK</t>
  </si>
  <si>
    <t>The First National Bank of Mercersburg</t>
  </si>
  <si>
    <t>FNBM.PK</t>
  </si>
  <si>
    <t>First National Bank Marysville</t>
  </si>
  <si>
    <t>FRAF.PK</t>
  </si>
  <si>
    <t>Franklin Financial Services Corp</t>
  </si>
  <si>
    <t>MMAC.OQ</t>
  </si>
  <si>
    <t>MMA Capital Management LLC</t>
  </si>
  <si>
    <t>HAFC.OQ</t>
  </si>
  <si>
    <t>JUVF.OB</t>
  </si>
  <si>
    <t>Juniata Valley Financial Corp</t>
  </si>
  <si>
    <t>MBTF.OQ</t>
  </si>
  <si>
    <t>MBT Financial Corp</t>
  </si>
  <si>
    <t>MYBF.PK</t>
  </si>
  <si>
    <t>Muncy Bank Financial Inc</t>
  </si>
  <si>
    <t>PABN.PK</t>
  </si>
  <si>
    <t>Panamerican Bancorp</t>
  </si>
  <si>
    <t>PEBO.OQ</t>
  </si>
  <si>
    <t>Peoples Bancorp Inc</t>
  </si>
  <si>
    <t>QNBC.PK</t>
  </si>
  <si>
    <t>QNB Corp</t>
  </si>
  <si>
    <t>SYBT.OQ</t>
  </si>
  <si>
    <t>Stock Yards Bancorp Inc</t>
  </si>
  <si>
    <t>BHB.A</t>
  </si>
  <si>
    <t>Bar Harbor Bankshares</t>
  </si>
  <si>
    <t>CBFV.OQ</t>
  </si>
  <si>
    <t>CB Financial Services Inc</t>
  </si>
  <si>
    <t>WIBC.OQ</t>
  </si>
  <si>
    <t>HPTB.PK</t>
  </si>
  <si>
    <t>High Point Bank Corp</t>
  </si>
  <si>
    <t>KTYB.PK</t>
  </si>
  <si>
    <t>Kentucky Bancshares Inc</t>
  </si>
  <si>
    <t>LXMO.PK</t>
  </si>
  <si>
    <t>Lexington B &amp; L Financial Corp</t>
  </si>
  <si>
    <t>FNCB.PK</t>
  </si>
  <si>
    <t>First National Community Bancorp Inc</t>
  </si>
  <si>
    <t>HFFC.OQ</t>
  </si>
  <si>
    <t>HF Financial Corp</t>
  </si>
  <si>
    <t>FCF.N</t>
  </si>
  <si>
    <t>First Commonwealth Financial Corp</t>
  </si>
  <si>
    <t>ACNB.OQ</t>
  </si>
  <si>
    <t>ACNB Corp</t>
  </si>
  <si>
    <t>RNST.OQ</t>
  </si>
  <si>
    <t>Renasant Corp</t>
  </si>
  <si>
    <t>STBA.OQ</t>
  </si>
  <si>
    <t>S&amp;T Bancorp Inc</t>
  </si>
  <si>
    <t>SZBI.PK</t>
  </si>
  <si>
    <t>SouthFirst Bancshares Inc</t>
  </si>
  <si>
    <t>PACW.OQ</t>
  </si>
  <si>
    <t>SOMC.PK</t>
  </si>
  <si>
    <t>Southern Michigan Bancorp Inc</t>
  </si>
  <si>
    <t>UBFO.OQ</t>
  </si>
  <si>
    <t>United Security Bancshares</t>
  </si>
  <si>
    <t>FMFB.PK</t>
  </si>
  <si>
    <t>First Missouri Bancshares Inc</t>
  </si>
  <si>
    <t>PNVL.PK</t>
  </si>
  <si>
    <t>Prineville Bancorporation</t>
  </si>
  <si>
    <t>WMIG.PK</t>
  </si>
  <si>
    <t>West Michigan Bank &amp; Trust</t>
  </si>
  <si>
    <t>PNBC.PK</t>
  </si>
  <si>
    <t>Princeton National Bancorp Inc</t>
  </si>
  <si>
    <t>DMNB.PK</t>
  </si>
  <si>
    <t>Diamond Bancshares Inc</t>
  </si>
  <si>
    <t>PATD.OB</t>
  </si>
  <si>
    <t>FBTT.PK</t>
  </si>
  <si>
    <t>First Bankers Trustshares Inc</t>
  </si>
  <si>
    <t>FWV.A</t>
  </si>
  <si>
    <t>First West Virginia Bancorp Inc</t>
  </si>
  <si>
    <t>IBKC.OQ</t>
  </si>
  <si>
    <t>CZNB.PK</t>
  </si>
  <si>
    <t>Citizens Bancorp</t>
  </si>
  <si>
    <t>SBSI.OQ</t>
  </si>
  <si>
    <t>Southside Bancshares Inc</t>
  </si>
  <si>
    <t>NASB.PK</t>
  </si>
  <si>
    <t>NUBK.PK</t>
  </si>
  <si>
    <t>Kinderhook Bank Corp</t>
  </si>
  <si>
    <t>MCHB.PK</t>
  </si>
  <si>
    <t>Mechanics Bank</t>
  </si>
  <si>
    <t>MBKL.PK</t>
  </si>
  <si>
    <t>Metairie Bank &amp; Trust Co</t>
  </si>
  <si>
    <t>NBOH.PK</t>
  </si>
  <si>
    <t>NEFB.PK</t>
  </si>
  <si>
    <t>Neffs Bancorp Inc</t>
  </si>
  <si>
    <t>CZNL.PK</t>
  </si>
  <si>
    <t>Citizens National Corp</t>
  </si>
  <si>
    <t>FCNH.PK</t>
  </si>
  <si>
    <t>First Colebrook Bancorp Inc</t>
  </si>
  <si>
    <t>HCBN.PK</t>
  </si>
  <si>
    <t>HCB Financial Corp</t>
  </si>
  <si>
    <t>FXNC.PK</t>
  </si>
  <si>
    <t>First National Corp</t>
  </si>
  <si>
    <t>HABC.PK</t>
  </si>
  <si>
    <t>Habersham Bancorp</t>
  </si>
  <si>
    <t>IBOC.OQ</t>
  </si>
  <si>
    <t>International Bancshares Corp</t>
  </si>
  <si>
    <t>PBHC.OQ</t>
  </si>
  <si>
    <t>Pathfinder Bancorp Inc</t>
  </si>
  <si>
    <t>UNPA.PK</t>
  </si>
  <si>
    <t>UNB Corp</t>
  </si>
  <si>
    <t>HABK.PK</t>
  </si>
  <si>
    <t>Hamilton Bancorp Inc</t>
  </si>
  <si>
    <t>PFBI.OQ</t>
  </si>
  <si>
    <t>Premier Financial Bancorp Inc</t>
  </si>
  <si>
    <t>BHLB.N</t>
  </si>
  <si>
    <t>ESDF.PK</t>
  </si>
  <si>
    <t>East Side Financial Inc</t>
  </si>
  <si>
    <t>CECB.PK</t>
  </si>
  <si>
    <t>Cecil Bancorp Inc</t>
  </si>
  <si>
    <t>HBSI.PK</t>
  </si>
  <si>
    <t>Highlands Bankshares Inc</t>
  </si>
  <si>
    <t>CFCB.PK</t>
  </si>
  <si>
    <t>Centrue Financial Corp</t>
  </si>
  <si>
    <t>CHMG.OQ</t>
  </si>
  <si>
    <t>Chemung Financial Corp</t>
  </si>
  <si>
    <t>NIDB.OB</t>
  </si>
  <si>
    <t>Northeast Indiana Bancorp Inc</t>
  </si>
  <si>
    <t>HCBC.PK</t>
  </si>
  <si>
    <t>High Country Bancorp Inc</t>
  </si>
  <si>
    <t>CAC.OQ</t>
  </si>
  <si>
    <t>Camden National Corp</t>
  </si>
  <si>
    <t>CESO.PK</t>
  </si>
  <si>
    <t>Central Service Corp</t>
  </si>
  <si>
    <t>TYCB.PK</t>
  </si>
  <si>
    <t>Calvin B Taylor Bankshares Inc</t>
  </si>
  <si>
    <t>TCBK.OQ</t>
  </si>
  <si>
    <t>Trico Bancshares</t>
  </si>
  <si>
    <t>BAYN.PK</t>
  </si>
  <si>
    <t>Bay National Corp</t>
  </si>
  <si>
    <t>AMWK.PK</t>
  </si>
  <si>
    <t>Ameristar Network Inc</t>
  </si>
  <si>
    <t>ACBC.PK</t>
  </si>
  <si>
    <t>Albina Community Bancorp</t>
  </si>
  <si>
    <t>BOMK.PK</t>
  </si>
  <si>
    <t>Bank of McKenney</t>
  </si>
  <si>
    <t>CASH.OQ</t>
  </si>
  <si>
    <t>Meta Financial Group Inc</t>
  </si>
  <si>
    <t>HONT.PK</t>
  </si>
  <si>
    <t>Honat Bancorp Inc</t>
  </si>
  <si>
    <t>HFBC.OQ</t>
  </si>
  <si>
    <t>HopFed Bancorp Inc</t>
  </si>
  <si>
    <t>MCBC.OQ</t>
  </si>
  <si>
    <t>Macatawa Bank Corp</t>
  </si>
  <si>
    <t>PPBI.OQ</t>
  </si>
  <si>
    <t>Pacific Premier Bancorp Inc</t>
  </si>
  <si>
    <t>CUMD.PK</t>
  </si>
  <si>
    <t>County First Bank</t>
  </si>
  <si>
    <t>PSBP.PK</t>
  </si>
  <si>
    <t>Provident State Bank Inc</t>
  </si>
  <si>
    <t>UBCP.OQ</t>
  </si>
  <si>
    <t>IFBH.PK</t>
  </si>
  <si>
    <t>IFB Holdings Inc</t>
  </si>
  <si>
    <t>BDGE.OQ</t>
  </si>
  <si>
    <t>Bridge Bancorp Inc</t>
  </si>
  <si>
    <t>CCBG.OQ</t>
  </si>
  <si>
    <t>Capital City Bank Group Inc</t>
  </si>
  <si>
    <t>BNCC.PK</t>
  </si>
  <si>
    <t>BNCCorp Inc</t>
  </si>
  <si>
    <t>CATC.OB</t>
  </si>
  <si>
    <t>Cambridge Bancorp</t>
  </si>
  <si>
    <t>EXSR.PK</t>
  </si>
  <si>
    <t>Exchange Bank</t>
  </si>
  <si>
    <t>FETM.OB</t>
  </si>
  <si>
    <t>Fentura Financial Inc</t>
  </si>
  <si>
    <t>MSL.N</t>
  </si>
  <si>
    <t>MidSouth Bancorp Inc</t>
  </si>
  <si>
    <t>WEFP.PK</t>
  </si>
  <si>
    <t>Wells Financial Corp</t>
  </si>
  <si>
    <t>CRZY.PK</t>
  </si>
  <si>
    <t>Crazy Woman Creek Bancorp Inc</t>
  </si>
  <si>
    <t>DEBC.PK</t>
  </si>
  <si>
    <t>Delta National Bancorp</t>
  </si>
  <si>
    <t>GFED.OQ</t>
  </si>
  <si>
    <t>Guaranty Federal Bancshares Inc</t>
  </si>
  <si>
    <t>CCFH.PK</t>
  </si>
  <si>
    <t>CCF Holding Co</t>
  </si>
  <si>
    <t>PLBC.OQ</t>
  </si>
  <si>
    <t>Plumas Bancorp</t>
  </si>
  <si>
    <t>CWBC.OQ</t>
  </si>
  <si>
    <t>Community West Bancshares</t>
  </si>
  <si>
    <t>PROV.OQ</t>
  </si>
  <si>
    <t>Provident Financial Holdings Inc</t>
  </si>
  <si>
    <t>OVLY.OQ</t>
  </si>
  <si>
    <t>Oak Valley Bancorp</t>
  </si>
  <si>
    <t>FNBG.PK</t>
  </si>
  <si>
    <t>FNB Bancorp</t>
  </si>
  <si>
    <t>BNBK.PK</t>
  </si>
  <si>
    <t>BNB Bancorp Inc</t>
  </si>
  <si>
    <t>WAYN.OQ</t>
  </si>
  <si>
    <t>Wayne Savings Bancshares Inc</t>
  </si>
  <si>
    <t>FNLC.OQ</t>
  </si>
  <si>
    <t>First Bancorp Inc</t>
  </si>
  <si>
    <t>FNRN.PK</t>
  </si>
  <si>
    <t>First Northern Community Bancorp</t>
  </si>
  <si>
    <t>JXSB.OQ</t>
  </si>
  <si>
    <t>Jacksonville Bancorp Inc</t>
  </si>
  <si>
    <t>PFOH.PK</t>
  </si>
  <si>
    <t>Perpetual federal Savings Bank of Urbana</t>
  </si>
  <si>
    <t>LIBC.PK</t>
  </si>
  <si>
    <t>Liberty Bancorp</t>
  </si>
  <si>
    <t>AMRB.OQ</t>
  </si>
  <si>
    <t>GTPS.OB</t>
  </si>
  <si>
    <t>Great American Bancorp Inc</t>
  </si>
  <si>
    <t>WAKE.PK</t>
  </si>
  <si>
    <t>Wake Forest Bancshares Inc</t>
  </si>
  <si>
    <t>CPKB.PK</t>
  </si>
  <si>
    <t>Chesapeake Bancorp</t>
  </si>
  <si>
    <t>AUBN.OQ</t>
  </si>
  <si>
    <t>Auburn National Bancorporation Inc</t>
  </si>
  <si>
    <t>FSDK.PK</t>
  </si>
  <si>
    <t>First Citizens National Bank of Upper Sandusky OH</t>
  </si>
  <si>
    <t>DCOM.OQ</t>
  </si>
  <si>
    <t>Dime Community Bancshares Inc</t>
  </si>
  <si>
    <t>FDEF.OQ</t>
  </si>
  <si>
    <t>First Defiance Financial Corp</t>
  </si>
  <si>
    <t>SCBS.PK</t>
  </si>
  <si>
    <t>Southern Community Bancshares Inc</t>
  </si>
  <si>
    <t>SWBC.PK</t>
  </si>
  <si>
    <t>Sunwest Bank</t>
  </si>
  <si>
    <t>CBAN.OQ</t>
  </si>
  <si>
    <t>Colony Bankcorp Inc</t>
  </si>
  <si>
    <t>BKYF.OQ</t>
  </si>
  <si>
    <t>Bank Of Kentucky Financial Corp</t>
  </si>
  <si>
    <t>BKFY.PK</t>
  </si>
  <si>
    <t>Bankshares of Fayetteville Inc</t>
  </si>
  <si>
    <t>FDNB.OB</t>
  </si>
  <si>
    <t>Foundation Bancorp Inc</t>
  </si>
  <si>
    <t>NODB.OB</t>
  </si>
  <si>
    <t>North Dallas Bank &amp; Trust Co</t>
  </si>
  <si>
    <t>ALGC.PK</t>
  </si>
  <si>
    <t>Algiers Bancorp Inc</t>
  </si>
  <si>
    <t>CSBB.OB</t>
  </si>
  <si>
    <t>CSB Bancorp Inc</t>
  </si>
  <si>
    <t>UNTY.OQ</t>
  </si>
  <si>
    <t>Unity Bancorp Inc</t>
  </si>
  <si>
    <t>BOTJ.OQ</t>
  </si>
  <si>
    <t>Bank of the James</t>
  </si>
  <si>
    <t>FNB.N</t>
  </si>
  <si>
    <t>F.N.B. Corp</t>
  </si>
  <si>
    <t>HFBA.PK</t>
  </si>
  <si>
    <t>HFB Financial Corp</t>
  </si>
  <si>
    <t>FMBH.OQ</t>
  </si>
  <si>
    <t>First Mid-Illinois Bancshares Inc</t>
  </si>
  <si>
    <t>FIDS.PK</t>
  </si>
  <si>
    <t>First National Bank Of Dennison Ohio The</t>
  </si>
  <si>
    <t>FBSI.PK</t>
  </si>
  <si>
    <t>First Bancshares Inc</t>
  </si>
  <si>
    <t>MCBP.PK</t>
  </si>
  <si>
    <t>Michigan Community Bancorp Ltd</t>
  </si>
  <si>
    <t>BMBN.PK</t>
  </si>
  <si>
    <t>Benchmark Bankshares Inc</t>
  </si>
  <si>
    <t>KSBI.OB</t>
  </si>
  <si>
    <t>KS Bancorp Inc</t>
  </si>
  <si>
    <t>SNLC.PK</t>
  </si>
  <si>
    <t>Security National Corp</t>
  </si>
  <si>
    <t>SOBS.PK</t>
  </si>
  <si>
    <t>Solvay Bank</t>
  </si>
  <si>
    <t>YDKN.N</t>
  </si>
  <si>
    <t>Yadkin Financial Corp</t>
  </si>
  <si>
    <t>FCBS.OB</t>
  </si>
  <si>
    <t>First Century Bankshares Inc</t>
  </si>
  <si>
    <t>FRFC.PK</t>
  </si>
  <si>
    <t>First Robinson Financial Cororation</t>
  </si>
  <si>
    <t>QCRH.OQ</t>
  </si>
  <si>
    <t>QCR Holdings Inc</t>
  </si>
  <si>
    <t>CBAF.PK</t>
  </si>
  <si>
    <t>Citba Financial Corp</t>
  </si>
  <si>
    <t>PABK.PK</t>
  </si>
  <si>
    <t>PAB Bankshares Inc</t>
  </si>
  <si>
    <t>MFBP.PK</t>
  </si>
  <si>
    <t>M&amp;F Bancorp Inc</t>
  </si>
  <si>
    <t>PONT.PK</t>
  </si>
  <si>
    <t>Pontiac Bancorp Inc</t>
  </si>
  <si>
    <t>PLBN.PK</t>
  </si>
  <si>
    <t>Pilot Bancshares Inc</t>
  </si>
  <si>
    <t>JFBC.PK</t>
  </si>
  <si>
    <t>Jeffersonville Bancorp</t>
  </si>
  <si>
    <t>AMFC.OB</t>
  </si>
  <si>
    <t>AMB Financial Corp</t>
  </si>
  <si>
    <t>FFDF.PK</t>
  </si>
  <si>
    <t>FFD Financial Corp</t>
  </si>
  <si>
    <t>OLBK.OQ</t>
  </si>
  <si>
    <t>PEBA.PK</t>
  </si>
  <si>
    <t>Penn Bancshares Inc</t>
  </si>
  <si>
    <t>COB.OQ</t>
  </si>
  <si>
    <t>CommunityOne Bancorp</t>
  </si>
  <si>
    <t>SBNK.PK</t>
  </si>
  <si>
    <t>Sonoma Valley Bancorp</t>
  </si>
  <si>
    <t>CBNC.PK</t>
  </si>
  <si>
    <t>County Bank Corp</t>
  </si>
  <si>
    <t>SMBC.OQ</t>
  </si>
  <si>
    <t>Southern Missouri Bancorp Inc</t>
  </si>
  <si>
    <t>NTWB.PK</t>
  </si>
  <si>
    <t>Northwest Bank and Trust Co</t>
  </si>
  <si>
    <t>DBCP.PK</t>
  </si>
  <si>
    <t>Delmar Bancorp</t>
  </si>
  <si>
    <t>TOWN.OQ</t>
  </si>
  <si>
    <t>Towne Bank</t>
  </si>
  <si>
    <t>OKSB.OQ</t>
  </si>
  <si>
    <t>Southwest Bancorp Inc</t>
  </si>
  <si>
    <t>HBIN.PK</t>
  </si>
  <si>
    <t>Hbancorporation Inc</t>
  </si>
  <si>
    <t>SEBC.PK</t>
  </si>
  <si>
    <t>Southeastern Banking Corp</t>
  </si>
  <si>
    <t>FOCF.PK</t>
  </si>
  <si>
    <t>Forrest City Financial Corp</t>
  </si>
  <si>
    <t>BHRB.PK</t>
  </si>
  <si>
    <t>Burke &amp; Herbert Bank &amp; Trust Co</t>
  </si>
  <si>
    <t>ADKT.PK</t>
  </si>
  <si>
    <t>Adirondack Trust Co</t>
  </si>
  <si>
    <t>AMNB.OQ</t>
  </si>
  <si>
    <t>American National Bankshares Inc</t>
  </si>
  <si>
    <t>DNVB.PK</t>
  </si>
  <si>
    <t>Denver Bankshares Inc</t>
  </si>
  <si>
    <t>BARK.PK</t>
  </si>
  <si>
    <t>Bank of Akron</t>
  </si>
  <si>
    <t>BKUT.PK</t>
  </si>
  <si>
    <t>Bank of Utica</t>
  </si>
  <si>
    <t>BBBK.PK</t>
  </si>
  <si>
    <t>Baker Boyer Bancorp</t>
  </si>
  <si>
    <t>CTDN.PK</t>
  </si>
  <si>
    <t>Capital Directions Inc</t>
  </si>
  <si>
    <t>CYFL.PK</t>
  </si>
  <si>
    <t>Century Financial Corp</t>
  </si>
  <si>
    <t>CZMO.PK</t>
  </si>
  <si>
    <t>Citizens Bank of Logan Ohio</t>
  </si>
  <si>
    <t>FMCB.PK</t>
  </si>
  <si>
    <t>Farmers &amp; Merchants Bancorp</t>
  </si>
  <si>
    <t>LKFN.OQ</t>
  </si>
  <si>
    <t>Lakeland Financial Corp</t>
  </si>
  <si>
    <t>HMNF.OQ</t>
  </si>
  <si>
    <t>HMN Financial Inc</t>
  </si>
  <si>
    <t>ASCN.PK</t>
  </si>
  <si>
    <t>Absecon Bancorp</t>
  </si>
  <si>
    <t>ELMA.PK</t>
  </si>
  <si>
    <t>Elmer Bancorp Inc</t>
  </si>
  <si>
    <t>FIGR.PK</t>
  </si>
  <si>
    <t>First National Bank of Groton</t>
  </si>
  <si>
    <t>FNBP.PK</t>
  </si>
  <si>
    <t>First National Bank Of Port Allegany</t>
  </si>
  <si>
    <t>FSFF.PK</t>
  </si>
  <si>
    <t>First Suffield Financial Inc</t>
  </si>
  <si>
    <t>PFBX.OQ</t>
  </si>
  <si>
    <t>Peoples Financial Corp</t>
  </si>
  <si>
    <t>JNES.PK</t>
  </si>
  <si>
    <t>Jonestown Bank and Trust Co of Jonestown Pennsylvania</t>
  </si>
  <si>
    <t>LYBC.PK</t>
  </si>
  <si>
    <t>Lyons Bancorp Inc</t>
  </si>
  <si>
    <t>MANR.PK</t>
  </si>
  <si>
    <t>Manor Bank</t>
  </si>
  <si>
    <t>MNAT.PK</t>
  </si>
  <si>
    <t>Marquette National Corp</t>
  </si>
  <si>
    <t>MNBP.PK</t>
  </si>
  <si>
    <t>Mars National Bancorp Inc</t>
  </si>
  <si>
    <t>TRCY.PK</t>
  </si>
  <si>
    <t>Tri City Bankshares Corp</t>
  </si>
  <si>
    <t>OVBC.OQ</t>
  </si>
  <si>
    <t>Ohio Valley Banc Corp</t>
  </si>
  <si>
    <t>FMBP.PK</t>
  </si>
  <si>
    <t>First Mountain Bancorp</t>
  </si>
  <si>
    <t>PULB.OQ</t>
  </si>
  <si>
    <t>Pulaski Financial Corp</t>
  </si>
  <si>
    <t>LARK.OQ</t>
  </si>
  <si>
    <t>HMLN.PK</t>
  </si>
  <si>
    <t>Hamlin Bank And Trust Co</t>
  </si>
  <si>
    <t>BYBK.OQ</t>
  </si>
  <si>
    <t>Bay Bancorp Inc</t>
  </si>
  <si>
    <t>HBIA.PK</t>
  </si>
  <si>
    <t>Hills Bancorp</t>
  </si>
  <si>
    <t>SASR.OQ</t>
  </si>
  <si>
    <t>ABCB.OQ</t>
  </si>
  <si>
    <t>Ameris Bancorp</t>
  </si>
  <si>
    <t>HBKS.PK</t>
  </si>
  <si>
    <t>Heritage Bankshares Inc</t>
  </si>
  <si>
    <t>SBHO.PK</t>
  </si>
  <si>
    <t>Steuben Trust Co</t>
  </si>
  <si>
    <t>STBI.PK</t>
  </si>
  <si>
    <t>Sturgis Bancorp Inc</t>
  </si>
  <si>
    <t>MBWM.OQ</t>
  </si>
  <si>
    <t>HWEN.PK</t>
  </si>
  <si>
    <t>Home Financial Bancorp</t>
  </si>
  <si>
    <t>OCFC.OQ</t>
  </si>
  <si>
    <t>OceanFirst Financial Corp</t>
  </si>
  <si>
    <t>GABA.PK</t>
  </si>
  <si>
    <t>Georgia Bancshares Inc</t>
  </si>
  <si>
    <t>NCAL.PK</t>
  </si>
  <si>
    <t>NCAL Bancorp</t>
  </si>
  <si>
    <t>SSB.OQ</t>
  </si>
  <si>
    <t>South State Corp</t>
  </si>
  <si>
    <t>NWBI.OQ</t>
  </si>
  <si>
    <t>Northwest Bancshares Inc</t>
  </si>
  <si>
    <t>ALRS.PK</t>
  </si>
  <si>
    <t>Alerus Financial Corp</t>
  </si>
  <si>
    <t>PUNB.PK</t>
  </si>
  <si>
    <t>Putnam County National Bank of Carmel</t>
  </si>
  <si>
    <t>HRBK.PK</t>
  </si>
  <si>
    <t>Harbor Bankshares Corp</t>
  </si>
  <si>
    <t>SFBK.PK</t>
  </si>
  <si>
    <t>SFB Bancorp Inc</t>
  </si>
  <si>
    <t>BFCF.PK</t>
  </si>
  <si>
    <t>OZRK.OQ</t>
  </si>
  <si>
    <t>Bank of The Ozarks Inc</t>
  </si>
  <si>
    <t>WTBA.OQ</t>
  </si>
  <si>
    <t>West Bancorporation Inc</t>
  </si>
  <si>
    <t>DEAR.PK</t>
  </si>
  <si>
    <t>Dearborn Bancorp Inc</t>
  </si>
  <si>
    <t>DVFL.PK</t>
  </si>
  <si>
    <t>Davis Trust Co</t>
  </si>
  <si>
    <t>PPBN.PK</t>
  </si>
  <si>
    <t>Pinnacle Bankshares Corp</t>
  </si>
  <si>
    <t>PNBI.PK</t>
  </si>
  <si>
    <t>Pioneer Bankshares Inc</t>
  </si>
  <si>
    <t>FMBJ.PK</t>
  </si>
  <si>
    <t>First Menasha Bancshares Inc</t>
  </si>
  <si>
    <t>MSBC.PK</t>
  </si>
  <si>
    <t>Mission Bancorp</t>
  </si>
  <si>
    <t>HTLF.OQ</t>
  </si>
  <si>
    <t>IIBK.PK</t>
  </si>
  <si>
    <t>Idaho Independent Bank</t>
  </si>
  <si>
    <t>BOKF.OQ</t>
  </si>
  <si>
    <t>PNBK.OQ</t>
  </si>
  <si>
    <t>Patriot National Bancorp Inc</t>
  </si>
  <si>
    <t>CTBP.PK</t>
  </si>
  <si>
    <t>Coast Bancorp</t>
  </si>
  <si>
    <t>USBI.OQ</t>
  </si>
  <si>
    <t>United Security Bancshares Inc</t>
  </si>
  <si>
    <t>NWIN.OB</t>
  </si>
  <si>
    <t>Northwest Indiana Bancorp</t>
  </si>
  <si>
    <t>SBTB.PK</t>
  </si>
  <si>
    <t>SBT Bancorp Inc</t>
  </si>
  <si>
    <t>CYBA.PK</t>
  </si>
  <si>
    <t>Canyon Bancorp</t>
  </si>
  <si>
    <t>BANR.OQ</t>
  </si>
  <si>
    <t>LTLB.PK</t>
  </si>
  <si>
    <t>Little Bank Inc</t>
  </si>
  <si>
    <t>HEOP.OQ</t>
  </si>
  <si>
    <t>GBFL.PK</t>
  </si>
  <si>
    <t>Great Basin Financial Corp</t>
  </si>
  <si>
    <t>GLBZ.OQ</t>
  </si>
  <si>
    <t>Glen Burnie Bancorp</t>
  </si>
  <si>
    <t>BAOB.PK</t>
  </si>
  <si>
    <t>Baraboo Bancorporation Inc</t>
  </si>
  <si>
    <t>FMBM.PK</t>
  </si>
  <si>
    <t>F &amp; M Bank Corp</t>
  </si>
  <si>
    <t>ATLO.OQ</t>
  </si>
  <si>
    <t>Ames National Corp</t>
  </si>
  <si>
    <t>PB.N</t>
  </si>
  <si>
    <t>DIMC.PK</t>
  </si>
  <si>
    <t>Dimeco Inc</t>
  </si>
  <si>
    <t>CIWV.PK</t>
  </si>
  <si>
    <t>Citizens Financial Corp</t>
  </si>
  <si>
    <t>LION.OQ</t>
  </si>
  <si>
    <t>Fidelity Southern Corp</t>
  </si>
  <si>
    <t>UNB.OQ</t>
  </si>
  <si>
    <t>Union Bankshares Inc</t>
  </si>
  <si>
    <t>SBBX.OQ</t>
  </si>
  <si>
    <t>Sussex Bancorp</t>
  </si>
  <si>
    <t>ALBY.PK</t>
  </si>
  <si>
    <t>Community Capital Bancshares Inc</t>
  </si>
  <si>
    <t>BOLB.PK</t>
  </si>
  <si>
    <t>Bol Bancshares Inc</t>
  </si>
  <si>
    <t>CTZR.PK</t>
  </si>
  <si>
    <t>Citizens National Bancorp Inc</t>
  </si>
  <si>
    <t>SSFN.OQ</t>
  </si>
  <si>
    <t>Stewardship Financial Corp</t>
  </si>
  <si>
    <t>HCBK.OQ</t>
  </si>
  <si>
    <t>PCBK.OQ</t>
  </si>
  <si>
    <t>Pacific Continental Corp</t>
  </si>
  <si>
    <t>UWHR.PK</t>
  </si>
  <si>
    <t>Uwharrie Capital Corp</t>
  </si>
  <si>
    <t>PPSF.PK</t>
  </si>
  <si>
    <t>Peoples Sidney Financial Corp</t>
  </si>
  <si>
    <t>JAXB.OQ</t>
  </si>
  <si>
    <t>OPOF.OQ</t>
  </si>
  <si>
    <t>Old Point Financial Corp</t>
  </si>
  <si>
    <t>CFFN.OQ</t>
  </si>
  <si>
    <t>Capitol Federal Financial Inc</t>
  </si>
  <si>
    <t>FCCY.OQ</t>
  </si>
  <si>
    <t>NUBC.PK</t>
  </si>
  <si>
    <t>Northumberland Bancorp</t>
  </si>
  <si>
    <t>BCAR.PK</t>
  </si>
  <si>
    <t>Bank of the Carolinas Corp</t>
  </si>
  <si>
    <t>EXCH.PK</t>
  </si>
  <si>
    <t>Exchange Bankshares Inc</t>
  </si>
  <si>
    <t>TSBK.OQ</t>
  </si>
  <si>
    <t>Timberland Bancorp Inc</t>
  </si>
  <si>
    <t>ABKH.PK</t>
  </si>
  <si>
    <t>American Bank Holdings Inc</t>
  </si>
  <si>
    <t>SCYT.OB</t>
  </si>
  <si>
    <t>Security Bancorp of Tennessee Inc</t>
  </si>
  <si>
    <t>GCBC.OQ</t>
  </si>
  <si>
    <t>Greene County Bancorp Inc</t>
  </si>
  <si>
    <t>FXLG.PK</t>
  </si>
  <si>
    <t>F S Bancorp</t>
  </si>
  <si>
    <t>EFSG.PK</t>
  </si>
  <si>
    <t>Enterprise Financial Services Group Inc</t>
  </si>
  <si>
    <t>ILII.PK</t>
  </si>
  <si>
    <t>Illini Corp</t>
  </si>
  <si>
    <t>WDFN.PK</t>
  </si>
  <si>
    <t>Woodlands Financial Services Co</t>
  </si>
  <si>
    <t>HGPI.PK</t>
  </si>
  <si>
    <t>Horizon Group Properties Inc</t>
  </si>
  <si>
    <t>BNCN.OQ</t>
  </si>
  <si>
    <t>BNC Bancorp</t>
  </si>
  <si>
    <t>WAC.N</t>
  </si>
  <si>
    <t>Walter Investment Management Corp</t>
  </si>
  <si>
    <t>IBWC.PK</t>
  </si>
  <si>
    <t>IBW Financial Corp</t>
  </si>
  <si>
    <t>THVB.PK</t>
  </si>
  <si>
    <t>Thomasville Bancshares Inc</t>
  </si>
  <si>
    <t>SFST.OQ</t>
  </si>
  <si>
    <t>Southern First Bancshares Inc</t>
  </si>
  <si>
    <t>ONFC.OQ</t>
  </si>
  <si>
    <t>Oneida Financial Corp</t>
  </si>
  <si>
    <t>CFBK.OQ</t>
  </si>
  <si>
    <t>Central Federal Corp</t>
  </si>
  <si>
    <t>SMMF.OQ</t>
  </si>
  <si>
    <t>Summit Financial Group Inc</t>
  </si>
  <si>
    <t>FBPI.OB</t>
  </si>
  <si>
    <t>WTWN.PK</t>
  </si>
  <si>
    <t>West Town Bancorp Inc</t>
  </si>
  <si>
    <t>JDVB.PK</t>
  </si>
  <si>
    <t>Jeff Davis Bank &amp; Trust Co</t>
  </si>
  <si>
    <t>MBNC.OB</t>
  </si>
  <si>
    <t>Merchants Bancorp</t>
  </si>
  <si>
    <t>WGTB.PK</t>
  </si>
  <si>
    <t>Washington Bancorp Inc</t>
  </si>
  <si>
    <t>FNFG.OQ</t>
  </si>
  <si>
    <t>First Niagara Financial Group Inc</t>
  </si>
  <si>
    <t>HMPR.OQ</t>
  </si>
  <si>
    <t>MCPH.PK</t>
  </si>
  <si>
    <t>Midland Capital Holdings Corp</t>
  </si>
  <si>
    <t>TSOH.PK</t>
  </si>
  <si>
    <t>Tri-State 1st Banc Inc</t>
  </si>
  <si>
    <t>CFFI.OQ</t>
  </si>
  <si>
    <t>CBCO.PK</t>
  </si>
  <si>
    <t>Coastal Banking Company Inc</t>
  </si>
  <si>
    <t>MDVT.PK</t>
  </si>
  <si>
    <t>Middlebury National Corp</t>
  </si>
  <si>
    <t>VBFC.OQ</t>
  </si>
  <si>
    <t>Village Bank and Trust Financial Corp</t>
  </si>
  <si>
    <t>HIPH.PK</t>
  </si>
  <si>
    <t>American Premium Water Corp</t>
  </si>
  <si>
    <t>MOFG.OQ</t>
  </si>
  <si>
    <t>ORPB.PK</t>
  </si>
  <si>
    <t>Oregon Pacific Bancorp</t>
  </si>
  <si>
    <t>FOFN.PK</t>
  </si>
  <si>
    <t>Four Oaks Fincorp Inc</t>
  </si>
  <si>
    <t>UCFC.OQ</t>
  </si>
  <si>
    <t>United Community Financial Corp</t>
  </si>
  <si>
    <t>VCBP.PK</t>
  </si>
  <si>
    <t>Valley Commerce Bancorp</t>
  </si>
  <si>
    <t>GNBF.PK</t>
  </si>
  <si>
    <t>GNB Financial Services Inc</t>
  </si>
  <si>
    <t>MBRG.OQ</t>
  </si>
  <si>
    <t>Middleburg Financial Corp</t>
  </si>
  <si>
    <t>CBKM.PK</t>
  </si>
  <si>
    <t>Consumers Bancorp Inc</t>
  </si>
  <si>
    <t>CSHB.PK</t>
  </si>
  <si>
    <t>Community Shores Bank Corp</t>
  </si>
  <si>
    <t>NWYF.PK</t>
  </si>
  <si>
    <t>Northway Financial Inc</t>
  </si>
  <si>
    <t>RVSB.OQ</t>
  </si>
  <si>
    <t>Riverview Bancorp Inc</t>
  </si>
  <si>
    <t>BSPA.OB</t>
  </si>
  <si>
    <t>Ballston Spa Bancorp Inc</t>
  </si>
  <si>
    <t>SOME.PK</t>
  </si>
  <si>
    <t>Somerset Trust Holding Co</t>
  </si>
  <si>
    <t>LFYC.PK</t>
  </si>
  <si>
    <t>Lafayette Community Bancorp</t>
  </si>
  <si>
    <t>FBVI.PK</t>
  </si>
  <si>
    <t>FCN Banc Corp</t>
  </si>
  <si>
    <t>PNFP.OQ</t>
  </si>
  <si>
    <t>Pinnacle Financial Partners Inc</t>
  </si>
  <si>
    <t>SSBXQ.PK</t>
  </si>
  <si>
    <t>Silver State Bancorp</t>
  </si>
  <si>
    <t>FIBH.PK</t>
  </si>
  <si>
    <t>PGC.OQ</t>
  </si>
  <si>
    <t>Peapack-Gladstone Financial Corp</t>
  </si>
  <si>
    <t>EVBS.OQ</t>
  </si>
  <si>
    <t>Eastern Virginia Bankshares Inc</t>
  </si>
  <si>
    <t>EBDC.PK</t>
  </si>
  <si>
    <t>Ebank Financial Services Inc</t>
  </si>
  <si>
    <t>UNTN.PK</t>
  </si>
  <si>
    <t>United Tennessee Bankshares Inc</t>
  </si>
  <si>
    <t>FAFL.PK</t>
  </si>
  <si>
    <t>First Americano Financial Corp</t>
  </si>
  <si>
    <t>MSVB.PK</t>
  </si>
  <si>
    <t>Mid-Southern Savings Bank FSB</t>
  </si>
  <si>
    <t>BRBS.PK</t>
  </si>
  <si>
    <t>Blue Ridge Bankshares Inc</t>
  </si>
  <si>
    <t>BRKL.OQ</t>
  </si>
  <si>
    <t>FIRT.PK</t>
  </si>
  <si>
    <t>First BancTrust Corp</t>
  </si>
  <si>
    <t>HLFN.OB</t>
  </si>
  <si>
    <t>Home Loan Financial Corp</t>
  </si>
  <si>
    <t>UBOH.OQ</t>
  </si>
  <si>
    <t>United Bancshares Inc</t>
  </si>
  <si>
    <t>EFSC.OQ</t>
  </si>
  <si>
    <t>Enterprise Financial Services Corp</t>
  </si>
  <si>
    <t>GFCJ.PK</t>
  </si>
  <si>
    <t>Guaranty Financial Corp</t>
  </si>
  <si>
    <t>PBCO.PK</t>
  </si>
  <si>
    <t>Peoples Bank Of Commerce</t>
  </si>
  <si>
    <t>DMAS.PK</t>
  </si>
  <si>
    <t>Damascus Community Bank</t>
  </si>
  <si>
    <t>GSON.PK</t>
  </si>
  <si>
    <t>Grayson Bankshares Inc</t>
  </si>
  <si>
    <t>PFBC.OQ</t>
  </si>
  <si>
    <t>Preferred Bank</t>
  </si>
  <si>
    <t>CKFC.PK</t>
  </si>
  <si>
    <t>Clarkston Financial Corp</t>
  </si>
  <si>
    <t>FMIA.PK</t>
  </si>
  <si>
    <t>First National Bancorp Inc</t>
  </si>
  <si>
    <t>CFOK.PK</t>
  </si>
  <si>
    <t>Community First Bancorporation</t>
  </si>
  <si>
    <t>EVBN.A</t>
  </si>
  <si>
    <t>Evans Bancorp Inc</t>
  </si>
  <si>
    <t>BOCH.OQ</t>
  </si>
  <si>
    <t>Bank of Commerce Holdings</t>
  </si>
  <si>
    <t>ISBA.PK</t>
  </si>
  <si>
    <t>Isabella Bank Corp</t>
  </si>
  <si>
    <t>AMBK.PK</t>
  </si>
  <si>
    <t>American Bank Inc</t>
  </si>
  <si>
    <t>CFNL.OQ</t>
  </si>
  <si>
    <t>FCAP.OQ</t>
  </si>
  <si>
    <t>First Capital Inc</t>
  </si>
  <si>
    <t>TYFG.PK</t>
  </si>
  <si>
    <t>Tri-County Financial Group Inc</t>
  </si>
  <si>
    <t>BBIM.PK</t>
  </si>
  <si>
    <t>Bremen Bancorp Inc</t>
  </si>
  <si>
    <t>MBCN.OQ</t>
  </si>
  <si>
    <t>Middlefield Banc Corp</t>
  </si>
  <si>
    <t>GNTY.PK</t>
  </si>
  <si>
    <t>Guaranty Bancshares Inc</t>
  </si>
  <si>
    <t>HTBK.OQ</t>
  </si>
  <si>
    <t>Heritage Commerce Corp</t>
  </si>
  <si>
    <t>GRBS.PK</t>
  </si>
  <si>
    <t>Greer Bancshares Inc</t>
  </si>
  <si>
    <t>FMOO.PK</t>
  </si>
  <si>
    <t>F&amp;M Bancorp</t>
  </si>
  <si>
    <t>FCCO.OQ</t>
  </si>
  <si>
    <t>COBZ.OQ</t>
  </si>
  <si>
    <t>CoBiz Financial Inc</t>
  </si>
  <si>
    <t>SOCB.OQ</t>
  </si>
  <si>
    <t>Southcoast Financial Corp</t>
  </si>
  <si>
    <t>MVBF.PK</t>
  </si>
  <si>
    <t>MVB Financial Corp</t>
  </si>
  <si>
    <t>PTBS.PK</t>
  </si>
  <si>
    <t>Potomac Bancshares Inc</t>
  </si>
  <si>
    <t>FISB.PK</t>
  </si>
  <si>
    <t>1st Capital Bank</t>
  </si>
  <si>
    <t>SLCT.OQ</t>
  </si>
  <si>
    <t>Select Bancorp Inc</t>
  </si>
  <si>
    <t>TCFC.OQ</t>
  </si>
  <si>
    <t>Community Financial Corp</t>
  </si>
  <si>
    <t>STL.N</t>
  </si>
  <si>
    <t>BAYK.PK</t>
  </si>
  <si>
    <t>Bay Banks of Virginia Inc</t>
  </si>
  <si>
    <t>NMNBD.PK</t>
  </si>
  <si>
    <t>New Millennium Bank</t>
  </si>
  <si>
    <t>CIZN.OQ</t>
  </si>
  <si>
    <t>Citizens Holding Co</t>
  </si>
  <si>
    <t>PSBQ.OB</t>
  </si>
  <si>
    <t>PSB Holdings Inc</t>
  </si>
  <si>
    <t>PMBC.OQ</t>
  </si>
  <si>
    <t>Pacific Mercantile Bancorp</t>
  </si>
  <si>
    <t>RBCAA.OQ</t>
  </si>
  <si>
    <t>Republic Bancorp Inc</t>
  </si>
  <si>
    <t>BRBI.PK</t>
  </si>
  <si>
    <t>Blue River Bancshares Inc</t>
  </si>
  <si>
    <t>CZFC.OQ</t>
  </si>
  <si>
    <t>GOVB.PK</t>
  </si>
  <si>
    <t>Gouverneur Bancorp Inc</t>
  </si>
  <si>
    <t>RGBM.PK</t>
  </si>
  <si>
    <t>Regal Bancorp Inc</t>
  </si>
  <si>
    <t>DLMV.PK</t>
  </si>
  <si>
    <t>Delmarva Bancshares Inc</t>
  </si>
  <si>
    <t>SAL.OQ</t>
  </si>
  <si>
    <t>Salisbury Bancorp Inc</t>
  </si>
  <si>
    <t>SHRC.PK</t>
  </si>
  <si>
    <t>Shore Community Bank</t>
  </si>
  <si>
    <t>CYHT.PK</t>
  </si>
  <si>
    <t>Community Bank</t>
  </si>
  <si>
    <t>EFIN.PK</t>
  </si>
  <si>
    <t>Eastern Michigan Financial Corp</t>
  </si>
  <si>
    <t>SHBI.OQ</t>
  </si>
  <si>
    <t>JTNB.PK</t>
  </si>
  <si>
    <t>JTNB Bancorp Inc</t>
  </si>
  <si>
    <t>CCBC.PK</t>
  </si>
  <si>
    <t>Chino Commercial Bancorp</t>
  </si>
  <si>
    <t>CZBS.PK</t>
  </si>
  <si>
    <t>Citizens Bancshares Corp</t>
  </si>
  <si>
    <t>MFSF.OQ</t>
  </si>
  <si>
    <t>MutualFirst Financial Inc</t>
  </si>
  <si>
    <t>HWDY.PK</t>
  </si>
  <si>
    <t>Hopewell Valley Community Bank</t>
  </si>
  <si>
    <t>VABK.PK</t>
  </si>
  <si>
    <t>Virginia National Bank</t>
  </si>
  <si>
    <t>MFNC.OQ</t>
  </si>
  <si>
    <t>PVTB.OQ</t>
  </si>
  <si>
    <t>PrivateBancorp Inc</t>
  </si>
  <si>
    <t>ALMG.OB</t>
  </si>
  <si>
    <t>Alamogordo Financial Corp</t>
  </si>
  <si>
    <t>FPBF.PK</t>
  </si>
  <si>
    <t>FPB Financial Corp</t>
  </si>
  <si>
    <t>WCFB.PK</t>
  </si>
  <si>
    <t>Webster City Federal Bancorp</t>
  </si>
  <si>
    <t>BYLB.PK</t>
  </si>
  <si>
    <t>Boyle Bancorp Inc</t>
  </si>
  <si>
    <t>AMBZ.PK</t>
  </si>
  <si>
    <t>American Business Bank</t>
  </si>
  <si>
    <t>FCOB.PK</t>
  </si>
  <si>
    <t>1st Colonial Bancorp Inc</t>
  </si>
  <si>
    <t>FISI.OQ</t>
  </si>
  <si>
    <t>BBNK.OQ</t>
  </si>
  <si>
    <t>Bridge Capital Holdings</t>
  </si>
  <si>
    <t>FOTB.PK</t>
  </si>
  <si>
    <t>First Ottawa Bancshares Inc</t>
  </si>
  <si>
    <t>GLBP.PK</t>
  </si>
  <si>
    <t>Globe Bancorp Inc</t>
  </si>
  <si>
    <t>MIFF.PK</t>
  </si>
  <si>
    <t>Mifflinburg Bank and Trust Co</t>
  </si>
  <si>
    <t>PLNF.PK</t>
  </si>
  <si>
    <t>Plantation Financial Corp</t>
  </si>
  <si>
    <t>BORT.PK</t>
  </si>
  <si>
    <t>Bank of Botetourt Buchanan Va</t>
  </si>
  <si>
    <t>RGTB.PK</t>
  </si>
  <si>
    <t>Regent Bancorp Inc</t>
  </si>
  <si>
    <t>SVBI.OQ</t>
  </si>
  <si>
    <t>Severn Bancorp Inc</t>
  </si>
  <si>
    <t>CSBQ.PK</t>
  </si>
  <si>
    <t>Cornerstone Bancshares Inc</t>
  </si>
  <si>
    <t>NIBA.PK</t>
  </si>
  <si>
    <t>NI Bancshares Corp</t>
  </si>
  <si>
    <t>FSBS.PK</t>
  </si>
  <si>
    <t>WTBFB.PK</t>
  </si>
  <si>
    <t>WTB Financial Corp</t>
  </si>
  <si>
    <t>MCBG.PK</t>
  </si>
  <si>
    <t>Mercersburg Financial Corp</t>
  </si>
  <si>
    <t>EBMT.OQ</t>
  </si>
  <si>
    <t>Eagle Bancorp Montana Inc</t>
  </si>
  <si>
    <t>JFWV.PK</t>
  </si>
  <si>
    <t>Jefferson Security Bank</t>
  </si>
  <si>
    <t>CSFL.OQ</t>
  </si>
  <si>
    <t>CenterState Banks Inc</t>
  </si>
  <si>
    <t>UCBI.OQ</t>
  </si>
  <si>
    <t>CBKS.PK</t>
  </si>
  <si>
    <t>Community Bank of South Florida Inc</t>
  </si>
  <si>
    <t>BKMU.OQ</t>
  </si>
  <si>
    <t>Bank Mutual Corp</t>
  </si>
  <si>
    <t>NTBP.PK</t>
  </si>
  <si>
    <t>New Tripoli Bancorp Inc</t>
  </si>
  <si>
    <t>BAFI.PK</t>
  </si>
  <si>
    <t>Bancaffiliated Inc</t>
  </si>
  <si>
    <t>CYSM.PK</t>
  </si>
  <si>
    <t>Community Bank of Santa Maria</t>
  </si>
  <si>
    <t>GRTYA.PK</t>
  </si>
  <si>
    <t>Guaranty Corp</t>
  </si>
  <si>
    <t>SDLJ.PK</t>
  </si>
  <si>
    <t>Scottdale Bank and Trust Co</t>
  </si>
  <si>
    <t>BSSC.PK</t>
  </si>
  <si>
    <t>Bank of Southside Virginia</t>
  </si>
  <si>
    <t>NBNC.PK</t>
  </si>
  <si>
    <t>nBank Corp</t>
  </si>
  <si>
    <t>PVLY.PK</t>
  </si>
  <si>
    <t>Premier Valley Bank</t>
  </si>
  <si>
    <t>EFSI.PK</t>
  </si>
  <si>
    <t>Eagle Financial Services Inc</t>
  </si>
  <si>
    <t>HTWC.PK</t>
  </si>
  <si>
    <t>Hometown Bancorp Inc</t>
  </si>
  <si>
    <t>VSBN.PK</t>
  </si>
  <si>
    <t>VSB Bancorp Inc</t>
  </si>
  <si>
    <t>SBNC.PK</t>
  </si>
  <si>
    <t>Southern BancShares (N.C.) Inc</t>
  </si>
  <si>
    <t>LFGP.PK</t>
  </si>
  <si>
    <t>Ledyard Financial Group Inc</t>
  </si>
  <si>
    <t>METR.OQ</t>
  </si>
  <si>
    <t>Metro Bancorp Inc</t>
  </si>
  <si>
    <t>MORG.PK</t>
  </si>
  <si>
    <t>Morgan Financial Corp</t>
  </si>
  <si>
    <t>PAMB.PK</t>
  </si>
  <si>
    <t>Pan American Bank</t>
  </si>
  <si>
    <t>NFBK.OQ</t>
  </si>
  <si>
    <t>Northfield Bancorp Inc</t>
  </si>
  <si>
    <t>FGFH.PK</t>
  </si>
  <si>
    <t>Foresight Financial Group Inc</t>
  </si>
  <si>
    <t>EBSH.PK</t>
  </si>
  <si>
    <t>Empire Bancshares Inc</t>
  </si>
  <si>
    <t>OLCB.PK</t>
  </si>
  <si>
    <t>Ohio Legacy Corp</t>
  </si>
  <si>
    <t>IBFL.PK</t>
  </si>
  <si>
    <t>Independent Bancshares Inc</t>
  </si>
  <si>
    <t>FNTD.PK</t>
  </si>
  <si>
    <t>First National Talladega Corp</t>
  </si>
  <si>
    <t>SFDL.PK</t>
  </si>
  <si>
    <t>Security Federal Corp</t>
  </si>
  <si>
    <t>HBKA.PK</t>
  </si>
  <si>
    <t>DENI.PK</t>
  </si>
  <si>
    <t>Denali Bancorporation Inc</t>
  </si>
  <si>
    <t>FIZN.PK</t>
  </si>
  <si>
    <t>MITB.PK</t>
  </si>
  <si>
    <t>Mcintosh Bancshares Inc</t>
  </si>
  <si>
    <t>GABK.PK</t>
  </si>
  <si>
    <t>Grand Bank Corp</t>
  </si>
  <si>
    <t>BFNC.PK</t>
  </si>
  <si>
    <t>Bank First National Corp</t>
  </si>
  <si>
    <t>RSAM.PK</t>
  </si>
  <si>
    <t>Rising Sun Bancorp</t>
  </si>
  <si>
    <t>FBVA.PK</t>
  </si>
  <si>
    <t>Farmers Bankshares Inc</t>
  </si>
  <si>
    <t>SFIGA.PK</t>
  </si>
  <si>
    <t>Star Financial Group Inc</t>
  </si>
  <si>
    <t>CBHC.PK</t>
  </si>
  <si>
    <t>CBC Holding Co</t>
  </si>
  <si>
    <t>COFS.PK</t>
  </si>
  <si>
    <t>ChoiceOne Financial Services Inc</t>
  </si>
  <si>
    <t>FNHM.OB</t>
  </si>
  <si>
    <t>FNBH Bancorp Inc</t>
  </si>
  <si>
    <t>FMFG.PK</t>
  </si>
  <si>
    <t>Farmers and Merchants Bank</t>
  </si>
  <si>
    <t>CBSU.PK</t>
  </si>
  <si>
    <t>Central Bank Corp</t>
  </si>
  <si>
    <t>NFBP.PK</t>
  </si>
  <si>
    <t>Newfield Bancorp Inc</t>
  </si>
  <si>
    <t>FMGI.PK</t>
  </si>
  <si>
    <t>First Community Financial Corp</t>
  </si>
  <si>
    <t>DMKBA.PK</t>
  </si>
  <si>
    <t>Denmark Bancshares Inc</t>
  </si>
  <si>
    <t>PMHV.PK</t>
  </si>
  <si>
    <t>Prime Bank</t>
  </si>
  <si>
    <t>WSSH.PK</t>
  </si>
  <si>
    <t>West Shore Bank Corp</t>
  </si>
  <si>
    <t>NRLB.PK</t>
  </si>
  <si>
    <t>Northern California Bancorp Inc</t>
  </si>
  <si>
    <t>FMAO.OB</t>
  </si>
  <si>
    <t>Farmers &amp; Merchants Bancorp Inc</t>
  </si>
  <si>
    <t>BCSO.PK</t>
  </si>
  <si>
    <t>Bancorp of Southern Indiana</t>
  </si>
  <si>
    <t>FIED.PK</t>
  </si>
  <si>
    <t>First National Bank of Fredericksburg</t>
  </si>
  <si>
    <t>DMSQ.PK</t>
  </si>
  <si>
    <t>Damariscotta Bankshares Inc</t>
  </si>
  <si>
    <t>PDRB.PK</t>
  </si>
  <si>
    <t>Pandora Bancshares Inc</t>
  </si>
  <si>
    <t>LDFI.PK</t>
  </si>
  <si>
    <t>LDF Inc</t>
  </si>
  <si>
    <t>FBSW.PK</t>
  </si>
  <si>
    <t>First National Bankshares Corp</t>
  </si>
  <si>
    <t>CZBC.PK</t>
  </si>
  <si>
    <t>APLO.PK</t>
  </si>
  <si>
    <t>Apollo Bancorp Inc</t>
  </si>
  <si>
    <t>EBTC.OQ</t>
  </si>
  <si>
    <t>NBCT.PK</t>
  </si>
  <si>
    <t>Northwest Bancorporation Inc</t>
  </si>
  <si>
    <t>JBPB.PK</t>
  </si>
  <si>
    <t>FGBI.PK</t>
  </si>
  <si>
    <t>First Guaranty Bancshares Inc</t>
  </si>
  <si>
    <t>CYVF.PK</t>
  </si>
  <si>
    <t>Crystal Valley Financial Corp</t>
  </si>
  <si>
    <t>CNBZ.PK</t>
  </si>
  <si>
    <t>CNB Corp</t>
  </si>
  <si>
    <t>CNBL.PK</t>
  </si>
  <si>
    <t>Citizens National Bancshares of Bossier Inc</t>
  </si>
  <si>
    <t>PLMT.OQ</t>
  </si>
  <si>
    <t>Palmetto Bancshares Inc</t>
  </si>
  <si>
    <t>CBCZ.PK</t>
  </si>
  <si>
    <t>Comunibanc Corp</t>
  </si>
  <si>
    <t>CBFC.PK</t>
  </si>
  <si>
    <t>CNB Financial Services Inc</t>
  </si>
  <si>
    <t>KEFI.PK</t>
  </si>
  <si>
    <t>Keweenaw Financial Corp</t>
  </si>
  <si>
    <t>PFLC.PK</t>
  </si>
  <si>
    <t>Pacific Financial Corp</t>
  </si>
  <si>
    <t>FCCT.PK</t>
  </si>
  <si>
    <t>PKBK.OQ</t>
  </si>
  <si>
    <t>Parke Bancorp Inc</t>
  </si>
  <si>
    <t>CIBH.PK</t>
  </si>
  <si>
    <t>CIB Marine Bancshares Inc</t>
  </si>
  <si>
    <t>MTFC.PK</t>
  </si>
  <si>
    <t>Minster Financial Corp</t>
  </si>
  <si>
    <t>HVYB.PK</t>
  </si>
  <si>
    <t>Home Valley Bancorp</t>
  </si>
  <si>
    <t>CZBT.PK</t>
  </si>
  <si>
    <t>Citizens Bancorp of Virginia Inc</t>
  </si>
  <si>
    <t>CHFN.OQ</t>
  </si>
  <si>
    <t>Charter Financial Corp</t>
  </si>
  <si>
    <t>LDKB.PK</t>
  </si>
  <si>
    <t>Landmark Community Bancorp Inc</t>
  </si>
  <si>
    <t>FCBI.PK</t>
  </si>
  <si>
    <t>Frederick County Bancorp Inc</t>
  </si>
  <si>
    <t>WFD.OQ</t>
  </si>
  <si>
    <t>Westfield Financial Inc</t>
  </si>
  <si>
    <t>CWBK.OB</t>
  </si>
  <si>
    <t>CommerceWest Bank</t>
  </si>
  <si>
    <t>NSBC.OB</t>
  </si>
  <si>
    <t>North State Bancorp</t>
  </si>
  <si>
    <t>CALW.PK</t>
  </si>
  <si>
    <t>Calwest Bancorp</t>
  </si>
  <si>
    <t>AFBA.PK</t>
  </si>
  <si>
    <t>Allied First Bancorp Inc</t>
  </si>
  <si>
    <t>MBVA.PK</t>
  </si>
  <si>
    <t>Millennium Bankshares Corp</t>
  </si>
  <si>
    <t>CPBP.PK</t>
  </si>
  <si>
    <t>Capac Bancorp Inc</t>
  </si>
  <si>
    <t>BCBP.OQ</t>
  </si>
  <si>
    <t>FCBE.PK</t>
  </si>
  <si>
    <t>FCB Bancorp Inc</t>
  </si>
  <si>
    <t>NWID.PK</t>
  </si>
  <si>
    <t>New Windsor Bancorp Inc</t>
  </si>
  <si>
    <t>DRTF.PK</t>
  </si>
  <si>
    <t>Dart Financial Corp</t>
  </si>
  <si>
    <t>GRRB.PK</t>
  </si>
  <si>
    <t>Grandsouth Bancorp</t>
  </si>
  <si>
    <t>FTSB.PK</t>
  </si>
  <si>
    <t>First Sentry Bancshares Inc</t>
  </si>
  <si>
    <t>ORBN.PK</t>
  </si>
  <si>
    <t>Oregon Bancorp Inc</t>
  </si>
  <si>
    <t>HCFB.PK</t>
  </si>
  <si>
    <t>HCSB Financial Corp</t>
  </si>
  <si>
    <t>CTOT.PK</t>
  </si>
  <si>
    <t>Cornerstone Bancorp</t>
  </si>
  <si>
    <t>PSBR.PK</t>
  </si>
  <si>
    <t>Pascack Community Bank</t>
  </si>
  <si>
    <t>KTHN.PK</t>
  </si>
  <si>
    <t>Katahdin Bankshares Corp</t>
  </si>
  <si>
    <t>VABB.PK</t>
  </si>
  <si>
    <t>Virginia Bank Bankshares Inc</t>
  </si>
  <si>
    <t>SCSG.PK</t>
  </si>
  <si>
    <t>SouthCrest Financial Group Inc</t>
  </si>
  <si>
    <t>BVBC.PK</t>
  </si>
  <si>
    <t>Blue Valley Ban Corp</t>
  </si>
  <si>
    <t>WBHC.PK</t>
  </si>
  <si>
    <t>Wilson Bank Holding Co</t>
  </si>
  <si>
    <t>MDNB.OB</t>
  </si>
  <si>
    <t>Minden Bancorp Inc</t>
  </si>
  <si>
    <t>CNBW.PK</t>
  </si>
  <si>
    <t>HCBP.PK</t>
  </si>
  <si>
    <t>Harvest Community Bank</t>
  </si>
  <si>
    <t>BANC.N</t>
  </si>
  <si>
    <t>Banc of California Inc</t>
  </si>
  <si>
    <t>CFIC.PK</t>
  </si>
  <si>
    <t>Cornerstone Financial Corp</t>
  </si>
  <si>
    <t>TCBI.OQ</t>
  </si>
  <si>
    <t>Texas Capital Bancshares Inc</t>
  </si>
  <si>
    <t>ILCN.PK</t>
  </si>
  <si>
    <t>International City Bank NA</t>
  </si>
  <si>
    <t>BBME.PK</t>
  </si>
  <si>
    <t>Border Bancshares Inc</t>
  </si>
  <si>
    <t>CTYP.PK</t>
  </si>
  <si>
    <t>Community Bankers Corp</t>
  </si>
  <si>
    <t>PBVA.PK</t>
  </si>
  <si>
    <t>Peoples Bankshares Inc</t>
  </si>
  <si>
    <t>SBSH.PK</t>
  </si>
  <si>
    <t>Savings Bank Shares Inc</t>
  </si>
  <si>
    <t>MTVB.PK</t>
  </si>
  <si>
    <t>Mountain Valley Bancshares Inc</t>
  </si>
  <si>
    <t>FBCI.PK</t>
  </si>
  <si>
    <t>First Banking Center Inc</t>
  </si>
  <si>
    <t>HWFGQ.PK</t>
  </si>
  <si>
    <t>Harrington West Financial Group Inc</t>
  </si>
  <si>
    <t>FBPA.PK</t>
  </si>
  <si>
    <t>Farmers Bank</t>
  </si>
  <si>
    <t>DWNX.PK</t>
  </si>
  <si>
    <t>Delhi Bank Corp</t>
  </si>
  <si>
    <t>CNND.PK</t>
  </si>
  <si>
    <t>Canandaigua National Corp</t>
  </si>
  <si>
    <t>PFS.N</t>
  </si>
  <si>
    <t>Provident Financial Services Inc</t>
  </si>
  <si>
    <t>CCFC.PK</t>
  </si>
  <si>
    <t>CCSB Financial Corp</t>
  </si>
  <si>
    <t>FBMS.OQ</t>
  </si>
  <si>
    <t>PFCI.PK</t>
  </si>
  <si>
    <t>Pacific Commerce Bank</t>
  </si>
  <si>
    <t>OCBB.PK</t>
  </si>
  <si>
    <t>Orange County Business Bank</t>
  </si>
  <si>
    <t>FCPB.PK</t>
  </si>
  <si>
    <t>First Capital Bancshares Inc</t>
  </si>
  <si>
    <t>MVLY.PK</t>
  </si>
  <si>
    <t>Mission Valley Bancorp</t>
  </si>
  <si>
    <t>OPHC.OQ</t>
  </si>
  <si>
    <t>OptimumBank Holdings Inc</t>
  </si>
  <si>
    <t>BHDB.PK</t>
  </si>
  <si>
    <t>Brotherhood Bancshares Inc</t>
  </si>
  <si>
    <t>GHDS.PK</t>
  </si>
  <si>
    <t>Greater Hudson Bank National Association</t>
  </si>
  <si>
    <t>UABK.PK</t>
  </si>
  <si>
    <t>United American Bank</t>
  </si>
  <si>
    <t>MNRK.OQ</t>
  </si>
  <si>
    <t>Monarch Financial Holdings Inc</t>
  </si>
  <si>
    <t>MNBT.PK</t>
  </si>
  <si>
    <t>Mountain National Bancshares Inc</t>
  </si>
  <si>
    <t>OHBK.PK</t>
  </si>
  <si>
    <t>Old Harbor Bank</t>
  </si>
  <si>
    <t>LBBB.PK</t>
  </si>
  <si>
    <t>Liberty Bell Bank</t>
  </si>
  <si>
    <t>CBYAA.PK</t>
  </si>
  <si>
    <t>Community Bank of the Bay</t>
  </si>
  <si>
    <t>UIFC.PK</t>
  </si>
  <si>
    <t>Uniti Financial Corp</t>
  </si>
  <si>
    <t>RPFG.PK</t>
  </si>
  <si>
    <t>Rainier Pacific Financial Group Inc</t>
  </si>
  <si>
    <t>PBNC.PK</t>
  </si>
  <si>
    <t>Paragon Commercial Corp</t>
  </si>
  <si>
    <t>MRLN.OQ</t>
  </si>
  <si>
    <t>Marlin Business Services Corp</t>
  </si>
  <si>
    <t>WMCB.PK</t>
  </si>
  <si>
    <t>Willamette Community Bank</t>
  </si>
  <si>
    <t>PFCF.PK</t>
  </si>
  <si>
    <t>Pacific City Financial Corp</t>
  </si>
  <si>
    <t>MKIN.PK</t>
  </si>
  <si>
    <t>MCNB Banks Inc</t>
  </si>
  <si>
    <t>TWHR.PK</t>
  </si>
  <si>
    <t>Washtenaw Group Inc</t>
  </si>
  <si>
    <t>TYBT.OB</t>
  </si>
  <si>
    <t>Trinity Bank National Assocation</t>
  </si>
  <si>
    <t>CHEV.OQ</t>
  </si>
  <si>
    <t>Cheviot Financial Corp</t>
  </si>
  <si>
    <t>SGBP.PK</t>
  </si>
  <si>
    <t>Syringa Bancorp</t>
  </si>
  <si>
    <t>CKCB.PK</t>
  </si>
  <si>
    <t>Clark County Bancorp</t>
  </si>
  <si>
    <t>BKOR.PK</t>
  </si>
  <si>
    <t>Oak Ridge Financial Services Inc</t>
  </si>
  <si>
    <t>CSBK.OQ</t>
  </si>
  <si>
    <t>Clifton Bancorp Inc</t>
  </si>
  <si>
    <t>FBFS.PK</t>
  </si>
  <si>
    <t>FirstBank Financial Services Inc</t>
  </si>
  <si>
    <t>AYHC.PK</t>
  </si>
  <si>
    <t>Ability Holding Corp</t>
  </si>
  <si>
    <t>FSRL.PK</t>
  </si>
  <si>
    <t>First Reliance Bancshares Inc</t>
  </si>
  <si>
    <t>FCTY.OQ</t>
  </si>
  <si>
    <t>1st Century Bancshares Inc</t>
  </si>
  <si>
    <t>RLBS.PK</t>
  </si>
  <si>
    <t>Reliance Bancshares Inc</t>
  </si>
  <si>
    <t>CNYB.PK</t>
  </si>
  <si>
    <t>County Commerce Bank</t>
  </si>
  <si>
    <t>SCZC.PK</t>
  </si>
  <si>
    <t>Santa Cruz County Bank</t>
  </si>
  <si>
    <t>SBNY.OQ</t>
  </si>
  <si>
    <t>Signature Bank</t>
  </si>
  <si>
    <t>FCGA.PK</t>
  </si>
  <si>
    <t>First Commerce Community Bankshares Inc</t>
  </si>
  <si>
    <t>CCYY.PK</t>
  </si>
  <si>
    <t>Clarion County Community Bank</t>
  </si>
  <si>
    <t>CZWI.OQ</t>
  </si>
  <si>
    <t>Citizens Community Bancorp Inc</t>
  </si>
  <si>
    <t>WAWL.PK</t>
  </si>
  <si>
    <t>Wawel Bank</t>
  </si>
  <si>
    <t>GSBB.PK</t>
  </si>
  <si>
    <t>Golden State Bank</t>
  </si>
  <si>
    <t>MRAB.PK</t>
  </si>
  <si>
    <t>Mirae Bancorp</t>
  </si>
  <si>
    <t>PPFS.PK</t>
  </si>
  <si>
    <t>Prime Pacific Financial Services Inc</t>
  </si>
  <si>
    <t>FBOO.PK</t>
  </si>
  <si>
    <t>First Bank of Ohio</t>
  </si>
  <si>
    <t>RWCB.PK</t>
  </si>
  <si>
    <t>Redwood Capital Bancorp</t>
  </si>
  <si>
    <t>WFBI.OQ</t>
  </si>
  <si>
    <t>WashingtonFirst Bankshares Inc</t>
  </si>
  <si>
    <t>AVBH.PK</t>
  </si>
  <si>
    <t>Avidbank Holdings Inc</t>
  </si>
  <si>
    <t>FCLF.OQ</t>
  </si>
  <si>
    <t>First Clover Leaf Financial Corp</t>
  </si>
  <si>
    <t>TDCB.OB</t>
  </si>
  <si>
    <t>Third Century Bancorp</t>
  </si>
  <si>
    <t>XBKS.OQ</t>
  </si>
  <si>
    <t>Xenith Bankshares Inc</t>
  </si>
  <si>
    <t>BWFG.OQ</t>
  </si>
  <si>
    <t>Bankwell Financial Group Inc</t>
  </si>
  <si>
    <t>ANCX.OQ</t>
  </si>
  <si>
    <t>Access National Corp</t>
  </si>
  <si>
    <t>ACFC.OQ</t>
  </si>
  <si>
    <t>Atlantic Coast Financial Corp</t>
  </si>
  <si>
    <t>ENBN.PK</t>
  </si>
  <si>
    <t>Enterprise National Bank NJ</t>
  </si>
  <si>
    <t>FSWA.PK</t>
  </si>
  <si>
    <t>First Sound Bank</t>
  </si>
  <si>
    <t>ESBS.PK</t>
  </si>
  <si>
    <t>ES Bancshares Inc</t>
  </si>
  <si>
    <t>PKWY.PK</t>
  </si>
  <si>
    <t>Parkway Bank</t>
  </si>
  <si>
    <t>UBAB.PK</t>
  </si>
  <si>
    <t>United Bancorporation of Alabama Inc</t>
  </si>
  <si>
    <t>BCML.PK</t>
  </si>
  <si>
    <t>Bay Commercial Bank</t>
  </si>
  <si>
    <t>BEOB.PK</t>
  </si>
  <si>
    <t>BEO Bancorp</t>
  </si>
  <si>
    <t>CEFB.PK</t>
  </si>
  <si>
    <t>Central Florida State Bank</t>
  </si>
  <si>
    <t>MOLB.PK</t>
  </si>
  <si>
    <t>Mother Lode Bank</t>
  </si>
  <si>
    <t>FDVA.PK</t>
  </si>
  <si>
    <t>Freedom Bank of Virginia</t>
  </si>
  <si>
    <t>KRNY.OQ</t>
  </si>
  <si>
    <t>PBIP.OQ</t>
  </si>
  <si>
    <t>Prudential Bancorp Inc</t>
  </si>
  <si>
    <t>PVBK.PK</t>
  </si>
  <si>
    <t>Pacific Valley Bank</t>
  </si>
  <si>
    <t>SIFI.OQ</t>
  </si>
  <si>
    <t>NVSL.OQ</t>
  </si>
  <si>
    <t>Naugatuck Valley Financial Corp</t>
  </si>
  <si>
    <t>PSBH.OQ</t>
  </si>
  <si>
    <t>PSB Holdings, Inc</t>
  </si>
  <si>
    <t>JZZI.PK</t>
  </si>
  <si>
    <t>JZZ Technologies Inc</t>
  </si>
  <si>
    <t>HZNB.PK</t>
  </si>
  <si>
    <t>Manasota Group Inc</t>
  </si>
  <si>
    <t>IBBI.PK</t>
  </si>
  <si>
    <t>Indiana Business Bancorp</t>
  </si>
  <si>
    <t>BVA.OQ</t>
  </si>
  <si>
    <t>HFBL.OQ</t>
  </si>
  <si>
    <t>Home Federal Bancorp Inc of Louisiana</t>
  </si>
  <si>
    <t>BFIN.OQ</t>
  </si>
  <si>
    <t>BankFinancial Corp</t>
  </si>
  <si>
    <t>OSHC.OQ</t>
  </si>
  <si>
    <t>Ocean Shore Holding Co</t>
  </si>
  <si>
    <t>FBBN.PK</t>
  </si>
  <si>
    <t>Bank of Southern California NA</t>
  </si>
  <si>
    <t>INBK.OQ</t>
  </si>
  <si>
    <t>First Internet Bancorp</t>
  </si>
  <si>
    <t>BSCA.PK</t>
  </si>
  <si>
    <t>Bank of Santa Clarita</t>
  </si>
  <si>
    <t>TOAK.PK</t>
  </si>
  <si>
    <t>Treaty Oak Bancorp Inc</t>
  </si>
  <si>
    <t>FSTF.PK</t>
  </si>
  <si>
    <t>First State Financial Corp</t>
  </si>
  <si>
    <t>BOFI.OQ</t>
  </si>
  <si>
    <t>BofI Holding Inc</t>
  </si>
  <si>
    <t>LPBC.OB</t>
  </si>
  <si>
    <t>Lincoln Park Bancorp</t>
  </si>
  <si>
    <t>UBNK.OQ</t>
  </si>
  <si>
    <t>CART.OQ</t>
  </si>
  <si>
    <t>Carolina Trust Bank</t>
  </si>
  <si>
    <t>TBBK.OQ</t>
  </si>
  <si>
    <t>TBNC.PK</t>
  </si>
  <si>
    <t>T Bancshares Inc</t>
  </si>
  <si>
    <t>SFBI.PK</t>
  </si>
  <si>
    <t>SFSB Inc</t>
  </si>
  <si>
    <t>GTWN.OQ</t>
  </si>
  <si>
    <t>Georgetown Bancorp Inc</t>
  </si>
  <si>
    <t>BCBF.PK</t>
  </si>
  <si>
    <t>Beach Community Bancshares Inc</t>
  </si>
  <si>
    <t>NCBF.PK</t>
  </si>
  <si>
    <t>Nature Coast Bank</t>
  </si>
  <si>
    <t>ABPA.PK</t>
  </si>
  <si>
    <t>Allegiance Bank of North America</t>
  </si>
  <si>
    <t>BVFL.OB</t>
  </si>
  <si>
    <t>BV Financial Inc</t>
  </si>
  <si>
    <t>PHH.N</t>
  </si>
  <si>
    <t>PHH Corp</t>
  </si>
  <si>
    <t>RYFL.PK</t>
  </si>
  <si>
    <t>Royal Financial Inc</t>
  </si>
  <si>
    <t>PWBO.PK</t>
  </si>
  <si>
    <t>Pacific West Bank</t>
  </si>
  <si>
    <t>FFNM.OQ</t>
  </si>
  <si>
    <t>First Federal of Northern Michigan Bancorp Inc</t>
  </si>
  <si>
    <t>KFFB.OQ</t>
  </si>
  <si>
    <t>Kentucky First Federal Bancorp</t>
  </si>
  <si>
    <t>MNBO.PK</t>
  </si>
  <si>
    <t>MNB Holdings Corp</t>
  </si>
  <si>
    <t>PRCB.PK</t>
  </si>
  <si>
    <t>Premier Commercial Bancorp</t>
  </si>
  <si>
    <t>CWBB.OB</t>
  </si>
  <si>
    <t>Commonwealth Business Bank</t>
  </si>
  <si>
    <t>SBAZ.PK</t>
  </si>
  <si>
    <t>State Bank Corp</t>
  </si>
  <si>
    <t>TDBK.PK</t>
  </si>
  <si>
    <t>Tidelands Bancshares Inc</t>
  </si>
  <si>
    <t>HUSI_pf.N</t>
  </si>
  <si>
    <t>HSBC USA Inc</t>
  </si>
  <si>
    <t>OJCB.PK</t>
  </si>
  <si>
    <t>Ojai Community Bank</t>
  </si>
  <si>
    <t>CBNY.OB</t>
  </si>
  <si>
    <t>Community National Bank</t>
  </si>
  <si>
    <t>FRSB.PK</t>
  </si>
  <si>
    <t>First Resource Bank</t>
  </si>
  <si>
    <t>PFNL.PK</t>
  </si>
  <si>
    <t>Plymouth Financial Corp</t>
  </si>
  <si>
    <t>HBOS.OQ</t>
  </si>
  <si>
    <t>Heritage Financial Group Inc</t>
  </si>
  <si>
    <t>WAL.N</t>
  </si>
  <si>
    <t>Western Alliance Bancorporation</t>
  </si>
  <si>
    <t>SGBK.OQ</t>
  </si>
  <si>
    <t>Stonegate Bank</t>
  </si>
  <si>
    <t>FBCP.PK</t>
  </si>
  <si>
    <t>Founders Bancorp</t>
  </si>
  <si>
    <t>OTTW.OB</t>
  </si>
  <si>
    <t>Ottawa Savings Bancorp Inc</t>
  </si>
  <si>
    <t>CUNB.OQ</t>
  </si>
  <si>
    <t>CU Bancorp</t>
  </si>
  <si>
    <t>ISBC.OQ</t>
  </si>
  <si>
    <t>Investors Bancorp Inc</t>
  </si>
  <si>
    <t>FSGI.OQ</t>
  </si>
  <si>
    <t>First Security Group Inc</t>
  </si>
  <si>
    <t>TWNE.PK</t>
  </si>
  <si>
    <t>Towne Bancorp Inc</t>
  </si>
  <si>
    <t>HVLM.PK</t>
  </si>
  <si>
    <t>Huron Valley State Bank</t>
  </si>
  <si>
    <t>SCAF.PK</t>
  </si>
  <si>
    <t>Security California Bancorp</t>
  </si>
  <si>
    <t>WSBF.OQ</t>
  </si>
  <si>
    <t>Waterstone Financial Inc</t>
  </si>
  <si>
    <t>OPBK.PK</t>
  </si>
  <si>
    <t>Open Bank</t>
  </si>
  <si>
    <t>CBMI.PK</t>
  </si>
  <si>
    <t>PPFC.PK</t>
  </si>
  <si>
    <t>Pan Pacific Bank</t>
  </si>
  <si>
    <t>CFIS.PK</t>
  </si>
  <si>
    <t>Community Financial Shares Inc</t>
  </si>
  <si>
    <t>NXTYQ.PK</t>
  </si>
  <si>
    <t>Nexity Financial Corp</t>
  </si>
  <si>
    <t>CBFA.PK</t>
  </si>
  <si>
    <t>CB Financial Corp</t>
  </si>
  <si>
    <t>PGNN.PK</t>
  </si>
  <si>
    <t>Paragon Financial Solutions Inc</t>
  </si>
  <si>
    <t>MNSB.PK</t>
  </si>
  <si>
    <t>Mainstreet Bank</t>
  </si>
  <si>
    <t>MGYR.OQ</t>
  </si>
  <si>
    <t>Magyar Bancorp Inc</t>
  </si>
  <si>
    <t>PSMH.PK</t>
  </si>
  <si>
    <t>PSM Holdings Inc</t>
  </si>
  <si>
    <t>GBNK.OQ</t>
  </si>
  <si>
    <t>Guaranty Bancorp</t>
  </si>
  <si>
    <t>CAPB.PK</t>
  </si>
  <si>
    <t>FBIZ.OQ</t>
  </si>
  <si>
    <t>First Business Financial Services Inc</t>
  </si>
  <si>
    <t>CBOF.PK</t>
  </si>
  <si>
    <t>CBOA Financial Inc</t>
  </si>
  <si>
    <t>CZYB.PK</t>
  </si>
  <si>
    <t>Citizens Community Bank</t>
  </si>
  <si>
    <t>TRVB.PK</t>
  </si>
  <si>
    <t>Tri-Valley Bank</t>
  </si>
  <si>
    <t>EQFC.PK</t>
  </si>
  <si>
    <t>Equitable Financial Corp</t>
  </si>
  <si>
    <t>IALB.PK</t>
  </si>
  <si>
    <t>Independent Alliance Banks Inc</t>
  </si>
  <si>
    <t>GVFF.OB</t>
  </si>
  <si>
    <t>Greenville Federal Financial Corp</t>
  </si>
  <si>
    <t>SNBN.PK</t>
  </si>
  <si>
    <t>Sound Banking Co</t>
  </si>
  <si>
    <t>SAGN.PK</t>
  </si>
  <si>
    <t>Saigon National Bank</t>
  </si>
  <si>
    <t>CBBC.PK</t>
  </si>
  <si>
    <t>Community Business Bank (Ca)</t>
  </si>
  <si>
    <t>PLZB.PK</t>
  </si>
  <si>
    <t>Plaza Bank</t>
  </si>
  <si>
    <t>ACAL.PK</t>
  </si>
  <si>
    <t>America California Bank</t>
  </si>
  <si>
    <t>PCBN.PK</t>
  </si>
  <si>
    <t>Piedmont Community Bank</t>
  </si>
  <si>
    <t>CVHL.PK</t>
  </si>
  <si>
    <t>CV Holdings Inc</t>
  </si>
  <si>
    <t>HOMB.OQ</t>
  </si>
  <si>
    <t>Home BancShares Inc</t>
  </si>
  <si>
    <t>WCBH.PK</t>
  </si>
  <si>
    <t>WCB Holdings Inc</t>
  </si>
  <si>
    <t>HBMD.OQ</t>
  </si>
  <si>
    <t>Howard Bancorp Inc</t>
  </si>
  <si>
    <t>UCBA.OQ</t>
  </si>
  <si>
    <t>United Community Bancorp Inc</t>
  </si>
  <si>
    <t>FCMP.PK</t>
  </si>
  <si>
    <t>First Community Financial Partners Inc</t>
  </si>
  <si>
    <t>LSBK.OQ</t>
  </si>
  <si>
    <t>Lake Shore Bancorp Inc</t>
  </si>
  <si>
    <t>TRCB.OQ</t>
  </si>
  <si>
    <t>Two River Bancorp</t>
  </si>
  <si>
    <t>MFDB.OB</t>
  </si>
  <si>
    <t>Mutual Federal Bancorp Inc</t>
  </si>
  <si>
    <t>PBIB.OQ</t>
  </si>
  <si>
    <t>Porter Bancorp Inc</t>
  </si>
  <si>
    <t>LTXB.OQ</t>
  </si>
  <si>
    <t>LegacyTexas Financial Group Inc</t>
  </si>
  <si>
    <t>CABB.PK</t>
  </si>
  <si>
    <t>California Business Bank</t>
  </si>
  <si>
    <t>PNNB.PK</t>
  </si>
  <si>
    <t>Pinnacle Bank Of Oregon</t>
  </si>
  <si>
    <t>SOV_pc.N</t>
  </si>
  <si>
    <t>Santander Holdings USA Inc</t>
  </si>
  <si>
    <t>LBCP.OB</t>
  </si>
  <si>
    <t>Liberty Bancorp Inc</t>
  </si>
  <si>
    <t>GVYB.PK</t>
  </si>
  <si>
    <t>Golden Valley Bank</t>
  </si>
  <si>
    <t>TRVR.PK</t>
  </si>
  <si>
    <t>Two Rivers Financial Group Inc</t>
  </si>
  <si>
    <t>OFSI.PK</t>
  </si>
  <si>
    <t>Omni Financial Services Inc</t>
  </si>
  <si>
    <t>ABTO.PK</t>
  </si>
  <si>
    <t>AB&amp;T Financial Corp</t>
  </si>
  <si>
    <t>NABA.PK</t>
  </si>
  <si>
    <t>National Bancshares Inc</t>
  </si>
  <si>
    <t>NECB.OQ</t>
  </si>
  <si>
    <t>Northeast Community Bancorp Inc</t>
  </si>
  <si>
    <t>SCAY.PK</t>
  </si>
  <si>
    <t>Seneca Cayuga Bancorp Inc</t>
  </si>
  <si>
    <t>CBNK.OQ</t>
  </si>
  <si>
    <t>Chicopee Bancorp Inc</t>
  </si>
  <si>
    <t>SSBI.OQ</t>
  </si>
  <si>
    <t>Summit State Bank</t>
  </si>
  <si>
    <t>CBKW.PK</t>
  </si>
  <si>
    <t>Choice Bank</t>
  </si>
  <si>
    <t>SONA.OQ</t>
  </si>
  <si>
    <t>Southern National Bancorp of Virginia Inc</t>
  </si>
  <si>
    <t>SDGB.PK</t>
  </si>
  <si>
    <t>SSNB Inc</t>
  </si>
  <si>
    <t>ATFS.PK</t>
  </si>
  <si>
    <t>Altrust Financial Services Inc</t>
  </si>
  <si>
    <t>PZBW.PK</t>
  </si>
  <si>
    <t>OHPB.PK</t>
  </si>
  <si>
    <t>Ohana Pacific Bank</t>
  </si>
  <si>
    <t>ABNK.PK</t>
  </si>
  <si>
    <t>AltaPacific Bank</t>
  </si>
  <si>
    <t>ARBV.PK</t>
  </si>
  <si>
    <t>American Riviera Bank</t>
  </si>
  <si>
    <t>PDOB.PK</t>
  </si>
  <si>
    <t>Presidio Bank</t>
  </si>
  <si>
    <t>WSFGQ.PK</t>
  </si>
  <si>
    <t>Wsb Financial Group Inc</t>
  </si>
  <si>
    <t>ESXB.OQ</t>
  </si>
  <si>
    <t>Community Bankers Trust Corp</t>
  </si>
  <si>
    <t>RVVY.PK</t>
  </si>
  <si>
    <t>River Valley Community Bank</t>
  </si>
  <si>
    <t>CFBN.PK</t>
  </si>
  <si>
    <t>Community 1st Bank</t>
  </si>
  <si>
    <t>MSBF.OQ</t>
  </si>
  <si>
    <t>MSB Financial Corp</t>
  </si>
  <si>
    <t>CMUY.PK</t>
  </si>
  <si>
    <t>Community Southern Hldg Inc</t>
  </si>
  <si>
    <t>MMPM.PK</t>
  </si>
  <si>
    <t>Merchants &amp; Marine Bancorp Inc</t>
  </si>
  <si>
    <t>NCBS.OB</t>
  </si>
  <si>
    <t>Nicolet Bankshares Inc</t>
  </si>
  <si>
    <t>RGBC.PK</t>
  </si>
  <si>
    <t>Regional Bankshares Inc</t>
  </si>
  <si>
    <t>FXCB.OQ</t>
  </si>
  <si>
    <t>Fox Chase Bancorp Inc</t>
  </si>
  <si>
    <t>GCYO.PK</t>
  </si>
  <si>
    <t>Gold Canyon Bank</t>
  </si>
  <si>
    <t>PFDB.PK</t>
  </si>
  <si>
    <t>Patriot Federal Bank</t>
  </si>
  <si>
    <t>TRUX.PK</t>
  </si>
  <si>
    <t>Truxton Corp</t>
  </si>
  <si>
    <t>BNNP.OB</t>
  </si>
  <si>
    <t>Bank of Napa NA</t>
  </si>
  <si>
    <t>USBK.PK</t>
  </si>
  <si>
    <t>USA Bank</t>
  </si>
  <si>
    <t>BFFI.OB</t>
  </si>
  <si>
    <t>Ben Franklin Financial Inc</t>
  </si>
  <si>
    <t>CUBN.PK</t>
  </si>
  <si>
    <t>Commerce Union Bancshares Inc</t>
  </si>
  <si>
    <t>NWBN.PK</t>
  </si>
  <si>
    <t>New Resource Bank</t>
  </si>
  <si>
    <t>BBBI.PK</t>
  </si>
  <si>
    <t>Birmingham Bloomfield Bancshares Inc</t>
  </si>
  <si>
    <t>CNBV.PK</t>
  </si>
  <si>
    <t>CNB Bancorp Inc</t>
  </si>
  <si>
    <t>BKRL.PK</t>
  </si>
  <si>
    <t>Bank Reale</t>
  </si>
  <si>
    <t>TCNB.PK</t>
  </si>
  <si>
    <t>Town Center Bank</t>
  </si>
  <si>
    <t>SBKO.PK</t>
  </si>
  <si>
    <t>Summit Bank</t>
  </si>
  <si>
    <t>ESSA.OQ</t>
  </si>
  <si>
    <t>ESSA Bancorp Inc</t>
  </si>
  <si>
    <t>TFSL.OQ</t>
  </si>
  <si>
    <t>TFS Financial Corp</t>
  </si>
  <si>
    <t>FMFP.PK</t>
  </si>
  <si>
    <t>MSFN.PK</t>
  </si>
  <si>
    <t>Mainstreet Financial Corp MHC</t>
  </si>
  <si>
    <t>PSTB.OQ</t>
  </si>
  <si>
    <t>Park Sterling Corp</t>
  </si>
  <si>
    <t>PBNK.PK</t>
  </si>
  <si>
    <t>Pinnacle Bank</t>
  </si>
  <si>
    <t>FHLB.PK</t>
  </si>
  <si>
    <t>Friendly Hills Bank</t>
  </si>
  <si>
    <t>PBCP.OQ</t>
  </si>
  <si>
    <t>Polonia Bancorp Inc</t>
  </si>
  <si>
    <t>AUNB.PK</t>
  </si>
  <si>
    <t>Americas United Bank</t>
  </si>
  <si>
    <t>USMT.PK</t>
  </si>
  <si>
    <t>US Metro Bank</t>
  </si>
  <si>
    <t>ORIT.OQ</t>
  </si>
  <si>
    <t>Oritani Financial Corp</t>
  </si>
  <si>
    <t>PMRA.PK</t>
  </si>
  <si>
    <t>ProAmerica Bank</t>
  </si>
  <si>
    <t>GUAA.PK</t>
  </si>
  <si>
    <t>Guaranty Bancorp Inc</t>
  </si>
  <si>
    <t>CARE.PK</t>
  </si>
  <si>
    <t>Carter Bank and Trust</t>
  </si>
  <si>
    <t>CRSB.PK</t>
  </si>
  <si>
    <t>Cornerstone Community Bancorp</t>
  </si>
  <si>
    <t>WNRP.PK</t>
  </si>
  <si>
    <t>West Suburban Bancorp Inc</t>
  </si>
  <si>
    <t>FLBD.PK</t>
  </si>
  <si>
    <t>First National Bank of Florida</t>
  </si>
  <si>
    <t>PFBN.PK</t>
  </si>
  <si>
    <t>Pacific Alliance Bank</t>
  </si>
  <si>
    <t>TRSU.PK</t>
  </si>
  <si>
    <t>Treasure State Bank</t>
  </si>
  <si>
    <t>BNCL.OQ</t>
  </si>
  <si>
    <t>Beneficial Bancorp Inc</t>
  </si>
  <si>
    <t>FRBA.OQ</t>
  </si>
  <si>
    <t>First Bank</t>
  </si>
  <si>
    <t>DLNO.PK</t>
  </si>
  <si>
    <t>Delanco Bancorp Inc</t>
  </si>
  <si>
    <t>SUGR.OB</t>
  </si>
  <si>
    <t>Sugar Creek Financial Corp</t>
  </si>
  <si>
    <t>ATBA.PK</t>
  </si>
  <si>
    <t>Atlantic Bancshares Inc</t>
  </si>
  <si>
    <t>SFRK.PK</t>
  </si>
  <si>
    <t>Security First Bank</t>
  </si>
  <si>
    <t>LABC.OQ</t>
  </si>
  <si>
    <t>Louisiana Bancorp Inc</t>
  </si>
  <si>
    <t>SVBA.PK</t>
  </si>
  <si>
    <t>Sierra Vista Bank</t>
  </si>
  <si>
    <t>FIEB.PK</t>
  </si>
  <si>
    <t>First Intercontinental Bank</t>
  </si>
  <si>
    <t>PUGB.OB</t>
  </si>
  <si>
    <t>Puget Sound Bank</t>
  </si>
  <si>
    <t>FSMK.PK</t>
  </si>
  <si>
    <t>1st Summit Bancorp of Johnstown Inc</t>
  </si>
  <si>
    <t>CRLN.PK</t>
  </si>
  <si>
    <t>Carolina Alliance Bank</t>
  </si>
  <si>
    <t>FOLB.PK</t>
  </si>
  <si>
    <t>Folsom Lake Bank</t>
  </si>
  <si>
    <t>QNTO.PK</t>
  </si>
  <si>
    <t>Quaint Oak Bancorp Inc</t>
  </si>
  <si>
    <t>SUTB.PK</t>
  </si>
  <si>
    <t>Sutter Community Bank</t>
  </si>
  <si>
    <t>OCNB.PK</t>
  </si>
  <si>
    <t>Oconomowoc Bancshares Inc</t>
  </si>
  <si>
    <t>FSBC.OB</t>
  </si>
  <si>
    <t>FSB Community Bankshares Inc</t>
  </si>
  <si>
    <t>PEBC.PK</t>
  </si>
  <si>
    <t>GLNV.PK</t>
  </si>
  <si>
    <t>Glenville Bank Holding Co Inc</t>
  </si>
  <si>
    <t>MNHN.PK</t>
  </si>
  <si>
    <t>Manhattan Bancorp</t>
  </si>
  <si>
    <t>FFNW.OQ</t>
  </si>
  <si>
    <t>First Financial Northwest Inc</t>
  </si>
  <si>
    <t>CMYF.PK</t>
  </si>
  <si>
    <t>HYCY.PK</t>
  </si>
  <si>
    <t>Henry County Bancshares Inc</t>
  </si>
  <si>
    <t>NCNB.PK</t>
  </si>
  <si>
    <t>Northern California National Bank</t>
  </si>
  <si>
    <t>SCIV.PK</t>
  </si>
  <si>
    <t>CBNJ.OQ</t>
  </si>
  <si>
    <t>CPTY.PK</t>
  </si>
  <si>
    <t>Capitol City Bancshares Inc</t>
  </si>
  <si>
    <t>HMTA.PK</t>
  </si>
  <si>
    <t>HomeTown Bankshares Corp</t>
  </si>
  <si>
    <t>SLRK.PK</t>
  </si>
  <si>
    <t>Solera National Bancorp Inc</t>
  </si>
  <si>
    <t>EBSB.OQ</t>
  </si>
  <si>
    <t>Meridian Bancorp Inc</t>
  </si>
  <si>
    <t>CFHW.PK</t>
  </si>
  <si>
    <t>Community First Bank of Indiana</t>
  </si>
  <si>
    <t>LPSB.OQ</t>
  </si>
  <si>
    <t>Laporte Bancorp Inc</t>
  </si>
  <si>
    <t>FRIE.PK</t>
  </si>
  <si>
    <t>Friends Bank</t>
  </si>
  <si>
    <t>HSBK.PK</t>
  </si>
  <si>
    <t>Highlands Bancorp Inc</t>
  </si>
  <si>
    <t>HMBH.PK</t>
  </si>
  <si>
    <t>Hamilton State Bank</t>
  </si>
  <si>
    <t>LPFG.PK</t>
  </si>
  <si>
    <t>Layton Park Financial Group Inc</t>
  </si>
  <si>
    <t>LGHT.PK</t>
  </si>
  <si>
    <t>Lighthouse Bank</t>
  </si>
  <si>
    <t>IDFB.PK</t>
  </si>
  <si>
    <t>Idaho First Bank</t>
  </si>
  <si>
    <t>CABC.PK</t>
  </si>
  <si>
    <t>California Bank of Commerce</t>
  </si>
  <si>
    <t>CMUV.PK</t>
  </si>
  <si>
    <t>Community Valley Bank</t>
  </si>
  <si>
    <t>CKTM.PK</t>
  </si>
  <si>
    <t>Commerce Bank Of Temecula Valley</t>
  </si>
  <si>
    <t>FABK.PK</t>
  </si>
  <si>
    <t>First Advantage Bancorp</t>
  </si>
  <si>
    <t>IEBS.PK</t>
  </si>
  <si>
    <t>Independence Bancshares Inc</t>
  </si>
  <si>
    <t>CENP.PK</t>
  </si>
  <si>
    <t>Centerpointe Community Bank</t>
  </si>
  <si>
    <t>MLVF.OQ</t>
  </si>
  <si>
    <t>Malvern Bancorp Inc</t>
  </si>
  <si>
    <t>SFBC.OQ</t>
  </si>
  <si>
    <t>Sound Financial Bancorp Inc</t>
  </si>
  <si>
    <t>SABB.PK</t>
  </si>
  <si>
    <t>Grandpoint Bank</t>
  </si>
  <si>
    <t>MSZ.N</t>
  </si>
  <si>
    <t>Morgan Stanley Capital Trust VII</t>
  </si>
  <si>
    <t>CRPB.PK</t>
  </si>
  <si>
    <t>California Republic Bancorp</t>
  </si>
  <si>
    <t>EMPK.PK</t>
  </si>
  <si>
    <t>Empire Bancorp Inc</t>
  </si>
  <si>
    <t>NJCB.PK</t>
  </si>
  <si>
    <t>New Jersey Community Bank</t>
  </si>
  <si>
    <t>IDBP.PK</t>
  </si>
  <si>
    <t>Island Bancorp Inc</t>
  </si>
  <si>
    <t>WMPN.PK</t>
  </si>
  <si>
    <t>William Penn Bancorp Inc</t>
  </si>
  <si>
    <t>BKJ.A</t>
  </si>
  <si>
    <t>Bancorp of New Jersey Inc</t>
  </si>
  <si>
    <t>HBCP.OQ</t>
  </si>
  <si>
    <t>BLHK.PK</t>
  </si>
  <si>
    <t>Blueharbor Bank</t>
  </si>
  <si>
    <t>TMAK.PK</t>
  </si>
  <si>
    <t>Touchmark Bancshares Inc</t>
  </si>
  <si>
    <t>SBKT.PK</t>
  </si>
  <si>
    <t>Sumner Bank &amp; Trust</t>
  </si>
  <si>
    <t>ABBB.PK</t>
  </si>
  <si>
    <t>Auburn Bancorp Inc</t>
  </si>
  <si>
    <t>CBJC.PK</t>
  </si>
  <si>
    <t>Capital Bank</t>
  </si>
  <si>
    <t>FSFG.OQ</t>
  </si>
  <si>
    <t>First Savings Financial Group Inc</t>
  </si>
  <si>
    <t>SBKK.PK</t>
  </si>
  <si>
    <t>Suncrest Bank</t>
  </si>
  <si>
    <t>CNRB.PK</t>
  </si>
  <si>
    <t>Congaree Bancshares Inc</t>
  </si>
  <si>
    <t>CBCY.PK</t>
  </si>
  <si>
    <t>Central Bancompany Inc</t>
  </si>
  <si>
    <t>HIBE.OB</t>
  </si>
  <si>
    <t>Hibernia Bancorp Inc</t>
  </si>
  <si>
    <t>RIVE.PK</t>
  </si>
  <si>
    <t>Riverview Financial Corp</t>
  </si>
  <si>
    <t>TBNK.OQ</t>
  </si>
  <si>
    <t>Territorial Bancorp Inc</t>
  </si>
  <si>
    <t>FFMH.PK</t>
  </si>
  <si>
    <t>First Farmers and Merchants Corp</t>
  </si>
  <si>
    <t>GNRV.PK</t>
  </si>
  <si>
    <t>Grand River Commerce Inc</t>
  </si>
  <si>
    <t>AOCN.PK</t>
  </si>
  <si>
    <t>Bank of Ocean City</t>
  </si>
  <si>
    <t>TVLFA.PK</t>
  </si>
  <si>
    <t>Tennessee Valley Financial Holdings Inc</t>
  </si>
  <si>
    <t>CLAT.PK</t>
  </si>
  <si>
    <t>Clatsop Community Bank</t>
  </si>
  <si>
    <t>PBKX.PK</t>
  </si>
  <si>
    <t>Partners Bank of California</t>
  </si>
  <si>
    <t>AFCB.OQ</t>
  </si>
  <si>
    <t>Athens Bancshares Corp</t>
  </si>
  <si>
    <t>VLLX.PK</t>
  </si>
  <si>
    <t>Valley Republic Bank</t>
  </si>
  <si>
    <t>CULL.PK</t>
  </si>
  <si>
    <t>Cullman Bancorp Inc</t>
  </si>
  <si>
    <t>STBZ.OQ</t>
  </si>
  <si>
    <t>ANCB.OQ</t>
  </si>
  <si>
    <t>Anchor Bancorp Inc</t>
  </si>
  <si>
    <t>FLOL.PK</t>
  </si>
  <si>
    <t>Feliciana Bank and Trust Co</t>
  </si>
  <si>
    <t>CIT.N</t>
  </si>
  <si>
    <t>VERF.OB</t>
  </si>
  <si>
    <t>Versailles Financial Corp</t>
  </si>
  <si>
    <t>FIBK.OQ</t>
  </si>
  <si>
    <t>First Interstate BancSystem Inc</t>
  </si>
  <si>
    <t>BSPB.PK</t>
  </si>
  <si>
    <t>BOSP Bancshares Inc</t>
  </si>
  <si>
    <t>HARI.PK</t>
  </si>
  <si>
    <t>Harvard Illinois Bancorp Inc</t>
  </si>
  <si>
    <t>FMTB.PK</t>
  </si>
  <si>
    <t>Fairmount Bancorp Inc</t>
  </si>
  <si>
    <t>STND.PK</t>
  </si>
  <si>
    <t>Standard Financial Corp</t>
  </si>
  <si>
    <t>EMYB.PK</t>
  </si>
  <si>
    <t>Embassy Bancorp Inc</t>
  </si>
  <si>
    <t>UNBK.PK</t>
  </si>
  <si>
    <t>United National Bank</t>
  </si>
  <si>
    <t>WD.N</t>
  </si>
  <si>
    <t>Walker &amp; Dunlop Inc</t>
  </si>
  <si>
    <t>UASB.PK</t>
  </si>
  <si>
    <t>United American Savings Bank</t>
  </si>
  <si>
    <t>EFC.N</t>
  </si>
  <si>
    <t>Ellington Financial LLC</t>
  </si>
  <si>
    <t>CSKL.PK</t>
  </si>
  <si>
    <t>Catskill Hudson Bank</t>
  </si>
  <si>
    <t>CTUY.PK</t>
  </si>
  <si>
    <t>Century Next Financial Corp</t>
  </si>
  <si>
    <t>EVER.N</t>
  </si>
  <si>
    <t>EverBank Financial Corp</t>
  </si>
  <si>
    <t>BKU.N</t>
  </si>
  <si>
    <t>OFED.OQ</t>
  </si>
  <si>
    <t>Oconee Federal Financial Corp</t>
  </si>
  <si>
    <t>WBKC.OQ</t>
  </si>
  <si>
    <t>Wolverine Bancorp Inc</t>
  </si>
  <si>
    <t>FRC.N</t>
  </si>
  <si>
    <t>First Republic Bank</t>
  </si>
  <si>
    <t>CTBS.PK</t>
  </si>
  <si>
    <t>Citizens Bancshares Inc</t>
  </si>
  <si>
    <t>CFSO.OB</t>
  </si>
  <si>
    <t>Community First Bank Inc</t>
  </si>
  <si>
    <t>PARA.PK</t>
  </si>
  <si>
    <t>Carolina Premier Bank</t>
  </si>
  <si>
    <t>FBNK.OQ</t>
  </si>
  <si>
    <t>First Connecticut Bancorp Inc</t>
  </si>
  <si>
    <t>FRTR.OB</t>
  </si>
  <si>
    <t>Fraternity Community Bancorp Inc</t>
  </si>
  <si>
    <t>PBSK.OQ</t>
  </si>
  <si>
    <t>Poage Bankshares Inc</t>
  </si>
  <si>
    <t>SIBC.OQ</t>
  </si>
  <si>
    <t>State Investors Bancorp Inc</t>
  </si>
  <si>
    <t>CROL.PK</t>
  </si>
  <si>
    <t>Carroll Bancorp Inc</t>
  </si>
  <si>
    <t>IROQ.OQ</t>
  </si>
  <si>
    <t>IF Bancorp Inc</t>
  </si>
  <si>
    <t>NWPP.PK</t>
  </si>
  <si>
    <t>New Peoples Bankshares Inc</t>
  </si>
  <si>
    <t>SSNF.PK</t>
  </si>
  <si>
    <t>Sunshine Financial Inc</t>
  </si>
  <si>
    <t>JMSB.PK</t>
  </si>
  <si>
    <t>John Marshall Church</t>
  </si>
  <si>
    <t>HMST.OQ</t>
  </si>
  <si>
    <t>HomeStreet Inc</t>
  </si>
  <si>
    <t>ASBB.OQ</t>
  </si>
  <si>
    <t>ASB Bancorp Inc</t>
  </si>
  <si>
    <t>BLMT.OQ</t>
  </si>
  <si>
    <t>BSB Bancorp Inc</t>
  </si>
  <si>
    <t>CBF.OQ</t>
  </si>
  <si>
    <t>WEIN.PK</t>
  </si>
  <si>
    <t>West End Indiana Bancshares Inc</t>
  </si>
  <si>
    <t>USAB.PK</t>
  </si>
  <si>
    <t>USAmeribancorp Inc</t>
  </si>
  <si>
    <t>LWCL.PK</t>
  </si>
  <si>
    <t>Lewis and Clark Bank</t>
  </si>
  <si>
    <t>SFBS.OQ</t>
  </si>
  <si>
    <t>ServisFirst Bancshares Inc</t>
  </si>
  <si>
    <t>WEBK.OQ</t>
  </si>
  <si>
    <t>Wellesley Bancorp Inc</t>
  </si>
  <si>
    <t>CKPB.PK</t>
  </si>
  <si>
    <t>Capital Bank of New Jersey</t>
  </si>
  <si>
    <t>FSBW.OQ</t>
  </si>
  <si>
    <t>FS Bancorp Inc</t>
  </si>
  <si>
    <t>CPMK.PK</t>
  </si>
  <si>
    <t>Capmark Financial Group Inc</t>
  </si>
  <si>
    <t>FUBP.PK</t>
  </si>
  <si>
    <t>First Ulb Corp</t>
  </si>
  <si>
    <t>SDPB.PK</t>
  </si>
  <si>
    <t>San Diego Private Bank</t>
  </si>
  <si>
    <t>CUBI.N</t>
  </si>
  <si>
    <t>HTBI.OQ</t>
  </si>
  <si>
    <t>HomeTrust Bancshares Inc</t>
  </si>
  <si>
    <t>MTGB.OB</t>
  </si>
  <si>
    <t>Meetinghouse Bancorp Inc</t>
  </si>
  <si>
    <t>WFCL.PK</t>
  </si>
  <si>
    <t>1867 Western Financial Corp</t>
  </si>
  <si>
    <t>MCBK.OQ</t>
  </si>
  <si>
    <t>Madison County Financial Inc</t>
  </si>
  <si>
    <t>HRMB.PK</t>
  </si>
  <si>
    <t>Harmony Bank</t>
  </si>
  <si>
    <t>AQFH.PK</t>
  </si>
  <si>
    <t>Aquesta Bank</t>
  </si>
  <si>
    <t>HBK.OQ</t>
  </si>
  <si>
    <t>OAKV.PK</t>
  </si>
  <si>
    <t>Oak View National Bank</t>
  </si>
  <si>
    <t>NBHC.N</t>
  </si>
  <si>
    <t>National Bank Holdings Corp</t>
  </si>
  <si>
    <t>CBKPP.PK</t>
  </si>
  <si>
    <t>CoBank ACB</t>
  </si>
  <si>
    <t>RBAZ.PK</t>
  </si>
  <si>
    <t>RepublicBankAz NA</t>
  </si>
  <si>
    <t>WBB.OQ</t>
  </si>
  <si>
    <t>Westbury Bancorp Inc</t>
  </si>
  <si>
    <t>FNWB.OQ</t>
  </si>
  <si>
    <t>First Northwest Bancorp</t>
  </si>
  <si>
    <t>PFSI.N</t>
  </si>
  <si>
    <t>PennyMac Financial Services Inc</t>
  </si>
  <si>
    <t>FAHO.PK</t>
  </si>
  <si>
    <t>First America Holdings Corp</t>
  </si>
  <si>
    <t>CBTH.OB</t>
  </si>
  <si>
    <t>Citizens B&amp;T Holdings Inc</t>
  </si>
  <si>
    <t>IBTX.OQ</t>
  </si>
  <si>
    <t>Independent Bank Group Inc</t>
  </si>
  <si>
    <t>SNNY.OB</t>
  </si>
  <si>
    <t>Sunnyside Bancorp Inc</t>
  </si>
  <si>
    <t>FSB.N</t>
  </si>
  <si>
    <t>Franklin Financial Network Inc</t>
  </si>
  <si>
    <t>TSC.OQ</t>
  </si>
  <si>
    <t>TriState Capital Holdings Inc</t>
  </si>
  <si>
    <t>FNBC.OQ</t>
  </si>
  <si>
    <t>First NBC Bank Holding Co</t>
  </si>
  <si>
    <t>JFBF.PK</t>
  </si>
  <si>
    <t>Jefferson Bank Of Florida</t>
  </si>
  <si>
    <t>CHBK.PK</t>
  </si>
  <si>
    <t>Calhoun Bankshares Inc</t>
  </si>
  <si>
    <t>FVCB.OB</t>
  </si>
  <si>
    <t>First Virginia Community Bank</t>
  </si>
  <si>
    <t>HWIS.PK</t>
  </si>
  <si>
    <t>Home Bancorp Wisconsin Inc</t>
  </si>
  <si>
    <t>CSHX.PK</t>
  </si>
  <si>
    <t>Cashmere Valley Bank</t>
  </si>
  <si>
    <t>CARO.OQ</t>
  </si>
  <si>
    <t>Carolina Financial Corp</t>
  </si>
  <si>
    <t>CBKX.PK</t>
  </si>
  <si>
    <t>Colonial American Bank</t>
  </si>
  <si>
    <t>QRRY.OB</t>
  </si>
  <si>
    <t>Quarry City Savings And Loan Association</t>
  </si>
  <si>
    <t>FABR.PK</t>
  </si>
  <si>
    <t>First Alliance Bancshares Inc</t>
  </si>
  <si>
    <t>CNLB.PK</t>
  </si>
  <si>
    <t>CNLBancshares Inc</t>
  </si>
  <si>
    <t>MGBK.PK</t>
  </si>
  <si>
    <t>Magna Bank</t>
  </si>
  <si>
    <t>CWAY.OQ</t>
  </si>
  <si>
    <t>Coastway Bancorp Inc</t>
  </si>
  <si>
    <t>EGDW.OB</t>
  </si>
  <si>
    <t>Edgewater Bancorp Inc</t>
  </si>
  <si>
    <t>FFMR.PK</t>
  </si>
  <si>
    <t>First Farmers Financial Corp</t>
  </si>
  <si>
    <t>DRWB.PK</t>
  </si>
  <si>
    <t>Darien Rowayton Bank</t>
  </si>
  <si>
    <t>CCBK.PK</t>
  </si>
  <si>
    <t>Columbus Community Bank</t>
  </si>
  <si>
    <t>FCIT.PK</t>
  </si>
  <si>
    <t>First Citrus Bancorporation Inc</t>
  </si>
  <si>
    <t>FGEB.PK</t>
  </si>
  <si>
    <t>First General Bank</t>
  </si>
  <si>
    <t>REVB.PK</t>
  </si>
  <si>
    <t>Revere Bank</t>
  </si>
  <si>
    <t>ABCW.OQ</t>
  </si>
  <si>
    <t>SQBK.OQ</t>
  </si>
  <si>
    <t>Square 1 Financial Inc</t>
  </si>
  <si>
    <t>TLMR.OQ</t>
  </si>
  <si>
    <t>Talmer Bancorp Inc</t>
  </si>
  <si>
    <t>MELR.OQ</t>
  </si>
  <si>
    <t>Melrose Bancorp Inc</t>
  </si>
  <si>
    <t>PLRM.OB</t>
  </si>
  <si>
    <t>Pilgrim Bancshares Inc</t>
  </si>
  <si>
    <t>SBCP.OQ</t>
  </si>
  <si>
    <t>Sunshine Bancorp Inc</t>
  </si>
  <si>
    <t>OPB.OQ</t>
  </si>
  <si>
    <t>Opus Bank</t>
  </si>
  <si>
    <t>FFWM.OQ</t>
  </si>
  <si>
    <t>First Foundation Inc</t>
  </si>
  <si>
    <t>FAIT.PK</t>
  </si>
  <si>
    <t>First American International Corp</t>
  </si>
  <si>
    <t>YRKB.PK</t>
  </si>
  <si>
    <t>York Traditions Bank</t>
  </si>
  <si>
    <t>ISTR.OQ</t>
  </si>
  <si>
    <t>Investar Holding Corp</t>
  </si>
  <si>
    <t>BKCS.PK</t>
  </si>
  <si>
    <t>Bucks County Bank and Trust</t>
  </si>
  <si>
    <t>GNBC.OQ</t>
  </si>
  <si>
    <t>BNK.N</t>
  </si>
  <si>
    <t>C1 Financial Inc</t>
  </si>
  <si>
    <t>BHBK.OQ</t>
  </si>
  <si>
    <t>Blue Hills Bancorp Inc</t>
  </si>
  <si>
    <t>FCB.N</t>
  </si>
  <si>
    <t>FCB Financial Holdings Inc</t>
  </si>
  <si>
    <t>VBTX.OQ</t>
  </si>
  <si>
    <t>Veritex Holdings Inc</t>
  </si>
  <si>
    <t>GWB.N</t>
  </si>
  <si>
    <t>Great Western Bancorp Inc</t>
  </si>
  <si>
    <t>MWBC.PK</t>
  </si>
  <si>
    <t>MW Bancorp Inc</t>
  </si>
  <si>
    <t>TBK.OQ</t>
  </si>
  <si>
    <t>Triumph Bancorp Inc</t>
  </si>
  <si>
    <t>NCOM.OQ</t>
  </si>
  <si>
    <t>National Commerce Corp</t>
  </si>
  <si>
    <t>ICBK.OQ</t>
  </si>
  <si>
    <t>County Bancorp Inc</t>
  </si>
  <si>
    <t>AVNU.OQ</t>
  </si>
  <si>
    <t>Avenue Financial Holdings Inc</t>
  </si>
  <si>
    <t>FFHD.PK</t>
  </si>
  <si>
    <t>FirstAtlantic Financial Holdings Inc</t>
  </si>
  <si>
    <t>FPBK.PK</t>
  </si>
  <si>
    <t>First Priority Financial Corp</t>
  </si>
  <si>
    <t>RGST.PK</t>
  </si>
  <si>
    <t>Ridgestone Financial Services Inc</t>
  </si>
  <si>
    <t>CBWA.OB</t>
  </si>
  <si>
    <t>Commencement Bank</t>
  </si>
  <si>
    <t>ENZN.OQ</t>
  </si>
  <si>
    <t>Enzon Pharmaceuticals Inc</t>
  </si>
  <si>
    <t>Biotechnology &amp; Medical Research</t>
  </si>
  <si>
    <t>HRTX.OQ</t>
  </si>
  <si>
    <t>Heron Therapeutics Inc</t>
  </si>
  <si>
    <t>ACUR.OQ</t>
  </si>
  <si>
    <t>Acura Pharmaceuticals Inc</t>
  </si>
  <si>
    <t>LAXAF.PK</t>
  </si>
  <si>
    <t>Laxai Pharma Ltd</t>
  </si>
  <si>
    <t>IMMD.PK</t>
  </si>
  <si>
    <t>ImmuDyne Inc</t>
  </si>
  <si>
    <t>ICCC.OQ</t>
  </si>
  <si>
    <t>ImmuCell Corp</t>
  </si>
  <si>
    <t>IMGN.OQ</t>
  </si>
  <si>
    <t>ImmunoGen Inc</t>
  </si>
  <si>
    <t>IMMU.OQ</t>
  </si>
  <si>
    <t>Immunomedics Inc</t>
  </si>
  <si>
    <t>ISIS.OQ</t>
  </si>
  <si>
    <t>Isis Pharmaceuticals Inc</t>
  </si>
  <si>
    <t>ONTY.OQ</t>
  </si>
  <si>
    <t>Oncothyreon Inc</t>
  </si>
  <si>
    <t>CVM.A</t>
  </si>
  <si>
    <t>CEL-SCI Corp</t>
  </si>
  <si>
    <t>INSM.OQ</t>
  </si>
  <si>
    <t>Insmed Inc</t>
  </si>
  <si>
    <t>CYDI.PK</t>
  </si>
  <si>
    <t>Cybrdi Inc</t>
  </si>
  <si>
    <t>PTBI.OQ</t>
  </si>
  <si>
    <t>PlasmaTech Biopharmaceuticals Inc</t>
  </si>
  <si>
    <t>INO.OQ</t>
  </si>
  <si>
    <t>Inovio Pharmaceuticals Inc</t>
  </si>
  <si>
    <t>CORX.PK</t>
  </si>
  <si>
    <t>Cortex Pharmaceuticals Inc</t>
  </si>
  <si>
    <t>BOTA.OQ</t>
  </si>
  <si>
    <t>Biota Pharmaceuticals Inc</t>
  </si>
  <si>
    <t>CYTR.OQ</t>
  </si>
  <si>
    <t>CytRx Corp</t>
  </si>
  <si>
    <t>PFND.PK</t>
  </si>
  <si>
    <t>Pathfinder Cell Therapy Inc</t>
  </si>
  <si>
    <t>PARS.PK</t>
  </si>
  <si>
    <t>Pharmos Corp</t>
  </si>
  <si>
    <t>NRGXQ.PK</t>
  </si>
  <si>
    <t>Neurologix Inc</t>
  </si>
  <si>
    <t>MDVN.OQ</t>
  </si>
  <si>
    <t>Medivation Inc</t>
  </si>
  <si>
    <t>SVON.OB</t>
  </si>
  <si>
    <t>Sevion Therapeutics Inc</t>
  </si>
  <si>
    <t>AVXT.PK</t>
  </si>
  <si>
    <t>AVAX Technologies Inc</t>
  </si>
  <si>
    <t>TECH.OQ</t>
  </si>
  <si>
    <t>Bio-Techne Corp</t>
  </si>
  <si>
    <t>CAPS.PK</t>
  </si>
  <si>
    <t>Capstone Therapeutics Corp</t>
  </si>
  <si>
    <t>HSTC.PK</t>
  </si>
  <si>
    <t>HST Global Inc</t>
  </si>
  <si>
    <t>NBS.OQ</t>
  </si>
  <si>
    <t>NeoStem Inc</t>
  </si>
  <si>
    <t>SYNI.PK</t>
  </si>
  <si>
    <t>Synvista Therapeutics Inc</t>
  </si>
  <si>
    <t>CSBR.PK</t>
  </si>
  <si>
    <t>Champions Oncology Inc</t>
  </si>
  <si>
    <t>IDRA.OQ</t>
  </si>
  <si>
    <t>Idera Pharmaceuticals Inc</t>
  </si>
  <si>
    <t>BSTC.OQ</t>
  </si>
  <si>
    <t>Biospecifics Technologies Corp</t>
  </si>
  <si>
    <t>DROP.PK</t>
  </si>
  <si>
    <t>Fuse Science Inc</t>
  </si>
  <si>
    <t>MRPI.PK</t>
  </si>
  <si>
    <t>Mera Pharmaceuticals Inc</t>
  </si>
  <si>
    <t>XOMA.OQ</t>
  </si>
  <si>
    <t>XOMA Corp</t>
  </si>
  <si>
    <t>TGTX.OQ</t>
  </si>
  <si>
    <t>TG Therapeutics Inc</t>
  </si>
  <si>
    <t>SYN.A</t>
  </si>
  <si>
    <t>Synthetic Biologics Inc</t>
  </si>
  <si>
    <t>CASI.OQ</t>
  </si>
  <si>
    <t>CASI Pharmaceuticals Inc</t>
  </si>
  <si>
    <t>AMAR.PK</t>
  </si>
  <si>
    <t>Amarillo Biosciences Inc</t>
  </si>
  <si>
    <t>DSCO.OQ</t>
  </si>
  <si>
    <t>Discovery Laboratories Inc</t>
  </si>
  <si>
    <t>GERN.OQ</t>
  </si>
  <si>
    <t>Geron Corp</t>
  </si>
  <si>
    <t>BTX.A</t>
  </si>
  <si>
    <t>BioTime Inc</t>
  </si>
  <si>
    <t>PDLI.OQ</t>
  </si>
  <si>
    <t>PDL BioPharma Inc</t>
  </si>
  <si>
    <t>GEVA.OQ</t>
  </si>
  <si>
    <t>Synageva BioPharma Corp</t>
  </si>
  <si>
    <t>PPTIQ.PK</t>
  </si>
  <si>
    <t>Protein Polymer Technologies Inc</t>
  </si>
  <si>
    <t>KDUS.OB</t>
  </si>
  <si>
    <t>Cadus Corp</t>
  </si>
  <si>
    <t>EMIS.PK</t>
  </si>
  <si>
    <t>Emisphere Technologies Inc</t>
  </si>
  <si>
    <t>LGND.OQ</t>
  </si>
  <si>
    <t>GOVX.PK</t>
  </si>
  <si>
    <t>Geovax Labs Inc</t>
  </si>
  <si>
    <t>GTHR.PK</t>
  </si>
  <si>
    <t>BSEM.PK</t>
  </si>
  <si>
    <t>Biostem Technologies Inc</t>
  </si>
  <si>
    <t>TPIV.PK</t>
  </si>
  <si>
    <t>TapImmune Inc</t>
  </si>
  <si>
    <t>BZYR.PK</t>
  </si>
  <si>
    <t>Burzynski Research Institute Inc</t>
  </si>
  <si>
    <t>PTEO.PK</t>
  </si>
  <si>
    <t>Proteo Inc</t>
  </si>
  <si>
    <t>CLSN.OQ</t>
  </si>
  <si>
    <t>Celsion Corp</t>
  </si>
  <si>
    <t>BIOQ.PK</t>
  </si>
  <si>
    <t>Bioqual Inc</t>
  </si>
  <si>
    <t>MCET.PK</t>
  </si>
  <si>
    <t>Multicell Technologies Inc</t>
  </si>
  <si>
    <t>VPRO.PK</t>
  </si>
  <si>
    <t>Viropro Inc</t>
  </si>
  <si>
    <t>LCAR.PK</t>
  </si>
  <si>
    <t>Lescarden Inc</t>
  </si>
  <si>
    <t>MZEI.OB</t>
  </si>
  <si>
    <t>Medizone International Inc</t>
  </si>
  <si>
    <t>MRNA.PK</t>
  </si>
  <si>
    <t>Marina Biotech Inc</t>
  </si>
  <si>
    <t>UTHR.OQ</t>
  </si>
  <si>
    <t>United Therapeutics Corp</t>
  </si>
  <si>
    <t>GRPI.PK</t>
  </si>
  <si>
    <t>Grupo International Inc</t>
  </si>
  <si>
    <t>SRPT.OQ</t>
  </si>
  <si>
    <t>Sarepta Therapeutics Inc</t>
  </si>
  <si>
    <t>ARQL.OQ</t>
  </si>
  <si>
    <t>PVCT.A</t>
  </si>
  <si>
    <t>Provectus Biopharmaceuticals Inc</t>
  </si>
  <si>
    <t>PENC.PK</t>
  </si>
  <si>
    <t>Pen Inc</t>
  </si>
  <si>
    <t>PLPL.PK</t>
  </si>
  <si>
    <t>Plandai Biotechnology Inc</t>
  </si>
  <si>
    <t>SFIN.PK</t>
  </si>
  <si>
    <t>Safetek International Inc</t>
  </si>
  <si>
    <t>STEM.OQ</t>
  </si>
  <si>
    <t>StemCells Inc</t>
  </si>
  <si>
    <t>HRUM.PK</t>
  </si>
  <si>
    <t>Healthrenu Medical Inc</t>
  </si>
  <si>
    <t>AFFX.OQ</t>
  </si>
  <si>
    <t>HMGN.PK</t>
  </si>
  <si>
    <t>Hemagen Diagnostics Inc</t>
  </si>
  <si>
    <t>TENX.OQ</t>
  </si>
  <si>
    <t>Tenax Therapeutics Inc</t>
  </si>
  <si>
    <t>OGXI.OQ</t>
  </si>
  <si>
    <t>OncoGenex Pharmaceuticals Inc</t>
  </si>
  <si>
    <t>SNGX.OB</t>
  </si>
  <si>
    <t>Soligenix Inc</t>
  </si>
  <si>
    <t>ANIK.OQ</t>
  </si>
  <si>
    <t>Anika Therapeutics Inc</t>
  </si>
  <si>
    <t>HEB.A</t>
  </si>
  <si>
    <t>Hemispherx Biopharma Inc</t>
  </si>
  <si>
    <t>NAVB.A</t>
  </si>
  <si>
    <t>Navidea Biopharmaceuticals Inc</t>
  </si>
  <si>
    <t>SIGAQ.PK</t>
  </si>
  <si>
    <t>SIGA Technologies Inc</t>
  </si>
  <si>
    <t>CBIA.PK</t>
  </si>
  <si>
    <t>Canopus Biopharma Inc</t>
  </si>
  <si>
    <t>AMRI.OQ</t>
  </si>
  <si>
    <t>Albany Molecular Research Inc</t>
  </si>
  <si>
    <t>VICL.OQ</t>
  </si>
  <si>
    <t>Vical Inc</t>
  </si>
  <si>
    <t>NKTR.OQ</t>
  </si>
  <si>
    <t>ARWR.OQ</t>
  </si>
  <si>
    <t>RPRX.OQ</t>
  </si>
  <si>
    <t>Repros Therapeutics Inc</t>
  </si>
  <si>
    <t>CBIS.PK</t>
  </si>
  <si>
    <t>Cannabis Science Inc</t>
  </si>
  <si>
    <t>ARDM.OQ</t>
  </si>
  <si>
    <t>Aradigm Corp</t>
  </si>
  <si>
    <t>SPPI.OQ</t>
  </si>
  <si>
    <t>BCRX.OQ</t>
  </si>
  <si>
    <t>BioCryst Pharmaceuticals Inc</t>
  </si>
  <si>
    <t>BRGC.PK</t>
  </si>
  <si>
    <t>BrightRock Gold Corp</t>
  </si>
  <si>
    <t>APHB.PK</t>
  </si>
  <si>
    <t>AmpliPhi Biosciences Corp</t>
  </si>
  <si>
    <t>NBIX.OQ</t>
  </si>
  <si>
    <t>Neurocrine Biosciences Inc</t>
  </si>
  <si>
    <t>AVTO.PK</t>
  </si>
  <si>
    <t>Avantogen Oncology Inc</t>
  </si>
  <si>
    <t>MHTX.PK</t>
  </si>
  <si>
    <t>Manhattan Scientifics Inc</t>
  </si>
  <si>
    <t>INCY.OQ</t>
  </si>
  <si>
    <t>Incyte Corp</t>
  </si>
  <si>
    <t>SGUI.PK</t>
  </si>
  <si>
    <t>Sanguine Corp</t>
  </si>
  <si>
    <t>OXGN.OQ</t>
  </si>
  <si>
    <t>OXiGENE Inc</t>
  </si>
  <si>
    <t>PTN.A</t>
  </si>
  <si>
    <t>Palatin Technologies Inc</t>
  </si>
  <si>
    <t>LLBO.PK</t>
  </si>
  <si>
    <t>Lifeline Biotechnologies Inc</t>
  </si>
  <si>
    <t>ASNB.PK</t>
  </si>
  <si>
    <t>AdvanSource Biomaterials Corp</t>
  </si>
  <si>
    <t>NANM.PK</t>
  </si>
  <si>
    <t>NMI Health Inc</t>
  </si>
  <si>
    <t>ISLT.PK</t>
  </si>
  <si>
    <t>Islet Sciences Inc</t>
  </si>
  <si>
    <t>SVFC.PK</t>
  </si>
  <si>
    <t>Intellicell Biosciences Inc</t>
  </si>
  <si>
    <t>CRL.N</t>
  </si>
  <si>
    <t>Charles River Laboratories International Inc</t>
  </si>
  <si>
    <t>NVDL.PK</t>
  </si>
  <si>
    <t>Novadel Pharma Inc</t>
  </si>
  <si>
    <t>LJPC.OQ</t>
  </si>
  <si>
    <t>La Jolla Pharmaceutical Co</t>
  </si>
  <si>
    <t>MRVT.PK</t>
  </si>
  <si>
    <t>Miravant Medical Technologies</t>
  </si>
  <si>
    <t>ARRY.OQ</t>
  </si>
  <si>
    <t>Array Biopharma Inc</t>
  </si>
  <si>
    <t>INSY.OQ</t>
  </si>
  <si>
    <t>INSYS Therapeutics Inc</t>
  </si>
  <si>
    <t>PRXL.OQ</t>
  </si>
  <si>
    <t>PAREXEL International Corp</t>
  </si>
  <si>
    <t>NVAX.OQ</t>
  </si>
  <si>
    <t>CTIC.OQ</t>
  </si>
  <si>
    <t>CTi Biopharma Corp</t>
  </si>
  <si>
    <t>NNLX.PK</t>
  </si>
  <si>
    <t>NanoLogix Inc</t>
  </si>
  <si>
    <t>PCYC.OQ</t>
  </si>
  <si>
    <t>Pharmacyclics Inc</t>
  </si>
  <si>
    <t>VMTF.PK</t>
  </si>
  <si>
    <t>VMT Scientific Inc</t>
  </si>
  <si>
    <t>MCLS.PK</t>
  </si>
  <si>
    <t>Medical Sciences Inc</t>
  </si>
  <si>
    <t>BASI.OQ</t>
  </si>
  <si>
    <t>HPPI.PK</t>
  </si>
  <si>
    <t>HedgePath Pharmaceuticals Inc</t>
  </si>
  <si>
    <t>SPPH.PK</t>
  </si>
  <si>
    <t>Spencer Pharmaceutical Inc</t>
  </si>
  <si>
    <t>VGLS.PK</t>
  </si>
  <si>
    <t>VG Life Sciences Inc</t>
  </si>
  <si>
    <t>IRBS.PK</t>
  </si>
  <si>
    <t>IR BioSciences Holdings Inc</t>
  </si>
  <si>
    <t>MDDM.PK</t>
  </si>
  <si>
    <t>MDM Group Inc</t>
  </si>
  <si>
    <t>DYAX.OQ</t>
  </si>
  <si>
    <t>Dyax Corp</t>
  </si>
  <si>
    <t>SSGI.PK</t>
  </si>
  <si>
    <t>S S G I Inc</t>
  </si>
  <si>
    <t>PANC.PK</t>
  </si>
  <si>
    <t>Panacos Pharmaceuticals Inc</t>
  </si>
  <si>
    <t>CRIS.OQ</t>
  </si>
  <si>
    <t>Curis Inc</t>
  </si>
  <si>
    <t>VIAP.PK</t>
  </si>
  <si>
    <t>VIA Pharmaceuticals Inc</t>
  </si>
  <si>
    <t>HTDS.PK</t>
  </si>
  <si>
    <t>Hard To Treat Diseases Inc</t>
  </si>
  <si>
    <t>RPTP.OQ</t>
  </si>
  <si>
    <t>Raptor Pharmaceutical Corp</t>
  </si>
  <si>
    <t>CRXM.PK</t>
  </si>
  <si>
    <t>Taxus Cardium Pharmaceuticals Group Inc</t>
  </si>
  <si>
    <t>INFI.OQ</t>
  </si>
  <si>
    <t>Infinity Pharmaceuticals Inc</t>
  </si>
  <si>
    <t>ELTP.PK</t>
  </si>
  <si>
    <t>Elite Pharmaceuticals Inc</t>
  </si>
  <si>
    <t>DRRX.OQ</t>
  </si>
  <si>
    <t>DURECT Corp</t>
  </si>
  <si>
    <t>MBVX.PK</t>
  </si>
  <si>
    <t>MabVax Therapeutics Holdings Inc</t>
  </si>
  <si>
    <t>DNAG.PK</t>
  </si>
  <si>
    <t>DNAPrint Genomics Inc</t>
  </si>
  <si>
    <t>SGMO.OQ</t>
  </si>
  <si>
    <t>Sangamo BioSciences Inc</t>
  </si>
  <si>
    <t>TBIO.OQ</t>
  </si>
  <si>
    <t>Transgenomic Inc</t>
  </si>
  <si>
    <t>ARNA.OQ</t>
  </si>
  <si>
    <t>Arena Pharmaceuticals Inc</t>
  </si>
  <si>
    <t>VTST.PK</t>
  </si>
  <si>
    <t>Vitalstate Inc</t>
  </si>
  <si>
    <t>PTIE.OQ</t>
  </si>
  <si>
    <t>Pain Therapeutics Inc</t>
  </si>
  <si>
    <t>KERX.OQ</t>
  </si>
  <si>
    <t>Keryx Biopharmaceuticals Inc</t>
  </si>
  <si>
    <t>VRML.OQ</t>
  </si>
  <si>
    <t>Vermillion Inc</t>
  </si>
  <si>
    <t>IMUN.PK</t>
  </si>
  <si>
    <t>Immune Therapeutics Inc</t>
  </si>
  <si>
    <t>ANIP.OQ</t>
  </si>
  <si>
    <t>RIGL.OQ</t>
  </si>
  <si>
    <t>Rigel Pharmaceuticals Inc</t>
  </si>
  <si>
    <t>INAN.PK</t>
  </si>
  <si>
    <t>Internatural Pharmaceuticals Inc</t>
  </si>
  <si>
    <t>OPXA.OQ</t>
  </si>
  <si>
    <t>Opexa Therapeutics Inc</t>
  </si>
  <si>
    <t>AGEN.OQ</t>
  </si>
  <si>
    <t>Agenus Inc</t>
  </si>
  <si>
    <t>POZN.OQ</t>
  </si>
  <si>
    <t>POZEN Inc</t>
  </si>
  <si>
    <t>DNDNQ.PK</t>
  </si>
  <si>
    <t>LXRX.OQ</t>
  </si>
  <si>
    <t>Lexicon Pharmaceuticals Inc</t>
  </si>
  <si>
    <t>EXEL.OQ</t>
  </si>
  <si>
    <t>MSTX.A</t>
  </si>
  <si>
    <t>Mast Therapeutics Inc</t>
  </si>
  <si>
    <t>GNVC.OQ</t>
  </si>
  <si>
    <t>EXAS.OQ</t>
  </si>
  <si>
    <t>Exact Sciences Corp</t>
  </si>
  <si>
    <t>SGEN.OQ</t>
  </si>
  <si>
    <t>Seattle Genetics Inc</t>
  </si>
  <si>
    <t>CRCX.PK</t>
  </si>
  <si>
    <t>Continental Rail Corp</t>
  </si>
  <si>
    <t>ISR.A</t>
  </si>
  <si>
    <t>IsoRay Inc</t>
  </si>
  <si>
    <t>AFFY.PK</t>
  </si>
  <si>
    <t>Affymax Inc</t>
  </si>
  <si>
    <t>ACAD.OQ</t>
  </si>
  <si>
    <t>ACADIA Pharmaceuticals Inc</t>
  </si>
  <si>
    <t>DVAX.OQ</t>
  </si>
  <si>
    <t>Dynavax Technologies Corp</t>
  </si>
  <si>
    <t>HDVY.PK</t>
  </si>
  <si>
    <t>Health Discovery Corp</t>
  </si>
  <si>
    <t>BDSI.OQ</t>
  </si>
  <si>
    <t>BioDelivery Sciences International Inc</t>
  </si>
  <si>
    <t>IMMB.PK</t>
  </si>
  <si>
    <t>CORT.OQ</t>
  </si>
  <si>
    <t>Corcept Therapeutics Inc</t>
  </si>
  <si>
    <t>NRBO.PK</t>
  </si>
  <si>
    <t>Neuro Bioscience Inc</t>
  </si>
  <si>
    <t>NRTI.PK</t>
  </si>
  <si>
    <t>Inergetics Inc</t>
  </si>
  <si>
    <t>CAPR.OQ</t>
  </si>
  <si>
    <t>Capricor Therapeutics Inc</t>
  </si>
  <si>
    <t>AKER.OQ</t>
  </si>
  <si>
    <t>Akers Biosciences Inc</t>
  </si>
  <si>
    <t>BGNX.PK</t>
  </si>
  <si>
    <t>BioGenex Laboratories</t>
  </si>
  <si>
    <t>NUOT.PK</t>
  </si>
  <si>
    <t>Nuo Therapeutics Inc</t>
  </si>
  <si>
    <t>HALO.OQ</t>
  </si>
  <si>
    <t>Halozyme Therapeutics Inc</t>
  </si>
  <si>
    <t>QMDT.PK</t>
  </si>
  <si>
    <t>Quick-Med Technologies Inc</t>
  </si>
  <si>
    <t>APPY.OQ</t>
  </si>
  <si>
    <t>Venaxis Inc</t>
  </si>
  <si>
    <t>GALT.OQ</t>
  </si>
  <si>
    <t>Galectin Therapeutics Inc</t>
  </si>
  <si>
    <t>TAUG.PK</t>
  </si>
  <si>
    <t>Tauriga Sciences Inc</t>
  </si>
  <si>
    <t>RTRX.OQ</t>
  </si>
  <si>
    <t>Retrophin Inc</t>
  </si>
  <si>
    <t>BCLI.OQ</t>
  </si>
  <si>
    <t>Brainstorm Cell Therapuetics Inc</t>
  </si>
  <si>
    <t>GTOPQ.PK</t>
  </si>
  <si>
    <t>Genitope Corp</t>
  </si>
  <si>
    <t>VIRA.PK</t>
  </si>
  <si>
    <t>Viratech Corp</t>
  </si>
  <si>
    <t>MEIP.OQ</t>
  </si>
  <si>
    <t>MEI Pharma Inc</t>
  </si>
  <si>
    <t>ACOR.OQ</t>
  </si>
  <si>
    <t>Acorda Therapeutics Inc</t>
  </si>
  <si>
    <t>LPTN.OQ</t>
  </si>
  <si>
    <t>Lpath Inc</t>
  </si>
  <si>
    <t>GTXI.OQ</t>
  </si>
  <si>
    <t>GTX Inc</t>
  </si>
  <si>
    <t>DYAI.PK</t>
  </si>
  <si>
    <t>Dyadic International Inc</t>
  </si>
  <si>
    <t>CYCC.OQ</t>
  </si>
  <si>
    <t>Cyclacel Pharmaceuticals Inc</t>
  </si>
  <si>
    <t>ATKJ.PK</t>
  </si>
  <si>
    <t>Artec Inc</t>
  </si>
  <si>
    <t>BLRS.PK</t>
  </si>
  <si>
    <t>BioLife Remedies Inc</t>
  </si>
  <si>
    <t>CYTK.OQ</t>
  </si>
  <si>
    <t>Cytokinetics Inc</t>
  </si>
  <si>
    <t>ALNY.OQ</t>
  </si>
  <si>
    <t>Alnylam Pharmaceuticals Inc</t>
  </si>
  <si>
    <t>OHRP.OQ</t>
  </si>
  <si>
    <t>OHR Pharmaceutical Inc</t>
  </si>
  <si>
    <t>SNMX.OQ</t>
  </si>
  <si>
    <t>Senomyx Inc</t>
  </si>
  <si>
    <t>MNTA.OQ</t>
  </si>
  <si>
    <t>Momenta Pharmaceuticals Inc</t>
  </si>
  <si>
    <t>MRTX.OQ</t>
  </si>
  <si>
    <t>Mirati Therapeutics Inc</t>
  </si>
  <si>
    <t>ZIOP.OQ</t>
  </si>
  <si>
    <t>ZIOPHARM Oncology Inc</t>
  </si>
  <si>
    <t>MNKD.OQ</t>
  </si>
  <si>
    <t>Mannkind Corp</t>
  </si>
  <si>
    <t>NNVC.A</t>
  </si>
  <si>
    <t>NanoViricides Inc</t>
  </si>
  <si>
    <t>RNN.A</t>
  </si>
  <si>
    <t>Rexahn Pharmaceuticals Inc</t>
  </si>
  <si>
    <t>THLD.OQ</t>
  </si>
  <si>
    <t>Threshold Pharmaceuticals Inc</t>
  </si>
  <si>
    <t>SCAL.PK</t>
  </si>
  <si>
    <t>Stem Cell Authority Ltd</t>
  </si>
  <si>
    <t>AHROQ.PK</t>
  </si>
  <si>
    <t>AtheroNova Inc</t>
  </si>
  <si>
    <t>EPRS.OQ</t>
  </si>
  <si>
    <t>EPIRUS Biopharmaceuticals Inc</t>
  </si>
  <si>
    <t>SNSS.OQ</t>
  </si>
  <si>
    <t>Sunesis Pharmaceuticals Inc</t>
  </si>
  <si>
    <t>MNOV.OQ</t>
  </si>
  <si>
    <t>MediciNova Inc</t>
  </si>
  <si>
    <t>SNTA.OQ</t>
  </si>
  <si>
    <t>Synta Pharmaceuticals Corp</t>
  </si>
  <si>
    <t>XNPT.OQ</t>
  </si>
  <si>
    <t>Xenoport Inc</t>
  </si>
  <si>
    <t>PSDV.OQ</t>
  </si>
  <si>
    <t>pSivida Corp</t>
  </si>
  <si>
    <t>ABPI.PK</t>
  </si>
  <si>
    <t>Accentia Biopharmaceuticals Inc</t>
  </si>
  <si>
    <t>HLUN.PK</t>
  </si>
  <si>
    <t>Healtheuniverse Inc</t>
  </si>
  <si>
    <t>GHDX.OQ</t>
  </si>
  <si>
    <t>Genomic Health Inc</t>
  </si>
  <si>
    <t>ADXS.OQ</t>
  </si>
  <si>
    <t>Advaxis Inc</t>
  </si>
  <si>
    <t>CYDY.PK</t>
  </si>
  <si>
    <t>CytoDyn Inc</t>
  </si>
  <si>
    <t>DIEN.PK</t>
  </si>
  <si>
    <t>Diversified Energy Holdings Inc</t>
  </si>
  <si>
    <t>BGES.PK</t>
  </si>
  <si>
    <t>Bio-Bridge Science Inc</t>
  </si>
  <si>
    <t>PIP.A</t>
  </si>
  <si>
    <t>PharmAthene Inc</t>
  </si>
  <si>
    <t>RPBC.PK</t>
  </si>
  <si>
    <t>Redpoint Bio Corp</t>
  </si>
  <si>
    <t>BPTH.OQ</t>
  </si>
  <si>
    <t>Bio Path Holdings Inc</t>
  </si>
  <si>
    <t>ALXA.OQ</t>
  </si>
  <si>
    <t>Alexza Pharmaceuticals Inc</t>
  </si>
  <si>
    <t>VNDA.OQ</t>
  </si>
  <si>
    <t>Vanda Pharmaceuticals Inc</t>
  </si>
  <si>
    <t>PRTK.OQ</t>
  </si>
  <si>
    <t>Paratek Pharmaceuticals Inc</t>
  </si>
  <si>
    <t>CBLI.OQ</t>
  </si>
  <si>
    <t>Cleveland Biolabs Inc</t>
  </si>
  <si>
    <t>CCYG.PK</t>
  </si>
  <si>
    <t>CellCyte Genetics Corp</t>
  </si>
  <si>
    <t>AVXL.PK</t>
  </si>
  <si>
    <t>Anavex Life Sciences Corp</t>
  </si>
  <si>
    <t>ACHN.OQ</t>
  </si>
  <si>
    <t>Achillion Pharmaceuticals Inc</t>
  </si>
  <si>
    <t>PTCT.OQ</t>
  </si>
  <si>
    <t>PTC Therapeutics Inc</t>
  </si>
  <si>
    <t>OSIR.OQ</t>
  </si>
  <si>
    <t>Osiris Therapeutics Inc</t>
  </si>
  <si>
    <t>SCMP.OQ</t>
  </si>
  <si>
    <t>Sucampo Pharmaceuticals Inc</t>
  </si>
  <si>
    <t>IMUC.A</t>
  </si>
  <si>
    <t>ImmunoCellular Therapeutics Ltd</t>
  </si>
  <si>
    <t>SGYP.OQ</t>
  </si>
  <si>
    <t>Synergy Pharmaceuticals Inc</t>
  </si>
  <si>
    <t>PYMXQ.PK</t>
  </si>
  <si>
    <t>PolyMedix Inc</t>
  </si>
  <si>
    <t>CPRX.OQ</t>
  </si>
  <si>
    <t>Catalyst Pharmaceutical Partners Inc</t>
  </si>
  <si>
    <t>EBS.N</t>
  </si>
  <si>
    <t>ISCO.PK</t>
  </si>
  <si>
    <t>International Stem Cell Corp</t>
  </si>
  <si>
    <t>NWCI.PK</t>
  </si>
  <si>
    <t>NewCardio Inc</t>
  </si>
  <si>
    <t>AGGX.PK</t>
  </si>
  <si>
    <t>Angiogenex Inc</t>
  </si>
  <si>
    <t>ATHX.OQ</t>
  </si>
  <si>
    <t>Athersys Inc</t>
  </si>
  <si>
    <t>OREX.OQ</t>
  </si>
  <si>
    <t>Orexigen Therapeutics Inc</t>
  </si>
  <si>
    <t>RGDX.OQ</t>
  </si>
  <si>
    <t>Response Genetics Inc</t>
  </si>
  <si>
    <t>IMMY.OQ</t>
  </si>
  <si>
    <t>Imprimis Pharmaceuticals Inc</t>
  </si>
  <si>
    <t>BIOD.OQ</t>
  </si>
  <si>
    <t>Biodel Inc</t>
  </si>
  <si>
    <t>CTIX.PK</t>
  </si>
  <si>
    <t>Cellceutix Corp</t>
  </si>
  <si>
    <t>BHRT.PK</t>
  </si>
  <si>
    <t>Bioheart Inc</t>
  </si>
  <si>
    <t>NBY.A</t>
  </si>
  <si>
    <t>NovaBay Pharmaceuticals Inc</t>
  </si>
  <si>
    <t>CBMG.OQ</t>
  </si>
  <si>
    <t>Cellular Biomedicine Group Inc</t>
  </si>
  <si>
    <t>CDXC.PK</t>
  </si>
  <si>
    <t>Chromadex Corp</t>
  </si>
  <si>
    <t>OMBP.PK</t>
  </si>
  <si>
    <t>Omni Bio Pharmaceutical Inc</t>
  </si>
  <si>
    <t>MBCI.PK</t>
  </si>
  <si>
    <t>MabCure Inc</t>
  </si>
  <si>
    <t>CNBX.PK</t>
  </si>
  <si>
    <t>Cannabics Pharmaceuticals Inc</t>
  </si>
  <si>
    <t>PXBM.PK</t>
  </si>
  <si>
    <t>Phoenix Biopharm Inc</t>
  </si>
  <si>
    <t>NWBO.OQ</t>
  </si>
  <si>
    <t>Northwest Biotherapeutics Inc</t>
  </si>
  <si>
    <t>ATNM.A</t>
  </si>
  <si>
    <t>Actinium Pharmaceuticals Inc</t>
  </si>
  <si>
    <t>ANAC.OQ</t>
  </si>
  <si>
    <t>Anacor Pharmaceuticals Inc</t>
  </si>
  <si>
    <t>LIXT.PK</t>
  </si>
  <si>
    <t>Lixte Biotechnology Holdings Inc</t>
  </si>
  <si>
    <t>INKN.PK</t>
  </si>
  <si>
    <t>Shrink Nanotechnologies Inc</t>
  </si>
  <si>
    <t>CDNA.OQ</t>
  </si>
  <si>
    <t>CareDx Inc</t>
  </si>
  <si>
    <t>ERGO.PK</t>
  </si>
  <si>
    <t>Entia Biosciences Inc</t>
  </si>
  <si>
    <t>OMMH.PK</t>
  </si>
  <si>
    <t>Omnimmune Holdings Inc</t>
  </si>
  <si>
    <t>OMER.OQ</t>
  </si>
  <si>
    <t>Omeros Corp</t>
  </si>
  <si>
    <t>IRSB.PK</t>
  </si>
  <si>
    <t>Iris Biotechnologies Inc</t>
  </si>
  <si>
    <t>AMPE.A</t>
  </si>
  <si>
    <t>Ampio Pharmaceuticals Inc</t>
  </si>
  <si>
    <t>ZGNX.OQ</t>
  </si>
  <si>
    <t>Zogenix Inc</t>
  </si>
  <si>
    <t>CDXS.OQ</t>
  </si>
  <si>
    <t>Codexis Inc</t>
  </si>
  <si>
    <t>PMBS.PK</t>
  </si>
  <si>
    <t>PuraMed BioScience Inc</t>
  </si>
  <si>
    <t>LBIO.OQ</t>
  </si>
  <si>
    <t>Lion Biotechnologies Inc</t>
  </si>
  <si>
    <t>VRCI.PK</t>
  </si>
  <si>
    <t>Verde Science Inc</t>
  </si>
  <si>
    <t>FPMI.PK</t>
  </si>
  <si>
    <t>FluoroPharma Medical Inc</t>
  </si>
  <si>
    <t>AGMX.OQ</t>
  </si>
  <si>
    <t>AutoGenomics Inc</t>
  </si>
  <si>
    <t>AMBS.PK</t>
  </si>
  <si>
    <t>Amarantus Bioscience Holdings Inc</t>
  </si>
  <si>
    <t>TCEL.PK</t>
  </si>
  <si>
    <t>Therapy Cells Inc</t>
  </si>
  <si>
    <t>MDGN.A</t>
  </si>
  <si>
    <t>Medgenics Inc</t>
  </si>
  <si>
    <t>ONCS.PK</t>
  </si>
  <si>
    <t>OncoSec Medical Inc</t>
  </si>
  <si>
    <t>TNXP.OQ</t>
  </si>
  <si>
    <t>Tonix Pharmaceuticals Holding Corp</t>
  </si>
  <si>
    <t>AVDX.OB</t>
  </si>
  <si>
    <t>Avant Diagnostics Inc</t>
  </si>
  <si>
    <t>VIVK.PK</t>
  </si>
  <si>
    <t>Vivakor Inc</t>
  </si>
  <si>
    <t>FCSC.OQ</t>
  </si>
  <si>
    <t>Fibrocell Science Inc</t>
  </si>
  <si>
    <t>ORGS.PK</t>
  </si>
  <si>
    <t>Orgenesis Inc</t>
  </si>
  <si>
    <t>IRWD.OQ</t>
  </si>
  <si>
    <t>Ironwood Pharmaceuticals Inc</t>
  </si>
  <si>
    <t>AVEO.OQ</t>
  </si>
  <si>
    <t>Aveo Pharmaceuticals Inc</t>
  </si>
  <si>
    <t>TNGNQ.PK</t>
  </si>
  <si>
    <t>Tengion Inc</t>
  </si>
  <si>
    <t>IASO.A</t>
  </si>
  <si>
    <t>IASO Pharma Inc</t>
  </si>
  <si>
    <t>ELGO.PK</t>
  </si>
  <si>
    <t>Enterologics Inc</t>
  </si>
  <si>
    <t>ECYT.OQ</t>
  </si>
  <si>
    <t>Endocyte Inc</t>
  </si>
  <si>
    <t>CRYO.PK</t>
  </si>
  <si>
    <t>American Cryostem Corp</t>
  </si>
  <si>
    <t>ENZB.OB</t>
  </si>
  <si>
    <t>EnzymeBioSystems</t>
  </si>
  <si>
    <t>ACRX.OQ</t>
  </si>
  <si>
    <t>AcelRx Pharmaceuticals Inc</t>
  </si>
  <si>
    <t>SGTH.PK</t>
  </si>
  <si>
    <t>Signpath Pharma Inc</t>
  </si>
  <si>
    <t>CMXC.OB</t>
  </si>
  <si>
    <t>Cell MedX Corp</t>
  </si>
  <si>
    <t>ONVO.A</t>
  </si>
  <si>
    <t>Organovo Holdings Inc</t>
  </si>
  <si>
    <t>RCHA.OB</t>
  </si>
  <si>
    <t>Rich Pharmaceuticals Inc</t>
  </si>
  <si>
    <t>BPMX.PK</t>
  </si>
  <si>
    <t>BioPharmX Corp</t>
  </si>
  <si>
    <t>BIEI.PK</t>
  </si>
  <si>
    <t>Premier Biomedical Inc</t>
  </si>
  <si>
    <t>ANTB.PK</t>
  </si>
  <si>
    <t>AntriaBio Inc</t>
  </si>
  <si>
    <t>CLVS.OQ</t>
  </si>
  <si>
    <t>Clovis Oncology Inc</t>
  </si>
  <si>
    <t>ANDN.PK</t>
  </si>
  <si>
    <t>Andain Inc</t>
  </si>
  <si>
    <t>IGAP.PK</t>
  </si>
  <si>
    <t>Integrity Applications Inc</t>
  </si>
  <si>
    <t>CBBT.OB</t>
  </si>
  <si>
    <t>Cerebain Biotech Corp</t>
  </si>
  <si>
    <t>ENDV.PK</t>
  </si>
  <si>
    <t>Endonovo Therapeutics Inc</t>
  </si>
  <si>
    <t>CEMP.OQ</t>
  </si>
  <si>
    <t>Cempra Inc</t>
  </si>
  <si>
    <t>XBIO.PK</t>
  </si>
  <si>
    <t>Xenetic Biosciences Inc</t>
  </si>
  <si>
    <t>PBYI.N</t>
  </si>
  <si>
    <t>Puma Biotechnology Inc</t>
  </si>
  <si>
    <t>AVTH.PK</t>
  </si>
  <si>
    <t>AV Therapeutics Inc</t>
  </si>
  <si>
    <t>TYMI.PK</t>
  </si>
  <si>
    <t>Tyme Technologies Inc</t>
  </si>
  <si>
    <t>RDUS.OQ</t>
  </si>
  <si>
    <t>Radius Health Inc</t>
  </si>
  <si>
    <t>BTHE.PK</t>
  </si>
  <si>
    <t>Boston Therapeutics Inc</t>
  </si>
  <si>
    <t>TSRO.OQ</t>
  </si>
  <si>
    <t>TESARO Inc</t>
  </si>
  <si>
    <t>ADMA.OQ</t>
  </si>
  <si>
    <t>ADMA Biologics Inc</t>
  </si>
  <si>
    <t>STML.OQ</t>
  </si>
  <si>
    <t>Stemline Therapeutics Inc</t>
  </si>
  <si>
    <t>RXII.OQ</t>
  </si>
  <si>
    <t>Rxi Pharmaceuticals Corp</t>
  </si>
  <si>
    <t>OMED.OQ</t>
  </si>
  <si>
    <t>OncoMed Pharmaceuticals Inc</t>
  </si>
  <si>
    <t>KYTH.OQ</t>
  </si>
  <si>
    <t>KYTHERA Biopharmaceuticals Inc</t>
  </si>
  <si>
    <t>REON.PK</t>
  </si>
  <si>
    <t>Resolute Oncology Inc</t>
  </si>
  <si>
    <t>CDXI.OB</t>
  </si>
  <si>
    <t>Cardax Inc</t>
  </si>
  <si>
    <t>RGLS.OQ</t>
  </si>
  <si>
    <t>Regulus Therapeutics Inc</t>
  </si>
  <si>
    <t>OVAS.OQ</t>
  </si>
  <si>
    <t>OvaScience Inc</t>
  </si>
  <si>
    <t>ICPT.OQ</t>
  </si>
  <si>
    <t>Intercept Pharmaceuticals Inc</t>
  </si>
  <si>
    <t>RXDX.OQ</t>
  </si>
  <si>
    <t>Ignyta Inc</t>
  </si>
  <si>
    <t>SGLX.A</t>
  </si>
  <si>
    <t>Singulex Inc</t>
  </si>
  <si>
    <t>KBIO.OQ</t>
  </si>
  <si>
    <t>KaloBios Pharmaceuticals Inc</t>
  </si>
  <si>
    <t>ENTA.OQ</t>
  </si>
  <si>
    <t>Enanta Pharmaceuticals Inc</t>
  </si>
  <si>
    <t>RLMD.PK</t>
  </si>
  <si>
    <t>Relmada Therapeutics Inc</t>
  </si>
  <si>
    <t>ENUM.OB</t>
  </si>
  <si>
    <t>Enumeral Biomedical Holdings Inc</t>
  </si>
  <si>
    <t>RGXX.PK</t>
  </si>
  <si>
    <t>Cortica Neurosciences Inc</t>
  </si>
  <si>
    <t>NMUS.PK</t>
  </si>
  <si>
    <t>Nemus Bioscience Inc</t>
  </si>
  <si>
    <t>Q.N</t>
  </si>
  <si>
    <t>Quintiles Transnational Holdings Inc</t>
  </si>
  <si>
    <t>VGEN.PK</t>
  </si>
  <si>
    <t>Vaccinogen Inc</t>
  </si>
  <si>
    <t>CMRX.OQ</t>
  </si>
  <si>
    <t>Chimerix Inc</t>
  </si>
  <si>
    <t>AST.A</t>
  </si>
  <si>
    <t>Asterias Biotherapeutics Inc</t>
  </si>
  <si>
    <t>RCPT.OQ</t>
  </si>
  <si>
    <t>Receptos Inc</t>
  </si>
  <si>
    <t>PTLA.OQ</t>
  </si>
  <si>
    <t>Portola Pharmaceuticals Inc</t>
  </si>
  <si>
    <t>LKYM.OB</t>
  </si>
  <si>
    <t>Luckycom Inc</t>
  </si>
  <si>
    <t>EPZM.OQ</t>
  </si>
  <si>
    <t>Epizyme Inc</t>
  </si>
  <si>
    <t>RGDO.OQ</t>
  </si>
  <si>
    <t>Regado Biosciences Inc</t>
  </si>
  <si>
    <t>HTBX.OQ</t>
  </si>
  <si>
    <t>Heat Biologics Inc</t>
  </si>
  <si>
    <t>ESPR.OQ</t>
  </si>
  <si>
    <t>Esperion Therapeutics Inc</t>
  </si>
  <si>
    <t>BLUE.OQ</t>
  </si>
  <si>
    <t>bluebird bio Inc</t>
  </si>
  <si>
    <t>CPXX.OQ</t>
  </si>
  <si>
    <t>Celator Pharmaceuticals Inc</t>
  </si>
  <si>
    <t>ICEL.OQ</t>
  </si>
  <si>
    <t>Cellular Dynamics International Inc</t>
  </si>
  <si>
    <t>AGIO.OQ</t>
  </si>
  <si>
    <t>Agios Pharmaceuticals Inc</t>
  </si>
  <si>
    <t>CNAT.OQ</t>
  </si>
  <si>
    <t>Conatus Pharmaceuticals Inc</t>
  </si>
  <si>
    <t>XON.N</t>
  </si>
  <si>
    <t>Intrexon Corp</t>
  </si>
  <si>
    <t>FPRX.OQ</t>
  </si>
  <si>
    <t>Five Prime Therapeutics Inc</t>
  </si>
  <si>
    <t>FATE.OQ</t>
  </si>
  <si>
    <t>Fate Therapeutics Inc</t>
  </si>
  <si>
    <t>FMI.OQ</t>
  </si>
  <si>
    <t>Foundation Medicine Inc</t>
  </si>
  <si>
    <t>XLRN.OQ</t>
  </si>
  <si>
    <t>Acceleron Pharma Inc</t>
  </si>
  <si>
    <t>RTGN.OQ</t>
  </si>
  <si>
    <t>Ruthigen Inc</t>
  </si>
  <si>
    <t>BIND.OQ</t>
  </si>
  <si>
    <t>BIND Therapeutics Inc</t>
  </si>
  <si>
    <t>OPHT.OQ</t>
  </si>
  <si>
    <t>Ophthotech Corp</t>
  </si>
  <si>
    <t>NNAB.PK</t>
  </si>
  <si>
    <t>Nanoantibiotics Inc</t>
  </si>
  <si>
    <t>MGNX.OQ</t>
  </si>
  <si>
    <t>MacroGenics Inc</t>
  </si>
  <si>
    <t>AERI.OQ</t>
  </si>
  <si>
    <t>Aerie Pharmaceuticals Inc</t>
  </si>
  <si>
    <t>ITCI.OQ</t>
  </si>
  <si>
    <t>Intra-Cellular Therapies Inc</t>
  </si>
  <si>
    <t>VCYT.OQ</t>
  </si>
  <si>
    <t>Veracyte Inc</t>
  </si>
  <si>
    <t>GLYC.OQ</t>
  </si>
  <si>
    <t>GlycoMimetics Inc</t>
  </si>
  <si>
    <t>KPTI.OQ</t>
  </si>
  <si>
    <t>Karyopharm Therapeutics Inc</t>
  </si>
  <si>
    <t>TRVN.OQ</t>
  </si>
  <si>
    <t>Trevena Inc</t>
  </si>
  <si>
    <t>XNCR.OQ</t>
  </si>
  <si>
    <t>Xencor Inc</t>
  </si>
  <si>
    <t>CLDN.OQ</t>
  </si>
  <si>
    <t>Celladon Corp</t>
  </si>
  <si>
    <t>VTL.OQ</t>
  </si>
  <si>
    <t>Vital Therapies Inc</t>
  </si>
  <si>
    <t>RGBP.OB</t>
  </si>
  <si>
    <t>Regen BioPharma Inc</t>
  </si>
  <si>
    <t>EGLT.OQ</t>
  </si>
  <si>
    <t>Egalet Corp</t>
  </si>
  <si>
    <t>TLOG.OQ</t>
  </si>
  <si>
    <t>TetraLogic Pharmaceuticals Corp</t>
  </si>
  <si>
    <t>REPH.OQ</t>
  </si>
  <si>
    <t>Recro Pharma Inc</t>
  </si>
  <si>
    <t>GBIM.OQ</t>
  </si>
  <si>
    <t>GlobeImmune Inc</t>
  </si>
  <si>
    <t>CARA.OQ</t>
  </si>
  <si>
    <t>Cara Therapeutics Inc</t>
  </si>
  <si>
    <t>KIN.OQ</t>
  </si>
  <si>
    <t>Kindred Biosciences Inc</t>
  </si>
  <si>
    <t>RARE.OQ</t>
  </si>
  <si>
    <t>Ultragenyx Pharmaceutical Inc</t>
  </si>
  <si>
    <t>CBAY.OQ</t>
  </si>
  <si>
    <t>CymaBay Therapeutics Inc</t>
  </si>
  <si>
    <t>ASPX.OQ</t>
  </si>
  <si>
    <t>Auspex Pharmaceuticals Inc</t>
  </si>
  <si>
    <t>NRX.OQ</t>
  </si>
  <si>
    <t>NephroGenex Inc</t>
  </si>
  <si>
    <t>EBIO.OQ</t>
  </si>
  <si>
    <t>Eleven Biotherapeutics Inc</t>
  </si>
  <si>
    <t>RVNC.OQ</t>
  </si>
  <si>
    <t>Revance Therapeutics Inc</t>
  </si>
  <si>
    <t>ALDX.OQ</t>
  </si>
  <si>
    <t>Aldeyra Therapeutics Inc</t>
  </si>
  <si>
    <t>FLXN.OQ</t>
  </si>
  <si>
    <t>Flexion Therapeutics Inc</t>
  </si>
  <si>
    <t>KNMD.OQ</t>
  </si>
  <si>
    <t>KineMed Inc</t>
  </si>
  <si>
    <t>AGTC.OQ</t>
  </si>
  <si>
    <t>Applied Genetic Technologies Corp</t>
  </si>
  <si>
    <t>MTNB.PK</t>
  </si>
  <si>
    <t>Matinas BioPharma Holdings Inc</t>
  </si>
  <si>
    <t>AKAO.OQ</t>
  </si>
  <si>
    <t>Achaogen Inc</t>
  </si>
  <si>
    <t>DPRX.OQ</t>
  </si>
  <si>
    <t>Dipexium Pharmaceuticals Inc</t>
  </si>
  <si>
    <t>CTRV.OQ</t>
  </si>
  <si>
    <t>ContraVir Pharmaceuticals Inc</t>
  </si>
  <si>
    <t>AKBA.OQ</t>
  </si>
  <si>
    <t>Akebia Therapeutics Inc</t>
  </si>
  <si>
    <t>VSAR.OQ</t>
  </si>
  <si>
    <t>Versartis Inc</t>
  </si>
  <si>
    <t>CERU.OQ</t>
  </si>
  <si>
    <t>Cerulean Pharma Inc</t>
  </si>
  <si>
    <t>AGRX.OQ</t>
  </si>
  <si>
    <t>Agile Therapeutics Inc</t>
  </si>
  <si>
    <t>ALDR.OQ</t>
  </si>
  <si>
    <t>Alder Biopharmaceuticals Inc</t>
  </si>
  <si>
    <t>NERV.OQ</t>
  </si>
  <si>
    <t>Minerva Neurosciences Inc</t>
  </si>
  <si>
    <t>ZFGN.OQ</t>
  </si>
  <si>
    <t>Zafgen Inc</t>
  </si>
  <si>
    <t>AMBX.OQ</t>
  </si>
  <si>
    <t>Ambrx Inc</t>
  </si>
  <si>
    <t>CAFN.OB</t>
  </si>
  <si>
    <t>Cachet Financial Solutions Inc</t>
  </si>
  <si>
    <t>ZSPH.OQ</t>
  </si>
  <si>
    <t>ZS Pharma Inc</t>
  </si>
  <si>
    <t>ARDX.OQ</t>
  </si>
  <si>
    <t>Ardelyx Inc</t>
  </si>
  <si>
    <t>KITE.OQ</t>
  </si>
  <si>
    <t>Kite Pharma Inc</t>
  </si>
  <si>
    <t>ROKA.OQ</t>
  </si>
  <si>
    <t>Roka Bioscience Inc</t>
  </si>
  <si>
    <t>PFNX.A</t>
  </si>
  <si>
    <t>Pfenex Inc</t>
  </si>
  <si>
    <t>SAGE.OQ</t>
  </si>
  <si>
    <t>SAGE Therapeutics Inc</t>
  </si>
  <si>
    <t>ATRA.OQ</t>
  </si>
  <si>
    <t>Atara Biotherapeutics Inc</t>
  </si>
  <si>
    <t>IMDZ.OQ</t>
  </si>
  <si>
    <t>Immune Design Corp</t>
  </si>
  <si>
    <t>TBRA.OQ</t>
  </si>
  <si>
    <t>Tobira Therapeutics Inc</t>
  </si>
  <si>
    <t>ZSAN.OQ</t>
  </si>
  <si>
    <t>Zosano Pharma Corp</t>
  </si>
  <si>
    <t>AAVL.OQ</t>
  </si>
  <si>
    <t>Avalanche Biotechnologies Inc</t>
  </si>
  <si>
    <t>VKTX.OQ</t>
  </si>
  <si>
    <t>Viking Therapeutics Inc</t>
  </si>
  <si>
    <t>OTIC.OQ</t>
  </si>
  <si>
    <t>Otonomy Inc</t>
  </si>
  <si>
    <t>CALA.OQ</t>
  </si>
  <si>
    <t>Calithera Biosciences Inc</t>
  </si>
  <si>
    <t>JAGX.OQ</t>
  </si>
  <si>
    <t>Jaguar Animal Health Inc</t>
  </si>
  <si>
    <t>DERM.OQ</t>
  </si>
  <si>
    <t>Dermira Inc</t>
  </si>
  <si>
    <t>PRAH.OQ</t>
  </si>
  <si>
    <t>PRA Health Sciences Inc</t>
  </si>
  <si>
    <t>CFRX.OQ</t>
  </si>
  <si>
    <t>ContraFect Corp</t>
  </si>
  <si>
    <t>PRTO.OQ</t>
  </si>
  <si>
    <t>Proteon Therapeutics Inc</t>
  </si>
  <si>
    <t>CHRS.OQ</t>
  </si>
  <si>
    <t>Coherus BioSciences Inc</t>
  </si>
  <si>
    <t>FGEN.OQ</t>
  </si>
  <si>
    <t>FibroGen Inc</t>
  </si>
  <si>
    <t>INCR.OQ</t>
  </si>
  <si>
    <t>INC Research Holdings Inc</t>
  </si>
  <si>
    <t>CRBP.OQ</t>
  </si>
  <si>
    <t>Corbus Pharmaceuticals Holdings Inc</t>
  </si>
  <si>
    <t>ITEK.OQ</t>
  </si>
  <si>
    <t>Inotek Pharmaceuticals Corp</t>
  </si>
  <si>
    <t>JUNO.OQ</t>
  </si>
  <si>
    <t>Juno Therapeutics Inc</t>
  </si>
  <si>
    <t>BLCM.OQ</t>
  </si>
  <si>
    <t>Bellicum Pharmaceuticals Inc</t>
  </si>
  <si>
    <t>IDGX.OQ</t>
  </si>
  <si>
    <t>AltheaDx Inc</t>
  </si>
  <si>
    <t>FLKS.OQ</t>
  </si>
  <si>
    <t>Flex Pharma Inc</t>
  </si>
  <si>
    <t>TCON.OQ</t>
  </si>
  <si>
    <t>TRACON Pharmaceuticals Inc</t>
  </si>
  <si>
    <t>ONCE.OQ</t>
  </si>
  <si>
    <t>Spark Therapeutics Inc</t>
  </si>
  <si>
    <t>NVTA.N</t>
  </si>
  <si>
    <t>Invitae Corp</t>
  </si>
  <si>
    <t>BLPH.OQ</t>
  </si>
  <si>
    <t>Bellerophon Therapeutics Inc</t>
  </si>
  <si>
    <t>XBIT.OQ</t>
  </si>
  <si>
    <t>XBiotech Inc</t>
  </si>
  <si>
    <t>ADRO.OQ</t>
  </si>
  <si>
    <t>Aduro Biotech Inc</t>
  </si>
  <si>
    <t>KMPH.OQ</t>
  </si>
  <si>
    <t>KemPharm Inc</t>
  </si>
  <si>
    <t>CDTX.OQ</t>
  </si>
  <si>
    <t>Cidara Therapeutics Inc</t>
  </si>
  <si>
    <t>BPMC.OQ</t>
  </si>
  <si>
    <t>Blueprint Medicines Corp</t>
  </si>
  <si>
    <t>RTTR.OQ</t>
  </si>
  <si>
    <t>Ritter Pharmaceuticals Inc</t>
  </si>
  <si>
    <t>MVIR.OQ</t>
  </si>
  <si>
    <t>MultiVir Inc</t>
  </si>
  <si>
    <t>LIFE.OQ</t>
  </si>
  <si>
    <t>aTyr Pharma Inc</t>
  </si>
  <si>
    <t>STZ.N</t>
  </si>
  <si>
    <t>Distillers &amp; Wineries</t>
  </si>
  <si>
    <t>BFb.N</t>
  </si>
  <si>
    <t>Brown-Forman Corp</t>
  </si>
  <si>
    <t>AMRT.PK</t>
  </si>
  <si>
    <t>American Mart Corp</t>
  </si>
  <si>
    <t>CUDO.PK</t>
  </si>
  <si>
    <t>Cuidao Holding Corp</t>
  </si>
  <si>
    <t>WVVI.OQ</t>
  </si>
  <si>
    <t>Willamette Valley Vineyards Inc</t>
  </si>
  <si>
    <t>DKAM.PK</t>
  </si>
  <si>
    <t>Drinks Americas Holdings Ltd</t>
  </si>
  <si>
    <t>UNRH.PK</t>
  </si>
  <si>
    <t>UNR Holdings Inc</t>
  </si>
  <si>
    <t>DUGG.PK</t>
  </si>
  <si>
    <t>Duggan's Distillers Products Corp</t>
  </si>
  <si>
    <t>CAGR.PK</t>
  </si>
  <si>
    <t>California Grapes International Inc</t>
  </si>
  <si>
    <t>ROX.A</t>
  </si>
  <si>
    <t>Castle Brands Inc</t>
  </si>
  <si>
    <t>MRIB.PK</t>
  </si>
  <si>
    <t>Marani Brands Inc</t>
  </si>
  <si>
    <t>GLDN.PK</t>
  </si>
  <si>
    <t>Gold Dynamics Corp</t>
  </si>
  <si>
    <t>WDKA.PK</t>
  </si>
  <si>
    <t>Panache Beverage Inc</t>
  </si>
  <si>
    <t>TQLA.PK</t>
  </si>
  <si>
    <t>Montalvo Spirits Inc</t>
  </si>
  <si>
    <t>ESDI.PK</t>
  </si>
  <si>
    <t>Eastside Distilling Inc</t>
  </si>
  <si>
    <t>CWGL.PK</t>
  </si>
  <si>
    <t>Crimson Wine Group Ltd</t>
  </si>
  <si>
    <t>THST.OQ</t>
  </si>
  <si>
    <t>Truett-Hurst Inc</t>
  </si>
  <si>
    <t>CRVP.A</t>
  </si>
  <si>
    <t>Crystal Rock Holdings Inc</t>
  </si>
  <si>
    <t>Non-Alcoholic Beverages</t>
  </si>
  <si>
    <t>CUBV.PK</t>
  </si>
  <si>
    <t>CUBA Beverage Co</t>
  </si>
  <si>
    <t>COKE.OQ</t>
  </si>
  <si>
    <t>Coca Cola Bottling Co Consolidated</t>
  </si>
  <si>
    <t>KO.N</t>
  </si>
  <si>
    <t>The Coca-Cola Co</t>
  </si>
  <si>
    <t>CCE.N</t>
  </si>
  <si>
    <t>Coca-Cola Enterprises Inc</t>
  </si>
  <si>
    <t>PEP.N</t>
  </si>
  <si>
    <t>MNST.OQ</t>
  </si>
  <si>
    <t>Monster Beverage Corp</t>
  </si>
  <si>
    <t>FIZZ.OQ</t>
  </si>
  <si>
    <t>National Beverage Corp</t>
  </si>
  <si>
    <t>QENC.PK</t>
  </si>
  <si>
    <t>Queench Holdings Ltd</t>
  </si>
  <si>
    <t>PSWS.PK</t>
  </si>
  <si>
    <t>PureSafe Water Systems Inc</t>
  </si>
  <si>
    <t>CLCL.PK</t>
  </si>
  <si>
    <t>Calcol Inc</t>
  </si>
  <si>
    <t>NLEF.PK</t>
  </si>
  <si>
    <t>New Leaf Brands Inc</t>
  </si>
  <si>
    <t>ELDO.PK</t>
  </si>
  <si>
    <t>Eldorado Artesian Springs Inc</t>
  </si>
  <si>
    <t>CHIL.PK</t>
  </si>
  <si>
    <t>Chill Tech Industries Inc</t>
  </si>
  <si>
    <t>JSDA.PK</t>
  </si>
  <si>
    <t>Jones Soda Co</t>
  </si>
  <si>
    <t>ISBH.PK</t>
  </si>
  <si>
    <t>Isbre Holding Corp</t>
  </si>
  <si>
    <t>AQUI.PK</t>
  </si>
  <si>
    <t>Aquagold International Inc</t>
  </si>
  <si>
    <t>FMBV.PK</t>
  </si>
  <si>
    <t>Full Motion Beverage Inc</t>
  </si>
  <si>
    <t>CIRC.PK</t>
  </si>
  <si>
    <t>CirTran Corp</t>
  </si>
  <si>
    <t>NBVG.PK</t>
  </si>
  <si>
    <t>NutriPure Beverages Inc</t>
  </si>
  <si>
    <t>EQLB.PK</t>
  </si>
  <si>
    <t>Eq Energy Drink Inc</t>
  </si>
  <si>
    <t>VCII.PK</t>
  </si>
  <si>
    <t>ViviCells International Inc</t>
  </si>
  <si>
    <t>OCBG.PK</t>
  </si>
  <si>
    <t>OC Beverages Inc</t>
  </si>
  <si>
    <t>IFBV.PK</t>
  </si>
  <si>
    <t>Icy Splash Food and Beverage Inc</t>
  </si>
  <si>
    <t>FUIG.PK</t>
  </si>
  <si>
    <t>Fusion Interactive Corp</t>
  </si>
  <si>
    <t>STZU.PK</t>
  </si>
  <si>
    <t>Sun Tzu Corp</t>
  </si>
  <si>
    <t>SWRI.PK</t>
  </si>
  <si>
    <t>Seawright Holdings Inc</t>
  </si>
  <si>
    <t>UPNT.PK</t>
  </si>
  <si>
    <t>UpLift Nutrition Inc</t>
  </si>
  <si>
    <t>BRWC.PK</t>
  </si>
  <si>
    <t>Boreal Water Collection Inc</t>
  </si>
  <si>
    <t>BBDA.PK</t>
  </si>
  <si>
    <t>Bebida Beverage Co</t>
  </si>
  <si>
    <t>ADIR.PK</t>
  </si>
  <si>
    <t>Adirondack Springs Beverages Inc</t>
  </si>
  <si>
    <t>VIPV.PK</t>
  </si>
  <si>
    <t>VIPR Corp</t>
  </si>
  <si>
    <t>FTCY.PK</t>
  </si>
  <si>
    <t>Global Future City Holding Inc</t>
  </si>
  <si>
    <t>FGFT.PK</t>
  </si>
  <si>
    <t>FG Fitness &amp; Media Group Inc</t>
  </si>
  <si>
    <t>TSWT.PK</t>
  </si>
  <si>
    <t>Taste Water Inc</t>
  </si>
  <si>
    <t>CELH.PK</t>
  </si>
  <si>
    <t>Celsius Holdings Inc</t>
  </si>
  <si>
    <t>REED.A</t>
  </si>
  <si>
    <t>Reed's Inc</t>
  </si>
  <si>
    <t>PPBV.PK</t>
  </si>
  <si>
    <t>Purple Beverage Company Inc</t>
  </si>
  <si>
    <t>HJOE.PK</t>
  </si>
  <si>
    <t>Hangover Joe's Holding Corp</t>
  </si>
  <si>
    <t>HFBG.PK</t>
  </si>
  <si>
    <t>Hall of Fame Beverages Inc</t>
  </si>
  <si>
    <t>ATTD.PK</t>
  </si>
  <si>
    <t>Attitude Drinks Inc</t>
  </si>
  <si>
    <t>DPS.N</t>
  </si>
  <si>
    <t>Dr Pepper Snapple Group Inc</t>
  </si>
  <si>
    <t>MOJO.PK</t>
  </si>
  <si>
    <t>MOJO Organics Inc</t>
  </si>
  <si>
    <t>DNAX.PK</t>
  </si>
  <si>
    <t>DNA Brands Inc</t>
  </si>
  <si>
    <t>EGRN.PK</t>
  </si>
  <si>
    <t>Evergreen-Agra Inc</t>
  </si>
  <si>
    <t>PLSB.PK</t>
  </si>
  <si>
    <t>Pulse Beverage Corp</t>
  </si>
  <si>
    <t>YGYI.PK</t>
  </si>
  <si>
    <t>Youngevity International Inc</t>
  </si>
  <si>
    <t>PDKI.PK</t>
  </si>
  <si>
    <t>PDK Energy Inc</t>
  </si>
  <si>
    <t>KRED.PK</t>
  </si>
  <si>
    <t>Konared Corp</t>
  </si>
  <si>
    <t>WTER.PK</t>
  </si>
  <si>
    <t>Alkaline Water Company Inc</t>
  </si>
  <si>
    <t>DRNK.PK</t>
  </si>
  <si>
    <t>Noho Inc</t>
  </si>
  <si>
    <t>RDDC.PK</t>
  </si>
  <si>
    <t>Reddy Ice Holdings Inc</t>
  </si>
  <si>
    <t>CVC.N</t>
  </si>
  <si>
    <t>Cablevision Systems Corp</t>
  </si>
  <si>
    <t>NTN.A</t>
  </si>
  <si>
    <t>NTN Buzztime Inc</t>
  </si>
  <si>
    <t>CMCSA.OQ</t>
  </si>
  <si>
    <t>NNET.PK</t>
  </si>
  <si>
    <t>Nostalgia Network Inc</t>
  </si>
  <si>
    <t>DIS.N</t>
  </si>
  <si>
    <t>CBS.N</t>
  </si>
  <si>
    <t>GRRP.PK</t>
  </si>
  <si>
    <t>Granite Broadcasting Corp</t>
  </si>
  <si>
    <t>PTIH.PK</t>
  </si>
  <si>
    <t>PTI Holdings Inc</t>
  </si>
  <si>
    <t>SBGI.OQ</t>
  </si>
  <si>
    <t>SONR.PK</t>
  </si>
  <si>
    <t>Sonar Radio Corp</t>
  </si>
  <si>
    <t>TEVE.PK</t>
  </si>
  <si>
    <t>URBT.PK</t>
  </si>
  <si>
    <t>Urban Television Network Corp</t>
  </si>
  <si>
    <t>TWX.N</t>
  </si>
  <si>
    <t>YOD.OQ</t>
  </si>
  <si>
    <t>YOU On Demand Holdings Inc</t>
  </si>
  <si>
    <t>GGMC.PK</t>
  </si>
  <si>
    <t>Global Gateway Media &amp; Communications Inc</t>
  </si>
  <si>
    <t>WNRC.PK</t>
  </si>
  <si>
    <t>Wenr Corp</t>
  </si>
  <si>
    <t>TFBN.PK</t>
  </si>
  <si>
    <t>TFN Football Network Inc</t>
  </si>
  <si>
    <t>DISH.OQ</t>
  </si>
  <si>
    <t>SGA.A</t>
  </si>
  <si>
    <t>Saga Communications Inc</t>
  </si>
  <si>
    <t>UCTN.PK</t>
  </si>
  <si>
    <t>CTN Media Group Inc</t>
  </si>
  <si>
    <t>RAIO.PK</t>
  </si>
  <si>
    <t>RadioIO Inc</t>
  </si>
  <si>
    <t>EMMS.OQ</t>
  </si>
  <si>
    <t>Emmis Communications Corp</t>
  </si>
  <si>
    <t>GNBR.PK</t>
  </si>
  <si>
    <t>General Broadcasting Inc</t>
  </si>
  <si>
    <t>HBCO.PK</t>
  </si>
  <si>
    <t>Hungarian Broadcasting Corp</t>
  </si>
  <si>
    <t>SIRI.OQ</t>
  </si>
  <si>
    <t>Sirius XM Holdings Inc</t>
  </si>
  <si>
    <t>SSTC.PK</t>
  </si>
  <si>
    <t>Safe and Secure TV Channel Inc</t>
  </si>
  <si>
    <t>WIFT.PK</t>
  </si>
  <si>
    <t>Wi-Fi TV Inc</t>
  </si>
  <si>
    <t>MDTV.PK</t>
  </si>
  <si>
    <t>Mdu Communications International Inc</t>
  </si>
  <si>
    <t>STLK.PK</t>
  </si>
  <si>
    <t>STL Marketing Group Inc</t>
  </si>
  <si>
    <t>HSPG.PK</t>
  </si>
  <si>
    <t>Home Shopping Latino Inc</t>
  </si>
  <si>
    <t>CCHZ.PK</t>
  </si>
  <si>
    <t>Career College Holding Company Inc</t>
  </si>
  <si>
    <t>STRU.PK</t>
  </si>
  <si>
    <t>Straight Up Brands Inc</t>
  </si>
  <si>
    <t>PNTV.PK</t>
  </si>
  <si>
    <t>Players Network Inc</t>
  </si>
  <si>
    <t>CMLS.OQ</t>
  </si>
  <si>
    <t>ETM.N</t>
  </si>
  <si>
    <t>Entercom Communications Corp</t>
  </si>
  <si>
    <t>EVC.N</t>
  </si>
  <si>
    <t>Entravision Communications Corp</t>
  </si>
  <si>
    <t>ACME.PK</t>
  </si>
  <si>
    <t>ACME Communications Inc</t>
  </si>
  <si>
    <t>BBGI.OQ</t>
  </si>
  <si>
    <t>SALM.OQ</t>
  </si>
  <si>
    <t>Salem Media Group Inc</t>
  </si>
  <si>
    <t>SBSA.OQ</t>
  </si>
  <si>
    <t>Spanish Broadcasting System Inc</t>
  </si>
  <si>
    <t>IREP.PK</t>
  </si>
  <si>
    <t>Interep National Radio Sales Inc</t>
  </si>
  <si>
    <t>ROIAK.OQ</t>
  </si>
  <si>
    <t>Radio One Inc</t>
  </si>
  <si>
    <t>CRWN.OQ</t>
  </si>
  <si>
    <t>Crown Media Holdings Inc</t>
  </si>
  <si>
    <t>GBGM.PK</t>
  </si>
  <si>
    <t>Global Gaming Network Inc</t>
  </si>
  <si>
    <t>RAWO.PK</t>
  </si>
  <si>
    <t>Radio World Corp</t>
  </si>
  <si>
    <t>TSRR.PK</t>
  </si>
  <si>
    <t>Tradestar Resources Corp</t>
  </si>
  <si>
    <t>NXST.OQ</t>
  </si>
  <si>
    <t>GTN.N</t>
  </si>
  <si>
    <t>MDHG.PK</t>
  </si>
  <si>
    <t>Media Holdings International Inc</t>
  </si>
  <si>
    <t>DTV.OQ</t>
  </si>
  <si>
    <t>DIRECTV</t>
  </si>
  <si>
    <t>CVNI.PK</t>
  </si>
  <si>
    <t>Clearvision International Inc</t>
  </si>
  <si>
    <t>GTGP.PK</t>
  </si>
  <si>
    <t>Global Technologies Group Inc</t>
  </si>
  <si>
    <t>DISCA.OQ</t>
  </si>
  <si>
    <t>Discovery Communications Inc</t>
  </si>
  <si>
    <t>JNPC.PK</t>
  </si>
  <si>
    <t>Juniper Content Corp</t>
  </si>
  <si>
    <t>STRZA.OQ</t>
  </si>
  <si>
    <t>Starz</t>
  </si>
  <si>
    <t>QVCA.OQ</t>
  </si>
  <si>
    <t>Liberty Interactive Corp</t>
  </si>
  <si>
    <t>TWC.N</t>
  </si>
  <si>
    <t>SIGN.PK</t>
  </si>
  <si>
    <t>Signet International Holdings Inc</t>
  </si>
  <si>
    <t>LUDG.PK</t>
  </si>
  <si>
    <t>Ludwig Enterprises Inc</t>
  </si>
  <si>
    <t>IHRT.PK</t>
  </si>
  <si>
    <t>iHeartMedia Inc</t>
  </si>
  <si>
    <t>NXOI.PK</t>
  </si>
  <si>
    <t>SNI.N</t>
  </si>
  <si>
    <t>Scripps Networks Interactive Inc</t>
  </si>
  <si>
    <t>CIBY.PK</t>
  </si>
  <si>
    <t>CIBL Inc</t>
  </si>
  <si>
    <t>CCZ.N</t>
  </si>
  <si>
    <t>Comcast Holdings Corp</t>
  </si>
  <si>
    <t>P.N</t>
  </si>
  <si>
    <t>Pandora Media Inc</t>
  </si>
  <si>
    <t>ENT.OQ</t>
  </si>
  <si>
    <t>Global Eagle Entertainment Inc</t>
  </si>
  <si>
    <t>CHTR.OQ</t>
  </si>
  <si>
    <t>TRCO.N</t>
  </si>
  <si>
    <t>Tribune Media Co</t>
  </si>
  <si>
    <t>LMCA.OQ</t>
  </si>
  <si>
    <t>HMTV.OQ</t>
  </si>
  <si>
    <t>Hemisphere Media Group Inc</t>
  </si>
  <si>
    <t>TSQ.N</t>
  </si>
  <si>
    <t>Townsquare Media Inc</t>
  </si>
  <si>
    <t>LBRDA.OQ</t>
  </si>
  <si>
    <t>Liberty Broadband Corp</t>
  </si>
  <si>
    <t>EXPO.OQ</t>
  </si>
  <si>
    <t>Exponent Inc</t>
  </si>
  <si>
    <t>Business Support Services</t>
  </si>
  <si>
    <t>FISV.OQ</t>
  </si>
  <si>
    <t>GK.OQ</t>
  </si>
  <si>
    <t>G&amp;K Services Inc</t>
  </si>
  <si>
    <t>EOSI.PK</t>
  </si>
  <si>
    <t>Eos International Inc</t>
  </si>
  <si>
    <t>ABM.N</t>
  </si>
  <si>
    <t>SKBY.PK</t>
  </si>
  <si>
    <t>Sickbay Health Media Inc</t>
  </si>
  <si>
    <t>ALGI.PK</t>
  </si>
  <si>
    <t>American Locker Group Inc</t>
  </si>
  <si>
    <t>HCSG.OQ</t>
  </si>
  <si>
    <t>Healthcare Services Group Inc</t>
  </si>
  <si>
    <t>AXR.N</t>
  </si>
  <si>
    <t>AMREP Corp</t>
  </si>
  <si>
    <t>INTO.PK</t>
  </si>
  <si>
    <t>Initio Inc</t>
  </si>
  <si>
    <t>FRM.N</t>
  </si>
  <si>
    <t>Furmanite Corp</t>
  </si>
  <si>
    <t>SPEX.OQ</t>
  </si>
  <si>
    <t>Spherix Inc</t>
  </si>
  <si>
    <t>BRC.N</t>
  </si>
  <si>
    <t>MSGI.PK</t>
  </si>
  <si>
    <t>MSGI Technology Solutions Inc</t>
  </si>
  <si>
    <t>EXTF.PK</t>
  </si>
  <si>
    <t>Extreme Fitness Inc</t>
  </si>
  <si>
    <t>CKP.N</t>
  </si>
  <si>
    <t>Checkpoint Systems Inc</t>
  </si>
  <si>
    <t>CTAS.OQ</t>
  </si>
  <si>
    <t>Cintas Corp</t>
  </si>
  <si>
    <t>GPX.N</t>
  </si>
  <si>
    <t>GP Strategies Corp</t>
  </si>
  <si>
    <t>MOC.A</t>
  </si>
  <si>
    <t>DSS.A</t>
  </si>
  <si>
    <t>ITUS.PK</t>
  </si>
  <si>
    <t>ITUS Corp</t>
  </si>
  <si>
    <t>PWEI.PK</t>
  </si>
  <si>
    <t>PacWest Equities Inc</t>
  </si>
  <si>
    <t>NEWT.OQ</t>
  </si>
  <si>
    <t>Newtek Business Services Corp</t>
  </si>
  <si>
    <t>OCEX.PK</t>
  </si>
  <si>
    <t>Oceanic Exploration Co</t>
  </si>
  <si>
    <t>DLHC.OQ</t>
  </si>
  <si>
    <t>DLH Holdings Corp</t>
  </si>
  <si>
    <t>ISDR.A</t>
  </si>
  <si>
    <t>LTRE.OQ</t>
  </si>
  <si>
    <t>Learning Tree International Inc</t>
  </si>
  <si>
    <t>BCO.N</t>
  </si>
  <si>
    <t>Brinks Company</t>
  </si>
  <si>
    <t>ROL.N</t>
  </si>
  <si>
    <t>Rollins Inc</t>
  </si>
  <si>
    <t>ENLB.PK</t>
  </si>
  <si>
    <t>Enerlabs Inc</t>
  </si>
  <si>
    <t>RVGD.PK</t>
  </si>
  <si>
    <t>Revenge Designs Inc</t>
  </si>
  <si>
    <t>TRR.N</t>
  </si>
  <si>
    <t>TRC Companies Inc</t>
  </si>
  <si>
    <t>TISI.N</t>
  </si>
  <si>
    <t>Team Inc</t>
  </si>
  <si>
    <t>XRX.N</t>
  </si>
  <si>
    <t>NADA.PK</t>
  </si>
  <si>
    <t>North American Datacom Inc</t>
  </si>
  <si>
    <t>ARWD.PK</t>
  </si>
  <si>
    <t>Arrow Resources Development Inc</t>
  </si>
  <si>
    <t>GRNH.PK</t>
  </si>
  <si>
    <t>Greengro Technologies Inc</t>
  </si>
  <si>
    <t>FCN.N</t>
  </si>
  <si>
    <t>WCEC.PK</t>
  </si>
  <si>
    <t>West Coast Entertainment Corp</t>
  </si>
  <si>
    <t>CASS.OQ</t>
  </si>
  <si>
    <t>Cass Information Systems Inc</t>
  </si>
  <si>
    <t>RBTI.PK</t>
  </si>
  <si>
    <t>Red Branch Technologies Inc</t>
  </si>
  <si>
    <t>DPHS.PK</t>
  </si>
  <si>
    <t>Allied Ventures Holdings Corp</t>
  </si>
  <si>
    <t>ISON.PK</t>
  </si>
  <si>
    <t>Isonics Corp</t>
  </si>
  <si>
    <t>TPIL.PK</t>
  </si>
  <si>
    <t>TPI International Inc</t>
  </si>
  <si>
    <t>VTMC.PK</t>
  </si>
  <si>
    <t>Valentine Mark Corp</t>
  </si>
  <si>
    <t>INII.PK</t>
  </si>
  <si>
    <t>Insight ID Inc</t>
  </si>
  <si>
    <t>MGTC.PK</t>
  </si>
  <si>
    <t>Megatech Corp</t>
  </si>
  <si>
    <t>RCTC.PK</t>
  </si>
  <si>
    <t>Ready Credit Corp</t>
  </si>
  <si>
    <t>REGT.PK</t>
  </si>
  <si>
    <t>Regent Technologies Inc</t>
  </si>
  <si>
    <t>TWDG.PK</t>
  </si>
  <si>
    <t>Westwood Group Inc</t>
  </si>
  <si>
    <t>EVUS.PK</t>
  </si>
  <si>
    <t>EV Charging USA Inc</t>
  </si>
  <si>
    <t>AVTC.PK</t>
  </si>
  <si>
    <t>AVT Inc</t>
  </si>
  <si>
    <t>OZON.PK</t>
  </si>
  <si>
    <t>Cyclopss Corp</t>
  </si>
  <si>
    <t>UBLI.OB</t>
  </si>
  <si>
    <t>UBL Interactive Inc</t>
  </si>
  <si>
    <t>FC.N</t>
  </si>
  <si>
    <t>Franklin Covey Co</t>
  </si>
  <si>
    <t>VCOR.PK</t>
  </si>
  <si>
    <t>Vencor International Inc</t>
  </si>
  <si>
    <t>RSPNQ.PK</t>
  </si>
  <si>
    <t>Response USA Inc</t>
  </si>
  <si>
    <t>SCTN.PK</t>
  </si>
  <si>
    <t>Schimatic Cash Transactions Network.Com Inc</t>
  </si>
  <si>
    <t>IKMA.PK</t>
  </si>
  <si>
    <t>IntelaKare Marketing Inc</t>
  </si>
  <si>
    <t>CRRS.PK</t>
  </si>
  <si>
    <t>Corporate Resource Services Inc</t>
  </si>
  <si>
    <t>UNF.N</t>
  </si>
  <si>
    <t>CRTN.OQ</t>
  </si>
  <si>
    <t>Cartesian Inc</t>
  </si>
  <si>
    <t>XGEN.PK</t>
  </si>
  <si>
    <t>NexGen Holdings Corp</t>
  </si>
  <si>
    <t>IGDC.PK</t>
  </si>
  <si>
    <t>Indigenous Global Development Corp</t>
  </si>
  <si>
    <t>EXPH.PK</t>
  </si>
  <si>
    <t>Expo Holdings Inc</t>
  </si>
  <si>
    <t>INAX.PK</t>
  </si>
  <si>
    <t>InAmerica Inc</t>
  </si>
  <si>
    <t>AMMJ.PK</t>
  </si>
  <si>
    <t>American Cannabis Company Inc</t>
  </si>
  <si>
    <t>DRYN.PK</t>
  </si>
  <si>
    <t>Drayton Richdale Corp</t>
  </si>
  <si>
    <t>TPNL.OB</t>
  </si>
  <si>
    <t>3Pea International Inc</t>
  </si>
  <si>
    <t>STLB.PK</t>
  </si>
  <si>
    <t>Sterling Business Solutions Inc</t>
  </si>
  <si>
    <t>DSTO.PK</t>
  </si>
  <si>
    <t>Data System</t>
  </si>
  <si>
    <t>NCI.N</t>
  </si>
  <si>
    <t>SMKG.PK</t>
  </si>
  <si>
    <t>Smart Card Marketing Systems Inc</t>
  </si>
  <si>
    <t>NRCIB.OQ</t>
  </si>
  <si>
    <t>ACTG.OQ</t>
  </si>
  <si>
    <t>Acacia Research Corp</t>
  </si>
  <si>
    <t>PRGX.OQ</t>
  </si>
  <si>
    <t>PRGX Global Inc</t>
  </si>
  <si>
    <t>IMMM.PK</t>
  </si>
  <si>
    <t>Intermedia Marketing Solutions Inc</t>
  </si>
  <si>
    <t>ATWT.PK</t>
  </si>
  <si>
    <t>ATWEC Technologies Inc</t>
  </si>
  <si>
    <t>OPTI.PK</t>
  </si>
  <si>
    <t>Opti Inc</t>
  </si>
  <si>
    <t>TGISQ.PK</t>
  </si>
  <si>
    <t>Thomas Group Inc</t>
  </si>
  <si>
    <t>CBZ.N</t>
  </si>
  <si>
    <t>CBIZ Inc</t>
  </si>
  <si>
    <t>PHIL.PK</t>
  </si>
  <si>
    <t>PHI Group Inc</t>
  </si>
  <si>
    <t>CLCXQ.PK</t>
  </si>
  <si>
    <t>Computer Learning Centers Inc</t>
  </si>
  <si>
    <t>ZNCM.PK</t>
  </si>
  <si>
    <t>Zunicom Inc</t>
  </si>
  <si>
    <t>DRWN.PK</t>
  </si>
  <si>
    <t>A Clean Slate Inc</t>
  </si>
  <si>
    <t>GAXCQ.PK</t>
  </si>
  <si>
    <t>Global Axcess Corp</t>
  </si>
  <si>
    <t>EACC.PK</t>
  </si>
  <si>
    <t>eAUTOCLAIMS Inc</t>
  </si>
  <si>
    <t>MMS.N</t>
  </si>
  <si>
    <t>Maximus Inc</t>
  </si>
  <si>
    <t>TIGE.PK</t>
  </si>
  <si>
    <t>Tigrent Inc</t>
  </si>
  <si>
    <t>ECMH.PK</t>
  </si>
  <si>
    <t>Encompass Holdings Inc</t>
  </si>
  <si>
    <t>LRCI.PK</t>
  </si>
  <si>
    <t>Legal Research Center Inc</t>
  </si>
  <si>
    <t>OMEX.OQ</t>
  </si>
  <si>
    <t>Odyssey Marine Exploration Inc</t>
  </si>
  <si>
    <t>ESI.N</t>
  </si>
  <si>
    <t>ITT Educational Services Inc</t>
  </si>
  <si>
    <t>OSIN.PK</t>
  </si>
  <si>
    <t>Optimum Source International Ltd</t>
  </si>
  <si>
    <t>ISAT.PK</t>
  </si>
  <si>
    <t>ISA Internationale Inc</t>
  </si>
  <si>
    <t>GPN.N</t>
  </si>
  <si>
    <t>Global Payments Inc</t>
  </si>
  <si>
    <t>SSHSQ.PK</t>
  </si>
  <si>
    <t>Safeguard Security Holdings Inc</t>
  </si>
  <si>
    <t>GRBG.PK</t>
  </si>
  <si>
    <t>Green Bridge Industries Inc</t>
  </si>
  <si>
    <t>RBCI.PK</t>
  </si>
  <si>
    <t>RBC Inc</t>
  </si>
  <si>
    <t>SRT.N</t>
  </si>
  <si>
    <t>StarTek Inc</t>
  </si>
  <si>
    <t>EEFT.OQ</t>
  </si>
  <si>
    <t>KOLR.PK</t>
  </si>
  <si>
    <t>Kolorfusion International Inc</t>
  </si>
  <si>
    <t>EDXC.PK</t>
  </si>
  <si>
    <t>Endexx Corp</t>
  </si>
  <si>
    <t>OSSI.PK</t>
  </si>
  <si>
    <t>Alternafuels Inc</t>
  </si>
  <si>
    <t>INKS.PK</t>
  </si>
  <si>
    <t>New York Global Innovations Inc</t>
  </si>
  <si>
    <t>AWWC.PK</t>
  </si>
  <si>
    <t>Access Worldwide Communications Inc</t>
  </si>
  <si>
    <t>EMNC.PK</t>
  </si>
  <si>
    <t>E-Monee.Com.Inc</t>
  </si>
  <si>
    <t>URI.N</t>
  </si>
  <si>
    <t>WWDA.PK</t>
  </si>
  <si>
    <t>Worldwide Auction Solutions Inc</t>
  </si>
  <si>
    <t>IMAG.PK</t>
  </si>
  <si>
    <t>Imagemax Inc</t>
  </si>
  <si>
    <t>HCKT.OQ</t>
  </si>
  <si>
    <t>Hackett Group Inc</t>
  </si>
  <si>
    <t>RPCX.PK</t>
  </si>
  <si>
    <t>ReSourcePhoenix.com</t>
  </si>
  <si>
    <t>SGSP.PK</t>
  </si>
  <si>
    <t>Single Source Investment Group Inc</t>
  </si>
  <si>
    <t>LIOX.OQ</t>
  </si>
  <si>
    <t>PRMK.PK</t>
  </si>
  <si>
    <t>ProConcept Marketing Group Inc</t>
  </si>
  <si>
    <t>HTRE.PK</t>
  </si>
  <si>
    <t>H3 Enterprises Inc</t>
  </si>
  <si>
    <t>NXPS.PK</t>
  </si>
  <si>
    <t>SLSZQ.PK</t>
  </si>
  <si>
    <t>SLS International Inc</t>
  </si>
  <si>
    <t>CEB.N</t>
  </si>
  <si>
    <t>Corporate Executive Board Co</t>
  </si>
  <si>
    <t>EVCI.PK</t>
  </si>
  <si>
    <t>EVCI Career Colleges Holding Corp</t>
  </si>
  <si>
    <t>AXCG.PK</t>
  </si>
  <si>
    <t>Eyes on The Go Inc</t>
  </si>
  <si>
    <t>INNI.PK</t>
  </si>
  <si>
    <t>Innovaro Inc</t>
  </si>
  <si>
    <t>CRAI.OQ</t>
  </si>
  <si>
    <t>CRA International Inc</t>
  </si>
  <si>
    <t>RBDC.PK</t>
  </si>
  <si>
    <t>Rbid.Com Inc</t>
  </si>
  <si>
    <t>PDII.OQ</t>
  </si>
  <si>
    <t>OXDG.PK</t>
  </si>
  <si>
    <t>Occidental Development Group Inc</t>
  </si>
  <si>
    <t>XAIN.PK</t>
  </si>
  <si>
    <t>XA Inc</t>
  </si>
  <si>
    <t>RECN.OQ</t>
  </si>
  <si>
    <t>Resources Connection Inc</t>
  </si>
  <si>
    <t>CLCT.OQ</t>
  </si>
  <si>
    <t>Collectors Universe Inc</t>
  </si>
  <si>
    <t>ADS.N</t>
  </si>
  <si>
    <t>ICRD.PK</t>
  </si>
  <si>
    <t>International Card Establishment Inc</t>
  </si>
  <si>
    <t>GSTI.PK</t>
  </si>
  <si>
    <t>Globestar Industries</t>
  </si>
  <si>
    <t>HNIN.PK</t>
  </si>
  <si>
    <t>Horne International Inc</t>
  </si>
  <si>
    <t>KGRI.PK</t>
  </si>
  <si>
    <t>Kiley Group Inc</t>
  </si>
  <si>
    <t>PYDS.PK</t>
  </si>
  <si>
    <t>Payment Data Systems Inc</t>
  </si>
  <si>
    <t>LLTI.PK</t>
  </si>
  <si>
    <t>Laserlock Technologies Inc</t>
  </si>
  <si>
    <t>LTBR.OQ</t>
  </si>
  <si>
    <t>Lightbridge Corp</t>
  </si>
  <si>
    <t>EMBR.PK</t>
  </si>
  <si>
    <t>Embarr Downs Inc</t>
  </si>
  <si>
    <t>ECSL.PK</t>
  </si>
  <si>
    <t>Encounter Care Solutions Inc</t>
  </si>
  <si>
    <t>CTYX.PK</t>
  </si>
  <si>
    <t>Connectyx Technologies Holdings Group Inc</t>
  </si>
  <si>
    <t>SFRX.PK</t>
  </si>
  <si>
    <t>Seafarer Exploration Corp</t>
  </si>
  <si>
    <t>ABPR.PK</t>
  </si>
  <si>
    <t>Airborne Security &amp; Protective Services Inc</t>
  </si>
  <si>
    <t>KGHI.PK</t>
  </si>
  <si>
    <t>Kaiser Group Holdings Inc</t>
  </si>
  <si>
    <t>BATCZ.PK</t>
  </si>
  <si>
    <t>BancTec Inc</t>
  </si>
  <si>
    <t>TMCO.PK</t>
  </si>
  <si>
    <t>TEMCO Service Industries Inc</t>
  </si>
  <si>
    <t>SGLB.PK</t>
  </si>
  <si>
    <t>Sigma Labs Inc</t>
  </si>
  <si>
    <t>MUTM.PK</t>
  </si>
  <si>
    <t>Mutual Merchant Services Inc</t>
  </si>
  <si>
    <t>ICLD.OQ</t>
  </si>
  <si>
    <t>ABCO.OQ</t>
  </si>
  <si>
    <t>Advisory Board Co</t>
  </si>
  <si>
    <t>DGLV.PK</t>
  </si>
  <si>
    <t>DigiLava Inc</t>
  </si>
  <si>
    <t>OLNK.PK</t>
  </si>
  <si>
    <t>Onelink Corp</t>
  </si>
  <si>
    <t>SGLS.PK</t>
  </si>
  <si>
    <t>Signature Leisure Inc</t>
  </si>
  <si>
    <t>EVSV.PK</t>
  </si>
  <si>
    <t>Enviro-Serv Inc</t>
  </si>
  <si>
    <t>PFMS.PK</t>
  </si>
  <si>
    <t>Paperfree Medical Solutions Inc</t>
  </si>
  <si>
    <t>IHGP.PK</t>
  </si>
  <si>
    <t>Interact Holdings Group Inc</t>
  </si>
  <si>
    <t>GGII.PK</t>
  </si>
  <si>
    <t>Green Globe International Inc</t>
  </si>
  <si>
    <t>PRAA.OQ</t>
  </si>
  <si>
    <t>PRA Group Inc</t>
  </si>
  <si>
    <t>NIFW.PK</t>
  </si>
  <si>
    <t>National Institute for School and Workplace Safety Inc</t>
  </si>
  <si>
    <t>SYNJ.PK</t>
  </si>
  <si>
    <t>Syndication Inc</t>
  </si>
  <si>
    <t>DBMM.PK</t>
  </si>
  <si>
    <t>Digital Brand Media &amp; Marketing Group Inc</t>
  </si>
  <si>
    <t>GMND.PK</t>
  </si>
  <si>
    <t>Green Mountain Development Corp</t>
  </si>
  <si>
    <t>PCMC.PK</t>
  </si>
  <si>
    <t>Public Company Management Corp</t>
  </si>
  <si>
    <t>PSNN.PK</t>
  </si>
  <si>
    <t>Professional Services Network Corp</t>
  </si>
  <si>
    <t>ACGX.PK</t>
  </si>
  <si>
    <t>Alliance Creative Group Inc</t>
  </si>
  <si>
    <t>MJNA.PK</t>
  </si>
  <si>
    <t>Medical Marijuana Inc</t>
  </si>
  <si>
    <t>UTI.N</t>
  </si>
  <si>
    <t>Universal Technical Institute Inc</t>
  </si>
  <si>
    <t>NNI.N</t>
  </si>
  <si>
    <t>Nelnet Inc</t>
  </si>
  <si>
    <t>CEOA.PK</t>
  </si>
  <si>
    <t>CEO America Inc</t>
  </si>
  <si>
    <t>CRFU.PK</t>
  </si>
  <si>
    <t>Carefree Group Inc</t>
  </si>
  <si>
    <t>MGI.OQ</t>
  </si>
  <si>
    <t>MoneyGram International Inc</t>
  </si>
  <si>
    <t>AUNM.PK</t>
  </si>
  <si>
    <t>Auction Mills Inc</t>
  </si>
  <si>
    <t>HIL.N</t>
  </si>
  <si>
    <t>Hill International Inc</t>
  </si>
  <si>
    <t>YNGR.PK</t>
  </si>
  <si>
    <t>Younger America Inc</t>
  </si>
  <si>
    <t>LDHL.PK</t>
  </si>
  <si>
    <t>LD Holdings Inc</t>
  </si>
  <si>
    <t>TICJ.PK</t>
  </si>
  <si>
    <t>Tritent International Corp</t>
  </si>
  <si>
    <t>PVNX.PK</t>
  </si>
  <si>
    <t>Pure Vanilla eXchange Inc</t>
  </si>
  <si>
    <t>NXEL.PK</t>
  </si>
  <si>
    <t>Nextelligence Inc</t>
  </si>
  <si>
    <t>HURN.OQ</t>
  </si>
  <si>
    <t>GPSI.PK</t>
  </si>
  <si>
    <t>General Payment Systems Inc</t>
  </si>
  <si>
    <t>SPRO.OQ</t>
  </si>
  <si>
    <t>WEX.N</t>
  </si>
  <si>
    <t>WEX Inc</t>
  </si>
  <si>
    <t>PPRO.PK</t>
  </si>
  <si>
    <t>Patent Properties Inc</t>
  </si>
  <si>
    <t>EXLS.OQ</t>
  </si>
  <si>
    <t>Exlservice Holdings Inc</t>
  </si>
  <si>
    <t>CATM.OQ</t>
  </si>
  <si>
    <t>Cardtronics Inc</t>
  </si>
  <si>
    <t>HPY.N</t>
  </si>
  <si>
    <t>Heartland Payment Systems Inc</t>
  </si>
  <si>
    <t>TRIS.PK</t>
  </si>
  <si>
    <t>Tri-S Security Corp</t>
  </si>
  <si>
    <t>AESO.PK</t>
  </si>
  <si>
    <t>Atlantic Energy Solutions Inc</t>
  </si>
  <si>
    <t>GCA.N</t>
  </si>
  <si>
    <t>Global Cash Access Holdings Inc</t>
  </si>
  <si>
    <t>SAJA.OQ</t>
  </si>
  <si>
    <t>Sajan Inc</t>
  </si>
  <si>
    <t>MA.N</t>
  </si>
  <si>
    <t>MasterCard Inc</t>
  </si>
  <si>
    <t>TSSI.PK</t>
  </si>
  <si>
    <t>TSS Inc</t>
  </si>
  <si>
    <t>DRSV.PK</t>
  </si>
  <si>
    <t>IVAY.PK</t>
  </si>
  <si>
    <t>Investigative Services Agencies Inc</t>
  </si>
  <si>
    <t>HEES.OQ</t>
  </si>
  <si>
    <t>H&amp;E Equipment Services Inc</t>
  </si>
  <si>
    <t>DHSM.PK</t>
  </si>
  <si>
    <t>DHS Holding Co</t>
  </si>
  <si>
    <t>ISML.PK</t>
  </si>
  <si>
    <t>ISM International Inc</t>
  </si>
  <si>
    <t>GFDV.PK</t>
  </si>
  <si>
    <t>General Finance And Development Inc</t>
  </si>
  <si>
    <t>ARGL.PK</t>
  </si>
  <si>
    <t>Argyle Security Inc</t>
  </si>
  <si>
    <t>PLPM.OQ</t>
  </si>
  <si>
    <t>Planet Payment Inc</t>
  </si>
  <si>
    <t>ICFI.OQ</t>
  </si>
  <si>
    <t>GFN.OQ</t>
  </si>
  <si>
    <t>General Finance Corp</t>
  </si>
  <si>
    <t>KSIH.PK</t>
  </si>
  <si>
    <t>KS International Holdings Corp</t>
  </si>
  <si>
    <t>WLDN.OQ</t>
  </si>
  <si>
    <t>MYEC.PK</t>
  </si>
  <si>
    <t>MyEcheck Inc</t>
  </si>
  <si>
    <t>WU.N</t>
  </si>
  <si>
    <t>Western Union Co</t>
  </si>
  <si>
    <t>INCC.PK</t>
  </si>
  <si>
    <t>International Consolidated Companies Inc</t>
  </si>
  <si>
    <t>SSRC.PK</t>
  </si>
  <si>
    <t>Sentisearch Inc</t>
  </si>
  <si>
    <t>AFFU.PK</t>
  </si>
  <si>
    <t>Affluence Corp</t>
  </si>
  <si>
    <t>BWVI.PK</t>
  </si>
  <si>
    <t>Blue Water Ventures International Inc</t>
  </si>
  <si>
    <t>TUCL.PK</t>
  </si>
  <si>
    <t>True Colors International</t>
  </si>
  <si>
    <t>III.OQ</t>
  </si>
  <si>
    <t>Information Services Group Inc</t>
  </si>
  <si>
    <t>DMMK.PK</t>
  </si>
  <si>
    <t>Dream Marketing Inc</t>
  </si>
  <si>
    <t>ESSX.OQ</t>
  </si>
  <si>
    <t>Essex Rental Corp</t>
  </si>
  <si>
    <t>GOHE.PK</t>
  </si>
  <si>
    <t>Global Payout Inc</t>
  </si>
  <si>
    <t>CHUM.OB</t>
  </si>
  <si>
    <t>Chuma Holdings Inc</t>
  </si>
  <si>
    <t>SUTI.PK</t>
  </si>
  <si>
    <t>Sutimco International Inc</t>
  </si>
  <si>
    <t>LGBS.PK</t>
  </si>
  <si>
    <t>Legends Business Group Inc</t>
  </si>
  <si>
    <t>SSVE.PK</t>
  </si>
  <si>
    <t>SupportSave Solutions Inc</t>
  </si>
  <si>
    <t>CYBG.PK</t>
  </si>
  <si>
    <t>Cybergy Holdings Inc</t>
  </si>
  <si>
    <t>ACCE.PK</t>
  </si>
  <si>
    <t>Accres Holding Inc</t>
  </si>
  <si>
    <t>DYNA.PK</t>
  </si>
  <si>
    <t>BRDN.PK</t>
  </si>
  <si>
    <t>Border Management Inc</t>
  </si>
  <si>
    <t>SPHT.PK</t>
  </si>
  <si>
    <t>Secure Path Technology Holdings Inc</t>
  </si>
  <si>
    <t>DKTS.PK</t>
  </si>
  <si>
    <t>Top Shelf Brands Holdings Corp</t>
  </si>
  <si>
    <t>SOLI.PK</t>
  </si>
  <si>
    <t>Solei Systems Inc</t>
  </si>
  <si>
    <t>ASJP.PK</t>
  </si>
  <si>
    <t>Aspire Japan Inc</t>
  </si>
  <si>
    <t>V.N</t>
  </si>
  <si>
    <t>TRBI.PK</t>
  </si>
  <si>
    <t>Transferorbit Corp</t>
  </si>
  <si>
    <t>RSWN.PK</t>
  </si>
  <si>
    <t>Rosewind Corp</t>
  </si>
  <si>
    <t>TRXD.PK</t>
  </si>
  <si>
    <t>Trxade Group Inc</t>
  </si>
  <si>
    <t>EXPL.PK</t>
  </si>
  <si>
    <t>Endurance Exploration Group Inc</t>
  </si>
  <si>
    <t>SMHS.PK</t>
  </si>
  <si>
    <t>Smart Holdings Inc</t>
  </si>
  <si>
    <t>PPNT.PK</t>
  </si>
  <si>
    <t>Pinpoint Recovery Solutions Corp</t>
  </si>
  <si>
    <t>CCGI.PK</t>
  </si>
  <si>
    <t>Car Charging Group Inc</t>
  </si>
  <si>
    <t>CLCN.OB</t>
  </si>
  <si>
    <t>Creative Learning Corp</t>
  </si>
  <si>
    <t>INHC.PK</t>
  </si>
  <si>
    <t>Innolog Holdings Corp</t>
  </si>
  <si>
    <t>RSSS.PK</t>
  </si>
  <si>
    <t>Research Solutions Inc</t>
  </si>
  <si>
    <t>DZNA.PK</t>
  </si>
  <si>
    <t>Dezina Marketing Inc</t>
  </si>
  <si>
    <t>BTCS.PK</t>
  </si>
  <si>
    <t>Bitcoin Shop Inc</t>
  </si>
  <si>
    <t>MYRG.OQ</t>
  </si>
  <si>
    <t>MYR Group Inc</t>
  </si>
  <si>
    <t>BLPG.OB</t>
  </si>
  <si>
    <t>Blue Line Protection Group Inc</t>
  </si>
  <si>
    <t>ASCMA.OQ</t>
  </si>
  <si>
    <t>Ascent Capital Group Inc</t>
  </si>
  <si>
    <t>LBRG.PK</t>
  </si>
  <si>
    <t>Ladybug Resource Group Inc</t>
  </si>
  <si>
    <t>SIXD.OQ</t>
  </si>
  <si>
    <t>6D Global Technologies Inc</t>
  </si>
  <si>
    <t>AIDC.PK</t>
  </si>
  <si>
    <t>AI Document Services Inc</t>
  </si>
  <si>
    <t>TXGE.PK</t>
  </si>
  <si>
    <t>Texas Gulf Energy Inc</t>
  </si>
  <si>
    <t>PCPZ.PK</t>
  </si>
  <si>
    <t>Leeward Group Holdings Inc</t>
  </si>
  <si>
    <t>THNS.PK</t>
  </si>
  <si>
    <t>Thinspace Technology Inc</t>
  </si>
  <si>
    <t>CLPI.PK</t>
  </si>
  <si>
    <t>Calpian Inc</t>
  </si>
  <si>
    <t>STWC.PK</t>
  </si>
  <si>
    <t>Strainwise Inc</t>
  </si>
  <si>
    <t>JABA.PK</t>
  </si>
  <si>
    <t>J.D. HUTT Corp</t>
  </si>
  <si>
    <t>CVCS.PK</t>
  </si>
  <si>
    <t>Charter Corporate Services Inc</t>
  </si>
  <si>
    <t>RILY.OB</t>
  </si>
  <si>
    <t>B. Riley Financial Inc</t>
  </si>
  <si>
    <t>GRWC.PK</t>
  </si>
  <si>
    <t>Grow Condos Inc</t>
  </si>
  <si>
    <t>WHLX.PK</t>
  </si>
  <si>
    <t>WLMG Holding Inc</t>
  </si>
  <si>
    <t>EEQU.PK</t>
  </si>
  <si>
    <t>Early Equine Inc</t>
  </si>
  <si>
    <t>PRVW.PK</t>
  </si>
  <si>
    <t>Peer Review Mediation and Arbitration Inc</t>
  </si>
  <si>
    <t>ADFT.PK</t>
  </si>
  <si>
    <t>ADFITECH Inc</t>
  </si>
  <si>
    <t>AXLX.PK</t>
  </si>
  <si>
    <t>Axiologix Inc</t>
  </si>
  <si>
    <t>ONE.N</t>
  </si>
  <si>
    <t>GATA.PK</t>
  </si>
  <si>
    <t>Groupe Athena Inc</t>
  </si>
  <si>
    <t>FLT.N</t>
  </si>
  <si>
    <t>Fleetcor Technologies Inc</t>
  </si>
  <si>
    <t>HWAL.PK</t>
  </si>
  <si>
    <t>Hollywall Entertainment Inc</t>
  </si>
  <si>
    <t>KEYW.OQ</t>
  </si>
  <si>
    <t>KEYW Holding Corp</t>
  </si>
  <si>
    <t>SIHC.PK</t>
  </si>
  <si>
    <t>Safco Investment Holding Corp</t>
  </si>
  <si>
    <t>BAH.N</t>
  </si>
  <si>
    <t>Booz Allen Hamilton Holding Corp</t>
  </si>
  <si>
    <t>PWON.PK</t>
  </si>
  <si>
    <t>Powin Corp</t>
  </si>
  <si>
    <t>CTP.A</t>
  </si>
  <si>
    <t>CTPartners Executive Search Inc</t>
  </si>
  <si>
    <t>FDOC.PK</t>
  </si>
  <si>
    <t>Fuel Doctor Holdings Inc</t>
  </si>
  <si>
    <t>SLIO.PK</t>
  </si>
  <si>
    <t>Solo International Inc</t>
  </si>
  <si>
    <t>PGLO.PK</t>
  </si>
  <si>
    <t>Pan Global Corp</t>
  </si>
  <si>
    <t>OMVS.PK</t>
  </si>
  <si>
    <t>On The Move Systems Corp</t>
  </si>
  <si>
    <t>RPXC.OQ</t>
  </si>
  <si>
    <t>RPX Corp</t>
  </si>
  <si>
    <t>CHBM.PK</t>
  </si>
  <si>
    <t>China Bull Management Inc</t>
  </si>
  <si>
    <t>ENIP.OB</t>
  </si>
  <si>
    <t>Endeavor IP Inc</t>
  </si>
  <si>
    <t>WAGE.N</t>
  </si>
  <si>
    <t>WageWorks Inc</t>
  </si>
  <si>
    <t>CBDG.PK</t>
  </si>
  <si>
    <t>THC Farmaceuticals Inc</t>
  </si>
  <si>
    <t>CTLE.PK</t>
  </si>
  <si>
    <t>Nano Labs Corp</t>
  </si>
  <si>
    <t>MSGO.PK</t>
  </si>
  <si>
    <t>Mister Goody Inc</t>
  </si>
  <si>
    <t>ALKM.PK</t>
  </si>
  <si>
    <t>Alkame Holdings Inc</t>
  </si>
  <si>
    <t>WSTI.PK</t>
  </si>
  <si>
    <t>WindStream Technologies Inc</t>
  </si>
  <si>
    <t>JTPY.OQ</t>
  </si>
  <si>
    <t>JetPay Corp</t>
  </si>
  <si>
    <t>ABSR.OB</t>
  </si>
  <si>
    <t>American Business Services Inc</t>
  </si>
  <si>
    <t>AJACD.PK</t>
  </si>
  <si>
    <t>Aja Cannafacturing Inc</t>
  </si>
  <si>
    <t>DRMC.PK</t>
  </si>
  <si>
    <t>Definitive Rest Mattress Co</t>
  </si>
  <si>
    <t>VNTV.N</t>
  </si>
  <si>
    <t>Vantiv Inc</t>
  </si>
  <si>
    <t>RBJM.PK</t>
  </si>
  <si>
    <t>Robert James &amp; Associates Inc</t>
  </si>
  <si>
    <t>PGSC.OB</t>
  </si>
  <si>
    <t>Progressive Green Solutions Inc</t>
  </si>
  <si>
    <t>TAX.OQ</t>
  </si>
  <si>
    <t>Liberty Tax Inc</t>
  </si>
  <si>
    <t>ETST.PK</t>
  </si>
  <si>
    <t>Earth Science Tech Inc</t>
  </si>
  <si>
    <t>MJNE.PK</t>
  </si>
  <si>
    <t>MJ Holdings Inc</t>
  </si>
  <si>
    <t>IHSI.PK</t>
  </si>
  <si>
    <t>Intelligent Highway Solutions Inc</t>
  </si>
  <si>
    <t>WIEI.PK</t>
  </si>
  <si>
    <t>Wonder International Education &amp; Investment Group Corp</t>
  </si>
  <si>
    <t>PFMT.OQ</t>
  </si>
  <si>
    <t>Performant Financial Corp</t>
  </si>
  <si>
    <t>GEQU.OB</t>
  </si>
  <si>
    <t>Global Equity International Inc</t>
  </si>
  <si>
    <t>IBXME.OB</t>
  </si>
  <si>
    <t>IBEX Advanced Mortgage Technology Inc</t>
  </si>
  <si>
    <t>TSGL.OB</t>
  </si>
  <si>
    <t>Staffing Group Ltd</t>
  </si>
  <si>
    <t>XOOM.OQ</t>
  </si>
  <si>
    <t>Xoom Corp</t>
  </si>
  <si>
    <t>NVEE.OQ</t>
  </si>
  <si>
    <t>NV5 Holdings Inc</t>
  </si>
  <si>
    <t>PBYA.PK</t>
  </si>
  <si>
    <t>Panther Biotechnology Inc</t>
  </si>
  <si>
    <t>OPVS.PK</t>
  </si>
  <si>
    <t>NanoFlex Power Corp</t>
  </si>
  <si>
    <t>DCAC.OB</t>
  </si>
  <si>
    <t>Daniels Corporate Advisory Company Inc</t>
  </si>
  <si>
    <t>FLSR.PK</t>
  </si>
  <si>
    <t>FLASR Inc</t>
  </si>
  <si>
    <t>PLWR.PK</t>
  </si>
  <si>
    <t>Power Gala Corp</t>
  </si>
  <si>
    <t>SLBU.PK</t>
  </si>
  <si>
    <t>Stella Blu Inc</t>
  </si>
  <si>
    <t>SCOO.PK</t>
  </si>
  <si>
    <t>School Specialty Inc</t>
  </si>
  <si>
    <t>EFSH.OB</t>
  </si>
  <si>
    <t>1847 Holdings LLC</t>
  </si>
  <si>
    <t>SERV.N</t>
  </si>
  <si>
    <t>Servicemaster Global Holdings Inc</t>
  </si>
  <si>
    <t>LEAI.PK</t>
  </si>
  <si>
    <t>Legacy Education Alliance Inc</t>
  </si>
  <si>
    <t>HVCW.OB</t>
  </si>
  <si>
    <t>Harrison Vickers and Waterman Inc</t>
  </si>
  <si>
    <t>VEC.N</t>
  </si>
  <si>
    <t>Vectrus Inc</t>
  </si>
  <si>
    <t>OCLL.OB</t>
  </si>
  <si>
    <t>Oculus Inc</t>
  </si>
  <si>
    <t>NEFF.N</t>
  </si>
  <si>
    <t>Neff Corp</t>
  </si>
  <si>
    <t>AVD.N</t>
  </si>
  <si>
    <t>American Vanguard Corp</t>
  </si>
  <si>
    <t>Agricultural Chemicals</t>
  </si>
  <si>
    <t>LXU.N</t>
  </si>
  <si>
    <t>LSB Industries Inc</t>
  </si>
  <si>
    <t>OPHI.PK</t>
  </si>
  <si>
    <t>Organic Plant Health Inc</t>
  </si>
  <si>
    <t>ACNE.PK</t>
  </si>
  <si>
    <t>Alice Consolidated Mines Inc</t>
  </si>
  <si>
    <t>ITRO.PK</t>
  </si>
  <si>
    <t>Itronics Inc</t>
  </si>
  <si>
    <t>SMG.N</t>
  </si>
  <si>
    <t>Scotts Miracle-Gro Co</t>
  </si>
  <si>
    <t>SOYL.PK</t>
  </si>
  <si>
    <t>American Soil Technologies Inc</t>
  </si>
  <si>
    <t>BION.PK</t>
  </si>
  <si>
    <t>BioNitrogen Holdings Corp</t>
  </si>
  <si>
    <t>TNH.N</t>
  </si>
  <si>
    <t>Terra Nitrogen Company LP</t>
  </si>
  <si>
    <t>HUMT.PK</t>
  </si>
  <si>
    <t>Humatech Inc</t>
  </si>
  <si>
    <t>CSNX.PK</t>
  </si>
  <si>
    <t>China SNX Organic Fertilizers Co</t>
  </si>
  <si>
    <t>KWBT.PK</t>
  </si>
  <si>
    <t>Kiwa Bio-Tech Products Group Corp</t>
  </si>
  <si>
    <t>CMP.N</t>
  </si>
  <si>
    <t>Compass Minerals International Inc</t>
  </si>
  <si>
    <t>USBC.PK</t>
  </si>
  <si>
    <t>US BioTec Inc</t>
  </si>
  <si>
    <t>MOS.N</t>
  </si>
  <si>
    <t>Mosaic Co</t>
  </si>
  <si>
    <t>NPTH.PK</t>
  </si>
  <si>
    <t>Northern Potash Co</t>
  </si>
  <si>
    <t>CF.N</t>
  </si>
  <si>
    <t>UPCO.PK</t>
  </si>
  <si>
    <t>Universal Potash Corp Inc</t>
  </si>
  <si>
    <t>PHOS.PK</t>
  </si>
  <si>
    <t>Phosphate Holdings Inc</t>
  </si>
  <si>
    <t>IPI.N</t>
  </si>
  <si>
    <t>Intrepid Potash Inc</t>
  </si>
  <si>
    <t>UAN.N</t>
  </si>
  <si>
    <t>CVR Partners LP</t>
  </si>
  <si>
    <t>PTAM.PK</t>
  </si>
  <si>
    <t>Potash America Inc</t>
  </si>
  <si>
    <t>PGRX.PK</t>
  </si>
  <si>
    <t>Prospect Global Resources Inc</t>
  </si>
  <si>
    <t>RNF.N</t>
  </si>
  <si>
    <t>MBII.OQ</t>
  </si>
  <si>
    <t>Marrone Bio Innovations Inc</t>
  </si>
  <si>
    <t>OCIR.N</t>
  </si>
  <si>
    <t>OCI Resources LP</t>
  </si>
  <si>
    <t>KENS.PK</t>
  </si>
  <si>
    <t>Kenilworth Systems Corp</t>
  </si>
  <si>
    <t>Casinos &amp; Gaming</t>
  </si>
  <si>
    <t>MGM.N</t>
  </si>
  <si>
    <t>MGM Resorts International</t>
  </si>
  <si>
    <t>GBCS.PK</t>
  </si>
  <si>
    <t>Global Healthcare REIT Inc</t>
  </si>
  <si>
    <t>TWOC.PK</t>
  </si>
  <si>
    <t>Trans World Corp</t>
  </si>
  <si>
    <t>MEWX.PK</t>
  </si>
  <si>
    <t>MediaWorx Inc</t>
  </si>
  <si>
    <t>ISLE.OQ</t>
  </si>
  <si>
    <t>NYNY.OQ</t>
  </si>
  <si>
    <t>Empire Resorts Inc</t>
  </si>
  <si>
    <t>SGMS.OQ</t>
  </si>
  <si>
    <t>CNTY.OQ</t>
  </si>
  <si>
    <t>Century Casinos Inc</t>
  </si>
  <si>
    <t>PNK.N</t>
  </si>
  <si>
    <t>CHDN.OQ</t>
  </si>
  <si>
    <t>CGAM.PK</t>
  </si>
  <si>
    <t>Concorde Gaming Corp</t>
  </si>
  <si>
    <t>KNBA.PK</t>
  </si>
  <si>
    <t>Kinbasha Gaming International Inc</t>
  </si>
  <si>
    <t>MCRI.OQ</t>
  </si>
  <si>
    <t>CCAA.PK</t>
  </si>
  <si>
    <t>Cala Corp</t>
  </si>
  <si>
    <t>BYD.N</t>
  </si>
  <si>
    <t>UWN.A</t>
  </si>
  <si>
    <t>GPIC.OQ</t>
  </si>
  <si>
    <t>Gaming Partners International Corp</t>
  </si>
  <si>
    <t>PENN.OQ</t>
  </si>
  <si>
    <t>CPHC.OQ</t>
  </si>
  <si>
    <t>Canterbury Park Holding Corp</t>
  </si>
  <si>
    <t>LTFD.PK</t>
  </si>
  <si>
    <t>Littlefield Corp</t>
  </si>
  <si>
    <t>PWPY.PK</t>
  </si>
  <si>
    <t>Power Play Development Corp</t>
  </si>
  <si>
    <t>LACO.OQ</t>
  </si>
  <si>
    <t>Lakes Entertainment Inc</t>
  </si>
  <si>
    <t>SEPI.PK</t>
  </si>
  <si>
    <t>Seaescape Entertainment Inc</t>
  </si>
  <si>
    <t>WPKS.PK</t>
  </si>
  <si>
    <t>World Poker Store Inc</t>
  </si>
  <si>
    <t>IMTS.PK</t>
  </si>
  <si>
    <t>Interactive Motorsports and Entertainment Corp</t>
  </si>
  <si>
    <t>TBTC.PK</t>
  </si>
  <si>
    <t>Table Trac Inc</t>
  </si>
  <si>
    <t>MLWN.PK</t>
  </si>
  <si>
    <t>Malwin Ventures Inc</t>
  </si>
  <si>
    <t>OHTR.PK</t>
  </si>
  <si>
    <t>Oasis Hotel Resort &amp; Casino-I Inc</t>
  </si>
  <si>
    <t>GAFL.PK</t>
  </si>
  <si>
    <t>Great American Financial Corp</t>
  </si>
  <si>
    <t>DDE.N</t>
  </si>
  <si>
    <t>Dover Downs Gaming &amp; Entertainment Inc</t>
  </si>
  <si>
    <t>WYNN.OQ</t>
  </si>
  <si>
    <t>Wynn Resorts Ltd</t>
  </si>
  <si>
    <t>SWCC.PK</t>
  </si>
  <si>
    <t>Southwest Casino Corp</t>
  </si>
  <si>
    <t>ATIG.PK</t>
  </si>
  <si>
    <t>Atlantis Internet Group Corp</t>
  </si>
  <si>
    <t>CIAS.PK</t>
  </si>
  <si>
    <t>China Score Inc</t>
  </si>
  <si>
    <t>LVS.N</t>
  </si>
  <si>
    <t>Las Vegas Sands Corp</t>
  </si>
  <si>
    <t>ROBKD.PK</t>
  </si>
  <si>
    <t>Rotate Black Inc</t>
  </si>
  <si>
    <t>SYZG.PK</t>
  </si>
  <si>
    <t>Syzygy Entertainment Ltd</t>
  </si>
  <si>
    <t>VGTL.PK</t>
  </si>
  <si>
    <t>VGTel Inc</t>
  </si>
  <si>
    <t>BBRD.PK</t>
  </si>
  <si>
    <t>Blackbird International Corp</t>
  </si>
  <si>
    <t>NTEK.PK</t>
  </si>
  <si>
    <t>MCVT.PK</t>
  </si>
  <si>
    <t>Mill City Ventures III Ltd</t>
  </si>
  <si>
    <t>GLXZ.PK</t>
  </si>
  <si>
    <t>Galaxy Gaming Inc</t>
  </si>
  <si>
    <t>TPCA.PK</t>
  </si>
  <si>
    <t>Tropicana Entertainment Inc</t>
  </si>
  <si>
    <t>CZR.OQ</t>
  </si>
  <si>
    <t>Caesars Entertainment Corp</t>
  </si>
  <si>
    <t>GGSM.PK</t>
  </si>
  <si>
    <t>Gold and GemStone Mining Inc</t>
  </si>
  <si>
    <t>UMAX.PK</t>
  </si>
  <si>
    <t>Umax Group Corp</t>
  </si>
  <si>
    <t>MMMS.OB</t>
  </si>
  <si>
    <t>Medytox Solutions Inc</t>
  </si>
  <si>
    <t>EPGG.PK</t>
  </si>
  <si>
    <t>Empire Global Gaming Inc</t>
  </si>
  <si>
    <t>CACQ.OQ</t>
  </si>
  <si>
    <t>Caesars Acquisition Co</t>
  </si>
  <si>
    <t>REVEQ.PK</t>
  </si>
  <si>
    <t>Revel AC Inc</t>
  </si>
  <si>
    <t>TRMYQ.PK</t>
  </si>
  <si>
    <t>Trump Entertainment Resorts Inc</t>
  </si>
  <si>
    <t>ERI.OQ</t>
  </si>
  <si>
    <t>Eldorado Resorts Inc</t>
  </si>
  <si>
    <t>HNRG.OQ</t>
  </si>
  <si>
    <t>Hallador Energy Company</t>
  </si>
  <si>
    <t>Coal</t>
  </si>
  <si>
    <t>ACI.N</t>
  </si>
  <si>
    <t>Arch Coal Inc</t>
  </si>
  <si>
    <t>EVEIQ.PK</t>
  </si>
  <si>
    <t>Evergreen Energy Inc</t>
  </si>
  <si>
    <t>WLB.OQ</t>
  </si>
  <si>
    <t>Westmoreland Coal Co</t>
  </si>
  <si>
    <t>AWSRQ.PK</t>
  </si>
  <si>
    <t>America West Resources Inc</t>
  </si>
  <si>
    <t>KIRY.PK</t>
  </si>
  <si>
    <t>Kiewit Royalty Trust</t>
  </si>
  <si>
    <t>WLT.N</t>
  </si>
  <si>
    <t>Walter Energy Inc</t>
  </si>
  <si>
    <t>CNX.N</t>
  </si>
  <si>
    <t>CONSOL Energy Inc</t>
  </si>
  <si>
    <t>ARLP.OQ</t>
  </si>
  <si>
    <t>Alliance Resource Partners LP</t>
  </si>
  <si>
    <t>NEWC.PK</t>
  </si>
  <si>
    <t>New Colombia Resources Inc</t>
  </si>
  <si>
    <t>BTU.N</t>
  </si>
  <si>
    <t>Peabody Energy Corp</t>
  </si>
  <si>
    <t>SGZH.PK</t>
  </si>
  <si>
    <t>US China Mining Group Inc</t>
  </si>
  <si>
    <t>NRP.N</t>
  </si>
  <si>
    <t>Natural Resource Partners LP</t>
  </si>
  <si>
    <t>JRCCQ.PK</t>
  </si>
  <si>
    <t>James River Coal Co</t>
  </si>
  <si>
    <t>ANR.N</t>
  </si>
  <si>
    <t>Alpha Natural Resources Inc</t>
  </si>
  <si>
    <t>AHGP.OQ</t>
  </si>
  <si>
    <t>Alliance Holdings GP LP</t>
  </si>
  <si>
    <t>CERX.PK</t>
  </si>
  <si>
    <t>Colombia Energy Resources Inc</t>
  </si>
  <si>
    <t>LLEN.PK</t>
  </si>
  <si>
    <t>L &amp; L Energy Inc</t>
  </si>
  <si>
    <t>TRRE.PK</t>
  </si>
  <si>
    <t>Terra Energy Resources Ltd</t>
  </si>
  <si>
    <t>LBTG.PK</t>
  </si>
  <si>
    <t>Liberty Coal Energy Corp</t>
  </si>
  <si>
    <t>CLD.N</t>
  </si>
  <si>
    <t>Cloud Peak Energy Inc</t>
  </si>
  <si>
    <t>MMEX.PK</t>
  </si>
  <si>
    <t>Mmex Mining Corp</t>
  </si>
  <si>
    <t>AMPW.PK</t>
  </si>
  <si>
    <t>American Power Corp</t>
  </si>
  <si>
    <t>WMLP.N</t>
  </si>
  <si>
    <t>Westmoreland Resource Partners LP</t>
  </si>
  <si>
    <t>RNO.N</t>
  </si>
  <si>
    <t>Rhino Resource Partners LP</t>
  </si>
  <si>
    <t>POWD.PK</t>
  </si>
  <si>
    <t>Powder River Coal Corp</t>
  </si>
  <si>
    <t>FELP.N</t>
  </si>
  <si>
    <t>Foresight Energy LP</t>
  </si>
  <si>
    <t>EBF.N</t>
  </si>
  <si>
    <t>Ennis Inc</t>
  </si>
  <si>
    <t>IMJX.PK</t>
  </si>
  <si>
    <t>ImageXpres Corp</t>
  </si>
  <si>
    <t>LMTI.PK</t>
  </si>
  <si>
    <t>Laser Master International Inc</t>
  </si>
  <si>
    <t>LABL.OQ</t>
  </si>
  <si>
    <t>Multi-Color Corp</t>
  </si>
  <si>
    <t>CRRC.OQ</t>
  </si>
  <si>
    <t>Courier Corp</t>
  </si>
  <si>
    <t>DLX.N</t>
  </si>
  <si>
    <t>RRD.OQ</t>
  </si>
  <si>
    <t>MGLG.PK</t>
  </si>
  <si>
    <t>Magellan Energy Ltd</t>
  </si>
  <si>
    <t>SRCTQ.PK</t>
  </si>
  <si>
    <t>Standard Register Co</t>
  </si>
  <si>
    <t>DTRL.PK</t>
  </si>
  <si>
    <t>Detroit Legal News Co</t>
  </si>
  <si>
    <t>CLOR.PK</t>
  </si>
  <si>
    <t>Color Q Inc</t>
  </si>
  <si>
    <t>MAPL.PK</t>
  </si>
  <si>
    <t>Maple Press Co</t>
  </si>
  <si>
    <t>NNUP.PK</t>
  </si>
  <si>
    <t>Nocopi Technologies Inc</t>
  </si>
  <si>
    <t>AUXO.PK</t>
  </si>
  <si>
    <t>Auxilio Inc</t>
  </si>
  <si>
    <t>CHMP.PK</t>
  </si>
  <si>
    <t>RCCB.PK</t>
  </si>
  <si>
    <t>Rochester NY Communications</t>
  </si>
  <si>
    <t>STFL.PK</t>
  </si>
  <si>
    <t>Stafford Lowdon Inc</t>
  </si>
  <si>
    <t>CVO.N</t>
  </si>
  <si>
    <t>FIEC.PK</t>
  </si>
  <si>
    <t>Frontier National Corp</t>
  </si>
  <si>
    <t>LKEN.PK</t>
  </si>
  <si>
    <t>Greene Concepts Inc</t>
  </si>
  <si>
    <t>ARC.N</t>
  </si>
  <si>
    <t>ARC Document Solutions Inc</t>
  </si>
  <si>
    <t>INWK.OQ</t>
  </si>
  <si>
    <t>InnerWorkings Inc</t>
  </si>
  <si>
    <t>REVI.PK</t>
  </si>
  <si>
    <t>Resource Ventures Inc</t>
  </si>
  <si>
    <t>QUAD.N</t>
  </si>
  <si>
    <t>SVAD.PK</t>
  </si>
  <si>
    <t>Silverton Adventures Inc</t>
  </si>
  <si>
    <t>XONE.OQ</t>
  </si>
  <si>
    <t>Exone Co</t>
  </si>
  <si>
    <t>ESCC.PK</t>
  </si>
  <si>
    <t>Evans &amp; Sutherland Computer Corp</t>
  </si>
  <si>
    <t>FKWL.PK</t>
  </si>
  <si>
    <t>Franklin Wireless Corp</t>
  </si>
  <si>
    <t>FIND.PK</t>
  </si>
  <si>
    <t>FindEx.com Inc</t>
  </si>
  <si>
    <t>SXCL.PK</t>
  </si>
  <si>
    <t>HPQ.N</t>
  </si>
  <si>
    <t>ICAD.OQ</t>
  </si>
  <si>
    <t>ICAD Inc</t>
  </si>
  <si>
    <t>ALOT.OQ</t>
  </si>
  <si>
    <t>Astro-Med Inc</t>
  </si>
  <si>
    <t>KTCC.OQ</t>
  </si>
  <si>
    <t>Key Tronic Corp</t>
  </si>
  <si>
    <t>MCRAA.PK</t>
  </si>
  <si>
    <t>McRae Industries Inc</t>
  </si>
  <si>
    <t>CBEX.PK</t>
  </si>
  <si>
    <t>MINY.PK</t>
  </si>
  <si>
    <t>Miniscribe Corp</t>
  </si>
  <si>
    <t>MITK.OQ</t>
  </si>
  <si>
    <t>Mitek Systems Inc</t>
  </si>
  <si>
    <t>EDCI.PK</t>
  </si>
  <si>
    <t>EDCI Holdings Inc</t>
  </si>
  <si>
    <t>MDEA.PK</t>
  </si>
  <si>
    <t>Media 100 Inc</t>
  </si>
  <si>
    <t>DRAM.OQ</t>
  </si>
  <si>
    <t>Dataram Corp</t>
  </si>
  <si>
    <t>NVUE.PK</t>
  </si>
  <si>
    <t>Nview Corp</t>
  </si>
  <si>
    <t>DBD.N</t>
  </si>
  <si>
    <t>EMC.N</t>
  </si>
  <si>
    <t>XPLR.OQ</t>
  </si>
  <si>
    <t>Xplore Technologies Corp</t>
  </si>
  <si>
    <t>SNMBQ.PK</t>
  </si>
  <si>
    <t>Sona Mobile Holdings Corp</t>
  </si>
  <si>
    <t>SIGM.OQ</t>
  </si>
  <si>
    <t>EZENQ.PK</t>
  </si>
  <si>
    <t>DDD.N</t>
  </si>
  <si>
    <t>SOSO.PK</t>
  </si>
  <si>
    <t>WDC.OQ</t>
  </si>
  <si>
    <t>PKTO.PK</t>
  </si>
  <si>
    <t>Universal Seismic Associates Inc</t>
  </si>
  <si>
    <t>IOMG.PK</t>
  </si>
  <si>
    <t>I/OMagic Corp</t>
  </si>
  <si>
    <t>SLCM.PK</t>
  </si>
  <si>
    <t>Silicon Mountain Holdings Inc</t>
  </si>
  <si>
    <t>CPXP.PK</t>
  </si>
  <si>
    <t>Coupon Express Inc</t>
  </si>
  <si>
    <t>EFII.OQ</t>
  </si>
  <si>
    <t>Electronics for Imaging Inc</t>
  </si>
  <si>
    <t>TACT.OQ</t>
  </si>
  <si>
    <t>TransAct Technologies Inc</t>
  </si>
  <si>
    <t>DYTM.PK</t>
  </si>
  <si>
    <t>Dynatem Inc</t>
  </si>
  <si>
    <t>GTGT.PK</t>
  </si>
  <si>
    <t>GTG Ventures Inc</t>
  </si>
  <si>
    <t>QUES.PK</t>
  </si>
  <si>
    <t>Quest Solution Inc</t>
  </si>
  <si>
    <t>CRAY.OQ</t>
  </si>
  <si>
    <t>VRTK.PK</t>
  </si>
  <si>
    <t>VarTech Systems Inc</t>
  </si>
  <si>
    <t>RSKIA.PK</t>
  </si>
  <si>
    <t>George Risk Industries Inc</t>
  </si>
  <si>
    <t>UOIP.OB</t>
  </si>
  <si>
    <t>UnifiedOnline Inc</t>
  </si>
  <si>
    <t>KSQR.PK</t>
  </si>
  <si>
    <t>Kendall Square Research Corp</t>
  </si>
  <si>
    <t>QUMU.OQ</t>
  </si>
  <si>
    <t>Qumu Corp</t>
  </si>
  <si>
    <t>SNDK.OQ</t>
  </si>
  <si>
    <t>MTMC.PK</t>
  </si>
  <si>
    <t>AVID.OQ</t>
  </si>
  <si>
    <t>LINK.PK</t>
  </si>
  <si>
    <t>Interlink Electronics Inc</t>
  </si>
  <si>
    <t>LXK.N</t>
  </si>
  <si>
    <t>Lexmark International Inc</t>
  </si>
  <si>
    <t>AAPL.OQ</t>
  </si>
  <si>
    <t>KKUR.PK</t>
  </si>
  <si>
    <t>Chromocure Inc</t>
  </si>
  <si>
    <t>WSTG.OQ</t>
  </si>
  <si>
    <t>Wayside Technology Group Inc</t>
  </si>
  <si>
    <t>SCKT.PK</t>
  </si>
  <si>
    <t>Socket Mobile Inc</t>
  </si>
  <si>
    <t>ACMM.PK</t>
  </si>
  <si>
    <t>Accom Inc</t>
  </si>
  <si>
    <t>SCSC.OQ</t>
  </si>
  <si>
    <t>ScanSource Inc</t>
  </si>
  <si>
    <t>IMN.N</t>
  </si>
  <si>
    <t>Imation Corp</t>
  </si>
  <si>
    <t>QLGC.OQ</t>
  </si>
  <si>
    <t>RSYS.OQ</t>
  </si>
  <si>
    <t>Radisys Corp</t>
  </si>
  <si>
    <t>AIMH.PK</t>
  </si>
  <si>
    <t>AimRite Holdings Corp</t>
  </si>
  <si>
    <t>NTAP.OQ</t>
  </si>
  <si>
    <t>NetApp Inc</t>
  </si>
  <si>
    <t>NEOM.PK</t>
  </si>
  <si>
    <t>HAUP.PK</t>
  </si>
  <si>
    <t>Hauppauge Digital Inc</t>
  </si>
  <si>
    <t>IMMR.OQ</t>
  </si>
  <si>
    <t>Immersion Corp</t>
  </si>
  <si>
    <t>DATX.PK</t>
  </si>
  <si>
    <t>Data Translation Inc</t>
  </si>
  <si>
    <t>INVE.OQ</t>
  </si>
  <si>
    <t>Identiv Inc</t>
  </si>
  <si>
    <t>IGOI.PK</t>
  </si>
  <si>
    <t>iGO Inc</t>
  </si>
  <si>
    <t>QBAK.OQ</t>
  </si>
  <si>
    <t>Qualstar Corp</t>
  </si>
  <si>
    <t>PCCC.OQ</t>
  </si>
  <si>
    <t>PC Connection Inc</t>
  </si>
  <si>
    <t>HILL.OQ</t>
  </si>
  <si>
    <t>HOMS.PK</t>
  </si>
  <si>
    <t>Timios National Corp</t>
  </si>
  <si>
    <t>CRDS.OQ</t>
  </si>
  <si>
    <t>Crossroads Systems Inc</t>
  </si>
  <si>
    <t>HBRM.PK</t>
  </si>
  <si>
    <t>Herborium Group Inc</t>
  </si>
  <si>
    <t>QTM.N</t>
  </si>
  <si>
    <t>ITCJ.PK</t>
  </si>
  <si>
    <t>Infinite Technology Group Ltd</t>
  </si>
  <si>
    <t>ATMA.PK</t>
  </si>
  <si>
    <t>ATM Capitol Co</t>
  </si>
  <si>
    <t>ANVH.PK</t>
  </si>
  <si>
    <t>Anviron Holding Co</t>
  </si>
  <si>
    <t>CBUIF.PK</t>
  </si>
  <si>
    <t>Commodore International Ltd</t>
  </si>
  <si>
    <t>EXNT.PK</t>
  </si>
  <si>
    <t>EnXnet Inc</t>
  </si>
  <si>
    <t>CKYS.PK</t>
  </si>
  <si>
    <t>Cyberkey Solutions Inc</t>
  </si>
  <si>
    <t>SYNA.OQ</t>
  </si>
  <si>
    <t>Synaptics Inc</t>
  </si>
  <si>
    <t>SNX.N</t>
  </si>
  <si>
    <t>SYNNEX Corp</t>
  </si>
  <si>
    <t>SHGR.PK</t>
  </si>
  <si>
    <t>Success Holding Group Corp</t>
  </si>
  <si>
    <t>SGI.OQ</t>
  </si>
  <si>
    <t>Silicon Graphics International Corp</t>
  </si>
  <si>
    <t>SMCI.OQ</t>
  </si>
  <si>
    <t>Super Micro Computer Inc</t>
  </si>
  <si>
    <t>NYXO.PK</t>
  </si>
  <si>
    <t>Nyxio Technologies Corp</t>
  </si>
  <si>
    <t>ONYX.PK</t>
  </si>
  <si>
    <t>Onyx Service &amp; Solutions Inc</t>
  </si>
  <si>
    <t>PETV.PK</t>
  </si>
  <si>
    <t>PetVivo Holdings Inc</t>
  </si>
  <si>
    <t>SVTY.PK</t>
  </si>
  <si>
    <t>Sur Ventures Inc</t>
  </si>
  <si>
    <t>SOLS.PK</t>
  </si>
  <si>
    <t>Sollensys Corp</t>
  </si>
  <si>
    <t>NMBL.N</t>
  </si>
  <si>
    <t>Nimble Storage Inc</t>
  </si>
  <si>
    <t>VMEM.N</t>
  </si>
  <si>
    <t>Violin Memory Inc</t>
  </si>
  <si>
    <t>EXEO.OB</t>
  </si>
  <si>
    <t>Exeo Entertainment Inc</t>
  </si>
  <si>
    <t>KN.N</t>
  </si>
  <si>
    <t>Knowles Corp</t>
  </si>
  <si>
    <t>FLR.N</t>
  </si>
  <si>
    <t>Fluor Corp</t>
  </si>
  <si>
    <t>Construction &amp; Engineering</t>
  </si>
  <si>
    <t>GV.A</t>
  </si>
  <si>
    <t>Goldfield Corp</t>
  </si>
  <si>
    <t>GVA.N</t>
  </si>
  <si>
    <t>Granite Construction Inc</t>
  </si>
  <si>
    <t>STRL.OQ</t>
  </si>
  <si>
    <t>Sterling Construction Company Inc</t>
  </si>
  <si>
    <t>ANGC.PK</t>
  </si>
  <si>
    <t>Angeles Corp</t>
  </si>
  <si>
    <t>AEGN.OQ</t>
  </si>
  <si>
    <t>Aegion Corp</t>
  </si>
  <si>
    <t>JEC.N</t>
  </si>
  <si>
    <t>Jacobs Engineering Group Inc</t>
  </si>
  <si>
    <t>MTZ.N</t>
  </si>
  <si>
    <t>MTRX.OQ</t>
  </si>
  <si>
    <t>LAYN.OQ</t>
  </si>
  <si>
    <t>Layne Christensen Co</t>
  </si>
  <si>
    <t>ENTP.PK</t>
  </si>
  <si>
    <t>Entrprize Corp</t>
  </si>
  <si>
    <t>DY.N</t>
  </si>
  <si>
    <t>TPC.N</t>
  </si>
  <si>
    <t>AGX.N</t>
  </si>
  <si>
    <t>Argan Inc</t>
  </si>
  <si>
    <t>RCMT.OQ</t>
  </si>
  <si>
    <t>RCM Technologies Inc</t>
  </si>
  <si>
    <t>EME.N</t>
  </si>
  <si>
    <t>TRMB.OQ</t>
  </si>
  <si>
    <t>ENG.OQ</t>
  </si>
  <si>
    <t>ENGlobal Corp</t>
  </si>
  <si>
    <t>WMSI.PK</t>
  </si>
  <si>
    <t>Williams Industries Inc</t>
  </si>
  <si>
    <t>WACC.PK</t>
  </si>
  <si>
    <t>Westamerica Corp</t>
  </si>
  <si>
    <t>AMLC.PK</t>
  </si>
  <si>
    <t>Amelco Corp</t>
  </si>
  <si>
    <t>SHFK.PK</t>
  </si>
  <si>
    <t>Schuff International Inc</t>
  </si>
  <si>
    <t>SWET.PK</t>
  </si>
  <si>
    <t>Solar Wind Energy Tower Inc</t>
  </si>
  <si>
    <t>NCS.N</t>
  </si>
  <si>
    <t>ONSE.PK</t>
  </si>
  <si>
    <t>Onsite Energy Corp</t>
  </si>
  <si>
    <t>RPAML.PK</t>
  </si>
  <si>
    <t>Royal Palm Beach Colony LP</t>
  </si>
  <si>
    <t>USBG.PK</t>
  </si>
  <si>
    <t>Usabg Corp</t>
  </si>
  <si>
    <t>PMXX.PK</t>
  </si>
  <si>
    <t>Primix Corp</t>
  </si>
  <si>
    <t>PWR.N</t>
  </si>
  <si>
    <t>ZNNC.PK</t>
  </si>
  <si>
    <t>Zann Corp</t>
  </si>
  <si>
    <t>IEAG.PK</t>
  </si>
  <si>
    <t>Iron Eagle Group Inc</t>
  </si>
  <si>
    <t>THLT.PK</t>
  </si>
  <si>
    <t>TechLite Inc</t>
  </si>
  <si>
    <t>PRXG.PK</t>
  </si>
  <si>
    <t>Pernix Group Inc</t>
  </si>
  <si>
    <t>GDSI.PK</t>
  </si>
  <si>
    <t>Global Digital Solutions Inc</t>
  </si>
  <si>
    <t>GRCO.PK</t>
  </si>
  <si>
    <t>Greenbelt Resources Corp</t>
  </si>
  <si>
    <t>PRKV.PK</t>
  </si>
  <si>
    <t>ParkVida Group Inc</t>
  </si>
  <si>
    <t>STUS.PK</t>
  </si>
  <si>
    <t>Structures Inc</t>
  </si>
  <si>
    <t>AEHI.PK</t>
  </si>
  <si>
    <t>Alternate Energy Holdings Inc</t>
  </si>
  <si>
    <t>SLJB.PK</t>
  </si>
  <si>
    <t>Sulja Bros Building Supplies Ltd</t>
  </si>
  <si>
    <t>KBR.N</t>
  </si>
  <si>
    <t>KBR Inc</t>
  </si>
  <si>
    <t>IESC.OQ</t>
  </si>
  <si>
    <t>Integrated Electrical Services Inc</t>
  </si>
  <si>
    <t>PRIM.OQ</t>
  </si>
  <si>
    <t>GLDD.OQ</t>
  </si>
  <si>
    <t>Great Lakes Dredge &amp; Dock Corp</t>
  </si>
  <si>
    <t>KSSH.PK</t>
  </si>
  <si>
    <t>Kesselring Holding Corp</t>
  </si>
  <si>
    <t>ORN.N</t>
  </si>
  <si>
    <t>ACM.N</t>
  </si>
  <si>
    <t>AECOM</t>
  </si>
  <si>
    <t>IDVC.PK</t>
  </si>
  <si>
    <t>Infrastructure Developments Corp</t>
  </si>
  <si>
    <t>HWICQ.PK</t>
  </si>
  <si>
    <t>HWI Global Inc</t>
  </si>
  <si>
    <t>MINE.PK</t>
  </si>
  <si>
    <t>Minerco Resources Inc</t>
  </si>
  <si>
    <t>CIGW.OB</t>
  </si>
  <si>
    <t>CIG Wireless Corp</t>
  </si>
  <si>
    <t>TBSSE.PK</t>
  </si>
  <si>
    <t>TBSS International Inc</t>
  </si>
  <si>
    <t>EEDG.PK</t>
  </si>
  <si>
    <t>Energy Edge Technologies Corp</t>
  </si>
  <si>
    <t>FRCN.PK</t>
  </si>
  <si>
    <t>Firemans Contractors, Inc.</t>
  </si>
  <si>
    <t>CIAU.PK</t>
  </si>
  <si>
    <t>Ciao Group Inc</t>
  </si>
  <si>
    <t>MSSD.PK</t>
  </si>
  <si>
    <t>Massive Dynamics Inc</t>
  </si>
  <si>
    <t>MPVC.PK</t>
  </si>
  <si>
    <t>Modern PVC Inc</t>
  </si>
  <si>
    <t>AXMM.PK</t>
  </si>
  <si>
    <t>Axiom Corp</t>
  </si>
  <si>
    <t>UCP.N</t>
  </si>
  <si>
    <t>UCP Inc</t>
  </si>
  <si>
    <t>PKAY.OB</t>
  </si>
  <si>
    <t>DICO Inc</t>
  </si>
  <si>
    <t>USDP.N</t>
  </si>
  <si>
    <t>USD Partners LP</t>
  </si>
  <si>
    <t>EZPW.OQ</t>
  </si>
  <si>
    <t>EZCORP Inc</t>
  </si>
  <si>
    <t>Consumer Lending</t>
  </si>
  <si>
    <t>FCFS.OQ</t>
  </si>
  <si>
    <t>First Cash Financial Services Inc</t>
  </si>
  <si>
    <t>HBTC.PK</t>
  </si>
  <si>
    <t>Harbourton Capital Group Inc</t>
  </si>
  <si>
    <t>AXP.N</t>
  </si>
  <si>
    <t>American Express Co</t>
  </si>
  <si>
    <t>CTON.PK</t>
  </si>
  <si>
    <t>Second Street Capital Inc</t>
  </si>
  <si>
    <t>NICK.OQ</t>
  </si>
  <si>
    <t>Nicholas Financial Inc</t>
  </si>
  <si>
    <t>RNTL.PK</t>
  </si>
  <si>
    <t>Rockwood National Corp</t>
  </si>
  <si>
    <t>SLM.OQ</t>
  </si>
  <si>
    <t>SLM Corp</t>
  </si>
  <si>
    <t>WRLD.OQ</t>
  </si>
  <si>
    <t>World Acceptance Corp</t>
  </si>
  <si>
    <t>AFNL.PK</t>
  </si>
  <si>
    <t>Amfin Financial Corp</t>
  </si>
  <si>
    <t>EVAI.PK</t>
  </si>
  <si>
    <t>Elva International Inc</t>
  </si>
  <si>
    <t>GNVN.PK</t>
  </si>
  <si>
    <t>Geneva Financial Corp</t>
  </si>
  <si>
    <t>CBGH.PK</t>
  </si>
  <si>
    <t>China Yibai United Guarantee International Holding Inc</t>
  </si>
  <si>
    <t>PPDC.PK</t>
  </si>
  <si>
    <t>PrepaYd Inc</t>
  </si>
  <si>
    <t>FMOR.PK</t>
  </si>
  <si>
    <t>First Mortgage Corp</t>
  </si>
  <si>
    <t>NCXS.PK</t>
  </si>
  <si>
    <t>National Bank of Coxsackie</t>
  </si>
  <si>
    <t>CSH.N</t>
  </si>
  <si>
    <t>CPSS.OQ</t>
  </si>
  <si>
    <t>Consumer Portfolio Services Inc</t>
  </si>
  <si>
    <t>CACC.OQ</t>
  </si>
  <si>
    <t>Credit Acceptance Corp</t>
  </si>
  <si>
    <t>SOLU.PK</t>
  </si>
  <si>
    <t>Solutions Group Inc</t>
  </si>
  <si>
    <t>NBDR.PK</t>
  </si>
  <si>
    <t>No Borders Inc</t>
  </si>
  <si>
    <t>TWAC.PK</t>
  </si>
  <si>
    <t>TWA Corp</t>
  </si>
  <si>
    <t>HOFC.PK</t>
  </si>
  <si>
    <t>Home Owners Financial Corp</t>
  </si>
  <si>
    <t>KBKC.PK</t>
  </si>
  <si>
    <t>KBK Capital Corp</t>
  </si>
  <si>
    <t>COF.N</t>
  </si>
  <si>
    <t>IMCC.PK</t>
  </si>
  <si>
    <t>IMC Mortgage Co</t>
  </si>
  <si>
    <t>HOPS.PK</t>
  </si>
  <si>
    <t>Appalachian Mountain Brewery Inc</t>
  </si>
  <si>
    <t>UCPC.PK</t>
  </si>
  <si>
    <t>Unicapital Corp</t>
  </si>
  <si>
    <t>LOAN.OQ</t>
  </si>
  <si>
    <t>Manhattan Bridge Capital Inc</t>
  </si>
  <si>
    <t>SSPC.PK</t>
  </si>
  <si>
    <t>SpendSmart Networks Inc</t>
  </si>
  <si>
    <t>ATLC.OQ</t>
  </si>
  <si>
    <t>Atlanticus Holdings Corp</t>
  </si>
  <si>
    <t>REDW.PK</t>
  </si>
  <si>
    <t>Redwood Financial Services Inc</t>
  </si>
  <si>
    <t>ECPG.OQ</t>
  </si>
  <si>
    <t>PCSO.PK</t>
  </si>
  <si>
    <t>Protective Capital Structures Corp</t>
  </si>
  <si>
    <t>FFFC.PK</t>
  </si>
  <si>
    <t>FastFunds Financial Corp</t>
  </si>
  <si>
    <t>CMFC.PK</t>
  </si>
  <si>
    <t>CMAL Financial Corp</t>
  </si>
  <si>
    <t>FTFS.PK</t>
  </si>
  <si>
    <t>F&amp;T Financial Services Inc</t>
  </si>
  <si>
    <t>FEQT.PK</t>
  </si>
  <si>
    <t>First Equities Corp</t>
  </si>
  <si>
    <t>NXES.PK</t>
  </si>
  <si>
    <t>Nexus Enterprise Solutions Inc</t>
  </si>
  <si>
    <t>NFSE.PK</t>
  </si>
  <si>
    <t>nFinanSe Inc</t>
  </si>
  <si>
    <t>HIUH.PK</t>
  </si>
  <si>
    <t>Hero International USA Holding Corp</t>
  </si>
  <si>
    <t>HMCO.PK</t>
  </si>
  <si>
    <t>Himc Corp</t>
  </si>
  <si>
    <t>FMD.N</t>
  </si>
  <si>
    <t>First Marblehead Corp</t>
  </si>
  <si>
    <t>FPLF.PK</t>
  </si>
  <si>
    <t>First Pet Life Inc</t>
  </si>
  <si>
    <t>QCCO.OQ</t>
  </si>
  <si>
    <t>QC Holdings Inc</t>
  </si>
  <si>
    <t>UNHI.PK</t>
  </si>
  <si>
    <t>Unisouth Inc</t>
  </si>
  <si>
    <t>TRYF.PK</t>
  </si>
  <si>
    <t>Trycera Financial Inc</t>
  </si>
  <si>
    <t>WCRS.PK</t>
  </si>
  <si>
    <t>Western Capital Resources Inc</t>
  </si>
  <si>
    <t>FDTC.PK</t>
  </si>
  <si>
    <t>DFS.N</t>
  </si>
  <si>
    <t>FPAY.PK</t>
  </si>
  <si>
    <t>FlexShopper Inc</t>
  </si>
  <si>
    <t>LFLS.PK</t>
  </si>
  <si>
    <t>Loans4less.Com Inc</t>
  </si>
  <si>
    <t>TREE.OQ</t>
  </si>
  <si>
    <t>EZJR.PK</t>
  </si>
  <si>
    <t>EZJR Inc</t>
  </si>
  <si>
    <t>MAPF.PK</t>
  </si>
  <si>
    <t>Map Financial Group Inc</t>
  </si>
  <si>
    <t>CCCC.PK</t>
  </si>
  <si>
    <t>Cache Capital Corp</t>
  </si>
  <si>
    <t>GDOT.N</t>
  </si>
  <si>
    <t>Green Dot Corp</t>
  </si>
  <si>
    <t>CDFT.PK</t>
  </si>
  <si>
    <t>Citadel EFT Inc</t>
  </si>
  <si>
    <t>RM.N</t>
  </si>
  <si>
    <t>Regional Management Corp</t>
  </si>
  <si>
    <t>VRHD.PK</t>
  </si>
  <si>
    <t>LC.N</t>
  </si>
  <si>
    <t>LendingClub Corp</t>
  </si>
  <si>
    <t>HAWK.OQ</t>
  </si>
  <si>
    <t>Blackhawk Network Holdings Inc</t>
  </si>
  <si>
    <t>FCRM.PK</t>
  </si>
  <si>
    <t>Franklin Credit Management Corp</t>
  </si>
  <si>
    <t>SC.N</t>
  </si>
  <si>
    <t>Santander Consumer USA Holdings Inc</t>
  </si>
  <si>
    <t>LEAF.N</t>
  </si>
  <si>
    <t>Springleaf Holdings Inc</t>
  </si>
  <si>
    <t>SGM.N</t>
  </si>
  <si>
    <t>Stonegate Mortgage Corp</t>
  </si>
  <si>
    <t>ALLY.N</t>
  </si>
  <si>
    <t>Ally Financial Inc</t>
  </si>
  <si>
    <t>UNDVL.PK</t>
  </si>
  <si>
    <t>United Development Funding III LP</t>
  </si>
  <si>
    <t>SYF.N</t>
  </si>
  <si>
    <t>Synchrony Financial</t>
  </si>
  <si>
    <t>TCNT.OB</t>
  </si>
  <si>
    <t>Toucan Interactive Corp</t>
  </si>
  <si>
    <t>NAVI.OQ</t>
  </si>
  <si>
    <t>Navient Corp</t>
  </si>
  <si>
    <t>ENVA.N</t>
  </si>
  <si>
    <t>Enova International Inc</t>
  </si>
  <si>
    <t>ONDK.N</t>
  </si>
  <si>
    <t>On Deck Capital Inc</t>
  </si>
  <si>
    <t>JCAP.N</t>
  </si>
  <si>
    <t>Jernigan Capital Inc</t>
  </si>
  <si>
    <t>NEU.N</t>
  </si>
  <si>
    <t>NewMarket Corp</t>
  </si>
  <si>
    <t>Commodity Chemicals</t>
  </si>
  <si>
    <t>APD.N</t>
  </si>
  <si>
    <t>Air Products and Chemicals Inc</t>
  </si>
  <si>
    <t>ARG.N</t>
  </si>
  <si>
    <t>AXLL.N</t>
  </si>
  <si>
    <t>Axiall Corp</t>
  </si>
  <si>
    <t>AMPLQ.PK</t>
  </si>
  <si>
    <t>Ampal American Israel Corp</t>
  </si>
  <si>
    <t>RVTI.PK</t>
  </si>
  <si>
    <t>Rival Technologies Inc</t>
  </si>
  <si>
    <t>DTRX.PK</t>
  </si>
  <si>
    <t>Detrex Corp</t>
  </si>
  <si>
    <t>OLN.N</t>
  </si>
  <si>
    <t>PPG.N</t>
  </si>
  <si>
    <t>PPG Industries Inc</t>
  </si>
  <si>
    <t>KWR.N</t>
  </si>
  <si>
    <t>Quaker Chemical Corp</t>
  </si>
  <si>
    <t>RPM.N</t>
  </si>
  <si>
    <t>RPM International Inc</t>
  </si>
  <si>
    <t>SHLM.OQ</t>
  </si>
  <si>
    <t>Schulman A Inc</t>
  </si>
  <si>
    <t>RTK.OQ</t>
  </si>
  <si>
    <t>SHW.N</t>
  </si>
  <si>
    <t>Sherwin-Williams Co</t>
  </si>
  <si>
    <t>ALB.N</t>
  </si>
  <si>
    <t>UFPT.OQ</t>
  </si>
  <si>
    <t>UFP Technologies Inc</t>
  </si>
  <si>
    <t>VAL.N</t>
  </si>
  <si>
    <t>VUAL.PK</t>
  </si>
  <si>
    <t>Visual Industries Inc</t>
  </si>
  <si>
    <t>GETG.PK</t>
  </si>
  <si>
    <t>Green Earth Technologies Inc</t>
  </si>
  <si>
    <t>BLGO.PK</t>
  </si>
  <si>
    <t>BioLargo Inc</t>
  </si>
  <si>
    <t>ETCK.PK</t>
  </si>
  <si>
    <t>EnerTeck Corp</t>
  </si>
  <si>
    <t>UNRG.PK</t>
  </si>
  <si>
    <t>United Energy Corp</t>
  </si>
  <si>
    <t>CPTI.PK</t>
  </si>
  <si>
    <t>Compass Plastics &amp; Technologies Inc</t>
  </si>
  <si>
    <t>SEVT.PK</t>
  </si>
  <si>
    <t>Summit Environmental Corporation Inc</t>
  </si>
  <si>
    <t>PX.N</t>
  </si>
  <si>
    <t>Praxair Inc</t>
  </si>
  <si>
    <t>EMN.N</t>
  </si>
  <si>
    <t>CLAR.PK</t>
  </si>
  <si>
    <t>Clarion Technologies Inc</t>
  </si>
  <si>
    <t>FOYJ.PK</t>
  </si>
  <si>
    <t>Foy-Johnston Inc</t>
  </si>
  <si>
    <t>ASTN.PK</t>
  </si>
  <si>
    <t>Asante Networks Inc</t>
  </si>
  <si>
    <t>NFTI.PK</t>
  </si>
  <si>
    <t>No Fire Technologies Inc</t>
  </si>
  <si>
    <t>VAPR.PK</t>
  </si>
  <si>
    <t>VaporBrands International Inc</t>
  </si>
  <si>
    <t>BMRK.PK</t>
  </si>
  <si>
    <t>Benchmark Energy Corp</t>
  </si>
  <si>
    <t>GVSI.PK</t>
  </si>
  <si>
    <t>Good Vibrations Shoes Inc</t>
  </si>
  <si>
    <t>PYTG.PK</t>
  </si>
  <si>
    <t>Pyramidion Technology Group Inc</t>
  </si>
  <si>
    <t>CBPD.PK</t>
  </si>
  <si>
    <t>Carbon Products Industries  Inc</t>
  </si>
  <si>
    <t>FLMP.PK</t>
  </si>
  <si>
    <t>Flame Seal Products Inc</t>
  </si>
  <si>
    <t>MANW.PK</t>
  </si>
  <si>
    <t>Mobile Area Networks Inc</t>
  </si>
  <si>
    <t>CPWY.PK</t>
  </si>
  <si>
    <t>Clean Energy Pathways Inc</t>
  </si>
  <si>
    <t>GNMP.PK</t>
  </si>
  <si>
    <t>General Chemical Group Inc</t>
  </si>
  <si>
    <t>XLPI.PK</t>
  </si>
  <si>
    <t>Xcelplus International Inc</t>
  </si>
  <si>
    <t>PROH.PK</t>
  </si>
  <si>
    <t>Proone Holdings Inc</t>
  </si>
  <si>
    <t>WLK.N</t>
  </si>
  <si>
    <t>Westlake Chemical Corp</t>
  </si>
  <si>
    <t>ALPN.PK</t>
  </si>
  <si>
    <t>Alpine Management Systems Inc</t>
  </si>
  <si>
    <t>INTK.PK</t>
  </si>
  <si>
    <t>Industrial Nanotech Inc</t>
  </si>
  <si>
    <t>CE.N</t>
  </si>
  <si>
    <t>Celanese Corp</t>
  </si>
  <si>
    <t>ECOCQ.PK</t>
  </si>
  <si>
    <t>Ecology Coatings Inc</t>
  </si>
  <si>
    <t>PEIX.OQ</t>
  </si>
  <si>
    <t>Pacific Ethanol Inc</t>
  </si>
  <si>
    <t>KOP.N</t>
  </si>
  <si>
    <t>Koppers Holdings Inc</t>
  </si>
  <si>
    <t>CERPQ.PK</t>
  </si>
  <si>
    <t>Cereplast Inc</t>
  </si>
  <si>
    <t>AMGI.PK</t>
  </si>
  <si>
    <t>American Mold Guard Inc</t>
  </si>
  <si>
    <t>IPHS.OQ</t>
  </si>
  <si>
    <t>Innophos Holdings Inc</t>
  </si>
  <si>
    <t>BESNQ.PK</t>
  </si>
  <si>
    <t>Blue Earth Solutions Inc</t>
  </si>
  <si>
    <t>GLTC.PK</t>
  </si>
  <si>
    <t>GelTech Solutions Inc</t>
  </si>
  <si>
    <t>HCTI.PK</t>
  </si>
  <si>
    <t>Hybrid Coating Technologies Inc</t>
  </si>
  <si>
    <t>USMN.PK</t>
  </si>
  <si>
    <t>U.S. Rare Earth Minerals Inc</t>
  </si>
  <si>
    <t>MAST.PK</t>
  </si>
  <si>
    <t>Master Silicon Carbide Industries Inc</t>
  </si>
  <si>
    <t>BADG.PK</t>
  </si>
  <si>
    <t>Badger State Ethanol LLC</t>
  </si>
  <si>
    <t>CRDE.PK</t>
  </si>
  <si>
    <t>Cardinal Ethanol LLC</t>
  </si>
  <si>
    <t>FLRE.PK</t>
  </si>
  <si>
    <t>Flameret Inc</t>
  </si>
  <si>
    <t>EPCC.PK</t>
  </si>
  <si>
    <t>Epicure Charcoal Inc</t>
  </si>
  <si>
    <t>SWIOU.PK</t>
  </si>
  <si>
    <t>Southwest Iowa Renewable Energy LLC</t>
  </si>
  <si>
    <t>MYDX.OB</t>
  </si>
  <si>
    <t>MyDx Inc</t>
  </si>
  <si>
    <t>AXTA.N</t>
  </si>
  <si>
    <t>Axalta Coating Systems Ltd</t>
  </si>
  <si>
    <t>FOE.N</t>
  </si>
  <si>
    <t>Ferro Corp</t>
  </si>
  <si>
    <t>Specialty Chemicals</t>
  </si>
  <si>
    <t>FAME.PK</t>
  </si>
  <si>
    <t>Flamemaster Corp</t>
  </si>
  <si>
    <t>ADMT.PK</t>
  </si>
  <si>
    <t>ADM Tronics Unlimited Inc</t>
  </si>
  <si>
    <t>FUL.N</t>
  </si>
  <si>
    <t>CIIG.PK</t>
  </si>
  <si>
    <t>Color Imaging Inc</t>
  </si>
  <si>
    <t>TORM.OQ</t>
  </si>
  <si>
    <t>TOR Minerals International Inc</t>
  </si>
  <si>
    <t>BCPC.OQ</t>
  </si>
  <si>
    <t>Balchem Corp</t>
  </si>
  <si>
    <t>CBT.N</t>
  </si>
  <si>
    <t>Cabot Corp</t>
  </si>
  <si>
    <t>CHMT.N</t>
  </si>
  <si>
    <t>Chemtura Corp</t>
  </si>
  <si>
    <t>TZPC.PK</t>
  </si>
  <si>
    <t>ThermaFreeze Products Corp</t>
  </si>
  <si>
    <t>SIAL.OQ</t>
  </si>
  <si>
    <t>Sigma-Aldrich Corp</t>
  </si>
  <si>
    <t>SCL.N</t>
  </si>
  <si>
    <t>Stepan Co</t>
  </si>
  <si>
    <t>SXT.N</t>
  </si>
  <si>
    <t>Sensient Technologies Corp</t>
  </si>
  <si>
    <t>VHI.N</t>
  </si>
  <si>
    <t>Valhi Inc</t>
  </si>
  <si>
    <t>AGTT.PK</t>
  </si>
  <si>
    <t>Angstrom Technologies Inc</t>
  </si>
  <si>
    <t>APDN.OQ</t>
  </si>
  <si>
    <t>Applied DNA Sciences Inc</t>
  </si>
  <si>
    <t>HYDI.PK</t>
  </si>
  <si>
    <t>Hydromer Inc</t>
  </si>
  <si>
    <t>PRNI.PK</t>
  </si>
  <si>
    <t>Printron Inc</t>
  </si>
  <si>
    <t>IKNX.OQ</t>
  </si>
  <si>
    <t>Ikonics Corp</t>
  </si>
  <si>
    <t>MTRT.PK</t>
  </si>
  <si>
    <t>Metal Arts Co Inc</t>
  </si>
  <si>
    <t>MTX.N</t>
  </si>
  <si>
    <t>PLYR.PK</t>
  </si>
  <si>
    <t>Polymeric Resources Corp</t>
  </si>
  <si>
    <t>OMG.N</t>
  </si>
  <si>
    <t>OM Group Inc</t>
  </si>
  <si>
    <t>BARX.PK</t>
  </si>
  <si>
    <t>Barotex Technology Corp</t>
  </si>
  <si>
    <t>KMG.N</t>
  </si>
  <si>
    <t>IOSP.OQ</t>
  </si>
  <si>
    <t>Innospec Inc</t>
  </si>
  <si>
    <t>IEAM.PK</t>
  </si>
  <si>
    <t>Industrial Enterprises of America Inc</t>
  </si>
  <si>
    <t>CYT.N</t>
  </si>
  <si>
    <t>Cytec Industries Inc</t>
  </si>
  <si>
    <t>SRDX.OQ</t>
  </si>
  <si>
    <t>NANX.PK</t>
  </si>
  <si>
    <t>Nanophase Technologies Corp</t>
  </si>
  <si>
    <t>MTPR.PK</t>
  </si>
  <si>
    <t>Metapower International Inc</t>
  </si>
  <si>
    <t>GRA.N</t>
  </si>
  <si>
    <t>W. R. Grace &amp; Co</t>
  </si>
  <si>
    <t>CTCK.PK</t>
  </si>
  <si>
    <t>Coattec Industries Inc</t>
  </si>
  <si>
    <t>ITLK.PK</t>
  </si>
  <si>
    <t>Interlink Products International Inc</t>
  </si>
  <si>
    <t>GBMS.PK</t>
  </si>
  <si>
    <t>Global Materials and Services Inc</t>
  </si>
  <si>
    <t>OMN.N</t>
  </si>
  <si>
    <t>OMNOVA Solutions Inc</t>
  </si>
  <si>
    <t>KRO.N</t>
  </si>
  <si>
    <t>Kronos Worldwide Inc</t>
  </si>
  <si>
    <t>HUN.N</t>
  </si>
  <si>
    <t>Huntsman Corp</t>
  </si>
  <si>
    <t>ESPI.PK</t>
  </si>
  <si>
    <t>MBLX.OQ</t>
  </si>
  <si>
    <t>Metabolix Inc</t>
  </si>
  <si>
    <t>CRNY.PK</t>
  </si>
  <si>
    <t>China Renyuan International Inc</t>
  </si>
  <si>
    <t>ABKI.PK</t>
  </si>
  <si>
    <t>Abakan Inc</t>
  </si>
  <si>
    <t>KBLB.PK</t>
  </si>
  <si>
    <t>Kraig Biocraft Laboratories Inc</t>
  </si>
  <si>
    <t>KRA.N</t>
  </si>
  <si>
    <t>Kraton Performance Polymers Inc</t>
  </si>
  <si>
    <t>AMRS.OQ</t>
  </si>
  <si>
    <t>Amyris Inc</t>
  </si>
  <si>
    <t>TSE.N</t>
  </si>
  <si>
    <t>Trinseo SA</t>
  </si>
  <si>
    <t>BIOA.N</t>
  </si>
  <si>
    <t>BioAmber Inc</t>
  </si>
  <si>
    <t>PAH.N</t>
  </si>
  <si>
    <t>Platform Specialty Products Corp</t>
  </si>
  <si>
    <t>OCIP.N</t>
  </si>
  <si>
    <t>OCI Partners LP</t>
  </si>
  <si>
    <t>WLKP.N</t>
  </si>
  <si>
    <t>Westlake Chemical Partners LP</t>
  </si>
  <si>
    <t>RYAM.N</t>
  </si>
  <si>
    <t>Rayonier Advanced Materials Inc</t>
  </si>
  <si>
    <t>ESIO.OQ</t>
  </si>
  <si>
    <t>Electro Scientific Industries Inc</t>
  </si>
  <si>
    <t>Electrical Components &amp; Equipment</t>
  </si>
  <si>
    <t>EMR.N</t>
  </si>
  <si>
    <t>ESP.A</t>
  </si>
  <si>
    <t>Espey MFG and Electronics Corp</t>
  </si>
  <si>
    <t>FELE.OQ</t>
  </si>
  <si>
    <t>APNI.PK</t>
  </si>
  <si>
    <t>Alpine Group Inc</t>
  </si>
  <si>
    <t>GHM.N</t>
  </si>
  <si>
    <t>Graham Corp</t>
  </si>
  <si>
    <t>HEIIQ.PK</t>
  </si>
  <si>
    <t>LVGI.PK</t>
  </si>
  <si>
    <t>Limitless Venture Group Inc</t>
  </si>
  <si>
    <t>HUBb.N</t>
  </si>
  <si>
    <t>Hubbell Inc</t>
  </si>
  <si>
    <t>HTCH.OQ</t>
  </si>
  <si>
    <t>Hutchinson Technology Inc</t>
  </si>
  <si>
    <t>IEHC.PK</t>
  </si>
  <si>
    <t>IEH Corp</t>
  </si>
  <si>
    <t>NWXJ.PK</t>
  </si>
  <si>
    <t>NewAx Inc</t>
  </si>
  <si>
    <t>INRD.PK</t>
  </si>
  <si>
    <t>Inrad Optics Inc</t>
  </si>
  <si>
    <t>AZZ.N</t>
  </si>
  <si>
    <t>IIIN.OQ</t>
  </si>
  <si>
    <t>Insteel Industries Inc</t>
  </si>
  <si>
    <t>AXE.N</t>
  </si>
  <si>
    <t>Anixter International Inc</t>
  </si>
  <si>
    <t>BELFA.OQ</t>
  </si>
  <si>
    <t>Bel Fuse Inc</t>
  </si>
  <si>
    <t>LTHUQ.PK</t>
  </si>
  <si>
    <t>Lithium Technology Corp</t>
  </si>
  <si>
    <t>BSTK.PK</t>
  </si>
  <si>
    <t>Brite-Strike Tactical Illumination Products Inc</t>
  </si>
  <si>
    <t>LGL.A</t>
  </si>
  <si>
    <t>LGL Group Inc</t>
  </si>
  <si>
    <t>MTSC.OQ</t>
  </si>
  <si>
    <t>MTS Systems Corp</t>
  </si>
  <si>
    <t>MAG.OQ</t>
  </si>
  <si>
    <t>CTS.N</t>
  </si>
  <si>
    <t>EMRI.PK</t>
  </si>
  <si>
    <t>Emrise Corp</t>
  </si>
  <si>
    <t>MXWL.OQ</t>
  </si>
  <si>
    <t>Maxwell Technologies Inc</t>
  </si>
  <si>
    <t>MCCK.PK</t>
  </si>
  <si>
    <t>ALTI.PK</t>
  </si>
  <si>
    <t>Altair Nanotechnologies Inc</t>
  </si>
  <si>
    <t>MEI.N</t>
  </si>
  <si>
    <t>Methode Electronics Inc</t>
  </si>
  <si>
    <t>CPSH.OQ</t>
  </si>
  <si>
    <t>CPS Technologies Corp</t>
  </si>
  <si>
    <t>CCF.A</t>
  </si>
  <si>
    <t>CLRY.PK</t>
  </si>
  <si>
    <t>Clary Corp</t>
  </si>
  <si>
    <t>NL.N</t>
  </si>
  <si>
    <t>CCOM.PK</t>
  </si>
  <si>
    <t>CCOM Group Inc</t>
  </si>
  <si>
    <t>CMRO.PK</t>
  </si>
  <si>
    <t>Comarco Inc</t>
  </si>
  <si>
    <t>CUO.A</t>
  </si>
  <si>
    <t>Continental Materials Corp</t>
  </si>
  <si>
    <t>DGTC.PK</t>
  </si>
  <si>
    <t>DGT Holdings Corp</t>
  </si>
  <si>
    <t>DEWY.PK</t>
  </si>
  <si>
    <t>Dewey Electronics Corp</t>
  </si>
  <si>
    <t>ORBT.PK</t>
  </si>
  <si>
    <t>CSPT.PK</t>
  </si>
  <si>
    <t>Consolidated Plentech Electronics Inc</t>
  </si>
  <si>
    <t>WNEA.PK</t>
  </si>
  <si>
    <t>Wind Energy America Inc</t>
  </si>
  <si>
    <t>PFIN.OQ</t>
  </si>
  <si>
    <t>UNDY.PK</t>
  </si>
  <si>
    <t>Unidyn Corp</t>
  </si>
  <si>
    <t>POWL.OQ</t>
  </si>
  <si>
    <t>Powell Industries Inc</t>
  </si>
  <si>
    <t>RBC.N</t>
  </si>
  <si>
    <t>RELL.OQ</t>
  </si>
  <si>
    <t>Richardson Electronics Ltd</t>
  </si>
  <si>
    <t>SLI.A</t>
  </si>
  <si>
    <t>WTRO.PK</t>
  </si>
  <si>
    <t>Wi-Tron Inc</t>
  </si>
  <si>
    <t>AOS.N</t>
  </si>
  <si>
    <t>A. O. Smith Corp</t>
  </si>
  <si>
    <t>ELED.PK</t>
  </si>
  <si>
    <t>Energie Holdings Inc</t>
  </si>
  <si>
    <t>SRSK.PK</t>
  </si>
  <si>
    <t>SBM Industries Inc</t>
  </si>
  <si>
    <t>SXI.N</t>
  </si>
  <si>
    <t>Standex International Corp</t>
  </si>
  <si>
    <t>SEV.OQ</t>
  </si>
  <si>
    <t>Sevcon Inc</t>
  </si>
  <si>
    <t>SIMC.PK</t>
  </si>
  <si>
    <t>Simclar Inc</t>
  </si>
  <si>
    <t>TECU.OQ</t>
  </si>
  <si>
    <t>Tecumseh Products Company</t>
  </si>
  <si>
    <t>WDRP.PK</t>
  </si>
  <si>
    <t>Wanderport Corp</t>
  </si>
  <si>
    <t>TTLO.PK</t>
  </si>
  <si>
    <t>Torotel Inc</t>
  </si>
  <si>
    <t>TRNS.OQ</t>
  </si>
  <si>
    <t>Transcat Inc</t>
  </si>
  <si>
    <t>IIVI.OQ</t>
  </si>
  <si>
    <t>UMCE.PK</t>
  </si>
  <si>
    <t>UMC Electronics Co</t>
  </si>
  <si>
    <t>DFTS.PK</t>
  </si>
  <si>
    <t>Defense Technology Systems Inc</t>
  </si>
  <si>
    <t>WSO.N</t>
  </si>
  <si>
    <t>KEM.N</t>
  </si>
  <si>
    <t>KEMET Corp</t>
  </si>
  <si>
    <t>CMST.PK</t>
  </si>
  <si>
    <t>Citymainstreet Technologies Group Inc</t>
  </si>
  <si>
    <t>WIRE.OQ</t>
  </si>
  <si>
    <t>Encore Wire Corp</t>
  </si>
  <si>
    <t>AMSC.OQ</t>
  </si>
  <si>
    <t>American Superconductor Corp</t>
  </si>
  <si>
    <t>AVX.N</t>
  </si>
  <si>
    <t>DPW.A</t>
  </si>
  <si>
    <t>Digital Power Corp</t>
  </si>
  <si>
    <t>WIRX.PK</t>
  </si>
  <si>
    <t>Wireless Xcessories Group Inc</t>
  </si>
  <si>
    <t>FLUX.PK</t>
  </si>
  <si>
    <t>Flux Power Holdings Inc</t>
  </si>
  <si>
    <t>BURCA.PK</t>
  </si>
  <si>
    <t>Burnham Holdings Inc</t>
  </si>
  <si>
    <t>CHTM.PK</t>
  </si>
  <si>
    <t>Chatham Corp</t>
  </si>
  <si>
    <t>ELST.PK</t>
  </si>
  <si>
    <t>Electronic Systems Technology Inc</t>
  </si>
  <si>
    <t>EXHI.PK</t>
  </si>
  <si>
    <t>Exlites Holdings International Inc</t>
  </si>
  <si>
    <t>REMV.PK</t>
  </si>
  <si>
    <t>Remington Ventures Inc</t>
  </si>
  <si>
    <t>MKRS.PK</t>
  </si>
  <si>
    <t>Mikros Systems Corp</t>
  </si>
  <si>
    <t>NYLE.PK</t>
  </si>
  <si>
    <t>Nyle International Corp</t>
  </si>
  <si>
    <t>OGES.PK</t>
  </si>
  <si>
    <t>Oakridge Global Energy Solutions Inc</t>
  </si>
  <si>
    <t>LFUS.OQ</t>
  </si>
  <si>
    <t>Littelfuse Inc</t>
  </si>
  <si>
    <t>TCOA.PK</t>
  </si>
  <si>
    <t>Telcoa International Corp</t>
  </si>
  <si>
    <t>TNRK.PK</t>
  </si>
  <si>
    <t>TNR Technical Inc</t>
  </si>
  <si>
    <t>AERG.PK</t>
  </si>
  <si>
    <t>Applied Energetics Inc</t>
  </si>
  <si>
    <t>A.N</t>
  </si>
  <si>
    <t>EVI.A</t>
  </si>
  <si>
    <t>Envirostar Inc</t>
  </si>
  <si>
    <t>ULBI.OQ</t>
  </si>
  <si>
    <t>Ultralife Corp</t>
  </si>
  <si>
    <t>AHAG.PK</t>
  </si>
  <si>
    <t>Alpha Technologies Group Inc</t>
  </si>
  <si>
    <t>TREP.PK</t>
  </si>
  <si>
    <t>Trucept Inc</t>
  </si>
  <si>
    <t>ITRI.OQ</t>
  </si>
  <si>
    <t>Itron Inc</t>
  </si>
  <si>
    <t>MRPS.PK</t>
  </si>
  <si>
    <t>Microphonics Inc</t>
  </si>
  <si>
    <t>AXTG.PK</t>
  </si>
  <si>
    <t>Axis Technologies Group Inc</t>
  </si>
  <si>
    <t>WCC.N</t>
  </si>
  <si>
    <t>WESCO International Inc</t>
  </si>
  <si>
    <t>ADTCQ.PK</t>
  </si>
  <si>
    <t>Advanced Deposition Technologies Inc</t>
  </si>
  <si>
    <t>NVEC.OQ</t>
  </si>
  <si>
    <t>NVE Corp</t>
  </si>
  <si>
    <t>PURY.PK</t>
  </si>
  <si>
    <t>PureRay Corp</t>
  </si>
  <si>
    <t>ROK.N</t>
  </si>
  <si>
    <t>Rockwell Automation Inc</t>
  </si>
  <si>
    <t>XTEL.PK</t>
  </si>
  <si>
    <t>XeTel Corp</t>
  </si>
  <si>
    <t>MHGI.PK</t>
  </si>
  <si>
    <t>Midnight Holdings Group Inc</t>
  </si>
  <si>
    <t>PLNTQ.PK</t>
  </si>
  <si>
    <t>Proliance International Inc</t>
  </si>
  <si>
    <t>MMIO.PK</t>
  </si>
  <si>
    <t>Marmion Industries Corp</t>
  </si>
  <si>
    <t>CNVT.PK</t>
  </si>
  <si>
    <t>CVF Technologies Corp</t>
  </si>
  <si>
    <t>AAON.OQ</t>
  </si>
  <si>
    <t>AAON Inc</t>
  </si>
  <si>
    <t>ARTX.OQ</t>
  </si>
  <si>
    <t>Arotech Corp</t>
  </si>
  <si>
    <t>RFIL.OQ</t>
  </si>
  <si>
    <t>ITKG.PK</t>
  </si>
  <si>
    <t>Integral Technologies Inc</t>
  </si>
  <si>
    <t>GTI.N</t>
  </si>
  <si>
    <t>GrafTech International Ltd</t>
  </si>
  <si>
    <t>GSIG.OQ</t>
  </si>
  <si>
    <t>BGC.N</t>
  </si>
  <si>
    <t>General Cable Corp</t>
  </si>
  <si>
    <t>CAPC.PK</t>
  </si>
  <si>
    <t>Capstone Companies Inc</t>
  </si>
  <si>
    <t>SPB.N</t>
  </si>
  <si>
    <t>AME.N</t>
  </si>
  <si>
    <t>Ametek Inc</t>
  </si>
  <si>
    <t>FARO.OQ</t>
  </si>
  <si>
    <t>MBHC.PK</t>
  </si>
  <si>
    <t>Mobile Broadcasting Holding Inc</t>
  </si>
  <si>
    <t>UPWT.PK</t>
  </si>
  <si>
    <t>Ultra Pure Water Technologies Inc</t>
  </si>
  <si>
    <t>FLXT.PK</t>
  </si>
  <si>
    <t>Flexpoint Sensor Systems Inc</t>
  </si>
  <si>
    <t>VUOC.PK</t>
  </si>
  <si>
    <t>Vu1 Corp</t>
  </si>
  <si>
    <t>ACPW.OQ</t>
  </si>
  <si>
    <t>Active Power Inc</t>
  </si>
  <si>
    <t>LIME.OQ</t>
  </si>
  <si>
    <t>SMGY.PK</t>
  </si>
  <si>
    <t>Smart Energy Solutions Inc</t>
  </si>
  <si>
    <t>LII.N</t>
  </si>
  <si>
    <t>Lennox International Inc</t>
  </si>
  <si>
    <t>MCELQ.PK</t>
  </si>
  <si>
    <t>Millennium Cell Inc</t>
  </si>
  <si>
    <t>ENR.N</t>
  </si>
  <si>
    <t>TTHD.PK</t>
  </si>
  <si>
    <t>Tetrahedron Associates Inc</t>
  </si>
  <si>
    <t>EFFI.PK</t>
  </si>
  <si>
    <t>EffTec International Inc</t>
  </si>
  <si>
    <t>PNAR.PK</t>
  </si>
  <si>
    <t>Pan American Resources Inc</t>
  </si>
  <si>
    <t>SAVW.PK</t>
  </si>
  <si>
    <t>SavWatt USA Inc</t>
  </si>
  <si>
    <t>IPGP.OQ</t>
  </si>
  <si>
    <t>IPG Photonics Corp</t>
  </si>
  <si>
    <t>GKIN.PK</t>
  </si>
  <si>
    <t>General Kinetics Inc</t>
  </si>
  <si>
    <t>CRKT.PK</t>
  </si>
  <si>
    <t>Cirmaker Technology Corp</t>
  </si>
  <si>
    <t>CYBL.PK</t>
  </si>
  <si>
    <t>Cyberlux Corp</t>
  </si>
  <si>
    <t>XIDEQ.PK</t>
  </si>
  <si>
    <t>Exide Technologies</t>
  </si>
  <si>
    <t>ENS.N</t>
  </si>
  <si>
    <t>EnerSys</t>
  </si>
  <si>
    <t>PSIX.OQ</t>
  </si>
  <si>
    <t>Power Solutions International Inc</t>
  </si>
  <si>
    <t>ITWG.PK</t>
  </si>
  <si>
    <t>International Wire Group Holdings Inc</t>
  </si>
  <si>
    <t>CSTU.PK</t>
  </si>
  <si>
    <t>ColorStars Group</t>
  </si>
  <si>
    <t>RCHN.PK</t>
  </si>
  <si>
    <t>Rouchon Industries Inc</t>
  </si>
  <si>
    <t>STCRQ.PK</t>
  </si>
  <si>
    <t>Seertech Corp</t>
  </si>
  <si>
    <t>GRLH.PK</t>
  </si>
  <si>
    <t>Greenstar Lighting Inc</t>
  </si>
  <si>
    <t>DLYT.PK</t>
  </si>
  <si>
    <t>Dais Analytic Corp</t>
  </si>
  <si>
    <t>AUSI.PK</t>
  </si>
  <si>
    <t>Aura Systems Inc</t>
  </si>
  <si>
    <t>MREG.PK</t>
  </si>
  <si>
    <t>MemReg Inc</t>
  </si>
  <si>
    <t>IVMX.PK</t>
  </si>
  <si>
    <t>Innovative Micro Technology Inc</t>
  </si>
  <si>
    <t>EIPC.PK</t>
  </si>
  <si>
    <t>Enable IPC Corp</t>
  </si>
  <si>
    <t>UPGI.PK</t>
  </si>
  <si>
    <t>Universal Power Group Inc</t>
  </si>
  <si>
    <t>ZBB.A</t>
  </si>
  <si>
    <t>ZBB Energy Corp</t>
  </si>
  <si>
    <t>LGTS.PK</t>
  </si>
  <si>
    <t>Lightspace Corp</t>
  </si>
  <si>
    <t>TRUL.PK</t>
  </si>
  <si>
    <t>Trulite Inc</t>
  </si>
  <si>
    <t>BLQN.PK</t>
  </si>
  <si>
    <t>Balqon Corp</t>
  </si>
  <si>
    <t>ZVTK.PK</t>
  </si>
  <si>
    <t>Zevotek Inc</t>
  </si>
  <si>
    <t>EENX.PK</t>
  </si>
  <si>
    <t>Energenx Inc</t>
  </si>
  <si>
    <t>AETI.OQ</t>
  </si>
  <si>
    <t>American Electric Technologies Inc</t>
  </si>
  <si>
    <t>ILED.PK</t>
  </si>
  <si>
    <t>Evolucia Inc</t>
  </si>
  <si>
    <t>CYLU.PK</t>
  </si>
  <si>
    <t>Cyalume Technologies Holdings Inc</t>
  </si>
  <si>
    <t>POWT.PK</t>
  </si>
  <si>
    <t>POWRtec International Corp</t>
  </si>
  <si>
    <t>GDGI.PK</t>
  </si>
  <si>
    <t>Greenway Design Group Inc</t>
  </si>
  <si>
    <t>UVFT.PK</t>
  </si>
  <si>
    <t>BOTY.PK</t>
  </si>
  <si>
    <t>Lingerie Fighting Championships Inc</t>
  </si>
  <si>
    <t>BOLC.PK</t>
  </si>
  <si>
    <t>Bollente Companies Inc</t>
  </si>
  <si>
    <t>FLUG.OB</t>
  </si>
  <si>
    <t>Flurida Group Inc</t>
  </si>
  <si>
    <t>ORYN.PK</t>
  </si>
  <si>
    <t>Oryon Technologies Inc</t>
  </si>
  <si>
    <t>SING.PK</t>
  </si>
  <si>
    <t>SinglePoint Inc</t>
  </si>
  <si>
    <t>GNRC.N</t>
  </si>
  <si>
    <t>Generac Holdings Inc</t>
  </si>
  <si>
    <t>PRMW.OQ</t>
  </si>
  <si>
    <t>Primo Water Corp</t>
  </si>
  <si>
    <t>THR.N</t>
  </si>
  <si>
    <t>Thermon Group Holdings Inc</t>
  </si>
  <si>
    <t>TRTC.PK</t>
  </si>
  <si>
    <t>Terra Tech Corp</t>
  </si>
  <si>
    <t>SRNA.PK</t>
  </si>
  <si>
    <t>Surna Inc</t>
  </si>
  <si>
    <t>PWDY.OB</t>
  </si>
  <si>
    <t>Powerdyne International Inc</t>
  </si>
  <si>
    <t>ENPH.OQ</t>
  </si>
  <si>
    <t>Enphase Energy Inc</t>
  </si>
  <si>
    <t>FSTJ.OB</t>
  </si>
  <si>
    <t>First America Resources Corp</t>
  </si>
  <si>
    <t>MYHI.PK</t>
  </si>
  <si>
    <t>Mountain High Acquisitions Corp</t>
  </si>
  <si>
    <t>PCWT.PK</t>
  </si>
  <si>
    <t>Pacific Clean Water Technologies Inc</t>
  </si>
  <si>
    <t>GBLL.PK</t>
  </si>
  <si>
    <t>Green Ballast Inc</t>
  </si>
  <si>
    <t>HIVE.N</t>
  </si>
  <si>
    <t>Aerohive Networks Inc</t>
  </si>
  <si>
    <t>SYYF.OB</t>
  </si>
  <si>
    <t>I in SKY Inc</t>
  </si>
  <si>
    <t>KE.OQ</t>
  </si>
  <si>
    <t>Kimball Electronics Inc</t>
  </si>
  <si>
    <t>HIRD.PK</t>
  </si>
  <si>
    <t>Diversified Corporate Resources Inc</t>
  </si>
  <si>
    <t>AXMA.PK</t>
  </si>
  <si>
    <t>Axiom Management Inc</t>
  </si>
  <si>
    <t>FDVF.PK</t>
  </si>
  <si>
    <t>Fortune Industries Inc</t>
  </si>
  <si>
    <t>JOB.A</t>
  </si>
  <si>
    <t>General Employment Enterprises Inc</t>
  </si>
  <si>
    <t>ADP.OQ</t>
  </si>
  <si>
    <t>KELYA.OQ</t>
  </si>
  <si>
    <t>Kelly Services Inc</t>
  </si>
  <si>
    <t>CDI.N</t>
  </si>
  <si>
    <t>CDI Corp</t>
  </si>
  <si>
    <t>MAN.N</t>
  </si>
  <si>
    <t>ManpowerGroup Inc</t>
  </si>
  <si>
    <t>PAYX.OQ</t>
  </si>
  <si>
    <t>Paychex Inc</t>
  </si>
  <si>
    <t>DFCO.PK</t>
  </si>
  <si>
    <t>Dalrada Financial Corp</t>
  </si>
  <si>
    <t>ASGN.N</t>
  </si>
  <si>
    <t>VISI.A</t>
  </si>
  <si>
    <t>Volt Information Sciences Inc</t>
  </si>
  <si>
    <t>GITH.PK</t>
  </si>
  <si>
    <t>Global IT Holdings Inc</t>
  </si>
  <si>
    <t>KFRC.OQ</t>
  </si>
  <si>
    <t>WHLM.OQ</t>
  </si>
  <si>
    <t>Wilhelmina International Inc</t>
  </si>
  <si>
    <t>SNRR.PK</t>
  </si>
  <si>
    <t>Super Nova Resources Inc</t>
  </si>
  <si>
    <t>TBI.N</t>
  </si>
  <si>
    <t>TrueBlue Inc</t>
  </si>
  <si>
    <t>RHI.N</t>
  </si>
  <si>
    <t>Robert Half International Inc</t>
  </si>
  <si>
    <t>NSP.N</t>
  </si>
  <si>
    <t>Insperity Inc</t>
  </si>
  <si>
    <t>BBSI.OQ</t>
  </si>
  <si>
    <t>Barrett Business Services Inc</t>
  </si>
  <si>
    <t>USPE.PK</t>
  </si>
  <si>
    <t>US Personnel Inc</t>
  </si>
  <si>
    <t>PBEV.PK</t>
  </si>
  <si>
    <t>Premium Beverage Group Inc</t>
  </si>
  <si>
    <t>MWW.N</t>
  </si>
  <si>
    <t>Monster Worldwide Inc</t>
  </si>
  <si>
    <t>KFY.N</t>
  </si>
  <si>
    <t>Korn/Ferry International</t>
  </si>
  <si>
    <t>NXRA.PK</t>
  </si>
  <si>
    <t>Nextera Enterprises Inc</t>
  </si>
  <si>
    <t>YDGE.PK</t>
  </si>
  <si>
    <t>Corporate Management Solutions Inc</t>
  </si>
  <si>
    <t>TW.OQ</t>
  </si>
  <si>
    <t>Towers Watson &amp; Co</t>
  </si>
  <si>
    <t>PDPR.PK</t>
  </si>
  <si>
    <t>Marathon Group Corp</t>
  </si>
  <si>
    <t>PBHG.PK</t>
  </si>
  <si>
    <t>PBS Holding Inc</t>
  </si>
  <si>
    <t>HSII.OQ</t>
  </si>
  <si>
    <t>Heidrick &amp; Struggles International Inc</t>
  </si>
  <si>
    <t>SRCP.PK</t>
  </si>
  <si>
    <t>SearchPath HCS Inc</t>
  </si>
  <si>
    <t>CCRN.OQ</t>
  </si>
  <si>
    <t>CCNI.PK</t>
  </si>
  <si>
    <t>MSTF.PK</t>
  </si>
  <si>
    <t>Monarch Staffing Inc</t>
  </si>
  <si>
    <t>HSON.OQ</t>
  </si>
  <si>
    <t>Hudson Global Inc</t>
  </si>
  <si>
    <t>MCTH.PK</t>
  </si>
  <si>
    <t>Medical Connections Holdings Inc</t>
  </si>
  <si>
    <t>STJO.PK</t>
  </si>
  <si>
    <t>St Joseph Inc</t>
  </si>
  <si>
    <t>CHOS.PK</t>
  </si>
  <si>
    <t>Choose Rain Inc</t>
  </si>
  <si>
    <t>IFHR.PK</t>
  </si>
  <si>
    <t>Rhino Human Resources Inc</t>
  </si>
  <si>
    <t>CPBRQ.PK</t>
  </si>
  <si>
    <t>Clearpoint Business Resources Inc</t>
  </si>
  <si>
    <t>NXSL.PK</t>
  </si>
  <si>
    <t>Nextech Solutions Inc</t>
  </si>
  <si>
    <t>MGRW.PK</t>
  </si>
  <si>
    <t>Marine Growth Ventures Inc</t>
  </si>
  <si>
    <t>DHX.N</t>
  </si>
  <si>
    <t>DHI Group Inc</t>
  </si>
  <si>
    <t>APRO.PK</t>
  </si>
  <si>
    <t>Allegiant Professional Business Services Inc</t>
  </si>
  <si>
    <t>MHH.A</t>
  </si>
  <si>
    <t>Mastech Holdings Inc</t>
  </si>
  <si>
    <t>PPMT.PK</t>
  </si>
  <si>
    <t>Profit Planners Management Inc</t>
  </si>
  <si>
    <t>STAF.OB</t>
  </si>
  <si>
    <t>Staffing 360 Solutions Inc</t>
  </si>
  <si>
    <t>WDHR.PK</t>
  </si>
  <si>
    <t>WeedHire International Inc</t>
  </si>
  <si>
    <t>LTNC.PK</t>
  </si>
  <si>
    <t>Labor Smart Inc</t>
  </si>
  <si>
    <t>BGSF.A</t>
  </si>
  <si>
    <t>BG Staffing Inc</t>
  </si>
  <si>
    <t>TNET.N</t>
  </si>
  <si>
    <t>TriNet Group Inc</t>
  </si>
  <si>
    <t>VGGL.OQ</t>
  </si>
  <si>
    <t>OPIX.PK</t>
  </si>
  <si>
    <t>Odyssey Pictures Corp</t>
  </si>
  <si>
    <t>NLMP.PK</t>
  </si>
  <si>
    <t>National Lampoon Inc</t>
  </si>
  <si>
    <t>KLOC.PK</t>
  </si>
  <si>
    <t>The Kushner Locke Co</t>
  </si>
  <si>
    <t>FMYR.PK</t>
  </si>
  <si>
    <t>Family Room Entertainment Corp</t>
  </si>
  <si>
    <t>GFMH.PK</t>
  </si>
  <si>
    <t>Goliath Film and Media Holdings</t>
  </si>
  <si>
    <t>SOMD.PK</t>
  </si>
  <si>
    <t>Studio One Media Inc</t>
  </si>
  <si>
    <t>RENT.OQ</t>
  </si>
  <si>
    <t>Rentrak Corp</t>
  </si>
  <si>
    <t>HMCP.PK</t>
  </si>
  <si>
    <t>Heritage Media Corp</t>
  </si>
  <si>
    <t>MIKP.PK</t>
  </si>
  <si>
    <t>Mike the Pike Productions Inc</t>
  </si>
  <si>
    <t>STBV.PK</t>
  </si>
  <si>
    <t>Strategic Global Investments Inc</t>
  </si>
  <si>
    <t>SUNR.PK</t>
  </si>
  <si>
    <t>Sun Sports and Entertainment Inc</t>
  </si>
  <si>
    <t>EWRC.PK</t>
  </si>
  <si>
    <t>Eworldcompanies Inc</t>
  </si>
  <si>
    <t>DAFL.PK</t>
  </si>
  <si>
    <t>DuArt Film Laboratory Inc</t>
  </si>
  <si>
    <t>MEMI.PK</t>
  </si>
  <si>
    <t>Miracle Entertainment Inc</t>
  </si>
  <si>
    <t>ONST.PK</t>
  </si>
  <si>
    <t>On Stage Entertainment Inc</t>
  </si>
  <si>
    <t>MPRG.PK</t>
  </si>
  <si>
    <t>ABS Group Inc</t>
  </si>
  <si>
    <t>KTLI.PK</t>
  </si>
  <si>
    <t>K-tel International Inc</t>
  </si>
  <si>
    <t>MVES.PK</t>
  </si>
  <si>
    <t>The Movie Studio Inc</t>
  </si>
  <si>
    <t>POPT.PK</t>
  </si>
  <si>
    <t>Pop3 Media Corp</t>
  </si>
  <si>
    <t>AECS.PK</t>
  </si>
  <si>
    <t>AEC Holdings Corp</t>
  </si>
  <si>
    <t>MPIX.PK</t>
  </si>
  <si>
    <t>Mindpix Corp</t>
  </si>
  <si>
    <t>CPPD.PK</t>
  </si>
  <si>
    <t>Circa Pictures And Production Co International Inc</t>
  </si>
  <si>
    <t>FRST.PK</t>
  </si>
  <si>
    <t>First Look Studios Inc</t>
  </si>
  <si>
    <t>MGMA.PK</t>
  </si>
  <si>
    <t>Metro Global Media Inc</t>
  </si>
  <si>
    <t>IBDI.PK</t>
  </si>
  <si>
    <t>Interactive Brand Development Inc</t>
  </si>
  <si>
    <t>MRITQ.PK</t>
  </si>
  <si>
    <t>Merit Studios Inc</t>
  </si>
  <si>
    <t>PNSR.PK</t>
  </si>
  <si>
    <t>Pensador Resources Inc</t>
  </si>
  <si>
    <t>FOXA.OQ</t>
  </si>
  <si>
    <t>Twenty-First Century Fox Inc</t>
  </si>
  <si>
    <t>TAGE.PK</t>
  </si>
  <si>
    <t>TAG Entertainment Corp</t>
  </si>
  <si>
    <t>BTN.A</t>
  </si>
  <si>
    <t>Ballantyne Strong Inc</t>
  </si>
  <si>
    <t>TDEY.PK</t>
  </si>
  <si>
    <t>3D Eye Solutions Inc</t>
  </si>
  <si>
    <t>GNPR.PK</t>
  </si>
  <si>
    <t>Genius Products Inc</t>
  </si>
  <si>
    <t>MSHE.PK</t>
  </si>
  <si>
    <t>MSH Entertainment Corp</t>
  </si>
  <si>
    <t>LGF.N</t>
  </si>
  <si>
    <t>VMGI.PK</t>
  </si>
  <si>
    <t>Verde Media Group Inc</t>
  </si>
  <si>
    <t>WWE.N</t>
  </si>
  <si>
    <t>World Wrestling Entertainment Inc</t>
  </si>
  <si>
    <t>GSPT.PK</t>
  </si>
  <si>
    <t>Golden Star Enterprises Ltd</t>
  </si>
  <si>
    <t>SBOX.PK</t>
  </si>
  <si>
    <t>SuperBox Inc</t>
  </si>
  <si>
    <t>SMCE.PK</t>
  </si>
  <si>
    <t>SMC Entertainment Inc</t>
  </si>
  <si>
    <t>ALMY.PK</t>
  </si>
  <si>
    <t>Alchemy Creative Inc</t>
  </si>
  <si>
    <t>SKRJ.PK</t>
  </si>
  <si>
    <t>Silk Road Entertainment Inc</t>
  </si>
  <si>
    <t>HHSE.PK</t>
  </si>
  <si>
    <t>Hannover House Inc</t>
  </si>
  <si>
    <t>RRGI.PK</t>
  </si>
  <si>
    <t>Reality Racing Inc</t>
  </si>
  <si>
    <t>CMTN.PK</t>
  </si>
  <si>
    <t>Comedia Corp</t>
  </si>
  <si>
    <t>EMXC.PK</t>
  </si>
  <si>
    <t>EMAX Holdings Corp</t>
  </si>
  <si>
    <t>RSII.PK</t>
  </si>
  <si>
    <t>Rising India Inc</t>
  </si>
  <si>
    <t>APCI.PK</t>
  </si>
  <si>
    <t>Asia Pacific Engineering Solutions International Inc</t>
  </si>
  <si>
    <t>POWN.PK</t>
  </si>
  <si>
    <t>Pow! Entertainment Inc</t>
  </si>
  <si>
    <t>EFGU.PK</t>
  </si>
  <si>
    <t>Empire Film Group Inc</t>
  </si>
  <si>
    <t>SAPX.PK</t>
  </si>
  <si>
    <t>Seven Arts Entertainment Inc</t>
  </si>
  <si>
    <t>SIGO.PK</t>
  </si>
  <si>
    <t>Titan Global Entertainment Inc</t>
  </si>
  <si>
    <t>GBHL.PK</t>
  </si>
  <si>
    <t>Global Entertainment Holdings Inc</t>
  </si>
  <si>
    <t>BSEG.PK</t>
  </si>
  <si>
    <t>Big Screen Entertainment Group Inc</t>
  </si>
  <si>
    <t>MMTV.PK</t>
  </si>
  <si>
    <t>Medical Media Television Inc</t>
  </si>
  <si>
    <t>ZMBC.PK</t>
  </si>
  <si>
    <t>Zuma Beach Entertainment Inc</t>
  </si>
  <si>
    <t>DTSI.OQ</t>
  </si>
  <si>
    <t>CIDM.OQ</t>
  </si>
  <si>
    <t>Cinedigm Corp</t>
  </si>
  <si>
    <t>CEEM.PK</t>
  </si>
  <si>
    <t>CEI Entertainment Inc</t>
  </si>
  <si>
    <t>CSGU.PK</t>
  </si>
  <si>
    <t>Consolidated Sports Media Group</t>
  </si>
  <si>
    <t>DWA.OQ</t>
  </si>
  <si>
    <t>DreamWorks Animation SKG Inc</t>
  </si>
  <si>
    <t>PKGN.PK</t>
  </si>
  <si>
    <t>PKG Entertainment Inc</t>
  </si>
  <si>
    <t>HYWS.PK</t>
  </si>
  <si>
    <t>Hollywood Studios International Inc</t>
  </si>
  <si>
    <t>NGHT.OB</t>
  </si>
  <si>
    <t>DLB.N</t>
  </si>
  <si>
    <t>Dolby Laboratories Inc</t>
  </si>
  <si>
    <t>NRCD.PK</t>
  </si>
  <si>
    <t>Nashville Records Inc</t>
  </si>
  <si>
    <t>HYWI.PK</t>
  </si>
  <si>
    <t>Hollywood Intermediate Inc</t>
  </si>
  <si>
    <t>BHGI.PK</t>
  </si>
  <si>
    <t>Beverly Hills Group Inc</t>
  </si>
  <si>
    <t>DFLY.PK</t>
  </si>
  <si>
    <t>Dreamfly Productions Corp</t>
  </si>
  <si>
    <t>FBEC.PK</t>
  </si>
  <si>
    <t>FBEC Worldwide Inc</t>
  </si>
  <si>
    <t>AMMS.PK</t>
  </si>
  <si>
    <t>American Media Systems Co</t>
  </si>
  <si>
    <t>VIAB.OQ</t>
  </si>
  <si>
    <t>LYV.N</t>
  </si>
  <si>
    <t>Live Nation Entertainment Inc</t>
  </si>
  <si>
    <t>OSLH.PK</t>
  </si>
  <si>
    <t>OSL Holdings Inc</t>
  </si>
  <si>
    <t>FUGI.PK</t>
  </si>
  <si>
    <t>Fuego Enterprises Inc</t>
  </si>
  <si>
    <t>DPDM.PK</t>
  </si>
  <si>
    <t>Dolphin Digital Media Inc</t>
  </si>
  <si>
    <t>DVME.PK</t>
  </si>
  <si>
    <t>Diverse Media Group Inc</t>
  </si>
  <si>
    <t>BTOW.PK</t>
  </si>
  <si>
    <t>Belltower Entertainment Corp</t>
  </si>
  <si>
    <t>IMHC.PK</t>
  </si>
  <si>
    <t>Imperalis Holding Corp</t>
  </si>
  <si>
    <t>SEHI.PK</t>
  </si>
  <si>
    <t>Stadium Entertainment Holdings Inc</t>
  </si>
  <si>
    <t>TWHI.PK</t>
  </si>
  <si>
    <t>Turning Wheel Holdings Inc</t>
  </si>
  <si>
    <t>PTSX.PK</t>
  </si>
  <si>
    <t>Point.360</t>
  </si>
  <si>
    <t>CEXE.PK</t>
  </si>
  <si>
    <t>Circle Entertainment Inc</t>
  </si>
  <si>
    <t>MSTO.PK</t>
  </si>
  <si>
    <t>Masterbeat Corp</t>
  </si>
  <si>
    <t>DSGT.PK</t>
  </si>
  <si>
    <t>DSG Global Inc</t>
  </si>
  <si>
    <t>WIZD.OB</t>
  </si>
  <si>
    <t>Wizard World Inc</t>
  </si>
  <si>
    <t>AFFW.OB</t>
  </si>
  <si>
    <t>Affinity Mediaworks Corp</t>
  </si>
  <si>
    <t>ROKR.PK</t>
  </si>
  <si>
    <t>Rokwader Inc</t>
  </si>
  <si>
    <t>MHYS.PK</t>
  </si>
  <si>
    <t>Mass Hysteria Entertainment Company Inc</t>
  </si>
  <si>
    <t>CRAF.PK</t>
  </si>
  <si>
    <t>Craft College Inc</t>
  </si>
  <si>
    <t>GHIL.PK</t>
  </si>
  <si>
    <t>Green and Hill Industries Inc</t>
  </si>
  <si>
    <t>LEON.PK</t>
  </si>
  <si>
    <t>Leone Asset Management Inc</t>
  </si>
  <si>
    <t>GNUS.PK</t>
  </si>
  <si>
    <t>Genius Brands International Inc</t>
  </si>
  <si>
    <t>WRIT.PK</t>
  </si>
  <si>
    <t>WRIT Media Group Inc</t>
  </si>
  <si>
    <t>FMPR.PK</t>
  </si>
  <si>
    <t>Fame Productions Inc</t>
  </si>
  <si>
    <t>IFLM.PK</t>
  </si>
  <si>
    <t>Independent Film Development Corp</t>
  </si>
  <si>
    <t>MSG.OQ</t>
  </si>
  <si>
    <t>Madison Square Garden Co</t>
  </si>
  <si>
    <t>SLCO.PK</t>
  </si>
  <si>
    <t>Sovereign Lithium Inc</t>
  </si>
  <si>
    <t>EMPM.PK</t>
  </si>
  <si>
    <t>Empire Post Media Inc</t>
  </si>
  <si>
    <t>BRFH.PK</t>
  </si>
  <si>
    <t>Barfresh Food Group Inc</t>
  </si>
  <si>
    <t>DDMGQ.PK</t>
  </si>
  <si>
    <t>Digital Domain Media Group Inc</t>
  </si>
  <si>
    <t>MGMB.PK</t>
  </si>
  <si>
    <t>MGM Holdings II Inc</t>
  </si>
  <si>
    <t>STFK.OB</t>
  </si>
  <si>
    <t>StarFlick.Com</t>
  </si>
  <si>
    <t>AMCX.OQ</t>
  </si>
  <si>
    <t>AMC Networks Inc</t>
  </si>
  <si>
    <t>CRCO.PK</t>
  </si>
  <si>
    <t>Carolco Pictures Inc</t>
  </si>
  <si>
    <t>CUSXQ.PK</t>
  </si>
  <si>
    <t>ContinuityX Solutions Inc</t>
  </si>
  <si>
    <t>CRIM.PK</t>
  </si>
  <si>
    <t>Crimson Forest Entertainment Group Inc</t>
  </si>
  <si>
    <t>HRDI.PK</t>
  </si>
  <si>
    <t>Here Media Inc</t>
  </si>
  <si>
    <t>CAME.OB</t>
  </si>
  <si>
    <t>ChinAmerica Andy Movie Entertainment Media Co</t>
  </si>
  <si>
    <t>ENGA.PK</t>
  </si>
  <si>
    <t>Engage Mobility Inc</t>
  </si>
  <si>
    <t>WRFX.PK</t>
  </si>
  <si>
    <t>WorldFlix Inc</t>
  </si>
  <si>
    <t>RLJE.OQ</t>
  </si>
  <si>
    <t>RLJ Entertainment Inc</t>
  </si>
  <si>
    <t>OSOK.PK</t>
  </si>
  <si>
    <t>Original Source Entertainment Inc</t>
  </si>
  <si>
    <t>FOUR.PK</t>
  </si>
  <si>
    <t>4Licensing Corp</t>
  </si>
  <si>
    <t>SSET.PK</t>
  </si>
  <si>
    <t>StarStream Entertainment Inc</t>
  </si>
  <si>
    <t>BBTH.PK</t>
  </si>
  <si>
    <t>bBooth Inc</t>
  </si>
  <si>
    <t>VOPA.OB</t>
  </si>
  <si>
    <t>Vopia Inc</t>
  </si>
  <si>
    <t>PLFX.PK</t>
  </si>
  <si>
    <t>Pulse Evolution Corp</t>
  </si>
  <si>
    <t>HGTW.PK</t>
  </si>
  <si>
    <t>Have Gun Will Travel Entertainment Inc</t>
  </si>
  <si>
    <t>GDEE.OB</t>
  </si>
  <si>
    <t>Golden Edge Entertainment Inc</t>
  </si>
  <si>
    <t>MMEG.PK</t>
  </si>
  <si>
    <t>Momentous Entertainment Group Inc</t>
  </si>
  <si>
    <t>EEI.OQ</t>
  </si>
  <si>
    <t>Ecology and Environment Inc</t>
  </si>
  <si>
    <t>Environmental Services &amp; Equipment</t>
  </si>
  <si>
    <t>CECE.OQ</t>
  </si>
  <si>
    <t>MCLN.PK</t>
  </si>
  <si>
    <t>MedClean Technologies Inc</t>
  </si>
  <si>
    <t>ECOL.OQ</t>
  </si>
  <si>
    <t>US Ecology Inc</t>
  </si>
  <si>
    <t>CDTN.PK</t>
  </si>
  <si>
    <t>Capacitive Deionization Technology Systems Inc</t>
  </si>
  <si>
    <t>CCC.N</t>
  </si>
  <si>
    <t>Calgon Carbon Corp</t>
  </si>
  <si>
    <t>CECF.PK</t>
  </si>
  <si>
    <t>CECO Filters Inc</t>
  </si>
  <si>
    <t>MFRI.OQ</t>
  </si>
  <si>
    <t>MFRI Inc</t>
  </si>
  <si>
    <t>MPML.PK</t>
  </si>
  <si>
    <t>MPM Technologies Inc</t>
  </si>
  <si>
    <t>CLH.N</t>
  </si>
  <si>
    <t>CRAN.PK</t>
  </si>
  <si>
    <t>Crown Andersen Inc</t>
  </si>
  <si>
    <t>CVA.N</t>
  </si>
  <si>
    <t>Covanta Holding Corp</t>
  </si>
  <si>
    <t>GLYE.PK</t>
  </si>
  <si>
    <t>DCI.N</t>
  </si>
  <si>
    <t>Donaldson Company Inc</t>
  </si>
  <si>
    <t>ELXS.PK</t>
  </si>
  <si>
    <t>Elxsi Corp</t>
  </si>
  <si>
    <t>CDVM.PK</t>
  </si>
  <si>
    <t>Carson Energy Development Corp</t>
  </si>
  <si>
    <t>PMFG.OQ</t>
  </si>
  <si>
    <t>PMFG Inc</t>
  </si>
  <si>
    <t>BEEN.PK</t>
  </si>
  <si>
    <t>Better Environment Concepts Inc</t>
  </si>
  <si>
    <t>KNOS.PK</t>
  </si>
  <si>
    <t>Kronos Advanced Technologies Inc</t>
  </si>
  <si>
    <t>SCPJ.PK</t>
  </si>
  <si>
    <t>Scope Industries</t>
  </si>
  <si>
    <t>MPHD.PK</t>
  </si>
  <si>
    <t>Media Pal Holdings Corp</t>
  </si>
  <si>
    <t>EVSP.PK</t>
  </si>
  <si>
    <t>Environmental Service Professionals Inc</t>
  </si>
  <si>
    <t>VVIT.PK</t>
  </si>
  <si>
    <t>Vista International Technologies Inc</t>
  </si>
  <si>
    <t>BGII.PK</t>
  </si>
  <si>
    <t>BGI Inc</t>
  </si>
  <si>
    <t>UNDR.PK</t>
  </si>
  <si>
    <t>UnderSea Recovery Corp</t>
  </si>
  <si>
    <t>TAAI.PK</t>
  </si>
  <si>
    <t>Tombao Antiques and Art Group</t>
  </si>
  <si>
    <t>TRTI.PK</t>
  </si>
  <si>
    <t>Transtech Industries Inc</t>
  </si>
  <si>
    <t>WM.N</t>
  </si>
  <si>
    <t>Waste Management Inc</t>
  </si>
  <si>
    <t>AQNM.PK</t>
  </si>
  <si>
    <t>Aquentium Inc</t>
  </si>
  <si>
    <t>VSR.A</t>
  </si>
  <si>
    <t>Versar Inc</t>
  </si>
  <si>
    <t>TPII.PK</t>
  </si>
  <si>
    <t>Triad Pro Innovators Inc</t>
  </si>
  <si>
    <t>VTNR.OQ</t>
  </si>
  <si>
    <t>Vertex Energy Inc</t>
  </si>
  <si>
    <t>MMTC.PK</t>
  </si>
  <si>
    <t>Micro Imaging Technology Inc</t>
  </si>
  <si>
    <t>TTEK.OQ</t>
  </si>
  <si>
    <t>NSPT.PK</t>
  </si>
  <si>
    <t>Newron Sport</t>
  </si>
  <si>
    <t>GLEC.PK</t>
  </si>
  <si>
    <t>Global Ecology Corp</t>
  </si>
  <si>
    <t>SRCL.OQ</t>
  </si>
  <si>
    <t>FTEK.OQ</t>
  </si>
  <si>
    <t>SHCC.PK</t>
  </si>
  <si>
    <t>SHI Corp</t>
  </si>
  <si>
    <t>NTIC.OQ</t>
  </si>
  <si>
    <t>Northern Technologies International Corp</t>
  </si>
  <si>
    <t>OROB.PK</t>
  </si>
  <si>
    <t>Ceva International Inc</t>
  </si>
  <si>
    <t>TGGI.PK</t>
  </si>
  <si>
    <t>Trans Global Group Inc</t>
  </si>
  <si>
    <t>AMNE.PK</t>
  </si>
  <si>
    <t>American Green Group Inc</t>
  </si>
  <si>
    <t>CEVE.PK</t>
  </si>
  <si>
    <t>Ceres Ventures Inc</t>
  </si>
  <si>
    <t>TTII.PK</t>
  </si>
  <si>
    <t>Tree Top Industries Inc</t>
  </si>
  <si>
    <t>DRGZ.PK</t>
  </si>
  <si>
    <t>Dynamic Response Group Inc</t>
  </si>
  <si>
    <t>SRPX.PK</t>
  </si>
  <si>
    <t>Scorpex Inc</t>
  </si>
  <si>
    <t>TCCC.PK</t>
  </si>
  <si>
    <t>3CI Complete Compliance Corp</t>
  </si>
  <si>
    <t>PEFF.PK</t>
  </si>
  <si>
    <t>Power Efficiency Corp</t>
  </si>
  <si>
    <t>TMEN.PK</t>
  </si>
  <si>
    <t>JAGR.PK</t>
  </si>
  <si>
    <t>Green Street Capital Corp</t>
  </si>
  <si>
    <t>PESI.OQ</t>
  </si>
  <si>
    <t>Perma-Fix Environmental Services Inc</t>
  </si>
  <si>
    <t>SMED.OQ</t>
  </si>
  <si>
    <t>Sharps Compliance Corp</t>
  </si>
  <si>
    <t>IEME.PK</t>
  </si>
  <si>
    <t>IEMI</t>
  </si>
  <si>
    <t>ACLH.PK</t>
  </si>
  <si>
    <t>ACT Clean Technologies Inc</t>
  </si>
  <si>
    <t>ECAM.PK</t>
  </si>
  <si>
    <t>Environmental Corporation of America</t>
  </si>
  <si>
    <t>ILDO.PK</t>
  </si>
  <si>
    <t>International Daleco Corp</t>
  </si>
  <si>
    <t>GWTR.PK</t>
  </si>
  <si>
    <t>Global Water Technologies Inc</t>
  </si>
  <si>
    <t>VLNX.PK</t>
  </si>
  <si>
    <t>Vision Plasma Systems Inc</t>
  </si>
  <si>
    <t>EAWD.PK</t>
  </si>
  <si>
    <t>Eurosport Active World Corp</t>
  </si>
  <si>
    <t>BNET.PK</t>
  </si>
  <si>
    <t>Bion Environmental Technologies Inc</t>
  </si>
  <si>
    <t>CXIA.PK</t>
  </si>
  <si>
    <t>Commodore Applied Technologies Inc</t>
  </si>
  <si>
    <t>SEPE.PK</t>
  </si>
  <si>
    <t>Seiler Pollution Control Systems Inc</t>
  </si>
  <si>
    <t>CCTC.PK</t>
  </si>
  <si>
    <t>Clean Coal Technologies Inc</t>
  </si>
  <si>
    <t>IDSA.OQ</t>
  </si>
  <si>
    <t>Industrial Services of America Inc</t>
  </si>
  <si>
    <t>SINX.PK</t>
  </si>
  <si>
    <t>Sionix Corp</t>
  </si>
  <si>
    <t>HERC.PK</t>
  </si>
  <si>
    <t>HERC Products Inc</t>
  </si>
  <si>
    <t>EXSO.PK</t>
  </si>
  <si>
    <t>Consolidated Eco-Systems Inc</t>
  </si>
  <si>
    <t>ESFS.PK</t>
  </si>
  <si>
    <t>Eco Safe Systems USA Inc</t>
  </si>
  <si>
    <t>NTUR.PK</t>
  </si>
  <si>
    <t>FUSN.PK</t>
  </si>
  <si>
    <t>Fusion Networks Holdings Inc</t>
  </si>
  <si>
    <t>SUNC.PK</t>
  </si>
  <si>
    <t>Suncast Solar Energy Inc</t>
  </si>
  <si>
    <t>PREA.PK</t>
  </si>
  <si>
    <t>Pure Earth Inc</t>
  </si>
  <si>
    <t>IDAD.PK</t>
  </si>
  <si>
    <t>International Display Advertising Inc</t>
  </si>
  <si>
    <t>USLQ.PK</t>
  </si>
  <si>
    <t>U S Liquids Inc</t>
  </si>
  <si>
    <t>SYEV.PK</t>
  </si>
  <si>
    <t>Seychelle Environmental Technologies Inc</t>
  </si>
  <si>
    <t>CWST.OQ</t>
  </si>
  <si>
    <t>Casella Waste Systems Inc</t>
  </si>
  <si>
    <t>GEVI.PK</t>
  </si>
  <si>
    <t>General Environmental Management Inc</t>
  </si>
  <si>
    <t>PGTK.PK</t>
  </si>
  <si>
    <t>Pacific Green Technologies Inc</t>
  </si>
  <si>
    <t>RSG.N</t>
  </si>
  <si>
    <t>WCN.N</t>
  </si>
  <si>
    <t>CENV.PK</t>
  </si>
  <si>
    <t>Certified Environmental Group Inc</t>
  </si>
  <si>
    <t>AWX.A</t>
  </si>
  <si>
    <t>Avalon Holdings Corp</t>
  </si>
  <si>
    <t>CTEID.OB</t>
  </si>
  <si>
    <t>Cemtrex Inc</t>
  </si>
  <si>
    <t>GREW.PK</t>
  </si>
  <si>
    <t>GreenWorld Development Inc</t>
  </si>
  <si>
    <t>MCII.PK</t>
  </si>
  <si>
    <t>Mariner's Choice International Inc</t>
  </si>
  <si>
    <t>IEVM.PK</t>
  </si>
  <si>
    <t>Integrated Environmental Technologies Ltd</t>
  </si>
  <si>
    <t>VYDR.PK</t>
  </si>
  <si>
    <t>Vydrotech Inc</t>
  </si>
  <si>
    <t>GDVE.PK</t>
  </si>
  <si>
    <t>Global Development &amp; Environmental Resources Inc</t>
  </si>
  <si>
    <t>NUEC.PK</t>
  </si>
  <si>
    <t>NuEarth Corp</t>
  </si>
  <si>
    <t>PRRY.PK</t>
  </si>
  <si>
    <t>Planet Resource Recovery Inc</t>
  </si>
  <si>
    <t>TAEC.PK</t>
  </si>
  <si>
    <t>Todays Alternative Energy Corp</t>
  </si>
  <si>
    <t>NNRI.PK</t>
  </si>
  <si>
    <t>NNRF Inc</t>
  </si>
  <si>
    <t>EESH.PK</t>
  </si>
  <si>
    <t>EESTech Inc</t>
  </si>
  <si>
    <t>GSEN.PK</t>
  </si>
  <si>
    <t>GS Enviroservices Inc</t>
  </si>
  <si>
    <t>AMSU.PK</t>
  </si>
  <si>
    <t>Amanasu Environment Corp</t>
  </si>
  <si>
    <t>SPMI.PK</t>
  </si>
  <si>
    <t>Speedemissions Inc</t>
  </si>
  <si>
    <t>RSGX.PK</t>
  </si>
  <si>
    <t>Resourcing Solutions Group Inc</t>
  </si>
  <si>
    <t>EMHI.PK</t>
  </si>
  <si>
    <t>East Morgan Holdings Inc</t>
  </si>
  <si>
    <t>ADVA.PK</t>
  </si>
  <si>
    <t>Advatech Corp</t>
  </si>
  <si>
    <t>NWVM.PK</t>
  </si>
  <si>
    <t>New Environmental Solutions Inc</t>
  </si>
  <si>
    <t>SENR.PK</t>
  </si>
  <si>
    <t>Strategic Environmental &amp; Energy Resources Inc</t>
  </si>
  <si>
    <t>MEEC.PK</t>
  </si>
  <si>
    <t>Midwest Energy Emissions Corp</t>
  </si>
  <si>
    <t>ADES.PK</t>
  </si>
  <si>
    <t>Advanced Emissions Solutions Inc</t>
  </si>
  <si>
    <t>CAPV.PK</t>
  </si>
  <si>
    <t>Cabo Verde Capital Inc</t>
  </si>
  <si>
    <t>PURA.PK</t>
  </si>
  <si>
    <t>Puration Inc</t>
  </si>
  <si>
    <t>PLNE.PK</t>
  </si>
  <si>
    <t>Planet Signal Inc</t>
  </si>
  <si>
    <t>BEHL.PK</t>
  </si>
  <si>
    <t>Biocentric Energy Holdings Inc</t>
  </si>
  <si>
    <t>EVRX.PK</t>
  </si>
  <si>
    <t>Environmental RX Corp</t>
  </si>
  <si>
    <t>IPWG.PK</t>
  </si>
  <si>
    <t>International Power Group Ltd</t>
  </si>
  <si>
    <t>EQSE.PK</t>
  </si>
  <si>
    <t>Equipment and Systems Engineering Inc</t>
  </si>
  <si>
    <t>CSCED.PK</t>
  </si>
  <si>
    <t>Cascade Energy Inc</t>
  </si>
  <si>
    <t>TEXC.PK</t>
  </si>
  <si>
    <t>Texcom Inc</t>
  </si>
  <si>
    <t>GWSO.PK</t>
  </si>
  <si>
    <t>Global Warming Solutions Inc</t>
  </si>
  <si>
    <t>GLER.PK</t>
  </si>
  <si>
    <t>Global Earth Energy Inc</t>
  </si>
  <si>
    <t>RTBC.PK</t>
  </si>
  <si>
    <t>Rotoblock Corp</t>
  </si>
  <si>
    <t>BGNN.PK</t>
  </si>
  <si>
    <t>B Green Innovations Inc</t>
  </si>
  <si>
    <t>ANSU.PK</t>
  </si>
  <si>
    <t>Amanasu Techno Holdings Corp</t>
  </si>
  <si>
    <t>USRI.PK</t>
  </si>
  <si>
    <t>USA Recycling Industries Inc</t>
  </si>
  <si>
    <t>ESPH.PK</t>
  </si>
  <si>
    <t>Ecosphere Technologies Inc</t>
  </si>
  <si>
    <t>WTII.PK</t>
  </si>
  <si>
    <t>Water Technologies International Inc</t>
  </si>
  <si>
    <t>HPIL.PK</t>
  </si>
  <si>
    <t>HPIL Holding</t>
  </si>
  <si>
    <t>EIHC.PK</t>
  </si>
  <si>
    <t>Environmental Infrastructure Holdings Corp</t>
  </si>
  <si>
    <t>WPUR.PK</t>
  </si>
  <si>
    <t>Waterpure International Inc</t>
  </si>
  <si>
    <t>BSHF.PK</t>
  </si>
  <si>
    <t>BioShaft Water Technology Inc</t>
  </si>
  <si>
    <t>TLGN.PK</t>
  </si>
  <si>
    <t>Totally Green Inc</t>
  </si>
  <si>
    <t>GRNL.PK</t>
  </si>
  <si>
    <t>Greenlite Ventures Inc</t>
  </si>
  <si>
    <t>GOGR.PK</t>
  </si>
  <si>
    <t>Go Green Global Technologies Corp</t>
  </si>
  <si>
    <t>BICB.PK</t>
  </si>
  <si>
    <t>Biocube Inc</t>
  </si>
  <si>
    <t>HCCI.OQ</t>
  </si>
  <si>
    <t>Heritage-Crystal Clean Inc</t>
  </si>
  <si>
    <t>PURO.PK</t>
  </si>
  <si>
    <t>Purio Inc</t>
  </si>
  <si>
    <t>PTOI.PK</t>
  </si>
  <si>
    <t>Plastic2Oil Inc</t>
  </si>
  <si>
    <t>ABHD.PK</t>
  </si>
  <si>
    <t>Abtech Holdings Inc</t>
  </si>
  <si>
    <t>AFBG.PK</t>
  </si>
  <si>
    <t>American Fiber Green Products Inc</t>
  </si>
  <si>
    <t>GRH.A</t>
  </si>
  <si>
    <t>Greenhunter Resources Inc</t>
  </si>
  <si>
    <t>AWGI.OB</t>
  </si>
  <si>
    <t>Ambient Water Corp</t>
  </si>
  <si>
    <t>HBRK.PK</t>
  </si>
  <si>
    <t>Hedgebrook</t>
  </si>
  <si>
    <t>ARAH.PK</t>
  </si>
  <si>
    <t>Aria International Holdings Inc</t>
  </si>
  <si>
    <t>MJWL.PK</t>
  </si>
  <si>
    <t>Majic Wheels Corp</t>
  </si>
  <si>
    <t>TOMZ.PK</t>
  </si>
  <si>
    <t>TOMI Environmental Solutions Inc</t>
  </si>
  <si>
    <t>BEES.PK</t>
  </si>
  <si>
    <t>BeesFree Inc</t>
  </si>
  <si>
    <t>ECMZ.PK</t>
  </si>
  <si>
    <t>EcoEmissions Solutions Inc</t>
  </si>
  <si>
    <t>BONU.PK</t>
  </si>
  <si>
    <t>Bioneutral Group Inc</t>
  </si>
  <si>
    <t>PEPT.PK</t>
  </si>
  <si>
    <t>Peptide Technologies Inc</t>
  </si>
  <si>
    <t>GCEI.PK</t>
  </si>
  <si>
    <t>Global Clean Energy Inc</t>
  </si>
  <si>
    <t>TFIV.PK</t>
  </si>
  <si>
    <t>T5 Corp</t>
  </si>
  <si>
    <t>NOVZ.PK</t>
  </si>
  <si>
    <t>Novagen Ingenium Inc</t>
  </si>
  <si>
    <t>GETH.PK</t>
  </si>
  <si>
    <t>Green Envirotech Holdings Corp</t>
  </si>
  <si>
    <t>ADEC.PK</t>
  </si>
  <si>
    <t>Alternative Energy Development Corp</t>
  </si>
  <si>
    <t>HDYX.PK</t>
  </si>
  <si>
    <t>Hydrodynex Inc</t>
  </si>
  <si>
    <t>RTSO.PK</t>
  </si>
  <si>
    <t>RTS Oil Holdings Inc</t>
  </si>
  <si>
    <t>QRHC.OQ</t>
  </si>
  <si>
    <t>Quest Resource Holding Corp</t>
  </si>
  <si>
    <t>DRSX.PK</t>
  </si>
  <si>
    <t>DRS Inc</t>
  </si>
  <si>
    <t>TEGY.PK</t>
  </si>
  <si>
    <t>Transact Energy Corp</t>
  </si>
  <si>
    <t>ASAB.PK</t>
  </si>
  <si>
    <t>Stragenics Inc</t>
  </si>
  <si>
    <t>EWSI.PK</t>
  </si>
  <si>
    <t>E-Waste Systems Inc</t>
  </si>
  <si>
    <t>STWS.PK</t>
  </si>
  <si>
    <t>STW Resources Holding Corp</t>
  </si>
  <si>
    <t>RVPL.PK</t>
  </si>
  <si>
    <t>RV's Plus Inc</t>
  </si>
  <si>
    <t>ECEZ.PK</t>
  </si>
  <si>
    <t>Ecosciences Inc</t>
  </si>
  <si>
    <t>MARA.OQ</t>
  </si>
  <si>
    <t>Marathon Patent Group Inc</t>
  </si>
  <si>
    <t>EXAD.PK</t>
  </si>
  <si>
    <t>Experience Art and Design Inc</t>
  </si>
  <si>
    <t>CDNLE.OB</t>
  </si>
  <si>
    <t>Cardinal Resources Inc</t>
  </si>
  <si>
    <t>CNCL.PK</t>
  </si>
  <si>
    <t>Cancer Capital Corp</t>
  </si>
  <si>
    <t>XREG.OB</t>
  </si>
  <si>
    <t>XR Energy Inc</t>
  </si>
  <si>
    <t>EWST.PK</t>
  </si>
  <si>
    <t>E-Waste Corp</t>
  </si>
  <si>
    <t>BLCK.PK</t>
  </si>
  <si>
    <t>Blackcraft Cult Inc</t>
  </si>
  <si>
    <t>GVHIB.PK</t>
  </si>
  <si>
    <t>Global Vision Holdings Inc</t>
  </si>
  <si>
    <t>ALLM.PK</t>
  </si>
  <si>
    <t>Alliance BioEnergy + Inc</t>
  </si>
  <si>
    <t>AHII.PK</t>
  </si>
  <si>
    <t>American Heritage International Inc</t>
  </si>
  <si>
    <t>CESX.OB</t>
  </si>
  <si>
    <t>CES Synergies Inc</t>
  </si>
  <si>
    <t>JPEX.PK</t>
  </si>
  <si>
    <t>JPX Global Inc</t>
  </si>
  <si>
    <t>GCNG.OB</t>
  </si>
  <si>
    <t>Geo Point Resources Inc</t>
  </si>
  <si>
    <t>AMNC.PK</t>
  </si>
  <si>
    <t>Amincor Inc</t>
  </si>
  <si>
    <t>AXIM.OB</t>
  </si>
  <si>
    <t>Axim Biotechnologies Inc</t>
  </si>
  <si>
    <t>MZPS.PK</t>
  </si>
  <si>
    <t>GLX Inc</t>
  </si>
  <si>
    <t>SDNA.PK</t>
  </si>
  <si>
    <t>Sedona Corp</t>
  </si>
  <si>
    <t>Financial &amp; Commodity Market Operators</t>
  </si>
  <si>
    <t>ITEX.PK</t>
  </si>
  <si>
    <t>MIDS.PK</t>
  </si>
  <si>
    <t>Midastrade.Com Inc</t>
  </si>
  <si>
    <t>FIS.N</t>
  </si>
  <si>
    <t>Fidelity National Information Services Inc</t>
  </si>
  <si>
    <t>NDAQ.OQ</t>
  </si>
  <si>
    <t>NASDAQ OMX Group Inc</t>
  </si>
  <si>
    <t>ITNM.PK</t>
  </si>
  <si>
    <t>International Monetary Systems Ltd</t>
  </si>
  <si>
    <t>CME.OQ</t>
  </si>
  <si>
    <t>MKTX.OQ</t>
  </si>
  <si>
    <t>Marketaxess Holdings Inc</t>
  </si>
  <si>
    <t>GLPT.PK</t>
  </si>
  <si>
    <t>Global Profit Technologies Inc</t>
  </si>
  <si>
    <t>IBKR.OQ</t>
  </si>
  <si>
    <t>Interactive Brokers Group Inc</t>
  </si>
  <si>
    <t>DASX.PK</t>
  </si>
  <si>
    <t>Das Inc</t>
  </si>
  <si>
    <t>CBOE.OQ</t>
  </si>
  <si>
    <t>CBOE Holdings Inc</t>
  </si>
  <si>
    <t>BKFS.N</t>
  </si>
  <si>
    <t>Black Knight Financial Services Inc</t>
  </si>
  <si>
    <t>ADM.N</t>
  </si>
  <si>
    <t>FARM.OQ</t>
  </si>
  <si>
    <t>Farmer Bros. Co</t>
  </si>
  <si>
    <t>FLO.N</t>
  </si>
  <si>
    <t>GIS.N</t>
  </si>
  <si>
    <t>GLDC.OQ</t>
  </si>
  <si>
    <t>Golden Enterprises Inc</t>
  </si>
  <si>
    <t>HSY.N</t>
  </si>
  <si>
    <t>Hershey Co</t>
  </si>
  <si>
    <t>HRL.N</t>
  </si>
  <si>
    <t>AMNF.PK</t>
  </si>
  <si>
    <t>Armanino Foods Of Distinction Inc</t>
  </si>
  <si>
    <t>JJSF.OQ</t>
  </si>
  <si>
    <t>J &amp; J Snack Foods Corp</t>
  </si>
  <si>
    <t>K.N</t>
  </si>
  <si>
    <t>LANC.OQ</t>
  </si>
  <si>
    <t>Lancaster Colony Corp</t>
  </si>
  <si>
    <t>LNCE.OQ</t>
  </si>
  <si>
    <t>Snyder's-Lance Inc</t>
  </si>
  <si>
    <t>BRID.OQ</t>
  </si>
  <si>
    <t>Bridgford Foods Corp</t>
  </si>
  <si>
    <t>LWAY.OQ</t>
  </si>
  <si>
    <t>MKC.N</t>
  </si>
  <si>
    <t>McCormick &amp; Company Inc</t>
  </si>
  <si>
    <t>FCTOA.PK</t>
  </si>
  <si>
    <t>Fact Corp</t>
  </si>
  <si>
    <t>NUTT.PK</t>
  </si>
  <si>
    <t>Nutroganics Inc</t>
  </si>
  <si>
    <t>MGPI.OQ</t>
  </si>
  <si>
    <t>MGP Ingredients Inc</t>
  </si>
  <si>
    <t>PICO.OQ</t>
  </si>
  <si>
    <t>PICO Holdings Inc</t>
  </si>
  <si>
    <t>NATR.OQ</t>
  </si>
  <si>
    <t>Natures Sunshine Products Inc</t>
  </si>
  <si>
    <t>CAG.N</t>
  </si>
  <si>
    <t>PARF.PK</t>
  </si>
  <si>
    <t>Paradise Inc</t>
  </si>
  <si>
    <t>SPQS.PK</t>
  </si>
  <si>
    <t>SportsQuest Inc</t>
  </si>
  <si>
    <t>RMCF.OQ</t>
  </si>
  <si>
    <t>Rocky Mountain Chocolate Factory Inc</t>
  </si>
  <si>
    <t>SAFM.OQ</t>
  </si>
  <si>
    <t>Sanderson Farms Inc</t>
  </si>
  <si>
    <t>SEB.A</t>
  </si>
  <si>
    <t>Seaboard Corp</t>
  </si>
  <si>
    <t>APBL.PK</t>
  </si>
  <si>
    <t>Atlantic Premium Brands Ltd</t>
  </si>
  <si>
    <t>TOF.A</t>
  </si>
  <si>
    <t>Tofutti Brands Inc</t>
  </si>
  <si>
    <t>TR.N</t>
  </si>
  <si>
    <t>Tootsie Roll Industries Inc</t>
  </si>
  <si>
    <t>TSN.N</t>
  </si>
  <si>
    <t>CUSI.PK</t>
  </si>
  <si>
    <t>Cuisine Solutions Inc</t>
  </si>
  <si>
    <t>SLUP.PK</t>
  </si>
  <si>
    <t>Solucorp Industries Ltd</t>
  </si>
  <si>
    <t>CSFD.PK</t>
  </si>
  <si>
    <t>Coastal Foods Inc</t>
  </si>
  <si>
    <t>BLAB.PK</t>
  </si>
  <si>
    <t>Vyta Corp</t>
  </si>
  <si>
    <t>EFLI.PK</t>
  </si>
  <si>
    <t>Cell Tech International Inc</t>
  </si>
  <si>
    <t>BCCC.PK</t>
  </si>
  <si>
    <t>Barricini Inc</t>
  </si>
  <si>
    <t>IFIT.PK</t>
  </si>
  <si>
    <t>iSatori Inc</t>
  </si>
  <si>
    <t>LFVN.OQ</t>
  </si>
  <si>
    <t>LifeVantage Corp</t>
  </si>
  <si>
    <t>JBSS.OQ</t>
  </si>
  <si>
    <t>IMUT.PK</t>
  </si>
  <si>
    <t>Immune Tree International Inc</t>
  </si>
  <si>
    <t>SNAK.OQ</t>
  </si>
  <si>
    <t>BOZZ.PK</t>
  </si>
  <si>
    <t>Bozzuto's Inc</t>
  </si>
  <si>
    <t>RCPI.OQ</t>
  </si>
  <si>
    <t>Rock Creek Pharmaceuticals Inc</t>
  </si>
  <si>
    <t>HRCR.PK</t>
  </si>
  <si>
    <t>Hershey Creamery Co</t>
  </si>
  <si>
    <t>MLP.N</t>
  </si>
  <si>
    <t>Maui Land &amp; Pineapple Company Inc</t>
  </si>
  <si>
    <t>NRDCQ.PK</t>
  </si>
  <si>
    <t>Naturade Inc</t>
  </si>
  <si>
    <t>SKAX.PK</t>
  </si>
  <si>
    <t>Strike Axe Inc</t>
  </si>
  <si>
    <t>OHBO.PK</t>
  </si>
  <si>
    <t>OH Boy! Industries Inc</t>
  </si>
  <si>
    <t>PRPH.OQ</t>
  </si>
  <si>
    <t>ProPhase Labs Inc</t>
  </si>
  <si>
    <t>SDCF.PK</t>
  </si>
  <si>
    <t>Sanders Confectionery Products Inc</t>
  </si>
  <si>
    <t>CGOM.PK</t>
  </si>
  <si>
    <t>Creative Gourmet Inc</t>
  </si>
  <si>
    <t>PHGD.PK</t>
  </si>
  <si>
    <t>Phil Good Products Income Commerce</t>
  </si>
  <si>
    <t>IAGX.PK</t>
  </si>
  <si>
    <t>Imagenetix Inc</t>
  </si>
  <si>
    <t>MENB.PK</t>
  </si>
  <si>
    <t>Mendocino Brewing Company Inc</t>
  </si>
  <si>
    <t>RELV.OQ</t>
  </si>
  <si>
    <t>Reliv International Inc</t>
  </si>
  <si>
    <t>GMCR.OQ</t>
  </si>
  <si>
    <t>Keurig Green Mountain Inc</t>
  </si>
  <si>
    <t>FPFI.PK</t>
  </si>
  <si>
    <t>Fresh Promise Foods Inc</t>
  </si>
  <si>
    <t>AWGL.PK</t>
  </si>
  <si>
    <t>Awg Ltd</t>
  </si>
  <si>
    <t>SHDBQ.PK</t>
  </si>
  <si>
    <t>LUCY.PK</t>
  </si>
  <si>
    <t>Lucille Farms Inc</t>
  </si>
  <si>
    <t>HAIN.OQ</t>
  </si>
  <si>
    <t>ISBL.PK</t>
  </si>
  <si>
    <t>Ise Blu Equity Corp</t>
  </si>
  <si>
    <t>SWSH.OQ</t>
  </si>
  <si>
    <t>Swisher Hygiene Inc</t>
  </si>
  <si>
    <t>MED.N</t>
  </si>
  <si>
    <t>Medifast Inc</t>
  </si>
  <si>
    <t>MRDN.PK</t>
  </si>
  <si>
    <t>Meridian Waste Solutions Inc</t>
  </si>
  <si>
    <t>BTCA.PK</t>
  </si>
  <si>
    <t>Bactolac Pharmaceutical Inc</t>
  </si>
  <si>
    <t>HWVI.PK</t>
  </si>
  <si>
    <t>Hawaiian Vintage Chocolate Co Inc</t>
  </si>
  <si>
    <t>HNFSA.PK</t>
  </si>
  <si>
    <t>Hanover Foods Corp</t>
  </si>
  <si>
    <t>DIT.A</t>
  </si>
  <si>
    <t>DF.N</t>
  </si>
  <si>
    <t>GSFD.PK</t>
  </si>
  <si>
    <t>Global Seafood Technologies Inc</t>
  </si>
  <si>
    <t>SENEA.OQ</t>
  </si>
  <si>
    <t>Seneca Foods Corp</t>
  </si>
  <si>
    <t>CPB.N</t>
  </si>
  <si>
    <t>DAR.N</t>
  </si>
  <si>
    <t>Darling Ingredients Inc</t>
  </si>
  <si>
    <t>FORU.PK</t>
  </si>
  <si>
    <t>Foru Holdings Inc</t>
  </si>
  <si>
    <t>INGR.N</t>
  </si>
  <si>
    <t>FVRG.PK</t>
  </si>
  <si>
    <t>ForeverGreen Worldwide Corp</t>
  </si>
  <si>
    <t>NUTR.OQ</t>
  </si>
  <si>
    <t>Nutraceutical International Corp</t>
  </si>
  <si>
    <t>PHLI.PK</t>
  </si>
  <si>
    <t>PacificHealth Laboratories Inc</t>
  </si>
  <si>
    <t>VGID.PK</t>
  </si>
  <si>
    <t>V Group Inc</t>
  </si>
  <si>
    <t>ZIVO.PK</t>
  </si>
  <si>
    <t>Zivo Bioscience Inc</t>
  </si>
  <si>
    <t>MTEX.OQ</t>
  </si>
  <si>
    <t>Mannatech Inc</t>
  </si>
  <si>
    <t>ALSI.PK</t>
  </si>
  <si>
    <t>Atlas Resources International Inc</t>
  </si>
  <si>
    <t>MDLZ.OQ</t>
  </si>
  <si>
    <t>Mondelez International Inc</t>
  </si>
  <si>
    <t>RLBD.PK</t>
  </si>
  <si>
    <t>Real Brands Inc</t>
  </si>
  <si>
    <t>SJM.N</t>
  </si>
  <si>
    <t>J M Smucker Co</t>
  </si>
  <si>
    <t>PNNX.PK</t>
  </si>
  <si>
    <t>Pennexx Foods Inc</t>
  </si>
  <si>
    <t>RIBT.OQ</t>
  </si>
  <si>
    <t>RiceBran Technologies</t>
  </si>
  <si>
    <t>BG.N</t>
  </si>
  <si>
    <t>Bunge Ltd</t>
  </si>
  <si>
    <t>HERF.PK</t>
  </si>
  <si>
    <t>Red Oak Hereford Farms Inc</t>
  </si>
  <si>
    <t>THCZ.PK</t>
  </si>
  <si>
    <t>Totally Hemp Crazy Inc</t>
  </si>
  <si>
    <t>OPCO.PK</t>
  </si>
  <si>
    <t>Ourpet's Co</t>
  </si>
  <si>
    <t>TRUU.PK</t>
  </si>
  <si>
    <t>True Drinks Holdings Inc</t>
  </si>
  <si>
    <t>SYUT.OQ</t>
  </si>
  <si>
    <t>Synutra International Inc</t>
  </si>
  <si>
    <t>HCEI.PK</t>
  </si>
  <si>
    <t>Healthy Coffee International Inc</t>
  </si>
  <si>
    <t>OLFC.PK</t>
  </si>
  <si>
    <t>Olfactory Biosciences Corp</t>
  </si>
  <si>
    <t>NRPR.PK</t>
  </si>
  <si>
    <t>Nutri Pharmaceuticals Research Inc</t>
  </si>
  <si>
    <t>ADIA.PK</t>
  </si>
  <si>
    <t>Adia Nutrition Inc</t>
  </si>
  <si>
    <t>FVRD.PK</t>
  </si>
  <si>
    <t>Favored Inc</t>
  </si>
  <si>
    <t>CHSCP.OQ</t>
  </si>
  <si>
    <t>CHS Inc</t>
  </si>
  <si>
    <t>DDSU.PK</t>
  </si>
  <si>
    <t>DDS Technologies USA Inc</t>
  </si>
  <si>
    <t>GWDCQ.PK</t>
  </si>
  <si>
    <t>Growers Direct Coffee Company Inc</t>
  </si>
  <si>
    <t>PGCX.PK</t>
  </si>
  <si>
    <t>Virtual Sourcing Inc</t>
  </si>
  <si>
    <t>NHYF.PK</t>
  </si>
  <si>
    <t>Natural Harmony Foods Inc</t>
  </si>
  <si>
    <t>SNAX.PK</t>
  </si>
  <si>
    <t>Snackhealthy Inc</t>
  </si>
  <si>
    <t>JVA.OQ</t>
  </si>
  <si>
    <t>Coffee Holding Co Inc</t>
  </si>
  <si>
    <t>HRDN.PK</t>
  </si>
  <si>
    <t>DC Brands International Inc</t>
  </si>
  <si>
    <t>DMND.OQ</t>
  </si>
  <si>
    <t>Diamond Foods Inc</t>
  </si>
  <si>
    <t>THS.N</t>
  </si>
  <si>
    <t>CNOZ.PK</t>
  </si>
  <si>
    <t>SDEO.PK</t>
  </si>
  <si>
    <t>Spice Depot Inc</t>
  </si>
  <si>
    <t>HOTF.PK</t>
  </si>
  <si>
    <t>Hot Mama's Foods Inc</t>
  </si>
  <si>
    <t>BPYT.PK</t>
  </si>
  <si>
    <t>Bioponic Phytoceuticals Inc</t>
  </si>
  <si>
    <t>FHAI.PK</t>
  </si>
  <si>
    <t>Fountain Healthy Aging Inc</t>
  </si>
  <si>
    <t>TNKE.PK</t>
  </si>
  <si>
    <t>Tanke Inc</t>
  </si>
  <si>
    <t>IFUS.PK</t>
  </si>
  <si>
    <t>Impact Fusion International Inc</t>
  </si>
  <si>
    <t>JAMN.PK</t>
  </si>
  <si>
    <t>Jammin Java Corp</t>
  </si>
  <si>
    <t>AAPT.PK</t>
  </si>
  <si>
    <t>All American Pet Co Inc</t>
  </si>
  <si>
    <t>FRHV.PK</t>
  </si>
  <si>
    <t>Fresh Harvest Products Inc</t>
  </si>
  <si>
    <t>BGS.N</t>
  </si>
  <si>
    <t>SMKY.PK</t>
  </si>
  <si>
    <t>Smoky Market Foods Inc</t>
  </si>
  <si>
    <t>GRLT.PK</t>
  </si>
  <si>
    <t>Healthy &amp; Tasty Brands Corp</t>
  </si>
  <si>
    <t>FTLF.PK</t>
  </si>
  <si>
    <t>FitLife Brands Inc</t>
  </si>
  <si>
    <t>APRU.PK</t>
  </si>
  <si>
    <t>Apple Rush Company Inc</t>
  </si>
  <si>
    <t>BILB.PK</t>
  </si>
  <si>
    <t>Bill the Butcher Inc</t>
  </si>
  <si>
    <t>NXTH.PK</t>
  </si>
  <si>
    <t>NXT Nutritionals Holdings Inc</t>
  </si>
  <si>
    <t>GLUC.PK</t>
  </si>
  <si>
    <t>Glucose Health Inc</t>
  </si>
  <si>
    <t>ONBI.PK</t>
  </si>
  <si>
    <t>One Bio Corp</t>
  </si>
  <si>
    <t>TRTB.PK</t>
  </si>
  <si>
    <t>True2Beauty Inc</t>
  </si>
  <si>
    <t>FITX.PK</t>
  </si>
  <si>
    <t>Creative Edge Nutrition Inc</t>
  </si>
  <si>
    <t>PPII.PK</t>
  </si>
  <si>
    <t>Coenzyme A Inc</t>
  </si>
  <si>
    <t>IGRW.PK</t>
  </si>
  <si>
    <t>Interactive Health Network</t>
  </si>
  <si>
    <t>ZRVT.PK</t>
  </si>
  <si>
    <t>Zurvita Holdings Inc</t>
  </si>
  <si>
    <t>MJN.N</t>
  </si>
  <si>
    <t>Mead Johnson Nutrition Co</t>
  </si>
  <si>
    <t>MYOS.OQ</t>
  </si>
  <si>
    <t>MYOS Corp</t>
  </si>
  <si>
    <t>LVVV.PK</t>
  </si>
  <si>
    <t>Livewire Ergogenics Inc</t>
  </si>
  <si>
    <t>GNGR.PK</t>
  </si>
  <si>
    <t>Gunther Grant Inc</t>
  </si>
  <si>
    <t>MSLP.PK</t>
  </si>
  <si>
    <t>MusclePharm Corp</t>
  </si>
  <si>
    <t>STAU.PK</t>
  </si>
  <si>
    <t>Star Nutrition Inc</t>
  </si>
  <si>
    <t>JBS.N</t>
  </si>
  <si>
    <t>JBS USA Holdings Inc</t>
  </si>
  <si>
    <t>PPC.OQ</t>
  </si>
  <si>
    <t>Pilgrims Pride Corp</t>
  </si>
  <si>
    <t>GRAS.PK</t>
  </si>
  <si>
    <t>Greenfield Farms Food Inc</t>
  </si>
  <si>
    <t>SENZ.PK</t>
  </si>
  <si>
    <t>Sport Endurance Inc</t>
  </si>
  <si>
    <t>GGROU.PK</t>
  </si>
  <si>
    <t>Golden Growers Cooperative</t>
  </si>
  <si>
    <t>SOUP.PK</t>
  </si>
  <si>
    <t>Soupman Inc</t>
  </si>
  <si>
    <t>LTSN.PK</t>
  </si>
  <si>
    <t>LTS Nutraceuticals Inc</t>
  </si>
  <si>
    <t>ASCS.PK</t>
  </si>
  <si>
    <t>American Crystal Sugar Co</t>
  </si>
  <si>
    <t>AHFD.PK</t>
  </si>
  <si>
    <t>Active Health Foods Inc</t>
  </si>
  <si>
    <t>LUSI.PK</t>
  </si>
  <si>
    <t>Louisiana Food Co</t>
  </si>
  <si>
    <t>EWLU.PK</t>
  </si>
  <si>
    <t>E-World USA Holding Inc</t>
  </si>
  <si>
    <t>MMMB.PK</t>
  </si>
  <si>
    <t>MamaMancini's Holdings Inc</t>
  </si>
  <si>
    <t>NTRR.PK</t>
  </si>
  <si>
    <t>Neutra Corp</t>
  </si>
  <si>
    <t>WCUI.PK</t>
  </si>
  <si>
    <t>CANV.PK</t>
  </si>
  <si>
    <t>CannaVEST Corp</t>
  </si>
  <si>
    <t>PZOO.PK</t>
  </si>
  <si>
    <t>Pazoo Inc</t>
  </si>
  <si>
    <t>LPCN.OQ</t>
  </si>
  <si>
    <t>Lipocine Inc</t>
  </si>
  <si>
    <t>POST.N</t>
  </si>
  <si>
    <t>Post Holdings Inc</t>
  </si>
  <si>
    <t>GFOO.PK</t>
  </si>
  <si>
    <t>Genufood Energy Enzymes Corp</t>
  </si>
  <si>
    <t>BNBI.PK</t>
  </si>
  <si>
    <t>Bullsnbears.Com Inc</t>
  </si>
  <si>
    <t>PRBI.PK</t>
  </si>
  <si>
    <t>Preferred Restaurant Brands Inc</t>
  </si>
  <si>
    <t>WWAV.N</t>
  </si>
  <si>
    <t>WhiteWave Foods Co</t>
  </si>
  <si>
    <t>KRFT.OQ</t>
  </si>
  <si>
    <t>Kraft Foods Group Inc</t>
  </si>
  <si>
    <t>NNRX.PK</t>
  </si>
  <si>
    <t>Nutranomics Inc</t>
  </si>
  <si>
    <t>SPUP.PK</t>
  </si>
  <si>
    <t>Sipup Corp</t>
  </si>
  <si>
    <t>LOLI.PK</t>
  </si>
  <si>
    <t>Lollipop Corp</t>
  </si>
  <si>
    <t>PF.N</t>
  </si>
  <si>
    <t>SEGN.PK</t>
  </si>
  <si>
    <t>Success Entertainment Group International Inc</t>
  </si>
  <si>
    <t>ARMK.N</t>
  </si>
  <si>
    <t>Aramark</t>
  </si>
  <si>
    <t>ADKIL.PK</t>
  </si>
  <si>
    <t>Adkins Energy LLC</t>
  </si>
  <si>
    <t>BDPT.OB</t>
  </si>
  <si>
    <t>BioAdaptives Inc</t>
  </si>
  <si>
    <t>FRPT.OQ</t>
  </si>
  <si>
    <t>Freshpet Inc</t>
  </si>
  <si>
    <t>PXFG.PK</t>
  </si>
  <si>
    <t>LAGR.PK</t>
  </si>
  <si>
    <t>LA Gear Inc</t>
  </si>
  <si>
    <t>BWS.N</t>
  </si>
  <si>
    <t>Brown Shoe Company Inc</t>
  </si>
  <si>
    <t>NKE.N</t>
  </si>
  <si>
    <t>WEYS.OQ</t>
  </si>
  <si>
    <t>WEYCO Group Inc</t>
  </si>
  <si>
    <t>WWW.N</t>
  </si>
  <si>
    <t>Wolverine World Wide Inc</t>
  </si>
  <si>
    <t>SKX.N</t>
  </si>
  <si>
    <t>Skechers USA Inc</t>
  </si>
  <si>
    <t>RCKY.OQ</t>
  </si>
  <si>
    <t>Rocky Brands Inc</t>
  </si>
  <si>
    <t>HHGI.PK</t>
  </si>
  <si>
    <t>Hawaiian Hospitality Group Inc</t>
  </si>
  <si>
    <t>SHOO.OQ</t>
  </si>
  <si>
    <t>DECK.N</t>
  </si>
  <si>
    <t>Deckers Outdoor Corp</t>
  </si>
  <si>
    <t>GARZ.PK</t>
  </si>
  <si>
    <t>Garcis USA Inc</t>
  </si>
  <si>
    <t>AURI.PK</t>
  </si>
  <si>
    <t>Auri Inc</t>
  </si>
  <si>
    <t>CROX.OQ</t>
  </si>
  <si>
    <t>GLHO.PK</t>
  </si>
  <si>
    <t>Global Enterprises Group Inc</t>
  </si>
  <si>
    <t>XSVT.PK</t>
  </si>
  <si>
    <t>Xsovt Brands Inc</t>
  </si>
  <si>
    <t>TDNC.PK</t>
  </si>
  <si>
    <t>Tradings.Net Inc</t>
  </si>
  <si>
    <t>BOTX.PK</t>
  </si>
  <si>
    <t>Bontex Inc</t>
  </si>
  <si>
    <t>Forest &amp; Wood Products</t>
  </si>
  <si>
    <t>HMTC.PK</t>
  </si>
  <si>
    <t>Homasote Co</t>
  </si>
  <si>
    <t>JCTCF.OQ</t>
  </si>
  <si>
    <t>Jewett-Cameron Trading Company Ltd</t>
  </si>
  <si>
    <t>LPX.N</t>
  </si>
  <si>
    <t>Louisiana-Pacific Corp</t>
  </si>
  <si>
    <t>MODTQ.PK</t>
  </si>
  <si>
    <t>Modtech Holdings Inc</t>
  </si>
  <si>
    <t>NOBH.PK</t>
  </si>
  <si>
    <t>Nobility Homes Inc</t>
  </si>
  <si>
    <t>TCOR.PK</t>
  </si>
  <si>
    <t>TreeCon Resources Inc</t>
  </si>
  <si>
    <t>POPE.OQ</t>
  </si>
  <si>
    <t>Pope Resources A Delaware LP</t>
  </si>
  <si>
    <t>KEWL.PK</t>
  </si>
  <si>
    <t>Keweenaw Land Association Ltd</t>
  </si>
  <si>
    <t>UFPI.OQ</t>
  </si>
  <si>
    <t>Universal Forest Products Inc</t>
  </si>
  <si>
    <t>DEL.N</t>
  </si>
  <si>
    <t>Deltic Timber Corp</t>
  </si>
  <si>
    <t>HBP.OQ</t>
  </si>
  <si>
    <t>Huttig Building Products Inc</t>
  </si>
  <si>
    <t>CVCO.OQ</t>
  </si>
  <si>
    <t>Cavco Industries Inc</t>
  </si>
  <si>
    <t>BXC.N</t>
  </si>
  <si>
    <t>BlueLinx Holdings Inc</t>
  </si>
  <si>
    <t>EGTY.PK</t>
  </si>
  <si>
    <t>Energy and Asset Technology Inc</t>
  </si>
  <si>
    <t>BCC.N</t>
  </si>
  <si>
    <t>Boise Cascade Co</t>
  </si>
  <si>
    <t>YEWB.OB</t>
  </si>
  <si>
    <t>Yew Bio-Pharm Group Inc</t>
  </si>
  <si>
    <t>PNLT.PK</t>
  </si>
  <si>
    <t>Paneltech International Holdings Inc</t>
  </si>
  <si>
    <t>EXRG.PK</t>
  </si>
  <si>
    <t>Ecologix Resource Group Inc</t>
  </si>
  <si>
    <t>ECOB.PK</t>
  </si>
  <si>
    <t>Eco Building Products Inc</t>
  </si>
  <si>
    <t>GBEN.PK</t>
  </si>
  <si>
    <t>Global Resource Energy Inc</t>
  </si>
  <si>
    <t>GNTM.PK</t>
  </si>
  <si>
    <t>Garman Cabinet &amp; Millwork Inc</t>
  </si>
  <si>
    <t>ENZ.N</t>
  </si>
  <si>
    <t>Enzo Biochem Inc</t>
  </si>
  <si>
    <t>Healthcare Facilities &amp; Services</t>
  </si>
  <si>
    <t>CRVL.OQ</t>
  </si>
  <si>
    <t>CorVel Corp</t>
  </si>
  <si>
    <t>FRWL.PK</t>
  </si>
  <si>
    <t>Frawley Corp</t>
  </si>
  <si>
    <t>GLOV.PK</t>
  </si>
  <si>
    <t>AHPC Holdings Inc</t>
  </si>
  <si>
    <t>HWAY.OQ</t>
  </si>
  <si>
    <t>Healthways Inc</t>
  </si>
  <si>
    <t>HGR.N</t>
  </si>
  <si>
    <t>Hanger Inc</t>
  </si>
  <si>
    <t>HLS.N</t>
  </si>
  <si>
    <t>HealthSouth Corp</t>
  </si>
  <si>
    <t>HEMA.PK</t>
  </si>
  <si>
    <t>HH.A</t>
  </si>
  <si>
    <t>Hooper Holmes Inc</t>
  </si>
  <si>
    <t>GLHV.PK</t>
  </si>
  <si>
    <t>Global Health Voyager Inc</t>
  </si>
  <si>
    <t>RDNT.OQ</t>
  </si>
  <si>
    <t>CTHZ.PK</t>
  </si>
  <si>
    <t>Cancer Treatment Holdings Inc</t>
  </si>
  <si>
    <t>CHE.N</t>
  </si>
  <si>
    <t>Chemed Corp</t>
  </si>
  <si>
    <t>NHC.A</t>
  </si>
  <si>
    <t>National Healthcare Corp</t>
  </si>
  <si>
    <t>THC.N</t>
  </si>
  <si>
    <t>CHCR.PK</t>
  </si>
  <si>
    <t>Advanzeon Solutions Inc</t>
  </si>
  <si>
    <t>OPMC.PK</t>
  </si>
  <si>
    <t>OptimumCare Corp</t>
  </si>
  <si>
    <t>DVCR.OQ</t>
  </si>
  <si>
    <t>Diversicare Healthcare Services Inc</t>
  </si>
  <si>
    <t>PCHM.PK</t>
  </si>
  <si>
    <t>PharmChem Inc</t>
  </si>
  <si>
    <t>CNSO.PK</t>
  </si>
  <si>
    <t>CNS Response Inc</t>
  </si>
  <si>
    <t>PMD.OQ</t>
  </si>
  <si>
    <t>Psychemedics Corp</t>
  </si>
  <si>
    <t>QMED.PK</t>
  </si>
  <si>
    <t>QMed Inc</t>
  </si>
  <si>
    <t>CITY.PK</t>
  </si>
  <si>
    <t>Avalon Correctional Services Inc</t>
  </si>
  <si>
    <t>ROIX.PK</t>
  </si>
  <si>
    <t>Response Oncology Inc</t>
  </si>
  <si>
    <t>BRLI.OQ</t>
  </si>
  <si>
    <t>Bio-Reference Laboratories Inc</t>
  </si>
  <si>
    <t>OCR.N</t>
  </si>
  <si>
    <t>SEIL.PK</t>
  </si>
  <si>
    <t>Zhongke Biotech Agriculture (USA) Inc</t>
  </si>
  <si>
    <t>UHS.N</t>
  </si>
  <si>
    <t>USPH.N</t>
  </si>
  <si>
    <t>U.S. Physical Therapy Inc</t>
  </si>
  <si>
    <t>UAHC.PK</t>
  </si>
  <si>
    <t>United American Healthcare Corp</t>
  </si>
  <si>
    <t>LFPI.PK</t>
  </si>
  <si>
    <t>LifePoint Inc</t>
  </si>
  <si>
    <t>FPCG.PK</t>
  </si>
  <si>
    <t>First Physicians Capital Group Inc</t>
  </si>
  <si>
    <t>SDOI.PK</t>
  </si>
  <si>
    <t>Special Diversified Opportunities Inc</t>
  </si>
  <si>
    <t>LH.N</t>
  </si>
  <si>
    <t>Laboratory Corporation of America Holdings</t>
  </si>
  <si>
    <t>AIRM.OQ</t>
  </si>
  <si>
    <t>NMSCA.PK</t>
  </si>
  <si>
    <t>Nutrition Management Services Co</t>
  </si>
  <si>
    <t>ACGJ.PK</t>
  </si>
  <si>
    <t>ACI Global Corp</t>
  </si>
  <si>
    <t>CCEL.PK</t>
  </si>
  <si>
    <t>Cryo-Cell International Inc</t>
  </si>
  <si>
    <t>DYII.PK</t>
  </si>
  <si>
    <t>Dynacq Healthcare Inc</t>
  </si>
  <si>
    <t>AFAM.OQ</t>
  </si>
  <si>
    <t>BIOS.OQ</t>
  </si>
  <si>
    <t>BioScrip Inc</t>
  </si>
  <si>
    <t>AMEHD.PK</t>
  </si>
  <si>
    <t>Apollo Medical Holdings Inc</t>
  </si>
  <si>
    <t>BBAL.PK</t>
  </si>
  <si>
    <t>New York Health Care Inc</t>
  </si>
  <si>
    <t>MHCC.PK</t>
  </si>
  <si>
    <t>Millennium Healthcare Inc</t>
  </si>
  <si>
    <t>ERUC.PK</t>
  </si>
  <si>
    <t>ER Urgent Care Holdings Inc</t>
  </si>
  <si>
    <t>CGUE.PK</t>
  </si>
  <si>
    <t>CareGuide Inc</t>
  </si>
  <si>
    <t>FSMEO.PK</t>
  </si>
  <si>
    <t>Fresenius Medical Care Holdings Inc</t>
  </si>
  <si>
    <t>IGNE.PK</t>
  </si>
  <si>
    <t>Igene Biotechnology Inc</t>
  </si>
  <si>
    <t>NMDX.PK</t>
  </si>
  <si>
    <t>National Medplex Corp</t>
  </si>
  <si>
    <t>PMCOQ.PK</t>
  </si>
  <si>
    <t>ProMedCo Management Co</t>
  </si>
  <si>
    <t>ICBU.PK</t>
  </si>
  <si>
    <t>iMD Companies Inc</t>
  </si>
  <si>
    <t>HAHI.PK</t>
  </si>
  <si>
    <t>Help At Home Inc</t>
  </si>
  <si>
    <t>MGT.A</t>
  </si>
  <si>
    <t>MGT Capital Investments Inc</t>
  </si>
  <si>
    <t>HMSY.OQ</t>
  </si>
  <si>
    <t>FSPM.PK</t>
  </si>
  <si>
    <t>Fusion Pharm Inc</t>
  </si>
  <si>
    <t>BNYN.PK</t>
  </si>
  <si>
    <t>Banyan Corp</t>
  </si>
  <si>
    <t>MHMI.PK</t>
  </si>
  <si>
    <t>MHM Services Inc</t>
  </si>
  <si>
    <t>DGX.N</t>
  </si>
  <si>
    <t>IXSV.PK</t>
  </si>
  <si>
    <t>Intersecurity Holdings Corp</t>
  </si>
  <si>
    <t>DVA.N</t>
  </si>
  <si>
    <t>DaVita HealthCare Partners Inc</t>
  </si>
  <si>
    <t>STRM.OQ</t>
  </si>
  <si>
    <t>Streamline Health Solutions Inc</t>
  </si>
  <si>
    <t>GEGR.PK</t>
  </si>
  <si>
    <t>National Health Scan</t>
  </si>
  <si>
    <t>UDHI.PK</t>
  </si>
  <si>
    <t>Union Dental Holdings Inc</t>
  </si>
  <si>
    <t>PHLH.PK</t>
  </si>
  <si>
    <t>Pacer Health Corp</t>
  </si>
  <si>
    <t>BDMS.OQ</t>
  </si>
  <si>
    <t>Birner Dental Management Services Inc</t>
  </si>
  <si>
    <t>MAHN.PK</t>
  </si>
  <si>
    <t>Mid Atlantic Home Health Network Inc</t>
  </si>
  <si>
    <t>CMTI.PK</t>
  </si>
  <si>
    <t>Community Medical Transport Inc</t>
  </si>
  <si>
    <t>PCIR.PK</t>
  </si>
  <si>
    <t>Prime Companies Inc</t>
  </si>
  <si>
    <t>AMED.OQ</t>
  </si>
  <si>
    <t>MD.N</t>
  </si>
  <si>
    <t>MEDNAX Inc</t>
  </si>
  <si>
    <t>LEXI.PK</t>
  </si>
  <si>
    <t>Lexington Healthcare Group Inc</t>
  </si>
  <si>
    <t>NQCI.PK</t>
  </si>
  <si>
    <t>National Quality Care Inc</t>
  </si>
  <si>
    <t>NLAB.PK</t>
  </si>
  <si>
    <t>Nuoncology Labs Inc</t>
  </si>
  <si>
    <t>SWNM.PK</t>
  </si>
  <si>
    <t>Southwestern Medical Solutions Inc</t>
  </si>
  <si>
    <t>SHSO.PK</t>
  </si>
  <si>
    <t>Ivow Inc</t>
  </si>
  <si>
    <t>NEO.OQ</t>
  </si>
  <si>
    <t>Neogenomics Inc</t>
  </si>
  <si>
    <t>ILIU.PK</t>
  </si>
  <si>
    <t>Interleukin Genetics Inc</t>
  </si>
  <si>
    <t>AMSG.OQ</t>
  </si>
  <si>
    <t>AmSurg Corp</t>
  </si>
  <si>
    <t>CNHC.PK</t>
  </si>
  <si>
    <t>China Health Management Corp</t>
  </si>
  <si>
    <t>CSU.N</t>
  </si>
  <si>
    <t>Capital Senior Living Corp</t>
  </si>
  <si>
    <t>HGAT.PK</t>
  </si>
  <si>
    <t>Healthgate Data Corp</t>
  </si>
  <si>
    <t>GNLKQ.PK</t>
  </si>
  <si>
    <t>Genelink Inc</t>
  </si>
  <si>
    <t>SPOM.PK</t>
  </si>
  <si>
    <t>SPO Global Inc</t>
  </si>
  <si>
    <t>BFIT.PK</t>
  </si>
  <si>
    <t>Ronald S Laura Enterprises Inc</t>
  </si>
  <si>
    <t>CNDD.PK</t>
  </si>
  <si>
    <t>Concorde America Inc</t>
  </si>
  <si>
    <t>DGMS.PK</t>
  </si>
  <si>
    <t>DigiMedical Solutions Inc</t>
  </si>
  <si>
    <t>ONCO.PK</t>
  </si>
  <si>
    <t>UTRM.PK</t>
  </si>
  <si>
    <t>United Treatment Centers Inc</t>
  </si>
  <si>
    <t>ORNH.PK</t>
  </si>
  <si>
    <t>Orion HealthCorp Inc</t>
  </si>
  <si>
    <t>SPIN.PK</t>
  </si>
  <si>
    <t>Spine Pain Management Inc</t>
  </si>
  <si>
    <t>LPNT.OQ</t>
  </si>
  <si>
    <t>PFHO.PK</t>
  </si>
  <si>
    <t>Pacific Health Care Organization Inc</t>
  </si>
  <si>
    <t>SHOM.PK</t>
  </si>
  <si>
    <t>Southern Home Medical Inc</t>
  </si>
  <si>
    <t>PHMB.PK</t>
  </si>
  <si>
    <t>Pharmacom Biovet Inc</t>
  </si>
  <si>
    <t>USNU.PK</t>
  </si>
  <si>
    <t>US Neurosurgical Inc</t>
  </si>
  <si>
    <t>EPOR.PK</t>
  </si>
  <si>
    <t>EPIC Corp</t>
  </si>
  <si>
    <t>CYH.N</t>
  </si>
  <si>
    <t>HSTM.OQ</t>
  </si>
  <si>
    <t>MLKNA.PK</t>
  </si>
  <si>
    <t>MedLink International Inc</t>
  </si>
  <si>
    <t>VMCI.PK</t>
  </si>
  <si>
    <t>iMedicor Inc</t>
  </si>
  <si>
    <t>DPAT.PK</t>
  </si>
  <si>
    <t>Dental Patient Care America Inc</t>
  </si>
  <si>
    <t>KND.N</t>
  </si>
  <si>
    <t>IHTI.PK</t>
  </si>
  <si>
    <t>Integrative Health Technologies Inc</t>
  </si>
  <si>
    <t>CGHC.PK</t>
  </si>
  <si>
    <t>Capital Group Holdings Inc</t>
  </si>
  <si>
    <t>MDGP.PK</t>
  </si>
  <si>
    <t>MEDgroup Inc</t>
  </si>
  <si>
    <t>AHS.N</t>
  </si>
  <si>
    <t>AMN Healthcare Services Inc</t>
  </si>
  <si>
    <t>MYHA.PK</t>
  </si>
  <si>
    <t>My Healthy Access Inc</t>
  </si>
  <si>
    <t>INPT.PK</t>
  </si>
  <si>
    <t>Integrated Inpatient Solutions Inc</t>
  </si>
  <si>
    <t>WOOF.OQ</t>
  </si>
  <si>
    <t>VCA Inc</t>
  </si>
  <si>
    <t>CPYT.PK</t>
  </si>
  <si>
    <t>CarePayment Technologies Inc</t>
  </si>
  <si>
    <t>IBXG.PK</t>
  </si>
  <si>
    <t>IBX Group Inc</t>
  </si>
  <si>
    <t>FVE.N</t>
  </si>
  <si>
    <t>Five Star Quality Care Inc</t>
  </si>
  <si>
    <t>TIGC.PK</t>
  </si>
  <si>
    <t>Imaging Center Inc</t>
  </si>
  <si>
    <t>MSSI.PK</t>
  </si>
  <si>
    <t>Medical Staffing Solutions Inc</t>
  </si>
  <si>
    <t>CATS.PK</t>
  </si>
  <si>
    <t>Catasys Inc</t>
  </si>
  <si>
    <t>WHAIQ.PK</t>
  </si>
  <si>
    <t>KRVR.PK</t>
  </si>
  <si>
    <t>Karver International Inc</t>
  </si>
  <si>
    <t>CBMX.OQ</t>
  </si>
  <si>
    <t>CombiMatrix Corp</t>
  </si>
  <si>
    <t>XLRM.PK</t>
  </si>
  <si>
    <t>XLR Medical Corp</t>
  </si>
  <si>
    <t>MOH.N</t>
  </si>
  <si>
    <t>GDAR.PK</t>
  </si>
  <si>
    <t>Golden Age Resources Inc</t>
  </si>
  <si>
    <t>LHRP.PK</t>
  </si>
  <si>
    <t>Lifehouse Retirement Properties Inc</t>
  </si>
  <si>
    <t>OCR_pa.N</t>
  </si>
  <si>
    <t>Omnicare Capital Trust I</t>
  </si>
  <si>
    <t>BDYS.PK</t>
  </si>
  <si>
    <t>Bodyscan Corp</t>
  </si>
  <si>
    <t>TROV.OQ</t>
  </si>
  <si>
    <t>Trovagene Inc</t>
  </si>
  <si>
    <t>LMNK.PK</t>
  </si>
  <si>
    <t>Lifestyle Medical Network Inc</t>
  </si>
  <si>
    <t>ADHC.PK</t>
  </si>
  <si>
    <t>American Diversified Holdings Corp</t>
  </si>
  <si>
    <t>PPRG.PK</t>
  </si>
  <si>
    <t>Patient Portal Technologies Inc</t>
  </si>
  <si>
    <t>NXCR.PK</t>
  </si>
  <si>
    <t>Nexcore Healthcare Capital Corp</t>
  </si>
  <si>
    <t>NGTY.PK</t>
  </si>
  <si>
    <t>New Generation Technology Holding Inc</t>
  </si>
  <si>
    <t>SNYL.PK</t>
  </si>
  <si>
    <t>Sunnylife Global Inc</t>
  </si>
  <si>
    <t>HMTP.PK</t>
  </si>
  <si>
    <t>Humet-PBC North America Inc</t>
  </si>
  <si>
    <t>SHCS.PK</t>
  </si>
  <si>
    <t>Strategic Healthcare Systems Inc</t>
  </si>
  <si>
    <t>APRE.PK</t>
  </si>
  <si>
    <t>Aperture Health Inc</t>
  </si>
  <si>
    <t>LHCG.OQ</t>
  </si>
  <si>
    <t>LHC Group Inc</t>
  </si>
  <si>
    <t>FDNH.PK</t>
  </si>
  <si>
    <t>Foundation Healthcare Inc</t>
  </si>
  <si>
    <t>CBAI.PK</t>
  </si>
  <si>
    <t>CFWH.PK</t>
  </si>
  <si>
    <t>Center for Wound Healing Inc</t>
  </si>
  <si>
    <t>BKD.N</t>
  </si>
  <si>
    <t>ANCI.OQ</t>
  </si>
  <si>
    <t>American CareSource Holdings Inc</t>
  </si>
  <si>
    <t>ADK.A</t>
  </si>
  <si>
    <t>Adcare Health Systems Inc</t>
  </si>
  <si>
    <t>MITD.PK</t>
  </si>
  <si>
    <t>MIT Holding Inc</t>
  </si>
  <si>
    <t>HEME.PK</t>
  </si>
  <si>
    <t>Healthmed Services Ltd</t>
  </si>
  <si>
    <t>GEN.N</t>
  </si>
  <si>
    <t>Genesis Healthcare Inc</t>
  </si>
  <si>
    <t>ENSG.OQ</t>
  </si>
  <si>
    <t>Ensign Group Inc</t>
  </si>
  <si>
    <t>HFCO.PK</t>
  </si>
  <si>
    <t>Hydrogen Future Corp</t>
  </si>
  <si>
    <t>BEAT.OQ</t>
  </si>
  <si>
    <t>BioTelemetry Inc</t>
  </si>
  <si>
    <t>IPCM.OQ</t>
  </si>
  <si>
    <t>IPC Healthcare Inc</t>
  </si>
  <si>
    <t>ATHI.PK</t>
  </si>
  <si>
    <t>American Transportation Holdings Inc</t>
  </si>
  <si>
    <t>SEM.N</t>
  </si>
  <si>
    <t>Select Medical Holdings Corp</t>
  </si>
  <si>
    <t>WEQL.PK</t>
  </si>
  <si>
    <t>WellQuest Medical &amp; Wellness Corp</t>
  </si>
  <si>
    <t>ENTB.PK</t>
  </si>
  <si>
    <t>Entest Biomedical Inc</t>
  </si>
  <si>
    <t>FCHS.PK</t>
  </si>
  <si>
    <t>First Choice Healthcare Solutions Inc</t>
  </si>
  <si>
    <t>ADUS.OQ</t>
  </si>
  <si>
    <t>Addus Homecare Corp</t>
  </si>
  <si>
    <t>ACHI.PK</t>
  </si>
  <si>
    <t>Accretive Health Inc</t>
  </si>
  <si>
    <t>TMH.N</t>
  </si>
  <si>
    <t>TeamHealth Holdings Inc</t>
  </si>
  <si>
    <t>ACAR.PK</t>
  </si>
  <si>
    <t>Activecare Inc</t>
  </si>
  <si>
    <t>EXAM.N</t>
  </si>
  <si>
    <t>HYRR.PK</t>
  </si>
  <si>
    <t>Hyperera Inc</t>
  </si>
  <si>
    <t>HCA.N</t>
  </si>
  <si>
    <t>HCA Holdings Inc</t>
  </si>
  <si>
    <t>WGH.A</t>
  </si>
  <si>
    <t>WhiteGlove Health Inc</t>
  </si>
  <si>
    <t>BRMA.PK</t>
  </si>
  <si>
    <t>Baroma Inc</t>
  </si>
  <si>
    <t>ASCCD.PK</t>
  </si>
  <si>
    <t>Aristocrat Group Corp</t>
  </si>
  <si>
    <t>IAS.N</t>
  </si>
  <si>
    <t>IASIS Healthcare Corp</t>
  </si>
  <si>
    <t>CGIX.OQ</t>
  </si>
  <si>
    <t>Cancer Genetics Inc</t>
  </si>
  <si>
    <t>ACHC.OQ</t>
  </si>
  <si>
    <t>Acadia Healthcare Company Inc</t>
  </si>
  <si>
    <t>BNKL.OB</t>
  </si>
  <si>
    <t>Bionik Laboratories Corp</t>
  </si>
  <si>
    <t>FUTU.PK</t>
  </si>
  <si>
    <t>Future Healthcare of America</t>
  </si>
  <si>
    <t>USMD.OQ</t>
  </si>
  <si>
    <t>EVHC.N</t>
  </si>
  <si>
    <t>Envision Healthcare Holdings Inc</t>
  </si>
  <si>
    <t>DPWW.OB</t>
  </si>
  <si>
    <t>Diego Pellicer Worldwide Inc</t>
  </si>
  <si>
    <t>SLNZ.PK</t>
  </si>
  <si>
    <t>Soft Landing Labs Ltd</t>
  </si>
  <si>
    <t>PINC.OQ</t>
  </si>
  <si>
    <t>Premier Inc</t>
  </si>
  <si>
    <t>SCAI.OQ</t>
  </si>
  <si>
    <t>Surgical Care Affiliates Inc</t>
  </si>
  <si>
    <t>SGNL.OQ</t>
  </si>
  <si>
    <t>Signal Genetics Inc</t>
  </si>
  <si>
    <t>CPAI.OB</t>
  </si>
  <si>
    <t>Champion Pain Care Corp</t>
  </si>
  <si>
    <t>ADPT.N</t>
  </si>
  <si>
    <t>Adeptus Health Inc</t>
  </si>
  <si>
    <t>CIVI.N</t>
  </si>
  <si>
    <t>Civitas Solutions Inc</t>
  </si>
  <si>
    <t>AAC.N</t>
  </si>
  <si>
    <t>AAC Holdings Inc</t>
  </si>
  <si>
    <t>JYNT.OQ</t>
  </si>
  <si>
    <t>The Joint Corp</t>
  </si>
  <si>
    <t>MKTY.PK</t>
  </si>
  <si>
    <t>Mechanical Technology Inc</t>
  </si>
  <si>
    <t>EMCO.PK</t>
  </si>
  <si>
    <t>Electric Motors Corp</t>
  </si>
  <si>
    <t>UQM.A</t>
  </si>
  <si>
    <t>UQM Technologies Inc</t>
  </si>
  <si>
    <t>TWIN.OQ</t>
  </si>
  <si>
    <t>Twin Disc Inc</t>
  </si>
  <si>
    <t>POWR.N</t>
  </si>
  <si>
    <t>PowerSecure International Inc</t>
  </si>
  <si>
    <t>WGEI.PK</t>
  </si>
  <si>
    <t>WindGen Energy Inc</t>
  </si>
  <si>
    <t>WWD.OQ</t>
  </si>
  <si>
    <t>Woodward Inc</t>
  </si>
  <si>
    <t>EFTI.PK</t>
  </si>
  <si>
    <t>Earthfirst Technologies Inc</t>
  </si>
  <si>
    <t>PWVI.PK</t>
  </si>
  <si>
    <t>MIGA.PK</t>
  </si>
  <si>
    <t>Migami Inc</t>
  </si>
  <si>
    <t>CPEU.PK</t>
  </si>
  <si>
    <t>Chapeau Inc</t>
  </si>
  <si>
    <t>CPST.OQ</t>
  </si>
  <si>
    <t>Capstone Turbine Corp</t>
  </si>
  <si>
    <t>BCONQ.PK</t>
  </si>
  <si>
    <t>BP Fly Corp</t>
  </si>
  <si>
    <t>MEGH.PK</t>
  </si>
  <si>
    <t>Megalith Corp</t>
  </si>
  <si>
    <t>HYEG.PK</t>
  </si>
  <si>
    <t>Hydrogen Engine Center Inc</t>
  </si>
  <si>
    <t>GLPW.N</t>
  </si>
  <si>
    <t>Global Power Equipment Group Inc</t>
  </si>
  <si>
    <t>PPSI.OQ</t>
  </si>
  <si>
    <t>BWC.N</t>
  </si>
  <si>
    <t>Babcock &amp; Wilcox Co</t>
  </si>
  <si>
    <t>FLXS.OQ</t>
  </si>
  <si>
    <t>Home Furnishings</t>
  </si>
  <si>
    <t>TILE.OQ</t>
  </si>
  <si>
    <t>Interface Inc</t>
  </si>
  <si>
    <t>BSET.OQ</t>
  </si>
  <si>
    <t>Bassett Furniture Industries Inc</t>
  </si>
  <si>
    <t>KBAL.OQ</t>
  </si>
  <si>
    <t>Kimball International Inc</t>
  </si>
  <si>
    <t>LZB.N</t>
  </si>
  <si>
    <t>La-Z-Boy Inc</t>
  </si>
  <si>
    <t>LEG.N</t>
  </si>
  <si>
    <t>Leggett &amp; Platt Inc</t>
  </si>
  <si>
    <t>CFI.N</t>
  </si>
  <si>
    <t>DXYN.OQ</t>
  </si>
  <si>
    <t>ROWC.PK</t>
  </si>
  <si>
    <t>Rowe Co</t>
  </si>
  <si>
    <t>AUFR.PK</t>
  </si>
  <si>
    <t>Austin Farms Inc</t>
  </si>
  <si>
    <t>ANTQ.PK</t>
  </si>
  <si>
    <t>AA Importing Company Inc</t>
  </si>
  <si>
    <t>MHK.N</t>
  </si>
  <si>
    <t>KMFI.PK</t>
  </si>
  <si>
    <t>Keller Manufacturing Company Inc</t>
  </si>
  <si>
    <t>STLY.OQ</t>
  </si>
  <si>
    <t>Stanley Furniture Company Inc</t>
  </si>
  <si>
    <t>RESY.PK</t>
  </si>
  <si>
    <t>Reconditioned Systems Inc</t>
  </si>
  <si>
    <t>ETH.N</t>
  </si>
  <si>
    <t>Ethan Allen Interiors Inc</t>
  </si>
  <si>
    <t>SCSS.OQ</t>
  </si>
  <si>
    <t>PRHB.PK</t>
  </si>
  <si>
    <t>Pure H20 Bio-Technologies Inc</t>
  </si>
  <si>
    <t>TRIG.PK</t>
  </si>
  <si>
    <t>Trio Industries Group Inc</t>
  </si>
  <si>
    <t>HOFT.OQ</t>
  </si>
  <si>
    <t>Hooker Furniture Corp</t>
  </si>
  <si>
    <t>CIX.A</t>
  </si>
  <si>
    <t>HESV.PK</t>
  </si>
  <si>
    <t>Home Energy Savings Corp</t>
  </si>
  <si>
    <t>TPX.N</t>
  </si>
  <si>
    <t>Tempur Sealy International Inc</t>
  </si>
  <si>
    <t>FUSR.PK</t>
  </si>
  <si>
    <t>Fusion Restaurant Group Inc</t>
  </si>
  <si>
    <t>CVSL.A</t>
  </si>
  <si>
    <t>CVSL Inc</t>
  </si>
  <si>
    <t>NVFY.OQ</t>
  </si>
  <si>
    <t>Nova LifeStyle Inc</t>
  </si>
  <si>
    <t>CLSH.OB</t>
  </si>
  <si>
    <t>CLS Holdings USA Inc</t>
  </si>
  <si>
    <t>WTMK.PK</t>
  </si>
  <si>
    <t>Whitemark Homes Inc</t>
  </si>
  <si>
    <t>MTH.N</t>
  </si>
  <si>
    <t>KBH.N</t>
  </si>
  <si>
    <t>KB Home</t>
  </si>
  <si>
    <t>LEN.N</t>
  </si>
  <si>
    <t>LIBHA.PK</t>
  </si>
  <si>
    <t>Liberty Homes Inc</t>
  </si>
  <si>
    <t>MDC.N</t>
  </si>
  <si>
    <t>MDC Holdings Inc</t>
  </si>
  <si>
    <t>NVR.N</t>
  </si>
  <si>
    <t>NVR Inc</t>
  </si>
  <si>
    <t>PHM.N</t>
  </si>
  <si>
    <t>PulteGroup Inc</t>
  </si>
  <si>
    <t>RYL.N</t>
  </si>
  <si>
    <t>Ryland Group Inc</t>
  </si>
  <si>
    <t>SPF.N</t>
  </si>
  <si>
    <t>TOL.N</t>
  </si>
  <si>
    <t>Toll Brothers Inc</t>
  </si>
  <si>
    <t>BZH.N</t>
  </si>
  <si>
    <t>KLXC.PK</t>
  </si>
  <si>
    <t>Kalex Corp</t>
  </si>
  <si>
    <t>DVLY.PK</t>
  </si>
  <si>
    <t>SPHM.PK</t>
  </si>
  <si>
    <t>Spotlight Homes Inc</t>
  </si>
  <si>
    <t>DHI.N</t>
  </si>
  <si>
    <t>D.R. Horton Inc</t>
  </si>
  <si>
    <t>MHO.N</t>
  </si>
  <si>
    <t>M/I Homes Inc</t>
  </si>
  <si>
    <t>DWIC.PK</t>
  </si>
  <si>
    <t>D.W.I. Corp</t>
  </si>
  <si>
    <t>AHMS.PK</t>
  </si>
  <si>
    <t>American Homestar Corp</t>
  </si>
  <si>
    <t>ASHC.PK</t>
  </si>
  <si>
    <t>Ashcroft Homes Corp</t>
  </si>
  <si>
    <t>WOFA.PK</t>
  </si>
  <si>
    <t>Wisdom Homes of America Inc</t>
  </si>
  <si>
    <t>HLXH.PK</t>
  </si>
  <si>
    <t>Hamptons Luxury Homes Inc</t>
  </si>
  <si>
    <t>GRBK.OQ</t>
  </si>
  <si>
    <t>Green Brick Partners Inc</t>
  </si>
  <si>
    <t>MSMY.PK</t>
  </si>
  <si>
    <t>MC Endeavors Inc</t>
  </si>
  <si>
    <t>XTRR.PK</t>
  </si>
  <si>
    <t>Xterra Building Systems Inc</t>
  </si>
  <si>
    <t>WLH.N</t>
  </si>
  <si>
    <t>William Lyon Homes</t>
  </si>
  <si>
    <t>MZZL.PK</t>
  </si>
  <si>
    <t>Mazzal Holding Corp</t>
  </si>
  <si>
    <t>NWHM.N</t>
  </si>
  <si>
    <t>New Home Company Inc</t>
  </si>
  <si>
    <t>LGIH.OQ</t>
  </si>
  <si>
    <t>LGI Homes Inc</t>
  </si>
  <si>
    <t>WCIC.N</t>
  </si>
  <si>
    <t>WCI Communities Inc</t>
  </si>
  <si>
    <t>PPCQ.OB</t>
  </si>
  <si>
    <t>Premier Pacific Construction Inc</t>
  </si>
  <si>
    <t>CCS.N</t>
  </si>
  <si>
    <t>Century Communities Inc</t>
  </si>
  <si>
    <t>ASCK.OB</t>
  </si>
  <si>
    <t>Auscrete Corp</t>
  </si>
  <si>
    <t>AERT.PK</t>
  </si>
  <si>
    <t>Advanced Environmental Recycling Technologies Inc</t>
  </si>
  <si>
    <t>Construction Supplies &amp; Fixtures</t>
  </si>
  <si>
    <t>AMWD.OQ</t>
  </si>
  <si>
    <t>American Woodmark Corp</t>
  </si>
  <si>
    <t>APOG.OQ</t>
  </si>
  <si>
    <t>Apogee Enterprises Inc</t>
  </si>
  <si>
    <t>GFF.N</t>
  </si>
  <si>
    <t>Griffon Corp</t>
  </si>
  <si>
    <t>LYTS.OQ</t>
  </si>
  <si>
    <t>LSI Industries Inc</t>
  </si>
  <si>
    <t>MAS.N</t>
  </si>
  <si>
    <t>Masco Corp</t>
  </si>
  <si>
    <t>CALAQ.PK</t>
  </si>
  <si>
    <t>Catalina Lighting Inc</t>
  </si>
  <si>
    <t>PATK.OQ</t>
  </si>
  <si>
    <t>USLM.OQ</t>
  </si>
  <si>
    <t>United States Lime &amp; Minerals Inc</t>
  </si>
  <si>
    <t>REFR.OQ</t>
  </si>
  <si>
    <t>Research Frontiers Inc</t>
  </si>
  <si>
    <t>VMI.N</t>
  </si>
  <si>
    <t>Valmont Industries Inc</t>
  </si>
  <si>
    <t>WXMN.PK</t>
  </si>
  <si>
    <t>Waxman Industries Inc</t>
  </si>
  <si>
    <t>LPPI.PK</t>
  </si>
  <si>
    <t>Leep Inc</t>
  </si>
  <si>
    <t>UBKR.PK</t>
  </si>
  <si>
    <t>UBK Resources Co</t>
  </si>
  <si>
    <t>LSCG.PK</t>
  </si>
  <si>
    <t>HSCO.PK</t>
  </si>
  <si>
    <t>Hi Score Corp</t>
  </si>
  <si>
    <t>SSD.N</t>
  </si>
  <si>
    <t>Simpson Manufacturing Co Inc</t>
  </si>
  <si>
    <t>FTCX.PK</t>
  </si>
  <si>
    <t>Fortecx Inc</t>
  </si>
  <si>
    <t>TCIX.PK</t>
  </si>
  <si>
    <t>Total Containment Inc</t>
  </si>
  <si>
    <t>ASTO.PK</t>
  </si>
  <si>
    <t>Astro Communications Inc</t>
  </si>
  <si>
    <t>LGNC.PK</t>
  </si>
  <si>
    <t>Logan Clay Products Co</t>
  </si>
  <si>
    <t>HW.N</t>
  </si>
  <si>
    <t>Headwaters Inc</t>
  </si>
  <si>
    <t>APGI.PK</t>
  </si>
  <si>
    <t>American Power Group Corp</t>
  </si>
  <si>
    <t>XNNH.PK</t>
  </si>
  <si>
    <t>Xenonics Holdings Inc</t>
  </si>
  <si>
    <t>EFOI.OQ</t>
  </si>
  <si>
    <t>Energy Focus Inc</t>
  </si>
  <si>
    <t>KOGL.PK</t>
  </si>
  <si>
    <t>Kopp Glass Capital Stock</t>
  </si>
  <si>
    <t>THVW.PK</t>
  </si>
  <si>
    <t>Thermal Vue BK Corp Delaware</t>
  </si>
  <si>
    <t>TREX.N</t>
  </si>
  <si>
    <t>Trex Co Inc</t>
  </si>
  <si>
    <t>UGSI.PK</t>
  </si>
  <si>
    <t>Underground Solutions Inc</t>
  </si>
  <si>
    <t>AYI.N</t>
  </si>
  <si>
    <t>Acuity Brands Inc</t>
  </si>
  <si>
    <t>GRMS.PK</t>
  </si>
  <si>
    <t>Green Energy Management Services Holdings Inc</t>
  </si>
  <si>
    <t>TSNP.PK</t>
  </si>
  <si>
    <t>Tesoro Enterprises Inc</t>
  </si>
  <si>
    <t>JKFV.PK</t>
  </si>
  <si>
    <t>Jordan Kane Floor Coverings Inc</t>
  </si>
  <si>
    <t>BECN.OQ</t>
  </si>
  <si>
    <t>Beacon Roofing Supply Inc</t>
  </si>
  <si>
    <t>NSMG.PK</t>
  </si>
  <si>
    <t>National Storm Management Inc</t>
  </si>
  <si>
    <t>BLDR.OQ</t>
  </si>
  <si>
    <t>Builders FirstSource Inc</t>
  </si>
  <si>
    <t>PGTI.OQ</t>
  </si>
  <si>
    <t>PGT Inc</t>
  </si>
  <si>
    <t>OC.N</t>
  </si>
  <si>
    <t>Owens Corning</t>
  </si>
  <si>
    <t>AWI.N</t>
  </si>
  <si>
    <t>Armstrong World Industries Inc</t>
  </si>
  <si>
    <t>OESX.A</t>
  </si>
  <si>
    <t>Orion Energy Systems Inc</t>
  </si>
  <si>
    <t>PSRU.PK</t>
  </si>
  <si>
    <t>PureSpectrum Inc</t>
  </si>
  <si>
    <t>NX.N</t>
  </si>
  <si>
    <t>INLC.PK</t>
  </si>
  <si>
    <t>Inelco Corp</t>
  </si>
  <si>
    <t>DOOR.N</t>
  </si>
  <si>
    <t>Masonite International Corp</t>
  </si>
  <si>
    <t>SCTZ.PK</t>
  </si>
  <si>
    <t>Surface Coatings Inc</t>
  </si>
  <si>
    <t>TTS.OQ</t>
  </si>
  <si>
    <t>Tile Shop Holdings Inc</t>
  </si>
  <si>
    <t>ISGI.PK</t>
  </si>
  <si>
    <t>International Safety Group Inc</t>
  </si>
  <si>
    <t>ASPN.N</t>
  </si>
  <si>
    <t>Aspen Aerogels Inc</t>
  </si>
  <si>
    <t>FBHS.N</t>
  </si>
  <si>
    <t>Fortune Brands Home &amp; Security Inc</t>
  </si>
  <si>
    <t>BRKK.OB</t>
  </si>
  <si>
    <t>BRK Inc</t>
  </si>
  <si>
    <t>AVLP.PK</t>
  </si>
  <si>
    <t>Avalanche International Corp</t>
  </si>
  <si>
    <t>STCK.OQ</t>
  </si>
  <si>
    <t>Stock Building Supply Holdings Inc</t>
  </si>
  <si>
    <t>NCFT.N</t>
  </si>
  <si>
    <t>Norcraft Companies Inc</t>
  </si>
  <si>
    <t>CBPX.N</t>
  </si>
  <si>
    <t>Continental Building Products Inc</t>
  </si>
  <si>
    <t>IBP.N</t>
  </si>
  <si>
    <t>Installed Building Products Inc</t>
  </si>
  <si>
    <t>WMS.N</t>
  </si>
  <si>
    <t>Advanced Drainage Systems Inc</t>
  </si>
  <si>
    <t>ELGT.PK</t>
  </si>
  <si>
    <t>Electric and Gas Technology Inc</t>
  </si>
  <si>
    <t>Industrial Machinery &amp; Equipment</t>
  </si>
  <si>
    <t>ELSE.OQ</t>
  </si>
  <si>
    <t>Electro-Sensors Inc</t>
  </si>
  <si>
    <t>FAST.OQ</t>
  </si>
  <si>
    <t>Fastenal Co</t>
  </si>
  <si>
    <t>FSCR.PK</t>
  </si>
  <si>
    <t>Federal Screw Works</t>
  </si>
  <si>
    <t>FRD.A</t>
  </si>
  <si>
    <t>Friedman Industries Inc</t>
  </si>
  <si>
    <t>GENC.OQ</t>
  </si>
  <si>
    <t>Gencor Industries Inc</t>
  </si>
  <si>
    <t>GIGA.OQ</t>
  </si>
  <si>
    <t>Giga-tronics Inc</t>
  </si>
  <si>
    <t>GRC.A</t>
  </si>
  <si>
    <t>Gorman-Rupp Co</t>
  </si>
  <si>
    <t>GGG.N</t>
  </si>
  <si>
    <t>GWW.N</t>
  </si>
  <si>
    <t>W W Grainger Inc</t>
  </si>
  <si>
    <t>ROP.N</t>
  </si>
  <si>
    <t>Roper Technologies Inc</t>
  </si>
  <si>
    <t>AMOT.OQ</t>
  </si>
  <si>
    <t>AMTA.PK</t>
  </si>
  <si>
    <t>Amistar Corp</t>
  </si>
  <si>
    <t>AP.N</t>
  </si>
  <si>
    <t>Ampco-Pittsburgh Corp</t>
  </si>
  <si>
    <t>ASYS.OQ</t>
  </si>
  <si>
    <t>HICKA.PK</t>
  </si>
  <si>
    <t>Hickok Inc</t>
  </si>
  <si>
    <t>ATU.N</t>
  </si>
  <si>
    <t>Actuant Corp</t>
  </si>
  <si>
    <t>HURC.OQ</t>
  </si>
  <si>
    <t>Hurco Companies Inc</t>
  </si>
  <si>
    <t>IEX.N</t>
  </si>
  <si>
    <t>INS.A</t>
  </si>
  <si>
    <t>Intelligent Systems Corp</t>
  </si>
  <si>
    <t>BMI.N</t>
  </si>
  <si>
    <t>Badger Meter Inc</t>
  </si>
  <si>
    <t>ILAS.PK</t>
  </si>
  <si>
    <t>International Airline Support Group Inc</t>
  </si>
  <si>
    <t>B.N</t>
  </si>
  <si>
    <t>Barnes Group Inc</t>
  </si>
  <si>
    <t>AIT.N</t>
  </si>
  <si>
    <t>Applied Industrial Technologies Inc</t>
  </si>
  <si>
    <t>KAMN.N</t>
  </si>
  <si>
    <t>Kaman Corp</t>
  </si>
  <si>
    <t>KATY.PK</t>
  </si>
  <si>
    <t>Katy Industries Inc</t>
  </si>
  <si>
    <t>KMT.N</t>
  </si>
  <si>
    <t>Kennametal Inc</t>
  </si>
  <si>
    <t>ASFJ.PK</t>
  </si>
  <si>
    <t>VirtualFund.com Inc</t>
  </si>
  <si>
    <t>LAWS.OQ</t>
  </si>
  <si>
    <t>Lawson Products Inc</t>
  </si>
  <si>
    <t>MTRN.N</t>
  </si>
  <si>
    <t>Materion Corp</t>
  </si>
  <si>
    <t>LDL.N</t>
  </si>
  <si>
    <t>Lydall Inc</t>
  </si>
  <si>
    <t>CVV.OQ</t>
  </si>
  <si>
    <t>CVD Equipment Corp</t>
  </si>
  <si>
    <t>INVI.PK</t>
  </si>
  <si>
    <t>Integral Vision Inc</t>
  </si>
  <si>
    <t>MLAB.OQ</t>
  </si>
  <si>
    <t>MOCO.OQ</t>
  </si>
  <si>
    <t>MOCON Inc</t>
  </si>
  <si>
    <t>DLPX.PK</t>
  </si>
  <si>
    <t>Delphax Technologies Inc</t>
  </si>
  <si>
    <t>MHCO.PK</t>
  </si>
  <si>
    <t>Moore-Handley Inc</t>
  </si>
  <si>
    <t>CVR.A</t>
  </si>
  <si>
    <t>Chicago Rivet &amp; Machine Co</t>
  </si>
  <si>
    <t>MUEL.PK</t>
  </si>
  <si>
    <t>Paul Mueller Co</t>
  </si>
  <si>
    <t>MLI.N</t>
  </si>
  <si>
    <t>Mueller Industries Inc</t>
  </si>
  <si>
    <t>CLC.N</t>
  </si>
  <si>
    <t>CLARCOR Inc</t>
  </si>
  <si>
    <t>CGNX.OQ</t>
  </si>
  <si>
    <t>NEWP.OQ</t>
  </si>
  <si>
    <t>CR.N</t>
  </si>
  <si>
    <t>NDSN.OQ</t>
  </si>
  <si>
    <t>Nordson Corp</t>
  </si>
  <si>
    <t>NVIC.PK</t>
  </si>
  <si>
    <t>N-Viro International Corp</t>
  </si>
  <si>
    <t>DHR.N</t>
  </si>
  <si>
    <t>DOV.N</t>
  </si>
  <si>
    <t>Dover Corp</t>
  </si>
  <si>
    <t>FLS.N</t>
  </si>
  <si>
    <t>Flowserve Corp</t>
  </si>
  <si>
    <t>ESE.N</t>
  </si>
  <si>
    <t>Esco Technologies Inc</t>
  </si>
  <si>
    <t>EGLP.PK</t>
  </si>
  <si>
    <t>EaglePicher Inc</t>
  </si>
  <si>
    <t>EML.OQ</t>
  </si>
  <si>
    <t>Eastern Co</t>
  </si>
  <si>
    <t>PLL.N</t>
  </si>
  <si>
    <t>Pall Corp</t>
  </si>
  <si>
    <t>PKOH.OQ</t>
  </si>
  <si>
    <t>Park Ohio Holdings Corp</t>
  </si>
  <si>
    <t>PH.N</t>
  </si>
  <si>
    <t>UNDT.PK</t>
  </si>
  <si>
    <t>Universal Detection Technology</t>
  </si>
  <si>
    <t>QSYSQ.PK</t>
  </si>
  <si>
    <t>Quad Systems Corp</t>
  </si>
  <si>
    <t>ATCN.PK</t>
  </si>
  <si>
    <t>Atec Inc</t>
  </si>
  <si>
    <t>QDLC.PK</t>
  </si>
  <si>
    <t>Quadlogic Controls Corp</t>
  </si>
  <si>
    <t>SIMA.PK</t>
  </si>
  <si>
    <t>Sonics &amp; Materials Inc</t>
  </si>
  <si>
    <t>PROI.PK</t>
  </si>
  <si>
    <t>Proterion Corp</t>
  </si>
  <si>
    <t>ROSX.PK</t>
  </si>
  <si>
    <t>Ross Industries Inc</t>
  </si>
  <si>
    <t>SPW.N</t>
  </si>
  <si>
    <t>SMIT.OQ</t>
  </si>
  <si>
    <t>Schmitt Industries Inc</t>
  </si>
  <si>
    <t>IIN.OQ</t>
  </si>
  <si>
    <t>IntriCon Corp</t>
  </si>
  <si>
    <t>WTT.A</t>
  </si>
  <si>
    <t>SSMH.PK</t>
  </si>
  <si>
    <t>Shopsmith Inc</t>
  </si>
  <si>
    <t>AEIS.OQ</t>
  </si>
  <si>
    <t>Advanced Energy Industries Inc</t>
  </si>
  <si>
    <t>SNA.N</t>
  </si>
  <si>
    <t>Snap-On Inc</t>
  </si>
  <si>
    <t>SOTK.PK</t>
  </si>
  <si>
    <t>Sono-Tek Corp</t>
  </si>
  <si>
    <t>SWK.N</t>
  </si>
  <si>
    <t>SCX.N</t>
  </si>
  <si>
    <t>L S Starrett Co</t>
  </si>
  <si>
    <t>SVEIA.PK</t>
  </si>
  <si>
    <t>Stevens International Inc</t>
  </si>
  <si>
    <t>STRN.OQ</t>
  </si>
  <si>
    <t>Sutron Corp</t>
  </si>
  <si>
    <t>TAYD.OQ</t>
  </si>
  <si>
    <t>Taylor Devices Inc</t>
  </si>
  <si>
    <t>LSMJ.PK</t>
  </si>
  <si>
    <t>Leasesmart Inc</t>
  </si>
  <si>
    <t>TNC.N</t>
  </si>
  <si>
    <t>Tennant Co</t>
  </si>
  <si>
    <t>TOOD.PK</t>
  </si>
  <si>
    <t>Thermwood Corp</t>
  </si>
  <si>
    <t>TKR.N</t>
  </si>
  <si>
    <t>Timken Co</t>
  </si>
  <si>
    <t>BZC.A</t>
  </si>
  <si>
    <t>Breeze-Eastern Corp</t>
  </si>
  <si>
    <t>UCAP.PK</t>
  </si>
  <si>
    <t>United Capital Corp</t>
  </si>
  <si>
    <t>WSCI.OQ</t>
  </si>
  <si>
    <t>WSI Industries Inc</t>
  </si>
  <si>
    <t>WTS.N</t>
  </si>
  <si>
    <t>Watts Water Technologies Inc</t>
  </si>
  <si>
    <t>BONL.PK</t>
  </si>
  <si>
    <t>Bonal International Inc</t>
  </si>
  <si>
    <t>IBAL.PK</t>
  </si>
  <si>
    <t>International Baler Corp</t>
  </si>
  <si>
    <t>DAWKQ.PK</t>
  </si>
  <si>
    <t>Daw Technologies Inc</t>
  </si>
  <si>
    <t>CNIN.PK</t>
  </si>
  <si>
    <t>Conbraco Industries Inc</t>
  </si>
  <si>
    <t>RIVT.PK</t>
  </si>
  <si>
    <t>Riviera Tool Co</t>
  </si>
  <si>
    <t>PERT.PK</t>
  </si>
  <si>
    <t>Permanent Technologies Inc</t>
  </si>
  <si>
    <t>DMFG.PK</t>
  </si>
  <si>
    <t>Decker Manufacturing Corp</t>
  </si>
  <si>
    <t>PRCP.OQ</t>
  </si>
  <si>
    <t>Perceptron Inc</t>
  </si>
  <si>
    <t>MSM.N</t>
  </si>
  <si>
    <t>PFTI.PK</t>
  </si>
  <si>
    <t>Puradyn Filter Technologies Inc</t>
  </si>
  <si>
    <t>SNHY.OQ</t>
  </si>
  <si>
    <t>Sun Hydraulics Corp</t>
  </si>
  <si>
    <t>NNFC.PK</t>
  </si>
  <si>
    <t>Nanoforce Inc</t>
  </si>
  <si>
    <t>IVAC.OQ</t>
  </si>
  <si>
    <t>Intevac Inc</t>
  </si>
  <si>
    <t>BSYN.PK</t>
  </si>
  <si>
    <t>Biosynergy Inc</t>
  </si>
  <si>
    <t>HWRI.PK</t>
  </si>
  <si>
    <t>Hayward Industries Inc</t>
  </si>
  <si>
    <t>EVTN.PK</t>
  </si>
  <si>
    <t>Enviro Voraxial Technology Inc</t>
  </si>
  <si>
    <t>LECO.OQ</t>
  </si>
  <si>
    <t>Lincoln Electric Holdings Inc</t>
  </si>
  <si>
    <t>SRMC.PK</t>
  </si>
  <si>
    <t>Sierra Monitor Corp</t>
  </si>
  <si>
    <t>AMFE.PK</t>
  </si>
  <si>
    <t>Amfil Technologies Inc</t>
  </si>
  <si>
    <t>TAES.PK</t>
  </si>
  <si>
    <t>Teletrak Environmental Systems Inc</t>
  </si>
  <si>
    <t>MDRA.PK</t>
  </si>
  <si>
    <t>Cabo Catoche Corp</t>
  </si>
  <si>
    <t>ITT.N</t>
  </si>
  <si>
    <t>ITT Corp</t>
  </si>
  <si>
    <t>GARB.PK</t>
  </si>
  <si>
    <t>Garb Oil &amp; Power Corp</t>
  </si>
  <si>
    <t>KINO.PK</t>
  </si>
  <si>
    <t>Kinemotive Corp</t>
  </si>
  <si>
    <t>REOP.PK</t>
  </si>
  <si>
    <t>REO Plastics Inc</t>
  </si>
  <si>
    <t>SSHN.PK</t>
  </si>
  <si>
    <t>Sunshine-Fifty Inc</t>
  </si>
  <si>
    <t>BNCM.PK</t>
  </si>
  <si>
    <t>Bounce Mobile Systems Inc</t>
  </si>
  <si>
    <t>WELX.PK</t>
  </si>
  <si>
    <t>Winland Electronics Inc</t>
  </si>
  <si>
    <t>KAI.N</t>
  </si>
  <si>
    <t>Kadant Inc</t>
  </si>
  <si>
    <t>COUV.PK</t>
  </si>
  <si>
    <t>Carrier Alliance Group Inc</t>
  </si>
  <si>
    <t>ATRM.OQ</t>
  </si>
  <si>
    <t>ATRM Holdings Inc</t>
  </si>
  <si>
    <t>KTEC.OQ</t>
  </si>
  <si>
    <t>ISNS.OQ</t>
  </si>
  <si>
    <t>Image Sensing Systems Inc</t>
  </si>
  <si>
    <t>BUNM.PK</t>
  </si>
  <si>
    <t>Burned Media Ltd</t>
  </si>
  <si>
    <t>CRWE.PK</t>
  </si>
  <si>
    <t>Crown Equity Holdings Inc</t>
  </si>
  <si>
    <t>DXPE.OQ</t>
  </si>
  <si>
    <t>RSTI.OQ</t>
  </si>
  <si>
    <t>Rofin-Sinar Technologies Inc</t>
  </si>
  <si>
    <t>RWCI.PK</t>
  </si>
  <si>
    <t>RWC Inc</t>
  </si>
  <si>
    <t>RBRG.PK</t>
  </si>
  <si>
    <t>Randall Bearings Inc</t>
  </si>
  <si>
    <t>ABMC.PK</t>
  </si>
  <si>
    <t>American Bio Medica Corp</t>
  </si>
  <si>
    <t>GLGI.PK</t>
  </si>
  <si>
    <t>Greystone Logistics Inc</t>
  </si>
  <si>
    <t>QMRK.PK</t>
  </si>
  <si>
    <t>Qualmark Corp</t>
  </si>
  <si>
    <t>HDNG.OQ</t>
  </si>
  <si>
    <t>TFRY.PK</t>
  </si>
  <si>
    <t>Tasty Fries Inc</t>
  </si>
  <si>
    <t>ORYX.PK</t>
  </si>
  <si>
    <t>Oryx Technology Corp</t>
  </si>
  <si>
    <t>CVNR.PK</t>
  </si>
  <si>
    <t>Celestial Ventures Corp</t>
  </si>
  <si>
    <t>GCIN.PK</t>
  </si>
  <si>
    <t>GC International Inc</t>
  </si>
  <si>
    <t>ORFR.PK</t>
  </si>
  <si>
    <t>Orbit/FR Inc</t>
  </si>
  <si>
    <t>CNGA.PK</t>
  </si>
  <si>
    <t>Conair Corp</t>
  </si>
  <si>
    <t>HLRD.PK</t>
  </si>
  <si>
    <t>Hilliard Corp</t>
  </si>
  <si>
    <t>NNBR.OQ</t>
  </si>
  <si>
    <t>NN Inc</t>
  </si>
  <si>
    <t>AEHR.OQ</t>
  </si>
  <si>
    <t>AEHR Test Systems</t>
  </si>
  <si>
    <t>PRAC.PK</t>
  </si>
  <si>
    <t>Productivity Technologies Corp</t>
  </si>
  <si>
    <t>INTT.A</t>
  </si>
  <si>
    <t>inTest Corp</t>
  </si>
  <si>
    <t>NFPC.PK</t>
  </si>
  <si>
    <t>Northfield Precision Instrument Corp</t>
  </si>
  <si>
    <t>BKRM.PK</t>
  </si>
  <si>
    <t>Baker Manufacturing Co LLC</t>
  </si>
  <si>
    <t>ACLS.OQ</t>
  </si>
  <si>
    <t>Axcelis Technologies Inc</t>
  </si>
  <si>
    <t>MTD.N</t>
  </si>
  <si>
    <t>Mettler-Toledo International Inc</t>
  </si>
  <si>
    <t>FIX.N</t>
  </si>
  <si>
    <t>AENG.PK</t>
  </si>
  <si>
    <t>Advanced Engine Technologies Inc</t>
  </si>
  <si>
    <t>XMEX.PK</t>
  </si>
  <si>
    <t>Xemex Group Inc</t>
  </si>
  <si>
    <t>SWHC.OQ</t>
  </si>
  <si>
    <t>JPST.PK</t>
  </si>
  <si>
    <t>JPS Industries Inc</t>
  </si>
  <si>
    <t>PMEA.PK</t>
  </si>
  <si>
    <t>PM &amp; E Inc</t>
  </si>
  <si>
    <t>RTEC.N</t>
  </si>
  <si>
    <t>FEDC.PK</t>
  </si>
  <si>
    <t>Federal Casters Corp</t>
  </si>
  <si>
    <t>ESWW.PK</t>
  </si>
  <si>
    <t>Environmental Solutions Worldwide Inc</t>
  </si>
  <si>
    <t>MKSI.OQ</t>
  </si>
  <si>
    <t>BLT.N</t>
  </si>
  <si>
    <t>Blount International Inc</t>
  </si>
  <si>
    <t>HLCN.PK</t>
  </si>
  <si>
    <t>IM Biometrics Inc</t>
  </si>
  <si>
    <t>EEGI.PK</t>
  </si>
  <si>
    <t>Eline Entertainment Group Inc</t>
  </si>
  <si>
    <t>VSDL.PK</t>
  </si>
  <si>
    <t>Versadial Inc</t>
  </si>
  <si>
    <t>AACS.PK</t>
  </si>
  <si>
    <t>American Commerce Solutions Inc</t>
  </si>
  <si>
    <t>EMPS.PK</t>
  </si>
  <si>
    <t>EMP Solutions Inc</t>
  </si>
  <si>
    <t>ZOLR.PK</t>
  </si>
  <si>
    <t>Zoeller Co</t>
  </si>
  <si>
    <t>PEQU.PK</t>
  </si>
  <si>
    <t>Publishers Equipment Corp</t>
  </si>
  <si>
    <t>AFTC.PK</t>
  </si>
  <si>
    <t>Alternative Fuel Technologies Inc</t>
  </si>
  <si>
    <t>NPO.N</t>
  </si>
  <si>
    <t>EnPro Industries Inc</t>
  </si>
  <si>
    <t>PTTL.PK</t>
  </si>
  <si>
    <t>Pure Transit Technologies Inc</t>
  </si>
  <si>
    <t>EAUI.PK</t>
  </si>
  <si>
    <t>EAU Technologies Inc</t>
  </si>
  <si>
    <t>ATNY.OQ</t>
  </si>
  <si>
    <t>CSCD.OQ</t>
  </si>
  <si>
    <t>MNTX.OQ</t>
  </si>
  <si>
    <t>ROLL.OQ</t>
  </si>
  <si>
    <t>RBC Bearings Inc</t>
  </si>
  <si>
    <t>OFLX.OQ</t>
  </si>
  <si>
    <t>Omega Flex Inc</t>
  </si>
  <si>
    <t>MWA.N</t>
  </si>
  <si>
    <t>SSYT.PK</t>
  </si>
  <si>
    <t>Systech Systems International Inc</t>
  </si>
  <si>
    <t>GTLS.OQ</t>
  </si>
  <si>
    <t>Chart Industries Inc</t>
  </si>
  <si>
    <t>AIMC.OQ</t>
  </si>
  <si>
    <t>Altra Industrial Motion Corp</t>
  </si>
  <si>
    <t>DTRO.PK</t>
  </si>
  <si>
    <t>DelTron Inc</t>
  </si>
  <si>
    <t>CVAT.PK</t>
  </si>
  <si>
    <t>Cavitation Technologies Inc</t>
  </si>
  <si>
    <t>GTATQ.PK</t>
  </si>
  <si>
    <t>GT Advanced Technologies Inc</t>
  </si>
  <si>
    <t>TPCS.PK</t>
  </si>
  <si>
    <t>TechPrecision Corp</t>
  </si>
  <si>
    <t>CFX.N</t>
  </si>
  <si>
    <t>Colfax Corp</t>
  </si>
  <si>
    <t>ERII.OQ</t>
  </si>
  <si>
    <t>JBT.N</t>
  </si>
  <si>
    <t>John Bean Technologies Corp</t>
  </si>
  <si>
    <t>RXN.N</t>
  </si>
  <si>
    <t>Rexnord Corp</t>
  </si>
  <si>
    <t>DDDX.PK</t>
  </si>
  <si>
    <t>3DX Industries Inc</t>
  </si>
  <si>
    <t>WARM.PK</t>
  </si>
  <si>
    <t>HPEV Inc</t>
  </si>
  <si>
    <t>MLHC.PK</t>
  </si>
  <si>
    <t>M Line Holdings Inc</t>
  </si>
  <si>
    <t>EFLT.PK</t>
  </si>
  <si>
    <t>eFleets Corp</t>
  </si>
  <si>
    <t>VPG.N</t>
  </si>
  <si>
    <t>Vishay Precision Group Inc</t>
  </si>
  <si>
    <t>AUTR.PK</t>
  </si>
  <si>
    <t>Autris</t>
  </si>
  <si>
    <t>GCLL.PK</t>
  </si>
  <si>
    <t>Greencell Inc</t>
  </si>
  <si>
    <t>ADSI.N</t>
  </si>
  <si>
    <t>ADS Tactical Inc</t>
  </si>
  <si>
    <t>QPSF.PK</t>
  </si>
  <si>
    <t>QPS Die Cutters &amp; Finishers Corp</t>
  </si>
  <si>
    <t>XYL.N</t>
  </si>
  <si>
    <t>Xylem Inc</t>
  </si>
  <si>
    <t>CLIR.OQ</t>
  </si>
  <si>
    <t>ClearSign Combustion Corp</t>
  </si>
  <si>
    <t>GYTI.OB</t>
  </si>
  <si>
    <t>Gyrotron Technology Inc</t>
  </si>
  <si>
    <t>STCC.PK</t>
  </si>
  <si>
    <t>Sterling Consolidated Corp</t>
  </si>
  <si>
    <t>SHGT.OB</t>
  </si>
  <si>
    <t>Success Holding Group International Inc</t>
  </si>
  <si>
    <t>CWRV.PK</t>
  </si>
  <si>
    <t>Clearwater Ventures Inc</t>
  </si>
  <si>
    <t>KEYS.N</t>
  </si>
  <si>
    <t>Keysight Technologies Inc</t>
  </si>
  <si>
    <t>KLXI.OQ</t>
  </si>
  <si>
    <t>KLX Inc</t>
  </si>
  <si>
    <t>AAME.OQ</t>
  </si>
  <si>
    <t>Atlantic American Corp</t>
  </si>
  <si>
    <t>Life &amp; Health Insurance</t>
  </si>
  <si>
    <t>IHC.N</t>
  </si>
  <si>
    <t>Independence Holding Co</t>
  </si>
  <si>
    <t>KCLI.OQ</t>
  </si>
  <si>
    <t>Kansas City Life Insurance Co</t>
  </si>
  <si>
    <t>KENCA.PK</t>
  </si>
  <si>
    <t>Kentucky Central Life Insurance Co</t>
  </si>
  <si>
    <t>IHRC.PK</t>
  </si>
  <si>
    <t>Investors Heritage Capital Corp</t>
  </si>
  <si>
    <t>LNC.N</t>
  </si>
  <si>
    <t>CI.N</t>
  </si>
  <si>
    <t>Cigna Corp</t>
  </si>
  <si>
    <t>CIA.N</t>
  </si>
  <si>
    <t>NSEC.OQ</t>
  </si>
  <si>
    <t>National Security Group Inc</t>
  </si>
  <si>
    <t>NWLI.OQ</t>
  </si>
  <si>
    <t>National Western Life Insurance Co</t>
  </si>
  <si>
    <t>SNFCA.OQ</t>
  </si>
  <si>
    <t>Security National Financial Corp</t>
  </si>
  <si>
    <t>TMK.N</t>
  </si>
  <si>
    <t>Torchmark Corp</t>
  </si>
  <si>
    <t>UNM.N</t>
  </si>
  <si>
    <t>Unum Group</t>
  </si>
  <si>
    <t>UTGN.PK</t>
  </si>
  <si>
    <t>UTG Inc</t>
  </si>
  <si>
    <t>AET.N</t>
  </si>
  <si>
    <t>AFL.N</t>
  </si>
  <si>
    <t>Aflac Inc</t>
  </si>
  <si>
    <t>UAM.N</t>
  </si>
  <si>
    <t>CGRA.PK</t>
  </si>
  <si>
    <t>Cgrowth Capital Inc</t>
  </si>
  <si>
    <t>FFG.N</t>
  </si>
  <si>
    <t>FBL Financial Group Inc</t>
  </si>
  <si>
    <t>LPHIQ.PK</t>
  </si>
  <si>
    <t>Life Partners Holdings Inc</t>
  </si>
  <si>
    <t>LINSA.PK</t>
  </si>
  <si>
    <t>Life Insurance Company of Alabama</t>
  </si>
  <si>
    <t>PKIN.PK</t>
  </si>
  <si>
    <t>Pekin Life Insurance Co</t>
  </si>
  <si>
    <t>SENI.PK</t>
  </si>
  <si>
    <t>Sentinel Security Life Insurance Co</t>
  </si>
  <si>
    <t>CFIN.PK</t>
  </si>
  <si>
    <t>ACGI.PK</t>
  </si>
  <si>
    <t>Amacore Group Inc</t>
  </si>
  <si>
    <t>NCLI.PK</t>
  </si>
  <si>
    <t>North Coast Life Insurance Co</t>
  </si>
  <si>
    <t>LFXG.PK</t>
  </si>
  <si>
    <t>Life Exchange Inc</t>
  </si>
  <si>
    <t>FVEN.PK</t>
  </si>
  <si>
    <t>Forever Enterprises Inc</t>
  </si>
  <si>
    <t>SFG.N</t>
  </si>
  <si>
    <t>StanCorp Financial Group Inc</t>
  </si>
  <si>
    <t>MET.N</t>
  </si>
  <si>
    <t>Metlife Inc</t>
  </si>
  <si>
    <t>JALC.PK</t>
  </si>
  <si>
    <t>John Adams Life Corp</t>
  </si>
  <si>
    <t>AMSF.OQ</t>
  </si>
  <si>
    <t>Amerisafe Inc</t>
  </si>
  <si>
    <t>PFG.N</t>
  </si>
  <si>
    <t>Principal Financial Group Inc</t>
  </si>
  <si>
    <t>ANTM.N</t>
  </si>
  <si>
    <t>PRU.N</t>
  </si>
  <si>
    <t>CNO.N</t>
  </si>
  <si>
    <t>CNO Financial Group Inc</t>
  </si>
  <si>
    <t>AEL.N</t>
  </si>
  <si>
    <t>American Equity Investment Life Holding Co</t>
  </si>
  <si>
    <t>NHPR.PK</t>
  </si>
  <si>
    <t>National Health Partners Inc</t>
  </si>
  <si>
    <t>EHTH.OQ</t>
  </si>
  <si>
    <t>Ehealth Inc</t>
  </si>
  <si>
    <t>LLFP.PK</t>
  </si>
  <si>
    <t>Legal Life Plans Inc</t>
  </si>
  <si>
    <t>EIG.N</t>
  </si>
  <si>
    <t>SYA.N</t>
  </si>
  <si>
    <t>Symetra Financial Corp</t>
  </si>
  <si>
    <t>PRI.N</t>
  </si>
  <si>
    <t>Primerica Inc</t>
  </si>
  <si>
    <t>IFT.N</t>
  </si>
  <si>
    <t>Imperial Holdings Inc</t>
  </si>
  <si>
    <t>GWGH.OQ</t>
  </si>
  <si>
    <t>GWG Holdings Inc</t>
  </si>
  <si>
    <t>CMPS.PK</t>
  </si>
  <si>
    <t>Comp Services Inc</t>
  </si>
  <si>
    <t>VOYA.N</t>
  </si>
  <si>
    <t>Voya Financial Inc</t>
  </si>
  <si>
    <t>HIIQ.OQ</t>
  </si>
  <si>
    <t>Health Insurance Innovations Inc</t>
  </si>
  <si>
    <t>FGL.N</t>
  </si>
  <si>
    <t>Fidelity &amp; Guaranty Life</t>
  </si>
  <si>
    <t>TRUP.N</t>
  </si>
  <si>
    <t>Trupanion Inc</t>
  </si>
  <si>
    <t xml:space="preserve">HHI </t>
  </si>
  <si>
    <t>WTM.N</t>
  </si>
  <si>
    <t>White Mountains Insurance Group Ltd</t>
  </si>
  <si>
    <t>Property &amp; Casualty Insurance</t>
  </si>
  <si>
    <t>IZML.PK</t>
  </si>
  <si>
    <t>Itzyourmall Inc</t>
  </si>
  <si>
    <t>ACMTA.PK</t>
  </si>
  <si>
    <t>ACMAT Corp</t>
  </si>
  <si>
    <t>GANS.PK</t>
  </si>
  <si>
    <t>Gainsco Inc</t>
  </si>
  <si>
    <t>Y.N</t>
  </si>
  <si>
    <t>BWINB.OQ</t>
  </si>
  <si>
    <t>Baldwin &amp; Lyons Inc</t>
  </si>
  <si>
    <t>ITIC.OQ</t>
  </si>
  <si>
    <t>Investors Title Co</t>
  </si>
  <si>
    <t>WRB.N</t>
  </si>
  <si>
    <t>W. R. Berkley Corp</t>
  </si>
  <si>
    <t>BRKa.N</t>
  </si>
  <si>
    <t>L.N</t>
  </si>
  <si>
    <t>Loews Corp</t>
  </si>
  <si>
    <t>FAC.N</t>
  </si>
  <si>
    <t>First Acceptance Corp</t>
  </si>
  <si>
    <t>MBI.N</t>
  </si>
  <si>
    <t>MBIA Inc</t>
  </si>
  <si>
    <t>MMOR.PK</t>
  </si>
  <si>
    <t>MCM Corporation</t>
  </si>
  <si>
    <t>MTG.N</t>
  </si>
  <si>
    <t>MGIC Investment Corp</t>
  </si>
  <si>
    <t>MKL.N</t>
  </si>
  <si>
    <t>Markel Corp</t>
  </si>
  <si>
    <t>CNA.N</t>
  </si>
  <si>
    <t>CNA Financial Corp</t>
  </si>
  <si>
    <t>MCY.N</t>
  </si>
  <si>
    <t>Mercury General Corp</t>
  </si>
  <si>
    <t>CB.N</t>
  </si>
  <si>
    <t>Chubb Corp</t>
  </si>
  <si>
    <t>PRA.N</t>
  </si>
  <si>
    <t>NAVG.OQ</t>
  </si>
  <si>
    <t>Navigators Group Inc</t>
  </si>
  <si>
    <t>ORI.N</t>
  </si>
  <si>
    <t>Old Republic International Corp</t>
  </si>
  <si>
    <t>EMCI.OQ</t>
  </si>
  <si>
    <t>EMC Insurance Group Inc</t>
  </si>
  <si>
    <t>PGR.N</t>
  </si>
  <si>
    <t>Progressive Corp</t>
  </si>
  <si>
    <t>RLI.N</t>
  </si>
  <si>
    <t>RLI Corp</t>
  </si>
  <si>
    <t>RDN.N</t>
  </si>
  <si>
    <t>UVE.N</t>
  </si>
  <si>
    <t>Universal Insurance Holdings Inc</t>
  </si>
  <si>
    <t>TRV.N</t>
  </si>
  <si>
    <t>Travelers Companies Inc</t>
  </si>
  <si>
    <t>SBBG.PK</t>
  </si>
  <si>
    <t>Seibels Bruce Group Inc</t>
  </si>
  <si>
    <t>SIGI.OQ</t>
  </si>
  <si>
    <t>Selective Insurance Group Inc</t>
  </si>
  <si>
    <t>STFC.OQ</t>
  </si>
  <si>
    <t>State Auto Financial Corp</t>
  </si>
  <si>
    <t>STC.N</t>
  </si>
  <si>
    <t>Stewart Information Services Corp</t>
  </si>
  <si>
    <t>AICIQ.PK</t>
  </si>
  <si>
    <t>Acceptance Insurance Companies Inc</t>
  </si>
  <si>
    <t>UNAM.OQ</t>
  </si>
  <si>
    <t>Unico American Corp</t>
  </si>
  <si>
    <t>UFCS.OQ</t>
  </si>
  <si>
    <t>United Fire Group Inc</t>
  </si>
  <si>
    <t>HALL.OQ</t>
  </si>
  <si>
    <t>Hallmark Financial Services Inc</t>
  </si>
  <si>
    <t>ASAM.PK</t>
  </si>
  <si>
    <t>AssuranceAmerica Corp</t>
  </si>
  <si>
    <t>HMN.N</t>
  </si>
  <si>
    <t>Horace Mann Educators Corp</t>
  </si>
  <si>
    <t>JFGI.PK</t>
  </si>
  <si>
    <t>Jacobs Financial Group Inc</t>
  </si>
  <si>
    <t>AIG.N</t>
  </si>
  <si>
    <t>American International Group Inc</t>
  </si>
  <si>
    <t>THG.N</t>
  </si>
  <si>
    <t>Hanover Insurance Group Inc</t>
  </si>
  <si>
    <t>THFF.OQ</t>
  </si>
  <si>
    <t>CWID.PK</t>
  </si>
  <si>
    <t>Country-Wide Insurance Co</t>
  </si>
  <si>
    <t>MIG.N</t>
  </si>
  <si>
    <t>Meadowbrook Insurance Group Inc</t>
  </si>
  <si>
    <t>TGICQ.PK</t>
  </si>
  <si>
    <t>Triad Guaranty Inc</t>
  </si>
  <si>
    <t>AFG.N</t>
  </si>
  <si>
    <t>American Financial Group Inc</t>
  </si>
  <si>
    <t>CINF.OQ</t>
  </si>
  <si>
    <t>Cincinnati Financial Corp</t>
  </si>
  <si>
    <t>FNHC.OQ</t>
  </si>
  <si>
    <t>Federated National Holding Co</t>
  </si>
  <si>
    <t>ALL.N</t>
  </si>
  <si>
    <t>Allstate Corp</t>
  </si>
  <si>
    <t>EGIG.PK</t>
  </si>
  <si>
    <t>Employers General Insurance Group Inc</t>
  </si>
  <si>
    <t>ERIE.OQ</t>
  </si>
  <si>
    <t>Erie Indemnity Co</t>
  </si>
  <si>
    <t>DGICA.OQ</t>
  </si>
  <si>
    <t>SAFT.OQ</t>
  </si>
  <si>
    <t>Safety Insurance Group Inc</t>
  </si>
  <si>
    <t>IPCC.OQ</t>
  </si>
  <si>
    <t>Infinity Property and Casualty Corp</t>
  </si>
  <si>
    <t>HTH.N</t>
  </si>
  <si>
    <t>ANDI.PK</t>
  </si>
  <si>
    <t>Andiamo Corp</t>
  </si>
  <si>
    <t>AFFM.PK</t>
  </si>
  <si>
    <t>Affirmative Insurance Holdings Inc</t>
  </si>
  <si>
    <t>NATL.OQ</t>
  </si>
  <si>
    <t>National Interstate Corp</t>
  </si>
  <si>
    <t>FNF.N</t>
  </si>
  <si>
    <t>Fidelity National Financial Inc</t>
  </si>
  <si>
    <t>OB.N</t>
  </si>
  <si>
    <t>OneBeacon Insurance Group Ltd</t>
  </si>
  <si>
    <t>AFSI.OQ</t>
  </si>
  <si>
    <t>AmTrust Financial Services Inc</t>
  </si>
  <si>
    <t>TIPT.OQ</t>
  </si>
  <si>
    <t>UIHC.OQ</t>
  </si>
  <si>
    <t>United Insurance Holdings Corp</t>
  </si>
  <si>
    <t>FAF.N</t>
  </si>
  <si>
    <t>First American Financial Corp</t>
  </si>
  <si>
    <t>RIGI.PK</t>
  </si>
  <si>
    <t>Rineon Group Inc</t>
  </si>
  <si>
    <t>HCI.N</t>
  </si>
  <si>
    <t>HCI Group Inc</t>
  </si>
  <si>
    <t>AFH.OQ</t>
  </si>
  <si>
    <t>Atlas Financial Holdings Inc</t>
  </si>
  <si>
    <t>AGO_pb.N</t>
  </si>
  <si>
    <t>Assured Guaranty Municipal Holdings Inc</t>
  </si>
  <si>
    <t>LNTP.PK</t>
  </si>
  <si>
    <t>Licont Corp</t>
  </si>
  <si>
    <t>PMIR.PK</t>
  </si>
  <si>
    <t>PMI Group Inc</t>
  </si>
  <si>
    <t>NMIH.OQ</t>
  </si>
  <si>
    <t>NMI Holdings Inc</t>
  </si>
  <si>
    <t>PIH.OQ</t>
  </si>
  <si>
    <t>1347 Property Insurance Holdings Inc</t>
  </si>
  <si>
    <t>HRTG.N</t>
  </si>
  <si>
    <t>Heritage Insurance Holdings Inc</t>
  </si>
  <si>
    <t>SNC.OQ</t>
  </si>
  <si>
    <t>State National Companies Inc</t>
  </si>
  <si>
    <t>VZ.N</t>
  </si>
  <si>
    <t>GNCMA.OQ</t>
  </si>
  <si>
    <t>General Communication Inc</t>
  </si>
  <si>
    <t>ICNT.PK</t>
  </si>
  <si>
    <t>Incomnet Inc</t>
  </si>
  <si>
    <t>IFXC.PK</t>
  </si>
  <si>
    <t>IFX Corp</t>
  </si>
  <si>
    <t>CTL.N</t>
  </si>
  <si>
    <t>CBB.N</t>
  </si>
  <si>
    <t>Cincinnati Bell Inc</t>
  </si>
  <si>
    <t>FTR.OQ</t>
  </si>
  <si>
    <t>Frontier Communications Corp</t>
  </si>
  <si>
    <t>WAXS.PK</t>
  </si>
  <si>
    <t>CCGC.PK</t>
  </si>
  <si>
    <t>CCC Globalcom Corp</t>
  </si>
  <si>
    <t>PVSP.PK</t>
  </si>
  <si>
    <t>Pervasip Corp</t>
  </si>
  <si>
    <t>SOTH.PK</t>
  </si>
  <si>
    <t>Southnet Corp</t>
  </si>
  <si>
    <t>ATNI.OQ</t>
  </si>
  <si>
    <t>ARCW.OQ</t>
  </si>
  <si>
    <t>ARC Group Worldwide Inc</t>
  </si>
  <si>
    <t>CVST.PK</t>
  </si>
  <si>
    <t>HRZCA.PK</t>
  </si>
  <si>
    <t>Horizon Telcom Inc</t>
  </si>
  <si>
    <t>TVCE.PK</t>
  </si>
  <si>
    <t>TVC Telecom Inc</t>
  </si>
  <si>
    <t>GLOW.A</t>
  </si>
  <si>
    <t>NULM.PK</t>
  </si>
  <si>
    <t>EGHT.OQ</t>
  </si>
  <si>
    <t>PSYC.PK</t>
  </si>
  <si>
    <t>Sykes Datatronics Inc</t>
  </si>
  <si>
    <t>SMAS.PK</t>
  </si>
  <si>
    <t>Somatic Systems Inc</t>
  </si>
  <si>
    <t>NPNTQ.PK</t>
  </si>
  <si>
    <t>Northpoint Communications Group Inc</t>
  </si>
  <si>
    <t>NORSA.PK</t>
  </si>
  <si>
    <t>North State Telecommunications Corp</t>
  </si>
  <si>
    <t>ALTV.A</t>
  </si>
  <si>
    <t>Alteva Inc</t>
  </si>
  <si>
    <t>CNLK.PK</t>
  </si>
  <si>
    <t>Cannalink Inc</t>
  </si>
  <si>
    <t>XAND.PK</t>
  </si>
  <si>
    <t>Xanadoo Co</t>
  </si>
  <si>
    <t>MWEB.PK</t>
  </si>
  <si>
    <t>Myweb Inc.Com</t>
  </si>
  <si>
    <t>ASDG.PK</t>
  </si>
  <si>
    <t>Asiana Dragons Inc</t>
  </si>
  <si>
    <t>SHEN.OQ</t>
  </si>
  <si>
    <t>Shenandoah Telecommunications Co</t>
  </si>
  <si>
    <t>CMYS.PK</t>
  </si>
  <si>
    <t>Community Services Communications</t>
  </si>
  <si>
    <t>AQIS.PK</t>
  </si>
  <si>
    <t>Aquis Communications Group Inc</t>
  </si>
  <si>
    <t>VIZG.PK</t>
  </si>
  <si>
    <t>VisionGlobal Corp</t>
  </si>
  <si>
    <t>PHBR.PK</t>
  </si>
  <si>
    <t>PhoneBrasil Internetional Inc</t>
  </si>
  <si>
    <t>UNLA.PK</t>
  </si>
  <si>
    <t>JCOM.OQ</t>
  </si>
  <si>
    <t>J2 Global Inc</t>
  </si>
  <si>
    <t>ALYE.PK</t>
  </si>
  <si>
    <t>Aly Energy Services Inc</t>
  </si>
  <si>
    <t>DGIV.PK</t>
  </si>
  <si>
    <t>Digitcom Interactive Video Network</t>
  </si>
  <si>
    <t>BBOX.OQ</t>
  </si>
  <si>
    <t>IDT.N</t>
  </si>
  <si>
    <t>ACCR.PK</t>
  </si>
  <si>
    <t>Access Power Inc</t>
  </si>
  <si>
    <t>FULO.PK</t>
  </si>
  <si>
    <t>Fullnet Communications Inc</t>
  </si>
  <si>
    <t>WTHL.PK</t>
  </si>
  <si>
    <t>Whitehall Enterprises Inc</t>
  </si>
  <si>
    <t>LVLT.N</t>
  </si>
  <si>
    <t>CORG.PK</t>
  </si>
  <si>
    <t>Cordia Corp</t>
  </si>
  <si>
    <t>NXNW.PK</t>
  </si>
  <si>
    <t>NxGen Networks Inc</t>
  </si>
  <si>
    <t>ITGL.PK</t>
  </si>
  <si>
    <t>IT Group Holdings Inc</t>
  </si>
  <si>
    <t>CELX.PK</t>
  </si>
  <si>
    <t>Celexpress Inc</t>
  </si>
  <si>
    <t>ECUI.PK</t>
  </si>
  <si>
    <t>Ecuity Inc</t>
  </si>
  <si>
    <t>ALSK.OQ</t>
  </si>
  <si>
    <t>Alaska Communications Systems Group Inc</t>
  </si>
  <si>
    <t>LICT.PK</t>
  </si>
  <si>
    <t>LICT Corp</t>
  </si>
  <si>
    <t>GEEK.PK</t>
  </si>
  <si>
    <t>Internet America Inc</t>
  </si>
  <si>
    <t>SYTE.OB</t>
  </si>
  <si>
    <t>ZIPL.PK</t>
  </si>
  <si>
    <t>ZipLink Inc</t>
  </si>
  <si>
    <t>DDDC.PK</t>
  </si>
  <si>
    <t>Deltathree Inc</t>
  </si>
  <si>
    <t>WPCS.OQ</t>
  </si>
  <si>
    <t>VPLM.PK</t>
  </si>
  <si>
    <t>Voip-Pal.Com Inc</t>
  </si>
  <si>
    <t>CPHT.PK</t>
  </si>
  <si>
    <t>Champaign Telephone Co Inc</t>
  </si>
  <si>
    <t>VPER.PK</t>
  </si>
  <si>
    <t>Viper Networks Inc</t>
  </si>
  <si>
    <t>VRCM.PK</t>
  </si>
  <si>
    <t>Versacom International Inc</t>
  </si>
  <si>
    <t>ICTG.PK</t>
  </si>
  <si>
    <t>ICTC Group Inc</t>
  </si>
  <si>
    <t>LRNT.PK</t>
  </si>
  <si>
    <t>Lorain Telecom Corp</t>
  </si>
  <si>
    <t>GSHN.PK</t>
  </si>
  <si>
    <t>Greenstone Holding Inc</t>
  </si>
  <si>
    <t>CCOI.OQ</t>
  </si>
  <si>
    <t>Cogent Communications Holdings Inc</t>
  </si>
  <si>
    <t>MPPCQ.PK</t>
  </si>
  <si>
    <t>myPhotopipe.com Inc</t>
  </si>
  <si>
    <t>FCAA.PK</t>
  </si>
  <si>
    <t>Ficaar Inc</t>
  </si>
  <si>
    <t>BDWGP.PK</t>
  </si>
  <si>
    <t>BRCOM Inc</t>
  </si>
  <si>
    <t>TMTP.PK</t>
  </si>
  <si>
    <t>TMT Capital Corp</t>
  </si>
  <si>
    <t>DTGI.PK</t>
  </si>
  <si>
    <t>Digerati Technologies Inc</t>
  </si>
  <si>
    <t>VGBL.PK</t>
  </si>
  <si>
    <t>V3 Global Inc</t>
  </si>
  <si>
    <t>ITKH.PK</t>
  </si>
  <si>
    <t>Iteknik Holding Corp</t>
  </si>
  <si>
    <t>CLWA.PK</t>
  </si>
  <si>
    <t>Fuzebox Software Corp</t>
  </si>
  <si>
    <t>FSNN.OQ</t>
  </si>
  <si>
    <t>Fusion Telecommunications International Inc</t>
  </si>
  <si>
    <t>CNSL.OQ</t>
  </si>
  <si>
    <t>Consolidated Communications Holdings Inc</t>
  </si>
  <si>
    <t>WIN.OQ</t>
  </si>
  <si>
    <t>Windstream Holdings Inc</t>
  </si>
  <si>
    <t>ILKG.PK</t>
  </si>
  <si>
    <t>Interlink Global Corp</t>
  </si>
  <si>
    <t>NSR.N</t>
  </si>
  <si>
    <t>Neustar Inc</t>
  </si>
  <si>
    <t>NTLS.OQ</t>
  </si>
  <si>
    <t>NTELOS Holdings Corp</t>
  </si>
  <si>
    <t>IMTO.PK</t>
  </si>
  <si>
    <t>InterMetro Communications Inc</t>
  </si>
  <si>
    <t>ATEL.PK</t>
  </si>
  <si>
    <t>American Telecom Services Inc</t>
  </si>
  <si>
    <t>CGSYQ.PK</t>
  </si>
  <si>
    <t>Capital Growth Systems Inc</t>
  </si>
  <si>
    <t>BXLH.PK</t>
  </si>
  <si>
    <t>BAXL Holdings Inc</t>
  </si>
  <si>
    <t>WPFH.PK</t>
  </si>
  <si>
    <t>World Poker Fund Holdings Inc</t>
  </si>
  <si>
    <t>CWRL.PK</t>
  </si>
  <si>
    <t>KEYO.PK</t>
  </si>
  <si>
    <t>KeyOn Communications Holdings Inc</t>
  </si>
  <si>
    <t>JUMT.PK</t>
  </si>
  <si>
    <t>Juma Technology Corp</t>
  </si>
  <si>
    <t>WNTR.PK</t>
  </si>
  <si>
    <t>Worldwide Diversified Holdings Inc</t>
  </si>
  <si>
    <t>MSOA.PK</t>
  </si>
  <si>
    <t>My Social Income Inc</t>
  </si>
  <si>
    <t>IMDC.PK</t>
  </si>
  <si>
    <t>IN Media Corp</t>
  </si>
  <si>
    <t>VOIP.PK</t>
  </si>
  <si>
    <t>Voip Talk Inc</t>
  </si>
  <si>
    <t>MDTC.PK</t>
  </si>
  <si>
    <t>Media Technologies Inc</t>
  </si>
  <si>
    <t>LYNS.PK</t>
  </si>
  <si>
    <t>Lightyear Network Solutions Inc</t>
  </si>
  <si>
    <t>SWHI.PK</t>
  </si>
  <si>
    <t>SW Innovative Holdings Inc</t>
  </si>
  <si>
    <t>ELEV.PK</t>
  </si>
  <si>
    <t>Elevate Inc</t>
  </si>
  <si>
    <t>HCHC.A</t>
  </si>
  <si>
    <t>HC2 Holdings Inc</t>
  </si>
  <si>
    <t>NTLK.PK</t>
  </si>
  <si>
    <t>Net Talk.com Inc</t>
  </si>
  <si>
    <t>WSTC.OQ</t>
  </si>
  <si>
    <t>BARZ.PK</t>
  </si>
  <si>
    <t>5Barz International Inc</t>
  </si>
  <si>
    <t>DIGX.PK</t>
  </si>
  <si>
    <t>Dig-It Underground Inc</t>
  </si>
  <si>
    <t>PTEL.PK</t>
  </si>
  <si>
    <t>Pegasus Tel Inc</t>
  </si>
  <si>
    <t>AWON.PK</t>
  </si>
  <si>
    <t>A1 Group Inc</t>
  </si>
  <si>
    <t>FRP.OQ</t>
  </si>
  <si>
    <t>FairPoint Communications Inc</t>
  </si>
  <si>
    <t>FAMG.PK</t>
  </si>
  <si>
    <t>First American Group Inc</t>
  </si>
  <si>
    <t>PSTO.PK</t>
  </si>
  <si>
    <t>Powerstorm Holdings Inc</t>
  </si>
  <si>
    <t>SELT.PK</t>
  </si>
  <si>
    <t>Select-TV Solutions Inc</t>
  </si>
  <si>
    <t>OTEL.OQ</t>
  </si>
  <si>
    <t>COMM.OQ</t>
  </si>
  <si>
    <t>CommScope Holding Company Inc</t>
  </si>
  <si>
    <t>SGRB.OB</t>
  </si>
  <si>
    <t>SigmaBroadband Co</t>
  </si>
  <si>
    <t>BVWN.PK</t>
  </si>
  <si>
    <t>Broadview Networks Holdings Inc</t>
  </si>
  <si>
    <t>ZAYO.N</t>
  </si>
  <si>
    <t>Zayo Group Holdings Inc</t>
  </si>
  <si>
    <t>DHIL.OQ</t>
  </si>
  <si>
    <t>Diamond Hill Investment Group Inc</t>
  </si>
  <si>
    <t>Investment Banking &amp; Brokerage Services</t>
  </si>
  <si>
    <t>ITPC.PK</t>
  </si>
  <si>
    <t>Intrepid Capital Corp</t>
  </si>
  <si>
    <t>WNMLA.PK</t>
  </si>
  <si>
    <t>Winmill &amp; Co Inc</t>
  </si>
  <si>
    <t>SIEB.OQ</t>
  </si>
  <si>
    <t>Siebert Financial Corp</t>
  </si>
  <si>
    <t>CVII.PK</t>
  </si>
  <si>
    <t>Conversion Industries Inc</t>
  </si>
  <si>
    <t>VBIV.OQ</t>
  </si>
  <si>
    <t>VBI Vaccines Inc</t>
  </si>
  <si>
    <t>RJF.N</t>
  </si>
  <si>
    <t>SCHW.N</t>
  </si>
  <si>
    <t>Charles Schwab Corp</t>
  </si>
  <si>
    <t>SF.N</t>
  </si>
  <si>
    <t>ZGCO.PK</t>
  </si>
  <si>
    <t>Ziegler Companies Inc</t>
  </si>
  <si>
    <t>CHOD.PK</t>
  </si>
  <si>
    <t>Castle Holding Corp</t>
  </si>
  <si>
    <t>EQS.N</t>
  </si>
  <si>
    <t>EQUUS Total Return Inc</t>
  </si>
  <si>
    <t>ETFC.OQ</t>
  </si>
  <si>
    <t>E*TRADE Financial Corp</t>
  </si>
  <si>
    <t>LTS.A</t>
  </si>
  <si>
    <t>Ladenburg Thalmann Financial Services Inc</t>
  </si>
  <si>
    <t>RBCF.PK</t>
  </si>
  <si>
    <t>Rubicon Financial Inc</t>
  </si>
  <si>
    <t>FFGI.PK</t>
  </si>
  <si>
    <t>Firebrand Financial Group Inc</t>
  </si>
  <si>
    <t>FMFN.PK</t>
  </si>
  <si>
    <t>First Montauk Financial Corp</t>
  </si>
  <si>
    <t>NHLD.OQ</t>
  </si>
  <si>
    <t>CTNO.PK</t>
  </si>
  <si>
    <t>Carlton Companies Inc</t>
  </si>
  <si>
    <t>MS.N</t>
  </si>
  <si>
    <t>AMTD.N</t>
  </si>
  <si>
    <t>TD Ameritrade Holding Corp</t>
  </si>
  <si>
    <t>MVPH.PK</t>
  </si>
  <si>
    <t>MVP Holdings Corp</t>
  </si>
  <si>
    <t>RNCG.PK</t>
  </si>
  <si>
    <t>Renaissance Capital Group Inc</t>
  </si>
  <si>
    <t>SNRS.PK</t>
  </si>
  <si>
    <t>Sunrise Consulting Group Inc</t>
  </si>
  <si>
    <t>OCBI.PK</t>
  </si>
  <si>
    <t>Orange County Bancorp Inc</t>
  </si>
  <si>
    <t>VIFI.PK</t>
  </si>
  <si>
    <t>VIE Financial Group Inc</t>
  </si>
  <si>
    <t>GCPL.PK</t>
  </si>
  <si>
    <t>BGCP.OQ</t>
  </si>
  <si>
    <t>ABWG.PK</t>
  </si>
  <si>
    <t>A.B. Watley Group Inc</t>
  </si>
  <si>
    <t>WTEC.PK</t>
  </si>
  <si>
    <t>Westech Capital Corp</t>
  </si>
  <si>
    <t>MERR.PK</t>
  </si>
  <si>
    <t>Merriman Holdings Inc</t>
  </si>
  <si>
    <t>CPFH.PK</t>
  </si>
  <si>
    <t>Capital Financial Holdings Inc</t>
  </si>
  <si>
    <t>GS.N</t>
  </si>
  <si>
    <t>DEQI.PK</t>
  </si>
  <si>
    <t>Direct Equity International Inc</t>
  </si>
  <si>
    <t>ITG.N</t>
  </si>
  <si>
    <t>Investment Technology Group Inc</t>
  </si>
  <si>
    <t>NTFL.PK</t>
  </si>
  <si>
    <t>Network 1 Financial Group Inc</t>
  </si>
  <si>
    <t>MKTSQ.PK</t>
  </si>
  <si>
    <t>Direct Markets Holdings Corp</t>
  </si>
  <si>
    <t>ONCP.PK</t>
  </si>
  <si>
    <t>141 Capital Inc</t>
  </si>
  <si>
    <t>RAGL.PK</t>
  </si>
  <si>
    <t>RA Global Services Inc</t>
  </si>
  <si>
    <t>GAHC.OB</t>
  </si>
  <si>
    <t>Global Arena Holding Inc</t>
  </si>
  <si>
    <t>FTGI.PK</t>
  </si>
  <si>
    <t>Finotec Group Inc</t>
  </si>
  <si>
    <t>RDWD.PK</t>
  </si>
  <si>
    <t>Redwood Group International</t>
  </si>
  <si>
    <t>WSFL.PK</t>
  </si>
  <si>
    <t>Woodstock Holdings Inc</t>
  </si>
  <si>
    <t>SSRAP.PK</t>
  </si>
  <si>
    <t>Saturns Sears Roebuck Accep Corp</t>
  </si>
  <si>
    <t>PJC.N</t>
  </si>
  <si>
    <t>Piper Jaffray Companies</t>
  </si>
  <si>
    <t>GHL.N</t>
  </si>
  <si>
    <t>Greenhill &amp; Co Inc</t>
  </si>
  <si>
    <t>PRSG.PK</t>
  </si>
  <si>
    <t>Primus Guaranty Ltd</t>
  </si>
  <si>
    <t>WSSE.PK</t>
  </si>
  <si>
    <t>Wall Street Securities Inc</t>
  </si>
  <si>
    <t>GFIG.PK</t>
  </si>
  <si>
    <t>Gfi Group Inc</t>
  </si>
  <si>
    <t>COWN.OQ</t>
  </si>
  <si>
    <t>Cowen Group Inc</t>
  </si>
  <si>
    <t>EVR.N</t>
  </si>
  <si>
    <t>Evercore Partners Inc</t>
  </si>
  <si>
    <t>FEO.N</t>
  </si>
  <si>
    <t>First Trust/Aberdeen Emerging Opportunity Fund</t>
  </si>
  <si>
    <t>JMP.N</t>
  </si>
  <si>
    <t>JMP Group Inc</t>
  </si>
  <si>
    <t>FBRC.OQ</t>
  </si>
  <si>
    <t>FBR &amp; Co</t>
  </si>
  <si>
    <t>BKPR.PK</t>
  </si>
  <si>
    <t>Bookkeeper International Equities Corp</t>
  </si>
  <si>
    <t>GCAP.N</t>
  </si>
  <si>
    <t>GAIN Capital Holdings Inc</t>
  </si>
  <si>
    <t>OTCM.PK</t>
  </si>
  <si>
    <t>OTC Markets Group Inc</t>
  </si>
  <si>
    <t>LPLA.OQ</t>
  </si>
  <si>
    <t>LPL Financial Holdings Inc</t>
  </si>
  <si>
    <t>FXCM.N</t>
  </si>
  <si>
    <t>FXCM Inc</t>
  </si>
  <si>
    <t>RDTK.PK</t>
  </si>
  <si>
    <t>RadTek Inc</t>
  </si>
  <si>
    <t>AFAN.PK</t>
  </si>
  <si>
    <t>Af Ocean Investment Management Co</t>
  </si>
  <si>
    <t>CRDW.OB</t>
  </si>
  <si>
    <t>Crowd Shares Aftermarket Inc</t>
  </si>
  <si>
    <t>SKAJ.PK</t>
  </si>
  <si>
    <t>Skajaquoda Group Inc</t>
  </si>
  <si>
    <t>FLIB.PK</t>
  </si>
  <si>
    <t>Formosa Liberty Corp</t>
  </si>
  <si>
    <t>RCAP.N</t>
  </si>
  <si>
    <t>EBML.OB</t>
  </si>
  <si>
    <t>eBullion Inc</t>
  </si>
  <si>
    <t>KCG.N</t>
  </si>
  <si>
    <t>KCG Holdings Inc</t>
  </si>
  <si>
    <t>MC.N</t>
  </si>
  <si>
    <t>Moelis &amp; Co</t>
  </si>
  <si>
    <t>SYVN.PK</t>
  </si>
  <si>
    <t>Sycamore Ventures Inc</t>
  </si>
  <si>
    <t>Investment Management &amp; Fund Operators</t>
  </si>
  <si>
    <t>GLCH.PK</t>
  </si>
  <si>
    <t>Gleacher &amp; Company Inc</t>
  </si>
  <si>
    <t>BEN.N</t>
  </si>
  <si>
    <t>Franklin Resources Inc</t>
  </si>
  <si>
    <t>AB.N</t>
  </si>
  <si>
    <t>AllianceBernstein Holding LP</t>
  </si>
  <si>
    <t>TINY.OQ</t>
  </si>
  <si>
    <t>Harris and Harris Group Inc</t>
  </si>
  <si>
    <t>BK.N</t>
  </si>
  <si>
    <t>Bank of New York Mellon Corp</t>
  </si>
  <si>
    <t>LM.N</t>
  </si>
  <si>
    <t>Legg Mason Inc</t>
  </si>
  <si>
    <t>JAHI.PK</t>
  </si>
  <si>
    <t>Gundaker/Jordan American Holdings Inc</t>
  </si>
  <si>
    <t>NTRS.OQ</t>
  </si>
  <si>
    <t>Northern Trust Corp</t>
  </si>
  <si>
    <t>EV.N</t>
  </si>
  <si>
    <t>Eaton Vance Corp</t>
  </si>
  <si>
    <t>PBT.N</t>
  </si>
  <si>
    <t>Permian Basin Royalty Trust</t>
  </si>
  <si>
    <t>TROW.OQ</t>
  </si>
  <si>
    <t>T. Rowe Price Group Inc</t>
  </si>
  <si>
    <t>RAND.OQ</t>
  </si>
  <si>
    <t>Rand Capital Corp</t>
  </si>
  <si>
    <t>SEIC.OQ</t>
  </si>
  <si>
    <t>SEI Investments Co</t>
  </si>
  <si>
    <t>SFE.N</t>
  </si>
  <si>
    <t>Safeguard Scientifics Inc</t>
  </si>
  <si>
    <t>DMCD.PK</t>
  </si>
  <si>
    <t>Detwiler Fenton Group Inc</t>
  </si>
  <si>
    <t>STT.N</t>
  </si>
  <si>
    <t>GROW.OQ</t>
  </si>
  <si>
    <t>U.S. Global Investors Inc</t>
  </si>
  <si>
    <t>WETF.OQ</t>
  </si>
  <si>
    <t>WisdomTree Investments Inc</t>
  </si>
  <si>
    <t>CRT.N</t>
  </si>
  <si>
    <t>Cross Timbers Royalty Trust</t>
  </si>
  <si>
    <t>JNS.N</t>
  </si>
  <si>
    <t>Janus Capital Group Inc</t>
  </si>
  <si>
    <t>LNXW.PK</t>
  </si>
  <si>
    <t>Lenox Wealth Management Inc</t>
  </si>
  <si>
    <t>DDF.N</t>
  </si>
  <si>
    <t>Delaware Investments Dividend and Income Fund Inc</t>
  </si>
  <si>
    <t>IVZ.N</t>
  </si>
  <si>
    <t>Invesco Ltd</t>
  </si>
  <si>
    <t>BXLC.PK</t>
  </si>
  <si>
    <t>Bexil Corp</t>
  </si>
  <si>
    <t>VNTN.PK</t>
  </si>
  <si>
    <t>VentureNet Capital Group Inc</t>
  </si>
  <si>
    <t>AMG.N</t>
  </si>
  <si>
    <t>GBL.N</t>
  </si>
  <si>
    <t>Gamco Investors Inc</t>
  </si>
  <si>
    <t>MNTR.PK</t>
  </si>
  <si>
    <t>Mentor Capital Inc</t>
  </si>
  <si>
    <t>FPWM.PK</t>
  </si>
  <si>
    <t>1st Prestige Wealth Management</t>
  </si>
  <si>
    <t>DOM.N</t>
  </si>
  <si>
    <t>Dominion Resources Black Warrior Trust</t>
  </si>
  <si>
    <t>BFHI.PK</t>
  </si>
  <si>
    <t>Bedford Holdings Inc</t>
  </si>
  <si>
    <t>FII.N</t>
  </si>
  <si>
    <t>ACAS.OQ</t>
  </si>
  <si>
    <t>American Capital Ltd</t>
  </si>
  <si>
    <t>FCCG.PK</t>
  </si>
  <si>
    <t>Fog Cutter Capital Group Inc</t>
  </si>
  <si>
    <t>AI.N</t>
  </si>
  <si>
    <t>Arlington Asset Investment Corp</t>
  </si>
  <si>
    <t>RDXH.PK</t>
  </si>
  <si>
    <t>Redux Holdings Inc</t>
  </si>
  <si>
    <t>WDR.N</t>
  </si>
  <si>
    <t>VKIN.PK</t>
  </si>
  <si>
    <t>Viking Investments Group Inc</t>
  </si>
  <si>
    <t>ZTHO.PK</t>
  </si>
  <si>
    <t>Z Trim Holdings Inc</t>
  </si>
  <si>
    <t>ATIB.PK</t>
  </si>
  <si>
    <t>Atlantic Investment Management Inc</t>
  </si>
  <si>
    <t>BLK.N</t>
  </si>
  <si>
    <t>PNX.N</t>
  </si>
  <si>
    <t>Phoenix Companies Inc</t>
  </si>
  <si>
    <t>ACFL.PK</t>
  </si>
  <si>
    <t>AMC Financial Holdings Inc</t>
  </si>
  <si>
    <t>PCPG.PK</t>
  </si>
  <si>
    <t>Principal Capital Group Inc</t>
  </si>
  <si>
    <t>NIVM.PK</t>
  </si>
  <si>
    <t>United Retirement Plan Consultants Inc</t>
  </si>
  <si>
    <t>WHG.N</t>
  </si>
  <si>
    <t>HNNA.OQ</t>
  </si>
  <si>
    <t>Hennessy Advisors Inc</t>
  </si>
  <si>
    <t>BGMO.PK</t>
  </si>
  <si>
    <t>Bergamo Acquisition Corp</t>
  </si>
  <si>
    <t>CLMS.OQ</t>
  </si>
  <si>
    <t>Calamos Asset Management Inc</t>
  </si>
  <si>
    <t>CNS.N</t>
  </si>
  <si>
    <t>Cohen &amp; Steers Inc</t>
  </si>
  <si>
    <t>ARNH.PK</t>
  </si>
  <si>
    <t>Nationwise Capital Ventures Inc</t>
  </si>
  <si>
    <t>CIFC.OQ</t>
  </si>
  <si>
    <t>CIFC Corp</t>
  </si>
  <si>
    <t>AMP.N</t>
  </si>
  <si>
    <t>Ameriprise Financial Inc</t>
  </si>
  <si>
    <t>FIG.N</t>
  </si>
  <si>
    <t>Fortress Investment Group LLC</t>
  </si>
  <si>
    <t>FNDM.PK</t>
  </si>
  <si>
    <t>Fund.Com Inc</t>
  </si>
  <si>
    <t>ITNS.PK</t>
  </si>
  <si>
    <t>ITonis Inc</t>
  </si>
  <si>
    <t>BX.N</t>
  </si>
  <si>
    <t>PZN.N</t>
  </si>
  <si>
    <t>Pzena Investment Management Inc</t>
  </si>
  <si>
    <t>KKR.N</t>
  </si>
  <si>
    <t>OZM.N</t>
  </si>
  <si>
    <t>Och-Ziff Capital Management Group LLC</t>
  </si>
  <si>
    <t>JOBI.PK</t>
  </si>
  <si>
    <t>Soleil Capital LP</t>
  </si>
  <si>
    <t>FSC.OQ</t>
  </si>
  <si>
    <t>Fifth Street Finance Corp</t>
  </si>
  <si>
    <t>ATAR.PK</t>
  </si>
  <si>
    <t>Avatar Ventures Corp</t>
  </si>
  <si>
    <t>VRTS.OQ</t>
  </si>
  <si>
    <t>Virtus Investment Partners Inc</t>
  </si>
  <si>
    <t>WASM.OB</t>
  </si>
  <si>
    <t>WestMountain Co</t>
  </si>
  <si>
    <t>APXG.PK</t>
  </si>
  <si>
    <t>Sterling Bridge Capital Inc</t>
  </si>
  <si>
    <t>TETAA.PK</t>
  </si>
  <si>
    <t>Teton Advisors Inc</t>
  </si>
  <si>
    <t>FNGN.OQ</t>
  </si>
  <si>
    <t>Financial Engines Inc</t>
  </si>
  <si>
    <t>ICOR.PK</t>
  </si>
  <si>
    <t>Intercore Inc</t>
  </si>
  <si>
    <t>AVO.N</t>
  </si>
  <si>
    <t>Aveon Group LP</t>
  </si>
  <si>
    <t>APO.N</t>
  </si>
  <si>
    <t>MN.N</t>
  </si>
  <si>
    <t>Manning &amp; Napier Inc</t>
  </si>
  <si>
    <t>APAM.N</t>
  </si>
  <si>
    <t>Artisan Partners Asset Management Inc</t>
  </si>
  <si>
    <t>CG.OQ</t>
  </si>
  <si>
    <t>Carlyle Group LP</t>
  </si>
  <si>
    <t>OAK.N</t>
  </si>
  <si>
    <t>Oaktree Capital Group LLC</t>
  </si>
  <si>
    <t>OODH.PK</t>
  </si>
  <si>
    <t>Orion Diversified Holding Co Inc</t>
  </si>
  <si>
    <t>SAMG.OQ</t>
  </si>
  <si>
    <t>Silvercrest Asset Management Group Inc</t>
  </si>
  <si>
    <t>ZAIS.OQ</t>
  </si>
  <si>
    <t>ZAIS Group Holdings Inc</t>
  </si>
  <si>
    <t>NSAM.N</t>
  </si>
  <si>
    <t>NorthStar Asset Management Group Inc</t>
  </si>
  <si>
    <t>ARES.N</t>
  </si>
  <si>
    <t>Ares Management LP</t>
  </si>
  <si>
    <t>MDLY.N</t>
  </si>
  <si>
    <t>Medley Management Inc</t>
  </si>
  <si>
    <t>FLFF.PK</t>
  </si>
  <si>
    <t>Flagstaff Holdings LLC</t>
  </si>
  <si>
    <t>FSAM.OQ</t>
  </si>
  <si>
    <t>Fifth Street Asset Management Inc</t>
  </si>
  <si>
    <t>AINC.A</t>
  </si>
  <si>
    <t>Ashford Inc</t>
  </si>
  <si>
    <t>FICO.N</t>
  </si>
  <si>
    <t>IT Services &amp; Consulting</t>
  </si>
  <si>
    <t>ACXM.OQ</t>
  </si>
  <si>
    <t>GAEX.PK</t>
  </si>
  <si>
    <t>GA Express Inc</t>
  </si>
  <si>
    <t>QMKR.PK</t>
  </si>
  <si>
    <t>Incumaker Inc</t>
  </si>
  <si>
    <t>URTX.PK</t>
  </si>
  <si>
    <t>Unirex Corp</t>
  </si>
  <si>
    <t>STNX.PK</t>
  </si>
  <si>
    <t>Startronix International Inc</t>
  </si>
  <si>
    <t>JKHY.OQ</t>
  </si>
  <si>
    <t>ZIXI.OQ</t>
  </si>
  <si>
    <t>Zix Corp</t>
  </si>
  <si>
    <t>SETC.PK</t>
  </si>
  <si>
    <t>Setech Inc</t>
  </si>
  <si>
    <t>INFG.PK</t>
  </si>
  <si>
    <t>Infinite Graphics Inc</t>
  </si>
  <si>
    <t>IBM.N</t>
  </si>
  <si>
    <t>International Business Machines Corp</t>
  </si>
  <si>
    <t>SYKE.OQ</t>
  </si>
  <si>
    <t>ITXG.PK</t>
  </si>
  <si>
    <t>BLLI.PK</t>
  </si>
  <si>
    <t>DIRI.PK</t>
  </si>
  <si>
    <t>Direct Insite Corp</t>
  </si>
  <si>
    <t>CSPI.OQ</t>
  </si>
  <si>
    <t>TLSRP.PK</t>
  </si>
  <si>
    <t>Telos Corp</t>
  </si>
  <si>
    <t>CACI.N</t>
  </si>
  <si>
    <t>CDNS.OQ</t>
  </si>
  <si>
    <t>MDLG.PK</t>
  </si>
  <si>
    <t>Media Logic Inc</t>
  </si>
  <si>
    <t>TEKCQ.PK</t>
  </si>
  <si>
    <t>Teknowledge Corp</t>
  </si>
  <si>
    <t>CSC.N</t>
  </si>
  <si>
    <t>COMX.PK</t>
  </si>
  <si>
    <t>Comtrex Systems Corp</t>
  </si>
  <si>
    <t>CCUR.OQ</t>
  </si>
  <si>
    <t>Concurrent Computer Corp</t>
  </si>
  <si>
    <t>APYI.PK</t>
  </si>
  <si>
    <t>Aspyra Inc</t>
  </si>
  <si>
    <t>DAIO.OQ</t>
  </si>
  <si>
    <t>Data I/O Corp</t>
  </si>
  <si>
    <t>PAR.N</t>
  </si>
  <si>
    <t>EPIQ.OQ</t>
  </si>
  <si>
    <t>Epiq Systems Inc</t>
  </si>
  <si>
    <t>DYNE.PK</t>
  </si>
  <si>
    <t>Dyntek Inc</t>
  </si>
  <si>
    <t>PRGS.OQ</t>
  </si>
  <si>
    <t>QSII.OQ</t>
  </si>
  <si>
    <t>Quality Systems Inc</t>
  </si>
  <si>
    <t>SNNT.PK</t>
  </si>
  <si>
    <t>Synthonics Technologies Inc</t>
  </si>
  <si>
    <t>LTTC.PK</t>
  </si>
  <si>
    <t>Lattice Inc</t>
  </si>
  <si>
    <t>WMDA.PK</t>
  </si>
  <si>
    <t>Watchit Media Inc</t>
  </si>
  <si>
    <t>IBIN.PK</t>
  </si>
  <si>
    <t>Ibsg International Inc</t>
  </si>
  <si>
    <t>TSRI.OQ</t>
  </si>
  <si>
    <t>TSR Inc</t>
  </si>
  <si>
    <t>TSS.N</t>
  </si>
  <si>
    <t>CBR.N</t>
  </si>
  <si>
    <t>UIS.N</t>
  </si>
  <si>
    <t>Unisys Corp</t>
  </si>
  <si>
    <t>FUUN.PK</t>
  </si>
  <si>
    <t>FutureNet Inc</t>
  </si>
  <si>
    <t>USAT.OQ</t>
  </si>
  <si>
    <t>ARIS.OQ</t>
  </si>
  <si>
    <t>EMJI.PK</t>
  </si>
  <si>
    <t>Emaji Inc</t>
  </si>
  <si>
    <t>CSVI.PK</t>
  </si>
  <si>
    <t>Computer Services Inc</t>
  </si>
  <si>
    <t>PSCO.PK</t>
  </si>
  <si>
    <t>ProtoSource Corp</t>
  </si>
  <si>
    <t>OSRC.PK</t>
  </si>
  <si>
    <t>Onesource Technologies Inc</t>
  </si>
  <si>
    <t>DPER.PK</t>
  </si>
  <si>
    <t>Deep Earth Resources Inc</t>
  </si>
  <si>
    <t>MPEG.PK</t>
  </si>
  <si>
    <t>Innovacom Inc</t>
  </si>
  <si>
    <t>ONXC.PK</t>
  </si>
  <si>
    <t>Onyx Corp</t>
  </si>
  <si>
    <t>VBTC.PK</t>
  </si>
  <si>
    <t>Vubotics Inc</t>
  </si>
  <si>
    <t>DTRK.PK</t>
  </si>
  <si>
    <t>IDIG.PK</t>
  </si>
  <si>
    <t>International Digital Holding Inc</t>
  </si>
  <si>
    <t>ZANA.PK</t>
  </si>
  <si>
    <t>Zana Acquisition Co</t>
  </si>
  <si>
    <t>INOW.PK</t>
  </si>
  <si>
    <t>InfoNow Corp</t>
  </si>
  <si>
    <t>HYDN.PK</t>
  </si>
  <si>
    <t>Vertel Corp</t>
  </si>
  <si>
    <t>ACFN.OQ</t>
  </si>
  <si>
    <t>Acorn Energy Inc</t>
  </si>
  <si>
    <t>DEGA.PK</t>
  </si>
  <si>
    <t>Corporate Imaging Networks Inc</t>
  </si>
  <si>
    <t>BRTR.PK</t>
  </si>
  <si>
    <t>Barrister Global Services Network Inc</t>
  </si>
  <si>
    <t>IGTE.OQ</t>
  </si>
  <si>
    <t>IGATE Corp</t>
  </si>
  <si>
    <t>SYNT.OQ</t>
  </si>
  <si>
    <t>Syntel Inc</t>
  </si>
  <si>
    <t>AXTC.PK</t>
  </si>
  <si>
    <t>HMNY.OQ</t>
  </si>
  <si>
    <t>Helios and Matheson Analytics Inc</t>
  </si>
  <si>
    <t>NOXL.PK</t>
  </si>
  <si>
    <t>Noxel Corp</t>
  </si>
  <si>
    <t>OMCM.OB</t>
  </si>
  <si>
    <t>OmniComm Systems Inc</t>
  </si>
  <si>
    <t>CAMS.PK</t>
  </si>
  <si>
    <t>Cambrian Systems Inc</t>
  </si>
  <si>
    <t>CLSI.PK</t>
  </si>
  <si>
    <t>Clancy Systems International Inc</t>
  </si>
  <si>
    <t>WGIH.PK</t>
  </si>
  <si>
    <t>WGI Holdings Inc</t>
  </si>
  <si>
    <t>ROVI.OQ</t>
  </si>
  <si>
    <t>MDIS.PK</t>
  </si>
  <si>
    <t>Pharmaconnect Inc</t>
  </si>
  <si>
    <t>SRCO.PK</t>
  </si>
  <si>
    <t>SPARTA Commercial Services Inc</t>
  </si>
  <si>
    <t>NSIT.OQ</t>
  </si>
  <si>
    <t>TTEC.OQ</t>
  </si>
  <si>
    <t>UPRD.PK</t>
  </si>
  <si>
    <t>Upward Technology Corp</t>
  </si>
  <si>
    <t>WYY.A</t>
  </si>
  <si>
    <t>XDRC.PK</t>
  </si>
  <si>
    <t>Xedar Corp</t>
  </si>
  <si>
    <t>NCR.N</t>
  </si>
  <si>
    <t>ETSM.PK</t>
  </si>
  <si>
    <t>Electronic Transmission Corp</t>
  </si>
  <si>
    <t>SSVC.PK</t>
  </si>
  <si>
    <t>Secured Services Inc</t>
  </si>
  <si>
    <t>IAIC.PK</t>
  </si>
  <si>
    <t>Information Analysis Inc</t>
  </si>
  <si>
    <t>SOFN.PK</t>
  </si>
  <si>
    <t>USWL.PK</t>
  </si>
  <si>
    <t>Us-Worldlink.Com Inc</t>
  </si>
  <si>
    <t>ETEC.PK</t>
  </si>
  <si>
    <t>ITDD.PK</t>
  </si>
  <si>
    <t>Ironhawk Technologies Inc</t>
  </si>
  <si>
    <t>TINV.PK</t>
  </si>
  <si>
    <t>Triad Innovations Inc</t>
  </si>
  <si>
    <t>SFAZ.PK</t>
  </si>
  <si>
    <t>Safe Technologies International Inc</t>
  </si>
  <si>
    <t>NXAM.PK</t>
  </si>
  <si>
    <t>Net X America Inc</t>
  </si>
  <si>
    <t>CLTY.PK</t>
  </si>
  <si>
    <t>Celerity Solutions Inc</t>
  </si>
  <si>
    <t>RYAV.PK</t>
  </si>
  <si>
    <t>F U T P Inc</t>
  </si>
  <si>
    <t>NTPL.PK</t>
  </si>
  <si>
    <t>Netplex Group Inc</t>
  </si>
  <si>
    <t>ACIW.OQ</t>
  </si>
  <si>
    <t>LTWC.PK</t>
  </si>
  <si>
    <t>LTWC Corp</t>
  </si>
  <si>
    <t>PLUS.OQ</t>
  </si>
  <si>
    <t>ePlus inc</t>
  </si>
  <si>
    <t>PFSW.OQ</t>
  </si>
  <si>
    <t>IMCI.PK</t>
  </si>
  <si>
    <t>Infinite Group Inc</t>
  </si>
  <si>
    <t>INOD.OQ</t>
  </si>
  <si>
    <t>Innodata Inc</t>
  </si>
  <si>
    <t>HPTO.PK</t>
  </si>
  <si>
    <t>hopTo Inc</t>
  </si>
  <si>
    <t>INTZ.PK</t>
  </si>
  <si>
    <t>Intrusion Inc</t>
  </si>
  <si>
    <t>SOFO.OQ</t>
  </si>
  <si>
    <t>SORT.PK</t>
  </si>
  <si>
    <t>Gunther International Ltd</t>
  </si>
  <si>
    <t>IGSS.PK</t>
  </si>
  <si>
    <t>Image Globe Solutions Inc</t>
  </si>
  <si>
    <t>EDGW.OQ</t>
  </si>
  <si>
    <t>MLNK.OQ</t>
  </si>
  <si>
    <t>ModusLink Global Solutions Inc</t>
  </si>
  <si>
    <t>ATCD.PK</t>
  </si>
  <si>
    <t>Altair Corp</t>
  </si>
  <si>
    <t>UAMM.PK</t>
  </si>
  <si>
    <t>Ua Multimedia Inc</t>
  </si>
  <si>
    <t>CSGS.OQ</t>
  </si>
  <si>
    <t>CSG Systems International Inc</t>
  </si>
  <si>
    <t>SGMR.PK</t>
  </si>
  <si>
    <t>Sagamore Trading Group Inc</t>
  </si>
  <si>
    <t>ASNL.PK</t>
  </si>
  <si>
    <t>Asante Technologies Inc</t>
  </si>
  <si>
    <t>CICN.PK</t>
  </si>
  <si>
    <t>Cicero Inc</t>
  </si>
  <si>
    <t>ZULU.PK</t>
  </si>
  <si>
    <t>Zulu-Tek Inc</t>
  </si>
  <si>
    <t>NTWK.OQ</t>
  </si>
  <si>
    <t>NetSol Technologies Inc</t>
  </si>
  <si>
    <t>ELCO.PK</t>
  </si>
  <si>
    <t>Elcom International Inc</t>
  </si>
  <si>
    <t>DST.N</t>
  </si>
  <si>
    <t>DST Systems Inc</t>
  </si>
  <si>
    <t>JCDS.PK</t>
  </si>
  <si>
    <t>JC Data Solutions Inc</t>
  </si>
  <si>
    <t>THDS.PK</t>
  </si>
  <si>
    <t>3DShopping Com</t>
  </si>
  <si>
    <t>NASV.PK</t>
  </si>
  <si>
    <t>National Automation Services Inc</t>
  </si>
  <si>
    <t>ENTI.PK</t>
  </si>
  <si>
    <t>National Properties Trust</t>
  </si>
  <si>
    <t>AWEB.PK</t>
  </si>
  <si>
    <t>Areti Web Innovations Inc</t>
  </si>
  <si>
    <t>PGI.N</t>
  </si>
  <si>
    <t>Premiere Global Services Inc</t>
  </si>
  <si>
    <t>IBSS.PK</t>
  </si>
  <si>
    <t>Integrated Business Systems and Services Inc</t>
  </si>
  <si>
    <t>IT.N</t>
  </si>
  <si>
    <t>VCTL.PK</t>
  </si>
  <si>
    <t>CDOC.PK</t>
  </si>
  <si>
    <t>Coda Octopus Group Inc</t>
  </si>
  <si>
    <t>UPIP.OQ</t>
  </si>
  <si>
    <t>Unwired Planet Inc</t>
  </si>
  <si>
    <t>ACTA.OQ</t>
  </si>
  <si>
    <t>Actua Corp</t>
  </si>
  <si>
    <t>ATEA.PK</t>
  </si>
  <si>
    <t>Astea International Inc</t>
  </si>
  <si>
    <t>CSYS.PK</t>
  </si>
  <si>
    <t>123CSS Corp</t>
  </si>
  <si>
    <t>NTIP.A</t>
  </si>
  <si>
    <t>Network-1 Technologies Inc</t>
  </si>
  <si>
    <t>VSYM.OB</t>
  </si>
  <si>
    <t>View Systems Inc</t>
  </si>
  <si>
    <t>CMFV.PK</t>
  </si>
  <si>
    <t>Comf5 International Inc</t>
  </si>
  <si>
    <t>ALLN.PK</t>
  </si>
  <si>
    <t>Allin Corp</t>
  </si>
  <si>
    <t>HULK.PK</t>
  </si>
  <si>
    <t>Stan Lee Media Inc</t>
  </si>
  <si>
    <t>ENVG.PK</t>
  </si>
  <si>
    <t>Enviro Global Corp</t>
  </si>
  <si>
    <t>MDSY.OQ</t>
  </si>
  <si>
    <t>Modsys International Ltd</t>
  </si>
  <si>
    <t>MRGN.PK</t>
  </si>
  <si>
    <t>Mergence Corp</t>
  </si>
  <si>
    <t>AZPN.OQ</t>
  </si>
  <si>
    <t>Aspen Technology Inc</t>
  </si>
  <si>
    <t>ETIC.PK</t>
  </si>
  <si>
    <t>ETI International Inc</t>
  </si>
  <si>
    <t>IMGI.PK</t>
  </si>
  <si>
    <t>Imaginon Inc</t>
  </si>
  <si>
    <t>ENHT.PK</t>
  </si>
  <si>
    <t>enherent Corp</t>
  </si>
  <si>
    <t>MCCI.PK</t>
  </si>
  <si>
    <t>Innovation Holdings Inc</t>
  </si>
  <si>
    <t>BZTG.PK</t>
  </si>
  <si>
    <t>Heffernan Holdings Inc</t>
  </si>
  <si>
    <t>AGBRE.PK</t>
  </si>
  <si>
    <t>AgriVest Americas Inc</t>
  </si>
  <si>
    <t>DTLK.OQ</t>
  </si>
  <si>
    <t>BTSR.PK</t>
  </si>
  <si>
    <t>Brightstar Information Technology Group Inc</t>
  </si>
  <si>
    <t>GLFC.PK</t>
  </si>
  <si>
    <t>Greenleaf Technologies Corp</t>
  </si>
  <si>
    <t>DIGI.PK</t>
  </si>
  <si>
    <t>Digitiliti Inc</t>
  </si>
  <si>
    <t>VHC.A</t>
  </si>
  <si>
    <t>VirnetX Holding Corp</t>
  </si>
  <si>
    <t>DLGI.PK</t>
  </si>
  <si>
    <t>DataLogic International Inc</t>
  </si>
  <si>
    <t>CVNSQ.PK</t>
  </si>
  <si>
    <t>Conversion Services International Inc</t>
  </si>
  <si>
    <t>PMSO.PK</t>
  </si>
  <si>
    <t>Primal Solutions Inc</t>
  </si>
  <si>
    <t>AKAM.OQ</t>
  </si>
  <si>
    <t>VOXR.PK</t>
  </si>
  <si>
    <t>Voxcorp Inc</t>
  </si>
  <si>
    <t>CYIO.PK</t>
  </si>
  <si>
    <t>CYIOS Corp</t>
  </si>
  <si>
    <t>INAP.OQ</t>
  </si>
  <si>
    <t>Internap Corp</t>
  </si>
  <si>
    <t>APCX.PK</t>
  </si>
  <si>
    <t>Apptech Corp</t>
  </si>
  <si>
    <t>CVG.N</t>
  </si>
  <si>
    <t>SAAS.OQ</t>
  </si>
  <si>
    <t>inContact Inc</t>
  </si>
  <si>
    <t>SPRT.OQ</t>
  </si>
  <si>
    <t>Support.com Inc</t>
  </si>
  <si>
    <t>NWMT.PK</t>
  </si>
  <si>
    <t>NewMarket Technology Inc</t>
  </si>
  <si>
    <t>CXDO.PK</t>
  </si>
  <si>
    <t>Crexendo Inc</t>
  </si>
  <si>
    <t>UMLS.PK</t>
  </si>
  <si>
    <t>Ultimate Lifestyle Corp</t>
  </si>
  <si>
    <t>HITD.PK</t>
  </si>
  <si>
    <t>Houston Interweb Design Inc</t>
  </si>
  <si>
    <t>CTYO.PK</t>
  </si>
  <si>
    <t>CathayOnline Inc</t>
  </si>
  <si>
    <t>NTCT.OQ</t>
  </si>
  <si>
    <t>VDSI.OQ</t>
  </si>
  <si>
    <t>VASCO Data Security International Inc</t>
  </si>
  <si>
    <t>VRSN.OQ</t>
  </si>
  <si>
    <t>Verisign Inc</t>
  </si>
  <si>
    <t>SITS.PK</t>
  </si>
  <si>
    <t>Southern ITS International Inc</t>
  </si>
  <si>
    <t>MANH.OQ</t>
  </si>
  <si>
    <t>Manhattan Associates Inc</t>
  </si>
  <si>
    <t>PHFB.PK</t>
  </si>
  <si>
    <t>Phantom Fiber Corp</t>
  </si>
  <si>
    <t>REFG.PK</t>
  </si>
  <si>
    <t>Medical Cannabis Payment Solutions</t>
  </si>
  <si>
    <t>ALKN.PK</t>
  </si>
  <si>
    <t>Alkane Inc</t>
  </si>
  <si>
    <t>CTSH.OQ</t>
  </si>
  <si>
    <t>Cognizant Technology Solutions Corp</t>
  </si>
  <si>
    <t>DOX.OQ</t>
  </si>
  <si>
    <t>ELNK.OQ</t>
  </si>
  <si>
    <t>Earthlink Holdings Corp</t>
  </si>
  <si>
    <t>MCDA.PK</t>
  </si>
  <si>
    <t>KMA Holdings Inc</t>
  </si>
  <si>
    <t>ELON.OQ</t>
  </si>
  <si>
    <t>Echelon Corp</t>
  </si>
  <si>
    <t>IISX.PK</t>
  </si>
  <si>
    <t>Integrated Information Systems Inc</t>
  </si>
  <si>
    <t>ESYG.PK</t>
  </si>
  <si>
    <t>E Synergies Inc</t>
  </si>
  <si>
    <t>INFA.OQ</t>
  </si>
  <si>
    <t>ATHYQ.PK</t>
  </si>
  <si>
    <t>AppliedTheory Corp</t>
  </si>
  <si>
    <t>TKOI.PK</t>
  </si>
  <si>
    <t>FFIV.OQ</t>
  </si>
  <si>
    <t>ICNSQ.PK</t>
  </si>
  <si>
    <t>Incentra Solutions Inc</t>
  </si>
  <si>
    <t>PRFT.OQ</t>
  </si>
  <si>
    <t>Perficient Inc</t>
  </si>
  <si>
    <t>FRMB.PK</t>
  </si>
  <si>
    <t>Forum Mobile Inc</t>
  </si>
  <si>
    <t>MEET.OQ</t>
  </si>
  <si>
    <t>MeetMe Inc</t>
  </si>
  <si>
    <t>ERAO.PK</t>
  </si>
  <si>
    <t>Energy Revenue America Inc</t>
  </si>
  <si>
    <t>SPHE.PK</t>
  </si>
  <si>
    <t>Spearhead Ltd Inc</t>
  </si>
  <si>
    <t>WDMG.PK</t>
  </si>
  <si>
    <t>Winsonic Digital Media Group Ltd</t>
  </si>
  <si>
    <t>SLSX.PK</t>
  </si>
  <si>
    <t>Seamless Technologies Inc</t>
  </si>
  <si>
    <t>TSYS.OQ</t>
  </si>
  <si>
    <t>FDIT.PK</t>
  </si>
  <si>
    <t>Findit Inc</t>
  </si>
  <si>
    <t>EGAN.OQ</t>
  </si>
  <si>
    <t>eGain Corp</t>
  </si>
  <si>
    <t>IFSC.PK</t>
  </si>
  <si>
    <t>Infinite Software Corp</t>
  </si>
  <si>
    <t>WSTM.PK</t>
  </si>
  <si>
    <t>HR Soft Inc</t>
  </si>
  <si>
    <t>PMCL.PK</t>
  </si>
  <si>
    <t>Pharm Control Ltd</t>
  </si>
  <si>
    <t>LPSN.OQ</t>
  </si>
  <si>
    <t>LivePerson Inc</t>
  </si>
  <si>
    <t>XPDR.PK</t>
  </si>
  <si>
    <t>Xpedior Inc</t>
  </si>
  <si>
    <t>MGLO.PK</t>
  </si>
  <si>
    <t>The MEDIA GLOBO Corp</t>
  </si>
  <si>
    <t>ATYG.PK</t>
  </si>
  <si>
    <t>Racing Limos International Holdings Inc</t>
  </si>
  <si>
    <t>STYLA.PK</t>
  </si>
  <si>
    <t>Styleclick Inc</t>
  </si>
  <si>
    <t>ISVG.PK</t>
  </si>
  <si>
    <t>Integrated Services Group Inc</t>
  </si>
  <si>
    <t>NTHD.PK</t>
  </si>
  <si>
    <t>NetImpact Holdings Inc</t>
  </si>
  <si>
    <t>SVTLQ.PK</t>
  </si>
  <si>
    <t>SiVault Systems Inc</t>
  </si>
  <si>
    <t>SLLN.PK</t>
  </si>
  <si>
    <t>Searchlight Solutions Ltd</t>
  </si>
  <si>
    <t>AXGI.PK</t>
  </si>
  <si>
    <t>Axium Technologies Inc</t>
  </si>
  <si>
    <t>IMTL.PK</t>
  </si>
  <si>
    <t>Image Technology Laboratories Inc</t>
  </si>
  <si>
    <t>STMC.PK</t>
  </si>
  <si>
    <t>Smart SMS Corp</t>
  </si>
  <si>
    <t>CCAJ.PK</t>
  </si>
  <si>
    <t>Coastal Capital Acquisition Corp</t>
  </si>
  <si>
    <t>WMDL.PK</t>
  </si>
  <si>
    <t>Worldmodal Network Services Inc</t>
  </si>
  <si>
    <t>RPDT.PK</t>
  </si>
  <si>
    <t>Rapidtron Inc</t>
  </si>
  <si>
    <t>UBYH.PK</t>
  </si>
  <si>
    <t>Ubuyholdings Inc</t>
  </si>
  <si>
    <t>HYUR.PK</t>
  </si>
  <si>
    <t>Hypersecur Corp</t>
  </si>
  <si>
    <t>CYPJ.PK</t>
  </si>
  <si>
    <t>Cyber Operations Inc</t>
  </si>
  <si>
    <t>ECDI.PK</t>
  </si>
  <si>
    <t>EC Development Inc</t>
  </si>
  <si>
    <t>MDAW.PK</t>
  </si>
  <si>
    <t>MediaX Corp</t>
  </si>
  <si>
    <t>LKMG.PK</t>
  </si>
  <si>
    <t>Linked Media Group Inc</t>
  </si>
  <si>
    <t>UCSO.PK</t>
  </si>
  <si>
    <t>United Consortium Ltd</t>
  </si>
  <si>
    <t>QFOR.PK</t>
  </si>
  <si>
    <t>Q4 Systems Corp</t>
  </si>
  <si>
    <t>CTLR.PK</t>
  </si>
  <si>
    <t>Continental Resources Inc</t>
  </si>
  <si>
    <t>SCNTQ.PK</t>
  </si>
  <si>
    <t>Scient Inc</t>
  </si>
  <si>
    <t>MANT.OQ</t>
  </si>
  <si>
    <t>HIPPQ.PK</t>
  </si>
  <si>
    <t>Hipcricket Inc</t>
  </si>
  <si>
    <t>COWI.PK</t>
  </si>
  <si>
    <t>CoroWare Inc</t>
  </si>
  <si>
    <t>DTWB.PK</t>
  </si>
  <si>
    <t>Dot 1 Web Inc</t>
  </si>
  <si>
    <t>VRNT.OQ</t>
  </si>
  <si>
    <t>SYRX.OQ</t>
  </si>
  <si>
    <t>Sysorex Global Holdings Corp</t>
  </si>
  <si>
    <t>SAMP.PK</t>
  </si>
  <si>
    <t>USA Restaurant Funding Inc</t>
  </si>
  <si>
    <t>EORZ.PK</t>
  </si>
  <si>
    <t>Empire Oil Refineries Corp</t>
  </si>
  <si>
    <t>CPSI.OQ</t>
  </si>
  <si>
    <t>Computer Programs and Systems Inc</t>
  </si>
  <si>
    <t>UWRL.PK</t>
  </si>
  <si>
    <t>US Wireless Online Inc</t>
  </si>
  <si>
    <t>PKT.OQ</t>
  </si>
  <si>
    <t>Procera Networks Inc</t>
  </si>
  <si>
    <t>ALYI.PK</t>
  </si>
  <si>
    <t>Alternet Systems Inc</t>
  </si>
  <si>
    <t>CSSI.PK</t>
  </si>
  <si>
    <t>Costas Inc</t>
  </si>
  <si>
    <t>IVSW.PK</t>
  </si>
  <si>
    <t>Intervision Network Corp</t>
  </si>
  <si>
    <t>PCLI.PK</t>
  </si>
  <si>
    <t>Protocall Technologies Inc</t>
  </si>
  <si>
    <t>FCCN.PK</t>
  </si>
  <si>
    <t>Spectral Capital Corp</t>
  </si>
  <si>
    <t>IJJP.PK</t>
  </si>
  <si>
    <t>IJJ Corp</t>
  </si>
  <si>
    <t>ISHM.PK</t>
  </si>
  <si>
    <t>InfoSearch Media Inc</t>
  </si>
  <si>
    <t>ITVI.PK</t>
  </si>
  <si>
    <t>Interact-TV Inc</t>
  </si>
  <si>
    <t>CSYT.PK</t>
  </si>
  <si>
    <t>Communication Synergy Technologies Inc</t>
  </si>
  <si>
    <t>WSTN.PK</t>
  </si>
  <si>
    <t>Westlin Corp</t>
  </si>
  <si>
    <t>STNN.PK</t>
  </si>
  <si>
    <t>Sertant Inc</t>
  </si>
  <si>
    <t>SWII.PK</t>
  </si>
  <si>
    <t>Software International Inc</t>
  </si>
  <si>
    <t>GRGG.PK</t>
  </si>
  <si>
    <t>Green for Energy Inc</t>
  </si>
  <si>
    <t>CYZN.PK</t>
  </si>
  <si>
    <t>CyberZone Inc</t>
  </si>
  <si>
    <t>CRVW.OB</t>
  </si>
  <si>
    <t>CareView Communications Inc</t>
  </si>
  <si>
    <t>NNWS.PK</t>
  </si>
  <si>
    <t>Northport Network Systems Inc</t>
  </si>
  <si>
    <t>CRM.N</t>
  </si>
  <si>
    <t>DALN.PK</t>
  </si>
  <si>
    <t>DAL International Ltd</t>
  </si>
  <si>
    <t>PLTI.PK</t>
  </si>
  <si>
    <t>Platcom Inc</t>
  </si>
  <si>
    <t>CANMQ.PK</t>
  </si>
  <si>
    <t>EMRH.PK</t>
  </si>
  <si>
    <t>Emerging Holdings Inc</t>
  </si>
  <si>
    <t>RBSY.PK</t>
  </si>
  <si>
    <t>RoboServer Systems Corp</t>
  </si>
  <si>
    <t>MSCK.PK</t>
  </si>
  <si>
    <t>MassClick Inc</t>
  </si>
  <si>
    <t>MMRF.PK</t>
  </si>
  <si>
    <t>MMRGlobal Inc</t>
  </si>
  <si>
    <t>CLDZ.PK</t>
  </si>
  <si>
    <t>Cloud Technologies Inc</t>
  </si>
  <si>
    <t>SYPT.PK</t>
  </si>
  <si>
    <t>Scrypt Inc</t>
  </si>
  <si>
    <t>FZRO.PK</t>
  </si>
  <si>
    <t>Children's Internet Inc</t>
  </si>
  <si>
    <t>NVNT.PK</t>
  </si>
  <si>
    <t>Novint Technologies Inc</t>
  </si>
  <si>
    <t>AWRS.PK</t>
  </si>
  <si>
    <t>All World Resources Corp</t>
  </si>
  <si>
    <t>MBEI.PK</t>
  </si>
  <si>
    <t>C Covert Inc</t>
  </si>
  <si>
    <t>KLGG.PK</t>
  </si>
  <si>
    <t>Klegg Electronics Inc</t>
  </si>
  <si>
    <t>LBWR.PK</t>
  </si>
  <si>
    <t>Labwire Inc</t>
  </si>
  <si>
    <t>WRMA.PK</t>
  </si>
  <si>
    <t>Wiremedia Inc</t>
  </si>
  <si>
    <t>PAY.N</t>
  </si>
  <si>
    <t>VeriFone Systems Inc</t>
  </si>
  <si>
    <t>SDVI.PK</t>
  </si>
  <si>
    <t>Signature Devices Inc</t>
  </si>
  <si>
    <t>WWWW.OQ</t>
  </si>
  <si>
    <t>INVC.PK</t>
  </si>
  <si>
    <t>Innovative Card Technologies Inc</t>
  </si>
  <si>
    <t>GTT.N</t>
  </si>
  <si>
    <t>GTT Communications Inc</t>
  </si>
  <si>
    <t>DGLPQ.PK</t>
  </si>
  <si>
    <t>DigitalPost Interactive Inc</t>
  </si>
  <si>
    <t>NCIT.OQ</t>
  </si>
  <si>
    <t>VVDL.PK</t>
  </si>
  <si>
    <t>Vivid Learning Systems Inc</t>
  </si>
  <si>
    <t>NRWS.PK</t>
  </si>
  <si>
    <t>LDOS.N</t>
  </si>
  <si>
    <t>Leidos Holdings Inc</t>
  </si>
  <si>
    <t>LQDT.OQ</t>
  </si>
  <si>
    <t>Liquidity Services Inc</t>
  </si>
  <si>
    <t>DIBZ.PK</t>
  </si>
  <si>
    <t>DIBZ International Inc</t>
  </si>
  <si>
    <t>WAVX.OQ</t>
  </si>
  <si>
    <t>ANOS.PK</t>
  </si>
  <si>
    <t>Anoteros Inc</t>
  </si>
  <si>
    <t>IFBC.PK</t>
  </si>
  <si>
    <t>Italian Food &amp; Beverage Corp</t>
  </si>
  <si>
    <t>SNCR.OQ</t>
  </si>
  <si>
    <t>TFZI.PK</t>
  </si>
  <si>
    <t>Gold Recycle Corp</t>
  </si>
  <si>
    <t>CREX.PK</t>
  </si>
  <si>
    <t>Creative Realities Inc</t>
  </si>
  <si>
    <t>GUID.OQ</t>
  </si>
  <si>
    <t>TDYS.PK</t>
  </si>
  <si>
    <t>TetriDyn Solutions Inc</t>
  </si>
  <si>
    <t>WFCF.PK</t>
  </si>
  <si>
    <t>Where Food Comes From Inc</t>
  </si>
  <si>
    <t>BLLZ.PK</t>
  </si>
  <si>
    <t>Bullzi Holdings Inc</t>
  </si>
  <si>
    <t>VICT.PK</t>
  </si>
  <si>
    <t>Victura Construction Group Inc</t>
  </si>
  <si>
    <t>BIZZ.PK</t>
  </si>
  <si>
    <t>Bizzingo Inc</t>
  </si>
  <si>
    <t>IQNT.OQ</t>
  </si>
  <si>
    <t>Inteliquent Inc</t>
  </si>
  <si>
    <t>TYPE.OQ</t>
  </si>
  <si>
    <t>Monotype Imaging Holdings Inc</t>
  </si>
  <si>
    <t>RTNB.PK</t>
  </si>
  <si>
    <t>root9B Technologies Inc</t>
  </si>
  <si>
    <t>TTGT.OQ</t>
  </si>
  <si>
    <t>LLNW.OQ</t>
  </si>
  <si>
    <t>Limelight Networks Inc</t>
  </si>
  <si>
    <t>VRTU.OQ</t>
  </si>
  <si>
    <t>Virtusa Corp</t>
  </si>
  <si>
    <t>VMW.N</t>
  </si>
  <si>
    <t>VMware Inc</t>
  </si>
  <si>
    <t>OSCN.PK</t>
  </si>
  <si>
    <t>OneScreen Inc</t>
  </si>
  <si>
    <t>PIHN.PK</t>
  </si>
  <si>
    <t>Polaris International Holdings Inc</t>
  </si>
  <si>
    <t>SYNC.OQ</t>
  </si>
  <si>
    <t>Synacor Inc</t>
  </si>
  <si>
    <t>GOCH.PK</t>
  </si>
  <si>
    <t>Geeks On Call Holdings Inc</t>
  </si>
  <si>
    <t>MDAS.OQ</t>
  </si>
  <si>
    <t>TDC.N</t>
  </si>
  <si>
    <t>Teradata Corp</t>
  </si>
  <si>
    <t>GOSY.PK</t>
  </si>
  <si>
    <t>GeckoSystems International Corp</t>
  </si>
  <si>
    <t>ECNI.PK</t>
  </si>
  <si>
    <t>EnterConnect Inc</t>
  </si>
  <si>
    <t>CMEY.PK</t>
  </si>
  <si>
    <t>cMoney Inc</t>
  </si>
  <si>
    <t>SBDG.PK</t>
  </si>
  <si>
    <t>Small Business Development Group Inc</t>
  </si>
  <si>
    <t>LOGM.OQ</t>
  </si>
  <si>
    <t>LogMeIn Inc</t>
  </si>
  <si>
    <t>DTST.PK</t>
  </si>
  <si>
    <t>Data Storage Corp</t>
  </si>
  <si>
    <t>PLKD.PK</t>
  </si>
  <si>
    <t>Pleasant Kids Inc</t>
  </si>
  <si>
    <t>PMOZ.PK</t>
  </si>
  <si>
    <t>PrismOne Group Inc</t>
  </si>
  <si>
    <t>RAX.N</t>
  </si>
  <si>
    <t>Rackspace Hosting Inc</t>
  </si>
  <si>
    <t>KHZM.PK</t>
  </si>
  <si>
    <t>Madison Ave Media Inc</t>
  </si>
  <si>
    <t>PTOP.PK</t>
  </si>
  <si>
    <t>Peer To Peer Network</t>
  </si>
  <si>
    <t>SPXA.PK</t>
  </si>
  <si>
    <t>SpectrumDNA Inc</t>
  </si>
  <si>
    <t>STUO.PK</t>
  </si>
  <si>
    <t>STI Group Inc</t>
  </si>
  <si>
    <t>VRSK.OQ</t>
  </si>
  <si>
    <t>IORG.PK</t>
  </si>
  <si>
    <t>INTREorg Systems Inc</t>
  </si>
  <si>
    <t>RCMH.PK</t>
  </si>
  <si>
    <t>Reach Messaging Holdings Inc</t>
  </si>
  <si>
    <t>TRXA.PK</t>
  </si>
  <si>
    <t>Trex Acquisition Corp</t>
  </si>
  <si>
    <t>REPO.PK</t>
  </si>
  <si>
    <t>National Asset Recovery Corp</t>
  </si>
  <si>
    <t>DMRC.OQ</t>
  </si>
  <si>
    <t>ADGL.PK</t>
  </si>
  <si>
    <t>AllDigital Holdings Inc</t>
  </si>
  <si>
    <t>MDSO.OQ</t>
  </si>
  <si>
    <t>Medidata Solutions Inc</t>
  </si>
  <si>
    <t>KRANQ.PK</t>
  </si>
  <si>
    <t>Kranem Corp</t>
  </si>
  <si>
    <t>SMXI.PK</t>
  </si>
  <si>
    <t>Sebring Software Inc</t>
  </si>
  <si>
    <t>TKGL.PK</t>
  </si>
  <si>
    <t>TekeGldmpire Inc</t>
  </si>
  <si>
    <t>IDLM.PK</t>
  </si>
  <si>
    <t>Idle Media Inc</t>
  </si>
  <si>
    <t>DLDG.OB</t>
  </si>
  <si>
    <t>DLD Group Inc</t>
  </si>
  <si>
    <t>TNTY.PK</t>
  </si>
  <si>
    <t>Trunity Holdings Inc</t>
  </si>
  <si>
    <t>FTNT.OQ</t>
  </si>
  <si>
    <t>Fortinet Inc</t>
  </si>
  <si>
    <t>PGCG.OB</t>
  </si>
  <si>
    <t>Prime Global Capital Group Inc</t>
  </si>
  <si>
    <t>VSST.PK</t>
  </si>
  <si>
    <t>Voice Assist Inc</t>
  </si>
  <si>
    <t>MMED.PK</t>
  </si>
  <si>
    <t>Midas Medici Group Holdings Inc</t>
  </si>
  <si>
    <t>IL.N</t>
  </si>
  <si>
    <t>Intralinks Holdings Inc</t>
  </si>
  <si>
    <t>TNGO.OQ</t>
  </si>
  <si>
    <t>VCLD.PK</t>
  </si>
  <si>
    <t>Verecloud Inc</t>
  </si>
  <si>
    <t>SHMP.PK</t>
  </si>
  <si>
    <t>NaturalShrimp Inc</t>
  </si>
  <si>
    <t>CSOD.OQ</t>
  </si>
  <si>
    <t>Cornerstone OnDemand Inc</t>
  </si>
  <si>
    <t>BCOV.OQ</t>
  </si>
  <si>
    <t>MSGY.N</t>
  </si>
  <si>
    <t>Masergy Communications Inc</t>
  </si>
  <si>
    <t>CDW.OQ</t>
  </si>
  <si>
    <t>CDW Corp</t>
  </si>
  <si>
    <t>VIZC.PK</t>
  </si>
  <si>
    <t>Vizconnect Inc</t>
  </si>
  <si>
    <t>SREV.OQ</t>
  </si>
  <si>
    <t>ServiceSource International Inc</t>
  </si>
  <si>
    <t>VAPE.PK</t>
  </si>
  <si>
    <t>Vape Holdings Inc</t>
  </si>
  <si>
    <t>UVND.PK</t>
  </si>
  <si>
    <t>U-Vend Inc</t>
  </si>
  <si>
    <t>APPO.PK</t>
  </si>
  <si>
    <t>Alphapoint Technology Inc</t>
  </si>
  <si>
    <t>ENCR.OB</t>
  </si>
  <si>
    <t>Ener-Core Inc</t>
  </si>
  <si>
    <t>SMTP.OQ</t>
  </si>
  <si>
    <t>SMTP Inc</t>
  </si>
  <si>
    <t>VHUB.PK</t>
  </si>
  <si>
    <t>Vapor Hub International Inc</t>
  </si>
  <si>
    <t>VAPI.PK</t>
  </si>
  <si>
    <t>Vapir Enterprises Inc</t>
  </si>
  <si>
    <t>CLDS.PK</t>
  </si>
  <si>
    <t>Cloud Security Corp</t>
  </si>
  <si>
    <t>CARB.OQ</t>
  </si>
  <si>
    <t>Carbonite Inc</t>
  </si>
  <si>
    <t>MLGT.PK</t>
  </si>
  <si>
    <t>mLight Tech Inc</t>
  </si>
  <si>
    <t>SAAX.PK</t>
  </si>
  <si>
    <t>Nouveau Ventures Inc</t>
  </si>
  <si>
    <t>EPAM.N</t>
  </si>
  <si>
    <t>EPAM Systems Inc</t>
  </si>
  <si>
    <t>IMPV.N</t>
  </si>
  <si>
    <t>Imperva Inc</t>
  </si>
  <si>
    <t>ONDR.PK</t>
  </si>
  <si>
    <t>Online Disruptive Technologies Inc</t>
  </si>
  <si>
    <t>SSNI.N</t>
  </si>
  <si>
    <t>Silver Spring Networks Inc</t>
  </si>
  <si>
    <t>DWRE.N</t>
  </si>
  <si>
    <t>Demandware Inc</t>
  </si>
  <si>
    <t>PRLB.N</t>
  </si>
  <si>
    <t>Proto Labs Inc</t>
  </si>
  <si>
    <t>DSOL.PK</t>
  </si>
  <si>
    <t>Drug Free Solution Inc</t>
  </si>
  <si>
    <t>RJDG.PK</t>
  </si>
  <si>
    <t>RJD Green Inc</t>
  </si>
  <si>
    <t>ARVM.PK</t>
  </si>
  <si>
    <t>Mirage Capital Corp</t>
  </si>
  <si>
    <t>NSUB.PK</t>
  </si>
  <si>
    <t>New York Sub Co</t>
  </si>
  <si>
    <t>SLNN.OB</t>
  </si>
  <si>
    <t>Saleen Automotive Inc</t>
  </si>
  <si>
    <t>CHAA.OB</t>
  </si>
  <si>
    <t>ChatAnd Inc</t>
  </si>
  <si>
    <t>AEYE.PK</t>
  </si>
  <si>
    <t>AudioEye Inc</t>
  </si>
  <si>
    <t>PHGO.PK</t>
  </si>
  <si>
    <t>Photoamigo Inc</t>
  </si>
  <si>
    <t>PFPT.OQ</t>
  </si>
  <si>
    <t>Proofpoint Inc</t>
  </si>
  <si>
    <t>IVOD.PK</t>
  </si>
  <si>
    <t>iVoiceIdeas Inc</t>
  </si>
  <si>
    <t>BLOX.N</t>
  </si>
  <si>
    <t>Infoblox Inc</t>
  </si>
  <si>
    <t>SFHI.PK</t>
  </si>
  <si>
    <t>Sports Field Holdings Inc</t>
  </si>
  <si>
    <t>PANW.N</t>
  </si>
  <si>
    <t>Palo Alto Networks Inc</t>
  </si>
  <si>
    <t>TPOI.PK</t>
  </si>
  <si>
    <t>Touchpoint Metrics Inc</t>
  </si>
  <si>
    <t>WORX.PK</t>
  </si>
  <si>
    <t>Worlds Online Inc</t>
  </si>
  <si>
    <t>NOW.N</t>
  </si>
  <si>
    <t>ServiceNow Inc</t>
  </si>
  <si>
    <t>WTTJ.PK</t>
  </si>
  <si>
    <t>WTTJ Corp</t>
  </si>
  <si>
    <t>IPDN.OQ</t>
  </si>
  <si>
    <t>Professional Diversity Network Inc</t>
  </si>
  <si>
    <t>ONLIE.OB</t>
  </si>
  <si>
    <t>Online Redefined Inc</t>
  </si>
  <si>
    <t>QLYS.OQ</t>
  </si>
  <si>
    <t>Qualys Inc</t>
  </si>
  <si>
    <t>COVS.OQ</t>
  </si>
  <si>
    <t>Covisint Corp</t>
  </si>
  <si>
    <t>RALY.N</t>
  </si>
  <si>
    <t>Rally Software Development Corp</t>
  </si>
  <si>
    <t>ECCO.PK</t>
  </si>
  <si>
    <t>Mobiagogo Inc</t>
  </si>
  <si>
    <t>FLTX.N</t>
  </si>
  <si>
    <t>Fleetmatics Group PLC</t>
  </si>
  <si>
    <t>VMRI.OB</t>
  </si>
  <si>
    <t>Valmie Resources Inc</t>
  </si>
  <si>
    <t>CNSI.OQ</t>
  </si>
  <si>
    <t>Comverse Inc</t>
  </si>
  <si>
    <t>ETHG.OB</t>
  </si>
  <si>
    <t>800 Commerce Inc</t>
  </si>
  <si>
    <t>MRIN.N</t>
  </si>
  <si>
    <t>Marin Software Inc</t>
  </si>
  <si>
    <t>CYNI.N</t>
  </si>
  <si>
    <t>Cyan Inc</t>
  </si>
  <si>
    <t>CUDA.N</t>
  </si>
  <si>
    <t>Barracuda Networks Inc</t>
  </si>
  <si>
    <t>EIGI.OQ</t>
  </si>
  <si>
    <t>Endurance International Group Holdings Inc</t>
  </si>
  <si>
    <t>SAIC.N</t>
  </si>
  <si>
    <t>Science Applications International Corp</t>
  </si>
  <si>
    <t>IMS.N</t>
  </si>
  <si>
    <t>IMS Health Holdings Inc</t>
  </si>
  <si>
    <t>SWFR.OB</t>
  </si>
  <si>
    <t>Swift Start Corp</t>
  </si>
  <si>
    <t>RUBI.N</t>
  </si>
  <si>
    <t>The Rubicon Project Inc</t>
  </si>
  <si>
    <t>ATEN.N</t>
  </si>
  <si>
    <t>A10 Networks Inc</t>
  </si>
  <si>
    <t>TWOU.OQ</t>
  </si>
  <si>
    <t>2U Inc</t>
  </si>
  <si>
    <t>ANMP.PK</t>
  </si>
  <si>
    <t>Anacomp Inc</t>
  </si>
  <si>
    <t>CDK.OQ</t>
  </si>
  <si>
    <t>CDK Global Inc</t>
  </si>
  <si>
    <t>INOV.OQ</t>
  </si>
  <si>
    <t>Inovalon Holdings Inc</t>
  </si>
  <si>
    <t>APIC.OQ</t>
  </si>
  <si>
    <t>Apigee Corp</t>
  </si>
  <si>
    <t>BDL.A</t>
  </si>
  <si>
    <t>Flanigan's Enterprises Inc</t>
  </si>
  <si>
    <t>Leisure &amp; Recreation</t>
  </si>
  <si>
    <t>WHKA.PK</t>
  </si>
  <si>
    <t>World Hockey Association Corp</t>
  </si>
  <si>
    <t>HYNLZ.PK</t>
  </si>
  <si>
    <t>Henley LP</t>
  </si>
  <si>
    <t>BWLa.A</t>
  </si>
  <si>
    <t>Bowl America Inc</t>
  </si>
  <si>
    <t>CBHR.PK</t>
  </si>
  <si>
    <t>California Beach Restaurants Inc</t>
  </si>
  <si>
    <t>CKEC.OQ</t>
  </si>
  <si>
    <t>FUN.N</t>
  </si>
  <si>
    <t>Cedar Fair LP</t>
  </si>
  <si>
    <t>RDI.OQ</t>
  </si>
  <si>
    <t>Reading International Inc</t>
  </si>
  <si>
    <t>MTN.N</t>
  </si>
  <si>
    <t>Vail Resorts Inc</t>
  </si>
  <si>
    <t>KICK.PK</t>
  </si>
  <si>
    <t>Master Glazier's Karate International Inc</t>
  </si>
  <si>
    <t>USBL.OB</t>
  </si>
  <si>
    <t>United States Basketball League Inc</t>
  </si>
  <si>
    <t>HOLL.PK</t>
  </si>
  <si>
    <t>Hollywood Media Corp</t>
  </si>
  <si>
    <t>ONVC.PK</t>
  </si>
  <si>
    <t>Online Vacation Center Holdings Corp</t>
  </si>
  <si>
    <t>RMIL.PK</t>
  </si>
  <si>
    <t>Rocky Mountain International Ltd</t>
  </si>
  <si>
    <t>FNAT.PK</t>
  </si>
  <si>
    <t>First National Entertainment Corp</t>
  </si>
  <si>
    <t>GPLA.PK</t>
  </si>
  <si>
    <t>GamePlan Inc</t>
  </si>
  <si>
    <t>AHFI.PK</t>
  </si>
  <si>
    <t>Absolute Health and Fitness Inc</t>
  </si>
  <si>
    <t>STNR.OQ</t>
  </si>
  <si>
    <t>Steiner Leisure Ltd</t>
  </si>
  <si>
    <t>SCYR.PK</t>
  </si>
  <si>
    <t>Specialty Restaurants Corp</t>
  </si>
  <si>
    <t>TRK.N</t>
  </si>
  <si>
    <t>Speedway Motorsports Inc</t>
  </si>
  <si>
    <t>MRSP.PK</t>
  </si>
  <si>
    <t>Marine Sports Inc</t>
  </si>
  <si>
    <t>PRXI.OQ</t>
  </si>
  <si>
    <t>DVD.N</t>
  </si>
  <si>
    <t>Dover Motorsports Inc</t>
  </si>
  <si>
    <t>MBEW.PK</t>
  </si>
  <si>
    <t>Malibu Entertainment Worldwide Inc</t>
  </si>
  <si>
    <t>MSET.PK</t>
  </si>
  <si>
    <t>Madison Sports &amp; Entertainment Group Inc</t>
  </si>
  <si>
    <t>BBUCQ.PK</t>
  </si>
  <si>
    <t>Big Buck Brewery &amp; Steakhouse Inc</t>
  </si>
  <si>
    <t>NETW.PK</t>
  </si>
  <si>
    <t>Network Holdings International Inc</t>
  </si>
  <si>
    <t>LBGF.PK</t>
  </si>
  <si>
    <t>Level Best Golf Inc</t>
  </si>
  <si>
    <t>RESX.PK</t>
  </si>
  <si>
    <t>RestorGenex Corp</t>
  </si>
  <si>
    <t>FBLQ.PK</t>
  </si>
  <si>
    <t>Football Equities Inc</t>
  </si>
  <si>
    <t>ARHN.PK</t>
  </si>
  <si>
    <t>Archon Corp</t>
  </si>
  <si>
    <t>BAUM.PK</t>
  </si>
  <si>
    <t>Boston Athenaeum</t>
  </si>
  <si>
    <t>TIXC.PK</t>
  </si>
  <si>
    <t>SKYL.PK</t>
  </si>
  <si>
    <t>Skyline Multimedia Entertainment Inc</t>
  </si>
  <si>
    <t>CLVFA.PK</t>
  </si>
  <si>
    <t>Cloverleaf Kennel Club</t>
  </si>
  <si>
    <t>DYLI.PK</t>
  </si>
  <si>
    <t>Dynamic Leisure Corp</t>
  </si>
  <si>
    <t>SKTP.PK</t>
  </si>
  <si>
    <t>Skytop Lodge Corp</t>
  </si>
  <si>
    <t>AASP.PK</t>
  </si>
  <si>
    <t>All-American Sportpark Inc</t>
  </si>
  <si>
    <t>AMIEQ.PK</t>
  </si>
  <si>
    <t>ISCA.OQ</t>
  </si>
  <si>
    <t>International Speedway Corp</t>
  </si>
  <si>
    <t>BVRG.PK</t>
  </si>
  <si>
    <t>Nymet Inc</t>
  </si>
  <si>
    <t>INOH.PK</t>
  </si>
  <si>
    <t>In Ovations Holdings Inc</t>
  </si>
  <si>
    <t>UWKI.PK</t>
  </si>
  <si>
    <t>uWink Inc</t>
  </si>
  <si>
    <t>FRMO.PK</t>
  </si>
  <si>
    <t>FRMO Corp</t>
  </si>
  <si>
    <t>ULSP.PK</t>
  </si>
  <si>
    <t>Ultimate Sports Entertainment Inc</t>
  </si>
  <si>
    <t>PCLN.OQ</t>
  </si>
  <si>
    <t>DPBE.PK</t>
  </si>
  <si>
    <t>Deep Blue Marine Inc</t>
  </si>
  <si>
    <t>EXAI.PK</t>
  </si>
  <si>
    <t>Exa Inc</t>
  </si>
  <si>
    <t>DJRT.PK</t>
  </si>
  <si>
    <t>Dale Jarrett Racing Adventure Inc</t>
  </si>
  <si>
    <t>HXPR.PK</t>
  </si>
  <si>
    <t>Hispanic Express Inc</t>
  </si>
  <si>
    <t>AMRA.PK</t>
  </si>
  <si>
    <t>American Racing Capital Inc</t>
  </si>
  <si>
    <t>AVPI.PK</t>
  </si>
  <si>
    <t>AVP Inc</t>
  </si>
  <si>
    <t>FGLF.PK</t>
  </si>
  <si>
    <t>Renaissance Golf Products Inc</t>
  </si>
  <si>
    <t>WRGP.PK</t>
  </si>
  <si>
    <t>World Racing Group Inc</t>
  </si>
  <si>
    <t>SREN.PK</t>
  </si>
  <si>
    <t>Star Entertainment Group Inc</t>
  </si>
  <si>
    <t>PRKA.PK</t>
  </si>
  <si>
    <t>Parks! America Inc</t>
  </si>
  <si>
    <t>VEII.PK</t>
  </si>
  <si>
    <t>Voyager Entertainment International Inc</t>
  </si>
  <si>
    <t>AMLH.PK</t>
  </si>
  <si>
    <t>American Leisure Holdings Inc</t>
  </si>
  <si>
    <t>EPAX.OQ</t>
  </si>
  <si>
    <t>Ambassadors Group Inc</t>
  </si>
  <si>
    <t>RGC.N</t>
  </si>
  <si>
    <t>Regal Entertainment Group</t>
  </si>
  <si>
    <t>TZOO.OQ</t>
  </si>
  <si>
    <t>Travelzoo Inc</t>
  </si>
  <si>
    <t>NAXG.PK</t>
  </si>
  <si>
    <t>Mullagain Inc</t>
  </si>
  <si>
    <t>GNTP.PK</t>
  </si>
  <si>
    <t>Global Entertainment Corp</t>
  </si>
  <si>
    <t>LTM.N</t>
  </si>
  <si>
    <t>Life Time Fitness Inc</t>
  </si>
  <si>
    <t>ATOC.PK</t>
  </si>
  <si>
    <t>Atomic Paintball Inc</t>
  </si>
  <si>
    <t>FTFY.PK</t>
  </si>
  <si>
    <t>Fit After Fifty Inc</t>
  </si>
  <si>
    <t>IFST.PK</t>
  </si>
  <si>
    <t>IFSA Strongman Inc</t>
  </si>
  <si>
    <t>CLUB.OQ</t>
  </si>
  <si>
    <t>Town Sports International Holdings Inc</t>
  </si>
  <si>
    <t>EXPE.OQ</t>
  </si>
  <si>
    <t>UCCC.PK</t>
  </si>
  <si>
    <t>UAN Cultural &amp; Creative Co Ltd</t>
  </si>
  <si>
    <t>MLFB.PK</t>
  </si>
  <si>
    <t>Major League Football Inc</t>
  </si>
  <si>
    <t>PTVL.PK</t>
  </si>
  <si>
    <t>PTN Inc</t>
  </si>
  <si>
    <t>ABKB.PK</t>
  </si>
  <si>
    <t>American Basketball Association Inc</t>
  </si>
  <si>
    <t>CNK.N</t>
  </si>
  <si>
    <t>Cinemark Holdings Inc</t>
  </si>
  <si>
    <t>CYLO.PK</t>
  </si>
  <si>
    <t>Cyclon Capital Corp</t>
  </si>
  <si>
    <t>CCVAJ.PK</t>
  </si>
  <si>
    <t>Country Club of Virginia Inc</t>
  </si>
  <si>
    <t>WSGF.PK</t>
  </si>
  <si>
    <t>World Series of Golf Inc</t>
  </si>
  <si>
    <t>OWW.N</t>
  </si>
  <si>
    <t>Orbitz Worldwide Inc</t>
  </si>
  <si>
    <t>AMC.N</t>
  </si>
  <si>
    <t>AMC Entertainment Holdings Inc</t>
  </si>
  <si>
    <t>OXFC.PK</t>
  </si>
  <si>
    <t>Oxford City Football Club Inc</t>
  </si>
  <si>
    <t>IILG.OQ</t>
  </si>
  <si>
    <t>Interval Leisure Group Inc</t>
  </si>
  <si>
    <t>AVLH.PK</t>
  </si>
  <si>
    <t>Avalon Holding Group Inc</t>
  </si>
  <si>
    <t>BLLY.PK</t>
  </si>
  <si>
    <t>Bally Total Fitness Holding Corp</t>
  </si>
  <si>
    <t>ARSP.PK</t>
  </si>
  <si>
    <t>Andalusian Resorts and Spas Inc</t>
  </si>
  <si>
    <t>SIX.N</t>
  </si>
  <si>
    <t>Six Flags Entertainment Corp</t>
  </si>
  <si>
    <t>TIHC.PK</t>
  </si>
  <si>
    <t>Titanium Healthcare Inc</t>
  </si>
  <si>
    <t>PBFCU.K</t>
  </si>
  <si>
    <t>Planet Beach Franchising Corp</t>
  </si>
  <si>
    <t>MJTK.PK</t>
  </si>
  <si>
    <t>CannaSys Inc</t>
  </si>
  <si>
    <t>JUDO.OB</t>
  </si>
  <si>
    <t>Classic Rules Judo Championship Inc</t>
  </si>
  <si>
    <t>BSSP.OB</t>
  </si>
  <si>
    <t>Reve Technologies Inc</t>
  </si>
  <si>
    <t>LFAP.PK</t>
  </si>
  <si>
    <t>LifeApps Digital Media Inc</t>
  </si>
  <si>
    <t>SMRS.PK</t>
  </si>
  <si>
    <t>Star Mountain Resources Inc</t>
  </si>
  <si>
    <t>SLNRE.OB</t>
  </si>
  <si>
    <t>Sealand Natural Resources Inc</t>
  </si>
  <si>
    <t>MCIG.PK</t>
  </si>
  <si>
    <t>mCig Inc</t>
  </si>
  <si>
    <t>VCHS.PK</t>
  </si>
  <si>
    <t>Vacation Home Swap Inc</t>
  </si>
  <si>
    <t>TRIP.OQ</t>
  </si>
  <si>
    <t>TripAdvisor Inc</t>
  </si>
  <si>
    <t>SVLE.PK</t>
  </si>
  <si>
    <t>Seville Ventures Corp</t>
  </si>
  <si>
    <t>SEAS.N</t>
  </si>
  <si>
    <t>SeaWorld Entertainment Inc</t>
  </si>
  <si>
    <t>APPGE.OB</t>
  </si>
  <si>
    <t>Apptigo International Inc</t>
  </si>
  <si>
    <t>SFXE.OQ</t>
  </si>
  <si>
    <t>MYCC.N</t>
  </si>
  <si>
    <t>ClubCorp Holdings Inc</t>
  </si>
  <si>
    <t>BAMF.PK</t>
  </si>
  <si>
    <t>Bowlmor AMF Corp</t>
  </si>
  <si>
    <t>TCKF.OB</t>
  </si>
  <si>
    <t>Tomichi Creek Outfitters</t>
  </si>
  <si>
    <t>AMRD.PK</t>
  </si>
  <si>
    <t>American Riding Tours Inc</t>
  </si>
  <si>
    <t>APYV.OB</t>
  </si>
  <si>
    <t>At Play Vacations Inc</t>
  </si>
  <si>
    <t>HUM.N</t>
  </si>
  <si>
    <t>Managed Healthcare</t>
  </si>
  <si>
    <t>AVSS.PK</t>
  </si>
  <si>
    <t>Avesis Inc</t>
  </si>
  <si>
    <t>CTRX.OQ</t>
  </si>
  <si>
    <t>Catamaran Corp</t>
  </si>
  <si>
    <t>HNT.N</t>
  </si>
  <si>
    <t>Health Net Inc</t>
  </si>
  <si>
    <t>UNH.N</t>
  </si>
  <si>
    <t>EFOR.PK</t>
  </si>
  <si>
    <t>Efoora Health Management Inc</t>
  </si>
  <si>
    <t>SUHI.PK</t>
  </si>
  <si>
    <t>Sunstar Healthcare Inc</t>
  </si>
  <si>
    <t>CNC.N</t>
  </si>
  <si>
    <t>Centene Corp</t>
  </si>
  <si>
    <t>HCNVQ.PK</t>
  </si>
  <si>
    <t>HC Innovations Inc</t>
  </si>
  <si>
    <t>MGLN.OQ</t>
  </si>
  <si>
    <t>Magellan Health Inc</t>
  </si>
  <si>
    <t>HLMB.PK</t>
  </si>
  <si>
    <t>Swiftsure International Inc</t>
  </si>
  <si>
    <t>WCG.N</t>
  </si>
  <si>
    <t>WellCare Health Plans Inc</t>
  </si>
  <si>
    <t>BRNW.PK</t>
  </si>
  <si>
    <t>Brainybrawn Inc</t>
  </si>
  <si>
    <t>MELD.PK</t>
  </si>
  <si>
    <t>Genesis Illumination Holdings Corp</t>
  </si>
  <si>
    <t>OSUR.OQ</t>
  </si>
  <si>
    <t>OraSure Technologies Inc</t>
  </si>
  <si>
    <t>Medical Equipment, Supplies &amp; Distribution</t>
  </si>
  <si>
    <t>CLFD.OQ</t>
  </si>
  <si>
    <t>Clearfield Inc</t>
  </si>
  <si>
    <t>XRAY.OQ</t>
  </si>
  <si>
    <t>DENTSPLY International Inc</t>
  </si>
  <si>
    <t>ATRI.OQ</t>
  </si>
  <si>
    <t>Atrion Corp</t>
  </si>
  <si>
    <t>HAE.N</t>
  </si>
  <si>
    <t>HCLC.PK</t>
  </si>
  <si>
    <t>Health-Chem Corp</t>
  </si>
  <si>
    <t>HRC.N</t>
  </si>
  <si>
    <t>IDXX.OQ</t>
  </si>
  <si>
    <t>IDEXX Laboratories Inc</t>
  </si>
  <si>
    <t>BCR.N</t>
  </si>
  <si>
    <t>C R Bard Inc</t>
  </si>
  <si>
    <t>IVC.N</t>
  </si>
  <si>
    <t>Invacare Corp</t>
  </si>
  <si>
    <t>BAX.N</t>
  </si>
  <si>
    <t>BDX.N</t>
  </si>
  <si>
    <t>Becton, Dickinson and Co</t>
  </si>
  <si>
    <t>BIO.N</t>
  </si>
  <si>
    <t>Bio Rad Laboratories Inc</t>
  </si>
  <si>
    <t>BJCT.PK</t>
  </si>
  <si>
    <t>Bioject Medical Technologies Inc</t>
  </si>
  <si>
    <t>BMRA.PK</t>
  </si>
  <si>
    <t>Biomerica Inc</t>
  </si>
  <si>
    <t>KEQU.OQ</t>
  </si>
  <si>
    <t>Kewaunee Scientific Corp</t>
  </si>
  <si>
    <t>LANZ.PK</t>
  </si>
  <si>
    <t>Lancer Orthodontics Inc</t>
  </si>
  <si>
    <t>LDR.N</t>
  </si>
  <si>
    <t>VIVO.OQ</t>
  </si>
  <si>
    <t>Meridian Bioscience Inc</t>
  </si>
  <si>
    <t>MMSI.OQ</t>
  </si>
  <si>
    <t>CMN.N</t>
  </si>
  <si>
    <t>TRXC.A</t>
  </si>
  <si>
    <t>Transenterix Inc</t>
  </si>
  <si>
    <t>NEOG.OQ</t>
  </si>
  <si>
    <t>Neogen Corp</t>
  </si>
  <si>
    <t>CNMD.OQ</t>
  </si>
  <si>
    <t>Conmed Corp</t>
  </si>
  <si>
    <t>CYBE.OQ</t>
  </si>
  <si>
    <t>CyberOptics Corp</t>
  </si>
  <si>
    <t>EGYF.PK</t>
  </si>
  <si>
    <t>Energy Finders Inc</t>
  </si>
  <si>
    <t>OMI.N</t>
  </si>
  <si>
    <t>PHTO.PK</t>
  </si>
  <si>
    <t>Photon Technology International Inc</t>
  </si>
  <si>
    <t>PDEX.OQ</t>
  </si>
  <si>
    <t>Pro-Dex Inc</t>
  </si>
  <si>
    <t>REPR.PK</t>
  </si>
  <si>
    <t>Repro Med Systems Inc</t>
  </si>
  <si>
    <t>RGBOQ.PK</t>
  </si>
  <si>
    <t>ReGen Biologics Inc</t>
  </si>
  <si>
    <t>STJ.N</t>
  </si>
  <si>
    <t>St. Jude Medical Inc</t>
  </si>
  <si>
    <t>SCND.PK</t>
  </si>
  <si>
    <t>STAA.OQ</t>
  </si>
  <si>
    <t>STAAR Surgical Company</t>
  </si>
  <si>
    <t>SYK.N</t>
  </si>
  <si>
    <t>TFX.N</t>
  </si>
  <si>
    <t>PEYE.PK</t>
  </si>
  <si>
    <t>Precision Optics Corporation Inc</t>
  </si>
  <si>
    <t>UTMD.OQ</t>
  </si>
  <si>
    <t>Utah Medical Products Inc</t>
  </si>
  <si>
    <t>HSKA.OQ</t>
  </si>
  <si>
    <t>Heska Corp</t>
  </si>
  <si>
    <t>WST.N</t>
  </si>
  <si>
    <t>West Pharmaceutical Services Inc</t>
  </si>
  <si>
    <t>CTKI.PK</t>
  </si>
  <si>
    <t>Chemtrak Inc</t>
  </si>
  <si>
    <t>PDCO.OQ</t>
  </si>
  <si>
    <t>Patterson Companies Inc</t>
  </si>
  <si>
    <t>ASFX.PK</t>
  </si>
  <si>
    <t>American Scientific Resources Inc</t>
  </si>
  <si>
    <t>RMCP.PK</t>
  </si>
  <si>
    <t>Revolutions Medical Corp</t>
  </si>
  <si>
    <t>CDOM.PK</t>
  </si>
  <si>
    <t>Tiger X Medical Inc</t>
  </si>
  <si>
    <t>CHADQ.PK</t>
  </si>
  <si>
    <t>Chad Therapeutics Inc</t>
  </si>
  <si>
    <t>MSMT.PK</t>
  </si>
  <si>
    <t>Medical Solutions Management Inc</t>
  </si>
  <si>
    <t>CAMH.PK</t>
  </si>
  <si>
    <t>Cambridge Heart Inc</t>
  </si>
  <si>
    <t>IGNT.PK</t>
  </si>
  <si>
    <t>Ingen Technologies Inc</t>
  </si>
  <si>
    <t>OPST.PK</t>
  </si>
  <si>
    <t>Opt-Sciences Corp</t>
  </si>
  <si>
    <t>LPTH.OQ</t>
  </si>
  <si>
    <t>LightPath Technologies Inc</t>
  </si>
  <si>
    <t>ICUI.OQ</t>
  </si>
  <si>
    <t>UNIS.OQ</t>
  </si>
  <si>
    <t>Unilife Corp</t>
  </si>
  <si>
    <t>PDMI.PK</t>
  </si>
  <si>
    <t>Paradigm Medical Industries Inc</t>
  </si>
  <si>
    <t>EXAC.OQ</t>
  </si>
  <si>
    <t>Exactech Inc</t>
  </si>
  <si>
    <t>CRY.N</t>
  </si>
  <si>
    <t>EGML.PK</t>
  </si>
  <si>
    <t>EGM International Inc</t>
  </si>
  <si>
    <t>STE.N</t>
  </si>
  <si>
    <t>STERIS Corp</t>
  </si>
  <si>
    <t>AEMDD.PK</t>
  </si>
  <si>
    <t>Aethlon Medical Inc</t>
  </si>
  <si>
    <t>MDWV.PK</t>
  </si>
  <si>
    <t>Medwave Inc</t>
  </si>
  <si>
    <t>NVTP.PK</t>
  </si>
  <si>
    <t>NOVT Corp</t>
  </si>
  <si>
    <t>IART.OQ</t>
  </si>
  <si>
    <t>Integra LifeSciences Holdings Corp</t>
  </si>
  <si>
    <t>BVX.A</t>
  </si>
  <si>
    <t>Bovie Medical Corp</t>
  </si>
  <si>
    <t>DYSL.OQ</t>
  </si>
  <si>
    <t>Dynasil Corporation of America</t>
  </si>
  <si>
    <t>ELGX.OQ</t>
  </si>
  <si>
    <t>Endologix Inc</t>
  </si>
  <si>
    <t>PFWI.PK</t>
  </si>
  <si>
    <t>Petrone Worldwide Inc</t>
  </si>
  <si>
    <t>GOYL.PK</t>
  </si>
  <si>
    <t>Gargoyles Inc</t>
  </si>
  <si>
    <t>ATRS.OQ</t>
  </si>
  <si>
    <t>Antares Pharma Inc</t>
  </si>
  <si>
    <t>SCEP.PK</t>
  </si>
  <si>
    <t>Medisys Technologies Inc</t>
  </si>
  <si>
    <t>HSIC.OQ</t>
  </si>
  <si>
    <t>Henry Schein Inc</t>
  </si>
  <si>
    <t>WMGI.OQ</t>
  </si>
  <si>
    <t>PBIO.PK</t>
  </si>
  <si>
    <t>Pressure Biosciences Inc</t>
  </si>
  <si>
    <t>OMRX.PK</t>
  </si>
  <si>
    <t>Orthometrix Inc</t>
  </si>
  <si>
    <t>SEYE.PK</t>
  </si>
  <si>
    <t>Signature Eyewear Inc</t>
  </si>
  <si>
    <t>CERS.OQ</t>
  </si>
  <si>
    <t>Cerus Corp</t>
  </si>
  <si>
    <t>TPBM.PK</t>
  </si>
  <si>
    <t>Tulip Biomed Inc</t>
  </si>
  <si>
    <t>MLSS.PK</t>
  </si>
  <si>
    <t>Milestone Scientific Inc</t>
  </si>
  <si>
    <t>TCHL.PK</t>
  </si>
  <si>
    <t>Techlabs Inc</t>
  </si>
  <si>
    <t>ECIA.PK</t>
  </si>
  <si>
    <t>Encision Inc</t>
  </si>
  <si>
    <t>CCMI.PK</t>
  </si>
  <si>
    <t>Complete Care Medical Inc</t>
  </si>
  <si>
    <t>NWPN.PK</t>
  </si>
  <si>
    <t>Now Corp</t>
  </si>
  <si>
    <t>ZMH.N</t>
  </si>
  <si>
    <t>Zimmer Holdings Inc</t>
  </si>
  <si>
    <t>LSYC.PK</t>
  </si>
  <si>
    <t>Life Systems Corp</t>
  </si>
  <si>
    <t>ALQA.OQ</t>
  </si>
  <si>
    <t>Alliqua BioMedical Inc</t>
  </si>
  <si>
    <t>ERB.A</t>
  </si>
  <si>
    <t>ERBA Diagnostics Inc</t>
  </si>
  <si>
    <t>GHTI.PK</t>
  </si>
  <si>
    <t>G-H-3 International Inc</t>
  </si>
  <si>
    <t>RVP.A</t>
  </si>
  <si>
    <t>Retractable Technologies Inc</t>
  </si>
  <si>
    <t>RTIX.OQ</t>
  </si>
  <si>
    <t>RTI Surgical Inc</t>
  </si>
  <si>
    <t>CYTX.OQ</t>
  </si>
  <si>
    <t>Cytori Therapeutics Inc</t>
  </si>
  <si>
    <t>ULUR.PK</t>
  </si>
  <si>
    <t>ULURU Inc</t>
  </si>
  <si>
    <t>MGSR.PK</t>
  </si>
  <si>
    <t>Magstar Technologies Inc</t>
  </si>
  <si>
    <t>EMDF.PK</t>
  </si>
  <si>
    <t>XL Rent Inc</t>
  </si>
  <si>
    <t>ALGN.OQ</t>
  </si>
  <si>
    <t>RSCF.PK</t>
  </si>
  <si>
    <t>SGLN.PK</t>
  </si>
  <si>
    <t>SurgLine International Inc</t>
  </si>
  <si>
    <t>MASI.OQ</t>
  </si>
  <si>
    <t>Masimo Corp</t>
  </si>
  <si>
    <t>DCTH.OQ</t>
  </si>
  <si>
    <t>Delcath Systems Inc</t>
  </si>
  <si>
    <t>BMSN.PK</t>
  </si>
  <si>
    <t>Bio-Matrix Scientific Group Inc</t>
  </si>
  <si>
    <t>DECN.PK</t>
  </si>
  <si>
    <t>Decision Diagnostics Corp</t>
  </si>
  <si>
    <t>DMSI.PK</t>
  </si>
  <si>
    <t>Dermisonics Inc</t>
  </si>
  <si>
    <t>HASC.PK</t>
  </si>
  <si>
    <t>Hasco Medical Inc</t>
  </si>
  <si>
    <t>HNSS.PK</t>
  </si>
  <si>
    <t>Healthnostics Inc</t>
  </si>
  <si>
    <t>ARBI.PK</t>
  </si>
  <si>
    <t>Arbios Systems Inc</t>
  </si>
  <si>
    <t>HMXG.PK</t>
  </si>
  <si>
    <t>Hydromedix Group Inc</t>
  </si>
  <si>
    <t>NUVA.OQ</t>
  </si>
  <si>
    <t>CDEX.PK</t>
  </si>
  <si>
    <t>CDEX Inc</t>
  </si>
  <si>
    <t>ENRG.PK</t>
  </si>
  <si>
    <t>Energy Telecom Inc</t>
  </si>
  <si>
    <t>ANGO.OQ</t>
  </si>
  <si>
    <t>NURO.OQ</t>
  </si>
  <si>
    <t>NeuroMetrix Inc</t>
  </si>
  <si>
    <t>NHLG.PK</t>
  </si>
  <si>
    <t>National Healthcare Logistics Inc</t>
  </si>
  <si>
    <t>NOHO.PK</t>
  </si>
  <si>
    <t>Novation Holdings Inc</t>
  </si>
  <si>
    <t>RSRT.PK</t>
  </si>
  <si>
    <t>RealSource Residential Inc</t>
  </si>
  <si>
    <t>TEAR.OQ</t>
  </si>
  <si>
    <t>TearLab Corp</t>
  </si>
  <si>
    <t>OCLR.OQ</t>
  </si>
  <si>
    <t>XSPY.OB</t>
  </si>
  <si>
    <t>SPY Inc</t>
  </si>
  <si>
    <t>EPGL.PK</t>
  </si>
  <si>
    <t>EP Global Communications Inc</t>
  </si>
  <si>
    <t>MMCO.PK</t>
  </si>
  <si>
    <t>MicroMed Cardiovascular Inc</t>
  </si>
  <si>
    <t>HTWR.OQ</t>
  </si>
  <si>
    <t>HeartWare International Inc</t>
  </si>
  <si>
    <t>DXCM.OQ</t>
  </si>
  <si>
    <t>DexCom Inc</t>
  </si>
  <si>
    <t>MLTO.PK</t>
  </si>
  <si>
    <t>MEDirect Latino Inc</t>
  </si>
  <si>
    <t>ATRC.OQ</t>
  </si>
  <si>
    <t>AtriCure Inc</t>
  </si>
  <si>
    <t>CSII.OQ</t>
  </si>
  <si>
    <t>Cardiovascular Systems Inc</t>
  </si>
  <si>
    <t>INFU.A</t>
  </si>
  <si>
    <t>GWPC.PK</t>
  </si>
  <si>
    <t>Wholehealth Products Inc</t>
  </si>
  <si>
    <t>UEEC.PK</t>
  </si>
  <si>
    <t>United Health Products Inc</t>
  </si>
  <si>
    <t>PODD.OQ</t>
  </si>
  <si>
    <t>Insulet Corp</t>
  </si>
  <si>
    <t>SNDZ.PK</t>
  </si>
  <si>
    <t>Sunridge International</t>
  </si>
  <si>
    <t>MDXX.PK</t>
  </si>
  <si>
    <t>Medex Inc</t>
  </si>
  <si>
    <t>STLT.PK</t>
  </si>
  <si>
    <t>Spotlight Innovation Inc</t>
  </si>
  <si>
    <t>MDXG.OQ</t>
  </si>
  <si>
    <t>MiMedx Group Inc</t>
  </si>
  <si>
    <t>GVDI.PK</t>
  </si>
  <si>
    <t>Golden Valley Development Inc</t>
  </si>
  <si>
    <t>AVTD.PK</t>
  </si>
  <si>
    <t>ArtVentive Medical Group Inc</t>
  </si>
  <si>
    <t>AQUM.PK</t>
  </si>
  <si>
    <t>Urban AG Corp</t>
  </si>
  <si>
    <t>GBLS.PK</t>
  </si>
  <si>
    <t>Global Industries Corp</t>
  </si>
  <si>
    <t>TSOI.PK</t>
  </si>
  <si>
    <t>Therapeutic Solutions International Inc</t>
  </si>
  <si>
    <t>SUGO.PK</t>
  </si>
  <si>
    <t>Caervision Global Inc</t>
  </si>
  <si>
    <t>RADG.PK</t>
  </si>
  <si>
    <t>Raduga Inc</t>
  </si>
  <si>
    <t>MDHI.PK</t>
  </si>
  <si>
    <t>Medical Alarm Concepts Holding Inc</t>
  </si>
  <si>
    <t>NSPR.A</t>
  </si>
  <si>
    <t>InspireMD Inc</t>
  </si>
  <si>
    <t>WSML.PK</t>
  </si>
  <si>
    <t>White Smile Global Inc</t>
  </si>
  <si>
    <t>SFPI.PK</t>
  </si>
  <si>
    <t>Santa Fe Petroleum Inc</t>
  </si>
  <si>
    <t>IFIXQ.PK</t>
  </si>
  <si>
    <t>Internal Fixation Systems Inc</t>
  </si>
  <si>
    <t>OXYS.PK</t>
  </si>
  <si>
    <t>OxySure Systems Inc</t>
  </si>
  <si>
    <t>AIRW.PK</t>
  </si>
  <si>
    <t>Airware Labs Corp</t>
  </si>
  <si>
    <t>GMED.N</t>
  </si>
  <si>
    <t>Globus Medical Inc</t>
  </si>
  <si>
    <t>EKSO.OB</t>
  </si>
  <si>
    <t>Ekso Bionics Holdings Inc</t>
  </si>
  <si>
    <t>HART.OQ</t>
  </si>
  <si>
    <t>Harvard Apparatus Regenerative Technology Inc</t>
  </si>
  <si>
    <t>ACXA.OB</t>
  </si>
  <si>
    <t>Accurexa Inc</t>
  </si>
  <si>
    <t>NSTG.OQ</t>
  </si>
  <si>
    <t>NanoString Technologies Inc</t>
  </si>
  <si>
    <t>PCHA.PK</t>
  </si>
  <si>
    <t>PowerMedChairs</t>
  </si>
  <si>
    <t>NUMD.PK</t>
  </si>
  <si>
    <t>Nu-Med Plus Inc</t>
  </si>
  <si>
    <t>LDRH.OQ</t>
  </si>
  <si>
    <t>LDR Holding Corp</t>
  </si>
  <si>
    <t>BIOC.OQ</t>
  </si>
  <si>
    <t>Biocept Inc</t>
  </si>
  <si>
    <t>TNDM.OQ</t>
  </si>
  <si>
    <t>Tandem Diabetes Care Inc</t>
  </si>
  <si>
    <t>AMDA.OQ</t>
  </si>
  <si>
    <t>Amedica Corp</t>
  </si>
  <si>
    <t>SMLR.OQ</t>
  </si>
  <si>
    <t>Semler Scientific Inc</t>
  </si>
  <si>
    <t>INGN.OQ</t>
  </si>
  <si>
    <t>Inogen Inc</t>
  </si>
  <si>
    <t>TRIV.OQ</t>
  </si>
  <si>
    <t>TriVascular Technologies Inc</t>
  </si>
  <si>
    <t>KTWO.OQ</t>
  </si>
  <si>
    <t>K2M Group Holdings Inc</t>
  </si>
  <si>
    <t>VTCQ.PK</t>
  </si>
  <si>
    <t>VitaCig Inc</t>
  </si>
  <si>
    <t>IRMD.OQ</t>
  </si>
  <si>
    <t>IRadimed Corp</t>
  </si>
  <si>
    <t>OCUL.OQ</t>
  </si>
  <si>
    <t>Ocular Therapeutix Inc</t>
  </si>
  <si>
    <t>LNTH.OQ</t>
  </si>
  <si>
    <t>Lantheus Holdings Inc</t>
  </si>
  <si>
    <t>XENT.OQ</t>
  </si>
  <si>
    <t>Intersect ENT Inc</t>
  </si>
  <si>
    <t>VWR.OQ</t>
  </si>
  <si>
    <t>VWR Corp</t>
  </si>
  <si>
    <t>TTOO.OQ</t>
  </si>
  <si>
    <t>T2 Biosystems Inc</t>
  </si>
  <si>
    <t>LGOO.OB</t>
  </si>
  <si>
    <t>Lagoon Group Corp</t>
  </si>
  <si>
    <t>GBSN.OQ</t>
  </si>
  <si>
    <t>Great Basin Scientific Inc</t>
  </si>
  <si>
    <t>EYES.OQ</t>
  </si>
  <si>
    <t>Second Sight Medical Products Inc</t>
  </si>
  <si>
    <t>SIEN.OQ</t>
  </si>
  <si>
    <t>Sientra Inc</t>
  </si>
  <si>
    <t>HYH.N</t>
  </si>
  <si>
    <t>Halyard Health Inc</t>
  </si>
  <si>
    <t>NVRO.N</t>
  </si>
  <si>
    <t>Nevro Corp</t>
  </si>
  <si>
    <t>CAPN.OQ</t>
  </si>
  <si>
    <t>Capnia Inc</t>
  </si>
  <si>
    <t>SSRG.OQ</t>
  </si>
  <si>
    <t>Symmetry Surgical Inc</t>
  </si>
  <si>
    <t>PUMP.OQ</t>
  </si>
  <si>
    <t>Asante Solutions Inc</t>
  </si>
  <si>
    <t>ENTL.OQ</t>
  </si>
  <si>
    <t>Entellus Medical Inc</t>
  </si>
  <si>
    <t>MDVX.OQ</t>
  </si>
  <si>
    <t>Medovex Corp</t>
  </si>
  <si>
    <t>IMGY.PK</t>
  </si>
  <si>
    <t>Imagyn Medical Technologies Inc</t>
  </si>
  <si>
    <t>VLRX.OQ</t>
  </si>
  <si>
    <t>Valeritas Inc</t>
  </si>
  <si>
    <t>NAOV.OB</t>
  </si>
  <si>
    <t>NanoVibronix Inc</t>
  </si>
  <si>
    <t>HIG.N</t>
  </si>
  <si>
    <t>Hartford Financial Services Group Inc</t>
  </si>
  <si>
    <t>Multiline Insurance &amp; Brokers</t>
  </si>
  <si>
    <t>AJG.N</t>
  </si>
  <si>
    <t>Arthur J. Gallagher &amp; Co.</t>
  </si>
  <si>
    <t>ANAT.OQ</t>
  </si>
  <si>
    <t>MMC.N</t>
  </si>
  <si>
    <t>Marsh &amp; McLennan Companies Inc</t>
  </si>
  <si>
    <t>CRDb.N</t>
  </si>
  <si>
    <t>BRO.N</t>
  </si>
  <si>
    <t>Brown &amp; Brown Inc</t>
  </si>
  <si>
    <t>KINS.OQ</t>
  </si>
  <si>
    <t>Kingstone Companies Inc</t>
  </si>
  <si>
    <t>KMPR.N</t>
  </si>
  <si>
    <t>Kemper Corp</t>
  </si>
  <si>
    <t>AMIC.OQ</t>
  </si>
  <si>
    <t>American Independence Corp</t>
  </si>
  <si>
    <t>WLKF.PK</t>
  </si>
  <si>
    <t>Walker Financial Corp</t>
  </si>
  <si>
    <t>HCC.N</t>
  </si>
  <si>
    <t>HCC Insurance Holdings Inc</t>
  </si>
  <si>
    <t>PTNT.OQ</t>
  </si>
  <si>
    <t>Internet Patents Corp</t>
  </si>
  <si>
    <t>SNLLZ.PK</t>
  </si>
  <si>
    <t>SNTL Corp</t>
  </si>
  <si>
    <t>UMCN.PK</t>
  </si>
  <si>
    <t>UMC Inc</t>
  </si>
  <si>
    <t>WNCG.PK</t>
  </si>
  <si>
    <t>Wyncrest Group Inc</t>
  </si>
  <si>
    <t>AIZ.N</t>
  </si>
  <si>
    <t>Assurant Inc</t>
  </si>
  <si>
    <t>GNW.N</t>
  </si>
  <si>
    <t>Genworth Financial Inc</t>
  </si>
  <si>
    <t>JKDG.PK</t>
  </si>
  <si>
    <t>JunkieDog.com Inc</t>
  </si>
  <si>
    <t>NGHC.OQ</t>
  </si>
  <si>
    <t>National General Holdings Corp</t>
  </si>
  <si>
    <t>PN.N</t>
  </si>
  <si>
    <t>Patriot National Inc</t>
  </si>
  <si>
    <t>KDRH.PK</t>
  </si>
  <si>
    <t>Gantos Inc</t>
  </si>
  <si>
    <t>Apparel &amp; Accessories Retailers</t>
  </si>
  <si>
    <t>GPS.N</t>
  </si>
  <si>
    <t>Gap Inc</t>
  </si>
  <si>
    <t>GCO.N</t>
  </si>
  <si>
    <t>Genesco Inc</t>
  </si>
  <si>
    <t>HRLSQ.PK</t>
  </si>
  <si>
    <t>Harold's Stores Inc</t>
  </si>
  <si>
    <t>ANN.N</t>
  </si>
  <si>
    <t>ANN Inc</t>
  </si>
  <si>
    <t>LB.N</t>
  </si>
  <si>
    <t>L Brands Inc</t>
  </si>
  <si>
    <t>KATE.N</t>
  </si>
  <si>
    <t>Kate Spade &amp; Co</t>
  </si>
  <si>
    <t>CATO.N</t>
  </si>
  <si>
    <t>Cato Corp</t>
  </si>
  <si>
    <t>JWN.N</t>
  </si>
  <si>
    <t>Nordstrom Inc</t>
  </si>
  <si>
    <t>DXLG.OQ</t>
  </si>
  <si>
    <t>Destination XL Group Inc</t>
  </si>
  <si>
    <t>ASNA.OQ</t>
  </si>
  <si>
    <t>ROST.OQ</t>
  </si>
  <si>
    <t>Ross Stores Inc</t>
  </si>
  <si>
    <t>FL.N</t>
  </si>
  <si>
    <t>Foot Locker Inc</t>
  </si>
  <si>
    <t>HIBB.OQ</t>
  </si>
  <si>
    <t>Hibbett Sports Inc</t>
  </si>
  <si>
    <t>TIF.N</t>
  </si>
  <si>
    <t>Tiffany &amp; Co</t>
  </si>
  <si>
    <t>ANF.N</t>
  </si>
  <si>
    <t>Abercrombie &amp; Fitch Co</t>
  </si>
  <si>
    <t>PRPM.PK</t>
  </si>
  <si>
    <t>ProTek Capital Inc</t>
  </si>
  <si>
    <t>GES.N</t>
  </si>
  <si>
    <t>Guess? Inc</t>
  </si>
  <si>
    <t>CBK.N</t>
  </si>
  <si>
    <t>Christopher &amp; Banks Corp</t>
  </si>
  <si>
    <t>PSUN.OQ</t>
  </si>
  <si>
    <t>Pacific Sunwear Of California Inc</t>
  </si>
  <si>
    <t>MW.N</t>
  </si>
  <si>
    <t>Men's Wearhouse Inc</t>
  </si>
  <si>
    <t>SMRT.OQ</t>
  </si>
  <si>
    <t>Stein Mart Inc</t>
  </si>
  <si>
    <t>BKE.N</t>
  </si>
  <si>
    <t>Buckle Inc</t>
  </si>
  <si>
    <t>FINL.OQ</t>
  </si>
  <si>
    <t>Finish Line Inc</t>
  </si>
  <si>
    <t>SCVL.OQ</t>
  </si>
  <si>
    <t>Shoe Carnival Inc</t>
  </si>
  <si>
    <t>EILL.PK</t>
  </si>
  <si>
    <t>Elegant Illusions Inc</t>
  </si>
  <si>
    <t>CHS.N</t>
  </si>
  <si>
    <t>Chico's FAS Inc</t>
  </si>
  <si>
    <t>URBN.OQ</t>
  </si>
  <si>
    <t>Urban Outfitters Inc</t>
  </si>
  <si>
    <t>FLST.PK</t>
  </si>
  <si>
    <t>Fuelstream Inc</t>
  </si>
  <si>
    <t>CACHQ.PK</t>
  </si>
  <si>
    <t>Cache Inc</t>
  </si>
  <si>
    <t>AEO.N</t>
  </si>
  <si>
    <t>American Eagle Outfitters Inc</t>
  </si>
  <si>
    <t>MVBY.PK</t>
  </si>
  <si>
    <t>My Vintage Baby Inc</t>
  </si>
  <si>
    <t>PLCE.OQ</t>
  </si>
  <si>
    <t>Childrens Place Inc</t>
  </si>
  <si>
    <t>PRVU.PK</t>
  </si>
  <si>
    <t>PreVu Inc</t>
  </si>
  <si>
    <t>BEBE.OQ</t>
  </si>
  <si>
    <t>bebe stores inc</t>
  </si>
  <si>
    <t>XELB.OB</t>
  </si>
  <si>
    <t>Xcel Brands Inc</t>
  </si>
  <si>
    <t>COH.N</t>
  </si>
  <si>
    <t>Coach Inc</t>
  </si>
  <si>
    <t>SGDH.PK</t>
  </si>
  <si>
    <t>SGD Holdings Ltd</t>
  </si>
  <si>
    <t>SSI.N</t>
  </si>
  <si>
    <t>ARO.N</t>
  </si>
  <si>
    <t>Aeropostale Inc</t>
  </si>
  <si>
    <t>CRI.N</t>
  </si>
  <si>
    <t>NILE.OQ</t>
  </si>
  <si>
    <t>Blue Nile Inc</t>
  </si>
  <si>
    <t>NWY.N</t>
  </si>
  <si>
    <t>New York &amp; Company Inc</t>
  </si>
  <si>
    <t>CFPI.PK</t>
  </si>
  <si>
    <t>California Style Palms Inc</t>
  </si>
  <si>
    <t>RLGT.A</t>
  </si>
  <si>
    <t>ZUMZ.OQ</t>
  </si>
  <si>
    <t>Zumiez Inc</t>
  </si>
  <si>
    <t>CTRN.OQ</t>
  </si>
  <si>
    <t>Citi Trends Inc</t>
  </si>
  <si>
    <t>DSW.N</t>
  </si>
  <si>
    <t>DLIAQ.PK</t>
  </si>
  <si>
    <t>dELiA*s Inc</t>
  </si>
  <si>
    <t>KRAT.PK</t>
  </si>
  <si>
    <t>Karat Platinum Inc</t>
  </si>
  <si>
    <t>HHWW.PK</t>
  </si>
  <si>
    <t>HW Holdings Inc</t>
  </si>
  <si>
    <t>OMVE.PK</t>
  </si>
  <si>
    <t>Omni Ventures Inc</t>
  </si>
  <si>
    <t>EXPR.N</t>
  </si>
  <si>
    <t>Express, Inc.</t>
  </si>
  <si>
    <t>FRAN.OQ</t>
  </si>
  <si>
    <t>Francesca's Holdings Corp</t>
  </si>
  <si>
    <t>TLYS.N</t>
  </si>
  <si>
    <t>Tillys Inc</t>
  </si>
  <si>
    <t>HIDC.PK</t>
  </si>
  <si>
    <t>Harbor Island Development Corp</t>
  </si>
  <si>
    <t>GPNE.PK</t>
  </si>
  <si>
    <t>Next Graphite Inc</t>
  </si>
  <si>
    <t>SPWH.OQ</t>
  </si>
  <si>
    <t>Sportsmans Warehouse Holdings Inc</t>
  </si>
  <si>
    <t>LE.OQ</t>
  </si>
  <si>
    <t>Lands End Inc</t>
  </si>
  <si>
    <t>BOOT.N</t>
  </si>
  <si>
    <t>Boot Barn Holdings Inc</t>
  </si>
  <si>
    <t>AAN.N</t>
  </si>
  <si>
    <t>Aaron's Inc</t>
  </si>
  <si>
    <t>Computer &amp; Electronics Retailers</t>
  </si>
  <si>
    <t>BBY.N</t>
  </si>
  <si>
    <t>CISC.PK</t>
  </si>
  <si>
    <t>Continental Information Systems Corp</t>
  </si>
  <si>
    <t>VIDE.PK</t>
  </si>
  <si>
    <t>Video Display Corp</t>
  </si>
  <si>
    <t>SEDN.PK</t>
  </si>
  <si>
    <t>SED International Holdings Inc</t>
  </si>
  <si>
    <t>RSHCQ.PK</t>
  </si>
  <si>
    <t>RadioShack Corp</t>
  </si>
  <si>
    <t>TECD.OQ</t>
  </si>
  <si>
    <t>Tech Data Corp</t>
  </si>
  <si>
    <t>PCMI.OQ</t>
  </si>
  <si>
    <t>PCM Inc</t>
  </si>
  <si>
    <t>SYX.N</t>
  </si>
  <si>
    <t>Systemax Inc</t>
  </si>
  <si>
    <t>OPUS.PK</t>
  </si>
  <si>
    <t>Opus Magnum Ameris Inc</t>
  </si>
  <si>
    <t>IM.N</t>
  </si>
  <si>
    <t>SVSN.PK</t>
  </si>
  <si>
    <t>Stereo Vision Entertainment Inc</t>
  </si>
  <si>
    <t>GME.N</t>
  </si>
  <si>
    <t>CONN.OQ</t>
  </si>
  <si>
    <t>Conns Inc</t>
  </si>
  <si>
    <t>HGG.N</t>
  </si>
  <si>
    <t>hhgregg Inc</t>
  </si>
  <si>
    <t>PSYS.PK</t>
  </si>
  <si>
    <t>Paradigm System Solutions Inc</t>
  </si>
  <si>
    <t>INTB.PK</t>
  </si>
  <si>
    <t>Intelligent Buying Inc</t>
  </si>
  <si>
    <t>SRTN.PK</t>
  </si>
  <si>
    <t>Stratean Inc</t>
  </si>
  <si>
    <t>SWEE.OB</t>
  </si>
  <si>
    <t>SweeGen Inc</t>
  </si>
  <si>
    <t>EDUC.OQ</t>
  </si>
  <si>
    <t>Educational Development Corp</t>
  </si>
  <si>
    <t>Consumer Publishing</t>
  </si>
  <si>
    <t>GCI.N</t>
  </si>
  <si>
    <t>GWOX.PK</t>
  </si>
  <si>
    <t>Goodheart-Willcox Company Inc</t>
  </si>
  <si>
    <t>LEE.N</t>
  </si>
  <si>
    <t>MNI.N</t>
  </si>
  <si>
    <t>MDP.N</t>
  </si>
  <si>
    <t>CHWO.PK</t>
  </si>
  <si>
    <t>Child World Inc</t>
  </si>
  <si>
    <t>CMTX.PK</t>
  </si>
  <si>
    <t>Comtex News Network Inc</t>
  </si>
  <si>
    <t>NYT.N</t>
  </si>
  <si>
    <t>New York Times Co</t>
  </si>
  <si>
    <t>DJCO.OQ</t>
  </si>
  <si>
    <t>Daily Journal Corp</t>
  </si>
  <si>
    <t>SADL.PK</t>
  </si>
  <si>
    <t>William H Sadlier Inc</t>
  </si>
  <si>
    <t>SCHL.OQ</t>
  </si>
  <si>
    <t>Scholastic Corp</t>
  </si>
  <si>
    <t>SSP.N</t>
  </si>
  <si>
    <t>E. W. Scripps Co</t>
  </si>
  <si>
    <t>IVBK.PK</t>
  </si>
  <si>
    <t>Intervisual Books Inc</t>
  </si>
  <si>
    <t>TBLX.PK</t>
  </si>
  <si>
    <t>Casino Journal Publishing Group Inc</t>
  </si>
  <si>
    <t>MEDT.PK</t>
  </si>
  <si>
    <t>Mediatechnics Corp</t>
  </si>
  <si>
    <t>GATT.PK</t>
  </si>
  <si>
    <t>Grand Adventures Tour and Travel Publishing Corp</t>
  </si>
  <si>
    <t>UVCL.PK</t>
  </si>
  <si>
    <t>UniverCell Holdings Inc</t>
  </si>
  <si>
    <t>NWCM.PK</t>
  </si>
  <si>
    <t>News Communications Inc</t>
  </si>
  <si>
    <t>ATTY.PK</t>
  </si>
  <si>
    <t>1-800 Attorney Inc</t>
  </si>
  <si>
    <t>ADBN.PK</t>
  </si>
  <si>
    <t>Americana Distribution Inc</t>
  </si>
  <si>
    <t>MBAY.PK</t>
  </si>
  <si>
    <t>MediaBay Inc</t>
  </si>
  <si>
    <t>WOTC.PK</t>
  </si>
  <si>
    <t>W3otc Inc</t>
  </si>
  <si>
    <t>MSO.N</t>
  </si>
  <si>
    <t>Martha Stewart Living Omnimedia Inc</t>
  </si>
  <si>
    <t>SKYF.PK</t>
  </si>
  <si>
    <t>Sky440 Inc</t>
  </si>
  <si>
    <t>FABU.PK</t>
  </si>
  <si>
    <t>FAB Universal Corp</t>
  </si>
  <si>
    <t>ZMGD.PK</t>
  </si>
  <si>
    <t>Zamage Digital Art Imaging Inc</t>
  </si>
  <si>
    <t>AHCD.PK</t>
  </si>
  <si>
    <t>ArchivalCD Inc</t>
  </si>
  <si>
    <t>PHSL.PK</t>
  </si>
  <si>
    <t>PHSL Worldwide Inc</t>
  </si>
  <si>
    <t>CPIA.PK</t>
  </si>
  <si>
    <t>Capital Times Co</t>
  </si>
  <si>
    <t>ACNI.PK</t>
  </si>
  <si>
    <t>American Community Newspapers Inc</t>
  </si>
  <si>
    <t>SALN.PK</t>
  </si>
  <si>
    <t>Salon City Inc</t>
  </si>
  <si>
    <t>AHC.N</t>
  </si>
  <si>
    <t>A. H. Belo Corp</t>
  </si>
  <si>
    <t>PDOS.PK</t>
  </si>
  <si>
    <t>Platinum Studios Inc</t>
  </si>
  <si>
    <t>MMPW.PK</t>
  </si>
  <si>
    <t>Multimedia Platforms Inc</t>
  </si>
  <si>
    <t>BMSV.PK</t>
  </si>
  <si>
    <t>Business Marketing Services Inc</t>
  </si>
  <si>
    <t>WDIS.PK</t>
  </si>
  <si>
    <t>Wordsmith Media Inc</t>
  </si>
  <si>
    <t>RDLA.OB</t>
  </si>
  <si>
    <t>Redstone Literary Agents Inc</t>
  </si>
  <si>
    <t>MNWG.PK</t>
  </si>
  <si>
    <t>MediaNews Group Inc</t>
  </si>
  <si>
    <t>GLBD.PK</t>
  </si>
  <si>
    <t>Global Seed Corp</t>
  </si>
  <si>
    <t>NWSA.OQ</t>
  </si>
  <si>
    <t>TPUB.N</t>
  </si>
  <si>
    <t>Tribune Publishing Co</t>
  </si>
  <si>
    <t>NEWM.N</t>
  </si>
  <si>
    <t>New Media Investment Group Inc</t>
  </si>
  <si>
    <t>TIME.N</t>
  </si>
  <si>
    <t>Time Inc</t>
  </si>
  <si>
    <t>CVS.N</t>
  </si>
  <si>
    <t>Drug Retailers</t>
  </si>
  <si>
    <t>CAH.N</t>
  </si>
  <si>
    <t>RAD.N</t>
  </si>
  <si>
    <t>Rite Aid Corp</t>
  </si>
  <si>
    <t>ABC.N</t>
  </si>
  <si>
    <t>AmerisourceBergen Corp</t>
  </si>
  <si>
    <t>WBA.OQ</t>
  </si>
  <si>
    <t>Walgreens Boots Alliance Inc</t>
  </si>
  <si>
    <t>MCK.N</t>
  </si>
  <si>
    <t>HEWA.PK</t>
  </si>
  <si>
    <t>HealthWarehouse.com Inc</t>
  </si>
  <si>
    <t>ESRX.OQ</t>
  </si>
  <si>
    <t>Express Scripts Holding Co</t>
  </si>
  <si>
    <t>PETS.OQ</t>
  </si>
  <si>
    <t>Petmed Express Inc</t>
  </si>
  <si>
    <t>ERBB.PK</t>
  </si>
  <si>
    <t>American Green Inc</t>
  </si>
  <si>
    <t>AXXU.PK</t>
  </si>
  <si>
    <t>Axxess Unlimited Inc</t>
  </si>
  <si>
    <t>APHYQ.PK</t>
  </si>
  <si>
    <t>Assured Pharmacy Inc</t>
  </si>
  <si>
    <t>PRCF.PK</t>
  </si>
  <si>
    <t>Protein Reactor Combined Fuels Inc</t>
  </si>
  <si>
    <t>PBH.N</t>
  </si>
  <si>
    <t>LBMH.A</t>
  </si>
  <si>
    <t>Liberator Medical Holdings Inc</t>
  </si>
  <si>
    <t>SMMR.PK</t>
  </si>
  <si>
    <t>Bubba'S Texas BBQ Inc</t>
  </si>
  <si>
    <t>PMC.N</t>
  </si>
  <si>
    <t>EYSI.PK</t>
  </si>
  <si>
    <t>Easy Scripts Inc</t>
  </si>
  <si>
    <t>RXMD.PK</t>
  </si>
  <si>
    <t>Progressive Care Inc</t>
  </si>
  <si>
    <t>BRPC.PK</t>
  </si>
  <si>
    <t>Black River Petroleum Corp</t>
  </si>
  <si>
    <t>SCRC.PK</t>
  </si>
  <si>
    <t>ScripsAmerica Inc</t>
  </si>
  <si>
    <t>PHRX.PK</t>
  </si>
  <si>
    <t>Pharmagen Inc</t>
  </si>
  <si>
    <t>CWNM.PK</t>
  </si>
  <si>
    <t>Crown Marketing Corp</t>
  </si>
  <si>
    <t>HL.N</t>
  </si>
  <si>
    <t>Non-Gold Precious Metals &amp; Minerals</t>
  </si>
  <si>
    <t>CDE.N</t>
  </si>
  <si>
    <t>Coeur Mining Inc</t>
  </si>
  <si>
    <t>SWC.N</t>
  </si>
  <si>
    <t>Stillwater Mining Co</t>
  </si>
  <si>
    <t>UTRX.PK</t>
  </si>
  <si>
    <t>Unitronix Corp</t>
  </si>
  <si>
    <t>DKGR.PK</t>
  </si>
  <si>
    <t>Universal Apparel &amp; Textile Co</t>
  </si>
  <si>
    <t>CNEX.PK</t>
  </si>
  <si>
    <t>Cannon Exploration Inc</t>
  </si>
  <si>
    <t>ENCW.PK</t>
  </si>
  <si>
    <t>Enchanted World Inc</t>
  </si>
  <si>
    <t>ABOT.PK</t>
  </si>
  <si>
    <t>Abot Mining Co</t>
  </si>
  <si>
    <t>CHMN.PK</t>
  </si>
  <si>
    <t>Chester Mining Co</t>
  </si>
  <si>
    <t>CLAM.PK</t>
  </si>
  <si>
    <t>Classic Mining Corp</t>
  </si>
  <si>
    <t>FLOD.PK</t>
  </si>
  <si>
    <t>Flowery Gold Mines Company Of Nevada TH</t>
  </si>
  <si>
    <t>HSCM.PK</t>
  </si>
  <si>
    <t>Highland-Surprise Consolidated Mining Co</t>
  </si>
  <si>
    <t>IDAM.PK</t>
  </si>
  <si>
    <t>Idarado Mining Co</t>
  </si>
  <si>
    <t>ILDIA.PK</t>
  </si>
  <si>
    <t>Inspiration Lead Co Inc</t>
  </si>
  <si>
    <t>LFEX.PK</t>
  </si>
  <si>
    <t>Lucky Friday Extension Mining Co</t>
  </si>
  <si>
    <t>MSLM.PK</t>
  </si>
  <si>
    <t>Mascot Mines Inc</t>
  </si>
  <si>
    <t>MGN.A</t>
  </si>
  <si>
    <t>Mines Management Inc</t>
  </si>
  <si>
    <t>NSLM.PK</t>
  </si>
  <si>
    <t>National Silver-Lead Mining Co</t>
  </si>
  <si>
    <t>STLM.PK</t>
  </si>
  <si>
    <t>St. Elmo Silver Mines Corp</t>
  </si>
  <si>
    <t>SBUM.PK</t>
  </si>
  <si>
    <t>Silver Buckle Mines Inc</t>
  </si>
  <si>
    <t>GPIW.PK</t>
  </si>
  <si>
    <t>Grand Perfecta Inc</t>
  </si>
  <si>
    <t>SLSR.PK</t>
  </si>
  <si>
    <t>Silver Surprize Inc</t>
  </si>
  <si>
    <t>SVMN.PK</t>
  </si>
  <si>
    <t>Silverore Mines Inc</t>
  </si>
  <si>
    <t>VINS.PK</t>
  </si>
  <si>
    <t>Vindicator Silver Lead Mining Co</t>
  </si>
  <si>
    <t>TRER.PK</t>
  </si>
  <si>
    <t>Texas Rare Earth Resources Corp</t>
  </si>
  <si>
    <t>SPGZ.PK</t>
  </si>
  <si>
    <t>Spectrum Group International Inc</t>
  </si>
  <si>
    <t>OIDN.PK</t>
  </si>
  <si>
    <t>Oidon Co Ltd</t>
  </si>
  <si>
    <t>BORK.PK</t>
  </si>
  <si>
    <t>Bourque Industries Inc</t>
  </si>
  <si>
    <t>HTRC.PK</t>
  </si>
  <si>
    <t>Hunter Creek Mining Co</t>
  </si>
  <si>
    <t>TMBXF.PK</t>
  </si>
  <si>
    <t>Tombstone Exploration Corp</t>
  </si>
  <si>
    <t>NCRA.PK</t>
  </si>
  <si>
    <t>Nocera Inc</t>
  </si>
  <si>
    <t>PSGR.PK</t>
  </si>
  <si>
    <t>Pershing Resources Company Inc</t>
  </si>
  <si>
    <t>RVBR.PK</t>
  </si>
  <si>
    <t>Markray Corp</t>
  </si>
  <si>
    <t>KPCM.PK</t>
  </si>
  <si>
    <t>King of Pine Creek Mining Co</t>
  </si>
  <si>
    <t>ORXM.PK</t>
  </si>
  <si>
    <t>Orex Minerals Corp</t>
  </si>
  <si>
    <t>PRCK.PK</t>
  </si>
  <si>
    <t>Placer Creek Mining Co</t>
  </si>
  <si>
    <t>MMMM.PK</t>
  </si>
  <si>
    <t>Mineral Mountain Mining &amp; Milling Co</t>
  </si>
  <si>
    <t>HRRN.PK</t>
  </si>
  <si>
    <t>He-5 Resources Corp</t>
  </si>
  <si>
    <t>GOLM.PK</t>
  </si>
  <si>
    <t>Gold Lake Mines Inc</t>
  </si>
  <si>
    <t>GBDX.PK</t>
  </si>
  <si>
    <t>Global Diamond Exchange Inc</t>
  </si>
  <si>
    <t>GSRS.PK</t>
  </si>
  <si>
    <t>Gold Coast Resources Inc</t>
  </si>
  <si>
    <t>RNGG.PK</t>
  </si>
  <si>
    <t>Reno Gold Corp</t>
  </si>
  <si>
    <t>AGLR.PK</t>
  </si>
  <si>
    <t>Amr Gold Resources Inc</t>
  </si>
  <si>
    <t>TRDX.PK</t>
  </si>
  <si>
    <t>Scimedent Health Corp</t>
  </si>
  <si>
    <t>HSHL.PK</t>
  </si>
  <si>
    <t>Home Solutions Health Inc</t>
  </si>
  <si>
    <t>MDEX.PK</t>
  </si>
  <si>
    <t>Madison Technologies Inc</t>
  </si>
  <si>
    <t>NBRI.PK</t>
  </si>
  <si>
    <t>North Bay Resources Inc</t>
  </si>
  <si>
    <t>SIBN.PK</t>
  </si>
  <si>
    <t>Siberian Energy Group Inc</t>
  </si>
  <si>
    <t>SEVM.PK</t>
  </si>
  <si>
    <t>STS Evermedia Corp</t>
  </si>
  <si>
    <t>CGDC.PK</t>
  </si>
  <si>
    <t>China Gold Corp</t>
  </si>
  <si>
    <t>BLAK.PK</t>
  </si>
  <si>
    <t>Black Sea Metals Inc</t>
  </si>
  <si>
    <t>BSKY.PK</t>
  </si>
  <si>
    <t>Blue Sky Petroleum Inc</t>
  </si>
  <si>
    <t>AHNR.PK</t>
  </si>
  <si>
    <t>Athena Silver Corp</t>
  </si>
  <si>
    <t>NMGL.PK</t>
  </si>
  <si>
    <t>North American Gold &amp; Minerals Fund</t>
  </si>
  <si>
    <t>REDG.PK</t>
  </si>
  <si>
    <t>Red Giant Entertainment Inc</t>
  </si>
  <si>
    <t>CCPR.PK</t>
  </si>
  <si>
    <t>Caseycorp Enterprises Inc</t>
  </si>
  <si>
    <t>IMII.OB</t>
  </si>
  <si>
    <t>Inception Mining Inc</t>
  </si>
  <si>
    <t>SELR.PK</t>
  </si>
  <si>
    <t>Steele Resources Corp</t>
  </si>
  <si>
    <t>PGVI.PK</t>
  </si>
  <si>
    <t>Promithian Global Ventures Inc</t>
  </si>
  <si>
    <t>UREE.PK</t>
  </si>
  <si>
    <t>US Rare Earths Inc</t>
  </si>
  <si>
    <t>AUMN.A</t>
  </si>
  <si>
    <t>Golden Minerals Co</t>
  </si>
  <si>
    <t>MCP.N</t>
  </si>
  <si>
    <t>Molycorp Inc</t>
  </si>
  <si>
    <t>CBAT.PK</t>
  </si>
  <si>
    <t>Cortronix Biomedical Advancement Technologies Inc</t>
  </si>
  <si>
    <t>SCIO.OB</t>
  </si>
  <si>
    <t>Scio Diamond Technology Corp</t>
  </si>
  <si>
    <t>MWOG.PK</t>
  </si>
  <si>
    <t>Midwest Oil and Gas Inc</t>
  </si>
  <si>
    <t>PORS.PK</t>
  </si>
  <si>
    <t>Portus Corp</t>
  </si>
  <si>
    <t>DIDG.PK</t>
  </si>
  <si>
    <t>Digital Development Group Corp</t>
  </si>
  <si>
    <t>CGLD.PK</t>
  </si>
  <si>
    <t>Buscar Oil Inc</t>
  </si>
  <si>
    <t>FLWD.PK</t>
  </si>
  <si>
    <t>FileWarden.com</t>
  </si>
  <si>
    <t>CNTO.PK</t>
  </si>
  <si>
    <t>Centor Energy Inc</t>
  </si>
  <si>
    <t>OROE.OB</t>
  </si>
  <si>
    <t>Oro East Mining Inc</t>
  </si>
  <si>
    <t>SNYR.OB</t>
  </si>
  <si>
    <t>Synergy Strips Corp</t>
  </si>
  <si>
    <t>PSNP.OB</t>
  </si>
  <si>
    <t>Preston Corp</t>
  </si>
  <si>
    <t>FMSA.N</t>
  </si>
  <si>
    <t>FMSA Holdings Inc</t>
  </si>
  <si>
    <t>HP.N</t>
  </si>
  <si>
    <t>Helmerich &amp; Payne Inc</t>
  </si>
  <si>
    <t>Oil &amp; Gas Drilling</t>
  </si>
  <si>
    <t>ATW.N</t>
  </si>
  <si>
    <t>Atwood Oceanics Inc</t>
  </si>
  <si>
    <t>PKD.N</t>
  </si>
  <si>
    <t>Parker Drilling Co</t>
  </si>
  <si>
    <t>PES.N</t>
  </si>
  <si>
    <t>Pioneer Energy Services Corp</t>
  </si>
  <si>
    <t>PTEN.OQ</t>
  </si>
  <si>
    <t>DO.N</t>
  </si>
  <si>
    <t>Diamond Offshore Drilling Inc</t>
  </si>
  <si>
    <t>PGYC.PK</t>
  </si>
  <si>
    <t>Patriot Energy Corp</t>
  </si>
  <si>
    <t>HERO.OQ</t>
  </si>
  <si>
    <t>FES.OQ</t>
  </si>
  <si>
    <t>Forbes Energy Services Ltd</t>
  </si>
  <si>
    <t>PGN.N</t>
  </si>
  <si>
    <t>Paragon Offshore PLC</t>
  </si>
  <si>
    <t>ICD.N</t>
  </si>
  <si>
    <t>Independence Contract Drilling Inc</t>
  </si>
  <si>
    <t>EGN.N</t>
  </si>
  <si>
    <t>Energen Corp</t>
  </si>
  <si>
    <t>Oil &amp; Gas Exploration and Production</t>
  </si>
  <si>
    <t>EOG.N</t>
  </si>
  <si>
    <t>EQT.N</t>
  </si>
  <si>
    <t>EQT Corp</t>
  </si>
  <si>
    <t>SOGC.PK</t>
  </si>
  <si>
    <t>Sabine Oil &amp; Gas Corp</t>
  </si>
  <si>
    <t>AXAS.OQ</t>
  </si>
  <si>
    <t>Abraxas Petroleum Corp</t>
  </si>
  <si>
    <t>PQ.N</t>
  </si>
  <si>
    <t>PetroQuest Energy Inc</t>
  </si>
  <si>
    <t>ALOD.OB</t>
  </si>
  <si>
    <t>Allied Resources Inc</t>
  </si>
  <si>
    <t>AERN.PK</t>
  </si>
  <si>
    <t>AER Energy Resources Inc</t>
  </si>
  <si>
    <t>ALTX.PK</t>
  </si>
  <si>
    <t>Altex Industries Inc</t>
  </si>
  <si>
    <t>ANECE.OB</t>
  </si>
  <si>
    <t>American Natural Energy Corp</t>
  </si>
  <si>
    <t>APC.N</t>
  </si>
  <si>
    <t>BRN.A</t>
  </si>
  <si>
    <t>Barnwell Industries Inc</t>
  </si>
  <si>
    <t>ESTE.A</t>
  </si>
  <si>
    <t>Earthstone Energy Inc</t>
  </si>
  <si>
    <t>ISRL.OQ</t>
  </si>
  <si>
    <t>Isramco Inc</t>
  </si>
  <si>
    <t>LRTR.PK</t>
  </si>
  <si>
    <t>LL&amp;E Royalty Trust</t>
  </si>
  <si>
    <t>RRC.N</t>
  </si>
  <si>
    <t>Range Resources Corp</t>
  </si>
  <si>
    <t>OOAG.PK</t>
  </si>
  <si>
    <t>Omda Oil and Gas Inc</t>
  </si>
  <si>
    <t>MPET.OQ</t>
  </si>
  <si>
    <t>COG.N</t>
  </si>
  <si>
    <t>LHPT.PK</t>
  </si>
  <si>
    <t>Lighthouse Petroleum Inc</t>
  </si>
  <si>
    <t>CPE.N</t>
  </si>
  <si>
    <t>Callon Petroleum Co</t>
  </si>
  <si>
    <t>SPOC.PK</t>
  </si>
  <si>
    <t>Spectrum Oil Corp</t>
  </si>
  <si>
    <t>MTR.N</t>
  </si>
  <si>
    <t>Mesa Royalty Trust</t>
  </si>
  <si>
    <t>CRK.N</t>
  </si>
  <si>
    <t>NBL.N</t>
  </si>
  <si>
    <t>NRT.N</t>
  </si>
  <si>
    <t>North European Oil Royalty Trust</t>
  </si>
  <si>
    <t>DLOV.PK</t>
  </si>
  <si>
    <t>Daleco Resources Corp</t>
  </si>
  <si>
    <t>OXY.N</t>
  </si>
  <si>
    <t>DVN.N</t>
  </si>
  <si>
    <t>ESCR.OQ</t>
  </si>
  <si>
    <t>Escalera Resources Co</t>
  </si>
  <si>
    <t>HNR.N</t>
  </si>
  <si>
    <t>Harvest Natural Resources Inc</t>
  </si>
  <si>
    <t>GDP.N</t>
  </si>
  <si>
    <t>Goodrich Petroleum Corp</t>
  </si>
  <si>
    <t>PVA.N</t>
  </si>
  <si>
    <t>Penn Virginia Corp</t>
  </si>
  <si>
    <t>PDCE.OQ</t>
  </si>
  <si>
    <t>PDC Energy Inc</t>
  </si>
  <si>
    <t>PTRO.PK</t>
  </si>
  <si>
    <t>Petrominerals Corp</t>
  </si>
  <si>
    <t>COP.N</t>
  </si>
  <si>
    <t>ConocoPhillips</t>
  </si>
  <si>
    <t>WPTH.PK</t>
  </si>
  <si>
    <t>Westport Energy Holdings Inc</t>
  </si>
  <si>
    <t>PNRG.OQ</t>
  </si>
  <si>
    <t>PrimeEnergy Corp</t>
  </si>
  <si>
    <t>YUMA.A</t>
  </si>
  <si>
    <t>Yuma Energy Inc</t>
  </si>
  <si>
    <t>AXPT.PK</t>
  </si>
  <si>
    <t>Axis Petroleum Co</t>
  </si>
  <si>
    <t>CMKI.PK</t>
  </si>
  <si>
    <t>CMK Gaming International Inc</t>
  </si>
  <si>
    <t>SBR.N</t>
  </si>
  <si>
    <t>Sabine Royalty Trust</t>
  </si>
  <si>
    <t>SJT.N</t>
  </si>
  <si>
    <t>San Juan Basin Royalty Trust</t>
  </si>
  <si>
    <t>JDOGQ.PK</t>
  </si>
  <si>
    <t>John D Oil and Gas Co</t>
  </si>
  <si>
    <t>DNR.N</t>
  </si>
  <si>
    <t>SWN.N</t>
  </si>
  <si>
    <t>Southwestern Energy Co</t>
  </si>
  <si>
    <t>SFY.N</t>
  </si>
  <si>
    <t>Swift Energy Company</t>
  </si>
  <si>
    <t>KGLJ.PK</t>
  </si>
  <si>
    <t>Kingslake Energy Inc</t>
  </si>
  <si>
    <t>GST.A</t>
  </si>
  <si>
    <t>Gastar Exploration Inc</t>
  </si>
  <si>
    <t>TNKY.PK</t>
  </si>
  <si>
    <t>TN-K Energy Group Inc</t>
  </si>
  <si>
    <t>TELOZ.PK</t>
  </si>
  <si>
    <t>Tel Offshore Trust</t>
  </si>
  <si>
    <t>LEAS.PK</t>
  </si>
  <si>
    <t>Strategic Asset Leasing Inc</t>
  </si>
  <si>
    <t>TPL.N</t>
  </si>
  <si>
    <t>Texas Pacific Land Trust</t>
  </si>
  <si>
    <t>ZAZA.OQ</t>
  </si>
  <si>
    <t>ZaZa Energy Corp</t>
  </si>
  <si>
    <t>MRO.N</t>
  </si>
  <si>
    <t>Marathon Oil Corp</t>
  </si>
  <si>
    <t>UNT.N</t>
  </si>
  <si>
    <t>GLRP.PK</t>
  </si>
  <si>
    <t>Glen Rose Petroleum Corp</t>
  </si>
  <si>
    <t>CWEI.N</t>
  </si>
  <si>
    <t>Clayton Williams Energy Inc</t>
  </si>
  <si>
    <t>OPMZ.PK</t>
  </si>
  <si>
    <t>1PM Industries Inc</t>
  </si>
  <si>
    <t>EGY.N</t>
  </si>
  <si>
    <t>VAALCO Energy Inc</t>
  </si>
  <si>
    <t>RCAR.OB</t>
  </si>
  <si>
    <t>RenovaCare Inc</t>
  </si>
  <si>
    <t>MTEI.PK</t>
  </si>
  <si>
    <t>Mountain Energy Inc</t>
  </si>
  <si>
    <t>FPP.A</t>
  </si>
  <si>
    <t>FieldPoint Petroleum Corp</t>
  </si>
  <si>
    <t>CKX.A</t>
  </si>
  <si>
    <t>CKX Lands Inc</t>
  </si>
  <si>
    <t>CRPE.PK</t>
  </si>
  <si>
    <t>Columbian Rope Co</t>
  </si>
  <si>
    <t>SM.N</t>
  </si>
  <si>
    <t>SM Energy Co</t>
  </si>
  <si>
    <t>NFX.N</t>
  </si>
  <si>
    <t>CWOC.PK</t>
  </si>
  <si>
    <t>Champion Winkler Oil Corp</t>
  </si>
  <si>
    <t>APPL.PK</t>
  </si>
  <si>
    <t>Appell Petroleum Corp</t>
  </si>
  <si>
    <t>PHX.N</t>
  </si>
  <si>
    <t>Panhandle Oil and Gas Inc</t>
  </si>
  <si>
    <t>GOGY.PK</t>
  </si>
  <si>
    <t>Golden Grail Technology Corp</t>
  </si>
  <si>
    <t>MILL.N</t>
  </si>
  <si>
    <t>Miller Energy Resources Inc</t>
  </si>
  <si>
    <t>CRZO.OQ</t>
  </si>
  <si>
    <t>Carrizo Oil &amp; Gas, Inc.</t>
  </si>
  <si>
    <t>WWNG.PK</t>
  </si>
  <si>
    <t>WW Energy Inc</t>
  </si>
  <si>
    <t>RAMO.PK</t>
  </si>
  <si>
    <t>Ramoil Management Ltd</t>
  </si>
  <si>
    <t>CTNR.PK</t>
  </si>
  <si>
    <t>Central Natural Resources Inc</t>
  </si>
  <si>
    <t>CPPXF.PK</t>
  </si>
  <si>
    <t>Continental Energy Corp</t>
  </si>
  <si>
    <t>DBRM.PK</t>
  </si>
  <si>
    <t>Daybreak Oil and Gas Inc</t>
  </si>
  <si>
    <t>MGFX.PK</t>
  </si>
  <si>
    <t>Monarch Gulf Exploration Inc</t>
  </si>
  <si>
    <t>HBCE.PK</t>
  </si>
  <si>
    <t>Hubco Exploration Inc</t>
  </si>
  <si>
    <t>ICTC.PK</t>
  </si>
  <si>
    <t>Allied World Resources Inc</t>
  </si>
  <si>
    <t>DEAC.OB</t>
  </si>
  <si>
    <t>Elite Data Services Inc</t>
  </si>
  <si>
    <t>GBR.A</t>
  </si>
  <si>
    <t>New Concept Energy Inc</t>
  </si>
  <si>
    <t>EMOR.PK</t>
  </si>
  <si>
    <t>Emerald Organic Products Inc</t>
  </si>
  <si>
    <t>NYVA.PK</t>
  </si>
  <si>
    <t>Nyvatex Oil Corp</t>
  </si>
  <si>
    <t>OAKR.PK</t>
  </si>
  <si>
    <t>Oakridge Energy Inc</t>
  </si>
  <si>
    <t>PIUTQ.PK</t>
  </si>
  <si>
    <t>Paiute Oil and Mining Corp</t>
  </si>
  <si>
    <t>GMEI.PK</t>
  </si>
  <si>
    <t>Gambit Energy Inc</t>
  </si>
  <si>
    <t>STDE.PK</t>
  </si>
  <si>
    <t>Standard Energy Corp</t>
  </si>
  <si>
    <t>HMGP.PK</t>
  </si>
  <si>
    <t>Hemi Energy Group Inc</t>
  </si>
  <si>
    <t>XCPT.PK</t>
  </si>
  <si>
    <t>Xcana Petroleum Corp</t>
  </si>
  <si>
    <t>MXC.A</t>
  </si>
  <si>
    <t>Mexco Energy Corp</t>
  </si>
  <si>
    <t>CAVR.PK</t>
  </si>
  <si>
    <t>CAVU Resources Inc</t>
  </si>
  <si>
    <t>PEMC.PK</t>
  </si>
  <si>
    <t>Pacific Energy &amp; Mining Co</t>
  </si>
  <si>
    <t>RSRV.PK</t>
  </si>
  <si>
    <t>Reserve Petroleum Co</t>
  </si>
  <si>
    <t>SPND.PK</t>
  </si>
  <si>
    <t>Spindletop Oil and Gas Co</t>
  </si>
  <si>
    <t>TAUX.PK</t>
  </si>
  <si>
    <t>Terre Aux Boeufs Land Co Inc</t>
  </si>
  <si>
    <t>TROG.PK</t>
  </si>
  <si>
    <t>Triumph Oil And Gas Corp</t>
  </si>
  <si>
    <t>ARET.PK</t>
  </si>
  <si>
    <t>Arete Industries Inc</t>
  </si>
  <si>
    <t>PFNO.PK</t>
  </si>
  <si>
    <t>ParaFin Corp</t>
  </si>
  <si>
    <t>MCF.A</t>
  </si>
  <si>
    <t>CHK.N</t>
  </si>
  <si>
    <t>TGC.A</t>
  </si>
  <si>
    <t>Tengasco Inc</t>
  </si>
  <si>
    <t>PMDP.PK</t>
  </si>
  <si>
    <t>Plateau Mineral Development Inc</t>
  </si>
  <si>
    <t>CSTJ.PK</t>
  </si>
  <si>
    <t>Creston Resources Ltd</t>
  </si>
  <si>
    <t>IFNY.PK</t>
  </si>
  <si>
    <t>Infinity Energy Resources Inc</t>
  </si>
  <si>
    <t>EPM.A</t>
  </si>
  <si>
    <t>Evolution Petroleum Corp</t>
  </si>
  <si>
    <t>CORC.PK</t>
  </si>
  <si>
    <t>Cornwall Resources Inc</t>
  </si>
  <si>
    <t>AAPH.PK</t>
  </si>
  <si>
    <t>American Petro-Hunter Inc</t>
  </si>
  <si>
    <t>CHAG.PK</t>
  </si>
  <si>
    <t>Chancellor Group Inc</t>
  </si>
  <si>
    <t>RYPE.PK</t>
  </si>
  <si>
    <t>Royalite Petroleum Company Inc</t>
  </si>
  <si>
    <t>BPZRQ.PK</t>
  </si>
  <si>
    <t>BPZ Resources Inc</t>
  </si>
  <si>
    <t>EMPR.PK</t>
  </si>
  <si>
    <t>Empire Petroleum Corp</t>
  </si>
  <si>
    <t>TCEC.PK</t>
  </si>
  <si>
    <t>TransCoastal Corp</t>
  </si>
  <si>
    <t>FXEN.OQ</t>
  </si>
  <si>
    <t>FX Energy Inc</t>
  </si>
  <si>
    <t>PPTL.PK</t>
  </si>
  <si>
    <t>Premium Energy Corp</t>
  </si>
  <si>
    <t>HDYN.PK</t>
  </si>
  <si>
    <t>Hyperdynamics Corp</t>
  </si>
  <si>
    <t>ZLUS.PK</t>
  </si>
  <si>
    <t>Corestream Energy Inc</t>
  </si>
  <si>
    <t>ERN.A</t>
  </si>
  <si>
    <t>Erin Energy Corp</t>
  </si>
  <si>
    <t>PQRJ.PK</t>
  </si>
  <si>
    <t>Petroquest Resources Inc</t>
  </si>
  <si>
    <t>SGY.N</t>
  </si>
  <si>
    <t>APA.N</t>
  </si>
  <si>
    <t>NTAH.PK</t>
  </si>
  <si>
    <t>Nevtah Capital Management Corp</t>
  </si>
  <si>
    <t>TAT.A</t>
  </si>
  <si>
    <t>TransAtlantic Petroleum Ltd</t>
  </si>
  <si>
    <t>TENG.PK</t>
  </si>
  <si>
    <t>RESS.PK</t>
  </si>
  <si>
    <t>Renewable Energy Solution Systems Inc</t>
  </si>
  <si>
    <t>FNRC.PK</t>
  </si>
  <si>
    <t>1st NRG Corp</t>
  </si>
  <si>
    <t>OJOC.PK</t>
  </si>
  <si>
    <t>Ojai Oil Co</t>
  </si>
  <si>
    <t>BMBM.PK</t>
  </si>
  <si>
    <t>BMB Munai Inc</t>
  </si>
  <si>
    <t>GPOR.OQ</t>
  </si>
  <si>
    <t>Gulfport Energy Corp</t>
  </si>
  <si>
    <t>RRRI.PK</t>
  </si>
  <si>
    <t>Rock Ridge Resources Inc</t>
  </si>
  <si>
    <t>OSKA.PK</t>
  </si>
  <si>
    <t>Osyka Corp</t>
  </si>
  <si>
    <t>RVDO.PK</t>
  </si>
  <si>
    <t>Riverdale Oil and Gas Corp</t>
  </si>
  <si>
    <t>ROYL.OQ</t>
  </si>
  <si>
    <t>Royale Energy Inc</t>
  </si>
  <si>
    <t>FRGY.PK</t>
  </si>
  <si>
    <t>Frontier Energy Corp</t>
  </si>
  <si>
    <t>UPL.N</t>
  </si>
  <si>
    <t>Ultra Petroleum Corp</t>
  </si>
  <si>
    <t>CRBO.PK</t>
  </si>
  <si>
    <t>Carbon Natural Gas Co</t>
  </si>
  <si>
    <t>PDER.PK</t>
  </si>
  <si>
    <t>Pardee Resources Co</t>
  </si>
  <si>
    <t>ROGI.PK</t>
  </si>
  <si>
    <t>Radiant Oil &amp; Gas Inc</t>
  </si>
  <si>
    <t>EEGC.PK</t>
  </si>
  <si>
    <t>Empire Energy Corporation International</t>
  </si>
  <si>
    <t>DMEC.PK</t>
  </si>
  <si>
    <t>Domestic Energy Corp</t>
  </si>
  <si>
    <t>TECO.PK</t>
  </si>
  <si>
    <t>Treaty Energy Corp</t>
  </si>
  <si>
    <t>NGMC.PK</t>
  </si>
  <si>
    <t>Next Generation Management Corp</t>
  </si>
  <si>
    <t>WLAN.PK</t>
  </si>
  <si>
    <t>Wialan Technologies Inc</t>
  </si>
  <si>
    <t>NAGP.PK</t>
  </si>
  <si>
    <t>Native American Energy Group Inc</t>
  </si>
  <si>
    <t>ASMFQ.PK</t>
  </si>
  <si>
    <t>Ausam Energy Corp</t>
  </si>
  <si>
    <t>MHR.N</t>
  </si>
  <si>
    <t>TRKX.PK</t>
  </si>
  <si>
    <t>Trek Resources Inc</t>
  </si>
  <si>
    <t>PXD.N</t>
  </si>
  <si>
    <t>PVRS.PK</t>
  </si>
  <si>
    <t>Providence Resources Inc</t>
  </si>
  <si>
    <t>GSVI.PK</t>
  </si>
  <si>
    <t>GSV Inc</t>
  </si>
  <si>
    <t>TRSI.PK</t>
  </si>
  <si>
    <t>Trophy Resources Inc</t>
  </si>
  <si>
    <t>CRMI.PK</t>
  </si>
  <si>
    <t>Core Resource Management Inc</t>
  </si>
  <si>
    <t>HGT.N</t>
  </si>
  <si>
    <t>Hugoton Royalty Trust</t>
  </si>
  <si>
    <t>BDGR.PK</t>
  </si>
  <si>
    <t>Black Dragon Resource Companies Inc</t>
  </si>
  <si>
    <t>BYSD.PK</t>
  </si>
  <si>
    <t>Bayside Corp</t>
  </si>
  <si>
    <t>ALRY.PK</t>
  </si>
  <si>
    <t>Allenergy Inc</t>
  </si>
  <si>
    <t>ADNY.PK</t>
  </si>
  <si>
    <t>Adino Energy Corp</t>
  </si>
  <si>
    <t>SRGG.PK</t>
  </si>
  <si>
    <t>Surge Global Energy Inc</t>
  </si>
  <si>
    <t>VCYE.PK</t>
  </si>
  <si>
    <t>Velocity Energy Inc</t>
  </si>
  <si>
    <t>AFSE.PK</t>
  </si>
  <si>
    <t>All Energy Corp</t>
  </si>
  <si>
    <t>GSET.PK</t>
  </si>
  <si>
    <t>Global Senior Enterprises Inc</t>
  </si>
  <si>
    <t>AGGI.PK</t>
  </si>
  <si>
    <t>Allied Energy Inc</t>
  </si>
  <si>
    <t>ITFY.PK</t>
  </si>
  <si>
    <t>Interfoundry Inc</t>
  </si>
  <si>
    <t>ENRJ.A</t>
  </si>
  <si>
    <t>QOIL.PK</t>
  </si>
  <si>
    <t>Quest Oil Corp</t>
  </si>
  <si>
    <t>FEGR.PK</t>
  </si>
  <si>
    <t>Friendly Energy Exploration</t>
  </si>
  <si>
    <t>KWKAQ.PK</t>
  </si>
  <si>
    <t>Quicksilver Resources Inc</t>
  </si>
  <si>
    <t>AOGN.PK</t>
  </si>
  <si>
    <t>Avalon Oil and Gas Inc</t>
  </si>
  <si>
    <t>QMCG.PK</t>
  </si>
  <si>
    <t>QMAC Energy Inc</t>
  </si>
  <si>
    <t>KAYS.PK</t>
  </si>
  <si>
    <t>Kaya Holdings Inc</t>
  </si>
  <si>
    <t>RITE.PK</t>
  </si>
  <si>
    <t>MineralRite Corp</t>
  </si>
  <si>
    <t>AZGS.PK</t>
  </si>
  <si>
    <t>Aztec Oil &amp; Gas Inc</t>
  </si>
  <si>
    <t>TGRO.PK</t>
  </si>
  <si>
    <t>Tiger Oil and Energy Inc</t>
  </si>
  <si>
    <t>CBRP.PK</t>
  </si>
  <si>
    <t>Cambridge Resources Corp</t>
  </si>
  <si>
    <t>CINW.PK</t>
  </si>
  <si>
    <t>China Now Inc</t>
  </si>
  <si>
    <t>FEEC.PK</t>
  </si>
  <si>
    <t>Far East Energy Corp</t>
  </si>
  <si>
    <t>CBNR.PK</t>
  </si>
  <si>
    <t>Cubic Energy Inc</t>
  </si>
  <si>
    <t>BRCOQ.PK</t>
  </si>
  <si>
    <t>Beard Co</t>
  </si>
  <si>
    <t>AGSC.PK</t>
  </si>
  <si>
    <t>Angus Energy Corp</t>
  </si>
  <si>
    <t>EFIR.PK</t>
  </si>
  <si>
    <t>BLMC.PK</t>
  </si>
  <si>
    <t>Biloxi Marsh Lands Corp</t>
  </si>
  <si>
    <t>DLTZ.PK</t>
  </si>
  <si>
    <t>Delta International Oil &amp; Gas Inc</t>
  </si>
  <si>
    <t>AOIL.PK</t>
  </si>
  <si>
    <t>AXGC.PK</t>
  </si>
  <si>
    <t>Axis Energy Corp</t>
  </si>
  <si>
    <t>BERI.PK</t>
  </si>
  <si>
    <t>Blue Earth Resources Inc</t>
  </si>
  <si>
    <t>ERHE.PK</t>
  </si>
  <si>
    <t>ERHC Energy Inc</t>
  </si>
  <si>
    <t>SOIS.PK</t>
  </si>
  <si>
    <t>Striker Oil &amp; Gas Inc</t>
  </si>
  <si>
    <t>DYRFF.PK</t>
  </si>
  <si>
    <t>Dunes Exploration Ltd</t>
  </si>
  <si>
    <t>VYEY.PK</t>
  </si>
  <si>
    <t>Victory Energy Corp</t>
  </si>
  <si>
    <t>SARA.A</t>
  </si>
  <si>
    <t>TEXG.PK</t>
  </si>
  <si>
    <t>Westar Oil &amp; Gas Inc</t>
  </si>
  <si>
    <t>TXHG.PK</t>
  </si>
  <si>
    <t>TX Holdings Inc</t>
  </si>
  <si>
    <t>PTRC.OB</t>
  </si>
  <si>
    <t>Petro River Oil Corp</t>
  </si>
  <si>
    <t>PTRZ.PK</t>
  </si>
  <si>
    <t>Petro America Corp</t>
  </si>
  <si>
    <t>TVOG.PK</t>
  </si>
  <si>
    <t>Turner Valley Oil and Gas Inc</t>
  </si>
  <si>
    <t>ENDRQ.PK</t>
  </si>
  <si>
    <t>Endeavour International Corp</t>
  </si>
  <si>
    <t>SCUEF.PK</t>
  </si>
  <si>
    <t>Storm Cat Energy Corp</t>
  </si>
  <si>
    <t>UBEX.PK</t>
  </si>
  <si>
    <t>United Bullion Exchange Inc</t>
  </si>
  <si>
    <t>HUSA.A</t>
  </si>
  <si>
    <t>Houston American Energy Corp</t>
  </si>
  <si>
    <t>PGOI.PK</t>
  </si>
  <si>
    <t>Pogo! Products Ltd</t>
  </si>
  <si>
    <t>CYNS.PK</t>
  </si>
  <si>
    <t>Cygnus Oil And Gas Corp</t>
  </si>
  <si>
    <t>WRES.OQ</t>
  </si>
  <si>
    <t>Warren Resources Inc</t>
  </si>
  <si>
    <t>XEC.N</t>
  </si>
  <si>
    <t>REEI.PK</t>
  </si>
  <si>
    <t>Ree International Inc</t>
  </si>
  <si>
    <t>NNYR.PK</t>
  </si>
  <si>
    <t>Northamerican Energy Group Corp</t>
  </si>
  <si>
    <t>TOMI.PK</t>
  </si>
  <si>
    <t>Texas Oil and Minerals Inc</t>
  </si>
  <si>
    <t>PED.A</t>
  </si>
  <si>
    <t>PEDEVCO Corp</t>
  </si>
  <si>
    <t>SVSE.PK</t>
  </si>
  <si>
    <t>Silver Star Energy Inc</t>
  </si>
  <si>
    <t>FDEI.PK</t>
  </si>
  <si>
    <t>Fidelis Energy Inc</t>
  </si>
  <si>
    <t>CLBN.PK</t>
  </si>
  <si>
    <t>Caliber Energy Inc</t>
  </si>
  <si>
    <t>SKPI.PK</t>
  </si>
  <si>
    <t>Sky Petroleum Inc</t>
  </si>
  <si>
    <t>WLL.N</t>
  </si>
  <si>
    <t>KKPT.PK</t>
  </si>
  <si>
    <t>Koko Petroleum Inc</t>
  </si>
  <si>
    <t>BECC.PK</t>
  </si>
  <si>
    <t>Breitling Energy Corp</t>
  </si>
  <si>
    <t>NENY.PK</t>
  </si>
  <si>
    <t>Nadir Energy &amp; Mining Corp</t>
  </si>
  <si>
    <t>APLN.PK</t>
  </si>
  <si>
    <t>Ae Holding I Inc</t>
  </si>
  <si>
    <t>DUNRQ.PK</t>
  </si>
  <si>
    <t>RTRK.PK</t>
  </si>
  <si>
    <t>Red Truck Entertainment Inc</t>
  </si>
  <si>
    <t>SGGC.PK</t>
  </si>
  <si>
    <t>Sigma Global Corp</t>
  </si>
  <si>
    <t>CYRR.PK</t>
  </si>
  <si>
    <t>Canary Resources Inc</t>
  </si>
  <si>
    <t>NFEI.PK</t>
  </si>
  <si>
    <t>New Frontier Energy Inc</t>
  </si>
  <si>
    <t>HK.N</t>
  </si>
  <si>
    <t>SSER.PK</t>
  </si>
  <si>
    <t>Southern Star Energy Corp</t>
  </si>
  <si>
    <t>OBPT.PK</t>
  </si>
  <si>
    <t>Orbit Petroleum Inc</t>
  </si>
  <si>
    <t>IXOG.PK</t>
  </si>
  <si>
    <t>Index Oil and Gas Inc</t>
  </si>
  <si>
    <t>WNWG.PK</t>
  </si>
  <si>
    <t>Wentworth Energy Inc</t>
  </si>
  <si>
    <t>BFDE.PK</t>
  </si>
  <si>
    <t>Bedford Energy Inc</t>
  </si>
  <si>
    <t>BBG.N</t>
  </si>
  <si>
    <t>Bill Barrett Corp</t>
  </si>
  <si>
    <t>TRAE.PK</t>
  </si>
  <si>
    <t>Triton American Energy Corp</t>
  </si>
  <si>
    <t>WGAS.PK</t>
  </si>
  <si>
    <t>Worthington Energy Inc</t>
  </si>
  <si>
    <t>EOX.A</t>
  </si>
  <si>
    <t>AMZG.A</t>
  </si>
  <si>
    <t>American Eagle Energy Corp</t>
  </si>
  <si>
    <t>BNXR.PK</t>
  </si>
  <si>
    <t>Brinx Resources Ltd</t>
  </si>
  <si>
    <t>CDID.PK</t>
  </si>
  <si>
    <t>Quad Energy Corp</t>
  </si>
  <si>
    <t>ENMI.PK</t>
  </si>
  <si>
    <t>Energy Management International Inc</t>
  </si>
  <si>
    <t>QEGY.PK</t>
  </si>
  <si>
    <t>Quantum Energy Inc</t>
  </si>
  <si>
    <t>PDGO.PK</t>
  </si>
  <si>
    <t>Paradigm Oil and Gas Inc</t>
  </si>
  <si>
    <t>UVSE.PK</t>
  </si>
  <si>
    <t>Universal Energy Corp</t>
  </si>
  <si>
    <t>GEOR.PK</t>
  </si>
  <si>
    <t>GeoPetro Resources Co</t>
  </si>
  <si>
    <t>IGPG.PK</t>
  </si>
  <si>
    <t>Ignis Petroleum Group Inc</t>
  </si>
  <si>
    <t>MKGP.PK</t>
  </si>
  <si>
    <t>Maverick Energy Group Ltd</t>
  </si>
  <si>
    <t>AEGG.PK</t>
  </si>
  <si>
    <t>American Energy Group Ltd</t>
  </si>
  <si>
    <t>WTI.N</t>
  </si>
  <si>
    <t>W&amp;T Offshore Inc</t>
  </si>
  <si>
    <t>PGPM.PK</t>
  </si>
  <si>
    <t>Pilgrim Petroleum Corp</t>
  </si>
  <si>
    <t>TPLM.A</t>
  </si>
  <si>
    <t>Triangle Petroleum Corp</t>
  </si>
  <si>
    <t>EDEP.PK</t>
  </si>
  <si>
    <t>Eldorado Exploration Inc</t>
  </si>
  <si>
    <t>TNEN.PK</t>
  </si>
  <si>
    <t>True North Energy Corp</t>
  </si>
  <si>
    <t>LEI.A</t>
  </si>
  <si>
    <t>Lucas Energy Inc</t>
  </si>
  <si>
    <t>PHUN.PK</t>
  </si>
  <si>
    <t>Petrohunter Energy Corp</t>
  </si>
  <si>
    <t>AGDO.PK</t>
  </si>
  <si>
    <t>American Gold Resources Corp</t>
  </si>
  <si>
    <t>DPRK.PK</t>
  </si>
  <si>
    <t>Deep Rock Oil &amp; Gas Inc</t>
  </si>
  <si>
    <t>CABE.PK</t>
  </si>
  <si>
    <t>Calibre Energy Inc</t>
  </si>
  <si>
    <t>BSPE.PK</t>
  </si>
  <si>
    <t>Blacksands Petroleum Inc</t>
  </si>
  <si>
    <t>LINE.OQ</t>
  </si>
  <si>
    <t>Linn Energy LLC</t>
  </si>
  <si>
    <t>PAPT.PK</t>
  </si>
  <si>
    <t>Palisades Petroleum Corp</t>
  </si>
  <si>
    <t>ROKO.PK</t>
  </si>
  <si>
    <t>Caprock Oil Inc</t>
  </si>
  <si>
    <t>OYCO.PK</t>
  </si>
  <si>
    <t>Oyco Inc</t>
  </si>
  <si>
    <t>SDOL.PK</t>
  </si>
  <si>
    <t>Sand Oil Inc</t>
  </si>
  <si>
    <t>XSSI.PK</t>
  </si>
  <si>
    <t>Xsilent Solutions Inc</t>
  </si>
  <si>
    <t>LOGL.PK</t>
  </si>
  <si>
    <t>Legend Oil and Gas Ltd</t>
  </si>
  <si>
    <t>ANDL.PK</t>
  </si>
  <si>
    <t>Avondale Resources Corp</t>
  </si>
  <si>
    <t>GLFE.PK</t>
  </si>
  <si>
    <t>Gulf United Energy Inc</t>
  </si>
  <si>
    <t>RKOS.PK</t>
  </si>
  <si>
    <t>Arkose Energy Corp</t>
  </si>
  <si>
    <t>ACDP.PK</t>
  </si>
  <si>
    <t>American Community Development Inc</t>
  </si>
  <si>
    <t>CYPE.PK</t>
  </si>
  <si>
    <t>Century Petroleum Corp</t>
  </si>
  <si>
    <t>IPLBD.PK</t>
  </si>
  <si>
    <t>iPure Labs Inc</t>
  </si>
  <si>
    <t>ECCE.PK</t>
  </si>
  <si>
    <t>TRXO.PK</t>
  </si>
  <si>
    <t>T-Rex Oil Inc</t>
  </si>
  <si>
    <t>AKVA.PK</t>
  </si>
  <si>
    <t>Arkanova Energy Corp</t>
  </si>
  <si>
    <t>NOG.A</t>
  </si>
  <si>
    <t>Northern Oil and Gas Inc</t>
  </si>
  <si>
    <t>ZN.OQ</t>
  </si>
  <si>
    <t>Zion Oil and Gas Inc</t>
  </si>
  <si>
    <t>XCO.N</t>
  </si>
  <si>
    <t>EXCO Resources Inc</t>
  </si>
  <si>
    <t>ROSE.OQ</t>
  </si>
  <si>
    <t>Rosetta Resources Inc</t>
  </si>
  <si>
    <t>DNRG.PK</t>
  </si>
  <si>
    <t>Dominovas Energy Corp</t>
  </si>
  <si>
    <t>PGNE.PK</t>
  </si>
  <si>
    <t>Primegen Energy Corp</t>
  </si>
  <si>
    <t>BBEP.OQ</t>
  </si>
  <si>
    <t>EVEP.OQ</t>
  </si>
  <si>
    <t>EV Energy Partners LP</t>
  </si>
  <si>
    <t>SPP.A</t>
  </si>
  <si>
    <t>Sanchez Production Partners LP</t>
  </si>
  <si>
    <t>REOS.PK</t>
  </si>
  <si>
    <t>ReoStar Energy Corp</t>
  </si>
  <si>
    <t>GMET.PK</t>
  </si>
  <si>
    <t>GeoMet Inc</t>
  </si>
  <si>
    <t>IDNG.PK</t>
  </si>
  <si>
    <t>Independence Energy Corp</t>
  </si>
  <si>
    <t>PGSI.PK</t>
  </si>
  <si>
    <t>Pegasi Energy Resources Corp</t>
  </si>
  <si>
    <t>MJOG.PK</t>
  </si>
  <si>
    <t>Majestic Oil &amp; Gas Inc</t>
  </si>
  <si>
    <t>GSPE.PK</t>
  </si>
  <si>
    <t>GulfSlope Energy Inc</t>
  </si>
  <si>
    <t>ESOA.PK</t>
  </si>
  <si>
    <t>Energy Services Of America Corp</t>
  </si>
  <si>
    <t>SPLN.PK</t>
  </si>
  <si>
    <t>Southern Plains Oil Corp</t>
  </si>
  <si>
    <t>JYHW.PK</t>
  </si>
  <si>
    <t>Jayhawk Energy Inc</t>
  </si>
  <si>
    <t>HENC.PK</t>
  </si>
  <si>
    <t>Holloman Energy Corp</t>
  </si>
  <si>
    <t>LGCY.OQ</t>
  </si>
  <si>
    <t>Legacy Reserves LP</t>
  </si>
  <si>
    <t>MVO.N</t>
  </si>
  <si>
    <t>MV Oil Trust</t>
  </si>
  <si>
    <t>EGOH.PK</t>
  </si>
  <si>
    <t>Eagle Oil Holding Co Inc</t>
  </si>
  <si>
    <t>LBYE.PK</t>
  </si>
  <si>
    <t>Liberty Energy Corp</t>
  </si>
  <si>
    <t>REI.A</t>
  </si>
  <si>
    <t>Ring Energy Inc</t>
  </si>
  <si>
    <t>XBOR.PK</t>
  </si>
  <si>
    <t>Cross Border Resources Inc</t>
  </si>
  <si>
    <t>FORC.PK</t>
  </si>
  <si>
    <t>Force Minerals Corp</t>
  </si>
  <si>
    <t>ASEN.PK</t>
  </si>
  <si>
    <t>American Standard Energy Corp</t>
  </si>
  <si>
    <t>VMPT.PK</t>
  </si>
  <si>
    <t>Vampt America Inc</t>
  </si>
  <si>
    <t>STSC.PK</t>
  </si>
  <si>
    <t>Start Scientific Inc</t>
  </si>
  <si>
    <t>SPLM.PK</t>
  </si>
  <si>
    <t>Sentry Petroleum Ltd</t>
  </si>
  <si>
    <t>CXO.N</t>
  </si>
  <si>
    <t>REXX.OQ</t>
  </si>
  <si>
    <t>Rex Energy Corp</t>
  </si>
  <si>
    <t>NAEY.PK</t>
  </si>
  <si>
    <t>North American Energy Resources Inc</t>
  </si>
  <si>
    <t>NGLE.PK</t>
  </si>
  <si>
    <t>Novamex Energy Inc</t>
  </si>
  <si>
    <t>CLR.N</t>
  </si>
  <si>
    <t>BEEI.PK</t>
  </si>
  <si>
    <t>Bald Eagle Energy Inc</t>
  </si>
  <si>
    <t>MGUY.PK</t>
  </si>
  <si>
    <t>Mogul Energy International Inc</t>
  </si>
  <si>
    <t>DSPA.PK</t>
  </si>
  <si>
    <t>Ankaa Corp</t>
  </si>
  <si>
    <t>BYIN.PK</t>
  </si>
  <si>
    <t>Baying Ecological Holding Group Inc</t>
  </si>
  <si>
    <t>AREX.OQ</t>
  </si>
  <si>
    <t>Approach Resources Inc</t>
  </si>
  <si>
    <t>RMGI.PK</t>
  </si>
  <si>
    <t>Rambo Medical Group Inc</t>
  </si>
  <si>
    <t>OILY.PK</t>
  </si>
  <si>
    <t>Sino American Oil Co</t>
  </si>
  <si>
    <t>MNHD.PK</t>
  </si>
  <si>
    <t>Mongolia Holdings Inc</t>
  </si>
  <si>
    <t>STBR.PK</t>
  </si>
  <si>
    <t>Strongbow Resources Inc</t>
  </si>
  <si>
    <t>PTCP.PK</t>
  </si>
  <si>
    <t>Petrocorp Inc</t>
  </si>
  <si>
    <t>PIEX.PK</t>
  </si>
  <si>
    <t>Pioneer Exploration Inc</t>
  </si>
  <si>
    <t>ALME.PK</t>
  </si>
  <si>
    <t>Alamo Energy Corp</t>
  </si>
  <si>
    <t>CYRS.PK</t>
  </si>
  <si>
    <t>Cheyenne Resources Corp</t>
  </si>
  <si>
    <t>VNR.OQ</t>
  </si>
  <si>
    <t>REN.N</t>
  </si>
  <si>
    <t>Resolute Energy Corp</t>
  </si>
  <si>
    <t>PACO.PK</t>
  </si>
  <si>
    <t>Paco Integrated Energy Inc</t>
  </si>
  <si>
    <t>GRPR.PK</t>
  </si>
  <si>
    <t>Grid Petroleum Corp</t>
  </si>
  <si>
    <t>ANSZ.PK</t>
  </si>
  <si>
    <t>Anasazi Energy Corp</t>
  </si>
  <si>
    <t>SD.N</t>
  </si>
  <si>
    <t>SYRG.A</t>
  </si>
  <si>
    <t>Synergy Resources Corp</t>
  </si>
  <si>
    <t>BCCR.PK</t>
  </si>
  <si>
    <t>Buccaneer Energy Corp</t>
  </si>
  <si>
    <t>PNRC.PK</t>
  </si>
  <si>
    <t>Premier Energy Corp</t>
  </si>
  <si>
    <t>BBLSE.OB</t>
  </si>
  <si>
    <t>Rockdale Resources Corp</t>
  </si>
  <si>
    <t>UBQU.PK</t>
  </si>
  <si>
    <t>Ubiquitech Software Corp</t>
  </si>
  <si>
    <t>NXFI.PK</t>
  </si>
  <si>
    <t>Next Fuel Inc</t>
  </si>
  <si>
    <t>WHXT.PK</t>
  </si>
  <si>
    <t>Whiting USA Trust</t>
  </si>
  <si>
    <t>HMLA.PK</t>
  </si>
  <si>
    <t>Homeland Resources Ltd</t>
  </si>
  <si>
    <t>BROE.PK</t>
  </si>
  <si>
    <t>Baron Energy Inc</t>
  </si>
  <si>
    <t>HEVI.PK</t>
  </si>
  <si>
    <t>Heavy Earth Resources Inc</t>
  </si>
  <si>
    <t>HECC.OB</t>
  </si>
  <si>
    <t>Hydrocarb Energy Corp</t>
  </si>
  <si>
    <t>AMSE.PK</t>
  </si>
  <si>
    <t>American Sands Energy Corp</t>
  </si>
  <si>
    <t>BDFH.PK</t>
  </si>
  <si>
    <t>DYM Energy Corp</t>
  </si>
  <si>
    <t>EOPT.PK</t>
  </si>
  <si>
    <t>EOS Petro Inc</t>
  </si>
  <si>
    <t>AXIO.PK</t>
  </si>
  <si>
    <t>Axiom Oil and Gas Corp</t>
  </si>
  <si>
    <t>SNVP.PK</t>
  </si>
  <si>
    <t>Savoy Energy Corp</t>
  </si>
  <si>
    <t>AVOP.PK</t>
  </si>
  <si>
    <t>AV1 Group Inc</t>
  </si>
  <si>
    <t>TRCH.OQ</t>
  </si>
  <si>
    <t>Torchlight Energy Resources Inc</t>
  </si>
  <si>
    <t>RRCH.PK</t>
  </si>
  <si>
    <t>Richland Resources Corp</t>
  </si>
  <si>
    <t>LLEX.OQ</t>
  </si>
  <si>
    <t>Lilis Energy Inc</t>
  </si>
  <si>
    <t>MIOI.PK</t>
  </si>
  <si>
    <t>Mining Oil Inc</t>
  </si>
  <si>
    <t>XNRG.PK</t>
  </si>
  <si>
    <t>Xun Energy Inc</t>
  </si>
  <si>
    <t>LSDC.PK</t>
  </si>
  <si>
    <t>Landstar Development Group Inc</t>
  </si>
  <si>
    <t>UNGS.PK</t>
  </si>
  <si>
    <t>Sylios Corp</t>
  </si>
  <si>
    <t>BKEN.PK</t>
  </si>
  <si>
    <t>Bakken Energy Corp</t>
  </si>
  <si>
    <t>IPRC.PK</t>
  </si>
  <si>
    <t>Imperial Resources Inc</t>
  </si>
  <si>
    <t>DENR.PK</t>
  </si>
  <si>
    <t>Discovery Energy Corp</t>
  </si>
  <si>
    <t>EFLO.PK</t>
  </si>
  <si>
    <t>EFLO Energy Inc</t>
  </si>
  <si>
    <t>LRDC.PK</t>
  </si>
  <si>
    <t>Laredo Oil Inc</t>
  </si>
  <si>
    <t>CEGX.OB</t>
  </si>
  <si>
    <t>Cardinal Energy Group Inc</t>
  </si>
  <si>
    <t>BKKN.PK</t>
  </si>
  <si>
    <t>Bakken Resources Inc</t>
  </si>
  <si>
    <t>TNGS.PK</t>
  </si>
  <si>
    <t>Titan Oil &amp; Gas Inc</t>
  </si>
  <si>
    <t>CIE.N</t>
  </si>
  <si>
    <t>Cobalt International Energy Inc</t>
  </si>
  <si>
    <t>PEII.PK</t>
  </si>
  <si>
    <t>Petron Energy II Inc</t>
  </si>
  <si>
    <t>TOPZ.PK</t>
  </si>
  <si>
    <t>Topaz Resources Inc</t>
  </si>
  <si>
    <t>WPZ.N</t>
  </si>
  <si>
    <t>Williams Partners LP</t>
  </si>
  <si>
    <t>CRCL.PK</t>
  </si>
  <si>
    <t>Circle Star Energy Corp</t>
  </si>
  <si>
    <t>CAFS.PK</t>
  </si>
  <si>
    <t>Cafe Serendipity Holdings Inc</t>
  </si>
  <si>
    <t>OAS.N</t>
  </si>
  <si>
    <t>Oasis Petroleum Inc</t>
  </si>
  <si>
    <t>PSTR.OQ</t>
  </si>
  <si>
    <t>PostRock Energy Corp</t>
  </si>
  <si>
    <t>ECT.N</t>
  </si>
  <si>
    <t>ECA Marcellus Trust I</t>
  </si>
  <si>
    <t>ANFC.PK</t>
  </si>
  <si>
    <t>Black Ridge Oil &amp; Gas Inc</t>
  </si>
  <si>
    <t>HENI.PK</t>
  </si>
  <si>
    <t>Hinto Energy Inc</t>
  </si>
  <si>
    <t>RGFR.PK</t>
  </si>
  <si>
    <t>Rangeford Resources Inc</t>
  </si>
  <si>
    <t>SPRN.PK</t>
  </si>
  <si>
    <t>Supernova Energy Inc</t>
  </si>
  <si>
    <t>AXLM.PK</t>
  </si>
  <si>
    <t>Auxillium Energy Inc</t>
  </si>
  <si>
    <t>RDMP.PK</t>
  </si>
  <si>
    <t>Red Mountain Resources Inc</t>
  </si>
  <si>
    <t>COIL.PK</t>
  </si>
  <si>
    <t>Citadel Exploration Inc</t>
  </si>
  <si>
    <t>PTRA.PK</t>
  </si>
  <si>
    <t>Petroterra Corp</t>
  </si>
  <si>
    <t>VOIL.OB</t>
  </si>
  <si>
    <t>Virtus Oil and Gas Corp</t>
  </si>
  <si>
    <t>MJMD.PK</t>
  </si>
  <si>
    <t>MediJane Holdings Inc</t>
  </si>
  <si>
    <t>SDT.N</t>
  </si>
  <si>
    <t>SandRidge Mississippian Trust I</t>
  </si>
  <si>
    <t>NWTR.PK</t>
  </si>
  <si>
    <t>New Western Energy Corp</t>
  </si>
  <si>
    <t>ABBY.PK</t>
  </si>
  <si>
    <t>Abby Inc</t>
  </si>
  <si>
    <t>NSRS.PK</t>
  </si>
  <si>
    <t>North Springs Resources Corp</t>
  </si>
  <si>
    <t>RIOB.PK</t>
  </si>
  <si>
    <t>Rio Bravo Oil Inc</t>
  </si>
  <si>
    <t>NAMG.PK</t>
  </si>
  <si>
    <t>North American Oil &amp; Gas Corp</t>
  </si>
  <si>
    <t>WPX.N</t>
  </si>
  <si>
    <t>WPX Energy Inc</t>
  </si>
  <si>
    <t>LRE.N</t>
  </si>
  <si>
    <t>LRR Energy LP</t>
  </si>
  <si>
    <t>VNGE.PK</t>
  </si>
  <si>
    <t>Vanguard Energy Corp</t>
  </si>
  <si>
    <t>PSSS.PK</t>
  </si>
  <si>
    <t>Puissant Industries Inc</t>
  </si>
  <si>
    <t>NDRO.N</t>
  </si>
  <si>
    <t>Enduro Royalty Trust</t>
  </si>
  <si>
    <t>AEDC.PK</t>
  </si>
  <si>
    <t>American Energy Development Corp</t>
  </si>
  <si>
    <t>POLR.PK</t>
  </si>
  <si>
    <t>Polar Petroleum Corp</t>
  </si>
  <si>
    <t>ACEEU.PK</t>
  </si>
  <si>
    <t>Ace Ethanol LLC</t>
  </si>
  <si>
    <t>PER.N</t>
  </si>
  <si>
    <t>SandRidge Permian Trust</t>
  </si>
  <si>
    <t>BCEI.N</t>
  </si>
  <si>
    <t>Bonanza Creek Energy Inc</t>
  </si>
  <si>
    <t>BRHM.PK</t>
  </si>
  <si>
    <t>Brenham Oil &amp; Gas Corp</t>
  </si>
  <si>
    <t>MEMP.OQ</t>
  </si>
  <si>
    <t>Memorial Production Partners LP</t>
  </si>
  <si>
    <t>WEYI.PK</t>
  </si>
  <si>
    <t>Westpoint Energy Inc</t>
  </si>
  <si>
    <t>CHKR.N</t>
  </si>
  <si>
    <t>Chesapeake Granite Wash Trust</t>
  </si>
  <si>
    <t>ORAC.PK</t>
  </si>
  <si>
    <t>Oraco Resources Inc</t>
  </si>
  <si>
    <t>MTDR.N</t>
  </si>
  <si>
    <t>Matador Resources Co</t>
  </si>
  <si>
    <t>MCEP.OQ</t>
  </si>
  <si>
    <t>Mid-Con Energy Partners LP</t>
  </si>
  <si>
    <t>LPI.N</t>
  </si>
  <si>
    <t>Laredo Petroleum Inc</t>
  </si>
  <si>
    <t>SN.N</t>
  </si>
  <si>
    <t>Sanchez Energy Corp</t>
  </si>
  <si>
    <t>MPO.N</t>
  </si>
  <si>
    <t>Midstates Petroleum Company Inc</t>
  </si>
  <si>
    <t>WTXR.PK</t>
  </si>
  <si>
    <t>West Texas Resources Inc</t>
  </si>
  <si>
    <t>SDR.N</t>
  </si>
  <si>
    <t>Sandridge Mississippian Trust II</t>
  </si>
  <si>
    <t>ROYT.N</t>
  </si>
  <si>
    <t>Pacific Coast Oil Trust</t>
  </si>
  <si>
    <t>BISN.PK</t>
  </si>
  <si>
    <t>Bison Petroleum Corp</t>
  </si>
  <si>
    <t>FANG.OQ</t>
  </si>
  <si>
    <t>Diamondback Energy Inc</t>
  </si>
  <si>
    <t>ARP.N</t>
  </si>
  <si>
    <t>WHZ.N</t>
  </si>
  <si>
    <t>Whiting USA Trust II</t>
  </si>
  <si>
    <t>BLKG.PK</t>
  </si>
  <si>
    <t>Black Stallion Oil and Gas Inc</t>
  </si>
  <si>
    <t>NORX.PK</t>
  </si>
  <si>
    <t>Norstra Energy Inc</t>
  </si>
  <si>
    <t>LNCO.OQ</t>
  </si>
  <si>
    <t>PARR.A</t>
  </si>
  <si>
    <t>Par Petroleum Corp</t>
  </si>
  <si>
    <t>FPET.PK</t>
  </si>
  <si>
    <t>Freedom Petroleum Inc</t>
  </si>
  <si>
    <t>AOIX.PK</t>
  </si>
  <si>
    <t>NSLP.N</t>
  </si>
  <si>
    <t>New Source Energy Partners LP</t>
  </si>
  <si>
    <t>MJMI.PK</t>
  </si>
  <si>
    <t>MarilynJean Interactive Inc</t>
  </si>
  <si>
    <t>JONE.N</t>
  </si>
  <si>
    <t>Jones Energy Inc</t>
  </si>
  <si>
    <t>AR.N</t>
  </si>
  <si>
    <t>Antero Resources Corp</t>
  </si>
  <si>
    <t>BKRP.OB</t>
  </si>
  <si>
    <t>Black Rock Petroleum Co</t>
  </si>
  <si>
    <t>EPE.N</t>
  </si>
  <si>
    <t>EP Energy Corp</t>
  </si>
  <si>
    <t>RSPP.N</t>
  </si>
  <si>
    <t>RSP Permian Inc</t>
  </si>
  <si>
    <t>RICE.N</t>
  </si>
  <si>
    <t>Rice Energy Inc</t>
  </si>
  <si>
    <t>TXJK.OB</t>
  </si>
  <si>
    <t>Texas Jack Oil &amp; Gas Corp</t>
  </si>
  <si>
    <t>MRD.OQ</t>
  </si>
  <si>
    <t>Memorial Resource Development Corp</t>
  </si>
  <si>
    <t>PE.N</t>
  </si>
  <si>
    <t>Parsley Energy Inc</t>
  </si>
  <si>
    <t>SMEC.OQ</t>
  </si>
  <si>
    <t>Santa Maria Energy Corp</t>
  </si>
  <si>
    <t>ECR.N</t>
  </si>
  <si>
    <t>Eclipse Resources Corp</t>
  </si>
  <si>
    <t>VNOM.OQ</t>
  </si>
  <si>
    <t>Viper Energy Partners LP</t>
  </si>
  <si>
    <t>SSE.N</t>
  </si>
  <si>
    <t>Seventy Seven Energy Inc</t>
  </si>
  <si>
    <t>VEI.N</t>
  </si>
  <si>
    <t>Vantage Energy Inc</t>
  </si>
  <si>
    <t>CRC.N</t>
  </si>
  <si>
    <t>California Resources Corp</t>
  </si>
  <si>
    <t>RMP.N</t>
  </si>
  <si>
    <t>Rice Midstream Partners LP</t>
  </si>
  <si>
    <t>ATLS.N</t>
  </si>
  <si>
    <t>Atlas Energy Group LLC</t>
  </si>
  <si>
    <t>XOM.N</t>
  </si>
  <si>
    <t>Oil &amp; Gas Refining and Marketing</t>
  </si>
  <si>
    <t>AE.A</t>
  </si>
  <si>
    <t>Adams Resources &amp; Energy Inc</t>
  </si>
  <si>
    <t>HES.N</t>
  </si>
  <si>
    <t>IEP.OQ</t>
  </si>
  <si>
    <t>HFC.N</t>
  </si>
  <si>
    <t>HollyFrontier Corp</t>
  </si>
  <si>
    <t>BPT.N</t>
  </si>
  <si>
    <t>BP Prudhoe Bay Royalty Trust</t>
  </si>
  <si>
    <t>INT.N</t>
  </si>
  <si>
    <t>World Fuel Services Corp</t>
  </si>
  <si>
    <t>CVX.N</t>
  </si>
  <si>
    <t>MUR.N</t>
  </si>
  <si>
    <t>Murphy Oil Corp</t>
  </si>
  <si>
    <t>TSO.N</t>
  </si>
  <si>
    <t>UNLL.PK</t>
  </si>
  <si>
    <t>Unioil</t>
  </si>
  <si>
    <t>IPTV.PK</t>
  </si>
  <si>
    <t>IPTV Corp</t>
  </si>
  <si>
    <t>TTYP.PK</t>
  </si>
  <si>
    <t>Trinity Petroleum Trust Common Trust Fund Shbi</t>
  </si>
  <si>
    <t>AUTX.PK</t>
  </si>
  <si>
    <t>Automated-X Inc</t>
  </si>
  <si>
    <t>LBPE.PK</t>
  </si>
  <si>
    <t>Liberty Petroleum Corp</t>
  </si>
  <si>
    <t>POGS.PK</t>
  </si>
  <si>
    <t>Pioneer Oil and Gas</t>
  </si>
  <si>
    <t>SGU.N</t>
  </si>
  <si>
    <t>Star Gas Partners LP</t>
  </si>
  <si>
    <t>SPH.N</t>
  </si>
  <si>
    <t>Suburban Propane Partners LP</t>
  </si>
  <si>
    <t>APU.N</t>
  </si>
  <si>
    <t>Amerigas Partners LP</t>
  </si>
  <si>
    <t>FLNA.PK</t>
  </si>
  <si>
    <t>FuelNation Inc</t>
  </si>
  <si>
    <t>GEL.N</t>
  </si>
  <si>
    <t>VLO.N</t>
  </si>
  <si>
    <t>IFUE.PK</t>
  </si>
  <si>
    <t>Fuel Performance Solutions Inc</t>
  </si>
  <si>
    <t>NONT.PK</t>
  </si>
  <si>
    <t>Nanotech Fuel Corp</t>
  </si>
  <si>
    <t>ABLE.PK</t>
  </si>
  <si>
    <t>Able Energy Inc</t>
  </si>
  <si>
    <t>CEQP.N</t>
  </si>
  <si>
    <t>Crestwood Equity Partners LP</t>
  </si>
  <si>
    <t>MWE.N</t>
  </si>
  <si>
    <t>RKTE.PK</t>
  </si>
  <si>
    <t>High Velocity Alternative Energy Corp</t>
  </si>
  <si>
    <t>LNKE.PK</t>
  </si>
  <si>
    <t>Link Energy LLC</t>
  </si>
  <si>
    <t>GLP.N</t>
  </si>
  <si>
    <t>ALJ.N</t>
  </si>
  <si>
    <t>AAEH.PK</t>
  </si>
  <si>
    <t>All American Energy Holding Inc</t>
  </si>
  <si>
    <t>PTAH.PK</t>
  </si>
  <si>
    <t>PTA Holdings Inc</t>
  </si>
  <si>
    <t>WNR.N</t>
  </si>
  <si>
    <t>CLMT.OQ</t>
  </si>
  <si>
    <t>Calumet Specialty Products Partners LP</t>
  </si>
  <si>
    <t>DK.N</t>
  </si>
  <si>
    <t>Delek US Holdings Inc</t>
  </si>
  <si>
    <t>CLNE.OQ</t>
  </si>
  <si>
    <t>Clean Energy Fuels Corp</t>
  </si>
  <si>
    <t>CVI.N</t>
  </si>
  <si>
    <t>CVR Energy Inc</t>
  </si>
  <si>
    <t>UBRG.PK</t>
  </si>
  <si>
    <t>Universal Bioenergy Inc</t>
  </si>
  <si>
    <t>NGLS.N</t>
  </si>
  <si>
    <t>TA.N</t>
  </si>
  <si>
    <t>TravelCenters of America LLC</t>
  </si>
  <si>
    <t>WES.N</t>
  </si>
  <si>
    <t>ECPO.PK</t>
  </si>
  <si>
    <t>Eco-Petroleum Solutions Inc</t>
  </si>
  <si>
    <t>COLV.PK</t>
  </si>
  <si>
    <t>Coastal Integrated Services Inc</t>
  </si>
  <si>
    <t>ARCS.PK</t>
  </si>
  <si>
    <t>Arcis Resources Corp</t>
  </si>
  <si>
    <t>SEMG.N</t>
  </si>
  <si>
    <t>SemGroup Corp</t>
  </si>
  <si>
    <t>NGL.N</t>
  </si>
  <si>
    <t>MPC.N</t>
  </si>
  <si>
    <t>Marathon Petroleum Corp</t>
  </si>
  <si>
    <t>SRLP.N</t>
  </si>
  <si>
    <t>Sprague Resources LP</t>
  </si>
  <si>
    <t>PBF.N</t>
  </si>
  <si>
    <t>PBF Energy Inc</t>
  </si>
  <si>
    <t>NTI.N</t>
  </si>
  <si>
    <t>Northern Tier Energy LP</t>
  </si>
  <si>
    <t>PSX.N</t>
  </si>
  <si>
    <t>Phillips 66</t>
  </si>
  <si>
    <t>CAPL.N</t>
  </si>
  <si>
    <t>Crossamerica Partners LP</t>
  </si>
  <si>
    <t>SUN.N</t>
  </si>
  <si>
    <t>Sunoco LP</t>
  </si>
  <si>
    <t>ALDW.N</t>
  </si>
  <si>
    <t>Alon USA Partners LP</t>
  </si>
  <si>
    <t>CVRR.N</t>
  </si>
  <si>
    <t>CVR Refining LP</t>
  </si>
  <si>
    <t>WGP.N</t>
  </si>
  <si>
    <t>Western Gas Equity Partners LP</t>
  </si>
  <si>
    <t>MEP.N</t>
  </si>
  <si>
    <t>Midcoast Energy Partners LP</t>
  </si>
  <si>
    <t>MUSA.N</t>
  </si>
  <si>
    <t>Murphy USA Inc</t>
  </si>
  <si>
    <t>ARCX.N</t>
  </si>
  <si>
    <t>Arc Logistics Partners LP</t>
  </si>
  <si>
    <t>BDCO.PK</t>
  </si>
  <si>
    <t>Blue Dolphin Energy Co</t>
  </si>
  <si>
    <t>Oil &amp; Gas Transportation Services</t>
  </si>
  <si>
    <t>CPTP.PK</t>
  </si>
  <si>
    <t>Capital Properties Inc</t>
  </si>
  <si>
    <t>SNKTY.PK</t>
  </si>
  <si>
    <t>Independence Resources PLC</t>
  </si>
  <si>
    <t>WMB.N</t>
  </si>
  <si>
    <t>Williams Companies Inc</t>
  </si>
  <si>
    <t>LNG.A</t>
  </si>
  <si>
    <t>Cheniere Energy Inc</t>
  </si>
  <si>
    <t>EEP.N</t>
  </si>
  <si>
    <t>Enbridge Energy Partners LP</t>
  </si>
  <si>
    <t>MMP.N</t>
  </si>
  <si>
    <t>Magellan Midstream Partners LP</t>
  </si>
  <si>
    <t>CKH.N</t>
  </si>
  <si>
    <t>NS.N</t>
  </si>
  <si>
    <t>NuStar Energy LP</t>
  </si>
  <si>
    <t>BPL.N</t>
  </si>
  <si>
    <t>PAA.N</t>
  </si>
  <si>
    <t>Plains All American Pipeline LP</t>
  </si>
  <si>
    <t>EPD.N</t>
  </si>
  <si>
    <t>Enterprise Products Partners LP</t>
  </si>
  <si>
    <t>TCP.N</t>
  </si>
  <si>
    <t>TC PipeLines LP</t>
  </si>
  <si>
    <t>BMIN.PK</t>
  </si>
  <si>
    <t>Britannia Mining Inc</t>
  </si>
  <si>
    <t>TIDE.PK</t>
  </si>
  <si>
    <t>Tidelands Oil &amp; Gas Corp</t>
  </si>
  <si>
    <t>SXL.N</t>
  </si>
  <si>
    <t>Sunoco Logistics Partners LP</t>
  </si>
  <si>
    <t>EEQ.N</t>
  </si>
  <si>
    <t>Enbridge Energy Management LLC</t>
  </si>
  <si>
    <t>HOS.N</t>
  </si>
  <si>
    <t>Hornbeck Offshore Services Inc</t>
  </si>
  <si>
    <t>HEP.N</t>
  </si>
  <si>
    <t>ENGY.PK</t>
  </si>
  <si>
    <t>Central Energy Partners LP</t>
  </si>
  <si>
    <t>TLP.N</t>
  </si>
  <si>
    <t>TransMontaigne Partners LP</t>
  </si>
  <si>
    <t>BWP.N</t>
  </si>
  <si>
    <t>Boardwalk Pipeline Partners LP</t>
  </si>
  <si>
    <t>ETE.N</t>
  </si>
  <si>
    <t>DPM.N</t>
  </si>
  <si>
    <t>NSH.N</t>
  </si>
  <si>
    <t>NuStar GP Holdings LLC</t>
  </si>
  <si>
    <t>EROC.OQ</t>
  </si>
  <si>
    <t>SE.N</t>
  </si>
  <si>
    <t>Spectra Energy Corp</t>
  </si>
  <si>
    <t>CQP.A</t>
  </si>
  <si>
    <t>Cheniere Energy Partners LP</t>
  </si>
  <si>
    <t>BKEP.OQ</t>
  </si>
  <si>
    <t>Blueknight Energy Partners LP</t>
  </si>
  <si>
    <t>SEP.N</t>
  </si>
  <si>
    <t>Spectra Energy Partners LP</t>
  </si>
  <si>
    <t>DAKP.A</t>
  </si>
  <si>
    <t>Dakota Plains Holdings Inc</t>
  </si>
  <si>
    <t>NKA.N</t>
  </si>
  <si>
    <t>Niska Gas Storage Partners LLC</t>
  </si>
  <si>
    <t>KMI.N</t>
  </si>
  <si>
    <t>TLLP.N</t>
  </si>
  <si>
    <t>Tesoro Logistics LP</t>
  </si>
  <si>
    <t>RRMS.N</t>
  </si>
  <si>
    <t>Rose Rock Midstream LP</t>
  </si>
  <si>
    <t>CMLP.N</t>
  </si>
  <si>
    <t>EQM.N</t>
  </si>
  <si>
    <t>EQT Midstream Partners LP</t>
  </si>
  <si>
    <t>SXE.N</t>
  </si>
  <si>
    <t>Southcross Energy Partners LP</t>
  </si>
  <si>
    <t>MPLX.N</t>
  </si>
  <si>
    <t>MPLX LP</t>
  </si>
  <si>
    <t>DKL.N</t>
  </si>
  <si>
    <t>Delek Logistics Partners LP</t>
  </si>
  <si>
    <t>SMLP.N</t>
  </si>
  <si>
    <t>Summit Midstream Partners LP</t>
  </si>
  <si>
    <t>NSS.N</t>
  </si>
  <si>
    <t>Nustar Logistics LP</t>
  </si>
  <si>
    <t>PSXP.N</t>
  </si>
  <si>
    <t>Phillips 66 Partners LP</t>
  </si>
  <si>
    <t>TEP.N</t>
  </si>
  <si>
    <t>Tallgrass Energy Partners LP</t>
  </si>
  <si>
    <t>QEPM.N</t>
  </si>
  <si>
    <t>QEP Midstream Partners LP</t>
  </si>
  <si>
    <t>WPT.N</t>
  </si>
  <si>
    <t>World Point Terminals LP</t>
  </si>
  <si>
    <t>FISH.OQ</t>
  </si>
  <si>
    <t>Marlin Midstream Partners LP</t>
  </si>
  <si>
    <t>WNRL.N</t>
  </si>
  <si>
    <t>Western Refining Logistics LP</t>
  </si>
  <si>
    <t>PAGP.N</t>
  </si>
  <si>
    <t>Plains GP Holdings LP</t>
  </si>
  <si>
    <t>CQH.A</t>
  </si>
  <si>
    <t>Cheniere Energy Partners LP Holdings LLC</t>
  </si>
  <si>
    <t>VLP.N</t>
  </si>
  <si>
    <t>Valero Energy Partners LP</t>
  </si>
  <si>
    <t>DSG.N</t>
  </si>
  <si>
    <t>Diamond S Shipping Group Inc</t>
  </si>
  <si>
    <t>AM.N</t>
  </si>
  <si>
    <t>Antero Midstream Partners LP</t>
  </si>
  <si>
    <t>ENLC.N</t>
  </si>
  <si>
    <t>EnLink Midstream LLC</t>
  </si>
  <si>
    <t>DM.N</t>
  </si>
  <si>
    <t>Dominion Midstream Partners LP</t>
  </si>
  <si>
    <t>PBFX.N</t>
  </si>
  <si>
    <t>PBF Logistics LP</t>
  </si>
  <si>
    <t>LPG.N</t>
  </si>
  <si>
    <t>Dorian LPG Ltd</t>
  </si>
  <si>
    <t>SHLX.N</t>
  </si>
  <si>
    <t>Shell Midstream Partners LP</t>
  </si>
  <si>
    <t>CNNX.N</t>
  </si>
  <si>
    <t>Cone Midstream Partners LP</t>
  </si>
  <si>
    <t>FSEI.PK</t>
  </si>
  <si>
    <t>First Seismic Corp</t>
  </si>
  <si>
    <t>Oil Related Services and Equipment</t>
  </si>
  <si>
    <t>HAL.N</t>
  </si>
  <si>
    <t>HKNI.PK</t>
  </si>
  <si>
    <t>HKN Inc</t>
  </si>
  <si>
    <t>ENSV.A</t>
  </si>
  <si>
    <t>Enservco Corp</t>
  </si>
  <si>
    <t>IO.N</t>
  </si>
  <si>
    <t>Ion Geophysical Corp</t>
  </si>
  <si>
    <t>BHI.N</t>
  </si>
  <si>
    <t>MDR.N</t>
  </si>
  <si>
    <t>Mcdermott International Inc</t>
  </si>
  <si>
    <t>KEG.N</t>
  </si>
  <si>
    <t>Key Energy Services Inc</t>
  </si>
  <si>
    <t>NR.N</t>
  </si>
  <si>
    <t>Newpark Resources Inc</t>
  </si>
  <si>
    <t>FTK.N</t>
  </si>
  <si>
    <t>OII.N</t>
  </si>
  <si>
    <t>Oceaneering International Inc</t>
  </si>
  <si>
    <t>BRS.N</t>
  </si>
  <si>
    <t>Bristow Group Inc</t>
  </si>
  <si>
    <t>OUTB.PK</t>
  </si>
  <si>
    <t>Outback Oil &amp; Mineral Exploration Corp</t>
  </si>
  <si>
    <t>SLB.N</t>
  </si>
  <si>
    <t>Schlumberger NV</t>
  </si>
  <si>
    <t>PHII.OQ</t>
  </si>
  <si>
    <t>PHI Inc</t>
  </si>
  <si>
    <t>RES.N</t>
  </si>
  <si>
    <t>RPC Inc</t>
  </si>
  <si>
    <t>TESO.OQ</t>
  </si>
  <si>
    <t>TESCO Corp</t>
  </si>
  <si>
    <t>MIND.OQ</t>
  </si>
  <si>
    <t>Mitcham Industries Inc</t>
  </si>
  <si>
    <t>TTI.N</t>
  </si>
  <si>
    <t>Tetra Technologies Inc</t>
  </si>
  <si>
    <t>TDW.N</t>
  </si>
  <si>
    <t>Tidewater Inc</t>
  </si>
  <si>
    <t>SPN.N</t>
  </si>
  <si>
    <t>NOV.N</t>
  </si>
  <si>
    <t>XTPT.PK</t>
  </si>
  <si>
    <t>X -Tra Petroleum Inc</t>
  </si>
  <si>
    <t>GSPH.PK</t>
  </si>
  <si>
    <t>Geospatial Corp</t>
  </si>
  <si>
    <t>WG.N</t>
  </si>
  <si>
    <t>JSTS.PK</t>
  </si>
  <si>
    <t>Justiss Oil Company Inc</t>
  </si>
  <si>
    <t>SVJJ.PK</t>
  </si>
  <si>
    <t>Seven J Stock Farm Inc</t>
  </si>
  <si>
    <t>DWSN.OQ</t>
  </si>
  <si>
    <t>DPDW.PK</t>
  </si>
  <si>
    <t>VKPW.PK</t>
  </si>
  <si>
    <t>Viking Power Services Inc</t>
  </si>
  <si>
    <t>GFCI.PK</t>
  </si>
  <si>
    <t>Grifco International Inc</t>
  </si>
  <si>
    <t>FGP.N</t>
  </si>
  <si>
    <t>AMIH.PK</t>
  </si>
  <si>
    <t>American International Holdings Corp</t>
  </si>
  <si>
    <t>CAM.N</t>
  </si>
  <si>
    <t>GLF.N</t>
  </si>
  <si>
    <t>GNPG.PK</t>
  </si>
  <si>
    <t>Green Planet Group Inc</t>
  </si>
  <si>
    <t>AMIN.PK</t>
  </si>
  <si>
    <t>American International Industries Inc</t>
  </si>
  <si>
    <t>MGAG.PK</t>
  </si>
  <si>
    <t>Mortgage Oil Corp</t>
  </si>
  <si>
    <t>LCNTU.PK</t>
  </si>
  <si>
    <t>Louisiana Central Oil &amp; Gas Co</t>
  </si>
  <si>
    <t>CRR.N</t>
  </si>
  <si>
    <t>CARBO Ceramics Inc</t>
  </si>
  <si>
    <t>GIFI.OQ</t>
  </si>
  <si>
    <t>Gulf Island Fabrication Inc</t>
  </si>
  <si>
    <t>FSNR.PK</t>
  </si>
  <si>
    <t>Freestone Resources Inc</t>
  </si>
  <si>
    <t>FOSI.PK</t>
  </si>
  <si>
    <t>Frontier Oilfield Services Inc</t>
  </si>
  <si>
    <t>HLX.N</t>
  </si>
  <si>
    <t>Helix Energy Solutions Group Inc</t>
  </si>
  <si>
    <t>ZERO.PK</t>
  </si>
  <si>
    <t>Save the World Air Inc</t>
  </si>
  <si>
    <t>CTBG.PK</t>
  </si>
  <si>
    <t>Coil Tubing Technology Inc</t>
  </si>
  <si>
    <t>DRQ.N</t>
  </si>
  <si>
    <t>Dril-Quip Inc</t>
  </si>
  <si>
    <t>OIS.N</t>
  </si>
  <si>
    <t>Oil States International Inc</t>
  </si>
  <si>
    <t>CIR.N</t>
  </si>
  <si>
    <t>CIRCOR International Inc</t>
  </si>
  <si>
    <t>NKRN.PK</t>
  </si>
  <si>
    <t>Nikron Technologies Inc</t>
  </si>
  <si>
    <t>ESES.OQ</t>
  </si>
  <si>
    <t>Eco-Stim Energy Solutions Inc</t>
  </si>
  <si>
    <t>ECCI.PK</t>
  </si>
  <si>
    <t>FTI.N</t>
  </si>
  <si>
    <t>FMC Technologies Inc</t>
  </si>
  <si>
    <t>SKPO.PK</t>
  </si>
  <si>
    <t>Skye Petroleum Inc</t>
  </si>
  <si>
    <t>FDHC.PK</t>
  </si>
  <si>
    <t>Fidelity Holding Corp</t>
  </si>
  <si>
    <t>CSSV.OB</t>
  </si>
  <si>
    <t>Caspian Services Inc</t>
  </si>
  <si>
    <t>NGS.N</t>
  </si>
  <si>
    <t>Natural Gas Services Group Inc</t>
  </si>
  <si>
    <t>BCTE.PK</t>
  </si>
  <si>
    <t>Big Cat Energy Corp</t>
  </si>
  <si>
    <t>CIOC.PK</t>
  </si>
  <si>
    <t>Caspian International Oil Corp</t>
  </si>
  <si>
    <t>CPYJ.PK</t>
  </si>
  <si>
    <t>Custom Designed Compressor Systems Inc</t>
  </si>
  <si>
    <t>MOPN.PK</t>
  </si>
  <si>
    <t>MOP Environmental Solutions Inc</t>
  </si>
  <si>
    <t>DRC.N</t>
  </si>
  <si>
    <t>Dresser-Rand Group Inc</t>
  </si>
  <si>
    <t>BAS.N</t>
  </si>
  <si>
    <t>Basic Energy Services Inc</t>
  </si>
  <si>
    <t>PSUD.PK</t>
  </si>
  <si>
    <t>PetroSun Inc</t>
  </si>
  <si>
    <t>CDVIQ.PK</t>
  </si>
  <si>
    <t>SUBB.PK</t>
  </si>
  <si>
    <t>Suburban Minerals Corp</t>
  </si>
  <si>
    <t>PFIE.OQ</t>
  </si>
  <si>
    <t>Profire Energy Inc</t>
  </si>
  <si>
    <t>EXH.N</t>
  </si>
  <si>
    <t>Exterran Holdings Inc</t>
  </si>
  <si>
    <t>NES.N</t>
  </si>
  <si>
    <t>Nuverra Environmental Solutions Inc</t>
  </si>
  <si>
    <t>WPWR.PK</t>
  </si>
  <si>
    <t>Well Power Inc</t>
  </si>
  <si>
    <t>FDMF.PK</t>
  </si>
  <si>
    <t>Freedom Energy Holdings Inc</t>
  </si>
  <si>
    <t>SAGA.PK</t>
  </si>
  <si>
    <t>Saga Energy Inc</t>
  </si>
  <si>
    <t>MRC.N</t>
  </si>
  <si>
    <t>MRC Global Inc</t>
  </si>
  <si>
    <t>CCLP.OQ</t>
  </si>
  <si>
    <t>CSI Compressco LP</t>
  </si>
  <si>
    <t>ENGT.PK</t>
  </si>
  <si>
    <t>Energy and Technology Corp</t>
  </si>
  <si>
    <t>GBTO.PK</t>
  </si>
  <si>
    <t>Globotek Holdings Inc</t>
  </si>
  <si>
    <t>RNET.OQ</t>
  </si>
  <si>
    <t>RigNet Inc</t>
  </si>
  <si>
    <t>SNRE.PK</t>
  </si>
  <si>
    <t>Sable Natural Resources Corp</t>
  </si>
  <si>
    <t>USAC.N</t>
  </si>
  <si>
    <t>USA Compression Partners LP</t>
  </si>
  <si>
    <t>SAEX.OQ</t>
  </si>
  <si>
    <t>SAExploration Holdings Inc</t>
  </si>
  <si>
    <t>FET.N</t>
  </si>
  <si>
    <t>Forum Energy Technologies Inc</t>
  </si>
  <si>
    <t>CHMR.PK</t>
  </si>
  <si>
    <t>Chimera Energy Corp</t>
  </si>
  <si>
    <t>HIIT.PK</t>
  </si>
  <si>
    <t>BLFR.PK</t>
  </si>
  <si>
    <t>BlueFire Equipment Corp</t>
  </si>
  <si>
    <t>GLFH.OB</t>
  </si>
  <si>
    <t>Galenfeha Inc</t>
  </si>
  <si>
    <t>CELP.N</t>
  </si>
  <si>
    <t>Cypress Energy Partners LP</t>
  </si>
  <si>
    <t>SDPI.A</t>
  </si>
  <si>
    <t>Superior Drilling Products Inc</t>
  </si>
  <si>
    <t>DNOW.N</t>
  </si>
  <si>
    <t>NOW Inc</t>
  </si>
  <si>
    <t>GLT.N</t>
  </si>
  <si>
    <t>P H Glatfelter Co</t>
  </si>
  <si>
    <t>BPMI.PK</t>
  </si>
  <si>
    <t>BPM Inc</t>
  </si>
  <si>
    <t>PTBTQ.PK</t>
  </si>
  <si>
    <t>Pope and Talbot Inc</t>
  </si>
  <si>
    <t>WPP.N</t>
  </si>
  <si>
    <t>Wausau Paper Corp</t>
  </si>
  <si>
    <t>USRC.PK</t>
  </si>
  <si>
    <t>Unisource Corp</t>
  </si>
  <si>
    <t>SWM.N</t>
  </si>
  <si>
    <t>Schweitzer-Mauduit International Inc</t>
  </si>
  <si>
    <t>SGMD.PK</t>
  </si>
  <si>
    <t>Sugarmade Inc</t>
  </si>
  <si>
    <t>ZCOM.PK</t>
  </si>
  <si>
    <t>Impreso Inc</t>
  </si>
  <si>
    <t>NP.N</t>
  </si>
  <si>
    <t>Neenah Paper Inc</t>
  </si>
  <si>
    <t>EVFB.PK</t>
  </si>
  <si>
    <t>Environmental Fiber Technologies Inc</t>
  </si>
  <si>
    <t>VRS.N</t>
  </si>
  <si>
    <t>Verso Corp</t>
  </si>
  <si>
    <t>CLW.N</t>
  </si>
  <si>
    <t>Clearwater Paper Corp</t>
  </si>
  <si>
    <t>VRTV.N</t>
  </si>
  <si>
    <t>Veritiv Corp</t>
  </si>
  <si>
    <t>ELRC.OQ</t>
  </si>
  <si>
    <t>AMS.A</t>
  </si>
  <si>
    <t>American Shared Hospital Services</t>
  </si>
  <si>
    <t>HRB.N</t>
  </si>
  <si>
    <t>H &amp; R Block Inc</t>
  </si>
  <si>
    <t>CPICQ.PK</t>
  </si>
  <si>
    <t>BVII.PK</t>
  </si>
  <si>
    <t>Broadview Institute Inc</t>
  </si>
  <si>
    <t>DV.N</t>
  </si>
  <si>
    <t>DeVry Education Group Inc</t>
  </si>
  <si>
    <t>RGS.N</t>
  </si>
  <si>
    <t>Regis Corp</t>
  </si>
  <si>
    <t>SCI.N</t>
  </si>
  <si>
    <t>Service Corporation International</t>
  </si>
  <si>
    <t>SRYP.PK</t>
  </si>
  <si>
    <t>Surety Capital Corp</t>
  </si>
  <si>
    <t>GHC.N</t>
  </si>
  <si>
    <t>Graham Holdings Co</t>
  </si>
  <si>
    <t>CSV.N</t>
  </si>
  <si>
    <t>Carriage Services Inc</t>
  </si>
  <si>
    <t>ECMT.PK</t>
  </si>
  <si>
    <t>EcoMat Inc</t>
  </si>
  <si>
    <t>CNNO.PK</t>
  </si>
  <si>
    <t>Connohio Inc</t>
  </si>
  <si>
    <t>APOL.OQ</t>
  </si>
  <si>
    <t>Apollo Education Group Inc</t>
  </si>
  <si>
    <t>ABCD.OQ</t>
  </si>
  <si>
    <t>TMMI.PK</t>
  </si>
  <si>
    <t>TMM Inc</t>
  </si>
  <si>
    <t>STRA.OQ</t>
  </si>
  <si>
    <t>Strayer Education Inc</t>
  </si>
  <si>
    <t>MHLG.PK</t>
  </si>
  <si>
    <t>MSO Holdings Inc</t>
  </si>
  <si>
    <t>BTDG.PK</t>
  </si>
  <si>
    <t>B2digital Inc</t>
  </si>
  <si>
    <t>PLWN.PK</t>
  </si>
  <si>
    <t>Pinelawn Cemetery</t>
  </si>
  <si>
    <t>PACI.PK</t>
  </si>
  <si>
    <t>Precision Auto Care Inc</t>
  </si>
  <si>
    <t>COCO.PK</t>
  </si>
  <si>
    <t>ARPC.PK</t>
  </si>
  <si>
    <t>Arem Pacific Corp</t>
  </si>
  <si>
    <t>HRGP.PK</t>
  </si>
  <si>
    <t>Harrison Ross Group Inc</t>
  </si>
  <si>
    <t>HDSN.OQ</t>
  </si>
  <si>
    <t>Hudson Technologies Inc</t>
  </si>
  <si>
    <t>CAHI.PK</t>
  </si>
  <si>
    <t>Carrier Alliance Holdings Inc</t>
  </si>
  <si>
    <t>OUTR.OQ</t>
  </si>
  <si>
    <t>Outerwall Inc</t>
  </si>
  <si>
    <t>WWCC.PK</t>
  </si>
  <si>
    <t>World Wide Child Care Corp</t>
  </si>
  <si>
    <t>BEGI.PK</t>
  </si>
  <si>
    <t>College Partnership Inc</t>
  </si>
  <si>
    <t>CECO.OQ</t>
  </si>
  <si>
    <t>SGTB.PK</t>
  </si>
  <si>
    <t>Kuboo Inc</t>
  </si>
  <si>
    <t>NDEV.PK</t>
  </si>
  <si>
    <t>Novus Acquisition and Development Corp</t>
  </si>
  <si>
    <t>ERFB.PK</t>
  </si>
  <si>
    <t>ERF Wireless Inc</t>
  </si>
  <si>
    <t>SIBE.PK</t>
  </si>
  <si>
    <t>Sibling Group Holdings Inc</t>
  </si>
  <si>
    <t>XOXO.N</t>
  </si>
  <si>
    <t>XO Group Inc</t>
  </si>
  <si>
    <t>NTRI.OQ</t>
  </si>
  <si>
    <t>Nutrisystem Inc</t>
  </si>
  <si>
    <t>NDYN.PK</t>
  </si>
  <si>
    <t>Naerodynamics Inc</t>
  </si>
  <si>
    <t>GTRL.PK</t>
  </si>
  <si>
    <t>Get Real Inc</t>
  </si>
  <si>
    <t>PEDH.PK</t>
  </si>
  <si>
    <t>Peoples Educational Holdings Inc</t>
  </si>
  <si>
    <t>WTW.N</t>
  </si>
  <si>
    <t>Weight Watchers International Inc</t>
  </si>
  <si>
    <t>CNGI.PK</t>
  </si>
  <si>
    <t>Concordia Group Inc</t>
  </si>
  <si>
    <t>PRSC.OQ</t>
  </si>
  <si>
    <t>BESR.PK</t>
  </si>
  <si>
    <t>Bentley Sports Inc</t>
  </si>
  <si>
    <t>STON.N</t>
  </si>
  <si>
    <t>StoneMor Partners LP</t>
  </si>
  <si>
    <t>RLTR.PK</t>
  </si>
  <si>
    <t>Reeltime Rentals Inc</t>
  </si>
  <si>
    <t>GRNE.PK</t>
  </si>
  <si>
    <t>Green Endeavors Inc</t>
  </si>
  <si>
    <t>LINC.OQ</t>
  </si>
  <si>
    <t>Lincoln Educational Services Corp</t>
  </si>
  <si>
    <t>CPLA.OQ</t>
  </si>
  <si>
    <t>Capella Education Co</t>
  </si>
  <si>
    <t>KVIL.PK</t>
  </si>
  <si>
    <t>Kidville Inc</t>
  </si>
  <si>
    <t>VEST.PK</t>
  </si>
  <si>
    <t>Vestiage Inc</t>
  </si>
  <si>
    <t>OTED.PK</t>
  </si>
  <si>
    <t>Oak Tree Educational Partners Inc</t>
  </si>
  <si>
    <t>LOV.A</t>
  </si>
  <si>
    <t>Spark Networks Inc</t>
  </si>
  <si>
    <t>LRN.N</t>
  </si>
  <si>
    <t>APEI.OQ</t>
  </si>
  <si>
    <t>American Public Education Inc</t>
  </si>
  <si>
    <t>CEII.PK</t>
  </si>
  <si>
    <t>China Education International Inc</t>
  </si>
  <si>
    <t>NAUH.OQ</t>
  </si>
  <si>
    <t>National American University Holdings Inc</t>
  </si>
  <si>
    <t>LOPE.OQ</t>
  </si>
  <si>
    <t>Grand Canyon Education Inc</t>
  </si>
  <si>
    <t>BPI.N</t>
  </si>
  <si>
    <t>Bridgepoint Education Inc</t>
  </si>
  <si>
    <t>EDMC.PK</t>
  </si>
  <si>
    <t>BICX.PK</t>
  </si>
  <si>
    <t>Biocorrx Inc</t>
  </si>
  <si>
    <t>PRHL.PK</t>
  </si>
  <si>
    <t>Premier Holding Corp</t>
  </si>
  <si>
    <t>BLDZ.OB</t>
  </si>
  <si>
    <t>Ballroom Dance Fitness Inc</t>
  </si>
  <si>
    <t>STTX.PK</t>
  </si>
  <si>
    <t>BHRG.PK</t>
  </si>
  <si>
    <t>Bahamas Concierge Inc</t>
  </si>
  <si>
    <t>SVTE.PK</t>
  </si>
  <si>
    <t>Service Team Inc</t>
  </si>
  <si>
    <t>TAYO.PK</t>
  </si>
  <si>
    <t>Taylor Consulting Inc</t>
  </si>
  <si>
    <t>MPAY.PK</t>
  </si>
  <si>
    <t>Mobetize Corp</t>
  </si>
  <si>
    <t>WWIO.PK</t>
  </si>
  <si>
    <t>Wowio Inc</t>
  </si>
  <si>
    <t>BFAM.N</t>
  </si>
  <si>
    <t>Bright Horizons Family Solutions Inc</t>
  </si>
  <si>
    <t>HUTN.OB</t>
  </si>
  <si>
    <t>EFH Group Inc</t>
  </si>
  <si>
    <t>NEMD.OB</t>
  </si>
  <si>
    <t>iNeedMD Holdings Inc</t>
  </si>
  <si>
    <t>ENVV.OB</t>
  </si>
  <si>
    <t>Envoy Group Corp</t>
  </si>
  <si>
    <t>CATI.PK</t>
  </si>
  <si>
    <t>Clone Algo Technologies Inc</t>
  </si>
  <si>
    <t>KMWE.PK</t>
  </si>
  <si>
    <t>KM Wedding Events Management Inc</t>
  </si>
  <si>
    <t>ISHI.PK</t>
  </si>
  <si>
    <t>Islet Holdings Inc</t>
  </si>
  <si>
    <t>Pharmaceuticals</t>
  </si>
  <si>
    <t>ABT.N</t>
  </si>
  <si>
    <t>ACET.OQ</t>
  </si>
  <si>
    <t>Aceto Corp</t>
  </si>
  <si>
    <t>AKRX.OQ</t>
  </si>
  <si>
    <t>AXRX.PK</t>
  </si>
  <si>
    <t>Amexdrug Corp</t>
  </si>
  <si>
    <t>AMGN.OQ</t>
  </si>
  <si>
    <t>BIIB.OQ</t>
  </si>
  <si>
    <t>IG.A</t>
  </si>
  <si>
    <t>IGI Laboratories Inc</t>
  </si>
  <si>
    <t>KOOL.OQ</t>
  </si>
  <si>
    <t>Cesca Therapeutics Inc</t>
  </si>
  <si>
    <t>BMY.N</t>
  </si>
  <si>
    <t>CBM.N</t>
  </si>
  <si>
    <t>Cambrex Corp</t>
  </si>
  <si>
    <t>MRK.N</t>
  </si>
  <si>
    <t>CELG.OQ</t>
  </si>
  <si>
    <t>NAII.OQ</t>
  </si>
  <si>
    <t>Natural Alternatives International Inc</t>
  </si>
  <si>
    <t>JNP.OQ</t>
  </si>
  <si>
    <t>Juniper Pharmaceuticals Inc</t>
  </si>
  <si>
    <t>PARD.PK</t>
  </si>
  <si>
    <t>Poniard Pharmaceuticals Inc</t>
  </si>
  <si>
    <t>BLFS.OQ</t>
  </si>
  <si>
    <t>BioLife Solutions Inc</t>
  </si>
  <si>
    <t>CYAN.OQ</t>
  </si>
  <si>
    <t>Cyanotech Corp</t>
  </si>
  <si>
    <t>OXIS.PK</t>
  </si>
  <si>
    <t>Oxis International Inc</t>
  </si>
  <si>
    <t>HZHI.PK</t>
  </si>
  <si>
    <t>Horizons Holdings International Corp</t>
  </si>
  <si>
    <t>PFE.N</t>
  </si>
  <si>
    <t>REGN.OQ</t>
  </si>
  <si>
    <t>Regeneron Pharmaceuticals Inc</t>
  </si>
  <si>
    <t>RGEN.OQ</t>
  </si>
  <si>
    <t>Repligen Corp</t>
  </si>
  <si>
    <t>IVRO.PK</t>
  </si>
  <si>
    <t>InVitro International</t>
  </si>
  <si>
    <t>AMAG.OQ</t>
  </si>
  <si>
    <t>CLDX.OQ</t>
  </si>
  <si>
    <t>PPHM.OQ</t>
  </si>
  <si>
    <t>Peregrine Pharmaceuticals Inc</t>
  </si>
  <si>
    <t>ALXN.OQ</t>
  </si>
  <si>
    <t>DEPO.OQ</t>
  </si>
  <si>
    <t>Depomed Inc</t>
  </si>
  <si>
    <t>UGNEQ.PK</t>
  </si>
  <si>
    <t>Unigene Laboratories Inc</t>
  </si>
  <si>
    <t>UG.OQ</t>
  </si>
  <si>
    <t>United-Guardian Inc</t>
  </si>
  <si>
    <t>VRTX.OQ</t>
  </si>
  <si>
    <t>CTDH.PK</t>
  </si>
  <si>
    <t>CTD Holdings Inc</t>
  </si>
  <si>
    <t>INBP.PK</t>
  </si>
  <si>
    <t>Integrated Biopharma Inc</t>
  </si>
  <si>
    <t>ENZH.PK</t>
  </si>
  <si>
    <t>Enzymes of America Holding Corp</t>
  </si>
  <si>
    <t>SYVC.PK</t>
  </si>
  <si>
    <t>Synovics Pharmaceuticals Inc</t>
  </si>
  <si>
    <t>PPMD.PK</t>
  </si>
  <si>
    <t>Protide Pharmaceuticals Inc</t>
  </si>
  <si>
    <t>GILD.OQ</t>
  </si>
  <si>
    <t>DNAT.PK</t>
  </si>
  <si>
    <t>DNA Medical Technologies Inc</t>
  </si>
  <si>
    <t>LLY.N</t>
  </si>
  <si>
    <t>Eli Lilly and Co</t>
  </si>
  <si>
    <t>TGLP.PK</t>
  </si>
  <si>
    <t>Tongli Pharmaceuticals (USA) Inc</t>
  </si>
  <si>
    <t>ABIO.OQ</t>
  </si>
  <si>
    <t>ARCA Biopharma Inc</t>
  </si>
  <si>
    <t>ANTI.PK</t>
  </si>
  <si>
    <t>PGNX.OQ</t>
  </si>
  <si>
    <t>HXBM.PK</t>
  </si>
  <si>
    <t>Helix BioMedix Inc</t>
  </si>
  <si>
    <t>SCLN.OQ</t>
  </si>
  <si>
    <t>SciClone Pharmaceuticals Inc</t>
  </si>
  <si>
    <t>AQMT.PK</t>
  </si>
  <si>
    <t>Aquamatrix Inc</t>
  </si>
  <si>
    <t>OPRX.PK</t>
  </si>
  <si>
    <t>Optimizerx Corp</t>
  </si>
  <si>
    <t>VOQP.PK</t>
  </si>
  <si>
    <t>Vioquest Pharmaceuticals Inc</t>
  </si>
  <si>
    <t>VODG.PK</t>
  </si>
  <si>
    <t>Vitro Diagnostics Inc</t>
  </si>
  <si>
    <t>LCI.N</t>
  </si>
  <si>
    <t>Lannett Company Inc</t>
  </si>
  <si>
    <t>NEUN.PK</t>
  </si>
  <si>
    <t>NeuroGenesis Inc</t>
  </si>
  <si>
    <t>PDRX.PK</t>
  </si>
  <si>
    <t>PD-RX Pharmaceuticals Inc</t>
  </si>
  <si>
    <t>SRNE.OQ</t>
  </si>
  <si>
    <t>APRI.OQ</t>
  </si>
  <si>
    <t>Apricus Biosciences Inc</t>
  </si>
  <si>
    <t>PCYN.PK</t>
  </si>
  <si>
    <t>Procyon Corp</t>
  </si>
  <si>
    <t>IPAH.PK</t>
  </si>
  <si>
    <t>Interpharm Holdings Inc</t>
  </si>
  <si>
    <t>JNJ.N</t>
  </si>
  <si>
    <t>GSAC.PK</t>
  </si>
  <si>
    <t>Gelstat Corp</t>
  </si>
  <si>
    <t>MDKM.PK</t>
  </si>
  <si>
    <t>Mdechem Inc</t>
  </si>
  <si>
    <t>ESMC.OQ</t>
  </si>
  <si>
    <t>Escalon Medical Corp</t>
  </si>
  <si>
    <t>RMTI.OQ</t>
  </si>
  <si>
    <t>Rockwell Medical Inc</t>
  </si>
  <si>
    <t>INSV.PK</t>
  </si>
  <si>
    <t>InSite Vision Inc</t>
  </si>
  <si>
    <t>NHTC.OQ</t>
  </si>
  <si>
    <t>Natural Health Trends Corp</t>
  </si>
  <si>
    <t>ADMP.OQ</t>
  </si>
  <si>
    <t>ALSE.PK</t>
  </si>
  <si>
    <t>Alseres Pharmaceuticals Inc</t>
  </si>
  <si>
    <t>ORRV.PK</t>
  </si>
  <si>
    <t>Oceanic Research and Recovery Inc</t>
  </si>
  <si>
    <t>DARA.OQ</t>
  </si>
  <si>
    <t>DARA BioSciences Inc</t>
  </si>
  <si>
    <t>VVUS.OQ</t>
  </si>
  <si>
    <t>VIVUS Inc</t>
  </si>
  <si>
    <t>ARIA.OQ</t>
  </si>
  <si>
    <t>ARIAD Pharmaceuticals Inc</t>
  </si>
  <si>
    <t>LQWC.PK</t>
  </si>
  <si>
    <t>LifeQuest World Corp</t>
  </si>
  <si>
    <t>TTNP.PK</t>
  </si>
  <si>
    <t>Titan Pharmaceuticals Inc</t>
  </si>
  <si>
    <t>IPXL.OQ</t>
  </si>
  <si>
    <t>Impax Laboratories Inc</t>
  </si>
  <si>
    <t>INTP.PK</t>
  </si>
  <si>
    <t>Integrated Pharmaceuticals Inc</t>
  </si>
  <si>
    <t>PROT.PK</t>
  </si>
  <si>
    <t>Stromacel Inc</t>
  </si>
  <si>
    <t>VCEL.OQ</t>
  </si>
  <si>
    <t>Vericel Corp</t>
  </si>
  <si>
    <t>XYTS.PK</t>
  </si>
  <si>
    <t>Xytos Inc</t>
  </si>
  <si>
    <t>HESG.PK</t>
  </si>
  <si>
    <t>Health Sciences Group Inc</t>
  </si>
  <si>
    <t>HRBR.PK</t>
  </si>
  <si>
    <t>Harbor Diversified Inc</t>
  </si>
  <si>
    <t>NNBP.PK</t>
  </si>
  <si>
    <t>Nanobac Pharmaceuticals Inc</t>
  </si>
  <si>
    <t>HIRU.PK</t>
  </si>
  <si>
    <t>Hiru Corp</t>
  </si>
  <si>
    <t>PTX.OQ</t>
  </si>
  <si>
    <t>Pernix Therapeutics Holdings Inc</t>
  </si>
  <si>
    <t>OPK.N</t>
  </si>
  <si>
    <t>OPKO Health Inc</t>
  </si>
  <si>
    <t>AOLS.PK</t>
  </si>
  <si>
    <t>Aeolus Pharmaceuticals Inc</t>
  </si>
  <si>
    <t>AXN.A</t>
  </si>
  <si>
    <t>Aoxing Pharmaceutical Company Inc</t>
  </si>
  <si>
    <t>UNVC.PK</t>
  </si>
  <si>
    <t>Univec Inc</t>
  </si>
  <si>
    <t>ORXE.PK</t>
  </si>
  <si>
    <t>Ore Holdings Inc</t>
  </si>
  <si>
    <t>NTCI.PK</t>
  </si>
  <si>
    <t>NuTech Inc</t>
  </si>
  <si>
    <t>SCVM.PK</t>
  </si>
  <si>
    <t>Scivanta Medical Corp</t>
  </si>
  <si>
    <t>BRTX.PK</t>
  </si>
  <si>
    <t>BioRestorative Therapies Inc</t>
  </si>
  <si>
    <t>CVSC.PK</t>
  </si>
  <si>
    <t>Cardiovascular Sciences Inc</t>
  </si>
  <si>
    <t>ADMD.PK</t>
  </si>
  <si>
    <t>Advanced Medical Isotope Corp</t>
  </si>
  <si>
    <t>MDIN.PK</t>
  </si>
  <si>
    <t>Northstar Global Business Services Inc</t>
  </si>
  <si>
    <t>NESI.PK</t>
  </si>
  <si>
    <t>Nexus Energy Services Inc</t>
  </si>
  <si>
    <t>APCC.PK</t>
  </si>
  <si>
    <t>Asia Pacific Energy Inc</t>
  </si>
  <si>
    <t>DDXS.PK</t>
  </si>
  <si>
    <t>diaDexus, Inc.</t>
  </si>
  <si>
    <t>TXMD.A</t>
  </si>
  <si>
    <t>TherapeuticsMD Inc</t>
  </si>
  <si>
    <t>BMRN.OQ</t>
  </si>
  <si>
    <t>Biomarin Pharmaceutical Inc</t>
  </si>
  <si>
    <t>MDCO.OQ</t>
  </si>
  <si>
    <t>Medicines Co</t>
  </si>
  <si>
    <t>DGEN.PK</t>
  </si>
  <si>
    <t>Deltagen Inc</t>
  </si>
  <si>
    <t>CPMD.PK</t>
  </si>
  <si>
    <t>CannaPharmaRx Inc</t>
  </si>
  <si>
    <t>EWPI.PK</t>
  </si>
  <si>
    <t>Emerging World Pharma Inc</t>
  </si>
  <si>
    <t>CEMI.OQ</t>
  </si>
  <si>
    <t>Chembio Diagnostics Inc</t>
  </si>
  <si>
    <t>PRTX.PK</t>
  </si>
  <si>
    <t>Protalex Inc</t>
  </si>
  <si>
    <t>RGRX.PK</t>
  </si>
  <si>
    <t>RegeneRx Biopharmaceuticals Inc</t>
  </si>
  <si>
    <t>AXMP.PK</t>
  </si>
  <si>
    <t>Axm Pharma Inc</t>
  </si>
  <si>
    <t>SPHS.OQ</t>
  </si>
  <si>
    <t>Sophiris Bio Inc</t>
  </si>
  <si>
    <t>TURA.PK</t>
  </si>
  <si>
    <t>Turbine Aviation Inc</t>
  </si>
  <si>
    <t>RAFA.PK</t>
  </si>
  <si>
    <t>Rafarma Pharmaceuticals Inc</t>
  </si>
  <si>
    <t>NPHC.PK</t>
  </si>
  <si>
    <t>Nutra Pharma Corp</t>
  </si>
  <si>
    <t>TPTW.PK</t>
  </si>
  <si>
    <t>TPT Global Tech Inc</t>
  </si>
  <si>
    <t>EBOI.PK</t>
  </si>
  <si>
    <t>OCAT.OQ</t>
  </si>
  <si>
    <t>Ocata Therapeutics Inc</t>
  </si>
  <si>
    <t>IYXI.PK</t>
  </si>
  <si>
    <t>Inyx Inc</t>
  </si>
  <si>
    <t>PMCB.PK</t>
  </si>
  <si>
    <t>Pharmacyte Biotech Inc</t>
  </si>
  <si>
    <t>OGEN.A</t>
  </si>
  <si>
    <t>Oragenics Inc</t>
  </si>
  <si>
    <t>BNVIQ.PK</t>
  </si>
  <si>
    <t>Bionovo Inc</t>
  </si>
  <si>
    <t>ACUS.PK</t>
  </si>
  <si>
    <t>Acusphere Inc</t>
  </si>
  <si>
    <t>BIEL.PK</t>
  </si>
  <si>
    <t>BioElectronics Corp</t>
  </si>
  <si>
    <t>HSP.N</t>
  </si>
  <si>
    <t>TRGT.OQ</t>
  </si>
  <si>
    <t>Targacept Inc</t>
  </si>
  <si>
    <t>GRCU.PK</t>
  </si>
  <si>
    <t>Green Cures &amp; Botanical Distribution Inc</t>
  </si>
  <si>
    <t>THRX.OQ</t>
  </si>
  <si>
    <t>Theravance Inc</t>
  </si>
  <si>
    <t>IMNP.OQ</t>
  </si>
  <si>
    <t>Immune Pharmaceuticals Inc</t>
  </si>
  <si>
    <t>MDSI.PK</t>
  </si>
  <si>
    <t>Matrix Denture Systems International Inc</t>
  </si>
  <si>
    <t>CLRB.OQ</t>
  </si>
  <si>
    <t>Cellectar Biosciences Inc</t>
  </si>
  <si>
    <t>SYUP.PK</t>
  </si>
  <si>
    <t>Shanghai Yutong Pharma Inc</t>
  </si>
  <si>
    <t>ADLS.PK</t>
  </si>
  <si>
    <t>Advanced Life Sciences Holdings Inc</t>
  </si>
  <si>
    <t>BPIC.PK</t>
  </si>
  <si>
    <t>Biopharmetics Inc</t>
  </si>
  <si>
    <t>SHMN.PK</t>
  </si>
  <si>
    <t>SOHM Inc</t>
  </si>
  <si>
    <t>NHPI.PK</t>
  </si>
  <si>
    <t>Neuro-Hitech Inc</t>
  </si>
  <si>
    <t>OVIT.PK</t>
  </si>
  <si>
    <t>OncoVista Innovative Therapies Inc</t>
  </si>
  <si>
    <t>WPHM.PK</t>
  </si>
  <si>
    <t>Winston Pharmaceuticals Inc</t>
  </si>
  <si>
    <t>PRTT.PK</t>
  </si>
  <si>
    <t>Protect Pharmaceutical Corp</t>
  </si>
  <si>
    <t>FOLD.OQ</t>
  </si>
  <si>
    <t>Amicus Therapeutics Inc</t>
  </si>
  <si>
    <t>OCLS.OQ</t>
  </si>
  <si>
    <t>Oculus Innovative Sciences Inc</t>
  </si>
  <si>
    <t>ARNI.PK</t>
  </si>
  <si>
    <t>Arno Therapeutics Inc</t>
  </si>
  <si>
    <t>CUR.A</t>
  </si>
  <si>
    <t>Neuralstem Inc</t>
  </si>
  <si>
    <t>NGSX.PK</t>
  </si>
  <si>
    <t>NeurogesX Inc</t>
  </si>
  <si>
    <t>RXEI.PK</t>
  </si>
  <si>
    <t>RXElite Inc</t>
  </si>
  <si>
    <t>AEGR.OQ</t>
  </si>
  <si>
    <t>Aegerion Pharmaceuticals Inc</t>
  </si>
  <si>
    <t>CPIX.OQ</t>
  </si>
  <si>
    <t>Cumberland Pharmaceuticals Inc</t>
  </si>
  <si>
    <t>ILNS.PK</t>
  </si>
  <si>
    <t>Intellect Neurosciences Inc</t>
  </si>
  <si>
    <t>PXYN.PK</t>
  </si>
  <si>
    <t>Praxsyn Corp</t>
  </si>
  <si>
    <t>ARYX.PK</t>
  </si>
  <si>
    <t>ARYx Therapeutics Inc</t>
  </si>
  <si>
    <t>IMYN.PK</t>
  </si>
  <si>
    <t>Immunosyn Corp</t>
  </si>
  <si>
    <t>GALE.OQ</t>
  </si>
  <si>
    <t>Galena Biopharma Inc</t>
  </si>
  <si>
    <t>CCXI.OQ</t>
  </si>
  <si>
    <t>ChemoCentryx Inc</t>
  </si>
  <si>
    <t>EMGE.PK</t>
  </si>
  <si>
    <t>Emergent Health Corp</t>
  </si>
  <si>
    <t>RCLL.PK</t>
  </si>
  <si>
    <t>RegenoCELL Therapeutics Inc</t>
  </si>
  <si>
    <t>TPHM.PK</t>
  </si>
  <si>
    <t>Thomas Pharmaceuticals Ltd</t>
  </si>
  <si>
    <t>COCP.OB</t>
  </si>
  <si>
    <t>Cocrystal Pharma Inc</t>
  </si>
  <si>
    <t>TRAB.PK</t>
  </si>
  <si>
    <t>TheraBiogen Inc</t>
  </si>
  <si>
    <t>NQST.PK</t>
  </si>
  <si>
    <t>NuQuest Inc</t>
  </si>
  <si>
    <t>UGHSQ.PK</t>
  </si>
  <si>
    <t>University General Health System Inc</t>
  </si>
  <si>
    <t>RGIN.PK</t>
  </si>
  <si>
    <t>Regenicin Inc</t>
  </si>
  <si>
    <t>IVOB.PK</t>
  </si>
  <si>
    <t>INVO Bioscience Inc</t>
  </si>
  <si>
    <t>ALIM.OQ</t>
  </si>
  <si>
    <t>Alimera Sciences Inc</t>
  </si>
  <si>
    <t>CURXQ.PK</t>
  </si>
  <si>
    <t>Curaxis Pharmaceutical Corp</t>
  </si>
  <si>
    <t>ROTH.PK</t>
  </si>
  <si>
    <t>PharmaRoth Labs Inc</t>
  </si>
  <si>
    <t>IBIO.A</t>
  </si>
  <si>
    <t>Ibio Inc</t>
  </si>
  <si>
    <t>SNWV.PK</t>
  </si>
  <si>
    <t>SANUWAVE Health Inc</t>
  </si>
  <si>
    <t>INNV.PK</t>
  </si>
  <si>
    <t>Innovus Pharmaceuticals Inc</t>
  </si>
  <si>
    <t>ALTA.PK</t>
  </si>
  <si>
    <t>Alterola Biotech Inc</t>
  </si>
  <si>
    <t>HAIR.PK</t>
  </si>
  <si>
    <t>Biostem US Corp</t>
  </si>
  <si>
    <t>MYRX.PK</t>
  </si>
  <si>
    <t>Myrexis Inc</t>
  </si>
  <si>
    <t>VSTA.PK</t>
  </si>
  <si>
    <t>VistaGen Therapeutics Inc</t>
  </si>
  <si>
    <t>GNSZ.PK</t>
  </si>
  <si>
    <t>Genspera Inc</t>
  </si>
  <si>
    <t>ANTH.OQ</t>
  </si>
  <si>
    <t>Anthera Pharmaceuticals Inc</t>
  </si>
  <si>
    <t>BGMD.OQ</t>
  </si>
  <si>
    <t>BG Medicine Inc</t>
  </si>
  <si>
    <t>CPHB.PK</t>
  </si>
  <si>
    <t>China Pharmahub Corp</t>
  </si>
  <si>
    <t>CBDS.PK</t>
  </si>
  <si>
    <t>Cannabis Sativa Inc</t>
  </si>
  <si>
    <t>PKPH.PK</t>
  </si>
  <si>
    <t>Peak Pharmaceuticals Inc</t>
  </si>
  <si>
    <t>CRMD.A</t>
  </si>
  <si>
    <t>CorMedix Inc</t>
  </si>
  <si>
    <t>ASMB.OQ</t>
  </si>
  <si>
    <t>Assembly Biosciences Inc</t>
  </si>
  <si>
    <t>PCRX.OQ</t>
  </si>
  <si>
    <t>Pacira Pharmaceuticals Inc</t>
  </si>
  <si>
    <t>OCRX.OQ</t>
  </si>
  <si>
    <t>Ocera Therapeutics Inc</t>
  </si>
  <si>
    <t>SGNT.OQ</t>
  </si>
  <si>
    <t>Sagent Pharmaceuticals Inc</t>
  </si>
  <si>
    <t>SUPN.OQ</t>
  </si>
  <si>
    <t>Supernus Pharmaceuticals Inc</t>
  </si>
  <si>
    <t>NLNK.OQ</t>
  </si>
  <si>
    <t>NewLink Genetics Corp</t>
  </si>
  <si>
    <t>ESSI.PK</t>
  </si>
  <si>
    <t>Eco Science Solutions Inc</t>
  </si>
  <si>
    <t>TRGM.PK</t>
  </si>
  <si>
    <t>Targeted Medical Pharma Inc</t>
  </si>
  <si>
    <t>IMCL.OB</t>
  </si>
  <si>
    <t>ImmunoClin Corp</t>
  </si>
  <si>
    <t>GOGC.PK</t>
  </si>
  <si>
    <t>Global Green Inc</t>
  </si>
  <si>
    <t>CTXR.PK</t>
  </si>
  <si>
    <t>Citius Pharmaceuticals Inc</t>
  </si>
  <si>
    <t>MACK.OQ</t>
  </si>
  <si>
    <t>Merrimack Pharmaceuticals Inc</t>
  </si>
  <si>
    <t>ARGS.OQ</t>
  </si>
  <si>
    <t>Argos Therapeutics Inc</t>
  </si>
  <si>
    <t>FBIO.OQ</t>
  </si>
  <si>
    <t>Fortress Biotech Inc</t>
  </si>
  <si>
    <t>VSTM.OQ</t>
  </si>
  <si>
    <t>Verastem Inc</t>
  </si>
  <si>
    <t>HPTX.OQ</t>
  </si>
  <si>
    <t>Hyperion Therapeutics Inc</t>
  </si>
  <si>
    <t>ZTS.N</t>
  </si>
  <si>
    <t>Zoetis Inc</t>
  </si>
  <si>
    <t>LIFS.PK</t>
  </si>
  <si>
    <t>Life Stem Genetics Inc</t>
  </si>
  <si>
    <t>ABBV.N</t>
  </si>
  <si>
    <t>AbbVie Inc</t>
  </si>
  <si>
    <t>TTPH.OQ</t>
  </si>
  <si>
    <t>Tetraphase Pharmaceuticals Inc</t>
  </si>
  <si>
    <t>PETX.OQ</t>
  </si>
  <si>
    <t>Aratana Therapeutics Inc</t>
  </si>
  <si>
    <t>SNNC.PK</t>
  </si>
  <si>
    <t>Sibannac Inc</t>
  </si>
  <si>
    <t>EVOK.OQ</t>
  </si>
  <si>
    <t>Evoke Pharma Inc</t>
  </si>
  <si>
    <t>ONTX.OQ</t>
  </si>
  <si>
    <t>Onconova Therapeutics Inc</t>
  </si>
  <si>
    <t>CNAB.OB</t>
  </si>
  <si>
    <t>United Cannabis Corp</t>
  </si>
  <si>
    <t>RLYP.OQ</t>
  </si>
  <si>
    <t>Relypsa Inc</t>
  </si>
  <si>
    <t>EGRX.OQ</t>
  </si>
  <si>
    <t>Eagle Pharmaceuticals Inc</t>
  </si>
  <si>
    <t>GNCA.OQ</t>
  </si>
  <si>
    <t>Genocea Biosciences Inc</t>
  </si>
  <si>
    <t>DRNA.OQ</t>
  </si>
  <si>
    <t>Dicerna Pharmaceuticals Inc</t>
  </si>
  <si>
    <t>CNCE.OQ</t>
  </si>
  <si>
    <t>Concert Pharmaceuticals Inc</t>
  </si>
  <si>
    <t>CTLT.N</t>
  </si>
  <si>
    <t>Catalent Inc</t>
  </si>
  <si>
    <t>SCYX.OQ</t>
  </si>
  <si>
    <t>SCYNEXIS Inc</t>
  </si>
  <si>
    <t>CORI.OQ</t>
  </si>
  <si>
    <t>Corium International Inc</t>
  </si>
  <si>
    <t>ADMS.OQ</t>
  </si>
  <si>
    <t>Adamas Pharmaceuticals Inc</t>
  </si>
  <si>
    <t>SNDX.OQ</t>
  </si>
  <si>
    <t>Syndax Pharmaceuticals Inc</t>
  </si>
  <si>
    <t>MRNS.OQ</t>
  </si>
  <si>
    <t>Marinus Pharmaceuticals Inc</t>
  </si>
  <si>
    <t>AMPH.OQ</t>
  </si>
  <si>
    <t>Amphastar Pharmaceuticals Inc</t>
  </si>
  <si>
    <t>LOXO.OQ</t>
  </si>
  <si>
    <t>Loxo Oncology Inc</t>
  </si>
  <si>
    <t>EYEG.OB</t>
  </si>
  <si>
    <t>EyeGate Pharmaceuticals Inc</t>
  </si>
  <si>
    <t>VTAE.OQ</t>
  </si>
  <si>
    <t>Vitae Pharmaceuticals Inc</t>
  </si>
  <si>
    <t>TKAI.OQ</t>
  </si>
  <si>
    <t>Tokai Pharmaceuticals Inc</t>
  </si>
  <si>
    <t>HSGX.OQ</t>
  </si>
  <si>
    <t>Histogenics Corp</t>
  </si>
  <si>
    <t>NEOT.OQ</t>
  </si>
  <si>
    <t>Neothetics Inc</t>
  </si>
  <si>
    <t>CBYL.OQ</t>
  </si>
  <si>
    <t>Carbylan Therapeutics Inc</t>
  </si>
  <si>
    <t>CLCD.OQ</t>
  </si>
  <si>
    <t>CoLucid Pharmaceuticals Inc</t>
  </si>
  <si>
    <t>ANTE.OQ</t>
  </si>
  <si>
    <t>Anterios Inc</t>
  </si>
  <si>
    <t>GLSS.OQ</t>
  </si>
  <si>
    <t>Gelesis Inc</t>
  </si>
  <si>
    <t>COLL.OQ</t>
  </si>
  <si>
    <t>Collegium Pharmaceutical Inc</t>
  </si>
  <si>
    <t>FCEa.N</t>
  </si>
  <si>
    <t>Forest City Enterprises Inc</t>
  </si>
  <si>
    <t>Real Estate Development &amp; Operations</t>
  </si>
  <si>
    <t>ABCP.PK</t>
  </si>
  <si>
    <t>AmBase Corp</t>
  </si>
  <si>
    <t>GDVTZ.PK</t>
  </si>
  <si>
    <t>Gould Investors LP</t>
  </si>
  <si>
    <t>ARL.N</t>
  </si>
  <si>
    <t>American Realty Investors Inc</t>
  </si>
  <si>
    <t>HOV.N</t>
  </si>
  <si>
    <t>IOT.A</t>
  </si>
  <si>
    <t>Income Opportunity Realty Trust</t>
  </si>
  <si>
    <t>AVHI.OQ</t>
  </si>
  <si>
    <t>AV Homes Inc</t>
  </si>
  <si>
    <t>BFET.PK</t>
  </si>
  <si>
    <t>BF Enterprises Inc</t>
  </si>
  <si>
    <t>INTG.OQ</t>
  </si>
  <si>
    <t>InterGroup Corp</t>
  </si>
  <si>
    <t>LLND.PK</t>
  </si>
  <si>
    <t>Landmark Land Co Inc</t>
  </si>
  <si>
    <t>TUXS.PK</t>
  </si>
  <si>
    <t>Tuxis Corp</t>
  </si>
  <si>
    <t>MAXX.PK</t>
  </si>
  <si>
    <t>Maxxam Inc</t>
  </si>
  <si>
    <t>MAYS.OQ</t>
  </si>
  <si>
    <t>J.W. Mays Inc</t>
  </si>
  <si>
    <t>MGRC.OQ</t>
  </si>
  <si>
    <t>McGrath RentCorp</t>
  </si>
  <si>
    <t>NEN.A</t>
  </si>
  <si>
    <t>New England Realty Associates LP</t>
  </si>
  <si>
    <t>CTO.A</t>
  </si>
  <si>
    <t>Consolidated-Tomoka Land Co</t>
  </si>
  <si>
    <t>CCHI.PK</t>
  </si>
  <si>
    <t>Cambridge Capital Holdings Inc</t>
  </si>
  <si>
    <t>JOE.N</t>
  </si>
  <si>
    <t>St. Joe Co</t>
  </si>
  <si>
    <t>PAWH.PK</t>
  </si>
  <si>
    <t>Pennsylvania Warehousing and Safe Deposit Co</t>
  </si>
  <si>
    <t>TRC.N</t>
  </si>
  <si>
    <t>Tejon Ranch Co</t>
  </si>
  <si>
    <t>TCI.N</t>
  </si>
  <si>
    <t>Transcontinental Realty Investors Inc</t>
  </si>
  <si>
    <t>WLSE.PK</t>
  </si>
  <si>
    <t>Wilshire Enterprises Inc</t>
  </si>
  <si>
    <t>AZLCZ.PK</t>
  </si>
  <si>
    <t>Aztec Land And Cattle Company Ltd</t>
  </si>
  <si>
    <t>CBGI.PK</t>
  </si>
  <si>
    <t>Cannabusiness Group Inc</t>
  </si>
  <si>
    <t>OMAG.PK</t>
  </si>
  <si>
    <t>Omagine Inc</t>
  </si>
  <si>
    <t>EGXP.PK</t>
  </si>
  <si>
    <t>Eagle Exploration Co</t>
  </si>
  <si>
    <t>LYLP.PK</t>
  </si>
  <si>
    <t>Loyaltypoint Inc</t>
  </si>
  <si>
    <t>RELM.PK</t>
  </si>
  <si>
    <t>RELM Holdings Inc</t>
  </si>
  <si>
    <t>AVOA.PK</t>
  </si>
  <si>
    <t>Avoca Inc</t>
  </si>
  <si>
    <t>BRER.PK</t>
  </si>
  <si>
    <t>Bresler and Reiner Inc</t>
  </si>
  <si>
    <t>FHRT.PK</t>
  </si>
  <si>
    <t>First Hartford Corp</t>
  </si>
  <si>
    <t>IVCO.PK</t>
  </si>
  <si>
    <t>Investco Corp</t>
  </si>
  <si>
    <t>HOOB.PK</t>
  </si>
  <si>
    <t>Holobeam Inc</t>
  </si>
  <si>
    <t>MLLS.PK</t>
  </si>
  <si>
    <t>Miller Industries Inc</t>
  </si>
  <si>
    <t>PNOD.PK</t>
  </si>
  <si>
    <t>Pacific Northwest Development Corp</t>
  </si>
  <si>
    <t>SDAD.PK</t>
  </si>
  <si>
    <t>SH Resources and Development Corp</t>
  </si>
  <si>
    <t>TPRP.PK</t>
  </si>
  <si>
    <t>Tower Properties Co</t>
  </si>
  <si>
    <t>STCMB.PK</t>
  </si>
  <si>
    <t>Stonecutter Mills Corp</t>
  </si>
  <si>
    <t>JPCB.PK</t>
  </si>
  <si>
    <t>J.P. Cabot Realty Inc</t>
  </si>
  <si>
    <t>CCRK.PK</t>
  </si>
  <si>
    <t>Coal Creek Co</t>
  </si>
  <si>
    <t>STRS.OQ</t>
  </si>
  <si>
    <t>Stratus Properties Inc</t>
  </si>
  <si>
    <t>PGEI.PK</t>
  </si>
  <si>
    <t>ProGreen Properties Inc</t>
  </si>
  <si>
    <t>CPUT.PK</t>
  </si>
  <si>
    <t>Nammo Composite Solutions LLC</t>
  </si>
  <si>
    <t>GORL.PK</t>
  </si>
  <si>
    <t>Gordon I Realty</t>
  </si>
  <si>
    <t>CAOX.PK</t>
  </si>
  <si>
    <t>California Orchard Co</t>
  </si>
  <si>
    <t>BPCP.PK</t>
  </si>
  <si>
    <t>Bishop Capital Corp</t>
  </si>
  <si>
    <t>AOXY.PK</t>
  </si>
  <si>
    <t>Advanced Oxygen Technologies Inc</t>
  </si>
  <si>
    <t>BVERS.PK</t>
  </si>
  <si>
    <t>Beaver Coal Co Ltd</t>
  </si>
  <si>
    <t>HOFD.PK</t>
  </si>
  <si>
    <t>Homefed Corp</t>
  </si>
  <si>
    <t>ASZP.PK</t>
  </si>
  <si>
    <t>JV Group Inc</t>
  </si>
  <si>
    <t>MNPP.PK</t>
  </si>
  <si>
    <t>Merchants' National Properties Inc</t>
  </si>
  <si>
    <t>EVLI.PK</t>
  </si>
  <si>
    <t>Everlert Inc</t>
  </si>
  <si>
    <t>GLCO.PK</t>
  </si>
  <si>
    <t>Global Links Corp</t>
  </si>
  <si>
    <t>RIIC.PK</t>
  </si>
  <si>
    <t>Royal Invest International Corp</t>
  </si>
  <si>
    <t>YYEUE.PK</t>
  </si>
  <si>
    <t>Realmark Property Investors LP V</t>
  </si>
  <si>
    <t>SIII.PK</t>
  </si>
  <si>
    <t>Strategic Internet Investments Inc</t>
  </si>
  <si>
    <t>LIHC.PK</t>
  </si>
  <si>
    <t>Liberty International Holding Corp</t>
  </si>
  <si>
    <t>UNQT.PK</t>
  </si>
  <si>
    <t>Union Equity Inc</t>
  </si>
  <si>
    <t>CACP.PK</t>
  </si>
  <si>
    <t>Carolina Co At Pinehurst Inc</t>
  </si>
  <si>
    <t>NOVC.PK</t>
  </si>
  <si>
    <t>Novation Companies Inc</t>
  </si>
  <si>
    <t>ATPT.PK</t>
  </si>
  <si>
    <t>All State Properties Holdings Inc</t>
  </si>
  <si>
    <t>MSPC.PK</t>
  </si>
  <si>
    <t>Metrospaces Inc</t>
  </si>
  <si>
    <t>SHDC.PK</t>
  </si>
  <si>
    <t>Surety Holdings Corp</t>
  </si>
  <si>
    <t>SRLY.PK</t>
  </si>
  <si>
    <t>Southern Realty Co</t>
  </si>
  <si>
    <t>PVNO.PK</t>
  </si>
  <si>
    <t>Provision Operation Systems Inc</t>
  </si>
  <si>
    <t>PRDL.PK</t>
  </si>
  <si>
    <t>Profitable Developments Inc</t>
  </si>
  <si>
    <t>SYHI.PK</t>
  </si>
  <si>
    <t>Skymark Holdings Inc</t>
  </si>
  <si>
    <t>PGAI.PK</t>
  </si>
  <si>
    <t>PGI Inc</t>
  </si>
  <si>
    <t>JMON.PK</t>
  </si>
  <si>
    <t>James Monroe Capital Corp</t>
  </si>
  <si>
    <t>TGCM.PK</t>
  </si>
  <si>
    <t>Trans-Global Capital Management Inc</t>
  </si>
  <si>
    <t>AVLS.PK</t>
  </si>
  <si>
    <t>Advanced Lighting Solutions Inc</t>
  </si>
  <si>
    <t>INZZZ.PK</t>
  </si>
  <si>
    <t>Inland Land Appreciation Fund LP</t>
  </si>
  <si>
    <t>NTXCZ.PK</t>
  </si>
  <si>
    <t>National Tax Credit Partners LP</t>
  </si>
  <si>
    <t>XXFFQ.PK</t>
  </si>
  <si>
    <t>Wells Real Estate Fund VIII LP</t>
  </si>
  <si>
    <t>XXCDB.PK</t>
  </si>
  <si>
    <t>Boston Capital Tax Credit Fund IV LP</t>
  </si>
  <si>
    <t>HIHI.PK</t>
  </si>
  <si>
    <t>Holiday Island Holdings Inc</t>
  </si>
  <si>
    <t>XXGGD.PK</t>
  </si>
  <si>
    <t>Capital Realty Investors-III LP</t>
  </si>
  <si>
    <t>AQQSQ.PK</t>
  </si>
  <si>
    <t>American Spectrum Realty Inc</t>
  </si>
  <si>
    <t>MPQI.PK</t>
  </si>
  <si>
    <t>Meredith Enterprises Inc</t>
  </si>
  <si>
    <t>YYEQF.PK</t>
  </si>
  <si>
    <t>Rancon Realty Fund IV A California LP</t>
  </si>
  <si>
    <t>USNL.PK</t>
  </si>
  <si>
    <t>US National Telecom Inc</t>
  </si>
  <si>
    <t>GPDB.PK</t>
  </si>
  <si>
    <t>Green PolkaDot Box Inc</t>
  </si>
  <si>
    <t>XXUP.PK</t>
  </si>
  <si>
    <t>Uniprop Manufactured Housing Communities Income Fund II A Michigan LP</t>
  </si>
  <si>
    <t>XXBNA.PK</t>
  </si>
  <si>
    <t>American Tax Credit Properties LP</t>
  </si>
  <si>
    <t>YYFSL.PK</t>
  </si>
  <si>
    <t>Boston Capital Tax Credit Fund LP</t>
  </si>
  <si>
    <t>KANP.PK</t>
  </si>
  <si>
    <t>Kaanapali Land LLC</t>
  </si>
  <si>
    <t>ZDPY.PK</t>
  </si>
  <si>
    <t>Zoned Properties Inc</t>
  </si>
  <si>
    <t>CHCI.OQ</t>
  </si>
  <si>
    <t>Comstock Holding Companies Inc</t>
  </si>
  <si>
    <t>NHVP.PK</t>
  </si>
  <si>
    <t>Northeastern Development Corp</t>
  </si>
  <si>
    <t>CHHL.PK</t>
  </si>
  <si>
    <t>China Holdings Inc</t>
  </si>
  <si>
    <t>SDVG.PK</t>
  </si>
  <si>
    <t>Superior Development Group Inc</t>
  </si>
  <si>
    <t>CGDI.PK</t>
  </si>
  <si>
    <t>China Growth Development Inc</t>
  </si>
  <si>
    <t>CDIV.PK</t>
  </si>
  <si>
    <t>Cascadia Investments Inc</t>
  </si>
  <si>
    <t>MDBS.PK</t>
  </si>
  <si>
    <t>Master Distribution Systems Inc</t>
  </si>
  <si>
    <t>DIVXZ.PK</t>
  </si>
  <si>
    <t>Divall Insured Income Properties 2 LP</t>
  </si>
  <si>
    <t>SKRV.PK</t>
  </si>
  <si>
    <t>SK Realty Ventures Inc</t>
  </si>
  <si>
    <t>SRDP.PK</t>
  </si>
  <si>
    <t>Star Resorts Development Inc</t>
  </si>
  <si>
    <t>SLNX.PK</t>
  </si>
  <si>
    <t>Solanbridge Group Inc</t>
  </si>
  <si>
    <t>LUXI.PK</t>
  </si>
  <si>
    <t>Luxshmi Investments Inc</t>
  </si>
  <si>
    <t>LBARP.PK</t>
  </si>
  <si>
    <t>LBA Realty Fund II WBP LLC</t>
  </si>
  <si>
    <t>ISBG.PK</t>
  </si>
  <si>
    <t>International Spirit and Beverage Group Inc</t>
  </si>
  <si>
    <t>FOR.N</t>
  </si>
  <si>
    <t>WMEG.PK</t>
  </si>
  <si>
    <t>World Mortgage Exchange Group Inc</t>
  </si>
  <si>
    <t>PWCL.PK</t>
  </si>
  <si>
    <t>Power Clouds Inc</t>
  </si>
  <si>
    <t>VRDT.PK</t>
  </si>
  <si>
    <t>VRDT Corp</t>
  </si>
  <si>
    <t>XRXH.PK</t>
  </si>
  <si>
    <t>XRX International Entertainment Holding Group Inc</t>
  </si>
  <si>
    <t>LIVV.PK</t>
  </si>
  <si>
    <t>Livingventures Inc</t>
  </si>
  <si>
    <t>COSM.PK</t>
  </si>
  <si>
    <t>Cosmos Holdings Inc</t>
  </si>
  <si>
    <t>DYNV.PK</t>
  </si>
  <si>
    <t>Dynamic Ventures Corp</t>
  </si>
  <si>
    <t>LIGA.PK</t>
  </si>
  <si>
    <t>LIG Assets Inc</t>
  </si>
  <si>
    <t>UPOW.PK</t>
  </si>
  <si>
    <t>UAN Power Corp</t>
  </si>
  <si>
    <t>LAND.OQ</t>
  </si>
  <si>
    <t>Gladstone Land Corp</t>
  </si>
  <si>
    <t>SSCR.PK</t>
  </si>
  <si>
    <t>SMSA Crane Acquisition Corp</t>
  </si>
  <si>
    <t>HHC.N</t>
  </si>
  <si>
    <t>Howard Hughes Corp</t>
  </si>
  <si>
    <t>TALR.PK</t>
  </si>
  <si>
    <t>Talon Real Estate Holding Corp</t>
  </si>
  <si>
    <t>ISRB.PK</t>
  </si>
  <si>
    <t>Inspired Builders Inc</t>
  </si>
  <si>
    <t>BKSH.PK</t>
  </si>
  <si>
    <t>Berkshire Homes Inc</t>
  </si>
  <si>
    <t>ANFD.PK</t>
  </si>
  <si>
    <t>American Realty Funds Corp</t>
  </si>
  <si>
    <t>NWDUU.PK</t>
  </si>
  <si>
    <t>Newhall Intermediary Holding Company LLC</t>
  </si>
  <si>
    <t>USTC.PK</t>
  </si>
  <si>
    <t>USA Real Estate Holding Co</t>
  </si>
  <si>
    <t>RJSD.PK</t>
  </si>
  <si>
    <t>RJS Development Inc</t>
  </si>
  <si>
    <t>GMRE.PK</t>
  </si>
  <si>
    <t>Global Medical REIT Inc</t>
  </si>
  <si>
    <t>CANA.PK</t>
  </si>
  <si>
    <t>Cannabis-Rx Inc</t>
  </si>
  <si>
    <t>AMIB.OB</t>
  </si>
  <si>
    <t>American Boarding Co</t>
  </si>
  <si>
    <t>JRIV.PK</t>
  </si>
  <si>
    <t>James River Holdings Corp</t>
  </si>
  <si>
    <t>HMUS.PK</t>
  </si>
  <si>
    <t>Homeownusa</t>
  </si>
  <si>
    <t>TMHC.N</t>
  </si>
  <si>
    <t>Taylor Morrison Home Corp</t>
  </si>
  <si>
    <t>WCHS.PK</t>
  </si>
  <si>
    <t>Winchester Holding Group</t>
  </si>
  <si>
    <t>TPH.N</t>
  </si>
  <si>
    <t>TRI Pointe Homes Inc</t>
  </si>
  <si>
    <t>BETV.PK</t>
  </si>
  <si>
    <t>Be At TV Inc</t>
  </si>
  <si>
    <t>AHH.N</t>
  </si>
  <si>
    <t>Armada Hoffler Properties Inc</t>
  </si>
  <si>
    <t>CAHS.N</t>
  </si>
  <si>
    <t>Colony American Homes Inc</t>
  </si>
  <si>
    <t>ESBA.P</t>
  </si>
  <si>
    <t>Empire State Realty OP LP</t>
  </si>
  <si>
    <t>BRRE.PK</t>
  </si>
  <si>
    <t>Blue Ridge Real Estate Co</t>
  </si>
  <si>
    <t>IARE.PK</t>
  </si>
  <si>
    <t>Inland American Real Estate Trust Inc</t>
  </si>
  <si>
    <t>WPG.N</t>
  </si>
  <si>
    <t>PGRE.N</t>
  </si>
  <si>
    <t>Paramount Group Inc</t>
  </si>
  <si>
    <t>FRS.A</t>
  </si>
  <si>
    <t>Frisch's Restaurants Inc</t>
  </si>
  <si>
    <t>Restaurants &amp; Bars</t>
  </si>
  <si>
    <t>GGLT.PK</t>
  </si>
  <si>
    <t>Giant Group Ltd</t>
  </si>
  <si>
    <t>ABDR.PK</t>
  </si>
  <si>
    <t>Ambassador Food Services Corp</t>
  </si>
  <si>
    <t>ICTPU.PK</t>
  </si>
  <si>
    <t>American Restaurant Partners LP</t>
  </si>
  <si>
    <t>ARKR.OQ</t>
  </si>
  <si>
    <t>Ark Restaurants Corp</t>
  </si>
  <si>
    <t>DIN.N</t>
  </si>
  <si>
    <t>DineEquity Inc</t>
  </si>
  <si>
    <t>PNRA.OQ</t>
  </si>
  <si>
    <t>Panera Bread Co</t>
  </si>
  <si>
    <t>BOBE.OQ</t>
  </si>
  <si>
    <t>Bob Evans Farms Inc</t>
  </si>
  <si>
    <t>EAT.N</t>
  </si>
  <si>
    <t>Brinker International Inc</t>
  </si>
  <si>
    <t>LUB.N</t>
  </si>
  <si>
    <t>Luby's Inc</t>
  </si>
  <si>
    <t>BRAI.PK</t>
  </si>
  <si>
    <t>Boston Restaurant Associates Inc</t>
  </si>
  <si>
    <t>RT.N</t>
  </si>
  <si>
    <t>Ruby Tuesday Inc</t>
  </si>
  <si>
    <t>BH.N</t>
  </si>
  <si>
    <t>Biglari Holdings Inc</t>
  </si>
  <si>
    <t>NROM.PK</t>
  </si>
  <si>
    <t>Noble Roman's Inc</t>
  </si>
  <si>
    <t>CBRL.OQ</t>
  </si>
  <si>
    <t>Cracker Barrel Old Country Store Inc</t>
  </si>
  <si>
    <t>EESO.PK</t>
  </si>
  <si>
    <t>Cucos Inc</t>
  </si>
  <si>
    <t>WEN.OQ</t>
  </si>
  <si>
    <t>Wendys Co</t>
  </si>
  <si>
    <t>RAVE.OQ</t>
  </si>
  <si>
    <t>Rave Restaurant Group Inc</t>
  </si>
  <si>
    <t>SIXX.PK</t>
  </si>
  <si>
    <t>Patrizio Holdings Inc</t>
  </si>
  <si>
    <t>SONC.OQ</t>
  </si>
  <si>
    <t>Sonic Corp</t>
  </si>
  <si>
    <t>BJRI.OQ</t>
  </si>
  <si>
    <t>BJ's Restaurants Inc</t>
  </si>
  <si>
    <t>MCD.N</t>
  </si>
  <si>
    <t>McDonald's Corp</t>
  </si>
  <si>
    <t>SKNS.PK</t>
  </si>
  <si>
    <t>Skolniks Inc</t>
  </si>
  <si>
    <t>JACK.OQ</t>
  </si>
  <si>
    <t>Jack In The Box Inc</t>
  </si>
  <si>
    <t>BOBS.PK</t>
  </si>
  <si>
    <t>Brazil Fast Food Corp</t>
  </si>
  <si>
    <t>ULFS.PK</t>
  </si>
  <si>
    <t>Ultimate Franchise Systems Inc</t>
  </si>
  <si>
    <t>MHGU.PK</t>
  </si>
  <si>
    <t>Meritage Hospitality Group Inc</t>
  </si>
  <si>
    <t>HRII.PK</t>
  </si>
  <si>
    <t>Hartz Restaurants Intl Inc</t>
  </si>
  <si>
    <t>CAKE.OQ</t>
  </si>
  <si>
    <t>Cheesecake Factory Inc</t>
  </si>
  <si>
    <t>SBUX.OQ</t>
  </si>
  <si>
    <t>GTIM.OQ</t>
  </si>
  <si>
    <t>Good Times Restaurants Inc</t>
  </si>
  <si>
    <t>NATH.OQ</t>
  </si>
  <si>
    <t>Nathan's Famous Inc</t>
  </si>
  <si>
    <t>PZZA.OQ</t>
  </si>
  <si>
    <t>Papa John's International Inc</t>
  </si>
  <si>
    <t>GRLL.PK</t>
  </si>
  <si>
    <t>Roadhouse Grill Inc</t>
  </si>
  <si>
    <t>UDSG.PK</t>
  </si>
  <si>
    <t>UDS Group Inc</t>
  </si>
  <si>
    <t>RICK.OQ</t>
  </si>
  <si>
    <t>RCI Hospitality Holdings Inc</t>
  </si>
  <si>
    <t>DRI.N</t>
  </si>
  <si>
    <t>PLTT.PK</t>
  </si>
  <si>
    <t>Pilot Therapeutics Holdings Inc</t>
  </si>
  <si>
    <t>YUM.N</t>
  </si>
  <si>
    <t>Yum! Brands Inc</t>
  </si>
  <si>
    <t>ARHI.PK</t>
  </si>
  <si>
    <t>American Restaurant Holdings Inc</t>
  </si>
  <si>
    <t>GCFB.PK</t>
  </si>
  <si>
    <t>Granite City Food &amp; Brewery Ltd</t>
  </si>
  <si>
    <t>DAVE.OQ</t>
  </si>
  <si>
    <t>Famous Dave's of America Inc</t>
  </si>
  <si>
    <t>ERGN.PK</t>
  </si>
  <si>
    <t>Ergo Science Corp</t>
  </si>
  <si>
    <t>DENN.OQ</t>
  </si>
  <si>
    <t>Dennys Corp</t>
  </si>
  <si>
    <t>SCRH.PK</t>
  </si>
  <si>
    <t>Scores Holding Company Inc</t>
  </si>
  <si>
    <t>GAMN.PK</t>
  </si>
  <si>
    <t>Great American Food Chain Inc</t>
  </si>
  <si>
    <t>STRZ.PK</t>
  </si>
  <si>
    <t>Star Buffet Inc</t>
  </si>
  <si>
    <t>KAHL.PK</t>
  </si>
  <si>
    <t>Kahala Corp</t>
  </si>
  <si>
    <t>OBEE.PK</t>
  </si>
  <si>
    <t>Obee's Franchise Systems Inc</t>
  </si>
  <si>
    <t>BCCI.PK</t>
  </si>
  <si>
    <t>Baristas Coffee Company Inc</t>
  </si>
  <si>
    <t>BABB.PK</t>
  </si>
  <si>
    <t>BAB Inc</t>
  </si>
  <si>
    <t>PLKI.OQ</t>
  </si>
  <si>
    <t>Popeyes Louisiana Kitchen Inc</t>
  </si>
  <si>
    <t>XXNCB.PK</t>
  </si>
  <si>
    <t>Del Taco Restaurant Properties I</t>
  </si>
  <si>
    <t>RRGB.OQ</t>
  </si>
  <si>
    <t>Red Robin Gourmet Burgers Inc</t>
  </si>
  <si>
    <t>COSI.OQ</t>
  </si>
  <si>
    <t>Cosi Inc</t>
  </si>
  <si>
    <t>PDIV.PK</t>
  </si>
  <si>
    <t>Premier Development and Investment Inc</t>
  </si>
  <si>
    <t>DWIS.PK</t>
  </si>
  <si>
    <t>Dinewise Inc</t>
  </si>
  <si>
    <t>BWLD.OQ</t>
  </si>
  <si>
    <t>Buffalo Wild Wings Inc</t>
  </si>
  <si>
    <t>DPZ.N</t>
  </si>
  <si>
    <t>Domino's Pizza Inc</t>
  </si>
  <si>
    <t>TXRH.OQ</t>
  </si>
  <si>
    <t>Texas Roadhouse Inc</t>
  </si>
  <si>
    <t>NHSP.PK</t>
  </si>
  <si>
    <t>North Country Hospitality Inc</t>
  </si>
  <si>
    <t>UPZS.PK</t>
  </si>
  <si>
    <t>Unique Pizza and Subs Corp</t>
  </si>
  <si>
    <t>MLTC.PK</t>
  </si>
  <si>
    <t>Melt Inc</t>
  </si>
  <si>
    <t>KONA.OQ</t>
  </si>
  <si>
    <t>Kona Grill Inc</t>
  </si>
  <si>
    <t>RUTH.OQ</t>
  </si>
  <si>
    <t>Ruth's Hospitality Group Inc</t>
  </si>
  <si>
    <t>UCRP.PK</t>
  </si>
  <si>
    <t>USSE Corp</t>
  </si>
  <si>
    <t>HOTR.OQ</t>
  </si>
  <si>
    <t>Chanticleer Holdings Inc</t>
  </si>
  <si>
    <t>RKLC.PK</t>
  </si>
  <si>
    <t>Rockelle Corp</t>
  </si>
  <si>
    <t>JMBA.OQ</t>
  </si>
  <si>
    <t>Jamba Inc</t>
  </si>
  <si>
    <t>CMG.N</t>
  </si>
  <si>
    <t>Chipotle Mexican Grill Inc</t>
  </si>
  <si>
    <t>LOCO.OQ</t>
  </si>
  <si>
    <t>El Pollo Loco Holdings Inc</t>
  </si>
  <si>
    <t>CRHY.PK</t>
  </si>
  <si>
    <t>Custom Restaurant &amp; Hospitality Group Inc</t>
  </si>
  <si>
    <t>PAPA.PK</t>
  </si>
  <si>
    <t>Papa Bello Enterprises Inc</t>
  </si>
  <si>
    <t>TAST.OQ</t>
  </si>
  <si>
    <t>Carrols Restaurant Group Inc</t>
  </si>
  <si>
    <t>UFFCQ.PK</t>
  </si>
  <si>
    <t>UFood Restaurant Group Inc</t>
  </si>
  <si>
    <t>JGLD.PK</t>
  </si>
  <si>
    <t>Jubilee4 Gold Inc</t>
  </si>
  <si>
    <t>DFRG.OQ</t>
  </si>
  <si>
    <t>Del Frisco's Restaurant Group Inc</t>
  </si>
  <si>
    <t>GIGL.PK</t>
  </si>
  <si>
    <t>Giggles N' Hugs Inc</t>
  </si>
  <si>
    <t>SWRL.PK</t>
  </si>
  <si>
    <t>U-SWIRL Inc</t>
  </si>
  <si>
    <t>LATX.PK</t>
  </si>
  <si>
    <t>Latitude 360 Inc</t>
  </si>
  <si>
    <t>BAGR.OQ</t>
  </si>
  <si>
    <t>Diversified Restaurant Holdings Inc</t>
  </si>
  <si>
    <t>RIBS.PK</t>
  </si>
  <si>
    <t>Southern Concepts Restaurant Group Inc</t>
  </si>
  <si>
    <t>ARCK.PK</t>
  </si>
  <si>
    <t>ARC Group Inc</t>
  </si>
  <si>
    <t>YBIN.PK</t>
  </si>
  <si>
    <t>Yaboo Inc</t>
  </si>
  <si>
    <t>BTHR.PK</t>
  </si>
  <si>
    <t>Sports Venues of Florida Inc</t>
  </si>
  <si>
    <t>DNKN.OQ</t>
  </si>
  <si>
    <t>Dunkin' Brands Group Inc</t>
  </si>
  <si>
    <t>BLUU.OB</t>
  </si>
  <si>
    <t>Blue Water Global Group Inc</t>
  </si>
  <si>
    <t>PLAY.OQ</t>
  </si>
  <si>
    <t>Dave &amp; Buster's Entertainment Inc</t>
  </si>
  <si>
    <t>IRG.OQ</t>
  </si>
  <si>
    <t>CHUY.OQ</t>
  </si>
  <si>
    <t>Chuy's Holdings Inc</t>
  </si>
  <si>
    <t>CRSQ.PK</t>
  </si>
  <si>
    <t>Corporate Restaurant Concepts Inc</t>
  </si>
  <si>
    <t>STKS.PK</t>
  </si>
  <si>
    <t>One Group Hospitality Inc</t>
  </si>
  <si>
    <t>FRGI.OQ</t>
  </si>
  <si>
    <t>Fiesta Restaurant Group Inc</t>
  </si>
  <si>
    <t>BLMN.OQ</t>
  </si>
  <si>
    <t>Bloomin' Brands Inc</t>
  </si>
  <si>
    <t>IPO-CK.N</t>
  </si>
  <si>
    <t>CKE Inc</t>
  </si>
  <si>
    <t>GROG.PK</t>
  </si>
  <si>
    <t>GroGenesis Inc</t>
  </si>
  <si>
    <t>ARAT.PK</t>
  </si>
  <si>
    <t>Arax Holdings Corp.</t>
  </si>
  <si>
    <t>NDLS.OQ</t>
  </si>
  <si>
    <t>Noodles &amp; Co</t>
  </si>
  <si>
    <t>PBPB.OQ</t>
  </si>
  <si>
    <t>Potbelly Corp</t>
  </si>
  <si>
    <t>ZOES.N</t>
  </si>
  <si>
    <t>Zoe's Kitchen Inc</t>
  </si>
  <si>
    <t>FRSH.OQ</t>
  </si>
  <si>
    <t>Papa Murphy's Holdings Inc</t>
  </si>
  <si>
    <t>HABT.OQ</t>
  </si>
  <si>
    <t>Habit Restaurants Inc</t>
  </si>
  <si>
    <t>SHAK.N</t>
  </si>
  <si>
    <t>Shake Shack Inc</t>
  </si>
  <si>
    <t>ATI.N</t>
  </si>
  <si>
    <t>Specialty Mining &amp; Metals</t>
  </si>
  <si>
    <t>NRDS.PK</t>
  </si>
  <si>
    <t>Nord Resources Corp</t>
  </si>
  <si>
    <t>RTI.N</t>
  </si>
  <si>
    <t>RTI International Metals Inc</t>
  </si>
  <si>
    <t>GVCM.PK</t>
  </si>
  <si>
    <t>Geovic Mining Corp</t>
  </si>
  <si>
    <t>THRA.PK</t>
  </si>
  <si>
    <t>Therma-Med Inc</t>
  </si>
  <si>
    <t>AMNL.PK</t>
  </si>
  <si>
    <t>Applied Minerals Inc</t>
  </si>
  <si>
    <t>CCMN.PK</t>
  </si>
  <si>
    <t>Callahan Consolidated Mines Inc</t>
  </si>
  <si>
    <t>AGYP.PK</t>
  </si>
  <si>
    <t>Allied Energy Corp</t>
  </si>
  <si>
    <t>GMO.A</t>
  </si>
  <si>
    <t>General Moly Inc</t>
  </si>
  <si>
    <t>SGTN.PK</t>
  </si>
  <si>
    <t>Soligen Technologies Inc</t>
  </si>
  <si>
    <t>SCCO.N</t>
  </si>
  <si>
    <t>Southern Copper Corp</t>
  </si>
  <si>
    <t>UAMY.A</t>
  </si>
  <si>
    <t>United States Antimony Corp</t>
  </si>
  <si>
    <t>CAEN.PK</t>
  </si>
  <si>
    <t>California-Engels Mining Co</t>
  </si>
  <si>
    <t>VGCP.PK</t>
  </si>
  <si>
    <t>Arizona Gold and Onyx Mining Co</t>
  </si>
  <si>
    <t>CDII.PK</t>
  </si>
  <si>
    <t>CD International Enterprises Inc</t>
  </si>
  <si>
    <t>SBNS.PK</t>
  </si>
  <si>
    <t>Shallbetter Industries Inc</t>
  </si>
  <si>
    <t>TPMT.PK</t>
  </si>
  <si>
    <t>Temple Mountain Industries Inc</t>
  </si>
  <si>
    <t>INFX.PK</t>
  </si>
  <si>
    <t>Infinex Ventures Inc</t>
  </si>
  <si>
    <t>LQMT.PK</t>
  </si>
  <si>
    <t>Liquidmetal Technologies Inc</t>
  </si>
  <si>
    <t>BKMG.PK</t>
  </si>
  <si>
    <t>Burke Mining Co</t>
  </si>
  <si>
    <t>WEUM.PK</t>
  </si>
  <si>
    <t>Western United Mines Inc</t>
  </si>
  <si>
    <t>NMCX.PK</t>
  </si>
  <si>
    <t>NMC Inc</t>
  </si>
  <si>
    <t>MEA.A</t>
  </si>
  <si>
    <t>PIPI.PK</t>
  </si>
  <si>
    <t>Premier Investment Properties Inc</t>
  </si>
  <si>
    <t>SBAM.PK</t>
  </si>
  <si>
    <t>Simba Mines Inc</t>
  </si>
  <si>
    <t>UCPH.PK</t>
  </si>
  <si>
    <t>UCP Holdings Inc</t>
  </si>
  <si>
    <t>LEXG.PK</t>
  </si>
  <si>
    <t>Lithium Exploration Group Inc</t>
  </si>
  <si>
    <t>ZGSI.PK</t>
  </si>
  <si>
    <t>Zero Gravity Solutions Inc</t>
  </si>
  <si>
    <t>NECA.PK</t>
  </si>
  <si>
    <t>New America Energy Corp</t>
  </si>
  <si>
    <t>GDLM.PK</t>
  </si>
  <si>
    <t>Golden Century Resources Ltd</t>
  </si>
  <si>
    <t>ZINC.OQ</t>
  </si>
  <si>
    <t>Horsehead Holding Corp</t>
  </si>
  <si>
    <t>AMOG.PK</t>
  </si>
  <si>
    <t>Amogear Inc</t>
  </si>
  <si>
    <t>FLPC.PK</t>
  </si>
  <si>
    <t>First Liberty Power Corp</t>
  </si>
  <si>
    <t>WKLN.PK</t>
  </si>
  <si>
    <t>Walker Lane Exploration Inc</t>
  </si>
  <si>
    <t>KGNX.PK</t>
  </si>
  <si>
    <t>KollagenX Corp</t>
  </si>
  <si>
    <t>LTUM.PK</t>
  </si>
  <si>
    <t>Lithium Corp</t>
  </si>
  <si>
    <t>URHY.PK</t>
  </si>
  <si>
    <t>Urban Hydroponics Inc</t>
  </si>
  <si>
    <t>TAPP.PK</t>
  </si>
  <si>
    <t>Tap Resources Inc</t>
  </si>
  <si>
    <t>SMVR.PK</t>
  </si>
  <si>
    <t>Smart Ventures Inc</t>
  </si>
  <si>
    <t>BRZL.PK</t>
  </si>
  <si>
    <t>Brazos International Exploration Inc</t>
  </si>
  <si>
    <t>SIRGQ.PK</t>
  </si>
  <si>
    <t>Sierra Resource Group Inc</t>
  </si>
  <si>
    <t>GRPH.PK</t>
  </si>
  <si>
    <t>Graphite Corp</t>
  </si>
  <si>
    <t>EARH.PK</t>
  </si>
  <si>
    <t>Earth Dragon Resources Inc</t>
  </si>
  <si>
    <t>THRO.PK</t>
  </si>
  <si>
    <t>Theron Resource Group</t>
  </si>
  <si>
    <t>SSIT.PK</t>
  </si>
  <si>
    <t>SSI International Ltd</t>
  </si>
  <si>
    <t>SWVI.PK</t>
  </si>
  <si>
    <t>Swingplane Ventures Inc</t>
  </si>
  <si>
    <t>VRCV.PK</t>
  </si>
  <si>
    <t>Varca Ventures Inc</t>
  </si>
  <si>
    <t>SLCA.N</t>
  </si>
  <si>
    <t>U.S. Silica Holdings Inc</t>
  </si>
  <si>
    <t>SMGI.PK</t>
  </si>
  <si>
    <t>SMG Indium Resources Ltd</t>
  </si>
  <si>
    <t>AGIN.OB</t>
  </si>
  <si>
    <t>American Graphite Technologies Inc</t>
  </si>
  <si>
    <t>HCLP.N</t>
  </si>
  <si>
    <t>Hi Crush Partners LP</t>
  </si>
  <si>
    <t>GMCI.PK</t>
  </si>
  <si>
    <t>GMCI Corp</t>
  </si>
  <si>
    <t>PUBC.OB</t>
  </si>
  <si>
    <t>PureBase Corp</t>
  </si>
  <si>
    <t>VOXX International Corp</t>
  </si>
  <si>
    <t>Auto Vehicles, Parts &amp; Service Retailers</t>
  </si>
  <si>
    <t>Autozone Inc</t>
  </si>
  <si>
    <t>Monro Muffler Brake Inc</t>
  </si>
  <si>
    <t>Pep Boys-Manny Moe and Jack</t>
  </si>
  <si>
    <t>AutoNation Inc</t>
  </si>
  <si>
    <t>Carmax Inc</t>
  </si>
  <si>
    <t>America's Car-Mart Inc</t>
  </si>
  <si>
    <t>Lithia Motors Inc</t>
  </si>
  <si>
    <t>Harvey Electronics Inc</t>
  </si>
  <si>
    <t>Penske Automotive Group Inc</t>
  </si>
  <si>
    <t>Sonic Automotive Inc</t>
  </si>
  <si>
    <t>New Generation Consumer Group Inc</t>
  </si>
  <si>
    <t>Copart Inc</t>
  </si>
  <si>
    <t>Group 1 Automotive Inc</t>
  </si>
  <si>
    <t>FFP Marketing Co Inc</t>
  </si>
  <si>
    <t>Global Recycle Energy Inc</t>
  </si>
  <si>
    <t>Pick Ups Plus Inc</t>
  </si>
  <si>
    <t>Asbury Automotive Group Inc</t>
  </si>
  <si>
    <t>Rush Enterprises Inc</t>
  </si>
  <si>
    <t>Giant Motorsports Inc</t>
  </si>
  <si>
    <t>Deep Field Technologies Inc</t>
  </si>
  <si>
    <t>US Auto Parts Network Inc</t>
  </si>
  <si>
    <t>Electric Car Company Inc</t>
  </si>
  <si>
    <t>General Automotive Co</t>
  </si>
  <si>
    <t>Prestige Cars International Inc</t>
  </si>
  <si>
    <t>KAR Auction Services Inc</t>
  </si>
  <si>
    <t>Evcarco Inc</t>
  </si>
  <si>
    <t>MK Automotive Inc</t>
  </si>
  <si>
    <t>ATVRockN</t>
  </si>
  <si>
    <t>Azure Holding Group Corp</t>
  </si>
  <si>
    <t>NextEra Energy Inc</t>
  </si>
  <si>
    <t>Electric Utilities</t>
  </si>
  <si>
    <t>American Electric Power Company Inc</t>
  </si>
  <si>
    <t>Hawaiian Electric Industries Inc</t>
  </si>
  <si>
    <t>Idacorp Inc</t>
  </si>
  <si>
    <t>MGE Energy Inc</t>
  </si>
  <si>
    <t>Cleco Corp</t>
  </si>
  <si>
    <t>ALLETE Inc</t>
  </si>
  <si>
    <t>Consolidated Edison Inc</t>
  </si>
  <si>
    <t>Consumers Energy Co</t>
  </si>
  <si>
    <t>Eversource Energy</t>
  </si>
  <si>
    <t>Xcel Energy Inc</t>
  </si>
  <si>
    <t>DTE Energy Co</t>
  </si>
  <si>
    <t>OGE Energy Corp</t>
  </si>
  <si>
    <t>PG&amp;E Corp</t>
  </si>
  <si>
    <t>Pacific Gas and Electric Co</t>
  </si>
  <si>
    <t>Pinnacle West Capital Corp</t>
  </si>
  <si>
    <t>Pepco Holdings Inc</t>
  </si>
  <si>
    <t>PNM Resources Inc</t>
  </si>
  <si>
    <t>Public Service Enterprise Group Inc</t>
  </si>
  <si>
    <t>SCANA Corp</t>
  </si>
  <si>
    <t>Edison International</t>
  </si>
  <si>
    <t>Southern California Edison Co</t>
  </si>
  <si>
    <t>Southern Co</t>
  </si>
  <si>
    <t>TECO Energy Inc</t>
  </si>
  <si>
    <t>Laidlaw Energy Group Inc</t>
  </si>
  <si>
    <t>UIL Holdings Corp</t>
  </si>
  <si>
    <t>Unitil Corp</t>
  </si>
  <si>
    <t>Alliant Energy Corp</t>
  </si>
  <si>
    <t>Wisconsin Electric Power Co</t>
  </si>
  <si>
    <t>Wisconsin Energy Corp</t>
  </si>
  <si>
    <t>York Research Corp</t>
  </si>
  <si>
    <t>FuelCell Energy Inc</t>
  </si>
  <si>
    <t>Dayton Power and Light Co</t>
  </si>
  <si>
    <t>Entergy Arkansas Inc</t>
  </si>
  <si>
    <t>NSTAR Electric Co</t>
  </si>
  <si>
    <t>Ameren Illinois Company</t>
  </si>
  <si>
    <t>Massachusetts Electric Co</t>
  </si>
  <si>
    <t>Entergy Mississippi Inc</t>
  </si>
  <si>
    <t>New England Power Co</t>
  </si>
  <si>
    <t>Pacificorp</t>
  </si>
  <si>
    <t>Mississippi Power Co</t>
  </si>
  <si>
    <t>Entergy New Orleans Inc</t>
  </si>
  <si>
    <t>China National Appliance of North America Corp</t>
  </si>
  <si>
    <t>Union Electric Co</t>
  </si>
  <si>
    <t>Emera Maine</t>
  </si>
  <si>
    <t>Westar Energy Inc</t>
  </si>
  <si>
    <t>Startec Inc</t>
  </si>
  <si>
    <t>Public Service of New Mexico Co</t>
  </si>
  <si>
    <t>Entergy Corp</t>
  </si>
  <si>
    <t>Alaska Power &amp; Telephone Co</t>
  </si>
  <si>
    <t>Central Maine Power Co</t>
  </si>
  <si>
    <t>MT. Carmel Public Utility Co</t>
  </si>
  <si>
    <t>American Environmental Energy Inc</t>
  </si>
  <si>
    <t>El Paso Electric Co</t>
  </si>
  <si>
    <t>Baltimore Gas and Electric Co</t>
  </si>
  <si>
    <t>World Health Energy Holdings Inc</t>
  </si>
  <si>
    <t>Wisconsin Public Service Corp</t>
  </si>
  <si>
    <t>Centrus Energy Corp</t>
  </si>
  <si>
    <t>Hawaiian Electric Company Inc</t>
  </si>
  <si>
    <t>Alabama Power Co</t>
  </si>
  <si>
    <t>Global Energy Resources Inc</t>
  </si>
  <si>
    <t>Indianapolis Power &amp; Light Co</t>
  </si>
  <si>
    <t>Qualibou Energy Inc</t>
  </si>
  <si>
    <t>First National Energy Corp</t>
  </si>
  <si>
    <t>Renewable Energy Development Corp</t>
  </si>
  <si>
    <t>Green Energy Resources Inc</t>
  </si>
  <si>
    <t>Seeker Tec International Inc</t>
  </si>
  <si>
    <t>Mse Enviro-Tech Corp</t>
  </si>
  <si>
    <t>Ormat Technologies Inc</t>
  </si>
  <si>
    <t>NorthWestern Corp</t>
  </si>
  <si>
    <t>Ocean Power Technologies Inc</t>
  </si>
  <si>
    <t>ITC Holdings Corp</t>
  </si>
  <si>
    <t>Portland General Electric Co</t>
  </si>
  <si>
    <t>KGen Power Corp</t>
  </si>
  <si>
    <t>Nacel Energy Corp</t>
  </si>
  <si>
    <t>Juhl Energy Inc</t>
  </si>
  <si>
    <t>Calpine Corp</t>
  </si>
  <si>
    <t>Gulf Power Co</t>
  </si>
  <si>
    <t>Tennessee Valley Authority</t>
  </si>
  <si>
    <t>Summer Energy Holdings Inc</t>
  </si>
  <si>
    <t>Arista Power Inc</t>
  </si>
  <si>
    <t>Entergy Louisiana LLC</t>
  </si>
  <si>
    <t>JA Energy Inc</t>
  </si>
  <si>
    <t>EuroSite Power Inc</t>
  </si>
  <si>
    <t>808 Renewable Energy Corp</t>
  </si>
  <si>
    <t>Interstate Power and Light Co</t>
  </si>
  <si>
    <t>NRG Yield Inc</t>
  </si>
  <si>
    <t>SCE Trust III</t>
  </si>
  <si>
    <t>TerraForm Power Inc</t>
  </si>
  <si>
    <t>Spark Energy Inc</t>
  </si>
  <si>
    <t>Vivint Solar Inc</t>
  </si>
  <si>
    <t>Sol-Wind Renewable Power LP</t>
  </si>
  <si>
    <t>Haverty Furniture Companies Inc</t>
  </si>
  <si>
    <t>Home Furnishings Retailers</t>
  </si>
  <si>
    <t>Pier 1 Imports Inc</t>
  </si>
  <si>
    <t>Appliance Recycling Centers of America Inc</t>
  </si>
  <si>
    <t>Williams-Sonoma Inc</t>
  </si>
  <si>
    <t>Roomstore Inc</t>
  </si>
  <si>
    <t>Mattress Firm Holding Corp</t>
  </si>
  <si>
    <t>Restoration Hardware Holdings Inc</t>
  </si>
  <si>
    <t>Sichuan Leaders Petrochemical Co</t>
  </si>
  <si>
    <t>NuZee Inc</t>
  </si>
  <si>
    <t>Ketdarina Corp</t>
  </si>
  <si>
    <t>Home Improvement Products &amp; Services Retailers</t>
  </si>
  <si>
    <t>Lowes Companies Inc</t>
  </si>
  <si>
    <t>Calloway's Nursery Inc</t>
  </si>
  <si>
    <t>Griffin Land &amp; Nurseries Inc</t>
  </si>
  <si>
    <t>Frenchtex Inc</t>
  </si>
  <si>
    <t>Lumber Liquidators Holdings Inc</t>
  </si>
  <si>
    <t>Elite Energies Inc</t>
  </si>
  <si>
    <t>A &amp; C United Agriculture Developing Inc</t>
  </si>
  <si>
    <t>Dynamic Materials Corp</t>
  </si>
  <si>
    <t>Iron &amp; Steel</t>
  </si>
  <si>
    <t>L.B. Foster Co</t>
  </si>
  <si>
    <t>Universal Stainless &amp; Alloy Products Inc</t>
  </si>
  <si>
    <t>Gooi Global Inc</t>
  </si>
  <si>
    <t>A. M. Castle &amp; Co</t>
  </si>
  <si>
    <t>Cliffs Natural Resources Inc</t>
  </si>
  <si>
    <t>Commercial Metals Co</t>
  </si>
  <si>
    <t>Dyna Group International Inc</t>
  </si>
  <si>
    <t>SIFCO Industries Inc</t>
  </si>
  <si>
    <t>Gibraltar Industries Inc</t>
  </si>
  <si>
    <t>Reunion Industries Inc</t>
  </si>
  <si>
    <t>Technology General Corp</t>
  </si>
  <si>
    <t>Thermodynetics Inc</t>
  </si>
  <si>
    <t>Worthington Industries Inc</t>
  </si>
  <si>
    <t>All Grade Mining Inc</t>
  </si>
  <si>
    <t>Trecora Resources</t>
  </si>
  <si>
    <t>Northwest Pipe Co</t>
  </si>
  <si>
    <t>Consolidated Capital of North America Inc</t>
  </si>
  <si>
    <t>WTV Holdings Inc</t>
  </si>
  <si>
    <t>Central Steel &amp; Wire Co</t>
  </si>
  <si>
    <t>York Corrugating Co</t>
  </si>
  <si>
    <t>Empire Resources Inc</t>
  </si>
  <si>
    <t>Coeur D Alenes Co</t>
  </si>
  <si>
    <t>Great Western Iron Ore Properties Inc</t>
  </si>
  <si>
    <t>Cotton &amp; Western Mining Inc</t>
  </si>
  <si>
    <t>ALJ Regional Holdings Inc</t>
  </si>
  <si>
    <t>Webco Industries Inc</t>
  </si>
  <si>
    <t>Cold Metal Products Inc</t>
  </si>
  <si>
    <t>Schnitzer Steel Industries Inc</t>
  </si>
  <si>
    <t>AK Steel Holding Corp</t>
  </si>
  <si>
    <t>Reliance Steel and Aluminum Co</t>
  </si>
  <si>
    <t>Naylor Pipe Co</t>
  </si>
  <si>
    <t>Stamford Industrial Group Inc</t>
  </si>
  <si>
    <t>Outfront Companies LLC</t>
  </si>
  <si>
    <t>Haynes International Inc</t>
  </si>
  <si>
    <t>Handy &amp; Harman Ltd</t>
  </si>
  <si>
    <t>India Globalization Capital Inc</t>
  </si>
  <si>
    <t>Armco Metals Holdings Inc</t>
  </si>
  <si>
    <t>Globe Specialty Metals Inc</t>
  </si>
  <si>
    <t>Allied American Steel Corp</t>
  </si>
  <si>
    <t>Ryerson Holding Corp</t>
  </si>
  <si>
    <t>China Industrial Steel Inc</t>
  </si>
  <si>
    <t>SunCoke Energy Inc</t>
  </si>
  <si>
    <t>Neenah Enterprises Inc</t>
  </si>
  <si>
    <t>American Metals Recovery and Recycling Inc</t>
  </si>
  <si>
    <t>Global Brass and Copper Holdings Inc</t>
  </si>
  <si>
    <t>SunCoke Energy Partners LP</t>
  </si>
  <si>
    <t>GEO JS Tech Group Corp</t>
  </si>
  <si>
    <t>TimkenSteel Corp</t>
  </si>
  <si>
    <t>Miscellaneous Specialty Retailers</t>
  </si>
  <si>
    <t>Holographic Storage Ltd</t>
  </si>
  <si>
    <t>Seen On Screen TV Inc</t>
  </si>
  <si>
    <t>Tractor Supply Co</t>
  </si>
  <si>
    <t>Staples Inc</t>
  </si>
  <si>
    <t>Trans World Entertainment Corp</t>
  </si>
  <si>
    <t>EVINE Live Inc</t>
  </si>
  <si>
    <t>Wal Mart Stores Inc</t>
  </si>
  <si>
    <t>Ascendia Brands Inc</t>
  </si>
  <si>
    <t>Books-A-Million Inc</t>
  </si>
  <si>
    <t>BB Liquidating Inc</t>
  </si>
  <si>
    <t>RBC Life Sciences Inc</t>
  </si>
  <si>
    <t>EyeCity.com Inc</t>
  </si>
  <si>
    <t>Winmark Corp</t>
  </si>
  <si>
    <t>Baron Capital Enterprise Inc</t>
  </si>
  <si>
    <t>Nutritional Acquisition Corp</t>
  </si>
  <si>
    <t>Acology Inc</t>
  </si>
  <si>
    <t>1-800-Flowers.Com Inc</t>
  </si>
  <si>
    <t>Stamps.com Inc</t>
  </si>
  <si>
    <t>Goldmark Industries Inc</t>
  </si>
  <si>
    <t>Big 5 Sporting Goods Corp</t>
  </si>
  <si>
    <t>Kirkland's Inc</t>
  </si>
  <si>
    <t>Kilwa Trading Inc</t>
  </si>
  <si>
    <t>Cabela's Inc</t>
  </si>
  <si>
    <t>Orbit Drop Inc</t>
  </si>
  <si>
    <t>Build-A-Bear Workshop Inc</t>
  </si>
  <si>
    <t>Innovative Beverage Group Holdings Inc</t>
  </si>
  <si>
    <t>NuVim Inc</t>
  </si>
  <si>
    <t>Dover Saddlery Inc</t>
  </si>
  <si>
    <t>ValueSetters Inc</t>
  </si>
  <si>
    <t>Sally Beauty Holdings Inc</t>
  </si>
  <si>
    <t>Ulta Salon Cosmetics and Fragrance Inc</t>
  </si>
  <si>
    <t>Liberator Inc</t>
  </si>
  <si>
    <t>American Cordillera Mining Corp</t>
  </si>
  <si>
    <t>Organic Sales and Marketing Inc</t>
  </si>
  <si>
    <t>Niusule Bio-Pharmaceutical Corp</t>
  </si>
  <si>
    <t>Vitamin Shoppe Inc</t>
  </si>
  <si>
    <t>FutureLand Corp</t>
  </si>
  <si>
    <t>Force Protection Video Equipment Corp</t>
  </si>
  <si>
    <t>Be Active Holdings Inc</t>
  </si>
  <si>
    <t>EMS Find Inc</t>
  </si>
  <si>
    <t>Green Innovations Ltd</t>
  </si>
  <si>
    <t>Darkstar Ventures Inc</t>
  </si>
  <si>
    <t>Health Advance Inc</t>
  </si>
  <si>
    <t>Ample-Tee Inc</t>
  </si>
  <si>
    <t>Natural Grocers By Vitamin Cottage Inc</t>
  </si>
  <si>
    <t>Neebo Inc</t>
  </si>
  <si>
    <t>Green Supplements Online Inc</t>
  </si>
  <si>
    <t>NutraFuels Inc</t>
  </si>
  <si>
    <t>Container Store Group Inc</t>
  </si>
  <si>
    <t>FTD Companies Inc</t>
  </si>
  <si>
    <t>Michaels Companies Inc</t>
  </si>
  <si>
    <t>Elite Books Inc</t>
  </si>
  <si>
    <t>Gas Natural Inc</t>
  </si>
  <si>
    <t>Natural Gas Utilities</t>
  </si>
  <si>
    <t>Atmos Energy Corp</t>
  </si>
  <si>
    <t>National Fuel Gas Co</t>
  </si>
  <si>
    <t>New Jersey Resources Corp</t>
  </si>
  <si>
    <t>Northwest Natural Gas Co</t>
  </si>
  <si>
    <t>Delta Natural Gas Company Inc</t>
  </si>
  <si>
    <t>ONEOK Inc</t>
  </si>
  <si>
    <t>Connecticut Natural Gas Corp</t>
  </si>
  <si>
    <t>Piedmont Natural Gas Company Inc</t>
  </si>
  <si>
    <t>South Jersey Industries Inc</t>
  </si>
  <si>
    <t>Southern California Gas Co</t>
  </si>
  <si>
    <t>Vectren Corp</t>
  </si>
  <si>
    <t>Southwest Gas Corp</t>
  </si>
  <si>
    <t>UGI Corp</t>
  </si>
  <si>
    <t>WGL Holdings Inc</t>
  </si>
  <si>
    <t>ONEOK Partners LP</t>
  </si>
  <si>
    <t>Corning Natural Gas Corp</t>
  </si>
  <si>
    <t>RGC Resources Inc</t>
  </si>
  <si>
    <t>Washington Gas Light Co</t>
  </si>
  <si>
    <t>Indiana Natural Gas Corp</t>
  </si>
  <si>
    <t>EnLink Midstream Partners LP</t>
  </si>
  <si>
    <t>Energtek Inc</t>
  </si>
  <si>
    <t>Exergetic Energy Inc</t>
  </si>
  <si>
    <t>Exterran Partners LP</t>
  </si>
  <si>
    <t>Enable Midstream Partners LP</t>
  </si>
  <si>
    <t>ONE Gas Inc</t>
  </si>
  <si>
    <t>JP Energy Partners LP</t>
  </si>
  <si>
    <t>American Software Inc</t>
  </si>
  <si>
    <t>1mage Software Inc</t>
  </si>
  <si>
    <t>Instructivision Inc</t>
  </si>
  <si>
    <t>TigerLogic Corp</t>
  </si>
  <si>
    <t>CTI Group Holdings Inc</t>
  </si>
  <si>
    <t>CA Inc</t>
  </si>
  <si>
    <t>Computer Task Group Inc</t>
  </si>
  <si>
    <t>Lyris Inc</t>
  </si>
  <si>
    <t>Telpac Industries Inc</t>
  </si>
  <si>
    <t>Hyperfeed Technologies Inc</t>
  </si>
  <si>
    <t>Pamet Systems Inc</t>
  </si>
  <si>
    <t>PTC Inc</t>
  </si>
  <si>
    <t>ASA International Ltd</t>
  </si>
  <si>
    <t>Aware Inc</t>
  </si>
  <si>
    <t>Kofax Ltd</t>
  </si>
  <si>
    <t>Nexplore Corp</t>
  </si>
  <si>
    <t>Macau Capital Investments Inc</t>
  </si>
  <si>
    <t>Cych Inc</t>
  </si>
  <si>
    <t>Tyler Technologies Inc</t>
  </si>
  <si>
    <t>Elephant Talk Communications Corp</t>
  </si>
  <si>
    <t>Klever Marketing Inc</t>
  </si>
  <si>
    <t>NUKO Information Systems Inc</t>
  </si>
  <si>
    <t>Simtrol Inc</t>
  </si>
  <si>
    <t>Rand Worldwide Inc</t>
  </si>
  <si>
    <t>SeaChange International Inc</t>
  </si>
  <si>
    <t>Prism Software Corp</t>
  </si>
  <si>
    <t>E-Data Corp</t>
  </si>
  <si>
    <t>Here To Serve Holding Corp</t>
  </si>
  <si>
    <t>Rocket City Enterprises Inc</t>
  </si>
  <si>
    <t>Agent Information Software Inc</t>
  </si>
  <si>
    <t>Heartsoft Inc</t>
  </si>
  <si>
    <t>AmeriResource Technologies Inc</t>
  </si>
  <si>
    <t>SVC Financial Services Inc</t>
  </si>
  <si>
    <t>Signal Bay Inc</t>
  </si>
  <si>
    <t>Pacific WebWorks Inc</t>
  </si>
  <si>
    <t>Redify Group Inc</t>
  </si>
  <si>
    <t>Tianxin Mining (USA) Inc</t>
  </si>
  <si>
    <t>Teledigital Inc</t>
  </si>
  <si>
    <t>Allied Security Innovations Inc</t>
  </si>
  <si>
    <t>Micro Security Systems Inc</t>
  </si>
  <si>
    <t>Net Medical Xpress Solutions Inc</t>
  </si>
  <si>
    <t>Niteagle Systems Inc</t>
  </si>
  <si>
    <t>Vertical Computer Systems Inc</t>
  </si>
  <si>
    <t>VIP Comlink Inc</t>
  </si>
  <si>
    <t>Isi Technology Corp Commerce</t>
  </si>
  <si>
    <t>Bsquare Corp</t>
  </si>
  <si>
    <t>Simplayer.Com Ltd</t>
  </si>
  <si>
    <t>Viewcast.Com Inc</t>
  </si>
  <si>
    <t>Surequest Systems Inc</t>
  </si>
  <si>
    <t>99 Cent Stuff Inc</t>
  </si>
  <si>
    <t>National Instruments Corp</t>
  </si>
  <si>
    <t>Authentidate Holding Corp</t>
  </si>
  <si>
    <t>Speed Commerce Inc</t>
  </si>
  <si>
    <t>Integrated Cannabis Solutions Inc</t>
  </si>
  <si>
    <t>PS Management Holdings Inc</t>
  </si>
  <si>
    <t>Live Microsystems Inc</t>
  </si>
  <si>
    <t>USData Corp</t>
  </si>
  <si>
    <t>Bottomline Technologies (DE) Inc</t>
  </si>
  <si>
    <t>Flexiinternational Software Inc</t>
  </si>
  <si>
    <t>Information Architects Corp</t>
  </si>
  <si>
    <t>Applied Visual Sciences Inc</t>
  </si>
  <si>
    <t>WEBB Interactive Services Inc</t>
  </si>
  <si>
    <t>Greystone Digital Technology Inc</t>
  </si>
  <si>
    <t>Ben Ezra Weinstein and Company Inc</t>
  </si>
  <si>
    <t>Scanvec Amiable Ltd</t>
  </si>
  <si>
    <t>Security Asset Capital Corp</t>
  </si>
  <si>
    <t>Voyant International Corp</t>
  </si>
  <si>
    <t>Cimetrix Inc</t>
  </si>
  <si>
    <t>DecisionPoint Systems Inc</t>
  </si>
  <si>
    <t>GSE Systems Inc</t>
  </si>
  <si>
    <t>NetObjects Inc</t>
  </si>
  <si>
    <t>Forecross Corp</t>
  </si>
  <si>
    <t>Interactive Intelligence Group Inc</t>
  </si>
  <si>
    <t>Bitcoin Brands Inc</t>
  </si>
  <si>
    <t>Advant-e Corp</t>
  </si>
  <si>
    <t>Multicom Publishing Inc</t>
  </si>
  <si>
    <t>Strategic Resources International Inc</t>
  </si>
  <si>
    <t>Evolving Systems Inc</t>
  </si>
  <si>
    <t>Interworld Corp</t>
  </si>
  <si>
    <t>Liberate Technologies</t>
  </si>
  <si>
    <t>AdStar Inc</t>
  </si>
  <si>
    <t>Arkados Group Inc</t>
  </si>
  <si>
    <t>Interplay Entertainment Corp</t>
  </si>
  <si>
    <t>US Dataworks Inc</t>
  </si>
  <si>
    <t>Intellicheck Mobilisa Inc</t>
  </si>
  <si>
    <t>MicroStrategy Inc</t>
  </si>
  <si>
    <t>INTACTA Technologies Inc</t>
  </si>
  <si>
    <t>Mercury Systems Inc</t>
  </si>
  <si>
    <t>CE Software Inc</t>
  </si>
  <si>
    <t>English Language Learning and Instruction System Inc</t>
  </si>
  <si>
    <t>Ultimate Software Group Inc</t>
  </si>
  <si>
    <t>eRoomSystem Technologies Inc</t>
  </si>
  <si>
    <t>Casinolive.Com Corp</t>
  </si>
  <si>
    <t>Santeon Group Inc</t>
  </si>
  <si>
    <t>Enablets Inc</t>
  </si>
  <si>
    <t>Saudi American Holdings Corp</t>
  </si>
  <si>
    <t>Jagged Peak Inc</t>
  </si>
  <si>
    <t>Asia Broadband Inc</t>
  </si>
  <si>
    <t>Hop On Inc</t>
  </si>
  <si>
    <t>Zane Interactive Publishing Inc</t>
  </si>
  <si>
    <t>Selectica Inc</t>
  </si>
  <si>
    <t>Proactive Pet Products Inc</t>
  </si>
  <si>
    <t>Avatar Systems Inc</t>
  </si>
  <si>
    <t>Vast Solutions Inc</t>
  </si>
  <si>
    <t>Daegis Inc</t>
  </si>
  <si>
    <t>Wayne's Famous Phillies Inc</t>
  </si>
  <si>
    <t>Wake Up Now Inc</t>
  </si>
  <si>
    <t>InterCare DX Inc</t>
  </si>
  <si>
    <t>Averox Inc</t>
  </si>
  <si>
    <t>Cardiff International Inc</t>
  </si>
  <si>
    <t>FalconStor Software Inc</t>
  </si>
  <si>
    <t>DealerAdvance Inc</t>
  </si>
  <si>
    <t>Priority Aviation Inc</t>
  </si>
  <si>
    <t>GainClients Inc</t>
  </si>
  <si>
    <t>Mind Solutions Inc</t>
  </si>
  <si>
    <t>Spare Backup Inc</t>
  </si>
  <si>
    <t>Com-Guard.Com Inc</t>
  </si>
  <si>
    <t>Lecere Corp</t>
  </si>
  <si>
    <t>Intellinetics Inc</t>
  </si>
  <si>
    <t>SITO Mobile Ltd</t>
  </si>
  <si>
    <t>Smart Technologies Holding Corp</t>
  </si>
  <si>
    <t>Playlogic Entertainment Inc</t>
  </si>
  <si>
    <t>PPJ Healthcare Enterprises Inc</t>
  </si>
  <si>
    <t>Detto Technologies Inc</t>
  </si>
  <si>
    <t>ProText Mobility Inc</t>
  </si>
  <si>
    <t>Callidus Software Inc</t>
  </si>
  <si>
    <t>Matinee Media Corp</t>
  </si>
  <si>
    <t>Spooz Inc</t>
  </si>
  <si>
    <t>China M161 Network Co</t>
  </si>
  <si>
    <t>Espion International Inc</t>
  </si>
  <si>
    <t>Cloud Centric Inc</t>
  </si>
  <si>
    <t>MobileSmith Inc</t>
  </si>
  <si>
    <t>Tracking Corp</t>
  </si>
  <si>
    <t>Halitron</t>
  </si>
  <si>
    <t>Lyynks Inc</t>
  </si>
  <si>
    <t>Exobox Technologies Corp</t>
  </si>
  <si>
    <t>Avalon Digital Marketing Systems Inc</t>
  </si>
  <si>
    <t>Centergistic Solutions Inc</t>
  </si>
  <si>
    <t>Dealertrack Technologies Inc</t>
  </si>
  <si>
    <t>Advanced Visual Systems Inc</t>
  </si>
  <si>
    <t>Epazz Inc</t>
  </si>
  <si>
    <t>InsPro Technologies Corp</t>
  </si>
  <si>
    <t>Image Metrics Inc</t>
  </si>
  <si>
    <t>StrikeForce Technologies Inc</t>
  </si>
  <si>
    <t>Mobile Matchmaking Inc</t>
  </si>
  <si>
    <t>WiFiMed Holdings Company Inc</t>
  </si>
  <si>
    <t>CommVault Systems Inc</t>
  </si>
  <si>
    <t>Intelligentias Inc</t>
  </si>
  <si>
    <t>Riptide Worldwide Inc</t>
  </si>
  <si>
    <t>Bitzio Inc</t>
  </si>
  <si>
    <t>Digital Turbine Inc</t>
  </si>
  <si>
    <t>Defentect Group Inc</t>
  </si>
  <si>
    <t>TapSlide Inc</t>
  </si>
  <si>
    <t>Red Mile Entertainment Inc</t>
  </si>
  <si>
    <t>Bridgeline Digital Inc</t>
  </si>
  <si>
    <t>Glu Mobile Inc</t>
  </si>
  <si>
    <t>Solera Holdings Inc</t>
  </si>
  <si>
    <t>Verify Smart Corp</t>
  </si>
  <si>
    <t>Finjan Holdings Inc</t>
  </si>
  <si>
    <t>CYBRA Corp</t>
  </si>
  <si>
    <t>indiePub Entertainment Inc</t>
  </si>
  <si>
    <t>Seaniemac International Ltd</t>
  </si>
  <si>
    <t>Comscore Inc</t>
  </si>
  <si>
    <t>PROS Holdings Inc</t>
  </si>
  <si>
    <t>Advanced Voice Recognition Systems Inc</t>
  </si>
  <si>
    <t>GeoTraq Inc</t>
  </si>
  <si>
    <t>Tapinator Inc</t>
  </si>
  <si>
    <t>Collexis Holdings Inc</t>
  </si>
  <si>
    <t>NetSuite Inc</t>
  </si>
  <si>
    <t>WebSafety Inc</t>
  </si>
  <si>
    <t>PITOOEY! Inc</t>
  </si>
  <si>
    <t>Go-Page Corp</t>
  </si>
  <si>
    <t>Inferx Corp</t>
  </si>
  <si>
    <t>SS&amp;C Technologies Holdings Inc</t>
  </si>
  <si>
    <t>Thrive World Wide Inc</t>
  </si>
  <si>
    <t>GetFugu Inc</t>
  </si>
  <si>
    <t>Options Media Group Holdings Inc</t>
  </si>
  <si>
    <t>Medical Finance Inc</t>
  </si>
  <si>
    <t>Guar Global Ltd</t>
  </si>
  <si>
    <t>Multi-Corp International Inc</t>
  </si>
  <si>
    <t>WWEBNET Inc</t>
  </si>
  <si>
    <t>SolarWinds Inc</t>
  </si>
  <si>
    <t>MyContactCard Inc</t>
  </si>
  <si>
    <t>Cloudward Inc</t>
  </si>
  <si>
    <t>Mistras Group Inc</t>
  </si>
  <si>
    <t>Information Systems Associates Inc</t>
  </si>
  <si>
    <t>GBS Enterprises Inc</t>
  </si>
  <si>
    <t>Sonasoft Corp</t>
  </si>
  <si>
    <t>Code Navy</t>
  </si>
  <si>
    <t>B-Scada Inc</t>
  </si>
  <si>
    <t>Adaptive Medias Inc</t>
  </si>
  <si>
    <t>Infinity Augmented Reality Inc</t>
  </si>
  <si>
    <t>Ecrypt Technologies Inc</t>
  </si>
  <si>
    <t>MobileBits Holdings Corp</t>
  </si>
  <si>
    <t>Blink Technologies Inc</t>
  </si>
  <si>
    <t>Telenav Inc</t>
  </si>
  <si>
    <t>Media Sentiment Inc</t>
  </si>
  <si>
    <t>Gold Torrent Inc</t>
  </si>
  <si>
    <t>America's Suppliers Inc</t>
  </si>
  <si>
    <t>SciQuest Inc</t>
  </si>
  <si>
    <t>Qlik Technologies Inc</t>
  </si>
  <si>
    <t>Gamzio Mobile Inc</t>
  </si>
  <si>
    <t>XcelMobility Inc</t>
  </si>
  <si>
    <t>Rackwise Inc</t>
  </si>
  <si>
    <t>Next Galaxy Corp</t>
  </si>
  <si>
    <t>Vringo Inc</t>
  </si>
  <si>
    <t>Face Up Entertainment Group Inc</t>
  </si>
  <si>
    <t>MEDL Mobile Holdings Inc</t>
  </si>
  <si>
    <t>QAD Inc</t>
  </si>
  <si>
    <t>Boingo Wireless Inc</t>
  </si>
  <si>
    <t>Helpeo Inc</t>
  </si>
  <si>
    <t>Cubed Inc</t>
  </si>
  <si>
    <t>FlikMedia Inc</t>
  </si>
  <si>
    <t>Soul And Vibe Interactive Inc</t>
  </si>
  <si>
    <t>Neurotrope Inc</t>
  </si>
  <si>
    <t>VDO-Ph International Inc</t>
  </si>
  <si>
    <t>Hydrophi Technologies Group Inc</t>
  </si>
  <si>
    <t>Pulse Network Inc</t>
  </si>
  <si>
    <t>Exa Corp</t>
  </si>
  <si>
    <t>Guidewire Software Inc</t>
  </si>
  <si>
    <t>Splunk Inc</t>
  </si>
  <si>
    <t>Puget Technologies Inc</t>
  </si>
  <si>
    <t>Joey New York Inc</t>
  </si>
  <si>
    <t>Cimarron Software Inc</t>
  </si>
  <si>
    <t>Advanced Credit Technologies Inc</t>
  </si>
  <si>
    <t>HubSpot Inc</t>
  </si>
  <si>
    <t>Alpha Network Alliance Ventures Inc</t>
  </si>
  <si>
    <t>Beamz Interactive Inc</t>
  </si>
  <si>
    <t>Workday Inc</t>
  </si>
  <si>
    <t>FireEye Inc</t>
  </si>
  <si>
    <t>Model N Inc</t>
  </si>
  <si>
    <t>Cvent Inc</t>
  </si>
  <si>
    <t>Tableau Software Inc</t>
  </si>
  <si>
    <t>Marketo Inc</t>
  </si>
  <si>
    <t>Textura Corp</t>
  </si>
  <si>
    <t>Liquid Holdings Group Inc</t>
  </si>
  <si>
    <t>ChannelAdvisor Corp</t>
  </si>
  <si>
    <t>YuMe Inc</t>
  </si>
  <si>
    <t>Varonis Systems Inc</t>
  </si>
  <si>
    <t>Changing Technologies Inc</t>
  </si>
  <si>
    <t>NXT-ID Inc</t>
  </si>
  <si>
    <t>Benefitfocus Inc</t>
  </si>
  <si>
    <t>RingCentral Inc</t>
  </si>
  <si>
    <t>Hortonworks Inc</t>
  </si>
  <si>
    <t>AppYea Inc</t>
  </si>
  <si>
    <t>Knowledge Machine International Inc</t>
  </si>
  <si>
    <t>Pocket Games Inc</t>
  </si>
  <si>
    <t>Twinlab Consolidated Holdings Inc</t>
  </si>
  <si>
    <t>Zendesk Inc</t>
  </si>
  <si>
    <t>Luxurious Travel Corp</t>
  </si>
  <si>
    <t>Sabre Corp</t>
  </si>
  <si>
    <t>Akoustis Technologies Inc</t>
  </si>
  <si>
    <t>Smart Server Inc</t>
  </si>
  <si>
    <t>Paylocity Holding Corp</t>
  </si>
  <si>
    <t>Amber Road Inc</t>
  </si>
  <si>
    <t>Q2 Holdings Inc</t>
  </si>
  <si>
    <t>GrubHub Inc</t>
  </si>
  <si>
    <t>Five9 Inc</t>
  </si>
  <si>
    <t>Opower Inc</t>
  </si>
  <si>
    <t>Paycom Software Inc</t>
  </si>
  <si>
    <t>Box Inc</t>
  </si>
  <si>
    <t>MobileIron Inc</t>
  </si>
  <si>
    <t>Pacific DataVision Inc</t>
  </si>
  <si>
    <t>Yodlee Inc</t>
  </si>
  <si>
    <t>Upland Software Inc</t>
  </si>
  <si>
    <t>Workiva Inc</t>
  </si>
  <si>
    <t>New Relic Inc</t>
  </si>
  <si>
    <t>MaxPoint Interactive Inc</t>
  </si>
  <si>
    <t>Juniper Group Inc</t>
  </si>
  <si>
    <t>CalAmp Corp</t>
  </si>
  <si>
    <t>Telephone and Data Systems Inc</t>
  </si>
  <si>
    <t>United States Cellular Corp</t>
  </si>
  <si>
    <t>Wegener Corp</t>
  </si>
  <si>
    <t>Metro One Telecommunications Inc</t>
  </si>
  <si>
    <t>ICOA Inc</t>
  </si>
  <si>
    <t>Teledata World Services Inc</t>
  </si>
  <si>
    <t>Orbital Enterprise Inc</t>
  </si>
  <si>
    <t>Northeast Digital Networks Inc</t>
  </si>
  <si>
    <t>Superconductor Technologies Inc</t>
  </si>
  <si>
    <t>SIPP Industries Inc</t>
  </si>
  <si>
    <t>Euro Group of Companies Inc</t>
  </si>
  <si>
    <t>Teletouch Communications Inc</t>
  </si>
  <si>
    <t>Concierge Technologies Inc</t>
  </si>
  <si>
    <t>Teleplus World Corp</t>
  </si>
  <si>
    <t>Global Itechnology Inc</t>
  </si>
  <si>
    <t>SBA Communications Corp</t>
  </si>
  <si>
    <t>NW Tech Capital Inc</t>
  </si>
  <si>
    <t>Telefix Communications Holdings Inc</t>
  </si>
  <si>
    <t>Alliance Distributors Holding Inc</t>
  </si>
  <si>
    <t>WQN Inc</t>
  </si>
  <si>
    <t>Mobile Ready Entertainment Corp</t>
  </si>
  <si>
    <t>Humanatare Distribution Corp</t>
  </si>
  <si>
    <t>Digital Utilities Ventures Inc</t>
  </si>
  <si>
    <t>Global Escience Corp</t>
  </si>
  <si>
    <t>Grace Development Inc</t>
  </si>
  <si>
    <t>Navitone Technologies Inc</t>
  </si>
  <si>
    <t>727 Communications Inc</t>
  </si>
  <si>
    <t>WebSky Inc</t>
  </si>
  <si>
    <t>NII Holdings Inc</t>
  </si>
  <si>
    <t>Alexandria Advantage Warranty Co</t>
  </si>
  <si>
    <t>ClickPay Solutions Inc</t>
  </si>
  <si>
    <t>Gigabeam Corp</t>
  </si>
  <si>
    <t>WIFI Wireless Inc</t>
  </si>
  <si>
    <t>T-Mobile US Inc</t>
  </si>
  <si>
    <t>Remote Dynamics Inc</t>
  </si>
  <si>
    <t>One Step Vending Corp</t>
  </si>
  <si>
    <t>Clixster Mobile Group Inc</t>
  </si>
  <si>
    <t>Spok Holdings Inc</t>
  </si>
  <si>
    <t>On4 Communications Inc</t>
  </si>
  <si>
    <t>Cleartronic Inc</t>
  </si>
  <si>
    <t>Unified Signal Inc</t>
  </si>
  <si>
    <t>PEI Worldwide Holdings Inc</t>
  </si>
  <si>
    <t>Competitive Companies Inc</t>
  </si>
  <si>
    <t>Globalstar Inc</t>
  </si>
  <si>
    <t>China Teletech Holding Inc</t>
  </si>
  <si>
    <t>Towerstream Corp</t>
  </si>
  <si>
    <t>Blueprint Technologies Inc</t>
  </si>
  <si>
    <t>ORBCOMM Inc</t>
  </si>
  <si>
    <t>Stratocomm Corp</t>
  </si>
  <si>
    <t>Digital Caddies Inc</t>
  </si>
  <si>
    <t>Sputnik Enterprises Inc</t>
  </si>
  <si>
    <t>Mediag3 Inc</t>
  </si>
  <si>
    <t>Iridium Communications Inc</t>
  </si>
  <si>
    <t>PayMeOn Inc</t>
  </si>
  <si>
    <t>Global MobileTech Inc</t>
  </si>
  <si>
    <t>Zoom Telephonics Inc</t>
  </si>
  <si>
    <t>Meru Networks Inc</t>
  </si>
  <si>
    <t>Highlight Networks Inc</t>
  </si>
  <si>
    <t>Hawaiian Telcom Holdco Inc</t>
  </si>
  <si>
    <t>Lumos Networks Corp</t>
  </si>
  <si>
    <t>Ruckus Wireless Inc</t>
  </si>
  <si>
    <t>Sprint Corp</t>
  </si>
  <si>
    <t>Straight Path Communications Inc</t>
  </si>
  <si>
    <t>Water Utilities</t>
  </si>
  <si>
    <t>Jardinier Corp</t>
  </si>
  <si>
    <t>JRDN.PK</t>
  </si>
  <si>
    <t>American Water Works Company Inc</t>
  </si>
  <si>
    <t>AWK.N</t>
  </si>
  <si>
    <t>Two Rivers Water &amp; Farming Co</t>
  </si>
  <si>
    <t>TURV.PK</t>
  </si>
  <si>
    <t>Empire Water Corp</t>
  </si>
  <si>
    <t>EWCR.PK</t>
  </si>
  <si>
    <t>Solarbrook Water and Power Corp</t>
  </si>
  <si>
    <t>SLRW.PK</t>
  </si>
  <si>
    <t>Integrated Water Resources Inc</t>
  </si>
  <si>
    <t>IWRI.PK</t>
  </si>
  <si>
    <t>Southwestern Water Exploration Co</t>
  </si>
  <si>
    <t>SWWE.PK</t>
  </si>
  <si>
    <t>West Virginia American Water Co</t>
  </si>
  <si>
    <t>WVAW.PK</t>
  </si>
  <si>
    <t>Torrington Water Co</t>
  </si>
  <si>
    <t>TORW.PK</t>
  </si>
  <si>
    <t>Artesian Resources Corp</t>
  </si>
  <si>
    <t>ARTNA.OQ</t>
  </si>
  <si>
    <t>East Pasadena Water Co</t>
  </si>
  <si>
    <t>CMLW.PK</t>
  </si>
  <si>
    <t>Lasalle Brands Corp</t>
  </si>
  <si>
    <t>LSAL.PK</t>
  </si>
  <si>
    <t>York Water Co</t>
  </si>
  <si>
    <t>YORW.OQ</t>
  </si>
  <si>
    <t>Wailuku Agribusiness Co Inc</t>
  </si>
  <si>
    <t>WKUA.PK</t>
  </si>
  <si>
    <t>Holiday-Gulf Homes Inc</t>
  </si>
  <si>
    <t>HOGU.PK</t>
  </si>
  <si>
    <t>American States Water Co</t>
  </si>
  <si>
    <t>AWR.N</t>
  </si>
  <si>
    <t>SJW Corp</t>
  </si>
  <si>
    <t>SJW.N</t>
  </si>
  <si>
    <t>Pure Cycle Corp</t>
  </si>
  <si>
    <t>PCYO.OQ</t>
  </si>
  <si>
    <t>Aqua America Inc</t>
  </si>
  <si>
    <t>WTR.N</t>
  </si>
  <si>
    <t>ADB International Group, Inc.</t>
  </si>
  <si>
    <t>EQUR.PK</t>
  </si>
  <si>
    <t>CTWS.OQ</t>
  </si>
  <si>
    <t>Middlesex Water Co</t>
  </si>
  <si>
    <t>MSEX.OQ</t>
  </si>
  <si>
    <t>California Water Service Group</t>
  </si>
  <si>
    <t>CWT.N</t>
  </si>
  <si>
    <t>TabacaleraYsidron Inc</t>
  </si>
  <si>
    <t>TQBY.OB</t>
  </si>
  <si>
    <t>Electronic Cigarettes International Group Ltd</t>
  </si>
  <si>
    <t>ECIG.PK</t>
  </si>
  <si>
    <t>Philip Morris International Inc</t>
  </si>
  <si>
    <t>PM.N</t>
  </si>
  <si>
    <t>Lorillard Inc</t>
  </si>
  <si>
    <t>LO.N</t>
  </si>
  <si>
    <t>Vapor Group Inc</t>
  </si>
  <si>
    <t>VPOR.PK</t>
  </si>
  <si>
    <t>Reynolds American Inc</t>
  </si>
  <si>
    <t>RAI.N</t>
  </si>
  <si>
    <t>Swan Group of Companies Inc</t>
  </si>
  <si>
    <t>SWNG.PK</t>
  </si>
  <si>
    <t>Gilla Inc</t>
  </si>
  <si>
    <t>GLLA.PK</t>
  </si>
  <si>
    <t>Alliance One International Inc</t>
  </si>
  <si>
    <t>AOI.N</t>
  </si>
  <si>
    <t>Quest Products Corp</t>
  </si>
  <si>
    <t>QPRC.PK</t>
  </si>
  <si>
    <t>Universal Corp</t>
  </si>
  <si>
    <t>UVV.N</t>
  </si>
  <si>
    <t>Altria Group Inc</t>
  </si>
  <si>
    <t>MO.N</t>
  </si>
  <si>
    <t>Vector Group Ltd</t>
  </si>
  <si>
    <t>VGR.N</t>
  </si>
  <si>
    <t>Vista Outdoor Inc</t>
  </si>
  <si>
    <t>VSTO.N</t>
  </si>
  <si>
    <t>WeWearables Inc</t>
  </si>
  <si>
    <t>WWRB.OB</t>
  </si>
  <si>
    <t>Asta Holdings Corp</t>
  </si>
  <si>
    <t>AHDT.OB</t>
  </si>
  <si>
    <t>Malibu Boats Inc</t>
  </si>
  <si>
    <t>MBUU.OQ</t>
  </si>
  <si>
    <t>Broder Bros Co</t>
  </si>
  <si>
    <t>BROD.PK</t>
  </si>
  <si>
    <t>Vitamin Blue Inc</t>
  </si>
  <si>
    <t>VTMB.PK</t>
  </si>
  <si>
    <t>Pacific Oil Co</t>
  </si>
  <si>
    <t>POIL.PK</t>
  </si>
  <si>
    <t>Online Internet Network Inc</t>
  </si>
  <si>
    <t>ONIN.PK</t>
  </si>
  <si>
    <t>Your Event Inc</t>
  </si>
  <si>
    <t>YEVN.PK</t>
  </si>
  <si>
    <t>Ultimate Sports Inc</t>
  </si>
  <si>
    <t>USPS.PK</t>
  </si>
  <si>
    <t>Fbc Holding Inc</t>
  </si>
  <si>
    <t>FBCD.PK</t>
  </si>
  <si>
    <t>Vortex Brands Co</t>
  </si>
  <si>
    <t>VTXB.PK</t>
  </si>
  <si>
    <t>SFLY.OQ</t>
  </si>
  <si>
    <t>Medina International Holdings Inc</t>
  </si>
  <si>
    <t>MIHI.PK</t>
  </si>
  <si>
    <t>Sew Cal Logo Inc</t>
  </si>
  <si>
    <t>SEWC.PK</t>
  </si>
  <si>
    <t>TKO Holdings Inc</t>
  </si>
  <si>
    <t>TKHL.PK</t>
  </si>
  <si>
    <t>Millennium Energy Corp</t>
  </si>
  <si>
    <t>MENC.PK</t>
  </si>
  <si>
    <t>Xtreme Motorsports International Inc</t>
  </si>
  <si>
    <t>XTMM.PK</t>
  </si>
  <si>
    <t>Forefront Holdings Inc</t>
  </si>
  <si>
    <t>FFHN.PK</t>
  </si>
  <si>
    <t>Rocky Mountain Ayre Inc</t>
  </si>
  <si>
    <t>RMTN.PK</t>
  </si>
  <si>
    <t>Women's Golf Unlimited Inc</t>
  </si>
  <si>
    <t>WGLF.PK</t>
  </si>
  <si>
    <t>Marine Products Corp</t>
  </si>
  <si>
    <t>MPX.N</t>
  </si>
  <si>
    <t>Grem USA</t>
  </si>
  <si>
    <t>GREM.PK</t>
  </si>
  <si>
    <t>Black Diamond Inc</t>
  </si>
  <si>
    <t>BDE.OQ</t>
  </si>
  <si>
    <t>HZO.N</t>
  </si>
  <si>
    <t>TRB Systems International Inc</t>
  </si>
  <si>
    <t>TRBX.PK</t>
  </si>
  <si>
    <t>Jupiter Marine International Holdings Inc</t>
  </si>
  <si>
    <t>JMIH.PK</t>
  </si>
  <si>
    <t>LOUD Technologies Inc</t>
  </si>
  <si>
    <t>LTEC.PK</t>
  </si>
  <si>
    <t>Tal-Cap Inc</t>
  </si>
  <si>
    <t>TALC.PK</t>
  </si>
  <si>
    <t>Western Metals Corp</t>
  </si>
  <si>
    <t>WTLC.PK</t>
  </si>
  <si>
    <t>Bollinger Industries Inc</t>
  </si>
  <si>
    <t>BOLL.PK</t>
  </si>
  <si>
    <t>Headstrong Group Inc</t>
  </si>
  <si>
    <t>HDST.PK</t>
  </si>
  <si>
    <t>Callaway Golf Co</t>
  </si>
  <si>
    <t>ELY.N</t>
  </si>
  <si>
    <t>World Logistics Services Inc</t>
  </si>
  <si>
    <t>WLSV.PK</t>
  </si>
  <si>
    <t>Drone Services USA Inc</t>
  </si>
  <si>
    <t>PVECD.PK</t>
  </si>
  <si>
    <t>Crednology Holding Corp</t>
  </si>
  <si>
    <t>COHO.PK</t>
  </si>
  <si>
    <t>Clayton and Lambert Manufacturing Co</t>
  </si>
  <si>
    <t>CLLA.PK</t>
  </si>
  <si>
    <t>Winnebago Industries Inc</t>
  </si>
  <si>
    <t>WGO.N</t>
  </si>
  <si>
    <t>Thor Industries Inc</t>
  </si>
  <si>
    <t>THO.N</t>
  </si>
  <si>
    <t>McHenry Metals Golf Corp</t>
  </si>
  <si>
    <t>GLFN.PK</t>
  </si>
  <si>
    <t>Rexhall Industries Inc</t>
  </si>
  <si>
    <t>REXLQ.PK</t>
  </si>
  <si>
    <t>Polaris Industries Inc</t>
  </si>
  <si>
    <t>PII.N</t>
  </si>
  <si>
    <t>Drew Industries Inc</t>
  </si>
  <si>
    <t>DW.N</t>
  </si>
  <si>
    <t>QRS Music Technologies Inc</t>
  </si>
  <si>
    <t>QRSM.PK</t>
  </si>
  <si>
    <t>Pool Corp</t>
  </si>
  <si>
    <t>POOL.OQ</t>
  </si>
  <si>
    <t>Johnson Outdoors Inc</t>
  </si>
  <si>
    <t>JOUT.OQ</t>
  </si>
  <si>
    <t>Escalade Inc</t>
  </si>
  <si>
    <t>ESCA.OQ</t>
  </si>
  <si>
    <t>Bemax Inc</t>
  </si>
  <si>
    <t>BMXC.OB</t>
  </si>
  <si>
    <t>ID Perfumes Inc</t>
  </si>
  <si>
    <t>IDPE.PK</t>
  </si>
  <si>
    <t>Coty Inc</t>
  </si>
  <si>
    <t>COTY.N</t>
  </si>
  <si>
    <t>Technology Applications International Corp</t>
  </si>
  <si>
    <t>NUUU.OB</t>
  </si>
  <si>
    <t>B-Maven Inc</t>
  </si>
  <si>
    <t>BMAV.PK</t>
  </si>
  <si>
    <t>Med Cannabis Pharma Inc</t>
  </si>
  <si>
    <t>MCPIE.OB</t>
  </si>
  <si>
    <t>Shades Holdings Inc</t>
  </si>
  <si>
    <t>SHDH.PK</t>
  </si>
  <si>
    <t>Havaya Corp</t>
  </si>
  <si>
    <t>HVAY.PK</t>
  </si>
  <si>
    <t>Empowered Products Inc</t>
  </si>
  <si>
    <t>EMPO.PK</t>
  </si>
  <si>
    <t>Delta Entertainment Group Inc</t>
  </si>
  <si>
    <t>DENG.PK</t>
  </si>
  <si>
    <t>DS Healthcare Group Inc</t>
  </si>
  <si>
    <t>DSKX.OQ</t>
  </si>
  <si>
    <t>Vuzix Corp</t>
  </si>
  <si>
    <t>VUZI.OQ</t>
  </si>
  <si>
    <t>Davi Luxury Brand Group Inc</t>
  </si>
  <si>
    <t>MDAV.PK</t>
  </si>
  <si>
    <t>Bonamour Inc</t>
  </si>
  <si>
    <t>BONI.PK</t>
  </si>
  <si>
    <t>Kimberly Parry Organics Corp</t>
  </si>
  <si>
    <t>KPOC.PK</t>
  </si>
  <si>
    <t>Med X Systems Inc</t>
  </si>
  <si>
    <t>MXSS.PK</t>
  </si>
  <si>
    <t>HI.N</t>
  </si>
  <si>
    <t>Greyson International Inc</t>
  </si>
  <si>
    <t>GYSN.PK</t>
  </si>
  <si>
    <t>Enhance Skin Products Inc</t>
  </si>
  <si>
    <t>EHSK.PK</t>
  </si>
  <si>
    <t>Cross Atlantic Commodities Inc</t>
  </si>
  <si>
    <t>CXAC.PK</t>
  </si>
  <si>
    <t>Orchids Paper Products Co</t>
  </si>
  <si>
    <t>TIS.A</t>
  </si>
  <si>
    <t>Icon Vapor Inc</t>
  </si>
  <si>
    <t>ICNV.PK</t>
  </si>
  <si>
    <t>TrueYou.com Inc</t>
  </si>
  <si>
    <t>TUYU.PK</t>
  </si>
  <si>
    <t>Optigenex Inc</t>
  </si>
  <si>
    <t>OPGX.PK</t>
  </si>
  <si>
    <t>Wee-Cig International Corp</t>
  </si>
  <si>
    <t>WCIG.PK</t>
  </si>
  <si>
    <t>Regalworks Media Inc</t>
  </si>
  <si>
    <t>RWMI.PK</t>
  </si>
  <si>
    <t>IOS Labs Inc</t>
  </si>
  <si>
    <t>OJSY.PK</t>
  </si>
  <si>
    <t>Skinvisible Inc</t>
  </si>
  <si>
    <t>SKVI.PK</t>
  </si>
  <si>
    <t>Wasatch Pharmaceutical Inc</t>
  </si>
  <si>
    <t>WSHP.PK</t>
  </si>
  <si>
    <t>NU Skin Enterprises Inc</t>
  </si>
  <si>
    <t>NUS.N</t>
  </si>
  <si>
    <t>MATW.OQ</t>
  </si>
  <si>
    <t>Axia International Group Inc</t>
  </si>
  <si>
    <t>AIGI.PK</t>
  </si>
  <si>
    <t>USANA Health Sciences Inc</t>
  </si>
  <si>
    <t>USNA.N</t>
  </si>
  <si>
    <t>Lee Pharmaceuticals</t>
  </si>
  <si>
    <t>LPHM.PK</t>
  </si>
  <si>
    <t>Revlon Inc</t>
  </si>
  <si>
    <t>REV.N</t>
  </si>
  <si>
    <t>Estee Lauder Companies Inc</t>
  </si>
  <si>
    <t>EL.N</t>
  </si>
  <si>
    <t>Human Pheromone Sciences Inc</t>
  </si>
  <si>
    <t>EROX.PK</t>
  </si>
  <si>
    <t>Nautilus Inc</t>
  </si>
  <si>
    <t>NLS.N</t>
  </si>
  <si>
    <t>Scandia Inc</t>
  </si>
  <si>
    <t>SDNI.PK</t>
  </si>
  <si>
    <t>Inspired Beauty Brands Inc</t>
  </si>
  <si>
    <t>ALGY.PK</t>
  </si>
  <si>
    <t>Female Health Co</t>
  </si>
  <si>
    <t>FHCO.OQ</t>
  </si>
  <si>
    <t>Omnicanna Health Solutions Inc</t>
  </si>
  <si>
    <t>ENDO.PK</t>
  </si>
  <si>
    <t>Elizabeth Arden Inc</t>
  </si>
  <si>
    <t>RDEN.OQ</t>
  </si>
  <si>
    <t>Stephan Co</t>
  </si>
  <si>
    <t>SPCO.PK</t>
  </si>
  <si>
    <t>Procter &amp; Gamble Co</t>
  </si>
  <si>
    <t>PG.N</t>
  </si>
  <si>
    <t>Cooper Companies Inc</t>
  </si>
  <si>
    <t>COO.N</t>
  </si>
  <si>
    <t>Colgate-Palmolive Co</t>
  </si>
  <si>
    <t>CL.N</t>
  </si>
  <si>
    <t>Vapor Corp</t>
  </si>
  <si>
    <t>VPCO.OQ</t>
  </si>
  <si>
    <t>CCA Industries Inc</t>
  </si>
  <si>
    <t>CAW.A</t>
  </si>
  <si>
    <t>Personal Care Group Inc</t>
  </si>
  <si>
    <t>PCGR.PK</t>
  </si>
  <si>
    <t>KMB.N</t>
  </si>
  <si>
    <t>Inter Parfums Inc</t>
  </si>
  <si>
    <t>IPAR.OQ</t>
  </si>
  <si>
    <t>International Flavors &amp; Fragrances Inc</t>
  </si>
  <si>
    <t>IFF.N</t>
  </si>
  <si>
    <t>Avon Products Inc</t>
  </si>
  <si>
    <t>AVP.N</t>
  </si>
  <si>
    <t>Biomimix Inc</t>
  </si>
  <si>
    <t>BIOM.PK</t>
  </si>
  <si>
    <t>Anpath Group Inc</t>
  </si>
  <si>
    <t>APGR.PK</t>
  </si>
  <si>
    <t>ZEP.N</t>
  </si>
  <si>
    <t>Falken Industries Ltd</t>
  </si>
  <si>
    <t>FLKI.PK</t>
  </si>
  <si>
    <t>Pet Ecology Brands Inc</t>
  </si>
  <si>
    <t>PECDQ.PK</t>
  </si>
  <si>
    <t>Source Direct Holdings Inc</t>
  </si>
  <si>
    <t>SODH.PK</t>
  </si>
  <si>
    <t>Synergie Wellness Products Inc</t>
  </si>
  <si>
    <t>SYHO.PK</t>
  </si>
  <si>
    <t>Hamburg Industries Inc</t>
  </si>
  <si>
    <t>HMBG.PK</t>
  </si>
  <si>
    <t>PFSD.PK</t>
  </si>
  <si>
    <t>Titanium Group Holdings Inc</t>
  </si>
  <si>
    <t>TTHG.PK</t>
  </si>
  <si>
    <t>Blyth Inc</t>
  </si>
  <si>
    <t>BTH.N</t>
  </si>
  <si>
    <t>Highland Holdings International Inc</t>
  </si>
  <si>
    <t>BCLE.PK</t>
  </si>
  <si>
    <t>PURE Biosciences Inc</t>
  </si>
  <si>
    <t>PURE.PK</t>
  </si>
  <si>
    <t>Kyzen Corp</t>
  </si>
  <si>
    <t>KYZN.PK</t>
  </si>
  <si>
    <t>WD-40 Co</t>
  </si>
  <si>
    <t>WDFC.OQ</t>
  </si>
  <si>
    <t>FTEG.PK</t>
  </si>
  <si>
    <t>Scott's Liquid Gold Inc</t>
  </si>
  <si>
    <t>SLGD.PK</t>
  </si>
  <si>
    <t>Oil-Dri Corporation of America</t>
  </si>
  <si>
    <t>ODC.N</t>
  </si>
  <si>
    <t>Newell Rubbermaid Inc</t>
  </si>
  <si>
    <t>NWL.N</t>
  </si>
  <si>
    <t>Clorox Co</t>
  </si>
  <si>
    <t>CLX.N</t>
  </si>
  <si>
    <t>CHD.N</t>
  </si>
  <si>
    <t>Hotels, Motels &amp; Cruise Lines</t>
  </si>
  <si>
    <t>Civeo Corp</t>
  </si>
  <si>
    <t>CVEO.N</t>
  </si>
  <si>
    <t>La Quinta Holdings Inc</t>
  </si>
  <si>
    <t>LQ.N</t>
  </si>
  <si>
    <t>Intrawest Resorts Holdings Inc</t>
  </si>
  <si>
    <t>SNOW.N</t>
  </si>
  <si>
    <t>Ashford Hospitality Prime Inc</t>
  </si>
  <si>
    <t>AHP.N</t>
  </si>
  <si>
    <t>Hilton Worldwide Holdings Inc</t>
  </si>
  <si>
    <t>HLT.N</t>
  </si>
  <si>
    <t>Extended Stay America Inc</t>
  </si>
  <si>
    <t>STAY.N</t>
  </si>
  <si>
    <t>Diamond Resorts International Inc</t>
  </si>
  <si>
    <t>DRII.N</t>
  </si>
  <si>
    <t>Marriott Vacations Worldwide Corp</t>
  </si>
  <si>
    <t>VAC.N</t>
  </si>
  <si>
    <t>Norwegian Cruise Line Holdings Ltd</t>
  </si>
  <si>
    <t>NCLH.OQ</t>
  </si>
  <si>
    <t>Peak Resorts Inc</t>
  </si>
  <si>
    <t>SKIS.OQ</t>
  </si>
  <si>
    <t>PHYHEALTH Corp</t>
  </si>
  <si>
    <t>PYHH.PK</t>
  </si>
  <si>
    <t>Bravo Brio Restaurant Group Inc</t>
  </si>
  <si>
    <t>BBRG.OQ</t>
  </si>
  <si>
    <t>Hyatt Hotels Corp</t>
  </si>
  <si>
    <t>H.N</t>
  </si>
  <si>
    <t>Island Breeze International Inc</t>
  </si>
  <si>
    <t>IBII.PK</t>
  </si>
  <si>
    <t>Wyndham Worldwide Corp</t>
  </si>
  <si>
    <t>WYN.N</t>
  </si>
  <si>
    <t>Morgans Hotel Group Co</t>
  </si>
  <si>
    <t>MHGC.OQ</t>
  </si>
  <si>
    <t>Innovative Holdings Alliance Inc</t>
  </si>
  <si>
    <t>IHAI.PK</t>
  </si>
  <si>
    <t>CRI Hotel Income Partners LP</t>
  </si>
  <si>
    <t>XXMFF.PK</t>
  </si>
  <si>
    <t>Castle Group Inc</t>
  </si>
  <si>
    <t>CAGU.PK</t>
  </si>
  <si>
    <t>Vault Financial Services Inc</t>
  </si>
  <si>
    <t>BIHC.PK</t>
  </si>
  <si>
    <t>Pure Hospitality Solutions Inc</t>
  </si>
  <si>
    <t>PNOW.PK</t>
  </si>
  <si>
    <t>Earthworks Entertainment Inc</t>
  </si>
  <si>
    <t>EWKS.PK</t>
  </si>
  <si>
    <t>Red Lion Hotels Corp</t>
  </si>
  <si>
    <t>RLH.N</t>
  </si>
  <si>
    <t>Marriott International Inc</t>
  </si>
  <si>
    <t>MAR.OQ</t>
  </si>
  <si>
    <t>Amfi Corp</t>
  </si>
  <si>
    <t>AFIPA.PK</t>
  </si>
  <si>
    <t>Royal Caribbean Cruises Ltd</t>
  </si>
  <si>
    <t>RCL.N</t>
  </si>
  <si>
    <t>Choice Hotels International Inc</t>
  </si>
  <si>
    <t>CHH.N</t>
  </si>
  <si>
    <t>Winter Sports Inc</t>
  </si>
  <si>
    <t>WSPS.PK</t>
  </si>
  <si>
    <t>Portsmouth Square Inc</t>
  </si>
  <si>
    <t>PRSI.PK</t>
  </si>
  <si>
    <t>Sholodge Inc</t>
  </si>
  <si>
    <t>LODG.PK</t>
  </si>
  <si>
    <t>Santa Fe Financial Corp</t>
  </si>
  <si>
    <t>SFEF.PK</t>
  </si>
  <si>
    <t>WCH Inc</t>
  </si>
  <si>
    <t>CNDL.PK</t>
  </si>
  <si>
    <t>Buck Hill Falls Co</t>
  </si>
  <si>
    <t>BUHF.PK</t>
  </si>
  <si>
    <t>FLL.OQ</t>
  </si>
  <si>
    <t>Carnival Corp</t>
  </si>
  <si>
    <t>CCL.N</t>
  </si>
  <si>
    <t>Marcus Corp</t>
  </si>
  <si>
    <t>MCS.N</t>
  </si>
  <si>
    <t>International Leisure Hosts Ltd</t>
  </si>
  <si>
    <t>ILHL.PK</t>
  </si>
  <si>
    <t>Starwood Hotels &amp; Resorts Worldwide Inc</t>
  </si>
  <si>
    <t>HOT.N</t>
  </si>
  <si>
    <t>Heavy Machinery &amp; Vehicles</t>
  </si>
  <si>
    <t>Blue Bird Corp</t>
  </si>
  <si>
    <t>BLBD.OQ</t>
  </si>
  <si>
    <t>Heatwurx Inc</t>
  </si>
  <si>
    <t>HUWX.PK</t>
  </si>
  <si>
    <t>First Xeris Corp</t>
  </si>
  <si>
    <t>FXER.PK</t>
  </si>
  <si>
    <t>Hyster-Yale Materials Handling Inc</t>
  </si>
  <si>
    <t>HY.N</t>
  </si>
  <si>
    <t>Concrete Leveling Systems Inc</t>
  </si>
  <si>
    <t>CLEV.OB</t>
  </si>
  <si>
    <t>EQCO2 Inc</t>
  </si>
  <si>
    <t>CLNO.PK</t>
  </si>
  <si>
    <t>Titan Machinery Inc</t>
  </si>
  <si>
    <t>TITN.OQ</t>
  </si>
  <si>
    <t>AeroGrow International Inc</t>
  </si>
  <si>
    <t>AERO.PK</t>
  </si>
  <si>
    <t>ARII.OQ</t>
  </si>
  <si>
    <t>FreightCar America Inc</t>
  </si>
  <si>
    <t>RAIL.OQ</t>
  </si>
  <si>
    <t>Osiris Corp</t>
  </si>
  <si>
    <t>OSRS.PK</t>
  </si>
  <si>
    <t>Novahead Inc</t>
  </si>
  <si>
    <t>BFBL.PK</t>
  </si>
  <si>
    <t>Armor Electric Inc</t>
  </si>
  <si>
    <t>ARME.PK</t>
  </si>
  <si>
    <t>AmeraMex International Inc</t>
  </si>
  <si>
    <t>AMMX.PK</t>
  </si>
  <si>
    <t>Greenbrier Company Inc</t>
  </si>
  <si>
    <t>GBX.N</t>
  </si>
  <si>
    <t>ALG.N</t>
  </si>
  <si>
    <t>Westinghouse Air Brake Technologies Corp</t>
  </si>
  <si>
    <t>WAB.N</t>
  </si>
  <si>
    <t>AGCO Corp</t>
  </si>
  <si>
    <t>AGCO.N</t>
  </si>
  <si>
    <t>Metwood Inc</t>
  </si>
  <si>
    <t>MTWD.PK</t>
  </si>
  <si>
    <t>Terra Systems Inc</t>
  </si>
  <si>
    <t>TSYI.PK</t>
  </si>
  <si>
    <t>Columbus McKinnon Corp</t>
  </si>
  <si>
    <t>CMCO.OQ</t>
  </si>
  <si>
    <t>Bravo Enterprises Ltd</t>
  </si>
  <si>
    <t>OGNG.PK</t>
  </si>
  <si>
    <t>Wabash National Corp</t>
  </si>
  <si>
    <t>WNC.N</t>
  </si>
  <si>
    <t>Toro Co</t>
  </si>
  <si>
    <t>TTC.N</t>
  </si>
  <si>
    <t>LGA Holdings Inc</t>
  </si>
  <si>
    <t>LGAH.PK</t>
  </si>
  <si>
    <t>TEX.N</t>
  </si>
  <si>
    <t>Skyline Corp</t>
  </si>
  <si>
    <t>SKY.A</t>
  </si>
  <si>
    <t>PACCAR Inc</t>
  </si>
  <si>
    <t>PCAR.OQ</t>
  </si>
  <si>
    <t>Control Chief Holdings Inc</t>
  </si>
  <si>
    <t>DIGM.PK</t>
  </si>
  <si>
    <t>DE.N</t>
  </si>
  <si>
    <t>Navistar International Corp</t>
  </si>
  <si>
    <t>NAV.N</t>
  </si>
  <si>
    <t>CAT.N</t>
  </si>
  <si>
    <t>Hollund Industrial Marine Inc</t>
  </si>
  <si>
    <t>HIMR.PK</t>
  </si>
  <si>
    <t>Manitowoc Company Inc</t>
  </si>
  <si>
    <t>MTW.N</t>
  </si>
  <si>
    <t>LNN.N</t>
  </si>
  <si>
    <t>Astec Industries Inc</t>
  </si>
  <si>
    <t>ASTE.OQ</t>
  </si>
  <si>
    <t>Art's Way Manufacturing Co Inc</t>
  </si>
  <si>
    <t>ARTW.OQ</t>
  </si>
  <si>
    <t>Allied Products Corp</t>
  </si>
  <si>
    <t>ADPC.PK</t>
  </si>
  <si>
    <t>Business Support Supplies</t>
  </si>
  <si>
    <t>Lifeloc Technologies Inc</t>
  </si>
  <si>
    <t>LCTC.PK</t>
  </si>
  <si>
    <t>GNS Group Inc</t>
  </si>
  <si>
    <t>GNSG.PK</t>
  </si>
  <si>
    <t>Guardian 8 Holdings</t>
  </si>
  <si>
    <t>GRDH.PK</t>
  </si>
  <si>
    <t>Modern Mobility Aids Inc</t>
  </si>
  <si>
    <t>MDRM.PK</t>
  </si>
  <si>
    <t>RealD Inc</t>
  </si>
  <si>
    <t>RLD.N</t>
  </si>
  <si>
    <t>Paperclip Inc</t>
  </si>
  <si>
    <t>PCPJ.PK</t>
  </si>
  <si>
    <t>Tupper Inc</t>
  </si>
  <si>
    <t>TPPR.PK</t>
  </si>
  <si>
    <t>Plasmatech Inc</t>
  </si>
  <si>
    <t>PMAH.PK</t>
  </si>
  <si>
    <t>Sector 10 Inc</t>
  </si>
  <si>
    <t>SECI.PK</t>
  </si>
  <si>
    <t>ACCO Brands Corp</t>
  </si>
  <si>
    <t>ACCO.N</t>
  </si>
  <si>
    <t>Facekey Corp</t>
  </si>
  <si>
    <t>FAKC.PK</t>
  </si>
  <si>
    <t>EM Energy Inc</t>
  </si>
  <si>
    <t>RZPK.PK</t>
  </si>
  <si>
    <t>Intersections Inc</t>
  </si>
  <si>
    <t>INTX.OQ</t>
  </si>
  <si>
    <t>Knoll Inc</t>
  </si>
  <si>
    <t>KNL.N</t>
  </si>
  <si>
    <t>Steelcase Inc</t>
  </si>
  <si>
    <t>SCS.N</t>
  </si>
  <si>
    <t>J L Hammett Co</t>
  </si>
  <si>
    <t>HAMT.PK</t>
  </si>
  <si>
    <t>Manati Industries Inc</t>
  </si>
  <si>
    <t>MNII.PK</t>
  </si>
  <si>
    <t>Virco Mfg. Corp</t>
  </si>
  <si>
    <t>VIRC.OQ</t>
  </si>
  <si>
    <t>United Stationers Inc</t>
  </si>
  <si>
    <t>USTR.OQ</t>
  </si>
  <si>
    <t>MSA Safety Inc</t>
  </si>
  <si>
    <t>MSA.N</t>
  </si>
  <si>
    <t>Herman Miller Inc</t>
  </si>
  <si>
    <t>MLHR.OQ</t>
  </si>
  <si>
    <t>AVY.N</t>
  </si>
  <si>
    <t>HNI Corp</t>
  </si>
  <si>
    <t>HNI.N</t>
  </si>
  <si>
    <t>Acme United Corp</t>
  </si>
  <si>
    <t>ACU.A</t>
  </si>
  <si>
    <t>ECL.N</t>
  </si>
  <si>
    <t>Brewers</t>
  </si>
  <si>
    <t>American Brewing Company Inc</t>
  </si>
  <si>
    <t>ABRW.OB</t>
  </si>
  <si>
    <t>Emperial Americas Inc</t>
  </si>
  <si>
    <t>TEXX.PK</t>
  </si>
  <si>
    <t>Shot Spirits Corp</t>
  </si>
  <si>
    <t>SSPT.PK</t>
  </si>
  <si>
    <t>Craft Brew Alliance Inc</t>
  </si>
  <si>
    <t>BREW.OQ</t>
  </si>
  <si>
    <t>Boston Beer Co Inc</t>
  </si>
  <si>
    <t>SAM.N</t>
  </si>
  <si>
    <t>CTGX Mining Inc</t>
  </si>
  <si>
    <t>CHCX.PK</t>
  </si>
  <si>
    <t>Molson Coors Brewing Co</t>
  </si>
  <si>
    <t>TAP.N</t>
  </si>
  <si>
    <t>Auto &amp; Truck Manufacturers</t>
  </si>
  <si>
    <t>MakingORG Inc</t>
  </si>
  <si>
    <t>CQCQ.OB</t>
  </si>
  <si>
    <t>APT Moto Vox Group Inc</t>
  </si>
  <si>
    <t>MTVX.PK</t>
  </si>
  <si>
    <t>GM.N</t>
  </si>
  <si>
    <t>Tesla Motors Inc</t>
  </si>
  <si>
    <t>TSLA.OQ</t>
  </si>
  <si>
    <t>T3 Motion Inc</t>
  </si>
  <si>
    <t>TTTM.PK</t>
  </si>
  <si>
    <t>Workhorse Group Inc</t>
  </si>
  <si>
    <t>WKHS.PK</t>
  </si>
  <si>
    <t>Vision Industries Corp</t>
  </si>
  <si>
    <t>VIICQ.PK</t>
  </si>
  <si>
    <t>Greenkraft Inc</t>
  </si>
  <si>
    <t>GKIT.PK</t>
  </si>
  <si>
    <t>Sea Star Group Inc</t>
  </si>
  <si>
    <t>SGQZ.PK</t>
  </si>
  <si>
    <t>Confederate Motors Inc</t>
  </si>
  <si>
    <t>CFED.PK</t>
  </si>
  <si>
    <t>Tank Sports Inc</t>
  </si>
  <si>
    <t>TNSP.PK</t>
  </si>
  <si>
    <t>Rodedawg International Industries Inc</t>
  </si>
  <si>
    <t>RWGI.PK</t>
  </si>
  <si>
    <t>Redline Performance Products Inc</t>
  </si>
  <si>
    <t>REDL.PK</t>
  </si>
  <si>
    <t>Carroll Shelby International Inc</t>
  </si>
  <si>
    <t>CSBI.PK</t>
  </si>
  <si>
    <t>Terra Inventions Corp</t>
  </si>
  <si>
    <t>TERX.PK</t>
  </si>
  <si>
    <t>LMWW Holdings Inc</t>
  </si>
  <si>
    <t>LMWW.PK</t>
  </si>
  <si>
    <t>JNS Holdings Corp</t>
  </si>
  <si>
    <t>JNSH.PK</t>
  </si>
  <si>
    <t>EMAV Holdings Inc</t>
  </si>
  <si>
    <t>EMAV.PK</t>
  </si>
  <si>
    <t>Carbon Race Corp</t>
  </si>
  <si>
    <t>CBRJ.PK</t>
  </si>
  <si>
    <t>Evader Inc</t>
  </si>
  <si>
    <t>EVDR.PK</t>
  </si>
  <si>
    <t>Extreme Motorsports of California Inc</t>
  </si>
  <si>
    <t>EMOC.PK</t>
  </si>
  <si>
    <t>Autoco Inc</t>
  </si>
  <si>
    <t>AOOO.PK</t>
  </si>
  <si>
    <t>San West Inc</t>
  </si>
  <si>
    <t>SNWT.PK</t>
  </si>
  <si>
    <t>ZAP</t>
  </si>
  <si>
    <t>ZAAP.PK</t>
  </si>
  <si>
    <t>Green Automotive Co</t>
  </si>
  <si>
    <t>GACR.PK</t>
  </si>
  <si>
    <t>Ultra Motorcycle Co</t>
  </si>
  <si>
    <t>NDVR.PK</t>
  </si>
  <si>
    <t>2050 Motors Inc</t>
  </si>
  <si>
    <t>ETFM.PK</t>
  </si>
  <si>
    <t>Empire Diversified Energy Inc</t>
  </si>
  <si>
    <t>MPIR.PK</t>
  </si>
  <si>
    <t>Gulf West Investment Properties Inc</t>
  </si>
  <si>
    <t>GLFW.PK</t>
  </si>
  <si>
    <t>Conwest Partnership Part Units LP</t>
  </si>
  <si>
    <t>CWPS.PK</t>
  </si>
  <si>
    <t>SPAR.OQ</t>
  </si>
  <si>
    <t>Azure Dynamics Corp</t>
  </si>
  <si>
    <t>AZDDQ.PK</t>
  </si>
  <si>
    <t>Arctic Cat Inc</t>
  </si>
  <si>
    <t>ACAT.OQ</t>
  </si>
  <si>
    <t>Harley-Davidson Inc</t>
  </si>
  <si>
    <t>HOG.N</t>
  </si>
  <si>
    <t>Ford Motor Co</t>
  </si>
  <si>
    <t>F.N</t>
  </si>
  <si>
    <t>FSS.N</t>
  </si>
  <si>
    <t>Macquarie Infrastructure Company LLC</t>
  </si>
  <si>
    <t>MIC.N</t>
  </si>
  <si>
    <t>Saker Aviation Services Inc</t>
  </si>
  <si>
    <t>SKAS.PK</t>
  </si>
  <si>
    <t>Spotlight Capital Holdings Inc</t>
  </si>
  <si>
    <t>SLCH.PK</t>
  </si>
  <si>
    <t>International Total Services Inc</t>
  </si>
  <si>
    <t>ITSW.PK</t>
  </si>
  <si>
    <t>SIC</t>
  </si>
  <si>
    <t>NAICS</t>
  </si>
  <si>
    <t>concentration data on census.gov</t>
  </si>
  <si>
    <t>low</t>
  </si>
  <si>
    <t>middle</t>
  </si>
  <si>
    <t>Middle</t>
  </si>
  <si>
    <t xml:space="preserve">Middle </t>
  </si>
  <si>
    <t>high</t>
  </si>
  <si>
    <t>High</t>
  </si>
  <si>
    <t>Low</t>
  </si>
  <si>
    <t>Concentration classification</t>
  </si>
  <si>
    <t xml:space="preserve">Deal number </t>
  </si>
  <si>
    <t>Deal number</t>
  </si>
  <si>
    <t>Business Description</t>
  </si>
  <si>
    <t>NAICS Sector Name</t>
  </si>
  <si>
    <t>IPO Date</t>
  </si>
  <si>
    <t>Manufacturing</t>
  </si>
  <si>
    <t>RPM International Inc. (RPM), through its subsidiaries manufactures, markets and sells various specialty chemical product lines, including high-quality specialty paints, protective coatings, roofing systems, sealants and adhesives, focusing on the maintenance and improvement needs of both the industrial and consumer markets. The Company’s business is divided into two segments: the industrial reportable segment (industrial segment) and the consumer reportable segment (consumer segment). The industrial segment (Tremco Group, tremco illbruck Group, RPM Performance Coatings Group and RPM2-Industrial Group) includes maintenance and protection products for roofing and waterproofing systems, flooring, corrosion control and other specialty applications. The consumer segment (RPM2-Consumer Group, Rust-Oleum Group and DAP Group) includes rust-preventative, special purpose and decorative paints, caulks, sealants, primers, nail enamels and other branded consumer products.</t>
  </si>
  <si>
    <t>Patrick Industries, Inc. (Patrick) is a manufacturer of component products and distributor of building products and materials to the recreational vehicle (RV) and manufactured housing (MH) industries. The Company is a supplier to certain other industrial markets, such as kitchen cabinet, household furniture, retail fixtures and commercial furnishings, marine, and other industrial markets. The Company operates in two segments, such as manufacturing and distribution. The Company manufactures a range of products, including decorative vinyl and paper laminated panels, wrapped profiles moldings, cabinet doors and components, exterior graphic, and slotwall components. The Company is also an independent wholesale distributor of pre-finished wall and ceiling panels, drywall and drywall finishing products, electronics, wiring, electrical and plumbing products, cement siding, interior passage doors, roofing products, laminate flooring, shower doors, furniture, and other miscellaneous products.</t>
  </si>
  <si>
    <t>Date</t>
  </si>
  <si>
    <t>Open</t>
  </si>
  <si>
    <t>Adj Close</t>
  </si>
  <si>
    <t>Date of Incorporation</t>
  </si>
  <si>
    <t>NAICS Subsector Code</t>
  </si>
  <si>
    <t>UTi Worldwide Inc., is a non-asset-based supply chain services and solutions company. The company provides services through a global network of freight forwarding offices and contract logistics and distribution centers. In addition, the Company serves its clients through independent agent-owned offices. The Company’s business is managed from principal support offices located in Long Beach, California, and other locations. The Company services include air and ocean freight forwarding, contract logistics, customs brokerage, distribution, inbound logistics and truckload brokerage, and chain management services, including consulting, the coordination of purchase orders and customized management services. Through its supply chain planning and optimization services, the Company assists its clients in designing and implementing solutions. The company operates through two segments namely freight forwarding and contract logistics and distribution.</t>
  </si>
  <si>
    <t>Transportation and Warehousing</t>
  </si>
  <si>
    <t>488</t>
  </si>
  <si>
    <t>Janel Corporation, formerly Janel World Trade, Ltd., is a non-asset based third party logistics services company. The Company is engaged in cargo transportation logistics management, including freight forwarding through air, ocean and land-based carriers, customs brokerage services, and warehousing and distribution services. The Company’s freight forwarding and customs brokerage activities include various value-added logistics services, such as freight consolidation, insurance, a direct client computer access interface, logistics planning, landed-cost calculations, in-house computer tracking, product repackaging, online shipment tracking and electronic billing. The Company operates five leased locations in the United States: Jamaica and Lynbrook in New York; Elk Grove Village; Forest Park and Inglewood. Janel conducts its business through a network of Company-operated facilities and independent agent relationships in trading countries.</t>
  </si>
  <si>
    <t>Atlas Air Worldwide Holdings, Inc. (AAWW) is a global provider of outsourced aircraft and aviation operating services. AAWW is a holding company with an operating subsidiary, Atlas Air, Inc. (Atlas), which is wholly owned. AAWW also maintains a 49% interest in Global Supply Systems Limited (GSS) and has a 51% economic interest and 75% voting interest in Polar Air Cargo Worldwide, Inc. (Polar). AAWW is also parent company of many wholly owned subsidiaries collectively referred to as Titan. The Company’s fleet is of 747 freighters. Its customers include airlines, express delivery providers, freight forwarders, the United States military and charter brokers. AAWW provides global services with operations in Africa, Asia, Australia, Europe, the Middle East, North America and South America. As of December 31, 2013, it had 1,792 employees, 959 of whom were pilots.</t>
  </si>
  <si>
    <t>Expeditors International of Washington, Inc. (Expeditors) is engaged in the business of providing global logistics services. The Company offers its customers an international network supporting the movement and positioning of goods. The Company’s services include the consolidation or forwarding of air and ocean freight. In each United States full service office, and in many overseas offices, the Company acts as a customs broker. The Company provides services including order management, time-definite transportation, warehousing and distribution, cargo insurance, and customized logistics solutions. The Airfreight Services segment purchases cargo space from airlines on a volume basis and resells that space to its customers at lower rates. The Ocean Freight and Ocean Services segment offers ocean freight services in most major trade lanes in the world. The Customs Brokerage and Other Services segment assists importers to clear shipments through customs by preparing required documentation.</t>
  </si>
  <si>
    <t>Information</t>
  </si>
  <si>
    <t>Close</t>
  </si>
  <si>
    <t>515</t>
  </si>
  <si>
    <t>YOU On Demand Holdings, Inc. operates in the Chinese media segment through the Company’s Chinese subsidiaries and variable interest entities (VIEs) an integrated service solutions business for the delivery of video on demand (VOD) and content for digital cable providers, Internet Protocol Television (IPTV) providers, Over-the-Top (OTT) providers and mobile manufacturers. The Company is a multi-platform entertainment company delivering premium content, including Hollywood and China-produced movie titles, to customers across China via Subscription Video on Demand (SVOD) and Transactional Video on Demand (TVOD). The Company’s distribution partners include digital cable operators, IPTV operators, OTT operators and mobile smartphone manufacturers.</t>
  </si>
  <si>
    <t>MDU Communications International, Inc. is a national provider of digital satellite television, high-speed Internet, digital phone and other information and communication services to residents living in the United States multi-dwelling unit (MDU) market. MDUs include apartment buildings, condominiums, gated communities, universities and other properties having multiple units located within a defined area. The Company has partnered with DIRECTV, Inc. and Cisco Systems Inc. and has been working with property owners and real estate investment trusts (REITs), such as AvalonBay Communities, Trammell Crow Residential, Roseland Property Company, KSI Services, as well as many others. The Company offers two types of satellite television service, Direct to Home (DTH) and Private Cable (PC) programming.</t>
  </si>
  <si>
    <t>Players Network Inc. (PNTV), formerly Players Network, is a global media and entertainment company engaged in the development of Digital Networks. The Company distributes broadband video and other social media content over a range of Internet enabled devices and cable television channels. The Company’s platform is designed to deliver video content and develop digital social communities, including Vegas On Demand TV and Real Vegas TV. The Company operates a video on demand (VOD) television channel, also named Vegas On Demand, which consists of original programming that is distributed over its own VOD channels to approximately 23 million homes over Comcast, and 80 million homes via the internet on the Over The Top Television platform, with distribution partners that include Blinkx, YouTube Video and other internet and various mobile platforms.</t>
  </si>
  <si>
    <t>323</t>
  </si>
  <si>
    <t>Deluxe Corporation is focused on providing a range of product and services for small businesses and financial institutions. The Company, through various businesses and brands, helps small businesses and financial institutions grow, operate and protect their businesses. The Company’s product and service offerings include Checks, Forms, Accessories and other products, Marketing solutions and Other services, such as fraud protection and security services. In addition, It offers payroll services and health care enrollment solutions, and Financial Services provides financial institution profitability and risk management services. The Company operates in three segments: Small Business Services, Financial Services and Direct Checks.</t>
  </si>
  <si>
    <t>Cenveo, Inc. is a diversified manufacturing company focused on print related products. The Company’s broad portfolio of products includes envelope converting, commercial printing, label manufacturing and specialty packaging. It operates a global network of strategically located manufacturing facilities, serving a diverse base of over 100,000 customers. The Company operates in three complementary reportable segments: envelope, print and the label and packaging segments.</t>
  </si>
  <si>
    <t>Innerworkings, Inc. is a marketing supply chain company. The services offered by the Company are: pre-media and creative services, delivers end-to-end project management, on-time execution and resources; print management, helps in marketing supply chain including print buying process, sourcing, procuring, and delivering materials; branded merchandise, helps in marketing supply chain, print management process, time to market, visibility and brand performance; point-of-purchase displays, helps in sourcing, assembly, in-store point-of-purchase, monitoring trends and applying knowledge of retail trade, competitive pricing; product packaging, delivers cost-effective packaging solutions, brand representation, and warehousing and fulfillment, addresses logistical challenges, end-to-end solution in warehousing, coordinating freight shipments, customs delivery, maintaining real-time inventory reporting, and other requirements such as kitting and labeling.</t>
  </si>
  <si>
    <t>Western Digital Corporation, is a data storage solutions company. The Company is a developer, manufacturer and provider of data storage solutions that enable consumers, businesses, governments and other organizations to create, manage, experience and preserve digital content. The Company’s Technology product includes: Hard Disk Drives and Solid-State Drives. Hard Disk Drives, provide non-volatile data storage. Solid-State Drives, are semiconductor and non-volatile media. The Company offers solutions including: Enterprise Storage Solutions, Client Desktop and Notebook PCs, Branded Product Solutions, Consumer Electronics Solutions. The Company’s products are marketed under the HGST, WD and G-Technology brand names.</t>
  </si>
  <si>
    <t>334</t>
  </si>
  <si>
    <t>NetApp, Inc. (NetApp) is a provider of storage and data management software, systems and services. The Company’s fabric-attached storage (FAS) platform offers the storage platform for business applications, shared infrastructures and cloud environments. NetApp is an original equipment manufacturer (OEM) storage provider and enables OEMs to offer information technology (IT) and storage solutions that serve markets and customer requirements. The Company offers two storage product lines. The FAS architecture utilizes the Data ONTAP storage operating system. Data ONTAP delivers data protection, data management, and built-in software for virtualized, shared infrastructures, cloud computing, and mixed workload business applications. Its E-Series platform with SANtricity storage management software offers storage for SAN workloads. In addition, the Company’s all-flash storage array architecture, FlashRay provides capabilities to the all-flash market.</t>
  </si>
  <si>
    <t>Super Micro Computer, Inc. is engaged in providing server technology and green computing. The Company develops and provides server solutions based on, modular and open-standard architecture. The Company develops and provides end-to-end green computing solutions to the data center, cloud computing, enterprise information technology, big data, high performance computing (HPC) and embedded markets. The Company’s solutions range from complete server, storage, blade and workstations to full racks, networking devices, server management software and technology support and services. The Company offers customers an array of server configurations. The Company’s server systems, subsystems and accessories are designed to enable customers benefits in the areas of compute performance, density, thermal management and power efficiency. The Company has operations primarily in the United States, the Netherlands, Taiwan, China and Japan.</t>
  </si>
  <si>
    <t>Primeenergy Corporation is an independent oil and natural gas company engaged in acquiring, developing and producing oil and natural gas. The Company’s activities include development and exploratory drilling. The Company owns producing and non-producing properties located primarily in Texas, Oklahoma, West Virginia, New Mexico, Colorado and Louisiana. The Company, through its subsidiaries Prime Operating Company, Southwest Oilfield Construction Company, Eastern Oil Well Service Company and EOWS Midland Company, acts as operator and provide well servicing support operations. PrimeEnergy Management Corporation, acts as the managing general partner of eighteen oil and gas limited partnerships and acts as the managing trustee of two asset and income business trusts. During the year 2013, the Company operates approximately 1,609 wells, 350 through the Houston office, 380 through the Midland office, 383 through the Oklahoma City office and 496 through the Charleston, West Virginia office.</t>
  </si>
  <si>
    <t>Mining, Quarrying, and Oil and Gas Extraction</t>
  </si>
  <si>
    <t>211</t>
  </si>
  <si>
    <t>TransAtlantic Petroleum Ltd. is an international oil and natural gas company. The Company is engaged in the acquisition, exploration, development and production of crude oil and natural gas. As of December 31, 2013, it held interests in approximately 1.9 million net acres of developed and undeveloped oil and natural gas properties in Turkey and Bulgaria. The Company’s estimated proved reserves at December 31, 2013 were approximately 12,221 net million barrels of oil equivalent (MMBOE), of which 79.5% was oil. As of March 1, 2014, it held interests in 23 onshore and offshore exploration licenses and 12 onshore production leases, covering a total of 2.1 million gross acres (1.3 million net acres) in Turkey. During 2013, its average wellhead production was approximately 4,375 net barrels of oil equivalent per day (Boepd) of oil and natural gas in Turkey. During 2013, its wellhead production was approximately 15.8 Mmcf of natural gas on a limited test basis in Bulgaria.</t>
  </si>
  <si>
    <t>Warren Resources Inc. is an energy company engaged in the exploration, development and production of domestic onshore crude oil and gas reserves. The Company focuses on the exploration and development of its waterflood oil recovery properties in the Wilmington field within the Los Angeles Basin of California, and its coalbed methane (CBM), natural gas properties located in the Rocky Mountain region. During 2013, the Company owned natural gas and oil leasehold interests in approximately 123,943 gross (93,350 net) acres, approximately 80% of which are undeveloped. The Company’s undeveloped acreage is located in the Rocky Mountains. The Company has identified approximately 150 gross drilling locations in its Wilmington field units. Additionally, the Company has identified approximately 175 gross drilling locations on its acreage in the Rocky Mountains, on 80-acre well spacing. During 2013, the Company had interests in approximately 480 gross (322 net) producing wells.</t>
  </si>
  <si>
    <t>Ultra Petroleum Corp. (Ultra) is an independent oil and gas company. The Company is engaged in the development, production, operation, exploration and acquisition of oil and natural gas properties. The Company’s principal business activities are developing its long-life natural gas reserves in the Green River Basin of Wyoming, the Pinedale and Jonah fields, its oil reserves in the Uinta Basin in Utah and its natural gas reserves in the Appalachian Basin of Pennsylvania. As of December 31, 2013, Ultra owned interests in approximately 84,000 gross (49,000 net) acres in Wyoming covering approximately 190 square miles. Ultra’s operations in north-central Pennsylvania are focused on assessing, exploring and developing its position in the Devonian aged Marcellus Shale and other horizons at depths between approximately 4,500 and 8,500 feet. As of December 31, 2013, the Company owned interests in approximately 473,000 gross (250,000 net) acres in Pennsylvania.</t>
  </si>
  <si>
    <t>Halcon Resources Corporation is an independent energy company focused on the acquisition, production, exploration and development of onshore liquids-rich oil and natural gas assets in the United States. The Company has oil and natural gas reserves located primarily in Texas, North Dakota, Louisiana, Oklahoma and Montana. The Company acquired GeoResources by merger. The Company completed the acquisition of entities owning approximately 81,000 net acres prospective for the Bakken / Three Forks formations primarily located in Williams, Mountrail, McKenzie and Dunn Counties, North Dakota (the Williston Basin Assets), from Petro-Hunt, L.L.C. and Pillar Energy, LLC (the Petro-Hunt parties). The Company has working interests in approximately 128,000 net acres prospective for the Bakken / Three Forks formations in North Dakota and Montana.</t>
  </si>
  <si>
    <t>W&amp;T Offshore, Inc. (W&amp;T) is an independent oil and natural gas producer, engaged in the acquisition, exploration and development of oil and natural gas properties primarily in the Gulf of Mexico and Texas. The Company has acquired rights to explore and develop new prospects and acquired existing oil and natural gas properties in both the deepwater and the deep shelf, while at the same time continuing its focus on the conventional shelf. The Company’s total proved reserves were approximately 117.7 million barrels of oil equivalent. The Company’s reserves are Spraberry Field (Yellow Rose), Ship Shoal 349 Field (Mahogany), Fairway Field, Viosca Knoll 783 Field (Viosca Knoll 783 Lease (Tahoe) and Viosca Knoll 784 Lease (SE Tahoe)), Main Pass 108 Field, Mississippi Canyon 243 Field (Matterhorn), Main Pass 98 Field, Viosca Knoll 823 Field (Virgo), Mississippi Canyon 698 Field (Big Bend) and Mississippi Canyon 582 Field (Medusa).</t>
  </si>
  <si>
    <t>Legacy Reserves LP, is master limited partnership Company. The Company focuses on the acquisition and development of oil and natural gas properties primarily located in the Permian Basin, Mid-Continent and Rocky Mountain regions of the United States. The Company’s primary business objective is to generate stable cash flows allowing it to make cash distributions to unitholders and to support and increase quarterly cash distributions per unit over time. During 2013, the Company had proved reserves of approximately 87.6 Million Barrels of Oil Equivalent, of which 70% were oil and natural gas liquids (NGLs) and 85% were classified as proved developed producing, 2% were proved developed non-producing, and 13% were proved undeveloped. The Company completed 129 acquisitions of oil and natural gas properties. The Company owns and operates oil and natural gas producing properties located primarily in the Permian, Mid-Continent and Rocky Mountain regions of the United States.</t>
  </si>
  <si>
    <t>Bonanza Creek Energy, Inc. is an oil and natural gas company engaged in the acquisition, exploration, development and production of onshore oil and associated liquids-rich natural gas in the United States. Its oil and liquids-weighted assets are concentrated primarily in the Wattenberg Field in Colorado, which the Company has designated the Rocky Mountain region, and the Dorcheat Macedonia Field in Southern Arkansas, which it has designated the Mid-Continent region. In addition, the Company owns and operates oil-producing assets in the North Park Basin in Colorado and the McKamie Patton Field in Southern Arkansas. It operates approximately 99% and holds an average working interest of approximately 89% of its proved reserves.</t>
  </si>
  <si>
    <t>Memorial Production Partners LP is a limited partnership formed by Memorial Resource to own, acquire and exploit oil natural gas properties in North America. The Company’s total estimated proved reserves were approximately 1,015 Billions of Cubic Feet Equivalent (Bcfe), of which approximately 62% were natural gas and 61% were classified as proved developed reserves. The Company produced from 2,866 gross (1,663 net) producing wells across its properties, with an average working interest of 58%. It operates through the acquisition, exploitation, development and production of oil and natural gas properties segment. Its business activities are conducted through OLLC, its wholly-owned subsidiary, and its wholly-owned subsidiaries. Its assets consist primarily of producing oil and natural gas properties and are located in Texas, Louisiana, Colorado, Wyoming, New Mexico and offshore Southern California.</t>
  </si>
  <si>
    <t>Powell Industries, Inc. (Powell) develops designs, manufactures and services custom engineered-to-order equipment and systems for the management and control of electrical energy and other critical processes. The Company’s wholly owned subsidiaries include: Powell Electrical Systems, Inc.; Transdyn, Inc.; Powell Industries International, B.V.; Switchgear &amp; Instrumentation Limited (S&amp;I), and Powell Canada Inc. The Company’s business operations are consolidated into two business segments: Electrical Power Products and Process Control Systems. The Electrical Power Products business segment develops designs, manufactures and markets custom engineered-to-order electrical power distribution and control systems designed to distribute, monitor and control the flow of electrical energy and to provide protection to motors, transformers and other electrically-powered equipment.</t>
  </si>
  <si>
    <t>NULL</t>
  </si>
  <si>
    <t>2004-02-11</t>
  </si>
  <si>
    <t>335</t>
  </si>
  <si>
    <t>AZZ incorporated is an electrical equipment manufacturer and provider of engineered services to the global power generation, industrial, transmission and distribution markets. The Company operates in two business segments: the Electrical and Industrial Products and Services Segment, which is a manufacturer of specialty equipment focusing on transmission of power from generation sources to end customers and a service provider in the energy markets worldwide, and the Galvanizing Services Segment, which provides hot dip galvanizing to the steel fabrication industry through facilities located throughout the United States and in Canada. Its products include custom switchgear, electrical enclosures, medium and high voltage bus ducts, explosion proof and hazardous duty lighting and tubular products.</t>
  </si>
  <si>
    <t>1956-03-29</t>
  </si>
  <si>
    <t>Littelfuse, Inc. (Littelfuse), along with its subsidiaries, is a supplier of circuit protection products for the electronics, automotive and electrical industries. In addition to the portfolio of circuit protection products and solutions, the Company offers a line of electromechanical and electronic switch and control devices for commercial and specialty vehicles and sensors for automobile safety systems, as well as protection relays and power distribution centers for the safe control and distribution of electricity. In the electronics market, Littelfuse supplies manufacturers, such as Alcatel-Lucent, Cisco, Celestica, Delta, Flextronics, Foxconn, Hewlett-Packard, HTC, Huawei, IBM, Intel, Jabil, LG, Motorola, Nokia, Panasonic, Quanta, Samsung, Sanmina-SCI, Seagate, Siemens and Sony. It operates in three segments: Electronics, Automotive and Electrical. Littelfuse is also a provider of circuit protection for the automotive industry, and a producer of electrical fuses in North America.</t>
  </si>
  <si>
    <t>1991-11-25</t>
  </si>
  <si>
    <t>BONT.OQ</t>
  </si>
  <si>
    <t>The Bon-Ton Stores, Inc. is a department store operator in the United States, offering an assortment of apparel and accessories for women, men and children. The Company’s merchandise offerings also include cosmetics, home furnishings and other goods. The Company operates approximately 271 stores in 25 states in the Northeast, Midwest and upper Great Plains under the Bon-Ton, Bergner’s, Boston Store, Carson’s, Elder-Beerman, Herberger’s and Younkers nameplates, predominately located in fashion-oriented shopping malls and lifestyle centers, encompassing a total of approximately 25 million square feet. The Company has two operating segments: stores and eCommerce (its internet Websites). The Company’s merchandise assortment includes nationally distributed brands and its private brands.</t>
  </si>
  <si>
    <t>Retail Trade</t>
  </si>
  <si>
    <t>1996-01-31</t>
  </si>
  <si>
    <t>452</t>
  </si>
  <si>
    <t>DDS.N</t>
  </si>
  <si>
    <t>Dillard's Inc</t>
  </si>
  <si>
    <t>Dillard's, Inc. (Dillard's) is a fashion apparel, cosmetics and home furnishing retailer. The Company operates approximately 296 Dillard's stores, including 18 clearance centers, and an Internet store offering a selection of merchandise including fashion apparel for women, men and children; accessories; cosmetics; home furnishings, and other consumer goods. The Company also operates a general contracting construction company, CDI Contractors, LLC and CDI Contractors, Inc. (CDI), a portion of whose business includes constructing and remodeling stores for the Company. The Company offers the merchandise under its Antonio Melani, Gianni Bini, GB, Roundtree &amp; Yorke and Daniel Cremieux brands. The Company also offers a range of shoes, handbags and other accessories.</t>
  </si>
  <si>
    <t>1964-01-13</t>
  </si>
  <si>
    <t>KSS.N</t>
  </si>
  <si>
    <t>Kohls Corp</t>
  </si>
  <si>
    <t>Kohl’s Corporation (Kohl’s) operates family-oriented department stores and a website (www.Kohls.com) that sells apparel, footwear, accessories, soft home products and housewares. The Company’s website includes merchandise which is available in its stores, as well as merchandise which is available only on-line. The Company’s brands include Apt. 9, Croft &amp; Barrow, Jumping Beans, SO and Sonoma Life + Style. The Company operated approximately 1,158 stores in 49 states.</t>
  </si>
  <si>
    <t>1993-03-23</t>
  </si>
  <si>
    <t>SHLD.OQ</t>
  </si>
  <si>
    <t>Sears Holdings Corp</t>
  </si>
  <si>
    <t>Sears Holdings Corporation (Holdings) is an integrated retailer. The Company operates a national network of stores with 1,831 full-line and specialty retail stores across the United States, operating through Kmart and Sears. It operates a number of Websites under the Sears.com and Kmart.com banners, which offer more than 132 million products and provide the capability for its members and customers to engage in cross-channel transactions, such as free store pickup; buy in store/ship to home, and buy online, return in store. The Company is also the home of Shop Your Way, a free member-based social shopping platform that offers rewards and personalized services. Shop Your Way connects all of the ways members shop - in store, at home, online and by phone. It is a parent company of Kmart Holding Corporation (Kmart) and Sears, Roebuck and Co. (Sears). It conducts its operations in three business segments: Kmart, Sears Domestic and Sears Canada.</t>
  </si>
  <si>
    <t>2004-11-23</t>
  </si>
  <si>
    <t>M.N</t>
  </si>
  <si>
    <t>Macys Inc</t>
  </si>
  <si>
    <t>Macy’s, Inc. is an omni-channel retail company operating stores and Internet Websites. The Company sells a range of merchandise, including apparel and accessories for men, women and children, cosmetics, home furnishings and other consumer goods. As of March 9, 2015, the Company operations included 885 stores in 45 states, the District of Columbia, Guam and Puerto Rico under the names Macy’s, Bloomingdale’s Outlet and Bluemercury, as well as macys.com, bloomingdales.com and bluemercury.com Websites. The Company operates approximately 13 Bloomingdale’s Outlet stores. Bloomingdale's in Dubai, the United Arab Emirates is operated under a license agreement with Al Tayer Insignia, a company of Al Tayer Group, LLC.</t>
  </si>
  <si>
    <t>1985-12-13</t>
  </si>
  <si>
    <t>Comarco, Inc. (Comarco) through its wholly owned subsidiary Comarco Wireless Technologies, Inc., developed and designed innovative technologies and intellectual property that was used in power adapters to power and charge battery powered devices such as laptop computers, tablets, smart phones and readers. The Company suspended its traditional operations and is now focused on potentially realizing value from its ongoing litigation as well as exploring opportunities to expand, protect, and monetize its patent portfolio, including through the potential sale or licensing of its patent portfolio. Its patent portfolio addresses multiple simultaneous charging, light-weight compact dimensions and analysis of power requirements of electronic devices. In addition, it has registered trademarks in the United States for ChargeSource and SmartTip.</t>
  </si>
  <si>
    <t>1960-03-28</t>
  </si>
  <si>
    <t>Aura Systems, Inc. (Aura) designs, assembles, tests and sells its Axial Flux induction machine (AF) known as the AuraGen for industrial and commercial applications and VIPER for military applications. The Company’s system when applied as a generator uses the engine of a vehicle or any other prime mover to create mechanical energy and the AuraGen converts the mechanical energy to electric power. Its control system is used to deliver such power to the user. When used as an electric motor, its system delivers mechanical power to drive mechanical devices.   The Company focuses on mobile power applications and thus the Company requires interface kits to prime movers. In addition the Company has interface kits for numerous model of military HMMWV, as well as other military vehicles. The Company is also working with a number of customers on integrating its AuraGen/VIPER power solution with stand alone engines knows as Auxiliary-Power-Unit (APU) to be used in emergency rescue.</t>
  </si>
  <si>
    <t>1987-03-02</t>
  </si>
  <si>
    <t>The Dewey Electronics Corporation is a systems-oriented military electronics development, design and manufacturing company with a focus on compact diesel power generation solutions. The Company's principal products are electronic and electromechanical systems manufactured primarily for the Armed Forces of the United States, which the Company provides as a prime contractor or as a subcontractor for the Department of Defense. The Company’s products include Power Products and non-Power Products. The Company designs, manufactures and integrates power generation, power distribution, power management, and energy storage components for mobile platforms and hybrid military systems for use in austere military environments. The Company offers services, such as contract manufacturing, contract machining, power system engineering which includes power generation, and power distribution and energy management, among others.</t>
  </si>
  <si>
    <t>1955-07-22</t>
  </si>
  <si>
    <t>St. Jude Medical, Inc., is a medical technology company. The Company is engaged in providing solutions for the treatment of epidemic diseases, including atrial fibrillation, heart failure, stroke, coronary artery disease, congenital heart defects, Parkinson’s disease and chronic pain. The Company’s provides medical solutions for Coronary Artery Disease, which offers ILUMIEN system imaging platform; Heart Failure, which offers Quadripolar Pacing, Thoracic Impedance Monitoring, and Left Atrial Pressure Monitoring; Congenital Heart Defects, which offers Ventricular Septal Defect Occlusion, Atrial Septal Defect Occlusion, and Patent Ductus Arteriosus Occlusion; Heart Valve Disease, which offers Surgical Valve Replacement, and Sudden Cardiac Arrest, which offers Implantable Cardiac Defibrillation Therapy. The Company also offers radiofrequency ablation (RFA), spinal cord stimulation (SCS) and dorsal root ganglion (DRG) stimulation therapy solutions for the treatment of chronic pain.</t>
  </si>
  <si>
    <t>1976-05-12</t>
  </si>
  <si>
    <t>CONMED Corporation (CONMED) is a medical technology company. The Company is engaged in the development, manufacturing and sale on a global basis of surgical devices and related equipment. The Company's products are used by surgeons and physicians in a range of specialties. The Company’s product lines are categorized into three divisions: Orthopedic surgery, Surgical visualization and General surgery. Orthopedic surgery consists of sports medicine instrumentation, bone and specialty powered surgical instruments and service fees related to the promotion and marketing of sports medicine allograft tissue. General surgery consists of a line of endo-mechanical instrumentation for minimally invasive laparoscopic and gastrointestinal procedures, a line of cardiac monitoring products as well as electrosurgical generators and related instruments. Surgical visualization consists of 2D and 3D video systems for use in minimally invasive orthopedic and general surgery.</t>
  </si>
  <si>
    <t>1970-02-10</t>
  </si>
  <si>
    <t>Cambridge Heart, Inc. is a healthcare company engaged in the research, development and commercialization of products for the non-invasive diagnosis of cardiac disease. The company’s diagnostic products incorporate technology for the measurement of Microvolt T-Wave Alternans (MTWA), a subtle beat-to-beat fluctuation in the T-wave segment of the electrocardiogram (ECG), which is a marker of SCA risk. Microvolt T-Wave Alternans is a non-invasive, clinically-proven, reimbursable test that can help identify patients at risk for sudden cardiac arrest. MTWA technology is available on a number of platforms including the CH2000 and HearTwave II cardiac diagnostic systems. The Company’s products include HearTwave II system, CH2000, MTWA for Q-Stress and Micro-V Alternans Sensors. Cambridge Heart also offers a selection of accessories and supplies including treadmills, patient cables, printers, paper, and additional accessories.</t>
  </si>
  <si>
    <t>1990-01-16</t>
  </si>
  <si>
    <t>Jarden Corporation is a global consumer products company. The Company has diverse portfolio of products, over 120 iconic brands and present across the world. The Company operates in three primary business segments, allowing it to enhance the lives of consumers in countless aspects of everyday life. From Branded Consumables such as First Alert, First Essentials, Lehigh, Loew Cornell, Pine Mountain, and Quickie, to Consumer Solutions such as Bionaire, Crock-Pot, FoodSaver, Health o meter, Holmes, Mr. Coffee, and Oster, its products can be found in homes and businesses across the world. The Company offers globally recognized Outdoor Solutions such as Abu Garcia, Aero, Berkley, Coleman, Fenwick, K2, Marmot, Mitchell, Penn, Rawlings, Yankee Candle, and Zoot, among many others.</t>
  </si>
  <si>
    <t>2001-12-11</t>
  </si>
  <si>
    <t>The Middleby Corporation (Middleby), through its operating subsidiary Middleby Marshall Inc. (Middleby Marshall) and its subsidiaries, is engaged in the design, manufacture, marketing, distribution, and service of a line of cooking and warming equipment used in all types of commercial restaurants and institutional kitchens, and food preparation, cooking and packaging equipment for food processing operations. The Company conducts its business through three principal business segments: the Commercial Foodservice Equipment Group, the Food Processing Equipment Group and the Residential Kitchen Equipment Group. The Company’s commercial foodservice equipment is marketed under a portfolio of brands, including Anets, Beech, Blodgett, Blodgett Combi, Blodgett Range, Bloomfield, Britannia, CTX, Celfrost, CookTek, Doyon, frifri, Giga, Holman, Houno, IMC, Jade, Lang, Lincat, MagiKitch'n, Marsal, Middleby Marshall, MPC, Nieco, PerfectFry, TurboChef, Viking, Wells, Wunder-Bar and others.</t>
  </si>
  <si>
    <t>1985-03-12</t>
  </si>
  <si>
    <t>333</t>
  </si>
  <si>
    <t>Cumulus Media Inc. (Cumulus) owns and operates commercial radio station clusters throughout the United States. The Company’s products lines include broadcast advertising, digital advertising, political advertising and non-advertising based license fees. The Company is engaged in the sale of local, regional and national advertising for broadcast on its radio stations. It is also engaged in the sale of network programming and services. Cumulus is also a provider of country music and lifestyle content through its NASH brand. The Company’s categories of advertisers consist of amusement and recreation, arts and entertainment, automotive dealers, banking and mortgage, food and beverage services, furniture and home furnishings, healthcare services and telecommunications.</t>
  </si>
  <si>
    <t>2001-11-08</t>
  </si>
  <si>
    <t>Entercom Communications Corp., incorporated on October 21, 1968, is a radio broadcasting companies in the United States. The Company’s operates with a nationwide portfolio of 23 markets: San Francisco, Boston, Seattle, Denver, Portland, Sacramento, Kansas City, Indianapolis, Milwaukee, Austin, Norfolk, Buffalo, New Orleans, Memphis, Providence, Greensboro, Greenville/Spartanburg, Rochester, Madison, Wichita, Wilkes-Barre/Scranton, Springfield (MA) and Gainesville/Ocala. It focuses on providing compelling content in the communities the Company serves to enable the Company to offer it advertisers an effective marketing platform to reach a targeted local audience. The primary source of revenues for its radio stations is the sale of advertising time to local, regional and national spot advertisers and national network advertisers.The Company’s stations are typically classified by their format, such as news, talk, classic rock, adult contemporary, alternative and country, among others. A station’s format enables it to target specific segments of listeners sharing certain demographics. Advertisers and stations use data published by audience measuring services to estimate how many people within particular geographical markets and demographics listen to specific stations.</t>
  </si>
  <si>
    <t>1968-10-21</t>
  </si>
  <si>
    <t>Salem Media Group, Inc., formerly Salem Communications Corporation, is a diversified multi-media company with integrated business operations covering radio broadcasting, content programming, Internet portals and websites and book and magazine publishing. Salem’s core business is the ownership and operation of radio stations in metropolitan markets. Upon the close of all announced transactions, the Company will own and/or operate a national portfolio of 105 radio stations throughout the United States. It also programs the Family Talk Christian-themed talk format station on SiriusXM Channel 131. Its broadcast business also includes Salem Radio Network (SRN), a wholly owned national radio network syndicating music, news and talk programs to over approximately 2,400 affiliated radio stations. It also owns and operates Salem Media Representatives (SMR), SRN News Network (SNN), Salem Music Network (SMN), Solid Gospel Network (SGN) and Vista Media Representatives (VMR).</t>
  </si>
  <si>
    <t>1993-09-20</t>
  </si>
  <si>
    <t>Saga Communications, Inc. is a broadcast company primarily engaged in acquiring, developing and operating radio and television stations. As of February 28, 2014, the Company owns and operates four television stations and four low-power television stations serving two markets, five radio information networks and sixty-two FM and thirty AM radio stations serving twenty-three markets, including Bellingham, Washington; Columbus, Ohio; Norfolk, Virginia; Milwaukee, Wisconsin; Manchester, New Hampshire; Des Moines, Iowa; and Joplin, Missouri. The Company operates in two segments: Radio and Television. The Radio segment includes 23 markets, which includes all 91 of its radio stations and five radio information networks. The Television segment includes three markets and consists of five television stations and four low power television (LPTV) stations.</t>
  </si>
  <si>
    <t>1992-03-30</t>
  </si>
  <si>
    <t>Emmis Communications Corporation is a diversified media company, focused on radio broadcasting. The Company owns 18 frequency modulation (FM) and 3 amplitude modulation (AM) radio stations in New York, Los Angeles, St. Louis, Austin, Indianapolis, and Terre Haute, Indiana, and operates two additional stations in New York (one FM and one AM) pursuant to a local marketing agreement (LMA) whereby the Company provides the programming for these stations and sells all advertising within that programming. In addition, one of the FM radio stations that the Company owns in New York is operated pursuant to an LMA by a third party. The Company also publishes several city and regional magazines. Its publishing operations consist of Texas Monthly, Los Angeles, Atlanta, Indianapolis Monthly, Cincinnati and Orange Coast.</t>
  </si>
  <si>
    <t>1986-07-17</t>
  </si>
  <si>
    <t>Crown Media Holdings, Inc. is a pay television provider. The Company owns and operates pay television networks. The Company’s television networks provide entertainment programming for families. The Company owns and operates Hallmark Channel, which is a basic cable network that provides a slate of family entertainment available in high definition (HD) and standard definition (SD). Hallmark Channel’s family programming features original content, including movies, scripted series, annual specials, and a lifestyle show. Hallmark Movie Channel offers movies, consisting primarily of original movies, classic theatrical films, and presentations from the Hallmark Hall of Fame collection as well as other long form television programming. It also features lifestyle programming featuring, Home and Family.</t>
  </si>
  <si>
    <t>1999-12-15</t>
  </si>
  <si>
    <t>Gray Television Inc. (Gray) is a broadcast company, which owns and/or operates television stations and digital assets in markets throughout the United States. Gray owns and operates television stations in 44 television markets broadcasting 139 program streams including 76 affiliates of the Big Four networks (ABC, CBS, NBC and FOX). Gray's owned and/or operated stations include 26 channels affiliated with the CBS Network, 24 channels affiliated with the NBC Network, 16 channels affiliated with the ABC Network and 10 channels affiliated with the FOX Network. Gray reaches approximately 8.1% of total United States television households.</t>
  </si>
  <si>
    <t>1897-01-25</t>
  </si>
  <si>
    <t>Axiall Corporation is a North American manufacturer and international marketer of chemicals and building products. The Company operates in three business segments: Chlorovinyls segment consists of two product groups: Electrovinyls products, which are composed of chlorine, caustic soda, ethylene dichloride (EDC), vinyl chloride monomer (VCM), and vinyl resins; and Compound products, which are composed of vinyl compounds, compound additives and plasticizers; Building Products segment consists of two primary product groups: Window and Door Profiles and Mouldings, and Outdoor Building Products, which consists of siding, pipe and pipe fittings and deck, fence and rail products, and Aromatics segment also contains two commodity chemical product groups: cumene; and phenol and acetone.</t>
  </si>
  <si>
    <t>1984-04-16</t>
  </si>
  <si>
    <t>325</t>
  </si>
  <si>
    <t>World Acceptance Corporation operates a small-loan consumer finance business in fourteen states and Mexico. The Company is engaged in the small-loan consumer finance business, offering short-term small loans, medium-term larger loans, related credit insurance and ancillary products and services to individuals. The Company offers standardized installment loans of between $300 and $4,000 through 1,271 offices in Alabama, Georgia, Illinois, Indiana, Kentucky, Louisiana, Mississippi, Missouri, New Mexico, Oklahoma, South Carolina, Texas, Tennessee, Wisconsin and Mexico as of March 31, 2014. The Company serves individuals with limited access to consumer credit from banks, credit unions, other consumer finance businesses and credit card lenders. In the United States offices, the Company also offers income tax return preparation services to its customers and others.</t>
  </si>
  <si>
    <t>Finance and Insurance</t>
  </si>
  <si>
    <t>1973-02-22</t>
  </si>
  <si>
    <t>522</t>
  </si>
  <si>
    <t>Fastfunds Financial Corporation, (FastFunds) is a holding company. The Company provides cash disbursement services. The Company operates in the financial services segment with a single credit card services portfolio. The Company has conducted limited operations and is the process of locating a business to acquire.</t>
  </si>
  <si>
    <t>1985-08-07</t>
  </si>
  <si>
    <t>Regional Management Corp. (Regional) is a diversified specialty consumer finance company. The Company provides a range of loan products primarily to customers with limited access to consumer credit from banks, thrifts, credit card companies and other traditional lenders. It offers small installment loans, large installment loans, automobile purchase loans, retail purchase loans and insurance products. The Company offers small installment loans ranging from $300 to $2,500 through its branches as well as convenience check program. It offers large installment loans through its branches ranging from $2,500 to $20,000. The Company offers automobile purchase loans of up to $27,500, generally with terms of between 36 and 72 months. The Company offers automobile purchase loans of up to $27,500, generally with terms of between 36 and 72 months. It markets and sells optional credit life insurance, credit accident and health insurance and involuntary unemployment insurance products.</t>
  </si>
  <si>
    <t>2011-08-23</t>
  </si>
  <si>
    <t>Hutchinson Technology Incorporated (HTI) is a manufacturer of suspension assemblies for all sizes and types of hard disk drives. The Company manufactures suspension assemblies for all sizes and types of hard disk drives. Suspension assemblies are components of disk drives that hold the read/write heads in position above the spinning magnetic disks. The Company categorizes its products as either suspension assemblies or other revenue, which consists primarily of revenue outside of the disk drive industry for precision component manufacturing, tool design, tool build and metrology, suspension assembly components, reimbursement for disk drive industry-related engineering services and specific disk drive program capacity and biomeasurement products. During the year ended September 28, 2014, the Company shipped 432 million suspension assemblies of all types, supplying all manufacturers of disk drives and head-gimbal assemblers.</t>
  </si>
  <si>
    <t>1965-10-29</t>
  </si>
  <si>
    <t>Methode Electronics, Inc. is a manufacturer of component and subsystem devices. The Company designs, manufactures and markets devices employing electrical, radio remote control, electronic, wireless and sensing technologies. The Company operates through four segments: Automotive, Interconnect, Power Products and Other. The Automotive segment supplies electronic and electro-mechanical devices and related products to automobile original equipment manufacturers. The Interconnect segment provides copper and fiber-optic interconnect and interface solutions for the aerospace, appliance, commercial, computer, construction, consumer, material handling, medical, military, mining, networking, storage, and telecommunications markets. The Power Products segment manufactures braided flexible cables, current-carrying laminated bus devices, custom power-product assemblies, high-current low voltage flexible power cabling systems and powder coated bus bars.</t>
  </si>
  <si>
    <t>1966-04-27</t>
  </si>
  <si>
    <t>Standex International Corporation, is a manufacturer company. The Company is a manufacturer of products and services for diverse commercial and industrial market segments. The Company operates in five reporting segments which includes: Food Service Equipment Group, Engraving Group, Engineering Technologies Group, Electronics Products Group and Hydraulics Products Group. Food Service Equipment Group, manufactures commercial food service equipment. Engraving Group, provides texturizing molds and services across the world. Engineering Technologies Group, provides components, assemblies and solutions for precision manufacturing capabilities. Electronics Products Group, manufactures switches and electronic components. Hydraulics Products Group, supplier and manufacturer of mobile hydraulic cylinders.</t>
  </si>
  <si>
    <t>1975-05-22</t>
  </si>
  <si>
    <t>Transcat, Inc., is a compliance services and distributor company. The Company is engaged in providing calibration and compliance services and distributor of grade handheld test, measurement and control instrumentation. The Company conducts business through two segments: Service and Distribution. Service, offers comparison of unit and instrument of unknown value to a standard of known value and reporting the result in some specifically defined form; compliance services include analytical qualification, validation and remediation services, and other services to customers such as repair, inspection and consulting services. Distribution, provides test and measurement instruments as well as diagnostic instrumentation, catalogs, website, e-newsletters, and other sales and marketing activities.</t>
  </si>
  <si>
    <t>1964-03-19</t>
  </si>
  <si>
    <t>GSI Group Inc. designs, develops, manufactures and sells precision photonic and motion control components and subsystems. The Company sells its products to original equipment manufacturers OEM in the medical, industrial, electronics and scientific markets. The Company operates in three segments: Laser products, Medical technologies and Precision motion. The Laser Products segment includes laser scanners, sealed CO2 lasers, fiber lasers and scientific lasers. The Medical Technologies segment consists of four product lines: medical grade visualization solutions, imaging informatics, thermal printers, and light and color measurement instrumentation. The Precision Motion segment consists of two product lines: optical encoders and air bearing spindles. The Company's brands include MicroE Systems, Westwind, Synrad, Cambridge Technology, ExoTec Precision, General Scanning, Photo Research, JADAK, NDS, Dome and NDSsi.</t>
  </si>
  <si>
    <t>1968-01-01</t>
  </si>
  <si>
    <t>FARO Technologies, Inc. designs, develops, manufactures, markets and supports portable, software driven, three-dimensional (3-D) measurement and imaging systems used in a range of manufacturing, industrial, building construction and forensic applications. The Company has three segments based upon geographic regions: Americas, Europe/Africa and Asia Pacific. Its FaroArm, FARO Laser ScanArm and FARO Gage articulated measuring devices, the FARO Laser Tracker ION, the FARO Focus3D, the FARO 3D Imager AMP, and their companion computer-aided measurement (CAM2) software, provides Computer-Aided Design (CAD)-based inspection and factory-level statistical process control and high-density surveying. The Company’s products are purchased by approximately 15,000 customers worldwide, ranging from small machine shops to large manufacturing and industrial companies.</t>
  </si>
  <si>
    <t>1992-12-28</t>
  </si>
  <si>
    <t>GrafTech International Ltd (GTI) is a manufacturer of graphite electrodes, products essential to the production of electric arc furnace (EAF) steel and various other ferrous and nonferrous metals. The Company is manufactures and provides graphite and carbon materials used in the transportation, solar and oil and gas exploration industries. The Company's operating segments include Industrial Materials, which include graphite electrodes, refractory products and needle coke products, and Engineered Solutions, which includes advanced electronics technologies, advanced graphite materials, advanced composite materials, and advanced materials. The Company has seven product categories: graphite electrodes, refractory products, needle coke products, advanced graphite materials, advanced composite materials, advanced electronics technologies, and advanced materials.</t>
  </si>
  <si>
    <t>2010-04-26</t>
  </si>
  <si>
    <t>Lithium Technology Corp.is a technology company. The company is engaged in developing, producing and marketing battery systems based on lithium-ion technology. These batteries come with an advanced battery management system and are used across the world in the automotive and transportation market, as well as stationary power, aviation, aerospace, and marine markets. The Company operates in four applications: Hybrid/electric vehicles; Renewable energy; Aerospace and military applications, and Sports cars, boats and planes. The Company’s products include batteries, cells and other products.</t>
  </si>
  <si>
    <t>1995-12-28</t>
  </si>
  <si>
    <t>Energizer Holdings, Inc. is the manufacturer and marketer of primary batteries, portable lighting and personal care products in the wet shave, skin care, feminine care and infant care categories. The Company manufactures and sells products in six product categories: wet shave, skin care, feminine care, infant care, battery and portable lighting products. Its two largest categories by revenue are battery products and wet shave. . It manufactures and distributes Schick and Wilkinson Sword razor systems, composed of razor handles and refillable blades, and disposable shave products for men and women. The Company also manufactures, distributes and sells a complete line of private label and value-priced wet shaving disposable razors, shaving systems and replacement blades.</t>
  </si>
  <si>
    <t>1999-09-23</t>
  </si>
  <si>
    <t>CME Group Inc. (CME Group) offers a range of global products across all asset classes based on interest rates, equity indexes, foreign exchange, energy, agricultural commodities, metals, weather and real estate. The Company’s products include both exchange-traded and over-the-counter derivatives. CME Group also provides clearing and settlement services for exchange-traded contracts, as well as for cleared over-the-counter derivatives transactions. The Company brings buyers and sellers together through its CME Globex electronic trading platform. The Company also provides co-location services, clearing and settlement services and market data services.</t>
  </si>
  <si>
    <t>2001-08-02</t>
  </si>
  <si>
    <t>523</t>
  </si>
  <si>
    <t>The NASDAQ OMX Group, Inc. (NASDAQ OMX), is a holding company. NASDAQ OMX is a global exchange group that delivers trading, clearing, exchange technology, regulatory, securities listing, and public company services across six continents. Its global offerings are diverse and include trading and clearing across multiple asset classes, market data products, financial indexes, capital formation solutions, financial services and market technology products and services. Its technology supports cash equity trading, derivatives trading, clearing and settlement, and many other functions. The Company operates in three segments: Market Services, Issuer Services and Market Technology. In the United States, it operates The NASDAQ Stock Market LLC (The NASDAQ Stock Market), a registered national securities exchange. In August 2012, the Company sold IDCG to LCH.</t>
  </si>
  <si>
    <t>1979-11-13</t>
  </si>
  <si>
    <t>International Monetary Systems, Ltd. (ITNM) is a holding company which owns manages and operates trade exchanges and other related businesses. Trade exchanges, or barter networks, are financial service firms which permit companies and individuals to exchange goods and services utilizing an electronic currency known as trade dollars. As of December 31, 2013, ITNM serviced more than 15,000 barter customers. International Monetary Systems, Ltd. (ITNM) has three operating subsidiaries: Continental Trade Exchange, Ltd., doing business as International Monetary Systems (IMS), National Trade Association, Inc. (NTA), and INLM CN Inc. (Canada). All are part of the IMS barter system which operates in the United States and Canada.</t>
  </si>
  <si>
    <t>Administrative and Support and Waste Management and Remediation Services</t>
  </si>
  <si>
    <t>1989-01-04</t>
  </si>
  <si>
    <t>561</t>
  </si>
  <si>
    <t>Health Care and Social Assistance</t>
  </si>
  <si>
    <t>622</t>
  </si>
  <si>
    <t>MEDNAX, Inc. (MEDNAX) is a provider of physician services, including newborn, maternal-fetal and other pediatric subspecialty care. The Company’s national network consisted of approximately 2,625 affiliated physicians, including approximately 1,080 physicians who provide neonatal clinical care, in 34 states and Puerto Rico, within hospital-based neonatal intensive care units (NICUs), to babies born prematurely or with medical complications. It has over 245 affiliated physicians who provide maternal-fetal care to expectant mothers who have complicated pregnancies and obstetrical hospitalist services. The Company's American Anesthesiology division includes approximately 2,400 anesthesiologists and practitioners who provide anesthesia care to patients with surgical and other procedures, as well as pain management.</t>
  </si>
  <si>
    <t>2007-10-10</t>
  </si>
  <si>
    <t>Torchmark Corporation is an insurance holding company. The Company's segments include life insurance, health insurance, Medicare Part D, annuities and investment. The life insurance segment offers whole-life insurance, term life insurance and other life insurance products. The health insurance segment offers supplemental limited-benefit health insurance products primarily for cancer and accident plans. It also provides coverage under the Government's Medicare Part D plan. The Company offers single-premium and flexible-premium deferred annuity products. The Company also invests in bonds, preferred stock, common stocks, mortgage loans, real estate, policy loans and others. Its primary subsidiaries are American Income Life Insurance Company, Liberty National Life Insurance Company, Globe Life And Accident Insurance Company, United American Insurance Company and Family Heritage Life Insurance Company of America.</t>
  </si>
  <si>
    <t>1979-11-29</t>
  </si>
  <si>
    <t>524</t>
  </si>
  <si>
    <t>Stancorp Financial Group, Inc. is a holding company and conducts business through wholly owned operating subsidiaries throughout the United States. Through its subsidiaries, the Company has the authority to underwrite insurance products in all 50 states. The Company collectively views and operates its businesses as Insurance Services and Asset Management. Insurance Services contains two reportable product segments, Employee Benefits and Individual Disability. Insurance Services offers group and individual disability insurance, group life and AD&amp;D insurance, group dental and group vision insurance, and absence management services. Asset Management offers full-service 401(k) plans, 403(b) plans, 457 plans, defined benefit plans, money purchase pension plans, profit sharing plans and non-qualified deferred compensation products and services.</t>
  </si>
  <si>
    <t>1998-09-23</t>
  </si>
  <si>
    <t>American Equity Investment Life Holding Company (American Equity) is engaged in the development and sale of fixed index and fixed rate annuity products. The Company is a full service underwriter of fixed annuity and life insurance products through its wholly owned life insurance subsidiaries, American Equity Investment Life Insurance Company (American Equity Life), American Equity Investment Life Insurance Company of New York, and Eagle Life Insurance Company (Eagle Life). Its business consists primarily of the sale of fixed index and fixed rate annuities. The Company’s products include Fixed Index Annuities, Fixed Rate Annuities, Withdrawal Options-Fixed Index and Fixed Rate Annuities and Life Insurance.</t>
  </si>
  <si>
    <t>1997-12-18</t>
  </si>
  <si>
    <t>Lincoln National Corporation (LNC) is a holding company, which operates multiple insurance and retirement businesses through subsidiary companies. Through its business segments, the Company sells a range of wealth protection, accumulation and retirement income products and solutions. These products include fixed and indexed annuities, variable annuities, universal life insurance (UL), variable universal life insurance (VUL), linked-benefit UL, term life insurance, indexed universal life insurance, employer-sponsored retirement plans and services, and group life, disability and dental. The Company operates in four segments: Annuities, Retirement Plan Services, Life Insurance and Group Protection. Lincoln Financial Distributors (LFD) has approximately 575 internal and external wholesalers (including sales managers). Lincoln Financial Network (LFN) offers LNC and non-proprietary products and advisory services through a national network of approximately 8,450 active producers.</t>
  </si>
  <si>
    <t>1968-01-05</t>
  </si>
  <si>
    <t>Unum Group, is a provider of disability insurance products in the United States and the United Kingdom. The Company offers group, individual, and voluntary benefits, either as stand-alone products or combined with other coverages. The Company has three principal operating business segments: Unum US, Unum UK, and Colonial Life. Unum US, includes group long-term and short-term disability insurance, group life and accidental death and dismemberment products, and supplemental and voluntary lines of business. Unum UK, includes insurance for group long-term disability, group life, and lines of business which include individual disability and critical illness products. Colonial Life, includes insurance for accident, sickness, and disability products, life products, and cancer and critical illness products to employees, on group and individual basis.</t>
  </si>
  <si>
    <t>1995-03-22</t>
  </si>
  <si>
    <t>Principal Financial Group, Inc. (PFG) is a provider of retirement services, insurance solutions and asset management. The Company offers businesses, individuals and institutional clients a range of financial products and services, including retirement, asset management and insurance through its family of financial services companies. As of December 31, 2013, the Company had approximately 19.4 million customers. PFG primarily focuses on small and medium-sized businesses providing an array of retirement and employee benefit solutions to meet the needs of the business, the business owner and their employees. The Company operates in four segments: retirement and investor services, principal global investors, principal international, and United States insurance solutions. PFG’s corporate segment consists of the assets and activities that have not been allocated to any other segment.</t>
  </si>
  <si>
    <t>2001-04-18</t>
  </si>
  <si>
    <t>Company Common Name</t>
  </si>
  <si>
    <t>Total Revenue</t>
  </si>
  <si>
    <t>Total Assets, Reported</t>
  </si>
  <si>
    <t>Verizon Communications Inc. (Verizon) is a holding company. Through its subsidiaries, Verizon is engaged in delivering broadband and other wireless and wireline communications services to consumer, business, Government and wholesale customers. The Company operates through two segments: Wireless and Wireline. Verizon Wireless’s communications products and services include wireless voice and data services and equipment sales. Wireline’s communications products and services include voice, Internet access, broadband video and data, Internet protocol network services, network access, long distance and other services. As of June 30, 2014, the Company had 104.6 million retail connections, including 98.6 million retail postpaid connections. Verizon also provides converged communications, information and entertainment services over America’s fiber-optic network, and delivers integrated business solutions to customers in approximately 150 countries.</t>
  </si>
  <si>
    <t>1983-10-07</t>
  </si>
  <si>
    <t>517</t>
  </si>
  <si>
    <t>White Mountains Insurance Group, Ltd. conducts its business through insurance and reinsurance subsidiaries and affiliates. The Company operates in four segments include OneBeacon, Sirius Group, HG Global/BAM and Other Operations. The OneBeacon segment consists of OneBeacon Insurance Group, Ltd. (OneBeacon Ltd.), a company that owns a family of property and casualty insurance companies. The Sirius Group segment consists of Sirius International Insurance Group, Ltd., a company, and its subsidiaries (Sirius Group). The HG Global/BAM segment consists of White Mountains’ investment in HG Global Ltd. (HG Global) and Build America Mutual Assurance Company (BAM). The Other Operations segment consists of the Company and its intermediate holding companies, its wholly owned investment management subsidiary, White Mountains Advisors LLC (WM Advisors).</t>
  </si>
  <si>
    <t>1999-10-25</t>
  </si>
  <si>
    <t>Itzyourmall Inc., formerly SN United Enterprises Inc., is an insurance holding company. The Company, through its subsidiary, Acceleration National Insurance Company, is engaged in the underwriting and sale of property/casualty insurance products. Management is restructuring the Company so that it can re-enter other areas of insurance market, especially the non-standard automobile line, in which the Company's new subsidiary, as of January 14, 2000, Allegiance Insurance Managers Ltd. (AIM), has a recognized expertise. AIM operates as an underwriting manager, managing general agency, and claims administrator for various programs, companies and clients. In addition to property and casualty insurance products, the Company historically sold, principally through automobile dealers, credit life and credit accident and health insurance and extended service contracts.</t>
  </si>
  <si>
    <t>2006-06-02</t>
  </si>
  <si>
    <t>ACMAT Corporation (ACMAT) is a holding company. The Company, through its subsidiary, ACSTAR, offers surety bonds for prime, sub-prime, specialty trade, environmental, asbestos and lead abatement contractors and miscellaneous obligations. ACSTAR also provides other miscellaneous surety such as workers’ compensation bonds, supply bonds, subdivision bonds, and license and permit bonds. The Company’s subsidiaries include AMINS, Inc., ACMAT Realty, ACSTAR Holdings, Inc. (ACSTAR Holdings) and ACSTAR Holdings’ wholly-owned subsidiary, ACSTAR Insurance Company (ACSTAR).</t>
  </si>
  <si>
    <t>1951-03-16</t>
  </si>
  <si>
    <t>GAINSCO Inc. is a property and casualty insurance holding company. Through its insurance brand, GAINSCO Auto Insurance, the Company focused on the nonstandard personal automobile market. The Company’s insurance operations are conducted through MGA Insurance Company Inc., a Texas corporation. The Company sells its insurance policies only through independent partner agents.</t>
  </si>
  <si>
    <t>1978-10-11</t>
  </si>
  <si>
    <t>General Communication Inc. is a holding company and together with its direct and indirect subsidiaries, is a diversified communications provider with operations in the state of Alaska. The Company offers facilities-based wireless telephone services, data services, Internet access, video services and local andLong-distance voice services, to residential and business customers across the state under the Company’s GCI brand. The Company’s two reportable segments are Wireless and Wireline. The Company’s wireline segment offers services and products to three customer groups including Consumer, Business Services and Managed Broadband. The Company’s wireless segment offers wholesale wireless services and products to wireless carriers. The Company owns a statewide wireless network that uses GSM/HSPA+, CDMA/EVDO andLong Term Evolution (LTE).</t>
  </si>
  <si>
    <t>1979-07-16</t>
  </si>
  <si>
    <t>Alleghany Corporation owns and manages operating subsidiaries and investments, anchored by a core position in property and casualty reinsurance and insurance. The Company is engaged, through its wholly-owned subsidiary AIHL and its subsidiaries, in the property and casualty insurance business. AIHL’s insurance operations are conducted by its subsidiaries RSUI, Capitol and PCC. Capitol has been a subsidiary of AIHL since January 2002, RSUI has been a subsidiary of AIHL since July 2003, and PCC has been a subsidiary of AIHL since July 2007. AIHL Re has been an indirect, wholly-owned subsidiary of Alleghany since its formation in 2006. AIHL Re is a captive reinsurance company which provides reinsurance to its insurance operating subsidiaries and affiliates. The Company classifies its business into two segments, reinsurance and insurance. Reinsurance and insurance underwriting activities are evaluated separately from investment and corporate activities.</t>
  </si>
  <si>
    <t>1984-11-16</t>
  </si>
  <si>
    <t>Incomnet, Inc. is a reseller of long distance and other communications products to residential and small business customers through its independent sales representatives using a network marketing strategy. For residential customers, the Company provides state-to-state long distance and international service, 800-number service, and calling card services. Incomnet's portfolio business products encompass a new line of complementary telecommunications services designed to meet the telecommunication needs of a small to medium-sized business. The Company helps businesses in developing a telecommunications operation that makes sense for their business and personal needs. Portfolio services include long distance and Internet service. On February 11, 2000, Incomnet, Inc. and its wholly owned subsidiary, Incomnet Communications Corporation, filed voluntary petitions for protection under Chapter 11 of the Federal Bankruptcy Code in the United States Bankruptcy Court.</t>
  </si>
  <si>
    <t>1974-01-31</t>
  </si>
  <si>
    <t>Baldwin &amp; Lyons, Inc. (B&amp;L), through its divisions and subsidiaries, is engaged in marketing and underwriting property and casualty insurance, including the assumption of property and casualty risks, as a reinsurer of other companies. The Company operates in two segments: property and casualty insurance segment and reinsurance segment. The property and casualty insurance segment provides multiple line insurance coverage primarily to fleet transportation companies and to independent contractors who contract with fleet transportation companies, as well as individual personal automobile coverage, professional liability coverages and business owners' and commercial property policies. The reinsurance segment accepts cessions from other insurance companies, as well as retrocessions from selected reinsurance companies, providing property catastrophe and casualty reinsurance coverages.</t>
  </si>
  <si>
    <t>1930-08-07</t>
  </si>
  <si>
    <t>Investors Title Company is a holding company that operates through its subsidiaries. The Company issues residential and commercial title insurance through its subsidiaries, Title Insurance Company (ITIC) and Title Insurance Company (NITIC). Additionally, the Company provides tax-deferred real property exchange services through its subsidiaries, Investors Title Exchange Corporation (ITEC) and Investors Title Accommodation Corporation (ITAC); investment management and trust services to individuals, trusts and other entities through its subsidiaries Investors Trust Company (Investors Trust) and Investors Capital Management Company (ICMC), and management services to title insurance agencies through its subsidiary, Investors Title Management Services (ITMS). Exchange Services, Investment Management and Trust Services, and Management Services are collectively referred to as all others category by the Company.</t>
  </si>
  <si>
    <t>1973-02-05</t>
  </si>
  <si>
    <t>IFX Corporation operates a pan-regional Internet protocol (IP) network that was established through a series of acquisitions and start-up operations the Company initiated. It operates networks in Argentina, Brazil, Chile, Colombia, Mexico, Panama, Uruguay, Venezuela and the United States. IFX also operates networks in El Salvador, Honduras, Guatemala and Nicaragua, which it plans to sell or otherwise dispose of during 2003. The Company offers services in four basic portfolios, IFX Dedicated Connectivity, IFX Dial-up, IFX Co-location and IFX Web Hosting, all of which are offered to small to medium-sized businesses, multi-national corporations, Internet service providers (ISPs) and telecommunications carriers with operations and/or customers in Latin America. The Company operates a region-wide Latin American IP-based network that provides customers with a reliable data transmission path to the Internet.</t>
  </si>
  <si>
    <t>Professional, Scientific, and Technical Services</t>
  </si>
  <si>
    <t>1994-04-05</t>
  </si>
  <si>
    <t>541</t>
  </si>
  <si>
    <t>W. R. Berkley Corporation (W. R. Berkley) is an insurance holding company. The Company operates in the three segments of the property casualty insurance business: Insurance-Domestic, Insurance-International and Reinsurance-Global. The Company’s Insurance -Domestic operating units underwrite specialty risks within the excess and surplus lines market and on an admitted basis. The Company through its Insurance-International operating units writes business in almost 40 countries across the world, with branches or offices in 15 locations outside the United States, including the United Kingdom, Continental Europe, South America, Canada, Scandinavia, and Australia. The Company provides other insurance companies and self-insureds with assistance in managing their net risk through reinsurance on either a portfolio basis, through treaty reinsurance, or on an individual basis, through facultative reinsurance.</t>
  </si>
  <si>
    <t>1970-01-20</t>
  </si>
  <si>
    <t>Berkshire Hathaway Inc. (Berkshire) is a holding company owning subsidiaries engaged in a number of diverse business activities. The Company is engaged in the insurance businesses conducted on a primary basis and a reinsurance basis, a freight rail transportation business and a group of utility, and energy generation and distribution businesses. Berkshire also owns and operates a number of other businesses engaged in a variety of activities. Berkshire’s insurance and reinsurance business activities are conducted through domestic and foreign-based insurance entities. It operates a railroad network in North America with approximately 32,500 route miles of track. The Company’s finance and financial products businesses include manufactured housing and finance (Clayton Homes), transportation equipment leasing (XTRA), furniture leasing (CORT), as well as various miscellaneous financing activities.</t>
  </si>
  <si>
    <t>1998-06-16</t>
  </si>
  <si>
    <t>Loews Corporation is a holding company. The Company, through its subsidiaries, is engaged in commercial property and casualty insurance (CNA Financial Corporation, a 90% owned subsidiary); operation of offshore oil and gas drilling rigs (Diamond Offshore Drilling, Inc., a 50.4% owned subsidiary); transportation and storage of natural gas and natural gas liquids, and gathering and processing of natural gas (Boardwalk Pipeline Partners, LP, a 53% owned subsidiary); exploration, production and marketing of natural gas and oil, including condensate and natural gas liquids, (HighMount Exploration &amp; Production LLC, a wholly owned subsidiary), and operation of a chain of hotels (Loews Hotels Holding Corporation, a wholly owned subsidiary).</t>
  </si>
  <si>
    <t>1969-11-12</t>
  </si>
  <si>
    <t>First Acceptance Corporation, incorporated on March 29, 1996, is a retailer, servicer and underwriter of non-standard personal automobile insurance based in Nashville, Tennessee. The Company writes non-standard personal automobile insurance in 12 states and licensed as an insurer in 13 additional states. It owns and operates three insurance company subsidiaries: First Acceptance Insurance Company, Inc., First Acceptance Insurance Company of Georgia, Inc. and First Acceptance Insurance Company of Tennessee, Inc. The Company has leased and operated approximately 356 retail locations, staffed with employee-agents. The Company sells non-standard personal automobile insurance products underwritten by the Company. Its employee-agents also sell complementary insurance products. Its underwriting and pricing systems are fully automated. Its claims operation includes adjusters, appraisers, re-inspectors, special investigators and claims administrative personnel.</t>
  </si>
  <si>
    <t>1996-03-29</t>
  </si>
  <si>
    <t>MBIA Inc. (MBIA) provides financial guarantee insurance, as well as related reinsurance, advisory and portfolio services, for the public and structured finance markets, and asset management advisory services. MBIA conducts its United States public finance only financial guarantee business through its subsidiary National Public Finance Guarantee Corporation (National), and its global structured finance and non-United States public finance financial guarantee insurance business through its subsidiary MBIA Insurance Corporation and its subsidiaries (MBIA Corp.). Related advisory and portfolio services are provided by the Company’s subsidiary Optinuity Alliance Resources Corporation (Optinuity), which provides support services, such as surveillance, risk management, legal, accounting, treasury and information technology.</t>
  </si>
  <si>
    <t>1986-11-12</t>
  </si>
  <si>
    <t>McM Corporation is an insurance holding company conducting its business through insurance and non-insurance subsidiaries. The Company's subsidiaries include Occidental Fire &amp; Casualty Company of North Carolina (OF&amp;C), Wilshire Insurance Company and Equity Holdings, Inc. McM's property and casualty insurance business is conducted through OF&amp;C and Wilshire. The business is concentrated in commercial auto liability, physical damage and cargo coverages for the trucking transportation industry as well as non-standard private passenger automobile coverages. These insurance policies are generally marketed through general and independent agents who have no authority to alter any terms of the policies.</t>
  </si>
  <si>
    <t>1977-05-27</t>
  </si>
  <si>
    <t>MGIC Investment Corporation (MGIC), is a holding company and through wholly owned subsidiaries is a private mortgage insurer in the United States. Its principal mortgage insurance subsidiaries, Mortgage Guaranty Insurance Corporation (MGIC) and MGIC Indemnity Corporation (MIC), were each licensed in all 50 states of the United States, the District of Columbia and Puerto Rico. During the year ending December 31, 2013, the Company wrote new insurance in each of those jurisdictions in MGIC and/or MIC. The Company capitalized MIC to write new insurance in certain jurisdictions where MGIC no longer meets, and is unable to obtain a waiver of, those jurisdictions’ minimum capital requirements. Private mortgage insurance covers losses from homeowner defaults on residential mortgage loans, reducing and, in some instances, eliminating the loss to the insured institution if the homeowner defaults.</t>
  </si>
  <si>
    <t>1984-06-21</t>
  </si>
  <si>
    <t>Markel Corporation is financial holding company serving a markets. The Company markets and underwrites specialty insurance products. It also own interests in various industrial and service businesses that operate outside of the specialty insurance marketplace. The Company operates in four segments: Excess and Surplus Lines, Specialty Admitted, London markets and Alterra segment. Excess and Surplus Lines business is written through two distribution channels, professional surplus lines general agents who have limited quoting and binding authority and wholesale brokers. Specialty Admitted business is written by retail insurance agents who have limited underwriting authority. London Insurance Market segment participates in the London market through Markel International. Alterra segment provides specialty insurance and reinsurance products to corporations, public entities and other property and casualty insurers.</t>
  </si>
  <si>
    <t>1999-08-25</t>
  </si>
  <si>
    <t>CNA Financial Corporation (CNAF) is an insurance holding company. The Company’s core business commercial property and casualty insurance operations operate in two segments: CNA Specialty and CNA Commercial. Its non-core businesses are managed in two business segments: Life &amp; Group Non-Core and Corporate &amp; Other Non-Core. The Company’s insurance products primarily include commercial property and casualty coverages, including surety. Its services include risk management, information services, and warranty and claims administration. Its products and services are marketed through independent agents, brokers and managing general underwriters to a wide variety of customers, including small, medium and large businesses, associations, professionals and other groups.</t>
  </si>
  <si>
    <t>1967-09-08</t>
  </si>
  <si>
    <t>Mercury General Corporation is an insurance holding company. The Company is the parent of Mercury Casualty Company, an automobile insurer founded. The Company and its subsidiaries are engaged in writing personal automobile insurance through 13 insurance subsidiaries in 13 states, California. The Company also writes homeowners, commercial automobile, commercial property, mechanical breakdown, and umbrella insurance. The Company offers automobile coverage including collision, property damage, bodily injury, comprehensive, personal injury protection, underinsured and uninsured motorist and other hazards. The Company maintains branch offices in a number of locations in California; Clearwater, Florida; Bridgewater, New Jersey; Oklahoma City, Oklahoma; and Austin and San Antonio, Texas. The Company sells its policies through approximately 8,300 independent agents, of which over 1,400 are located in each of California and Florida.</t>
  </si>
  <si>
    <t>1961-01-20</t>
  </si>
  <si>
    <t>CenturyLink, Inc. is an integrated communications company. The Company is engaged in providing an array of communications services to residential, business, governmental and wholesale customers. The Company's communications services include local and long-distance, broadband, private line, Multi-Protocol Label Switching (MPLS), data integration, managed hosting, colocation, Ethernet, network access, video, wireless and other ancillary services. The Company operates in two segments: Business and Consumer. The Business segment provides strategic, legacy and data integration products and services to enterprise, wholesale and governmental customers, including other communication providers. The Consumer segment provides strategic and legacy products and services to residential customers.</t>
  </si>
  <si>
    <t>1968-05-07</t>
  </si>
  <si>
    <t>The Chubb Corporation (Chubb) is a holding company for several, separately organized, property and casualty insurance companies referred to informally as the Chubb Group of Insurance Companies (the P&amp;C Group). The P&amp;C Group provides property and casualty insurance to businesses and individuals worldwide. The P&amp;C Group operates through three business units: Chubb Personal Insurance, Chubb Commercial Insurance and Chubb Specialty Insurance. The Personal Insurance business offers personal insurance products to individuals and homeowners. The Commercial Insurance business offers underwriting business and commercial insurance to commercial entities. The Specialty Insurance business offers customized insurance products to variety of specialized professional liability products for privately held and publicly traded companies, financial institutions, professional firms, healthcare and not-for-profit organizations.</t>
  </si>
  <si>
    <t>1967-06-01</t>
  </si>
  <si>
    <t>Cincinnati Bell Inc is a full-service regional provider of entertainment, data and voice communications services over wireline and wireless networks, a provider of managed and professional information technology services, and a reseller of information technology (IT) and telephony equipment. The Company provides telecommunications service to businesses and consumers in the Greater Cincinnati and Dayton areas on its owned wireline and wireless networks. The Company also provides business customers with outsourced data center colocation operations and related managed services in data center facilities, located in Cincinnati, Houston, Dallas, and Austin. The Company’s operating segments include Wireline, IT Services and Hardware and Wireless.</t>
  </si>
  <si>
    <t>1983-02-04</t>
  </si>
  <si>
    <t>ProAssurance Corporation is a holding company for property and casualty insurance companies. The Company provides professional liability insurance for healthcare professionals and facilities, professional liability insurance for attorneys, liability insurance for medical technology and life sciences risks, and workers compensation insurance. The Company operates in four segments namely Specialty property and casualty, Workers' compensation, Lloyd's syndicate and Corporate. It operates through its subsidiaries, which include Podiatry Insurance Company of America and subsidiaries, (PICA), American Physicians Service Group, Inc. and subsidiaries, (APS), Independent Nevada Doctors Insurance Exchange, (IND), Medmarc Mutual Insurance Company and subsidiaries, (Medmarc) and Eastern Insurance Holdings, Inc., (Eastern).</t>
  </si>
  <si>
    <t>2000-10-20</t>
  </si>
  <si>
    <t>Frontier Communications Corporation is a communications company. The Company is engaged in providing services predominantly to rural areas and small and medium-sized towns and cities in the United States. The Company offers a range of voice, data, and television (TV) services and products. The Company offers a portfolio of communications services for residential and business customers in each of its markets. It conducts business with both residential and business customers, and it provides the last mile of communications services to customers in these markets. The Company’s product portfolio includes voice services, Internet access, broadband-enabled services and video services. The Company also offers packages of communications services. These packages permit customers to bundle their basic wireline service with their choice of enhanced, long distance, video and Internet services.</t>
  </si>
  <si>
    <t>1935-11-12</t>
  </si>
  <si>
    <t>The Navigators Group, Inc. is a holding company. The Company, through its subsidiaries, operates as an insurance company focusing on specialty products within the property and casualty insurance market. The Company’s product line is focused on ocean marine insurance. It operates through two segments: Insurance Companies and Lloyd’s Operations. The Company offers insurance for companies engaged in the diverse aspects of shipping, trade and transportation. The Insurance Companies segment consists of Navigators Insurance Company, which includes a United Kingdom Branch, and Navigators Specialty Insurance Company, which underwrites specialty and professional liability insurance on an excess and surplus lines basis. The Company’s Lloyd’s Operations segment includes Navigators Underwriting Agency Ltd. (NUAL), a Lloyd’s of London (Lloyd’s) underwriting agency which manages Lloyd’s Syndicate 1221 (Syndicate 1221).</t>
  </si>
  <si>
    <t>1982-11-12</t>
  </si>
  <si>
    <t>Old Republic International Corporation (Old Republic) is a holding company engaged in the single business of insurance underwriting. It conducts its operations through a number of regulated insurance company subsidiaries organized into three segments: General Insurance Group (property and liability insurance), Title Insurance Group, and the Republic Financial Indemnity Group (RFIG) (mortgage guaranty (MI) and consumer credit indemnity (CCI)) run-off business. The insurance business is distinguished from others in that the prices (premiums) charged for various insurance products are set without certainty of the ultimate benefit and claim costs that will emerge or be incurred, often many years after issuance and expiration of a policy.</t>
  </si>
  <si>
    <t>1969-03-06</t>
  </si>
  <si>
    <t>EMC Insurance Group Inc. is an insurance holding company. The Company, through its subsidiaries, conducts operations in property and casualty insurance and reinsurance. The Company primarily focuses on the sale of commercial lines of property and casualty insurance to small and medium-sized businesses. The Company conducts its business in two segments: Property and casualty insurance and Reinsurance segment. The Company markets its insurance products in 40 states in the United States.</t>
  </si>
  <si>
    <t>1974-11-19</t>
  </si>
  <si>
    <t>The Progressive Corporation is an insurance holding company. The Company’s insurance subsidiaries and mutual insurance company affiliate provide personal and commercial automobile insurance and other specialty property-casualty insurance and related services. The Company’s property-casualty insurance products protect customers against losses due to collision and physical damage to their motor vehicles, uninsured and underinsured bodily injury, and liability to others for personal injury or property damage arising out of the use of those vehicles. The Company operates businesses throughout the United States and sells personal auto insurance on an Internet-only basis in Australia. The Company offers personal and commercial property-casualty insurance products related to motor vehicles.</t>
  </si>
  <si>
    <t>1965-02-04</t>
  </si>
  <si>
    <t>RLI Corp. underwrites selected property and casualty insurance through major subsidiaries collectively known as RLI Insurance Group. The Company conducts operations through four insurance companies. These are organized beneath RLI Corp. with RLI Insurance Company (RLI Ins.) as the principal, insurance subsidiary. RLI Ins. writes multiple lines of insurance in all 50 states, the District of Columbia and Puerto Rico. Mt. Hawley Insurance Company (Mt. Hawley), a subsidiary of RLI Ins., writes excess and surplus lines insurance in all 50 states, the District of Columbia, Puerto Rico, the Virgin Islands and Guam. RLI Indemnity Company (RIC), a subsidiary of Mt. Hawley, writes multiple lines of insurance in 48 states and the District of Columbia. Contractors Bonding and Insurance Company, a subsidiary of RLI Ins., writes multiple lines of insurance in all 50 states and the District of Columbia. The segments of the Company’s insurance operations are casualty, property and surety.</t>
  </si>
  <si>
    <t>1993-05-04</t>
  </si>
  <si>
    <t>World Access Inc. is a United States-based company that provides turnkey site development for the telecommunication industry. The Company is engaged in site identification, site acquisition, construction management, engineering and construction development. The Company specializes in wireless communications site acquisition, zoning and permitting. The Company’s construction services include management of its in-house construction teams, solicitation and selection of local construction companies, on-site construction management, ordering and coordinating of power and telco interconnections, facilitating required inspections, schedule adherence and reporting. The Company’s projects include Victorian Office Building, Colorado; Clearwire WIMAX Project, Nevada; FMHC 4G Sprint Cellular Phone Site, California, Pennsylvania and Maryland; McDonald's Re-Imaging, Colorado; Goodman Networks / AT&amp;T Site Acquisition, Northern California, and R&amp;M - Commercial Construction, Colorado.</t>
  </si>
  <si>
    <t>1998-02-23</t>
  </si>
  <si>
    <t>525</t>
  </si>
  <si>
    <t>Radian Group Inc. is a credit enhancement company with a primary strategic focus on domestic residential mortgage insurance on first-lien mortgage loans (first-liens). The Company has two business segments: mortgage insurance and financial guaranty. The mortgage insurance segment provides credit-related insurance coverage, principally through private mortgage insurance and risk management services, to mortgage lending institutions. The Company conducts its business primarily through Radian Guaranty Inc., its principal mortgage insurance subsidiary. The financial guaranty segment previously provided direct insurance and reinsurance on credit-based risks, and also offered credit protection on various asset classes through financial guaranty policies and credit default swaps (CDS).</t>
  </si>
  <si>
    <t>1991-12-06</t>
  </si>
  <si>
    <t>Universal Insurance Holdings, Inc. (UIH) is a vertically integrated insurance holding company. The Company's insurance products are offered to its customers through Universal Property &amp; Casualty Insurance Company (UPCIC) and American Platinum Property and Casualty Insurance Company (APPCIC), (collectively the Insurance Entities). Substantially all aspects of insurance underwriting, distribution and claims processing are covered through the Company's subsidiaries. Blue Atlantic Reinsurance Corporation (BARC), a wholly owned subsidiary of UIH, is a reinsurance intermediary broker. The Insurance Entities generate revenues primarily from the collection of premiums. Universal Risk Advisors, Inc. (URA), the Company's managing general agent, generates revenue through policy fee income and other administrative fees from the marketing of the Insurance Entities' insurance products through its distribution network of independent agents.</t>
  </si>
  <si>
    <t>1990-11-13</t>
  </si>
  <si>
    <t>The Travelers Companies, Inc., is a holding company engaged, through its subsidiaries, in providing commercial and personal property and casualty insurance products and services to businesses, government units, associations and individuals. The Company’s product line includes: Workers' Compensation, provides coverage for employers for specified benefits for workplace injuries to employees; Commercial Automobile, provides coverage for businesses against losses incurred from personal bodily injury, injury to third parties, property damage to an insured's vehicle and property damage to other vehicles and other property resulting from the ownership; Commercial Property, provides coverage for loss of and damage to buildings, inventory and equipment resulting from covered property damage; General Liability, Insures businesses against third-party claims arising from accidents occurring on their premises; Commercial Multi-Peril, provides a combination of the property and liability coverage.</t>
  </si>
  <si>
    <t>1853-03-05</t>
  </si>
  <si>
    <t>2000-05-23</t>
  </si>
  <si>
    <t>The Seibels Bruce Group, Inc. provides technology solutions, business process and hosting services, and claims administration services to the property and casualty insurance industry. The Company offers solutions-oriented property and casualty insurance technology and services delivered by industry professionals. The Company’s Services include Policy/Claims Administration, Business Processing Outsourcing, Information Technology Outsourcing, Claims Services, and Insurance Technology Products and Solutions. The Company offers its clients with: Insurance Experience, Insurance Expertise, Technology Expertise, Business Process Knowledge, Stability and Staying Power, and Customer Focus. The Company tailors its solutions assist underwriting, customer service, or accounting and reporting, to meet company’s needs.</t>
  </si>
  <si>
    <t>1978-07-14</t>
  </si>
  <si>
    <t>Selective Insurance Group, Inc., is a holding company with insurance subsidiaries. The Company’s business is classified into three operating segments: Standard Insurance Operations, E&amp;S Insurance Operations, and Investments. Standard Insurance Operations, sells commercial lines and personal lines insurance products and services in the standard marketplace, including flood business through the National Flood Insurance Program. E&amp;S Insurance Operations, sell Commercial Lines insurance products and services to insured who have not obtained coverage in the standard market. Investments, invest the premiums generated in Standard and E&amp;S Insurance Operations and amounts generated through capital management strategies, including issuances of debt and equity securities.</t>
  </si>
  <si>
    <t>1977-08-01</t>
  </si>
  <si>
    <t>Pervasip Corp. is a provider of video and voice over Internet Protocol (VoIP), telephony services. The nature of the Company’s technology is cloud-based computing. The Company sells its products under the brand name of VoX Communications, VoX or VoX Mobile. It offers its mobile VoIP service to mobile devices as a download from the app stores and also offers a free trial that allows subscribers to call up to 60 countries for 60 minutes with a temporary phone number. Its mobile VoIP app also allows video calling and text messaging to other subscribers. Its VoIP platform enables a user to access and utilize its voice, video and messaging services and features regardless of how they are connected to the Internet, including connections over the 3G, 4G, WiFi, cable, DSL or satellite broadband networks. It sells its video and voice over Internet Protocol VoIP telephony products on a wholesale and retail basis to telephone carriers, broadband suppliers, individual corporations and consumers.</t>
  </si>
  <si>
    <t>1964-07-22</t>
  </si>
  <si>
    <t>2009-03-10</t>
  </si>
  <si>
    <t>State Auto Financial Corporation (State Auto Financial) is a property and casualty insurance holding company. The Company is engaged in writing both personal and business lines of insurance. Its operating segments include personal insurance, business insurance, specialty insurance and investment operations. The personal insurance segment provides primarily personal automobile and homeowners to the personal insurance market; The business insurance segment provides primarily commercial automobile, commercial multi-peril, fire and allied and general liability insurance covering small-to-medium sized commercial exposures; The specialty insurance segment provides commercial coverages that require specialized product underwriting, claims handling or risk management services through a distribution channel of retail agents and wholesale brokers; The investment operations segment, managed by Stateco, provides investment services.</t>
  </si>
  <si>
    <t>1990-04-18</t>
  </si>
  <si>
    <t>Stewart Information Services Corporation is a title insurance and real estate services company. The Company is a provider of real estate services, including global residential and commercial title insurance, escrow and settlement services, lender services, underwriting, specialty insurance and other solutions that facilitate real estate transactions. The Company provides services to homebuyers and sellers, residential and commercial real estate professionals, mortgage lenders and servicers, title agencies and real estate attorneys, home builders, and United States governments. The Company’s operations are located in Canada, the United Kingdom, Central Europe and Australia. The Company operates its business in three segments: title insurance and related services, mortgage services and corporate.</t>
  </si>
  <si>
    <t>1970-03-25</t>
  </si>
  <si>
    <t>Acceptance Insurance Companies, Inc. is engaged in retailing, servicing and underwriting non-standard personal automobile insurance. The Company writes non-standard personal automobile insurance in 12 states and is licensed as an insurer in 13 additional states. Its employee-agents sell non-standard personal automobile insurance products underwritten by the Company, as well as certain commissionable ancillary products. The Company offers a range of products, including Auto Insurance, Renters Insurance, Motorcycle Insurance, Roadside Assistance, Hospital Benefits, Illinois Bond Card and Ohio Bond Policy. The Company completes the entire sales process over the phone via its call center or through the internet via its consumer-based website or mobile platform. It also sells its products through 10 retail locations operated by independent agents.</t>
  </si>
  <si>
    <t>1969-06-23</t>
  </si>
  <si>
    <t>Unico American Corporation is an insurance holding company. The Company underwrites property and casualty insurance through its insurance company subsidiary; provides property, casualty, and health insurance through its agency subsidiaries; and provides insurance premium financing and membership association services through its other subsidiaries. It receives its revenue from earned premium derived from the insurance company operations, commission and fee income generated from the insurance agency operations, finance charges and fee income from the premium finance operations, and investment income from cash generated from the insurance company operation. The insurance company operation generates approximately 89% of the Company’s total revenue. The Company’s remaining operations constitute a variety of specialty insurance services.</t>
  </si>
  <si>
    <t>1969-02-25</t>
  </si>
  <si>
    <t>United Fire Group, Inc. engaged in the business of writing property and casualty insurance and life insurance and selling annuities through a network of independent agencies. The Company operates its business in two segments: property and casualty insurance and life insurance. Property and casualty insurance includes commercial insurance, personal insurance, surety bonds and assumed reinsurance. Life insurance includes deferred and immediate annuities, universal life products and traditional life (primarily single premium whole life insurance) products. The Company sells products through home office in Cedar Rapids, Iowa, and four regional locations: Westminster, Colorado, a suburb of Denver; Webster, Texas; Pennington, New Jersey; and Rocklin, California.</t>
  </si>
  <si>
    <t>2011-05-18</t>
  </si>
  <si>
    <t>Atlantic Tele-Network, Inc. is a telecommunications holdings company. The Company, through its operating subsidiaries, provides wireless and wireline telecommunications services in North America, Bermuda and the Caribbean. The Company’s services include Wireless and Wireline. In the United States, it offers wireless voice and data roaming services to national, regional, local and selected international wireless carriers in rural markets located principally in the Southwest and Midwest United States. It also offers wireless voice and data services to retail customers in Guyana, Bermuda, and in other smaller markets in the Caribbean and the United States. The Company is a provider of domestic wireline local and long-distance telephone services in Guyana and international voice and data communications. The Company operates approximately 28 commercial solar projects at 59 sites with an aggregate 45.7 megawatts of electricity generating capacity.</t>
  </si>
  <si>
    <t>1989-08-04</t>
  </si>
  <si>
    <t>Hallmark Financial Services, Inc. (Hallmark) is an insurance holding company. The Company offers commercial insurance, specialty commercial insurance and personal insurance in selected market subcategories. It focuses on marketing, distributing, underwriting and servicing casualty insurance products that require underwriting. It markets, distributes, underwrites and services its property/casualty insurance products primarily through five business units, standard commercial business unit primarily handles standard commercial insurance, workers comp business unit is in small and middle market workers compensations, E&amp;S commercial business unit concentrates on excess and surplus lines commercial insurance, General Aviation business unit handles in aviation insurance, Excess &amp; Umbrella business unit handles automobile and commercial umbrella risks and personal lines business unit focuses on non-standard personal automobile insurance and personal insurance products and services.</t>
  </si>
  <si>
    <t>1987-05-19</t>
  </si>
  <si>
    <t>AssuranceAmerica Corporation is an insurance holding company. Through its two divisions, consisting of AssuranceAmerica Insurance Company and the AssuranceAmerica Managing General Agency, LLC, the Company solicits and underwrites non-standard private passenger automobile insurance. AssuranceAmerica’s property and casualty insurance company focuses on writing non-standard automobile business in the states of Alabama, Arizona, Florida, Georgia, Indiana, Louisiana, Mississippi, Missouri, South Carolina, Texas and Virginia. Its Managing General Agency markets AssuranceAmerica’s policies through over 2,700 independent agencies in those states. The Company offers products in 11 states, including Georgia, South Carolina, Florida, Louisiana, Texas, Alabama, Arizona, Indiana, Mississippi, Missouri and Virginia.</t>
  </si>
  <si>
    <t>1986-04-07</t>
  </si>
  <si>
    <t>ARC Group Worldwide, Inc. is diversified manufacturing company. ARC is engaged in building its core manufacturing businesses in precision components, flanges, fittings and wireless equipment.  The Company focuses on building these units through organic growth, as well as vertical and horizontal acquisitions. The Company operates in three segments, which include the Precision Components Group, consists of FloMet, AFT-US, AFT-Hungary, and TeknaSeal LLC; the Flanges and Fittings Group, consisting of General Flange &amp; Forge LLC (GF&amp;F); and the Wireless Group, consisting of ARC Wireless LLC and ARC Wireless Ltd.</t>
  </si>
  <si>
    <t>1987-09-30</t>
  </si>
  <si>
    <t>Covista Communications, Inc. (Covista) is a telecommunications and data services provider that operates in three business segments: retail, residential (formerly known as KISSLD) and wholesale. The retail segment is the largest segment of the Company, and provides local, long- distance and data services to small and medium-sized businesses, principally in the northeast region of the United States. The residential segment offers bundled local and long-distance services to residential users, who are located primarily in areas supported by Covista's long-distance network facilities. The wholesale segment provides long-distance telecommunication services to other carriers for resale. The Company's products and services include a range of voice and data, including local, long-distance and toll-free services, calling cards, data, Internet access, directory assistance and teleconferencing services. In January 2008, the Company acquired GT3 Holdings Corporation and ClearEnd Corporation.</t>
  </si>
  <si>
    <t>Horace Mann Educators Corporation (HMEC) is an insurance holding company. Through its subsidiaries, HMEC markets and underwrites personal lines of property and casualty (primarily personal lines automobile and homeowners) insurance, retirement annuities (primarily tax-qualified products) and life insurance in the United States. The Company operates through three business segments: Property and Casualty, Annuity and Life. The Company's Property and Casualty Segment offers private passenger automobile insurance. HMEC's Annuity Segment markets both fixed and variable annuity contracts, primarily on a tax-qualified basis. The Company's Life Segment offers traditional term and whole life insurance products.</t>
  </si>
  <si>
    <t>1968-02-07</t>
  </si>
  <si>
    <t>Jacobs Financial Group is a United States-based company engaged in retirement and financial planning, business succession planning, long-term care, group and individual health insurance. The products segments offered by the company are annuities, disability insurance, long-term care insurance, life insurance.  The company caters to both individual investors and business investors. For individual investors, the company follows strategies in fixed-income investments, equity investments, individual retirement/education planning, investment accounts and advisory programs, life insurance, annuities, disability &amp; long-term care insurance, and financial planning. For business investors, the company follows strategies in group insurance, financial planning, business planning and estate planning strategies, retirement plans, executive benefits, and business continuation programs.</t>
  </si>
  <si>
    <t>2005-11-04</t>
  </si>
  <si>
    <t>TVC Telecom Incorporated is a provider of voice telecommunications services to key business and consumer market segments in the United States. These market segments consist of sub-segments of underserved ethnic markets, which include the Latin American expatriate business and consumer communities. The Company's principal services that it provides through its Sales Division are international and domestic long distance services, domestic toll-free services and various pre-paid services. The Sales Division consists of a Direct Sales Group and a Dealer Sales Group. Each sales group represents specific products and target markets within the telecommunications market.</t>
  </si>
  <si>
    <t>1998-11-24</t>
  </si>
  <si>
    <t>American International Group, Inc. (AIG) is an insurance company. The Company provides a range of property casualty insurance, life insurance, retirement products, mortgage insurance and other financial services. It offers products and services that help businesses and individuals protect their assets, manage risks and provide for retirement security. It earns revenues primarily from insurance premiums, policy fees from universal life insurance and investment products, and income from investments. AIG companies serve commercial, institutional and individual customers through worldwide property-casualty networks of any insurer. In addition, AIG companies are providers of life insurance and retirement services in the United States. Its segments include AIG Property Casualty and AIG Life and Retirement.</t>
  </si>
  <si>
    <t>1967-06-09</t>
  </si>
  <si>
    <t>The Hanover Insurance Group, Inc. is a holding company. The Company is engaged in the business of providing property and casualty insurance products and services. The Company operates through four segments, including Commercial Lines, Personal Lines, Chaucer and Other. The Company’s Commercial Lines product suite provides agents and customers with products designed for small, middle and specialized markets. The Company’s Personal Lines coverage includes personal automobile, homeowners and other personal lines. The Chaucer segment consists of international business, which include marine and aviation, energy, property, the United Kingdom motor, and casualty and other. The Other segment consists of opus, which provides investment advisory services to affiliates and also manages approximately $1.4 billion of assets for unaffiliated institutions, such as insurance companies, retirement plans and foundations, earnings on holding company assets, and voluntary pools business.</t>
  </si>
  <si>
    <t>1995-01-12</t>
  </si>
  <si>
    <t>First Financial Corporation is a financial holding company. The Company, through its subsidiaries, offers financial services, including commercial, mortgage and consumer lending, lease financing, trust account services, depositor services and insurance services. The Company’s subsidiaries include First Financial Bank, N.A. (the Bank) operates 11 service banking branches within the county; Morris Plan Company of Terre Haute, Inc. (Morris Plan), and Forrest Sherer Inc, which is asupplier of insurance, surety and other financial products.</t>
  </si>
  <si>
    <t>1982-10-28</t>
  </si>
  <si>
    <t>Glowpoint, Inc. is a provider of cloud managed video services and the only pure play service provider in the video space. Its services enable its customers to use videoconferencing as an efficient and effective method of communication for their business meetings. The Company’s customers include Fortune 1000 companies, along with small and medium enterprises in a variety of industries. The Company markets its services globally through a multi-channel sales approach that includes direct sales and channel partners. Its Services are Video Collaboration Services, Network Services and Professional and Other Services. The Company also offer professional services, including video communication solutions for broadcast/media content acquisition and remote analyst contribution for live-to-air or live-to-tape production that enable studios to broadcast or stream their media with solutions for mobile, video and live events. On a limited basis, it also resells video equipment to its customers.</t>
  </si>
  <si>
    <t>1996-11-04</t>
  </si>
  <si>
    <t>1963-12-01</t>
  </si>
  <si>
    <t>New Ulm Telecom, Inc. (NU Telecom) is a diversified communications company. The Company’s operations are conducted through the subsidiaries: New Ulm Telecom, Inc., Hutchinson Telephone Company, Peoples Telephone Company, Sleepy Eye Telephone Company, Western Telephone Company, NU Telecom and Hutchinson Telecommunications, Inc. The Telecom division consists of voice, data and video communication services delivered to the customer over its local communications network. The Company’s principal line of business is the operation of five local telephone companies or incumbent local exchange carriers (ILEC) and the operation of two competitive local exchange carriers (CLEC) telephone companies. The Company’s ILEC and CLEC businesses consist of connecting customers to communications network, providing managed services, switched service and dedicated private lines, connecting customers to long distance service providers and providing many other services associated with ILECs.</t>
  </si>
  <si>
    <t>1905-04-22</t>
  </si>
  <si>
    <t>8x8, Inc., is engaged in developing and marketing telecommunications services for Internet protocol (IP), telephony and video applications as well as contact center, Web-based conferencing and unified communications services, and cloud-based computing services. The Company offers the 8x8 Virtual Office hosted PBX (private branch exchange) service, 8x8 Virtual Contact Center service, 8x8 Virtual Office Pro Unified Communications Solution and 8x8 Cloud-Based Computing Solutions.  The Company had more than 32,500 business customers who use its services as their primary business telephone system, including IP dial tone, long distance and all of the business class features typically associated with a traditional business phone system or PBX. Each business customer subscribes to a number of various lines and services and sold its server hosting business to The IRC Company, Inc. In December 2013, 8x8 Inc acquired Voicenet Solutions, Inc.</t>
  </si>
  <si>
    <t>1996-10-24</t>
  </si>
  <si>
    <t>Manufactures telephone cost management systems and communications and data entry terminals. Offers the COMM-STOR family of microprocessor-based equipment for use in a wide variety of information processing and data communications applications.</t>
  </si>
  <si>
    <t>1968-09-03</t>
  </si>
  <si>
    <t>Pivotal Technologies, Inc. provides communications solutions and analog &amp; mixed signal components which can be embedded into today's System-on-a-Chip designs.</t>
  </si>
  <si>
    <t>1987-03-19</t>
  </si>
  <si>
    <t>Provides local data network services. The Company's networks use digital subscriber line (DSL) technology to enable data transport over telephone company copper lines at up to 25 times faster than common dial-up modems. The Company markets wholesale network and data transport services to Internet services providers, long distance and local telephone companies and data services providers.</t>
  </si>
  <si>
    <t>1999-02-01</t>
  </si>
  <si>
    <t>1996-07-03</t>
  </si>
  <si>
    <t>Meadowbrook Insurance Group, Inc. (Meadowbrook), is a specialty niche focused commercial insurance underwriter and insurance administration services company. Meadowbrook markets and underwrites specialty property and casualty insurance programs and products on both an admitted and non-admitted basis through the network of independent retail agents, wholesalers, program administrators and general agents. The Company’s agencies are located in Michigan, California, Massachusetts, and Florida and produce commercial, personal lines, life and accident and health insurance that are placed primarily with unaffiliated insurance carriers. These agencies produce a minimal amount of business for its affiliated Insurance Company Subsidiaries. Through its retail property and casualty agencies, it also generates commission revenue. During the year ended December 31, 2013, its producer Midwest General Agency accounted for 14.5% of its gross written premium.</t>
  </si>
  <si>
    <t>1985-08-26</t>
  </si>
  <si>
    <t>Alteva, Inc. (Alteva) is a cloud-based communications company. The Company provides Unified Communication (UC) solutions that unify an organization’s communications systems, enterprise hosted Voice over Internet Protocol (VoIP) and the Company operates a regional Incumbent Local Exchange Carrier (ILEC) in southern Orange County, New York and northern New Jersey. The Company operates in two segments, including Unified Communication and Telephone. The Company’s UC segment delivers cloud-based UC solutions, including enterprise hosted VoIP, hosted Microsoft Communication Services, fixed mobile convergence and voice applications for the desktop. The Company’s Telephone segment consists of its ILEC operations that provide local and toll telephone service to residential and business customers, Internet broadband service and DIRECTV.</t>
  </si>
  <si>
    <t>1902-01-16</t>
  </si>
  <si>
    <t>Triad Guaranty Inc. is a holding company. The Company through its wholly-owned subsidiary, Triad Guaranty Insurance Corporation, was a mortgage insurer. Triad Guaranty Insurance Corporation ceased issuing commitments for new business on July 15, 2008 and entered into voluntary run-off. The Circuit Court of Cook County, Illinois entered an Agreed Order of Rehabilitation, which placed Triad Guaranty Insurance Corporation in rehabilitation, affirmed the Illinois Director of Insurance as its statutory rehabilitator, and vested the Rehabilitator with possession and control of the rehabilitation estate of Triad Guaranty Insurance Corporation.</t>
  </si>
  <si>
    <t>1993-08-16</t>
  </si>
  <si>
    <t>1997-08-29</t>
  </si>
  <si>
    <t>Pegasus Companies Inc</t>
  </si>
  <si>
    <t>Xanadoo Company, formerly Pegasus Communications Corporation, is a holding company that conducts substantially all of its operations through its direct and indirect subsidiaries. The Company's business and assets are concentrated in three areas: the provision of wireless high-speed Internet services to consumers and businesses; the development of 700 megahertz wireless frequencies, and the realization of value from intellectual property rights licensed to the Company whose claims cover the provision of certain satellite-delivered interactive media services.</t>
  </si>
  <si>
    <t>2000-11-28</t>
  </si>
  <si>
    <t>519</t>
  </si>
  <si>
    <t>American Financial Group, Inc. (AFG) is a holding company engaged primarily in property and casualty insurance businesses. The Company, through Great American Insurance Group, provides property and casualty insurance, commercial products, and also engaged in the sale of fixed and fixed-indexed annuities in the retail, financial institutions and education markets. The Company operates in four segments: Property and casualty insurance, Annuity, Run-off long-term care and life, and Other. AFG's property and casualty operations provide a range of commercial coverages through the approximately 30 insurance businesses. AFG sells traditional fixed and fixed-indexed annuities in the retail, financial institutions and education markets through independent producers and through direct relationships with certain financial institutions. Run-off Long-term Care receives renewal premiums on its in-force block of life insurance policies.</t>
  </si>
  <si>
    <t>1997-07-01</t>
  </si>
  <si>
    <t>Cincinnati Financial Corporation is an insurance holding company. The Company operates through its three subsidiaries: The Cincinnati Insurance Company, CSU Producer Resources Inc. and CFC Investment Company. The Company operates through five segments: Commercial lines property casualty insurance, Personal lines property casualty insurance, Excess and surplus lines property casualty insurance, Life insurance and Investments. Commercial Lines Property Casualty Insurance Segment includes the commercial lines premiums, which are written to provide accounts with coverages from over one of the Company’s business lines. The personal lines property casualty insurance segment writes personal lines coverage in accounts. The excess and surplus lines property casualty segment generally covers business risks with unique characteristics. The life insurance segment supports the Company’s agency-centered business model. The investments segment are primarily from net investment income.</t>
  </si>
  <si>
    <t>1992-03-04</t>
  </si>
  <si>
    <t>Federated National Holding Company (FNHC) is an insurance holding company that controls substantially all steps in the insurance underwriting, distribution and claims processes through its subsidiaries and its contractual relationships with its independent agents and general agents. The Company is authorized to underwrite homeowners’ multi-peril (homeowners), federal flood, commercial general liability, personal auto and various other lines of insurance in Florida and various other states. Its insurance subsidiary is Federated National Insurance Company (FNIC). FNHC markets and distributes its own and third-party insurers’ products and its other services through a network of independent agents. It sells through contractual relationships with a network of approximately 3,600 independent agents, of which approximately 1,800 actively sell and service its products, and a selected number of general agents.</t>
  </si>
  <si>
    <t>1991-03-07</t>
  </si>
  <si>
    <t>The Allstate Corporation is a holding company for Allstate Insurance Company. The Allstate Corporation is the publicly held personal lines property and casualty insurer in America. The Allstate Corporation encompasses more than 70,000 professionals made up of employees, agency owners and staff. Among Allstate's employees, 57 percent are women, and 32 percent are minorities. More than 40 percent of officers and managers are women and 24 percent come from one of five minority groups. Allstate is reinventing protection and retirement to help approximately 16 million households insure what they have today and better prepare for tomorrow. Consumers access Allstate insurance products (auto, home and life) and services through Allstate agencies, independent agencies and Allstate exclusive financial representatives, as well as via www.allstate.com and 1-800 Allstate.</t>
  </si>
  <si>
    <t>1992-11-05</t>
  </si>
  <si>
    <t>1992-04-09</t>
  </si>
  <si>
    <t>MyWeb Inc.com is an international integrated communications, contents and Internet service provider (ISP). The Company offers full access solutions, Web project management, engineering and outsourced development services to businesses. The Company provides research and design services in set-top boxes and devices for interactive TV, news and lifestyle portal services in the emerging markets of the Asia Pacific. It operates in the United States of America, Belgium, Italy, Germany, China and Hongkong. The Company operates through its Website http://www.mywebinc.com.</t>
  </si>
  <si>
    <t>1985-02-20</t>
  </si>
  <si>
    <t>511</t>
  </si>
  <si>
    <t>China Container Holdings Limited owns 100% of the issued and outstanding common stock of an intermediate holding company, China Container Holdings Ltd. (CCHL-BVI), which owns 80% of the registered capital of Yangzhou Tongyun Container Company Ltd. (TY Container), which manufactures and sells international standard commercial freight containers. CCHL-BVI also owns 80% of the registered capital of both Yangzhou Tongsheng Container Co. Ltd. and Yingkou Tongyun Container Company Ltd. Both Tongsheng and Yingkou are Sino-foreign equity joint venture companies. TY Container owns 51% of the registered capital of Yangshou Tonglee Reefer Containers Company Ltd. (Tonglee), a manufacturer and seller of integrated standard refrigerated containers.</t>
  </si>
  <si>
    <t>2009-09-22</t>
  </si>
  <si>
    <t>Shenandoah Telecommunications Company is a diversified telecommunications holding company. The Company, through its operating subsidiaries, provides both regulated and unregulated telecommunications services to end-user customers and other telecommunications providers in Virginia, West Virginia, central Pennsylvania and western Maryland. The Company operates in four segments, including Wireless, Cable, Wireline and Other. The Wireless segment provides digital wireless service to a portion of a four-state area covering the region from Harrisburg, York and Altoona, Pennsylvania, to Harrisonburg, Virginia, as a Sprint PCS Affiliate. The Cable segment provides video, internet and voice services in franchise areas and leases fiber optic facilities. The Wireline segment provides regulated and unregulated voice services, DSL internet access and long distance access services in Shenandoah County. The Other segment provides investing and management services to its subsidiaries.</t>
  </si>
  <si>
    <t>1989-05-03</t>
  </si>
  <si>
    <t>Aquis Communications Group, Inc. offers messaging services in a nine-state network that provides coverage from Boston to Virginia and Washington District of Columbia, penetrating into New York, New Jersey, Connecticut, Pennsylvania, Maryland, Virginia, Delaware, Rhode Island and Massachusetts, through its operating subsidiary, Aquis Wireless Communications, Inc. (Aquis Wireless). The network uses the Company's 900-megahertz and 150-megahertz wireless messaging systems. Aquis also resells nationwide and regional services, offers alpha dispatch, news, data circuits, telecommunications consulting and other messaging enhancements. The Company's messaging enhancements include voice mail service that provides a personalized greeting, message repeat and retention services.</t>
  </si>
  <si>
    <t>1994-02-17</t>
  </si>
  <si>
    <t>VisionGlobal Corporation currently has no business activities. Due to lack of funds, the Company decided to cease operations. This includes the closure of its lab facility in American Fork, Utah. The Company was a development stage company that intended to provide very high-speed, high-quality, low-cost, wireless broadband telecommunications services to customers using a system of proprietary and off-the-shelf components. The Company developed and intended to market a network that uses 16-point Quadrature Amplitude Modulation technology and that offers half-duplex network data rates of up to 36 Megabits per second. The Company intended to limit its services to Internet access and data network services, but also intended to develop relationships with a number of strategic partners to provide enhanced voice, video and data content, and market its services under the brand name VisionZOOM.</t>
  </si>
  <si>
    <t>1993-12-30</t>
  </si>
  <si>
    <t>Erie Indemnity Company (Indemnity) is engaged in managing attorney-in-fact for the subscribers (policyholders) at the Erie Insurance Exchange (Exchange). The Exchange is a subscriber owned, Pennsylvania-domiciled, reciprocal insurer that writes property and casualty insurance. The Company operates in four segments, including management operations, property and casualty insurance operations, life insurance operations and investment operations. Management operations segment generate internal management fee revenue, which accrues to the Indemnity shareholder interest. The Property and Casualty operations segment generates revenue, which accrues to the noncontrolling interest. Life insurance operations generate revenue from the sale of individual and group life insurance policies and fixed annuities. Investment operations generate revenue from its fixed maturity, equity security and limited partnership investment portfolios to support its underwriting business.</t>
  </si>
  <si>
    <t>1925-04-17</t>
  </si>
  <si>
    <t>Unilava Corporation (Unilava) is a holding company for the operating subsidiaries. The Company through its consolidated subsidiaries, Telava Networks, Inc., Telava Acqusitions, Inc., Telava Wireless, Inc., Telava, Inc., Local Info Pages, Inc. and IBFA Acqusitions LLC , it provides a variety of communications services, products, and equipment that address the needs of small to medium enterprise businesses and consumers under the Unilava corporate brand which includes its retail brands consisting of Telava, Countryconnect, Telava Mobile, Local Area Yellow Pages, Counia, and Nationwide Roadside Assistance. Through its carrier-grade microwave wireless broadband infrastructure and broadband Internet access partners, it offers mobile and high-definition IP-hosted voice services to residential, small and medium enterprises. The Company delivers small business an integrated suite of fee-based online and mobile advertising and web services.</t>
  </si>
  <si>
    <t>2009-01-01</t>
  </si>
  <si>
    <t>j2 Global, Inc. (j2 Global) is engaged in providing Internet services along with its affiliates. The Company provides these services through two segments: Business Cloud Services and Digital Media. The Business Cloud Services segment offers Internet fax, virtual phone, hosted e-mail, e-mail marketing, online backup, unified communications and customer relationship management solutions. The Digital Media segment consists of Ziff Davis, LLC, which offers technology, gaming and lifestyle content. It markets Business Cloud Services under the eFax, eVoice, FuseMail, Campaigner, KeepItSafe and Onebox brand names. Its Digital Media’s digital properties include PCMag.com, IGN.com, AskMen.com and Toolbox.com, among others. Ziff Davis, LLC operates NetShelter, which is powered by BuyerBase digital ad platform, and Ziff Davis B2B, which is a provider of research to enterprise buyers and leads to information technology vendors.</t>
  </si>
  <si>
    <t>2014-05-29</t>
  </si>
  <si>
    <t>Aly Energy Services, Inc., incorporated on August 3, 1992, is an oilfield manufacturing, distribution and services company. The Company provides exploration and production companies products and services from well planning to plug and abandonment. Austin Chalk Petroleum Services Corp. is a wholly owned subsidiary of the Company. Austin Chalk provides rental equipment, hauling services to deliver rental equipment to the well site, and rig-up/rig-down services. Austin Chalk offers an inventory of surface rental equipment as well as roustabout services which include the rig-up and rig-down of equipment and the hauling of equipment to and from the customer's location. Austin Chalk primarily operates in Texas in the Eagle Ford Shale, Austin Chalk Formation, Eaglebine and the Permian Basin. Austin Chalk’s products include 400-Barrel Mud Circulating Systems, 500-Barrel Mud Circulating Systems, Mud Pumps, Skimming Systems, Mud Mixing Plants, Containment Systems and others.</t>
  </si>
  <si>
    <t>1992-08-03</t>
  </si>
  <si>
    <t>1996-04-02</t>
  </si>
  <si>
    <t>Black Box Corporation (Black Box) is a technology solutions provider dedicated to helping customers design, build, manage, and secure their IT infrastructure. The Company’s Service offerings include unified communications, data infrastructure and managed services. The Company’s Product offerings include IT infrastructure, specialty networking, multimedia and keyboard/video/mouse (KVM) switching. The Company participates in the worldwide communications and network infrastructure markets. Services are distributed to these markets through value-added resellers, manufacturers, large system integrators and other technical services companies. Products similar to those sold by it are distributed through direct marketing manufacturers, mass merchandisers, big box retailers, web retailers and others. The Company competes well in both markets on the basis of its solution features, technical capabilities, service levels and price.</t>
  </si>
  <si>
    <t>1987-06-09</t>
  </si>
  <si>
    <t>IDT Corporation (IDT) is a multinational holding company with operations primarily in the telecommunications and payments industries. The Company has three reportable business segments, such as Telecom Platform Services, Consumer Phone Services, and Zedge Holdings, Inc. (Zedge). Telecom Platform Services provides retail telecommunications and payment offerings as well as wholesale international long distance traffic termination. Consumer Phone Services provides consumer local and long distance services in certain United States. Telecom Platform Services and Consumer Phone Services comprise the Company’s IDT Telecom division. Zedge owns and operates an online platform for mobile phone consumers interested in obtaining free games, apps and mobile phone customization including ringtones, wallpapers and notification sounds. All other businesses of the Company include real estate holdings and other, smaller businesses.</t>
  </si>
  <si>
    <t>1995-12-22</t>
  </si>
  <si>
    <t>Access Power, Inc. provides collaboration services to the consumer and business markets and has been a pioneer provider of global Internet-based communications for voice and multimedia applications, integrating the Internet and traditional telephony. The Company's consumer-oriented Web portal, FreeWebCall.com, offers a suite of personal computer (PC)-to-PC collaboration services, including audio, text chat, video conferencing, document sharing and program sharing. The offering of PC-to-telephone services, offered through FreeWebCall.com and e-button, to new customers, has been suspended in response to market conditions.</t>
  </si>
  <si>
    <t>1996-10-10</t>
  </si>
  <si>
    <t>Fullnet Communications, Inc. is an integrated communications provider offering integrated communications and Internet connectivity to individuals, businesses, organizations, educational institutions and government agencies. Through its subsidiaries, it provides Internet access, web hosting, equipment co-location, traditional telephone services as well as advanced voice and data solutions. The Company’s subsidiaries include FullNet, Inc. (FullNet), FullTel, Inc. (FullTel) and FullWeb, Inc. (FullWeb). The Company markets its carrier neutral co-location solutions in its network operations center to other local exchange carriers, Internet service providers and web-hosting companies. Its co-location facility is carrier neutral.</t>
  </si>
  <si>
    <t>26.02.1870</t>
  </si>
  <si>
    <t>1995-05-24</t>
  </si>
  <si>
    <t>Whitehall Enterprises, Inc., through its subsidiary, Alternative Lending Group, operates a mortgage bank licensed in 12 states and pending licensure in two additional states. The company has focused its mortgage operations through a consumer direct channel, and has maintained steady growth by providing conventional, non-conventional, government and niche loan products. Whitehall also owns a license to distribute and sell DocPal, a medical diagnostic software product. In addition, the Company owns Hairbiotech, Inc., a development stage company that intends to enter the hair growth stimulation and hair loss prevention industry by marketing its hair growth and hair loss prevention technologies.</t>
  </si>
  <si>
    <t>1988-10-12</t>
  </si>
  <si>
    <t>Level 3 Communications, Inc. is a communications provider. The Company provides communications services to enterprise, government and carrier customers. The Company is a facilities-based provider of a range of integrated communications services. The Company’s provides portfolio of data, security, video, voice and unified communications solutions The Company’s solutions are designed to address Information Technology (IT) challenges. The Company owns or leases a portion of plant, property and equipment to provide its services. The Company has designed network to provide communications services that employ optical, Internet Protocol, computing and storage technologies. The Company operates its business in three segments: North America; Europe, the Middle East and Africa (EMEA), and Latin America.</t>
  </si>
  <si>
    <t>1985-12-10</t>
  </si>
  <si>
    <t>Cordia Corp (CC) is a United States-based communications provider of traditional wire-line and Voice over Internet Protocol (VoIP) technologies. CC’s services include bundled local, long distance, international, and toll-free calling services; VoIP; shared and dedicated digital subscriber line (DSL); and Magellan international phone numbers. CC provides discounted traditional local, long distance, toll-free calling and DSL services, in the United States via its multi-state interconnection and commercial services agreements with Verizon and Qwest. CC offers over 30 basic, unlimited, international and country calling plans. CC’s VoIP and Magellan service portfolios have customers in over 45 countries. CC has established sales, operations and call center facilities in Hong Kong, Brazil, India and the Philippines. CC has 13 subsidiaries in the United States, three in Brasil, three in Hong Kong, three in Philippines, two in India, one in Australia, and one in the British Virgin Islands.</t>
  </si>
  <si>
    <t>2000-04-28</t>
  </si>
  <si>
    <t>1980-11-26</t>
  </si>
  <si>
    <t>IT Group Holdings Inc. (IT Group), formerly Green Mountain Capital, Inc., is a telecommunications services provider focused on providing telecommunications services in the form of wholesale line rental (over local loops), local, domestic and international voice and data terminations (carrier pre-select) and a range of value-added services to the United Kingdom market. The Company operates from two locations in London, United Kingdom, an operations office and a telecommunications housing facility for the switch, ancillary equipment and inter connect circuits. All of the Company’s business originates as a wholesale supplier of line rental, associated voice minutes and value-added services to resellers (service providers), which in turn recruit and sell onto end-user customers. On May 12, 2006, IT Group acquired Internet Telecommunications, Plc (ITPLC), a licensed telecommunications carrier/operator in the United Kingdom.</t>
  </si>
  <si>
    <t>2005-03-08</t>
  </si>
  <si>
    <t>2001-09-25</t>
  </si>
  <si>
    <t>1999-03-04</t>
  </si>
  <si>
    <t>Alaska Communications Systems Group, Inc. (ACS) provides integrated communications services to consumer and business customers in and out of Alaska. The Company’s communications network extends throughout Alaska and connects to the contiguous states through its two undersea fiber optic cable systems: the AKORN system and the Northstar system. Its communications network, which includes wireless spectrum holdings covering Alaska, is among the expansive in Alaska and forms the foundation of service to its customers. The Company offers many products and services over this network, and the Company offers many channels for service delivery to its customers through a value proposition differentiated by service and network design. The Company provides broadband, Internet access, local and long distance voice, and other communications products and services to residential customers. The Company launched its Home Internet product.</t>
  </si>
  <si>
    <t>1998-10-13</t>
  </si>
  <si>
    <t>LICT Corporation (LICT) is an integrated provider of broadband and voice services. On the voice side, the Company has traditionally operated as both Rural Local Exchange Carrier (RLEC) and a Competitive Local Exchange Carrier (CLEC). It provides high speed broadband (Internet) access through the provision of copper-based digital subscriber lines (DSL), fiber optics facilities and cable modems. It provides cable television services and Internet Protocol television services; wireless communications; and several other related activities. LICT conducts its telecommunications operations through subsidiary companies, which are located in California, Illinois, Iowa, Kansas, Michigan, Nevada, New Hampshire, New Mexico, Oregon, Utah and Wisconsin. The Company offers additional services, such as broadband Internet access service, security services, long distance, cable television service, voice over Internet protocol (VoIP) and CLEC services.</t>
  </si>
  <si>
    <t>1996-06-07</t>
  </si>
  <si>
    <t>Internet America, Inc. (Internet America) is an internet service provider (ISP) focused on providing wireless high-speed broadband Internet in rural markets. As of June 30, 2014, the Company served approximately 25,700 total subscribers in Texas, Oklahoma and Missouri. It offers broadband Internet services to customers within the Company’s network footprint, primarily focusing on rural, residential markets. The Company installs wireless Internet service in communities and rural areas that have little or no access to alternative broadband solutions. The Company offers Internet services tailored to meet the needs of both residential and business subscribers. The Services offered by the Company include Wireless Broadband Internet Access and other services. Wireless Broadband Internet Access package includes basic Internet and e-mail access. Other services include digital subscriber line products, Metro Ethernet and dial-up Internet access package.</t>
  </si>
  <si>
    <t>1995-04-27</t>
  </si>
  <si>
    <t>Sitestar Corporation (Sitestar) is an Internet Service Provider (ISP). The Company offers consumer and business-grade Internet access, wholesale managed modem services for downstream ISPs and Web hosting. The Company operates in three segments: Corporate, Real estate and Internet. The Corporate group is the holding company which oversees the operating of the Internet group and arranges financing. The real estate group invests in, refurbishes and markets real estate for resale. The Internet group provides Internet access to customers throughout the United States and Canada. The Company also delivers value-added services, including spam, virus and spyware protection, pop-up ad blocking and Web acceleration. The products and services that the Company provides include Internet access services, Web acceleration services, Web hosting services and Toner and ink cartridge remanufacturing services.</t>
  </si>
  <si>
    <t>1992-12-17</t>
  </si>
  <si>
    <t>ZipLink, Inc. is a provider of wholesale Internet connectivity services in the United States and Canada to Internet service providers (ISPs) and developers and vendors of Internet appliances. The Company provides wholesale Internet access services under the name ZipDial to ISPs, in the United States and Canada which, in turn, offer Internet access to their subscribers using ZipLink's network infrastructure. These ISPs consist of traditional local, regional, and national providers that generally collect a monthly fee from their subscribers in addition to model providers, such as free access providers and PC manufacturers and distributors. ZipLink also offers a range of Internet connectivity services for Internet appliances, including Internet access and subscriber authentication. In November 2000, the Company announced plans to suspend its operations. In addition, the Company announced the lay off of substantially all of its employees except those necessary to wind down operations.</t>
  </si>
  <si>
    <t>deltathree, Inc. is a global provider of integrated video and voice over Internet Protocol (VoIP), telephony services, products, hosted solutions and infrastructure. VoIP telephony is the real-time transmission of voice communications in the form of digitized packets of information over the Internet or a private network. The Company has built a privately-managed, global telecommunications platform using Internet protocol (IP) technology and it offers a suite of private label VoIP products and services as well as a back-office platform. The Company’s operations management tools include, account provisioning, e-commerce-based payment processing systems, billing and account management, operations management, Web development, network management and customer care. The Company’s direct-to-consumer channel includes its joip Mobile application, a cellular phone application and its iConnectHere offering, which provides VoIP products and services.</t>
  </si>
  <si>
    <t>1998-01-27</t>
  </si>
  <si>
    <t>WPCS International Incorporated (WPCS) is a provider of engineering services for communications infrastructure and digital currency trading platform for trading digital currencies. WPCS operates in two segments namely Communications Infrastructure contracting services and Bitcoin trading platform. The Company offers communications infrastructure contracting services to the public services, healthcare, energy and corporate enterprise markets. Communication includes Wi-Fi networks, point-to-point systems, in-building systems and two-way communication systems. WPCS provides construction and maintenance of pipelines for natural gas and petroleum transmission. The Company also provides power transmission, switchgear, underground utilities, outside plant, instrumentation and controls. BTX trading platform focuses on the digital currency market which includes trading systems and exchanges. BTX’s product, Celery, allows consumers to purchase Bitcoin and Dogecoin digital currencies.</t>
  </si>
  <si>
    <t>Construction</t>
  </si>
  <si>
    <t>2002-05-23</t>
  </si>
  <si>
    <t>237</t>
  </si>
  <si>
    <t>1997-12-22</t>
  </si>
  <si>
    <t>1984-03-28</t>
  </si>
  <si>
    <t>Viper Networks Inc. is a manufacturer and distributor of LED lighting to provide LED lighting solutions for metropolitan areas (streets and highways), parking lots and warehousing facilities anywhere. By combining LED Lighting, Wireless MESH, Sensors, Infrared and Video into a single design; Apollo Metro Solutions' line of wireless products can be applied to existing infrastructure through streamlined system integration for a full selection of LED lighting solutions across the world. The Company also provides telecom engineering services for planning, network expansion and managed services to telecommunication service providers of various telecom networks in the United States, Middle East and Northern Africa with expertise in wireless communications.</t>
  </si>
  <si>
    <t>2005-01-31</t>
  </si>
  <si>
    <t>Donegal Group Inc. (DGI) is an insurance holding company whose insurance subsidiaries offer personal and commercial lines of property and casualty insurance to businesses and individuals in 22 Mid-Atlantic, Midwestern, New England and Southern states. The Company has four segments: its investment portfolio, its personal lines of insurance, its commercial lines of insurance and its investment in Donegal Financial Services Corporation (DFSC). Donegal Mutual Insurance Company (Donegal Mutual) provides facilities, personnel and other services to the Company and its insurance subsidiaries. The Company’s insurance operations include personal lines of insurance and commercial lines of insurance. The personal lines of insurance include Private passenger automobile policies and Homeowners policies. Its commercial lines of insurance include Commercial automobile policies, Commercial multi-peril policies and Workers’ compensation.</t>
  </si>
  <si>
    <t>1986-08-26</t>
  </si>
  <si>
    <t>1983-06-03</t>
  </si>
  <si>
    <t>ICTC Group, Inc. is a holding company with subsidiaries in voice, broadband and other telecommunications services that may seek acquisitions, principally in its existing business areas. ICTC is a holding company for Lynch Telephone II, LLC, which in turn serves as a holding company for its two operating subsidiaries: Inter-Community Telephone Company, LLC (InterCommunity) and Valley Communications, Inc. (Valley). Inter-Community is an independent rural local exchange carrier (RLEC) serving communities in southeastern North Dakota and providing regulated telephone service. Valley provides wireless and wireline internet access services to business and residential customers in addition to leasing facilities to other companies.</t>
  </si>
  <si>
    <t>2000-07-13</t>
  </si>
  <si>
    <t>1985-04-15</t>
  </si>
  <si>
    <t>2000-11-03</t>
  </si>
  <si>
    <t>Cogent Communications Holdings, Inc. is a facilities-based provider of Internet access and Internet Protocol (IP), communications services. The Company’s network is specifically designed and optimized to transmit data using IP. The Company delivers its services primarily to small and medium-sized businesses, communications service providers and other bandwidth-intensive organizations in North America, Europe and in Japan. The Company offers on-net services in over 175 metropolitan markets. The Company serves 1,990 on-net buildings. The Company’s on-net service in North America is its Fast Ethernet service, which provides Internet access at 100 megabits per second. It also offers Internet access services at higher speeds of up to ten Gigabits per second. These services are generally used by customers that have businesses, such as Web hosting, that are Internet-based.</t>
  </si>
  <si>
    <t>2014-04-17</t>
  </si>
  <si>
    <t>Safety Insurance Group, Inc., is a provider of personal lines property and casualty insurance focused primarily on the Massachusetts market. The Company is a provider of private passenger automobile insurance in Massachusetts. In addition to private passenger automobile insurance, it offers a portfolio of property and casualty insurance products, including commercial automobile, homeowners, dwelling fire, umbrella and business owner policies. The Company operates in Massachusetts and New Hampshire through its insurance company subsidiaries, Safety Insurance Company (Safety Insurance), Safety Indemnity Insurance Company (Safety Indemnity) and Safety Property and Casualty Insurance Company (Safety P&amp;C). During the year ended December 31, 2013, it obtained approximately 93.7% of its direct written premiums for automobile insurance and 100% of its direct written premiums for all of its other lines of business through its voluntary agents.</t>
  </si>
  <si>
    <t>2001-06-25</t>
  </si>
  <si>
    <t>2002-07-25</t>
  </si>
  <si>
    <t>2001-07-02</t>
  </si>
  <si>
    <t>Infinity Property and Casualty Corporation is a holding company that, through subsidiaries, provides personal automobile insurance with a concentration on nonstandard auto insurance. The Company also writes standard and preferred personal auto insurance, mono-line commercial auto insurance and classic collector automobile insurance. The Company’s departments include product management, marketing, claims, customer service, accounting, treasury, human resources and information technology resources. It distributes its products primarily through a network of over 12,500 independent agencies and brokers (with approximately 16,300 locations). The Company’s Internet-based software applications provide many of its agents with real-time underwriting, claims and policy information. The Company is licensed to write insurance in all 50 states and the District of Columbia.</t>
  </si>
  <si>
    <t>2002-09-17</t>
  </si>
  <si>
    <t>IXC Communications, Inc. provides voice and data transmission services to communications companies and end users. The Company owns and operates a coast-to-coast digital communications network (Gemini2000 Network) that consists of over 9,300 route miles of fiber optic transmission facilities. The Company also has nine long distance switches and 26 ATM-Frame Relay switches to capitalize on the growing demand for Internet and electronic data transfer services. Through a combination of Company-owned facilities and those of other carriers, IXC originates and terminates long distance traffic in all 50 states, and terminates long distance traffic in over 200 countries. IXC leases dedicated circuits, and provides long distance switched services by transmitting long distance traffic through its own switches. The Company also acts as an Internet service and backbone provider as well as provides ATM-Frame Relay-based switched data services.</t>
  </si>
  <si>
    <t>1992-07-27</t>
  </si>
  <si>
    <t>Hilltop Holdings Inc. operates as the holding Company for PlainsCapital Bank that provides business and consumer banking services in Texas. The Company operates in four segments: Banking, Mortgage Origination, Insurance, and Financial Advisory. The Company’s organizational structure is comprised of two primary operating business units, NLC (insurance) and PlainsCapital (financial services and products). Within the PlainsCapital unit are three primary wholly owned operating subsidiaries: PlainsCapital Bank, PrimeLending and First Southwest. The Bank provides traditional banking services, residential mortgage lending, wealth and investment management, treasury management and capital equipment leasing. The Company’s insurance products are distributed through a network of independent agents and a select number of managing general agents, referred to as MGAs, which are concentrated in five states: Texas, Oklahoma, Arizona, Tennessee, and Georgia.</t>
  </si>
  <si>
    <t>1998-07-01</t>
  </si>
  <si>
    <t>TMT Capital Corporation (TMT) is a holding company with one operating subsidiary, Freedom Wireless Corporation (Freedom) and one wholly owned subsidiary, Bootie Beer Company. The Company acquired a 51% interest in Freedom during the year ended December 31, 2007. Freedom is a wireless reseller of cellular service, which provides wireless service and cellular phones to customers throughout the United States and Canada. On October 19, 2007, Freedom wireless became a Mobile Virtual Network Operator (MVNO), which enables Freedom to sell long distance and local wireless plans and priced per minute plans. Freedom offers its handsets and services under the names ZEBRAGSM, ZEBRAUnlimited and ZEBRAMinutes. On March 6, 2008, the Company dissolved Blue Tropic Development Corporation.</t>
  </si>
  <si>
    <t>1992-04-14</t>
  </si>
  <si>
    <t>Digerati Technologies, Inc. (Digerati) is a diversified holding company with operating subsidiaries in the cloud communications industry. Through its subsidiary, Shift8 Technologies, Inc., the Company provides communication solutions. The Company’s cloud-based services include fully hosted IP/PBX services, IP Trunking, call center applications, prepaid services, interactive voice response auto attendant, call recording, simultaneous calling, voicemail to email conversion and multiple customized IP/PBX features in a hosted or cloud environment. Its services are delivered over Shift8’s carrier-class VoIP network. The Company operates a VoIP network for processing voice communication services to the United States and foreign telecommunications companies that lack transmission facilities, require additional capacity or do not have the regulatory licenses to terminate traffic in Mexico, Asia, the Middle East and Latin America.</t>
  </si>
  <si>
    <t>2003-11-12</t>
  </si>
  <si>
    <t>2011-06-07</t>
  </si>
  <si>
    <t>Affirmative Insurance Holdings, Inc. provides non-standard personal automobile insurance policies for individual consumers in targeted geographic markets. The Company’s subsidiaries include insurance companies licensed to write insurance policies in 39 states, two underwriting agencies and a service company. The Company also distributes and service non-standard insurance policies underwritten by a Texas county mutual insurance company. The Company distributes insurance policies through approximately 5,200 independent agents or brokers including the retail agency stores sold on September 30, 2013. The Company’s operating structure consists of insurance companies that possess the regulatory authority and capital necessary to issue insurance policies, and underwriting agencies that supply centralized infrastructure and personnel required to design and service insurance policies.</t>
  </si>
  <si>
    <t>1998-06-25</t>
  </si>
  <si>
    <t>PROVIDES RADIOTELEPHONE COMMUNICATIONS, SPECIALIZING IN CELLULAR TELEPHONE SERVICES (100%).</t>
  </si>
  <si>
    <t>2002-06-25</t>
  </si>
  <si>
    <t>iTeknik Holding Corporation is engaged in providing wholesale and retail telecommunications services and products. The Company has one subsidiary, Send Global Corporation. Its services include voice over Internet protocol origination and termination; A-Z routing and switching; wholesale carrier routing services; reseller billing and reporting; Web-based reseller solutions; prepaid calling card solutions; international cellular calling; and retail point of sale solutions. The company serves B2B carriers, telecom resellers, retail outlets and consumers direct through websites such as www.MyMobile011.com , www.GreatMinutes.com , www.AloBilady.com , www.IndiaMinutes.com and www.MexicoMinutes.com.</t>
  </si>
  <si>
    <t>2010-11-20</t>
  </si>
  <si>
    <t>FuzeBox Software Corporation is engaged in providing visual communication and collaboration. The Company enables everyone to communicate and contribute seamlessly from any device or location. The Company’s products are Fuze Ignite, FuzeMeeting, and Fuze Messenger. The Company’s product Supports 12 high definition (HD) video conference streams and up to 250 participants. It is designed for mobile flexibility and global availability.</t>
  </si>
  <si>
    <t>2004-04-27</t>
  </si>
  <si>
    <t>National Interstate Corporation and its subsidiaries operate as an insurance holding company that underwrites and sells traditional and alternative property and casualty insurance products primarily to the passenger transportation, trucking and moving and storage industries, general commercial insurance to small businesses in Hawaii and Alaska and personal insurance to owners of recreational vehicles and commercial vehicles throughout the United States. The Company is a specialty property and casualty insurance company with a focus on the transportation industry. The Company offers approximately 40 product lines in the specialty property and casualty insurance market, which it groups into four general business components (alternative risk transfer (ART), transportation, specialty personal lines and Hawaii and Alaska) based on the class of business, insureds’ risk participation or geographic location.</t>
  </si>
  <si>
    <t>1989-01-26</t>
  </si>
  <si>
    <t>Fusion Telecommunications International, Inc. (Fusion) is a provider of Internet protocol (IP) based digital voice and data communications services to corporations and carriers worldwide. The Company offers a comprehensive suite of cloud communications, cloud connectivity, and managed cloud-based applications solutions to small, medium and large businesses, and domestic and international voice services worldwide. Fusion advanced, proprietary cloud services platform enables the integration of solutions in the cloud, increasing customer collaboration and productivity by seamlessly connecting employees, partners, customers and vendors. The Company operates in two business segments: Business Services and Carrier Services. Fusion has its operation within cloud services assets used by Broadvox LLC and its affiliate Cypress Communications, LLC.</t>
  </si>
  <si>
    <t>1997-09-17</t>
  </si>
  <si>
    <t>Consolidated Communications Holdings, Inc. (Consolidated) is a holding company with operating subsidiaries that provide communications services to residential and business customers in Illinois, Texas, Pennsylvania, California, Kansas and Missouri. The Company offer a range of telecommunications services to residential and business customers in the areas it serve. Its telecommunications services include local and long-distance service, high-speed broadband Internet access, video services, digital telephone service (VOIP), custom calling features, private line services, carrier grade access services, network capacity services over its regional fiber optic networks, directory publishing, Competitive Local Exchange Carrier (CLEC) services and equipment sales. As of September 30, 2014, it had approximately 245 thousand access lines, 119 thousand voice connections, 261 thousand data and Internet connections and 111 thousand video connections.</t>
  </si>
  <si>
    <t>2002-03-22</t>
  </si>
  <si>
    <t>Windstream Holdings, Inc. is a provider of advanced communications and technology solutions, including cloud computing and managed services, to business nationwide. Effective August 30, 2013, pursuant to the Agreement and Plan of Merger by and among Windstream Corporation, Windstream Holdings, Inc. and WIN Merger Sub, Inc., Windstream Corporation created a new holding company organizational structure, whereby Windstream Corporation became a wholly owned subsidiary of Windstream Holdings, Inc. Windstream Holdings, Inc. became the successor issuer to Windstream Corporation.</t>
  </si>
  <si>
    <t>2013-05-23</t>
  </si>
  <si>
    <t>Interlink Global Corporation is a provider of private and public telecommunications network and Internet services. The Company offers integrated data, voice, data center and Internet solutions, with an emphasis on broadband transmission, for national and multinational companies, financial institutions, governmental agencies and other business customers, as well as private and residential customers. The Company provides telecommunications, data center and Internet services through its networks, which consist of owned microwave backbone and wireless links, teleports, data centers, earth stations and leased fiber optic and satellite links. The Company’s subscribers can select one or more telephone numbers in any rate center where it provides service. All residential customer packages include various services, including voice mail, caller identification (ID), call waiting, Web-based account management and billing and various other services.</t>
  </si>
  <si>
    <t>2005-01-12</t>
  </si>
  <si>
    <t>NeuStar, Inc. is a provider of information services and analysis. The Company serves clients in the communications, financial services, media and advertising, retail and e-commerce, Internet and technology industries. The Company’s services include marketing services, which consists of Marketing analytics and segmentation, Customer targeting services, Identity verification and scoring, Measurement and attribution and a business listing and identity management solution; business assurance services, which includes Website performance monitoring and User authentication and rights management; security services, which includes DDoS protection and Internet infrastructure services; data services, which includes Order management and legal compliance services, and data registry services, which offers number portability administration center services, caller identification services and number inventory and allocation management.</t>
  </si>
  <si>
    <t>1998-12-08</t>
  </si>
  <si>
    <t>Fidelity National Financial, Inc. is a holding company. The Company is a provider of title insurance, technology and transaction services to the real estate and mortgage industries. Its business is organized into two groups: FNF Core Operations and FNF Ventures (FNFV). The Company offers title insurance through its title insurance underwriters: Fidelity National Title, Chicago Title, Commonwealth Land Title, Alamo Title and National Title of New York Inc. It also provides mortgage technology solutions and transaction services, including MSP, a residential mortgage servicing technology platform in the United States, through its majority-owned subsidiaries, Black Knight Financial Services, LLC and ServiceLink Holdings, LLC.</t>
  </si>
  <si>
    <t>2005-05-24</t>
  </si>
  <si>
    <t>NTELOS Holdings Corp. is a regional provider of digital wireless communications services to consumers and businesses in Virginia and West Virginia, as well as parts of Maryland, North Carolina, Pennsylvania, Ohio and Kentucky. The Company offers wireless voice and digital data Personal Communications Services to retail and business customers under the Ntelos Wireless and FRAWG Wireless brand names. It conducts its business through NTELOS-branded retail operations, which sells its products and services via direct and indirect distribution channels and provide network access to other telecommunications carriers, through an arrangement with Sprint Spectrum, and Sprint Spectrum on behalf of and as an agent for SprintCom (Sprint Spectrum and SprintCom collectively, Sprint), referred to the Strategic Network Alliance. It operates a 100% Code Division Multiple Access digital PCS network in Virginia, West Virginia, and portions of Pennsylvania, Kentucky, Maryland, Ohio and North Carolina.</t>
  </si>
  <si>
    <t>2005-01-14</t>
  </si>
  <si>
    <t>InterMetro Communications, Inc., through its wholly owned subsidiary, InterMetro Communications, Inc. (Delaware) (InterMetro Delaware), is engaged in the business of providing voice over Internet protocol (VoIP) communications services. The Company owns and operates state-of-the-art VoIP switching equipment and network facilities that are utilized to provide traditional phone companies, wireless phone companies, calling card companies and marketers of calling cards with wholesale voice and data services, and voice-enabled application services. The Company uses cloud-based network backbone to deliver voice calling services to traditional long distance carriers, broadband phone companies, VoIP service providers, wireless providers and other communications companies.</t>
  </si>
  <si>
    <t>2000-10-30</t>
  </si>
  <si>
    <t>American Telecom Services, LLC provides telecommunication equipment design, implementation and service. The Company has designed, installed and maintained systems ranging from four-phone key service units to 10,000 line PBX’s, and is well versed in Call Center applications. It is a full service provider specializing in the NEC SV8100. The Company provides structured cabling systems, such as, Fiber Optics, CAT5, CAT5E, and CAT6 cable systems that are capable of Gigabit speeds for the New England area. It offers installation of networks ranging from less than 10 nodes to multi-site Voice, Data and Video networks. It offers structured cable installations in hospitals, office environments, clean-room and LAB environments, college campuses, manufacturing environments, banking facilities and many other types of businesses. It provides InterNet and IntraNet Services.</t>
  </si>
  <si>
    <t>2003-06-16</t>
  </si>
  <si>
    <t>Capital Growth Systems, Inc. (Cap Growth) sold Global Capacity Holdco, LLC, which represented most of Cap Growth’s assets, to Pivotal Global Capacity, an affiliate company of Pivotal Group. According to court documents, the sale became final on May 16, 2011. As a result, Global Capacity has emerged from bankruptcy. Whereas, Capital Growth Systems will continue to operate as Chapter 11 debtors in possession, providing telecom services and retaining ownership of the Non-Transferred Assets.</t>
  </si>
  <si>
    <t>1999-09-29</t>
  </si>
  <si>
    <t>BAXL Holdings, Inc. offers products and technologies that enable the delivery of broadband applications worldwide. It manufactures, installs, and maintains integrated in building network solutions. The Company’s Merlot Solution technology enable the delivery of wired and wireless broadband applications, including Internet access, video on demand, voice over Internet protocol, and video surveillance over existing telephone wiring without the use of modems or power outlets. BAXL markets and distributes its products directly through its sales force, as well as through resellers and distributors in the hospitality market. The Company was formerly known as Merlot Communications, Inc.</t>
  </si>
  <si>
    <t>2005-05-19</t>
  </si>
  <si>
    <t>World Poker Fund Holdings Inc, formerly Crown City Pictures, Inc., is a holding company with two operating subsidiaries in the movie and film industry, United Front, LLC and The Uprising Film and Television, LLC (The Uprising). The Company engaged in the business of development and production of independent motion pictures, feature-length documentaries, reality television series, commercials and emerging online branded content, feature films, action sports programs and events, music television, reality based series and documentaries. The Company’s wholly owned subsidiary include StarPoint USA, Inc. StarPoint USA (www.starpointUS.com) is a United States based vehicle distribution company that has a sales track record having distributed vehicles and parts to the United States market. StarPoint USA is a distributor of Daewoo vehicles and Genuine Daewoo Parts to the United States market.</t>
  </si>
  <si>
    <t>2002-09-26</t>
  </si>
  <si>
    <t>238</t>
  </si>
  <si>
    <t>OneBeacon Insurance Group, Ltd. (OneBeacon), through its subsidiaries is a specialty property and casualty insurance writer that offers a wide range of insurance products in the United States primarily through independent agencies, regional and national brokers, wholesalers and managing general agencies. During 2013, OneBeacon formed an indirect wholly-owned subsidiary, Split Rock Insurance, Ltd. (Split Rock), a Bermuda-based reinsurance company, which primarily reinsures certain risks of an affiliated entity. The Company’s reportable segments are Specialty Products, Specialty Industries, and Investing, Financing and Corporate.</t>
  </si>
  <si>
    <t>2006-07-17</t>
  </si>
  <si>
    <t>Cornerworld Corporation is a marketing and technology services company. The Company is engaged in providing opportunities from the accessibility of content across mobile and internet platforms. The Company’s business consists primarily of two segments: marketing services and telecommunications services. The marketing services segment is comprised of Enversa and its subsidiaries. The telecommunications services segment consists of the T2 and PSM. The Company conducts its business through its main operating subsidiaries which include Enversa Companies LLC (Enversa) and Woodland Holdings Corp. (Woodland Holdings). The Company, through Enversa, provides certain marketing services. Enversa, using technology, identifies leads for advertisers and connects them with consumers. The Company, through Woodland Holdings, provides telecommunications services.</t>
  </si>
  <si>
    <t>2004-11-09</t>
  </si>
  <si>
    <t>Amtrust Financial Services, Inc., (AmTrust) is a provider of property and casualty insurance. The Company operates in four business segments: small commercial business, Specialty Risk and Extended Warranty, specialty program and personal lines reinsurance. Small Commercial Business segment provides workers’ compensation to small businesses. The Company’s Specialty Risk and Extended Warranty segment provides coverage for consumer and commercial goods and custom designed coverages. The Company’s Specialty Program segment provides workers’ compensation, package products, general liability, commercial auto liability, excess and surplus lines programs and other specialty commercial property and casualty insurance. The Company subsidiaries include: Technology Insurance Company, Inc. (TIC), Rochdale Insurance Company (RIC), AmTrust Insurance Company of Kansas, Inc. (AICK), AmTrust Lloyd’s Insurance Company of Texas (ALIC), Oryx Insurance Brokerage, Inc. and TMI Solutions, LLC.</t>
  </si>
  <si>
    <t>1990-11-07</t>
  </si>
  <si>
    <t>KeyOn Communications Holdings, Inc.(KeyOn) is a rural wireless broadband providers in the United States. As of December 31, 2009, the Company has approximately 15,000 subscribers and operates networks covering over 50,000 square miles in 11 states across the Midwest and Western United States. KeyOn primarily focuses on providing fixed wireless broadband to rural and other areas of the country that are underserved by traditional phone and cable companies. The Company’s network footprint covers an addressable market of approximately 2.5 million people, as well as small to mid-sized businesses. In August 2010, it acquired all of the wireless broadband assets of SouthWest Wireless Net. In November 2010, the Company completed the acquisition of the wireless broadband assets of Onawave Wireless.</t>
  </si>
  <si>
    <t>2004-09-09</t>
  </si>
  <si>
    <t>Juma Technology Corp. is a specialized convergence systems integrator with a suite of services for the implementation and management of an entity’s data, voice and video requirements. The Company is focused on providing converged communications solutions for voice, data and video network implementations for various vertical markets. It utilizes different technologies in order to provide its solutions to customers across a spectrum of business-critical requirements. The Company integrates high-speed network routers and high-capacity data switches from the manufacturers and deploys communications solutions with a range of managed services for its customers. The Company also offers telephone carrier services. Its flagship offering allows Internet Protocol Private Branch Exchanges (PBX’s) to be interconnected within a customer’s global network and to the Public Switched Telephone Network in 30 minutes or less, regardless of PBX manufacturer.</t>
  </si>
  <si>
    <t>2004-08-19</t>
  </si>
  <si>
    <t>2006-04-06</t>
  </si>
  <si>
    <t>Tiptree Financial Inc., is a holding company. The Company, through its operating subsidiary, Tiptree Operating Company, LLC, focuses on four sectors of financial services: insurance and insurance services, real estate, asset management and specialty finance (including corporate, consumer and tax-exempt credit). The Company hold Philadelphia Financial Group, Inc., and Philadelphia Financial Administration Services Company, LLC as subsidiaries under the insurance and insurance services segment: Muni Funding Company of America, LLC, Siena Capital Finance LLC, Luxury Mortgage Corp. and Tiptree Direct Holdings LLC as subsidiaries under specialty finance segment: Tiptree Asset Management Company, LLC, Telos Asset Management LLC and Muni Capital Management, LLC as subsidiaries under asset management segment: Care LLC and the Star Asia Entities as subsidiaries under real estate segment.</t>
  </si>
  <si>
    <t>Real Estate and Rental and Leasing</t>
  </si>
  <si>
    <t>2007-03-19</t>
  </si>
  <si>
    <t>531</t>
  </si>
  <si>
    <t>1997-08-15</t>
  </si>
  <si>
    <t>United Insurance Holdings Corp. (UIHC) is a holding company for United Property and Casualty Insurance Company and its affiliated companies. The Company is a property and casualty insurance holding company that sources, writes, and services residential property and casualty insurance policies using a network of agents and a group of wholly owned insurance subsidiaries. The Company’s primary insurance subsidiary is United Property &amp; Casualty Insurance Company, its insurance affiliate. Its other subsidiaries include United Insurance Management, L.C., its management affiliate, the managing general agent that manages substantially all aspects of its insurance affiliate's business; Skyway Claims Services, LLC, its claims adjusting affiliate, that provides services to its insurance affiliate; and UPC Re, its reinsurance affiliate, that provides a portion of the reinsurance protection purchased by its insurance affiliate.</t>
  </si>
  <si>
    <t>2007-05-22</t>
  </si>
  <si>
    <t>IN Media Corporation is an integrator of Internet Protocol Television (IPTV) services and content for major platform and service providers. The Company provides a combination of products and services: set-top box hardware and software services, manufacturing of the set-top boxes, library of content and content aggregation for platform providers to implement an all-in-one solution for IPTV services. The Company’s vision is to provide the convenience and content of the internet on any accessible device from the largest screen television to the smallest mobile phone. The Company offers its customers fully integrated plug-and-play solutions comprising hardware devices, operating software and access to a library of video content. As of December 31, 2013, the Company is offering a choice of three hardware devices: IPTV Set Top Box (IPSTB), Tablet PC and Premium Video content.</t>
  </si>
  <si>
    <t>2007-03-05</t>
  </si>
  <si>
    <t>First American Financial Corporation (FAF), through its subsidiaries, is engaged in providing financial services. The Company operates in two segments: title insurance and services, which issues title insurance policies on residential and commercial property in the United States, and offers similar or related products and services internationally; and specialty insurance , which issues property and casualty insurance policies and sells home warranty products. Its property and casualty insurance business provides insurance coverage to residential homeowners and renters for liability losses and hazards such as fire, theft, vandalism and other types of property damage. In certain markets, the Company also offers preferred risk auto insurance. FAF’s home warranty business provides residential service contracts that cover residential systems, such as heating and air conditioning systems, and appliances against failures that occur as the result of normal usage during the coverage period.</t>
  </si>
  <si>
    <t>2008-01-14</t>
  </si>
  <si>
    <t>Rineon Group, Inc. (Rineon), formerly Jupiter Resources Inc., operates through it subsidiary Amalphis Group, Inc. (Amalphis). Amalphis is a specialty insurance company that offers reinsurance products in markets where traditional reinsurance alternatives are limited. Amalphis also directly sells a variety of property and casualty insurance products to businesses. Its insurance business is conducted solely through its wholly owned subsidiary, Allied Provident Insurance, Inc. Allied Provident Insurance, Inc. holds an insurance license in Barbados and conducts a general insurance business, including the sale of property, general liability, business interruption and political risk insurance, as well as compensation bonds, directors and officers insurance, errors and omissions insurance, structured transactions insurance wraps and reinsurance.</t>
  </si>
  <si>
    <t>2006-06-15</t>
  </si>
  <si>
    <t>2007-06-28</t>
  </si>
  <si>
    <t>Media Technology, Inc. Provides roll paper products for use with Delphax Page Printers. The Company converts a wide range of paper stocks and packaging products. The Company offers Folding Cartons, custom printed or blank. Folding Cartons, Kraft Paper, Reinforced Kraft, Coated Kraft, Claykote, Gypsum Brick Dividers, Newsprint and Delphax Rolls. The Company is well equipped with three slitter/rewinders to handle roll-to-roll converting jobs, with a slitting width from 2-inches to 80-inches, unwind from 60-inch roll and rewind up to 50-inch on variable core sizes. A wide variety of materials can be converted, including paper, film and foil. It has four diecutting machines, a windowing machine, a straightline folder gluer, and a right-angle folder gluer. A folded edge is available on chipboard and gypsum stocks. Its products include Folding Carton, Engineering Plotter Rolls, Kraft Paper, Claykote, Chipboard, Gypsum, Plybar Plus II.</t>
  </si>
  <si>
    <t>2007-04-16</t>
  </si>
  <si>
    <t>HCI Group Inc. (HCI) is a holding company. The Company operates through its subsidiary, Homeowners Choice Property &amp; Casualty Insurance Company, Inc. (HCPCI), and provides property and casualty homeowners’ insurance, condominium-owners’ insurance, tenants’ insurance, and dwelling fire insurance to individuals owning or occupying property in the state of Florida. HCI provides reinsurance services through its subsidiary, Claddaugh Casualty Insurance Company Ltd. The Company provides real estate services, which includes office buildings and over 19 acres of waterfront property on Florida’s Gulf coast, through its subsidiary, Greenleaf Capital. HCI’s information technology operations include web-based products and applications for mobile devices. The operations are focused on developing products or services with back-office technology. The technologies for its insurance operations are under its Exzeo brand.</t>
  </si>
  <si>
    <t>2006-11-30</t>
  </si>
  <si>
    <t>Lightyear Network Solutions, Inc. (LNSI) provides telecommunications services through a distribution network of authorized agents. The Company offers a range of telecommunications products for both residential and business customers, including switched and dedicated long distance, local phone service, VoIP, digital subscriber line (DSL), integrated access services, frame relay, nationwide internet access (dial-up and dedicated access), Web hosting and development services, call analysis software for customized billing reports, multimedia conferencing services and direct Sales services for organizations who wish to sell telecom products within a private label program. In addition to long distance and local service, it offers a range of telecommunications products and services, including Internet/intranet, calling cards, advanced data, conferencing, voice over Internet protocol (VoIP) services and wireless services. It serves around 65,000 customer locations.</t>
  </si>
  <si>
    <t>1997-05-05</t>
  </si>
  <si>
    <t>SW Innovative Holdings Inc., formerly Everybody’s Phone Company, offers local and long distance telephone service on a prepaid. The Company’s local services include a bare bones product providing unlimited local dial tone and 911 emergency accesses, with the option of several customers calling features, for an additional fee, including Call Waiting, Caller ID, Call Forwarding and Speed Dialing. These features may be purchased individually or in a package. The Company sells pre-paid local and long distance phone service, called plain old telephone service (POTS) to small businesses. The Company provides landline telephone service to its customers using the existing landlines installed and owned by AT&amp;T or Verizon (Service Providers).</t>
  </si>
  <si>
    <t>2003-09-02</t>
  </si>
  <si>
    <t>Elevate Inc. is a strategic business development consulting firm providing a multitude of services. The Company is in the business helping its clients learn, connect and grow. The Company uses public relations efforts, community relations activities, and general marketing endeavors to help clients achieve their goal. Its services include Public Relations, Social Media, Introductions, Community Relations, Target Networking and Government Affairs.</t>
  </si>
  <si>
    <t>2006-02-24</t>
  </si>
  <si>
    <t>HC2 Holdings Inc, formerly PTGi Holding, Inc. is a holding company of operating subsidiaries primarily in the United States and the United Kingdom. The Company is an international wholesale service provider to fixed and mobile network operators across the world. HC2 owns and operates its global network of next-generation IP soft switches and media gateways. The Company has five reportable operating segments based on management’s organization of the enterprise such as, telecommunications which includes (International Carrier Services) ICS, life Sciences which includes Genovel Orthopedics, Inc. (Genovel) involved with the development of products to treat osteoarthritis of the knee, manufacturing which includes Schuff, marine Services which includes GMSL, and Utilities which includes ANG. The Company’s subsidiaries include Schuff International Inc., Global Marine Systems Limited, PTGi International Carrier Services, Inc., ANG Holding, Inc., and Genovel Orthopedics, Inc.</t>
  </si>
  <si>
    <t>1994-02-04</t>
  </si>
  <si>
    <t>Net Talk.com, Inc. (Nettalk) is a telephone company, it provides, sells and supplies commercial and residential telecommunication services, including services utilizing voice over Internet protocol (VoIP) technology, session initiation protocol (SIP) technology, wireless fidelity technology, wireless maximum technology, marine satellite services technology and other similar type technologies. Its main products are the DUO, DUO II and DUO WIFI, which are analog telephone adapters that provide connectivity for analog telephones and faxes to home, home office or corporate local area networks (LAN). The DUO WIFI can connect to an Internet hotspot without the use of an Ethernet cable. Its DUO, DUO II and DUO WIFI and their related services are a cost effective solution for individuals, small businesses and telecommuters connecting to any analog telephone, fax or private branch exchange (PBX). Its business is to provide products and services that utilize Voice Over Internet Protocol.</t>
  </si>
  <si>
    <t>2006-05-01</t>
  </si>
  <si>
    <t>West Corporation is a provider of technology-driven, communication services. The Company offers a broad portfolio of services, including conferencing and collaboration, unified communications, alerts and notifications, emergency communications, business process outsourcing and telephony / interconnect services. The scale and processing capacity of its technology platforms, combined with its managing voice and data transactions, enables them to provide reliable, mission-critical communications designed to maximize return on investment for its clients. Its clients include Fortune 1000 companies, along with small and medium enterprises in a variety of industries, including telecommunications, retail, financial services, public safety, technology and healthcare. In June 2014, it acquired Health Advocate(TM), Inc. In September 2014, West Corp acquires 911 Enable business of Connexon Group Inc.</t>
  </si>
  <si>
    <t>1994-02-22</t>
  </si>
  <si>
    <t>5BARz International Inc. (5BARz) designs, manufactures and sells a line of cellular network infrastructure devices for use in the office, home and mobile market places. The Company’s products incorporate multiple patented technologies to create an engineered, single-piece, plug ‘n play to deliver signals for voice, data and video reception on cell phones and other cellular equipped devices. The Company has two products available in the market incorporating the 5BARz technology, such as 5BARz Network Extender and 5BARz Road Warrior. The 5Barz Network Extender is a carrier grade cellular network infrastructure device. The 5BARz Road Warrior is a plug and play device designed for users on the go.</t>
  </si>
  <si>
    <t>2008-11-14</t>
  </si>
  <si>
    <t>2001-03-05</t>
  </si>
  <si>
    <t>Atlas Financial Holdings, Inc. is a financial services holding company. The Company is engaged in the underwriting of commercial automobile insurance policies, focusing on the light commercial automobile sector, which is carried out through its insurance subsidiaries, American Country Insurance Company, American Service Insurance Company, Inc., and Gateway Insurance Company, which are referred to as its insurance subsidiaries. The insurance subsidiaries distribute their products through a network of independent retail agents. The Company’s automobile insurance products provide insurance coverage in three areas: liability, accident benefits and physical damage. The insurance sector includes taxi cabs, non-emergency para-transit, limousine, livery and business auto.</t>
  </si>
  <si>
    <t>2010-12-31</t>
  </si>
  <si>
    <t>1984-04-20</t>
  </si>
  <si>
    <t>Pegasus Tel, Inc. (Pegasus) is a development-stage company. The Company was primarily in the business of providing the use of outdoor payphones, and providing telecommunication services. In addition to the principal operations, the Company plans to expand operations through its subsidiary Blue Bull Ventures B.V. The Company intends to engage in global investment banking, business consulting and business development business. The Company had not commenced planned principal operations. Blue Bull Ventures B.V provides venture capital from European private equity and institutional investors, as well as advisory and management resources to emerging companies throughout the world, primarily in Europe, including providing financial advice and resources on mergers, acquisitions, restructuring, financing and capital raising.</t>
  </si>
  <si>
    <t>2002-02-19</t>
  </si>
  <si>
    <t>A1 Group, Inc., operates FreeButton, Inc. is a developer of Internet-based, immersive advertising and marketing solutions for businesses. The Company operates VideoStakes.com, a b2b and b2c consumer engagement and social sharing platform, which incentivizes Internet users with prizes to engage in brand video content and share it though social networks. Additionally, the Company offers digital and internet consulting services assisting customers in optimizing content. The Company specializes in search engine marketing and optimization, display advertising, social media marketing, affiliate programs and networks, site optimization, email programs and analytics.</t>
  </si>
  <si>
    <t>2006-11-27</t>
  </si>
  <si>
    <t>FairPoint Communications, Inc. is a provider of communications services to business, wholesale and residential customers within its service territories. The Company offers its customers a suite of advanced data services such as Ethernet, high capacity data transport and other IP-based services over its Next Generation Network in addition to Internet access, high-speed data (HSD) and local and long distance voice services. Its service territory spans 17 states where it is the incumbent communications provider primarily serving rural communities and small urban markets. The services provided by the company, includes Data and Internet Services like optical, Ethernet, IP services, Ethernet virtual circuit technology for cellular backhaul and private line special access services; Voice Services like Local Calling Services, Long Distance Services, High-Cost Loop Funding; and other services.</t>
  </si>
  <si>
    <t>1993-06-30</t>
  </si>
  <si>
    <t>First American Group Inc. is a development-stage company. The Company is engaged in the development, sales and marketing of voice-over-Internet-protocol (VoIP) telephone services to enable end-users to place free phone calls over the Internet in return for viewing and listening to advertising. Its products consist of one or more telephony servers; a software phone, which allow customers to place calls, view and/or listen to advertising, and a server to store customer information and to keep customer records, call, credits and payment history, and which server will also contains its Website, support center and customer account portal.</t>
  </si>
  <si>
    <t>2010-03-11</t>
  </si>
  <si>
    <t>Licont, Corp. is a development-stage company. The Company is engaged in the development of a multidisciplinary personal injury-preferred provider network, which will offer contracting auto insurance carriers and their injured patient’s access to the Company’s national network of personal injury preferred providers. The Company’s personal injury network will include physicians, chiropractors, physical therapists, imaging facilities, hospitals and ambulatory services. As of March 31, 2013, the Company had no revenue. It has been developing the preferred provider network and are in contract negotiations with chiropractors, physicians, imaging facilities and hospitals.</t>
  </si>
  <si>
    <t>2011-05-02</t>
  </si>
  <si>
    <t>Powerstorm Holdings, Inc., formerly Powerstorm Capital Corp., is a development-stage company. The Company was formed solely for the purpose of identifying and entering into business acquisitions within the telecommunications infrastructure space. The Company has not entered into any discussions or negotiations with any companies it would intend to acquire. The Company’s management intends to focus on targets located primarily in Asia, South America, and Western and Eastern Europe.</t>
  </si>
  <si>
    <t>2011-10-10</t>
  </si>
  <si>
    <t>Select-TV Solutions Inc., formerly Sedition Films Inc., is an end-to-end Internet protocol television (IPTV) solutions provider for the hospitality and telecommunication sectors. The Company’s solutions include EMAGINE hotels, EMAGINE healthcare, EMAGINE homes and XCREENS signage. Select-TV's EMAGINE Hotels is an advanced HiTV Solution. Select-TV's EMAGINE Healthcare solution offers healthcare practitioners the platform and the tools to enhance patient engagement. EMAGINE Healthcare delivers continuous patient engagement, patient education and awareness, and patient comfort and recovery. EMAGINE Homes by Select-TV is specifically designed to address the challenges faced by telecommunications and broadband providers. It is designed, developed and marketed to suit content on demand from Internet, social networking, and on demand services. Select-TV XCREENS is an advanced digital signage system leveraging on the same converged IPTV infrastructure.</t>
  </si>
  <si>
    <t>2011-05-17</t>
  </si>
  <si>
    <t>OTELCO INC. is a telecommunications provider. The Company’s core business is providing local and long distance telecommunications voice services, wholesale access to the local and long distance network, and network access to other wireline, long distance and wireless carriers for calls originated or terminated on its network, and internet access and data lines. The company operates eleven rural local exchange carriers (RLEC) serving subscribers in north central Alabama, central Maine, western Massachusetts, central Missouri, western Vermont and southern West Virginia. The Company also operates competitive local exchange carriers (CLEC) serving subscribers in Maine, Massachusetts and New Hampshire. The Company’s services include a broad suite of communications and information services including local and long distance telephone services, internet and data services, network access, other telephone related services, and cable, IPTV and satellite television.</t>
  </si>
  <si>
    <t>1998-10-20</t>
  </si>
  <si>
    <t>CommScope Holding Company, Inc is a provider of connectivity and essential infrastructure solutions for wireless, business enterprise and residential broadband networks. It provides radio frequency (RF) solutions, intelligent connectivity and cabling platforms, data center and intelligent building infrastructure and broadband access solutions. The Company operates in three segments: Wireless, Enterprise and Broadband. The Company also manufactures coaxial and fiber optic cable for residential broadband networks globally. Its offerings for wireless and wired networks enables delivery of bandwidth data, video and voice applications. In July 2014, the Company acquired two of businesses of United Kingdom-based Alifabs Group to expand metro cell and small cell services and to provide additional support for European wireless operators as LTE network deployments accelerate.</t>
  </si>
  <si>
    <t>2010-10-22</t>
  </si>
  <si>
    <t>2012-10-19</t>
  </si>
  <si>
    <t>Broadview Networks Holdings, Inc., is a communications and information technology solutions company. The Company is a cloud-based service provider of communications and information technology solutions to small and medium sized business and enterprise customers within United States. The Company offers suite of cloud-based systems and services under the brand name OfficeSuite to customers within United States. The Company continues to invest in cloud-based solutions, by expanding the features and technology of cloud-based unified communications system and expanding portfolio of cloud computing services. The Company provides Cloud Services including: Professional IT Services, and T-1 Based &amp; Traditional Services. Professional IT Services, provide software tools and online applications to monitor, create and view reports. T-1 Based &amp; Traditional Services, provide voice and data packages, Internet voice services and next-generation IP network, and internet access and networking service.</t>
  </si>
  <si>
    <t>1996-11-19</t>
  </si>
  <si>
    <t>The PMI Group Inc operates through PMI Mortgage Insurance Co. (MIC), which provides residential mortgage insurance coverage in the United States. The Company continues to support customer’s ongoing policy servicing needs and loss mitigation programs. It maintains systems, processes, and contact points for policy servicing, loss mitigation, and claims operations for all customers. The Company’s International Operations segment consists of European subsidiary (PMI Europe), which is no longer writing new business. PMI Europe offers mortgage insurance and mortgage credit enhancement products tailored primarily to the European mortgage markets. It also wrote mortgage insurance in Canada (PMI Canada). PMI offers flexibility in billing and reporting platforms such as Electronic Data Interchange (EDI), Extensible Markup Language (XML) and spreadsheet.</t>
  </si>
  <si>
    <t>NMI Holdings, Inc. (NMIH) is a development-stage company. The Company through its subsidiaries provides private mortgage insurance in the United States. The Company’s wholly owned subsidiaries include National Mortgage Insurance Corporation and National Mortgage Reinsurance Inc One. On April 24, 2012, NMI Holdings, Inc. (NMI) closed an agreement with MAC Financial Ltd. to acquire MAC Financial Holdings Corporation and its wholly owned subsidiaries. On September 30, 2013, the Company merged MAC Financial Holding Corporation into NMIH, with NMIH surviving the merger, and it merged NMRI Two into NMIC, with NMIC surviving the merger.</t>
  </si>
  <si>
    <t>2011-05-19</t>
  </si>
  <si>
    <t>1347 Property Insurance Holdings, Inc. is a property and casualty insurance holding company. The Company through its wholly-owned subsidiary, Maison Insurance Company, offers homeowners’ insurance, manufactured home insurance and dwelling fire insurance. The Company’s focus is on the Louisiana market. The Company distributes its insurance policies through a network of over 130 independent agents. The Company’s homeowners insurance policy is written on an owner occupied dwelling which protects from all perils, except for those specifically excluded from coverage by the policy. The Company’ manufactured home insurance policy is written on a manufactured or mobile home. The Company’s dwelling fire policy can be issued on an owner occupied or non-owner (tenant) occupied dwelling property.</t>
  </si>
  <si>
    <t>2012-10-02</t>
  </si>
  <si>
    <t>Heritage Insurance Holdings, Inc., formerly Heritage Insurance Holdings, LLC., is a property and casualty insurance holding company. Through Its subsidiary, Heritage Property &amp; Casualty Insurance Company (Heritage P&amp;C), the Company provides personal residential insurance for single-family homeowners and condominium owners in Florida. The Company is vertically integrated and control or manage substantially all aspects of insurance underwriting, actuarial analysis, distribution and claims processing and adjusting. As of March 31, 2014, it had approximately 140,000 policies in force, approximately 89% of which were assumed from Citizens. As of March 31, 2014, Citizens had approximately 940,000 insurance policies, of which approximately 690,000 were personal residential policies.</t>
  </si>
  <si>
    <t>2013-12-30</t>
  </si>
  <si>
    <t>Zayo Group Holdings, Inc. (ZGL) is a provider of bandwidth infrastructure in the United States and Europe. The Company’s products include leased dark fiber, fiber to cellular towers and small cell sites, wavelength connections, Ethernet and Internet protocol (IP) connectivity and other high-bandwidth offerings. It provides its services over a set of dense metro, regional, and long-haul fiber networks and through its interconnect-oriented datacenter facilities. Its customer base includes consumers of bandwidth infrastructure services, such as wireless service providers; telecommunications service providers; financial services companies; social networking, media and Web content companies; education, research and healthcare institutions, and governmental agencies. It provides its bandwidth infrastructure services for a fixed monthly recurring fee under contracts. The Company operates in three segments: Physical Infrastructure, Lit Services and Other.</t>
  </si>
  <si>
    <t>2007-11-13</t>
  </si>
  <si>
    <t>State National Companies, Inc. is engaged in providing insurance products and services. The Company provides property and casualty insurance services. The Company operates in two segments: Lender Services and Program Services. The Lender Services segment is engaged in the writing and insuring of lines of insurance. The Lender Services segment serves the lending institutions and specialty lenders, providing solutions that safeguard their assets against damaging losses resulting from uninsured collateral. The Program Services segment is engaged in the writing of program business, which includes books of business, produced by general agents. The Program Services segment offers licensing authority and national access to insurance products and markets to program managers, managing general agents and insurance carriers.</t>
  </si>
  <si>
    <t>2002-01-25</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</si>
</sst>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_р_._-;\-* #,##0.00_р_._-;_-* &quot;-&quot;??_р_._-;_-@_-"/>
    <numFmt numFmtId="165" formatCode="dd\.mm\.yyyy"/>
    <numFmt numFmtId="166" formatCode="_-* #,##0_р_._-;\-* #,##0_р_._-;_-* &quot;-&quot;??_р_._-;_-@_-"/>
    <numFmt numFmtId="167" formatCode="_-* #,##0.000_р_._-;\-* #,##0.000_р_._-;_-* &quot;-&quot;??_р_._-;_-@_-"/>
    <numFmt numFmtId="168" formatCode="m/d/yyyy"/>
  </numFmts>
  <fonts count="7" x14ac:knownFonts="1">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sz val="11"/>
      <color theme="1"/>
      <name val="Calibri"/>
      <family val="2"/>
      <scheme val="minor"/>
    </font>
    <font>
      <sz val="12"/>
      <color theme="1"/>
      <name val="Times New Roman"/>
      <family val="1"/>
      <charset val="204"/>
    </font>
    <font>
      <sz val="11"/>
      <color rgb="FFFF0000"/>
      <name val="Calibri"/>
      <family val="2"/>
      <charset val="204"/>
      <scheme val="minor"/>
    </font>
    <font>
      <sz val="11"/>
      <name val="Calibri"/>
      <family val="2"/>
      <charset val="204"/>
      <scheme val="minor"/>
    </font>
  </fonts>
  <fills count="6">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0"/>
        <bgColor indexed="64"/>
      </patternFill>
    </fill>
  </fills>
  <borders count="1">
    <border>
      <left/>
      <right/>
      <top/>
      <bottom/>
      <diagonal/>
    </border>
  </borders>
  <cellStyleXfs count="5">
    <xf numFmtId="0" fontId="0" fillId="0" borderId="0"/>
    <xf numFmtId="0" fontId="3" fillId="0" borderId="0"/>
    <xf numFmtId="9" fontId="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cellStyleXfs>
  <cellXfs count="205">
    <xf numFmtId="0" fontId="0" fillId="0" borderId="0" xfId="0"/>
    <xf numFmtId="165" fontId="0" fillId="0" borderId="0" xfId="0" applyNumberFormat="1"/>
    <xf numFmtId="0" fontId="0" fillId="0" borderId="0" xfId="0" quotePrefix="1"/>
    <xf numFmtId="4" fontId="0" fillId="0" borderId="0" xfId="0" applyNumberFormat="1"/>
    <xf numFmtId="0" fontId="2" fillId="0" borderId="0" xfId="0" applyFont="1"/>
    <xf numFmtId="0" fontId="3" fillId="0" borderId="0" xfId="1"/>
    <xf numFmtId="0" fontId="2" fillId="0" borderId="0" xfId="1" applyFont="1" applyAlignment="1">
      <alignment wrapText="1"/>
    </xf>
    <xf numFmtId="0" fontId="1" fillId="0" borderId="0" xfId="1" applyNumberFormat="1" applyFont="1"/>
    <xf numFmtId="4" fontId="1" fillId="0" borderId="0" xfId="1" applyNumberFormat="1" applyFont="1"/>
    <xf numFmtId="167" fontId="3" fillId="0" borderId="0" xfId="3" applyNumberFormat="1" applyFont="1"/>
    <xf numFmtId="0" fontId="2" fillId="0" borderId="0" xfId="1" applyFont="1" applyAlignment="1">
      <alignment horizontal="center" vertical="center" wrapText="1"/>
    </xf>
    <xf numFmtId="167" fontId="3" fillId="0" borderId="0" xfId="3" applyNumberFormat="1" applyFont="1" applyAlignment="1">
      <alignment horizontal="center" vertical="center"/>
    </xf>
    <xf numFmtId="0" fontId="3" fillId="0" borderId="0" xfId="1" applyAlignment="1">
      <alignment horizontal="center" vertical="center"/>
    </xf>
    <xf numFmtId="0" fontId="2" fillId="2" borderId="0" xfId="1" applyFont="1" applyFill="1"/>
    <xf numFmtId="3" fontId="2" fillId="2" borderId="0" xfId="1" applyNumberFormat="1" applyFont="1" applyFill="1"/>
    <xf numFmtId="9" fontId="2" fillId="2" borderId="0" xfId="2" applyFont="1" applyFill="1"/>
    <xf numFmtId="166" fontId="2" fillId="2" borderId="0" xfId="3" applyNumberFormat="1" applyFont="1" applyFill="1" applyAlignment="1">
      <alignment horizontal="center" vertical="center"/>
    </xf>
    <xf numFmtId="0" fontId="0" fillId="2" borderId="0" xfId="0" applyFill="1"/>
    <xf numFmtId="3" fontId="2" fillId="2" borderId="0" xfId="1" applyNumberFormat="1" applyFont="1" applyFill="1" applyAlignment="1">
      <alignment horizontal="center" vertical="center"/>
    </xf>
    <xf numFmtId="1" fontId="2" fillId="2" borderId="0" xfId="1" applyNumberFormat="1" applyFont="1" applyFill="1" applyAlignment="1">
      <alignment horizontal="center" vertical="center"/>
    </xf>
    <xf numFmtId="4" fontId="2" fillId="2" borderId="0" xfId="1" applyNumberFormat="1" applyFont="1" applyFill="1"/>
    <xf numFmtId="1" fontId="2" fillId="2" borderId="0" xfId="1" applyNumberFormat="1" applyFont="1" applyFill="1"/>
    <xf numFmtId="0" fontId="2" fillId="2" borderId="0" xfId="1" applyNumberFormat="1" applyFont="1" applyFill="1"/>
    <xf numFmtId="3" fontId="0" fillId="0" borderId="0" xfId="0" applyNumberFormat="1"/>
    <xf numFmtId="1" fontId="0" fillId="0" borderId="0" xfId="0" quotePrefix="1" applyNumberFormat="1"/>
    <xf numFmtId="3" fontId="0" fillId="0" borderId="0" xfId="0" quotePrefix="1" applyNumberFormat="1"/>
    <xf numFmtId="0" fontId="0" fillId="2" borderId="0" xfId="0" quotePrefix="1" applyFill="1"/>
    <xf numFmtId="165" fontId="0" fillId="2" borderId="0" xfId="0" applyNumberFormat="1" applyFill="1"/>
    <xf numFmtId="4" fontId="0" fillId="2" borderId="0" xfId="0" applyNumberFormat="1" applyFill="1"/>
    <xf numFmtId="4" fontId="0" fillId="0" borderId="0" xfId="0" quotePrefix="1" applyNumberFormat="1"/>
    <xf numFmtId="0" fontId="0" fillId="0" borderId="0" xfId="0" applyFill="1"/>
    <xf numFmtId="0" fontId="0" fillId="0" borderId="0" xfId="0" quotePrefix="1" applyFill="1"/>
    <xf numFmtId="4" fontId="0" fillId="0" borderId="0" xfId="0" applyNumberFormat="1" applyFill="1"/>
    <xf numFmtId="165" fontId="0" fillId="0" borderId="0" xfId="0" applyNumberFormat="1" applyFill="1"/>
    <xf numFmtId="4" fontId="0" fillId="0" borderId="0" xfId="0" quotePrefix="1" applyNumberFormat="1" applyFill="1"/>
    <xf numFmtId="4" fontId="0" fillId="2" borderId="0" xfId="0" quotePrefix="1" applyNumberFormat="1" applyFill="1"/>
    <xf numFmtId="0" fontId="2" fillId="0" borderId="0" xfId="0" applyFont="1" applyAlignment="1">
      <alignment wrapText="1"/>
    </xf>
    <xf numFmtId="0" fontId="0" fillId="0" borderId="0" xfId="0" quotePrefix="1" applyAlignment="1">
      <alignment wrapText="1"/>
    </xf>
    <xf numFmtId="0" fontId="0" fillId="2" borderId="0" xfId="0" quotePrefix="1" applyFill="1" applyAlignment="1">
      <alignment wrapText="1"/>
    </xf>
    <xf numFmtId="0" fontId="0" fillId="0" borderId="0" xfId="0" quotePrefix="1" applyFill="1" applyAlignment="1">
      <alignment wrapText="1"/>
    </xf>
    <xf numFmtId="0" fontId="0" fillId="0" borderId="0" xfId="0" applyAlignment="1">
      <alignment wrapText="1"/>
    </xf>
    <xf numFmtId="0" fontId="1" fillId="0" borderId="0" xfId="0" applyNumberFormat="1" applyFont="1"/>
    <xf numFmtId="4" fontId="1" fillId="0" borderId="0" xfId="0" applyNumberFormat="1" applyFont="1"/>
    <xf numFmtId="0" fontId="2" fillId="2" borderId="0" xfId="0" applyNumberFormat="1" applyFont="1" applyFill="1"/>
    <xf numFmtId="4" fontId="2" fillId="2" borderId="0" xfId="0" applyNumberFormat="1" applyFont="1" applyFill="1"/>
    <xf numFmtId="0" fontId="2" fillId="2" borderId="0" xfId="0" applyFont="1" applyFill="1"/>
    <xf numFmtId="0" fontId="0" fillId="3" borderId="0" xfId="0" quotePrefix="1" applyFill="1"/>
    <xf numFmtId="0" fontId="4" fillId="0" borderId="0" xfId="0" applyFont="1"/>
    <xf numFmtId="1" fontId="0" fillId="0" borderId="0" xfId="0" quotePrefix="1" applyNumberFormat="1" applyFill="1"/>
    <xf numFmtId="3" fontId="0" fillId="0" borderId="0" xfId="0" quotePrefix="1" applyNumberFormat="1" applyFill="1"/>
    <xf numFmtId="1" fontId="0" fillId="2" borderId="0" xfId="0" quotePrefix="1" applyNumberFormat="1" applyFill="1"/>
    <xf numFmtId="0" fontId="5" fillId="0" borderId="0" xfId="0" quotePrefix="1" applyFont="1"/>
    <xf numFmtId="0" fontId="2" fillId="0" borderId="0" xfId="0" applyFont="1" applyFill="1"/>
    <xf numFmtId="0" fontId="4" fillId="0" borderId="0" xfId="0" applyFont="1" applyFill="1"/>
    <xf numFmtId="14" fontId="0" fillId="0" borderId="0" xfId="0" applyNumberFormat="1"/>
    <xf numFmtId="14" fontId="2" fillId="0" borderId="0" xfId="0" applyNumberFormat="1" applyFont="1"/>
    <xf numFmtId="14" fontId="0" fillId="0" borderId="0" xfId="0" applyNumberFormat="1" applyFill="1"/>
    <xf numFmtId="0" fontId="1" fillId="0" borderId="0" xfId="0" applyNumberFormat="1" applyFont="1" applyFill="1"/>
    <xf numFmtId="0" fontId="0" fillId="0" borderId="0" xfId="0" applyNumberFormat="1" applyFill="1"/>
    <xf numFmtId="4" fontId="1" fillId="0" borderId="0" xfId="0" applyNumberFormat="1" applyFont="1" applyFill="1"/>
    <xf numFmtId="168" fontId="1" fillId="0" borderId="0" xfId="0" applyNumberFormat="1" applyFont="1" applyFill="1"/>
    <xf numFmtId="168" fontId="1" fillId="0" borderId="0" xfId="0" applyNumberFormat="1" applyFont="1"/>
    <xf numFmtId="0" fontId="2" fillId="0" borderId="0" xfId="0" applyFont="1" applyFill="1" applyAlignment="1">
      <alignment wrapText="1"/>
    </xf>
    <xf numFmtId="0" fontId="0" fillId="0" borderId="0" xfId="0" applyNumberFormat="1"/>
    <xf numFmtId="0" fontId="0" fillId="0" borderId="0" xfId="0"/>
    <xf numFmtId="14" fontId="0" fillId="0" borderId="0" xfId="0" applyNumberFormat="1"/>
    <xf numFmtId="0" fontId="0" fillId="0" borderId="0" xfId="0" quotePrefix="1" applyAlignment="1">
      <alignment wrapText="1"/>
    </xf>
    <xf numFmtId="0" fontId="0" fillId="0" borderId="0" xfId="0" applyAlignment="1">
      <alignment wrapText="1"/>
    </xf>
    <xf numFmtId="3" fontId="0" fillId="0" borderId="0" xfId="0" applyNumberFormat="1" applyAlignment="1">
      <alignment wrapText="1"/>
    </xf>
    <xf numFmtId="3" fontId="0" fillId="0" borderId="0" xfId="0" quotePrefix="1" applyNumberFormat="1" applyAlignment="1">
      <alignment wrapText="1"/>
    </xf>
    <xf numFmtId="0" fontId="0" fillId="0" borderId="0" xfId="0"/>
    <xf numFmtId="0" fontId="0" fillId="0" borderId="0" xfId="0" quotePrefix="1"/>
    <xf numFmtId="14" fontId="0" fillId="0" borderId="0" xfId="0" applyNumberFormat="1"/>
    <xf numFmtId="3" fontId="0" fillId="0" borderId="0" xfId="0" applyNumberFormat="1"/>
    <xf numFmtId="3" fontId="6" fillId="0" borderId="0" xfId="0" applyNumberFormat="1" applyFont="1" applyFill="1" applyAlignment="1">
      <alignment wrapText="1"/>
    </xf>
    <xf numFmtId="3" fontId="6" fillId="0" borderId="0" xfId="0" applyNumberFormat="1" applyFont="1" applyFill="1"/>
    <xf numFmtId="0" fontId="0" fillId="0" borderId="0" xfId="0"/>
    <xf numFmtId="0" fontId="0" fillId="0" borderId="0" xfId="0" quotePrefix="1"/>
    <xf numFmtId="14" fontId="0" fillId="0" borderId="0" xfId="0" applyNumberFormat="1"/>
    <xf numFmtId="3" fontId="0" fillId="0" borderId="0" xfId="0" applyNumberFormat="1"/>
    <xf numFmtId="0" fontId="0" fillId="0" borderId="0" xfId="0"/>
    <xf numFmtId="0" fontId="0" fillId="0" borderId="0" xfId="0" quotePrefix="1"/>
    <xf numFmtId="3" fontId="0" fillId="0" borderId="0" xfId="0" applyNumberFormat="1"/>
    <xf numFmtId="0" fontId="0" fillId="0" borderId="0" xfId="0"/>
    <xf numFmtId="0" fontId="0" fillId="0" borderId="0" xfId="0" quotePrefix="1"/>
    <xf numFmtId="14" fontId="0" fillId="0" borderId="0" xfId="0" applyNumberFormat="1"/>
    <xf numFmtId="164" fontId="0" fillId="0" borderId="0" xfId="4" applyFont="1"/>
    <xf numFmtId="0" fontId="0" fillId="0" borderId="0" xfId="0"/>
    <xf numFmtId="0" fontId="0" fillId="0" borderId="0" xfId="0" quotePrefix="1"/>
    <xf numFmtId="164" fontId="0" fillId="0" borderId="0" xfId="4" applyFont="1"/>
    <xf numFmtId="0" fontId="0" fillId="0" borderId="0" xfId="0"/>
    <xf numFmtId="0" fontId="0" fillId="0" borderId="0" xfId="0" quotePrefix="1"/>
    <xf numFmtId="164" fontId="0" fillId="0" borderId="0" xfId="4" applyFont="1"/>
    <xf numFmtId="0" fontId="0" fillId="0" borderId="0" xfId="0"/>
    <xf numFmtId="0" fontId="0" fillId="0" borderId="0" xfId="0" quotePrefix="1"/>
    <xf numFmtId="14" fontId="0" fillId="0" borderId="0" xfId="0" applyNumberFormat="1"/>
    <xf numFmtId="164" fontId="0" fillId="0" borderId="0" xfId="4" applyFont="1"/>
    <xf numFmtId="0" fontId="0" fillId="2" borderId="0" xfId="0" applyFill="1"/>
    <xf numFmtId="0" fontId="0" fillId="2" borderId="0" xfId="0" applyNumberFormat="1" applyFill="1"/>
    <xf numFmtId="0" fontId="0" fillId="0" borderId="0" xfId="0" applyFill="1" applyAlignment="1">
      <alignment wrapText="1"/>
    </xf>
    <xf numFmtId="164" fontId="0" fillId="0" borderId="0" xfId="4" applyFont="1" applyFill="1"/>
    <xf numFmtId="164" fontId="0" fillId="0" borderId="0" xfId="0" applyNumberFormat="1"/>
    <xf numFmtId="0" fontId="0" fillId="0" borderId="0" xfId="0" quotePrefix="1"/>
    <xf numFmtId="0" fontId="0" fillId="0" borderId="0" xfId="0"/>
    <xf numFmtId="14" fontId="0" fillId="0" borderId="0" xfId="0" applyNumberFormat="1"/>
    <xf numFmtId="0" fontId="0" fillId="0" borderId="0" xfId="0"/>
    <xf numFmtId="14" fontId="0" fillId="0" borderId="0" xfId="0" applyNumberFormat="1"/>
    <xf numFmtId="0" fontId="0" fillId="0" borderId="0" xfId="0"/>
    <xf numFmtId="164" fontId="0" fillId="0" borderId="0" xfId="4" applyFont="1" applyFill="1"/>
    <xf numFmtId="0" fontId="0" fillId="0" borderId="0" xfId="0" applyFill="1"/>
    <xf numFmtId="0" fontId="0" fillId="0" borderId="0" xfId="0" quotePrefix="1" applyFill="1"/>
    <xf numFmtId="0" fontId="0" fillId="0" borderId="0" xfId="0" applyFill="1" applyAlignment="1">
      <alignment wrapText="1"/>
    </xf>
    <xf numFmtId="14" fontId="0" fillId="0" borderId="0" xfId="0" applyNumberFormat="1" applyFill="1"/>
    <xf numFmtId="0" fontId="0" fillId="0" borderId="0" xfId="0"/>
    <xf numFmtId="164" fontId="0" fillId="0" borderId="0" xfId="4" applyFont="1" applyFill="1"/>
    <xf numFmtId="0" fontId="0" fillId="0" borderId="0" xfId="0" applyFill="1"/>
    <xf numFmtId="0" fontId="0" fillId="0" borderId="0" xfId="0" quotePrefix="1" applyFill="1"/>
    <xf numFmtId="164" fontId="0" fillId="0" borderId="0" xfId="4" applyFont="1" applyFill="1"/>
    <xf numFmtId="0" fontId="0" fillId="0" borderId="0" xfId="0" applyFill="1"/>
    <xf numFmtId="0" fontId="0" fillId="0" borderId="0" xfId="0" quotePrefix="1" applyFill="1"/>
    <xf numFmtId="164" fontId="0" fillId="0" borderId="0" xfId="4" quotePrefix="1" applyFont="1" applyFill="1"/>
    <xf numFmtId="0" fontId="0" fillId="0" borderId="0" xfId="0"/>
    <xf numFmtId="164" fontId="0" fillId="0" borderId="0" xfId="4" applyFont="1" applyFill="1"/>
    <xf numFmtId="0" fontId="0" fillId="0" borderId="0" xfId="0" applyFill="1"/>
    <xf numFmtId="0" fontId="0" fillId="0" borderId="0" xfId="0" quotePrefix="1" applyFill="1"/>
    <xf numFmtId="164" fontId="0" fillId="0" borderId="0" xfId="4" quotePrefix="1" applyFont="1" applyFill="1"/>
    <xf numFmtId="14" fontId="0" fillId="0" borderId="0" xfId="0" applyNumberFormat="1" applyFill="1"/>
    <xf numFmtId="0" fontId="0" fillId="0" borderId="0" xfId="0"/>
    <xf numFmtId="164" fontId="0" fillId="0" borderId="0" xfId="4" applyFont="1" applyFill="1"/>
    <xf numFmtId="0" fontId="0" fillId="0" borderId="0" xfId="0" applyFill="1"/>
    <xf numFmtId="0" fontId="0" fillId="0" borderId="0" xfId="0" quotePrefix="1" applyFill="1"/>
    <xf numFmtId="14" fontId="0" fillId="0" borderId="0" xfId="0" applyNumberFormat="1" applyFill="1"/>
    <xf numFmtId="0" fontId="0" fillId="0" borderId="0" xfId="0"/>
    <xf numFmtId="164" fontId="0" fillId="0" borderId="0" xfId="4" applyFont="1" applyFill="1"/>
    <xf numFmtId="0" fontId="0" fillId="0" borderId="0" xfId="0" applyFill="1"/>
    <xf numFmtId="0" fontId="0" fillId="0" borderId="0" xfId="0" quotePrefix="1" applyFill="1"/>
    <xf numFmtId="164" fontId="0" fillId="0" borderId="0" xfId="4" quotePrefix="1" applyFont="1" applyFill="1"/>
    <xf numFmtId="14" fontId="0" fillId="0" borderId="0" xfId="0" applyNumberFormat="1" applyFill="1"/>
    <xf numFmtId="0" fontId="0" fillId="0" borderId="0" xfId="0"/>
    <xf numFmtId="0" fontId="0" fillId="0" borderId="0" xfId="0"/>
    <xf numFmtId="164" fontId="0" fillId="0" borderId="0" xfId="4" applyFont="1" applyFill="1"/>
    <xf numFmtId="0" fontId="0" fillId="0" borderId="0" xfId="0" applyFill="1"/>
    <xf numFmtId="0" fontId="0" fillId="0" borderId="0" xfId="0" quotePrefix="1" applyFill="1"/>
    <xf numFmtId="164" fontId="0" fillId="0" borderId="0" xfId="4" quotePrefix="1" applyFont="1" applyFill="1"/>
    <xf numFmtId="14" fontId="0" fillId="0" borderId="0" xfId="0" applyNumberFormat="1" applyFill="1"/>
    <xf numFmtId="0" fontId="0" fillId="0" borderId="0" xfId="0"/>
    <xf numFmtId="164" fontId="0" fillId="0" borderId="0" xfId="4" applyFont="1" applyFill="1"/>
    <xf numFmtId="0" fontId="0" fillId="0" borderId="0" xfId="0" applyFill="1"/>
    <xf numFmtId="0" fontId="0" fillId="0" borderId="0" xfId="0" quotePrefix="1" applyFill="1"/>
    <xf numFmtId="164" fontId="0" fillId="0" borderId="0" xfId="4" quotePrefix="1" applyFont="1" applyFill="1"/>
    <xf numFmtId="14" fontId="0" fillId="0" borderId="0" xfId="0" applyNumberFormat="1" applyFill="1"/>
    <xf numFmtId="0" fontId="0" fillId="0" borderId="0" xfId="0"/>
    <xf numFmtId="164" fontId="0" fillId="0" borderId="0" xfId="4" applyFont="1" applyFill="1"/>
    <xf numFmtId="0" fontId="0" fillId="0" borderId="0" xfId="0" applyFill="1"/>
    <xf numFmtId="0" fontId="0" fillId="0" borderId="0" xfId="0" quotePrefix="1" applyFill="1"/>
    <xf numFmtId="164" fontId="0" fillId="0" borderId="0" xfId="4" quotePrefix="1" applyFont="1" applyFill="1"/>
    <xf numFmtId="164" fontId="0" fillId="0" borderId="0" xfId="4" applyFont="1" applyFill="1"/>
    <xf numFmtId="0" fontId="0" fillId="0" borderId="0" xfId="0" applyFill="1"/>
    <xf numFmtId="0" fontId="0" fillId="0" borderId="0" xfId="0" quotePrefix="1" applyFill="1"/>
    <xf numFmtId="164" fontId="0" fillId="0" borderId="0" xfId="4" quotePrefix="1" applyFont="1" applyFill="1"/>
    <xf numFmtId="14" fontId="0" fillId="0" borderId="0" xfId="0" applyNumberFormat="1" applyFill="1"/>
    <xf numFmtId="0" fontId="0" fillId="0" borderId="0" xfId="0" applyFill="1"/>
    <xf numFmtId="14" fontId="0" fillId="0" borderId="0" xfId="0" applyNumberFormat="1" applyFill="1"/>
    <xf numFmtId="0" fontId="0" fillId="0" borderId="0" xfId="0"/>
    <xf numFmtId="0" fontId="0" fillId="0" borderId="0" xfId="0"/>
    <xf numFmtId="164" fontId="0" fillId="0" borderId="0" xfId="4" applyFont="1" applyFill="1"/>
    <xf numFmtId="0" fontId="0" fillId="0" borderId="0" xfId="0" applyFill="1"/>
    <xf numFmtId="0" fontId="0" fillId="0" borderId="0" xfId="0" quotePrefix="1" applyFill="1"/>
    <xf numFmtId="164" fontId="0" fillId="0" borderId="0" xfId="4" quotePrefix="1" applyFont="1" applyFill="1"/>
    <xf numFmtId="14" fontId="0" fillId="0" borderId="0" xfId="0" applyNumberFormat="1" applyFill="1"/>
    <xf numFmtId="0" fontId="0" fillId="0" borderId="0" xfId="0"/>
    <xf numFmtId="0" fontId="0" fillId="0" borderId="0" xfId="0" applyFill="1"/>
    <xf numFmtId="0" fontId="0" fillId="0" borderId="0" xfId="0"/>
    <xf numFmtId="0" fontId="0" fillId="0" borderId="0" xfId="0" applyFill="1"/>
    <xf numFmtId="164" fontId="0" fillId="0" borderId="0" xfId="4" applyFont="1" applyFill="1"/>
    <xf numFmtId="0" fontId="0" fillId="0" borderId="0" xfId="0" applyFill="1"/>
    <xf numFmtId="0" fontId="0" fillId="0" borderId="0" xfId="0" quotePrefix="1" applyFill="1"/>
    <xf numFmtId="14" fontId="0" fillId="0" borderId="0" xfId="0" applyNumberFormat="1" applyFill="1"/>
    <xf numFmtId="0" fontId="0" fillId="0" borderId="0" xfId="0"/>
    <xf numFmtId="164" fontId="0" fillId="0" borderId="0" xfId="4" applyFont="1" applyFill="1"/>
    <xf numFmtId="0" fontId="0" fillId="0" borderId="0" xfId="0" applyFill="1"/>
    <xf numFmtId="0" fontId="0" fillId="0" borderId="0" xfId="0" quotePrefix="1" applyFill="1"/>
    <xf numFmtId="164" fontId="0" fillId="0" borderId="0" xfId="4" quotePrefix="1" applyFont="1" applyFill="1"/>
    <xf numFmtId="14" fontId="0" fillId="0" borderId="0" xfId="0" applyNumberFormat="1" applyFill="1"/>
    <xf numFmtId="0" fontId="0" fillId="4" borderId="0" xfId="0" applyFill="1"/>
    <xf numFmtId="14" fontId="0" fillId="4" borderId="0" xfId="0" applyNumberFormat="1" applyFill="1"/>
    <xf numFmtId="164" fontId="0" fillId="0" borderId="0" xfId="4" applyFont="1" applyFill="1"/>
    <xf numFmtId="0" fontId="0" fillId="0" borderId="0" xfId="0" applyFill="1"/>
    <xf numFmtId="0" fontId="0" fillId="0" borderId="0" xfId="0" quotePrefix="1" applyFill="1"/>
    <xf numFmtId="14" fontId="0" fillId="0" borderId="0" xfId="0" applyNumberFormat="1" applyFill="1"/>
    <xf numFmtId="0" fontId="0" fillId="0" borderId="0" xfId="0"/>
    <xf numFmtId="164" fontId="0" fillId="0" borderId="0" xfId="4" applyFont="1" applyFill="1"/>
    <xf numFmtId="0" fontId="0" fillId="0" borderId="0" xfId="0" applyFill="1"/>
    <xf numFmtId="0" fontId="0" fillId="0" borderId="0" xfId="0" quotePrefix="1" applyFill="1"/>
    <xf numFmtId="14" fontId="0" fillId="0" borderId="0" xfId="0" applyNumberFormat="1" applyFill="1"/>
    <xf numFmtId="164" fontId="0" fillId="2" borderId="0" xfId="4" applyFont="1" applyFill="1"/>
    <xf numFmtId="0" fontId="0" fillId="5" borderId="0" xfId="0" applyFill="1"/>
    <xf numFmtId="14" fontId="0" fillId="3" borderId="0" xfId="0" applyNumberFormat="1" applyFill="1"/>
    <xf numFmtId="0" fontId="0" fillId="3" borderId="0" xfId="0" applyFill="1"/>
    <xf numFmtId="0" fontId="5" fillId="0" borderId="0" xfId="0" applyFont="1" applyFill="1"/>
    <xf numFmtId="14" fontId="5" fillId="0" borderId="0" xfId="0" applyNumberFormat="1" applyFont="1"/>
    <xf numFmtId="0" fontId="5" fillId="0" borderId="0" xfId="0" applyFont="1"/>
    <xf numFmtId="0" fontId="6" fillId="0" borderId="0" xfId="0" applyFont="1"/>
    <xf numFmtId="14" fontId="6" fillId="0" borderId="0" xfId="0" applyNumberFormat="1" applyFont="1"/>
    <xf numFmtId="0" fontId="6" fillId="0" borderId="0" xfId="0" applyFont="1" applyFill="1"/>
  </cellXfs>
  <cellStyles count="5">
    <cellStyle name="Обычный 2" xfId="1"/>
    <cellStyle name="Процентный 2" xfId="2"/>
    <cellStyle name="Финансовый 2" xfId="3"/>
    <cellStyle name="Comma" xfId="4" builtinId="3"/>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Z2431"/>
  <sheetViews>
    <sheetView workbookViewId="0">
      <selection activeCell="C61" sqref="C61"/>
    </sheetView>
  </sheetViews>
  <sheetFormatPr baseColWidth="10" defaultColWidth="8.83203125" defaultRowHeight="14" x14ac:dyDescent="0"/>
  <cols>
    <col min="3" max="5" width="25.6640625" customWidth="1"/>
    <col min="6" max="7" width="18.6640625" customWidth="1"/>
    <col min="8" max="10" width="25.6640625" customWidth="1"/>
    <col min="11" max="11" width="10.6640625" customWidth="1"/>
    <col min="12" max="15" width="25.6640625" customWidth="1"/>
    <col min="16" max="19" width="18.6640625" customWidth="1"/>
    <col min="20" max="21" width="25.6640625" customWidth="1"/>
    <col min="22" max="23" width="18.6640625" customWidth="1"/>
    <col min="24" max="24" width="25.6640625" customWidth="1"/>
    <col min="25" max="26" width="18.6640625" customWidth="1"/>
  </cols>
  <sheetData>
    <row r="1" spans="1:26">
      <c r="C1" t="s">
        <v>4737</v>
      </c>
      <c r="D1" t="s">
        <v>4738</v>
      </c>
      <c r="E1" t="s">
        <v>4739</v>
      </c>
      <c r="F1" t="s">
        <v>4740</v>
      </c>
      <c r="G1" t="s">
        <v>4741</v>
      </c>
      <c r="H1" t="s">
        <v>4742</v>
      </c>
      <c r="I1" t="s">
        <v>4743</v>
      </c>
      <c r="J1" t="s">
        <v>4744</v>
      </c>
      <c r="K1" t="s">
        <v>4745</v>
      </c>
      <c r="L1" t="s">
        <v>4746</v>
      </c>
      <c r="M1" t="s">
        <v>4747</v>
      </c>
      <c r="N1" t="s">
        <v>4748</v>
      </c>
      <c r="O1" t="s">
        <v>4749</v>
      </c>
      <c r="P1" t="s">
        <v>4750</v>
      </c>
      <c r="Q1" t="s">
        <v>4751</v>
      </c>
      <c r="R1" t="s">
        <v>4752</v>
      </c>
      <c r="S1" t="s">
        <v>4753</v>
      </c>
      <c r="T1" t="s">
        <v>4754</v>
      </c>
      <c r="U1" t="s">
        <v>4755</v>
      </c>
      <c r="V1" t="s">
        <v>4756</v>
      </c>
      <c r="W1" t="s">
        <v>4757</v>
      </c>
      <c r="X1" t="s">
        <v>4758</v>
      </c>
      <c r="Y1" t="s">
        <v>4759</v>
      </c>
      <c r="Z1" t="s">
        <v>4760</v>
      </c>
    </row>
    <row r="2" spans="1:26">
      <c r="A2">
        <f t="shared" ref="A2:A14" si="0">IF(N2=O2,1,0)</f>
        <v>0</v>
      </c>
      <c r="B2">
        <f t="shared" ref="B2:B14" si="1">IF(L2=M2,1,0)</f>
        <v>1</v>
      </c>
      <c r="C2" s="2" t="s">
        <v>0</v>
      </c>
      <c r="D2" s="2" t="s">
        <v>1</v>
      </c>
      <c r="E2" s="2" t="s">
        <v>2</v>
      </c>
      <c r="G2">
        <v>100</v>
      </c>
      <c r="H2" s="2" t="s">
        <v>3</v>
      </c>
      <c r="I2" s="2" t="s">
        <v>3</v>
      </c>
      <c r="J2" s="2" t="s">
        <v>4</v>
      </c>
      <c r="K2" s="1">
        <v>38406</v>
      </c>
      <c r="L2" s="2" t="s">
        <v>5</v>
      </c>
      <c r="M2" s="2" t="s">
        <v>5</v>
      </c>
      <c r="N2" s="2" t="s">
        <v>6</v>
      </c>
      <c r="O2" s="2" t="s">
        <v>7</v>
      </c>
      <c r="P2">
        <v>4.21</v>
      </c>
      <c r="Q2">
        <v>111.4</v>
      </c>
      <c r="R2">
        <v>23.47</v>
      </c>
      <c r="S2">
        <v>148.4</v>
      </c>
      <c r="T2" s="2" t="s">
        <v>2938</v>
      </c>
      <c r="U2" s="2" t="s">
        <v>2939</v>
      </c>
      <c r="V2">
        <v>16.579999999999998</v>
      </c>
      <c r="W2">
        <v>16.64</v>
      </c>
      <c r="X2" s="2" t="s">
        <v>2940</v>
      </c>
      <c r="Y2">
        <v>1.2</v>
      </c>
      <c r="Z2">
        <v>1.2</v>
      </c>
    </row>
    <row r="3" spans="1:26" hidden="1">
      <c r="A3">
        <f t="shared" si="0"/>
        <v>0</v>
      </c>
      <c r="B3">
        <f t="shared" si="1"/>
        <v>0</v>
      </c>
      <c r="C3" s="2" t="s">
        <v>8</v>
      </c>
      <c r="D3" s="2" t="s">
        <v>9</v>
      </c>
      <c r="E3" s="2" t="s">
        <v>10</v>
      </c>
      <c r="F3">
        <v>211.46</v>
      </c>
      <c r="G3">
        <v>100</v>
      </c>
      <c r="H3" s="2" t="s">
        <v>3</v>
      </c>
      <c r="I3" s="2" t="s">
        <v>3</v>
      </c>
      <c r="J3" s="2" t="s">
        <v>4</v>
      </c>
      <c r="K3" s="1">
        <v>39080</v>
      </c>
      <c r="L3" s="2" t="s">
        <v>11</v>
      </c>
      <c r="M3" s="2" t="s">
        <v>12</v>
      </c>
      <c r="N3" s="2" t="s">
        <v>7</v>
      </c>
      <c r="O3" s="2" t="s">
        <v>13</v>
      </c>
      <c r="P3">
        <v>114.51</v>
      </c>
      <c r="Q3">
        <v>892.26</v>
      </c>
      <c r="R3">
        <v>88.89</v>
      </c>
      <c r="S3" s="3">
        <v>1694.75</v>
      </c>
      <c r="T3" s="2" t="s">
        <v>2941</v>
      </c>
      <c r="U3" s="2" t="s">
        <v>2942</v>
      </c>
      <c r="V3">
        <v>40.159999999999997</v>
      </c>
      <c r="W3">
        <v>40.159999999999997</v>
      </c>
      <c r="X3" s="2" t="s">
        <v>2943</v>
      </c>
      <c r="Y3">
        <v>7.64</v>
      </c>
      <c r="Z3">
        <v>7.64</v>
      </c>
    </row>
    <row r="4" spans="1:26" hidden="1">
      <c r="A4">
        <f t="shared" si="0"/>
        <v>0</v>
      </c>
      <c r="B4">
        <f t="shared" si="1"/>
        <v>0</v>
      </c>
      <c r="C4" s="2" t="s">
        <v>14</v>
      </c>
      <c r="D4" s="2" t="s">
        <v>15</v>
      </c>
      <c r="E4" s="2" t="s">
        <v>16</v>
      </c>
      <c r="F4">
        <v>4.5999999999999996</v>
      </c>
      <c r="G4">
        <v>100</v>
      </c>
      <c r="H4" s="2" t="s">
        <v>3</v>
      </c>
      <c r="I4" s="2" t="s">
        <v>3</v>
      </c>
      <c r="J4" s="2" t="s">
        <v>4</v>
      </c>
      <c r="K4" s="1">
        <v>39079</v>
      </c>
      <c r="L4" s="2" t="s">
        <v>17</v>
      </c>
      <c r="M4" s="2" t="s">
        <v>18</v>
      </c>
      <c r="N4" s="2" t="s">
        <v>19</v>
      </c>
      <c r="O4" s="2" t="s">
        <v>20</v>
      </c>
      <c r="P4">
        <v>5.21</v>
      </c>
      <c r="Q4">
        <v>27.33</v>
      </c>
      <c r="R4">
        <v>2.21</v>
      </c>
      <c r="S4">
        <v>19.760000000000002</v>
      </c>
      <c r="T4" s="2" t="s">
        <v>2944</v>
      </c>
      <c r="U4" s="2" t="s">
        <v>2945</v>
      </c>
      <c r="V4">
        <v>1.01</v>
      </c>
      <c r="W4">
        <v>1.01</v>
      </c>
      <c r="X4" s="2" t="s">
        <v>2946</v>
      </c>
    </row>
    <row r="5" spans="1:26">
      <c r="A5">
        <f t="shared" si="0"/>
        <v>0</v>
      </c>
      <c r="B5">
        <f t="shared" si="1"/>
        <v>1</v>
      </c>
      <c r="C5" s="2" t="s">
        <v>21</v>
      </c>
      <c r="D5" s="2" t="s">
        <v>22</v>
      </c>
      <c r="E5" s="2" t="s">
        <v>22</v>
      </c>
      <c r="G5">
        <v>100</v>
      </c>
      <c r="H5" s="2" t="s">
        <v>3</v>
      </c>
      <c r="I5" s="2" t="s">
        <v>3</v>
      </c>
      <c r="J5" s="2" t="s">
        <v>4</v>
      </c>
      <c r="K5" s="1">
        <v>39065</v>
      </c>
      <c r="L5" s="2" t="s">
        <v>23</v>
      </c>
      <c r="M5" s="2" t="s">
        <v>23</v>
      </c>
      <c r="N5" s="2" t="s">
        <v>24</v>
      </c>
      <c r="O5" s="2" t="s">
        <v>25</v>
      </c>
      <c r="P5">
        <v>5.42</v>
      </c>
      <c r="Q5">
        <v>0.77</v>
      </c>
      <c r="R5">
        <v>2.99</v>
      </c>
      <c r="S5">
        <v>0.82</v>
      </c>
      <c r="T5" s="2" t="s">
        <v>2947</v>
      </c>
      <c r="U5" s="2" t="s">
        <v>2948</v>
      </c>
      <c r="V5">
        <v>0.36</v>
      </c>
      <c r="W5">
        <v>0.49</v>
      </c>
      <c r="X5" s="2" t="s">
        <v>2946</v>
      </c>
    </row>
    <row r="6" spans="1:26" hidden="1">
      <c r="A6">
        <f t="shared" si="0"/>
        <v>0</v>
      </c>
      <c r="B6">
        <f t="shared" si="1"/>
        <v>0</v>
      </c>
      <c r="C6" s="2" t="s">
        <v>26</v>
      </c>
      <c r="D6" s="2" t="s">
        <v>27</v>
      </c>
      <c r="E6" s="2" t="s">
        <v>28</v>
      </c>
      <c r="F6">
        <v>435.65</v>
      </c>
      <c r="G6">
        <v>100</v>
      </c>
      <c r="H6" s="2" t="s">
        <v>3</v>
      </c>
      <c r="I6" s="2" t="s">
        <v>3</v>
      </c>
      <c r="J6" s="2" t="s">
        <v>4</v>
      </c>
      <c r="K6" s="1">
        <v>39078</v>
      </c>
      <c r="L6" s="2" t="s">
        <v>29</v>
      </c>
      <c r="M6" s="2" t="s">
        <v>30</v>
      </c>
      <c r="N6" s="2" t="s">
        <v>24</v>
      </c>
      <c r="O6" s="2" t="s">
        <v>31</v>
      </c>
      <c r="P6">
        <v>451.31</v>
      </c>
      <c r="Q6" s="3">
        <v>1615.66</v>
      </c>
      <c r="R6">
        <v>363.39</v>
      </c>
      <c r="S6">
        <v>992.61</v>
      </c>
      <c r="T6" s="2" t="s">
        <v>2949</v>
      </c>
      <c r="U6" s="2" t="s">
        <v>2950</v>
      </c>
      <c r="V6">
        <v>21.7</v>
      </c>
      <c r="W6">
        <v>21.52</v>
      </c>
      <c r="X6" s="2" t="s">
        <v>2951</v>
      </c>
      <c r="Y6">
        <v>24.46</v>
      </c>
      <c r="Z6">
        <v>24.7</v>
      </c>
    </row>
    <row r="7" spans="1:26" hidden="1">
      <c r="A7">
        <f t="shared" si="0"/>
        <v>0</v>
      </c>
      <c r="B7">
        <f t="shared" si="1"/>
        <v>0</v>
      </c>
      <c r="C7" s="2" t="s">
        <v>32</v>
      </c>
      <c r="D7" s="2" t="s">
        <v>33</v>
      </c>
      <c r="E7" s="2" t="s">
        <v>34</v>
      </c>
      <c r="F7">
        <v>224.94</v>
      </c>
      <c r="G7">
        <v>100</v>
      </c>
      <c r="H7" s="2" t="s">
        <v>3</v>
      </c>
      <c r="I7" s="2" t="s">
        <v>3</v>
      </c>
      <c r="J7" s="2" t="s">
        <v>4</v>
      </c>
      <c r="K7" s="1">
        <v>39072</v>
      </c>
      <c r="L7" s="2" t="s">
        <v>35</v>
      </c>
      <c r="M7" s="2" t="s">
        <v>36</v>
      </c>
      <c r="N7" s="2" t="s">
        <v>37</v>
      </c>
      <c r="O7" s="2" t="s">
        <v>38</v>
      </c>
      <c r="P7">
        <v>20.13</v>
      </c>
      <c r="Q7">
        <v>546.80999999999995</v>
      </c>
      <c r="R7">
        <v>140.12</v>
      </c>
      <c r="S7">
        <v>434.38</v>
      </c>
      <c r="T7" s="2" t="s">
        <v>2952</v>
      </c>
      <c r="U7" s="2" t="s">
        <v>2953</v>
      </c>
      <c r="V7">
        <v>55.15</v>
      </c>
      <c r="W7">
        <v>55.28</v>
      </c>
      <c r="X7" s="2" t="s">
        <v>2954</v>
      </c>
      <c r="Y7">
        <v>24.26</v>
      </c>
      <c r="Z7">
        <v>24.32</v>
      </c>
    </row>
    <row r="8" spans="1:26" hidden="1">
      <c r="A8">
        <f t="shared" si="0"/>
        <v>1</v>
      </c>
      <c r="B8">
        <f t="shared" si="1"/>
        <v>0</v>
      </c>
      <c r="C8" s="2" t="s">
        <v>39</v>
      </c>
      <c r="D8" s="2" t="s">
        <v>40</v>
      </c>
      <c r="E8" s="2" t="s">
        <v>41</v>
      </c>
      <c r="G8">
        <v>100</v>
      </c>
      <c r="H8" s="2" t="s">
        <v>3</v>
      </c>
      <c r="I8" s="2" t="s">
        <v>3</v>
      </c>
      <c r="J8" s="2" t="s">
        <v>4</v>
      </c>
      <c r="K8" s="1">
        <v>39065</v>
      </c>
      <c r="L8" s="2" t="s">
        <v>42</v>
      </c>
      <c r="M8" s="2" t="s">
        <v>43</v>
      </c>
      <c r="N8" s="2" t="s">
        <v>44</v>
      </c>
      <c r="O8" s="2" t="s">
        <v>44</v>
      </c>
      <c r="P8">
        <v>5.27</v>
      </c>
      <c r="Q8">
        <v>5.27</v>
      </c>
      <c r="R8">
        <v>31.07</v>
      </c>
      <c r="S8">
        <v>31.07</v>
      </c>
      <c r="T8" s="2" t="s">
        <v>2955</v>
      </c>
      <c r="U8" s="2" t="s">
        <v>2956</v>
      </c>
      <c r="V8">
        <v>4.75</v>
      </c>
      <c r="W8">
        <v>4.75</v>
      </c>
      <c r="X8" s="2" t="s">
        <v>2946</v>
      </c>
    </row>
    <row r="9" spans="1:26" hidden="1">
      <c r="A9">
        <f t="shared" si="0"/>
        <v>1</v>
      </c>
      <c r="B9">
        <f t="shared" si="1"/>
        <v>0</v>
      </c>
      <c r="C9" s="2" t="s">
        <v>45</v>
      </c>
      <c r="D9" s="2" t="s">
        <v>46</v>
      </c>
      <c r="E9" s="2" t="s">
        <v>47</v>
      </c>
      <c r="F9">
        <v>70.8</v>
      </c>
      <c r="G9">
        <v>100</v>
      </c>
      <c r="H9" s="2" t="s">
        <v>3</v>
      </c>
      <c r="I9" s="2" t="s">
        <v>3</v>
      </c>
      <c r="J9" s="2" t="s">
        <v>4</v>
      </c>
      <c r="K9" s="1">
        <v>39070</v>
      </c>
      <c r="L9" s="2" t="s">
        <v>48</v>
      </c>
      <c r="M9" s="2" t="s">
        <v>49</v>
      </c>
      <c r="N9" s="2" t="s">
        <v>24</v>
      </c>
      <c r="O9" s="2" t="s">
        <v>24</v>
      </c>
      <c r="P9">
        <v>8.64</v>
      </c>
      <c r="Q9">
        <v>7.97</v>
      </c>
      <c r="R9">
        <v>19.27</v>
      </c>
      <c r="S9">
        <v>141.78</v>
      </c>
      <c r="T9" s="2" t="s">
        <v>2957</v>
      </c>
      <c r="U9" s="2" t="s">
        <v>2958</v>
      </c>
      <c r="V9">
        <v>7.09</v>
      </c>
      <c r="W9">
        <v>7.19</v>
      </c>
      <c r="X9" s="2" t="s">
        <v>2946</v>
      </c>
    </row>
    <row r="10" spans="1:26" hidden="1">
      <c r="A10">
        <f t="shared" si="0"/>
        <v>1</v>
      </c>
      <c r="B10">
        <f t="shared" si="1"/>
        <v>0</v>
      </c>
      <c r="C10" s="2" t="s">
        <v>50</v>
      </c>
      <c r="D10" s="2" t="s">
        <v>51</v>
      </c>
      <c r="E10" s="2" t="s">
        <v>52</v>
      </c>
      <c r="F10">
        <v>39</v>
      </c>
      <c r="G10">
        <v>100</v>
      </c>
      <c r="H10" s="2" t="s">
        <v>3</v>
      </c>
      <c r="I10" s="2" t="s">
        <v>3</v>
      </c>
      <c r="J10" s="2" t="s">
        <v>4</v>
      </c>
      <c r="K10" s="1">
        <v>39072</v>
      </c>
      <c r="L10" s="2" t="s">
        <v>53</v>
      </c>
      <c r="M10" s="2" t="s">
        <v>54</v>
      </c>
      <c r="N10" s="2" t="s">
        <v>55</v>
      </c>
      <c r="O10" s="2" t="s">
        <v>55</v>
      </c>
      <c r="P10">
        <v>33.79</v>
      </c>
      <c r="Q10" s="3">
        <v>41520</v>
      </c>
      <c r="R10">
        <v>51.63</v>
      </c>
      <c r="S10" s="3">
        <v>36586</v>
      </c>
      <c r="T10" s="2" t="s">
        <v>2959</v>
      </c>
      <c r="U10" s="2" t="s">
        <v>2960</v>
      </c>
      <c r="V10">
        <v>20.32</v>
      </c>
      <c r="W10">
        <v>20.260000000000002</v>
      </c>
      <c r="X10" s="2" t="s">
        <v>2961</v>
      </c>
      <c r="Y10">
        <v>1.1299999999999999</v>
      </c>
      <c r="Z10">
        <v>1.1200000000000001</v>
      </c>
    </row>
    <row r="11" spans="1:26" hidden="1">
      <c r="A11">
        <f t="shared" si="0"/>
        <v>1</v>
      </c>
      <c r="B11">
        <f t="shared" si="1"/>
        <v>0</v>
      </c>
      <c r="C11" s="2" t="s">
        <v>56</v>
      </c>
      <c r="D11" s="2" t="s">
        <v>57</v>
      </c>
      <c r="E11" s="2" t="s">
        <v>58</v>
      </c>
      <c r="F11">
        <v>418.55</v>
      </c>
      <c r="G11">
        <v>100</v>
      </c>
      <c r="H11" s="2" t="s">
        <v>3</v>
      </c>
      <c r="I11" s="2" t="s">
        <v>3</v>
      </c>
      <c r="J11" s="2" t="s">
        <v>4</v>
      </c>
      <c r="K11" s="1">
        <v>39071</v>
      </c>
      <c r="L11" s="2" t="s">
        <v>59</v>
      </c>
      <c r="M11" s="2" t="s">
        <v>60</v>
      </c>
      <c r="N11" s="2" t="s">
        <v>38</v>
      </c>
      <c r="O11" s="2" t="s">
        <v>38</v>
      </c>
      <c r="P11">
        <v>289.82</v>
      </c>
      <c r="Q11">
        <v>969.68</v>
      </c>
      <c r="R11">
        <v>319.83</v>
      </c>
      <c r="S11" s="3">
        <v>1317.95</v>
      </c>
      <c r="T11" s="2" t="s">
        <v>2962</v>
      </c>
      <c r="U11" s="2" t="s">
        <v>2963</v>
      </c>
      <c r="V11">
        <v>36.08</v>
      </c>
      <c r="W11">
        <v>37.6</v>
      </c>
      <c r="X11" s="2" t="s">
        <v>2964</v>
      </c>
      <c r="Y11">
        <v>16.13</v>
      </c>
      <c r="Z11">
        <v>19.36</v>
      </c>
    </row>
    <row r="12" spans="1:26" hidden="1">
      <c r="A12">
        <f t="shared" si="0"/>
        <v>1</v>
      </c>
      <c r="B12">
        <f t="shared" si="1"/>
        <v>0</v>
      </c>
      <c r="C12" s="2" t="s">
        <v>61</v>
      </c>
      <c r="D12" s="2" t="s">
        <v>62</v>
      </c>
      <c r="E12" s="2" t="s">
        <v>63</v>
      </c>
      <c r="F12">
        <v>359.97</v>
      </c>
      <c r="G12">
        <v>100</v>
      </c>
      <c r="H12" s="2" t="s">
        <v>3</v>
      </c>
      <c r="I12" s="2" t="s">
        <v>3</v>
      </c>
      <c r="J12" s="2" t="s">
        <v>4</v>
      </c>
      <c r="K12" s="1">
        <v>39072</v>
      </c>
      <c r="L12" s="2" t="s">
        <v>64</v>
      </c>
      <c r="M12" s="2" t="s">
        <v>65</v>
      </c>
      <c r="N12" s="2" t="s">
        <v>66</v>
      </c>
      <c r="O12" s="2" t="s">
        <v>66</v>
      </c>
      <c r="P12">
        <v>116.72</v>
      </c>
      <c r="Q12" s="3">
        <v>9064.91</v>
      </c>
      <c r="R12" s="3">
        <v>1659.48</v>
      </c>
      <c r="S12" s="3">
        <v>118523.9</v>
      </c>
      <c r="T12" s="2" t="s">
        <v>2965</v>
      </c>
      <c r="U12" s="2" t="s">
        <v>2966</v>
      </c>
      <c r="V12">
        <v>44.18</v>
      </c>
      <c r="W12">
        <v>43.98</v>
      </c>
      <c r="X12" s="2" t="s">
        <v>2946</v>
      </c>
      <c r="Y12">
        <v>16.7</v>
      </c>
      <c r="Z12">
        <v>16.7</v>
      </c>
    </row>
    <row r="13" spans="1:26" hidden="1">
      <c r="A13">
        <f t="shared" si="0"/>
        <v>0</v>
      </c>
      <c r="B13">
        <f t="shared" si="1"/>
        <v>0</v>
      </c>
      <c r="C13" s="2" t="s">
        <v>67</v>
      </c>
      <c r="D13" s="2" t="s">
        <v>68</v>
      </c>
      <c r="E13" s="2" t="s">
        <v>69</v>
      </c>
      <c r="F13">
        <v>84.8</v>
      </c>
      <c r="G13">
        <v>100</v>
      </c>
      <c r="H13" s="2" t="s">
        <v>3</v>
      </c>
      <c r="I13" s="2" t="s">
        <v>3</v>
      </c>
      <c r="J13" s="2" t="s">
        <v>4</v>
      </c>
      <c r="K13" s="1">
        <v>39071</v>
      </c>
      <c r="L13" s="2" t="s">
        <v>70</v>
      </c>
      <c r="M13" s="2" t="s">
        <v>71</v>
      </c>
      <c r="N13" s="2" t="s">
        <v>24</v>
      </c>
      <c r="O13" s="2" t="s">
        <v>72</v>
      </c>
      <c r="P13">
        <v>95.86</v>
      </c>
      <c r="Q13">
        <v>267.95</v>
      </c>
      <c r="R13">
        <v>197.96</v>
      </c>
      <c r="S13">
        <v>436.68</v>
      </c>
      <c r="T13" s="2" t="s">
        <v>2967</v>
      </c>
      <c r="U13" s="2" t="s">
        <v>3023</v>
      </c>
      <c r="V13">
        <v>12</v>
      </c>
      <c r="W13">
        <v>12.25</v>
      </c>
      <c r="X13" s="2" t="s">
        <v>2968</v>
      </c>
      <c r="Y13">
        <v>2.9</v>
      </c>
      <c r="Z13">
        <v>3.2</v>
      </c>
    </row>
    <row r="14" spans="1:26" hidden="1">
      <c r="A14">
        <f t="shared" si="0"/>
        <v>1</v>
      </c>
      <c r="B14">
        <f t="shared" si="1"/>
        <v>0</v>
      </c>
      <c r="C14" s="2" t="s">
        <v>73</v>
      </c>
      <c r="D14" s="2" t="s">
        <v>74</v>
      </c>
      <c r="E14" s="2" t="s">
        <v>75</v>
      </c>
      <c r="F14">
        <v>49.1</v>
      </c>
      <c r="G14">
        <v>100</v>
      </c>
      <c r="H14" s="2" t="s">
        <v>3</v>
      </c>
      <c r="I14" s="2" t="s">
        <v>3</v>
      </c>
      <c r="J14" s="2" t="s">
        <v>4</v>
      </c>
      <c r="K14" s="1">
        <v>39071</v>
      </c>
      <c r="L14" s="2" t="s">
        <v>76</v>
      </c>
      <c r="M14" s="2" t="s">
        <v>77</v>
      </c>
      <c r="N14" s="2" t="s">
        <v>78</v>
      </c>
      <c r="O14" s="2" t="s">
        <v>78</v>
      </c>
      <c r="P14">
        <v>61.05</v>
      </c>
      <c r="Q14">
        <v>275.74</v>
      </c>
      <c r="R14">
        <v>15.4</v>
      </c>
      <c r="S14">
        <v>107.97</v>
      </c>
      <c r="T14" s="2" t="s">
        <v>2969</v>
      </c>
      <c r="U14" s="2" t="s">
        <v>2970</v>
      </c>
      <c r="V14">
        <v>10.79</v>
      </c>
      <c r="W14">
        <v>10.99</v>
      </c>
      <c r="X14" s="2" t="s">
        <v>2946</v>
      </c>
    </row>
    <row r="15" spans="1:26">
      <c r="A15">
        <f>IF(Selected!V533=Selected!W533,1,0)</f>
        <v>1</v>
      </c>
      <c r="B15">
        <f>IF(Selected!S533=Selected!T533,1,0)</f>
        <v>1</v>
      </c>
    </row>
    <row r="16" spans="1:26">
      <c r="A16">
        <f>IF(Selected!V534=Selected!W534,1,0)</f>
        <v>1</v>
      </c>
      <c r="B16">
        <f>IF(Selected!S534=Selected!T534,1,0)</f>
        <v>1</v>
      </c>
    </row>
    <row r="17" spans="1:2" hidden="1">
      <c r="A17" t="e">
        <f>IF(Selected!#REF!=Selected!#REF!,1,0)</f>
        <v>#REF!</v>
      </c>
      <c r="B17" t="e">
        <f>IF(Selected!#REF!=Selected!#REF!,1,0)</f>
        <v>#REF!</v>
      </c>
    </row>
    <row r="18" spans="1:2" hidden="1">
      <c r="A18" t="e">
        <f>IF(Selected!#REF!=Selected!#REF!,1,0)</f>
        <v>#REF!</v>
      </c>
      <c r="B18" t="e">
        <f>IF(Selected!#REF!=Selected!#REF!,1,0)</f>
        <v>#REF!</v>
      </c>
    </row>
    <row r="19" spans="1:2" hidden="1">
      <c r="A19" t="e">
        <f>IF(Selected!#REF!=Selected!#REF!,1,0)</f>
        <v>#REF!</v>
      </c>
      <c r="B19" t="e">
        <f>IF(Selected!#REF!=Selected!#REF!,1,0)</f>
        <v>#REF!</v>
      </c>
    </row>
    <row r="20" spans="1:2">
      <c r="A20">
        <f>IF(Selected!V535=Selected!W535,1,0)</f>
        <v>1</v>
      </c>
      <c r="B20">
        <f>IF(Selected!S535=Selected!T535,1,0)</f>
        <v>1</v>
      </c>
    </row>
    <row r="21" spans="1:2" hidden="1">
      <c r="A21" t="e">
        <f>IF(Selected!#REF!=Selected!#REF!,1,0)</f>
        <v>#REF!</v>
      </c>
      <c r="B21" t="e">
        <f>IF(Selected!#REF!=Selected!#REF!,1,0)</f>
        <v>#REF!</v>
      </c>
    </row>
    <row r="22" spans="1:2" hidden="1">
      <c r="A22" t="e">
        <f>IF(Selected!#REF!=Selected!#REF!,1,0)</f>
        <v>#REF!</v>
      </c>
      <c r="B22" t="e">
        <f>IF(Selected!#REF!=Selected!#REF!,1,0)</f>
        <v>#REF!</v>
      </c>
    </row>
    <row r="23" spans="1:2" hidden="1">
      <c r="A23" t="e">
        <f>IF(Selected!#REF!=Selected!#REF!,1,0)</f>
        <v>#REF!</v>
      </c>
      <c r="B23" t="e">
        <f>IF(Selected!#REF!=Selected!#REF!,1,0)</f>
        <v>#REF!</v>
      </c>
    </row>
    <row r="24" spans="1:2">
      <c r="A24">
        <f>IF(Selected!V536=Selected!W536,1,0)</f>
        <v>1</v>
      </c>
      <c r="B24">
        <f>IF(Selected!S536=Selected!T536,1,0)</f>
        <v>1</v>
      </c>
    </row>
    <row r="25" spans="1:2" hidden="1">
      <c r="A25" t="e">
        <f>IF(Selected!#REF!=Selected!#REF!,1,0)</f>
        <v>#REF!</v>
      </c>
      <c r="B25" t="e">
        <f>IF(Selected!#REF!=Selected!#REF!,1,0)</f>
        <v>#REF!</v>
      </c>
    </row>
    <row r="26" spans="1:2">
      <c r="A26">
        <f>IF(Selected!V537=Selected!W537,1,0)</f>
        <v>1</v>
      </c>
      <c r="B26">
        <f>IF(Selected!S537=Selected!T537,1,0)</f>
        <v>1</v>
      </c>
    </row>
    <row r="27" spans="1:2" hidden="1">
      <c r="A27" t="e">
        <f>IF(Selected!#REF!=Selected!#REF!,1,0)</f>
        <v>#REF!</v>
      </c>
      <c r="B27" t="e">
        <f>IF(Selected!#REF!=Selected!#REF!,1,0)</f>
        <v>#REF!</v>
      </c>
    </row>
    <row r="28" spans="1:2" hidden="1">
      <c r="A28" t="e">
        <f>IF(Selected!#REF!=Selected!#REF!,1,0)</f>
        <v>#REF!</v>
      </c>
      <c r="B28" t="e">
        <f>IF(Selected!#REF!=Selected!#REF!,1,0)</f>
        <v>#REF!</v>
      </c>
    </row>
    <row r="29" spans="1:2">
      <c r="A29">
        <f>IF(Selected!V538=Selected!W538,1,0)</f>
        <v>1</v>
      </c>
      <c r="B29">
        <f>IF(Selected!S538=Selected!T538,1,0)</f>
        <v>1</v>
      </c>
    </row>
    <row r="30" spans="1:2" hidden="1">
      <c r="A30" t="e">
        <f>IF(Selected!#REF!=Selected!#REF!,1,0)</f>
        <v>#REF!</v>
      </c>
      <c r="B30" t="e">
        <f>IF(Selected!#REF!=Selected!#REF!,1,0)</f>
        <v>#REF!</v>
      </c>
    </row>
    <row r="31" spans="1:2">
      <c r="A31">
        <f>IF(Selected!V539=Selected!W539,1,0)</f>
        <v>1</v>
      </c>
      <c r="B31">
        <f>IF(Selected!S539=Selected!T539,1,0)</f>
        <v>1</v>
      </c>
    </row>
    <row r="32" spans="1:2" hidden="1">
      <c r="A32" t="e">
        <f>IF(Selected!#REF!=Selected!#REF!,1,0)</f>
        <v>#REF!</v>
      </c>
      <c r="B32" t="e">
        <f>IF(Selected!#REF!=Selected!#REF!,1,0)</f>
        <v>#REF!</v>
      </c>
    </row>
    <row r="33" spans="1:2" hidden="1">
      <c r="A33" t="e">
        <f>IF(Selected!#REF!=Selected!#REF!,1,0)</f>
        <v>#REF!</v>
      </c>
      <c r="B33" t="e">
        <f>IF(Selected!#REF!=Selected!#REF!,1,0)</f>
        <v>#REF!</v>
      </c>
    </row>
    <row r="34" spans="1:2">
      <c r="A34">
        <f>IF(Selected!V540=Selected!W540,1,0)</f>
        <v>1</v>
      </c>
      <c r="B34">
        <f>IF(Selected!S540=Selected!T540,1,0)</f>
        <v>1</v>
      </c>
    </row>
    <row r="35" spans="1:2" hidden="1">
      <c r="A35" t="e">
        <f>IF(Selected!#REF!=Selected!#REF!,1,0)</f>
        <v>#REF!</v>
      </c>
      <c r="B35" t="e">
        <f>IF(Selected!#REF!=Selected!#REF!,1,0)</f>
        <v>#REF!</v>
      </c>
    </row>
    <row r="36" spans="1:2">
      <c r="A36" t="e">
        <f>IF(Selected!#REF!=Selected!#REF!,1,0)</f>
        <v>#REF!</v>
      </c>
      <c r="B36" t="e">
        <f>IF(Selected!#REF!=Selected!#REF!,1,0)</f>
        <v>#REF!</v>
      </c>
    </row>
    <row r="37" spans="1:2" hidden="1">
      <c r="A37" t="e">
        <f>IF(Selected!#REF!=Selected!#REF!,1,0)</f>
        <v>#REF!</v>
      </c>
      <c r="B37" t="e">
        <f>IF(Selected!#REF!=Selected!#REF!,1,0)</f>
        <v>#REF!</v>
      </c>
    </row>
    <row r="38" spans="1:2">
      <c r="A38">
        <f>IF(Selected!V541=Selected!W541,1,0)</f>
        <v>1</v>
      </c>
      <c r="B38">
        <f>IF(Selected!S541=Selected!T541,1,0)</f>
        <v>1</v>
      </c>
    </row>
    <row r="39" spans="1:2" hidden="1">
      <c r="A39" t="e">
        <f>IF(Selected!#REF!=Selected!#REF!,1,0)</f>
        <v>#REF!</v>
      </c>
      <c r="B39" t="e">
        <f>IF(Selected!#REF!=Selected!#REF!,1,0)</f>
        <v>#REF!</v>
      </c>
    </row>
    <row r="40" spans="1:2" hidden="1">
      <c r="A40" t="e">
        <f>IF(Selected!#REF!=Selected!#REF!,1,0)</f>
        <v>#REF!</v>
      </c>
      <c r="B40" t="e">
        <f>IF(Selected!#REF!=Selected!#REF!,1,0)</f>
        <v>#REF!</v>
      </c>
    </row>
    <row r="41" spans="1:2" hidden="1">
      <c r="A41" t="e">
        <f>IF(Selected!#REF!=Selected!#REF!,1,0)</f>
        <v>#REF!</v>
      </c>
      <c r="B41" t="e">
        <f>IF(Selected!#REF!=Selected!#REF!,1,0)</f>
        <v>#REF!</v>
      </c>
    </row>
    <row r="42" spans="1:2">
      <c r="A42">
        <f>IF(Selected!V542=Selected!W542,1,0)</f>
        <v>1</v>
      </c>
      <c r="B42">
        <f>IF(Selected!S542=Selected!T542,1,0)</f>
        <v>1</v>
      </c>
    </row>
    <row r="43" spans="1:2" hidden="1">
      <c r="A43" t="e">
        <f>IF(Selected!#REF!=Selected!#REF!,1,0)</f>
        <v>#REF!</v>
      </c>
      <c r="B43" t="e">
        <f>IF(Selected!#REF!=Selected!#REF!,1,0)</f>
        <v>#REF!</v>
      </c>
    </row>
    <row r="44" spans="1:2">
      <c r="A44">
        <f>IF(Selected!V543=Selected!W543,1,0)</f>
        <v>1</v>
      </c>
      <c r="B44">
        <f>IF(Selected!S543=Selected!T543,1,0)</f>
        <v>1</v>
      </c>
    </row>
    <row r="45" spans="1:2" hidden="1">
      <c r="A45" t="e">
        <f>IF(Selected!#REF!=Selected!#REF!,1,0)</f>
        <v>#REF!</v>
      </c>
      <c r="B45" t="e">
        <f>IF(Selected!#REF!=Selected!#REF!,1,0)</f>
        <v>#REF!</v>
      </c>
    </row>
    <row r="46" spans="1:2" hidden="1">
      <c r="A46" t="e">
        <f>IF(Selected!#REF!=Selected!#REF!,1,0)</f>
        <v>#REF!</v>
      </c>
      <c r="B46" t="e">
        <f>IF(Selected!#REF!=Selected!#REF!,1,0)</f>
        <v>#REF!</v>
      </c>
    </row>
    <row r="47" spans="1:2" hidden="1">
      <c r="A47" t="e">
        <f>IF(Selected!#REF!=Selected!#REF!,1,0)</f>
        <v>#REF!</v>
      </c>
      <c r="B47" t="e">
        <f>IF(Selected!#REF!=Selected!#REF!,1,0)</f>
        <v>#REF!</v>
      </c>
    </row>
    <row r="48" spans="1:2" hidden="1">
      <c r="A48" t="e">
        <f>IF(Selected!#REF!=Selected!#REF!,1,0)</f>
        <v>#REF!</v>
      </c>
      <c r="B48" t="e">
        <f>IF(Selected!#REF!=Selected!#REF!,1,0)</f>
        <v>#REF!</v>
      </c>
    </row>
    <row r="49" spans="1:2" hidden="1">
      <c r="A49" t="e">
        <f>IF(Selected!#REF!=Selected!#REF!,1,0)</f>
        <v>#REF!</v>
      </c>
      <c r="B49" t="e">
        <f>IF(Selected!#REF!=Selected!#REF!,1,0)</f>
        <v>#REF!</v>
      </c>
    </row>
    <row r="50" spans="1:2" hidden="1">
      <c r="A50" t="e">
        <f>IF(Selected!#REF!=Selected!#REF!,1,0)</f>
        <v>#REF!</v>
      </c>
      <c r="B50" t="e">
        <f>IF(Selected!#REF!=Selected!#REF!,1,0)</f>
        <v>#REF!</v>
      </c>
    </row>
    <row r="51" spans="1:2" hidden="1">
      <c r="A51" t="e">
        <f>IF(Selected!#REF!=Selected!#REF!,1,0)</f>
        <v>#REF!</v>
      </c>
      <c r="B51" t="e">
        <f>IF(Selected!#REF!=Selected!#REF!,1,0)</f>
        <v>#REF!</v>
      </c>
    </row>
    <row r="52" spans="1:2" hidden="1">
      <c r="A52" t="e">
        <f>IF(Selected!#REF!=Selected!#REF!,1,0)</f>
        <v>#REF!</v>
      </c>
      <c r="B52" t="e">
        <f>IF(Selected!#REF!=Selected!#REF!,1,0)</f>
        <v>#REF!</v>
      </c>
    </row>
    <row r="53" spans="1:2">
      <c r="A53">
        <f>IF(Selected!V544=Selected!W544,1,0)</f>
        <v>1</v>
      </c>
      <c r="B53">
        <f>IF(Selected!S544=Selected!T544,1,0)</f>
        <v>1</v>
      </c>
    </row>
    <row r="54" spans="1:2" hidden="1">
      <c r="A54" t="e">
        <f>IF(Selected!#REF!=Selected!#REF!,1,0)</f>
        <v>#REF!</v>
      </c>
      <c r="B54" t="e">
        <f>IF(Selected!#REF!=Selected!#REF!,1,0)</f>
        <v>#REF!</v>
      </c>
    </row>
    <row r="55" spans="1:2" hidden="1">
      <c r="A55" t="e">
        <f>IF(Selected!#REF!=Selected!#REF!,1,0)</f>
        <v>#REF!</v>
      </c>
      <c r="B55" t="e">
        <f>IF(Selected!#REF!=Selected!#REF!,1,0)</f>
        <v>#REF!</v>
      </c>
    </row>
    <row r="56" spans="1:2" hidden="1">
      <c r="A56" t="e">
        <f>IF(Selected!#REF!=Selected!#REF!,1,0)</f>
        <v>#REF!</v>
      </c>
      <c r="B56" t="e">
        <f>IF(Selected!#REF!=Selected!#REF!,1,0)</f>
        <v>#REF!</v>
      </c>
    </row>
    <row r="57" spans="1:2">
      <c r="A57" t="e">
        <f>IF(Selected!#REF!=Selected!#REF!,1,0)</f>
        <v>#REF!</v>
      </c>
      <c r="B57" t="e">
        <f>IF(Selected!#REF!=Selected!#REF!,1,0)</f>
        <v>#REF!</v>
      </c>
    </row>
    <row r="58" spans="1:2" hidden="1">
      <c r="A58" t="e">
        <f>IF(Selected!#REF!=Selected!#REF!,1,0)</f>
        <v>#REF!</v>
      </c>
      <c r="B58" t="e">
        <f>IF(Selected!#REF!=Selected!#REF!,1,0)</f>
        <v>#REF!</v>
      </c>
    </row>
    <row r="59" spans="1:2" hidden="1">
      <c r="A59" t="e">
        <f>IF(Selected!#REF!=Selected!#REF!,1,0)</f>
        <v>#REF!</v>
      </c>
      <c r="B59" t="e">
        <f>IF(Selected!#REF!=Selected!#REF!,1,0)</f>
        <v>#REF!</v>
      </c>
    </row>
    <row r="60" spans="1:2" hidden="1">
      <c r="A60" t="e">
        <f>IF(Selected!#REF!=Selected!#REF!,1,0)</f>
        <v>#REF!</v>
      </c>
      <c r="B60" t="e">
        <f>IF(Selected!#REF!=Selected!#REF!,1,0)</f>
        <v>#REF!</v>
      </c>
    </row>
    <row r="61" spans="1:2">
      <c r="A61">
        <f>IF(Selected!V545=Selected!W545,1,0)</f>
        <v>1</v>
      </c>
      <c r="B61">
        <f>IF(Selected!S545=Selected!T545,1,0)</f>
        <v>1</v>
      </c>
    </row>
    <row r="62" spans="1:2" hidden="1">
      <c r="A62" t="e">
        <f>IF(Selected!#REF!=Selected!#REF!,1,0)</f>
        <v>#REF!</v>
      </c>
      <c r="B62" t="e">
        <f>IF(Selected!#REF!=Selected!#REF!,1,0)</f>
        <v>#REF!</v>
      </c>
    </row>
    <row r="63" spans="1:2">
      <c r="A63">
        <f>IF(Selected!V546=Selected!W546,1,0)</f>
        <v>1</v>
      </c>
      <c r="B63">
        <f>IF(Selected!S546=Selected!T546,1,0)</f>
        <v>1</v>
      </c>
    </row>
    <row r="64" spans="1:2">
      <c r="A64" t="e">
        <f>IF(Selected!#REF!=Selected!#REF!,1,0)</f>
        <v>#REF!</v>
      </c>
      <c r="B64" t="e">
        <f>IF(Selected!#REF!=Selected!#REF!,1,0)</f>
        <v>#REF!</v>
      </c>
    </row>
    <row r="65" spans="1:2" hidden="1">
      <c r="A65" t="e">
        <f>IF(Selected!#REF!=Selected!#REF!,1,0)</f>
        <v>#REF!</v>
      </c>
      <c r="B65" t="e">
        <f>IF(Selected!#REF!=Selected!#REF!,1,0)</f>
        <v>#REF!</v>
      </c>
    </row>
    <row r="66" spans="1:2" hidden="1">
      <c r="A66" t="e">
        <f>IF(Selected!#REF!=Selected!#REF!,1,0)</f>
        <v>#REF!</v>
      </c>
      <c r="B66" t="e">
        <f>IF(Selected!#REF!=Selected!#REF!,1,0)</f>
        <v>#REF!</v>
      </c>
    </row>
    <row r="67" spans="1:2" hidden="1">
      <c r="A67" t="e">
        <f>IF(Selected!#REF!=Selected!#REF!,1,0)</f>
        <v>#REF!</v>
      </c>
      <c r="B67" t="e">
        <f>IF(Selected!#REF!=Selected!#REF!,1,0)</f>
        <v>#REF!</v>
      </c>
    </row>
    <row r="68" spans="1:2">
      <c r="A68">
        <f>IF(Selected!V547=Selected!W547,1,0)</f>
        <v>1</v>
      </c>
      <c r="B68">
        <f>IF(Selected!S547=Selected!T547,1,0)</f>
        <v>1</v>
      </c>
    </row>
    <row r="69" spans="1:2" hidden="1">
      <c r="A69" t="e">
        <f>IF(Selected!#REF!=Selected!#REF!,1,0)</f>
        <v>#REF!</v>
      </c>
      <c r="B69" t="e">
        <f>IF(Selected!#REF!=Selected!#REF!,1,0)</f>
        <v>#REF!</v>
      </c>
    </row>
    <row r="70" spans="1:2" hidden="1">
      <c r="A70" t="e">
        <f>IF(Selected!#REF!=Selected!#REF!,1,0)</f>
        <v>#REF!</v>
      </c>
      <c r="B70" t="e">
        <f>IF(Selected!#REF!=Selected!#REF!,1,0)</f>
        <v>#REF!</v>
      </c>
    </row>
    <row r="71" spans="1:2" hidden="1">
      <c r="A71" t="e">
        <f>IF(Selected!#REF!=Selected!#REF!,1,0)</f>
        <v>#REF!</v>
      </c>
      <c r="B71" t="e">
        <f>IF(Selected!#REF!=Selected!#REF!,1,0)</f>
        <v>#REF!</v>
      </c>
    </row>
    <row r="72" spans="1:2" hidden="1">
      <c r="A72" t="e">
        <f>IF(Selected!#REF!=Selected!#REF!,1,0)</f>
        <v>#REF!</v>
      </c>
      <c r="B72" t="e">
        <f>IF(Selected!#REF!=Selected!#REF!,1,0)</f>
        <v>#REF!</v>
      </c>
    </row>
    <row r="73" spans="1:2" hidden="1">
      <c r="A73" t="e">
        <f>IF(Selected!#REF!=Selected!#REF!,1,0)</f>
        <v>#REF!</v>
      </c>
      <c r="B73" t="e">
        <f>IF(Selected!#REF!=Selected!#REF!,1,0)</f>
        <v>#REF!</v>
      </c>
    </row>
    <row r="74" spans="1:2" hidden="1">
      <c r="A74" t="e">
        <f>IF(Selected!#REF!=Selected!#REF!,1,0)</f>
        <v>#REF!</v>
      </c>
      <c r="B74" t="e">
        <f>IF(Selected!#REF!=Selected!#REF!,1,0)</f>
        <v>#REF!</v>
      </c>
    </row>
    <row r="75" spans="1:2">
      <c r="A75">
        <f>IF(Selected!V548=Selected!W548,1,0)</f>
        <v>1</v>
      </c>
      <c r="B75">
        <f>IF(Selected!S548=Selected!T548,1,0)</f>
        <v>1</v>
      </c>
    </row>
    <row r="76" spans="1:2" hidden="1">
      <c r="A76" t="e">
        <f>IF(Selected!#REF!=Selected!#REF!,1,0)</f>
        <v>#REF!</v>
      </c>
      <c r="B76" t="e">
        <f>IF(Selected!#REF!=Selected!#REF!,1,0)</f>
        <v>#REF!</v>
      </c>
    </row>
    <row r="77" spans="1:2" hidden="1">
      <c r="A77" t="e">
        <f>IF(Selected!#REF!=Selected!#REF!,1,0)</f>
        <v>#REF!</v>
      </c>
      <c r="B77" t="e">
        <f>IF(Selected!#REF!=Selected!#REF!,1,0)</f>
        <v>#REF!</v>
      </c>
    </row>
    <row r="78" spans="1:2">
      <c r="A78">
        <f>IF(Selected!V549=Selected!W549,1,0)</f>
        <v>1</v>
      </c>
      <c r="B78">
        <f>IF(Selected!S549=Selected!T549,1,0)</f>
        <v>1</v>
      </c>
    </row>
    <row r="79" spans="1:2" hidden="1">
      <c r="A79" t="e">
        <f>IF(Selected!#REF!=Selected!#REF!,1,0)</f>
        <v>#REF!</v>
      </c>
      <c r="B79" t="e">
        <f>IF(Selected!#REF!=Selected!#REF!,1,0)</f>
        <v>#REF!</v>
      </c>
    </row>
    <row r="80" spans="1:2">
      <c r="A80" t="e">
        <f>IF(Selected!#REF!=Selected!#REF!,1,0)</f>
        <v>#REF!</v>
      </c>
      <c r="B80" t="e">
        <f>IF(Selected!#REF!=Selected!#REF!,1,0)</f>
        <v>#REF!</v>
      </c>
    </row>
    <row r="81" spans="1:2" hidden="1">
      <c r="A81" t="e">
        <f>IF(Selected!#REF!=Selected!#REF!,1,0)</f>
        <v>#REF!</v>
      </c>
      <c r="B81" t="e">
        <f>IF(Selected!#REF!=Selected!#REF!,1,0)</f>
        <v>#REF!</v>
      </c>
    </row>
    <row r="82" spans="1:2" hidden="1">
      <c r="A82" t="e">
        <f>IF(Selected!#REF!=Selected!#REF!,1,0)</f>
        <v>#REF!</v>
      </c>
      <c r="B82" t="e">
        <f>IF(Selected!#REF!=Selected!#REF!,1,0)</f>
        <v>#REF!</v>
      </c>
    </row>
    <row r="83" spans="1:2" hidden="1">
      <c r="A83" t="e">
        <f>IF(Selected!#REF!=Selected!#REF!,1,0)</f>
        <v>#REF!</v>
      </c>
      <c r="B83" t="e">
        <f>IF(Selected!#REF!=Selected!#REF!,1,0)</f>
        <v>#REF!</v>
      </c>
    </row>
    <row r="84" spans="1:2" hidden="1">
      <c r="A84" t="e">
        <f>IF(Selected!#REF!=Selected!#REF!,1,0)</f>
        <v>#REF!</v>
      </c>
      <c r="B84" t="e">
        <f>IF(Selected!#REF!=Selected!#REF!,1,0)</f>
        <v>#REF!</v>
      </c>
    </row>
    <row r="85" spans="1:2" hidden="1">
      <c r="A85" t="e">
        <f>IF(Selected!#REF!=Selected!#REF!,1,0)</f>
        <v>#REF!</v>
      </c>
      <c r="B85" t="e">
        <f>IF(Selected!#REF!=Selected!#REF!,1,0)</f>
        <v>#REF!</v>
      </c>
    </row>
    <row r="86" spans="1:2" hidden="1">
      <c r="A86" t="e">
        <f>IF(Selected!#REF!=Selected!#REF!,1,0)</f>
        <v>#REF!</v>
      </c>
      <c r="B86" t="e">
        <f>IF(Selected!#REF!=Selected!#REF!,1,0)</f>
        <v>#REF!</v>
      </c>
    </row>
    <row r="87" spans="1:2" hidden="1">
      <c r="A87" t="e">
        <f>IF(Selected!#REF!=Selected!#REF!,1,0)</f>
        <v>#REF!</v>
      </c>
      <c r="B87" t="e">
        <f>IF(Selected!#REF!=Selected!#REF!,1,0)</f>
        <v>#REF!</v>
      </c>
    </row>
    <row r="88" spans="1:2">
      <c r="A88">
        <f>IF(Selected!V550=Selected!W550,1,0)</f>
        <v>1</v>
      </c>
      <c r="B88">
        <f>IF(Selected!S550=Selected!T550,1,0)</f>
        <v>1</v>
      </c>
    </row>
    <row r="89" spans="1:2">
      <c r="A89">
        <f>IF(Selected!V551=Selected!W551,1,0)</f>
        <v>1</v>
      </c>
      <c r="B89">
        <f>IF(Selected!S551=Selected!T551,1,0)</f>
        <v>1</v>
      </c>
    </row>
    <row r="90" spans="1:2" hidden="1">
      <c r="A90" t="e">
        <f>IF(Selected!#REF!=Selected!#REF!,1,0)</f>
        <v>#REF!</v>
      </c>
      <c r="B90" t="e">
        <f>IF(Selected!#REF!=Selected!#REF!,1,0)</f>
        <v>#REF!</v>
      </c>
    </row>
    <row r="91" spans="1:2">
      <c r="A91">
        <f>IF(Selected!V552=Selected!W552,1,0)</f>
        <v>1</v>
      </c>
      <c r="B91">
        <f>IF(Selected!S552=Selected!T552,1,0)</f>
        <v>1</v>
      </c>
    </row>
    <row r="92" spans="1:2" hidden="1">
      <c r="A92" t="e">
        <f>IF(Selected!#REF!=Selected!#REF!,1,0)</f>
        <v>#REF!</v>
      </c>
      <c r="B92" t="e">
        <f>IF(Selected!#REF!=Selected!#REF!,1,0)</f>
        <v>#REF!</v>
      </c>
    </row>
    <row r="93" spans="1:2" hidden="1">
      <c r="A93" t="e">
        <f>IF(Selected!#REF!=Selected!#REF!,1,0)</f>
        <v>#REF!</v>
      </c>
      <c r="B93" t="e">
        <f>IF(Selected!#REF!=Selected!#REF!,1,0)</f>
        <v>#REF!</v>
      </c>
    </row>
    <row r="94" spans="1:2">
      <c r="A94">
        <f>IF(Selected!V553=Selected!W553,1,0)</f>
        <v>1</v>
      </c>
      <c r="B94">
        <f>IF(Selected!S553=Selected!T553,1,0)</f>
        <v>1</v>
      </c>
    </row>
    <row r="95" spans="1:2">
      <c r="A95" t="e">
        <f>IF(Selected!#REF!=Selected!#REF!,1,0)</f>
        <v>#REF!</v>
      </c>
      <c r="B95" t="e">
        <f>IF(Selected!#REF!=Selected!#REF!,1,0)</f>
        <v>#REF!</v>
      </c>
    </row>
    <row r="96" spans="1:2">
      <c r="A96">
        <f>IF(Selected!V554=Selected!W554,1,0)</f>
        <v>1</v>
      </c>
      <c r="B96">
        <f>IF(Selected!S554=Selected!T554,1,0)</f>
        <v>1</v>
      </c>
    </row>
    <row r="97" spans="1:2" hidden="1">
      <c r="A97" t="e">
        <f>IF(Selected!#REF!=Selected!#REF!,1,0)</f>
        <v>#REF!</v>
      </c>
      <c r="B97" t="e">
        <f>IF(Selected!#REF!=Selected!#REF!,1,0)</f>
        <v>#REF!</v>
      </c>
    </row>
    <row r="98" spans="1:2" hidden="1">
      <c r="A98" t="e">
        <f>IF(Selected!#REF!=Selected!#REF!,1,0)</f>
        <v>#REF!</v>
      </c>
      <c r="B98" t="e">
        <f>IF(Selected!#REF!=Selected!#REF!,1,0)</f>
        <v>#REF!</v>
      </c>
    </row>
    <row r="99" spans="1:2" hidden="1">
      <c r="A99" t="e">
        <f>IF(Selected!#REF!=Selected!#REF!,1,0)</f>
        <v>#REF!</v>
      </c>
      <c r="B99" t="e">
        <f>IF(Selected!#REF!=Selected!#REF!,1,0)</f>
        <v>#REF!</v>
      </c>
    </row>
    <row r="100" spans="1:2" hidden="1">
      <c r="A100" t="e">
        <f>IF(Selected!#REF!=Selected!#REF!,1,0)</f>
        <v>#REF!</v>
      </c>
      <c r="B100" t="e">
        <f>IF(Selected!#REF!=Selected!#REF!,1,0)</f>
        <v>#REF!</v>
      </c>
    </row>
    <row r="101" spans="1:2" hidden="1">
      <c r="A101" t="e">
        <f>IF(Selected!#REF!=Selected!#REF!,1,0)</f>
        <v>#REF!</v>
      </c>
      <c r="B101" t="e">
        <f>IF(Selected!#REF!=Selected!#REF!,1,0)</f>
        <v>#REF!</v>
      </c>
    </row>
    <row r="102" spans="1:2">
      <c r="A102">
        <f>IF(Selected!V555=Selected!W555,1,0)</f>
        <v>1</v>
      </c>
      <c r="B102">
        <f>IF(Selected!S555=Selected!T555,1,0)</f>
        <v>1</v>
      </c>
    </row>
    <row r="103" spans="1:2" hidden="1">
      <c r="A103" t="e">
        <f>IF(Selected!#REF!=Selected!#REF!,1,0)</f>
        <v>#REF!</v>
      </c>
      <c r="B103" t="e">
        <f>IF(Selected!#REF!=Selected!#REF!,1,0)</f>
        <v>#REF!</v>
      </c>
    </row>
    <row r="104" spans="1:2">
      <c r="A104">
        <f>IF(Selected!V556=Selected!W556,1,0)</f>
        <v>1</v>
      </c>
      <c r="B104">
        <f>IF(Selected!S556=Selected!T556,1,0)</f>
        <v>1</v>
      </c>
    </row>
    <row r="105" spans="1:2">
      <c r="A105">
        <f>IF(Selected!V557=Selected!W557,1,0)</f>
        <v>1</v>
      </c>
      <c r="B105">
        <f>IF(Selected!S557=Selected!T557,1,0)</f>
        <v>1</v>
      </c>
    </row>
    <row r="106" spans="1:2" hidden="1">
      <c r="A106" t="e">
        <f>IF(Selected!#REF!=Selected!#REF!,1,0)</f>
        <v>#REF!</v>
      </c>
      <c r="B106" t="e">
        <f>IF(Selected!#REF!=Selected!#REF!,1,0)</f>
        <v>#REF!</v>
      </c>
    </row>
    <row r="107" spans="1:2" hidden="1">
      <c r="A107" t="e">
        <f>IF(Selected!#REF!=Selected!#REF!,1,0)</f>
        <v>#REF!</v>
      </c>
      <c r="B107" t="e">
        <f>IF(Selected!#REF!=Selected!#REF!,1,0)</f>
        <v>#REF!</v>
      </c>
    </row>
    <row r="108" spans="1:2" hidden="1">
      <c r="A108" t="e">
        <f>IF(Selected!#REF!=Selected!#REF!,1,0)</f>
        <v>#REF!</v>
      </c>
      <c r="B108" t="e">
        <f>IF(Selected!#REF!=Selected!#REF!,1,0)</f>
        <v>#REF!</v>
      </c>
    </row>
    <row r="109" spans="1:2" hidden="1">
      <c r="A109" t="e">
        <f>IF(Selected!#REF!=Selected!#REF!,1,0)</f>
        <v>#REF!</v>
      </c>
      <c r="B109" t="e">
        <f>IF(Selected!#REF!=Selected!#REF!,1,0)</f>
        <v>#REF!</v>
      </c>
    </row>
    <row r="110" spans="1:2" hidden="1">
      <c r="A110" t="e">
        <f>IF(Selected!#REF!=Selected!#REF!,1,0)</f>
        <v>#REF!</v>
      </c>
      <c r="B110" t="e">
        <f>IF(Selected!#REF!=Selected!#REF!,1,0)</f>
        <v>#REF!</v>
      </c>
    </row>
    <row r="111" spans="1:2" hidden="1">
      <c r="A111" t="e">
        <f>IF(Selected!#REF!=Selected!#REF!,1,0)</f>
        <v>#REF!</v>
      </c>
      <c r="B111" t="e">
        <f>IF(Selected!#REF!=Selected!#REF!,1,0)</f>
        <v>#REF!</v>
      </c>
    </row>
    <row r="112" spans="1:2">
      <c r="A112">
        <f>IF(Selected!V558=Selected!W558,1,0)</f>
        <v>1</v>
      </c>
      <c r="B112">
        <f>IF(Selected!S558=Selected!T558,1,0)</f>
        <v>1</v>
      </c>
    </row>
    <row r="113" spans="1:2" hidden="1">
      <c r="A113" t="e">
        <f>IF(Selected!#REF!=Selected!#REF!,1,0)</f>
        <v>#REF!</v>
      </c>
      <c r="B113" t="e">
        <f>IF(Selected!#REF!=Selected!#REF!,1,0)</f>
        <v>#REF!</v>
      </c>
    </row>
    <row r="114" spans="1:2">
      <c r="A114" t="e">
        <f>IF(Selected!#REF!=Selected!#REF!,1,0)</f>
        <v>#REF!</v>
      </c>
      <c r="B114" t="e">
        <f>IF(Selected!#REF!=Selected!#REF!,1,0)</f>
        <v>#REF!</v>
      </c>
    </row>
    <row r="115" spans="1:2" hidden="1">
      <c r="A115" t="e">
        <f>IF(Selected!#REF!=Selected!#REF!,1,0)</f>
        <v>#REF!</v>
      </c>
      <c r="B115" t="e">
        <f>IF(Selected!#REF!=Selected!#REF!,1,0)</f>
        <v>#REF!</v>
      </c>
    </row>
    <row r="116" spans="1:2">
      <c r="A116">
        <f>IF(Selected!V559=Selected!W559,1,0)</f>
        <v>1</v>
      </c>
      <c r="B116">
        <f>IF(Selected!S559=Selected!T559,1,0)</f>
        <v>1</v>
      </c>
    </row>
    <row r="117" spans="1:2">
      <c r="A117">
        <f>IF(Selected!V560=Selected!W560,1,0)</f>
        <v>1</v>
      </c>
      <c r="B117">
        <f>IF(Selected!S560=Selected!T560,1,0)</f>
        <v>1</v>
      </c>
    </row>
    <row r="118" spans="1:2">
      <c r="A118">
        <f>IF(Selected!V561=Selected!W561,1,0)</f>
        <v>1</v>
      </c>
      <c r="B118">
        <f>IF(Selected!S561=Selected!T561,1,0)</f>
        <v>1</v>
      </c>
    </row>
    <row r="119" spans="1:2" hidden="1">
      <c r="A119" t="e">
        <f>IF(Selected!#REF!=Selected!#REF!,1,0)</f>
        <v>#REF!</v>
      </c>
      <c r="B119" t="e">
        <f>IF(Selected!#REF!=Selected!#REF!,1,0)</f>
        <v>#REF!</v>
      </c>
    </row>
    <row r="120" spans="1:2" hidden="1">
      <c r="A120" t="e">
        <f>IF(Selected!#REF!=Selected!#REF!,1,0)</f>
        <v>#REF!</v>
      </c>
      <c r="B120" t="e">
        <f>IF(Selected!#REF!=Selected!#REF!,1,0)</f>
        <v>#REF!</v>
      </c>
    </row>
    <row r="121" spans="1:2" hidden="1">
      <c r="A121" t="e">
        <f>IF(Selected!#REF!=Selected!#REF!,1,0)</f>
        <v>#REF!</v>
      </c>
      <c r="B121" t="e">
        <f>IF(Selected!#REF!=Selected!#REF!,1,0)</f>
        <v>#REF!</v>
      </c>
    </row>
    <row r="122" spans="1:2">
      <c r="A122" t="e">
        <f>IF(Selected!#REF!=Selected!#REF!,1,0)</f>
        <v>#REF!</v>
      </c>
      <c r="B122" t="e">
        <f>IF(Selected!#REF!=Selected!#REF!,1,0)</f>
        <v>#REF!</v>
      </c>
    </row>
    <row r="123" spans="1:2">
      <c r="A123">
        <f>IF(Selected!V562=Selected!W562,1,0)</f>
        <v>1</v>
      </c>
      <c r="B123">
        <f>IF(Selected!S562=Selected!T562,1,0)</f>
        <v>1</v>
      </c>
    </row>
    <row r="124" spans="1:2">
      <c r="A124">
        <f>IF(Selected!V563=Selected!W563,1,0)</f>
        <v>1</v>
      </c>
      <c r="B124">
        <f>IF(Selected!S563=Selected!T563,1,0)</f>
        <v>1</v>
      </c>
    </row>
    <row r="125" spans="1:2" hidden="1">
      <c r="A125" t="e">
        <f>IF(Selected!#REF!=Selected!#REF!,1,0)</f>
        <v>#REF!</v>
      </c>
      <c r="B125" t="e">
        <f>IF(Selected!#REF!=Selected!#REF!,1,0)</f>
        <v>#REF!</v>
      </c>
    </row>
    <row r="126" spans="1:2" hidden="1">
      <c r="A126" t="e">
        <f>IF(Selected!#REF!=Selected!#REF!,1,0)</f>
        <v>#REF!</v>
      </c>
      <c r="B126" t="e">
        <f>IF(Selected!#REF!=Selected!#REF!,1,0)</f>
        <v>#REF!</v>
      </c>
    </row>
    <row r="127" spans="1:2" hidden="1">
      <c r="A127" t="e">
        <f>IF(Selected!#REF!=Selected!#REF!,1,0)</f>
        <v>#REF!</v>
      </c>
      <c r="B127" t="e">
        <f>IF(Selected!#REF!=Selected!#REF!,1,0)</f>
        <v>#REF!</v>
      </c>
    </row>
    <row r="128" spans="1:2">
      <c r="A128">
        <f>IF(Selected!V564=Selected!W564,1,0)</f>
        <v>1</v>
      </c>
      <c r="B128">
        <f>IF(Selected!S564=Selected!T564,1,0)</f>
        <v>1</v>
      </c>
    </row>
    <row r="129" spans="1:2">
      <c r="A129" t="e">
        <f>IF(Selected!#REF!=Selected!#REF!,1,0)</f>
        <v>#REF!</v>
      </c>
      <c r="B129" t="e">
        <f>IF(Selected!#REF!=Selected!#REF!,1,0)</f>
        <v>#REF!</v>
      </c>
    </row>
    <row r="130" spans="1:2">
      <c r="A130">
        <f>IF(Selected!V565=Selected!W565,1,0)</f>
        <v>1</v>
      </c>
      <c r="B130">
        <f>IF(Selected!S565=Selected!T565,1,0)</f>
        <v>1</v>
      </c>
    </row>
    <row r="131" spans="1:2" hidden="1">
      <c r="A131" t="e">
        <f>IF(Selected!#REF!=Selected!#REF!,1,0)</f>
        <v>#REF!</v>
      </c>
      <c r="B131" t="e">
        <f>IF(Selected!#REF!=Selected!#REF!,1,0)</f>
        <v>#REF!</v>
      </c>
    </row>
    <row r="132" spans="1:2">
      <c r="A132">
        <f>IF(Selected!V566=Selected!W566,1,0)</f>
        <v>1</v>
      </c>
      <c r="B132">
        <f>IF(Selected!S566=Selected!T566,1,0)</f>
        <v>1</v>
      </c>
    </row>
    <row r="133" spans="1:2" hidden="1">
      <c r="A133" t="e">
        <f>IF(Selected!#REF!=Selected!#REF!,1,0)</f>
        <v>#REF!</v>
      </c>
      <c r="B133" t="e">
        <f>IF(Selected!#REF!=Selected!#REF!,1,0)</f>
        <v>#REF!</v>
      </c>
    </row>
    <row r="134" spans="1:2">
      <c r="A134">
        <f>IF(Selected!V567=Selected!W567,1,0)</f>
        <v>1</v>
      </c>
      <c r="B134">
        <f>IF(Selected!S567=Selected!T567,1,0)</f>
        <v>1</v>
      </c>
    </row>
    <row r="135" spans="1:2" hidden="1">
      <c r="A135" t="e">
        <f>IF(Selected!#REF!=Selected!#REF!,1,0)</f>
        <v>#REF!</v>
      </c>
      <c r="B135" t="e">
        <f>IF(Selected!#REF!=Selected!#REF!,1,0)</f>
        <v>#REF!</v>
      </c>
    </row>
    <row r="136" spans="1:2">
      <c r="A136">
        <f>IF(Selected!V568=Selected!W568,1,0)</f>
        <v>1</v>
      </c>
      <c r="B136">
        <f>IF(Selected!S568=Selected!T568,1,0)</f>
        <v>1</v>
      </c>
    </row>
    <row r="137" spans="1:2">
      <c r="A137">
        <f>IF(Selected!V569=Selected!W569,1,0)</f>
        <v>1</v>
      </c>
      <c r="B137">
        <f>IF(Selected!S569=Selected!T569,1,0)</f>
        <v>1</v>
      </c>
    </row>
    <row r="138" spans="1:2" hidden="1">
      <c r="A138" t="e">
        <f>IF(Selected!#REF!=Selected!#REF!,1,0)</f>
        <v>#REF!</v>
      </c>
      <c r="B138" t="e">
        <f>IF(Selected!#REF!=Selected!#REF!,1,0)</f>
        <v>#REF!</v>
      </c>
    </row>
    <row r="139" spans="1:2" hidden="1">
      <c r="A139" t="e">
        <f>IF(Selected!#REF!=Selected!#REF!,1,0)</f>
        <v>#REF!</v>
      </c>
      <c r="B139" t="e">
        <f>IF(Selected!#REF!=Selected!#REF!,1,0)</f>
        <v>#REF!</v>
      </c>
    </row>
    <row r="140" spans="1:2" hidden="1">
      <c r="A140" t="e">
        <f>IF(Selected!#REF!=Selected!#REF!,1,0)</f>
        <v>#REF!</v>
      </c>
      <c r="B140" t="e">
        <f>IF(Selected!#REF!=Selected!#REF!,1,0)</f>
        <v>#REF!</v>
      </c>
    </row>
    <row r="141" spans="1:2" hidden="1">
      <c r="A141" t="e">
        <f>IF(Selected!#REF!=Selected!#REF!,1,0)</f>
        <v>#REF!</v>
      </c>
      <c r="B141" t="e">
        <f>IF(Selected!#REF!=Selected!#REF!,1,0)</f>
        <v>#REF!</v>
      </c>
    </row>
    <row r="142" spans="1:2">
      <c r="A142">
        <f>IF(Selected!V570=Selected!W570,1,0)</f>
        <v>1</v>
      </c>
      <c r="B142">
        <f>IF(Selected!S570=Selected!T570,1,0)</f>
        <v>1</v>
      </c>
    </row>
    <row r="143" spans="1:2" hidden="1">
      <c r="A143" t="e">
        <f>IF(Selected!#REF!=Selected!#REF!,1,0)</f>
        <v>#REF!</v>
      </c>
      <c r="B143" t="e">
        <f>IF(Selected!#REF!=Selected!#REF!,1,0)</f>
        <v>#REF!</v>
      </c>
    </row>
    <row r="144" spans="1:2" hidden="1">
      <c r="A144" t="e">
        <f>IF(Selected!#REF!=Selected!#REF!,1,0)</f>
        <v>#REF!</v>
      </c>
      <c r="B144" t="e">
        <f>IF(Selected!#REF!=Selected!#REF!,1,0)</f>
        <v>#REF!</v>
      </c>
    </row>
    <row r="145" spans="1:2">
      <c r="A145">
        <f>IF(Selected!V571=Selected!W571,1,0)</f>
        <v>1</v>
      </c>
      <c r="B145">
        <f>IF(Selected!S571=Selected!T571,1,0)</f>
        <v>1</v>
      </c>
    </row>
    <row r="146" spans="1:2">
      <c r="A146">
        <f>IF(Selected!V572=Selected!W572,1,0)</f>
        <v>1</v>
      </c>
      <c r="B146">
        <f>IF(Selected!S572=Selected!T572,1,0)</f>
        <v>1</v>
      </c>
    </row>
    <row r="147" spans="1:2" hidden="1">
      <c r="A147" t="e">
        <f>IF(Selected!#REF!=Selected!#REF!,1,0)</f>
        <v>#REF!</v>
      </c>
      <c r="B147" t="e">
        <f>IF(Selected!#REF!=Selected!#REF!,1,0)</f>
        <v>#REF!</v>
      </c>
    </row>
    <row r="148" spans="1:2">
      <c r="A148">
        <f>IF(Selected!V573=Selected!W573,1,0)</f>
        <v>1</v>
      </c>
      <c r="B148">
        <f>IF(Selected!S573=Selected!T573,1,0)</f>
        <v>1</v>
      </c>
    </row>
    <row r="149" spans="1:2" hidden="1">
      <c r="A149" t="e">
        <f>IF(Selected!#REF!=Selected!#REF!,1,0)</f>
        <v>#REF!</v>
      </c>
      <c r="B149" t="e">
        <f>IF(Selected!#REF!=Selected!#REF!,1,0)</f>
        <v>#REF!</v>
      </c>
    </row>
    <row r="150" spans="1:2" hidden="1">
      <c r="A150" t="e">
        <f>IF(Selected!#REF!=Selected!#REF!,1,0)</f>
        <v>#REF!</v>
      </c>
      <c r="B150" t="e">
        <f>IF(Selected!#REF!=Selected!#REF!,1,0)</f>
        <v>#REF!</v>
      </c>
    </row>
    <row r="151" spans="1:2" hidden="1">
      <c r="A151" t="e">
        <f>IF(Selected!#REF!=Selected!#REF!,1,0)</f>
        <v>#REF!</v>
      </c>
      <c r="B151" t="e">
        <f>IF(Selected!#REF!=Selected!#REF!,1,0)</f>
        <v>#REF!</v>
      </c>
    </row>
    <row r="152" spans="1:2" hidden="1">
      <c r="A152" t="e">
        <f>IF(Selected!#REF!=Selected!#REF!,1,0)</f>
        <v>#REF!</v>
      </c>
      <c r="B152" t="e">
        <f>IF(Selected!#REF!=Selected!#REF!,1,0)</f>
        <v>#REF!</v>
      </c>
    </row>
    <row r="153" spans="1:2">
      <c r="A153">
        <f>IF(Selected!V574=Selected!W574,1,0)</f>
        <v>1</v>
      </c>
      <c r="B153">
        <f>IF(Selected!S574=Selected!T574,1,0)</f>
        <v>1</v>
      </c>
    </row>
    <row r="154" spans="1:2">
      <c r="A154">
        <f>IF(Selected!V575=Selected!W575,1,0)</f>
        <v>1</v>
      </c>
      <c r="B154">
        <f>IF(Selected!S575=Selected!T575,1,0)</f>
        <v>1</v>
      </c>
    </row>
    <row r="155" spans="1:2">
      <c r="A155">
        <f>IF(Selected!V576=Selected!W576,1,0)</f>
        <v>1</v>
      </c>
      <c r="B155">
        <f>IF(Selected!S576=Selected!T576,1,0)</f>
        <v>1</v>
      </c>
    </row>
    <row r="156" spans="1:2">
      <c r="A156">
        <f>IF(Selected!V577=Selected!W577,1,0)</f>
        <v>1</v>
      </c>
      <c r="B156">
        <f>IF(Selected!S577=Selected!T577,1,0)</f>
        <v>1</v>
      </c>
    </row>
    <row r="157" spans="1:2">
      <c r="A157">
        <f>IF(Selected!V578=Selected!W578,1,0)</f>
        <v>1</v>
      </c>
      <c r="B157">
        <f>IF(Selected!S578=Selected!T578,1,0)</f>
        <v>1</v>
      </c>
    </row>
    <row r="158" spans="1:2">
      <c r="A158">
        <f>IF(Selected!V579=Selected!W579,1,0)</f>
        <v>1</v>
      </c>
      <c r="B158">
        <f>IF(Selected!S579=Selected!T579,1,0)</f>
        <v>1</v>
      </c>
    </row>
    <row r="159" spans="1:2" hidden="1">
      <c r="A159" t="e">
        <f>IF(Selected!#REF!=Selected!#REF!,1,0)</f>
        <v>#REF!</v>
      </c>
      <c r="B159" t="e">
        <f>IF(Selected!#REF!=Selected!#REF!,1,0)</f>
        <v>#REF!</v>
      </c>
    </row>
    <row r="160" spans="1:2" hidden="1">
      <c r="A160" t="e">
        <f>IF(Selected!#REF!=Selected!#REF!,1,0)</f>
        <v>#REF!</v>
      </c>
      <c r="B160" t="e">
        <f>IF(Selected!#REF!=Selected!#REF!,1,0)</f>
        <v>#REF!</v>
      </c>
    </row>
    <row r="161" spans="1:2" hidden="1">
      <c r="A161" t="e">
        <f>IF(Selected!#REF!=Selected!#REF!,1,0)</f>
        <v>#REF!</v>
      </c>
      <c r="B161" t="e">
        <f>IF(Selected!#REF!=Selected!#REF!,1,0)</f>
        <v>#REF!</v>
      </c>
    </row>
    <row r="162" spans="1:2" hidden="1">
      <c r="A162" t="e">
        <f>IF(Selected!#REF!=Selected!#REF!,1,0)</f>
        <v>#REF!</v>
      </c>
      <c r="B162" t="e">
        <f>IF(Selected!#REF!=Selected!#REF!,1,0)</f>
        <v>#REF!</v>
      </c>
    </row>
    <row r="163" spans="1:2" hidden="1">
      <c r="A163" t="e">
        <f>IF(Selected!#REF!=Selected!#REF!,1,0)</f>
        <v>#REF!</v>
      </c>
      <c r="B163" t="e">
        <f>IF(Selected!#REF!=Selected!#REF!,1,0)</f>
        <v>#REF!</v>
      </c>
    </row>
    <row r="164" spans="1:2" hidden="1">
      <c r="A164" t="e">
        <f>IF(Selected!#REF!=Selected!#REF!,1,0)</f>
        <v>#REF!</v>
      </c>
      <c r="B164" t="e">
        <f>IF(Selected!#REF!=Selected!#REF!,1,0)</f>
        <v>#REF!</v>
      </c>
    </row>
    <row r="165" spans="1:2">
      <c r="A165">
        <f>IF(Selected!V580=Selected!W580,1,0)</f>
        <v>1</v>
      </c>
      <c r="B165">
        <f>IF(Selected!S580=Selected!T580,1,0)</f>
        <v>1</v>
      </c>
    </row>
    <row r="166" spans="1:2">
      <c r="A166" t="e">
        <f>IF(Selected!#REF!=Selected!#REF!,1,0)</f>
        <v>#REF!</v>
      </c>
      <c r="B166" t="e">
        <f>IF(Selected!#REF!=Selected!#REF!,1,0)</f>
        <v>#REF!</v>
      </c>
    </row>
    <row r="167" spans="1:2">
      <c r="A167" t="e">
        <f>IF(Selected!#REF!=Selected!#REF!,1,0)</f>
        <v>#REF!</v>
      </c>
      <c r="B167" t="e">
        <f>IF(Selected!#REF!=Selected!#REF!,1,0)</f>
        <v>#REF!</v>
      </c>
    </row>
    <row r="168" spans="1:2" hidden="1">
      <c r="A168" t="e">
        <f>IF(Selected!#REF!=Selected!#REF!,1,0)</f>
        <v>#REF!</v>
      </c>
      <c r="B168" t="e">
        <f>IF(Selected!#REF!=Selected!#REF!,1,0)</f>
        <v>#REF!</v>
      </c>
    </row>
    <row r="169" spans="1:2" hidden="1">
      <c r="A169" t="e">
        <f>IF(Selected!#REF!=Selected!#REF!,1,0)</f>
        <v>#REF!</v>
      </c>
      <c r="B169" t="e">
        <f>IF(Selected!#REF!=Selected!#REF!,1,0)</f>
        <v>#REF!</v>
      </c>
    </row>
    <row r="170" spans="1:2" hidden="1">
      <c r="A170" t="e">
        <f>IF(Selected!#REF!=Selected!#REF!,1,0)</f>
        <v>#REF!</v>
      </c>
      <c r="B170" t="e">
        <f>IF(Selected!#REF!=Selected!#REF!,1,0)</f>
        <v>#REF!</v>
      </c>
    </row>
    <row r="171" spans="1:2">
      <c r="A171">
        <f>IF(Selected!V581=Selected!W581,1,0)</f>
        <v>1</v>
      </c>
      <c r="B171">
        <f>IF(Selected!S581=Selected!T581,1,0)</f>
        <v>1</v>
      </c>
    </row>
    <row r="172" spans="1:2">
      <c r="A172">
        <f>IF(Selected!V582=Selected!W582,1,0)</f>
        <v>1</v>
      </c>
      <c r="B172">
        <f>IF(Selected!S582=Selected!T582,1,0)</f>
        <v>1</v>
      </c>
    </row>
    <row r="173" spans="1:2" hidden="1">
      <c r="A173" t="e">
        <f>IF(Selected!#REF!=Selected!#REF!,1,0)</f>
        <v>#REF!</v>
      </c>
      <c r="B173" t="e">
        <f>IF(Selected!#REF!=Selected!#REF!,1,0)</f>
        <v>#REF!</v>
      </c>
    </row>
    <row r="174" spans="1:2">
      <c r="A174">
        <f>IF(Selected!V583=Selected!W583,1,0)</f>
        <v>1</v>
      </c>
      <c r="B174">
        <f>IF(Selected!S583=Selected!T583,1,0)</f>
        <v>1</v>
      </c>
    </row>
    <row r="175" spans="1:2" hidden="1">
      <c r="A175" t="e">
        <f>IF(Selected!#REF!=Selected!#REF!,1,0)</f>
        <v>#REF!</v>
      </c>
      <c r="B175" t="e">
        <f>IF(Selected!#REF!=Selected!#REF!,1,0)</f>
        <v>#REF!</v>
      </c>
    </row>
    <row r="176" spans="1:2">
      <c r="A176">
        <f>IF(Selected!V584=Selected!W584,1,0)</f>
        <v>1</v>
      </c>
      <c r="B176">
        <f>IF(Selected!S584=Selected!T584,1,0)</f>
        <v>1</v>
      </c>
    </row>
    <row r="177" spans="1:2" hidden="1">
      <c r="A177" t="e">
        <f>IF(Selected!#REF!=Selected!#REF!,1,0)</f>
        <v>#REF!</v>
      </c>
      <c r="B177" t="e">
        <f>IF(Selected!#REF!=Selected!#REF!,1,0)</f>
        <v>#REF!</v>
      </c>
    </row>
    <row r="178" spans="1:2" hidden="1">
      <c r="A178" t="e">
        <f>IF(Selected!#REF!=Selected!#REF!,1,0)</f>
        <v>#REF!</v>
      </c>
      <c r="B178" t="e">
        <f>IF(Selected!#REF!=Selected!#REF!,1,0)</f>
        <v>#REF!</v>
      </c>
    </row>
    <row r="179" spans="1:2" hidden="1">
      <c r="A179" t="e">
        <f>IF(Selected!#REF!=Selected!#REF!,1,0)</f>
        <v>#REF!</v>
      </c>
      <c r="B179" t="e">
        <f>IF(Selected!#REF!=Selected!#REF!,1,0)</f>
        <v>#REF!</v>
      </c>
    </row>
    <row r="180" spans="1:2">
      <c r="A180">
        <f>IF(Selected!V585=Selected!W585,1,0)</f>
        <v>1</v>
      </c>
      <c r="B180">
        <f>IF(Selected!S585=Selected!T585,1,0)</f>
        <v>1</v>
      </c>
    </row>
    <row r="181" spans="1:2" hidden="1">
      <c r="A181" t="e">
        <f>IF(Selected!#REF!=Selected!#REF!,1,0)</f>
        <v>#REF!</v>
      </c>
      <c r="B181" t="e">
        <f>IF(Selected!#REF!=Selected!#REF!,1,0)</f>
        <v>#REF!</v>
      </c>
    </row>
    <row r="182" spans="1:2" hidden="1">
      <c r="A182" t="e">
        <f>IF(Selected!#REF!=Selected!#REF!,1,0)</f>
        <v>#REF!</v>
      </c>
      <c r="B182" t="e">
        <f>IF(Selected!#REF!=Selected!#REF!,1,0)</f>
        <v>#REF!</v>
      </c>
    </row>
    <row r="183" spans="1:2">
      <c r="A183">
        <f>IF(Selected!V586=Selected!W586,1,0)</f>
        <v>1</v>
      </c>
      <c r="B183">
        <f>IF(Selected!S586=Selected!T586,1,0)</f>
        <v>1</v>
      </c>
    </row>
    <row r="184" spans="1:2">
      <c r="A184">
        <f>IF(Selected!V587=Selected!W587,1,0)</f>
        <v>1</v>
      </c>
      <c r="B184">
        <f>IF(Selected!S587=Selected!T587,1,0)</f>
        <v>1</v>
      </c>
    </row>
    <row r="185" spans="1:2" hidden="1">
      <c r="A185" t="e">
        <f>IF(Selected!#REF!=Selected!#REF!,1,0)</f>
        <v>#REF!</v>
      </c>
      <c r="B185" t="e">
        <f>IF(Selected!#REF!=Selected!#REF!,1,0)</f>
        <v>#REF!</v>
      </c>
    </row>
    <row r="186" spans="1:2" hidden="1">
      <c r="A186" t="e">
        <f>IF(Selected!#REF!=Selected!#REF!,1,0)</f>
        <v>#REF!</v>
      </c>
      <c r="B186" t="e">
        <f>IF(Selected!#REF!=Selected!#REF!,1,0)</f>
        <v>#REF!</v>
      </c>
    </row>
    <row r="187" spans="1:2">
      <c r="A187">
        <f>IF(Selected!V588=Selected!W588,1,0)</f>
        <v>1</v>
      </c>
      <c r="B187">
        <f>IF(Selected!S588=Selected!T588,1,0)</f>
        <v>1</v>
      </c>
    </row>
    <row r="188" spans="1:2" hidden="1">
      <c r="A188" t="e">
        <f>IF(Selected!#REF!=Selected!#REF!,1,0)</f>
        <v>#REF!</v>
      </c>
      <c r="B188" t="e">
        <f>IF(Selected!#REF!=Selected!#REF!,1,0)</f>
        <v>#REF!</v>
      </c>
    </row>
    <row r="189" spans="1:2" hidden="1">
      <c r="A189" t="e">
        <f>IF(Selected!#REF!=Selected!#REF!,1,0)</f>
        <v>#REF!</v>
      </c>
      <c r="B189" t="e">
        <f>IF(Selected!#REF!=Selected!#REF!,1,0)</f>
        <v>#REF!</v>
      </c>
    </row>
    <row r="190" spans="1:2" hidden="1">
      <c r="A190" t="e">
        <f>IF(Selected!#REF!=Selected!#REF!,1,0)</f>
        <v>#REF!</v>
      </c>
      <c r="B190" t="e">
        <f>IF(Selected!#REF!=Selected!#REF!,1,0)</f>
        <v>#REF!</v>
      </c>
    </row>
    <row r="191" spans="1:2" hidden="1">
      <c r="A191" t="e">
        <f>IF(Selected!#REF!=Selected!#REF!,1,0)</f>
        <v>#REF!</v>
      </c>
      <c r="B191" t="e">
        <f>IF(Selected!#REF!=Selected!#REF!,1,0)</f>
        <v>#REF!</v>
      </c>
    </row>
    <row r="192" spans="1:2" hidden="1">
      <c r="A192" t="e">
        <f>IF(Selected!#REF!=Selected!#REF!,1,0)</f>
        <v>#REF!</v>
      </c>
      <c r="B192" t="e">
        <f>IF(Selected!#REF!=Selected!#REF!,1,0)</f>
        <v>#REF!</v>
      </c>
    </row>
    <row r="193" spans="1:2" hidden="1">
      <c r="A193" t="e">
        <f>IF(Selected!#REF!=Selected!#REF!,1,0)</f>
        <v>#REF!</v>
      </c>
      <c r="B193" t="e">
        <f>IF(Selected!#REF!=Selected!#REF!,1,0)</f>
        <v>#REF!</v>
      </c>
    </row>
    <row r="194" spans="1:2" hidden="1">
      <c r="A194" t="e">
        <f>IF(Selected!#REF!=Selected!#REF!,1,0)</f>
        <v>#REF!</v>
      </c>
      <c r="B194" t="e">
        <f>IF(Selected!#REF!=Selected!#REF!,1,0)</f>
        <v>#REF!</v>
      </c>
    </row>
    <row r="195" spans="1:2">
      <c r="A195">
        <f>IF(Selected!V589=Selected!W589,1,0)</f>
        <v>1</v>
      </c>
      <c r="B195">
        <f>IF(Selected!S589=Selected!T589,1,0)</f>
        <v>1</v>
      </c>
    </row>
    <row r="196" spans="1:2" hidden="1">
      <c r="A196" t="e">
        <f>IF(Selected!#REF!=Selected!#REF!,1,0)</f>
        <v>#REF!</v>
      </c>
      <c r="B196" t="e">
        <f>IF(Selected!#REF!=Selected!#REF!,1,0)</f>
        <v>#REF!</v>
      </c>
    </row>
    <row r="197" spans="1:2">
      <c r="A197">
        <f>IF(Selected!V590=Selected!W590,1,0)</f>
        <v>1</v>
      </c>
      <c r="B197">
        <f>IF(Selected!S590=Selected!T590,1,0)</f>
        <v>1</v>
      </c>
    </row>
    <row r="198" spans="1:2" hidden="1">
      <c r="A198" t="e">
        <f>IF(Selected!#REF!=Selected!#REF!,1,0)</f>
        <v>#REF!</v>
      </c>
      <c r="B198" t="e">
        <f>IF(Selected!#REF!=Selected!#REF!,1,0)</f>
        <v>#REF!</v>
      </c>
    </row>
    <row r="199" spans="1:2">
      <c r="A199">
        <f>IF(Selected!V591=Selected!W591,1,0)</f>
        <v>1</v>
      </c>
      <c r="B199">
        <f>IF(Selected!S591=Selected!T591,1,0)</f>
        <v>1</v>
      </c>
    </row>
    <row r="200" spans="1:2" hidden="1">
      <c r="A200" t="e">
        <f>IF(Selected!#REF!=Selected!#REF!,1,0)</f>
        <v>#REF!</v>
      </c>
      <c r="B200" t="e">
        <f>IF(Selected!#REF!=Selected!#REF!,1,0)</f>
        <v>#REF!</v>
      </c>
    </row>
    <row r="201" spans="1:2" hidden="1">
      <c r="A201" t="e">
        <f>IF(Selected!#REF!=Selected!#REF!,1,0)</f>
        <v>#REF!</v>
      </c>
      <c r="B201" t="e">
        <f>IF(Selected!#REF!=Selected!#REF!,1,0)</f>
        <v>#REF!</v>
      </c>
    </row>
    <row r="202" spans="1:2" hidden="1">
      <c r="A202" t="e">
        <f>IF(Selected!#REF!=Selected!#REF!,1,0)</f>
        <v>#REF!</v>
      </c>
      <c r="B202" t="e">
        <f>IF(Selected!#REF!=Selected!#REF!,1,0)</f>
        <v>#REF!</v>
      </c>
    </row>
    <row r="203" spans="1:2">
      <c r="A203">
        <f>IF(Selected!V592=Selected!W592,1,0)</f>
        <v>1</v>
      </c>
      <c r="B203">
        <f>IF(Selected!S592=Selected!T592,1,0)</f>
        <v>1</v>
      </c>
    </row>
    <row r="204" spans="1:2">
      <c r="A204">
        <f>IF(Selected!V593=Selected!W593,1,0)</f>
        <v>1</v>
      </c>
      <c r="B204">
        <f>IF(Selected!S593=Selected!T593,1,0)</f>
        <v>1</v>
      </c>
    </row>
    <row r="205" spans="1:2" hidden="1">
      <c r="A205" t="e">
        <f>IF(Selected!#REF!=Selected!#REF!,1,0)</f>
        <v>#REF!</v>
      </c>
      <c r="B205" t="e">
        <f>IF(Selected!#REF!=Selected!#REF!,1,0)</f>
        <v>#REF!</v>
      </c>
    </row>
    <row r="206" spans="1:2" hidden="1">
      <c r="A206" t="e">
        <f>IF(Selected!#REF!=Selected!#REF!,1,0)</f>
        <v>#REF!</v>
      </c>
      <c r="B206" t="e">
        <f>IF(Selected!#REF!=Selected!#REF!,1,0)</f>
        <v>#REF!</v>
      </c>
    </row>
    <row r="207" spans="1:2" hidden="1">
      <c r="A207" t="e">
        <f>IF(Selected!#REF!=Selected!#REF!,1,0)</f>
        <v>#REF!</v>
      </c>
      <c r="B207" t="e">
        <f>IF(Selected!#REF!=Selected!#REF!,1,0)</f>
        <v>#REF!</v>
      </c>
    </row>
    <row r="208" spans="1:2">
      <c r="A208">
        <f>IF(Selected!V594=Selected!W594,1,0)</f>
        <v>1</v>
      </c>
      <c r="B208">
        <f>IF(Selected!S594=Selected!T594,1,0)</f>
        <v>1</v>
      </c>
    </row>
    <row r="209" spans="1:2" hidden="1">
      <c r="A209" t="e">
        <f>IF(Selected!#REF!=Selected!#REF!,1,0)</f>
        <v>#REF!</v>
      </c>
      <c r="B209" t="e">
        <f>IF(Selected!#REF!=Selected!#REF!,1,0)</f>
        <v>#REF!</v>
      </c>
    </row>
    <row r="210" spans="1:2" hidden="1">
      <c r="A210" t="e">
        <f>IF(Selected!#REF!=Selected!#REF!,1,0)</f>
        <v>#REF!</v>
      </c>
      <c r="B210" t="e">
        <f>IF(Selected!#REF!=Selected!#REF!,1,0)</f>
        <v>#REF!</v>
      </c>
    </row>
    <row r="211" spans="1:2" hidden="1">
      <c r="A211" t="e">
        <f>IF(Selected!#REF!=Selected!#REF!,1,0)</f>
        <v>#REF!</v>
      </c>
      <c r="B211" t="e">
        <f>IF(Selected!#REF!=Selected!#REF!,1,0)</f>
        <v>#REF!</v>
      </c>
    </row>
    <row r="212" spans="1:2" hidden="1">
      <c r="A212" t="e">
        <f>IF(Selected!#REF!=Selected!#REF!,1,0)</f>
        <v>#REF!</v>
      </c>
      <c r="B212" t="e">
        <f>IF(Selected!#REF!=Selected!#REF!,1,0)</f>
        <v>#REF!</v>
      </c>
    </row>
    <row r="213" spans="1:2">
      <c r="A213">
        <f>IF(Selected!V595=Selected!W595,1,0)</f>
        <v>1</v>
      </c>
      <c r="B213">
        <f>IF(Selected!S595=Selected!T595,1,0)</f>
        <v>1</v>
      </c>
    </row>
    <row r="214" spans="1:2" hidden="1">
      <c r="A214" t="e">
        <f>IF(Selected!#REF!=Selected!#REF!,1,0)</f>
        <v>#REF!</v>
      </c>
      <c r="B214" t="e">
        <f>IF(Selected!#REF!=Selected!#REF!,1,0)</f>
        <v>#REF!</v>
      </c>
    </row>
    <row r="215" spans="1:2">
      <c r="A215">
        <f>IF(Selected!V596=Selected!W596,1,0)</f>
        <v>1</v>
      </c>
      <c r="B215">
        <f>IF(Selected!S596=Selected!T596,1,0)</f>
        <v>1</v>
      </c>
    </row>
    <row r="216" spans="1:2">
      <c r="A216">
        <f>IF(Selected!V597=Selected!W597,1,0)</f>
        <v>1</v>
      </c>
      <c r="B216">
        <f>IF(Selected!S597=Selected!T597,1,0)</f>
        <v>1</v>
      </c>
    </row>
    <row r="217" spans="1:2" hidden="1">
      <c r="A217" t="e">
        <f>IF(Selected!#REF!=Selected!#REF!,1,0)</f>
        <v>#REF!</v>
      </c>
      <c r="B217" t="e">
        <f>IF(Selected!#REF!=Selected!#REF!,1,0)</f>
        <v>#REF!</v>
      </c>
    </row>
    <row r="218" spans="1:2" hidden="1">
      <c r="A218" t="e">
        <f>IF(Selected!#REF!=Selected!#REF!,1,0)</f>
        <v>#REF!</v>
      </c>
      <c r="B218" t="e">
        <f>IF(Selected!#REF!=Selected!#REF!,1,0)</f>
        <v>#REF!</v>
      </c>
    </row>
    <row r="219" spans="1:2">
      <c r="A219">
        <f>IF(Selected!V598=Selected!W598,1,0)</f>
        <v>1</v>
      </c>
      <c r="B219">
        <f>IF(Selected!S598=Selected!T598,1,0)</f>
        <v>1</v>
      </c>
    </row>
    <row r="220" spans="1:2">
      <c r="A220">
        <f>IF(Selected!V599=Selected!W599,1,0)</f>
        <v>1</v>
      </c>
      <c r="B220">
        <f>IF(Selected!S599=Selected!T599,1,0)</f>
        <v>1</v>
      </c>
    </row>
    <row r="221" spans="1:2" hidden="1">
      <c r="A221" t="e">
        <f>IF(Selected!#REF!=Selected!#REF!,1,0)</f>
        <v>#REF!</v>
      </c>
      <c r="B221" t="e">
        <f>IF(Selected!#REF!=Selected!#REF!,1,0)</f>
        <v>#REF!</v>
      </c>
    </row>
    <row r="222" spans="1:2" hidden="1">
      <c r="A222" t="e">
        <f>IF(Selected!#REF!=Selected!#REF!,1,0)</f>
        <v>#REF!</v>
      </c>
      <c r="B222" t="e">
        <f>IF(Selected!#REF!=Selected!#REF!,1,0)</f>
        <v>#REF!</v>
      </c>
    </row>
    <row r="223" spans="1:2" hidden="1">
      <c r="A223" t="e">
        <f>IF(Selected!#REF!=Selected!#REF!,1,0)</f>
        <v>#REF!</v>
      </c>
      <c r="B223" t="e">
        <f>IF(Selected!#REF!=Selected!#REF!,1,0)</f>
        <v>#REF!</v>
      </c>
    </row>
    <row r="224" spans="1:2" hidden="1">
      <c r="A224" t="e">
        <f>IF(Selected!#REF!=Selected!#REF!,1,0)</f>
        <v>#REF!</v>
      </c>
      <c r="B224" t="e">
        <f>IF(Selected!#REF!=Selected!#REF!,1,0)</f>
        <v>#REF!</v>
      </c>
    </row>
    <row r="225" spans="1:2" hidden="1">
      <c r="A225" t="e">
        <f>IF(Selected!#REF!=Selected!#REF!,1,0)</f>
        <v>#REF!</v>
      </c>
      <c r="B225" t="e">
        <f>IF(Selected!#REF!=Selected!#REF!,1,0)</f>
        <v>#REF!</v>
      </c>
    </row>
    <row r="226" spans="1:2" hidden="1">
      <c r="A226" t="e">
        <f>IF(Selected!#REF!=Selected!#REF!,1,0)</f>
        <v>#REF!</v>
      </c>
      <c r="B226" t="e">
        <f>IF(Selected!#REF!=Selected!#REF!,1,0)</f>
        <v>#REF!</v>
      </c>
    </row>
    <row r="227" spans="1:2" hidden="1">
      <c r="A227" t="e">
        <f>IF(Selected!#REF!=Selected!#REF!,1,0)</f>
        <v>#REF!</v>
      </c>
      <c r="B227" t="e">
        <f>IF(Selected!#REF!=Selected!#REF!,1,0)</f>
        <v>#REF!</v>
      </c>
    </row>
    <row r="228" spans="1:2">
      <c r="A228">
        <f>IF(Selected!V600=Selected!W600,1,0)</f>
        <v>1</v>
      </c>
      <c r="B228">
        <f>IF(Selected!S600=Selected!T600,1,0)</f>
        <v>1</v>
      </c>
    </row>
    <row r="229" spans="1:2">
      <c r="A229">
        <f>IF(Selected!V601=Selected!W601,1,0)</f>
        <v>1</v>
      </c>
      <c r="B229">
        <f>IF(Selected!S601=Selected!T601,1,0)</f>
        <v>1</v>
      </c>
    </row>
    <row r="230" spans="1:2" hidden="1">
      <c r="A230" t="e">
        <f>IF(Selected!#REF!=Selected!#REF!,1,0)</f>
        <v>#REF!</v>
      </c>
      <c r="B230" t="e">
        <f>IF(Selected!#REF!=Selected!#REF!,1,0)</f>
        <v>#REF!</v>
      </c>
    </row>
    <row r="231" spans="1:2" hidden="1">
      <c r="A231" t="e">
        <f>IF(Selected!#REF!=Selected!#REF!,1,0)</f>
        <v>#REF!</v>
      </c>
      <c r="B231" t="e">
        <f>IF(Selected!#REF!=Selected!#REF!,1,0)</f>
        <v>#REF!</v>
      </c>
    </row>
    <row r="232" spans="1:2" hidden="1">
      <c r="A232" t="e">
        <f>IF(Selected!#REF!=Selected!#REF!,1,0)</f>
        <v>#REF!</v>
      </c>
      <c r="B232" t="e">
        <f>IF(Selected!#REF!=Selected!#REF!,1,0)</f>
        <v>#REF!</v>
      </c>
    </row>
    <row r="233" spans="1:2">
      <c r="A233" t="e">
        <f>IF(Selected!#REF!=Selected!#REF!,1,0)</f>
        <v>#REF!</v>
      </c>
      <c r="B233" t="e">
        <f>IF(Selected!#REF!=Selected!#REF!,1,0)</f>
        <v>#REF!</v>
      </c>
    </row>
    <row r="234" spans="1:2" hidden="1">
      <c r="A234" t="e">
        <f>IF(Selected!#REF!=Selected!#REF!,1,0)</f>
        <v>#REF!</v>
      </c>
      <c r="B234" t="e">
        <f>IF(Selected!#REF!=Selected!#REF!,1,0)</f>
        <v>#REF!</v>
      </c>
    </row>
    <row r="235" spans="1:2">
      <c r="A235">
        <f>IF(Selected!V602=Selected!W602,1,0)</f>
        <v>1</v>
      </c>
      <c r="B235">
        <f>IF(Selected!S602=Selected!T602,1,0)</f>
        <v>1</v>
      </c>
    </row>
    <row r="236" spans="1:2" hidden="1">
      <c r="A236" t="e">
        <f>IF(Selected!#REF!=Selected!#REF!,1,0)</f>
        <v>#REF!</v>
      </c>
      <c r="B236" t="e">
        <f>IF(Selected!#REF!=Selected!#REF!,1,0)</f>
        <v>#REF!</v>
      </c>
    </row>
    <row r="237" spans="1:2" hidden="1">
      <c r="A237" t="e">
        <f>IF(Selected!#REF!=Selected!#REF!,1,0)</f>
        <v>#REF!</v>
      </c>
      <c r="B237" t="e">
        <f>IF(Selected!#REF!=Selected!#REF!,1,0)</f>
        <v>#REF!</v>
      </c>
    </row>
    <row r="238" spans="1:2" hidden="1">
      <c r="A238" t="e">
        <f>IF(Selected!#REF!=Selected!#REF!,1,0)</f>
        <v>#REF!</v>
      </c>
      <c r="B238" t="e">
        <f>IF(Selected!#REF!=Selected!#REF!,1,0)</f>
        <v>#REF!</v>
      </c>
    </row>
    <row r="239" spans="1:2">
      <c r="A239">
        <f>IF(Selected!V603=Selected!W603,1,0)</f>
        <v>1</v>
      </c>
      <c r="B239">
        <f>IF(Selected!S603=Selected!T603,1,0)</f>
        <v>1</v>
      </c>
    </row>
    <row r="240" spans="1:2">
      <c r="A240">
        <f>IF(Selected!V604=Selected!W604,1,0)</f>
        <v>1</v>
      </c>
      <c r="B240">
        <f>IF(Selected!S604=Selected!T604,1,0)</f>
        <v>1</v>
      </c>
    </row>
    <row r="241" spans="1:2">
      <c r="A241">
        <f>IF(Selected!V605=Selected!W605,1,0)</f>
        <v>1</v>
      </c>
      <c r="B241">
        <f>IF(Selected!S605=Selected!T605,1,0)</f>
        <v>1</v>
      </c>
    </row>
    <row r="242" spans="1:2" hidden="1">
      <c r="A242" t="e">
        <f>IF(Selected!#REF!=Selected!#REF!,1,0)</f>
        <v>#REF!</v>
      </c>
      <c r="B242" t="e">
        <f>IF(Selected!#REF!=Selected!#REF!,1,0)</f>
        <v>#REF!</v>
      </c>
    </row>
    <row r="243" spans="1:2" hidden="1">
      <c r="A243" t="e">
        <f>IF(Selected!#REF!=Selected!#REF!,1,0)</f>
        <v>#REF!</v>
      </c>
      <c r="B243" t="e">
        <f>IF(Selected!#REF!=Selected!#REF!,1,0)</f>
        <v>#REF!</v>
      </c>
    </row>
    <row r="244" spans="1:2" hidden="1">
      <c r="A244" t="e">
        <f>IF(Selected!#REF!=Selected!#REF!,1,0)</f>
        <v>#REF!</v>
      </c>
      <c r="B244" t="e">
        <f>IF(Selected!#REF!=Selected!#REF!,1,0)</f>
        <v>#REF!</v>
      </c>
    </row>
    <row r="245" spans="1:2" hidden="1">
      <c r="A245" t="e">
        <f>IF(Selected!#REF!=Selected!#REF!,1,0)</f>
        <v>#REF!</v>
      </c>
      <c r="B245" t="e">
        <f>IF(Selected!#REF!=Selected!#REF!,1,0)</f>
        <v>#REF!</v>
      </c>
    </row>
    <row r="246" spans="1:2">
      <c r="A246" t="e">
        <f>IF(Selected!#REF!=Selected!#REF!,1,0)</f>
        <v>#REF!</v>
      </c>
      <c r="B246" t="e">
        <f>IF(Selected!#REF!=Selected!#REF!,1,0)</f>
        <v>#REF!</v>
      </c>
    </row>
    <row r="247" spans="1:2" hidden="1">
      <c r="A247" t="e">
        <f>IF(Selected!#REF!=Selected!#REF!,1,0)</f>
        <v>#REF!</v>
      </c>
      <c r="B247" t="e">
        <f>IF(Selected!#REF!=Selected!#REF!,1,0)</f>
        <v>#REF!</v>
      </c>
    </row>
    <row r="248" spans="1:2">
      <c r="A248">
        <f>IF(Selected!V606=Selected!W606,1,0)</f>
        <v>1</v>
      </c>
      <c r="B248">
        <f>IF(Selected!S606=Selected!T606,1,0)</f>
        <v>1</v>
      </c>
    </row>
    <row r="249" spans="1:2" hidden="1">
      <c r="A249" t="e">
        <f>IF(Selected!#REF!=Selected!#REF!,1,0)</f>
        <v>#REF!</v>
      </c>
      <c r="B249" t="e">
        <f>IF(Selected!#REF!=Selected!#REF!,1,0)</f>
        <v>#REF!</v>
      </c>
    </row>
    <row r="250" spans="1:2" hidden="1">
      <c r="A250" t="e">
        <f>IF(Selected!#REF!=Selected!#REF!,1,0)</f>
        <v>#REF!</v>
      </c>
      <c r="B250" t="e">
        <f>IF(Selected!#REF!=Selected!#REF!,1,0)</f>
        <v>#REF!</v>
      </c>
    </row>
    <row r="251" spans="1:2" hidden="1">
      <c r="A251" t="e">
        <f>IF(Selected!#REF!=Selected!#REF!,1,0)</f>
        <v>#REF!</v>
      </c>
      <c r="B251" t="e">
        <f>IF(Selected!#REF!=Selected!#REF!,1,0)</f>
        <v>#REF!</v>
      </c>
    </row>
    <row r="252" spans="1:2">
      <c r="A252">
        <f>IF(Selected!V607=Selected!W607,1,0)</f>
        <v>1</v>
      </c>
      <c r="B252">
        <f>IF(Selected!S607=Selected!T607,1,0)</f>
        <v>1</v>
      </c>
    </row>
    <row r="253" spans="1:2" hidden="1">
      <c r="A253" t="e">
        <f>IF(Selected!#REF!=Selected!#REF!,1,0)</f>
        <v>#REF!</v>
      </c>
      <c r="B253" t="e">
        <f>IF(Selected!#REF!=Selected!#REF!,1,0)</f>
        <v>#REF!</v>
      </c>
    </row>
    <row r="254" spans="1:2" hidden="1">
      <c r="A254" t="e">
        <f>IF(Selected!#REF!=Selected!#REF!,1,0)</f>
        <v>#REF!</v>
      </c>
      <c r="B254" t="e">
        <f>IF(Selected!#REF!=Selected!#REF!,1,0)</f>
        <v>#REF!</v>
      </c>
    </row>
    <row r="255" spans="1:2">
      <c r="A255">
        <f>IF(Selected!V608=Selected!W608,1,0)</f>
        <v>1</v>
      </c>
      <c r="B255">
        <f>IF(Selected!S608=Selected!T608,1,0)</f>
        <v>1</v>
      </c>
    </row>
    <row r="256" spans="1:2" hidden="1">
      <c r="A256" t="e">
        <f>IF(Selected!#REF!=Selected!#REF!,1,0)</f>
        <v>#REF!</v>
      </c>
      <c r="B256" t="e">
        <f>IF(Selected!#REF!=Selected!#REF!,1,0)</f>
        <v>#REF!</v>
      </c>
    </row>
    <row r="257" spans="1:2">
      <c r="A257">
        <f>IF(Selected!V609=Selected!W609,1,0)</f>
        <v>1</v>
      </c>
      <c r="B257">
        <f>IF(Selected!S609=Selected!T609,1,0)</f>
        <v>1</v>
      </c>
    </row>
    <row r="258" spans="1:2">
      <c r="A258">
        <f>IF(Selected!V610=Selected!W610,1,0)</f>
        <v>1</v>
      </c>
      <c r="B258">
        <f>IF(Selected!S610=Selected!T610,1,0)</f>
        <v>1</v>
      </c>
    </row>
    <row r="259" spans="1:2">
      <c r="A259" t="e">
        <f>IF(Selected!#REF!=Selected!#REF!,1,0)</f>
        <v>#REF!</v>
      </c>
      <c r="B259" t="e">
        <f>IF(Selected!#REF!=Selected!#REF!,1,0)</f>
        <v>#REF!</v>
      </c>
    </row>
    <row r="260" spans="1:2" hidden="1">
      <c r="A260" t="e">
        <f>IF(Selected!#REF!=Selected!#REF!,1,0)</f>
        <v>#REF!</v>
      </c>
      <c r="B260" t="e">
        <f>IF(Selected!#REF!=Selected!#REF!,1,0)</f>
        <v>#REF!</v>
      </c>
    </row>
    <row r="261" spans="1:2" hidden="1">
      <c r="A261" t="e">
        <f>IF(Selected!#REF!=Selected!#REF!,1,0)</f>
        <v>#REF!</v>
      </c>
      <c r="B261" t="e">
        <f>IF(Selected!#REF!=Selected!#REF!,1,0)</f>
        <v>#REF!</v>
      </c>
    </row>
    <row r="262" spans="1:2" hidden="1">
      <c r="A262" t="e">
        <f>IF(Selected!#REF!=Selected!#REF!,1,0)</f>
        <v>#REF!</v>
      </c>
      <c r="B262" t="e">
        <f>IF(Selected!#REF!=Selected!#REF!,1,0)</f>
        <v>#REF!</v>
      </c>
    </row>
    <row r="263" spans="1:2">
      <c r="A263">
        <f>IF(Selected!V611=Selected!W611,1,0)</f>
        <v>1</v>
      </c>
      <c r="B263">
        <f>IF(Selected!S611=Selected!T611,1,0)</f>
        <v>1</v>
      </c>
    </row>
    <row r="264" spans="1:2" hidden="1">
      <c r="A264" t="e">
        <f>IF(Selected!#REF!=Selected!#REF!,1,0)</f>
        <v>#REF!</v>
      </c>
      <c r="B264" t="e">
        <f>IF(Selected!#REF!=Selected!#REF!,1,0)</f>
        <v>#REF!</v>
      </c>
    </row>
    <row r="265" spans="1:2" hidden="1">
      <c r="A265" t="e">
        <f>IF(Selected!#REF!=Selected!#REF!,1,0)</f>
        <v>#REF!</v>
      </c>
      <c r="B265" t="e">
        <f>IF(Selected!#REF!=Selected!#REF!,1,0)</f>
        <v>#REF!</v>
      </c>
    </row>
    <row r="266" spans="1:2" hidden="1">
      <c r="A266" t="e">
        <f>IF(Selected!#REF!=Selected!#REF!,1,0)</f>
        <v>#REF!</v>
      </c>
      <c r="B266" t="e">
        <f>IF(Selected!#REF!=Selected!#REF!,1,0)</f>
        <v>#REF!</v>
      </c>
    </row>
    <row r="267" spans="1:2">
      <c r="A267">
        <f>IF(Selected!V612=Selected!W612,1,0)</f>
        <v>1</v>
      </c>
      <c r="B267">
        <f>IF(Selected!S612=Selected!T612,1,0)</f>
        <v>1</v>
      </c>
    </row>
    <row r="268" spans="1:2" hidden="1">
      <c r="A268" t="e">
        <f>IF(Selected!#REF!=Selected!#REF!,1,0)</f>
        <v>#REF!</v>
      </c>
      <c r="B268" t="e">
        <f>IF(Selected!#REF!=Selected!#REF!,1,0)</f>
        <v>#REF!</v>
      </c>
    </row>
    <row r="269" spans="1:2">
      <c r="A269" t="e">
        <f>IF(Selected!#REF!=Selected!#REF!,1,0)</f>
        <v>#REF!</v>
      </c>
      <c r="B269" t="e">
        <f>IF(Selected!#REF!=Selected!#REF!,1,0)</f>
        <v>#REF!</v>
      </c>
    </row>
    <row r="270" spans="1:2">
      <c r="A270">
        <f>IF(Selected!V613=Selected!W613,1,0)</f>
        <v>1</v>
      </c>
      <c r="B270">
        <f>IF(Selected!S613=Selected!T613,1,0)</f>
        <v>1</v>
      </c>
    </row>
    <row r="271" spans="1:2" hidden="1">
      <c r="A271" t="e">
        <f>IF(Selected!#REF!=Selected!#REF!,1,0)</f>
        <v>#REF!</v>
      </c>
      <c r="B271" t="e">
        <f>IF(Selected!#REF!=Selected!#REF!,1,0)</f>
        <v>#REF!</v>
      </c>
    </row>
    <row r="272" spans="1:2" hidden="1">
      <c r="A272" t="e">
        <f>IF(Selected!#REF!=Selected!#REF!,1,0)</f>
        <v>#REF!</v>
      </c>
      <c r="B272" t="e">
        <f>IF(Selected!#REF!=Selected!#REF!,1,0)</f>
        <v>#REF!</v>
      </c>
    </row>
    <row r="273" spans="1:2" hidden="1">
      <c r="A273" t="e">
        <f>IF(Selected!#REF!=Selected!#REF!,1,0)</f>
        <v>#REF!</v>
      </c>
      <c r="B273" t="e">
        <f>IF(Selected!#REF!=Selected!#REF!,1,0)</f>
        <v>#REF!</v>
      </c>
    </row>
    <row r="274" spans="1:2" hidden="1">
      <c r="A274" t="e">
        <f>IF(Selected!#REF!=Selected!#REF!,1,0)</f>
        <v>#REF!</v>
      </c>
      <c r="B274" t="e">
        <f>IF(Selected!#REF!=Selected!#REF!,1,0)</f>
        <v>#REF!</v>
      </c>
    </row>
    <row r="275" spans="1:2" hidden="1">
      <c r="A275" t="e">
        <f>IF(Selected!#REF!=Selected!#REF!,1,0)</f>
        <v>#REF!</v>
      </c>
      <c r="B275" t="e">
        <f>IF(Selected!#REF!=Selected!#REF!,1,0)</f>
        <v>#REF!</v>
      </c>
    </row>
    <row r="276" spans="1:2">
      <c r="A276">
        <f>IF(Selected!V614=Selected!W614,1,0)</f>
        <v>1</v>
      </c>
      <c r="B276">
        <f>IF(Selected!S614=Selected!T614,1,0)</f>
        <v>1</v>
      </c>
    </row>
    <row r="277" spans="1:2" hidden="1">
      <c r="A277" t="e">
        <f>IF(Selected!#REF!=Selected!#REF!,1,0)</f>
        <v>#REF!</v>
      </c>
      <c r="B277" t="e">
        <f>IF(Selected!#REF!=Selected!#REF!,1,0)</f>
        <v>#REF!</v>
      </c>
    </row>
    <row r="278" spans="1:2" hidden="1">
      <c r="A278" t="e">
        <f>IF(Selected!#REF!=Selected!#REF!,1,0)</f>
        <v>#REF!</v>
      </c>
      <c r="B278" t="e">
        <f>IF(Selected!#REF!=Selected!#REF!,1,0)</f>
        <v>#REF!</v>
      </c>
    </row>
    <row r="279" spans="1:2">
      <c r="A279">
        <f>IF(Selected!V615=Selected!W615,1,0)</f>
        <v>1</v>
      </c>
      <c r="B279">
        <f>IF(Selected!S615=Selected!T615,1,0)</f>
        <v>1</v>
      </c>
    </row>
    <row r="280" spans="1:2" hidden="1">
      <c r="A280" t="e">
        <f>IF(Selected!#REF!=Selected!#REF!,1,0)</f>
        <v>#REF!</v>
      </c>
      <c r="B280" t="e">
        <f>IF(Selected!#REF!=Selected!#REF!,1,0)</f>
        <v>#REF!</v>
      </c>
    </row>
    <row r="281" spans="1:2" hidden="1">
      <c r="A281" t="e">
        <f>IF(Selected!#REF!=Selected!#REF!,1,0)</f>
        <v>#REF!</v>
      </c>
      <c r="B281" t="e">
        <f>IF(Selected!#REF!=Selected!#REF!,1,0)</f>
        <v>#REF!</v>
      </c>
    </row>
    <row r="282" spans="1:2" hidden="1">
      <c r="A282" t="e">
        <f>IF(Selected!#REF!=Selected!#REF!,1,0)</f>
        <v>#REF!</v>
      </c>
      <c r="B282" t="e">
        <f>IF(Selected!#REF!=Selected!#REF!,1,0)</f>
        <v>#REF!</v>
      </c>
    </row>
    <row r="283" spans="1:2" hidden="1">
      <c r="A283" t="e">
        <f>IF(Selected!#REF!=Selected!#REF!,1,0)</f>
        <v>#REF!</v>
      </c>
      <c r="B283" t="e">
        <f>IF(Selected!#REF!=Selected!#REF!,1,0)</f>
        <v>#REF!</v>
      </c>
    </row>
    <row r="284" spans="1:2">
      <c r="A284">
        <f>IF(Selected!V616=Selected!W616,1,0)</f>
        <v>1</v>
      </c>
      <c r="B284">
        <f>IF(Selected!S616=Selected!T616,1,0)</f>
        <v>1</v>
      </c>
    </row>
    <row r="285" spans="1:2" hidden="1">
      <c r="A285" t="e">
        <f>IF(Selected!#REF!=Selected!#REF!,1,0)</f>
        <v>#REF!</v>
      </c>
      <c r="B285" t="e">
        <f>IF(Selected!#REF!=Selected!#REF!,1,0)</f>
        <v>#REF!</v>
      </c>
    </row>
    <row r="286" spans="1:2">
      <c r="A286">
        <f>IF(Selected!V617=Selected!W617,1,0)</f>
        <v>1</v>
      </c>
      <c r="B286">
        <f>IF(Selected!S617=Selected!T617,1,0)</f>
        <v>1</v>
      </c>
    </row>
    <row r="287" spans="1:2">
      <c r="A287">
        <f>IF(Selected!V618=Selected!W618,1,0)</f>
        <v>1</v>
      </c>
      <c r="B287">
        <f>IF(Selected!S618=Selected!T618,1,0)</f>
        <v>1</v>
      </c>
    </row>
    <row r="288" spans="1:2" hidden="1">
      <c r="A288" t="e">
        <f>IF(Selected!#REF!=Selected!#REF!,1,0)</f>
        <v>#REF!</v>
      </c>
      <c r="B288" t="e">
        <f>IF(Selected!#REF!=Selected!#REF!,1,0)</f>
        <v>#REF!</v>
      </c>
    </row>
    <row r="289" spans="1:2" hidden="1">
      <c r="A289" t="e">
        <f>IF(Selected!#REF!=Selected!#REF!,1,0)</f>
        <v>#REF!</v>
      </c>
      <c r="B289" t="e">
        <f>IF(Selected!#REF!=Selected!#REF!,1,0)</f>
        <v>#REF!</v>
      </c>
    </row>
    <row r="290" spans="1:2">
      <c r="A290">
        <f>IF(Selected!V619=Selected!W619,1,0)</f>
        <v>1</v>
      </c>
      <c r="B290">
        <f>IF(Selected!S619=Selected!T619,1,0)</f>
        <v>1</v>
      </c>
    </row>
    <row r="291" spans="1:2" hidden="1">
      <c r="A291" t="e">
        <f>IF(Selected!#REF!=Selected!#REF!,1,0)</f>
        <v>#REF!</v>
      </c>
      <c r="B291" t="e">
        <f>IF(Selected!#REF!=Selected!#REF!,1,0)</f>
        <v>#REF!</v>
      </c>
    </row>
    <row r="292" spans="1:2">
      <c r="A292">
        <f>IF(Selected!V620=Selected!W620,1,0)</f>
        <v>1</v>
      </c>
      <c r="B292">
        <f>IF(Selected!S620=Selected!T620,1,0)</f>
        <v>1</v>
      </c>
    </row>
    <row r="293" spans="1:2" hidden="1">
      <c r="A293" t="e">
        <f>IF(Selected!#REF!=Selected!#REF!,1,0)</f>
        <v>#REF!</v>
      </c>
      <c r="B293" t="e">
        <f>IF(Selected!#REF!=Selected!#REF!,1,0)</f>
        <v>#REF!</v>
      </c>
    </row>
    <row r="294" spans="1:2" hidden="1">
      <c r="A294" t="e">
        <f>IF(Selected!#REF!=Selected!#REF!,1,0)</f>
        <v>#REF!</v>
      </c>
      <c r="B294" t="e">
        <f>IF(Selected!#REF!=Selected!#REF!,1,0)</f>
        <v>#REF!</v>
      </c>
    </row>
    <row r="295" spans="1:2">
      <c r="A295">
        <f>IF(Selected!V621=Selected!W621,1,0)</f>
        <v>1</v>
      </c>
      <c r="B295">
        <f>IF(Selected!S621=Selected!T621,1,0)</f>
        <v>1</v>
      </c>
    </row>
    <row r="296" spans="1:2" hidden="1">
      <c r="A296" t="e">
        <f>IF(Selected!#REF!=Selected!#REF!,1,0)</f>
        <v>#REF!</v>
      </c>
      <c r="B296" t="e">
        <f>IF(Selected!#REF!=Selected!#REF!,1,0)</f>
        <v>#REF!</v>
      </c>
    </row>
    <row r="297" spans="1:2" hidden="1">
      <c r="A297" t="e">
        <f>IF(Selected!#REF!=Selected!#REF!,1,0)</f>
        <v>#REF!</v>
      </c>
      <c r="B297" t="e">
        <f>IF(Selected!#REF!=Selected!#REF!,1,0)</f>
        <v>#REF!</v>
      </c>
    </row>
    <row r="298" spans="1:2" hidden="1">
      <c r="A298" t="e">
        <f>IF(Selected!#REF!=Selected!#REF!,1,0)</f>
        <v>#REF!</v>
      </c>
      <c r="B298" t="e">
        <f>IF(Selected!#REF!=Selected!#REF!,1,0)</f>
        <v>#REF!</v>
      </c>
    </row>
    <row r="299" spans="1:2" hidden="1">
      <c r="A299" t="e">
        <f>IF(Selected!#REF!=Selected!#REF!,1,0)</f>
        <v>#REF!</v>
      </c>
      <c r="B299" t="e">
        <f>IF(Selected!#REF!=Selected!#REF!,1,0)</f>
        <v>#REF!</v>
      </c>
    </row>
    <row r="300" spans="1:2" hidden="1">
      <c r="A300" t="e">
        <f>IF(Selected!#REF!=Selected!#REF!,1,0)</f>
        <v>#REF!</v>
      </c>
      <c r="B300" t="e">
        <f>IF(Selected!#REF!=Selected!#REF!,1,0)</f>
        <v>#REF!</v>
      </c>
    </row>
    <row r="301" spans="1:2" hidden="1">
      <c r="A301" t="e">
        <f>IF(Selected!#REF!=Selected!#REF!,1,0)</f>
        <v>#REF!</v>
      </c>
      <c r="B301" t="e">
        <f>IF(Selected!#REF!=Selected!#REF!,1,0)</f>
        <v>#REF!</v>
      </c>
    </row>
    <row r="302" spans="1:2" hidden="1">
      <c r="A302" t="e">
        <f>IF(Selected!#REF!=Selected!#REF!,1,0)</f>
        <v>#REF!</v>
      </c>
      <c r="B302" t="e">
        <f>IF(Selected!#REF!=Selected!#REF!,1,0)</f>
        <v>#REF!</v>
      </c>
    </row>
    <row r="303" spans="1:2">
      <c r="A303">
        <f>IF(Selected!V622=Selected!W622,1,0)</f>
        <v>1</v>
      </c>
      <c r="B303">
        <f>IF(Selected!S622=Selected!T622,1,0)</f>
        <v>1</v>
      </c>
    </row>
    <row r="304" spans="1:2" hidden="1">
      <c r="A304" t="e">
        <f>IF(Selected!#REF!=Selected!#REF!,1,0)</f>
        <v>#REF!</v>
      </c>
      <c r="B304" t="e">
        <f>IF(Selected!#REF!=Selected!#REF!,1,0)</f>
        <v>#REF!</v>
      </c>
    </row>
    <row r="305" spans="1:2">
      <c r="A305">
        <f>IF(Selected!V623=Selected!W623,1,0)</f>
        <v>1</v>
      </c>
      <c r="B305">
        <f>IF(Selected!S623=Selected!T623,1,0)</f>
        <v>1</v>
      </c>
    </row>
    <row r="306" spans="1:2">
      <c r="A306">
        <f>IF(Selected!V624=Selected!W624,1,0)</f>
        <v>1</v>
      </c>
      <c r="B306">
        <f>IF(Selected!S624=Selected!T624,1,0)</f>
        <v>1</v>
      </c>
    </row>
    <row r="307" spans="1:2">
      <c r="A307" t="e">
        <f>IF(Selected!#REF!=Selected!#REF!,1,0)</f>
        <v>#REF!</v>
      </c>
      <c r="B307" t="e">
        <f>IF(Selected!#REF!=Selected!#REF!,1,0)</f>
        <v>#REF!</v>
      </c>
    </row>
    <row r="308" spans="1:2">
      <c r="A308" t="e">
        <f>IF(Selected!#REF!=Selected!#REF!,1,0)</f>
        <v>#REF!</v>
      </c>
      <c r="B308" t="e">
        <f>IF(Selected!#REF!=Selected!#REF!,1,0)</f>
        <v>#REF!</v>
      </c>
    </row>
    <row r="309" spans="1:2" hidden="1">
      <c r="A309" t="e">
        <f>IF(Selected!#REF!=Selected!#REF!,1,0)</f>
        <v>#REF!</v>
      </c>
      <c r="B309" t="e">
        <f>IF(Selected!#REF!=Selected!#REF!,1,0)</f>
        <v>#REF!</v>
      </c>
    </row>
    <row r="310" spans="1:2">
      <c r="A310">
        <f>IF(Selected!V625=Selected!W625,1,0)</f>
        <v>1</v>
      </c>
      <c r="B310">
        <f>IF(Selected!S625=Selected!T625,1,0)</f>
        <v>1</v>
      </c>
    </row>
    <row r="311" spans="1:2">
      <c r="A311">
        <f>IF(Selected!V626=Selected!W626,1,0)</f>
        <v>1</v>
      </c>
      <c r="B311">
        <f>IF(Selected!S626=Selected!T626,1,0)</f>
        <v>1</v>
      </c>
    </row>
    <row r="312" spans="1:2" hidden="1">
      <c r="A312" t="e">
        <f>IF(Selected!#REF!=Selected!#REF!,1,0)</f>
        <v>#REF!</v>
      </c>
      <c r="B312" t="e">
        <f>IF(Selected!#REF!=Selected!#REF!,1,0)</f>
        <v>#REF!</v>
      </c>
    </row>
    <row r="313" spans="1:2">
      <c r="A313">
        <f>IF(Selected!V627=Selected!W627,1,0)</f>
        <v>1</v>
      </c>
      <c r="B313">
        <f>IF(Selected!S627=Selected!T627,1,0)</f>
        <v>1</v>
      </c>
    </row>
    <row r="314" spans="1:2" hidden="1">
      <c r="A314" t="e">
        <f>IF(Selected!#REF!=Selected!#REF!,1,0)</f>
        <v>#REF!</v>
      </c>
      <c r="B314" t="e">
        <f>IF(Selected!#REF!=Selected!#REF!,1,0)</f>
        <v>#REF!</v>
      </c>
    </row>
    <row r="315" spans="1:2">
      <c r="A315">
        <f>IF(Selected!V628=Selected!W628,1,0)</f>
        <v>1</v>
      </c>
      <c r="B315">
        <f>IF(Selected!S628=Selected!T628,1,0)</f>
        <v>1</v>
      </c>
    </row>
    <row r="316" spans="1:2" hidden="1">
      <c r="A316" t="e">
        <f>IF(Selected!#REF!=Selected!#REF!,1,0)</f>
        <v>#REF!</v>
      </c>
      <c r="B316" t="e">
        <f>IF(Selected!#REF!=Selected!#REF!,1,0)</f>
        <v>#REF!</v>
      </c>
    </row>
    <row r="317" spans="1:2" hidden="1">
      <c r="A317" t="e">
        <f>IF(Selected!#REF!=Selected!#REF!,1,0)</f>
        <v>#REF!</v>
      </c>
      <c r="B317" t="e">
        <f>IF(Selected!#REF!=Selected!#REF!,1,0)</f>
        <v>#REF!</v>
      </c>
    </row>
    <row r="318" spans="1:2" hidden="1">
      <c r="A318" t="e">
        <f>IF(Selected!#REF!=Selected!#REF!,1,0)</f>
        <v>#REF!</v>
      </c>
      <c r="B318" t="e">
        <f>IF(Selected!#REF!=Selected!#REF!,1,0)</f>
        <v>#REF!</v>
      </c>
    </row>
    <row r="319" spans="1:2" hidden="1">
      <c r="A319" t="e">
        <f>IF(Selected!#REF!=Selected!#REF!,1,0)</f>
        <v>#REF!</v>
      </c>
      <c r="B319" t="e">
        <f>IF(Selected!#REF!=Selected!#REF!,1,0)</f>
        <v>#REF!</v>
      </c>
    </row>
    <row r="320" spans="1:2">
      <c r="A320">
        <f>IF(Selected!V629=Selected!W629,1,0)</f>
        <v>1</v>
      </c>
      <c r="B320">
        <f>IF(Selected!S629=Selected!T629,1,0)</f>
        <v>1</v>
      </c>
    </row>
    <row r="321" spans="1:2" hidden="1">
      <c r="A321" t="e">
        <f>IF(Selected!#REF!=Selected!#REF!,1,0)</f>
        <v>#REF!</v>
      </c>
      <c r="B321" t="e">
        <f>IF(Selected!#REF!=Selected!#REF!,1,0)</f>
        <v>#REF!</v>
      </c>
    </row>
    <row r="322" spans="1:2" hidden="1">
      <c r="A322" t="e">
        <f>IF(Selected!#REF!=Selected!#REF!,1,0)</f>
        <v>#REF!</v>
      </c>
      <c r="B322" t="e">
        <f>IF(Selected!#REF!=Selected!#REF!,1,0)</f>
        <v>#REF!</v>
      </c>
    </row>
    <row r="323" spans="1:2" hidden="1">
      <c r="A323" t="e">
        <f>IF(Selected!#REF!=Selected!#REF!,1,0)</f>
        <v>#REF!</v>
      </c>
      <c r="B323" t="e">
        <f>IF(Selected!#REF!=Selected!#REF!,1,0)</f>
        <v>#REF!</v>
      </c>
    </row>
    <row r="324" spans="1:2">
      <c r="A324">
        <f>IF(Selected!V630=Selected!W630,1,0)</f>
        <v>1</v>
      </c>
      <c r="B324">
        <f>IF(Selected!S630=Selected!T630,1,0)</f>
        <v>1</v>
      </c>
    </row>
    <row r="325" spans="1:2" hidden="1">
      <c r="A325" t="e">
        <f>IF(Selected!#REF!=Selected!#REF!,1,0)</f>
        <v>#REF!</v>
      </c>
      <c r="B325" t="e">
        <f>IF(Selected!#REF!=Selected!#REF!,1,0)</f>
        <v>#REF!</v>
      </c>
    </row>
    <row r="326" spans="1:2" hidden="1">
      <c r="A326" t="e">
        <f>IF(Selected!#REF!=Selected!#REF!,1,0)</f>
        <v>#REF!</v>
      </c>
      <c r="B326" t="e">
        <f>IF(Selected!#REF!=Selected!#REF!,1,0)</f>
        <v>#REF!</v>
      </c>
    </row>
    <row r="327" spans="1:2" hidden="1">
      <c r="A327" t="e">
        <f>IF(Selected!#REF!=Selected!#REF!,1,0)</f>
        <v>#REF!</v>
      </c>
      <c r="B327" t="e">
        <f>IF(Selected!#REF!=Selected!#REF!,1,0)</f>
        <v>#REF!</v>
      </c>
    </row>
    <row r="328" spans="1:2">
      <c r="A328">
        <f>IF(Selected!V631=Selected!W631,1,0)</f>
        <v>1</v>
      </c>
      <c r="B328">
        <f>IF(Selected!S631=Selected!T631,1,0)</f>
        <v>1</v>
      </c>
    </row>
    <row r="329" spans="1:2" hidden="1">
      <c r="A329" t="e">
        <f>IF(Selected!#REF!=Selected!#REF!,1,0)</f>
        <v>#REF!</v>
      </c>
      <c r="B329" t="e">
        <f>IF(Selected!#REF!=Selected!#REF!,1,0)</f>
        <v>#REF!</v>
      </c>
    </row>
    <row r="330" spans="1:2" hidden="1">
      <c r="A330" t="e">
        <f>IF(Selected!#REF!=Selected!#REF!,1,0)</f>
        <v>#REF!</v>
      </c>
      <c r="B330" t="e">
        <f>IF(Selected!#REF!=Selected!#REF!,1,0)</f>
        <v>#REF!</v>
      </c>
    </row>
    <row r="331" spans="1:2">
      <c r="A331">
        <f>IF(Selected!V632=Selected!W632,1,0)</f>
        <v>1</v>
      </c>
      <c r="B331">
        <f>IF(Selected!S632=Selected!T632,1,0)</f>
        <v>1</v>
      </c>
    </row>
    <row r="332" spans="1:2" hidden="1">
      <c r="A332" t="e">
        <f>IF(Selected!#REF!=Selected!#REF!,1,0)</f>
        <v>#REF!</v>
      </c>
      <c r="B332" t="e">
        <f>IF(Selected!#REF!=Selected!#REF!,1,0)</f>
        <v>#REF!</v>
      </c>
    </row>
    <row r="333" spans="1:2" hidden="1">
      <c r="A333" t="e">
        <f>IF(Selected!#REF!=Selected!#REF!,1,0)</f>
        <v>#REF!</v>
      </c>
      <c r="B333" t="e">
        <f>IF(Selected!#REF!=Selected!#REF!,1,0)</f>
        <v>#REF!</v>
      </c>
    </row>
    <row r="334" spans="1:2" hidden="1">
      <c r="A334" t="e">
        <f>IF(Selected!#REF!=Selected!#REF!,1,0)</f>
        <v>#REF!</v>
      </c>
      <c r="B334" t="e">
        <f>IF(Selected!#REF!=Selected!#REF!,1,0)</f>
        <v>#REF!</v>
      </c>
    </row>
    <row r="335" spans="1:2" hidden="1">
      <c r="A335" t="e">
        <f>IF(Selected!#REF!=Selected!#REF!,1,0)</f>
        <v>#REF!</v>
      </c>
      <c r="B335" t="e">
        <f>IF(Selected!#REF!=Selected!#REF!,1,0)</f>
        <v>#REF!</v>
      </c>
    </row>
    <row r="336" spans="1:2">
      <c r="A336">
        <f>IF(Selected!V633=Selected!W633,1,0)</f>
        <v>1</v>
      </c>
      <c r="B336">
        <f>IF(Selected!S633=Selected!T633,1,0)</f>
        <v>1</v>
      </c>
    </row>
    <row r="337" spans="1:2">
      <c r="A337">
        <f>IF(Selected!V634=Selected!W634,1,0)</f>
        <v>1</v>
      </c>
      <c r="B337">
        <f>IF(Selected!S634=Selected!T634,1,0)</f>
        <v>1</v>
      </c>
    </row>
    <row r="338" spans="1:2" hidden="1">
      <c r="A338" t="e">
        <f>IF(Selected!#REF!=Selected!#REF!,1,0)</f>
        <v>#REF!</v>
      </c>
      <c r="B338" t="e">
        <f>IF(Selected!#REF!=Selected!#REF!,1,0)</f>
        <v>#REF!</v>
      </c>
    </row>
    <row r="339" spans="1:2" hidden="1">
      <c r="A339" t="e">
        <f>IF(Selected!#REF!=Selected!#REF!,1,0)</f>
        <v>#REF!</v>
      </c>
      <c r="B339" t="e">
        <f>IF(Selected!#REF!=Selected!#REF!,1,0)</f>
        <v>#REF!</v>
      </c>
    </row>
    <row r="340" spans="1:2" hidden="1">
      <c r="A340" t="e">
        <f>IF(Selected!#REF!=Selected!#REF!,1,0)</f>
        <v>#REF!</v>
      </c>
      <c r="B340" t="e">
        <f>IF(Selected!#REF!=Selected!#REF!,1,0)</f>
        <v>#REF!</v>
      </c>
    </row>
    <row r="341" spans="1:2" hidden="1">
      <c r="A341" t="e">
        <f>IF(Selected!#REF!=Selected!#REF!,1,0)</f>
        <v>#REF!</v>
      </c>
      <c r="B341" t="e">
        <f>IF(Selected!#REF!=Selected!#REF!,1,0)</f>
        <v>#REF!</v>
      </c>
    </row>
    <row r="342" spans="1:2" hidden="1">
      <c r="A342" t="e">
        <f>IF(Selected!#REF!=Selected!#REF!,1,0)</f>
        <v>#REF!</v>
      </c>
      <c r="B342" t="e">
        <f>IF(Selected!#REF!=Selected!#REF!,1,0)</f>
        <v>#REF!</v>
      </c>
    </row>
    <row r="343" spans="1:2" hidden="1">
      <c r="A343" t="e">
        <f>IF(Selected!#REF!=Selected!#REF!,1,0)</f>
        <v>#REF!</v>
      </c>
      <c r="B343" t="e">
        <f>IF(Selected!#REF!=Selected!#REF!,1,0)</f>
        <v>#REF!</v>
      </c>
    </row>
    <row r="344" spans="1:2" hidden="1">
      <c r="A344" t="e">
        <f>IF(Selected!#REF!=Selected!#REF!,1,0)</f>
        <v>#REF!</v>
      </c>
      <c r="B344" t="e">
        <f>IF(Selected!#REF!=Selected!#REF!,1,0)</f>
        <v>#REF!</v>
      </c>
    </row>
    <row r="345" spans="1:2" hidden="1">
      <c r="A345" t="e">
        <f>IF(Selected!#REF!=Selected!#REF!,1,0)</f>
        <v>#REF!</v>
      </c>
      <c r="B345" t="e">
        <f>IF(Selected!#REF!=Selected!#REF!,1,0)</f>
        <v>#REF!</v>
      </c>
    </row>
    <row r="346" spans="1:2">
      <c r="A346">
        <f>IF(Selected!V635=Selected!W635,1,0)</f>
        <v>1</v>
      </c>
      <c r="B346">
        <f>IF(Selected!S635=Selected!T635,1,0)</f>
        <v>1</v>
      </c>
    </row>
    <row r="347" spans="1:2" hidden="1">
      <c r="A347" t="e">
        <f>IF(Selected!#REF!=Selected!#REF!,1,0)</f>
        <v>#REF!</v>
      </c>
      <c r="B347" t="e">
        <f>IF(Selected!#REF!=Selected!#REF!,1,0)</f>
        <v>#REF!</v>
      </c>
    </row>
    <row r="348" spans="1:2">
      <c r="A348">
        <f>IF(Selected!V636=Selected!W636,1,0)</f>
        <v>1</v>
      </c>
      <c r="B348">
        <f>IF(Selected!S636=Selected!T636,1,0)</f>
        <v>1</v>
      </c>
    </row>
    <row r="349" spans="1:2">
      <c r="A349">
        <f>IF(Selected!V637=Selected!W637,1,0)</f>
        <v>1</v>
      </c>
      <c r="B349">
        <f>IF(Selected!S637=Selected!T637,1,0)</f>
        <v>1</v>
      </c>
    </row>
    <row r="350" spans="1:2" hidden="1">
      <c r="A350" t="e">
        <f>IF(Selected!#REF!=Selected!#REF!,1,0)</f>
        <v>#REF!</v>
      </c>
      <c r="B350" t="e">
        <f>IF(Selected!#REF!=Selected!#REF!,1,0)</f>
        <v>#REF!</v>
      </c>
    </row>
    <row r="351" spans="1:2" hidden="1">
      <c r="A351" t="e">
        <f>IF(Selected!#REF!=Selected!#REF!,1,0)</f>
        <v>#REF!</v>
      </c>
      <c r="B351" t="e">
        <f>IF(Selected!#REF!=Selected!#REF!,1,0)</f>
        <v>#REF!</v>
      </c>
    </row>
    <row r="352" spans="1:2">
      <c r="A352">
        <f>IF(Selected!V638=Selected!W638,1,0)</f>
        <v>1</v>
      </c>
      <c r="B352">
        <f>IF(Selected!S638=Selected!T638,1,0)</f>
        <v>1</v>
      </c>
    </row>
    <row r="353" spans="1:2">
      <c r="A353" t="e">
        <f>IF(Selected!#REF!=Selected!#REF!,1,0)</f>
        <v>#REF!</v>
      </c>
      <c r="B353" t="e">
        <f>IF(Selected!#REF!=Selected!#REF!,1,0)</f>
        <v>#REF!</v>
      </c>
    </row>
    <row r="354" spans="1:2" hidden="1">
      <c r="A354" t="e">
        <f>IF(Selected!#REF!=Selected!#REF!,1,0)</f>
        <v>#REF!</v>
      </c>
      <c r="B354" t="e">
        <f>IF(Selected!#REF!=Selected!#REF!,1,0)</f>
        <v>#REF!</v>
      </c>
    </row>
    <row r="355" spans="1:2" hidden="1">
      <c r="A355" t="e">
        <f>IF(Selected!#REF!=Selected!#REF!,1,0)</f>
        <v>#REF!</v>
      </c>
      <c r="B355" t="e">
        <f>IF(Selected!#REF!=Selected!#REF!,1,0)</f>
        <v>#REF!</v>
      </c>
    </row>
    <row r="356" spans="1:2" hidden="1">
      <c r="A356" t="e">
        <f>IF(Selected!#REF!=Selected!#REF!,1,0)</f>
        <v>#REF!</v>
      </c>
      <c r="B356" t="e">
        <f>IF(Selected!#REF!=Selected!#REF!,1,0)</f>
        <v>#REF!</v>
      </c>
    </row>
    <row r="357" spans="1:2">
      <c r="A357">
        <f>IF(Selected!V639=Selected!W639,1,0)</f>
        <v>1</v>
      </c>
      <c r="B357">
        <f>IF(Selected!S639=Selected!T639,1,0)</f>
        <v>1</v>
      </c>
    </row>
    <row r="358" spans="1:2" hidden="1">
      <c r="A358" t="e">
        <f>IF(Selected!#REF!=Selected!#REF!,1,0)</f>
        <v>#REF!</v>
      </c>
      <c r="B358" t="e">
        <f>IF(Selected!#REF!=Selected!#REF!,1,0)</f>
        <v>#REF!</v>
      </c>
    </row>
    <row r="359" spans="1:2">
      <c r="A359">
        <f>IF(Selected!V640=Selected!W640,1,0)</f>
        <v>1</v>
      </c>
      <c r="B359">
        <f>IF(Selected!S640=Selected!T640,1,0)</f>
        <v>1</v>
      </c>
    </row>
    <row r="360" spans="1:2">
      <c r="A360">
        <f>IF(Selected!V641=Selected!W641,1,0)</f>
        <v>1</v>
      </c>
      <c r="B360">
        <f>IF(Selected!S641=Selected!T641,1,0)</f>
        <v>1</v>
      </c>
    </row>
    <row r="361" spans="1:2">
      <c r="A361" t="e">
        <f>IF(Selected!#REF!=Selected!#REF!,1,0)</f>
        <v>#REF!</v>
      </c>
      <c r="B361" t="e">
        <f>IF(Selected!#REF!=Selected!#REF!,1,0)</f>
        <v>#REF!</v>
      </c>
    </row>
    <row r="362" spans="1:2" hidden="1">
      <c r="A362" t="e">
        <f>IF(Selected!#REF!=Selected!#REF!,1,0)</f>
        <v>#REF!</v>
      </c>
      <c r="B362" t="e">
        <f>IF(Selected!#REF!=Selected!#REF!,1,0)</f>
        <v>#REF!</v>
      </c>
    </row>
    <row r="363" spans="1:2" hidden="1">
      <c r="A363" t="e">
        <f>IF(Selected!#REF!=Selected!#REF!,1,0)</f>
        <v>#REF!</v>
      </c>
      <c r="B363" t="e">
        <f>IF(Selected!#REF!=Selected!#REF!,1,0)</f>
        <v>#REF!</v>
      </c>
    </row>
    <row r="364" spans="1:2" hidden="1">
      <c r="A364" t="e">
        <f>IF(Selected!#REF!=Selected!#REF!,1,0)</f>
        <v>#REF!</v>
      </c>
      <c r="B364" t="e">
        <f>IF(Selected!#REF!=Selected!#REF!,1,0)</f>
        <v>#REF!</v>
      </c>
    </row>
    <row r="365" spans="1:2" hidden="1">
      <c r="A365" t="e">
        <f>IF(Selected!#REF!=Selected!#REF!,1,0)</f>
        <v>#REF!</v>
      </c>
      <c r="B365" t="e">
        <f>IF(Selected!#REF!=Selected!#REF!,1,0)</f>
        <v>#REF!</v>
      </c>
    </row>
    <row r="366" spans="1:2">
      <c r="A366">
        <f>IF(Selected!V642=Selected!W642,1,0)</f>
        <v>1</v>
      </c>
      <c r="B366">
        <f>IF(Selected!S642=Selected!T642,1,0)</f>
        <v>1</v>
      </c>
    </row>
    <row r="367" spans="1:2" hidden="1">
      <c r="A367" t="e">
        <f>IF(Selected!#REF!=Selected!#REF!,1,0)</f>
        <v>#REF!</v>
      </c>
      <c r="B367" t="e">
        <f>IF(Selected!#REF!=Selected!#REF!,1,0)</f>
        <v>#REF!</v>
      </c>
    </row>
    <row r="368" spans="1:2" hidden="1">
      <c r="A368" t="e">
        <f>IF(Selected!#REF!=Selected!#REF!,1,0)</f>
        <v>#REF!</v>
      </c>
      <c r="B368" t="e">
        <f>IF(Selected!#REF!=Selected!#REF!,1,0)</f>
        <v>#REF!</v>
      </c>
    </row>
    <row r="369" spans="1:2" hidden="1">
      <c r="A369" t="e">
        <f>IF(Selected!#REF!=Selected!#REF!,1,0)</f>
        <v>#REF!</v>
      </c>
      <c r="B369" t="e">
        <f>IF(Selected!#REF!=Selected!#REF!,1,0)</f>
        <v>#REF!</v>
      </c>
    </row>
    <row r="370" spans="1:2">
      <c r="A370">
        <f>IF(Selected!V643=Selected!W643,1,0)</f>
        <v>1</v>
      </c>
      <c r="B370">
        <f>IF(Selected!S643=Selected!T643,1,0)</f>
        <v>1</v>
      </c>
    </row>
    <row r="371" spans="1:2">
      <c r="A371">
        <f>IF(Selected!V644=Selected!W644,1,0)</f>
        <v>1</v>
      </c>
      <c r="B371">
        <f>IF(Selected!S644=Selected!T644,1,0)</f>
        <v>1</v>
      </c>
    </row>
    <row r="372" spans="1:2" hidden="1">
      <c r="A372" t="e">
        <f>IF(Selected!#REF!=Selected!#REF!,1,0)</f>
        <v>#REF!</v>
      </c>
      <c r="B372" t="e">
        <f>IF(Selected!#REF!=Selected!#REF!,1,0)</f>
        <v>#REF!</v>
      </c>
    </row>
    <row r="373" spans="1:2" hidden="1">
      <c r="A373" t="e">
        <f>IF(Selected!#REF!=Selected!#REF!,1,0)</f>
        <v>#REF!</v>
      </c>
      <c r="B373" t="e">
        <f>IF(Selected!#REF!=Selected!#REF!,1,0)</f>
        <v>#REF!</v>
      </c>
    </row>
    <row r="374" spans="1:2" hidden="1">
      <c r="A374" t="e">
        <f>IF(Selected!#REF!=Selected!#REF!,1,0)</f>
        <v>#REF!</v>
      </c>
      <c r="B374" t="e">
        <f>IF(Selected!#REF!=Selected!#REF!,1,0)</f>
        <v>#REF!</v>
      </c>
    </row>
    <row r="375" spans="1:2">
      <c r="A375">
        <f>IF(Selected!V645=Selected!W645,1,0)</f>
        <v>1</v>
      </c>
      <c r="B375">
        <f>IF(Selected!S645=Selected!T645,1,0)</f>
        <v>1</v>
      </c>
    </row>
    <row r="376" spans="1:2" hidden="1">
      <c r="A376" t="e">
        <f>IF(Selected!#REF!=Selected!#REF!,1,0)</f>
        <v>#REF!</v>
      </c>
      <c r="B376" t="e">
        <f>IF(Selected!#REF!=Selected!#REF!,1,0)</f>
        <v>#REF!</v>
      </c>
    </row>
    <row r="377" spans="1:2">
      <c r="A377" t="e">
        <f>IF(Selected!#REF!=Selected!#REF!,1,0)</f>
        <v>#REF!</v>
      </c>
      <c r="B377" t="e">
        <f>IF(Selected!#REF!=Selected!#REF!,1,0)</f>
        <v>#REF!</v>
      </c>
    </row>
    <row r="378" spans="1:2">
      <c r="A378">
        <f>IF(Selected!V646=Selected!W646,1,0)</f>
        <v>1</v>
      </c>
      <c r="B378">
        <f>IF(Selected!S646=Selected!T646,1,0)</f>
        <v>1</v>
      </c>
    </row>
    <row r="379" spans="1:2">
      <c r="A379">
        <f>IF(Selected!V647=Selected!W647,1,0)</f>
        <v>1</v>
      </c>
      <c r="B379">
        <f>IF(Selected!S647=Selected!T647,1,0)</f>
        <v>1</v>
      </c>
    </row>
    <row r="380" spans="1:2" hidden="1">
      <c r="A380" t="e">
        <f>IF(Selected!#REF!=Selected!#REF!,1,0)</f>
        <v>#REF!</v>
      </c>
      <c r="B380" t="e">
        <f>IF(Selected!#REF!=Selected!#REF!,1,0)</f>
        <v>#REF!</v>
      </c>
    </row>
    <row r="381" spans="1:2">
      <c r="A381">
        <f>IF(Selected!V648=Selected!W648,1,0)</f>
        <v>1</v>
      </c>
      <c r="B381">
        <f>IF(Selected!S648=Selected!T648,1,0)</f>
        <v>1</v>
      </c>
    </row>
    <row r="382" spans="1:2" hidden="1">
      <c r="A382" t="e">
        <f>IF(Selected!#REF!=Selected!#REF!,1,0)</f>
        <v>#REF!</v>
      </c>
      <c r="B382" t="e">
        <f>IF(Selected!#REF!=Selected!#REF!,1,0)</f>
        <v>#REF!</v>
      </c>
    </row>
    <row r="383" spans="1:2">
      <c r="A383" t="e">
        <f>IF(Selected!#REF!=Selected!#REF!,1,0)</f>
        <v>#REF!</v>
      </c>
      <c r="B383" t="e">
        <f>IF(Selected!#REF!=Selected!#REF!,1,0)</f>
        <v>#REF!</v>
      </c>
    </row>
    <row r="384" spans="1:2" hidden="1">
      <c r="A384" t="e">
        <f>IF(Selected!#REF!=Selected!#REF!,1,0)</f>
        <v>#REF!</v>
      </c>
      <c r="B384" t="e">
        <f>IF(Selected!#REF!=Selected!#REF!,1,0)</f>
        <v>#REF!</v>
      </c>
    </row>
    <row r="385" spans="1:2" hidden="1">
      <c r="A385" t="e">
        <f>IF(Selected!#REF!=Selected!#REF!,1,0)</f>
        <v>#REF!</v>
      </c>
      <c r="B385" t="e">
        <f>IF(Selected!#REF!=Selected!#REF!,1,0)</f>
        <v>#REF!</v>
      </c>
    </row>
    <row r="386" spans="1:2" hidden="1">
      <c r="A386" t="e">
        <f>IF(Selected!#REF!=Selected!#REF!,1,0)</f>
        <v>#REF!</v>
      </c>
      <c r="B386" t="e">
        <f>IF(Selected!#REF!=Selected!#REF!,1,0)</f>
        <v>#REF!</v>
      </c>
    </row>
    <row r="387" spans="1:2">
      <c r="A387">
        <f>IF(Selected!V649=Selected!W649,1,0)</f>
        <v>1</v>
      </c>
      <c r="B387">
        <f>IF(Selected!S649=Selected!T649,1,0)</f>
        <v>1</v>
      </c>
    </row>
    <row r="388" spans="1:2">
      <c r="A388">
        <f>IF(Selected!V650=Selected!W650,1,0)</f>
        <v>1</v>
      </c>
      <c r="B388">
        <f>IF(Selected!S650=Selected!T650,1,0)</f>
        <v>1</v>
      </c>
    </row>
    <row r="389" spans="1:2" hidden="1">
      <c r="A389" t="e">
        <f>IF(Selected!#REF!=Selected!#REF!,1,0)</f>
        <v>#REF!</v>
      </c>
      <c r="B389" t="e">
        <f>IF(Selected!#REF!=Selected!#REF!,1,0)</f>
        <v>#REF!</v>
      </c>
    </row>
    <row r="390" spans="1:2" hidden="1">
      <c r="A390" t="e">
        <f>IF(Selected!#REF!=Selected!#REF!,1,0)</f>
        <v>#REF!</v>
      </c>
      <c r="B390" t="e">
        <f>IF(Selected!#REF!=Selected!#REF!,1,0)</f>
        <v>#REF!</v>
      </c>
    </row>
    <row r="391" spans="1:2" hidden="1">
      <c r="A391" t="e">
        <f>IF(Selected!#REF!=Selected!#REF!,1,0)</f>
        <v>#REF!</v>
      </c>
      <c r="B391" t="e">
        <f>IF(Selected!#REF!=Selected!#REF!,1,0)</f>
        <v>#REF!</v>
      </c>
    </row>
    <row r="392" spans="1:2" hidden="1">
      <c r="A392" t="e">
        <f>IF(Selected!#REF!=Selected!#REF!,1,0)</f>
        <v>#REF!</v>
      </c>
      <c r="B392" t="e">
        <f>IF(Selected!#REF!=Selected!#REF!,1,0)</f>
        <v>#REF!</v>
      </c>
    </row>
    <row r="393" spans="1:2">
      <c r="A393">
        <f>IF(Selected!V651=Selected!W651,1,0)</f>
        <v>1</v>
      </c>
      <c r="B393">
        <f>IF(Selected!S651=Selected!T651,1,0)</f>
        <v>1</v>
      </c>
    </row>
    <row r="394" spans="1:2" hidden="1">
      <c r="A394" t="e">
        <f>IF(Selected!#REF!=Selected!#REF!,1,0)</f>
        <v>#REF!</v>
      </c>
      <c r="B394" t="e">
        <f>IF(Selected!#REF!=Selected!#REF!,1,0)</f>
        <v>#REF!</v>
      </c>
    </row>
    <row r="395" spans="1:2" hidden="1">
      <c r="A395" t="e">
        <f>IF(Selected!#REF!=Selected!#REF!,1,0)</f>
        <v>#REF!</v>
      </c>
      <c r="B395" t="e">
        <f>IF(Selected!#REF!=Selected!#REF!,1,0)</f>
        <v>#REF!</v>
      </c>
    </row>
    <row r="396" spans="1:2">
      <c r="A396" t="e">
        <f>IF(Selected!#REF!=Selected!#REF!,1,0)</f>
        <v>#REF!</v>
      </c>
      <c r="B396" t="e">
        <f>IF(Selected!#REF!=Selected!#REF!,1,0)</f>
        <v>#REF!</v>
      </c>
    </row>
    <row r="397" spans="1:2" hidden="1">
      <c r="A397" t="e">
        <f>IF(Selected!#REF!=Selected!#REF!,1,0)</f>
        <v>#REF!</v>
      </c>
      <c r="B397" t="e">
        <f>IF(Selected!#REF!=Selected!#REF!,1,0)</f>
        <v>#REF!</v>
      </c>
    </row>
    <row r="398" spans="1:2" hidden="1">
      <c r="A398" t="e">
        <f>IF(Selected!#REF!=Selected!#REF!,1,0)</f>
        <v>#REF!</v>
      </c>
      <c r="B398" t="e">
        <f>IF(Selected!#REF!=Selected!#REF!,1,0)</f>
        <v>#REF!</v>
      </c>
    </row>
    <row r="399" spans="1:2">
      <c r="A399">
        <f>IF(Selected!V652=Selected!W652,1,0)</f>
        <v>1</v>
      </c>
      <c r="B399">
        <f>IF(Selected!S652=Selected!T652,1,0)</f>
        <v>1</v>
      </c>
    </row>
    <row r="400" spans="1:2" hidden="1">
      <c r="A400" t="e">
        <f>IF(Selected!#REF!=Selected!#REF!,1,0)</f>
        <v>#REF!</v>
      </c>
      <c r="B400" t="e">
        <f>IF(Selected!#REF!=Selected!#REF!,1,0)</f>
        <v>#REF!</v>
      </c>
    </row>
    <row r="401" spans="1:2" hidden="1">
      <c r="A401" t="e">
        <f>IF(Selected!#REF!=Selected!#REF!,1,0)</f>
        <v>#REF!</v>
      </c>
      <c r="B401" t="e">
        <f>IF(Selected!#REF!=Selected!#REF!,1,0)</f>
        <v>#REF!</v>
      </c>
    </row>
    <row r="402" spans="1:2" hidden="1">
      <c r="A402" t="e">
        <f>IF(Selected!#REF!=Selected!#REF!,1,0)</f>
        <v>#REF!</v>
      </c>
      <c r="B402" t="e">
        <f>IF(Selected!#REF!=Selected!#REF!,1,0)</f>
        <v>#REF!</v>
      </c>
    </row>
    <row r="403" spans="1:2">
      <c r="A403">
        <f>IF(Selected!V653=Selected!W653,1,0)</f>
        <v>1</v>
      </c>
      <c r="B403">
        <f>IF(Selected!S653=Selected!T653,1,0)</f>
        <v>1</v>
      </c>
    </row>
    <row r="404" spans="1:2" hidden="1">
      <c r="A404" t="e">
        <f>IF(Selected!#REF!=Selected!#REF!,1,0)</f>
        <v>#REF!</v>
      </c>
      <c r="B404" t="e">
        <f>IF(Selected!#REF!=Selected!#REF!,1,0)</f>
        <v>#REF!</v>
      </c>
    </row>
    <row r="405" spans="1:2" hidden="1">
      <c r="A405" t="e">
        <f>IF(Selected!#REF!=Selected!#REF!,1,0)</f>
        <v>#REF!</v>
      </c>
      <c r="B405" t="e">
        <f>IF(Selected!#REF!=Selected!#REF!,1,0)</f>
        <v>#REF!</v>
      </c>
    </row>
    <row r="406" spans="1:2" hidden="1">
      <c r="A406" t="e">
        <f>IF(Selected!#REF!=Selected!#REF!,1,0)</f>
        <v>#REF!</v>
      </c>
      <c r="B406" t="e">
        <f>IF(Selected!#REF!=Selected!#REF!,1,0)</f>
        <v>#REF!</v>
      </c>
    </row>
    <row r="407" spans="1:2" hidden="1">
      <c r="A407" t="e">
        <f>IF(Selected!#REF!=Selected!#REF!,1,0)</f>
        <v>#REF!</v>
      </c>
      <c r="B407" t="e">
        <f>IF(Selected!#REF!=Selected!#REF!,1,0)</f>
        <v>#REF!</v>
      </c>
    </row>
    <row r="408" spans="1:2">
      <c r="A408">
        <f>IF(Selected!V654=Selected!W654,1,0)</f>
        <v>1</v>
      </c>
      <c r="B408">
        <f>IF(Selected!S654=Selected!T654,1,0)</f>
        <v>1</v>
      </c>
    </row>
    <row r="409" spans="1:2">
      <c r="A409">
        <f>IF(Selected!V655=Selected!W655,1,0)</f>
        <v>1</v>
      </c>
      <c r="B409">
        <f>IF(Selected!S655=Selected!T655,1,0)</f>
        <v>1</v>
      </c>
    </row>
    <row r="410" spans="1:2">
      <c r="A410">
        <f>IF(Selected!V656=Selected!W656,1,0)</f>
        <v>1</v>
      </c>
      <c r="B410">
        <f>IF(Selected!S656=Selected!T656,1,0)</f>
        <v>1</v>
      </c>
    </row>
    <row r="411" spans="1:2" hidden="1">
      <c r="A411" t="e">
        <f>IF(Selected!#REF!=Selected!#REF!,1,0)</f>
        <v>#REF!</v>
      </c>
      <c r="B411" t="e">
        <f>IF(Selected!#REF!=Selected!#REF!,1,0)</f>
        <v>#REF!</v>
      </c>
    </row>
    <row r="412" spans="1:2" hidden="1">
      <c r="A412" t="e">
        <f>IF(Selected!#REF!=Selected!#REF!,1,0)</f>
        <v>#REF!</v>
      </c>
      <c r="B412" t="e">
        <f>IF(Selected!#REF!=Selected!#REF!,1,0)</f>
        <v>#REF!</v>
      </c>
    </row>
    <row r="413" spans="1:2" hidden="1">
      <c r="A413" t="e">
        <f>IF(Selected!#REF!=Selected!#REF!,1,0)</f>
        <v>#REF!</v>
      </c>
      <c r="B413" t="e">
        <f>IF(Selected!#REF!=Selected!#REF!,1,0)</f>
        <v>#REF!</v>
      </c>
    </row>
    <row r="414" spans="1:2" hidden="1">
      <c r="A414" t="e">
        <f>IF(Selected!#REF!=Selected!#REF!,1,0)</f>
        <v>#REF!</v>
      </c>
      <c r="B414" t="e">
        <f>IF(Selected!#REF!=Selected!#REF!,1,0)</f>
        <v>#REF!</v>
      </c>
    </row>
    <row r="415" spans="1:2">
      <c r="A415" t="e">
        <f>IF(Selected!#REF!=Selected!#REF!,1,0)</f>
        <v>#REF!</v>
      </c>
      <c r="B415" t="e">
        <f>IF(Selected!#REF!=Selected!#REF!,1,0)</f>
        <v>#REF!</v>
      </c>
    </row>
    <row r="416" spans="1:2">
      <c r="A416">
        <f>IF(Selected!V657=Selected!W657,1,0)</f>
        <v>1</v>
      </c>
      <c r="B416">
        <f>IF(Selected!S657=Selected!T657,1,0)</f>
        <v>1</v>
      </c>
    </row>
    <row r="417" spans="1:2" hidden="1">
      <c r="A417" t="e">
        <f>IF(Selected!#REF!=Selected!#REF!,1,0)</f>
        <v>#REF!</v>
      </c>
      <c r="B417" t="e">
        <f>IF(Selected!#REF!=Selected!#REF!,1,0)</f>
        <v>#REF!</v>
      </c>
    </row>
    <row r="418" spans="1:2" hidden="1">
      <c r="A418" t="e">
        <f>IF(Selected!#REF!=Selected!#REF!,1,0)</f>
        <v>#REF!</v>
      </c>
      <c r="B418" t="e">
        <f>IF(Selected!#REF!=Selected!#REF!,1,0)</f>
        <v>#REF!</v>
      </c>
    </row>
    <row r="419" spans="1:2" hidden="1">
      <c r="A419" t="e">
        <f>IF(Selected!#REF!=Selected!#REF!,1,0)</f>
        <v>#REF!</v>
      </c>
      <c r="B419" t="e">
        <f>IF(Selected!#REF!=Selected!#REF!,1,0)</f>
        <v>#REF!</v>
      </c>
    </row>
    <row r="420" spans="1:2" hidden="1">
      <c r="A420" t="e">
        <f>IF(Selected!#REF!=Selected!#REF!,1,0)</f>
        <v>#REF!</v>
      </c>
      <c r="B420" t="e">
        <f>IF(Selected!#REF!=Selected!#REF!,1,0)</f>
        <v>#REF!</v>
      </c>
    </row>
    <row r="421" spans="1:2" hidden="1">
      <c r="A421" t="e">
        <f>IF(Selected!#REF!=Selected!#REF!,1,0)</f>
        <v>#REF!</v>
      </c>
      <c r="B421" t="e">
        <f>IF(Selected!#REF!=Selected!#REF!,1,0)</f>
        <v>#REF!</v>
      </c>
    </row>
    <row r="422" spans="1:2" hidden="1">
      <c r="A422" t="e">
        <f>IF(Selected!#REF!=Selected!#REF!,1,0)</f>
        <v>#REF!</v>
      </c>
      <c r="B422" t="e">
        <f>IF(Selected!#REF!=Selected!#REF!,1,0)</f>
        <v>#REF!</v>
      </c>
    </row>
    <row r="423" spans="1:2" hidden="1">
      <c r="A423" t="e">
        <f>IF(Selected!#REF!=Selected!#REF!,1,0)</f>
        <v>#REF!</v>
      </c>
      <c r="B423" t="e">
        <f>IF(Selected!#REF!=Selected!#REF!,1,0)</f>
        <v>#REF!</v>
      </c>
    </row>
    <row r="424" spans="1:2" hidden="1">
      <c r="A424" t="e">
        <f>IF(Selected!#REF!=Selected!#REF!,1,0)</f>
        <v>#REF!</v>
      </c>
      <c r="B424" t="e">
        <f>IF(Selected!#REF!=Selected!#REF!,1,0)</f>
        <v>#REF!</v>
      </c>
    </row>
    <row r="425" spans="1:2">
      <c r="A425">
        <f>IF(Selected!V658=Selected!W658,1,0)</f>
        <v>1</v>
      </c>
      <c r="B425">
        <f>IF(Selected!S658=Selected!T658,1,0)</f>
        <v>1</v>
      </c>
    </row>
    <row r="426" spans="1:2" hidden="1">
      <c r="A426" t="e">
        <f>IF(Selected!#REF!=Selected!#REF!,1,0)</f>
        <v>#REF!</v>
      </c>
      <c r="B426" t="e">
        <f>IF(Selected!#REF!=Selected!#REF!,1,0)</f>
        <v>#REF!</v>
      </c>
    </row>
    <row r="427" spans="1:2" hidden="1">
      <c r="A427" t="e">
        <f>IF(Selected!#REF!=Selected!#REF!,1,0)</f>
        <v>#REF!</v>
      </c>
      <c r="B427" t="e">
        <f>IF(Selected!#REF!=Selected!#REF!,1,0)</f>
        <v>#REF!</v>
      </c>
    </row>
    <row r="428" spans="1:2">
      <c r="A428">
        <f>IF(Selected!V659=Selected!W659,1,0)</f>
        <v>1</v>
      </c>
      <c r="B428">
        <f>IF(Selected!S659=Selected!T659,1,0)</f>
        <v>1</v>
      </c>
    </row>
    <row r="429" spans="1:2">
      <c r="A429">
        <f>IF(Selected!V660=Selected!W660,1,0)</f>
        <v>1</v>
      </c>
      <c r="B429">
        <f>IF(Selected!S660=Selected!T660,1,0)</f>
        <v>1</v>
      </c>
    </row>
    <row r="430" spans="1:2">
      <c r="A430">
        <f>IF(Selected!V661=Selected!W661,1,0)</f>
        <v>1</v>
      </c>
      <c r="B430">
        <f>IF(Selected!S661=Selected!T661,1,0)</f>
        <v>1</v>
      </c>
    </row>
    <row r="431" spans="1:2">
      <c r="A431">
        <f>IF(Selected!V662=Selected!W662,1,0)</f>
        <v>1</v>
      </c>
      <c r="B431">
        <f>IF(Selected!S662=Selected!T662,1,0)</f>
        <v>1</v>
      </c>
    </row>
    <row r="432" spans="1:2" hidden="1">
      <c r="A432" t="e">
        <f>IF(Selected!#REF!=Selected!#REF!,1,0)</f>
        <v>#REF!</v>
      </c>
      <c r="B432" t="e">
        <f>IF(Selected!#REF!=Selected!#REF!,1,0)</f>
        <v>#REF!</v>
      </c>
    </row>
    <row r="433" spans="1:2" hidden="1">
      <c r="A433" t="e">
        <f>IF(Selected!#REF!=Selected!#REF!,1,0)</f>
        <v>#REF!</v>
      </c>
      <c r="B433" t="e">
        <f>IF(Selected!#REF!=Selected!#REF!,1,0)</f>
        <v>#REF!</v>
      </c>
    </row>
    <row r="434" spans="1:2" hidden="1">
      <c r="A434" t="e">
        <f>IF(Selected!#REF!=Selected!#REF!,1,0)</f>
        <v>#REF!</v>
      </c>
      <c r="B434" t="e">
        <f>IF(Selected!#REF!=Selected!#REF!,1,0)</f>
        <v>#REF!</v>
      </c>
    </row>
    <row r="435" spans="1:2">
      <c r="A435">
        <f>IF(Selected!V663=Selected!W663,1,0)</f>
        <v>1</v>
      </c>
      <c r="B435">
        <f>IF(Selected!S663=Selected!T663,1,0)</f>
        <v>1</v>
      </c>
    </row>
    <row r="436" spans="1:2" hidden="1">
      <c r="A436" t="e">
        <f>IF(Selected!#REF!=Selected!#REF!,1,0)</f>
        <v>#REF!</v>
      </c>
      <c r="B436" t="e">
        <f>IF(Selected!#REF!=Selected!#REF!,1,0)</f>
        <v>#REF!</v>
      </c>
    </row>
    <row r="437" spans="1:2">
      <c r="A437">
        <f>IF(Selected!V664=Selected!W664,1,0)</f>
        <v>1</v>
      </c>
      <c r="B437">
        <f>IF(Selected!S664=Selected!T664,1,0)</f>
        <v>1</v>
      </c>
    </row>
    <row r="438" spans="1:2" hidden="1">
      <c r="A438" t="e">
        <f>IF(Selected!#REF!=Selected!#REF!,1,0)</f>
        <v>#REF!</v>
      </c>
      <c r="B438" t="e">
        <f>IF(Selected!#REF!=Selected!#REF!,1,0)</f>
        <v>#REF!</v>
      </c>
    </row>
    <row r="439" spans="1:2" hidden="1">
      <c r="A439" t="e">
        <f>IF(Selected!#REF!=Selected!#REF!,1,0)</f>
        <v>#REF!</v>
      </c>
      <c r="B439" t="e">
        <f>IF(Selected!#REF!=Selected!#REF!,1,0)</f>
        <v>#REF!</v>
      </c>
    </row>
    <row r="440" spans="1:2" hidden="1">
      <c r="A440" t="e">
        <f>IF(Selected!#REF!=Selected!#REF!,1,0)</f>
        <v>#REF!</v>
      </c>
      <c r="B440" t="e">
        <f>IF(Selected!#REF!=Selected!#REF!,1,0)</f>
        <v>#REF!</v>
      </c>
    </row>
    <row r="441" spans="1:2" hidden="1">
      <c r="A441" t="e">
        <f>IF(Selected!#REF!=Selected!#REF!,1,0)</f>
        <v>#REF!</v>
      </c>
      <c r="B441" t="e">
        <f>IF(Selected!#REF!=Selected!#REF!,1,0)</f>
        <v>#REF!</v>
      </c>
    </row>
    <row r="442" spans="1:2" hidden="1">
      <c r="A442" t="e">
        <f>IF(Selected!#REF!=Selected!#REF!,1,0)</f>
        <v>#REF!</v>
      </c>
      <c r="B442" t="e">
        <f>IF(Selected!#REF!=Selected!#REF!,1,0)</f>
        <v>#REF!</v>
      </c>
    </row>
    <row r="443" spans="1:2">
      <c r="A443">
        <f>IF(Selected!V665=Selected!W665,1,0)</f>
        <v>1</v>
      </c>
      <c r="B443">
        <f>IF(Selected!S665=Selected!T665,1,0)</f>
        <v>1</v>
      </c>
    </row>
    <row r="444" spans="1:2">
      <c r="A444">
        <f>IF(Selected!V666=Selected!W666,1,0)</f>
        <v>1</v>
      </c>
      <c r="B444">
        <f>IF(Selected!S666=Selected!T666,1,0)</f>
        <v>1</v>
      </c>
    </row>
    <row r="445" spans="1:2">
      <c r="A445" t="e">
        <f>IF(Selected!#REF!=Selected!#REF!,1,0)</f>
        <v>#REF!</v>
      </c>
      <c r="B445" t="e">
        <f>IF(Selected!#REF!=Selected!#REF!,1,0)</f>
        <v>#REF!</v>
      </c>
    </row>
    <row r="446" spans="1:2" hidden="1">
      <c r="A446" t="e">
        <f>IF(Selected!#REF!=Selected!#REF!,1,0)</f>
        <v>#REF!</v>
      </c>
      <c r="B446" t="e">
        <f>IF(Selected!#REF!=Selected!#REF!,1,0)</f>
        <v>#REF!</v>
      </c>
    </row>
    <row r="447" spans="1:2" hidden="1">
      <c r="A447" t="e">
        <f>IF(Selected!#REF!=Selected!#REF!,1,0)</f>
        <v>#REF!</v>
      </c>
      <c r="B447" t="e">
        <f>IF(Selected!#REF!=Selected!#REF!,1,0)</f>
        <v>#REF!</v>
      </c>
    </row>
    <row r="448" spans="1:2">
      <c r="A448">
        <f>IF(Selected!V667=Selected!W667,1,0)</f>
        <v>1</v>
      </c>
      <c r="B448">
        <f>IF(Selected!S667=Selected!T667,1,0)</f>
        <v>1</v>
      </c>
    </row>
    <row r="449" spans="1:2" hidden="1">
      <c r="A449" t="e">
        <f>IF(Selected!#REF!=Selected!#REF!,1,0)</f>
        <v>#REF!</v>
      </c>
      <c r="B449" t="e">
        <f>IF(Selected!#REF!=Selected!#REF!,1,0)</f>
        <v>#REF!</v>
      </c>
    </row>
    <row r="450" spans="1:2">
      <c r="A450">
        <f>IF(Selected!V668=Selected!W668,1,0)</f>
        <v>1</v>
      </c>
      <c r="B450">
        <f>IF(Selected!S668=Selected!T668,1,0)</f>
        <v>1</v>
      </c>
    </row>
    <row r="451" spans="1:2" hidden="1">
      <c r="A451" t="e">
        <f>IF(Selected!#REF!=Selected!#REF!,1,0)</f>
        <v>#REF!</v>
      </c>
      <c r="B451" t="e">
        <f>IF(Selected!#REF!=Selected!#REF!,1,0)</f>
        <v>#REF!</v>
      </c>
    </row>
    <row r="452" spans="1:2">
      <c r="A452">
        <f>IF(Selected!V669=Selected!W669,1,0)</f>
        <v>1</v>
      </c>
      <c r="B452">
        <f>IF(Selected!S669=Selected!T669,1,0)</f>
        <v>1</v>
      </c>
    </row>
    <row r="453" spans="1:2" hidden="1">
      <c r="A453" t="e">
        <f>IF(Selected!#REF!=Selected!#REF!,1,0)</f>
        <v>#REF!</v>
      </c>
      <c r="B453" t="e">
        <f>IF(Selected!#REF!=Selected!#REF!,1,0)</f>
        <v>#REF!</v>
      </c>
    </row>
    <row r="454" spans="1:2">
      <c r="A454" t="e">
        <f>IF(Selected!#REF!=Selected!#REF!,1,0)</f>
        <v>#REF!</v>
      </c>
      <c r="B454" t="e">
        <f>IF(Selected!#REF!=Selected!#REF!,1,0)</f>
        <v>#REF!</v>
      </c>
    </row>
    <row r="455" spans="1:2" hidden="1">
      <c r="A455" t="e">
        <f>IF(Selected!#REF!=Selected!#REF!,1,0)</f>
        <v>#REF!</v>
      </c>
      <c r="B455" t="e">
        <f>IF(Selected!#REF!=Selected!#REF!,1,0)</f>
        <v>#REF!</v>
      </c>
    </row>
    <row r="456" spans="1:2">
      <c r="A456" t="e">
        <f>IF(Selected!#REF!=Selected!#REF!,1,0)</f>
        <v>#REF!</v>
      </c>
      <c r="B456" t="e">
        <f>IF(Selected!#REF!=Selected!#REF!,1,0)</f>
        <v>#REF!</v>
      </c>
    </row>
    <row r="457" spans="1:2">
      <c r="A457">
        <f>IF(Selected!V670=Selected!W670,1,0)</f>
        <v>1</v>
      </c>
      <c r="B457">
        <f>IF(Selected!S670=Selected!T670,1,0)</f>
        <v>1</v>
      </c>
    </row>
    <row r="458" spans="1:2">
      <c r="A458">
        <f>IF(Selected!V671=Selected!W671,1,0)</f>
        <v>1</v>
      </c>
      <c r="B458">
        <f>IF(Selected!S671=Selected!T671,1,0)</f>
        <v>1</v>
      </c>
    </row>
    <row r="459" spans="1:2" hidden="1">
      <c r="A459" t="e">
        <f>IF(Selected!#REF!=Selected!#REF!,1,0)</f>
        <v>#REF!</v>
      </c>
      <c r="B459" t="e">
        <f>IF(Selected!#REF!=Selected!#REF!,1,0)</f>
        <v>#REF!</v>
      </c>
    </row>
    <row r="460" spans="1:2" hidden="1">
      <c r="A460" t="e">
        <f>IF(Selected!#REF!=Selected!#REF!,1,0)</f>
        <v>#REF!</v>
      </c>
      <c r="B460" t="e">
        <f>IF(Selected!#REF!=Selected!#REF!,1,0)</f>
        <v>#REF!</v>
      </c>
    </row>
    <row r="461" spans="1:2">
      <c r="A461">
        <f>IF(Selected!V672=Selected!W672,1,0)</f>
        <v>1</v>
      </c>
      <c r="B461">
        <f>IF(Selected!S672=Selected!T672,1,0)</f>
        <v>1</v>
      </c>
    </row>
    <row r="462" spans="1:2">
      <c r="A462">
        <f>IF(Selected!V673=Selected!W673,1,0)</f>
        <v>1</v>
      </c>
      <c r="B462">
        <f>IF(Selected!S673=Selected!T673,1,0)</f>
        <v>1</v>
      </c>
    </row>
    <row r="463" spans="1:2" hidden="1">
      <c r="A463" t="e">
        <f>IF(Selected!#REF!=Selected!#REF!,1,0)</f>
        <v>#REF!</v>
      </c>
      <c r="B463" t="e">
        <f>IF(Selected!#REF!=Selected!#REF!,1,0)</f>
        <v>#REF!</v>
      </c>
    </row>
    <row r="464" spans="1:2">
      <c r="A464">
        <f>IF(Selected!V674=Selected!W674,1,0)</f>
        <v>1</v>
      </c>
      <c r="B464">
        <f>IF(Selected!S674=Selected!T674,1,0)</f>
        <v>1</v>
      </c>
    </row>
    <row r="465" spans="1:2">
      <c r="A465">
        <f>IF(Selected!V675=Selected!W675,1,0)</f>
        <v>1</v>
      </c>
      <c r="B465">
        <f>IF(Selected!S675=Selected!T675,1,0)</f>
        <v>1</v>
      </c>
    </row>
    <row r="466" spans="1:2" hidden="1">
      <c r="A466" t="e">
        <f>IF(Selected!#REF!=Selected!#REF!,1,0)</f>
        <v>#REF!</v>
      </c>
      <c r="B466" t="e">
        <f>IF(Selected!#REF!=Selected!#REF!,1,0)</f>
        <v>#REF!</v>
      </c>
    </row>
    <row r="467" spans="1:2">
      <c r="A467">
        <f>IF(Selected!V676=Selected!W676,1,0)</f>
        <v>1</v>
      </c>
      <c r="B467">
        <f>IF(Selected!S676=Selected!T676,1,0)</f>
        <v>1</v>
      </c>
    </row>
    <row r="468" spans="1:2" hidden="1">
      <c r="A468" t="e">
        <f>IF(Selected!#REF!=Selected!#REF!,1,0)</f>
        <v>#REF!</v>
      </c>
      <c r="B468" t="e">
        <f>IF(Selected!#REF!=Selected!#REF!,1,0)</f>
        <v>#REF!</v>
      </c>
    </row>
    <row r="469" spans="1:2" hidden="1">
      <c r="A469" t="e">
        <f>IF(Selected!#REF!=Selected!#REF!,1,0)</f>
        <v>#REF!</v>
      </c>
      <c r="B469" t="e">
        <f>IF(Selected!#REF!=Selected!#REF!,1,0)</f>
        <v>#REF!</v>
      </c>
    </row>
    <row r="470" spans="1:2">
      <c r="A470" t="e">
        <f>IF(Selected!#REF!=Selected!#REF!,1,0)</f>
        <v>#REF!</v>
      </c>
      <c r="B470" t="e">
        <f>IF(Selected!#REF!=Selected!#REF!,1,0)</f>
        <v>#REF!</v>
      </c>
    </row>
    <row r="471" spans="1:2">
      <c r="A471">
        <f>IF(Selected!V677=Selected!W677,1,0)</f>
        <v>1</v>
      </c>
      <c r="B471">
        <f>IF(Selected!S677=Selected!T677,1,0)</f>
        <v>1</v>
      </c>
    </row>
    <row r="472" spans="1:2" hidden="1">
      <c r="A472" t="e">
        <f>IF(Selected!#REF!=Selected!#REF!,1,0)</f>
        <v>#REF!</v>
      </c>
      <c r="B472" t="e">
        <f>IF(Selected!#REF!=Selected!#REF!,1,0)</f>
        <v>#REF!</v>
      </c>
    </row>
    <row r="473" spans="1:2">
      <c r="A473" t="e">
        <f>IF(Selected!#REF!=Selected!#REF!,1,0)</f>
        <v>#REF!</v>
      </c>
      <c r="B473" t="e">
        <f>IF(Selected!#REF!=Selected!#REF!,1,0)</f>
        <v>#REF!</v>
      </c>
    </row>
    <row r="474" spans="1:2">
      <c r="A474">
        <f>IF(Selected!V678=Selected!W678,1,0)</f>
        <v>1</v>
      </c>
      <c r="B474">
        <f>IF(Selected!S678=Selected!T678,1,0)</f>
        <v>1</v>
      </c>
    </row>
    <row r="475" spans="1:2" hidden="1">
      <c r="A475" t="e">
        <f>IF(Selected!#REF!=Selected!#REF!,1,0)</f>
        <v>#REF!</v>
      </c>
      <c r="B475" t="e">
        <f>IF(Selected!#REF!=Selected!#REF!,1,0)</f>
        <v>#REF!</v>
      </c>
    </row>
    <row r="476" spans="1:2" hidden="1">
      <c r="A476" t="e">
        <f>IF(Selected!#REF!=Selected!#REF!,1,0)</f>
        <v>#REF!</v>
      </c>
      <c r="B476" t="e">
        <f>IF(Selected!#REF!=Selected!#REF!,1,0)</f>
        <v>#REF!</v>
      </c>
    </row>
    <row r="477" spans="1:2" hidden="1">
      <c r="A477" t="e">
        <f>IF(Selected!#REF!=Selected!#REF!,1,0)</f>
        <v>#REF!</v>
      </c>
      <c r="B477" t="e">
        <f>IF(Selected!#REF!=Selected!#REF!,1,0)</f>
        <v>#REF!</v>
      </c>
    </row>
    <row r="478" spans="1:2" hidden="1">
      <c r="A478" t="e">
        <f>IF(Selected!#REF!=Selected!#REF!,1,0)</f>
        <v>#REF!</v>
      </c>
      <c r="B478" t="e">
        <f>IF(Selected!#REF!=Selected!#REF!,1,0)</f>
        <v>#REF!</v>
      </c>
    </row>
    <row r="479" spans="1:2">
      <c r="A479">
        <f>IF(Selected!V679=Selected!W679,1,0)</f>
        <v>1</v>
      </c>
      <c r="B479">
        <f>IF(Selected!S679=Selected!T679,1,0)</f>
        <v>1</v>
      </c>
    </row>
    <row r="480" spans="1:2" hidden="1">
      <c r="A480" t="e">
        <f>IF(Selected!#REF!=Selected!#REF!,1,0)</f>
        <v>#REF!</v>
      </c>
      <c r="B480" t="e">
        <f>IF(Selected!#REF!=Selected!#REF!,1,0)</f>
        <v>#REF!</v>
      </c>
    </row>
    <row r="481" spans="1:2" hidden="1">
      <c r="A481" t="e">
        <f>IF(Selected!#REF!=Selected!#REF!,1,0)</f>
        <v>#REF!</v>
      </c>
      <c r="B481" t="e">
        <f>IF(Selected!#REF!=Selected!#REF!,1,0)</f>
        <v>#REF!</v>
      </c>
    </row>
    <row r="482" spans="1:2" hidden="1">
      <c r="A482" t="e">
        <f>IF(Selected!#REF!=Selected!#REF!,1,0)</f>
        <v>#REF!</v>
      </c>
      <c r="B482" t="e">
        <f>IF(Selected!#REF!=Selected!#REF!,1,0)</f>
        <v>#REF!</v>
      </c>
    </row>
    <row r="483" spans="1:2" hidden="1">
      <c r="A483" t="e">
        <f>IF(Selected!#REF!=Selected!#REF!,1,0)</f>
        <v>#REF!</v>
      </c>
      <c r="B483" t="e">
        <f>IF(Selected!#REF!=Selected!#REF!,1,0)</f>
        <v>#REF!</v>
      </c>
    </row>
    <row r="484" spans="1:2">
      <c r="A484">
        <f>IF(Selected!V680=Selected!W680,1,0)</f>
        <v>1</v>
      </c>
      <c r="B484">
        <f>IF(Selected!S680=Selected!T680,1,0)</f>
        <v>1</v>
      </c>
    </row>
    <row r="485" spans="1:2" hidden="1">
      <c r="A485" t="e">
        <f>IF(Selected!#REF!=Selected!#REF!,1,0)</f>
        <v>#REF!</v>
      </c>
      <c r="B485" t="e">
        <f>IF(Selected!#REF!=Selected!#REF!,1,0)</f>
        <v>#REF!</v>
      </c>
    </row>
    <row r="486" spans="1:2" hidden="1">
      <c r="A486" t="e">
        <f>IF(Selected!#REF!=Selected!#REF!,1,0)</f>
        <v>#REF!</v>
      </c>
      <c r="B486" t="e">
        <f>IF(Selected!#REF!=Selected!#REF!,1,0)</f>
        <v>#REF!</v>
      </c>
    </row>
    <row r="487" spans="1:2" hidden="1">
      <c r="A487" t="e">
        <f>IF(Selected!#REF!=Selected!#REF!,1,0)</f>
        <v>#REF!</v>
      </c>
      <c r="B487" t="e">
        <f>IF(Selected!#REF!=Selected!#REF!,1,0)</f>
        <v>#REF!</v>
      </c>
    </row>
    <row r="488" spans="1:2">
      <c r="A488">
        <f>IF(Selected!V681=Selected!W681,1,0)</f>
        <v>1</v>
      </c>
      <c r="B488">
        <f>IF(Selected!S681=Selected!T681,1,0)</f>
        <v>1</v>
      </c>
    </row>
    <row r="489" spans="1:2">
      <c r="A489">
        <f>IF(Selected!V682=Selected!W682,1,0)</f>
        <v>1</v>
      </c>
      <c r="B489">
        <f>IF(Selected!S682=Selected!T682,1,0)</f>
        <v>1</v>
      </c>
    </row>
    <row r="490" spans="1:2" hidden="1">
      <c r="A490" t="e">
        <f>IF(Selected!#REF!=Selected!#REF!,1,0)</f>
        <v>#REF!</v>
      </c>
      <c r="B490" t="e">
        <f>IF(Selected!#REF!=Selected!#REF!,1,0)</f>
        <v>#REF!</v>
      </c>
    </row>
    <row r="491" spans="1:2" hidden="1">
      <c r="A491" t="e">
        <f>IF(Selected!#REF!=Selected!#REF!,1,0)</f>
        <v>#REF!</v>
      </c>
      <c r="B491" t="e">
        <f>IF(Selected!#REF!=Selected!#REF!,1,0)</f>
        <v>#REF!</v>
      </c>
    </row>
    <row r="492" spans="1:2" hidden="1">
      <c r="A492" t="e">
        <f>IF(Selected!#REF!=Selected!#REF!,1,0)</f>
        <v>#REF!</v>
      </c>
      <c r="B492" t="e">
        <f>IF(Selected!#REF!=Selected!#REF!,1,0)</f>
        <v>#REF!</v>
      </c>
    </row>
    <row r="493" spans="1:2">
      <c r="A493">
        <f>IF(Selected!V683=Selected!W683,1,0)</f>
        <v>1</v>
      </c>
      <c r="B493">
        <f>IF(Selected!S683=Selected!T683,1,0)</f>
        <v>1</v>
      </c>
    </row>
    <row r="494" spans="1:2" hidden="1">
      <c r="A494" t="e">
        <f>IF(Selected!#REF!=Selected!#REF!,1,0)</f>
        <v>#REF!</v>
      </c>
      <c r="B494" t="e">
        <f>IF(Selected!#REF!=Selected!#REF!,1,0)</f>
        <v>#REF!</v>
      </c>
    </row>
    <row r="495" spans="1:2">
      <c r="A495" t="e">
        <f>IF(Selected!#REF!=Selected!#REF!,1,0)</f>
        <v>#REF!</v>
      </c>
      <c r="B495" t="e">
        <f>IF(Selected!#REF!=Selected!#REF!,1,0)</f>
        <v>#REF!</v>
      </c>
    </row>
    <row r="496" spans="1:2" hidden="1">
      <c r="A496" t="e">
        <f>IF(Selected!#REF!=Selected!#REF!,1,0)</f>
        <v>#REF!</v>
      </c>
      <c r="B496" t="e">
        <f>IF(Selected!#REF!=Selected!#REF!,1,0)</f>
        <v>#REF!</v>
      </c>
    </row>
    <row r="497" spans="1:2" hidden="1">
      <c r="A497" t="e">
        <f>IF(Selected!#REF!=Selected!#REF!,1,0)</f>
        <v>#REF!</v>
      </c>
      <c r="B497" t="e">
        <f>IF(Selected!#REF!=Selected!#REF!,1,0)</f>
        <v>#REF!</v>
      </c>
    </row>
    <row r="498" spans="1:2" hidden="1">
      <c r="A498" t="e">
        <f>IF(Selected!#REF!=Selected!#REF!,1,0)</f>
        <v>#REF!</v>
      </c>
      <c r="B498" t="e">
        <f>IF(Selected!#REF!=Selected!#REF!,1,0)</f>
        <v>#REF!</v>
      </c>
    </row>
    <row r="499" spans="1:2">
      <c r="A499">
        <f>IF(Selected!V684=Selected!W684,1,0)</f>
        <v>1</v>
      </c>
      <c r="B499">
        <f>IF(Selected!S684=Selected!T684,1,0)</f>
        <v>1</v>
      </c>
    </row>
    <row r="500" spans="1:2">
      <c r="A500">
        <f>IF(Selected!V685=Selected!W685,1,0)</f>
        <v>1</v>
      </c>
      <c r="B500">
        <f>IF(Selected!S685=Selected!T685,1,0)</f>
        <v>1</v>
      </c>
    </row>
    <row r="501" spans="1:2" hidden="1">
      <c r="A501" t="e">
        <f>IF(Selected!#REF!=Selected!#REF!,1,0)</f>
        <v>#REF!</v>
      </c>
      <c r="B501" t="e">
        <f>IF(Selected!#REF!=Selected!#REF!,1,0)</f>
        <v>#REF!</v>
      </c>
    </row>
    <row r="502" spans="1:2">
      <c r="A502">
        <f>IF(Selected!V686=Selected!W686,1,0)</f>
        <v>1</v>
      </c>
      <c r="B502">
        <f>IF(Selected!S686=Selected!T686,1,0)</f>
        <v>1</v>
      </c>
    </row>
    <row r="503" spans="1:2">
      <c r="A503">
        <f>IF(Selected!V687=Selected!W687,1,0)</f>
        <v>1</v>
      </c>
      <c r="B503">
        <f>IF(Selected!S687=Selected!T687,1,0)</f>
        <v>1</v>
      </c>
    </row>
    <row r="504" spans="1:2" hidden="1">
      <c r="A504" t="e">
        <f>IF(Selected!#REF!=Selected!#REF!,1,0)</f>
        <v>#REF!</v>
      </c>
      <c r="B504" t="e">
        <f>IF(Selected!#REF!=Selected!#REF!,1,0)</f>
        <v>#REF!</v>
      </c>
    </row>
    <row r="505" spans="1:2" hidden="1">
      <c r="A505" t="e">
        <f>IF(Selected!#REF!=Selected!#REF!,1,0)</f>
        <v>#REF!</v>
      </c>
      <c r="B505" t="e">
        <f>IF(Selected!#REF!=Selected!#REF!,1,0)</f>
        <v>#REF!</v>
      </c>
    </row>
    <row r="506" spans="1:2" hidden="1">
      <c r="A506" t="e">
        <f>IF(Selected!#REF!=Selected!#REF!,1,0)</f>
        <v>#REF!</v>
      </c>
      <c r="B506" t="e">
        <f>IF(Selected!#REF!=Selected!#REF!,1,0)</f>
        <v>#REF!</v>
      </c>
    </row>
    <row r="507" spans="1:2">
      <c r="A507">
        <f>IF(Selected!V688=Selected!W688,1,0)</f>
        <v>1</v>
      </c>
      <c r="B507">
        <f>IF(Selected!S688=Selected!T688,1,0)</f>
        <v>1</v>
      </c>
    </row>
    <row r="508" spans="1:2">
      <c r="A508" t="e">
        <f>IF(Selected!#REF!=Selected!#REF!,1,0)</f>
        <v>#REF!</v>
      </c>
      <c r="B508" t="e">
        <f>IF(Selected!#REF!=Selected!#REF!,1,0)</f>
        <v>#REF!</v>
      </c>
    </row>
    <row r="509" spans="1:2">
      <c r="A509">
        <f>IF(Selected!V689=Selected!W689,1,0)</f>
        <v>1</v>
      </c>
      <c r="B509">
        <f>IF(Selected!S689=Selected!T689,1,0)</f>
        <v>1</v>
      </c>
    </row>
    <row r="510" spans="1:2" hidden="1">
      <c r="A510" t="e">
        <f>IF(Selected!#REF!=Selected!#REF!,1,0)</f>
        <v>#REF!</v>
      </c>
      <c r="B510" t="e">
        <f>IF(Selected!#REF!=Selected!#REF!,1,0)</f>
        <v>#REF!</v>
      </c>
    </row>
    <row r="511" spans="1:2" hidden="1">
      <c r="A511" t="e">
        <f>IF(Selected!#REF!=Selected!#REF!,1,0)</f>
        <v>#REF!</v>
      </c>
      <c r="B511" t="e">
        <f>IF(Selected!#REF!=Selected!#REF!,1,0)</f>
        <v>#REF!</v>
      </c>
    </row>
    <row r="512" spans="1:2" hidden="1">
      <c r="A512" t="e">
        <f>IF(Selected!#REF!=Selected!#REF!,1,0)</f>
        <v>#REF!</v>
      </c>
      <c r="B512" t="e">
        <f>IF(Selected!#REF!=Selected!#REF!,1,0)</f>
        <v>#REF!</v>
      </c>
    </row>
    <row r="513" spans="1:2" hidden="1">
      <c r="A513" t="e">
        <f>IF(Selected!#REF!=Selected!#REF!,1,0)</f>
        <v>#REF!</v>
      </c>
      <c r="B513" t="e">
        <f>IF(Selected!#REF!=Selected!#REF!,1,0)</f>
        <v>#REF!</v>
      </c>
    </row>
    <row r="514" spans="1:2" hidden="1">
      <c r="A514" t="e">
        <f>IF(Selected!#REF!=Selected!#REF!,1,0)</f>
        <v>#REF!</v>
      </c>
      <c r="B514" t="e">
        <f>IF(Selected!#REF!=Selected!#REF!,1,0)</f>
        <v>#REF!</v>
      </c>
    </row>
    <row r="515" spans="1:2">
      <c r="A515">
        <f>IF(Selected!V690=Selected!W690,1,0)</f>
        <v>1</v>
      </c>
      <c r="B515">
        <f>IF(Selected!S690=Selected!T690,1,0)</f>
        <v>1</v>
      </c>
    </row>
    <row r="516" spans="1:2" hidden="1">
      <c r="A516" t="e">
        <f>IF(Selected!#REF!=Selected!#REF!,1,0)</f>
        <v>#REF!</v>
      </c>
      <c r="B516" t="e">
        <f>IF(Selected!#REF!=Selected!#REF!,1,0)</f>
        <v>#REF!</v>
      </c>
    </row>
    <row r="517" spans="1:2" hidden="1">
      <c r="A517" t="e">
        <f>IF(Selected!#REF!=Selected!#REF!,1,0)</f>
        <v>#REF!</v>
      </c>
      <c r="B517" t="e">
        <f>IF(Selected!#REF!=Selected!#REF!,1,0)</f>
        <v>#REF!</v>
      </c>
    </row>
    <row r="518" spans="1:2" hidden="1">
      <c r="A518" t="e">
        <f>IF(Selected!#REF!=Selected!#REF!,1,0)</f>
        <v>#REF!</v>
      </c>
      <c r="B518" t="e">
        <f>IF(Selected!#REF!=Selected!#REF!,1,0)</f>
        <v>#REF!</v>
      </c>
    </row>
    <row r="519" spans="1:2" hidden="1">
      <c r="A519" t="e">
        <f>IF(Selected!#REF!=Selected!#REF!,1,0)</f>
        <v>#REF!</v>
      </c>
      <c r="B519" t="e">
        <f>IF(Selected!#REF!=Selected!#REF!,1,0)</f>
        <v>#REF!</v>
      </c>
    </row>
    <row r="520" spans="1:2" hidden="1">
      <c r="A520" t="e">
        <f>IF(Selected!#REF!=Selected!#REF!,1,0)</f>
        <v>#REF!</v>
      </c>
      <c r="B520" t="e">
        <f>IF(Selected!#REF!=Selected!#REF!,1,0)</f>
        <v>#REF!</v>
      </c>
    </row>
    <row r="521" spans="1:2">
      <c r="A521">
        <f>IF(Selected!V691=Selected!W691,1,0)</f>
        <v>1</v>
      </c>
      <c r="B521">
        <f>IF(Selected!S691=Selected!T691,1,0)</f>
        <v>1</v>
      </c>
    </row>
    <row r="522" spans="1:2" hidden="1">
      <c r="A522" t="e">
        <f>IF(Selected!#REF!=Selected!#REF!,1,0)</f>
        <v>#REF!</v>
      </c>
      <c r="B522" t="e">
        <f>IF(Selected!#REF!=Selected!#REF!,1,0)</f>
        <v>#REF!</v>
      </c>
    </row>
    <row r="523" spans="1:2" hidden="1">
      <c r="A523" t="e">
        <f>IF(Selected!#REF!=Selected!#REF!,1,0)</f>
        <v>#REF!</v>
      </c>
      <c r="B523" t="e">
        <f>IF(Selected!#REF!=Selected!#REF!,1,0)</f>
        <v>#REF!</v>
      </c>
    </row>
    <row r="524" spans="1:2">
      <c r="A524">
        <f>IF(Selected!V692=Selected!W692,1,0)</f>
        <v>1</v>
      </c>
      <c r="B524">
        <f>IF(Selected!S692=Selected!T692,1,0)</f>
        <v>1</v>
      </c>
    </row>
    <row r="525" spans="1:2">
      <c r="A525">
        <f>IF(Selected!V693=Selected!W693,1,0)</f>
        <v>1</v>
      </c>
      <c r="B525">
        <f>IF(Selected!S693=Selected!T693,1,0)</f>
        <v>1</v>
      </c>
    </row>
    <row r="526" spans="1:2">
      <c r="A526">
        <f>IF(Selected!V694=Selected!W694,1,0)</f>
        <v>1</v>
      </c>
      <c r="B526">
        <f>IF(Selected!S694=Selected!T694,1,0)</f>
        <v>1</v>
      </c>
    </row>
    <row r="527" spans="1:2" hidden="1">
      <c r="A527" t="e">
        <f>IF(Selected!#REF!=Selected!#REF!,1,0)</f>
        <v>#REF!</v>
      </c>
      <c r="B527" t="e">
        <f>IF(Selected!#REF!=Selected!#REF!,1,0)</f>
        <v>#REF!</v>
      </c>
    </row>
    <row r="528" spans="1:2" hidden="1">
      <c r="A528" t="e">
        <f>IF(Selected!#REF!=Selected!#REF!,1,0)</f>
        <v>#REF!</v>
      </c>
      <c r="B528" t="e">
        <f>IF(Selected!#REF!=Selected!#REF!,1,0)</f>
        <v>#REF!</v>
      </c>
    </row>
    <row r="529" spans="1:2" hidden="1">
      <c r="A529" t="e">
        <f>IF(Selected!#REF!=Selected!#REF!,1,0)</f>
        <v>#REF!</v>
      </c>
      <c r="B529" t="e">
        <f>IF(Selected!#REF!=Selected!#REF!,1,0)</f>
        <v>#REF!</v>
      </c>
    </row>
    <row r="530" spans="1:2">
      <c r="A530" t="e">
        <f>IF(Selected!#REF!=Selected!#REF!,1,0)</f>
        <v>#REF!</v>
      </c>
      <c r="B530" t="e">
        <f>IF(Selected!#REF!=Selected!#REF!,1,0)</f>
        <v>#REF!</v>
      </c>
    </row>
    <row r="531" spans="1:2">
      <c r="A531">
        <f>IF(Selected!V695=Selected!W695,1,0)</f>
        <v>1</v>
      </c>
      <c r="B531">
        <f>IF(Selected!S695=Selected!T695,1,0)</f>
        <v>1</v>
      </c>
    </row>
    <row r="532" spans="1:2">
      <c r="A532">
        <f>IF(Selected!V696=Selected!W696,1,0)</f>
        <v>1</v>
      </c>
      <c r="B532">
        <f>IF(Selected!S696=Selected!T696,1,0)</f>
        <v>1</v>
      </c>
    </row>
    <row r="533" spans="1:2" hidden="1">
      <c r="A533" t="e">
        <f>IF(Selected!#REF!=Selected!#REF!,1,0)</f>
        <v>#REF!</v>
      </c>
      <c r="B533" t="e">
        <f>IF(Selected!#REF!=Selected!#REF!,1,0)</f>
        <v>#REF!</v>
      </c>
    </row>
    <row r="534" spans="1:2">
      <c r="A534">
        <f>IF(Selected!V697=Selected!W697,1,0)</f>
        <v>1</v>
      </c>
      <c r="B534">
        <f>IF(Selected!S697=Selected!T697,1,0)</f>
        <v>1</v>
      </c>
    </row>
    <row r="535" spans="1:2">
      <c r="A535" t="e">
        <f>IF(Selected!#REF!=Selected!#REF!,1,0)</f>
        <v>#REF!</v>
      </c>
      <c r="B535" t="e">
        <f>IF(Selected!#REF!=Selected!#REF!,1,0)</f>
        <v>#REF!</v>
      </c>
    </row>
    <row r="536" spans="1:2" hidden="1">
      <c r="A536" t="e">
        <f>IF(Selected!#REF!=Selected!#REF!,1,0)</f>
        <v>#REF!</v>
      </c>
      <c r="B536" t="e">
        <f>IF(Selected!#REF!=Selected!#REF!,1,0)</f>
        <v>#REF!</v>
      </c>
    </row>
    <row r="537" spans="1:2" hidden="1">
      <c r="A537" t="e">
        <f>IF(Selected!#REF!=Selected!#REF!,1,0)</f>
        <v>#REF!</v>
      </c>
      <c r="B537" t="e">
        <f>IF(Selected!#REF!=Selected!#REF!,1,0)</f>
        <v>#REF!</v>
      </c>
    </row>
    <row r="538" spans="1:2">
      <c r="A538">
        <f>IF(Selected!V698=Selected!W698,1,0)</f>
        <v>1</v>
      </c>
      <c r="B538">
        <f>IF(Selected!S698=Selected!T698,1,0)</f>
        <v>1</v>
      </c>
    </row>
    <row r="539" spans="1:2">
      <c r="A539">
        <f>IF(Selected!V699=Selected!W699,1,0)</f>
        <v>1</v>
      </c>
      <c r="B539">
        <f>IF(Selected!S699=Selected!T699,1,0)</f>
        <v>1</v>
      </c>
    </row>
    <row r="540" spans="1:2" hidden="1">
      <c r="A540" t="e">
        <f>IF(Selected!#REF!=Selected!#REF!,1,0)</f>
        <v>#REF!</v>
      </c>
      <c r="B540" t="e">
        <f>IF(Selected!#REF!=Selected!#REF!,1,0)</f>
        <v>#REF!</v>
      </c>
    </row>
    <row r="541" spans="1:2">
      <c r="A541">
        <f>IF(Selected!V700=Selected!W700,1,0)</f>
        <v>1</v>
      </c>
      <c r="B541">
        <f>IF(Selected!S700=Selected!T700,1,0)</f>
        <v>1</v>
      </c>
    </row>
    <row r="542" spans="1:2" hidden="1">
      <c r="A542" t="e">
        <f>IF(Selected!#REF!=Selected!#REF!,1,0)</f>
        <v>#REF!</v>
      </c>
      <c r="B542" t="e">
        <f>IF(Selected!#REF!=Selected!#REF!,1,0)</f>
        <v>#REF!</v>
      </c>
    </row>
    <row r="543" spans="1:2">
      <c r="A543">
        <f>IF(Selected!V701=Selected!W701,1,0)</f>
        <v>1</v>
      </c>
      <c r="B543">
        <f>IF(Selected!S701=Selected!T701,1,0)</f>
        <v>1</v>
      </c>
    </row>
    <row r="544" spans="1:2">
      <c r="A544">
        <f>IF(Selected!V702=Selected!W702,1,0)</f>
        <v>1</v>
      </c>
      <c r="B544">
        <f>IF(Selected!S702=Selected!T702,1,0)</f>
        <v>1</v>
      </c>
    </row>
    <row r="545" spans="1:2">
      <c r="A545" t="e">
        <f>IF(Selected!#REF!=Selected!#REF!,1,0)</f>
        <v>#REF!</v>
      </c>
      <c r="B545" t="e">
        <f>IF(Selected!#REF!=Selected!#REF!,1,0)</f>
        <v>#REF!</v>
      </c>
    </row>
    <row r="546" spans="1:2" hidden="1">
      <c r="A546" t="e">
        <f>IF(Selected!#REF!=Selected!#REF!,1,0)</f>
        <v>#REF!</v>
      </c>
      <c r="B546" t="e">
        <f>IF(Selected!#REF!=Selected!#REF!,1,0)</f>
        <v>#REF!</v>
      </c>
    </row>
    <row r="547" spans="1:2">
      <c r="A547">
        <f>IF(Selected!V703=Selected!W703,1,0)</f>
        <v>1</v>
      </c>
      <c r="B547">
        <f>IF(Selected!S703=Selected!T703,1,0)</f>
        <v>1</v>
      </c>
    </row>
    <row r="548" spans="1:2" hidden="1">
      <c r="A548" t="e">
        <f>IF(Selected!#REF!=Selected!#REF!,1,0)</f>
        <v>#REF!</v>
      </c>
      <c r="B548" t="e">
        <f>IF(Selected!#REF!=Selected!#REF!,1,0)</f>
        <v>#REF!</v>
      </c>
    </row>
    <row r="549" spans="1:2">
      <c r="A549">
        <f>IF(Selected!V704=Selected!W704,1,0)</f>
        <v>1</v>
      </c>
      <c r="B549">
        <f>IF(Selected!S704=Selected!T704,1,0)</f>
        <v>1</v>
      </c>
    </row>
    <row r="550" spans="1:2" hidden="1">
      <c r="A550" t="e">
        <f>IF(Selected!#REF!=Selected!#REF!,1,0)</f>
        <v>#REF!</v>
      </c>
      <c r="B550" t="e">
        <f>IF(Selected!#REF!=Selected!#REF!,1,0)</f>
        <v>#REF!</v>
      </c>
    </row>
    <row r="551" spans="1:2" hidden="1">
      <c r="A551" t="e">
        <f>IF(Selected!#REF!=Selected!#REF!,1,0)</f>
        <v>#REF!</v>
      </c>
      <c r="B551" t="e">
        <f>IF(Selected!#REF!=Selected!#REF!,1,0)</f>
        <v>#REF!</v>
      </c>
    </row>
    <row r="552" spans="1:2">
      <c r="A552">
        <f>IF(Selected!V705=Selected!W705,1,0)</f>
        <v>1</v>
      </c>
      <c r="B552">
        <f>IF(Selected!S705=Selected!T705,1,0)</f>
        <v>1</v>
      </c>
    </row>
    <row r="553" spans="1:2" hidden="1">
      <c r="A553" t="e">
        <f>IF(Selected!#REF!=Selected!#REF!,1,0)</f>
        <v>#REF!</v>
      </c>
      <c r="B553" t="e">
        <f>IF(Selected!#REF!=Selected!#REF!,1,0)</f>
        <v>#REF!</v>
      </c>
    </row>
    <row r="554" spans="1:2">
      <c r="A554" t="e">
        <f>IF(Selected!#REF!=Selected!#REF!,1,0)</f>
        <v>#REF!</v>
      </c>
      <c r="B554" t="e">
        <f>IF(Selected!#REF!=Selected!#REF!,1,0)</f>
        <v>#REF!</v>
      </c>
    </row>
    <row r="555" spans="1:2" hidden="1">
      <c r="A555" t="e">
        <f>IF(Selected!#REF!=Selected!#REF!,1,0)</f>
        <v>#REF!</v>
      </c>
      <c r="B555" t="e">
        <f>IF(Selected!#REF!=Selected!#REF!,1,0)</f>
        <v>#REF!</v>
      </c>
    </row>
    <row r="556" spans="1:2" hidden="1">
      <c r="A556" t="e">
        <f>IF(Selected!#REF!=Selected!#REF!,1,0)</f>
        <v>#REF!</v>
      </c>
      <c r="B556" t="e">
        <f>IF(Selected!#REF!=Selected!#REF!,1,0)</f>
        <v>#REF!</v>
      </c>
    </row>
    <row r="557" spans="1:2" hidden="1">
      <c r="A557" t="e">
        <f>IF(Selected!#REF!=Selected!#REF!,1,0)</f>
        <v>#REF!</v>
      </c>
      <c r="B557" t="e">
        <f>IF(Selected!#REF!=Selected!#REF!,1,0)</f>
        <v>#REF!</v>
      </c>
    </row>
    <row r="558" spans="1:2" hidden="1">
      <c r="A558" t="e">
        <f>IF(Selected!#REF!=Selected!#REF!,1,0)</f>
        <v>#REF!</v>
      </c>
      <c r="B558" t="e">
        <f>IF(Selected!#REF!=Selected!#REF!,1,0)</f>
        <v>#REF!</v>
      </c>
    </row>
    <row r="559" spans="1:2" hidden="1">
      <c r="A559" t="e">
        <f>IF(Selected!#REF!=Selected!#REF!,1,0)</f>
        <v>#REF!</v>
      </c>
      <c r="B559" t="e">
        <f>IF(Selected!#REF!=Selected!#REF!,1,0)</f>
        <v>#REF!</v>
      </c>
    </row>
    <row r="560" spans="1:2" hidden="1">
      <c r="A560" t="e">
        <f>IF(Selected!#REF!=Selected!#REF!,1,0)</f>
        <v>#REF!</v>
      </c>
      <c r="B560" t="e">
        <f>IF(Selected!#REF!=Selected!#REF!,1,0)</f>
        <v>#REF!</v>
      </c>
    </row>
    <row r="561" spans="1:2" hidden="1">
      <c r="A561" t="e">
        <f>IF(Selected!#REF!=Selected!#REF!,1,0)</f>
        <v>#REF!</v>
      </c>
      <c r="B561" t="e">
        <f>IF(Selected!#REF!=Selected!#REF!,1,0)</f>
        <v>#REF!</v>
      </c>
    </row>
    <row r="562" spans="1:2" hidden="1">
      <c r="A562" t="e">
        <f>IF(Selected!#REF!=Selected!#REF!,1,0)</f>
        <v>#REF!</v>
      </c>
      <c r="B562" t="e">
        <f>IF(Selected!#REF!=Selected!#REF!,1,0)</f>
        <v>#REF!</v>
      </c>
    </row>
    <row r="563" spans="1:2">
      <c r="A563">
        <f>IF(Selected!V706=Selected!W706,1,0)</f>
        <v>1</v>
      </c>
      <c r="B563">
        <f>IF(Selected!S706=Selected!T706,1,0)</f>
        <v>1</v>
      </c>
    </row>
    <row r="564" spans="1:2">
      <c r="A564">
        <f>IF(Selected!V707=Selected!W707,1,0)</f>
        <v>1</v>
      </c>
      <c r="B564">
        <f>IF(Selected!S707=Selected!T707,1,0)</f>
        <v>1</v>
      </c>
    </row>
    <row r="565" spans="1:2" hidden="1">
      <c r="A565" t="e">
        <f>IF(Selected!#REF!=Selected!#REF!,1,0)</f>
        <v>#REF!</v>
      </c>
      <c r="B565" t="e">
        <f>IF(Selected!#REF!=Selected!#REF!,1,0)</f>
        <v>#REF!</v>
      </c>
    </row>
    <row r="566" spans="1:2" hidden="1">
      <c r="A566" t="e">
        <f>IF(Selected!#REF!=Selected!#REF!,1,0)</f>
        <v>#REF!</v>
      </c>
      <c r="B566" t="e">
        <f>IF(Selected!#REF!=Selected!#REF!,1,0)</f>
        <v>#REF!</v>
      </c>
    </row>
    <row r="567" spans="1:2" hidden="1">
      <c r="A567" t="e">
        <f>IF(Selected!#REF!=Selected!#REF!,1,0)</f>
        <v>#REF!</v>
      </c>
      <c r="B567" t="e">
        <f>IF(Selected!#REF!=Selected!#REF!,1,0)</f>
        <v>#REF!</v>
      </c>
    </row>
    <row r="568" spans="1:2">
      <c r="A568">
        <f>IF(Selected!V708=Selected!W708,1,0)</f>
        <v>1</v>
      </c>
      <c r="B568">
        <f>IF(Selected!S708=Selected!T708,1,0)</f>
        <v>1</v>
      </c>
    </row>
    <row r="569" spans="1:2" hidden="1">
      <c r="A569" t="e">
        <f>IF(Selected!#REF!=Selected!#REF!,1,0)</f>
        <v>#REF!</v>
      </c>
      <c r="B569" t="e">
        <f>IF(Selected!#REF!=Selected!#REF!,1,0)</f>
        <v>#REF!</v>
      </c>
    </row>
    <row r="570" spans="1:2" hidden="1">
      <c r="A570" t="e">
        <f>IF(Selected!#REF!=Selected!#REF!,1,0)</f>
        <v>#REF!</v>
      </c>
      <c r="B570" t="e">
        <f>IF(Selected!#REF!=Selected!#REF!,1,0)</f>
        <v>#REF!</v>
      </c>
    </row>
    <row r="571" spans="1:2">
      <c r="A571">
        <f>IF(Selected!V709=Selected!W709,1,0)</f>
        <v>1</v>
      </c>
      <c r="B571">
        <f>IF(Selected!S709=Selected!T709,1,0)</f>
        <v>1</v>
      </c>
    </row>
    <row r="572" spans="1:2" hidden="1">
      <c r="A572" t="e">
        <f>IF(Selected!#REF!=Selected!#REF!,1,0)</f>
        <v>#REF!</v>
      </c>
      <c r="B572" t="e">
        <f>IF(Selected!#REF!=Selected!#REF!,1,0)</f>
        <v>#REF!</v>
      </c>
    </row>
    <row r="573" spans="1:2" hidden="1">
      <c r="A573" t="e">
        <f>IF(Selected!#REF!=Selected!#REF!,1,0)</f>
        <v>#REF!</v>
      </c>
      <c r="B573" t="e">
        <f>IF(Selected!#REF!=Selected!#REF!,1,0)</f>
        <v>#REF!</v>
      </c>
    </row>
    <row r="574" spans="1:2" hidden="1">
      <c r="A574" t="e">
        <f>IF(Selected!#REF!=Selected!#REF!,1,0)</f>
        <v>#REF!</v>
      </c>
      <c r="B574" t="e">
        <f>IF(Selected!#REF!=Selected!#REF!,1,0)</f>
        <v>#REF!</v>
      </c>
    </row>
    <row r="575" spans="1:2" hidden="1">
      <c r="A575" t="e">
        <f>IF(Selected!#REF!=Selected!#REF!,1,0)</f>
        <v>#REF!</v>
      </c>
      <c r="B575" t="e">
        <f>IF(Selected!#REF!=Selected!#REF!,1,0)</f>
        <v>#REF!</v>
      </c>
    </row>
    <row r="576" spans="1:2" hidden="1">
      <c r="A576" t="e">
        <f>IF(Selected!#REF!=Selected!#REF!,1,0)</f>
        <v>#REF!</v>
      </c>
      <c r="B576" t="e">
        <f>IF(Selected!#REF!=Selected!#REF!,1,0)</f>
        <v>#REF!</v>
      </c>
    </row>
    <row r="577" spans="1:2" hidden="1">
      <c r="A577" t="e">
        <f>IF(Selected!#REF!=Selected!#REF!,1,0)</f>
        <v>#REF!</v>
      </c>
      <c r="B577" t="e">
        <f>IF(Selected!#REF!=Selected!#REF!,1,0)</f>
        <v>#REF!</v>
      </c>
    </row>
    <row r="578" spans="1:2" hidden="1">
      <c r="A578" t="e">
        <f>IF(Selected!#REF!=Selected!#REF!,1,0)</f>
        <v>#REF!</v>
      </c>
      <c r="B578" t="e">
        <f>IF(Selected!#REF!=Selected!#REF!,1,0)</f>
        <v>#REF!</v>
      </c>
    </row>
    <row r="579" spans="1:2" hidden="1">
      <c r="A579" t="e">
        <f>IF(Selected!#REF!=Selected!#REF!,1,0)</f>
        <v>#REF!</v>
      </c>
      <c r="B579" t="e">
        <f>IF(Selected!#REF!=Selected!#REF!,1,0)</f>
        <v>#REF!</v>
      </c>
    </row>
    <row r="580" spans="1:2" hidden="1">
      <c r="A580" t="e">
        <f>IF(Selected!#REF!=Selected!#REF!,1,0)</f>
        <v>#REF!</v>
      </c>
      <c r="B580" t="e">
        <f>IF(Selected!#REF!=Selected!#REF!,1,0)</f>
        <v>#REF!</v>
      </c>
    </row>
    <row r="581" spans="1:2">
      <c r="A581">
        <f>IF(Selected!V710=Selected!W710,1,0)</f>
        <v>1</v>
      </c>
      <c r="B581">
        <f>IF(Selected!S710=Selected!T710,1,0)</f>
        <v>1</v>
      </c>
    </row>
    <row r="582" spans="1:2">
      <c r="A582" t="e">
        <f>IF(Selected!#REF!=Selected!#REF!,1,0)</f>
        <v>#REF!</v>
      </c>
      <c r="B582" t="e">
        <f>IF(Selected!#REF!=Selected!#REF!,1,0)</f>
        <v>#REF!</v>
      </c>
    </row>
    <row r="583" spans="1:2" hidden="1">
      <c r="A583" t="e">
        <f>IF(Selected!#REF!=Selected!#REF!,1,0)</f>
        <v>#REF!</v>
      </c>
      <c r="B583" t="e">
        <f>IF(Selected!#REF!=Selected!#REF!,1,0)</f>
        <v>#REF!</v>
      </c>
    </row>
    <row r="584" spans="1:2">
      <c r="A584" t="e">
        <f>IF(Selected!#REF!=Selected!#REF!,1,0)</f>
        <v>#REF!</v>
      </c>
      <c r="B584" t="e">
        <f>IF(Selected!#REF!=Selected!#REF!,1,0)</f>
        <v>#REF!</v>
      </c>
    </row>
    <row r="585" spans="1:2">
      <c r="A585">
        <f>IF(Selected!V711=Selected!W711,1,0)</f>
        <v>1</v>
      </c>
      <c r="B585">
        <f>IF(Selected!S711=Selected!T711,1,0)</f>
        <v>1</v>
      </c>
    </row>
    <row r="586" spans="1:2" hidden="1">
      <c r="A586" t="e">
        <f>IF(Selected!#REF!=Selected!#REF!,1,0)</f>
        <v>#REF!</v>
      </c>
      <c r="B586" t="e">
        <f>IF(Selected!#REF!=Selected!#REF!,1,0)</f>
        <v>#REF!</v>
      </c>
    </row>
    <row r="587" spans="1:2" hidden="1">
      <c r="A587" t="e">
        <f>IF(Selected!#REF!=Selected!#REF!,1,0)</f>
        <v>#REF!</v>
      </c>
      <c r="B587" t="e">
        <f>IF(Selected!#REF!=Selected!#REF!,1,0)</f>
        <v>#REF!</v>
      </c>
    </row>
    <row r="588" spans="1:2">
      <c r="A588">
        <f>IF(Selected!V712=Selected!W712,1,0)</f>
        <v>1</v>
      </c>
      <c r="B588">
        <f>IF(Selected!S712=Selected!T712,1,0)</f>
        <v>1</v>
      </c>
    </row>
    <row r="589" spans="1:2">
      <c r="A589" t="e">
        <f>IF(Selected!#REF!=Selected!#REF!,1,0)</f>
        <v>#REF!</v>
      </c>
      <c r="B589" t="e">
        <f>IF(Selected!#REF!=Selected!#REF!,1,0)</f>
        <v>#REF!</v>
      </c>
    </row>
    <row r="590" spans="1:2" hidden="1">
      <c r="A590" t="e">
        <f>IF(Selected!#REF!=Selected!#REF!,1,0)</f>
        <v>#REF!</v>
      </c>
      <c r="B590" t="e">
        <f>IF(Selected!#REF!=Selected!#REF!,1,0)</f>
        <v>#REF!</v>
      </c>
    </row>
    <row r="591" spans="1:2">
      <c r="A591">
        <f>IF(Selected!V713=Selected!W713,1,0)</f>
        <v>1</v>
      </c>
      <c r="B591">
        <f>IF(Selected!S713=Selected!T713,1,0)</f>
        <v>1</v>
      </c>
    </row>
    <row r="592" spans="1:2">
      <c r="A592">
        <f>IF(Selected!V714=Selected!W714,1,0)</f>
        <v>1</v>
      </c>
      <c r="B592">
        <f>IF(Selected!S714=Selected!T714,1,0)</f>
        <v>1</v>
      </c>
    </row>
    <row r="593" spans="1:2">
      <c r="A593" t="e">
        <f>IF(Selected!#REF!=Selected!#REF!,1,0)</f>
        <v>#REF!</v>
      </c>
      <c r="B593" t="e">
        <f>IF(Selected!#REF!=Selected!#REF!,1,0)</f>
        <v>#REF!</v>
      </c>
    </row>
    <row r="594" spans="1:2">
      <c r="A594">
        <f>IF(Selected!V715=Selected!W715,1,0)</f>
        <v>1</v>
      </c>
      <c r="B594">
        <f>IF(Selected!S715=Selected!T715,1,0)</f>
        <v>1</v>
      </c>
    </row>
    <row r="595" spans="1:2" hidden="1">
      <c r="A595" t="e">
        <f>IF(Selected!#REF!=Selected!#REF!,1,0)</f>
        <v>#REF!</v>
      </c>
      <c r="B595" t="e">
        <f>IF(Selected!#REF!=Selected!#REF!,1,0)</f>
        <v>#REF!</v>
      </c>
    </row>
    <row r="596" spans="1:2">
      <c r="A596">
        <f>IF(Selected!V716=Selected!W716,1,0)</f>
        <v>1</v>
      </c>
      <c r="B596">
        <f>IF(Selected!S716=Selected!T716,1,0)</f>
        <v>1</v>
      </c>
    </row>
    <row r="597" spans="1:2">
      <c r="A597" t="e">
        <f>IF(Selected!#REF!=Selected!#REF!,1,0)</f>
        <v>#REF!</v>
      </c>
      <c r="B597" t="e">
        <f>IF(Selected!#REF!=Selected!#REF!,1,0)</f>
        <v>#REF!</v>
      </c>
    </row>
    <row r="598" spans="1:2">
      <c r="A598">
        <f>IF(Selected!V717=Selected!W717,1,0)</f>
        <v>1</v>
      </c>
      <c r="B598">
        <f>IF(Selected!S717=Selected!T717,1,0)</f>
        <v>1</v>
      </c>
    </row>
    <row r="599" spans="1:2" hidden="1">
      <c r="A599" t="e">
        <f>IF(Selected!#REF!=Selected!#REF!,1,0)</f>
        <v>#REF!</v>
      </c>
      <c r="B599" t="e">
        <f>IF(Selected!#REF!=Selected!#REF!,1,0)</f>
        <v>#REF!</v>
      </c>
    </row>
    <row r="600" spans="1:2" hidden="1">
      <c r="A600" t="e">
        <f>IF(Selected!#REF!=Selected!#REF!,1,0)</f>
        <v>#REF!</v>
      </c>
      <c r="B600" t="e">
        <f>IF(Selected!#REF!=Selected!#REF!,1,0)</f>
        <v>#REF!</v>
      </c>
    </row>
    <row r="601" spans="1:2" hidden="1">
      <c r="A601" t="e">
        <f>IF(Selected!#REF!=Selected!#REF!,1,0)</f>
        <v>#REF!</v>
      </c>
      <c r="B601" t="e">
        <f>IF(Selected!#REF!=Selected!#REF!,1,0)</f>
        <v>#REF!</v>
      </c>
    </row>
    <row r="602" spans="1:2" hidden="1">
      <c r="A602" t="e">
        <f>IF(Selected!#REF!=Selected!#REF!,1,0)</f>
        <v>#REF!</v>
      </c>
      <c r="B602" t="e">
        <f>IF(Selected!#REF!=Selected!#REF!,1,0)</f>
        <v>#REF!</v>
      </c>
    </row>
    <row r="603" spans="1:2">
      <c r="A603">
        <f>IF(Selected!V718=Selected!W718,1,0)</f>
        <v>1</v>
      </c>
      <c r="B603">
        <f>IF(Selected!S718=Selected!T718,1,0)</f>
        <v>1</v>
      </c>
    </row>
    <row r="604" spans="1:2" hidden="1">
      <c r="A604" t="e">
        <f>IF(Selected!#REF!=Selected!#REF!,1,0)</f>
        <v>#REF!</v>
      </c>
      <c r="B604" t="e">
        <f>IF(Selected!#REF!=Selected!#REF!,1,0)</f>
        <v>#REF!</v>
      </c>
    </row>
    <row r="605" spans="1:2">
      <c r="A605">
        <f>IF(Selected!V719=Selected!W719,1,0)</f>
        <v>1</v>
      </c>
      <c r="B605">
        <f>IF(Selected!S719=Selected!T719,1,0)</f>
        <v>1</v>
      </c>
    </row>
    <row r="606" spans="1:2">
      <c r="A606">
        <f>IF(Selected!V720=Selected!W720,1,0)</f>
        <v>1</v>
      </c>
      <c r="B606">
        <f>IF(Selected!S720=Selected!T720,1,0)</f>
        <v>1</v>
      </c>
    </row>
    <row r="607" spans="1:2" hidden="1">
      <c r="A607" t="e">
        <f>IF(Selected!#REF!=Selected!#REF!,1,0)</f>
        <v>#REF!</v>
      </c>
      <c r="B607" t="e">
        <f>IF(Selected!#REF!=Selected!#REF!,1,0)</f>
        <v>#REF!</v>
      </c>
    </row>
    <row r="608" spans="1:2">
      <c r="A608">
        <f>IF(Selected!V721=Selected!W721,1,0)</f>
        <v>1</v>
      </c>
      <c r="B608">
        <f>IF(Selected!S721=Selected!T721,1,0)</f>
        <v>1</v>
      </c>
    </row>
    <row r="609" spans="1:2">
      <c r="A609">
        <f>IF(Selected!V722=Selected!W722,1,0)</f>
        <v>1</v>
      </c>
      <c r="B609">
        <f>IF(Selected!S722=Selected!T722,1,0)</f>
        <v>1</v>
      </c>
    </row>
    <row r="610" spans="1:2">
      <c r="A610" t="e">
        <f>IF(Selected!#REF!=Selected!#REF!,1,0)</f>
        <v>#REF!</v>
      </c>
      <c r="B610" t="e">
        <f>IF(Selected!#REF!=Selected!#REF!,1,0)</f>
        <v>#REF!</v>
      </c>
    </row>
    <row r="611" spans="1:2" hidden="1">
      <c r="A611" t="e">
        <f>IF(Selected!#REF!=Selected!#REF!,1,0)</f>
        <v>#REF!</v>
      </c>
      <c r="B611" t="e">
        <f>IF(Selected!#REF!=Selected!#REF!,1,0)</f>
        <v>#REF!</v>
      </c>
    </row>
    <row r="612" spans="1:2" hidden="1">
      <c r="A612" t="e">
        <f>IF(Selected!#REF!=Selected!#REF!,1,0)</f>
        <v>#REF!</v>
      </c>
      <c r="B612" t="e">
        <f>IF(Selected!#REF!=Selected!#REF!,1,0)</f>
        <v>#REF!</v>
      </c>
    </row>
    <row r="613" spans="1:2">
      <c r="A613">
        <f>IF(Selected!V723=Selected!W723,1,0)</f>
        <v>1</v>
      </c>
      <c r="B613">
        <f>IF(Selected!S723=Selected!T723,1,0)</f>
        <v>1</v>
      </c>
    </row>
    <row r="614" spans="1:2" hidden="1">
      <c r="A614" t="e">
        <f>IF(Selected!#REF!=Selected!#REF!,1,0)</f>
        <v>#REF!</v>
      </c>
      <c r="B614" t="e">
        <f>IF(Selected!#REF!=Selected!#REF!,1,0)</f>
        <v>#REF!</v>
      </c>
    </row>
    <row r="615" spans="1:2">
      <c r="A615" t="e">
        <f>IF(Selected!#REF!=Selected!#REF!,1,0)</f>
        <v>#REF!</v>
      </c>
      <c r="B615" t="e">
        <f>IF(Selected!#REF!=Selected!#REF!,1,0)</f>
        <v>#REF!</v>
      </c>
    </row>
    <row r="616" spans="1:2" hidden="1">
      <c r="A616" t="e">
        <f>IF(Selected!#REF!=Selected!#REF!,1,0)</f>
        <v>#REF!</v>
      </c>
      <c r="B616" t="e">
        <f>IF(Selected!#REF!=Selected!#REF!,1,0)</f>
        <v>#REF!</v>
      </c>
    </row>
    <row r="617" spans="1:2" hidden="1">
      <c r="A617" t="e">
        <f>IF(Selected!#REF!=Selected!#REF!,1,0)</f>
        <v>#REF!</v>
      </c>
      <c r="B617" t="e">
        <f>IF(Selected!#REF!=Selected!#REF!,1,0)</f>
        <v>#REF!</v>
      </c>
    </row>
    <row r="618" spans="1:2" hidden="1">
      <c r="A618" t="e">
        <f>IF(Selected!#REF!=Selected!#REF!,1,0)</f>
        <v>#REF!</v>
      </c>
      <c r="B618" t="e">
        <f>IF(Selected!#REF!=Selected!#REF!,1,0)</f>
        <v>#REF!</v>
      </c>
    </row>
    <row r="619" spans="1:2" hidden="1">
      <c r="A619" t="e">
        <f>IF(Selected!#REF!=Selected!#REF!,1,0)</f>
        <v>#REF!</v>
      </c>
      <c r="B619" t="e">
        <f>IF(Selected!#REF!=Selected!#REF!,1,0)</f>
        <v>#REF!</v>
      </c>
    </row>
    <row r="620" spans="1:2" hidden="1">
      <c r="A620" t="e">
        <f>IF(Selected!#REF!=Selected!#REF!,1,0)</f>
        <v>#REF!</v>
      </c>
      <c r="B620" t="e">
        <f>IF(Selected!#REF!=Selected!#REF!,1,0)</f>
        <v>#REF!</v>
      </c>
    </row>
    <row r="621" spans="1:2" hidden="1">
      <c r="A621" t="e">
        <f>IF(Selected!#REF!=Selected!#REF!,1,0)</f>
        <v>#REF!</v>
      </c>
      <c r="B621" t="e">
        <f>IF(Selected!#REF!=Selected!#REF!,1,0)</f>
        <v>#REF!</v>
      </c>
    </row>
    <row r="622" spans="1:2" hidden="1">
      <c r="A622" t="e">
        <f>IF(Selected!#REF!=Selected!#REF!,1,0)</f>
        <v>#REF!</v>
      </c>
      <c r="B622" t="e">
        <f>IF(Selected!#REF!=Selected!#REF!,1,0)</f>
        <v>#REF!</v>
      </c>
    </row>
    <row r="623" spans="1:2" hidden="1">
      <c r="A623" t="e">
        <f>IF(Selected!#REF!=Selected!#REF!,1,0)</f>
        <v>#REF!</v>
      </c>
      <c r="B623" t="e">
        <f>IF(Selected!#REF!=Selected!#REF!,1,0)</f>
        <v>#REF!</v>
      </c>
    </row>
    <row r="624" spans="1:2" hidden="1">
      <c r="A624" t="e">
        <f>IF(Selected!#REF!=Selected!#REF!,1,0)</f>
        <v>#REF!</v>
      </c>
      <c r="B624" t="e">
        <f>IF(Selected!#REF!=Selected!#REF!,1,0)</f>
        <v>#REF!</v>
      </c>
    </row>
    <row r="625" spans="1:2">
      <c r="A625">
        <f>IF(Selected!V724=Selected!W724,1,0)</f>
        <v>1</v>
      </c>
      <c r="B625">
        <f>IF(Selected!S724=Selected!T724,1,0)</f>
        <v>1</v>
      </c>
    </row>
    <row r="626" spans="1:2" hidden="1">
      <c r="A626" t="e">
        <f>IF(Selected!#REF!=Selected!#REF!,1,0)</f>
        <v>#REF!</v>
      </c>
      <c r="B626" t="e">
        <f>IF(Selected!#REF!=Selected!#REF!,1,0)</f>
        <v>#REF!</v>
      </c>
    </row>
    <row r="627" spans="1:2">
      <c r="A627">
        <f>IF(Selected!V725=Selected!W725,1,0)</f>
        <v>1</v>
      </c>
      <c r="B627">
        <f>IF(Selected!S725=Selected!T725,1,0)</f>
        <v>1</v>
      </c>
    </row>
    <row r="628" spans="1:2" hidden="1">
      <c r="A628" t="e">
        <f>IF(Selected!#REF!=Selected!#REF!,1,0)</f>
        <v>#REF!</v>
      </c>
      <c r="B628" t="e">
        <f>IF(Selected!#REF!=Selected!#REF!,1,0)</f>
        <v>#REF!</v>
      </c>
    </row>
    <row r="629" spans="1:2">
      <c r="A629">
        <f>IF(Selected!V726=Selected!W726,1,0)</f>
        <v>1</v>
      </c>
      <c r="B629">
        <f>IF(Selected!S726=Selected!T726,1,0)</f>
        <v>1</v>
      </c>
    </row>
    <row r="630" spans="1:2">
      <c r="A630">
        <f>IF(Selected!V727=Selected!W727,1,0)</f>
        <v>1</v>
      </c>
      <c r="B630">
        <f>IF(Selected!S727=Selected!T727,1,0)</f>
        <v>1</v>
      </c>
    </row>
    <row r="631" spans="1:2">
      <c r="A631">
        <f>IF(Selected!V728=Selected!W728,1,0)</f>
        <v>1</v>
      </c>
      <c r="B631">
        <f>IF(Selected!S728=Selected!T728,1,0)</f>
        <v>1</v>
      </c>
    </row>
    <row r="632" spans="1:2" hidden="1">
      <c r="A632" t="e">
        <f>IF(Selected!#REF!=Selected!#REF!,1,0)</f>
        <v>#REF!</v>
      </c>
      <c r="B632" t="e">
        <f>IF(Selected!#REF!=Selected!#REF!,1,0)</f>
        <v>#REF!</v>
      </c>
    </row>
    <row r="633" spans="1:2" hidden="1">
      <c r="A633" t="e">
        <f>IF(Selected!#REF!=Selected!#REF!,1,0)</f>
        <v>#REF!</v>
      </c>
      <c r="B633" t="e">
        <f>IF(Selected!#REF!=Selected!#REF!,1,0)</f>
        <v>#REF!</v>
      </c>
    </row>
    <row r="634" spans="1:2" hidden="1">
      <c r="A634" t="e">
        <f>IF(Selected!#REF!=Selected!#REF!,1,0)</f>
        <v>#REF!</v>
      </c>
      <c r="B634" t="e">
        <f>IF(Selected!#REF!=Selected!#REF!,1,0)</f>
        <v>#REF!</v>
      </c>
    </row>
    <row r="635" spans="1:2" hidden="1">
      <c r="A635" t="e">
        <f>IF(Selected!#REF!=Selected!#REF!,1,0)</f>
        <v>#REF!</v>
      </c>
      <c r="B635" t="e">
        <f>IF(Selected!#REF!=Selected!#REF!,1,0)</f>
        <v>#REF!</v>
      </c>
    </row>
    <row r="636" spans="1:2" hidden="1">
      <c r="A636" t="e">
        <f>IF(Selected!#REF!=Selected!#REF!,1,0)</f>
        <v>#REF!</v>
      </c>
      <c r="B636" t="e">
        <f>IF(Selected!#REF!=Selected!#REF!,1,0)</f>
        <v>#REF!</v>
      </c>
    </row>
    <row r="637" spans="1:2">
      <c r="A637">
        <f>IF(Selected!V729=Selected!W729,1,0)</f>
        <v>1</v>
      </c>
      <c r="B637">
        <f>IF(Selected!S729=Selected!T729,1,0)</f>
        <v>1</v>
      </c>
    </row>
    <row r="638" spans="1:2" hidden="1">
      <c r="A638" t="e">
        <f>IF(Selected!#REF!=Selected!#REF!,1,0)</f>
        <v>#REF!</v>
      </c>
      <c r="B638" t="e">
        <f>IF(Selected!#REF!=Selected!#REF!,1,0)</f>
        <v>#REF!</v>
      </c>
    </row>
    <row r="639" spans="1:2" hidden="1">
      <c r="A639" t="e">
        <f>IF(Selected!#REF!=Selected!#REF!,1,0)</f>
        <v>#REF!</v>
      </c>
      <c r="B639" t="e">
        <f>IF(Selected!#REF!=Selected!#REF!,1,0)</f>
        <v>#REF!</v>
      </c>
    </row>
    <row r="640" spans="1:2">
      <c r="A640">
        <f>IF(Selected!V730=Selected!W730,1,0)</f>
        <v>1</v>
      </c>
      <c r="B640">
        <f>IF(Selected!S730=Selected!T730,1,0)</f>
        <v>1</v>
      </c>
    </row>
    <row r="641" spans="1:2">
      <c r="A641">
        <f>IF(Selected!V731=Selected!W731,1,0)</f>
        <v>1</v>
      </c>
      <c r="B641">
        <f>IF(Selected!S731=Selected!T731,1,0)</f>
        <v>1</v>
      </c>
    </row>
    <row r="642" spans="1:2" hidden="1">
      <c r="A642" t="e">
        <f>IF(Selected!#REF!=Selected!#REF!,1,0)</f>
        <v>#REF!</v>
      </c>
      <c r="B642" t="e">
        <f>IF(Selected!#REF!=Selected!#REF!,1,0)</f>
        <v>#REF!</v>
      </c>
    </row>
    <row r="643" spans="1:2">
      <c r="A643">
        <f>IF(Selected!V732=Selected!W732,1,0)</f>
        <v>1</v>
      </c>
      <c r="B643">
        <f>IF(Selected!S732=Selected!T732,1,0)</f>
        <v>1</v>
      </c>
    </row>
    <row r="644" spans="1:2" hidden="1">
      <c r="A644" t="e">
        <f>IF(Selected!#REF!=Selected!#REF!,1,0)</f>
        <v>#REF!</v>
      </c>
      <c r="B644" t="e">
        <f>IF(Selected!#REF!=Selected!#REF!,1,0)</f>
        <v>#REF!</v>
      </c>
    </row>
    <row r="645" spans="1:2" hidden="1">
      <c r="A645" t="e">
        <f>IF(Selected!#REF!=Selected!#REF!,1,0)</f>
        <v>#REF!</v>
      </c>
      <c r="B645" t="e">
        <f>IF(Selected!#REF!=Selected!#REF!,1,0)</f>
        <v>#REF!</v>
      </c>
    </row>
    <row r="646" spans="1:2">
      <c r="A646">
        <f>IF(Selected!V733=Selected!W733,1,0)</f>
        <v>1</v>
      </c>
      <c r="B646">
        <f>IF(Selected!S733=Selected!T733,1,0)</f>
        <v>1</v>
      </c>
    </row>
    <row r="647" spans="1:2" hidden="1">
      <c r="A647" t="e">
        <f>IF(Selected!#REF!=Selected!#REF!,1,0)</f>
        <v>#REF!</v>
      </c>
      <c r="B647" t="e">
        <f>IF(Selected!#REF!=Selected!#REF!,1,0)</f>
        <v>#REF!</v>
      </c>
    </row>
    <row r="648" spans="1:2">
      <c r="A648">
        <f>IF(Selected!V734=Selected!W734,1,0)</f>
        <v>1</v>
      </c>
      <c r="B648">
        <f>IF(Selected!S734=Selected!T734,1,0)</f>
        <v>1</v>
      </c>
    </row>
    <row r="649" spans="1:2" hidden="1">
      <c r="A649" t="e">
        <f>IF(Selected!#REF!=Selected!#REF!,1,0)</f>
        <v>#REF!</v>
      </c>
      <c r="B649" t="e">
        <f>IF(Selected!#REF!=Selected!#REF!,1,0)</f>
        <v>#REF!</v>
      </c>
    </row>
    <row r="650" spans="1:2" hidden="1">
      <c r="A650" t="e">
        <f>IF(Selected!#REF!=Selected!#REF!,1,0)</f>
        <v>#REF!</v>
      </c>
      <c r="B650" t="e">
        <f>IF(Selected!#REF!=Selected!#REF!,1,0)</f>
        <v>#REF!</v>
      </c>
    </row>
    <row r="651" spans="1:2" hidden="1">
      <c r="A651" t="e">
        <f>IF(Selected!#REF!=Selected!#REF!,1,0)</f>
        <v>#REF!</v>
      </c>
      <c r="B651" t="e">
        <f>IF(Selected!#REF!=Selected!#REF!,1,0)</f>
        <v>#REF!</v>
      </c>
    </row>
    <row r="652" spans="1:2">
      <c r="A652">
        <f>IF(Selected!V735=Selected!W735,1,0)</f>
        <v>1</v>
      </c>
      <c r="B652">
        <f>IF(Selected!S735=Selected!T735,1,0)</f>
        <v>1</v>
      </c>
    </row>
    <row r="653" spans="1:2" hidden="1">
      <c r="A653" t="e">
        <f>IF(Selected!#REF!=Selected!#REF!,1,0)</f>
        <v>#REF!</v>
      </c>
      <c r="B653" t="e">
        <f>IF(Selected!#REF!=Selected!#REF!,1,0)</f>
        <v>#REF!</v>
      </c>
    </row>
    <row r="654" spans="1:2" hidden="1">
      <c r="A654" t="e">
        <f>IF(Selected!#REF!=Selected!#REF!,1,0)</f>
        <v>#REF!</v>
      </c>
      <c r="B654" t="e">
        <f>IF(Selected!#REF!=Selected!#REF!,1,0)</f>
        <v>#REF!</v>
      </c>
    </row>
    <row r="655" spans="1:2" hidden="1">
      <c r="A655" t="e">
        <f>IF(Selected!#REF!=Selected!#REF!,1,0)</f>
        <v>#REF!</v>
      </c>
      <c r="B655" t="e">
        <f>IF(Selected!#REF!=Selected!#REF!,1,0)</f>
        <v>#REF!</v>
      </c>
    </row>
    <row r="656" spans="1:2" hidden="1">
      <c r="A656" t="e">
        <f>IF(Selected!#REF!=Selected!#REF!,1,0)</f>
        <v>#REF!</v>
      </c>
      <c r="B656" t="e">
        <f>IF(Selected!#REF!=Selected!#REF!,1,0)</f>
        <v>#REF!</v>
      </c>
    </row>
    <row r="657" spans="1:2" hidden="1">
      <c r="A657" t="e">
        <f>IF(Selected!#REF!=Selected!#REF!,1,0)</f>
        <v>#REF!</v>
      </c>
      <c r="B657" t="e">
        <f>IF(Selected!#REF!=Selected!#REF!,1,0)</f>
        <v>#REF!</v>
      </c>
    </row>
    <row r="658" spans="1:2" hidden="1">
      <c r="A658" t="e">
        <f>IF(Selected!#REF!=Selected!#REF!,1,0)</f>
        <v>#REF!</v>
      </c>
      <c r="B658" t="e">
        <f>IF(Selected!#REF!=Selected!#REF!,1,0)</f>
        <v>#REF!</v>
      </c>
    </row>
    <row r="659" spans="1:2" hidden="1">
      <c r="A659" t="e">
        <f>IF(Selected!#REF!=Selected!#REF!,1,0)</f>
        <v>#REF!</v>
      </c>
      <c r="B659" t="e">
        <f>IF(Selected!#REF!=Selected!#REF!,1,0)</f>
        <v>#REF!</v>
      </c>
    </row>
    <row r="660" spans="1:2" hidden="1">
      <c r="A660" t="e">
        <f>IF(Selected!#REF!=Selected!#REF!,1,0)</f>
        <v>#REF!</v>
      </c>
      <c r="B660" t="e">
        <f>IF(Selected!#REF!=Selected!#REF!,1,0)</f>
        <v>#REF!</v>
      </c>
    </row>
    <row r="661" spans="1:2">
      <c r="A661">
        <f>IF(Selected!V736=Selected!W736,1,0)</f>
        <v>1</v>
      </c>
      <c r="B661">
        <f>IF(Selected!S736=Selected!T736,1,0)</f>
        <v>1</v>
      </c>
    </row>
    <row r="662" spans="1:2" hidden="1">
      <c r="A662" t="e">
        <f>IF(Selected!#REF!=Selected!#REF!,1,0)</f>
        <v>#REF!</v>
      </c>
      <c r="B662" t="e">
        <f>IF(Selected!#REF!=Selected!#REF!,1,0)</f>
        <v>#REF!</v>
      </c>
    </row>
    <row r="663" spans="1:2">
      <c r="A663">
        <f>IF(Selected!V737=Selected!W737,1,0)</f>
        <v>1</v>
      </c>
      <c r="B663">
        <f>IF(Selected!S737=Selected!T737,1,0)</f>
        <v>1</v>
      </c>
    </row>
    <row r="664" spans="1:2" hidden="1">
      <c r="A664" t="e">
        <f>IF(Selected!#REF!=Selected!#REF!,1,0)</f>
        <v>#REF!</v>
      </c>
      <c r="B664" t="e">
        <f>IF(Selected!#REF!=Selected!#REF!,1,0)</f>
        <v>#REF!</v>
      </c>
    </row>
    <row r="665" spans="1:2" hidden="1">
      <c r="A665" t="e">
        <f>IF(Selected!#REF!=Selected!#REF!,1,0)</f>
        <v>#REF!</v>
      </c>
      <c r="B665" t="e">
        <f>IF(Selected!#REF!=Selected!#REF!,1,0)</f>
        <v>#REF!</v>
      </c>
    </row>
    <row r="666" spans="1:2" hidden="1">
      <c r="A666" t="e">
        <f>IF(Selected!#REF!=Selected!#REF!,1,0)</f>
        <v>#REF!</v>
      </c>
      <c r="B666" t="e">
        <f>IF(Selected!#REF!=Selected!#REF!,1,0)</f>
        <v>#REF!</v>
      </c>
    </row>
    <row r="667" spans="1:2" hidden="1">
      <c r="A667" t="e">
        <f>IF(Selected!#REF!=Selected!#REF!,1,0)</f>
        <v>#REF!</v>
      </c>
      <c r="B667" t="e">
        <f>IF(Selected!#REF!=Selected!#REF!,1,0)</f>
        <v>#REF!</v>
      </c>
    </row>
    <row r="668" spans="1:2" hidden="1">
      <c r="A668" t="e">
        <f>IF(Selected!#REF!=Selected!#REF!,1,0)</f>
        <v>#REF!</v>
      </c>
      <c r="B668" t="e">
        <f>IF(Selected!#REF!=Selected!#REF!,1,0)</f>
        <v>#REF!</v>
      </c>
    </row>
    <row r="669" spans="1:2">
      <c r="A669">
        <f>IF(Selected!V738=Selected!W738,1,0)</f>
        <v>1</v>
      </c>
      <c r="B669">
        <f>IF(Selected!S738=Selected!T738,1,0)</f>
        <v>1</v>
      </c>
    </row>
    <row r="670" spans="1:2">
      <c r="A670">
        <f>IF(Selected!V739=Selected!W739,1,0)</f>
        <v>1</v>
      </c>
      <c r="B670">
        <f>IF(Selected!S739=Selected!T739,1,0)</f>
        <v>1</v>
      </c>
    </row>
    <row r="671" spans="1:2" hidden="1">
      <c r="A671" t="e">
        <f>IF(Selected!#REF!=Selected!#REF!,1,0)</f>
        <v>#REF!</v>
      </c>
      <c r="B671" t="e">
        <f>IF(Selected!#REF!=Selected!#REF!,1,0)</f>
        <v>#REF!</v>
      </c>
    </row>
    <row r="672" spans="1:2" hidden="1">
      <c r="A672" t="e">
        <f>IF(Selected!#REF!=Selected!#REF!,1,0)</f>
        <v>#REF!</v>
      </c>
      <c r="B672" t="e">
        <f>IF(Selected!#REF!=Selected!#REF!,1,0)</f>
        <v>#REF!</v>
      </c>
    </row>
    <row r="673" spans="1:2" hidden="1">
      <c r="A673" t="e">
        <f>IF(Selected!#REF!=Selected!#REF!,1,0)</f>
        <v>#REF!</v>
      </c>
      <c r="B673" t="e">
        <f>IF(Selected!#REF!=Selected!#REF!,1,0)</f>
        <v>#REF!</v>
      </c>
    </row>
    <row r="674" spans="1:2" hidden="1">
      <c r="A674" t="e">
        <f>IF(Selected!#REF!=Selected!#REF!,1,0)</f>
        <v>#REF!</v>
      </c>
      <c r="B674" t="e">
        <f>IF(Selected!#REF!=Selected!#REF!,1,0)</f>
        <v>#REF!</v>
      </c>
    </row>
    <row r="675" spans="1:2" hidden="1">
      <c r="A675" t="e">
        <f>IF(Selected!#REF!=Selected!#REF!,1,0)</f>
        <v>#REF!</v>
      </c>
      <c r="B675" t="e">
        <f>IF(Selected!#REF!=Selected!#REF!,1,0)</f>
        <v>#REF!</v>
      </c>
    </row>
    <row r="676" spans="1:2" hidden="1">
      <c r="A676" t="e">
        <f>IF(Selected!#REF!=Selected!#REF!,1,0)</f>
        <v>#REF!</v>
      </c>
      <c r="B676" t="e">
        <f>IF(Selected!#REF!=Selected!#REF!,1,0)</f>
        <v>#REF!</v>
      </c>
    </row>
    <row r="677" spans="1:2" hidden="1">
      <c r="A677" t="e">
        <f>IF(Selected!#REF!=Selected!#REF!,1,0)</f>
        <v>#REF!</v>
      </c>
      <c r="B677" t="e">
        <f>IF(Selected!#REF!=Selected!#REF!,1,0)</f>
        <v>#REF!</v>
      </c>
    </row>
    <row r="678" spans="1:2">
      <c r="A678" t="e">
        <f>IF(Selected!#REF!=Selected!#REF!,1,0)</f>
        <v>#REF!</v>
      </c>
      <c r="B678" t="e">
        <f>IF(Selected!#REF!=Selected!#REF!,1,0)</f>
        <v>#REF!</v>
      </c>
    </row>
    <row r="679" spans="1:2" hidden="1">
      <c r="A679" t="e">
        <f>IF(Selected!#REF!=Selected!#REF!,1,0)</f>
        <v>#REF!</v>
      </c>
      <c r="B679" t="e">
        <f>IF(Selected!#REF!=Selected!#REF!,1,0)</f>
        <v>#REF!</v>
      </c>
    </row>
    <row r="680" spans="1:2">
      <c r="A680">
        <f>IF(Selected!V740=Selected!W740,1,0)</f>
        <v>1</v>
      </c>
      <c r="B680">
        <f>IF(Selected!S740=Selected!T740,1,0)</f>
        <v>1</v>
      </c>
    </row>
    <row r="681" spans="1:2" hidden="1">
      <c r="A681" t="e">
        <f>IF(Selected!#REF!=Selected!#REF!,1,0)</f>
        <v>#REF!</v>
      </c>
      <c r="B681" t="e">
        <f>IF(Selected!#REF!=Selected!#REF!,1,0)</f>
        <v>#REF!</v>
      </c>
    </row>
    <row r="682" spans="1:2" hidden="1">
      <c r="A682" t="e">
        <f>IF(Selected!#REF!=Selected!#REF!,1,0)</f>
        <v>#REF!</v>
      </c>
      <c r="B682" t="e">
        <f>IF(Selected!#REF!=Selected!#REF!,1,0)</f>
        <v>#REF!</v>
      </c>
    </row>
    <row r="683" spans="1:2" hidden="1">
      <c r="A683" t="e">
        <f>IF(Selected!#REF!=Selected!#REF!,1,0)</f>
        <v>#REF!</v>
      </c>
      <c r="B683" t="e">
        <f>IF(Selected!#REF!=Selected!#REF!,1,0)</f>
        <v>#REF!</v>
      </c>
    </row>
    <row r="684" spans="1:2" hidden="1">
      <c r="A684" t="e">
        <f>IF(Selected!#REF!=Selected!#REF!,1,0)</f>
        <v>#REF!</v>
      </c>
      <c r="B684" t="e">
        <f>IF(Selected!#REF!=Selected!#REF!,1,0)</f>
        <v>#REF!</v>
      </c>
    </row>
    <row r="685" spans="1:2" hidden="1">
      <c r="A685" t="e">
        <f>IF(Selected!#REF!=Selected!#REF!,1,0)</f>
        <v>#REF!</v>
      </c>
      <c r="B685" t="e">
        <f>IF(Selected!#REF!=Selected!#REF!,1,0)</f>
        <v>#REF!</v>
      </c>
    </row>
    <row r="686" spans="1:2" hidden="1">
      <c r="A686" t="e">
        <f>IF(Selected!#REF!=Selected!#REF!,1,0)</f>
        <v>#REF!</v>
      </c>
      <c r="B686" t="e">
        <f>IF(Selected!#REF!=Selected!#REF!,1,0)</f>
        <v>#REF!</v>
      </c>
    </row>
    <row r="687" spans="1:2" hidden="1">
      <c r="A687" t="e">
        <f>IF(Selected!#REF!=Selected!#REF!,1,0)</f>
        <v>#REF!</v>
      </c>
      <c r="B687" t="e">
        <f>IF(Selected!#REF!=Selected!#REF!,1,0)</f>
        <v>#REF!</v>
      </c>
    </row>
    <row r="688" spans="1:2">
      <c r="A688">
        <f>IF(Selected!V741=Selected!W741,1,0)</f>
        <v>1</v>
      </c>
      <c r="B688">
        <f>IF(Selected!S741=Selected!T741,1,0)</f>
        <v>1</v>
      </c>
    </row>
    <row r="689" spans="1:2">
      <c r="A689" t="e">
        <f>IF(Selected!#REF!=Selected!#REF!,1,0)</f>
        <v>#REF!</v>
      </c>
      <c r="B689" t="e">
        <f>IF(Selected!#REF!=Selected!#REF!,1,0)</f>
        <v>#REF!</v>
      </c>
    </row>
    <row r="690" spans="1:2" hidden="1">
      <c r="A690" t="e">
        <f>IF(Selected!#REF!=Selected!#REF!,1,0)</f>
        <v>#REF!</v>
      </c>
      <c r="B690" t="e">
        <f>IF(Selected!#REF!=Selected!#REF!,1,0)</f>
        <v>#REF!</v>
      </c>
    </row>
    <row r="691" spans="1:2" hidden="1">
      <c r="A691" t="e">
        <f>IF(Selected!#REF!=Selected!#REF!,1,0)</f>
        <v>#REF!</v>
      </c>
      <c r="B691" t="e">
        <f>IF(Selected!#REF!=Selected!#REF!,1,0)</f>
        <v>#REF!</v>
      </c>
    </row>
    <row r="692" spans="1:2">
      <c r="A692" t="e">
        <f>IF(Selected!#REF!=Selected!#REF!,1,0)</f>
        <v>#REF!</v>
      </c>
      <c r="B692" t="e">
        <f>IF(Selected!#REF!=Selected!#REF!,1,0)</f>
        <v>#REF!</v>
      </c>
    </row>
    <row r="693" spans="1:2" hidden="1">
      <c r="A693" t="e">
        <f>IF(Selected!#REF!=Selected!#REF!,1,0)</f>
        <v>#REF!</v>
      </c>
      <c r="B693" t="e">
        <f>IF(Selected!#REF!=Selected!#REF!,1,0)</f>
        <v>#REF!</v>
      </c>
    </row>
    <row r="694" spans="1:2" hidden="1">
      <c r="A694" t="e">
        <f>IF(Selected!#REF!=Selected!#REF!,1,0)</f>
        <v>#REF!</v>
      </c>
      <c r="B694" t="e">
        <f>IF(Selected!#REF!=Selected!#REF!,1,0)</f>
        <v>#REF!</v>
      </c>
    </row>
    <row r="695" spans="1:2">
      <c r="A695">
        <f>IF(Selected!V742=Selected!W742,1,0)</f>
        <v>1</v>
      </c>
      <c r="B695">
        <f>IF(Selected!S742=Selected!T742,1,0)</f>
        <v>1</v>
      </c>
    </row>
    <row r="696" spans="1:2" hidden="1">
      <c r="A696" t="e">
        <f>IF(Selected!#REF!=Selected!#REF!,1,0)</f>
        <v>#REF!</v>
      </c>
      <c r="B696" t="e">
        <f>IF(Selected!#REF!=Selected!#REF!,1,0)</f>
        <v>#REF!</v>
      </c>
    </row>
    <row r="697" spans="1:2">
      <c r="A697">
        <f>IF(Selected!V743=Selected!W743,1,0)</f>
        <v>1</v>
      </c>
      <c r="B697">
        <f>IF(Selected!S743=Selected!T743,1,0)</f>
        <v>1</v>
      </c>
    </row>
    <row r="698" spans="1:2" hidden="1">
      <c r="A698" t="e">
        <f>IF(Selected!#REF!=Selected!#REF!,1,0)</f>
        <v>#REF!</v>
      </c>
      <c r="B698" t="e">
        <f>IF(Selected!#REF!=Selected!#REF!,1,0)</f>
        <v>#REF!</v>
      </c>
    </row>
    <row r="699" spans="1:2">
      <c r="A699" t="e">
        <f>IF(Selected!#REF!=Selected!#REF!,1,0)</f>
        <v>#REF!</v>
      </c>
      <c r="B699" t="e">
        <f>IF(Selected!#REF!=Selected!#REF!,1,0)</f>
        <v>#REF!</v>
      </c>
    </row>
    <row r="700" spans="1:2" hidden="1">
      <c r="A700" t="e">
        <f>IF(Selected!#REF!=Selected!#REF!,1,0)</f>
        <v>#REF!</v>
      </c>
      <c r="B700" t="e">
        <f>IF(Selected!#REF!=Selected!#REF!,1,0)</f>
        <v>#REF!</v>
      </c>
    </row>
    <row r="701" spans="1:2">
      <c r="A701">
        <f>IF(Selected!V744=Selected!W744,1,0)</f>
        <v>1</v>
      </c>
      <c r="B701">
        <f>IF(Selected!S744=Selected!T744,1,0)</f>
        <v>1</v>
      </c>
    </row>
    <row r="702" spans="1:2" hidden="1">
      <c r="A702" t="e">
        <f>IF(Selected!#REF!=Selected!#REF!,1,0)</f>
        <v>#REF!</v>
      </c>
      <c r="B702" t="e">
        <f>IF(Selected!#REF!=Selected!#REF!,1,0)</f>
        <v>#REF!</v>
      </c>
    </row>
    <row r="703" spans="1:2">
      <c r="A703">
        <f>IF(Selected!V745=Selected!W745,1,0)</f>
        <v>1</v>
      </c>
      <c r="B703">
        <f>IF(Selected!S745=Selected!T745,1,0)</f>
        <v>1</v>
      </c>
    </row>
    <row r="704" spans="1:2">
      <c r="A704">
        <f>IF(Selected!V746=Selected!W746,1,0)</f>
        <v>1</v>
      </c>
      <c r="B704">
        <f>IF(Selected!S746=Selected!T746,1,0)</f>
        <v>1</v>
      </c>
    </row>
    <row r="705" spans="1:2" hidden="1">
      <c r="A705" t="e">
        <f>IF(Selected!#REF!=Selected!#REF!,1,0)</f>
        <v>#REF!</v>
      </c>
      <c r="B705" t="e">
        <f>IF(Selected!#REF!=Selected!#REF!,1,0)</f>
        <v>#REF!</v>
      </c>
    </row>
    <row r="706" spans="1:2" hidden="1">
      <c r="A706" t="e">
        <f>IF(Selected!#REF!=Selected!#REF!,1,0)</f>
        <v>#REF!</v>
      </c>
      <c r="B706" t="e">
        <f>IF(Selected!#REF!=Selected!#REF!,1,0)</f>
        <v>#REF!</v>
      </c>
    </row>
    <row r="707" spans="1:2">
      <c r="A707">
        <f>IF(Selected!V747=Selected!W747,1,0)</f>
        <v>1</v>
      </c>
      <c r="B707">
        <f>IF(Selected!S747=Selected!T747,1,0)</f>
        <v>1</v>
      </c>
    </row>
    <row r="708" spans="1:2">
      <c r="A708">
        <f>IF(Selected!V748=Selected!W748,1,0)</f>
        <v>1</v>
      </c>
      <c r="B708">
        <f>IF(Selected!S748=Selected!T748,1,0)</f>
        <v>1</v>
      </c>
    </row>
    <row r="709" spans="1:2" hidden="1">
      <c r="A709" t="e">
        <f>IF(Selected!#REF!=Selected!#REF!,1,0)</f>
        <v>#REF!</v>
      </c>
      <c r="B709" t="e">
        <f>IF(Selected!#REF!=Selected!#REF!,1,0)</f>
        <v>#REF!</v>
      </c>
    </row>
    <row r="710" spans="1:2" hidden="1">
      <c r="A710" t="e">
        <f>IF(Selected!#REF!=Selected!#REF!,1,0)</f>
        <v>#REF!</v>
      </c>
      <c r="B710" t="e">
        <f>IF(Selected!#REF!=Selected!#REF!,1,0)</f>
        <v>#REF!</v>
      </c>
    </row>
    <row r="711" spans="1:2" hidden="1">
      <c r="A711" t="e">
        <f>IF(Selected!#REF!=Selected!#REF!,1,0)</f>
        <v>#REF!</v>
      </c>
      <c r="B711" t="e">
        <f>IF(Selected!#REF!=Selected!#REF!,1,0)</f>
        <v>#REF!</v>
      </c>
    </row>
    <row r="712" spans="1:2" hidden="1">
      <c r="A712" t="e">
        <f>IF(Selected!#REF!=Selected!#REF!,1,0)</f>
        <v>#REF!</v>
      </c>
      <c r="B712" t="e">
        <f>IF(Selected!#REF!=Selected!#REF!,1,0)</f>
        <v>#REF!</v>
      </c>
    </row>
    <row r="713" spans="1:2" hidden="1">
      <c r="A713" t="e">
        <f>IF(Selected!#REF!=Selected!#REF!,1,0)</f>
        <v>#REF!</v>
      </c>
      <c r="B713" t="e">
        <f>IF(Selected!#REF!=Selected!#REF!,1,0)</f>
        <v>#REF!</v>
      </c>
    </row>
    <row r="714" spans="1:2" hidden="1">
      <c r="A714" t="e">
        <f>IF(Selected!#REF!=Selected!#REF!,1,0)</f>
        <v>#REF!</v>
      </c>
      <c r="B714" t="e">
        <f>IF(Selected!#REF!=Selected!#REF!,1,0)</f>
        <v>#REF!</v>
      </c>
    </row>
    <row r="715" spans="1:2" hidden="1">
      <c r="A715" t="e">
        <f>IF(Selected!#REF!=Selected!#REF!,1,0)</f>
        <v>#REF!</v>
      </c>
      <c r="B715" t="e">
        <f>IF(Selected!#REF!=Selected!#REF!,1,0)</f>
        <v>#REF!</v>
      </c>
    </row>
    <row r="716" spans="1:2" hidden="1">
      <c r="A716" t="e">
        <f>IF(Selected!#REF!=Selected!#REF!,1,0)</f>
        <v>#REF!</v>
      </c>
      <c r="B716" t="e">
        <f>IF(Selected!#REF!=Selected!#REF!,1,0)</f>
        <v>#REF!</v>
      </c>
    </row>
    <row r="717" spans="1:2" hidden="1">
      <c r="A717" t="e">
        <f>IF(Selected!#REF!=Selected!#REF!,1,0)</f>
        <v>#REF!</v>
      </c>
      <c r="B717" t="e">
        <f>IF(Selected!#REF!=Selected!#REF!,1,0)</f>
        <v>#REF!</v>
      </c>
    </row>
    <row r="718" spans="1:2" hidden="1">
      <c r="A718" t="e">
        <f>IF(Selected!#REF!=Selected!#REF!,1,0)</f>
        <v>#REF!</v>
      </c>
      <c r="B718" t="e">
        <f>IF(Selected!#REF!=Selected!#REF!,1,0)</f>
        <v>#REF!</v>
      </c>
    </row>
    <row r="719" spans="1:2" hidden="1">
      <c r="A719" t="e">
        <f>IF(Selected!#REF!=Selected!#REF!,1,0)</f>
        <v>#REF!</v>
      </c>
      <c r="B719" t="e">
        <f>IF(Selected!#REF!=Selected!#REF!,1,0)</f>
        <v>#REF!</v>
      </c>
    </row>
    <row r="720" spans="1:2" hidden="1">
      <c r="A720" t="e">
        <f>IF(Selected!#REF!=Selected!#REF!,1,0)</f>
        <v>#REF!</v>
      </c>
      <c r="B720" t="e">
        <f>IF(Selected!#REF!=Selected!#REF!,1,0)</f>
        <v>#REF!</v>
      </c>
    </row>
    <row r="721" spans="1:2" hidden="1">
      <c r="A721" t="e">
        <f>IF(Selected!#REF!=Selected!#REF!,1,0)</f>
        <v>#REF!</v>
      </c>
      <c r="B721" t="e">
        <f>IF(Selected!#REF!=Selected!#REF!,1,0)</f>
        <v>#REF!</v>
      </c>
    </row>
    <row r="722" spans="1:2">
      <c r="A722">
        <f>IF(Selected!V749=Selected!W749,1,0)</f>
        <v>1</v>
      </c>
      <c r="B722">
        <f>IF(Selected!S749=Selected!T749,1,0)</f>
        <v>1</v>
      </c>
    </row>
    <row r="723" spans="1:2">
      <c r="A723">
        <f>IF(Selected!V750=Selected!W750,1,0)</f>
        <v>1</v>
      </c>
      <c r="B723">
        <f>IF(Selected!S750=Selected!T750,1,0)</f>
        <v>1</v>
      </c>
    </row>
    <row r="724" spans="1:2" hidden="1">
      <c r="A724" t="e">
        <f>IF(Selected!#REF!=Selected!#REF!,1,0)</f>
        <v>#REF!</v>
      </c>
      <c r="B724" t="e">
        <f>IF(Selected!#REF!=Selected!#REF!,1,0)</f>
        <v>#REF!</v>
      </c>
    </row>
    <row r="725" spans="1:2" hidden="1">
      <c r="A725" t="e">
        <f>IF(Selected!#REF!=Selected!#REF!,1,0)</f>
        <v>#REF!</v>
      </c>
      <c r="B725" t="e">
        <f>IF(Selected!#REF!=Selected!#REF!,1,0)</f>
        <v>#REF!</v>
      </c>
    </row>
    <row r="726" spans="1:2">
      <c r="A726">
        <f>IF(Selected!V751=Selected!W751,1,0)</f>
        <v>1</v>
      </c>
      <c r="B726">
        <f>IF(Selected!S751=Selected!T751,1,0)</f>
        <v>1</v>
      </c>
    </row>
    <row r="727" spans="1:2" hidden="1">
      <c r="A727" t="e">
        <f>IF(Selected!#REF!=Selected!#REF!,1,0)</f>
        <v>#REF!</v>
      </c>
      <c r="B727" t="e">
        <f>IF(Selected!#REF!=Selected!#REF!,1,0)</f>
        <v>#REF!</v>
      </c>
    </row>
    <row r="728" spans="1:2" hidden="1">
      <c r="A728" t="e">
        <f>IF(Selected!#REF!=Selected!#REF!,1,0)</f>
        <v>#REF!</v>
      </c>
      <c r="B728" t="e">
        <f>IF(Selected!#REF!=Selected!#REF!,1,0)</f>
        <v>#REF!</v>
      </c>
    </row>
    <row r="729" spans="1:2">
      <c r="A729">
        <f>IF(Selected!V752=Selected!W752,1,0)</f>
        <v>1</v>
      </c>
      <c r="B729">
        <f>IF(Selected!S752=Selected!T752,1,0)</f>
        <v>1</v>
      </c>
    </row>
    <row r="730" spans="1:2">
      <c r="A730">
        <f>IF(Selected!V753=Selected!W753,1,0)</f>
        <v>1</v>
      </c>
      <c r="B730">
        <f>IF(Selected!S753=Selected!T753,1,0)</f>
        <v>1</v>
      </c>
    </row>
    <row r="731" spans="1:2" hidden="1">
      <c r="A731" t="e">
        <f>IF(Selected!#REF!=Selected!#REF!,1,0)</f>
        <v>#REF!</v>
      </c>
      <c r="B731" t="e">
        <f>IF(Selected!#REF!=Selected!#REF!,1,0)</f>
        <v>#REF!</v>
      </c>
    </row>
    <row r="732" spans="1:2">
      <c r="A732">
        <f>IF(Selected!V754=Selected!W754,1,0)</f>
        <v>1</v>
      </c>
      <c r="B732">
        <f>IF(Selected!S754=Selected!T754,1,0)</f>
        <v>1</v>
      </c>
    </row>
    <row r="733" spans="1:2">
      <c r="A733">
        <f>IF(Selected!V755=Selected!W755,1,0)</f>
        <v>1</v>
      </c>
      <c r="B733">
        <f>IF(Selected!S755=Selected!T755,1,0)</f>
        <v>1</v>
      </c>
    </row>
    <row r="734" spans="1:2" hidden="1">
      <c r="A734" t="e">
        <f>IF(Selected!#REF!=Selected!#REF!,1,0)</f>
        <v>#REF!</v>
      </c>
      <c r="B734" t="e">
        <f>IF(Selected!#REF!=Selected!#REF!,1,0)</f>
        <v>#REF!</v>
      </c>
    </row>
    <row r="735" spans="1:2">
      <c r="A735" t="e">
        <f>IF(Selected!#REF!=Selected!#REF!,1,0)</f>
        <v>#REF!</v>
      </c>
      <c r="B735" t="e">
        <f>IF(Selected!#REF!=Selected!#REF!,1,0)</f>
        <v>#REF!</v>
      </c>
    </row>
    <row r="736" spans="1:2" hidden="1">
      <c r="A736" t="e">
        <f>IF(Selected!#REF!=Selected!#REF!,1,0)</f>
        <v>#REF!</v>
      </c>
      <c r="B736" t="e">
        <f>IF(Selected!#REF!=Selected!#REF!,1,0)</f>
        <v>#REF!</v>
      </c>
    </row>
    <row r="737" spans="1:2" hidden="1">
      <c r="A737" t="e">
        <f>IF(Selected!#REF!=Selected!#REF!,1,0)</f>
        <v>#REF!</v>
      </c>
      <c r="B737" t="e">
        <f>IF(Selected!#REF!=Selected!#REF!,1,0)</f>
        <v>#REF!</v>
      </c>
    </row>
    <row r="738" spans="1:2" hidden="1">
      <c r="A738" t="e">
        <f>IF(Selected!#REF!=Selected!#REF!,1,0)</f>
        <v>#REF!</v>
      </c>
      <c r="B738" t="e">
        <f>IF(Selected!#REF!=Selected!#REF!,1,0)</f>
        <v>#REF!</v>
      </c>
    </row>
    <row r="739" spans="1:2" hidden="1">
      <c r="A739" t="e">
        <f>IF(Selected!#REF!=Selected!#REF!,1,0)</f>
        <v>#REF!</v>
      </c>
      <c r="B739" t="e">
        <f>IF(Selected!#REF!=Selected!#REF!,1,0)</f>
        <v>#REF!</v>
      </c>
    </row>
    <row r="740" spans="1:2" hidden="1">
      <c r="A740" t="e">
        <f>IF(Selected!#REF!=Selected!#REF!,1,0)</f>
        <v>#REF!</v>
      </c>
      <c r="B740" t="e">
        <f>IF(Selected!#REF!=Selected!#REF!,1,0)</f>
        <v>#REF!</v>
      </c>
    </row>
    <row r="741" spans="1:2" hidden="1">
      <c r="A741" t="e">
        <f>IF(Selected!#REF!=Selected!#REF!,1,0)</f>
        <v>#REF!</v>
      </c>
      <c r="B741" t="e">
        <f>IF(Selected!#REF!=Selected!#REF!,1,0)</f>
        <v>#REF!</v>
      </c>
    </row>
    <row r="742" spans="1:2">
      <c r="A742">
        <f>IF(Selected!V756=Selected!W756,1,0)</f>
        <v>1</v>
      </c>
      <c r="B742">
        <f>IF(Selected!S756=Selected!T756,1,0)</f>
        <v>1</v>
      </c>
    </row>
    <row r="743" spans="1:2" hidden="1">
      <c r="A743" t="e">
        <f>IF(Selected!#REF!=Selected!#REF!,1,0)</f>
        <v>#REF!</v>
      </c>
      <c r="B743" t="e">
        <f>IF(Selected!#REF!=Selected!#REF!,1,0)</f>
        <v>#REF!</v>
      </c>
    </row>
    <row r="744" spans="1:2" hidden="1">
      <c r="A744" t="e">
        <f>IF(Selected!#REF!=Selected!#REF!,1,0)</f>
        <v>#REF!</v>
      </c>
      <c r="B744" t="e">
        <f>IF(Selected!#REF!=Selected!#REF!,1,0)</f>
        <v>#REF!</v>
      </c>
    </row>
    <row r="745" spans="1:2" hidden="1">
      <c r="A745" t="e">
        <f>IF(Selected!#REF!=Selected!#REF!,1,0)</f>
        <v>#REF!</v>
      </c>
      <c r="B745" t="e">
        <f>IF(Selected!#REF!=Selected!#REF!,1,0)</f>
        <v>#REF!</v>
      </c>
    </row>
    <row r="746" spans="1:2" hidden="1">
      <c r="A746" t="e">
        <f>IF(Selected!#REF!=Selected!#REF!,1,0)</f>
        <v>#REF!</v>
      </c>
      <c r="B746" t="e">
        <f>IF(Selected!#REF!=Selected!#REF!,1,0)</f>
        <v>#REF!</v>
      </c>
    </row>
    <row r="747" spans="1:2" hidden="1">
      <c r="A747" t="e">
        <f>IF(Selected!#REF!=Selected!#REF!,1,0)</f>
        <v>#REF!</v>
      </c>
      <c r="B747" t="e">
        <f>IF(Selected!#REF!=Selected!#REF!,1,0)</f>
        <v>#REF!</v>
      </c>
    </row>
    <row r="748" spans="1:2" hidden="1">
      <c r="A748" t="e">
        <f>IF(Selected!#REF!=Selected!#REF!,1,0)</f>
        <v>#REF!</v>
      </c>
      <c r="B748" t="e">
        <f>IF(Selected!#REF!=Selected!#REF!,1,0)</f>
        <v>#REF!</v>
      </c>
    </row>
    <row r="749" spans="1:2" hidden="1">
      <c r="A749" t="e">
        <f>IF(Selected!#REF!=Selected!#REF!,1,0)</f>
        <v>#REF!</v>
      </c>
      <c r="B749" t="e">
        <f>IF(Selected!#REF!=Selected!#REF!,1,0)</f>
        <v>#REF!</v>
      </c>
    </row>
    <row r="750" spans="1:2" hidden="1">
      <c r="A750" t="e">
        <f>IF(Selected!#REF!=Selected!#REF!,1,0)</f>
        <v>#REF!</v>
      </c>
      <c r="B750" t="e">
        <f>IF(Selected!#REF!=Selected!#REF!,1,0)</f>
        <v>#REF!</v>
      </c>
    </row>
    <row r="751" spans="1:2" hidden="1">
      <c r="A751" t="e">
        <f>IF(Selected!#REF!=Selected!#REF!,1,0)</f>
        <v>#REF!</v>
      </c>
      <c r="B751" t="e">
        <f>IF(Selected!#REF!=Selected!#REF!,1,0)</f>
        <v>#REF!</v>
      </c>
    </row>
    <row r="752" spans="1:2">
      <c r="A752">
        <f>IF(Selected!V757=Selected!W757,1,0)</f>
        <v>1</v>
      </c>
      <c r="B752">
        <f>IF(Selected!S757=Selected!T757,1,0)</f>
        <v>1</v>
      </c>
    </row>
    <row r="753" spans="1:2" hidden="1">
      <c r="A753" t="e">
        <f>IF(Selected!#REF!=Selected!#REF!,1,0)</f>
        <v>#REF!</v>
      </c>
      <c r="B753" t="e">
        <f>IF(Selected!#REF!=Selected!#REF!,1,0)</f>
        <v>#REF!</v>
      </c>
    </row>
    <row r="754" spans="1:2" hidden="1">
      <c r="A754" t="e">
        <f>IF(Selected!#REF!=Selected!#REF!,1,0)</f>
        <v>#REF!</v>
      </c>
      <c r="B754" t="e">
        <f>IF(Selected!#REF!=Selected!#REF!,1,0)</f>
        <v>#REF!</v>
      </c>
    </row>
    <row r="755" spans="1:2" hidden="1">
      <c r="A755" t="e">
        <f>IF(Selected!#REF!=Selected!#REF!,1,0)</f>
        <v>#REF!</v>
      </c>
      <c r="B755" t="e">
        <f>IF(Selected!#REF!=Selected!#REF!,1,0)</f>
        <v>#REF!</v>
      </c>
    </row>
    <row r="756" spans="1:2" hidden="1">
      <c r="A756" t="e">
        <f>IF(Selected!#REF!=Selected!#REF!,1,0)</f>
        <v>#REF!</v>
      </c>
      <c r="B756" t="e">
        <f>IF(Selected!#REF!=Selected!#REF!,1,0)</f>
        <v>#REF!</v>
      </c>
    </row>
    <row r="757" spans="1:2">
      <c r="A757">
        <f>IF(Selected!V758=Selected!W758,1,0)</f>
        <v>1</v>
      </c>
      <c r="B757">
        <f>IF(Selected!S758=Selected!T758,1,0)</f>
        <v>1</v>
      </c>
    </row>
    <row r="758" spans="1:2" hidden="1">
      <c r="A758" t="e">
        <f>IF(Selected!#REF!=Selected!#REF!,1,0)</f>
        <v>#REF!</v>
      </c>
      <c r="B758" t="e">
        <f>IF(Selected!#REF!=Selected!#REF!,1,0)</f>
        <v>#REF!</v>
      </c>
    </row>
    <row r="759" spans="1:2">
      <c r="A759">
        <f>IF(Selected!V759=Selected!W759,1,0)</f>
        <v>1</v>
      </c>
      <c r="B759">
        <f>IF(Selected!S759=Selected!T759,1,0)</f>
        <v>1</v>
      </c>
    </row>
    <row r="760" spans="1:2" hidden="1">
      <c r="A760" t="e">
        <f>IF(Selected!#REF!=Selected!#REF!,1,0)</f>
        <v>#REF!</v>
      </c>
      <c r="B760" t="e">
        <f>IF(Selected!#REF!=Selected!#REF!,1,0)</f>
        <v>#REF!</v>
      </c>
    </row>
    <row r="761" spans="1:2">
      <c r="A761">
        <f>IF(Selected!V760=Selected!W760,1,0)</f>
        <v>1</v>
      </c>
      <c r="B761">
        <f>IF(Selected!S760=Selected!T760,1,0)</f>
        <v>1</v>
      </c>
    </row>
    <row r="762" spans="1:2" hidden="1">
      <c r="A762" t="e">
        <f>IF(Selected!#REF!=Selected!#REF!,1,0)</f>
        <v>#REF!</v>
      </c>
      <c r="B762" t="e">
        <f>IF(Selected!#REF!=Selected!#REF!,1,0)</f>
        <v>#REF!</v>
      </c>
    </row>
    <row r="763" spans="1:2">
      <c r="A763">
        <f>IF(Selected!V761=Selected!W761,1,0)</f>
        <v>1</v>
      </c>
      <c r="B763">
        <f>IF(Selected!S761=Selected!T761,1,0)</f>
        <v>1</v>
      </c>
    </row>
    <row r="764" spans="1:2">
      <c r="A764">
        <f>IF(Selected!V762=Selected!W762,1,0)</f>
        <v>1</v>
      </c>
      <c r="B764">
        <f>IF(Selected!S762=Selected!T762,1,0)</f>
        <v>1</v>
      </c>
    </row>
    <row r="765" spans="1:2">
      <c r="A765">
        <f>IF(Selected!V763=Selected!W763,1,0)</f>
        <v>1</v>
      </c>
      <c r="B765">
        <f>IF(Selected!S763=Selected!T763,1,0)</f>
        <v>1</v>
      </c>
    </row>
    <row r="766" spans="1:2">
      <c r="A766">
        <f>IF(Selected!V764=Selected!W764,1,0)</f>
        <v>1</v>
      </c>
      <c r="B766">
        <f>IF(Selected!S764=Selected!T764,1,0)</f>
        <v>1</v>
      </c>
    </row>
    <row r="767" spans="1:2">
      <c r="A767">
        <f>IF(Selected!V765=Selected!W765,1,0)</f>
        <v>1</v>
      </c>
      <c r="B767">
        <f>IF(Selected!S765=Selected!T765,1,0)</f>
        <v>1</v>
      </c>
    </row>
    <row r="768" spans="1:2" hidden="1">
      <c r="A768" t="e">
        <f>IF(Selected!#REF!=Selected!#REF!,1,0)</f>
        <v>#REF!</v>
      </c>
      <c r="B768" t="e">
        <f>IF(Selected!#REF!=Selected!#REF!,1,0)</f>
        <v>#REF!</v>
      </c>
    </row>
    <row r="769" spans="1:2">
      <c r="A769">
        <f>IF(Selected!V766=Selected!W766,1,0)</f>
        <v>1</v>
      </c>
      <c r="B769">
        <f>IF(Selected!S766=Selected!T766,1,0)</f>
        <v>1</v>
      </c>
    </row>
    <row r="770" spans="1:2" hidden="1">
      <c r="A770" t="e">
        <f>IF(Selected!#REF!=Selected!#REF!,1,0)</f>
        <v>#REF!</v>
      </c>
      <c r="B770" t="e">
        <f>IF(Selected!#REF!=Selected!#REF!,1,0)</f>
        <v>#REF!</v>
      </c>
    </row>
    <row r="771" spans="1:2">
      <c r="A771">
        <f>IF(Selected!V767=Selected!W767,1,0)</f>
        <v>1</v>
      </c>
      <c r="B771">
        <f>IF(Selected!S767=Selected!T767,1,0)</f>
        <v>1</v>
      </c>
    </row>
    <row r="772" spans="1:2" hidden="1">
      <c r="A772" t="e">
        <f>IF(Selected!#REF!=Selected!#REF!,1,0)</f>
        <v>#REF!</v>
      </c>
      <c r="B772" t="e">
        <f>IF(Selected!#REF!=Selected!#REF!,1,0)</f>
        <v>#REF!</v>
      </c>
    </row>
    <row r="773" spans="1:2" hidden="1">
      <c r="A773" t="e">
        <f>IF(Selected!#REF!=Selected!#REF!,1,0)</f>
        <v>#REF!</v>
      </c>
      <c r="B773" t="e">
        <f>IF(Selected!#REF!=Selected!#REF!,1,0)</f>
        <v>#REF!</v>
      </c>
    </row>
    <row r="774" spans="1:2" hidden="1">
      <c r="A774" t="e">
        <f>IF(Selected!#REF!=Selected!#REF!,1,0)</f>
        <v>#REF!</v>
      </c>
      <c r="B774" t="e">
        <f>IF(Selected!#REF!=Selected!#REF!,1,0)</f>
        <v>#REF!</v>
      </c>
    </row>
    <row r="775" spans="1:2" hidden="1">
      <c r="A775" t="e">
        <f>IF(Selected!#REF!=Selected!#REF!,1,0)</f>
        <v>#REF!</v>
      </c>
      <c r="B775" t="e">
        <f>IF(Selected!#REF!=Selected!#REF!,1,0)</f>
        <v>#REF!</v>
      </c>
    </row>
    <row r="776" spans="1:2" hidden="1">
      <c r="A776" t="e">
        <f>IF(Selected!#REF!=Selected!#REF!,1,0)</f>
        <v>#REF!</v>
      </c>
      <c r="B776" t="e">
        <f>IF(Selected!#REF!=Selected!#REF!,1,0)</f>
        <v>#REF!</v>
      </c>
    </row>
    <row r="777" spans="1:2">
      <c r="A777">
        <f>IF(Selected!V768=Selected!W768,1,0)</f>
        <v>1</v>
      </c>
      <c r="B777">
        <f>IF(Selected!S768=Selected!T768,1,0)</f>
        <v>1</v>
      </c>
    </row>
    <row r="778" spans="1:2" hidden="1">
      <c r="A778" t="e">
        <f>IF(Selected!#REF!=Selected!#REF!,1,0)</f>
        <v>#REF!</v>
      </c>
      <c r="B778" t="e">
        <f>IF(Selected!#REF!=Selected!#REF!,1,0)</f>
        <v>#REF!</v>
      </c>
    </row>
    <row r="779" spans="1:2" hidden="1">
      <c r="A779" t="e">
        <f>IF(Selected!#REF!=Selected!#REF!,1,0)</f>
        <v>#REF!</v>
      </c>
      <c r="B779" t="e">
        <f>IF(Selected!#REF!=Selected!#REF!,1,0)</f>
        <v>#REF!</v>
      </c>
    </row>
    <row r="780" spans="1:2" hidden="1">
      <c r="A780" t="e">
        <f>IF(Selected!#REF!=Selected!#REF!,1,0)</f>
        <v>#REF!</v>
      </c>
      <c r="B780" t="e">
        <f>IF(Selected!#REF!=Selected!#REF!,1,0)</f>
        <v>#REF!</v>
      </c>
    </row>
    <row r="781" spans="1:2">
      <c r="A781">
        <f>IF(Selected!V769=Selected!W769,1,0)</f>
        <v>1</v>
      </c>
      <c r="B781">
        <f>IF(Selected!S769=Selected!T769,1,0)</f>
        <v>1</v>
      </c>
    </row>
    <row r="782" spans="1:2">
      <c r="A782">
        <f>IF(Selected!V770=Selected!W770,1,0)</f>
        <v>1</v>
      </c>
      <c r="B782">
        <f>IF(Selected!S770=Selected!T770,1,0)</f>
        <v>1</v>
      </c>
    </row>
    <row r="783" spans="1:2">
      <c r="A783">
        <f>IF(Selected!V771=Selected!W771,1,0)</f>
        <v>1</v>
      </c>
      <c r="B783">
        <f>IF(Selected!S771=Selected!T771,1,0)</f>
        <v>1</v>
      </c>
    </row>
    <row r="784" spans="1:2">
      <c r="A784" t="e">
        <f>IF(Selected!#REF!=Selected!#REF!,1,0)</f>
        <v>#REF!</v>
      </c>
      <c r="B784" t="e">
        <f>IF(Selected!#REF!=Selected!#REF!,1,0)</f>
        <v>#REF!</v>
      </c>
    </row>
    <row r="785" spans="1:2" hidden="1">
      <c r="A785" t="e">
        <f>IF(Selected!#REF!=Selected!#REF!,1,0)</f>
        <v>#REF!</v>
      </c>
      <c r="B785" t="e">
        <f>IF(Selected!#REF!=Selected!#REF!,1,0)</f>
        <v>#REF!</v>
      </c>
    </row>
    <row r="786" spans="1:2">
      <c r="A786">
        <f>IF(Selected!V772=Selected!W772,1,0)</f>
        <v>1</v>
      </c>
      <c r="B786">
        <f>IF(Selected!S772=Selected!T772,1,0)</f>
        <v>1</v>
      </c>
    </row>
    <row r="787" spans="1:2" hidden="1">
      <c r="A787" t="e">
        <f>IF(Selected!#REF!=Selected!#REF!,1,0)</f>
        <v>#REF!</v>
      </c>
      <c r="B787" t="e">
        <f>IF(Selected!#REF!=Selected!#REF!,1,0)</f>
        <v>#REF!</v>
      </c>
    </row>
    <row r="788" spans="1:2" hidden="1">
      <c r="A788" t="e">
        <f>IF(Selected!#REF!=Selected!#REF!,1,0)</f>
        <v>#REF!</v>
      </c>
      <c r="B788" t="e">
        <f>IF(Selected!#REF!=Selected!#REF!,1,0)</f>
        <v>#REF!</v>
      </c>
    </row>
    <row r="789" spans="1:2" hidden="1">
      <c r="A789" t="e">
        <f>IF(Selected!#REF!=Selected!#REF!,1,0)</f>
        <v>#REF!</v>
      </c>
      <c r="B789" t="e">
        <f>IF(Selected!#REF!=Selected!#REF!,1,0)</f>
        <v>#REF!</v>
      </c>
    </row>
    <row r="790" spans="1:2" hidden="1">
      <c r="A790" t="e">
        <f>IF(Selected!#REF!=Selected!#REF!,1,0)</f>
        <v>#REF!</v>
      </c>
      <c r="B790" t="e">
        <f>IF(Selected!#REF!=Selected!#REF!,1,0)</f>
        <v>#REF!</v>
      </c>
    </row>
    <row r="791" spans="1:2">
      <c r="A791">
        <f>IF(Selected!V773=Selected!W773,1,0)</f>
        <v>1</v>
      </c>
      <c r="B791">
        <f>IF(Selected!S773=Selected!T773,1,0)</f>
        <v>1</v>
      </c>
    </row>
    <row r="792" spans="1:2" hidden="1">
      <c r="A792" t="e">
        <f>IF(Selected!#REF!=Selected!#REF!,1,0)</f>
        <v>#REF!</v>
      </c>
      <c r="B792" t="e">
        <f>IF(Selected!#REF!=Selected!#REF!,1,0)</f>
        <v>#REF!</v>
      </c>
    </row>
    <row r="793" spans="1:2">
      <c r="A793" t="e">
        <f>IF(Selected!#REF!=Selected!#REF!,1,0)</f>
        <v>#REF!</v>
      </c>
      <c r="B793" t="e">
        <f>IF(Selected!#REF!=Selected!#REF!,1,0)</f>
        <v>#REF!</v>
      </c>
    </row>
    <row r="794" spans="1:2" hidden="1">
      <c r="A794" t="e">
        <f>IF(Selected!#REF!=Selected!#REF!,1,0)</f>
        <v>#REF!</v>
      </c>
      <c r="B794" t="e">
        <f>IF(Selected!#REF!=Selected!#REF!,1,0)</f>
        <v>#REF!</v>
      </c>
    </row>
    <row r="795" spans="1:2" hidden="1">
      <c r="A795" t="e">
        <f>IF(Selected!#REF!=Selected!#REF!,1,0)</f>
        <v>#REF!</v>
      </c>
      <c r="B795" t="e">
        <f>IF(Selected!#REF!=Selected!#REF!,1,0)</f>
        <v>#REF!</v>
      </c>
    </row>
    <row r="796" spans="1:2" hidden="1">
      <c r="A796" t="e">
        <f>IF(Selected!#REF!=Selected!#REF!,1,0)</f>
        <v>#REF!</v>
      </c>
      <c r="B796" t="e">
        <f>IF(Selected!#REF!=Selected!#REF!,1,0)</f>
        <v>#REF!</v>
      </c>
    </row>
    <row r="797" spans="1:2" hidden="1">
      <c r="A797" t="e">
        <f>IF(Selected!#REF!=Selected!#REF!,1,0)</f>
        <v>#REF!</v>
      </c>
      <c r="B797" t="e">
        <f>IF(Selected!#REF!=Selected!#REF!,1,0)</f>
        <v>#REF!</v>
      </c>
    </row>
    <row r="798" spans="1:2">
      <c r="A798">
        <f>IF(Selected!V774=Selected!W774,1,0)</f>
        <v>1</v>
      </c>
      <c r="B798">
        <f>IF(Selected!S774=Selected!T774,1,0)</f>
        <v>1</v>
      </c>
    </row>
    <row r="799" spans="1:2" hidden="1">
      <c r="A799" t="e">
        <f>IF(Selected!#REF!=Selected!#REF!,1,0)</f>
        <v>#REF!</v>
      </c>
      <c r="B799" t="e">
        <f>IF(Selected!#REF!=Selected!#REF!,1,0)</f>
        <v>#REF!</v>
      </c>
    </row>
    <row r="800" spans="1:2">
      <c r="A800" t="e">
        <f>IF(Selected!#REF!=Selected!#REF!,1,0)</f>
        <v>#REF!</v>
      </c>
      <c r="B800" t="e">
        <f>IF(Selected!#REF!=Selected!#REF!,1,0)</f>
        <v>#REF!</v>
      </c>
    </row>
    <row r="801" spans="1:2" hidden="1">
      <c r="A801" t="e">
        <f>IF(Selected!#REF!=Selected!#REF!,1,0)</f>
        <v>#REF!</v>
      </c>
      <c r="B801" t="e">
        <f>IF(Selected!#REF!=Selected!#REF!,1,0)</f>
        <v>#REF!</v>
      </c>
    </row>
    <row r="802" spans="1:2">
      <c r="A802">
        <f>IF(Selected!V775=Selected!W775,1,0)</f>
        <v>1</v>
      </c>
      <c r="B802">
        <f>IF(Selected!S775=Selected!T775,1,0)</f>
        <v>1</v>
      </c>
    </row>
    <row r="803" spans="1:2">
      <c r="A803">
        <f>IF(Selected!V776=Selected!W776,1,0)</f>
        <v>1</v>
      </c>
      <c r="B803">
        <f>IF(Selected!S776=Selected!T776,1,0)</f>
        <v>1</v>
      </c>
    </row>
    <row r="804" spans="1:2" hidden="1">
      <c r="A804" t="e">
        <f>IF(Selected!#REF!=Selected!#REF!,1,0)</f>
        <v>#REF!</v>
      </c>
      <c r="B804" t="e">
        <f>IF(Selected!#REF!=Selected!#REF!,1,0)</f>
        <v>#REF!</v>
      </c>
    </row>
    <row r="805" spans="1:2" hidden="1">
      <c r="A805" t="e">
        <f>IF(Selected!#REF!=Selected!#REF!,1,0)</f>
        <v>#REF!</v>
      </c>
      <c r="B805" t="e">
        <f>IF(Selected!#REF!=Selected!#REF!,1,0)</f>
        <v>#REF!</v>
      </c>
    </row>
    <row r="806" spans="1:2" hidden="1">
      <c r="A806" t="e">
        <f>IF(Selected!#REF!=Selected!#REF!,1,0)</f>
        <v>#REF!</v>
      </c>
      <c r="B806" t="e">
        <f>IF(Selected!#REF!=Selected!#REF!,1,0)</f>
        <v>#REF!</v>
      </c>
    </row>
    <row r="807" spans="1:2" hidden="1">
      <c r="A807" t="e">
        <f>IF(Selected!#REF!=Selected!#REF!,1,0)</f>
        <v>#REF!</v>
      </c>
      <c r="B807" t="e">
        <f>IF(Selected!#REF!=Selected!#REF!,1,0)</f>
        <v>#REF!</v>
      </c>
    </row>
    <row r="808" spans="1:2" hidden="1">
      <c r="A808" t="e">
        <f>IF(Selected!#REF!=Selected!#REF!,1,0)</f>
        <v>#REF!</v>
      </c>
      <c r="B808" t="e">
        <f>IF(Selected!#REF!=Selected!#REF!,1,0)</f>
        <v>#REF!</v>
      </c>
    </row>
    <row r="809" spans="1:2" hidden="1">
      <c r="A809" t="e">
        <f>IF(Selected!#REF!=Selected!#REF!,1,0)</f>
        <v>#REF!</v>
      </c>
      <c r="B809" t="e">
        <f>IF(Selected!#REF!=Selected!#REF!,1,0)</f>
        <v>#REF!</v>
      </c>
    </row>
    <row r="810" spans="1:2" hidden="1">
      <c r="A810" t="e">
        <f>IF(Selected!#REF!=Selected!#REF!,1,0)</f>
        <v>#REF!</v>
      </c>
      <c r="B810" t="e">
        <f>IF(Selected!#REF!=Selected!#REF!,1,0)</f>
        <v>#REF!</v>
      </c>
    </row>
    <row r="811" spans="1:2">
      <c r="A811">
        <f>IF(Selected!V777=Selected!W777,1,0)</f>
        <v>1</v>
      </c>
      <c r="B811">
        <f>IF(Selected!S777=Selected!T777,1,0)</f>
        <v>1</v>
      </c>
    </row>
    <row r="812" spans="1:2">
      <c r="A812">
        <f>IF(Selected!V778=Selected!W778,1,0)</f>
        <v>1</v>
      </c>
      <c r="B812">
        <f>IF(Selected!S778=Selected!T778,1,0)</f>
        <v>1</v>
      </c>
    </row>
    <row r="813" spans="1:2" hidden="1">
      <c r="A813" t="e">
        <f>IF(Selected!#REF!=Selected!#REF!,1,0)</f>
        <v>#REF!</v>
      </c>
      <c r="B813" t="e">
        <f>IF(Selected!#REF!=Selected!#REF!,1,0)</f>
        <v>#REF!</v>
      </c>
    </row>
    <row r="814" spans="1:2" hidden="1">
      <c r="A814" t="e">
        <f>IF(Selected!#REF!=Selected!#REF!,1,0)</f>
        <v>#REF!</v>
      </c>
      <c r="B814" t="e">
        <f>IF(Selected!#REF!=Selected!#REF!,1,0)</f>
        <v>#REF!</v>
      </c>
    </row>
    <row r="815" spans="1:2" hidden="1">
      <c r="A815" t="e">
        <f>IF(Selected!#REF!=Selected!#REF!,1,0)</f>
        <v>#REF!</v>
      </c>
      <c r="B815" t="e">
        <f>IF(Selected!#REF!=Selected!#REF!,1,0)</f>
        <v>#REF!</v>
      </c>
    </row>
    <row r="816" spans="1:2">
      <c r="A816">
        <f>IF(Selected!V779=Selected!W779,1,0)</f>
        <v>1</v>
      </c>
      <c r="B816">
        <f>IF(Selected!S779=Selected!T779,1,0)</f>
        <v>1</v>
      </c>
    </row>
    <row r="817" spans="1:2" hidden="1">
      <c r="A817" t="e">
        <f>IF(Selected!#REF!=Selected!#REF!,1,0)</f>
        <v>#REF!</v>
      </c>
      <c r="B817" t="e">
        <f>IF(Selected!#REF!=Selected!#REF!,1,0)</f>
        <v>#REF!</v>
      </c>
    </row>
    <row r="818" spans="1:2" hidden="1">
      <c r="A818" t="e">
        <f>IF(Selected!#REF!=Selected!#REF!,1,0)</f>
        <v>#REF!</v>
      </c>
      <c r="B818" t="e">
        <f>IF(Selected!#REF!=Selected!#REF!,1,0)</f>
        <v>#REF!</v>
      </c>
    </row>
    <row r="819" spans="1:2" hidden="1">
      <c r="A819" t="e">
        <f>IF(Selected!#REF!=Selected!#REF!,1,0)</f>
        <v>#REF!</v>
      </c>
      <c r="B819" t="e">
        <f>IF(Selected!#REF!=Selected!#REF!,1,0)</f>
        <v>#REF!</v>
      </c>
    </row>
    <row r="820" spans="1:2" hidden="1">
      <c r="A820" t="e">
        <f>IF(Selected!#REF!=Selected!#REF!,1,0)</f>
        <v>#REF!</v>
      </c>
      <c r="B820" t="e">
        <f>IF(Selected!#REF!=Selected!#REF!,1,0)</f>
        <v>#REF!</v>
      </c>
    </row>
    <row r="821" spans="1:2">
      <c r="A821">
        <f>IF(Selected!V780=Selected!W780,1,0)</f>
        <v>1</v>
      </c>
      <c r="B821">
        <f>IF(Selected!S780=Selected!T780,1,0)</f>
        <v>1</v>
      </c>
    </row>
    <row r="822" spans="1:2">
      <c r="A822" t="e">
        <f>IF(Selected!#REF!=Selected!#REF!,1,0)</f>
        <v>#REF!</v>
      </c>
      <c r="B822" t="e">
        <f>IF(Selected!#REF!=Selected!#REF!,1,0)</f>
        <v>#REF!</v>
      </c>
    </row>
    <row r="823" spans="1:2" hidden="1">
      <c r="A823" t="e">
        <f>IF(Selected!#REF!=Selected!#REF!,1,0)</f>
        <v>#REF!</v>
      </c>
      <c r="B823" t="e">
        <f>IF(Selected!#REF!=Selected!#REF!,1,0)</f>
        <v>#REF!</v>
      </c>
    </row>
    <row r="824" spans="1:2">
      <c r="A824">
        <f>IF(Selected!V781=Selected!W781,1,0)</f>
        <v>1</v>
      </c>
      <c r="B824">
        <f>IF(Selected!S781=Selected!T781,1,0)</f>
        <v>1</v>
      </c>
    </row>
    <row r="825" spans="1:2" hidden="1">
      <c r="A825" t="e">
        <f>IF(Selected!#REF!=Selected!#REF!,1,0)</f>
        <v>#REF!</v>
      </c>
      <c r="B825" t="e">
        <f>IF(Selected!#REF!=Selected!#REF!,1,0)</f>
        <v>#REF!</v>
      </c>
    </row>
    <row r="826" spans="1:2">
      <c r="A826">
        <f>IF(Selected!V782=Selected!W782,1,0)</f>
        <v>1</v>
      </c>
      <c r="B826">
        <f>IF(Selected!S782=Selected!T782,1,0)</f>
        <v>1</v>
      </c>
    </row>
    <row r="827" spans="1:2" hidden="1">
      <c r="A827" t="e">
        <f>IF(Selected!#REF!=Selected!#REF!,1,0)</f>
        <v>#REF!</v>
      </c>
      <c r="B827" t="e">
        <f>IF(Selected!#REF!=Selected!#REF!,1,0)</f>
        <v>#REF!</v>
      </c>
    </row>
    <row r="828" spans="1:2" hidden="1">
      <c r="A828" t="e">
        <f>IF(Selected!#REF!=Selected!#REF!,1,0)</f>
        <v>#REF!</v>
      </c>
      <c r="B828" t="e">
        <f>IF(Selected!#REF!=Selected!#REF!,1,0)</f>
        <v>#REF!</v>
      </c>
    </row>
    <row r="829" spans="1:2">
      <c r="A829">
        <f>IF(Selected!V783=Selected!W783,1,0)</f>
        <v>1</v>
      </c>
      <c r="B829">
        <f>IF(Selected!S783=Selected!T783,1,0)</f>
        <v>1</v>
      </c>
    </row>
    <row r="830" spans="1:2" hidden="1">
      <c r="A830" t="e">
        <f>IF(Selected!#REF!=Selected!#REF!,1,0)</f>
        <v>#REF!</v>
      </c>
      <c r="B830" t="e">
        <f>IF(Selected!#REF!=Selected!#REF!,1,0)</f>
        <v>#REF!</v>
      </c>
    </row>
    <row r="831" spans="1:2" hidden="1">
      <c r="A831" t="e">
        <f>IF(Selected!#REF!=Selected!#REF!,1,0)</f>
        <v>#REF!</v>
      </c>
      <c r="B831" t="e">
        <f>IF(Selected!#REF!=Selected!#REF!,1,0)</f>
        <v>#REF!</v>
      </c>
    </row>
    <row r="832" spans="1:2">
      <c r="A832" t="e">
        <f>IF(Selected!#REF!=Selected!#REF!,1,0)</f>
        <v>#REF!</v>
      </c>
      <c r="B832" t="e">
        <f>IF(Selected!#REF!=Selected!#REF!,1,0)</f>
        <v>#REF!</v>
      </c>
    </row>
    <row r="833" spans="1:2" hidden="1">
      <c r="A833" t="e">
        <f>IF(Selected!#REF!=Selected!#REF!,1,0)</f>
        <v>#REF!</v>
      </c>
      <c r="B833" t="e">
        <f>IF(Selected!#REF!=Selected!#REF!,1,0)</f>
        <v>#REF!</v>
      </c>
    </row>
    <row r="834" spans="1:2">
      <c r="A834">
        <f>IF(Selected!V784=Selected!W784,1,0)</f>
        <v>1</v>
      </c>
      <c r="B834">
        <f>IF(Selected!S784=Selected!T784,1,0)</f>
        <v>1</v>
      </c>
    </row>
    <row r="835" spans="1:2">
      <c r="A835">
        <f>IF(Selected!V785=Selected!W785,1,0)</f>
        <v>1</v>
      </c>
      <c r="B835">
        <f>IF(Selected!S785=Selected!T785,1,0)</f>
        <v>1</v>
      </c>
    </row>
    <row r="836" spans="1:2" hidden="1">
      <c r="A836" t="e">
        <f>IF(Selected!#REF!=Selected!#REF!,1,0)</f>
        <v>#REF!</v>
      </c>
      <c r="B836" t="e">
        <f>IF(Selected!#REF!=Selected!#REF!,1,0)</f>
        <v>#REF!</v>
      </c>
    </row>
    <row r="837" spans="1:2" hidden="1">
      <c r="A837" t="e">
        <f>IF(Selected!#REF!=Selected!#REF!,1,0)</f>
        <v>#REF!</v>
      </c>
      <c r="B837" t="e">
        <f>IF(Selected!#REF!=Selected!#REF!,1,0)</f>
        <v>#REF!</v>
      </c>
    </row>
    <row r="838" spans="1:2">
      <c r="A838">
        <f>IF(Selected!V786=Selected!W786,1,0)</f>
        <v>1</v>
      </c>
      <c r="B838">
        <f>IF(Selected!S786=Selected!T786,1,0)</f>
        <v>1</v>
      </c>
    </row>
    <row r="839" spans="1:2" hidden="1">
      <c r="A839" t="e">
        <f>IF(Selected!#REF!=Selected!#REF!,1,0)</f>
        <v>#REF!</v>
      </c>
      <c r="B839" t="e">
        <f>IF(Selected!#REF!=Selected!#REF!,1,0)</f>
        <v>#REF!</v>
      </c>
    </row>
    <row r="840" spans="1:2" hidden="1">
      <c r="A840" t="e">
        <f>IF(Selected!#REF!=Selected!#REF!,1,0)</f>
        <v>#REF!</v>
      </c>
      <c r="B840" t="e">
        <f>IF(Selected!#REF!=Selected!#REF!,1,0)</f>
        <v>#REF!</v>
      </c>
    </row>
    <row r="841" spans="1:2" hidden="1">
      <c r="A841" t="e">
        <f>IF(Selected!#REF!=Selected!#REF!,1,0)</f>
        <v>#REF!</v>
      </c>
      <c r="B841" t="e">
        <f>IF(Selected!#REF!=Selected!#REF!,1,0)</f>
        <v>#REF!</v>
      </c>
    </row>
    <row r="842" spans="1:2" hidden="1">
      <c r="A842" t="e">
        <f>IF(Selected!#REF!=Selected!#REF!,1,0)</f>
        <v>#REF!</v>
      </c>
      <c r="B842" t="e">
        <f>IF(Selected!#REF!=Selected!#REF!,1,0)</f>
        <v>#REF!</v>
      </c>
    </row>
    <row r="843" spans="1:2">
      <c r="A843">
        <f>IF(Selected!V787=Selected!W787,1,0)</f>
        <v>1</v>
      </c>
      <c r="B843">
        <f>IF(Selected!S787=Selected!T787,1,0)</f>
        <v>1</v>
      </c>
    </row>
    <row r="844" spans="1:2" hidden="1">
      <c r="A844" t="e">
        <f>IF(Selected!#REF!=Selected!#REF!,1,0)</f>
        <v>#REF!</v>
      </c>
      <c r="B844" t="e">
        <f>IF(Selected!#REF!=Selected!#REF!,1,0)</f>
        <v>#REF!</v>
      </c>
    </row>
    <row r="845" spans="1:2" hidden="1">
      <c r="A845" t="e">
        <f>IF(Selected!#REF!=Selected!#REF!,1,0)</f>
        <v>#REF!</v>
      </c>
      <c r="B845" t="e">
        <f>IF(Selected!#REF!=Selected!#REF!,1,0)</f>
        <v>#REF!</v>
      </c>
    </row>
    <row r="846" spans="1:2" hidden="1">
      <c r="A846" t="e">
        <f>IF(Selected!#REF!=Selected!#REF!,1,0)</f>
        <v>#REF!</v>
      </c>
      <c r="B846" t="e">
        <f>IF(Selected!#REF!=Selected!#REF!,1,0)</f>
        <v>#REF!</v>
      </c>
    </row>
    <row r="847" spans="1:2" hidden="1">
      <c r="A847" t="e">
        <f>IF(Selected!#REF!=Selected!#REF!,1,0)</f>
        <v>#REF!</v>
      </c>
      <c r="B847" t="e">
        <f>IF(Selected!#REF!=Selected!#REF!,1,0)</f>
        <v>#REF!</v>
      </c>
    </row>
    <row r="848" spans="1:2">
      <c r="A848">
        <f>IF(Selected!V788=Selected!W788,1,0)</f>
        <v>1</v>
      </c>
      <c r="B848">
        <f>IF(Selected!S788=Selected!T788,1,0)</f>
        <v>1</v>
      </c>
    </row>
    <row r="849" spans="1:2" hidden="1">
      <c r="A849" t="e">
        <f>IF(Selected!#REF!=Selected!#REF!,1,0)</f>
        <v>#REF!</v>
      </c>
      <c r="B849" t="e">
        <f>IF(Selected!#REF!=Selected!#REF!,1,0)</f>
        <v>#REF!</v>
      </c>
    </row>
    <row r="850" spans="1:2" hidden="1">
      <c r="A850" t="e">
        <f>IF(Selected!#REF!=Selected!#REF!,1,0)</f>
        <v>#REF!</v>
      </c>
      <c r="B850" t="e">
        <f>IF(Selected!#REF!=Selected!#REF!,1,0)</f>
        <v>#REF!</v>
      </c>
    </row>
    <row r="851" spans="1:2">
      <c r="A851">
        <f>IF(Selected!V789=Selected!W789,1,0)</f>
        <v>1</v>
      </c>
      <c r="B851">
        <f>IF(Selected!S789=Selected!T789,1,0)</f>
        <v>1</v>
      </c>
    </row>
    <row r="852" spans="1:2" hidden="1">
      <c r="A852" t="e">
        <f>IF(Selected!#REF!=Selected!#REF!,1,0)</f>
        <v>#REF!</v>
      </c>
      <c r="B852" t="e">
        <f>IF(Selected!#REF!=Selected!#REF!,1,0)</f>
        <v>#REF!</v>
      </c>
    </row>
    <row r="853" spans="1:2" hidden="1">
      <c r="A853" t="e">
        <f>IF(Selected!#REF!=Selected!#REF!,1,0)</f>
        <v>#REF!</v>
      </c>
      <c r="B853" t="e">
        <f>IF(Selected!#REF!=Selected!#REF!,1,0)</f>
        <v>#REF!</v>
      </c>
    </row>
    <row r="854" spans="1:2">
      <c r="A854">
        <f>IF(Selected!V790=Selected!W790,1,0)</f>
        <v>1</v>
      </c>
      <c r="B854">
        <f>IF(Selected!S790=Selected!T790,1,0)</f>
        <v>1</v>
      </c>
    </row>
    <row r="855" spans="1:2" hidden="1">
      <c r="A855" t="e">
        <f>IF(Selected!#REF!=Selected!#REF!,1,0)</f>
        <v>#REF!</v>
      </c>
      <c r="B855" t="e">
        <f>IF(Selected!#REF!=Selected!#REF!,1,0)</f>
        <v>#REF!</v>
      </c>
    </row>
    <row r="856" spans="1:2">
      <c r="A856">
        <f>IF(Selected!V791=Selected!W791,1,0)</f>
        <v>1</v>
      </c>
      <c r="B856">
        <f>IF(Selected!S791=Selected!T791,1,0)</f>
        <v>1</v>
      </c>
    </row>
    <row r="857" spans="1:2" hidden="1">
      <c r="A857" t="e">
        <f>IF(Selected!#REF!=Selected!#REF!,1,0)</f>
        <v>#REF!</v>
      </c>
      <c r="B857" t="e">
        <f>IF(Selected!#REF!=Selected!#REF!,1,0)</f>
        <v>#REF!</v>
      </c>
    </row>
    <row r="858" spans="1:2" hidden="1">
      <c r="A858" t="e">
        <f>IF(Selected!#REF!=Selected!#REF!,1,0)</f>
        <v>#REF!</v>
      </c>
      <c r="B858" t="e">
        <f>IF(Selected!#REF!=Selected!#REF!,1,0)</f>
        <v>#REF!</v>
      </c>
    </row>
    <row r="859" spans="1:2" hidden="1">
      <c r="A859" t="e">
        <f>IF(Selected!#REF!=Selected!#REF!,1,0)</f>
        <v>#REF!</v>
      </c>
      <c r="B859" t="e">
        <f>IF(Selected!#REF!=Selected!#REF!,1,0)</f>
        <v>#REF!</v>
      </c>
    </row>
    <row r="860" spans="1:2" hidden="1">
      <c r="A860" t="e">
        <f>IF(Selected!#REF!=Selected!#REF!,1,0)</f>
        <v>#REF!</v>
      </c>
      <c r="B860" t="e">
        <f>IF(Selected!#REF!=Selected!#REF!,1,0)</f>
        <v>#REF!</v>
      </c>
    </row>
    <row r="861" spans="1:2" hidden="1">
      <c r="A861" t="e">
        <f>IF(Selected!#REF!=Selected!#REF!,1,0)</f>
        <v>#REF!</v>
      </c>
      <c r="B861" t="e">
        <f>IF(Selected!#REF!=Selected!#REF!,1,0)</f>
        <v>#REF!</v>
      </c>
    </row>
    <row r="862" spans="1:2">
      <c r="A862">
        <f>IF(Selected!V792=Selected!W792,1,0)</f>
        <v>1</v>
      </c>
      <c r="B862">
        <f>IF(Selected!S792=Selected!T792,1,0)</f>
        <v>1</v>
      </c>
    </row>
    <row r="863" spans="1:2" hidden="1">
      <c r="A863" t="e">
        <f>IF(Selected!#REF!=Selected!#REF!,1,0)</f>
        <v>#REF!</v>
      </c>
      <c r="B863" t="e">
        <f>IF(Selected!#REF!=Selected!#REF!,1,0)</f>
        <v>#REF!</v>
      </c>
    </row>
    <row r="864" spans="1:2" hidden="1">
      <c r="A864" t="e">
        <f>IF(Selected!#REF!=Selected!#REF!,1,0)</f>
        <v>#REF!</v>
      </c>
      <c r="B864" t="e">
        <f>IF(Selected!#REF!=Selected!#REF!,1,0)</f>
        <v>#REF!</v>
      </c>
    </row>
    <row r="865" spans="1:2" hidden="1">
      <c r="A865" t="e">
        <f>IF(Selected!#REF!=Selected!#REF!,1,0)</f>
        <v>#REF!</v>
      </c>
      <c r="B865" t="e">
        <f>IF(Selected!#REF!=Selected!#REF!,1,0)</f>
        <v>#REF!</v>
      </c>
    </row>
    <row r="866" spans="1:2" hidden="1">
      <c r="A866" t="e">
        <f>IF(Selected!#REF!=Selected!#REF!,1,0)</f>
        <v>#REF!</v>
      </c>
      <c r="B866" t="e">
        <f>IF(Selected!#REF!=Selected!#REF!,1,0)</f>
        <v>#REF!</v>
      </c>
    </row>
    <row r="867" spans="1:2">
      <c r="A867">
        <f>IF(Selected!V793=Selected!W793,1,0)</f>
        <v>1</v>
      </c>
      <c r="B867">
        <f>IF(Selected!S793=Selected!T793,1,0)</f>
        <v>1</v>
      </c>
    </row>
    <row r="868" spans="1:2" hidden="1">
      <c r="A868" t="e">
        <f>IF(Selected!#REF!=Selected!#REF!,1,0)</f>
        <v>#REF!</v>
      </c>
      <c r="B868" t="e">
        <f>IF(Selected!#REF!=Selected!#REF!,1,0)</f>
        <v>#REF!</v>
      </c>
    </row>
    <row r="869" spans="1:2" hidden="1">
      <c r="A869" t="e">
        <f>IF(Selected!#REF!=Selected!#REF!,1,0)</f>
        <v>#REF!</v>
      </c>
      <c r="B869" t="e">
        <f>IF(Selected!#REF!=Selected!#REF!,1,0)</f>
        <v>#REF!</v>
      </c>
    </row>
    <row r="870" spans="1:2" hidden="1">
      <c r="A870" t="e">
        <f>IF(Selected!#REF!=Selected!#REF!,1,0)</f>
        <v>#REF!</v>
      </c>
      <c r="B870" t="e">
        <f>IF(Selected!#REF!=Selected!#REF!,1,0)</f>
        <v>#REF!</v>
      </c>
    </row>
    <row r="871" spans="1:2" hidden="1">
      <c r="A871" t="e">
        <f>IF(Selected!#REF!=Selected!#REF!,1,0)</f>
        <v>#REF!</v>
      </c>
      <c r="B871" t="e">
        <f>IF(Selected!#REF!=Selected!#REF!,1,0)</f>
        <v>#REF!</v>
      </c>
    </row>
    <row r="872" spans="1:2">
      <c r="A872">
        <f>IF(Selected!V794=Selected!W794,1,0)</f>
        <v>1</v>
      </c>
      <c r="B872">
        <f>IF(Selected!S794=Selected!T794,1,0)</f>
        <v>1</v>
      </c>
    </row>
    <row r="873" spans="1:2" hidden="1">
      <c r="A873" t="e">
        <f>IF(Selected!#REF!=Selected!#REF!,1,0)</f>
        <v>#REF!</v>
      </c>
      <c r="B873" t="e">
        <f>IF(Selected!#REF!=Selected!#REF!,1,0)</f>
        <v>#REF!</v>
      </c>
    </row>
    <row r="874" spans="1:2" hidden="1">
      <c r="A874" t="e">
        <f>IF(Selected!#REF!=Selected!#REF!,1,0)</f>
        <v>#REF!</v>
      </c>
      <c r="B874" t="e">
        <f>IF(Selected!#REF!=Selected!#REF!,1,0)</f>
        <v>#REF!</v>
      </c>
    </row>
    <row r="875" spans="1:2">
      <c r="A875">
        <f>IF(Selected!V795=Selected!W795,1,0)</f>
        <v>1</v>
      </c>
      <c r="B875">
        <f>IF(Selected!S795=Selected!T795,1,0)</f>
        <v>1</v>
      </c>
    </row>
    <row r="876" spans="1:2" hidden="1">
      <c r="A876" t="e">
        <f>IF(Selected!#REF!=Selected!#REF!,1,0)</f>
        <v>#REF!</v>
      </c>
      <c r="B876" t="e">
        <f>IF(Selected!#REF!=Selected!#REF!,1,0)</f>
        <v>#REF!</v>
      </c>
    </row>
    <row r="877" spans="1:2">
      <c r="A877">
        <f>IF(Selected!V796=Selected!W796,1,0)</f>
        <v>1</v>
      </c>
      <c r="B877">
        <f>IF(Selected!S796=Selected!T796,1,0)</f>
        <v>1</v>
      </c>
    </row>
    <row r="878" spans="1:2" hidden="1">
      <c r="A878" t="e">
        <f>IF(Selected!#REF!=Selected!#REF!,1,0)</f>
        <v>#REF!</v>
      </c>
      <c r="B878" t="e">
        <f>IF(Selected!#REF!=Selected!#REF!,1,0)</f>
        <v>#REF!</v>
      </c>
    </row>
    <row r="879" spans="1:2" hidden="1">
      <c r="A879" t="e">
        <f>IF(Selected!#REF!=Selected!#REF!,1,0)</f>
        <v>#REF!</v>
      </c>
      <c r="B879" t="e">
        <f>IF(Selected!#REF!=Selected!#REF!,1,0)</f>
        <v>#REF!</v>
      </c>
    </row>
    <row r="880" spans="1:2">
      <c r="A880">
        <f>IF(Selected!V797=Selected!W797,1,0)</f>
        <v>1</v>
      </c>
      <c r="B880">
        <f>IF(Selected!S797=Selected!T797,1,0)</f>
        <v>1</v>
      </c>
    </row>
    <row r="881" spans="1:2" hidden="1">
      <c r="A881" t="e">
        <f>IF(Selected!#REF!=Selected!#REF!,1,0)</f>
        <v>#REF!</v>
      </c>
      <c r="B881" t="e">
        <f>IF(Selected!#REF!=Selected!#REF!,1,0)</f>
        <v>#REF!</v>
      </c>
    </row>
    <row r="882" spans="1:2" hidden="1">
      <c r="A882" t="e">
        <f>IF(Selected!#REF!=Selected!#REF!,1,0)</f>
        <v>#REF!</v>
      </c>
      <c r="B882" t="e">
        <f>IF(Selected!#REF!=Selected!#REF!,1,0)</f>
        <v>#REF!</v>
      </c>
    </row>
    <row r="883" spans="1:2" hidden="1">
      <c r="A883" t="e">
        <f>IF(Selected!#REF!=Selected!#REF!,1,0)</f>
        <v>#REF!</v>
      </c>
      <c r="B883" t="e">
        <f>IF(Selected!#REF!=Selected!#REF!,1,0)</f>
        <v>#REF!</v>
      </c>
    </row>
    <row r="884" spans="1:2" hidden="1">
      <c r="A884" t="e">
        <f>IF(Selected!#REF!=Selected!#REF!,1,0)</f>
        <v>#REF!</v>
      </c>
      <c r="B884" t="e">
        <f>IF(Selected!#REF!=Selected!#REF!,1,0)</f>
        <v>#REF!</v>
      </c>
    </row>
    <row r="885" spans="1:2" hidden="1">
      <c r="A885" t="e">
        <f>IF(Selected!#REF!=Selected!#REF!,1,0)</f>
        <v>#REF!</v>
      </c>
      <c r="B885" t="e">
        <f>IF(Selected!#REF!=Selected!#REF!,1,0)</f>
        <v>#REF!</v>
      </c>
    </row>
    <row r="886" spans="1:2" hidden="1">
      <c r="A886" t="e">
        <f>IF(Selected!#REF!=Selected!#REF!,1,0)</f>
        <v>#REF!</v>
      </c>
      <c r="B886" t="e">
        <f>IF(Selected!#REF!=Selected!#REF!,1,0)</f>
        <v>#REF!</v>
      </c>
    </row>
    <row r="887" spans="1:2" hidden="1">
      <c r="A887" t="e">
        <f>IF(Selected!#REF!=Selected!#REF!,1,0)</f>
        <v>#REF!</v>
      </c>
      <c r="B887" t="e">
        <f>IF(Selected!#REF!=Selected!#REF!,1,0)</f>
        <v>#REF!</v>
      </c>
    </row>
    <row r="888" spans="1:2">
      <c r="A888">
        <f>IF(Selected!V798=Selected!W798,1,0)</f>
        <v>1</v>
      </c>
      <c r="B888">
        <f>IF(Selected!S798=Selected!T798,1,0)</f>
        <v>1</v>
      </c>
    </row>
    <row r="889" spans="1:2" hidden="1">
      <c r="A889" t="e">
        <f>IF(Selected!#REF!=Selected!#REF!,1,0)</f>
        <v>#REF!</v>
      </c>
      <c r="B889" t="e">
        <f>IF(Selected!#REF!=Selected!#REF!,1,0)</f>
        <v>#REF!</v>
      </c>
    </row>
    <row r="890" spans="1:2" hidden="1">
      <c r="A890" t="e">
        <f>IF(Selected!#REF!=Selected!#REF!,1,0)</f>
        <v>#REF!</v>
      </c>
      <c r="B890" t="e">
        <f>IF(Selected!#REF!=Selected!#REF!,1,0)</f>
        <v>#REF!</v>
      </c>
    </row>
    <row r="891" spans="1:2" hidden="1">
      <c r="A891" t="e">
        <f>IF(Selected!#REF!=Selected!#REF!,1,0)</f>
        <v>#REF!</v>
      </c>
      <c r="B891" t="e">
        <f>IF(Selected!#REF!=Selected!#REF!,1,0)</f>
        <v>#REF!</v>
      </c>
    </row>
    <row r="892" spans="1:2" hidden="1">
      <c r="A892" t="e">
        <f>IF(Selected!#REF!=Selected!#REF!,1,0)</f>
        <v>#REF!</v>
      </c>
      <c r="B892" t="e">
        <f>IF(Selected!#REF!=Selected!#REF!,1,0)</f>
        <v>#REF!</v>
      </c>
    </row>
    <row r="893" spans="1:2">
      <c r="A893">
        <f>IF(Selected!V799=Selected!W799,1,0)</f>
        <v>1</v>
      </c>
      <c r="B893">
        <f>IF(Selected!S799=Selected!T799,1,0)</f>
        <v>1</v>
      </c>
    </row>
    <row r="894" spans="1:2" hidden="1">
      <c r="A894" t="e">
        <f>IF(Selected!#REF!=Selected!#REF!,1,0)</f>
        <v>#REF!</v>
      </c>
      <c r="B894" t="e">
        <f>IF(Selected!#REF!=Selected!#REF!,1,0)</f>
        <v>#REF!</v>
      </c>
    </row>
    <row r="895" spans="1:2">
      <c r="A895">
        <f>IF(Selected!V800=Selected!W800,1,0)</f>
        <v>1</v>
      </c>
      <c r="B895">
        <f>IF(Selected!S800=Selected!T800,1,0)</f>
        <v>1</v>
      </c>
    </row>
    <row r="896" spans="1:2" hidden="1">
      <c r="A896" t="e">
        <f>IF(Selected!#REF!=Selected!#REF!,1,0)</f>
        <v>#REF!</v>
      </c>
      <c r="B896" t="e">
        <f>IF(Selected!#REF!=Selected!#REF!,1,0)</f>
        <v>#REF!</v>
      </c>
    </row>
    <row r="897" spans="1:2" hidden="1">
      <c r="A897" t="e">
        <f>IF(Selected!#REF!=Selected!#REF!,1,0)</f>
        <v>#REF!</v>
      </c>
      <c r="B897" t="e">
        <f>IF(Selected!#REF!=Selected!#REF!,1,0)</f>
        <v>#REF!</v>
      </c>
    </row>
    <row r="898" spans="1:2" hidden="1">
      <c r="A898" t="e">
        <f>IF(Selected!#REF!=Selected!#REF!,1,0)</f>
        <v>#REF!</v>
      </c>
      <c r="B898" t="e">
        <f>IF(Selected!#REF!=Selected!#REF!,1,0)</f>
        <v>#REF!</v>
      </c>
    </row>
    <row r="899" spans="1:2" hidden="1">
      <c r="A899" t="e">
        <f>IF(Selected!#REF!=Selected!#REF!,1,0)</f>
        <v>#REF!</v>
      </c>
      <c r="B899" t="e">
        <f>IF(Selected!#REF!=Selected!#REF!,1,0)</f>
        <v>#REF!</v>
      </c>
    </row>
    <row r="900" spans="1:2">
      <c r="A900">
        <f>IF(Selected!V801=Selected!W801,1,0)</f>
        <v>1</v>
      </c>
      <c r="B900">
        <f>IF(Selected!S801=Selected!T801,1,0)</f>
        <v>1</v>
      </c>
    </row>
    <row r="901" spans="1:2" hidden="1">
      <c r="A901" t="e">
        <f>IF(Selected!#REF!=Selected!#REF!,1,0)</f>
        <v>#REF!</v>
      </c>
      <c r="B901" t="e">
        <f>IF(Selected!#REF!=Selected!#REF!,1,0)</f>
        <v>#REF!</v>
      </c>
    </row>
    <row r="902" spans="1:2" hidden="1">
      <c r="A902" t="e">
        <f>IF(Selected!#REF!=Selected!#REF!,1,0)</f>
        <v>#REF!</v>
      </c>
      <c r="B902" t="e">
        <f>IF(Selected!#REF!=Selected!#REF!,1,0)</f>
        <v>#REF!</v>
      </c>
    </row>
    <row r="903" spans="1:2">
      <c r="A903" t="e">
        <f>IF(Selected!#REF!=Selected!#REF!,1,0)</f>
        <v>#REF!</v>
      </c>
      <c r="B903" t="e">
        <f>IF(Selected!#REF!=Selected!#REF!,1,0)</f>
        <v>#REF!</v>
      </c>
    </row>
    <row r="904" spans="1:2" hidden="1">
      <c r="A904" t="e">
        <f>IF(Selected!#REF!=Selected!#REF!,1,0)</f>
        <v>#REF!</v>
      </c>
      <c r="B904" t="e">
        <f>IF(Selected!#REF!=Selected!#REF!,1,0)</f>
        <v>#REF!</v>
      </c>
    </row>
    <row r="905" spans="1:2" hidden="1">
      <c r="A905" t="e">
        <f>IF(Selected!#REF!=Selected!#REF!,1,0)</f>
        <v>#REF!</v>
      </c>
      <c r="B905" t="e">
        <f>IF(Selected!#REF!=Selected!#REF!,1,0)</f>
        <v>#REF!</v>
      </c>
    </row>
    <row r="906" spans="1:2" hidden="1">
      <c r="A906" t="e">
        <f>IF(Selected!#REF!=Selected!#REF!,1,0)</f>
        <v>#REF!</v>
      </c>
      <c r="B906" t="e">
        <f>IF(Selected!#REF!=Selected!#REF!,1,0)</f>
        <v>#REF!</v>
      </c>
    </row>
    <row r="907" spans="1:2">
      <c r="A907">
        <f>IF(Selected!V802=Selected!W802,1,0)</f>
        <v>1</v>
      </c>
      <c r="B907">
        <f>IF(Selected!S802=Selected!T802,1,0)</f>
        <v>1</v>
      </c>
    </row>
    <row r="908" spans="1:2" hidden="1">
      <c r="A908" t="e">
        <f>IF(Selected!#REF!=Selected!#REF!,1,0)</f>
        <v>#REF!</v>
      </c>
      <c r="B908" t="e">
        <f>IF(Selected!#REF!=Selected!#REF!,1,0)</f>
        <v>#REF!</v>
      </c>
    </row>
    <row r="909" spans="1:2">
      <c r="A909">
        <f>IF(Selected!V803=Selected!W803,1,0)</f>
        <v>1</v>
      </c>
      <c r="B909">
        <f>IF(Selected!S803=Selected!T803,1,0)</f>
        <v>1</v>
      </c>
    </row>
    <row r="910" spans="1:2" hidden="1">
      <c r="A910" t="e">
        <f>IF(Selected!#REF!=Selected!#REF!,1,0)</f>
        <v>#REF!</v>
      </c>
      <c r="B910" t="e">
        <f>IF(Selected!#REF!=Selected!#REF!,1,0)</f>
        <v>#REF!</v>
      </c>
    </row>
    <row r="911" spans="1:2" hidden="1">
      <c r="A911" t="e">
        <f>IF(Selected!#REF!=Selected!#REF!,1,0)</f>
        <v>#REF!</v>
      </c>
      <c r="B911" t="e">
        <f>IF(Selected!#REF!=Selected!#REF!,1,0)</f>
        <v>#REF!</v>
      </c>
    </row>
    <row r="912" spans="1:2">
      <c r="A912">
        <f>IF(Selected!V804=Selected!W804,1,0)</f>
        <v>1</v>
      </c>
      <c r="B912">
        <f>IF(Selected!S804=Selected!T804,1,0)</f>
        <v>1</v>
      </c>
    </row>
    <row r="913" spans="1:2">
      <c r="A913">
        <f>IF(Selected!V805=Selected!W805,1,0)</f>
        <v>1</v>
      </c>
      <c r="B913">
        <f>IF(Selected!S805=Selected!T805,1,0)</f>
        <v>1</v>
      </c>
    </row>
    <row r="914" spans="1:2">
      <c r="A914">
        <f>IF(Selected!V806=Selected!W806,1,0)</f>
        <v>1</v>
      </c>
      <c r="B914">
        <f>IF(Selected!S806=Selected!T806,1,0)</f>
        <v>1</v>
      </c>
    </row>
    <row r="915" spans="1:2" hidden="1">
      <c r="A915" t="e">
        <f>IF(Selected!#REF!=Selected!#REF!,1,0)</f>
        <v>#REF!</v>
      </c>
      <c r="B915" t="e">
        <f>IF(Selected!#REF!=Selected!#REF!,1,0)</f>
        <v>#REF!</v>
      </c>
    </row>
    <row r="916" spans="1:2">
      <c r="A916">
        <f>IF(Selected!V807=Selected!W807,1,0)</f>
        <v>1</v>
      </c>
      <c r="B916">
        <f>IF(Selected!S807=Selected!T807,1,0)</f>
        <v>1</v>
      </c>
    </row>
    <row r="917" spans="1:2" hidden="1">
      <c r="A917" t="e">
        <f>IF(Selected!#REF!=Selected!#REF!,1,0)</f>
        <v>#REF!</v>
      </c>
      <c r="B917" t="e">
        <f>IF(Selected!#REF!=Selected!#REF!,1,0)</f>
        <v>#REF!</v>
      </c>
    </row>
    <row r="918" spans="1:2" hidden="1">
      <c r="A918" t="e">
        <f>IF(Selected!#REF!=Selected!#REF!,1,0)</f>
        <v>#REF!</v>
      </c>
      <c r="B918" t="e">
        <f>IF(Selected!#REF!=Selected!#REF!,1,0)</f>
        <v>#REF!</v>
      </c>
    </row>
    <row r="919" spans="1:2" hidden="1">
      <c r="A919" t="e">
        <f>IF(Selected!#REF!=Selected!#REF!,1,0)</f>
        <v>#REF!</v>
      </c>
      <c r="B919" t="e">
        <f>IF(Selected!#REF!=Selected!#REF!,1,0)</f>
        <v>#REF!</v>
      </c>
    </row>
    <row r="920" spans="1:2" hidden="1">
      <c r="A920" t="e">
        <f>IF(Selected!#REF!=Selected!#REF!,1,0)</f>
        <v>#REF!</v>
      </c>
      <c r="B920" t="e">
        <f>IF(Selected!#REF!=Selected!#REF!,1,0)</f>
        <v>#REF!</v>
      </c>
    </row>
    <row r="921" spans="1:2">
      <c r="A921">
        <f>IF(Selected!V808=Selected!W808,1,0)</f>
        <v>1</v>
      </c>
      <c r="B921">
        <f>IF(Selected!S808=Selected!T808,1,0)</f>
        <v>1</v>
      </c>
    </row>
    <row r="922" spans="1:2">
      <c r="A922">
        <f>IF(Selected!V809=Selected!W809,1,0)</f>
        <v>1</v>
      </c>
      <c r="B922">
        <f>IF(Selected!S809=Selected!T809,1,0)</f>
        <v>1</v>
      </c>
    </row>
    <row r="923" spans="1:2" hidden="1">
      <c r="A923" t="e">
        <f>IF(Selected!#REF!=Selected!#REF!,1,0)</f>
        <v>#REF!</v>
      </c>
      <c r="B923" t="e">
        <f>IF(Selected!#REF!=Selected!#REF!,1,0)</f>
        <v>#REF!</v>
      </c>
    </row>
    <row r="924" spans="1:2">
      <c r="A924">
        <f>IF(Selected!V810=Selected!W810,1,0)</f>
        <v>1</v>
      </c>
      <c r="B924">
        <f>IF(Selected!S810=Selected!T810,1,0)</f>
        <v>1</v>
      </c>
    </row>
    <row r="925" spans="1:2">
      <c r="A925" t="e">
        <f>IF(Selected!#REF!=Selected!#REF!,1,0)</f>
        <v>#REF!</v>
      </c>
      <c r="B925" t="e">
        <f>IF(Selected!#REF!=Selected!#REF!,1,0)</f>
        <v>#REF!</v>
      </c>
    </row>
    <row r="926" spans="1:2" hidden="1">
      <c r="A926" t="e">
        <f>IF(Selected!#REF!=Selected!#REF!,1,0)</f>
        <v>#REF!</v>
      </c>
      <c r="B926" t="e">
        <f>IF(Selected!#REF!=Selected!#REF!,1,0)</f>
        <v>#REF!</v>
      </c>
    </row>
    <row r="927" spans="1:2">
      <c r="A927">
        <f>IF(Selected!V811=Selected!W811,1,0)</f>
        <v>1</v>
      </c>
      <c r="B927">
        <f>IF(Selected!S811=Selected!T811,1,0)</f>
        <v>1</v>
      </c>
    </row>
    <row r="928" spans="1:2">
      <c r="A928">
        <f>IF(Selected!V812=Selected!W812,1,0)</f>
        <v>1</v>
      </c>
      <c r="B928">
        <f>IF(Selected!S812=Selected!T812,1,0)</f>
        <v>1</v>
      </c>
    </row>
    <row r="929" spans="1:2" hidden="1">
      <c r="A929" t="e">
        <f>IF(Selected!#REF!=Selected!#REF!,1,0)</f>
        <v>#REF!</v>
      </c>
      <c r="B929" t="e">
        <f>IF(Selected!#REF!=Selected!#REF!,1,0)</f>
        <v>#REF!</v>
      </c>
    </row>
    <row r="930" spans="1:2" hidden="1">
      <c r="A930" t="e">
        <f>IF(Selected!#REF!=Selected!#REF!,1,0)</f>
        <v>#REF!</v>
      </c>
      <c r="B930" t="e">
        <f>IF(Selected!#REF!=Selected!#REF!,1,0)</f>
        <v>#REF!</v>
      </c>
    </row>
    <row r="931" spans="1:2" hidden="1">
      <c r="A931" t="e">
        <f>IF(Selected!#REF!=Selected!#REF!,1,0)</f>
        <v>#REF!</v>
      </c>
      <c r="B931" t="e">
        <f>IF(Selected!#REF!=Selected!#REF!,1,0)</f>
        <v>#REF!</v>
      </c>
    </row>
    <row r="932" spans="1:2">
      <c r="A932">
        <f>IF(Selected!V813=Selected!W813,1,0)</f>
        <v>1</v>
      </c>
      <c r="B932">
        <f>IF(Selected!S813=Selected!T813,1,0)</f>
        <v>1</v>
      </c>
    </row>
    <row r="933" spans="1:2" hidden="1">
      <c r="A933" t="e">
        <f>IF(Selected!#REF!=Selected!#REF!,1,0)</f>
        <v>#REF!</v>
      </c>
      <c r="B933" t="e">
        <f>IF(Selected!#REF!=Selected!#REF!,1,0)</f>
        <v>#REF!</v>
      </c>
    </row>
    <row r="934" spans="1:2" hidden="1">
      <c r="A934" t="e">
        <f>IF(Selected!#REF!=Selected!#REF!,1,0)</f>
        <v>#REF!</v>
      </c>
      <c r="B934" t="e">
        <f>IF(Selected!#REF!=Selected!#REF!,1,0)</f>
        <v>#REF!</v>
      </c>
    </row>
    <row r="935" spans="1:2" hidden="1">
      <c r="A935" t="e">
        <f>IF(Selected!#REF!=Selected!#REF!,1,0)</f>
        <v>#REF!</v>
      </c>
      <c r="B935" t="e">
        <f>IF(Selected!#REF!=Selected!#REF!,1,0)</f>
        <v>#REF!</v>
      </c>
    </row>
    <row r="936" spans="1:2" hidden="1">
      <c r="A936" t="e">
        <f>IF(Selected!#REF!=Selected!#REF!,1,0)</f>
        <v>#REF!</v>
      </c>
      <c r="B936" t="e">
        <f>IF(Selected!#REF!=Selected!#REF!,1,0)</f>
        <v>#REF!</v>
      </c>
    </row>
    <row r="937" spans="1:2" hidden="1">
      <c r="A937" t="e">
        <f>IF(Selected!#REF!=Selected!#REF!,1,0)</f>
        <v>#REF!</v>
      </c>
      <c r="B937" t="e">
        <f>IF(Selected!#REF!=Selected!#REF!,1,0)</f>
        <v>#REF!</v>
      </c>
    </row>
    <row r="938" spans="1:2" hidden="1">
      <c r="A938" t="e">
        <f>IF(Selected!#REF!=Selected!#REF!,1,0)</f>
        <v>#REF!</v>
      </c>
      <c r="B938" t="e">
        <f>IF(Selected!#REF!=Selected!#REF!,1,0)</f>
        <v>#REF!</v>
      </c>
    </row>
    <row r="939" spans="1:2">
      <c r="A939">
        <f>IF(Selected!V814=Selected!W814,1,0)</f>
        <v>1</v>
      </c>
      <c r="B939">
        <f>IF(Selected!S814=Selected!T814,1,0)</f>
        <v>1</v>
      </c>
    </row>
    <row r="940" spans="1:2" hidden="1">
      <c r="A940" t="e">
        <f>IF(Selected!#REF!=Selected!#REF!,1,0)</f>
        <v>#REF!</v>
      </c>
      <c r="B940" t="e">
        <f>IF(Selected!#REF!=Selected!#REF!,1,0)</f>
        <v>#REF!</v>
      </c>
    </row>
    <row r="941" spans="1:2">
      <c r="A941">
        <f>IF(Selected!V815=Selected!W815,1,0)</f>
        <v>1</v>
      </c>
      <c r="B941">
        <f>IF(Selected!S815=Selected!T815,1,0)</f>
        <v>1</v>
      </c>
    </row>
    <row r="942" spans="1:2" hidden="1">
      <c r="A942" t="e">
        <f>IF(Selected!#REF!=Selected!#REF!,1,0)</f>
        <v>#REF!</v>
      </c>
      <c r="B942" t="e">
        <f>IF(Selected!#REF!=Selected!#REF!,1,0)</f>
        <v>#REF!</v>
      </c>
    </row>
    <row r="943" spans="1:2" hidden="1">
      <c r="A943" t="e">
        <f>IF(Selected!#REF!=Selected!#REF!,1,0)</f>
        <v>#REF!</v>
      </c>
      <c r="B943" t="e">
        <f>IF(Selected!#REF!=Selected!#REF!,1,0)</f>
        <v>#REF!</v>
      </c>
    </row>
    <row r="944" spans="1:2" hidden="1">
      <c r="A944" t="e">
        <f>IF(Selected!#REF!=Selected!#REF!,1,0)</f>
        <v>#REF!</v>
      </c>
      <c r="B944" t="e">
        <f>IF(Selected!#REF!=Selected!#REF!,1,0)</f>
        <v>#REF!</v>
      </c>
    </row>
    <row r="945" spans="1:2" hidden="1">
      <c r="A945" t="e">
        <f>IF(Selected!#REF!=Selected!#REF!,1,0)</f>
        <v>#REF!</v>
      </c>
      <c r="B945" t="e">
        <f>IF(Selected!#REF!=Selected!#REF!,1,0)</f>
        <v>#REF!</v>
      </c>
    </row>
    <row r="946" spans="1:2" hidden="1">
      <c r="A946" t="e">
        <f>IF(Selected!#REF!=Selected!#REF!,1,0)</f>
        <v>#REF!</v>
      </c>
      <c r="B946" t="e">
        <f>IF(Selected!#REF!=Selected!#REF!,1,0)</f>
        <v>#REF!</v>
      </c>
    </row>
    <row r="947" spans="1:2">
      <c r="A947">
        <f>IF(Selected!V816=Selected!W816,1,0)</f>
        <v>1</v>
      </c>
      <c r="B947">
        <f>IF(Selected!S816=Selected!T816,1,0)</f>
        <v>1</v>
      </c>
    </row>
    <row r="948" spans="1:2">
      <c r="A948">
        <f>IF(Selected!V817=Selected!W817,1,0)</f>
        <v>1</v>
      </c>
      <c r="B948">
        <f>IF(Selected!S817=Selected!T817,1,0)</f>
        <v>1</v>
      </c>
    </row>
    <row r="949" spans="1:2">
      <c r="A949">
        <f>IF(Selected!V818=Selected!W818,1,0)</f>
        <v>1</v>
      </c>
      <c r="B949">
        <f>IF(Selected!S818=Selected!T818,1,0)</f>
        <v>1</v>
      </c>
    </row>
    <row r="950" spans="1:2" hidden="1">
      <c r="A950" t="e">
        <f>IF(Selected!#REF!=Selected!#REF!,1,0)</f>
        <v>#REF!</v>
      </c>
      <c r="B950" t="e">
        <f>IF(Selected!#REF!=Selected!#REF!,1,0)</f>
        <v>#REF!</v>
      </c>
    </row>
    <row r="951" spans="1:2">
      <c r="A951">
        <f>IF(Selected!V819=Selected!W819,1,0)</f>
        <v>1</v>
      </c>
      <c r="B951">
        <f>IF(Selected!S819=Selected!T819,1,0)</f>
        <v>1</v>
      </c>
    </row>
    <row r="952" spans="1:2" hidden="1">
      <c r="A952" t="e">
        <f>IF(Selected!#REF!=Selected!#REF!,1,0)</f>
        <v>#REF!</v>
      </c>
      <c r="B952" t="e">
        <f>IF(Selected!#REF!=Selected!#REF!,1,0)</f>
        <v>#REF!</v>
      </c>
    </row>
    <row r="953" spans="1:2" hidden="1">
      <c r="A953" t="e">
        <f>IF(Selected!#REF!=Selected!#REF!,1,0)</f>
        <v>#REF!</v>
      </c>
      <c r="B953" t="e">
        <f>IF(Selected!#REF!=Selected!#REF!,1,0)</f>
        <v>#REF!</v>
      </c>
    </row>
    <row r="954" spans="1:2" hidden="1">
      <c r="A954" t="e">
        <f>IF(Selected!#REF!=Selected!#REF!,1,0)</f>
        <v>#REF!</v>
      </c>
      <c r="B954" t="e">
        <f>IF(Selected!#REF!=Selected!#REF!,1,0)</f>
        <v>#REF!</v>
      </c>
    </row>
    <row r="955" spans="1:2">
      <c r="A955" t="e">
        <f>IF(Selected!#REF!=Selected!#REF!,1,0)</f>
        <v>#REF!</v>
      </c>
      <c r="B955" t="e">
        <f>IF(Selected!#REF!=Selected!#REF!,1,0)</f>
        <v>#REF!</v>
      </c>
    </row>
    <row r="956" spans="1:2">
      <c r="A956">
        <f>IF(Selected!V820=Selected!W820,1,0)</f>
        <v>1</v>
      </c>
      <c r="B956">
        <f>IF(Selected!S820=Selected!T820,1,0)</f>
        <v>1</v>
      </c>
    </row>
    <row r="957" spans="1:2" hidden="1">
      <c r="A957" t="e">
        <f>IF(Selected!#REF!=Selected!#REF!,1,0)</f>
        <v>#REF!</v>
      </c>
      <c r="B957" t="e">
        <f>IF(Selected!#REF!=Selected!#REF!,1,0)</f>
        <v>#REF!</v>
      </c>
    </row>
    <row r="958" spans="1:2" hidden="1">
      <c r="A958" t="e">
        <f>IF(Selected!#REF!=Selected!#REF!,1,0)</f>
        <v>#REF!</v>
      </c>
      <c r="B958" t="e">
        <f>IF(Selected!#REF!=Selected!#REF!,1,0)</f>
        <v>#REF!</v>
      </c>
    </row>
    <row r="959" spans="1:2" hidden="1">
      <c r="A959" t="e">
        <f>IF(Selected!#REF!=Selected!#REF!,1,0)</f>
        <v>#REF!</v>
      </c>
      <c r="B959" t="e">
        <f>IF(Selected!#REF!=Selected!#REF!,1,0)</f>
        <v>#REF!</v>
      </c>
    </row>
    <row r="960" spans="1:2" hidden="1">
      <c r="A960" t="e">
        <f>IF(Selected!#REF!=Selected!#REF!,1,0)</f>
        <v>#REF!</v>
      </c>
      <c r="B960" t="e">
        <f>IF(Selected!#REF!=Selected!#REF!,1,0)</f>
        <v>#REF!</v>
      </c>
    </row>
    <row r="961" spans="1:2">
      <c r="A961">
        <f>IF(Selected!V821=Selected!W821,1,0)</f>
        <v>1</v>
      </c>
      <c r="B961">
        <f>IF(Selected!S821=Selected!T821,1,0)</f>
        <v>1</v>
      </c>
    </row>
    <row r="962" spans="1:2">
      <c r="A962">
        <f>IF(Selected!V822=Selected!W822,1,0)</f>
        <v>1</v>
      </c>
      <c r="B962">
        <f>IF(Selected!S822=Selected!T822,1,0)</f>
        <v>1</v>
      </c>
    </row>
    <row r="963" spans="1:2">
      <c r="A963">
        <f>IF(Selected!V823=Selected!W823,1,0)</f>
        <v>1</v>
      </c>
      <c r="B963">
        <f>IF(Selected!S823=Selected!T823,1,0)</f>
        <v>1</v>
      </c>
    </row>
    <row r="964" spans="1:2" hidden="1">
      <c r="A964" t="e">
        <f>IF(Selected!#REF!=Selected!#REF!,1,0)</f>
        <v>#REF!</v>
      </c>
      <c r="B964" t="e">
        <f>IF(Selected!#REF!=Selected!#REF!,1,0)</f>
        <v>#REF!</v>
      </c>
    </row>
    <row r="965" spans="1:2">
      <c r="A965">
        <f>IF(Selected!V824=Selected!W824,1,0)</f>
        <v>1</v>
      </c>
      <c r="B965">
        <f>IF(Selected!S824=Selected!T824,1,0)</f>
        <v>1</v>
      </c>
    </row>
    <row r="966" spans="1:2" hidden="1">
      <c r="A966" t="e">
        <f>IF(Selected!#REF!=Selected!#REF!,1,0)</f>
        <v>#REF!</v>
      </c>
      <c r="B966" t="e">
        <f>IF(Selected!#REF!=Selected!#REF!,1,0)</f>
        <v>#REF!</v>
      </c>
    </row>
    <row r="967" spans="1:2">
      <c r="A967" t="e">
        <f>IF(Selected!#REF!=Selected!#REF!,1,0)</f>
        <v>#REF!</v>
      </c>
      <c r="B967" t="e">
        <f>IF(Selected!#REF!=Selected!#REF!,1,0)</f>
        <v>#REF!</v>
      </c>
    </row>
    <row r="968" spans="1:2">
      <c r="A968">
        <f>IF(Selected!V825=Selected!W825,1,0)</f>
        <v>1</v>
      </c>
      <c r="B968">
        <f>IF(Selected!S825=Selected!T825,1,0)</f>
        <v>1</v>
      </c>
    </row>
    <row r="969" spans="1:2">
      <c r="A969">
        <f>IF(Selected!V826=Selected!W826,1,0)</f>
        <v>1</v>
      </c>
      <c r="B969">
        <f>IF(Selected!S826=Selected!T826,1,0)</f>
        <v>1</v>
      </c>
    </row>
    <row r="970" spans="1:2">
      <c r="A970">
        <f>IF(Selected!V827=Selected!W827,1,0)</f>
        <v>1</v>
      </c>
      <c r="B970">
        <f>IF(Selected!S827=Selected!T827,1,0)</f>
        <v>1</v>
      </c>
    </row>
    <row r="971" spans="1:2">
      <c r="A971">
        <f>IF(Selected!V828=Selected!W828,1,0)</f>
        <v>1</v>
      </c>
      <c r="B971">
        <f>IF(Selected!S828=Selected!T828,1,0)</f>
        <v>1</v>
      </c>
    </row>
    <row r="972" spans="1:2" hidden="1">
      <c r="A972" t="e">
        <f>IF(Selected!#REF!=Selected!#REF!,1,0)</f>
        <v>#REF!</v>
      </c>
      <c r="B972" t="e">
        <f>IF(Selected!#REF!=Selected!#REF!,1,0)</f>
        <v>#REF!</v>
      </c>
    </row>
    <row r="973" spans="1:2" hidden="1">
      <c r="A973" t="e">
        <f>IF(Selected!#REF!=Selected!#REF!,1,0)</f>
        <v>#REF!</v>
      </c>
      <c r="B973" t="e">
        <f>IF(Selected!#REF!=Selected!#REF!,1,0)</f>
        <v>#REF!</v>
      </c>
    </row>
    <row r="974" spans="1:2" hidden="1">
      <c r="A974" t="e">
        <f>IF(Selected!#REF!=Selected!#REF!,1,0)</f>
        <v>#REF!</v>
      </c>
      <c r="B974" t="e">
        <f>IF(Selected!#REF!=Selected!#REF!,1,0)</f>
        <v>#REF!</v>
      </c>
    </row>
    <row r="975" spans="1:2">
      <c r="A975">
        <f>IF(Selected!V829=Selected!W829,1,0)</f>
        <v>1</v>
      </c>
      <c r="B975">
        <f>IF(Selected!S829=Selected!T829,1,0)</f>
        <v>1</v>
      </c>
    </row>
    <row r="976" spans="1:2" hidden="1">
      <c r="A976" t="e">
        <f>IF(Selected!#REF!=Selected!#REF!,1,0)</f>
        <v>#REF!</v>
      </c>
      <c r="B976" t="e">
        <f>IF(Selected!#REF!=Selected!#REF!,1,0)</f>
        <v>#REF!</v>
      </c>
    </row>
    <row r="977" spans="1:2" hidden="1">
      <c r="A977" t="e">
        <f>IF(Selected!#REF!=Selected!#REF!,1,0)</f>
        <v>#REF!</v>
      </c>
      <c r="B977" t="e">
        <f>IF(Selected!#REF!=Selected!#REF!,1,0)</f>
        <v>#REF!</v>
      </c>
    </row>
    <row r="978" spans="1:2" hidden="1">
      <c r="A978" t="e">
        <f>IF(Selected!#REF!=Selected!#REF!,1,0)</f>
        <v>#REF!</v>
      </c>
      <c r="B978" t="e">
        <f>IF(Selected!#REF!=Selected!#REF!,1,0)</f>
        <v>#REF!</v>
      </c>
    </row>
    <row r="979" spans="1:2" hidden="1">
      <c r="A979" t="e">
        <f>IF(Selected!#REF!=Selected!#REF!,1,0)</f>
        <v>#REF!</v>
      </c>
      <c r="B979" t="e">
        <f>IF(Selected!#REF!=Selected!#REF!,1,0)</f>
        <v>#REF!</v>
      </c>
    </row>
    <row r="980" spans="1:2">
      <c r="A980" t="e">
        <f>IF(Selected!#REF!=Selected!#REF!,1,0)</f>
        <v>#REF!</v>
      </c>
      <c r="B980" t="e">
        <f>IF(Selected!#REF!=Selected!#REF!,1,0)</f>
        <v>#REF!</v>
      </c>
    </row>
    <row r="981" spans="1:2">
      <c r="A981">
        <f>IF(Selected!V830=Selected!W830,1,0)</f>
        <v>1</v>
      </c>
      <c r="B981">
        <f>IF(Selected!S830=Selected!T830,1,0)</f>
        <v>1</v>
      </c>
    </row>
    <row r="982" spans="1:2" hidden="1">
      <c r="A982" t="e">
        <f>IF(Selected!#REF!=Selected!#REF!,1,0)</f>
        <v>#REF!</v>
      </c>
      <c r="B982" t="e">
        <f>IF(Selected!#REF!=Selected!#REF!,1,0)</f>
        <v>#REF!</v>
      </c>
    </row>
    <row r="983" spans="1:2" hidden="1">
      <c r="A983" t="e">
        <f>IF(Selected!#REF!=Selected!#REF!,1,0)</f>
        <v>#REF!</v>
      </c>
      <c r="B983" t="e">
        <f>IF(Selected!#REF!=Selected!#REF!,1,0)</f>
        <v>#REF!</v>
      </c>
    </row>
    <row r="984" spans="1:2" hidden="1">
      <c r="A984" t="e">
        <f>IF(Selected!#REF!=Selected!#REF!,1,0)</f>
        <v>#REF!</v>
      </c>
      <c r="B984" t="e">
        <f>IF(Selected!#REF!=Selected!#REF!,1,0)</f>
        <v>#REF!</v>
      </c>
    </row>
    <row r="985" spans="1:2">
      <c r="A985" t="e">
        <f>IF(Selected!#REF!=Selected!#REF!,1,0)</f>
        <v>#REF!</v>
      </c>
      <c r="B985" t="e">
        <f>IF(Selected!#REF!=Selected!#REF!,1,0)</f>
        <v>#REF!</v>
      </c>
    </row>
    <row r="986" spans="1:2">
      <c r="A986">
        <f>IF(Selected!V831=Selected!W831,1,0)</f>
        <v>1</v>
      </c>
      <c r="B986">
        <f>IF(Selected!S831=Selected!T831,1,0)</f>
        <v>1</v>
      </c>
    </row>
    <row r="987" spans="1:2" hidden="1">
      <c r="A987" t="e">
        <f>IF(Selected!#REF!=Selected!#REF!,1,0)</f>
        <v>#REF!</v>
      </c>
      <c r="B987" t="e">
        <f>IF(Selected!#REF!=Selected!#REF!,1,0)</f>
        <v>#REF!</v>
      </c>
    </row>
    <row r="988" spans="1:2">
      <c r="A988" t="e">
        <f>IF(Selected!#REF!=Selected!#REF!,1,0)</f>
        <v>#REF!</v>
      </c>
      <c r="B988" t="e">
        <f>IF(Selected!#REF!=Selected!#REF!,1,0)</f>
        <v>#REF!</v>
      </c>
    </row>
    <row r="989" spans="1:2">
      <c r="A989">
        <f>IF(Selected!V832=Selected!W832,1,0)</f>
        <v>1</v>
      </c>
      <c r="B989">
        <f>IF(Selected!S832=Selected!T832,1,0)</f>
        <v>1</v>
      </c>
    </row>
    <row r="990" spans="1:2">
      <c r="A990" t="e">
        <f>IF(Selected!#REF!=Selected!#REF!,1,0)</f>
        <v>#REF!</v>
      </c>
      <c r="B990" t="e">
        <f>IF(Selected!#REF!=Selected!#REF!,1,0)</f>
        <v>#REF!</v>
      </c>
    </row>
    <row r="991" spans="1:2">
      <c r="A991">
        <f>IF(Selected!V833=Selected!W833,1,0)</f>
        <v>1</v>
      </c>
      <c r="B991">
        <f>IF(Selected!S833=Selected!T833,1,0)</f>
        <v>1</v>
      </c>
    </row>
    <row r="992" spans="1:2" hidden="1">
      <c r="A992" t="e">
        <f>IF(Selected!#REF!=Selected!#REF!,1,0)</f>
        <v>#REF!</v>
      </c>
      <c r="B992" t="e">
        <f>IF(Selected!#REF!=Selected!#REF!,1,0)</f>
        <v>#REF!</v>
      </c>
    </row>
    <row r="993" spans="1:2">
      <c r="A993">
        <f>IF(Selected!V834=Selected!W834,1,0)</f>
        <v>1</v>
      </c>
      <c r="B993">
        <f>IF(Selected!S834=Selected!T834,1,0)</f>
        <v>1</v>
      </c>
    </row>
    <row r="994" spans="1:2">
      <c r="A994">
        <f>IF(Selected!V835=Selected!W835,1,0)</f>
        <v>1</v>
      </c>
      <c r="B994">
        <f>IF(Selected!S835=Selected!T835,1,0)</f>
        <v>1</v>
      </c>
    </row>
    <row r="995" spans="1:2" hidden="1">
      <c r="A995" t="e">
        <f>IF(Selected!#REF!=Selected!#REF!,1,0)</f>
        <v>#REF!</v>
      </c>
      <c r="B995" t="e">
        <f>IF(Selected!#REF!=Selected!#REF!,1,0)</f>
        <v>#REF!</v>
      </c>
    </row>
    <row r="996" spans="1:2">
      <c r="A996" t="e">
        <f>IF(Selected!#REF!=Selected!#REF!,1,0)</f>
        <v>#REF!</v>
      </c>
      <c r="B996" t="e">
        <f>IF(Selected!#REF!=Selected!#REF!,1,0)</f>
        <v>#REF!</v>
      </c>
    </row>
    <row r="997" spans="1:2" hidden="1">
      <c r="A997" t="e">
        <f>IF(Selected!#REF!=Selected!#REF!,1,0)</f>
        <v>#REF!</v>
      </c>
      <c r="B997" t="e">
        <f>IF(Selected!#REF!=Selected!#REF!,1,0)</f>
        <v>#REF!</v>
      </c>
    </row>
    <row r="998" spans="1:2">
      <c r="A998">
        <f>IF(Selected!V836=Selected!W836,1,0)</f>
        <v>1</v>
      </c>
      <c r="B998">
        <f>IF(Selected!S836=Selected!T836,1,0)</f>
        <v>1</v>
      </c>
    </row>
    <row r="999" spans="1:2" hidden="1">
      <c r="A999" t="e">
        <f>IF(Selected!#REF!=Selected!#REF!,1,0)</f>
        <v>#REF!</v>
      </c>
      <c r="B999" t="e">
        <f>IF(Selected!#REF!=Selected!#REF!,1,0)</f>
        <v>#REF!</v>
      </c>
    </row>
    <row r="1000" spans="1:2" hidden="1">
      <c r="A1000" t="e">
        <f>IF(Selected!#REF!=Selected!#REF!,1,0)</f>
        <v>#REF!</v>
      </c>
      <c r="B1000" t="e">
        <f>IF(Selected!#REF!=Selected!#REF!,1,0)</f>
        <v>#REF!</v>
      </c>
    </row>
    <row r="1001" spans="1:2" hidden="1">
      <c r="A1001" t="e">
        <f>IF(Selected!#REF!=Selected!#REF!,1,0)</f>
        <v>#REF!</v>
      </c>
      <c r="B1001" t="e">
        <f>IF(Selected!#REF!=Selected!#REF!,1,0)</f>
        <v>#REF!</v>
      </c>
    </row>
    <row r="1002" spans="1:2">
      <c r="A1002">
        <f>IF(Selected!V837=Selected!W837,1,0)</f>
        <v>1</v>
      </c>
      <c r="B1002">
        <f>IF(Selected!S837=Selected!T837,1,0)</f>
        <v>1</v>
      </c>
    </row>
    <row r="1003" spans="1:2">
      <c r="A1003">
        <f>IF(Selected!V838=Selected!W838,1,0)</f>
        <v>1</v>
      </c>
      <c r="B1003">
        <f>IF(Selected!S838=Selected!T838,1,0)</f>
        <v>1</v>
      </c>
    </row>
    <row r="1004" spans="1:2">
      <c r="A1004">
        <f>IF(Selected!V839=Selected!W839,1,0)</f>
        <v>1</v>
      </c>
      <c r="B1004">
        <f>IF(Selected!S839=Selected!T839,1,0)</f>
        <v>1</v>
      </c>
    </row>
    <row r="1005" spans="1:2" hidden="1">
      <c r="A1005" t="e">
        <f>IF(Selected!#REF!=Selected!#REF!,1,0)</f>
        <v>#REF!</v>
      </c>
      <c r="B1005" t="e">
        <f>IF(Selected!#REF!=Selected!#REF!,1,0)</f>
        <v>#REF!</v>
      </c>
    </row>
    <row r="1006" spans="1:2" hidden="1">
      <c r="A1006" t="e">
        <f>IF(Selected!#REF!=Selected!#REF!,1,0)</f>
        <v>#REF!</v>
      </c>
      <c r="B1006" t="e">
        <f>IF(Selected!#REF!=Selected!#REF!,1,0)</f>
        <v>#REF!</v>
      </c>
    </row>
    <row r="1007" spans="1:2" hidden="1">
      <c r="A1007" t="e">
        <f>IF(Selected!#REF!=Selected!#REF!,1,0)</f>
        <v>#REF!</v>
      </c>
      <c r="B1007" t="e">
        <f>IF(Selected!#REF!=Selected!#REF!,1,0)</f>
        <v>#REF!</v>
      </c>
    </row>
    <row r="1008" spans="1:2">
      <c r="A1008">
        <f>IF(Selected!V840=Selected!W840,1,0)</f>
        <v>1</v>
      </c>
      <c r="B1008">
        <f>IF(Selected!S840=Selected!T840,1,0)</f>
        <v>1</v>
      </c>
    </row>
    <row r="1009" spans="1:2" hidden="1">
      <c r="A1009" t="e">
        <f>IF(Selected!#REF!=Selected!#REF!,1,0)</f>
        <v>#REF!</v>
      </c>
      <c r="B1009" t="e">
        <f>IF(Selected!#REF!=Selected!#REF!,1,0)</f>
        <v>#REF!</v>
      </c>
    </row>
    <row r="1010" spans="1:2">
      <c r="A1010">
        <f>IF(Selected!V841=Selected!W841,1,0)</f>
        <v>1</v>
      </c>
      <c r="B1010">
        <f>IF(Selected!S841=Selected!T841,1,0)</f>
        <v>1</v>
      </c>
    </row>
    <row r="1011" spans="1:2" hidden="1">
      <c r="A1011" t="e">
        <f>IF(Selected!#REF!=Selected!#REF!,1,0)</f>
        <v>#REF!</v>
      </c>
      <c r="B1011" t="e">
        <f>IF(Selected!#REF!=Selected!#REF!,1,0)</f>
        <v>#REF!</v>
      </c>
    </row>
    <row r="1012" spans="1:2">
      <c r="A1012" t="e">
        <f>IF(Selected!#REF!=Selected!#REF!,1,0)</f>
        <v>#REF!</v>
      </c>
      <c r="B1012" t="e">
        <f>IF(Selected!#REF!=Selected!#REF!,1,0)</f>
        <v>#REF!</v>
      </c>
    </row>
    <row r="1013" spans="1:2" hidden="1">
      <c r="A1013" t="e">
        <f>IF(Selected!#REF!=Selected!#REF!,1,0)</f>
        <v>#REF!</v>
      </c>
      <c r="B1013" t="e">
        <f>IF(Selected!#REF!=Selected!#REF!,1,0)</f>
        <v>#REF!</v>
      </c>
    </row>
    <row r="1014" spans="1:2" hidden="1">
      <c r="A1014" t="e">
        <f>IF(Selected!#REF!=Selected!#REF!,1,0)</f>
        <v>#REF!</v>
      </c>
      <c r="B1014" t="e">
        <f>IF(Selected!#REF!=Selected!#REF!,1,0)</f>
        <v>#REF!</v>
      </c>
    </row>
    <row r="1015" spans="1:2">
      <c r="A1015">
        <f>IF(Selected!V842=Selected!W842,1,0)</f>
        <v>1</v>
      </c>
      <c r="B1015">
        <f>IF(Selected!S842=Selected!T842,1,0)</f>
        <v>1</v>
      </c>
    </row>
    <row r="1016" spans="1:2" hidden="1">
      <c r="A1016" t="e">
        <f>IF(Selected!#REF!=Selected!#REF!,1,0)</f>
        <v>#REF!</v>
      </c>
      <c r="B1016" t="e">
        <f>IF(Selected!#REF!=Selected!#REF!,1,0)</f>
        <v>#REF!</v>
      </c>
    </row>
    <row r="1017" spans="1:2" hidden="1">
      <c r="A1017" t="e">
        <f>IF(Selected!#REF!=Selected!#REF!,1,0)</f>
        <v>#REF!</v>
      </c>
      <c r="B1017" t="e">
        <f>IF(Selected!#REF!=Selected!#REF!,1,0)</f>
        <v>#REF!</v>
      </c>
    </row>
    <row r="1018" spans="1:2">
      <c r="A1018" t="e">
        <f>IF(Selected!#REF!=Selected!#REF!,1,0)</f>
        <v>#REF!</v>
      </c>
      <c r="B1018" t="e">
        <f>IF(Selected!#REF!=Selected!#REF!,1,0)</f>
        <v>#REF!</v>
      </c>
    </row>
    <row r="1019" spans="1:2">
      <c r="A1019">
        <f>IF(Selected!V843=Selected!W843,1,0)</f>
        <v>1</v>
      </c>
      <c r="B1019">
        <f>IF(Selected!S843=Selected!T843,1,0)</f>
        <v>1</v>
      </c>
    </row>
    <row r="1020" spans="1:2">
      <c r="A1020">
        <f>IF(Selected!V844=Selected!W844,1,0)</f>
        <v>1</v>
      </c>
      <c r="B1020">
        <f>IF(Selected!S844=Selected!T844,1,0)</f>
        <v>1</v>
      </c>
    </row>
    <row r="1021" spans="1:2" hidden="1">
      <c r="A1021" t="e">
        <f>IF(Selected!#REF!=Selected!#REF!,1,0)</f>
        <v>#REF!</v>
      </c>
      <c r="B1021" t="e">
        <f>IF(Selected!#REF!=Selected!#REF!,1,0)</f>
        <v>#REF!</v>
      </c>
    </row>
    <row r="1022" spans="1:2" hidden="1">
      <c r="A1022" t="e">
        <f>IF(Selected!#REF!=Selected!#REF!,1,0)</f>
        <v>#REF!</v>
      </c>
      <c r="B1022" t="e">
        <f>IF(Selected!#REF!=Selected!#REF!,1,0)</f>
        <v>#REF!</v>
      </c>
    </row>
    <row r="1023" spans="1:2">
      <c r="A1023" t="e">
        <f>IF(Selected!#REF!=Selected!#REF!,1,0)</f>
        <v>#REF!</v>
      </c>
      <c r="B1023" t="e">
        <f>IF(Selected!#REF!=Selected!#REF!,1,0)</f>
        <v>#REF!</v>
      </c>
    </row>
    <row r="1024" spans="1:2" hidden="1">
      <c r="A1024" t="e">
        <f>IF(Selected!#REF!=Selected!#REF!,1,0)</f>
        <v>#REF!</v>
      </c>
      <c r="B1024" t="e">
        <f>IF(Selected!#REF!=Selected!#REF!,1,0)</f>
        <v>#REF!</v>
      </c>
    </row>
    <row r="1025" spans="1:2" hidden="1">
      <c r="A1025" t="e">
        <f>IF(Selected!#REF!=Selected!#REF!,1,0)</f>
        <v>#REF!</v>
      </c>
      <c r="B1025" t="e">
        <f>IF(Selected!#REF!=Selected!#REF!,1,0)</f>
        <v>#REF!</v>
      </c>
    </row>
    <row r="1026" spans="1:2" hidden="1">
      <c r="A1026" t="e">
        <f>IF(Selected!#REF!=Selected!#REF!,1,0)</f>
        <v>#REF!</v>
      </c>
      <c r="B1026" t="e">
        <f>IF(Selected!#REF!=Selected!#REF!,1,0)</f>
        <v>#REF!</v>
      </c>
    </row>
    <row r="1027" spans="1:2">
      <c r="A1027">
        <f>IF(Selected!V845=Selected!W845,1,0)</f>
        <v>1</v>
      </c>
      <c r="B1027">
        <f>IF(Selected!S845=Selected!T845,1,0)</f>
        <v>1</v>
      </c>
    </row>
    <row r="1028" spans="1:2" hidden="1">
      <c r="A1028" t="e">
        <f>IF(Selected!#REF!=Selected!#REF!,1,0)</f>
        <v>#REF!</v>
      </c>
      <c r="B1028" t="e">
        <f>IF(Selected!#REF!=Selected!#REF!,1,0)</f>
        <v>#REF!</v>
      </c>
    </row>
    <row r="1029" spans="1:2" hidden="1">
      <c r="A1029" t="e">
        <f>IF(Selected!#REF!=Selected!#REF!,1,0)</f>
        <v>#REF!</v>
      </c>
      <c r="B1029" t="e">
        <f>IF(Selected!#REF!=Selected!#REF!,1,0)</f>
        <v>#REF!</v>
      </c>
    </row>
    <row r="1030" spans="1:2">
      <c r="A1030" t="e">
        <f>IF(Selected!#REF!=Selected!#REF!,1,0)</f>
        <v>#REF!</v>
      </c>
      <c r="B1030" t="e">
        <f>IF(Selected!#REF!=Selected!#REF!,1,0)</f>
        <v>#REF!</v>
      </c>
    </row>
    <row r="1031" spans="1:2">
      <c r="A1031">
        <f>IF(Selected!V846=Selected!W846,1,0)</f>
        <v>1</v>
      </c>
      <c r="B1031">
        <f>IF(Selected!S846=Selected!T846,1,0)</f>
        <v>1</v>
      </c>
    </row>
    <row r="1032" spans="1:2" hidden="1">
      <c r="A1032" t="e">
        <f>IF(Selected!#REF!=Selected!#REF!,1,0)</f>
        <v>#REF!</v>
      </c>
      <c r="B1032" t="e">
        <f>IF(Selected!#REF!=Selected!#REF!,1,0)</f>
        <v>#REF!</v>
      </c>
    </row>
    <row r="1033" spans="1:2" hidden="1">
      <c r="A1033" t="e">
        <f>IF(Selected!#REF!=Selected!#REF!,1,0)</f>
        <v>#REF!</v>
      </c>
      <c r="B1033" t="e">
        <f>IF(Selected!#REF!=Selected!#REF!,1,0)</f>
        <v>#REF!</v>
      </c>
    </row>
    <row r="1034" spans="1:2">
      <c r="A1034">
        <f>IF(Selected!V847=Selected!W847,1,0)</f>
        <v>1</v>
      </c>
      <c r="B1034">
        <f>IF(Selected!S847=Selected!T847,1,0)</f>
        <v>1</v>
      </c>
    </row>
    <row r="1035" spans="1:2">
      <c r="A1035">
        <f>IF(Selected!V848=Selected!W848,1,0)</f>
        <v>1</v>
      </c>
      <c r="B1035">
        <f>IF(Selected!S848=Selected!T848,1,0)</f>
        <v>1</v>
      </c>
    </row>
    <row r="1036" spans="1:2" hidden="1">
      <c r="A1036" t="e">
        <f>IF(Selected!#REF!=Selected!#REF!,1,0)</f>
        <v>#REF!</v>
      </c>
      <c r="B1036" t="e">
        <f>IF(Selected!#REF!=Selected!#REF!,1,0)</f>
        <v>#REF!</v>
      </c>
    </row>
    <row r="1037" spans="1:2" hidden="1">
      <c r="A1037" t="e">
        <f>IF(Selected!#REF!=Selected!#REF!,1,0)</f>
        <v>#REF!</v>
      </c>
      <c r="B1037" t="e">
        <f>IF(Selected!#REF!=Selected!#REF!,1,0)</f>
        <v>#REF!</v>
      </c>
    </row>
    <row r="1038" spans="1:2">
      <c r="A1038">
        <f>IF(Selected!V849=Selected!W849,1,0)</f>
        <v>1</v>
      </c>
      <c r="B1038">
        <f>IF(Selected!S849=Selected!T849,1,0)</f>
        <v>1</v>
      </c>
    </row>
    <row r="1039" spans="1:2" hidden="1">
      <c r="A1039" t="e">
        <f>IF(Selected!#REF!=Selected!#REF!,1,0)</f>
        <v>#REF!</v>
      </c>
      <c r="B1039" t="e">
        <f>IF(Selected!#REF!=Selected!#REF!,1,0)</f>
        <v>#REF!</v>
      </c>
    </row>
    <row r="1040" spans="1:2">
      <c r="A1040">
        <f>IF(Selected!V850=Selected!W850,1,0)</f>
        <v>1</v>
      </c>
      <c r="B1040">
        <f>IF(Selected!S850=Selected!T850,1,0)</f>
        <v>1</v>
      </c>
    </row>
    <row r="1041" spans="1:2" hidden="1">
      <c r="A1041" t="e">
        <f>IF(Selected!#REF!=Selected!#REF!,1,0)</f>
        <v>#REF!</v>
      </c>
      <c r="B1041" t="e">
        <f>IF(Selected!#REF!=Selected!#REF!,1,0)</f>
        <v>#REF!</v>
      </c>
    </row>
    <row r="1042" spans="1:2" hidden="1">
      <c r="A1042" t="e">
        <f>IF(Selected!#REF!=Selected!#REF!,1,0)</f>
        <v>#REF!</v>
      </c>
      <c r="B1042" t="e">
        <f>IF(Selected!#REF!=Selected!#REF!,1,0)</f>
        <v>#REF!</v>
      </c>
    </row>
    <row r="1043" spans="1:2">
      <c r="A1043" t="e">
        <f>IF(Selected!#REF!=Selected!#REF!,1,0)</f>
        <v>#REF!</v>
      </c>
      <c r="B1043" t="e">
        <f>IF(Selected!#REF!=Selected!#REF!,1,0)</f>
        <v>#REF!</v>
      </c>
    </row>
    <row r="1044" spans="1:2" hidden="1">
      <c r="A1044" t="e">
        <f>IF(Selected!#REF!=Selected!#REF!,1,0)</f>
        <v>#REF!</v>
      </c>
      <c r="B1044" t="e">
        <f>IF(Selected!#REF!=Selected!#REF!,1,0)</f>
        <v>#REF!</v>
      </c>
    </row>
    <row r="1045" spans="1:2" hidden="1">
      <c r="A1045" t="e">
        <f>IF(Selected!#REF!=Selected!#REF!,1,0)</f>
        <v>#REF!</v>
      </c>
      <c r="B1045" t="e">
        <f>IF(Selected!#REF!=Selected!#REF!,1,0)</f>
        <v>#REF!</v>
      </c>
    </row>
    <row r="1046" spans="1:2">
      <c r="A1046">
        <f>IF(Selected!V851=Selected!W851,1,0)</f>
        <v>1</v>
      </c>
      <c r="B1046">
        <f>IF(Selected!S851=Selected!T851,1,0)</f>
        <v>1</v>
      </c>
    </row>
    <row r="1047" spans="1:2">
      <c r="A1047">
        <f>IF(Selected!V852=Selected!W852,1,0)</f>
        <v>1</v>
      </c>
      <c r="B1047">
        <f>IF(Selected!S852=Selected!T852,1,0)</f>
        <v>1</v>
      </c>
    </row>
    <row r="1048" spans="1:2" hidden="1">
      <c r="A1048" t="e">
        <f>IF(Selected!#REF!=Selected!#REF!,1,0)</f>
        <v>#REF!</v>
      </c>
      <c r="B1048" t="e">
        <f>IF(Selected!#REF!=Selected!#REF!,1,0)</f>
        <v>#REF!</v>
      </c>
    </row>
    <row r="1049" spans="1:2" hidden="1">
      <c r="A1049" t="e">
        <f>IF(Selected!#REF!=Selected!#REF!,1,0)</f>
        <v>#REF!</v>
      </c>
      <c r="B1049" t="e">
        <f>IF(Selected!#REF!=Selected!#REF!,1,0)</f>
        <v>#REF!</v>
      </c>
    </row>
    <row r="1050" spans="1:2">
      <c r="A1050" t="e">
        <f>IF(Selected!#REF!=Selected!#REF!,1,0)</f>
        <v>#REF!</v>
      </c>
      <c r="B1050" t="e">
        <f>IF(Selected!#REF!=Selected!#REF!,1,0)</f>
        <v>#REF!</v>
      </c>
    </row>
    <row r="1051" spans="1:2" hidden="1">
      <c r="A1051" t="e">
        <f>IF(Selected!#REF!=Selected!#REF!,1,0)</f>
        <v>#REF!</v>
      </c>
      <c r="B1051" t="e">
        <f>IF(Selected!#REF!=Selected!#REF!,1,0)</f>
        <v>#REF!</v>
      </c>
    </row>
    <row r="1052" spans="1:2" hidden="1">
      <c r="A1052" t="e">
        <f>IF(Selected!#REF!=Selected!#REF!,1,0)</f>
        <v>#REF!</v>
      </c>
      <c r="B1052" t="e">
        <f>IF(Selected!#REF!=Selected!#REF!,1,0)</f>
        <v>#REF!</v>
      </c>
    </row>
    <row r="1053" spans="1:2" hidden="1">
      <c r="A1053" t="e">
        <f>IF(Selected!#REF!=Selected!#REF!,1,0)</f>
        <v>#REF!</v>
      </c>
      <c r="B1053" t="e">
        <f>IF(Selected!#REF!=Selected!#REF!,1,0)</f>
        <v>#REF!</v>
      </c>
    </row>
    <row r="1054" spans="1:2">
      <c r="A1054">
        <f>IF(Selected!V853=Selected!W853,1,0)</f>
        <v>1</v>
      </c>
      <c r="B1054">
        <f>IF(Selected!S853=Selected!T853,1,0)</f>
        <v>1</v>
      </c>
    </row>
    <row r="1055" spans="1:2" hidden="1">
      <c r="A1055" t="e">
        <f>IF(Selected!#REF!=Selected!#REF!,1,0)</f>
        <v>#REF!</v>
      </c>
      <c r="B1055" t="e">
        <f>IF(Selected!#REF!=Selected!#REF!,1,0)</f>
        <v>#REF!</v>
      </c>
    </row>
    <row r="1056" spans="1:2" hidden="1">
      <c r="A1056" t="e">
        <f>IF(Selected!#REF!=Selected!#REF!,1,0)</f>
        <v>#REF!</v>
      </c>
      <c r="B1056" t="e">
        <f>IF(Selected!#REF!=Selected!#REF!,1,0)</f>
        <v>#REF!</v>
      </c>
    </row>
    <row r="1057" spans="1:2" hidden="1">
      <c r="A1057" t="e">
        <f>IF(Selected!#REF!=Selected!#REF!,1,0)</f>
        <v>#REF!</v>
      </c>
      <c r="B1057" t="e">
        <f>IF(Selected!#REF!=Selected!#REF!,1,0)</f>
        <v>#REF!</v>
      </c>
    </row>
    <row r="1058" spans="1:2">
      <c r="A1058" t="e">
        <f>IF(Selected!#REF!=Selected!#REF!,1,0)</f>
        <v>#REF!</v>
      </c>
      <c r="B1058" t="e">
        <f>IF(Selected!#REF!=Selected!#REF!,1,0)</f>
        <v>#REF!</v>
      </c>
    </row>
    <row r="1059" spans="1:2">
      <c r="A1059">
        <f>IF(Selected!V854=Selected!W854,1,0)</f>
        <v>1</v>
      </c>
      <c r="B1059">
        <f>IF(Selected!S854=Selected!T854,1,0)</f>
        <v>1</v>
      </c>
    </row>
    <row r="1060" spans="1:2" hidden="1">
      <c r="A1060" t="e">
        <f>IF(Selected!#REF!=Selected!#REF!,1,0)</f>
        <v>#REF!</v>
      </c>
      <c r="B1060" t="e">
        <f>IF(Selected!#REF!=Selected!#REF!,1,0)</f>
        <v>#REF!</v>
      </c>
    </row>
    <row r="1061" spans="1:2" hidden="1">
      <c r="A1061" t="e">
        <f>IF(Selected!#REF!=Selected!#REF!,1,0)</f>
        <v>#REF!</v>
      </c>
      <c r="B1061" t="e">
        <f>IF(Selected!#REF!=Selected!#REF!,1,0)</f>
        <v>#REF!</v>
      </c>
    </row>
    <row r="1062" spans="1:2" hidden="1">
      <c r="A1062" t="e">
        <f>IF(Selected!#REF!=Selected!#REF!,1,0)</f>
        <v>#REF!</v>
      </c>
      <c r="B1062" t="e">
        <f>IF(Selected!#REF!=Selected!#REF!,1,0)</f>
        <v>#REF!</v>
      </c>
    </row>
    <row r="1063" spans="1:2" hidden="1">
      <c r="A1063" t="e">
        <f>IF(Selected!#REF!=Selected!#REF!,1,0)</f>
        <v>#REF!</v>
      </c>
      <c r="B1063" t="e">
        <f>IF(Selected!#REF!=Selected!#REF!,1,0)</f>
        <v>#REF!</v>
      </c>
    </row>
    <row r="1064" spans="1:2" hidden="1">
      <c r="A1064" t="e">
        <f>IF(Selected!#REF!=Selected!#REF!,1,0)</f>
        <v>#REF!</v>
      </c>
      <c r="B1064" t="e">
        <f>IF(Selected!#REF!=Selected!#REF!,1,0)</f>
        <v>#REF!</v>
      </c>
    </row>
    <row r="1065" spans="1:2">
      <c r="A1065" t="e">
        <f>IF(Selected!#REF!=Selected!#REF!,1,0)</f>
        <v>#REF!</v>
      </c>
      <c r="B1065" t="e">
        <f>IF(Selected!#REF!=Selected!#REF!,1,0)</f>
        <v>#REF!</v>
      </c>
    </row>
    <row r="1066" spans="1:2">
      <c r="A1066">
        <f>IF(Selected!V855=Selected!W855,1,0)</f>
        <v>1</v>
      </c>
      <c r="B1066">
        <f>IF(Selected!S855=Selected!T855,1,0)</f>
        <v>1</v>
      </c>
    </row>
    <row r="1067" spans="1:2">
      <c r="A1067">
        <f>IF(Selected!V856=Selected!W856,1,0)</f>
        <v>1</v>
      </c>
      <c r="B1067">
        <f>IF(Selected!S856=Selected!T856,1,0)</f>
        <v>1</v>
      </c>
    </row>
    <row r="1068" spans="1:2" hidden="1">
      <c r="A1068" t="e">
        <f>IF(Selected!#REF!=Selected!#REF!,1,0)</f>
        <v>#REF!</v>
      </c>
      <c r="B1068" t="e">
        <f>IF(Selected!#REF!=Selected!#REF!,1,0)</f>
        <v>#REF!</v>
      </c>
    </row>
    <row r="1069" spans="1:2" hidden="1">
      <c r="A1069" t="e">
        <f>IF(Selected!#REF!=Selected!#REF!,1,0)</f>
        <v>#REF!</v>
      </c>
      <c r="B1069" t="e">
        <f>IF(Selected!#REF!=Selected!#REF!,1,0)</f>
        <v>#REF!</v>
      </c>
    </row>
    <row r="1070" spans="1:2">
      <c r="A1070">
        <f>IF(Selected!V857=Selected!W857,1,0)</f>
        <v>1</v>
      </c>
      <c r="B1070">
        <f>IF(Selected!S857=Selected!T857,1,0)</f>
        <v>1</v>
      </c>
    </row>
    <row r="1071" spans="1:2" hidden="1">
      <c r="A1071" t="e">
        <f>IF(Selected!#REF!=Selected!#REF!,1,0)</f>
        <v>#REF!</v>
      </c>
      <c r="B1071" t="e">
        <f>IF(Selected!#REF!=Selected!#REF!,1,0)</f>
        <v>#REF!</v>
      </c>
    </row>
    <row r="1072" spans="1:2" hidden="1">
      <c r="A1072" t="e">
        <f>IF(Selected!#REF!=Selected!#REF!,1,0)</f>
        <v>#REF!</v>
      </c>
      <c r="B1072" t="e">
        <f>IF(Selected!#REF!=Selected!#REF!,1,0)</f>
        <v>#REF!</v>
      </c>
    </row>
    <row r="1073" spans="1:2" hidden="1">
      <c r="A1073" t="e">
        <f>IF(Selected!#REF!=Selected!#REF!,1,0)</f>
        <v>#REF!</v>
      </c>
      <c r="B1073" t="e">
        <f>IF(Selected!#REF!=Selected!#REF!,1,0)</f>
        <v>#REF!</v>
      </c>
    </row>
    <row r="1074" spans="1:2" hidden="1">
      <c r="A1074" t="e">
        <f>IF(Selected!#REF!=Selected!#REF!,1,0)</f>
        <v>#REF!</v>
      </c>
      <c r="B1074" t="e">
        <f>IF(Selected!#REF!=Selected!#REF!,1,0)</f>
        <v>#REF!</v>
      </c>
    </row>
    <row r="1075" spans="1:2" hidden="1">
      <c r="A1075" t="e">
        <f>IF(Selected!#REF!=Selected!#REF!,1,0)</f>
        <v>#REF!</v>
      </c>
      <c r="B1075" t="e">
        <f>IF(Selected!#REF!=Selected!#REF!,1,0)</f>
        <v>#REF!</v>
      </c>
    </row>
    <row r="1076" spans="1:2" hidden="1">
      <c r="A1076" t="e">
        <f>IF(Selected!#REF!=Selected!#REF!,1,0)</f>
        <v>#REF!</v>
      </c>
      <c r="B1076" t="e">
        <f>IF(Selected!#REF!=Selected!#REF!,1,0)</f>
        <v>#REF!</v>
      </c>
    </row>
    <row r="1077" spans="1:2" hidden="1">
      <c r="A1077" t="e">
        <f>IF(Selected!#REF!=Selected!#REF!,1,0)</f>
        <v>#REF!</v>
      </c>
      <c r="B1077" t="e">
        <f>IF(Selected!#REF!=Selected!#REF!,1,0)</f>
        <v>#REF!</v>
      </c>
    </row>
    <row r="1078" spans="1:2">
      <c r="A1078">
        <f>IF(Selected!V858=Selected!W858,1,0)</f>
        <v>1</v>
      </c>
      <c r="B1078">
        <f>IF(Selected!S858=Selected!T858,1,0)</f>
        <v>1</v>
      </c>
    </row>
    <row r="1079" spans="1:2" hidden="1">
      <c r="A1079" t="e">
        <f>IF(Selected!#REF!=Selected!#REF!,1,0)</f>
        <v>#REF!</v>
      </c>
      <c r="B1079" t="e">
        <f>IF(Selected!#REF!=Selected!#REF!,1,0)</f>
        <v>#REF!</v>
      </c>
    </row>
    <row r="1080" spans="1:2" hidden="1">
      <c r="A1080" t="e">
        <f>IF(Selected!#REF!=Selected!#REF!,1,0)</f>
        <v>#REF!</v>
      </c>
      <c r="B1080" t="e">
        <f>IF(Selected!#REF!=Selected!#REF!,1,0)</f>
        <v>#REF!</v>
      </c>
    </row>
    <row r="1081" spans="1:2" hidden="1">
      <c r="A1081" t="e">
        <f>IF(Selected!#REF!=Selected!#REF!,1,0)</f>
        <v>#REF!</v>
      </c>
      <c r="B1081" t="e">
        <f>IF(Selected!#REF!=Selected!#REF!,1,0)</f>
        <v>#REF!</v>
      </c>
    </row>
    <row r="1082" spans="1:2" hidden="1">
      <c r="A1082" t="e">
        <f>IF(Selected!#REF!=Selected!#REF!,1,0)</f>
        <v>#REF!</v>
      </c>
      <c r="B1082" t="e">
        <f>IF(Selected!#REF!=Selected!#REF!,1,0)</f>
        <v>#REF!</v>
      </c>
    </row>
    <row r="1083" spans="1:2">
      <c r="A1083">
        <f>IF(Selected!V859=Selected!W859,1,0)</f>
        <v>1</v>
      </c>
      <c r="B1083">
        <f>IF(Selected!S859=Selected!T859,1,0)</f>
        <v>1</v>
      </c>
    </row>
    <row r="1084" spans="1:2">
      <c r="A1084">
        <f>IF(Selected!V860=Selected!W860,1,0)</f>
        <v>1</v>
      </c>
      <c r="B1084">
        <f>IF(Selected!S860=Selected!T860,1,0)</f>
        <v>1</v>
      </c>
    </row>
    <row r="1085" spans="1:2" hidden="1">
      <c r="A1085" t="e">
        <f>IF(Selected!#REF!=Selected!#REF!,1,0)</f>
        <v>#REF!</v>
      </c>
      <c r="B1085" t="e">
        <f>IF(Selected!#REF!=Selected!#REF!,1,0)</f>
        <v>#REF!</v>
      </c>
    </row>
    <row r="1086" spans="1:2" hidden="1">
      <c r="A1086" t="e">
        <f>IF(Selected!#REF!=Selected!#REF!,1,0)</f>
        <v>#REF!</v>
      </c>
      <c r="B1086" t="e">
        <f>IF(Selected!#REF!=Selected!#REF!,1,0)</f>
        <v>#REF!</v>
      </c>
    </row>
    <row r="1087" spans="1:2" hidden="1">
      <c r="A1087" t="e">
        <f>IF(Selected!#REF!=Selected!#REF!,1,0)</f>
        <v>#REF!</v>
      </c>
      <c r="B1087" t="e">
        <f>IF(Selected!#REF!=Selected!#REF!,1,0)</f>
        <v>#REF!</v>
      </c>
    </row>
    <row r="1088" spans="1:2">
      <c r="A1088">
        <f>IF(Selected!V861=Selected!W861,1,0)</f>
        <v>1</v>
      </c>
      <c r="B1088">
        <f>IF(Selected!S861=Selected!T861,1,0)</f>
        <v>1</v>
      </c>
    </row>
    <row r="1089" spans="1:2" hidden="1">
      <c r="A1089" t="e">
        <f>IF(Selected!#REF!=Selected!#REF!,1,0)</f>
        <v>#REF!</v>
      </c>
      <c r="B1089" t="e">
        <f>IF(Selected!#REF!=Selected!#REF!,1,0)</f>
        <v>#REF!</v>
      </c>
    </row>
    <row r="1090" spans="1:2" hidden="1">
      <c r="A1090" t="e">
        <f>IF(Selected!#REF!=Selected!#REF!,1,0)</f>
        <v>#REF!</v>
      </c>
      <c r="B1090" t="e">
        <f>IF(Selected!#REF!=Selected!#REF!,1,0)</f>
        <v>#REF!</v>
      </c>
    </row>
    <row r="1091" spans="1:2" hidden="1">
      <c r="A1091" t="e">
        <f>IF(Selected!#REF!=Selected!#REF!,1,0)</f>
        <v>#REF!</v>
      </c>
      <c r="B1091" t="e">
        <f>IF(Selected!#REF!=Selected!#REF!,1,0)</f>
        <v>#REF!</v>
      </c>
    </row>
    <row r="1092" spans="1:2" hidden="1">
      <c r="A1092" t="e">
        <f>IF(Selected!#REF!=Selected!#REF!,1,0)</f>
        <v>#REF!</v>
      </c>
      <c r="B1092" t="e">
        <f>IF(Selected!#REF!=Selected!#REF!,1,0)</f>
        <v>#REF!</v>
      </c>
    </row>
    <row r="1093" spans="1:2">
      <c r="A1093">
        <f>IF(Selected!V862=Selected!W862,1,0)</f>
        <v>1</v>
      </c>
      <c r="B1093">
        <f>IF(Selected!S862=Selected!T862,1,0)</f>
        <v>1</v>
      </c>
    </row>
    <row r="1094" spans="1:2" hidden="1">
      <c r="A1094" t="e">
        <f>IF(Selected!#REF!=Selected!#REF!,1,0)</f>
        <v>#REF!</v>
      </c>
      <c r="B1094" t="e">
        <f>IF(Selected!#REF!=Selected!#REF!,1,0)</f>
        <v>#REF!</v>
      </c>
    </row>
    <row r="1095" spans="1:2" hidden="1">
      <c r="A1095" t="e">
        <f>IF(Selected!#REF!=Selected!#REF!,1,0)</f>
        <v>#REF!</v>
      </c>
      <c r="B1095" t="e">
        <f>IF(Selected!#REF!=Selected!#REF!,1,0)</f>
        <v>#REF!</v>
      </c>
    </row>
    <row r="1096" spans="1:2" hidden="1">
      <c r="A1096" t="e">
        <f>IF(Selected!#REF!=Selected!#REF!,1,0)</f>
        <v>#REF!</v>
      </c>
      <c r="B1096" t="e">
        <f>IF(Selected!#REF!=Selected!#REF!,1,0)</f>
        <v>#REF!</v>
      </c>
    </row>
    <row r="1097" spans="1:2" hidden="1">
      <c r="A1097" t="e">
        <f>IF(Selected!#REF!=Selected!#REF!,1,0)</f>
        <v>#REF!</v>
      </c>
      <c r="B1097" t="e">
        <f>IF(Selected!#REF!=Selected!#REF!,1,0)</f>
        <v>#REF!</v>
      </c>
    </row>
    <row r="1098" spans="1:2" hidden="1">
      <c r="A1098" t="e">
        <f>IF(Selected!#REF!=Selected!#REF!,1,0)</f>
        <v>#REF!</v>
      </c>
      <c r="B1098" t="e">
        <f>IF(Selected!#REF!=Selected!#REF!,1,0)</f>
        <v>#REF!</v>
      </c>
    </row>
    <row r="1099" spans="1:2" hidden="1">
      <c r="A1099" t="e">
        <f>IF(Selected!#REF!=Selected!#REF!,1,0)</f>
        <v>#REF!</v>
      </c>
      <c r="B1099" t="e">
        <f>IF(Selected!#REF!=Selected!#REF!,1,0)</f>
        <v>#REF!</v>
      </c>
    </row>
    <row r="1100" spans="1:2" hidden="1">
      <c r="A1100" t="e">
        <f>IF(Selected!#REF!=Selected!#REF!,1,0)</f>
        <v>#REF!</v>
      </c>
      <c r="B1100" t="e">
        <f>IF(Selected!#REF!=Selected!#REF!,1,0)</f>
        <v>#REF!</v>
      </c>
    </row>
    <row r="1101" spans="1:2">
      <c r="A1101">
        <f>IF(Selected!V863=Selected!W863,1,0)</f>
        <v>1</v>
      </c>
      <c r="B1101">
        <f>IF(Selected!S863=Selected!T863,1,0)</f>
        <v>1</v>
      </c>
    </row>
    <row r="1102" spans="1:2" hidden="1">
      <c r="A1102" t="e">
        <f>IF(Selected!#REF!=Selected!#REF!,1,0)</f>
        <v>#REF!</v>
      </c>
      <c r="B1102" t="e">
        <f>IF(Selected!#REF!=Selected!#REF!,1,0)</f>
        <v>#REF!</v>
      </c>
    </row>
    <row r="1103" spans="1:2" hidden="1">
      <c r="A1103" t="e">
        <f>IF(Selected!#REF!=Selected!#REF!,1,0)</f>
        <v>#REF!</v>
      </c>
      <c r="B1103" t="e">
        <f>IF(Selected!#REF!=Selected!#REF!,1,0)</f>
        <v>#REF!</v>
      </c>
    </row>
    <row r="1104" spans="1:2" hidden="1">
      <c r="A1104" t="e">
        <f>IF(Selected!#REF!=Selected!#REF!,1,0)</f>
        <v>#REF!</v>
      </c>
      <c r="B1104" t="e">
        <f>IF(Selected!#REF!=Selected!#REF!,1,0)</f>
        <v>#REF!</v>
      </c>
    </row>
    <row r="1105" spans="1:2" hidden="1">
      <c r="A1105" t="e">
        <f>IF(Selected!#REF!=Selected!#REF!,1,0)</f>
        <v>#REF!</v>
      </c>
      <c r="B1105" t="e">
        <f>IF(Selected!#REF!=Selected!#REF!,1,0)</f>
        <v>#REF!</v>
      </c>
    </row>
    <row r="1106" spans="1:2" hidden="1">
      <c r="A1106" t="e">
        <f>IF(Selected!#REF!=Selected!#REF!,1,0)</f>
        <v>#REF!</v>
      </c>
      <c r="B1106" t="e">
        <f>IF(Selected!#REF!=Selected!#REF!,1,0)</f>
        <v>#REF!</v>
      </c>
    </row>
    <row r="1107" spans="1:2" hidden="1">
      <c r="A1107" t="e">
        <f>IF(Selected!#REF!=Selected!#REF!,1,0)</f>
        <v>#REF!</v>
      </c>
      <c r="B1107" t="e">
        <f>IF(Selected!#REF!=Selected!#REF!,1,0)</f>
        <v>#REF!</v>
      </c>
    </row>
    <row r="1108" spans="1:2">
      <c r="A1108">
        <f>IF(Selected!V864=Selected!W864,1,0)</f>
        <v>1</v>
      </c>
      <c r="B1108">
        <f>IF(Selected!S864=Selected!T864,1,0)</f>
        <v>1</v>
      </c>
    </row>
    <row r="1109" spans="1:2">
      <c r="A1109">
        <f>IF(Selected!V865=Selected!W865,1,0)</f>
        <v>1</v>
      </c>
      <c r="B1109">
        <f>IF(Selected!S865=Selected!T865,1,0)</f>
        <v>1</v>
      </c>
    </row>
    <row r="1110" spans="1:2" hidden="1">
      <c r="A1110" t="e">
        <f>IF(Selected!#REF!=Selected!#REF!,1,0)</f>
        <v>#REF!</v>
      </c>
      <c r="B1110" t="e">
        <f>IF(Selected!#REF!=Selected!#REF!,1,0)</f>
        <v>#REF!</v>
      </c>
    </row>
    <row r="1111" spans="1:2" hidden="1">
      <c r="A1111" t="e">
        <f>IF(Selected!#REF!=Selected!#REF!,1,0)</f>
        <v>#REF!</v>
      </c>
      <c r="B1111" t="e">
        <f>IF(Selected!#REF!=Selected!#REF!,1,0)</f>
        <v>#REF!</v>
      </c>
    </row>
    <row r="1112" spans="1:2" hidden="1">
      <c r="A1112" t="e">
        <f>IF(Selected!#REF!=Selected!#REF!,1,0)</f>
        <v>#REF!</v>
      </c>
      <c r="B1112" t="e">
        <f>IF(Selected!#REF!=Selected!#REF!,1,0)</f>
        <v>#REF!</v>
      </c>
    </row>
    <row r="1113" spans="1:2" hidden="1">
      <c r="A1113" t="e">
        <f>IF(Selected!#REF!=Selected!#REF!,1,0)</f>
        <v>#REF!</v>
      </c>
      <c r="B1113" t="e">
        <f>IF(Selected!#REF!=Selected!#REF!,1,0)</f>
        <v>#REF!</v>
      </c>
    </row>
    <row r="1114" spans="1:2" hidden="1">
      <c r="A1114" t="e">
        <f>IF(Selected!#REF!=Selected!#REF!,1,0)</f>
        <v>#REF!</v>
      </c>
      <c r="B1114" t="e">
        <f>IF(Selected!#REF!=Selected!#REF!,1,0)</f>
        <v>#REF!</v>
      </c>
    </row>
    <row r="1115" spans="1:2" hidden="1">
      <c r="A1115" t="e">
        <f>IF(Selected!#REF!=Selected!#REF!,1,0)</f>
        <v>#REF!</v>
      </c>
      <c r="B1115" t="e">
        <f>IF(Selected!#REF!=Selected!#REF!,1,0)</f>
        <v>#REF!</v>
      </c>
    </row>
    <row r="1116" spans="1:2" hidden="1">
      <c r="A1116" t="e">
        <f>IF(Selected!#REF!=Selected!#REF!,1,0)</f>
        <v>#REF!</v>
      </c>
      <c r="B1116" t="e">
        <f>IF(Selected!#REF!=Selected!#REF!,1,0)</f>
        <v>#REF!</v>
      </c>
    </row>
    <row r="1117" spans="1:2">
      <c r="A1117">
        <f>IF(Selected!V866=Selected!W866,1,0)</f>
        <v>1</v>
      </c>
      <c r="B1117">
        <f>IF(Selected!S866=Selected!T866,1,0)</f>
        <v>1</v>
      </c>
    </row>
    <row r="1118" spans="1:2">
      <c r="A1118">
        <f>IF(Selected!V867=Selected!W867,1,0)</f>
        <v>1</v>
      </c>
      <c r="B1118">
        <f>IF(Selected!S867=Selected!T867,1,0)</f>
        <v>1</v>
      </c>
    </row>
    <row r="1119" spans="1:2">
      <c r="A1119">
        <f>IF(Selected!V868=Selected!W868,1,0)</f>
        <v>1</v>
      </c>
      <c r="B1119">
        <f>IF(Selected!S868=Selected!T868,1,0)</f>
        <v>1</v>
      </c>
    </row>
    <row r="1120" spans="1:2">
      <c r="A1120" t="e">
        <f>IF(Selected!#REF!=Selected!#REF!,1,0)</f>
        <v>#REF!</v>
      </c>
      <c r="B1120" t="e">
        <f>IF(Selected!#REF!=Selected!#REF!,1,0)</f>
        <v>#REF!</v>
      </c>
    </row>
    <row r="1121" spans="1:2">
      <c r="A1121" t="e">
        <f>IF(Selected!#REF!=Selected!#REF!,1,0)</f>
        <v>#REF!</v>
      </c>
      <c r="B1121" t="e">
        <f>IF(Selected!#REF!=Selected!#REF!,1,0)</f>
        <v>#REF!</v>
      </c>
    </row>
    <row r="1122" spans="1:2" hidden="1">
      <c r="A1122" t="e">
        <f>IF(Selected!#REF!=Selected!#REF!,1,0)</f>
        <v>#REF!</v>
      </c>
      <c r="B1122" t="e">
        <f>IF(Selected!#REF!=Selected!#REF!,1,0)</f>
        <v>#REF!</v>
      </c>
    </row>
    <row r="1123" spans="1:2">
      <c r="A1123">
        <f>IF(Selected!V869=Selected!W869,1,0)</f>
        <v>1</v>
      </c>
      <c r="B1123">
        <f>IF(Selected!S869=Selected!T869,1,0)</f>
        <v>1</v>
      </c>
    </row>
    <row r="1124" spans="1:2" hidden="1">
      <c r="A1124" t="e">
        <f>IF(Selected!#REF!=Selected!#REF!,1,0)</f>
        <v>#REF!</v>
      </c>
      <c r="B1124" t="e">
        <f>IF(Selected!#REF!=Selected!#REF!,1,0)</f>
        <v>#REF!</v>
      </c>
    </row>
    <row r="1125" spans="1:2" hidden="1">
      <c r="A1125" t="e">
        <f>IF(Selected!#REF!=Selected!#REF!,1,0)</f>
        <v>#REF!</v>
      </c>
      <c r="B1125" t="e">
        <f>IF(Selected!#REF!=Selected!#REF!,1,0)</f>
        <v>#REF!</v>
      </c>
    </row>
    <row r="1126" spans="1:2">
      <c r="A1126" t="e">
        <f>IF(Selected!#REF!=Selected!#REF!,1,0)</f>
        <v>#REF!</v>
      </c>
      <c r="B1126" t="e">
        <f>IF(Selected!#REF!=Selected!#REF!,1,0)</f>
        <v>#REF!</v>
      </c>
    </row>
    <row r="1127" spans="1:2">
      <c r="A1127" t="e">
        <f>IF(Selected!#REF!=Selected!#REF!,1,0)</f>
        <v>#REF!</v>
      </c>
      <c r="B1127" t="e">
        <f>IF(Selected!#REF!=Selected!#REF!,1,0)</f>
        <v>#REF!</v>
      </c>
    </row>
    <row r="1128" spans="1:2">
      <c r="A1128">
        <f>IF(Selected!V870=Selected!W870,1,0)</f>
        <v>1</v>
      </c>
      <c r="B1128">
        <f>IF(Selected!S870=Selected!T870,1,0)</f>
        <v>1</v>
      </c>
    </row>
    <row r="1129" spans="1:2">
      <c r="A1129">
        <f>IF(Selected!V871=Selected!W871,1,0)</f>
        <v>1</v>
      </c>
      <c r="B1129">
        <f>IF(Selected!S871=Selected!T871,1,0)</f>
        <v>1</v>
      </c>
    </row>
    <row r="1130" spans="1:2" hidden="1">
      <c r="A1130" t="e">
        <f>IF(Selected!#REF!=Selected!#REF!,1,0)</f>
        <v>#REF!</v>
      </c>
      <c r="B1130" t="e">
        <f>IF(Selected!#REF!=Selected!#REF!,1,0)</f>
        <v>#REF!</v>
      </c>
    </row>
    <row r="1131" spans="1:2" hidden="1">
      <c r="A1131" t="e">
        <f>IF(Selected!#REF!=Selected!#REF!,1,0)</f>
        <v>#REF!</v>
      </c>
      <c r="B1131" t="e">
        <f>IF(Selected!#REF!=Selected!#REF!,1,0)</f>
        <v>#REF!</v>
      </c>
    </row>
    <row r="1132" spans="1:2" hidden="1">
      <c r="A1132" t="e">
        <f>IF(Selected!#REF!=Selected!#REF!,1,0)</f>
        <v>#REF!</v>
      </c>
      <c r="B1132" t="e">
        <f>IF(Selected!#REF!=Selected!#REF!,1,0)</f>
        <v>#REF!</v>
      </c>
    </row>
    <row r="1133" spans="1:2">
      <c r="A1133">
        <f>IF(Selected!V872=Selected!W872,1,0)</f>
        <v>1</v>
      </c>
      <c r="B1133">
        <f>IF(Selected!S872=Selected!T872,1,0)</f>
        <v>1</v>
      </c>
    </row>
    <row r="1134" spans="1:2">
      <c r="A1134">
        <f>IF(Selected!V873=Selected!W873,1,0)</f>
        <v>1</v>
      </c>
      <c r="B1134">
        <f>IF(Selected!S873=Selected!T873,1,0)</f>
        <v>1</v>
      </c>
    </row>
    <row r="1135" spans="1:2" hidden="1">
      <c r="A1135" t="e">
        <f>IF(Selected!#REF!=Selected!#REF!,1,0)</f>
        <v>#REF!</v>
      </c>
      <c r="B1135" t="e">
        <f>IF(Selected!#REF!=Selected!#REF!,1,0)</f>
        <v>#REF!</v>
      </c>
    </row>
    <row r="1136" spans="1:2">
      <c r="A1136">
        <f>IF(Selected!V874=Selected!W874,1,0)</f>
        <v>1</v>
      </c>
      <c r="B1136">
        <f>IF(Selected!S874=Selected!T874,1,0)</f>
        <v>1</v>
      </c>
    </row>
    <row r="1137" spans="1:2" hidden="1">
      <c r="A1137" t="e">
        <f>IF(Selected!#REF!=Selected!#REF!,1,0)</f>
        <v>#REF!</v>
      </c>
      <c r="B1137" t="e">
        <f>IF(Selected!#REF!=Selected!#REF!,1,0)</f>
        <v>#REF!</v>
      </c>
    </row>
    <row r="1138" spans="1:2" hidden="1">
      <c r="A1138" t="e">
        <f>IF(Selected!#REF!=Selected!#REF!,1,0)</f>
        <v>#REF!</v>
      </c>
      <c r="B1138" t="e">
        <f>IF(Selected!#REF!=Selected!#REF!,1,0)</f>
        <v>#REF!</v>
      </c>
    </row>
    <row r="1139" spans="1:2" hidden="1">
      <c r="A1139" t="e">
        <f>IF(Selected!#REF!=Selected!#REF!,1,0)</f>
        <v>#REF!</v>
      </c>
      <c r="B1139" t="e">
        <f>IF(Selected!#REF!=Selected!#REF!,1,0)</f>
        <v>#REF!</v>
      </c>
    </row>
    <row r="1140" spans="1:2" hidden="1">
      <c r="A1140" t="e">
        <f>IF(Selected!#REF!=Selected!#REF!,1,0)</f>
        <v>#REF!</v>
      </c>
      <c r="B1140" t="e">
        <f>IF(Selected!#REF!=Selected!#REF!,1,0)</f>
        <v>#REF!</v>
      </c>
    </row>
    <row r="1141" spans="1:2">
      <c r="A1141">
        <f>IF(Selected!V875=Selected!W875,1,0)</f>
        <v>1</v>
      </c>
      <c r="B1141">
        <f>IF(Selected!S875=Selected!T875,1,0)</f>
        <v>1</v>
      </c>
    </row>
    <row r="1142" spans="1:2" hidden="1">
      <c r="A1142" t="e">
        <f>IF(Selected!#REF!=Selected!#REF!,1,0)</f>
        <v>#REF!</v>
      </c>
      <c r="B1142" t="e">
        <f>IF(Selected!#REF!=Selected!#REF!,1,0)</f>
        <v>#REF!</v>
      </c>
    </row>
    <row r="1143" spans="1:2" hidden="1">
      <c r="A1143" t="e">
        <f>IF(Selected!#REF!=Selected!#REF!,1,0)</f>
        <v>#REF!</v>
      </c>
      <c r="B1143" t="e">
        <f>IF(Selected!#REF!=Selected!#REF!,1,0)</f>
        <v>#REF!</v>
      </c>
    </row>
    <row r="1144" spans="1:2" hidden="1">
      <c r="A1144" t="e">
        <f>IF(Selected!#REF!=Selected!#REF!,1,0)</f>
        <v>#REF!</v>
      </c>
      <c r="B1144" t="e">
        <f>IF(Selected!#REF!=Selected!#REF!,1,0)</f>
        <v>#REF!</v>
      </c>
    </row>
    <row r="1145" spans="1:2">
      <c r="A1145">
        <f>IF(Selected!V876=Selected!W876,1,0)</f>
        <v>1</v>
      </c>
      <c r="B1145">
        <f>IF(Selected!S876=Selected!T876,1,0)</f>
        <v>1</v>
      </c>
    </row>
    <row r="1146" spans="1:2" hidden="1">
      <c r="A1146" t="e">
        <f>IF(Selected!#REF!=Selected!#REF!,1,0)</f>
        <v>#REF!</v>
      </c>
      <c r="B1146" t="e">
        <f>IF(Selected!#REF!=Selected!#REF!,1,0)</f>
        <v>#REF!</v>
      </c>
    </row>
    <row r="1147" spans="1:2">
      <c r="A1147">
        <f>IF(Selected!V877=Selected!W877,1,0)</f>
        <v>1</v>
      </c>
      <c r="B1147">
        <f>IF(Selected!S877=Selected!T877,1,0)</f>
        <v>1</v>
      </c>
    </row>
    <row r="1148" spans="1:2">
      <c r="A1148">
        <f>IF(Selected!V878=Selected!W878,1,0)</f>
        <v>1</v>
      </c>
      <c r="B1148">
        <f>IF(Selected!S878=Selected!T878,1,0)</f>
        <v>1</v>
      </c>
    </row>
    <row r="1149" spans="1:2" hidden="1">
      <c r="A1149" t="e">
        <f>IF(Selected!#REF!=Selected!#REF!,1,0)</f>
        <v>#REF!</v>
      </c>
      <c r="B1149" t="e">
        <f>IF(Selected!#REF!=Selected!#REF!,1,0)</f>
        <v>#REF!</v>
      </c>
    </row>
    <row r="1150" spans="1:2" hidden="1">
      <c r="A1150" t="e">
        <f>IF(Selected!#REF!=Selected!#REF!,1,0)</f>
        <v>#REF!</v>
      </c>
      <c r="B1150" t="e">
        <f>IF(Selected!#REF!=Selected!#REF!,1,0)</f>
        <v>#REF!</v>
      </c>
    </row>
    <row r="1151" spans="1:2" hidden="1">
      <c r="A1151" t="e">
        <f>IF(Selected!#REF!=Selected!#REF!,1,0)</f>
        <v>#REF!</v>
      </c>
      <c r="B1151" t="e">
        <f>IF(Selected!#REF!=Selected!#REF!,1,0)</f>
        <v>#REF!</v>
      </c>
    </row>
    <row r="1152" spans="1:2">
      <c r="A1152">
        <f>IF(Selected!V879=Selected!W879,1,0)</f>
        <v>1</v>
      </c>
      <c r="B1152">
        <f>IF(Selected!S879=Selected!T879,1,0)</f>
        <v>1</v>
      </c>
    </row>
    <row r="1153" spans="1:2" hidden="1">
      <c r="A1153" t="e">
        <f>IF(Selected!#REF!=Selected!#REF!,1,0)</f>
        <v>#REF!</v>
      </c>
      <c r="B1153" t="e">
        <f>IF(Selected!#REF!=Selected!#REF!,1,0)</f>
        <v>#REF!</v>
      </c>
    </row>
    <row r="1154" spans="1:2" hidden="1">
      <c r="A1154" t="e">
        <f>IF(Selected!#REF!=Selected!#REF!,1,0)</f>
        <v>#REF!</v>
      </c>
      <c r="B1154" t="e">
        <f>IF(Selected!#REF!=Selected!#REF!,1,0)</f>
        <v>#REF!</v>
      </c>
    </row>
    <row r="1155" spans="1:2">
      <c r="A1155">
        <f>IF(Selected!V880=Selected!W880,1,0)</f>
        <v>1</v>
      </c>
      <c r="B1155">
        <f>IF(Selected!S880=Selected!T880,1,0)</f>
        <v>1</v>
      </c>
    </row>
    <row r="1156" spans="1:2" hidden="1">
      <c r="A1156" t="e">
        <f>IF(Selected!#REF!=Selected!#REF!,1,0)</f>
        <v>#REF!</v>
      </c>
      <c r="B1156" t="e">
        <f>IF(Selected!#REF!=Selected!#REF!,1,0)</f>
        <v>#REF!</v>
      </c>
    </row>
    <row r="1157" spans="1:2" hidden="1">
      <c r="A1157" t="e">
        <f>IF(Selected!#REF!=Selected!#REF!,1,0)</f>
        <v>#REF!</v>
      </c>
      <c r="B1157" t="e">
        <f>IF(Selected!#REF!=Selected!#REF!,1,0)</f>
        <v>#REF!</v>
      </c>
    </row>
    <row r="1158" spans="1:2">
      <c r="A1158" t="e">
        <f>IF(Selected!#REF!=Selected!#REF!,1,0)</f>
        <v>#REF!</v>
      </c>
      <c r="B1158" t="e">
        <f>IF(Selected!#REF!=Selected!#REF!,1,0)</f>
        <v>#REF!</v>
      </c>
    </row>
    <row r="1159" spans="1:2" hidden="1">
      <c r="A1159" t="e">
        <f>IF(Selected!#REF!=Selected!#REF!,1,0)</f>
        <v>#REF!</v>
      </c>
      <c r="B1159" t="e">
        <f>IF(Selected!#REF!=Selected!#REF!,1,0)</f>
        <v>#REF!</v>
      </c>
    </row>
    <row r="1160" spans="1:2" hidden="1">
      <c r="A1160" t="e">
        <f>IF(Selected!#REF!=Selected!#REF!,1,0)</f>
        <v>#REF!</v>
      </c>
      <c r="B1160" t="e">
        <f>IF(Selected!#REF!=Selected!#REF!,1,0)</f>
        <v>#REF!</v>
      </c>
    </row>
    <row r="1161" spans="1:2" hidden="1">
      <c r="A1161" t="e">
        <f>IF(Selected!#REF!=Selected!#REF!,1,0)</f>
        <v>#REF!</v>
      </c>
      <c r="B1161" t="e">
        <f>IF(Selected!#REF!=Selected!#REF!,1,0)</f>
        <v>#REF!</v>
      </c>
    </row>
    <row r="1162" spans="1:2" hidden="1">
      <c r="A1162" t="e">
        <f>IF(Selected!#REF!=Selected!#REF!,1,0)</f>
        <v>#REF!</v>
      </c>
      <c r="B1162" t="e">
        <f>IF(Selected!#REF!=Selected!#REF!,1,0)</f>
        <v>#REF!</v>
      </c>
    </row>
    <row r="1163" spans="1:2" hidden="1">
      <c r="A1163" t="e">
        <f>IF(Selected!#REF!=Selected!#REF!,1,0)</f>
        <v>#REF!</v>
      </c>
      <c r="B1163" t="e">
        <f>IF(Selected!#REF!=Selected!#REF!,1,0)</f>
        <v>#REF!</v>
      </c>
    </row>
    <row r="1164" spans="1:2" hidden="1">
      <c r="A1164" t="e">
        <f>IF(Selected!#REF!=Selected!#REF!,1,0)</f>
        <v>#REF!</v>
      </c>
      <c r="B1164" t="e">
        <f>IF(Selected!#REF!=Selected!#REF!,1,0)</f>
        <v>#REF!</v>
      </c>
    </row>
    <row r="1165" spans="1:2">
      <c r="A1165">
        <f>IF(Selected!V881=Selected!W881,1,0)</f>
        <v>1</v>
      </c>
      <c r="B1165">
        <f>IF(Selected!S881=Selected!T881,1,0)</f>
        <v>1</v>
      </c>
    </row>
    <row r="1166" spans="1:2" hidden="1">
      <c r="A1166" t="e">
        <f>IF(Selected!#REF!=Selected!#REF!,1,0)</f>
        <v>#REF!</v>
      </c>
      <c r="B1166" t="e">
        <f>IF(Selected!#REF!=Selected!#REF!,1,0)</f>
        <v>#REF!</v>
      </c>
    </row>
    <row r="1167" spans="1:2">
      <c r="A1167">
        <f>IF(Selected!V882=Selected!W882,1,0)</f>
        <v>1</v>
      </c>
      <c r="B1167">
        <f>IF(Selected!S882=Selected!T882,1,0)</f>
        <v>1</v>
      </c>
    </row>
    <row r="1168" spans="1:2" hidden="1">
      <c r="A1168" t="e">
        <f>IF(Selected!#REF!=Selected!#REF!,1,0)</f>
        <v>#REF!</v>
      </c>
      <c r="B1168" t="e">
        <f>IF(Selected!#REF!=Selected!#REF!,1,0)</f>
        <v>#REF!</v>
      </c>
    </row>
    <row r="1169" spans="1:2">
      <c r="A1169">
        <f>IF(Selected!V883=Selected!W883,1,0)</f>
        <v>1</v>
      </c>
      <c r="B1169">
        <f>IF(Selected!S883=Selected!T883,1,0)</f>
        <v>1</v>
      </c>
    </row>
    <row r="1170" spans="1:2" hidden="1">
      <c r="A1170" t="e">
        <f>IF(Selected!#REF!=Selected!#REF!,1,0)</f>
        <v>#REF!</v>
      </c>
      <c r="B1170" t="e">
        <f>IF(Selected!#REF!=Selected!#REF!,1,0)</f>
        <v>#REF!</v>
      </c>
    </row>
    <row r="1171" spans="1:2" hidden="1">
      <c r="A1171" t="e">
        <f>IF(Selected!#REF!=Selected!#REF!,1,0)</f>
        <v>#REF!</v>
      </c>
      <c r="B1171" t="e">
        <f>IF(Selected!#REF!=Selected!#REF!,1,0)</f>
        <v>#REF!</v>
      </c>
    </row>
    <row r="1172" spans="1:2">
      <c r="A1172">
        <f>IF(Selected!V884=Selected!W884,1,0)</f>
        <v>1</v>
      </c>
      <c r="B1172">
        <f>IF(Selected!S884=Selected!T884,1,0)</f>
        <v>1</v>
      </c>
    </row>
    <row r="1173" spans="1:2" hidden="1">
      <c r="A1173" t="e">
        <f>IF(Selected!#REF!=Selected!#REF!,1,0)</f>
        <v>#REF!</v>
      </c>
      <c r="B1173" t="e">
        <f>IF(Selected!#REF!=Selected!#REF!,1,0)</f>
        <v>#REF!</v>
      </c>
    </row>
    <row r="1174" spans="1:2" hidden="1">
      <c r="A1174" t="e">
        <f>IF(Selected!#REF!=Selected!#REF!,1,0)</f>
        <v>#REF!</v>
      </c>
      <c r="B1174" t="e">
        <f>IF(Selected!#REF!=Selected!#REF!,1,0)</f>
        <v>#REF!</v>
      </c>
    </row>
    <row r="1175" spans="1:2" hidden="1">
      <c r="A1175" t="e">
        <f>IF(Selected!#REF!=Selected!#REF!,1,0)</f>
        <v>#REF!</v>
      </c>
      <c r="B1175" t="e">
        <f>IF(Selected!#REF!=Selected!#REF!,1,0)</f>
        <v>#REF!</v>
      </c>
    </row>
    <row r="1176" spans="1:2" hidden="1">
      <c r="A1176" t="e">
        <f>IF(Selected!#REF!=Selected!#REF!,1,0)</f>
        <v>#REF!</v>
      </c>
      <c r="B1176" t="e">
        <f>IF(Selected!#REF!=Selected!#REF!,1,0)</f>
        <v>#REF!</v>
      </c>
    </row>
    <row r="1177" spans="1:2">
      <c r="A1177">
        <f>IF(Selected!V885=Selected!W885,1,0)</f>
        <v>1</v>
      </c>
      <c r="B1177">
        <f>IF(Selected!S885=Selected!T885,1,0)</f>
        <v>1</v>
      </c>
    </row>
    <row r="1178" spans="1:2" hidden="1">
      <c r="A1178" t="e">
        <f>IF(Selected!#REF!=Selected!#REF!,1,0)</f>
        <v>#REF!</v>
      </c>
      <c r="B1178" t="e">
        <f>IF(Selected!#REF!=Selected!#REF!,1,0)</f>
        <v>#REF!</v>
      </c>
    </row>
    <row r="1179" spans="1:2" hidden="1">
      <c r="A1179" t="e">
        <f>IF(Selected!#REF!=Selected!#REF!,1,0)</f>
        <v>#REF!</v>
      </c>
      <c r="B1179" t="e">
        <f>IF(Selected!#REF!=Selected!#REF!,1,0)</f>
        <v>#REF!</v>
      </c>
    </row>
    <row r="1180" spans="1:2" hidden="1">
      <c r="A1180" t="e">
        <f>IF(Selected!#REF!=Selected!#REF!,1,0)</f>
        <v>#REF!</v>
      </c>
      <c r="B1180" t="e">
        <f>IF(Selected!#REF!=Selected!#REF!,1,0)</f>
        <v>#REF!</v>
      </c>
    </row>
    <row r="1181" spans="1:2" hidden="1">
      <c r="A1181" t="e">
        <f>IF(Selected!#REF!=Selected!#REF!,1,0)</f>
        <v>#REF!</v>
      </c>
      <c r="B1181" t="e">
        <f>IF(Selected!#REF!=Selected!#REF!,1,0)</f>
        <v>#REF!</v>
      </c>
    </row>
    <row r="1182" spans="1:2">
      <c r="A1182" t="e">
        <f>IF(Selected!#REF!=Selected!#REF!,1,0)</f>
        <v>#REF!</v>
      </c>
      <c r="B1182" t="e">
        <f>IF(Selected!#REF!=Selected!#REF!,1,0)</f>
        <v>#REF!</v>
      </c>
    </row>
    <row r="1183" spans="1:2">
      <c r="A1183">
        <f>IF(Selected!V886=Selected!W886,1,0)</f>
        <v>1</v>
      </c>
      <c r="B1183">
        <f>IF(Selected!S886=Selected!T886,1,0)</f>
        <v>1</v>
      </c>
    </row>
    <row r="1184" spans="1:2" hidden="1">
      <c r="A1184" t="e">
        <f>IF(Selected!#REF!=Selected!#REF!,1,0)</f>
        <v>#REF!</v>
      </c>
      <c r="B1184" t="e">
        <f>IF(Selected!#REF!=Selected!#REF!,1,0)</f>
        <v>#REF!</v>
      </c>
    </row>
    <row r="1185" spans="1:2" hidden="1">
      <c r="A1185" t="e">
        <f>IF(Selected!#REF!=Selected!#REF!,1,0)</f>
        <v>#REF!</v>
      </c>
      <c r="B1185" t="e">
        <f>IF(Selected!#REF!=Selected!#REF!,1,0)</f>
        <v>#REF!</v>
      </c>
    </row>
    <row r="1186" spans="1:2" hidden="1">
      <c r="A1186" t="e">
        <f>IF(Selected!#REF!=Selected!#REF!,1,0)</f>
        <v>#REF!</v>
      </c>
      <c r="B1186" t="e">
        <f>IF(Selected!#REF!=Selected!#REF!,1,0)</f>
        <v>#REF!</v>
      </c>
    </row>
    <row r="1187" spans="1:2">
      <c r="A1187">
        <f>IF(Selected!V887=Selected!W887,1,0)</f>
        <v>1</v>
      </c>
      <c r="B1187">
        <f>IF(Selected!S887=Selected!T887,1,0)</f>
        <v>1</v>
      </c>
    </row>
    <row r="1188" spans="1:2" hidden="1">
      <c r="A1188" t="e">
        <f>IF(Selected!#REF!=Selected!#REF!,1,0)</f>
        <v>#REF!</v>
      </c>
      <c r="B1188" t="e">
        <f>IF(Selected!#REF!=Selected!#REF!,1,0)</f>
        <v>#REF!</v>
      </c>
    </row>
    <row r="1189" spans="1:2" hidden="1">
      <c r="A1189" t="e">
        <f>IF(Selected!#REF!=Selected!#REF!,1,0)</f>
        <v>#REF!</v>
      </c>
      <c r="B1189" t="e">
        <f>IF(Selected!#REF!=Selected!#REF!,1,0)</f>
        <v>#REF!</v>
      </c>
    </row>
    <row r="1190" spans="1:2" hidden="1">
      <c r="A1190" t="e">
        <f>IF(Selected!#REF!=Selected!#REF!,1,0)</f>
        <v>#REF!</v>
      </c>
      <c r="B1190" t="e">
        <f>IF(Selected!#REF!=Selected!#REF!,1,0)</f>
        <v>#REF!</v>
      </c>
    </row>
    <row r="1191" spans="1:2">
      <c r="A1191">
        <f>IF(Selected!V888=Selected!W888,1,0)</f>
        <v>1</v>
      </c>
      <c r="B1191">
        <f>IF(Selected!S888=Selected!T888,1,0)</f>
        <v>1</v>
      </c>
    </row>
    <row r="1192" spans="1:2" hidden="1">
      <c r="A1192" t="e">
        <f>IF(Selected!#REF!=Selected!#REF!,1,0)</f>
        <v>#REF!</v>
      </c>
      <c r="B1192" t="e">
        <f>IF(Selected!#REF!=Selected!#REF!,1,0)</f>
        <v>#REF!</v>
      </c>
    </row>
    <row r="1193" spans="1:2">
      <c r="A1193">
        <f>IF(Selected!V889=Selected!W889,1,0)</f>
        <v>1</v>
      </c>
      <c r="B1193">
        <f>IF(Selected!S889=Selected!T889,1,0)</f>
        <v>1</v>
      </c>
    </row>
    <row r="1194" spans="1:2" hidden="1">
      <c r="A1194" t="e">
        <f>IF(Selected!#REF!=Selected!#REF!,1,0)</f>
        <v>#REF!</v>
      </c>
      <c r="B1194" t="e">
        <f>IF(Selected!#REF!=Selected!#REF!,1,0)</f>
        <v>#REF!</v>
      </c>
    </row>
    <row r="1195" spans="1:2" hidden="1">
      <c r="A1195" t="e">
        <f>IF(Selected!#REF!=Selected!#REF!,1,0)</f>
        <v>#REF!</v>
      </c>
      <c r="B1195" t="e">
        <f>IF(Selected!#REF!=Selected!#REF!,1,0)</f>
        <v>#REF!</v>
      </c>
    </row>
    <row r="1196" spans="1:2">
      <c r="A1196" t="e">
        <f>IF(Selected!#REF!=Selected!#REF!,1,0)</f>
        <v>#REF!</v>
      </c>
      <c r="B1196" t="e">
        <f>IF(Selected!#REF!=Selected!#REF!,1,0)</f>
        <v>#REF!</v>
      </c>
    </row>
    <row r="1197" spans="1:2">
      <c r="A1197">
        <f>IF(Selected!V890=Selected!W890,1,0)</f>
        <v>1</v>
      </c>
      <c r="B1197">
        <f>IF(Selected!S890=Selected!T890,1,0)</f>
        <v>1</v>
      </c>
    </row>
    <row r="1198" spans="1:2" hidden="1">
      <c r="A1198" t="e">
        <f>IF(Selected!#REF!=Selected!#REF!,1,0)</f>
        <v>#REF!</v>
      </c>
      <c r="B1198" t="e">
        <f>IF(Selected!#REF!=Selected!#REF!,1,0)</f>
        <v>#REF!</v>
      </c>
    </row>
    <row r="1199" spans="1:2" hidden="1">
      <c r="A1199" t="e">
        <f>IF(Selected!#REF!=Selected!#REF!,1,0)</f>
        <v>#REF!</v>
      </c>
      <c r="B1199" t="e">
        <f>IF(Selected!#REF!=Selected!#REF!,1,0)</f>
        <v>#REF!</v>
      </c>
    </row>
    <row r="1200" spans="1:2" hidden="1">
      <c r="A1200" t="e">
        <f>IF(Selected!#REF!=Selected!#REF!,1,0)</f>
        <v>#REF!</v>
      </c>
      <c r="B1200" t="e">
        <f>IF(Selected!#REF!=Selected!#REF!,1,0)</f>
        <v>#REF!</v>
      </c>
    </row>
    <row r="1201" spans="1:2">
      <c r="A1201" t="e">
        <f>IF(Selected!#REF!=Selected!#REF!,1,0)</f>
        <v>#REF!</v>
      </c>
      <c r="B1201" t="e">
        <f>IF(Selected!#REF!=Selected!#REF!,1,0)</f>
        <v>#REF!</v>
      </c>
    </row>
    <row r="1202" spans="1:2" hidden="1">
      <c r="A1202" t="e">
        <f>IF(Selected!#REF!=Selected!#REF!,1,0)</f>
        <v>#REF!</v>
      </c>
      <c r="B1202" t="e">
        <f>IF(Selected!#REF!=Selected!#REF!,1,0)</f>
        <v>#REF!</v>
      </c>
    </row>
    <row r="1203" spans="1:2">
      <c r="A1203">
        <f>IF(Selected!V891=Selected!W891,1,0)</f>
        <v>1</v>
      </c>
      <c r="B1203">
        <f>IF(Selected!S891=Selected!T891,1,0)</f>
        <v>1</v>
      </c>
    </row>
    <row r="1204" spans="1:2">
      <c r="A1204">
        <f>IF(Selected!V892=Selected!W892,1,0)</f>
        <v>1</v>
      </c>
      <c r="B1204">
        <f>IF(Selected!S892=Selected!T892,1,0)</f>
        <v>1</v>
      </c>
    </row>
    <row r="1205" spans="1:2" hidden="1">
      <c r="A1205" t="e">
        <f>IF(Selected!#REF!=Selected!#REF!,1,0)</f>
        <v>#REF!</v>
      </c>
      <c r="B1205" t="e">
        <f>IF(Selected!#REF!=Selected!#REF!,1,0)</f>
        <v>#REF!</v>
      </c>
    </row>
    <row r="1206" spans="1:2">
      <c r="A1206">
        <f>IF(Selected!V893=Selected!W893,1,0)</f>
        <v>1</v>
      </c>
      <c r="B1206">
        <f>IF(Selected!S893=Selected!T893,1,0)</f>
        <v>1</v>
      </c>
    </row>
    <row r="1207" spans="1:2" hidden="1">
      <c r="A1207" t="e">
        <f>IF(Selected!#REF!=Selected!#REF!,1,0)</f>
        <v>#REF!</v>
      </c>
      <c r="B1207" t="e">
        <f>IF(Selected!#REF!=Selected!#REF!,1,0)</f>
        <v>#REF!</v>
      </c>
    </row>
    <row r="1208" spans="1:2">
      <c r="A1208">
        <f>IF(Selected!V894=Selected!W894,1,0)</f>
        <v>1</v>
      </c>
      <c r="B1208">
        <f>IF(Selected!S894=Selected!T894,1,0)</f>
        <v>1</v>
      </c>
    </row>
    <row r="1209" spans="1:2">
      <c r="A1209">
        <f>IF(Selected!V895=Selected!W895,1,0)</f>
        <v>1</v>
      </c>
      <c r="B1209">
        <f>IF(Selected!S895=Selected!T895,1,0)</f>
        <v>1</v>
      </c>
    </row>
    <row r="1210" spans="1:2">
      <c r="A1210">
        <f>IF(Selected!V896=Selected!W896,1,0)</f>
        <v>1</v>
      </c>
      <c r="B1210">
        <f>IF(Selected!S896=Selected!T896,1,0)</f>
        <v>1</v>
      </c>
    </row>
    <row r="1211" spans="1:2">
      <c r="A1211">
        <f>IF(Selected!V897=Selected!W897,1,0)</f>
        <v>1</v>
      </c>
      <c r="B1211">
        <f>IF(Selected!S897=Selected!T897,1,0)</f>
        <v>1</v>
      </c>
    </row>
    <row r="1212" spans="1:2" hidden="1">
      <c r="A1212" t="e">
        <f>IF(Selected!#REF!=Selected!#REF!,1,0)</f>
        <v>#REF!</v>
      </c>
      <c r="B1212" t="e">
        <f>IF(Selected!#REF!=Selected!#REF!,1,0)</f>
        <v>#REF!</v>
      </c>
    </row>
    <row r="1213" spans="1:2">
      <c r="A1213" t="e">
        <f>IF(Selected!#REF!=Selected!#REF!,1,0)</f>
        <v>#REF!</v>
      </c>
      <c r="B1213" t="e">
        <f>IF(Selected!#REF!=Selected!#REF!,1,0)</f>
        <v>#REF!</v>
      </c>
    </row>
    <row r="1214" spans="1:2" hidden="1">
      <c r="A1214" t="e">
        <f>IF(Selected!#REF!=Selected!#REF!,1,0)</f>
        <v>#REF!</v>
      </c>
      <c r="B1214" t="e">
        <f>IF(Selected!#REF!=Selected!#REF!,1,0)</f>
        <v>#REF!</v>
      </c>
    </row>
    <row r="1215" spans="1:2" hidden="1">
      <c r="A1215" t="e">
        <f>IF(Selected!#REF!=Selected!#REF!,1,0)</f>
        <v>#REF!</v>
      </c>
      <c r="B1215" t="e">
        <f>IF(Selected!#REF!=Selected!#REF!,1,0)</f>
        <v>#REF!</v>
      </c>
    </row>
    <row r="1216" spans="1:2" hidden="1">
      <c r="A1216" t="e">
        <f>IF(Selected!#REF!=Selected!#REF!,1,0)</f>
        <v>#REF!</v>
      </c>
      <c r="B1216" t="e">
        <f>IF(Selected!#REF!=Selected!#REF!,1,0)</f>
        <v>#REF!</v>
      </c>
    </row>
    <row r="1217" spans="1:2">
      <c r="A1217">
        <f>IF(Selected!V898=Selected!W898,1,0)</f>
        <v>1</v>
      </c>
      <c r="B1217">
        <f>IF(Selected!S898=Selected!T898,1,0)</f>
        <v>1</v>
      </c>
    </row>
    <row r="1218" spans="1:2">
      <c r="A1218">
        <f>IF(Selected!V899=Selected!W899,1,0)</f>
        <v>1</v>
      </c>
      <c r="B1218">
        <f>IF(Selected!S899=Selected!T899,1,0)</f>
        <v>1</v>
      </c>
    </row>
    <row r="1219" spans="1:2" hidden="1">
      <c r="A1219" t="e">
        <f>IF(Selected!#REF!=Selected!#REF!,1,0)</f>
        <v>#REF!</v>
      </c>
      <c r="B1219" t="e">
        <f>IF(Selected!#REF!=Selected!#REF!,1,0)</f>
        <v>#REF!</v>
      </c>
    </row>
    <row r="1220" spans="1:2" hidden="1">
      <c r="A1220" t="e">
        <f>IF(Selected!#REF!=Selected!#REF!,1,0)</f>
        <v>#REF!</v>
      </c>
      <c r="B1220" t="e">
        <f>IF(Selected!#REF!=Selected!#REF!,1,0)</f>
        <v>#REF!</v>
      </c>
    </row>
    <row r="1221" spans="1:2">
      <c r="A1221" t="e">
        <f>IF(Selected!#REF!=Selected!#REF!,1,0)</f>
        <v>#REF!</v>
      </c>
      <c r="B1221" t="e">
        <f>IF(Selected!#REF!=Selected!#REF!,1,0)</f>
        <v>#REF!</v>
      </c>
    </row>
    <row r="1222" spans="1:2" hidden="1">
      <c r="A1222" t="e">
        <f>IF(Selected!#REF!=Selected!#REF!,1,0)</f>
        <v>#REF!</v>
      </c>
      <c r="B1222" t="e">
        <f>IF(Selected!#REF!=Selected!#REF!,1,0)</f>
        <v>#REF!</v>
      </c>
    </row>
    <row r="1223" spans="1:2" hidden="1">
      <c r="A1223" t="e">
        <f>IF(Selected!#REF!=Selected!#REF!,1,0)</f>
        <v>#REF!</v>
      </c>
      <c r="B1223" t="e">
        <f>IF(Selected!#REF!=Selected!#REF!,1,0)</f>
        <v>#REF!</v>
      </c>
    </row>
    <row r="1224" spans="1:2" hidden="1">
      <c r="A1224" t="e">
        <f>IF(Selected!#REF!=Selected!#REF!,1,0)</f>
        <v>#REF!</v>
      </c>
      <c r="B1224" t="e">
        <f>IF(Selected!#REF!=Selected!#REF!,1,0)</f>
        <v>#REF!</v>
      </c>
    </row>
    <row r="1225" spans="1:2" hidden="1">
      <c r="A1225" t="e">
        <f>IF(Selected!#REF!=Selected!#REF!,1,0)</f>
        <v>#REF!</v>
      </c>
      <c r="B1225" t="e">
        <f>IF(Selected!#REF!=Selected!#REF!,1,0)</f>
        <v>#REF!</v>
      </c>
    </row>
    <row r="1226" spans="1:2" hidden="1">
      <c r="A1226" t="e">
        <f>IF(Selected!#REF!=Selected!#REF!,1,0)</f>
        <v>#REF!</v>
      </c>
      <c r="B1226" t="e">
        <f>IF(Selected!#REF!=Selected!#REF!,1,0)</f>
        <v>#REF!</v>
      </c>
    </row>
    <row r="1227" spans="1:2" hidden="1">
      <c r="A1227" t="e">
        <f>IF(Selected!#REF!=Selected!#REF!,1,0)</f>
        <v>#REF!</v>
      </c>
      <c r="B1227" t="e">
        <f>IF(Selected!#REF!=Selected!#REF!,1,0)</f>
        <v>#REF!</v>
      </c>
    </row>
    <row r="1228" spans="1:2" hidden="1">
      <c r="A1228" t="e">
        <f>IF(Selected!#REF!=Selected!#REF!,1,0)</f>
        <v>#REF!</v>
      </c>
      <c r="B1228" t="e">
        <f>IF(Selected!#REF!=Selected!#REF!,1,0)</f>
        <v>#REF!</v>
      </c>
    </row>
    <row r="1229" spans="1:2" hidden="1">
      <c r="A1229" t="e">
        <f>IF(Selected!#REF!=Selected!#REF!,1,0)</f>
        <v>#REF!</v>
      </c>
      <c r="B1229" t="e">
        <f>IF(Selected!#REF!=Selected!#REF!,1,0)</f>
        <v>#REF!</v>
      </c>
    </row>
    <row r="1230" spans="1:2">
      <c r="A1230">
        <f>IF(Selected!V900=Selected!W900,1,0)</f>
        <v>1</v>
      </c>
      <c r="B1230">
        <f>IF(Selected!S900=Selected!T900,1,0)</f>
        <v>1</v>
      </c>
    </row>
    <row r="1231" spans="1:2" hidden="1">
      <c r="A1231" t="e">
        <f>IF(Selected!#REF!=Selected!#REF!,1,0)</f>
        <v>#REF!</v>
      </c>
      <c r="B1231" t="e">
        <f>IF(Selected!#REF!=Selected!#REF!,1,0)</f>
        <v>#REF!</v>
      </c>
    </row>
    <row r="1232" spans="1:2" hidden="1">
      <c r="A1232" t="e">
        <f>IF(Selected!#REF!=Selected!#REF!,1,0)</f>
        <v>#REF!</v>
      </c>
      <c r="B1232" t="e">
        <f>IF(Selected!#REF!=Selected!#REF!,1,0)</f>
        <v>#REF!</v>
      </c>
    </row>
    <row r="1233" spans="1:2" hidden="1">
      <c r="A1233" t="e">
        <f>IF(Selected!#REF!=Selected!#REF!,1,0)</f>
        <v>#REF!</v>
      </c>
      <c r="B1233" t="e">
        <f>IF(Selected!#REF!=Selected!#REF!,1,0)</f>
        <v>#REF!</v>
      </c>
    </row>
    <row r="1234" spans="1:2" hidden="1">
      <c r="A1234" t="e">
        <f>IF(Selected!#REF!=Selected!#REF!,1,0)</f>
        <v>#REF!</v>
      </c>
      <c r="B1234" t="e">
        <f>IF(Selected!#REF!=Selected!#REF!,1,0)</f>
        <v>#REF!</v>
      </c>
    </row>
    <row r="1235" spans="1:2" hidden="1">
      <c r="A1235" t="e">
        <f>IF(Selected!#REF!=Selected!#REF!,1,0)</f>
        <v>#REF!</v>
      </c>
      <c r="B1235" t="e">
        <f>IF(Selected!#REF!=Selected!#REF!,1,0)</f>
        <v>#REF!</v>
      </c>
    </row>
    <row r="1236" spans="1:2" hidden="1">
      <c r="A1236" t="e">
        <f>IF(Selected!#REF!=Selected!#REF!,1,0)</f>
        <v>#REF!</v>
      </c>
      <c r="B1236" t="e">
        <f>IF(Selected!#REF!=Selected!#REF!,1,0)</f>
        <v>#REF!</v>
      </c>
    </row>
    <row r="1237" spans="1:2" hidden="1">
      <c r="A1237" t="e">
        <f>IF(Selected!#REF!=Selected!#REF!,1,0)</f>
        <v>#REF!</v>
      </c>
      <c r="B1237" t="e">
        <f>IF(Selected!#REF!=Selected!#REF!,1,0)</f>
        <v>#REF!</v>
      </c>
    </row>
    <row r="1238" spans="1:2" hidden="1">
      <c r="A1238" t="e">
        <f>IF(Selected!#REF!=Selected!#REF!,1,0)</f>
        <v>#REF!</v>
      </c>
      <c r="B1238" t="e">
        <f>IF(Selected!#REF!=Selected!#REF!,1,0)</f>
        <v>#REF!</v>
      </c>
    </row>
    <row r="1239" spans="1:2">
      <c r="A1239">
        <f>IF(Selected!V901=Selected!W901,1,0)</f>
        <v>1</v>
      </c>
      <c r="B1239">
        <f>IF(Selected!S901=Selected!T901,1,0)</f>
        <v>1</v>
      </c>
    </row>
    <row r="1240" spans="1:2" hidden="1">
      <c r="A1240" t="e">
        <f>IF(Selected!#REF!=Selected!#REF!,1,0)</f>
        <v>#REF!</v>
      </c>
      <c r="B1240" t="e">
        <f>IF(Selected!#REF!=Selected!#REF!,1,0)</f>
        <v>#REF!</v>
      </c>
    </row>
    <row r="1241" spans="1:2" hidden="1">
      <c r="A1241" t="e">
        <f>IF(Selected!#REF!=Selected!#REF!,1,0)</f>
        <v>#REF!</v>
      </c>
      <c r="B1241" t="e">
        <f>IF(Selected!#REF!=Selected!#REF!,1,0)</f>
        <v>#REF!</v>
      </c>
    </row>
    <row r="1242" spans="1:2" hidden="1">
      <c r="A1242" t="e">
        <f>IF(Selected!#REF!=Selected!#REF!,1,0)</f>
        <v>#REF!</v>
      </c>
      <c r="B1242" t="e">
        <f>IF(Selected!#REF!=Selected!#REF!,1,0)</f>
        <v>#REF!</v>
      </c>
    </row>
    <row r="1243" spans="1:2" hidden="1">
      <c r="A1243" t="e">
        <f>IF(Selected!#REF!=Selected!#REF!,1,0)</f>
        <v>#REF!</v>
      </c>
      <c r="B1243" t="e">
        <f>IF(Selected!#REF!=Selected!#REF!,1,0)</f>
        <v>#REF!</v>
      </c>
    </row>
    <row r="1244" spans="1:2">
      <c r="A1244">
        <f>IF(Selected!V902=Selected!W902,1,0)</f>
        <v>1</v>
      </c>
      <c r="B1244">
        <f>IF(Selected!S902=Selected!T902,1,0)</f>
        <v>1</v>
      </c>
    </row>
    <row r="1245" spans="1:2">
      <c r="A1245">
        <f>IF(Selected!V903=Selected!W903,1,0)</f>
        <v>1</v>
      </c>
      <c r="B1245">
        <f>IF(Selected!S903=Selected!T903,1,0)</f>
        <v>1</v>
      </c>
    </row>
    <row r="1246" spans="1:2">
      <c r="A1246">
        <f>IF(Selected!V904=Selected!W904,1,0)</f>
        <v>1</v>
      </c>
      <c r="B1246">
        <f>IF(Selected!S904=Selected!T904,1,0)</f>
        <v>1</v>
      </c>
    </row>
    <row r="1247" spans="1:2" hidden="1">
      <c r="A1247" t="e">
        <f>IF(Selected!#REF!=Selected!#REF!,1,0)</f>
        <v>#REF!</v>
      </c>
      <c r="B1247" t="e">
        <f>IF(Selected!#REF!=Selected!#REF!,1,0)</f>
        <v>#REF!</v>
      </c>
    </row>
    <row r="1248" spans="1:2" hidden="1">
      <c r="A1248" t="e">
        <f>IF(Selected!#REF!=Selected!#REF!,1,0)</f>
        <v>#REF!</v>
      </c>
      <c r="B1248" t="e">
        <f>IF(Selected!#REF!=Selected!#REF!,1,0)</f>
        <v>#REF!</v>
      </c>
    </row>
    <row r="1249" spans="1:2" hidden="1">
      <c r="A1249" t="e">
        <f>IF(Selected!#REF!=Selected!#REF!,1,0)</f>
        <v>#REF!</v>
      </c>
      <c r="B1249" t="e">
        <f>IF(Selected!#REF!=Selected!#REF!,1,0)</f>
        <v>#REF!</v>
      </c>
    </row>
    <row r="1250" spans="1:2" hidden="1">
      <c r="A1250" t="e">
        <f>IF(Selected!#REF!=Selected!#REF!,1,0)</f>
        <v>#REF!</v>
      </c>
      <c r="B1250" t="e">
        <f>IF(Selected!#REF!=Selected!#REF!,1,0)</f>
        <v>#REF!</v>
      </c>
    </row>
    <row r="1251" spans="1:2" hidden="1">
      <c r="A1251" t="e">
        <f>IF(Selected!#REF!=Selected!#REF!,1,0)</f>
        <v>#REF!</v>
      </c>
      <c r="B1251" t="e">
        <f>IF(Selected!#REF!=Selected!#REF!,1,0)</f>
        <v>#REF!</v>
      </c>
    </row>
    <row r="1252" spans="1:2" hidden="1">
      <c r="A1252" t="e">
        <f>IF(Selected!#REF!=Selected!#REF!,1,0)</f>
        <v>#REF!</v>
      </c>
      <c r="B1252" t="e">
        <f>IF(Selected!#REF!=Selected!#REF!,1,0)</f>
        <v>#REF!</v>
      </c>
    </row>
    <row r="1253" spans="1:2" hidden="1">
      <c r="A1253" t="e">
        <f>IF(Selected!#REF!=Selected!#REF!,1,0)</f>
        <v>#REF!</v>
      </c>
      <c r="B1253" t="e">
        <f>IF(Selected!#REF!=Selected!#REF!,1,0)</f>
        <v>#REF!</v>
      </c>
    </row>
    <row r="1254" spans="1:2" hidden="1">
      <c r="A1254" t="e">
        <f>IF(Selected!#REF!=Selected!#REF!,1,0)</f>
        <v>#REF!</v>
      </c>
      <c r="B1254" t="e">
        <f>IF(Selected!#REF!=Selected!#REF!,1,0)</f>
        <v>#REF!</v>
      </c>
    </row>
    <row r="1255" spans="1:2" hidden="1">
      <c r="A1255" t="e">
        <f>IF(Selected!#REF!=Selected!#REF!,1,0)</f>
        <v>#REF!</v>
      </c>
      <c r="B1255" t="e">
        <f>IF(Selected!#REF!=Selected!#REF!,1,0)</f>
        <v>#REF!</v>
      </c>
    </row>
    <row r="1256" spans="1:2">
      <c r="A1256">
        <f>IF(Selected!V905=Selected!W905,1,0)</f>
        <v>1</v>
      </c>
      <c r="B1256">
        <f>IF(Selected!S905=Selected!T905,1,0)</f>
        <v>1</v>
      </c>
    </row>
    <row r="1257" spans="1:2" hidden="1">
      <c r="A1257" t="e">
        <f>IF(Selected!#REF!=Selected!#REF!,1,0)</f>
        <v>#REF!</v>
      </c>
      <c r="B1257" t="e">
        <f>IF(Selected!#REF!=Selected!#REF!,1,0)</f>
        <v>#REF!</v>
      </c>
    </row>
    <row r="1258" spans="1:2">
      <c r="A1258" t="e">
        <f>IF(Selected!#REF!=Selected!#REF!,1,0)</f>
        <v>#REF!</v>
      </c>
      <c r="B1258" t="e">
        <f>IF(Selected!#REF!=Selected!#REF!,1,0)</f>
        <v>#REF!</v>
      </c>
    </row>
    <row r="1259" spans="1:2">
      <c r="A1259">
        <f>IF(Selected!V906=Selected!W906,1,0)</f>
        <v>1</v>
      </c>
      <c r="B1259">
        <f>IF(Selected!S906=Selected!T906,1,0)</f>
        <v>1</v>
      </c>
    </row>
    <row r="1260" spans="1:2">
      <c r="A1260">
        <f>IF(Selected!V907=Selected!W907,1,0)</f>
        <v>1</v>
      </c>
      <c r="B1260">
        <f>IF(Selected!S907=Selected!T907,1,0)</f>
        <v>1</v>
      </c>
    </row>
    <row r="1261" spans="1:2" hidden="1">
      <c r="A1261" t="e">
        <f>IF(Selected!#REF!=Selected!#REF!,1,0)</f>
        <v>#REF!</v>
      </c>
      <c r="B1261" t="e">
        <f>IF(Selected!#REF!=Selected!#REF!,1,0)</f>
        <v>#REF!</v>
      </c>
    </row>
    <row r="1262" spans="1:2">
      <c r="A1262">
        <f>IF(Selected!V908=Selected!W908,1,0)</f>
        <v>1</v>
      </c>
      <c r="B1262">
        <f>IF(Selected!S908=Selected!T908,1,0)</f>
        <v>1</v>
      </c>
    </row>
    <row r="1263" spans="1:2">
      <c r="A1263">
        <f>IF(Selected!V909=Selected!W909,1,0)</f>
        <v>1</v>
      </c>
      <c r="B1263">
        <f>IF(Selected!S909=Selected!T909,1,0)</f>
        <v>1</v>
      </c>
    </row>
    <row r="1264" spans="1:2">
      <c r="A1264">
        <f>IF(Selected!V910=Selected!W910,1,0)</f>
        <v>1</v>
      </c>
      <c r="B1264">
        <f>IF(Selected!S910=Selected!T910,1,0)</f>
        <v>1</v>
      </c>
    </row>
    <row r="1265" spans="1:2" hidden="1">
      <c r="A1265" t="e">
        <f>IF(Selected!#REF!=Selected!#REF!,1,0)</f>
        <v>#REF!</v>
      </c>
      <c r="B1265" t="e">
        <f>IF(Selected!#REF!=Selected!#REF!,1,0)</f>
        <v>#REF!</v>
      </c>
    </row>
    <row r="1266" spans="1:2" hidden="1">
      <c r="A1266" t="e">
        <f>IF(Selected!#REF!=Selected!#REF!,1,0)</f>
        <v>#REF!</v>
      </c>
      <c r="B1266" t="e">
        <f>IF(Selected!#REF!=Selected!#REF!,1,0)</f>
        <v>#REF!</v>
      </c>
    </row>
    <row r="1267" spans="1:2" hidden="1">
      <c r="A1267" t="e">
        <f>IF(Selected!#REF!=Selected!#REF!,1,0)</f>
        <v>#REF!</v>
      </c>
      <c r="B1267" t="e">
        <f>IF(Selected!#REF!=Selected!#REF!,1,0)</f>
        <v>#REF!</v>
      </c>
    </row>
    <row r="1268" spans="1:2" hidden="1">
      <c r="A1268" t="e">
        <f>IF(Selected!#REF!=Selected!#REF!,1,0)</f>
        <v>#REF!</v>
      </c>
      <c r="B1268" t="e">
        <f>IF(Selected!#REF!=Selected!#REF!,1,0)</f>
        <v>#REF!</v>
      </c>
    </row>
    <row r="1269" spans="1:2" hidden="1">
      <c r="A1269" t="e">
        <f>IF(Selected!#REF!=Selected!#REF!,1,0)</f>
        <v>#REF!</v>
      </c>
      <c r="B1269" t="e">
        <f>IF(Selected!#REF!=Selected!#REF!,1,0)</f>
        <v>#REF!</v>
      </c>
    </row>
    <row r="1270" spans="1:2" hidden="1">
      <c r="A1270" t="e">
        <f>IF(Selected!#REF!=Selected!#REF!,1,0)</f>
        <v>#REF!</v>
      </c>
      <c r="B1270" t="e">
        <f>IF(Selected!#REF!=Selected!#REF!,1,0)</f>
        <v>#REF!</v>
      </c>
    </row>
    <row r="1271" spans="1:2">
      <c r="A1271">
        <f>IF(Selected!V911=Selected!W911,1,0)</f>
        <v>1</v>
      </c>
      <c r="B1271">
        <f>IF(Selected!S911=Selected!T911,1,0)</f>
        <v>1</v>
      </c>
    </row>
    <row r="1272" spans="1:2" hidden="1">
      <c r="A1272" t="e">
        <f>IF(Selected!#REF!=Selected!#REF!,1,0)</f>
        <v>#REF!</v>
      </c>
      <c r="B1272" t="e">
        <f>IF(Selected!#REF!=Selected!#REF!,1,0)</f>
        <v>#REF!</v>
      </c>
    </row>
    <row r="1273" spans="1:2">
      <c r="A1273">
        <f>IF(Selected!V912=Selected!W912,1,0)</f>
        <v>1</v>
      </c>
      <c r="B1273">
        <f>IF(Selected!S912=Selected!T912,1,0)</f>
        <v>1</v>
      </c>
    </row>
    <row r="1274" spans="1:2" hidden="1">
      <c r="A1274" t="e">
        <f>IF(Selected!#REF!=Selected!#REF!,1,0)</f>
        <v>#REF!</v>
      </c>
      <c r="B1274" t="e">
        <f>IF(Selected!#REF!=Selected!#REF!,1,0)</f>
        <v>#REF!</v>
      </c>
    </row>
    <row r="1275" spans="1:2" hidden="1">
      <c r="A1275" t="e">
        <f>IF(Selected!#REF!=Selected!#REF!,1,0)</f>
        <v>#REF!</v>
      </c>
      <c r="B1275" t="e">
        <f>IF(Selected!#REF!=Selected!#REF!,1,0)</f>
        <v>#REF!</v>
      </c>
    </row>
    <row r="1276" spans="1:2" hidden="1">
      <c r="A1276" t="e">
        <f>IF(Selected!#REF!=Selected!#REF!,1,0)</f>
        <v>#REF!</v>
      </c>
      <c r="B1276" t="e">
        <f>IF(Selected!#REF!=Selected!#REF!,1,0)</f>
        <v>#REF!</v>
      </c>
    </row>
    <row r="1277" spans="1:2">
      <c r="A1277">
        <f>IF(Selected!V913=Selected!W913,1,0)</f>
        <v>1</v>
      </c>
      <c r="B1277">
        <f>IF(Selected!S913=Selected!T913,1,0)</f>
        <v>1</v>
      </c>
    </row>
    <row r="1278" spans="1:2">
      <c r="A1278">
        <f>IF(Selected!V914=Selected!W914,1,0)</f>
        <v>1</v>
      </c>
      <c r="B1278">
        <f>IF(Selected!S914=Selected!T914,1,0)</f>
        <v>1</v>
      </c>
    </row>
    <row r="1279" spans="1:2" hidden="1">
      <c r="A1279" t="e">
        <f>IF(Selected!#REF!=Selected!#REF!,1,0)</f>
        <v>#REF!</v>
      </c>
      <c r="B1279" t="e">
        <f>IF(Selected!#REF!=Selected!#REF!,1,0)</f>
        <v>#REF!</v>
      </c>
    </row>
    <row r="1280" spans="1:2" hidden="1">
      <c r="A1280" t="e">
        <f>IF(Selected!#REF!=Selected!#REF!,1,0)</f>
        <v>#REF!</v>
      </c>
      <c r="B1280" t="e">
        <f>IF(Selected!#REF!=Selected!#REF!,1,0)</f>
        <v>#REF!</v>
      </c>
    </row>
    <row r="1281" spans="1:2">
      <c r="A1281">
        <f>IF(Selected!V915=Selected!W915,1,0)</f>
        <v>1</v>
      </c>
      <c r="B1281">
        <f>IF(Selected!S915=Selected!T915,1,0)</f>
        <v>1</v>
      </c>
    </row>
    <row r="1282" spans="1:2">
      <c r="A1282">
        <f>IF(Selected!V916=Selected!W916,1,0)</f>
        <v>1</v>
      </c>
      <c r="B1282">
        <f>IF(Selected!S916=Selected!T916,1,0)</f>
        <v>1</v>
      </c>
    </row>
    <row r="1283" spans="1:2">
      <c r="A1283" t="e">
        <f>IF(Selected!#REF!=Selected!#REF!,1,0)</f>
        <v>#REF!</v>
      </c>
      <c r="B1283" t="e">
        <f>IF(Selected!#REF!=Selected!#REF!,1,0)</f>
        <v>#REF!</v>
      </c>
    </row>
    <row r="1284" spans="1:2" hidden="1">
      <c r="A1284" t="e">
        <f>IF(Selected!#REF!=Selected!#REF!,1,0)</f>
        <v>#REF!</v>
      </c>
      <c r="B1284" t="e">
        <f>IF(Selected!#REF!=Selected!#REF!,1,0)</f>
        <v>#REF!</v>
      </c>
    </row>
    <row r="1285" spans="1:2">
      <c r="A1285">
        <f>IF(Selected!V917=Selected!W917,1,0)</f>
        <v>1</v>
      </c>
      <c r="B1285">
        <f>IF(Selected!S917=Selected!T917,1,0)</f>
        <v>1</v>
      </c>
    </row>
    <row r="1286" spans="1:2" hidden="1">
      <c r="A1286" t="e">
        <f>IF(Selected!#REF!=Selected!#REF!,1,0)</f>
        <v>#REF!</v>
      </c>
      <c r="B1286" t="e">
        <f>IF(Selected!#REF!=Selected!#REF!,1,0)</f>
        <v>#REF!</v>
      </c>
    </row>
    <row r="1287" spans="1:2">
      <c r="A1287">
        <f>IF(Selected!V918=Selected!W918,1,0)</f>
        <v>1</v>
      </c>
      <c r="B1287">
        <f>IF(Selected!S918=Selected!T918,1,0)</f>
        <v>1</v>
      </c>
    </row>
    <row r="1288" spans="1:2">
      <c r="A1288">
        <f>IF(Selected!V919=Selected!W919,1,0)</f>
        <v>1</v>
      </c>
      <c r="B1288">
        <f>IF(Selected!S919=Selected!T919,1,0)</f>
        <v>1</v>
      </c>
    </row>
    <row r="1289" spans="1:2">
      <c r="A1289">
        <f>IF(Selected!V920=Selected!W920,1,0)</f>
        <v>1</v>
      </c>
      <c r="B1289">
        <f>IF(Selected!S920=Selected!T920,1,0)</f>
        <v>1</v>
      </c>
    </row>
    <row r="1290" spans="1:2">
      <c r="A1290">
        <f>IF(Selected!V921=Selected!W921,1,0)</f>
        <v>1</v>
      </c>
      <c r="B1290">
        <f>IF(Selected!S921=Selected!T921,1,0)</f>
        <v>1</v>
      </c>
    </row>
    <row r="1291" spans="1:2" hidden="1">
      <c r="A1291" t="e">
        <f>IF(Selected!#REF!=Selected!#REF!,1,0)</f>
        <v>#REF!</v>
      </c>
      <c r="B1291" t="e">
        <f>IF(Selected!#REF!=Selected!#REF!,1,0)</f>
        <v>#REF!</v>
      </c>
    </row>
    <row r="1292" spans="1:2" hidden="1">
      <c r="A1292" t="e">
        <f>IF(Selected!#REF!=Selected!#REF!,1,0)</f>
        <v>#REF!</v>
      </c>
      <c r="B1292" t="e">
        <f>IF(Selected!#REF!=Selected!#REF!,1,0)</f>
        <v>#REF!</v>
      </c>
    </row>
    <row r="1293" spans="1:2">
      <c r="A1293">
        <f>IF(Selected!V922=Selected!W922,1,0)</f>
        <v>1</v>
      </c>
      <c r="B1293">
        <f>IF(Selected!S922=Selected!T922,1,0)</f>
        <v>1</v>
      </c>
    </row>
    <row r="1294" spans="1:2">
      <c r="A1294">
        <f>IF(Selected!V923=Selected!W923,1,0)</f>
        <v>1</v>
      </c>
      <c r="B1294">
        <f>IF(Selected!S923=Selected!T923,1,0)</f>
        <v>1</v>
      </c>
    </row>
    <row r="1295" spans="1:2">
      <c r="A1295">
        <f>IF(Selected!V924=Selected!W924,1,0)</f>
        <v>1</v>
      </c>
      <c r="B1295">
        <f>IF(Selected!S924=Selected!T924,1,0)</f>
        <v>1</v>
      </c>
    </row>
    <row r="1296" spans="1:2">
      <c r="A1296">
        <f>IF(Selected!V925=Selected!W925,1,0)</f>
        <v>1</v>
      </c>
      <c r="B1296">
        <f>IF(Selected!S925=Selected!T925,1,0)</f>
        <v>1</v>
      </c>
    </row>
    <row r="1297" spans="1:2">
      <c r="A1297">
        <f>IF(Selected!V926=Selected!W926,1,0)</f>
        <v>1</v>
      </c>
      <c r="B1297">
        <f>IF(Selected!S926=Selected!T926,1,0)</f>
        <v>1</v>
      </c>
    </row>
    <row r="1298" spans="1:2">
      <c r="A1298">
        <f>IF(Selected!V927=Selected!W927,1,0)</f>
        <v>1</v>
      </c>
      <c r="B1298">
        <f>IF(Selected!S927=Selected!T927,1,0)</f>
        <v>1</v>
      </c>
    </row>
    <row r="1299" spans="1:2" hidden="1">
      <c r="A1299" t="e">
        <f>IF(Selected!#REF!=Selected!#REF!,1,0)</f>
        <v>#REF!</v>
      </c>
      <c r="B1299" t="e">
        <f>IF(Selected!#REF!=Selected!#REF!,1,0)</f>
        <v>#REF!</v>
      </c>
    </row>
    <row r="1300" spans="1:2" hidden="1">
      <c r="A1300" t="e">
        <f>IF(Selected!#REF!=Selected!#REF!,1,0)</f>
        <v>#REF!</v>
      </c>
      <c r="B1300" t="e">
        <f>IF(Selected!#REF!=Selected!#REF!,1,0)</f>
        <v>#REF!</v>
      </c>
    </row>
    <row r="1301" spans="1:2" hidden="1">
      <c r="A1301" t="e">
        <f>IF(Selected!#REF!=Selected!#REF!,1,0)</f>
        <v>#REF!</v>
      </c>
      <c r="B1301" t="e">
        <f>IF(Selected!#REF!=Selected!#REF!,1,0)</f>
        <v>#REF!</v>
      </c>
    </row>
    <row r="1302" spans="1:2" hidden="1">
      <c r="A1302" t="e">
        <f>IF(Selected!#REF!=Selected!#REF!,1,0)</f>
        <v>#REF!</v>
      </c>
      <c r="B1302" t="e">
        <f>IF(Selected!#REF!=Selected!#REF!,1,0)</f>
        <v>#REF!</v>
      </c>
    </row>
    <row r="1303" spans="1:2" hidden="1">
      <c r="A1303" t="e">
        <f>IF(Selected!#REF!=Selected!#REF!,1,0)</f>
        <v>#REF!</v>
      </c>
      <c r="B1303" t="e">
        <f>IF(Selected!#REF!=Selected!#REF!,1,0)</f>
        <v>#REF!</v>
      </c>
    </row>
    <row r="1304" spans="1:2">
      <c r="A1304" t="e">
        <f>IF(Selected!#REF!=Selected!#REF!,1,0)</f>
        <v>#REF!</v>
      </c>
      <c r="B1304" t="e">
        <f>IF(Selected!#REF!=Selected!#REF!,1,0)</f>
        <v>#REF!</v>
      </c>
    </row>
    <row r="1305" spans="1:2" hidden="1">
      <c r="A1305" t="e">
        <f>IF(Selected!#REF!=Selected!#REF!,1,0)</f>
        <v>#REF!</v>
      </c>
      <c r="B1305" t="e">
        <f>IF(Selected!#REF!=Selected!#REF!,1,0)</f>
        <v>#REF!</v>
      </c>
    </row>
    <row r="1306" spans="1:2" hidden="1">
      <c r="A1306" t="e">
        <f>IF(Selected!#REF!=Selected!#REF!,1,0)</f>
        <v>#REF!</v>
      </c>
      <c r="B1306" t="e">
        <f>IF(Selected!#REF!=Selected!#REF!,1,0)</f>
        <v>#REF!</v>
      </c>
    </row>
    <row r="1307" spans="1:2">
      <c r="A1307">
        <f>IF(Selected!V928=Selected!W928,1,0)</f>
        <v>1</v>
      </c>
      <c r="B1307">
        <f>IF(Selected!S928=Selected!T928,1,0)</f>
        <v>1</v>
      </c>
    </row>
    <row r="1308" spans="1:2" hidden="1">
      <c r="A1308" t="e">
        <f>IF(Selected!#REF!=Selected!#REF!,1,0)</f>
        <v>#REF!</v>
      </c>
      <c r="B1308" t="e">
        <f>IF(Selected!#REF!=Selected!#REF!,1,0)</f>
        <v>#REF!</v>
      </c>
    </row>
    <row r="1309" spans="1:2" hidden="1">
      <c r="A1309" t="e">
        <f>IF(Selected!#REF!=Selected!#REF!,1,0)</f>
        <v>#REF!</v>
      </c>
      <c r="B1309" t="e">
        <f>IF(Selected!#REF!=Selected!#REF!,1,0)</f>
        <v>#REF!</v>
      </c>
    </row>
    <row r="1310" spans="1:2">
      <c r="A1310" t="e">
        <f>IF(Selected!#REF!=Selected!#REF!,1,0)</f>
        <v>#REF!</v>
      </c>
      <c r="B1310" t="e">
        <f>IF(Selected!#REF!=Selected!#REF!,1,0)</f>
        <v>#REF!</v>
      </c>
    </row>
    <row r="1311" spans="1:2" hidden="1">
      <c r="A1311" t="e">
        <f>IF(Selected!#REF!=Selected!#REF!,1,0)</f>
        <v>#REF!</v>
      </c>
      <c r="B1311" t="e">
        <f>IF(Selected!#REF!=Selected!#REF!,1,0)</f>
        <v>#REF!</v>
      </c>
    </row>
    <row r="1312" spans="1:2" hidden="1">
      <c r="A1312" t="e">
        <f>IF(Selected!#REF!=Selected!#REF!,1,0)</f>
        <v>#REF!</v>
      </c>
      <c r="B1312" t="e">
        <f>IF(Selected!#REF!=Selected!#REF!,1,0)</f>
        <v>#REF!</v>
      </c>
    </row>
    <row r="1313" spans="1:2" hidden="1">
      <c r="A1313" t="e">
        <f>IF(Selected!#REF!=Selected!#REF!,1,0)</f>
        <v>#REF!</v>
      </c>
      <c r="B1313" t="e">
        <f>IF(Selected!#REF!=Selected!#REF!,1,0)</f>
        <v>#REF!</v>
      </c>
    </row>
    <row r="1314" spans="1:2" hidden="1">
      <c r="A1314" t="e">
        <f>IF(Selected!#REF!=Selected!#REF!,1,0)</f>
        <v>#REF!</v>
      </c>
      <c r="B1314" t="e">
        <f>IF(Selected!#REF!=Selected!#REF!,1,0)</f>
        <v>#REF!</v>
      </c>
    </row>
    <row r="1315" spans="1:2">
      <c r="A1315">
        <f>IF(Selected!V929=Selected!W929,1,0)</f>
        <v>1</v>
      </c>
      <c r="B1315">
        <f>IF(Selected!S929=Selected!T929,1,0)</f>
        <v>1</v>
      </c>
    </row>
    <row r="1316" spans="1:2" hidden="1">
      <c r="A1316" t="e">
        <f>IF(Selected!#REF!=Selected!#REF!,1,0)</f>
        <v>#REF!</v>
      </c>
      <c r="B1316" t="e">
        <f>IF(Selected!#REF!=Selected!#REF!,1,0)</f>
        <v>#REF!</v>
      </c>
    </row>
    <row r="1317" spans="1:2">
      <c r="A1317">
        <f>IF(Selected!V930=Selected!W930,1,0)</f>
        <v>1</v>
      </c>
      <c r="B1317">
        <f>IF(Selected!S930=Selected!T930,1,0)</f>
        <v>1</v>
      </c>
    </row>
    <row r="1318" spans="1:2" hidden="1">
      <c r="A1318" t="e">
        <f>IF(Selected!#REF!=Selected!#REF!,1,0)</f>
        <v>#REF!</v>
      </c>
      <c r="B1318" t="e">
        <f>IF(Selected!#REF!=Selected!#REF!,1,0)</f>
        <v>#REF!</v>
      </c>
    </row>
    <row r="1319" spans="1:2">
      <c r="A1319">
        <f>IF(Selected!V931=Selected!W931,1,0)</f>
        <v>1</v>
      </c>
      <c r="B1319">
        <f>IF(Selected!S931=Selected!T931,1,0)</f>
        <v>1</v>
      </c>
    </row>
    <row r="1320" spans="1:2">
      <c r="A1320">
        <f>IF(Selected!V932=Selected!W932,1,0)</f>
        <v>1</v>
      </c>
      <c r="B1320">
        <f>IF(Selected!S932=Selected!T932,1,0)</f>
        <v>1</v>
      </c>
    </row>
    <row r="1321" spans="1:2" hidden="1">
      <c r="A1321" t="e">
        <f>IF(Selected!#REF!=Selected!#REF!,1,0)</f>
        <v>#REF!</v>
      </c>
      <c r="B1321" t="e">
        <f>IF(Selected!#REF!=Selected!#REF!,1,0)</f>
        <v>#REF!</v>
      </c>
    </row>
    <row r="1322" spans="1:2" hidden="1">
      <c r="A1322" t="e">
        <f>IF(Selected!#REF!=Selected!#REF!,1,0)</f>
        <v>#REF!</v>
      </c>
      <c r="B1322" t="e">
        <f>IF(Selected!#REF!=Selected!#REF!,1,0)</f>
        <v>#REF!</v>
      </c>
    </row>
    <row r="1323" spans="1:2">
      <c r="A1323">
        <f>IF(Selected!V933=Selected!W933,1,0)</f>
        <v>1</v>
      </c>
      <c r="B1323">
        <f>IF(Selected!S933=Selected!T933,1,0)</f>
        <v>1</v>
      </c>
    </row>
    <row r="1324" spans="1:2" hidden="1">
      <c r="A1324" t="e">
        <f>IF(Selected!#REF!=Selected!#REF!,1,0)</f>
        <v>#REF!</v>
      </c>
      <c r="B1324" t="e">
        <f>IF(Selected!#REF!=Selected!#REF!,1,0)</f>
        <v>#REF!</v>
      </c>
    </row>
    <row r="1325" spans="1:2" hidden="1">
      <c r="A1325" t="e">
        <f>IF(Selected!#REF!=Selected!#REF!,1,0)</f>
        <v>#REF!</v>
      </c>
      <c r="B1325" t="e">
        <f>IF(Selected!#REF!=Selected!#REF!,1,0)</f>
        <v>#REF!</v>
      </c>
    </row>
    <row r="1326" spans="1:2" hidden="1">
      <c r="A1326" t="e">
        <f>IF(Selected!#REF!=Selected!#REF!,1,0)</f>
        <v>#REF!</v>
      </c>
      <c r="B1326" t="e">
        <f>IF(Selected!#REF!=Selected!#REF!,1,0)</f>
        <v>#REF!</v>
      </c>
    </row>
    <row r="1327" spans="1:2">
      <c r="A1327" t="e">
        <f>IF(Selected!#REF!=Selected!#REF!,1,0)</f>
        <v>#REF!</v>
      </c>
      <c r="B1327" t="e">
        <f>IF(Selected!#REF!=Selected!#REF!,1,0)</f>
        <v>#REF!</v>
      </c>
    </row>
    <row r="1328" spans="1:2">
      <c r="A1328">
        <f>IF(Selected!V934=Selected!W934,1,0)</f>
        <v>1</v>
      </c>
      <c r="B1328">
        <f>IF(Selected!S934=Selected!T934,1,0)</f>
        <v>1</v>
      </c>
    </row>
    <row r="1329" spans="1:2">
      <c r="A1329" t="e">
        <f>IF(Selected!#REF!=Selected!#REF!,1,0)</f>
        <v>#REF!</v>
      </c>
      <c r="B1329" t="e">
        <f>IF(Selected!#REF!=Selected!#REF!,1,0)</f>
        <v>#REF!</v>
      </c>
    </row>
    <row r="1330" spans="1:2">
      <c r="A1330">
        <f>IF(Selected!V935=Selected!W935,1,0)</f>
        <v>1</v>
      </c>
      <c r="B1330">
        <f>IF(Selected!S935=Selected!T935,1,0)</f>
        <v>1</v>
      </c>
    </row>
    <row r="1331" spans="1:2">
      <c r="A1331" t="e">
        <f>IF(Selected!#REF!=Selected!#REF!,1,0)</f>
        <v>#REF!</v>
      </c>
      <c r="B1331" t="e">
        <f>IF(Selected!#REF!=Selected!#REF!,1,0)</f>
        <v>#REF!</v>
      </c>
    </row>
    <row r="1332" spans="1:2" hidden="1">
      <c r="A1332" t="e">
        <f>IF(Selected!#REF!=Selected!#REF!,1,0)</f>
        <v>#REF!</v>
      </c>
      <c r="B1332" t="e">
        <f>IF(Selected!#REF!=Selected!#REF!,1,0)</f>
        <v>#REF!</v>
      </c>
    </row>
    <row r="1333" spans="1:2" hidden="1">
      <c r="A1333" t="e">
        <f>IF(Selected!#REF!=Selected!#REF!,1,0)</f>
        <v>#REF!</v>
      </c>
      <c r="B1333" t="e">
        <f>IF(Selected!#REF!=Selected!#REF!,1,0)</f>
        <v>#REF!</v>
      </c>
    </row>
    <row r="1334" spans="1:2">
      <c r="A1334" t="e">
        <f>IF(Selected!#REF!=Selected!#REF!,1,0)</f>
        <v>#REF!</v>
      </c>
      <c r="B1334" t="e">
        <f>IF(Selected!#REF!=Selected!#REF!,1,0)</f>
        <v>#REF!</v>
      </c>
    </row>
    <row r="1335" spans="1:2" hidden="1">
      <c r="A1335" t="e">
        <f>IF(Selected!#REF!=Selected!#REF!,1,0)</f>
        <v>#REF!</v>
      </c>
      <c r="B1335" t="e">
        <f>IF(Selected!#REF!=Selected!#REF!,1,0)</f>
        <v>#REF!</v>
      </c>
    </row>
    <row r="1336" spans="1:2" hidden="1">
      <c r="A1336" t="e">
        <f>IF(Selected!#REF!=Selected!#REF!,1,0)</f>
        <v>#REF!</v>
      </c>
      <c r="B1336" t="e">
        <f>IF(Selected!#REF!=Selected!#REF!,1,0)</f>
        <v>#REF!</v>
      </c>
    </row>
    <row r="1337" spans="1:2" hidden="1">
      <c r="A1337" t="e">
        <f>IF(Selected!#REF!=Selected!#REF!,1,0)</f>
        <v>#REF!</v>
      </c>
      <c r="B1337" t="e">
        <f>IF(Selected!#REF!=Selected!#REF!,1,0)</f>
        <v>#REF!</v>
      </c>
    </row>
    <row r="1338" spans="1:2" hidden="1">
      <c r="A1338" t="e">
        <f>IF(Selected!#REF!=Selected!#REF!,1,0)</f>
        <v>#REF!</v>
      </c>
      <c r="B1338" t="e">
        <f>IF(Selected!#REF!=Selected!#REF!,1,0)</f>
        <v>#REF!</v>
      </c>
    </row>
    <row r="1339" spans="1:2" hidden="1">
      <c r="A1339" t="e">
        <f>IF(Selected!#REF!=Selected!#REF!,1,0)</f>
        <v>#REF!</v>
      </c>
      <c r="B1339" t="e">
        <f>IF(Selected!#REF!=Selected!#REF!,1,0)</f>
        <v>#REF!</v>
      </c>
    </row>
    <row r="1340" spans="1:2">
      <c r="A1340">
        <f>IF(Selected!V936=Selected!W936,1,0)</f>
        <v>1</v>
      </c>
      <c r="B1340">
        <f>IF(Selected!S936=Selected!T936,1,0)</f>
        <v>1</v>
      </c>
    </row>
    <row r="1341" spans="1:2">
      <c r="A1341">
        <f>IF(Selected!V937=Selected!W937,1,0)</f>
        <v>1</v>
      </c>
      <c r="B1341">
        <f>IF(Selected!S937=Selected!T937,1,0)</f>
        <v>1</v>
      </c>
    </row>
    <row r="1342" spans="1:2" hidden="1">
      <c r="A1342" t="e">
        <f>IF(Selected!#REF!=Selected!#REF!,1,0)</f>
        <v>#REF!</v>
      </c>
      <c r="B1342" t="e">
        <f>IF(Selected!#REF!=Selected!#REF!,1,0)</f>
        <v>#REF!</v>
      </c>
    </row>
    <row r="1343" spans="1:2" hidden="1">
      <c r="A1343" t="e">
        <f>IF(Selected!#REF!=Selected!#REF!,1,0)</f>
        <v>#REF!</v>
      </c>
      <c r="B1343" t="e">
        <f>IF(Selected!#REF!=Selected!#REF!,1,0)</f>
        <v>#REF!</v>
      </c>
    </row>
    <row r="1344" spans="1:2">
      <c r="A1344">
        <f>IF(Selected!V938=Selected!W938,1,0)</f>
        <v>1</v>
      </c>
      <c r="B1344">
        <f>IF(Selected!S938=Selected!T938,1,0)</f>
        <v>1</v>
      </c>
    </row>
    <row r="1345" spans="1:2" hidden="1">
      <c r="A1345" t="e">
        <f>IF(Selected!#REF!=Selected!#REF!,1,0)</f>
        <v>#REF!</v>
      </c>
      <c r="B1345" t="e">
        <f>IF(Selected!#REF!=Selected!#REF!,1,0)</f>
        <v>#REF!</v>
      </c>
    </row>
    <row r="1346" spans="1:2" hidden="1">
      <c r="A1346" t="e">
        <f>IF(Selected!#REF!=Selected!#REF!,1,0)</f>
        <v>#REF!</v>
      </c>
      <c r="B1346" t="e">
        <f>IF(Selected!#REF!=Selected!#REF!,1,0)</f>
        <v>#REF!</v>
      </c>
    </row>
    <row r="1347" spans="1:2">
      <c r="A1347">
        <f>IF(Selected!V939=Selected!W939,1,0)</f>
        <v>1</v>
      </c>
      <c r="B1347">
        <f>IF(Selected!S939=Selected!T939,1,0)</f>
        <v>1</v>
      </c>
    </row>
    <row r="1348" spans="1:2" hidden="1">
      <c r="A1348" t="e">
        <f>IF(Selected!#REF!=Selected!#REF!,1,0)</f>
        <v>#REF!</v>
      </c>
      <c r="B1348" t="e">
        <f>IF(Selected!#REF!=Selected!#REF!,1,0)</f>
        <v>#REF!</v>
      </c>
    </row>
    <row r="1349" spans="1:2">
      <c r="A1349" t="e">
        <f>IF(Selected!#REF!=Selected!#REF!,1,0)</f>
        <v>#REF!</v>
      </c>
      <c r="B1349" t="e">
        <f>IF(Selected!#REF!=Selected!#REF!,1,0)</f>
        <v>#REF!</v>
      </c>
    </row>
    <row r="1350" spans="1:2" hidden="1">
      <c r="A1350" t="e">
        <f>IF(Selected!#REF!=Selected!#REF!,1,0)</f>
        <v>#REF!</v>
      </c>
      <c r="B1350" t="e">
        <f>IF(Selected!#REF!=Selected!#REF!,1,0)</f>
        <v>#REF!</v>
      </c>
    </row>
    <row r="1351" spans="1:2" hidden="1">
      <c r="A1351" t="e">
        <f>IF(Selected!#REF!=Selected!#REF!,1,0)</f>
        <v>#REF!</v>
      </c>
      <c r="B1351" t="e">
        <f>IF(Selected!#REF!=Selected!#REF!,1,0)</f>
        <v>#REF!</v>
      </c>
    </row>
    <row r="1352" spans="1:2">
      <c r="A1352">
        <f>IF(Selected!V940=Selected!W940,1,0)</f>
        <v>1</v>
      </c>
      <c r="B1352">
        <f>IF(Selected!S940=Selected!T940,1,0)</f>
        <v>1</v>
      </c>
    </row>
    <row r="1353" spans="1:2" hidden="1">
      <c r="A1353" t="e">
        <f>IF(Selected!#REF!=Selected!#REF!,1,0)</f>
        <v>#REF!</v>
      </c>
      <c r="B1353" t="e">
        <f>IF(Selected!#REF!=Selected!#REF!,1,0)</f>
        <v>#REF!</v>
      </c>
    </row>
    <row r="1354" spans="1:2" hidden="1">
      <c r="A1354" t="e">
        <f>IF(Selected!#REF!=Selected!#REF!,1,0)</f>
        <v>#REF!</v>
      </c>
      <c r="B1354" t="e">
        <f>IF(Selected!#REF!=Selected!#REF!,1,0)</f>
        <v>#REF!</v>
      </c>
    </row>
    <row r="1355" spans="1:2">
      <c r="A1355">
        <f>IF(Selected!V941=Selected!W941,1,0)</f>
        <v>1</v>
      </c>
      <c r="B1355">
        <f>IF(Selected!S941=Selected!T941,1,0)</f>
        <v>1</v>
      </c>
    </row>
    <row r="1356" spans="1:2" hidden="1">
      <c r="A1356" t="e">
        <f>IF(Selected!#REF!=Selected!#REF!,1,0)</f>
        <v>#REF!</v>
      </c>
      <c r="B1356" t="e">
        <f>IF(Selected!#REF!=Selected!#REF!,1,0)</f>
        <v>#REF!</v>
      </c>
    </row>
    <row r="1357" spans="1:2" hidden="1">
      <c r="A1357" t="e">
        <f>IF(Selected!#REF!=Selected!#REF!,1,0)</f>
        <v>#REF!</v>
      </c>
      <c r="B1357" t="e">
        <f>IF(Selected!#REF!=Selected!#REF!,1,0)</f>
        <v>#REF!</v>
      </c>
    </row>
    <row r="1358" spans="1:2" hidden="1">
      <c r="A1358" t="e">
        <f>IF(Selected!#REF!=Selected!#REF!,1,0)</f>
        <v>#REF!</v>
      </c>
      <c r="B1358" t="e">
        <f>IF(Selected!#REF!=Selected!#REF!,1,0)</f>
        <v>#REF!</v>
      </c>
    </row>
    <row r="1359" spans="1:2" hidden="1">
      <c r="A1359" t="e">
        <f>IF(Selected!#REF!=Selected!#REF!,1,0)</f>
        <v>#REF!</v>
      </c>
      <c r="B1359" t="e">
        <f>IF(Selected!#REF!=Selected!#REF!,1,0)</f>
        <v>#REF!</v>
      </c>
    </row>
    <row r="1360" spans="1:2" hidden="1">
      <c r="A1360" t="e">
        <f>IF(Selected!#REF!=Selected!#REF!,1,0)</f>
        <v>#REF!</v>
      </c>
      <c r="B1360" t="e">
        <f>IF(Selected!#REF!=Selected!#REF!,1,0)</f>
        <v>#REF!</v>
      </c>
    </row>
    <row r="1361" spans="1:2" hidden="1">
      <c r="A1361" t="e">
        <f>IF(Selected!#REF!=Selected!#REF!,1,0)</f>
        <v>#REF!</v>
      </c>
      <c r="B1361" t="e">
        <f>IF(Selected!#REF!=Selected!#REF!,1,0)</f>
        <v>#REF!</v>
      </c>
    </row>
    <row r="1362" spans="1:2" hidden="1">
      <c r="A1362" t="e">
        <f>IF(Selected!#REF!=Selected!#REF!,1,0)</f>
        <v>#REF!</v>
      </c>
      <c r="B1362" t="e">
        <f>IF(Selected!#REF!=Selected!#REF!,1,0)</f>
        <v>#REF!</v>
      </c>
    </row>
    <row r="1363" spans="1:2" hidden="1">
      <c r="A1363" t="e">
        <f>IF(Selected!#REF!=Selected!#REF!,1,0)</f>
        <v>#REF!</v>
      </c>
      <c r="B1363" t="e">
        <f>IF(Selected!#REF!=Selected!#REF!,1,0)</f>
        <v>#REF!</v>
      </c>
    </row>
    <row r="1364" spans="1:2">
      <c r="A1364">
        <f>IF(Selected!V942=Selected!W942,1,0)</f>
        <v>1</v>
      </c>
      <c r="B1364">
        <f>IF(Selected!S942=Selected!T942,1,0)</f>
        <v>1</v>
      </c>
    </row>
    <row r="1365" spans="1:2" hidden="1">
      <c r="A1365" t="e">
        <f>IF(Selected!#REF!=Selected!#REF!,1,0)</f>
        <v>#REF!</v>
      </c>
      <c r="B1365" t="e">
        <f>IF(Selected!#REF!=Selected!#REF!,1,0)</f>
        <v>#REF!</v>
      </c>
    </row>
    <row r="1366" spans="1:2" hidden="1">
      <c r="A1366" t="e">
        <f>IF(Selected!#REF!=Selected!#REF!,1,0)</f>
        <v>#REF!</v>
      </c>
      <c r="B1366" t="e">
        <f>IF(Selected!#REF!=Selected!#REF!,1,0)</f>
        <v>#REF!</v>
      </c>
    </row>
    <row r="1367" spans="1:2" hidden="1">
      <c r="A1367" t="e">
        <f>IF(Selected!#REF!=Selected!#REF!,1,0)</f>
        <v>#REF!</v>
      </c>
      <c r="B1367" t="e">
        <f>IF(Selected!#REF!=Selected!#REF!,1,0)</f>
        <v>#REF!</v>
      </c>
    </row>
    <row r="1368" spans="1:2" hidden="1">
      <c r="A1368" t="e">
        <f>IF(Selected!#REF!=Selected!#REF!,1,0)</f>
        <v>#REF!</v>
      </c>
      <c r="B1368" t="e">
        <f>IF(Selected!#REF!=Selected!#REF!,1,0)</f>
        <v>#REF!</v>
      </c>
    </row>
    <row r="1369" spans="1:2" hidden="1">
      <c r="A1369" t="e">
        <f>IF(Selected!#REF!=Selected!#REF!,1,0)</f>
        <v>#REF!</v>
      </c>
      <c r="B1369" t="e">
        <f>IF(Selected!#REF!=Selected!#REF!,1,0)</f>
        <v>#REF!</v>
      </c>
    </row>
    <row r="1370" spans="1:2" hidden="1">
      <c r="A1370" t="e">
        <f>IF(Selected!#REF!=Selected!#REF!,1,0)</f>
        <v>#REF!</v>
      </c>
      <c r="B1370" t="e">
        <f>IF(Selected!#REF!=Selected!#REF!,1,0)</f>
        <v>#REF!</v>
      </c>
    </row>
    <row r="1371" spans="1:2" hidden="1">
      <c r="A1371" t="e">
        <f>IF(Selected!#REF!=Selected!#REF!,1,0)</f>
        <v>#REF!</v>
      </c>
      <c r="B1371" t="e">
        <f>IF(Selected!#REF!=Selected!#REF!,1,0)</f>
        <v>#REF!</v>
      </c>
    </row>
    <row r="1372" spans="1:2" hidden="1">
      <c r="A1372" t="e">
        <f>IF(Selected!#REF!=Selected!#REF!,1,0)</f>
        <v>#REF!</v>
      </c>
      <c r="B1372" t="e">
        <f>IF(Selected!#REF!=Selected!#REF!,1,0)</f>
        <v>#REF!</v>
      </c>
    </row>
    <row r="1373" spans="1:2" hidden="1">
      <c r="A1373" t="e">
        <f>IF(Selected!#REF!=Selected!#REF!,1,0)</f>
        <v>#REF!</v>
      </c>
      <c r="B1373" t="e">
        <f>IF(Selected!#REF!=Selected!#REF!,1,0)</f>
        <v>#REF!</v>
      </c>
    </row>
    <row r="1374" spans="1:2">
      <c r="A1374">
        <f>IF(Selected!V943=Selected!W943,1,0)</f>
        <v>1</v>
      </c>
      <c r="B1374">
        <f>IF(Selected!S943=Selected!T943,1,0)</f>
        <v>1</v>
      </c>
    </row>
    <row r="1375" spans="1:2">
      <c r="A1375">
        <f>IF(Selected!V944=Selected!W944,1,0)</f>
        <v>1</v>
      </c>
      <c r="B1375">
        <f>IF(Selected!S944=Selected!T944,1,0)</f>
        <v>1</v>
      </c>
    </row>
    <row r="1376" spans="1:2">
      <c r="A1376">
        <f>IF(Selected!V945=Selected!W945,1,0)</f>
        <v>1</v>
      </c>
      <c r="B1376">
        <f>IF(Selected!S945=Selected!T945,1,0)</f>
        <v>1</v>
      </c>
    </row>
    <row r="1377" spans="1:2" hidden="1">
      <c r="A1377" t="e">
        <f>IF(Selected!#REF!=Selected!#REF!,1,0)</f>
        <v>#REF!</v>
      </c>
      <c r="B1377" t="e">
        <f>IF(Selected!#REF!=Selected!#REF!,1,0)</f>
        <v>#REF!</v>
      </c>
    </row>
    <row r="1378" spans="1:2" hidden="1">
      <c r="A1378" t="e">
        <f>IF(Selected!#REF!=Selected!#REF!,1,0)</f>
        <v>#REF!</v>
      </c>
      <c r="B1378" t="e">
        <f>IF(Selected!#REF!=Selected!#REF!,1,0)</f>
        <v>#REF!</v>
      </c>
    </row>
    <row r="1379" spans="1:2" hidden="1">
      <c r="A1379" t="e">
        <f>IF(Selected!#REF!=Selected!#REF!,1,0)</f>
        <v>#REF!</v>
      </c>
      <c r="B1379" t="e">
        <f>IF(Selected!#REF!=Selected!#REF!,1,0)</f>
        <v>#REF!</v>
      </c>
    </row>
    <row r="1380" spans="1:2" hidden="1">
      <c r="A1380" t="e">
        <f>IF(Selected!#REF!=Selected!#REF!,1,0)</f>
        <v>#REF!</v>
      </c>
      <c r="B1380" t="e">
        <f>IF(Selected!#REF!=Selected!#REF!,1,0)</f>
        <v>#REF!</v>
      </c>
    </row>
    <row r="1381" spans="1:2" hidden="1">
      <c r="A1381" t="e">
        <f>IF(Selected!#REF!=Selected!#REF!,1,0)</f>
        <v>#REF!</v>
      </c>
      <c r="B1381" t="e">
        <f>IF(Selected!#REF!=Selected!#REF!,1,0)</f>
        <v>#REF!</v>
      </c>
    </row>
    <row r="1382" spans="1:2" hidden="1">
      <c r="A1382" t="e">
        <f>IF(Selected!#REF!=Selected!#REF!,1,0)</f>
        <v>#REF!</v>
      </c>
      <c r="B1382" t="e">
        <f>IF(Selected!#REF!=Selected!#REF!,1,0)</f>
        <v>#REF!</v>
      </c>
    </row>
    <row r="1383" spans="1:2">
      <c r="A1383" t="e">
        <f>IF(Selected!#REF!=Selected!#REF!,1,0)</f>
        <v>#REF!</v>
      </c>
      <c r="B1383" t="e">
        <f>IF(Selected!#REF!=Selected!#REF!,1,0)</f>
        <v>#REF!</v>
      </c>
    </row>
    <row r="1384" spans="1:2">
      <c r="A1384">
        <f>IF(Selected!V946=Selected!W946,1,0)</f>
        <v>1</v>
      </c>
      <c r="B1384">
        <f>IF(Selected!S946=Selected!T946,1,0)</f>
        <v>1</v>
      </c>
    </row>
    <row r="1385" spans="1:2" hidden="1">
      <c r="A1385" t="e">
        <f>IF(Selected!#REF!=Selected!#REF!,1,0)</f>
        <v>#REF!</v>
      </c>
      <c r="B1385" t="e">
        <f>IF(Selected!#REF!=Selected!#REF!,1,0)</f>
        <v>#REF!</v>
      </c>
    </row>
    <row r="1386" spans="1:2">
      <c r="A1386">
        <f>IF(Selected!V947=Selected!W947,1,0)</f>
        <v>1</v>
      </c>
      <c r="B1386">
        <f>IF(Selected!S947=Selected!T947,1,0)</f>
        <v>1</v>
      </c>
    </row>
    <row r="1387" spans="1:2">
      <c r="A1387">
        <f>IF(Selected!V948=Selected!W948,1,0)</f>
        <v>1</v>
      </c>
      <c r="B1387">
        <f>IF(Selected!S948=Selected!T948,1,0)</f>
        <v>1</v>
      </c>
    </row>
    <row r="1388" spans="1:2" hidden="1">
      <c r="A1388" t="e">
        <f>IF(Selected!#REF!=Selected!#REF!,1,0)</f>
        <v>#REF!</v>
      </c>
      <c r="B1388" t="e">
        <f>IF(Selected!#REF!=Selected!#REF!,1,0)</f>
        <v>#REF!</v>
      </c>
    </row>
    <row r="1389" spans="1:2" hidden="1">
      <c r="A1389" t="e">
        <f>IF(Selected!#REF!=Selected!#REF!,1,0)</f>
        <v>#REF!</v>
      </c>
      <c r="B1389" t="e">
        <f>IF(Selected!#REF!=Selected!#REF!,1,0)</f>
        <v>#REF!</v>
      </c>
    </row>
    <row r="1390" spans="1:2" hidden="1">
      <c r="A1390" t="e">
        <f>IF(Selected!#REF!=Selected!#REF!,1,0)</f>
        <v>#REF!</v>
      </c>
      <c r="B1390" t="e">
        <f>IF(Selected!#REF!=Selected!#REF!,1,0)</f>
        <v>#REF!</v>
      </c>
    </row>
    <row r="1391" spans="1:2" hidden="1">
      <c r="A1391" t="e">
        <f>IF(Selected!#REF!=Selected!#REF!,1,0)</f>
        <v>#REF!</v>
      </c>
      <c r="B1391" t="e">
        <f>IF(Selected!#REF!=Selected!#REF!,1,0)</f>
        <v>#REF!</v>
      </c>
    </row>
    <row r="1392" spans="1:2">
      <c r="A1392" t="e">
        <f>IF(Selected!#REF!=Selected!#REF!,1,0)</f>
        <v>#REF!</v>
      </c>
      <c r="B1392" t="e">
        <f>IF(Selected!#REF!=Selected!#REF!,1,0)</f>
        <v>#REF!</v>
      </c>
    </row>
    <row r="1393" spans="1:2">
      <c r="A1393">
        <f>IF(Selected!V949=Selected!W949,1,0)</f>
        <v>1</v>
      </c>
      <c r="B1393">
        <f>IF(Selected!S949=Selected!T949,1,0)</f>
        <v>1</v>
      </c>
    </row>
    <row r="1394" spans="1:2" hidden="1">
      <c r="A1394" t="e">
        <f>IF(Selected!#REF!=Selected!#REF!,1,0)</f>
        <v>#REF!</v>
      </c>
      <c r="B1394" t="e">
        <f>IF(Selected!#REF!=Selected!#REF!,1,0)</f>
        <v>#REF!</v>
      </c>
    </row>
    <row r="1395" spans="1:2">
      <c r="A1395">
        <f>IF(Selected!V950=Selected!W950,1,0)</f>
        <v>1</v>
      </c>
      <c r="B1395">
        <f>IF(Selected!S950=Selected!T950,1,0)</f>
        <v>1</v>
      </c>
    </row>
    <row r="1396" spans="1:2" hidden="1">
      <c r="A1396" t="e">
        <f>IF(Selected!#REF!=Selected!#REF!,1,0)</f>
        <v>#REF!</v>
      </c>
      <c r="B1396" t="e">
        <f>IF(Selected!#REF!=Selected!#REF!,1,0)</f>
        <v>#REF!</v>
      </c>
    </row>
    <row r="1397" spans="1:2" hidden="1">
      <c r="A1397" t="e">
        <f>IF(Selected!#REF!=Selected!#REF!,1,0)</f>
        <v>#REF!</v>
      </c>
      <c r="B1397" t="e">
        <f>IF(Selected!#REF!=Selected!#REF!,1,0)</f>
        <v>#REF!</v>
      </c>
    </row>
    <row r="1398" spans="1:2">
      <c r="A1398" t="e">
        <f>IF(Selected!#REF!=Selected!#REF!,1,0)</f>
        <v>#REF!</v>
      </c>
      <c r="B1398" t="e">
        <f>IF(Selected!#REF!=Selected!#REF!,1,0)</f>
        <v>#REF!</v>
      </c>
    </row>
    <row r="1399" spans="1:2">
      <c r="A1399">
        <f>IF(Selected!V951=Selected!W951,1,0)</f>
        <v>1</v>
      </c>
      <c r="B1399">
        <f>IF(Selected!S951=Selected!T951,1,0)</f>
        <v>1</v>
      </c>
    </row>
    <row r="1400" spans="1:2">
      <c r="A1400">
        <f>IF(Selected!V952=Selected!W952,1,0)</f>
        <v>1</v>
      </c>
      <c r="B1400">
        <f>IF(Selected!S952=Selected!T952,1,0)</f>
        <v>1</v>
      </c>
    </row>
    <row r="1401" spans="1:2">
      <c r="A1401">
        <f>IF(Selected!V953=Selected!W953,1,0)</f>
        <v>1</v>
      </c>
      <c r="B1401">
        <f>IF(Selected!S953=Selected!T953,1,0)</f>
        <v>1</v>
      </c>
    </row>
    <row r="1402" spans="1:2" hidden="1">
      <c r="A1402" t="e">
        <f>IF(Selected!#REF!=Selected!#REF!,1,0)</f>
        <v>#REF!</v>
      </c>
      <c r="B1402" t="e">
        <f>IF(Selected!#REF!=Selected!#REF!,1,0)</f>
        <v>#REF!</v>
      </c>
    </row>
    <row r="1403" spans="1:2" hidden="1">
      <c r="A1403" t="e">
        <f>IF(Selected!#REF!=Selected!#REF!,1,0)</f>
        <v>#REF!</v>
      </c>
      <c r="B1403" t="e">
        <f>IF(Selected!#REF!=Selected!#REF!,1,0)</f>
        <v>#REF!</v>
      </c>
    </row>
    <row r="1404" spans="1:2" hidden="1">
      <c r="A1404" t="e">
        <f>IF(Selected!#REF!=Selected!#REF!,1,0)</f>
        <v>#REF!</v>
      </c>
      <c r="B1404" t="e">
        <f>IF(Selected!#REF!=Selected!#REF!,1,0)</f>
        <v>#REF!</v>
      </c>
    </row>
    <row r="1405" spans="1:2" hidden="1">
      <c r="A1405" t="e">
        <f>IF(Selected!#REF!=Selected!#REF!,1,0)</f>
        <v>#REF!</v>
      </c>
      <c r="B1405" t="e">
        <f>IF(Selected!#REF!=Selected!#REF!,1,0)</f>
        <v>#REF!</v>
      </c>
    </row>
    <row r="1406" spans="1:2">
      <c r="A1406">
        <f>IF(Selected!V954=Selected!W954,1,0)</f>
        <v>1</v>
      </c>
      <c r="B1406">
        <f>IF(Selected!S954=Selected!T954,1,0)</f>
        <v>1</v>
      </c>
    </row>
    <row r="1407" spans="1:2" hidden="1">
      <c r="A1407" t="e">
        <f>IF(Selected!#REF!=Selected!#REF!,1,0)</f>
        <v>#REF!</v>
      </c>
      <c r="B1407" t="e">
        <f>IF(Selected!#REF!=Selected!#REF!,1,0)</f>
        <v>#REF!</v>
      </c>
    </row>
    <row r="1408" spans="1:2">
      <c r="A1408">
        <f>IF(Selected!V955=Selected!W955,1,0)</f>
        <v>1</v>
      </c>
      <c r="B1408">
        <f>IF(Selected!S955=Selected!T955,1,0)</f>
        <v>1</v>
      </c>
    </row>
    <row r="1409" spans="1:2" hidden="1">
      <c r="A1409" t="e">
        <f>IF(Selected!#REF!=Selected!#REF!,1,0)</f>
        <v>#REF!</v>
      </c>
      <c r="B1409" t="e">
        <f>IF(Selected!#REF!=Selected!#REF!,1,0)</f>
        <v>#REF!</v>
      </c>
    </row>
    <row r="1410" spans="1:2">
      <c r="A1410">
        <f>IF(Selected!V956=Selected!W956,1,0)</f>
        <v>1</v>
      </c>
      <c r="B1410">
        <f>IF(Selected!S956=Selected!T956,1,0)</f>
        <v>1</v>
      </c>
    </row>
    <row r="1411" spans="1:2" hidden="1">
      <c r="A1411" t="e">
        <f>IF(Selected!#REF!=Selected!#REF!,1,0)</f>
        <v>#REF!</v>
      </c>
      <c r="B1411" t="e">
        <f>IF(Selected!#REF!=Selected!#REF!,1,0)</f>
        <v>#REF!</v>
      </c>
    </row>
    <row r="1412" spans="1:2" hidden="1">
      <c r="A1412" t="e">
        <f>IF(Selected!#REF!=Selected!#REF!,1,0)</f>
        <v>#REF!</v>
      </c>
      <c r="B1412" t="e">
        <f>IF(Selected!#REF!=Selected!#REF!,1,0)</f>
        <v>#REF!</v>
      </c>
    </row>
    <row r="1413" spans="1:2">
      <c r="A1413">
        <f>IF(Selected!V957=Selected!W957,1,0)</f>
        <v>1</v>
      </c>
      <c r="B1413">
        <f>IF(Selected!S957=Selected!T957,1,0)</f>
        <v>1</v>
      </c>
    </row>
    <row r="1414" spans="1:2">
      <c r="A1414">
        <f>IF(Selected!V958=Selected!W958,1,0)</f>
        <v>1</v>
      </c>
      <c r="B1414">
        <f>IF(Selected!S958=Selected!T958,1,0)</f>
        <v>1</v>
      </c>
    </row>
    <row r="1415" spans="1:2" hidden="1">
      <c r="A1415" t="e">
        <f>IF(Selected!#REF!=Selected!#REF!,1,0)</f>
        <v>#REF!</v>
      </c>
      <c r="B1415" t="e">
        <f>IF(Selected!#REF!=Selected!#REF!,1,0)</f>
        <v>#REF!</v>
      </c>
    </row>
    <row r="1416" spans="1:2" hidden="1">
      <c r="A1416" t="e">
        <f>IF(Selected!#REF!=Selected!#REF!,1,0)</f>
        <v>#REF!</v>
      </c>
      <c r="B1416" t="e">
        <f>IF(Selected!#REF!=Selected!#REF!,1,0)</f>
        <v>#REF!</v>
      </c>
    </row>
    <row r="1417" spans="1:2" hidden="1">
      <c r="A1417" t="e">
        <f>IF(Selected!#REF!=Selected!#REF!,1,0)</f>
        <v>#REF!</v>
      </c>
      <c r="B1417" t="e">
        <f>IF(Selected!#REF!=Selected!#REF!,1,0)</f>
        <v>#REF!</v>
      </c>
    </row>
    <row r="1418" spans="1:2" hidden="1">
      <c r="A1418" t="e">
        <f>IF(Selected!#REF!=Selected!#REF!,1,0)</f>
        <v>#REF!</v>
      </c>
      <c r="B1418" t="e">
        <f>IF(Selected!#REF!=Selected!#REF!,1,0)</f>
        <v>#REF!</v>
      </c>
    </row>
    <row r="1419" spans="1:2">
      <c r="A1419">
        <f>IF(Selected!V959=Selected!W959,1,0)</f>
        <v>1</v>
      </c>
      <c r="B1419">
        <f>IF(Selected!S959=Selected!T959,1,0)</f>
        <v>1</v>
      </c>
    </row>
    <row r="1420" spans="1:2" hidden="1">
      <c r="A1420" t="e">
        <f>IF(Selected!#REF!=Selected!#REF!,1,0)</f>
        <v>#REF!</v>
      </c>
      <c r="B1420" t="e">
        <f>IF(Selected!#REF!=Selected!#REF!,1,0)</f>
        <v>#REF!</v>
      </c>
    </row>
    <row r="1421" spans="1:2" hidden="1">
      <c r="A1421" t="e">
        <f>IF(Selected!#REF!=Selected!#REF!,1,0)</f>
        <v>#REF!</v>
      </c>
      <c r="B1421" t="e">
        <f>IF(Selected!#REF!=Selected!#REF!,1,0)</f>
        <v>#REF!</v>
      </c>
    </row>
    <row r="1422" spans="1:2" hidden="1">
      <c r="A1422" t="e">
        <f>IF(Selected!#REF!=Selected!#REF!,1,0)</f>
        <v>#REF!</v>
      </c>
      <c r="B1422" t="e">
        <f>IF(Selected!#REF!=Selected!#REF!,1,0)</f>
        <v>#REF!</v>
      </c>
    </row>
    <row r="1423" spans="1:2" hidden="1">
      <c r="A1423" t="e">
        <f>IF(Selected!#REF!=Selected!#REF!,1,0)</f>
        <v>#REF!</v>
      </c>
      <c r="B1423" t="e">
        <f>IF(Selected!#REF!=Selected!#REF!,1,0)</f>
        <v>#REF!</v>
      </c>
    </row>
    <row r="1424" spans="1:2" hidden="1">
      <c r="A1424" t="e">
        <f>IF(Selected!#REF!=Selected!#REF!,1,0)</f>
        <v>#REF!</v>
      </c>
      <c r="B1424" t="e">
        <f>IF(Selected!#REF!=Selected!#REF!,1,0)</f>
        <v>#REF!</v>
      </c>
    </row>
    <row r="1425" spans="1:2" hidden="1">
      <c r="A1425" t="e">
        <f>IF(Selected!#REF!=Selected!#REF!,1,0)</f>
        <v>#REF!</v>
      </c>
      <c r="B1425" t="e">
        <f>IF(Selected!#REF!=Selected!#REF!,1,0)</f>
        <v>#REF!</v>
      </c>
    </row>
    <row r="1426" spans="1:2" hidden="1">
      <c r="A1426" t="e">
        <f>IF(Selected!#REF!=Selected!#REF!,1,0)</f>
        <v>#REF!</v>
      </c>
      <c r="B1426" t="e">
        <f>IF(Selected!#REF!=Selected!#REF!,1,0)</f>
        <v>#REF!</v>
      </c>
    </row>
    <row r="1427" spans="1:2" hidden="1">
      <c r="A1427" t="e">
        <f>IF(Selected!#REF!=Selected!#REF!,1,0)</f>
        <v>#REF!</v>
      </c>
      <c r="B1427" t="e">
        <f>IF(Selected!#REF!=Selected!#REF!,1,0)</f>
        <v>#REF!</v>
      </c>
    </row>
    <row r="1428" spans="1:2">
      <c r="A1428">
        <f>IF(Selected!V960=Selected!W960,1,0)</f>
        <v>1</v>
      </c>
      <c r="B1428">
        <f>IF(Selected!S960=Selected!T960,1,0)</f>
        <v>1</v>
      </c>
    </row>
    <row r="1429" spans="1:2" hidden="1">
      <c r="A1429" t="e">
        <f>IF(Selected!#REF!=Selected!#REF!,1,0)</f>
        <v>#REF!</v>
      </c>
      <c r="B1429" t="e">
        <f>IF(Selected!#REF!=Selected!#REF!,1,0)</f>
        <v>#REF!</v>
      </c>
    </row>
    <row r="1430" spans="1:2" hidden="1">
      <c r="A1430" t="e">
        <f>IF(Selected!#REF!=Selected!#REF!,1,0)</f>
        <v>#REF!</v>
      </c>
      <c r="B1430" t="e">
        <f>IF(Selected!#REF!=Selected!#REF!,1,0)</f>
        <v>#REF!</v>
      </c>
    </row>
    <row r="1431" spans="1:2" hidden="1">
      <c r="A1431" t="e">
        <f>IF(Selected!#REF!=Selected!#REF!,1,0)</f>
        <v>#REF!</v>
      </c>
      <c r="B1431" t="e">
        <f>IF(Selected!#REF!=Selected!#REF!,1,0)</f>
        <v>#REF!</v>
      </c>
    </row>
    <row r="1432" spans="1:2">
      <c r="A1432">
        <f>IF(Selected!V961=Selected!W961,1,0)</f>
        <v>1</v>
      </c>
      <c r="B1432">
        <f>IF(Selected!S961=Selected!T961,1,0)</f>
        <v>1</v>
      </c>
    </row>
    <row r="1433" spans="1:2" hidden="1">
      <c r="A1433" t="e">
        <f>IF(Selected!#REF!=Selected!#REF!,1,0)</f>
        <v>#REF!</v>
      </c>
      <c r="B1433" t="e">
        <f>IF(Selected!#REF!=Selected!#REF!,1,0)</f>
        <v>#REF!</v>
      </c>
    </row>
    <row r="1434" spans="1:2" hidden="1">
      <c r="A1434" t="e">
        <f>IF(Selected!#REF!=Selected!#REF!,1,0)</f>
        <v>#REF!</v>
      </c>
      <c r="B1434" t="e">
        <f>IF(Selected!#REF!=Selected!#REF!,1,0)</f>
        <v>#REF!</v>
      </c>
    </row>
    <row r="1435" spans="1:2" hidden="1">
      <c r="A1435" t="e">
        <f>IF(Selected!#REF!=Selected!#REF!,1,0)</f>
        <v>#REF!</v>
      </c>
      <c r="B1435" t="e">
        <f>IF(Selected!#REF!=Selected!#REF!,1,0)</f>
        <v>#REF!</v>
      </c>
    </row>
    <row r="1436" spans="1:2" hidden="1">
      <c r="A1436" t="e">
        <f>IF(Selected!#REF!=Selected!#REF!,1,0)</f>
        <v>#REF!</v>
      </c>
      <c r="B1436" t="e">
        <f>IF(Selected!#REF!=Selected!#REF!,1,0)</f>
        <v>#REF!</v>
      </c>
    </row>
    <row r="1437" spans="1:2">
      <c r="A1437">
        <f>IF(Selected!V962=Selected!W962,1,0)</f>
        <v>1</v>
      </c>
      <c r="B1437">
        <f>IF(Selected!S962=Selected!T962,1,0)</f>
        <v>1</v>
      </c>
    </row>
    <row r="1438" spans="1:2" hidden="1">
      <c r="A1438" t="e">
        <f>IF(Selected!#REF!=Selected!#REF!,1,0)</f>
        <v>#REF!</v>
      </c>
      <c r="B1438" t="e">
        <f>IF(Selected!#REF!=Selected!#REF!,1,0)</f>
        <v>#REF!</v>
      </c>
    </row>
    <row r="1439" spans="1:2">
      <c r="A1439">
        <f>IF(Selected!V963=Selected!W963,1,0)</f>
        <v>1</v>
      </c>
      <c r="B1439">
        <f>IF(Selected!S963=Selected!T963,1,0)</f>
        <v>1</v>
      </c>
    </row>
    <row r="1440" spans="1:2" hidden="1">
      <c r="A1440" t="e">
        <f>IF(Selected!#REF!=Selected!#REF!,1,0)</f>
        <v>#REF!</v>
      </c>
      <c r="B1440" t="e">
        <f>IF(Selected!#REF!=Selected!#REF!,1,0)</f>
        <v>#REF!</v>
      </c>
    </row>
    <row r="1441" spans="1:2" hidden="1">
      <c r="A1441" t="e">
        <f>IF(Selected!#REF!=Selected!#REF!,1,0)</f>
        <v>#REF!</v>
      </c>
      <c r="B1441" t="e">
        <f>IF(Selected!#REF!=Selected!#REF!,1,0)</f>
        <v>#REF!</v>
      </c>
    </row>
    <row r="1442" spans="1:2" hidden="1">
      <c r="A1442" t="e">
        <f>IF(Selected!#REF!=Selected!#REF!,1,0)</f>
        <v>#REF!</v>
      </c>
      <c r="B1442" t="e">
        <f>IF(Selected!#REF!=Selected!#REF!,1,0)</f>
        <v>#REF!</v>
      </c>
    </row>
    <row r="1443" spans="1:2">
      <c r="A1443">
        <f>IF(Selected!V964=Selected!W964,1,0)</f>
        <v>1</v>
      </c>
      <c r="B1443">
        <f>IF(Selected!S964=Selected!T964,1,0)</f>
        <v>1</v>
      </c>
    </row>
    <row r="1444" spans="1:2">
      <c r="A1444" t="e">
        <f>IF(Selected!#REF!=Selected!#REF!,1,0)</f>
        <v>#REF!</v>
      </c>
      <c r="B1444" t="e">
        <f>IF(Selected!#REF!=Selected!#REF!,1,0)</f>
        <v>#REF!</v>
      </c>
    </row>
    <row r="1445" spans="1:2" hidden="1">
      <c r="A1445" t="e">
        <f>IF(Selected!#REF!=Selected!#REF!,1,0)</f>
        <v>#REF!</v>
      </c>
      <c r="B1445" t="e">
        <f>IF(Selected!#REF!=Selected!#REF!,1,0)</f>
        <v>#REF!</v>
      </c>
    </row>
    <row r="1446" spans="1:2">
      <c r="A1446">
        <f>IF(Selected!V965=Selected!W965,1,0)</f>
        <v>1</v>
      </c>
      <c r="B1446">
        <f>IF(Selected!S965=Selected!T965,1,0)</f>
        <v>1</v>
      </c>
    </row>
    <row r="1447" spans="1:2" hidden="1">
      <c r="A1447" t="e">
        <f>IF(Selected!#REF!=Selected!#REF!,1,0)</f>
        <v>#REF!</v>
      </c>
      <c r="B1447" t="e">
        <f>IF(Selected!#REF!=Selected!#REF!,1,0)</f>
        <v>#REF!</v>
      </c>
    </row>
    <row r="1448" spans="1:2">
      <c r="A1448">
        <f>IF(Selected!V966=Selected!W966,1,0)</f>
        <v>1</v>
      </c>
      <c r="B1448">
        <f>IF(Selected!S966=Selected!T966,1,0)</f>
        <v>1</v>
      </c>
    </row>
    <row r="1449" spans="1:2" hidden="1">
      <c r="A1449" t="e">
        <f>IF(Selected!#REF!=Selected!#REF!,1,0)</f>
        <v>#REF!</v>
      </c>
      <c r="B1449" t="e">
        <f>IF(Selected!#REF!=Selected!#REF!,1,0)</f>
        <v>#REF!</v>
      </c>
    </row>
    <row r="1450" spans="1:2">
      <c r="A1450">
        <f>IF(Selected!V967=Selected!W967,1,0)</f>
        <v>1</v>
      </c>
      <c r="B1450">
        <f>IF(Selected!S967=Selected!T967,1,0)</f>
        <v>1</v>
      </c>
    </row>
    <row r="1451" spans="1:2" hidden="1">
      <c r="A1451" t="e">
        <f>IF(Selected!#REF!=Selected!#REF!,1,0)</f>
        <v>#REF!</v>
      </c>
      <c r="B1451" t="e">
        <f>IF(Selected!#REF!=Selected!#REF!,1,0)</f>
        <v>#REF!</v>
      </c>
    </row>
    <row r="1452" spans="1:2">
      <c r="A1452">
        <f>IF(Selected!V968=Selected!W968,1,0)</f>
        <v>1</v>
      </c>
      <c r="B1452">
        <f>IF(Selected!S968=Selected!T968,1,0)</f>
        <v>1</v>
      </c>
    </row>
    <row r="1453" spans="1:2">
      <c r="A1453" t="e">
        <f>IF(Selected!#REF!=Selected!#REF!,1,0)</f>
        <v>#REF!</v>
      </c>
      <c r="B1453" t="e">
        <f>IF(Selected!#REF!=Selected!#REF!,1,0)</f>
        <v>#REF!</v>
      </c>
    </row>
    <row r="1454" spans="1:2" hidden="1">
      <c r="A1454" t="e">
        <f>IF(Selected!#REF!=Selected!#REF!,1,0)</f>
        <v>#REF!</v>
      </c>
      <c r="B1454" t="e">
        <f>IF(Selected!#REF!=Selected!#REF!,1,0)</f>
        <v>#REF!</v>
      </c>
    </row>
    <row r="1455" spans="1:2" hidden="1">
      <c r="A1455" t="e">
        <f>IF(Selected!#REF!=Selected!#REF!,1,0)</f>
        <v>#REF!</v>
      </c>
      <c r="B1455" t="e">
        <f>IF(Selected!#REF!=Selected!#REF!,1,0)</f>
        <v>#REF!</v>
      </c>
    </row>
    <row r="1456" spans="1:2">
      <c r="A1456">
        <f>IF(Selected!V969=Selected!W969,1,0)</f>
        <v>1</v>
      </c>
      <c r="B1456">
        <f>IF(Selected!S969=Selected!T969,1,0)</f>
        <v>1</v>
      </c>
    </row>
    <row r="1457" spans="1:2" hidden="1">
      <c r="A1457" t="e">
        <f>IF(Selected!#REF!=Selected!#REF!,1,0)</f>
        <v>#REF!</v>
      </c>
      <c r="B1457" t="e">
        <f>IF(Selected!#REF!=Selected!#REF!,1,0)</f>
        <v>#REF!</v>
      </c>
    </row>
    <row r="1458" spans="1:2" hidden="1">
      <c r="A1458" t="e">
        <f>IF(Selected!#REF!=Selected!#REF!,1,0)</f>
        <v>#REF!</v>
      </c>
      <c r="B1458" t="e">
        <f>IF(Selected!#REF!=Selected!#REF!,1,0)</f>
        <v>#REF!</v>
      </c>
    </row>
    <row r="1459" spans="1:2" hidden="1">
      <c r="A1459" t="e">
        <f>IF(Selected!#REF!=Selected!#REF!,1,0)</f>
        <v>#REF!</v>
      </c>
      <c r="B1459" t="e">
        <f>IF(Selected!#REF!=Selected!#REF!,1,0)</f>
        <v>#REF!</v>
      </c>
    </row>
    <row r="1460" spans="1:2">
      <c r="A1460" t="e">
        <f>IF(Selected!#REF!=Selected!#REF!,1,0)</f>
        <v>#REF!</v>
      </c>
      <c r="B1460" t="e">
        <f>IF(Selected!#REF!=Selected!#REF!,1,0)</f>
        <v>#REF!</v>
      </c>
    </row>
    <row r="1461" spans="1:2">
      <c r="A1461" t="e">
        <f>IF(Selected!#REF!=Selected!#REF!,1,0)</f>
        <v>#REF!</v>
      </c>
      <c r="B1461" t="e">
        <f>IF(Selected!#REF!=Selected!#REF!,1,0)</f>
        <v>#REF!</v>
      </c>
    </row>
    <row r="1462" spans="1:2">
      <c r="A1462">
        <f>IF(Selected!V970=Selected!W970,1,0)</f>
        <v>1</v>
      </c>
      <c r="B1462">
        <f>IF(Selected!S970=Selected!T970,1,0)</f>
        <v>1</v>
      </c>
    </row>
    <row r="1463" spans="1:2" hidden="1">
      <c r="A1463" t="e">
        <f>IF(Selected!#REF!=Selected!#REF!,1,0)</f>
        <v>#REF!</v>
      </c>
      <c r="B1463" t="e">
        <f>IF(Selected!#REF!=Selected!#REF!,1,0)</f>
        <v>#REF!</v>
      </c>
    </row>
    <row r="1464" spans="1:2" hidden="1">
      <c r="A1464" t="e">
        <f>IF(Selected!#REF!=Selected!#REF!,1,0)</f>
        <v>#REF!</v>
      </c>
      <c r="B1464" t="e">
        <f>IF(Selected!#REF!=Selected!#REF!,1,0)</f>
        <v>#REF!</v>
      </c>
    </row>
    <row r="1465" spans="1:2" hidden="1">
      <c r="A1465" t="e">
        <f>IF(Selected!#REF!=Selected!#REF!,1,0)</f>
        <v>#REF!</v>
      </c>
      <c r="B1465" t="e">
        <f>IF(Selected!#REF!=Selected!#REF!,1,0)</f>
        <v>#REF!</v>
      </c>
    </row>
    <row r="1466" spans="1:2">
      <c r="A1466">
        <f>IF(Selected!V971=Selected!W971,1,0)</f>
        <v>1</v>
      </c>
      <c r="B1466">
        <f>IF(Selected!S971=Selected!T971,1,0)</f>
        <v>1</v>
      </c>
    </row>
    <row r="1467" spans="1:2" hidden="1">
      <c r="A1467" t="e">
        <f>IF(Selected!#REF!=Selected!#REF!,1,0)</f>
        <v>#REF!</v>
      </c>
      <c r="B1467" t="e">
        <f>IF(Selected!#REF!=Selected!#REF!,1,0)</f>
        <v>#REF!</v>
      </c>
    </row>
    <row r="1468" spans="1:2">
      <c r="A1468">
        <f>IF(Selected!V972=Selected!W972,1,0)</f>
        <v>1</v>
      </c>
      <c r="B1468">
        <f>IF(Selected!S972=Selected!T972,1,0)</f>
        <v>1</v>
      </c>
    </row>
    <row r="1469" spans="1:2" hidden="1">
      <c r="A1469" t="e">
        <f>IF(Selected!#REF!=Selected!#REF!,1,0)</f>
        <v>#REF!</v>
      </c>
      <c r="B1469" t="e">
        <f>IF(Selected!#REF!=Selected!#REF!,1,0)</f>
        <v>#REF!</v>
      </c>
    </row>
    <row r="1470" spans="1:2">
      <c r="A1470" t="e">
        <f>IF(Selected!#REF!=Selected!#REF!,1,0)</f>
        <v>#REF!</v>
      </c>
      <c r="B1470" t="e">
        <f>IF(Selected!#REF!=Selected!#REF!,1,0)</f>
        <v>#REF!</v>
      </c>
    </row>
    <row r="1471" spans="1:2" hidden="1">
      <c r="A1471" t="e">
        <f>IF(Selected!#REF!=Selected!#REF!,1,0)</f>
        <v>#REF!</v>
      </c>
      <c r="B1471" t="e">
        <f>IF(Selected!#REF!=Selected!#REF!,1,0)</f>
        <v>#REF!</v>
      </c>
    </row>
    <row r="1472" spans="1:2">
      <c r="A1472">
        <f>IF(Selected!V973=Selected!W973,1,0)</f>
        <v>1</v>
      </c>
      <c r="B1472">
        <f>IF(Selected!S973=Selected!T973,1,0)</f>
        <v>1</v>
      </c>
    </row>
    <row r="1473" spans="1:2" hidden="1">
      <c r="A1473" t="e">
        <f>IF(Selected!#REF!=Selected!#REF!,1,0)</f>
        <v>#REF!</v>
      </c>
      <c r="B1473" t="e">
        <f>IF(Selected!#REF!=Selected!#REF!,1,0)</f>
        <v>#REF!</v>
      </c>
    </row>
    <row r="1474" spans="1:2">
      <c r="A1474">
        <f>IF(Selected!V974=Selected!W974,1,0)</f>
        <v>1</v>
      </c>
      <c r="B1474">
        <f>IF(Selected!S974=Selected!T974,1,0)</f>
        <v>1</v>
      </c>
    </row>
    <row r="1475" spans="1:2" hidden="1">
      <c r="A1475" t="e">
        <f>IF(Selected!#REF!=Selected!#REF!,1,0)</f>
        <v>#REF!</v>
      </c>
      <c r="B1475" t="e">
        <f>IF(Selected!#REF!=Selected!#REF!,1,0)</f>
        <v>#REF!</v>
      </c>
    </row>
    <row r="1476" spans="1:2" hidden="1">
      <c r="A1476" t="e">
        <f>IF(Selected!#REF!=Selected!#REF!,1,0)</f>
        <v>#REF!</v>
      </c>
      <c r="B1476" t="e">
        <f>IF(Selected!#REF!=Selected!#REF!,1,0)</f>
        <v>#REF!</v>
      </c>
    </row>
    <row r="1477" spans="1:2" hidden="1">
      <c r="A1477" t="e">
        <f>IF(Selected!#REF!=Selected!#REF!,1,0)</f>
        <v>#REF!</v>
      </c>
      <c r="B1477" t="e">
        <f>IF(Selected!#REF!=Selected!#REF!,1,0)</f>
        <v>#REF!</v>
      </c>
    </row>
    <row r="1478" spans="1:2" hidden="1">
      <c r="A1478" t="e">
        <f>IF(Selected!#REF!=Selected!#REF!,1,0)</f>
        <v>#REF!</v>
      </c>
      <c r="B1478" t="e">
        <f>IF(Selected!#REF!=Selected!#REF!,1,0)</f>
        <v>#REF!</v>
      </c>
    </row>
    <row r="1479" spans="1:2" hidden="1">
      <c r="A1479" t="e">
        <f>IF(Selected!#REF!=Selected!#REF!,1,0)</f>
        <v>#REF!</v>
      </c>
      <c r="B1479" t="e">
        <f>IF(Selected!#REF!=Selected!#REF!,1,0)</f>
        <v>#REF!</v>
      </c>
    </row>
    <row r="1480" spans="1:2">
      <c r="A1480">
        <f>IF(Selected!V975=Selected!W975,1,0)</f>
        <v>1</v>
      </c>
      <c r="B1480">
        <f>IF(Selected!S975=Selected!T975,1,0)</f>
        <v>1</v>
      </c>
    </row>
    <row r="1481" spans="1:2" hidden="1">
      <c r="A1481" t="e">
        <f>IF(Selected!#REF!=Selected!#REF!,1,0)</f>
        <v>#REF!</v>
      </c>
      <c r="B1481" t="e">
        <f>IF(Selected!#REF!=Selected!#REF!,1,0)</f>
        <v>#REF!</v>
      </c>
    </row>
    <row r="1482" spans="1:2" hidden="1">
      <c r="A1482" t="e">
        <f>IF(Selected!#REF!=Selected!#REF!,1,0)</f>
        <v>#REF!</v>
      </c>
      <c r="B1482" t="e">
        <f>IF(Selected!#REF!=Selected!#REF!,1,0)</f>
        <v>#REF!</v>
      </c>
    </row>
    <row r="1483" spans="1:2">
      <c r="A1483" t="e">
        <f>IF(Selected!#REF!=Selected!#REF!,1,0)</f>
        <v>#REF!</v>
      </c>
      <c r="B1483" t="e">
        <f>IF(Selected!#REF!=Selected!#REF!,1,0)</f>
        <v>#REF!</v>
      </c>
    </row>
    <row r="1484" spans="1:2" hidden="1">
      <c r="A1484" t="e">
        <f>IF(Selected!#REF!=Selected!#REF!,1,0)</f>
        <v>#REF!</v>
      </c>
      <c r="B1484" t="e">
        <f>IF(Selected!#REF!=Selected!#REF!,1,0)</f>
        <v>#REF!</v>
      </c>
    </row>
    <row r="1485" spans="1:2" hidden="1">
      <c r="A1485" t="e">
        <f>IF(Selected!#REF!=Selected!#REF!,1,0)</f>
        <v>#REF!</v>
      </c>
      <c r="B1485" t="e">
        <f>IF(Selected!#REF!=Selected!#REF!,1,0)</f>
        <v>#REF!</v>
      </c>
    </row>
    <row r="1486" spans="1:2" hidden="1">
      <c r="A1486" t="e">
        <f>IF(Selected!#REF!=Selected!#REF!,1,0)</f>
        <v>#REF!</v>
      </c>
      <c r="B1486" t="e">
        <f>IF(Selected!#REF!=Selected!#REF!,1,0)</f>
        <v>#REF!</v>
      </c>
    </row>
    <row r="1487" spans="1:2" hidden="1">
      <c r="A1487" t="e">
        <f>IF(Selected!#REF!=Selected!#REF!,1,0)</f>
        <v>#REF!</v>
      </c>
      <c r="B1487" t="e">
        <f>IF(Selected!#REF!=Selected!#REF!,1,0)</f>
        <v>#REF!</v>
      </c>
    </row>
    <row r="1488" spans="1:2" hidden="1">
      <c r="A1488" t="e">
        <f>IF(Selected!#REF!=Selected!#REF!,1,0)</f>
        <v>#REF!</v>
      </c>
      <c r="B1488" t="e">
        <f>IF(Selected!#REF!=Selected!#REF!,1,0)</f>
        <v>#REF!</v>
      </c>
    </row>
    <row r="1489" spans="1:2" hidden="1">
      <c r="A1489" t="e">
        <f>IF(Selected!#REF!=Selected!#REF!,1,0)</f>
        <v>#REF!</v>
      </c>
      <c r="B1489" t="e">
        <f>IF(Selected!#REF!=Selected!#REF!,1,0)</f>
        <v>#REF!</v>
      </c>
    </row>
    <row r="1490" spans="1:2" hidden="1">
      <c r="A1490" t="e">
        <f>IF(Selected!#REF!=Selected!#REF!,1,0)</f>
        <v>#REF!</v>
      </c>
      <c r="B1490" t="e">
        <f>IF(Selected!#REF!=Selected!#REF!,1,0)</f>
        <v>#REF!</v>
      </c>
    </row>
    <row r="1491" spans="1:2">
      <c r="A1491">
        <f>IF(Selected!V976=Selected!W976,1,0)</f>
        <v>1</v>
      </c>
      <c r="B1491">
        <f>IF(Selected!S976=Selected!T976,1,0)</f>
        <v>1</v>
      </c>
    </row>
    <row r="1492" spans="1:2">
      <c r="A1492">
        <f>IF(Selected!V977=Selected!W977,1,0)</f>
        <v>1</v>
      </c>
      <c r="B1492">
        <f>IF(Selected!S977=Selected!T977,1,0)</f>
        <v>1</v>
      </c>
    </row>
    <row r="1493" spans="1:2">
      <c r="A1493">
        <f>IF(Selected!V978=Selected!W978,1,0)</f>
        <v>1</v>
      </c>
      <c r="B1493">
        <f>IF(Selected!S978=Selected!T978,1,0)</f>
        <v>1</v>
      </c>
    </row>
    <row r="1494" spans="1:2">
      <c r="A1494" t="e">
        <f>IF(Selected!#REF!=Selected!#REF!,1,0)</f>
        <v>#REF!</v>
      </c>
      <c r="B1494" t="e">
        <f>IF(Selected!#REF!=Selected!#REF!,1,0)</f>
        <v>#REF!</v>
      </c>
    </row>
    <row r="1495" spans="1:2">
      <c r="A1495">
        <f>IF(Selected!V979=Selected!W979,1,0)</f>
        <v>1</v>
      </c>
      <c r="B1495">
        <f>IF(Selected!S979=Selected!T979,1,0)</f>
        <v>1</v>
      </c>
    </row>
    <row r="1496" spans="1:2" hidden="1">
      <c r="A1496" t="e">
        <f>IF(Selected!#REF!=Selected!#REF!,1,0)</f>
        <v>#REF!</v>
      </c>
      <c r="B1496" t="e">
        <f>IF(Selected!#REF!=Selected!#REF!,1,0)</f>
        <v>#REF!</v>
      </c>
    </row>
    <row r="1497" spans="1:2">
      <c r="A1497">
        <f>IF(Selected!V980=Selected!W980,1,0)</f>
        <v>1</v>
      </c>
      <c r="B1497">
        <f>IF(Selected!S980=Selected!T980,1,0)</f>
        <v>1</v>
      </c>
    </row>
    <row r="1498" spans="1:2">
      <c r="A1498">
        <f>IF(Selected!V981=Selected!W981,1,0)</f>
        <v>1</v>
      </c>
      <c r="B1498">
        <f>IF(Selected!S981=Selected!T981,1,0)</f>
        <v>1</v>
      </c>
    </row>
    <row r="1499" spans="1:2">
      <c r="A1499">
        <f>IF(Selected!V982=Selected!W982,1,0)</f>
        <v>1</v>
      </c>
      <c r="B1499">
        <f>IF(Selected!S982=Selected!T982,1,0)</f>
        <v>1</v>
      </c>
    </row>
    <row r="1500" spans="1:2" hidden="1">
      <c r="A1500" t="e">
        <f>IF(Selected!#REF!=Selected!#REF!,1,0)</f>
        <v>#REF!</v>
      </c>
      <c r="B1500" t="e">
        <f>IF(Selected!#REF!=Selected!#REF!,1,0)</f>
        <v>#REF!</v>
      </c>
    </row>
    <row r="1501" spans="1:2" hidden="1">
      <c r="A1501" t="e">
        <f>IF(Selected!#REF!=Selected!#REF!,1,0)</f>
        <v>#REF!</v>
      </c>
      <c r="B1501" t="e">
        <f>IF(Selected!#REF!=Selected!#REF!,1,0)</f>
        <v>#REF!</v>
      </c>
    </row>
    <row r="1502" spans="1:2" hidden="1">
      <c r="A1502" t="e">
        <f>IF(Selected!#REF!=Selected!#REF!,1,0)</f>
        <v>#REF!</v>
      </c>
      <c r="B1502" t="e">
        <f>IF(Selected!#REF!=Selected!#REF!,1,0)</f>
        <v>#REF!</v>
      </c>
    </row>
    <row r="1503" spans="1:2">
      <c r="A1503">
        <f>IF(Selected!V983=Selected!W983,1,0)</f>
        <v>1</v>
      </c>
      <c r="B1503">
        <f>IF(Selected!S983=Selected!T983,1,0)</f>
        <v>1</v>
      </c>
    </row>
    <row r="1504" spans="1:2">
      <c r="A1504">
        <f>IF(Selected!V984=Selected!W984,1,0)</f>
        <v>1</v>
      </c>
      <c r="B1504">
        <f>IF(Selected!S984=Selected!T984,1,0)</f>
        <v>1</v>
      </c>
    </row>
    <row r="1505" spans="1:2" hidden="1">
      <c r="A1505" t="e">
        <f>IF(Selected!#REF!=Selected!#REF!,1,0)</f>
        <v>#REF!</v>
      </c>
      <c r="B1505" t="e">
        <f>IF(Selected!#REF!=Selected!#REF!,1,0)</f>
        <v>#REF!</v>
      </c>
    </row>
    <row r="1506" spans="1:2">
      <c r="A1506" t="e">
        <f>IF(Selected!#REF!=Selected!#REF!,1,0)</f>
        <v>#REF!</v>
      </c>
      <c r="B1506" t="e">
        <f>IF(Selected!#REF!=Selected!#REF!,1,0)</f>
        <v>#REF!</v>
      </c>
    </row>
    <row r="1507" spans="1:2">
      <c r="A1507">
        <f>IF(Selected!V985=Selected!W985,1,0)</f>
        <v>1</v>
      </c>
      <c r="B1507">
        <f>IF(Selected!S985=Selected!T985,1,0)</f>
        <v>1</v>
      </c>
    </row>
    <row r="1508" spans="1:2">
      <c r="A1508" t="e">
        <f>IF(Selected!#REF!=Selected!#REF!,1,0)</f>
        <v>#REF!</v>
      </c>
      <c r="B1508" t="e">
        <f>IF(Selected!#REF!=Selected!#REF!,1,0)</f>
        <v>#REF!</v>
      </c>
    </row>
    <row r="1509" spans="1:2">
      <c r="A1509">
        <f>IF(Selected!V986=Selected!W986,1,0)</f>
        <v>1</v>
      </c>
      <c r="B1509">
        <f>IF(Selected!S986=Selected!T986,1,0)</f>
        <v>1</v>
      </c>
    </row>
    <row r="1510" spans="1:2">
      <c r="A1510">
        <f>IF(Selected!V987=Selected!W987,1,0)</f>
        <v>1</v>
      </c>
      <c r="B1510">
        <f>IF(Selected!S987=Selected!T987,1,0)</f>
        <v>1</v>
      </c>
    </row>
    <row r="1511" spans="1:2" hidden="1">
      <c r="A1511" t="e">
        <f>IF(Selected!#REF!=Selected!#REF!,1,0)</f>
        <v>#REF!</v>
      </c>
      <c r="B1511" t="e">
        <f>IF(Selected!#REF!=Selected!#REF!,1,0)</f>
        <v>#REF!</v>
      </c>
    </row>
    <row r="1512" spans="1:2" hidden="1">
      <c r="A1512" t="e">
        <f>IF(Selected!#REF!=Selected!#REF!,1,0)</f>
        <v>#REF!</v>
      </c>
      <c r="B1512" t="e">
        <f>IF(Selected!#REF!=Selected!#REF!,1,0)</f>
        <v>#REF!</v>
      </c>
    </row>
    <row r="1513" spans="1:2" hidden="1">
      <c r="A1513" t="e">
        <f>IF(Selected!#REF!=Selected!#REF!,1,0)</f>
        <v>#REF!</v>
      </c>
      <c r="B1513" t="e">
        <f>IF(Selected!#REF!=Selected!#REF!,1,0)</f>
        <v>#REF!</v>
      </c>
    </row>
    <row r="1514" spans="1:2">
      <c r="A1514">
        <f>IF(Selected!V988=Selected!W988,1,0)</f>
        <v>1</v>
      </c>
      <c r="B1514">
        <f>IF(Selected!S988=Selected!T988,1,0)</f>
        <v>1</v>
      </c>
    </row>
    <row r="1515" spans="1:2" hidden="1">
      <c r="A1515" t="e">
        <f>IF(Selected!#REF!=Selected!#REF!,1,0)</f>
        <v>#REF!</v>
      </c>
      <c r="B1515" t="e">
        <f>IF(Selected!#REF!=Selected!#REF!,1,0)</f>
        <v>#REF!</v>
      </c>
    </row>
    <row r="1516" spans="1:2" hidden="1">
      <c r="A1516" t="e">
        <f>IF(Selected!#REF!=Selected!#REF!,1,0)</f>
        <v>#REF!</v>
      </c>
      <c r="B1516" t="e">
        <f>IF(Selected!#REF!=Selected!#REF!,1,0)</f>
        <v>#REF!</v>
      </c>
    </row>
    <row r="1517" spans="1:2" hidden="1">
      <c r="A1517" t="e">
        <f>IF(Selected!#REF!=Selected!#REF!,1,0)</f>
        <v>#REF!</v>
      </c>
      <c r="B1517" t="e">
        <f>IF(Selected!#REF!=Selected!#REF!,1,0)</f>
        <v>#REF!</v>
      </c>
    </row>
    <row r="1518" spans="1:2">
      <c r="A1518">
        <f>IF(Selected!V989=Selected!W989,1,0)</f>
        <v>1</v>
      </c>
      <c r="B1518">
        <f>IF(Selected!S989=Selected!T989,1,0)</f>
        <v>1</v>
      </c>
    </row>
    <row r="1519" spans="1:2" hidden="1">
      <c r="A1519" t="e">
        <f>IF(Selected!#REF!=Selected!#REF!,1,0)</f>
        <v>#REF!</v>
      </c>
      <c r="B1519" t="e">
        <f>IF(Selected!#REF!=Selected!#REF!,1,0)</f>
        <v>#REF!</v>
      </c>
    </row>
    <row r="1520" spans="1:2" hidden="1">
      <c r="A1520" t="e">
        <f>IF(Selected!#REF!=Selected!#REF!,1,0)</f>
        <v>#REF!</v>
      </c>
      <c r="B1520" t="e">
        <f>IF(Selected!#REF!=Selected!#REF!,1,0)</f>
        <v>#REF!</v>
      </c>
    </row>
    <row r="1521" spans="1:2" hidden="1">
      <c r="A1521" t="e">
        <f>IF(Selected!#REF!=Selected!#REF!,1,0)</f>
        <v>#REF!</v>
      </c>
      <c r="B1521" t="e">
        <f>IF(Selected!#REF!=Selected!#REF!,1,0)</f>
        <v>#REF!</v>
      </c>
    </row>
    <row r="1522" spans="1:2" hidden="1">
      <c r="A1522" t="e">
        <f>IF(Selected!#REF!=Selected!#REF!,1,0)</f>
        <v>#REF!</v>
      </c>
      <c r="B1522" t="e">
        <f>IF(Selected!#REF!=Selected!#REF!,1,0)</f>
        <v>#REF!</v>
      </c>
    </row>
    <row r="1523" spans="1:2" hidden="1">
      <c r="A1523" t="e">
        <f>IF(Selected!#REF!=Selected!#REF!,1,0)</f>
        <v>#REF!</v>
      </c>
      <c r="B1523" t="e">
        <f>IF(Selected!#REF!=Selected!#REF!,1,0)</f>
        <v>#REF!</v>
      </c>
    </row>
    <row r="1524" spans="1:2">
      <c r="A1524">
        <f>IF(Selected!V990=Selected!W990,1,0)</f>
        <v>1</v>
      </c>
      <c r="B1524">
        <f>IF(Selected!S990=Selected!T990,1,0)</f>
        <v>1</v>
      </c>
    </row>
    <row r="1525" spans="1:2">
      <c r="A1525">
        <f>IF(Selected!V991=Selected!W991,1,0)</f>
        <v>1</v>
      </c>
      <c r="B1525">
        <f>IF(Selected!S991=Selected!T991,1,0)</f>
        <v>1</v>
      </c>
    </row>
    <row r="1526" spans="1:2" hidden="1">
      <c r="A1526" t="e">
        <f>IF(Selected!#REF!=Selected!#REF!,1,0)</f>
        <v>#REF!</v>
      </c>
      <c r="B1526" t="e">
        <f>IF(Selected!#REF!=Selected!#REF!,1,0)</f>
        <v>#REF!</v>
      </c>
    </row>
    <row r="1527" spans="1:2" hidden="1">
      <c r="A1527" t="e">
        <f>IF(Selected!#REF!=Selected!#REF!,1,0)</f>
        <v>#REF!</v>
      </c>
      <c r="B1527" t="e">
        <f>IF(Selected!#REF!=Selected!#REF!,1,0)</f>
        <v>#REF!</v>
      </c>
    </row>
    <row r="1528" spans="1:2" hidden="1">
      <c r="A1528" t="e">
        <f>IF(Selected!#REF!=Selected!#REF!,1,0)</f>
        <v>#REF!</v>
      </c>
      <c r="B1528" t="e">
        <f>IF(Selected!#REF!=Selected!#REF!,1,0)</f>
        <v>#REF!</v>
      </c>
    </row>
    <row r="1529" spans="1:2" hidden="1">
      <c r="A1529" t="e">
        <f>IF(Selected!#REF!=Selected!#REF!,1,0)</f>
        <v>#REF!</v>
      </c>
      <c r="B1529" t="e">
        <f>IF(Selected!#REF!=Selected!#REF!,1,0)</f>
        <v>#REF!</v>
      </c>
    </row>
    <row r="1530" spans="1:2" hidden="1">
      <c r="A1530" t="e">
        <f>IF(Selected!#REF!=Selected!#REF!,1,0)</f>
        <v>#REF!</v>
      </c>
      <c r="B1530" t="e">
        <f>IF(Selected!#REF!=Selected!#REF!,1,0)</f>
        <v>#REF!</v>
      </c>
    </row>
    <row r="1531" spans="1:2" hidden="1">
      <c r="A1531" t="e">
        <f>IF(Selected!#REF!=Selected!#REF!,1,0)</f>
        <v>#REF!</v>
      </c>
      <c r="B1531" t="e">
        <f>IF(Selected!#REF!=Selected!#REF!,1,0)</f>
        <v>#REF!</v>
      </c>
    </row>
    <row r="1532" spans="1:2" hidden="1">
      <c r="A1532" t="e">
        <f>IF(Selected!#REF!=Selected!#REF!,1,0)</f>
        <v>#REF!</v>
      </c>
      <c r="B1532" t="e">
        <f>IF(Selected!#REF!=Selected!#REF!,1,0)</f>
        <v>#REF!</v>
      </c>
    </row>
    <row r="1533" spans="1:2" hidden="1">
      <c r="A1533" t="e">
        <f>IF(Selected!#REF!=Selected!#REF!,1,0)</f>
        <v>#REF!</v>
      </c>
      <c r="B1533" t="e">
        <f>IF(Selected!#REF!=Selected!#REF!,1,0)</f>
        <v>#REF!</v>
      </c>
    </row>
    <row r="1534" spans="1:2" hidden="1">
      <c r="A1534" t="e">
        <f>IF(Selected!#REF!=Selected!#REF!,1,0)</f>
        <v>#REF!</v>
      </c>
      <c r="B1534" t="e">
        <f>IF(Selected!#REF!=Selected!#REF!,1,0)</f>
        <v>#REF!</v>
      </c>
    </row>
    <row r="1535" spans="1:2" hidden="1">
      <c r="A1535" t="e">
        <f>IF(Selected!#REF!=Selected!#REF!,1,0)</f>
        <v>#REF!</v>
      </c>
      <c r="B1535" t="e">
        <f>IF(Selected!#REF!=Selected!#REF!,1,0)</f>
        <v>#REF!</v>
      </c>
    </row>
    <row r="1536" spans="1:2" hidden="1">
      <c r="A1536" t="e">
        <f>IF(Selected!#REF!=Selected!#REF!,1,0)</f>
        <v>#REF!</v>
      </c>
      <c r="B1536" t="e">
        <f>IF(Selected!#REF!=Selected!#REF!,1,0)</f>
        <v>#REF!</v>
      </c>
    </row>
    <row r="1537" spans="1:2">
      <c r="A1537">
        <f>IF(Selected!V992=Selected!W992,1,0)</f>
        <v>1</v>
      </c>
      <c r="B1537">
        <f>IF(Selected!S992=Selected!T992,1,0)</f>
        <v>1</v>
      </c>
    </row>
    <row r="1538" spans="1:2">
      <c r="A1538">
        <f>IF(Selected!V993=Selected!W993,1,0)</f>
        <v>1</v>
      </c>
      <c r="B1538">
        <f>IF(Selected!S993=Selected!T993,1,0)</f>
        <v>1</v>
      </c>
    </row>
    <row r="1539" spans="1:2" hidden="1">
      <c r="A1539" t="e">
        <f>IF(Selected!#REF!=Selected!#REF!,1,0)</f>
        <v>#REF!</v>
      </c>
      <c r="B1539" t="e">
        <f>IF(Selected!#REF!=Selected!#REF!,1,0)</f>
        <v>#REF!</v>
      </c>
    </row>
    <row r="1540" spans="1:2" hidden="1">
      <c r="A1540" t="e">
        <f>IF(Selected!#REF!=Selected!#REF!,1,0)</f>
        <v>#REF!</v>
      </c>
      <c r="B1540" t="e">
        <f>IF(Selected!#REF!=Selected!#REF!,1,0)</f>
        <v>#REF!</v>
      </c>
    </row>
    <row r="1541" spans="1:2">
      <c r="A1541">
        <f>IF(Selected!V994=Selected!W994,1,0)</f>
        <v>1</v>
      </c>
      <c r="B1541">
        <f>IF(Selected!S994=Selected!T994,1,0)</f>
        <v>1</v>
      </c>
    </row>
    <row r="1542" spans="1:2" hidden="1">
      <c r="A1542" t="e">
        <f>IF(Selected!#REF!=Selected!#REF!,1,0)</f>
        <v>#REF!</v>
      </c>
      <c r="B1542" t="e">
        <f>IF(Selected!#REF!=Selected!#REF!,1,0)</f>
        <v>#REF!</v>
      </c>
    </row>
    <row r="1543" spans="1:2" hidden="1">
      <c r="A1543" t="e">
        <f>IF(Selected!#REF!=Selected!#REF!,1,0)</f>
        <v>#REF!</v>
      </c>
      <c r="B1543" t="e">
        <f>IF(Selected!#REF!=Selected!#REF!,1,0)</f>
        <v>#REF!</v>
      </c>
    </row>
    <row r="1544" spans="1:2">
      <c r="A1544" t="e">
        <f>IF(Selected!#REF!=Selected!#REF!,1,0)</f>
        <v>#REF!</v>
      </c>
      <c r="B1544" t="e">
        <f>IF(Selected!#REF!=Selected!#REF!,1,0)</f>
        <v>#REF!</v>
      </c>
    </row>
    <row r="1545" spans="1:2" hidden="1">
      <c r="A1545" t="e">
        <f>IF(Selected!#REF!=Selected!#REF!,1,0)</f>
        <v>#REF!</v>
      </c>
      <c r="B1545" t="e">
        <f>IF(Selected!#REF!=Selected!#REF!,1,0)</f>
        <v>#REF!</v>
      </c>
    </row>
    <row r="1546" spans="1:2">
      <c r="A1546">
        <f>IF(Selected!V995=Selected!W995,1,0)</f>
        <v>1</v>
      </c>
      <c r="B1546">
        <f>IF(Selected!S995=Selected!T995,1,0)</f>
        <v>1</v>
      </c>
    </row>
    <row r="1547" spans="1:2" hidden="1">
      <c r="A1547" t="e">
        <f>IF(Selected!#REF!=Selected!#REF!,1,0)</f>
        <v>#REF!</v>
      </c>
      <c r="B1547" t="e">
        <f>IF(Selected!#REF!=Selected!#REF!,1,0)</f>
        <v>#REF!</v>
      </c>
    </row>
    <row r="1548" spans="1:2" hidden="1">
      <c r="A1548" t="e">
        <f>IF(Selected!#REF!=Selected!#REF!,1,0)</f>
        <v>#REF!</v>
      </c>
      <c r="B1548" t="e">
        <f>IF(Selected!#REF!=Selected!#REF!,1,0)</f>
        <v>#REF!</v>
      </c>
    </row>
    <row r="1549" spans="1:2" hidden="1">
      <c r="A1549" t="e">
        <f>IF(Selected!#REF!=Selected!#REF!,1,0)</f>
        <v>#REF!</v>
      </c>
      <c r="B1549" t="e">
        <f>IF(Selected!#REF!=Selected!#REF!,1,0)</f>
        <v>#REF!</v>
      </c>
    </row>
    <row r="1550" spans="1:2">
      <c r="A1550">
        <f>IF(Selected!V996=Selected!W996,1,0)</f>
        <v>1</v>
      </c>
      <c r="B1550">
        <f>IF(Selected!S996=Selected!T996,1,0)</f>
        <v>1</v>
      </c>
    </row>
    <row r="1551" spans="1:2">
      <c r="A1551" t="e">
        <f>IF(Selected!#REF!=Selected!#REF!,1,0)</f>
        <v>#REF!</v>
      </c>
      <c r="B1551" t="e">
        <f>IF(Selected!#REF!=Selected!#REF!,1,0)</f>
        <v>#REF!</v>
      </c>
    </row>
    <row r="1552" spans="1:2" hidden="1">
      <c r="A1552" t="e">
        <f>IF(Selected!#REF!=Selected!#REF!,1,0)</f>
        <v>#REF!</v>
      </c>
      <c r="B1552" t="e">
        <f>IF(Selected!#REF!=Selected!#REF!,1,0)</f>
        <v>#REF!</v>
      </c>
    </row>
    <row r="1553" spans="1:2" hidden="1">
      <c r="A1553" t="e">
        <f>IF(Selected!#REF!=Selected!#REF!,1,0)</f>
        <v>#REF!</v>
      </c>
      <c r="B1553" t="e">
        <f>IF(Selected!#REF!=Selected!#REF!,1,0)</f>
        <v>#REF!</v>
      </c>
    </row>
    <row r="1554" spans="1:2">
      <c r="A1554">
        <f>IF(Selected!V997=Selected!W997,1,0)</f>
        <v>1</v>
      </c>
      <c r="B1554">
        <f>IF(Selected!S997=Selected!T997,1,0)</f>
        <v>1</v>
      </c>
    </row>
    <row r="1555" spans="1:2" hidden="1">
      <c r="A1555" t="e">
        <f>IF(Selected!#REF!=Selected!#REF!,1,0)</f>
        <v>#REF!</v>
      </c>
      <c r="B1555" t="e">
        <f>IF(Selected!#REF!=Selected!#REF!,1,0)</f>
        <v>#REF!</v>
      </c>
    </row>
    <row r="1556" spans="1:2" hidden="1">
      <c r="A1556" t="e">
        <f>IF(Selected!#REF!=Selected!#REF!,1,0)</f>
        <v>#REF!</v>
      </c>
      <c r="B1556" t="e">
        <f>IF(Selected!#REF!=Selected!#REF!,1,0)</f>
        <v>#REF!</v>
      </c>
    </row>
    <row r="1557" spans="1:2" hidden="1">
      <c r="A1557" t="e">
        <f>IF(Selected!#REF!=Selected!#REF!,1,0)</f>
        <v>#REF!</v>
      </c>
      <c r="B1557" t="e">
        <f>IF(Selected!#REF!=Selected!#REF!,1,0)</f>
        <v>#REF!</v>
      </c>
    </row>
    <row r="1558" spans="1:2" hidden="1">
      <c r="A1558" t="e">
        <f>IF(Selected!#REF!=Selected!#REF!,1,0)</f>
        <v>#REF!</v>
      </c>
      <c r="B1558" t="e">
        <f>IF(Selected!#REF!=Selected!#REF!,1,0)</f>
        <v>#REF!</v>
      </c>
    </row>
    <row r="1559" spans="1:2">
      <c r="A1559">
        <f>IF(Selected!V998=Selected!W998,1,0)</f>
        <v>1</v>
      </c>
      <c r="B1559">
        <f>IF(Selected!S998=Selected!T998,1,0)</f>
        <v>1</v>
      </c>
    </row>
    <row r="1560" spans="1:2" hidden="1">
      <c r="A1560" t="e">
        <f>IF(Selected!#REF!=Selected!#REF!,1,0)</f>
        <v>#REF!</v>
      </c>
      <c r="B1560" t="e">
        <f>IF(Selected!#REF!=Selected!#REF!,1,0)</f>
        <v>#REF!</v>
      </c>
    </row>
    <row r="1561" spans="1:2" hidden="1">
      <c r="A1561" t="e">
        <f>IF(Selected!#REF!=Selected!#REF!,1,0)</f>
        <v>#REF!</v>
      </c>
      <c r="B1561" t="e">
        <f>IF(Selected!#REF!=Selected!#REF!,1,0)</f>
        <v>#REF!</v>
      </c>
    </row>
    <row r="1562" spans="1:2" hidden="1">
      <c r="A1562" t="e">
        <f>IF(Selected!#REF!=Selected!#REF!,1,0)</f>
        <v>#REF!</v>
      </c>
      <c r="B1562" t="e">
        <f>IF(Selected!#REF!=Selected!#REF!,1,0)</f>
        <v>#REF!</v>
      </c>
    </row>
    <row r="1563" spans="1:2" hidden="1">
      <c r="A1563" t="e">
        <f>IF(Selected!#REF!=Selected!#REF!,1,0)</f>
        <v>#REF!</v>
      </c>
      <c r="B1563" t="e">
        <f>IF(Selected!#REF!=Selected!#REF!,1,0)</f>
        <v>#REF!</v>
      </c>
    </row>
    <row r="1564" spans="1:2" hidden="1">
      <c r="A1564" t="e">
        <f>IF(Selected!#REF!=Selected!#REF!,1,0)</f>
        <v>#REF!</v>
      </c>
      <c r="B1564" t="e">
        <f>IF(Selected!#REF!=Selected!#REF!,1,0)</f>
        <v>#REF!</v>
      </c>
    </row>
    <row r="1565" spans="1:2" hidden="1">
      <c r="A1565" t="e">
        <f>IF(Selected!#REF!=Selected!#REF!,1,0)</f>
        <v>#REF!</v>
      </c>
      <c r="B1565" t="e">
        <f>IF(Selected!#REF!=Selected!#REF!,1,0)</f>
        <v>#REF!</v>
      </c>
    </row>
    <row r="1566" spans="1:2">
      <c r="A1566">
        <f>IF(Selected!V999=Selected!W999,1,0)</f>
        <v>1</v>
      </c>
      <c r="B1566">
        <f>IF(Selected!S999=Selected!T999,1,0)</f>
        <v>1</v>
      </c>
    </row>
    <row r="1567" spans="1:2">
      <c r="A1567">
        <f>IF(Selected!V1000=Selected!W1000,1,0)</f>
        <v>1</v>
      </c>
      <c r="B1567">
        <f>IF(Selected!S1000=Selected!T1000,1,0)</f>
        <v>1</v>
      </c>
    </row>
    <row r="1568" spans="1:2" hidden="1">
      <c r="A1568" t="e">
        <f>IF(Selected!#REF!=Selected!#REF!,1,0)</f>
        <v>#REF!</v>
      </c>
      <c r="B1568" t="e">
        <f>IF(Selected!#REF!=Selected!#REF!,1,0)</f>
        <v>#REF!</v>
      </c>
    </row>
    <row r="1569" spans="1:2">
      <c r="A1569">
        <f>IF(Selected!V1001=Selected!W1001,1,0)</f>
        <v>1</v>
      </c>
      <c r="B1569">
        <f>IF(Selected!S1001=Selected!T1001,1,0)</f>
        <v>1</v>
      </c>
    </row>
    <row r="1570" spans="1:2">
      <c r="A1570" t="e">
        <f>IF(Selected!#REF!=Selected!#REF!,1,0)</f>
        <v>#REF!</v>
      </c>
      <c r="B1570" t="e">
        <f>IF(Selected!#REF!=Selected!#REF!,1,0)</f>
        <v>#REF!</v>
      </c>
    </row>
    <row r="1571" spans="1:2" hidden="1">
      <c r="A1571" t="e">
        <f>IF(Selected!#REF!=Selected!#REF!,1,0)</f>
        <v>#REF!</v>
      </c>
      <c r="B1571" t="e">
        <f>IF(Selected!#REF!=Selected!#REF!,1,0)</f>
        <v>#REF!</v>
      </c>
    </row>
    <row r="1572" spans="1:2">
      <c r="A1572">
        <f>IF(Selected!V1002=Selected!W1002,1,0)</f>
        <v>1</v>
      </c>
      <c r="B1572">
        <f>IF(Selected!S1002=Selected!T1002,1,0)</f>
        <v>1</v>
      </c>
    </row>
    <row r="1573" spans="1:2" hidden="1">
      <c r="A1573" t="e">
        <f>IF(Selected!#REF!=Selected!#REF!,1,0)</f>
        <v>#REF!</v>
      </c>
      <c r="B1573" t="e">
        <f>IF(Selected!#REF!=Selected!#REF!,1,0)</f>
        <v>#REF!</v>
      </c>
    </row>
    <row r="1574" spans="1:2" hidden="1">
      <c r="A1574" t="e">
        <f>IF(Selected!#REF!=Selected!#REF!,1,0)</f>
        <v>#REF!</v>
      </c>
      <c r="B1574" t="e">
        <f>IF(Selected!#REF!=Selected!#REF!,1,0)</f>
        <v>#REF!</v>
      </c>
    </row>
    <row r="1575" spans="1:2" hidden="1">
      <c r="A1575" t="e">
        <f>IF(Selected!#REF!=Selected!#REF!,1,0)</f>
        <v>#REF!</v>
      </c>
      <c r="B1575" t="e">
        <f>IF(Selected!#REF!=Selected!#REF!,1,0)</f>
        <v>#REF!</v>
      </c>
    </row>
    <row r="1576" spans="1:2">
      <c r="A1576">
        <f>IF(Selected!V1003=Selected!W1003,1,0)</f>
        <v>1</v>
      </c>
      <c r="B1576">
        <f>IF(Selected!S1003=Selected!T1003,1,0)</f>
        <v>1</v>
      </c>
    </row>
    <row r="1577" spans="1:2">
      <c r="A1577">
        <f>IF(Selected!V1004=Selected!W1004,1,0)</f>
        <v>1</v>
      </c>
      <c r="B1577">
        <f>IF(Selected!S1004=Selected!T1004,1,0)</f>
        <v>1</v>
      </c>
    </row>
    <row r="1578" spans="1:2" hidden="1">
      <c r="A1578" t="e">
        <f>IF(Selected!#REF!=Selected!#REF!,1,0)</f>
        <v>#REF!</v>
      </c>
      <c r="B1578" t="e">
        <f>IF(Selected!#REF!=Selected!#REF!,1,0)</f>
        <v>#REF!</v>
      </c>
    </row>
    <row r="1579" spans="1:2" hidden="1">
      <c r="A1579" t="e">
        <f>IF(Selected!#REF!=Selected!#REF!,1,0)</f>
        <v>#REF!</v>
      </c>
      <c r="B1579" t="e">
        <f>IF(Selected!#REF!=Selected!#REF!,1,0)</f>
        <v>#REF!</v>
      </c>
    </row>
    <row r="1580" spans="1:2">
      <c r="A1580" t="e">
        <f>IF(Selected!#REF!=Selected!#REF!,1,0)</f>
        <v>#REF!</v>
      </c>
      <c r="B1580" t="e">
        <f>IF(Selected!#REF!=Selected!#REF!,1,0)</f>
        <v>#REF!</v>
      </c>
    </row>
    <row r="1581" spans="1:2">
      <c r="A1581">
        <f>IF(Selected!V1005=Selected!W1005,1,0)</f>
        <v>1</v>
      </c>
      <c r="B1581">
        <f>IF(Selected!S1005=Selected!T1005,1,0)</f>
        <v>1</v>
      </c>
    </row>
    <row r="1582" spans="1:2">
      <c r="A1582" t="e">
        <f>IF(Selected!#REF!=Selected!#REF!,1,0)</f>
        <v>#REF!</v>
      </c>
      <c r="B1582" t="e">
        <f>IF(Selected!#REF!=Selected!#REF!,1,0)</f>
        <v>#REF!</v>
      </c>
    </row>
    <row r="1583" spans="1:2" hidden="1">
      <c r="A1583" t="e">
        <f>IF(Selected!#REF!=Selected!#REF!,1,0)</f>
        <v>#REF!</v>
      </c>
      <c r="B1583" t="e">
        <f>IF(Selected!#REF!=Selected!#REF!,1,0)</f>
        <v>#REF!</v>
      </c>
    </row>
    <row r="1584" spans="1:2">
      <c r="A1584">
        <f>IF(Selected!V1006=Selected!W1006,1,0)</f>
        <v>1</v>
      </c>
      <c r="B1584">
        <f>IF(Selected!S1006=Selected!T1006,1,0)</f>
        <v>1</v>
      </c>
    </row>
    <row r="1585" spans="1:2">
      <c r="A1585">
        <f>IF(Selected!V1007=Selected!W1007,1,0)</f>
        <v>1</v>
      </c>
      <c r="B1585">
        <f>IF(Selected!S1007=Selected!T1007,1,0)</f>
        <v>1</v>
      </c>
    </row>
    <row r="1586" spans="1:2">
      <c r="A1586">
        <f>IF(Selected!V1008=Selected!W1008,1,0)</f>
        <v>1</v>
      </c>
      <c r="B1586">
        <f>IF(Selected!S1008=Selected!T1008,1,0)</f>
        <v>1</v>
      </c>
    </row>
    <row r="1587" spans="1:2" hidden="1">
      <c r="A1587" t="e">
        <f>IF(Selected!#REF!=Selected!#REF!,1,0)</f>
        <v>#REF!</v>
      </c>
      <c r="B1587" t="e">
        <f>IF(Selected!#REF!=Selected!#REF!,1,0)</f>
        <v>#REF!</v>
      </c>
    </row>
    <row r="1588" spans="1:2" hidden="1">
      <c r="A1588" t="e">
        <f>IF(Selected!#REF!=Selected!#REF!,1,0)</f>
        <v>#REF!</v>
      </c>
      <c r="B1588" t="e">
        <f>IF(Selected!#REF!=Selected!#REF!,1,0)</f>
        <v>#REF!</v>
      </c>
    </row>
    <row r="1589" spans="1:2" hidden="1">
      <c r="A1589" t="e">
        <f>IF(Selected!#REF!=Selected!#REF!,1,0)</f>
        <v>#REF!</v>
      </c>
      <c r="B1589" t="e">
        <f>IF(Selected!#REF!=Selected!#REF!,1,0)</f>
        <v>#REF!</v>
      </c>
    </row>
    <row r="1590" spans="1:2" hidden="1">
      <c r="A1590" t="e">
        <f>IF(Selected!#REF!=Selected!#REF!,1,0)</f>
        <v>#REF!</v>
      </c>
      <c r="B1590" t="e">
        <f>IF(Selected!#REF!=Selected!#REF!,1,0)</f>
        <v>#REF!</v>
      </c>
    </row>
    <row r="1591" spans="1:2" hidden="1">
      <c r="A1591" t="e">
        <f>IF(Selected!#REF!=Selected!#REF!,1,0)</f>
        <v>#REF!</v>
      </c>
      <c r="B1591" t="e">
        <f>IF(Selected!#REF!=Selected!#REF!,1,0)</f>
        <v>#REF!</v>
      </c>
    </row>
    <row r="1592" spans="1:2">
      <c r="A1592">
        <f>IF(Selected!V1009=Selected!W1009,1,0)</f>
        <v>1</v>
      </c>
      <c r="B1592">
        <f>IF(Selected!S1009=Selected!T1009,1,0)</f>
        <v>1</v>
      </c>
    </row>
    <row r="1593" spans="1:2">
      <c r="A1593">
        <f>IF(Selected!V1010=Selected!W1010,1,0)</f>
        <v>1</v>
      </c>
      <c r="B1593">
        <f>IF(Selected!S1010=Selected!T1010,1,0)</f>
        <v>1</v>
      </c>
    </row>
    <row r="1594" spans="1:2" hidden="1">
      <c r="A1594" t="e">
        <f>IF(Selected!#REF!=Selected!#REF!,1,0)</f>
        <v>#REF!</v>
      </c>
      <c r="B1594" t="e">
        <f>IF(Selected!#REF!=Selected!#REF!,1,0)</f>
        <v>#REF!</v>
      </c>
    </row>
    <row r="1595" spans="1:2" hidden="1">
      <c r="A1595" t="e">
        <f>IF(Selected!#REF!=Selected!#REF!,1,0)</f>
        <v>#REF!</v>
      </c>
      <c r="B1595" t="e">
        <f>IF(Selected!#REF!=Selected!#REF!,1,0)</f>
        <v>#REF!</v>
      </c>
    </row>
    <row r="1596" spans="1:2" hidden="1">
      <c r="A1596" t="e">
        <f>IF(Selected!#REF!=Selected!#REF!,1,0)</f>
        <v>#REF!</v>
      </c>
      <c r="B1596" t="e">
        <f>IF(Selected!#REF!=Selected!#REF!,1,0)</f>
        <v>#REF!</v>
      </c>
    </row>
    <row r="1597" spans="1:2">
      <c r="A1597">
        <f>IF(Selected!V1011=Selected!W1011,1,0)</f>
        <v>1</v>
      </c>
      <c r="B1597">
        <f>IF(Selected!S1011=Selected!T1011,1,0)</f>
        <v>1</v>
      </c>
    </row>
    <row r="1598" spans="1:2" hidden="1">
      <c r="A1598" t="e">
        <f>IF(Selected!#REF!=Selected!#REF!,1,0)</f>
        <v>#REF!</v>
      </c>
      <c r="B1598" t="e">
        <f>IF(Selected!#REF!=Selected!#REF!,1,0)</f>
        <v>#REF!</v>
      </c>
    </row>
    <row r="1599" spans="1:2">
      <c r="A1599">
        <f>IF(Selected!V1012=Selected!W1012,1,0)</f>
        <v>1</v>
      </c>
      <c r="B1599">
        <f>IF(Selected!S1012=Selected!T1012,1,0)</f>
        <v>1</v>
      </c>
    </row>
    <row r="1600" spans="1:2" hidden="1">
      <c r="A1600" t="e">
        <f>IF(Selected!#REF!=Selected!#REF!,1,0)</f>
        <v>#REF!</v>
      </c>
      <c r="B1600" t="e">
        <f>IF(Selected!#REF!=Selected!#REF!,1,0)</f>
        <v>#REF!</v>
      </c>
    </row>
    <row r="1601" spans="1:2" hidden="1">
      <c r="A1601" t="e">
        <f>IF(Selected!#REF!=Selected!#REF!,1,0)</f>
        <v>#REF!</v>
      </c>
      <c r="B1601" t="e">
        <f>IF(Selected!#REF!=Selected!#REF!,1,0)</f>
        <v>#REF!</v>
      </c>
    </row>
    <row r="1602" spans="1:2" hidden="1">
      <c r="A1602" t="e">
        <f>IF(Selected!#REF!=Selected!#REF!,1,0)</f>
        <v>#REF!</v>
      </c>
      <c r="B1602" t="e">
        <f>IF(Selected!#REF!=Selected!#REF!,1,0)</f>
        <v>#REF!</v>
      </c>
    </row>
    <row r="1603" spans="1:2" hidden="1">
      <c r="A1603" t="e">
        <f>IF(Selected!#REF!=Selected!#REF!,1,0)</f>
        <v>#REF!</v>
      </c>
      <c r="B1603" t="e">
        <f>IF(Selected!#REF!=Selected!#REF!,1,0)</f>
        <v>#REF!</v>
      </c>
    </row>
    <row r="1604" spans="1:2">
      <c r="A1604">
        <f>IF(Selected!V1013=Selected!W1013,1,0)</f>
        <v>1</v>
      </c>
      <c r="B1604">
        <f>IF(Selected!S1013=Selected!T1013,1,0)</f>
        <v>1</v>
      </c>
    </row>
    <row r="1605" spans="1:2" hidden="1">
      <c r="A1605" t="e">
        <f>IF(Selected!#REF!=Selected!#REF!,1,0)</f>
        <v>#REF!</v>
      </c>
      <c r="B1605" t="e">
        <f>IF(Selected!#REF!=Selected!#REF!,1,0)</f>
        <v>#REF!</v>
      </c>
    </row>
    <row r="1606" spans="1:2">
      <c r="A1606">
        <f>IF(Selected!V1014=Selected!W1014,1,0)</f>
        <v>1</v>
      </c>
      <c r="B1606">
        <f>IF(Selected!S1014=Selected!T1014,1,0)</f>
        <v>1</v>
      </c>
    </row>
    <row r="1607" spans="1:2" hidden="1">
      <c r="A1607" t="e">
        <f>IF(Selected!#REF!=Selected!#REF!,1,0)</f>
        <v>#REF!</v>
      </c>
      <c r="B1607" t="e">
        <f>IF(Selected!#REF!=Selected!#REF!,1,0)</f>
        <v>#REF!</v>
      </c>
    </row>
    <row r="1608" spans="1:2" hidden="1">
      <c r="A1608" t="e">
        <f>IF(Selected!#REF!=Selected!#REF!,1,0)</f>
        <v>#REF!</v>
      </c>
      <c r="B1608" t="e">
        <f>IF(Selected!#REF!=Selected!#REF!,1,0)</f>
        <v>#REF!</v>
      </c>
    </row>
    <row r="1609" spans="1:2" hidden="1">
      <c r="A1609" t="e">
        <f>IF(Selected!#REF!=Selected!#REF!,1,0)</f>
        <v>#REF!</v>
      </c>
      <c r="B1609" t="e">
        <f>IF(Selected!#REF!=Selected!#REF!,1,0)</f>
        <v>#REF!</v>
      </c>
    </row>
    <row r="1610" spans="1:2" hidden="1">
      <c r="A1610" t="e">
        <f>IF(Selected!#REF!=Selected!#REF!,1,0)</f>
        <v>#REF!</v>
      </c>
      <c r="B1610" t="e">
        <f>IF(Selected!#REF!=Selected!#REF!,1,0)</f>
        <v>#REF!</v>
      </c>
    </row>
    <row r="1611" spans="1:2" hidden="1">
      <c r="A1611" t="e">
        <f>IF(Selected!#REF!=Selected!#REF!,1,0)</f>
        <v>#REF!</v>
      </c>
      <c r="B1611" t="e">
        <f>IF(Selected!#REF!=Selected!#REF!,1,0)</f>
        <v>#REF!</v>
      </c>
    </row>
    <row r="1612" spans="1:2">
      <c r="A1612">
        <f>IF(Selected!V1015=Selected!W1015,1,0)</f>
        <v>1</v>
      </c>
      <c r="B1612">
        <f>IF(Selected!S1015=Selected!T1015,1,0)</f>
        <v>1</v>
      </c>
    </row>
    <row r="1613" spans="1:2">
      <c r="A1613">
        <f>IF(Selected!V1016=Selected!W1016,1,0)</f>
        <v>1</v>
      </c>
      <c r="B1613">
        <f>IF(Selected!S1016=Selected!T1016,1,0)</f>
        <v>1</v>
      </c>
    </row>
    <row r="1614" spans="1:2">
      <c r="A1614">
        <f>IF(Selected!V1017=Selected!W1017,1,0)</f>
        <v>1</v>
      </c>
      <c r="B1614">
        <f>IF(Selected!S1017=Selected!T1017,1,0)</f>
        <v>1</v>
      </c>
    </row>
    <row r="1615" spans="1:2">
      <c r="A1615">
        <f>IF(Selected!V1018=Selected!W1018,1,0)</f>
        <v>1</v>
      </c>
      <c r="B1615">
        <f>IF(Selected!S1018=Selected!T1018,1,0)</f>
        <v>1</v>
      </c>
    </row>
    <row r="1616" spans="1:2">
      <c r="A1616" t="e">
        <f>IF(Selected!#REF!=Selected!#REF!,1,0)</f>
        <v>#REF!</v>
      </c>
      <c r="B1616" t="e">
        <f>IF(Selected!#REF!=Selected!#REF!,1,0)</f>
        <v>#REF!</v>
      </c>
    </row>
    <row r="1617" spans="1:2" hidden="1">
      <c r="A1617" t="e">
        <f>IF(Selected!#REF!=Selected!#REF!,1,0)</f>
        <v>#REF!</v>
      </c>
      <c r="B1617" t="e">
        <f>IF(Selected!#REF!=Selected!#REF!,1,0)</f>
        <v>#REF!</v>
      </c>
    </row>
    <row r="1618" spans="1:2" hidden="1">
      <c r="A1618" t="e">
        <f>IF(Selected!#REF!=Selected!#REF!,1,0)</f>
        <v>#REF!</v>
      </c>
      <c r="B1618" t="e">
        <f>IF(Selected!#REF!=Selected!#REF!,1,0)</f>
        <v>#REF!</v>
      </c>
    </row>
    <row r="1619" spans="1:2">
      <c r="A1619">
        <f>IF(Selected!V1019=Selected!W1019,1,0)</f>
        <v>1</v>
      </c>
      <c r="B1619">
        <f>IF(Selected!S1019=Selected!T1019,1,0)</f>
        <v>1</v>
      </c>
    </row>
    <row r="1620" spans="1:2">
      <c r="A1620">
        <f>IF(Selected!V1020=Selected!W1020,1,0)</f>
        <v>1</v>
      </c>
      <c r="B1620">
        <f>IF(Selected!S1020=Selected!T1020,1,0)</f>
        <v>1</v>
      </c>
    </row>
    <row r="1621" spans="1:2" hidden="1">
      <c r="A1621" t="e">
        <f>IF(Selected!#REF!=Selected!#REF!,1,0)</f>
        <v>#REF!</v>
      </c>
      <c r="B1621" t="e">
        <f>IF(Selected!#REF!=Selected!#REF!,1,0)</f>
        <v>#REF!</v>
      </c>
    </row>
    <row r="1622" spans="1:2">
      <c r="A1622">
        <f>IF(Selected!V1021=Selected!W1021,1,0)</f>
        <v>1</v>
      </c>
      <c r="B1622">
        <f>IF(Selected!S1021=Selected!T1021,1,0)</f>
        <v>1</v>
      </c>
    </row>
    <row r="1623" spans="1:2" hidden="1">
      <c r="A1623" t="e">
        <f>IF(Selected!#REF!=Selected!#REF!,1,0)</f>
        <v>#REF!</v>
      </c>
      <c r="B1623" t="e">
        <f>IF(Selected!#REF!=Selected!#REF!,1,0)</f>
        <v>#REF!</v>
      </c>
    </row>
    <row r="1624" spans="1:2" hidden="1">
      <c r="A1624" t="e">
        <f>IF(Selected!#REF!=Selected!#REF!,1,0)</f>
        <v>#REF!</v>
      </c>
      <c r="B1624" t="e">
        <f>IF(Selected!#REF!=Selected!#REF!,1,0)</f>
        <v>#REF!</v>
      </c>
    </row>
    <row r="1625" spans="1:2" hidden="1">
      <c r="A1625" t="e">
        <f>IF(Selected!#REF!=Selected!#REF!,1,0)</f>
        <v>#REF!</v>
      </c>
      <c r="B1625" t="e">
        <f>IF(Selected!#REF!=Selected!#REF!,1,0)</f>
        <v>#REF!</v>
      </c>
    </row>
    <row r="1626" spans="1:2" hidden="1">
      <c r="A1626" t="e">
        <f>IF(Selected!#REF!=Selected!#REF!,1,0)</f>
        <v>#REF!</v>
      </c>
      <c r="B1626" t="e">
        <f>IF(Selected!#REF!=Selected!#REF!,1,0)</f>
        <v>#REF!</v>
      </c>
    </row>
    <row r="1627" spans="1:2" hidden="1">
      <c r="A1627" t="e">
        <f>IF(Selected!#REF!=Selected!#REF!,1,0)</f>
        <v>#REF!</v>
      </c>
      <c r="B1627" t="e">
        <f>IF(Selected!#REF!=Selected!#REF!,1,0)</f>
        <v>#REF!</v>
      </c>
    </row>
    <row r="1628" spans="1:2" hidden="1">
      <c r="A1628" t="e">
        <f>IF(Selected!#REF!=Selected!#REF!,1,0)</f>
        <v>#REF!</v>
      </c>
      <c r="B1628" t="e">
        <f>IF(Selected!#REF!=Selected!#REF!,1,0)</f>
        <v>#REF!</v>
      </c>
    </row>
    <row r="1629" spans="1:2" hidden="1">
      <c r="A1629" t="e">
        <f>IF(Selected!#REF!=Selected!#REF!,1,0)</f>
        <v>#REF!</v>
      </c>
      <c r="B1629" t="e">
        <f>IF(Selected!#REF!=Selected!#REF!,1,0)</f>
        <v>#REF!</v>
      </c>
    </row>
    <row r="1630" spans="1:2" hidden="1">
      <c r="A1630" t="e">
        <f>IF(Selected!#REF!=Selected!#REF!,1,0)</f>
        <v>#REF!</v>
      </c>
      <c r="B1630" t="e">
        <f>IF(Selected!#REF!=Selected!#REF!,1,0)</f>
        <v>#REF!</v>
      </c>
    </row>
    <row r="1631" spans="1:2" hidden="1">
      <c r="A1631" t="e">
        <f>IF(Selected!#REF!=Selected!#REF!,1,0)</f>
        <v>#REF!</v>
      </c>
      <c r="B1631" t="e">
        <f>IF(Selected!#REF!=Selected!#REF!,1,0)</f>
        <v>#REF!</v>
      </c>
    </row>
    <row r="1632" spans="1:2" hidden="1">
      <c r="A1632" t="e">
        <f>IF(Selected!#REF!=Selected!#REF!,1,0)</f>
        <v>#REF!</v>
      </c>
      <c r="B1632" t="e">
        <f>IF(Selected!#REF!=Selected!#REF!,1,0)</f>
        <v>#REF!</v>
      </c>
    </row>
    <row r="1633" spans="1:2">
      <c r="A1633">
        <f>IF(Selected!V1022=Selected!W1022,1,0)</f>
        <v>1</v>
      </c>
      <c r="B1633">
        <f>IF(Selected!S1022=Selected!T1022,1,0)</f>
        <v>1</v>
      </c>
    </row>
    <row r="1634" spans="1:2" hidden="1">
      <c r="A1634" t="e">
        <f>IF(Selected!#REF!=Selected!#REF!,1,0)</f>
        <v>#REF!</v>
      </c>
      <c r="B1634" t="e">
        <f>IF(Selected!#REF!=Selected!#REF!,1,0)</f>
        <v>#REF!</v>
      </c>
    </row>
    <row r="1635" spans="1:2" hidden="1">
      <c r="A1635" t="e">
        <f>IF(Selected!#REF!=Selected!#REF!,1,0)</f>
        <v>#REF!</v>
      </c>
      <c r="B1635" t="e">
        <f>IF(Selected!#REF!=Selected!#REF!,1,0)</f>
        <v>#REF!</v>
      </c>
    </row>
    <row r="1636" spans="1:2" hidden="1">
      <c r="A1636" t="e">
        <f>IF(Selected!#REF!=Selected!#REF!,1,0)</f>
        <v>#REF!</v>
      </c>
      <c r="B1636" t="e">
        <f>IF(Selected!#REF!=Selected!#REF!,1,0)</f>
        <v>#REF!</v>
      </c>
    </row>
    <row r="1637" spans="1:2">
      <c r="A1637">
        <f>IF(Selected!V1023=Selected!W1023,1,0)</f>
        <v>1</v>
      </c>
      <c r="B1637">
        <f>IF(Selected!S1023=Selected!T1023,1,0)</f>
        <v>1</v>
      </c>
    </row>
    <row r="1638" spans="1:2" hidden="1">
      <c r="A1638" t="e">
        <f>IF(Selected!#REF!=Selected!#REF!,1,0)</f>
        <v>#REF!</v>
      </c>
      <c r="B1638" t="e">
        <f>IF(Selected!#REF!=Selected!#REF!,1,0)</f>
        <v>#REF!</v>
      </c>
    </row>
    <row r="1639" spans="1:2">
      <c r="A1639">
        <f>IF(Selected!V1024=Selected!W1024,1,0)</f>
        <v>1</v>
      </c>
      <c r="B1639">
        <f>IF(Selected!S1024=Selected!T1024,1,0)</f>
        <v>1</v>
      </c>
    </row>
    <row r="1640" spans="1:2" hidden="1">
      <c r="A1640" t="e">
        <f>IF(Selected!#REF!=Selected!#REF!,1,0)</f>
        <v>#REF!</v>
      </c>
      <c r="B1640" t="e">
        <f>IF(Selected!#REF!=Selected!#REF!,1,0)</f>
        <v>#REF!</v>
      </c>
    </row>
    <row r="1641" spans="1:2">
      <c r="A1641">
        <f>IF(Selected!V1025=Selected!W1025,1,0)</f>
        <v>1</v>
      </c>
      <c r="B1641">
        <f>IF(Selected!S1025=Selected!T1025,1,0)</f>
        <v>1</v>
      </c>
    </row>
    <row r="1642" spans="1:2">
      <c r="A1642">
        <f>IF(Selected!V1026=Selected!W1026,1,0)</f>
        <v>1</v>
      </c>
      <c r="B1642">
        <f>IF(Selected!S1026=Selected!T1026,1,0)</f>
        <v>1</v>
      </c>
    </row>
    <row r="1643" spans="1:2">
      <c r="A1643">
        <f>IF(Selected!V1027=Selected!W1027,1,0)</f>
        <v>1</v>
      </c>
      <c r="B1643">
        <f>IF(Selected!S1027=Selected!T1027,1,0)</f>
        <v>1</v>
      </c>
    </row>
    <row r="1644" spans="1:2" hidden="1">
      <c r="A1644" t="e">
        <f>IF(Selected!#REF!=Selected!#REF!,1,0)</f>
        <v>#REF!</v>
      </c>
      <c r="B1644" t="e">
        <f>IF(Selected!#REF!=Selected!#REF!,1,0)</f>
        <v>#REF!</v>
      </c>
    </row>
    <row r="1645" spans="1:2" hidden="1">
      <c r="A1645" t="e">
        <f>IF(Selected!#REF!=Selected!#REF!,1,0)</f>
        <v>#REF!</v>
      </c>
      <c r="B1645" t="e">
        <f>IF(Selected!#REF!=Selected!#REF!,1,0)</f>
        <v>#REF!</v>
      </c>
    </row>
    <row r="1646" spans="1:2" hidden="1">
      <c r="A1646" t="e">
        <f>IF(Selected!#REF!=Selected!#REF!,1,0)</f>
        <v>#REF!</v>
      </c>
      <c r="B1646" t="e">
        <f>IF(Selected!#REF!=Selected!#REF!,1,0)</f>
        <v>#REF!</v>
      </c>
    </row>
    <row r="1647" spans="1:2" hidden="1">
      <c r="A1647" t="e">
        <f>IF(Selected!#REF!=Selected!#REF!,1,0)</f>
        <v>#REF!</v>
      </c>
      <c r="B1647" t="e">
        <f>IF(Selected!#REF!=Selected!#REF!,1,0)</f>
        <v>#REF!</v>
      </c>
    </row>
    <row r="1648" spans="1:2" hidden="1">
      <c r="A1648" t="e">
        <f>IF(Selected!#REF!=Selected!#REF!,1,0)</f>
        <v>#REF!</v>
      </c>
      <c r="B1648" t="e">
        <f>IF(Selected!#REF!=Selected!#REF!,1,0)</f>
        <v>#REF!</v>
      </c>
    </row>
    <row r="1649" spans="1:2" hidden="1">
      <c r="A1649" t="e">
        <f>IF(Selected!#REF!=Selected!#REF!,1,0)</f>
        <v>#REF!</v>
      </c>
      <c r="B1649" t="e">
        <f>IF(Selected!#REF!=Selected!#REF!,1,0)</f>
        <v>#REF!</v>
      </c>
    </row>
    <row r="1650" spans="1:2" hidden="1">
      <c r="A1650" t="e">
        <f>IF(Selected!#REF!=Selected!#REF!,1,0)</f>
        <v>#REF!</v>
      </c>
      <c r="B1650" t="e">
        <f>IF(Selected!#REF!=Selected!#REF!,1,0)</f>
        <v>#REF!</v>
      </c>
    </row>
    <row r="1651" spans="1:2">
      <c r="A1651">
        <f>IF(Selected!V1028=Selected!W1028,1,0)</f>
        <v>1</v>
      </c>
      <c r="B1651">
        <f>IF(Selected!S1028=Selected!T1028,1,0)</f>
        <v>1</v>
      </c>
    </row>
    <row r="1652" spans="1:2" hidden="1">
      <c r="A1652" t="e">
        <f>IF(Selected!#REF!=Selected!#REF!,1,0)</f>
        <v>#REF!</v>
      </c>
      <c r="B1652" t="e">
        <f>IF(Selected!#REF!=Selected!#REF!,1,0)</f>
        <v>#REF!</v>
      </c>
    </row>
    <row r="1653" spans="1:2">
      <c r="A1653">
        <f>IF(Selected!V1029=Selected!W1029,1,0)</f>
        <v>1</v>
      </c>
      <c r="B1653">
        <f>IF(Selected!S1029=Selected!T1029,1,0)</f>
        <v>1</v>
      </c>
    </row>
    <row r="1654" spans="1:2">
      <c r="A1654">
        <f>IF(Selected!V1030=Selected!W1030,1,0)</f>
        <v>1</v>
      </c>
      <c r="B1654">
        <f>IF(Selected!S1030=Selected!T1030,1,0)</f>
        <v>1</v>
      </c>
    </row>
    <row r="1655" spans="1:2" hidden="1">
      <c r="A1655" t="e">
        <f>IF(Selected!#REF!=Selected!#REF!,1,0)</f>
        <v>#REF!</v>
      </c>
      <c r="B1655" t="e">
        <f>IF(Selected!#REF!=Selected!#REF!,1,0)</f>
        <v>#REF!</v>
      </c>
    </row>
    <row r="1656" spans="1:2" hidden="1">
      <c r="A1656" t="e">
        <f>IF(Selected!#REF!=Selected!#REF!,1,0)</f>
        <v>#REF!</v>
      </c>
      <c r="B1656" t="e">
        <f>IF(Selected!#REF!=Selected!#REF!,1,0)</f>
        <v>#REF!</v>
      </c>
    </row>
    <row r="1657" spans="1:2" hidden="1">
      <c r="A1657" t="e">
        <f>IF(Selected!#REF!=Selected!#REF!,1,0)</f>
        <v>#REF!</v>
      </c>
      <c r="B1657" t="e">
        <f>IF(Selected!#REF!=Selected!#REF!,1,0)</f>
        <v>#REF!</v>
      </c>
    </row>
    <row r="1658" spans="1:2" hidden="1">
      <c r="A1658" t="e">
        <f>IF(Selected!#REF!=Selected!#REF!,1,0)</f>
        <v>#REF!</v>
      </c>
      <c r="B1658" t="e">
        <f>IF(Selected!#REF!=Selected!#REF!,1,0)</f>
        <v>#REF!</v>
      </c>
    </row>
    <row r="1659" spans="1:2">
      <c r="A1659">
        <f>IF(Selected!V1031=Selected!W1031,1,0)</f>
        <v>1</v>
      </c>
      <c r="B1659">
        <f>IF(Selected!S1031=Selected!T1031,1,0)</f>
        <v>1</v>
      </c>
    </row>
    <row r="1660" spans="1:2" hidden="1">
      <c r="A1660" t="e">
        <f>IF(Selected!#REF!=Selected!#REF!,1,0)</f>
        <v>#REF!</v>
      </c>
      <c r="B1660" t="e">
        <f>IF(Selected!#REF!=Selected!#REF!,1,0)</f>
        <v>#REF!</v>
      </c>
    </row>
    <row r="1661" spans="1:2" hidden="1">
      <c r="A1661" t="e">
        <f>IF(Selected!#REF!=Selected!#REF!,1,0)</f>
        <v>#REF!</v>
      </c>
      <c r="B1661" t="e">
        <f>IF(Selected!#REF!=Selected!#REF!,1,0)</f>
        <v>#REF!</v>
      </c>
    </row>
    <row r="1662" spans="1:2" hidden="1">
      <c r="A1662" t="e">
        <f>IF(Selected!#REF!=Selected!#REF!,1,0)</f>
        <v>#REF!</v>
      </c>
      <c r="B1662" t="e">
        <f>IF(Selected!#REF!=Selected!#REF!,1,0)</f>
        <v>#REF!</v>
      </c>
    </row>
    <row r="1663" spans="1:2" hidden="1">
      <c r="A1663" t="e">
        <f>IF(Selected!#REF!=Selected!#REF!,1,0)</f>
        <v>#REF!</v>
      </c>
      <c r="B1663" t="e">
        <f>IF(Selected!#REF!=Selected!#REF!,1,0)</f>
        <v>#REF!</v>
      </c>
    </row>
    <row r="1664" spans="1:2">
      <c r="A1664">
        <f>IF(Selected!V1032=Selected!W1032,1,0)</f>
        <v>1</v>
      </c>
      <c r="B1664">
        <f>IF(Selected!S1032=Selected!T1032,1,0)</f>
        <v>1</v>
      </c>
    </row>
    <row r="1665" spans="1:2">
      <c r="A1665">
        <f>IF(Selected!V1033=Selected!W1033,1,0)</f>
        <v>1</v>
      </c>
      <c r="B1665">
        <f>IF(Selected!S1033=Selected!T1033,1,0)</f>
        <v>1</v>
      </c>
    </row>
    <row r="1666" spans="1:2" hidden="1">
      <c r="A1666" t="e">
        <f>IF(Selected!#REF!=Selected!#REF!,1,0)</f>
        <v>#REF!</v>
      </c>
      <c r="B1666" t="e">
        <f>IF(Selected!#REF!=Selected!#REF!,1,0)</f>
        <v>#REF!</v>
      </c>
    </row>
    <row r="1667" spans="1:2" hidden="1">
      <c r="A1667" t="e">
        <f>IF(Selected!#REF!=Selected!#REF!,1,0)</f>
        <v>#REF!</v>
      </c>
      <c r="B1667" t="e">
        <f>IF(Selected!#REF!=Selected!#REF!,1,0)</f>
        <v>#REF!</v>
      </c>
    </row>
    <row r="1668" spans="1:2" hidden="1">
      <c r="A1668" t="e">
        <f>IF(Selected!#REF!=Selected!#REF!,1,0)</f>
        <v>#REF!</v>
      </c>
      <c r="B1668" t="e">
        <f>IF(Selected!#REF!=Selected!#REF!,1,0)</f>
        <v>#REF!</v>
      </c>
    </row>
    <row r="1669" spans="1:2" hidden="1">
      <c r="A1669" t="e">
        <f>IF(Selected!#REF!=Selected!#REF!,1,0)</f>
        <v>#REF!</v>
      </c>
      <c r="B1669" t="e">
        <f>IF(Selected!#REF!=Selected!#REF!,1,0)</f>
        <v>#REF!</v>
      </c>
    </row>
    <row r="1670" spans="1:2" hidden="1">
      <c r="A1670" t="e">
        <f>IF(Selected!#REF!=Selected!#REF!,1,0)</f>
        <v>#REF!</v>
      </c>
      <c r="B1670" t="e">
        <f>IF(Selected!#REF!=Selected!#REF!,1,0)</f>
        <v>#REF!</v>
      </c>
    </row>
    <row r="1671" spans="1:2">
      <c r="A1671">
        <f>IF(Selected!V1034=Selected!W1034,1,0)</f>
        <v>1</v>
      </c>
      <c r="B1671">
        <f>IF(Selected!S1034=Selected!T1034,1,0)</f>
        <v>1</v>
      </c>
    </row>
    <row r="1672" spans="1:2" hidden="1">
      <c r="A1672" t="e">
        <f>IF(Selected!#REF!=Selected!#REF!,1,0)</f>
        <v>#REF!</v>
      </c>
      <c r="B1672" t="e">
        <f>IF(Selected!#REF!=Selected!#REF!,1,0)</f>
        <v>#REF!</v>
      </c>
    </row>
    <row r="1673" spans="1:2" hidden="1">
      <c r="A1673" t="e">
        <f>IF(Selected!#REF!=Selected!#REF!,1,0)</f>
        <v>#REF!</v>
      </c>
      <c r="B1673" t="e">
        <f>IF(Selected!#REF!=Selected!#REF!,1,0)</f>
        <v>#REF!</v>
      </c>
    </row>
    <row r="1674" spans="1:2" hidden="1">
      <c r="A1674" t="e">
        <f>IF(Selected!#REF!=Selected!#REF!,1,0)</f>
        <v>#REF!</v>
      </c>
      <c r="B1674" t="e">
        <f>IF(Selected!#REF!=Selected!#REF!,1,0)</f>
        <v>#REF!</v>
      </c>
    </row>
    <row r="1675" spans="1:2" hidden="1">
      <c r="A1675" t="e">
        <f>IF(Selected!#REF!=Selected!#REF!,1,0)</f>
        <v>#REF!</v>
      </c>
      <c r="B1675" t="e">
        <f>IF(Selected!#REF!=Selected!#REF!,1,0)</f>
        <v>#REF!</v>
      </c>
    </row>
    <row r="1676" spans="1:2" hidden="1">
      <c r="A1676" t="e">
        <f>IF(Selected!#REF!=Selected!#REF!,1,0)</f>
        <v>#REF!</v>
      </c>
      <c r="B1676" t="e">
        <f>IF(Selected!#REF!=Selected!#REF!,1,0)</f>
        <v>#REF!</v>
      </c>
    </row>
    <row r="1677" spans="1:2" hidden="1">
      <c r="A1677" t="e">
        <f>IF(Selected!#REF!=Selected!#REF!,1,0)</f>
        <v>#REF!</v>
      </c>
      <c r="B1677" t="e">
        <f>IF(Selected!#REF!=Selected!#REF!,1,0)</f>
        <v>#REF!</v>
      </c>
    </row>
    <row r="1678" spans="1:2" hidden="1">
      <c r="A1678" t="e">
        <f>IF(Selected!#REF!=Selected!#REF!,1,0)</f>
        <v>#REF!</v>
      </c>
      <c r="B1678" t="e">
        <f>IF(Selected!#REF!=Selected!#REF!,1,0)</f>
        <v>#REF!</v>
      </c>
    </row>
    <row r="1679" spans="1:2" hidden="1">
      <c r="A1679" t="e">
        <f>IF(Selected!#REF!=Selected!#REF!,1,0)</f>
        <v>#REF!</v>
      </c>
      <c r="B1679" t="e">
        <f>IF(Selected!#REF!=Selected!#REF!,1,0)</f>
        <v>#REF!</v>
      </c>
    </row>
    <row r="1680" spans="1:2">
      <c r="A1680">
        <f>IF(Selected!V1035=Selected!W1035,1,0)</f>
        <v>1</v>
      </c>
      <c r="B1680">
        <f>IF(Selected!S1035=Selected!T1035,1,0)</f>
        <v>1</v>
      </c>
    </row>
    <row r="1681" spans="1:2" hidden="1">
      <c r="A1681" t="e">
        <f>IF(Selected!#REF!=Selected!#REF!,1,0)</f>
        <v>#REF!</v>
      </c>
      <c r="B1681" t="e">
        <f>IF(Selected!#REF!=Selected!#REF!,1,0)</f>
        <v>#REF!</v>
      </c>
    </row>
    <row r="1682" spans="1:2" hidden="1">
      <c r="A1682" t="e">
        <f>IF(Selected!#REF!=Selected!#REF!,1,0)</f>
        <v>#REF!</v>
      </c>
      <c r="B1682" t="e">
        <f>IF(Selected!#REF!=Selected!#REF!,1,0)</f>
        <v>#REF!</v>
      </c>
    </row>
    <row r="1683" spans="1:2">
      <c r="A1683">
        <f>IF(Selected!V1036=Selected!W1036,1,0)</f>
        <v>1</v>
      </c>
      <c r="B1683">
        <f>IF(Selected!S1036=Selected!T1036,1,0)</f>
        <v>1</v>
      </c>
    </row>
    <row r="1684" spans="1:2">
      <c r="A1684">
        <f>IF(Selected!V1037=Selected!W1037,1,0)</f>
        <v>1</v>
      </c>
      <c r="B1684">
        <f>IF(Selected!S1037=Selected!T1037,1,0)</f>
        <v>1</v>
      </c>
    </row>
    <row r="1685" spans="1:2">
      <c r="A1685" t="e">
        <f>IF(Selected!#REF!=Selected!#REF!,1,0)</f>
        <v>#REF!</v>
      </c>
      <c r="B1685" t="e">
        <f>IF(Selected!#REF!=Selected!#REF!,1,0)</f>
        <v>#REF!</v>
      </c>
    </row>
    <row r="1686" spans="1:2" hidden="1">
      <c r="A1686" t="e">
        <f>IF(Selected!#REF!=Selected!#REF!,1,0)</f>
        <v>#REF!</v>
      </c>
      <c r="B1686" t="e">
        <f>IF(Selected!#REF!=Selected!#REF!,1,0)</f>
        <v>#REF!</v>
      </c>
    </row>
    <row r="1687" spans="1:2">
      <c r="A1687">
        <f>IF(Selected!V1038=Selected!W1038,1,0)</f>
        <v>1</v>
      </c>
      <c r="B1687">
        <f>IF(Selected!S1038=Selected!T1038,1,0)</f>
        <v>1</v>
      </c>
    </row>
    <row r="1688" spans="1:2">
      <c r="A1688">
        <f>IF(Selected!V1039=Selected!W1039,1,0)</f>
        <v>1</v>
      </c>
      <c r="B1688">
        <f>IF(Selected!S1039=Selected!T1039,1,0)</f>
        <v>1</v>
      </c>
    </row>
    <row r="1689" spans="1:2" hidden="1">
      <c r="A1689" t="e">
        <f>IF(Selected!#REF!=Selected!#REF!,1,0)</f>
        <v>#REF!</v>
      </c>
      <c r="B1689" t="e">
        <f>IF(Selected!#REF!=Selected!#REF!,1,0)</f>
        <v>#REF!</v>
      </c>
    </row>
    <row r="1690" spans="1:2">
      <c r="A1690">
        <f>IF(Selected!V1040=Selected!W1040,1,0)</f>
        <v>1</v>
      </c>
      <c r="B1690">
        <f>IF(Selected!S1040=Selected!T1040,1,0)</f>
        <v>1</v>
      </c>
    </row>
    <row r="1691" spans="1:2" hidden="1">
      <c r="A1691" t="e">
        <f>IF(Selected!#REF!=Selected!#REF!,1,0)</f>
        <v>#REF!</v>
      </c>
      <c r="B1691" t="e">
        <f>IF(Selected!#REF!=Selected!#REF!,1,0)</f>
        <v>#REF!</v>
      </c>
    </row>
    <row r="1692" spans="1:2">
      <c r="A1692">
        <f>IF(Selected!V1041=Selected!W1041,1,0)</f>
        <v>1</v>
      </c>
      <c r="B1692">
        <f>IF(Selected!S1041=Selected!T1041,1,0)</f>
        <v>1</v>
      </c>
    </row>
    <row r="1693" spans="1:2">
      <c r="A1693">
        <f>IF(Selected!V1042=Selected!W1042,1,0)</f>
        <v>1</v>
      </c>
      <c r="B1693">
        <f>IF(Selected!S1042=Selected!T1042,1,0)</f>
        <v>1</v>
      </c>
    </row>
    <row r="1694" spans="1:2">
      <c r="A1694">
        <f>IF(Selected!V1043=Selected!W1043,1,0)</f>
        <v>1</v>
      </c>
      <c r="B1694">
        <f>IF(Selected!S1043=Selected!T1043,1,0)</f>
        <v>1</v>
      </c>
    </row>
    <row r="1695" spans="1:2" hidden="1">
      <c r="A1695" t="e">
        <f>IF(Selected!#REF!=Selected!#REF!,1,0)</f>
        <v>#REF!</v>
      </c>
      <c r="B1695" t="e">
        <f>IF(Selected!#REF!=Selected!#REF!,1,0)</f>
        <v>#REF!</v>
      </c>
    </row>
    <row r="1696" spans="1:2">
      <c r="A1696">
        <f>IF(Selected!V1044=Selected!W1044,1,0)</f>
        <v>1</v>
      </c>
      <c r="B1696">
        <f>IF(Selected!S1044=Selected!T1044,1,0)</f>
        <v>1</v>
      </c>
    </row>
    <row r="1697" spans="1:2" hidden="1">
      <c r="A1697" t="e">
        <f>IF(Selected!#REF!=Selected!#REF!,1,0)</f>
        <v>#REF!</v>
      </c>
      <c r="B1697" t="e">
        <f>IF(Selected!#REF!=Selected!#REF!,1,0)</f>
        <v>#REF!</v>
      </c>
    </row>
    <row r="1698" spans="1:2" hidden="1">
      <c r="A1698" t="e">
        <f>IF(Selected!#REF!=Selected!#REF!,1,0)</f>
        <v>#REF!</v>
      </c>
      <c r="B1698" t="e">
        <f>IF(Selected!#REF!=Selected!#REF!,1,0)</f>
        <v>#REF!</v>
      </c>
    </row>
    <row r="1699" spans="1:2">
      <c r="A1699">
        <f>IF(Selected!V1045=Selected!W1045,1,0)</f>
        <v>1</v>
      </c>
      <c r="B1699">
        <f>IF(Selected!S1045=Selected!T1045,1,0)</f>
        <v>1</v>
      </c>
    </row>
    <row r="1700" spans="1:2">
      <c r="A1700" t="e">
        <f>IF(Selected!#REF!=Selected!#REF!,1,0)</f>
        <v>#REF!</v>
      </c>
      <c r="B1700" t="e">
        <f>IF(Selected!#REF!=Selected!#REF!,1,0)</f>
        <v>#REF!</v>
      </c>
    </row>
    <row r="1701" spans="1:2" hidden="1">
      <c r="A1701" t="e">
        <f>IF(Selected!#REF!=Selected!#REF!,1,0)</f>
        <v>#REF!</v>
      </c>
      <c r="B1701" t="e">
        <f>IF(Selected!#REF!=Selected!#REF!,1,0)</f>
        <v>#REF!</v>
      </c>
    </row>
    <row r="1702" spans="1:2">
      <c r="A1702">
        <f>IF(Selected!V1046=Selected!W1046,1,0)</f>
        <v>1</v>
      </c>
      <c r="B1702">
        <f>IF(Selected!S1046=Selected!T1046,1,0)</f>
        <v>1</v>
      </c>
    </row>
    <row r="1703" spans="1:2" hidden="1">
      <c r="A1703" t="e">
        <f>IF(Selected!#REF!=Selected!#REF!,1,0)</f>
        <v>#REF!</v>
      </c>
      <c r="B1703" t="e">
        <f>IF(Selected!#REF!=Selected!#REF!,1,0)</f>
        <v>#REF!</v>
      </c>
    </row>
    <row r="1704" spans="1:2" hidden="1">
      <c r="A1704" t="e">
        <f>IF(Selected!#REF!=Selected!#REF!,1,0)</f>
        <v>#REF!</v>
      </c>
      <c r="B1704" t="e">
        <f>IF(Selected!#REF!=Selected!#REF!,1,0)</f>
        <v>#REF!</v>
      </c>
    </row>
    <row r="1705" spans="1:2">
      <c r="A1705">
        <f>IF(Selected!V1047=Selected!W1047,1,0)</f>
        <v>1</v>
      </c>
      <c r="B1705">
        <f>IF(Selected!S1047=Selected!T1047,1,0)</f>
        <v>1</v>
      </c>
    </row>
    <row r="1706" spans="1:2" hidden="1">
      <c r="A1706" t="e">
        <f>IF(Selected!#REF!=Selected!#REF!,1,0)</f>
        <v>#REF!</v>
      </c>
      <c r="B1706" t="e">
        <f>IF(Selected!#REF!=Selected!#REF!,1,0)</f>
        <v>#REF!</v>
      </c>
    </row>
    <row r="1707" spans="1:2" hidden="1">
      <c r="A1707" t="e">
        <f>IF(Selected!#REF!=Selected!#REF!,1,0)</f>
        <v>#REF!</v>
      </c>
      <c r="B1707" t="e">
        <f>IF(Selected!#REF!=Selected!#REF!,1,0)</f>
        <v>#REF!</v>
      </c>
    </row>
    <row r="1708" spans="1:2">
      <c r="A1708">
        <f>IF(Selected!V1048=Selected!W1048,1,0)</f>
        <v>1</v>
      </c>
      <c r="B1708">
        <f>IF(Selected!S1048=Selected!T1048,1,0)</f>
        <v>1</v>
      </c>
    </row>
    <row r="1709" spans="1:2">
      <c r="A1709">
        <f>IF(Selected!V1049=Selected!W1049,1,0)</f>
        <v>1</v>
      </c>
      <c r="B1709">
        <f>IF(Selected!S1049=Selected!T1049,1,0)</f>
        <v>1</v>
      </c>
    </row>
    <row r="1710" spans="1:2" hidden="1">
      <c r="A1710" t="e">
        <f>IF(Selected!#REF!=Selected!#REF!,1,0)</f>
        <v>#REF!</v>
      </c>
      <c r="B1710" t="e">
        <f>IF(Selected!#REF!=Selected!#REF!,1,0)</f>
        <v>#REF!</v>
      </c>
    </row>
    <row r="1711" spans="1:2">
      <c r="A1711">
        <f>IF(Selected!V1050=Selected!W1050,1,0)</f>
        <v>1</v>
      </c>
      <c r="B1711">
        <f>IF(Selected!S1050=Selected!T1050,1,0)</f>
        <v>1</v>
      </c>
    </row>
    <row r="1712" spans="1:2">
      <c r="A1712" t="e">
        <f>IF(Selected!#REF!=Selected!#REF!,1,0)</f>
        <v>#REF!</v>
      </c>
      <c r="B1712" t="e">
        <f>IF(Selected!#REF!=Selected!#REF!,1,0)</f>
        <v>#REF!</v>
      </c>
    </row>
    <row r="1713" spans="1:2">
      <c r="A1713">
        <f>IF(Selected!V1051=Selected!W1051,1,0)</f>
        <v>1</v>
      </c>
      <c r="B1713">
        <f>IF(Selected!S1051=Selected!T1051,1,0)</f>
        <v>1</v>
      </c>
    </row>
    <row r="1714" spans="1:2" hidden="1">
      <c r="A1714" t="e">
        <f>IF(Selected!#REF!=Selected!#REF!,1,0)</f>
        <v>#REF!</v>
      </c>
      <c r="B1714" t="e">
        <f>IF(Selected!#REF!=Selected!#REF!,1,0)</f>
        <v>#REF!</v>
      </c>
    </row>
    <row r="1715" spans="1:2">
      <c r="A1715">
        <f>IF(Selected!V1052=Selected!W1052,1,0)</f>
        <v>1</v>
      </c>
      <c r="B1715">
        <f>IF(Selected!S1052=Selected!T1052,1,0)</f>
        <v>1</v>
      </c>
    </row>
    <row r="1716" spans="1:2" hidden="1">
      <c r="A1716" t="e">
        <f>IF(Selected!#REF!=Selected!#REF!,1,0)</f>
        <v>#REF!</v>
      </c>
      <c r="B1716" t="e">
        <f>IF(Selected!#REF!=Selected!#REF!,1,0)</f>
        <v>#REF!</v>
      </c>
    </row>
    <row r="1717" spans="1:2" hidden="1">
      <c r="A1717" t="e">
        <f>IF(Selected!#REF!=Selected!#REF!,1,0)</f>
        <v>#REF!</v>
      </c>
      <c r="B1717" t="e">
        <f>IF(Selected!#REF!=Selected!#REF!,1,0)</f>
        <v>#REF!</v>
      </c>
    </row>
    <row r="1718" spans="1:2">
      <c r="A1718">
        <f>IF(Selected!V1053=Selected!W1053,1,0)</f>
        <v>1</v>
      </c>
      <c r="B1718">
        <f>IF(Selected!S1053=Selected!T1053,1,0)</f>
        <v>1</v>
      </c>
    </row>
    <row r="1719" spans="1:2" hidden="1">
      <c r="A1719" t="e">
        <f>IF(Selected!#REF!=Selected!#REF!,1,0)</f>
        <v>#REF!</v>
      </c>
      <c r="B1719" t="e">
        <f>IF(Selected!#REF!=Selected!#REF!,1,0)</f>
        <v>#REF!</v>
      </c>
    </row>
    <row r="1720" spans="1:2" hidden="1">
      <c r="A1720" t="e">
        <f>IF(Selected!#REF!=Selected!#REF!,1,0)</f>
        <v>#REF!</v>
      </c>
      <c r="B1720" t="e">
        <f>IF(Selected!#REF!=Selected!#REF!,1,0)</f>
        <v>#REF!</v>
      </c>
    </row>
    <row r="1721" spans="1:2" hidden="1">
      <c r="A1721" t="e">
        <f>IF(Selected!#REF!=Selected!#REF!,1,0)</f>
        <v>#REF!</v>
      </c>
      <c r="B1721" t="e">
        <f>IF(Selected!#REF!=Selected!#REF!,1,0)</f>
        <v>#REF!</v>
      </c>
    </row>
    <row r="1722" spans="1:2" hidden="1">
      <c r="A1722" t="e">
        <f>IF(Selected!#REF!=Selected!#REF!,1,0)</f>
        <v>#REF!</v>
      </c>
      <c r="B1722" t="e">
        <f>IF(Selected!#REF!=Selected!#REF!,1,0)</f>
        <v>#REF!</v>
      </c>
    </row>
    <row r="1723" spans="1:2" hidden="1">
      <c r="A1723" t="e">
        <f>IF(Selected!#REF!=Selected!#REF!,1,0)</f>
        <v>#REF!</v>
      </c>
      <c r="B1723" t="e">
        <f>IF(Selected!#REF!=Selected!#REF!,1,0)</f>
        <v>#REF!</v>
      </c>
    </row>
    <row r="1724" spans="1:2" hidden="1">
      <c r="A1724" t="e">
        <f>IF(Selected!#REF!=Selected!#REF!,1,0)</f>
        <v>#REF!</v>
      </c>
      <c r="B1724" t="e">
        <f>IF(Selected!#REF!=Selected!#REF!,1,0)</f>
        <v>#REF!</v>
      </c>
    </row>
    <row r="1725" spans="1:2">
      <c r="A1725">
        <f>IF(Selected!V1054=Selected!W1054,1,0)</f>
        <v>1</v>
      </c>
      <c r="B1725">
        <f>IF(Selected!S1054=Selected!T1054,1,0)</f>
        <v>1</v>
      </c>
    </row>
    <row r="1726" spans="1:2">
      <c r="A1726">
        <f>IF(Selected!V1055=Selected!W1055,1,0)</f>
        <v>1</v>
      </c>
      <c r="B1726">
        <f>IF(Selected!S1055=Selected!T1055,1,0)</f>
        <v>1</v>
      </c>
    </row>
    <row r="1727" spans="1:2" hidden="1">
      <c r="A1727" t="e">
        <f>IF(Selected!#REF!=Selected!#REF!,1,0)</f>
        <v>#REF!</v>
      </c>
      <c r="B1727" t="e">
        <f>IF(Selected!#REF!=Selected!#REF!,1,0)</f>
        <v>#REF!</v>
      </c>
    </row>
    <row r="1728" spans="1:2" hidden="1">
      <c r="A1728" t="e">
        <f>IF(Selected!#REF!=Selected!#REF!,1,0)</f>
        <v>#REF!</v>
      </c>
      <c r="B1728" t="e">
        <f>IF(Selected!#REF!=Selected!#REF!,1,0)</f>
        <v>#REF!</v>
      </c>
    </row>
    <row r="1729" spans="1:2" hidden="1">
      <c r="A1729" t="e">
        <f>IF(Selected!#REF!=Selected!#REF!,1,0)</f>
        <v>#REF!</v>
      </c>
      <c r="B1729" t="e">
        <f>IF(Selected!#REF!=Selected!#REF!,1,0)</f>
        <v>#REF!</v>
      </c>
    </row>
    <row r="1730" spans="1:2" hidden="1">
      <c r="A1730" t="e">
        <f>IF(Selected!#REF!=Selected!#REF!,1,0)</f>
        <v>#REF!</v>
      </c>
      <c r="B1730" t="e">
        <f>IF(Selected!#REF!=Selected!#REF!,1,0)</f>
        <v>#REF!</v>
      </c>
    </row>
    <row r="1731" spans="1:2" hidden="1">
      <c r="A1731" t="e">
        <f>IF(Selected!#REF!=Selected!#REF!,1,0)</f>
        <v>#REF!</v>
      </c>
      <c r="B1731" t="e">
        <f>IF(Selected!#REF!=Selected!#REF!,1,0)</f>
        <v>#REF!</v>
      </c>
    </row>
    <row r="1732" spans="1:2" hidden="1">
      <c r="A1732" t="e">
        <f>IF(Selected!#REF!=Selected!#REF!,1,0)</f>
        <v>#REF!</v>
      </c>
      <c r="B1732" t="e">
        <f>IF(Selected!#REF!=Selected!#REF!,1,0)</f>
        <v>#REF!</v>
      </c>
    </row>
    <row r="1733" spans="1:2">
      <c r="A1733">
        <f>IF(Selected!V1056=Selected!W1056,1,0)</f>
        <v>1</v>
      </c>
      <c r="B1733">
        <f>IF(Selected!S1056=Selected!T1056,1,0)</f>
        <v>1</v>
      </c>
    </row>
    <row r="1734" spans="1:2" hidden="1">
      <c r="A1734" t="e">
        <f>IF(Selected!#REF!=Selected!#REF!,1,0)</f>
        <v>#REF!</v>
      </c>
      <c r="B1734" t="e">
        <f>IF(Selected!#REF!=Selected!#REF!,1,0)</f>
        <v>#REF!</v>
      </c>
    </row>
    <row r="1735" spans="1:2" hidden="1">
      <c r="A1735" t="e">
        <f>IF(Selected!#REF!=Selected!#REF!,1,0)</f>
        <v>#REF!</v>
      </c>
      <c r="B1735" t="e">
        <f>IF(Selected!#REF!=Selected!#REF!,1,0)</f>
        <v>#REF!</v>
      </c>
    </row>
    <row r="1736" spans="1:2" hidden="1">
      <c r="A1736" t="e">
        <f>IF(Selected!#REF!=Selected!#REF!,1,0)</f>
        <v>#REF!</v>
      </c>
      <c r="B1736" t="e">
        <f>IF(Selected!#REF!=Selected!#REF!,1,0)</f>
        <v>#REF!</v>
      </c>
    </row>
    <row r="1737" spans="1:2">
      <c r="A1737">
        <f>IF(Selected!V1057=Selected!W1057,1,0)</f>
        <v>1</v>
      </c>
      <c r="B1737">
        <f>IF(Selected!S1057=Selected!T1057,1,0)</f>
        <v>1</v>
      </c>
    </row>
    <row r="1738" spans="1:2" hidden="1">
      <c r="A1738" t="e">
        <f>IF(Selected!#REF!=Selected!#REF!,1,0)</f>
        <v>#REF!</v>
      </c>
      <c r="B1738" t="e">
        <f>IF(Selected!#REF!=Selected!#REF!,1,0)</f>
        <v>#REF!</v>
      </c>
    </row>
    <row r="1739" spans="1:2">
      <c r="A1739" t="e">
        <f>IF(Selected!#REF!=Selected!#REF!,1,0)</f>
        <v>#REF!</v>
      </c>
      <c r="B1739" t="e">
        <f>IF(Selected!#REF!=Selected!#REF!,1,0)</f>
        <v>#REF!</v>
      </c>
    </row>
    <row r="1740" spans="1:2">
      <c r="A1740">
        <f>IF(Selected!V1058=Selected!W1058,1,0)</f>
        <v>1</v>
      </c>
      <c r="B1740">
        <f>IF(Selected!S1058=Selected!T1058,1,0)</f>
        <v>1</v>
      </c>
    </row>
    <row r="1741" spans="1:2" hidden="1">
      <c r="A1741" t="e">
        <f>IF(Selected!#REF!=Selected!#REF!,1,0)</f>
        <v>#REF!</v>
      </c>
      <c r="B1741" t="e">
        <f>IF(Selected!#REF!=Selected!#REF!,1,0)</f>
        <v>#REF!</v>
      </c>
    </row>
    <row r="1742" spans="1:2">
      <c r="A1742">
        <f>IF(Selected!V1059=Selected!W1059,1,0)</f>
        <v>1</v>
      </c>
      <c r="B1742">
        <f>IF(Selected!S1059=Selected!T1059,1,0)</f>
        <v>1</v>
      </c>
    </row>
    <row r="1743" spans="1:2" hidden="1">
      <c r="A1743" t="e">
        <f>IF(Selected!#REF!=Selected!#REF!,1,0)</f>
        <v>#REF!</v>
      </c>
      <c r="B1743" t="e">
        <f>IF(Selected!#REF!=Selected!#REF!,1,0)</f>
        <v>#REF!</v>
      </c>
    </row>
    <row r="1744" spans="1:2" hidden="1">
      <c r="A1744" t="e">
        <f>IF(Selected!#REF!=Selected!#REF!,1,0)</f>
        <v>#REF!</v>
      </c>
      <c r="B1744" t="e">
        <f>IF(Selected!#REF!=Selected!#REF!,1,0)</f>
        <v>#REF!</v>
      </c>
    </row>
    <row r="1745" spans="1:2">
      <c r="A1745">
        <f>IF(Selected!V1060=Selected!W1060,1,0)</f>
        <v>1</v>
      </c>
      <c r="B1745">
        <f>IF(Selected!S1060=Selected!T1060,1,0)</f>
        <v>1</v>
      </c>
    </row>
    <row r="1746" spans="1:2">
      <c r="A1746">
        <f>IF(Selected!V1061=Selected!W1061,1,0)</f>
        <v>1</v>
      </c>
      <c r="B1746">
        <f>IF(Selected!S1061=Selected!T1061,1,0)</f>
        <v>1</v>
      </c>
    </row>
    <row r="1747" spans="1:2" hidden="1">
      <c r="A1747" t="e">
        <f>IF(Selected!#REF!=Selected!#REF!,1,0)</f>
        <v>#REF!</v>
      </c>
      <c r="B1747" t="e">
        <f>IF(Selected!#REF!=Selected!#REF!,1,0)</f>
        <v>#REF!</v>
      </c>
    </row>
    <row r="1748" spans="1:2" hidden="1">
      <c r="A1748" t="e">
        <f>IF(Selected!#REF!=Selected!#REF!,1,0)</f>
        <v>#REF!</v>
      </c>
      <c r="B1748" t="e">
        <f>IF(Selected!#REF!=Selected!#REF!,1,0)</f>
        <v>#REF!</v>
      </c>
    </row>
    <row r="1749" spans="1:2" hidden="1">
      <c r="A1749" t="e">
        <f>IF(Selected!#REF!=Selected!#REF!,1,0)</f>
        <v>#REF!</v>
      </c>
      <c r="B1749" t="e">
        <f>IF(Selected!#REF!=Selected!#REF!,1,0)</f>
        <v>#REF!</v>
      </c>
    </row>
    <row r="1750" spans="1:2" hidden="1">
      <c r="A1750" t="e">
        <f>IF(Selected!#REF!=Selected!#REF!,1,0)</f>
        <v>#REF!</v>
      </c>
      <c r="B1750" t="e">
        <f>IF(Selected!#REF!=Selected!#REF!,1,0)</f>
        <v>#REF!</v>
      </c>
    </row>
    <row r="1751" spans="1:2">
      <c r="A1751">
        <f>IF(Selected!V1062=Selected!W1062,1,0)</f>
        <v>1</v>
      </c>
      <c r="B1751">
        <f>IF(Selected!S1062=Selected!T1062,1,0)</f>
        <v>1</v>
      </c>
    </row>
    <row r="1752" spans="1:2">
      <c r="A1752">
        <f>IF(Selected!V1063=Selected!W1063,1,0)</f>
        <v>1</v>
      </c>
      <c r="B1752">
        <f>IF(Selected!S1063=Selected!T1063,1,0)</f>
        <v>1</v>
      </c>
    </row>
    <row r="1753" spans="1:2" hidden="1">
      <c r="A1753" t="e">
        <f>IF(Selected!#REF!=Selected!#REF!,1,0)</f>
        <v>#REF!</v>
      </c>
      <c r="B1753" t="e">
        <f>IF(Selected!#REF!=Selected!#REF!,1,0)</f>
        <v>#REF!</v>
      </c>
    </row>
    <row r="1754" spans="1:2" hidden="1">
      <c r="A1754" t="e">
        <f>IF(Selected!#REF!=Selected!#REF!,1,0)</f>
        <v>#REF!</v>
      </c>
      <c r="B1754" t="e">
        <f>IF(Selected!#REF!=Selected!#REF!,1,0)</f>
        <v>#REF!</v>
      </c>
    </row>
    <row r="1755" spans="1:2" hidden="1">
      <c r="A1755" t="e">
        <f>IF(Selected!#REF!=Selected!#REF!,1,0)</f>
        <v>#REF!</v>
      </c>
      <c r="B1755" t="e">
        <f>IF(Selected!#REF!=Selected!#REF!,1,0)</f>
        <v>#REF!</v>
      </c>
    </row>
    <row r="1756" spans="1:2" hidden="1">
      <c r="A1756" t="e">
        <f>IF(Selected!#REF!=Selected!#REF!,1,0)</f>
        <v>#REF!</v>
      </c>
      <c r="B1756" t="e">
        <f>IF(Selected!#REF!=Selected!#REF!,1,0)</f>
        <v>#REF!</v>
      </c>
    </row>
    <row r="1757" spans="1:2" hidden="1">
      <c r="A1757" t="e">
        <f>IF(Selected!#REF!=Selected!#REF!,1,0)</f>
        <v>#REF!</v>
      </c>
      <c r="B1757" t="e">
        <f>IF(Selected!#REF!=Selected!#REF!,1,0)</f>
        <v>#REF!</v>
      </c>
    </row>
    <row r="1758" spans="1:2" hidden="1">
      <c r="A1758" t="e">
        <f>IF(Selected!#REF!=Selected!#REF!,1,0)</f>
        <v>#REF!</v>
      </c>
      <c r="B1758" t="e">
        <f>IF(Selected!#REF!=Selected!#REF!,1,0)</f>
        <v>#REF!</v>
      </c>
    </row>
    <row r="1759" spans="1:2">
      <c r="A1759" t="e">
        <f>IF(Selected!#REF!=Selected!#REF!,1,0)</f>
        <v>#REF!</v>
      </c>
      <c r="B1759" t="e">
        <f>IF(Selected!#REF!=Selected!#REF!,1,0)</f>
        <v>#REF!</v>
      </c>
    </row>
    <row r="1760" spans="1:2" hidden="1">
      <c r="A1760" t="e">
        <f>IF(Selected!#REF!=Selected!#REF!,1,0)</f>
        <v>#REF!</v>
      </c>
      <c r="B1760" t="e">
        <f>IF(Selected!#REF!=Selected!#REF!,1,0)</f>
        <v>#REF!</v>
      </c>
    </row>
    <row r="1761" spans="1:2" hidden="1">
      <c r="A1761" t="e">
        <f>IF(Selected!#REF!=Selected!#REF!,1,0)</f>
        <v>#REF!</v>
      </c>
      <c r="B1761" t="e">
        <f>IF(Selected!#REF!=Selected!#REF!,1,0)</f>
        <v>#REF!</v>
      </c>
    </row>
    <row r="1762" spans="1:2" hidden="1">
      <c r="A1762" t="e">
        <f>IF(Selected!#REF!=Selected!#REF!,1,0)</f>
        <v>#REF!</v>
      </c>
      <c r="B1762" t="e">
        <f>IF(Selected!#REF!=Selected!#REF!,1,0)</f>
        <v>#REF!</v>
      </c>
    </row>
    <row r="1763" spans="1:2" hidden="1">
      <c r="A1763" t="e">
        <f>IF(Selected!#REF!=Selected!#REF!,1,0)</f>
        <v>#REF!</v>
      </c>
      <c r="B1763" t="e">
        <f>IF(Selected!#REF!=Selected!#REF!,1,0)</f>
        <v>#REF!</v>
      </c>
    </row>
    <row r="1764" spans="1:2" hidden="1">
      <c r="A1764" t="e">
        <f>IF(Selected!#REF!=Selected!#REF!,1,0)</f>
        <v>#REF!</v>
      </c>
      <c r="B1764" t="e">
        <f>IF(Selected!#REF!=Selected!#REF!,1,0)</f>
        <v>#REF!</v>
      </c>
    </row>
    <row r="1765" spans="1:2">
      <c r="A1765">
        <f>IF(Selected!V1064=Selected!W1064,1,0)</f>
        <v>1</v>
      </c>
      <c r="B1765">
        <f>IF(Selected!S1064=Selected!T1064,1,0)</f>
        <v>1</v>
      </c>
    </row>
    <row r="1766" spans="1:2">
      <c r="A1766">
        <f>IF(Selected!V1065=Selected!W1065,1,0)</f>
        <v>1</v>
      </c>
      <c r="B1766">
        <f>IF(Selected!S1065=Selected!T1065,1,0)</f>
        <v>1</v>
      </c>
    </row>
    <row r="1767" spans="1:2" hidden="1">
      <c r="A1767" t="e">
        <f>IF(Selected!#REF!=Selected!#REF!,1,0)</f>
        <v>#REF!</v>
      </c>
      <c r="B1767" t="e">
        <f>IF(Selected!#REF!=Selected!#REF!,1,0)</f>
        <v>#REF!</v>
      </c>
    </row>
    <row r="1768" spans="1:2" hidden="1">
      <c r="A1768" t="e">
        <f>IF(Selected!#REF!=Selected!#REF!,1,0)</f>
        <v>#REF!</v>
      </c>
      <c r="B1768" t="e">
        <f>IF(Selected!#REF!=Selected!#REF!,1,0)</f>
        <v>#REF!</v>
      </c>
    </row>
    <row r="1769" spans="1:2">
      <c r="A1769">
        <f>IF(Selected!V1066=Selected!W1066,1,0)</f>
        <v>1</v>
      </c>
      <c r="B1769">
        <f>IF(Selected!S1066=Selected!T1066,1,0)</f>
        <v>1</v>
      </c>
    </row>
    <row r="1770" spans="1:2" hidden="1">
      <c r="A1770" t="e">
        <f>IF(Selected!#REF!=Selected!#REF!,1,0)</f>
        <v>#REF!</v>
      </c>
      <c r="B1770" t="e">
        <f>IF(Selected!#REF!=Selected!#REF!,1,0)</f>
        <v>#REF!</v>
      </c>
    </row>
    <row r="1771" spans="1:2">
      <c r="A1771">
        <f>IF(Selected!V1067=Selected!W1067,1,0)</f>
        <v>1</v>
      </c>
      <c r="B1771">
        <f>IF(Selected!S1067=Selected!T1067,1,0)</f>
        <v>1</v>
      </c>
    </row>
    <row r="1772" spans="1:2">
      <c r="A1772">
        <f>IF(Selected!V1068=Selected!W1068,1,0)</f>
        <v>1</v>
      </c>
      <c r="B1772">
        <f>IF(Selected!S1068=Selected!T1068,1,0)</f>
        <v>1</v>
      </c>
    </row>
    <row r="1773" spans="1:2">
      <c r="A1773" t="e">
        <f>IF(Selected!#REF!=Selected!#REF!,1,0)</f>
        <v>#REF!</v>
      </c>
      <c r="B1773" t="e">
        <f>IF(Selected!#REF!=Selected!#REF!,1,0)</f>
        <v>#REF!</v>
      </c>
    </row>
    <row r="1774" spans="1:2" hidden="1">
      <c r="A1774" t="e">
        <f>IF(Selected!#REF!=Selected!#REF!,1,0)</f>
        <v>#REF!</v>
      </c>
      <c r="B1774" t="e">
        <f>IF(Selected!#REF!=Selected!#REF!,1,0)</f>
        <v>#REF!</v>
      </c>
    </row>
    <row r="1775" spans="1:2" hidden="1">
      <c r="A1775" t="e">
        <f>IF(Selected!#REF!=Selected!#REF!,1,0)</f>
        <v>#REF!</v>
      </c>
      <c r="B1775" t="e">
        <f>IF(Selected!#REF!=Selected!#REF!,1,0)</f>
        <v>#REF!</v>
      </c>
    </row>
    <row r="1776" spans="1:2" hidden="1">
      <c r="A1776" t="e">
        <f>IF(Selected!#REF!=Selected!#REF!,1,0)</f>
        <v>#REF!</v>
      </c>
      <c r="B1776" t="e">
        <f>IF(Selected!#REF!=Selected!#REF!,1,0)</f>
        <v>#REF!</v>
      </c>
    </row>
    <row r="1777" spans="1:2" hidden="1">
      <c r="A1777" t="e">
        <f>IF(Selected!#REF!=Selected!#REF!,1,0)</f>
        <v>#REF!</v>
      </c>
      <c r="B1777" t="e">
        <f>IF(Selected!#REF!=Selected!#REF!,1,0)</f>
        <v>#REF!</v>
      </c>
    </row>
    <row r="1778" spans="1:2" hidden="1">
      <c r="A1778" t="e">
        <f>IF(Selected!#REF!=Selected!#REF!,1,0)</f>
        <v>#REF!</v>
      </c>
      <c r="B1778" t="e">
        <f>IF(Selected!#REF!=Selected!#REF!,1,0)</f>
        <v>#REF!</v>
      </c>
    </row>
    <row r="1779" spans="1:2" hidden="1">
      <c r="A1779" t="e">
        <f>IF(Selected!#REF!=Selected!#REF!,1,0)</f>
        <v>#REF!</v>
      </c>
      <c r="B1779" t="e">
        <f>IF(Selected!#REF!=Selected!#REF!,1,0)</f>
        <v>#REF!</v>
      </c>
    </row>
    <row r="1780" spans="1:2" hidden="1">
      <c r="A1780" t="e">
        <f>IF(Selected!#REF!=Selected!#REF!,1,0)</f>
        <v>#REF!</v>
      </c>
      <c r="B1780" t="e">
        <f>IF(Selected!#REF!=Selected!#REF!,1,0)</f>
        <v>#REF!</v>
      </c>
    </row>
    <row r="1781" spans="1:2" hidden="1">
      <c r="A1781" t="e">
        <f>IF(Selected!#REF!=Selected!#REF!,1,0)</f>
        <v>#REF!</v>
      </c>
      <c r="B1781" t="e">
        <f>IF(Selected!#REF!=Selected!#REF!,1,0)</f>
        <v>#REF!</v>
      </c>
    </row>
    <row r="1782" spans="1:2" hidden="1">
      <c r="A1782" t="e">
        <f>IF(Selected!#REF!=Selected!#REF!,1,0)</f>
        <v>#REF!</v>
      </c>
      <c r="B1782" t="e">
        <f>IF(Selected!#REF!=Selected!#REF!,1,0)</f>
        <v>#REF!</v>
      </c>
    </row>
    <row r="1783" spans="1:2">
      <c r="A1783">
        <f>IF(Selected!V1069=Selected!W1069,1,0)</f>
        <v>1</v>
      </c>
      <c r="B1783">
        <f>IF(Selected!S1069=Selected!T1069,1,0)</f>
        <v>1</v>
      </c>
    </row>
    <row r="1784" spans="1:2" hidden="1">
      <c r="A1784" t="e">
        <f>IF(Selected!#REF!=Selected!#REF!,1,0)</f>
        <v>#REF!</v>
      </c>
      <c r="B1784" t="e">
        <f>IF(Selected!#REF!=Selected!#REF!,1,0)</f>
        <v>#REF!</v>
      </c>
    </row>
    <row r="1785" spans="1:2" hidden="1">
      <c r="A1785" t="e">
        <f>IF(Selected!#REF!=Selected!#REF!,1,0)</f>
        <v>#REF!</v>
      </c>
      <c r="B1785" t="e">
        <f>IF(Selected!#REF!=Selected!#REF!,1,0)</f>
        <v>#REF!</v>
      </c>
    </row>
    <row r="1786" spans="1:2" hidden="1">
      <c r="A1786" t="e">
        <f>IF(Selected!#REF!=Selected!#REF!,1,0)</f>
        <v>#REF!</v>
      </c>
      <c r="B1786" t="e">
        <f>IF(Selected!#REF!=Selected!#REF!,1,0)</f>
        <v>#REF!</v>
      </c>
    </row>
    <row r="1787" spans="1:2" hidden="1">
      <c r="A1787" t="e">
        <f>IF(Selected!#REF!=Selected!#REF!,1,0)</f>
        <v>#REF!</v>
      </c>
      <c r="B1787" t="e">
        <f>IF(Selected!#REF!=Selected!#REF!,1,0)</f>
        <v>#REF!</v>
      </c>
    </row>
    <row r="1788" spans="1:2">
      <c r="A1788">
        <f>IF(Selected!V1070=Selected!W1070,1,0)</f>
        <v>1</v>
      </c>
      <c r="B1788">
        <f>IF(Selected!S1070=Selected!T1070,1,0)</f>
        <v>1</v>
      </c>
    </row>
    <row r="1789" spans="1:2">
      <c r="A1789">
        <f>IF(Selected!V1071=Selected!W1071,1,0)</f>
        <v>1</v>
      </c>
      <c r="B1789">
        <f>IF(Selected!S1071=Selected!T1071,1,0)</f>
        <v>1</v>
      </c>
    </row>
    <row r="1790" spans="1:2">
      <c r="A1790" t="e">
        <f>IF(Selected!#REF!=Selected!#REF!,1,0)</f>
        <v>#REF!</v>
      </c>
      <c r="B1790" t="e">
        <f>IF(Selected!#REF!=Selected!#REF!,1,0)</f>
        <v>#REF!</v>
      </c>
    </row>
    <row r="1791" spans="1:2">
      <c r="A1791" t="e">
        <f>IF(Selected!#REF!=Selected!#REF!,1,0)</f>
        <v>#REF!</v>
      </c>
      <c r="B1791" t="e">
        <f>IF(Selected!#REF!=Selected!#REF!,1,0)</f>
        <v>#REF!</v>
      </c>
    </row>
    <row r="1792" spans="1:2" hidden="1">
      <c r="A1792" t="e">
        <f>IF(Selected!#REF!=Selected!#REF!,1,0)</f>
        <v>#REF!</v>
      </c>
      <c r="B1792" t="e">
        <f>IF(Selected!#REF!=Selected!#REF!,1,0)</f>
        <v>#REF!</v>
      </c>
    </row>
    <row r="1793" spans="1:2" hidden="1">
      <c r="A1793" t="e">
        <f>IF(Selected!#REF!=Selected!#REF!,1,0)</f>
        <v>#REF!</v>
      </c>
      <c r="B1793" t="e">
        <f>IF(Selected!#REF!=Selected!#REF!,1,0)</f>
        <v>#REF!</v>
      </c>
    </row>
    <row r="1794" spans="1:2">
      <c r="A1794" t="e">
        <f>IF(Selected!#REF!=Selected!#REF!,1,0)</f>
        <v>#REF!</v>
      </c>
      <c r="B1794" t="e">
        <f>IF(Selected!#REF!=Selected!#REF!,1,0)</f>
        <v>#REF!</v>
      </c>
    </row>
    <row r="1795" spans="1:2">
      <c r="A1795">
        <f>IF(Selected!V1072=Selected!W1072,1,0)</f>
        <v>1</v>
      </c>
      <c r="B1795">
        <f>IF(Selected!S1072=Selected!T1072,1,0)</f>
        <v>1</v>
      </c>
    </row>
    <row r="1796" spans="1:2">
      <c r="A1796">
        <f>IF(Selected!V1073=Selected!W1073,1,0)</f>
        <v>1</v>
      </c>
      <c r="B1796">
        <f>IF(Selected!S1073=Selected!T1073,1,0)</f>
        <v>1</v>
      </c>
    </row>
    <row r="1797" spans="1:2" hidden="1">
      <c r="A1797" t="e">
        <f>IF(Selected!#REF!=Selected!#REF!,1,0)</f>
        <v>#REF!</v>
      </c>
      <c r="B1797" t="e">
        <f>IF(Selected!#REF!=Selected!#REF!,1,0)</f>
        <v>#REF!</v>
      </c>
    </row>
    <row r="1798" spans="1:2">
      <c r="A1798">
        <f>IF(Selected!V1074=Selected!W1074,1,0)</f>
        <v>1</v>
      </c>
      <c r="B1798">
        <f>IF(Selected!S1074=Selected!T1074,1,0)</f>
        <v>1</v>
      </c>
    </row>
    <row r="1799" spans="1:2">
      <c r="A1799">
        <f>IF(Selected!V1075=Selected!W1075,1,0)</f>
        <v>1</v>
      </c>
      <c r="B1799">
        <f>IF(Selected!S1075=Selected!T1075,1,0)</f>
        <v>1</v>
      </c>
    </row>
    <row r="1800" spans="1:2" hidden="1">
      <c r="A1800" t="e">
        <f>IF(Selected!#REF!=Selected!#REF!,1,0)</f>
        <v>#REF!</v>
      </c>
      <c r="B1800" t="e">
        <f>IF(Selected!#REF!=Selected!#REF!,1,0)</f>
        <v>#REF!</v>
      </c>
    </row>
    <row r="1801" spans="1:2" hidden="1">
      <c r="A1801" t="e">
        <f>IF(Selected!#REF!=Selected!#REF!,1,0)</f>
        <v>#REF!</v>
      </c>
      <c r="B1801" t="e">
        <f>IF(Selected!#REF!=Selected!#REF!,1,0)</f>
        <v>#REF!</v>
      </c>
    </row>
    <row r="1802" spans="1:2" hidden="1">
      <c r="A1802" t="e">
        <f>IF(Selected!#REF!=Selected!#REF!,1,0)</f>
        <v>#REF!</v>
      </c>
      <c r="B1802" t="e">
        <f>IF(Selected!#REF!=Selected!#REF!,1,0)</f>
        <v>#REF!</v>
      </c>
    </row>
    <row r="1803" spans="1:2">
      <c r="A1803">
        <f>IF(Selected!V1076=Selected!W1076,1,0)</f>
        <v>1</v>
      </c>
      <c r="B1803">
        <f>IF(Selected!S1076=Selected!T1076,1,0)</f>
        <v>1</v>
      </c>
    </row>
    <row r="1804" spans="1:2" hidden="1">
      <c r="A1804" t="e">
        <f>IF(Selected!#REF!=Selected!#REF!,1,0)</f>
        <v>#REF!</v>
      </c>
      <c r="B1804" t="e">
        <f>IF(Selected!#REF!=Selected!#REF!,1,0)</f>
        <v>#REF!</v>
      </c>
    </row>
    <row r="1805" spans="1:2">
      <c r="A1805">
        <f>IF(Selected!V1077=Selected!W1077,1,0)</f>
        <v>1</v>
      </c>
      <c r="B1805">
        <f>IF(Selected!S1077=Selected!T1077,1,0)</f>
        <v>1</v>
      </c>
    </row>
    <row r="1806" spans="1:2" hidden="1">
      <c r="A1806" t="e">
        <f>IF(Selected!#REF!=Selected!#REF!,1,0)</f>
        <v>#REF!</v>
      </c>
      <c r="B1806" t="e">
        <f>IF(Selected!#REF!=Selected!#REF!,1,0)</f>
        <v>#REF!</v>
      </c>
    </row>
    <row r="1807" spans="1:2" hidden="1">
      <c r="A1807" t="e">
        <f>IF(Selected!#REF!=Selected!#REF!,1,0)</f>
        <v>#REF!</v>
      </c>
      <c r="B1807" t="e">
        <f>IF(Selected!#REF!=Selected!#REF!,1,0)</f>
        <v>#REF!</v>
      </c>
    </row>
    <row r="1808" spans="1:2" hidden="1">
      <c r="A1808" t="e">
        <f>IF(Selected!#REF!=Selected!#REF!,1,0)</f>
        <v>#REF!</v>
      </c>
      <c r="B1808" t="e">
        <f>IF(Selected!#REF!=Selected!#REF!,1,0)</f>
        <v>#REF!</v>
      </c>
    </row>
    <row r="1809" spans="1:2" hidden="1">
      <c r="A1809" t="e">
        <f>IF(Selected!#REF!=Selected!#REF!,1,0)</f>
        <v>#REF!</v>
      </c>
      <c r="B1809" t="e">
        <f>IF(Selected!#REF!=Selected!#REF!,1,0)</f>
        <v>#REF!</v>
      </c>
    </row>
    <row r="1810" spans="1:2" hidden="1">
      <c r="A1810" t="e">
        <f>IF(Selected!#REF!=Selected!#REF!,1,0)</f>
        <v>#REF!</v>
      </c>
      <c r="B1810" t="e">
        <f>IF(Selected!#REF!=Selected!#REF!,1,0)</f>
        <v>#REF!</v>
      </c>
    </row>
    <row r="1811" spans="1:2" hidden="1">
      <c r="A1811" t="e">
        <f>IF(Selected!#REF!=Selected!#REF!,1,0)</f>
        <v>#REF!</v>
      </c>
      <c r="B1811" t="e">
        <f>IF(Selected!#REF!=Selected!#REF!,1,0)</f>
        <v>#REF!</v>
      </c>
    </row>
    <row r="1812" spans="1:2" hidden="1">
      <c r="A1812" t="e">
        <f>IF(Selected!#REF!=Selected!#REF!,1,0)</f>
        <v>#REF!</v>
      </c>
      <c r="B1812" t="e">
        <f>IF(Selected!#REF!=Selected!#REF!,1,0)</f>
        <v>#REF!</v>
      </c>
    </row>
    <row r="1813" spans="1:2" hidden="1">
      <c r="A1813" t="e">
        <f>IF(Selected!#REF!=Selected!#REF!,1,0)</f>
        <v>#REF!</v>
      </c>
      <c r="B1813" t="e">
        <f>IF(Selected!#REF!=Selected!#REF!,1,0)</f>
        <v>#REF!</v>
      </c>
    </row>
    <row r="1814" spans="1:2">
      <c r="A1814" t="e">
        <f>IF(Selected!#REF!=Selected!#REF!,1,0)</f>
        <v>#REF!</v>
      </c>
      <c r="B1814" t="e">
        <f>IF(Selected!#REF!=Selected!#REF!,1,0)</f>
        <v>#REF!</v>
      </c>
    </row>
    <row r="1815" spans="1:2" hidden="1">
      <c r="A1815" t="e">
        <f>IF(Selected!#REF!=Selected!#REF!,1,0)</f>
        <v>#REF!</v>
      </c>
      <c r="B1815" t="e">
        <f>IF(Selected!#REF!=Selected!#REF!,1,0)</f>
        <v>#REF!</v>
      </c>
    </row>
    <row r="1816" spans="1:2" hidden="1">
      <c r="A1816" t="e">
        <f>IF(Selected!#REF!=Selected!#REF!,1,0)</f>
        <v>#REF!</v>
      </c>
      <c r="B1816" t="e">
        <f>IF(Selected!#REF!=Selected!#REF!,1,0)</f>
        <v>#REF!</v>
      </c>
    </row>
    <row r="1817" spans="1:2">
      <c r="A1817">
        <f>IF(Selected!V1078=Selected!W1078,1,0)</f>
        <v>1</v>
      </c>
      <c r="B1817">
        <f>IF(Selected!S1078=Selected!T1078,1,0)</f>
        <v>1</v>
      </c>
    </row>
    <row r="1818" spans="1:2">
      <c r="A1818" t="e">
        <f>IF(Selected!#REF!=Selected!#REF!,1,0)</f>
        <v>#REF!</v>
      </c>
      <c r="B1818" t="e">
        <f>IF(Selected!#REF!=Selected!#REF!,1,0)</f>
        <v>#REF!</v>
      </c>
    </row>
    <row r="1819" spans="1:2" hidden="1">
      <c r="A1819" t="e">
        <f>IF(Selected!#REF!=Selected!#REF!,1,0)</f>
        <v>#REF!</v>
      </c>
      <c r="B1819" t="e">
        <f>IF(Selected!#REF!=Selected!#REF!,1,0)</f>
        <v>#REF!</v>
      </c>
    </row>
    <row r="1820" spans="1:2" hidden="1">
      <c r="A1820" t="e">
        <f>IF(Selected!#REF!=Selected!#REF!,1,0)</f>
        <v>#REF!</v>
      </c>
      <c r="B1820" t="e">
        <f>IF(Selected!#REF!=Selected!#REF!,1,0)</f>
        <v>#REF!</v>
      </c>
    </row>
    <row r="1821" spans="1:2">
      <c r="A1821">
        <f>IF(Selected!V1079=Selected!W1079,1,0)</f>
        <v>1</v>
      </c>
      <c r="B1821">
        <f>IF(Selected!S1079=Selected!T1079,1,0)</f>
        <v>1</v>
      </c>
    </row>
    <row r="1822" spans="1:2">
      <c r="A1822">
        <f>IF(Selected!V1080=Selected!W1080,1,0)</f>
        <v>1</v>
      </c>
      <c r="B1822">
        <f>IF(Selected!S1080=Selected!T1080,1,0)</f>
        <v>1</v>
      </c>
    </row>
    <row r="1823" spans="1:2">
      <c r="A1823">
        <f>IF(Selected!V1081=Selected!W1081,1,0)</f>
        <v>1</v>
      </c>
      <c r="B1823">
        <f>IF(Selected!S1081=Selected!T1081,1,0)</f>
        <v>1</v>
      </c>
    </row>
    <row r="1824" spans="1:2" hidden="1">
      <c r="A1824" t="e">
        <f>IF(Selected!#REF!=Selected!#REF!,1,0)</f>
        <v>#REF!</v>
      </c>
      <c r="B1824" t="e">
        <f>IF(Selected!#REF!=Selected!#REF!,1,0)</f>
        <v>#REF!</v>
      </c>
    </row>
    <row r="1825" spans="1:2" hidden="1">
      <c r="A1825" t="e">
        <f>IF(Selected!#REF!=Selected!#REF!,1,0)</f>
        <v>#REF!</v>
      </c>
      <c r="B1825" t="e">
        <f>IF(Selected!#REF!=Selected!#REF!,1,0)</f>
        <v>#REF!</v>
      </c>
    </row>
    <row r="1826" spans="1:2" hidden="1">
      <c r="A1826" t="e">
        <f>IF(Selected!#REF!=Selected!#REF!,1,0)</f>
        <v>#REF!</v>
      </c>
      <c r="B1826" t="e">
        <f>IF(Selected!#REF!=Selected!#REF!,1,0)</f>
        <v>#REF!</v>
      </c>
    </row>
    <row r="1827" spans="1:2" hidden="1">
      <c r="A1827" t="e">
        <f>IF(Selected!#REF!=Selected!#REF!,1,0)</f>
        <v>#REF!</v>
      </c>
      <c r="B1827" t="e">
        <f>IF(Selected!#REF!=Selected!#REF!,1,0)</f>
        <v>#REF!</v>
      </c>
    </row>
    <row r="1828" spans="1:2">
      <c r="A1828">
        <f>IF(Selected!V1082=Selected!W1082,1,0)</f>
        <v>1</v>
      </c>
      <c r="B1828">
        <f>IF(Selected!S1082=Selected!T1082,1,0)</f>
        <v>1</v>
      </c>
    </row>
    <row r="1829" spans="1:2" hidden="1">
      <c r="A1829" t="e">
        <f>IF(Selected!#REF!=Selected!#REF!,1,0)</f>
        <v>#REF!</v>
      </c>
      <c r="B1829" t="e">
        <f>IF(Selected!#REF!=Selected!#REF!,1,0)</f>
        <v>#REF!</v>
      </c>
    </row>
    <row r="1830" spans="1:2">
      <c r="A1830">
        <f>IF(Selected!V1083=Selected!W1083,1,0)</f>
        <v>1</v>
      </c>
      <c r="B1830">
        <f>IF(Selected!S1083=Selected!T1083,1,0)</f>
        <v>1</v>
      </c>
    </row>
    <row r="1831" spans="1:2" hidden="1">
      <c r="A1831" t="e">
        <f>IF(Selected!#REF!=Selected!#REF!,1,0)</f>
        <v>#REF!</v>
      </c>
      <c r="B1831" t="e">
        <f>IF(Selected!#REF!=Selected!#REF!,1,0)</f>
        <v>#REF!</v>
      </c>
    </row>
    <row r="1832" spans="1:2" hidden="1">
      <c r="A1832" t="e">
        <f>IF(Selected!#REF!=Selected!#REF!,1,0)</f>
        <v>#REF!</v>
      </c>
      <c r="B1832" t="e">
        <f>IF(Selected!#REF!=Selected!#REF!,1,0)</f>
        <v>#REF!</v>
      </c>
    </row>
    <row r="1833" spans="1:2" hidden="1">
      <c r="A1833" t="e">
        <f>IF(Selected!#REF!=Selected!#REF!,1,0)</f>
        <v>#REF!</v>
      </c>
      <c r="B1833" t="e">
        <f>IF(Selected!#REF!=Selected!#REF!,1,0)</f>
        <v>#REF!</v>
      </c>
    </row>
    <row r="1834" spans="1:2">
      <c r="A1834">
        <f>IF(Selected!V1084=Selected!W1084,1,0)</f>
        <v>1</v>
      </c>
      <c r="B1834">
        <f>IF(Selected!S1084=Selected!T1084,1,0)</f>
        <v>1</v>
      </c>
    </row>
    <row r="1835" spans="1:2">
      <c r="A1835">
        <f>IF(Selected!V1085=Selected!W1085,1,0)</f>
        <v>1</v>
      </c>
      <c r="B1835">
        <f>IF(Selected!S1085=Selected!T1085,1,0)</f>
        <v>1</v>
      </c>
    </row>
    <row r="1836" spans="1:2" hidden="1">
      <c r="A1836" t="e">
        <f>IF(Selected!#REF!=Selected!#REF!,1,0)</f>
        <v>#REF!</v>
      </c>
      <c r="B1836" t="e">
        <f>IF(Selected!#REF!=Selected!#REF!,1,0)</f>
        <v>#REF!</v>
      </c>
    </row>
    <row r="1837" spans="1:2">
      <c r="A1837">
        <f>IF(Selected!V1086=Selected!W1086,1,0)</f>
        <v>1</v>
      </c>
      <c r="B1837">
        <f>IF(Selected!S1086=Selected!T1086,1,0)</f>
        <v>1</v>
      </c>
    </row>
    <row r="1838" spans="1:2">
      <c r="A1838">
        <f>IF(Selected!V1087=Selected!W1087,1,0)</f>
        <v>1</v>
      </c>
      <c r="B1838">
        <f>IF(Selected!S1087=Selected!T1087,1,0)</f>
        <v>1</v>
      </c>
    </row>
    <row r="1839" spans="1:2">
      <c r="A1839">
        <f>IF(Selected!V1088=Selected!W1088,1,0)</f>
        <v>1</v>
      </c>
      <c r="B1839">
        <f>IF(Selected!S1088=Selected!T1088,1,0)</f>
        <v>1</v>
      </c>
    </row>
    <row r="1840" spans="1:2" hidden="1">
      <c r="A1840" t="e">
        <f>IF(Selected!#REF!=Selected!#REF!,1,0)</f>
        <v>#REF!</v>
      </c>
      <c r="B1840" t="e">
        <f>IF(Selected!#REF!=Selected!#REF!,1,0)</f>
        <v>#REF!</v>
      </c>
    </row>
    <row r="1841" spans="1:2" hidden="1">
      <c r="A1841" t="e">
        <f>IF(Selected!#REF!=Selected!#REF!,1,0)</f>
        <v>#REF!</v>
      </c>
      <c r="B1841" t="e">
        <f>IF(Selected!#REF!=Selected!#REF!,1,0)</f>
        <v>#REF!</v>
      </c>
    </row>
    <row r="1842" spans="1:2" hidden="1">
      <c r="A1842" t="e">
        <f>IF(Selected!#REF!=Selected!#REF!,1,0)</f>
        <v>#REF!</v>
      </c>
      <c r="B1842" t="e">
        <f>IF(Selected!#REF!=Selected!#REF!,1,0)</f>
        <v>#REF!</v>
      </c>
    </row>
    <row r="1843" spans="1:2" hidden="1">
      <c r="A1843" t="e">
        <f>IF(Selected!#REF!=Selected!#REF!,1,0)</f>
        <v>#REF!</v>
      </c>
      <c r="B1843" t="e">
        <f>IF(Selected!#REF!=Selected!#REF!,1,0)</f>
        <v>#REF!</v>
      </c>
    </row>
    <row r="1844" spans="1:2" hidden="1">
      <c r="A1844" t="e">
        <f>IF(Selected!#REF!=Selected!#REF!,1,0)</f>
        <v>#REF!</v>
      </c>
      <c r="B1844" t="e">
        <f>IF(Selected!#REF!=Selected!#REF!,1,0)</f>
        <v>#REF!</v>
      </c>
    </row>
    <row r="1845" spans="1:2">
      <c r="A1845">
        <f>IF(Selected!V1089=Selected!W1089,1,0)</f>
        <v>1</v>
      </c>
      <c r="B1845">
        <f>IF(Selected!S1089=Selected!T1089,1,0)</f>
        <v>1</v>
      </c>
    </row>
    <row r="1846" spans="1:2">
      <c r="A1846">
        <f>IF(Selected!V1090=Selected!W1090,1,0)</f>
        <v>1</v>
      </c>
      <c r="B1846">
        <f>IF(Selected!S1090=Selected!T1090,1,0)</f>
        <v>1</v>
      </c>
    </row>
    <row r="1847" spans="1:2" hidden="1">
      <c r="A1847" t="e">
        <f>IF(Selected!#REF!=Selected!#REF!,1,0)</f>
        <v>#REF!</v>
      </c>
      <c r="B1847" t="e">
        <f>IF(Selected!#REF!=Selected!#REF!,1,0)</f>
        <v>#REF!</v>
      </c>
    </row>
    <row r="1848" spans="1:2" hidden="1">
      <c r="A1848" t="e">
        <f>IF(Selected!#REF!=Selected!#REF!,1,0)</f>
        <v>#REF!</v>
      </c>
      <c r="B1848" t="e">
        <f>IF(Selected!#REF!=Selected!#REF!,1,0)</f>
        <v>#REF!</v>
      </c>
    </row>
    <row r="1849" spans="1:2" hidden="1">
      <c r="A1849" t="e">
        <f>IF(Selected!#REF!=Selected!#REF!,1,0)</f>
        <v>#REF!</v>
      </c>
      <c r="B1849" t="e">
        <f>IF(Selected!#REF!=Selected!#REF!,1,0)</f>
        <v>#REF!</v>
      </c>
    </row>
    <row r="1850" spans="1:2" hidden="1">
      <c r="A1850" t="e">
        <f>IF(Selected!#REF!=Selected!#REF!,1,0)</f>
        <v>#REF!</v>
      </c>
      <c r="B1850" t="e">
        <f>IF(Selected!#REF!=Selected!#REF!,1,0)</f>
        <v>#REF!</v>
      </c>
    </row>
    <row r="1851" spans="1:2" hidden="1">
      <c r="A1851" t="e">
        <f>IF(Selected!#REF!=Selected!#REF!,1,0)</f>
        <v>#REF!</v>
      </c>
      <c r="B1851" t="e">
        <f>IF(Selected!#REF!=Selected!#REF!,1,0)</f>
        <v>#REF!</v>
      </c>
    </row>
    <row r="1852" spans="1:2">
      <c r="A1852">
        <f>IF(Selected!V1091=Selected!W1091,1,0)</f>
        <v>1</v>
      </c>
      <c r="B1852">
        <f>IF(Selected!S1091=Selected!T1091,1,0)</f>
        <v>1</v>
      </c>
    </row>
    <row r="1853" spans="1:2" hidden="1">
      <c r="A1853" t="e">
        <f>IF(Selected!#REF!=Selected!#REF!,1,0)</f>
        <v>#REF!</v>
      </c>
      <c r="B1853" t="e">
        <f>IF(Selected!#REF!=Selected!#REF!,1,0)</f>
        <v>#REF!</v>
      </c>
    </row>
    <row r="1854" spans="1:2">
      <c r="A1854">
        <f>IF(Selected!V1092=Selected!W1092,1,0)</f>
        <v>1</v>
      </c>
      <c r="B1854">
        <f>IF(Selected!S1092=Selected!T1092,1,0)</f>
        <v>1</v>
      </c>
    </row>
    <row r="1855" spans="1:2" hidden="1">
      <c r="A1855" t="e">
        <f>IF(Selected!#REF!=Selected!#REF!,1,0)</f>
        <v>#REF!</v>
      </c>
      <c r="B1855" t="e">
        <f>IF(Selected!#REF!=Selected!#REF!,1,0)</f>
        <v>#REF!</v>
      </c>
    </row>
    <row r="1856" spans="1:2">
      <c r="A1856">
        <f>IF(Selected!V1093=Selected!W1093,1,0)</f>
        <v>1</v>
      </c>
      <c r="B1856">
        <f>IF(Selected!S1093=Selected!T1093,1,0)</f>
        <v>1</v>
      </c>
    </row>
    <row r="1857" spans="1:2" hidden="1">
      <c r="A1857" t="e">
        <f>IF(Selected!#REF!=Selected!#REF!,1,0)</f>
        <v>#REF!</v>
      </c>
      <c r="B1857" t="e">
        <f>IF(Selected!#REF!=Selected!#REF!,1,0)</f>
        <v>#REF!</v>
      </c>
    </row>
    <row r="1858" spans="1:2" hidden="1">
      <c r="A1858" t="e">
        <f>IF(Selected!#REF!=Selected!#REF!,1,0)</f>
        <v>#REF!</v>
      </c>
      <c r="B1858" t="e">
        <f>IF(Selected!#REF!=Selected!#REF!,1,0)</f>
        <v>#REF!</v>
      </c>
    </row>
    <row r="1859" spans="1:2" hidden="1">
      <c r="A1859" t="e">
        <f>IF(Selected!#REF!=Selected!#REF!,1,0)</f>
        <v>#REF!</v>
      </c>
      <c r="B1859" t="e">
        <f>IF(Selected!#REF!=Selected!#REF!,1,0)</f>
        <v>#REF!</v>
      </c>
    </row>
    <row r="1860" spans="1:2">
      <c r="A1860">
        <f>IF(Selected!V1094=Selected!W1094,1,0)</f>
        <v>1</v>
      </c>
      <c r="B1860">
        <f>IF(Selected!S1094=Selected!T1094,1,0)</f>
        <v>1</v>
      </c>
    </row>
    <row r="1861" spans="1:2">
      <c r="A1861">
        <f>IF(Selected!V1095=Selected!W1095,1,0)</f>
        <v>1</v>
      </c>
      <c r="B1861">
        <f>IF(Selected!S1095=Selected!T1095,1,0)</f>
        <v>1</v>
      </c>
    </row>
    <row r="1862" spans="1:2">
      <c r="A1862">
        <f>IF(Selected!V1096=Selected!W1096,1,0)</f>
        <v>1</v>
      </c>
      <c r="B1862">
        <f>IF(Selected!S1096=Selected!T1096,1,0)</f>
        <v>1</v>
      </c>
    </row>
    <row r="1863" spans="1:2">
      <c r="A1863">
        <f>IF(Selected!V1097=Selected!W1097,1,0)</f>
        <v>1</v>
      </c>
      <c r="B1863">
        <f>IF(Selected!S1097=Selected!T1097,1,0)</f>
        <v>1</v>
      </c>
    </row>
    <row r="1864" spans="1:2" hidden="1">
      <c r="A1864" t="e">
        <f>IF(Selected!#REF!=Selected!#REF!,1,0)</f>
        <v>#REF!</v>
      </c>
      <c r="B1864" t="e">
        <f>IF(Selected!#REF!=Selected!#REF!,1,0)</f>
        <v>#REF!</v>
      </c>
    </row>
    <row r="1865" spans="1:2">
      <c r="A1865">
        <f>IF(Selected!V1098=Selected!W1098,1,0)</f>
        <v>1</v>
      </c>
      <c r="B1865">
        <f>IF(Selected!S1098=Selected!T1098,1,0)</f>
        <v>1</v>
      </c>
    </row>
    <row r="1866" spans="1:2" hidden="1">
      <c r="A1866" t="e">
        <f>IF(Selected!#REF!=Selected!#REF!,1,0)</f>
        <v>#REF!</v>
      </c>
      <c r="B1866" t="e">
        <f>IF(Selected!#REF!=Selected!#REF!,1,0)</f>
        <v>#REF!</v>
      </c>
    </row>
    <row r="1867" spans="1:2">
      <c r="A1867" t="e">
        <f>IF(Selected!#REF!=Selected!#REF!,1,0)</f>
        <v>#REF!</v>
      </c>
      <c r="B1867" t="e">
        <f>IF(Selected!#REF!=Selected!#REF!,1,0)</f>
        <v>#REF!</v>
      </c>
    </row>
    <row r="1868" spans="1:2" hidden="1">
      <c r="A1868" t="e">
        <f>IF(Selected!#REF!=Selected!#REF!,1,0)</f>
        <v>#REF!</v>
      </c>
      <c r="B1868" t="e">
        <f>IF(Selected!#REF!=Selected!#REF!,1,0)</f>
        <v>#REF!</v>
      </c>
    </row>
    <row r="1869" spans="1:2">
      <c r="A1869" t="e">
        <f>IF(Selected!#REF!=Selected!#REF!,1,0)</f>
        <v>#REF!</v>
      </c>
      <c r="B1869" t="e">
        <f>IF(Selected!#REF!=Selected!#REF!,1,0)</f>
        <v>#REF!</v>
      </c>
    </row>
    <row r="1870" spans="1:2" hidden="1">
      <c r="A1870" t="e">
        <f>IF(Selected!#REF!=Selected!#REF!,1,0)</f>
        <v>#REF!</v>
      </c>
      <c r="B1870" t="e">
        <f>IF(Selected!#REF!=Selected!#REF!,1,0)</f>
        <v>#REF!</v>
      </c>
    </row>
    <row r="1871" spans="1:2" hidden="1">
      <c r="A1871" t="e">
        <f>IF(Selected!#REF!=Selected!#REF!,1,0)</f>
        <v>#REF!</v>
      </c>
      <c r="B1871" t="e">
        <f>IF(Selected!#REF!=Selected!#REF!,1,0)</f>
        <v>#REF!</v>
      </c>
    </row>
    <row r="1872" spans="1:2" hidden="1">
      <c r="A1872" t="e">
        <f>IF(Selected!#REF!=Selected!#REF!,1,0)</f>
        <v>#REF!</v>
      </c>
      <c r="B1872" t="e">
        <f>IF(Selected!#REF!=Selected!#REF!,1,0)</f>
        <v>#REF!</v>
      </c>
    </row>
    <row r="1873" spans="1:2">
      <c r="A1873">
        <f>IF(Selected!V1099=Selected!W1099,1,0)</f>
        <v>1</v>
      </c>
      <c r="B1873">
        <f>IF(Selected!S1099=Selected!T1099,1,0)</f>
        <v>1</v>
      </c>
    </row>
    <row r="1874" spans="1:2">
      <c r="A1874">
        <f>IF(Selected!V1100=Selected!W1100,1,0)</f>
        <v>1</v>
      </c>
      <c r="B1874">
        <f>IF(Selected!S1100=Selected!T1100,1,0)</f>
        <v>1</v>
      </c>
    </row>
    <row r="1875" spans="1:2" hidden="1">
      <c r="A1875" t="e">
        <f>IF(Selected!#REF!=Selected!#REF!,1,0)</f>
        <v>#REF!</v>
      </c>
      <c r="B1875" t="e">
        <f>IF(Selected!#REF!=Selected!#REF!,1,0)</f>
        <v>#REF!</v>
      </c>
    </row>
    <row r="1876" spans="1:2">
      <c r="A1876">
        <f>IF(Selected!V1101=Selected!W1101,1,0)</f>
        <v>1</v>
      </c>
      <c r="B1876">
        <f>IF(Selected!S1101=Selected!T1101,1,0)</f>
        <v>1</v>
      </c>
    </row>
    <row r="1877" spans="1:2">
      <c r="A1877">
        <f>IF(Selected!V1102=Selected!W1102,1,0)</f>
        <v>1</v>
      </c>
      <c r="B1877">
        <f>IF(Selected!S1102=Selected!T1102,1,0)</f>
        <v>1</v>
      </c>
    </row>
    <row r="1878" spans="1:2" hidden="1">
      <c r="A1878" t="e">
        <f>IF(Selected!#REF!=Selected!#REF!,1,0)</f>
        <v>#REF!</v>
      </c>
      <c r="B1878" t="e">
        <f>IF(Selected!#REF!=Selected!#REF!,1,0)</f>
        <v>#REF!</v>
      </c>
    </row>
    <row r="1879" spans="1:2" hidden="1">
      <c r="A1879" t="e">
        <f>IF(Selected!#REF!=Selected!#REF!,1,0)</f>
        <v>#REF!</v>
      </c>
      <c r="B1879" t="e">
        <f>IF(Selected!#REF!=Selected!#REF!,1,0)</f>
        <v>#REF!</v>
      </c>
    </row>
    <row r="1880" spans="1:2">
      <c r="A1880">
        <f>IF(Selected!V1103=Selected!W1103,1,0)</f>
        <v>1</v>
      </c>
      <c r="B1880">
        <f>IF(Selected!S1103=Selected!T1103,1,0)</f>
        <v>1</v>
      </c>
    </row>
    <row r="1881" spans="1:2" hidden="1">
      <c r="A1881" t="e">
        <f>IF(Selected!#REF!=Selected!#REF!,1,0)</f>
        <v>#REF!</v>
      </c>
      <c r="B1881" t="e">
        <f>IF(Selected!#REF!=Selected!#REF!,1,0)</f>
        <v>#REF!</v>
      </c>
    </row>
    <row r="1882" spans="1:2">
      <c r="A1882">
        <f>IF(Selected!V1104=Selected!W1104,1,0)</f>
        <v>1</v>
      </c>
      <c r="B1882">
        <f>IF(Selected!S1104=Selected!T1104,1,0)</f>
        <v>1</v>
      </c>
    </row>
    <row r="1883" spans="1:2" hidden="1">
      <c r="A1883" t="e">
        <f>IF(Selected!#REF!=Selected!#REF!,1,0)</f>
        <v>#REF!</v>
      </c>
      <c r="B1883" t="e">
        <f>IF(Selected!#REF!=Selected!#REF!,1,0)</f>
        <v>#REF!</v>
      </c>
    </row>
    <row r="1884" spans="1:2" hidden="1">
      <c r="A1884" t="e">
        <f>IF(Selected!#REF!=Selected!#REF!,1,0)</f>
        <v>#REF!</v>
      </c>
      <c r="B1884" t="e">
        <f>IF(Selected!#REF!=Selected!#REF!,1,0)</f>
        <v>#REF!</v>
      </c>
    </row>
    <row r="1885" spans="1:2" hidden="1">
      <c r="A1885" t="e">
        <f>IF(Selected!#REF!=Selected!#REF!,1,0)</f>
        <v>#REF!</v>
      </c>
      <c r="B1885" t="e">
        <f>IF(Selected!#REF!=Selected!#REF!,1,0)</f>
        <v>#REF!</v>
      </c>
    </row>
    <row r="1886" spans="1:2" hidden="1">
      <c r="A1886" t="e">
        <f>IF(Selected!#REF!=Selected!#REF!,1,0)</f>
        <v>#REF!</v>
      </c>
      <c r="B1886" t="e">
        <f>IF(Selected!#REF!=Selected!#REF!,1,0)</f>
        <v>#REF!</v>
      </c>
    </row>
    <row r="1887" spans="1:2" hidden="1">
      <c r="A1887" t="e">
        <f>IF(Selected!#REF!=Selected!#REF!,1,0)</f>
        <v>#REF!</v>
      </c>
      <c r="B1887" t="e">
        <f>IF(Selected!#REF!=Selected!#REF!,1,0)</f>
        <v>#REF!</v>
      </c>
    </row>
    <row r="1888" spans="1:2">
      <c r="A1888">
        <f>IF(Selected!V1105=Selected!W1105,1,0)</f>
        <v>1</v>
      </c>
      <c r="B1888">
        <f>IF(Selected!S1105=Selected!T1105,1,0)</f>
        <v>1</v>
      </c>
    </row>
    <row r="1889" spans="1:2" hidden="1">
      <c r="A1889" t="e">
        <f>IF(Selected!#REF!=Selected!#REF!,1,0)</f>
        <v>#REF!</v>
      </c>
      <c r="B1889" t="e">
        <f>IF(Selected!#REF!=Selected!#REF!,1,0)</f>
        <v>#REF!</v>
      </c>
    </row>
    <row r="1890" spans="1:2" hidden="1">
      <c r="A1890" t="e">
        <f>IF(Selected!#REF!=Selected!#REF!,1,0)</f>
        <v>#REF!</v>
      </c>
      <c r="B1890" t="e">
        <f>IF(Selected!#REF!=Selected!#REF!,1,0)</f>
        <v>#REF!</v>
      </c>
    </row>
    <row r="1891" spans="1:2" hidden="1">
      <c r="A1891" t="e">
        <f>IF(Selected!#REF!=Selected!#REF!,1,0)</f>
        <v>#REF!</v>
      </c>
      <c r="B1891" t="e">
        <f>IF(Selected!#REF!=Selected!#REF!,1,0)</f>
        <v>#REF!</v>
      </c>
    </row>
    <row r="1892" spans="1:2">
      <c r="A1892">
        <f>IF(Selected!V1106=Selected!W1106,1,0)</f>
        <v>1</v>
      </c>
      <c r="B1892">
        <f>IF(Selected!S1106=Selected!T1106,1,0)</f>
        <v>1</v>
      </c>
    </row>
    <row r="1893" spans="1:2">
      <c r="A1893" t="e">
        <f>IF(Selected!#REF!=Selected!#REF!,1,0)</f>
        <v>#REF!</v>
      </c>
      <c r="B1893" t="e">
        <f>IF(Selected!#REF!=Selected!#REF!,1,0)</f>
        <v>#REF!</v>
      </c>
    </row>
    <row r="1894" spans="1:2">
      <c r="A1894" t="e">
        <f>IF(Selected!#REF!=Selected!#REF!,1,0)</f>
        <v>#REF!</v>
      </c>
      <c r="B1894" t="e">
        <f>IF(Selected!#REF!=Selected!#REF!,1,0)</f>
        <v>#REF!</v>
      </c>
    </row>
    <row r="1895" spans="1:2">
      <c r="A1895">
        <f>IF(Selected!V1107=Selected!W1107,1,0)</f>
        <v>1</v>
      </c>
      <c r="B1895">
        <f>IF(Selected!S1107=Selected!T1107,1,0)</f>
        <v>1</v>
      </c>
    </row>
    <row r="1896" spans="1:2" hidden="1">
      <c r="A1896" t="e">
        <f>IF(Selected!#REF!=Selected!#REF!,1,0)</f>
        <v>#REF!</v>
      </c>
      <c r="B1896" t="e">
        <f>IF(Selected!#REF!=Selected!#REF!,1,0)</f>
        <v>#REF!</v>
      </c>
    </row>
    <row r="1897" spans="1:2" hidden="1">
      <c r="A1897" t="e">
        <f>IF(Selected!#REF!=Selected!#REF!,1,0)</f>
        <v>#REF!</v>
      </c>
      <c r="B1897" t="e">
        <f>IF(Selected!#REF!=Selected!#REF!,1,0)</f>
        <v>#REF!</v>
      </c>
    </row>
    <row r="1898" spans="1:2" hidden="1">
      <c r="A1898" t="e">
        <f>IF(Selected!#REF!=Selected!#REF!,1,0)</f>
        <v>#REF!</v>
      </c>
      <c r="B1898" t="e">
        <f>IF(Selected!#REF!=Selected!#REF!,1,0)</f>
        <v>#REF!</v>
      </c>
    </row>
    <row r="1899" spans="1:2" hidden="1">
      <c r="A1899" t="e">
        <f>IF(Selected!#REF!=Selected!#REF!,1,0)</f>
        <v>#REF!</v>
      </c>
      <c r="B1899" t="e">
        <f>IF(Selected!#REF!=Selected!#REF!,1,0)</f>
        <v>#REF!</v>
      </c>
    </row>
    <row r="1900" spans="1:2" hidden="1">
      <c r="A1900" t="e">
        <f>IF(Selected!#REF!=Selected!#REF!,1,0)</f>
        <v>#REF!</v>
      </c>
      <c r="B1900" t="e">
        <f>IF(Selected!#REF!=Selected!#REF!,1,0)</f>
        <v>#REF!</v>
      </c>
    </row>
    <row r="1901" spans="1:2" hidden="1">
      <c r="A1901" t="e">
        <f>IF(Selected!#REF!=Selected!#REF!,1,0)</f>
        <v>#REF!</v>
      </c>
      <c r="B1901" t="e">
        <f>IF(Selected!#REF!=Selected!#REF!,1,0)</f>
        <v>#REF!</v>
      </c>
    </row>
    <row r="1902" spans="1:2">
      <c r="A1902">
        <f>IF(Selected!V1108=Selected!W1108,1,0)</f>
        <v>1</v>
      </c>
      <c r="B1902">
        <f>IF(Selected!S1108=Selected!T1108,1,0)</f>
        <v>1</v>
      </c>
    </row>
    <row r="1903" spans="1:2" hidden="1">
      <c r="A1903" t="e">
        <f>IF(Selected!#REF!=Selected!#REF!,1,0)</f>
        <v>#REF!</v>
      </c>
      <c r="B1903" t="e">
        <f>IF(Selected!#REF!=Selected!#REF!,1,0)</f>
        <v>#REF!</v>
      </c>
    </row>
    <row r="1904" spans="1:2" hidden="1">
      <c r="A1904" t="e">
        <f>IF(Selected!#REF!=Selected!#REF!,1,0)</f>
        <v>#REF!</v>
      </c>
      <c r="B1904" t="e">
        <f>IF(Selected!#REF!=Selected!#REF!,1,0)</f>
        <v>#REF!</v>
      </c>
    </row>
    <row r="1905" spans="1:2" hidden="1">
      <c r="A1905" t="e">
        <f>IF(Selected!#REF!=Selected!#REF!,1,0)</f>
        <v>#REF!</v>
      </c>
      <c r="B1905" t="e">
        <f>IF(Selected!#REF!=Selected!#REF!,1,0)</f>
        <v>#REF!</v>
      </c>
    </row>
    <row r="1906" spans="1:2" hidden="1">
      <c r="A1906" t="e">
        <f>IF(Selected!#REF!=Selected!#REF!,1,0)</f>
        <v>#REF!</v>
      </c>
      <c r="B1906" t="e">
        <f>IF(Selected!#REF!=Selected!#REF!,1,0)</f>
        <v>#REF!</v>
      </c>
    </row>
    <row r="1907" spans="1:2" hidden="1">
      <c r="A1907" t="e">
        <f>IF(Selected!#REF!=Selected!#REF!,1,0)</f>
        <v>#REF!</v>
      </c>
      <c r="B1907" t="e">
        <f>IF(Selected!#REF!=Selected!#REF!,1,0)</f>
        <v>#REF!</v>
      </c>
    </row>
    <row r="1908" spans="1:2" hidden="1">
      <c r="A1908" t="e">
        <f>IF(Selected!#REF!=Selected!#REF!,1,0)</f>
        <v>#REF!</v>
      </c>
      <c r="B1908" t="e">
        <f>IF(Selected!#REF!=Selected!#REF!,1,0)</f>
        <v>#REF!</v>
      </c>
    </row>
    <row r="1909" spans="1:2">
      <c r="A1909">
        <f>IF(Selected!V1109=Selected!W1109,1,0)</f>
        <v>1</v>
      </c>
      <c r="B1909">
        <f>IF(Selected!S1109=Selected!T1109,1,0)</f>
        <v>1</v>
      </c>
    </row>
    <row r="1910" spans="1:2" hidden="1">
      <c r="A1910" t="e">
        <f>IF(Selected!#REF!=Selected!#REF!,1,0)</f>
        <v>#REF!</v>
      </c>
      <c r="B1910" t="e">
        <f>IF(Selected!#REF!=Selected!#REF!,1,0)</f>
        <v>#REF!</v>
      </c>
    </row>
    <row r="1911" spans="1:2">
      <c r="A1911">
        <f>IF(Selected!V1110=Selected!W1110,1,0)</f>
        <v>1</v>
      </c>
      <c r="B1911">
        <f>IF(Selected!S1110=Selected!T1110,1,0)</f>
        <v>1</v>
      </c>
    </row>
    <row r="1912" spans="1:2">
      <c r="A1912">
        <f>IF(Selected!V1111=Selected!W1111,1,0)</f>
        <v>1</v>
      </c>
      <c r="B1912">
        <f>IF(Selected!S1111=Selected!T1111,1,0)</f>
        <v>1</v>
      </c>
    </row>
    <row r="1913" spans="1:2">
      <c r="A1913">
        <f>IF(Selected!V1112=Selected!W1112,1,0)</f>
        <v>1</v>
      </c>
      <c r="B1913">
        <f>IF(Selected!S1112=Selected!T1112,1,0)</f>
        <v>1</v>
      </c>
    </row>
    <row r="1914" spans="1:2" hidden="1">
      <c r="A1914" t="e">
        <f>IF(Selected!#REF!=Selected!#REF!,1,0)</f>
        <v>#REF!</v>
      </c>
      <c r="B1914" t="e">
        <f>IF(Selected!#REF!=Selected!#REF!,1,0)</f>
        <v>#REF!</v>
      </c>
    </row>
    <row r="1915" spans="1:2" hidden="1">
      <c r="A1915" t="e">
        <f>IF(Selected!#REF!=Selected!#REF!,1,0)</f>
        <v>#REF!</v>
      </c>
      <c r="B1915" t="e">
        <f>IF(Selected!#REF!=Selected!#REF!,1,0)</f>
        <v>#REF!</v>
      </c>
    </row>
    <row r="1916" spans="1:2">
      <c r="A1916" t="e">
        <f>IF(Selected!#REF!=Selected!#REF!,1,0)</f>
        <v>#REF!</v>
      </c>
      <c r="B1916" t="e">
        <f>IF(Selected!#REF!=Selected!#REF!,1,0)</f>
        <v>#REF!</v>
      </c>
    </row>
    <row r="1917" spans="1:2">
      <c r="A1917">
        <f>IF(Selected!V1113=Selected!W1113,1,0)</f>
        <v>1</v>
      </c>
      <c r="B1917">
        <f>IF(Selected!S1113=Selected!T1113,1,0)</f>
        <v>1</v>
      </c>
    </row>
    <row r="1918" spans="1:2" hidden="1">
      <c r="A1918" t="e">
        <f>IF(Selected!#REF!=Selected!#REF!,1,0)</f>
        <v>#REF!</v>
      </c>
      <c r="B1918" t="e">
        <f>IF(Selected!#REF!=Selected!#REF!,1,0)</f>
        <v>#REF!</v>
      </c>
    </row>
    <row r="1919" spans="1:2" hidden="1">
      <c r="A1919" t="e">
        <f>IF(Selected!#REF!=Selected!#REF!,1,0)</f>
        <v>#REF!</v>
      </c>
      <c r="B1919" t="e">
        <f>IF(Selected!#REF!=Selected!#REF!,1,0)</f>
        <v>#REF!</v>
      </c>
    </row>
    <row r="1920" spans="1:2" hidden="1">
      <c r="A1920" t="e">
        <f>IF(Selected!#REF!=Selected!#REF!,1,0)</f>
        <v>#REF!</v>
      </c>
      <c r="B1920" t="e">
        <f>IF(Selected!#REF!=Selected!#REF!,1,0)</f>
        <v>#REF!</v>
      </c>
    </row>
    <row r="1921" spans="1:2" hidden="1">
      <c r="A1921" t="e">
        <f>IF(Selected!#REF!=Selected!#REF!,1,0)</f>
        <v>#REF!</v>
      </c>
      <c r="B1921" t="e">
        <f>IF(Selected!#REF!=Selected!#REF!,1,0)</f>
        <v>#REF!</v>
      </c>
    </row>
    <row r="1922" spans="1:2">
      <c r="A1922">
        <f>IF(Selected!V1114=Selected!W1114,1,0)</f>
        <v>1</v>
      </c>
      <c r="B1922">
        <f>IF(Selected!S1114=Selected!T1114,1,0)</f>
        <v>1</v>
      </c>
    </row>
    <row r="1923" spans="1:2">
      <c r="A1923">
        <f>IF(Selected!V1115=Selected!W1115,1,0)</f>
        <v>1</v>
      </c>
      <c r="B1923">
        <f>IF(Selected!S1115=Selected!T1115,1,0)</f>
        <v>1</v>
      </c>
    </row>
    <row r="1924" spans="1:2" hidden="1">
      <c r="A1924" t="e">
        <f>IF(Selected!#REF!=Selected!#REF!,1,0)</f>
        <v>#REF!</v>
      </c>
      <c r="B1924" t="e">
        <f>IF(Selected!#REF!=Selected!#REF!,1,0)</f>
        <v>#REF!</v>
      </c>
    </row>
    <row r="1925" spans="1:2" hidden="1">
      <c r="A1925" t="e">
        <f>IF(Selected!#REF!=Selected!#REF!,1,0)</f>
        <v>#REF!</v>
      </c>
      <c r="B1925" t="e">
        <f>IF(Selected!#REF!=Selected!#REF!,1,0)</f>
        <v>#REF!</v>
      </c>
    </row>
    <row r="1926" spans="1:2">
      <c r="A1926">
        <f>IF(Selected!V1116=Selected!W1116,1,0)</f>
        <v>1</v>
      </c>
      <c r="B1926">
        <f>IF(Selected!S1116=Selected!T1116,1,0)</f>
        <v>1</v>
      </c>
    </row>
    <row r="1927" spans="1:2">
      <c r="A1927">
        <f>IF(Selected!V1117=Selected!W1117,1,0)</f>
        <v>1</v>
      </c>
      <c r="B1927">
        <f>IF(Selected!S1117=Selected!T1117,1,0)</f>
        <v>1</v>
      </c>
    </row>
    <row r="1928" spans="1:2" hidden="1">
      <c r="A1928" t="e">
        <f>IF(Selected!#REF!=Selected!#REF!,1,0)</f>
        <v>#REF!</v>
      </c>
      <c r="B1928" t="e">
        <f>IF(Selected!#REF!=Selected!#REF!,1,0)</f>
        <v>#REF!</v>
      </c>
    </row>
    <row r="1929" spans="1:2" hidden="1">
      <c r="A1929" t="e">
        <f>IF(Selected!#REF!=Selected!#REF!,1,0)</f>
        <v>#REF!</v>
      </c>
      <c r="B1929" t="e">
        <f>IF(Selected!#REF!=Selected!#REF!,1,0)</f>
        <v>#REF!</v>
      </c>
    </row>
    <row r="1930" spans="1:2">
      <c r="A1930">
        <f>IF(Selected!V1118=Selected!W1118,1,0)</f>
        <v>1</v>
      </c>
      <c r="B1930">
        <f>IF(Selected!S1118=Selected!T1118,1,0)</f>
        <v>1</v>
      </c>
    </row>
    <row r="1931" spans="1:2" hidden="1">
      <c r="A1931" t="e">
        <f>IF(Selected!#REF!=Selected!#REF!,1,0)</f>
        <v>#REF!</v>
      </c>
      <c r="B1931" t="e">
        <f>IF(Selected!#REF!=Selected!#REF!,1,0)</f>
        <v>#REF!</v>
      </c>
    </row>
    <row r="1932" spans="1:2" hidden="1">
      <c r="A1932" t="e">
        <f>IF(Selected!#REF!=Selected!#REF!,1,0)</f>
        <v>#REF!</v>
      </c>
      <c r="B1932" t="e">
        <f>IF(Selected!#REF!=Selected!#REF!,1,0)</f>
        <v>#REF!</v>
      </c>
    </row>
    <row r="1933" spans="1:2" hidden="1">
      <c r="A1933" t="e">
        <f>IF(Selected!#REF!=Selected!#REF!,1,0)</f>
        <v>#REF!</v>
      </c>
      <c r="B1933" t="e">
        <f>IF(Selected!#REF!=Selected!#REF!,1,0)</f>
        <v>#REF!</v>
      </c>
    </row>
    <row r="1934" spans="1:2">
      <c r="A1934">
        <f>IF(Selected!V1119=Selected!W1119,1,0)</f>
        <v>1</v>
      </c>
      <c r="B1934">
        <f>IF(Selected!S1119=Selected!T1119,1,0)</f>
        <v>1</v>
      </c>
    </row>
    <row r="1935" spans="1:2" hidden="1">
      <c r="A1935" t="e">
        <f>IF(Selected!#REF!=Selected!#REF!,1,0)</f>
        <v>#REF!</v>
      </c>
      <c r="B1935" t="e">
        <f>IF(Selected!#REF!=Selected!#REF!,1,0)</f>
        <v>#REF!</v>
      </c>
    </row>
    <row r="1936" spans="1:2" hidden="1">
      <c r="A1936" t="e">
        <f>IF(Selected!#REF!=Selected!#REF!,1,0)</f>
        <v>#REF!</v>
      </c>
      <c r="B1936" t="e">
        <f>IF(Selected!#REF!=Selected!#REF!,1,0)</f>
        <v>#REF!</v>
      </c>
    </row>
    <row r="1937" spans="1:2" hidden="1">
      <c r="A1937" t="e">
        <f>IF(Selected!#REF!=Selected!#REF!,1,0)</f>
        <v>#REF!</v>
      </c>
      <c r="B1937" t="e">
        <f>IF(Selected!#REF!=Selected!#REF!,1,0)</f>
        <v>#REF!</v>
      </c>
    </row>
    <row r="1938" spans="1:2" hidden="1">
      <c r="A1938" t="e">
        <f>IF(Selected!#REF!=Selected!#REF!,1,0)</f>
        <v>#REF!</v>
      </c>
      <c r="B1938" t="e">
        <f>IF(Selected!#REF!=Selected!#REF!,1,0)</f>
        <v>#REF!</v>
      </c>
    </row>
    <row r="1939" spans="1:2">
      <c r="A1939">
        <f>IF(Selected!V1120=Selected!W1120,1,0)</f>
        <v>1</v>
      </c>
      <c r="B1939">
        <f>IF(Selected!S1120=Selected!T1120,1,0)</f>
        <v>1</v>
      </c>
    </row>
    <row r="1940" spans="1:2" hidden="1">
      <c r="A1940" t="e">
        <f>IF(Selected!#REF!=Selected!#REF!,1,0)</f>
        <v>#REF!</v>
      </c>
      <c r="B1940" t="e">
        <f>IF(Selected!#REF!=Selected!#REF!,1,0)</f>
        <v>#REF!</v>
      </c>
    </row>
    <row r="1941" spans="1:2" hidden="1">
      <c r="A1941" t="e">
        <f>IF(Selected!#REF!=Selected!#REF!,1,0)</f>
        <v>#REF!</v>
      </c>
      <c r="B1941" t="e">
        <f>IF(Selected!#REF!=Selected!#REF!,1,0)</f>
        <v>#REF!</v>
      </c>
    </row>
    <row r="1942" spans="1:2" hidden="1">
      <c r="A1942" t="e">
        <f>IF(Selected!#REF!=Selected!#REF!,1,0)</f>
        <v>#REF!</v>
      </c>
      <c r="B1942" t="e">
        <f>IF(Selected!#REF!=Selected!#REF!,1,0)</f>
        <v>#REF!</v>
      </c>
    </row>
    <row r="1943" spans="1:2" hidden="1">
      <c r="A1943" t="e">
        <f>IF(Selected!#REF!=Selected!#REF!,1,0)</f>
        <v>#REF!</v>
      </c>
      <c r="B1943" t="e">
        <f>IF(Selected!#REF!=Selected!#REF!,1,0)</f>
        <v>#REF!</v>
      </c>
    </row>
    <row r="1944" spans="1:2" hidden="1">
      <c r="A1944" t="e">
        <f>IF(Selected!#REF!=Selected!#REF!,1,0)</f>
        <v>#REF!</v>
      </c>
      <c r="B1944" t="e">
        <f>IF(Selected!#REF!=Selected!#REF!,1,0)</f>
        <v>#REF!</v>
      </c>
    </row>
    <row r="1945" spans="1:2">
      <c r="A1945">
        <f>IF(Selected!V1121=Selected!W1121,1,0)</f>
        <v>1</v>
      </c>
      <c r="B1945">
        <f>IF(Selected!S1121=Selected!T1121,1,0)</f>
        <v>1</v>
      </c>
    </row>
    <row r="1946" spans="1:2" hidden="1">
      <c r="A1946" t="e">
        <f>IF(Selected!#REF!=Selected!#REF!,1,0)</f>
        <v>#REF!</v>
      </c>
      <c r="B1946" t="e">
        <f>IF(Selected!#REF!=Selected!#REF!,1,0)</f>
        <v>#REF!</v>
      </c>
    </row>
    <row r="1947" spans="1:2" hidden="1">
      <c r="A1947" t="e">
        <f>IF(Selected!#REF!=Selected!#REF!,1,0)</f>
        <v>#REF!</v>
      </c>
      <c r="B1947" t="e">
        <f>IF(Selected!#REF!=Selected!#REF!,1,0)</f>
        <v>#REF!</v>
      </c>
    </row>
    <row r="1948" spans="1:2">
      <c r="A1948" t="e">
        <f>IF(Selected!#REF!=Selected!#REF!,1,0)</f>
        <v>#REF!</v>
      </c>
      <c r="B1948" t="e">
        <f>IF(Selected!#REF!=Selected!#REF!,1,0)</f>
        <v>#REF!</v>
      </c>
    </row>
    <row r="1949" spans="1:2" hidden="1">
      <c r="A1949" t="e">
        <f>IF(Selected!#REF!=Selected!#REF!,1,0)</f>
        <v>#REF!</v>
      </c>
      <c r="B1949" t="e">
        <f>IF(Selected!#REF!=Selected!#REF!,1,0)</f>
        <v>#REF!</v>
      </c>
    </row>
    <row r="1950" spans="1:2" hidden="1">
      <c r="A1950" t="e">
        <f>IF(Selected!#REF!=Selected!#REF!,1,0)</f>
        <v>#REF!</v>
      </c>
      <c r="B1950" t="e">
        <f>IF(Selected!#REF!=Selected!#REF!,1,0)</f>
        <v>#REF!</v>
      </c>
    </row>
    <row r="1951" spans="1:2" hidden="1">
      <c r="A1951" t="e">
        <f>IF(Selected!#REF!=Selected!#REF!,1,0)</f>
        <v>#REF!</v>
      </c>
      <c r="B1951" t="e">
        <f>IF(Selected!#REF!=Selected!#REF!,1,0)</f>
        <v>#REF!</v>
      </c>
    </row>
    <row r="1952" spans="1:2" hidden="1">
      <c r="A1952" t="e">
        <f>IF(Selected!#REF!=Selected!#REF!,1,0)</f>
        <v>#REF!</v>
      </c>
      <c r="B1952" t="e">
        <f>IF(Selected!#REF!=Selected!#REF!,1,0)</f>
        <v>#REF!</v>
      </c>
    </row>
    <row r="1953" spans="1:2">
      <c r="A1953">
        <f>IF(Selected!V1122=Selected!W1122,1,0)</f>
        <v>1</v>
      </c>
      <c r="B1953">
        <f>IF(Selected!S1122=Selected!T1122,1,0)</f>
        <v>1</v>
      </c>
    </row>
    <row r="1954" spans="1:2">
      <c r="A1954">
        <f>IF(Selected!V1123=Selected!W1123,1,0)</f>
        <v>1</v>
      </c>
      <c r="B1954">
        <f>IF(Selected!S1123=Selected!T1123,1,0)</f>
        <v>1</v>
      </c>
    </row>
    <row r="1955" spans="1:2" hidden="1">
      <c r="A1955" t="e">
        <f>IF(Selected!#REF!=Selected!#REF!,1,0)</f>
        <v>#REF!</v>
      </c>
      <c r="B1955" t="e">
        <f>IF(Selected!#REF!=Selected!#REF!,1,0)</f>
        <v>#REF!</v>
      </c>
    </row>
    <row r="1956" spans="1:2">
      <c r="A1956">
        <f>IF(Selected!V1124=Selected!W1124,1,0)</f>
        <v>1</v>
      </c>
      <c r="B1956">
        <f>IF(Selected!S1124=Selected!T1124,1,0)</f>
        <v>1</v>
      </c>
    </row>
    <row r="1957" spans="1:2" hidden="1">
      <c r="A1957" t="e">
        <f>IF(Selected!#REF!=Selected!#REF!,1,0)</f>
        <v>#REF!</v>
      </c>
      <c r="B1957" t="e">
        <f>IF(Selected!#REF!=Selected!#REF!,1,0)</f>
        <v>#REF!</v>
      </c>
    </row>
    <row r="1958" spans="1:2">
      <c r="A1958" t="e">
        <f>IF(Selected!#REF!=Selected!#REF!,1,0)</f>
        <v>#REF!</v>
      </c>
      <c r="B1958" t="e">
        <f>IF(Selected!#REF!=Selected!#REF!,1,0)</f>
        <v>#REF!</v>
      </c>
    </row>
    <row r="1959" spans="1:2" hidden="1">
      <c r="A1959" t="e">
        <f>IF(Selected!#REF!=Selected!#REF!,1,0)</f>
        <v>#REF!</v>
      </c>
      <c r="B1959" t="e">
        <f>IF(Selected!#REF!=Selected!#REF!,1,0)</f>
        <v>#REF!</v>
      </c>
    </row>
    <row r="1960" spans="1:2">
      <c r="A1960">
        <f>IF(Selected!V1125=Selected!W1125,1,0)</f>
        <v>1</v>
      </c>
      <c r="B1960">
        <f>IF(Selected!S1125=Selected!T1125,1,0)</f>
        <v>1</v>
      </c>
    </row>
    <row r="1961" spans="1:2" hidden="1">
      <c r="A1961" t="e">
        <f>IF(Selected!#REF!=Selected!#REF!,1,0)</f>
        <v>#REF!</v>
      </c>
      <c r="B1961" t="e">
        <f>IF(Selected!#REF!=Selected!#REF!,1,0)</f>
        <v>#REF!</v>
      </c>
    </row>
    <row r="1962" spans="1:2" hidden="1">
      <c r="A1962" t="e">
        <f>IF(Selected!#REF!=Selected!#REF!,1,0)</f>
        <v>#REF!</v>
      </c>
      <c r="B1962" t="e">
        <f>IF(Selected!#REF!=Selected!#REF!,1,0)</f>
        <v>#REF!</v>
      </c>
    </row>
    <row r="1963" spans="1:2">
      <c r="A1963">
        <f>IF(Selected!V1126=Selected!W1126,1,0)</f>
        <v>1</v>
      </c>
      <c r="B1963">
        <f>IF(Selected!S1126=Selected!T1126,1,0)</f>
        <v>1</v>
      </c>
    </row>
    <row r="1964" spans="1:2">
      <c r="A1964">
        <f>IF(Selected!V1127=Selected!W1127,1,0)</f>
        <v>1</v>
      </c>
      <c r="B1964">
        <f>IF(Selected!S1127=Selected!T1127,1,0)</f>
        <v>1</v>
      </c>
    </row>
    <row r="1965" spans="1:2" hidden="1">
      <c r="A1965" t="e">
        <f>IF(Selected!#REF!=Selected!#REF!,1,0)</f>
        <v>#REF!</v>
      </c>
      <c r="B1965" t="e">
        <f>IF(Selected!#REF!=Selected!#REF!,1,0)</f>
        <v>#REF!</v>
      </c>
    </row>
    <row r="1966" spans="1:2" hidden="1">
      <c r="A1966" t="e">
        <f>IF(Selected!#REF!=Selected!#REF!,1,0)</f>
        <v>#REF!</v>
      </c>
      <c r="B1966" t="e">
        <f>IF(Selected!#REF!=Selected!#REF!,1,0)</f>
        <v>#REF!</v>
      </c>
    </row>
    <row r="1967" spans="1:2">
      <c r="A1967">
        <f>IF(Selected!V1128=Selected!W1128,1,0)</f>
        <v>1</v>
      </c>
      <c r="B1967">
        <f>IF(Selected!S1128=Selected!T1128,1,0)</f>
        <v>1</v>
      </c>
    </row>
    <row r="1968" spans="1:2" hidden="1">
      <c r="A1968" t="e">
        <f>IF(Selected!#REF!=Selected!#REF!,1,0)</f>
        <v>#REF!</v>
      </c>
      <c r="B1968" t="e">
        <f>IF(Selected!#REF!=Selected!#REF!,1,0)</f>
        <v>#REF!</v>
      </c>
    </row>
    <row r="1969" spans="1:2" hidden="1">
      <c r="A1969" t="e">
        <f>IF(Selected!#REF!=Selected!#REF!,1,0)</f>
        <v>#REF!</v>
      </c>
      <c r="B1969" t="e">
        <f>IF(Selected!#REF!=Selected!#REF!,1,0)</f>
        <v>#REF!</v>
      </c>
    </row>
    <row r="1970" spans="1:2">
      <c r="A1970">
        <f>IF(Selected!V1129=Selected!W1129,1,0)</f>
        <v>1</v>
      </c>
      <c r="B1970">
        <f>IF(Selected!S1129=Selected!T1129,1,0)</f>
        <v>1</v>
      </c>
    </row>
    <row r="1971" spans="1:2">
      <c r="A1971">
        <f>IF(Selected!V1130=Selected!W1130,1,0)</f>
        <v>1</v>
      </c>
      <c r="B1971">
        <f>IF(Selected!S1130=Selected!T1130,1,0)</f>
        <v>1</v>
      </c>
    </row>
    <row r="1972" spans="1:2" hidden="1">
      <c r="A1972" t="e">
        <f>IF(Selected!#REF!=Selected!#REF!,1,0)</f>
        <v>#REF!</v>
      </c>
      <c r="B1972" t="e">
        <f>IF(Selected!#REF!=Selected!#REF!,1,0)</f>
        <v>#REF!</v>
      </c>
    </row>
    <row r="1973" spans="1:2" hidden="1">
      <c r="A1973" t="e">
        <f>IF(Selected!#REF!=Selected!#REF!,1,0)</f>
        <v>#REF!</v>
      </c>
      <c r="B1973" t="e">
        <f>IF(Selected!#REF!=Selected!#REF!,1,0)</f>
        <v>#REF!</v>
      </c>
    </row>
    <row r="1974" spans="1:2" hidden="1">
      <c r="A1974" t="e">
        <f>IF(Selected!#REF!=Selected!#REF!,1,0)</f>
        <v>#REF!</v>
      </c>
      <c r="B1974" t="e">
        <f>IF(Selected!#REF!=Selected!#REF!,1,0)</f>
        <v>#REF!</v>
      </c>
    </row>
    <row r="1975" spans="1:2" hidden="1">
      <c r="A1975" t="e">
        <f>IF(Selected!#REF!=Selected!#REF!,1,0)</f>
        <v>#REF!</v>
      </c>
      <c r="B1975" t="e">
        <f>IF(Selected!#REF!=Selected!#REF!,1,0)</f>
        <v>#REF!</v>
      </c>
    </row>
    <row r="1976" spans="1:2">
      <c r="A1976" t="e">
        <f>IF(Selected!#REF!=Selected!#REF!,1,0)</f>
        <v>#REF!</v>
      </c>
      <c r="B1976" t="e">
        <f>IF(Selected!#REF!=Selected!#REF!,1,0)</f>
        <v>#REF!</v>
      </c>
    </row>
    <row r="1977" spans="1:2" hidden="1">
      <c r="A1977" t="e">
        <f>IF(Selected!#REF!=Selected!#REF!,1,0)</f>
        <v>#REF!</v>
      </c>
      <c r="B1977" t="e">
        <f>IF(Selected!#REF!=Selected!#REF!,1,0)</f>
        <v>#REF!</v>
      </c>
    </row>
    <row r="1978" spans="1:2" hidden="1">
      <c r="A1978" t="e">
        <f>IF(Selected!#REF!=Selected!#REF!,1,0)</f>
        <v>#REF!</v>
      </c>
      <c r="B1978" t="e">
        <f>IF(Selected!#REF!=Selected!#REF!,1,0)</f>
        <v>#REF!</v>
      </c>
    </row>
    <row r="1979" spans="1:2" hidden="1">
      <c r="A1979" t="e">
        <f>IF(Selected!#REF!=Selected!#REF!,1,0)</f>
        <v>#REF!</v>
      </c>
      <c r="B1979" t="e">
        <f>IF(Selected!#REF!=Selected!#REF!,1,0)</f>
        <v>#REF!</v>
      </c>
    </row>
    <row r="1980" spans="1:2">
      <c r="A1980" t="e">
        <f>IF(Selected!#REF!=Selected!#REF!,1,0)</f>
        <v>#REF!</v>
      </c>
      <c r="B1980" t="e">
        <f>IF(Selected!#REF!=Selected!#REF!,1,0)</f>
        <v>#REF!</v>
      </c>
    </row>
    <row r="1981" spans="1:2">
      <c r="A1981" t="e">
        <f>IF(Selected!#REF!=Selected!#REF!,1,0)</f>
        <v>#REF!</v>
      </c>
      <c r="B1981" t="e">
        <f>IF(Selected!#REF!=Selected!#REF!,1,0)</f>
        <v>#REF!</v>
      </c>
    </row>
    <row r="1982" spans="1:2" hidden="1">
      <c r="A1982" t="e">
        <f>IF(Selected!#REF!=Selected!#REF!,1,0)</f>
        <v>#REF!</v>
      </c>
      <c r="B1982" t="e">
        <f>IF(Selected!#REF!=Selected!#REF!,1,0)</f>
        <v>#REF!</v>
      </c>
    </row>
    <row r="1983" spans="1:2" hidden="1">
      <c r="A1983" t="e">
        <f>IF(Selected!#REF!=Selected!#REF!,1,0)</f>
        <v>#REF!</v>
      </c>
      <c r="B1983" t="e">
        <f>IF(Selected!#REF!=Selected!#REF!,1,0)</f>
        <v>#REF!</v>
      </c>
    </row>
    <row r="1984" spans="1:2" hidden="1">
      <c r="A1984" t="e">
        <f>IF(Selected!#REF!=Selected!#REF!,1,0)</f>
        <v>#REF!</v>
      </c>
      <c r="B1984" t="e">
        <f>IF(Selected!#REF!=Selected!#REF!,1,0)</f>
        <v>#REF!</v>
      </c>
    </row>
    <row r="1985" spans="1:2" hidden="1">
      <c r="A1985" t="e">
        <f>IF(Selected!#REF!=Selected!#REF!,1,0)</f>
        <v>#REF!</v>
      </c>
      <c r="B1985" t="e">
        <f>IF(Selected!#REF!=Selected!#REF!,1,0)</f>
        <v>#REF!</v>
      </c>
    </row>
    <row r="1986" spans="1:2" hidden="1">
      <c r="A1986" t="e">
        <f>IF(Selected!#REF!=Selected!#REF!,1,0)</f>
        <v>#REF!</v>
      </c>
      <c r="B1986" t="e">
        <f>IF(Selected!#REF!=Selected!#REF!,1,0)</f>
        <v>#REF!</v>
      </c>
    </row>
    <row r="1987" spans="1:2" hidden="1">
      <c r="A1987" t="e">
        <f>IF(Selected!#REF!=Selected!#REF!,1,0)</f>
        <v>#REF!</v>
      </c>
      <c r="B1987" t="e">
        <f>IF(Selected!#REF!=Selected!#REF!,1,0)</f>
        <v>#REF!</v>
      </c>
    </row>
    <row r="1988" spans="1:2">
      <c r="A1988">
        <f>IF(Selected!V1131=Selected!W1131,1,0)</f>
        <v>1</v>
      </c>
      <c r="B1988">
        <f>IF(Selected!S1131=Selected!T1131,1,0)</f>
        <v>1</v>
      </c>
    </row>
    <row r="1989" spans="1:2" hidden="1">
      <c r="A1989" t="e">
        <f>IF(Selected!#REF!=Selected!#REF!,1,0)</f>
        <v>#REF!</v>
      </c>
      <c r="B1989" t="e">
        <f>IF(Selected!#REF!=Selected!#REF!,1,0)</f>
        <v>#REF!</v>
      </c>
    </row>
    <row r="1990" spans="1:2" hidden="1">
      <c r="A1990" t="e">
        <f>IF(Selected!#REF!=Selected!#REF!,1,0)</f>
        <v>#REF!</v>
      </c>
      <c r="B1990" t="e">
        <f>IF(Selected!#REF!=Selected!#REF!,1,0)</f>
        <v>#REF!</v>
      </c>
    </row>
    <row r="1991" spans="1:2" hidden="1">
      <c r="A1991" t="e">
        <f>IF(Selected!#REF!=Selected!#REF!,1,0)</f>
        <v>#REF!</v>
      </c>
      <c r="B1991" t="e">
        <f>IF(Selected!#REF!=Selected!#REF!,1,0)</f>
        <v>#REF!</v>
      </c>
    </row>
    <row r="1992" spans="1:2">
      <c r="A1992">
        <f>IF(Selected!V1132=Selected!W1132,1,0)</f>
        <v>1</v>
      </c>
      <c r="B1992">
        <f>IF(Selected!S1132=Selected!T1132,1,0)</f>
        <v>1</v>
      </c>
    </row>
    <row r="1993" spans="1:2" hidden="1">
      <c r="A1993" t="e">
        <f>IF(Selected!#REF!=Selected!#REF!,1,0)</f>
        <v>#REF!</v>
      </c>
      <c r="B1993" t="e">
        <f>IF(Selected!#REF!=Selected!#REF!,1,0)</f>
        <v>#REF!</v>
      </c>
    </row>
    <row r="1994" spans="1:2" hidden="1">
      <c r="A1994" t="e">
        <f>IF(Selected!#REF!=Selected!#REF!,1,0)</f>
        <v>#REF!</v>
      </c>
      <c r="B1994" t="e">
        <f>IF(Selected!#REF!=Selected!#REF!,1,0)</f>
        <v>#REF!</v>
      </c>
    </row>
    <row r="1995" spans="1:2" hidden="1">
      <c r="A1995" t="e">
        <f>IF(Selected!#REF!=Selected!#REF!,1,0)</f>
        <v>#REF!</v>
      </c>
      <c r="B1995" t="e">
        <f>IF(Selected!#REF!=Selected!#REF!,1,0)</f>
        <v>#REF!</v>
      </c>
    </row>
    <row r="1996" spans="1:2">
      <c r="A1996" t="e">
        <f>IF(Selected!#REF!=Selected!#REF!,1,0)</f>
        <v>#REF!</v>
      </c>
      <c r="B1996" t="e">
        <f>IF(Selected!#REF!=Selected!#REF!,1,0)</f>
        <v>#REF!</v>
      </c>
    </row>
    <row r="1997" spans="1:2" hidden="1">
      <c r="A1997" t="e">
        <f>IF(Selected!#REF!=Selected!#REF!,1,0)</f>
        <v>#REF!</v>
      </c>
      <c r="B1997" t="e">
        <f>IF(Selected!#REF!=Selected!#REF!,1,0)</f>
        <v>#REF!</v>
      </c>
    </row>
    <row r="1998" spans="1:2" hidden="1">
      <c r="A1998" t="e">
        <f>IF(Selected!#REF!=Selected!#REF!,1,0)</f>
        <v>#REF!</v>
      </c>
      <c r="B1998" t="e">
        <f>IF(Selected!#REF!=Selected!#REF!,1,0)</f>
        <v>#REF!</v>
      </c>
    </row>
    <row r="1999" spans="1:2" hidden="1">
      <c r="A1999" t="e">
        <f>IF(Selected!#REF!=Selected!#REF!,1,0)</f>
        <v>#REF!</v>
      </c>
      <c r="B1999" t="e">
        <f>IF(Selected!#REF!=Selected!#REF!,1,0)</f>
        <v>#REF!</v>
      </c>
    </row>
    <row r="2000" spans="1:2">
      <c r="A2000">
        <f>IF(Selected!V1133=Selected!W1133,1,0)</f>
        <v>1</v>
      </c>
      <c r="B2000">
        <f>IF(Selected!S1133=Selected!T1133,1,0)</f>
        <v>1</v>
      </c>
    </row>
    <row r="2001" spans="1:2" hidden="1">
      <c r="A2001" t="e">
        <f>IF(Selected!#REF!=Selected!#REF!,1,0)</f>
        <v>#REF!</v>
      </c>
      <c r="B2001" t="e">
        <f>IF(Selected!#REF!=Selected!#REF!,1,0)</f>
        <v>#REF!</v>
      </c>
    </row>
    <row r="2002" spans="1:2" hidden="1">
      <c r="A2002" t="e">
        <f>IF(Selected!#REF!=Selected!#REF!,1,0)</f>
        <v>#REF!</v>
      </c>
      <c r="B2002" t="e">
        <f>IF(Selected!#REF!=Selected!#REF!,1,0)</f>
        <v>#REF!</v>
      </c>
    </row>
    <row r="2003" spans="1:2" hidden="1">
      <c r="A2003" t="e">
        <f>IF(Selected!#REF!=Selected!#REF!,1,0)</f>
        <v>#REF!</v>
      </c>
      <c r="B2003" t="e">
        <f>IF(Selected!#REF!=Selected!#REF!,1,0)</f>
        <v>#REF!</v>
      </c>
    </row>
    <row r="2004" spans="1:2" hidden="1">
      <c r="A2004" t="e">
        <f>IF(Selected!#REF!=Selected!#REF!,1,0)</f>
        <v>#REF!</v>
      </c>
      <c r="B2004" t="e">
        <f>IF(Selected!#REF!=Selected!#REF!,1,0)</f>
        <v>#REF!</v>
      </c>
    </row>
    <row r="2005" spans="1:2" hidden="1">
      <c r="A2005" t="e">
        <f>IF(Selected!#REF!=Selected!#REF!,1,0)</f>
        <v>#REF!</v>
      </c>
      <c r="B2005" t="e">
        <f>IF(Selected!#REF!=Selected!#REF!,1,0)</f>
        <v>#REF!</v>
      </c>
    </row>
    <row r="2006" spans="1:2" hidden="1">
      <c r="A2006" t="e">
        <f>IF(Selected!#REF!=Selected!#REF!,1,0)</f>
        <v>#REF!</v>
      </c>
      <c r="B2006" t="e">
        <f>IF(Selected!#REF!=Selected!#REF!,1,0)</f>
        <v>#REF!</v>
      </c>
    </row>
    <row r="2007" spans="1:2" hidden="1">
      <c r="A2007" t="e">
        <f>IF(Selected!#REF!=Selected!#REF!,1,0)</f>
        <v>#REF!</v>
      </c>
      <c r="B2007" t="e">
        <f>IF(Selected!#REF!=Selected!#REF!,1,0)</f>
        <v>#REF!</v>
      </c>
    </row>
    <row r="2008" spans="1:2">
      <c r="A2008">
        <f>IF(Selected!V1134=Selected!W1134,1,0)</f>
        <v>1</v>
      </c>
      <c r="B2008">
        <f>IF(Selected!S1134=Selected!T1134,1,0)</f>
        <v>1</v>
      </c>
    </row>
    <row r="2009" spans="1:2">
      <c r="A2009">
        <f>IF(Selected!V1135=Selected!W1135,1,0)</f>
        <v>1</v>
      </c>
      <c r="B2009">
        <f>IF(Selected!S1135=Selected!T1135,1,0)</f>
        <v>1</v>
      </c>
    </row>
    <row r="2010" spans="1:2" hidden="1">
      <c r="A2010" t="e">
        <f>IF(Selected!#REF!=Selected!#REF!,1,0)</f>
        <v>#REF!</v>
      </c>
      <c r="B2010" t="e">
        <f>IF(Selected!#REF!=Selected!#REF!,1,0)</f>
        <v>#REF!</v>
      </c>
    </row>
    <row r="2011" spans="1:2" hidden="1">
      <c r="A2011" t="e">
        <f>IF(Selected!#REF!=Selected!#REF!,1,0)</f>
        <v>#REF!</v>
      </c>
      <c r="B2011" t="e">
        <f>IF(Selected!#REF!=Selected!#REF!,1,0)</f>
        <v>#REF!</v>
      </c>
    </row>
    <row r="2012" spans="1:2">
      <c r="A2012">
        <f>IF(Selected!V1136=Selected!W1136,1,0)</f>
        <v>1</v>
      </c>
      <c r="B2012">
        <f>IF(Selected!S1136=Selected!T1136,1,0)</f>
        <v>1</v>
      </c>
    </row>
    <row r="2013" spans="1:2">
      <c r="A2013">
        <f>IF(Selected!V1137=Selected!W1137,1,0)</f>
        <v>1</v>
      </c>
      <c r="B2013">
        <f>IF(Selected!S1137=Selected!T1137,1,0)</f>
        <v>1</v>
      </c>
    </row>
    <row r="2014" spans="1:2" hidden="1">
      <c r="A2014" t="e">
        <f>IF(Selected!#REF!=Selected!#REF!,1,0)</f>
        <v>#REF!</v>
      </c>
      <c r="B2014" t="e">
        <f>IF(Selected!#REF!=Selected!#REF!,1,0)</f>
        <v>#REF!</v>
      </c>
    </row>
    <row r="2015" spans="1:2">
      <c r="A2015">
        <f>IF(Selected!V1138=Selected!W1138,1,0)</f>
        <v>1</v>
      </c>
      <c r="B2015">
        <f>IF(Selected!S1138=Selected!T1138,1,0)</f>
        <v>1</v>
      </c>
    </row>
    <row r="2016" spans="1:2" hidden="1">
      <c r="A2016" t="e">
        <f>IF(Selected!#REF!=Selected!#REF!,1,0)</f>
        <v>#REF!</v>
      </c>
      <c r="B2016" t="e">
        <f>IF(Selected!#REF!=Selected!#REF!,1,0)</f>
        <v>#REF!</v>
      </c>
    </row>
    <row r="2017" spans="1:2">
      <c r="A2017">
        <f>IF(Selected!V1139=Selected!W1139,1,0)</f>
        <v>1</v>
      </c>
      <c r="B2017">
        <f>IF(Selected!S1139=Selected!T1139,1,0)</f>
        <v>1</v>
      </c>
    </row>
    <row r="2018" spans="1:2">
      <c r="A2018">
        <f>IF(Selected!V1140=Selected!W1140,1,0)</f>
        <v>1</v>
      </c>
      <c r="B2018">
        <f>IF(Selected!S1140=Selected!T1140,1,0)</f>
        <v>1</v>
      </c>
    </row>
    <row r="2019" spans="1:2">
      <c r="A2019">
        <f>IF(Selected!V1141=Selected!W1141,1,0)</f>
        <v>1</v>
      </c>
      <c r="B2019">
        <f>IF(Selected!S1141=Selected!T1141,1,0)</f>
        <v>1</v>
      </c>
    </row>
    <row r="2020" spans="1:2" hidden="1">
      <c r="A2020" t="e">
        <f>IF(Selected!#REF!=Selected!#REF!,1,0)</f>
        <v>#REF!</v>
      </c>
      <c r="B2020" t="e">
        <f>IF(Selected!#REF!=Selected!#REF!,1,0)</f>
        <v>#REF!</v>
      </c>
    </row>
    <row r="2021" spans="1:2" hidden="1">
      <c r="A2021" t="e">
        <f>IF(Selected!#REF!=Selected!#REF!,1,0)</f>
        <v>#REF!</v>
      </c>
      <c r="B2021" t="e">
        <f>IF(Selected!#REF!=Selected!#REF!,1,0)</f>
        <v>#REF!</v>
      </c>
    </row>
    <row r="2022" spans="1:2">
      <c r="A2022">
        <f>IF(Selected!V1142=Selected!W1142,1,0)</f>
        <v>1</v>
      </c>
      <c r="B2022">
        <f>IF(Selected!S1142=Selected!T1142,1,0)</f>
        <v>1</v>
      </c>
    </row>
    <row r="2023" spans="1:2" hidden="1">
      <c r="A2023" t="e">
        <f>IF(Selected!#REF!=Selected!#REF!,1,0)</f>
        <v>#REF!</v>
      </c>
      <c r="B2023" t="e">
        <f>IF(Selected!#REF!=Selected!#REF!,1,0)</f>
        <v>#REF!</v>
      </c>
    </row>
    <row r="2024" spans="1:2" hidden="1">
      <c r="A2024" t="e">
        <f>IF(Selected!#REF!=Selected!#REF!,1,0)</f>
        <v>#REF!</v>
      </c>
      <c r="B2024" t="e">
        <f>IF(Selected!#REF!=Selected!#REF!,1,0)</f>
        <v>#REF!</v>
      </c>
    </row>
    <row r="2025" spans="1:2" hidden="1">
      <c r="A2025" t="e">
        <f>IF(Selected!#REF!=Selected!#REF!,1,0)</f>
        <v>#REF!</v>
      </c>
      <c r="B2025" t="e">
        <f>IF(Selected!#REF!=Selected!#REF!,1,0)</f>
        <v>#REF!</v>
      </c>
    </row>
    <row r="2026" spans="1:2" hidden="1">
      <c r="A2026" t="e">
        <f>IF(Selected!#REF!=Selected!#REF!,1,0)</f>
        <v>#REF!</v>
      </c>
      <c r="B2026" t="e">
        <f>IF(Selected!#REF!=Selected!#REF!,1,0)</f>
        <v>#REF!</v>
      </c>
    </row>
    <row r="2027" spans="1:2" hidden="1">
      <c r="A2027" t="e">
        <f>IF(Selected!#REF!=Selected!#REF!,1,0)</f>
        <v>#REF!</v>
      </c>
      <c r="B2027" t="e">
        <f>IF(Selected!#REF!=Selected!#REF!,1,0)</f>
        <v>#REF!</v>
      </c>
    </row>
    <row r="2028" spans="1:2" hidden="1">
      <c r="A2028" t="e">
        <f>IF(Selected!#REF!=Selected!#REF!,1,0)</f>
        <v>#REF!</v>
      </c>
      <c r="B2028" t="e">
        <f>IF(Selected!#REF!=Selected!#REF!,1,0)</f>
        <v>#REF!</v>
      </c>
    </row>
    <row r="2029" spans="1:2" hidden="1">
      <c r="A2029" t="e">
        <f>IF(Selected!#REF!=Selected!#REF!,1,0)</f>
        <v>#REF!</v>
      </c>
      <c r="B2029" t="e">
        <f>IF(Selected!#REF!=Selected!#REF!,1,0)</f>
        <v>#REF!</v>
      </c>
    </row>
    <row r="2030" spans="1:2" hidden="1">
      <c r="A2030" t="e">
        <f>IF(Selected!#REF!=Selected!#REF!,1,0)</f>
        <v>#REF!</v>
      </c>
      <c r="B2030" t="e">
        <f>IF(Selected!#REF!=Selected!#REF!,1,0)</f>
        <v>#REF!</v>
      </c>
    </row>
    <row r="2031" spans="1:2">
      <c r="A2031">
        <f>IF(Selected!V1143=Selected!W1143,1,0)</f>
        <v>1</v>
      </c>
      <c r="B2031">
        <f>IF(Selected!S1143=Selected!T1143,1,0)</f>
        <v>1</v>
      </c>
    </row>
    <row r="2032" spans="1:2" hidden="1">
      <c r="A2032" t="e">
        <f>IF(Selected!#REF!=Selected!#REF!,1,0)</f>
        <v>#REF!</v>
      </c>
      <c r="B2032" t="e">
        <f>IF(Selected!#REF!=Selected!#REF!,1,0)</f>
        <v>#REF!</v>
      </c>
    </row>
    <row r="2033" spans="1:2" hidden="1">
      <c r="A2033" t="e">
        <f>IF(Selected!#REF!=Selected!#REF!,1,0)</f>
        <v>#REF!</v>
      </c>
      <c r="B2033" t="e">
        <f>IF(Selected!#REF!=Selected!#REF!,1,0)</f>
        <v>#REF!</v>
      </c>
    </row>
    <row r="2034" spans="1:2" hidden="1">
      <c r="A2034" t="e">
        <f>IF(Selected!#REF!=Selected!#REF!,1,0)</f>
        <v>#REF!</v>
      </c>
      <c r="B2034" t="e">
        <f>IF(Selected!#REF!=Selected!#REF!,1,0)</f>
        <v>#REF!</v>
      </c>
    </row>
    <row r="2035" spans="1:2" hidden="1">
      <c r="A2035" t="e">
        <f>IF(Selected!#REF!=Selected!#REF!,1,0)</f>
        <v>#REF!</v>
      </c>
      <c r="B2035" t="e">
        <f>IF(Selected!#REF!=Selected!#REF!,1,0)</f>
        <v>#REF!</v>
      </c>
    </row>
    <row r="2036" spans="1:2" hidden="1">
      <c r="A2036" t="e">
        <f>IF(Selected!#REF!=Selected!#REF!,1,0)</f>
        <v>#REF!</v>
      </c>
      <c r="B2036" t="e">
        <f>IF(Selected!#REF!=Selected!#REF!,1,0)</f>
        <v>#REF!</v>
      </c>
    </row>
    <row r="2037" spans="1:2">
      <c r="A2037">
        <f>IF(Selected!V1144=Selected!W1144,1,0)</f>
        <v>1</v>
      </c>
      <c r="B2037">
        <f>IF(Selected!S1144=Selected!T1144,1,0)</f>
        <v>1</v>
      </c>
    </row>
    <row r="2038" spans="1:2" hidden="1">
      <c r="A2038" t="e">
        <f>IF(Selected!#REF!=Selected!#REF!,1,0)</f>
        <v>#REF!</v>
      </c>
      <c r="B2038" t="e">
        <f>IF(Selected!#REF!=Selected!#REF!,1,0)</f>
        <v>#REF!</v>
      </c>
    </row>
    <row r="2039" spans="1:2">
      <c r="A2039">
        <f>IF(Selected!V1145=Selected!W1145,1,0)</f>
        <v>1</v>
      </c>
      <c r="B2039">
        <f>IF(Selected!S1145=Selected!T1145,1,0)</f>
        <v>1</v>
      </c>
    </row>
    <row r="2040" spans="1:2">
      <c r="A2040">
        <f>IF(Selected!V1146=Selected!W1146,1,0)</f>
        <v>1</v>
      </c>
      <c r="B2040">
        <f>IF(Selected!S1146=Selected!T1146,1,0)</f>
        <v>1</v>
      </c>
    </row>
    <row r="2041" spans="1:2" hidden="1">
      <c r="A2041" t="e">
        <f>IF(Selected!#REF!=Selected!#REF!,1,0)</f>
        <v>#REF!</v>
      </c>
      <c r="B2041" t="e">
        <f>IF(Selected!#REF!=Selected!#REF!,1,0)</f>
        <v>#REF!</v>
      </c>
    </row>
    <row r="2042" spans="1:2">
      <c r="A2042">
        <f>IF(Selected!V1147=Selected!W1147,1,0)</f>
        <v>1</v>
      </c>
      <c r="B2042">
        <f>IF(Selected!S1147=Selected!T1147,1,0)</f>
        <v>1</v>
      </c>
    </row>
    <row r="2043" spans="1:2" hidden="1">
      <c r="A2043" t="e">
        <f>IF(Selected!#REF!=Selected!#REF!,1,0)</f>
        <v>#REF!</v>
      </c>
      <c r="B2043" t="e">
        <f>IF(Selected!#REF!=Selected!#REF!,1,0)</f>
        <v>#REF!</v>
      </c>
    </row>
    <row r="2044" spans="1:2" hidden="1">
      <c r="A2044" t="e">
        <f>IF(Selected!#REF!=Selected!#REF!,1,0)</f>
        <v>#REF!</v>
      </c>
      <c r="B2044" t="e">
        <f>IF(Selected!#REF!=Selected!#REF!,1,0)</f>
        <v>#REF!</v>
      </c>
    </row>
    <row r="2045" spans="1:2">
      <c r="A2045" t="e">
        <f>IF(Selected!#REF!=Selected!#REF!,1,0)</f>
        <v>#REF!</v>
      </c>
      <c r="B2045" t="e">
        <f>IF(Selected!#REF!=Selected!#REF!,1,0)</f>
        <v>#REF!</v>
      </c>
    </row>
    <row r="2046" spans="1:2" hidden="1">
      <c r="A2046" t="e">
        <f>IF(Selected!#REF!=Selected!#REF!,1,0)</f>
        <v>#REF!</v>
      </c>
      <c r="B2046" t="e">
        <f>IF(Selected!#REF!=Selected!#REF!,1,0)</f>
        <v>#REF!</v>
      </c>
    </row>
    <row r="2047" spans="1:2" hidden="1">
      <c r="A2047" t="e">
        <f>IF(Selected!#REF!=Selected!#REF!,1,0)</f>
        <v>#REF!</v>
      </c>
      <c r="B2047" t="e">
        <f>IF(Selected!#REF!=Selected!#REF!,1,0)</f>
        <v>#REF!</v>
      </c>
    </row>
    <row r="2048" spans="1:2" hidden="1">
      <c r="A2048" t="e">
        <f>IF(Selected!#REF!=Selected!#REF!,1,0)</f>
        <v>#REF!</v>
      </c>
      <c r="B2048" t="e">
        <f>IF(Selected!#REF!=Selected!#REF!,1,0)</f>
        <v>#REF!</v>
      </c>
    </row>
    <row r="2049" spans="1:2" hidden="1">
      <c r="A2049" t="e">
        <f>IF(Selected!#REF!=Selected!#REF!,1,0)</f>
        <v>#REF!</v>
      </c>
      <c r="B2049" t="e">
        <f>IF(Selected!#REF!=Selected!#REF!,1,0)</f>
        <v>#REF!</v>
      </c>
    </row>
    <row r="2050" spans="1:2">
      <c r="A2050">
        <f>IF(Selected!V1148=Selected!W1148,1,0)</f>
        <v>1</v>
      </c>
      <c r="B2050">
        <f>IF(Selected!S1148=Selected!T1148,1,0)</f>
        <v>1</v>
      </c>
    </row>
    <row r="2051" spans="1:2">
      <c r="A2051">
        <f>IF(Selected!V1149=Selected!W1149,1,0)</f>
        <v>1</v>
      </c>
      <c r="B2051">
        <f>IF(Selected!S1149=Selected!T1149,1,0)</f>
        <v>1</v>
      </c>
    </row>
    <row r="2052" spans="1:2">
      <c r="A2052">
        <f>IF(Selected!V1150=Selected!W1150,1,0)</f>
        <v>1</v>
      </c>
      <c r="B2052">
        <f>IF(Selected!S1150=Selected!T1150,1,0)</f>
        <v>1</v>
      </c>
    </row>
    <row r="2053" spans="1:2" hidden="1">
      <c r="A2053" t="e">
        <f>IF(Selected!#REF!=Selected!#REF!,1,0)</f>
        <v>#REF!</v>
      </c>
      <c r="B2053" t="e">
        <f>IF(Selected!#REF!=Selected!#REF!,1,0)</f>
        <v>#REF!</v>
      </c>
    </row>
    <row r="2054" spans="1:2" hidden="1">
      <c r="A2054" t="e">
        <f>IF(Selected!#REF!=Selected!#REF!,1,0)</f>
        <v>#REF!</v>
      </c>
      <c r="B2054" t="e">
        <f>IF(Selected!#REF!=Selected!#REF!,1,0)</f>
        <v>#REF!</v>
      </c>
    </row>
    <row r="2055" spans="1:2">
      <c r="A2055">
        <f>IF(Selected!V1151=Selected!W1151,1,0)</f>
        <v>1</v>
      </c>
      <c r="B2055">
        <f>IF(Selected!S1151=Selected!T1151,1,0)</f>
        <v>1</v>
      </c>
    </row>
    <row r="2056" spans="1:2" hidden="1">
      <c r="A2056" t="e">
        <f>IF(Selected!#REF!=Selected!#REF!,1,0)</f>
        <v>#REF!</v>
      </c>
      <c r="B2056" t="e">
        <f>IF(Selected!#REF!=Selected!#REF!,1,0)</f>
        <v>#REF!</v>
      </c>
    </row>
    <row r="2057" spans="1:2" hidden="1">
      <c r="A2057" t="e">
        <f>IF(Selected!#REF!=Selected!#REF!,1,0)</f>
        <v>#REF!</v>
      </c>
      <c r="B2057" t="e">
        <f>IF(Selected!#REF!=Selected!#REF!,1,0)</f>
        <v>#REF!</v>
      </c>
    </row>
    <row r="2058" spans="1:2" hidden="1">
      <c r="A2058" t="e">
        <f>IF(Selected!#REF!=Selected!#REF!,1,0)</f>
        <v>#REF!</v>
      </c>
      <c r="B2058" t="e">
        <f>IF(Selected!#REF!=Selected!#REF!,1,0)</f>
        <v>#REF!</v>
      </c>
    </row>
    <row r="2059" spans="1:2">
      <c r="A2059" t="e">
        <f>IF(Selected!#REF!=Selected!#REF!,1,0)</f>
        <v>#REF!</v>
      </c>
      <c r="B2059" t="e">
        <f>IF(Selected!#REF!=Selected!#REF!,1,0)</f>
        <v>#REF!</v>
      </c>
    </row>
    <row r="2060" spans="1:2" hidden="1">
      <c r="A2060" t="e">
        <f>IF(Selected!#REF!=Selected!#REF!,1,0)</f>
        <v>#REF!</v>
      </c>
      <c r="B2060" t="e">
        <f>IF(Selected!#REF!=Selected!#REF!,1,0)</f>
        <v>#REF!</v>
      </c>
    </row>
    <row r="2061" spans="1:2" hidden="1">
      <c r="A2061" t="e">
        <f>IF(Selected!#REF!=Selected!#REF!,1,0)</f>
        <v>#REF!</v>
      </c>
      <c r="B2061" t="e">
        <f>IF(Selected!#REF!=Selected!#REF!,1,0)</f>
        <v>#REF!</v>
      </c>
    </row>
    <row r="2062" spans="1:2">
      <c r="A2062">
        <f>IF(Selected!V1152=Selected!W1152,1,0)</f>
        <v>1</v>
      </c>
      <c r="B2062">
        <f>IF(Selected!S1152=Selected!T1152,1,0)</f>
        <v>1</v>
      </c>
    </row>
    <row r="2063" spans="1:2">
      <c r="A2063">
        <f>IF(Selected!V1153=Selected!W1153,1,0)</f>
        <v>1</v>
      </c>
      <c r="B2063">
        <f>IF(Selected!S1153=Selected!T1153,1,0)</f>
        <v>1</v>
      </c>
    </row>
    <row r="2064" spans="1:2" hidden="1">
      <c r="A2064" t="e">
        <f>IF(Selected!#REF!=Selected!#REF!,1,0)</f>
        <v>#REF!</v>
      </c>
      <c r="B2064" t="e">
        <f>IF(Selected!#REF!=Selected!#REF!,1,0)</f>
        <v>#REF!</v>
      </c>
    </row>
    <row r="2065" spans="1:2">
      <c r="A2065">
        <f>IF(Selected!V1154=Selected!W1154,1,0)</f>
        <v>1</v>
      </c>
      <c r="B2065">
        <f>IF(Selected!S1154=Selected!T1154,1,0)</f>
        <v>1</v>
      </c>
    </row>
    <row r="2066" spans="1:2" hidden="1">
      <c r="A2066" t="e">
        <f>IF(Selected!#REF!=Selected!#REF!,1,0)</f>
        <v>#REF!</v>
      </c>
      <c r="B2066" t="e">
        <f>IF(Selected!#REF!=Selected!#REF!,1,0)</f>
        <v>#REF!</v>
      </c>
    </row>
    <row r="2067" spans="1:2" hidden="1">
      <c r="A2067" t="e">
        <f>IF(Selected!#REF!=Selected!#REF!,1,0)</f>
        <v>#REF!</v>
      </c>
      <c r="B2067" t="e">
        <f>IF(Selected!#REF!=Selected!#REF!,1,0)</f>
        <v>#REF!</v>
      </c>
    </row>
    <row r="2068" spans="1:2" hidden="1">
      <c r="A2068" t="e">
        <f>IF(Selected!#REF!=Selected!#REF!,1,0)</f>
        <v>#REF!</v>
      </c>
      <c r="B2068" t="e">
        <f>IF(Selected!#REF!=Selected!#REF!,1,0)</f>
        <v>#REF!</v>
      </c>
    </row>
    <row r="2069" spans="1:2">
      <c r="A2069">
        <f>IF(Selected!V1155=Selected!W1155,1,0)</f>
        <v>1</v>
      </c>
      <c r="B2069">
        <f>IF(Selected!S1155=Selected!T1155,1,0)</f>
        <v>1</v>
      </c>
    </row>
    <row r="2070" spans="1:2" hidden="1">
      <c r="A2070" t="e">
        <f>IF(Selected!#REF!=Selected!#REF!,1,0)</f>
        <v>#REF!</v>
      </c>
      <c r="B2070" t="e">
        <f>IF(Selected!#REF!=Selected!#REF!,1,0)</f>
        <v>#REF!</v>
      </c>
    </row>
    <row r="2071" spans="1:2">
      <c r="A2071">
        <f>IF(Selected!V1156=Selected!W1156,1,0)</f>
        <v>1</v>
      </c>
      <c r="B2071">
        <f>IF(Selected!S1156=Selected!T1156,1,0)</f>
        <v>1</v>
      </c>
    </row>
    <row r="2072" spans="1:2">
      <c r="A2072">
        <f>IF(Selected!V1157=Selected!W1157,1,0)</f>
        <v>1</v>
      </c>
      <c r="B2072">
        <f>IF(Selected!S1157=Selected!T1157,1,0)</f>
        <v>1</v>
      </c>
    </row>
    <row r="2073" spans="1:2" hidden="1">
      <c r="A2073" t="e">
        <f>IF(Selected!#REF!=Selected!#REF!,1,0)</f>
        <v>#REF!</v>
      </c>
      <c r="B2073" t="e">
        <f>IF(Selected!#REF!=Selected!#REF!,1,0)</f>
        <v>#REF!</v>
      </c>
    </row>
    <row r="2074" spans="1:2" hidden="1">
      <c r="A2074" t="e">
        <f>IF(Selected!#REF!=Selected!#REF!,1,0)</f>
        <v>#REF!</v>
      </c>
      <c r="B2074" t="e">
        <f>IF(Selected!#REF!=Selected!#REF!,1,0)</f>
        <v>#REF!</v>
      </c>
    </row>
    <row r="2075" spans="1:2">
      <c r="A2075">
        <f>IF(Selected!V1158=Selected!W1158,1,0)</f>
        <v>1</v>
      </c>
      <c r="B2075">
        <f>IF(Selected!S1158=Selected!T1158,1,0)</f>
        <v>1</v>
      </c>
    </row>
    <row r="2076" spans="1:2" hidden="1">
      <c r="A2076" t="e">
        <f>IF(Selected!#REF!=Selected!#REF!,1,0)</f>
        <v>#REF!</v>
      </c>
      <c r="B2076" t="e">
        <f>IF(Selected!#REF!=Selected!#REF!,1,0)</f>
        <v>#REF!</v>
      </c>
    </row>
    <row r="2077" spans="1:2" hidden="1">
      <c r="A2077" t="e">
        <f>IF(Selected!#REF!=Selected!#REF!,1,0)</f>
        <v>#REF!</v>
      </c>
      <c r="B2077" t="e">
        <f>IF(Selected!#REF!=Selected!#REF!,1,0)</f>
        <v>#REF!</v>
      </c>
    </row>
    <row r="2078" spans="1:2" hidden="1">
      <c r="A2078" t="e">
        <f>IF(Selected!#REF!=Selected!#REF!,1,0)</f>
        <v>#REF!</v>
      </c>
      <c r="B2078" t="e">
        <f>IF(Selected!#REF!=Selected!#REF!,1,0)</f>
        <v>#REF!</v>
      </c>
    </row>
    <row r="2079" spans="1:2" hidden="1">
      <c r="A2079" t="e">
        <f>IF(Selected!#REF!=Selected!#REF!,1,0)</f>
        <v>#REF!</v>
      </c>
      <c r="B2079" t="e">
        <f>IF(Selected!#REF!=Selected!#REF!,1,0)</f>
        <v>#REF!</v>
      </c>
    </row>
    <row r="2080" spans="1:2">
      <c r="A2080">
        <f>IF(Selected!V1159=Selected!W1159,1,0)</f>
        <v>1</v>
      </c>
      <c r="B2080">
        <f>IF(Selected!S1159=Selected!T1159,1,0)</f>
        <v>1</v>
      </c>
    </row>
    <row r="2081" spans="1:2" hidden="1">
      <c r="A2081" t="e">
        <f>IF(Selected!#REF!=Selected!#REF!,1,0)</f>
        <v>#REF!</v>
      </c>
      <c r="B2081" t="e">
        <f>IF(Selected!#REF!=Selected!#REF!,1,0)</f>
        <v>#REF!</v>
      </c>
    </row>
    <row r="2082" spans="1:2">
      <c r="A2082">
        <f>IF(Selected!V1160=Selected!W1160,1,0)</f>
        <v>1</v>
      </c>
      <c r="B2082">
        <f>IF(Selected!S1160=Selected!T1160,1,0)</f>
        <v>1</v>
      </c>
    </row>
    <row r="2083" spans="1:2">
      <c r="A2083">
        <f>IF(Selected!V1161=Selected!W1161,1,0)</f>
        <v>1</v>
      </c>
      <c r="B2083">
        <f>IF(Selected!S1161=Selected!T1161,1,0)</f>
        <v>1</v>
      </c>
    </row>
    <row r="2084" spans="1:2" hidden="1">
      <c r="A2084" t="e">
        <f>IF(Selected!#REF!=Selected!#REF!,1,0)</f>
        <v>#REF!</v>
      </c>
      <c r="B2084" t="e">
        <f>IF(Selected!#REF!=Selected!#REF!,1,0)</f>
        <v>#REF!</v>
      </c>
    </row>
    <row r="2085" spans="1:2">
      <c r="A2085">
        <f>IF(Selected!V1162=Selected!W1162,1,0)</f>
        <v>1</v>
      </c>
      <c r="B2085">
        <f>IF(Selected!S1162=Selected!T1162,1,0)</f>
        <v>1</v>
      </c>
    </row>
    <row r="2086" spans="1:2">
      <c r="A2086">
        <f>IF(Selected!V1163=Selected!W1163,1,0)</f>
        <v>1</v>
      </c>
      <c r="B2086">
        <f>IF(Selected!S1163=Selected!T1163,1,0)</f>
        <v>1</v>
      </c>
    </row>
    <row r="2087" spans="1:2">
      <c r="A2087">
        <f>IF(Selected!V1164=Selected!W1164,1,0)</f>
        <v>1</v>
      </c>
      <c r="B2087">
        <f>IF(Selected!S1164=Selected!T1164,1,0)</f>
        <v>1</v>
      </c>
    </row>
    <row r="2088" spans="1:2">
      <c r="A2088" t="e">
        <f>IF(Selected!#REF!=Selected!#REF!,1,0)</f>
        <v>#REF!</v>
      </c>
      <c r="B2088" t="e">
        <f>IF(Selected!#REF!=Selected!#REF!,1,0)</f>
        <v>#REF!</v>
      </c>
    </row>
    <row r="2089" spans="1:2">
      <c r="A2089">
        <f>IF(Selected!V1165=Selected!W1165,1,0)</f>
        <v>1</v>
      </c>
      <c r="B2089">
        <f>IF(Selected!S1165=Selected!T1165,1,0)</f>
        <v>1</v>
      </c>
    </row>
    <row r="2090" spans="1:2" hidden="1">
      <c r="A2090" t="e">
        <f>IF(Selected!#REF!=Selected!#REF!,1,0)</f>
        <v>#REF!</v>
      </c>
      <c r="B2090" t="e">
        <f>IF(Selected!#REF!=Selected!#REF!,1,0)</f>
        <v>#REF!</v>
      </c>
    </row>
    <row r="2091" spans="1:2" hidden="1">
      <c r="A2091" t="e">
        <f>IF(Selected!#REF!=Selected!#REF!,1,0)</f>
        <v>#REF!</v>
      </c>
      <c r="B2091" t="e">
        <f>IF(Selected!#REF!=Selected!#REF!,1,0)</f>
        <v>#REF!</v>
      </c>
    </row>
    <row r="2092" spans="1:2" hidden="1">
      <c r="A2092" t="e">
        <f>IF(Selected!#REF!=Selected!#REF!,1,0)</f>
        <v>#REF!</v>
      </c>
      <c r="B2092" t="e">
        <f>IF(Selected!#REF!=Selected!#REF!,1,0)</f>
        <v>#REF!</v>
      </c>
    </row>
    <row r="2093" spans="1:2" hidden="1">
      <c r="A2093" t="e">
        <f>IF(Selected!#REF!=Selected!#REF!,1,0)</f>
        <v>#REF!</v>
      </c>
      <c r="B2093" t="e">
        <f>IF(Selected!#REF!=Selected!#REF!,1,0)</f>
        <v>#REF!</v>
      </c>
    </row>
    <row r="2094" spans="1:2" hidden="1">
      <c r="A2094" t="e">
        <f>IF(Selected!#REF!=Selected!#REF!,1,0)</f>
        <v>#REF!</v>
      </c>
      <c r="B2094" t="e">
        <f>IF(Selected!#REF!=Selected!#REF!,1,0)</f>
        <v>#REF!</v>
      </c>
    </row>
    <row r="2095" spans="1:2">
      <c r="A2095">
        <f>IF(Selected!V1166=Selected!W1166,1,0)</f>
        <v>1</v>
      </c>
      <c r="B2095">
        <f>IF(Selected!S1166=Selected!T1166,1,0)</f>
        <v>1</v>
      </c>
    </row>
    <row r="2096" spans="1:2" hidden="1">
      <c r="A2096" t="e">
        <f>IF(Selected!#REF!=Selected!#REF!,1,0)</f>
        <v>#REF!</v>
      </c>
      <c r="B2096" t="e">
        <f>IF(Selected!#REF!=Selected!#REF!,1,0)</f>
        <v>#REF!</v>
      </c>
    </row>
    <row r="2097" spans="1:2">
      <c r="A2097">
        <f>IF(Selected!V1167=Selected!W1167,1,0)</f>
        <v>1</v>
      </c>
      <c r="B2097">
        <f>IF(Selected!S1167=Selected!T1167,1,0)</f>
        <v>1</v>
      </c>
    </row>
    <row r="2098" spans="1:2">
      <c r="A2098">
        <f>IF(Selected!V1168=Selected!W1168,1,0)</f>
        <v>1</v>
      </c>
      <c r="B2098">
        <f>IF(Selected!S1168=Selected!T1168,1,0)</f>
        <v>1</v>
      </c>
    </row>
    <row r="2099" spans="1:2">
      <c r="A2099" t="e">
        <f>IF(Selected!#REF!=Selected!#REF!,1,0)</f>
        <v>#REF!</v>
      </c>
      <c r="B2099" t="e">
        <f>IF(Selected!#REF!=Selected!#REF!,1,0)</f>
        <v>#REF!</v>
      </c>
    </row>
    <row r="2100" spans="1:2">
      <c r="A2100">
        <f>IF(Selected!V1169=Selected!W1169,1,0)</f>
        <v>1</v>
      </c>
      <c r="B2100">
        <f>IF(Selected!S1169=Selected!T1169,1,0)</f>
        <v>1</v>
      </c>
    </row>
    <row r="2101" spans="1:2" hidden="1">
      <c r="A2101" t="e">
        <f>IF(Selected!#REF!=Selected!#REF!,1,0)</f>
        <v>#REF!</v>
      </c>
      <c r="B2101" t="e">
        <f>IF(Selected!#REF!=Selected!#REF!,1,0)</f>
        <v>#REF!</v>
      </c>
    </row>
    <row r="2102" spans="1:2" hidden="1">
      <c r="A2102" t="e">
        <f>IF(Selected!#REF!=Selected!#REF!,1,0)</f>
        <v>#REF!</v>
      </c>
      <c r="B2102" t="e">
        <f>IF(Selected!#REF!=Selected!#REF!,1,0)</f>
        <v>#REF!</v>
      </c>
    </row>
    <row r="2103" spans="1:2">
      <c r="A2103">
        <f>IF(Selected!V1170=Selected!W1170,1,0)</f>
        <v>1</v>
      </c>
      <c r="B2103">
        <f>IF(Selected!S1170=Selected!T1170,1,0)</f>
        <v>1</v>
      </c>
    </row>
    <row r="2104" spans="1:2">
      <c r="A2104">
        <f>IF(Selected!V1171=Selected!W1171,1,0)</f>
        <v>1</v>
      </c>
      <c r="B2104">
        <f>IF(Selected!S1171=Selected!T1171,1,0)</f>
        <v>1</v>
      </c>
    </row>
    <row r="2105" spans="1:2">
      <c r="A2105">
        <f>IF(Selected!V1172=Selected!W1172,1,0)</f>
        <v>1</v>
      </c>
      <c r="B2105">
        <f>IF(Selected!S1172=Selected!T1172,1,0)</f>
        <v>1</v>
      </c>
    </row>
    <row r="2106" spans="1:2">
      <c r="A2106">
        <f>IF(Selected!V1173=Selected!W1173,1,0)</f>
        <v>1</v>
      </c>
      <c r="B2106">
        <f>IF(Selected!S1173=Selected!T1173,1,0)</f>
        <v>1</v>
      </c>
    </row>
    <row r="2107" spans="1:2" hidden="1">
      <c r="A2107" t="e">
        <f>IF(Selected!#REF!=Selected!#REF!,1,0)</f>
        <v>#REF!</v>
      </c>
      <c r="B2107" t="e">
        <f>IF(Selected!#REF!=Selected!#REF!,1,0)</f>
        <v>#REF!</v>
      </c>
    </row>
    <row r="2108" spans="1:2" hidden="1">
      <c r="A2108" t="e">
        <f>IF(Selected!#REF!=Selected!#REF!,1,0)</f>
        <v>#REF!</v>
      </c>
      <c r="B2108" t="e">
        <f>IF(Selected!#REF!=Selected!#REF!,1,0)</f>
        <v>#REF!</v>
      </c>
    </row>
    <row r="2109" spans="1:2">
      <c r="A2109">
        <f>IF(Selected!V1174=Selected!W1174,1,0)</f>
        <v>1</v>
      </c>
      <c r="B2109">
        <f>IF(Selected!S1174=Selected!T1174,1,0)</f>
        <v>1</v>
      </c>
    </row>
    <row r="2110" spans="1:2" hidden="1">
      <c r="A2110" t="e">
        <f>IF(Selected!#REF!=Selected!#REF!,1,0)</f>
        <v>#REF!</v>
      </c>
      <c r="B2110" t="e">
        <f>IF(Selected!#REF!=Selected!#REF!,1,0)</f>
        <v>#REF!</v>
      </c>
    </row>
    <row r="2111" spans="1:2">
      <c r="A2111">
        <f>IF(Selected!V1175=Selected!W1175,1,0)</f>
        <v>1</v>
      </c>
      <c r="B2111">
        <f>IF(Selected!S1175=Selected!T1175,1,0)</f>
        <v>1</v>
      </c>
    </row>
    <row r="2112" spans="1:2" hidden="1">
      <c r="A2112" t="e">
        <f>IF(Selected!#REF!=Selected!#REF!,1,0)</f>
        <v>#REF!</v>
      </c>
      <c r="B2112" t="e">
        <f>IF(Selected!#REF!=Selected!#REF!,1,0)</f>
        <v>#REF!</v>
      </c>
    </row>
    <row r="2113" spans="1:2">
      <c r="A2113" t="e">
        <f>IF(Selected!#REF!=Selected!#REF!,1,0)</f>
        <v>#REF!</v>
      </c>
      <c r="B2113" t="e">
        <f>IF(Selected!#REF!=Selected!#REF!,1,0)</f>
        <v>#REF!</v>
      </c>
    </row>
    <row r="2114" spans="1:2">
      <c r="A2114" t="e">
        <f>IF(Selected!#REF!=Selected!#REF!,1,0)</f>
        <v>#REF!</v>
      </c>
      <c r="B2114" t="e">
        <f>IF(Selected!#REF!=Selected!#REF!,1,0)</f>
        <v>#REF!</v>
      </c>
    </row>
    <row r="2115" spans="1:2">
      <c r="A2115">
        <f>IF(Selected!V1176=Selected!W1176,1,0)</f>
        <v>1</v>
      </c>
      <c r="B2115">
        <f>IF(Selected!S1176=Selected!T1176,1,0)</f>
        <v>1</v>
      </c>
    </row>
    <row r="2116" spans="1:2" hidden="1">
      <c r="A2116" t="e">
        <f>IF(Selected!#REF!=Selected!#REF!,1,0)</f>
        <v>#REF!</v>
      </c>
      <c r="B2116" t="e">
        <f>IF(Selected!#REF!=Selected!#REF!,1,0)</f>
        <v>#REF!</v>
      </c>
    </row>
    <row r="2117" spans="1:2" hidden="1">
      <c r="A2117" t="e">
        <f>IF(Selected!#REF!=Selected!#REF!,1,0)</f>
        <v>#REF!</v>
      </c>
      <c r="B2117" t="e">
        <f>IF(Selected!#REF!=Selected!#REF!,1,0)</f>
        <v>#REF!</v>
      </c>
    </row>
    <row r="2118" spans="1:2" hidden="1">
      <c r="A2118" t="e">
        <f>IF(Selected!#REF!=Selected!#REF!,1,0)</f>
        <v>#REF!</v>
      </c>
      <c r="B2118" t="e">
        <f>IF(Selected!#REF!=Selected!#REF!,1,0)</f>
        <v>#REF!</v>
      </c>
    </row>
    <row r="2119" spans="1:2">
      <c r="A2119">
        <f>IF(Selected!V1177=Selected!W1177,1,0)</f>
        <v>1</v>
      </c>
      <c r="B2119">
        <f>IF(Selected!S1177=Selected!T1177,1,0)</f>
        <v>1</v>
      </c>
    </row>
    <row r="2120" spans="1:2" hidden="1">
      <c r="A2120" t="e">
        <f>IF(Selected!#REF!=Selected!#REF!,1,0)</f>
        <v>#REF!</v>
      </c>
      <c r="B2120" t="e">
        <f>IF(Selected!#REF!=Selected!#REF!,1,0)</f>
        <v>#REF!</v>
      </c>
    </row>
    <row r="2121" spans="1:2">
      <c r="A2121" t="e">
        <f>IF(Selected!#REF!=Selected!#REF!,1,0)</f>
        <v>#REF!</v>
      </c>
      <c r="B2121" t="e">
        <f>IF(Selected!#REF!=Selected!#REF!,1,0)</f>
        <v>#REF!</v>
      </c>
    </row>
    <row r="2122" spans="1:2" hidden="1">
      <c r="A2122" t="e">
        <f>IF(Selected!#REF!=Selected!#REF!,1,0)</f>
        <v>#REF!</v>
      </c>
      <c r="B2122" t="e">
        <f>IF(Selected!#REF!=Selected!#REF!,1,0)</f>
        <v>#REF!</v>
      </c>
    </row>
    <row r="2123" spans="1:2" hidden="1">
      <c r="A2123" t="e">
        <f>IF(Selected!#REF!=Selected!#REF!,1,0)</f>
        <v>#REF!</v>
      </c>
      <c r="B2123" t="e">
        <f>IF(Selected!#REF!=Selected!#REF!,1,0)</f>
        <v>#REF!</v>
      </c>
    </row>
    <row r="2124" spans="1:2" hidden="1">
      <c r="A2124" t="e">
        <f>IF(Selected!#REF!=Selected!#REF!,1,0)</f>
        <v>#REF!</v>
      </c>
      <c r="B2124" t="e">
        <f>IF(Selected!#REF!=Selected!#REF!,1,0)</f>
        <v>#REF!</v>
      </c>
    </row>
    <row r="2125" spans="1:2" hidden="1">
      <c r="A2125" t="e">
        <f>IF(Selected!#REF!=Selected!#REF!,1,0)</f>
        <v>#REF!</v>
      </c>
      <c r="B2125" t="e">
        <f>IF(Selected!#REF!=Selected!#REF!,1,0)</f>
        <v>#REF!</v>
      </c>
    </row>
    <row r="2126" spans="1:2">
      <c r="A2126">
        <f>IF(Selected!V1178=Selected!W1178,1,0)</f>
        <v>1</v>
      </c>
      <c r="B2126">
        <f>IF(Selected!S1178=Selected!T1178,1,0)</f>
        <v>1</v>
      </c>
    </row>
    <row r="2127" spans="1:2">
      <c r="A2127">
        <f>IF(Selected!V1179=Selected!W1179,1,0)</f>
        <v>1</v>
      </c>
      <c r="B2127">
        <f>IF(Selected!S1179=Selected!T1179,1,0)</f>
        <v>1</v>
      </c>
    </row>
    <row r="2128" spans="1:2" hidden="1">
      <c r="A2128" t="e">
        <f>IF(Selected!#REF!=Selected!#REF!,1,0)</f>
        <v>#REF!</v>
      </c>
      <c r="B2128" t="e">
        <f>IF(Selected!#REF!=Selected!#REF!,1,0)</f>
        <v>#REF!</v>
      </c>
    </row>
    <row r="2129" spans="1:2" hidden="1">
      <c r="A2129" t="e">
        <f>IF(Selected!#REF!=Selected!#REF!,1,0)</f>
        <v>#REF!</v>
      </c>
      <c r="B2129" t="e">
        <f>IF(Selected!#REF!=Selected!#REF!,1,0)</f>
        <v>#REF!</v>
      </c>
    </row>
    <row r="2130" spans="1:2" hidden="1">
      <c r="A2130" t="e">
        <f>IF(Selected!#REF!=Selected!#REF!,1,0)</f>
        <v>#REF!</v>
      </c>
      <c r="B2130" t="e">
        <f>IF(Selected!#REF!=Selected!#REF!,1,0)</f>
        <v>#REF!</v>
      </c>
    </row>
    <row r="2131" spans="1:2" hidden="1">
      <c r="A2131" t="e">
        <f>IF(Selected!#REF!=Selected!#REF!,1,0)</f>
        <v>#REF!</v>
      </c>
      <c r="B2131" t="e">
        <f>IF(Selected!#REF!=Selected!#REF!,1,0)</f>
        <v>#REF!</v>
      </c>
    </row>
    <row r="2132" spans="1:2" hidden="1">
      <c r="A2132" t="e">
        <f>IF(Selected!#REF!=Selected!#REF!,1,0)</f>
        <v>#REF!</v>
      </c>
      <c r="B2132" t="e">
        <f>IF(Selected!#REF!=Selected!#REF!,1,0)</f>
        <v>#REF!</v>
      </c>
    </row>
    <row r="2133" spans="1:2">
      <c r="A2133">
        <f>IF(Selected!V1180=Selected!W1180,1,0)</f>
        <v>1</v>
      </c>
      <c r="B2133">
        <f>IF(Selected!S1180=Selected!T1180,1,0)</f>
        <v>1</v>
      </c>
    </row>
    <row r="2134" spans="1:2" hidden="1">
      <c r="A2134" t="e">
        <f>IF(Selected!#REF!=Selected!#REF!,1,0)</f>
        <v>#REF!</v>
      </c>
      <c r="B2134" t="e">
        <f>IF(Selected!#REF!=Selected!#REF!,1,0)</f>
        <v>#REF!</v>
      </c>
    </row>
    <row r="2135" spans="1:2">
      <c r="A2135">
        <f>IF(Selected!V1181=Selected!W1181,1,0)</f>
        <v>1</v>
      </c>
      <c r="B2135">
        <f>IF(Selected!S1181=Selected!T1181,1,0)</f>
        <v>1</v>
      </c>
    </row>
    <row r="2136" spans="1:2">
      <c r="A2136">
        <f>IF(Selected!V1182=Selected!W1182,1,0)</f>
        <v>1</v>
      </c>
      <c r="B2136">
        <f>IF(Selected!S1182=Selected!T1182,1,0)</f>
        <v>1</v>
      </c>
    </row>
    <row r="2137" spans="1:2">
      <c r="A2137" t="e">
        <f>IF(Selected!#REF!=Selected!#REF!,1,0)</f>
        <v>#REF!</v>
      </c>
      <c r="B2137" t="e">
        <f>IF(Selected!#REF!=Selected!#REF!,1,0)</f>
        <v>#REF!</v>
      </c>
    </row>
    <row r="2138" spans="1:2" hidden="1">
      <c r="A2138" t="e">
        <f>IF(Selected!#REF!=Selected!#REF!,1,0)</f>
        <v>#REF!</v>
      </c>
      <c r="B2138" t="e">
        <f>IF(Selected!#REF!=Selected!#REF!,1,0)</f>
        <v>#REF!</v>
      </c>
    </row>
    <row r="2139" spans="1:2" hidden="1">
      <c r="A2139" t="e">
        <f>IF(Selected!#REF!=Selected!#REF!,1,0)</f>
        <v>#REF!</v>
      </c>
      <c r="B2139" t="e">
        <f>IF(Selected!#REF!=Selected!#REF!,1,0)</f>
        <v>#REF!</v>
      </c>
    </row>
    <row r="2140" spans="1:2" hidden="1">
      <c r="A2140" t="e">
        <f>IF(Selected!#REF!=Selected!#REF!,1,0)</f>
        <v>#REF!</v>
      </c>
      <c r="B2140" t="e">
        <f>IF(Selected!#REF!=Selected!#REF!,1,0)</f>
        <v>#REF!</v>
      </c>
    </row>
    <row r="2141" spans="1:2" hidden="1">
      <c r="A2141" t="e">
        <f>IF(Selected!#REF!=Selected!#REF!,1,0)</f>
        <v>#REF!</v>
      </c>
      <c r="B2141" t="e">
        <f>IF(Selected!#REF!=Selected!#REF!,1,0)</f>
        <v>#REF!</v>
      </c>
    </row>
    <row r="2142" spans="1:2" hidden="1">
      <c r="A2142" t="e">
        <f>IF(Selected!#REF!=Selected!#REF!,1,0)</f>
        <v>#REF!</v>
      </c>
      <c r="B2142" t="e">
        <f>IF(Selected!#REF!=Selected!#REF!,1,0)</f>
        <v>#REF!</v>
      </c>
    </row>
    <row r="2143" spans="1:2">
      <c r="A2143">
        <f>IF(Selected!V1183=Selected!W1183,1,0)</f>
        <v>1</v>
      </c>
      <c r="B2143">
        <f>IF(Selected!S1183=Selected!T1183,1,0)</f>
        <v>1</v>
      </c>
    </row>
    <row r="2144" spans="1:2" hidden="1">
      <c r="A2144" t="e">
        <f>IF(Selected!#REF!=Selected!#REF!,1,0)</f>
        <v>#REF!</v>
      </c>
      <c r="B2144" t="e">
        <f>IF(Selected!#REF!=Selected!#REF!,1,0)</f>
        <v>#REF!</v>
      </c>
    </row>
    <row r="2145" spans="1:2" hidden="1">
      <c r="A2145" t="e">
        <f>IF(Selected!#REF!=Selected!#REF!,1,0)</f>
        <v>#REF!</v>
      </c>
      <c r="B2145" t="e">
        <f>IF(Selected!#REF!=Selected!#REF!,1,0)</f>
        <v>#REF!</v>
      </c>
    </row>
    <row r="2146" spans="1:2">
      <c r="A2146">
        <f>IF(Selected!V1184=Selected!W1184,1,0)</f>
        <v>1</v>
      </c>
      <c r="B2146">
        <f>IF(Selected!S1184=Selected!T1184,1,0)</f>
        <v>1</v>
      </c>
    </row>
    <row r="2147" spans="1:2" hidden="1">
      <c r="A2147" t="e">
        <f>IF(Selected!#REF!=Selected!#REF!,1,0)</f>
        <v>#REF!</v>
      </c>
      <c r="B2147" t="e">
        <f>IF(Selected!#REF!=Selected!#REF!,1,0)</f>
        <v>#REF!</v>
      </c>
    </row>
    <row r="2148" spans="1:2">
      <c r="A2148">
        <f>IF(Selected!V1185=Selected!W1185,1,0)</f>
        <v>1</v>
      </c>
      <c r="B2148">
        <f>IF(Selected!S1185=Selected!T1185,1,0)</f>
        <v>1</v>
      </c>
    </row>
    <row r="2149" spans="1:2" hidden="1">
      <c r="A2149" t="e">
        <f>IF(Selected!#REF!=Selected!#REF!,1,0)</f>
        <v>#REF!</v>
      </c>
      <c r="B2149" t="e">
        <f>IF(Selected!#REF!=Selected!#REF!,1,0)</f>
        <v>#REF!</v>
      </c>
    </row>
    <row r="2150" spans="1:2" hidden="1">
      <c r="A2150" t="e">
        <f>IF(Selected!#REF!=Selected!#REF!,1,0)</f>
        <v>#REF!</v>
      </c>
      <c r="B2150" t="e">
        <f>IF(Selected!#REF!=Selected!#REF!,1,0)</f>
        <v>#REF!</v>
      </c>
    </row>
    <row r="2151" spans="1:2">
      <c r="A2151">
        <f>IF(Selected!V1186=Selected!W1186,1,0)</f>
        <v>1</v>
      </c>
      <c r="B2151">
        <f>IF(Selected!S1186=Selected!T1186,1,0)</f>
        <v>1</v>
      </c>
    </row>
    <row r="2152" spans="1:2" hidden="1">
      <c r="A2152" t="e">
        <f>IF(Selected!#REF!=Selected!#REF!,1,0)</f>
        <v>#REF!</v>
      </c>
      <c r="B2152" t="e">
        <f>IF(Selected!#REF!=Selected!#REF!,1,0)</f>
        <v>#REF!</v>
      </c>
    </row>
    <row r="2153" spans="1:2">
      <c r="A2153">
        <f>IF(Selected!V1187=Selected!W1187,1,0)</f>
        <v>1</v>
      </c>
      <c r="B2153">
        <f>IF(Selected!S1187=Selected!T1187,1,0)</f>
        <v>1</v>
      </c>
    </row>
    <row r="2154" spans="1:2" hidden="1">
      <c r="A2154" t="e">
        <f>IF(Selected!#REF!=Selected!#REF!,1,0)</f>
        <v>#REF!</v>
      </c>
      <c r="B2154" t="e">
        <f>IF(Selected!#REF!=Selected!#REF!,1,0)</f>
        <v>#REF!</v>
      </c>
    </row>
    <row r="2155" spans="1:2" hidden="1">
      <c r="A2155" t="e">
        <f>IF(Selected!#REF!=Selected!#REF!,1,0)</f>
        <v>#REF!</v>
      </c>
      <c r="B2155" t="e">
        <f>IF(Selected!#REF!=Selected!#REF!,1,0)</f>
        <v>#REF!</v>
      </c>
    </row>
    <row r="2156" spans="1:2">
      <c r="A2156">
        <f>IF(Selected!V1188=Selected!W1188,1,0)</f>
        <v>1</v>
      </c>
      <c r="B2156">
        <f>IF(Selected!S1188=Selected!T1188,1,0)</f>
        <v>1</v>
      </c>
    </row>
    <row r="2157" spans="1:2" hidden="1">
      <c r="A2157" t="e">
        <f>IF(Selected!#REF!=Selected!#REF!,1,0)</f>
        <v>#REF!</v>
      </c>
      <c r="B2157" t="e">
        <f>IF(Selected!#REF!=Selected!#REF!,1,0)</f>
        <v>#REF!</v>
      </c>
    </row>
    <row r="2158" spans="1:2" hidden="1">
      <c r="A2158" t="e">
        <f>IF(Selected!#REF!=Selected!#REF!,1,0)</f>
        <v>#REF!</v>
      </c>
      <c r="B2158" t="e">
        <f>IF(Selected!#REF!=Selected!#REF!,1,0)</f>
        <v>#REF!</v>
      </c>
    </row>
    <row r="2159" spans="1:2" hidden="1">
      <c r="A2159" t="e">
        <f>IF(Selected!#REF!=Selected!#REF!,1,0)</f>
        <v>#REF!</v>
      </c>
      <c r="B2159" t="e">
        <f>IF(Selected!#REF!=Selected!#REF!,1,0)</f>
        <v>#REF!</v>
      </c>
    </row>
    <row r="2160" spans="1:2">
      <c r="A2160">
        <f>IF(Selected!V1189=Selected!W1189,1,0)</f>
        <v>1</v>
      </c>
      <c r="B2160">
        <f>IF(Selected!S1189=Selected!T1189,1,0)</f>
        <v>1</v>
      </c>
    </row>
    <row r="2161" spans="1:2" hidden="1">
      <c r="A2161" t="e">
        <f>IF(Selected!#REF!=Selected!#REF!,1,0)</f>
        <v>#REF!</v>
      </c>
      <c r="B2161" t="e">
        <f>IF(Selected!#REF!=Selected!#REF!,1,0)</f>
        <v>#REF!</v>
      </c>
    </row>
    <row r="2162" spans="1:2">
      <c r="A2162">
        <f>IF(Selected!V1190=Selected!W1190,1,0)</f>
        <v>1</v>
      </c>
      <c r="B2162">
        <f>IF(Selected!S1190=Selected!T1190,1,0)</f>
        <v>1</v>
      </c>
    </row>
    <row r="2163" spans="1:2" hidden="1">
      <c r="A2163" t="e">
        <f>IF(Selected!#REF!=Selected!#REF!,1,0)</f>
        <v>#REF!</v>
      </c>
      <c r="B2163" t="e">
        <f>IF(Selected!#REF!=Selected!#REF!,1,0)</f>
        <v>#REF!</v>
      </c>
    </row>
    <row r="2164" spans="1:2">
      <c r="A2164">
        <f>IF(Selected!V1191=Selected!W1191,1,0)</f>
        <v>1</v>
      </c>
      <c r="B2164">
        <f>IF(Selected!S1191=Selected!T1191,1,0)</f>
        <v>1</v>
      </c>
    </row>
    <row r="2165" spans="1:2" hidden="1">
      <c r="A2165" t="e">
        <f>IF(Selected!#REF!=Selected!#REF!,1,0)</f>
        <v>#REF!</v>
      </c>
      <c r="B2165" t="e">
        <f>IF(Selected!#REF!=Selected!#REF!,1,0)</f>
        <v>#REF!</v>
      </c>
    </row>
    <row r="2166" spans="1:2" hidden="1">
      <c r="A2166" t="e">
        <f>IF(Selected!#REF!=Selected!#REF!,1,0)</f>
        <v>#REF!</v>
      </c>
      <c r="B2166" t="e">
        <f>IF(Selected!#REF!=Selected!#REF!,1,0)</f>
        <v>#REF!</v>
      </c>
    </row>
    <row r="2167" spans="1:2">
      <c r="A2167">
        <f>IF(Selected!V1192=Selected!W1192,1,0)</f>
        <v>1</v>
      </c>
      <c r="B2167">
        <f>IF(Selected!S1192=Selected!T1192,1,0)</f>
        <v>1</v>
      </c>
    </row>
    <row r="2168" spans="1:2" hidden="1">
      <c r="A2168" t="e">
        <f>IF(Selected!#REF!=Selected!#REF!,1,0)</f>
        <v>#REF!</v>
      </c>
      <c r="B2168" t="e">
        <f>IF(Selected!#REF!=Selected!#REF!,1,0)</f>
        <v>#REF!</v>
      </c>
    </row>
    <row r="2169" spans="1:2" hidden="1">
      <c r="A2169" t="e">
        <f>IF(Selected!#REF!=Selected!#REF!,1,0)</f>
        <v>#REF!</v>
      </c>
      <c r="B2169" t="e">
        <f>IF(Selected!#REF!=Selected!#REF!,1,0)</f>
        <v>#REF!</v>
      </c>
    </row>
    <row r="2170" spans="1:2" hidden="1">
      <c r="A2170" t="e">
        <f>IF(Selected!#REF!=Selected!#REF!,1,0)</f>
        <v>#REF!</v>
      </c>
      <c r="B2170" t="e">
        <f>IF(Selected!#REF!=Selected!#REF!,1,0)</f>
        <v>#REF!</v>
      </c>
    </row>
    <row r="2171" spans="1:2">
      <c r="A2171">
        <f>IF(Selected!V1193=Selected!W1193,1,0)</f>
        <v>1</v>
      </c>
      <c r="B2171">
        <f>IF(Selected!S1193=Selected!T1193,1,0)</f>
        <v>1</v>
      </c>
    </row>
    <row r="2172" spans="1:2" hidden="1">
      <c r="A2172" t="e">
        <f>IF(Selected!#REF!=Selected!#REF!,1,0)</f>
        <v>#REF!</v>
      </c>
      <c r="B2172" t="e">
        <f>IF(Selected!#REF!=Selected!#REF!,1,0)</f>
        <v>#REF!</v>
      </c>
    </row>
    <row r="2173" spans="1:2">
      <c r="A2173">
        <f>IF(Selected!V1194=Selected!W1194,1,0)</f>
        <v>1</v>
      </c>
      <c r="B2173">
        <f>IF(Selected!S1194=Selected!T1194,1,0)</f>
        <v>1</v>
      </c>
    </row>
    <row r="2174" spans="1:2" hidden="1">
      <c r="A2174" t="e">
        <f>IF(Selected!#REF!=Selected!#REF!,1,0)</f>
        <v>#REF!</v>
      </c>
      <c r="B2174" t="e">
        <f>IF(Selected!#REF!=Selected!#REF!,1,0)</f>
        <v>#REF!</v>
      </c>
    </row>
    <row r="2175" spans="1:2" hidden="1">
      <c r="A2175" t="e">
        <f>IF(Selected!#REF!=Selected!#REF!,1,0)</f>
        <v>#REF!</v>
      </c>
      <c r="B2175" t="e">
        <f>IF(Selected!#REF!=Selected!#REF!,1,0)</f>
        <v>#REF!</v>
      </c>
    </row>
    <row r="2176" spans="1:2" hidden="1">
      <c r="A2176" t="e">
        <f>IF(Selected!#REF!=Selected!#REF!,1,0)</f>
        <v>#REF!</v>
      </c>
      <c r="B2176" t="e">
        <f>IF(Selected!#REF!=Selected!#REF!,1,0)</f>
        <v>#REF!</v>
      </c>
    </row>
    <row r="2177" spans="1:2" hidden="1">
      <c r="A2177" t="e">
        <f>IF(Selected!#REF!=Selected!#REF!,1,0)</f>
        <v>#REF!</v>
      </c>
      <c r="B2177" t="e">
        <f>IF(Selected!#REF!=Selected!#REF!,1,0)</f>
        <v>#REF!</v>
      </c>
    </row>
    <row r="2178" spans="1:2" hidden="1">
      <c r="A2178" t="e">
        <f>IF(Selected!#REF!=Selected!#REF!,1,0)</f>
        <v>#REF!</v>
      </c>
      <c r="B2178" t="e">
        <f>IF(Selected!#REF!=Selected!#REF!,1,0)</f>
        <v>#REF!</v>
      </c>
    </row>
    <row r="2179" spans="1:2" hidden="1">
      <c r="A2179" t="e">
        <f>IF(Selected!#REF!=Selected!#REF!,1,0)</f>
        <v>#REF!</v>
      </c>
      <c r="B2179" t="e">
        <f>IF(Selected!#REF!=Selected!#REF!,1,0)</f>
        <v>#REF!</v>
      </c>
    </row>
    <row r="2180" spans="1:2" hidden="1">
      <c r="A2180" t="e">
        <f>IF(Selected!#REF!=Selected!#REF!,1,0)</f>
        <v>#REF!</v>
      </c>
      <c r="B2180" t="e">
        <f>IF(Selected!#REF!=Selected!#REF!,1,0)</f>
        <v>#REF!</v>
      </c>
    </row>
    <row r="2181" spans="1:2">
      <c r="A2181">
        <f>IF(Selected!V1195=Selected!W1195,1,0)</f>
        <v>1</v>
      </c>
      <c r="B2181">
        <f>IF(Selected!S1195=Selected!T1195,1,0)</f>
        <v>1</v>
      </c>
    </row>
    <row r="2182" spans="1:2">
      <c r="A2182" t="e">
        <f>IF(Selected!#REF!=Selected!#REF!,1,0)</f>
        <v>#REF!</v>
      </c>
      <c r="B2182" t="e">
        <f>IF(Selected!#REF!=Selected!#REF!,1,0)</f>
        <v>#REF!</v>
      </c>
    </row>
    <row r="2183" spans="1:2">
      <c r="A2183">
        <f>IF(Selected!V1196=Selected!W1196,1,0)</f>
        <v>1</v>
      </c>
      <c r="B2183">
        <f>IF(Selected!S1196=Selected!T1196,1,0)</f>
        <v>1</v>
      </c>
    </row>
    <row r="2184" spans="1:2" hidden="1">
      <c r="A2184" t="e">
        <f>IF(Selected!#REF!=Selected!#REF!,1,0)</f>
        <v>#REF!</v>
      </c>
      <c r="B2184" t="e">
        <f>IF(Selected!#REF!=Selected!#REF!,1,0)</f>
        <v>#REF!</v>
      </c>
    </row>
    <row r="2185" spans="1:2" hidden="1">
      <c r="A2185" t="e">
        <f>IF(Selected!#REF!=Selected!#REF!,1,0)</f>
        <v>#REF!</v>
      </c>
      <c r="B2185" t="e">
        <f>IF(Selected!#REF!=Selected!#REF!,1,0)</f>
        <v>#REF!</v>
      </c>
    </row>
    <row r="2186" spans="1:2" hidden="1">
      <c r="A2186" t="e">
        <f>IF(Selected!#REF!=Selected!#REF!,1,0)</f>
        <v>#REF!</v>
      </c>
      <c r="B2186" t="e">
        <f>IF(Selected!#REF!=Selected!#REF!,1,0)</f>
        <v>#REF!</v>
      </c>
    </row>
    <row r="2187" spans="1:2" hidden="1">
      <c r="A2187" t="e">
        <f>IF(Selected!#REF!=Selected!#REF!,1,0)</f>
        <v>#REF!</v>
      </c>
      <c r="B2187" t="e">
        <f>IF(Selected!#REF!=Selected!#REF!,1,0)</f>
        <v>#REF!</v>
      </c>
    </row>
    <row r="2188" spans="1:2">
      <c r="A2188">
        <f>IF(Selected!V1197=Selected!W1197,1,0)</f>
        <v>1</v>
      </c>
      <c r="B2188">
        <f>IF(Selected!S1197=Selected!T1197,1,0)</f>
        <v>1</v>
      </c>
    </row>
    <row r="2189" spans="1:2" hidden="1">
      <c r="A2189" t="e">
        <f>IF(Selected!#REF!=Selected!#REF!,1,0)</f>
        <v>#REF!</v>
      </c>
      <c r="B2189" t="e">
        <f>IF(Selected!#REF!=Selected!#REF!,1,0)</f>
        <v>#REF!</v>
      </c>
    </row>
    <row r="2190" spans="1:2">
      <c r="A2190" t="e">
        <f>IF(Selected!#REF!=Selected!#REF!,1,0)</f>
        <v>#REF!</v>
      </c>
      <c r="B2190" t="e">
        <f>IF(Selected!#REF!=Selected!#REF!,1,0)</f>
        <v>#REF!</v>
      </c>
    </row>
    <row r="2191" spans="1:2">
      <c r="A2191">
        <f>IF(Selected!V1198=Selected!W1198,1,0)</f>
        <v>1</v>
      </c>
      <c r="B2191">
        <f>IF(Selected!S1198=Selected!T1198,1,0)</f>
        <v>1</v>
      </c>
    </row>
    <row r="2192" spans="1:2">
      <c r="A2192">
        <f>IF(Selected!V1199=Selected!W1199,1,0)</f>
        <v>1</v>
      </c>
      <c r="B2192">
        <f>IF(Selected!S1199=Selected!T1199,1,0)</f>
        <v>1</v>
      </c>
    </row>
    <row r="2193" spans="1:2" hidden="1">
      <c r="A2193" t="e">
        <f>IF(Selected!#REF!=Selected!#REF!,1,0)</f>
        <v>#REF!</v>
      </c>
      <c r="B2193" t="e">
        <f>IF(Selected!#REF!=Selected!#REF!,1,0)</f>
        <v>#REF!</v>
      </c>
    </row>
    <row r="2194" spans="1:2" hidden="1">
      <c r="A2194" t="e">
        <f>IF(Selected!#REF!=Selected!#REF!,1,0)</f>
        <v>#REF!</v>
      </c>
      <c r="B2194" t="e">
        <f>IF(Selected!#REF!=Selected!#REF!,1,0)</f>
        <v>#REF!</v>
      </c>
    </row>
    <row r="2195" spans="1:2" hidden="1">
      <c r="A2195" t="e">
        <f>IF(Selected!#REF!=Selected!#REF!,1,0)</f>
        <v>#REF!</v>
      </c>
      <c r="B2195" t="e">
        <f>IF(Selected!#REF!=Selected!#REF!,1,0)</f>
        <v>#REF!</v>
      </c>
    </row>
    <row r="2196" spans="1:2" hidden="1">
      <c r="A2196" t="e">
        <f>IF(Selected!#REF!=Selected!#REF!,1,0)</f>
        <v>#REF!</v>
      </c>
      <c r="B2196" t="e">
        <f>IF(Selected!#REF!=Selected!#REF!,1,0)</f>
        <v>#REF!</v>
      </c>
    </row>
    <row r="2197" spans="1:2">
      <c r="A2197">
        <f>IF(Selected!V1200=Selected!W1200,1,0)</f>
        <v>1</v>
      </c>
      <c r="B2197">
        <f>IF(Selected!S1200=Selected!T1200,1,0)</f>
        <v>1</v>
      </c>
    </row>
    <row r="2198" spans="1:2" hidden="1">
      <c r="A2198" t="e">
        <f>IF(Selected!#REF!=Selected!#REF!,1,0)</f>
        <v>#REF!</v>
      </c>
      <c r="B2198" t="e">
        <f>IF(Selected!#REF!=Selected!#REF!,1,0)</f>
        <v>#REF!</v>
      </c>
    </row>
    <row r="2199" spans="1:2" hidden="1">
      <c r="A2199" t="e">
        <f>IF(Selected!#REF!=Selected!#REF!,1,0)</f>
        <v>#REF!</v>
      </c>
      <c r="B2199" t="e">
        <f>IF(Selected!#REF!=Selected!#REF!,1,0)</f>
        <v>#REF!</v>
      </c>
    </row>
    <row r="2200" spans="1:2" hidden="1">
      <c r="A2200" t="e">
        <f>IF(Selected!#REF!=Selected!#REF!,1,0)</f>
        <v>#REF!</v>
      </c>
      <c r="B2200" t="e">
        <f>IF(Selected!#REF!=Selected!#REF!,1,0)</f>
        <v>#REF!</v>
      </c>
    </row>
    <row r="2201" spans="1:2">
      <c r="A2201" t="e">
        <f>IF(Selected!#REF!=Selected!#REF!,1,0)</f>
        <v>#REF!</v>
      </c>
      <c r="B2201" t="e">
        <f>IF(Selected!#REF!=Selected!#REF!,1,0)</f>
        <v>#REF!</v>
      </c>
    </row>
    <row r="2202" spans="1:2" hidden="1">
      <c r="A2202" t="e">
        <f>IF(Selected!#REF!=Selected!#REF!,1,0)</f>
        <v>#REF!</v>
      </c>
      <c r="B2202" t="e">
        <f>IF(Selected!#REF!=Selected!#REF!,1,0)</f>
        <v>#REF!</v>
      </c>
    </row>
    <row r="2203" spans="1:2" hidden="1">
      <c r="A2203" t="e">
        <f>IF(Selected!#REF!=Selected!#REF!,1,0)</f>
        <v>#REF!</v>
      </c>
      <c r="B2203" t="e">
        <f>IF(Selected!#REF!=Selected!#REF!,1,0)</f>
        <v>#REF!</v>
      </c>
    </row>
    <row r="2204" spans="1:2" hidden="1">
      <c r="A2204" t="e">
        <f>IF(Selected!#REF!=Selected!#REF!,1,0)</f>
        <v>#REF!</v>
      </c>
      <c r="B2204" t="e">
        <f>IF(Selected!#REF!=Selected!#REF!,1,0)</f>
        <v>#REF!</v>
      </c>
    </row>
    <row r="2205" spans="1:2" hidden="1">
      <c r="A2205" t="e">
        <f>IF(Selected!#REF!=Selected!#REF!,1,0)</f>
        <v>#REF!</v>
      </c>
      <c r="B2205" t="e">
        <f>IF(Selected!#REF!=Selected!#REF!,1,0)</f>
        <v>#REF!</v>
      </c>
    </row>
    <row r="2206" spans="1:2" hidden="1">
      <c r="A2206" t="e">
        <f>IF(Selected!#REF!=Selected!#REF!,1,0)</f>
        <v>#REF!</v>
      </c>
      <c r="B2206" t="e">
        <f>IF(Selected!#REF!=Selected!#REF!,1,0)</f>
        <v>#REF!</v>
      </c>
    </row>
    <row r="2207" spans="1:2" hidden="1">
      <c r="A2207" t="e">
        <f>IF(Selected!#REF!=Selected!#REF!,1,0)</f>
        <v>#REF!</v>
      </c>
      <c r="B2207" t="e">
        <f>IF(Selected!#REF!=Selected!#REF!,1,0)</f>
        <v>#REF!</v>
      </c>
    </row>
    <row r="2208" spans="1:2" hidden="1">
      <c r="A2208" t="e">
        <f>IF(Selected!#REF!=Selected!#REF!,1,0)</f>
        <v>#REF!</v>
      </c>
      <c r="B2208" t="e">
        <f>IF(Selected!#REF!=Selected!#REF!,1,0)</f>
        <v>#REF!</v>
      </c>
    </row>
    <row r="2209" spans="1:2">
      <c r="A2209">
        <f>IF(Selected!V1201=Selected!W1201,1,0)</f>
        <v>1</v>
      </c>
      <c r="B2209">
        <f>IF(Selected!S1201=Selected!T1201,1,0)</f>
        <v>1</v>
      </c>
    </row>
    <row r="2210" spans="1:2">
      <c r="A2210">
        <f>IF(Selected!V1202=Selected!W1202,1,0)</f>
        <v>1</v>
      </c>
      <c r="B2210">
        <f>IF(Selected!S1202=Selected!T1202,1,0)</f>
        <v>1</v>
      </c>
    </row>
    <row r="2211" spans="1:2">
      <c r="A2211" t="e">
        <f>IF(Selected!#REF!=Selected!#REF!,1,0)</f>
        <v>#REF!</v>
      </c>
      <c r="B2211" t="e">
        <f>IF(Selected!#REF!=Selected!#REF!,1,0)</f>
        <v>#REF!</v>
      </c>
    </row>
    <row r="2212" spans="1:2">
      <c r="A2212">
        <f>IF(Selected!V1203=Selected!W1203,1,0)</f>
        <v>1</v>
      </c>
      <c r="B2212">
        <f>IF(Selected!S1203=Selected!T1203,1,0)</f>
        <v>1</v>
      </c>
    </row>
    <row r="2213" spans="1:2" hidden="1">
      <c r="A2213" t="e">
        <f>IF(Selected!#REF!=Selected!#REF!,1,0)</f>
        <v>#REF!</v>
      </c>
      <c r="B2213" t="e">
        <f>IF(Selected!#REF!=Selected!#REF!,1,0)</f>
        <v>#REF!</v>
      </c>
    </row>
    <row r="2214" spans="1:2">
      <c r="A2214">
        <f>IF(Selected!V1204=Selected!W1204,1,0)</f>
        <v>1</v>
      </c>
      <c r="B2214">
        <f>IF(Selected!S1204=Selected!T1204,1,0)</f>
        <v>1</v>
      </c>
    </row>
    <row r="2215" spans="1:2" hidden="1">
      <c r="A2215" t="e">
        <f>IF(Selected!#REF!=Selected!#REF!,1,0)</f>
        <v>#REF!</v>
      </c>
      <c r="B2215" t="e">
        <f>IF(Selected!#REF!=Selected!#REF!,1,0)</f>
        <v>#REF!</v>
      </c>
    </row>
    <row r="2216" spans="1:2" hidden="1">
      <c r="A2216" t="e">
        <f>IF(Selected!#REF!=Selected!#REF!,1,0)</f>
        <v>#REF!</v>
      </c>
      <c r="B2216" t="e">
        <f>IF(Selected!#REF!=Selected!#REF!,1,0)</f>
        <v>#REF!</v>
      </c>
    </row>
    <row r="2217" spans="1:2" hidden="1">
      <c r="A2217" t="e">
        <f>IF(Selected!#REF!=Selected!#REF!,1,0)</f>
        <v>#REF!</v>
      </c>
      <c r="B2217" t="e">
        <f>IF(Selected!#REF!=Selected!#REF!,1,0)</f>
        <v>#REF!</v>
      </c>
    </row>
    <row r="2218" spans="1:2" hidden="1">
      <c r="A2218" t="e">
        <f>IF(Selected!#REF!=Selected!#REF!,1,0)</f>
        <v>#REF!</v>
      </c>
      <c r="B2218" t="e">
        <f>IF(Selected!#REF!=Selected!#REF!,1,0)</f>
        <v>#REF!</v>
      </c>
    </row>
    <row r="2219" spans="1:2" hidden="1">
      <c r="A2219" t="e">
        <f>IF(Selected!#REF!=Selected!#REF!,1,0)</f>
        <v>#REF!</v>
      </c>
      <c r="B2219" t="e">
        <f>IF(Selected!#REF!=Selected!#REF!,1,0)</f>
        <v>#REF!</v>
      </c>
    </row>
    <row r="2220" spans="1:2" hidden="1">
      <c r="A2220" t="e">
        <f>IF(Selected!#REF!=Selected!#REF!,1,0)</f>
        <v>#REF!</v>
      </c>
      <c r="B2220" t="e">
        <f>IF(Selected!#REF!=Selected!#REF!,1,0)</f>
        <v>#REF!</v>
      </c>
    </row>
    <row r="2221" spans="1:2" hidden="1">
      <c r="A2221" t="e">
        <f>IF(Selected!#REF!=Selected!#REF!,1,0)</f>
        <v>#REF!</v>
      </c>
      <c r="B2221" t="e">
        <f>IF(Selected!#REF!=Selected!#REF!,1,0)</f>
        <v>#REF!</v>
      </c>
    </row>
    <row r="2222" spans="1:2" hidden="1">
      <c r="A2222" t="e">
        <f>IF(Selected!#REF!=Selected!#REF!,1,0)</f>
        <v>#REF!</v>
      </c>
      <c r="B2222" t="e">
        <f>IF(Selected!#REF!=Selected!#REF!,1,0)</f>
        <v>#REF!</v>
      </c>
    </row>
    <row r="2223" spans="1:2">
      <c r="A2223">
        <f>IF(Selected!V1205=Selected!W1205,1,0)</f>
        <v>1</v>
      </c>
      <c r="B2223">
        <f>IF(Selected!S1205=Selected!T1205,1,0)</f>
        <v>1</v>
      </c>
    </row>
    <row r="2224" spans="1:2" hidden="1">
      <c r="A2224" t="e">
        <f>IF(Selected!#REF!=Selected!#REF!,1,0)</f>
        <v>#REF!</v>
      </c>
      <c r="B2224" t="e">
        <f>IF(Selected!#REF!=Selected!#REF!,1,0)</f>
        <v>#REF!</v>
      </c>
    </row>
    <row r="2225" spans="1:2">
      <c r="A2225">
        <f>IF(Selected!V1206=Selected!W1206,1,0)</f>
        <v>1</v>
      </c>
      <c r="B2225">
        <f>IF(Selected!S1206=Selected!T1206,1,0)</f>
        <v>1</v>
      </c>
    </row>
    <row r="2226" spans="1:2" hidden="1">
      <c r="A2226" t="e">
        <f>IF(Selected!#REF!=Selected!#REF!,1,0)</f>
        <v>#REF!</v>
      </c>
      <c r="B2226" t="e">
        <f>IF(Selected!#REF!=Selected!#REF!,1,0)</f>
        <v>#REF!</v>
      </c>
    </row>
    <row r="2227" spans="1:2" hidden="1">
      <c r="A2227" t="e">
        <f>IF(Selected!#REF!=Selected!#REF!,1,0)</f>
        <v>#REF!</v>
      </c>
      <c r="B2227" t="e">
        <f>IF(Selected!#REF!=Selected!#REF!,1,0)</f>
        <v>#REF!</v>
      </c>
    </row>
    <row r="2228" spans="1:2">
      <c r="A2228">
        <f>IF(Selected!V1207=Selected!W1207,1,0)</f>
        <v>1</v>
      </c>
      <c r="B2228">
        <f>IF(Selected!S1207=Selected!T1207,1,0)</f>
        <v>1</v>
      </c>
    </row>
    <row r="2229" spans="1:2" hidden="1">
      <c r="A2229" t="e">
        <f>IF(Selected!#REF!=Selected!#REF!,1,0)</f>
        <v>#REF!</v>
      </c>
      <c r="B2229" t="e">
        <f>IF(Selected!#REF!=Selected!#REF!,1,0)</f>
        <v>#REF!</v>
      </c>
    </row>
    <row r="2230" spans="1:2" hidden="1">
      <c r="A2230" t="e">
        <f>IF(Selected!#REF!=Selected!#REF!,1,0)</f>
        <v>#REF!</v>
      </c>
      <c r="B2230" t="e">
        <f>IF(Selected!#REF!=Selected!#REF!,1,0)</f>
        <v>#REF!</v>
      </c>
    </row>
    <row r="2231" spans="1:2">
      <c r="A2231" t="e">
        <f>IF(Selected!#REF!=Selected!#REF!,1,0)</f>
        <v>#REF!</v>
      </c>
      <c r="B2231" t="e">
        <f>IF(Selected!#REF!=Selected!#REF!,1,0)</f>
        <v>#REF!</v>
      </c>
    </row>
    <row r="2232" spans="1:2" hidden="1">
      <c r="A2232" t="e">
        <f>IF(Selected!#REF!=Selected!#REF!,1,0)</f>
        <v>#REF!</v>
      </c>
      <c r="B2232" t="e">
        <f>IF(Selected!#REF!=Selected!#REF!,1,0)</f>
        <v>#REF!</v>
      </c>
    </row>
    <row r="2233" spans="1:2">
      <c r="A2233" t="e">
        <f>IF(Selected!#REF!=Selected!#REF!,1,0)</f>
        <v>#REF!</v>
      </c>
      <c r="B2233" t="e">
        <f>IF(Selected!#REF!=Selected!#REF!,1,0)</f>
        <v>#REF!</v>
      </c>
    </row>
    <row r="2234" spans="1:2">
      <c r="A2234" t="e">
        <f>IF(Selected!#REF!=Selected!#REF!,1,0)</f>
        <v>#REF!</v>
      </c>
      <c r="B2234" t="e">
        <f>IF(Selected!#REF!=Selected!#REF!,1,0)</f>
        <v>#REF!</v>
      </c>
    </row>
    <row r="2235" spans="1:2">
      <c r="A2235">
        <f>IF(Selected!V1208=Selected!W1208,1,0)</f>
        <v>1</v>
      </c>
      <c r="B2235">
        <f>IF(Selected!S1208=Selected!T1208,1,0)</f>
        <v>1</v>
      </c>
    </row>
    <row r="2236" spans="1:2" hidden="1">
      <c r="A2236" t="e">
        <f>IF(Selected!#REF!=Selected!#REF!,1,0)</f>
        <v>#REF!</v>
      </c>
      <c r="B2236" t="e">
        <f>IF(Selected!#REF!=Selected!#REF!,1,0)</f>
        <v>#REF!</v>
      </c>
    </row>
    <row r="2237" spans="1:2">
      <c r="A2237">
        <f>IF(Selected!V1209=Selected!W1209,1,0)</f>
        <v>1</v>
      </c>
      <c r="B2237">
        <f>IF(Selected!S1209=Selected!T1209,1,0)</f>
        <v>1</v>
      </c>
    </row>
    <row r="2238" spans="1:2" hidden="1">
      <c r="A2238" t="e">
        <f>IF(Selected!#REF!=Selected!#REF!,1,0)</f>
        <v>#REF!</v>
      </c>
      <c r="B2238" t="e">
        <f>IF(Selected!#REF!=Selected!#REF!,1,0)</f>
        <v>#REF!</v>
      </c>
    </row>
    <row r="2239" spans="1:2">
      <c r="A2239" t="e">
        <f>IF(Selected!#REF!=Selected!#REF!,1,0)</f>
        <v>#REF!</v>
      </c>
      <c r="B2239" t="e">
        <f>IF(Selected!#REF!=Selected!#REF!,1,0)</f>
        <v>#REF!</v>
      </c>
    </row>
    <row r="2240" spans="1:2" hidden="1">
      <c r="A2240" t="e">
        <f>IF(Selected!#REF!=Selected!#REF!,1,0)</f>
        <v>#REF!</v>
      </c>
      <c r="B2240" t="e">
        <f>IF(Selected!#REF!=Selected!#REF!,1,0)</f>
        <v>#REF!</v>
      </c>
    </row>
    <row r="2241" spans="1:2" hidden="1">
      <c r="A2241" t="e">
        <f>IF(Selected!#REF!=Selected!#REF!,1,0)</f>
        <v>#REF!</v>
      </c>
      <c r="B2241" t="e">
        <f>IF(Selected!#REF!=Selected!#REF!,1,0)</f>
        <v>#REF!</v>
      </c>
    </row>
    <row r="2242" spans="1:2" hidden="1">
      <c r="A2242" t="e">
        <f>IF(Selected!#REF!=Selected!#REF!,1,0)</f>
        <v>#REF!</v>
      </c>
      <c r="B2242" t="e">
        <f>IF(Selected!#REF!=Selected!#REF!,1,0)</f>
        <v>#REF!</v>
      </c>
    </row>
    <row r="2243" spans="1:2">
      <c r="A2243">
        <f>IF(Selected!V1210=Selected!W1210,1,0)</f>
        <v>1</v>
      </c>
      <c r="B2243">
        <f>IF(Selected!S1210=Selected!T1210,1,0)</f>
        <v>1</v>
      </c>
    </row>
    <row r="2244" spans="1:2" hidden="1">
      <c r="A2244" t="e">
        <f>IF(Selected!#REF!=Selected!#REF!,1,0)</f>
        <v>#REF!</v>
      </c>
      <c r="B2244" t="e">
        <f>IF(Selected!#REF!=Selected!#REF!,1,0)</f>
        <v>#REF!</v>
      </c>
    </row>
    <row r="2245" spans="1:2" hidden="1">
      <c r="A2245" t="e">
        <f>IF(Selected!#REF!=Selected!#REF!,1,0)</f>
        <v>#REF!</v>
      </c>
      <c r="B2245" t="e">
        <f>IF(Selected!#REF!=Selected!#REF!,1,0)</f>
        <v>#REF!</v>
      </c>
    </row>
    <row r="2246" spans="1:2" hidden="1">
      <c r="A2246" t="e">
        <f>IF(Selected!#REF!=Selected!#REF!,1,0)</f>
        <v>#REF!</v>
      </c>
      <c r="B2246" t="e">
        <f>IF(Selected!#REF!=Selected!#REF!,1,0)</f>
        <v>#REF!</v>
      </c>
    </row>
    <row r="2247" spans="1:2" hidden="1">
      <c r="A2247" t="e">
        <f>IF(Selected!#REF!=Selected!#REF!,1,0)</f>
        <v>#REF!</v>
      </c>
      <c r="B2247" t="e">
        <f>IF(Selected!#REF!=Selected!#REF!,1,0)</f>
        <v>#REF!</v>
      </c>
    </row>
    <row r="2248" spans="1:2">
      <c r="A2248">
        <f>IF(Selected!V1211=Selected!W1211,1,0)</f>
        <v>1</v>
      </c>
      <c r="B2248">
        <f>IF(Selected!S1211=Selected!T1211,1,0)</f>
        <v>1</v>
      </c>
    </row>
    <row r="2249" spans="1:2" hidden="1">
      <c r="A2249" t="e">
        <f>IF(Selected!#REF!=Selected!#REF!,1,0)</f>
        <v>#REF!</v>
      </c>
      <c r="B2249" t="e">
        <f>IF(Selected!#REF!=Selected!#REF!,1,0)</f>
        <v>#REF!</v>
      </c>
    </row>
    <row r="2250" spans="1:2" hidden="1">
      <c r="A2250" t="e">
        <f>IF(Selected!#REF!=Selected!#REF!,1,0)</f>
        <v>#REF!</v>
      </c>
      <c r="B2250" t="e">
        <f>IF(Selected!#REF!=Selected!#REF!,1,0)</f>
        <v>#REF!</v>
      </c>
    </row>
    <row r="2251" spans="1:2">
      <c r="A2251">
        <f>IF(Selected!V1212=Selected!W1212,1,0)</f>
        <v>1</v>
      </c>
      <c r="B2251">
        <f>IF(Selected!S1212=Selected!T1212,1,0)</f>
        <v>1</v>
      </c>
    </row>
    <row r="2252" spans="1:2">
      <c r="A2252" t="e">
        <f>IF(Selected!#REF!=Selected!#REF!,1,0)</f>
        <v>#REF!</v>
      </c>
      <c r="B2252" t="e">
        <f>IF(Selected!#REF!=Selected!#REF!,1,0)</f>
        <v>#REF!</v>
      </c>
    </row>
    <row r="2253" spans="1:2" hidden="1">
      <c r="A2253" t="e">
        <f>IF(Selected!#REF!=Selected!#REF!,1,0)</f>
        <v>#REF!</v>
      </c>
      <c r="B2253" t="e">
        <f>IF(Selected!#REF!=Selected!#REF!,1,0)</f>
        <v>#REF!</v>
      </c>
    </row>
    <row r="2254" spans="1:2">
      <c r="A2254">
        <f>IF(Selected!V1213=Selected!W1213,1,0)</f>
        <v>1</v>
      </c>
      <c r="B2254">
        <f>IF(Selected!S1213=Selected!T1213,1,0)</f>
        <v>1</v>
      </c>
    </row>
    <row r="2255" spans="1:2" hidden="1">
      <c r="A2255" t="e">
        <f>IF(Selected!#REF!=Selected!#REF!,1,0)</f>
        <v>#REF!</v>
      </c>
      <c r="B2255" t="e">
        <f>IF(Selected!#REF!=Selected!#REF!,1,0)</f>
        <v>#REF!</v>
      </c>
    </row>
    <row r="2256" spans="1:2">
      <c r="A2256" t="e">
        <f>IF(Selected!#REF!=Selected!#REF!,1,0)</f>
        <v>#REF!</v>
      </c>
      <c r="B2256" t="e">
        <f>IF(Selected!#REF!=Selected!#REF!,1,0)</f>
        <v>#REF!</v>
      </c>
    </row>
    <row r="2257" spans="1:2" hidden="1">
      <c r="A2257" t="e">
        <f>IF(Selected!#REF!=Selected!#REF!,1,0)</f>
        <v>#REF!</v>
      </c>
      <c r="B2257" t="e">
        <f>IF(Selected!#REF!=Selected!#REF!,1,0)</f>
        <v>#REF!</v>
      </c>
    </row>
    <row r="2258" spans="1:2" hidden="1">
      <c r="A2258" t="e">
        <f>IF(Selected!#REF!=Selected!#REF!,1,0)</f>
        <v>#REF!</v>
      </c>
      <c r="B2258" t="e">
        <f>IF(Selected!#REF!=Selected!#REF!,1,0)</f>
        <v>#REF!</v>
      </c>
    </row>
    <row r="2259" spans="1:2">
      <c r="A2259">
        <f>IF(Selected!V1214=Selected!W1214,1,0)</f>
        <v>1</v>
      </c>
      <c r="B2259">
        <f>IF(Selected!S1214=Selected!T1214,1,0)</f>
        <v>1</v>
      </c>
    </row>
    <row r="2260" spans="1:2" hidden="1">
      <c r="A2260" t="e">
        <f>IF(Selected!#REF!=Selected!#REF!,1,0)</f>
        <v>#REF!</v>
      </c>
      <c r="B2260" t="e">
        <f>IF(Selected!#REF!=Selected!#REF!,1,0)</f>
        <v>#REF!</v>
      </c>
    </row>
    <row r="2261" spans="1:2">
      <c r="A2261">
        <f>IF(Selected!V1215=Selected!W1215,1,0)</f>
        <v>1</v>
      </c>
      <c r="B2261">
        <f>IF(Selected!S1215=Selected!T1215,1,0)</f>
        <v>1</v>
      </c>
    </row>
    <row r="2262" spans="1:2" hidden="1">
      <c r="A2262" t="e">
        <f>IF(Selected!#REF!=Selected!#REF!,1,0)</f>
        <v>#REF!</v>
      </c>
      <c r="B2262" t="e">
        <f>IF(Selected!#REF!=Selected!#REF!,1,0)</f>
        <v>#REF!</v>
      </c>
    </row>
    <row r="2263" spans="1:2" hidden="1">
      <c r="A2263" t="e">
        <f>IF(Selected!#REF!=Selected!#REF!,1,0)</f>
        <v>#REF!</v>
      </c>
      <c r="B2263" t="e">
        <f>IF(Selected!#REF!=Selected!#REF!,1,0)</f>
        <v>#REF!</v>
      </c>
    </row>
    <row r="2264" spans="1:2" hidden="1">
      <c r="A2264" t="e">
        <f>IF(Selected!#REF!=Selected!#REF!,1,0)</f>
        <v>#REF!</v>
      </c>
      <c r="B2264" t="e">
        <f>IF(Selected!#REF!=Selected!#REF!,1,0)</f>
        <v>#REF!</v>
      </c>
    </row>
    <row r="2265" spans="1:2" hidden="1">
      <c r="A2265" t="e">
        <f>IF(Selected!#REF!=Selected!#REF!,1,0)</f>
        <v>#REF!</v>
      </c>
      <c r="B2265" t="e">
        <f>IF(Selected!#REF!=Selected!#REF!,1,0)</f>
        <v>#REF!</v>
      </c>
    </row>
    <row r="2266" spans="1:2" hidden="1">
      <c r="A2266" t="e">
        <f>IF(Selected!#REF!=Selected!#REF!,1,0)</f>
        <v>#REF!</v>
      </c>
      <c r="B2266" t="e">
        <f>IF(Selected!#REF!=Selected!#REF!,1,0)</f>
        <v>#REF!</v>
      </c>
    </row>
    <row r="2267" spans="1:2">
      <c r="A2267">
        <f>IF(Selected!V1216=Selected!W1216,1,0)</f>
        <v>1</v>
      </c>
      <c r="B2267">
        <f>IF(Selected!S1216=Selected!T1216,1,0)</f>
        <v>1</v>
      </c>
    </row>
    <row r="2268" spans="1:2" hidden="1">
      <c r="A2268" t="e">
        <f>IF(Selected!#REF!=Selected!#REF!,1,0)</f>
        <v>#REF!</v>
      </c>
      <c r="B2268" t="e">
        <f>IF(Selected!#REF!=Selected!#REF!,1,0)</f>
        <v>#REF!</v>
      </c>
    </row>
    <row r="2269" spans="1:2" hidden="1">
      <c r="A2269" t="e">
        <f>IF(Selected!#REF!=Selected!#REF!,1,0)</f>
        <v>#REF!</v>
      </c>
      <c r="B2269" t="e">
        <f>IF(Selected!#REF!=Selected!#REF!,1,0)</f>
        <v>#REF!</v>
      </c>
    </row>
    <row r="2270" spans="1:2" hidden="1">
      <c r="A2270" t="e">
        <f>IF(Selected!#REF!=Selected!#REF!,1,0)</f>
        <v>#REF!</v>
      </c>
      <c r="B2270" t="e">
        <f>IF(Selected!#REF!=Selected!#REF!,1,0)</f>
        <v>#REF!</v>
      </c>
    </row>
    <row r="2271" spans="1:2" hidden="1">
      <c r="A2271" t="e">
        <f>IF(Selected!#REF!=Selected!#REF!,1,0)</f>
        <v>#REF!</v>
      </c>
      <c r="B2271" t="e">
        <f>IF(Selected!#REF!=Selected!#REF!,1,0)</f>
        <v>#REF!</v>
      </c>
    </row>
    <row r="2272" spans="1:2" hidden="1">
      <c r="A2272" t="e">
        <f>IF(Selected!#REF!=Selected!#REF!,1,0)</f>
        <v>#REF!</v>
      </c>
      <c r="B2272" t="e">
        <f>IF(Selected!#REF!=Selected!#REF!,1,0)</f>
        <v>#REF!</v>
      </c>
    </row>
    <row r="2273" spans="1:2" hidden="1">
      <c r="A2273" t="e">
        <f>IF(Selected!#REF!=Selected!#REF!,1,0)</f>
        <v>#REF!</v>
      </c>
      <c r="B2273" t="e">
        <f>IF(Selected!#REF!=Selected!#REF!,1,0)</f>
        <v>#REF!</v>
      </c>
    </row>
    <row r="2274" spans="1:2" hidden="1">
      <c r="A2274" t="e">
        <f>IF(Selected!#REF!=Selected!#REF!,1,0)</f>
        <v>#REF!</v>
      </c>
      <c r="B2274" t="e">
        <f>IF(Selected!#REF!=Selected!#REF!,1,0)</f>
        <v>#REF!</v>
      </c>
    </row>
    <row r="2275" spans="1:2" hidden="1">
      <c r="A2275" t="e">
        <f>IF(Selected!#REF!=Selected!#REF!,1,0)</f>
        <v>#REF!</v>
      </c>
      <c r="B2275" t="e">
        <f>IF(Selected!#REF!=Selected!#REF!,1,0)</f>
        <v>#REF!</v>
      </c>
    </row>
    <row r="2276" spans="1:2" hidden="1">
      <c r="A2276" t="e">
        <f>IF(Selected!#REF!=Selected!#REF!,1,0)</f>
        <v>#REF!</v>
      </c>
      <c r="B2276" t="e">
        <f>IF(Selected!#REF!=Selected!#REF!,1,0)</f>
        <v>#REF!</v>
      </c>
    </row>
    <row r="2277" spans="1:2">
      <c r="A2277">
        <f>IF(Selected!V1217=Selected!W1217,1,0)</f>
        <v>1</v>
      </c>
      <c r="B2277">
        <f>IF(Selected!S1217=Selected!T1217,1,0)</f>
        <v>1</v>
      </c>
    </row>
    <row r="2278" spans="1:2">
      <c r="A2278">
        <f>IF(Selected!V1218=Selected!W1218,1,0)</f>
        <v>1</v>
      </c>
      <c r="B2278">
        <f>IF(Selected!S1218=Selected!T1218,1,0)</f>
        <v>1</v>
      </c>
    </row>
    <row r="2279" spans="1:2" hidden="1">
      <c r="A2279" t="e">
        <f>IF(Selected!#REF!=Selected!#REF!,1,0)</f>
        <v>#REF!</v>
      </c>
      <c r="B2279" t="e">
        <f>IF(Selected!#REF!=Selected!#REF!,1,0)</f>
        <v>#REF!</v>
      </c>
    </row>
    <row r="2280" spans="1:2" hidden="1">
      <c r="A2280" t="e">
        <f>IF(Selected!#REF!=Selected!#REF!,1,0)</f>
        <v>#REF!</v>
      </c>
      <c r="B2280" t="e">
        <f>IF(Selected!#REF!=Selected!#REF!,1,0)</f>
        <v>#REF!</v>
      </c>
    </row>
    <row r="2281" spans="1:2">
      <c r="A2281">
        <f>IF(Selected!V1219=Selected!W1219,1,0)</f>
        <v>1</v>
      </c>
      <c r="B2281">
        <f>IF(Selected!S1219=Selected!T1219,1,0)</f>
        <v>1</v>
      </c>
    </row>
    <row r="2282" spans="1:2" hidden="1">
      <c r="A2282" t="e">
        <f>IF(Selected!#REF!=Selected!#REF!,1,0)</f>
        <v>#REF!</v>
      </c>
      <c r="B2282" t="e">
        <f>IF(Selected!#REF!=Selected!#REF!,1,0)</f>
        <v>#REF!</v>
      </c>
    </row>
    <row r="2283" spans="1:2" hidden="1">
      <c r="A2283" t="e">
        <f>IF(Selected!#REF!=Selected!#REF!,1,0)</f>
        <v>#REF!</v>
      </c>
      <c r="B2283" t="e">
        <f>IF(Selected!#REF!=Selected!#REF!,1,0)</f>
        <v>#REF!</v>
      </c>
    </row>
    <row r="2284" spans="1:2">
      <c r="A2284">
        <f>IF(Selected!V1220=Selected!W1220,1,0)</f>
        <v>1</v>
      </c>
      <c r="B2284">
        <f>IF(Selected!S1220=Selected!T1220,1,0)</f>
        <v>1</v>
      </c>
    </row>
    <row r="2285" spans="1:2">
      <c r="A2285">
        <f>IF(Selected!V1221=Selected!W1221,1,0)</f>
        <v>1</v>
      </c>
      <c r="B2285">
        <f>IF(Selected!S1221=Selected!T1221,1,0)</f>
        <v>1</v>
      </c>
    </row>
    <row r="2286" spans="1:2" hidden="1">
      <c r="A2286" t="e">
        <f>IF(Selected!#REF!=Selected!#REF!,1,0)</f>
        <v>#REF!</v>
      </c>
      <c r="B2286" t="e">
        <f>IF(Selected!#REF!=Selected!#REF!,1,0)</f>
        <v>#REF!</v>
      </c>
    </row>
    <row r="2287" spans="1:2">
      <c r="A2287">
        <f>IF(Selected!V1222=Selected!W1222,1,0)</f>
        <v>1</v>
      </c>
      <c r="B2287">
        <f>IF(Selected!S1222=Selected!T1222,1,0)</f>
        <v>1</v>
      </c>
    </row>
    <row r="2288" spans="1:2" hidden="1">
      <c r="A2288" t="e">
        <f>IF(Selected!#REF!=Selected!#REF!,1,0)</f>
        <v>#REF!</v>
      </c>
      <c r="B2288" t="e">
        <f>IF(Selected!#REF!=Selected!#REF!,1,0)</f>
        <v>#REF!</v>
      </c>
    </row>
    <row r="2289" spans="1:2" hidden="1">
      <c r="A2289" t="e">
        <f>IF(Selected!#REF!=Selected!#REF!,1,0)</f>
        <v>#REF!</v>
      </c>
      <c r="B2289" t="e">
        <f>IF(Selected!#REF!=Selected!#REF!,1,0)</f>
        <v>#REF!</v>
      </c>
    </row>
    <row r="2290" spans="1:2" hidden="1">
      <c r="A2290" t="e">
        <f>IF(Selected!#REF!=Selected!#REF!,1,0)</f>
        <v>#REF!</v>
      </c>
      <c r="B2290" t="e">
        <f>IF(Selected!#REF!=Selected!#REF!,1,0)</f>
        <v>#REF!</v>
      </c>
    </row>
    <row r="2291" spans="1:2" hidden="1">
      <c r="A2291" t="e">
        <f>IF(Selected!#REF!=Selected!#REF!,1,0)</f>
        <v>#REF!</v>
      </c>
      <c r="B2291" t="e">
        <f>IF(Selected!#REF!=Selected!#REF!,1,0)</f>
        <v>#REF!</v>
      </c>
    </row>
    <row r="2292" spans="1:2" hidden="1">
      <c r="A2292" t="e">
        <f>IF(Selected!#REF!=Selected!#REF!,1,0)</f>
        <v>#REF!</v>
      </c>
      <c r="B2292" t="e">
        <f>IF(Selected!#REF!=Selected!#REF!,1,0)</f>
        <v>#REF!</v>
      </c>
    </row>
    <row r="2293" spans="1:2" hidden="1">
      <c r="A2293" t="e">
        <f>IF(Selected!#REF!=Selected!#REF!,1,0)</f>
        <v>#REF!</v>
      </c>
      <c r="B2293" t="e">
        <f>IF(Selected!#REF!=Selected!#REF!,1,0)</f>
        <v>#REF!</v>
      </c>
    </row>
    <row r="2294" spans="1:2" hidden="1">
      <c r="A2294" t="e">
        <f>IF(Selected!#REF!=Selected!#REF!,1,0)</f>
        <v>#REF!</v>
      </c>
      <c r="B2294" t="e">
        <f>IF(Selected!#REF!=Selected!#REF!,1,0)</f>
        <v>#REF!</v>
      </c>
    </row>
    <row r="2295" spans="1:2" hidden="1">
      <c r="A2295" t="e">
        <f>IF(Selected!#REF!=Selected!#REF!,1,0)</f>
        <v>#REF!</v>
      </c>
      <c r="B2295" t="e">
        <f>IF(Selected!#REF!=Selected!#REF!,1,0)</f>
        <v>#REF!</v>
      </c>
    </row>
    <row r="2296" spans="1:2" hidden="1">
      <c r="A2296" t="e">
        <f>IF(Selected!#REF!=Selected!#REF!,1,0)</f>
        <v>#REF!</v>
      </c>
      <c r="B2296" t="e">
        <f>IF(Selected!#REF!=Selected!#REF!,1,0)</f>
        <v>#REF!</v>
      </c>
    </row>
    <row r="2297" spans="1:2" hidden="1">
      <c r="A2297" t="e">
        <f>IF(Selected!#REF!=Selected!#REF!,1,0)</f>
        <v>#REF!</v>
      </c>
      <c r="B2297" t="e">
        <f>IF(Selected!#REF!=Selected!#REF!,1,0)</f>
        <v>#REF!</v>
      </c>
    </row>
    <row r="2298" spans="1:2" hidden="1">
      <c r="A2298" t="e">
        <f>IF(Selected!#REF!=Selected!#REF!,1,0)</f>
        <v>#REF!</v>
      </c>
      <c r="B2298" t="e">
        <f>IF(Selected!#REF!=Selected!#REF!,1,0)</f>
        <v>#REF!</v>
      </c>
    </row>
    <row r="2299" spans="1:2" hidden="1">
      <c r="A2299" t="e">
        <f>IF(Selected!#REF!=Selected!#REF!,1,0)</f>
        <v>#REF!</v>
      </c>
      <c r="B2299" t="e">
        <f>IF(Selected!#REF!=Selected!#REF!,1,0)</f>
        <v>#REF!</v>
      </c>
    </row>
    <row r="2300" spans="1:2">
      <c r="A2300">
        <f>IF(Selected!V1223=Selected!W1223,1,0)</f>
        <v>1</v>
      </c>
      <c r="B2300">
        <f>IF(Selected!S1223=Selected!T1223,1,0)</f>
        <v>1</v>
      </c>
    </row>
    <row r="2301" spans="1:2" hidden="1">
      <c r="A2301" t="e">
        <f>IF(Selected!#REF!=Selected!#REF!,1,0)</f>
        <v>#REF!</v>
      </c>
      <c r="B2301" t="e">
        <f>IF(Selected!#REF!=Selected!#REF!,1,0)</f>
        <v>#REF!</v>
      </c>
    </row>
    <row r="2302" spans="1:2">
      <c r="A2302" t="e">
        <f>IF(Selected!#REF!=Selected!#REF!,1,0)</f>
        <v>#REF!</v>
      </c>
      <c r="B2302" t="e">
        <f>IF(Selected!#REF!=Selected!#REF!,1,0)</f>
        <v>#REF!</v>
      </c>
    </row>
    <row r="2303" spans="1:2">
      <c r="A2303">
        <f>IF(Selected!V1224=Selected!W1224,1,0)</f>
        <v>1</v>
      </c>
      <c r="B2303">
        <f>IF(Selected!S1224=Selected!T1224,1,0)</f>
        <v>1</v>
      </c>
    </row>
    <row r="2304" spans="1:2">
      <c r="A2304">
        <f>IF(Selected!V1225=Selected!W1225,1,0)</f>
        <v>1</v>
      </c>
      <c r="B2304">
        <f>IF(Selected!S1225=Selected!T1225,1,0)</f>
        <v>1</v>
      </c>
    </row>
    <row r="2305" spans="1:2" hidden="1">
      <c r="A2305" t="e">
        <f>IF(Selected!#REF!=Selected!#REF!,1,0)</f>
        <v>#REF!</v>
      </c>
      <c r="B2305" t="e">
        <f>IF(Selected!#REF!=Selected!#REF!,1,0)</f>
        <v>#REF!</v>
      </c>
    </row>
    <row r="2306" spans="1:2" hidden="1">
      <c r="A2306" t="e">
        <f>IF(Selected!#REF!=Selected!#REF!,1,0)</f>
        <v>#REF!</v>
      </c>
      <c r="B2306" t="e">
        <f>IF(Selected!#REF!=Selected!#REF!,1,0)</f>
        <v>#REF!</v>
      </c>
    </row>
    <row r="2307" spans="1:2" hidden="1">
      <c r="A2307" t="e">
        <f>IF(Selected!#REF!=Selected!#REF!,1,0)</f>
        <v>#REF!</v>
      </c>
      <c r="B2307" t="e">
        <f>IF(Selected!#REF!=Selected!#REF!,1,0)</f>
        <v>#REF!</v>
      </c>
    </row>
    <row r="2308" spans="1:2">
      <c r="A2308">
        <f>IF(Selected!V1226=Selected!W1226,1,0)</f>
        <v>1</v>
      </c>
      <c r="B2308">
        <f>IF(Selected!S1226=Selected!T1226,1,0)</f>
        <v>1</v>
      </c>
    </row>
    <row r="2309" spans="1:2" hidden="1">
      <c r="A2309" t="e">
        <f>IF(Selected!#REF!=Selected!#REF!,1,0)</f>
        <v>#REF!</v>
      </c>
      <c r="B2309" t="e">
        <f>IF(Selected!#REF!=Selected!#REF!,1,0)</f>
        <v>#REF!</v>
      </c>
    </row>
    <row r="2310" spans="1:2">
      <c r="A2310">
        <f>IF(Selected!V1227=Selected!W1227,1,0)</f>
        <v>1</v>
      </c>
      <c r="B2310">
        <f>IF(Selected!S1227=Selected!T1227,1,0)</f>
        <v>1</v>
      </c>
    </row>
    <row r="2311" spans="1:2" hidden="1">
      <c r="A2311" t="e">
        <f>IF(Selected!#REF!=Selected!#REF!,1,0)</f>
        <v>#REF!</v>
      </c>
      <c r="B2311" t="e">
        <f>IF(Selected!#REF!=Selected!#REF!,1,0)</f>
        <v>#REF!</v>
      </c>
    </row>
    <row r="2312" spans="1:2">
      <c r="A2312">
        <f>IF(Selected!V1228=Selected!W1228,1,0)</f>
        <v>1</v>
      </c>
      <c r="B2312">
        <f>IF(Selected!S1228=Selected!T1228,1,0)</f>
        <v>1</v>
      </c>
    </row>
    <row r="2313" spans="1:2">
      <c r="A2313">
        <f>IF(Selected!V1229=Selected!W1229,1,0)</f>
        <v>1</v>
      </c>
      <c r="B2313">
        <f>IF(Selected!S1229=Selected!T1229,1,0)</f>
        <v>1</v>
      </c>
    </row>
    <row r="2314" spans="1:2">
      <c r="A2314">
        <f>IF(Selected!V1230=Selected!W1230,1,0)</f>
        <v>1</v>
      </c>
      <c r="B2314">
        <f>IF(Selected!S1230=Selected!T1230,1,0)</f>
        <v>1</v>
      </c>
    </row>
    <row r="2315" spans="1:2" hidden="1">
      <c r="A2315" t="e">
        <f>IF(Selected!#REF!=Selected!#REF!,1,0)</f>
        <v>#REF!</v>
      </c>
      <c r="B2315" t="e">
        <f>IF(Selected!#REF!=Selected!#REF!,1,0)</f>
        <v>#REF!</v>
      </c>
    </row>
    <row r="2316" spans="1:2">
      <c r="A2316" t="e">
        <f>IF(Selected!#REF!=Selected!#REF!,1,0)</f>
        <v>#REF!</v>
      </c>
      <c r="B2316" t="e">
        <f>IF(Selected!#REF!=Selected!#REF!,1,0)</f>
        <v>#REF!</v>
      </c>
    </row>
    <row r="2317" spans="1:2" hidden="1">
      <c r="A2317" t="e">
        <f>IF(Selected!#REF!=Selected!#REF!,1,0)</f>
        <v>#REF!</v>
      </c>
      <c r="B2317" t="e">
        <f>IF(Selected!#REF!=Selected!#REF!,1,0)</f>
        <v>#REF!</v>
      </c>
    </row>
    <row r="2318" spans="1:2">
      <c r="A2318">
        <f>IF(Selected!V1231=Selected!W1231,1,0)</f>
        <v>1</v>
      </c>
      <c r="B2318">
        <f>IF(Selected!S1231=Selected!T1231,1,0)</f>
        <v>1</v>
      </c>
    </row>
    <row r="2319" spans="1:2">
      <c r="A2319">
        <f>IF(Selected!V1232=Selected!W1232,1,0)</f>
        <v>1</v>
      </c>
      <c r="B2319">
        <f>IF(Selected!S1232=Selected!T1232,1,0)</f>
        <v>1</v>
      </c>
    </row>
    <row r="2320" spans="1:2" hidden="1">
      <c r="A2320" t="e">
        <f>IF(Selected!#REF!=Selected!#REF!,1,0)</f>
        <v>#REF!</v>
      </c>
      <c r="B2320" t="e">
        <f>IF(Selected!#REF!=Selected!#REF!,1,0)</f>
        <v>#REF!</v>
      </c>
    </row>
    <row r="2321" spans="1:2" hidden="1">
      <c r="A2321" t="e">
        <f>IF(Selected!#REF!=Selected!#REF!,1,0)</f>
        <v>#REF!</v>
      </c>
      <c r="B2321" t="e">
        <f>IF(Selected!#REF!=Selected!#REF!,1,0)</f>
        <v>#REF!</v>
      </c>
    </row>
    <row r="2322" spans="1:2" hidden="1">
      <c r="A2322" t="e">
        <f>IF(Selected!#REF!=Selected!#REF!,1,0)</f>
        <v>#REF!</v>
      </c>
      <c r="B2322" t="e">
        <f>IF(Selected!#REF!=Selected!#REF!,1,0)</f>
        <v>#REF!</v>
      </c>
    </row>
    <row r="2323" spans="1:2" hidden="1">
      <c r="A2323" t="e">
        <f>IF(Selected!#REF!=Selected!#REF!,1,0)</f>
        <v>#REF!</v>
      </c>
      <c r="B2323" t="e">
        <f>IF(Selected!#REF!=Selected!#REF!,1,0)</f>
        <v>#REF!</v>
      </c>
    </row>
    <row r="2324" spans="1:2" hidden="1">
      <c r="A2324" t="e">
        <f>IF(Selected!#REF!=Selected!#REF!,1,0)</f>
        <v>#REF!</v>
      </c>
      <c r="B2324" t="e">
        <f>IF(Selected!#REF!=Selected!#REF!,1,0)</f>
        <v>#REF!</v>
      </c>
    </row>
    <row r="2325" spans="1:2" hidden="1">
      <c r="A2325" t="e">
        <f>IF(Selected!#REF!=Selected!#REF!,1,0)</f>
        <v>#REF!</v>
      </c>
      <c r="B2325" t="e">
        <f>IF(Selected!#REF!=Selected!#REF!,1,0)</f>
        <v>#REF!</v>
      </c>
    </row>
    <row r="2326" spans="1:2" hidden="1">
      <c r="A2326" t="e">
        <f>IF(Selected!#REF!=Selected!#REF!,1,0)</f>
        <v>#REF!</v>
      </c>
      <c r="B2326" t="e">
        <f>IF(Selected!#REF!=Selected!#REF!,1,0)</f>
        <v>#REF!</v>
      </c>
    </row>
    <row r="2327" spans="1:2">
      <c r="A2327">
        <f>IF(Selected!V1233=Selected!W1233,1,0)</f>
        <v>1</v>
      </c>
      <c r="B2327">
        <f>IF(Selected!S1233=Selected!T1233,1,0)</f>
        <v>1</v>
      </c>
    </row>
    <row r="2328" spans="1:2" hidden="1">
      <c r="A2328" t="e">
        <f>IF(Selected!#REF!=Selected!#REF!,1,0)</f>
        <v>#REF!</v>
      </c>
      <c r="B2328" t="e">
        <f>IF(Selected!#REF!=Selected!#REF!,1,0)</f>
        <v>#REF!</v>
      </c>
    </row>
    <row r="2329" spans="1:2" hidden="1">
      <c r="A2329" t="e">
        <f>IF(Selected!#REF!=Selected!#REF!,1,0)</f>
        <v>#REF!</v>
      </c>
      <c r="B2329" t="e">
        <f>IF(Selected!#REF!=Selected!#REF!,1,0)</f>
        <v>#REF!</v>
      </c>
    </row>
    <row r="2330" spans="1:2" hidden="1">
      <c r="A2330" t="e">
        <f>IF(Selected!#REF!=Selected!#REF!,1,0)</f>
        <v>#REF!</v>
      </c>
      <c r="B2330" t="e">
        <f>IF(Selected!#REF!=Selected!#REF!,1,0)</f>
        <v>#REF!</v>
      </c>
    </row>
    <row r="2331" spans="1:2">
      <c r="A2331" t="e">
        <f>IF(Selected!#REF!=Selected!#REF!,1,0)</f>
        <v>#REF!</v>
      </c>
      <c r="B2331" t="e">
        <f>IF(Selected!#REF!=Selected!#REF!,1,0)</f>
        <v>#REF!</v>
      </c>
    </row>
    <row r="2332" spans="1:2">
      <c r="A2332" t="e">
        <f>IF(Selected!#REF!=Selected!#REF!,1,0)</f>
        <v>#REF!</v>
      </c>
      <c r="B2332" t="e">
        <f>IF(Selected!#REF!=Selected!#REF!,1,0)</f>
        <v>#REF!</v>
      </c>
    </row>
    <row r="2333" spans="1:2" hidden="1">
      <c r="A2333" t="e">
        <f>IF(Selected!#REF!=Selected!#REF!,1,0)</f>
        <v>#REF!</v>
      </c>
      <c r="B2333" t="e">
        <f>IF(Selected!#REF!=Selected!#REF!,1,0)</f>
        <v>#REF!</v>
      </c>
    </row>
    <row r="2334" spans="1:2" hidden="1">
      <c r="A2334" t="e">
        <f>IF(Selected!#REF!=Selected!#REF!,1,0)</f>
        <v>#REF!</v>
      </c>
      <c r="B2334" t="e">
        <f>IF(Selected!#REF!=Selected!#REF!,1,0)</f>
        <v>#REF!</v>
      </c>
    </row>
    <row r="2335" spans="1:2" hidden="1">
      <c r="A2335" t="e">
        <f>IF(Selected!#REF!=Selected!#REF!,1,0)</f>
        <v>#REF!</v>
      </c>
      <c r="B2335" t="e">
        <f>IF(Selected!#REF!=Selected!#REF!,1,0)</f>
        <v>#REF!</v>
      </c>
    </row>
    <row r="2336" spans="1:2" hidden="1">
      <c r="A2336" t="e">
        <f>IF(Selected!#REF!=Selected!#REF!,1,0)</f>
        <v>#REF!</v>
      </c>
      <c r="B2336" t="e">
        <f>IF(Selected!#REF!=Selected!#REF!,1,0)</f>
        <v>#REF!</v>
      </c>
    </row>
    <row r="2337" spans="1:2">
      <c r="A2337">
        <f>IF(Selected!V1234=Selected!W1234,1,0)</f>
        <v>1</v>
      </c>
      <c r="B2337">
        <f>IF(Selected!S1234=Selected!T1234,1,0)</f>
        <v>1</v>
      </c>
    </row>
    <row r="2338" spans="1:2">
      <c r="A2338">
        <f>IF(Selected!V1235=Selected!W1235,1,0)</f>
        <v>1</v>
      </c>
      <c r="B2338">
        <f>IF(Selected!S1235=Selected!T1235,1,0)</f>
        <v>1</v>
      </c>
    </row>
    <row r="2339" spans="1:2" hidden="1">
      <c r="A2339" t="e">
        <f>IF(Selected!#REF!=Selected!#REF!,1,0)</f>
        <v>#REF!</v>
      </c>
      <c r="B2339" t="e">
        <f>IF(Selected!#REF!=Selected!#REF!,1,0)</f>
        <v>#REF!</v>
      </c>
    </row>
    <row r="2340" spans="1:2" hidden="1">
      <c r="A2340" t="e">
        <f>IF(Selected!#REF!=Selected!#REF!,1,0)</f>
        <v>#REF!</v>
      </c>
      <c r="B2340" t="e">
        <f>IF(Selected!#REF!=Selected!#REF!,1,0)</f>
        <v>#REF!</v>
      </c>
    </row>
    <row r="2341" spans="1:2" hidden="1">
      <c r="A2341" t="e">
        <f>IF(Selected!#REF!=Selected!#REF!,1,0)</f>
        <v>#REF!</v>
      </c>
      <c r="B2341" t="e">
        <f>IF(Selected!#REF!=Selected!#REF!,1,0)</f>
        <v>#REF!</v>
      </c>
    </row>
    <row r="2342" spans="1:2">
      <c r="A2342">
        <f>IF(Selected!V1236=Selected!W1236,1,0)</f>
        <v>1</v>
      </c>
      <c r="B2342">
        <f>IF(Selected!S1236=Selected!T1236,1,0)</f>
        <v>1</v>
      </c>
    </row>
    <row r="2343" spans="1:2" hidden="1">
      <c r="A2343" t="e">
        <f>IF(Selected!#REF!=Selected!#REF!,1,0)</f>
        <v>#REF!</v>
      </c>
      <c r="B2343" t="e">
        <f>IF(Selected!#REF!=Selected!#REF!,1,0)</f>
        <v>#REF!</v>
      </c>
    </row>
    <row r="2344" spans="1:2" hidden="1">
      <c r="A2344" t="e">
        <f>IF(Selected!#REF!=Selected!#REF!,1,0)</f>
        <v>#REF!</v>
      </c>
      <c r="B2344" t="e">
        <f>IF(Selected!#REF!=Selected!#REF!,1,0)</f>
        <v>#REF!</v>
      </c>
    </row>
    <row r="2345" spans="1:2" hidden="1">
      <c r="A2345" t="e">
        <f>IF(Selected!#REF!=Selected!#REF!,1,0)</f>
        <v>#REF!</v>
      </c>
      <c r="B2345" t="e">
        <f>IF(Selected!#REF!=Selected!#REF!,1,0)</f>
        <v>#REF!</v>
      </c>
    </row>
    <row r="2346" spans="1:2">
      <c r="A2346">
        <f>IF(Selected!V1237=Selected!W1237,1,0)</f>
        <v>1</v>
      </c>
      <c r="B2346">
        <f>IF(Selected!S1237=Selected!T1237,1,0)</f>
        <v>1</v>
      </c>
    </row>
    <row r="2347" spans="1:2" hidden="1">
      <c r="A2347" t="e">
        <f>IF(Selected!#REF!=Selected!#REF!,1,0)</f>
        <v>#REF!</v>
      </c>
      <c r="B2347" t="e">
        <f>IF(Selected!#REF!=Selected!#REF!,1,0)</f>
        <v>#REF!</v>
      </c>
    </row>
    <row r="2348" spans="1:2" hidden="1">
      <c r="A2348" t="e">
        <f>IF(Selected!#REF!=Selected!#REF!,1,0)</f>
        <v>#REF!</v>
      </c>
      <c r="B2348" t="e">
        <f>IF(Selected!#REF!=Selected!#REF!,1,0)</f>
        <v>#REF!</v>
      </c>
    </row>
    <row r="2349" spans="1:2">
      <c r="A2349">
        <f>IF(Selected!V1238=Selected!W1238,1,0)</f>
        <v>1</v>
      </c>
      <c r="B2349">
        <f>IF(Selected!S1238=Selected!T1238,1,0)</f>
        <v>1</v>
      </c>
    </row>
    <row r="2350" spans="1:2" hidden="1">
      <c r="A2350" t="e">
        <f>IF(Selected!#REF!=Selected!#REF!,1,0)</f>
        <v>#REF!</v>
      </c>
      <c r="B2350" t="e">
        <f>IF(Selected!#REF!=Selected!#REF!,1,0)</f>
        <v>#REF!</v>
      </c>
    </row>
    <row r="2351" spans="1:2">
      <c r="A2351">
        <f>IF(Selected!V1239=Selected!W1239,1,0)</f>
        <v>1</v>
      </c>
      <c r="B2351">
        <f>IF(Selected!S1239=Selected!T1239,1,0)</f>
        <v>1</v>
      </c>
    </row>
    <row r="2352" spans="1:2" hidden="1">
      <c r="A2352" t="e">
        <f>IF(Selected!#REF!=Selected!#REF!,1,0)</f>
        <v>#REF!</v>
      </c>
      <c r="B2352" t="e">
        <f>IF(Selected!#REF!=Selected!#REF!,1,0)</f>
        <v>#REF!</v>
      </c>
    </row>
    <row r="2353" spans="1:2" hidden="1">
      <c r="A2353" t="e">
        <f>IF(Selected!#REF!=Selected!#REF!,1,0)</f>
        <v>#REF!</v>
      </c>
      <c r="B2353" t="e">
        <f>IF(Selected!#REF!=Selected!#REF!,1,0)</f>
        <v>#REF!</v>
      </c>
    </row>
    <row r="2354" spans="1:2">
      <c r="A2354">
        <f>IF(Selected!V1240=Selected!W1240,1,0)</f>
        <v>1</v>
      </c>
      <c r="B2354">
        <f>IF(Selected!S1240=Selected!T1240,1,0)</f>
        <v>1</v>
      </c>
    </row>
    <row r="2355" spans="1:2" hidden="1">
      <c r="A2355" t="e">
        <f>IF(Selected!#REF!=Selected!#REF!,1,0)</f>
        <v>#REF!</v>
      </c>
      <c r="B2355" t="e">
        <f>IF(Selected!#REF!=Selected!#REF!,1,0)</f>
        <v>#REF!</v>
      </c>
    </row>
    <row r="2356" spans="1:2">
      <c r="A2356">
        <f>IF(Selected!V1241=Selected!W1241,1,0)</f>
        <v>1</v>
      </c>
      <c r="B2356">
        <f>IF(Selected!S1241=Selected!T1241,1,0)</f>
        <v>1</v>
      </c>
    </row>
    <row r="2357" spans="1:2" hidden="1">
      <c r="A2357" t="e">
        <f>IF(Selected!#REF!=Selected!#REF!,1,0)</f>
        <v>#REF!</v>
      </c>
      <c r="B2357" t="e">
        <f>IF(Selected!#REF!=Selected!#REF!,1,0)</f>
        <v>#REF!</v>
      </c>
    </row>
    <row r="2358" spans="1:2">
      <c r="A2358" t="e">
        <f>IF(Selected!#REF!=Selected!#REF!,1,0)</f>
        <v>#REF!</v>
      </c>
      <c r="B2358" t="e">
        <f>IF(Selected!#REF!=Selected!#REF!,1,0)</f>
        <v>#REF!</v>
      </c>
    </row>
    <row r="2359" spans="1:2" hidden="1">
      <c r="A2359" t="e">
        <f>IF(Selected!#REF!=Selected!#REF!,1,0)</f>
        <v>#REF!</v>
      </c>
      <c r="B2359" t="e">
        <f>IF(Selected!#REF!=Selected!#REF!,1,0)</f>
        <v>#REF!</v>
      </c>
    </row>
    <row r="2360" spans="1:2" hidden="1">
      <c r="A2360" t="e">
        <f>IF(Selected!#REF!=Selected!#REF!,1,0)</f>
        <v>#REF!</v>
      </c>
      <c r="B2360" t="e">
        <f>IF(Selected!#REF!=Selected!#REF!,1,0)</f>
        <v>#REF!</v>
      </c>
    </row>
    <row r="2361" spans="1:2" hidden="1">
      <c r="A2361" t="e">
        <f>IF(Selected!#REF!=Selected!#REF!,1,0)</f>
        <v>#REF!</v>
      </c>
      <c r="B2361" t="e">
        <f>IF(Selected!#REF!=Selected!#REF!,1,0)</f>
        <v>#REF!</v>
      </c>
    </row>
    <row r="2362" spans="1:2" hidden="1">
      <c r="A2362" t="e">
        <f>IF(Selected!#REF!=Selected!#REF!,1,0)</f>
        <v>#REF!</v>
      </c>
      <c r="B2362" t="e">
        <f>IF(Selected!#REF!=Selected!#REF!,1,0)</f>
        <v>#REF!</v>
      </c>
    </row>
    <row r="2363" spans="1:2" hidden="1">
      <c r="A2363" t="e">
        <f>IF(Selected!#REF!=Selected!#REF!,1,0)</f>
        <v>#REF!</v>
      </c>
      <c r="B2363" t="e">
        <f>IF(Selected!#REF!=Selected!#REF!,1,0)</f>
        <v>#REF!</v>
      </c>
    </row>
    <row r="2364" spans="1:2">
      <c r="A2364">
        <f>IF(Selected!V1242=Selected!W1242,1,0)</f>
        <v>1</v>
      </c>
      <c r="B2364">
        <f>IF(Selected!S1242=Selected!T1242,1,0)</f>
        <v>1</v>
      </c>
    </row>
    <row r="2365" spans="1:2">
      <c r="A2365">
        <f>IF(Selected!V1243=Selected!W1243,1,0)</f>
        <v>1</v>
      </c>
      <c r="B2365">
        <f>IF(Selected!S1243=Selected!T1243,1,0)</f>
        <v>1</v>
      </c>
    </row>
    <row r="2366" spans="1:2" hidden="1">
      <c r="A2366" t="e">
        <f>IF(Selected!#REF!=Selected!#REF!,1,0)</f>
        <v>#REF!</v>
      </c>
      <c r="B2366" t="e">
        <f>IF(Selected!#REF!=Selected!#REF!,1,0)</f>
        <v>#REF!</v>
      </c>
    </row>
    <row r="2367" spans="1:2" hidden="1">
      <c r="A2367" t="e">
        <f>IF(Selected!#REF!=Selected!#REF!,1,0)</f>
        <v>#REF!</v>
      </c>
      <c r="B2367" t="e">
        <f>IF(Selected!#REF!=Selected!#REF!,1,0)</f>
        <v>#REF!</v>
      </c>
    </row>
    <row r="2368" spans="1:2" hidden="1">
      <c r="A2368" t="e">
        <f>IF(Selected!#REF!=Selected!#REF!,1,0)</f>
        <v>#REF!</v>
      </c>
      <c r="B2368" t="e">
        <f>IF(Selected!#REF!=Selected!#REF!,1,0)</f>
        <v>#REF!</v>
      </c>
    </row>
    <row r="2369" spans="1:2">
      <c r="A2369" t="e">
        <f>IF(Selected!#REF!=Selected!#REF!,1,0)</f>
        <v>#REF!</v>
      </c>
      <c r="B2369" t="e">
        <f>IF(Selected!#REF!=Selected!#REF!,1,0)</f>
        <v>#REF!</v>
      </c>
    </row>
    <row r="2370" spans="1:2" hidden="1">
      <c r="A2370" t="e">
        <f>IF(Selected!#REF!=Selected!#REF!,1,0)</f>
        <v>#REF!</v>
      </c>
      <c r="B2370" t="e">
        <f>IF(Selected!#REF!=Selected!#REF!,1,0)</f>
        <v>#REF!</v>
      </c>
    </row>
    <row r="2371" spans="1:2" hidden="1">
      <c r="A2371" t="e">
        <f>IF(Selected!#REF!=Selected!#REF!,1,0)</f>
        <v>#REF!</v>
      </c>
      <c r="B2371" t="e">
        <f>IF(Selected!#REF!=Selected!#REF!,1,0)</f>
        <v>#REF!</v>
      </c>
    </row>
    <row r="2372" spans="1:2" hidden="1">
      <c r="A2372" t="e">
        <f>IF(Selected!#REF!=Selected!#REF!,1,0)</f>
        <v>#REF!</v>
      </c>
      <c r="B2372" t="e">
        <f>IF(Selected!#REF!=Selected!#REF!,1,0)</f>
        <v>#REF!</v>
      </c>
    </row>
    <row r="2373" spans="1:2" hidden="1">
      <c r="A2373" t="e">
        <f>IF(Selected!#REF!=Selected!#REF!,1,0)</f>
        <v>#REF!</v>
      </c>
      <c r="B2373" t="e">
        <f>IF(Selected!#REF!=Selected!#REF!,1,0)</f>
        <v>#REF!</v>
      </c>
    </row>
    <row r="2374" spans="1:2" hidden="1">
      <c r="A2374" t="e">
        <f>IF(Selected!#REF!=Selected!#REF!,1,0)</f>
        <v>#REF!</v>
      </c>
      <c r="B2374" t="e">
        <f>IF(Selected!#REF!=Selected!#REF!,1,0)</f>
        <v>#REF!</v>
      </c>
    </row>
    <row r="2375" spans="1:2" hidden="1">
      <c r="A2375" t="e">
        <f>IF(Selected!#REF!=Selected!#REF!,1,0)</f>
        <v>#REF!</v>
      </c>
      <c r="B2375" t="e">
        <f>IF(Selected!#REF!=Selected!#REF!,1,0)</f>
        <v>#REF!</v>
      </c>
    </row>
    <row r="2376" spans="1:2" hidden="1">
      <c r="A2376" t="e">
        <f>IF(Selected!#REF!=Selected!#REF!,1,0)</f>
        <v>#REF!</v>
      </c>
      <c r="B2376" t="e">
        <f>IF(Selected!#REF!=Selected!#REF!,1,0)</f>
        <v>#REF!</v>
      </c>
    </row>
    <row r="2377" spans="1:2">
      <c r="A2377">
        <f>IF(Selected!V1244=Selected!W1244,1,0)</f>
        <v>1</v>
      </c>
      <c r="B2377">
        <f>IF(Selected!S1244=Selected!T1244,1,0)</f>
        <v>1</v>
      </c>
    </row>
    <row r="2378" spans="1:2" hidden="1">
      <c r="A2378" t="e">
        <f>IF(Selected!#REF!=Selected!#REF!,1,0)</f>
        <v>#REF!</v>
      </c>
      <c r="B2378" t="e">
        <f>IF(Selected!#REF!=Selected!#REF!,1,0)</f>
        <v>#REF!</v>
      </c>
    </row>
    <row r="2379" spans="1:2" hidden="1">
      <c r="A2379" t="e">
        <f>IF(Selected!#REF!=Selected!#REF!,1,0)</f>
        <v>#REF!</v>
      </c>
      <c r="B2379" t="e">
        <f>IF(Selected!#REF!=Selected!#REF!,1,0)</f>
        <v>#REF!</v>
      </c>
    </row>
    <row r="2380" spans="1:2">
      <c r="A2380">
        <f>IF(Selected!V1245=Selected!W1245,1,0)</f>
        <v>1</v>
      </c>
      <c r="B2380">
        <f>IF(Selected!S1245=Selected!T1245,1,0)</f>
        <v>1</v>
      </c>
    </row>
    <row r="2381" spans="1:2">
      <c r="A2381">
        <f>IF(Selected!V1246=Selected!W1246,1,0)</f>
        <v>1</v>
      </c>
      <c r="B2381">
        <f>IF(Selected!S1246=Selected!T1246,1,0)</f>
        <v>1</v>
      </c>
    </row>
    <row r="2382" spans="1:2">
      <c r="A2382">
        <f>IF(Selected!V1247=Selected!W1247,1,0)</f>
        <v>1</v>
      </c>
      <c r="B2382">
        <f>IF(Selected!S1247=Selected!T1247,1,0)</f>
        <v>1</v>
      </c>
    </row>
    <row r="2383" spans="1:2" hidden="1">
      <c r="A2383" t="e">
        <f>IF(Selected!#REF!=Selected!#REF!,1,0)</f>
        <v>#REF!</v>
      </c>
      <c r="B2383" t="e">
        <f>IF(Selected!#REF!=Selected!#REF!,1,0)</f>
        <v>#REF!</v>
      </c>
    </row>
    <row r="2384" spans="1:2" hidden="1">
      <c r="A2384" t="e">
        <f>IF(Selected!#REF!=Selected!#REF!,1,0)</f>
        <v>#REF!</v>
      </c>
      <c r="B2384" t="e">
        <f>IF(Selected!#REF!=Selected!#REF!,1,0)</f>
        <v>#REF!</v>
      </c>
    </row>
    <row r="2385" spans="1:2" hidden="1">
      <c r="A2385" t="e">
        <f>IF(Selected!#REF!=Selected!#REF!,1,0)</f>
        <v>#REF!</v>
      </c>
      <c r="B2385" t="e">
        <f>IF(Selected!#REF!=Selected!#REF!,1,0)</f>
        <v>#REF!</v>
      </c>
    </row>
    <row r="2386" spans="1:2" hidden="1">
      <c r="A2386" t="e">
        <f>IF(Selected!#REF!=Selected!#REF!,1,0)</f>
        <v>#REF!</v>
      </c>
      <c r="B2386" t="e">
        <f>IF(Selected!#REF!=Selected!#REF!,1,0)</f>
        <v>#REF!</v>
      </c>
    </row>
    <row r="2387" spans="1:2">
      <c r="A2387">
        <f>IF(Selected!V1248=Selected!W1248,1,0)</f>
        <v>1</v>
      </c>
      <c r="B2387">
        <f>IF(Selected!S1248=Selected!T1248,1,0)</f>
        <v>1</v>
      </c>
    </row>
    <row r="2388" spans="1:2" hidden="1">
      <c r="A2388" t="e">
        <f>IF(Selected!#REF!=Selected!#REF!,1,0)</f>
        <v>#REF!</v>
      </c>
      <c r="B2388" t="e">
        <f>IF(Selected!#REF!=Selected!#REF!,1,0)</f>
        <v>#REF!</v>
      </c>
    </row>
    <row r="2389" spans="1:2" hidden="1">
      <c r="A2389" t="e">
        <f>IF(Selected!#REF!=Selected!#REF!,1,0)</f>
        <v>#REF!</v>
      </c>
      <c r="B2389" t="e">
        <f>IF(Selected!#REF!=Selected!#REF!,1,0)</f>
        <v>#REF!</v>
      </c>
    </row>
    <row r="2390" spans="1:2">
      <c r="A2390" t="e">
        <f>IF(Selected!#REF!=Selected!#REF!,1,0)</f>
        <v>#REF!</v>
      </c>
      <c r="B2390" t="e">
        <f>IF(Selected!#REF!=Selected!#REF!,1,0)</f>
        <v>#REF!</v>
      </c>
    </row>
    <row r="2391" spans="1:2" hidden="1">
      <c r="A2391" t="e">
        <f>IF(Selected!#REF!=Selected!#REF!,1,0)</f>
        <v>#REF!</v>
      </c>
      <c r="B2391" t="e">
        <f>IF(Selected!#REF!=Selected!#REF!,1,0)</f>
        <v>#REF!</v>
      </c>
    </row>
    <row r="2392" spans="1:2">
      <c r="A2392">
        <f>IF(Selected!V1249=Selected!W1249,1,0)</f>
        <v>1</v>
      </c>
      <c r="B2392">
        <f>IF(Selected!S1249=Selected!T1249,1,0)</f>
        <v>1</v>
      </c>
    </row>
    <row r="2393" spans="1:2" hidden="1">
      <c r="A2393" t="e">
        <f>IF(Selected!#REF!=Selected!#REF!,1,0)</f>
        <v>#REF!</v>
      </c>
      <c r="B2393" t="e">
        <f>IF(Selected!#REF!=Selected!#REF!,1,0)</f>
        <v>#REF!</v>
      </c>
    </row>
    <row r="2394" spans="1:2">
      <c r="A2394" t="e">
        <f>IF(Selected!#REF!=Selected!#REF!,1,0)</f>
        <v>#REF!</v>
      </c>
      <c r="B2394" t="e">
        <f>IF(Selected!#REF!=Selected!#REF!,1,0)</f>
        <v>#REF!</v>
      </c>
    </row>
    <row r="2395" spans="1:2" hidden="1">
      <c r="A2395" t="e">
        <f>IF(Selected!#REF!=Selected!#REF!,1,0)</f>
        <v>#REF!</v>
      </c>
      <c r="B2395" t="e">
        <f>IF(Selected!#REF!=Selected!#REF!,1,0)</f>
        <v>#REF!</v>
      </c>
    </row>
    <row r="2396" spans="1:2" hidden="1">
      <c r="A2396" t="e">
        <f>IF(Selected!#REF!=Selected!#REF!,1,0)</f>
        <v>#REF!</v>
      </c>
      <c r="B2396" t="e">
        <f>IF(Selected!#REF!=Selected!#REF!,1,0)</f>
        <v>#REF!</v>
      </c>
    </row>
    <row r="2397" spans="1:2" hidden="1">
      <c r="A2397" t="e">
        <f>IF(Selected!#REF!=Selected!#REF!,1,0)</f>
        <v>#REF!</v>
      </c>
      <c r="B2397" t="e">
        <f>IF(Selected!#REF!=Selected!#REF!,1,0)</f>
        <v>#REF!</v>
      </c>
    </row>
    <row r="2398" spans="1:2" hidden="1">
      <c r="A2398" t="e">
        <f>IF(Selected!#REF!=Selected!#REF!,1,0)</f>
        <v>#REF!</v>
      </c>
      <c r="B2398" t="e">
        <f>IF(Selected!#REF!=Selected!#REF!,1,0)</f>
        <v>#REF!</v>
      </c>
    </row>
    <row r="2399" spans="1:2" hidden="1">
      <c r="A2399" t="e">
        <f>IF(Selected!#REF!=Selected!#REF!,1,0)</f>
        <v>#REF!</v>
      </c>
      <c r="B2399" t="e">
        <f>IF(Selected!#REF!=Selected!#REF!,1,0)</f>
        <v>#REF!</v>
      </c>
    </row>
    <row r="2400" spans="1:2">
      <c r="A2400">
        <f>IF(Selected!V1250=Selected!W1250,1,0)</f>
        <v>1</v>
      </c>
      <c r="B2400">
        <f>IF(Selected!S1250=Selected!T1250,1,0)</f>
        <v>1</v>
      </c>
    </row>
    <row r="2401" spans="1:2">
      <c r="A2401">
        <f>IF(Selected!V1251=Selected!W1251,1,0)</f>
        <v>1</v>
      </c>
      <c r="B2401">
        <f>IF(Selected!S1251=Selected!T1251,1,0)</f>
        <v>1</v>
      </c>
    </row>
    <row r="2402" spans="1:2" hidden="1">
      <c r="A2402" t="e">
        <f>IF(Selected!#REF!=Selected!#REF!,1,0)</f>
        <v>#REF!</v>
      </c>
      <c r="B2402" t="e">
        <f>IF(Selected!#REF!=Selected!#REF!,1,0)</f>
        <v>#REF!</v>
      </c>
    </row>
    <row r="2403" spans="1:2">
      <c r="A2403">
        <f>IF(Selected!V1252=Selected!W1252,1,0)</f>
        <v>1</v>
      </c>
      <c r="B2403">
        <f>IF(Selected!S1252=Selected!T1252,1,0)</f>
        <v>1</v>
      </c>
    </row>
    <row r="2404" spans="1:2" hidden="1">
      <c r="A2404" t="e">
        <f>IF(Selected!#REF!=Selected!#REF!,1,0)</f>
        <v>#REF!</v>
      </c>
      <c r="B2404" t="e">
        <f>IF(Selected!#REF!=Selected!#REF!,1,0)</f>
        <v>#REF!</v>
      </c>
    </row>
    <row r="2405" spans="1:2">
      <c r="A2405" t="e">
        <f>IF(Selected!#REF!=Selected!#REF!,1,0)</f>
        <v>#REF!</v>
      </c>
      <c r="B2405" t="e">
        <f>IF(Selected!#REF!=Selected!#REF!,1,0)</f>
        <v>#REF!</v>
      </c>
    </row>
    <row r="2406" spans="1:2" hidden="1">
      <c r="A2406" t="e">
        <f>IF(Selected!#REF!=Selected!#REF!,1,0)</f>
        <v>#REF!</v>
      </c>
      <c r="B2406" t="e">
        <f>IF(Selected!#REF!=Selected!#REF!,1,0)</f>
        <v>#REF!</v>
      </c>
    </row>
    <row r="2407" spans="1:2" hidden="1">
      <c r="A2407" t="e">
        <f>IF(Selected!#REF!=Selected!#REF!,1,0)</f>
        <v>#REF!</v>
      </c>
      <c r="B2407" t="e">
        <f>IF(Selected!#REF!=Selected!#REF!,1,0)</f>
        <v>#REF!</v>
      </c>
    </row>
    <row r="2408" spans="1:2" hidden="1">
      <c r="A2408" t="e">
        <f>IF(Selected!#REF!=Selected!#REF!,1,0)</f>
        <v>#REF!</v>
      </c>
      <c r="B2408" t="e">
        <f>IF(Selected!#REF!=Selected!#REF!,1,0)</f>
        <v>#REF!</v>
      </c>
    </row>
    <row r="2409" spans="1:2" hidden="1">
      <c r="A2409" t="e">
        <f>IF(Selected!#REF!=Selected!#REF!,1,0)</f>
        <v>#REF!</v>
      </c>
      <c r="B2409" t="e">
        <f>IF(Selected!#REF!=Selected!#REF!,1,0)</f>
        <v>#REF!</v>
      </c>
    </row>
    <row r="2410" spans="1:2" hidden="1">
      <c r="A2410" t="e">
        <f>IF(Selected!#REF!=Selected!#REF!,1,0)</f>
        <v>#REF!</v>
      </c>
      <c r="B2410" t="e">
        <f>IF(Selected!#REF!=Selected!#REF!,1,0)</f>
        <v>#REF!</v>
      </c>
    </row>
    <row r="2411" spans="1:2" hidden="1">
      <c r="A2411" t="e">
        <f>IF(Selected!#REF!=Selected!#REF!,1,0)</f>
        <v>#REF!</v>
      </c>
      <c r="B2411" t="e">
        <f>IF(Selected!#REF!=Selected!#REF!,1,0)</f>
        <v>#REF!</v>
      </c>
    </row>
    <row r="2412" spans="1:2" hidden="1">
      <c r="A2412" t="e">
        <f>IF(Selected!#REF!=Selected!#REF!,1,0)</f>
        <v>#REF!</v>
      </c>
      <c r="B2412" t="e">
        <f>IF(Selected!#REF!=Selected!#REF!,1,0)</f>
        <v>#REF!</v>
      </c>
    </row>
    <row r="2413" spans="1:2">
      <c r="A2413">
        <f>IF(Selected!V1253=Selected!W1253,1,0)</f>
        <v>1</v>
      </c>
      <c r="B2413">
        <f>IF(Selected!S1253=Selected!T1253,1,0)</f>
        <v>1</v>
      </c>
    </row>
    <row r="2414" spans="1:2" hidden="1">
      <c r="A2414" t="e">
        <f>IF(Selected!#REF!=Selected!#REF!,1,0)</f>
        <v>#REF!</v>
      </c>
      <c r="B2414" t="e">
        <f>IF(Selected!#REF!=Selected!#REF!,1,0)</f>
        <v>#REF!</v>
      </c>
    </row>
    <row r="2415" spans="1:2" hidden="1">
      <c r="A2415" t="e">
        <f>IF(Selected!#REF!=Selected!#REF!,1,0)</f>
        <v>#REF!</v>
      </c>
      <c r="B2415" t="e">
        <f>IF(Selected!#REF!=Selected!#REF!,1,0)</f>
        <v>#REF!</v>
      </c>
    </row>
    <row r="2416" spans="1:2" hidden="1">
      <c r="A2416" t="e">
        <f>IF(Selected!#REF!=Selected!#REF!,1,0)</f>
        <v>#REF!</v>
      </c>
      <c r="B2416" t="e">
        <f>IF(Selected!#REF!=Selected!#REF!,1,0)</f>
        <v>#REF!</v>
      </c>
    </row>
    <row r="2417" spans="1:26">
      <c r="A2417">
        <f>IF(Selected!V1254=Selected!W1254,1,0)</f>
        <v>1</v>
      </c>
      <c r="B2417">
        <f>IF(Selected!S1254=Selected!T1254,1,0)</f>
        <v>1</v>
      </c>
    </row>
    <row r="2418" spans="1:26" hidden="1">
      <c r="A2418">
        <f>IF(N2418=O2418,1,0)</f>
        <v>0</v>
      </c>
      <c r="B2418">
        <f>IF(L2418=M2418,1,0)</f>
        <v>0</v>
      </c>
      <c r="C2418" s="2" t="s">
        <v>2930</v>
      </c>
      <c r="D2418" s="2" t="s">
        <v>2931</v>
      </c>
      <c r="E2418" s="2" t="s">
        <v>2932</v>
      </c>
      <c r="F2418" s="3">
        <v>164746.85999999999</v>
      </c>
      <c r="G2418">
        <v>100</v>
      </c>
      <c r="H2418" s="2" t="s">
        <v>3</v>
      </c>
      <c r="I2418" s="2" t="s">
        <v>3</v>
      </c>
      <c r="J2418" s="2" t="s">
        <v>4</v>
      </c>
      <c r="K2418" s="1">
        <v>36535</v>
      </c>
      <c r="L2418" s="2" t="s">
        <v>742</v>
      </c>
      <c r="M2418" s="2" t="s">
        <v>12</v>
      </c>
      <c r="N2418" s="2" t="s">
        <v>94</v>
      </c>
      <c r="O2418" s="2" t="s">
        <v>7</v>
      </c>
      <c r="P2418" s="3">
        <v>27333</v>
      </c>
      <c r="Q2418" s="3">
        <v>4777</v>
      </c>
      <c r="R2418" s="3">
        <v>51239</v>
      </c>
      <c r="S2418" s="3">
        <v>5348</v>
      </c>
      <c r="T2418" s="2" t="s">
        <v>4728</v>
      </c>
      <c r="U2418" s="2" t="s">
        <v>4735</v>
      </c>
      <c r="V2418">
        <v>71.94</v>
      </c>
      <c r="W2418">
        <v>63.5</v>
      </c>
      <c r="X2418" s="2" t="s">
        <v>4729</v>
      </c>
      <c r="Y2418">
        <v>90.06</v>
      </c>
      <c r="Z2418">
        <v>86.13</v>
      </c>
    </row>
    <row r="2419" spans="1:26" hidden="1">
      <c r="A2419">
        <f>IF(N2419=O2419,1,0)</f>
        <v>1</v>
      </c>
      <c r="B2419">
        <f>IF(L2419=M2419,1,0)</f>
        <v>0</v>
      </c>
      <c r="C2419" s="2" t="s">
        <v>2933</v>
      </c>
      <c r="D2419" s="2" t="s">
        <v>2934</v>
      </c>
      <c r="E2419" s="2" t="s">
        <v>2935</v>
      </c>
      <c r="F2419" s="3">
        <v>1758.27</v>
      </c>
      <c r="G2419">
        <v>100</v>
      </c>
      <c r="H2419" s="2" t="s">
        <v>3</v>
      </c>
      <c r="I2419" s="2" t="s">
        <v>3</v>
      </c>
      <c r="J2419" s="2" t="s">
        <v>4</v>
      </c>
      <c r="K2419" s="1">
        <v>36532</v>
      </c>
      <c r="L2419" s="2" t="s">
        <v>161</v>
      </c>
      <c r="M2419" s="2" t="s">
        <v>227</v>
      </c>
      <c r="N2419" s="2" t="s">
        <v>95</v>
      </c>
      <c r="O2419" s="2" t="s">
        <v>95</v>
      </c>
      <c r="P2419">
        <v>89.56</v>
      </c>
      <c r="Q2419">
        <v>908.8</v>
      </c>
      <c r="R2419">
        <v>301.29000000000002</v>
      </c>
      <c r="S2419" s="3">
        <v>4203.1000000000004</v>
      </c>
      <c r="T2419" s="2" t="s">
        <v>4736</v>
      </c>
      <c r="U2419" s="2" t="s">
        <v>4730</v>
      </c>
      <c r="V2419">
        <v>53.25</v>
      </c>
      <c r="W2419">
        <v>58</v>
      </c>
      <c r="X2419" s="2" t="s">
        <v>4731</v>
      </c>
      <c r="Y2419">
        <v>26.94</v>
      </c>
      <c r="Z2419">
        <v>29.25</v>
      </c>
    </row>
    <row r="2420" spans="1:26">
      <c r="A2420">
        <f>IF(N2420=O2420,1,0)</f>
        <v>0</v>
      </c>
      <c r="B2420">
        <f>IF(L2420=M2420,1,0)</f>
        <v>1</v>
      </c>
      <c r="C2420" s="2" t="s">
        <v>2936</v>
      </c>
      <c r="D2420" s="2" t="s">
        <v>2937</v>
      </c>
      <c r="E2420" s="2" t="s">
        <v>2757</v>
      </c>
      <c r="F2420">
        <v>200.25</v>
      </c>
      <c r="G2420">
        <v>100</v>
      </c>
      <c r="H2420" s="2" t="s">
        <v>3</v>
      </c>
      <c r="I2420" s="2" t="s">
        <v>3</v>
      </c>
      <c r="J2420" s="2" t="s">
        <v>4</v>
      </c>
      <c r="K2420" s="1">
        <v>36530</v>
      </c>
      <c r="L2420" s="2" t="s">
        <v>5</v>
      </c>
      <c r="M2420" s="2" t="s">
        <v>5</v>
      </c>
      <c r="N2420" s="2" t="s">
        <v>24</v>
      </c>
      <c r="O2420" s="2" t="s">
        <v>85</v>
      </c>
      <c r="P2420">
        <v>0.03</v>
      </c>
      <c r="Q2420">
        <v>33.56</v>
      </c>
      <c r="R2420">
        <v>1.42</v>
      </c>
      <c r="S2420">
        <v>384.61</v>
      </c>
      <c r="T2420" s="2" t="s">
        <v>4732</v>
      </c>
      <c r="U2420" s="2" t="s">
        <v>4733</v>
      </c>
      <c r="V2420">
        <v>214.5</v>
      </c>
      <c r="W2420">
        <v>188.38</v>
      </c>
      <c r="X2420" s="2" t="s">
        <v>2946</v>
      </c>
    </row>
    <row r="2421" spans="1:26">
      <c r="K2421" s="1"/>
    </row>
    <row r="2422" spans="1:26">
      <c r="K2422" s="1"/>
    </row>
    <row r="2423" spans="1:26">
      <c r="K2423" s="1"/>
    </row>
    <row r="2424" spans="1:26">
      <c r="K2424" s="1"/>
    </row>
    <row r="2425" spans="1:26">
      <c r="K2425" s="1"/>
    </row>
    <row r="2426" spans="1:26">
      <c r="K2426" s="1"/>
    </row>
    <row r="2427" spans="1:26">
      <c r="K2427" s="1"/>
    </row>
    <row r="2428" spans="1:26">
      <c r="K2428" s="1"/>
    </row>
    <row r="2429" spans="1:26">
      <c r="K2429" s="1"/>
    </row>
    <row r="2430" spans="1:26">
      <c r="K2430" s="1"/>
    </row>
    <row r="2431" spans="1:26">
      <c r="K2431" s="1"/>
    </row>
  </sheetData>
  <autoFilter ref="A1:Z2420">
    <filterColumn colId="1">
      <filters>
        <filter val="1"/>
      </filters>
    </filterColumn>
  </autoFilter>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Z1755"/>
  <sheetViews>
    <sheetView workbookViewId="0">
      <selection activeCell="D1754" sqref="D1754"/>
    </sheetView>
  </sheetViews>
  <sheetFormatPr baseColWidth="10" defaultColWidth="8.83203125" defaultRowHeight="14" x14ac:dyDescent="0"/>
  <cols>
    <col min="3" max="5" width="25.6640625" customWidth="1"/>
    <col min="6" max="6" width="18.6640625" customWidth="1"/>
    <col min="7" max="8" width="25.6640625" customWidth="1"/>
    <col min="9" max="10" width="18.6640625" customWidth="1"/>
    <col min="11" max="11" width="25.6640625" customWidth="1"/>
    <col min="12" max="14" width="18.6640625" customWidth="1"/>
    <col min="15" max="17" width="25.6640625" customWidth="1"/>
    <col min="18" max="18" width="10.6640625" customWidth="1"/>
    <col min="19" max="22" width="25.6640625" customWidth="1"/>
    <col min="23" max="26" width="18.6640625" customWidth="1"/>
  </cols>
  <sheetData>
    <row r="1" spans="1:26">
      <c r="C1" t="s">
        <v>4737</v>
      </c>
      <c r="D1" t="s">
        <v>4738</v>
      </c>
      <c r="E1" t="s">
        <v>4739</v>
      </c>
      <c r="F1" t="s">
        <v>4740</v>
      </c>
      <c r="G1" t="s">
        <v>4754</v>
      </c>
      <c r="H1" t="s">
        <v>13485</v>
      </c>
      <c r="I1" t="s">
        <v>4756</v>
      </c>
      <c r="J1" t="s">
        <v>4757</v>
      </c>
      <c r="K1" t="s">
        <v>4758</v>
      </c>
      <c r="L1" t="s">
        <v>4759</v>
      </c>
      <c r="M1" t="s">
        <v>4760</v>
      </c>
      <c r="N1" t="s">
        <v>13486</v>
      </c>
      <c r="O1" t="s">
        <v>13487</v>
      </c>
      <c r="P1" t="s">
        <v>13488</v>
      </c>
      <c r="Q1" t="s">
        <v>4744</v>
      </c>
      <c r="R1" t="s">
        <v>4745</v>
      </c>
      <c r="S1" t="s">
        <v>4746</v>
      </c>
      <c r="T1" t="s">
        <v>13489</v>
      </c>
      <c r="U1" t="s">
        <v>4748</v>
      </c>
      <c r="V1" t="s">
        <v>13490</v>
      </c>
      <c r="W1" t="s">
        <v>4750</v>
      </c>
      <c r="X1" t="s">
        <v>13491</v>
      </c>
      <c r="Y1" t="s">
        <v>4752</v>
      </c>
      <c r="Z1" t="s">
        <v>13492</v>
      </c>
    </row>
    <row r="2" spans="1:26">
      <c r="A2">
        <f>IF(S2=T2,1,0)</f>
        <v>0</v>
      </c>
      <c r="B2">
        <f>IF(U2=V2,1,0)</f>
        <v>1</v>
      </c>
      <c r="C2" s="2" t="s">
        <v>4761</v>
      </c>
      <c r="D2" s="2" t="s">
        <v>4762</v>
      </c>
      <c r="E2" s="2" t="s">
        <v>4763</v>
      </c>
      <c r="F2">
        <v>82.74</v>
      </c>
      <c r="G2" s="2" t="s">
        <v>4764</v>
      </c>
      <c r="H2" s="2" t="s">
        <v>5247</v>
      </c>
      <c r="I2">
        <v>0.86</v>
      </c>
      <c r="J2">
        <v>0.83</v>
      </c>
      <c r="K2" s="2" t="s">
        <v>4765</v>
      </c>
      <c r="L2">
        <v>2.4300000000000002</v>
      </c>
      <c r="M2">
        <v>2.2999999999999998</v>
      </c>
      <c r="N2">
        <v>100</v>
      </c>
      <c r="O2" s="2" t="s">
        <v>3</v>
      </c>
      <c r="P2" s="2" t="s">
        <v>3</v>
      </c>
      <c r="Q2" s="2" t="s">
        <v>4</v>
      </c>
      <c r="R2" s="1">
        <v>41995</v>
      </c>
      <c r="S2" s="2" t="s">
        <v>144</v>
      </c>
      <c r="T2" s="2" t="s">
        <v>124</v>
      </c>
      <c r="U2" s="2" t="s">
        <v>25</v>
      </c>
      <c r="V2" s="2" t="s">
        <v>25</v>
      </c>
      <c r="W2">
        <v>25.6</v>
      </c>
      <c r="X2">
        <v>17.350000000000001</v>
      </c>
      <c r="Y2">
        <v>14.3</v>
      </c>
      <c r="Z2">
        <v>10.050000000000001</v>
      </c>
    </row>
    <row r="3" spans="1:26" hidden="1">
      <c r="B3">
        <f t="shared" ref="B3:B66" si="0">IF(U3=V3,1,0)</f>
        <v>0</v>
      </c>
      <c r="C3" s="2" t="s">
        <v>4766</v>
      </c>
      <c r="D3" s="2" t="s">
        <v>4767</v>
      </c>
      <c r="E3" s="2" t="s">
        <v>208</v>
      </c>
      <c r="F3" s="3">
        <v>9334.67</v>
      </c>
      <c r="G3" s="2" t="s">
        <v>4768</v>
      </c>
      <c r="H3" s="2" t="s">
        <v>5248</v>
      </c>
      <c r="I3">
        <v>61.88</v>
      </c>
      <c r="J3">
        <v>60.01</v>
      </c>
      <c r="K3" s="2" t="s">
        <v>4769</v>
      </c>
      <c r="L3">
        <v>100.6</v>
      </c>
      <c r="M3">
        <v>100.6</v>
      </c>
      <c r="N3">
        <v>100</v>
      </c>
      <c r="O3" s="2" t="s">
        <v>3</v>
      </c>
      <c r="P3" s="2" t="s">
        <v>3</v>
      </c>
      <c r="Q3" s="2" t="s">
        <v>4</v>
      </c>
      <c r="R3" s="1">
        <v>41981</v>
      </c>
      <c r="S3" s="2" t="s">
        <v>99</v>
      </c>
      <c r="T3" s="2" t="s">
        <v>99</v>
      </c>
      <c r="U3" s="2" t="s">
        <v>100</v>
      </c>
      <c r="V3" s="2" t="s">
        <v>145</v>
      </c>
      <c r="W3" s="3">
        <v>1164.53</v>
      </c>
      <c r="X3" s="3">
        <v>43075</v>
      </c>
      <c r="Y3" s="3">
        <v>3183.27</v>
      </c>
      <c r="Z3" s="3">
        <v>101808</v>
      </c>
    </row>
    <row r="4" spans="1:26" hidden="1">
      <c r="A4">
        <f>IF(S4=T4,1,0)</f>
        <v>1</v>
      </c>
      <c r="B4">
        <f t="shared" si="0"/>
        <v>1</v>
      </c>
      <c r="C4" s="2" t="s">
        <v>4770</v>
      </c>
      <c r="D4" s="2" t="s">
        <v>4771</v>
      </c>
      <c r="E4" s="2" t="s">
        <v>4772</v>
      </c>
      <c r="F4" s="3">
        <v>1684.79</v>
      </c>
      <c r="G4" s="2" t="s">
        <v>4773</v>
      </c>
      <c r="H4" s="2" t="s">
        <v>5249</v>
      </c>
      <c r="I4">
        <v>10.43</v>
      </c>
      <c r="J4">
        <v>11.92</v>
      </c>
      <c r="K4" s="2" t="s">
        <v>4774</v>
      </c>
      <c r="L4">
        <v>22.85</v>
      </c>
      <c r="M4">
        <v>27.86</v>
      </c>
      <c r="N4">
        <v>100</v>
      </c>
      <c r="O4" s="2" t="s">
        <v>3</v>
      </c>
      <c r="P4" s="2" t="s">
        <v>3</v>
      </c>
      <c r="Q4" s="2" t="s">
        <v>4</v>
      </c>
      <c r="R4" s="1">
        <v>41974</v>
      </c>
      <c r="S4" s="2" t="s">
        <v>109</v>
      </c>
      <c r="T4" s="2" t="s">
        <v>109</v>
      </c>
      <c r="U4" s="2" t="s">
        <v>110</v>
      </c>
      <c r="V4" s="2" t="s">
        <v>110</v>
      </c>
      <c r="W4" s="3">
        <v>1256.02</v>
      </c>
      <c r="X4">
        <v>709.18</v>
      </c>
      <c r="Y4" s="3">
        <v>1384.3</v>
      </c>
      <c r="Z4">
        <v>777.11</v>
      </c>
    </row>
    <row r="5" spans="1:26" hidden="1">
      <c r="B5">
        <f t="shared" si="0"/>
        <v>0</v>
      </c>
      <c r="C5" s="2" t="s">
        <v>4775</v>
      </c>
      <c r="D5" s="2" t="s">
        <v>1257</v>
      </c>
      <c r="E5" s="2" t="s">
        <v>4776</v>
      </c>
      <c r="G5" s="2" t="s">
        <v>5250</v>
      </c>
      <c r="H5" s="2" t="s">
        <v>4777</v>
      </c>
      <c r="I5">
        <v>52.94</v>
      </c>
      <c r="J5">
        <v>53</v>
      </c>
      <c r="K5" s="2" t="s">
        <v>4778</v>
      </c>
      <c r="L5">
        <v>52.94</v>
      </c>
      <c r="M5">
        <v>53</v>
      </c>
      <c r="N5">
        <v>100</v>
      </c>
      <c r="O5" s="2" t="s">
        <v>3</v>
      </c>
      <c r="P5" s="2" t="s">
        <v>3</v>
      </c>
      <c r="Q5" s="2" t="s">
        <v>4</v>
      </c>
      <c r="R5" s="1">
        <v>41817</v>
      </c>
      <c r="S5" s="2" t="s">
        <v>1258</v>
      </c>
      <c r="T5" s="2" t="s">
        <v>35</v>
      </c>
      <c r="U5" s="2" t="s">
        <v>357</v>
      </c>
      <c r="V5" s="2" t="s">
        <v>37</v>
      </c>
      <c r="W5" s="3">
        <v>1247.3</v>
      </c>
      <c r="X5" s="3">
        <v>1247.3</v>
      </c>
      <c r="Y5" s="3">
        <v>3426.58</v>
      </c>
      <c r="Z5" s="3">
        <v>3426.58</v>
      </c>
    </row>
    <row r="6" spans="1:26" hidden="1">
      <c r="B6">
        <f t="shared" si="0"/>
        <v>0</v>
      </c>
      <c r="C6" s="2" t="s">
        <v>4779</v>
      </c>
      <c r="D6" s="2" t="s">
        <v>4780</v>
      </c>
      <c r="E6" s="2" t="s">
        <v>4781</v>
      </c>
      <c r="F6">
        <v>70.2</v>
      </c>
      <c r="G6" s="2" t="s">
        <v>5251</v>
      </c>
      <c r="H6" s="2" t="s">
        <v>4782</v>
      </c>
      <c r="I6">
        <v>86.3</v>
      </c>
      <c r="J6">
        <v>86</v>
      </c>
      <c r="K6" s="2" t="s">
        <v>4783</v>
      </c>
      <c r="L6">
        <v>9.57</v>
      </c>
      <c r="M6">
        <v>17.29</v>
      </c>
      <c r="N6">
        <v>100</v>
      </c>
      <c r="O6" s="2" t="s">
        <v>3</v>
      </c>
      <c r="P6" s="2" t="s">
        <v>3</v>
      </c>
      <c r="Q6" s="2" t="s">
        <v>4</v>
      </c>
      <c r="R6" s="1">
        <v>41947</v>
      </c>
      <c r="S6" s="2" t="s">
        <v>150</v>
      </c>
      <c r="T6" s="2" t="s">
        <v>591</v>
      </c>
      <c r="U6" s="2" t="s">
        <v>72</v>
      </c>
      <c r="V6" s="2" t="s">
        <v>103</v>
      </c>
      <c r="W6">
        <v>29.53</v>
      </c>
      <c r="X6">
        <v>617.92999999999995</v>
      </c>
      <c r="Y6">
        <v>22.37</v>
      </c>
      <c r="Z6">
        <v>526.54999999999995</v>
      </c>
    </row>
    <row r="7" spans="1:26" hidden="1">
      <c r="B7">
        <f t="shared" si="0"/>
        <v>0</v>
      </c>
      <c r="C7" s="2" t="s">
        <v>4784</v>
      </c>
      <c r="D7" s="2" t="s">
        <v>4785</v>
      </c>
      <c r="E7" s="2" t="s">
        <v>4786</v>
      </c>
      <c r="F7">
        <v>69.95</v>
      </c>
      <c r="G7" s="2" t="s">
        <v>4787</v>
      </c>
      <c r="H7" s="2" t="s">
        <v>4788</v>
      </c>
      <c r="I7">
        <v>14.6</v>
      </c>
      <c r="J7">
        <v>14.88</v>
      </c>
      <c r="K7" s="2" t="s">
        <v>4789</v>
      </c>
      <c r="L7">
        <v>4.1500000000000004</v>
      </c>
      <c r="M7">
        <v>5.46</v>
      </c>
      <c r="N7">
        <v>100</v>
      </c>
      <c r="O7" s="2" t="s">
        <v>3</v>
      </c>
      <c r="P7" s="2" t="s">
        <v>3</v>
      </c>
      <c r="Q7" s="2" t="s">
        <v>4</v>
      </c>
      <c r="R7" s="1">
        <v>41947</v>
      </c>
      <c r="S7" s="2" t="s">
        <v>48</v>
      </c>
      <c r="T7" s="2" t="s">
        <v>5</v>
      </c>
      <c r="U7" s="2" t="s">
        <v>24</v>
      </c>
      <c r="V7" s="2" t="s">
        <v>85</v>
      </c>
      <c r="W7">
        <v>38.18</v>
      </c>
      <c r="X7">
        <v>461.97</v>
      </c>
      <c r="Y7">
        <v>50.45</v>
      </c>
      <c r="Z7">
        <v>664.84</v>
      </c>
    </row>
    <row r="8" spans="1:26" hidden="1">
      <c r="A8">
        <f>IF(S8=T8,1,0)</f>
        <v>0</v>
      </c>
      <c r="B8">
        <f t="shared" si="0"/>
        <v>1</v>
      </c>
      <c r="C8" s="2" t="s">
        <v>4790</v>
      </c>
      <c r="D8" s="2" t="s">
        <v>4791</v>
      </c>
      <c r="E8" s="2" t="s">
        <v>1187</v>
      </c>
      <c r="F8">
        <v>119.06</v>
      </c>
      <c r="G8" s="2" t="s">
        <v>4792</v>
      </c>
      <c r="H8" s="2" t="s">
        <v>4793</v>
      </c>
      <c r="I8">
        <v>25.03</v>
      </c>
      <c r="J8">
        <v>25.29</v>
      </c>
      <c r="K8" s="2" t="s">
        <v>4794</v>
      </c>
      <c r="L8">
        <v>19.5</v>
      </c>
      <c r="M8">
        <v>19.7</v>
      </c>
      <c r="N8">
        <v>100</v>
      </c>
      <c r="O8" s="2" t="s">
        <v>3</v>
      </c>
      <c r="P8" s="2" t="s">
        <v>3</v>
      </c>
      <c r="Q8" s="2" t="s">
        <v>4</v>
      </c>
      <c r="R8" s="1">
        <v>41947</v>
      </c>
      <c r="S8" s="2" t="s">
        <v>246</v>
      </c>
      <c r="T8" s="2" t="s">
        <v>65</v>
      </c>
      <c r="U8" s="2" t="s">
        <v>66</v>
      </c>
      <c r="V8" s="2" t="s">
        <v>66</v>
      </c>
      <c r="W8">
        <v>29.53</v>
      </c>
      <c r="X8">
        <v>245.94</v>
      </c>
      <c r="Y8">
        <v>701.37</v>
      </c>
      <c r="Z8" s="3">
        <v>6313.66</v>
      </c>
    </row>
    <row r="9" spans="1:26" hidden="1">
      <c r="A9">
        <f>IF(S9=T9,1,0)</f>
        <v>0</v>
      </c>
      <c r="B9">
        <f t="shared" si="0"/>
        <v>1</v>
      </c>
      <c r="C9" s="2" t="s">
        <v>4795</v>
      </c>
      <c r="D9" s="2" t="s">
        <v>1592</v>
      </c>
      <c r="E9" s="2" t="s">
        <v>2306</v>
      </c>
      <c r="F9">
        <v>25.27</v>
      </c>
      <c r="G9" s="2" t="s">
        <v>4796</v>
      </c>
      <c r="H9" s="2" t="s">
        <v>4797</v>
      </c>
      <c r="I9">
        <v>30</v>
      </c>
      <c r="J9">
        <v>30.04</v>
      </c>
      <c r="K9" s="2" t="s">
        <v>4798</v>
      </c>
      <c r="L9">
        <v>2.9</v>
      </c>
      <c r="M9">
        <v>2.8</v>
      </c>
      <c r="N9">
        <v>100</v>
      </c>
      <c r="O9" s="2" t="s">
        <v>3</v>
      </c>
      <c r="P9" s="2" t="s">
        <v>3</v>
      </c>
      <c r="Q9" s="2" t="s">
        <v>4</v>
      </c>
      <c r="R9" s="1">
        <v>41946</v>
      </c>
      <c r="S9" s="2" t="s">
        <v>65</v>
      </c>
      <c r="T9" s="2" t="s">
        <v>173</v>
      </c>
      <c r="U9" s="2" t="s">
        <v>66</v>
      </c>
      <c r="V9" s="2" t="s">
        <v>66</v>
      </c>
      <c r="W9">
        <v>10.41</v>
      </c>
      <c r="X9">
        <v>279.22000000000003</v>
      </c>
      <c r="Y9">
        <v>176.88</v>
      </c>
      <c r="Z9" s="3">
        <v>6596.99</v>
      </c>
    </row>
    <row r="10" spans="1:26" hidden="1">
      <c r="B10">
        <f t="shared" si="0"/>
        <v>0</v>
      </c>
      <c r="C10" s="2" t="s">
        <v>4799</v>
      </c>
      <c r="D10" s="2" t="s">
        <v>4800</v>
      </c>
      <c r="E10" s="2" t="s">
        <v>1844</v>
      </c>
      <c r="F10" s="3">
        <v>6169.84</v>
      </c>
      <c r="G10" s="2" t="s">
        <v>5252</v>
      </c>
      <c r="H10" s="2" t="s">
        <v>5253</v>
      </c>
      <c r="I10">
        <v>101.23</v>
      </c>
      <c r="J10">
        <v>102.38</v>
      </c>
      <c r="K10" s="2" t="s">
        <v>4801</v>
      </c>
      <c r="L10">
        <v>100.57</v>
      </c>
      <c r="M10">
        <v>100.8</v>
      </c>
      <c r="N10">
        <v>100</v>
      </c>
      <c r="O10" s="2" t="s">
        <v>3</v>
      </c>
      <c r="P10" s="2" t="s">
        <v>3</v>
      </c>
      <c r="Q10" s="2" t="s">
        <v>4</v>
      </c>
      <c r="R10" s="1">
        <v>41946</v>
      </c>
      <c r="S10" s="2" t="s">
        <v>168</v>
      </c>
      <c r="T10" s="2" t="s">
        <v>225</v>
      </c>
      <c r="U10" s="2" t="s">
        <v>100</v>
      </c>
      <c r="V10" s="2" t="s">
        <v>38</v>
      </c>
      <c r="W10" s="3">
        <v>2694.16</v>
      </c>
      <c r="X10" s="3">
        <v>5935.9</v>
      </c>
      <c r="Y10" s="3">
        <v>2532.33</v>
      </c>
      <c r="Z10" s="3">
        <v>7231.8</v>
      </c>
    </row>
    <row r="11" spans="1:26" hidden="1">
      <c r="A11">
        <f>IF(S11=T11,1,0)</f>
        <v>1</v>
      </c>
      <c r="B11">
        <f t="shared" si="0"/>
        <v>1</v>
      </c>
      <c r="C11" s="2" t="s">
        <v>4802</v>
      </c>
      <c r="D11" s="2" t="s">
        <v>4803</v>
      </c>
      <c r="E11" s="2" t="s">
        <v>4804</v>
      </c>
      <c r="F11" s="3">
        <v>1754.74</v>
      </c>
      <c r="G11" s="2" t="s">
        <v>4805</v>
      </c>
      <c r="H11" s="2" t="s">
        <v>4806</v>
      </c>
      <c r="I11">
        <v>38.159999999999997</v>
      </c>
      <c r="J11">
        <v>38.25</v>
      </c>
      <c r="K11" s="2" t="s">
        <v>4807</v>
      </c>
      <c r="N11">
        <v>100</v>
      </c>
      <c r="O11" s="2" t="s">
        <v>3</v>
      </c>
      <c r="P11" s="2" t="s">
        <v>3</v>
      </c>
      <c r="Q11" s="2" t="s">
        <v>4</v>
      </c>
      <c r="R11" s="1">
        <v>41943</v>
      </c>
      <c r="S11" s="2" t="s">
        <v>35</v>
      </c>
      <c r="T11" s="2" t="s">
        <v>35</v>
      </c>
      <c r="U11" s="2" t="s">
        <v>37</v>
      </c>
      <c r="V11" s="2" t="s">
        <v>37</v>
      </c>
      <c r="W11">
        <v>156.4</v>
      </c>
      <c r="X11">
        <v>484.6</v>
      </c>
      <c r="Y11" s="3">
        <v>1677.49</v>
      </c>
      <c r="Z11" s="3">
        <v>3857.5</v>
      </c>
    </row>
    <row r="12" spans="1:26" hidden="1">
      <c r="A12">
        <f>IF(S12=T12,1,0)</f>
        <v>1</v>
      </c>
      <c r="B12">
        <f t="shared" si="0"/>
        <v>1</v>
      </c>
      <c r="C12" s="2" t="s">
        <v>4808</v>
      </c>
      <c r="D12" s="2" t="s">
        <v>1279</v>
      </c>
      <c r="E12" s="2" t="s">
        <v>1272</v>
      </c>
      <c r="F12">
        <v>340.85</v>
      </c>
      <c r="G12" s="2" t="s">
        <v>4809</v>
      </c>
      <c r="H12" s="2" t="s">
        <v>4810</v>
      </c>
      <c r="I12">
        <v>34.74</v>
      </c>
      <c r="J12">
        <v>34.19</v>
      </c>
      <c r="K12" s="2" t="s">
        <v>4811</v>
      </c>
      <c r="L12">
        <v>12.89</v>
      </c>
      <c r="M12">
        <v>18.59</v>
      </c>
      <c r="N12">
        <v>100</v>
      </c>
      <c r="O12" s="2" t="s">
        <v>3</v>
      </c>
      <c r="P12" s="2" t="s">
        <v>3</v>
      </c>
      <c r="Q12" s="2" t="s">
        <v>4</v>
      </c>
      <c r="R12" s="1">
        <v>41941</v>
      </c>
      <c r="S12" s="2" t="s">
        <v>65</v>
      </c>
      <c r="T12" s="2" t="s">
        <v>65</v>
      </c>
      <c r="U12" s="2" t="s">
        <v>66</v>
      </c>
      <c r="V12" s="2" t="s">
        <v>66</v>
      </c>
      <c r="W12">
        <v>71.42</v>
      </c>
      <c r="X12">
        <v>286.25</v>
      </c>
      <c r="Y12" s="3">
        <v>1945.4</v>
      </c>
      <c r="Z12" s="3">
        <v>6278.49</v>
      </c>
    </row>
    <row r="13" spans="1:26" hidden="1">
      <c r="B13">
        <f t="shared" si="0"/>
        <v>0</v>
      </c>
      <c r="C13" s="2" t="s">
        <v>4812</v>
      </c>
      <c r="D13" s="2" t="s">
        <v>4813</v>
      </c>
      <c r="E13" s="2" t="s">
        <v>4814</v>
      </c>
      <c r="F13">
        <v>32.200000000000003</v>
      </c>
      <c r="G13" s="2" t="s">
        <v>4815</v>
      </c>
      <c r="H13" s="2" t="s">
        <v>4816</v>
      </c>
      <c r="I13">
        <v>10.07</v>
      </c>
      <c r="J13">
        <v>10.14</v>
      </c>
      <c r="K13" s="2" t="s">
        <v>4817</v>
      </c>
      <c r="L13">
        <v>3.1</v>
      </c>
      <c r="M13">
        <v>3.1</v>
      </c>
      <c r="N13">
        <v>100</v>
      </c>
      <c r="O13" s="2" t="s">
        <v>3</v>
      </c>
      <c r="P13" s="2" t="s">
        <v>3</v>
      </c>
      <c r="Q13" s="2" t="s">
        <v>4</v>
      </c>
      <c r="R13" s="1">
        <v>41934</v>
      </c>
      <c r="S13" s="2" t="s">
        <v>579</v>
      </c>
      <c r="T13" s="2" t="s">
        <v>579</v>
      </c>
      <c r="U13" s="2" t="s">
        <v>103</v>
      </c>
      <c r="V13" s="2" t="s">
        <v>110</v>
      </c>
      <c r="W13">
        <v>55.03</v>
      </c>
      <c r="X13">
        <v>56.5</v>
      </c>
      <c r="Y13">
        <v>39.26</v>
      </c>
      <c r="Z13">
        <v>88.6</v>
      </c>
    </row>
    <row r="14" spans="1:26" hidden="1">
      <c r="A14">
        <f>IF(S14=T14,1,0)</f>
        <v>0</v>
      </c>
      <c r="B14">
        <f t="shared" si="0"/>
        <v>1</v>
      </c>
      <c r="C14" s="2" t="s">
        <v>4818</v>
      </c>
      <c r="D14" s="2" t="s">
        <v>4819</v>
      </c>
      <c r="E14" s="2" t="s">
        <v>4820</v>
      </c>
      <c r="F14">
        <v>250.55</v>
      </c>
      <c r="G14" s="2" t="s">
        <v>5254</v>
      </c>
      <c r="H14" s="2" t="s">
        <v>4821</v>
      </c>
      <c r="I14">
        <v>71.62</v>
      </c>
      <c r="J14">
        <v>71.67</v>
      </c>
      <c r="K14" s="2" t="s">
        <v>4822</v>
      </c>
      <c r="L14">
        <v>18.59</v>
      </c>
      <c r="M14">
        <v>18.64</v>
      </c>
      <c r="N14">
        <v>100</v>
      </c>
      <c r="O14" s="2" t="s">
        <v>3</v>
      </c>
      <c r="P14" s="2" t="s">
        <v>3</v>
      </c>
      <c r="Q14" s="2" t="s">
        <v>4</v>
      </c>
      <c r="R14" s="1">
        <v>41927</v>
      </c>
      <c r="S14" s="2" t="s">
        <v>1588</v>
      </c>
      <c r="T14" s="2" t="s">
        <v>1082</v>
      </c>
      <c r="U14" s="2" t="s">
        <v>304</v>
      </c>
      <c r="V14" s="2" t="s">
        <v>304</v>
      </c>
      <c r="W14">
        <v>443.87</v>
      </c>
      <c r="X14" s="3">
        <v>5799.1</v>
      </c>
      <c r="Y14">
        <v>239.19</v>
      </c>
      <c r="Z14" s="3">
        <v>5246</v>
      </c>
    </row>
    <row r="15" spans="1:26" hidden="1">
      <c r="B15">
        <f t="shared" si="0"/>
        <v>0</v>
      </c>
      <c r="C15" s="2" t="s">
        <v>4823</v>
      </c>
      <c r="D15" s="2" t="s">
        <v>4824</v>
      </c>
      <c r="E15" s="2" t="s">
        <v>4825</v>
      </c>
      <c r="F15" s="3">
        <v>1869.08</v>
      </c>
      <c r="G15" s="2" t="s">
        <v>4826</v>
      </c>
      <c r="H15" s="2" t="s">
        <v>5255</v>
      </c>
      <c r="I15">
        <v>109.01</v>
      </c>
      <c r="J15">
        <v>111.48</v>
      </c>
      <c r="K15" s="2" t="s">
        <v>4827</v>
      </c>
      <c r="L15">
        <v>37.25</v>
      </c>
      <c r="M15">
        <v>35.299999999999997</v>
      </c>
      <c r="N15">
        <v>100</v>
      </c>
      <c r="O15" s="2" t="s">
        <v>3</v>
      </c>
      <c r="P15" s="2" t="s">
        <v>3</v>
      </c>
      <c r="Q15" s="2" t="s">
        <v>4</v>
      </c>
      <c r="R15" s="1">
        <v>41925</v>
      </c>
      <c r="S15" s="2" t="s">
        <v>317</v>
      </c>
      <c r="T15" s="2" t="s">
        <v>317</v>
      </c>
      <c r="U15" s="2" t="s">
        <v>318</v>
      </c>
      <c r="V15" s="2" t="s">
        <v>137</v>
      </c>
      <c r="W15" s="3">
        <v>3447.95</v>
      </c>
      <c r="X15" s="3">
        <v>8772.2000000000007</v>
      </c>
      <c r="Y15" s="3">
        <v>7793.63</v>
      </c>
      <c r="Z15" s="3">
        <v>6491.9</v>
      </c>
    </row>
    <row r="16" spans="1:26" hidden="1">
      <c r="B16">
        <f t="shared" si="0"/>
        <v>0</v>
      </c>
      <c r="C16" s="2" t="s">
        <v>4828</v>
      </c>
      <c r="D16" s="2" t="s">
        <v>4829</v>
      </c>
      <c r="E16" s="2" t="s">
        <v>4830</v>
      </c>
      <c r="F16" s="3">
        <v>4977.75</v>
      </c>
      <c r="G16" s="2" t="s">
        <v>4831</v>
      </c>
      <c r="H16" s="2" t="s">
        <v>5256</v>
      </c>
      <c r="I16">
        <v>59.23</v>
      </c>
      <c r="J16">
        <v>59.82</v>
      </c>
      <c r="K16" s="2" t="s">
        <v>4832</v>
      </c>
      <c r="L16">
        <v>34.049999999999997</v>
      </c>
      <c r="M16">
        <v>33.770000000000003</v>
      </c>
      <c r="N16">
        <v>100</v>
      </c>
      <c r="O16" s="2" t="s">
        <v>3</v>
      </c>
      <c r="P16" s="2" t="s">
        <v>3</v>
      </c>
      <c r="Q16" s="2" t="s">
        <v>4</v>
      </c>
      <c r="R16" s="1">
        <v>41925</v>
      </c>
      <c r="S16" s="2" t="s">
        <v>317</v>
      </c>
      <c r="T16" s="2" t="s">
        <v>317</v>
      </c>
      <c r="U16" s="2" t="s">
        <v>120</v>
      </c>
      <c r="V16" s="2" t="s">
        <v>534</v>
      </c>
      <c r="W16" s="3">
        <v>2765.42</v>
      </c>
      <c r="X16" s="3">
        <v>8743.5</v>
      </c>
      <c r="Y16" s="3">
        <v>4638.41</v>
      </c>
      <c r="Z16" s="3">
        <v>6417.6</v>
      </c>
    </row>
    <row r="17" spans="1:26" hidden="1">
      <c r="A17">
        <f>IF(S17=T17,1,0)</f>
        <v>1</v>
      </c>
      <c r="B17">
        <f t="shared" si="0"/>
        <v>1</v>
      </c>
      <c r="C17" s="2" t="s">
        <v>4833</v>
      </c>
      <c r="D17" s="2" t="s">
        <v>4834</v>
      </c>
      <c r="E17" s="2" t="s">
        <v>4835</v>
      </c>
      <c r="F17">
        <v>16.13</v>
      </c>
      <c r="G17" s="2" t="s">
        <v>4836</v>
      </c>
      <c r="H17" s="2" t="s">
        <v>5257</v>
      </c>
      <c r="I17">
        <v>3.41</v>
      </c>
      <c r="J17">
        <v>3.51</v>
      </c>
      <c r="K17" s="2" t="s">
        <v>4837</v>
      </c>
      <c r="L17">
        <v>17.739999999999998</v>
      </c>
      <c r="M17">
        <v>17.73</v>
      </c>
      <c r="N17">
        <v>100</v>
      </c>
      <c r="O17" s="2" t="s">
        <v>3</v>
      </c>
      <c r="P17" s="2" t="s">
        <v>3</v>
      </c>
      <c r="Q17" s="2" t="s">
        <v>4</v>
      </c>
      <c r="R17" s="1">
        <v>41921</v>
      </c>
      <c r="S17" s="2" t="s">
        <v>118</v>
      </c>
      <c r="T17" s="2" t="s">
        <v>118</v>
      </c>
      <c r="U17" s="2" t="s">
        <v>120</v>
      </c>
      <c r="V17" s="2" t="s">
        <v>120</v>
      </c>
      <c r="W17">
        <v>261.68</v>
      </c>
      <c r="X17">
        <v>111.86</v>
      </c>
      <c r="Y17">
        <v>262.64</v>
      </c>
      <c r="Z17">
        <v>95.96</v>
      </c>
    </row>
    <row r="18" spans="1:26" hidden="1">
      <c r="A18">
        <f>IF(S18=T18,1,0)</f>
        <v>1</v>
      </c>
      <c r="B18">
        <f t="shared" si="0"/>
        <v>1</v>
      </c>
      <c r="C18" s="2" t="s">
        <v>4838</v>
      </c>
      <c r="D18" s="2" t="s">
        <v>4839</v>
      </c>
      <c r="E18" s="2" t="s">
        <v>4840</v>
      </c>
      <c r="F18">
        <v>799.82</v>
      </c>
      <c r="G18" s="2" t="s">
        <v>4841</v>
      </c>
      <c r="H18" s="2" t="s">
        <v>5258</v>
      </c>
      <c r="K18" s="2" t="s">
        <v>4842</v>
      </c>
      <c r="L18">
        <v>24.24</v>
      </c>
      <c r="M18">
        <v>23.75</v>
      </c>
      <c r="N18">
        <v>90.99</v>
      </c>
      <c r="O18" s="2" t="s">
        <v>3</v>
      </c>
      <c r="P18" s="2" t="s">
        <v>3</v>
      </c>
      <c r="Q18" s="2" t="s">
        <v>4</v>
      </c>
      <c r="R18" s="1">
        <v>41918</v>
      </c>
      <c r="S18" s="2" t="s">
        <v>99</v>
      </c>
      <c r="T18" s="2" t="s">
        <v>99</v>
      </c>
      <c r="U18" s="2" t="s">
        <v>145</v>
      </c>
      <c r="V18" s="2" t="s">
        <v>145</v>
      </c>
      <c r="W18">
        <v>10.08</v>
      </c>
      <c r="X18" s="3">
        <v>11784.7</v>
      </c>
      <c r="Y18">
        <v>82.12</v>
      </c>
      <c r="Z18" s="3">
        <v>53323.9</v>
      </c>
    </row>
    <row r="19" spans="1:26" hidden="1">
      <c r="B19">
        <f t="shared" si="0"/>
        <v>0</v>
      </c>
      <c r="C19" s="2" t="s">
        <v>4843</v>
      </c>
      <c r="D19" s="2" t="s">
        <v>4844</v>
      </c>
      <c r="E19" s="2" t="s">
        <v>426</v>
      </c>
      <c r="F19" s="3">
        <v>12000.11</v>
      </c>
      <c r="G19" s="2" t="s">
        <v>5259</v>
      </c>
      <c r="H19" s="2" t="s">
        <v>5260</v>
      </c>
      <c r="I19">
        <v>124.98</v>
      </c>
      <c r="J19">
        <v>124.98</v>
      </c>
      <c r="K19" s="2" t="s">
        <v>4845</v>
      </c>
      <c r="L19">
        <v>56.75</v>
      </c>
      <c r="M19">
        <v>56.75</v>
      </c>
      <c r="N19">
        <v>100</v>
      </c>
      <c r="O19" s="2" t="s">
        <v>3</v>
      </c>
      <c r="P19" s="2" t="s">
        <v>3</v>
      </c>
      <c r="Q19" s="2" t="s">
        <v>4</v>
      </c>
      <c r="R19" s="1">
        <v>41917</v>
      </c>
      <c r="S19" s="2" t="s">
        <v>144</v>
      </c>
      <c r="T19" s="2" t="s">
        <v>144</v>
      </c>
      <c r="U19" s="2" t="s">
        <v>85</v>
      </c>
      <c r="V19" s="2" t="s">
        <v>25</v>
      </c>
      <c r="W19" s="3">
        <v>3934</v>
      </c>
      <c r="X19" s="3">
        <v>8446</v>
      </c>
      <c r="Y19" s="3">
        <v>9007</v>
      </c>
      <c r="Z19" s="3">
        <v>12447</v>
      </c>
    </row>
    <row r="20" spans="1:26" hidden="1">
      <c r="B20">
        <f t="shared" si="0"/>
        <v>0</v>
      </c>
      <c r="C20" s="2" t="s">
        <v>4846</v>
      </c>
      <c r="D20" s="2" t="s">
        <v>4847</v>
      </c>
      <c r="E20" s="2" t="s">
        <v>1488</v>
      </c>
      <c r="F20" s="3">
        <v>4646.74</v>
      </c>
      <c r="G20" s="2" t="s">
        <v>4848</v>
      </c>
      <c r="H20" s="2" t="s">
        <v>5261</v>
      </c>
      <c r="I20">
        <v>39.619999999999997</v>
      </c>
      <c r="J20">
        <v>39.340000000000003</v>
      </c>
      <c r="K20" s="2" t="s">
        <v>4849</v>
      </c>
      <c r="L20">
        <v>49.32</v>
      </c>
      <c r="M20">
        <v>49.16</v>
      </c>
      <c r="N20">
        <v>65.92</v>
      </c>
      <c r="O20" s="2" t="s">
        <v>3</v>
      </c>
      <c r="P20" s="2" t="s">
        <v>3</v>
      </c>
      <c r="Q20" s="2" t="s">
        <v>4</v>
      </c>
      <c r="R20" s="1">
        <v>41913</v>
      </c>
      <c r="S20" s="2" t="s">
        <v>316</v>
      </c>
      <c r="T20" s="2" t="s">
        <v>317</v>
      </c>
      <c r="U20" s="2" t="s">
        <v>534</v>
      </c>
      <c r="V20" s="2" t="s">
        <v>318</v>
      </c>
      <c r="W20">
        <v>255.58</v>
      </c>
      <c r="X20" s="3">
        <v>50862.2</v>
      </c>
      <c r="Y20">
        <v>858.57</v>
      </c>
      <c r="Z20" s="3">
        <v>42905.5</v>
      </c>
    </row>
    <row r="21" spans="1:26" hidden="1">
      <c r="A21">
        <f>IF(S21=T21,1,0)</f>
        <v>0</v>
      </c>
      <c r="B21">
        <f t="shared" si="0"/>
        <v>1</v>
      </c>
      <c r="C21" s="2" t="s">
        <v>4850</v>
      </c>
      <c r="D21" s="2" t="s">
        <v>4851</v>
      </c>
      <c r="E21" s="2" t="s">
        <v>4852</v>
      </c>
      <c r="F21">
        <v>131.55000000000001</v>
      </c>
      <c r="G21" s="2" t="s">
        <v>4853</v>
      </c>
      <c r="H21" s="2" t="s">
        <v>4854</v>
      </c>
      <c r="I21">
        <v>17.73</v>
      </c>
      <c r="J21">
        <v>17.73</v>
      </c>
      <c r="K21" s="2" t="s">
        <v>4855</v>
      </c>
      <c r="L21">
        <v>16.5</v>
      </c>
      <c r="M21">
        <v>16.5</v>
      </c>
      <c r="N21">
        <v>100</v>
      </c>
      <c r="O21" s="2" t="s">
        <v>3</v>
      </c>
      <c r="P21" s="2" t="s">
        <v>3</v>
      </c>
      <c r="Q21" s="2" t="s">
        <v>4</v>
      </c>
      <c r="R21" s="1">
        <v>41909</v>
      </c>
      <c r="S21" s="2" t="s">
        <v>64</v>
      </c>
      <c r="T21" s="2" t="s">
        <v>246</v>
      </c>
      <c r="U21" s="2" t="s">
        <v>66</v>
      </c>
      <c r="V21" s="2" t="s">
        <v>66</v>
      </c>
      <c r="W21">
        <v>38.71</v>
      </c>
      <c r="X21">
        <v>265.05</v>
      </c>
      <c r="Y21">
        <v>879.19</v>
      </c>
      <c r="Z21" s="3">
        <v>3235.68</v>
      </c>
    </row>
    <row r="22" spans="1:26" hidden="1">
      <c r="A22">
        <f>IF(S22=T22,1,0)</f>
        <v>1</v>
      </c>
      <c r="B22">
        <f t="shared" si="0"/>
        <v>1</v>
      </c>
      <c r="C22" s="2" t="s">
        <v>4856</v>
      </c>
      <c r="D22" s="2" t="s">
        <v>4857</v>
      </c>
      <c r="E22" s="2" t="s">
        <v>4858</v>
      </c>
      <c r="F22" s="3">
        <v>1024.4100000000001</v>
      </c>
      <c r="G22" s="2" t="s">
        <v>4859</v>
      </c>
      <c r="H22" s="2" t="s">
        <v>5262</v>
      </c>
      <c r="I22">
        <v>29.72</v>
      </c>
      <c r="J22">
        <v>31.91</v>
      </c>
      <c r="K22" s="2" t="s">
        <v>2946</v>
      </c>
      <c r="N22">
        <v>100</v>
      </c>
      <c r="O22" s="2" t="s">
        <v>3</v>
      </c>
      <c r="P22" s="2" t="s">
        <v>3</v>
      </c>
      <c r="Q22" s="2" t="s">
        <v>4</v>
      </c>
      <c r="R22" s="1">
        <v>41911</v>
      </c>
      <c r="S22" s="2" t="s">
        <v>99</v>
      </c>
      <c r="T22" s="2" t="s">
        <v>99</v>
      </c>
      <c r="U22" s="2" t="s">
        <v>145</v>
      </c>
      <c r="V22" s="2" t="s">
        <v>145</v>
      </c>
      <c r="W22">
        <v>23.2</v>
      </c>
      <c r="X22">
        <v>88.96</v>
      </c>
      <c r="Y22">
        <v>253.4</v>
      </c>
      <c r="Z22">
        <v>448.85</v>
      </c>
    </row>
    <row r="23" spans="1:26" hidden="1">
      <c r="B23">
        <f t="shared" si="0"/>
        <v>0</v>
      </c>
      <c r="C23" s="2" t="s">
        <v>4860</v>
      </c>
      <c r="D23" s="2" t="s">
        <v>4861</v>
      </c>
      <c r="E23" s="2" t="s">
        <v>1844</v>
      </c>
      <c r="F23">
        <v>81.72</v>
      </c>
      <c r="G23" s="2" t="s">
        <v>4862</v>
      </c>
      <c r="H23" s="2" t="s">
        <v>4863</v>
      </c>
      <c r="I23">
        <v>102.03</v>
      </c>
      <c r="J23">
        <v>102.81</v>
      </c>
      <c r="K23" s="2" t="s">
        <v>4864</v>
      </c>
      <c r="L23">
        <v>5.19</v>
      </c>
      <c r="M23">
        <v>5.19</v>
      </c>
      <c r="N23">
        <v>100</v>
      </c>
      <c r="O23" s="2" t="s">
        <v>3</v>
      </c>
      <c r="P23" s="2" t="s">
        <v>3</v>
      </c>
      <c r="Q23" s="2" t="s">
        <v>4</v>
      </c>
      <c r="R23" s="1">
        <v>41907</v>
      </c>
      <c r="S23" s="2" t="s">
        <v>124</v>
      </c>
      <c r="T23" s="2" t="s">
        <v>225</v>
      </c>
      <c r="U23" s="2" t="s">
        <v>25</v>
      </c>
      <c r="V23" s="2" t="s">
        <v>38</v>
      </c>
      <c r="W23">
        <v>46.51</v>
      </c>
      <c r="X23" s="3">
        <v>5846.3</v>
      </c>
      <c r="Y23">
        <v>66.22</v>
      </c>
      <c r="Z23" s="3">
        <v>7144.8</v>
      </c>
    </row>
    <row r="24" spans="1:26" hidden="1">
      <c r="A24">
        <f>IF(S24=T24,1,0)</f>
        <v>1</v>
      </c>
      <c r="B24">
        <f t="shared" si="0"/>
        <v>1</v>
      </c>
      <c r="C24" s="2" t="s">
        <v>4865</v>
      </c>
      <c r="D24" s="2" t="s">
        <v>831</v>
      </c>
      <c r="E24" s="2" t="s">
        <v>4840</v>
      </c>
      <c r="F24" s="3">
        <v>68445.399999999994</v>
      </c>
      <c r="G24" s="2" t="s">
        <v>5263</v>
      </c>
      <c r="H24" s="2" t="s">
        <v>5264</v>
      </c>
      <c r="K24" s="2" t="s">
        <v>4866</v>
      </c>
      <c r="L24">
        <v>142</v>
      </c>
      <c r="M24">
        <v>163.65</v>
      </c>
      <c r="N24">
        <v>100</v>
      </c>
      <c r="O24" s="2" t="s">
        <v>3</v>
      </c>
      <c r="P24" s="2" t="s">
        <v>3</v>
      </c>
      <c r="Q24" s="2" t="s">
        <v>4</v>
      </c>
      <c r="R24" s="1">
        <v>41960</v>
      </c>
      <c r="S24" s="2" t="s">
        <v>99</v>
      </c>
      <c r="T24" s="2" t="s">
        <v>99</v>
      </c>
      <c r="U24" s="2" t="s">
        <v>145</v>
      </c>
      <c r="V24" s="2" t="s">
        <v>145</v>
      </c>
      <c r="W24" s="3">
        <v>7011.8</v>
      </c>
      <c r="X24" s="3">
        <v>11784.7</v>
      </c>
      <c r="Y24" s="3">
        <v>11586.4</v>
      </c>
      <c r="Z24" s="3">
        <v>53323.9</v>
      </c>
    </row>
    <row r="25" spans="1:26" hidden="1">
      <c r="A25">
        <f>IF(S25=T25,1,0)</f>
        <v>0</v>
      </c>
      <c r="B25">
        <f t="shared" si="0"/>
        <v>1</v>
      </c>
      <c r="C25" s="2" t="s">
        <v>4867</v>
      </c>
      <c r="D25" s="2" t="s">
        <v>4868</v>
      </c>
      <c r="E25" s="2" t="s">
        <v>4869</v>
      </c>
      <c r="F25" s="3">
        <v>4304.75</v>
      </c>
      <c r="G25" s="2" t="s">
        <v>4870</v>
      </c>
      <c r="H25" s="2" t="s">
        <v>5265</v>
      </c>
      <c r="I25">
        <v>17.239999999999998</v>
      </c>
      <c r="J25">
        <v>16.84</v>
      </c>
      <c r="K25" s="2" t="s">
        <v>4871</v>
      </c>
      <c r="L25">
        <v>13.75</v>
      </c>
      <c r="M25">
        <v>13.62</v>
      </c>
      <c r="N25">
        <v>100</v>
      </c>
      <c r="O25" s="2" t="s">
        <v>3</v>
      </c>
      <c r="P25" s="2" t="s">
        <v>3</v>
      </c>
      <c r="Q25" s="2" t="s">
        <v>4</v>
      </c>
      <c r="R25" s="1">
        <v>41898</v>
      </c>
      <c r="S25" s="2" t="s">
        <v>35</v>
      </c>
      <c r="T25" s="2" t="s">
        <v>201</v>
      </c>
      <c r="U25" s="2" t="s">
        <v>37</v>
      </c>
      <c r="V25" s="2" t="s">
        <v>37</v>
      </c>
      <c r="W25">
        <v>385.19</v>
      </c>
      <c r="X25">
        <v>724.23</v>
      </c>
      <c r="Y25" s="3">
        <v>2618.09</v>
      </c>
      <c r="Z25" s="3">
        <v>3487.31</v>
      </c>
    </row>
    <row r="26" spans="1:26" hidden="1">
      <c r="B26">
        <f t="shared" si="0"/>
        <v>0</v>
      </c>
      <c r="C26" s="2" t="s">
        <v>4872</v>
      </c>
      <c r="D26" s="2" t="s">
        <v>4873</v>
      </c>
      <c r="E26" s="2" t="s">
        <v>4874</v>
      </c>
      <c r="F26" s="3">
        <v>2286.75</v>
      </c>
      <c r="G26" s="2" t="s">
        <v>4875</v>
      </c>
      <c r="H26" s="2" t="s">
        <v>5266</v>
      </c>
      <c r="I26">
        <v>252.87</v>
      </c>
      <c r="J26">
        <v>257.91000000000003</v>
      </c>
      <c r="K26" s="2" t="s">
        <v>4876</v>
      </c>
      <c r="L26">
        <v>26.71</v>
      </c>
      <c r="M26">
        <v>34.799999999999997</v>
      </c>
      <c r="N26">
        <v>100</v>
      </c>
      <c r="O26" s="2" t="s">
        <v>3</v>
      </c>
      <c r="P26" s="2" t="s">
        <v>3</v>
      </c>
      <c r="Q26" s="2" t="s">
        <v>4</v>
      </c>
      <c r="R26" s="1">
        <v>41893</v>
      </c>
      <c r="S26" s="2" t="s">
        <v>937</v>
      </c>
      <c r="T26" s="2" t="s">
        <v>87</v>
      </c>
      <c r="U26" s="2" t="s">
        <v>357</v>
      </c>
      <c r="V26" s="2" t="s">
        <v>7</v>
      </c>
      <c r="W26">
        <v>531.22</v>
      </c>
      <c r="X26" s="3">
        <v>4735.59</v>
      </c>
      <c r="Y26">
        <v>735.84</v>
      </c>
      <c r="Z26" s="3">
        <v>14212.71</v>
      </c>
    </row>
    <row r="27" spans="1:26" hidden="1">
      <c r="A27">
        <f>IF(S27=T27,1,0)</f>
        <v>0</v>
      </c>
      <c r="B27">
        <f t="shared" si="0"/>
        <v>1</v>
      </c>
      <c r="C27" s="2" t="s">
        <v>4877</v>
      </c>
      <c r="D27" s="2" t="s">
        <v>4878</v>
      </c>
      <c r="E27" s="2" t="s">
        <v>2806</v>
      </c>
      <c r="F27" s="3">
        <v>2729.94</v>
      </c>
      <c r="G27" s="2" t="s">
        <v>4879</v>
      </c>
      <c r="H27" s="2" t="s">
        <v>4880</v>
      </c>
      <c r="I27">
        <v>82.34</v>
      </c>
      <c r="J27">
        <v>83.05</v>
      </c>
      <c r="K27" s="2" t="s">
        <v>4881</v>
      </c>
      <c r="L27">
        <v>26.21</v>
      </c>
      <c r="M27">
        <v>26.53</v>
      </c>
      <c r="N27">
        <v>100</v>
      </c>
      <c r="O27" s="2" t="s">
        <v>3</v>
      </c>
      <c r="P27" s="2" t="s">
        <v>3</v>
      </c>
      <c r="Q27" s="2" t="s">
        <v>4</v>
      </c>
      <c r="R27" s="1">
        <v>41893</v>
      </c>
      <c r="S27" s="2" t="s">
        <v>812</v>
      </c>
      <c r="T27" s="2" t="s">
        <v>1923</v>
      </c>
      <c r="U27" s="2" t="s">
        <v>813</v>
      </c>
      <c r="V27" s="2" t="s">
        <v>813</v>
      </c>
      <c r="W27" s="3">
        <v>1274</v>
      </c>
      <c r="X27" s="3">
        <v>9368</v>
      </c>
      <c r="Y27" s="3">
        <v>2021</v>
      </c>
      <c r="Z27" s="3">
        <v>12238</v>
      </c>
    </row>
    <row r="28" spans="1:26" hidden="1">
      <c r="A28">
        <f>IF(S28=T28,1,0)</f>
        <v>0</v>
      </c>
      <c r="B28">
        <f t="shared" si="0"/>
        <v>1</v>
      </c>
      <c r="C28" s="2" t="s">
        <v>4882</v>
      </c>
      <c r="D28" s="2" t="s">
        <v>4883</v>
      </c>
      <c r="E28" s="2" t="s">
        <v>4884</v>
      </c>
      <c r="F28">
        <v>56.45</v>
      </c>
      <c r="G28" s="2" t="s">
        <v>4885</v>
      </c>
      <c r="H28" s="2" t="s">
        <v>4886</v>
      </c>
      <c r="I28">
        <v>10.06</v>
      </c>
      <c r="J28">
        <v>9.48</v>
      </c>
      <c r="K28" s="2" t="s">
        <v>4887</v>
      </c>
      <c r="L28">
        <v>13.08</v>
      </c>
      <c r="M28">
        <v>13.45</v>
      </c>
      <c r="N28">
        <v>100</v>
      </c>
      <c r="O28" s="2" t="s">
        <v>3</v>
      </c>
      <c r="P28" s="2" t="s">
        <v>3</v>
      </c>
      <c r="Q28" s="2" t="s">
        <v>4</v>
      </c>
      <c r="R28" s="1">
        <v>41892</v>
      </c>
      <c r="S28" s="2" t="s">
        <v>187</v>
      </c>
      <c r="T28" s="2" t="s">
        <v>65</v>
      </c>
      <c r="U28" s="2" t="s">
        <v>66</v>
      </c>
      <c r="V28" s="2" t="s">
        <v>66</v>
      </c>
      <c r="W28">
        <v>18.96</v>
      </c>
      <c r="X28">
        <v>46.17</v>
      </c>
      <c r="Y28">
        <v>550.65</v>
      </c>
      <c r="Z28" s="3">
        <v>1077.03</v>
      </c>
    </row>
    <row r="29" spans="1:26" hidden="1">
      <c r="A29">
        <f>IF(S29=T29,1,0)</f>
        <v>1</v>
      </c>
      <c r="B29">
        <f t="shared" si="0"/>
        <v>1</v>
      </c>
      <c r="C29" s="2" t="s">
        <v>4888</v>
      </c>
      <c r="D29" s="2" t="s">
        <v>4889</v>
      </c>
      <c r="E29" s="2" t="s">
        <v>2713</v>
      </c>
      <c r="F29">
        <v>816.05</v>
      </c>
      <c r="G29" s="2" t="s">
        <v>4890</v>
      </c>
      <c r="H29" s="2" t="s">
        <v>4891</v>
      </c>
      <c r="I29">
        <v>53.51</v>
      </c>
      <c r="J29">
        <v>53.17</v>
      </c>
      <c r="K29" s="2" t="s">
        <v>3495</v>
      </c>
      <c r="L29">
        <v>33.51</v>
      </c>
      <c r="M29">
        <v>46.1</v>
      </c>
      <c r="N29">
        <v>100</v>
      </c>
      <c r="O29" s="2" t="s">
        <v>3</v>
      </c>
      <c r="P29" s="2" t="s">
        <v>3</v>
      </c>
      <c r="Q29" s="2" t="s">
        <v>4</v>
      </c>
      <c r="R29" s="1">
        <v>41890</v>
      </c>
      <c r="S29" s="2" t="s">
        <v>930</v>
      </c>
      <c r="T29" s="2" t="s">
        <v>930</v>
      </c>
      <c r="U29" s="2" t="s">
        <v>304</v>
      </c>
      <c r="V29" s="2" t="s">
        <v>304</v>
      </c>
      <c r="W29">
        <v>208.36</v>
      </c>
      <c r="X29" s="3">
        <v>17805.3</v>
      </c>
      <c r="Y29">
        <v>104.36</v>
      </c>
      <c r="Z29" s="3">
        <v>23372.799999999999</v>
      </c>
    </row>
    <row r="30" spans="1:26" hidden="1">
      <c r="B30">
        <f t="shared" si="0"/>
        <v>0</v>
      </c>
      <c r="C30" s="2" t="s">
        <v>4892</v>
      </c>
      <c r="D30" s="2" t="s">
        <v>4893</v>
      </c>
      <c r="E30" s="2" t="s">
        <v>849</v>
      </c>
      <c r="F30">
        <v>191.24</v>
      </c>
      <c r="G30" s="2" t="s">
        <v>4894</v>
      </c>
      <c r="H30" s="2" t="s">
        <v>4895</v>
      </c>
      <c r="I30">
        <v>97.4</v>
      </c>
      <c r="J30">
        <v>98.62</v>
      </c>
      <c r="K30" s="2" t="s">
        <v>4896</v>
      </c>
      <c r="L30">
        <v>16.100000000000001</v>
      </c>
      <c r="M30">
        <v>21.93</v>
      </c>
      <c r="N30">
        <v>100</v>
      </c>
      <c r="O30" s="2" t="s">
        <v>3</v>
      </c>
      <c r="P30" s="2" t="s">
        <v>3</v>
      </c>
      <c r="Q30" s="2" t="s">
        <v>4</v>
      </c>
      <c r="R30" s="1">
        <v>41885</v>
      </c>
      <c r="S30" s="2" t="s">
        <v>463</v>
      </c>
      <c r="T30" s="2" t="s">
        <v>105</v>
      </c>
      <c r="U30" s="2" t="s">
        <v>120</v>
      </c>
      <c r="V30" s="2" t="s">
        <v>91</v>
      </c>
      <c r="W30">
        <v>67.52</v>
      </c>
      <c r="X30" s="3">
        <v>2338.8000000000002</v>
      </c>
      <c r="Y30">
        <v>83.66</v>
      </c>
      <c r="Z30" s="3">
        <v>2806.2</v>
      </c>
    </row>
    <row r="31" spans="1:26" hidden="1">
      <c r="B31">
        <f t="shared" si="0"/>
        <v>0</v>
      </c>
      <c r="C31" s="2" t="s">
        <v>4897</v>
      </c>
      <c r="D31" s="2" t="s">
        <v>4898</v>
      </c>
      <c r="E31" s="2" t="s">
        <v>4899</v>
      </c>
      <c r="F31">
        <v>3.68</v>
      </c>
      <c r="G31" s="2" t="s">
        <v>4900</v>
      </c>
      <c r="H31" s="2" t="s">
        <v>4901</v>
      </c>
      <c r="I31">
        <v>4.46</v>
      </c>
      <c r="J31">
        <v>4.68</v>
      </c>
      <c r="K31" s="2" t="s">
        <v>4902</v>
      </c>
      <c r="L31">
        <v>0.86</v>
      </c>
      <c r="M31">
        <v>0.86</v>
      </c>
      <c r="N31">
        <v>80.75</v>
      </c>
      <c r="O31" s="2" t="s">
        <v>3</v>
      </c>
      <c r="P31" s="2" t="s">
        <v>3</v>
      </c>
      <c r="Q31" s="2" t="s">
        <v>4</v>
      </c>
      <c r="R31" s="1">
        <v>41885</v>
      </c>
      <c r="S31" s="2" t="s">
        <v>966</v>
      </c>
      <c r="T31" s="2" t="s">
        <v>5</v>
      </c>
      <c r="U31" s="2" t="s">
        <v>415</v>
      </c>
      <c r="V31" s="2" t="s">
        <v>24</v>
      </c>
      <c r="W31">
        <v>29.38</v>
      </c>
      <c r="X31">
        <v>2.77</v>
      </c>
      <c r="Y31">
        <v>12.87</v>
      </c>
      <c r="Z31">
        <v>12.81</v>
      </c>
    </row>
    <row r="32" spans="1:26" hidden="1">
      <c r="B32">
        <f t="shared" si="0"/>
        <v>0</v>
      </c>
      <c r="C32" s="2" t="s">
        <v>4903</v>
      </c>
      <c r="D32" s="2" t="s">
        <v>4904</v>
      </c>
      <c r="E32" s="2" t="s">
        <v>637</v>
      </c>
      <c r="F32">
        <v>142.5</v>
      </c>
      <c r="G32" s="2" t="s">
        <v>4905</v>
      </c>
      <c r="H32" s="2" t="s">
        <v>4906</v>
      </c>
      <c r="I32">
        <v>5.98</v>
      </c>
      <c r="J32">
        <v>6.28</v>
      </c>
      <c r="K32" s="2" t="s">
        <v>4907</v>
      </c>
      <c r="L32">
        <v>141.75</v>
      </c>
      <c r="M32">
        <v>145.25</v>
      </c>
      <c r="N32">
        <v>100</v>
      </c>
      <c r="O32" s="2" t="s">
        <v>3</v>
      </c>
      <c r="P32" s="2" t="s">
        <v>3</v>
      </c>
      <c r="Q32" s="2" t="s">
        <v>4</v>
      </c>
      <c r="R32" s="1">
        <v>41884</v>
      </c>
      <c r="S32" s="2" t="s">
        <v>639</v>
      </c>
      <c r="T32" s="2" t="s">
        <v>639</v>
      </c>
      <c r="U32" s="2" t="s">
        <v>304</v>
      </c>
      <c r="V32" s="2" t="s">
        <v>640</v>
      </c>
      <c r="W32">
        <v>416.05</v>
      </c>
      <c r="X32">
        <v>756.35</v>
      </c>
      <c r="Y32">
        <v>304.29000000000002</v>
      </c>
      <c r="Z32">
        <v>265.57</v>
      </c>
    </row>
    <row r="33" spans="1:26" hidden="1">
      <c r="A33">
        <f>IF(S33=T33,1,0)</f>
        <v>1</v>
      </c>
      <c r="B33">
        <f t="shared" si="0"/>
        <v>1</v>
      </c>
      <c r="C33" s="2" t="s">
        <v>4908</v>
      </c>
      <c r="D33" s="2" t="s">
        <v>4909</v>
      </c>
      <c r="E33" s="2" t="s">
        <v>4910</v>
      </c>
      <c r="F33" s="3">
        <v>2083.1999999999998</v>
      </c>
      <c r="G33" s="2" t="s">
        <v>4911</v>
      </c>
      <c r="H33" s="2" t="s">
        <v>4912</v>
      </c>
      <c r="I33">
        <v>26.37</v>
      </c>
      <c r="J33">
        <v>25.84</v>
      </c>
      <c r="K33" s="2" t="s">
        <v>2946</v>
      </c>
      <c r="N33">
        <v>100</v>
      </c>
      <c r="O33" s="2" t="s">
        <v>3</v>
      </c>
      <c r="P33" s="2" t="s">
        <v>3</v>
      </c>
      <c r="Q33" s="2" t="s">
        <v>4</v>
      </c>
      <c r="R33" s="1">
        <v>41884</v>
      </c>
      <c r="S33" s="2" t="s">
        <v>35</v>
      </c>
      <c r="T33" s="2" t="s">
        <v>35</v>
      </c>
      <c r="U33" s="2" t="s">
        <v>37</v>
      </c>
      <c r="V33" s="2" t="s">
        <v>37</v>
      </c>
      <c r="W33">
        <v>174.78</v>
      </c>
      <c r="X33">
        <v>208.1</v>
      </c>
      <c r="Y33" s="3">
        <v>2638.84</v>
      </c>
      <c r="Z33" s="3">
        <v>1996.89</v>
      </c>
    </row>
    <row r="34" spans="1:26" hidden="1">
      <c r="B34">
        <f t="shared" si="0"/>
        <v>0</v>
      </c>
      <c r="C34" s="2" t="s">
        <v>4913</v>
      </c>
      <c r="D34" s="2" t="s">
        <v>4914</v>
      </c>
      <c r="E34" s="2" t="s">
        <v>4915</v>
      </c>
      <c r="F34">
        <v>2.1</v>
      </c>
      <c r="G34" s="2" t="s">
        <v>4916</v>
      </c>
      <c r="H34" s="2" t="s">
        <v>4917</v>
      </c>
      <c r="I34">
        <v>4.3099999999999996</v>
      </c>
      <c r="J34">
        <v>4.16</v>
      </c>
      <c r="K34" s="2" t="s">
        <v>2946</v>
      </c>
      <c r="N34">
        <v>100</v>
      </c>
      <c r="O34" s="2" t="s">
        <v>3</v>
      </c>
      <c r="P34" s="2" t="s">
        <v>3</v>
      </c>
      <c r="Q34" s="2" t="s">
        <v>4</v>
      </c>
      <c r="R34" s="1">
        <v>41869</v>
      </c>
      <c r="S34" s="2" t="s">
        <v>12</v>
      </c>
      <c r="T34" s="2" t="s">
        <v>12</v>
      </c>
      <c r="U34" s="2" t="s">
        <v>640</v>
      </c>
      <c r="V34" s="2" t="s">
        <v>195</v>
      </c>
      <c r="W34">
        <v>9.3000000000000007</v>
      </c>
      <c r="X34">
        <v>4.5599999999999996</v>
      </c>
      <c r="Y34">
        <v>2.48</v>
      </c>
      <c r="Z34">
        <v>16.36</v>
      </c>
    </row>
    <row r="35" spans="1:26" hidden="1">
      <c r="B35">
        <f t="shared" si="0"/>
        <v>0</v>
      </c>
      <c r="C35" s="2" t="s">
        <v>4918</v>
      </c>
      <c r="D35" s="2" t="s">
        <v>4919</v>
      </c>
      <c r="E35" s="2" t="s">
        <v>4920</v>
      </c>
      <c r="F35" s="3">
        <v>36689.1</v>
      </c>
      <c r="G35" s="2" t="s">
        <v>5267</v>
      </c>
      <c r="H35" s="2" t="s">
        <v>5268</v>
      </c>
      <c r="I35">
        <v>39.369999999999997</v>
      </c>
      <c r="J35">
        <v>39.369999999999997</v>
      </c>
      <c r="K35" s="2" t="s">
        <v>4921</v>
      </c>
      <c r="L35">
        <v>94.12</v>
      </c>
      <c r="M35">
        <v>94.12</v>
      </c>
      <c r="N35">
        <v>88.31</v>
      </c>
      <c r="O35" s="2" t="s">
        <v>3</v>
      </c>
      <c r="P35" s="2" t="s">
        <v>3</v>
      </c>
      <c r="Q35" s="2" t="s">
        <v>4</v>
      </c>
      <c r="R35" s="1">
        <v>41861</v>
      </c>
      <c r="S35" s="2" t="s">
        <v>317</v>
      </c>
      <c r="T35" s="2" t="s">
        <v>317</v>
      </c>
      <c r="U35" s="2" t="s">
        <v>534</v>
      </c>
      <c r="V35" s="2" t="s">
        <v>318</v>
      </c>
      <c r="W35" s="3">
        <v>14113</v>
      </c>
      <c r="X35" s="3">
        <v>15609</v>
      </c>
      <c r="Y35" s="3">
        <v>44551</v>
      </c>
      <c r="Z35" s="3">
        <v>76364</v>
      </c>
    </row>
    <row r="36" spans="1:26" hidden="1">
      <c r="A36">
        <f>IF(S36=T36,1,0)</f>
        <v>1</v>
      </c>
      <c r="B36">
        <f t="shared" si="0"/>
        <v>1</v>
      </c>
      <c r="C36" s="2" t="s">
        <v>4922</v>
      </c>
      <c r="D36" s="2" t="s">
        <v>4923</v>
      </c>
      <c r="E36" s="2" t="s">
        <v>859</v>
      </c>
      <c r="F36">
        <v>24.07</v>
      </c>
      <c r="G36" s="2" t="s">
        <v>4924</v>
      </c>
      <c r="H36" s="2" t="s">
        <v>5269</v>
      </c>
      <c r="I36">
        <v>21.99</v>
      </c>
      <c r="J36">
        <v>22.08</v>
      </c>
      <c r="K36" s="2" t="s">
        <v>4925</v>
      </c>
      <c r="L36">
        <v>13.5</v>
      </c>
      <c r="M36">
        <v>13.5</v>
      </c>
      <c r="N36">
        <v>100</v>
      </c>
      <c r="O36" s="2" t="s">
        <v>3</v>
      </c>
      <c r="P36" s="2" t="s">
        <v>3</v>
      </c>
      <c r="Q36" s="2" t="s">
        <v>4</v>
      </c>
      <c r="R36" s="1">
        <v>41876</v>
      </c>
      <c r="S36" s="2" t="s">
        <v>65</v>
      </c>
      <c r="T36" s="2" t="s">
        <v>65</v>
      </c>
      <c r="U36" s="2" t="s">
        <v>66</v>
      </c>
      <c r="V36" s="2" t="s">
        <v>66</v>
      </c>
      <c r="W36">
        <v>7.84</v>
      </c>
      <c r="X36">
        <v>60.71</v>
      </c>
      <c r="Y36">
        <v>166.28</v>
      </c>
      <c r="Z36" s="3">
        <v>1300.6500000000001</v>
      </c>
    </row>
    <row r="37" spans="1:26" hidden="1">
      <c r="B37">
        <f t="shared" si="0"/>
        <v>0</v>
      </c>
      <c r="C37" s="2" t="s">
        <v>4926</v>
      </c>
      <c r="D37" s="2" t="s">
        <v>4927</v>
      </c>
      <c r="E37" s="2" t="s">
        <v>4928</v>
      </c>
      <c r="F37">
        <v>212.05</v>
      </c>
      <c r="G37" s="2" t="s">
        <v>5270</v>
      </c>
      <c r="H37" s="2" t="s">
        <v>4929</v>
      </c>
      <c r="I37">
        <v>7.05</v>
      </c>
      <c r="J37">
        <v>7.19</v>
      </c>
      <c r="K37" s="2" t="s">
        <v>4930</v>
      </c>
      <c r="L37">
        <v>9.8699999999999992</v>
      </c>
      <c r="M37">
        <v>9.86</v>
      </c>
      <c r="N37">
        <v>100</v>
      </c>
      <c r="O37" s="2" t="s">
        <v>3</v>
      </c>
      <c r="P37" s="2" t="s">
        <v>3</v>
      </c>
      <c r="Q37" s="2" t="s">
        <v>4</v>
      </c>
      <c r="R37" s="1">
        <v>41863</v>
      </c>
      <c r="S37" s="2" t="s">
        <v>402</v>
      </c>
      <c r="T37" s="2" t="s">
        <v>402</v>
      </c>
      <c r="U37" s="2" t="s">
        <v>4931</v>
      </c>
      <c r="V37" s="2" t="s">
        <v>403</v>
      </c>
      <c r="W37">
        <v>335.96</v>
      </c>
      <c r="X37">
        <v>157.62</v>
      </c>
      <c r="Y37">
        <v>450.37</v>
      </c>
      <c r="Z37" s="3">
        <v>7373.3</v>
      </c>
    </row>
    <row r="38" spans="1:26" hidden="1">
      <c r="B38">
        <f t="shared" si="0"/>
        <v>0</v>
      </c>
      <c r="C38" s="2" t="s">
        <v>4932</v>
      </c>
      <c r="D38" s="2" t="s">
        <v>4933</v>
      </c>
      <c r="E38" s="2" t="s">
        <v>4920</v>
      </c>
      <c r="F38" s="3">
        <v>5288.5</v>
      </c>
      <c r="G38" s="2" t="s">
        <v>4934</v>
      </c>
      <c r="H38" s="2" t="s">
        <v>5271</v>
      </c>
      <c r="I38">
        <v>39.369999999999997</v>
      </c>
      <c r="J38">
        <v>39.369999999999997</v>
      </c>
      <c r="K38" s="2" t="s">
        <v>4935</v>
      </c>
      <c r="L38">
        <v>40.56</v>
      </c>
      <c r="M38">
        <v>40.56</v>
      </c>
      <c r="N38">
        <v>57.82</v>
      </c>
      <c r="O38" s="2" t="s">
        <v>3</v>
      </c>
      <c r="P38" s="2" t="s">
        <v>3</v>
      </c>
      <c r="Q38" s="2" t="s">
        <v>4</v>
      </c>
      <c r="R38" s="1">
        <v>41861</v>
      </c>
      <c r="S38" s="2" t="s">
        <v>317</v>
      </c>
      <c r="T38" s="2" t="s">
        <v>317</v>
      </c>
      <c r="U38" s="2" t="s">
        <v>120</v>
      </c>
      <c r="V38" s="2" t="s">
        <v>318</v>
      </c>
      <c r="W38" s="3">
        <v>1495</v>
      </c>
      <c r="X38" s="3">
        <v>15609</v>
      </c>
      <c r="Y38" s="3">
        <v>8102</v>
      </c>
      <c r="Z38" s="3">
        <v>76364</v>
      </c>
    </row>
    <row r="39" spans="1:26" hidden="1">
      <c r="A39">
        <f>IF(S39=T39,1,0)</f>
        <v>0</v>
      </c>
      <c r="B39">
        <f t="shared" si="0"/>
        <v>1</v>
      </c>
      <c r="C39" s="2" t="s">
        <v>4936</v>
      </c>
      <c r="D39" s="2" t="s">
        <v>4937</v>
      </c>
      <c r="E39" s="2" t="s">
        <v>4938</v>
      </c>
      <c r="F39">
        <v>60.04</v>
      </c>
      <c r="G39" s="2" t="s">
        <v>4939</v>
      </c>
      <c r="H39" s="2" t="s">
        <v>4940</v>
      </c>
      <c r="I39">
        <v>39.14</v>
      </c>
      <c r="J39">
        <v>39.22</v>
      </c>
      <c r="K39" s="2" t="s">
        <v>4941</v>
      </c>
      <c r="L39">
        <v>8.85</v>
      </c>
      <c r="M39">
        <v>13.43</v>
      </c>
      <c r="N39">
        <v>100</v>
      </c>
      <c r="O39" s="2" t="s">
        <v>3</v>
      </c>
      <c r="P39" s="2" t="s">
        <v>3</v>
      </c>
      <c r="Q39" s="2" t="s">
        <v>4</v>
      </c>
      <c r="R39" s="1">
        <v>41858</v>
      </c>
      <c r="S39" s="2" t="s">
        <v>65</v>
      </c>
      <c r="T39" s="2" t="s">
        <v>173</v>
      </c>
      <c r="U39" s="2" t="s">
        <v>66</v>
      </c>
      <c r="V39" s="2" t="s">
        <v>66</v>
      </c>
      <c r="W39">
        <v>18.059999999999999</v>
      </c>
      <c r="X39">
        <v>220.12</v>
      </c>
      <c r="Y39">
        <v>316.48</v>
      </c>
      <c r="Z39" s="3">
        <v>4723.2299999999996</v>
      </c>
    </row>
    <row r="40" spans="1:26" hidden="1">
      <c r="A40">
        <f>IF(S40=T40,1,0)</f>
        <v>1</v>
      </c>
      <c r="B40">
        <f t="shared" si="0"/>
        <v>1</v>
      </c>
      <c r="C40" s="2" t="s">
        <v>4942</v>
      </c>
      <c r="D40" s="2" t="s">
        <v>4943</v>
      </c>
      <c r="E40" s="2" t="s">
        <v>1422</v>
      </c>
      <c r="F40">
        <v>132.25</v>
      </c>
      <c r="G40" s="2" t="s">
        <v>4944</v>
      </c>
      <c r="H40" s="2" t="s">
        <v>4945</v>
      </c>
      <c r="I40">
        <v>12.5</v>
      </c>
      <c r="J40">
        <v>12.44</v>
      </c>
      <c r="K40" s="2" t="s">
        <v>3968</v>
      </c>
      <c r="L40">
        <v>18.16</v>
      </c>
      <c r="M40">
        <v>19.649999999999999</v>
      </c>
      <c r="N40">
        <v>100</v>
      </c>
      <c r="O40" s="2" t="s">
        <v>3</v>
      </c>
      <c r="P40" s="2" t="s">
        <v>3</v>
      </c>
      <c r="Q40" s="2" t="s">
        <v>4</v>
      </c>
      <c r="R40" s="1">
        <v>41856</v>
      </c>
      <c r="S40" s="2" t="s">
        <v>65</v>
      </c>
      <c r="T40" s="2" t="s">
        <v>65</v>
      </c>
      <c r="U40" s="2" t="s">
        <v>66</v>
      </c>
      <c r="V40" s="2" t="s">
        <v>66</v>
      </c>
      <c r="W40">
        <v>21.19</v>
      </c>
      <c r="X40">
        <v>121.06</v>
      </c>
      <c r="Y40">
        <v>601.14</v>
      </c>
      <c r="Z40" s="3">
        <v>2197.19</v>
      </c>
    </row>
    <row r="41" spans="1:26" hidden="1">
      <c r="A41">
        <f>IF(S41=T41,1,0)</f>
        <v>0</v>
      </c>
      <c r="B41">
        <f t="shared" si="0"/>
        <v>1</v>
      </c>
      <c r="C41" s="2" t="s">
        <v>4946</v>
      </c>
      <c r="D41" s="2" t="s">
        <v>4947</v>
      </c>
      <c r="E41" s="2" t="s">
        <v>1823</v>
      </c>
      <c r="F41">
        <v>101.69</v>
      </c>
      <c r="G41" s="2" t="s">
        <v>4948</v>
      </c>
      <c r="H41" s="2" t="s">
        <v>4949</v>
      </c>
      <c r="I41">
        <v>24.08</v>
      </c>
      <c r="J41">
        <v>23.15</v>
      </c>
      <c r="K41" s="2" t="s">
        <v>4950</v>
      </c>
      <c r="L41">
        <v>20.98</v>
      </c>
      <c r="M41">
        <v>28.95</v>
      </c>
      <c r="N41">
        <v>100</v>
      </c>
      <c r="O41" s="2" t="s">
        <v>3</v>
      </c>
      <c r="P41" s="2" t="s">
        <v>3</v>
      </c>
      <c r="Q41" s="2" t="s">
        <v>4</v>
      </c>
      <c r="R41" s="1">
        <v>41855</v>
      </c>
      <c r="S41" s="2" t="s">
        <v>297</v>
      </c>
      <c r="T41" s="2" t="s">
        <v>65</v>
      </c>
      <c r="U41" s="2" t="s">
        <v>66</v>
      </c>
      <c r="V41" s="2" t="s">
        <v>66</v>
      </c>
      <c r="W41">
        <v>30.76</v>
      </c>
      <c r="X41">
        <v>110.69</v>
      </c>
      <c r="Y41">
        <v>652.20000000000005</v>
      </c>
      <c r="Z41" s="3">
        <v>2163.89</v>
      </c>
    </row>
    <row r="42" spans="1:26" hidden="1">
      <c r="B42">
        <f t="shared" si="0"/>
        <v>0</v>
      </c>
      <c r="C42" s="2" t="s">
        <v>4951</v>
      </c>
      <c r="D42" s="2" t="s">
        <v>4952</v>
      </c>
      <c r="E42" s="2" t="s">
        <v>1827</v>
      </c>
      <c r="F42" s="3">
        <v>5134.4399999999996</v>
      </c>
      <c r="G42" s="2" t="s">
        <v>5272</v>
      </c>
      <c r="H42" s="2" t="s">
        <v>4953</v>
      </c>
      <c r="I42">
        <v>8.7799999999999994</v>
      </c>
      <c r="J42">
        <v>8.89</v>
      </c>
      <c r="K42" s="2" t="s">
        <v>4954</v>
      </c>
      <c r="L42">
        <v>77.7</v>
      </c>
      <c r="M42">
        <v>77.7</v>
      </c>
      <c r="N42">
        <v>100</v>
      </c>
      <c r="O42" s="2" t="s">
        <v>3</v>
      </c>
      <c r="P42" s="2" t="s">
        <v>3</v>
      </c>
      <c r="Q42" s="2" t="s">
        <v>4</v>
      </c>
      <c r="R42" s="1">
        <v>41852</v>
      </c>
      <c r="S42" s="2" t="s">
        <v>5</v>
      </c>
      <c r="T42" s="2" t="s">
        <v>161</v>
      </c>
      <c r="U42" s="2" t="s">
        <v>377</v>
      </c>
      <c r="V42" s="2" t="s">
        <v>532</v>
      </c>
      <c r="W42" s="3">
        <v>1215.0899999999999</v>
      </c>
      <c r="X42" s="3">
        <v>1441.27</v>
      </c>
      <c r="Y42" s="3">
        <v>2514.92</v>
      </c>
      <c r="Z42" s="3">
        <v>4183.5</v>
      </c>
    </row>
    <row r="43" spans="1:26" hidden="1">
      <c r="A43">
        <f>IF(S43=T43,1,0)</f>
        <v>0</v>
      </c>
      <c r="B43">
        <f t="shared" si="0"/>
        <v>1</v>
      </c>
      <c r="C43" s="2" t="s">
        <v>4955</v>
      </c>
      <c r="D43" s="2" t="s">
        <v>4956</v>
      </c>
      <c r="E43" s="2" t="s">
        <v>4957</v>
      </c>
      <c r="F43">
        <v>228.5</v>
      </c>
      <c r="G43" s="2" t="s">
        <v>4958</v>
      </c>
      <c r="H43" s="2" t="s">
        <v>4959</v>
      </c>
      <c r="I43">
        <v>30.77</v>
      </c>
      <c r="J43">
        <v>31.86</v>
      </c>
      <c r="K43" s="2" t="s">
        <v>4960</v>
      </c>
      <c r="L43">
        <v>7.98</v>
      </c>
      <c r="M43">
        <v>9.4</v>
      </c>
      <c r="N43">
        <v>100</v>
      </c>
      <c r="O43" s="2" t="s">
        <v>3</v>
      </c>
      <c r="P43" s="2" t="s">
        <v>3</v>
      </c>
      <c r="Q43" s="2" t="s">
        <v>4</v>
      </c>
      <c r="R43" s="1">
        <v>41851</v>
      </c>
      <c r="S43" s="2" t="s">
        <v>65</v>
      </c>
      <c r="T43" s="2" t="s">
        <v>173</v>
      </c>
      <c r="U43" s="2" t="s">
        <v>66</v>
      </c>
      <c r="V43" s="2" t="s">
        <v>66</v>
      </c>
      <c r="W43">
        <v>69.180000000000007</v>
      </c>
      <c r="X43">
        <v>304.14</v>
      </c>
      <c r="Y43" s="3">
        <v>1556.9</v>
      </c>
      <c r="Z43" s="3">
        <v>6297.98</v>
      </c>
    </row>
    <row r="44" spans="1:26" hidden="1">
      <c r="B44">
        <f t="shared" si="0"/>
        <v>0</v>
      </c>
      <c r="C44" s="2" t="s">
        <v>4961</v>
      </c>
      <c r="D44" s="2" t="s">
        <v>934</v>
      </c>
      <c r="E44" s="2" t="s">
        <v>4962</v>
      </c>
      <c r="F44">
        <v>529.41999999999996</v>
      </c>
      <c r="G44" s="2" t="s">
        <v>4963</v>
      </c>
      <c r="H44" s="2" t="s">
        <v>5273</v>
      </c>
      <c r="I44">
        <v>19.989999999999998</v>
      </c>
      <c r="J44">
        <v>21.68</v>
      </c>
      <c r="K44" s="2" t="s">
        <v>4964</v>
      </c>
      <c r="L44">
        <v>8.76</v>
      </c>
      <c r="M44">
        <v>10.88</v>
      </c>
      <c r="N44">
        <v>100</v>
      </c>
      <c r="O44" s="2" t="s">
        <v>3</v>
      </c>
      <c r="P44" s="2" t="s">
        <v>3</v>
      </c>
      <c r="Q44" s="2" t="s">
        <v>4</v>
      </c>
      <c r="R44" s="1">
        <v>41850</v>
      </c>
      <c r="S44" s="2" t="s">
        <v>193</v>
      </c>
      <c r="T44" s="2" t="s">
        <v>193</v>
      </c>
      <c r="U44" s="2" t="s">
        <v>7</v>
      </c>
      <c r="V44" s="2" t="s">
        <v>195</v>
      </c>
      <c r="W44">
        <v>402.67</v>
      </c>
      <c r="X44">
        <v>826.11</v>
      </c>
      <c r="Y44">
        <v>555.9</v>
      </c>
      <c r="Z44">
        <v>945.11</v>
      </c>
    </row>
    <row r="45" spans="1:26" hidden="1">
      <c r="A45">
        <f>IF(S45=T45,1,0)</f>
        <v>0</v>
      </c>
      <c r="B45">
        <f t="shared" si="0"/>
        <v>1</v>
      </c>
      <c r="C45" s="2" t="s">
        <v>4965</v>
      </c>
      <c r="D45" s="2" t="s">
        <v>4966</v>
      </c>
      <c r="E45" s="2" t="s">
        <v>4967</v>
      </c>
      <c r="F45">
        <v>52.14</v>
      </c>
      <c r="G45" s="2" t="s">
        <v>5274</v>
      </c>
      <c r="H45" s="2" t="s">
        <v>5275</v>
      </c>
      <c r="I45">
        <v>24.79</v>
      </c>
      <c r="J45">
        <v>25.98</v>
      </c>
      <c r="K45" s="2" t="s">
        <v>4968</v>
      </c>
      <c r="L45">
        <v>16.309999999999999</v>
      </c>
      <c r="M45">
        <v>18.22</v>
      </c>
      <c r="N45">
        <v>100</v>
      </c>
      <c r="O45" s="2" t="s">
        <v>3</v>
      </c>
      <c r="P45" s="2" t="s">
        <v>3</v>
      </c>
      <c r="Q45" s="2" t="s">
        <v>4</v>
      </c>
      <c r="R45" s="1">
        <v>41843</v>
      </c>
      <c r="S45" s="2" t="s">
        <v>64</v>
      </c>
      <c r="T45" s="2" t="s">
        <v>173</v>
      </c>
      <c r="U45" s="2" t="s">
        <v>66</v>
      </c>
      <c r="V45" s="2" t="s">
        <v>66</v>
      </c>
      <c r="W45">
        <v>42.46</v>
      </c>
      <c r="X45">
        <v>365.19</v>
      </c>
      <c r="Y45">
        <v>900.51</v>
      </c>
      <c r="Z45" s="3">
        <v>7297.46</v>
      </c>
    </row>
    <row r="46" spans="1:26" hidden="1">
      <c r="B46">
        <f t="shared" si="0"/>
        <v>0</v>
      </c>
      <c r="C46" s="2" t="s">
        <v>4969</v>
      </c>
      <c r="D46" s="2" t="s">
        <v>4970</v>
      </c>
      <c r="E46" s="2" t="s">
        <v>4971</v>
      </c>
      <c r="F46" s="3">
        <v>2779.33</v>
      </c>
      <c r="G46" s="2" t="s">
        <v>5276</v>
      </c>
      <c r="H46" s="2" t="s">
        <v>5277</v>
      </c>
      <c r="I46">
        <v>160.32</v>
      </c>
      <c r="J46">
        <v>149.87</v>
      </c>
      <c r="K46" s="2" t="s">
        <v>4972</v>
      </c>
      <c r="L46">
        <v>56.35</v>
      </c>
      <c r="M46">
        <v>65.040000000000006</v>
      </c>
      <c r="N46">
        <v>100</v>
      </c>
      <c r="O46" s="2" t="s">
        <v>3</v>
      </c>
      <c r="P46" s="2" t="s">
        <v>3</v>
      </c>
      <c r="Q46" s="2" t="s">
        <v>4</v>
      </c>
      <c r="R46" s="1">
        <v>41848</v>
      </c>
      <c r="S46" s="2" t="s">
        <v>11</v>
      </c>
      <c r="T46" s="2" t="s">
        <v>48</v>
      </c>
      <c r="U46" s="2" t="s">
        <v>7</v>
      </c>
      <c r="V46" s="2" t="s">
        <v>24</v>
      </c>
      <c r="W46">
        <v>208.59</v>
      </c>
      <c r="X46">
        <v>256.58</v>
      </c>
      <c r="Y46">
        <v>649.61</v>
      </c>
      <c r="Z46">
        <v>641.47</v>
      </c>
    </row>
    <row r="47" spans="1:26" hidden="1">
      <c r="A47">
        <f>IF(S47=T47,1,0)</f>
        <v>1</v>
      </c>
      <c r="B47">
        <f t="shared" si="0"/>
        <v>1</v>
      </c>
      <c r="C47" s="2" t="s">
        <v>4973</v>
      </c>
      <c r="D47" s="2" t="s">
        <v>4974</v>
      </c>
      <c r="E47" s="2" t="s">
        <v>4975</v>
      </c>
      <c r="F47" s="3">
        <v>1458.55</v>
      </c>
      <c r="G47" s="2" t="s">
        <v>4976</v>
      </c>
      <c r="H47" s="2" t="s">
        <v>4977</v>
      </c>
      <c r="I47">
        <v>22.23</v>
      </c>
      <c r="J47">
        <v>21.79</v>
      </c>
      <c r="K47" s="2" t="s">
        <v>4978</v>
      </c>
      <c r="L47">
        <v>20.59</v>
      </c>
      <c r="M47">
        <v>20.149999999999999</v>
      </c>
      <c r="N47">
        <v>100</v>
      </c>
      <c r="O47" s="2" t="s">
        <v>3</v>
      </c>
      <c r="P47" s="2" t="s">
        <v>3</v>
      </c>
      <c r="Q47" s="2" t="s">
        <v>4</v>
      </c>
      <c r="R47" s="1">
        <v>41844</v>
      </c>
      <c r="S47" s="2" t="s">
        <v>334</v>
      </c>
      <c r="T47" s="2" t="s">
        <v>334</v>
      </c>
      <c r="U47" s="2" t="s">
        <v>335</v>
      </c>
      <c r="V47" s="2" t="s">
        <v>335</v>
      </c>
      <c r="W47">
        <v>501.24</v>
      </c>
      <c r="X47">
        <v>837.99</v>
      </c>
      <c r="Y47" s="3">
        <v>1825.75</v>
      </c>
      <c r="Z47" s="3">
        <v>4185.8500000000004</v>
      </c>
    </row>
    <row r="48" spans="1:26" hidden="1">
      <c r="A48">
        <f>IF(S48=T48,1,0)</f>
        <v>1</v>
      </c>
      <c r="B48">
        <f t="shared" si="0"/>
        <v>1</v>
      </c>
      <c r="C48" s="2" t="s">
        <v>4979</v>
      </c>
      <c r="D48" s="2" t="s">
        <v>4980</v>
      </c>
      <c r="E48" s="2" t="s">
        <v>4981</v>
      </c>
      <c r="F48">
        <v>13.29</v>
      </c>
      <c r="G48" s="2" t="s">
        <v>4982</v>
      </c>
      <c r="H48" s="2" t="s">
        <v>4983</v>
      </c>
      <c r="I48">
        <v>12.5</v>
      </c>
      <c r="J48">
        <v>12.6</v>
      </c>
      <c r="K48" s="2" t="s">
        <v>2946</v>
      </c>
      <c r="N48">
        <v>100</v>
      </c>
      <c r="O48" s="2" t="s">
        <v>3</v>
      </c>
      <c r="P48" s="2" t="s">
        <v>3</v>
      </c>
      <c r="Q48" s="2" t="s">
        <v>4</v>
      </c>
      <c r="R48" s="1">
        <v>41838</v>
      </c>
      <c r="S48" s="2" t="s">
        <v>65</v>
      </c>
      <c r="T48" s="2" t="s">
        <v>65</v>
      </c>
      <c r="U48" s="2" t="s">
        <v>66</v>
      </c>
      <c r="V48" s="2" t="s">
        <v>66</v>
      </c>
      <c r="W48">
        <v>4.9000000000000004</v>
      </c>
      <c r="X48">
        <v>29.54</v>
      </c>
      <c r="Y48">
        <v>140.22999999999999</v>
      </c>
      <c r="Z48">
        <v>586.77</v>
      </c>
    </row>
    <row r="49" spans="1:26" hidden="1">
      <c r="A49">
        <f>IF(S49=T49,1,0)</f>
        <v>0</v>
      </c>
      <c r="B49">
        <f t="shared" si="0"/>
        <v>1</v>
      </c>
      <c r="C49" s="2" t="s">
        <v>4984</v>
      </c>
      <c r="D49" s="2" t="s">
        <v>4985</v>
      </c>
      <c r="E49" s="2" t="s">
        <v>4986</v>
      </c>
      <c r="F49">
        <v>282.14999999999998</v>
      </c>
      <c r="G49" s="2" t="s">
        <v>4987</v>
      </c>
      <c r="H49" s="2" t="s">
        <v>4988</v>
      </c>
      <c r="K49" s="2" t="s">
        <v>4989</v>
      </c>
      <c r="L49">
        <v>21.63</v>
      </c>
      <c r="M49">
        <v>21.37</v>
      </c>
      <c r="N49">
        <v>100</v>
      </c>
      <c r="O49" s="2" t="s">
        <v>3</v>
      </c>
      <c r="P49" s="2" t="s">
        <v>3</v>
      </c>
      <c r="Q49" s="2" t="s">
        <v>4</v>
      </c>
      <c r="R49" s="1">
        <v>41835</v>
      </c>
      <c r="S49" s="2" t="s">
        <v>64</v>
      </c>
      <c r="T49" s="2" t="s">
        <v>65</v>
      </c>
      <c r="U49" s="2" t="s">
        <v>66</v>
      </c>
      <c r="V49" s="2" t="s">
        <v>66</v>
      </c>
      <c r="W49">
        <v>50.35</v>
      </c>
      <c r="X49">
        <v>260.72000000000003</v>
      </c>
      <c r="Y49" s="3">
        <v>1110.18</v>
      </c>
      <c r="Z49" s="3">
        <v>4909.84</v>
      </c>
    </row>
    <row r="50" spans="1:26" hidden="1">
      <c r="A50">
        <f>IF(S50=T50,1,0)</f>
        <v>1</v>
      </c>
      <c r="B50">
        <f t="shared" si="0"/>
        <v>1</v>
      </c>
      <c r="C50" s="2" t="s">
        <v>4990</v>
      </c>
      <c r="D50" s="2" t="s">
        <v>4991</v>
      </c>
      <c r="E50" s="2" t="s">
        <v>4992</v>
      </c>
      <c r="F50">
        <v>165.61</v>
      </c>
      <c r="G50" s="2" t="s">
        <v>4993</v>
      </c>
      <c r="H50" s="2" t="s">
        <v>5278</v>
      </c>
      <c r="I50">
        <v>37.29</v>
      </c>
      <c r="J50">
        <v>37.590000000000003</v>
      </c>
      <c r="K50" s="2" t="s">
        <v>4994</v>
      </c>
      <c r="L50">
        <v>3.02</v>
      </c>
      <c r="M50">
        <v>6.7</v>
      </c>
      <c r="N50">
        <v>100</v>
      </c>
      <c r="O50" s="2" t="s">
        <v>3</v>
      </c>
      <c r="P50" s="2" t="s">
        <v>3</v>
      </c>
      <c r="Q50" s="2" t="s">
        <v>4</v>
      </c>
      <c r="R50" s="1">
        <v>41835</v>
      </c>
      <c r="S50" s="2" t="s">
        <v>202</v>
      </c>
      <c r="T50" s="2" t="s">
        <v>202</v>
      </c>
      <c r="U50" s="2" t="s">
        <v>203</v>
      </c>
      <c r="V50" s="2" t="s">
        <v>203</v>
      </c>
      <c r="W50">
        <v>74.03</v>
      </c>
      <c r="X50" s="3">
        <v>5318</v>
      </c>
      <c r="Y50">
        <v>17.100000000000001</v>
      </c>
      <c r="Z50" s="3">
        <v>7443</v>
      </c>
    </row>
    <row r="51" spans="1:26" hidden="1">
      <c r="B51">
        <f t="shared" si="0"/>
        <v>0</v>
      </c>
      <c r="C51" s="2" t="s">
        <v>4995</v>
      </c>
      <c r="D51" s="2" t="s">
        <v>4996</v>
      </c>
      <c r="E51" s="2" t="s">
        <v>4997</v>
      </c>
      <c r="F51" s="3">
        <v>6327.52</v>
      </c>
      <c r="G51" s="2" t="s">
        <v>4998</v>
      </c>
      <c r="H51" s="2" t="s">
        <v>5279</v>
      </c>
      <c r="I51">
        <v>70.03</v>
      </c>
      <c r="J51">
        <v>69.069999999999993</v>
      </c>
      <c r="K51" s="2" t="s">
        <v>4999</v>
      </c>
      <c r="L51">
        <v>83.14</v>
      </c>
      <c r="M51">
        <v>82.94</v>
      </c>
      <c r="N51">
        <v>100</v>
      </c>
      <c r="O51" s="2" t="s">
        <v>3</v>
      </c>
      <c r="P51" s="2" t="s">
        <v>3</v>
      </c>
      <c r="Q51" s="2" t="s">
        <v>4</v>
      </c>
      <c r="R51" s="1">
        <v>41835</v>
      </c>
      <c r="S51" s="2" t="s">
        <v>2734</v>
      </c>
      <c r="T51" s="2" t="s">
        <v>1923</v>
      </c>
      <c r="U51" s="2" t="s">
        <v>727</v>
      </c>
      <c r="V51" s="2" t="s">
        <v>813</v>
      </c>
      <c r="W51">
        <v>480.6</v>
      </c>
      <c r="X51" s="3">
        <v>2545.16</v>
      </c>
      <c r="Y51" s="3">
        <v>5103</v>
      </c>
      <c r="Z51" s="3">
        <v>3454.53</v>
      </c>
    </row>
    <row r="52" spans="1:26" hidden="1">
      <c r="A52">
        <f>IF(S52=T52,1,0)</f>
        <v>0</v>
      </c>
      <c r="B52">
        <f t="shared" si="0"/>
        <v>1</v>
      </c>
      <c r="C52" s="2" t="s">
        <v>5000</v>
      </c>
      <c r="D52" s="2" t="s">
        <v>5001</v>
      </c>
      <c r="E52" s="2" t="s">
        <v>1442</v>
      </c>
      <c r="F52" s="3">
        <v>3752.49</v>
      </c>
      <c r="G52" s="2" t="s">
        <v>5002</v>
      </c>
      <c r="H52" s="2" t="s">
        <v>5280</v>
      </c>
      <c r="I52">
        <v>84.58</v>
      </c>
      <c r="J52">
        <v>84.58</v>
      </c>
      <c r="K52" s="2" t="s">
        <v>5003</v>
      </c>
      <c r="L52">
        <v>14.91</v>
      </c>
      <c r="M52">
        <v>14.91</v>
      </c>
      <c r="N52">
        <v>100</v>
      </c>
      <c r="O52" s="2" t="s">
        <v>3</v>
      </c>
      <c r="P52" s="2" t="s">
        <v>3</v>
      </c>
      <c r="Q52" s="2" t="s">
        <v>4</v>
      </c>
      <c r="R52" s="1">
        <v>41833</v>
      </c>
      <c r="S52" s="2" t="s">
        <v>334</v>
      </c>
      <c r="T52" s="2" t="s">
        <v>118</v>
      </c>
      <c r="U52" s="2" t="s">
        <v>335</v>
      </c>
      <c r="V52" s="2" t="s">
        <v>335</v>
      </c>
      <c r="W52" s="3">
        <v>1123.1400000000001</v>
      </c>
      <c r="X52" s="3">
        <v>2956.58</v>
      </c>
      <c r="Y52" s="3">
        <v>4125.07</v>
      </c>
      <c r="Z52" s="3">
        <v>9358.9699999999993</v>
      </c>
    </row>
    <row r="53" spans="1:26" hidden="1">
      <c r="A53">
        <f>IF(S53=T53,1,0)</f>
        <v>1</v>
      </c>
      <c r="B53">
        <f t="shared" si="0"/>
        <v>1</v>
      </c>
      <c r="C53" s="2" t="s">
        <v>5004</v>
      </c>
      <c r="D53" s="2" t="s">
        <v>5005</v>
      </c>
      <c r="E53" s="2" t="s">
        <v>5006</v>
      </c>
      <c r="F53" s="3">
        <v>3886.21</v>
      </c>
      <c r="G53" s="2" t="s">
        <v>5281</v>
      </c>
      <c r="H53" s="2" t="s">
        <v>5282</v>
      </c>
      <c r="I53">
        <v>34.979999999999997</v>
      </c>
      <c r="J53">
        <v>34.979999999999997</v>
      </c>
      <c r="K53" s="2" t="s">
        <v>5007</v>
      </c>
      <c r="L53">
        <v>58.4</v>
      </c>
      <c r="M53">
        <v>58.4</v>
      </c>
      <c r="N53">
        <v>100</v>
      </c>
      <c r="O53" s="2" t="s">
        <v>3</v>
      </c>
      <c r="P53" s="2" t="s">
        <v>3</v>
      </c>
      <c r="Q53" s="2" t="s">
        <v>4</v>
      </c>
      <c r="R53" s="1">
        <v>41833</v>
      </c>
      <c r="S53" s="2" t="s">
        <v>23</v>
      </c>
      <c r="T53" s="2" t="s">
        <v>23</v>
      </c>
      <c r="U53" s="2" t="s">
        <v>24</v>
      </c>
      <c r="V53" s="2" t="s">
        <v>24</v>
      </c>
      <c r="W53" s="3">
        <v>10488.2</v>
      </c>
      <c r="X53" s="3">
        <v>7873.34</v>
      </c>
      <c r="Y53" s="3">
        <v>8655</v>
      </c>
      <c r="Z53" s="3">
        <v>5636.65</v>
      </c>
    </row>
    <row r="54" spans="1:26" hidden="1">
      <c r="B54">
        <f t="shared" si="0"/>
        <v>0</v>
      </c>
      <c r="C54" s="2" t="s">
        <v>5008</v>
      </c>
      <c r="D54" s="2" t="s">
        <v>5009</v>
      </c>
      <c r="E54" s="2" t="s">
        <v>5010</v>
      </c>
      <c r="F54">
        <v>277.36</v>
      </c>
      <c r="G54" s="2" t="s">
        <v>5011</v>
      </c>
      <c r="H54" s="2" t="s">
        <v>5012</v>
      </c>
      <c r="I54">
        <v>49.43</v>
      </c>
      <c r="J54">
        <v>49.66</v>
      </c>
      <c r="K54" s="2" t="s">
        <v>5013</v>
      </c>
      <c r="L54">
        <v>7.97</v>
      </c>
      <c r="M54">
        <v>7.98</v>
      </c>
      <c r="N54">
        <v>100</v>
      </c>
      <c r="O54" s="2" t="s">
        <v>3</v>
      </c>
      <c r="P54" s="2" t="s">
        <v>3</v>
      </c>
      <c r="Q54" s="2" t="s">
        <v>4</v>
      </c>
      <c r="R54" s="1">
        <v>41822</v>
      </c>
      <c r="S54" s="2" t="s">
        <v>639</v>
      </c>
      <c r="T54" s="2" t="s">
        <v>1175</v>
      </c>
      <c r="U54" s="2" t="s">
        <v>166</v>
      </c>
      <c r="V54" s="2" t="s">
        <v>802</v>
      </c>
      <c r="W54">
        <v>396.81</v>
      </c>
      <c r="X54" s="3">
        <v>101293</v>
      </c>
      <c r="Y54">
        <v>101.54</v>
      </c>
      <c r="Z54" s="3">
        <v>28913</v>
      </c>
    </row>
    <row r="55" spans="1:26" hidden="1">
      <c r="A55">
        <f>IF(S55=T55,1,0)</f>
        <v>1</v>
      </c>
      <c r="B55">
        <f t="shared" si="0"/>
        <v>1</v>
      </c>
      <c r="C55" s="2" t="s">
        <v>5014</v>
      </c>
      <c r="D55" s="2" t="s">
        <v>5015</v>
      </c>
      <c r="E55" s="2" t="s">
        <v>5016</v>
      </c>
      <c r="F55">
        <v>225.92</v>
      </c>
      <c r="G55" s="2" t="s">
        <v>5017</v>
      </c>
      <c r="H55" s="2" t="s">
        <v>5018</v>
      </c>
      <c r="I55">
        <v>22.24</v>
      </c>
      <c r="J55">
        <v>22.27</v>
      </c>
      <c r="K55" s="2" t="s">
        <v>5019</v>
      </c>
      <c r="L55">
        <v>15.84</v>
      </c>
      <c r="M55">
        <v>15.9</v>
      </c>
      <c r="N55">
        <v>100</v>
      </c>
      <c r="O55" s="2" t="s">
        <v>3</v>
      </c>
      <c r="P55" s="2" t="s">
        <v>3</v>
      </c>
      <c r="Q55" s="2" t="s">
        <v>4</v>
      </c>
      <c r="R55" s="1">
        <v>41820</v>
      </c>
      <c r="S55" s="2" t="s">
        <v>227</v>
      </c>
      <c r="T55" s="2" t="s">
        <v>227</v>
      </c>
      <c r="U55" s="2" t="s">
        <v>95</v>
      </c>
      <c r="V55" s="2" t="s">
        <v>95</v>
      </c>
      <c r="W55">
        <v>187.25</v>
      </c>
      <c r="X55">
        <v>599.41</v>
      </c>
      <c r="Y55">
        <v>270.62</v>
      </c>
      <c r="Z55" s="3">
        <v>1720.52</v>
      </c>
    </row>
    <row r="56" spans="1:26" hidden="1">
      <c r="A56">
        <f>IF(S56=T56,1,0)</f>
        <v>0</v>
      </c>
      <c r="B56">
        <f t="shared" si="0"/>
        <v>1</v>
      </c>
      <c r="C56" s="2" t="s">
        <v>5020</v>
      </c>
      <c r="D56" s="2" t="s">
        <v>346</v>
      </c>
      <c r="E56" s="2" t="s">
        <v>5021</v>
      </c>
      <c r="F56">
        <v>226.22</v>
      </c>
      <c r="G56" s="2" t="s">
        <v>5022</v>
      </c>
      <c r="H56" s="2" t="s">
        <v>5023</v>
      </c>
      <c r="I56">
        <v>35.380000000000003</v>
      </c>
      <c r="J56">
        <v>35.08</v>
      </c>
      <c r="K56" s="2" t="s">
        <v>5024</v>
      </c>
      <c r="L56">
        <v>13.68</v>
      </c>
      <c r="M56">
        <v>13.7</v>
      </c>
      <c r="N56">
        <v>100</v>
      </c>
      <c r="O56" s="2" t="s">
        <v>3</v>
      </c>
      <c r="P56" s="2" t="s">
        <v>3</v>
      </c>
      <c r="Q56" s="2" t="s">
        <v>4</v>
      </c>
      <c r="R56" s="1">
        <v>41815</v>
      </c>
      <c r="S56" s="2" t="s">
        <v>192</v>
      </c>
      <c r="T56" s="2" t="s">
        <v>191</v>
      </c>
      <c r="U56" s="2" t="s">
        <v>25</v>
      </c>
      <c r="V56" s="2" t="s">
        <v>25</v>
      </c>
      <c r="W56">
        <v>287.85000000000002</v>
      </c>
      <c r="X56" s="3">
        <v>9052.2000000000007</v>
      </c>
      <c r="Y56">
        <v>203.94</v>
      </c>
      <c r="Z56" s="3">
        <v>2369.1999999999998</v>
      </c>
    </row>
    <row r="57" spans="1:26" hidden="1">
      <c r="A57">
        <f>IF(S57=T57,1,0)</f>
        <v>0</v>
      </c>
      <c r="B57">
        <f t="shared" si="0"/>
        <v>1</v>
      </c>
      <c r="C57" s="2" t="s">
        <v>5025</v>
      </c>
      <c r="D57" s="2" t="s">
        <v>5026</v>
      </c>
      <c r="E57" s="2" t="s">
        <v>5027</v>
      </c>
      <c r="F57">
        <v>89.93</v>
      </c>
      <c r="G57" s="2" t="s">
        <v>5028</v>
      </c>
      <c r="H57" s="2" t="s">
        <v>5029</v>
      </c>
      <c r="I57">
        <v>16.46</v>
      </c>
      <c r="J57">
        <v>16.670000000000002</v>
      </c>
      <c r="K57" s="2" t="s">
        <v>5030</v>
      </c>
      <c r="L57">
        <v>21.37</v>
      </c>
      <c r="M57">
        <v>21.5</v>
      </c>
      <c r="N57">
        <v>100</v>
      </c>
      <c r="O57" s="2" t="s">
        <v>3</v>
      </c>
      <c r="P57" s="2" t="s">
        <v>3</v>
      </c>
      <c r="Q57" s="2" t="s">
        <v>4</v>
      </c>
      <c r="R57" s="1">
        <v>41814</v>
      </c>
      <c r="S57" s="2" t="s">
        <v>65</v>
      </c>
      <c r="T57" s="2" t="s">
        <v>173</v>
      </c>
      <c r="U57" s="2" t="s">
        <v>66</v>
      </c>
      <c r="V57" s="2" t="s">
        <v>66</v>
      </c>
      <c r="W57">
        <v>29.81</v>
      </c>
      <c r="X57">
        <v>129.99</v>
      </c>
      <c r="Y57">
        <v>523.08000000000004</v>
      </c>
      <c r="Z57" s="3">
        <v>2606.7800000000002</v>
      </c>
    </row>
    <row r="58" spans="1:26" hidden="1">
      <c r="A58">
        <f>IF(S58=T58,1,0)</f>
        <v>1</v>
      </c>
      <c r="B58">
        <f t="shared" si="0"/>
        <v>1</v>
      </c>
      <c r="C58" s="2" t="s">
        <v>5031</v>
      </c>
      <c r="D58" s="2" t="s">
        <v>5032</v>
      </c>
      <c r="E58" s="2" t="s">
        <v>5033</v>
      </c>
      <c r="F58">
        <v>308.77</v>
      </c>
      <c r="G58" s="2" t="s">
        <v>5034</v>
      </c>
      <c r="H58" s="2" t="s">
        <v>5283</v>
      </c>
      <c r="I58">
        <v>71.239999999999995</v>
      </c>
      <c r="J58">
        <v>70.67</v>
      </c>
      <c r="K58" s="2" t="s">
        <v>5035</v>
      </c>
      <c r="L58">
        <v>6.48</v>
      </c>
      <c r="M58">
        <v>6.47</v>
      </c>
      <c r="N58">
        <v>100</v>
      </c>
      <c r="O58" s="2" t="s">
        <v>3</v>
      </c>
      <c r="P58" s="2" t="s">
        <v>3</v>
      </c>
      <c r="Q58" s="2" t="s">
        <v>4</v>
      </c>
      <c r="R58" s="1">
        <v>41813</v>
      </c>
      <c r="S58" s="2" t="s">
        <v>109</v>
      </c>
      <c r="T58" s="2" t="s">
        <v>109</v>
      </c>
      <c r="U58" s="2" t="s">
        <v>110</v>
      </c>
      <c r="V58" s="2" t="s">
        <v>110</v>
      </c>
      <c r="W58">
        <v>103.11</v>
      </c>
      <c r="X58" s="3">
        <v>3519.62</v>
      </c>
      <c r="Y58">
        <v>78.55</v>
      </c>
      <c r="Z58" s="3">
        <v>4603.43</v>
      </c>
    </row>
    <row r="59" spans="1:26" hidden="1">
      <c r="A59">
        <f>IF(S59=T59,1,0)</f>
        <v>0</v>
      </c>
      <c r="B59">
        <f t="shared" si="0"/>
        <v>1</v>
      </c>
      <c r="C59" s="2" t="s">
        <v>5036</v>
      </c>
      <c r="D59" s="2" t="s">
        <v>5037</v>
      </c>
      <c r="E59" s="2" t="s">
        <v>5038</v>
      </c>
      <c r="F59">
        <v>77.8</v>
      </c>
      <c r="G59" s="2" t="s">
        <v>5039</v>
      </c>
      <c r="H59" s="2" t="s">
        <v>5040</v>
      </c>
      <c r="I59">
        <v>20.39</v>
      </c>
      <c r="J59">
        <v>20.329999999999998</v>
      </c>
      <c r="K59" s="2" t="s">
        <v>2946</v>
      </c>
      <c r="N59">
        <v>100</v>
      </c>
      <c r="O59" s="2" t="s">
        <v>3</v>
      </c>
      <c r="P59" s="2" t="s">
        <v>3</v>
      </c>
      <c r="Q59" s="2" t="s">
        <v>4</v>
      </c>
      <c r="R59" s="1">
        <v>41808</v>
      </c>
      <c r="S59" s="2" t="s">
        <v>65</v>
      </c>
      <c r="T59" s="2" t="s">
        <v>173</v>
      </c>
      <c r="U59" s="2" t="s">
        <v>66</v>
      </c>
      <c r="V59" s="2" t="s">
        <v>66</v>
      </c>
      <c r="W59">
        <v>15</v>
      </c>
      <c r="X59">
        <v>124.49</v>
      </c>
      <c r="Y59">
        <v>295.81</v>
      </c>
      <c r="Z59" s="3">
        <v>2201.19</v>
      </c>
    </row>
    <row r="60" spans="1:26" hidden="1">
      <c r="B60">
        <f t="shared" si="0"/>
        <v>0</v>
      </c>
      <c r="C60" s="2" t="s">
        <v>5041</v>
      </c>
      <c r="D60" s="2" t="s">
        <v>5042</v>
      </c>
      <c r="E60" s="2" t="s">
        <v>189</v>
      </c>
      <c r="F60" s="3">
        <v>5327.7</v>
      </c>
      <c r="G60" s="2" t="s">
        <v>5043</v>
      </c>
      <c r="H60" s="2" t="s">
        <v>5284</v>
      </c>
      <c r="I60">
        <v>41.1</v>
      </c>
      <c r="J60">
        <v>40.76</v>
      </c>
      <c r="K60" s="2" t="s">
        <v>5044</v>
      </c>
      <c r="L60">
        <v>66.33</v>
      </c>
      <c r="M60">
        <v>65.87</v>
      </c>
      <c r="N60">
        <v>100</v>
      </c>
      <c r="O60" s="2" t="s">
        <v>3</v>
      </c>
      <c r="P60" s="2" t="s">
        <v>3</v>
      </c>
      <c r="Q60" s="2" t="s">
        <v>4</v>
      </c>
      <c r="R60" s="1">
        <v>41813</v>
      </c>
      <c r="S60" s="2" t="s">
        <v>161</v>
      </c>
      <c r="T60" s="2" t="s">
        <v>5</v>
      </c>
      <c r="U60" s="2" t="s">
        <v>7</v>
      </c>
      <c r="V60" s="2" t="s">
        <v>85</v>
      </c>
      <c r="W60" s="3">
        <v>1337.86</v>
      </c>
      <c r="X60" s="3">
        <v>38275</v>
      </c>
      <c r="Y60" s="3">
        <v>1652.63</v>
      </c>
      <c r="Z60" s="3">
        <v>89507</v>
      </c>
    </row>
    <row r="61" spans="1:26" hidden="1">
      <c r="A61">
        <f>IF(S61=T61,1,0)</f>
        <v>1</v>
      </c>
      <c r="B61">
        <f t="shared" si="0"/>
        <v>1</v>
      </c>
      <c r="C61" s="2" t="s">
        <v>5045</v>
      </c>
      <c r="D61" s="2" t="s">
        <v>5046</v>
      </c>
      <c r="E61" s="2" t="s">
        <v>5047</v>
      </c>
      <c r="F61" s="3">
        <v>1289.68</v>
      </c>
      <c r="G61" s="2" t="s">
        <v>5048</v>
      </c>
      <c r="H61" s="2" t="s">
        <v>5049</v>
      </c>
      <c r="I61">
        <v>102</v>
      </c>
      <c r="J61">
        <v>103.24</v>
      </c>
      <c r="K61" s="2" t="s">
        <v>5050</v>
      </c>
      <c r="L61">
        <v>11.36</v>
      </c>
      <c r="M61">
        <v>11.41</v>
      </c>
      <c r="N61">
        <v>100</v>
      </c>
      <c r="O61" s="2" t="s">
        <v>3</v>
      </c>
      <c r="P61" s="2" t="s">
        <v>3</v>
      </c>
      <c r="Q61" s="2" t="s">
        <v>4</v>
      </c>
      <c r="R61" s="1">
        <v>41806</v>
      </c>
      <c r="S61" s="2" t="s">
        <v>379</v>
      </c>
      <c r="T61" s="2" t="s">
        <v>379</v>
      </c>
      <c r="U61" s="2" t="s">
        <v>6</v>
      </c>
      <c r="V61" s="2" t="s">
        <v>6</v>
      </c>
      <c r="W61">
        <v>387.37</v>
      </c>
      <c r="X61" s="3">
        <v>6341.22</v>
      </c>
      <c r="Y61">
        <v>587.35</v>
      </c>
      <c r="Z61" s="3">
        <v>10449.379999999999</v>
      </c>
    </row>
    <row r="62" spans="1:26" hidden="1">
      <c r="A62">
        <f>IF(S62=T62,1,0)</f>
        <v>1</v>
      </c>
      <c r="B62">
        <f t="shared" si="0"/>
        <v>1</v>
      </c>
      <c r="C62" s="2" t="s">
        <v>5051</v>
      </c>
      <c r="D62" s="2" t="s">
        <v>5052</v>
      </c>
      <c r="E62" s="2" t="s">
        <v>226</v>
      </c>
      <c r="F62" s="3">
        <v>7262.09</v>
      </c>
      <c r="G62" s="2" t="s">
        <v>5053</v>
      </c>
      <c r="H62" s="2" t="s">
        <v>5285</v>
      </c>
      <c r="I62">
        <v>42.3</v>
      </c>
      <c r="J62">
        <v>42.99</v>
      </c>
      <c r="K62" s="2" t="s">
        <v>5054</v>
      </c>
      <c r="L62">
        <v>36.340000000000003</v>
      </c>
      <c r="M62">
        <v>38.99</v>
      </c>
      <c r="N62">
        <v>100</v>
      </c>
      <c r="O62" s="2" t="s">
        <v>3</v>
      </c>
      <c r="P62" s="2" t="s">
        <v>3</v>
      </c>
      <c r="Q62" s="2" t="s">
        <v>4</v>
      </c>
      <c r="R62" s="1">
        <v>41806</v>
      </c>
      <c r="S62" s="2" t="s">
        <v>227</v>
      </c>
      <c r="T62" s="2" t="s">
        <v>227</v>
      </c>
      <c r="U62" s="2" t="s">
        <v>95</v>
      </c>
      <c r="V62" s="2" t="s">
        <v>95</v>
      </c>
      <c r="W62" s="3">
        <v>1590.99</v>
      </c>
      <c r="X62" s="3">
        <v>6345</v>
      </c>
      <c r="Y62" s="3">
        <v>2724.21</v>
      </c>
      <c r="Z62" s="3">
        <v>12889</v>
      </c>
    </row>
    <row r="63" spans="1:26" hidden="1">
      <c r="B63">
        <f t="shared" si="0"/>
        <v>0</v>
      </c>
      <c r="C63" s="2" t="s">
        <v>5055</v>
      </c>
      <c r="D63" s="2" t="s">
        <v>5056</v>
      </c>
      <c r="E63" s="2" t="s">
        <v>5057</v>
      </c>
      <c r="F63" s="3">
        <v>2555.46</v>
      </c>
      <c r="G63" s="2" t="s">
        <v>5058</v>
      </c>
      <c r="H63" s="2" t="s">
        <v>5059</v>
      </c>
      <c r="I63" s="3">
        <v>1189.3</v>
      </c>
      <c r="J63" s="3">
        <v>1202.48</v>
      </c>
      <c r="K63" s="2" t="s">
        <v>5060</v>
      </c>
      <c r="L63">
        <v>104.48</v>
      </c>
      <c r="M63">
        <v>103.9</v>
      </c>
      <c r="N63">
        <v>100</v>
      </c>
      <c r="O63" s="2" t="s">
        <v>3</v>
      </c>
      <c r="P63" s="2" t="s">
        <v>3</v>
      </c>
      <c r="Q63" s="2" t="s">
        <v>4</v>
      </c>
      <c r="R63" s="1">
        <v>41803</v>
      </c>
      <c r="S63" s="2" t="s">
        <v>48</v>
      </c>
      <c r="T63" s="2" t="s">
        <v>48</v>
      </c>
      <c r="U63" s="2" t="s">
        <v>357</v>
      </c>
      <c r="V63" s="2" t="s">
        <v>24</v>
      </c>
      <c r="W63">
        <v>198.33</v>
      </c>
      <c r="X63" s="3">
        <v>7133.1</v>
      </c>
      <c r="Y63">
        <v>298.39999999999998</v>
      </c>
      <c r="Z63" s="3">
        <v>10808.59</v>
      </c>
    </row>
    <row r="64" spans="1:26" hidden="1">
      <c r="A64">
        <f>IF(S64=T64,1,0)</f>
        <v>0</v>
      </c>
      <c r="B64">
        <f t="shared" si="0"/>
        <v>1</v>
      </c>
      <c r="C64" s="2" t="s">
        <v>5061</v>
      </c>
      <c r="D64" s="2" t="s">
        <v>5062</v>
      </c>
      <c r="E64" s="2" t="s">
        <v>5063</v>
      </c>
      <c r="G64" s="2" t="s">
        <v>5286</v>
      </c>
      <c r="H64" s="2" t="s">
        <v>5064</v>
      </c>
      <c r="I64">
        <v>44</v>
      </c>
      <c r="J64">
        <v>44</v>
      </c>
      <c r="K64" s="2" t="s">
        <v>5065</v>
      </c>
      <c r="L64">
        <v>705</v>
      </c>
      <c r="M64" s="3">
        <v>1025</v>
      </c>
      <c r="N64">
        <v>100</v>
      </c>
      <c r="O64" s="2" t="s">
        <v>3</v>
      </c>
      <c r="P64" s="2" t="s">
        <v>3</v>
      </c>
      <c r="Q64" s="2" t="s">
        <v>4</v>
      </c>
      <c r="R64" s="1">
        <v>41800</v>
      </c>
      <c r="S64" s="2" t="s">
        <v>187</v>
      </c>
      <c r="T64" s="2" t="s">
        <v>65</v>
      </c>
      <c r="U64" s="2" t="s">
        <v>66</v>
      </c>
      <c r="V64" s="2" t="s">
        <v>66</v>
      </c>
      <c r="W64">
        <v>309.93</v>
      </c>
      <c r="X64">
        <v>56.84</v>
      </c>
      <c r="Y64" s="3">
        <v>8532.14</v>
      </c>
      <c r="Z64" s="3">
        <v>1082.81</v>
      </c>
    </row>
    <row r="65" spans="1:26" hidden="1">
      <c r="A65">
        <f>IF(S65=T65,1,0)</f>
        <v>1</v>
      </c>
      <c r="B65">
        <f t="shared" si="0"/>
        <v>1</v>
      </c>
      <c r="C65" s="2" t="s">
        <v>5066</v>
      </c>
      <c r="D65" s="2" t="s">
        <v>5067</v>
      </c>
      <c r="E65" s="2" t="s">
        <v>208</v>
      </c>
      <c r="F65" s="3">
        <v>3828.16</v>
      </c>
      <c r="G65" s="2" t="s">
        <v>5068</v>
      </c>
      <c r="H65" s="2" t="s">
        <v>5287</v>
      </c>
      <c r="I65">
        <v>57.94</v>
      </c>
      <c r="J65">
        <v>58.49</v>
      </c>
      <c r="K65" s="2" t="s">
        <v>5069</v>
      </c>
      <c r="L65">
        <v>23.79</v>
      </c>
      <c r="M65">
        <v>23.66</v>
      </c>
      <c r="N65">
        <v>100</v>
      </c>
      <c r="O65" s="2" t="s">
        <v>3</v>
      </c>
      <c r="P65" s="2" t="s">
        <v>3</v>
      </c>
      <c r="Q65" s="2" t="s">
        <v>4</v>
      </c>
      <c r="R65" s="1">
        <v>41799</v>
      </c>
      <c r="S65" s="2" t="s">
        <v>99</v>
      </c>
      <c r="T65" s="2" t="s">
        <v>99</v>
      </c>
      <c r="U65" s="2" t="s">
        <v>145</v>
      </c>
      <c r="V65" s="2" t="s">
        <v>145</v>
      </c>
      <c r="W65">
        <v>0.47</v>
      </c>
      <c r="X65" s="3">
        <v>43636</v>
      </c>
      <c r="Y65">
        <v>141.01</v>
      </c>
      <c r="Z65" s="3">
        <v>108460</v>
      </c>
    </row>
    <row r="66" spans="1:26" hidden="1">
      <c r="A66">
        <f>IF(S66=T66,1,0)</f>
        <v>1</v>
      </c>
      <c r="B66">
        <f t="shared" si="0"/>
        <v>1</v>
      </c>
      <c r="C66" s="2" t="s">
        <v>5070</v>
      </c>
      <c r="D66" s="2" t="s">
        <v>5071</v>
      </c>
      <c r="E66" s="2" t="s">
        <v>5072</v>
      </c>
      <c r="F66" s="3">
        <v>2448.38</v>
      </c>
      <c r="G66" s="2" t="s">
        <v>5073</v>
      </c>
      <c r="H66" s="2" t="s">
        <v>5288</v>
      </c>
      <c r="I66">
        <v>55.31</v>
      </c>
      <c r="J66">
        <v>55.79</v>
      </c>
      <c r="K66" s="2" t="s">
        <v>5074</v>
      </c>
      <c r="L66">
        <v>77.900000000000006</v>
      </c>
      <c r="M66">
        <v>77.86</v>
      </c>
      <c r="N66">
        <v>100</v>
      </c>
      <c r="O66" s="2" t="s">
        <v>3</v>
      </c>
      <c r="P66" s="2" t="s">
        <v>3</v>
      </c>
      <c r="Q66" s="2" t="s">
        <v>4</v>
      </c>
      <c r="R66" s="1">
        <v>41799</v>
      </c>
      <c r="S66" s="2" t="s">
        <v>109</v>
      </c>
      <c r="T66" s="2" t="s">
        <v>109</v>
      </c>
      <c r="U66" s="2" t="s">
        <v>110</v>
      </c>
      <c r="V66" s="2" t="s">
        <v>110</v>
      </c>
      <c r="W66">
        <v>192.47</v>
      </c>
      <c r="X66" s="3">
        <v>2675.08</v>
      </c>
      <c r="Y66">
        <v>67.88</v>
      </c>
      <c r="Z66" s="3">
        <v>6572</v>
      </c>
    </row>
    <row r="67" spans="1:26" hidden="1">
      <c r="A67">
        <f>IF(S67=T67,1,0)</f>
        <v>0</v>
      </c>
      <c r="B67">
        <f t="shared" ref="B67:B130" si="1">IF(U67=V67,1,0)</f>
        <v>1</v>
      </c>
      <c r="C67" s="2" t="s">
        <v>5075</v>
      </c>
      <c r="D67" s="2" t="s">
        <v>5076</v>
      </c>
      <c r="E67" s="2" t="s">
        <v>5077</v>
      </c>
      <c r="F67">
        <v>65.94</v>
      </c>
      <c r="G67" s="2" t="s">
        <v>5078</v>
      </c>
      <c r="H67" s="2" t="s">
        <v>5289</v>
      </c>
      <c r="I67">
        <v>13.68</v>
      </c>
      <c r="J67">
        <v>13.62</v>
      </c>
      <c r="K67" s="2" t="s">
        <v>5079</v>
      </c>
      <c r="L67">
        <v>28.3</v>
      </c>
      <c r="M67">
        <v>40.4</v>
      </c>
      <c r="N67">
        <v>100</v>
      </c>
      <c r="O67" s="2" t="s">
        <v>3</v>
      </c>
      <c r="P67" s="2" t="s">
        <v>3</v>
      </c>
      <c r="Q67" s="2" t="s">
        <v>4</v>
      </c>
      <c r="R67" s="1">
        <v>41793</v>
      </c>
      <c r="S67" s="2" t="s">
        <v>64</v>
      </c>
      <c r="T67" s="2" t="s">
        <v>65</v>
      </c>
      <c r="U67" s="2" t="s">
        <v>66</v>
      </c>
      <c r="V67" s="2" t="s">
        <v>66</v>
      </c>
      <c r="W67">
        <v>16.989999999999998</v>
      </c>
      <c r="X67">
        <v>523.54999999999995</v>
      </c>
      <c r="Y67">
        <v>366.08</v>
      </c>
      <c r="Z67" s="3">
        <v>9544.7800000000007</v>
      </c>
    </row>
    <row r="68" spans="1:26" hidden="1">
      <c r="A68">
        <f>IF(S68=T68,1,0)</f>
        <v>1</v>
      </c>
      <c r="B68">
        <f t="shared" si="1"/>
        <v>1</v>
      </c>
      <c r="C68" s="2" t="s">
        <v>5080</v>
      </c>
      <c r="D68" s="2" t="s">
        <v>5081</v>
      </c>
      <c r="E68" s="2" t="s">
        <v>2691</v>
      </c>
      <c r="F68">
        <v>138.85</v>
      </c>
      <c r="G68" s="2" t="s">
        <v>5082</v>
      </c>
      <c r="H68" s="2" t="s">
        <v>5290</v>
      </c>
      <c r="I68">
        <v>10.43</v>
      </c>
      <c r="J68">
        <v>10.59</v>
      </c>
      <c r="K68" s="2" t="s">
        <v>5083</v>
      </c>
      <c r="L68">
        <v>42.1</v>
      </c>
      <c r="M68">
        <v>43</v>
      </c>
      <c r="N68">
        <v>100</v>
      </c>
      <c r="O68" s="2" t="s">
        <v>3</v>
      </c>
      <c r="P68" s="2" t="s">
        <v>3</v>
      </c>
      <c r="Q68" s="2" t="s">
        <v>4</v>
      </c>
      <c r="R68" s="1">
        <v>41794</v>
      </c>
      <c r="S68" s="2" t="s">
        <v>187</v>
      </c>
      <c r="T68" s="2" t="s">
        <v>187</v>
      </c>
      <c r="U68" s="2" t="s">
        <v>66</v>
      </c>
      <c r="V68" s="2" t="s">
        <v>66</v>
      </c>
      <c r="W68">
        <v>34.340000000000003</v>
      </c>
      <c r="X68">
        <v>381.88</v>
      </c>
      <c r="Y68">
        <v>846.02</v>
      </c>
      <c r="Z68" s="3">
        <v>8557.3799999999992</v>
      </c>
    </row>
    <row r="69" spans="1:26" hidden="1">
      <c r="B69">
        <f t="shared" si="1"/>
        <v>0</v>
      </c>
      <c r="C69" s="2" t="s">
        <v>5084</v>
      </c>
      <c r="D69" s="2" t="s">
        <v>5085</v>
      </c>
      <c r="E69" s="2" t="s">
        <v>5086</v>
      </c>
      <c r="F69">
        <v>1.6</v>
      </c>
      <c r="G69" s="2" t="s">
        <v>5087</v>
      </c>
      <c r="H69" s="2" t="s">
        <v>5088</v>
      </c>
      <c r="I69">
        <v>10.01</v>
      </c>
      <c r="J69">
        <v>10.220000000000001</v>
      </c>
      <c r="K69" s="2" t="s">
        <v>2946</v>
      </c>
      <c r="N69">
        <v>100</v>
      </c>
      <c r="O69" s="2" t="s">
        <v>3</v>
      </c>
      <c r="P69" s="2" t="s">
        <v>3</v>
      </c>
      <c r="Q69" s="2" t="s">
        <v>4</v>
      </c>
      <c r="R69" s="1">
        <v>41794</v>
      </c>
      <c r="S69" s="2" t="s">
        <v>48</v>
      </c>
      <c r="T69" s="2" t="s">
        <v>370</v>
      </c>
      <c r="U69" s="2" t="s">
        <v>24</v>
      </c>
      <c r="V69" s="2" t="s">
        <v>91</v>
      </c>
      <c r="W69">
        <v>5.53</v>
      </c>
      <c r="X69">
        <v>63.96</v>
      </c>
      <c r="Y69">
        <v>1.06</v>
      </c>
      <c r="Z69">
        <v>54.32</v>
      </c>
    </row>
    <row r="70" spans="1:26" hidden="1">
      <c r="B70">
        <f t="shared" si="1"/>
        <v>0</v>
      </c>
      <c r="C70" s="2" t="s">
        <v>5089</v>
      </c>
      <c r="D70" s="2" t="s">
        <v>5090</v>
      </c>
      <c r="E70" s="2" t="s">
        <v>1077</v>
      </c>
      <c r="F70" s="3">
        <v>1918.19</v>
      </c>
      <c r="G70" s="2" t="s">
        <v>5091</v>
      </c>
      <c r="H70" s="2" t="s">
        <v>5092</v>
      </c>
      <c r="I70">
        <v>64.930000000000007</v>
      </c>
      <c r="J70">
        <v>64.84</v>
      </c>
      <c r="K70" s="2" t="s">
        <v>5093</v>
      </c>
      <c r="L70">
        <v>10.91</v>
      </c>
      <c r="M70">
        <v>10.88</v>
      </c>
      <c r="N70">
        <v>100</v>
      </c>
      <c r="O70" s="2" t="s">
        <v>3</v>
      </c>
      <c r="P70" s="2" t="s">
        <v>3</v>
      </c>
      <c r="Q70" s="2" t="s">
        <v>4</v>
      </c>
      <c r="R70" s="1">
        <v>41792</v>
      </c>
      <c r="S70" s="2" t="s">
        <v>35</v>
      </c>
      <c r="T70" s="2" t="s">
        <v>35</v>
      </c>
      <c r="U70" s="2" t="s">
        <v>37</v>
      </c>
      <c r="V70" s="2" t="s">
        <v>203</v>
      </c>
      <c r="W70">
        <v>162.66</v>
      </c>
      <c r="X70" s="3">
        <v>2866.66</v>
      </c>
      <c r="Y70" s="3">
        <v>1990.91</v>
      </c>
      <c r="Z70" s="3">
        <v>19702.77</v>
      </c>
    </row>
    <row r="71" spans="1:26" hidden="1">
      <c r="A71">
        <f>IF(S71=T71,1,0)</f>
        <v>0</v>
      </c>
      <c r="B71">
        <f t="shared" si="1"/>
        <v>1</v>
      </c>
      <c r="C71" s="2" t="s">
        <v>5094</v>
      </c>
      <c r="D71" s="2" t="s">
        <v>5095</v>
      </c>
      <c r="E71" s="2" t="s">
        <v>5096</v>
      </c>
      <c r="F71">
        <v>9.58</v>
      </c>
      <c r="G71" s="2" t="s">
        <v>5097</v>
      </c>
      <c r="H71" s="2" t="s">
        <v>5291</v>
      </c>
      <c r="I71">
        <v>6.69</v>
      </c>
      <c r="J71">
        <v>6.7</v>
      </c>
      <c r="K71" s="2" t="s">
        <v>5098</v>
      </c>
      <c r="L71">
        <v>3</v>
      </c>
      <c r="M71">
        <v>6</v>
      </c>
      <c r="N71">
        <v>100</v>
      </c>
      <c r="O71" s="2" t="s">
        <v>3</v>
      </c>
      <c r="P71" s="2" t="s">
        <v>3</v>
      </c>
      <c r="Q71" s="2" t="s">
        <v>4</v>
      </c>
      <c r="R71" s="1">
        <v>41788</v>
      </c>
      <c r="S71" s="2" t="s">
        <v>65</v>
      </c>
      <c r="T71" s="2" t="s">
        <v>173</v>
      </c>
      <c r="U71" s="2" t="s">
        <v>66</v>
      </c>
      <c r="V71" s="2" t="s">
        <v>66</v>
      </c>
      <c r="W71">
        <v>6.22</v>
      </c>
      <c r="X71">
        <v>49.26</v>
      </c>
      <c r="Y71">
        <v>125.97</v>
      </c>
      <c r="Z71" s="3">
        <v>1040.5</v>
      </c>
    </row>
    <row r="72" spans="1:26" hidden="1">
      <c r="A72">
        <f>IF(S72=T72,1,0)</f>
        <v>0</v>
      </c>
      <c r="B72">
        <f t="shared" si="1"/>
        <v>1</v>
      </c>
      <c r="C72" s="2" t="s">
        <v>5099</v>
      </c>
      <c r="D72" s="2" t="s">
        <v>5100</v>
      </c>
      <c r="E72" s="2" t="s">
        <v>2486</v>
      </c>
      <c r="F72" s="3">
        <v>7726.85</v>
      </c>
      <c r="G72" s="2" t="s">
        <v>5101</v>
      </c>
      <c r="H72" s="2" t="s">
        <v>5292</v>
      </c>
      <c r="I72">
        <v>43.25</v>
      </c>
      <c r="J72">
        <v>42.46</v>
      </c>
      <c r="K72" s="2" t="s">
        <v>5102</v>
      </c>
      <c r="L72">
        <v>45.19</v>
      </c>
      <c r="M72">
        <v>44.99</v>
      </c>
      <c r="N72">
        <v>100</v>
      </c>
      <c r="O72" s="2" t="s">
        <v>3</v>
      </c>
      <c r="P72" s="2" t="s">
        <v>3</v>
      </c>
      <c r="Q72" s="2" t="s">
        <v>4</v>
      </c>
      <c r="R72" s="1">
        <v>41788</v>
      </c>
      <c r="S72" s="2" t="s">
        <v>302</v>
      </c>
      <c r="T72" s="2" t="s">
        <v>410</v>
      </c>
      <c r="U72" s="2" t="s">
        <v>304</v>
      </c>
      <c r="V72" s="2" t="s">
        <v>304</v>
      </c>
      <c r="W72" s="3">
        <v>3983</v>
      </c>
      <c r="X72" s="3">
        <v>35356</v>
      </c>
      <c r="Y72" s="3">
        <v>2467</v>
      </c>
      <c r="Z72" s="3">
        <v>11886</v>
      </c>
    </row>
    <row r="73" spans="1:26" hidden="1">
      <c r="B73">
        <f t="shared" si="1"/>
        <v>0</v>
      </c>
      <c r="C73" s="2" t="s">
        <v>5103</v>
      </c>
      <c r="D73" s="2" t="s">
        <v>5104</v>
      </c>
      <c r="E73" s="2" t="s">
        <v>5105</v>
      </c>
      <c r="F73">
        <v>42.7</v>
      </c>
      <c r="G73" s="2" t="s">
        <v>5106</v>
      </c>
      <c r="H73" s="2" t="s">
        <v>5293</v>
      </c>
      <c r="I73">
        <v>32.19</v>
      </c>
      <c r="J73">
        <v>32.21</v>
      </c>
      <c r="K73" s="2" t="s">
        <v>5107</v>
      </c>
      <c r="L73">
        <v>4.95</v>
      </c>
      <c r="M73">
        <v>5.4</v>
      </c>
      <c r="N73">
        <v>100</v>
      </c>
      <c r="O73" s="2" t="s">
        <v>3</v>
      </c>
      <c r="P73" s="2" t="s">
        <v>3</v>
      </c>
      <c r="Q73" s="2" t="s">
        <v>4</v>
      </c>
      <c r="R73" s="1">
        <v>41774</v>
      </c>
      <c r="S73" s="2" t="s">
        <v>432</v>
      </c>
      <c r="T73" s="2" t="s">
        <v>432</v>
      </c>
      <c r="U73" s="2" t="s">
        <v>433</v>
      </c>
      <c r="V73" s="2" t="s">
        <v>94</v>
      </c>
      <c r="W73">
        <v>43.92</v>
      </c>
      <c r="X73">
        <v>676.18</v>
      </c>
      <c r="Y73">
        <v>47.42</v>
      </c>
      <c r="Z73">
        <v>748.26</v>
      </c>
    </row>
    <row r="74" spans="1:26" hidden="1">
      <c r="A74">
        <f t="shared" ref="A74:A81" si="2">IF(S74=T74,1,0)</f>
        <v>0</v>
      </c>
      <c r="B74">
        <f t="shared" si="1"/>
        <v>1</v>
      </c>
      <c r="C74" s="2" t="s">
        <v>5108</v>
      </c>
      <c r="D74" s="2" t="s">
        <v>760</v>
      </c>
      <c r="E74" s="2" t="s">
        <v>5109</v>
      </c>
      <c r="F74">
        <v>721.1</v>
      </c>
      <c r="G74" s="2" t="s">
        <v>5110</v>
      </c>
      <c r="H74" s="2" t="s">
        <v>5294</v>
      </c>
      <c r="I74">
        <v>24.32</v>
      </c>
      <c r="J74">
        <v>24.7</v>
      </c>
      <c r="K74" s="2" t="s">
        <v>5111</v>
      </c>
      <c r="L74">
        <v>13.83</v>
      </c>
      <c r="M74">
        <v>13.62</v>
      </c>
      <c r="N74">
        <v>100</v>
      </c>
      <c r="O74" s="2" t="s">
        <v>3</v>
      </c>
      <c r="P74" s="2" t="s">
        <v>3</v>
      </c>
      <c r="Q74" s="2" t="s">
        <v>4</v>
      </c>
      <c r="R74" s="1">
        <v>41774</v>
      </c>
      <c r="S74" s="2" t="s">
        <v>155</v>
      </c>
      <c r="T74" s="2" t="s">
        <v>36</v>
      </c>
      <c r="U74" s="2" t="s">
        <v>38</v>
      </c>
      <c r="V74" s="2" t="s">
        <v>38</v>
      </c>
      <c r="W74" s="3">
        <v>1969.69</v>
      </c>
      <c r="X74" s="3">
        <v>5001.07</v>
      </c>
      <c r="Y74" s="3">
        <v>1225.23</v>
      </c>
      <c r="Z74" s="3">
        <v>4024.79</v>
      </c>
    </row>
    <row r="75" spans="1:26" hidden="1">
      <c r="A75">
        <f t="shared" si="2"/>
        <v>1</v>
      </c>
      <c r="B75">
        <f t="shared" si="1"/>
        <v>1</v>
      </c>
      <c r="C75" s="2" t="s">
        <v>5112</v>
      </c>
      <c r="D75" s="2" t="s">
        <v>5113</v>
      </c>
      <c r="E75" s="2" t="s">
        <v>5114</v>
      </c>
      <c r="F75">
        <v>239.3</v>
      </c>
      <c r="G75" s="2" t="s">
        <v>5115</v>
      </c>
      <c r="H75" s="2" t="s">
        <v>5116</v>
      </c>
      <c r="I75">
        <v>36.659999999999997</v>
      </c>
      <c r="J75">
        <v>37.619999999999997</v>
      </c>
      <c r="K75" s="2" t="s">
        <v>2946</v>
      </c>
      <c r="N75">
        <v>100</v>
      </c>
      <c r="O75" s="2" t="s">
        <v>3</v>
      </c>
      <c r="P75" s="2" t="s">
        <v>3</v>
      </c>
      <c r="Q75" s="2" t="s">
        <v>4</v>
      </c>
      <c r="R75" s="1">
        <v>41765</v>
      </c>
      <c r="S75" s="2" t="s">
        <v>65</v>
      </c>
      <c r="T75" s="2" t="s">
        <v>65</v>
      </c>
      <c r="U75" s="2" t="s">
        <v>66</v>
      </c>
      <c r="V75" s="2" t="s">
        <v>66</v>
      </c>
      <c r="W75">
        <v>96.09</v>
      </c>
      <c r="X75">
        <v>193.42</v>
      </c>
      <c r="Y75" s="3">
        <v>1923.59</v>
      </c>
      <c r="Z75" s="3">
        <v>4364.6400000000003</v>
      </c>
    </row>
    <row r="76" spans="1:26" hidden="1">
      <c r="A76">
        <f t="shared" si="2"/>
        <v>0</v>
      </c>
      <c r="B76">
        <f t="shared" si="1"/>
        <v>1</v>
      </c>
      <c r="C76" s="2" t="s">
        <v>5117</v>
      </c>
      <c r="D76" s="2" t="s">
        <v>5118</v>
      </c>
      <c r="E76" s="2" t="s">
        <v>2594</v>
      </c>
      <c r="F76">
        <v>305.49</v>
      </c>
      <c r="G76" s="2" t="s">
        <v>5119</v>
      </c>
      <c r="H76" s="2" t="s">
        <v>5120</v>
      </c>
      <c r="I76">
        <v>9.48</v>
      </c>
      <c r="J76">
        <v>9.68</v>
      </c>
      <c r="K76" s="2" t="s">
        <v>5121</v>
      </c>
      <c r="L76">
        <v>7.99</v>
      </c>
      <c r="M76">
        <v>8.09</v>
      </c>
      <c r="N76">
        <v>100</v>
      </c>
      <c r="O76" s="2" t="s">
        <v>3</v>
      </c>
      <c r="P76" s="2" t="s">
        <v>3</v>
      </c>
      <c r="Q76" s="2" t="s">
        <v>4</v>
      </c>
      <c r="R76" s="1">
        <v>41767</v>
      </c>
      <c r="S76" s="2" t="s">
        <v>173</v>
      </c>
      <c r="T76" s="2" t="s">
        <v>65</v>
      </c>
      <c r="U76" s="2" t="s">
        <v>66</v>
      </c>
      <c r="V76" s="2" t="s">
        <v>66</v>
      </c>
      <c r="W76">
        <v>73.06</v>
      </c>
      <c r="X76">
        <v>721.91</v>
      </c>
      <c r="Y76" s="3">
        <v>1738.4</v>
      </c>
      <c r="Z76" s="3">
        <v>16344.46</v>
      </c>
    </row>
    <row r="77" spans="1:26" hidden="1">
      <c r="A77">
        <f t="shared" si="2"/>
        <v>1</v>
      </c>
      <c r="B77">
        <f t="shared" si="1"/>
        <v>1</v>
      </c>
      <c r="C77" s="2" t="s">
        <v>5122</v>
      </c>
      <c r="D77" s="2" t="s">
        <v>5123</v>
      </c>
      <c r="E77" s="2" t="s">
        <v>5124</v>
      </c>
      <c r="F77">
        <v>18.12</v>
      </c>
      <c r="G77" s="2" t="s">
        <v>5125</v>
      </c>
      <c r="H77" s="2" t="s">
        <v>5126</v>
      </c>
      <c r="I77">
        <v>0.36</v>
      </c>
      <c r="J77">
        <v>0.36</v>
      </c>
      <c r="K77" s="2" t="s">
        <v>5127</v>
      </c>
      <c r="L77">
        <v>0.24</v>
      </c>
      <c r="M77">
        <v>0.25</v>
      </c>
      <c r="N77">
        <v>100</v>
      </c>
      <c r="O77" s="2" t="s">
        <v>3</v>
      </c>
      <c r="P77" s="2" t="s">
        <v>3</v>
      </c>
      <c r="Q77" s="2" t="s">
        <v>4</v>
      </c>
      <c r="R77" s="1">
        <v>41766</v>
      </c>
      <c r="S77" s="2" t="s">
        <v>334</v>
      </c>
      <c r="T77" s="2" t="s">
        <v>334</v>
      </c>
      <c r="U77" s="2" t="s">
        <v>335</v>
      </c>
      <c r="V77" s="2" t="s">
        <v>335</v>
      </c>
      <c r="W77">
        <v>1.02</v>
      </c>
      <c r="X77">
        <v>0.68</v>
      </c>
      <c r="Y77">
        <v>22.48</v>
      </c>
      <c r="Z77">
        <v>13.42</v>
      </c>
    </row>
    <row r="78" spans="1:26" hidden="1">
      <c r="A78">
        <f t="shared" si="2"/>
        <v>1</v>
      </c>
      <c r="B78">
        <f t="shared" si="1"/>
        <v>1</v>
      </c>
      <c r="C78" s="2" t="s">
        <v>5128</v>
      </c>
      <c r="D78" s="2" t="s">
        <v>5129</v>
      </c>
      <c r="E78" s="2" t="s">
        <v>5130</v>
      </c>
      <c r="F78" s="3">
        <v>3374.09</v>
      </c>
      <c r="G78" s="2" t="s">
        <v>5131</v>
      </c>
      <c r="H78" s="2" t="s">
        <v>5295</v>
      </c>
      <c r="I78">
        <v>17.190000000000001</v>
      </c>
      <c r="J78">
        <v>17.38</v>
      </c>
      <c r="K78" s="2" t="s">
        <v>2946</v>
      </c>
      <c r="N78">
        <v>100</v>
      </c>
      <c r="O78" s="2" t="s">
        <v>3</v>
      </c>
      <c r="P78" s="2" t="s">
        <v>3</v>
      </c>
      <c r="Q78" s="2" t="s">
        <v>4</v>
      </c>
      <c r="R78" s="1">
        <v>41856</v>
      </c>
      <c r="S78" s="2" t="s">
        <v>35</v>
      </c>
      <c r="T78" s="2" t="s">
        <v>35</v>
      </c>
      <c r="U78" s="2" t="s">
        <v>37</v>
      </c>
      <c r="V78" s="2" t="s">
        <v>37</v>
      </c>
      <c r="W78">
        <v>304.17</v>
      </c>
      <c r="X78">
        <v>261.54000000000002</v>
      </c>
      <c r="Y78" s="3">
        <v>3047.24</v>
      </c>
      <c r="Z78" s="3">
        <v>8368.85</v>
      </c>
    </row>
    <row r="79" spans="1:26" hidden="1">
      <c r="A79">
        <f t="shared" si="2"/>
        <v>1</v>
      </c>
      <c r="B79">
        <f t="shared" si="1"/>
        <v>1</v>
      </c>
      <c r="C79" s="2" t="s">
        <v>5132</v>
      </c>
      <c r="D79" s="2" t="s">
        <v>5133</v>
      </c>
      <c r="E79" s="2" t="s">
        <v>5134</v>
      </c>
      <c r="F79">
        <v>49.19</v>
      </c>
      <c r="G79" s="2" t="s">
        <v>5135</v>
      </c>
      <c r="H79" s="2" t="s">
        <v>5136</v>
      </c>
      <c r="K79" s="2" t="s">
        <v>5137</v>
      </c>
      <c r="L79">
        <v>20.5</v>
      </c>
      <c r="M79">
        <v>28.51</v>
      </c>
      <c r="N79">
        <v>100</v>
      </c>
      <c r="O79" s="2" t="s">
        <v>3</v>
      </c>
      <c r="P79" s="2" t="s">
        <v>3</v>
      </c>
      <c r="Q79" s="2" t="s">
        <v>4</v>
      </c>
      <c r="R79" s="1">
        <v>41764</v>
      </c>
      <c r="S79" s="2" t="s">
        <v>65</v>
      </c>
      <c r="T79" s="2" t="s">
        <v>65</v>
      </c>
      <c r="U79" s="2" t="s">
        <v>66</v>
      </c>
      <c r="V79" s="2" t="s">
        <v>66</v>
      </c>
      <c r="W79">
        <v>14.06</v>
      </c>
      <c r="X79">
        <v>74.849999999999994</v>
      </c>
      <c r="Y79">
        <v>315.04000000000002</v>
      </c>
      <c r="Z79" s="3">
        <v>1743.11</v>
      </c>
    </row>
    <row r="80" spans="1:26" hidden="1">
      <c r="A80">
        <f t="shared" si="2"/>
        <v>0</v>
      </c>
      <c r="B80">
        <f t="shared" si="1"/>
        <v>1</v>
      </c>
      <c r="C80" s="2" t="s">
        <v>5138</v>
      </c>
      <c r="D80" s="2" t="s">
        <v>5139</v>
      </c>
      <c r="E80" s="2" t="s">
        <v>5140</v>
      </c>
      <c r="F80">
        <v>109</v>
      </c>
      <c r="G80" s="2" t="s">
        <v>5141</v>
      </c>
      <c r="H80" s="2" t="s">
        <v>5142</v>
      </c>
      <c r="I80">
        <v>27.8</v>
      </c>
      <c r="J80">
        <v>28.02</v>
      </c>
      <c r="K80" s="2" t="s">
        <v>2946</v>
      </c>
      <c r="N80">
        <v>100</v>
      </c>
      <c r="O80" s="2" t="s">
        <v>3</v>
      </c>
      <c r="P80" s="2" t="s">
        <v>3</v>
      </c>
      <c r="Q80" s="2" t="s">
        <v>4</v>
      </c>
      <c r="R80" s="1">
        <v>41764</v>
      </c>
      <c r="S80" s="2" t="s">
        <v>65</v>
      </c>
      <c r="T80" s="2" t="s">
        <v>173</v>
      </c>
      <c r="U80" s="2" t="s">
        <v>66</v>
      </c>
      <c r="V80" s="2" t="s">
        <v>66</v>
      </c>
      <c r="W80">
        <v>28.52</v>
      </c>
      <c r="X80">
        <v>127.73</v>
      </c>
      <c r="Y80">
        <v>604.46</v>
      </c>
      <c r="Z80" s="3">
        <v>2052.3000000000002</v>
      </c>
    </row>
    <row r="81" spans="1:26" hidden="1">
      <c r="A81">
        <f t="shared" si="2"/>
        <v>0</v>
      </c>
      <c r="B81">
        <f t="shared" si="1"/>
        <v>1</v>
      </c>
      <c r="C81" s="2" t="s">
        <v>5143</v>
      </c>
      <c r="D81" s="2" t="s">
        <v>5144</v>
      </c>
      <c r="E81" s="2" t="s">
        <v>5145</v>
      </c>
      <c r="F81">
        <v>310.26</v>
      </c>
      <c r="G81" s="2" t="s">
        <v>5146</v>
      </c>
      <c r="H81" s="2" t="s">
        <v>5147</v>
      </c>
      <c r="I81">
        <v>27.83</v>
      </c>
      <c r="J81">
        <v>27.58</v>
      </c>
      <c r="K81" s="2" t="s">
        <v>5148</v>
      </c>
      <c r="L81">
        <v>24.99</v>
      </c>
      <c r="M81">
        <v>24.86</v>
      </c>
      <c r="N81">
        <v>100</v>
      </c>
      <c r="O81" s="2" t="s">
        <v>3</v>
      </c>
      <c r="P81" s="2" t="s">
        <v>3</v>
      </c>
      <c r="Q81" s="2" t="s">
        <v>4</v>
      </c>
      <c r="R81" s="1">
        <v>41758</v>
      </c>
      <c r="S81" s="2" t="s">
        <v>64</v>
      </c>
      <c r="T81" s="2" t="s">
        <v>173</v>
      </c>
      <c r="U81" s="2" t="s">
        <v>66</v>
      </c>
      <c r="V81" s="2" t="s">
        <v>66</v>
      </c>
      <c r="W81">
        <v>62.38</v>
      </c>
      <c r="X81">
        <v>156.6</v>
      </c>
      <c r="Y81" s="3">
        <v>1387.17</v>
      </c>
      <c r="Z81" s="3">
        <v>3418.62</v>
      </c>
    </row>
    <row r="82" spans="1:26" hidden="1">
      <c r="B82">
        <f t="shared" si="1"/>
        <v>0</v>
      </c>
      <c r="C82" s="2" t="s">
        <v>5149</v>
      </c>
      <c r="D82" s="2" t="s">
        <v>5150</v>
      </c>
      <c r="E82" s="2" t="s">
        <v>5151</v>
      </c>
      <c r="F82" s="3">
        <v>3778.98</v>
      </c>
      <c r="G82" s="2" t="s">
        <v>5152</v>
      </c>
      <c r="H82" s="2" t="s">
        <v>5296</v>
      </c>
      <c r="I82">
        <v>148.22</v>
      </c>
      <c r="J82">
        <v>144.22</v>
      </c>
      <c r="K82" s="2" t="s">
        <v>5153</v>
      </c>
      <c r="L82">
        <v>30.96</v>
      </c>
      <c r="M82">
        <v>29.4</v>
      </c>
      <c r="N82">
        <v>100</v>
      </c>
      <c r="O82" s="2" t="s">
        <v>3</v>
      </c>
      <c r="P82" s="2" t="s">
        <v>3</v>
      </c>
      <c r="Q82" s="2" t="s">
        <v>4</v>
      </c>
      <c r="R82" s="1">
        <v>41758</v>
      </c>
      <c r="S82" s="2" t="s">
        <v>54</v>
      </c>
      <c r="T82" s="2" t="s">
        <v>89</v>
      </c>
      <c r="U82" s="2" t="s">
        <v>55</v>
      </c>
      <c r="V82" s="2" t="s">
        <v>91</v>
      </c>
      <c r="W82" s="3">
        <v>1353.74</v>
      </c>
      <c r="X82" s="3">
        <v>4775.13</v>
      </c>
      <c r="Y82" s="3">
        <v>1233.83</v>
      </c>
      <c r="Z82" s="3">
        <v>5771.15</v>
      </c>
    </row>
    <row r="83" spans="1:26" hidden="1">
      <c r="A83">
        <f>IF(S83=T83,1,0)</f>
        <v>0</v>
      </c>
      <c r="B83">
        <f t="shared" si="1"/>
        <v>1</v>
      </c>
      <c r="C83" s="2" t="s">
        <v>5154</v>
      </c>
      <c r="D83" s="2" t="s">
        <v>5155</v>
      </c>
      <c r="E83" s="2" t="s">
        <v>5027</v>
      </c>
      <c r="F83">
        <v>25</v>
      </c>
      <c r="G83" s="2" t="s">
        <v>5156</v>
      </c>
      <c r="H83" s="2" t="s">
        <v>5157</v>
      </c>
      <c r="I83">
        <v>16.760000000000002</v>
      </c>
      <c r="J83">
        <v>16.61</v>
      </c>
      <c r="K83" s="2" t="s">
        <v>2946</v>
      </c>
      <c r="N83">
        <v>100</v>
      </c>
      <c r="O83" s="2" t="s">
        <v>3</v>
      </c>
      <c r="P83" s="2" t="s">
        <v>3</v>
      </c>
      <c r="Q83" s="2" t="s">
        <v>4</v>
      </c>
      <c r="R83" s="1">
        <v>41757</v>
      </c>
      <c r="S83" s="2" t="s">
        <v>65</v>
      </c>
      <c r="T83" s="2" t="s">
        <v>173</v>
      </c>
      <c r="U83" s="2" t="s">
        <v>66</v>
      </c>
      <c r="V83" s="2" t="s">
        <v>66</v>
      </c>
      <c r="W83">
        <v>10.58</v>
      </c>
      <c r="X83">
        <v>129.99</v>
      </c>
      <c r="Y83">
        <v>184.88</v>
      </c>
      <c r="Z83" s="3">
        <v>2606.7800000000002</v>
      </c>
    </row>
    <row r="84" spans="1:26" hidden="1">
      <c r="B84">
        <f t="shared" si="1"/>
        <v>0</v>
      </c>
      <c r="C84" s="2" t="s">
        <v>5158</v>
      </c>
      <c r="D84" s="2" t="s">
        <v>5159</v>
      </c>
      <c r="E84" s="2" t="s">
        <v>315</v>
      </c>
      <c r="F84" s="3">
        <v>1787.32</v>
      </c>
      <c r="G84" s="2" t="s">
        <v>5160</v>
      </c>
      <c r="H84" s="2" t="s">
        <v>5297</v>
      </c>
      <c r="I84">
        <v>55.23</v>
      </c>
      <c r="J84">
        <v>54.8</v>
      </c>
      <c r="K84" s="2" t="s">
        <v>5161</v>
      </c>
      <c r="L84">
        <v>77.72</v>
      </c>
      <c r="M84">
        <v>77.069999999999993</v>
      </c>
      <c r="N84">
        <v>100</v>
      </c>
      <c r="O84" s="2" t="s">
        <v>3</v>
      </c>
      <c r="P84" s="2" t="s">
        <v>3</v>
      </c>
      <c r="Q84" s="2" t="s">
        <v>4</v>
      </c>
      <c r="R84" s="1">
        <v>41757</v>
      </c>
      <c r="S84" s="2" t="s">
        <v>1175</v>
      </c>
      <c r="T84" s="2" t="s">
        <v>317</v>
      </c>
      <c r="U84" s="2" t="s">
        <v>802</v>
      </c>
      <c r="V84" s="2" t="s">
        <v>319</v>
      </c>
      <c r="W84" s="3">
        <v>6213.82</v>
      </c>
      <c r="X84" s="3">
        <v>47717</v>
      </c>
      <c r="Y84" s="3">
        <v>1374.61</v>
      </c>
      <c r="Z84" s="3">
        <v>43589</v>
      </c>
    </row>
    <row r="85" spans="1:26" hidden="1">
      <c r="A85">
        <f>IF(S85=T85,1,0)</f>
        <v>1</v>
      </c>
      <c r="B85">
        <f t="shared" si="1"/>
        <v>1</v>
      </c>
      <c r="C85" s="2" t="s">
        <v>5162</v>
      </c>
      <c r="D85" s="2" t="s">
        <v>5163</v>
      </c>
      <c r="E85" s="2" t="s">
        <v>5164</v>
      </c>
      <c r="F85">
        <v>205.37</v>
      </c>
      <c r="G85" s="2" t="s">
        <v>5165</v>
      </c>
      <c r="H85" s="2" t="s">
        <v>5166</v>
      </c>
      <c r="I85">
        <v>10.99</v>
      </c>
      <c r="J85">
        <v>10.99</v>
      </c>
      <c r="K85" s="2" t="s">
        <v>5167</v>
      </c>
      <c r="N85">
        <v>87.23</v>
      </c>
      <c r="O85" s="2" t="s">
        <v>3</v>
      </c>
      <c r="P85" s="2" t="s">
        <v>3</v>
      </c>
      <c r="Q85" s="2" t="s">
        <v>4</v>
      </c>
      <c r="R85" s="1">
        <v>41756</v>
      </c>
      <c r="S85" s="2" t="s">
        <v>109</v>
      </c>
      <c r="T85" s="2" t="s">
        <v>109</v>
      </c>
      <c r="U85" s="2" t="s">
        <v>110</v>
      </c>
      <c r="V85" s="2" t="s">
        <v>110</v>
      </c>
      <c r="W85" s="3">
        <v>1882.14</v>
      </c>
      <c r="X85">
        <v>125.32</v>
      </c>
      <c r="Y85" s="3">
        <v>4434.66</v>
      </c>
      <c r="Z85">
        <v>302.22000000000003</v>
      </c>
    </row>
    <row r="86" spans="1:26" hidden="1">
      <c r="A86">
        <f>IF(S86=T86,1,0)</f>
        <v>0</v>
      </c>
      <c r="B86">
        <f t="shared" si="1"/>
        <v>1</v>
      </c>
      <c r="C86" s="2" t="s">
        <v>5168</v>
      </c>
      <c r="D86" s="2" t="s">
        <v>5169</v>
      </c>
      <c r="E86" s="2" t="s">
        <v>5170</v>
      </c>
      <c r="F86">
        <v>17.079999999999998</v>
      </c>
      <c r="G86" s="2" t="s">
        <v>5171</v>
      </c>
      <c r="H86" s="2" t="s">
        <v>5298</v>
      </c>
      <c r="I86">
        <v>25</v>
      </c>
      <c r="J86">
        <v>25.51</v>
      </c>
      <c r="K86" s="2" t="s">
        <v>5172</v>
      </c>
      <c r="L86">
        <v>3.65</v>
      </c>
      <c r="M86">
        <v>3.65</v>
      </c>
      <c r="N86">
        <v>100</v>
      </c>
      <c r="O86" s="2" t="s">
        <v>3</v>
      </c>
      <c r="P86" s="2" t="s">
        <v>3</v>
      </c>
      <c r="Q86" s="2" t="s">
        <v>4</v>
      </c>
      <c r="R86" s="1">
        <v>41751</v>
      </c>
      <c r="S86" s="2" t="s">
        <v>64</v>
      </c>
      <c r="T86" s="2" t="s">
        <v>173</v>
      </c>
      <c r="U86" s="2" t="s">
        <v>66</v>
      </c>
      <c r="V86" s="2" t="s">
        <v>66</v>
      </c>
      <c r="W86">
        <v>42.12</v>
      </c>
      <c r="X86">
        <v>42.47</v>
      </c>
      <c r="Y86">
        <v>836.9</v>
      </c>
      <c r="Z86">
        <v>846.08</v>
      </c>
    </row>
    <row r="87" spans="1:26" hidden="1">
      <c r="B87">
        <f t="shared" si="1"/>
        <v>0</v>
      </c>
      <c r="C87" s="2" t="s">
        <v>5173</v>
      </c>
      <c r="D87" s="2" t="s">
        <v>5174</v>
      </c>
      <c r="E87" s="2" t="s">
        <v>5175</v>
      </c>
      <c r="F87">
        <v>372.81</v>
      </c>
      <c r="G87" s="2" t="s">
        <v>5299</v>
      </c>
      <c r="H87" s="2" t="s">
        <v>5176</v>
      </c>
      <c r="I87">
        <v>50.32</v>
      </c>
      <c r="J87">
        <v>50.56</v>
      </c>
      <c r="K87" s="2" t="s">
        <v>5177</v>
      </c>
      <c r="L87">
        <v>19.43</v>
      </c>
      <c r="M87">
        <v>19.25</v>
      </c>
      <c r="N87">
        <v>100</v>
      </c>
      <c r="O87" s="2" t="s">
        <v>3</v>
      </c>
      <c r="P87" s="2" t="s">
        <v>3</v>
      </c>
      <c r="Q87" s="2" t="s">
        <v>4</v>
      </c>
      <c r="R87" s="1">
        <v>41740</v>
      </c>
      <c r="S87" s="2" t="s">
        <v>293</v>
      </c>
      <c r="T87" s="2" t="s">
        <v>782</v>
      </c>
      <c r="U87" s="2" t="s">
        <v>103</v>
      </c>
      <c r="V87" s="2" t="s">
        <v>280</v>
      </c>
      <c r="W87">
        <v>168.01</v>
      </c>
      <c r="X87" s="3">
        <v>3686.58</v>
      </c>
      <c r="Y87">
        <v>222.33</v>
      </c>
      <c r="Z87" s="3">
        <v>6088.84</v>
      </c>
    </row>
    <row r="88" spans="1:26" hidden="1">
      <c r="A88">
        <f>IF(S88=T88,1,0)</f>
        <v>0</v>
      </c>
      <c r="B88">
        <f t="shared" si="1"/>
        <v>1</v>
      </c>
      <c r="C88" s="2" t="s">
        <v>5178</v>
      </c>
      <c r="D88" s="2" t="s">
        <v>5179</v>
      </c>
      <c r="E88" s="2" t="s">
        <v>1235</v>
      </c>
      <c r="F88">
        <v>98.73</v>
      </c>
      <c r="G88" s="2" t="s">
        <v>5180</v>
      </c>
      <c r="H88" s="2" t="s">
        <v>5181</v>
      </c>
      <c r="I88">
        <v>13.17</v>
      </c>
      <c r="J88">
        <v>13.1</v>
      </c>
      <c r="K88" s="2" t="s">
        <v>5182</v>
      </c>
      <c r="L88">
        <v>22.49</v>
      </c>
      <c r="M88">
        <v>22.4</v>
      </c>
      <c r="N88">
        <v>100</v>
      </c>
      <c r="O88" s="2" t="s">
        <v>3</v>
      </c>
      <c r="P88" s="2" t="s">
        <v>3</v>
      </c>
      <c r="Q88" s="2" t="s">
        <v>4</v>
      </c>
      <c r="R88" s="1">
        <v>41737</v>
      </c>
      <c r="S88" s="2" t="s">
        <v>64</v>
      </c>
      <c r="T88" s="2" t="s">
        <v>65</v>
      </c>
      <c r="U88" s="2" t="s">
        <v>66</v>
      </c>
      <c r="V88" s="2" t="s">
        <v>66</v>
      </c>
      <c r="W88">
        <v>16.66</v>
      </c>
      <c r="X88">
        <v>597.35</v>
      </c>
      <c r="Y88">
        <v>402.12</v>
      </c>
      <c r="Z88" s="3">
        <v>14476.51</v>
      </c>
    </row>
    <row r="89" spans="1:26" hidden="1">
      <c r="A89">
        <f>IF(S89=T89,1,0)</f>
        <v>1</v>
      </c>
      <c r="B89">
        <f t="shared" si="1"/>
        <v>1</v>
      </c>
      <c r="C89" s="2" t="s">
        <v>5183</v>
      </c>
      <c r="D89" s="2" t="s">
        <v>5184</v>
      </c>
      <c r="E89" s="2" t="s">
        <v>5185</v>
      </c>
      <c r="F89" s="3">
        <v>1600</v>
      </c>
      <c r="G89" s="2" t="s">
        <v>5186</v>
      </c>
      <c r="H89" s="2" t="s">
        <v>5187</v>
      </c>
      <c r="I89">
        <v>45.11</v>
      </c>
      <c r="J89">
        <v>46.01</v>
      </c>
      <c r="K89" s="2" t="s">
        <v>2946</v>
      </c>
      <c r="N89">
        <v>100</v>
      </c>
      <c r="O89" s="2" t="s">
        <v>3</v>
      </c>
      <c r="P89" s="2" t="s">
        <v>3</v>
      </c>
      <c r="Q89" s="2" t="s">
        <v>4</v>
      </c>
      <c r="R89" s="1">
        <v>41736</v>
      </c>
      <c r="S89" s="2" t="s">
        <v>483</v>
      </c>
      <c r="T89" s="2" t="s">
        <v>483</v>
      </c>
      <c r="U89" s="2" t="s">
        <v>318</v>
      </c>
      <c r="V89" s="2" t="s">
        <v>318</v>
      </c>
      <c r="W89">
        <v>559.54999999999995</v>
      </c>
      <c r="X89" s="3">
        <v>1475.94</v>
      </c>
      <c r="Y89" s="3">
        <v>1213.3399999999999</v>
      </c>
      <c r="Z89" s="3">
        <v>3180.47</v>
      </c>
    </row>
    <row r="90" spans="1:26" hidden="1">
      <c r="B90">
        <f t="shared" si="1"/>
        <v>0</v>
      </c>
      <c r="C90" s="2" t="s">
        <v>5188</v>
      </c>
      <c r="D90" s="2" t="s">
        <v>5189</v>
      </c>
      <c r="E90" s="2" t="s">
        <v>5190</v>
      </c>
      <c r="F90" s="3">
        <v>1537.46</v>
      </c>
      <c r="G90" s="2" t="s">
        <v>5191</v>
      </c>
      <c r="H90" s="2" t="s">
        <v>5300</v>
      </c>
      <c r="I90">
        <v>17.440000000000001</v>
      </c>
      <c r="J90">
        <v>18.649999999999999</v>
      </c>
      <c r="K90" s="2" t="s">
        <v>5192</v>
      </c>
      <c r="L90">
        <v>26.32</v>
      </c>
      <c r="M90">
        <v>26.69</v>
      </c>
      <c r="N90">
        <v>100</v>
      </c>
      <c r="O90" s="2" t="s">
        <v>3</v>
      </c>
      <c r="P90" s="2" t="s">
        <v>3</v>
      </c>
      <c r="Q90" s="2" t="s">
        <v>4</v>
      </c>
      <c r="R90" s="1">
        <v>41719</v>
      </c>
      <c r="S90" s="2" t="s">
        <v>805</v>
      </c>
      <c r="T90" s="2" t="s">
        <v>193</v>
      </c>
      <c r="U90" s="2" t="s">
        <v>179</v>
      </c>
      <c r="V90" s="2" t="s">
        <v>195</v>
      </c>
      <c r="W90">
        <v>702.03</v>
      </c>
      <c r="X90">
        <v>411.98</v>
      </c>
      <c r="Y90" s="3">
        <v>1245.58</v>
      </c>
      <c r="Z90" s="3">
        <v>1810.34</v>
      </c>
    </row>
    <row r="91" spans="1:26" hidden="1">
      <c r="B91">
        <f t="shared" si="1"/>
        <v>0</v>
      </c>
      <c r="C91" s="2" t="s">
        <v>5193</v>
      </c>
      <c r="D91" s="2" t="s">
        <v>5194</v>
      </c>
      <c r="E91" s="2" t="s">
        <v>2275</v>
      </c>
      <c r="F91">
        <v>539.78</v>
      </c>
      <c r="G91" s="2" t="s">
        <v>5301</v>
      </c>
      <c r="H91" s="2" t="s">
        <v>5195</v>
      </c>
      <c r="I91">
        <v>40.24</v>
      </c>
      <c r="J91">
        <v>40.85</v>
      </c>
      <c r="K91" s="2" t="s">
        <v>5196</v>
      </c>
      <c r="L91">
        <v>19.940000000000001</v>
      </c>
      <c r="M91">
        <v>20.05</v>
      </c>
      <c r="N91">
        <v>93.6</v>
      </c>
      <c r="O91" s="2" t="s">
        <v>3</v>
      </c>
      <c r="P91" s="2" t="s">
        <v>3</v>
      </c>
      <c r="Q91" s="2" t="s">
        <v>4</v>
      </c>
      <c r="R91" s="1">
        <v>41715</v>
      </c>
      <c r="S91" s="2" t="s">
        <v>5197</v>
      </c>
      <c r="T91" s="2" t="s">
        <v>2277</v>
      </c>
      <c r="U91" s="2" t="s">
        <v>31</v>
      </c>
      <c r="V91" s="2" t="s">
        <v>142</v>
      </c>
      <c r="W91">
        <v>442.64</v>
      </c>
      <c r="X91">
        <v>989.69</v>
      </c>
      <c r="Y91">
        <v>430.54</v>
      </c>
      <c r="Z91" s="3">
        <v>1216.26</v>
      </c>
    </row>
    <row r="92" spans="1:26" hidden="1">
      <c r="B92">
        <f t="shared" si="1"/>
        <v>0</v>
      </c>
      <c r="C92" s="2" t="s">
        <v>5198</v>
      </c>
      <c r="D92" s="2" t="s">
        <v>5199</v>
      </c>
      <c r="E92" s="2" t="s">
        <v>5200</v>
      </c>
      <c r="F92">
        <v>1.89</v>
      </c>
      <c r="G92" s="2" t="s">
        <v>5201</v>
      </c>
      <c r="H92" s="2" t="s">
        <v>5202</v>
      </c>
      <c r="I92">
        <v>0.95</v>
      </c>
      <c r="J92">
        <v>0.98</v>
      </c>
      <c r="K92" s="2" t="s">
        <v>5203</v>
      </c>
      <c r="N92">
        <v>100</v>
      </c>
      <c r="O92" s="2" t="s">
        <v>3</v>
      </c>
      <c r="P92" s="2" t="s">
        <v>3</v>
      </c>
      <c r="Q92" s="2" t="s">
        <v>4</v>
      </c>
      <c r="R92" s="1">
        <v>41704</v>
      </c>
      <c r="S92" s="2" t="s">
        <v>54</v>
      </c>
      <c r="T92" s="2" t="s">
        <v>161</v>
      </c>
      <c r="U92" s="2" t="s">
        <v>55</v>
      </c>
      <c r="V92" s="2" t="s">
        <v>151</v>
      </c>
      <c r="W92">
        <v>4.6500000000000004</v>
      </c>
      <c r="X92">
        <v>6.8</v>
      </c>
      <c r="Y92">
        <v>0.82</v>
      </c>
      <c r="Z92">
        <v>3.06</v>
      </c>
    </row>
    <row r="93" spans="1:26" hidden="1">
      <c r="A93">
        <f>IF(S93=T93,1,0)</f>
        <v>1</v>
      </c>
      <c r="B93">
        <f t="shared" si="1"/>
        <v>1</v>
      </c>
      <c r="C93" s="2" t="s">
        <v>5204</v>
      </c>
      <c r="D93" s="2" t="s">
        <v>1917</v>
      </c>
      <c r="E93" s="2" t="s">
        <v>5205</v>
      </c>
      <c r="F93" s="3">
        <v>1704.65</v>
      </c>
      <c r="G93" s="2" t="s">
        <v>5206</v>
      </c>
      <c r="H93" s="2" t="s">
        <v>5302</v>
      </c>
      <c r="I93">
        <v>7.03</v>
      </c>
      <c r="J93">
        <v>6.66</v>
      </c>
      <c r="K93" s="2" t="s">
        <v>5207</v>
      </c>
      <c r="L93">
        <v>11.64</v>
      </c>
      <c r="M93">
        <v>11.5</v>
      </c>
      <c r="N93">
        <v>100</v>
      </c>
      <c r="O93" s="2" t="s">
        <v>3</v>
      </c>
      <c r="P93" s="2" t="s">
        <v>3</v>
      </c>
      <c r="Q93" s="2" t="s">
        <v>4</v>
      </c>
      <c r="R93" s="1">
        <v>41694</v>
      </c>
      <c r="S93" s="2" t="s">
        <v>109</v>
      </c>
      <c r="T93" s="2" t="s">
        <v>109</v>
      </c>
      <c r="U93" s="2" t="s">
        <v>110</v>
      </c>
      <c r="V93" s="2" t="s">
        <v>110</v>
      </c>
      <c r="W93">
        <v>892.88</v>
      </c>
      <c r="X93" s="3">
        <v>1172.8399999999999</v>
      </c>
      <c r="Y93">
        <v>971.7</v>
      </c>
      <c r="Z93">
        <v>933.99</v>
      </c>
    </row>
    <row r="94" spans="1:26" hidden="1">
      <c r="A94">
        <f>IF(S94=T94,1,0)</f>
        <v>1</v>
      </c>
      <c r="B94">
        <f t="shared" si="1"/>
        <v>1</v>
      </c>
      <c r="C94" s="2" t="s">
        <v>5208</v>
      </c>
      <c r="D94" s="2" t="s">
        <v>5209</v>
      </c>
      <c r="E94" s="2" t="s">
        <v>567</v>
      </c>
      <c r="F94" s="3">
        <v>1443.61</v>
      </c>
      <c r="G94" s="2" t="s">
        <v>5210</v>
      </c>
      <c r="H94" s="2" t="s">
        <v>5211</v>
      </c>
      <c r="I94">
        <v>30.09</v>
      </c>
      <c r="J94">
        <v>30.55</v>
      </c>
      <c r="K94" s="2" t="s">
        <v>5212</v>
      </c>
      <c r="L94">
        <v>21.46</v>
      </c>
      <c r="M94">
        <v>29.01</v>
      </c>
      <c r="N94">
        <v>100</v>
      </c>
      <c r="O94" s="2" t="s">
        <v>3</v>
      </c>
      <c r="P94" s="2" t="s">
        <v>3</v>
      </c>
      <c r="Q94" s="2" t="s">
        <v>4</v>
      </c>
      <c r="R94" s="1">
        <v>41690</v>
      </c>
      <c r="S94" s="2" t="s">
        <v>568</v>
      </c>
      <c r="T94" s="2" t="s">
        <v>568</v>
      </c>
      <c r="U94" s="2" t="s">
        <v>38</v>
      </c>
      <c r="V94" s="2" t="s">
        <v>38</v>
      </c>
      <c r="W94" s="3">
        <v>1877.59</v>
      </c>
      <c r="X94" s="3">
        <v>2891.97</v>
      </c>
      <c r="Y94" s="3">
        <v>4643.59</v>
      </c>
      <c r="Z94" s="3">
        <v>4737.76</v>
      </c>
    </row>
    <row r="95" spans="1:26" hidden="1">
      <c r="A95">
        <f>IF(S95=T95,1,0)</f>
        <v>1</v>
      </c>
      <c r="B95">
        <f t="shared" si="1"/>
        <v>1</v>
      </c>
      <c r="C95" s="2" t="s">
        <v>5213</v>
      </c>
      <c r="D95" s="2" t="s">
        <v>5214</v>
      </c>
      <c r="E95" s="2" t="s">
        <v>5215</v>
      </c>
      <c r="F95" s="3">
        <v>1436.41</v>
      </c>
      <c r="G95" s="2" t="s">
        <v>5216</v>
      </c>
      <c r="H95" s="2" t="s">
        <v>5217</v>
      </c>
      <c r="I95">
        <v>89.5</v>
      </c>
      <c r="J95">
        <v>89.73</v>
      </c>
      <c r="K95" s="2" t="s">
        <v>5218</v>
      </c>
      <c r="L95">
        <v>97.61</v>
      </c>
      <c r="M95">
        <v>94.62</v>
      </c>
      <c r="N95">
        <v>100</v>
      </c>
      <c r="O95" s="2" t="s">
        <v>3</v>
      </c>
      <c r="P95" s="2" t="s">
        <v>3</v>
      </c>
      <c r="Q95" s="2" t="s">
        <v>4</v>
      </c>
      <c r="R95" s="1">
        <v>41757</v>
      </c>
      <c r="S95" s="2" t="s">
        <v>99</v>
      </c>
      <c r="T95" s="2" t="s">
        <v>99</v>
      </c>
      <c r="U95" s="2" t="s">
        <v>145</v>
      </c>
      <c r="V95" s="2" t="s">
        <v>145</v>
      </c>
      <c r="W95">
        <v>38.1</v>
      </c>
      <c r="X95" s="3">
        <v>3646.9</v>
      </c>
      <c r="Y95">
        <v>80.12</v>
      </c>
      <c r="Z95" s="3">
        <v>12017.53</v>
      </c>
    </row>
    <row r="96" spans="1:26" hidden="1">
      <c r="B96">
        <f t="shared" si="1"/>
        <v>0</v>
      </c>
      <c r="C96" s="2" t="s">
        <v>5219</v>
      </c>
      <c r="D96" s="2" t="s">
        <v>5220</v>
      </c>
      <c r="E96" s="2" t="s">
        <v>1201</v>
      </c>
      <c r="F96">
        <v>103.36</v>
      </c>
      <c r="G96" s="2" t="s">
        <v>5221</v>
      </c>
      <c r="H96" s="2" t="s">
        <v>5222</v>
      </c>
      <c r="I96">
        <v>13.82</v>
      </c>
      <c r="J96">
        <v>14</v>
      </c>
      <c r="K96" s="2" t="s">
        <v>5223</v>
      </c>
      <c r="L96">
        <v>4.25</v>
      </c>
      <c r="M96">
        <v>5.44</v>
      </c>
      <c r="N96">
        <v>100</v>
      </c>
      <c r="O96" s="2" t="s">
        <v>3</v>
      </c>
      <c r="P96" s="2" t="s">
        <v>3</v>
      </c>
      <c r="Q96" s="2" t="s">
        <v>4</v>
      </c>
      <c r="R96" s="1">
        <v>41683</v>
      </c>
      <c r="S96" s="2" t="s">
        <v>5224</v>
      </c>
      <c r="T96" s="2" t="s">
        <v>124</v>
      </c>
      <c r="U96" s="2" t="s">
        <v>38</v>
      </c>
      <c r="V96" s="2" t="s">
        <v>25</v>
      </c>
      <c r="W96">
        <v>92.19</v>
      </c>
      <c r="X96">
        <v>224.66</v>
      </c>
      <c r="Y96">
        <v>42.92</v>
      </c>
      <c r="Z96">
        <v>196.89</v>
      </c>
    </row>
    <row r="97" spans="1:26" hidden="1">
      <c r="B97">
        <f t="shared" si="1"/>
        <v>0</v>
      </c>
      <c r="C97" s="2" t="s">
        <v>5225</v>
      </c>
      <c r="D97" s="2" t="s">
        <v>5226</v>
      </c>
      <c r="E97" s="2" t="s">
        <v>5227</v>
      </c>
      <c r="F97" s="3">
        <v>1486.92</v>
      </c>
      <c r="G97" s="2" t="s">
        <v>5303</v>
      </c>
      <c r="H97" s="2" t="s">
        <v>5304</v>
      </c>
      <c r="I97">
        <v>53.4</v>
      </c>
      <c r="J97">
        <v>53.51</v>
      </c>
      <c r="K97" s="2" t="s">
        <v>5228</v>
      </c>
      <c r="L97">
        <v>41.24</v>
      </c>
      <c r="M97">
        <v>41.35</v>
      </c>
      <c r="N97">
        <v>100</v>
      </c>
      <c r="O97" s="2" t="s">
        <v>3</v>
      </c>
      <c r="P97" s="2" t="s">
        <v>3</v>
      </c>
      <c r="Q97" s="2" t="s">
        <v>4</v>
      </c>
      <c r="R97" s="1">
        <v>41684</v>
      </c>
      <c r="S97" s="2" t="s">
        <v>1347</v>
      </c>
      <c r="T97" s="2" t="s">
        <v>1255</v>
      </c>
      <c r="U97" s="2" t="s">
        <v>142</v>
      </c>
      <c r="V97" s="2" t="s">
        <v>727</v>
      </c>
      <c r="W97" s="3">
        <v>1012.7</v>
      </c>
      <c r="X97" s="3">
        <v>1018.18</v>
      </c>
      <c r="Y97">
        <v>876.8</v>
      </c>
      <c r="Z97" s="3">
        <v>1217.55</v>
      </c>
    </row>
    <row r="98" spans="1:26" hidden="1">
      <c r="A98">
        <f>IF(S98=T98,1,0)</f>
        <v>1</v>
      </c>
      <c r="B98">
        <f t="shared" si="1"/>
        <v>1</v>
      </c>
      <c r="C98" s="2" t="s">
        <v>5229</v>
      </c>
      <c r="D98" s="2" t="s">
        <v>5215</v>
      </c>
      <c r="E98" s="2" t="s">
        <v>4840</v>
      </c>
      <c r="F98" s="3">
        <v>25439.73</v>
      </c>
      <c r="G98" s="2" t="s">
        <v>5230</v>
      </c>
      <c r="H98" s="2" t="s">
        <v>5305</v>
      </c>
      <c r="K98" s="2" t="s">
        <v>5231</v>
      </c>
      <c r="L98">
        <v>91.04</v>
      </c>
      <c r="M98">
        <v>93.98</v>
      </c>
      <c r="N98">
        <v>100</v>
      </c>
      <c r="O98" s="2" t="s">
        <v>3</v>
      </c>
      <c r="P98" s="2" t="s">
        <v>3</v>
      </c>
      <c r="Q98" s="2" t="s">
        <v>4</v>
      </c>
      <c r="R98" s="1">
        <v>41688</v>
      </c>
      <c r="S98" s="2" t="s">
        <v>99</v>
      </c>
      <c r="T98" s="2" t="s">
        <v>99</v>
      </c>
      <c r="U98" s="2" t="s">
        <v>145</v>
      </c>
      <c r="V98" s="2" t="s">
        <v>145</v>
      </c>
      <c r="W98" s="3">
        <v>3155.1</v>
      </c>
      <c r="X98" s="3">
        <v>8677.6</v>
      </c>
      <c r="Y98" s="3">
        <v>7736.97</v>
      </c>
      <c r="Z98" s="3">
        <v>22621.1</v>
      </c>
    </row>
    <row r="99" spans="1:26" hidden="1">
      <c r="A99">
        <f>IF(S99=T99,1,0)</f>
        <v>1</v>
      </c>
      <c r="B99">
        <f t="shared" si="1"/>
        <v>1</v>
      </c>
      <c r="C99" s="2" t="s">
        <v>5232</v>
      </c>
      <c r="D99" s="2" t="s">
        <v>5233</v>
      </c>
      <c r="E99" s="2" t="s">
        <v>2535</v>
      </c>
      <c r="F99">
        <v>396.58</v>
      </c>
      <c r="G99" s="2" t="s">
        <v>5234</v>
      </c>
      <c r="H99" s="2" t="s">
        <v>5235</v>
      </c>
      <c r="I99">
        <v>44.76</v>
      </c>
      <c r="J99">
        <v>44.85</v>
      </c>
      <c r="K99" s="2" t="s">
        <v>5236</v>
      </c>
      <c r="L99">
        <v>32.950000000000003</v>
      </c>
      <c r="M99">
        <v>32.96</v>
      </c>
      <c r="N99">
        <v>100</v>
      </c>
      <c r="O99" s="2" t="s">
        <v>3</v>
      </c>
      <c r="P99" s="2" t="s">
        <v>3</v>
      </c>
      <c r="Q99" s="2" t="s">
        <v>4</v>
      </c>
      <c r="R99" s="1">
        <v>41680</v>
      </c>
      <c r="S99" s="2" t="s">
        <v>109</v>
      </c>
      <c r="T99" s="2" t="s">
        <v>109</v>
      </c>
      <c r="U99" s="2" t="s">
        <v>110</v>
      </c>
      <c r="V99" s="2" t="s">
        <v>110</v>
      </c>
      <c r="W99">
        <v>65.95</v>
      </c>
      <c r="X99" s="3">
        <v>1867.98</v>
      </c>
      <c r="Y99">
        <v>202.26</v>
      </c>
      <c r="Z99" s="3">
        <v>4003.11</v>
      </c>
    </row>
    <row r="100" spans="1:26" hidden="1">
      <c r="B100">
        <f t="shared" si="1"/>
        <v>0</v>
      </c>
      <c r="C100" s="2" t="s">
        <v>5237</v>
      </c>
      <c r="D100" s="2" t="s">
        <v>5238</v>
      </c>
      <c r="E100" s="2" t="s">
        <v>1100</v>
      </c>
      <c r="F100" s="3">
        <v>1105.8699999999999</v>
      </c>
      <c r="G100" s="2" t="s">
        <v>5239</v>
      </c>
      <c r="H100" s="2" t="s">
        <v>5240</v>
      </c>
      <c r="I100">
        <v>11.43</v>
      </c>
      <c r="J100">
        <v>11.54</v>
      </c>
      <c r="K100" s="2" t="s">
        <v>5241</v>
      </c>
      <c r="L100">
        <v>33.79</v>
      </c>
      <c r="M100">
        <v>33.770000000000003</v>
      </c>
      <c r="N100">
        <v>100</v>
      </c>
      <c r="O100" s="2" t="s">
        <v>3</v>
      </c>
      <c r="P100" s="2" t="s">
        <v>3</v>
      </c>
      <c r="Q100" s="2" t="s">
        <v>4</v>
      </c>
      <c r="R100" s="1">
        <v>41674</v>
      </c>
      <c r="S100" s="2" t="s">
        <v>971</v>
      </c>
      <c r="T100" s="2" t="s">
        <v>1101</v>
      </c>
      <c r="U100" s="2" t="s">
        <v>727</v>
      </c>
      <c r="V100" s="2" t="s">
        <v>813</v>
      </c>
      <c r="W100">
        <v>360.96</v>
      </c>
      <c r="X100">
        <v>693.46</v>
      </c>
      <c r="Y100">
        <v>594.79</v>
      </c>
      <c r="Z100">
        <v>863.26</v>
      </c>
    </row>
    <row r="101" spans="1:26" hidden="1">
      <c r="A101">
        <f>IF(S101=T101,1,0)</f>
        <v>1</v>
      </c>
      <c r="B101">
        <f t="shared" si="1"/>
        <v>1</v>
      </c>
      <c r="C101" s="2" t="s">
        <v>5242</v>
      </c>
      <c r="D101" s="2" t="s">
        <v>5243</v>
      </c>
      <c r="E101" s="2" t="s">
        <v>5244</v>
      </c>
      <c r="F101">
        <v>4.26</v>
      </c>
      <c r="G101" s="2" t="s">
        <v>5245</v>
      </c>
      <c r="H101" s="2" t="s">
        <v>5246</v>
      </c>
      <c r="K101" s="2" t="s">
        <v>2946</v>
      </c>
      <c r="N101">
        <v>100</v>
      </c>
      <c r="O101" s="2" t="s">
        <v>3</v>
      </c>
      <c r="P101" s="2" t="s">
        <v>3</v>
      </c>
      <c r="Q101" s="2" t="s">
        <v>4</v>
      </c>
      <c r="R101" s="1">
        <v>41662</v>
      </c>
      <c r="S101" s="2" t="s">
        <v>65</v>
      </c>
      <c r="T101" s="2" t="s">
        <v>65</v>
      </c>
      <c r="U101" s="2" t="s">
        <v>66</v>
      </c>
      <c r="V101" s="2" t="s">
        <v>66</v>
      </c>
      <c r="W101">
        <v>0.76</v>
      </c>
      <c r="X101">
        <v>10.08</v>
      </c>
      <c r="Y101">
        <v>72.11</v>
      </c>
      <c r="Z101">
        <v>208.86</v>
      </c>
    </row>
    <row r="102" spans="1:26" hidden="1">
      <c r="A102">
        <f>IF(S102=T102,1,0)</f>
        <v>0</v>
      </c>
      <c r="B102">
        <f t="shared" si="1"/>
        <v>1</v>
      </c>
      <c r="C102" s="2" t="s">
        <v>5306</v>
      </c>
      <c r="D102" s="2" t="s">
        <v>5307</v>
      </c>
      <c r="E102" s="2" t="s">
        <v>5308</v>
      </c>
      <c r="F102">
        <v>52.76</v>
      </c>
      <c r="G102" s="2" t="s">
        <v>5309</v>
      </c>
      <c r="H102" s="2" t="s">
        <v>5310</v>
      </c>
      <c r="I102">
        <v>16.03</v>
      </c>
      <c r="J102">
        <v>16</v>
      </c>
      <c r="K102" s="2" t="s">
        <v>5311</v>
      </c>
      <c r="L102">
        <v>7.76</v>
      </c>
      <c r="M102">
        <v>7.77</v>
      </c>
      <c r="N102">
        <v>100</v>
      </c>
      <c r="O102" s="2" t="s">
        <v>3</v>
      </c>
      <c r="P102" s="2" t="s">
        <v>3</v>
      </c>
      <c r="Q102" s="2" t="s">
        <v>4</v>
      </c>
      <c r="R102" s="1">
        <v>41662</v>
      </c>
      <c r="S102" s="2" t="s">
        <v>65</v>
      </c>
      <c r="T102" s="2" t="s">
        <v>64</v>
      </c>
      <c r="U102" s="2" t="s">
        <v>66</v>
      </c>
      <c r="V102" s="2" t="s">
        <v>66</v>
      </c>
      <c r="W102">
        <v>21.06</v>
      </c>
      <c r="X102">
        <v>69</v>
      </c>
      <c r="Y102">
        <v>487</v>
      </c>
      <c r="Z102" s="3">
        <v>1582.58</v>
      </c>
    </row>
    <row r="103" spans="1:26" hidden="1">
      <c r="A103">
        <f>IF(S103=T103,1,0)</f>
        <v>0</v>
      </c>
      <c r="B103">
        <f t="shared" si="1"/>
        <v>1</v>
      </c>
      <c r="C103" s="2" t="s">
        <v>5312</v>
      </c>
      <c r="D103" s="2" t="s">
        <v>5313</v>
      </c>
      <c r="E103" s="2" t="s">
        <v>1881</v>
      </c>
      <c r="F103">
        <v>168.26</v>
      </c>
      <c r="G103" s="2" t="s">
        <v>5314</v>
      </c>
      <c r="H103" s="2" t="s">
        <v>5315</v>
      </c>
      <c r="I103">
        <v>28.05</v>
      </c>
      <c r="J103">
        <v>26.99</v>
      </c>
      <c r="K103" s="2" t="s">
        <v>5316</v>
      </c>
      <c r="L103">
        <v>19.149999999999999</v>
      </c>
      <c r="M103">
        <v>24.64</v>
      </c>
      <c r="N103">
        <v>100</v>
      </c>
      <c r="O103" s="2" t="s">
        <v>3</v>
      </c>
      <c r="P103" s="2" t="s">
        <v>3</v>
      </c>
      <c r="Q103" s="2" t="s">
        <v>4</v>
      </c>
      <c r="R103" s="1">
        <v>41660</v>
      </c>
      <c r="S103" s="2" t="s">
        <v>173</v>
      </c>
      <c r="T103" s="2" t="s">
        <v>65</v>
      </c>
      <c r="U103" s="2" t="s">
        <v>66</v>
      </c>
      <c r="V103" s="2" t="s">
        <v>66</v>
      </c>
      <c r="W103">
        <v>46.35</v>
      </c>
      <c r="X103">
        <v>145.08000000000001</v>
      </c>
      <c r="Y103">
        <v>917.76</v>
      </c>
      <c r="Z103" s="3">
        <v>2717.29</v>
      </c>
    </row>
    <row r="104" spans="1:26" hidden="1">
      <c r="A104">
        <f>IF(S104=T104,1,0)</f>
        <v>0</v>
      </c>
      <c r="B104">
        <f t="shared" si="1"/>
        <v>1</v>
      </c>
      <c r="C104" s="2" t="s">
        <v>5317</v>
      </c>
      <c r="D104" s="2" t="s">
        <v>5318</v>
      </c>
      <c r="E104" s="2" t="s">
        <v>5319</v>
      </c>
      <c r="F104">
        <v>242.1</v>
      </c>
      <c r="G104" s="2" t="s">
        <v>5320</v>
      </c>
      <c r="H104" s="2" t="s">
        <v>5321</v>
      </c>
      <c r="I104">
        <v>19.12</v>
      </c>
      <c r="J104">
        <v>18.95</v>
      </c>
      <c r="K104" s="2" t="s">
        <v>5322</v>
      </c>
      <c r="L104">
        <v>48.49</v>
      </c>
      <c r="M104">
        <v>48.23</v>
      </c>
      <c r="N104">
        <v>100</v>
      </c>
      <c r="O104" s="2" t="s">
        <v>3</v>
      </c>
      <c r="P104" s="2" t="s">
        <v>3</v>
      </c>
      <c r="Q104" s="2" t="s">
        <v>4</v>
      </c>
      <c r="R104" s="1">
        <v>41660</v>
      </c>
      <c r="S104" s="2" t="s">
        <v>173</v>
      </c>
      <c r="T104" s="2" t="s">
        <v>65</v>
      </c>
      <c r="U104" s="2" t="s">
        <v>66</v>
      </c>
      <c r="V104" s="2" t="s">
        <v>66</v>
      </c>
      <c r="W104">
        <v>48.51</v>
      </c>
      <c r="X104">
        <v>64.77</v>
      </c>
      <c r="Y104" s="3">
        <v>1235.6099999999999</v>
      </c>
      <c r="Z104" s="3">
        <v>1667.89</v>
      </c>
    </row>
    <row r="105" spans="1:26" hidden="1">
      <c r="B105">
        <f t="shared" si="1"/>
        <v>0</v>
      </c>
      <c r="C105" s="2" t="s">
        <v>5323</v>
      </c>
      <c r="D105" s="2" t="s">
        <v>5324</v>
      </c>
      <c r="E105" s="2" t="s">
        <v>5325</v>
      </c>
      <c r="F105">
        <v>947.77</v>
      </c>
      <c r="G105" s="2" t="s">
        <v>5797</v>
      </c>
      <c r="H105" s="2" t="s">
        <v>5326</v>
      </c>
      <c r="I105">
        <v>36.049999999999997</v>
      </c>
      <c r="J105">
        <v>35.06</v>
      </c>
      <c r="K105" s="2" t="s">
        <v>5327</v>
      </c>
      <c r="L105">
        <v>54.75</v>
      </c>
      <c r="M105">
        <v>54.78</v>
      </c>
      <c r="N105">
        <v>100</v>
      </c>
      <c r="O105" s="2" t="s">
        <v>3</v>
      </c>
      <c r="P105" s="2" t="s">
        <v>3</v>
      </c>
      <c r="Q105" s="2" t="s">
        <v>4</v>
      </c>
      <c r="R105" s="1">
        <v>41655</v>
      </c>
      <c r="S105" s="2" t="s">
        <v>609</v>
      </c>
      <c r="T105" s="2" t="s">
        <v>136</v>
      </c>
      <c r="U105" s="2" t="s">
        <v>420</v>
      </c>
      <c r="V105" s="2" t="s">
        <v>526</v>
      </c>
      <c r="W105">
        <v>820.91</v>
      </c>
      <c r="X105" s="3">
        <v>4273.75</v>
      </c>
      <c r="Y105">
        <v>786.85</v>
      </c>
      <c r="Z105" s="3">
        <v>21817.78</v>
      </c>
    </row>
    <row r="106" spans="1:26" hidden="1">
      <c r="A106">
        <f>IF(S106=T106,1,0)</f>
        <v>0</v>
      </c>
      <c r="B106">
        <f t="shared" si="1"/>
        <v>1</v>
      </c>
      <c r="C106" s="2" t="s">
        <v>5328</v>
      </c>
      <c r="D106" s="2" t="s">
        <v>5329</v>
      </c>
      <c r="E106" s="2" t="s">
        <v>5330</v>
      </c>
      <c r="F106">
        <v>11.5</v>
      </c>
      <c r="G106" s="2" t="s">
        <v>5331</v>
      </c>
      <c r="H106" s="2" t="s">
        <v>5332</v>
      </c>
      <c r="I106">
        <v>10.06</v>
      </c>
      <c r="J106">
        <v>10.02</v>
      </c>
      <c r="K106" s="2" t="s">
        <v>2946</v>
      </c>
      <c r="N106">
        <v>100</v>
      </c>
      <c r="O106" s="2" t="s">
        <v>3</v>
      </c>
      <c r="P106" s="2" t="s">
        <v>3</v>
      </c>
      <c r="Q106" s="2" t="s">
        <v>4</v>
      </c>
      <c r="R106" s="1">
        <v>41647</v>
      </c>
      <c r="S106" s="2" t="s">
        <v>65</v>
      </c>
      <c r="T106" s="2" t="s">
        <v>173</v>
      </c>
      <c r="U106" s="2" t="s">
        <v>66</v>
      </c>
      <c r="V106" s="2" t="s">
        <v>66</v>
      </c>
      <c r="W106">
        <v>4.46</v>
      </c>
      <c r="X106">
        <v>37.049999999999997</v>
      </c>
      <c r="Y106">
        <v>103.36</v>
      </c>
      <c r="Z106">
        <v>707.9</v>
      </c>
    </row>
    <row r="107" spans="1:26" hidden="1">
      <c r="A107">
        <f>IF(S107=T107,1,0)</f>
        <v>1</v>
      </c>
      <c r="B107">
        <f t="shared" si="1"/>
        <v>1</v>
      </c>
      <c r="C107" s="2" t="s">
        <v>5333</v>
      </c>
      <c r="D107" s="2" t="s">
        <v>5334</v>
      </c>
      <c r="E107" s="2" t="s">
        <v>457</v>
      </c>
      <c r="F107">
        <v>148.88999999999999</v>
      </c>
      <c r="G107" s="2" t="s">
        <v>5335</v>
      </c>
      <c r="H107" s="2" t="s">
        <v>5336</v>
      </c>
      <c r="I107">
        <v>62.04</v>
      </c>
      <c r="J107">
        <v>62.7</v>
      </c>
      <c r="K107" s="2" t="s">
        <v>5337</v>
      </c>
      <c r="L107">
        <v>70.17</v>
      </c>
      <c r="M107">
        <v>70.97</v>
      </c>
      <c r="N107">
        <v>100</v>
      </c>
      <c r="O107" s="2" t="s">
        <v>3</v>
      </c>
      <c r="P107" s="2" t="s">
        <v>3</v>
      </c>
      <c r="Q107" s="2" t="s">
        <v>4</v>
      </c>
      <c r="R107" s="1">
        <v>41652</v>
      </c>
      <c r="S107" s="2" t="s">
        <v>65</v>
      </c>
      <c r="T107" s="2" t="s">
        <v>65</v>
      </c>
      <c r="U107" s="2" t="s">
        <v>66</v>
      </c>
      <c r="V107" s="2" t="s">
        <v>66</v>
      </c>
      <c r="W107">
        <v>52.8</v>
      </c>
      <c r="X107">
        <v>541.71</v>
      </c>
      <c r="Y107">
        <v>876.72</v>
      </c>
      <c r="Z107" s="3">
        <v>13365.55</v>
      </c>
    </row>
    <row r="108" spans="1:26" hidden="1">
      <c r="B108">
        <f t="shared" si="1"/>
        <v>0</v>
      </c>
      <c r="C108" s="2" t="s">
        <v>5338</v>
      </c>
      <c r="D108" s="2" t="s">
        <v>5339</v>
      </c>
      <c r="E108" s="2" t="s">
        <v>5340</v>
      </c>
      <c r="F108">
        <v>172.89</v>
      </c>
      <c r="G108" s="2" t="s">
        <v>5341</v>
      </c>
      <c r="H108" s="2" t="s">
        <v>5798</v>
      </c>
      <c r="I108">
        <v>25.4</v>
      </c>
      <c r="J108">
        <v>24.25</v>
      </c>
      <c r="K108" s="2" t="s">
        <v>5342</v>
      </c>
      <c r="L108">
        <v>7.29</v>
      </c>
      <c r="M108">
        <v>7.52</v>
      </c>
      <c r="N108">
        <v>69.19</v>
      </c>
      <c r="O108" s="2" t="s">
        <v>3</v>
      </c>
      <c r="P108" s="2" t="s">
        <v>3</v>
      </c>
      <c r="Q108" s="2" t="s">
        <v>4</v>
      </c>
      <c r="R108" s="1">
        <v>41649</v>
      </c>
      <c r="S108" s="2" t="s">
        <v>234</v>
      </c>
      <c r="T108" s="2" t="s">
        <v>222</v>
      </c>
      <c r="U108" s="2" t="s">
        <v>236</v>
      </c>
      <c r="V108" s="2" t="s">
        <v>223</v>
      </c>
      <c r="W108">
        <v>306.04000000000002</v>
      </c>
      <c r="X108" s="3">
        <v>1166.58</v>
      </c>
      <c r="Y108" s="3">
        <v>4050.23</v>
      </c>
      <c r="Z108" s="3">
        <v>8903.2199999999993</v>
      </c>
    </row>
    <row r="109" spans="1:26" hidden="1">
      <c r="A109">
        <f>IF(S109=T109,1,0)</f>
        <v>1</v>
      </c>
      <c r="B109">
        <f t="shared" si="1"/>
        <v>1</v>
      </c>
      <c r="C109" s="2" t="s">
        <v>5343</v>
      </c>
      <c r="D109" s="2" t="s">
        <v>5344</v>
      </c>
      <c r="E109" s="2" t="s">
        <v>5077</v>
      </c>
      <c r="F109">
        <v>168.4</v>
      </c>
      <c r="G109" s="2" t="s">
        <v>5799</v>
      </c>
      <c r="H109" s="2" t="s">
        <v>5345</v>
      </c>
      <c r="I109">
        <v>14.61</v>
      </c>
      <c r="J109">
        <v>14.63</v>
      </c>
      <c r="K109" s="2" t="s">
        <v>5346</v>
      </c>
      <c r="L109">
        <v>12.38</v>
      </c>
      <c r="M109">
        <v>12.38</v>
      </c>
      <c r="N109">
        <v>100</v>
      </c>
      <c r="O109" s="2" t="s">
        <v>3</v>
      </c>
      <c r="P109" s="2" t="s">
        <v>3</v>
      </c>
      <c r="Q109" s="2" t="s">
        <v>4</v>
      </c>
      <c r="R109" s="1">
        <v>41647</v>
      </c>
      <c r="S109" s="2" t="s">
        <v>65</v>
      </c>
      <c r="T109" s="2" t="s">
        <v>65</v>
      </c>
      <c r="U109" s="2" t="s">
        <v>66</v>
      </c>
      <c r="V109" s="2" t="s">
        <v>66</v>
      </c>
      <c r="W109">
        <v>55.88</v>
      </c>
      <c r="X109">
        <v>524.66999999999996</v>
      </c>
      <c r="Y109">
        <v>899.03</v>
      </c>
      <c r="Z109" s="3">
        <v>9448.19</v>
      </c>
    </row>
    <row r="110" spans="1:26" hidden="1">
      <c r="A110">
        <f>IF(S110=T110,1,0)</f>
        <v>1</v>
      </c>
      <c r="B110">
        <f t="shared" si="1"/>
        <v>1</v>
      </c>
      <c r="C110" s="2" t="s">
        <v>5347</v>
      </c>
      <c r="D110" s="2" t="s">
        <v>5348</v>
      </c>
      <c r="E110" s="2" t="s">
        <v>5349</v>
      </c>
      <c r="F110" s="3">
        <v>1406.91</v>
      </c>
      <c r="G110" s="2" t="s">
        <v>5350</v>
      </c>
      <c r="H110" s="2" t="s">
        <v>5800</v>
      </c>
      <c r="I110">
        <v>3.21</v>
      </c>
      <c r="J110">
        <v>4.38</v>
      </c>
      <c r="K110" s="2" t="s">
        <v>2946</v>
      </c>
      <c r="N110">
        <v>100</v>
      </c>
      <c r="O110" s="2" t="s">
        <v>3</v>
      </c>
      <c r="P110" s="2" t="s">
        <v>3</v>
      </c>
      <c r="Q110" s="2" t="s">
        <v>4</v>
      </c>
      <c r="R110" s="1">
        <v>41645</v>
      </c>
      <c r="S110" s="2" t="s">
        <v>1573</v>
      </c>
      <c r="T110" s="2" t="s">
        <v>1573</v>
      </c>
      <c r="U110" s="2" t="s">
        <v>1574</v>
      </c>
      <c r="V110" s="2" t="s">
        <v>1574</v>
      </c>
      <c r="W110" s="3">
        <v>3681</v>
      </c>
      <c r="X110" s="3">
        <v>1388.9</v>
      </c>
      <c r="Y110" s="3">
        <v>3363</v>
      </c>
      <c r="Z110" s="3">
        <v>1098.55</v>
      </c>
    </row>
    <row r="111" spans="1:26">
      <c r="A111">
        <f>IF(S111=T111,1,0)</f>
        <v>1</v>
      </c>
      <c r="B111">
        <f t="shared" si="1"/>
        <v>1</v>
      </c>
      <c r="C111" s="2" t="s">
        <v>5351</v>
      </c>
      <c r="D111" s="2" t="s">
        <v>2398</v>
      </c>
      <c r="E111" s="2" t="s">
        <v>5352</v>
      </c>
      <c r="F111">
        <v>318.06</v>
      </c>
      <c r="G111" s="2" t="s">
        <v>5353</v>
      </c>
      <c r="H111" s="2" t="s">
        <v>5801</v>
      </c>
      <c r="I111">
        <v>30.31</v>
      </c>
      <c r="J111">
        <v>28.99</v>
      </c>
      <c r="K111" s="2" t="s">
        <v>5354</v>
      </c>
      <c r="L111">
        <v>8.99</v>
      </c>
      <c r="M111">
        <v>8.94</v>
      </c>
      <c r="N111">
        <v>100</v>
      </c>
      <c r="O111" s="2" t="s">
        <v>3</v>
      </c>
      <c r="P111" s="2" t="s">
        <v>3</v>
      </c>
      <c r="Q111" s="2" t="s">
        <v>4</v>
      </c>
      <c r="R111" s="1">
        <v>41645</v>
      </c>
      <c r="S111" s="2" t="s">
        <v>1130</v>
      </c>
      <c r="T111" s="2" t="s">
        <v>1130</v>
      </c>
      <c r="U111" s="2" t="s">
        <v>330</v>
      </c>
      <c r="V111" s="2" t="s">
        <v>330</v>
      </c>
      <c r="W111">
        <v>980.6</v>
      </c>
      <c r="X111">
        <v>702.3</v>
      </c>
      <c r="Y111">
        <v>218.2</v>
      </c>
      <c r="Z111">
        <v>780.17</v>
      </c>
    </row>
    <row r="112" spans="1:26" hidden="1">
      <c r="B112">
        <f t="shared" si="1"/>
        <v>0</v>
      </c>
      <c r="C112" s="2" t="s">
        <v>5355</v>
      </c>
      <c r="D112" s="2" t="s">
        <v>5356</v>
      </c>
      <c r="E112" s="2" t="s">
        <v>5357</v>
      </c>
      <c r="F112">
        <v>29.49</v>
      </c>
      <c r="G112" s="2" t="s">
        <v>5358</v>
      </c>
      <c r="H112" s="2" t="s">
        <v>5359</v>
      </c>
      <c r="I112">
        <v>0.08</v>
      </c>
      <c r="J112">
        <v>7.0000000000000007E-2</v>
      </c>
      <c r="K112" s="2" t="s">
        <v>5360</v>
      </c>
      <c r="N112">
        <v>100</v>
      </c>
      <c r="O112" s="2" t="s">
        <v>3</v>
      </c>
      <c r="P112" s="2" t="s">
        <v>3</v>
      </c>
      <c r="Q112" s="2" t="s">
        <v>4</v>
      </c>
      <c r="R112" s="1">
        <v>41631</v>
      </c>
      <c r="S112" s="2" t="s">
        <v>136</v>
      </c>
      <c r="T112" s="2" t="s">
        <v>742</v>
      </c>
      <c r="U112" s="2" t="s">
        <v>132</v>
      </c>
      <c r="V112" s="2" t="s">
        <v>94</v>
      </c>
      <c r="W112">
        <v>14.23</v>
      </c>
      <c r="X112">
        <v>1.99</v>
      </c>
      <c r="Y112">
        <v>8.2899999999999991</v>
      </c>
      <c r="Z112">
        <v>5.79</v>
      </c>
    </row>
    <row r="113" spans="1:26" hidden="1">
      <c r="A113">
        <f>IF(S113=T113,1,0)</f>
        <v>0</v>
      </c>
      <c r="B113">
        <f t="shared" si="1"/>
        <v>1</v>
      </c>
      <c r="C113" s="2" t="s">
        <v>5361</v>
      </c>
      <c r="D113" s="2" t="s">
        <v>5362</v>
      </c>
      <c r="E113" s="2" t="s">
        <v>2778</v>
      </c>
      <c r="F113">
        <v>114.09</v>
      </c>
      <c r="G113" s="2" t="s">
        <v>5363</v>
      </c>
      <c r="H113" s="2" t="s">
        <v>5364</v>
      </c>
      <c r="I113">
        <v>75.14</v>
      </c>
      <c r="J113">
        <v>74.63</v>
      </c>
      <c r="K113" s="2" t="s">
        <v>5365</v>
      </c>
      <c r="L113">
        <v>2.2000000000000002</v>
      </c>
      <c r="M113">
        <v>2.2000000000000002</v>
      </c>
      <c r="N113">
        <v>100</v>
      </c>
      <c r="O113" s="2" t="s">
        <v>3</v>
      </c>
      <c r="P113" s="2" t="s">
        <v>3</v>
      </c>
      <c r="Q113" s="2" t="s">
        <v>4</v>
      </c>
      <c r="R113" s="1">
        <v>41639</v>
      </c>
      <c r="S113" s="2" t="s">
        <v>192</v>
      </c>
      <c r="T113" s="2" t="s">
        <v>144</v>
      </c>
      <c r="U113" s="2" t="s">
        <v>25</v>
      </c>
      <c r="V113" s="2" t="s">
        <v>25</v>
      </c>
      <c r="W113">
        <v>20.03</v>
      </c>
      <c r="X113" s="3">
        <v>9021</v>
      </c>
      <c r="Y113">
        <v>18.72</v>
      </c>
      <c r="Z113" s="3">
        <v>15709</v>
      </c>
    </row>
    <row r="114" spans="1:26" hidden="1">
      <c r="A114">
        <f>IF(S114=T114,1,0)</f>
        <v>1</v>
      </c>
      <c r="B114">
        <f t="shared" si="1"/>
        <v>1</v>
      </c>
      <c r="C114" s="2" t="s">
        <v>5366</v>
      </c>
      <c r="D114" s="2" t="s">
        <v>1806</v>
      </c>
      <c r="E114" s="2" t="s">
        <v>5367</v>
      </c>
      <c r="F114">
        <v>120.92</v>
      </c>
      <c r="G114" s="2" t="s">
        <v>5368</v>
      </c>
      <c r="H114" s="2" t="s">
        <v>5369</v>
      </c>
      <c r="I114">
        <v>32.14</v>
      </c>
      <c r="J114">
        <v>33.409999999999997</v>
      </c>
      <c r="K114" s="2" t="s">
        <v>5370</v>
      </c>
      <c r="L114">
        <v>11.46</v>
      </c>
      <c r="M114">
        <v>11.47</v>
      </c>
      <c r="N114">
        <v>100</v>
      </c>
      <c r="O114" s="2" t="s">
        <v>3</v>
      </c>
      <c r="P114" s="2" t="s">
        <v>3</v>
      </c>
      <c r="Q114" s="2" t="s">
        <v>4</v>
      </c>
      <c r="R114" s="1">
        <v>41631</v>
      </c>
      <c r="S114" s="2" t="s">
        <v>23</v>
      </c>
      <c r="T114" s="2" t="s">
        <v>23</v>
      </c>
      <c r="U114" s="2" t="s">
        <v>24</v>
      </c>
      <c r="V114" s="2" t="s">
        <v>24</v>
      </c>
      <c r="W114">
        <v>286.70999999999998</v>
      </c>
      <c r="X114" s="3">
        <v>1473.99</v>
      </c>
      <c r="Y114">
        <v>242.37</v>
      </c>
      <c r="Z114">
        <v>959.27</v>
      </c>
    </row>
    <row r="115" spans="1:26" hidden="1">
      <c r="A115">
        <f>IF(S115=T115,1,0)</f>
        <v>1</v>
      </c>
      <c r="B115">
        <f t="shared" si="1"/>
        <v>1</v>
      </c>
      <c r="C115" s="2" t="s">
        <v>5371</v>
      </c>
      <c r="D115" s="2" t="s">
        <v>5372</v>
      </c>
      <c r="E115" s="2" t="s">
        <v>189</v>
      </c>
      <c r="F115" s="3">
        <v>1599.56</v>
      </c>
      <c r="G115" s="2" t="s">
        <v>5373</v>
      </c>
      <c r="H115" s="2" t="s">
        <v>5802</v>
      </c>
      <c r="I115">
        <v>36.369999999999997</v>
      </c>
      <c r="J115">
        <v>36.93</v>
      </c>
      <c r="K115" s="2" t="s">
        <v>5374</v>
      </c>
      <c r="L115">
        <v>27.4</v>
      </c>
      <c r="M115">
        <v>27.3</v>
      </c>
      <c r="N115">
        <v>100</v>
      </c>
      <c r="O115" s="2" t="s">
        <v>3</v>
      </c>
      <c r="P115" s="2" t="s">
        <v>3</v>
      </c>
      <c r="Q115" s="2" t="s">
        <v>4</v>
      </c>
      <c r="R115" s="1">
        <v>41628</v>
      </c>
      <c r="S115" s="2" t="s">
        <v>5</v>
      </c>
      <c r="T115" s="2" t="s">
        <v>5</v>
      </c>
      <c r="U115" s="2" t="s">
        <v>85</v>
      </c>
      <c r="V115" s="2" t="s">
        <v>85</v>
      </c>
      <c r="W115">
        <v>194.33</v>
      </c>
      <c r="X115" s="3">
        <v>37552</v>
      </c>
      <c r="Y115">
        <v>198.43</v>
      </c>
      <c r="Z115" s="3">
        <v>84478</v>
      </c>
    </row>
    <row r="116" spans="1:26" hidden="1">
      <c r="B116">
        <f t="shared" si="1"/>
        <v>0</v>
      </c>
      <c r="C116" s="2" t="s">
        <v>5375</v>
      </c>
      <c r="D116" s="2" t="s">
        <v>5376</v>
      </c>
      <c r="E116" s="2" t="s">
        <v>5377</v>
      </c>
      <c r="F116">
        <v>40.28</v>
      </c>
      <c r="G116" s="2" t="s">
        <v>5803</v>
      </c>
      <c r="H116" s="2" t="s">
        <v>5378</v>
      </c>
      <c r="I116">
        <v>10.56</v>
      </c>
      <c r="J116">
        <v>11.1</v>
      </c>
      <c r="K116" s="2" t="s">
        <v>5379</v>
      </c>
      <c r="L116">
        <v>2.46</v>
      </c>
      <c r="M116">
        <v>3.34</v>
      </c>
      <c r="N116">
        <v>100</v>
      </c>
      <c r="O116" s="2" t="s">
        <v>3</v>
      </c>
      <c r="P116" s="2" t="s">
        <v>3</v>
      </c>
      <c r="Q116" s="2" t="s">
        <v>4</v>
      </c>
      <c r="R116" s="1">
        <v>41625</v>
      </c>
      <c r="S116" s="2" t="s">
        <v>334</v>
      </c>
      <c r="T116" s="2" t="s">
        <v>812</v>
      </c>
      <c r="U116" s="2" t="s">
        <v>319</v>
      </c>
      <c r="V116" s="2" t="s">
        <v>813</v>
      </c>
      <c r="W116">
        <v>2.8</v>
      </c>
      <c r="X116" s="3">
        <v>1339.5</v>
      </c>
      <c r="Y116">
        <v>58.92</v>
      </c>
      <c r="Z116">
        <v>685.77</v>
      </c>
    </row>
    <row r="117" spans="1:26" hidden="1">
      <c r="B117">
        <f t="shared" si="1"/>
        <v>0</v>
      </c>
      <c r="C117" s="2" t="s">
        <v>5380</v>
      </c>
      <c r="D117" s="2" t="s">
        <v>491</v>
      </c>
      <c r="E117" s="2" t="s">
        <v>5381</v>
      </c>
      <c r="F117" s="3">
        <v>1410.14</v>
      </c>
      <c r="G117" s="2" t="s">
        <v>5382</v>
      </c>
      <c r="H117" s="2" t="s">
        <v>5804</v>
      </c>
      <c r="K117" s="2" t="s">
        <v>5383</v>
      </c>
      <c r="L117">
        <v>34.6</v>
      </c>
      <c r="M117">
        <v>34.42</v>
      </c>
      <c r="N117">
        <v>100</v>
      </c>
      <c r="O117" s="2" t="s">
        <v>3</v>
      </c>
      <c r="P117" s="2" t="s">
        <v>3</v>
      </c>
      <c r="Q117" s="2" t="s">
        <v>4</v>
      </c>
      <c r="R117" s="1">
        <v>41626</v>
      </c>
      <c r="S117" s="2" t="s">
        <v>87</v>
      </c>
      <c r="T117" s="2" t="s">
        <v>1572</v>
      </c>
      <c r="U117" s="2" t="s">
        <v>357</v>
      </c>
      <c r="V117" s="2" t="s">
        <v>31</v>
      </c>
      <c r="W117" s="3">
        <v>2047.23</v>
      </c>
      <c r="X117" s="3">
        <v>1511.2</v>
      </c>
      <c r="Y117" s="3">
        <v>1528.7</v>
      </c>
      <c r="Z117" s="3">
        <v>3221.9</v>
      </c>
    </row>
    <row r="118" spans="1:26" hidden="1">
      <c r="A118">
        <f>IF(S118=T118,1,0)</f>
        <v>1</v>
      </c>
      <c r="B118">
        <f t="shared" si="1"/>
        <v>1</v>
      </c>
      <c r="C118" s="2" t="s">
        <v>5384</v>
      </c>
      <c r="D118" s="2" t="s">
        <v>5385</v>
      </c>
      <c r="E118" s="2" t="s">
        <v>5386</v>
      </c>
      <c r="F118">
        <v>30</v>
      </c>
      <c r="G118" s="2" t="s">
        <v>5387</v>
      </c>
      <c r="H118" s="2" t="s">
        <v>5388</v>
      </c>
      <c r="I118">
        <v>0.69</v>
      </c>
      <c r="J118">
        <v>0.63</v>
      </c>
      <c r="K118" s="2" t="s">
        <v>2946</v>
      </c>
      <c r="N118">
        <v>100</v>
      </c>
      <c r="O118" s="2" t="s">
        <v>3</v>
      </c>
      <c r="P118" s="2" t="s">
        <v>3</v>
      </c>
      <c r="Q118" s="2" t="s">
        <v>4</v>
      </c>
      <c r="R118" s="1">
        <v>41624</v>
      </c>
      <c r="S118" s="2" t="s">
        <v>12</v>
      </c>
      <c r="T118" s="2" t="s">
        <v>12</v>
      </c>
      <c r="U118" s="2" t="s">
        <v>7</v>
      </c>
      <c r="V118" s="2" t="s">
        <v>7</v>
      </c>
      <c r="W118">
        <v>6.15</v>
      </c>
      <c r="X118">
        <v>16.190000000000001</v>
      </c>
      <c r="Y118">
        <v>2.0299999999999998</v>
      </c>
      <c r="Z118">
        <v>16.059999999999999</v>
      </c>
    </row>
    <row r="119" spans="1:26" hidden="1">
      <c r="B119">
        <f t="shared" si="1"/>
        <v>0</v>
      </c>
      <c r="C119" s="2" t="s">
        <v>5389</v>
      </c>
      <c r="D119" s="2" t="s">
        <v>5390</v>
      </c>
      <c r="E119" s="2" t="s">
        <v>5391</v>
      </c>
      <c r="F119" s="3">
        <v>2609.42</v>
      </c>
      <c r="G119" s="2" t="s">
        <v>5392</v>
      </c>
      <c r="H119" s="2" t="s">
        <v>5393</v>
      </c>
      <c r="I119">
        <v>25.08</v>
      </c>
      <c r="J119">
        <v>24.79</v>
      </c>
      <c r="K119" s="2" t="s">
        <v>5394</v>
      </c>
      <c r="L119">
        <v>9.4499999999999993</v>
      </c>
      <c r="M119">
        <v>12.34</v>
      </c>
      <c r="N119">
        <v>100</v>
      </c>
      <c r="O119" s="2" t="s">
        <v>3</v>
      </c>
      <c r="P119" s="2" t="s">
        <v>3</v>
      </c>
      <c r="Q119" s="2" t="s">
        <v>4</v>
      </c>
      <c r="R119" s="1">
        <v>41624</v>
      </c>
      <c r="S119" s="2" t="s">
        <v>525</v>
      </c>
      <c r="T119" s="2" t="s">
        <v>136</v>
      </c>
      <c r="U119" s="2" t="s">
        <v>526</v>
      </c>
      <c r="V119" s="2" t="s">
        <v>137</v>
      </c>
      <c r="W119">
        <v>712.09</v>
      </c>
      <c r="X119" s="3">
        <v>8006.71</v>
      </c>
      <c r="Y119" s="3">
        <v>8471.99</v>
      </c>
      <c r="Z119" s="3">
        <v>47987.37</v>
      </c>
    </row>
    <row r="120" spans="1:26" hidden="1">
      <c r="B120">
        <f t="shared" si="1"/>
        <v>0</v>
      </c>
      <c r="C120" s="2" t="s">
        <v>5395</v>
      </c>
      <c r="D120" s="2" t="s">
        <v>5396</v>
      </c>
      <c r="E120" s="2" t="s">
        <v>5397</v>
      </c>
      <c r="F120">
        <v>240.57</v>
      </c>
      <c r="G120" s="2" t="s">
        <v>5398</v>
      </c>
      <c r="H120" s="2" t="s">
        <v>5399</v>
      </c>
      <c r="I120">
        <v>110.92</v>
      </c>
      <c r="J120">
        <v>109.32</v>
      </c>
      <c r="K120" s="2" t="s">
        <v>5400</v>
      </c>
      <c r="L120">
        <v>2.92</v>
      </c>
      <c r="M120">
        <v>2.94</v>
      </c>
      <c r="N120">
        <v>100</v>
      </c>
      <c r="O120" s="2" t="s">
        <v>3</v>
      </c>
      <c r="P120" s="2" t="s">
        <v>3</v>
      </c>
      <c r="Q120" s="2" t="s">
        <v>4</v>
      </c>
      <c r="R120" s="1">
        <v>41624</v>
      </c>
      <c r="S120" s="2" t="s">
        <v>124</v>
      </c>
      <c r="T120" s="2" t="s">
        <v>99</v>
      </c>
      <c r="U120" s="2" t="s">
        <v>25</v>
      </c>
      <c r="V120" s="2" t="s">
        <v>145</v>
      </c>
      <c r="W120">
        <v>151.06</v>
      </c>
      <c r="X120" s="3">
        <v>4791.54</v>
      </c>
      <c r="Y120">
        <v>224.37</v>
      </c>
      <c r="Z120" s="3">
        <v>29016.74</v>
      </c>
    </row>
    <row r="121" spans="1:26" hidden="1">
      <c r="A121">
        <f>IF(S121=T121,1,0)</f>
        <v>1</v>
      </c>
      <c r="B121">
        <f t="shared" si="1"/>
        <v>1</v>
      </c>
      <c r="C121" s="2" t="s">
        <v>5401</v>
      </c>
      <c r="D121" s="2" t="s">
        <v>5402</v>
      </c>
      <c r="E121" s="2" t="s">
        <v>5033</v>
      </c>
      <c r="F121" s="3">
        <v>6685.51</v>
      </c>
      <c r="G121" s="2" t="s">
        <v>5805</v>
      </c>
      <c r="H121" s="2" t="s">
        <v>5403</v>
      </c>
      <c r="I121">
        <v>50.1</v>
      </c>
      <c r="J121">
        <v>53.56</v>
      </c>
      <c r="K121" s="2" t="s">
        <v>5404</v>
      </c>
      <c r="N121">
        <v>100</v>
      </c>
      <c r="O121" s="2" t="s">
        <v>3</v>
      </c>
      <c r="P121" s="2" t="s">
        <v>3</v>
      </c>
      <c r="Q121" s="2" t="s">
        <v>4</v>
      </c>
      <c r="R121" s="1">
        <v>41624</v>
      </c>
      <c r="S121" s="2" t="s">
        <v>109</v>
      </c>
      <c r="T121" s="2" t="s">
        <v>109</v>
      </c>
      <c r="U121" s="2" t="s">
        <v>110</v>
      </c>
      <c r="V121" s="2" t="s">
        <v>110</v>
      </c>
      <c r="W121" s="3">
        <v>2365.29</v>
      </c>
      <c r="X121" s="3">
        <v>3149.45</v>
      </c>
      <c r="Y121" s="3">
        <v>2251.31</v>
      </c>
      <c r="Z121" s="3">
        <v>4285.83</v>
      </c>
    </row>
    <row r="122" spans="1:26" hidden="1">
      <c r="A122">
        <f>IF(S122=T122,1,0)</f>
        <v>0</v>
      </c>
      <c r="B122">
        <f t="shared" si="1"/>
        <v>1</v>
      </c>
      <c r="C122" s="2" t="s">
        <v>5405</v>
      </c>
      <c r="D122" s="2" t="s">
        <v>5406</v>
      </c>
      <c r="E122" s="2" t="s">
        <v>5407</v>
      </c>
      <c r="F122" s="3">
        <v>2106.4699999999998</v>
      </c>
      <c r="G122" s="2" t="s">
        <v>5408</v>
      </c>
      <c r="H122" s="2" t="s">
        <v>5806</v>
      </c>
      <c r="I122">
        <v>106.75</v>
      </c>
      <c r="J122">
        <v>108</v>
      </c>
      <c r="K122" s="2" t="s">
        <v>5409</v>
      </c>
      <c r="L122">
        <v>58.54</v>
      </c>
      <c r="M122">
        <v>66.47</v>
      </c>
      <c r="N122">
        <v>100</v>
      </c>
      <c r="O122" s="2" t="s">
        <v>3</v>
      </c>
      <c r="P122" s="2" t="s">
        <v>3</v>
      </c>
      <c r="Q122" s="2" t="s">
        <v>4</v>
      </c>
      <c r="R122" s="1">
        <v>41667</v>
      </c>
      <c r="S122" s="2" t="s">
        <v>5410</v>
      </c>
      <c r="T122" s="2" t="s">
        <v>768</v>
      </c>
      <c r="U122" s="2" t="s">
        <v>147</v>
      </c>
      <c r="V122" s="2" t="s">
        <v>147</v>
      </c>
      <c r="W122">
        <v>796.84</v>
      </c>
      <c r="X122" s="3">
        <v>2155.5500000000002</v>
      </c>
      <c r="Y122" s="3">
        <v>1615.04</v>
      </c>
      <c r="Z122" s="3">
        <v>3259.83</v>
      </c>
    </row>
    <row r="123" spans="1:26" hidden="1">
      <c r="B123">
        <f t="shared" si="1"/>
        <v>0</v>
      </c>
      <c r="C123" s="2" t="s">
        <v>5411</v>
      </c>
      <c r="D123" s="2" t="s">
        <v>5412</v>
      </c>
      <c r="E123" s="2" t="s">
        <v>2521</v>
      </c>
      <c r="F123">
        <v>44.21</v>
      </c>
      <c r="G123" s="2" t="s">
        <v>5807</v>
      </c>
      <c r="H123" s="2" t="s">
        <v>5413</v>
      </c>
      <c r="I123">
        <v>2.74</v>
      </c>
      <c r="J123">
        <v>2.91</v>
      </c>
      <c r="K123" s="2" t="s">
        <v>5414</v>
      </c>
      <c r="L123">
        <v>3.71</v>
      </c>
      <c r="M123">
        <v>3.72</v>
      </c>
      <c r="N123">
        <v>100</v>
      </c>
      <c r="O123" s="2" t="s">
        <v>3</v>
      </c>
      <c r="P123" s="2" t="s">
        <v>3</v>
      </c>
      <c r="Q123" s="2" t="s">
        <v>4</v>
      </c>
      <c r="R123" s="1">
        <v>41621</v>
      </c>
      <c r="S123" s="2" t="s">
        <v>183</v>
      </c>
      <c r="T123" s="2" t="s">
        <v>161</v>
      </c>
      <c r="U123" s="2" t="s">
        <v>6</v>
      </c>
      <c r="V123" s="2" t="s">
        <v>7</v>
      </c>
      <c r="W123">
        <v>25.95</v>
      </c>
      <c r="X123">
        <v>275.72000000000003</v>
      </c>
      <c r="Y123">
        <v>30.95</v>
      </c>
      <c r="Z123">
        <v>427</v>
      </c>
    </row>
    <row r="124" spans="1:26" hidden="1">
      <c r="B124">
        <f t="shared" si="1"/>
        <v>0</v>
      </c>
      <c r="C124" s="2" t="s">
        <v>5415</v>
      </c>
      <c r="D124" s="2" t="s">
        <v>5416</v>
      </c>
      <c r="E124" s="2" t="s">
        <v>5417</v>
      </c>
      <c r="F124">
        <v>39.799999999999997</v>
      </c>
      <c r="G124" s="2" t="s">
        <v>5418</v>
      </c>
      <c r="H124" s="2" t="s">
        <v>5419</v>
      </c>
      <c r="I124">
        <v>20.32</v>
      </c>
      <c r="J124">
        <v>20.260000000000002</v>
      </c>
      <c r="K124" s="2" t="s">
        <v>2946</v>
      </c>
      <c r="N124">
        <v>100</v>
      </c>
      <c r="O124" s="2" t="s">
        <v>3</v>
      </c>
      <c r="P124" s="2" t="s">
        <v>3</v>
      </c>
      <c r="Q124" s="2" t="s">
        <v>4</v>
      </c>
      <c r="R124" s="1">
        <v>41617</v>
      </c>
      <c r="S124" s="2" t="s">
        <v>492</v>
      </c>
      <c r="T124" s="2" t="s">
        <v>35</v>
      </c>
      <c r="U124" s="2" t="s">
        <v>211</v>
      </c>
      <c r="V124" s="2" t="s">
        <v>37</v>
      </c>
      <c r="W124">
        <v>6.62</v>
      </c>
      <c r="X124">
        <v>116.17</v>
      </c>
      <c r="Y124">
        <v>26.79</v>
      </c>
      <c r="Z124">
        <v>619.97</v>
      </c>
    </row>
    <row r="125" spans="1:26" hidden="1">
      <c r="A125">
        <f t="shared" ref="A125:A130" si="3">IF(S125=T125,1,0)</f>
        <v>1</v>
      </c>
      <c r="B125">
        <f t="shared" si="1"/>
        <v>1</v>
      </c>
      <c r="C125" s="2" t="s">
        <v>5420</v>
      </c>
      <c r="D125" s="2" t="s">
        <v>5421</v>
      </c>
      <c r="E125" s="2" t="s">
        <v>5422</v>
      </c>
      <c r="F125" s="3">
        <v>4489.38</v>
      </c>
      <c r="G125" s="2" t="s">
        <v>5423</v>
      </c>
      <c r="H125" s="2" t="s">
        <v>5808</v>
      </c>
      <c r="I125">
        <v>154.26</v>
      </c>
      <c r="J125">
        <v>152.63</v>
      </c>
      <c r="K125" s="2" t="s">
        <v>5424</v>
      </c>
      <c r="L125">
        <v>53.06</v>
      </c>
      <c r="M125">
        <v>52.62</v>
      </c>
      <c r="N125">
        <v>100</v>
      </c>
      <c r="O125" s="2" t="s">
        <v>3</v>
      </c>
      <c r="P125" s="2" t="s">
        <v>3</v>
      </c>
      <c r="Q125" s="2" t="s">
        <v>4</v>
      </c>
      <c r="R125" s="1">
        <v>41617</v>
      </c>
      <c r="S125" s="2" t="s">
        <v>35</v>
      </c>
      <c r="T125" s="2" t="s">
        <v>35</v>
      </c>
      <c r="U125" s="2" t="s">
        <v>37</v>
      </c>
      <c r="V125" s="2" t="s">
        <v>37</v>
      </c>
      <c r="W125">
        <v>401.36</v>
      </c>
      <c r="X125">
        <v>602.26</v>
      </c>
      <c r="Y125" s="3">
        <v>3626.53</v>
      </c>
      <c r="Z125" s="3">
        <v>5085.6000000000004</v>
      </c>
    </row>
    <row r="126" spans="1:26" hidden="1">
      <c r="A126">
        <f t="shared" si="3"/>
        <v>0</v>
      </c>
      <c r="B126">
        <f t="shared" si="1"/>
        <v>1</v>
      </c>
      <c r="C126" s="2" t="s">
        <v>5425</v>
      </c>
      <c r="D126" s="2" t="s">
        <v>5426</v>
      </c>
      <c r="E126" s="2" t="s">
        <v>5427</v>
      </c>
      <c r="F126">
        <v>350</v>
      </c>
      <c r="G126" s="2" t="s">
        <v>5428</v>
      </c>
      <c r="H126" s="2" t="s">
        <v>5429</v>
      </c>
      <c r="I126">
        <v>95.02</v>
      </c>
      <c r="J126">
        <v>95.02</v>
      </c>
      <c r="K126" s="2" t="s">
        <v>2946</v>
      </c>
      <c r="N126">
        <v>100</v>
      </c>
      <c r="O126" s="2" t="s">
        <v>3</v>
      </c>
      <c r="P126" s="2" t="s">
        <v>3</v>
      </c>
      <c r="Q126" s="2" t="s">
        <v>4</v>
      </c>
      <c r="R126" s="1">
        <v>41609</v>
      </c>
      <c r="S126" s="2" t="s">
        <v>124</v>
      </c>
      <c r="T126" s="2" t="s">
        <v>144</v>
      </c>
      <c r="U126" s="2" t="s">
        <v>618</v>
      </c>
      <c r="V126" s="2" t="s">
        <v>618</v>
      </c>
      <c r="W126">
        <v>3.06</v>
      </c>
      <c r="X126">
        <v>187.54</v>
      </c>
      <c r="Y126">
        <v>16.02</v>
      </c>
      <c r="Z126">
        <v>335.96</v>
      </c>
    </row>
    <row r="127" spans="1:26" hidden="1">
      <c r="A127">
        <f t="shared" si="3"/>
        <v>1</v>
      </c>
      <c r="B127">
        <f t="shared" si="1"/>
        <v>1</v>
      </c>
      <c r="C127" s="2" t="s">
        <v>5430</v>
      </c>
      <c r="D127" s="2" t="s">
        <v>5431</v>
      </c>
      <c r="E127" s="2" t="s">
        <v>5432</v>
      </c>
      <c r="F127" s="3">
        <v>1819.25</v>
      </c>
      <c r="G127" s="2" t="s">
        <v>5433</v>
      </c>
      <c r="H127" s="2" t="s">
        <v>5809</v>
      </c>
      <c r="I127">
        <v>50.6</v>
      </c>
      <c r="J127">
        <v>51.61</v>
      </c>
      <c r="K127" s="2" t="s">
        <v>5434</v>
      </c>
      <c r="L127">
        <v>56.29</v>
      </c>
      <c r="M127">
        <v>56.88</v>
      </c>
      <c r="N127">
        <v>100</v>
      </c>
      <c r="O127" s="2" t="s">
        <v>3</v>
      </c>
      <c r="P127" s="2" t="s">
        <v>3</v>
      </c>
      <c r="Q127" s="2" t="s">
        <v>4</v>
      </c>
      <c r="R127" s="1">
        <v>41604</v>
      </c>
      <c r="S127" s="2" t="s">
        <v>1219</v>
      </c>
      <c r="T127" s="2" t="s">
        <v>1219</v>
      </c>
      <c r="U127" s="2" t="s">
        <v>477</v>
      </c>
      <c r="V127" s="2" t="s">
        <v>477</v>
      </c>
      <c r="W127" s="3">
        <v>1030.82</v>
      </c>
      <c r="X127" s="3">
        <v>2521.11</v>
      </c>
      <c r="Y127">
        <v>907.58</v>
      </c>
      <c r="Z127" s="3">
        <v>1606.45</v>
      </c>
    </row>
    <row r="128" spans="1:26" hidden="1">
      <c r="A128">
        <f t="shared" si="3"/>
        <v>0</v>
      </c>
      <c r="B128">
        <f t="shared" si="1"/>
        <v>1</v>
      </c>
      <c r="C128" s="2" t="s">
        <v>5435</v>
      </c>
      <c r="D128" s="2" t="s">
        <v>2174</v>
      </c>
      <c r="E128" s="2" t="s">
        <v>5436</v>
      </c>
      <c r="F128">
        <v>121.14</v>
      </c>
      <c r="G128" s="2" t="s">
        <v>5437</v>
      </c>
      <c r="H128" s="2" t="s">
        <v>5810</v>
      </c>
      <c r="K128" s="2" t="s">
        <v>5438</v>
      </c>
      <c r="L128">
        <v>1.99</v>
      </c>
      <c r="M128">
        <v>2</v>
      </c>
      <c r="N128">
        <v>73.290000000000006</v>
      </c>
      <c r="O128" s="2" t="s">
        <v>3</v>
      </c>
      <c r="P128" s="2" t="s">
        <v>3</v>
      </c>
      <c r="Q128" s="2" t="s">
        <v>4</v>
      </c>
      <c r="R128" s="1">
        <v>41603</v>
      </c>
      <c r="S128" s="2" t="s">
        <v>87</v>
      </c>
      <c r="T128" s="2" t="s">
        <v>11</v>
      </c>
      <c r="U128" s="2" t="s">
        <v>24</v>
      </c>
      <c r="V128" s="2" t="s">
        <v>24</v>
      </c>
      <c r="W128">
        <v>139.68</v>
      </c>
      <c r="X128" s="3">
        <v>5703</v>
      </c>
      <c r="Y128">
        <v>57.83</v>
      </c>
      <c r="Z128" s="3">
        <v>15415</v>
      </c>
    </row>
    <row r="129" spans="1:26" hidden="1">
      <c r="A129">
        <f t="shared" si="3"/>
        <v>1</v>
      </c>
      <c r="B129">
        <f t="shared" si="1"/>
        <v>1</v>
      </c>
      <c r="C129" s="2" t="s">
        <v>5439</v>
      </c>
      <c r="D129" s="2" t="s">
        <v>5440</v>
      </c>
      <c r="E129" s="2" t="s">
        <v>5441</v>
      </c>
      <c r="F129">
        <v>49</v>
      </c>
      <c r="G129" s="2" t="s">
        <v>5442</v>
      </c>
      <c r="H129" s="2" t="s">
        <v>5443</v>
      </c>
      <c r="I129">
        <v>17.14</v>
      </c>
      <c r="J129">
        <v>16.809999999999999</v>
      </c>
      <c r="K129" s="2" t="s">
        <v>5444</v>
      </c>
      <c r="L129">
        <v>1.28</v>
      </c>
      <c r="M129">
        <v>1.27</v>
      </c>
      <c r="N129">
        <v>100</v>
      </c>
      <c r="O129" s="2" t="s">
        <v>3</v>
      </c>
      <c r="P129" s="2" t="s">
        <v>3</v>
      </c>
      <c r="Q129" s="2" t="s">
        <v>4</v>
      </c>
      <c r="R129" s="1">
        <v>41596</v>
      </c>
      <c r="S129" s="2" t="s">
        <v>234</v>
      </c>
      <c r="T129" s="2" t="s">
        <v>234</v>
      </c>
      <c r="U129" s="2" t="s">
        <v>236</v>
      </c>
      <c r="V129" s="2" t="s">
        <v>236</v>
      </c>
      <c r="W129">
        <v>84.75</v>
      </c>
      <c r="X129">
        <v>469.94</v>
      </c>
      <c r="Y129">
        <v>16.149999999999999</v>
      </c>
      <c r="Z129">
        <v>61.56</v>
      </c>
    </row>
    <row r="130" spans="1:26" hidden="1">
      <c r="A130">
        <f t="shared" si="3"/>
        <v>1</v>
      </c>
      <c r="B130">
        <f t="shared" si="1"/>
        <v>1</v>
      </c>
      <c r="C130" s="2" t="s">
        <v>5445</v>
      </c>
      <c r="D130" s="2" t="s">
        <v>5446</v>
      </c>
      <c r="E130" s="2" t="s">
        <v>5447</v>
      </c>
      <c r="F130">
        <v>370.3</v>
      </c>
      <c r="G130" s="2" t="s">
        <v>5448</v>
      </c>
      <c r="H130" s="2" t="s">
        <v>5449</v>
      </c>
      <c r="I130">
        <v>13.62</v>
      </c>
      <c r="J130">
        <v>13.81</v>
      </c>
      <c r="K130" s="2" t="s">
        <v>5450</v>
      </c>
      <c r="L130">
        <v>18.079999999999998</v>
      </c>
      <c r="M130">
        <v>18.34</v>
      </c>
      <c r="N130">
        <v>100</v>
      </c>
      <c r="O130" s="2" t="s">
        <v>3</v>
      </c>
      <c r="P130" s="2" t="s">
        <v>3</v>
      </c>
      <c r="Q130" s="2" t="s">
        <v>4</v>
      </c>
      <c r="R130" s="1">
        <v>41593</v>
      </c>
      <c r="S130" s="2" t="s">
        <v>65</v>
      </c>
      <c r="T130" s="2" t="s">
        <v>65</v>
      </c>
      <c r="U130" s="2" t="s">
        <v>66</v>
      </c>
      <c r="V130" s="2" t="s">
        <v>66</v>
      </c>
      <c r="W130">
        <v>103.05</v>
      </c>
      <c r="X130">
        <v>96.68</v>
      </c>
      <c r="Y130" s="3">
        <v>2469.5100000000002</v>
      </c>
      <c r="Z130" s="3">
        <v>2205.02</v>
      </c>
    </row>
    <row r="131" spans="1:26" hidden="1">
      <c r="B131">
        <f t="shared" ref="B131:B194" si="4">IF(U131=V131,1,0)</f>
        <v>0</v>
      </c>
      <c r="C131" s="2" t="s">
        <v>5451</v>
      </c>
      <c r="D131" s="2" t="s">
        <v>5452</v>
      </c>
      <c r="E131" s="2" t="s">
        <v>5453</v>
      </c>
      <c r="F131">
        <v>5.9</v>
      </c>
      <c r="G131" s="2" t="s">
        <v>5454</v>
      </c>
      <c r="H131" s="2" t="s">
        <v>5455</v>
      </c>
      <c r="I131">
        <v>17.66</v>
      </c>
      <c r="J131">
        <v>17.59</v>
      </c>
      <c r="K131" s="2" t="s">
        <v>2946</v>
      </c>
      <c r="N131">
        <v>100</v>
      </c>
      <c r="O131" s="2" t="s">
        <v>3</v>
      </c>
      <c r="P131" s="2" t="s">
        <v>3</v>
      </c>
      <c r="Q131" s="2" t="s">
        <v>4</v>
      </c>
      <c r="R131" s="1">
        <v>41584</v>
      </c>
      <c r="S131" s="2" t="s">
        <v>209</v>
      </c>
      <c r="T131" s="2" t="s">
        <v>209</v>
      </c>
      <c r="U131" s="2" t="s">
        <v>428</v>
      </c>
      <c r="V131" s="2" t="s">
        <v>211</v>
      </c>
      <c r="W131">
        <v>7.64</v>
      </c>
      <c r="X131">
        <v>144.05000000000001</v>
      </c>
      <c r="Y131">
        <v>7.43</v>
      </c>
      <c r="Z131" s="3">
        <v>1139.42</v>
      </c>
    </row>
    <row r="132" spans="1:26" hidden="1">
      <c r="A132">
        <f t="shared" ref="A132:A142" si="5">IF(S132=T132,1,0)</f>
        <v>1</v>
      </c>
      <c r="B132">
        <f t="shared" si="4"/>
        <v>1</v>
      </c>
      <c r="C132" s="2" t="s">
        <v>5456</v>
      </c>
      <c r="D132" s="2" t="s">
        <v>5457</v>
      </c>
      <c r="E132" s="2" t="s">
        <v>5458</v>
      </c>
      <c r="F132">
        <v>1.32</v>
      </c>
      <c r="G132" s="2" t="s">
        <v>5459</v>
      </c>
      <c r="H132" s="2" t="s">
        <v>5460</v>
      </c>
      <c r="I132">
        <v>0.38</v>
      </c>
      <c r="J132">
        <v>0.38</v>
      </c>
      <c r="K132" s="2" t="s">
        <v>2946</v>
      </c>
      <c r="N132">
        <v>100</v>
      </c>
      <c r="O132" s="2" t="s">
        <v>3</v>
      </c>
      <c r="P132" s="2" t="s">
        <v>3</v>
      </c>
      <c r="Q132" s="2" t="s">
        <v>4</v>
      </c>
      <c r="R132" s="1">
        <v>41591</v>
      </c>
      <c r="S132" s="2" t="s">
        <v>210</v>
      </c>
      <c r="T132" s="2" t="s">
        <v>210</v>
      </c>
      <c r="U132" s="2" t="s">
        <v>120</v>
      </c>
      <c r="V132" s="2" t="s">
        <v>120</v>
      </c>
      <c r="W132">
        <v>1.63</v>
      </c>
      <c r="X132">
        <v>11.42</v>
      </c>
      <c r="Y132">
        <v>0.37</v>
      </c>
      <c r="Z132">
        <v>5.53</v>
      </c>
    </row>
    <row r="133" spans="1:26" hidden="1">
      <c r="A133">
        <f t="shared" si="5"/>
        <v>1</v>
      </c>
      <c r="B133">
        <f t="shared" si="4"/>
        <v>1</v>
      </c>
      <c r="C133" s="2" t="s">
        <v>5461</v>
      </c>
      <c r="D133" s="2" t="s">
        <v>5462</v>
      </c>
      <c r="E133" s="2" t="s">
        <v>5463</v>
      </c>
      <c r="F133">
        <v>320</v>
      </c>
      <c r="G133" s="2" t="s">
        <v>5464</v>
      </c>
      <c r="H133" s="2" t="s">
        <v>5465</v>
      </c>
      <c r="I133">
        <v>14.32</v>
      </c>
      <c r="J133">
        <v>17.28</v>
      </c>
      <c r="K133" s="2" t="s">
        <v>2946</v>
      </c>
      <c r="N133">
        <v>100</v>
      </c>
      <c r="O133" s="2" t="s">
        <v>3</v>
      </c>
      <c r="P133" s="2" t="s">
        <v>3</v>
      </c>
      <c r="Q133" s="2" t="s">
        <v>4</v>
      </c>
      <c r="R133" s="1">
        <v>41589</v>
      </c>
      <c r="S133" s="2" t="s">
        <v>329</v>
      </c>
      <c r="T133" s="2" t="s">
        <v>329</v>
      </c>
      <c r="U133" s="2" t="s">
        <v>119</v>
      </c>
      <c r="V133" s="2" t="s">
        <v>119</v>
      </c>
      <c r="W133">
        <v>433.04</v>
      </c>
      <c r="X133">
        <v>535.1</v>
      </c>
      <c r="Y133">
        <v>302.10000000000002</v>
      </c>
      <c r="Z133">
        <v>537.45000000000005</v>
      </c>
    </row>
    <row r="134" spans="1:26" hidden="1">
      <c r="A134">
        <f t="shared" si="5"/>
        <v>1</v>
      </c>
      <c r="B134">
        <f t="shared" si="4"/>
        <v>1</v>
      </c>
      <c r="C134" s="2" t="s">
        <v>5466</v>
      </c>
      <c r="D134" s="2" t="s">
        <v>5467</v>
      </c>
      <c r="E134" s="2" t="s">
        <v>1003</v>
      </c>
      <c r="F134" s="3">
        <v>2677.4</v>
      </c>
      <c r="G134" s="2" t="s">
        <v>5811</v>
      </c>
      <c r="H134" s="2" t="s">
        <v>5468</v>
      </c>
      <c r="I134">
        <v>71.31</v>
      </c>
      <c r="J134">
        <v>84</v>
      </c>
      <c r="K134" s="2" t="s">
        <v>5469</v>
      </c>
      <c r="L134">
        <v>23.22</v>
      </c>
      <c r="M134">
        <v>31.95</v>
      </c>
      <c r="N134">
        <v>100</v>
      </c>
      <c r="O134" s="2" t="s">
        <v>3</v>
      </c>
      <c r="P134" s="2" t="s">
        <v>3</v>
      </c>
      <c r="Q134" s="2" t="s">
        <v>4</v>
      </c>
      <c r="R134" s="1">
        <v>41585</v>
      </c>
      <c r="S134" s="2" t="s">
        <v>99</v>
      </c>
      <c r="T134" s="2" t="s">
        <v>99</v>
      </c>
      <c r="U134" s="2" t="s">
        <v>145</v>
      </c>
      <c r="V134" s="2" t="s">
        <v>145</v>
      </c>
      <c r="W134">
        <v>337.81</v>
      </c>
      <c r="X134">
        <v>874.4</v>
      </c>
      <c r="Y134">
        <v>311.68</v>
      </c>
      <c r="Z134" s="3">
        <v>2076.1</v>
      </c>
    </row>
    <row r="135" spans="1:26" hidden="1">
      <c r="A135">
        <f t="shared" si="5"/>
        <v>0</v>
      </c>
      <c r="B135">
        <f t="shared" si="4"/>
        <v>1</v>
      </c>
      <c r="C135" s="2" t="s">
        <v>5470</v>
      </c>
      <c r="D135" s="2" t="s">
        <v>5471</v>
      </c>
      <c r="E135" s="2" t="s">
        <v>5472</v>
      </c>
      <c r="F135">
        <v>34.520000000000003</v>
      </c>
      <c r="G135" s="2" t="s">
        <v>5473</v>
      </c>
      <c r="H135" s="2" t="s">
        <v>5474</v>
      </c>
      <c r="I135">
        <v>18.440000000000001</v>
      </c>
      <c r="J135">
        <v>18.829999999999998</v>
      </c>
      <c r="K135" s="2" t="s">
        <v>5475</v>
      </c>
      <c r="L135">
        <v>15.83</v>
      </c>
      <c r="M135">
        <v>15.83</v>
      </c>
      <c r="N135">
        <v>100</v>
      </c>
      <c r="O135" s="2" t="s">
        <v>3</v>
      </c>
      <c r="P135" s="2" t="s">
        <v>3</v>
      </c>
      <c r="Q135" s="2" t="s">
        <v>4</v>
      </c>
      <c r="R135" s="1">
        <v>41583</v>
      </c>
      <c r="S135" s="2" t="s">
        <v>65</v>
      </c>
      <c r="T135" s="2" t="s">
        <v>246</v>
      </c>
      <c r="U135" s="2" t="s">
        <v>66</v>
      </c>
      <c r="V135" s="2" t="s">
        <v>66</v>
      </c>
      <c r="W135">
        <v>12.71</v>
      </c>
      <c r="X135">
        <v>51.87</v>
      </c>
      <c r="Y135">
        <v>302.26</v>
      </c>
      <c r="Z135">
        <v>961.9</v>
      </c>
    </row>
    <row r="136" spans="1:26" hidden="1">
      <c r="A136">
        <f t="shared" si="5"/>
        <v>0</v>
      </c>
      <c r="B136">
        <f t="shared" si="4"/>
        <v>1</v>
      </c>
      <c r="C136" s="2" t="s">
        <v>5476</v>
      </c>
      <c r="D136" s="2" t="s">
        <v>5477</v>
      </c>
      <c r="E136" s="2" t="s">
        <v>5478</v>
      </c>
      <c r="F136">
        <v>219.12</v>
      </c>
      <c r="G136" s="2" t="s">
        <v>5479</v>
      </c>
      <c r="H136" s="2" t="s">
        <v>5480</v>
      </c>
      <c r="I136">
        <v>16.73</v>
      </c>
      <c r="J136">
        <v>16.100000000000001</v>
      </c>
      <c r="K136" s="2" t="s">
        <v>5481</v>
      </c>
      <c r="L136">
        <v>2.97</v>
      </c>
      <c r="M136">
        <v>5</v>
      </c>
      <c r="N136">
        <v>100</v>
      </c>
      <c r="O136" s="2" t="s">
        <v>3</v>
      </c>
      <c r="P136" s="2" t="s">
        <v>3</v>
      </c>
      <c r="Q136" s="2" t="s">
        <v>4</v>
      </c>
      <c r="R136" s="1">
        <v>41583</v>
      </c>
      <c r="S136" s="2" t="s">
        <v>109</v>
      </c>
      <c r="T136" s="2" t="s">
        <v>150</v>
      </c>
      <c r="U136" s="2" t="s">
        <v>110</v>
      </c>
      <c r="V136" s="2" t="s">
        <v>110</v>
      </c>
      <c r="W136">
        <v>151.4</v>
      </c>
      <c r="X136">
        <v>318.72000000000003</v>
      </c>
      <c r="Y136">
        <v>91.32</v>
      </c>
      <c r="Z136">
        <v>304.23</v>
      </c>
    </row>
    <row r="137" spans="1:26" hidden="1">
      <c r="A137">
        <f t="shared" si="5"/>
        <v>1</v>
      </c>
      <c r="B137">
        <f t="shared" si="4"/>
        <v>1</v>
      </c>
      <c r="C137" s="2" t="s">
        <v>5482</v>
      </c>
      <c r="D137" s="2" t="s">
        <v>5483</v>
      </c>
      <c r="E137" s="2" t="s">
        <v>200</v>
      </c>
      <c r="F137">
        <v>622.80999999999995</v>
      </c>
      <c r="G137" s="2" t="s">
        <v>5484</v>
      </c>
      <c r="H137" s="2" t="s">
        <v>5485</v>
      </c>
      <c r="I137">
        <v>17.899999999999999</v>
      </c>
      <c r="J137">
        <v>17.95</v>
      </c>
      <c r="K137" s="2" t="s">
        <v>5486</v>
      </c>
      <c r="L137">
        <v>63.77</v>
      </c>
      <c r="M137">
        <v>63.7</v>
      </c>
      <c r="N137">
        <v>100</v>
      </c>
      <c r="O137" s="2" t="s">
        <v>3</v>
      </c>
      <c r="P137" s="2" t="s">
        <v>3</v>
      </c>
      <c r="Q137" s="2" t="s">
        <v>4</v>
      </c>
      <c r="R137" s="1">
        <v>41571</v>
      </c>
      <c r="S137" s="2" t="s">
        <v>30</v>
      </c>
      <c r="T137" s="2" t="s">
        <v>30</v>
      </c>
      <c r="U137" s="2" t="s">
        <v>31</v>
      </c>
      <c r="V137" s="2" t="s">
        <v>31</v>
      </c>
      <c r="W137" s="3">
        <v>1039.05</v>
      </c>
      <c r="X137" s="3">
        <v>10384.6</v>
      </c>
      <c r="Y137">
        <v>634.29</v>
      </c>
      <c r="Z137" s="3">
        <v>6652.6</v>
      </c>
    </row>
    <row r="138" spans="1:26" hidden="1">
      <c r="A138">
        <f t="shared" si="5"/>
        <v>0</v>
      </c>
      <c r="B138">
        <f t="shared" si="4"/>
        <v>1</v>
      </c>
      <c r="C138" s="2" t="s">
        <v>5487</v>
      </c>
      <c r="D138" s="2" t="s">
        <v>5488</v>
      </c>
      <c r="E138" s="2" t="s">
        <v>769</v>
      </c>
      <c r="F138">
        <v>265.68</v>
      </c>
      <c r="G138" s="2" t="s">
        <v>5489</v>
      </c>
      <c r="H138" s="2" t="s">
        <v>5490</v>
      </c>
      <c r="I138">
        <v>5.99</v>
      </c>
      <c r="J138">
        <v>5.64</v>
      </c>
      <c r="K138" s="2" t="s">
        <v>5491</v>
      </c>
      <c r="L138">
        <v>12.81</v>
      </c>
      <c r="M138">
        <v>15.3</v>
      </c>
      <c r="N138">
        <v>100</v>
      </c>
      <c r="O138" s="2" t="s">
        <v>3</v>
      </c>
      <c r="P138" s="2" t="s">
        <v>3</v>
      </c>
      <c r="Q138" s="2" t="s">
        <v>4</v>
      </c>
      <c r="R138" s="1">
        <v>41570</v>
      </c>
      <c r="S138" s="2" t="s">
        <v>64</v>
      </c>
      <c r="T138" s="2" t="s">
        <v>173</v>
      </c>
      <c r="U138" s="2" t="s">
        <v>66</v>
      </c>
      <c r="V138" s="2" t="s">
        <v>66</v>
      </c>
      <c r="W138">
        <v>48.63</v>
      </c>
      <c r="X138">
        <v>64.47</v>
      </c>
      <c r="Y138">
        <v>999.98</v>
      </c>
      <c r="Z138" s="3">
        <v>1355.21</v>
      </c>
    </row>
    <row r="139" spans="1:26" hidden="1">
      <c r="A139">
        <f t="shared" si="5"/>
        <v>1</v>
      </c>
      <c r="B139">
        <f t="shared" si="4"/>
        <v>1</v>
      </c>
      <c r="C139" s="2" t="s">
        <v>5492</v>
      </c>
      <c r="D139" s="2" t="s">
        <v>5493</v>
      </c>
      <c r="E139" s="2" t="s">
        <v>5494</v>
      </c>
      <c r="F139">
        <v>262.39</v>
      </c>
      <c r="G139" s="2" t="s">
        <v>5495</v>
      </c>
      <c r="H139" s="2" t="s">
        <v>5496</v>
      </c>
      <c r="I139">
        <v>15.89</v>
      </c>
      <c r="J139">
        <v>16.28</v>
      </c>
      <c r="K139" s="2" t="s">
        <v>5497</v>
      </c>
      <c r="L139">
        <v>14.25</v>
      </c>
      <c r="M139">
        <v>17</v>
      </c>
      <c r="N139">
        <v>100</v>
      </c>
      <c r="O139" s="2" t="s">
        <v>3</v>
      </c>
      <c r="P139" s="2" t="s">
        <v>3</v>
      </c>
      <c r="Q139" s="2" t="s">
        <v>4</v>
      </c>
      <c r="R139" s="1">
        <v>41570</v>
      </c>
      <c r="S139" s="2" t="s">
        <v>173</v>
      </c>
      <c r="T139" s="2" t="s">
        <v>173</v>
      </c>
      <c r="U139" s="2" t="s">
        <v>66</v>
      </c>
      <c r="V139" s="2" t="s">
        <v>66</v>
      </c>
      <c r="W139">
        <v>100</v>
      </c>
      <c r="X139">
        <v>78.430000000000007</v>
      </c>
      <c r="Y139" s="3">
        <v>1648.15</v>
      </c>
      <c r="Z139" s="3">
        <v>1674.42</v>
      </c>
    </row>
    <row r="140" spans="1:26" hidden="1">
      <c r="A140">
        <f t="shared" si="5"/>
        <v>1</v>
      </c>
      <c r="B140">
        <f t="shared" si="4"/>
        <v>1</v>
      </c>
      <c r="C140" s="2" t="s">
        <v>5498</v>
      </c>
      <c r="D140" s="2" t="s">
        <v>5499</v>
      </c>
      <c r="E140" s="2" t="s">
        <v>5500</v>
      </c>
      <c r="F140" s="3">
        <v>6952.6</v>
      </c>
      <c r="G140" s="2" t="s">
        <v>5501</v>
      </c>
      <c r="H140" s="2" t="s">
        <v>5812</v>
      </c>
      <c r="I140">
        <v>13.09</v>
      </c>
      <c r="J140">
        <v>13.36</v>
      </c>
      <c r="K140" s="2" t="s">
        <v>5502</v>
      </c>
      <c r="L140">
        <v>13.95</v>
      </c>
      <c r="M140">
        <v>14.25</v>
      </c>
      <c r="N140">
        <v>100</v>
      </c>
      <c r="O140" s="2" t="s">
        <v>3</v>
      </c>
      <c r="P140" s="2" t="s">
        <v>3</v>
      </c>
      <c r="Q140" s="2" t="s">
        <v>4</v>
      </c>
      <c r="R140" s="1">
        <v>41570</v>
      </c>
      <c r="S140" s="2" t="s">
        <v>35</v>
      </c>
      <c r="T140" s="2" t="s">
        <v>35</v>
      </c>
      <c r="U140" s="2" t="s">
        <v>37</v>
      </c>
      <c r="V140" s="2" t="s">
        <v>37</v>
      </c>
      <c r="W140">
        <v>721.61</v>
      </c>
      <c r="X140">
        <v>151.87</v>
      </c>
      <c r="Y140" s="3">
        <v>7913.17</v>
      </c>
      <c r="Z140" s="3">
        <v>3151.01</v>
      </c>
    </row>
    <row r="141" spans="1:26" hidden="1">
      <c r="A141">
        <f t="shared" si="5"/>
        <v>1</v>
      </c>
      <c r="B141">
        <f t="shared" si="4"/>
        <v>1</v>
      </c>
      <c r="C141" s="2" t="s">
        <v>5503</v>
      </c>
      <c r="D141" s="2" t="s">
        <v>5504</v>
      </c>
      <c r="E141" s="2" t="s">
        <v>5505</v>
      </c>
      <c r="F141">
        <v>13.64</v>
      </c>
      <c r="G141" s="2" t="s">
        <v>5506</v>
      </c>
      <c r="H141" s="2" t="s">
        <v>5507</v>
      </c>
      <c r="I141">
        <v>23.67</v>
      </c>
      <c r="J141">
        <v>23.74</v>
      </c>
      <c r="K141" s="2" t="s">
        <v>5508</v>
      </c>
      <c r="L141">
        <v>16.3</v>
      </c>
      <c r="M141">
        <v>16.350000000000001</v>
      </c>
      <c r="N141">
        <v>100</v>
      </c>
      <c r="O141" s="2" t="s">
        <v>3</v>
      </c>
      <c r="P141" s="2" t="s">
        <v>3</v>
      </c>
      <c r="Q141" s="2" t="s">
        <v>4</v>
      </c>
      <c r="R141" s="1">
        <v>41569</v>
      </c>
      <c r="S141" s="2" t="s">
        <v>65</v>
      </c>
      <c r="T141" s="2" t="s">
        <v>65</v>
      </c>
      <c r="U141" s="2" t="s">
        <v>66</v>
      </c>
      <c r="V141" s="2" t="s">
        <v>66</v>
      </c>
      <c r="W141">
        <v>10.54</v>
      </c>
      <c r="X141">
        <v>57.76</v>
      </c>
      <c r="Y141">
        <v>182.68</v>
      </c>
      <c r="Z141" s="3">
        <v>1179.1400000000001</v>
      </c>
    </row>
    <row r="142" spans="1:26" hidden="1">
      <c r="A142">
        <f t="shared" si="5"/>
        <v>1</v>
      </c>
      <c r="B142">
        <f t="shared" si="4"/>
        <v>1</v>
      </c>
      <c r="C142" s="2" t="s">
        <v>5509</v>
      </c>
      <c r="D142" s="2" t="s">
        <v>5510</v>
      </c>
      <c r="E142" s="2" t="s">
        <v>5511</v>
      </c>
      <c r="F142">
        <v>65.319999999999993</v>
      </c>
      <c r="G142" s="2" t="s">
        <v>5512</v>
      </c>
      <c r="H142" s="2" t="s">
        <v>5513</v>
      </c>
      <c r="I142">
        <v>6.41</v>
      </c>
      <c r="J142">
        <v>6.61</v>
      </c>
      <c r="K142" s="2" t="s">
        <v>5514</v>
      </c>
      <c r="L142">
        <v>4.2</v>
      </c>
      <c r="M142">
        <v>5.7</v>
      </c>
      <c r="N142">
        <v>100</v>
      </c>
      <c r="O142" s="2" t="s">
        <v>3</v>
      </c>
      <c r="P142" s="2" t="s">
        <v>3</v>
      </c>
      <c r="Q142" s="2" t="s">
        <v>4</v>
      </c>
      <c r="R142" s="1">
        <v>41568</v>
      </c>
      <c r="S142" s="2" t="s">
        <v>65</v>
      </c>
      <c r="T142" s="2" t="s">
        <v>65</v>
      </c>
      <c r="U142" s="2" t="s">
        <v>66</v>
      </c>
      <c r="V142" s="2" t="s">
        <v>66</v>
      </c>
      <c r="W142">
        <v>21.77</v>
      </c>
      <c r="X142">
        <v>58.27</v>
      </c>
      <c r="Y142">
        <v>441.23</v>
      </c>
      <c r="Z142" s="3">
        <v>1182.03</v>
      </c>
    </row>
    <row r="143" spans="1:26" hidden="1">
      <c r="B143">
        <f t="shared" si="4"/>
        <v>0</v>
      </c>
      <c r="C143" s="2" t="s">
        <v>5515</v>
      </c>
      <c r="D143" s="2" t="s">
        <v>1952</v>
      </c>
      <c r="E143" s="2" t="s">
        <v>846</v>
      </c>
      <c r="F143">
        <v>309.12</v>
      </c>
      <c r="G143" s="2" t="s">
        <v>5516</v>
      </c>
      <c r="H143" s="2" t="s">
        <v>5517</v>
      </c>
      <c r="I143">
        <v>25.56</v>
      </c>
      <c r="J143">
        <v>26.16</v>
      </c>
      <c r="K143" s="2" t="s">
        <v>5518</v>
      </c>
      <c r="L143">
        <v>4.7699999999999996</v>
      </c>
      <c r="M143">
        <v>7.21</v>
      </c>
      <c r="N143">
        <v>100</v>
      </c>
      <c r="O143" s="2" t="s">
        <v>3</v>
      </c>
      <c r="P143" s="2" t="s">
        <v>3</v>
      </c>
      <c r="Q143" s="2" t="s">
        <v>4</v>
      </c>
      <c r="R143" s="1">
        <v>41568</v>
      </c>
      <c r="S143" s="2" t="s">
        <v>53</v>
      </c>
      <c r="T143" s="2" t="s">
        <v>109</v>
      </c>
      <c r="U143" s="2" t="s">
        <v>55</v>
      </c>
      <c r="V143" s="2" t="s">
        <v>110</v>
      </c>
      <c r="W143">
        <v>202.64</v>
      </c>
      <c r="X143">
        <v>975.94</v>
      </c>
      <c r="Y143">
        <v>202.93</v>
      </c>
      <c r="Z143" s="3">
        <v>1882.45</v>
      </c>
    </row>
    <row r="144" spans="1:26" hidden="1">
      <c r="B144">
        <f t="shared" si="4"/>
        <v>0</v>
      </c>
      <c r="C144" s="2" t="s">
        <v>5519</v>
      </c>
      <c r="D144" s="2" t="s">
        <v>5520</v>
      </c>
      <c r="E144" s="2" t="s">
        <v>5521</v>
      </c>
      <c r="F144" s="3">
        <v>2040</v>
      </c>
      <c r="G144" s="2" t="s">
        <v>5813</v>
      </c>
      <c r="H144" s="2" t="s">
        <v>5522</v>
      </c>
      <c r="I144">
        <v>96.16</v>
      </c>
      <c r="J144">
        <v>97.22</v>
      </c>
      <c r="K144" s="2" t="s">
        <v>2946</v>
      </c>
      <c r="N144">
        <v>100</v>
      </c>
      <c r="O144" s="2" t="s">
        <v>3</v>
      </c>
      <c r="P144" s="2" t="s">
        <v>3</v>
      </c>
      <c r="Q144" s="2" t="s">
        <v>4</v>
      </c>
      <c r="R144" s="1">
        <v>41563</v>
      </c>
      <c r="S144" s="2" t="s">
        <v>2172</v>
      </c>
      <c r="T144" s="2" t="s">
        <v>1503</v>
      </c>
      <c r="U144" s="2" t="s">
        <v>248</v>
      </c>
      <c r="V144" s="2" t="s">
        <v>386</v>
      </c>
      <c r="W144" s="3">
        <v>2930.85</v>
      </c>
      <c r="X144" s="3">
        <v>6414.2</v>
      </c>
      <c r="Y144" s="3">
        <v>2009.87</v>
      </c>
      <c r="Z144" s="3">
        <v>4944.7</v>
      </c>
    </row>
    <row r="145" spans="1:26" hidden="1">
      <c r="B145">
        <f t="shared" si="4"/>
        <v>0</v>
      </c>
      <c r="C145" s="2" t="s">
        <v>5523</v>
      </c>
      <c r="D145" s="2" t="s">
        <v>5524</v>
      </c>
      <c r="E145" s="2" t="s">
        <v>5525</v>
      </c>
      <c r="F145">
        <v>100</v>
      </c>
      <c r="G145" s="2" t="s">
        <v>5526</v>
      </c>
      <c r="H145" s="2" t="s">
        <v>5527</v>
      </c>
      <c r="I145">
        <v>20.100000000000001</v>
      </c>
      <c r="J145">
        <v>20.23</v>
      </c>
      <c r="K145" s="2" t="s">
        <v>2946</v>
      </c>
      <c r="N145">
        <v>100</v>
      </c>
      <c r="O145" s="2" t="s">
        <v>3</v>
      </c>
      <c r="P145" s="2" t="s">
        <v>3</v>
      </c>
      <c r="Q145" s="2" t="s">
        <v>4</v>
      </c>
      <c r="R145" s="1">
        <v>41561</v>
      </c>
      <c r="S145" s="2" t="s">
        <v>111</v>
      </c>
      <c r="T145" s="2" t="s">
        <v>5</v>
      </c>
      <c r="U145" s="2" t="s">
        <v>397</v>
      </c>
      <c r="V145" s="2" t="s">
        <v>85</v>
      </c>
      <c r="W145">
        <v>46.8</v>
      </c>
      <c r="X145">
        <v>240.99</v>
      </c>
      <c r="Y145">
        <v>7.81</v>
      </c>
      <c r="Z145">
        <v>325.25</v>
      </c>
    </row>
    <row r="146" spans="1:26" hidden="1">
      <c r="B146">
        <f t="shared" si="4"/>
        <v>0</v>
      </c>
      <c r="C146" s="2" t="s">
        <v>5528</v>
      </c>
      <c r="D146" s="2" t="s">
        <v>5529</v>
      </c>
      <c r="E146" s="2" t="s">
        <v>5530</v>
      </c>
      <c r="F146">
        <v>27.7</v>
      </c>
      <c r="G146" s="2" t="s">
        <v>5531</v>
      </c>
      <c r="H146" s="2" t="s">
        <v>5532</v>
      </c>
      <c r="I146">
        <v>38.659999999999997</v>
      </c>
      <c r="J146">
        <v>38.86</v>
      </c>
      <c r="K146" s="2" t="s">
        <v>2946</v>
      </c>
      <c r="N146">
        <v>100</v>
      </c>
      <c r="O146" s="2" t="s">
        <v>3</v>
      </c>
      <c r="P146" s="2" t="s">
        <v>3</v>
      </c>
      <c r="Q146" s="2" t="s">
        <v>4</v>
      </c>
      <c r="R146" s="1">
        <v>41558</v>
      </c>
      <c r="S146" s="2" t="s">
        <v>161</v>
      </c>
      <c r="T146" s="2" t="s">
        <v>5</v>
      </c>
      <c r="U146" s="2" t="s">
        <v>7</v>
      </c>
      <c r="V146" s="2" t="s">
        <v>24</v>
      </c>
      <c r="W146">
        <v>32.520000000000003</v>
      </c>
      <c r="X146">
        <v>499.4</v>
      </c>
      <c r="Y146">
        <v>33.4</v>
      </c>
      <c r="Z146">
        <v>401.3</v>
      </c>
    </row>
    <row r="147" spans="1:26" hidden="1">
      <c r="B147">
        <f t="shared" si="4"/>
        <v>0</v>
      </c>
      <c r="C147" s="2" t="s">
        <v>5533</v>
      </c>
      <c r="D147" s="2" t="s">
        <v>5534</v>
      </c>
      <c r="E147" s="2" t="s">
        <v>5535</v>
      </c>
      <c r="F147">
        <v>130</v>
      </c>
      <c r="G147" s="2" t="s">
        <v>5536</v>
      </c>
      <c r="H147" s="2" t="s">
        <v>5537</v>
      </c>
      <c r="I147">
        <v>3.54</v>
      </c>
      <c r="J147">
        <v>3.5</v>
      </c>
      <c r="K147" s="2" t="s">
        <v>2946</v>
      </c>
      <c r="N147">
        <v>100</v>
      </c>
      <c r="O147" s="2" t="s">
        <v>3</v>
      </c>
      <c r="P147" s="2" t="s">
        <v>3</v>
      </c>
      <c r="Q147" s="2" t="s">
        <v>4</v>
      </c>
      <c r="R147" s="1">
        <v>41557</v>
      </c>
      <c r="S147" s="2" t="s">
        <v>5</v>
      </c>
      <c r="T147" s="2" t="s">
        <v>227</v>
      </c>
      <c r="U147" s="2" t="s">
        <v>85</v>
      </c>
      <c r="V147" s="2" t="s">
        <v>95</v>
      </c>
      <c r="W147">
        <v>56.82</v>
      </c>
      <c r="X147">
        <v>831.56</v>
      </c>
      <c r="Y147">
        <v>15.02</v>
      </c>
      <c r="Z147">
        <v>260.76</v>
      </c>
    </row>
    <row r="148" spans="1:26" hidden="1">
      <c r="A148">
        <f>IF(S148=T148,1,0)</f>
        <v>0</v>
      </c>
      <c r="B148">
        <f t="shared" si="4"/>
        <v>1</v>
      </c>
      <c r="C148" s="2" t="s">
        <v>5538</v>
      </c>
      <c r="D148" s="2" t="s">
        <v>2250</v>
      </c>
      <c r="E148" s="2" t="s">
        <v>81</v>
      </c>
      <c r="F148">
        <v>94.37</v>
      </c>
      <c r="G148" s="2" t="s">
        <v>5539</v>
      </c>
      <c r="H148" s="2" t="s">
        <v>5540</v>
      </c>
      <c r="I148">
        <v>8.3800000000000008</v>
      </c>
      <c r="J148">
        <v>8.48</v>
      </c>
      <c r="K148" s="2" t="s">
        <v>5541</v>
      </c>
      <c r="L148">
        <v>5.94</v>
      </c>
      <c r="M148">
        <v>5.96</v>
      </c>
      <c r="N148">
        <v>100</v>
      </c>
      <c r="O148" s="2" t="s">
        <v>3</v>
      </c>
      <c r="P148" s="2" t="s">
        <v>3</v>
      </c>
      <c r="Q148" s="2" t="s">
        <v>4</v>
      </c>
      <c r="R148" s="1">
        <v>41557</v>
      </c>
      <c r="S148" s="2" t="s">
        <v>246</v>
      </c>
      <c r="T148" s="2" t="s">
        <v>65</v>
      </c>
      <c r="U148" s="2" t="s">
        <v>66</v>
      </c>
      <c r="V148" s="2" t="s">
        <v>66</v>
      </c>
      <c r="W148">
        <v>36.83</v>
      </c>
      <c r="X148" s="3">
        <v>2909.07</v>
      </c>
      <c r="Y148">
        <v>760.6</v>
      </c>
      <c r="Z148" s="3">
        <v>56648.25</v>
      </c>
    </row>
    <row r="149" spans="1:26" hidden="1">
      <c r="B149">
        <f t="shared" si="4"/>
        <v>0</v>
      </c>
      <c r="C149" s="2" t="s">
        <v>5542</v>
      </c>
      <c r="D149" s="2" t="s">
        <v>5543</v>
      </c>
      <c r="E149" s="2" t="s">
        <v>5544</v>
      </c>
      <c r="F149" s="3">
        <v>5357.45</v>
      </c>
      <c r="G149" s="2" t="s">
        <v>5814</v>
      </c>
      <c r="H149" s="2" t="s">
        <v>5815</v>
      </c>
      <c r="I149">
        <v>25.44</v>
      </c>
      <c r="J149">
        <v>26.16</v>
      </c>
      <c r="K149" s="2" t="s">
        <v>5545</v>
      </c>
      <c r="L149">
        <v>25.75</v>
      </c>
      <c r="M149">
        <v>26.3</v>
      </c>
      <c r="N149">
        <v>100</v>
      </c>
      <c r="O149" s="2" t="s">
        <v>3</v>
      </c>
      <c r="P149" s="2" t="s">
        <v>3</v>
      </c>
      <c r="Q149" s="2" t="s">
        <v>4</v>
      </c>
      <c r="R149" s="1">
        <v>41557</v>
      </c>
      <c r="S149" s="2" t="s">
        <v>317</v>
      </c>
      <c r="T149" s="2" t="s">
        <v>334</v>
      </c>
      <c r="U149" s="2" t="s">
        <v>318</v>
      </c>
      <c r="V149" s="2" t="s">
        <v>335</v>
      </c>
      <c r="W149" s="3">
        <v>1117.49</v>
      </c>
      <c r="X149" s="3">
        <v>2529</v>
      </c>
      <c r="Y149" s="3">
        <v>3125.67</v>
      </c>
      <c r="Z149" s="3">
        <v>8782</v>
      </c>
    </row>
    <row r="150" spans="1:26" hidden="1">
      <c r="B150">
        <f t="shared" si="4"/>
        <v>0</v>
      </c>
      <c r="C150" s="2" t="s">
        <v>5546</v>
      </c>
      <c r="D150" s="2" t="s">
        <v>5547</v>
      </c>
      <c r="E150" s="2" t="s">
        <v>5441</v>
      </c>
      <c r="F150">
        <v>52.16</v>
      </c>
      <c r="G150" s="2" t="s">
        <v>5548</v>
      </c>
      <c r="H150" s="2" t="s">
        <v>5549</v>
      </c>
      <c r="I150">
        <v>17.59</v>
      </c>
      <c r="J150">
        <v>17.52</v>
      </c>
      <c r="K150" s="2" t="s">
        <v>4434</v>
      </c>
      <c r="L150">
        <v>6.45</v>
      </c>
      <c r="M150">
        <v>6.59</v>
      </c>
      <c r="N150">
        <v>100</v>
      </c>
      <c r="O150" s="2" t="s">
        <v>3</v>
      </c>
      <c r="P150" s="2" t="s">
        <v>3</v>
      </c>
      <c r="Q150" s="2" t="s">
        <v>4</v>
      </c>
      <c r="R150" s="1">
        <v>41549</v>
      </c>
      <c r="S150" s="2" t="s">
        <v>136</v>
      </c>
      <c r="T150" s="2" t="s">
        <v>234</v>
      </c>
      <c r="U150" s="2" t="s">
        <v>526</v>
      </c>
      <c r="V150" s="2" t="s">
        <v>236</v>
      </c>
      <c r="W150">
        <v>89.12</v>
      </c>
      <c r="X150">
        <v>469.94</v>
      </c>
      <c r="Y150">
        <v>17.52</v>
      </c>
      <c r="Z150">
        <v>61.56</v>
      </c>
    </row>
    <row r="151" spans="1:26" hidden="1">
      <c r="B151">
        <f t="shared" si="4"/>
        <v>0</v>
      </c>
      <c r="C151" s="2" t="s">
        <v>5550</v>
      </c>
      <c r="D151" s="2" t="s">
        <v>5551</v>
      </c>
      <c r="E151" s="2" t="s">
        <v>5552</v>
      </c>
      <c r="F151">
        <v>3.49</v>
      </c>
      <c r="G151" s="2" t="s">
        <v>5816</v>
      </c>
      <c r="H151" s="2" t="s">
        <v>5553</v>
      </c>
      <c r="K151" s="2" t="s">
        <v>5554</v>
      </c>
      <c r="L151">
        <v>0.55000000000000004</v>
      </c>
      <c r="M151">
        <v>0.46</v>
      </c>
      <c r="N151">
        <v>100</v>
      </c>
      <c r="O151" s="2" t="s">
        <v>3</v>
      </c>
      <c r="P151" s="2" t="s">
        <v>3</v>
      </c>
      <c r="Q151" s="2" t="s">
        <v>4</v>
      </c>
      <c r="R151" s="1">
        <v>41548</v>
      </c>
      <c r="S151" s="2" t="s">
        <v>1611</v>
      </c>
      <c r="T151" s="2" t="s">
        <v>556</v>
      </c>
      <c r="U151" s="2" t="s">
        <v>1024</v>
      </c>
      <c r="V151" s="2" t="s">
        <v>557</v>
      </c>
      <c r="W151">
        <v>55.64</v>
      </c>
      <c r="X151">
        <v>11.13</v>
      </c>
      <c r="Y151">
        <v>27.28</v>
      </c>
      <c r="Z151">
        <v>5.38</v>
      </c>
    </row>
    <row r="152" spans="1:26" hidden="1">
      <c r="B152">
        <f t="shared" si="4"/>
        <v>0</v>
      </c>
      <c r="C152" s="2" t="s">
        <v>5555</v>
      </c>
      <c r="D152" s="2" t="s">
        <v>5556</v>
      </c>
      <c r="E152" s="2" t="s">
        <v>2778</v>
      </c>
      <c r="F152" s="3">
        <v>1483.58</v>
      </c>
      <c r="G152" s="2" t="s">
        <v>5817</v>
      </c>
      <c r="H152" s="2" t="s">
        <v>5557</v>
      </c>
      <c r="I152">
        <v>68.790000000000006</v>
      </c>
      <c r="J152">
        <v>68.400000000000006</v>
      </c>
      <c r="K152" s="2" t="s">
        <v>5558</v>
      </c>
      <c r="L152">
        <v>29.46</v>
      </c>
      <c r="M152">
        <v>29.5</v>
      </c>
      <c r="N152">
        <v>100</v>
      </c>
      <c r="O152" s="2" t="s">
        <v>3</v>
      </c>
      <c r="P152" s="2" t="s">
        <v>3</v>
      </c>
      <c r="Q152" s="2" t="s">
        <v>4</v>
      </c>
      <c r="R152" s="1">
        <v>41542</v>
      </c>
      <c r="S152" s="2" t="s">
        <v>192</v>
      </c>
      <c r="T152" s="2" t="s">
        <v>144</v>
      </c>
      <c r="U152" s="2" t="s">
        <v>618</v>
      </c>
      <c r="V152" s="2" t="s">
        <v>25</v>
      </c>
      <c r="W152">
        <v>112.44</v>
      </c>
      <c r="X152" s="3">
        <v>8792</v>
      </c>
      <c r="Y152">
        <v>144.52000000000001</v>
      </c>
      <c r="Z152" s="3">
        <v>14382</v>
      </c>
    </row>
    <row r="153" spans="1:26" hidden="1">
      <c r="A153">
        <f>IF(S153=T153,1,0)</f>
        <v>1</v>
      </c>
      <c r="B153">
        <f t="shared" si="4"/>
        <v>1</v>
      </c>
      <c r="C153" s="2" t="s">
        <v>5559</v>
      </c>
      <c r="D153" s="2" t="s">
        <v>5560</v>
      </c>
      <c r="E153" s="2" t="s">
        <v>1128</v>
      </c>
      <c r="F153">
        <v>205.21</v>
      </c>
      <c r="G153" s="2" t="s">
        <v>5561</v>
      </c>
      <c r="H153" s="2" t="s">
        <v>5562</v>
      </c>
      <c r="I153">
        <v>45.45</v>
      </c>
      <c r="J153">
        <v>45.91</v>
      </c>
      <c r="K153" s="2" t="s">
        <v>5563</v>
      </c>
      <c r="L153">
        <v>24.42</v>
      </c>
      <c r="M153">
        <v>24.4</v>
      </c>
      <c r="N153">
        <v>100</v>
      </c>
      <c r="O153" s="2" t="s">
        <v>3</v>
      </c>
      <c r="P153" s="2" t="s">
        <v>3</v>
      </c>
      <c r="Q153" s="2" t="s">
        <v>4</v>
      </c>
      <c r="R153" s="1">
        <v>41541</v>
      </c>
      <c r="S153" s="2" t="s">
        <v>222</v>
      </c>
      <c r="T153" s="2" t="s">
        <v>222</v>
      </c>
      <c r="U153" s="2" t="s">
        <v>223</v>
      </c>
      <c r="V153" s="2" t="s">
        <v>223</v>
      </c>
      <c r="W153">
        <v>179.9</v>
      </c>
      <c r="X153">
        <v>743.11</v>
      </c>
      <c r="Y153">
        <v>402.76</v>
      </c>
      <c r="Z153" s="3">
        <v>5103.95</v>
      </c>
    </row>
    <row r="154" spans="1:26" hidden="1">
      <c r="A154">
        <f>IF(S154=T154,1,0)</f>
        <v>0</v>
      </c>
      <c r="B154">
        <f t="shared" si="4"/>
        <v>1</v>
      </c>
      <c r="C154" s="2" t="s">
        <v>5564</v>
      </c>
      <c r="D154" s="2" t="s">
        <v>5565</v>
      </c>
      <c r="E154" s="2" t="s">
        <v>5566</v>
      </c>
      <c r="F154">
        <v>41.75</v>
      </c>
      <c r="G154" s="2" t="s">
        <v>5567</v>
      </c>
      <c r="H154" s="2" t="s">
        <v>5568</v>
      </c>
      <c r="I154">
        <v>10.36</v>
      </c>
      <c r="J154">
        <v>10.63</v>
      </c>
      <c r="K154" s="2" t="s">
        <v>2946</v>
      </c>
      <c r="N154">
        <v>100</v>
      </c>
      <c r="O154" s="2" t="s">
        <v>3</v>
      </c>
      <c r="P154" s="2" t="s">
        <v>3</v>
      </c>
      <c r="Q154" s="2" t="s">
        <v>4</v>
      </c>
      <c r="R154" s="1">
        <v>41541</v>
      </c>
      <c r="S154" s="2" t="s">
        <v>2579</v>
      </c>
      <c r="T154" s="2" t="s">
        <v>930</v>
      </c>
      <c r="U154" s="2" t="s">
        <v>304</v>
      </c>
      <c r="V154" s="2" t="s">
        <v>304</v>
      </c>
      <c r="W154">
        <v>57.94</v>
      </c>
      <c r="X154">
        <v>200.27</v>
      </c>
      <c r="Y154">
        <v>20.399999999999999</v>
      </c>
      <c r="Z154">
        <v>128.46</v>
      </c>
    </row>
    <row r="155" spans="1:26" hidden="1">
      <c r="B155">
        <f t="shared" si="4"/>
        <v>0</v>
      </c>
      <c r="C155" s="2" t="s">
        <v>5569</v>
      </c>
      <c r="D155" s="2" t="s">
        <v>5570</v>
      </c>
      <c r="E155" s="2" t="s">
        <v>5571</v>
      </c>
      <c r="F155">
        <v>37.5</v>
      </c>
      <c r="G155" s="2" t="s">
        <v>5572</v>
      </c>
      <c r="H155" s="2" t="s">
        <v>5573</v>
      </c>
      <c r="I155">
        <v>9.31</v>
      </c>
      <c r="J155">
        <v>9.4600000000000009</v>
      </c>
      <c r="K155" s="2" t="s">
        <v>2946</v>
      </c>
      <c r="N155">
        <v>100</v>
      </c>
      <c r="O155" s="2" t="s">
        <v>3</v>
      </c>
      <c r="P155" s="2" t="s">
        <v>3</v>
      </c>
      <c r="Q155" s="2" t="s">
        <v>4</v>
      </c>
      <c r="R155" s="1">
        <v>41541</v>
      </c>
      <c r="S155" s="2" t="s">
        <v>492</v>
      </c>
      <c r="T155" s="2" t="s">
        <v>35</v>
      </c>
      <c r="U155" s="2" t="s">
        <v>493</v>
      </c>
      <c r="V155" s="2" t="s">
        <v>37</v>
      </c>
      <c r="W155">
        <v>8.5399999999999991</v>
      </c>
      <c r="X155">
        <v>248.66</v>
      </c>
      <c r="Y155">
        <v>13.96</v>
      </c>
      <c r="Z155" s="3">
        <v>1248.1099999999999</v>
      </c>
    </row>
    <row r="156" spans="1:26" hidden="1">
      <c r="B156">
        <f t="shared" si="4"/>
        <v>0</v>
      </c>
      <c r="C156" s="2" t="s">
        <v>5574</v>
      </c>
      <c r="D156" s="2" t="s">
        <v>5575</v>
      </c>
      <c r="E156" s="2" t="s">
        <v>5576</v>
      </c>
      <c r="F156">
        <v>147.27000000000001</v>
      </c>
      <c r="G156" s="2" t="s">
        <v>5577</v>
      </c>
      <c r="H156" s="2" t="s">
        <v>5578</v>
      </c>
      <c r="I156">
        <v>53.01</v>
      </c>
      <c r="J156">
        <v>53.44</v>
      </c>
      <c r="K156" s="2" t="s">
        <v>3973</v>
      </c>
      <c r="L156">
        <v>8.35</v>
      </c>
      <c r="M156">
        <v>8.34</v>
      </c>
      <c r="N156">
        <v>100</v>
      </c>
      <c r="O156" s="2" t="s">
        <v>3</v>
      </c>
      <c r="P156" s="2" t="s">
        <v>3</v>
      </c>
      <c r="Q156" s="2" t="s">
        <v>4</v>
      </c>
      <c r="R156" s="1">
        <v>41540</v>
      </c>
      <c r="S156" s="2" t="s">
        <v>48</v>
      </c>
      <c r="T156" s="2" t="s">
        <v>5</v>
      </c>
      <c r="U156" s="2" t="s">
        <v>132</v>
      </c>
      <c r="V156" s="2" t="s">
        <v>85</v>
      </c>
      <c r="W156">
        <v>140.84</v>
      </c>
      <c r="X156">
        <v>746.98</v>
      </c>
      <c r="Y156">
        <v>104.06</v>
      </c>
      <c r="Z156" s="3">
        <v>1502.7</v>
      </c>
    </row>
    <row r="157" spans="1:26" hidden="1">
      <c r="A157">
        <f>IF(S157=T157,1,0)</f>
        <v>1</v>
      </c>
      <c r="B157">
        <f t="shared" si="4"/>
        <v>1</v>
      </c>
      <c r="C157" s="2" t="s">
        <v>5579</v>
      </c>
      <c r="D157" s="2" t="s">
        <v>5580</v>
      </c>
      <c r="E157" s="2" t="s">
        <v>5581</v>
      </c>
      <c r="F157">
        <v>274.31</v>
      </c>
      <c r="G157" s="2" t="s">
        <v>5582</v>
      </c>
      <c r="H157" s="2" t="s">
        <v>5583</v>
      </c>
      <c r="I157">
        <v>30.14</v>
      </c>
      <c r="J157">
        <v>30.03</v>
      </c>
      <c r="K157" s="2" t="s">
        <v>5584</v>
      </c>
      <c r="L157">
        <v>10.85</v>
      </c>
      <c r="M157">
        <v>13.63</v>
      </c>
      <c r="N157">
        <v>100</v>
      </c>
      <c r="O157" s="2" t="s">
        <v>3</v>
      </c>
      <c r="P157" s="2" t="s">
        <v>3</v>
      </c>
      <c r="Q157" s="2" t="s">
        <v>4</v>
      </c>
      <c r="R157" s="1">
        <v>41535</v>
      </c>
      <c r="S157" s="2" t="s">
        <v>65</v>
      </c>
      <c r="T157" s="2" t="s">
        <v>65</v>
      </c>
      <c r="U157" s="2" t="s">
        <v>66</v>
      </c>
      <c r="V157" s="2" t="s">
        <v>66</v>
      </c>
      <c r="W157">
        <v>69.209999999999994</v>
      </c>
      <c r="X157" s="3">
        <v>1111.95</v>
      </c>
      <c r="Y157" s="3">
        <v>1570.7</v>
      </c>
      <c r="Z157" s="3">
        <v>23308.41</v>
      </c>
    </row>
    <row r="158" spans="1:26" hidden="1">
      <c r="B158">
        <f t="shared" si="4"/>
        <v>0</v>
      </c>
      <c r="C158" s="2" t="s">
        <v>5585</v>
      </c>
      <c r="D158" s="2" t="s">
        <v>5586</v>
      </c>
      <c r="E158" s="2" t="s">
        <v>5587</v>
      </c>
      <c r="F158" s="3">
        <v>1983.61</v>
      </c>
      <c r="G158" s="2" t="s">
        <v>5588</v>
      </c>
      <c r="H158" s="2" t="s">
        <v>5589</v>
      </c>
      <c r="I158">
        <v>60.43</v>
      </c>
      <c r="J158">
        <v>59.95</v>
      </c>
      <c r="K158" s="2" t="s">
        <v>5590</v>
      </c>
      <c r="L158">
        <v>12.56</v>
      </c>
      <c r="M158">
        <v>12.6</v>
      </c>
      <c r="N158">
        <v>100</v>
      </c>
      <c r="O158" s="2" t="s">
        <v>3</v>
      </c>
      <c r="P158" s="2" t="s">
        <v>3</v>
      </c>
      <c r="Q158" s="2" t="s">
        <v>4</v>
      </c>
      <c r="R158" s="1">
        <v>41533</v>
      </c>
      <c r="S158" s="2" t="s">
        <v>520</v>
      </c>
      <c r="T158" s="2" t="s">
        <v>5591</v>
      </c>
      <c r="U158" s="2" t="s">
        <v>1574</v>
      </c>
      <c r="V158" s="2" t="s">
        <v>5592</v>
      </c>
      <c r="W158" s="3">
        <v>2501.36</v>
      </c>
      <c r="X158" s="3">
        <v>3015.49</v>
      </c>
      <c r="Y158" s="3">
        <v>2209.14</v>
      </c>
      <c r="Z158" s="3">
        <v>2614.8200000000002</v>
      </c>
    </row>
    <row r="159" spans="1:26" hidden="1">
      <c r="B159">
        <f t="shared" si="4"/>
        <v>0</v>
      </c>
      <c r="C159" s="2" t="s">
        <v>5593</v>
      </c>
      <c r="D159" s="2" t="s">
        <v>5594</v>
      </c>
      <c r="E159" s="2" t="s">
        <v>5595</v>
      </c>
      <c r="F159">
        <v>180</v>
      </c>
      <c r="G159" s="2" t="s">
        <v>5596</v>
      </c>
      <c r="H159" s="2" t="s">
        <v>5597</v>
      </c>
      <c r="I159">
        <v>4.33</v>
      </c>
      <c r="J159">
        <v>4.33</v>
      </c>
      <c r="K159" s="2" t="s">
        <v>2946</v>
      </c>
      <c r="N159">
        <v>100</v>
      </c>
      <c r="O159" s="2" t="s">
        <v>3</v>
      </c>
      <c r="P159" s="2" t="s">
        <v>3</v>
      </c>
      <c r="Q159" s="2" t="s">
        <v>4</v>
      </c>
      <c r="R159" s="1">
        <v>41529</v>
      </c>
      <c r="S159" s="2" t="s">
        <v>54</v>
      </c>
      <c r="T159" s="2" t="s">
        <v>5</v>
      </c>
      <c r="U159" s="2" t="s">
        <v>55</v>
      </c>
      <c r="V159" s="2" t="s">
        <v>85</v>
      </c>
      <c r="W159">
        <v>351.25</v>
      </c>
      <c r="X159">
        <v>299.33999999999997</v>
      </c>
      <c r="Y159">
        <v>382.45</v>
      </c>
      <c r="Z159">
        <v>311.42</v>
      </c>
    </row>
    <row r="160" spans="1:26" hidden="1">
      <c r="B160">
        <f t="shared" si="4"/>
        <v>0</v>
      </c>
      <c r="C160" s="2" t="s">
        <v>5598</v>
      </c>
      <c r="D160" s="2" t="s">
        <v>5599</v>
      </c>
      <c r="E160" s="2" t="s">
        <v>5600</v>
      </c>
      <c r="F160">
        <v>88.6</v>
      </c>
      <c r="G160" s="2" t="s">
        <v>5601</v>
      </c>
      <c r="H160" s="2" t="s">
        <v>5602</v>
      </c>
      <c r="I160">
        <v>19.010000000000002</v>
      </c>
      <c r="J160">
        <v>18.559999999999999</v>
      </c>
      <c r="K160" s="2" t="s">
        <v>2946</v>
      </c>
      <c r="N160">
        <v>100</v>
      </c>
      <c r="O160" s="2" t="s">
        <v>3</v>
      </c>
      <c r="P160" s="2" t="s">
        <v>3</v>
      </c>
      <c r="Q160" s="2" t="s">
        <v>4</v>
      </c>
      <c r="R160" s="1">
        <v>41529</v>
      </c>
      <c r="S160" s="2" t="s">
        <v>109</v>
      </c>
      <c r="T160" s="2" t="s">
        <v>293</v>
      </c>
      <c r="U160" s="2" t="s">
        <v>110</v>
      </c>
      <c r="V160" s="2" t="s">
        <v>103</v>
      </c>
      <c r="W160">
        <v>93.9</v>
      </c>
      <c r="X160">
        <v>577.28</v>
      </c>
      <c r="Y160">
        <v>15.17</v>
      </c>
      <c r="Z160">
        <v>993.46</v>
      </c>
    </row>
    <row r="161" spans="1:26" hidden="1">
      <c r="A161">
        <f>IF(S161=T161,1,0)</f>
        <v>1</v>
      </c>
      <c r="B161">
        <f t="shared" si="4"/>
        <v>1</v>
      </c>
      <c r="C161" s="2" t="s">
        <v>5603</v>
      </c>
      <c r="D161" s="2" t="s">
        <v>5604</v>
      </c>
      <c r="E161" s="2" t="s">
        <v>5077</v>
      </c>
      <c r="F161">
        <v>109.18</v>
      </c>
      <c r="G161" s="2" t="s">
        <v>5605</v>
      </c>
      <c r="H161" s="2" t="s">
        <v>5606</v>
      </c>
      <c r="I161">
        <v>13.9</v>
      </c>
      <c r="J161">
        <v>13.77</v>
      </c>
      <c r="K161" s="2" t="s">
        <v>5607</v>
      </c>
      <c r="L161">
        <v>22.75</v>
      </c>
      <c r="M161">
        <v>22.68</v>
      </c>
      <c r="N161">
        <v>100</v>
      </c>
      <c r="O161" s="2" t="s">
        <v>3</v>
      </c>
      <c r="P161" s="2" t="s">
        <v>3</v>
      </c>
      <c r="Q161" s="2" t="s">
        <v>4</v>
      </c>
      <c r="R161" s="1">
        <v>41527</v>
      </c>
      <c r="S161" s="2" t="s">
        <v>65</v>
      </c>
      <c r="T161" s="2" t="s">
        <v>65</v>
      </c>
      <c r="U161" s="2" t="s">
        <v>66</v>
      </c>
      <c r="V161" s="2" t="s">
        <v>66</v>
      </c>
      <c r="W161">
        <v>33.82</v>
      </c>
      <c r="X161">
        <v>522.02</v>
      </c>
      <c r="Y161">
        <v>680.94</v>
      </c>
      <c r="Z161" s="3">
        <v>9641.07</v>
      </c>
    </row>
    <row r="162" spans="1:26" hidden="1">
      <c r="A162">
        <f>IF(S162=T162,1,0)</f>
        <v>0</v>
      </c>
      <c r="B162">
        <f t="shared" si="4"/>
        <v>1</v>
      </c>
      <c r="C162" s="2" t="s">
        <v>5608</v>
      </c>
      <c r="D162" s="2" t="s">
        <v>305</v>
      </c>
      <c r="E162" s="2" t="s">
        <v>699</v>
      </c>
      <c r="F162" s="3">
        <v>1972.66</v>
      </c>
      <c r="G162" s="2" t="s">
        <v>5609</v>
      </c>
      <c r="H162" s="2" t="s">
        <v>5818</v>
      </c>
      <c r="I162">
        <v>16.96</v>
      </c>
      <c r="J162">
        <v>16.14</v>
      </c>
      <c r="K162" s="2" t="s">
        <v>5610</v>
      </c>
      <c r="L162">
        <v>27.72</v>
      </c>
      <c r="M162">
        <v>27.14</v>
      </c>
      <c r="N162">
        <v>100</v>
      </c>
      <c r="O162" s="2" t="s">
        <v>3</v>
      </c>
      <c r="P162" s="2" t="s">
        <v>3</v>
      </c>
      <c r="Q162" s="2" t="s">
        <v>4</v>
      </c>
      <c r="R162" s="1">
        <v>41528</v>
      </c>
      <c r="S162" s="2" t="s">
        <v>246</v>
      </c>
      <c r="T162" s="2" t="s">
        <v>64</v>
      </c>
      <c r="U162" s="2" t="s">
        <v>66</v>
      </c>
      <c r="V162" s="2" t="s">
        <v>66</v>
      </c>
      <c r="W162">
        <v>565.92999999999995</v>
      </c>
      <c r="X162">
        <v>561.59</v>
      </c>
      <c r="Y162" s="3">
        <v>9649.2000000000007</v>
      </c>
      <c r="Z162" s="3">
        <v>11392.21</v>
      </c>
    </row>
    <row r="163" spans="1:26" hidden="1">
      <c r="B163">
        <f t="shared" si="4"/>
        <v>0</v>
      </c>
      <c r="C163" s="2" t="s">
        <v>5611</v>
      </c>
      <c r="D163" s="2" t="s">
        <v>5612</v>
      </c>
      <c r="E163" s="2" t="s">
        <v>5613</v>
      </c>
      <c r="F163" s="3">
        <v>1118.76</v>
      </c>
      <c r="G163" s="2" t="s">
        <v>5614</v>
      </c>
      <c r="H163" s="2" t="s">
        <v>5819</v>
      </c>
      <c r="I163">
        <v>16.09</v>
      </c>
      <c r="J163">
        <v>16.39</v>
      </c>
      <c r="K163" s="2" t="s">
        <v>5615</v>
      </c>
      <c r="L163">
        <v>6</v>
      </c>
      <c r="M163">
        <v>6.09</v>
      </c>
      <c r="N163">
        <v>100</v>
      </c>
      <c r="O163" s="2" t="s">
        <v>3</v>
      </c>
      <c r="P163" s="2" t="s">
        <v>3</v>
      </c>
      <c r="Q163" s="2" t="s">
        <v>4</v>
      </c>
      <c r="R163" s="1">
        <v>41522</v>
      </c>
      <c r="S163" s="2" t="s">
        <v>202</v>
      </c>
      <c r="T163" s="2" t="s">
        <v>35</v>
      </c>
      <c r="U163" s="2" t="s">
        <v>203</v>
      </c>
      <c r="V163" s="2" t="s">
        <v>37</v>
      </c>
      <c r="W163">
        <v>94.5</v>
      </c>
      <c r="X163">
        <v>267.77</v>
      </c>
      <c r="Y163">
        <v>566.58000000000004</v>
      </c>
      <c r="Z163" s="3">
        <v>2061.3000000000002</v>
      </c>
    </row>
    <row r="164" spans="1:26" hidden="1">
      <c r="A164">
        <f>IF(S164=T164,1,0)</f>
        <v>1</v>
      </c>
      <c r="B164">
        <f t="shared" si="4"/>
        <v>1</v>
      </c>
      <c r="C164" s="2" t="s">
        <v>5616</v>
      </c>
      <c r="D164" s="2" t="s">
        <v>5617</v>
      </c>
      <c r="E164" s="2" t="s">
        <v>5618</v>
      </c>
      <c r="F164">
        <v>262.67</v>
      </c>
      <c r="G164" s="2" t="s">
        <v>5619</v>
      </c>
      <c r="H164" s="2" t="s">
        <v>5620</v>
      </c>
      <c r="I164">
        <v>116.73</v>
      </c>
      <c r="J164">
        <v>116.78</v>
      </c>
      <c r="K164" s="2" t="s">
        <v>5621</v>
      </c>
      <c r="L164">
        <v>19.91</v>
      </c>
      <c r="M164">
        <v>19.89</v>
      </c>
      <c r="N164">
        <v>100</v>
      </c>
      <c r="O164" s="2" t="s">
        <v>3</v>
      </c>
      <c r="P164" s="2" t="s">
        <v>3</v>
      </c>
      <c r="Q164" s="2" t="s">
        <v>4</v>
      </c>
      <c r="R164" s="1">
        <v>41521</v>
      </c>
      <c r="S164" s="2" t="s">
        <v>144</v>
      </c>
      <c r="T164" s="2" t="s">
        <v>144</v>
      </c>
      <c r="U164" s="2" t="s">
        <v>25</v>
      </c>
      <c r="V164" s="2" t="s">
        <v>25</v>
      </c>
      <c r="W164">
        <v>68.209999999999994</v>
      </c>
      <c r="X164" s="3">
        <v>2985.7</v>
      </c>
      <c r="Y164">
        <v>79.33</v>
      </c>
      <c r="Z164" s="3">
        <v>4204</v>
      </c>
    </row>
    <row r="165" spans="1:26" hidden="1">
      <c r="A165">
        <f>IF(S165=T165,1,0)</f>
        <v>1</v>
      </c>
      <c r="B165">
        <f t="shared" si="4"/>
        <v>1</v>
      </c>
      <c r="C165" s="2" t="s">
        <v>5622</v>
      </c>
      <c r="D165" s="2" t="s">
        <v>5623</v>
      </c>
      <c r="E165" s="2" t="s">
        <v>5624</v>
      </c>
      <c r="F165">
        <v>155.91</v>
      </c>
      <c r="G165" s="2" t="s">
        <v>5625</v>
      </c>
      <c r="H165" s="2" t="s">
        <v>5820</v>
      </c>
      <c r="K165" s="2" t="s">
        <v>5626</v>
      </c>
      <c r="L165">
        <v>41.5</v>
      </c>
      <c r="M165">
        <v>42.5</v>
      </c>
      <c r="N165">
        <v>100</v>
      </c>
      <c r="O165" s="2" t="s">
        <v>3</v>
      </c>
      <c r="P165" s="2" t="s">
        <v>3</v>
      </c>
      <c r="Q165" s="2" t="s">
        <v>4</v>
      </c>
      <c r="R165" s="1">
        <v>41453</v>
      </c>
      <c r="S165" s="2" t="s">
        <v>65</v>
      </c>
      <c r="T165" s="2" t="s">
        <v>65</v>
      </c>
      <c r="U165" s="2" t="s">
        <v>66</v>
      </c>
      <c r="V165" s="2" t="s">
        <v>66</v>
      </c>
      <c r="W165">
        <v>48.19</v>
      </c>
      <c r="X165">
        <v>49.03</v>
      </c>
      <c r="Y165">
        <v>929.79</v>
      </c>
      <c r="Z165">
        <v>671.52</v>
      </c>
    </row>
    <row r="166" spans="1:26" hidden="1">
      <c r="A166">
        <f>IF(S166=T166,1,0)</f>
        <v>1</v>
      </c>
      <c r="B166">
        <f t="shared" si="4"/>
        <v>1</v>
      </c>
      <c r="C166" s="2" t="s">
        <v>5627</v>
      </c>
      <c r="D166" s="2" t="s">
        <v>5628</v>
      </c>
      <c r="E166" s="2" t="s">
        <v>5629</v>
      </c>
      <c r="F166">
        <v>260</v>
      </c>
      <c r="G166" s="2" t="s">
        <v>5630</v>
      </c>
      <c r="H166" s="2" t="s">
        <v>5631</v>
      </c>
      <c r="I166">
        <v>4.8</v>
      </c>
      <c r="J166">
        <v>5.19</v>
      </c>
      <c r="K166" s="2" t="s">
        <v>5632</v>
      </c>
      <c r="L166">
        <v>0.19</v>
      </c>
      <c r="M166">
        <v>0.18</v>
      </c>
      <c r="N166">
        <v>100</v>
      </c>
      <c r="O166" s="2" t="s">
        <v>3</v>
      </c>
      <c r="P166" s="2" t="s">
        <v>3</v>
      </c>
      <c r="Q166" s="2" t="s">
        <v>4</v>
      </c>
      <c r="R166" s="1">
        <v>41516</v>
      </c>
      <c r="S166" s="2" t="s">
        <v>212</v>
      </c>
      <c r="T166" s="2" t="s">
        <v>212</v>
      </c>
      <c r="U166" s="2" t="s">
        <v>179</v>
      </c>
      <c r="V166" s="2" t="s">
        <v>179</v>
      </c>
      <c r="W166">
        <v>239.02</v>
      </c>
      <c r="X166" s="3">
        <v>1082.0899999999999</v>
      </c>
      <c r="Y166">
        <v>340.61</v>
      </c>
      <c r="Z166" s="3">
        <v>3690.18</v>
      </c>
    </row>
    <row r="167" spans="1:26" hidden="1">
      <c r="B167">
        <f t="shared" si="4"/>
        <v>0</v>
      </c>
      <c r="C167" s="2" t="s">
        <v>5633</v>
      </c>
      <c r="D167" s="2" t="s">
        <v>5634</v>
      </c>
      <c r="E167" s="2" t="s">
        <v>5635</v>
      </c>
      <c r="F167">
        <v>4.55</v>
      </c>
      <c r="G167" s="2" t="s">
        <v>5636</v>
      </c>
      <c r="H167" s="2" t="s">
        <v>5637</v>
      </c>
      <c r="I167">
        <v>16.09</v>
      </c>
      <c r="J167">
        <v>15.94</v>
      </c>
      <c r="K167" s="2" t="s">
        <v>2946</v>
      </c>
      <c r="N167">
        <v>100</v>
      </c>
      <c r="O167" s="2" t="s">
        <v>3</v>
      </c>
      <c r="P167" s="2" t="s">
        <v>3</v>
      </c>
      <c r="Q167" s="2" t="s">
        <v>4</v>
      </c>
      <c r="R167" s="1">
        <v>41512</v>
      </c>
      <c r="S167" s="2" t="s">
        <v>2509</v>
      </c>
      <c r="T167" s="2" t="s">
        <v>1877</v>
      </c>
      <c r="U167" s="2" t="s">
        <v>813</v>
      </c>
      <c r="V167" s="2" t="s">
        <v>351</v>
      </c>
      <c r="W167">
        <v>7.2</v>
      </c>
      <c r="X167">
        <v>217.52</v>
      </c>
      <c r="Y167">
        <v>9.17</v>
      </c>
      <c r="Z167">
        <v>161.13</v>
      </c>
    </row>
    <row r="168" spans="1:26" hidden="1">
      <c r="A168">
        <f>IF(S168=T168,1,0)</f>
        <v>0</v>
      </c>
      <c r="B168">
        <f t="shared" si="4"/>
        <v>1</v>
      </c>
      <c r="C168" s="2" t="s">
        <v>5638</v>
      </c>
      <c r="D168" s="2" t="s">
        <v>5639</v>
      </c>
      <c r="E168" s="2" t="s">
        <v>5640</v>
      </c>
      <c r="F168">
        <v>3.45</v>
      </c>
      <c r="G168" s="2" t="s">
        <v>5641</v>
      </c>
      <c r="H168" s="2" t="s">
        <v>5642</v>
      </c>
      <c r="I168">
        <v>7.9</v>
      </c>
      <c r="J168">
        <v>7.75</v>
      </c>
      <c r="K168" s="2" t="s">
        <v>2946</v>
      </c>
      <c r="N168">
        <v>100</v>
      </c>
      <c r="O168" s="2" t="s">
        <v>3</v>
      </c>
      <c r="P168" s="2" t="s">
        <v>3</v>
      </c>
      <c r="Q168" s="2" t="s">
        <v>4</v>
      </c>
      <c r="R168" s="1">
        <v>41513</v>
      </c>
      <c r="S168" s="2" t="s">
        <v>12</v>
      </c>
      <c r="T168" s="2" t="s">
        <v>2812</v>
      </c>
      <c r="U168" s="2" t="s">
        <v>7</v>
      </c>
      <c r="V168" s="2" t="s">
        <v>7</v>
      </c>
      <c r="W168">
        <v>13.68</v>
      </c>
      <c r="X168">
        <v>5.54</v>
      </c>
      <c r="Y168">
        <v>7.36</v>
      </c>
      <c r="Z168">
        <v>2.91</v>
      </c>
    </row>
    <row r="169" spans="1:26" hidden="1">
      <c r="A169">
        <f>IF(S169=T169,1,0)</f>
        <v>1</v>
      </c>
      <c r="B169">
        <f t="shared" si="4"/>
        <v>1</v>
      </c>
      <c r="C169" s="2" t="s">
        <v>5643</v>
      </c>
      <c r="D169" s="2" t="s">
        <v>5644</v>
      </c>
      <c r="E169" s="2" t="s">
        <v>5645</v>
      </c>
      <c r="F169">
        <v>601.99</v>
      </c>
      <c r="G169" s="2" t="s">
        <v>5821</v>
      </c>
      <c r="H169" s="2" t="s">
        <v>5646</v>
      </c>
      <c r="I169">
        <v>18.02</v>
      </c>
      <c r="J169">
        <v>18.29</v>
      </c>
      <c r="K169" s="2" t="s">
        <v>5647</v>
      </c>
      <c r="L169">
        <v>42.99</v>
      </c>
      <c r="M169">
        <v>43.14</v>
      </c>
      <c r="N169">
        <v>100</v>
      </c>
      <c r="O169" s="2" t="s">
        <v>3</v>
      </c>
      <c r="P169" s="2" t="s">
        <v>3</v>
      </c>
      <c r="Q169" s="2" t="s">
        <v>4</v>
      </c>
      <c r="R169" s="1">
        <v>41513</v>
      </c>
      <c r="S169" s="2" t="s">
        <v>99</v>
      </c>
      <c r="T169" s="2" t="s">
        <v>99</v>
      </c>
      <c r="U169" s="2" t="s">
        <v>145</v>
      </c>
      <c r="V169" s="2" t="s">
        <v>145</v>
      </c>
      <c r="W169">
        <v>230.84</v>
      </c>
      <c r="X169">
        <v>292.02</v>
      </c>
      <c r="Y169">
        <v>306.20999999999998</v>
      </c>
      <c r="Z169">
        <v>389.24</v>
      </c>
    </row>
    <row r="170" spans="1:26" hidden="1">
      <c r="B170">
        <f t="shared" si="4"/>
        <v>0</v>
      </c>
      <c r="C170" s="2" t="s">
        <v>5648</v>
      </c>
      <c r="D170" s="2" t="s">
        <v>5649</v>
      </c>
      <c r="E170" s="2" t="s">
        <v>1430</v>
      </c>
      <c r="F170">
        <v>90</v>
      </c>
      <c r="G170" s="2" t="s">
        <v>5650</v>
      </c>
      <c r="H170" s="2" t="s">
        <v>5651</v>
      </c>
      <c r="I170">
        <v>8.0399999999999991</v>
      </c>
      <c r="J170">
        <v>8.75</v>
      </c>
      <c r="K170" s="2" t="s">
        <v>2946</v>
      </c>
      <c r="N170">
        <v>100</v>
      </c>
      <c r="O170" s="2" t="s">
        <v>3</v>
      </c>
      <c r="P170" s="2" t="s">
        <v>3</v>
      </c>
      <c r="Q170" s="2" t="s">
        <v>4</v>
      </c>
      <c r="R170" s="1">
        <v>41508</v>
      </c>
      <c r="S170" s="2" t="s">
        <v>782</v>
      </c>
      <c r="T170" s="2" t="s">
        <v>258</v>
      </c>
      <c r="U170" s="2" t="s">
        <v>280</v>
      </c>
      <c r="V170" s="2" t="s">
        <v>103</v>
      </c>
      <c r="W170">
        <v>106.48</v>
      </c>
      <c r="X170">
        <v>98.78</v>
      </c>
      <c r="Y170">
        <v>91.59</v>
      </c>
      <c r="Z170">
        <v>58.18</v>
      </c>
    </row>
    <row r="171" spans="1:26" hidden="1">
      <c r="A171">
        <f>IF(S171=T171,1,0)</f>
        <v>1</v>
      </c>
      <c r="B171">
        <f t="shared" si="4"/>
        <v>1</v>
      </c>
      <c r="C171" s="2" t="s">
        <v>5652</v>
      </c>
      <c r="D171" s="2" t="s">
        <v>5653</v>
      </c>
      <c r="E171" s="2" t="s">
        <v>5654</v>
      </c>
      <c r="F171">
        <v>24.3</v>
      </c>
      <c r="G171" s="2" t="s">
        <v>5655</v>
      </c>
      <c r="H171" s="2" t="s">
        <v>5656</v>
      </c>
      <c r="I171">
        <v>9.85</v>
      </c>
      <c r="J171">
        <v>9.9</v>
      </c>
      <c r="K171" s="2" t="s">
        <v>2946</v>
      </c>
      <c r="L171">
        <v>7.6</v>
      </c>
      <c r="M171">
        <v>7.25</v>
      </c>
      <c r="N171">
        <v>100</v>
      </c>
      <c r="O171" s="2" t="s">
        <v>3</v>
      </c>
      <c r="P171" s="2" t="s">
        <v>3</v>
      </c>
      <c r="Q171" s="2" t="s">
        <v>4</v>
      </c>
      <c r="R171" s="1">
        <v>41501</v>
      </c>
      <c r="S171" s="2" t="s">
        <v>65</v>
      </c>
      <c r="T171" s="2" t="s">
        <v>65</v>
      </c>
      <c r="U171" s="2" t="s">
        <v>66</v>
      </c>
      <c r="V171" s="2" t="s">
        <v>66</v>
      </c>
      <c r="W171">
        <v>7.35</v>
      </c>
      <c r="X171">
        <v>37.520000000000003</v>
      </c>
      <c r="Y171">
        <v>227.16</v>
      </c>
      <c r="Z171">
        <v>804.89</v>
      </c>
    </row>
    <row r="172" spans="1:26" hidden="1">
      <c r="A172">
        <f>IF(S172=T172,1,0)</f>
        <v>0</v>
      </c>
      <c r="B172">
        <f t="shared" si="4"/>
        <v>1</v>
      </c>
      <c r="C172" s="2" t="s">
        <v>5657</v>
      </c>
      <c r="D172" s="2" t="s">
        <v>5658</v>
      </c>
      <c r="E172" s="2" t="s">
        <v>5659</v>
      </c>
      <c r="F172">
        <v>167.67</v>
      </c>
      <c r="G172" s="2" t="s">
        <v>5660</v>
      </c>
      <c r="H172" s="2" t="s">
        <v>5661</v>
      </c>
      <c r="I172">
        <v>19.75</v>
      </c>
      <c r="J172">
        <v>20.67</v>
      </c>
      <c r="K172" s="2" t="s">
        <v>5662</v>
      </c>
      <c r="L172">
        <v>17.66</v>
      </c>
      <c r="M172">
        <v>18.71</v>
      </c>
      <c r="N172">
        <v>100</v>
      </c>
      <c r="O172" s="2" t="s">
        <v>3</v>
      </c>
      <c r="P172" s="2" t="s">
        <v>3</v>
      </c>
      <c r="Q172" s="2" t="s">
        <v>4</v>
      </c>
      <c r="R172" s="1">
        <v>41501</v>
      </c>
      <c r="S172" s="2" t="s">
        <v>297</v>
      </c>
      <c r="T172" s="2" t="s">
        <v>65</v>
      </c>
      <c r="U172" s="2" t="s">
        <v>66</v>
      </c>
      <c r="V172" s="2" t="s">
        <v>66</v>
      </c>
      <c r="W172">
        <v>72.44</v>
      </c>
      <c r="X172">
        <v>65.349999999999994</v>
      </c>
      <c r="Y172" s="3">
        <v>1457.05</v>
      </c>
      <c r="Z172" s="3">
        <v>1324.04</v>
      </c>
    </row>
    <row r="173" spans="1:26" hidden="1">
      <c r="A173">
        <f>IF(S173=T173,1,0)</f>
        <v>1</v>
      </c>
      <c r="B173">
        <f t="shared" si="4"/>
        <v>1</v>
      </c>
      <c r="C173" s="2" t="s">
        <v>5663</v>
      </c>
      <c r="D173" s="2" t="s">
        <v>5664</v>
      </c>
      <c r="E173" s="2" t="s">
        <v>2416</v>
      </c>
      <c r="F173">
        <v>602.72</v>
      </c>
      <c r="G173" s="2" t="s">
        <v>5665</v>
      </c>
      <c r="H173" s="2" t="s">
        <v>5666</v>
      </c>
      <c r="I173">
        <v>27.76</v>
      </c>
      <c r="J173">
        <v>27.87</v>
      </c>
      <c r="K173" s="2" t="s">
        <v>5667</v>
      </c>
      <c r="L173">
        <v>22.91</v>
      </c>
      <c r="M173">
        <v>22.8</v>
      </c>
      <c r="N173">
        <v>100</v>
      </c>
      <c r="O173" s="2" t="s">
        <v>3</v>
      </c>
      <c r="P173" s="2" t="s">
        <v>3</v>
      </c>
      <c r="Q173" s="2" t="s">
        <v>4</v>
      </c>
      <c r="R173" s="1">
        <v>41501</v>
      </c>
      <c r="S173" s="2" t="s">
        <v>109</v>
      </c>
      <c r="T173" s="2" t="s">
        <v>109</v>
      </c>
      <c r="U173" s="2" t="s">
        <v>110</v>
      </c>
      <c r="V173" s="2" t="s">
        <v>110</v>
      </c>
      <c r="W173">
        <v>156.72</v>
      </c>
      <c r="X173" s="3">
        <v>2441.46</v>
      </c>
      <c r="Y173">
        <v>218</v>
      </c>
      <c r="Z173" s="3">
        <v>3935.91</v>
      </c>
    </row>
    <row r="174" spans="1:26" hidden="1">
      <c r="A174">
        <f>IF(S174=T174,1,0)</f>
        <v>1</v>
      </c>
      <c r="B174">
        <f t="shared" si="4"/>
        <v>1</v>
      </c>
      <c r="C174" s="2" t="s">
        <v>5668</v>
      </c>
      <c r="D174" s="2" t="s">
        <v>5669</v>
      </c>
      <c r="E174" s="2" t="s">
        <v>5215</v>
      </c>
      <c r="F174" s="3">
        <v>2900</v>
      </c>
      <c r="G174" s="2" t="s">
        <v>5670</v>
      </c>
      <c r="H174" s="2" t="s">
        <v>5671</v>
      </c>
      <c r="I174">
        <v>69.3</v>
      </c>
      <c r="J174">
        <v>69.17</v>
      </c>
      <c r="K174" s="2" t="s">
        <v>2946</v>
      </c>
      <c r="N174">
        <v>100</v>
      </c>
      <c r="O174" s="2" t="s">
        <v>3</v>
      </c>
      <c r="P174" s="2" t="s">
        <v>3</v>
      </c>
      <c r="Q174" s="2" t="s">
        <v>4</v>
      </c>
      <c r="R174" s="1">
        <v>41647</v>
      </c>
      <c r="S174" s="2" t="s">
        <v>99</v>
      </c>
      <c r="T174" s="2" t="s">
        <v>99</v>
      </c>
      <c r="U174" s="2" t="s">
        <v>145</v>
      </c>
      <c r="V174" s="2" t="s">
        <v>145</v>
      </c>
      <c r="W174">
        <v>536.85</v>
      </c>
      <c r="X174" s="3">
        <v>3337.81</v>
      </c>
      <c r="Y174" s="3">
        <v>1385.7</v>
      </c>
      <c r="Z174" s="3">
        <v>9058.74</v>
      </c>
    </row>
    <row r="175" spans="1:26" hidden="1">
      <c r="B175">
        <f t="shared" si="4"/>
        <v>0</v>
      </c>
      <c r="C175" s="2" t="s">
        <v>5672</v>
      </c>
      <c r="D175" s="2" t="s">
        <v>5673</v>
      </c>
      <c r="E175" s="2" t="s">
        <v>5391</v>
      </c>
      <c r="G175" s="2" t="s">
        <v>5674</v>
      </c>
      <c r="H175" s="2" t="s">
        <v>5675</v>
      </c>
      <c r="I175">
        <v>20.45</v>
      </c>
      <c r="J175">
        <v>20.81</v>
      </c>
      <c r="K175" s="2" t="s">
        <v>2946</v>
      </c>
      <c r="N175">
        <v>100</v>
      </c>
      <c r="O175" s="2" t="s">
        <v>3</v>
      </c>
      <c r="P175" s="2" t="s">
        <v>3</v>
      </c>
      <c r="Q175" s="2" t="s">
        <v>4</v>
      </c>
      <c r="R175" s="1">
        <v>41486</v>
      </c>
      <c r="S175" s="2" t="s">
        <v>168</v>
      </c>
      <c r="T175" s="2" t="s">
        <v>136</v>
      </c>
      <c r="U175" s="2" t="s">
        <v>38</v>
      </c>
      <c r="V175" s="2" t="s">
        <v>137</v>
      </c>
      <c r="W175">
        <v>276.52</v>
      </c>
      <c r="X175" s="3">
        <v>6995.85</v>
      </c>
      <c r="Y175">
        <v>115.75</v>
      </c>
      <c r="Z175" s="3">
        <v>44644.25</v>
      </c>
    </row>
    <row r="176" spans="1:26" hidden="1">
      <c r="B176">
        <f t="shared" si="4"/>
        <v>0</v>
      </c>
      <c r="C176" s="2" t="s">
        <v>5676</v>
      </c>
      <c r="D176" s="2" t="s">
        <v>5677</v>
      </c>
      <c r="E176" s="2" t="s">
        <v>4767</v>
      </c>
      <c r="F176">
        <v>786.58</v>
      </c>
      <c r="G176" s="2" t="s">
        <v>5822</v>
      </c>
      <c r="H176" s="2" t="s">
        <v>5678</v>
      </c>
      <c r="I176">
        <v>57</v>
      </c>
      <c r="J176">
        <v>62.33</v>
      </c>
      <c r="K176" s="2" t="s">
        <v>5679</v>
      </c>
      <c r="L176">
        <v>11.71</v>
      </c>
      <c r="M176">
        <v>14.1</v>
      </c>
      <c r="N176">
        <v>100</v>
      </c>
      <c r="O176" s="2" t="s">
        <v>3</v>
      </c>
      <c r="P176" s="2" t="s">
        <v>3</v>
      </c>
      <c r="Q176" s="2" t="s">
        <v>4</v>
      </c>
      <c r="R176" s="1">
        <v>41485</v>
      </c>
      <c r="S176" s="2" t="s">
        <v>99</v>
      </c>
      <c r="T176" s="2" t="s">
        <v>99</v>
      </c>
      <c r="U176" s="2" t="s">
        <v>145</v>
      </c>
      <c r="V176" s="2" t="s">
        <v>100</v>
      </c>
      <c r="W176">
        <v>14.15</v>
      </c>
      <c r="X176">
        <v>972.81</v>
      </c>
      <c r="Y176">
        <v>74.06</v>
      </c>
      <c r="Z176" s="3">
        <v>1982.19</v>
      </c>
    </row>
    <row r="177" spans="1:26" hidden="1">
      <c r="A177">
        <f t="shared" ref="A177:A182" si="6">IF(S177=T177,1,0)</f>
        <v>1</v>
      </c>
      <c r="B177">
        <f t="shared" si="4"/>
        <v>1</v>
      </c>
      <c r="C177" s="2" t="s">
        <v>5680</v>
      </c>
      <c r="D177" s="2" t="s">
        <v>5681</v>
      </c>
      <c r="E177" s="2" t="s">
        <v>5682</v>
      </c>
      <c r="F177" s="3">
        <v>7547.68</v>
      </c>
      <c r="G177" s="2" t="s">
        <v>5683</v>
      </c>
      <c r="H177" s="2" t="s">
        <v>5823</v>
      </c>
      <c r="I177">
        <v>45.58</v>
      </c>
      <c r="J177">
        <v>46.06</v>
      </c>
      <c r="K177" s="2" t="s">
        <v>5684</v>
      </c>
      <c r="L177">
        <v>15.51</v>
      </c>
      <c r="M177">
        <v>16.02</v>
      </c>
      <c r="N177">
        <v>100</v>
      </c>
      <c r="O177" s="2" t="s">
        <v>3</v>
      </c>
      <c r="P177" s="2" t="s">
        <v>3</v>
      </c>
      <c r="Q177" s="2" t="s">
        <v>4</v>
      </c>
      <c r="R177" s="1">
        <v>41485</v>
      </c>
      <c r="S177" s="2" t="s">
        <v>717</v>
      </c>
      <c r="T177" s="2" t="s">
        <v>717</v>
      </c>
      <c r="U177" s="2" t="s">
        <v>38</v>
      </c>
      <c r="V177" s="2" t="s">
        <v>38</v>
      </c>
      <c r="W177" s="3">
        <v>6808.75</v>
      </c>
      <c r="X177" s="3">
        <v>13037.12</v>
      </c>
      <c r="Y177" s="3">
        <v>6559.92</v>
      </c>
      <c r="Z177" s="3">
        <v>16596.82</v>
      </c>
    </row>
    <row r="178" spans="1:26" hidden="1">
      <c r="A178">
        <f t="shared" si="6"/>
        <v>1</v>
      </c>
      <c r="B178">
        <f t="shared" si="4"/>
        <v>1</v>
      </c>
      <c r="C178" s="2" t="s">
        <v>5685</v>
      </c>
      <c r="D178" s="2" t="s">
        <v>5686</v>
      </c>
      <c r="E178" s="2" t="s">
        <v>5687</v>
      </c>
      <c r="F178">
        <v>41.1</v>
      </c>
      <c r="G178" s="2" t="s">
        <v>5688</v>
      </c>
      <c r="H178" s="2" t="s">
        <v>5824</v>
      </c>
      <c r="I178">
        <v>0.75</v>
      </c>
      <c r="J178">
        <v>0.69</v>
      </c>
      <c r="K178" s="2" t="s">
        <v>2946</v>
      </c>
      <c r="N178">
        <v>100</v>
      </c>
      <c r="O178" s="2" t="s">
        <v>3</v>
      </c>
      <c r="P178" s="2" t="s">
        <v>3</v>
      </c>
      <c r="Q178" s="2" t="s">
        <v>4</v>
      </c>
      <c r="R178" s="1">
        <v>41484</v>
      </c>
      <c r="S178" s="2" t="s">
        <v>334</v>
      </c>
      <c r="T178" s="2" t="s">
        <v>334</v>
      </c>
      <c r="U178" s="2" t="s">
        <v>335</v>
      </c>
      <c r="V178" s="2" t="s">
        <v>335</v>
      </c>
      <c r="W178">
        <v>1.69</v>
      </c>
      <c r="X178">
        <v>9.08</v>
      </c>
      <c r="Y178">
        <v>52.73</v>
      </c>
      <c r="Z178">
        <v>38.1</v>
      </c>
    </row>
    <row r="179" spans="1:26" hidden="1">
      <c r="A179">
        <f t="shared" si="6"/>
        <v>0</v>
      </c>
      <c r="B179">
        <f t="shared" si="4"/>
        <v>1</v>
      </c>
      <c r="C179" s="2" t="s">
        <v>5689</v>
      </c>
      <c r="D179" s="2" t="s">
        <v>5690</v>
      </c>
      <c r="E179" s="2" t="s">
        <v>4852</v>
      </c>
      <c r="F179">
        <v>27</v>
      </c>
      <c r="G179" s="2" t="s">
        <v>5691</v>
      </c>
      <c r="H179" s="2" t="s">
        <v>5692</v>
      </c>
      <c r="I179">
        <v>22.81</v>
      </c>
      <c r="J179">
        <v>21.72</v>
      </c>
      <c r="K179" s="2" t="s">
        <v>2946</v>
      </c>
      <c r="N179">
        <v>100</v>
      </c>
      <c r="O179" s="2" t="s">
        <v>3</v>
      </c>
      <c r="P179" s="2" t="s">
        <v>3</v>
      </c>
      <c r="Q179" s="2" t="s">
        <v>4</v>
      </c>
      <c r="R179" s="1">
        <v>41481</v>
      </c>
      <c r="S179" s="2" t="s">
        <v>65</v>
      </c>
      <c r="T179" s="2" t="s">
        <v>246</v>
      </c>
      <c r="U179" s="2" t="s">
        <v>66</v>
      </c>
      <c r="V179" s="2" t="s">
        <v>66</v>
      </c>
      <c r="W179">
        <v>8.32</v>
      </c>
      <c r="X179">
        <v>339.32</v>
      </c>
      <c r="Y179">
        <v>142.56</v>
      </c>
      <c r="Z179" s="3">
        <v>2776.12</v>
      </c>
    </row>
    <row r="180" spans="1:26" hidden="1">
      <c r="A180">
        <f t="shared" si="6"/>
        <v>1</v>
      </c>
      <c r="B180">
        <f t="shared" si="4"/>
        <v>1</v>
      </c>
      <c r="C180" s="2" t="s">
        <v>5693</v>
      </c>
      <c r="D180" s="2" t="s">
        <v>5694</v>
      </c>
      <c r="E180" s="2" t="s">
        <v>5695</v>
      </c>
      <c r="F180" s="3">
        <v>3779.4</v>
      </c>
      <c r="G180" s="2" t="s">
        <v>5696</v>
      </c>
      <c r="H180" s="2" t="s">
        <v>5825</v>
      </c>
      <c r="I180">
        <v>67.81</v>
      </c>
      <c r="J180">
        <v>70.89</v>
      </c>
      <c r="K180" s="2" t="s">
        <v>2946</v>
      </c>
      <c r="N180">
        <v>81.5</v>
      </c>
      <c r="O180" s="2" t="s">
        <v>3</v>
      </c>
      <c r="P180" s="2" t="s">
        <v>3</v>
      </c>
      <c r="Q180" s="2" t="s">
        <v>4</v>
      </c>
      <c r="R180" s="1">
        <v>41480</v>
      </c>
      <c r="S180" s="2" t="s">
        <v>35</v>
      </c>
      <c r="T180" s="2" t="s">
        <v>35</v>
      </c>
      <c r="U180" s="2" t="s">
        <v>37</v>
      </c>
      <c r="V180" s="2" t="s">
        <v>37</v>
      </c>
      <c r="W180">
        <v>323.17</v>
      </c>
      <c r="X180">
        <v>468.13</v>
      </c>
      <c r="Y180" s="3">
        <v>3406.79</v>
      </c>
      <c r="Z180" s="3">
        <v>4635.3599999999997</v>
      </c>
    </row>
    <row r="181" spans="1:26" hidden="1">
      <c r="A181">
        <f t="shared" si="6"/>
        <v>0</v>
      </c>
      <c r="B181">
        <f t="shared" si="4"/>
        <v>1</v>
      </c>
      <c r="C181" s="2" t="s">
        <v>5697</v>
      </c>
      <c r="D181" s="2" t="s">
        <v>5698</v>
      </c>
      <c r="E181" s="2" t="s">
        <v>5699</v>
      </c>
      <c r="F181">
        <v>18.37</v>
      </c>
      <c r="G181" s="2" t="s">
        <v>5826</v>
      </c>
      <c r="H181" s="2" t="s">
        <v>5700</v>
      </c>
      <c r="I181">
        <v>25.94</v>
      </c>
      <c r="J181">
        <v>25.49</v>
      </c>
      <c r="K181" s="2" t="s">
        <v>5701</v>
      </c>
      <c r="L181">
        <v>9.4</v>
      </c>
      <c r="M181">
        <v>14.9</v>
      </c>
      <c r="N181">
        <v>100</v>
      </c>
      <c r="O181" s="2" t="s">
        <v>3</v>
      </c>
      <c r="P181" s="2" t="s">
        <v>3</v>
      </c>
      <c r="Q181" s="2" t="s">
        <v>4</v>
      </c>
      <c r="R181" s="1">
        <v>41478</v>
      </c>
      <c r="S181" s="2" t="s">
        <v>65</v>
      </c>
      <c r="T181" s="2" t="s">
        <v>173</v>
      </c>
      <c r="U181" s="2" t="s">
        <v>66</v>
      </c>
      <c r="V181" s="2" t="s">
        <v>66</v>
      </c>
      <c r="W181">
        <v>1.2</v>
      </c>
      <c r="X181">
        <v>98.9</v>
      </c>
      <c r="Y181">
        <v>132.01</v>
      </c>
      <c r="Z181" s="3">
        <v>2010.61</v>
      </c>
    </row>
    <row r="182" spans="1:26" hidden="1">
      <c r="A182">
        <f t="shared" si="6"/>
        <v>0</v>
      </c>
      <c r="B182">
        <f t="shared" si="4"/>
        <v>1</v>
      </c>
      <c r="C182" s="2" t="s">
        <v>5702</v>
      </c>
      <c r="D182" s="2" t="s">
        <v>5703</v>
      </c>
      <c r="E182" s="2" t="s">
        <v>5704</v>
      </c>
      <c r="F182">
        <v>543.27</v>
      </c>
      <c r="G182" s="2" t="s">
        <v>5827</v>
      </c>
      <c r="H182" s="2" t="s">
        <v>5705</v>
      </c>
      <c r="I182">
        <v>57.58</v>
      </c>
      <c r="J182">
        <v>58.71</v>
      </c>
      <c r="K182" s="2" t="s">
        <v>5706</v>
      </c>
      <c r="L182">
        <v>23.36</v>
      </c>
      <c r="M182">
        <v>23.35</v>
      </c>
      <c r="N182">
        <v>100</v>
      </c>
      <c r="O182" s="2" t="s">
        <v>3</v>
      </c>
      <c r="P182" s="2" t="s">
        <v>3</v>
      </c>
      <c r="Q182" s="2" t="s">
        <v>4</v>
      </c>
      <c r="R182" s="1">
        <v>41479</v>
      </c>
      <c r="S182" s="2" t="s">
        <v>2779</v>
      </c>
      <c r="T182" s="2" t="s">
        <v>1051</v>
      </c>
      <c r="U182" s="2" t="s">
        <v>557</v>
      </c>
      <c r="V182" s="2" t="s">
        <v>557</v>
      </c>
      <c r="W182">
        <v>561.85</v>
      </c>
      <c r="X182" s="3">
        <v>4516.6000000000004</v>
      </c>
      <c r="Y182">
        <v>429.91</v>
      </c>
      <c r="Z182" s="3">
        <v>3442.75</v>
      </c>
    </row>
    <row r="183" spans="1:26" hidden="1">
      <c r="B183">
        <f t="shared" si="4"/>
        <v>0</v>
      </c>
      <c r="C183" s="2" t="s">
        <v>5707</v>
      </c>
      <c r="D183" s="2" t="s">
        <v>5708</v>
      </c>
      <c r="E183" s="2" t="s">
        <v>826</v>
      </c>
      <c r="F183" s="3">
        <v>2596.67</v>
      </c>
      <c r="G183" s="2" t="s">
        <v>5709</v>
      </c>
      <c r="H183" s="2" t="s">
        <v>5710</v>
      </c>
      <c r="I183">
        <v>25.56</v>
      </c>
      <c r="J183">
        <v>25.59</v>
      </c>
      <c r="K183" s="2" t="s">
        <v>5711</v>
      </c>
      <c r="L183">
        <v>75.489999999999995</v>
      </c>
      <c r="M183">
        <v>75.89</v>
      </c>
      <c r="N183">
        <v>100</v>
      </c>
      <c r="O183" s="2" t="s">
        <v>3</v>
      </c>
      <c r="P183" s="2" t="s">
        <v>3</v>
      </c>
      <c r="Q183" s="2" t="s">
        <v>4</v>
      </c>
      <c r="R183" s="1">
        <v>41478</v>
      </c>
      <c r="S183" s="2" t="s">
        <v>11</v>
      </c>
      <c r="T183" s="2" t="s">
        <v>183</v>
      </c>
      <c r="U183" s="2" t="s">
        <v>7</v>
      </c>
      <c r="V183" s="2" t="s">
        <v>6</v>
      </c>
      <c r="W183">
        <v>247.41</v>
      </c>
      <c r="X183" s="3">
        <v>47880</v>
      </c>
      <c r="Y183">
        <v>392.49</v>
      </c>
      <c r="Z183" s="3">
        <v>95297</v>
      </c>
    </row>
    <row r="184" spans="1:26" hidden="1">
      <c r="A184">
        <f>IF(S184=T184,1,0)</f>
        <v>0</v>
      </c>
      <c r="B184">
        <f t="shared" si="4"/>
        <v>1</v>
      </c>
      <c r="C184" s="2" t="s">
        <v>5712</v>
      </c>
      <c r="D184" s="2" t="s">
        <v>5713</v>
      </c>
      <c r="E184" s="2" t="s">
        <v>2830</v>
      </c>
      <c r="F184">
        <v>317.63</v>
      </c>
      <c r="G184" s="2" t="s">
        <v>5828</v>
      </c>
      <c r="H184" s="2" t="s">
        <v>5829</v>
      </c>
      <c r="I184">
        <v>22.04</v>
      </c>
      <c r="J184">
        <v>20.58</v>
      </c>
      <c r="K184" s="2" t="s">
        <v>5714</v>
      </c>
      <c r="L184">
        <v>26.24</v>
      </c>
      <c r="M184">
        <v>24.46</v>
      </c>
      <c r="N184">
        <v>100</v>
      </c>
      <c r="O184" s="2" t="s">
        <v>3</v>
      </c>
      <c r="P184" s="2" t="s">
        <v>3</v>
      </c>
      <c r="Q184" s="2" t="s">
        <v>4</v>
      </c>
      <c r="R184" s="1">
        <v>41477</v>
      </c>
      <c r="S184" s="2" t="s">
        <v>2048</v>
      </c>
      <c r="T184" s="2" t="s">
        <v>1175</v>
      </c>
      <c r="U184" s="2" t="s">
        <v>802</v>
      </c>
      <c r="V184" s="2" t="s">
        <v>802</v>
      </c>
      <c r="W184" s="3">
        <v>4968.3599999999997</v>
      </c>
      <c r="X184" s="3">
        <v>2634.23</v>
      </c>
      <c r="Y184" s="3">
        <v>1069.28</v>
      </c>
      <c r="Z184">
        <v>763.47</v>
      </c>
    </row>
    <row r="185" spans="1:26" hidden="1">
      <c r="B185">
        <f t="shared" si="4"/>
        <v>0</v>
      </c>
      <c r="C185" s="2" t="s">
        <v>5715</v>
      </c>
      <c r="D185" s="2" t="s">
        <v>5716</v>
      </c>
      <c r="E185" s="2" t="s">
        <v>5717</v>
      </c>
      <c r="F185">
        <v>700</v>
      </c>
      <c r="G185" s="2" t="s">
        <v>5718</v>
      </c>
      <c r="H185" s="2" t="s">
        <v>5719</v>
      </c>
      <c r="I185">
        <v>23.71</v>
      </c>
      <c r="J185">
        <v>23.4</v>
      </c>
      <c r="K185" s="2" t="s">
        <v>2946</v>
      </c>
      <c r="N185">
        <v>100</v>
      </c>
      <c r="O185" s="2" t="s">
        <v>3</v>
      </c>
      <c r="P185" s="2" t="s">
        <v>3</v>
      </c>
      <c r="Q185" s="2" t="s">
        <v>4</v>
      </c>
      <c r="R185" s="1">
        <v>41473</v>
      </c>
      <c r="S185" s="2" t="s">
        <v>5720</v>
      </c>
      <c r="T185" s="2" t="s">
        <v>247</v>
      </c>
      <c r="U185" s="2" t="s">
        <v>266</v>
      </c>
      <c r="V185" s="2" t="s">
        <v>248</v>
      </c>
      <c r="W185">
        <v>145.9</v>
      </c>
      <c r="X185" s="3">
        <v>1085.07</v>
      </c>
      <c r="Y185">
        <v>121.27</v>
      </c>
      <c r="Z185" s="3">
        <v>1366.28</v>
      </c>
    </row>
    <row r="186" spans="1:26" hidden="1">
      <c r="B186">
        <f t="shared" si="4"/>
        <v>0</v>
      </c>
      <c r="C186" s="2" t="s">
        <v>5721</v>
      </c>
      <c r="D186" s="2" t="s">
        <v>5722</v>
      </c>
      <c r="E186" s="2" t="s">
        <v>5723</v>
      </c>
      <c r="G186" s="2" t="s">
        <v>5724</v>
      </c>
      <c r="H186" s="2" t="s">
        <v>5725</v>
      </c>
      <c r="I186">
        <v>1.5</v>
      </c>
      <c r="J186">
        <v>1.45</v>
      </c>
      <c r="K186" s="2" t="s">
        <v>2946</v>
      </c>
      <c r="N186">
        <v>100</v>
      </c>
      <c r="O186" s="2" t="s">
        <v>3</v>
      </c>
      <c r="P186" s="2" t="s">
        <v>3</v>
      </c>
      <c r="Q186" s="2" t="s">
        <v>4</v>
      </c>
      <c r="R186" s="1">
        <v>41379</v>
      </c>
      <c r="S186" s="2" t="s">
        <v>5726</v>
      </c>
      <c r="T186" s="2" t="s">
        <v>324</v>
      </c>
      <c r="U186" s="2" t="s">
        <v>5727</v>
      </c>
      <c r="V186" s="2" t="s">
        <v>325</v>
      </c>
      <c r="W186">
        <v>0.02</v>
      </c>
      <c r="X186">
        <v>10.88</v>
      </c>
      <c r="Y186">
        <v>0.02</v>
      </c>
      <c r="Z186">
        <v>14.97</v>
      </c>
    </row>
    <row r="187" spans="1:26" hidden="1">
      <c r="A187">
        <f>IF(S187=T187,1,0)</f>
        <v>1</v>
      </c>
      <c r="B187">
        <f t="shared" si="4"/>
        <v>1</v>
      </c>
      <c r="C187" s="2" t="s">
        <v>5728</v>
      </c>
      <c r="D187" s="2" t="s">
        <v>5729</v>
      </c>
      <c r="E187" s="2" t="s">
        <v>5730</v>
      </c>
      <c r="F187">
        <v>110.22</v>
      </c>
      <c r="G187" s="2" t="s">
        <v>5731</v>
      </c>
      <c r="H187" s="2" t="s">
        <v>5830</v>
      </c>
      <c r="I187">
        <v>7.65</v>
      </c>
      <c r="J187">
        <v>7.86</v>
      </c>
      <c r="K187" s="2" t="s">
        <v>5732</v>
      </c>
      <c r="L187">
        <v>0.44</v>
      </c>
      <c r="M187">
        <v>0.42</v>
      </c>
      <c r="N187">
        <v>100</v>
      </c>
      <c r="O187" s="2" t="s">
        <v>3</v>
      </c>
      <c r="P187" s="2" t="s">
        <v>3</v>
      </c>
      <c r="Q187" s="2" t="s">
        <v>4</v>
      </c>
      <c r="R187" s="1">
        <v>41470</v>
      </c>
      <c r="S187" s="2" t="s">
        <v>65</v>
      </c>
      <c r="T187" s="2" t="s">
        <v>65</v>
      </c>
      <c r="U187" s="2" t="s">
        <v>66</v>
      </c>
      <c r="V187" s="2" t="s">
        <v>66</v>
      </c>
      <c r="W187">
        <v>27.84</v>
      </c>
      <c r="X187">
        <v>146.91999999999999</v>
      </c>
      <c r="Y187">
        <v>602.65</v>
      </c>
      <c r="Z187" s="3">
        <v>2769.67</v>
      </c>
    </row>
    <row r="188" spans="1:26" hidden="1">
      <c r="B188">
        <f t="shared" si="4"/>
        <v>0</v>
      </c>
      <c r="C188" s="2" t="s">
        <v>5733</v>
      </c>
      <c r="D188" s="2" t="s">
        <v>5734</v>
      </c>
      <c r="E188" s="2" t="s">
        <v>739</v>
      </c>
      <c r="G188" s="2" t="s">
        <v>5831</v>
      </c>
      <c r="H188" s="2" t="s">
        <v>5735</v>
      </c>
      <c r="I188">
        <v>88.28</v>
      </c>
      <c r="J188">
        <v>88.14</v>
      </c>
      <c r="K188" s="2" t="s">
        <v>2946</v>
      </c>
      <c r="L188">
        <v>0.6</v>
      </c>
      <c r="N188">
        <v>100</v>
      </c>
      <c r="O188" s="2" t="s">
        <v>3</v>
      </c>
      <c r="P188" s="2" t="s">
        <v>3</v>
      </c>
      <c r="Q188" s="2" t="s">
        <v>4</v>
      </c>
      <c r="R188" s="1">
        <v>41471</v>
      </c>
      <c r="S188" s="2" t="s">
        <v>11</v>
      </c>
      <c r="T188" s="2" t="s">
        <v>5</v>
      </c>
      <c r="U188" s="2" t="s">
        <v>7</v>
      </c>
      <c r="V188" s="2" t="s">
        <v>85</v>
      </c>
      <c r="W188">
        <v>46.63</v>
      </c>
      <c r="X188">
        <v>506.76</v>
      </c>
      <c r="Y188">
        <v>12.93</v>
      </c>
      <c r="Z188" s="3">
        <v>1676.4</v>
      </c>
    </row>
    <row r="189" spans="1:26" hidden="1">
      <c r="B189">
        <f t="shared" si="4"/>
        <v>0</v>
      </c>
      <c r="C189" s="2" t="s">
        <v>5736</v>
      </c>
      <c r="D189" s="2" t="s">
        <v>5737</v>
      </c>
      <c r="E189" s="2" t="s">
        <v>4952</v>
      </c>
      <c r="F189" s="3">
        <v>1337.22</v>
      </c>
      <c r="G189" s="2" t="s">
        <v>5738</v>
      </c>
      <c r="H189" s="2" t="s">
        <v>5739</v>
      </c>
      <c r="I189">
        <v>65.13</v>
      </c>
      <c r="J189">
        <v>67.13</v>
      </c>
      <c r="K189" s="2" t="s">
        <v>5740</v>
      </c>
      <c r="L189">
        <v>22.81</v>
      </c>
      <c r="M189">
        <v>22.75</v>
      </c>
      <c r="N189">
        <v>100</v>
      </c>
      <c r="O189" s="2" t="s">
        <v>3</v>
      </c>
      <c r="P189" s="2" t="s">
        <v>3</v>
      </c>
      <c r="Q189" s="2" t="s">
        <v>4</v>
      </c>
      <c r="R189" s="1">
        <v>41471</v>
      </c>
      <c r="S189" s="2" t="s">
        <v>531</v>
      </c>
      <c r="T189" s="2" t="s">
        <v>5</v>
      </c>
      <c r="U189" s="2" t="s">
        <v>928</v>
      </c>
      <c r="V189" s="2" t="s">
        <v>377</v>
      </c>
      <c r="W189">
        <v>273.14</v>
      </c>
      <c r="X189">
        <v>997.04</v>
      </c>
      <c r="Y189">
        <v>359.48</v>
      </c>
      <c r="Z189">
        <v>961.32</v>
      </c>
    </row>
    <row r="190" spans="1:26" hidden="1">
      <c r="A190">
        <f>IF(S190=T190,1,0)</f>
        <v>0</v>
      </c>
      <c r="B190">
        <f t="shared" si="4"/>
        <v>1</v>
      </c>
      <c r="C190" s="2" t="s">
        <v>5741</v>
      </c>
      <c r="D190" s="2" t="s">
        <v>5742</v>
      </c>
      <c r="E190" s="2" t="s">
        <v>583</v>
      </c>
      <c r="F190">
        <v>649.95000000000005</v>
      </c>
      <c r="G190" s="2" t="s">
        <v>5832</v>
      </c>
      <c r="H190" s="2" t="s">
        <v>5833</v>
      </c>
      <c r="K190" s="2" t="s">
        <v>5743</v>
      </c>
      <c r="L190">
        <v>21.2</v>
      </c>
      <c r="M190">
        <v>21.81</v>
      </c>
      <c r="N190">
        <v>100</v>
      </c>
      <c r="O190" s="2" t="s">
        <v>3</v>
      </c>
      <c r="P190" s="2" t="s">
        <v>3</v>
      </c>
      <c r="Q190" s="2" t="s">
        <v>4</v>
      </c>
      <c r="R190" s="1">
        <v>41470</v>
      </c>
      <c r="S190" s="2" t="s">
        <v>173</v>
      </c>
      <c r="T190" s="2" t="s">
        <v>65</v>
      </c>
      <c r="U190" s="2" t="s">
        <v>66</v>
      </c>
      <c r="V190" s="2" t="s">
        <v>66</v>
      </c>
      <c r="W190">
        <v>351.19</v>
      </c>
      <c r="X190">
        <v>486.12</v>
      </c>
      <c r="Y190" s="3">
        <v>5901.37</v>
      </c>
      <c r="Z190" s="3">
        <v>9369.66</v>
      </c>
    </row>
    <row r="191" spans="1:26" hidden="1">
      <c r="A191">
        <f>IF(S191=T191,1,0)</f>
        <v>1</v>
      </c>
      <c r="B191">
        <f t="shared" si="4"/>
        <v>1</v>
      </c>
      <c r="C191" s="2" t="s">
        <v>5744</v>
      </c>
      <c r="D191" s="2" t="s">
        <v>5745</v>
      </c>
      <c r="E191" s="2" t="s">
        <v>5114</v>
      </c>
      <c r="F191">
        <v>53.6</v>
      </c>
      <c r="G191" s="2" t="s">
        <v>5746</v>
      </c>
      <c r="H191" s="2" t="s">
        <v>5747</v>
      </c>
      <c r="I191">
        <v>26.87</v>
      </c>
      <c r="J191">
        <v>28.38</v>
      </c>
      <c r="K191" s="2" t="s">
        <v>2946</v>
      </c>
      <c r="N191">
        <v>100</v>
      </c>
      <c r="O191" s="2" t="s">
        <v>3</v>
      </c>
      <c r="P191" s="2" t="s">
        <v>3</v>
      </c>
      <c r="Q191" s="2" t="s">
        <v>4</v>
      </c>
      <c r="R191" s="1">
        <v>41529</v>
      </c>
      <c r="S191" s="2" t="s">
        <v>65</v>
      </c>
      <c r="T191" s="2" t="s">
        <v>65</v>
      </c>
      <c r="U191" s="2" t="s">
        <v>66</v>
      </c>
      <c r="V191" s="2" t="s">
        <v>66</v>
      </c>
      <c r="W191">
        <v>57.41</v>
      </c>
      <c r="X191">
        <v>177.49</v>
      </c>
      <c r="Y191" s="3">
        <v>1010.5</v>
      </c>
      <c r="Z191" s="3">
        <v>3421.77</v>
      </c>
    </row>
    <row r="192" spans="1:26" hidden="1">
      <c r="B192">
        <f t="shared" si="4"/>
        <v>0</v>
      </c>
      <c r="C192" s="2" t="s">
        <v>5748</v>
      </c>
      <c r="D192" s="2" t="s">
        <v>5749</v>
      </c>
      <c r="E192" s="2" t="s">
        <v>5750</v>
      </c>
      <c r="G192" s="2" t="s">
        <v>5751</v>
      </c>
      <c r="H192" s="2" t="s">
        <v>5752</v>
      </c>
      <c r="I192">
        <v>0.08</v>
      </c>
      <c r="J192">
        <v>0.08</v>
      </c>
      <c r="K192" s="2" t="s">
        <v>2946</v>
      </c>
      <c r="N192">
        <v>100</v>
      </c>
      <c r="O192" s="2" t="s">
        <v>3</v>
      </c>
      <c r="P192" s="2" t="s">
        <v>3</v>
      </c>
      <c r="Q192" s="2" t="s">
        <v>4</v>
      </c>
      <c r="R192" s="1">
        <v>41457</v>
      </c>
      <c r="S192" s="2" t="s">
        <v>5</v>
      </c>
      <c r="T192" s="2" t="s">
        <v>5</v>
      </c>
      <c r="U192" s="2" t="s">
        <v>6</v>
      </c>
      <c r="V192" s="2" t="s">
        <v>357</v>
      </c>
      <c r="W192">
        <v>0.76</v>
      </c>
      <c r="X192">
        <v>0.04</v>
      </c>
      <c r="Y192">
        <v>0.13</v>
      </c>
      <c r="Z192">
        <v>0.38</v>
      </c>
    </row>
    <row r="193" spans="1:26" hidden="1">
      <c r="A193">
        <f>IF(S193=T193,1,0)</f>
        <v>0</v>
      </c>
      <c r="B193">
        <f t="shared" si="4"/>
        <v>1</v>
      </c>
      <c r="C193" s="2" t="s">
        <v>5753</v>
      </c>
      <c r="D193" s="2" t="s">
        <v>5754</v>
      </c>
      <c r="E193" s="2" t="s">
        <v>5755</v>
      </c>
      <c r="F193">
        <v>32.76</v>
      </c>
      <c r="G193" s="2" t="s">
        <v>5756</v>
      </c>
      <c r="H193" s="2" t="s">
        <v>5834</v>
      </c>
      <c r="I193">
        <v>40.51</v>
      </c>
      <c r="J193">
        <v>41.08</v>
      </c>
      <c r="K193" s="2" t="s">
        <v>5757</v>
      </c>
      <c r="L193">
        <v>2.66</v>
      </c>
      <c r="M193">
        <v>2.92</v>
      </c>
      <c r="N193">
        <v>100</v>
      </c>
      <c r="O193" s="2" t="s">
        <v>3</v>
      </c>
      <c r="P193" s="2" t="s">
        <v>3</v>
      </c>
      <c r="Q193" s="2" t="s">
        <v>4</v>
      </c>
      <c r="R193" s="1">
        <v>41456</v>
      </c>
      <c r="S193" s="2" t="s">
        <v>65</v>
      </c>
      <c r="T193" s="2" t="s">
        <v>173</v>
      </c>
      <c r="U193" s="2" t="s">
        <v>66</v>
      </c>
      <c r="V193" s="2" t="s">
        <v>66</v>
      </c>
      <c r="W193">
        <v>12.43</v>
      </c>
      <c r="X193">
        <v>69.52</v>
      </c>
      <c r="Y193">
        <v>265.73</v>
      </c>
      <c r="Z193" s="3">
        <v>1428.52</v>
      </c>
    </row>
    <row r="194" spans="1:26" hidden="1">
      <c r="A194">
        <f>IF(S194=T194,1,0)</f>
        <v>1</v>
      </c>
      <c r="B194">
        <f t="shared" si="4"/>
        <v>1</v>
      </c>
      <c r="C194" s="2" t="s">
        <v>5758</v>
      </c>
      <c r="D194" s="2" t="s">
        <v>5759</v>
      </c>
      <c r="E194" s="2" t="s">
        <v>5760</v>
      </c>
      <c r="F194">
        <v>42</v>
      </c>
      <c r="G194" s="2" t="s">
        <v>5761</v>
      </c>
      <c r="H194" s="2" t="s">
        <v>5762</v>
      </c>
      <c r="I194">
        <v>11.12</v>
      </c>
      <c r="J194">
        <v>11.03</v>
      </c>
      <c r="K194" s="2" t="s">
        <v>2946</v>
      </c>
      <c r="N194">
        <v>100</v>
      </c>
      <c r="O194" s="2" t="s">
        <v>3</v>
      </c>
      <c r="P194" s="2" t="s">
        <v>3</v>
      </c>
      <c r="Q194" s="2" t="s">
        <v>4</v>
      </c>
      <c r="R194" s="1">
        <v>41456</v>
      </c>
      <c r="S194" s="2" t="s">
        <v>5763</v>
      </c>
      <c r="T194" s="2" t="s">
        <v>5763</v>
      </c>
      <c r="U194" s="2" t="s">
        <v>557</v>
      </c>
      <c r="V194" s="2" t="s">
        <v>557</v>
      </c>
      <c r="W194">
        <v>29.96</v>
      </c>
      <c r="X194">
        <v>123.48</v>
      </c>
      <c r="Y194">
        <v>18.84</v>
      </c>
      <c r="Z194">
        <v>83.72</v>
      </c>
    </row>
    <row r="195" spans="1:26" hidden="1">
      <c r="A195">
        <f>IF(S195=T195,1,0)</f>
        <v>0</v>
      </c>
      <c r="B195">
        <f t="shared" ref="B195:B258" si="7">IF(U195=V195,1,0)</f>
        <v>1</v>
      </c>
      <c r="C195" s="2" t="s">
        <v>5764</v>
      </c>
      <c r="D195" s="2" t="s">
        <v>5765</v>
      </c>
      <c r="E195" s="2" t="s">
        <v>5766</v>
      </c>
      <c r="F195">
        <v>379.76</v>
      </c>
      <c r="G195" s="2" t="s">
        <v>5767</v>
      </c>
      <c r="H195" s="2" t="s">
        <v>5768</v>
      </c>
      <c r="I195">
        <v>53.42</v>
      </c>
      <c r="J195">
        <v>55.12</v>
      </c>
      <c r="K195" s="2" t="s">
        <v>2946</v>
      </c>
      <c r="N195">
        <v>100</v>
      </c>
      <c r="O195" s="2" t="s">
        <v>3</v>
      </c>
      <c r="P195" s="2" t="s">
        <v>3</v>
      </c>
      <c r="Q195" s="2" t="s">
        <v>4</v>
      </c>
      <c r="R195" s="1">
        <v>41456</v>
      </c>
      <c r="S195" s="2" t="s">
        <v>65</v>
      </c>
      <c r="T195" s="2" t="s">
        <v>173</v>
      </c>
      <c r="U195" s="2" t="s">
        <v>66</v>
      </c>
      <c r="V195" s="2" t="s">
        <v>66</v>
      </c>
      <c r="W195">
        <v>104.16</v>
      </c>
      <c r="X195">
        <v>579.63</v>
      </c>
      <c r="Y195" s="3">
        <v>1911.28</v>
      </c>
      <c r="Z195" s="3">
        <v>16270.72</v>
      </c>
    </row>
    <row r="196" spans="1:26" hidden="1">
      <c r="A196">
        <f>IF(S196=T196,1,0)</f>
        <v>1</v>
      </c>
      <c r="B196">
        <f t="shared" si="7"/>
        <v>1</v>
      </c>
      <c r="C196" s="2" t="s">
        <v>5769</v>
      </c>
      <c r="D196" s="2" t="s">
        <v>5770</v>
      </c>
      <c r="E196" s="2" t="s">
        <v>885</v>
      </c>
      <c r="F196" s="3">
        <v>3121.31</v>
      </c>
      <c r="G196" s="2" t="s">
        <v>5771</v>
      </c>
      <c r="H196" s="2" t="s">
        <v>5835</v>
      </c>
      <c r="I196">
        <v>29.3</v>
      </c>
      <c r="J196">
        <v>28.86</v>
      </c>
      <c r="K196" s="2" t="s">
        <v>2946</v>
      </c>
      <c r="N196">
        <v>100</v>
      </c>
      <c r="O196" s="2" t="s">
        <v>3</v>
      </c>
      <c r="P196" s="2" t="s">
        <v>3</v>
      </c>
      <c r="Q196" s="2" t="s">
        <v>4</v>
      </c>
      <c r="R196" s="1">
        <v>41565</v>
      </c>
      <c r="S196" s="2" t="s">
        <v>324</v>
      </c>
      <c r="T196" s="2" t="s">
        <v>324</v>
      </c>
      <c r="U196" s="2" t="s">
        <v>325</v>
      </c>
      <c r="V196" s="2" t="s">
        <v>325</v>
      </c>
      <c r="W196" s="3">
        <v>1287</v>
      </c>
      <c r="X196" s="3">
        <v>10557</v>
      </c>
      <c r="Y196" s="3">
        <v>7054</v>
      </c>
      <c r="Z196" s="3">
        <v>33364</v>
      </c>
    </row>
    <row r="197" spans="1:26" hidden="1">
      <c r="B197">
        <f t="shared" si="7"/>
        <v>0</v>
      </c>
      <c r="C197" s="2" t="s">
        <v>5772</v>
      </c>
      <c r="D197" s="2" t="s">
        <v>5773</v>
      </c>
      <c r="E197" s="2" t="s">
        <v>5774</v>
      </c>
      <c r="F197">
        <v>94.58</v>
      </c>
      <c r="G197" s="2" t="s">
        <v>5775</v>
      </c>
      <c r="H197" s="2" t="s">
        <v>5776</v>
      </c>
      <c r="I197">
        <v>8.24</v>
      </c>
      <c r="J197">
        <v>8.31</v>
      </c>
      <c r="K197" s="2" t="s">
        <v>2946</v>
      </c>
      <c r="N197">
        <v>100</v>
      </c>
      <c r="O197" s="2" t="s">
        <v>3</v>
      </c>
      <c r="P197" s="2" t="s">
        <v>3</v>
      </c>
      <c r="Q197" s="2" t="s">
        <v>4</v>
      </c>
      <c r="R197" s="1">
        <v>41445</v>
      </c>
      <c r="S197" s="2" t="s">
        <v>639</v>
      </c>
      <c r="T197" s="2" t="s">
        <v>12</v>
      </c>
      <c r="U197" s="2" t="s">
        <v>640</v>
      </c>
      <c r="V197" s="2" t="s">
        <v>7</v>
      </c>
      <c r="W197">
        <v>15.87</v>
      </c>
      <c r="X197">
        <v>394.96</v>
      </c>
      <c r="Y197">
        <v>5.38</v>
      </c>
      <c r="Z197">
        <v>651.70000000000005</v>
      </c>
    </row>
    <row r="198" spans="1:26" hidden="1">
      <c r="A198">
        <f>IF(S198=T198,1,0)</f>
        <v>1</v>
      </c>
      <c r="B198">
        <f t="shared" si="7"/>
        <v>1</v>
      </c>
      <c r="C198" s="2" t="s">
        <v>5777</v>
      </c>
      <c r="D198" s="2" t="s">
        <v>5778</v>
      </c>
      <c r="E198" s="2" t="s">
        <v>5779</v>
      </c>
      <c r="F198" s="3">
        <v>4231.1899999999996</v>
      </c>
      <c r="G198" s="2" t="s">
        <v>5780</v>
      </c>
      <c r="H198" s="2" t="s">
        <v>5781</v>
      </c>
      <c r="I198">
        <v>43.73</v>
      </c>
      <c r="J198">
        <v>44.94</v>
      </c>
      <c r="K198" s="2" t="s">
        <v>5782</v>
      </c>
      <c r="L198">
        <v>20.7</v>
      </c>
      <c r="M198">
        <v>20.76</v>
      </c>
      <c r="N198">
        <v>100</v>
      </c>
      <c r="O198" s="2" t="s">
        <v>3</v>
      </c>
      <c r="P198" s="2" t="s">
        <v>3</v>
      </c>
      <c r="Q198" s="2" t="s">
        <v>4</v>
      </c>
      <c r="R198" s="1">
        <v>41449</v>
      </c>
      <c r="S198" s="2" t="s">
        <v>717</v>
      </c>
      <c r="T198" s="2" t="s">
        <v>717</v>
      </c>
      <c r="U198" s="2" t="s">
        <v>38</v>
      </c>
      <c r="V198" s="2" t="s">
        <v>38</v>
      </c>
      <c r="W198" s="3">
        <v>5936.7</v>
      </c>
      <c r="X198" s="3">
        <v>8963</v>
      </c>
      <c r="Y198" s="3">
        <v>4807</v>
      </c>
      <c r="Z198" s="3">
        <v>8520</v>
      </c>
    </row>
    <row r="199" spans="1:26" hidden="1">
      <c r="B199">
        <f t="shared" si="7"/>
        <v>0</v>
      </c>
      <c r="C199" s="2" t="s">
        <v>5783</v>
      </c>
      <c r="D199" s="2" t="s">
        <v>5784</v>
      </c>
      <c r="E199" s="2" t="s">
        <v>5785</v>
      </c>
      <c r="F199">
        <v>12.36</v>
      </c>
      <c r="G199" s="2" t="s">
        <v>5786</v>
      </c>
      <c r="H199" s="2" t="s">
        <v>5787</v>
      </c>
      <c r="I199">
        <v>0.28000000000000003</v>
      </c>
      <c r="J199">
        <v>0.28000000000000003</v>
      </c>
      <c r="K199" s="2" t="s">
        <v>5788</v>
      </c>
      <c r="L199">
        <v>7.0000000000000007E-2</v>
      </c>
      <c r="M199">
        <v>0.06</v>
      </c>
      <c r="N199">
        <v>100</v>
      </c>
      <c r="O199" s="2" t="s">
        <v>3</v>
      </c>
      <c r="P199" s="2" t="s">
        <v>3</v>
      </c>
      <c r="Q199" s="2" t="s">
        <v>4</v>
      </c>
      <c r="R199" s="1">
        <v>41446</v>
      </c>
      <c r="S199" s="2" t="s">
        <v>5789</v>
      </c>
      <c r="T199" s="2" t="s">
        <v>234</v>
      </c>
      <c r="U199" s="2" t="s">
        <v>211</v>
      </c>
      <c r="V199" s="2" t="s">
        <v>236</v>
      </c>
      <c r="W199">
        <v>37.94</v>
      </c>
      <c r="X199">
        <v>119.43</v>
      </c>
      <c r="Y199">
        <v>13.92</v>
      </c>
      <c r="Z199">
        <v>23.85</v>
      </c>
    </row>
    <row r="200" spans="1:26" hidden="1">
      <c r="A200">
        <f>IF(S200=T200,1,0)</f>
        <v>1</v>
      </c>
      <c r="B200">
        <f t="shared" si="7"/>
        <v>1</v>
      </c>
      <c r="C200" s="2" t="s">
        <v>5790</v>
      </c>
      <c r="D200" s="2" t="s">
        <v>5791</v>
      </c>
      <c r="E200" s="2" t="s">
        <v>2505</v>
      </c>
      <c r="F200" s="3">
        <v>2650</v>
      </c>
      <c r="G200" s="2" t="s">
        <v>5792</v>
      </c>
      <c r="H200" s="2" t="s">
        <v>5793</v>
      </c>
      <c r="I200">
        <v>28.66</v>
      </c>
      <c r="J200">
        <v>28.66</v>
      </c>
      <c r="K200" s="2" t="s">
        <v>2946</v>
      </c>
      <c r="N200">
        <v>100</v>
      </c>
      <c r="O200" s="2" t="s">
        <v>3</v>
      </c>
      <c r="P200" s="2" t="s">
        <v>3</v>
      </c>
      <c r="Q200" s="2" t="s">
        <v>4</v>
      </c>
      <c r="R200" s="1">
        <v>41441</v>
      </c>
      <c r="S200" s="2" t="s">
        <v>2506</v>
      </c>
      <c r="T200" s="2" t="s">
        <v>2506</v>
      </c>
      <c r="U200" s="2" t="s">
        <v>2507</v>
      </c>
      <c r="V200" s="2" t="s">
        <v>2507</v>
      </c>
      <c r="W200">
        <v>123.78</v>
      </c>
      <c r="X200" s="3">
        <v>7516</v>
      </c>
      <c r="Y200" s="3">
        <v>1587.97</v>
      </c>
      <c r="Z200" s="3">
        <v>12236</v>
      </c>
    </row>
    <row r="201" spans="1:26" hidden="1">
      <c r="A201">
        <f>IF(S201=T201,1,0)</f>
        <v>1</v>
      </c>
      <c r="B201">
        <f t="shared" si="7"/>
        <v>1</v>
      </c>
      <c r="C201" s="2" t="s">
        <v>5794</v>
      </c>
      <c r="D201" s="2" t="s">
        <v>2015</v>
      </c>
      <c r="E201" s="2" t="s">
        <v>1235</v>
      </c>
      <c r="F201">
        <v>78.790000000000006</v>
      </c>
      <c r="G201" s="2" t="s">
        <v>5836</v>
      </c>
      <c r="H201" s="2" t="s">
        <v>5795</v>
      </c>
      <c r="I201">
        <v>11.09</v>
      </c>
      <c r="J201">
        <v>11.06</v>
      </c>
      <c r="K201" s="2" t="s">
        <v>5796</v>
      </c>
      <c r="N201">
        <v>100</v>
      </c>
      <c r="O201" s="2" t="s">
        <v>3</v>
      </c>
      <c r="P201" s="2" t="s">
        <v>3</v>
      </c>
      <c r="Q201" s="2" t="s">
        <v>4</v>
      </c>
      <c r="R201" s="1">
        <v>41439</v>
      </c>
      <c r="S201" s="2" t="s">
        <v>65</v>
      </c>
      <c r="T201" s="2" t="s">
        <v>65</v>
      </c>
      <c r="U201" s="2" t="s">
        <v>66</v>
      </c>
      <c r="V201" s="2" t="s">
        <v>66</v>
      </c>
      <c r="W201">
        <v>28.51</v>
      </c>
      <c r="X201">
        <v>562.94000000000005</v>
      </c>
      <c r="Y201">
        <v>642.29999999999995</v>
      </c>
      <c r="Z201" s="3">
        <v>11997.99</v>
      </c>
    </row>
    <row r="202" spans="1:26" hidden="1">
      <c r="A202">
        <f>IF(S202=T202,1,0)</f>
        <v>0</v>
      </c>
      <c r="B202">
        <f t="shared" si="7"/>
        <v>1</v>
      </c>
      <c r="C202" s="2" t="s">
        <v>5837</v>
      </c>
      <c r="D202" s="2" t="s">
        <v>5838</v>
      </c>
      <c r="E202" s="2" t="s">
        <v>5839</v>
      </c>
      <c r="G202" s="2" t="s">
        <v>5840</v>
      </c>
      <c r="H202" s="2" t="s">
        <v>5841</v>
      </c>
      <c r="I202">
        <v>5.55</v>
      </c>
      <c r="J202">
        <v>5.75</v>
      </c>
      <c r="K202" s="2" t="s">
        <v>2946</v>
      </c>
      <c r="N202">
        <v>100</v>
      </c>
      <c r="O202" s="2" t="s">
        <v>3</v>
      </c>
      <c r="P202" s="2" t="s">
        <v>3</v>
      </c>
      <c r="Q202" s="2" t="s">
        <v>4</v>
      </c>
      <c r="R202" s="1">
        <v>41438</v>
      </c>
      <c r="S202" s="2" t="s">
        <v>65</v>
      </c>
      <c r="T202" s="2" t="s">
        <v>173</v>
      </c>
      <c r="U202" s="2" t="s">
        <v>66</v>
      </c>
      <c r="V202" s="2" t="s">
        <v>66</v>
      </c>
      <c r="W202">
        <v>5</v>
      </c>
      <c r="X202">
        <v>73.150000000000006</v>
      </c>
      <c r="Y202">
        <v>270.60000000000002</v>
      </c>
      <c r="Z202" s="3">
        <v>1682.4</v>
      </c>
    </row>
    <row r="203" spans="1:26" hidden="1">
      <c r="B203">
        <f t="shared" si="7"/>
        <v>0</v>
      </c>
      <c r="C203" s="2" t="s">
        <v>5842</v>
      </c>
      <c r="D203" s="2" t="s">
        <v>5843</v>
      </c>
      <c r="E203" s="2" t="s">
        <v>2739</v>
      </c>
      <c r="F203" s="3">
        <v>2141.86</v>
      </c>
      <c r="G203" s="2" t="s">
        <v>5844</v>
      </c>
      <c r="H203" s="2" t="s">
        <v>5845</v>
      </c>
      <c r="I203">
        <v>26.6</v>
      </c>
      <c r="J203">
        <v>24.99</v>
      </c>
      <c r="K203" s="2" t="s">
        <v>5846</v>
      </c>
      <c r="L203">
        <v>13.77</v>
      </c>
      <c r="M203">
        <v>14.01</v>
      </c>
      <c r="N203">
        <v>100</v>
      </c>
      <c r="O203" s="2" t="s">
        <v>3</v>
      </c>
      <c r="P203" s="2" t="s">
        <v>3</v>
      </c>
      <c r="Q203" s="2" t="s">
        <v>4</v>
      </c>
      <c r="R203" s="1">
        <v>41438</v>
      </c>
      <c r="S203" s="2" t="s">
        <v>805</v>
      </c>
      <c r="T203" s="2" t="s">
        <v>193</v>
      </c>
      <c r="U203" s="2" t="s">
        <v>179</v>
      </c>
      <c r="V203" s="2" t="s">
        <v>195</v>
      </c>
      <c r="W203">
        <v>719.16</v>
      </c>
      <c r="X203" s="3">
        <v>5372.35</v>
      </c>
      <c r="Y203" s="3">
        <v>1486.46</v>
      </c>
      <c r="Z203" s="3">
        <v>6088.46</v>
      </c>
    </row>
    <row r="204" spans="1:26" hidden="1">
      <c r="A204">
        <f t="shared" ref="A204:A210" si="8">IF(S204=T204,1,0)</f>
        <v>1</v>
      </c>
      <c r="B204">
        <f t="shared" si="7"/>
        <v>1</v>
      </c>
      <c r="C204" s="2" t="s">
        <v>5847</v>
      </c>
      <c r="D204" s="2" t="s">
        <v>5848</v>
      </c>
      <c r="E204" s="2" t="s">
        <v>5849</v>
      </c>
      <c r="F204">
        <v>130</v>
      </c>
      <c r="G204" s="2" t="s">
        <v>5850</v>
      </c>
      <c r="H204" s="2" t="s">
        <v>5851</v>
      </c>
      <c r="I204">
        <v>4.37</v>
      </c>
      <c r="J204">
        <v>4.33</v>
      </c>
      <c r="K204" s="2" t="s">
        <v>2946</v>
      </c>
      <c r="N204">
        <v>100</v>
      </c>
      <c r="O204" s="2" t="s">
        <v>3</v>
      </c>
      <c r="P204" s="2" t="s">
        <v>3</v>
      </c>
      <c r="Q204" s="2" t="s">
        <v>4</v>
      </c>
      <c r="R204" s="1">
        <v>41437</v>
      </c>
      <c r="S204" s="2" t="s">
        <v>192</v>
      </c>
      <c r="T204" s="2" t="s">
        <v>192</v>
      </c>
      <c r="U204" s="2" t="s">
        <v>25</v>
      </c>
      <c r="V204" s="2" t="s">
        <v>25</v>
      </c>
      <c r="W204">
        <v>88.18</v>
      </c>
      <c r="X204">
        <v>174.79</v>
      </c>
      <c r="Y204">
        <v>73.31</v>
      </c>
      <c r="Z204">
        <v>224.71</v>
      </c>
    </row>
    <row r="205" spans="1:26" hidden="1">
      <c r="A205">
        <f t="shared" si="8"/>
        <v>0</v>
      </c>
      <c r="B205">
        <f t="shared" si="7"/>
        <v>1</v>
      </c>
      <c r="C205" s="2" t="s">
        <v>5852</v>
      </c>
      <c r="D205" s="2" t="s">
        <v>5853</v>
      </c>
      <c r="E205" s="2" t="s">
        <v>5854</v>
      </c>
      <c r="F205">
        <v>0.86</v>
      </c>
      <c r="G205" s="2" t="s">
        <v>5855</v>
      </c>
      <c r="H205" s="2" t="s">
        <v>5856</v>
      </c>
      <c r="I205">
        <v>49.28</v>
      </c>
      <c r="J205">
        <v>50.49</v>
      </c>
      <c r="K205" s="2" t="s">
        <v>5857</v>
      </c>
      <c r="L205">
        <v>0.45</v>
      </c>
      <c r="M205">
        <v>0.4</v>
      </c>
      <c r="N205">
        <v>100</v>
      </c>
      <c r="O205" s="2" t="s">
        <v>3</v>
      </c>
      <c r="P205" s="2" t="s">
        <v>3</v>
      </c>
      <c r="Q205" s="2" t="s">
        <v>4</v>
      </c>
      <c r="R205" s="1">
        <v>41439</v>
      </c>
      <c r="S205" s="2" t="s">
        <v>173</v>
      </c>
      <c r="T205" s="2" t="s">
        <v>65</v>
      </c>
      <c r="U205" s="2" t="s">
        <v>66</v>
      </c>
      <c r="V205" s="2" t="s">
        <v>66</v>
      </c>
      <c r="W205">
        <v>20.28</v>
      </c>
      <c r="X205">
        <v>111.64</v>
      </c>
      <c r="Y205">
        <v>385.88</v>
      </c>
      <c r="Z205">
        <v>993.38</v>
      </c>
    </row>
    <row r="206" spans="1:26" hidden="1">
      <c r="A206">
        <f t="shared" si="8"/>
        <v>1</v>
      </c>
      <c r="B206">
        <f t="shared" si="7"/>
        <v>1</v>
      </c>
      <c r="C206" s="2" t="s">
        <v>5858</v>
      </c>
      <c r="D206" s="2" t="s">
        <v>5859</v>
      </c>
      <c r="E206" s="2" t="s">
        <v>5860</v>
      </c>
      <c r="F206">
        <v>442.84</v>
      </c>
      <c r="G206" s="2" t="s">
        <v>5861</v>
      </c>
      <c r="H206" s="2" t="s">
        <v>5862</v>
      </c>
      <c r="I206">
        <v>19.760000000000002</v>
      </c>
      <c r="J206">
        <v>19.649999999999999</v>
      </c>
      <c r="K206" s="2" t="s">
        <v>2999</v>
      </c>
      <c r="L206">
        <v>18.899999999999999</v>
      </c>
      <c r="M206">
        <v>18.77</v>
      </c>
      <c r="N206">
        <v>100</v>
      </c>
      <c r="O206" s="2" t="s">
        <v>3</v>
      </c>
      <c r="P206" s="2" t="s">
        <v>3</v>
      </c>
      <c r="Q206" s="2" t="s">
        <v>4</v>
      </c>
      <c r="R206" s="1">
        <v>41435</v>
      </c>
      <c r="S206" s="2" t="s">
        <v>173</v>
      </c>
      <c r="T206" s="2" t="s">
        <v>173</v>
      </c>
      <c r="U206" s="2" t="s">
        <v>66</v>
      </c>
      <c r="V206" s="2" t="s">
        <v>66</v>
      </c>
      <c r="W206">
        <v>147.74</v>
      </c>
      <c r="X206">
        <v>218.3</v>
      </c>
      <c r="Y206" s="3">
        <v>3013.89</v>
      </c>
      <c r="Z206" s="3">
        <v>4051.14</v>
      </c>
    </row>
    <row r="207" spans="1:26" hidden="1">
      <c r="A207">
        <f t="shared" si="8"/>
        <v>1</v>
      </c>
      <c r="B207">
        <f t="shared" si="7"/>
        <v>1</v>
      </c>
      <c r="C207" s="2" t="s">
        <v>5863</v>
      </c>
      <c r="D207" s="2" t="s">
        <v>5864</v>
      </c>
      <c r="E207" s="2" t="s">
        <v>5865</v>
      </c>
      <c r="F207" s="3">
        <v>2640.8</v>
      </c>
      <c r="G207" s="2" t="s">
        <v>5866</v>
      </c>
      <c r="H207" s="2" t="s">
        <v>5867</v>
      </c>
      <c r="I207">
        <v>37.799999999999997</v>
      </c>
      <c r="J207">
        <v>37.950000000000003</v>
      </c>
      <c r="K207" s="2" t="s">
        <v>5868</v>
      </c>
      <c r="L207">
        <v>33.69</v>
      </c>
      <c r="M207">
        <v>33.65</v>
      </c>
      <c r="N207">
        <v>100</v>
      </c>
      <c r="O207" s="2" t="s">
        <v>3</v>
      </c>
      <c r="P207" s="2" t="s">
        <v>3</v>
      </c>
      <c r="Q207" s="2" t="s">
        <v>4</v>
      </c>
      <c r="R207" s="1">
        <v>41429</v>
      </c>
      <c r="S207" s="2" t="s">
        <v>5</v>
      </c>
      <c r="T207" s="2" t="s">
        <v>5</v>
      </c>
      <c r="U207" s="2" t="s">
        <v>85</v>
      </c>
      <c r="V207" s="2" t="s">
        <v>85</v>
      </c>
      <c r="W207">
        <v>317.10000000000002</v>
      </c>
      <c r="X207" s="3">
        <v>3247.36</v>
      </c>
      <c r="Y207">
        <v>378.23</v>
      </c>
      <c r="Z207" s="3">
        <v>6494.35</v>
      </c>
    </row>
    <row r="208" spans="1:26" hidden="1">
      <c r="A208">
        <f t="shared" si="8"/>
        <v>1</v>
      </c>
      <c r="B208">
        <f t="shared" si="7"/>
        <v>1</v>
      </c>
      <c r="C208" s="2" t="s">
        <v>5869</v>
      </c>
      <c r="D208" s="2" t="s">
        <v>1231</v>
      </c>
      <c r="E208" s="2" t="s">
        <v>5870</v>
      </c>
      <c r="F208" s="3">
        <v>2178.14</v>
      </c>
      <c r="G208" s="2" t="s">
        <v>5871</v>
      </c>
      <c r="H208" s="2" t="s">
        <v>5872</v>
      </c>
      <c r="I208">
        <v>65.89</v>
      </c>
      <c r="J208">
        <v>67.09</v>
      </c>
      <c r="K208" s="2" t="s">
        <v>5873</v>
      </c>
      <c r="L208">
        <v>23.37</v>
      </c>
      <c r="M208">
        <v>23.86</v>
      </c>
      <c r="N208">
        <v>100</v>
      </c>
      <c r="O208" s="2" t="s">
        <v>3</v>
      </c>
      <c r="P208" s="2" t="s">
        <v>3</v>
      </c>
      <c r="Q208" s="2" t="s">
        <v>4</v>
      </c>
      <c r="R208" s="1">
        <v>41428</v>
      </c>
      <c r="S208" s="2" t="s">
        <v>35</v>
      </c>
      <c r="T208" s="2" t="s">
        <v>35</v>
      </c>
      <c r="U208" s="2" t="s">
        <v>37</v>
      </c>
      <c r="V208" s="2" t="s">
        <v>37</v>
      </c>
      <c r="W208">
        <v>395.82</v>
      </c>
      <c r="X208">
        <v>510.9</v>
      </c>
      <c r="Y208" s="3">
        <v>3193.09</v>
      </c>
      <c r="Z208" s="3">
        <v>2775.01</v>
      </c>
    </row>
    <row r="209" spans="1:26" hidden="1">
      <c r="A209">
        <f t="shared" si="8"/>
        <v>1</v>
      </c>
      <c r="B209">
        <f t="shared" si="7"/>
        <v>1</v>
      </c>
      <c r="C209" s="2" t="s">
        <v>5874</v>
      </c>
      <c r="D209" s="2" t="s">
        <v>5875</v>
      </c>
      <c r="E209" s="2" t="s">
        <v>1042</v>
      </c>
      <c r="F209" s="3">
        <v>5593.97</v>
      </c>
      <c r="G209" s="2" t="s">
        <v>6315</v>
      </c>
      <c r="H209" s="2" t="s">
        <v>5876</v>
      </c>
      <c r="K209" s="2" t="s">
        <v>5877</v>
      </c>
      <c r="L209">
        <v>19.28</v>
      </c>
      <c r="M209">
        <v>23.62</v>
      </c>
      <c r="N209">
        <v>100</v>
      </c>
      <c r="O209" s="2" t="s">
        <v>3</v>
      </c>
      <c r="P209" s="2" t="s">
        <v>3</v>
      </c>
      <c r="Q209" s="2" t="s">
        <v>4</v>
      </c>
      <c r="R209" s="1">
        <v>41423</v>
      </c>
      <c r="S209" s="2" t="s">
        <v>324</v>
      </c>
      <c r="T209" s="2" t="s">
        <v>324</v>
      </c>
      <c r="U209" s="2" t="s">
        <v>325</v>
      </c>
      <c r="V209" s="2" t="s">
        <v>325</v>
      </c>
      <c r="W209" s="3">
        <v>2951.98</v>
      </c>
      <c r="X209" s="3">
        <v>11548</v>
      </c>
      <c r="Y209" s="3">
        <v>11878.63</v>
      </c>
      <c r="Z209" s="3">
        <v>52467</v>
      </c>
    </row>
    <row r="210" spans="1:26" hidden="1">
      <c r="A210">
        <f t="shared" si="8"/>
        <v>1</v>
      </c>
      <c r="B210">
        <f t="shared" si="7"/>
        <v>1</v>
      </c>
      <c r="C210" s="2" t="s">
        <v>5878</v>
      </c>
      <c r="D210" s="2" t="s">
        <v>5879</v>
      </c>
      <c r="E210" s="2" t="s">
        <v>647</v>
      </c>
      <c r="F210" s="3">
        <v>1159.42</v>
      </c>
      <c r="G210" s="2" t="s">
        <v>5880</v>
      </c>
      <c r="H210" s="2" t="s">
        <v>5881</v>
      </c>
      <c r="I210">
        <v>18.440000000000001</v>
      </c>
      <c r="J210">
        <v>18.190000000000001</v>
      </c>
      <c r="K210" s="2" t="s">
        <v>5882</v>
      </c>
      <c r="L210">
        <v>12.97</v>
      </c>
      <c r="M210">
        <v>13.01</v>
      </c>
      <c r="N210">
        <v>100</v>
      </c>
      <c r="O210" s="2" t="s">
        <v>3</v>
      </c>
      <c r="P210" s="2" t="s">
        <v>3</v>
      </c>
      <c r="Q210" s="2" t="s">
        <v>4</v>
      </c>
      <c r="R210" s="1">
        <v>41423</v>
      </c>
      <c r="S210" s="2" t="s">
        <v>648</v>
      </c>
      <c r="T210" s="2" t="s">
        <v>648</v>
      </c>
      <c r="U210" s="2" t="s">
        <v>211</v>
      </c>
      <c r="V210" s="2" t="s">
        <v>211</v>
      </c>
      <c r="W210">
        <v>528.21</v>
      </c>
      <c r="X210" s="3">
        <v>2460.33</v>
      </c>
      <c r="Y210" s="3">
        <v>2233.48</v>
      </c>
      <c r="Z210" s="3">
        <v>9882.0499999999993</v>
      </c>
    </row>
    <row r="211" spans="1:26" hidden="1">
      <c r="B211">
        <f t="shared" si="7"/>
        <v>0</v>
      </c>
      <c r="C211" s="2" t="s">
        <v>5883</v>
      </c>
      <c r="D211" s="2" t="s">
        <v>5884</v>
      </c>
      <c r="E211" s="2" t="s">
        <v>1143</v>
      </c>
      <c r="F211">
        <v>136</v>
      </c>
      <c r="G211" s="2" t="s">
        <v>5885</v>
      </c>
      <c r="H211" s="2" t="s">
        <v>5886</v>
      </c>
      <c r="I211">
        <v>35.409999999999997</v>
      </c>
      <c r="J211">
        <v>35.19</v>
      </c>
      <c r="K211" s="2" t="s">
        <v>2946</v>
      </c>
      <c r="N211">
        <v>100</v>
      </c>
      <c r="O211" s="2" t="s">
        <v>3</v>
      </c>
      <c r="P211" s="2" t="s">
        <v>3</v>
      </c>
      <c r="Q211" s="2" t="s">
        <v>4</v>
      </c>
      <c r="R211" s="1">
        <v>41422</v>
      </c>
      <c r="S211" s="2" t="s">
        <v>370</v>
      </c>
      <c r="T211" s="2" t="s">
        <v>370</v>
      </c>
      <c r="U211" s="2" t="s">
        <v>103</v>
      </c>
      <c r="V211" s="2" t="s">
        <v>91</v>
      </c>
      <c r="W211">
        <v>77.790000000000006</v>
      </c>
      <c r="X211">
        <v>275.27999999999997</v>
      </c>
      <c r="Y211">
        <v>33.24</v>
      </c>
      <c r="Z211">
        <v>207.91</v>
      </c>
    </row>
    <row r="212" spans="1:26" hidden="1">
      <c r="A212">
        <f>IF(S212=T212,1,0)</f>
        <v>1</v>
      </c>
      <c r="B212">
        <f t="shared" si="7"/>
        <v>1</v>
      </c>
      <c r="C212" s="2" t="s">
        <v>5887</v>
      </c>
      <c r="D212" s="2" t="s">
        <v>5888</v>
      </c>
      <c r="E212" s="2" t="s">
        <v>5500</v>
      </c>
      <c r="F212">
        <v>917.02</v>
      </c>
      <c r="G212" s="2" t="s">
        <v>5889</v>
      </c>
      <c r="H212" s="2" t="s">
        <v>5890</v>
      </c>
      <c r="I212">
        <v>16.64</v>
      </c>
      <c r="J212">
        <v>16.07</v>
      </c>
      <c r="K212" s="2" t="s">
        <v>5891</v>
      </c>
      <c r="L212">
        <v>8.5500000000000007</v>
      </c>
      <c r="M212">
        <v>8.61</v>
      </c>
      <c r="N212">
        <v>100</v>
      </c>
      <c r="O212" s="2" t="s">
        <v>3</v>
      </c>
      <c r="P212" s="2" t="s">
        <v>3</v>
      </c>
      <c r="Q212" s="2" t="s">
        <v>4</v>
      </c>
      <c r="R212" s="1">
        <v>41422</v>
      </c>
      <c r="S212" s="2" t="s">
        <v>35</v>
      </c>
      <c r="T212" s="2" t="s">
        <v>35</v>
      </c>
      <c r="U212" s="2" t="s">
        <v>37</v>
      </c>
      <c r="V212" s="2" t="s">
        <v>37</v>
      </c>
      <c r="W212">
        <v>167.42</v>
      </c>
      <c r="X212">
        <v>54.53</v>
      </c>
      <c r="Y212" s="3">
        <v>1784.26</v>
      </c>
      <c r="Z212" s="3">
        <v>2088.1</v>
      </c>
    </row>
    <row r="213" spans="1:26" hidden="1">
      <c r="B213">
        <f t="shared" si="7"/>
        <v>0</v>
      </c>
      <c r="C213" s="2" t="s">
        <v>5892</v>
      </c>
      <c r="D213" s="2" t="s">
        <v>5893</v>
      </c>
      <c r="E213" s="2" t="s">
        <v>5894</v>
      </c>
      <c r="F213">
        <v>2.69</v>
      </c>
      <c r="G213" s="2" t="s">
        <v>5895</v>
      </c>
      <c r="H213" s="2" t="s">
        <v>5896</v>
      </c>
      <c r="I213">
        <v>0.17</v>
      </c>
      <c r="J213">
        <v>0.34</v>
      </c>
      <c r="K213" s="2" t="s">
        <v>2946</v>
      </c>
      <c r="N213">
        <v>100</v>
      </c>
      <c r="O213" s="2" t="s">
        <v>3</v>
      </c>
      <c r="P213" s="2" t="s">
        <v>3</v>
      </c>
      <c r="Q213" s="2" t="s">
        <v>4</v>
      </c>
      <c r="R213" s="1">
        <v>41415</v>
      </c>
      <c r="S213" s="2" t="s">
        <v>87</v>
      </c>
      <c r="T213" s="2" t="s">
        <v>149</v>
      </c>
      <c r="U213" s="2" t="s">
        <v>357</v>
      </c>
      <c r="V213" s="2" t="s">
        <v>151</v>
      </c>
      <c r="W213">
        <v>0.35</v>
      </c>
      <c r="X213">
        <v>4.0999999999999996</v>
      </c>
      <c r="Y213">
        <v>0.03</v>
      </c>
      <c r="Z213">
        <v>3.26</v>
      </c>
    </row>
    <row r="214" spans="1:26" hidden="1">
      <c r="B214">
        <f t="shared" si="7"/>
        <v>0</v>
      </c>
      <c r="C214" s="2" t="s">
        <v>5897</v>
      </c>
      <c r="D214" s="2" t="s">
        <v>5898</v>
      </c>
      <c r="E214" s="2" t="s">
        <v>1261</v>
      </c>
      <c r="F214" s="3">
        <v>3206.88</v>
      </c>
      <c r="G214" s="2" t="s">
        <v>5899</v>
      </c>
      <c r="H214" s="2" t="s">
        <v>6316</v>
      </c>
      <c r="K214" s="2" t="s">
        <v>5900</v>
      </c>
      <c r="L214">
        <v>29.11</v>
      </c>
      <c r="M214">
        <v>32.880000000000003</v>
      </c>
      <c r="N214">
        <v>100</v>
      </c>
      <c r="O214" s="2" t="s">
        <v>3</v>
      </c>
      <c r="P214" s="2" t="s">
        <v>3</v>
      </c>
      <c r="Q214" s="2" t="s">
        <v>4</v>
      </c>
      <c r="R214" s="1">
        <v>41422</v>
      </c>
      <c r="S214" s="2" t="s">
        <v>48</v>
      </c>
      <c r="T214" s="2" t="s">
        <v>653</v>
      </c>
      <c r="U214" s="2" t="s">
        <v>24</v>
      </c>
      <c r="V214" s="2" t="s">
        <v>223</v>
      </c>
      <c r="W214" s="3">
        <v>1805.27</v>
      </c>
      <c r="X214" s="3">
        <v>8565</v>
      </c>
      <c r="Y214" s="3">
        <v>2372.5300000000002</v>
      </c>
      <c r="Z214" s="3">
        <v>10524</v>
      </c>
    </row>
    <row r="215" spans="1:26" hidden="1">
      <c r="A215">
        <f>IF(S215=T215,1,0)</f>
        <v>0</v>
      </c>
      <c r="B215">
        <f t="shared" si="7"/>
        <v>1</v>
      </c>
      <c r="C215" s="2" t="s">
        <v>5901</v>
      </c>
      <c r="D215" s="2" t="s">
        <v>5902</v>
      </c>
      <c r="E215" s="2" t="s">
        <v>5903</v>
      </c>
      <c r="F215">
        <v>73.59</v>
      </c>
      <c r="G215" s="2" t="s">
        <v>5904</v>
      </c>
      <c r="H215" s="2" t="s">
        <v>5905</v>
      </c>
      <c r="K215" s="2" t="s">
        <v>5906</v>
      </c>
      <c r="L215">
        <v>3.2</v>
      </c>
      <c r="M215">
        <v>3.2</v>
      </c>
      <c r="N215">
        <v>100</v>
      </c>
      <c r="O215" s="2" t="s">
        <v>3</v>
      </c>
      <c r="P215" s="2" t="s">
        <v>3</v>
      </c>
      <c r="Q215" s="2" t="s">
        <v>4</v>
      </c>
      <c r="R215" s="1">
        <v>41416</v>
      </c>
      <c r="S215" s="2" t="s">
        <v>227</v>
      </c>
      <c r="T215" s="2" t="s">
        <v>93</v>
      </c>
      <c r="U215" s="2" t="s">
        <v>95</v>
      </c>
      <c r="V215" s="2" t="s">
        <v>95</v>
      </c>
      <c r="W215">
        <v>306.47000000000003</v>
      </c>
      <c r="X215">
        <v>607.29999999999995</v>
      </c>
      <c r="Y215">
        <v>129.66</v>
      </c>
      <c r="Z215">
        <v>296.8</v>
      </c>
    </row>
    <row r="216" spans="1:26" hidden="1">
      <c r="A216">
        <f>IF(S216=T216,1,0)</f>
        <v>0</v>
      </c>
      <c r="B216">
        <f t="shared" si="7"/>
        <v>1</v>
      </c>
      <c r="C216" s="2" t="s">
        <v>5907</v>
      </c>
      <c r="D216" s="2" t="s">
        <v>5908</v>
      </c>
      <c r="E216" s="2" t="s">
        <v>5909</v>
      </c>
      <c r="F216">
        <v>124.35</v>
      </c>
      <c r="G216" s="2" t="s">
        <v>5910</v>
      </c>
      <c r="H216" s="2" t="s">
        <v>5911</v>
      </c>
      <c r="I216">
        <v>19.2</v>
      </c>
      <c r="J216">
        <v>18.86</v>
      </c>
      <c r="K216" s="2" t="s">
        <v>2946</v>
      </c>
      <c r="N216">
        <v>100</v>
      </c>
      <c r="O216" s="2" t="s">
        <v>3</v>
      </c>
      <c r="P216" s="2" t="s">
        <v>3</v>
      </c>
      <c r="Q216" s="2" t="s">
        <v>4</v>
      </c>
      <c r="R216" s="1">
        <v>41408</v>
      </c>
      <c r="S216" s="2" t="s">
        <v>5912</v>
      </c>
      <c r="T216" s="2" t="s">
        <v>1347</v>
      </c>
      <c r="U216" s="2" t="s">
        <v>147</v>
      </c>
      <c r="V216" s="2" t="s">
        <v>147</v>
      </c>
      <c r="W216">
        <v>97.18</v>
      </c>
      <c r="X216">
        <v>81.73</v>
      </c>
      <c r="Y216">
        <v>57.27</v>
      </c>
      <c r="Z216">
        <v>146.66</v>
      </c>
    </row>
    <row r="217" spans="1:26" hidden="1">
      <c r="A217">
        <f>IF(S217=T217,1,0)</f>
        <v>0</v>
      </c>
      <c r="B217">
        <f t="shared" si="7"/>
        <v>1</v>
      </c>
      <c r="C217" s="2" t="s">
        <v>5913</v>
      </c>
      <c r="D217" s="2" t="s">
        <v>5914</v>
      </c>
      <c r="E217" s="2" t="s">
        <v>1477</v>
      </c>
      <c r="F217">
        <v>37.49</v>
      </c>
      <c r="G217" s="2" t="s">
        <v>5915</v>
      </c>
      <c r="H217" s="2" t="s">
        <v>5916</v>
      </c>
      <c r="I217">
        <v>32.590000000000003</v>
      </c>
      <c r="J217">
        <v>32.549999999999997</v>
      </c>
      <c r="K217" s="2" t="s">
        <v>5917</v>
      </c>
      <c r="L217">
        <v>10.67</v>
      </c>
      <c r="M217">
        <v>17.75</v>
      </c>
      <c r="N217">
        <v>100</v>
      </c>
      <c r="O217" s="2" t="s">
        <v>3</v>
      </c>
      <c r="P217" s="2" t="s">
        <v>3</v>
      </c>
      <c r="Q217" s="2" t="s">
        <v>4</v>
      </c>
      <c r="R217" s="1">
        <v>41408</v>
      </c>
      <c r="S217" s="2" t="s">
        <v>65</v>
      </c>
      <c r="T217" s="2" t="s">
        <v>173</v>
      </c>
      <c r="U217" s="2" t="s">
        <v>66</v>
      </c>
      <c r="V217" s="2" t="s">
        <v>66</v>
      </c>
      <c r="W217">
        <v>11.17</v>
      </c>
      <c r="X217">
        <v>263.04000000000002</v>
      </c>
      <c r="Y217">
        <v>261.33999999999997</v>
      </c>
      <c r="Z217" s="3">
        <v>5721.12</v>
      </c>
    </row>
    <row r="218" spans="1:26" hidden="1">
      <c r="A218">
        <f>IF(S218=T218,1,0)</f>
        <v>1</v>
      </c>
      <c r="B218">
        <f t="shared" si="7"/>
        <v>1</v>
      </c>
      <c r="C218" s="2" t="s">
        <v>5918</v>
      </c>
      <c r="D218" s="2" t="s">
        <v>5919</v>
      </c>
      <c r="E218" s="2" t="s">
        <v>1907</v>
      </c>
      <c r="F218">
        <v>114.29</v>
      </c>
      <c r="G218" s="2" t="s">
        <v>6317</v>
      </c>
      <c r="H218" s="2" t="s">
        <v>5920</v>
      </c>
      <c r="I218">
        <v>15.83</v>
      </c>
      <c r="J218">
        <v>16.079999999999998</v>
      </c>
      <c r="K218" s="2" t="s">
        <v>5921</v>
      </c>
      <c r="L218">
        <v>10.029999999999999</v>
      </c>
      <c r="M218">
        <v>10.210000000000001</v>
      </c>
      <c r="N218">
        <v>100</v>
      </c>
      <c r="O218" s="2" t="s">
        <v>3</v>
      </c>
      <c r="P218" s="2" t="s">
        <v>3</v>
      </c>
      <c r="Q218" s="2" t="s">
        <v>4</v>
      </c>
      <c r="R218" s="1">
        <v>41407</v>
      </c>
      <c r="S218" s="2" t="s">
        <v>65</v>
      </c>
      <c r="T218" s="2" t="s">
        <v>65</v>
      </c>
      <c r="U218" s="2" t="s">
        <v>66</v>
      </c>
      <c r="V218" s="2" t="s">
        <v>66</v>
      </c>
      <c r="W218">
        <v>52.18</v>
      </c>
      <c r="X218">
        <v>222.63</v>
      </c>
      <c r="Y218" s="3">
        <v>1135.3399999999999</v>
      </c>
      <c r="Z218" s="3">
        <v>4225.2299999999996</v>
      </c>
    </row>
    <row r="219" spans="1:26" hidden="1">
      <c r="B219">
        <f t="shared" si="7"/>
        <v>0</v>
      </c>
      <c r="C219" s="2" t="s">
        <v>5922</v>
      </c>
      <c r="D219" s="2" t="s">
        <v>5923</v>
      </c>
      <c r="E219" s="2" t="s">
        <v>5924</v>
      </c>
      <c r="F219">
        <v>3.08</v>
      </c>
      <c r="G219" s="2" t="s">
        <v>5925</v>
      </c>
      <c r="H219" s="2" t="s">
        <v>5926</v>
      </c>
      <c r="I219">
        <v>2.75</v>
      </c>
      <c r="J219">
        <v>2.75</v>
      </c>
      <c r="K219" s="2" t="s">
        <v>2946</v>
      </c>
      <c r="N219">
        <v>100</v>
      </c>
      <c r="O219" s="2" t="s">
        <v>3</v>
      </c>
      <c r="P219" s="2" t="s">
        <v>3</v>
      </c>
      <c r="Q219" s="2" t="s">
        <v>4</v>
      </c>
      <c r="R219" s="1">
        <v>41400</v>
      </c>
      <c r="S219" s="2" t="s">
        <v>124</v>
      </c>
      <c r="T219" s="2" t="s">
        <v>960</v>
      </c>
      <c r="U219" s="2" t="s">
        <v>618</v>
      </c>
      <c r="V219" s="2" t="s">
        <v>145</v>
      </c>
      <c r="W219">
        <v>4.99</v>
      </c>
      <c r="X219">
        <v>0.05</v>
      </c>
      <c r="Y219">
        <v>7.9</v>
      </c>
      <c r="Z219">
        <v>0.66</v>
      </c>
    </row>
    <row r="220" spans="1:26" hidden="1">
      <c r="A220">
        <f>IF(S220=T220,1,0)</f>
        <v>0</v>
      </c>
      <c r="B220">
        <f t="shared" si="7"/>
        <v>1</v>
      </c>
      <c r="C220" s="2" t="s">
        <v>5927</v>
      </c>
      <c r="D220" s="2" t="s">
        <v>5928</v>
      </c>
      <c r="E220" s="2" t="s">
        <v>5929</v>
      </c>
      <c r="F220">
        <v>102.21</v>
      </c>
      <c r="G220" s="2" t="s">
        <v>5930</v>
      </c>
      <c r="H220" s="2" t="s">
        <v>5931</v>
      </c>
      <c r="I220">
        <v>16.71</v>
      </c>
      <c r="J220">
        <v>16.61</v>
      </c>
      <c r="K220" s="2" t="s">
        <v>2946</v>
      </c>
      <c r="N220">
        <v>100</v>
      </c>
      <c r="O220" s="2" t="s">
        <v>3</v>
      </c>
      <c r="P220" s="2" t="s">
        <v>3</v>
      </c>
      <c r="Q220" s="2" t="s">
        <v>4</v>
      </c>
      <c r="R220" s="1">
        <v>41404</v>
      </c>
      <c r="S220" s="2" t="s">
        <v>812</v>
      </c>
      <c r="T220" s="2" t="s">
        <v>2734</v>
      </c>
      <c r="U220" s="2" t="s">
        <v>813</v>
      </c>
      <c r="V220" s="2" t="s">
        <v>813</v>
      </c>
      <c r="W220">
        <v>102.69</v>
      </c>
      <c r="X220">
        <v>311.88</v>
      </c>
      <c r="Y220">
        <v>42.85</v>
      </c>
      <c r="Z220">
        <v>203.1</v>
      </c>
    </row>
    <row r="221" spans="1:26" hidden="1">
      <c r="A221">
        <f>IF(S221=T221,1,0)</f>
        <v>0</v>
      </c>
      <c r="B221">
        <f t="shared" si="7"/>
        <v>1</v>
      </c>
      <c r="C221" s="2" t="s">
        <v>5932</v>
      </c>
      <c r="D221" s="2" t="s">
        <v>5933</v>
      </c>
      <c r="E221" s="2" t="s">
        <v>5934</v>
      </c>
      <c r="F221">
        <v>34</v>
      </c>
      <c r="G221" s="2" t="s">
        <v>5935</v>
      </c>
      <c r="H221" s="2" t="s">
        <v>5936</v>
      </c>
      <c r="I221">
        <v>14.37</v>
      </c>
      <c r="J221">
        <v>13.93</v>
      </c>
      <c r="K221" s="2" t="s">
        <v>2946</v>
      </c>
      <c r="N221">
        <v>100</v>
      </c>
      <c r="O221" s="2" t="s">
        <v>3</v>
      </c>
      <c r="P221" s="2" t="s">
        <v>3</v>
      </c>
      <c r="Q221" s="2" t="s">
        <v>4</v>
      </c>
      <c r="R221" s="1">
        <v>41403</v>
      </c>
      <c r="S221" s="2" t="s">
        <v>571</v>
      </c>
      <c r="T221" s="2" t="s">
        <v>2267</v>
      </c>
      <c r="U221" s="2" t="s">
        <v>103</v>
      </c>
      <c r="V221" s="2" t="s">
        <v>103</v>
      </c>
      <c r="W221">
        <v>12.31</v>
      </c>
      <c r="X221">
        <v>326.98</v>
      </c>
      <c r="Y221">
        <v>24.95</v>
      </c>
      <c r="Z221">
        <v>309.57</v>
      </c>
    </row>
    <row r="222" spans="1:26" hidden="1">
      <c r="B222">
        <f t="shared" si="7"/>
        <v>0</v>
      </c>
      <c r="C222" s="2" t="s">
        <v>5937</v>
      </c>
      <c r="D222" s="2" t="s">
        <v>5938</v>
      </c>
      <c r="E222" s="2" t="s">
        <v>4970</v>
      </c>
      <c r="F222">
        <v>340.32</v>
      </c>
      <c r="G222" s="2" t="s">
        <v>5939</v>
      </c>
      <c r="H222" s="2" t="s">
        <v>5940</v>
      </c>
      <c r="I222">
        <v>31.68</v>
      </c>
      <c r="J222">
        <v>31.87</v>
      </c>
      <c r="K222" s="2" t="s">
        <v>5941</v>
      </c>
      <c r="L222">
        <v>10.84</v>
      </c>
      <c r="M222">
        <v>10.88</v>
      </c>
      <c r="N222">
        <v>100</v>
      </c>
      <c r="O222" s="2" t="s">
        <v>3</v>
      </c>
      <c r="P222" s="2" t="s">
        <v>3</v>
      </c>
      <c r="Q222" s="2" t="s">
        <v>4</v>
      </c>
      <c r="R222" s="1">
        <v>41402</v>
      </c>
      <c r="S222" s="2" t="s">
        <v>394</v>
      </c>
      <c r="T222" s="2" t="s">
        <v>11</v>
      </c>
      <c r="U222" s="2" t="s">
        <v>357</v>
      </c>
      <c r="V222" s="2" t="s">
        <v>7</v>
      </c>
      <c r="W222">
        <v>47.73</v>
      </c>
      <c r="X222">
        <v>79.930000000000007</v>
      </c>
      <c r="Y222">
        <v>38.78</v>
      </c>
      <c r="Z222">
        <v>235.73</v>
      </c>
    </row>
    <row r="223" spans="1:26" hidden="1">
      <c r="B223">
        <f t="shared" si="7"/>
        <v>0</v>
      </c>
      <c r="C223" s="2" t="s">
        <v>5942</v>
      </c>
      <c r="D223" s="2" t="s">
        <v>5943</v>
      </c>
      <c r="E223" s="2" t="s">
        <v>5944</v>
      </c>
      <c r="F223">
        <v>47.25</v>
      </c>
      <c r="G223" s="2" t="s">
        <v>5945</v>
      </c>
      <c r="H223" s="2" t="s">
        <v>5946</v>
      </c>
      <c r="I223">
        <v>9.8699999999999992</v>
      </c>
      <c r="J223">
        <v>10.220000000000001</v>
      </c>
      <c r="K223" s="2" t="s">
        <v>2946</v>
      </c>
      <c r="N223">
        <v>100</v>
      </c>
      <c r="O223" s="2" t="s">
        <v>3</v>
      </c>
      <c r="P223" s="2" t="s">
        <v>3</v>
      </c>
      <c r="Q223" s="2" t="s">
        <v>4</v>
      </c>
      <c r="R223" s="1">
        <v>41401</v>
      </c>
      <c r="S223" s="2" t="s">
        <v>754</v>
      </c>
      <c r="T223" s="2" t="s">
        <v>48</v>
      </c>
      <c r="U223" s="2" t="s">
        <v>13</v>
      </c>
      <c r="V223" s="2" t="s">
        <v>24</v>
      </c>
      <c r="W223">
        <v>0.02</v>
      </c>
      <c r="X223">
        <v>197.32</v>
      </c>
      <c r="Y223">
        <v>0.2</v>
      </c>
      <c r="Z223">
        <v>184.09</v>
      </c>
    </row>
    <row r="224" spans="1:26" hidden="1">
      <c r="B224">
        <f t="shared" si="7"/>
        <v>0</v>
      </c>
      <c r="C224" s="2" t="s">
        <v>5947</v>
      </c>
      <c r="D224" s="2" t="s">
        <v>5948</v>
      </c>
      <c r="E224" s="2" t="s">
        <v>5949</v>
      </c>
      <c r="F224">
        <v>75</v>
      </c>
      <c r="G224" s="2" t="s">
        <v>5950</v>
      </c>
      <c r="H224" s="2" t="s">
        <v>5951</v>
      </c>
      <c r="I224">
        <v>39.99</v>
      </c>
      <c r="J224">
        <v>40.75</v>
      </c>
      <c r="K224" s="2" t="s">
        <v>2946</v>
      </c>
      <c r="N224">
        <v>100</v>
      </c>
      <c r="O224" s="2" t="s">
        <v>3</v>
      </c>
      <c r="P224" s="2" t="s">
        <v>3</v>
      </c>
      <c r="Q224" s="2" t="s">
        <v>4</v>
      </c>
      <c r="R224" s="1">
        <v>41401</v>
      </c>
      <c r="S224" s="2" t="s">
        <v>1740</v>
      </c>
      <c r="T224" s="2" t="s">
        <v>547</v>
      </c>
      <c r="U224" s="2" t="s">
        <v>13</v>
      </c>
      <c r="V224" s="2" t="s">
        <v>235</v>
      </c>
      <c r="W224">
        <v>208.86</v>
      </c>
      <c r="X224" s="3">
        <v>1240.22</v>
      </c>
      <c r="Y224">
        <v>320.18</v>
      </c>
      <c r="Z224" s="3">
        <v>8875.67</v>
      </c>
    </row>
    <row r="225" spans="1:26" hidden="1">
      <c r="A225">
        <f>IF(S225=T225,1,0)</f>
        <v>1</v>
      </c>
      <c r="B225">
        <f t="shared" si="7"/>
        <v>1</v>
      </c>
      <c r="C225" s="2" t="s">
        <v>5952</v>
      </c>
      <c r="D225" s="2" t="s">
        <v>5953</v>
      </c>
      <c r="E225" s="2" t="s">
        <v>5308</v>
      </c>
      <c r="F225">
        <v>7.79</v>
      </c>
      <c r="G225" s="2" t="s">
        <v>5954</v>
      </c>
      <c r="H225" s="2" t="s">
        <v>5955</v>
      </c>
      <c r="I225">
        <v>16.2</v>
      </c>
      <c r="J225">
        <v>16.18</v>
      </c>
      <c r="K225" s="2" t="s">
        <v>5956</v>
      </c>
      <c r="L225">
        <v>6.41</v>
      </c>
      <c r="M225">
        <v>6.5</v>
      </c>
      <c r="N225">
        <v>100</v>
      </c>
      <c r="O225" s="2" t="s">
        <v>3</v>
      </c>
      <c r="P225" s="2" t="s">
        <v>3</v>
      </c>
      <c r="Q225" s="2" t="s">
        <v>4</v>
      </c>
      <c r="R225" s="1">
        <v>41400</v>
      </c>
      <c r="S225" s="2" t="s">
        <v>64</v>
      </c>
      <c r="T225" s="2" t="s">
        <v>64</v>
      </c>
      <c r="U225" s="2" t="s">
        <v>66</v>
      </c>
      <c r="V225" s="2" t="s">
        <v>66</v>
      </c>
      <c r="W225">
        <v>0.99</v>
      </c>
      <c r="X225">
        <v>75.319999999999993</v>
      </c>
      <c r="Y225">
        <v>111.22</v>
      </c>
      <c r="Z225" s="3">
        <v>1547.69</v>
      </c>
    </row>
    <row r="226" spans="1:26" hidden="1">
      <c r="A226">
        <f>IF(S226=T226,1,0)</f>
        <v>1</v>
      </c>
      <c r="B226">
        <f t="shared" si="7"/>
        <v>1</v>
      </c>
      <c r="C226" s="2" t="s">
        <v>5957</v>
      </c>
      <c r="D226" s="2" t="s">
        <v>5958</v>
      </c>
      <c r="E226" s="2" t="s">
        <v>5959</v>
      </c>
      <c r="F226" s="3">
        <v>1599.94</v>
      </c>
      <c r="G226" s="2" t="s">
        <v>6318</v>
      </c>
      <c r="H226" s="2" t="s">
        <v>6319</v>
      </c>
      <c r="I226">
        <v>22.78</v>
      </c>
      <c r="J226">
        <v>22.6</v>
      </c>
      <c r="K226" s="2" t="s">
        <v>5960</v>
      </c>
      <c r="L226">
        <v>24.7</v>
      </c>
      <c r="M226">
        <v>24.77</v>
      </c>
      <c r="N226">
        <v>100</v>
      </c>
      <c r="O226" s="2" t="s">
        <v>3</v>
      </c>
      <c r="P226" s="2" t="s">
        <v>3</v>
      </c>
      <c r="Q226" s="2" t="s">
        <v>4</v>
      </c>
      <c r="R226" s="1">
        <v>41400</v>
      </c>
      <c r="S226" s="2" t="s">
        <v>317</v>
      </c>
      <c r="T226" s="2" t="s">
        <v>317</v>
      </c>
      <c r="U226" s="2" t="s">
        <v>534</v>
      </c>
      <c r="V226" s="2" t="s">
        <v>534</v>
      </c>
      <c r="W226">
        <v>232.64</v>
      </c>
      <c r="X226">
        <v>236.8</v>
      </c>
      <c r="Y226" s="3">
        <v>1616.81</v>
      </c>
      <c r="Z226" s="3">
        <v>1470.5</v>
      </c>
    </row>
    <row r="227" spans="1:26" hidden="1">
      <c r="A227">
        <f>IF(S227=T227,1,0)</f>
        <v>0</v>
      </c>
      <c r="B227">
        <f t="shared" si="7"/>
        <v>1</v>
      </c>
      <c r="C227" s="2" t="s">
        <v>5961</v>
      </c>
      <c r="D227" s="2" t="s">
        <v>5962</v>
      </c>
      <c r="E227" s="2" t="s">
        <v>5963</v>
      </c>
      <c r="F227">
        <v>580</v>
      </c>
      <c r="G227" s="2" t="s">
        <v>5964</v>
      </c>
      <c r="H227" s="2" t="s">
        <v>5965</v>
      </c>
      <c r="I227">
        <v>26.19</v>
      </c>
      <c r="J227">
        <v>26.22</v>
      </c>
      <c r="K227" s="2" t="s">
        <v>2946</v>
      </c>
      <c r="N227">
        <v>100</v>
      </c>
      <c r="O227" s="2" t="s">
        <v>3</v>
      </c>
      <c r="P227" s="2" t="s">
        <v>3</v>
      </c>
      <c r="Q227" s="2" t="s">
        <v>4</v>
      </c>
      <c r="R227" s="1">
        <v>41498</v>
      </c>
      <c r="S227" s="2" t="s">
        <v>1340</v>
      </c>
      <c r="T227" s="2" t="s">
        <v>5966</v>
      </c>
      <c r="U227" s="2" t="s">
        <v>304</v>
      </c>
      <c r="V227" s="2" t="s">
        <v>304</v>
      </c>
      <c r="W227">
        <v>192.2</v>
      </c>
      <c r="X227" s="3">
        <v>2454.9899999999998</v>
      </c>
      <c r="Y227">
        <v>36.83</v>
      </c>
      <c r="Z227" s="3">
        <v>4414.08</v>
      </c>
    </row>
    <row r="228" spans="1:26" hidden="1">
      <c r="B228">
        <f t="shared" si="7"/>
        <v>0</v>
      </c>
      <c r="C228" s="2" t="s">
        <v>5967</v>
      </c>
      <c r="D228" s="2" t="s">
        <v>5968</v>
      </c>
      <c r="E228" s="2" t="s">
        <v>5969</v>
      </c>
      <c r="F228">
        <v>119</v>
      </c>
      <c r="G228" s="2" t="s">
        <v>5970</v>
      </c>
      <c r="H228" s="2" t="s">
        <v>5971</v>
      </c>
      <c r="I228">
        <v>2.42</v>
      </c>
      <c r="J228">
        <v>2.3199999999999998</v>
      </c>
      <c r="K228" s="2" t="s">
        <v>2946</v>
      </c>
      <c r="N228">
        <v>100</v>
      </c>
      <c r="O228" s="2" t="s">
        <v>3</v>
      </c>
      <c r="P228" s="2" t="s">
        <v>3</v>
      </c>
      <c r="Q228" s="2" t="s">
        <v>4</v>
      </c>
      <c r="R228" s="1">
        <v>41396</v>
      </c>
      <c r="S228" s="2" t="s">
        <v>1613</v>
      </c>
      <c r="T228" s="2" t="s">
        <v>1176</v>
      </c>
      <c r="U228" s="2" t="s">
        <v>2507</v>
      </c>
      <c r="V228" s="2" t="s">
        <v>1178</v>
      </c>
      <c r="W228">
        <v>104.64</v>
      </c>
      <c r="X228">
        <v>283</v>
      </c>
      <c r="Y228">
        <v>108.14</v>
      </c>
      <c r="Z228">
        <v>502.7</v>
      </c>
    </row>
    <row r="229" spans="1:26" hidden="1">
      <c r="A229">
        <f>IF(S229=T229,1,0)</f>
        <v>1</v>
      </c>
      <c r="B229">
        <f t="shared" si="7"/>
        <v>1</v>
      </c>
      <c r="C229" s="2" t="s">
        <v>5972</v>
      </c>
      <c r="D229" s="2" t="s">
        <v>5973</v>
      </c>
      <c r="E229" s="2" t="s">
        <v>5974</v>
      </c>
      <c r="F229">
        <v>146.99</v>
      </c>
      <c r="G229" s="2" t="s">
        <v>5975</v>
      </c>
      <c r="H229" s="2" t="s">
        <v>5976</v>
      </c>
      <c r="I229">
        <v>37.619999999999997</v>
      </c>
      <c r="J229">
        <v>37.53</v>
      </c>
      <c r="K229" s="2" t="s">
        <v>5977</v>
      </c>
      <c r="L229">
        <v>3.07</v>
      </c>
      <c r="M229">
        <v>3.15</v>
      </c>
      <c r="N229">
        <v>100</v>
      </c>
      <c r="O229" s="2" t="s">
        <v>3</v>
      </c>
      <c r="P229" s="2" t="s">
        <v>3</v>
      </c>
      <c r="Q229" s="2" t="s">
        <v>4</v>
      </c>
      <c r="R229" s="1">
        <v>41394</v>
      </c>
      <c r="S229" s="2" t="s">
        <v>334</v>
      </c>
      <c r="T229" s="2" t="s">
        <v>334</v>
      </c>
      <c r="U229" s="2" t="s">
        <v>335</v>
      </c>
      <c r="V229" s="2" t="s">
        <v>335</v>
      </c>
      <c r="W229">
        <v>113.31</v>
      </c>
      <c r="X229">
        <v>136.32</v>
      </c>
      <c r="Y229">
        <v>323.57</v>
      </c>
      <c r="Z229">
        <v>572.94000000000005</v>
      </c>
    </row>
    <row r="230" spans="1:26" hidden="1">
      <c r="A230">
        <f>IF(S230=T230,1,0)</f>
        <v>0</v>
      </c>
      <c r="B230">
        <f t="shared" si="7"/>
        <v>1</v>
      </c>
      <c r="C230" s="2" t="s">
        <v>5978</v>
      </c>
      <c r="D230" s="2" t="s">
        <v>5979</v>
      </c>
      <c r="E230" s="2" t="s">
        <v>5980</v>
      </c>
      <c r="F230">
        <v>60</v>
      </c>
      <c r="G230" s="2" t="s">
        <v>5981</v>
      </c>
      <c r="H230" s="2" t="s">
        <v>5982</v>
      </c>
      <c r="I230">
        <v>18.48</v>
      </c>
      <c r="J230">
        <v>18.36</v>
      </c>
      <c r="K230" s="2" t="s">
        <v>2946</v>
      </c>
      <c r="N230">
        <v>100</v>
      </c>
      <c r="O230" s="2" t="s">
        <v>3</v>
      </c>
      <c r="P230" s="2" t="s">
        <v>3</v>
      </c>
      <c r="Q230" s="2" t="s">
        <v>4</v>
      </c>
      <c r="R230" s="1">
        <v>41393</v>
      </c>
      <c r="S230" s="2" t="s">
        <v>2734</v>
      </c>
      <c r="T230" s="2" t="s">
        <v>971</v>
      </c>
      <c r="U230" s="2" t="s">
        <v>813</v>
      </c>
      <c r="V230" s="2" t="s">
        <v>813</v>
      </c>
      <c r="W230">
        <v>0.09</v>
      </c>
      <c r="X230">
        <v>252.04</v>
      </c>
      <c r="Y230">
        <v>0.09</v>
      </c>
      <c r="Z230">
        <v>171.09</v>
      </c>
    </row>
    <row r="231" spans="1:26" hidden="1">
      <c r="B231">
        <f t="shared" si="7"/>
        <v>0</v>
      </c>
      <c r="C231" s="2" t="s">
        <v>5983</v>
      </c>
      <c r="D231" s="2" t="s">
        <v>5984</v>
      </c>
      <c r="E231" s="2" t="s">
        <v>5985</v>
      </c>
      <c r="F231">
        <v>635</v>
      </c>
      <c r="G231" s="2" t="s">
        <v>5986</v>
      </c>
      <c r="H231" s="2" t="s">
        <v>5987</v>
      </c>
      <c r="I231">
        <v>16.03</v>
      </c>
      <c r="J231">
        <v>14</v>
      </c>
      <c r="K231" s="2" t="s">
        <v>2946</v>
      </c>
      <c r="N231">
        <v>100</v>
      </c>
      <c r="O231" s="2" t="s">
        <v>3</v>
      </c>
      <c r="P231" s="2" t="s">
        <v>3</v>
      </c>
      <c r="Q231" s="2" t="s">
        <v>4</v>
      </c>
      <c r="R231" s="1">
        <v>41390</v>
      </c>
      <c r="S231" s="2" t="s">
        <v>99</v>
      </c>
      <c r="T231" s="2" t="s">
        <v>99</v>
      </c>
      <c r="U231" s="2" t="s">
        <v>132</v>
      </c>
      <c r="V231" s="2" t="s">
        <v>145</v>
      </c>
      <c r="W231">
        <v>0.12</v>
      </c>
      <c r="X231">
        <v>387.85</v>
      </c>
      <c r="Y231">
        <v>0.3</v>
      </c>
      <c r="Z231">
        <v>642.61</v>
      </c>
    </row>
    <row r="232" spans="1:26" hidden="1">
      <c r="A232">
        <f>IF(S232=T232,1,0)</f>
        <v>1</v>
      </c>
      <c r="B232">
        <f t="shared" si="7"/>
        <v>1</v>
      </c>
      <c r="C232" s="2" t="s">
        <v>5988</v>
      </c>
      <c r="D232" s="2" t="s">
        <v>5989</v>
      </c>
      <c r="E232" s="2" t="s">
        <v>5046</v>
      </c>
      <c r="F232">
        <v>119.71</v>
      </c>
      <c r="G232" s="2" t="s">
        <v>5990</v>
      </c>
      <c r="H232" s="2" t="s">
        <v>5991</v>
      </c>
      <c r="I232">
        <v>16.63</v>
      </c>
      <c r="J232">
        <v>19.45</v>
      </c>
      <c r="K232" s="2" t="s">
        <v>2946</v>
      </c>
      <c r="N232">
        <v>100</v>
      </c>
      <c r="O232" s="2" t="s">
        <v>3</v>
      </c>
      <c r="P232" s="2" t="s">
        <v>3</v>
      </c>
      <c r="Q232" s="2" t="s">
        <v>4</v>
      </c>
      <c r="R232" s="1">
        <v>41388</v>
      </c>
      <c r="S232" s="2" t="s">
        <v>379</v>
      </c>
      <c r="T232" s="2" t="s">
        <v>379</v>
      </c>
      <c r="U232" s="2" t="s">
        <v>6</v>
      </c>
      <c r="V232" s="2" t="s">
        <v>6</v>
      </c>
      <c r="W232">
        <v>1.26</v>
      </c>
      <c r="X232">
        <v>432.93</v>
      </c>
      <c r="Y232">
        <v>6.35</v>
      </c>
      <c r="Z232">
        <v>595.20000000000005</v>
      </c>
    </row>
    <row r="233" spans="1:26" hidden="1">
      <c r="B233">
        <f t="shared" si="7"/>
        <v>0</v>
      </c>
      <c r="C233" s="2" t="s">
        <v>5992</v>
      </c>
      <c r="D233" s="2" t="s">
        <v>5993</v>
      </c>
      <c r="E233" s="2" t="s">
        <v>5994</v>
      </c>
      <c r="F233">
        <v>340</v>
      </c>
      <c r="G233" s="2" t="s">
        <v>6320</v>
      </c>
      <c r="H233" s="2" t="s">
        <v>5995</v>
      </c>
      <c r="I233">
        <v>74.760000000000005</v>
      </c>
      <c r="J233">
        <v>74.83</v>
      </c>
      <c r="K233" s="2" t="s">
        <v>2946</v>
      </c>
      <c r="N233">
        <v>100</v>
      </c>
      <c r="O233" s="2" t="s">
        <v>3</v>
      </c>
      <c r="P233" s="2" t="s">
        <v>3</v>
      </c>
      <c r="Q233" s="2" t="s">
        <v>4</v>
      </c>
      <c r="R233" s="1">
        <v>41387</v>
      </c>
      <c r="S233" s="2" t="s">
        <v>102</v>
      </c>
      <c r="T233" s="2" t="s">
        <v>247</v>
      </c>
      <c r="U233" s="2" t="s">
        <v>103</v>
      </c>
      <c r="V233" s="2" t="s">
        <v>248</v>
      </c>
      <c r="W233">
        <v>90.71</v>
      </c>
      <c r="X233" s="3">
        <v>37689</v>
      </c>
      <c r="Y233">
        <v>62.35</v>
      </c>
      <c r="Z233" s="3">
        <v>39958</v>
      </c>
    </row>
    <row r="234" spans="1:26" hidden="1">
      <c r="A234">
        <f>IF(S234=T234,1,0)</f>
        <v>1</v>
      </c>
      <c r="B234">
        <f t="shared" si="7"/>
        <v>1</v>
      </c>
      <c r="C234" s="2" t="s">
        <v>5996</v>
      </c>
      <c r="D234" s="2" t="s">
        <v>5997</v>
      </c>
      <c r="E234" s="2" t="s">
        <v>5998</v>
      </c>
      <c r="F234">
        <v>227.12</v>
      </c>
      <c r="G234" s="2" t="s">
        <v>5999</v>
      </c>
      <c r="H234" s="2" t="s">
        <v>6321</v>
      </c>
      <c r="I234">
        <v>10.86</v>
      </c>
      <c r="J234">
        <v>11.25</v>
      </c>
      <c r="K234" s="2" t="s">
        <v>6000</v>
      </c>
      <c r="L234">
        <v>13.38</v>
      </c>
      <c r="M234">
        <v>13.35</v>
      </c>
      <c r="N234">
        <v>100</v>
      </c>
      <c r="O234" s="2" t="s">
        <v>3</v>
      </c>
      <c r="P234" s="2" t="s">
        <v>3</v>
      </c>
      <c r="Q234" s="2" t="s">
        <v>4</v>
      </c>
      <c r="R234" s="1">
        <v>41386</v>
      </c>
      <c r="S234" s="2" t="s">
        <v>6001</v>
      </c>
      <c r="T234" s="2" t="s">
        <v>6001</v>
      </c>
      <c r="U234" s="2" t="s">
        <v>266</v>
      </c>
      <c r="V234" s="2" t="s">
        <v>266</v>
      </c>
      <c r="W234">
        <v>109.94</v>
      </c>
      <c r="X234">
        <v>136.38999999999999</v>
      </c>
      <c r="Y234">
        <v>116.26</v>
      </c>
      <c r="Z234">
        <v>114.1</v>
      </c>
    </row>
    <row r="235" spans="1:26" hidden="1">
      <c r="B235">
        <f t="shared" si="7"/>
        <v>0</v>
      </c>
      <c r="C235" s="2" t="s">
        <v>6002</v>
      </c>
      <c r="D235" s="2" t="s">
        <v>6003</v>
      </c>
      <c r="E235" s="2" t="s">
        <v>6004</v>
      </c>
      <c r="F235">
        <v>5.1100000000000003</v>
      </c>
      <c r="G235" s="2" t="s">
        <v>6005</v>
      </c>
      <c r="H235" s="2" t="s">
        <v>6322</v>
      </c>
      <c r="I235">
        <v>3.39</v>
      </c>
      <c r="J235">
        <v>3.07</v>
      </c>
      <c r="K235" s="2" t="s">
        <v>2946</v>
      </c>
      <c r="N235">
        <v>100</v>
      </c>
      <c r="O235" s="2" t="s">
        <v>3</v>
      </c>
      <c r="P235" s="2" t="s">
        <v>3</v>
      </c>
      <c r="Q235" s="2" t="s">
        <v>4</v>
      </c>
      <c r="R235" s="1">
        <v>41373</v>
      </c>
      <c r="S235" s="2" t="s">
        <v>553</v>
      </c>
      <c r="T235" s="2" t="s">
        <v>48</v>
      </c>
      <c r="U235" s="2" t="s">
        <v>415</v>
      </c>
      <c r="V235" s="2" t="s">
        <v>24</v>
      </c>
      <c r="W235">
        <v>8.2899999999999991</v>
      </c>
      <c r="X235">
        <v>28.12</v>
      </c>
      <c r="Y235">
        <v>2.94</v>
      </c>
      <c r="Z235">
        <v>43.04</v>
      </c>
    </row>
    <row r="236" spans="1:26" hidden="1">
      <c r="B236">
        <f t="shared" si="7"/>
        <v>0</v>
      </c>
      <c r="C236" s="2" t="s">
        <v>6006</v>
      </c>
      <c r="D236" s="2" t="s">
        <v>6007</v>
      </c>
      <c r="E236" s="2" t="s">
        <v>6008</v>
      </c>
      <c r="F236">
        <v>0.54</v>
      </c>
      <c r="G236" s="2" t="s">
        <v>6009</v>
      </c>
      <c r="H236" s="2" t="s">
        <v>6010</v>
      </c>
      <c r="I236">
        <v>0.02</v>
      </c>
      <c r="J236">
        <v>0.02</v>
      </c>
      <c r="K236" s="2" t="s">
        <v>2946</v>
      </c>
      <c r="N236">
        <v>100</v>
      </c>
      <c r="O236" s="2" t="s">
        <v>3</v>
      </c>
      <c r="P236" s="2" t="s">
        <v>3</v>
      </c>
      <c r="Q236" s="2" t="s">
        <v>4</v>
      </c>
      <c r="R236" s="1">
        <v>41369</v>
      </c>
      <c r="S236" s="2" t="s">
        <v>5</v>
      </c>
      <c r="T236" s="2" t="s">
        <v>18</v>
      </c>
      <c r="U236" s="2" t="s">
        <v>85</v>
      </c>
      <c r="V236" s="2" t="s">
        <v>20</v>
      </c>
      <c r="W236">
        <v>0.53</v>
      </c>
      <c r="X236">
        <v>0.53</v>
      </c>
      <c r="Y236">
        <v>0.64</v>
      </c>
      <c r="Z236">
        <v>0.64</v>
      </c>
    </row>
    <row r="237" spans="1:26" hidden="1">
      <c r="B237">
        <f t="shared" si="7"/>
        <v>0</v>
      </c>
      <c r="C237" s="2" t="s">
        <v>6011</v>
      </c>
      <c r="D237" s="2" t="s">
        <v>6012</v>
      </c>
      <c r="E237" s="2" t="s">
        <v>2706</v>
      </c>
      <c r="F237" s="3">
        <v>3067.16</v>
      </c>
      <c r="G237" s="2" t="s">
        <v>6013</v>
      </c>
      <c r="H237" s="2" t="s">
        <v>6014</v>
      </c>
      <c r="I237">
        <v>23.12</v>
      </c>
      <c r="J237">
        <v>23.06</v>
      </c>
      <c r="K237" s="2" t="s">
        <v>6015</v>
      </c>
      <c r="L237">
        <v>87.96</v>
      </c>
      <c r="M237">
        <v>87.95</v>
      </c>
      <c r="N237">
        <v>100</v>
      </c>
      <c r="O237" s="2" t="s">
        <v>3</v>
      </c>
      <c r="P237" s="2" t="s">
        <v>3</v>
      </c>
      <c r="Q237" s="2" t="s">
        <v>4</v>
      </c>
      <c r="R237" s="1">
        <v>41372</v>
      </c>
      <c r="S237" s="2" t="s">
        <v>463</v>
      </c>
      <c r="T237" s="2" t="s">
        <v>279</v>
      </c>
      <c r="U237" s="2" t="s">
        <v>120</v>
      </c>
      <c r="V237" s="2" t="s">
        <v>280</v>
      </c>
      <c r="W237" s="3">
        <v>1319.64</v>
      </c>
      <c r="X237" s="3">
        <v>143844</v>
      </c>
      <c r="Y237" s="3">
        <v>1425.77</v>
      </c>
      <c r="Z237" s="3">
        <v>665614</v>
      </c>
    </row>
    <row r="238" spans="1:26" hidden="1">
      <c r="A238">
        <f>IF(S238=T238,1,0)</f>
        <v>1</v>
      </c>
      <c r="B238">
        <f t="shared" si="7"/>
        <v>1</v>
      </c>
      <c r="C238" s="2" t="s">
        <v>6016</v>
      </c>
      <c r="D238" s="2" t="s">
        <v>6017</v>
      </c>
      <c r="E238" s="2" t="s">
        <v>6018</v>
      </c>
      <c r="F238">
        <v>2.38</v>
      </c>
      <c r="G238" s="2" t="s">
        <v>6019</v>
      </c>
      <c r="H238" s="2" t="s">
        <v>6020</v>
      </c>
      <c r="I238">
        <v>1.86</v>
      </c>
      <c r="J238">
        <v>1.86</v>
      </c>
      <c r="K238" s="2" t="s">
        <v>2946</v>
      </c>
      <c r="N238">
        <v>100</v>
      </c>
      <c r="O238" s="2" t="s">
        <v>3</v>
      </c>
      <c r="P238" s="2" t="s">
        <v>3</v>
      </c>
      <c r="Q238" s="2" t="s">
        <v>4</v>
      </c>
      <c r="R238" s="1">
        <v>41362</v>
      </c>
      <c r="S238" s="2" t="s">
        <v>12</v>
      </c>
      <c r="T238" s="2" t="s">
        <v>12</v>
      </c>
      <c r="U238" s="2" t="s">
        <v>7</v>
      </c>
      <c r="V238" s="2" t="s">
        <v>7</v>
      </c>
      <c r="W238">
        <v>0.04</v>
      </c>
      <c r="X238">
        <v>0.5</v>
      </c>
      <c r="Y238">
        <v>0.05</v>
      </c>
      <c r="Z238">
        <v>6.36</v>
      </c>
    </row>
    <row r="239" spans="1:26" hidden="1">
      <c r="B239">
        <f t="shared" si="7"/>
        <v>0</v>
      </c>
      <c r="C239" s="2" t="s">
        <v>6021</v>
      </c>
      <c r="D239" s="2" t="s">
        <v>6022</v>
      </c>
      <c r="E239" s="2" t="s">
        <v>6023</v>
      </c>
      <c r="F239">
        <v>1.17</v>
      </c>
      <c r="G239" s="2" t="s">
        <v>6024</v>
      </c>
      <c r="H239" s="2" t="s">
        <v>6323</v>
      </c>
      <c r="I239">
        <v>0.04</v>
      </c>
      <c r="J239">
        <v>0.04</v>
      </c>
      <c r="K239" s="2" t="s">
        <v>2946</v>
      </c>
      <c r="N239">
        <v>100</v>
      </c>
      <c r="O239" s="2" t="s">
        <v>3</v>
      </c>
      <c r="P239" s="2" t="s">
        <v>3</v>
      </c>
      <c r="Q239" s="2" t="s">
        <v>4</v>
      </c>
      <c r="R239" s="1">
        <v>41368</v>
      </c>
      <c r="S239" s="2" t="s">
        <v>514</v>
      </c>
      <c r="T239" s="2" t="s">
        <v>796</v>
      </c>
      <c r="U239" s="2" t="s">
        <v>24</v>
      </c>
      <c r="V239" s="2" t="s">
        <v>145</v>
      </c>
      <c r="W239">
        <v>0.92</v>
      </c>
      <c r="X239">
        <v>0.08</v>
      </c>
      <c r="Y239">
        <v>0.37</v>
      </c>
      <c r="Z239">
        <v>0.04</v>
      </c>
    </row>
    <row r="240" spans="1:26" hidden="1">
      <c r="B240">
        <f t="shared" si="7"/>
        <v>0</v>
      </c>
      <c r="C240" s="2" t="s">
        <v>6025</v>
      </c>
      <c r="D240" s="2" t="s">
        <v>6026</v>
      </c>
      <c r="E240" s="2" t="s">
        <v>6027</v>
      </c>
      <c r="G240" s="2" t="s">
        <v>6028</v>
      </c>
      <c r="H240" s="2" t="s">
        <v>6029</v>
      </c>
      <c r="I240">
        <v>0.06</v>
      </c>
      <c r="J240">
        <v>0.05</v>
      </c>
      <c r="K240" s="2" t="s">
        <v>2946</v>
      </c>
      <c r="N240">
        <v>100</v>
      </c>
      <c r="O240" s="2" t="s">
        <v>3</v>
      </c>
      <c r="P240" s="2" t="s">
        <v>3</v>
      </c>
      <c r="Q240" s="2" t="s">
        <v>4</v>
      </c>
      <c r="R240" s="1">
        <v>41368</v>
      </c>
      <c r="S240" s="2" t="s">
        <v>136</v>
      </c>
      <c r="T240" s="2" t="s">
        <v>6030</v>
      </c>
      <c r="U240" s="2" t="s">
        <v>526</v>
      </c>
      <c r="V240" s="2" t="s">
        <v>146</v>
      </c>
      <c r="W240">
        <v>3.97</v>
      </c>
      <c r="X240">
        <v>2.1</v>
      </c>
      <c r="Y240">
        <v>0.8</v>
      </c>
      <c r="Z240">
        <v>1.44</v>
      </c>
    </row>
    <row r="241" spans="1:26" hidden="1">
      <c r="A241">
        <f>IF(S241=T241,1,0)</f>
        <v>0</v>
      </c>
      <c r="B241">
        <f t="shared" si="7"/>
        <v>1</v>
      </c>
      <c r="C241" s="2" t="s">
        <v>6031</v>
      </c>
      <c r="D241" s="2" t="s">
        <v>6032</v>
      </c>
      <c r="E241" s="2" t="s">
        <v>6033</v>
      </c>
      <c r="F241">
        <v>344.31</v>
      </c>
      <c r="G241" s="2" t="s">
        <v>6034</v>
      </c>
      <c r="H241" s="2" t="s">
        <v>6324</v>
      </c>
      <c r="I241">
        <v>9.08</v>
      </c>
      <c r="J241">
        <v>8.85</v>
      </c>
      <c r="K241" s="2" t="s">
        <v>2946</v>
      </c>
      <c r="L241">
        <v>11.32</v>
      </c>
      <c r="M241">
        <v>11.12</v>
      </c>
      <c r="N241">
        <v>100</v>
      </c>
      <c r="O241" s="2" t="s">
        <v>3</v>
      </c>
      <c r="P241" s="2" t="s">
        <v>3</v>
      </c>
      <c r="Q241" s="2" t="s">
        <v>4</v>
      </c>
      <c r="R241" s="1">
        <v>41368</v>
      </c>
      <c r="S241" s="2" t="s">
        <v>65</v>
      </c>
      <c r="T241" s="2" t="s">
        <v>246</v>
      </c>
      <c r="U241" s="2" t="s">
        <v>66</v>
      </c>
      <c r="V241" s="2" t="s">
        <v>66</v>
      </c>
      <c r="W241">
        <v>147.38999999999999</v>
      </c>
      <c r="X241">
        <v>155.66</v>
      </c>
      <c r="Y241" s="3">
        <v>2772.49</v>
      </c>
      <c r="Z241" s="3">
        <v>3710.44</v>
      </c>
    </row>
    <row r="242" spans="1:26" hidden="1">
      <c r="B242">
        <f t="shared" si="7"/>
        <v>0</v>
      </c>
      <c r="C242" s="2" t="s">
        <v>6035</v>
      </c>
      <c r="D242" s="2" t="s">
        <v>6036</v>
      </c>
      <c r="E242" s="2" t="s">
        <v>6037</v>
      </c>
      <c r="F242">
        <v>81.900000000000006</v>
      </c>
      <c r="G242" s="2" t="s">
        <v>6325</v>
      </c>
      <c r="H242" s="2" t="s">
        <v>6038</v>
      </c>
      <c r="I242">
        <v>6.8</v>
      </c>
      <c r="J242">
        <v>6.8</v>
      </c>
      <c r="K242" s="2" t="s">
        <v>2946</v>
      </c>
      <c r="N242">
        <v>100</v>
      </c>
      <c r="O242" s="2" t="s">
        <v>3</v>
      </c>
      <c r="P242" s="2" t="s">
        <v>3</v>
      </c>
      <c r="Q242" s="2" t="s">
        <v>4</v>
      </c>
      <c r="R242" s="1">
        <v>41362</v>
      </c>
      <c r="S242" s="2" t="s">
        <v>525</v>
      </c>
      <c r="T242" s="2" t="s">
        <v>5763</v>
      </c>
      <c r="U242" s="2" t="s">
        <v>526</v>
      </c>
      <c r="V242" s="2" t="s">
        <v>557</v>
      </c>
      <c r="W242">
        <v>10.95</v>
      </c>
      <c r="X242">
        <v>5.27</v>
      </c>
      <c r="Y242">
        <v>47.87</v>
      </c>
      <c r="Z242">
        <v>8.98</v>
      </c>
    </row>
    <row r="243" spans="1:26" hidden="1">
      <c r="B243">
        <f t="shared" si="7"/>
        <v>0</v>
      </c>
      <c r="C243" s="2" t="s">
        <v>6039</v>
      </c>
      <c r="D243" s="2" t="s">
        <v>6040</v>
      </c>
      <c r="E243" s="2" t="s">
        <v>6041</v>
      </c>
      <c r="F243">
        <v>8.5</v>
      </c>
      <c r="G243" s="2" t="s">
        <v>6042</v>
      </c>
      <c r="H243" s="2" t="s">
        <v>6043</v>
      </c>
      <c r="I243">
        <v>15.67</v>
      </c>
      <c r="J243">
        <v>15.77</v>
      </c>
      <c r="K243" s="2" t="s">
        <v>2946</v>
      </c>
      <c r="N243">
        <v>100</v>
      </c>
      <c r="O243" s="2" t="s">
        <v>3</v>
      </c>
      <c r="P243" s="2" t="s">
        <v>3</v>
      </c>
      <c r="Q243" s="2" t="s">
        <v>4</v>
      </c>
      <c r="R243" s="1">
        <v>41366</v>
      </c>
      <c r="S243" s="2" t="s">
        <v>12</v>
      </c>
      <c r="T243" s="2" t="s">
        <v>5</v>
      </c>
      <c r="U243" s="2" t="s">
        <v>7</v>
      </c>
      <c r="V243" s="2" t="s">
        <v>85</v>
      </c>
      <c r="W243">
        <v>3.9</v>
      </c>
      <c r="X243">
        <v>267.72000000000003</v>
      </c>
      <c r="Y243">
        <v>1.32</v>
      </c>
      <c r="Z243">
        <v>258.04000000000002</v>
      </c>
    </row>
    <row r="244" spans="1:26" hidden="1">
      <c r="A244">
        <f>IF(S244=T244,1,0)</f>
        <v>1</v>
      </c>
      <c r="B244">
        <f t="shared" si="7"/>
        <v>1</v>
      </c>
      <c r="C244" s="2" t="s">
        <v>6044</v>
      </c>
      <c r="D244" s="2" t="s">
        <v>6045</v>
      </c>
      <c r="E244" s="2" t="s">
        <v>6046</v>
      </c>
      <c r="F244">
        <v>0.85</v>
      </c>
      <c r="G244" s="2" t="s">
        <v>6047</v>
      </c>
      <c r="H244" s="2" t="s">
        <v>6326</v>
      </c>
      <c r="I244">
        <v>0.03</v>
      </c>
      <c r="J244">
        <v>0.03</v>
      </c>
      <c r="K244" s="2" t="s">
        <v>2946</v>
      </c>
      <c r="N244">
        <v>100</v>
      </c>
      <c r="O244" s="2" t="s">
        <v>3</v>
      </c>
      <c r="P244" s="2" t="s">
        <v>3</v>
      </c>
      <c r="Q244" s="2" t="s">
        <v>4</v>
      </c>
      <c r="R244" s="1">
        <v>41361</v>
      </c>
      <c r="S244" s="2" t="s">
        <v>105</v>
      </c>
      <c r="T244" s="2" t="s">
        <v>105</v>
      </c>
      <c r="U244" s="2" t="s">
        <v>91</v>
      </c>
      <c r="V244" s="2" t="s">
        <v>91</v>
      </c>
      <c r="W244">
        <v>0.39</v>
      </c>
      <c r="X244">
        <v>1.0900000000000001</v>
      </c>
      <c r="Y244">
        <v>0.39</v>
      </c>
      <c r="Z244">
        <v>2.7</v>
      </c>
    </row>
    <row r="245" spans="1:26" hidden="1">
      <c r="B245">
        <f t="shared" si="7"/>
        <v>0</v>
      </c>
      <c r="C245" s="2" t="s">
        <v>6048</v>
      </c>
      <c r="D245" s="2" t="s">
        <v>6049</v>
      </c>
      <c r="E245" s="2" t="s">
        <v>4829</v>
      </c>
      <c r="F245" s="3">
        <v>1000</v>
      </c>
      <c r="G245" s="2" t="s">
        <v>6050</v>
      </c>
      <c r="H245" s="2" t="s">
        <v>6327</v>
      </c>
      <c r="I245">
        <v>35.46</v>
      </c>
      <c r="J245">
        <v>34.24</v>
      </c>
      <c r="K245" s="2" t="s">
        <v>2946</v>
      </c>
      <c r="N245">
        <v>100</v>
      </c>
      <c r="O245" s="2" t="s">
        <v>3</v>
      </c>
      <c r="P245" s="2" t="s">
        <v>3</v>
      </c>
      <c r="Q245" s="2" t="s">
        <v>4</v>
      </c>
      <c r="R245" s="1">
        <v>41380</v>
      </c>
      <c r="S245" s="2" t="s">
        <v>334</v>
      </c>
      <c r="T245" s="2" t="s">
        <v>317</v>
      </c>
      <c r="U245" s="2" t="s">
        <v>335</v>
      </c>
      <c r="V245" s="2" t="s">
        <v>120</v>
      </c>
      <c r="W245">
        <v>48.08</v>
      </c>
      <c r="X245" s="3">
        <v>1342.02</v>
      </c>
      <c r="Y245">
        <v>405.51</v>
      </c>
      <c r="Z245" s="3">
        <v>3154.43</v>
      </c>
    </row>
    <row r="246" spans="1:26" hidden="1">
      <c r="B246">
        <f t="shared" si="7"/>
        <v>0</v>
      </c>
      <c r="C246" s="2" t="s">
        <v>6051</v>
      </c>
      <c r="D246" s="2" t="s">
        <v>6052</v>
      </c>
      <c r="E246" s="2" t="s">
        <v>189</v>
      </c>
      <c r="G246" s="2" t="s">
        <v>6328</v>
      </c>
      <c r="H246" s="2" t="s">
        <v>6053</v>
      </c>
      <c r="I246">
        <v>31.25</v>
      </c>
      <c r="J246">
        <v>31.54</v>
      </c>
      <c r="K246" s="2" t="s">
        <v>2946</v>
      </c>
      <c r="N246">
        <v>100</v>
      </c>
      <c r="O246" s="2" t="s">
        <v>3</v>
      </c>
      <c r="P246" s="2" t="s">
        <v>3</v>
      </c>
      <c r="Q246" s="2" t="s">
        <v>4</v>
      </c>
      <c r="R246" s="1">
        <v>41358</v>
      </c>
      <c r="S246" s="2" t="s">
        <v>54</v>
      </c>
      <c r="T246" s="2" t="s">
        <v>5</v>
      </c>
      <c r="U246" s="2" t="s">
        <v>55</v>
      </c>
      <c r="V246" s="2" t="s">
        <v>85</v>
      </c>
      <c r="W246">
        <v>400.9</v>
      </c>
      <c r="X246" s="3">
        <v>37149</v>
      </c>
      <c r="Y246">
        <v>718.47</v>
      </c>
      <c r="Z246" s="3">
        <v>78799</v>
      </c>
    </row>
    <row r="247" spans="1:26" hidden="1">
      <c r="A247">
        <f>IF(S247=T247,1,0)</f>
        <v>1</v>
      </c>
      <c r="B247">
        <f t="shared" si="7"/>
        <v>1</v>
      </c>
      <c r="C247" s="2" t="s">
        <v>6054</v>
      </c>
      <c r="D247" s="2" t="s">
        <v>6055</v>
      </c>
      <c r="E247" s="2" t="s">
        <v>6056</v>
      </c>
      <c r="F247">
        <v>45</v>
      </c>
      <c r="G247" s="2" t="s">
        <v>6057</v>
      </c>
      <c r="H247" s="2" t="s">
        <v>6058</v>
      </c>
      <c r="I247">
        <v>6.44</v>
      </c>
      <c r="J247">
        <v>6.39</v>
      </c>
      <c r="K247" s="2" t="s">
        <v>6059</v>
      </c>
      <c r="L247">
        <v>16.899999999999999</v>
      </c>
      <c r="M247">
        <v>16.89</v>
      </c>
      <c r="N247">
        <v>100</v>
      </c>
      <c r="O247" s="2" t="s">
        <v>3</v>
      </c>
      <c r="P247" s="2" t="s">
        <v>3</v>
      </c>
      <c r="Q247" s="2" t="s">
        <v>4</v>
      </c>
      <c r="R247" s="1">
        <v>41355</v>
      </c>
      <c r="S247" s="2" t="s">
        <v>173</v>
      </c>
      <c r="T247" s="2" t="s">
        <v>173</v>
      </c>
      <c r="U247" s="2" t="s">
        <v>66</v>
      </c>
      <c r="V247" s="2" t="s">
        <v>66</v>
      </c>
      <c r="W247">
        <v>80.58</v>
      </c>
      <c r="X247">
        <v>70.180000000000007</v>
      </c>
      <c r="Y247" s="3">
        <v>1653.18</v>
      </c>
      <c r="Z247" s="3">
        <v>1556.81</v>
      </c>
    </row>
    <row r="248" spans="1:26" hidden="1">
      <c r="A248">
        <f>IF(S248=T248,1,0)</f>
        <v>1</v>
      </c>
      <c r="B248">
        <f t="shared" si="7"/>
        <v>1</v>
      </c>
      <c r="C248" s="2" t="s">
        <v>6060</v>
      </c>
      <c r="D248" s="2" t="s">
        <v>6061</v>
      </c>
      <c r="E248" s="2" t="s">
        <v>5397</v>
      </c>
      <c r="F248">
        <v>437.47</v>
      </c>
      <c r="G248" s="2" t="s">
        <v>6329</v>
      </c>
      <c r="H248" s="2" t="s">
        <v>6330</v>
      </c>
      <c r="I248">
        <v>73.33</v>
      </c>
      <c r="J248">
        <v>72.86</v>
      </c>
      <c r="K248" s="2" t="s">
        <v>6062</v>
      </c>
      <c r="L248">
        <v>19.73</v>
      </c>
      <c r="M248">
        <v>19.75</v>
      </c>
      <c r="N248">
        <v>100</v>
      </c>
      <c r="O248" s="2" t="s">
        <v>3</v>
      </c>
      <c r="P248" s="2" t="s">
        <v>3</v>
      </c>
      <c r="Q248" s="2" t="s">
        <v>4</v>
      </c>
      <c r="R248" s="1">
        <v>41353</v>
      </c>
      <c r="S248" s="2" t="s">
        <v>99</v>
      </c>
      <c r="T248" s="2" t="s">
        <v>99</v>
      </c>
      <c r="U248" s="2" t="s">
        <v>145</v>
      </c>
      <c r="V248" s="2" t="s">
        <v>145</v>
      </c>
      <c r="W248">
        <v>120.68</v>
      </c>
      <c r="X248" s="3">
        <v>3772.83</v>
      </c>
      <c r="Y248">
        <v>78.98</v>
      </c>
      <c r="Z248" s="3">
        <v>17691.810000000001</v>
      </c>
    </row>
    <row r="249" spans="1:26" hidden="1">
      <c r="B249">
        <f t="shared" si="7"/>
        <v>0</v>
      </c>
      <c r="C249" s="2" t="s">
        <v>6063</v>
      </c>
      <c r="D249" s="2" t="s">
        <v>6064</v>
      </c>
      <c r="E249" s="2" t="s">
        <v>6065</v>
      </c>
      <c r="F249">
        <v>276.3</v>
      </c>
      <c r="G249" s="2" t="s">
        <v>6066</v>
      </c>
      <c r="H249" s="2" t="s">
        <v>6067</v>
      </c>
      <c r="I249">
        <v>14.13</v>
      </c>
      <c r="J249">
        <v>15.11</v>
      </c>
      <c r="K249" s="2" t="s">
        <v>2946</v>
      </c>
      <c r="N249">
        <v>100</v>
      </c>
      <c r="O249" s="2" t="s">
        <v>3</v>
      </c>
      <c r="P249" s="2" t="s">
        <v>3</v>
      </c>
      <c r="Q249" s="2" t="s">
        <v>4</v>
      </c>
      <c r="R249" s="1">
        <v>41352</v>
      </c>
      <c r="S249" s="2" t="s">
        <v>6068</v>
      </c>
      <c r="T249" s="2" t="s">
        <v>600</v>
      </c>
      <c r="U249" s="2" t="s">
        <v>372</v>
      </c>
      <c r="V249" s="2" t="s">
        <v>91</v>
      </c>
      <c r="W249">
        <v>201.23</v>
      </c>
      <c r="X249">
        <v>180.82</v>
      </c>
      <c r="Y249">
        <v>145.37</v>
      </c>
      <c r="Z249">
        <v>256.82</v>
      </c>
    </row>
    <row r="250" spans="1:26" hidden="1">
      <c r="B250">
        <f t="shared" si="7"/>
        <v>0</v>
      </c>
      <c r="C250" s="2" t="s">
        <v>6069</v>
      </c>
      <c r="D250" s="2" t="s">
        <v>6070</v>
      </c>
      <c r="E250" s="2" t="s">
        <v>6071</v>
      </c>
      <c r="G250" s="2" t="s">
        <v>6072</v>
      </c>
      <c r="H250" s="2" t="s">
        <v>6073</v>
      </c>
      <c r="I250">
        <v>3</v>
      </c>
      <c r="J250">
        <v>3</v>
      </c>
      <c r="K250" s="2" t="s">
        <v>2946</v>
      </c>
      <c r="N250">
        <v>100</v>
      </c>
      <c r="O250" s="2" t="s">
        <v>3</v>
      </c>
      <c r="P250" s="2" t="s">
        <v>3</v>
      </c>
      <c r="Q250" s="2" t="s">
        <v>4</v>
      </c>
      <c r="R250" s="1">
        <v>41274</v>
      </c>
      <c r="S250" s="2" t="s">
        <v>11</v>
      </c>
      <c r="T250" s="2" t="s">
        <v>537</v>
      </c>
      <c r="U250" s="2" t="s">
        <v>7</v>
      </c>
      <c r="V250" s="2" t="s">
        <v>640</v>
      </c>
      <c r="W250">
        <v>0.98</v>
      </c>
      <c r="X250">
        <v>0.08</v>
      </c>
      <c r="Y250">
        <v>0.12</v>
      </c>
      <c r="Z250">
        <v>1.69</v>
      </c>
    </row>
    <row r="251" spans="1:26" hidden="1">
      <c r="B251">
        <f t="shared" si="7"/>
        <v>0</v>
      </c>
      <c r="C251" s="2" t="s">
        <v>6074</v>
      </c>
      <c r="D251" s="2" t="s">
        <v>6075</v>
      </c>
      <c r="E251" s="2" t="s">
        <v>6076</v>
      </c>
      <c r="G251" s="2" t="s">
        <v>6077</v>
      </c>
      <c r="H251" s="2" t="s">
        <v>6078</v>
      </c>
      <c r="I251">
        <v>0.02</v>
      </c>
      <c r="J251">
        <v>0.02</v>
      </c>
      <c r="K251" s="2" t="s">
        <v>2946</v>
      </c>
      <c r="N251">
        <v>100</v>
      </c>
      <c r="O251" s="2" t="s">
        <v>3</v>
      </c>
      <c r="P251" s="2" t="s">
        <v>3</v>
      </c>
      <c r="Q251" s="2" t="s">
        <v>4</v>
      </c>
      <c r="R251" s="1">
        <v>41347</v>
      </c>
      <c r="S251" s="2" t="s">
        <v>812</v>
      </c>
      <c r="T251" s="2" t="s">
        <v>5726</v>
      </c>
      <c r="U251" s="2" t="s">
        <v>813</v>
      </c>
      <c r="V251" s="2" t="s">
        <v>303</v>
      </c>
      <c r="W251">
        <v>2.84</v>
      </c>
      <c r="X251">
        <v>1.1399999999999999</v>
      </c>
      <c r="Y251">
        <v>0.17</v>
      </c>
      <c r="Z251">
        <v>19.48</v>
      </c>
    </row>
    <row r="252" spans="1:26" hidden="1">
      <c r="B252">
        <f t="shared" si="7"/>
        <v>0</v>
      </c>
      <c r="C252" s="2" t="s">
        <v>6079</v>
      </c>
      <c r="D252" s="2" t="s">
        <v>6080</v>
      </c>
      <c r="E252" s="2" t="s">
        <v>1753</v>
      </c>
      <c r="F252">
        <v>17.440000000000001</v>
      </c>
      <c r="G252" s="2" t="s">
        <v>6081</v>
      </c>
      <c r="H252" s="2" t="s">
        <v>6082</v>
      </c>
      <c r="I252">
        <v>5.72</v>
      </c>
      <c r="J252">
        <v>6.09</v>
      </c>
      <c r="K252" s="2" t="s">
        <v>6083</v>
      </c>
      <c r="L252">
        <v>1.25</v>
      </c>
      <c r="M252">
        <v>1.45</v>
      </c>
      <c r="N252">
        <v>100</v>
      </c>
      <c r="O252" s="2" t="s">
        <v>3</v>
      </c>
      <c r="P252" s="2" t="s">
        <v>3</v>
      </c>
      <c r="Q252" s="2" t="s">
        <v>4</v>
      </c>
      <c r="R252" s="1">
        <v>41346</v>
      </c>
      <c r="S252" s="2" t="s">
        <v>6084</v>
      </c>
      <c r="T252" s="2" t="s">
        <v>553</v>
      </c>
      <c r="U252" s="2" t="s">
        <v>24</v>
      </c>
      <c r="V252" s="2" t="s">
        <v>415</v>
      </c>
      <c r="W252">
        <v>47.26</v>
      </c>
      <c r="X252">
        <v>479.52</v>
      </c>
      <c r="Y252">
        <v>23.45</v>
      </c>
      <c r="Z252">
        <v>151.47</v>
      </c>
    </row>
    <row r="253" spans="1:26" hidden="1">
      <c r="B253">
        <f t="shared" si="7"/>
        <v>0</v>
      </c>
      <c r="C253" s="2" t="s">
        <v>6085</v>
      </c>
      <c r="D253" s="2" t="s">
        <v>6086</v>
      </c>
      <c r="E253" s="2" t="s">
        <v>6071</v>
      </c>
      <c r="F253">
        <v>5</v>
      </c>
      <c r="G253" s="2" t="s">
        <v>6087</v>
      </c>
      <c r="H253" s="2" t="s">
        <v>6088</v>
      </c>
      <c r="I253">
        <v>1.8</v>
      </c>
      <c r="J253">
        <v>1.77</v>
      </c>
      <c r="K253" s="2" t="s">
        <v>2946</v>
      </c>
      <c r="N253">
        <v>100</v>
      </c>
      <c r="O253" s="2" t="s">
        <v>3</v>
      </c>
      <c r="P253" s="2" t="s">
        <v>3</v>
      </c>
      <c r="Q253" s="2" t="s">
        <v>4</v>
      </c>
      <c r="R253" s="1">
        <v>41340</v>
      </c>
      <c r="S253" s="2" t="s">
        <v>5</v>
      </c>
      <c r="T253" s="2" t="s">
        <v>537</v>
      </c>
      <c r="U253" s="2" t="s">
        <v>85</v>
      </c>
      <c r="V253" s="2" t="s">
        <v>640</v>
      </c>
      <c r="W253">
        <v>0.08</v>
      </c>
      <c r="X253">
        <v>0.08</v>
      </c>
      <c r="Y253">
        <v>0.14000000000000001</v>
      </c>
      <c r="Z253">
        <v>1.69</v>
      </c>
    </row>
    <row r="254" spans="1:26" hidden="1">
      <c r="B254">
        <f t="shared" si="7"/>
        <v>0</v>
      </c>
      <c r="C254" s="2" t="s">
        <v>6089</v>
      </c>
      <c r="D254" s="2" t="s">
        <v>6090</v>
      </c>
      <c r="E254" s="2" t="s">
        <v>6091</v>
      </c>
      <c r="F254" s="3">
        <v>1400</v>
      </c>
      <c r="G254" s="2" t="s">
        <v>6092</v>
      </c>
      <c r="H254" s="2" t="s">
        <v>6093</v>
      </c>
      <c r="I254">
        <v>109.99</v>
      </c>
      <c r="J254">
        <v>109.99</v>
      </c>
      <c r="K254" s="2" t="s">
        <v>6094</v>
      </c>
      <c r="N254">
        <v>100</v>
      </c>
      <c r="O254" s="2" t="s">
        <v>3</v>
      </c>
      <c r="P254" s="2" t="s">
        <v>3</v>
      </c>
      <c r="Q254" s="2" t="s">
        <v>4</v>
      </c>
      <c r="R254" s="1">
        <v>41434</v>
      </c>
      <c r="S254" s="2" t="s">
        <v>270</v>
      </c>
      <c r="T254" s="2" t="s">
        <v>172</v>
      </c>
      <c r="U254" s="2" t="s">
        <v>357</v>
      </c>
      <c r="V254" s="2" t="s">
        <v>120</v>
      </c>
      <c r="W254">
        <v>403.4</v>
      </c>
      <c r="X254" s="3">
        <v>1600.64</v>
      </c>
      <c r="Y254">
        <v>226.9</v>
      </c>
      <c r="Z254" s="3">
        <v>3572.94</v>
      </c>
    </row>
    <row r="255" spans="1:26" hidden="1">
      <c r="A255">
        <f>IF(S255=T255,1,0)</f>
        <v>1</v>
      </c>
      <c r="B255">
        <f t="shared" si="7"/>
        <v>1</v>
      </c>
      <c r="C255" s="2" t="s">
        <v>6095</v>
      </c>
      <c r="D255" s="2" t="s">
        <v>6096</v>
      </c>
      <c r="E255" s="2" t="s">
        <v>6097</v>
      </c>
      <c r="F255">
        <v>39.89</v>
      </c>
      <c r="G255" s="2" t="s">
        <v>6098</v>
      </c>
      <c r="H255" s="2" t="s">
        <v>6331</v>
      </c>
      <c r="I255">
        <v>0.28000000000000003</v>
      </c>
      <c r="J255">
        <v>0.21</v>
      </c>
      <c r="K255" s="2" t="s">
        <v>2946</v>
      </c>
      <c r="N255">
        <v>100</v>
      </c>
      <c r="O255" s="2" t="s">
        <v>3</v>
      </c>
      <c r="P255" s="2" t="s">
        <v>3</v>
      </c>
      <c r="Q255" s="2" t="s">
        <v>4</v>
      </c>
      <c r="R255" s="1">
        <v>41340</v>
      </c>
      <c r="S255" s="2" t="s">
        <v>170</v>
      </c>
      <c r="T255" s="2" t="s">
        <v>170</v>
      </c>
      <c r="U255" s="2" t="s">
        <v>145</v>
      </c>
      <c r="V255" s="2" t="s">
        <v>145</v>
      </c>
      <c r="W255">
        <v>0.12</v>
      </c>
      <c r="X255">
        <v>0.57999999999999996</v>
      </c>
      <c r="Y255">
        <v>0.71</v>
      </c>
      <c r="Z255">
        <v>6.78</v>
      </c>
    </row>
    <row r="256" spans="1:26" hidden="1">
      <c r="A256">
        <f>IF(S256=T256,1,0)</f>
        <v>1</v>
      </c>
      <c r="B256">
        <f t="shared" si="7"/>
        <v>1</v>
      </c>
      <c r="C256" s="2" t="s">
        <v>6099</v>
      </c>
      <c r="D256" s="2" t="s">
        <v>6100</v>
      </c>
      <c r="E256" s="2" t="s">
        <v>6101</v>
      </c>
      <c r="F256">
        <v>237.55</v>
      </c>
      <c r="G256" s="2" t="s">
        <v>6102</v>
      </c>
      <c r="H256" s="2" t="s">
        <v>6103</v>
      </c>
      <c r="K256" s="2" t="s">
        <v>2946</v>
      </c>
      <c r="N256">
        <v>100</v>
      </c>
      <c r="O256" s="2" t="s">
        <v>3</v>
      </c>
      <c r="P256" s="2" t="s">
        <v>3</v>
      </c>
      <c r="Q256" s="2" t="s">
        <v>4</v>
      </c>
      <c r="R256" s="1">
        <v>41339</v>
      </c>
      <c r="S256" s="2" t="s">
        <v>35</v>
      </c>
      <c r="T256" s="2" t="s">
        <v>35</v>
      </c>
      <c r="U256" s="2" t="s">
        <v>37</v>
      </c>
      <c r="V256" s="2" t="s">
        <v>37</v>
      </c>
      <c r="W256">
        <v>288.11</v>
      </c>
      <c r="X256">
        <v>555.4</v>
      </c>
      <c r="Y256">
        <v>118.49</v>
      </c>
      <c r="Z256" s="3">
        <v>7453.73</v>
      </c>
    </row>
    <row r="257" spans="1:26" hidden="1">
      <c r="A257">
        <f>IF(S257=T257,1,0)</f>
        <v>1</v>
      </c>
      <c r="B257">
        <f t="shared" si="7"/>
        <v>1</v>
      </c>
      <c r="C257" s="2" t="s">
        <v>6104</v>
      </c>
      <c r="D257" s="2" t="s">
        <v>6105</v>
      </c>
      <c r="E257" s="2" t="s">
        <v>6106</v>
      </c>
      <c r="F257">
        <v>200.01</v>
      </c>
      <c r="G257" s="2" t="s">
        <v>6107</v>
      </c>
      <c r="H257" s="2" t="s">
        <v>6108</v>
      </c>
      <c r="I257">
        <v>30.88</v>
      </c>
      <c r="J257">
        <v>31.22</v>
      </c>
      <c r="K257" s="2" t="s">
        <v>6109</v>
      </c>
      <c r="L257">
        <v>6.46</v>
      </c>
      <c r="M257">
        <v>6.56</v>
      </c>
      <c r="N257">
        <v>100</v>
      </c>
      <c r="O257" s="2" t="s">
        <v>3</v>
      </c>
      <c r="P257" s="2" t="s">
        <v>3</v>
      </c>
      <c r="Q257" s="2" t="s">
        <v>4</v>
      </c>
      <c r="R257" s="1">
        <v>41339</v>
      </c>
      <c r="S257" s="2" t="s">
        <v>796</v>
      </c>
      <c r="T257" s="2" t="s">
        <v>796</v>
      </c>
      <c r="U257" s="2" t="s">
        <v>13</v>
      </c>
      <c r="V257" s="2" t="s">
        <v>13</v>
      </c>
      <c r="W257">
        <v>226.94</v>
      </c>
      <c r="X257">
        <v>559.29</v>
      </c>
      <c r="Y257">
        <v>424.74</v>
      </c>
      <c r="Z257" s="3">
        <v>1171.3399999999999</v>
      </c>
    </row>
    <row r="258" spans="1:26" hidden="1">
      <c r="A258">
        <f>IF(S258=T258,1,0)</f>
        <v>0</v>
      </c>
      <c r="B258">
        <f t="shared" si="7"/>
        <v>1</v>
      </c>
      <c r="C258" s="2" t="s">
        <v>6110</v>
      </c>
      <c r="D258" s="2" t="s">
        <v>6111</v>
      </c>
      <c r="E258" s="2" t="s">
        <v>6112</v>
      </c>
      <c r="F258">
        <v>64.069999999999993</v>
      </c>
      <c r="G258" s="2" t="s">
        <v>6113</v>
      </c>
      <c r="H258" s="2" t="s">
        <v>6114</v>
      </c>
      <c r="K258" s="2" t="s">
        <v>6115</v>
      </c>
      <c r="L258">
        <v>15.77</v>
      </c>
      <c r="M258">
        <v>17.25</v>
      </c>
      <c r="N258">
        <v>100</v>
      </c>
      <c r="O258" s="2" t="s">
        <v>3</v>
      </c>
      <c r="P258" s="2" t="s">
        <v>3</v>
      </c>
      <c r="Q258" s="2" t="s">
        <v>4</v>
      </c>
      <c r="R258" s="1">
        <v>41338</v>
      </c>
      <c r="S258" s="2" t="s">
        <v>65</v>
      </c>
      <c r="T258" s="2" t="s">
        <v>64</v>
      </c>
      <c r="U258" s="2" t="s">
        <v>66</v>
      </c>
      <c r="V258" s="2" t="s">
        <v>66</v>
      </c>
      <c r="W258">
        <v>21.84</v>
      </c>
      <c r="X258">
        <v>46.14</v>
      </c>
      <c r="Y258">
        <v>446.57</v>
      </c>
      <c r="Z258">
        <v>948.61</v>
      </c>
    </row>
    <row r="259" spans="1:26" hidden="1">
      <c r="A259">
        <f>IF(S259=T259,1,0)</f>
        <v>1</v>
      </c>
      <c r="B259">
        <f t="shared" ref="B259:B322" si="9">IF(U259=V259,1,0)</f>
        <v>1</v>
      </c>
      <c r="C259" s="2" t="s">
        <v>6116</v>
      </c>
      <c r="D259" s="2" t="s">
        <v>6117</v>
      </c>
      <c r="E259" s="2" t="s">
        <v>6118</v>
      </c>
      <c r="F259">
        <v>23.64</v>
      </c>
      <c r="G259" s="2" t="s">
        <v>6332</v>
      </c>
      <c r="H259" s="2" t="s">
        <v>6333</v>
      </c>
      <c r="I259">
        <v>2.2000000000000002</v>
      </c>
      <c r="J259">
        <v>2.25</v>
      </c>
      <c r="K259" s="2" t="s">
        <v>2946</v>
      </c>
      <c r="N259">
        <v>100</v>
      </c>
      <c r="O259" s="2" t="s">
        <v>3</v>
      </c>
      <c r="P259" s="2" t="s">
        <v>3</v>
      </c>
      <c r="Q259" s="2" t="s">
        <v>4</v>
      </c>
      <c r="R259" s="1">
        <v>41337</v>
      </c>
      <c r="S259" s="2" t="s">
        <v>144</v>
      </c>
      <c r="T259" s="2" t="s">
        <v>144</v>
      </c>
      <c r="U259" s="2" t="s">
        <v>25</v>
      </c>
      <c r="V259" s="2" t="s">
        <v>25</v>
      </c>
      <c r="W259">
        <v>9.42</v>
      </c>
      <c r="X259">
        <v>14.57</v>
      </c>
      <c r="Y259">
        <v>9.5500000000000007</v>
      </c>
      <c r="Z259">
        <v>32.26</v>
      </c>
    </row>
    <row r="260" spans="1:26" hidden="1">
      <c r="B260">
        <f t="shared" si="9"/>
        <v>0</v>
      </c>
      <c r="C260" s="2" t="s">
        <v>6119</v>
      </c>
      <c r="D260" s="2" t="s">
        <v>6120</v>
      </c>
      <c r="E260" s="2" t="s">
        <v>4767</v>
      </c>
      <c r="F260">
        <v>775.5</v>
      </c>
      <c r="G260" s="2" t="s">
        <v>6334</v>
      </c>
      <c r="H260" s="2" t="s">
        <v>6335</v>
      </c>
      <c r="I260">
        <v>57</v>
      </c>
      <c r="J260">
        <v>62.33</v>
      </c>
      <c r="K260" s="2" t="s">
        <v>6121</v>
      </c>
      <c r="L260">
        <v>12.13</v>
      </c>
      <c r="M260">
        <v>12.12</v>
      </c>
      <c r="N260">
        <v>100</v>
      </c>
      <c r="O260" s="2" t="s">
        <v>3</v>
      </c>
      <c r="P260" s="2" t="s">
        <v>3</v>
      </c>
      <c r="Q260" s="2" t="s">
        <v>4</v>
      </c>
      <c r="R260" s="1">
        <v>41485</v>
      </c>
      <c r="S260" s="2" t="s">
        <v>99</v>
      </c>
      <c r="T260" s="2" t="s">
        <v>99</v>
      </c>
      <c r="U260" s="2" t="s">
        <v>145</v>
      </c>
      <c r="V260" s="2" t="s">
        <v>100</v>
      </c>
      <c r="W260">
        <v>146.63</v>
      </c>
      <c r="X260">
        <v>972.81</v>
      </c>
      <c r="Y260">
        <v>155.78</v>
      </c>
      <c r="Z260" s="3">
        <v>1982.19</v>
      </c>
    </row>
    <row r="261" spans="1:26" hidden="1">
      <c r="B261">
        <f t="shared" si="9"/>
        <v>0</v>
      </c>
      <c r="C261" s="2" t="s">
        <v>6122</v>
      </c>
      <c r="D261" s="2" t="s">
        <v>6123</v>
      </c>
      <c r="E261" s="2" t="s">
        <v>2152</v>
      </c>
      <c r="F261">
        <v>250</v>
      </c>
      <c r="G261" s="2" t="s">
        <v>6124</v>
      </c>
      <c r="H261" s="2" t="s">
        <v>6125</v>
      </c>
      <c r="I261">
        <v>43.43</v>
      </c>
      <c r="J261">
        <v>44.2</v>
      </c>
      <c r="K261" s="2" t="s">
        <v>2946</v>
      </c>
      <c r="N261">
        <v>100</v>
      </c>
      <c r="O261" s="2" t="s">
        <v>3</v>
      </c>
      <c r="P261" s="2" t="s">
        <v>3</v>
      </c>
      <c r="Q261" s="2" t="s">
        <v>4</v>
      </c>
      <c r="R261" s="1">
        <v>41330</v>
      </c>
      <c r="S261" s="2" t="s">
        <v>6126</v>
      </c>
      <c r="T261" s="2" t="s">
        <v>2153</v>
      </c>
      <c r="U261" s="2" t="s">
        <v>24</v>
      </c>
      <c r="V261" s="2" t="s">
        <v>72</v>
      </c>
      <c r="W261">
        <v>212.53</v>
      </c>
      <c r="X261">
        <v>553.83000000000004</v>
      </c>
      <c r="Y261">
        <v>220.86</v>
      </c>
      <c r="Z261">
        <v>674.47</v>
      </c>
    </row>
    <row r="262" spans="1:26" hidden="1">
      <c r="B262">
        <f t="shared" si="9"/>
        <v>0</v>
      </c>
      <c r="C262" s="2" t="s">
        <v>6127</v>
      </c>
      <c r="D262" s="2" t="s">
        <v>6128</v>
      </c>
      <c r="E262" s="2" t="s">
        <v>660</v>
      </c>
      <c r="F262">
        <v>550</v>
      </c>
      <c r="G262" s="2" t="s">
        <v>6129</v>
      </c>
      <c r="H262" s="2" t="s">
        <v>6130</v>
      </c>
      <c r="I262">
        <v>85.24</v>
      </c>
      <c r="J262">
        <v>84.14</v>
      </c>
      <c r="K262" s="2" t="s">
        <v>2946</v>
      </c>
      <c r="N262">
        <v>100</v>
      </c>
      <c r="O262" s="2" t="s">
        <v>3</v>
      </c>
      <c r="P262" s="2" t="s">
        <v>3</v>
      </c>
      <c r="Q262" s="2" t="s">
        <v>4</v>
      </c>
      <c r="R262" s="1">
        <v>41327</v>
      </c>
      <c r="S262" s="2" t="s">
        <v>750</v>
      </c>
      <c r="T262" s="2" t="s">
        <v>338</v>
      </c>
      <c r="U262" s="2" t="s">
        <v>351</v>
      </c>
      <c r="V262" s="2" t="s">
        <v>103</v>
      </c>
      <c r="W262">
        <v>0.3</v>
      </c>
      <c r="X262" s="3">
        <v>2387.71</v>
      </c>
      <c r="Y262">
        <v>0.22</v>
      </c>
      <c r="Z262" s="3">
        <v>1507.95</v>
      </c>
    </row>
    <row r="263" spans="1:26" hidden="1">
      <c r="A263">
        <f>IF(S263=T263,1,0)</f>
        <v>1</v>
      </c>
      <c r="B263">
        <f t="shared" si="9"/>
        <v>1</v>
      </c>
      <c r="C263" s="2" t="s">
        <v>6131</v>
      </c>
      <c r="D263" s="2" t="s">
        <v>6132</v>
      </c>
      <c r="E263" s="2" t="s">
        <v>6133</v>
      </c>
      <c r="F263" s="3">
        <v>3055.27</v>
      </c>
      <c r="G263" s="2" t="s">
        <v>6134</v>
      </c>
      <c r="H263" s="2" t="s">
        <v>6336</v>
      </c>
      <c r="K263" s="2" t="s">
        <v>6135</v>
      </c>
      <c r="L263">
        <v>46.02</v>
      </c>
      <c r="M263">
        <v>46.95</v>
      </c>
      <c r="N263">
        <v>100</v>
      </c>
      <c r="O263" s="2" t="s">
        <v>3</v>
      </c>
      <c r="P263" s="2" t="s">
        <v>3</v>
      </c>
      <c r="Q263" s="2" t="s">
        <v>4</v>
      </c>
      <c r="R263" s="1">
        <v>41326</v>
      </c>
      <c r="S263" s="2" t="s">
        <v>334</v>
      </c>
      <c r="T263" s="2" t="s">
        <v>334</v>
      </c>
      <c r="U263" s="2" t="s">
        <v>335</v>
      </c>
      <c r="V263" s="2" t="s">
        <v>335</v>
      </c>
      <c r="W263">
        <v>974.83</v>
      </c>
      <c r="X263" s="3">
        <v>1774.24</v>
      </c>
      <c r="Y263" s="3">
        <v>3325.4</v>
      </c>
      <c r="Z263" s="3">
        <v>1189.8399999999999</v>
      </c>
    </row>
    <row r="264" spans="1:26" hidden="1">
      <c r="B264">
        <f t="shared" si="9"/>
        <v>0</v>
      </c>
      <c r="C264" s="2" t="s">
        <v>6136</v>
      </c>
      <c r="D264" s="2" t="s">
        <v>6137</v>
      </c>
      <c r="E264" s="2" t="s">
        <v>6138</v>
      </c>
      <c r="G264" s="2" t="s">
        <v>6139</v>
      </c>
      <c r="H264" s="2" t="s">
        <v>6140</v>
      </c>
      <c r="I264">
        <v>8.9499999999999993</v>
      </c>
      <c r="J264">
        <v>9.32</v>
      </c>
      <c r="K264" s="2" t="s">
        <v>2946</v>
      </c>
      <c r="N264">
        <v>100</v>
      </c>
      <c r="O264" s="2" t="s">
        <v>3</v>
      </c>
      <c r="P264" s="2" t="s">
        <v>3</v>
      </c>
      <c r="Q264" s="2" t="s">
        <v>4</v>
      </c>
      <c r="R264" s="1">
        <v>41325</v>
      </c>
      <c r="S264" s="2" t="s">
        <v>394</v>
      </c>
      <c r="T264" s="2" t="s">
        <v>5</v>
      </c>
      <c r="U264" s="2" t="s">
        <v>357</v>
      </c>
      <c r="V264" s="2" t="s">
        <v>85</v>
      </c>
      <c r="W264">
        <v>0.37</v>
      </c>
      <c r="X264">
        <v>177.67</v>
      </c>
      <c r="Y264">
        <v>0.77</v>
      </c>
      <c r="Z264">
        <v>208.45</v>
      </c>
    </row>
    <row r="265" spans="1:26" hidden="1">
      <c r="A265">
        <f>IF(S265=T265,1,0)</f>
        <v>0</v>
      </c>
      <c r="B265">
        <f t="shared" si="9"/>
        <v>1</v>
      </c>
      <c r="C265" s="2" t="s">
        <v>6141</v>
      </c>
      <c r="D265" s="2" t="s">
        <v>6142</v>
      </c>
      <c r="E265" s="2" t="s">
        <v>961</v>
      </c>
      <c r="F265">
        <v>302.36</v>
      </c>
      <c r="G265" s="2" t="s">
        <v>6143</v>
      </c>
      <c r="H265" s="2" t="s">
        <v>6144</v>
      </c>
      <c r="I265">
        <v>43.73</v>
      </c>
      <c r="J265">
        <v>46.24</v>
      </c>
      <c r="K265" s="2" t="s">
        <v>6145</v>
      </c>
      <c r="L265">
        <v>18.22</v>
      </c>
      <c r="M265">
        <v>19.3</v>
      </c>
      <c r="N265">
        <v>100</v>
      </c>
      <c r="O265" s="2" t="s">
        <v>3</v>
      </c>
      <c r="P265" s="2" t="s">
        <v>3</v>
      </c>
      <c r="Q265" s="2" t="s">
        <v>4</v>
      </c>
      <c r="R265" s="1">
        <v>41325</v>
      </c>
      <c r="S265" s="2" t="s">
        <v>246</v>
      </c>
      <c r="T265" s="2" t="s">
        <v>173</v>
      </c>
      <c r="U265" s="2" t="s">
        <v>66</v>
      </c>
      <c r="V265" s="2" t="s">
        <v>66</v>
      </c>
      <c r="W265">
        <v>220.31</v>
      </c>
      <c r="X265">
        <v>228.77</v>
      </c>
      <c r="Y265" s="3">
        <v>3215.56</v>
      </c>
      <c r="Z265" s="3">
        <v>5102.55</v>
      </c>
    </row>
    <row r="266" spans="1:26" hidden="1">
      <c r="B266">
        <f t="shared" si="9"/>
        <v>0</v>
      </c>
      <c r="C266" s="2" t="s">
        <v>6146</v>
      </c>
      <c r="D266" s="2" t="s">
        <v>6147</v>
      </c>
      <c r="E266" s="2" t="s">
        <v>6148</v>
      </c>
      <c r="F266" s="3">
        <v>1233.33</v>
      </c>
      <c r="G266" s="2" t="s">
        <v>6149</v>
      </c>
      <c r="H266" s="2" t="s">
        <v>6150</v>
      </c>
      <c r="I266">
        <v>23.48</v>
      </c>
      <c r="J266">
        <v>21.97</v>
      </c>
      <c r="K266" s="2" t="s">
        <v>6151</v>
      </c>
      <c r="L266">
        <v>12.29</v>
      </c>
      <c r="M266">
        <v>15.81</v>
      </c>
      <c r="N266">
        <v>100</v>
      </c>
      <c r="O266" s="2" t="s">
        <v>3</v>
      </c>
      <c r="P266" s="2" t="s">
        <v>3</v>
      </c>
      <c r="Q266" s="2" t="s">
        <v>4</v>
      </c>
      <c r="R266" s="1">
        <v>41324</v>
      </c>
      <c r="S266" s="2" t="s">
        <v>754</v>
      </c>
      <c r="T266" s="2" t="s">
        <v>48</v>
      </c>
      <c r="U266" s="2" t="s">
        <v>13</v>
      </c>
      <c r="V266" s="2" t="s">
        <v>7</v>
      </c>
      <c r="W266">
        <v>351.33</v>
      </c>
      <c r="X266" s="3">
        <v>1870.97</v>
      </c>
      <c r="Y266">
        <v>252.59</v>
      </c>
      <c r="Z266" s="3">
        <v>2018.5</v>
      </c>
    </row>
    <row r="267" spans="1:26" hidden="1">
      <c r="A267">
        <f>IF(S267=T267,1,0)</f>
        <v>0</v>
      </c>
      <c r="B267">
        <f t="shared" si="9"/>
        <v>1</v>
      </c>
      <c r="C267" s="2" t="s">
        <v>6152</v>
      </c>
      <c r="D267" s="2" t="s">
        <v>6153</v>
      </c>
      <c r="E267" s="2" t="s">
        <v>1235</v>
      </c>
      <c r="F267">
        <v>108.79</v>
      </c>
      <c r="G267" s="2" t="s">
        <v>6154</v>
      </c>
      <c r="H267" s="2" t="s">
        <v>6155</v>
      </c>
      <c r="I267">
        <v>11.84</v>
      </c>
      <c r="J267">
        <v>11.62</v>
      </c>
      <c r="K267" s="2" t="s">
        <v>6156</v>
      </c>
      <c r="L267">
        <v>3.82</v>
      </c>
      <c r="M267">
        <v>3.75</v>
      </c>
      <c r="N267">
        <v>100</v>
      </c>
      <c r="O267" s="2" t="s">
        <v>3</v>
      </c>
      <c r="P267" s="2" t="s">
        <v>3</v>
      </c>
      <c r="Q267" s="2" t="s">
        <v>4</v>
      </c>
      <c r="R267" s="1">
        <v>41324</v>
      </c>
      <c r="S267" s="2" t="s">
        <v>64</v>
      </c>
      <c r="T267" s="2" t="s">
        <v>65</v>
      </c>
      <c r="U267" s="2" t="s">
        <v>66</v>
      </c>
      <c r="V267" s="2" t="s">
        <v>66</v>
      </c>
      <c r="W267">
        <v>45.45</v>
      </c>
      <c r="X267">
        <v>563.41</v>
      </c>
      <c r="Y267">
        <v>781.8</v>
      </c>
      <c r="Z267" s="3">
        <v>12023.98</v>
      </c>
    </row>
    <row r="268" spans="1:26" hidden="1">
      <c r="A268">
        <f>IF(S268=T268,1,0)</f>
        <v>1</v>
      </c>
      <c r="B268">
        <f t="shared" si="9"/>
        <v>1</v>
      </c>
      <c r="C268" s="2" t="s">
        <v>6157</v>
      </c>
      <c r="D268" s="2" t="s">
        <v>1639</v>
      </c>
      <c r="E268" s="2" t="s">
        <v>6158</v>
      </c>
      <c r="F268" s="3">
        <v>1181.6600000000001</v>
      </c>
      <c r="G268" s="2" t="s">
        <v>6337</v>
      </c>
      <c r="H268" s="2" t="s">
        <v>6338</v>
      </c>
      <c r="I268">
        <v>4.18</v>
      </c>
      <c r="J268">
        <v>3.98</v>
      </c>
      <c r="K268" s="2" t="s">
        <v>3765</v>
      </c>
      <c r="L268">
        <v>13</v>
      </c>
      <c r="M268">
        <v>13</v>
      </c>
      <c r="N268">
        <v>100</v>
      </c>
      <c r="O268" s="2" t="s">
        <v>3</v>
      </c>
      <c r="P268" s="2" t="s">
        <v>3</v>
      </c>
      <c r="Q268" s="2" t="s">
        <v>4</v>
      </c>
      <c r="R268" s="1">
        <v>41325</v>
      </c>
      <c r="S268" s="2" t="s">
        <v>1640</v>
      </c>
      <c r="T268" s="2" t="s">
        <v>1640</v>
      </c>
      <c r="U268" s="2" t="s">
        <v>166</v>
      </c>
      <c r="V268" s="2" t="s">
        <v>166</v>
      </c>
      <c r="W268" s="3">
        <v>6920.38</v>
      </c>
      <c r="X268" s="3">
        <v>10695.65</v>
      </c>
      <c r="Y268" s="3">
        <v>3675.56</v>
      </c>
      <c r="Z268" s="3">
        <v>3977.36</v>
      </c>
    </row>
    <row r="269" spans="1:26" hidden="1">
      <c r="B269">
        <f t="shared" si="9"/>
        <v>0</v>
      </c>
      <c r="C269" s="2" t="s">
        <v>6159</v>
      </c>
      <c r="D269" s="2" t="s">
        <v>6160</v>
      </c>
      <c r="E269" s="2" t="s">
        <v>6161</v>
      </c>
      <c r="F269">
        <v>135</v>
      </c>
      <c r="G269" s="2" t="s">
        <v>6162</v>
      </c>
      <c r="H269" s="2" t="s">
        <v>6163</v>
      </c>
      <c r="K269" s="2" t="s">
        <v>2946</v>
      </c>
      <c r="N269">
        <v>100</v>
      </c>
      <c r="O269" s="2" t="s">
        <v>3</v>
      </c>
      <c r="P269" s="2" t="s">
        <v>3</v>
      </c>
      <c r="Q269" s="2" t="s">
        <v>4</v>
      </c>
      <c r="R269" s="1">
        <v>41319</v>
      </c>
      <c r="S269" s="2" t="s">
        <v>5</v>
      </c>
      <c r="T269" s="2" t="s">
        <v>1601</v>
      </c>
      <c r="U269" s="2" t="s">
        <v>24</v>
      </c>
      <c r="V269" s="2" t="s">
        <v>72</v>
      </c>
      <c r="W269">
        <v>124.33</v>
      </c>
      <c r="X269" s="3">
        <v>2201.3000000000002</v>
      </c>
      <c r="Y269">
        <v>146.01</v>
      </c>
      <c r="Z269" s="3">
        <v>1888.1</v>
      </c>
    </row>
    <row r="270" spans="1:26" hidden="1">
      <c r="A270">
        <f>IF(S270=T270,1,0)</f>
        <v>1</v>
      </c>
      <c r="B270">
        <f t="shared" si="9"/>
        <v>1</v>
      </c>
      <c r="C270" s="2" t="s">
        <v>6164</v>
      </c>
      <c r="D270" s="2" t="s">
        <v>6165</v>
      </c>
      <c r="E270" s="2" t="s">
        <v>5010</v>
      </c>
      <c r="F270" s="3">
        <v>2543.54</v>
      </c>
      <c r="G270" s="2" t="s">
        <v>6339</v>
      </c>
      <c r="H270" s="2" t="s">
        <v>6166</v>
      </c>
      <c r="I270">
        <v>37.15</v>
      </c>
      <c r="J270">
        <v>37.340000000000003</v>
      </c>
      <c r="K270" s="2" t="s">
        <v>6167</v>
      </c>
      <c r="L270">
        <v>39.5</v>
      </c>
      <c r="M270">
        <v>40.72</v>
      </c>
      <c r="N270">
        <v>100</v>
      </c>
      <c r="O270" s="2" t="s">
        <v>3</v>
      </c>
      <c r="P270" s="2" t="s">
        <v>3</v>
      </c>
      <c r="Q270" s="2" t="s">
        <v>4</v>
      </c>
      <c r="R270" s="1">
        <v>41464</v>
      </c>
      <c r="S270" s="2" t="s">
        <v>1175</v>
      </c>
      <c r="T270" s="2" t="s">
        <v>1175</v>
      </c>
      <c r="U270" s="2" t="s">
        <v>802</v>
      </c>
      <c r="V270" s="2" t="s">
        <v>802</v>
      </c>
      <c r="W270" s="3">
        <v>4658.8</v>
      </c>
      <c r="X270" s="3">
        <v>97729</v>
      </c>
      <c r="Y270" s="3">
        <v>1972.46</v>
      </c>
      <c r="Z270" s="3">
        <v>24227</v>
      </c>
    </row>
    <row r="271" spans="1:26" hidden="1">
      <c r="A271">
        <f>IF(S271=T271,1,0)</f>
        <v>1</v>
      </c>
      <c r="B271">
        <f t="shared" si="9"/>
        <v>1</v>
      </c>
      <c r="C271" s="2" t="s">
        <v>6168</v>
      </c>
      <c r="D271" s="2" t="s">
        <v>6169</v>
      </c>
      <c r="E271" s="2" t="s">
        <v>6170</v>
      </c>
      <c r="F271">
        <v>55</v>
      </c>
      <c r="G271" s="2" t="s">
        <v>6171</v>
      </c>
      <c r="H271" s="2" t="s">
        <v>6172</v>
      </c>
      <c r="I271">
        <v>14.64</v>
      </c>
      <c r="J271">
        <v>13.5</v>
      </c>
      <c r="K271" s="2" t="s">
        <v>2946</v>
      </c>
      <c r="N271">
        <v>100</v>
      </c>
      <c r="O271" s="2" t="s">
        <v>3</v>
      </c>
      <c r="P271" s="2" t="s">
        <v>3</v>
      </c>
      <c r="Q271" s="2" t="s">
        <v>4</v>
      </c>
      <c r="R271" s="1">
        <v>41311</v>
      </c>
      <c r="S271" s="2" t="s">
        <v>609</v>
      </c>
      <c r="T271" s="2" t="s">
        <v>609</v>
      </c>
      <c r="U271" s="2" t="s">
        <v>420</v>
      </c>
      <c r="V271" s="2" t="s">
        <v>420</v>
      </c>
      <c r="W271">
        <v>0.4</v>
      </c>
      <c r="X271">
        <v>465.06</v>
      </c>
      <c r="Y271">
        <v>0.06</v>
      </c>
      <c r="Z271">
        <v>196.4</v>
      </c>
    </row>
    <row r="272" spans="1:26" hidden="1">
      <c r="A272">
        <f>IF(S272=T272,1,0)</f>
        <v>1</v>
      </c>
      <c r="B272">
        <f t="shared" si="9"/>
        <v>1</v>
      </c>
      <c r="C272" s="2" t="s">
        <v>6173</v>
      </c>
      <c r="D272" s="2" t="s">
        <v>6174</v>
      </c>
      <c r="E272" s="2" t="s">
        <v>749</v>
      </c>
      <c r="F272">
        <v>770.85</v>
      </c>
      <c r="G272" s="2" t="s">
        <v>6175</v>
      </c>
      <c r="H272" s="2" t="s">
        <v>6176</v>
      </c>
      <c r="I272">
        <v>70.25</v>
      </c>
      <c r="J272">
        <v>70.06</v>
      </c>
      <c r="K272" s="2" t="s">
        <v>6177</v>
      </c>
      <c r="L272">
        <v>20.65</v>
      </c>
      <c r="M272">
        <v>20.69</v>
      </c>
      <c r="N272">
        <v>100</v>
      </c>
      <c r="O272" s="2" t="s">
        <v>3</v>
      </c>
      <c r="P272" s="2" t="s">
        <v>3</v>
      </c>
      <c r="Q272" s="2" t="s">
        <v>4</v>
      </c>
      <c r="R272" s="1">
        <v>41311</v>
      </c>
      <c r="S272" s="2" t="s">
        <v>750</v>
      </c>
      <c r="T272" s="2" t="s">
        <v>750</v>
      </c>
      <c r="U272" s="2" t="s">
        <v>351</v>
      </c>
      <c r="V272" s="2" t="s">
        <v>351</v>
      </c>
      <c r="W272" s="3">
        <v>1983.6</v>
      </c>
      <c r="X272" s="3">
        <v>8442.2999999999993</v>
      </c>
      <c r="Y272" s="3">
        <v>1003.9</v>
      </c>
      <c r="Z272" s="3">
        <v>5857.7</v>
      </c>
    </row>
    <row r="273" spans="1:26" hidden="1">
      <c r="B273">
        <f t="shared" si="9"/>
        <v>0</v>
      </c>
      <c r="C273" s="2" t="s">
        <v>6178</v>
      </c>
      <c r="D273" s="2" t="s">
        <v>6179</v>
      </c>
      <c r="E273" s="2" t="s">
        <v>6180</v>
      </c>
      <c r="F273" s="3">
        <v>16381.39</v>
      </c>
      <c r="G273" s="2" t="s">
        <v>6181</v>
      </c>
      <c r="H273" s="2" t="s">
        <v>6340</v>
      </c>
      <c r="I273">
        <v>67.88</v>
      </c>
      <c r="J273">
        <v>66.06</v>
      </c>
      <c r="K273" s="2" t="s">
        <v>6182</v>
      </c>
      <c r="L273">
        <v>45.61</v>
      </c>
      <c r="M273">
        <v>44.89</v>
      </c>
      <c r="N273">
        <v>100</v>
      </c>
      <c r="O273" s="2" t="s">
        <v>3</v>
      </c>
      <c r="P273" s="2" t="s">
        <v>3</v>
      </c>
      <c r="Q273" s="2" t="s">
        <v>4</v>
      </c>
      <c r="R273" s="1">
        <v>41310</v>
      </c>
      <c r="S273" s="2" t="s">
        <v>227</v>
      </c>
      <c r="T273" s="2" t="s">
        <v>1326</v>
      </c>
      <c r="U273" s="2" t="s">
        <v>95</v>
      </c>
      <c r="V273" s="2" t="s">
        <v>179</v>
      </c>
      <c r="W273" s="3">
        <v>4100.5</v>
      </c>
      <c r="X273" s="3">
        <v>10310.799999999999</v>
      </c>
      <c r="Y273" s="3">
        <v>7918.2</v>
      </c>
      <c r="Z273" s="3">
        <v>38141.5</v>
      </c>
    </row>
    <row r="274" spans="1:26" hidden="1">
      <c r="B274">
        <f t="shared" si="9"/>
        <v>0</v>
      </c>
      <c r="C274" s="2" t="s">
        <v>6183</v>
      </c>
      <c r="D274" s="2" t="s">
        <v>6184</v>
      </c>
      <c r="E274" s="2" t="s">
        <v>189</v>
      </c>
      <c r="F274" s="3">
        <v>2020.18</v>
      </c>
      <c r="G274" s="2" t="s">
        <v>6341</v>
      </c>
      <c r="H274" s="2" t="s">
        <v>6185</v>
      </c>
      <c r="I274">
        <v>35.130000000000003</v>
      </c>
      <c r="J274">
        <v>35.479999999999997</v>
      </c>
      <c r="K274" s="2" t="s">
        <v>6186</v>
      </c>
      <c r="L274">
        <v>29.59</v>
      </c>
      <c r="M274">
        <v>29.25</v>
      </c>
      <c r="N274">
        <v>100</v>
      </c>
      <c r="O274" s="2" t="s">
        <v>3</v>
      </c>
      <c r="P274" s="2" t="s">
        <v>3</v>
      </c>
      <c r="Q274" s="2" t="s">
        <v>4</v>
      </c>
      <c r="R274" s="1">
        <v>41309</v>
      </c>
      <c r="S274" s="2" t="s">
        <v>183</v>
      </c>
      <c r="T274" s="2" t="s">
        <v>5</v>
      </c>
      <c r="U274" s="2" t="s">
        <v>6</v>
      </c>
      <c r="V274" s="2" t="s">
        <v>85</v>
      </c>
      <c r="W274">
        <v>274.44</v>
      </c>
      <c r="X274" s="3">
        <v>37230</v>
      </c>
      <c r="Y274">
        <v>551.45000000000005</v>
      </c>
      <c r="Z274" s="3">
        <v>78875</v>
      </c>
    </row>
    <row r="275" spans="1:26" hidden="1">
      <c r="B275">
        <f t="shared" si="9"/>
        <v>0</v>
      </c>
      <c r="C275" s="2" t="s">
        <v>6187</v>
      </c>
      <c r="D275" s="2" t="s">
        <v>6188</v>
      </c>
      <c r="E275" s="2" t="s">
        <v>1827</v>
      </c>
      <c r="F275" s="3">
        <v>1504.16</v>
      </c>
      <c r="G275" s="2" t="s">
        <v>6342</v>
      </c>
      <c r="H275" s="2" t="s">
        <v>6189</v>
      </c>
      <c r="I275">
        <v>8.89</v>
      </c>
      <c r="J275">
        <v>9.42</v>
      </c>
      <c r="K275" s="2" t="s">
        <v>6190</v>
      </c>
      <c r="L275">
        <v>24.75</v>
      </c>
      <c r="M275">
        <v>24.69</v>
      </c>
      <c r="N275">
        <v>100</v>
      </c>
      <c r="O275" s="2" t="s">
        <v>3</v>
      </c>
      <c r="P275" s="2" t="s">
        <v>3</v>
      </c>
      <c r="Q275" s="2" t="s">
        <v>4</v>
      </c>
      <c r="R275" s="1">
        <v>41305</v>
      </c>
      <c r="S275" s="2" t="s">
        <v>531</v>
      </c>
      <c r="T275" s="2" t="s">
        <v>161</v>
      </c>
      <c r="U275" s="2" t="s">
        <v>928</v>
      </c>
      <c r="V275" s="2" t="s">
        <v>532</v>
      </c>
      <c r="W275">
        <v>688.5</v>
      </c>
      <c r="X275">
        <v>940.6</v>
      </c>
      <c r="Y275" s="3">
        <v>1106.0999999999999</v>
      </c>
      <c r="Z275" s="3">
        <v>2180.63</v>
      </c>
    </row>
    <row r="276" spans="1:26" hidden="1">
      <c r="B276">
        <f t="shared" si="9"/>
        <v>0</v>
      </c>
      <c r="C276" s="2" t="s">
        <v>6191</v>
      </c>
      <c r="D276" s="2" t="s">
        <v>6192</v>
      </c>
      <c r="E276" s="2" t="s">
        <v>5576</v>
      </c>
      <c r="F276">
        <v>126.62</v>
      </c>
      <c r="G276" s="2" t="s">
        <v>6193</v>
      </c>
      <c r="H276" s="2" t="s">
        <v>6194</v>
      </c>
      <c r="I276">
        <v>47.54</v>
      </c>
      <c r="J276">
        <v>47.9</v>
      </c>
      <c r="K276" s="2" t="s">
        <v>6195</v>
      </c>
      <c r="L276">
        <v>3.81</v>
      </c>
      <c r="M276">
        <v>3.82</v>
      </c>
      <c r="N276">
        <v>100</v>
      </c>
      <c r="O276" s="2" t="s">
        <v>3</v>
      </c>
      <c r="P276" s="2" t="s">
        <v>3</v>
      </c>
      <c r="Q276" s="2" t="s">
        <v>4</v>
      </c>
      <c r="R276" s="1">
        <v>41305</v>
      </c>
      <c r="S276" s="2" t="s">
        <v>12</v>
      </c>
      <c r="T276" s="2" t="s">
        <v>5</v>
      </c>
      <c r="U276" s="2" t="s">
        <v>7</v>
      </c>
      <c r="V276" s="2" t="s">
        <v>85</v>
      </c>
      <c r="W276">
        <v>161.66999999999999</v>
      </c>
      <c r="X276">
        <v>666.58</v>
      </c>
      <c r="Y276">
        <v>277.76</v>
      </c>
      <c r="Z276" s="3">
        <v>1187.52</v>
      </c>
    </row>
    <row r="277" spans="1:26" hidden="1">
      <c r="B277">
        <f t="shared" si="9"/>
        <v>0</v>
      </c>
      <c r="C277" s="2" t="s">
        <v>6196</v>
      </c>
      <c r="D277" s="2" t="s">
        <v>6197</v>
      </c>
      <c r="E277" s="2" t="s">
        <v>2718</v>
      </c>
      <c r="F277" s="3">
        <v>5422.54</v>
      </c>
      <c r="G277" s="2" t="s">
        <v>6198</v>
      </c>
      <c r="H277" s="2" t="s">
        <v>6343</v>
      </c>
      <c r="I277">
        <v>89.66</v>
      </c>
      <c r="J277">
        <v>87.61</v>
      </c>
      <c r="K277" s="2" t="s">
        <v>6199</v>
      </c>
      <c r="L277">
        <v>33.130000000000003</v>
      </c>
      <c r="M277">
        <v>38.03</v>
      </c>
      <c r="N277">
        <v>100</v>
      </c>
      <c r="O277" s="2" t="s">
        <v>3</v>
      </c>
      <c r="P277" s="2" t="s">
        <v>3</v>
      </c>
      <c r="Q277" s="2" t="s">
        <v>4</v>
      </c>
      <c r="R277" s="1">
        <v>41303</v>
      </c>
      <c r="S277" s="2" t="s">
        <v>316</v>
      </c>
      <c r="T277" s="2" t="s">
        <v>317</v>
      </c>
      <c r="U277" s="2" t="s">
        <v>120</v>
      </c>
      <c r="V277" s="2" t="s">
        <v>534</v>
      </c>
      <c r="W277" s="3">
        <v>1424.48</v>
      </c>
      <c r="X277" s="3">
        <v>8642</v>
      </c>
      <c r="Y277" s="3">
        <v>2200.16</v>
      </c>
      <c r="Z277" s="3">
        <v>32094</v>
      </c>
    </row>
    <row r="278" spans="1:26" hidden="1">
      <c r="A278">
        <f>IF(S278=T278,1,0)</f>
        <v>1</v>
      </c>
      <c r="B278">
        <f t="shared" si="9"/>
        <v>1</v>
      </c>
      <c r="C278" s="2" t="s">
        <v>6200</v>
      </c>
      <c r="D278" s="2" t="s">
        <v>6201</v>
      </c>
      <c r="E278" s="2" t="s">
        <v>6202</v>
      </c>
      <c r="F278">
        <v>65.95</v>
      </c>
      <c r="G278" s="2" t="s">
        <v>6203</v>
      </c>
      <c r="H278" s="2" t="s">
        <v>6204</v>
      </c>
      <c r="I278">
        <v>9.9</v>
      </c>
      <c r="J278">
        <v>9.58</v>
      </c>
      <c r="K278" s="2" t="s">
        <v>6205</v>
      </c>
      <c r="L278">
        <v>11.6</v>
      </c>
      <c r="M278">
        <v>11.39</v>
      </c>
      <c r="N278">
        <v>100</v>
      </c>
      <c r="O278" s="2" t="s">
        <v>3</v>
      </c>
      <c r="P278" s="2" t="s">
        <v>3</v>
      </c>
      <c r="Q278" s="2" t="s">
        <v>4</v>
      </c>
      <c r="R278" s="1">
        <v>41303</v>
      </c>
      <c r="S278" s="2" t="s">
        <v>173</v>
      </c>
      <c r="T278" s="2" t="s">
        <v>173</v>
      </c>
      <c r="U278" s="2" t="s">
        <v>66</v>
      </c>
      <c r="V278" s="2" t="s">
        <v>66</v>
      </c>
      <c r="W278">
        <v>16.05</v>
      </c>
      <c r="X278">
        <v>129.38999999999999</v>
      </c>
      <c r="Y278">
        <v>368.93</v>
      </c>
      <c r="Z278" s="3">
        <v>2909.16</v>
      </c>
    </row>
    <row r="279" spans="1:26" hidden="1">
      <c r="B279">
        <f t="shared" si="9"/>
        <v>0</v>
      </c>
      <c r="C279" s="2" t="s">
        <v>6206</v>
      </c>
      <c r="D279" s="2" t="s">
        <v>6207</v>
      </c>
      <c r="E279" s="2" t="s">
        <v>6208</v>
      </c>
      <c r="F279">
        <v>95</v>
      </c>
      <c r="G279" s="2" t="s">
        <v>6209</v>
      </c>
      <c r="H279" s="2" t="s">
        <v>6210</v>
      </c>
      <c r="I279">
        <v>31.95</v>
      </c>
      <c r="J279">
        <v>32.97</v>
      </c>
      <c r="K279" s="2" t="s">
        <v>2946</v>
      </c>
      <c r="N279">
        <v>100</v>
      </c>
      <c r="O279" s="2" t="s">
        <v>3</v>
      </c>
      <c r="P279" s="2" t="s">
        <v>3</v>
      </c>
      <c r="Q279" s="2" t="s">
        <v>4</v>
      </c>
      <c r="R279" s="1">
        <v>41302</v>
      </c>
      <c r="S279" s="2" t="s">
        <v>334</v>
      </c>
      <c r="T279" s="2" t="s">
        <v>720</v>
      </c>
      <c r="U279" s="2" t="s">
        <v>335</v>
      </c>
      <c r="V279" s="2" t="s">
        <v>319</v>
      </c>
      <c r="W279">
        <v>1.1000000000000001</v>
      </c>
      <c r="X279" s="3">
        <v>17626</v>
      </c>
      <c r="Y279">
        <v>35.21</v>
      </c>
      <c r="Z279" s="3">
        <v>2329.75</v>
      </c>
    </row>
    <row r="280" spans="1:26" hidden="1">
      <c r="A280">
        <f>IF(S280=T280,1,0)</f>
        <v>1</v>
      </c>
      <c r="B280">
        <f t="shared" si="9"/>
        <v>1</v>
      </c>
      <c r="C280" s="2" t="s">
        <v>6211</v>
      </c>
      <c r="D280" s="2" t="s">
        <v>6212</v>
      </c>
      <c r="E280" s="2" t="s">
        <v>831</v>
      </c>
      <c r="F280">
        <v>944.02</v>
      </c>
      <c r="G280" s="2" t="s">
        <v>6213</v>
      </c>
      <c r="H280" s="2" t="s">
        <v>6214</v>
      </c>
      <c r="I280">
        <v>105.75</v>
      </c>
      <c r="J280">
        <v>104.65</v>
      </c>
      <c r="K280" s="2" t="s">
        <v>6215</v>
      </c>
      <c r="L280">
        <v>15.58</v>
      </c>
      <c r="M280">
        <v>24.71</v>
      </c>
      <c r="N280">
        <v>100</v>
      </c>
      <c r="O280" s="2" t="s">
        <v>3</v>
      </c>
      <c r="P280" s="2" t="s">
        <v>3</v>
      </c>
      <c r="Q280" s="2" t="s">
        <v>4</v>
      </c>
      <c r="R280" s="1">
        <v>41296</v>
      </c>
      <c r="S280" s="2" t="s">
        <v>99</v>
      </c>
      <c r="T280" s="2" t="s">
        <v>99</v>
      </c>
      <c r="U280" s="2" t="s">
        <v>145</v>
      </c>
      <c r="V280" s="2" t="s">
        <v>145</v>
      </c>
      <c r="X280" s="3">
        <v>5806.1</v>
      </c>
      <c r="Y280">
        <v>122.07</v>
      </c>
      <c r="Z280" s="3">
        <v>8972.4</v>
      </c>
    </row>
    <row r="281" spans="1:26" hidden="1">
      <c r="A281">
        <f>IF(S281=T281,1,0)</f>
        <v>0</v>
      </c>
      <c r="B281">
        <f t="shared" si="9"/>
        <v>1</v>
      </c>
      <c r="C281" s="2" t="s">
        <v>6216</v>
      </c>
      <c r="D281" s="2" t="s">
        <v>6217</v>
      </c>
      <c r="E281" s="2" t="s">
        <v>6218</v>
      </c>
      <c r="F281">
        <v>12.92</v>
      </c>
      <c r="G281" s="2" t="s">
        <v>6219</v>
      </c>
      <c r="H281" s="2" t="s">
        <v>6344</v>
      </c>
      <c r="I281">
        <v>2.83</v>
      </c>
      <c r="J281">
        <v>2.94</v>
      </c>
      <c r="K281" s="2" t="s">
        <v>2946</v>
      </c>
      <c r="N281">
        <v>100</v>
      </c>
      <c r="O281" s="2" t="s">
        <v>3</v>
      </c>
      <c r="P281" s="2" t="s">
        <v>3</v>
      </c>
      <c r="Q281" s="2" t="s">
        <v>4</v>
      </c>
      <c r="R281" s="1">
        <v>41296</v>
      </c>
      <c r="S281" s="2" t="s">
        <v>99</v>
      </c>
      <c r="T281" s="2" t="s">
        <v>168</v>
      </c>
      <c r="U281" s="2" t="s">
        <v>100</v>
      </c>
      <c r="V281" s="2" t="s">
        <v>100</v>
      </c>
      <c r="W281">
        <v>6.4</v>
      </c>
      <c r="X281">
        <v>14.05</v>
      </c>
      <c r="Y281">
        <v>36.450000000000003</v>
      </c>
      <c r="Z281">
        <v>74.260000000000005</v>
      </c>
    </row>
    <row r="282" spans="1:26" hidden="1">
      <c r="A282">
        <f>IF(S282=T282,1,0)</f>
        <v>1</v>
      </c>
      <c r="B282">
        <f t="shared" si="9"/>
        <v>1</v>
      </c>
      <c r="C282" s="2" t="s">
        <v>6220</v>
      </c>
      <c r="D282" s="2" t="s">
        <v>6221</v>
      </c>
      <c r="E282" s="2" t="s">
        <v>6222</v>
      </c>
      <c r="F282" s="3">
        <v>1960.79</v>
      </c>
      <c r="G282" s="2" t="s">
        <v>6223</v>
      </c>
      <c r="H282" s="2" t="s">
        <v>6345</v>
      </c>
      <c r="I282">
        <v>19.05</v>
      </c>
      <c r="J282">
        <v>19.510000000000002</v>
      </c>
      <c r="K282" s="2" t="s">
        <v>2946</v>
      </c>
      <c r="L282">
        <v>19.05</v>
      </c>
      <c r="M282">
        <v>19.510000000000002</v>
      </c>
      <c r="N282">
        <v>100</v>
      </c>
      <c r="O282" s="2" t="s">
        <v>3</v>
      </c>
      <c r="P282" s="2" t="s">
        <v>3</v>
      </c>
      <c r="Q282" s="2" t="s">
        <v>4</v>
      </c>
      <c r="R282" s="1">
        <v>41296</v>
      </c>
      <c r="S282" s="2" t="s">
        <v>35</v>
      </c>
      <c r="T282" s="2" t="s">
        <v>35</v>
      </c>
      <c r="U282" s="2" t="s">
        <v>37</v>
      </c>
      <c r="V282" s="2" t="s">
        <v>37</v>
      </c>
      <c r="W282">
        <v>282.7</v>
      </c>
      <c r="X282">
        <v>282.7</v>
      </c>
      <c r="Y282" s="3">
        <v>3247.68</v>
      </c>
      <c r="Z282" s="3">
        <v>3247.68</v>
      </c>
    </row>
    <row r="283" spans="1:26" hidden="1">
      <c r="B283">
        <f t="shared" si="9"/>
        <v>0</v>
      </c>
      <c r="C283" s="2" t="s">
        <v>6224</v>
      </c>
      <c r="D283" s="2" t="s">
        <v>6225</v>
      </c>
      <c r="E283" s="2" t="s">
        <v>6226</v>
      </c>
      <c r="F283" s="3">
        <v>15501.39</v>
      </c>
      <c r="G283" s="2" t="s">
        <v>6227</v>
      </c>
      <c r="H283" s="2" t="s">
        <v>6346</v>
      </c>
      <c r="I283">
        <v>78.58</v>
      </c>
      <c r="J283">
        <v>81.819999999999993</v>
      </c>
      <c r="K283" s="2" t="s">
        <v>6228</v>
      </c>
      <c r="L283">
        <v>54.97</v>
      </c>
      <c r="M283">
        <v>60.79</v>
      </c>
      <c r="N283">
        <v>100</v>
      </c>
      <c r="O283" s="2" t="s">
        <v>3</v>
      </c>
      <c r="P283" s="2" t="s">
        <v>3</v>
      </c>
      <c r="Q283" s="2" t="s">
        <v>4</v>
      </c>
      <c r="R283" s="1">
        <v>41379</v>
      </c>
      <c r="S283" s="2" t="s">
        <v>170</v>
      </c>
      <c r="T283" s="2" t="s">
        <v>144</v>
      </c>
      <c r="U283" s="2" t="s">
        <v>100</v>
      </c>
      <c r="V283" s="2" t="s">
        <v>25</v>
      </c>
      <c r="W283" s="3">
        <v>3821.91</v>
      </c>
      <c r="X283" s="3">
        <v>12601.1</v>
      </c>
      <c r="Y283" s="3">
        <v>8519.3799999999992</v>
      </c>
      <c r="Z283" s="3">
        <v>27410.7</v>
      </c>
    </row>
    <row r="284" spans="1:26" hidden="1">
      <c r="A284">
        <f>IF(S284=T284,1,0)</f>
        <v>0</v>
      </c>
      <c r="B284">
        <f t="shared" si="9"/>
        <v>1</v>
      </c>
      <c r="C284" s="2" t="s">
        <v>6229</v>
      </c>
      <c r="D284" s="2" t="s">
        <v>6230</v>
      </c>
      <c r="E284" s="2" t="s">
        <v>2236</v>
      </c>
      <c r="F284">
        <v>442.09</v>
      </c>
      <c r="G284" s="2" t="s">
        <v>6231</v>
      </c>
      <c r="H284" s="2" t="s">
        <v>6347</v>
      </c>
      <c r="I284">
        <v>25.14</v>
      </c>
      <c r="J284">
        <v>25.49</v>
      </c>
      <c r="K284" s="2" t="s">
        <v>6232</v>
      </c>
      <c r="L284">
        <v>10.55</v>
      </c>
      <c r="M284">
        <v>11.58</v>
      </c>
      <c r="N284">
        <v>100</v>
      </c>
      <c r="O284" s="2" t="s">
        <v>3</v>
      </c>
      <c r="P284" s="2" t="s">
        <v>3</v>
      </c>
      <c r="Q284" s="2" t="s">
        <v>4</v>
      </c>
      <c r="R284" s="1">
        <v>41304</v>
      </c>
      <c r="S284" s="2" t="s">
        <v>173</v>
      </c>
      <c r="T284" s="2" t="s">
        <v>65</v>
      </c>
      <c r="U284" s="2" t="s">
        <v>66</v>
      </c>
      <c r="V284" s="2" t="s">
        <v>66</v>
      </c>
      <c r="W284">
        <v>150.41</v>
      </c>
      <c r="X284">
        <v>396.12</v>
      </c>
      <c r="Y284" s="3">
        <v>2823.69</v>
      </c>
      <c r="Z284" s="3">
        <v>8360.2800000000007</v>
      </c>
    </row>
    <row r="285" spans="1:26" hidden="1">
      <c r="A285">
        <f>IF(S285=T285,1,0)</f>
        <v>1</v>
      </c>
      <c r="B285">
        <f t="shared" si="9"/>
        <v>1</v>
      </c>
      <c r="C285" s="2" t="s">
        <v>6233</v>
      </c>
      <c r="D285" s="2" t="s">
        <v>6234</v>
      </c>
      <c r="E285" s="2" t="s">
        <v>6235</v>
      </c>
      <c r="F285">
        <v>365.1</v>
      </c>
      <c r="G285" s="2" t="s">
        <v>6348</v>
      </c>
      <c r="H285" s="2" t="s">
        <v>6236</v>
      </c>
      <c r="I285">
        <v>23.69</v>
      </c>
      <c r="J285">
        <v>27.6</v>
      </c>
      <c r="K285" s="2" t="s">
        <v>6237</v>
      </c>
      <c r="L285">
        <v>33.21</v>
      </c>
      <c r="M285">
        <v>33.26</v>
      </c>
      <c r="N285">
        <v>100</v>
      </c>
      <c r="O285" s="2" t="s">
        <v>3</v>
      </c>
      <c r="P285" s="2" t="s">
        <v>3</v>
      </c>
      <c r="Q285" s="2" t="s">
        <v>4</v>
      </c>
      <c r="R285" s="1">
        <v>41375</v>
      </c>
      <c r="S285" s="2" t="s">
        <v>805</v>
      </c>
      <c r="T285" s="2" t="s">
        <v>805</v>
      </c>
      <c r="U285" s="2" t="s">
        <v>179</v>
      </c>
      <c r="V285" s="2" t="s">
        <v>179</v>
      </c>
      <c r="W285">
        <v>171.06</v>
      </c>
      <c r="X285" s="3">
        <v>1120.46</v>
      </c>
      <c r="Y285">
        <v>174.19</v>
      </c>
      <c r="Z285" s="3">
        <v>2734.53</v>
      </c>
    </row>
    <row r="286" spans="1:26" hidden="1">
      <c r="B286">
        <f t="shared" si="9"/>
        <v>0</v>
      </c>
      <c r="C286" s="2" t="s">
        <v>6238</v>
      </c>
      <c r="D286" s="2" t="s">
        <v>6239</v>
      </c>
      <c r="E286" s="2" t="s">
        <v>6240</v>
      </c>
      <c r="F286">
        <v>301.85000000000002</v>
      </c>
      <c r="G286" s="2" t="s">
        <v>6241</v>
      </c>
      <c r="H286" s="2" t="s">
        <v>6242</v>
      </c>
      <c r="I286">
        <v>77.989999999999995</v>
      </c>
      <c r="J286">
        <v>77.64</v>
      </c>
      <c r="K286" s="2" t="s">
        <v>6243</v>
      </c>
      <c r="L286">
        <v>11.68</v>
      </c>
      <c r="M286">
        <v>11.67</v>
      </c>
      <c r="N286">
        <v>100</v>
      </c>
      <c r="O286" s="2" t="s">
        <v>3</v>
      </c>
      <c r="P286" s="2" t="s">
        <v>3</v>
      </c>
      <c r="Q286" s="2" t="s">
        <v>4</v>
      </c>
      <c r="R286" s="1">
        <v>41281</v>
      </c>
      <c r="S286" s="2" t="s">
        <v>11</v>
      </c>
      <c r="T286" s="2" t="s">
        <v>5</v>
      </c>
      <c r="U286" s="2" t="s">
        <v>7</v>
      </c>
      <c r="V286" s="2" t="s">
        <v>85</v>
      </c>
      <c r="W286">
        <v>110.09</v>
      </c>
      <c r="X286">
        <v>422.27</v>
      </c>
      <c r="Y286">
        <v>144.27000000000001</v>
      </c>
      <c r="Z286">
        <v>416.69</v>
      </c>
    </row>
    <row r="287" spans="1:26" hidden="1">
      <c r="B287">
        <f t="shared" si="9"/>
        <v>0</v>
      </c>
      <c r="C287" s="2" t="s">
        <v>6244</v>
      </c>
      <c r="D287" s="2" t="s">
        <v>6245</v>
      </c>
      <c r="E287" s="2" t="s">
        <v>6246</v>
      </c>
      <c r="F287">
        <v>512.47</v>
      </c>
      <c r="G287" s="2" t="s">
        <v>6247</v>
      </c>
      <c r="H287" s="2" t="s">
        <v>6248</v>
      </c>
      <c r="I287">
        <v>20.77</v>
      </c>
      <c r="J287">
        <v>21.34</v>
      </c>
      <c r="K287" s="2" t="s">
        <v>6249</v>
      </c>
      <c r="L287">
        <v>12.18</v>
      </c>
      <c r="M287">
        <v>12.17</v>
      </c>
      <c r="N287">
        <v>100</v>
      </c>
      <c r="O287" s="2" t="s">
        <v>3</v>
      </c>
      <c r="P287" s="2" t="s">
        <v>3</v>
      </c>
      <c r="Q287" s="2" t="s">
        <v>4</v>
      </c>
      <c r="R287" s="1">
        <v>41276</v>
      </c>
      <c r="S287" s="2" t="s">
        <v>2045</v>
      </c>
      <c r="T287" s="2" t="s">
        <v>2045</v>
      </c>
      <c r="U287" s="2" t="s">
        <v>211</v>
      </c>
      <c r="V287" s="2" t="s">
        <v>433</v>
      </c>
      <c r="W287">
        <v>278.87</v>
      </c>
      <c r="X287" s="3">
        <v>7357</v>
      </c>
      <c r="Y287">
        <v>417.29</v>
      </c>
      <c r="Z287" s="3">
        <v>13764</v>
      </c>
    </row>
    <row r="288" spans="1:26" hidden="1">
      <c r="A288">
        <f>IF(S288=T288,1,0)</f>
        <v>1</v>
      </c>
      <c r="B288">
        <f t="shared" si="9"/>
        <v>1</v>
      </c>
      <c r="C288" s="2" t="s">
        <v>6250</v>
      </c>
      <c r="D288" s="2" t="s">
        <v>6251</v>
      </c>
      <c r="E288" s="2" t="s">
        <v>6252</v>
      </c>
      <c r="F288">
        <v>14.5</v>
      </c>
      <c r="G288" s="2" t="s">
        <v>6253</v>
      </c>
      <c r="H288" s="2" t="s">
        <v>6254</v>
      </c>
      <c r="I288">
        <v>24.84</v>
      </c>
      <c r="J288">
        <v>23.83</v>
      </c>
      <c r="K288" s="2" t="s">
        <v>6255</v>
      </c>
      <c r="L288">
        <v>4.7699999999999996</v>
      </c>
      <c r="M288">
        <v>8.1999999999999993</v>
      </c>
      <c r="N288">
        <v>100</v>
      </c>
      <c r="O288" s="2" t="s">
        <v>3</v>
      </c>
      <c r="P288" s="2" t="s">
        <v>3</v>
      </c>
      <c r="Q288" s="2" t="s">
        <v>4</v>
      </c>
      <c r="R288" s="1">
        <v>41271</v>
      </c>
      <c r="S288" s="2" t="s">
        <v>187</v>
      </c>
      <c r="T288" s="2" t="s">
        <v>187</v>
      </c>
      <c r="U288" s="2" t="s">
        <v>66</v>
      </c>
      <c r="V288" s="2" t="s">
        <v>66</v>
      </c>
      <c r="W288">
        <v>6.85</v>
      </c>
      <c r="X288">
        <v>33.86</v>
      </c>
      <c r="Y288">
        <v>160.76</v>
      </c>
      <c r="Z288">
        <v>697.06</v>
      </c>
    </row>
    <row r="289" spans="1:26" hidden="1">
      <c r="A289">
        <f>IF(S289=T289,1,0)</f>
        <v>1</v>
      </c>
      <c r="B289">
        <f t="shared" si="9"/>
        <v>1</v>
      </c>
      <c r="C289" s="2" t="s">
        <v>6256</v>
      </c>
      <c r="D289" s="2" t="s">
        <v>6257</v>
      </c>
      <c r="E289" s="2" t="s">
        <v>6258</v>
      </c>
      <c r="F289">
        <v>904.45</v>
      </c>
      <c r="G289" s="2" t="s">
        <v>6259</v>
      </c>
      <c r="H289" s="2" t="s">
        <v>6260</v>
      </c>
      <c r="I289">
        <v>16.2</v>
      </c>
      <c r="J289">
        <v>15.95</v>
      </c>
      <c r="K289" s="2" t="s">
        <v>6261</v>
      </c>
      <c r="L289">
        <v>26.5</v>
      </c>
      <c r="M289">
        <v>26.56</v>
      </c>
      <c r="N289">
        <v>100</v>
      </c>
      <c r="O289" s="2" t="s">
        <v>3</v>
      </c>
      <c r="P289" s="2" t="s">
        <v>3</v>
      </c>
      <c r="Q289" s="2" t="s">
        <v>4</v>
      </c>
      <c r="R289" s="1">
        <v>41264</v>
      </c>
      <c r="S289" s="2" t="s">
        <v>492</v>
      </c>
      <c r="T289" s="2" t="s">
        <v>492</v>
      </c>
      <c r="U289" s="2" t="s">
        <v>532</v>
      </c>
      <c r="V289" s="2" t="s">
        <v>532</v>
      </c>
      <c r="W289" s="3">
        <v>1202.56</v>
      </c>
      <c r="X289" s="3">
        <v>1171.26</v>
      </c>
      <c r="Y289" s="3">
        <v>2096.56</v>
      </c>
      <c r="Z289" s="3">
        <v>2185.19</v>
      </c>
    </row>
    <row r="290" spans="1:26" hidden="1">
      <c r="A290">
        <f>IF(S290=T290,1,0)</f>
        <v>0</v>
      </c>
      <c r="B290">
        <f t="shared" si="9"/>
        <v>1</v>
      </c>
      <c r="C290" s="2" t="s">
        <v>6262</v>
      </c>
      <c r="D290" s="2" t="s">
        <v>6263</v>
      </c>
      <c r="E290" s="2" t="s">
        <v>6264</v>
      </c>
      <c r="F290">
        <v>19.57</v>
      </c>
      <c r="G290" s="2" t="s">
        <v>6349</v>
      </c>
      <c r="H290" s="2" t="s">
        <v>6265</v>
      </c>
      <c r="I290">
        <v>22.15</v>
      </c>
      <c r="J290">
        <v>22.64</v>
      </c>
      <c r="K290" s="2" t="s">
        <v>6266</v>
      </c>
      <c r="N290">
        <v>100</v>
      </c>
      <c r="O290" s="2" t="s">
        <v>3</v>
      </c>
      <c r="P290" s="2" t="s">
        <v>3</v>
      </c>
      <c r="Q290" s="2" t="s">
        <v>4</v>
      </c>
      <c r="R290" s="1">
        <v>41262</v>
      </c>
      <c r="S290" s="2" t="s">
        <v>65</v>
      </c>
      <c r="T290" s="2" t="s">
        <v>173</v>
      </c>
      <c r="U290" s="2" t="s">
        <v>66</v>
      </c>
      <c r="V290" s="2" t="s">
        <v>66</v>
      </c>
      <c r="W290">
        <v>138</v>
      </c>
      <c r="X290">
        <v>124</v>
      </c>
      <c r="Y290" s="3">
        <v>3093.42</v>
      </c>
      <c r="Z290" s="3">
        <v>2102.59</v>
      </c>
    </row>
    <row r="291" spans="1:26" hidden="1">
      <c r="A291">
        <f>IF(S291=T291,1,0)</f>
        <v>1</v>
      </c>
      <c r="B291">
        <f t="shared" si="9"/>
        <v>1</v>
      </c>
      <c r="C291" s="2" t="s">
        <v>6267</v>
      </c>
      <c r="D291" s="2" t="s">
        <v>6268</v>
      </c>
      <c r="E291" s="2" t="s">
        <v>189</v>
      </c>
      <c r="F291">
        <v>966.99</v>
      </c>
      <c r="G291" s="2" t="s">
        <v>6350</v>
      </c>
      <c r="H291" s="2" t="s">
        <v>6269</v>
      </c>
      <c r="I291">
        <v>33.94</v>
      </c>
      <c r="J291">
        <v>33.76</v>
      </c>
      <c r="K291" s="2" t="s">
        <v>6270</v>
      </c>
      <c r="L291">
        <v>23.66</v>
      </c>
      <c r="M291">
        <v>23.55</v>
      </c>
      <c r="N291">
        <v>100</v>
      </c>
      <c r="O291" s="2" t="s">
        <v>3</v>
      </c>
      <c r="P291" s="2" t="s">
        <v>3</v>
      </c>
      <c r="Q291" s="2" t="s">
        <v>4</v>
      </c>
      <c r="R291" s="1">
        <v>41263</v>
      </c>
      <c r="S291" s="2" t="s">
        <v>5</v>
      </c>
      <c r="T291" s="2" t="s">
        <v>5</v>
      </c>
      <c r="U291" s="2" t="s">
        <v>85</v>
      </c>
      <c r="V291" s="2" t="s">
        <v>85</v>
      </c>
      <c r="W291">
        <v>90.11</v>
      </c>
      <c r="X291" s="3">
        <v>37230</v>
      </c>
      <c r="Y291">
        <v>117.38</v>
      </c>
      <c r="Z291" s="3">
        <v>78875</v>
      </c>
    </row>
    <row r="292" spans="1:26" hidden="1">
      <c r="A292">
        <f>IF(S292=T292,1,0)</f>
        <v>1</v>
      </c>
      <c r="B292">
        <f t="shared" si="9"/>
        <v>1</v>
      </c>
      <c r="C292" s="2" t="s">
        <v>6271</v>
      </c>
      <c r="D292" s="2" t="s">
        <v>6272</v>
      </c>
      <c r="E292" s="2" t="s">
        <v>466</v>
      </c>
      <c r="F292" s="3">
        <v>8052.28</v>
      </c>
      <c r="G292" s="2" t="s">
        <v>6273</v>
      </c>
      <c r="H292" s="2" t="s">
        <v>6351</v>
      </c>
      <c r="I292">
        <v>130.1</v>
      </c>
      <c r="J292">
        <v>126.25</v>
      </c>
      <c r="K292" s="2" t="s">
        <v>6274</v>
      </c>
      <c r="L292">
        <v>32.25</v>
      </c>
      <c r="M292">
        <v>32.25</v>
      </c>
      <c r="N292">
        <v>100</v>
      </c>
      <c r="O292" s="2" t="s">
        <v>3</v>
      </c>
      <c r="P292" s="2" t="s">
        <v>3</v>
      </c>
      <c r="Q292" s="2" t="s">
        <v>4</v>
      </c>
      <c r="R292" s="1">
        <v>41263</v>
      </c>
      <c r="S292" s="2" t="s">
        <v>233</v>
      </c>
      <c r="T292" s="2" t="s">
        <v>233</v>
      </c>
      <c r="U292" s="2" t="s">
        <v>235</v>
      </c>
      <c r="V292" s="2" t="s">
        <v>235</v>
      </c>
      <c r="W292" s="3">
        <v>3894</v>
      </c>
      <c r="X292" s="3">
        <v>1366.81</v>
      </c>
      <c r="Y292" s="3">
        <v>12424</v>
      </c>
      <c r="Z292" s="3">
        <v>37540.080000000002</v>
      </c>
    </row>
    <row r="293" spans="1:26" hidden="1">
      <c r="B293">
        <f t="shared" si="9"/>
        <v>0</v>
      </c>
      <c r="C293" s="2" t="s">
        <v>6275</v>
      </c>
      <c r="D293" s="2" t="s">
        <v>6276</v>
      </c>
      <c r="E293" s="2" t="s">
        <v>5436</v>
      </c>
      <c r="F293" s="3">
        <v>1287.76</v>
      </c>
      <c r="G293" s="2" t="s">
        <v>6352</v>
      </c>
      <c r="H293" s="2" t="s">
        <v>6277</v>
      </c>
      <c r="K293" s="2" t="s">
        <v>6278</v>
      </c>
      <c r="L293">
        <v>47.03</v>
      </c>
      <c r="M293">
        <v>46.52</v>
      </c>
      <c r="N293">
        <v>100</v>
      </c>
      <c r="O293" s="2" t="s">
        <v>3</v>
      </c>
      <c r="P293" s="2" t="s">
        <v>3</v>
      </c>
      <c r="Q293" s="2" t="s">
        <v>4</v>
      </c>
      <c r="R293" s="1">
        <v>41261</v>
      </c>
      <c r="S293" s="2" t="s">
        <v>439</v>
      </c>
      <c r="T293" s="2" t="s">
        <v>48</v>
      </c>
      <c r="U293" s="2" t="s">
        <v>357</v>
      </c>
      <c r="V293" s="2" t="s">
        <v>24</v>
      </c>
      <c r="W293">
        <v>445.28</v>
      </c>
      <c r="X293" s="3">
        <v>5569</v>
      </c>
      <c r="Y293">
        <v>237.04</v>
      </c>
      <c r="Z293" s="3">
        <v>14382</v>
      </c>
    </row>
    <row r="294" spans="1:26" hidden="1">
      <c r="A294">
        <f>IF(S294=T294,1,0)</f>
        <v>1</v>
      </c>
      <c r="B294">
        <f t="shared" si="9"/>
        <v>1</v>
      </c>
      <c r="C294" s="2" t="s">
        <v>6279</v>
      </c>
      <c r="D294" s="2" t="s">
        <v>6280</v>
      </c>
      <c r="E294" s="2" t="s">
        <v>5500</v>
      </c>
      <c r="F294" s="3">
        <v>2154.5300000000002</v>
      </c>
      <c r="G294" s="2" t="s">
        <v>6281</v>
      </c>
      <c r="H294" s="2" t="s">
        <v>6353</v>
      </c>
      <c r="I294">
        <v>12.74</v>
      </c>
      <c r="J294">
        <v>12.88</v>
      </c>
      <c r="K294" s="2" t="s">
        <v>2946</v>
      </c>
      <c r="N294">
        <v>100</v>
      </c>
      <c r="O294" s="2" t="s">
        <v>3</v>
      </c>
      <c r="P294" s="2" t="s">
        <v>3</v>
      </c>
      <c r="Q294" s="2" t="s">
        <v>4</v>
      </c>
      <c r="R294" s="1">
        <v>41260</v>
      </c>
      <c r="S294" s="2" t="s">
        <v>35</v>
      </c>
      <c r="T294" s="2" t="s">
        <v>35</v>
      </c>
      <c r="U294" s="2" t="s">
        <v>37</v>
      </c>
      <c r="V294" s="2" t="s">
        <v>37</v>
      </c>
      <c r="W294">
        <v>0.8</v>
      </c>
      <c r="X294">
        <v>13.77</v>
      </c>
      <c r="Y294">
        <v>90</v>
      </c>
      <c r="Z294">
        <v>226.58</v>
      </c>
    </row>
    <row r="295" spans="1:26" hidden="1">
      <c r="B295">
        <f t="shared" si="9"/>
        <v>0</v>
      </c>
      <c r="C295" s="2" t="s">
        <v>6282</v>
      </c>
      <c r="D295" s="2" t="s">
        <v>6283</v>
      </c>
      <c r="E295" s="2" t="s">
        <v>5397</v>
      </c>
      <c r="F295" s="3">
        <v>8700</v>
      </c>
      <c r="G295" s="2" t="s">
        <v>6284</v>
      </c>
      <c r="H295" s="2" t="s">
        <v>6285</v>
      </c>
      <c r="I295">
        <v>91.8</v>
      </c>
      <c r="J295">
        <v>91.8</v>
      </c>
      <c r="K295" s="2" t="s">
        <v>2946</v>
      </c>
      <c r="N295">
        <v>100</v>
      </c>
      <c r="O295" s="2" t="s">
        <v>3</v>
      </c>
      <c r="P295" s="2" t="s">
        <v>3</v>
      </c>
      <c r="Q295" s="2" t="s">
        <v>4</v>
      </c>
      <c r="R295" s="1">
        <v>41421</v>
      </c>
      <c r="S295" s="2" t="s">
        <v>125</v>
      </c>
      <c r="T295" s="2" t="s">
        <v>99</v>
      </c>
      <c r="U295" s="2" t="s">
        <v>25</v>
      </c>
      <c r="V295" s="2" t="s">
        <v>145</v>
      </c>
      <c r="W295">
        <v>763.6</v>
      </c>
      <c r="X295" s="3">
        <v>3772.83</v>
      </c>
      <c r="Y295" s="3">
        <v>5937.8</v>
      </c>
      <c r="Z295" s="3">
        <v>17691.810000000001</v>
      </c>
    </row>
    <row r="296" spans="1:26" hidden="1">
      <c r="B296">
        <f t="shared" si="9"/>
        <v>0</v>
      </c>
      <c r="C296" s="2" t="s">
        <v>6286</v>
      </c>
      <c r="D296" s="2" t="s">
        <v>6287</v>
      </c>
      <c r="E296" s="2" t="s">
        <v>6288</v>
      </c>
      <c r="F296">
        <v>79.33</v>
      </c>
      <c r="G296" s="2" t="s">
        <v>6289</v>
      </c>
      <c r="H296" s="2" t="s">
        <v>6290</v>
      </c>
      <c r="I296">
        <v>7.65</v>
      </c>
      <c r="J296">
        <v>7.82</v>
      </c>
      <c r="K296" s="2" t="s">
        <v>6291</v>
      </c>
      <c r="L296">
        <v>2.65</v>
      </c>
      <c r="M296">
        <v>2.7</v>
      </c>
      <c r="N296">
        <v>100</v>
      </c>
      <c r="O296" s="2" t="s">
        <v>3</v>
      </c>
      <c r="P296" s="2" t="s">
        <v>3</v>
      </c>
      <c r="Q296" s="2" t="s">
        <v>4</v>
      </c>
      <c r="R296" s="1">
        <v>41254</v>
      </c>
      <c r="S296" s="2" t="s">
        <v>99</v>
      </c>
      <c r="T296" s="2" t="s">
        <v>99</v>
      </c>
      <c r="U296" s="2" t="s">
        <v>145</v>
      </c>
      <c r="V296" s="2" t="s">
        <v>536</v>
      </c>
      <c r="W296">
        <v>12.14</v>
      </c>
      <c r="X296">
        <v>64.52</v>
      </c>
      <c r="Y296">
        <v>11.73</v>
      </c>
      <c r="Z296">
        <v>112.12</v>
      </c>
    </row>
    <row r="297" spans="1:26" hidden="1">
      <c r="B297">
        <f t="shared" si="9"/>
        <v>0</v>
      </c>
      <c r="C297" s="2" t="s">
        <v>6292</v>
      </c>
      <c r="D297" s="2" t="s">
        <v>6293</v>
      </c>
      <c r="E297" s="2" t="s">
        <v>6037</v>
      </c>
      <c r="F297">
        <v>62.04</v>
      </c>
      <c r="G297" s="2" t="s">
        <v>6294</v>
      </c>
      <c r="H297" s="2" t="s">
        <v>6295</v>
      </c>
      <c r="I297">
        <v>4.75</v>
      </c>
      <c r="J297">
        <v>4.6500000000000004</v>
      </c>
      <c r="K297" s="2" t="s">
        <v>6296</v>
      </c>
      <c r="L297">
        <v>2.21</v>
      </c>
      <c r="M297">
        <v>2.2200000000000002</v>
      </c>
      <c r="N297">
        <v>100</v>
      </c>
      <c r="O297" s="2" t="s">
        <v>3</v>
      </c>
      <c r="P297" s="2" t="s">
        <v>3</v>
      </c>
      <c r="Q297" s="2" t="s">
        <v>4</v>
      </c>
      <c r="R297" s="1">
        <v>41253</v>
      </c>
      <c r="S297" s="2" t="s">
        <v>1378</v>
      </c>
      <c r="T297" s="2" t="s">
        <v>5763</v>
      </c>
      <c r="U297" s="2" t="s">
        <v>127</v>
      </c>
      <c r="V297" s="2" t="s">
        <v>557</v>
      </c>
      <c r="W297">
        <v>30.63</v>
      </c>
      <c r="X297">
        <v>4.32</v>
      </c>
      <c r="Y297">
        <v>72.13</v>
      </c>
      <c r="Z297">
        <v>13.39</v>
      </c>
    </row>
    <row r="298" spans="1:26" hidden="1">
      <c r="B298">
        <f t="shared" si="9"/>
        <v>0</v>
      </c>
      <c r="C298" s="2" t="s">
        <v>6297</v>
      </c>
      <c r="D298" s="2" t="s">
        <v>6298</v>
      </c>
      <c r="E298" s="2" t="s">
        <v>5994</v>
      </c>
      <c r="F298">
        <v>603.45000000000005</v>
      </c>
      <c r="G298" s="2" t="s">
        <v>6299</v>
      </c>
      <c r="H298" s="2" t="s">
        <v>6300</v>
      </c>
      <c r="I298">
        <v>61.86</v>
      </c>
      <c r="J298">
        <v>61.86</v>
      </c>
      <c r="K298" s="2" t="s">
        <v>6301</v>
      </c>
      <c r="L298">
        <v>9.83</v>
      </c>
      <c r="M298">
        <v>9.83</v>
      </c>
      <c r="N298">
        <v>100</v>
      </c>
      <c r="O298" s="2" t="s">
        <v>3</v>
      </c>
      <c r="P298" s="2" t="s">
        <v>3</v>
      </c>
      <c r="Q298" s="2" t="s">
        <v>4</v>
      </c>
      <c r="R298" s="1">
        <v>41252</v>
      </c>
      <c r="S298" s="2" t="s">
        <v>183</v>
      </c>
      <c r="T298" s="2" t="s">
        <v>247</v>
      </c>
      <c r="U298" s="2" t="s">
        <v>6</v>
      </c>
      <c r="V298" s="2" t="s">
        <v>248</v>
      </c>
      <c r="W298">
        <v>810.23</v>
      </c>
      <c r="X298" s="3">
        <v>37554</v>
      </c>
      <c r="Y298">
        <v>575.46</v>
      </c>
      <c r="Z298" s="3">
        <v>39308</v>
      </c>
    </row>
    <row r="299" spans="1:26" hidden="1">
      <c r="A299">
        <f>IF(S299=T299,1,0)</f>
        <v>0</v>
      </c>
      <c r="B299">
        <f t="shared" si="9"/>
        <v>1</v>
      </c>
      <c r="C299" s="2" t="s">
        <v>6302</v>
      </c>
      <c r="D299" s="2" t="s">
        <v>6303</v>
      </c>
      <c r="E299" s="2" t="s">
        <v>6304</v>
      </c>
      <c r="G299" s="2" t="s">
        <v>6305</v>
      </c>
      <c r="H299" s="2" t="s">
        <v>6306</v>
      </c>
      <c r="K299" s="2" t="s">
        <v>2946</v>
      </c>
      <c r="N299">
        <v>100</v>
      </c>
      <c r="O299" s="2" t="s">
        <v>3</v>
      </c>
      <c r="P299" s="2" t="s">
        <v>3</v>
      </c>
      <c r="Q299" s="2" t="s">
        <v>4</v>
      </c>
      <c r="R299" s="1">
        <v>41249</v>
      </c>
      <c r="S299" s="2" t="s">
        <v>988</v>
      </c>
      <c r="T299" s="2" t="s">
        <v>18</v>
      </c>
      <c r="U299" s="2" t="s">
        <v>20</v>
      </c>
      <c r="V299" s="2" t="s">
        <v>20</v>
      </c>
      <c r="W299">
        <v>0.13</v>
      </c>
      <c r="X299">
        <v>2.57</v>
      </c>
      <c r="Y299">
        <v>0.55000000000000004</v>
      </c>
      <c r="Z299">
        <v>0.03</v>
      </c>
    </row>
    <row r="300" spans="1:26" hidden="1">
      <c r="A300">
        <f>IF(S300=T300,1,0)</f>
        <v>1</v>
      </c>
      <c r="B300">
        <f t="shared" si="9"/>
        <v>1</v>
      </c>
      <c r="C300" s="2" t="s">
        <v>6307</v>
      </c>
      <c r="D300" s="2" t="s">
        <v>6308</v>
      </c>
      <c r="E300" s="2" t="s">
        <v>6309</v>
      </c>
      <c r="F300">
        <v>282.64</v>
      </c>
      <c r="G300" s="2" t="s">
        <v>6310</v>
      </c>
      <c r="H300" s="2" t="s">
        <v>6354</v>
      </c>
      <c r="I300">
        <v>17.61</v>
      </c>
      <c r="J300">
        <v>17.91</v>
      </c>
      <c r="K300" s="2" t="s">
        <v>2946</v>
      </c>
      <c r="N300">
        <v>100</v>
      </c>
      <c r="O300" s="2" t="s">
        <v>3</v>
      </c>
      <c r="P300" s="2" t="s">
        <v>3</v>
      </c>
      <c r="Q300" s="2" t="s">
        <v>4</v>
      </c>
      <c r="R300" s="1">
        <v>41249</v>
      </c>
      <c r="S300" s="2" t="s">
        <v>370</v>
      </c>
      <c r="T300" s="2" t="s">
        <v>370</v>
      </c>
      <c r="U300" s="2" t="s">
        <v>91</v>
      </c>
      <c r="V300" s="2" t="s">
        <v>91</v>
      </c>
      <c r="W300">
        <v>86.51</v>
      </c>
      <c r="X300">
        <v>271.74</v>
      </c>
      <c r="Y300">
        <v>112.59</v>
      </c>
      <c r="Z300">
        <v>227.56</v>
      </c>
    </row>
    <row r="301" spans="1:26" hidden="1">
      <c r="B301">
        <f t="shared" si="9"/>
        <v>0</v>
      </c>
      <c r="C301" s="2" t="s">
        <v>6311</v>
      </c>
      <c r="D301" s="2" t="s">
        <v>6312</v>
      </c>
      <c r="E301" s="2" t="s">
        <v>140</v>
      </c>
      <c r="F301" s="3">
        <v>2100</v>
      </c>
      <c r="G301" s="2" t="s">
        <v>6313</v>
      </c>
      <c r="H301" s="2" t="s">
        <v>6355</v>
      </c>
      <c r="I301">
        <v>32.159999999999997</v>
      </c>
      <c r="J301">
        <v>30.81</v>
      </c>
      <c r="K301" s="2" t="s">
        <v>6314</v>
      </c>
      <c r="L301">
        <v>15.82</v>
      </c>
      <c r="M301">
        <v>15.02</v>
      </c>
      <c r="N301">
        <v>64</v>
      </c>
      <c r="O301" s="2" t="s">
        <v>3</v>
      </c>
      <c r="P301" s="2" t="s">
        <v>3</v>
      </c>
      <c r="Q301" s="2" t="s">
        <v>4</v>
      </c>
      <c r="R301" s="1">
        <v>41248</v>
      </c>
      <c r="S301" s="2" t="s">
        <v>334</v>
      </c>
      <c r="T301" s="2" t="s">
        <v>141</v>
      </c>
      <c r="U301" s="2" t="s">
        <v>335</v>
      </c>
      <c r="V301" s="2" t="s">
        <v>1892</v>
      </c>
      <c r="W301">
        <v>414.64</v>
      </c>
      <c r="X301" s="3">
        <v>18015</v>
      </c>
      <c r="Y301" s="3">
        <v>2751.28</v>
      </c>
      <c r="Z301" s="3">
        <v>34517</v>
      </c>
    </row>
    <row r="302" spans="1:26" hidden="1">
      <c r="B302">
        <f t="shared" si="9"/>
        <v>0</v>
      </c>
      <c r="C302" s="2" t="s">
        <v>6356</v>
      </c>
      <c r="D302" s="2" t="s">
        <v>6357</v>
      </c>
      <c r="E302" s="2" t="s">
        <v>140</v>
      </c>
      <c r="F302" s="3">
        <v>6450.39</v>
      </c>
      <c r="G302" s="2" t="s">
        <v>6358</v>
      </c>
      <c r="H302" s="2" t="s">
        <v>6842</v>
      </c>
      <c r="I302">
        <v>32.159999999999997</v>
      </c>
      <c r="J302">
        <v>30.81</v>
      </c>
      <c r="K302" s="2" t="s">
        <v>6359</v>
      </c>
      <c r="L302">
        <v>44.5</v>
      </c>
      <c r="M302">
        <v>43.18</v>
      </c>
      <c r="N302">
        <v>100</v>
      </c>
      <c r="O302" s="2" t="s">
        <v>3</v>
      </c>
      <c r="P302" s="2" t="s">
        <v>3</v>
      </c>
      <c r="Q302" s="2" t="s">
        <v>4</v>
      </c>
      <c r="R302" s="1">
        <v>41248</v>
      </c>
      <c r="S302" s="2" t="s">
        <v>334</v>
      </c>
      <c r="T302" s="2" t="s">
        <v>141</v>
      </c>
      <c r="U302" s="2" t="s">
        <v>335</v>
      </c>
      <c r="V302" s="2" t="s">
        <v>1892</v>
      </c>
      <c r="W302" s="3">
        <v>2213.64</v>
      </c>
      <c r="X302" s="3">
        <v>18015</v>
      </c>
      <c r="Y302" s="3">
        <v>10974.8</v>
      </c>
      <c r="Z302" s="3">
        <v>34517</v>
      </c>
    </row>
    <row r="303" spans="1:26" hidden="1">
      <c r="A303">
        <f>IF(S303=T303,1,0)</f>
        <v>0</v>
      </c>
      <c r="B303">
        <f t="shared" si="9"/>
        <v>1</v>
      </c>
      <c r="C303" s="2" t="s">
        <v>6360</v>
      </c>
      <c r="D303" s="2" t="s">
        <v>6361</v>
      </c>
      <c r="E303" s="2" t="s">
        <v>6362</v>
      </c>
      <c r="G303" s="2" t="s">
        <v>6363</v>
      </c>
      <c r="H303" s="2" t="s">
        <v>6364</v>
      </c>
      <c r="K303" s="2" t="s">
        <v>2946</v>
      </c>
      <c r="N303">
        <v>100</v>
      </c>
      <c r="O303" s="2" t="s">
        <v>3</v>
      </c>
      <c r="P303" s="2" t="s">
        <v>3</v>
      </c>
      <c r="Q303" s="2" t="s">
        <v>4</v>
      </c>
      <c r="R303" s="1">
        <v>41246</v>
      </c>
      <c r="S303" s="2" t="s">
        <v>5</v>
      </c>
      <c r="T303" s="2" t="s">
        <v>161</v>
      </c>
      <c r="U303" s="2" t="s">
        <v>85</v>
      </c>
      <c r="V303" s="2" t="s">
        <v>85</v>
      </c>
      <c r="W303">
        <v>3.64</v>
      </c>
      <c r="X303">
        <v>43.99</v>
      </c>
      <c r="Y303">
        <v>2.62</v>
      </c>
      <c r="Z303">
        <v>53.13</v>
      </c>
    </row>
    <row r="304" spans="1:26" hidden="1">
      <c r="B304">
        <f t="shared" si="9"/>
        <v>0</v>
      </c>
      <c r="C304" s="2" t="s">
        <v>6365</v>
      </c>
      <c r="D304" s="2" t="s">
        <v>6366</v>
      </c>
      <c r="E304" s="2" t="s">
        <v>6367</v>
      </c>
      <c r="F304">
        <v>20</v>
      </c>
      <c r="G304" s="2" t="s">
        <v>6368</v>
      </c>
      <c r="H304" s="2" t="s">
        <v>6369</v>
      </c>
      <c r="I304">
        <v>0.6</v>
      </c>
      <c r="J304">
        <v>0.68</v>
      </c>
      <c r="K304" s="2" t="s">
        <v>2946</v>
      </c>
      <c r="N304">
        <v>100</v>
      </c>
      <c r="O304" s="2" t="s">
        <v>3</v>
      </c>
      <c r="P304" s="2" t="s">
        <v>3</v>
      </c>
      <c r="Q304" s="2" t="s">
        <v>4</v>
      </c>
      <c r="R304" s="1">
        <v>41246</v>
      </c>
      <c r="S304" s="2" t="s">
        <v>109</v>
      </c>
      <c r="T304" s="2" t="s">
        <v>670</v>
      </c>
      <c r="U304" s="2" t="s">
        <v>110</v>
      </c>
      <c r="V304" s="2" t="s">
        <v>55</v>
      </c>
      <c r="W304">
        <v>9.17</v>
      </c>
      <c r="X304">
        <v>4.71</v>
      </c>
      <c r="Y304">
        <v>3.56</v>
      </c>
      <c r="Z304">
        <v>7.9</v>
      </c>
    </row>
    <row r="305" spans="1:26" hidden="1">
      <c r="A305">
        <f>IF(S305=T305,1,0)</f>
        <v>0</v>
      </c>
      <c r="B305">
        <f t="shared" si="9"/>
        <v>1</v>
      </c>
      <c r="C305" s="2" t="s">
        <v>6370</v>
      </c>
      <c r="D305" s="2" t="s">
        <v>6371</v>
      </c>
      <c r="E305" s="2" t="s">
        <v>6372</v>
      </c>
      <c r="F305" s="3">
        <v>4981.29</v>
      </c>
      <c r="G305" s="2" t="s">
        <v>6843</v>
      </c>
      <c r="H305" s="2" t="s">
        <v>6373</v>
      </c>
      <c r="I305">
        <v>29.63</v>
      </c>
      <c r="J305">
        <v>29.65</v>
      </c>
      <c r="K305" s="2" t="s">
        <v>6374</v>
      </c>
      <c r="L305">
        <v>88.8</v>
      </c>
      <c r="M305">
        <v>88.86</v>
      </c>
      <c r="N305">
        <v>100</v>
      </c>
      <c r="O305" s="2" t="s">
        <v>3</v>
      </c>
      <c r="P305" s="2" t="s">
        <v>3</v>
      </c>
      <c r="Q305" s="2" t="s">
        <v>4</v>
      </c>
      <c r="R305" s="1">
        <v>41240</v>
      </c>
      <c r="S305" s="2" t="s">
        <v>2701</v>
      </c>
      <c r="T305" s="2" t="s">
        <v>930</v>
      </c>
      <c r="U305" s="2" t="s">
        <v>304</v>
      </c>
      <c r="V305" s="2" t="s">
        <v>304</v>
      </c>
      <c r="W305" s="3">
        <v>4322.2</v>
      </c>
      <c r="X305" s="3">
        <v>13841.2</v>
      </c>
      <c r="Y305" s="3">
        <v>4538.8</v>
      </c>
      <c r="Z305" s="3">
        <v>12524.5</v>
      </c>
    </row>
    <row r="306" spans="1:26" hidden="1">
      <c r="B306">
        <f t="shared" si="9"/>
        <v>0</v>
      </c>
      <c r="C306" s="2" t="s">
        <v>6375</v>
      </c>
      <c r="D306" s="2" t="s">
        <v>6376</v>
      </c>
      <c r="E306" s="2" t="s">
        <v>1365</v>
      </c>
      <c r="F306">
        <v>6.25</v>
      </c>
      <c r="G306" s="2" t="s">
        <v>6377</v>
      </c>
      <c r="H306" s="2" t="s">
        <v>6378</v>
      </c>
      <c r="K306" s="2" t="s">
        <v>2946</v>
      </c>
      <c r="N306">
        <v>100</v>
      </c>
      <c r="O306" s="2" t="s">
        <v>3</v>
      </c>
      <c r="P306" s="2" t="s">
        <v>3</v>
      </c>
      <c r="Q306" s="2" t="s">
        <v>4</v>
      </c>
      <c r="R306" s="1">
        <v>41233</v>
      </c>
      <c r="S306" s="2" t="s">
        <v>5</v>
      </c>
      <c r="T306" s="2" t="s">
        <v>270</v>
      </c>
      <c r="U306" s="2" t="s">
        <v>24</v>
      </c>
      <c r="V306" s="2" t="s">
        <v>7</v>
      </c>
      <c r="W306">
        <v>6.45</v>
      </c>
      <c r="X306">
        <v>455.93</v>
      </c>
      <c r="Y306">
        <v>5.6</v>
      </c>
      <c r="Z306">
        <v>129.55000000000001</v>
      </c>
    </row>
    <row r="307" spans="1:26" hidden="1">
      <c r="A307">
        <f>IF(S307=T307,1,0)</f>
        <v>0</v>
      </c>
      <c r="B307">
        <f t="shared" si="9"/>
        <v>1</v>
      </c>
      <c r="C307" s="2" t="s">
        <v>6379</v>
      </c>
      <c r="D307" s="2" t="s">
        <v>6380</v>
      </c>
      <c r="E307" s="2" t="s">
        <v>6381</v>
      </c>
      <c r="F307">
        <v>255</v>
      </c>
      <c r="G307" s="2" t="s">
        <v>6382</v>
      </c>
      <c r="H307" s="2" t="s">
        <v>6383</v>
      </c>
      <c r="I307">
        <v>24.06</v>
      </c>
      <c r="J307">
        <v>23.01</v>
      </c>
      <c r="K307" s="2" t="s">
        <v>2946</v>
      </c>
      <c r="N307">
        <v>100</v>
      </c>
      <c r="O307" s="2" t="s">
        <v>3</v>
      </c>
      <c r="P307" s="2" t="s">
        <v>3</v>
      </c>
      <c r="Q307" s="2" t="s">
        <v>4</v>
      </c>
      <c r="R307" s="1">
        <v>41232</v>
      </c>
      <c r="S307" s="2" t="s">
        <v>334</v>
      </c>
      <c r="T307" s="2" t="s">
        <v>219</v>
      </c>
      <c r="U307" s="2" t="s">
        <v>335</v>
      </c>
      <c r="V307" s="2" t="s">
        <v>335</v>
      </c>
      <c r="W307">
        <v>47.93</v>
      </c>
      <c r="X307">
        <v>285.2</v>
      </c>
      <c r="Y307">
        <v>347.48</v>
      </c>
      <c r="Z307" s="3">
        <v>1138.94</v>
      </c>
    </row>
    <row r="308" spans="1:26" hidden="1">
      <c r="A308">
        <f>IF(S308=T308,1,0)</f>
        <v>0</v>
      </c>
      <c r="B308">
        <f t="shared" si="9"/>
        <v>1</v>
      </c>
      <c r="C308" s="2" t="s">
        <v>6384</v>
      </c>
      <c r="D308" s="2" t="s">
        <v>6385</v>
      </c>
      <c r="E308" s="2" t="s">
        <v>6386</v>
      </c>
      <c r="F308">
        <v>369.68</v>
      </c>
      <c r="G308" s="2" t="s">
        <v>6387</v>
      </c>
      <c r="H308" s="2" t="s">
        <v>6844</v>
      </c>
      <c r="I308">
        <v>19.670000000000002</v>
      </c>
      <c r="J308">
        <v>20.98</v>
      </c>
      <c r="K308" s="2" t="s">
        <v>6388</v>
      </c>
      <c r="L308">
        <v>7.23</v>
      </c>
      <c r="M308">
        <v>6.94</v>
      </c>
      <c r="N308">
        <v>100</v>
      </c>
      <c r="O308" s="2" t="s">
        <v>3</v>
      </c>
      <c r="P308" s="2" t="s">
        <v>3</v>
      </c>
      <c r="Q308" s="2" t="s">
        <v>4</v>
      </c>
      <c r="R308" s="1">
        <v>41232</v>
      </c>
      <c r="S308" s="2" t="s">
        <v>144</v>
      </c>
      <c r="T308" s="2" t="s">
        <v>192</v>
      </c>
      <c r="U308" s="2" t="s">
        <v>25</v>
      </c>
      <c r="V308" s="2" t="s">
        <v>25</v>
      </c>
      <c r="W308">
        <v>2.0499999999999998</v>
      </c>
      <c r="X308">
        <v>487.17</v>
      </c>
      <c r="Y308">
        <v>57.09</v>
      </c>
      <c r="Z308">
        <v>949.32</v>
      </c>
    </row>
    <row r="309" spans="1:26" hidden="1">
      <c r="B309">
        <f t="shared" si="9"/>
        <v>0</v>
      </c>
      <c r="C309" s="2" t="s">
        <v>6389</v>
      </c>
      <c r="D309" s="2" t="s">
        <v>6390</v>
      </c>
      <c r="E309" s="2" t="s">
        <v>6391</v>
      </c>
      <c r="F309">
        <v>617.54999999999995</v>
      </c>
      <c r="G309" s="2" t="s">
        <v>6392</v>
      </c>
      <c r="H309" s="2" t="s">
        <v>6393</v>
      </c>
      <c r="I309">
        <v>48.84</v>
      </c>
      <c r="J309">
        <v>48.43</v>
      </c>
      <c r="K309" s="2" t="s">
        <v>6394</v>
      </c>
      <c r="L309">
        <v>15.45</v>
      </c>
      <c r="M309">
        <v>15.43</v>
      </c>
      <c r="N309">
        <v>96.58</v>
      </c>
      <c r="O309" s="2" t="s">
        <v>3</v>
      </c>
      <c r="P309" s="2" t="s">
        <v>3</v>
      </c>
      <c r="Q309" s="2" t="s">
        <v>4</v>
      </c>
      <c r="R309" s="1">
        <v>41227</v>
      </c>
      <c r="S309" s="2" t="s">
        <v>6395</v>
      </c>
      <c r="T309" s="2" t="s">
        <v>419</v>
      </c>
      <c r="U309" s="2" t="s">
        <v>166</v>
      </c>
      <c r="V309" s="2" t="s">
        <v>420</v>
      </c>
      <c r="W309">
        <v>201.86</v>
      </c>
      <c r="X309" s="3">
        <v>13299.5</v>
      </c>
      <c r="Y309">
        <v>133.5</v>
      </c>
      <c r="Z309" s="3">
        <v>8121.9</v>
      </c>
    </row>
    <row r="310" spans="1:26" hidden="1">
      <c r="B310">
        <f t="shared" si="9"/>
        <v>0</v>
      </c>
      <c r="C310" s="2" t="s">
        <v>6396</v>
      </c>
      <c r="D310" s="2" t="s">
        <v>6397</v>
      </c>
      <c r="E310" s="2" t="s">
        <v>6288</v>
      </c>
      <c r="F310">
        <v>101</v>
      </c>
      <c r="G310" s="2" t="s">
        <v>6398</v>
      </c>
      <c r="H310" s="2" t="s">
        <v>6399</v>
      </c>
      <c r="I310">
        <v>7.41</v>
      </c>
      <c r="J310">
        <v>7.4</v>
      </c>
      <c r="K310" s="2" t="s">
        <v>2946</v>
      </c>
      <c r="N310">
        <v>100</v>
      </c>
      <c r="O310" s="2" t="s">
        <v>3</v>
      </c>
      <c r="P310" s="2" t="s">
        <v>3</v>
      </c>
      <c r="Q310" s="2" t="s">
        <v>4</v>
      </c>
      <c r="R310" s="1">
        <v>41227</v>
      </c>
      <c r="S310" s="2" t="s">
        <v>99</v>
      </c>
      <c r="T310" s="2" t="s">
        <v>99</v>
      </c>
      <c r="U310" s="2" t="s">
        <v>145</v>
      </c>
      <c r="V310" s="2" t="s">
        <v>536</v>
      </c>
      <c r="W310">
        <v>52.77</v>
      </c>
      <c r="X310">
        <v>64.52</v>
      </c>
      <c r="Y310">
        <v>25.06</v>
      </c>
      <c r="Z310">
        <v>112.12</v>
      </c>
    </row>
    <row r="311" spans="1:26" hidden="1">
      <c r="A311">
        <f>IF(S311=T311,1,0)</f>
        <v>0</v>
      </c>
      <c r="B311">
        <f t="shared" si="9"/>
        <v>1</v>
      </c>
      <c r="C311" s="2" t="s">
        <v>6400</v>
      </c>
      <c r="D311" s="2" t="s">
        <v>6401</v>
      </c>
      <c r="E311" s="2" t="s">
        <v>6402</v>
      </c>
      <c r="F311">
        <v>58.1</v>
      </c>
      <c r="G311" s="2" t="s">
        <v>6403</v>
      </c>
      <c r="H311" s="2" t="s">
        <v>6404</v>
      </c>
      <c r="I311">
        <v>13.98</v>
      </c>
      <c r="J311">
        <v>14.29</v>
      </c>
      <c r="K311" s="2" t="s">
        <v>2946</v>
      </c>
      <c r="N311">
        <v>100</v>
      </c>
      <c r="O311" s="2" t="s">
        <v>3</v>
      </c>
      <c r="P311" s="2" t="s">
        <v>3</v>
      </c>
      <c r="Q311" s="2" t="s">
        <v>4</v>
      </c>
      <c r="R311" s="1">
        <v>41226</v>
      </c>
      <c r="S311" s="2" t="s">
        <v>1531</v>
      </c>
      <c r="T311" s="2" t="s">
        <v>2044</v>
      </c>
      <c r="U311" s="2" t="s">
        <v>44</v>
      </c>
      <c r="V311" s="2" t="s">
        <v>44</v>
      </c>
      <c r="W311">
        <v>83.82</v>
      </c>
      <c r="X311" s="3">
        <v>1433.92</v>
      </c>
      <c r="Y311">
        <v>39.869999999999997</v>
      </c>
      <c r="Z311">
        <v>809.07</v>
      </c>
    </row>
    <row r="312" spans="1:26" hidden="1">
      <c r="B312">
        <f t="shared" si="9"/>
        <v>0</v>
      </c>
      <c r="C312" s="2" t="s">
        <v>6405</v>
      </c>
      <c r="D312" s="2" t="s">
        <v>6406</v>
      </c>
      <c r="E312" s="2" t="s">
        <v>6407</v>
      </c>
      <c r="F312">
        <v>167</v>
      </c>
      <c r="G312" s="2" t="s">
        <v>6408</v>
      </c>
      <c r="H312" s="2" t="s">
        <v>6409</v>
      </c>
      <c r="I312">
        <v>30.18</v>
      </c>
      <c r="J312">
        <v>30.08</v>
      </c>
      <c r="K312" s="2" t="s">
        <v>2946</v>
      </c>
      <c r="N312">
        <v>100</v>
      </c>
      <c r="O312" s="2" t="s">
        <v>3</v>
      </c>
      <c r="P312" s="2" t="s">
        <v>3</v>
      </c>
      <c r="Q312" s="2" t="s">
        <v>4</v>
      </c>
      <c r="R312" s="1">
        <v>41225</v>
      </c>
      <c r="S312" s="2" t="s">
        <v>12</v>
      </c>
      <c r="T312" s="2" t="s">
        <v>2268</v>
      </c>
      <c r="U312" s="2" t="s">
        <v>7</v>
      </c>
      <c r="V312" s="2" t="s">
        <v>95</v>
      </c>
      <c r="W312">
        <v>44.67</v>
      </c>
      <c r="X312">
        <v>354.44</v>
      </c>
      <c r="Y312">
        <v>63.62</v>
      </c>
      <c r="Z312">
        <v>920.95</v>
      </c>
    </row>
    <row r="313" spans="1:26" hidden="1">
      <c r="B313">
        <f t="shared" si="9"/>
        <v>0</v>
      </c>
      <c r="C313" s="2" t="s">
        <v>6410</v>
      </c>
      <c r="D313" s="2" t="s">
        <v>6411</v>
      </c>
      <c r="E313" s="2" t="s">
        <v>6412</v>
      </c>
      <c r="F313">
        <v>875.83</v>
      </c>
      <c r="G313" s="2" t="s">
        <v>6413</v>
      </c>
      <c r="H313" s="2" t="s">
        <v>6845</v>
      </c>
      <c r="I313">
        <v>14.87</v>
      </c>
      <c r="J313">
        <v>14.46</v>
      </c>
      <c r="K313" s="2" t="s">
        <v>6414</v>
      </c>
      <c r="L313">
        <v>12.43</v>
      </c>
      <c r="M313">
        <v>12.35</v>
      </c>
      <c r="N313">
        <v>87.57</v>
      </c>
      <c r="O313" s="2" t="s">
        <v>3</v>
      </c>
      <c r="P313" s="2" t="s">
        <v>3</v>
      </c>
      <c r="Q313" s="2" t="s">
        <v>4</v>
      </c>
      <c r="R313" s="1">
        <v>41225</v>
      </c>
      <c r="S313" s="2" t="s">
        <v>35</v>
      </c>
      <c r="T313" s="2" t="s">
        <v>35</v>
      </c>
      <c r="U313" s="2" t="s">
        <v>37</v>
      </c>
      <c r="V313" s="2" t="s">
        <v>203</v>
      </c>
      <c r="W313">
        <v>91.53</v>
      </c>
      <c r="X313" s="3">
        <v>2929.04</v>
      </c>
      <c r="Y313">
        <v>974</v>
      </c>
      <c r="Z313" s="3">
        <v>133452.29999999999</v>
      </c>
    </row>
    <row r="314" spans="1:26" hidden="1">
      <c r="B314">
        <f t="shared" si="9"/>
        <v>0</v>
      </c>
      <c r="C314" s="2" t="s">
        <v>6415</v>
      </c>
      <c r="D314" s="2" t="s">
        <v>6416</v>
      </c>
      <c r="E314" s="2" t="s">
        <v>1612</v>
      </c>
      <c r="F314" s="3">
        <v>2561.04</v>
      </c>
      <c r="G314" s="2" t="s">
        <v>6417</v>
      </c>
      <c r="H314" s="2" t="s">
        <v>6846</v>
      </c>
      <c r="I314">
        <v>21.14</v>
      </c>
      <c r="J314">
        <v>20.75</v>
      </c>
      <c r="K314" s="2" t="s">
        <v>6418</v>
      </c>
      <c r="L314">
        <v>16.27</v>
      </c>
      <c r="M314">
        <v>16</v>
      </c>
      <c r="N314">
        <v>71.400000000000006</v>
      </c>
      <c r="O314" s="2" t="s">
        <v>3</v>
      </c>
      <c r="P314" s="2" t="s">
        <v>3</v>
      </c>
      <c r="Q314" s="2" t="s">
        <v>4</v>
      </c>
      <c r="R314" s="1">
        <v>41225</v>
      </c>
      <c r="S314" s="2" t="s">
        <v>234</v>
      </c>
      <c r="T314" s="2" t="s">
        <v>1613</v>
      </c>
      <c r="U314" s="2" t="s">
        <v>236</v>
      </c>
      <c r="V314" s="2" t="s">
        <v>132</v>
      </c>
      <c r="W314" s="3">
        <v>3696.68</v>
      </c>
      <c r="X314" s="3">
        <v>6051</v>
      </c>
      <c r="Y314" s="3">
        <v>34407.360000000001</v>
      </c>
      <c r="Z314" s="3">
        <v>7247.51</v>
      </c>
    </row>
    <row r="315" spans="1:26" hidden="1">
      <c r="B315">
        <f t="shared" si="9"/>
        <v>0</v>
      </c>
      <c r="C315" s="2" t="s">
        <v>6419</v>
      </c>
      <c r="D315" s="2" t="s">
        <v>6420</v>
      </c>
      <c r="E315" s="2" t="s">
        <v>923</v>
      </c>
      <c r="F315" s="3">
        <v>2610.83</v>
      </c>
      <c r="G315" s="2" t="s">
        <v>6421</v>
      </c>
      <c r="H315" s="2" t="s">
        <v>6422</v>
      </c>
      <c r="I315">
        <v>171.33</v>
      </c>
      <c r="J315">
        <v>179.69</v>
      </c>
      <c r="K315" s="2" t="s">
        <v>6423</v>
      </c>
      <c r="L315">
        <v>11.57</v>
      </c>
      <c r="M315">
        <v>16.5</v>
      </c>
      <c r="N315">
        <v>90.39</v>
      </c>
      <c r="O315" s="2" t="s">
        <v>3</v>
      </c>
      <c r="P315" s="2" t="s">
        <v>3</v>
      </c>
      <c r="Q315" s="2" t="s">
        <v>4</v>
      </c>
      <c r="R315" s="1">
        <v>41222</v>
      </c>
      <c r="S315" s="2" t="s">
        <v>1341</v>
      </c>
      <c r="T315" s="2" t="s">
        <v>924</v>
      </c>
      <c r="U315" s="2" t="s">
        <v>142</v>
      </c>
      <c r="V315" s="2" t="s">
        <v>351</v>
      </c>
      <c r="W315" s="3">
        <v>1074.8</v>
      </c>
      <c r="X315" s="3">
        <v>7872.6</v>
      </c>
      <c r="Y315" s="3">
        <v>1696.9</v>
      </c>
      <c r="Z315" s="3">
        <v>16689.900000000001</v>
      </c>
    </row>
    <row r="316" spans="1:26" hidden="1">
      <c r="A316">
        <f>IF(S316=T316,1,0)</f>
        <v>1</v>
      </c>
      <c r="B316">
        <f t="shared" si="9"/>
        <v>1</v>
      </c>
      <c r="C316" s="2" t="s">
        <v>6424</v>
      </c>
      <c r="D316" s="2" t="s">
        <v>6425</v>
      </c>
      <c r="E316" s="2" t="s">
        <v>6426</v>
      </c>
      <c r="F316">
        <v>21.8</v>
      </c>
      <c r="G316" s="2" t="s">
        <v>6427</v>
      </c>
      <c r="H316" s="2" t="s">
        <v>6428</v>
      </c>
      <c r="I316">
        <v>13.32</v>
      </c>
      <c r="J316">
        <v>13.64</v>
      </c>
      <c r="K316" s="2" t="s">
        <v>2946</v>
      </c>
      <c r="N316">
        <v>100</v>
      </c>
      <c r="O316" s="2" t="s">
        <v>3</v>
      </c>
      <c r="P316" s="2" t="s">
        <v>3</v>
      </c>
      <c r="Q316" s="2" t="s">
        <v>4</v>
      </c>
      <c r="R316" s="1">
        <v>41222</v>
      </c>
      <c r="S316" s="2" t="s">
        <v>392</v>
      </c>
      <c r="T316" s="2" t="s">
        <v>392</v>
      </c>
      <c r="U316" s="2" t="s">
        <v>6</v>
      </c>
      <c r="V316" s="2" t="s">
        <v>6</v>
      </c>
      <c r="W316">
        <v>97.61</v>
      </c>
      <c r="X316">
        <v>323.08</v>
      </c>
      <c r="Y316">
        <v>24.95</v>
      </c>
      <c r="Z316">
        <v>521.65</v>
      </c>
    </row>
    <row r="317" spans="1:26" hidden="1">
      <c r="B317">
        <f t="shared" si="9"/>
        <v>0</v>
      </c>
      <c r="C317" s="2" t="s">
        <v>6429</v>
      </c>
      <c r="D317" s="2" t="s">
        <v>6430</v>
      </c>
      <c r="E317" s="2" t="s">
        <v>5057</v>
      </c>
      <c r="F317" s="3">
        <v>1805.57</v>
      </c>
      <c r="G317" s="2" t="s">
        <v>6431</v>
      </c>
      <c r="H317" s="2" t="s">
        <v>6432</v>
      </c>
      <c r="I317">
        <v>627.87</v>
      </c>
      <c r="J317">
        <v>625.87</v>
      </c>
      <c r="K317" s="2" t="s">
        <v>6433</v>
      </c>
      <c r="L317">
        <v>31.04</v>
      </c>
      <c r="M317">
        <v>39.67</v>
      </c>
      <c r="N317">
        <v>100</v>
      </c>
      <c r="O317" s="2" t="s">
        <v>3</v>
      </c>
      <c r="P317" s="2" t="s">
        <v>3</v>
      </c>
      <c r="Q317" s="2" t="s">
        <v>4</v>
      </c>
      <c r="R317" s="1">
        <v>41221</v>
      </c>
      <c r="S317" s="2" t="s">
        <v>12</v>
      </c>
      <c r="T317" s="2" t="s">
        <v>48</v>
      </c>
      <c r="U317" s="2" t="s">
        <v>7</v>
      </c>
      <c r="V317" s="2" t="s">
        <v>24</v>
      </c>
      <c r="W317">
        <v>282.83</v>
      </c>
      <c r="X317" s="3">
        <v>5061.09</v>
      </c>
      <c r="Y317">
        <v>413.45</v>
      </c>
      <c r="Z317" s="3">
        <v>6194.58</v>
      </c>
    </row>
    <row r="318" spans="1:26" hidden="1">
      <c r="A318">
        <f>IF(S318=T318,1,0)</f>
        <v>1</v>
      </c>
      <c r="B318">
        <f t="shared" si="9"/>
        <v>1</v>
      </c>
      <c r="C318" s="2" t="s">
        <v>6434</v>
      </c>
      <c r="D318" s="2" t="s">
        <v>6435</v>
      </c>
      <c r="E318" s="2" t="s">
        <v>5205</v>
      </c>
      <c r="F318">
        <v>47.5</v>
      </c>
      <c r="G318" s="2" t="s">
        <v>6436</v>
      </c>
      <c r="H318" s="2" t="s">
        <v>6437</v>
      </c>
      <c r="I318">
        <v>4.42</v>
      </c>
      <c r="J318">
        <v>4.2699999999999996</v>
      </c>
      <c r="K318" s="2" t="s">
        <v>2946</v>
      </c>
      <c r="N318">
        <v>100</v>
      </c>
      <c r="O318" s="2" t="s">
        <v>3</v>
      </c>
      <c r="P318" s="2" t="s">
        <v>3</v>
      </c>
      <c r="Q318" s="2" t="s">
        <v>4</v>
      </c>
      <c r="R318" s="1">
        <v>41218</v>
      </c>
      <c r="S318" s="2" t="s">
        <v>109</v>
      </c>
      <c r="T318" s="2" t="s">
        <v>109</v>
      </c>
      <c r="U318" s="2" t="s">
        <v>110</v>
      </c>
      <c r="V318" s="2" t="s">
        <v>110</v>
      </c>
      <c r="W318">
        <v>32.57</v>
      </c>
      <c r="X318">
        <v>825.68</v>
      </c>
      <c r="Y318">
        <v>23.96</v>
      </c>
      <c r="Z318">
        <v>881.01</v>
      </c>
    </row>
    <row r="319" spans="1:26" hidden="1">
      <c r="A319">
        <f>IF(S319=T319,1,0)</f>
        <v>1</v>
      </c>
      <c r="B319">
        <f t="shared" si="9"/>
        <v>1</v>
      </c>
      <c r="C319" s="2" t="s">
        <v>6438</v>
      </c>
      <c r="D319" s="2" t="s">
        <v>6439</v>
      </c>
      <c r="E319" s="2" t="s">
        <v>909</v>
      </c>
      <c r="F319">
        <v>606.27</v>
      </c>
      <c r="G319" s="2" t="s">
        <v>6440</v>
      </c>
      <c r="H319" s="2" t="s">
        <v>6441</v>
      </c>
      <c r="I319">
        <v>32.58</v>
      </c>
      <c r="J319">
        <v>32.49</v>
      </c>
      <c r="K319" s="2" t="s">
        <v>6442</v>
      </c>
      <c r="L319">
        <v>17.47</v>
      </c>
      <c r="M319">
        <v>17.649999999999999</v>
      </c>
      <c r="N319">
        <v>100</v>
      </c>
      <c r="O319" s="2" t="s">
        <v>3</v>
      </c>
      <c r="P319" s="2" t="s">
        <v>3</v>
      </c>
      <c r="Q319" s="2" t="s">
        <v>4</v>
      </c>
      <c r="R319" s="1">
        <v>41218</v>
      </c>
      <c r="S319" s="2" t="s">
        <v>234</v>
      </c>
      <c r="T319" s="2" t="s">
        <v>234</v>
      </c>
      <c r="U319" s="2" t="s">
        <v>236</v>
      </c>
      <c r="V319" s="2" t="s">
        <v>236</v>
      </c>
      <c r="W319">
        <v>230.13</v>
      </c>
      <c r="X319" s="3">
        <v>1584.79</v>
      </c>
      <c r="Y319">
        <v>489.2</v>
      </c>
      <c r="Z319" s="3">
        <v>6024.16</v>
      </c>
    </row>
    <row r="320" spans="1:26" hidden="1">
      <c r="B320">
        <f t="shared" si="9"/>
        <v>0</v>
      </c>
      <c r="C320" s="2" t="s">
        <v>6443</v>
      </c>
      <c r="D320" s="2" t="s">
        <v>6444</v>
      </c>
      <c r="E320" s="2" t="s">
        <v>6445</v>
      </c>
      <c r="F320">
        <v>533.67999999999995</v>
      </c>
      <c r="G320" s="2" t="s">
        <v>6446</v>
      </c>
      <c r="H320" s="2" t="s">
        <v>6447</v>
      </c>
      <c r="I320">
        <v>75.52</v>
      </c>
      <c r="J320">
        <v>76.16</v>
      </c>
      <c r="K320" s="2" t="s">
        <v>6448</v>
      </c>
      <c r="L320">
        <v>11.15</v>
      </c>
      <c r="M320">
        <v>11.17</v>
      </c>
      <c r="N320">
        <v>100</v>
      </c>
      <c r="O320" s="2" t="s">
        <v>3</v>
      </c>
      <c r="P320" s="2" t="s">
        <v>3</v>
      </c>
      <c r="Q320" s="2" t="s">
        <v>4</v>
      </c>
      <c r="R320" s="1">
        <v>41218</v>
      </c>
      <c r="S320" s="2" t="s">
        <v>1463</v>
      </c>
      <c r="T320" s="2" t="s">
        <v>174</v>
      </c>
      <c r="U320" s="2" t="s">
        <v>38</v>
      </c>
      <c r="V320" s="2" t="s">
        <v>175</v>
      </c>
      <c r="W320">
        <v>754.95</v>
      </c>
      <c r="X320" s="3">
        <v>38625.51</v>
      </c>
      <c r="Y320">
        <v>487.45</v>
      </c>
      <c r="Z320" s="3">
        <v>18797</v>
      </c>
    </row>
    <row r="321" spans="1:26" hidden="1">
      <c r="B321">
        <f t="shared" si="9"/>
        <v>0</v>
      </c>
      <c r="C321" s="2" t="s">
        <v>6449</v>
      </c>
      <c r="D321" s="2" t="s">
        <v>6450</v>
      </c>
      <c r="E321" s="2" t="s">
        <v>6451</v>
      </c>
      <c r="F321">
        <v>208</v>
      </c>
      <c r="G321" s="2" t="s">
        <v>6452</v>
      </c>
      <c r="H321" s="2" t="s">
        <v>6453</v>
      </c>
      <c r="I321">
        <v>40</v>
      </c>
      <c r="J321">
        <v>39.68</v>
      </c>
      <c r="K321" s="2" t="s">
        <v>2946</v>
      </c>
      <c r="N321">
        <v>100</v>
      </c>
      <c r="O321" s="2" t="s">
        <v>3</v>
      </c>
      <c r="P321" s="2" t="s">
        <v>3</v>
      </c>
      <c r="Q321" s="2" t="s">
        <v>4</v>
      </c>
      <c r="R321" s="1">
        <v>41214</v>
      </c>
      <c r="S321" s="2" t="s">
        <v>971</v>
      </c>
      <c r="T321" s="2" t="s">
        <v>1176</v>
      </c>
      <c r="U321" s="2" t="s">
        <v>813</v>
      </c>
      <c r="V321" s="2" t="s">
        <v>1178</v>
      </c>
      <c r="W321">
        <v>157.21</v>
      </c>
      <c r="X321">
        <v>262.83999999999997</v>
      </c>
      <c r="Y321">
        <v>76.959999999999994</v>
      </c>
      <c r="Z321">
        <v>162.16</v>
      </c>
    </row>
    <row r="322" spans="1:26" hidden="1">
      <c r="B322">
        <f t="shared" si="9"/>
        <v>0</v>
      </c>
      <c r="C322" s="2" t="s">
        <v>6454</v>
      </c>
      <c r="D322" s="2" t="s">
        <v>6455</v>
      </c>
      <c r="E322" s="2" t="s">
        <v>6456</v>
      </c>
      <c r="F322">
        <v>119.33</v>
      </c>
      <c r="G322" s="2" t="s">
        <v>6457</v>
      </c>
      <c r="H322" s="2" t="s">
        <v>6458</v>
      </c>
      <c r="I322">
        <v>31.5</v>
      </c>
      <c r="J322">
        <v>30.97</v>
      </c>
      <c r="K322" s="2" t="s">
        <v>6459</v>
      </c>
      <c r="L322">
        <v>15.36</v>
      </c>
      <c r="M322">
        <v>15.37</v>
      </c>
      <c r="N322">
        <v>100</v>
      </c>
      <c r="O322" s="2" t="s">
        <v>3</v>
      </c>
      <c r="P322" s="2" t="s">
        <v>3</v>
      </c>
      <c r="Q322" s="2" t="s">
        <v>4</v>
      </c>
      <c r="R322" s="1">
        <v>41214</v>
      </c>
      <c r="S322" s="2" t="s">
        <v>247</v>
      </c>
      <c r="T322" s="2" t="s">
        <v>6460</v>
      </c>
      <c r="U322" s="2" t="s">
        <v>248</v>
      </c>
      <c r="V322" s="2" t="s">
        <v>103</v>
      </c>
      <c r="W322">
        <v>64.37</v>
      </c>
      <c r="X322" s="3">
        <v>2068.65</v>
      </c>
      <c r="Y322">
        <v>33.25</v>
      </c>
      <c r="Z322" s="3">
        <v>2692.91</v>
      </c>
    </row>
    <row r="323" spans="1:26" hidden="1">
      <c r="A323">
        <f>IF(S323=T323,1,0)</f>
        <v>0</v>
      </c>
      <c r="B323">
        <f t="shared" ref="B323:B386" si="10">IF(U323=V323,1,0)</f>
        <v>1</v>
      </c>
      <c r="C323" s="2" t="s">
        <v>6461</v>
      </c>
      <c r="D323" s="2" t="s">
        <v>6462</v>
      </c>
      <c r="E323" s="2" t="s">
        <v>6463</v>
      </c>
      <c r="F323" s="3">
        <v>2796.48</v>
      </c>
      <c r="G323" s="2" t="s">
        <v>6464</v>
      </c>
      <c r="H323" s="2" t="s">
        <v>6465</v>
      </c>
      <c r="I323">
        <v>109.99</v>
      </c>
      <c r="J323">
        <v>114.75</v>
      </c>
      <c r="K323" s="2" t="s">
        <v>3593</v>
      </c>
      <c r="L323">
        <v>70.58</v>
      </c>
      <c r="M323">
        <v>71.430000000000007</v>
      </c>
      <c r="N323">
        <v>100</v>
      </c>
      <c r="O323" s="2" t="s">
        <v>3</v>
      </c>
      <c r="P323" s="2" t="s">
        <v>3</v>
      </c>
      <c r="Q323" s="2" t="s">
        <v>4</v>
      </c>
      <c r="R323" s="1">
        <v>41213</v>
      </c>
      <c r="S323" s="2" t="s">
        <v>6466</v>
      </c>
      <c r="T323" s="2" t="s">
        <v>1379</v>
      </c>
      <c r="U323" s="2" t="s">
        <v>557</v>
      </c>
      <c r="V323" s="2" t="s">
        <v>557</v>
      </c>
      <c r="W323" s="3">
        <v>2405.71</v>
      </c>
      <c r="X323" s="3">
        <v>5939.64</v>
      </c>
      <c r="Y323" s="3">
        <v>1827.45</v>
      </c>
      <c r="Z323" s="3">
        <v>6982.3</v>
      </c>
    </row>
    <row r="324" spans="1:26" hidden="1">
      <c r="A324">
        <f>IF(S324=T324,1,0)</f>
        <v>1</v>
      </c>
      <c r="B324">
        <f t="shared" si="10"/>
        <v>1</v>
      </c>
      <c r="C324" s="2" t="s">
        <v>6467</v>
      </c>
      <c r="D324" s="2" t="s">
        <v>6468</v>
      </c>
      <c r="E324" s="2" t="s">
        <v>6469</v>
      </c>
      <c r="G324" s="2" t="s">
        <v>6470</v>
      </c>
      <c r="H324" s="2" t="s">
        <v>6471</v>
      </c>
      <c r="I324">
        <v>17.829999999999998</v>
      </c>
      <c r="J324">
        <v>17.829999999999998</v>
      </c>
      <c r="K324" s="2" t="s">
        <v>2946</v>
      </c>
      <c r="N324">
        <v>100</v>
      </c>
      <c r="O324" s="2" t="s">
        <v>3</v>
      </c>
      <c r="P324" s="2" t="s">
        <v>3</v>
      </c>
      <c r="Q324" s="2" t="s">
        <v>4</v>
      </c>
      <c r="R324" s="1">
        <v>41211</v>
      </c>
      <c r="S324" s="2" t="s">
        <v>6472</v>
      </c>
      <c r="T324" s="2" t="s">
        <v>6472</v>
      </c>
      <c r="U324" s="2" t="s">
        <v>146</v>
      </c>
      <c r="V324" s="2" t="s">
        <v>146</v>
      </c>
      <c r="W324">
        <v>26.18</v>
      </c>
      <c r="X324">
        <v>409.52</v>
      </c>
      <c r="Y324">
        <v>8.33</v>
      </c>
      <c r="Z324">
        <v>127.35</v>
      </c>
    </row>
    <row r="325" spans="1:26" hidden="1">
      <c r="B325">
        <f t="shared" si="10"/>
        <v>0</v>
      </c>
      <c r="C325" s="2" t="s">
        <v>6473</v>
      </c>
      <c r="D325" s="2" t="s">
        <v>2355</v>
      </c>
      <c r="E325" s="2" t="s">
        <v>6474</v>
      </c>
      <c r="F325" s="3">
        <v>1016.11</v>
      </c>
      <c r="G325" s="2" t="s">
        <v>6475</v>
      </c>
      <c r="H325" s="2" t="s">
        <v>6847</v>
      </c>
      <c r="I325">
        <v>22.62</v>
      </c>
      <c r="J325">
        <v>22.62</v>
      </c>
      <c r="K325" s="2" t="s">
        <v>6476</v>
      </c>
      <c r="L325">
        <v>32.1</v>
      </c>
      <c r="M325">
        <v>32.1</v>
      </c>
      <c r="N325">
        <v>100</v>
      </c>
      <c r="O325" s="2" t="s">
        <v>3</v>
      </c>
      <c r="P325" s="2" t="s">
        <v>3</v>
      </c>
      <c r="Q325" s="2" t="s">
        <v>4</v>
      </c>
      <c r="R325" s="1">
        <v>41211</v>
      </c>
      <c r="S325" s="2" t="s">
        <v>5</v>
      </c>
      <c r="T325" s="2" t="s">
        <v>183</v>
      </c>
      <c r="U325" s="2" t="s">
        <v>7</v>
      </c>
      <c r="V325" s="2" t="s">
        <v>6</v>
      </c>
      <c r="W325">
        <v>181.64</v>
      </c>
      <c r="X325">
        <v>802.31</v>
      </c>
      <c r="Y325">
        <v>198.88</v>
      </c>
      <c r="Z325" s="3">
        <v>1063.22</v>
      </c>
    </row>
    <row r="326" spans="1:26" hidden="1">
      <c r="B326">
        <f t="shared" si="10"/>
        <v>0</v>
      </c>
      <c r="C326" s="2" t="s">
        <v>6477</v>
      </c>
      <c r="D326" s="2" t="s">
        <v>1110</v>
      </c>
      <c r="E326" s="2" t="s">
        <v>5391</v>
      </c>
      <c r="F326" s="3">
        <v>3749.41</v>
      </c>
      <c r="G326" s="2" t="s">
        <v>6848</v>
      </c>
      <c r="H326" s="2" t="s">
        <v>6849</v>
      </c>
      <c r="I326">
        <v>19.03</v>
      </c>
      <c r="J326">
        <v>19.22</v>
      </c>
      <c r="K326" s="2" t="s">
        <v>6478</v>
      </c>
      <c r="L326">
        <v>66</v>
      </c>
      <c r="M326">
        <v>67.150000000000006</v>
      </c>
      <c r="N326">
        <v>100</v>
      </c>
      <c r="O326" s="2" t="s">
        <v>3</v>
      </c>
      <c r="P326" s="2" t="s">
        <v>3</v>
      </c>
      <c r="Q326" s="2" t="s">
        <v>4</v>
      </c>
      <c r="R326" s="1">
        <v>41341</v>
      </c>
      <c r="S326" s="2" t="s">
        <v>1111</v>
      </c>
      <c r="T326" s="2" t="s">
        <v>136</v>
      </c>
      <c r="U326" s="2" t="s">
        <v>103</v>
      </c>
      <c r="V326" s="2" t="s">
        <v>137</v>
      </c>
      <c r="W326" s="3">
        <v>2355.5300000000002</v>
      </c>
      <c r="X326" s="3">
        <v>7028.75</v>
      </c>
      <c r="Y326" s="3">
        <v>2490.19</v>
      </c>
      <c r="Z326" s="3">
        <v>44320.7</v>
      </c>
    </row>
    <row r="327" spans="1:26" hidden="1">
      <c r="B327">
        <f t="shared" si="10"/>
        <v>0</v>
      </c>
      <c r="C327" s="2" t="s">
        <v>6479</v>
      </c>
      <c r="D327" s="2" t="s">
        <v>6480</v>
      </c>
      <c r="E327" s="2" t="s">
        <v>5352</v>
      </c>
      <c r="F327">
        <v>50</v>
      </c>
      <c r="G327" s="2" t="s">
        <v>6481</v>
      </c>
      <c r="H327" s="2" t="s">
        <v>6482</v>
      </c>
      <c r="I327">
        <v>12.63</v>
      </c>
      <c r="J327">
        <v>13.33</v>
      </c>
      <c r="K327" s="2" t="s">
        <v>2946</v>
      </c>
      <c r="N327">
        <v>100</v>
      </c>
      <c r="O327" s="2" t="s">
        <v>3</v>
      </c>
      <c r="P327" s="2" t="s">
        <v>3</v>
      </c>
      <c r="Q327" s="2" t="s">
        <v>4</v>
      </c>
      <c r="R327" s="1">
        <v>41207</v>
      </c>
      <c r="S327" s="2" t="s">
        <v>329</v>
      </c>
      <c r="T327" s="2" t="s">
        <v>329</v>
      </c>
      <c r="U327" s="2" t="s">
        <v>330</v>
      </c>
      <c r="V327" s="2" t="s">
        <v>119</v>
      </c>
      <c r="X327">
        <v>214.17</v>
      </c>
      <c r="Y327">
        <v>79.47</v>
      </c>
      <c r="Z327">
        <v>387.77</v>
      </c>
    </row>
    <row r="328" spans="1:26" hidden="1">
      <c r="B328">
        <f t="shared" si="10"/>
        <v>0</v>
      </c>
      <c r="C328" s="2" t="s">
        <v>6483</v>
      </c>
      <c r="D328" s="2" t="s">
        <v>6484</v>
      </c>
      <c r="E328" s="2" t="s">
        <v>177</v>
      </c>
      <c r="F328" s="3">
        <v>1459.07</v>
      </c>
      <c r="G328" s="2" t="s">
        <v>6485</v>
      </c>
      <c r="H328" s="2" t="s">
        <v>6486</v>
      </c>
      <c r="I328">
        <v>93.16</v>
      </c>
      <c r="J328">
        <v>92.58</v>
      </c>
      <c r="K328" s="2" t="s">
        <v>6487</v>
      </c>
      <c r="L328">
        <v>28.57</v>
      </c>
      <c r="M328">
        <v>28.57</v>
      </c>
      <c r="N328">
        <v>100</v>
      </c>
      <c r="O328" s="2" t="s">
        <v>3</v>
      </c>
      <c r="P328" s="2" t="s">
        <v>3</v>
      </c>
      <c r="Q328" s="2" t="s">
        <v>4</v>
      </c>
      <c r="R328" s="1">
        <v>41207</v>
      </c>
      <c r="S328" s="2" t="s">
        <v>191</v>
      </c>
      <c r="T328" s="2" t="s">
        <v>178</v>
      </c>
      <c r="U328" s="2" t="s">
        <v>25</v>
      </c>
      <c r="V328" s="2" t="s">
        <v>145</v>
      </c>
      <c r="W328" s="3">
        <v>1896.75</v>
      </c>
      <c r="X328" s="3">
        <v>123186</v>
      </c>
      <c r="Y328" s="3">
        <v>1211.97</v>
      </c>
      <c r="Z328" s="3">
        <v>32968</v>
      </c>
    </row>
    <row r="329" spans="1:26" hidden="1">
      <c r="A329">
        <f>IF(S329=T329,1,0)</f>
        <v>0</v>
      </c>
      <c r="B329">
        <f t="shared" si="10"/>
        <v>1</v>
      </c>
      <c r="C329" s="2" t="s">
        <v>6488</v>
      </c>
      <c r="D329" s="2" t="s">
        <v>6489</v>
      </c>
      <c r="E329" s="2" t="s">
        <v>6490</v>
      </c>
      <c r="F329">
        <v>389.71</v>
      </c>
      <c r="G329" s="2" t="s">
        <v>6491</v>
      </c>
      <c r="H329" s="2" t="s">
        <v>6850</v>
      </c>
      <c r="I329">
        <v>18.36</v>
      </c>
      <c r="J329">
        <v>18.21</v>
      </c>
      <c r="K329" s="2" t="s">
        <v>6492</v>
      </c>
      <c r="L329">
        <v>8.3800000000000008</v>
      </c>
      <c r="M329">
        <v>8.2899999999999991</v>
      </c>
      <c r="N329">
        <v>100</v>
      </c>
      <c r="O329" s="2" t="s">
        <v>3</v>
      </c>
      <c r="P329" s="2" t="s">
        <v>3</v>
      </c>
      <c r="Q329" s="2" t="s">
        <v>4</v>
      </c>
      <c r="R329" s="1">
        <v>41206</v>
      </c>
      <c r="S329" s="2" t="s">
        <v>1101</v>
      </c>
      <c r="T329" s="2" t="s">
        <v>1923</v>
      </c>
      <c r="U329" s="2" t="s">
        <v>813</v>
      </c>
      <c r="V329" s="2" t="s">
        <v>813</v>
      </c>
      <c r="W329" s="3">
        <v>1155.79</v>
      </c>
      <c r="X329" s="3">
        <v>2953.7</v>
      </c>
      <c r="Y329">
        <v>537.14</v>
      </c>
      <c r="Z329" s="3">
        <v>2156.1</v>
      </c>
    </row>
    <row r="330" spans="1:26" hidden="1">
      <c r="A330">
        <f>IF(S330=T330,1,0)</f>
        <v>1</v>
      </c>
      <c r="B330">
        <f t="shared" si="10"/>
        <v>1</v>
      </c>
      <c r="C330" s="2" t="s">
        <v>6493</v>
      </c>
      <c r="D330" s="2" t="s">
        <v>6494</v>
      </c>
      <c r="E330" s="2" t="s">
        <v>1235</v>
      </c>
      <c r="F330">
        <v>48.07</v>
      </c>
      <c r="G330" s="2" t="s">
        <v>6495</v>
      </c>
      <c r="H330" s="2" t="s">
        <v>6496</v>
      </c>
      <c r="I330">
        <v>10.68</v>
      </c>
      <c r="J330">
        <v>10.71</v>
      </c>
      <c r="K330" s="2" t="s">
        <v>6497</v>
      </c>
      <c r="L330">
        <v>7.75</v>
      </c>
      <c r="M330">
        <v>11.79</v>
      </c>
      <c r="N330">
        <v>100</v>
      </c>
      <c r="O330" s="2" t="s">
        <v>3</v>
      </c>
      <c r="P330" s="2" t="s">
        <v>3</v>
      </c>
      <c r="Q330" s="2" t="s">
        <v>4</v>
      </c>
      <c r="R330" s="1">
        <v>41204</v>
      </c>
      <c r="S330" s="2" t="s">
        <v>65</v>
      </c>
      <c r="T330" s="2" t="s">
        <v>65</v>
      </c>
      <c r="U330" s="2" t="s">
        <v>66</v>
      </c>
      <c r="V330" s="2" t="s">
        <v>66</v>
      </c>
      <c r="W330">
        <v>21.31</v>
      </c>
      <c r="X330">
        <v>553.42999999999995</v>
      </c>
      <c r="Y330">
        <v>433.97</v>
      </c>
      <c r="Z330" s="3">
        <v>11984.89</v>
      </c>
    </row>
    <row r="331" spans="1:26" hidden="1">
      <c r="B331">
        <f t="shared" si="10"/>
        <v>0</v>
      </c>
      <c r="C331" s="2" t="s">
        <v>6498</v>
      </c>
      <c r="D331" s="2" t="s">
        <v>6499</v>
      </c>
      <c r="E331" s="2" t="s">
        <v>6500</v>
      </c>
      <c r="F331">
        <v>37.53</v>
      </c>
      <c r="G331" s="2" t="s">
        <v>6501</v>
      </c>
      <c r="H331" s="2" t="s">
        <v>6502</v>
      </c>
      <c r="I331">
        <v>1.2</v>
      </c>
      <c r="J331">
        <v>1.2</v>
      </c>
      <c r="K331" s="2" t="s">
        <v>2946</v>
      </c>
      <c r="N331">
        <v>100</v>
      </c>
      <c r="O331" s="2" t="s">
        <v>3</v>
      </c>
      <c r="P331" s="2" t="s">
        <v>3</v>
      </c>
      <c r="Q331" s="2" t="s">
        <v>4</v>
      </c>
      <c r="R331" s="1">
        <v>41101</v>
      </c>
      <c r="S331" s="2" t="s">
        <v>6503</v>
      </c>
      <c r="T331" s="2" t="s">
        <v>639</v>
      </c>
      <c r="U331" s="2" t="s">
        <v>303</v>
      </c>
      <c r="V331" s="2" t="s">
        <v>640</v>
      </c>
      <c r="W331">
        <v>9.24</v>
      </c>
      <c r="X331">
        <v>0.13</v>
      </c>
      <c r="Y331">
        <v>29.49</v>
      </c>
      <c r="Z331">
        <v>0</v>
      </c>
    </row>
    <row r="332" spans="1:26" hidden="1">
      <c r="A332">
        <f>IF(S332=T332,1,0)</f>
        <v>1</v>
      </c>
      <c r="B332">
        <f t="shared" si="10"/>
        <v>1</v>
      </c>
      <c r="C332" s="2" t="s">
        <v>6504</v>
      </c>
      <c r="D332" s="2" t="s">
        <v>6505</v>
      </c>
      <c r="E332" s="2" t="s">
        <v>6506</v>
      </c>
      <c r="F332" s="3">
        <v>1625</v>
      </c>
      <c r="G332" s="2" t="s">
        <v>6507</v>
      </c>
      <c r="H332" s="2" t="s">
        <v>6508</v>
      </c>
      <c r="I332">
        <v>80.63</v>
      </c>
      <c r="J332">
        <v>80.89</v>
      </c>
      <c r="K332" s="2" t="s">
        <v>2946</v>
      </c>
      <c r="N332">
        <v>100</v>
      </c>
      <c r="O332" s="2" t="s">
        <v>3</v>
      </c>
      <c r="P332" s="2" t="s">
        <v>3</v>
      </c>
      <c r="Q332" s="2" t="s">
        <v>4</v>
      </c>
      <c r="R332" s="1">
        <v>41312</v>
      </c>
      <c r="S332" s="2" t="s">
        <v>1326</v>
      </c>
      <c r="T332" s="2" t="s">
        <v>1326</v>
      </c>
      <c r="U332" s="2" t="s">
        <v>179</v>
      </c>
      <c r="V332" s="2" t="s">
        <v>179</v>
      </c>
      <c r="W332">
        <v>508.71</v>
      </c>
      <c r="X332" s="3">
        <v>7504</v>
      </c>
      <c r="Y332" s="3">
        <v>1296.76</v>
      </c>
      <c r="Z332" s="3">
        <v>15599</v>
      </c>
    </row>
    <row r="333" spans="1:26" hidden="1">
      <c r="A333">
        <f>IF(S333=T333,1,0)</f>
        <v>1</v>
      </c>
      <c r="B333">
        <f t="shared" si="10"/>
        <v>1</v>
      </c>
      <c r="C333" s="2" t="s">
        <v>6509</v>
      </c>
      <c r="D333" s="2" t="s">
        <v>6510</v>
      </c>
      <c r="E333" s="2" t="s">
        <v>5864</v>
      </c>
      <c r="F333">
        <v>95.5</v>
      </c>
      <c r="G333" s="2" t="s">
        <v>6511</v>
      </c>
      <c r="H333" s="2" t="s">
        <v>6512</v>
      </c>
      <c r="I333">
        <v>23.24</v>
      </c>
      <c r="J333">
        <v>22.89</v>
      </c>
      <c r="K333" s="2" t="s">
        <v>2946</v>
      </c>
      <c r="N333">
        <v>100</v>
      </c>
      <c r="O333" s="2" t="s">
        <v>3</v>
      </c>
      <c r="P333" s="2" t="s">
        <v>3</v>
      </c>
      <c r="Q333" s="2" t="s">
        <v>4</v>
      </c>
      <c r="R333" s="1">
        <v>41191</v>
      </c>
      <c r="S333" s="2" t="s">
        <v>5</v>
      </c>
      <c r="T333" s="2" t="s">
        <v>5</v>
      </c>
      <c r="U333" s="2" t="s">
        <v>85</v>
      </c>
      <c r="V333" s="2" t="s">
        <v>85</v>
      </c>
      <c r="W333">
        <v>11.14</v>
      </c>
      <c r="X333">
        <v>267.54000000000002</v>
      </c>
      <c r="Y333">
        <v>1.55</v>
      </c>
      <c r="Z333">
        <v>364.54</v>
      </c>
    </row>
    <row r="334" spans="1:26" hidden="1">
      <c r="B334">
        <f t="shared" si="10"/>
        <v>0</v>
      </c>
      <c r="C334" s="2" t="s">
        <v>6513</v>
      </c>
      <c r="D334" s="2" t="s">
        <v>6514</v>
      </c>
      <c r="E334" s="2" t="s">
        <v>6515</v>
      </c>
      <c r="F334">
        <v>1.37</v>
      </c>
      <c r="G334" s="2" t="s">
        <v>6516</v>
      </c>
      <c r="H334" s="2" t="s">
        <v>6851</v>
      </c>
      <c r="I334">
        <v>2.4</v>
      </c>
      <c r="J334">
        <v>2.4900000000000002</v>
      </c>
      <c r="K334" s="2" t="s">
        <v>2946</v>
      </c>
      <c r="N334">
        <v>100</v>
      </c>
      <c r="O334" s="2" t="s">
        <v>3</v>
      </c>
      <c r="P334" s="2" t="s">
        <v>3</v>
      </c>
      <c r="Q334" s="2" t="s">
        <v>4</v>
      </c>
      <c r="R334" s="1">
        <v>41073</v>
      </c>
      <c r="S334" s="2" t="s">
        <v>264</v>
      </c>
      <c r="T334" s="2" t="s">
        <v>812</v>
      </c>
      <c r="U334" s="2" t="s">
        <v>266</v>
      </c>
      <c r="V334" s="2" t="s">
        <v>813</v>
      </c>
      <c r="W334">
        <v>330.73</v>
      </c>
      <c r="X334">
        <v>1.04</v>
      </c>
      <c r="Y334">
        <v>126.57</v>
      </c>
      <c r="Z334">
        <v>1.56</v>
      </c>
    </row>
    <row r="335" spans="1:26" hidden="1">
      <c r="A335">
        <f>IF(S335=T335,1,0)</f>
        <v>0</v>
      </c>
      <c r="B335">
        <f t="shared" si="10"/>
        <v>1</v>
      </c>
      <c r="C335" s="2" t="s">
        <v>6517</v>
      </c>
      <c r="D335" s="2" t="s">
        <v>6518</v>
      </c>
      <c r="E335" s="2" t="s">
        <v>6519</v>
      </c>
      <c r="F335">
        <v>111</v>
      </c>
      <c r="G335" s="2" t="s">
        <v>6520</v>
      </c>
      <c r="H335" s="2" t="s">
        <v>6521</v>
      </c>
      <c r="I335">
        <v>16.7</v>
      </c>
      <c r="J335">
        <v>16.79</v>
      </c>
      <c r="K335" s="2" t="s">
        <v>2946</v>
      </c>
      <c r="N335">
        <v>100</v>
      </c>
      <c r="O335" s="2" t="s">
        <v>3</v>
      </c>
      <c r="P335" s="2" t="s">
        <v>3</v>
      </c>
      <c r="Q335" s="2" t="s">
        <v>4</v>
      </c>
      <c r="R335" s="1">
        <v>41193</v>
      </c>
      <c r="S335" s="2" t="s">
        <v>284</v>
      </c>
      <c r="T335" s="2" t="s">
        <v>285</v>
      </c>
      <c r="U335" s="2" t="s">
        <v>286</v>
      </c>
      <c r="V335" s="2" t="s">
        <v>286</v>
      </c>
      <c r="W335">
        <v>99.65</v>
      </c>
      <c r="X335">
        <v>248.5</v>
      </c>
      <c r="Y335">
        <v>103.19</v>
      </c>
      <c r="Z335">
        <v>570.25</v>
      </c>
    </row>
    <row r="336" spans="1:26" hidden="1">
      <c r="B336">
        <f t="shared" si="10"/>
        <v>0</v>
      </c>
      <c r="C336" s="2" t="s">
        <v>6522</v>
      </c>
      <c r="D336" s="2" t="s">
        <v>6523</v>
      </c>
      <c r="E336" s="2" t="s">
        <v>6524</v>
      </c>
      <c r="F336">
        <v>40</v>
      </c>
      <c r="G336" s="2" t="s">
        <v>6525</v>
      </c>
      <c r="H336" s="2" t="s">
        <v>6526</v>
      </c>
      <c r="I336">
        <v>7.5</v>
      </c>
      <c r="J336">
        <v>6.25</v>
      </c>
      <c r="K336" s="2" t="s">
        <v>2946</v>
      </c>
      <c r="N336">
        <v>100</v>
      </c>
      <c r="O336" s="2" t="s">
        <v>3</v>
      </c>
      <c r="P336" s="2" t="s">
        <v>3</v>
      </c>
      <c r="Q336" s="2" t="s">
        <v>4</v>
      </c>
      <c r="R336" s="1">
        <v>41192</v>
      </c>
      <c r="S336" s="2" t="s">
        <v>12</v>
      </c>
      <c r="T336" s="2" t="s">
        <v>639</v>
      </c>
      <c r="U336" s="2" t="s">
        <v>7</v>
      </c>
      <c r="V336" s="2" t="s">
        <v>640</v>
      </c>
      <c r="W336">
        <v>34.130000000000003</v>
      </c>
      <c r="X336">
        <v>200.07</v>
      </c>
      <c r="Y336">
        <v>9.2200000000000006</v>
      </c>
      <c r="Z336">
        <v>123.97</v>
      </c>
    </row>
    <row r="337" spans="1:26" hidden="1">
      <c r="B337">
        <f t="shared" si="10"/>
        <v>0</v>
      </c>
      <c r="C337" s="2" t="s">
        <v>6527</v>
      </c>
      <c r="D337" s="2" t="s">
        <v>6528</v>
      </c>
      <c r="E337" s="2" t="s">
        <v>6529</v>
      </c>
      <c r="F337">
        <v>258.5</v>
      </c>
      <c r="G337" s="2" t="s">
        <v>6530</v>
      </c>
      <c r="H337" s="2" t="s">
        <v>6531</v>
      </c>
      <c r="I337">
        <v>18.96</v>
      </c>
      <c r="J337">
        <v>19.8</v>
      </c>
      <c r="K337" s="2" t="s">
        <v>2946</v>
      </c>
      <c r="N337">
        <v>100</v>
      </c>
      <c r="O337" s="2" t="s">
        <v>3</v>
      </c>
      <c r="P337" s="2" t="s">
        <v>3</v>
      </c>
      <c r="Q337" s="2" t="s">
        <v>4</v>
      </c>
      <c r="R337" s="1">
        <v>41192</v>
      </c>
      <c r="S337" s="2" t="s">
        <v>937</v>
      </c>
      <c r="T337" s="2" t="s">
        <v>1306</v>
      </c>
      <c r="U337" s="2" t="s">
        <v>536</v>
      </c>
      <c r="V337" s="2" t="s">
        <v>31</v>
      </c>
      <c r="W337" s="3">
        <v>1188.25</v>
      </c>
      <c r="X337" s="3">
        <v>4179.1000000000004</v>
      </c>
      <c r="Y337">
        <v>885.22</v>
      </c>
      <c r="Z337" s="3">
        <v>4180.6000000000004</v>
      </c>
    </row>
    <row r="338" spans="1:26" hidden="1">
      <c r="B338">
        <f t="shared" si="10"/>
        <v>0</v>
      </c>
      <c r="C338" s="2" t="s">
        <v>6532</v>
      </c>
      <c r="D338" s="2" t="s">
        <v>6533</v>
      </c>
      <c r="E338" s="2" t="s">
        <v>6534</v>
      </c>
      <c r="F338">
        <v>10</v>
      </c>
      <c r="G338" s="2" t="s">
        <v>6535</v>
      </c>
      <c r="H338" s="2" t="s">
        <v>6536</v>
      </c>
      <c r="I338">
        <v>0.36</v>
      </c>
      <c r="J338">
        <v>0.37</v>
      </c>
      <c r="K338" s="2" t="s">
        <v>4591</v>
      </c>
      <c r="N338">
        <v>100</v>
      </c>
      <c r="O338" s="2" t="s">
        <v>3</v>
      </c>
      <c r="P338" s="2" t="s">
        <v>3</v>
      </c>
      <c r="Q338" s="2" t="s">
        <v>4</v>
      </c>
      <c r="R338" s="1">
        <v>41191</v>
      </c>
      <c r="S338" s="2" t="s">
        <v>12</v>
      </c>
      <c r="T338" s="2" t="s">
        <v>5</v>
      </c>
      <c r="U338" s="2" t="s">
        <v>7</v>
      </c>
      <c r="V338" s="2" t="s">
        <v>85</v>
      </c>
      <c r="X338">
        <v>0.01</v>
      </c>
      <c r="Y338">
        <v>0.36</v>
      </c>
      <c r="Z338">
        <v>8.2200000000000006</v>
      </c>
    </row>
    <row r="339" spans="1:26" hidden="1">
      <c r="A339">
        <f>IF(S339=T339,1,0)</f>
        <v>1</v>
      </c>
      <c r="B339">
        <f t="shared" si="10"/>
        <v>1</v>
      </c>
      <c r="C339" s="2" t="s">
        <v>6537</v>
      </c>
      <c r="D339" s="2" t="s">
        <v>6538</v>
      </c>
      <c r="E339" s="2" t="s">
        <v>2230</v>
      </c>
      <c r="F339">
        <v>230.79</v>
      </c>
      <c r="G339" s="2" t="s">
        <v>6539</v>
      </c>
      <c r="H339" s="2" t="s">
        <v>6540</v>
      </c>
      <c r="I339">
        <v>21.5</v>
      </c>
      <c r="J339">
        <v>21.34</v>
      </c>
      <c r="K339" s="2" t="s">
        <v>6541</v>
      </c>
      <c r="L339">
        <v>45.79</v>
      </c>
      <c r="M339">
        <v>45.44</v>
      </c>
      <c r="N339">
        <v>100</v>
      </c>
      <c r="O339" s="2" t="s">
        <v>3</v>
      </c>
      <c r="P339" s="2" t="s">
        <v>3</v>
      </c>
      <c r="Q339" s="2" t="s">
        <v>4</v>
      </c>
      <c r="R339" s="1">
        <v>41190</v>
      </c>
      <c r="S339" s="2" t="s">
        <v>65</v>
      </c>
      <c r="T339" s="2" t="s">
        <v>65</v>
      </c>
      <c r="U339" s="2" t="s">
        <v>66</v>
      </c>
      <c r="V339" s="2" t="s">
        <v>66</v>
      </c>
      <c r="W339">
        <v>68.25</v>
      </c>
      <c r="X339">
        <v>323.93</v>
      </c>
      <c r="Y339" s="3">
        <v>1446.04</v>
      </c>
      <c r="Z339" s="3">
        <v>6028.92</v>
      </c>
    </row>
    <row r="340" spans="1:26" hidden="1">
      <c r="B340">
        <f t="shared" si="10"/>
        <v>0</v>
      </c>
      <c r="C340" s="2" t="s">
        <v>6542</v>
      </c>
      <c r="D340" s="2" t="s">
        <v>6543</v>
      </c>
      <c r="E340" s="2" t="s">
        <v>4785</v>
      </c>
      <c r="F340">
        <v>7.9</v>
      </c>
      <c r="G340" s="2" t="s">
        <v>6544</v>
      </c>
      <c r="H340" s="2" t="s">
        <v>6545</v>
      </c>
      <c r="I340">
        <v>4.4400000000000004</v>
      </c>
      <c r="J340">
        <v>4.75</v>
      </c>
      <c r="K340" s="2" t="s">
        <v>2946</v>
      </c>
      <c r="N340">
        <v>100</v>
      </c>
      <c r="O340" s="2" t="s">
        <v>3</v>
      </c>
      <c r="P340" s="2" t="s">
        <v>3</v>
      </c>
      <c r="Q340" s="2" t="s">
        <v>4</v>
      </c>
      <c r="R340" s="1">
        <v>41185</v>
      </c>
      <c r="S340" s="2" t="s">
        <v>484</v>
      </c>
      <c r="T340" s="2" t="s">
        <v>48</v>
      </c>
      <c r="U340" s="2" t="s">
        <v>325</v>
      </c>
      <c r="V340" s="2" t="s">
        <v>24</v>
      </c>
      <c r="W340">
        <v>5.42</v>
      </c>
      <c r="X340">
        <v>30.59</v>
      </c>
      <c r="Y340">
        <v>1.8</v>
      </c>
      <c r="Z340">
        <v>35.33</v>
      </c>
    </row>
    <row r="341" spans="1:26" hidden="1">
      <c r="A341">
        <f>IF(S341=T341,1,0)</f>
        <v>0</v>
      </c>
      <c r="B341">
        <f t="shared" si="10"/>
        <v>1</v>
      </c>
      <c r="C341" s="2" t="s">
        <v>6546</v>
      </c>
      <c r="D341" s="2" t="s">
        <v>6547</v>
      </c>
      <c r="E341" s="2" t="s">
        <v>6548</v>
      </c>
      <c r="G341" s="2" t="s">
        <v>6549</v>
      </c>
      <c r="H341" s="2" t="s">
        <v>6550</v>
      </c>
      <c r="I341">
        <v>1.6</v>
      </c>
      <c r="J341">
        <v>1.5</v>
      </c>
      <c r="K341" s="2" t="s">
        <v>2946</v>
      </c>
      <c r="N341">
        <v>100</v>
      </c>
      <c r="O341" s="2" t="s">
        <v>3</v>
      </c>
      <c r="P341" s="2" t="s">
        <v>3</v>
      </c>
      <c r="Q341" s="2" t="s">
        <v>4</v>
      </c>
      <c r="R341" s="1">
        <v>41186</v>
      </c>
      <c r="S341" s="2" t="s">
        <v>99</v>
      </c>
      <c r="T341" s="2" t="s">
        <v>170</v>
      </c>
      <c r="U341" s="2" t="s">
        <v>145</v>
      </c>
      <c r="V341" s="2" t="s">
        <v>145</v>
      </c>
      <c r="W341">
        <v>16.52</v>
      </c>
      <c r="X341">
        <v>0.45</v>
      </c>
      <c r="Y341">
        <v>12.68</v>
      </c>
      <c r="Z341">
        <v>43.21</v>
      </c>
    </row>
    <row r="342" spans="1:26" hidden="1">
      <c r="B342">
        <f t="shared" si="10"/>
        <v>0</v>
      </c>
      <c r="C342" s="2" t="s">
        <v>6551</v>
      </c>
      <c r="D342" s="2" t="s">
        <v>6552</v>
      </c>
      <c r="E342" s="2" t="s">
        <v>6553</v>
      </c>
      <c r="F342">
        <v>29.69</v>
      </c>
      <c r="G342" s="2" t="s">
        <v>6554</v>
      </c>
      <c r="H342" s="2" t="s">
        <v>6852</v>
      </c>
      <c r="I342">
        <v>1.21</v>
      </c>
      <c r="J342">
        <v>1.08</v>
      </c>
      <c r="K342" s="2" t="s">
        <v>6555</v>
      </c>
      <c r="L342">
        <v>0.17</v>
      </c>
      <c r="M342">
        <v>0.21</v>
      </c>
      <c r="N342">
        <v>100</v>
      </c>
      <c r="O342" s="2" t="s">
        <v>3</v>
      </c>
      <c r="P342" s="2" t="s">
        <v>3</v>
      </c>
      <c r="Q342" s="2" t="s">
        <v>4</v>
      </c>
      <c r="R342" s="1">
        <v>41185</v>
      </c>
      <c r="S342" s="2" t="s">
        <v>334</v>
      </c>
      <c r="T342" s="2" t="s">
        <v>334</v>
      </c>
      <c r="U342" s="2" t="s">
        <v>1892</v>
      </c>
      <c r="V342" s="2" t="s">
        <v>335</v>
      </c>
      <c r="W342">
        <v>15.1</v>
      </c>
      <c r="X342">
        <v>0.08</v>
      </c>
      <c r="Y342">
        <v>16.3</v>
      </c>
      <c r="Z342">
        <v>27.15</v>
      </c>
    </row>
    <row r="343" spans="1:26" hidden="1">
      <c r="A343">
        <f>IF(S343=T343,1,0)</f>
        <v>1</v>
      </c>
      <c r="B343">
        <f t="shared" si="10"/>
        <v>1</v>
      </c>
      <c r="C343" s="2" t="s">
        <v>6556</v>
      </c>
      <c r="D343" s="2" t="s">
        <v>6557</v>
      </c>
      <c r="E343" s="2" t="s">
        <v>6558</v>
      </c>
      <c r="F343">
        <v>750</v>
      </c>
      <c r="G343" s="2" t="s">
        <v>6559</v>
      </c>
      <c r="H343" s="2" t="s">
        <v>6560</v>
      </c>
      <c r="I343">
        <v>34.880000000000003</v>
      </c>
      <c r="J343">
        <v>37.04</v>
      </c>
      <c r="K343" s="2" t="s">
        <v>2946</v>
      </c>
      <c r="N343">
        <v>100</v>
      </c>
      <c r="O343" s="2" t="s">
        <v>3</v>
      </c>
      <c r="P343" s="2" t="s">
        <v>3</v>
      </c>
      <c r="Q343" s="2" t="s">
        <v>4</v>
      </c>
      <c r="R343" s="1">
        <v>41185</v>
      </c>
      <c r="S343" s="2" t="s">
        <v>547</v>
      </c>
      <c r="T343" s="2" t="s">
        <v>547</v>
      </c>
      <c r="U343" s="2" t="s">
        <v>13</v>
      </c>
      <c r="V343" s="2" t="s">
        <v>13</v>
      </c>
      <c r="W343">
        <v>493.98</v>
      </c>
      <c r="X343">
        <v>774.39</v>
      </c>
      <c r="Y343" s="3">
        <v>3482.83</v>
      </c>
      <c r="Z343" s="3">
        <v>4048.82</v>
      </c>
    </row>
    <row r="344" spans="1:26" hidden="1">
      <c r="B344">
        <f t="shared" si="10"/>
        <v>0</v>
      </c>
      <c r="C344" s="2" t="s">
        <v>6561</v>
      </c>
      <c r="D344" s="2" t="s">
        <v>6562</v>
      </c>
      <c r="E344" s="2" t="s">
        <v>6563</v>
      </c>
      <c r="G344" s="2" t="s">
        <v>6564</v>
      </c>
      <c r="H344" s="2" t="s">
        <v>6565</v>
      </c>
      <c r="I344">
        <v>1</v>
      </c>
      <c r="J344">
        <v>1.88</v>
      </c>
      <c r="K344" s="2" t="s">
        <v>2946</v>
      </c>
      <c r="L344">
        <v>1</v>
      </c>
      <c r="M344">
        <v>1.88</v>
      </c>
      <c r="N344">
        <v>100</v>
      </c>
      <c r="O344" s="2" t="s">
        <v>3</v>
      </c>
      <c r="P344" s="2" t="s">
        <v>3</v>
      </c>
      <c r="Q344" s="2" t="s">
        <v>4</v>
      </c>
      <c r="R344" s="1">
        <v>41184</v>
      </c>
      <c r="S344" s="2" t="s">
        <v>5</v>
      </c>
      <c r="T344" s="2" t="s">
        <v>5</v>
      </c>
      <c r="U344" s="2" t="s">
        <v>24</v>
      </c>
      <c r="V344" s="2" t="s">
        <v>85</v>
      </c>
      <c r="W344">
        <v>0</v>
      </c>
      <c r="X344">
        <v>0.15</v>
      </c>
      <c r="Y344">
        <v>0.34</v>
      </c>
      <c r="Z344">
        <v>0.19</v>
      </c>
    </row>
    <row r="345" spans="1:26" hidden="1">
      <c r="A345">
        <f>IF(S345=T345,1,0)</f>
        <v>0</v>
      </c>
      <c r="B345">
        <f t="shared" si="10"/>
        <v>1</v>
      </c>
      <c r="C345" s="2" t="s">
        <v>6566</v>
      </c>
      <c r="D345" s="2" t="s">
        <v>6567</v>
      </c>
      <c r="E345" s="2" t="s">
        <v>6568</v>
      </c>
      <c r="F345">
        <v>0.25</v>
      </c>
      <c r="G345" s="2" t="s">
        <v>6569</v>
      </c>
      <c r="H345" s="2" t="s">
        <v>6570</v>
      </c>
      <c r="I345">
        <v>0.21</v>
      </c>
      <c r="J345">
        <v>0.21</v>
      </c>
      <c r="K345" s="2" t="s">
        <v>2946</v>
      </c>
      <c r="N345">
        <v>100</v>
      </c>
      <c r="O345" s="2" t="s">
        <v>3</v>
      </c>
      <c r="P345" s="2" t="s">
        <v>3</v>
      </c>
      <c r="Q345" s="2" t="s">
        <v>4</v>
      </c>
      <c r="R345" s="1">
        <v>41183</v>
      </c>
      <c r="S345" s="2" t="s">
        <v>99</v>
      </c>
      <c r="T345" s="2" t="s">
        <v>170</v>
      </c>
      <c r="U345" s="2" t="s">
        <v>145</v>
      </c>
      <c r="V345" s="2" t="s">
        <v>145</v>
      </c>
      <c r="W345">
        <v>4.54</v>
      </c>
      <c r="X345">
        <v>0.04</v>
      </c>
      <c r="Y345">
        <v>1.45</v>
      </c>
      <c r="Z345">
        <v>9.58</v>
      </c>
    </row>
    <row r="346" spans="1:26" hidden="1">
      <c r="B346">
        <f t="shared" si="10"/>
        <v>0</v>
      </c>
      <c r="C346" s="2" t="s">
        <v>6571</v>
      </c>
      <c r="D346" s="2" t="s">
        <v>6572</v>
      </c>
      <c r="E346" s="2" t="s">
        <v>6573</v>
      </c>
      <c r="F346">
        <v>5.93</v>
      </c>
      <c r="G346" s="2" t="s">
        <v>6574</v>
      </c>
      <c r="H346" s="2" t="s">
        <v>6575</v>
      </c>
      <c r="I346">
        <v>6.7</v>
      </c>
      <c r="J346">
        <v>7.31</v>
      </c>
      <c r="K346" s="2" t="s">
        <v>2946</v>
      </c>
      <c r="N346">
        <v>100</v>
      </c>
      <c r="O346" s="2" t="s">
        <v>3</v>
      </c>
      <c r="P346" s="2" t="s">
        <v>3</v>
      </c>
      <c r="Q346" s="2" t="s">
        <v>4</v>
      </c>
      <c r="R346" s="1">
        <v>41183</v>
      </c>
      <c r="S346" s="2" t="s">
        <v>6576</v>
      </c>
      <c r="T346" s="2" t="s">
        <v>6577</v>
      </c>
      <c r="U346" s="2" t="s">
        <v>757</v>
      </c>
      <c r="V346" s="2" t="s">
        <v>303</v>
      </c>
      <c r="W346">
        <v>15.33</v>
      </c>
      <c r="X346">
        <v>14.75</v>
      </c>
      <c r="Y346">
        <v>6.34</v>
      </c>
      <c r="Z346">
        <v>33.58</v>
      </c>
    </row>
    <row r="347" spans="1:26" hidden="1">
      <c r="B347">
        <f t="shared" si="10"/>
        <v>0</v>
      </c>
      <c r="C347" s="2" t="s">
        <v>6578</v>
      </c>
      <c r="D347" s="2" t="s">
        <v>6579</v>
      </c>
      <c r="E347" s="2" t="s">
        <v>1047</v>
      </c>
      <c r="F347">
        <v>851.98</v>
      </c>
      <c r="G347" s="2" t="s">
        <v>6853</v>
      </c>
      <c r="H347" s="2" t="s">
        <v>6580</v>
      </c>
      <c r="I347">
        <v>93.29</v>
      </c>
      <c r="J347">
        <v>93.54</v>
      </c>
      <c r="K347" s="2" t="s">
        <v>6581</v>
      </c>
      <c r="L347">
        <v>34.97</v>
      </c>
      <c r="M347">
        <v>35.049999999999997</v>
      </c>
      <c r="N347">
        <v>100</v>
      </c>
      <c r="O347" s="2" t="s">
        <v>3</v>
      </c>
      <c r="P347" s="2" t="s">
        <v>3</v>
      </c>
      <c r="Q347" s="2" t="s">
        <v>4</v>
      </c>
      <c r="R347" s="1">
        <v>41183</v>
      </c>
      <c r="S347" s="2" t="s">
        <v>6582</v>
      </c>
      <c r="T347" s="2" t="s">
        <v>144</v>
      </c>
      <c r="U347" s="2" t="s">
        <v>928</v>
      </c>
      <c r="V347" s="2" t="s">
        <v>25</v>
      </c>
      <c r="W347">
        <v>471.69</v>
      </c>
      <c r="X347" s="3">
        <v>29606</v>
      </c>
      <c r="Y347">
        <v>923.11</v>
      </c>
      <c r="Z347" s="3">
        <v>34479</v>
      </c>
    </row>
    <row r="348" spans="1:26" hidden="1">
      <c r="B348">
        <f t="shared" si="10"/>
        <v>0</v>
      </c>
      <c r="C348" s="2" t="s">
        <v>6583</v>
      </c>
      <c r="D348" s="2" t="s">
        <v>6584</v>
      </c>
      <c r="E348" s="2" t="s">
        <v>1172</v>
      </c>
      <c r="F348">
        <v>63.76</v>
      </c>
      <c r="G348" s="2" t="s">
        <v>6585</v>
      </c>
      <c r="H348" s="2" t="s">
        <v>6586</v>
      </c>
      <c r="I348">
        <v>1.36</v>
      </c>
      <c r="J348">
        <v>1.57</v>
      </c>
      <c r="K348" s="2" t="s">
        <v>2946</v>
      </c>
      <c r="N348">
        <v>100</v>
      </c>
      <c r="O348" s="2" t="s">
        <v>3</v>
      </c>
      <c r="P348" s="2" t="s">
        <v>3</v>
      </c>
      <c r="Q348" s="2" t="s">
        <v>4</v>
      </c>
      <c r="R348" s="1">
        <v>41179</v>
      </c>
      <c r="S348" s="2" t="s">
        <v>12</v>
      </c>
      <c r="T348" s="2" t="s">
        <v>471</v>
      </c>
      <c r="U348" s="2" t="s">
        <v>7</v>
      </c>
      <c r="V348" s="2" t="s">
        <v>6</v>
      </c>
      <c r="W348">
        <v>48.93</v>
      </c>
      <c r="X348">
        <v>468.08</v>
      </c>
      <c r="Y348">
        <v>22.08</v>
      </c>
      <c r="Z348">
        <v>97.33</v>
      </c>
    </row>
    <row r="349" spans="1:26" hidden="1">
      <c r="A349">
        <f>IF(S349=T349,1,0)</f>
        <v>1</v>
      </c>
      <c r="B349">
        <f t="shared" si="10"/>
        <v>1</v>
      </c>
      <c r="C349" s="2" t="s">
        <v>6587</v>
      </c>
      <c r="D349" s="2" t="s">
        <v>6588</v>
      </c>
      <c r="E349" s="2" t="s">
        <v>6589</v>
      </c>
      <c r="F349" s="3">
        <v>1300</v>
      </c>
      <c r="G349" s="2" t="s">
        <v>6590</v>
      </c>
      <c r="H349" s="2" t="s">
        <v>6591</v>
      </c>
      <c r="I349">
        <v>30.64</v>
      </c>
      <c r="J349">
        <v>29.89</v>
      </c>
      <c r="K349" s="2" t="s">
        <v>6592</v>
      </c>
      <c r="L349">
        <v>2.19</v>
      </c>
      <c r="M349">
        <v>2.1800000000000002</v>
      </c>
      <c r="N349">
        <v>100</v>
      </c>
      <c r="O349" s="2" t="s">
        <v>3</v>
      </c>
      <c r="P349" s="2" t="s">
        <v>3</v>
      </c>
      <c r="Q349" s="2" t="s">
        <v>4</v>
      </c>
      <c r="R349" s="1">
        <v>41179</v>
      </c>
      <c r="S349" s="2" t="s">
        <v>2463</v>
      </c>
      <c r="T349" s="2" t="s">
        <v>2463</v>
      </c>
      <c r="U349" s="2" t="s">
        <v>1024</v>
      </c>
      <c r="V349" s="2" t="s">
        <v>1024</v>
      </c>
      <c r="W349" s="3">
        <v>1259.01</v>
      </c>
      <c r="X349" s="3">
        <v>1463.74</v>
      </c>
      <c r="Y349">
        <v>970.13</v>
      </c>
      <c r="Z349">
        <v>865.54</v>
      </c>
    </row>
    <row r="350" spans="1:26" hidden="1">
      <c r="A350">
        <f>IF(S350=T350,1,0)</f>
        <v>1</v>
      </c>
      <c r="B350">
        <f t="shared" si="10"/>
        <v>1</v>
      </c>
      <c r="C350" s="2" t="s">
        <v>6593</v>
      </c>
      <c r="D350" s="2" t="s">
        <v>6594</v>
      </c>
      <c r="E350" s="2" t="s">
        <v>4967</v>
      </c>
      <c r="F350">
        <v>505.96</v>
      </c>
      <c r="G350" s="2" t="s">
        <v>6595</v>
      </c>
      <c r="H350" s="2" t="s">
        <v>6854</v>
      </c>
      <c r="I350">
        <v>18.05</v>
      </c>
      <c r="J350">
        <v>18.420000000000002</v>
      </c>
      <c r="K350" s="2" t="s">
        <v>6596</v>
      </c>
      <c r="L350">
        <v>22.22</v>
      </c>
      <c r="M350">
        <v>22.44</v>
      </c>
      <c r="N350">
        <v>100</v>
      </c>
      <c r="O350" s="2" t="s">
        <v>3</v>
      </c>
      <c r="P350" s="2" t="s">
        <v>3</v>
      </c>
      <c r="Q350" s="2" t="s">
        <v>4</v>
      </c>
      <c r="R350" s="1">
        <v>41178</v>
      </c>
      <c r="S350" s="2" t="s">
        <v>173</v>
      </c>
      <c r="T350" s="2" t="s">
        <v>173</v>
      </c>
      <c r="U350" s="2" t="s">
        <v>66</v>
      </c>
      <c r="V350" s="2" t="s">
        <v>66</v>
      </c>
      <c r="W350">
        <v>126.09</v>
      </c>
      <c r="X350">
        <v>289.87</v>
      </c>
      <c r="Y350" s="3">
        <v>2408.44</v>
      </c>
      <c r="Z350" s="3">
        <v>4789.41</v>
      </c>
    </row>
    <row r="351" spans="1:26" hidden="1">
      <c r="A351">
        <f>IF(S351=T351,1,0)</f>
        <v>1</v>
      </c>
      <c r="B351">
        <f t="shared" si="10"/>
        <v>1</v>
      </c>
      <c r="C351" s="2" t="s">
        <v>6597</v>
      </c>
      <c r="D351" s="2" t="s">
        <v>6598</v>
      </c>
      <c r="E351" s="2" t="s">
        <v>6599</v>
      </c>
      <c r="F351">
        <v>53.43</v>
      </c>
      <c r="G351" s="2" t="s">
        <v>6600</v>
      </c>
      <c r="H351" s="2" t="s">
        <v>6855</v>
      </c>
      <c r="I351">
        <v>4.57</v>
      </c>
      <c r="J351">
        <v>4.7300000000000004</v>
      </c>
      <c r="K351" s="2" t="s">
        <v>6601</v>
      </c>
      <c r="L351">
        <v>15.69</v>
      </c>
      <c r="M351">
        <v>15.45</v>
      </c>
      <c r="N351">
        <v>100</v>
      </c>
      <c r="O351" s="2" t="s">
        <v>3</v>
      </c>
      <c r="P351" s="2" t="s">
        <v>3</v>
      </c>
      <c r="Q351" s="2" t="s">
        <v>4</v>
      </c>
      <c r="R351" s="1">
        <v>41177</v>
      </c>
      <c r="S351" s="2" t="s">
        <v>65</v>
      </c>
      <c r="T351" s="2" t="s">
        <v>65</v>
      </c>
      <c r="U351" s="2" t="s">
        <v>66</v>
      </c>
      <c r="V351" s="2" t="s">
        <v>66</v>
      </c>
      <c r="W351">
        <v>43.74</v>
      </c>
      <c r="X351">
        <v>48.01</v>
      </c>
      <c r="Y351">
        <v>944.27</v>
      </c>
      <c r="Z351">
        <v>788.83</v>
      </c>
    </row>
    <row r="352" spans="1:26" hidden="1">
      <c r="B352">
        <f t="shared" si="10"/>
        <v>0</v>
      </c>
      <c r="C352" s="2" t="s">
        <v>6602</v>
      </c>
      <c r="D352" s="2" t="s">
        <v>6603</v>
      </c>
      <c r="E352" s="2" t="s">
        <v>6604</v>
      </c>
      <c r="F352">
        <v>2.4</v>
      </c>
      <c r="G352" s="2" t="s">
        <v>6605</v>
      </c>
      <c r="H352" s="2" t="s">
        <v>6606</v>
      </c>
      <c r="I352">
        <v>0.02</v>
      </c>
      <c r="J352">
        <v>0.01</v>
      </c>
      <c r="K352" s="2" t="s">
        <v>2946</v>
      </c>
      <c r="N352">
        <v>100</v>
      </c>
      <c r="O352" s="2" t="s">
        <v>3</v>
      </c>
      <c r="P352" s="2" t="s">
        <v>3</v>
      </c>
      <c r="Q352" s="2" t="s">
        <v>4</v>
      </c>
      <c r="R352" s="1">
        <v>41176</v>
      </c>
      <c r="S352" s="2" t="s">
        <v>59</v>
      </c>
      <c r="T352" s="2" t="s">
        <v>102</v>
      </c>
      <c r="U352" s="2" t="s">
        <v>38</v>
      </c>
      <c r="V352" s="2" t="s">
        <v>103</v>
      </c>
      <c r="W352">
        <v>1.1100000000000001</v>
      </c>
      <c r="X352">
        <v>0.59</v>
      </c>
      <c r="Y352">
        <v>0.73</v>
      </c>
      <c r="Z352">
        <v>0.76</v>
      </c>
    </row>
    <row r="353" spans="1:26" hidden="1">
      <c r="A353">
        <f>IF(S353=T353,1,0)</f>
        <v>1</v>
      </c>
      <c r="B353">
        <f t="shared" si="10"/>
        <v>1</v>
      </c>
      <c r="C353" s="2" t="s">
        <v>6607</v>
      </c>
      <c r="D353" s="2" t="s">
        <v>6608</v>
      </c>
      <c r="E353" s="2" t="s">
        <v>6609</v>
      </c>
      <c r="G353" s="2" t="s">
        <v>6610</v>
      </c>
      <c r="H353" s="2" t="s">
        <v>6611</v>
      </c>
      <c r="I353">
        <v>11.09</v>
      </c>
      <c r="J353">
        <v>11.09</v>
      </c>
      <c r="K353" s="2" t="s">
        <v>2946</v>
      </c>
      <c r="N353">
        <v>100</v>
      </c>
      <c r="O353" s="2" t="s">
        <v>3</v>
      </c>
      <c r="P353" s="2" t="s">
        <v>3</v>
      </c>
      <c r="Q353" s="2" t="s">
        <v>4</v>
      </c>
      <c r="R353" s="1">
        <v>41159</v>
      </c>
      <c r="S353" s="2" t="s">
        <v>59</v>
      </c>
      <c r="T353" s="2" t="s">
        <v>59</v>
      </c>
      <c r="U353" s="2" t="s">
        <v>38</v>
      </c>
      <c r="V353" s="2" t="s">
        <v>38</v>
      </c>
      <c r="W353">
        <v>29.07</v>
      </c>
      <c r="X353">
        <v>49.31</v>
      </c>
      <c r="Y353">
        <v>34.700000000000003</v>
      </c>
      <c r="Z353">
        <v>38.43</v>
      </c>
    </row>
    <row r="354" spans="1:26" hidden="1">
      <c r="B354">
        <f t="shared" si="10"/>
        <v>0</v>
      </c>
      <c r="C354" s="2" t="s">
        <v>6612</v>
      </c>
      <c r="D354" s="2" t="s">
        <v>6613</v>
      </c>
      <c r="E354" s="2" t="s">
        <v>6614</v>
      </c>
      <c r="F354">
        <v>0.5</v>
      </c>
      <c r="G354" s="2" t="s">
        <v>6615</v>
      </c>
      <c r="H354" s="2" t="s">
        <v>6616</v>
      </c>
      <c r="I354">
        <v>3.8</v>
      </c>
      <c r="J354">
        <v>4.05</v>
      </c>
      <c r="K354" s="2" t="s">
        <v>2946</v>
      </c>
      <c r="N354">
        <v>100</v>
      </c>
      <c r="O354" s="2" t="s">
        <v>3</v>
      </c>
      <c r="P354" s="2" t="s">
        <v>3</v>
      </c>
      <c r="Q354" s="2" t="s">
        <v>4</v>
      </c>
      <c r="R354" s="1">
        <v>41171</v>
      </c>
      <c r="S354" s="2" t="s">
        <v>12</v>
      </c>
      <c r="T354" s="2" t="s">
        <v>48</v>
      </c>
      <c r="U354" s="2" t="s">
        <v>7</v>
      </c>
      <c r="V354" s="2" t="s">
        <v>24</v>
      </c>
      <c r="W354">
        <v>1.89</v>
      </c>
      <c r="X354">
        <v>2.2000000000000002</v>
      </c>
      <c r="Y354">
        <v>32.869999999999997</v>
      </c>
      <c r="Z354">
        <v>0.48</v>
      </c>
    </row>
    <row r="355" spans="1:26" hidden="1">
      <c r="B355">
        <f t="shared" si="10"/>
        <v>0</v>
      </c>
      <c r="C355" s="2" t="s">
        <v>6617</v>
      </c>
      <c r="D355" s="2" t="s">
        <v>6618</v>
      </c>
      <c r="E355" s="2" t="s">
        <v>708</v>
      </c>
      <c r="F355">
        <v>39</v>
      </c>
      <c r="G355" s="2" t="s">
        <v>6619</v>
      </c>
      <c r="H355" s="2" t="s">
        <v>6620</v>
      </c>
      <c r="I355">
        <v>25.4</v>
      </c>
      <c r="J355">
        <v>25.39</v>
      </c>
      <c r="K355" s="2" t="s">
        <v>6621</v>
      </c>
      <c r="L355">
        <v>1.41</v>
      </c>
      <c r="M355">
        <v>1.42</v>
      </c>
      <c r="N355">
        <v>100</v>
      </c>
      <c r="O355" s="2" t="s">
        <v>3</v>
      </c>
      <c r="P355" s="2" t="s">
        <v>3</v>
      </c>
      <c r="Q355" s="2" t="s">
        <v>4</v>
      </c>
      <c r="R355" s="1">
        <v>41170</v>
      </c>
      <c r="S355" s="2" t="s">
        <v>53</v>
      </c>
      <c r="T355" s="2" t="s">
        <v>5</v>
      </c>
      <c r="U355" s="2" t="s">
        <v>55</v>
      </c>
      <c r="V355" s="2" t="s">
        <v>24</v>
      </c>
      <c r="W355">
        <v>16.52</v>
      </c>
      <c r="X355" s="3">
        <v>1549.77</v>
      </c>
      <c r="Y355">
        <v>29.41</v>
      </c>
      <c r="Z355" s="3">
        <v>4817.57</v>
      </c>
    </row>
    <row r="356" spans="1:26" hidden="1">
      <c r="B356">
        <f t="shared" si="10"/>
        <v>0</v>
      </c>
      <c r="C356" s="2" t="s">
        <v>6622</v>
      </c>
      <c r="D356" s="2" t="s">
        <v>6623</v>
      </c>
      <c r="E356" s="2" t="s">
        <v>626</v>
      </c>
      <c r="F356">
        <v>370.99</v>
      </c>
      <c r="G356" s="2" t="s">
        <v>6624</v>
      </c>
      <c r="H356" s="2" t="s">
        <v>6625</v>
      </c>
      <c r="I356">
        <v>54.84</v>
      </c>
      <c r="J356">
        <v>55.66</v>
      </c>
      <c r="K356" s="2" t="s">
        <v>6626</v>
      </c>
      <c r="L356">
        <v>19.54</v>
      </c>
      <c r="M356">
        <v>19.48</v>
      </c>
      <c r="N356">
        <v>100</v>
      </c>
      <c r="O356" s="2" t="s">
        <v>3</v>
      </c>
      <c r="P356" s="2" t="s">
        <v>3</v>
      </c>
      <c r="Q356" s="2" t="s">
        <v>4</v>
      </c>
      <c r="R356" s="1">
        <v>41169</v>
      </c>
      <c r="S356" s="2" t="s">
        <v>1736</v>
      </c>
      <c r="T356" s="2" t="s">
        <v>258</v>
      </c>
      <c r="U356" s="2" t="s">
        <v>25</v>
      </c>
      <c r="V356" s="2" t="s">
        <v>103</v>
      </c>
      <c r="W356">
        <v>122.01</v>
      </c>
      <c r="X356" s="3">
        <v>17902.84</v>
      </c>
      <c r="Y356">
        <v>111.04</v>
      </c>
      <c r="Z356" s="3">
        <v>31170.58</v>
      </c>
    </row>
    <row r="357" spans="1:26" hidden="1">
      <c r="A357">
        <f>IF(S357=T357,1,0)</f>
        <v>0</v>
      </c>
      <c r="B357">
        <f t="shared" si="10"/>
        <v>1</v>
      </c>
      <c r="C357" s="2" t="s">
        <v>6627</v>
      </c>
      <c r="D357" s="2" t="s">
        <v>6628</v>
      </c>
      <c r="E357" s="2" t="s">
        <v>6629</v>
      </c>
      <c r="F357" s="3">
        <v>1300</v>
      </c>
      <c r="G357" s="2" t="s">
        <v>6630</v>
      </c>
      <c r="H357" s="2" t="s">
        <v>6631</v>
      </c>
      <c r="I357">
        <v>32.81</v>
      </c>
      <c r="J357">
        <v>32.58</v>
      </c>
      <c r="K357" s="2" t="s">
        <v>2946</v>
      </c>
      <c r="N357">
        <v>100</v>
      </c>
      <c r="O357" s="2" t="s">
        <v>3</v>
      </c>
      <c r="P357" s="2" t="s">
        <v>3</v>
      </c>
      <c r="Q357" s="2" t="s">
        <v>4</v>
      </c>
      <c r="R357" s="1">
        <v>41169</v>
      </c>
      <c r="S357" s="2" t="s">
        <v>210</v>
      </c>
      <c r="T357" s="2" t="s">
        <v>264</v>
      </c>
      <c r="U357" s="2" t="s">
        <v>266</v>
      </c>
      <c r="V357" s="2" t="s">
        <v>266</v>
      </c>
      <c r="W357">
        <v>163.18</v>
      </c>
      <c r="X357" s="3">
        <v>1570.88</v>
      </c>
      <c r="Y357">
        <v>360.27</v>
      </c>
      <c r="Z357" s="3">
        <v>3579.76</v>
      </c>
    </row>
    <row r="358" spans="1:26" hidden="1">
      <c r="A358">
        <f>IF(S358=T358,1,0)</f>
        <v>1</v>
      </c>
      <c r="B358">
        <f t="shared" si="10"/>
        <v>1</v>
      </c>
      <c r="C358" s="2" t="s">
        <v>6632</v>
      </c>
      <c r="D358" s="2" t="s">
        <v>6633</v>
      </c>
      <c r="E358" s="2" t="s">
        <v>6634</v>
      </c>
      <c r="F358">
        <v>952.27</v>
      </c>
      <c r="G358" s="2" t="s">
        <v>6635</v>
      </c>
      <c r="H358" s="2" t="s">
        <v>6856</v>
      </c>
      <c r="I358">
        <v>15.23</v>
      </c>
      <c r="J358">
        <v>15.22</v>
      </c>
      <c r="K358" s="2" t="s">
        <v>6636</v>
      </c>
      <c r="L358">
        <v>19.989999999999998</v>
      </c>
      <c r="M358">
        <v>20.03</v>
      </c>
      <c r="N358">
        <v>100</v>
      </c>
      <c r="O358" s="2" t="s">
        <v>3</v>
      </c>
      <c r="P358" s="2" t="s">
        <v>3</v>
      </c>
      <c r="Q358" s="2" t="s">
        <v>4</v>
      </c>
      <c r="R358" s="1">
        <v>41165</v>
      </c>
      <c r="S358" s="2" t="s">
        <v>65</v>
      </c>
      <c r="T358" s="2" t="s">
        <v>65</v>
      </c>
      <c r="U358" s="2" t="s">
        <v>66</v>
      </c>
      <c r="V358" s="2" t="s">
        <v>66</v>
      </c>
      <c r="W358">
        <v>485.23</v>
      </c>
      <c r="X358">
        <v>750.51</v>
      </c>
      <c r="Y358" s="3">
        <v>9401.59</v>
      </c>
      <c r="Z358" s="3">
        <v>14621.34</v>
      </c>
    </row>
    <row r="359" spans="1:26" hidden="1">
      <c r="B359">
        <f t="shared" si="10"/>
        <v>0</v>
      </c>
      <c r="C359" s="2" t="s">
        <v>6637</v>
      </c>
      <c r="D359" s="2" t="s">
        <v>6638</v>
      </c>
      <c r="E359" s="2" t="s">
        <v>6639</v>
      </c>
      <c r="F359">
        <v>5.8</v>
      </c>
      <c r="G359" s="2" t="s">
        <v>6640</v>
      </c>
      <c r="H359" s="2" t="s">
        <v>6641</v>
      </c>
      <c r="I359">
        <v>1.4</v>
      </c>
      <c r="J359">
        <v>1.39</v>
      </c>
      <c r="K359" s="2" t="s">
        <v>2946</v>
      </c>
      <c r="N359">
        <v>100</v>
      </c>
      <c r="O359" s="2" t="s">
        <v>3</v>
      </c>
      <c r="P359" s="2" t="s">
        <v>3</v>
      </c>
      <c r="Q359" s="2" t="s">
        <v>4</v>
      </c>
      <c r="R359" s="1">
        <v>41163</v>
      </c>
      <c r="S359" s="2" t="s">
        <v>194</v>
      </c>
      <c r="T359" s="2" t="s">
        <v>193</v>
      </c>
      <c r="U359" s="2" t="s">
        <v>195</v>
      </c>
      <c r="V359" s="2" t="s">
        <v>7</v>
      </c>
      <c r="W359">
        <v>11.49</v>
      </c>
      <c r="X359">
        <v>53.91</v>
      </c>
      <c r="Y359">
        <v>4.03</v>
      </c>
      <c r="Z359">
        <v>111.73</v>
      </c>
    </row>
    <row r="360" spans="1:26" hidden="1">
      <c r="A360">
        <f>IF(S360=T360,1,0)</f>
        <v>0</v>
      </c>
      <c r="B360">
        <f t="shared" si="10"/>
        <v>1</v>
      </c>
      <c r="C360" s="2" t="s">
        <v>6642</v>
      </c>
      <c r="D360" s="2" t="s">
        <v>6643</v>
      </c>
      <c r="E360" s="2" t="s">
        <v>6644</v>
      </c>
      <c r="F360">
        <v>49.1</v>
      </c>
      <c r="G360" s="2" t="s">
        <v>6645</v>
      </c>
      <c r="H360" s="2" t="s">
        <v>6857</v>
      </c>
      <c r="I360">
        <v>10.95</v>
      </c>
      <c r="J360">
        <v>10.199999999999999</v>
      </c>
      <c r="K360" s="2" t="s">
        <v>6646</v>
      </c>
      <c r="L360">
        <v>2.92</v>
      </c>
      <c r="M360">
        <v>5.34</v>
      </c>
      <c r="N360">
        <v>100</v>
      </c>
      <c r="O360" s="2" t="s">
        <v>3</v>
      </c>
      <c r="P360" s="2" t="s">
        <v>3</v>
      </c>
      <c r="Q360" s="2" t="s">
        <v>4</v>
      </c>
      <c r="R360" s="1">
        <v>41162</v>
      </c>
      <c r="S360" s="2" t="s">
        <v>64</v>
      </c>
      <c r="T360" s="2" t="s">
        <v>65</v>
      </c>
      <c r="U360" s="2" t="s">
        <v>66</v>
      </c>
      <c r="V360" s="2" t="s">
        <v>66</v>
      </c>
      <c r="W360">
        <v>20.88</v>
      </c>
      <c r="X360">
        <v>41.59</v>
      </c>
      <c r="Y360">
        <v>367.09</v>
      </c>
      <c r="Z360">
        <v>838.82</v>
      </c>
    </row>
    <row r="361" spans="1:26" hidden="1">
      <c r="A361">
        <f>IF(S361=T361,1,0)</f>
        <v>1</v>
      </c>
      <c r="B361">
        <f t="shared" si="10"/>
        <v>1</v>
      </c>
      <c r="C361" s="2" t="s">
        <v>6647</v>
      </c>
      <c r="D361" s="2" t="s">
        <v>6648</v>
      </c>
      <c r="E361" s="2" t="s">
        <v>6649</v>
      </c>
      <c r="F361">
        <v>126</v>
      </c>
      <c r="G361" s="2" t="s">
        <v>6650</v>
      </c>
      <c r="H361" s="2" t="s">
        <v>6651</v>
      </c>
      <c r="I361">
        <v>12.37</v>
      </c>
      <c r="J361">
        <v>12.14</v>
      </c>
      <c r="K361" s="2" t="s">
        <v>2946</v>
      </c>
      <c r="N361">
        <v>100</v>
      </c>
      <c r="O361" s="2" t="s">
        <v>3</v>
      </c>
      <c r="P361" s="2" t="s">
        <v>3</v>
      </c>
      <c r="Q361" s="2" t="s">
        <v>4</v>
      </c>
      <c r="R361" s="1">
        <v>41162</v>
      </c>
      <c r="S361" s="2" t="s">
        <v>23</v>
      </c>
      <c r="T361" s="2" t="s">
        <v>23</v>
      </c>
      <c r="U361" s="2" t="s">
        <v>24</v>
      </c>
      <c r="V361" s="2" t="s">
        <v>24</v>
      </c>
      <c r="W361">
        <v>43.11</v>
      </c>
      <c r="X361">
        <v>215.96</v>
      </c>
      <c r="Y361">
        <v>7.78</v>
      </c>
      <c r="Z361">
        <v>273</v>
      </c>
    </row>
    <row r="362" spans="1:26" hidden="1">
      <c r="B362">
        <f t="shared" si="10"/>
        <v>0</v>
      </c>
      <c r="C362" s="2" t="s">
        <v>6652</v>
      </c>
      <c r="D362" s="2" t="s">
        <v>6653</v>
      </c>
      <c r="E362" s="2" t="s">
        <v>6654</v>
      </c>
      <c r="G362" s="2" t="s">
        <v>6655</v>
      </c>
      <c r="H362" s="2" t="s">
        <v>6656</v>
      </c>
      <c r="I362">
        <v>0</v>
      </c>
      <c r="J362">
        <v>0</v>
      </c>
      <c r="K362" s="2" t="s">
        <v>2946</v>
      </c>
      <c r="N362">
        <v>100</v>
      </c>
      <c r="O362" s="2" t="s">
        <v>3</v>
      </c>
      <c r="P362" s="2" t="s">
        <v>3</v>
      </c>
      <c r="Q362" s="2" t="s">
        <v>4</v>
      </c>
      <c r="R362" s="1">
        <v>41152</v>
      </c>
      <c r="S362" s="2" t="s">
        <v>212</v>
      </c>
      <c r="T362" s="2" t="s">
        <v>213</v>
      </c>
      <c r="U362" s="2" t="s">
        <v>179</v>
      </c>
      <c r="V362" s="2" t="s">
        <v>536</v>
      </c>
      <c r="W362">
        <v>1.74</v>
      </c>
      <c r="X362">
        <v>1.74</v>
      </c>
      <c r="Y362">
        <v>1.32</v>
      </c>
      <c r="Z362">
        <v>1.82</v>
      </c>
    </row>
    <row r="363" spans="1:26" hidden="1">
      <c r="B363">
        <f t="shared" si="10"/>
        <v>0</v>
      </c>
      <c r="C363" s="2" t="s">
        <v>6657</v>
      </c>
      <c r="D363" s="2" t="s">
        <v>6658</v>
      </c>
      <c r="E363" s="2" t="s">
        <v>6659</v>
      </c>
      <c r="F363">
        <v>10.5</v>
      </c>
      <c r="G363" s="2" t="s">
        <v>6660</v>
      </c>
      <c r="H363" s="2" t="s">
        <v>6661</v>
      </c>
      <c r="I363">
        <v>0.13</v>
      </c>
      <c r="J363">
        <v>0.13</v>
      </c>
      <c r="K363" s="2" t="s">
        <v>2946</v>
      </c>
      <c r="N363">
        <v>100</v>
      </c>
      <c r="O363" s="2" t="s">
        <v>3</v>
      </c>
      <c r="P363" s="2" t="s">
        <v>3</v>
      </c>
      <c r="Q363" s="2" t="s">
        <v>4</v>
      </c>
      <c r="R363" s="1">
        <v>41156</v>
      </c>
      <c r="S363" s="2" t="s">
        <v>161</v>
      </c>
      <c r="T363" s="2" t="s">
        <v>109</v>
      </c>
      <c r="U363" s="2" t="s">
        <v>7</v>
      </c>
      <c r="V363" s="2" t="s">
        <v>91</v>
      </c>
      <c r="W363">
        <v>3.29</v>
      </c>
      <c r="X363">
        <v>6.88</v>
      </c>
      <c r="Y363">
        <v>1.69</v>
      </c>
      <c r="Z363">
        <v>8.8800000000000008</v>
      </c>
    </row>
    <row r="364" spans="1:26" hidden="1">
      <c r="A364">
        <f>IF(S364=T364,1,0)</f>
        <v>0</v>
      </c>
      <c r="B364">
        <f t="shared" si="10"/>
        <v>1</v>
      </c>
      <c r="C364" s="2" t="s">
        <v>6662</v>
      </c>
      <c r="D364" s="2" t="s">
        <v>6663</v>
      </c>
      <c r="E364" s="2" t="s">
        <v>1502</v>
      </c>
      <c r="F364" s="3">
        <v>3037.87</v>
      </c>
      <c r="G364" s="2" t="s">
        <v>6664</v>
      </c>
      <c r="H364" s="2" t="s">
        <v>6858</v>
      </c>
      <c r="I364">
        <v>42.21</v>
      </c>
      <c r="J364">
        <v>42.78</v>
      </c>
      <c r="K364" s="2" t="s">
        <v>6665</v>
      </c>
      <c r="L364">
        <v>12.2</v>
      </c>
      <c r="M364">
        <v>12.37</v>
      </c>
      <c r="N364">
        <v>100</v>
      </c>
      <c r="O364" s="2" t="s">
        <v>3</v>
      </c>
      <c r="P364" s="2" t="s">
        <v>3</v>
      </c>
      <c r="Q364" s="2" t="s">
        <v>4</v>
      </c>
      <c r="R364" s="1">
        <v>41158</v>
      </c>
      <c r="S364" s="2" t="s">
        <v>6666</v>
      </c>
      <c r="T364" s="2" t="s">
        <v>35</v>
      </c>
      <c r="U364" s="2" t="s">
        <v>37</v>
      </c>
      <c r="V364" s="2" t="s">
        <v>37</v>
      </c>
      <c r="W364">
        <v>16.82</v>
      </c>
      <c r="X364">
        <v>475.51</v>
      </c>
      <c r="Y364">
        <v>256.07</v>
      </c>
      <c r="Z364" s="3">
        <v>5443.36</v>
      </c>
    </row>
    <row r="365" spans="1:26" hidden="1">
      <c r="B365">
        <f t="shared" si="10"/>
        <v>0</v>
      </c>
      <c r="C365" s="2" t="s">
        <v>6667</v>
      </c>
      <c r="D365" s="2" t="s">
        <v>6668</v>
      </c>
      <c r="E365" s="2" t="s">
        <v>6669</v>
      </c>
      <c r="F365">
        <v>120</v>
      </c>
      <c r="G365" s="2" t="s">
        <v>6670</v>
      </c>
      <c r="H365" s="2" t="s">
        <v>6671</v>
      </c>
      <c r="I365">
        <v>31.94</v>
      </c>
      <c r="J365">
        <v>33.130000000000003</v>
      </c>
      <c r="K365" s="2" t="s">
        <v>2946</v>
      </c>
      <c r="N365">
        <v>100</v>
      </c>
      <c r="O365" s="2" t="s">
        <v>3</v>
      </c>
      <c r="P365" s="2" t="s">
        <v>3</v>
      </c>
      <c r="Q365" s="2" t="s">
        <v>4</v>
      </c>
      <c r="R365" s="1">
        <v>41156</v>
      </c>
      <c r="S365" s="2" t="s">
        <v>547</v>
      </c>
      <c r="T365" s="2" t="s">
        <v>35</v>
      </c>
      <c r="U365" s="2" t="s">
        <v>13</v>
      </c>
      <c r="V365" s="2" t="s">
        <v>37</v>
      </c>
      <c r="W365">
        <v>108.19</v>
      </c>
      <c r="X365">
        <v>637.25</v>
      </c>
      <c r="Y365" s="3">
        <v>2836.74</v>
      </c>
      <c r="Z365" s="3">
        <v>4070.72</v>
      </c>
    </row>
    <row r="366" spans="1:26" hidden="1">
      <c r="B366">
        <f t="shared" si="10"/>
        <v>0</v>
      </c>
      <c r="C366" s="2" t="s">
        <v>6672</v>
      </c>
      <c r="D366" s="2" t="s">
        <v>254</v>
      </c>
      <c r="E366" s="2" t="s">
        <v>391</v>
      </c>
      <c r="F366" s="3">
        <v>1347.83</v>
      </c>
      <c r="G366" s="2" t="s">
        <v>6673</v>
      </c>
      <c r="H366" s="2" t="s">
        <v>6674</v>
      </c>
      <c r="I366">
        <v>195.69</v>
      </c>
      <c r="J366">
        <v>194.87</v>
      </c>
      <c r="K366" s="2" t="s">
        <v>6675</v>
      </c>
      <c r="L366">
        <v>45.79</v>
      </c>
      <c r="M366">
        <v>45.79</v>
      </c>
      <c r="N366">
        <v>100</v>
      </c>
      <c r="O366" s="2" t="s">
        <v>3</v>
      </c>
      <c r="P366" s="2" t="s">
        <v>3</v>
      </c>
      <c r="Q366" s="2" t="s">
        <v>4</v>
      </c>
      <c r="R366" s="1">
        <v>41148</v>
      </c>
      <c r="S366" s="2" t="s">
        <v>5</v>
      </c>
      <c r="T366" s="2" t="s">
        <v>392</v>
      </c>
      <c r="U366" s="2" t="s">
        <v>85</v>
      </c>
      <c r="V366" s="2" t="s">
        <v>6</v>
      </c>
      <c r="W366">
        <v>318.02999999999997</v>
      </c>
      <c r="X366" s="3">
        <v>106099</v>
      </c>
      <c r="Y366">
        <v>383.23</v>
      </c>
      <c r="Z366" s="3">
        <v>111037</v>
      </c>
    </row>
    <row r="367" spans="1:26" hidden="1">
      <c r="B367">
        <f t="shared" si="10"/>
        <v>0</v>
      </c>
      <c r="C367" s="2" t="s">
        <v>6676</v>
      </c>
      <c r="D367" s="2" t="s">
        <v>6677</v>
      </c>
      <c r="E367" s="2" t="s">
        <v>342</v>
      </c>
      <c r="F367">
        <v>897.47</v>
      </c>
      <c r="G367" s="2" t="s">
        <v>6678</v>
      </c>
      <c r="H367" s="2" t="s">
        <v>6679</v>
      </c>
      <c r="I367">
        <v>58.14</v>
      </c>
      <c r="J367">
        <v>57.22</v>
      </c>
      <c r="K367" s="2" t="s">
        <v>6680</v>
      </c>
      <c r="L367">
        <v>14.26</v>
      </c>
      <c r="M367">
        <v>14.24</v>
      </c>
      <c r="N367">
        <v>100</v>
      </c>
      <c r="O367" s="2" t="s">
        <v>3</v>
      </c>
      <c r="P367" s="2" t="s">
        <v>3</v>
      </c>
      <c r="Q367" s="2" t="s">
        <v>4</v>
      </c>
      <c r="R367" s="1">
        <v>41143</v>
      </c>
      <c r="S367" s="2" t="s">
        <v>568</v>
      </c>
      <c r="T367" s="2" t="s">
        <v>35</v>
      </c>
      <c r="U367" s="2" t="s">
        <v>38</v>
      </c>
      <c r="V367" s="2" t="s">
        <v>37</v>
      </c>
      <c r="W367" s="3">
        <v>1342.93</v>
      </c>
      <c r="X367" s="3">
        <v>1674.04</v>
      </c>
      <c r="Y367" s="3">
        <v>1044.2</v>
      </c>
      <c r="Z367" s="3">
        <v>16347.43</v>
      </c>
    </row>
    <row r="368" spans="1:26" hidden="1">
      <c r="B368">
        <f t="shared" si="10"/>
        <v>0</v>
      </c>
      <c r="C368" s="2" t="s">
        <v>6681</v>
      </c>
      <c r="D368" s="2" t="s">
        <v>6682</v>
      </c>
      <c r="E368" s="2" t="s">
        <v>6683</v>
      </c>
      <c r="F368">
        <v>42.61</v>
      </c>
      <c r="G368" s="2" t="s">
        <v>6684</v>
      </c>
      <c r="H368" s="2" t="s">
        <v>6859</v>
      </c>
      <c r="I368">
        <v>1.63</v>
      </c>
      <c r="J368">
        <v>1.65</v>
      </c>
      <c r="K368" s="2" t="s">
        <v>6685</v>
      </c>
      <c r="L368">
        <v>3.64</v>
      </c>
      <c r="M368">
        <v>3.53</v>
      </c>
      <c r="N368">
        <v>100</v>
      </c>
      <c r="O368" s="2" t="s">
        <v>3</v>
      </c>
      <c r="P368" s="2" t="s">
        <v>3</v>
      </c>
      <c r="Q368" s="2" t="s">
        <v>4</v>
      </c>
      <c r="R368" s="1">
        <v>41142</v>
      </c>
      <c r="S368" s="2" t="s">
        <v>895</v>
      </c>
      <c r="T368" s="2" t="s">
        <v>394</v>
      </c>
      <c r="U368" s="2" t="s">
        <v>195</v>
      </c>
      <c r="V368" s="2" t="s">
        <v>357</v>
      </c>
      <c r="W368" s="3">
        <v>1495</v>
      </c>
      <c r="X368" s="3">
        <v>1391.03</v>
      </c>
      <c r="Y368" s="3">
        <v>1494</v>
      </c>
      <c r="Z368" s="3">
        <v>3039.8</v>
      </c>
    </row>
    <row r="369" spans="1:26" hidden="1">
      <c r="B369">
        <f t="shared" si="10"/>
        <v>0</v>
      </c>
      <c r="C369" s="2" t="s">
        <v>6686</v>
      </c>
      <c r="D369" s="2" t="s">
        <v>6687</v>
      </c>
      <c r="E369" s="2" t="s">
        <v>2350</v>
      </c>
      <c r="F369">
        <v>650</v>
      </c>
      <c r="G369" s="2" t="s">
        <v>6688</v>
      </c>
      <c r="H369" s="2" t="s">
        <v>6689</v>
      </c>
      <c r="I369">
        <v>53.04</v>
      </c>
      <c r="J369">
        <v>55.75</v>
      </c>
      <c r="K369" s="2" t="s">
        <v>2946</v>
      </c>
      <c r="N369">
        <v>100</v>
      </c>
      <c r="O369" s="2" t="s">
        <v>3</v>
      </c>
      <c r="P369" s="2" t="s">
        <v>3</v>
      </c>
      <c r="Q369" s="2" t="s">
        <v>4</v>
      </c>
      <c r="R369" s="1">
        <v>41141</v>
      </c>
      <c r="S369" s="2" t="s">
        <v>656</v>
      </c>
      <c r="T369" s="2" t="s">
        <v>1154</v>
      </c>
      <c r="U369" s="2" t="s">
        <v>145</v>
      </c>
      <c r="V369" s="2" t="s">
        <v>1155</v>
      </c>
      <c r="W369">
        <v>198.47</v>
      </c>
      <c r="X369" s="3">
        <v>2819.1</v>
      </c>
      <c r="Y369">
        <v>86.35</v>
      </c>
      <c r="Z369" s="3">
        <v>3116.3</v>
      </c>
    </row>
    <row r="370" spans="1:26" hidden="1">
      <c r="A370">
        <f>IF(S370=T370,1,0)</f>
        <v>0</v>
      </c>
      <c r="B370">
        <f t="shared" si="10"/>
        <v>1</v>
      </c>
      <c r="C370" s="2" t="s">
        <v>6690</v>
      </c>
      <c r="D370" s="2" t="s">
        <v>6691</v>
      </c>
      <c r="E370" s="2" t="s">
        <v>6692</v>
      </c>
      <c r="F370">
        <v>54.95</v>
      </c>
      <c r="G370" s="2" t="s">
        <v>6693</v>
      </c>
      <c r="H370" s="2" t="s">
        <v>6860</v>
      </c>
      <c r="I370">
        <v>9.5399999999999991</v>
      </c>
      <c r="J370">
        <v>9.5299999999999994</v>
      </c>
      <c r="K370" s="2" t="s">
        <v>6694</v>
      </c>
      <c r="L370">
        <v>2.85</v>
      </c>
      <c r="M370">
        <v>3.82</v>
      </c>
      <c r="N370">
        <v>100</v>
      </c>
      <c r="O370" s="2" t="s">
        <v>3</v>
      </c>
      <c r="P370" s="2" t="s">
        <v>3</v>
      </c>
      <c r="Q370" s="2" t="s">
        <v>4</v>
      </c>
      <c r="R370" s="1">
        <v>41138</v>
      </c>
      <c r="S370" s="2" t="s">
        <v>65</v>
      </c>
      <c r="T370" s="2" t="s">
        <v>173</v>
      </c>
      <c r="U370" s="2" t="s">
        <v>66</v>
      </c>
      <c r="V370" s="2" t="s">
        <v>66</v>
      </c>
      <c r="W370">
        <v>1.64</v>
      </c>
      <c r="X370">
        <v>331.79</v>
      </c>
      <c r="Y370">
        <v>257.55</v>
      </c>
      <c r="Z370" s="3">
        <v>7115.41</v>
      </c>
    </row>
    <row r="371" spans="1:26" hidden="1">
      <c r="A371">
        <f>IF(S371=T371,1,0)</f>
        <v>1</v>
      </c>
      <c r="B371">
        <f t="shared" si="10"/>
        <v>1</v>
      </c>
      <c r="C371" s="2" t="s">
        <v>6695</v>
      </c>
      <c r="D371" s="2" t="s">
        <v>1239</v>
      </c>
      <c r="E371" s="2" t="s">
        <v>6696</v>
      </c>
      <c r="F371" s="3">
        <v>5695.42</v>
      </c>
      <c r="G371" s="2" t="s">
        <v>6861</v>
      </c>
      <c r="H371" s="2" t="s">
        <v>6697</v>
      </c>
      <c r="I371">
        <v>40.18</v>
      </c>
      <c r="J371">
        <v>39.9</v>
      </c>
      <c r="K371" s="2" t="s">
        <v>6698</v>
      </c>
      <c r="L371">
        <v>42.04</v>
      </c>
      <c r="M371">
        <v>41.97</v>
      </c>
      <c r="N371">
        <v>100</v>
      </c>
      <c r="O371" s="2" t="s">
        <v>3</v>
      </c>
      <c r="P371" s="2" t="s">
        <v>3</v>
      </c>
      <c r="Q371" s="2" t="s">
        <v>4</v>
      </c>
      <c r="R371" s="1">
        <v>41141</v>
      </c>
      <c r="S371" s="2" t="s">
        <v>174</v>
      </c>
      <c r="T371" s="2" t="s">
        <v>174</v>
      </c>
      <c r="U371" s="2" t="s">
        <v>508</v>
      </c>
      <c r="V371" s="2" t="s">
        <v>508</v>
      </c>
      <c r="W371" s="3">
        <v>13400.86</v>
      </c>
      <c r="X371" s="3">
        <v>34812.699999999997</v>
      </c>
      <c r="Y371" s="3">
        <v>8873.44</v>
      </c>
      <c r="Z371" s="3">
        <v>39452.699999999997</v>
      </c>
    </row>
    <row r="372" spans="1:26" hidden="1">
      <c r="B372">
        <f t="shared" si="10"/>
        <v>0</v>
      </c>
      <c r="C372" s="2" t="s">
        <v>6699</v>
      </c>
      <c r="D372" s="2" t="s">
        <v>6700</v>
      </c>
      <c r="E372" s="2" t="s">
        <v>6701</v>
      </c>
      <c r="F372">
        <v>2.2000000000000002</v>
      </c>
      <c r="G372" s="2" t="s">
        <v>6702</v>
      </c>
      <c r="H372" s="2" t="s">
        <v>6703</v>
      </c>
      <c r="I372">
        <v>0.03</v>
      </c>
      <c r="J372">
        <v>0.03</v>
      </c>
      <c r="K372" s="2" t="s">
        <v>2946</v>
      </c>
      <c r="N372">
        <v>85</v>
      </c>
      <c r="O372" s="2" t="s">
        <v>3</v>
      </c>
      <c r="P372" s="2" t="s">
        <v>3</v>
      </c>
      <c r="Q372" s="2" t="s">
        <v>4</v>
      </c>
      <c r="R372" s="1">
        <v>41135</v>
      </c>
      <c r="S372" s="2" t="s">
        <v>394</v>
      </c>
      <c r="T372" s="2" t="s">
        <v>6704</v>
      </c>
      <c r="U372" s="2" t="s">
        <v>357</v>
      </c>
      <c r="V372" s="2" t="s">
        <v>142</v>
      </c>
      <c r="W372">
        <v>1.56</v>
      </c>
      <c r="X372">
        <v>1.17</v>
      </c>
      <c r="Y372">
        <v>0.14000000000000001</v>
      </c>
      <c r="Z372">
        <v>0.76</v>
      </c>
    </row>
    <row r="373" spans="1:26" hidden="1">
      <c r="B373">
        <f t="shared" si="10"/>
        <v>0</v>
      </c>
      <c r="C373" s="2" t="s">
        <v>6705</v>
      </c>
      <c r="D373" s="2" t="s">
        <v>6706</v>
      </c>
      <c r="E373" s="2" t="s">
        <v>1796</v>
      </c>
      <c r="F373">
        <v>19.59</v>
      </c>
      <c r="G373" s="2" t="s">
        <v>6707</v>
      </c>
      <c r="H373" s="2" t="s">
        <v>6708</v>
      </c>
      <c r="I373">
        <v>26.57</v>
      </c>
      <c r="J373">
        <v>27.02</v>
      </c>
      <c r="K373" s="2" t="s">
        <v>6709</v>
      </c>
      <c r="L373">
        <v>0.26</v>
      </c>
      <c r="M373">
        <v>0.26</v>
      </c>
      <c r="N373">
        <v>100</v>
      </c>
      <c r="O373" s="2" t="s">
        <v>3</v>
      </c>
      <c r="P373" s="2" t="s">
        <v>3</v>
      </c>
      <c r="Q373" s="2" t="s">
        <v>4</v>
      </c>
      <c r="R373" s="1">
        <v>41135</v>
      </c>
      <c r="S373" s="2" t="s">
        <v>124</v>
      </c>
      <c r="T373" s="2" t="s">
        <v>124</v>
      </c>
      <c r="U373" s="2" t="s">
        <v>618</v>
      </c>
      <c r="V373" s="2" t="s">
        <v>25</v>
      </c>
      <c r="W373">
        <v>10.83</v>
      </c>
      <c r="X373">
        <v>742.4</v>
      </c>
      <c r="Y373">
        <v>4.72</v>
      </c>
      <c r="Z373" s="3">
        <v>1059.44</v>
      </c>
    </row>
    <row r="374" spans="1:26" hidden="1">
      <c r="A374">
        <f>IF(S374=T374,1,0)</f>
        <v>1</v>
      </c>
      <c r="B374">
        <f t="shared" si="10"/>
        <v>1</v>
      </c>
      <c r="C374" s="2" t="s">
        <v>6710</v>
      </c>
      <c r="D374" s="2" t="s">
        <v>6711</v>
      </c>
      <c r="E374" s="2" t="s">
        <v>6712</v>
      </c>
      <c r="F374">
        <v>120</v>
      </c>
      <c r="G374" s="2" t="s">
        <v>3158</v>
      </c>
      <c r="H374" s="2" t="s">
        <v>6713</v>
      </c>
      <c r="I374">
        <v>25.46</v>
      </c>
      <c r="J374">
        <v>25.93</v>
      </c>
      <c r="K374" s="2" t="s">
        <v>2946</v>
      </c>
      <c r="N374">
        <v>100</v>
      </c>
      <c r="O374" s="2" t="s">
        <v>3</v>
      </c>
      <c r="P374" s="2" t="s">
        <v>3</v>
      </c>
      <c r="Q374" s="2" t="s">
        <v>4</v>
      </c>
      <c r="R374" s="1">
        <v>41135</v>
      </c>
      <c r="S374" s="2" t="s">
        <v>390</v>
      </c>
      <c r="T374" s="2" t="s">
        <v>390</v>
      </c>
      <c r="U374" s="2" t="s">
        <v>319</v>
      </c>
      <c r="V374" s="2" t="s">
        <v>319</v>
      </c>
      <c r="W374">
        <v>452.13</v>
      </c>
      <c r="X374" s="3">
        <v>4400.04</v>
      </c>
      <c r="Y374">
        <v>182.91</v>
      </c>
      <c r="Z374" s="3">
        <v>2111.16</v>
      </c>
    </row>
    <row r="375" spans="1:26" hidden="1">
      <c r="B375">
        <f t="shared" si="10"/>
        <v>0</v>
      </c>
      <c r="C375" s="2" t="s">
        <v>6714</v>
      </c>
      <c r="D375" s="2" t="s">
        <v>6715</v>
      </c>
      <c r="E375" s="2" t="s">
        <v>6716</v>
      </c>
      <c r="F375">
        <v>16.07</v>
      </c>
      <c r="G375" s="2" t="s">
        <v>6717</v>
      </c>
      <c r="H375" s="2" t="s">
        <v>6862</v>
      </c>
      <c r="I375">
        <v>2.13</v>
      </c>
      <c r="J375">
        <v>2.1</v>
      </c>
      <c r="K375" s="2" t="s">
        <v>2946</v>
      </c>
      <c r="N375">
        <v>100</v>
      </c>
      <c r="O375" s="2" t="s">
        <v>3</v>
      </c>
      <c r="P375" s="2" t="s">
        <v>3</v>
      </c>
      <c r="Q375" s="2" t="s">
        <v>4</v>
      </c>
      <c r="R375" s="1">
        <v>41134</v>
      </c>
      <c r="S375" s="2" t="s">
        <v>93</v>
      </c>
      <c r="T375" s="2" t="s">
        <v>12</v>
      </c>
      <c r="U375" s="2" t="s">
        <v>95</v>
      </c>
      <c r="V375" s="2" t="s">
        <v>7</v>
      </c>
      <c r="W375">
        <v>11.4</v>
      </c>
      <c r="X375">
        <v>27.42</v>
      </c>
      <c r="Y375">
        <v>8.7200000000000006</v>
      </c>
      <c r="Z375">
        <v>9.51</v>
      </c>
    </row>
    <row r="376" spans="1:26" hidden="1">
      <c r="A376">
        <f>IF(S376=T376,1,0)</f>
        <v>0</v>
      </c>
      <c r="B376">
        <f t="shared" si="10"/>
        <v>1</v>
      </c>
      <c r="C376" s="2" t="s">
        <v>6718</v>
      </c>
      <c r="D376" s="2" t="s">
        <v>6719</v>
      </c>
      <c r="E376" s="2" t="s">
        <v>6720</v>
      </c>
      <c r="F376">
        <v>54.3</v>
      </c>
      <c r="G376" s="2" t="s">
        <v>6721</v>
      </c>
      <c r="H376" s="2" t="s">
        <v>6722</v>
      </c>
      <c r="I376">
        <v>14.63</v>
      </c>
      <c r="J376">
        <v>14.9</v>
      </c>
      <c r="K376" s="2" t="s">
        <v>2946</v>
      </c>
      <c r="N376">
        <v>100</v>
      </c>
      <c r="O376" s="2" t="s">
        <v>3</v>
      </c>
      <c r="P376" s="2" t="s">
        <v>3</v>
      </c>
      <c r="Q376" s="2" t="s">
        <v>4</v>
      </c>
      <c r="R376" s="1">
        <v>41134</v>
      </c>
      <c r="S376" s="2" t="s">
        <v>6723</v>
      </c>
      <c r="T376" s="2" t="s">
        <v>2048</v>
      </c>
      <c r="U376" s="2" t="s">
        <v>802</v>
      </c>
      <c r="V376" s="2" t="s">
        <v>802</v>
      </c>
      <c r="W376">
        <v>65.98</v>
      </c>
      <c r="X376">
        <v>431.09</v>
      </c>
      <c r="Y376">
        <v>31.45</v>
      </c>
      <c r="Z376">
        <v>142.22</v>
      </c>
    </row>
    <row r="377" spans="1:26" hidden="1">
      <c r="B377">
        <f t="shared" si="10"/>
        <v>0</v>
      </c>
      <c r="C377" s="2" t="s">
        <v>6724</v>
      </c>
      <c r="D377" s="2" t="s">
        <v>6725</v>
      </c>
      <c r="E377" s="2" t="s">
        <v>5635</v>
      </c>
      <c r="F377">
        <v>36.08</v>
      </c>
      <c r="G377" s="2" t="s">
        <v>6726</v>
      </c>
      <c r="H377" s="2" t="s">
        <v>6727</v>
      </c>
      <c r="I377">
        <v>13.19</v>
      </c>
      <c r="J377">
        <v>12.4</v>
      </c>
      <c r="K377" s="2" t="s">
        <v>2946</v>
      </c>
      <c r="N377">
        <v>100</v>
      </c>
      <c r="O377" s="2" t="s">
        <v>3</v>
      </c>
      <c r="P377" s="2" t="s">
        <v>3</v>
      </c>
      <c r="Q377" s="2" t="s">
        <v>4</v>
      </c>
      <c r="R377" s="1">
        <v>41134</v>
      </c>
      <c r="S377" s="2" t="s">
        <v>2882</v>
      </c>
      <c r="T377" s="2" t="s">
        <v>1877</v>
      </c>
      <c r="U377" s="2" t="s">
        <v>44</v>
      </c>
      <c r="V377" s="2" t="s">
        <v>351</v>
      </c>
      <c r="W377">
        <v>34.42</v>
      </c>
      <c r="X377">
        <v>180.68</v>
      </c>
      <c r="Y377">
        <v>16.34</v>
      </c>
      <c r="Z377">
        <v>105.1</v>
      </c>
    </row>
    <row r="378" spans="1:26" hidden="1">
      <c r="B378">
        <f t="shared" si="10"/>
        <v>0</v>
      </c>
      <c r="C378" s="2" t="s">
        <v>6728</v>
      </c>
      <c r="D378" s="2" t="s">
        <v>2861</v>
      </c>
      <c r="E378" s="2" t="s">
        <v>6729</v>
      </c>
      <c r="F378">
        <v>805.73</v>
      </c>
      <c r="G378" s="2" t="s">
        <v>6863</v>
      </c>
      <c r="H378" s="2" t="s">
        <v>6864</v>
      </c>
      <c r="I378">
        <v>27.87</v>
      </c>
      <c r="J378">
        <v>27.4</v>
      </c>
      <c r="K378" s="2" t="s">
        <v>6730</v>
      </c>
      <c r="L378">
        <v>5.79</v>
      </c>
      <c r="M378">
        <v>5.86</v>
      </c>
      <c r="N378">
        <v>100</v>
      </c>
      <c r="O378" s="2" t="s">
        <v>3</v>
      </c>
      <c r="P378" s="2" t="s">
        <v>3</v>
      </c>
      <c r="Q378" s="2" t="s">
        <v>4</v>
      </c>
      <c r="R378" s="1">
        <v>41134</v>
      </c>
      <c r="S378" s="2" t="s">
        <v>53</v>
      </c>
      <c r="T378" s="2" t="s">
        <v>161</v>
      </c>
      <c r="U378" s="2" t="s">
        <v>55</v>
      </c>
      <c r="V378" s="2" t="s">
        <v>85</v>
      </c>
      <c r="W378" s="3">
        <v>1576.57</v>
      </c>
      <c r="X378">
        <v>820.42</v>
      </c>
      <c r="Y378" s="3">
        <v>2498.77</v>
      </c>
      <c r="Z378" s="3">
        <v>1487.29</v>
      </c>
    </row>
    <row r="379" spans="1:26" hidden="1">
      <c r="B379">
        <f t="shared" si="10"/>
        <v>0</v>
      </c>
      <c r="C379" s="2" t="s">
        <v>6731</v>
      </c>
      <c r="D379" s="2" t="s">
        <v>6732</v>
      </c>
      <c r="E379" s="2" t="s">
        <v>5357</v>
      </c>
      <c r="F379">
        <v>13</v>
      </c>
      <c r="G379" s="2" t="s">
        <v>6865</v>
      </c>
      <c r="H379" s="2" t="s">
        <v>6733</v>
      </c>
      <c r="I379">
        <v>0.77</v>
      </c>
      <c r="J379">
        <v>0.74</v>
      </c>
      <c r="K379" s="2" t="s">
        <v>6734</v>
      </c>
      <c r="L379">
        <v>0.47</v>
      </c>
      <c r="M379">
        <v>0.47</v>
      </c>
      <c r="N379">
        <v>100</v>
      </c>
      <c r="O379" s="2" t="s">
        <v>3</v>
      </c>
      <c r="P379" s="2" t="s">
        <v>3</v>
      </c>
      <c r="Q379" s="2" t="s">
        <v>4</v>
      </c>
      <c r="R379" s="1">
        <v>41131</v>
      </c>
      <c r="S379" s="2" t="s">
        <v>1352</v>
      </c>
      <c r="T379" s="2" t="s">
        <v>742</v>
      </c>
      <c r="U379" s="2" t="s">
        <v>211</v>
      </c>
      <c r="V379" s="2" t="s">
        <v>94</v>
      </c>
      <c r="W379">
        <v>21.76</v>
      </c>
      <c r="X379">
        <v>8.08</v>
      </c>
      <c r="Y379">
        <v>1.99</v>
      </c>
      <c r="Z379">
        <v>8.69</v>
      </c>
    </row>
    <row r="380" spans="1:26" hidden="1">
      <c r="A380">
        <f>IF(S380=T380,1,0)</f>
        <v>0</v>
      </c>
      <c r="B380">
        <f t="shared" si="10"/>
        <v>1</v>
      </c>
      <c r="C380" s="2" t="s">
        <v>6735</v>
      </c>
      <c r="D380" s="2" t="s">
        <v>6736</v>
      </c>
      <c r="E380" s="2" t="s">
        <v>6737</v>
      </c>
      <c r="F380">
        <v>20.8</v>
      </c>
      <c r="G380" s="2" t="s">
        <v>6738</v>
      </c>
      <c r="H380" s="2" t="s">
        <v>6739</v>
      </c>
      <c r="I380">
        <v>13</v>
      </c>
      <c r="J380">
        <v>13</v>
      </c>
      <c r="K380" s="2" t="s">
        <v>6740</v>
      </c>
      <c r="L380">
        <v>7.95</v>
      </c>
      <c r="M380">
        <v>8.1999999999999993</v>
      </c>
      <c r="N380">
        <v>100</v>
      </c>
      <c r="O380" s="2" t="s">
        <v>3</v>
      </c>
      <c r="P380" s="2" t="s">
        <v>3</v>
      </c>
      <c r="Q380" s="2" t="s">
        <v>4</v>
      </c>
      <c r="R380" s="1">
        <v>41131</v>
      </c>
      <c r="S380" s="2" t="s">
        <v>65</v>
      </c>
      <c r="T380" s="2" t="s">
        <v>173</v>
      </c>
      <c r="U380" s="2" t="s">
        <v>66</v>
      </c>
      <c r="V380" s="2" t="s">
        <v>66</v>
      </c>
      <c r="W380">
        <v>12.46</v>
      </c>
      <c r="X380">
        <v>97.67</v>
      </c>
      <c r="Y380">
        <v>258.76</v>
      </c>
      <c r="Z380" s="3">
        <v>2283.0300000000002</v>
      </c>
    </row>
    <row r="381" spans="1:26" hidden="1">
      <c r="B381">
        <f t="shared" si="10"/>
        <v>0</v>
      </c>
      <c r="C381" s="2" t="s">
        <v>6741</v>
      </c>
      <c r="D381" s="2" t="s">
        <v>6742</v>
      </c>
      <c r="E381" s="2" t="s">
        <v>6743</v>
      </c>
      <c r="F381">
        <v>126</v>
      </c>
      <c r="G381" s="2" t="s">
        <v>6744</v>
      </c>
      <c r="H381" s="2" t="s">
        <v>6745</v>
      </c>
      <c r="I381">
        <v>16.97</v>
      </c>
      <c r="J381">
        <v>17.36</v>
      </c>
      <c r="K381" s="2" t="s">
        <v>2946</v>
      </c>
      <c r="N381">
        <v>100</v>
      </c>
      <c r="O381" s="2" t="s">
        <v>3</v>
      </c>
      <c r="P381" s="2" t="s">
        <v>3</v>
      </c>
      <c r="Q381" s="2" t="s">
        <v>4</v>
      </c>
      <c r="R381" s="1">
        <v>41130</v>
      </c>
      <c r="S381" s="2" t="s">
        <v>492</v>
      </c>
      <c r="T381" s="2" t="s">
        <v>35</v>
      </c>
      <c r="U381" s="2" t="s">
        <v>493</v>
      </c>
      <c r="V381" s="2" t="s">
        <v>37</v>
      </c>
      <c r="W381">
        <v>41.39</v>
      </c>
      <c r="X381">
        <v>225.23</v>
      </c>
      <c r="Y381">
        <v>80.13</v>
      </c>
      <c r="Z381">
        <v>984.52</v>
      </c>
    </row>
    <row r="382" spans="1:26" hidden="1">
      <c r="B382">
        <f t="shared" si="10"/>
        <v>0</v>
      </c>
      <c r="C382" s="2" t="s">
        <v>6746</v>
      </c>
      <c r="D382" s="2" t="s">
        <v>6747</v>
      </c>
      <c r="E382" s="2" t="s">
        <v>6748</v>
      </c>
      <c r="F382" s="3">
        <v>2581.16</v>
      </c>
      <c r="G382" s="2" t="s">
        <v>6866</v>
      </c>
      <c r="H382" s="2" t="s">
        <v>6749</v>
      </c>
      <c r="I382">
        <v>76.98</v>
      </c>
      <c r="J382">
        <v>77.36</v>
      </c>
      <c r="K382" s="2" t="s">
        <v>6750</v>
      </c>
      <c r="L382">
        <v>59.63</v>
      </c>
      <c r="M382">
        <v>59.6</v>
      </c>
      <c r="N382">
        <v>100</v>
      </c>
      <c r="O382" s="2" t="s">
        <v>3</v>
      </c>
      <c r="P382" s="2" t="s">
        <v>3</v>
      </c>
      <c r="Q382" s="2" t="s">
        <v>4</v>
      </c>
      <c r="R382" s="1">
        <v>41130</v>
      </c>
      <c r="S382" s="2" t="s">
        <v>2763</v>
      </c>
      <c r="T382" s="2" t="s">
        <v>463</v>
      </c>
      <c r="U382" s="2" t="s">
        <v>103</v>
      </c>
      <c r="V382" s="2" t="s">
        <v>120</v>
      </c>
      <c r="W382" s="3">
        <v>1018.58</v>
      </c>
      <c r="X382" s="3">
        <v>17049</v>
      </c>
      <c r="Y382" s="3">
        <v>1472.41</v>
      </c>
      <c r="Z382" s="3">
        <v>27595</v>
      </c>
    </row>
    <row r="383" spans="1:26" hidden="1">
      <c r="B383">
        <f t="shared" si="10"/>
        <v>0</v>
      </c>
      <c r="C383" s="2" t="s">
        <v>6751</v>
      </c>
      <c r="D383" s="2" t="s">
        <v>6752</v>
      </c>
      <c r="E383" s="2" t="s">
        <v>6753</v>
      </c>
      <c r="F383">
        <v>45</v>
      </c>
      <c r="G383" s="2" t="s">
        <v>6754</v>
      </c>
      <c r="H383" s="2" t="s">
        <v>6755</v>
      </c>
      <c r="I383">
        <v>20</v>
      </c>
      <c r="J383">
        <v>21.4</v>
      </c>
      <c r="K383" s="2" t="s">
        <v>2946</v>
      </c>
      <c r="N383">
        <v>100</v>
      </c>
      <c r="O383" s="2" t="s">
        <v>3</v>
      </c>
      <c r="P383" s="2" t="s">
        <v>3</v>
      </c>
      <c r="Q383" s="2" t="s">
        <v>4</v>
      </c>
      <c r="R383" s="1">
        <v>41129</v>
      </c>
      <c r="S383" s="2" t="s">
        <v>569</v>
      </c>
      <c r="T383" s="2" t="s">
        <v>5</v>
      </c>
      <c r="U383" s="2" t="s">
        <v>7</v>
      </c>
      <c r="V383" s="2" t="s">
        <v>85</v>
      </c>
      <c r="W383">
        <v>20.94</v>
      </c>
      <c r="X383">
        <v>126.96</v>
      </c>
      <c r="Y383">
        <v>8.15</v>
      </c>
      <c r="Z383">
        <v>191.35</v>
      </c>
    </row>
    <row r="384" spans="1:26" hidden="1">
      <c r="A384">
        <f>IF(S384=T384,1,0)</f>
        <v>0</v>
      </c>
      <c r="B384">
        <f t="shared" si="10"/>
        <v>1</v>
      </c>
      <c r="C384" s="2" t="s">
        <v>6756</v>
      </c>
      <c r="D384" s="2" t="s">
        <v>6757</v>
      </c>
      <c r="E384" s="2" t="s">
        <v>961</v>
      </c>
      <c r="F384">
        <v>67.05</v>
      </c>
      <c r="G384" s="2" t="s">
        <v>6867</v>
      </c>
      <c r="H384" s="2" t="s">
        <v>6758</v>
      </c>
      <c r="I384">
        <v>37.32</v>
      </c>
      <c r="J384">
        <v>38.96</v>
      </c>
      <c r="K384" s="2" t="s">
        <v>6759</v>
      </c>
      <c r="L384">
        <v>9.0299999999999994</v>
      </c>
      <c r="M384">
        <v>9.5</v>
      </c>
      <c r="N384">
        <v>100</v>
      </c>
      <c r="O384" s="2" t="s">
        <v>3</v>
      </c>
      <c r="P384" s="2" t="s">
        <v>3</v>
      </c>
      <c r="Q384" s="2" t="s">
        <v>4</v>
      </c>
      <c r="R384" s="1">
        <v>41129</v>
      </c>
      <c r="S384" s="2" t="s">
        <v>65</v>
      </c>
      <c r="T384" s="2" t="s">
        <v>173</v>
      </c>
      <c r="U384" s="2" t="s">
        <v>66</v>
      </c>
      <c r="V384" s="2" t="s">
        <v>66</v>
      </c>
      <c r="W384">
        <v>48.85</v>
      </c>
      <c r="X384">
        <v>217.61</v>
      </c>
      <c r="Y384">
        <v>940.5</v>
      </c>
      <c r="Z384" s="3">
        <v>4373.2700000000004</v>
      </c>
    </row>
    <row r="385" spans="1:26" hidden="1">
      <c r="B385">
        <f t="shared" si="10"/>
        <v>0</v>
      </c>
      <c r="C385" s="2" t="s">
        <v>6760</v>
      </c>
      <c r="D385" s="2" t="s">
        <v>1927</v>
      </c>
      <c r="E385" s="2" t="s">
        <v>755</v>
      </c>
      <c r="F385">
        <v>97.43</v>
      </c>
      <c r="G385" s="2" t="s">
        <v>6868</v>
      </c>
      <c r="H385" s="2" t="s">
        <v>6761</v>
      </c>
      <c r="I385">
        <v>52.4</v>
      </c>
      <c r="J385">
        <v>52.79</v>
      </c>
      <c r="K385" s="2" t="s">
        <v>6762</v>
      </c>
      <c r="L385">
        <v>12.53</v>
      </c>
      <c r="M385">
        <v>12.45</v>
      </c>
      <c r="N385">
        <v>100</v>
      </c>
      <c r="O385" s="2" t="s">
        <v>3</v>
      </c>
      <c r="P385" s="2" t="s">
        <v>3</v>
      </c>
      <c r="Q385" s="2" t="s">
        <v>4</v>
      </c>
      <c r="R385" s="1">
        <v>41128</v>
      </c>
      <c r="S385" s="2" t="s">
        <v>871</v>
      </c>
      <c r="T385" s="2" t="s">
        <v>756</v>
      </c>
      <c r="U385" s="2" t="s">
        <v>44</v>
      </c>
      <c r="V385" s="2" t="s">
        <v>757</v>
      </c>
      <c r="W385">
        <v>170.18</v>
      </c>
      <c r="X385" s="3">
        <v>71718</v>
      </c>
      <c r="Y385">
        <v>40.69</v>
      </c>
      <c r="Z385" s="3">
        <v>41983</v>
      </c>
    </row>
    <row r="386" spans="1:26" hidden="1">
      <c r="A386">
        <f>IF(S386=T386,1,0)</f>
        <v>1</v>
      </c>
      <c r="B386">
        <f t="shared" si="10"/>
        <v>1</v>
      </c>
      <c r="C386" s="2" t="s">
        <v>6763</v>
      </c>
      <c r="D386" s="2" t="s">
        <v>6764</v>
      </c>
      <c r="E386" s="2" t="s">
        <v>2718</v>
      </c>
      <c r="F386" s="3">
        <v>6577.86</v>
      </c>
      <c r="G386" s="2" t="s">
        <v>6765</v>
      </c>
      <c r="H386" s="2" t="s">
        <v>6869</v>
      </c>
      <c r="I386">
        <v>80.430000000000007</v>
      </c>
      <c r="J386">
        <v>80.5</v>
      </c>
      <c r="K386" s="2" t="s">
        <v>2946</v>
      </c>
      <c r="N386">
        <v>100</v>
      </c>
      <c r="O386" s="2" t="s">
        <v>3</v>
      </c>
      <c r="P386" s="2" t="s">
        <v>3</v>
      </c>
      <c r="Q386" s="2" t="s">
        <v>4</v>
      </c>
      <c r="R386" s="1">
        <v>41127</v>
      </c>
      <c r="S386" s="2" t="s">
        <v>317</v>
      </c>
      <c r="T386" s="2" t="s">
        <v>317</v>
      </c>
      <c r="U386" s="2" t="s">
        <v>534</v>
      </c>
      <c r="V386" s="2" t="s">
        <v>534</v>
      </c>
      <c r="W386" s="3">
        <v>1010</v>
      </c>
      <c r="X386" s="3">
        <v>8042.6</v>
      </c>
      <c r="Y386" s="3">
        <v>6881</v>
      </c>
      <c r="Z386" s="3">
        <v>24414</v>
      </c>
    </row>
    <row r="387" spans="1:26" hidden="1">
      <c r="A387">
        <f>IF(S387=T387,1,0)</f>
        <v>0</v>
      </c>
      <c r="B387">
        <f t="shared" ref="B387:B450" si="11">IF(U387=V387,1,0)</f>
        <v>1</v>
      </c>
      <c r="C387" s="2" t="s">
        <v>6766</v>
      </c>
      <c r="D387" s="2" t="s">
        <v>6767</v>
      </c>
      <c r="E387" s="2" t="s">
        <v>1179</v>
      </c>
      <c r="F387">
        <v>24.97</v>
      </c>
      <c r="G387" s="2" t="s">
        <v>6768</v>
      </c>
      <c r="H387" s="2" t="s">
        <v>6870</v>
      </c>
      <c r="I387">
        <v>32.369999999999997</v>
      </c>
      <c r="J387">
        <v>33.4</v>
      </c>
      <c r="K387" s="2" t="s">
        <v>6769</v>
      </c>
      <c r="L387">
        <v>3.9</v>
      </c>
      <c r="M387">
        <v>5.5</v>
      </c>
      <c r="N387">
        <v>100</v>
      </c>
      <c r="O387" s="2" t="s">
        <v>3</v>
      </c>
      <c r="P387" s="2" t="s">
        <v>3</v>
      </c>
      <c r="Q387" s="2" t="s">
        <v>4</v>
      </c>
      <c r="R387" s="1">
        <v>41123</v>
      </c>
      <c r="S387" s="2" t="s">
        <v>64</v>
      </c>
      <c r="T387" s="2" t="s">
        <v>65</v>
      </c>
      <c r="U387" s="2" t="s">
        <v>66</v>
      </c>
      <c r="V387" s="2" t="s">
        <v>66</v>
      </c>
      <c r="W387">
        <v>29.27</v>
      </c>
      <c r="X387">
        <v>164.85</v>
      </c>
      <c r="Y387">
        <v>498.49</v>
      </c>
      <c r="Z387" s="3">
        <v>2858.75</v>
      </c>
    </row>
    <row r="388" spans="1:26" hidden="1">
      <c r="B388">
        <f t="shared" si="11"/>
        <v>0</v>
      </c>
      <c r="C388" s="2" t="s">
        <v>6770</v>
      </c>
      <c r="D388" s="2" t="s">
        <v>6771</v>
      </c>
      <c r="E388" s="2" t="s">
        <v>6772</v>
      </c>
      <c r="F388">
        <v>392.87</v>
      </c>
      <c r="G388" s="2" t="s">
        <v>6773</v>
      </c>
      <c r="H388" s="2" t="s">
        <v>6774</v>
      </c>
      <c r="I388">
        <v>585.16</v>
      </c>
      <c r="J388">
        <v>595.03</v>
      </c>
      <c r="K388" s="2" t="s">
        <v>6775</v>
      </c>
      <c r="L388">
        <v>8.42</v>
      </c>
      <c r="M388">
        <v>8.4499999999999993</v>
      </c>
      <c r="N388">
        <v>100</v>
      </c>
      <c r="O388" s="2" t="s">
        <v>3</v>
      </c>
      <c r="P388" s="2" t="s">
        <v>3</v>
      </c>
      <c r="Q388" s="2" t="s">
        <v>4</v>
      </c>
      <c r="R388" s="1">
        <v>41117</v>
      </c>
      <c r="S388" s="2" t="s">
        <v>109</v>
      </c>
      <c r="T388" s="2" t="s">
        <v>392</v>
      </c>
      <c r="U388" s="2" t="s">
        <v>110</v>
      </c>
      <c r="V388" s="2" t="s">
        <v>6</v>
      </c>
      <c r="W388">
        <v>76.11</v>
      </c>
      <c r="X388" s="3">
        <v>149161</v>
      </c>
      <c r="Y388">
        <v>71.680000000000007</v>
      </c>
      <c r="Z388" s="3">
        <v>162896</v>
      </c>
    </row>
    <row r="389" spans="1:26" hidden="1">
      <c r="B389">
        <f t="shared" si="11"/>
        <v>0</v>
      </c>
      <c r="C389" s="2" t="s">
        <v>6776</v>
      </c>
      <c r="D389" s="2" t="s">
        <v>6777</v>
      </c>
      <c r="E389" s="2" t="s">
        <v>6778</v>
      </c>
      <c r="F389">
        <v>30</v>
      </c>
      <c r="G389" s="2" t="s">
        <v>6779</v>
      </c>
      <c r="H389" s="2" t="s">
        <v>6780</v>
      </c>
      <c r="I389">
        <v>15.04</v>
      </c>
      <c r="J389">
        <v>16.2</v>
      </c>
      <c r="K389" s="2" t="s">
        <v>2946</v>
      </c>
      <c r="N389">
        <v>100</v>
      </c>
      <c r="O389" s="2" t="s">
        <v>3</v>
      </c>
      <c r="P389" s="2" t="s">
        <v>3</v>
      </c>
      <c r="Q389" s="2" t="s">
        <v>4</v>
      </c>
      <c r="R389" s="1">
        <v>41116</v>
      </c>
      <c r="S389" s="2" t="s">
        <v>5</v>
      </c>
      <c r="T389" s="2" t="s">
        <v>11</v>
      </c>
      <c r="U389" s="2" t="s">
        <v>85</v>
      </c>
      <c r="V389" s="2" t="s">
        <v>7</v>
      </c>
      <c r="W389">
        <v>1.41</v>
      </c>
      <c r="X389">
        <v>76.77</v>
      </c>
      <c r="Y389">
        <v>0.67</v>
      </c>
      <c r="Z389">
        <v>91.67</v>
      </c>
    </row>
    <row r="390" spans="1:26" hidden="1">
      <c r="B390">
        <f t="shared" si="11"/>
        <v>0</v>
      </c>
      <c r="C390" s="2" t="s">
        <v>6781</v>
      </c>
      <c r="D390" s="2" t="s">
        <v>6782</v>
      </c>
      <c r="E390" s="2" t="s">
        <v>6783</v>
      </c>
      <c r="F390">
        <v>335.22</v>
      </c>
      <c r="G390" s="2" t="s">
        <v>6784</v>
      </c>
      <c r="H390" s="2" t="s">
        <v>6785</v>
      </c>
      <c r="I390">
        <v>14.69</v>
      </c>
      <c r="J390">
        <v>15.41</v>
      </c>
      <c r="K390" s="2" t="s">
        <v>6786</v>
      </c>
      <c r="N390">
        <v>100</v>
      </c>
      <c r="O390" s="2" t="s">
        <v>3</v>
      </c>
      <c r="P390" s="2" t="s">
        <v>3</v>
      </c>
      <c r="Q390" s="2" t="s">
        <v>4</v>
      </c>
      <c r="R390" s="1">
        <v>41116</v>
      </c>
      <c r="S390" s="2" t="s">
        <v>1130</v>
      </c>
      <c r="T390" s="2" t="s">
        <v>329</v>
      </c>
      <c r="U390" s="2" t="s">
        <v>330</v>
      </c>
      <c r="V390" s="2" t="s">
        <v>119</v>
      </c>
      <c r="W390">
        <v>290.93</v>
      </c>
      <c r="X390">
        <v>723.08</v>
      </c>
      <c r="Y390">
        <v>70.66</v>
      </c>
      <c r="Z390">
        <v>231.77</v>
      </c>
    </row>
    <row r="391" spans="1:26" hidden="1">
      <c r="A391">
        <f t="shared" ref="A391:A396" si="12">IF(S391=T391,1,0)</f>
        <v>1</v>
      </c>
      <c r="B391">
        <f t="shared" si="11"/>
        <v>1</v>
      </c>
      <c r="C391" s="2" t="s">
        <v>6787</v>
      </c>
      <c r="D391" s="2" t="s">
        <v>6788</v>
      </c>
      <c r="E391" s="2" t="s">
        <v>6789</v>
      </c>
      <c r="F391">
        <v>400</v>
      </c>
      <c r="G391" s="2" t="s">
        <v>6871</v>
      </c>
      <c r="H391" s="2" t="s">
        <v>6790</v>
      </c>
      <c r="I391">
        <v>31.52</v>
      </c>
      <c r="J391">
        <v>25.8</v>
      </c>
      <c r="K391" s="2" t="s">
        <v>2946</v>
      </c>
      <c r="N391">
        <v>100</v>
      </c>
      <c r="O391" s="2" t="s">
        <v>3</v>
      </c>
      <c r="P391" s="2" t="s">
        <v>3</v>
      </c>
      <c r="Q391" s="2" t="s">
        <v>4</v>
      </c>
      <c r="R391" s="1">
        <v>41115</v>
      </c>
      <c r="S391" s="2" t="s">
        <v>144</v>
      </c>
      <c r="T391" s="2" t="s">
        <v>144</v>
      </c>
      <c r="U391" s="2" t="s">
        <v>25</v>
      </c>
      <c r="V391" s="2" t="s">
        <v>25</v>
      </c>
      <c r="W391">
        <v>118.11</v>
      </c>
      <c r="X391" s="3">
        <v>1633.3</v>
      </c>
      <c r="Y391">
        <v>205.71</v>
      </c>
      <c r="Z391" s="3">
        <v>1265.9000000000001</v>
      </c>
    </row>
    <row r="392" spans="1:26" hidden="1">
      <c r="A392">
        <f t="shared" si="12"/>
        <v>1</v>
      </c>
      <c r="B392">
        <f t="shared" si="11"/>
        <v>1</v>
      </c>
      <c r="C392" s="2" t="s">
        <v>6791</v>
      </c>
      <c r="D392" s="2" t="s">
        <v>6792</v>
      </c>
      <c r="E392" s="2" t="s">
        <v>6793</v>
      </c>
      <c r="F392">
        <v>466.6</v>
      </c>
      <c r="G392" s="2" t="s">
        <v>6794</v>
      </c>
      <c r="H392" s="2" t="s">
        <v>6872</v>
      </c>
      <c r="I392">
        <v>15.04</v>
      </c>
      <c r="J392">
        <v>17.57</v>
      </c>
      <c r="K392" s="2" t="s">
        <v>6795</v>
      </c>
      <c r="L392">
        <v>20.43</v>
      </c>
      <c r="M392">
        <v>22.78</v>
      </c>
      <c r="N392">
        <v>100</v>
      </c>
      <c r="O392" s="2" t="s">
        <v>3</v>
      </c>
      <c r="P392" s="2" t="s">
        <v>3</v>
      </c>
      <c r="Q392" s="2" t="s">
        <v>4</v>
      </c>
      <c r="R392" s="1">
        <v>41113</v>
      </c>
      <c r="S392" s="2" t="s">
        <v>93</v>
      </c>
      <c r="T392" s="2" t="s">
        <v>93</v>
      </c>
      <c r="U392" s="2" t="s">
        <v>151</v>
      </c>
      <c r="V392" s="2" t="s">
        <v>151</v>
      </c>
      <c r="W392">
        <v>359.06</v>
      </c>
      <c r="X392">
        <v>369.5</v>
      </c>
      <c r="Y392" s="3">
        <v>1334.59</v>
      </c>
      <c r="Z392" s="3">
        <v>1517.8</v>
      </c>
    </row>
    <row r="393" spans="1:26" hidden="1">
      <c r="A393">
        <f t="shared" si="12"/>
        <v>1</v>
      </c>
      <c r="B393">
        <f t="shared" si="11"/>
        <v>1</v>
      </c>
      <c r="C393" s="2" t="s">
        <v>6796</v>
      </c>
      <c r="D393" s="2" t="s">
        <v>6797</v>
      </c>
      <c r="E393" s="2" t="s">
        <v>2073</v>
      </c>
      <c r="F393" s="3">
        <v>1386.34</v>
      </c>
      <c r="G393" s="2" t="s">
        <v>6798</v>
      </c>
      <c r="H393" s="2" t="s">
        <v>6799</v>
      </c>
      <c r="I393">
        <v>56.33</v>
      </c>
      <c r="J393">
        <v>59.49</v>
      </c>
      <c r="K393" s="2" t="s">
        <v>3091</v>
      </c>
      <c r="L393">
        <v>27.25</v>
      </c>
      <c r="M393">
        <v>27.27</v>
      </c>
      <c r="N393">
        <v>100</v>
      </c>
      <c r="O393" s="2" t="s">
        <v>3</v>
      </c>
      <c r="P393" s="2" t="s">
        <v>3</v>
      </c>
      <c r="Q393" s="2" t="s">
        <v>4</v>
      </c>
      <c r="R393" s="1">
        <v>41113</v>
      </c>
      <c r="S393" s="2" t="s">
        <v>239</v>
      </c>
      <c r="T393" s="2" t="s">
        <v>239</v>
      </c>
      <c r="U393" s="2" t="s">
        <v>119</v>
      </c>
      <c r="V393" s="2" t="s">
        <v>119</v>
      </c>
      <c r="W393">
        <v>586.51</v>
      </c>
      <c r="X393">
        <v>852.45</v>
      </c>
      <c r="Y393" s="3">
        <v>1668.58</v>
      </c>
      <c r="Z393" s="3">
        <v>2379.34</v>
      </c>
    </row>
    <row r="394" spans="1:26" hidden="1">
      <c r="A394">
        <f t="shared" si="12"/>
        <v>1</v>
      </c>
      <c r="B394">
        <f t="shared" si="11"/>
        <v>1</v>
      </c>
      <c r="C394" s="2" t="s">
        <v>6800</v>
      </c>
      <c r="D394" s="2" t="s">
        <v>6801</v>
      </c>
      <c r="E394" s="2" t="s">
        <v>885</v>
      </c>
      <c r="F394" s="3">
        <v>1693.56</v>
      </c>
      <c r="G394" s="2" t="s">
        <v>6802</v>
      </c>
      <c r="H394" s="2" t="s">
        <v>6803</v>
      </c>
      <c r="I394">
        <v>19.52</v>
      </c>
      <c r="J394">
        <v>19.52</v>
      </c>
      <c r="K394" s="2" t="s">
        <v>4152</v>
      </c>
      <c r="L394">
        <v>2.29</v>
      </c>
      <c r="M394">
        <v>2.29</v>
      </c>
      <c r="N394">
        <v>100</v>
      </c>
      <c r="O394" s="2" t="s">
        <v>3</v>
      </c>
      <c r="P394" s="2" t="s">
        <v>3</v>
      </c>
      <c r="Q394" s="2" t="s">
        <v>4</v>
      </c>
      <c r="R394" s="1">
        <v>41112</v>
      </c>
      <c r="S394" s="2" t="s">
        <v>324</v>
      </c>
      <c r="T394" s="2" t="s">
        <v>324</v>
      </c>
      <c r="U394" s="2" t="s">
        <v>325</v>
      </c>
      <c r="V394" s="2" t="s">
        <v>325</v>
      </c>
      <c r="W394" s="3">
        <v>2979</v>
      </c>
      <c r="X394" s="3">
        <v>8521</v>
      </c>
      <c r="Y394" s="3">
        <v>12250</v>
      </c>
      <c r="Z394" s="3">
        <v>27856</v>
      </c>
    </row>
    <row r="395" spans="1:26" hidden="1">
      <c r="A395">
        <f t="shared" si="12"/>
        <v>0</v>
      </c>
      <c r="B395">
        <f t="shared" si="11"/>
        <v>1</v>
      </c>
      <c r="C395" s="2" t="s">
        <v>6804</v>
      </c>
      <c r="D395" s="2" t="s">
        <v>6805</v>
      </c>
      <c r="E395" s="2" t="s">
        <v>1272</v>
      </c>
      <c r="F395">
        <v>73.489999999999995</v>
      </c>
      <c r="G395" s="2" t="s">
        <v>6806</v>
      </c>
      <c r="H395" s="2" t="s">
        <v>6807</v>
      </c>
      <c r="I395">
        <v>22.17</v>
      </c>
      <c r="J395">
        <v>21.14</v>
      </c>
      <c r="K395" s="2" t="s">
        <v>6808</v>
      </c>
      <c r="L395">
        <v>12.78</v>
      </c>
      <c r="M395">
        <v>21.09</v>
      </c>
      <c r="N395">
        <v>100</v>
      </c>
      <c r="O395" s="2" t="s">
        <v>3</v>
      </c>
      <c r="P395" s="2" t="s">
        <v>3</v>
      </c>
      <c r="Q395" s="2" t="s">
        <v>4</v>
      </c>
      <c r="R395" s="1">
        <v>41109</v>
      </c>
      <c r="S395" s="2" t="s">
        <v>173</v>
      </c>
      <c r="T395" s="2" t="s">
        <v>65</v>
      </c>
      <c r="U395" s="2" t="s">
        <v>66</v>
      </c>
      <c r="V395" s="2" t="s">
        <v>66</v>
      </c>
      <c r="W395">
        <v>29.68</v>
      </c>
      <c r="X395">
        <v>278.83999999999997</v>
      </c>
      <c r="Y395">
        <v>658.93</v>
      </c>
      <c r="Z395" s="3">
        <v>5525.41</v>
      </c>
    </row>
    <row r="396" spans="1:26" hidden="1">
      <c r="A396">
        <f t="shared" si="12"/>
        <v>1</v>
      </c>
      <c r="B396">
        <f t="shared" si="11"/>
        <v>1</v>
      </c>
      <c r="C396" s="2" t="s">
        <v>6809</v>
      </c>
      <c r="D396" s="2" t="s">
        <v>6810</v>
      </c>
      <c r="E396" s="2" t="s">
        <v>6811</v>
      </c>
      <c r="F396">
        <v>19.8</v>
      </c>
      <c r="G396" s="2" t="s">
        <v>6812</v>
      </c>
      <c r="H396" s="2" t="s">
        <v>6813</v>
      </c>
      <c r="I396">
        <v>30.67</v>
      </c>
      <c r="J396">
        <v>30.86</v>
      </c>
      <c r="K396" s="2" t="s">
        <v>2946</v>
      </c>
      <c r="L396">
        <v>88</v>
      </c>
      <c r="M396">
        <v>88</v>
      </c>
      <c r="N396">
        <v>100</v>
      </c>
      <c r="O396" s="2" t="s">
        <v>3</v>
      </c>
      <c r="P396" s="2" t="s">
        <v>3</v>
      </c>
      <c r="Q396" s="2" t="s">
        <v>4</v>
      </c>
      <c r="R396" s="1">
        <v>41109</v>
      </c>
      <c r="S396" s="2" t="s">
        <v>6814</v>
      </c>
      <c r="T396" s="2" t="s">
        <v>6814</v>
      </c>
      <c r="U396" s="2" t="s">
        <v>2407</v>
      </c>
      <c r="V396" s="2" t="s">
        <v>2407</v>
      </c>
      <c r="W396">
        <v>4.28</v>
      </c>
      <c r="X396">
        <v>75.94</v>
      </c>
      <c r="Y396">
        <v>22.04</v>
      </c>
      <c r="Z396">
        <v>521.59</v>
      </c>
    </row>
    <row r="397" spans="1:26" hidden="1">
      <c r="B397">
        <f t="shared" si="11"/>
        <v>0</v>
      </c>
      <c r="C397" s="2" t="s">
        <v>6815</v>
      </c>
      <c r="D397" s="2" t="s">
        <v>6816</v>
      </c>
      <c r="E397" s="2" t="s">
        <v>6817</v>
      </c>
      <c r="F397">
        <v>0.77</v>
      </c>
      <c r="G397" s="2" t="s">
        <v>6818</v>
      </c>
      <c r="H397" s="2" t="s">
        <v>6819</v>
      </c>
      <c r="I397">
        <v>18.649999999999999</v>
      </c>
      <c r="J397">
        <v>18</v>
      </c>
      <c r="K397" s="2" t="s">
        <v>6820</v>
      </c>
      <c r="L397">
        <v>0.22</v>
      </c>
      <c r="M397">
        <v>0.22</v>
      </c>
      <c r="N397">
        <v>100</v>
      </c>
      <c r="O397" s="2" t="s">
        <v>3</v>
      </c>
      <c r="P397" s="2" t="s">
        <v>3</v>
      </c>
      <c r="Q397" s="2" t="s">
        <v>4</v>
      </c>
      <c r="R397" s="1">
        <v>41080</v>
      </c>
      <c r="S397" s="2" t="s">
        <v>6821</v>
      </c>
      <c r="T397" s="2" t="s">
        <v>1153</v>
      </c>
      <c r="U397" s="2" t="s">
        <v>147</v>
      </c>
      <c r="V397" s="2" t="s">
        <v>398</v>
      </c>
      <c r="W397">
        <v>7.27</v>
      </c>
      <c r="X397">
        <v>266.66000000000003</v>
      </c>
      <c r="Y397">
        <v>3.91</v>
      </c>
      <c r="Z397">
        <v>103.54</v>
      </c>
    </row>
    <row r="398" spans="1:26" hidden="1">
      <c r="A398">
        <f>IF(S398=T398,1,0)</f>
        <v>0</v>
      </c>
      <c r="B398">
        <f t="shared" si="11"/>
        <v>1</v>
      </c>
      <c r="C398" s="2" t="s">
        <v>6822</v>
      </c>
      <c r="D398" s="2" t="s">
        <v>6823</v>
      </c>
      <c r="E398" s="2" t="s">
        <v>6824</v>
      </c>
      <c r="F398">
        <v>97.6</v>
      </c>
      <c r="G398" s="2" t="s">
        <v>6825</v>
      </c>
      <c r="H398" s="2" t="s">
        <v>6826</v>
      </c>
      <c r="I398">
        <v>1.86</v>
      </c>
      <c r="J398">
        <v>1.47</v>
      </c>
      <c r="K398" s="2" t="s">
        <v>2946</v>
      </c>
      <c r="N398">
        <v>100</v>
      </c>
      <c r="O398" s="2" t="s">
        <v>3</v>
      </c>
      <c r="P398" s="2" t="s">
        <v>3</v>
      </c>
      <c r="Q398" s="2" t="s">
        <v>4</v>
      </c>
      <c r="R398" s="1">
        <v>41470</v>
      </c>
      <c r="S398" s="2" t="s">
        <v>1189</v>
      </c>
      <c r="T398" s="2" t="s">
        <v>6827</v>
      </c>
      <c r="U398" s="2" t="s">
        <v>557</v>
      </c>
      <c r="V398" s="2" t="s">
        <v>557</v>
      </c>
      <c r="W398">
        <v>74.5</v>
      </c>
      <c r="X398">
        <v>124.34</v>
      </c>
      <c r="Y398">
        <v>64.47</v>
      </c>
      <c r="Z398">
        <v>88.83</v>
      </c>
    </row>
    <row r="399" spans="1:26" hidden="1">
      <c r="A399">
        <f>IF(S399=T399,1,0)</f>
        <v>1</v>
      </c>
      <c r="B399">
        <f t="shared" si="11"/>
        <v>1</v>
      </c>
      <c r="C399" s="2" t="s">
        <v>6828</v>
      </c>
      <c r="D399" s="2" t="s">
        <v>6829</v>
      </c>
      <c r="E399" s="2" t="s">
        <v>6830</v>
      </c>
      <c r="G399" s="2" t="s">
        <v>6831</v>
      </c>
      <c r="H399" s="2" t="s">
        <v>6832</v>
      </c>
      <c r="K399" s="2" t="s">
        <v>2946</v>
      </c>
      <c r="N399">
        <v>100</v>
      </c>
      <c r="O399" s="2" t="s">
        <v>3</v>
      </c>
      <c r="P399" s="2" t="s">
        <v>3</v>
      </c>
      <c r="Q399" s="2" t="s">
        <v>4</v>
      </c>
      <c r="R399" s="1">
        <v>41100</v>
      </c>
      <c r="S399" s="2" t="s">
        <v>812</v>
      </c>
      <c r="T399" s="2" t="s">
        <v>812</v>
      </c>
      <c r="U399" s="2" t="s">
        <v>813</v>
      </c>
      <c r="V399" s="2" t="s">
        <v>813</v>
      </c>
      <c r="W399">
        <v>3.3</v>
      </c>
      <c r="X399">
        <v>202.34</v>
      </c>
      <c r="Y399">
        <v>43.43</v>
      </c>
      <c r="Z399">
        <v>24.69</v>
      </c>
    </row>
    <row r="400" spans="1:26" hidden="1">
      <c r="B400">
        <f t="shared" si="11"/>
        <v>0</v>
      </c>
      <c r="C400" s="2" t="s">
        <v>6833</v>
      </c>
      <c r="D400" s="2" t="s">
        <v>6834</v>
      </c>
      <c r="E400" s="2" t="s">
        <v>6835</v>
      </c>
      <c r="F400">
        <v>39.53</v>
      </c>
      <c r="G400" s="2" t="s">
        <v>6836</v>
      </c>
      <c r="H400" s="2" t="s">
        <v>6873</v>
      </c>
      <c r="I400">
        <v>1.68</v>
      </c>
      <c r="J400">
        <v>1.63</v>
      </c>
      <c r="K400" s="2" t="s">
        <v>2946</v>
      </c>
      <c r="N400">
        <v>100</v>
      </c>
      <c r="O400" s="2" t="s">
        <v>3</v>
      </c>
      <c r="P400" s="2" t="s">
        <v>3</v>
      </c>
      <c r="Q400" s="2" t="s">
        <v>4</v>
      </c>
      <c r="R400" s="1">
        <v>41100</v>
      </c>
      <c r="S400" s="2" t="s">
        <v>334</v>
      </c>
      <c r="T400" s="2" t="s">
        <v>334</v>
      </c>
      <c r="U400" s="2" t="s">
        <v>335</v>
      </c>
      <c r="V400" s="2" t="s">
        <v>536</v>
      </c>
      <c r="W400">
        <v>17.79</v>
      </c>
      <c r="X400">
        <v>17.79</v>
      </c>
      <c r="Y400">
        <v>126.76</v>
      </c>
      <c r="Z400">
        <v>126.76</v>
      </c>
    </row>
    <row r="401" spans="1:26" hidden="1">
      <c r="B401">
        <f t="shared" si="11"/>
        <v>0</v>
      </c>
      <c r="C401" s="2" t="s">
        <v>6837</v>
      </c>
      <c r="D401" s="2" t="s">
        <v>6838</v>
      </c>
      <c r="E401" s="2" t="s">
        <v>6839</v>
      </c>
      <c r="F401">
        <v>18</v>
      </c>
      <c r="G401" s="2" t="s">
        <v>6840</v>
      </c>
      <c r="H401" s="2" t="s">
        <v>6841</v>
      </c>
      <c r="I401">
        <v>6.3</v>
      </c>
      <c r="J401">
        <v>6.4</v>
      </c>
      <c r="K401" s="2" t="s">
        <v>2946</v>
      </c>
      <c r="N401">
        <v>100</v>
      </c>
      <c r="O401" s="2" t="s">
        <v>3</v>
      </c>
      <c r="P401" s="2" t="s">
        <v>3</v>
      </c>
      <c r="Q401" s="2" t="s">
        <v>4</v>
      </c>
      <c r="R401" s="1">
        <v>41099</v>
      </c>
      <c r="S401" s="2" t="s">
        <v>71</v>
      </c>
      <c r="T401" s="2" t="s">
        <v>5</v>
      </c>
      <c r="U401" s="2" t="s">
        <v>72</v>
      </c>
      <c r="V401" s="2" t="s">
        <v>85</v>
      </c>
      <c r="W401">
        <v>14.33</v>
      </c>
      <c r="X401">
        <v>76.66</v>
      </c>
      <c r="Y401">
        <v>6.95</v>
      </c>
      <c r="Z401">
        <v>120.13</v>
      </c>
    </row>
    <row r="402" spans="1:26" hidden="1">
      <c r="A402">
        <f>IF(S402=T402,1,0)</f>
        <v>1</v>
      </c>
      <c r="B402">
        <f t="shared" si="11"/>
        <v>1</v>
      </c>
      <c r="C402" s="2" t="s">
        <v>6874</v>
      </c>
      <c r="D402" s="2" t="s">
        <v>6875</v>
      </c>
      <c r="E402" s="2" t="s">
        <v>891</v>
      </c>
      <c r="F402" s="3">
        <v>4851.6099999999997</v>
      </c>
      <c r="G402" s="2" t="s">
        <v>6876</v>
      </c>
      <c r="H402" s="2" t="s">
        <v>6877</v>
      </c>
      <c r="I402">
        <v>61.95</v>
      </c>
      <c r="J402">
        <v>61.14</v>
      </c>
      <c r="K402" s="2" t="s">
        <v>6878</v>
      </c>
      <c r="L402">
        <v>88.79</v>
      </c>
      <c r="M402">
        <v>89.45</v>
      </c>
      <c r="N402">
        <v>100</v>
      </c>
      <c r="O402" s="2" t="s">
        <v>3</v>
      </c>
      <c r="P402" s="2" t="s">
        <v>3</v>
      </c>
      <c r="Q402" s="2" t="s">
        <v>4</v>
      </c>
      <c r="R402" s="1">
        <v>41099</v>
      </c>
      <c r="S402" s="2" t="s">
        <v>174</v>
      </c>
      <c r="T402" s="2" t="s">
        <v>174</v>
      </c>
      <c r="U402" s="2" t="s">
        <v>175</v>
      </c>
      <c r="V402" s="2" t="s">
        <v>175</v>
      </c>
      <c r="W402" s="3">
        <v>7246.43</v>
      </c>
      <c r="X402" s="3">
        <v>61637.5</v>
      </c>
      <c r="Y402" s="3">
        <v>2947.3</v>
      </c>
      <c r="Z402" s="3">
        <v>54535</v>
      </c>
    </row>
    <row r="403" spans="1:26" hidden="1">
      <c r="B403">
        <f t="shared" si="11"/>
        <v>0</v>
      </c>
      <c r="C403" s="2" t="s">
        <v>6879</v>
      </c>
      <c r="D403" s="2" t="s">
        <v>6880</v>
      </c>
      <c r="E403" s="2" t="s">
        <v>6881</v>
      </c>
      <c r="F403">
        <v>627.47</v>
      </c>
      <c r="G403" s="2" t="s">
        <v>6882</v>
      </c>
      <c r="H403" s="2" t="s">
        <v>6883</v>
      </c>
      <c r="I403">
        <v>28.44</v>
      </c>
      <c r="J403">
        <v>28.33</v>
      </c>
      <c r="K403" s="2" t="s">
        <v>6884</v>
      </c>
      <c r="L403">
        <v>21.96</v>
      </c>
      <c r="M403">
        <v>22</v>
      </c>
      <c r="N403">
        <v>100</v>
      </c>
      <c r="O403" s="2" t="s">
        <v>3</v>
      </c>
      <c r="P403" s="2" t="s">
        <v>3</v>
      </c>
      <c r="Q403" s="2" t="s">
        <v>4</v>
      </c>
      <c r="R403" s="1">
        <v>41099</v>
      </c>
      <c r="S403" s="2" t="s">
        <v>233</v>
      </c>
      <c r="T403" s="2" t="s">
        <v>12</v>
      </c>
      <c r="U403" s="2" t="s">
        <v>235</v>
      </c>
      <c r="V403" s="2" t="s">
        <v>7</v>
      </c>
      <c r="W403">
        <v>122.79</v>
      </c>
      <c r="X403" s="3">
        <v>13733.46</v>
      </c>
      <c r="Y403">
        <v>141.06</v>
      </c>
      <c r="Z403" s="3">
        <v>32422.98</v>
      </c>
    </row>
    <row r="404" spans="1:26" hidden="1">
      <c r="B404">
        <f t="shared" si="11"/>
        <v>0</v>
      </c>
      <c r="C404" s="2" t="s">
        <v>6885</v>
      </c>
      <c r="D404" s="2" t="s">
        <v>6886</v>
      </c>
      <c r="E404" s="2" t="s">
        <v>6887</v>
      </c>
      <c r="F404">
        <v>13.87</v>
      </c>
      <c r="G404" s="2" t="s">
        <v>6888</v>
      </c>
      <c r="H404" s="2" t="s">
        <v>6889</v>
      </c>
      <c r="K404" s="2" t="s">
        <v>2946</v>
      </c>
      <c r="N404">
        <v>100</v>
      </c>
      <c r="O404" s="2" t="s">
        <v>3</v>
      </c>
      <c r="P404" s="2" t="s">
        <v>3</v>
      </c>
      <c r="Q404" s="2" t="s">
        <v>4</v>
      </c>
      <c r="R404" s="1">
        <v>41095</v>
      </c>
      <c r="S404" s="2" t="s">
        <v>5</v>
      </c>
      <c r="T404" s="2" t="s">
        <v>161</v>
      </c>
      <c r="U404" s="2" t="s">
        <v>85</v>
      </c>
      <c r="V404" s="2" t="s">
        <v>7</v>
      </c>
      <c r="W404">
        <v>9.52</v>
      </c>
      <c r="X404">
        <v>14.51</v>
      </c>
      <c r="Y404">
        <v>9.09</v>
      </c>
      <c r="Z404">
        <v>15.83</v>
      </c>
    </row>
    <row r="405" spans="1:26" hidden="1">
      <c r="B405">
        <f t="shared" si="11"/>
        <v>0</v>
      </c>
      <c r="C405" s="2" t="s">
        <v>6890</v>
      </c>
      <c r="D405" s="2" t="s">
        <v>6891</v>
      </c>
      <c r="E405" s="2" t="s">
        <v>6892</v>
      </c>
      <c r="F405">
        <v>1.35</v>
      </c>
      <c r="G405" s="2" t="s">
        <v>6893</v>
      </c>
      <c r="H405" s="2" t="s">
        <v>6894</v>
      </c>
      <c r="I405">
        <v>5.18</v>
      </c>
      <c r="J405">
        <v>4.5199999999999996</v>
      </c>
      <c r="K405" s="2" t="s">
        <v>2946</v>
      </c>
      <c r="N405">
        <v>100</v>
      </c>
      <c r="O405" s="2" t="s">
        <v>3</v>
      </c>
      <c r="P405" s="2" t="s">
        <v>3</v>
      </c>
      <c r="Q405" s="2" t="s">
        <v>4</v>
      </c>
      <c r="R405" s="1">
        <v>41092</v>
      </c>
      <c r="S405" s="2" t="s">
        <v>12</v>
      </c>
      <c r="T405" s="2" t="s">
        <v>579</v>
      </c>
      <c r="U405" s="2" t="s">
        <v>7</v>
      </c>
      <c r="V405" s="2" t="s">
        <v>103</v>
      </c>
      <c r="W405">
        <v>0.03</v>
      </c>
      <c r="X405">
        <v>0.11</v>
      </c>
      <c r="Y405">
        <v>0.91</v>
      </c>
      <c r="Z405">
        <v>7.89</v>
      </c>
    </row>
    <row r="406" spans="1:26" hidden="1">
      <c r="B406">
        <f t="shared" si="11"/>
        <v>0</v>
      </c>
      <c r="C406" s="2" t="s">
        <v>6895</v>
      </c>
      <c r="D406" s="2" t="s">
        <v>6896</v>
      </c>
      <c r="E406" s="2" t="s">
        <v>6897</v>
      </c>
      <c r="F406">
        <v>160</v>
      </c>
      <c r="G406" s="2" t="s">
        <v>6898</v>
      </c>
      <c r="H406" s="2" t="s">
        <v>6899</v>
      </c>
      <c r="I406">
        <v>12.37</v>
      </c>
      <c r="J406">
        <v>12.58</v>
      </c>
      <c r="K406" s="2" t="s">
        <v>2946</v>
      </c>
      <c r="N406">
        <v>100</v>
      </c>
      <c r="O406" s="2" t="s">
        <v>3</v>
      </c>
      <c r="P406" s="2" t="s">
        <v>3</v>
      </c>
      <c r="Q406" s="2" t="s">
        <v>4</v>
      </c>
      <c r="R406" s="1">
        <v>41092</v>
      </c>
      <c r="S406" s="2" t="s">
        <v>270</v>
      </c>
      <c r="T406" s="2" t="s">
        <v>442</v>
      </c>
      <c r="U406" s="2" t="s">
        <v>7</v>
      </c>
      <c r="V406" s="2" t="s">
        <v>55</v>
      </c>
      <c r="W406">
        <v>40.22</v>
      </c>
      <c r="X406">
        <v>338.91</v>
      </c>
      <c r="Y406">
        <v>22.82</v>
      </c>
      <c r="Z406">
        <v>712.1</v>
      </c>
    </row>
    <row r="407" spans="1:26" hidden="1">
      <c r="B407">
        <f t="shared" si="11"/>
        <v>0</v>
      </c>
      <c r="C407" s="2" t="s">
        <v>6900</v>
      </c>
      <c r="D407" s="2" t="s">
        <v>6901</v>
      </c>
      <c r="E407" s="2" t="s">
        <v>6902</v>
      </c>
      <c r="F407">
        <v>811.87</v>
      </c>
      <c r="G407" s="2" t="s">
        <v>7346</v>
      </c>
      <c r="H407" s="2" t="s">
        <v>6903</v>
      </c>
      <c r="I407">
        <v>17.55</v>
      </c>
      <c r="J407">
        <v>17.27</v>
      </c>
      <c r="K407" s="2" t="s">
        <v>6904</v>
      </c>
      <c r="L407">
        <v>9.01</v>
      </c>
      <c r="M407">
        <v>8.8699999999999992</v>
      </c>
      <c r="N407">
        <v>100</v>
      </c>
      <c r="O407" s="2" t="s">
        <v>3</v>
      </c>
      <c r="P407" s="2" t="s">
        <v>3</v>
      </c>
      <c r="Q407" s="2" t="s">
        <v>4</v>
      </c>
      <c r="R407" s="1">
        <v>41092</v>
      </c>
      <c r="S407" s="2" t="s">
        <v>503</v>
      </c>
      <c r="T407" s="2" t="s">
        <v>471</v>
      </c>
      <c r="U407" s="2" t="s">
        <v>72</v>
      </c>
      <c r="V407" s="2" t="s">
        <v>6</v>
      </c>
      <c r="W407" s="3">
        <v>5499.59</v>
      </c>
      <c r="X407" s="3">
        <v>36240.370000000003</v>
      </c>
      <c r="Y407" s="3">
        <v>1472.07</v>
      </c>
      <c r="Z407" s="3">
        <v>8928.0499999999993</v>
      </c>
    </row>
    <row r="408" spans="1:26" hidden="1">
      <c r="B408">
        <f t="shared" si="11"/>
        <v>0</v>
      </c>
      <c r="C408" s="2" t="s">
        <v>6905</v>
      </c>
      <c r="D408" s="2" t="s">
        <v>6906</v>
      </c>
      <c r="E408" s="2" t="s">
        <v>6907</v>
      </c>
      <c r="F408">
        <v>314.67</v>
      </c>
      <c r="G408" s="2" t="s">
        <v>6908</v>
      </c>
      <c r="H408" s="2" t="s">
        <v>6909</v>
      </c>
      <c r="I408">
        <v>54.41</v>
      </c>
      <c r="J408">
        <v>56.6</v>
      </c>
      <c r="K408" s="2" t="s">
        <v>2946</v>
      </c>
      <c r="N408">
        <v>75</v>
      </c>
      <c r="O408" s="2" t="s">
        <v>3</v>
      </c>
      <c r="P408" s="2" t="s">
        <v>3</v>
      </c>
      <c r="Q408" s="2" t="s">
        <v>4</v>
      </c>
      <c r="R408" s="1">
        <v>41088</v>
      </c>
      <c r="S408" s="2" t="s">
        <v>533</v>
      </c>
      <c r="T408" s="2" t="s">
        <v>1711</v>
      </c>
      <c r="U408" s="2" t="s">
        <v>534</v>
      </c>
      <c r="V408" s="2" t="s">
        <v>120</v>
      </c>
      <c r="W408">
        <v>8.11</v>
      </c>
      <c r="X408">
        <v>232.05</v>
      </c>
      <c r="Y408">
        <v>409.21</v>
      </c>
      <c r="Z408">
        <v>972.84</v>
      </c>
    </row>
    <row r="409" spans="1:26" hidden="1">
      <c r="A409">
        <f>IF(S409=T409,1,0)</f>
        <v>0</v>
      </c>
      <c r="B409">
        <f t="shared" si="11"/>
        <v>1</v>
      </c>
      <c r="C409" s="2" t="s">
        <v>6910</v>
      </c>
      <c r="D409" s="2" t="s">
        <v>6911</v>
      </c>
      <c r="E409" s="2" t="s">
        <v>6912</v>
      </c>
      <c r="F409">
        <v>67</v>
      </c>
      <c r="G409" s="2" t="s">
        <v>6913</v>
      </c>
      <c r="H409" s="2" t="s">
        <v>6914</v>
      </c>
      <c r="I409">
        <v>11.19</v>
      </c>
      <c r="J409">
        <v>11.77</v>
      </c>
      <c r="K409" s="2" t="s">
        <v>2946</v>
      </c>
      <c r="N409">
        <v>100</v>
      </c>
      <c r="O409" s="2" t="s">
        <v>3</v>
      </c>
      <c r="P409" s="2" t="s">
        <v>3</v>
      </c>
      <c r="Q409" s="2" t="s">
        <v>4</v>
      </c>
      <c r="R409" s="1">
        <v>41087</v>
      </c>
      <c r="S409" s="2" t="s">
        <v>6915</v>
      </c>
      <c r="T409" s="2" t="s">
        <v>2734</v>
      </c>
      <c r="U409" s="2" t="s">
        <v>813</v>
      </c>
      <c r="V409" s="2" t="s">
        <v>813</v>
      </c>
      <c r="X409">
        <v>129.58000000000001</v>
      </c>
      <c r="Y409">
        <v>53.88</v>
      </c>
      <c r="Z409">
        <v>128.04</v>
      </c>
    </row>
    <row r="410" spans="1:26" hidden="1">
      <c r="A410">
        <f>IF(S410=T410,1,0)</f>
        <v>0</v>
      </c>
      <c r="B410">
        <f t="shared" si="11"/>
        <v>1</v>
      </c>
      <c r="C410" s="2" t="s">
        <v>6916</v>
      </c>
      <c r="D410" s="2" t="s">
        <v>6917</v>
      </c>
      <c r="E410" s="2" t="s">
        <v>6918</v>
      </c>
      <c r="F410">
        <v>0.44</v>
      </c>
      <c r="G410" s="2" t="s">
        <v>6919</v>
      </c>
      <c r="H410" s="2" t="s">
        <v>6920</v>
      </c>
      <c r="I410">
        <v>0.17</v>
      </c>
      <c r="J410">
        <v>0.17</v>
      </c>
      <c r="K410" s="2" t="s">
        <v>2946</v>
      </c>
      <c r="N410">
        <v>100</v>
      </c>
      <c r="O410" s="2" t="s">
        <v>3</v>
      </c>
      <c r="P410" s="2" t="s">
        <v>3</v>
      </c>
      <c r="Q410" s="2" t="s">
        <v>4</v>
      </c>
      <c r="R410" s="1">
        <v>41078</v>
      </c>
      <c r="S410" s="2" t="s">
        <v>5</v>
      </c>
      <c r="T410" s="2" t="s">
        <v>270</v>
      </c>
      <c r="U410" s="2" t="s">
        <v>85</v>
      </c>
      <c r="V410" s="2" t="s">
        <v>85</v>
      </c>
      <c r="W410">
        <v>2.97</v>
      </c>
      <c r="X410">
        <v>10.67</v>
      </c>
      <c r="Y410">
        <v>0.09</v>
      </c>
      <c r="Z410">
        <v>1.65</v>
      </c>
    </row>
    <row r="411" spans="1:26" hidden="1">
      <c r="B411">
        <f t="shared" si="11"/>
        <v>0</v>
      </c>
      <c r="C411" s="2" t="s">
        <v>6921</v>
      </c>
      <c r="D411" s="2" t="s">
        <v>6922</v>
      </c>
      <c r="E411" s="2" t="s">
        <v>2521</v>
      </c>
      <c r="F411">
        <v>41.29</v>
      </c>
      <c r="G411" s="2" t="s">
        <v>6923</v>
      </c>
      <c r="H411" s="2" t="s">
        <v>6924</v>
      </c>
      <c r="I411">
        <v>2.23</v>
      </c>
      <c r="J411">
        <v>2.1800000000000002</v>
      </c>
      <c r="K411" s="2" t="s">
        <v>6925</v>
      </c>
      <c r="L411">
        <v>1.32</v>
      </c>
      <c r="M411">
        <v>1.33</v>
      </c>
      <c r="N411">
        <v>100</v>
      </c>
      <c r="O411" s="2" t="s">
        <v>3</v>
      </c>
      <c r="P411" s="2" t="s">
        <v>3</v>
      </c>
      <c r="Q411" s="2" t="s">
        <v>4</v>
      </c>
      <c r="R411" s="1">
        <v>41079</v>
      </c>
      <c r="S411" s="2" t="s">
        <v>71</v>
      </c>
      <c r="T411" s="2" t="s">
        <v>161</v>
      </c>
      <c r="U411" s="2" t="s">
        <v>72</v>
      </c>
      <c r="V411" s="2" t="s">
        <v>7</v>
      </c>
      <c r="W411">
        <v>50.15</v>
      </c>
      <c r="X411">
        <v>256.74</v>
      </c>
      <c r="Y411">
        <v>55.28</v>
      </c>
      <c r="Z411">
        <v>489.67</v>
      </c>
    </row>
    <row r="412" spans="1:26">
      <c r="A412">
        <f>IF(S412=T412,1,0)</f>
        <v>1</v>
      </c>
      <c r="B412">
        <f t="shared" si="11"/>
        <v>1</v>
      </c>
      <c r="C412" s="2" t="s">
        <v>6926</v>
      </c>
      <c r="D412" s="2" t="s">
        <v>6927</v>
      </c>
      <c r="E412" s="2" t="s">
        <v>6928</v>
      </c>
      <c r="F412">
        <v>635</v>
      </c>
      <c r="G412" s="2" t="s">
        <v>6929</v>
      </c>
      <c r="H412" s="2" t="s">
        <v>7347</v>
      </c>
      <c r="I412">
        <v>59.05</v>
      </c>
      <c r="J412">
        <v>59.06</v>
      </c>
      <c r="K412" s="2" t="s">
        <v>2946</v>
      </c>
      <c r="N412">
        <v>100</v>
      </c>
      <c r="O412" s="2" t="s">
        <v>3</v>
      </c>
      <c r="P412" s="2" t="s">
        <v>3</v>
      </c>
      <c r="Q412" s="2" t="s">
        <v>4</v>
      </c>
      <c r="R412" s="1">
        <v>41177</v>
      </c>
      <c r="S412" s="2" t="s">
        <v>1130</v>
      </c>
      <c r="T412" s="2" t="s">
        <v>1130</v>
      </c>
      <c r="U412" s="2" t="s">
        <v>330</v>
      </c>
      <c r="V412" s="2" t="s">
        <v>330</v>
      </c>
      <c r="W412">
        <v>989.79</v>
      </c>
      <c r="X412" s="3">
        <v>10771.04</v>
      </c>
      <c r="Y412">
        <v>211.05</v>
      </c>
      <c r="Z412" s="3">
        <v>2240</v>
      </c>
    </row>
    <row r="413" spans="1:26" hidden="1">
      <c r="B413">
        <f t="shared" si="11"/>
        <v>0</v>
      </c>
      <c r="C413" s="2" t="s">
        <v>6930</v>
      </c>
      <c r="D413" s="2" t="s">
        <v>6931</v>
      </c>
      <c r="E413" s="2" t="s">
        <v>6932</v>
      </c>
      <c r="F413" s="3">
        <v>1400</v>
      </c>
      <c r="G413" s="2" t="s">
        <v>6933</v>
      </c>
      <c r="H413" s="2" t="s">
        <v>7348</v>
      </c>
      <c r="I413">
        <v>46.04</v>
      </c>
      <c r="J413">
        <v>47.09</v>
      </c>
      <c r="K413" s="2" t="s">
        <v>2946</v>
      </c>
      <c r="N413">
        <v>100</v>
      </c>
      <c r="O413" s="2" t="s">
        <v>3</v>
      </c>
      <c r="P413" s="2" t="s">
        <v>3</v>
      </c>
      <c r="Q413" s="2" t="s">
        <v>4</v>
      </c>
      <c r="R413" s="1">
        <v>41191</v>
      </c>
      <c r="S413" s="2" t="s">
        <v>6934</v>
      </c>
      <c r="T413" s="2" t="s">
        <v>1177</v>
      </c>
      <c r="U413" s="2" t="s">
        <v>398</v>
      </c>
      <c r="V413" s="2" t="s">
        <v>72</v>
      </c>
      <c r="W413">
        <v>762</v>
      </c>
      <c r="X413" s="3">
        <v>3252.44</v>
      </c>
      <c r="Y413" s="3">
        <v>1442.8</v>
      </c>
      <c r="Z413" s="3">
        <v>3751.65</v>
      </c>
    </row>
    <row r="414" spans="1:26" hidden="1">
      <c r="A414">
        <f>IF(S414=T414,1,0)</f>
        <v>0</v>
      </c>
      <c r="B414">
        <f t="shared" si="11"/>
        <v>1</v>
      </c>
      <c r="C414" s="2" t="s">
        <v>6935</v>
      </c>
      <c r="D414" s="2" t="s">
        <v>6936</v>
      </c>
      <c r="E414" s="2" t="s">
        <v>6937</v>
      </c>
      <c r="F414">
        <v>95</v>
      </c>
      <c r="G414" s="2" t="s">
        <v>6938</v>
      </c>
      <c r="H414" s="2" t="s">
        <v>6939</v>
      </c>
      <c r="I414">
        <v>19.52</v>
      </c>
      <c r="J414">
        <v>16.62</v>
      </c>
      <c r="K414" s="2" t="s">
        <v>2946</v>
      </c>
      <c r="N414">
        <v>100</v>
      </c>
      <c r="O414" s="2" t="s">
        <v>3</v>
      </c>
      <c r="P414" s="2" t="s">
        <v>3</v>
      </c>
      <c r="Q414" s="2" t="s">
        <v>4</v>
      </c>
      <c r="R414" s="1">
        <v>41072</v>
      </c>
      <c r="S414" s="2" t="s">
        <v>12</v>
      </c>
      <c r="T414" s="2" t="s">
        <v>440</v>
      </c>
      <c r="U414" s="2" t="s">
        <v>7</v>
      </c>
      <c r="V414" s="2" t="s">
        <v>7</v>
      </c>
      <c r="W414">
        <v>0.55000000000000004</v>
      </c>
      <c r="X414">
        <v>224.34</v>
      </c>
      <c r="Y414">
        <v>1.1000000000000001</v>
      </c>
      <c r="Z414">
        <v>218.64</v>
      </c>
    </row>
    <row r="415" spans="1:26" hidden="1">
      <c r="B415">
        <f t="shared" si="11"/>
        <v>0</v>
      </c>
      <c r="C415" s="2" t="s">
        <v>6940</v>
      </c>
      <c r="D415" s="2" t="s">
        <v>6941</v>
      </c>
      <c r="E415" s="2" t="s">
        <v>6942</v>
      </c>
      <c r="G415" s="2" t="s">
        <v>6943</v>
      </c>
      <c r="H415" s="2" t="s">
        <v>6944</v>
      </c>
      <c r="I415">
        <v>0.06</v>
      </c>
      <c r="J415">
        <v>0.06</v>
      </c>
      <c r="K415" s="2" t="s">
        <v>2946</v>
      </c>
      <c r="N415">
        <v>100</v>
      </c>
      <c r="O415" s="2" t="s">
        <v>3</v>
      </c>
      <c r="P415" s="2" t="s">
        <v>3</v>
      </c>
      <c r="Q415" s="2" t="s">
        <v>4</v>
      </c>
      <c r="R415" s="1">
        <v>41067</v>
      </c>
      <c r="S415" s="2" t="s">
        <v>1045</v>
      </c>
      <c r="T415" s="2" t="s">
        <v>656</v>
      </c>
      <c r="U415" s="2" t="s">
        <v>1046</v>
      </c>
      <c r="V415" s="2" t="s">
        <v>145</v>
      </c>
      <c r="W415">
        <v>1.67</v>
      </c>
      <c r="X415">
        <v>1.01</v>
      </c>
      <c r="Y415">
        <v>0.19</v>
      </c>
      <c r="Z415">
        <v>0.16</v>
      </c>
    </row>
    <row r="416" spans="1:26" hidden="1">
      <c r="A416">
        <f>IF(S416=T416,1,0)</f>
        <v>1</v>
      </c>
      <c r="B416">
        <f t="shared" si="11"/>
        <v>1</v>
      </c>
      <c r="C416" s="2" t="s">
        <v>6945</v>
      </c>
      <c r="D416" s="2" t="s">
        <v>6946</v>
      </c>
      <c r="E416" s="2" t="s">
        <v>4772</v>
      </c>
      <c r="F416">
        <v>110.1</v>
      </c>
      <c r="G416" s="2" t="s">
        <v>6947</v>
      </c>
      <c r="H416" s="2" t="s">
        <v>7349</v>
      </c>
      <c r="I416">
        <v>13.18</v>
      </c>
      <c r="J416">
        <v>12.8</v>
      </c>
      <c r="K416" s="2" t="s">
        <v>6948</v>
      </c>
      <c r="L416">
        <v>2.42</v>
      </c>
      <c r="M416">
        <v>2.41</v>
      </c>
      <c r="N416">
        <v>100</v>
      </c>
      <c r="O416" s="2" t="s">
        <v>3</v>
      </c>
      <c r="P416" s="2" t="s">
        <v>3</v>
      </c>
      <c r="Q416" s="2" t="s">
        <v>4</v>
      </c>
      <c r="R416" s="1">
        <v>41072</v>
      </c>
      <c r="S416" s="2" t="s">
        <v>109</v>
      </c>
      <c r="T416" s="2" t="s">
        <v>109</v>
      </c>
      <c r="U416" s="2" t="s">
        <v>110</v>
      </c>
      <c r="V416" s="2" t="s">
        <v>110</v>
      </c>
      <c r="W416">
        <v>68.17</v>
      </c>
      <c r="X416">
        <v>893.51</v>
      </c>
      <c r="Y416">
        <v>59.99</v>
      </c>
      <c r="Z416">
        <v>881.41</v>
      </c>
    </row>
    <row r="417" spans="1:26" hidden="1">
      <c r="B417">
        <f t="shared" si="11"/>
        <v>0</v>
      </c>
      <c r="C417" s="2" t="s">
        <v>6949</v>
      </c>
      <c r="D417" s="2" t="s">
        <v>6950</v>
      </c>
      <c r="E417" s="2" t="s">
        <v>6951</v>
      </c>
      <c r="F417">
        <v>36.200000000000003</v>
      </c>
      <c r="G417" s="2" t="s">
        <v>6952</v>
      </c>
      <c r="H417" s="2" t="s">
        <v>6953</v>
      </c>
      <c r="I417">
        <v>17.73</v>
      </c>
      <c r="J417">
        <v>18.309999999999999</v>
      </c>
      <c r="K417" s="2" t="s">
        <v>2946</v>
      </c>
      <c r="N417">
        <v>100</v>
      </c>
      <c r="O417" s="2" t="s">
        <v>3</v>
      </c>
      <c r="P417" s="2" t="s">
        <v>3</v>
      </c>
      <c r="Q417" s="2" t="s">
        <v>4</v>
      </c>
      <c r="R417" s="1">
        <v>41071</v>
      </c>
      <c r="S417" s="2" t="s">
        <v>492</v>
      </c>
      <c r="T417" s="2" t="s">
        <v>35</v>
      </c>
      <c r="U417" s="2" t="s">
        <v>493</v>
      </c>
      <c r="V417" s="2" t="s">
        <v>37</v>
      </c>
      <c r="W417">
        <v>13.06</v>
      </c>
      <c r="X417">
        <v>767.86</v>
      </c>
      <c r="Y417">
        <v>38.840000000000003</v>
      </c>
      <c r="Z417" s="3">
        <v>3249.57</v>
      </c>
    </row>
    <row r="418" spans="1:26" hidden="1">
      <c r="B418">
        <f t="shared" si="11"/>
        <v>0</v>
      </c>
      <c r="C418" s="2" t="s">
        <v>6954</v>
      </c>
      <c r="D418" s="2" t="s">
        <v>6955</v>
      </c>
      <c r="E418" s="2" t="s">
        <v>6956</v>
      </c>
      <c r="F418">
        <v>71.75</v>
      </c>
      <c r="G418" s="2" t="s">
        <v>6957</v>
      </c>
      <c r="H418" s="2" t="s">
        <v>6958</v>
      </c>
      <c r="I418">
        <v>11.74</v>
      </c>
      <c r="J418">
        <v>12.03</v>
      </c>
      <c r="K418" s="2" t="s">
        <v>6959</v>
      </c>
      <c r="L418">
        <v>14.59</v>
      </c>
      <c r="M418">
        <v>14.57</v>
      </c>
      <c r="N418">
        <v>100</v>
      </c>
      <c r="O418" s="2" t="s">
        <v>3</v>
      </c>
      <c r="P418" s="2" t="s">
        <v>3</v>
      </c>
      <c r="Q418" s="2" t="s">
        <v>4</v>
      </c>
      <c r="R418" s="1">
        <v>41071</v>
      </c>
      <c r="S418" s="2" t="s">
        <v>150</v>
      </c>
      <c r="T418" s="2" t="s">
        <v>392</v>
      </c>
      <c r="U418" s="2" t="s">
        <v>72</v>
      </c>
      <c r="V418" s="2" t="s">
        <v>6</v>
      </c>
      <c r="W418">
        <v>45.97</v>
      </c>
      <c r="X418">
        <v>245.3</v>
      </c>
      <c r="Y418">
        <v>29.57</v>
      </c>
      <c r="Z418">
        <v>379.35</v>
      </c>
    </row>
    <row r="419" spans="1:26" hidden="1">
      <c r="A419">
        <f>IF(S419=T419,1,0)</f>
        <v>1</v>
      </c>
      <c r="B419">
        <f t="shared" si="11"/>
        <v>1</v>
      </c>
      <c r="C419" s="2" t="s">
        <v>6960</v>
      </c>
      <c r="D419" s="2" t="s">
        <v>6961</v>
      </c>
      <c r="E419" s="2" t="s">
        <v>6712</v>
      </c>
      <c r="F419">
        <v>335</v>
      </c>
      <c r="G419" s="2" t="s">
        <v>6962</v>
      </c>
      <c r="H419" s="2" t="s">
        <v>6963</v>
      </c>
      <c r="I419">
        <v>22.43</v>
      </c>
      <c r="J419">
        <v>22.62</v>
      </c>
      <c r="K419" s="2" t="s">
        <v>2946</v>
      </c>
      <c r="N419">
        <v>100</v>
      </c>
      <c r="O419" s="2" t="s">
        <v>3</v>
      </c>
      <c r="P419" s="2" t="s">
        <v>3</v>
      </c>
      <c r="Q419" s="2" t="s">
        <v>4</v>
      </c>
      <c r="R419" s="1">
        <v>41066</v>
      </c>
      <c r="S419" s="2" t="s">
        <v>390</v>
      </c>
      <c r="T419" s="2" t="s">
        <v>390</v>
      </c>
      <c r="U419" s="2" t="s">
        <v>319</v>
      </c>
      <c r="V419" s="2" t="s">
        <v>319</v>
      </c>
      <c r="W419">
        <v>109.5</v>
      </c>
      <c r="X419" s="3">
        <v>4020.58</v>
      </c>
      <c r="Y419">
        <v>59.72</v>
      </c>
      <c r="Z419" s="3">
        <v>1799.42</v>
      </c>
    </row>
    <row r="420" spans="1:26" hidden="1">
      <c r="A420">
        <f>IF(S420=T420,1,0)</f>
        <v>1</v>
      </c>
      <c r="B420">
        <f t="shared" si="11"/>
        <v>1</v>
      </c>
      <c r="C420" s="2" t="s">
        <v>6964</v>
      </c>
      <c r="D420" s="2" t="s">
        <v>6965</v>
      </c>
      <c r="E420" s="2" t="s">
        <v>1823</v>
      </c>
      <c r="F420">
        <v>9.93</v>
      </c>
      <c r="G420" s="2" t="s">
        <v>6966</v>
      </c>
      <c r="H420" s="2" t="s">
        <v>6967</v>
      </c>
      <c r="I420">
        <v>17.899999999999999</v>
      </c>
      <c r="J420">
        <v>18.149999999999999</v>
      </c>
      <c r="K420" s="2" t="s">
        <v>2946</v>
      </c>
      <c r="L420">
        <v>29.12</v>
      </c>
      <c r="M420">
        <v>29.5</v>
      </c>
      <c r="N420">
        <v>100</v>
      </c>
      <c r="O420" s="2" t="s">
        <v>3</v>
      </c>
      <c r="P420" s="2" t="s">
        <v>3</v>
      </c>
      <c r="Q420" s="2" t="s">
        <v>4</v>
      </c>
      <c r="R420" s="1">
        <v>41065</v>
      </c>
      <c r="S420" s="2" t="s">
        <v>65</v>
      </c>
      <c r="T420" s="2" t="s">
        <v>65</v>
      </c>
      <c r="U420" s="2" t="s">
        <v>66</v>
      </c>
      <c r="V420" s="2" t="s">
        <v>66</v>
      </c>
      <c r="W420">
        <v>3.81</v>
      </c>
      <c r="X420">
        <v>109.49</v>
      </c>
      <c r="Y420">
        <v>49.41</v>
      </c>
      <c r="Z420" s="3">
        <v>1805.92</v>
      </c>
    </row>
    <row r="421" spans="1:26" hidden="1">
      <c r="A421">
        <f>IF(S421=T421,1,0)</f>
        <v>1</v>
      </c>
      <c r="B421">
        <f t="shared" si="11"/>
        <v>1</v>
      </c>
      <c r="C421" s="2" t="s">
        <v>6968</v>
      </c>
      <c r="D421" s="2" t="s">
        <v>6969</v>
      </c>
      <c r="E421" s="2" t="s">
        <v>713</v>
      </c>
      <c r="F421">
        <v>33.869999999999997</v>
      </c>
      <c r="G421" s="2" t="s">
        <v>6970</v>
      </c>
      <c r="H421" s="2" t="s">
        <v>6971</v>
      </c>
      <c r="I421">
        <v>7.4</v>
      </c>
      <c r="J421">
        <v>7.03</v>
      </c>
      <c r="K421" s="2" t="s">
        <v>6972</v>
      </c>
      <c r="L421">
        <v>5.9</v>
      </c>
      <c r="M421">
        <v>6.4</v>
      </c>
      <c r="N421">
        <v>100</v>
      </c>
      <c r="O421" s="2" t="s">
        <v>3</v>
      </c>
      <c r="P421" s="2" t="s">
        <v>3</v>
      </c>
      <c r="Q421" s="2" t="s">
        <v>4</v>
      </c>
      <c r="R421" s="1">
        <v>41064</v>
      </c>
      <c r="S421" s="2" t="s">
        <v>65</v>
      </c>
      <c r="T421" s="2" t="s">
        <v>65</v>
      </c>
      <c r="U421" s="2" t="s">
        <v>66</v>
      </c>
      <c r="V421" s="2" t="s">
        <v>66</v>
      </c>
      <c r="W421">
        <v>22.07</v>
      </c>
      <c r="X421">
        <v>121.87</v>
      </c>
      <c r="Y421">
        <v>452.1</v>
      </c>
      <c r="Z421" s="3">
        <v>2408.89</v>
      </c>
    </row>
    <row r="422" spans="1:26" hidden="1">
      <c r="B422">
        <f t="shared" si="11"/>
        <v>0</v>
      </c>
      <c r="C422" s="2" t="s">
        <v>6973</v>
      </c>
      <c r="D422" s="2" t="s">
        <v>6974</v>
      </c>
      <c r="E422" s="2" t="s">
        <v>2376</v>
      </c>
      <c r="F422">
        <v>12</v>
      </c>
      <c r="G422" s="2" t="s">
        <v>6975</v>
      </c>
      <c r="H422" s="2" t="s">
        <v>6976</v>
      </c>
      <c r="I422">
        <v>2.81</v>
      </c>
      <c r="J422">
        <v>2.9</v>
      </c>
      <c r="K422" s="2" t="s">
        <v>2946</v>
      </c>
      <c r="N422">
        <v>100</v>
      </c>
      <c r="O422" s="2" t="s">
        <v>3</v>
      </c>
      <c r="P422" s="2" t="s">
        <v>3</v>
      </c>
      <c r="Q422" s="2" t="s">
        <v>4</v>
      </c>
      <c r="R422" s="1">
        <v>41061</v>
      </c>
      <c r="S422" s="2" t="s">
        <v>23</v>
      </c>
      <c r="T422" s="2" t="s">
        <v>569</v>
      </c>
      <c r="U422" s="2" t="s">
        <v>24</v>
      </c>
      <c r="V422" s="2" t="s">
        <v>7</v>
      </c>
      <c r="W422">
        <v>11</v>
      </c>
      <c r="X422">
        <v>440.3</v>
      </c>
      <c r="Y422">
        <v>5.76</v>
      </c>
      <c r="Z422">
        <v>165.45</v>
      </c>
    </row>
    <row r="423" spans="1:26" hidden="1">
      <c r="B423">
        <f t="shared" si="11"/>
        <v>0</v>
      </c>
      <c r="C423" s="2" t="s">
        <v>6977</v>
      </c>
      <c r="D423" s="2" t="s">
        <v>6978</v>
      </c>
      <c r="E423" s="2" t="s">
        <v>6979</v>
      </c>
      <c r="F423">
        <v>9.2899999999999991</v>
      </c>
      <c r="G423" s="2" t="s">
        <v>6980</v>
      </c>
      <c r="H423" s="2" t="s">
        <v>6981</v>
      </c>
      <c r="I423">
        <v>7.0000000000000007E-2</v>
      </c>
      <c r="J423">
        <v>7.0000000000000007E-2</v>
      </c>
      <c r="K423" s="2" t="s">
        <v>2946</v>
      </c>
      <c r="N423">
        <v>100</v>
      </c>
      <c r="O423" s="2" t="s">
        <v>3</v>
      </c>
      <c r="P423" s="2" t="s">
        <v>3</v>
      </c>
      <c r="Q423" s="2" t="s">
        <v>4</v>
      </c>
      <c r="R423" s="1">
        <v>41054</v>
      </c>
      <c r="S423" s="2" t="s">
        <v>133</v>
      </c>
      <c r="T423" s="2" t="s">
        <v>370</v>
      </c>
      <c r="U423" s="2" t="s">
        <v>6982</v>
      </c>
      <c r="V423" s="2" t="s">
        <v>91</v>
      </c>
      <c r="W423">
        <v>22.78</v>
      </c>
      <c r="X423">
        <v>7.81</v>
      </c>
      <c r="Y423">
        <v>12.89</v>
      </c>
      <c r="Z423">
        <v>5.59</v>
      </c>
    </row>
    <row r="424" spans="1:26" hidden="1">
      <c r="B424">
        <f t="shared" si="11"/>
        <v>0</v>
      </c>
      <c r="C424" s="2" t="s">
        <v>6983</v>
      </c>
      <c r="D424" s="2" t="s">
        <v>6984</v>
      </c>
      <c r="E424" s="2" t="s">
        <v>6985</v>
      </c>
      <c r="F424">
        <v>146.69</v>
      </c>
      <c r="G424" s="2" t="s">
        <v>6986</v>
      </c>
      <c r="H424" s="2" t="s">
        <v>6987</v>
      </c>
      <c r="I424">
        <v>12.47</v>
      </c>
      <c r="J424">
        <v>12.3</v>
      </c>
      <c r="K424" s="2" t="s">
        <v>6988</v>
      </c>
      <c r="L424">
        <v>14.35</v>
      </c>
      <c r="M424">
        <v>14.38</v>
      </c>
      <c r="N424">
        <v>100</v>
      </c>
      <c r="O424" s="2" t="s">
        <v>3</v>
      </c>
      <c r="P424" s="2" t="s">
        <v>3</v>
      </c>
      <c r="Q424" s="2" t="s">
        <v>4</v>
      </c>
      <c r="R424" s="1">
        <v>41064</v>
      </c>
      <c r="S424" s="2" t="s">
        <v>334</v>
      </c>
      <c r="T424" s="2" t="s">
        <v>42</v>
      </c>
      <c r="U424" s="2" t="s">
        <v>335</v>
      </c>
      <c r="V424" s="2" t="s">
        <v>44</v>
      </c>
      <c r="W424">
        <v>21.13</v>
      </c>
      <c r="X424">
        <v>133.83000000000001</v>
      </c>
      <c r="Y424">
        <v>79.41</v>
      </c>
      <c r="Z424">
        <v>723.37</v>
      </c>
    </row>
    <row r="425" spans="1:26" hidden="1">
      <c r="A425">
        <f>IF(S425=T425,1,0)</f>
        <v>1</v>
      </c>
      <c r="B425">
        <f t="shared" si="11"/>
        <v>1</v>
      </c>
      <c r="C425" s="2" t="s">
        <v>6989</v>
      </c>
      <c r="D425" s="2" t="s">
        <v>6990</v>
      </c>
      <c r="E425" s="2" t="s">
        <v>6991</v>
      </c>
      <c r="G425" s="2" t="s">
        <v>6992</v>
      </c>
      <c r="H425" s="2" t="s">
        <v>6993</v>
      </c>
      <c r="I425">
        <v>3.68</v>
      </c>
      <c r="J425">
        <v>3.77</v>
      </c>
      <c r="K425" s="2" t="s">
        <v>2946</v>
      </c>
      <c r="N425">
        <v>100</v>
      </c>
      <c r="O425" s="2" t="s">
        <v>3</v>
      </c>
      <c r="P425" s="2" t="s">
        <v>3</v>
      </c>
      <c r="Q425" s="2" t="s">
        <v>4</v>
      </c>
      <c r="R425" s="1">
        <v>41061</v>
      </c>
      <c r="S425" s="2" t="s">
        <v>231</v>
      </c>
      <c r="T425" s="2" t="s">
        <v>231</v>
      </c>
      <c r="U425" s="2" t="s">
        <v>110</v>
      </c>
      <c r="V425" s="2" t="s">
        <v>110</v>
      </c>
      <c r="W425">
        <v>51.47</v>
      </c>
      <c r="X425">
        <v>156.63999999999999</v>
      </c>
      <c r="Y425">
        <v>12.99</v>
      </c>
      <c r="Z425">
        <v>99.15</v>
      </c>
    </row>
    <row r="426" spans="1:26" hidden="1">
      <c r="B426">
        <f t="shared" si="11"/>
        <v>0</v>
      </c>
      <c r="C426" s="2" t="s">
        <v>6994</v>
      </c>
      <c r="D426" s="2" t="s">
        <v>6995</v>
      </c>
      <c r="E426" s="2" t="s">
        <v>1844</v>
      </c>
      <c r="F426">
        <v>242.19</v>
      </c>
      <c r="G426" s="2" t="s">
        <v>6996</v>
      </c>
      <c r="H426" s="2" t="s">
        <v>6997</v>
      </c>
      <c r="I426">
        <v>83.84</v>
      </c>
      <c r="J426">
        <v>84.56</v>
      </c>
      <c r="K426" s="2" t="s">
        <v>6998</v>
      </c>
      <c r="L426">
        <v>26.68</v>
      </c>
      <c r="M426">
        <v>26.71</v>
      </c>
      <c r="N426">
        <v>100</v>
      </c>
      <c r="O426" s="2" t="s">
        <v>3</v>
      </c>
      <c r="P426" s="2" t="s">
        <v>3</v>
      </c>
      <c r="Q426" s="2" t="s">
        <v>4</v>
      </c>
      <c r="R426" s="1">
        <v>41064</v>
      </c>
      <c r="S426" s="2" t="s">
        <v>960</v>
      </c>
      <c r="T426" s="2" t="s">
        <v>225</v>
      </c>
      <c r="U426" s="2" t="s">
        <v>145</v>
      </c>
      <c r="V426" s="2" t="s">
        <v>38</v>
      </c>
      <c r="W426">
        <v>110.99</v>
      </c>
      <c r="X426" s="3">
        <v>5597.2</v>
      </c>
      <c r="Y426">
        <v>79</v>
      </c>
      <c r="Z426" s="3">
        <v>6130.6</v>
      </c>
    </row>
    <row r="427" spans="1:26" hidden="1">
      <c r="B427">
        <f t="shared" si="11"/>
        <v>0</v>
      </c>
      <c r="C427" s="2" t="s">
        <v>6999</v>
      </c>
      <c r="D427" s="2" t="s">
        <v>7000</v>
      </c>
      <c r="E427" s="2" t="s">
        <v>7001</v>
      </c>
      <c r="F427">
        <v>11</v>
      </c>
      <c r="G427" s="2" t="s">
        <v>7002</v>
      </c>
      <c r="H427" s="2" t="s">
        <v>7003</v>
      </c>
      <c r="I427">
        <v>10.83</v>
      </c>
      <c r="J427">
        <v>11.59</v>
      </c>
      <c r="K427" s="2" t="s">
        <v>2946</v>
      </c>
      <c r="N427">
        <v>100</v>
      </c>
      <c r="O427" s="2" t="s">
        <v>3</v>
      </c>
      <c r="P427" s="2" t="s">
        <v>3</v>
      </c>
      <c r="Q427" s="2" t="s">
        <v>4</v>
      </c>
      <c r="R427" s="1">
        <v>41061</v>
      </c>
      <c r="S427" s="2" t="s">
        <v>571</v>
      </c>
      <c r="T427" s="2" t="s">
        <v>2173</v>
      </c>
      <c r="U427" s="2" t="s">
        <v>103</v>
      </c>
      <c r="V427" s="2" t="s">
        <v>91</v>
      </c>
      <c r="W427">
        <v>13.05</v>
      </c>
      <c r="X427">
        <v>90.46</v>
      </c>
      <c r="Y427">
        <v>8.0399999999999991</v>
      </c>
      <c r="Z427">
        <v>74.03</v>
      </c>
    </row>
    <row r="428" spans="1:26" hidden="1">
      <c r="B428">
        <f t="shared" si="11"/>
        <v>0</v>
      </c>
      <c r="C428" s="2" t="s">
        <v>7004</v>
      </c>
      <c r="D428" s="2" t="s">
        <v>7005</v>
      </c>
      <c r="E428" s="2" t="s">
        <v>7006</v>
      </c>
      <c r="F428">
        <v>55</v>
      </c>
      <c r="G428" s="2" t="s">
        <v>7007</v>
      </c>
      <c r="H428" s="2" t="s">
        <v>7008</v>
      </c>
      <c r="I428">
        <v>19.89</v>
      </c>
      <c r="J428">
        <v>19.2</v>
      </c>
      <c r="K428" s="2" t="s">
        <v>2946</v>
      </c>
      <c r="N428">
        <v>87.4</v>
      </c>
      <c r="O428" s="2" t="s">
        <v>3</v>
      </c>
      <c r="P428" s="2" t="s">
        <v>3</v>
      </c>
      <c r="Q428" s="2" t="s">
        <v>4</v>
      </c>
      <c r="R428" s="1">
        <v>41061</v>
      </c>
      <c r="S428" s="2" t="s">
        <v>811</v>
      </c>
      <c r="T428" s="2" t="s">
        <v>317</v>
      </c>
      <c r="U428" s="2" t="s">
        <v>335</v>
      </c>
      <c r="V428" s="2" t="s">
        <v>534</v>
      </c>
      <c r="W428">
        <v>51.64</v>
      </c>
      <c r="X428">
        <v>228.65</v>
      </c>
      <c r="Y428">
        <v>10.86</v>
      </c>
      <c r="Z428">
        <v>189.81</v>
      </c>
    </row>
    <row r="429" spans="1:26" hidden="1">
      <c r="B429">
        <f t="shared" si="11"/>
        <v>0</v>
      </c>
      <c r="C429" s="2" t="s">
        <v>7009</v>
      </c>
      <c r="D429" s="2" t="s">
        <v>7010</v>
      </c>
      <c r="E429" s="2" t="s">
        <v>7011</v>
      </c>
      <c r="F429">
        <v>125</v>
      </c>
      <c r="G429" s="2" t="s">
        <v>7012</v>
      </c>
      <c r="H429" s="2" t="s">
        <v>7013</v>
      </c>
      <c r="I429">
        <v>5.93</v>
      </c>
      <c r="J429">
        <v>6.07</v>
      </c>
      <c r="K429" s="2" t="s">
        <v>2946</v>
      </c>
      <c r="N429">
        <v>100</v>
      </c>
      <c r="O429" s="2" t="s">
        <v>3</v>
      </c>
      <c r="P429" s="2" t="s">
        <v>3</v>
      </c>
      <c r="Q429" s="2" t="s">
        <v>4</v>
      </c>
      <c r="R429" s="1">
        <v>41060</v>
      </c>
      <c r="S429" s="2" t="s">
        <v>609</v>
      </c>
      <c r="T429" s="2" t="s">
        <v>2343</v>
      </c>
      <c r="U429" s="2" t="s">
        <v>420</v>
      </c>
      <c r="V429" s="2" t="s">
        <v>536</v>
      </c>
      <c r="W429">
        <v>68.36</v>
      </c>
      <c r="X429">
        <v>293.91000000000003</v>
      </c>
      <c r="Y429">
        <v>35.25</v>
      </c>
      <c r="Z429">
        <v>524.21</v>
      </c>
    </row>
    <row r="430" spans="1:26" hidden="1">
      <c r="B430">
        <f t="shared" si="11"/>
        <v>0</v>
      </c>
      <c r="C430" s="2" t="s">
        <v>7014</v>
      </c>
      <c r="D430" s="2" t="s">
        <v>7015</v>
      </c>
      <c r="E430" s="2" t="s">
        <v>1138</v>
      </c>
      <c r="F430">
        <v>603.94000000000005</v>
      </c>
      <c r="G430" s="2" t="s">
        <v>7016</v>
      </c>
      <c r="H430" s="2" t="s">
        <v>7017</v>
      </c>
      <c r="I430">
        <v>41.03</v>
      </c>
      <c r="J430">
        <v>41.34</v>
      </c>
      <c r="K430" s="2" t="s">
        <v>7018</v>
      </c>
      <c r="L430">
        <v>11.79</v>
      </c>
      <c r="M430">
        <v>11.82</v>
      </c>
      <c r="N430">
        <v>100</v>
      </c>
      <c r="O430" s="2" t="s">
        <v>3</v>
      </c>
      <c r="P430" s="2" t="s">
        <v>3</v>
      </c>
      <c r="Q430" s="2" t="s">
        <v>4</v>
      </c>
      <c r="R430" s="1">
        <v>41061</v>
      </c>
      <c r="S430" s="2" t="s">
        <v>71</v>
      </c>
      <c r="T430" s="2" t="s">
        <v>227</v>
      </c>
      <c r="U430" s="2" t="s">
        <v>72</v>
      </c>
      <c r="V430" s="2" t="s">
        <v>95</v>
      </c>
      <c r="W430">
        <v>77.38</v>
      </c>
      <c r="X430" s="3">
        <v>112127</v>
      </c>
      <c r="Y430">
        <v>110.19</v>
      </c>
      <c r="Z430" s="3">
        <v>222921</v>
      </c>
    </row>
    <row r="431" spans="1:26" hidden="1">
      <c r="A431">
        <f>IF(S431=T431,1,0)</f>
        <v>0</v>
      </c>
      <c r="B431">
        <f t="shared" si="11"/>
        <v>1</v>
      </c>
      <c r="C431" s="2" t="s">
        <v>7019</v>
      </c>
      <c r="D431" s="2" t="s">
        <v>7020</v>
      </c>
      <c r="E431" s="2" t="s">
        <v>1187</v>
      </c>
      <c r="F431">
        <v>134.74</v>
      </c>
      <c r="G431" s="2" t="s">
        <v>7021</v>
      </c>
      <c r="H431" s="2" t="s">
        <v>7350</v>
      </c>
      <c r="I431">
        <v>21.82</v>
      </c>
      <c r="J431">
        <v>20.75</v>
      </c>
      <c r="K431" s="2" t="s">
        <v>7022</v>
      </c>
      <c r="L431">
        <v>13.3</v>
      </c>
      <c r="M431">
        <v>19.23</v>
      </c>
      <c r="N431">
        <v>100</v>
      </c>
      <c r="O431" s="2" t="s">
        <v>3</v>
      </c>
      <c r="P431" s="2" t="s">
        <v>3</v>
      </c>
      <c r="Q431" s="2" t="s">
        <v>4</v>
      </c>
      <c r="R431" s="1">
        <v>41060</v>
      </c>
      <c r="S431" s="2" t="s">
        <v>64</v>
      </c>
      <c r="T431" s="2" t="s">
        <v>65</v>
      </c>
      <c r="U431" s="2" t="s">
        <v>66</v>
      </c>
      <c r="V431" s="2" t="s">
        <v>66</v>
      </c>
      <c r="W431">
        <v>55.73</v>
      </c>
      <c r="X431">
        <v>183.58</v>
      </c>
      <c r="Y431" s="3">
        <v>1024.74</v>
      </c>
      <c r="Z431" s="3">
        <v>4029.33</v>
      </c>
    </row>
    <row r="432" spans="1:26" hidden="1">
      <c r="A432">
        <f>IF(S432=T432,1,0)</f>
        <v>0</v>
      </c>
      <c r="B432">
        <f t="shared" si="11"/>
        <v>1</v>
      </c>
      <c r="C432" s="2" t="s">
        <v>7023</v>
      </c>
      <c r="D432" s="2" t="s">
        <v>7024</v>
      </c>
      <c r="E432" s="2" t="s">
        <v>5446</v>
      </c>
      <c r="F432">
        <v>84.57</v>
      </c>
      <c r="G432" s="2" t="s">
        <v>7025</v>
      </c>
      <c r="H432" s="2" t="s">
        <v>7026</v>
      </c>
      <c r="I432">
        <v>13.78</v>
      </c>
      <c r="J432">
        <v>13.65</v>
      </c>
      <c r="K432" s="2" t="s">
        <v>7027</v>
      </c>
      <c r="L432">
        <v>12.7</v>
      </c>
      <c r="M432">
        <v>12.59</v>
      </c>
      <c r="N432">
        <v>94.29</v>
      </c>
      <c r="O432" s="2" t="s">
        <v>3</v>
      </c>
      <c r="P432" s="2" t="s">
        <v>3</v>
      </c>
      <c r="Q432" s="2" t="s">
        <v>4</v>
      </c>
      <c r="R432" s="1">
        <v>41060</v>
      </c>
      <c r="S432" s="2" t="s">
        <v>187</v>
      </c>
      <c r="T432" s="2" t="s">
        <v>65</v>
      </c>
      <c r="U432" s="2" t="s">
        <v>66</v>
      </c>
      <c r="V432" s="2" t="s">
        <v>66</v>
      </c>
      <c r="W432">
        <v>55.59</v>
      </c>
      <c r="X432">
        <v>80.2</v>
      </c>
      <c r="Y432">
        <v>724.6</v>
      </c>
      <c r="Z432" s="3">
        <v>1645.83</v>
      </c>
    </row>
    <row r="433" spans="1:26" hidden="1">
      <c r="B433">
        <f t="shared" si="11"/>
        <v>0</v>
      </c>
      <c r="C433" s="2" t="s">
        <v>7028</v>
      </c>
      <c r="D433" s="2" t="s">
        <v>7029</v>
      </c>
      <c r="E433" s="2" t="s">
        <v>7030</v>
      </c>
      <c r="F433">
        <v>8.4700000000000006</v>
      </c>
      <c r="G433" s="2" t="s">
        <v>7031</v>
      </c>
      <c r="H433" s="2" t="s">
        <v>7032</v>
      </c>
      <c r="K433" s="2" t="s">
        <v>2946</v>
      </c>
      <c r="N433">
        <v>100</v>
      </c>
      <c r="O433" s="2" t="s">
        <v>3</v>
      </c>
      <c r="P433" s="2" t="s">
        <v>3</v>
      </c>
      <c r="Q433" s="2" t="s">
        <v>4</v>
      </c>
      <c r="R433" s="1">
        <v>41060</v>
      </c>
      <c r="S433" s="2" t="s">
        <v>7033</v>
      </c>
      <c r="T433" s="2" t="s">
        <v>99</v>
      </c>
      <c r="U433" s="2" t="s">
        <v>38</v>
      </c>
      <c r="V433" s="2" t="s">
        <v>145</v>
      </c>
      <c r="W433">
        <v>0.33</v>
      </c>
      <c r="X433">
        <v>0</v>
      </c>
      <c r="Y433">
        <v>0.06</v>
      </c>
      <c r="Z433">
        <v>0.06</v>
      </c>
    </row>
    <row r="434" spans="1:26" hidden="1">
      <c r="A434">
        <f>IF(S434=T434,1,0)</f>
        <v>1</v>
      </c>
      <c r="B434">
        <f t="shared" si="11"/>
        <v>1</v>
      </c>
      <c r="C434" s="2" t="s">
        <v>7034</v>
      </c>
      <c r="D434" s="2" t="s">
        <v>7035</v>
      </c>
      <c r="E434" s="2" t="s">
        <v>7036</v>
      </c>
      <c r="F434">
        <v>370</v>
      </c>
      <c r="G434" s="2" t="s">
        <v>7037</v>
      </c>
      <c r="H434" s="2" t="s">
        <v>7038</v>
      </c>
      <c r="I434">
        <v>22.02</v>
      </c>
      <c r="J434">
        <v>22.86</v>
      </c>
      <c r="K434" s="2" t="s">
        <v>2946</v>
      </c>
      <c r="N434">
        <v>100</v>
      </c>
      <c r="O434" s="2" t="s">
        <v>3</v>
      </c>
      <c r="P434" s="2" t="s">
        <v>3</v>
      </c>
      <c r="Q434" s="2" t="s">
        <v>4</v>
      </c>
      <c r="R434" s="1">
        <v>41060</v>
      </c>
      <c r="S434" s="2" t="s">
        <v>323</v>
      </c>
      <c r="T434" s="2" t="s">
        <v>323</v>
      </c>
      <c r="U434" s="2" t="s">
        <v>304</v>
      </c>
      <c r="V434" s="2" t="s">
        <v>304</v>
      </c>
      <c r="W434">
        <v>50.18</v>
      </c>
      <c r="X434" s="3">
        <v>2869.74</v>
      </c>
      <c r="Y434">
        <v>92.33</v>
      </c>
      <c r="Z434" s="3">
        <v>1729.88</v>
      </c>
    </row>
    <row r="435" spans="1:26" hidden="1">
      <c r="A435">
        <f>IF(S435=T435,1,0)</f>
        <v>1</v>
      </c>
      <c r="B435">
        <f t="shared" si="11"/>
        <v>1</v>
      </c>
      <c r="C435" s="2" t="s">
        <v>7039</v>
      </c>
      <c r="D435" s="2" t="s">
        <v>7040</v>
      </c>
      <c r="E435" s="2" t="s">
        <v>5865</v>
      </c>
      <c r="F435">
        <v>670.45</v>
      </c>
      <c r="G435" s="2" t="s">
        <v>7041</v>
      </c>
      <c r="H435" s="2" t="s">
        <v>7351</v>
      </c>
      <c r="I435">
        <v>131.22</v>
      </c>
      <c r="J435">
        <v>133.74</v>
      </c>
      <c r="K435" s="2" t="s">
        <v>2946</v>
      </c>
      <c r="N435">
        <v>100</v>
      </c>
      <c r="O435" s="2" t="s">
        <v>3</v>
      </c>
      <c r="P435" s="2" t="s">
        <v>3</v>
      </c>
      <c r="Q435" s="2" t="s">
        <v>4</v>
      </c>
      <c r="R435" s="1">
        <v>41064</v>
      </c>
      <c r="S435" s="2" t="s">
        <v>5</v>
      </c>
      <c r="T435" s="2" t="s">
        <v>5</v>
      </c>
      <c r="U435" s="2" t="s">
        <v>85</v>
      </c>
      <c r="V435" s="2" t="s">
        <v>85</v>
      </c>
      <c r="W435">
        <v>24.74</v>
      </c>
      <c r="X435" s="3">
        <v>2643.29</v>
      </c>
      <c r="Y435">
        <v>73.97</v>
      </c>
      <c r="Z435" s="3">
        <v>4345.54</v>
      </c>
    </row>
    <row r="436" spans="1:26" hidden="1">
      <c r="B436">
        <f t="shared" si="11"/>
        <v>0</v>
      </c>
      <c r="C436" s="2" t="s">
        <v>7042</v>
      </c>
      <c r="D436" s="2" t="s">
        <v>1265</v>
      </c>
      <c r="E436" s="2" t="s">
        <v>849</v>
      </c>
      <c r="F436">
        <v>240.57</v>
      </c>
      <c r="G436" s="2" t="s">
        <v>7352</v>
      </c>
      <c r="H436" s="2" t="s">
        <v>7043</v>
      </c>
      <c r="I436">
        <v>60.66</v>
      </c>
      <c r="J436">
        <v>59.92</v>
      </c>
      <c r="K436" s="2" t="s">
        <v>7044</v>
      </c>
      <c r="L436">
        <v>14.2</v>
      </c>
      <c r="M436">
        <v>14.2</v>
      </c>
      <c r="N436">
        <v>100</v>
      </c>
      <c r="O436" s="2" t="s">
        <v>3</v>
      </c>
      <c r="P436" s="2" t="s">
        <v>3</v>
      </c>
      <c r="Q436" s="2" t="s">
        <v>4</v>
      </c>
      <c r="R436" s="1">
        <v>41058</v>
      </c>
      <c r="S436" s="2" t="s">
        <v>442</v>
      </c>
      <c r="T436" s="2" t="s">
        <v>105</v>
      </c>
      <c r="U436" s="2" t="s">
        <v>72</v>
      </c>
      <c r="V436" s="2" t="s">
        <v>91</v>
      </c>
      <c r="W436">
        <v>196.49</v>
      </c>
      <c r="X436" s="3">
        <v>1967.8</v>
      </c>
      <c r="Y436">
        <v>128.08000000000001</v>
      </c>
      <c r="Z436" s="3">
        <v>1939.6</v>
      </c>
    </row>
    <row r="437" spans="1:26" hidden="1">
      <c r="B437">
        <f t="shared" si="11"/>
        <v>0</v>
      </c>
      <c r="C437" s="2" t="s">
        <v>7045</v>
      </c>
      <c r="D437" s="2" t="s">
        <v>1448</v>
      </c>
      <c r="E437" s="2" t="s">
        <v>7046</v>
      </c>
      <c r="F437" s="3">
        <v>2530.69</v>
      </c>
      <c r="G437" s="2" t="s">
        <v>7353</v>
      </c>
      <c r="H437" s="2" t="s">
        <v>7047</v>
      </c>
      <c r="I437">
        <v>12.39</v>
      </c>
      <c r="J437">
        <v>12.68</v>
      </c>
      <c r="K437" s="2" t="s">
        <v>7048</v>
      </c>
      <c r="L437">
        <v>25.15</v>
      </c>
      <c r="M437">
        <v>25.23</v>
      </c>
      <c r="N437">
        <v>100</v>
      </c>
      <c r="O437" s="2" t="s">
        <v>3</v>
      </c>
      <c r="P437" s="2" t="s">
        <v>3</v>
      </c>
      <c r="Q437" s="2" t="s">
        <v>4</v>
      </c>
      <c r="R437" s="1">
        <v>41092</v>
      </c>
      <c r="S437" s="2" t="s">
        <v>5</v>
      </c>
      <c r="T437" s="2" t="s">
        <v>392</v>
      </c>
      <c r="U437" s="2" t="s">
        <v>85</v>
      </c>
      <c r="V437" s="2" t="s">
        <v>6</v>
      </c>
      <c r="W437">
        <v>893.76</v>
      </c>
      <c r="X437" s="3">
        <v>61509</v>
      </c>
      <c r="Y437" s="3">
        <v>1631.37</v>
      </c>
      <c r="Z437" s="3">
        <v>43443</v>
      </c>
    </row>
    <row r="438" spans="1:26" hidden="1">
      <c r="A438">
        <f>IF(S438=T438,1,0)</f>
        <v>1</v>
      </c>
      <c r="B438">
        <f t="shared" si="11"/>
        <v>1</v>
      </c>
      <c r="C438" s="2" t="s">
        <v>7049</v>
      </c>
      <c r="D438" s="2" t="s">
        <v>7050</v>
      </c>
      <c r="E438" s="2" t="s">
        <v>7051</v>
      </c>
      <c r="F438">
        <v>127.77</v>
      </c>
      <c r="G438" s="2" t="s">
        <v>7354</v>
      </c>
      <c r="H438" s="2" t="s">
        <v>7052</v>
      </c>
      <c r="I438">
        <v>15.12</v>
      </c>
      <c r="J438">
        <v>16.190000000000001</v>
      </c>
      <c r="K438" s="2" t="s">
        <v>2946</v>
      </c>
      <c r="N438">
        <v>100</v>
      </c>
      <c r="O438" s="2" t="s">
        <v>3</v>
      </c>
      <c r="P438" s="2" t="s">
        <v>3</v>
      </c>
      <c r="Q438" s="2" t="s">
        <v>4</v>
      </c>
      <c r="R438" s="1">
        <v>41053</v>
      </c>
      <c r="S438" s="2" t="s">
        <v>5</v>
      </c>
      <c r="T438" s="2" t="s">
        <v>5</v>
      </c>
      <c r="U438" s="2" t="s">
        <v>85</v>
      </c>
      <c r="V438" s="2" t="s">
        <v>85</v>
      </c>
      <c r="W438">
        <v>11.89</v>
      </c>
      <c r="X438">
        <v>106.14</v>
      </c>
      <c r="Y438">
        <v>12.67</v>
      </c>
      <c r="Z438">
        <v>156.87</v>
      </c>
    </row>
    <row r="439" spans="1:26" hidden="1">
      <c r="B439">
        <f t="shared" si="11"/>
        <v>0</v>
      </c>
      <c r="C439" s="2" t="s">
        <v>7053</v>
      </c>
      <c r="D439" s="2" t="s">
        <v>7054</v>
      </c>
      <c r="E439" s="2" t="s">
        <v>200</v>
      </c>
      <c r="F439">
        <v>72.64</v>
      </c>
      <c r="G439" s="2" t="s">
        <v>7055</v>
      </c>
      <c r="H439" s="2" t="s">
        <v>7056</v>
      </c>
      <c r="I439">
        <v>10.3</v>
      </c>
      <c r="J439">
        <v>10.46</v>
      </c>
      <c r="K439" s="2" t="s">
        <v>7057</v>
      </c>
      <c r="L439">
        <v>1.08</v>
      </c>
      <c r="M439">
        <v>1.07</v>
      </c>
      <c r="N439">
        <v>100</v>
      </c>
      <c r="O439" s="2" t="s">
        <v>3</v>
      </c>
      <c r="P439" s="2" t="s">
        <v>3</v>
      </c>
      <c r="Q439" s="2" t="s">
        <v>4</v>
      </c>
      <c r="R439" s="1">
        <v>41051</v>
      </c>
      <c r="S439" s="2" t="s">
        <v>48</v>
      </c>
      <c r="T439" s="2" t="s">
        <v>30</v>
      </c>
      <c r="U439" s="2" t="s">
        <v>7</v>
      </c>
      <c r="V439" s="2" t="s">
        <v>31</v>
      </c>
      <c r="W439">
        <v>31.48</v>
      </c>
      <c r="X439" s="3">
        <v>10552.4</v>
      </c>
      <c r="Y439">
        <v>24.57</v>
      </c>
      <c r="Z439" s="3">
        <v>8212.7999999999993</v>
      </c>
    </row>
    <row r="440" spans="1:26" hidden="1">
      <c r="A440">
        <f>IF(S440=T440,1,0)</f>
        <v>1</v>
      </c>
      <c r="B440">
        <f t="shared" si="11"/>
        <v>1</v>
      </c>
      <c r="C440" s="2" t="s">
        <v>7058</v>
      </c>
      <c r="D440" s="2" t="s">
        <v>7059</v>
      </c>
      <c r="E440" s="2" t="s">
        <v>7060</v>
      </c>
      <c r="G440" s="2" t="s">
        <v>7061</v>
      </c>
      <c r="H440" s="2" t="s">
        <v>7062</v>
      </c>
      <c r="I440">
        <v>0.01</v>
      </c>
      <c r="J440">
        <v>0.01</v>
      </c>
      <c r="K440" s="2" t="s">
        <v>2946</v>
      </c>
      <c r="N440">
        <v>100</v>
      </c>
      <c r="O440" s="2" t="s">
        <v>3</v>
      </c>
      <c r="P440" s="2" t="s">
        <v>3</v>
      </c>
      <c r="Q440" s="2" t="s">
        <v>4</v>
      </c>
      <c r="R440" s="1">
        <v>41047</v>
      </c>
      <c r="S440" s="2" t="s">
        <v>2048</v>
      </c>
      <c r="T440" s="2" t="s">
        <v>2048</v>
      </c>
      <c r="U440" s="2" t="s">
        <v>802</v>
      </c>
      <c r="V440" s="2" t="s">
        <v>802</v>
      </c>
      <c r="W440">
        <v>5.68</v>
      </c>
      <c r="X440">
        <v>12.37</v>
      </c>
      <c r="Y440">
        <v>0.84</v>
      </c>
      <c r="Z440">
        <v>1.37</v>
      </c>
    </row>
    <row r="441" spans="1:26" hidden="1">
      <c r="A441">
        <f>IF(S441=T441,1,0)</f>
        <v>0</v>
      </c>
      <c r="B441">
        <f t="shared" si="11"/>
        <v>1</v>
      </c>
      <c r="C441" s="2" t="s">
        <v>7063</v>
      </c>
      <c r="D441" s="2" t="s">
        <v>7064</v>
      </c>
      <c r="E441" s="2" t="s">
        <v>7065</v>
      </c>
      <c r="G441" s="2" t="s">
        <v>7066</v>
      </c>
      <c r="H441" s="2" t="s">
        <v>7067</v>
      </c>
      <c r="I441">
        <v>0.32</v>
      </c>
      <c r="J441">
        <v>0.28000000000000003</v>
      </c>
      <c r="K441" s="2" t="s">
        <v>2946</v>
      </c>
      <c r="N441">
        <v>100</v>
      </c>
      <c r="O441" s="2" t="s">
        <v>3</v>
      </c>
      <c r="P441" s="2" t="s">
        <v>3</v>
      </c>
      <c r="Q441" s="2" t="s">
        <v>4</v>
      </c>
      <c r="R441" s="1">
        <v>41050</v>
      </c>
      <c r="S441" s="2" t="s">
        <v>201</v>
      </c>
      <c r="T441" s="2" t="s">
        <v>682</v>
      </c>
      <c r="U441" s="2" t="s">
        <v>433</v>
      </c>
      <c r="V441" s="2" t="s">
        <v>433</v>
      </c>
      <c r="W441">
        <v>0.87</v>
      </c>
      <c r="X441">
        <v>0.61</v>
      </c>
      <c r="Y441">
        <v>0.03</v>
      </c>
      <c r="Z441">
        <v>0.2</v>
      </c>
    </row>
    <row r="442" spans="1:26" hidden="1">
      <c r="B442">
        <f t="shared" si="11"/>
        <v>0</v>
      </c>
      <c r="C442" s="2" t="s">
        <v>7068</v>
      </c>
      <c r="D442" s="2" t="s">
        <v>7069</v>
      </c>
      <c r="E442" s="2" t="s">
        <v>7070</v>
      </c>
      <c r="F442">
        <v>693</v>
      </c>
      <c r="G442" s="2" t="s">
        <v>7071</v>
      </c>
      <c r="H442" s="2" t="s">
        <v>7072</v>
      </c>
      <c r="I442">
        <v>23.15</v>
      </c>
      <c r="J442">
        <v>23.08</v>
      </c>
      <c r="K442" s="2" t="s">
        <v>2946</v>
      </c>
      <c r="N442">
        <v>100</v>
      </c>
      <c r="O442" s="2" t="s">
        <v>3</v>
      </c>
      <c r="P442" s="2" t="s">
        <v>3</v>
      </c>
      <c r="Q442" s="2" t="s">
        <v>4</v>
      </c>
      <c r="R442" s="1">
        <v>41050</v>
      </c>
      <c r="S442" s="2" t="s">
        <v>811</v>
      </c>
      <c r="T442" s="2" t="s">
        <v>7073</v>
      </c>
      <c r="U442" s="2" t="s">
        <v>335</v>
      </c>
      <c r="V442" s="2" t="s">
        <v>319</v>
      </c>
      <c r="W442" s="3">
        <v>3129.05</v>
      </c>
      <c r="X442" s="3">
        <v>1310.47</v>
      </c>
      <c r="Y442">
        <v>680.26</v>
      </c>
      <c r="Z442">
        <v>749.14</v>
      </c>
    </row>
    <row r="443" spans="1:26" hidden="1">
      <c r="A443">
        <f>IF(S443=T443,1,0)</f>
        <v>0</v>
      </c>
      <c r="B443">
        <f t="shared" si="11"/>
        <v>1</v>
      </c>
      <c r="C443" s="2" t="s">
        <v>7074</v>
      </c>
      <c r="D443" s="2" t="s">
        <v>7075</v>
      </c>
      <c r="E443" s="2" t="s">
        <v>6381</v>
      </c>
      <c r="F443">
        <v>202.21</v>
      </c>
      <c r="G443" s="2" t="s">
        <v>7076</v>
      </c>
      <c r="H443" s="2" t="s">
        <v>7355</v>
      </c>
      <c r="I443">
        <v>25.21</v>
      </c>
      <c r="J443">
        <v>25.28</v>
      </c>
      <c r="K443" s="2" t="s">
        <v>2946</v>
      </c>
      <c r="N443">
        <v>100</v>
      </c>
      <c r="O443" s="2" t="s">
        <v>3</v>
      </c>
      <c r="P443" s="2" t="s">
        <v>3</v>
      </c>
      <c r="Q443" s="2" t="s">
        <v>4</v>
      </c>
      <c r="R443" s="1">
        <v>41046</v>
      </c>
      <c r="S443" s="2" t="s">
        <v>334</v>
      </c>
      <c r="T443" s="2" t="s">
        <v>219</v>
      </c>
      <c r="U443" s="2" t="s">
        <v>335</v>
      </c>
      <c r="V443" s="2" t="s">
        <v>335</v>
      </c>
      <c r="W443">
        <v>23.95</v>
      </c>
      <c r="X443">
        <v>274.23</v>
      </c>
      <c r="Y443">
        <v>203.42</v>
      </c>
      <c r="Z443">
        <v>883.85</v>
      </c>
    </row>
    <row r="444" spans="1:26" hidden="1">
      <c r="B444">
        <f t="shared" si="11"/>
        <v>0</v>
      </c>
      <c r="C444" s="2" t="s">
        <v>7077</v>
      </c>
      <c r="D444" s="2" t="s">
        <v>7078</v>
      </c>
      <c r="E444" s="2" t="s">
        <v>7079</v>
      </c>
      <c r="F444">
        <v>21.5</v>
      </c>
      <c r="G444" s="2" t="s">
        <v>7080</v>
      </c>
      <c r="H444" s="2" t="s">
        <v>7081</v>
      </c>
      <c r="I444">
        <v>4.93</v>
      </c>
      <c r="J444">
        <v>4.7699999999999996</v>
      </c>
      <c r="K444" s="2" t="s">
        <v>2946</v>
      </c>
      <c r="N444">
        <v>100</v>
      </c>
      <c r="O444" s="2" t="s">
        <v>3</v>
      </c>
      <c r="P444" s="2" t="s">
        <v>3</v>
      </c>
      <c r="Q444" s="2" t="s">
        <v>4</v>
      </c>
      <c r="R444" s="1">
        <v>41044</v>
      </c>
      <c r="S444" s="2" t="s">
        <v>170</v>
      </c>
      <c r="T444" s="2" t="s">
        <v>144</v>
      </c>
      <c r="U444" s="2" t="s">
        <v>145</v>
      </c>
      <c r="V444" s="2" t="s">
        <v>25</v>
      </c>
      <c r="W444">
        <v>5.37</v>
      </c>
      <c r="X444">
        <v>121.73</v>
      </c>
      <c r="Y444">
        <v>4.9000000000000004</v>
      </c>
      <c r="Z444">
        <v>134.82</v>
      </c>
    </row>
    <row r="445" spans="1:26" hidden="1">
      <c r="B445">
        <f t="shared" si="11"/>
        <v>0</v>
      </c>
      <c r="C445" s="2" t="s">
        <v>7082</v>
      </c>
      <c r="D445" s="2" t="s">
        <v>7083</v>
      </c>
      <c r="E445" s="2" t="s">
        <v>5959</v>
      </c>
      <c r="G445" s="2" t="s">
        <v>7084</v>
      </c>
      <c r="H445" s="2" t="s">
        <v>7085</v>
      </c>
      <c r="I445">
        <v>21.14</v>
      </c>
      <c r="J445">
        <v>20.79</v>
      </c>
      <c r="K445" s="2" t="s">
        <v>2946</v>
      </c>
      <c r="N445">
        <v>100</v>
      </c>
      <c r="O445" s="2" t="s">
        <v>3</v>
      </c>
      <c r="P445" s="2" t="s">
        <v>3</v>
      </c>
      <c r="Q445" s="2" t="s">
        <v>4</v>
      </c>
      <c r="R445" s="1">
        <v>41043</v>
      </c>
      <c r="S445" s="2" t="s">
        <v>210</v>
      </c>
      <c r="T445" s="2" t="s">
        <v>317</v>
      </c>
      <c r="U445" s="2" t="s">
        <v>120</v>
      </c>
      <c r="V445" s="2" t="s">
        <v>534</v>
      </c>
      <c r="W445">
        <v>52.7</v>
      </c>
      <c r="X445">
        <v>94.7</v>
      </c>
      <c r="Y445">
        <v>111.4</v>
      </c>
      <c r="Z445">
        <v>559.5</v>
      </c>
    </row>
    <row r="446" spans="1:26" hidden="1">
      <c r="A446">
        <f>IF(S446=T446,1,0)</f>
        <v>0</v>
      </c>
      <c r="B446">
        <f t="shared" si="11"/>
        <v>1</v>
      </c>
      <c r="C446" s="2" t="s">
        <v>7086</v>
      </c>
      <c r="D446" s="2" t="s">
        <v>7087</v>
      </c>
      <c r="E446" s="2" t="s">
        <v>7088</v>
      </c>
      <c r="F446">
        <v>119.17</v>
      </c>
      <c r="G446" s="2" t="s">
        <v>7089</v>
      </c>
      <c r="H446" s="2" t="s">
        <v>7356</v>
      </c>
      <c r="I446">
        <v>4.1500000000000004</v>
      </c>
      <c r="J446">
        <v>4.0999999999999996</v>
      </c>
      <c r="K446" s="2" t="s">
        <v>7090</v>
      </c>
      <c r="L446">
        <v>6.22</v>
      </c>
      <c r="M446">
        <v>6.17</v>
      </c>
      <c r="N446">
        <v>100</v>
      </c>
      <c r="O446" s="2" t="s">
        <v>3</v>
      </c>
      <c r="P446" s="2" t="s">
        <v>3</v>
      </c>
      <c r="Q446" s="2" t="s">
        <v>4</v>
      </c>
      <c r="R446" s="1">
        <v>41043</v>
      </c>
      <c r="S446" s="2" t="s">
        <v>64</v>
      </c>
      <c r="T446" s="2" t="s">
        <v>187</v>
      </c>
      <c r="U446" s="2" t="s">
        <v>66</v>
      </c>
      <c r="V446" s="2" t="s">
        <v>66</v>
      </c>
      <c r="W446">
        <v>52.84</v>
      </c>
      <c r="X446">
        <v>34.97</v>
      </c>
      <c r="Y446" s="3">
        <v>1073.82</v>
      </c>
      <c r="Z446" s="3">
        <v>1130.75</v>
      </c>
    </row>
    <row r="447" spans="1:26" hidden="1">
      <c r="B447">
        <f t="shared" si="11"/>
        <v>0</v>
      </c>
      <c r="C447" s="2" t="s">
        <v>7091</v>
      </c>
      <c r="D447" s="2" t="s">
        <v>7092</v>
      </c>
      <c r="E447" s="2" t="s">
        <v>6091</v>
      </c>
      <c r="F447">
        <v>28</v>
      </c>
      <c r="G447" s="2" t="s">
        <v>7093</v>
      </c>
      <c r="H447" s="2" t="s">
        <v>7094</v>
      </c>
      <c r="I447">
        <v>97.75</v>
      </c>
      <c r="J447">
        <v>96.33</v>
      </c>
      <c r="K447" s="2" t="s">
        <v>7095</v>
      </c>
      <c r="L447">
        <v>0.56999999999999995</v>
      </c>
      <c r="M447">
        <v>0.69</v>
      </c>
      <c r="N447">
        <v>100</v>
      </c>
      <c r="O447" s="2" t="s">
        <v>3</v>
      </c>
      <c r="P447" s="2" t="s">
        <v>3</v>
      </c>
      <c r="Q447" s="2" t="s">
        <v>4</v>
      </c>
      <c r="R447" s="1">
        <v>41040</v>
      </c>
      <c r="S447" s="2" t="s">
        <v>293</v>
      </c>
      <c r="T447" s="2" t="s">
        <v>172</v>
      </c>
      <c r="U447" s="2" t="s">
        <v>103</v>
      </c>
      <c r="V447" s="2" t="s">
        <v>120</v>
      </c>
      <c r="W447">
        <v>17.760000000000002</v>
      </c>
      <c r="X447" s="3">
        <v>1373.38</v>
      </c>
      <c r="Y447">
        <v>21.48</v>
      </c>
      <c r="Z447" s="3">
        <v>3193.28</v>
      </c>
    </row>
    <row r="448" spans="1:26" hidden="1">
      <c r="A448">
        <f>IF(S448=T448,1,0)</f>
        <v>1</v>
      </c>
      <c r="B448">
        <f t="shared" si="11"/>
        <v>1</v>
      </c>
      <c r="C448" s="2" t="s">
        <v>7096</v>
      </c>
      <c r="D448" s="2" t="s">
        <v>7097</v>
      </c>
      <c r="E448" s="2" t="s">
        <v>7098</v>
      </c>
      <c r="F448" s="3">
        <v>3689.94</v>
      </c>
      <c r="G448" s="2" t="s">
        <v>7099</v>
      </c>
      <c r="H448" s="2" t="s">
        <v>7357</v>
      </c>
      <c r="I448">
        <v>12.24</v>
      </c>
      <c r="J448">
        <v>12.69</v>
      </c>
      <c r="K448" s="2" t="s">
        <v>2946</v>
      </c>
      <c r="L448">
        <v>7.04</v>
      </c>
      <c r="M448">
        <v>6.73</v>
      </c>
      <c r="N448">
        <v>100</v>
      </c>
      <c r="O448" s="2" t="s">
        <v>3</v>
      </c>
      <c r="P448" s="2" t="s">
        <v>3</v>
      </c>
      <c r="Q448" s="2" t="s">
        <v>4</v>
      </c>
      <c r="R448" s="1">
        <v>41185</v>
      </c>
      <c r="S448" s="2" t="s">
        <v>149</v>
      </c>
      <c r="T448" s="2" t="s">
        <v>149</v>
      </c>
      <c r="U448" s="2" t="s">
        <v>151</v>
      </c>
      <c r="V448" s="2" t="s">
        <v>151</v>
      </c>
      <c r="W448" s="3">
        <v>20618</v>
      </c>
      <c r="X448" s="3">
        <v>5055.1000000000004</v>
      </c>
      <c r="Y448" s="3">
        <v>40609</v>
      </c>
      <c r="Z448" s="3">
        <v>10071.91</v>
      </c>
    </row>
    <row r="449" spans="1:26" hidden="1">
      <c r="A449">
        <f>IF(S449=T449,1,0)</f>
        <v>1</v>
      </c>
      <c r="B449">
        <f t="shared" si="11"/>
        <v>1</v>
      </c>
      <c r="C449" s="2" t="s">
        <v>7100</v>
      </c>
      <c r="D449" s="2" t="s">
        <v>7101</v>
      </c>
      <c r="E449" s="2" t="s">
        <v>7102</v>
      </c>
      <c r="F449">
        <v>543.80999999999995</v>
      </c>
      <c r="G449" s="2" t="s">
        <v>7358</v>
      </c>
      <c r="H449" s="2" t="s">
        <v>7103</v>
      </c>
      <c r="I449">
        <v>68.02</v>
      </c>
      <c r="J449">
        <v>68.75</v>
      </c>
      <c r="K449" s="2" t="s">
        <v>7104</v>
      </c>
      <c r="L449">
        <v>21.93</v>
      </c>
      <c r="M449">
        <v>21.92</v>
      </c>
      <c r="N449">
        <v>80.61</v>
      </c>
      <c r="O449" s="2" t="s">
        <v>3</v>
      </c>
      <c r="P449" s="2" t="s">
        <v>3</v>
      </c>
      <c r="Q449" s="2" t="s">
        <v>4</v>
      </c>
      <c r="R449" s="1">
        <v>41038</v>
      </c>
      <c r="S449" s="2" t="s">
        <v>7105</v>
      </c>
      <c r="T449" s="2" t="s">
        <v>7105</v>
      </c>
      <c r="U449" s="2" t="s">
        <v>7106</v>
      </c>
      <c r="V449" s="2" t="s">
        <v>7106</v>
      </c>
      <c r="W449">
        <v>978.69</v>
      </c>
      <c r="X449" s="3">
        <v>9499.89</v>
      </c>
      <c r="Y449">
        <v>354.31</v>
      </c>
      <c r="Z449" s="3">
        <v>5680.85</v>
      </c>
    </row>
    <row r="450" spans="1:26" hidden="1">
      <c r="B450">
        <f t="shared" si="11"/>
        <v>0</v>
      </c>
      <c r="C450" s="2" t="s">
        <v>7107</v>
      </c>
      <c r="D450" s="2" t="s">
        <v>7108</v>
      </c>
      <c r="E450" s="2" t="s">
        <v>5340</v>
      </c>
      <c r="F450">
        <v>530.76</v>
      </c>
      <c r="G450" s="2" t="s">
        <v>7109</v>
      </c>
      <c r="H450" s="2" t="s">
        <v>7110</v>
      </c>
      <c r="I450">
        <v>9.75</v>
      </c>
      <c r="J450">
        <v>10.56</v>
      </c>
      <c r="K450" s="2" t="s">
        <v>7111</v>
      </c>
      <c r="N450">
        <v>100</v>
      </c>
      <c r="O450" s="2" t="s">
        <v>3</v>
      </c>
      <c r="P450" s="2" t="s">
        <v>3</v>
      </c>
      <c r="Q450" s="2" t="s">
        <v>4</v>
      </c>
      <c r="R450" s="1">
        <v>41038</v>
      </c>
      <c r="S450" s="2" t="s">
        <v>173</v>
      </c>
      <c r="T450" s="2" t="s">
        <v>222</v>
      </c>
      <c r="U450" s="2" t="s">
        <v>66</v>
      </c>
      <c r="V450" s="2" t="s">
        <v>223</v>
      </c>
      <c r="W450">
        <v>766.52</v>
      </c>
      <c r="X450">
        <v>157.68</v>
      </c>
      <c r="Y450" s="3">
        <v>5787.56</v>
      </c>
      <c r="Z450">
        <v>914.3</v>
      </c>
    </row>
    <row r="451" spans="1:26" hidden="1">
      <c r="A451">
        <f>IF(S451=T451,1,0)</f>
        <v>0</v>
      </c>
      <c r="B451">
        <f t="shared" ref="B451:B514" si="13">IF(U451=V451,1,0)</f>
        <v>1</v>
      </c>
      <c r="C451" s="2" t="s">
        <v>7112</v>
      </c>
      <c r="D451" s="2" t="s">
        <v>7113</v>
      </c>
      <c r="E451" s="2" t="s">
        <v>7114</v>
      </c>
      <c r="F451">
        <v>234.08</v>
      </c>
      <c r="G451" s="2" t="s">
        <v>7115</v>
      </c>
      <c r="H451" s="2" t="s">
        <v>7116</v>
      </c>
      <c r="I451">
        <v>24.93</v>
      </c>
      <c r="J451">
        <v>24.83</v>
      </c>
      <c r="K451" s="2" t="s">
        <v>7117</v>
      </c>
      <c r="L451">
        <v>5.61</v>
      </c>
      <c r="M451">
        <v>6.71</v>
      </c>
      <c r="N451">
        <v>100</v>
      </c>
      <c r="O451" s="2" t="s">
        <v>3</v>
      </c>
      <c r="P451" s="2" t="s">
        <v>3</v>
      </c>
      <c r="Q451" s="2" t="s">
        <v>4</v>
      </c>
      <c r="R451" s="1">
        <v>41037</v>
      </c>
      <c r="S451" s="2" t="s">
        <v>173</v>
      </c>
      <c r="T451" s="2" t="s">
        <v>187</v>
      </c>
      <c r="U451" s="2" t="s">
        <v>66</v>
      </c>
      <c r="V451" s="2" t="s">
        <v>66</v>
      </c>
      <c r="W451">
        <v>87.87</v>
      </c>
      <c r="X451">
        <v>314.99</v>
      </c>
      <c r="Y451" s="3">
        <v>1990.8</v>
      </c>
      <c r="Z451" s="3">
        <v>5538.5</v>
      </c>
    </row>
    <row r="452" spans="1:26" hidden="1">
      <c r="B452">
        <f t="shared" si="13"/>
        <v>0</v>
      </c>
      <c r="C452" s="2" t="s">
        <v>7118</v>
      </c>
      <c r="D452" s="2" t="s">
        <v>7119</v>
      </c>
      <c r="E452" s="2" t="s">
        <v>7120</v>
      </c>
      <c r="G452" s="2" t="s">
        <v>7121</v>
      </c>
      <c r="H452" s="2" t="s">
        <v>7122</v>
      </c>
      <c r="I452">
        <v>10.79</v>
      </c>
      <c r="J452">
        <v>12.19</v>
      </c>
      <c r="K452" s="2" t="s">
        <v>2946</v>
      </c>
      <c r="N452">
        <v>100</v>
      </c>
      <c r="O452" s="2" t="s">
        <v>3</v>
      </c>
      <c r="P452" s="2" t="s">
        <v>3</v>
      </c>
      <c r="Q452" s="2" t="s">
        <v>4</v>
      </c>
      <c r="R452" s="1">
        <v>41036</v>
      </c>
      <c r="S452" s="2" t="s">
        <v>210</v>
      </c>
      <c r="T452" s="2" t="s">
        <v>329</v>
      </c>
      <c r="U452" s="2" t="s">
        <v>120</v>
      </c>
      <c r="V452" s="2" t="s">
        <v>119</v>
      </c>
      <c r="W452">
        <v>7.99</v>
      </c>
      <c r="X452">
        <v>759.96</v>
      </c>
      <c r="Y452">
        <v>7.9</v>
      </c>
      <c r="Z452">
        <v>330.8</v>
      </c>
    </row>
    <row r="453" spans="1:26" hidden="1">
      <c r="A453">
        <f>IF(S453=T453,1,0)</f>
        <v>1</v>
      </c>
      <c r="B453">
        <f t="shared" si="13"/>
        <v>1</v>
      </c>
      <c r="C453" s="2" t="s">
        <v>7123</v>
      </c>
      <c r="D453" s="2" t="s">
        <v>7124</v>
      </c>
      <c r="E453" s="2" t="s">
        <v>7120</v>
      </c>
      <c r="F453">
        <v>98.3</v>
      </c>
      <c r="G453" s="2" t="s">
        <v>7125</v>
      </c>
      <c r="H453" s="2" t="s">
        <v>7126</v>
      </c>
      <c r="I453">
        <v>10.79</v>
      </c>
      <c r="J453">
        <v>12.19</v>
      </c>
      <c r="K453" s="2" t="s">
        <v>2946</v>
      </c>
      <c r="N453">
        <v>100</v>
      </c>
      <c r="O453" s="2" t="s">
        <v>3</v>
      </c>
      <c r="P453" s="2" t="s">
        <v>3</v>
      </c>
      <c r="Q453" s="2" t="s">
        <v>4</v>
      </c>
      <c r="R453" s="1">
        <v>41036</v>
      </c>
      <c r="S453" s="2" t="s">
        <v>329</v>
      </c>
      <c r="T453" s="2" t="s">
        <v>329</v>
      </c>
      <c r="U453" s="2" t="s">
        <v>119</v>
      </c>
      <c r="V453" s="2" t="s">
        <v>119</v>
      </c>
      <c r="W453">
        <v>125.94</v>
      </c>
      <c r="X453">
        <v>759.96</v>
      </c>
      <c r="Y453">
        <v>40.799999999999997</v>
      </c>
      <c r="Z453">
        <v>330.8</v>
      </c>
    </row>
    <row r="454" spans="1:26" hidden="1">
      <c r="B454">
        <f t="shared" si="13"/>
        <v>0</v>
      </c>
      <c r="C454" s="2" t="s">
        <v>7127</v>
      </c>
      <c r="D454" s="2" t="s">
        <v>7128</v>
      </c>
      <c r="E454" s="2" t="s">
        <v>6897</v>
      </c>
      <c r="F454">
        <v>145</v>
      </c>
      <c r="G454" s="2" t="s">
        <v>7359</v>
      </c>
      <c r="H454" s="2" t="s">
        <v>7129</v>
      </c>
      <c r="I454">
        <v>11.79</v>
      </c>
      <c r="J454">
        <v>12.06</v>
      </c>
      <c r="K454" s="2" t="s">
        <v>2946</v>
      </c>
      <c r="N454">
        <v>100</v>
      </c>
      <c r="O454" s="2" t="s">
        <v>3</v>
      </c>
      <c r="P454" s="2" t="s">
        <v>3</v>
      </c>
      <c r="Q454" s="2" t="s">
        <v>4</v>
      </c>
      <c r="R454" s="1">
        <v>41036</v>
      </c>
      <c r="S454" s="2" t="s">
        <v>149</v>
      </c>
      <c r="T454" s="2" t="s">
        <v>442</v>
      </c>
      <c r="U454" s="2" t="s">
        <v>95</v>
      </c>
      <c r="V454" s="2" t="s">
        <v>55</v>
      </c>
      <c r="W454">
        <v>47.61</v>
      </c>
      <c r="X454">
        <v>315.54000000000002</v>
      </c>
      <c r="Y454">
        <v>26.79</v>
      </c>
      <c r="Z454">
        <v>666.21</v>
      </c>
    </row>
    <row r="455" spans="1:26" hidden="1">
      <c r="A455">
        <f>IF(S455=T455,1,0)</f>
        <v>0</v>
      </c>
      <c r="B455">
        <f t="shared" si="13"/>
        <v>1</v>
      </c>
      <c r="C455" s="2" t="s">
        <v>7130</v>
      </c>
      <c r="D455" s="2" t="s">
        <v>7131</v>
      </c>
      <c r="E455" s="2" t="s">
        <v>7132</v>
      </c>
      <c r="F455">
        <v>27.08</v>
      </c>
      <c r="G455" s="2" t="s">
        <v>7133</v>
      </c>
      <c r="H455" s="2" t="s">
        <v>7134</v>
      </c>
      <c r="I455">
        <v>10.35</v>
      </c>
      <c r="J455">
        <v>10.75</v>
      </c>
      <c r="K455" s="2" t="s">
        <v>7135</v>
      </c>
      <c r="L455">
        <v>4.08</v>
      </c>
      <c r="M455">
        <v>4.51</v>
      </c>
      <c r="N455">
        <v>100</v>
      </c>
      <c r="O455" s="2" t="s">
        <v>3</v>
      </c>
      <c r="P455" s="2" t="s">
        <v>3</v>
      </c>
      <c r="Q455" s="2" t="s">
        <v>4</v>
      </c>
      <c r="R455" s="1">
        <v>41032</v>
      </c>
      <c r="S455" s="2" t="s">
        <v>65</v>
      </c>
      <c r="T455" s="2" t="s">
        <v>173</v>
      </c>
      <c r="U455" s="2" t="s">
        <v>66</v>
      </c>
      <c r="V455" s="2" t="s">
        <v>66</v>
      </c>
      <c r="W455">
        <v>24.44</v>
      </c>
      <c r="X455">
        <v>25.55</v>
      </c>
      <c r="Y455">
        <v>507.29</v>
      </c>
      <c r="Z455">
        <v>556.78</v>
      </c>
    </row>
    <row r="456" spans="1:26" hidden="1">
      <c r="B456">
        <f t="shared" si="13"/>
        <v>0</v>
      </c>
      <c r="C456" s="2" t="s">
        <v>7136</v>
      </c>
      <c r="D456" s="2" t="s">
        <v>7137</v>
      </c>
      <c r="E456" s="2" t="s">
        <v>7138</v>
      </c>
      <c r="F456">
        <v>156</v>
      </c>
      <c r="G456" s="2" t="s">
        <v>7139</v>
      </c>
      <c r="H456" s="2" t="s">
        <v>7140</v>
      </c>
      <c r="I456">
        <v>14.27</v>
      </c>
      <c r="J456">
        <v>14.84</v>
      </c>
      <c r="K456" s="2" t="s">
        <v>2946</v>
      </c>
      <c r="N456">
        <v>100</v>
      </c>
      <c r="O456" s="2" t="s">
        <v>3</v>
      </c>
      <c r="P456" s="2" t="s">
        <v>3</v>
      </c>
      <c r="Q456" s="2" t="s">
        <v>4</v>
      </c>
      <c r="R456" s="1">
        <v>41031</v>
      </c>
      <c r="S456" s="2" t="s">
        <v>337</v>
      </c>
      <c r="T456" s="2" t="s">
        <v>5</v>
      </c>
      <c r="U456" s="2" t="s">
        <v>103</v>
      </c>
      <c r="V456" s="2" t="s">
        <v>7</v>
      </c>
      <c r="W456">
        <v>71.92</v>
      </c>
      <c r="X456">
        <v>252.52</v>
      </c>
      <c r="Y456">
        <v>30.13</v>
      </c>
      <c r="Z456">
        <v>362.13</v>
      </c>
    </row>
    <row r="457" spans="1:26" hidden="1">
      <c r="B457">
        <f t="shared" si="13"/>
        <v>0</v>
      </c>
      <c r="C457" s="2" t="s">
        <v>7141</v>
      </c>
      <c r="D457" s="2" t="s">
        <v>7142</v>
      </c>
      <c r="E457" s="2" t="s">
        <v>4971</v>
      </c>
      <c r="F457">
        <v>40</v>
      </c>
      <c r="G457" s="2" t="s">
        <v>7143</v>
      </c>
      <c r="H457" s="2" t="s">
        <v>7144</v>
      </c>
      <c r="I457">
        <v>36.1</v>
      </c>
      <c r="J457">
        <v>40.4</v>
      </c>
      <c r="K457" s="2" t="s">
        <v>2946</v>
      </c>
      <c r="N457">
        <v>100</v>
      </c>
      <c r="O457" s="2" t="s">
        <v>3</v>
      </c>
      <c r="P457" s="2" t="s">
        <v>3</v>
      </c>
      <c r="Q457" s="2" t="s">
        <v>4</v>
      </c>
      <c r="R457" s="1">
        <v>41031</v>
      </c>
      <c r="S457" s="2" t="s">
        <v>5</v>
      </c>
      <c r="T457" s="2" t="s">
        <v>48</v>
      </c>
      <c r="U457" s="2" t="s">
        <v>85</v>
      </c>
      <c r="V457" s="2" t="s">
        <v>24</v>
      </c>
      <c r="W457">
        <v>0.37</v>
      </c>
      <c r="X457">
        <v>55.74</v>
      </c>
      <c r="Y457">
        <v>2.69</v>
      </c>
      <c r="Z457">
        <v>113.92</v>
      </c>
    </row>
    <row r="458" spans="1:26" hidden="1">
      <c r="A458">
        <f>IF(S458=T458,1,0)</f>
        <v>1</v>
      </c>
      <c r="B458">
        <f t="shared" si="13"/>
        <v>1</v>
      </c>
      <c r="C458" s="2" t="s">
        <v>7145</v>
      </c>
      <c r="D458" s="2" t="s">
        <v>7146</v>
      </c>
      <c r="E458" s="2" t="s">
        <v>2535</v>
      </c>
      <c r="F458">
        <v>870.58</v>
      </c>
      <c r="G458" s="2" t="s">
        <v>7360</v>
      </c>
      <c r="H458" s="2" t="s">
        <v>7147</v>
      </c>
      <c r="I458">
        <v>34.92</v>
      </c>
      <c r="J458">
        <v>34.69</v>
      </c>
      <c r="K458" s="2" t="s">
        <v>7148</v>
      </c>
      <c r="L458">
        <v>36.43</v>
      </c>
      <c r="M458">
        <v>36.43</v>
      </c>
      <c r="N458">
        <v>100</v>
      </c>
      <c r="O458" s="2" t="s">
        <v>3</v>
      </c>
      <c r="P458" s="2" t="s">
        <v>3</v>
      </c>
      <c r="Q458" s="2" t="s">
        <v>4</v>
      </c>
      <c r="R458" s="1">
        <v>41031</v>
      </c>
      <c r="S458" s="2" t="s">
        <v>109</v>
      </c>
      <c r="T458" s="2" t="s">
        <v>109</v>
      </c>
      <c r="U458" s="2" t="s">
        <v>110</v>
      </c>
      <c r="V458" s="2" t="s">
        <v>110</v>
      </c>
      <c r="W458">
        <v>412.1</v>
      </c>
      <c r="X458" s="3">
        <v>1383.18</v>
      </c>
      <c r="Y458">
        <v>506.21</v>
      </c>
      <c r="Z458" s="3">
        <v>3083.78</v>
      </c>
    </row>
    <row r="459" spans="1:26" hidden="1">
      <c r="A459">
        <f>IF(S459=T459,1,0)</f>
        <v>1</v>
      </c>
      <c r="B459">
        <f t="shared" si="13"/>
        <v>1</v>
      </c>
      <c r="C459" s="2" t="s">
        <v>7149</v>
      </c>
      <c r="D459" s="2" t="s">
        <v>7150</v>
      </c>
      <c r="E459" s="2" t="s">
        <v>7151</v>
      </c>
      <c r="F459">
        <v>880.38</v>
      </c>
      <c r="G459" s="2" t="s">
        <v>7361</v>
      </c>
      <c r="H459" s="2" t="s">
        <v>7152</v>
      </c>
      <c r="I459">
        <v>21.06</v>
      </c>
      <c r="J459">
        <v>21.48</v>
      </c>
      <c r="K459" s="2" t="s">
        <v>7153</v>
      </c>
      <c r="L459">
        <v>7.31</v>
      </c>
      <c r="M459">
        <v>7.3</v>
      </c>
      <c r="N459">
        <v>100</v>
      </c>
      <c r="O459" s="2" t="s">
        <v>3</v>
      </c>
      <c r="P459" s="2" t="s">
        <v>3</v>
      </c>
      <c r="Q459" s="2" t="s">
        <v>4</v>
      </c>
      <c r="R459" s="1">
        <v>41031</v>
      </c>
      <c r="S459" s="2" t="s">
        <v>715</v>
      </c>
      <c r="T459" s="2" t="s">
        <v>715</v>
      </c>
      <c r="U459" s="2" t="s">
        <v>477</v>
      </c>
      <c r="V459" s="2" t="s">
        <v>477</v>
      </c>
      <c r="W459" s="3">
        <v>1969.28</v>
      </c>
      <c r="X459" s="3">
        <v>3139.4</v>
      </c>
      <c r="Y459" s="3">
        <v>1050.8699999999999</v>
      </c>
      <c r="Z459" s="3">
        <v>2038.4</v>
      </c>
    </row>
    <row r="460" spans="1:26" hidden="1">
      <c r="B460">
        <f t="shared" si="13"/>
        <v>0</v>
      </c>
      <c r="C460" s="2" t="s">
        <v>7154</v>
      </c>
      <c r="D460" s="2" t="s">
        <v>7155</v>
      </c>
      <c r="E460" s="2" t="s">
        <v>7156</v>
      </c>
      <c r="F460">
        <v>80.239999999999995</v>
      </c>
      <c r="G460" s="2" t="s">
        <v>7157</v>
      </c>
      <c r="H460" s="2" t="s">
        <v>7362</v>
      </c>
      <c r="I460">
        <v>27.65</v>
      </c>
      <c r="J460">
        <v>28.05</v>
      </c>
      <c r="K460" s="2" t="s">
        <v>2946</v>
      </c>
      <c r="N460">
        <v>100</v>
      </c>
      <c r="O460" s="2" t="s">
        <v>3</v>
      </c>
      <c r="P460" s="2" t="s">
        <v>3</v>
      </c>
      <c r="Q460" s="2" t="s">
        <v>4</v>
      </c>
      <c r="R460" s="1">
        <v>41030</v>
      </c>
      <c r="S460" s="2" t="s">
        <v>210</v>
      </c>
      <c r="T460" s="2" t="s">
        <v>210</v>
      </c>
      <c r="U460" s="2" t="s">
        <v>220</v>
      </c>
      <c r="V460" s="2" t="s">
        <v>120</v>
      </c>
      <c r="W460">
        <v>40.270000000000003</v>
      </c>
      <c r="X460">
        <v>17.399999999999999</v>
      </c>
      <c r="Y460">
        <v>75.02</v>
      </c>
      <c r="Z460">
        <v>369.19</v>
      </c>
    </row>
    <row r="461" spans="1:26" hidden="1">
      <c r="B461">
        <f t="shared" si="13"/>
        <v>0</v>
      </c>
      <c r="C461" s="2" t="s">
        <v>7158</v>
      </c>
      <c r="D461" s="2" t="s">
        <v>7159</v>
      </c>
      <c r="E461" s="2" t="s">
        <v>7160</v>
      </c>
      <c r="G461" s="2" t="s">
        <v>7161</v>
      </c>
      <c r="H461" s="2" t="s">
        <v>7162</v>
      </c>
      <c r="I461">
        <v>2.38</v>
      </c>
      <c r="J461">
        <v>2.2999999999999998</v>
      </c>
      <c r="K461" s="2" t="s">
        <v>2946</v>
      </c>
      <c r="N461">
        <v>100</v>
      </c>
      <c r="O461" s="2" t="s">
        <v>3</v>
      </c>
      <c r="P461" s="2" t="s">
        <v>3</v>
      </c>
      <c r="Q461" s="2" t="s">
        <v>4</v>
      </c>
      <c r="R461" s="1">
        <v>41030</v>
      </c>
      <c r="S461" s="2" t="s">
        <v>12</v>
      </c>
      <c r="T461" s="2" t="s">
        <v>227</v>
      </c>
      <c r="U461" s="2" t="s">
        <v>7</v>
      </c>
      <c r="V461" s="2" t="s">
        <v>95</v>
      </c>
      <c r="W461">
        <v>15.49</v>
      </c>
      <c r="X461">
        <v>95.5</v>
      </c>
      <c r="Y461">
        <v>6.62</v>
      </c>
      <c r="Z461">
        <v>77.02</v>
      </c>
    </row>
    <row r="462" spans="1:26" hidden="1">
      <c r="A462">
        <f>IF(S462=T462,1,0)</f>
        <v>1</v>
      </c>
      <c r="B462">
        <f t="shared" si="13"/>
        <v>1</v>
      </c>
      <c r="C462" s="2" t="s">
        <v>7163</v>
      </c>
      <c r="D462" s="2" t="s">
        <v>7164</v>
      </c>
      <c r="E462" s="2" t="s">
        <v>1477</v>
      </c>
      <c r="F462">
        <v>54.8</v>
      </c>
      <c r="G462" s="2" t="s">
        <v>7165</v>
      </c>
      <c r="H462" s="2" t="s">
        <v>7166</v>
      </c>
      <c r="I462">
        <v>28.07</v>
      </c>
      <c r="J462">
        <v>28</v>
      </c>
      <c r="K462" s="2" t="s">
        <v>7167</v>
      </c>
      <c r="L462">
        <v>30.65</v>
      </c>
      <c r="M462">
        <v>30.51</v>
      </c>
      <c r="N462">
        <v>100</v>
      </c>
      <c r="O462" s="2" t="s">
        <v>3</v>
      </c>
      <c r="P462" s="2" t="s">
        <v>3</v>
      </c>
      <c r="Q462" s="2" t="s">
        <v>4</v>
      </c>
      <c r="R462" s="1">
        <v>41029</v>
      </c>
      <c r="S462" s="2" t="s">
        <v>173</v>
      </c>
      <c r="T462" s="2" t="s">
        <v>173</v>
      </c>
      <c r="U462" s="2" t="s">
        <v>66</v>
      </c>
      <c r="V462" s="2" t="s">
        <v>66</v>
      </c>
      <c r="W462">
        <v>25.09</v>
      </c>
      <c r="X462">
        <v>248.68</v>
      </c>
      <c r="Y462">
        <v>520.32000000000005</v>
      </c>
      <c r="Z462" s="3">
        <v>4985.74</v>
      </c>
    </row>
    <row r="463" spans="1:26" hidden="1">
      <c r="A463">
        <f>IF(S463=T463,1,0)</f>
        <v>0</v>
      </c>
      <c r="B463">
        <f t="shared" si="13"/>
        <v>1</v>
      </c>
      <c r="C463" s="2" t="s">
        <v>7168</v>
      </c>
      <c r="D463" s="2" t="s">
        <v>7169</v>
      </c>
      <c r="E463" s="2" t="s">
        <v>315</v>
      </c>
      <c r="F463" s="3">
        <v>5260.68</v>
      </c>
      <c r="G463" s="2" t="s">
        <v>7363</v>
      </c>
      <c r="H463" s="2" t="s">
        <v>7364</v>
      </c>
      <c r="I463">
        <v>49.63</v>
      </c>
      <c r="J463">
        <v>50.98</v>
      </c>
      <c r="K463" s="2" t="s">
        <v>7170</v>
      </c>
      <c r="L463">
        <v>49.29</v>
      </c>
      <c r="M463">
        <v>49.72</v>
      </c>
      <c r="N463">
        <v>100</v>
      </c>
      <c r="O463" s="2" t="s">
        <v>3</v>
      </c>
      <c r="P463" s="2" t="s">
        <v>3</v>
      </c>
      <c r="Q463" s="2" t="s">
        <v>4</v>
      </c>
      <c r="R463" s="1">
        <v>41029</v>
      </c>
      <c r="S463" s="2" t="s">
        <v>390</v>
      </c>
      <c r="T463" s="2" t="s">
        <v>317</v>
      </c>
      <c r="U463" s="2" t="s">
        <v>319</v>
      </c>
      <c r="V463" s="2" t="s">
        <v>319</v>
      </c>
      <c r="W463" s="3">
        <v>46171</v>
      </c>
      <c r="X463" s="3">
        <v>6468.72</v>
      </c>
      <c r="Y463" s="3">
        <v>9741</v>
      </c>
      <c r="Z463" s="3">
        <v>17619.91</v>
      </c>
    </row>
    <row r="464" spans="1:26" hidden="1">
      <c r="B464">
        <f t="shared" si="13"/>
        <v>0</v>
      </c>
      <c r="C464" s="2" t="s">
        <v>7171</v>
      </c>
      <c r="D464" s="2" t="s">
        <v>7172</v>
      </c>
      <c r="E464" s="2" t="s">
        <v>7173</v>
      </c>
      <c r="G464" s="2" t="s">
        <v>7174</v>
      </c>
      <c r="H464" s="2" t="s">
        <v>7175</v>
      </c>
      <c r="K464" s="2" t="s">
        <v>2946</v>
      </c>
      <c r="N464">
        <v>100</v>
      </c>
      <c r="O464" s="2" t="s">
        <v>3</v>
      </c>
      <c r="P464" s="2" t="s">
        <v>3</v>
      </c>
      <c r="Q464" s="2" t="s">
        <v>4</v>
      </c>
      <c r="R464" s="1">
        <v>40949</v>
      </c>
      <c r="S464" s="2" t="s">
        <v>514</v>
      </c>
      <c r="T464" s="2" t="s">
        <v>5912</v>
      </c>
      <c r="U464" s="2" t="s">
        <v>24</v>
      </c>
      <c r="V464" s="2" t="s">
        <v>147</v>
      </c>
      <c r="W464">
        <v>1.43</v>
      </c>
      <c r="X464">
        <v>1.43</v>
      </c>
      <c r="Y464">
        <v>0.74</v>
      </c>
      <c r="Z464">
        <v>0.74</v>
      </c>
    </row>
    <row r="465" spans="1:26" hidden="1">
      <c r="A465">
        <f>IF(S465=T465,1,0)</f>
        <v>1</v>
      </c>
      <c r="B465">
        <f t="shared" si="13"/>
        <v>1</v>
      </c>
      <c r="C465" s="2" t="s">
        <v>7176</v>
      </c>
      <c r="D465" s="2" t="s">
        <v>7177</v>
      </c>
      <c r="E465" s="2" t="s">
        <v>7178</v>
      </c>
      <c r="F465">
        <v>730</v>
      </c>
      <c r="G465" s="2" t="s">
        <v>7179</v>
      </c>
      <c r="H465" s="2" t="s">
        <v>7180</v>
      </c>
      <c r="I465">
        <v>45.2</v>
      </c>
      <c r="J465">
        <v>51.72</v>
      </c>
      <c r="K465" s="2" t="s">
        <v>2946</v>
      </c>
      <c r="N465">
        <v>100</v>
      </c>
      <c r="O465" s="2" t="s">
        <v>3</v>
      </c>
      <c r="P465" s="2" t="s">
        <v>3</v>
      </c>
      <c r="Q465" s="2" t="s">
        <v>4</v>
      </c>
      <c r="R465" s="1">
        <v>41025</v>
      </c>
      <c r="S465" s="2" t="s">
        <v>99</v>
      </c>
      <c r="T465" s="2" t="s">
        <v>99</v>
      </c>
      <c r="U465" s="2" t="s">
        <v>145</v>
      </c>
      <c r="V465" s="2" t="s">
        <v>145</v>
      </c>
      <c r="W465">
        <v>119.68</v>
      </c>
      <c r="X465">
        <v>239.96</v>
      </c>
      <c r="Y465">
        <v>249.59</v>
      </c>
      <c r="Z465">
        <v>670.63</v>
      </c>
    </row>
    <row r="466" spans="1:26" hidden="1">
      <c r="A466">
        <f>IF(S466=T466,1,0)</f>
        <v>1</v>
      </c>
      <c r="B466">
        <f t="shared" si="13"/>
        <v>1</v>
      </c>
      <c r="C466" s="2" t="s">
        <v>7181</v>
      </c>
      <c r="D466" s="2" t="s">
        <v>7182</v>
      </c>
      <c r="E466" s="2" t="s">
        <v>7183</v>
      </c>
      <c r="G466" s="2" t="s">
        <v>7184</v>
      </c>
      <c r="H466" s="2" t="s">
        <v>7185</v>
      </c>
      <c r="I466">
        <v>6.69</v>
      </c>
      <c r="J466">
        <v>6.75</v>
      </c>
      <c r="K466" s="2" t="s">
        <v>2946</v>
      </c>
      <c r="N466">
        <v>100</v>
      </c>
      <c r="O466" s="2" t="s">
        <v>3</v>
      </c>
      <c r="P466" s="2" t="s">
        <v>3</v>
      </c>
      <c r="Q466" s="2" t="s">
        <v>4</v>
      </c>
      <c r="R466" s="1">
        <v>41024</v>
      </c>
      <c r="S466" s="2" t="s">
        <v>591</v>
      </c>
      <c r="T466" s="2" t="s">
        <v>591</v>
      </c>
      <c r="U466" s="2" t="s">
        <v>241</v>
      </c>
      <c r="V466" s="2" t="s">
        <v>241</v>
      </c>
      <c r="W466">
        <v>4.79</v>
      </c>
      <c r="X466">
        <v>29.27</v>
      </c>
      <c r="Y466">
        <v>2.2999999999999998</v>
      </c>
      <c r="Z466">
        <v>28.16</v>
      </c>
    </row>
    <row r="467" spans="1:26" hidden="1">
      <c r="A467">
        <f>IF(S467=T467,1,0)</f>
        <v>1</v>
      </c>
      <c r="B467">
        <f t="shared" si="13"/>
        <v>1</v>
      </c>
      <c r="C467" s="2" t="s">
        <v>7186</v>
      </c>
      <c r="D467" s="2" t="s">
        <v>333</v>
      </c>
      <c r="E467" s="2" t="s">
        <v>7187</v>
      </c>
      <c r="F467" s="3">
        <v>1048.9000000000001</v>
      </c>
      <c r="G467" s="2" t="s">
        <v>7188</v>
      </c>
      <c r="H467" s="2" t="s">
        <v>7365</v>
      </c>
      <c r="I467">
        <v>10.68</v>
      </c>
      <c r="J467">
        <v>10.68</v>
      </c>
      <c r="K467" s="2" t="s">
        <v>7189</v>
      </c>
      <c r="L467">
        <v>36.520000000000003</v>
      </c>
      <c r="M467">
        <v>36.619999999999997</v>
      </c>
      <c r="N467">
        <v>100</v>
      </c>
      <c r="O467" s="2" t="s">
        <v>3</v>
      </c>
      <c r="P467" s="2" t="s">
        <v>3</v>
      </c>
      <c r="Q467" s="2" t="s">
        <v>4</v>
      </c>
      <c r="R467" s="1">
        <v>41024</v>
      </c>
      <c r="S467" s="2" t="s">
        <v>334</v>
      </c>
      <c r="T467" s="2" t="s">
        <v>334</v>
      </c>
      <c r="U467" s="2" t="s">
        <v>335</v>
      </c>
      <c r="V467" s="2" t="s">
        <v>335</v>
      </c>
      <c r="W467">
        <v>146.56</v>
      </c>
      <c r="X467">
        <v>104.67</v>
      </c>
      <c r="Y467">
        <v>594.03</v>
      </c>
      <c r="Z467">
        <v>950.55</v>
      </c>
    </row>
    <row r="468" spans="1:26" hidden="1">
      <c r="A468">
        <f>IF(S468=T468,1,0)</f>
        <v>1</v>
      </c>
      <c r="B468">
        <f t="shared" si="13"/>
        <v>1</v>
      </c>
      <c r="C468" s="2" t="s">
        <v>7190</v>
      </c>
      <c r="D468" s="2" t="s">
        <v>7191</v>
      </c>
      <c r="E468" s="2" t="s">
        <v>7192</v>
      </c>
      <c r="G468" s="2" t="s">
        <v>7193</v>
      </c>
      <c r="H468" s="2" t="s">
        <v>7194</v>
      </c>
      <c r="I468">
        <v>2.44</v>
      </c>
      <c r="J468">
        <v>2.66</v>
      </c>
      <c r="K468" s="2" t="s">
        <v>2946</v>
      </c>
      <c r="N468">
        <v>100</v>
      </c>
      <c r="O468" s="2" t="s">
        <v>3</v>
      </c>
      <c r="P468" s="2" t="s">
        <v>3</v>
      </c>
      <c r="Q468" s="2" t="s">
        <v>4</v>
      </c>
      <c r="R468" s="1">
        <v>41023</v>
      </c>
      <c r="S468" s="2" t="s">
        <v>530</v>
      </c>
      <c r="T468" s="2" t="s">
        <v>530</v>
      </c>
      <c r="U468" s="2" t="s">
        <v>433</v>
      </c>
      <c r="V468" s="2" t="s">
        <v>433</v>
      </c>
      <c r="W468">
        <v>11.68</v>
      </c>
      <c r="X468">
        <v>31.71</v>
      </c>
      <c r="Y468">
        <v>11.74</v>
      </c>
      <c r="Z468">
        <v>25.62</v>
      </c>
    </row>
    <row r="469" spans="1:26" hidden="1">
      <c r="B469">
        <f t="shared" si="13"/>
        <v>0</v>
      </c>
      <c r="C469" s="2" t="s">
        <v>7195</v>
      </c>
      <c r="D469" s="2" t="s">
        <v>7196</v>
      </c>
      <c r="E469" s="2" t="s">
        <v>7197</v>
      </c>
      <c r="F469" s="3">
        <v>4086.49</v>
      </c>
      <c r="G469" s="2" t="s">
        <v>7198</v>
      </c>
      <c r="H469" s="2" t="s">
        <v>7366</v>
      </c>
      <c r="I469">
        <v>89.36</v>
      </c>
      <c r="J469">
        <v>97</v>
      </c>
      <c r="K469" s="2" t="s">
        <v>7199</v>
      </c>
      <c r="L469">
        <v>85.23</v>
      </c>
      <c r="M469">
        <v>90.18</v>
      </c>
      <c r="N469">
        <v>100</v>
      </c>
      <c r="O469" s="2" t="s">
        <v>3</v>
      </c>
      <c r="P469" s="2" t="s">
        <v>3</v>
      </c>
      <c r="Q469" s="2" t="s">
        <v>4</v>
      </c>
      <c r="R469" s="1">
        <v>41017</v>
      </c>
      <c r="S469" s="2" t="s">
        <v>174</v>
      </c>
      <c r="T469" s="2" t="s">
        <v>5</v>
      </c>
      <c r="U469" s="2" t="s">
        <v>175</v>
      </c>
      <c r="V469" s="2" t="s">
        <v>7</v>
      </c>
      <c r="W469" s="3">
        <v>5662.67</v>
      </c>
      <c r="X469" s="3">
        <v>5594.94</v>
      </c>
      <c r="Y469" s="3">
        <v>2018.4</v>
      </c>
      <c r="Z469" s="3">
        <v>1284.1300000000001</v>
      </c>
    </row>
    <row r="470" spans="1:26" hidden="1">
      <c r="B470">
        <f t="shared" si="13"/>
        <v>0</v>
      </c>
      <c r="C470" s="2" t="s">
        <v>7200</v>
      </c>
      <c r="D470" s="2" t="s">
        <v>7201</v>
      </c>
      <c r="E470" s="2" t="s">
        <v>7202</v>
      </c>
      <c r="F470">
        <v>148.27000000000001</v>
      </c>
      <c r="G470" s="2" t="s">
        <v>7367</v>
      </c>
      <c r="H470" s="2" t="s">
        <v>7203</v>
      </c>
      <c r="I470">
        <v>30.24</v>
      </c>
      <c r="J470">
        <v>30.19</v>
      </c>
      <c r="K470" s="2" t="s">
        <v>7204</v>
      </c>
      <c r="L470">
        <v>9.39</v>
      </c>
      <c r="M470">
        <v>9.39</v>
      </c>
      <c r="N470">
        <v>100</v>
      </c>
      <c r="O470" s="2" t="s">
        <v>3</v>
      </c>
      <c r="P470" s="2" t="s">
        <v>3</v>
      </c>
      <c r="Q470" s="2" t="s">
        <v>4</v>
      </c>
      <c r="R470" s="1">
        <v>41016</v>
      </c>
      <c r="S470" s="2" t="s">
        <v>111</v>
      </c>
      <c r="T470" s="2" t="s">
        <v>111</v>
      </c>
      <c r="U470" s="2" t="s">
        <v>85</v>
      </c>
      <c r="V470" s="2" t="s">
        <v>397</v>
      </c>
      <c r="W470">
        <v>33.65</v>
      </c>
      <c r="X470">
        <v>97.03</v>
      </c>
      <c r="Y470">
        <v>46.09</v>
      </c>
      <c r="Z470">
        <v>151.87</v>
      </c>
    </row>
    <row r="471" spans="1:26" hidden="1">
      <c r="B471">
        <f t="shared" si="13"/>
        <v>0</v>
      </c>
      <c r="C471" s="2" t="s">
        <v>7205</v>
      </c>
      <c r="D471" s="2" t="s">
        <v>7206</v>
      </c>
      <c r="E471" s="2" t="s">
        <v>7207</v>
      </c>
      <c r="F471">
        <v>298</v>
      </c>
      <c r="G471" s="2" t="s">
        <v>7208</v>
      </c>
      <c r="H471" s="2" t="s">
        <v>7209</v>
      </c>
      <c r="I471">
        <v>28.89</v>
      </c>
      <c r="J471">
        <v>28.39</v>
      </c>
      <c r="K471" s="2" t="s">
        <v>2946</v>
      </c>
      <c r="N471">
        <v>94.9</v>
      </c>
      <c r="O471" s="2" t="s">
        <v>3</v>
      </c>
      <c r="P471" s="2" t="s">
        <v>3</v>
      </c>
      <c r="Q471" s="2" t="s">
        <v>4</v>
      </c>
      <c r="R471" s="1">
        <v>41015</v>
      </c>
      <c r="S471" s="2" t="s">
        <v>704</v>
      </c>
      <c r="T471" s="2" t="s">
        <v>35</v>
      </c>
      <c r="U471" s="2" t="s">
        <v>119</v>
      </c>
      <c r="V471" s="2" t="s">
        <v>37</v>
      </c>
      <c r="W471">
        <v>32.36</v>
      </c>
      <c r="X471">
        <v>346.34</v>
      </c>
      <c r="Y471">
        <v>215.88</v>
      </c>
      <c r="Z471" s="3">
        <v>2523.14</v>
      </c>
    </row>
    <row r="472" spans="1:26" hidden="1">
      <c r="B472">
        <f t="shared" si="13"/>
        <v>0</v>
      </c>
      <c r="C472" s="2" t="s">
        <v>7210</v>
      </c>
      <c r="D472" s="2" t="s">
        <v>7211</v>
      </c>
      <c r="E472" s="2" t="s">
        <v>7212</v>
      </c>
      <c r="F472">
        <v>23.18</v>
      </c>
      <c r="G472" s="2" t="s">
        <v>7213</v>
      </c>
      <c r="H472" s="2" t="s">
        <v>7368</v>
      </c>
      <c r="I472">
        <v>2.95</v>
      </c>
      <c r="J472">
        <v>3.4</v>
      </c>
      <c r="K472" s="2" t="s">
        <v>2946</v>
      </c>
      <c r="N472">
        <v>100</v>
      </c>
      <c r="O472" s="2" t="s">
        <v>3</v>
      </c>
      <c r="P472" s="2" t="s">
        <v>3</v>
      </c>
      <c r="Q472" s="2" t="s">
        <v>4</v>
      </c>
      <c r="R472" s="1">
        <v>41011</v>
      </c>
      <c r="S472" s="2" t="s">
        <v>590</v>
      </c>
      <c r="T472" s="2" t="s">
        <v>93</v>
      </c>
      <c r="U472" s="2" t="s">
        <v>103</v>
      </c>
      <c r="V472" s="2" t="s">
        <v>151</v>
      </c>
      <c r="W472">
        <v>20.39</v>
      </c>
      <c r="X472">
        <v>3.31</v>
      </c>
      <c r="Y472">
        <v>22.12</v>
      </c>
      <c r="Z472">
        <v>12.34</v>
      </c>
    </row>
    <row r="473" spans="1:26" hidden="1">
      <c r="B473">
        <f t="shared" si="13"/>
        <v>0</v>
      </c>
      <c r="C473" s="2" t="s">
        <v>7214</v>
      </c>
      <c r="D473" s="2" t="s">
        <v>1651</v>
      </c>
      <c r="E473" s="2" t="s">
        <v>626</v>
      </c>
      <c r="F473">
        <v>632.23</v>
      </c>
      <c r="G473" s="2" t="s">
        <v>7215</v>
      </c>
      <c r="H473" s="2" t="s">
        <v>7369</v>
      </c>
      <c r="I473">
        <v>52.83</v>
      </c>
      <c r="J473">
        <v>53.9</v>
      </c>
      <c r="K473" s="2" t="s">
        <v>7216</v>
      </c>
      <c r="L473">
        <v>5.54</v>
      </c>
      <c r="M473">
        <v>5.54</v>
      </c>
      <c r="N473">
        <v>96.45</v>
      </c>
      <c r="O473" s="2" t="s">
        <v>3</v>
      </c>
      <c r="P473" s="2" t="s">
        <v>3</v>
      </c>
      <c r="Q473" s="2" t="s">
        <v>4</v>
      </c>
      <c r="R473" s="1">
        <v>41009</v>
      </c>
      <c r="S473" s="2" t="s">
        <v>1099</v>
      </c>
      <c r="T473" s="2" t="s">
        <v>258</v>
      </c>
      <c r="U473" s="2" t="s">
        <v>265</v>
      </c>
      <c r="V473" s="2" t="s">
        <v>103</v>
      </c>
      <c r="W473">
        <v>236.5</v>
      </c>
      <c r="X473" s="3">
        <v>17061.060000000001</v>
      </c>
      <c r="Y473">
        <v>434.31</v>
      </c>
      <c r="Z473" s="3">
        <v>30420.959999999999</v>
      </c>
    </row>
    <row r="474" spans="1:26" hidden="1">
      <c r="B474">
        <f t="shared" si="13"/>
        <v>0</v>
      </c>
      <c r="C474" s="2" t="s">
        <v>7217</v>
      </c>
      <c r="D474" s="2" t="s">
        <v>7218</v>
      </c>
      <c r="E474" s="2" t="s">
        <v>7219</v>
      </c>
      <c r="F474">
        <v>206.43</v>
      </c>
      <c r="G474" s="2" t="s">
        <v>7220</v>
      </c>
      <c r="H474" s="2" t="s">
        <v>7370</v>
      </c>
      <c r="I474">
        <v>11.06</v>
      </c>
      <c r="J474">
        <v>10.4</v>
      </c>
      <c r="K474" s="2" t="s">
        <v>7221</v>
      </c>
      <c r="L474">
        <v>1.82</v>
      </c>
      <c r="M474">
        <v>1.81</v>
      </c>
      <c r="N474">
        <v>100</v>
      </c>
      <c r="O474" s="2" t="s">
        <v>3</v>
      </c>
      <c r="P474" s="2" t="s">
        <v>3</v>
      </c>
      <c r="Q474" s="2" t="s">
        <v>4</v>
      </c>
      <c r="R474" s="1">
        <v>41004</v>
      </c>
      <c r="S474" s="2" t="s">
        <v>99</v>
      </c>
      <c r="T474" s="2" t="s">
        <v>170</v>
      </c>
      <c r="U474" s="2" t="s">
        <v>100</v>
      </c>
      <c r="V474" s="2" t="s">
        <v>145</v>
      </c>
      <c r="W474">
        <v>76.52</v>
      </c>
      <c r="X474">
        <v>209.22</v>
      </c>
      <c r="Y474">
        <v>112.42</v>
      </c>
      <c r="Z474">
        <v>318.83999999999997</v>
      </c>
    </row>
    <row r="475" spans="1:26" hidden="1">
      <c r="B475">
        <f t="shared" si="13"/>
        <v>0</v>
      </c>
      <c r="C475" s="2" t="s">
        <v>7222</v>
      </c>
      <c r="D475" s="2" t="s">
        <v>7223</v>
      </c>
      <c r="E475" s="2" t="s">
        <v>6701</v>
      </c>
      <c r="G475" s="2" t="s">
        <v>7224</v>
      </c>
      <c r="H475" s="2" t="s">
        <v>7225</v>
      </c>
      <c r="I475">
        <v>0</v>
      </c>
      <c r="J475">
        <v>0</v>
      </c>
      <c r="K475" s="2" t="s">
        <v>7226</v>
      </c>
      <c r="L475">
        <v>0</v>
      </c>
      <c r="M475">
        <v>0</v>
      </c>
      <c r="N475">
        <v>93</v>
      </c>
      <c r="O475" s="2" t="s">
        <v>3</v>
      </c>
      <c r="P475" s="2" t="s">
        <v>3</v>
      </c>
      <c r="Q475" s="2" t="s">
        <v>4</v>
      </c>
      <c r="R475" s="1">
        <v>41003</v>
      </c>
      <c r="S475" s="2" t="s">
        <v>35</v>
      </c>
      <c r="T475" s="2" t="s">
        <v>6704</v>
      </c>
      <c r="U475" s="2" t="s">
        <v>37</v>
      </c>
      <c r="V475" s="2" t="s">
        <v>142</v>
      </c>
      <c r="W475">
        <v>0.28000000000000003</v>
      </c>
      <c r="X475">
        <v>1.29</v>
      </c>
      <c r="Y475">
        <v>0</v>
      </c>
      <c r="Z475">
        <v>0.46</v>
      </c>
    </row>
    <row r="476" spans="1:26" hidden="1">
      <c r="A476">
        <f t="shared" ref="A476:A481" si="14">IF(S476=T476,1,0)</f>
        <v>1</v>
      </c>
      <c r="B476">
        <f t="shared" si="13"/>
        <v>1</v>
      </c>
      <c r="C476" s="2" t="s">
        <v>7227</v>
      </c>
      <c r="D476" s="2" t="s">
        <v>7228</v>
      </c>
      <c r="E476" s="2" t="s">
        <v>7229</v>
      </c>
      <c r="F476">
        <v>266.19</v>
      </c>
      <c r="G476" s="2" t="s">
        <v>7230</v>
      </c>
      <c r="H476" s="2" t="s">
        <v>7231</v>
      </c>
      <c r="I476">
        <v>21.41</v>
      </c>
      <c r="J476">
        <v>21.62</v>
      </c>
      <c r="K476" s="2" t="s">
        <v>7232</v>
      </c>
      <c r="L476">
        <v>12.93</v>
      </c>
      <c r="M476">
        <v>12.94</v>
      </c>
      <c r="N476">
        <v>100</v>
      </c>
      <c r="O476" s="2" t="s">
        <v>3</v>
      </c>
      <c r="P476" s="2" t="s">
        <v>3</v>
      </c>
      <c r="Q476" s="2" t="s">
        <v>4</v>
      </c>
      <c r="R476" s="1">
        <v>41003</v>
      </c>
      <c r="S476" s="2" t="s">
        <v>231</v>
      </c>
      <c r="T476" s="2" t="s">
        <v>231</v>
      </c>
      <c r="U476" s="2" t="s">
        <v>110</v>
      </c>
      <c r="V476" s="2" t="s">
        <v>110</v>
      </c>
      <c r="W476">
        <v>265.85000000000002</v>
      </c>
      <c r="X476" s="3">
        <v>1080.7</v>
      </c>
      <c r="Y476">
        <v>158.15</v>
      </c>
      <c r="Z476">
        <v>823.93</v>
      </c>
    </row>
    <row r="477" spans="1:26" hidden="1">
      <c r="A477">
        <f t="shared" si="14"/>
        <v>1</v>
      </c>
      <c r="B477">
        <f t="shared" si="13"/>
        <v>1</v>
      </c>
      <c r="C477" s="2" t="s">
        <v>7233</v>
      </c>
      <c r="D477" s="2" t="s">
        <v>7234</v>
      </c>
      <c r="E477" s="2" t="s">
        <v>81</v>
      </c>
      <c r="G477" s="2" t="s">
        <v>7235</v>
      </c>
      <c r="H477" s="2" t="s">
        <v>7236</v>
      </c>
      <c r="I477">
        <v>6.45</v>
      </c>
      <c r="J477">
        <v>6.56</v>
      </c>
      <c r="K477" s="2" t="s">
        <v>2946</v>
      </c>
      <c r="N477">
        <v>100</v>
      </c>
      <c r="O477" s="2" t="s">
        <v>3</v>
      </c>
      <c r="P477" s="2" t="s">
        <v>3</v>
      </c>
      <c r="Q477" s="2" t="s">
        <v>4</v>
      </c>
      <c r="R477" s="1">
        <v>40998</v>
      </c>
      <c r="S477" s="2" t="s">
        <v>65</v>
      </c>
      <c r="T477" s="2" t="s">
        <v>65</v>
      </c>
      <c r="U477" s="2" t="s">
        <v>66</v>
      </c>
      <c r="V477" s="2" t="s">
        <v>66</v>
      </c>
      <c r="W477">
        <v>42.83</v>
      </c>
      <c r="X477" s="3">
        <v>2982.79</v>
      </c>
      <c r="Y477">
        <v>913.81</v>
      </c>
      <c r="Z477" s="3">
        <v>54450.65</v>
      </c>
    </row>
    <row r="478" spans="1:26" hidden="1">
      <c r="A478">
        <f t="shared" si="14"/>
        <v>0</v>
      </c>
      <c r="B478">
        <f t="shared" si="13"/>
        <v>1</v>
      </c>
      <c r="C478" s="2" t="s">
        <v>7237</v>
      </c>
      <c r="D478" s="2" t="s">
        <v>7238</v>
      </c>
      <c r="E478" s="2" t="s">
        <v>5427</v>
      </c>
      <c r="F478">
        <v>7.02</v>
      </c>
      <c r="G478" s="2" t="s">
        <v>7239</v>
      </c>
      <c r="H478" s="2" t="s">
        <v>7371</v>
      </c>
      <c r="I478">
        <v>66.72</v>
      </c>
      <c r="J478">
        <v>65.69</v>
      </c>
      <c r="K478" s="2" t="s">
        <v>7240</v>
      </c>
      <c r="L478">
        <v>0.27</v>
      </c>
      <c r="M478">
        <v>0.28000000000000003</v>
      </c>
      <c r="N478">
        <v>100</v>
      </c>
      <c r="O478" s="2" t="s">
        <v>3</v>
      </c>
      <c r="P478" s="2" t="s">
        <v>3</v>
      </c>
      <c r="Q478" s="2" t="s">
        <v>4</v>
      </c>
      <c r="R478" s="1">
        <v>40997</v>
      </c>
      <c r="S478" s="2" t="s">
        <v>124</v>
      </c>
      <c r="T478" s="2" t="s">
        <v>144</v>
      </c>
      <c r="U478" s="2" t="s">
        <v>618</v>
      </c>
      <c r="V478" s="2" t="s">
        <v>618</v>
      </c>
      <c r="X478">
        <v>79.3</v>
      </c>
      <c r="Y478">
        <v>11.91</v>
      </c>
      <c r="Z478">
        <v>235.44</v>
      </c>
    </row>
    <row r="479" spans="1:26" hidden="1">
      <c r="A479">
        <f t="shared" si="14"/>
        <v>1</v>
      </c>
      <c r="B479">
        <f t="shared" si="13"/>
        <v>1</v>
      </c>
      <c r="C479" s="2" t="s">
        <v>7241</v>
      </c>
      <c r="D479" s="2" t="s">
        <v>7242</v>
      </c>
      <c r="E479" s="2" t="s">
        <v>7243</v>
      </c>
      <c r="F479" s="3">
        <v>7183.42</v>
      </c>
      <c r="G479" s="2" t="s">
        <v>7372</v>
      </c>
      <c r="H479" s="2" t="s">
        <v>7373</v>
      </c>
      <c r="I479">
        <v>35.950000000000003</v>
      </c>
      <c r="J479">
        <v>36.049999999999997</v>
      </c>
      <c r="K479" s="2" t="s">
        <v>7244</v>
      </c>
      <c r="L479">
        <v>23.77</v>
      </c>
      <c r="M479">
        <v>24.8</v>
      </c>
      <c r="N479">
        <v>100</v>
      </c>
      <c r="O479" s="2" t="s">
        <v>3</v>
      </c>
      <c r="P479" s="2" t="s">
        <v>3</v>
      </c>
      <c r="Q479" s="2" t="s">
        <v>4</v>
      </c>
      <c r="R479" s="1">
        <v>41089</v>
      </c>
      <c r="S479" s="2" t="s">
        <v>99</v>
      </c>
      <c r="T479" s="2" t="s">
        <v>99</v>
      </c>
      <c r="U479" s="2" t="s">
        <v>145</v>
      </c>
      <c r="V479" s="2" t="s">
        <v>145</v>
      </c>
      <c r="W479">
        <v>662.91</v>
      </c>
      <c r="X479" s="3">
        <v>20493</v>
      </c>
      <c r="Y479" s="3">
        <v>1998.74</v>
      </c>
      <c r="Z479" s="3">
        <v>31466</v>
      </c>
    </row>
    <row r="480" spans="1:26" hidden="1">
      <c r="A480">
        <f t="shared" si="14"/>
        <v>0</v>
      </c>
      <c r="B480">
        <f t="shared" si="13"/>
        <v>1</v>
      </c>
      <c r="C480" s="2" t="s">
        <v>7245</v>
      </c>
      <c r="D480" s="2" t="s">
        <v>7246</v>
      </c>
      <c r="E480" s="2" t="s">
        <v>7247</v>
      </c>
      <c r="F480" s="3">
        <v>4900</v>
      </c>
      <c r="G480" s="2" t="s">
        <v>7374</v>
      </c>
      <c r="H480" s="2" t="s">
        <v>7375</v>
      </c>
      <c r="I480">
        <v>46.32</v>
      </c>
      <c r="J480">
        <v>47.14</v>
      </c>
      <c r="K480" s="2" t="s">
        <v>2946</v>
      </c>
      <c r="L480">
        <v>46.32</v>
      </c>
      <c r="M480">
        <v>47.14</v>
      </c>
      <c r="N480">
        <v>100</v>
      </c>
      <c r="O480" s="2" t="s">
        <v>3</v>
      </c>
      <c r="P480" s="2" t="s">
        <v>3</v>
      </c>
      <c r="Q480" s="2" t="s">
        <v>4</v>
      </c>
      <c r="R480" s="1">
        <v>40996</v>
      </c>
      <c r="S480" s="2" t="s">
        <v>2763</v>
      </c>
      <c r="T480" s="2" t="s">
        <v>263</v>
      </c>
      <c r="U480" s="2" t="s">
        <v>103</v>
      </c>
      <c r="V480" s="2" t="s">
        <v>103</v>
      </c>
      <c r="W480" s="3">
        <v>3748</v>
      </c>
      <c r="X480" s="3">
        <v>3456.69</v>
      </c>
      <c r="Y480" s="3">
        <v>5169</v>
      </c>
      <c r="Z480" s="3">
        <v>4525.41</v>
      </c>
    </row>
    <row r="481" spans="1:26" hidden="1">
      <c r="A481">
        <f t="shared" si="14"/>
        <v>1</v>
      </c>
      <c r="B481">
        <f t="shared" si="13"/>
        <v>1</v>
      </c>
      <c r="C481" s="2" t="s">
        <v>7248</v>
      </c>
      <c r="D481" s="2" t="s">
        <v>7249</v>
      </c>
      <c r="E481" s="2" t="s">
        <v>7250</v>
      </c>
      <c r="F481">
        <v>52.33</v>
      </c>
      <c r="G481" s="2" t="s">
        <v>7251</v>
      </c>
      <c r="H481" s="2" t="s">
        <v>7376</v>
      </c>
      <c r="K481" s="2" t="s">
        <v>7252</v>
      </c>
      <c r="L481">
        <v>2.65</v>
      </c>
      <c r="M481">
        <v>2.64</v>
      </c>
      <c r="N481">
        <v>100</v>
      </c>
      <c r="O481" s="2" t="s">
        <v>3</v>
      </c>
      <c r="P481" s="2" t="s">
        <v>3</v>
      </c>
      <c r="Q481" s="2" t="s">
        <v>4</v>
      </c>
      <c r="R481" s="1">
        <v>40995</v>
      </c>
      <c r="S481" s="2" t="s">
        <v>65</v>
      </c>
      <c r="T481" s="2" t="s">
        <v>65</v>
      </c>
      <c r="U481" s="2" t="s">
        <v>66</v>
      </c>
      <c r="V481" s="2" t="s">
        <v>66</v>
      </c>
      <c r="W481">
        <v>82.58</v>
      </c>
      <c r="X481">
        <v>313.5</v>
      </c>
      <c r="Y481" s="3">
        <v>1501.4</v>
      </c>
      <c r="Z481" s="3">
        <v>6308.84</v>
      </c>
    </row>
    <row r="482" spans="1:26" hidden="1">
      <c r="B482">
        <f t="shared" si="13"/>
        <v>0</v>
      </c>
      <c r="C482" s="2" t="s">
        <v>7253</v>
      </c>
      <c r="D482" s="2" t="s">
        <v>7254</v>
      </c>
      <c r="E482" s="2" t="s">
        <v>7255</v>
      </c>
      <c r="F482">
        <v>171.81</v>
      </c>
      <c r="G482" s="2" t="s">
        <v>7256</v>
      </c>
      <c r="H482" s="2" t="s">
        <v>7257</v>
      </c>
      <c r="K482" s="2" t="s">
        <v>7258</v>
      </c>
      <c r="L482">
        <v>1.1299999999999999</v>
      </c>
      <c r="M482">
        <v>1.73</v>
      </c>
      <c r="N482">
        <v>100</v>
      </c>
      <c r="O482" s="2" t="s">
        <v>3</v>
      </c>
      <c r="P482" s="2" t="s">
        <v>3</v>
      </c>
      <c r="Q482" s="2" t="s">
        <v>4</v>
      </c>
      <c r="R482" s="1">
        <v>40994</v>
      </c>
      <c r="S482" s="2" t="s">
        <v>109</v>
      </c>
      <c r="T482" s="2" t="s">
        <v>109</v>
      </c>
      <c r="U482" s="2" t="s">
        <v>110</v>
      </c>
      <c r="V482" s="2" t="s">
        <v>55</v>
      </c>
      <c r="W482">
        <v>327.52999999999997</v>
      </c>
      <c r="X482">
        <v>417.17</v>
      </c>
      <c r="Y482">
        <v>303.12</v>
      </c>
      <c r="Z482">
        <v>314.58</v>
      </c>
    </row>
    <row r="483" spans="1:26" hidden="1">
      <c r="A483">
        <f>IF(S483=T483,1,0)</f>
        <v>0</v>
      </c>
      <c r="B483">
        <f t="shared" si="13"/>
        <v>1</v>
      </c>
      <c r="C483" s="2" t="s">
        <v>7259</v>
      </c>
      <c r="D483" s="2" t="s">
        <v>7260</v>
      </c>
      <c r="E483" s="2" t="s">
        <v>7261</v>
      </c>
      <c r="F483">
        <v>377.16</v>
      </c>
      <c r="G483" s="2" t="s">
        <v>7262</v>
      </c>
      <c r="H483" s="2" t="s">
        <v>7263</v>
      </c>
      <c r="I483">
        <v>46</v>
      </c>
      <c r="J483">
        <v>47.33</v>
      </c>
      <c r="K483" s="2" t="s">
        <v>2946</v>
      </c>
      <c r="N483">
        <v>100</v>
      </c>
      <c r="O483" s="2" t="s">
        <v>3</v>
      </c>
      <c r="P483" s="2" t="s">
        <v>3</v>
      </c>
      <c r="Q483" s="2" t="s">
        <v>4</v>
      </c>
      <c r="R483" s="1">
        <v>40991</v>
      </c>
      <c r="S483" s="2" t="s">
        <v>12</v>
      </c>
      <c r="T483" s="2" t="s">
        <v>11</v>
      </c>
      <c r="U483" s="2" t="s">
        <v>7</v>
      </c>
      <c r="V483" s="2" t="s">
        <v>7</v>
      </c>
      <c r="W483">
        <v>31.48</v>
      </c>
      <c r="X483" s="3">
        <v>1331.84</v>
      </c>
      <c r="Y483">
        <v>34.58</v>
      </c>
      <c r="Z483" s="3">
        <v>1530.63</v>
      </c>
    </row>
    <row r="484" spans="1:26" hidden="1">
      <c r="A484">
        <f>IF(S484=T484,1,0)</f>
        <v>1</v>
      </c>
      <c r="B484">
        <f t="shared" si="13"/>
        <v>1</v>
      </c>
      <c r="C484" s="2" t="s">
        <v>7264</v>
      </c>
      <c r="D484" s="2" t="s">
        <v>1687</v>
      </c>
      <c r="E484" s="2" t="s">
        <v>7265</v>
      </c>
      <c r="F484">
        <v>55.39</v>
      </c>
      <c r="G484" s="2" t="s">
        <v>7266</v>
      </c>
      <c r="H484" s="2" t="s">
        <v>7267</v>
      </c>
      <c r="I484">
        <v>25.15</v>
      </c>
      <c r="J484">
        <v>24.43</v>
      </c>
      <c r="K484" s="2" t="s">
        <v>7268</v>
      </c>
      <c r="L484">
        <v>1.49</v>
      </c>
      <c r="M484">
        <v>1.22</v>
      </c>
      <c r="N484">
        <v>100</v>
      </c>
      <c r="O484" s="2" t="s">
        <v>3</v>
      </c>
      <c r="P484" s="2" t="s">
        <v>3</v>
      </c>
      <c r="Q484" s="2" t="s">
        <v>4</v>
      </c>
      <c r="R484" s="1">
        <v>41058</v>
      </c>
      <c r="S484" s="2" t="s">
        <v>65</v>
      </c>
      <c r="T484" s="2" t="s">
        <v>65</v>
      </c>
      <c r="U484" s="2" t="s">
        <v>66</v>
      </c>
      <c r="V484" s="2" t="s">
        <v>66</v>
      </c>
      <c r="W484">
        <v>99.85</v>
      </c>
      <c r="X484">
        <v>548.04999999999995</v>
      </c>
      <c r="Y484" s="3">
        <v>2008.77</v>
      </c>
      <c r="Z484" s="3">
        <v>9931.59</v>
      </c>
    </row>
    <row r="485" spans="1:26" hidden="1">
      <c r="A485">
        <f>IF(S485=T485,1,0)</f>
        <v>1</v>
      </c>
      <c r="B485">
        <f t="shared" si="13"/>
        <v>1</v>
      </c>
      <c r="C485" s="2" t="s">
        <v>7269</v>
      </c>
      <c r="D485" s="2" t="s">
        <v>7270</v>
      </c>
      <c r="E485" s="2" t="s">
        <v>786</v>
      </c>
      <c r="F485">
        <v>21</v>
      </c>
      <c r="G485" s="2" t="s">
        <v>7271</v>
      </c>
      <c r="H485" s="2" t="s">
        <v>7272</v>
      </c>
      <c r="I485">
        <v>5.58</v>
      </c>
      <c r="J485">
        <v>5.48</v>
      </c>
      <c r="K485" s="2" t="s">
        <v>2946</v>
      </c>
      <c r="N485">
        <v>100</v>
      </c>
      <c r="O485" s="2" t="s">
        <v>3</v>
      </c>
      <c r="P485" s="2" t="s">
        <v>3</v>
      </c>
      <c r="Q485" s="2" t="s">
        <v>4</v>
      </c>
      <c r="R485" s="1">
        <v>40989</v>
      </c>
      <c r="S485" s="2" t="s">
        <v>109</v>
      </c>
      <c r="T485" s="2" t="s">
        <v>109</v>
      </c>
      <c r="U485" s="2" t="s">
        <v>110</v>
      </c>
      <c r="V485" s="2" t="s">
        <v>110</v>
      </c>
      <c r="W485">
        <v>174.16</v>
      </c>
      <c r="X485">
        <v>182.62</v>
      </c>
      <c r="Y485">
        <v>88.66</v>
      </c>
      <c r="Z485">
        <v>280.63</v>
      </c>
    </row>
    <row r="486" spans="1:26" hidden="1">
      <c r="A486">
        <f>IF(S486=T486,1,0)</f>
        <v>1</v>
      </c>
      <c r="B486">
        <f t="shared" si="13"/>
        <v>1</v>
      </c>
      <c r="C486" s="2" t="s">
        <v>7273</v>
      </c>
      <c r="D486" s="2" t="s">
        <v>7274</v>
      </c>
      <c r="E486" s="2" t="s">
        <v>75</v>
      </c>
      <c r="F486">
        <v>586.91999999999996</v>
      </c>
      <c r="G486" s="2" t="s">
        <v>7275</v>
      </c>
      <c r="H486" s="2" t="s">
        <v>7276</v>
      </c>
      <c r="I486">
        <v>13.68</v>
      </c>
      <c r="J486">
        <v>17.32</v>
      </c>
      <c r="K486" s="2" t="s">
        <v>2946</v>
      </c>
      <c r="N486">
        <v>100</v>
      </c>
      <c r="O486" s="2" t="s">
        <v>3</v>
      </c>
      <c r="P486" s="2" t="s">
        <v>3</v>
      </c>
      <c r="Q486" s="2" t="s">
        <v>4</v>
      </c>
      <c r="R486" s="1">
        <v>40988</v>
      </c>
      <c r="S486" s="2" t="s">
        <v>77</v>
      </c>
      <c r="T486" s="2" t="s">
        <v>77</v>
      </c>
      <c r="U486" s="2" t="s">
        <v>78</v>
      </c>
      <c r="V486" s="2" t="s">
        <v>78</v>
      </c>
      <c r="W486">
        <v>705.23</v>
      </c>
      <c r="X486">
        <v>597.28</v>
      </c>
      <c r="Y486">
        <v>135.91999999999999</v>
      </c>
      <c r="Z486">
        <v>410.67</v>
      </c>
    </row>
    <row r="487" spans="1:26" hidden="1">
      <c r="B487">
        <f t="shared" si="13"/>
        <v>0</v>
      </c>
      <c r="C487" s="2" t="s">
        <v>7277</v>
      </c>
      <c r="D487" s="2" t="s">
        <v>7278</v>
      </c>
      <c r="E487" s="2" t="s">
        <v>7279</v>
      </c>
      <c r="F487">
        <v>266.22000000000003</v>
      </c>
      <c r="G487" s="2" t="s">
        <v>7280</v>
      </c>
      <c r="H487" s="2" t="s">
        <v>7281</v>
      </c>
      <c r="I487">
        <v>10.75</v>
      </c>
      <c r="J487">
        <v>10.7</v>
      </c>
      <c r="K487" s="2" t="s">
        <v>2946</v>
      </c>
      <c r="N487">
        <v>80.099999999999994</v>
      </c>
      <c r="O487" s="2" t="s">
        <v>3</v>
      </c>
      <c r="P487" s="2" t="s">
        <v>3</v>
      </c>
      <c r="Q487" s="2" t="s">
        <v>4</v>
      </c>
      <c r="R487" s="1">
        <v>40988</v>
      </c>
      <c r="S487" s="2" t="s">
        <v>754</v>
      </c>
      <c r="T487" s="2" t="s">
        <v>136</v>
      </c>
      <c r="U487" s="2" t="s">
        <v>13</v>
      </c>
      <c r="V487" s="2" t="s">
        <v>137</v>
      </c>
      <c r="W487">
        <v>165.75</v>
      </c>
      <c r="X487">
        <v>236.13</v>
      </c>
      <c r="Y487">
        <v>418.44</v>
      </c>
      <c r="Z487" s="3">
        <v>1802.22</v>
      </c>
    </row>
    <row r="488" spans="1:26" hidden="1">
      <c r="B488">
        <f t="shared" si="13"/>
        <v>0</v>
      </c>
      <c r="C488" s="2" t="s">
        <v>7282</v>
      </c>
      <c r="D488" s="2" t="s">
        <v>7283</v>
      </c>
      <c r="E488" s="2" t="s">
        <v>7284</v>
      </c>
      <c r="F488">
        <v>13.4</v>
      </c>
      <c r="G488" s="2" t="s">
        <v>7285</v>
      </c>
      <c r="H488" s="2" t="s">
        <v>7286</v>
      </c>
      <c r="I488">
        <v>3.59</v>
      </c>
      <c r="J488">
        <v>3.59</v>
      </c>
      <c r="K488" s="2" t="s">
        <v>2946</v>
      </c>
      <c r="N488">
        <v>100</v>
      </c>
      <c r="O488" s="2" t="s">
        <v>3</v>
      </c>
      <c r="P488" s="2" t="s">
        <v>3</v>
      </c>
      <c r="Q488" s="2" t="s">
        <v>4</v>
      </c>
      <c r="R488" s="1">
        <v>40983</v>
      </c>
      <c r="S488" s="2" t="s">
        <v>1759</v>
      </c>
      <c r="T488" s="2" t="s">
        <v>742</v>
      </c>
      <c r="U488" s="2" t="s">
        <v>166</v>
      </c>
      <c r="V488" s="2" t="s">
        <v>94</v>
      </c>
      <c r="W488">
        <v>33.770000000000003</v>
      </c>
      <c r="X488">
        <v>274.77</v>
      </c>
      <c r="Y488">
        <v>59.81</v>
      </c>
      <c r="Z488">
        <v>150.65</v>
      </c>
    </row>
    <row r="489" spans="1:26" hidden="1">
      <c r="A489">
        <f>IF(S489=T489,1,0)</f>
        <v>0</v>
      </c>
      <c r="B489">
        <f t="shared" si="13"/>
        <v>1</v>
      </c>
      <c r="C489" s="2" t="s">
        <v>7287</v>
      </c>
      <c r="D489" s="2" t="s">
        <v>7288</v>
      </c>
      <c r="E489" s="2" t="s">
        <v>7289</v>
      </c>
      <c r="F489">
        <v>18.21</v>
      </c>
      <c r="G489" s="2" t="s">
        <v>7377</v>
      </c>
      <c r="H489" s="2" t="s">
        <v>7378</v>
      </c>
      <c r="I489">
        <v>14.38</v>
      </c>
      <c r="J489">
        <v>13.3</v>
      </c>
      <c r="K489" s="2" t="s">
        <v>7290</v>
      </c>
      <c r="L489">
        <v>3.02</v>
      </c>
      <c r="M489">
        <v>6.1</v>
      </c>
      <c r="N489">
        <v>100</v>
      </c>
      <c r="O489" s="2" t="s">
        <v>3</v>
      </c>
      <c r="P489" s="2" t="s">
        <v>3</v>
      </c>
      <c r="Q489" s="2" t="s">
        <v>4</v>
      </c>
      <c r="R489" s="1">
        <v>40981</v>
      </c>
      <c r="S489" s="2" t="s">
        <v>65</v>
      </c>
      <c r="T489" s="2" t="s">
        <v>64</v>
      </c>
      <c r="U489" s="2" t="s">
        <v>66</v>
      </c>
      <c r="V489" s="2" t="s">
        <v>66</v>
      </c>
      <c r="W489">
        <v>7.09</v>
      </c>
      <c r="X489">
        <v>99.7</v>
      </c>
      <c r="Y489">
        <v>139.76</v>
      </c>
      <c r="Z489" s="3">
        <v>2376.92</v>
      </c>
    </row>
    <row r="490" spans="1:26" hidden="1">
      <c r="B490">
        <f t="shared" si="13"/>
        <v>0</v>
      </c>
      <c r="C490" s="2" t="s">
        <v>7291</v>
      </c>
      <c r="D490" s="2" t="s">
        <v>703</v>
      </c>
      <c r="E490" s="2" t="s">
        <v>7046</v>
      </c>
      <c r="G490" s="2" t="s">
        <v>7292</v>
      </c>
      <c r="H490" s="2" t="s">
        <v>7293</v>
      </c>
      <c r="I490">
        <v>17.23</v>
      </c>
      <c r="J490">
        <v>17.420000000000002</v>
      </c>
      <c r="K490" s="2" t="s">
        <v>2946</v>
      </c>
      <c r="N490">
        <v>100</v>
      </c>
      <c r="O490" s="2" t="s">
        <v>3</v>
      </c>
      <c r="P490" s="2" t="s">
        <v>3</v>
      </c>
      <c r="Q490" s="2" t="s">
        <v>4</v>
      </c>
      <c r="R490" s="1">
        <v>40981</v>
      </c>
      <c r="S490" s="2" t="s">
        <v>12</v>
      </c>
      <c r="T490" s="2" t="s">
        <v>392</v>
      </c>
      <c r="U490" s="2" t="s">
        <v>55</v>
      </c>
      <c r="V490" s="2" t="s">
        <v>6</v>
      </c>
      <c r="W490">
        <v>208.77</v>
      </c>
      <c r="X490" s="3">
        <v>62257</v>
      </c>
      <c r="Y490">
        <v>443.64</v>
      </c>
      <c r="Z490" s="3">
        <v>44533</v>
      </c>
    </row>
    <row r="491" spans="1:26" hidden="1">
      <c r="B491">
        <f t="shared" si="13"/>
        <v>0</v>
      </c>
      <c r="C491" s="2" t="s">
        <v>7294</v>
      </c>
      <c r="D491" s="2" t="s">
        <v>7295</v>
      </c>
      <c r="E491" s="2" t="s">
        <v>7296</v>
      </c>
      <c r="F491" s="3">
        <v>1550</v>
      </c>
      <c r="G491" s="2" t="s">
        <v>7297</v>
      </c>
      <c r="H491" s="2" t="s">
        <v>7298</v>
      </c>
      <c r="I491">
        <v>32.72</v>
      </c>
      <c r="J491">
        <v>32.61</v>
      </c>
      <c r="K491" s="2" t="s">
        <v>2946</v>
      </c>
      <c r="N491">
        <v>100</v>
      </c>
      <c r="O491" s="2" t="s">
        <v>3</v>
      </c>
      <c r="P491" s="2" t="s">
        <v>3</v>
      </c>
      <c r="Q491" s="2" t="s">
        <v>4</v>
      </c>
      <c r="R491" s="1">
        <v>41099</v>
      </c>
      <c r="S491" s="2" t="s">
        <v>7299</v>
      </c>
      <c r="T491" s="2" t="s">
        <v>2745</v>
      </c>
      <c r="U491" s="2" t="s">
        <v>303</v>
      </c>
      <c r="V491" s="2" t="s">
        <v>304</v>
      </c>
      <c r="W491">
        <v>688.9</v>
      </c>
      <c r="X491" s="3">
        <v>7701</v>
      </c>
      <c r="Y491" s="3">
        <v>1039.97</v>
      </c>
      <c r="Z491" s="3">
        <v>6492</v>
      </c>
    </row>
    <row r="492" spans="1:26" hidden="1">
      <c r="B492">
        <f t="shared" si="13"/>
        <v>0</v>
      </c>
      <c r="C492" s="2" t="s">
        <v>7300</v>
      </c>
      <c r="D492" s="2" t="s">
        <v>7301</v>
      </c>
      <c r="E492" s="2" t="s">
        <v>7302</v>
      </c>
      <c r="F492">
        <v>240</v>
      </c>
      <c r="G492" s="2" t="s">
        <v>7303</v>
      </c>
      <c r="H492" s="2" t="s">
        <v>7304</v>
      </c>
      <c r="I492">
        <v>48.25</v>
      </c>
      <c r="J492">
        <v>48.37</v>
      </c>
      <c r="K492" s="2" t="s">
        <v>2946</v>
      </c>
      <c r="N492">
        <v>66.7</v>
      </c>
      <c r="O492" s="2" t="s">
        <v>3</v>
      </c>
      <c r="P492" s="2" t="s">
        <v>3</v>
      </c>
      <c r="Q492" s="2" t="s">
        <v>4</v>
      </c>
      <c r="R492" s="1">
        <v>40966</v>
      </c>
      <c r="S492" s="2" t="s">
        <v>317</v>
      </c>
      <c r="T492" s="2" t="s">
        <v>317</v>
      </c>
      <c r="U492" s="2" t="s">
        <v>534</v>
      </c>
      <c r="V492" s="2" t="s">
        <v>120</v>
      </c>
      <c r="W492">
        <v>788.6</v>
      </c>
      <c r="X492" s="3">
        <v>1576.8</v>
      </c>
      <c r="Y492">
        <v>475.4</v>
      </c>
      <c r="Z492" s="3">
        <v>1903.6</v>
      </c>
    </row>
    <row r="493" spans="1:26" hidden="1">
      <c r="B493">
        <f t="shared" si="13"/>
        <v>0</v>
      </c>
      <c r="C493" s="2" t="s">
        <v>7305</v>
      </c>
      <c r="D493" s="2" t="s">
        <v>7306</v>
      </c>
      <c r="E493" s="2" t="s">
        <v>7307</v>
      </c>
      <c r="F493">
        <v>245</v>
      </c>
      <c r="G493" s="2" t="s">
        <v>7308</v>
      </c>
      <c r="H493" s="2" t="s">
        <v>7309</v>
      </c>
      <c r="I493">
        <v>5.29</v>
      </c>
      <c r="J493">
        <v>4.78</v>
      </c>
      <c r="K493" s="2" t="s">
        <v>2946</v>
      </c>
      <c r="N493">
        <v>100</v>
      </c>
      <c r="O493" s="2" t="s">
        <v>3</v>
      </c>
      <c r="P493" s="2" t="s">
        <v>3</v>
      </c>
      <c r="Q493" s="2" t="s">
        <v>4</v>
      </c>
      <c r="R493" s="1">
        <v>40976</v>
      </c>
      <c r="S493" s="2" t="s">
        <v>7310</v>
      </c>
      <c r="T493" s="2" t="s">
        <v>210</v>
      </c>
      <c r="U493" s="2" t="s">
        <v>266</v>
      </c>
      <c r="V493" s="2" t="s">
        <v>536</v>
      </c>
      <c r="W493">
        <v>27.48</v>
      </c>
      <c r="X493">
        <v>156.84</v>
      </c>
      <c r="Y493">
        <v>170.43</v>
      </c>
      <c r="Z493">
        <v>539.67999999999995</v>
      </c>
    </row>
    <row r="494" spans="1:26" hidden="1">
      <c r="B494">
        <f t="shared" si="13"/>
        <v>0</v>
      </c>
      <c r="C494" s="2" t="s">
        <v>7311</v>
      </c>
      <c r="D494" s="2" t="s">
        <v>7312</v>
      </c>
      <c r="E494" s="2" t="s">
        <v>1805</v>
      </c>
      <c r="G494" s="2" t="s">
        <v>7313</v>
      </c>
      <c r="H494" s="2" t="s">
        <v>7314</v>
      </c>
      <c r="I494">
        <v>54.6</v>
      </c>
      <c r="J494">
        <v>54.95</v>
      </c>
      <c r="K494" s="2" t="s">
        <v>2946</v>
      </c>
      <c r="N494">
        <v>100</v>
      </c>
      <c r="O494" s="2" t="s">
        <v>3</v>
      </c>
      <c r="P494" s="2" t="s">
        <v>3</v>
      </c>
      <c r="Q494" s="2" t="s">
        <v>4</v>
      </c>
      <c r="R494" s="1">
        <v>40976</v>
      </c>
      <c r="S494" s="2" t="s">
        <v>87</v>
      </c>
      <c r="T494" s="2" t="s">
        <v>11</v>
      </c>
      <c r="U494" s="2" t="s">
        <v>78</v>
      </c>
      <c r="V494" s="2" t="s">
        <v>7</v>
      </c>
      <c r="W494">
        <v>97.55</v>
      </c>
      <c r="X494" s="3">
        <v>10349.799999999999</v>
      </c>
      <c r="Y494">
        <v>232.27</v>
      </c>
      <c r="Z494" s="3">
        <v>32484.400000000001</v>
      </c>
    </row>
    <row r="495" spans="1:26" hidden="1">
      <c r="B495">
        <f t="shared" si="13"/>
        <v>0</v>
      </c>
      <c r="C495" s="2" t="s">
        <v>7315</v>
      </c>
      <c r="D495" s="2" t="s">
        <v>7316</v>
      </c>
      <c r="E495" s="2" t="s">
        <v>7317</v>
      </c>
      <c r="F495">
        <v>97.5</v>
      </c>
      <c r="G495" s="2" t="s">
        <v>7318</v>
      </c>
      <c r="H495" s="2" t="s">
        <v>7319</v>
      </c>
      <c r="K495" s="2" t="s">
        <v>2946</v>
      </c>
      <c r="N495">
        <v>100</v>
      </c>
      <c r="O495" s="2" t="s">
        <v>3</v>
      </c>
      <c r="P495" s="2" t="s">
        <v>3</v>
      </c>
      <c r="Q495" s="2" t="s">
        <v>4</v>
      </c>
      <c r="R495" s="1">
        <v>40973</v>
      </c>
      <c r="S495" s="2" t="s">
        <v>247</v>
      </c>
      <c r="T495" s="2" t="s">
        <v>1228</v>
      </c>
      <c r="U495" s="2" t="s">
        <v>248</v>
      </c>
      <c r="V495" s="2" t="s">
        <v>351</v>
      </c>
      <c r="W495">
        <v>138.18</v>
      </c>
      <c r="X495">
        <v>966.57</v>
      </c>
      <c r="Y495">
        <v>62.32</v>
      </c>
      <c r="Z495">
        <v>597.4</v>
      </c>
    </row>
    <row r="496" spans="1:26" hidden="1">
      <c r="B496">
        <f t="shared" si="13"/>
        <v>0</v>
      </c>
      <c r="C496" s="2" t="s">
        <v>7320</v>
      </c>
      <c r="D496" s="2" t="s">
        <v>7321</v>
      </c>
      <c r="E496" s="2" t="s">
        <v>7322</v>
      </c>
      <c r="F496">
        <v>50.56</v>
      </c>
      <c r="G496" s="2" t="s">
        <v>7323</v>
      </c>
      <c r="H496" s="2" t="s">
        <v>7379</v>
      </c>
      <c r="I496">
        <v>7</v>
      </c>
      <c r="J496">
        <v>7.14</v>
      </c>
      <c r="K496" s="2" t="s">
        <v>2946</v>
      </c>
      <c r="N496">
        <v>100</v>
      </c>
      <c r="O496" s="2" t="s">
        <v>3</v>
      </c>
      <c r="P496" s="2" t="s">
        <v>3</v>
      </c>
      <c r="Q496" s="2" t="s">
        <v>4</v>
      </c>
      <c r="R496" s="1">
        <v>40968</v>
      </c>
      <c r="S496" s="2" t="s">
        <v>525</v>
      </c>
      <c r="T496" s="2" t="s">
        <v>213</v>
      </c>
      <c r="U496" s="2" t="s">
        <v>526</v>
      </c>
      <c r="V496" s="2" t="s">
        <v>536</v>
      </c>
      <c r="W496">
        <v>55.89</v>
      </c>
      <c r="X496">
        <v>28.01</v>
      </c>
      <c r="Y496" s="3">
        <v>1410.43</v>
      </c>
      <c r="Z496">
        <v>248.13</v>
      </c>
    </row>
    <row r="497" spans="1:26" hidden="1">
      <c r="A497">
        <f>IF(S497=T497,1,0)</f>
        <v>0</v>
      </c>
      <c r="B497">
        <f t="shared" si="13"/>
        <v>1</v>
      </c>
      <c r="C497" s="2" t="s">
        <v>7324</v>
      </c>
      <c r="D497" s="2" t="s">
        <v>7325</v>
      </c>
      <c r="E497" s="2" t="s">
        <v>7326</v>
      </c>
      <c r="G497" s="2" t="s">
        <v>7327</v>
      </c>
      <c r="H497" s="2" t="s">
        <v>7328</v>
      </c>
      <c r="K497" s="2" t="s">
        <v>2946</v>
      </c>
      <c r="N497">
        <v>100</v>
      </c>
      <c r="O497" s="2" t="s">
        <v>3</v>
      </c>
      <c r="P497" s="2" t="s">
        <v>3</v>
      </c>
      <c r="Q497" s="2" t="s">
        <v>4</v>
      </c>
      <c r="R497" s="1">
        <v>40962</v>
      </c>
      <c r="S497" s="2" t="s">
        <v>12</v>
      </c>
      <c r="T497" s="2" t="s">
        <v>11</v>
      </c>
      <c r="U497" s="2" t="s">
        <v>7</v>
      </c>
      <c r="V497" s="2" t="s">
        <v>7</v>
      </c>
      <c r="W497">
        <v>0.48</v>
      </c>
      <c r="X497">
        <v>10.56</v>
      </c>
      <c r="Y497">
        <v>5.88</v>
      </c>
      <c r="Z497">
        <v>4.5599999999999996</v>
      </c>
    </row>
    <row r="498" spans="1:26" hidden="1">
      <c r="B498">
        <f t="shared" si="13"/>
        <v>0</v>
      </c>
      <c r="C498" s="2" t="s">
        <v>7329</v>
      </c>
      <c r="D498" s="2" t="s">
        <v>7330</v>
      </c>
      <c r="E498" s="2" t="s">
        <v>437</v>
      </c>
      <c r="F498">
        <v>178.66</v>
      </c>
      <c r="G498" s="2" t="s">
        <v>7331</v>
      </c>
      <c r="H498" s="2" t="s">
        <v>7332</v>
      </c>
      <c r="I498">
        <v>22.7</v>
      </c>
      <c r="J498">
        <v>22.87</v>
      </c>
      <c r="K498" s="2" t="s">
        <v>2946</v>
      </c>
      <c r="N498">
        <v>100</v>
      </c>
      <c r="O498" s="2" t="s">
        <v>3</v>
      </c>
      <c r="P498" s="2" t="s">
        <v>3</v>
      </c>
      <c r="Q498" s="2" t="s">
        <v>4</v>
      </c>
      <c r="R498" s="1">
        <v>40963</v>
      </c>
      <c r="S498" s="2" t="s">
        <v>5</v>
      </c>
      <c r="T498" s="2" t="s">
        <v>5</v>
      </c>
      <c r="U498" s="2" t="s">
        <v>85</v>
      </c>
      <c r="V498" s="2" t="s">
        <v>7</v>
      </c>
      <c r="W498">
        <v>47.87</v>
      </c>
      <c r="X498">
        <v>114.87</v>
      </c>
      <c r="Y498">
        <v>23.25</v>
      </c>
      <c r="Z498">
        <v>195.74</v>
      </c>
    </row>
    <row r="499" spans="1:26" hidden="1">
      <c r="B499">
        <f t="shared" si="13"/>
        <v>0</v>
      </c>
      <c r="C499" s="2" t="s">
        <v>7333</v>
      </c>
      <c r="D499" s="2" t="s">
        <v>7334</v>
      </c>
      <c r="E499" s="2" t="s">
        <v>7335</v>
      </c>
      <c r="F499">
        <v>340</v>
      </c>
      <c r="G499" s="2" t="s">
        <v>7380</v>
      </c>
      <c r="H499" s="2" t="s">
        <v>7336</v>
      </c>
      <c r="I499">
        <v>25.63</v>
      </c>
      <c r="J499">
        <v>25.43</v>
      </c>
      <c r="K499" s="2" t="s">
        <v>2946</v>
      </c>
      <c r="N499">
        <v>100</v>
      </c>
      <c r="O499" s="2" t="s">
        <v>3</v>
      </c>
      <c r="P499" s="2" t="s">
        <v>3</v>
      </c>
      <c r="Q499" s="2" t="s">
        <v>4</v>
      </c>
      <c r="R499" s="1">
        <v>40967</v>
      </c>
      <c r="S499" s="2" t="s">
        <v>12</v>
      </c>
      <c r="T499" s="2" t="s">
        <v>960</v>
      </c>
      <c r="U499" s="2" t="s">
        <v>7</v>
      </c>
      <c r="V499" s="2" t="s">
        <v>145</v>
      </c>
      <c r="W499">
        <v>52.15</v>
      </c>
      <c r="X499" s="3">
        <v>2386.5300000000002</v>
      </c>
      <c r="Y499">
        <v>54.05</v>
      </c>
      <c r="Z499" s="3">
        <v>6662.31</v>
      </c>
    </row>
    <row r="500" spans="1:26" hidden="1">
      <c r="A500">
        <f>IF(S500=T500,1,0)</f>
        <v>1</v>
      </c>
      <c r="B500">
        <f t="shared" si="13"/>
        <v>1</v>
      </c>
      <c r="C500" s="2" t="s">
        <v>7337</v>
      </c>
      <c r="D500" s="2" t="s">
        <v>7338</v>
      </c>
      <c r="E500" s="2" t="s">
        <v>986</v>
      </c>
      <c r="G500" s="2" t="s">
        <v>7339</v>
      </c>
      <c r="H500" s="2" t="s">
        <v>7340</v>
      </c>
      <c r="I500">
        <v>55.84</v>
      </c>
      <c r="J500">
        <v>55.75</v>
      </c>
      <c r="K500" s="2" t="s">
        <v>2946</v>
      </c>
      <c r="N500">
        <v>100</v>
      </c>
      <c r="O500" s="2" t="s">
        <v>3</v>
      </c>
      <c r="P500" s="2" t="s">
        <v>3</v>
      </c>
      <c r="Q500" s="2" t="s">
        <v>4</v>
      </c>
      <c r="R500" s="1">
        <v>40967</v>
      </c>
      <c r="S500" s="2" t="s">
        <v>174</v>
      </c>
      <c r="T500" s="2" t="s">
        <v>174</v>
      </c>
      <c r="U500" s="2" t="s">
        <v>175</v>
      </c>
      <c r="V500" s="2" t="s">
        <v>175</v>
      </c>
      <c r="W500">
        <v>338.6</v>
      </c>
      <c r="X500" s="3">
        <v>101874</v>
      </c>
      <c r="Y500">
        <v>101.11</v>
      </c>
      <c r="Z500" s="3">
        <v>67889</v>
      </c>
    </row>
    <row r="501" spans="1:26" hidden="1">
      <c r="B501">
        <f t="shared" si="13"/>
        <v>0</v>
      </c>
      <c r="C501" s="2" t="s">
        <v>7341</v>
      </c>
      <c r="D501" s="2" t="s">
        <v>7342</v>
      </c>
      <c r="E501" s="2" t="s">
        <v>7343</v>
      </c>
      <c r="F501">
        <v>54</v>
      </c>
      <c r="G501" s="2" t="s">
        <v>7344</v>
      </c>
      <c r="H501" s="2" t="s">
        <v>7345</v>
      </c>
      <c r="I501">
        <v>12.58</v>
      </c>
      <c r="J501">
        <v>12.49</v>
      </c>
      <c r="K501" s="2" t="s">
        <v>2946</v>
      </c>
      <c r="N501">
        <v>100</v>
      </c>
      <c r="O501" s="2" t="s">
        <v>3</v>
      </c>
      <c r="P501" s="2" t="s">
        <v>3</v>
      </c>
      <c r="Q501" s="2" t="s">
        <v>4</v>
      </c>
      <c r="R501" s="1">
        <v>40955</v>
      </c>
      <c r="S501" s="2" t="s">
        <v>270</v>
      </c>
      <c r="T501" s="2" t="s">
        <v>48</v>
      </c>
      <c r="U501" s="2" t="s">
        <v>85</v>
      </c>
      <c r="V501" s="2" t="s">
        <v>24</v>
      </c>
      <c r="W501">
        <v>9.43</v>
      </c>
      <c r="X501">
        <v>123.18</v>
      </c>
      <c r="Y501">
        <v>4.97</v>
      </c>
      <c r="Z501">
        <v>131.01</v>
      </c>
    </row>
    <row r="502" spans="1:26" hidden="1">
      <c r="B502">
        <f t="shared" si="13"/>
        <v>0</v>
      </c>
      <c r="C502" s="2" t="s">
        <v>7381</v>
      </c>
      <c r="D502" s="2" t="s">
        <v>7382</v>
      </c>
      <c r="E502" s="2" t="s">
        <v>7383</v>
      </c>
      <c r="F502">
        <v>0.12</v>
      </c>
      <c r="G502" s="2" t="s">
        <v>7384</v>
      </c>
      <c r="H502" s="2" t="s">
        <v>7385</v>
      </c>
      <c r="I502">
        <v>0.03</v>
      </c>
      <c r="J502">
        <v>0.03</v>
      </c>
      <c r="K502" s="2" t="s">
        <v>2946</v>
      </c>
      <c r="N502">
        <v>100</v>
      </c>
      <c r="O502" s="2" t="s">
        <v>3</v>
      </c>
      <c r="P502" s="2" t="s">
        <v>3</v>
      </c>
      <c r="Q502" s="2" t="s">
        <v>4</v>
      </c>
      <c r="R502" s="1">
        <v>40940</v>
      </c>
      <c r="S502" s="2" t="s">
        <v>12</v>
      </c>
      <c r="T502" s="2" t="s">
        <v>48</v>
      </c>
      <c r="U502" s="2" t="s">
        <v>7</v>
      </c>
      <c r="V502" s="2" t="s">
        <v>24</v>
      </c>
      <c r="W502">
        <v>0.15</v>
      </c>
      <c r="X502">
        <v>0.11</v>
      </c>
      <c r="Y502">
        <v>0.05</v>
      </c>
      <c r="Z502">
        <v>0.36</v>
      </c>
    </row>
    <row r="503" spans="1:26" hidden="1">
      <c r="B503">
        <f t="shared" si="13"/>
        <v>0</v>
      </c>
      <c r="C503" s="2" t="s">
        <v>7386</v>
      </c>
      <c r="D503" s="2" t="s">
        <v>7387</v>
      </c>
      <c r="E503" s="2" t="s">
        <v>7388</v>
      </c>
      <c r="F503">
        <v>7.5</v>
      </c>
      <c r="G503" s="2" t="s">
        <v>7389</v>
      </c>
      <c r="H503" s="2" t="s">
        <v>7390</v>
      </c>
      <c r="I503">
        <v>7.71</v>
      </c>
      <c r="J503">
        <v>7.88</v>
      </c>
      <c r="K503" s="2" t="s">
        <v>2946</v>
      </c>
      <c r="N503">
        <v>75</v>
      </c>
      <c r="O503" s="2" t="s">
        <v>3</v>
      </c>
      <c r="P503" s="2" t="s">
        <v>3</v>
      </c>
      <c r="Q503" s="2" t="s">
        <v>4</v>
      </c>
      <c r="R503" s="1">
        <v>40952</v>
      </c>
      <c r="S503" s="2" t="s">
        <v>150</v>
      </c>
      <c r="T503" s="2" t="s">
        <v>442</v>
      </c>
      <c r="U503" s="2" t="s">
        <v>110</v>
      </c>
      <c r="V503" s="2" t="s">
        <v>72</v>
      </c>
      <c r="W503">
        <v>8.6199999999999992</v>
      </c>
      <c r="X503">
        <v>62.38</v>
      </c>
      <c r="Y503">
        <v>5.69</v>
      </c>
      <c r="Z503">
        <v>93.38</v>
      </c>
    </row>
    <row r="504" spans="1:26" hidden="1">
      <c r="A504">
        <f>IF(S504=T504,1,0)</f>
        <v>1</v>
      </c>
      <c r="B504">
        <f t="shared" si="13"/>
        <v>1</v>
      </c>
      <c r="C504" s="2" t="s">
        <v>7391</v>
      </c>
      <c r="D504" s="2" t="s">
        <v>7392</v>
      </c>
      <c r="E504" s="2" t="s">
        <v>189</v>
      </c>
      <c r="F504" s="3">
        <v>1908.82</v>
      </c>
      <c r="G504" s="2" t="s">
        <v>7393</v>
      </c>
      <c r="H504" s="2" t="s">
        <v>7394</v>
      </c>
      <c r="I504">
        <v>28.89</v>
      </c>
      <c r="J504">
        <v>28.5</v>
      </c>
      <c r="K504" s="2" t="s">
        <v>7395</v>
      </c>
      <c r="L504">
        <v>45.64</v>
      </c>
      <c r="M504">
        <v>45.66</v>
      </c>
      <c r="N504">
        <v>100</v>
      </c>
      <c r="O504" s="2" t="s">
        <v>3</v>
      </c>
      <c r="P504" s="2" t="s">
        <v>3</v>
      </c>
      <c r="Q504" s="2" t="s">
        <v>4</v>
      </c>
      <c r="R504" s="1">
        <v>40948</v>
      </c>
      <c r="S504" s="2" t="s">
        <v>5</v>
      </c>
      <c r="T504" s="2" t="s">
        <v>5</v>
      </c>
      <c r="U504" s="2" t="s">
        <v>85</v>
      </c>
      <c r="V504" s="2" t="s">
        <v>85</v>
      </c>
      <c r="W504">
        <v>315.39999999999998</v>
      </c>
      <c r="X504" s="3">
        <v>36704</v>
      </c>
      <c r="Y504">
        <v>574.72</v>
      </c>
      <c r="Z504" s="3">
        <v>71788</v>
      </c>
    </row>
    <row r="505" spans="1:26" hidden="1">
      <c r="A505">
        <f>IF(S505=T505,1,0)</f>
        <v>1</v>
      </c>
      <c r="B505">
        <f t="shared" si="13"/>
        <v>1</v>
      </c>
      <c r="C505" s="2" t="s">
        <v>7396</v>
      </c>
      <c r="D505" s="2" t="s">
        <v>7397</v>
      </c>
      <c r="E505" s="2" t="s">
        <v>7398</v>
      </c>
      <c r="F505">
        <v>26.78</v>
      </c>
      <c r="G505" s="2" t="s">
        <v>7399</v>
      </c>
      <c r="H505" s="2" t="s">
        <v>7400</v>
      </c>
      <c r="I505">
        <v>1.4</v>
      </c>
      <c r="J505">
        <v>1.26</v>
      </c>
      <c r="K505" s="2" t="s">
        <v>7401</v>
      </c>
      <c r="N505">
        <v>100</v>
      </c>
      <c r="O505" s="2" t="s">
        <v>3</v>
      </c>
      <c r="P505" s="2" t="s">
        <v>3</v>
      </c>
      <c r="Q505" s="2" t="s">
        <v>4</v>
      </c>
      <c r="R505" s="1">
        <v>40947</v>
      </c>
      <c r="S505" s="2" t="s">
        <v>170</v>
      </c>
      <c r="T505" s="2" t="s">
        <v>170</v>
      </c>
      <c r="U505" s="2" t="s">
        <v>145</v>
      </c>
      <c r="V505" s="2" t="s">
        <v>145</v>
      </c>
      <c r="W505">
        <v>0.62</v>
      </c>
      <c r="X505">
        <v>7.25</v>
      </c>
      <c r="Y505">
        <v>1.22</v>
      </c>
      <c r="Z505">
        <v>10.08</v>
      </c>
    </row>
    <row r="506" spans="1:26" hidden="1">
      <c r="B506">
        <f t="shared" si="13"/>
        <v>0</v>
      </c>
      <c r="C506" s="2" t="s">
        <v>7402</v>
      </c>
      <c r="D506" s="2" t="s">
        <v>7403</v>
      </c>
      <c r="E506" s="2" t="s">
        <v>7404</v>
      </c>
      <c r="F506">
        <v>50.1</v>
      </c>
      <c r="G506" s="2" t="s">
        <v>7405</v>
      </c>
      <c r="H506" s="2" t="s">
        <v>7406</v>
      </c>
      <c r="I506">
        <v>7.79</v>
      </c>
      <c r="J506">
        <v>10.45</v>
      </c>
      <c r="K506" s="2" t="s">
        <v>2946</v>
      </c>
      <c r="N506">
        <v>100</v>
      </c>
      <c r="O506" s="2" t="s">
        <v>3</v>
      </c>
      <c r="P506" s="2" t="s">
        <v>3</v>
      </c>
      <c r="Q506" s="2" t="s">
        <v>4</v>
      </c>
      <c r="R506" s="1">
        <v>40946</v>
      </c>
      <c r="S506" s="2" t="s">
        <v>5</v>
      </c>
      <c r="T506" s="2" t="s">
        <v>5</v>
      </c>
      <c r="U506" s="2" t="s">
        <v>85</v>
      </c>
      <c r="V506" s="2" t="s">
        <v>7</v>
      </c>
      <c r="W506">
        <v>19.690000000000001</v>
      </c>
      <c r="X506">
        <v>104.6</v>
      </c>
      <c r="Y506">
        <v>8.52</v>
      </c>
      <c r="Z506">
        <v>77.33</v>
      </c>
    </row>
    <row r="507" spans="1:26" hidden="1">
      <c r="A507">
        <f>IF(S507=T507,1,0)</f>
        <v>1</v>
      </c>
      <c r="B507">
        <f t="shared" si="13"/>
        <v>1</v>
      </c>
      <c r="C507" s="2" t="s">
        <v>7407</v>
      </c>
      <c r="D507" s="2" t="s">
        <v>7408</v>
      </c>
      <c r="E507" s="2" t="s">
        <v>254</v>
      </c>
      <c r="F507">
        <v>38.9</v>
      </c>
      <c r="G507" s="2" t="s">
        <v>7409</v>
      </c>
      <c r="H507" s="2" t="s">
        <v>7410</v>
      </c>
      <c r="I507">
        <v>28.06</v>
      </c>
      <c r="J507">
        <v>28.54</v>
      </c>
      <c r="K507" s="2" t="s">
        <v>2946</v>
      </c>
      <c r="N507">
        <v>100</v>
      </c>
      <c r="O507" s="2" t="s">
        <v>3</v>
      </c>
      <c r="P507" s="2" t="s">
        <v>3</v>
      </c>
      <c r="Q507" s="2" t="s">
        <v>4</v>
      </c>
      <c r="R507" s="1">
        <v>40945</v>
      </c>
      <c r="S507" s="2" t="s">
        <v>5</v>
      </c>
      <c r="T507" s="2" t="s">
        <v>5</v>
      </c>
      <c r="U507" s="2" t="s">
        <v>85</v>
      </c>
      <c r="V507" s="2" t="s">
        <v>85</v>
      </c>
      <c r="W507">
        <v>22.59</v>
      </c>
      <c r="X507">
        <v>282.94</v>
      </c>
      <c r="Y507">
        <v>31.56</v>
      </c>
      <c r="Z507">
        <v>370.55</v>
      </c>
    </row>
    <row r="508" spans="1:26" hidden="1">
      <c r="A508">
        <f>IF(S508=T508,1,0)</f>
        <v>1</v>
      </c>
      <c r="B508">
        <f t="shared" si="13"/>
        <v>1</v>
      </c>
      <c r="C508" s="2" t="s">
        <v>7411</v>
      </c>
      <c r="D508" s="2" t="s">
        <v>7412</v>
      </c>
      <c r="E508" s="2" t="s">
        <v>5016</v>
      </c>
      <c r="F508">
        <v>324.08999999999997</v>
      </c>
      <c r="G508" s="2" t="s">
        <v>7840</v>
      </c>
      <c r="H508" s="2" t="s">
        <v>7413</v>
      </c>
      <c r="I508">
        <v>18.98</v>
      </c>
      <c r="J508">
        <v>19.100000000000001</v>
      </c>
      <c r="K508" s="2" t="s">
        <v>7414</v>
      </c>
      <c r="L508">
        <v>22.67</v>
      </c>
      <c r="M508">
        <v>22.45</v>
      </c>
      <c r="N508">
        <v>100</v>
      </c>
      <c r="O508" s="2" t="s">
        <v>3</v>
      </c>
      <c r="P508" s="2" t="s">
        <v>3</v>
      </c>
      <c r="Q508" s="2" t="s">
        <v>4</v>
      </c>
      <c r="R508" s="1">
        <v>40945</v>
      </c>
      <c r="S508" s="2" t="s">
        <v>227</v>
      </c>
      <c r="T508" s="2" t="s">
        <v>227</v>
      </c>
      <c r="U508" s="2" t="s">
        <v>95</v>
      </c>
      <c r="V508" s="2" t="s">
        <v>95</v>
      </c>
      <c r="W508">
        <v>246.16</v>
      </c>
      <c r="X508">
        <v>374.26</v>
      </c>
      <c r="Y508">
        <v>609.99</v>
      </c>
      <c r="Z508" s="3">
        <v>1194.07</v>
      </c>
    </row>
    <row r="509" spans="1:26" hidden="1">
      <c r="A509">
        <f>IF(S509=T509,1,0)</f>
        <v>1</v>
      </c>
      <c r="B509">
        <f t="shared" si="13"/>
        <v>1</v>
      </c>
      <c r="C509" s="2" t="s">
        <v>7415</v>
      </c>
      <c r="D509" s="2" t="s">
        <v>7416</v>
      </c>
      <c r="E509" s="2" t="s">
        <v>7417</v>
      </c>
      <c r="F509">
        <v>8</v>
      </c>
      <c r="G509" s="2" t="s">
        <v>7418</v>
      </c>
      <c r="H509" s="2" t="s">
        <v>7419</v>
      </c>
      <c r="I509">
        <v>1.39</v>
      </c>
      <c r="J509">
        <v>1.49</v>
      </c>
      <c r="K509" s="2" t="s">
        <v>2946</v>
      </c>
      <c r="N509">
        <v>100</v>
      </c>
      <c r="O509" s="2" t="s">
        <v>3</v>
      </c>
      <c r="P509" s="2" t="s">
        <v>3</v>
      </c>
      <c r="Q509" s="2" t="s">
        <v>4</v>
      </c>
      <c r="R509" s="1">
        <v>40941</v>
      </c>
      <c r="S509" s="2" t="s">
        <v>54</v>
      </c>
      <c r="T509" s="2" t="s">
        <v>54</v>
      </c>
      <c r="U509" s="2" t="s">
        <v>55</v>
      </c>
      <c r="V509" s="2" t="s">
        <v>55</v>
      </c>
      <c r="W509">
        <v>10.16</v>
      </c>
      <c r="X509">
        <v>26.66</v>
      </c>
      <c r="Y509">
        <v>7.07</v>
      </c>
      <c r="Z509">
        <v>23.97</v>
      </c>
    </row>
    <row r="510" spans="1:26" hidden="1">
      <c r="B510">
        <f t="shared" si="13"/>
        <v>0</v>
      </c>
      <c r="C510" s="2" t="s">
        <v>7420</v>
      </c>
      <c r="D510" s="2" t="s">
        <v>7421</v>
      </c>
      <c r="E510" s="2" t="s">
        <v>7422</v>
      </c>
      <c r="G510" s="2" t="s">
        <v>7423</v>
      </c>
      <c r="H510" s="2" t="s">
        <v>7424</v>
      </c>
      <c r="I510">
        <v>0.2</v>
      </c>
      <c r="J510">
        <v>0.2</v>
      </c>
      <c r="K510" s="2" t="s">
        <v>2946</v>
      </c>
      <c r="N510">
        <v>100</v>
      </c>
      <c r="O510" s="2" t="s">
        <v>3</v>
      </c>
      <c r="P510" s="2" t="s">
        <v>3</v>
      </c>
      <c r="Q510" s="2" t="s">
        <v>4</v>
      </c>
      <c r="R510" s="1">
        <v>40939</v>
      </c>
      <c r="S510" s="2" t="s">
        <v>213</v>
      </c>
      <c r="T510" s="2" t="s">
        <v>213</v>
      </c>
      <c r="U510" s="2" t="s">
        <v>536</v>
      </c>
      <c r="V510" s="2" t="s">
        <v>211</v>
      </c>
      <c r="W510">
        <v>1.1200000000000001</v>
      </c>
      <c r="X510">
        <v>0.08</v>
      </c>
      <c r="Y510">
        <v>1.42</v>
      </c>
      <c r="Z510">
        <v>0.03</v>
      </c>
    </row>
    <row r="511" spans="1:26" hidden="1">
      <c r="A511">
        <f t="shared" ref="A511:A517" si="15">IF(S511=T511,1,0)</f>
        <v>0</v>
      </c>
      <c r="B511">
        <f t="shared" si="13"/>
        <v>1</v>
      </c>
      <c r="C511" s="2" t="s">
        <v>7425</v>
      </c>
      <c r="D511" s="2" t="s">
        <v>7426</v>
      </c>
      <c r="E511" s="2" t="s">
        <v>2806</v>
      </c>
      <c r="F511" s="3">
        <v>3404.8</v>
      </c>
      <c r="G511" s="2" t="s">
        <v>7427</v>
      </c>
      <c r="H511" s="2" t="s">
        <v>7428</v>
      </c>
      <c r="I511">
        <v>50.41</v>
      </c>
      <c r="J511">
        <v>50.28</v>
      </c>
      <c r="K511" s="2" t="s">
        <v>7429</v>
      </c>
      <c r="L511">
        <v>27.52</v>
      </c>
      <c r="M511">
        <v>27.37</v>
      </c>
      <c r="N511">
        <v>100</v>
      </c>
      <c r="O511" s="2" t="s">
        <v>3</v>
      </c>
      <c r="P511" s="2" t="s">
        <v>3</v>
      </c>
      <c r="Q511" s="2" t="s">
        <v>4</v>
      </c>
      <c r="R511" s="1">
        <v>40935</v>
      </c>
      <c r="S511" s="2" t="s">
        <v>2734</v>
      </c>
      <c r="T511" s="2" t="s">
        <v>1923</v>
      </c>
      <c r="U511" s="2" t="s">
        <v>813</v>
      </c>
      <c r="V511" s="2" t="s">
        <v>813</v>
      </c>
      <c r="W511" s="3">
        <v>2097</v>
      </c>
      <c r="X511" s="3">
        <v>7178</v>
      </c>
      <c r="Y511" s="3">
        <v>3508</v>
      </c>
      <c r="Z511" s="3">
        <v>6166</v>
      </c>
    </row>
    <row r="512" spans="1:26" hidden="1">
      <c r="A512">
        <f t="shared" si="15"/>
        <v>0</v>
      </c>
      <c r="B512">
        <f t="shared" si="13"/>
        <v>1</v>
      </c>
      <c r="C512" s="2" t="s">
        <v>7430</v>
      </c>
      <c r="D512" s="2" t="s">
        <v>7431</v>
      </c>
      <c r="E512" s="2" t="s">
        <v>7432</v>
      </c>
      <c r="F512">
        <v>86.93</v>
      </c>
      <c r="G512" s="2" t="s">
        <v>7433</v>
      </c>
      <c r="H512" s="2" t="s">
        <v>7434</v>
      </c>
      <c r="I512">
        <v>39.979999999999997</v>
      </c>
      <c r="J512">
        <v>40.24</v>
      </c>
      <c r="K512" s="2" t="s">
        <v>7435</v>
      </c>
      <c r="L512">
        <v>10.8</v>
      </c>
      <c r="M512">
        <v>11.19</v>
      </c>
      <c r="N512">
        <v>100</v>
      </c>
      <c r="O512" s="2" t="s">
        <v>3</v>
      </c>
      <c r="P512" s="2" t="s">
        <v>3</v>
      </c>
      <c r="Q512" s="2" t="s">
        <v>4</v>
      </c>
      <c r="R512" s="1">
        <v>40934</v>
      </c>
      <c r="S512" s="2" t="s">
        <v>7436</v>
      </c>
      <c r="T512" s="2" t="s">
        <v>187</v>
      </c>
      <c r="U512" s="2" t="s">
        <v>66</v>
      </c>
      <c r="V512" s="2" t="s">
        <v>66</v>
      </c>
      <c r="W512">
        <v>85.77</v>
      </c>
      <c r="X512">
        <v>185.57</v>
      </c>
      <c r="Y512" s="3">
        <v>1423.93</v>
      </c>
      <c r="Z512" s="3">
        <v>3400.25</v>
      </c>
    </row>
    <row r="513" spans="1:26" hidden="1">
      <c r="A513">
        <f t="shared" si="15"/>
        <v>1</v>
      </c>
      <c r="B513">
        <f t="shared" si="13"/>
        <v>1</v>
      </c>
      <c r="C513" s="2" t="s">
        <v>7437</v>
      </c>
      <c r="D513" s="2" t="s">
        <v>7438</v>
      </c>
      <c r="E513" s="2" t="s">
        <v>217</v>
      </c>
      <c r="F513">
        <v>92.88</v>
      </c>
      <c r="G513" s="2" t="s">
        <v>7439</v>
      </c>
      <c r="H513" s="2" t="s">
        <v>7841</v>
      </c>
      <c r="I513">
        <v>12.17</v>
      </c>
      <c r="J513">
        <v>12</v>
      </c>
      <c r="K513" s="2" t="s">
        <v>7440</v>
      </c>
      <c r="L513">
        <v>20.85</v>
      </c>
      <c r="M513">
        <v>20.83</v>
      </c>
      <c r="N513">
        <v>100</v>
      </c>
      <c r="O513" s="2" t="s">
        <v>3</v>
      </c>
      <c r="P513" s="2" t="s">
        <v>3</v>
      </c>
      <c r="Q513" s="2" t="s">
        <v>4</v>
      </c>
      <c r="R513" s="1">
        <v>40933</v>
      </c>
      <c r="S513" s="2" t="s">
        <v>65</v>
      </c>
      <c r="T513" s="2" t="s">
        <v>65</v>
      </c>
      <c r="U513" s="2" t="s">
        <v>66</v>
      </c>
      <c r="V513" s="2" t="s">
        <v>66</v>
      </c>
      <c r="W513">
        <v>53.31</v>
      </c>
      <c r="X513">
        <v>529.12</v>
      </c>
      <c r="Y513">
        <v>936.07</v>
      </c>
      <c r="Z513" s="3">
        <v>8689.56</v>
      </c>
    </row>
    <row r="514" spans="1:26" hidden="1">
      <c r="A514">
        <f t="shared" si="15"/>
        <v>1</v>
      </c>
      <c r="B514">
        <f t="shared" si="13"/>
        <v>1</v>
      </c>
      <c r="C514" s="2" t="s">
        <v>7441</v>
      </c>
      <c r="D514" s="2" t="s">
        <v>7442</v>
      </c>
      <c r="E514" s="2" t="s">
        <v>5682</v>
      </c>
      <c r="G514" s="2" t="s">
        <v>7443</v>
      </c>
      <c r="H514" s="2" t="s">
        <v>7444</v>
      </c>
      <c r="I514">
        <v>18.38</v>
      </c>
      <c r="J514">
        <v>19.23</v>
      </c>
      <c r="K514" s="2" t="s">
        <v>2946</v>
      </c>
      <c r="N514">
        <v>100</v>
      </c>
      <c r="O514" s="2" t="s">
        <v>3</v>
      </c>
      <c r="P514" s="2" t="s">
        <v>3</v>
      </c>
      <c r="Q514" s="2" t="s">
        <v>4</v>
      </c>
      <c r="R514" s="1">
        <v>40932</v>
      </c>
      <c r="S514" s="2" t="s">
        <v>717</v>
      </c>
      <c r="T514" s="2" t="s">
        <v>717</v>
      </c>
      <c r="U514" s="2" t="s">
        <v>38</v>
      </c>
      <c r="V514" s="2" t="s">
        <v>38</v>
      </c>
      <c r="W514">
        <v>0.1</v>
      </c>
      <c r="X514" s="3">
        <v>13626.17</v>
      </c>
      <c r="Y514">
        <v>18.38</v>
      </c>
      <c r="Z514" s="3">
        <v>15208.84</v>
      </c>
    </row>
    <row r="515" spans="1:26" hidden="1">
      <c r="A515">
        <f t="shared" si="15"/>
        <v>0</v>
      </c>
      <c r="B515">
        <f t="shared" ref="B515:B578" si="16">IF(U515=V515,1,0)</f>
        <v>1</v>
      </c>
      <c r="C515" s="2" t="s">
        <v>7445</v>
      </c>
      <c r="D515" s="2" t="s">
        <v>7446</v>
      </c>
      <c r="E515" s="2" t="s">
        <v>6033</v>
      </c>
      <c r="F515">
        <v>40.5</v>
      </c>
      <c r="G515" s="2" t="s">
        <v>7447</v>
      </c>
      <c r="H515" s="2" t="s">
        <v>7448</v>
      </c>
      <c r="I515">
        <v>7.17</v>
      </c>
      <c r="J515">
        <v>7.39</v>
      </c>
      <c r="K515" s="2" t="s">
        <v>7449</v>
      </c>
      <c r="L515">
        <v>111</v>
      </c>
      <c r="M515">
        <v>125</v>
      </c>
      <c r="N515">
        <v>100</v>
      </c>
      <c r="O515" s="2" t="s">
        <v>3</v>
      </c>
      <c r="P515" s="2" t="s">
        <v>3</v>
      </c>
      <c r="Q515" s="2" t="s">
        <v>4</v>
      </c>
      <c r="R515" s="1">
        <v>40926</v>
      </c>
      <c r="S515" s="2" t="s">
        <v>173</v>
      </c>
      <c r="T515" s="2" t="s">
        <v>246</v>
      </c>
      <c r="U515" s="2" t="s">
        <v>66</v>
      </c>
      <c r="V515" s="2" t="s">
        <v>66</v>
      </c>
      <c r="W515">
        <v>15.68</v>
      </c>
      <c r="X515">
        <v>139.72</v>
      </c>
      <c r="Y515">
        <v>385.46</v>
      </c>
      <c r="Z515" s="3">
        <v>3084.17</v>
      </c>
    </row>
    <row r="516" spans="1:26" hidden="1">
      <c r="A516">
        <f t="shared" si="15"/>
        <v>1</v>
      </c>
      <c r="B516">
        <f t="shared" si="16"/>
        <v>1</v>
      </c>
      <c r="C516" s="2" t="s">
        <v>7450</v>
      </c>
      <c r="D516" s="2" t="s">
        <v>7451</v>
      </c>
      <c r="E516" s="2" t="s">
        <v>7452</v>
      </c>
      <c r="F516">
        <v>329.93</v>
      </c>
      <c r="G516" s="2" t="s">
        <v>7453</v>
      </c>
      <c r="H516" s="2" t="s">
        <v>7454</v>
      </c>
      <c r="I516">
        <v>29.56</v>
      </c>
      <c r="J516">
        <v>29.79</v>
      </c>
      <c r="K516" s="2" t="s">
        <v>7455</v>
      </c>
      <c r="L516">
        <v>15.89</v>
      </c>
      <c r="M516">
        <v>15.91</v>
      </c>
      <c r="N516">
        <v>100</v>
      </c>
      <c r="O516" s="2" t="s">
        <v>3</v>
      </c>
      <c r="P516" s="2" t="s">
        <v>3</v>
      </c>
      <c r="Q516" s="2" t="s">
        <v>4</v>
      </c>
      <c r="R516" s="1">
        <v>40925</v>
      </c>
      <c r="S516" s="2" t="s">
        <v>5</v>
      </c>
      <c r="T516" s="2" t="s">
        <v>5</v>
      </c>
      <c r="U516" s="2" t="s">
        <v>85</v>
      </c>
      <c r="V516" s="2" t="s">
        <v>85</v>
      </c>
      <c r="W516">
        <v>80.349999999999994</v>
      </c>
      <c r="X516">
        <v>370.87</v>
      </c>
      <c r="Y516">
        <v>90.14</v>
      </c>
      <c r="Z516">
        <v>363.21</v>
      </c>
    </row>
    <row r="517" spans="1:26" hidden="1">
      <c r="A517">
        <f t="shared" si="15"/>
        <v>1</v>
      </c>
      <c r="B517">
        <f t="shared" si="16"/>
        <v>1</v>
      </c>
      <c r="C517" s="2" t="s">
        <v>7456</v>
      </c>
      <c r="D517" s="2" t="s">
        <v>7457</v>
      </c>
      <c r="E517" s="2" t="s">
        <v>7458</v>
      </c>
      <c r="F517" s="3">
        <v>3080</v>
      </c>
      <c r="G517" s="2" t="s">
        <v>7459</v>
      </c>
      <c r="H517" s="2" t="s">
        <v>7842</v>
      </c>
      <c r="I517">
        <v>0.47</v>
      </c>
      <c r="J517">
        <v>0.48</v>
      </c>
      <c r="K517" s="2" t="s">
        <v>7460</v>
      </c>
      <c r="L517">
        <v>6.05</v>
      </c>
      <c r="M517">
        <v>5.97</v>
      </c>
      <c r="N517">
        <v>100</v>
      </c>
      <c r="O517" s="2" t="s">
        <v>3</v>
      </c>
      <c r="P517" s="2" t="s">
        <v>3</v>
      </c>
      <c r="Q517" s="2" t="s">
        <v>4</v>
      </c>
      <c r="R517" s="1">
        <v>41152</v>
      </c>
      <c r="S517" s="2" t="s">
        <v>371</v>
      </c>
      <c r="T517" s="2" t="s">
        <v>371</v>
      </c>
      <c r="U517" s="2" t="s">
        <v>372</v>
      </c>
      <c r="V517" s="2" t="s">
        <v>372</v>
      </c>
      <c r="W517" s="3">
        <v>13831</v>
      </c>
      <c r="X517" s="3">
        <v>24855</v>
      </c>
      <c r="Y517" s="3">
        <v>9396</v>
      </c>
      <c r="Z517" s="3">
        <v>23510</v>
      </c>
    </row>
    <row r="518" spans="1:26" hidden="1">
      <c r="B518">
        <f t="shared" si="16"/>
        <v>0</v>
      </c>
      <c r="C518" s="2" t="s">
        <v>7461</v>
      </c>
      <c r="D518" s="2" t="s">
        <v>7462</v>
      </c>
      <c r="E518" s="2" t="s">
        <v>7463</v>
      </c>
      <c r="F518">
        <v>0.3</v>
      </c>
      <c r="G518" s="2" t="s">
        <v>7464</v>
      </c>
      <c r="H518" s="2" t="s">
        <v>7465</v>
      </c>
      <c r="I518">
        <v>0.26</v>
      </c>
      <c r="J518">
        <v>0.23</v>
      </c>
      <c r="K518" s="2" t="s">
        <v>2946</v>
      </c>
      <c r="N518">
        <v>100</v>
      </c>
      <c r="O518" s="2" t="s">
        <v>3</v>
      </c>
      <c r="P518" s="2" t="s">
        <v>3</v>
      </c>
      <c r="Q518" s="2" t="s">
        <v>4</v>
      </c>
      <c r="R518" s="1">
        <v>40912</v>
      </c>
      <c r="S518" s="2" t="s">
        <v>7466</v>
      </c>
      <c r="T518" s="2" t="s">
        <v>295</v>
      </c>
      <c r="U518" s="2" t="s">
        <v>211</v>
      </c>
      <c r="V518" s="2" t="s">
        <v>24</v>
      </c>
      <c r="W518">
        <v>4.99</v>
      </c>
      <c r="X518">
        <v>81.92</v>
      </c>
      <c r="Y518">
        <v>1.1499999999999999</v>
      </c>
      <c r="Z518">
        <v>8.5</v>
      </c>
    </row>
    <row r="519" spans="1:26" hidden="1">
      <c r="A519">
        <f>IF(S519=T519,1,0)</f>
        <v>1</v>
      </c>
      <c r="B519">
        <f t="shared" si="16"/>
        <v>1</v>
      </c>
      <c r="C519" s="2" t="s">
        <v>7467</v>
      </c>
      <c r="D519" s="2" t="s">
        <v>7468</v>
      </c>
      <c r="E519" s="2" t="s">
        <v>7070</v>
      </c>
      <c r="F519">
        <v>32</v>
      </c>
      <c r="G519" s="2" t="s">
        <v>7469</v>
      </c>
      <c r="H519" s="2" t="s">
        <v>7470</v>
      </c>
      <c r="I519">
        <v>20.65</v>
      </c>
      <c r="J519">
        <v>20.91</v>
      </c>
      <c r="K519" s="2" t="s">
        <v>2946</v>
      </c>
      <c r="N519">
        <v>100</v>
      </c>
      <c r="O519" s="2" t="s">
        <v>3</v>
      </c>
      <c r="P519" s="2" t="s">
        <v>3</v>
      </c>
      <c r="Q519" s="2" t="s">
        <v>4</v>
      </c>
      <c r="R519" s="1">
        <v>40889</v>
      </c>
      <c r="S519" s="2" t="s">
        <v>7073</v>
      </c>
      <c r="T519" s="2" t="s">
        <v>7073</v>
      </c>
      <c r="U519" s="2" t="s">
        <v>319</v>
      </c>
      <c r="V519" s="2" t="s">
        <v>319</v>
      </c>
      <c r="W519">
        <v>38.549999999999997</v>
      </c>
      <c r="X519">
        <v>939.18</v>
      </c>
      <c r="Y519">
        <v>21.66</v>
      </c>
      <c r="Z519">
        <v>163.83000000000001</v>
      </c>
    </row>
    <row r="520" spans="1:26" hidden="1">
      <c r="B520">
        <f t="shared" si="16"/>
        <v>0</v>
      </c>
      <c r="C520" s="2" t="s">
        <v>7471</v>
      </c>
      <c r="D520" s="2" t="s">
        <v>7472</v>
      </c>
      <c r="E520" s="2" t="s">
        <v>7243</v>
      </c>
      <c r="F520" s="3">
        <v>2523.87</v>
      </c>
      <c r="G520" s="2" t="s">
        <v>7473</v>
      </c>
      <c r="H520" s="2" t="s">
        <v>7474</v>
      </c>
      <c r="I520">
        <v>33.909999999999997</v>
      </c>
      <c r="J520">
        <v>33.909999999999997</v>
      </c>
      <c r="K520" s="2" t="s">
        <v>7475</v>
      </c>
      <c r="L520">
        <v>23.7</v>
      </c>
      <c r="M520">
        <v>23.7</v>
      </c>
      <c r="N520">
        <v>100</v>
      </c>
      <c r="O520" s="2" t="s">
        <v>3</v>
      </c>
      <c r="P520" s="2" t="s">
        <v>3</v>
      </c>
      <c r="Q520" s="2" t="s">
        <v>4</v>
      </c>
      <c r="R520" s="1">
        <v>40915</v>
      </c>
      <c r="S520" s="2" t="s">
        <v>170</v>
      </c>
      <c r="T520" s="2" t="s">
        <v>99</v>
      </c>
      <c r="U520" s="2" t="s">
        <v>100</v>
      </c>
      <c r="V520" s="2" t="s">
        <v>145</v>
      </c>
      <c r="W520">
        <v>2.13</v>
      </c>
      <c r="X520" s="3">
        <v>21244</v>
      </c>
      <c r="Y520">
        <v>55.94</v>
      </c>
      <c r="Z520" s="3">
        <v>32282</v>
      </c>
    </row>
    <row r="521" spans="1:26" hidden="1">
      <c r="B521">
        <f t="shared" si="16"/>
        <v>0</v>
      </c>
      <c r="C521" s="2" t="s">
        <v>7476</v>
      </c>
      <c r="D521" s="2" t="s">
        <v>7477</v>
      </c>
      <c r="E521" s="2" t="s">
        <v>1226</v>
      </c>
      <c r="F521">
        <v>11.5</v>
      </c>
      <c r="G521" s="2" t="s">
        <v>7478</v>
      </c>
      <c r="H521" s="2" t="s">
        <v>7479</v>
      </c>
      <c r="I521">
        <v>0.69</v>
      </c>
      <c r="J521">
        <v>0.69</v>
      </c>
      <c r="K521" s="2" t="s">
        <v>2946</v>
      </c>
      <c r="N521">
        <v>100</v>
      </c>
      <c r="O521" s="2" t="s">
        <v>3</v>
      </c>
      <c r="P521" s="2" t="s">
        <v>3</v>
      </c>
      <c r="Q521" s="2" t="s">
        <v>4</v>
      </c>
      <c r="R521" s="1">
        <v>40908</v>
      </c>
      <c r="S521" s="2" t="s">
        <v>5</v>
      </c>
      <c r="T521" s="2" t="s">
        <v>161</v>
      </c>
      <c r="U521" s="2" t="s">
        <v>85</v>
      </c>
      <c r="V521" s="2" t="s">
        <v>7</v>
      </c>
      <c r="W521">
        <v>7.43</v>
      </c>
      <c r="X521">
        <v>41.37</v>
      </c>
      <c r="Y521">
        <v>6.08</v>
      </c>
      <c r="Z521">
        <v>39.03</v>
      </c>
    </row>
    <row r="522" spans="1:26" hidden="1">
      <c r="A522">
        <f>IF(S522=T522,1,0)</f>
        <v>1</v>
      </c>
      <c r="B522">
        <f t="shared" si="16"/>
        <v>1</v>
      </c>
      <c r="C522" s="2" t="s">
        <v>7480</v>
      </c>
      <c r="D522" s="2" t="s">
        <v>7481</v>
      </c>
      <c r="E522" s="2" t="s">
        <v>7482</v>
      </c>
      <c r="F522">
        <v>159</v>
      </c>
      <c r="G522" s="2" t="s">
        <v>7483</v>
      </c>
      <c r="H522" s="2" t="s">
        <v>7484</v>
      </c>
      <c r="I522">
        <v>5.6</v>
      </c>
      <c r="J522">
        <v>5.6</v>
      </c>
      <c r="K522" s="2" t="s">
        <v>2946</v>
      </c>
      <c r="N522">
        <v>100</v>
      </c>
      <c r="O522" s="2" t="s">
        <v>3</v>
      </c>
      <c r="P522" s="2" t="s">
        <v>3</v>
      </c>
      <c r="Q522" s="2" t="s">
        <v>4</v>
      </c>
      <c r="R522" s="1">
        <v>40907</v>
      </c>
      <c r="S522" s="2" t="s">
        <v>99</v>
      </c>
      <c r="T522" s="2" t="s">
        <v>99</v>
      </c>
      <c r="U522" s="2" t="s">
        <v>145</v>
      </c>
      <c r="V522" s="2" t="s">
        <v>145</v>
      </c>
      <c r="W522">
        <v>99.13</v>
      </c>
      <c r="X522">
        <v>115.73</v>
      </c>
      <c r="Y522">
        <v>62.23</v>
      </c>
      <c r="Z522">
        <v>237.82</v>
      </c>
    </row>
    <row r="523" spans="1:26" hidden="1">
      <c r="B523">
        <f t="shared" si="16"/>
        <v>0</v>
      </c>
      <c r="C523" s="2" t="s">
        <v>7485</v>
      </c>
      <c r="D523" s="2" t="s">
        <v>7486</v>
      </c>
      <c r="E523" s="2" t="s">
        <v>7487</v>
      </c>
      <c r="F523">
        <v>65</v>
      </c>
      <c r="G523" s="2" t="s">
        <v>7488</v>
      </c>
      <c r="H523" s="2" t="s">
        <v>7489</v>
      </c>
      <c r="I523">
        <v>5.08</v>
      </c>
      <c r="J523">
        <v>5.21</v>
      </c>
      <c r="K523" s="2" t="s">
        <v>2946</v>
      </c>
      <c r="N523">
        <v>100</v>
      </c>
      <c r="O523" s="2" t="s">
        <v>3</v>
      </c>
      <c r="P523" s="2" t="s">
        <v>3</v>
      </c>
      <c r="Q523" s="2" t="s">
        <v>4</v>
      </c>
      <c r="R523" s="1">
        <v>40912</v>
      </c>
      <c r="S523" s="2" t="s">
        <v>150</v>
      </c>
      <c r="T523" s="2" t="s">
        <v>109</v>
      </c>
      <c r="U523" s="2" t="s">
        <v>72</v>
      </c>
      <c r="V523" s="2" t="s">
        <v>110</v>
      </c>
      <c r="W523">
        <v>124.19</v>
      </c>
      <c r="X523">
        <v>240.63</v>
      </c>
      <c r="Y523">
        <v>57.54</v>
      </c>
      <c r="Z523">
        <v>308.95999999999998</v>
      </c>
    </row>
    <row r="524" spans="1:26" hidden="1">
      <c r="A524">
        <f>IF(S524=T524,1,0)</f>
        <v>1</v>
      </c>
      <c r="B524">
        <f t="shared" si="16"/>
        <v>1</v>
      </c>
      <c r="C524" s="2" t="s">
        <v>7490</v>
      </c>
      <c r="D524" s="2" t="s">
        <v>7491</v>
      </c>
      <c r="E524" s="2" t="s">
        <v>7492</v>
      </c>
      <c r="G524" s="2" t="s">
        <v>7493</v>
      </c>
      <c r="H524" s="2" t="s">
        <v>7494</v>
      </c>
      <c r="I524">
        <v>1.8</v>
      </c>
      <c r="J524">
        <v>1.8</v>
      </c>
      <c r="K524" s="2" t="s">
        <v>2946</v>
      </c>
      <c r="N524">
        <v>100</v>
      </c>
      <c r="O524" s="2" t="s">
        <v>3</v>
      </c>
      <c r="P524" s="2" t="s">
        <v>3</v>
      </c>
      <c r="Q524" s="2" t="s">
        <v>4</v>
      </c>
      <c r="R524" s="1">
        <v>40907</v>
      </c>
      <c r="S524" s="2" t="s">
        <v>5</v>
      </c>
      <c r="T524" s="2" t="s">
        <v>5</v>
      </c>
      <c r="U524" s="2" t="s">
        <v>85</v>
      </c>
      <c r="V524" s="2" t="s">
        <v>85</v>
      </c>
      <c r="W524">
        <v>0.53</v>
      </c>
      <c r="X524">
        <v>17.920000000000002</v>
      </c>
      <c r="Y524">
        <v>0.77</v>
      </c>
      <c r="Z524">
        <v>17.760000000000002</v>
      </c>
    </row>
    <row r="525" spans="1:26" hidden="1">
      <c r="B525">
        <f t="shared" si="16"/>
        <v>0</v>
      </c>
      <c r="C525" s="2" t="s">
        <v>7495</v>
      </c>
      <c r="D525" s="2" t="s">
        <v>7496</v>
      </c>
      <c r="E525" s="2" t="s">
        <v>1786</v>
      </c>
      <c r="F525">
        <v>68</v>
      </c>
      <c r="G525" s="2" t="s">
        <v>7497</v>
      </c>
      <c r="H525" s="2" t="s">
        <v>7498</v>
      </c>
      <c r="I525">
        <v>11.72</v>
      </c>
      <c r="J525">
        <v>12.05</v>
      </c>
      <c r="K525" s="2" t="s">
        <v>2946</v>
      </c>
      <c r="N525">
        <v>100</v>
      </c>
      <c r="O525" s="2" t="s">
        <v>3</v>
      </c>
      <c r="P525" s="2" t="s">
        <v>3</v>
      </c>
      <c r="Q525" s="2" t="s">
        <v>4</v>
      </c>
      <c r="R525" s="1">
        <v>40905</v>
      </c>
      <c r="S525" s="2" t="s">
        <v>270</v>
      </c>
      <c r="T525" s="2" t="s">
        <v>172</v>
      </c>
      <c r="U525" s="2" t="s">
        <v>85</v>
      </c>
      <c r="V525" s="2" t="s">
        <v>7</v>
      </c>
      <c r="W525">
        <v>58.41</v>
      </c>
      <c r="X525">
        <v>277.26</v>
      </c>
      <c r="Y525">
        <v>32.65</v>
      </c>
      <c r="Z525">
        <v>594.05999999999995</v>
      </c>
    </row>
    <row r="526" spans="1:26" hidden="1">
      <c r="B526">
        <f t="shared" si="16"/>
        <v>0</v>
      </c>
      <c r="C526" s="2" t="s">
        <v>7499</v>
      </c>
      <c r="D526" s="2" t="s">
        <v>7500</v>
      </c>
      <c r="E526" s="2" t="s">
        <v>7501</v>
      </c>
      <c r="F526">
        <v>865</v>
      </c>
      <c r="G526" s="2" t="s">
        <v>7502</v>
      </c>
      <c r="H526" s="2" t="s">
        <v>7503</v>
      </c>
      <c r="I526">
        <v>27.12</v>
      </c>
      <c r="J526">
        <v>28.52</v>
      </c>
      <c r="K526" s="2" t="s">
        <v>2946</v>
      </c>
      <c r="N526">
        <v>100</v>
      </c>
      <c r="O526" s="2" t="s">
        <v>3</v>
      </c>
      <c r="P526" s="2" t="s">
        <v>3</v>
      </c>
      <c r="Q526" s="2" t="s">
        <v>4</v>
      </c>
      <c r="R526" s="1">
        <v>40905</v>
      </c>
      <c r="S526" s="2" t="s">
        <v>334</v>
      </c>
      <c r="T526" s="2" t="s">
        <v>317</v>
      </c>
      <c r="U526" s="2" t="s">
        <v>335</v>
      </c>
      <c r="V526" s="2" t="s">
        <v>318</v>
      </c>
      <c r="W526">
        <v>63.27</v>
      </c>
      <c r="X526">
        <v>559.32000000000005</v>
      </c>
      <c r="Y526">
        <v>482.45</v>
      </c>
      <c r="Z526" s="3">
        <v>2717.81</v>
      </c>
    </row>
    <row r="527" spans="1:26" hidden="1">
      <c r="B527">
        <f t="shared" si="16"/>
        <v>0</v>
      </c>
      <c r="C527" s="2" t="s">
        <v>7504</v>
      </c>
      <c r="D527" s="2" t="s">
        <v>7505</v>
      </c>
      <c r="E527" s="2" t="s">
        <v>1077</v>
      </c>
      <c r="F527">
        <v>217.27</v>
      </c>
      <c r="G527" s="2" t="s">
        <v>7843</v>
      </c>
      <c r="H527" s="2" t="s">
        <v>7506</v>
      </c>
      <c r="I527">
        <v>55.37</v>
      </c>
      <c r="J527">
        <v>54.97</v>
      </c>
      <c r="K527" s="2" t="s">
        <v>7507</v>
      </c>
      <c r="L527">
        <v>4.26</v>
      </c>
      <c r="M527">
        <v>4.22</v>
      </c>
      <c r="N527">
        <v>100</v>
      </c>
      <c r="O527" s="2" t="s">
        <v>3</v>
      </c>
      <c r="P527" s="2" t="s">
        <v>3</v>
      </c>
      <c r="Q527" s="2" t="s">
        <v>4</v>
      </c>
      <c r="R527" s="1">
        <v>40904</v>
      </c>
      <c r="S527" s="2" t="s">
        <v>35</v>
      </c>
      <c r="T527" s="2" t="s">
        <v>35</v>
      </c>
      <c r="U527" s="2" t="s">
        <v>37</v>
      </c>
      <c r="V527" s="2" t="s">
        <v>203</v>
      </c>
      <c r="W527">
        <v>178.03</v>
      </c>
      <c r="X527" s="3">
        <v>1469.07</v>
      </c>
      <c r="Y527">
        <v>709.78</v>
      </c>
      <c r="Z527" s="3">
        <v>17205.77</v>
      </c>
    </row>
    <row r="528" spans="1:26" hidden="1">
      <c r="B528">
        <f t="shared" si="16"/>
        <v>0</v>
      </c>
      <c r="C528" s="2" t="s">
        <v>7508</v>
      </c>
      <c r="D528" s="2" t="s">
        <v>7509</v>
      </c>
      <c r="E528" s="2" t="s">
        <v>7510</v>
      </c>
      <c r="F528">
        <v>216.55</v>
      </c>
      <c r="G528" s="2" t="s">
        <v>7844</v>
      </c>
      <c r="H528" s="2" t="s">
        <v>7845</v>
      </c>
      <c r="I528">
        <v>19.7</v>
      </c>
      <c r="J528">
        <v>19.7</v>
      </c>
      <c r="K528" s="2" t="s">
        <v>7511</v>
      </c>
      <c r="L528">
        <v>3.47</v>
      </c>
      <c r="M528">
        <v>3.47</v>
      </c>
      <c r="N528">
        <v>100</v>
      </c>
      <c r="O528" s="2" t="s">
        <v>3</v>
      </c>
      <c r="P528" s="2" t="s">
        <v>3</v>
      </c>
      <c r="Q528" s="2" t="s">
        <v>4</v>
      </c>
      <c r="R528" s="1">
        <v>40900</v>
      </c>
      <c r="S528" s="2" t="s">
        <v>320</v>
      </c>
      <c r="T528" s="2" t="s">
        <v>178</v>
      </c>
      <c r="U528" s="2" t="s">
        <v>321</v>
      </c>
      <c r="V528" s="2" t="s">
        <v>166</v>
      </c>
      <c r="W528">
        <v>129.25</v>
      </c>
      <c r="X528">
        <v>492.43</v>
      </c>
      <c r="Y528">
        <v>123.73</v>
      </c>
      <c r="Z528">
        <v>345.06</v>
      </c>
    </row>
    <row r="529" spans="1:26" hidden="1">
      <c r="B529">
        <f t="shared" si="16"/>
        <v>0</v>
      </c>
      <c r="C529" s="2" t="s">
        <v>7512</v>
      </c>
      <c r="D529" s="2" t="s">
        <v>7513</v>
      </c>
      <c r="E529" s="2" t="s">
        <v>6956</v>
      </c>
      <c r="F529">
        <v>70</v>
      </c>
      <c r="G529" s="2" t="s">
        <v>7846</v>
      </c>
      <c r="H529" s="2" t="s">
        <v>7514</v>
      </c>
      <c r="I529">
        <v>13.33</v>
      </c>
      <c r="J529">
        <v>13.33</v>
      </c>
      <c r="K529" s="2" t="s">
        <v>2946</v>
      </c>
      <c r="N529">
        <v>100</v>
      </c>
      <c r="O529" s="2" t="s">
        <v>3</v>
      </c>
      <c r="P529" s="2" t="s">
        <v>3</v>
      </c>
      <c r="Q529" s="2" t="s">
        <v>4</v>
      </c>
      <c r="R529" s="1">
        <v>40900</v>
      </c>
      <c r="S529" s="2" t="s">
        <v>105</v>
      </c>
      <c r="T529" s="2" t="s">
        <v>392</v>
      </c>
      <c r="U529" s="2" t="s">
        <v>91</v>
      </c>
      <c r="V529" s="2" t="s">
        <v>6</v>
      </c>
      <c r="W529">
        <v>34.409999999999997</v>
      </c>
      <c r="X529">
        <v>225.72</v>
      </c>
      <c r="Y529">
        <v>26.69</v>
      </c>
      <c r="Z529">
        <v>354.81</v>
      </c>
    </row>
    <row r="530" spans="1:26" hidden="1">
      <c r="A530">
        <f>IF(S530=T530,1,0)</f>
        <v>0</v>
      </c>
      <c r="B530">
        <f t="shared" si="16"/>
        <v>1</v>
      </c>
      <c r="C530" s="2" t="s">
        <v>7515</v>
      </c>
      <c r="D530" s="2" t="s">
        <v>7516</v>
      </c>
      <c r="E530" s="2" t="s">
        <v>7517</v>
      </c>
      <c r="F530">
        <v>25.96</v>
      </c>
      <c r="G530" s="2" t="s">
        <v>7518</v>
      </c>
      <c r="H530" s="2" t="s">
        <v>7847</v>
      </c>
      <c r="I530">
        <v>18.64</v>
      </c>
      <c r="J530">
        <v>18.27</v>
      </c>
      <c r="K530" s="2" t="s">
        <v>7519</v>
      </c>
      <c r="L530">
        <v>7.75</v>
      </c>
      <c r="M530">
        <v>13.21</v>
      </c>
      <c r="N530">
        <v>100</v>
      </c>
      <c r="O530" s="2" t="s">
        <v>3</v>
      </c>
      <c r="P530" s="2" t="s">
        <v>3</v>
      </c>
      <c r="Q530" s="2" t="s">
        <v>4</v>
      </c>
      <c r="R530" s="1">
        <v>40897</v>
      </c>
      <c r="S530" s="2" t="s">
        <v>1911</v>
      </c>
      <c r="T530" s="2" t="s">
        <v>65</v>
      </c>
      <c r="U530" s="2" t="s">
        <v>66</v>
      </c>
      <c r="V530" s="2" t="s">
        <v>66</v>
      </c>
      <c r="W530">
        <v>13.42</v>
      </c>
      <c r="X530">
        <v>185.26</v>
      </c>
      <c r="Y530">
        <v>203.71</v>
      </c>
      <c r="Z530" s="3">
        <v>3626.04</v>
      </c>
    </row>
    <row r="531" spans="1:26" hidden="1">
      <c r="B531">
        <f t="shared" si="16"/>
        <v>0</v>
      </c>
      <c r="C531" s="2" t="s">
        <v>7520</v>
      </c>
      <c r="D531" s="2" t="s">
        <v>7521</v>
      </c>
      <c r="E531" s="2" t="s">
        <v>708</v>
      </c>
      <c r="F531">
        <v>200</v>
      </c>
      <c r="G531" s="2" t="s">
        <v>7522</v>
      </c>
      <c r="H531" s="2" t="s">
        <v>7523</v>
      </c>
      <c r="I531">
        <v>25.63</v>
      </c>
      <c r="J531">
        <v>24.99</v>
      </c>
      <c r="K531" s="2" t="s">
        <v>2946</v>
      </c>
      <c r="N531">
        <v>100</v>
      </c>
      <c r="O531" s="2" t="s">
        <v>3</v>
      </c>
      <c r="P531" s="2" t="s">
        <v>3</v>
      </c>
      <c r="Q531" s="2" t="s">
        <v>4</v>
      </c>
      <c r="R531" s="1">
        <v>40897</v>
      </c>
      <c r="S531" s="2" t="s">
        <v>5</v>
      </c>
      <c r="T531" s="2" t="s">
        <v>5</v>
      </c>
      <c r="U531" s="2" t="s">
        <v>85</v>
      </c>
      <c r="V531" s="2" t="s">
        <v>24</v>
      </c>
      <c r="W531">
        <v>4.46</v>
      </c>
      <c r="X531" s="3">
        <v>1446.93</v>
      </c>
      <c r="Y531">
        <v>48.73</v>
      </c>
      <c r="Z531" s="3">
        <v>4707.2299999999996</v>
      </c>
    </row>
    <row r="532" spans="1:26" hidden="1">
      <c r="A532">
        <f>IF(S532=T532,1,0)</f>
        <v>1</v>
      </c>
      <c r="B532">
        <f t="shared" si="16"/>
        <v>1</v>
      </c>
      <c r="C532" s="2" t="s">
        <v>7524</v>
      </c>
      <c r="D532" s="2" t="s">
        <v>7525</v>
      </c>
      <c r="E532" s="2" t="s">
        <v>7526</v>
      </c>
      <c r="G532" s="2" t="s">
        <v>7527</v>
      </c>
      <c r="H532" s="2" t="s">
        <v>7528</v>
      </c>
      <c r="I532">
        <v>4.3499999999999996</v>
      </c>
      <c r="J532">
        <v>4.3</v>
      </c>
      <c r="K532" s="2" t="s">
        <v>2946</v>
      </c>
      <c r="N532">
        <v>100</v>
      </c>
      <c r="O532" s="2" t="s">
        <v>3</v>
      </c>
      <c r="P532" s="2" t="s">
        <v>3</v>
      </c>
      <c r="Q532" s="2" t="s">
        <v>4</v>
      </c>
      <c r="R532" s="1">
        <v>40896</v>
      </c>
      <c r="S532" s="2" t="s">
        <v>5</v>
      </c>
      <c r="T532" s="2" t="s">
        <v>5</v>
      </c>
      <c r="U532" s="2" t="s">
        <v>85</v>
      </c>
      <c r="V532" s="2" t="s">
        <v>85</v>
      </c>
      <c r="W532">
        <v>0.91</v>
      </c>
      <c r="X532">
        <v>15.95</v>
      </c>
      <c r="Y532">
        <v>0.91</v>
      </c>
      <c r="Z532">
        <v>21.34</v>
      </c>
    </row>
    <row r="533" spans="1:26" hidden="1">
      <c r="A533">
        <f>IF(S533=T533,1,0)</f>
        <v>1</v>
      </c>
      <c r="B533">
        <f t="shared" si="16"/>
        <v>1</v>
      </c>
      <c r="C533" s="2" t="s">
        <v>7529</v>
      </c>
      <c r="D533" s="2" t="s">
        <v>7530</v>
      </c>
      <c r="E533" s="2" t="s">
        <v>7531</v>
      </c>
      <c r="F533">
        <v>660</v>
      </c>
      <c r="G533" s="2" t="s">
        <v>7532</v>
      </c>
      <c r="H533" s="2" t="s">
        <v>7848</v>
      </c>
      <c r="I533">
        <v>11.2</v>
      </c>
      <c r="J533">
        <v>11.35</v>
      </c>
      <c r="K533" s="2" t="s">
        <v>2946</v>
      </c>
      <c r="N533">
        <v>100</v>
      </c>
      <c r="O533" s="2" t="s">
        <v>3</v>
      </c>
      <c r="P533" s="2" t="s">
        <v>3</v>
      </c>
      <c r="Q533" s="2" t="s">
        <v>4</v>
      </c>
      <c r="R533" s="1">
        <v>40897</v>
      </c>
      <c r="S533" s="2" t="s">
        <v>99</v>
      </c>
      <c r="T533" s="2" t="s">
        <v>99</v>
      </c>
      <c r="U533" s="2" t="s">
        <v>145</v>
      </c>
      <c r="V533" s="2" t="s">
        <v>145</v>
      </c>
      <c r="W533">
        <v>206.15</v>
      </c>
      <c r="X533">
        <v>387.81</v>
      </c>
      <c r="Y533">
        <v>223.85</v>
      </c>
      <c r="Z533" s="3">
        <v>1055.1400000000001</v>
      </c>
    </row>
    <row r="534" spans="1:26" hidden="1">
      <c r="A534">
        <f>IF(S534=T534,1,0)</f>
        <v>0</v>
      </c>
      <c r="B534">
        <f t="shared" si="16"/>
        <v>1</v>
      </c>
      <c r="C534" s="2" t="s">
        <v>7533</v>
      </c>
      <c r="D534" s="2" t="s">
        <v>7534</v>
      </c>
      <c r="E534" s="2" t="s">
        <v>5325</v>
      </c>
      <c r="G534" s="2" t="s">
        <v>7849</v>
      </c>
      <c r="H534" s="2" t="s">
        <v>7535</v>
      </c>
      <c r="I534">
        <v>11.76</v>
      </c>
      <c r="J534">
        <v>11.84</v>
      </c>
      <c r="K534" s="2" t="s">
        <v>2946</v>
      </c>
      <c r="N534">
        <v>100</v>
      </c>
      <c r="O534" s="2" t="s">
        <v>3</v>
      </c>
      <c r="P534" s="2" t="s">
        <v>3</v>
      </c>
      <c r="Q534" s="2" t="s">
        <v>4</v>
      </c>
      <c r="R534" s="1">
        <v>40893</v>
      </c>
      <c r="S534" s="2" t="s">
        <v>525</v>
      </c>
      <c r="T534" s="2" t="s">
        <v>136</v>
      </c>
      <c r="U534" s="2" t="s">
        <v>526</v>
      </c>
      <c r="V534" s="2" t="s">
        <v>526</v>
      </c>
      <c r="W534">
        <v>37.549999999999997</v>
      </c>
      <c r="X534">
        <v>921.88</v>
      </c>
      <c r="Y534" s="3">
        <v>9759.2000000000007</v>
      </c>
      <c r="Z534" s="3">
        <v>4738.41</v>
      </c>
    </row>
    <row r="535" spans="1:26" hidden="1">
      <c r="B535">
        <f t="shared" si="16"/>
        <v>0</v>
      </c>
      <c r="C535" s="2" t="s">
        <v>7536</v>
      </c>
      <c r="D535" s="2" t="s">
        <v>7537</v>
      </c>
      <c r="E535" s="2" t="s">
        <v>7538</v>
      </c>
      <c r="F535" s="3">
        <v>1929.82</v>
      </c>
      <c r="G535" s="2" t="s">
        <v>7539</v>
      </c>
      <c r="H535" s="2" t="s">
        <v>7850</v>
      </c>
      <c r="I535">
        <v>27.89</v>
      </c>
      <c r="J535">
        <v>28.31</v>
      </c>
      <c r="K535" s="2" t="s">
        <v>7540</v>
      </c>
      <c r="L535">
        <v>17.95</v>
      </c>
      <c r="M535">
        <v>18.22</v>
      </c>
      <c r="N535">
        <v>100</v>
      </c>
      <c r="O535" s="2" t="s">
        <v>3</v>
      </c>
      <c r="P535" s="2" t="s">
        <v>3</v>
      </c>
      <c r="Q535" s="2" t="s">
        <v>4</v>
      </c>
      <c r="R535" s="1">
        <v>40893</v>
      </c>
      <c r="S535" s="2" t="s">
        <v>209</v>
      </c>
      <c r="T535" s="2" t="s">
        <v>209</v>
      </c>
      <c r="U535" s="2" t="s">
        <v>428</v>
      </c>
      <c r="V535" s="2" t="s">
        <v>211</v>
      </c>
      <c r="W535" s="3">
        <v>1440.32</v>
      </c>
      <c r="X535" s="3">
        <v>2462</v>
      </c>
      <c r="Y535" s="3">
        <v>3075.88</v>
      </c>
      <c r="Z535" s="3">
        <v>4005</v>
      </c>
    </row>
    <row r="536" spans="1:26" hidden="1">
      <c r="B536">
        <f t="shared" si="16"/>
        <v>0</v>
      </c>
      <c r="C536" s="2" t="s">
        <v>7541</v>
      </c>
      <c r="D536" s="2" t="s">
        <v>7542</v>
      </c>
      <c r="E536" s="2" t="s">
        <v>6887</v>
      </c>
      <c r="F536">
        <v>4</v>
      </c>
      <c r="G536" s="2" t="s">
        <v>7543</v>
      </c>
      <c r="H536" s="2" t="s">
        <v>7544</v>
      </c>
      <c r="K536" s="2" t="s">
        <v>2946</v>
      </c>
      <c r="N536">
        <v>100</v>
      </c>
      <c r="O536" s="2" t="s">
        <v>3</v>
      </c>
      <c r="P536" s="2" t="s">
        <v>3</v>
      </c>
      <c r="Q536" s="2" t="s">
        <v>4</v>
      </c>
      <c r="R536" s="1">
        <v>40891</v>
      </c>
      <c r="S536" s="2" t="s">
        <v>5</v>
      </c>
      <c r="T536" s="2" t="s">
        <v>161</v>
      </c>
      <c r="U536" s="2" t="s">
        <v>85</v>
      </c>
      <c r="V536" s="2" t="s">
        <v>7</v>
      </c>
      <c r="W536">
        <v>1.51</v>
      </c>
      <c r="X536">
        <v>9.6999999999999993</v>
      </c>
      <c r="Y536">
        <v>0.32</v>
      </c>
      <c r="Z536">
        <v>9.89</v>
      </c>
    </row>
    <row r="537" spans="1:26" hidden="1">
      <c r="A537">
        <f>IF(S537=T537,1,0)</f>
        <v>1</v>
      </c>
      <c r="B537">
        <f t="shared" si="16"/>
        <v>1</v>
      </c>
      <c r="C537" s="2" t="s">
        <v>7545</v>
      </c>
      <c r="D537" s="2" t="s">
        <v>1918</v>
      </c>
      <c r="E537" s="2" t="s">
        <v>7546</v>
      </c>
      <c r="F537" s="3">
        <v>3088.23</v>
      </c>
      <c r="G537" s="2" t="s">
        <v>7547</v>
      </c>
      <c r="H537" s="2" t="s">
        <v>7851</v>
      </c>
      <c r="I537">
        <v>39.479999999999997</v>
      </c>
      <c r="J537">
        <v>36.17</v>
      </c>
      <c r="K537" s="2" t="s">
        <v>7548</v>
      </c>
      <c r="L537">
        <v>34.700000000000003</v>
      </c>
      <c r="M537">
        <v>40.369999999999997</v>
      </c>
      <c r="N537">
        <v>100</v>
      </c>
      <c r="O537" s="2" t="s">
        <v>3</v>
      </c>
      <c r="P537" s="2" t="s">
        <v>3</v>
      </c>
      <c r="Q537" s="2" t="s">
        <v>4</v>
      </c>
      <c r="R537" s="1">
        <v>40891</v>
      </c>
      <c r="S537" s="2" t="s">
        <v>579</v>
      </c>
      <c r="T537" s="2" t="s">
        <v>579</v>
      </c>
      <c r="U537" s="2" t="s">
        <v>110</v>
      </c>
      <c r="V537" s="2" t="s">
        <v>110</v>
      </c>
      <c r="W537" s="3">
        <v>1453.38</v>
      </c>
      <c r="X537" s="3">
        <v>3120.58</v>
      </c>
      <c r="Y537" s="3">
        <v>1873.27</v>
      </c>
      <c r="Z537" s="3">
        <v>3896.24</v>
      </c>
    </row>
    <row r="538" spans="1:26" hidden="1">
      <c r="B538">
        <f t="shared" si="16"/>
        <v>0</v>
      </c>
      <c r="C538" s="2" t="s">
        <v>7549</v>
      </c>
      <c r="D538" s="2" t="s">
        <v>7550</v>
      </c>
      <c r="E538" s="2" t="s">
        <v>2018</v>
      </c>
      <c r="F538">
        <v>342.65</v>
      </c>
      <c r="G538" s="2" t="s">
        <v>7551</v>
      </c>
      <c r="H538" s="2" t="s">
        <v>7552</v>
      </c>
      <c r="I538">
        <v>49.3</v>
      </c>
      <c r="J538">
        <v>48.41</v>
      </c>
      <c r="K538" s="2" t="s">
        <v>7553</v>
      </c>
      <c r="L538">
        <v>27.78</v>
      </c>
      <c r="M538">
        <v>27.85</v>
      </c>
      <c r="N538">
        <v>100</v>
      </c>
      <c r="O538" s="2" t="s">
        <v>3</v>
      </c>
      <c r="P538" s="2" t="s">
        <v>3</v>
      </c>
      <c r="Q538" s="2" t="s">
        <v>4</v>
      </c>
      <c r="R538" s="1">
        <v>40890</v>
      </c>
      <c r="S538" s="2" t="s">
        <v>192</v>
      </c>
      <c r="T538" s="2" t="s">
        <v>144</v>
      </c>
      <c r="U538" s="2" t="s">
        <v>618</v>
      </c>
      <c r="V538" s="2" t="s">
        <v>25</v>
      </c>
      <c r="W538">
        <v>82.36</v>
      </c>
      <c r="X538" s="3">
        <v>13797</v>
      </c>
      <c r="Y538">
        <v>103.77</v>
      </c>
      <c r="Z538" s="3">
        <v>17843</v>
      </c>
    </row>
    <row r="539" spans="1:26" hidden="1">
      <c r="B539">
        <f t="shared" si="16"/>
        <v>0</v>
      </c>
      <c r="C539" s="2" t="s">
        <v>7554</v>
      </c>
      <c r="D539" s="2" t="s">
        <v>7555</v>
      </c>
      <c r="E539" s="2" t="s">
        <v>7556</v>
      </c>
      <c r="F539">
        <v>100</v>
      </c>
      <c r="G539" s="2" t="s">
        <v>7557</v>
      </c>
      <c r="H539" s="2" t="s">
        <v>7558</v>
      </c>
      <c r="I539">
        <v>25.24</v>
      </c>
      <c r="J539">
        <v>24.39</v>
      </c>
      <c r="K539" s="2" t="s">
        <v>2946</v>
      </c>
      <c r="N539">
        <v>100</v>
      </c>
      <c r="O539" s="2" t="s">
        <v>3</v>
      </c>
      <c r="P539" s="2" t="s">
        <v>3</v>
      </c>
      <c r="Q539" s="2" t="s">
        <v>4</v>
      </c>
      <c r="R539" s="1">
        <v>40889</v>
      </c>
      <c r="S539" s="2" t="s">
        <v>270</v>
      </c>
      <c r="T539" s="2" t="s">
        <v>87</v>
      </c>
      <c r="U539" s="2" t="s">
        <v>85</v>
      </c>
      <c r="V539" s="2" t="s">
        <v>24</v>
      </c>
      <c r="W539">
        <v>54.66</v>
      </c>
      <c r="X539">
        <v>819.77</v>
      </c>
      <c r="Y539">
        <v>10.18</v>
      </c>
      <c r="Z539">
        <v>578.20000000000005</v>
      </c>
    </row>
    <row r="540" spans="1:26" hidden="1">
      <c r="A540">
        <f>IF(S540=T540,1,0)</f>
        <v>1</v>
      </c>
      <c r="B540">
        <f t="shared" si="16"/>
        <v>1</v>
      </c>
      <c r="C540" s="2" t="s">
        <v>7559</v>
      </c>
      <c r="D540" s="2" t="s">
        <v>7560</v>
      </c>
      <c r="E540" s="2" t="s">
        <v>7561</v>
      </c>
      <c r="F540">
        <v>62</v>
      </c>
      <c r="G540" s="2" t="s">
        <v>7562</v>
      </c>
      <c r="H540" s="2" t="s">
        <v>7563</v>
      </c>
      <c r="I540">
        <v>6.34</v>
      </c>
      <c r="J540">
        <v>6.23</v>
      </c>
      <c r="K540" s="2" t="s">
        <v>2946</v>
      </c>
      <c r="N540">
        <v>100</v>
      </c>
      <c r="O540" s="2" t="s">
        <v>3</v>
      </c>
      <c r="P540" s="2" t="s">
        <v>3</v>
      </c>
      <c r="Q540" s="2" t="s">
        <v>4</v>
      </c>
      <c r="R540" s="1">
        <v>40886</v>
      </c>
      <c r="S540" s="2" t="s">
        <v>109</v>
      </c>
      <c r="T540" s="2" t="s">
        <v>109</v>
      </c>
      <c r="U540" s="2" t="s">
        <v>110</v>
      </c>
      <c r="V540" s="2" t="s">
        <v>110</v>
      </c>
      <c r="W540">
        <v>4.5999999999999996</v>
      </c>
      <c r="X540">
        <v>321.27999999999997</v>
      </c>
      <c r="Y540">
        <v>8.86</v>
      </c>
      <c r="Z540">
        <v>425.31</v>
      </c>
    </row>
    <row r="541" spans="1:26" hidden="1">
      <c r="B541">
        <f t="shared" si="16"/>
        <v>0</v>
      </c>
      <c r="C541" s="2" t="s">
        <v>7564</v>
      </c>
      <c r="D541" s="2" t="s">
        <v>7565</v>
      </c>
      <c r="E541" s="2" t="s">
        <v>7566</v>
      </c>
      <c r="F541">
        <v>17</v>
      </c>
      <c r="G541" s="2" t="s">
        <v>7567</v>
      </c>
      <c r="H541" s="2" t="s">
        <v>7568</v>
      </c>
      <c r="I541">
        <v>1.94</v>
      </c>
      <c r="J541">
        <v>1.91</v>
      </c>
      <c r="K541" s="2" t="s">
        <v>2946</v>
      </c>
      <c r="N541">
        <v>100</v>
      </c>
      <c r="O541" s="2" t="s">
        <v>3</v>
      </c>
      <c r="P541" s="2" t="s">
        <v>3</v>
      </c>
      <c r="Q541" s="2" t="s">
        <v>4</v>
      </c>
      <c r="R541" s="1">
        <v>40879</v>
      </c>
      <c r="S541" s="2" t="s">
        <v>12</v>
      </c>
      <c r="T541" s="2" t="s">
        <v>5</v>
      </c>
      <c r="U541" s="2" t="s">
        <v>7</v>
      </c>
      <c r="V541" s="2" t="s">
        <v>85</v>
      </c>
      <c r="W541">
        <v>0.18</v>
      </c>
      <c r="X541">
        <v>20.69</v>
      </c>
      <c r="Y541">
        <v>0.62</v>
      </c>
      <c r="Z541">
        <v>22.83</v>
      </c>
    </row>
    <row r="542" spans="1:26" hidden="1">
      <c r="B542">
        <f t="shared" si="16"/>
        <v>0</v>
      </c>
      <c r="C542" s="2" t="s">
        <v>7569</v>
      </c>
      <c r="D542" s="2" t="s">
        <v>7570</v>
      </c>
      <c r="E542" s="2" t="s">
        <v>1612</v>
      </c>
      <c r="F542">
        <v>867.9</v>
      </c>
      <c r="G542" s="2" t="s">
        <v>7852</v>
      </c>
      <c r="H542" s="2" t="s">
        <v>7571</v>
      </c>
      <c r="I542">
        <v>23.98</v>
      </c>
      <c r="J542">
        <v>23.83</v>
      </c>
      <c r="K542" s="2" t="s">
        <v>2946</v>
      </c>
      <c r="N542">
        <v>78.95</v>
      </c>
      <c r="O542" s="2" t="s">
        <v>3</v>
      </c>
      <c r="P542" s="2" t="s">
        <v>3</v>
      </c>
      <c r="Q542" s="2" t="s">
        <v>4</v>
      </c>
      <c r="R542" s="1">
        <v>40882</v>
      </c>
      <c r="S542" s="2" t="s">
        <v>302</v>
      </c>
      <c r="T542" s="2" t="s">
        <v>1613</v>
      </c>
      <c r="U542" s="2" t="s">
        <v>304</v>
      </c>
      <c r="V542" s="2" t="s">
        <v>132</v>
      </c>
      <c r="W542" s="3">
        <v>6849.47</v>
      </c>
      <c r="X542">
        <v>523.65</v>
      </c>
      <c r="Y542">
        <v>998.77</v>
      </c>
      <c r="Z542" s="3">
        <v>6529</v>
      </c>
    </row>
    <row r="543" spans="1:26" hidden="1">
      <c r="A543">
        <f>IF(S543=T543,1,0)</f>
        <v>1</v>
      </c>
      <c r="B543">
        <f t="shared" si="16"/>
        <v>1</v>
      </c>
      <c r="C543" s="2" t="s">
        <v>7572</v>
      </c>
      <c r="D543" s="2" t="s">
        <v>7573</v>
      </c>
      <c r="E543" s="2" t="s">
        <v>7574</v>
      </c>
      <c r="F543">
        <v>6.28</v>
      </c>
      <c r="G543" s="2" t="s">
        <v>7575</v>
      </c>
      <c r="H543" s="2" t="s">
        <v>7576</v>
      </c>
      <c r="I543">
        <v>15.27</v>
      </c>
      <c r="J543">
        <v>15.45</v>
      </c>
      <c r="K543" s="2" t="s">
        <v>2946</v>
      </c>
      <c r="N543">
        <v>100</v>
      </c>
      <c r="O543" s="2" t="s">
        <v>3</v>
      </c>
      <c r="P543" s="2" t="s">
        <v>3</v>
      </c>
      <c r="Q543" s="2" t="s">
        <v>4</v>
      </c>
      <c r="R543" s="1">
        <v>40882</v>
      </c>
      <c r="S543" s="2" t="s">
        <v>65</v>
      </c>
      <c r="T543" s="2" t="s">
        <v>65</v>
      </c>
      <c r="U543" s="2" t="s">
        <v>66</v>
      </c>
      <c r="V543" s="2" t="s">
        <v>66</v>
      </c>
      <c r="W543">
        <v>4.76</v>
      </c>
      <c r="X543">
        <v>21.62</v>
      </c>
      <c r="Y543">
        <v>80.16</v>
      </c>
      <c r="Z543">
        <v>401.95</v>
      </c>
    </row>
    <row r="544" spans="1:26" hidden="1">
      <c r="B544">
        <f t="shared" si="16"/>
        <v>0</v>
      </c>
      <c r="C544" s="2" t="s">
        <v>7577</v>
      </c>
      <c r="D544" s="2" t="s">
        <v>7578</v>
      </c>
      <c r="E544" s="2" t="s">
        <v>7579</v>
      </c>
      <c r="F544">
        <v>44.87</v>
      </c>
      <c r="G544" s="2" t="s">
        <v>7580</v>
      </c>
      <c r="H544" s="2" t="s">
        <v>7581</v>
      </c>
      <c r="I544">
        <v>7.2</v>
      </c>
      <c r="J544">
        <v>7.2</v>
      </c>
      <c r="K544" s="2" t="s">
        <v>2946</v>
      </c>
      <c r="N544">
        <v>100</v>
      </c>
      <c r="O544" s="2" t="s">
        <v>3</v>
      </c>
      <c r="P544" s="2" t="s">
        <v>3</v>
      </c>
      <c r="Q544" s="2" t="s">
        <v>4</v>
      </c>
      <c r="R544" s="1">
        <v>40880</v>
      </c>
      <c r="S544" s="2" t="s">
        <v>109</v>
      </c>
      <c r="T544" s="2" t="s">
        <v>53</v>
      </c>
      <c r="U544" s="2" t="s">
        <v>110</v>
      </c>
      <c r="V544" s="2" t="s">
        <v>55</v>
      </c>
      <c r="W544">
        <v>30.54</v>
      </c>
      <c r="X544">
        <v>50.5</v>
      </c>
      <c r="Y544">
        <v>17.88</v>
      </c>
      <c r="Z544">
        <v>35.97</v>
      </c>
    </row>
    <row r="545" spans="1:26" hidden="1">
      <c r="A545">
        <f>IF(S545=T545,1,0)</f>
        <v>1</v>
      </c>
      <c r="B545">
        <f t="shared" si="16"/>
        <v>1</v>
      </c>
      <c r="C545" s="2" t="s">
        <v>7582</v>
      </c>
      <c r="D545" s="2" t="s">
        <v>1560</v>
      </c>
      <c r="E545" s="2" t="s">
        <v>876</v>
      </c>
      <c r="F545">
        <v>620.74</v>
      </c>
      <c r="G545" s="2" t="s">
        <v>7583</v>
      </c>
      <c r="H545" s="2" t="s">
        <v>7584</v>
      </c>
      <c r="I545">
        <v>27.97</v>
      </c>
      <c r="J545">
        <v>27.5</v>
      </c>
      <c r="K545" s="2" t="s">
        <v>7585</v>
      </c>
      <c r="L545">
        <v>5.72</v>
      </c>
      <c r="M545">
        <v>7.13</v>
      </c>
      <c r="N545">
        <v>100</v>
      </c>
      <c r="O545" s="2" t="s">
        <v>3</v>
      </c>
      <c r="P545" s="2" t="s">
        <v>3</v>
      </c>
      <c r="Q545" s="2" t="s">
        <v>4</v>
      </c>
      <c r="R545" s="1">
        <v>40877</v>
      </c>
      <c r="S545" s="2" t="s">
        <v>5</v>
      </c>
      <c r="T545" s="2" t="s">
        <v>5</v>
      </c>
      <c r="U545" s="2" t="s">
        <v>85</v>
      </c>
      <c r="V545" s="2" t="s">
        <v>85</v>
      </c>
      <c r="W545">
        <v>146.38999999999999</v>
      </c>
      <c r="X545" s="3">
        <v>1544.2</v>
      </c>
      <c r="Y545">
        <v>97.43</v>
      </c>
      <c r="Z545" s="3">
        <v>3086.28</v>
      </c>
    </row>
    <row r="546" spans="1:26" hidden="1">
      <c r="A546">
        <f>IF(S546=T546,1,0)</f>
        <v>1</v>
      </c>
      <c r="B546">
        <f t="shared" si="16"/>
        <v>1</v>
      </c>
      <c r="C546" s="2" t="s">
        <v>7586</v>
      </c>
      <c r="D546" s="2" t="s">
        <v>7587</v>
      </c>
      <c r="E546" s="2" t="s">
        <v>7588</v>
      </c>
      <c r="F546">
        <v>31.01</v>
      </c>
      <c r="G546" s="2" t="s">
        <v>7589</v>
      </c>
      <c r="H546" s="2" t="s">
        <v>7590</v>
      </c>
      <c r="I546">
        <v>0.88</v>
      </c>
      <c r="J546">
        <v>0.88</v>
      </c>
      <c r="K546" s="2" t="s">
        <v>2946</v>
      </c>
      <c r="N546">
        <v>100</v>
      </c>
      <c r="O546" s="2" t="s">
        <v>3</v>
      </c>
      <c r="P546" s="2" t="s">
        <v>3</v>
      </c>
      <c r="Q546" s="2" t="s">
        <v>4</v>
      </c>
      <c r="R546" s="1">
        <v>40868</v>
      </c>
      <c r="S546" s="2" t="s">
        <v>76</v>
      </c>
      <c r="T546" s="2" t="s">
        <v>76</v>
      </c>
      <c r="U546" s="2" t="s">
        <v>78</v>
      </c>
      <c r="V546" s="2" t="s">
        <v>78</v>
      </c>
      <c r="W546">
        <v>193.71</v>
      </c>
      <c r="X546">
        <v>345.23</v>
      </c>
      <c r="Y546">
        <v>59.7</v>
      </c>
      <c r="Z546">
        <v>35.78</v>
      </c>
    </row>
    <row r="547" spans="1:26" hidden="1">
      <c r="A547">
        <f>IF(S547=T547,1,0)</f>
        <v>1</v>
      </c>
      <c r="B547">
        <f t="shared" si="16"/>
        <v>1</v>
      </c>
      <c r="C547" s="2" t="s">
        <v>7591</v>
      </c>
      <c r="D547" s="2" t="s">
        <v>7592</v>
      </c>
      <c r="E547" s="2" t="s">
        <v>2777</v>
      </c>
      <c r="F547">
        <v>412.5</v>
      </c>
      <c r="G547" s="2" t="s">
        <v>7593</v>
      </c>
      <c r="H547" s="2" t="s">
        <v>7594</v>
      </c>
      <c r="I547">
        <v>8.6</v>
      </c>
      <c r="J547">
        <v>8.94</v>
      </c>
      <c r="K547" s="2" t="s">
        <v>2946</v>
      </c>
      <c r="N547">
        <v>100</v>
      </c>
      <c r="O547" s="2" t="s">
        <v>3</v>
      </c>
      <c r="P547" s="2" t="s">
        <v>3</v>
      </c>
      <c r="Q547" s="2" t="s">
        <v>4</v>
      </c>
      <c r="R547" s="1">
        <v>40921</v>
      </c>
      <c r="S547" s="2" t="s">
        <v>742</v>
      </c>
      <c r="T547" s="2" t="s">
        <v>742</v>
      </c>
      <c r="U547" s="2" t="s">
        <v>94</v>
      </c>
      <c r="V547" s="2" t="s">
        <v>94</v>
      </c>
      <c r="W547" s="3">
        <v>1150.81</v>
      </c>
      <c r="X547" s="3">
        <v>1298.67</v>
      </c>
      <c r="Y547">
        <v>779.29</v>
      </c>
      <c r="Z547" s="3">
        <v>1797.48</v>
      </c>
    </row>
    <row r="548" spans="1:26" hidden="1">
      <c r="A548">
        <f>IF(S548=T548,1,0)</f>
        <v>1</v>
      </c>
      <c r="B548">
        <f t="shared" si="16"/>
        <v>1</v>
      </c>
      <c r="C548" s="2" t="s">
        <v>7595</v>
      </c>
      <c r="D548" s="2" t="s">
        <v>7596</v>
      </c>
      <c r="E548" s="2" t="s">
        <v>790</v>
      </c>
      <c r="F548" s="3">
        <v>9692.51</v>
      </c>
      <c r="G548" s="2" t="s">
        <v>7853</v>
      </c>
      <c r="H548" s="2" t="s">
        <v>7854</v>
      </c>
      <c r="I548">
        <v>97.49</v>
      </c>
      <c r="J548">
        <v>97.49</v>
      </c>
      <c r="K548" s="2" t="s">
        <v>7597</v>
      </c>
      <c r="L548">
        <v>42.8</v>
      </c>
      <c r="M548">
        <v>44.68</v>
      </c>
      <c r="N548">
        <v>100</v>
      </c>
      <c r="O548" s="2" t="s">
        <v>3</v>
      </c>
      <c r="P548" s="2" t="s">
        <v>3</v>
      </c>
      <c r="Q548" s="2" t="s">
        <v>4</v>
      </c>
      <c r="R548" s="1">
        <v>41455</v>
      </c>
      <c r="S548" s="2" t="s">
        <v>170</v>
      </c>
      <c r="T548" s="2" t="s">
        <v>170</v>
      </c>
      <c r="U548" s="2" t="s">
        <v>145</v>
      </c>
      <c r="V548" s="2" t="s">
        <v>145</v>
      </c>
      <c r="W548">
        <v>515.95000000000005</v>
      </c>
      <c r="X548" s="3">
        <v>17657</v>
      </c>
      <c r="Y548" s="3">
        <v>1679.24</v>
      </c>
      <c r="Z548" s="3">
        <v>52610</v>
      </c>
    </row>
    <row r="549" spans="1:26" hidden="1">
      <c r="A549">
        <f>IF(S549=T549,1,0)</f>
        <v>1</v>
      </c>
      <c r="B549">
        <f t="shared" si="16"/>
        <v>1</v>
      </c>
      <c r="C549" s="2" t="s">
        <v>7598</v>
      </c>
      <c r="D549" s="2" t="s">
        <v>7599</v>
      </c>
      <c r="E549" s="2" t="s">
        <v>2124</v>
      </c>
      <c r="F549">
        <v>455</v>
      </c>
      <c r="G549" s="2" t="s">
        <v>7600</v>
      </c>
      <c r="H549" s="2" t="s">
        <v>7601</v>
      </c>
      <c r="I549">
        <v>31.84</v>
      </c>
      <c r="J549">
        <v>30.99</v>
      </c>
      <c r="K549" s="2" t="s">
        <v>2946</v>
      </c>
      <c r="N549">
        <v>100</v>
      </c>
      <c r="O549" s="2" t="s">
        <v>3</v>
      </c>
      <c r="P549" s="2" t="s">
        <v>3</v>
      </c>
      <c r="Q549" s="2" t="s">
        <v>4</v>
      </c>
      <c r="R549" s="1">
        <v>40865</v>
      </c>
      <c r="S549" s="2" t="s">
        <v>99</v>
      </c>
      <c r="T549" s="2" t="s">
        <v>99</v>
      </c>
      <c r="U549" s="2" t="s">
        <v>145</v>
      </c>
      <c r="V549" s="2" t="s">
        <v>145</v>
      </c>
      <c r="W549">
        <v>149.63</v>
      </c>
      <c r="X549">
        <v>722.53</v>
      </c>
      <c r="Y549">
        <v>225.2</v>
      </c>
      <c r="Z549" s="3">
        <v>1378.95</v>
      </c>
    </row>
    <row r="550" spans="1:26" hidden="1">
      <c r="B550">
        <f t="shared" si="16"/>
        <v>0</v>
      </c>
      <c r="C550" s="2" t="s">
        <v>7602</v>
      </c>
      <c r="D550" s="2" t="s">
        <v>7603</v>
      </c>
      <c r="E550" s="2" t="s">
        <v>2346</v>
      </c>
      <c r="F550">
        <v>137</v>
      </c>
      <c r="G550" s="2" t="s">
        <v>7855</v>
      </c>
      <c r="H550" s="2" t="s">
        <v>7604</v>
      </c>
      <c r="I550">
        <v>15.71</v>
      </c>
      <c r="J550">
        <v>15.27</v>
      </c>
      <c r="K550" s="2" t="s">
        <v>2946</v>
      </c>
      <c r="N550">
        <v>100</v>
      </c>
      <c r="O550" s="2" t="s">
        <v>3</v>
      </c>
      <c r="P550" s="2" t="s">
        <v>3</v>
      </c>
      <c r="Q550" s="2" t="s">
        <v>4</v>
      </c>
      <c r="R550" s="1">
        <v>40868</v>
      </c>
      <c r="S550" s="2" t="s">
        <v>183</v>
      </c>
      <c r="T550" s="2" t="s">
        <v>5</v>
      </c>
      <c r="U550" s="2" t="s">
        <v>6</v>
      </c>
      <c r="V550" s="2" t="s">
        <v>85</v>
      </c>
      <c r="W550">
        <v>55.65</v>
      </c>
      <c r="X550">
        <v>212.16</v>
      </c>
      <c r="Y550">
        <v>162.52000000000001</v>
      </c>
      <c r="Z550">
        <v>302.93</v>
      </c>
    </row>
    <row r="551" spans="1:26" hidden="1">
      <c r="A551">
        <f>IF(S551=T551,1,0)</f>
        <v>1</v>
      </c>
      <c r="B551">
        <f t="shared" si="16"/>
        <v>1</v>
      </c>
      <c r="C551" s="2" t="s">
        <v>7605</v>
      </c>
      <c r="D551" s="2" t="s">
        <v>7606</v>
      </c>
      <c r="E551" s="2" t="s">
        <v>2193</v>
      </c>
      <c r="F551" s="3">
        <v>3685.58</v>
      </c>
      <c r="G551" s="2" t="s">
        <v>7607</v>
      </c>
      <c r="H551" s="2" t="s">
        <v>7856</v>
      </c>
      <c r="I551">
        <v>293.01</v>
      </c>
      <c r="J551">
        <v>285.7</v>
      </c>
      <c r="K551" s="2" t="s">
        <v>7608</v>
      </c>
      <c r="L551">
        <v>48.19</v>
      </c>
      <c r="M551">
        <v>48.19</v>
      </c>
      <c r="N551">
        <v>100</v>
      </c>
      <c r="O551" s="2" t="s">
        <v>3</v>
      </c>
      <c r="P551" s="2" t="s">
        <v>3</v>
      </c>
      <c r="Q551" s="2" t="s">
        <v>4</v>
      </c>
      <c r="R551" s="1">
        <v>40868</v>
      </c>
      <c r="S551" s="2" t="s">
        <v>222</v>
      </c>
      <c r="T551" s="2" t="s">
        <v>222</v>
      </c>
      <c r="U551" s="2" t="s">
        <v>223</v>
      </c>
      <c r="V551" s="2" t="s">
        <v>223</v>
      </c>
      <c r="W551" s="3">
        <v>4342.1099999999997</v>
      </c>
      <c r="X551">
        <v>938.63</v>
      </c>
      <c r="Y551" s="3">
        <v>16216.6</v>
      </c>
      <c r="Z551" s="3">
        <v>6291.88</v>
      </c>
    </row>
    <row r="552" spans="1:26" hidden="1">
      <c r="B552">
        <f t="shared" si="16"/>
        <v>0</v>
      </c>
      <c r="C552" s="2" t="s">
        <v>7609</v>
      </c>
      <c r="D552" s="2" t="s">
        <v>7610</v>
      </c>
      <c r="E552" s="2" t="s">
        <v>1211</v>
      </c>
      <c r="F552">
        <v>19.47</v>
      </c>
      <c r="G552" s="2" t="s">
        <v>7857</v>
      </c>
      <c r="H552" s="2" t="s">
        <v>7611</v>
      </c>
      <c r="I552">
        <v>8.52</v>
      </c>
      <c r="J552">
        <v>8.4499999999999993</v>
      </c>
      <c r="K552" s="2" t="s">
        <v>7612</v>
      </c>
      <c r="L552">
        <v>4.08</v>
      </c>
      <c r="M552">
        <v>4.08</v>
      </c>
      <c r="N552">
        <v>100</v>
      </c>
      <c r="O552" s="2" t="s">
        <v>3</v>
      </c>
      <c r="P552" s="2" t="s">
        <v>3</v>
      </c>
      <c r="Q552" s="2" t="s">
        <v>4</v>
      </c>
      <c r="R552" s="1">
        <v>40864</v>
      </c>
      <c r="S552" s="2" t="s">
        <v>102</v>
      </c>
      <c r="T552" s="2" t="s">
        <v>150</v>
      </c>
      <c r="U552" s="2" t="s">
        <v>103</v>
      </c>
      <c r="V552" s="2" t="s">
        <v>72</v>
      </c>
      <c r="W552">
        <v>15.02</v>
      </c>
      <c r="X552">
        <v>589.53</v>
      </c>
      <c r="Y552">
        <v>12.09</v>
      </c>
      <c r="Z552">
        <v>458.19</v>
      </c>
    </row>
    <row r="553" spans="1:26" hidden="1">
      <c r="B553">
        <f t="shared" si="16"/>
        <v>0</v>
      </c>
      <c r="C553" s="2" t="s">
        <v>7613</v>
      </c>
      <c r="D553" s="2" t="s">
        <v>7614</v>
      </c>
      <c r="E553" s="2" t="s">
        <v>7197</v>
      </c>
      <c r="F553">
        <v>250</v>
      </c>
      <c r="G553" s="2" t="s">
        <v>7615</v>
      </c>
      <c r="H553" s="2" t="s">
        <v>7616</v>
      </c>
      <c r="I553">
        <v>52.74</v>
      </c>
      <c r="J553">
        <v>53.16</v>
      </c>
      <c r="K553" s="2" t="s">
        <v>2946</v>
      </c>
      <c r="N553">
        <v>100</v>
      </c>
      <c r="O553" s="2" t="s">
        <v>3</v>
      </c>
      <c r="P553" s="2" t="s">
        <v>3</v>
      </c>
      <c r="Q553" s="2" t="s">
        <v>4</v>
      </c>
      <c r="R553" s="1">
        <v>40864</v>
      </c>
      <c r="S553" s="2" t="s">
        <v>48</v>
      </c>
      <c r="T553" s="2" t="s">
        <v>5</v>
      </c>
      <c r="U553" s="2" t="s">
        <v>132</v>
      </c>
      <c r="V553" s="2" t="s">
        <v>7</v>
      </c>
      <c r="W553">
        <v>250.42</v>
      </c>
      <c r="X553" s="3">
        <v>4123.8500000000004</v>
      </c>
      <c r="Y553">
        <v>63.18</v>
      </c>
      <c r="Z553">
        <v>997.1</v>
      </c>
    </row>
    <row r="554" spans="1:26" hidden="1">
      <c r="B554">
        <f t="shared" si="16"/>
        <v>0</v>
      </c>
      <c r="C554" s="2" t="s">
        <v>7617</v>
      </c>
      <c r="D554" s="2" t="s">
        <v>7618</v>
      </c>
      <c r="E554" s="2" t="s">
        <v>7619</v>
      </c>
      <c r="F554">
        <v>15</v>
      </c>
      <c r="G554" s="2" t="s">
        <v>7620</v>
      </c>
      <c r="H554" s="2" t="s">
        <v>7621</v>
      </c>
      <c r="I554">
        <v>0.17</v>
      </c>
      <c r="J554">
        <v>0.17</v>
      </c>
      <c r="K554" s="2" t="s">
        <v>2946</v>
      </c>
      <c r="N554">
        <v>100</v>
      </c>
      <c r="O554" s="2" t="s">
        <v>3</v>
      </c>
      <c r="P554" s="2" t="s">
        <v>3</v>
      </c>
      <c r="Q554" s="2" t="s">
        <v>4</v>
      </c>
      <c r="R554" s="1">
        <v>40861</v>
      </c>
      <c r="S554" s="2" t="s">
        <v>23</v>
      </c>
      <c r="T554" s="2" t="s">
        <v>1655</v>
      </c>
      <c r="U554" s="2" t="s">
        <v>24</v>
      </c>
      <c r="V554" s="2" t="s">
        <v>166</v>
      </c>
      <c r="W554">
        <v>26.95</v>
      </c>
      <c r="X554">
        <v>23.98</v>
      </c>
      <c r="Y554">
        <v>5.25</v>
      </c>
      <c r="Z554">
        <v>3.87</v>
      </c>
    </row>
    <row r="555" spans="1:26" hidden="1">
      <c r="B555">
        <f t="shared" si="16"/>
        <v>0</v>
      </c>
      <c r="C555" s="2" t="s">
        <v>7622</v>
      </c>
      <c r="D555" s="2" t="s">
        <v>7623</v>
      </c>
      <c r="E555" s="2" t="s">
        <v>7624</v>
      </c>
      <c r="G555" s="2" t="s">
        <v>7625</v>
      </c>
      <c r="H555" s="2" t="s">
        <v>7626</v>
      </c>
      <c r="K555" s="2" t="s">
        <v>2946</v>
      </c>
      <c r="N555">
        <v>100</v>
      </c>
      <c r="O555" s="2" t="s">
        <v>3</v>
      </c>
      <c r="P555" s="2" t="s">
        <v>3</v>
      </c>
      <c r="Q555" s="2" t="s">
        <v>4</v>
      </c>
      <c r="R555" s="1">
        <v>40863</v>
      </c>
      <c r="S555" s="2" t="s">
        <v>87</v>
      </c>
      <c r="T555" s="2" t="s">
        <v>452</v>
      </c>
      <c r="U555" s="2" t="s">
        <v>357</v>
      </c>
      <c r="V555" s="2" t="s">
        <v>24</v>
      </c>
      <c r="W555">
        <v>2.29</v>
      </c>
      <c r="X555">
        <v>3.25</v>
      </c>
      <c r="Y555">
        <v>2.14</v>
      </c>
      <c r="Z555">
        <v>2.4300000000000002</v>
      </c>
    </row>
    <row r="556" spans="1:26" hidden="1">
      <c r="A556">
        <f>IF(S556=T556,1,0)</f>
        <v>0</v>
      </c>
      <c r="B556">
        <f t="shared" si="16"/>
        <v>1</v>
      </c>
      <c r="C556" s="2" t="s">
        <v>7627</v>
      </c>
      <c r="D556" s="2" t="s">
        <v>7628</v>
      </c>
      <c r="E556" s="2" t="s">
        <v>7629</v>
      </c>
      <c r="F556">
        <v>15</v>
      </c>
      <c r="G556" s="2" t="s">
        <v>7630</v>
      </c>
      <c r="H556" s="2" t="s">
        <v>7631</v>
      </c>
      <c r="I556">
        <v>2.4</v>
      </c>
      <c r="J556">
        <v>2.37</v>
      </c>
      <c r="K556" s="2" t="s">
        <v>2946</v>
      </c>
      <c r="N556">
        <v>100</v>
      </c>
      <c r="O556" s="2" t="s">
        <v>3</v>
      </c>
      <c r="P556" s="2" t="s">
        <v>3</v>
      </c>
      <c r="Q556" s="2" t="s">
        <v>4</v>
      </c>
      <c r="R556" s="1">
        <v>40862</v>
      </c>
      <c r="S556" s="2" t="s">
        <v>117</v>
      </c>
      <c r="T556" s="2" t="s">
        <v>1130</v>
      </c>
      <c r="U556" s="2" t="s">
        <v>119</v>
      </c>
      <c r="V556" s="2" t="s">
        <v>119</v>
      </c>
      <c r="W556">
        <v>20.14</v>
      </c>
      <c r="X556">
        <v>229.29</v>
      </c>
      <c r="Y556">
        <v>5.35</v>
      </c>
      <c r="Z556">
        <v>59.46</v>
      </c>
    </row>
    <row r="557" spans="1:26" hidden="1">
      <c r="B557">
        <f t="shared" si="16"/>
        <v>0</v>
      </c>
      <c r="C557" s="2" t="s">
        <v>7632</v>
      </c>
      <c r="D557" s="2" t="s">
        <v>7633</v>
      </c>
      <c r="E557" s="2" t="s">
        <v>7634</v>
      </c>
      <c r="F557">
        <v>93</v>
      </c>
      <c r="G557" s="2" t="s">
        <v>7635</v>
      </c>
      <c r="H557" s="2" t="s">
        <v>7636</v>
      </c>
      <c r="I557">
        <v>49.87</v>
      </c>
      <c r="J557">
        <v>51.61</v>
      </c>
      <c r="K557" s="2" t="s">
        <v>2946</v>
      </c>
      <c r="N557">
        <v>100</v>
      </c>
      <c r="O557" s="2" t="s">
        <v>3</v>
      </c>
      <c r="P557" s="2" t="s">
        <v>3</v>
      </c>
      <c r="Q557" s="2" t="s">
        <v>4</v>
      </c>
      <c r="R557" s="1">
        <v>40861</v>
      </c>
      <c r="S557" s="2" t="s">
        <v>144</v>
      </c>
      <c r="T557" s="2" t="s">
        <v>102</v>
      </c>
      <c r="U557" s="2" t="s">
        <v>25</v>
      </c>
      <c r="V557" s="2" t="s">
        <v>103</v>
      </c>
      <c r="W557">
        <v>18.78</v>
      </c>
      <c r="X557">
        <v>120.46</v>
      </c>
      <c r="Y557">
        <v>53.04</v>
      </c>
      <c r="Z557">
        <v>168.66</v>
      </c>
    </row>
    <row r="558" spans="1:26" hidden="1">
      <c r="A558">
        <f>IF(S558=T558,1,0)</f>
        <v>0</v>
      </c>
      <c r="B558">
        <f t="shared" si="16"/>
        <v>1</v>
      </c>
      <c r="C558" s="2" t="s">
        <v>7637</v>
      </c>
      <c r="D558" s="2" t="s">
        <v>7638</v>
      </c>
      <c r="E558" s="2" t="s">
        <v>7639</v>
      </c>
      <c r="F558">
        <v>165</v>
      </c>
      <c r="G558" s="2" t="s">
        <v>7640</v>
      </c>
      <c r="H558" s="2" t="s">
        <v>7641</v>
      </c>
      <c r="I558">
        <v>13.68</v>
      </c>
      <c r="J558">
        <v>14.32</v>
      </c>
      <c r="K558" s="2" t="s">
        <v>2946</v>
      </c>
      <c r="N558">
        <v>100</v>
      </c>
      <c r="O558" s="2" t="s">
        <v>3</v>
      </c>
      <c r="P558" s="2" t="s">
        <v>3</v>
      </c>
      <c r="Q558" s="2" t="s">
        <v>4</v>
      </c>
      <c r="R558" s="1">
        <v>40857</v>
      </c>
      <c r="S558" s="2" t="s">
        <v>669</v>
      </c>
      <c r="T558" s="2" t="s">
        <v>750</v>
      </c>
      <c r="U558" s="2" t="s">
        <v>351</v>
      </c>
      <c r="V558" s="2" t="s">
        <v>351</v>
      </c>
      <c r="W558">
        <v>207.46</v>
      </c>
      <c r="X558" s="3">
        <v>1085.8599999999999</v>
      </c>
      <c r="Y558">
        <v>144.22</v>
      </c>
      <c r="Z558">
        <v>613.41999999999996</v>
      </c>
    </row>
    <row r="559" spans="1:26" hidden="1">
      <c r="B559">
        <f t="shared" si="16"/>
        <v>0</v>
      </c>
      <c r="C559" s="2" t="s">
        <v>7642</v>
      </c>
      <c r="D559" s="2" t="s">
        <v>7643</v>
      </c>
      <c r="E559" s="2" t="s">
        <v>7644</v>
      </c>
      <c r="G559" s="2" t="s">
        <v>7645</v>
      </c>
      <c r="H559" s="2" t="s">
        <v>7646</v>
      </c>
      <c r="I559">
        <v>0.15</v>
      </c>
      <c r="J559">
        <v>0.15</v>
      </c>
      <c r="K559" s="2" t="s">
        <v>2946</v>
      </c>
      <c r="N559">
        <v>100</v>
      </c>
      <c r="O559" s="2" t="s">
        <v>3</v>
      </c>
      <c r="P559" s="2" t="s">
        <v>3</v>
      </c>
      <c r="Q559" s="2" t="s">
        <v>4</v>
      </c>
      <c r="R559" s="1">
        <v>40855</v>
      </c>
      <c r="S559" s="2" t="s">
        <v>48</v>
      </c>
      <c r="T559" s="2" t="s">
        <v>136</v>
      </c>
      <c r="U559" s="2" t="s">
        <v>211</v>
      </c>
      <c r="V559" s="2" t="s">
        <v>526</v>
      </c>
      <c r="W559">
        <v>0.09</v>
      </c>
      <c r="X559">
        <v>0.09</v>
      </c>
      <c r="Y559">
        <v>0.11</v>
      </c>
      <c r="Z559">
        <v>0.11</v>
      </c>
    </row>
    <row r="560" spans="1:26" hidden="1">
      <c r="A560">
        <f>IF(S560=T560,1,0)</f>
        <v>1</v>
      </c>
      <c r="B560">
        <f t="shared" si="16"/>
        <v>1</v>
      </c>
      <c r="C560" s="2" t="s">
        <v>7647</v>
      </c>
      <c r="D560" s="2" t="s">
        <v>7648</v>
      </c>
      <c r="E560" s="2" t="s">
        <v>1003</v>
      </c>
      <c r="F560">
        <v>300</v>
      </c>
      <c r="G560" s="2" t="s">
        <v>7649</v>
      </c>
      <c r="H560" s="2" t="s">
        <v>7650</v>
      </c>
      <c r="I560">
        <v>34.65</v>
      </c>
      <c r="J560">
        <v>36.72</v>
      </c>
      <c r="K560" s="2" t="s">
        <v>2946</v>
      </c>
      <c r="N560">
        <v>100</v>
      </c>
      <c r="O560" s="2" t="s">
        <v>3</v>
      </c>
      <c r="P560" s="2" t="s">
        <v>3</v>
      </c>
      <c r="Q560" s="2" t="s">
        <v>4</v>
      </c>
      <c r="R560" s="1">
        <v>40855</v>
      </c>
      <c r="S560" s="2" t="s">
        <v>99</v>
      </c>
      <c r="T560" s="2" t="s">
        <v>99</v>
      </c>
      <c r="U560" s="2" t="s">
        <v>145</v>
      </c>
      <c r="V560" s="2" t="s">
        <v>145</v>
      </c>
      <c r="W560">
        <v>34.450000000000003</v>
      </c>
      <c r="X560">
        <v>503.8</v>
      </c>
      <c r="Y560">
        <v>76.13</v>
      </c>
      <c r="Z560" s="3">
        <v>1036.26</v>
      </c>
    </row>
    <row r="561" spans="1:26" hidden="1">
      <c r="B561">
        <f t="shared" si="16"/>
        <v>0</v>
      </c>
      <c r="C561" s="2" t="s">
        <v>7651</v>
      </c>
      <c r="D561" s="2" t="s">
        <v>7652</v>
      </c>
      <c r="E561" s="2" t="s">
        <v>792</v>
      </c>
      <c r="F561">
        <v>387.96</v>
      </c>
      <c r="G561" s="2" t="s">
        <v>7653</v>
      </c>
      <c r="H561" s="2" t="s">
        <v>7654</v>
      </c>
      <c r="I561">
        <v>64.2</v>
      </c>
      <c r="J561">
        <v>65.13</v>
      </c>
      <c r="K561" s="2" t="s">
        <v>7655</v>
      </c>
      <c r="L561">
        <v>5.5</v>
      </c>
      <c r="M561">
        <v>5.53</v>
      </c>
      <c r="N561">
        <v>100</v>
      </c>
      <c r="O561" s="2" t="s">
        <v>3</v>
      </c>
      <c r="P561" s="2" t="s">
        <v>3</v>
      </c>
      <c r="Q561" s="2" t="s">
        <v>4</v>
      </c>
      <c r="R561" s="1">
        <v>40854</v>
      </c>
      <c r="S561" s="2" t="s">
        <v>244</v>
      </c>
      <c r="T561" s="2" t="s">
        <v>105</v>
      </c>
      <c r="U561" s="2" t="s">
        <v>91</v>
      </c>
      <c r="V561" s="2" t="s">
        <v>44</v>
      </c>
      <c r="W561">
        <v>584.9</v>
      </c>
      <c r="X561" s="3">
        <v>32131</v>
      </c>
      <c r="Y561">
        <v>450.49</v>
      </c>
      <c r="Z561" s="3">
        <v>33128</v>
      </c>
    </row>
    <row r="562" spans="1:26" hidden="1">
      <c r="A562">
        <f>IF(S562=T562,1,0)</f>
        <v>1</v>
      </c>
      <c r="B562">
        <f t="shared" si="16"/>
        <v>1</v>
      </c>
      <c r="C562" s="2" t="s">
        <v>7656</v>
      </c>
      <c r="D562" s="2" t="s">
        <v>7657</v>
      </c>
      <c r="E562" s="2" t="s">
        <v>6235</v>
      </c>
      <c r="F562">
        <v>385</v>
      </c>
      <c r="G562" s="2" t="s">
        <v>7658</v>
      </c>
      <c r="H562" s="2" t="s">
        <v>7659</v>
      </c>
      <c r="I562">
        <v>10.65</v>
      </c>
      <c r="J562">
        <v>10.029999999999999</v>
      </c>
      <c r="K562" s="2" t="s">
        <v>2946</v>
      </c>
      <c r="N562">
        <v>100</v>
      </c>
      <c r="O562" s="2" t="s">
        <v>3</v>
      </c>
      <c r="P562" s="2" t="s">
        <v>3</v>
      </c>
      <c r="Q562" s="2" t="s">
        <v>4</v>
      </c>
      <c r="R562" s="1">
        <v>40849</v>
      </c>
      <c r="S562" s="2" t="s">
        <v>805</v>
      </c>
      <c r="T562" s="2" t="s">
        <v>805</v>
      </c>
      <c r="U562" s="2" t="s">
        <v>179</v>
      </c>
      <c r="V562" s="2" t="s">
        <v>179</v>
      </c>
      <c r="W562">
        <v>89.81</v>
      </c>
      <c r="X562">
        <v>777.68</v>
      </c>
      <c r="Y562">
        <v>194.69</v>
      </c>
      <c r="Z562" s="3">
        <v>1563.85</v>
      </c>
    </row>
    <row r="563" spans="1:26" hidden="1">
      <c r="A563">
        <f>IF(S563=T563,1,0)</f>
        <v>0</v>
      </c>
      <c r="B563">
        <f t="shared" si="16"/>
        <v>1</v>
      </c>
      <c r="C563" s="2" t="s">
        <v>7660</v>
      </c>
      <c r="D563" s="2" t="s">
        <v>7661</v>
      </c>
      <c r="E563" s="2" t="s">
        <v>4785</v>
      </c>
      <c r="F563">
        <v>13.08</v>
      </c>
      <c r="G563" s="2" t="s">
        <v>7662</v>
      </c>
      <c r="H563" s="2" t="s">
        <v>7858</v>
      </c>
      <c r="I563">
        <v>3.21</v>
      </c>
      <c r="J563">
        <v>3.1</v>
      </c>
      <c r="K563" s="2" t="s">
        <v>2946</v>
      </c>
      <c r="N563">
        <v>100</v>
      </c>
      <c r="O563" s="2" t="s">
        <v>3</v>
      </c>
      <c r="P563" s="2" t="s">
        <v>3</v>
      </c>
      <c r="Q563" s="2" t="s">
        <v>4</v>
      </c>
      <c r="R563" s="1">
        <v>40847</v>
      </c>
      <c r="S563" s="2" t="s">
        <v>514</v>
      </c>
      <c r="T563" s="2" t="s">
        <v>48</v>
      </c>
      <c r="U563" s="2" t="s">
        <v>24</v>
      </c>
      <c r="V563" s="2" t="s">
        <v>24</v>
      </c>
      <c r="W563">
        <v>7.06</v>
      </c>
      <c r="X563">
        <v>20.100000000000001</v>
      </c>
      <c r="Y563">
        <v>0.44</v>
      </c>
      <c r="Z563">
        <v>21.39</v>
      </c>
    </row>
    <row r="564" spans="1:26" hidden="1">
      <c r="B564">
        <f t="shared" si="16"/>
        <v>0</v>
      </c>
      <c r="C564" s="2" t="s">
        <v>7663</v>
      </c>
      <c r="D564" s="2" t="s">
        <v>7664</v>
      </c>
      <c r="E564" s="2" t="s">
        <v>7665</v>
      </c>
      <c r="F564">
        <v>325</v>
      </c>
      <c r="G564" s="2" t="s">
        <v>7666</v>
      </c>
      <c r="H564" s="2" t="s">
        <v>7667</v>
      </c>
      <c r="I564">
        <v>19.600000000000001</v>
      </c>
      <c r="J564">
        <v>21.22</v>
      </c>
      <c r="K564" s="2" t="s">
        <v>2946</v>
      </c>
      <c r="N564">
        <v>100</v>
      </c>
      <c r="O564" s="2" t="s">
        <v>3</v>
      </c>
      <c r="P564" s="2" t="s">
        <v>3</v>
      </c>
      <c r="Q564" s="2" t="s">
        <v>4</v>
      </c>
      <c r="R564" s="1">
        <v>40844</v>
      </c>
      <c r="S564" s="2" t="s">
        <v>930</v>
      </c>
      <c r="T564" s="2" t="s">
        <v>930</v>
      </c>
      <c r="U564" s="2" t="s">
        <v>304</v>
      </c>
      <c r="V564" s="2" t="s">
        <v>802</v>
      </c>
      <c r="W564">
        <v>88.83</v>
      </c>
      <c r="X564">
        <v>535.73</v>
      </c>
      <c r="Y564">
        <v>326.33999999999997</v>
      </c>
      <c r="Z564">
        <v>882.92</v>
      </c>
    </row>
    <row r="565" spans="1:26" hidden="1">
      <c r="B565">
        <f t="shared" si="16"/>
        <v>0</v>
      </c>
      <c r="C565" s="2" t="s">
        <v>7668</v>
      </c>
      <c r="D565" s="2" t="s">
        <v>7669</v>
      </c>
      <c r="E565" s="2" t="s">
        <v>7670</v>
      </c>
      <c r="F565">
        <v>10.199999999999999</v>
      </c>
      <c r="G565" s="2" t="s">
        <v>7671</v>
      </c>
      <c r="H565" s="2" t="s">
        <v>7859</v>
      </c>
      <c r="I565">
        <v>0.5</v>
      </c>
      <c r="J565">
        <v>0.54</v>
      </c>
      <c r="K565" s="2" t="s">
        <v>2946</v>
      </c>
      <c r="N565">
        <v>100</v>
      </c>
      <c r="O565" s="2" t="s">
        <v>3</v>
      </c>
      <c r="P565" s="2" t="s">
        <v>3</v>
      </c>
      <c r="Q565" s="2" t="s">
        <v>4</v>
      </c>
      <c r="R565" s="1">
        <v>40840</v>
      </c>
      <c r="S565" s="2" t="s">
        <v>960</v>
      </c>
      <c r="T565" s="2" t="s">
        <v>168</v>
      </c>
      <c r="U565" s="2" t="s">
        <v>145</v>
      </c>
      <c r="V565" s="2" t="s">
        <v>24</v>
      </c>
      <c r="W565">
        <v>0.18</v>
      </c>
      <c r="X565">
        <v>0.3</v>
      </c>
      <c r="Y565">
        <v>6.33</v>
      </c>
      <c r="Z565">
        <v>16.79</v>
      </c>
    </row>
    <row r="566" spans="1:26" hidden="1">
      <c r="A566">
        <f>IF(S566=T566,1,0)</f>
        <v>0</v>
      </c>
      <c r="B566">
        <f t="shared" si="16"/>
        <v>1</v>
      </c>
      <c r="C566" s="2" t="s">
        <v>7672</v>
      </c>
      <c r="D566" s="2" t="s">
        <v>7673</v>
      </c>
      <c r="E566" s="2" t="s">
        <v>6056</v>
      </c>
      <c r="F566">
        <v>34.86</v>
      </c>
      <c r="G566" s="2" t="s">
        <v>7674</v>
      </c>
      <c r="H566" s="2" t="s">
        <v>7860</v>
      </c>
      <c r="I566">
        <v>5.24</v>
      </c>
      <c r="J566">
        <v>5.05</v>
      </c>
      <c r="K566" s="2" t="s">
        <v>2946</v>
      </c>
      <c r="N566">
        <v>100</v>
      </c>
      <c r="O566" s="2" t="s">
        <v>3</v>
      </c>
      <c r="P566" s="2" t="s">
        <v>3</v>
      </c>
      <c r="Q566" s="2" t="s">
        <v>4</v>
      </c>
      <c r="R566" s="1">
        <v>40840</v>
      </c>
      <c r="S566" s="2" t="s">
        <v>65</v>
      </c>
      <c r="T566" s="2" t="s">
        <v>173</v>
      </c>
      <c r="U566" s="2" t="s">
        <v>66</v>
      </c>
      <c r="V566" s="2" t="s">
        <v>66</v>
      </c>
      <c r="W566">
        <v>8.1</v>
      </c>
      <c r="X566">
        <v>58.47</v>
      </c>
      <c r="Y566">
        <v>197.43</v>
      </c>
      <c r="Z566" s="3">
        <v>1247.77</v>
      </c>
    </row>
    <row r="567" spans="1:26" hidden="1">
      <c r="A567">
        <f>IF(S567=T567,1,0)</f>
        <v>1</v>
      </c>
      <c r="B567">
        <f t="shared" si="16"/>
        <v>1</v>
      </c>
      <c r="C567" s="2" t="s">
        <v>7675</v>
      </c>
      <c r="D567" s="2" t="s">
        <v>7676</v>
      </c>
      <c r="E567" s="2" t="s">
        <v>4785</v>
      </c>
      <c r="F567">
        <v>4.75</v>
      </c>
      <c r="G567" s="2" t="s">
        <v>7677</v>
      </c>
      <c r="H567" s="2" t="s">
        <v>7678</v>
      </c>
      <c r="I567">
        <v>3.03</v>
      </c>
      <c r="J567">
        <v>3.15</v>
      </c>
      <c r="K567" s="2" t="s">
        <v>2946</v>
      </c>
      <c r="N567">
        <v>100</v>
      </c>
      <c r="O567" s="2" t="s">
        <v>3</v>
      </c>
      <c r="P567" s="2" t="s">
        <v>3</v>
      </c>
      <c r="Q567" s="2" t="s">
        <v>4</v>
      </c>
      <c r="R567" s="1">
        <v>40829</v>
      </c>
      <c r="S567" s="2" t="s">
        <v>48</v>
      </c>
      <c r="T567" s="2" t="s">
        <v>48</v>
      </c>
      <c r="U567" s="2" t="s">
        <v>24</v>
      </c>
      <c r="V567" s="2" t="s">
        <v>24</v>
      </c>
      <c r="W567">
        <v>1.1599999999999999</v>
      </c>
      <c r="X567">
        <v>20.100000000000001</v>
      </c>
      <c r="Y567">
        <v>0.49</v>
      </c>
      <c r="Z567">
        <v>21.39</v>
      </c>
    </row>
    <row r="568" spans="1:26" hidden="1">
      <c r="A568">
        <f>IF(S568=T568,1,0)</f>
        <v>0</v>
      </c>
      <c r="B568">
        <f t="shared" si="16"/>
        <v>1</v>
      </c>
      <c r="C568" s="2" t="s">
        <v>7679</v>
      </c>
      <c r="D568" s="2" t="s">
        <v>7680</v>
      </c>
      <c r="E568" s="2" t="s">
        <v>7681</v>
      </c>
      <c r="F568">
        <v>19.23</v>
      </c>
      <c r="G568" s="2" t="s">
        <v>7682</v>
      </c>
      <c r="H568" s="2" t="s">
        <v>7683</v>
      </c>
      <c r="I568">
        <v>1.43</v>
      </c>
      <c r="J568">
        <v>1.39</v>
      </c>
      <c r="K568" s="2" t="s">
        <v>7684</v>
      </c>
      <c r="L568">
        <v>1.9</v>
      </c>
      <c r="M568">
        <v>1.9</v>
      </c>
      <c r="N568">
        <v>100</v>
      </c>
      <c r="O568" s="2" t="s">
        <v>3</v>
      </c>
      <c r="P568" s="2" t="s">
        <v>3</v>
      </c>
      <c r="Q568" s="2" t="s">
        <v>4</v>
      </c>
      <c r="R568" s="1">
        <v>40833</v>
      </c>
      <c r="S568" s="2" t="s">
        <v>5</v>
      </c>
      <c r="T568" s="2" t="s">
        <v>394</v>
      </c>
      <c r="U568" s="2" t="s">
        <v>7</v>
      </c>
      <c r="V568" s="2" t="s">
        <v>7</v>
      </c>
      <c r="W568">
        <v>31.75</v>
      </c>
      <c r="X568">
        <v>43.21</v>
      </c>
      <c r="Y568">
        <v>9.26</v>
      </c>
      <c r="Z568">
        <v>12.81</v>
      </c>
    </row>
    <row r="569" spans="1:26" hidden="1">
      <c r="B569">
        <f t="shared" si="16"/>
        <v>0</v>
      </c>
      <c r="C569" s="2" t="s">
        <v>7685</v>
      </c>
      <c r="D569" s="2" t="s">
        <v>7686</v>
      </c>
      <c r="E569" s="2" t="s">
        <v>4920</v>
      </c>
      <c r="F569" s="3">
        <v>24002.09</v>
      </c>
      <c r="G569" s="2" t="s">
        <v>7687</v>
      </c>
      <c r="H569" s="2" t="s">
        <v>7688</v>
      </c>
      <c r="I569">
        <v>28.19</v>
      </c>
      <c r="J569">
        <v>28.19</v>
      </c>
      <c r="K569" s="2" t="s">
        <v>7689</v>
      </c>
      <c r="L569">
        <v>24.45</v>
      </c>
      <c r="M569">
        <v>24.45</v>
      </c>
      <c r="N569">
        <v>100</v>
      </c>
      <c r="O569" s="2" t="s">
        <v>3</v>
      </c>
      <c r="P569" s="2" t="s">
        <v>3</v>
      </c>
      <c r="Q569" s="2" t="s">
        <v>4</v>
      </c>
      <c r="R569" s="1">
        <v>40832</v>
      </c>
      <c r="S569" s="2" t="s">
        <v>317</v>
      </c>
      <c r="T569" s="2" t="s">
        <v>317</v>
      </c>
      <c r="U569" s="2" t="s">
        <v>120</v>
      </c>
      <c r="V569" s="2" t="s">
        <v>318</v>
      </c>
      <c r="W569" s="3">
        <v>4384</v>
      </c>
      <c r="X569" s="3">
        <v>8263.1</v>
      </c>
      <c r="Y569" s="3">
        <v>24078</v>
      </c>
      <c r="Z569" s="3">
        <v>30157.4</v>
      </c>
    </row>
    <row r="570" spans="1:26" hidden="1">
      <c r="B570">
        <f t="shared" si="16"/>
        <v>0</v>
      </c>
      <c r="C570" s="2" t="s">
        <v>7690</v>
      </c>
      <c r="D570" s="2" t="s">
        <v>7691</v>
      </c>
      <c r="E570" s="2" t="s">
        <v>7692</v>
      </c>
      <c r="G570" s="2" t="s">
        <v>7693</v>
      </c>
      <c r="H570" s="2" t="s">
        <v>7694</v>
      </c>
      <c r="I570">
        <v>2.2000000000000002</v>
      </c>
      <c r="J570">
        <v>2.2999999999999998</v>
      </c>
      <c r="K570" s="2" t="s">
        <v>2946</v>
      </c>
      <c r="N570">
        <v>55</v>
      </c>
      <c r="O570" s="2" t="s">
        <v>3</v>
      </c>
      <c r="P570" s="2" t="s">
        <v>3</v>
      </c>
      <c r="Q570" s="2" t="s">
        <v>4</v>
      </c>
      <c r="R570" s="1">
        <v>40829</v>
      </c>
      <c r="S570" s="2" t="s">
        <v>503</v>
      </c>
      <c r="T570" s="2" t="s">
        <v>53</v>
      </c>
      <c r="U570" s="2" t="s">
        <v>72</v>
      </c>
      <c r="V570" s="2" t="s">
        <v>55</v>
      </c>
      <c r="W570">
        <v>62.94</v>
      </c>
      <c r="X570">
        <v>253.94</v>
      </c>
      <c r="Y570">
        <v>11.62</v>
      </c>
      <c r="Z570">
        <v>142.6</v>
      </c>
    </row>
    <row r="571" spans="1:26" hidden="1">
      <c r="B571">
        <f t="shared" si="16"/>
        <v>0</v>
      </c>
      <c r="C571" s="2" t="s">
        <v>7695</v>
      </c>
      <c r="D571" s="2" t="s">
        <v>7696</v>
      </c>
      <c r="E571" s="2" t="s">
        <v>2582</v>
      </c>
      <c r="F571">
        <v>90</v>
      </c>
      <c r="G571" s="2" t="s">
        <v>7697</v>
      </c>
      <c r="H571" s="2" t="s">
        <v>7698</v>
      </c>
      <c r="I571">
        <v>23.57</v>
      </c>
      <c r="J571">
        <v>23.25</v>
      </c>
      <c r="K571" s="2" t="s">
        <v>2946</v>
      </c>
      <c r="N571">
        <v>100</v>
      </c>
      <c r="O571" s="2" t="s">
        <v>3</v>
      </c>
      <c r="P571" s="2" t="s">
        <v>3</v>
      </c>
      <c r="Q571" s="2" t="s">
        <v>4</v>
      </c>
      <c r="R571" s="1">
        <v>40826</v>
      </c>
      <c r="S571" s="2" t="s">
        <v>5</v>
      </c>
      <c r="T571" s="2" t="s">
        <v>12</v>
      </c>
      <c r="U571" s="2" t="s">
        <v>85</v>
      </c>
      <c r="V571" s="2" t="s">
        <v>7</v>
      </c>
      <c r="W571">
        <v>17.899999999999999</v>
      </c>
      <c r="X571">
        <v>103.03</v>
      </c>
      <c r="Y571">
        <v>5.57</v>
      </c>
      <c r="Z571">
        <v>227.55</v>
      </c>
    </row>
    <row r="572" spans="1:26" hidden="1">
      <c r="B572">
        <f t="shared" si="16"/>
        <v>0</v>
      </c>
      <c r="C572" s="2" t="s">
        <v>7699</v>
      </c>
      <c r="D572" s="2" t="s">
        <v>7700</v>
      </c>
      <c r="E572" s="2" t="s">
        <v>7701</v>
      </c>
      <c r="F572">
        <v>51.83</v>
      </c>
      <c r="G572" s="2" t="s">
        <v>7702</v>
      </c>
      <c r="H572" s="2" t="s">
        <v>7703</v>
      </c>
      <c r="I572">
        <v>11.5</v>
      </c>
      <c r="J572">
        <v>10.83</v>
      </c>
      <c r="K572" s="2" t="s">
        <v>2946</v>
      </c>
      <c r="N572">
        <v>100</v>
      </c>
      <c r="O572" s="2" t="s">
        <v>3</v>
      </c>
      <c r="P572" s="2" t="s">
        <v>3</v>
      </c>
      <c r="Q572" s="2" t="s">
        <v>4</v>
      </c>
      <c r="R572" s="1">
        <v>40826</v>
      </c>
      <c r="S572" s="2" t="s">
        <v>5</v>
      </c>
      <c r="T572" s="2" t="s">
        <v>183</v>
      </c>
      <c r="U572" s="2" t="s">
        <v>85</v>
      </c>
      <c r="V572" s="2" t="s">
        <v>24</v>
      </c>
      <c r="W572">
        <v>13.39</v>
      </c>
      <c r="X572">
        <v>86.66</v>
      </c>
      <c r="Y572">
        <v>5.62</v>
      </c>
      <c r="Z572">
        <v>146.38999999999999</v>
      </c>
    </row>
    <row r="573" spans="1:26" hidden="1">
      <c r="A573">
        <f>IF(S573=T573,1,0)</f>
        <v>1</v>
      </c>
      <c r="B573">
        <f t="shared" si="16"/>
        <v>1</v>
      </c>
      <c r="C573" s="2" t="s">
        <v>7704</v>
      </c>
      <c r="D573" s="2" t="s">
        <v>7705</v>
      </c>
      <c r="E573" s="2" t="s">
        <v>289</v>
      </c>
      <c r="F573" s="3">
        <v>2672.3</v>
      </c>
      <c r="G573" s="2" t="s">
        <v>7861</v>
      </c>
      <c r="H573" s="2" t="s">
        <v>7706</v>
      </c>
      <c r="I573">
        <v>23.63</v>
      </c>
      <c r="J573">
        <v>23.52</v>
      </c>
      <c r="K573" s="2" t="s">
        <v>7707</v>
      </c>
      <c r="L573">
        <v>28.42</v>
      </c>
      <c r="M573">
        <v>28.09</v>
      </c>
      <c r="N573">
        <v>100</v>
      </c>
      <c r="O573" s="2" t="s">
        <v>3</v>
      </c>
      <c r="P573" s="2" t="s">
        <v>3</v>
      </c>
      <c r="Q573" s="2" t="s">
        <v>4</v>
      </c>
      <c r="R573" s="1">
        <v>40826</v>
      </c>
      <c r="S573" s="2" t="s">
        <v>210</v>
      </c>
      <c r="T573" s="2" t="s">
        <v>210</v>
      </c>
      <c r="U573" s="2" t="s">
        <v>120</v>
      </c>
      <c r="V573" s="2" t="s">
        <v>120</v>
      </c>
      <c r="W573" s="3">
        <v>2096.54</v>
      </c>
      <c r="X573" s="3">
        <v>1947.03</v>
      </c>
      <c r="Y573" s="3">
        <v>2120.96</v>
      </c>
      <c r="Z573" s="3">
        <v>3483.74</v>
      </c>
    </row>
    <row r="574" spans="1:26" hidden="1">
      <c r="A574">
        <f>IF(S574=T574,1,0)</f>
        <v>0</v>
      </c>
      <c r="B574">
        <f t="shared" si="16"/>
        <v>1</v>
      </c>
      <c r="C574" s="2" t="s">
        <v>7708</v>
      </c>
      <c r="D574" s="2" t="s">
        <v>7709</v>
      </c>
      <c r="E574" s="2" t="s">
        <v>7710</v>
      </c>
      <c r="F574">
        <v>28.6</v>
      </c>
      <c r="G574" s="2" t="s">
        <v>7711</v>
      </c>
      <c r="H574" s="2" t="s">
        <v>7712</v>
      </c>
      <c r="I574">
        <v>7.08</v>
      </c>
      <c r="J574">
        <v>7.62</v>
      </c>
      <c r="K574" s="2" t="s">
        <v>2946</v>
      </c>
      <c r="N574">
        <v>100</v>
      </c>
      <c r="O574" s="2" t="s">
        <v>3</v>
      </c>
      <c r="P574" s="2" t="s">
        <v>3</v>
      </c>
      <c r="Q574" s="2" t="s">
        <v>4</v>
      </c>
      <c r="R574" s="1">
        <v>40819</v>
      </c>
      <c r="S574" s="2" t="s">
        <v>270</v>
      </c>
      <c r="T574" s="2" t="s">
        <v>161</v>
      </c>
      <c r="U574" s="2" t="s">
        <v>7</v>
      </c>
      <c r="V574" s="2" t="s">
        <v>7</v>
      </c>
      <c r="W574">
        <v>71.45</v>
      </c>
      <c r="X574">
        <v>356.36</v>
      </c>
      <c r="Y574">
        <v>16.079999999999998</v>
      </c>
      <c r="Z574">
        <v>197.59</v>
      </c>
    </row>
    <row r="575" spans="1:26" hidden="1">
      <c r="B575">
        <f t="shared" si="16"/>
        <v>0</v>
      </c>
      <c r="C575" s="2" t="s">
        <v>7713</v>
      </c>
      <c r="D575" s="2" t="s">
        <v>7714</v>
      </c>
      <c r="E575" s="2" t="s">
        <v>6887</v>
      </c>
      <c r="G575" s="2" t="s">
        <v>7715</v>
      </c>
      <c r="H575" s="2" t="s">
        <v>7716</v>
      </c>
      <c r="K575" s="2" t="s">
        <v>2946</v>
      </c>
      <c r="N575">
        <v>100</v>
      </c>
      <c r="O575" s="2" t="s">
        <v>3</v>
      </c>
      <c r="P575" s="2" t="s">
        <v>3</v>
      </c>
      <c r="Q575" s="2" t="s">
        <v>4</v>
      </c>
      <c r="R575" s="1">
        <v>40819</v>
      </c>
      <c r="S575" s="2" t="s">
        <v>5</v>
      </c>
      <c r="T575" s="2" t="s">
        <v>161</v>
      </c>
      <c r="U575" s="2" t="s">
        <v>24</v>
      </c>
      <c r="V575" s="2" t="s">
        <v>7</v>
      </c>
      <c r="W575">
        <v>4.58</v>
      </c>
      <c r="X575">
        <v>9.6999999999999993</v>
      </c>
      <c r="Y575">
        <v>1.1100000000000001</v>
      </c>
      <c r="Z575">
        <v>9.89</v>
      </c>
    </row>
    <row r="576" spans="1:26" hidden="1">
      <c r="A576">
        <f>IF(S576=T576,1,0)</f>
        <v>1</v>
      </c>
      <c r="B576">
        <f t="shared" si="16"/>
        <v>1</v>
      </c>
      <c r="C576" s="2" t="s">
        <v>7717</v>
      </c>
      <c r="D576" s="2" t="s">
        <v>7718</v>
      </c>
      <c r="E576" s="2" t="s">
        <v>7719</v>
      </c>
      <c r="F576">
        <v>50</v>
      </c>
      <c r="G576" s="2" t="s">
        <v>7720</v>
      </c>
      <c r="H576" s="2" t="s">
        <v>7721</v>
      </c>
      <c r="I576">
        <v>17.649999999999999</v>
      </c>
      <c r="J576">
        <v>17.649999999999999</v>
      </c>
      <c r="K576" s="2" t="s">
        <v>2946</v>
      </c>
      <c r="N576">
        <v>100</v>
      </c>
      <c r="O576" s="2" t="s">
        <v>3</v>
      </c>
      <c r="P576" s="2" t="s">
        <v>3</v>
      </c>
      <c r="Q576" s="2" t="s">
        <v>4</v>
      </c>
      <c r="R576" s="1">
        <v>40817</v>
      </c>
      <c r="S576" s="2" t="s">
        <v>23</v>
      </c>
      <c r="T576" s="2" t="s">
        <v>23</v>
      </c>
      <c r="U576" s="2" t="s">
        <v>24</v>
      </c>
      <c r="V576" s="2" t="s">
        <v>24</v>
      </c>
      <c r="W576">
        <v>102.59</v>
      </c>
      <c r="X576">
        <v>502.6</v>
      </c>
      <c r="Y576">
        <v>69.099999999999994</v>
      </c>
      <c r="Z576">
        <v>330.57</v>
      </c>
    </row>
    <row r="577" spans="1:26" hidden="1">
      <c r="B577">
        <f t="shared" si="16"/>
        <v>0</v>
      </c>
      <c r="C577" s="2" t="s">
        <v>7722</v>
      </c>
      <c r="D577" s="2" t="s">
        <v>7723</v>
      </c>
      <c r="E577" s="2" t="s">
        <v>7724</v>
      </c>
      <c r="F577">
        <v>0.4</v>
      </c>
      <c r="G577" s="2" t="s">
        <v>7725</v>
      </c>
      <c r="H577" s="2" t="s">
        <v>7726</v>
      </c>
      <c r="K577" s="2" t="s">
        <v>2946</v>
      </c>
      <c r="N577">
        <v>99.9</v>
      </c>
      <c r="O577" s="2" t="s">
        <v>3</v>
      </c>
      <c r="P577" s="2" t="s">
        <v>3</v>
      </c>
      <c r="Q577" s="2" t="s">
        <v>4</v>
      </c>
      <c r="R577" s="1">
        <v>40667</v>
      </c>
      <c r="S577" s="2" t="s">
        <v>5726</v>
      </c>
      <c r="T577" s="2" t="s">
        <v>2044</v>
      </c>
      <c r="U577" s="2" t="s">
        <v>5727</v>
      </c>
      <c r="V577" s="2" t="s">
        <v>44</v>
      </c>
      <c r="W577">
        <v>0.75</v>
      </c>
      <c r="X577">
        <v>11.23</v>
      </c>
      <c r="Y577">
        <v>4.76</v>
      </c>
      <c r="Z577">
        <v>18.559999999999999</v>
      </c>
    </row>
    <row r="578" spans="1:26" hidden="1">
      <c r="B578">
        <f t="shared" si="16"/>
        <v>0</v>
      </c>
      <c r="C578" s="2" t="s">
        <v>7727</v>
      </c>
      <c r="D578" s="2" t="s">
        <v>7728</v>
      </c>
      <c r="E578" s="2" t="s">
        <v>7729</v>
      </c>
      <c r="F578">
        <v>76</v>
      </c>
      <c r="G578" s="2" t="s">
        <v>7730</v>
      </c>
      <c r="H578" s="2" t="s">
        <v>7731</v>
      </c>
      <c r="I578">
        <v>9.83</v>
      </c>
      <c r="J578">
        <v>9.7799999999999994</v>
      </c>
      <c r="K578" s="2" t="s">
        <v>2946</v>
      </c>
      <c r="N578">
        <v>100</v>
      </c>
      <c r="O578" s="2" t="s">
        <v>3</v>
      </c>
      <c r="P578" s="2" t="s">
        <v>3</v>
      </c>
      <c r="Q578" s="2" t="s">
        <v>4</v>
      </c>
      <c r="R578" s="1">
        <v>40815</v>
      </c>
      <c r="S578" s="2" t="s">
        <v>492</v>
      </c>
      <c r="T578" s="2" t="s">
        <v>492</v>
      </c>
      <c r="U578" s="2" t="s">
        <v>493</v>
      </c>
      <c r="V578" s="2" t="s">
        <v>532</v>
      </c>
      <c r="W578">
        <v>29.51</v>
      </c>
      <c r="X578">
        <v>141.97</v>
      </c>
      <c r="Y578">
        <v>77.47</v>
      </c>
      <c r="Z578">
        <v>171.35</v>
      </c>
    </row>
    <row r="579" spans="1:26" hidden="1">
      <c r="A579">
        <f>IF(S579=T579,1,0)</f>
        <v>1</v>
      </c>
      <c r="B579">
        <f t="shared" ref="B579:B642" si="17">IF(U579=V579,1,0)</f>
        <v>1</v>
      </c>
      <c r="C579" s="2" t="s">
        <v>7732</v>
      </c>
      <c r="D579" s="2" t="s">
        <v>7733</v>
      </c>
      <c r="E579" s="2" t="s">
        <v>7734</v>
      </c>
      <c r="F579">
        <v>46.7</v>
      </c>
      <c r="G579" s="2" t="s">
        <v>7735</v>
      </c>
      <c r="H579" s="2" t="s">
        <v>7736</v>
      </c>
      <c r="I579">
        <v>6.56</v>
      </c>
      <c r="J579">
        <v>6.88</v>
      </c>
      <c r="K579" s="2" t="s">
        <v>2946</v>
      </c>
      <c r="N579">
        <v>100</v>
      </c>
      <c r="O579" s="2" t="s">
        <v>3</v>
      </c>
      <c r="P579" s="2" t="s">
        <v>3</v>
      </c>
      <c r="Q579" s="2" t="s">
        <v>4</v>
      </c>
      <c r="R579" s="1">
        <v>40815</v>
      </c>
      <c r="S579" s="2" t="s">
        <v>109</v>
      </c>
      <c r="T579" s="2" t="s">
        <v>109</v>
      </c>
      <c r="U579" s="2" t="s">
        <v>110</v>
      </c>
      <c r="V579" s="2" t="s">
        <v>110</v>
      </c>
      <c r="W579">
        <v>49.48</v>
      </c>
      <c r="X579">
        <v>175.94</v>
      </c>
      <c r="Y579">
        <v>34.31</v>
      </c>
      <c r="Z579">
        <v>167.75</v>
      </c>
    </row>
    <row r="580" spans="1:26" hidden="1">
      <c r="B580">
        <f t="shared" si="17"/>
        <v>0</v>
      </c>
      <c r="C580" s="2" t="s">
        <v>7737</v>
      </c>
      <c r="D580" s="2" t="s">
        <v>7738</v>
      </c>
      <c r="E580" s="2" t="s">
        <v>7739</v>
      </c>
      <c r="G580" s="2" t="s">
        <v>7740</v>
      </c>
      <c r="H580" s="2" t="s">
        <v>7741</v>
      </c>
      <c r="I580">
        <v>0.92</v>
      </c>
      <c r="J580">
        <v>0.89</v>
      </c>
      <c r="K580" s="2" t="s">
        <v>7742</v>
      </c>
      <c r="L580">
        <v>0.48</v>
      </c>
      <c r="M580">
        <v>0.51</v>
      </c>
      <c r="N580">
        <v>100</v>
      </c>
      <c r="O580" s="2" t="s">
        <v>3</v>
      </c>
      <c r="P580" s="2" t="s">
        <v>3</v>
      </c>
      <c r="Q580" s="2" t="s">
        <v>4</v>
      </c>
      <c r="R580" s="1">
        <v>40806</v>
      </c>
      <c r="S580" s="2" t="s">
        <v>7743</v>
      </c>
      <c r="T580" s="2" t="s">
        <v>172</v>
      </c>
      <c r="U580" s="2" t="s">
        <v>727</v>
      </c>
      <c r="V580" s="2" t="s">
        <v>7</v>
      </c>
      <c r="W580">
        <v>6.43</v>
      </c>
      <c r="X580">
        <v>19.32</v>
      </c>
      <c r="Y580">
        <v>7.54</v>
      </c>
      <c r="Z580">
        <v>11.59</v>
      </c>
    </row>
    <row r="581" spans="1:26" hidden="1">
      <c r="A581">
        <f>IF(S581=T581,1,0)</f>
        <v>1</v>
      </c>
      <c r="B581">
        <f t="shared" si="17"/>
        <v>1</v>
      </c>
      <c r="C581" s="2" t="s">
        <v>7744</v>
      </c>
      <c r="D581" s="2" t="s">
        <v>7745</v>
      </c>
      <c r="E581" s="2" t="s">
        <v>7746</v>
      </c>
      <c r="F581">
        <v>585.29</v>
      </c>
      <c r="G581" s="2" t="s">
        <v>7747</v>
      </c>
      <c r="H581" s="2" t="s">
        <v>7862</v>
      </c>
      <c r="I581">
        <v>43.74</v>
      </c>
      <c r="J581">
        <v>46.8</v>
      </c>
      <c r="K581" s="2" t="s">
        <v>2946</v>
      </c>
      <c r="L581">
        <v>43.74</v>
      </c>
      <c r="M581">
        <v>46.8</v>
      </c>
      <c r="N581">
        <v>100</v>
      </c>
      <c r="O581" s="2" t="s">
        <v>3</v>
      </c>
      <c r="P581" s="2" t="s">
        <v>3</v>
      </c>
      <c r="Q581" s="2" t="s">
        <v>4</v>
      </c>
      <c r="R581" s="1">
        <v>40805</v>
      </c>
      <c r="S581" s="2" t="s">
        <v>99</v>
      </c>
      <c r="T581" s="2" t="s">
        <v>99</v>
      </c>
      <c r="U581" s="2" t="s">
        <v>145</v>
      </c>
      <c r="V581" s="2" t="s">
        <v>145</v>
      </c>
      <c r="W581">
        <v>176.31</v>
      </c>
      <c r="X581">
        <v>194.81</v>
      </c>
      <c r="Y581">
        <v>135.78</v>
      </c>
      <c r="Z581">
        <v>195.76</v>
      </c>
    </row>
    <row r="582" spans="1:26" hidden="1">
      <c r="A582">
        <f>IF(S582=T582,1,0)</f>
        <v>0</v>
      </c>
      <c r="B582">
        <f t="shared" si="17"/>
        <v>1</v>
      </c>
      <c r="C582" s="2" t="s">
        <v>7748</v>
      </c>
      <c r="D582" s="2" t="s">
        <v>7749</v>
      </c>
      <c r="E582" s="2" t="s">
        <v>2549</v>
      </c>
      <c r="F582" s="3">
        <v>16182.72</v>
      </c>
      <c r="G582" s="2" t="s">
        <v>7863</v>
      </c>
      <c r="H582" s="2" t="s">
        <v>7750</v>
      </c>
      <c r="I582">
        <v>74.87</v>
      </c>
      <c r="J582">
        <v>68.31</v>
      </c>
      <c r="K582" s="2" t="s">
        <v>7751</v>
      </c>
      <c r="L582">
        <v>107.6</v>
      </c>
      <c r="M582">
        <v>111.82</v>
      </c>
      <c r="N582">
        <v>100</v>
      </c>
      <c r="O582" s="2" t="s">
        <v>3</v>
      </c>
      <c r="P582" s="2" t="s">
        <v>3</v>
      </c>
      <c r="Q582" s="2" t="s">
        <v>4</v>
      </c>
      <c r="R582" s="1">
        <v>40807</v>
      </c>
      <c r="S582" s="2" t="s">
        <v>370</v>
      </c>
      <c r="T582" s="2" t="s">
        <v>2173</v>
      </c>
      <c r="U582" s="2" t="s">
        <v>91</v>
      </c>
      <c r="V582" s="2" t="s">
        <v>91</v>
      </c>
      <c r="W582" s="3">
        <v>7482.1</v>
      </c>
      <c r="X582" s="3">
        <v>56785</v>
      </c>
      <c r="Y582" s="3">
        <v>10239</v>
      </c>
      <c r="Z582" s="3">
        <v>60423</v>
      </c>
    </row>
    <row r="583" spans="1:26" hidden="1">
      <c r="A583">
        <f>IF(S583=T583,1,0)</f>
        <v>1</v>
      </c>
      <c r="B583">
        <f t="shared" si="17"/>
        <v>1</v>
      </c>
      <c r="C583" s="2" t="s">
        <v>7752</v>
      </c>
      <c r="D583" s="2" t="s">
        <v>7753</v>
      </c>
      <c r="E583" s="2" t="s">
        <v>2177</v>
      </c>
      <c r="F583">
        <v>580</v>
      </c>
      <c r="G583" s="2" t="s">
        <v>7864</v>
      </c>
      <c r="H583" s="2" t="s">
        <v>7754</v>
      </c>
      <c r="I583">
        <v>12.6</v>
      </c>
      <c r="J583">
        <v>12.62</v>
      </c>
      <c r="K583" s="2" t="s">
        <v>2946</v>
      </c>
      <c r="N583">
        <v>100</v>
      </c>
      <c r="O583" s="2" t="s">
        <v>3</v>
      </c>
      <c r="P583" s="2" t="s">
        <v>3</v>
      </c>
      <c r="Q583" s="2" t="s">
        <v>4</v>
      </c>
      <c r="R583" s="1">
        <v>40800</v>
      </c>
      <c r="S583" s="2" t="s">
        <v>442</v>
      </c>
      <c r="T583" s="2" t="s">
        <v>442</v>
      </c>
      <c r="U583" s="2" t="s">
        <v>72</v>
      </c>
      <c r="V583" s="2" t="s">
        <v>72</v>
      </c>
      <c r="W583">
        <v>97.33</v>
      </c>
      <c r="X583" s="3">
        <v>1611.93</v>
      </c>
      <c r="Y583">
        <v>88.1</v>
      </c>
      <c r="Z583" s="3">
        <v>1998.3</v>
      </c>
    </row>
    <row r="584" spans="1:26" hidden="1">
      <c r="A584">
        <f>IF(S584=T584,1,0)</f>
        <v>1</v>
      </c>
      <c r="B584">
        <f t="shared" si="17"/>
        <v>1</v>
      </c>
      <c r="C584" s="2" t="s">
        <v>7755</v>
      </c>
      <c r="D584" s="2" t="s">
        <v>7756</v>
      </c>
      <c r="E584" s="2" t="s">
        <v>4785</v>
      </c>
      <c r="G584" s="2" t="s">
        <v>7757</v>
      </c>
      <c r="H584" s="2" t="s">
        <v>7758</v>
      </c>
      <c r="I584">
        <v>3.19</v>
      </c>
      <c r="J584">
        <v>3.3</v>
      </c>
      <c r="K584" s="2" t="s">
        <v>2946</v>
      </c>
      <c r="N584">
        <v>100</v>
      </c>
      <c r="O584" s="2" t="s">
        <v>3</v>
      </c>
      <c r="P584" s="2" t="s">
        <v>3</v>
      </c>
      <c r="Q584" s="2" t="s">
        <v>4</v>
      </c>
      <c r="R584" s="1">
        <v>40800</v>
      </c>
      <c r="S584" s="2" t="s">
        <v>48</v>
      </c>
      <c r="T584" s="2" t="s">
        <v>48</v>
      </c>
      <c r="U584" s="2" t="s">
        <v>24</v>
      </c>
      <c r="V584" s="2" t="s">
        <v>24</v>
      </c>
      <c r="W584">
        <v>2.19</v>
      </c>
      <c r="X584">
        <v>19.12</v>
      </c>
      <c r="Y584">
        <v>0.98</v>
      </c>
      <c r="Z584">
        <v>20.079999999999998</v>
      </c>
    </row>
    <row r="585" spans="1:26" hidden="1">
      <c r="B585">
        <f t="shared" si="17"/>
        <v>0</v>
      </c>
      <c r="C585" s="2" t="s">
        <v>7759</v>
      </c>
      <c r="D585" s="2" t="s">
        <v>7760</v>
      </c>
      <c r="E585" s="2" t="s">
        <v>5396</v>
      </c>
      <c r="F585">
        <v>35</v>
      </c>
      <c r="G585" s="2" t="s">
        <v>7761</v>
      </c>
      <c r="H585" s="2" t="s">
        <v>7762</v>
      </c>
      <c r="I585">
        <v>1.5</v>
      </c>
      <c r="J585">
        <v>1.51</v>
      </c>
      <c r="K585" s="2" t="s">
        <v>2946</v>
      </c>
      <c r="N585">
        <v>100</v>
      </c>
      <c r="O585" s="2" t="s">
        <v>3</v>
      </c>
      <c r="P585" s="2" t="s">
        <v>3</v>
      </c>
      <c r="Q585" s="2" t="s">
        <v>4</v>
      </c>
      <c r="R585" s="1">
        <v>40799</v>
      </c>
      <c r="S585" s="2" t="s">
        <v>144</v>
      </c>
      <c r="T585" s="2" t="s">
        <v>124</v>
      </c>
      <c r="U585" s="2" t="s">
        <v>100</v>
      </c>
      <c r="V585" s="2" t="s">
        <v>25</v>
      </c>
      <c r="W585">
        <v>4.0599999999999996</v>
      </c>
      <c r="X585">
        <v>110.32</v>
      </c>
      <c r="Y585">
        <v>5.71</v>
      </c>
      <c r="Z585">
        <v>160.13999999999999</v>
      </c>
    </row>
    <row r="586" spans="1:26" hidden="1">
      <c r="B586">
        <f t="shared" si="17"/>
        <v>0</v>
      </c>
      <c r="C586" s="2" t="s">
        <v>7763</v>
      </c>
      <c r="D586" s="2" t="s">
        <v>7764</v>
      </c>
      <c r="E586" s="2" t="s">
        <v>7765</v>
      </c>
      <c r="F586">
        <v>28.41</v>
      </c>
      <c r="G586" s="2" t="s">
        <v>7766</v>
      </c>
      <c r="H586" s="2" t="s">
        <v>7767</v>
      </c>
      <c r="I586">
        <v>4.3899999999999997</v>
      </c>
      <c r="J586">
        <v>4.6900000000000004</v>
      </c>
      <c r="K586" s="2" t="s">
        <v>2946</v>
      </c>
      <c r="N586">
        <v>100</v>
      </c>
      <c r="O586" s="2" t="s">
        <v>3</v>
      </c>
      <c r="P586" s="2" t="s">
        <v>3</v>
      </c>
      <c r="Q586" s="2" t="s">
        <v>4</v>
      </c>
      <c r="R586" s="1">
        <v>40798</v>
      </c>
      <c r="S586" s="2" t="s">
        <v>48</v>
      </c>
      <c r="T586" s="2" t="s">
        <v>227</v>
      </c>
      <c r="U586" s="2" t="s">
        <v>24</v>
      </c>
      <c r="V586" s="2" t="s">
        <v>95</v>
      </c>
      <c r="W586">
        <v>8.26</v>
      </c>
      <c r="X586">
        <v>71.84</v>
      </c>
      <c r="Y586">
        <v>2.78</v>
      </c>
      <c r="Z586">
        <v>29.27</v>
      </c>
    </row>
    <row r="587" spans="1:26" hidden="1">
      <c r="A587">
        <f>IF(S587=T587,1,0)</f>
        <v>1</v>
      </c>
      <c r="B587">
        <f t="shared" si="17"/>
        <v>1</v>
      </c>
      <c r="C587" s="2" t="s">
        <v>7768</v>
      </c>
      <c r="D587" s="2" t="s">
        <v>7769</v>
      </c>
      <c r="E587" s="2" t="s">
        <v>7070</v>
      </c>
      <c r="F587">
        <v>282.58</v>
      </c>
      <c r="G587" s="2" t="s">
        <v>7770</v>
      </c>
      <c r="H587" s="2" t="s">
        <v>7771</v>
      </c>
      <c r="I587">
        <v>21.4</v>
      </c>
      <c r="J587">
        <v>21.69</v>
      </c>
      <c r="K587" s="2" t="s">
        <v>2946</v>
      </c>
      <c r="N587">
        <v>100</v>
      </c>
      <c r="O587" s="2" t="s">
        <v>3</v>
      </c>
      <c r="P587" s="2" t="s">
        <v>3</v>
      </c>
      <c r="Q587" s="2" t="s">
        <v>4</v>
      </c>
      <c r="R587" s="1">
        <v>40786</v>
      </c>
      <c r="S587" s="2" t="s">
        <v>7073</v>
      </c>
      <c r="T587" s="2" t="s">
        <v>7073</v>
      </c>
      <c r="U587" s="2" t="s">
        <v>319</v>
      </c>
      <c r="V587" s="2" t="s">
        <v>319</v>
      </c>
      <c r="W587">
        <v>0.71</v>
      </c>
      <c r="X587">
        <v>939.18</v>
      </c>
      <c r="Y587">
        <v>0.32</v>
      </c>
      <c r="Z587">
        <v>163.83000000000001</v>
      </c>
    </row>
    <row r="588" spans="1:26" hidden="1">
      <c r="B588">
        <f t="shared" si="17"/>
        <v>0</v>
      </c>
      <c r="C588" s="2" t="s">
        <v>7772</v>
      </c>
      <c r="D588" s="2" t="s">
        <v>7773</v>
      </c>
      <c r="E588" s="2" t="s">
        <v>7774</v>
      </c>
      <c r="G588" s="2" t="s">
        <v>7775</v>
      </c>
      <c r="H588" s="2" t="s">
        <v>7776</v>
      </c>
      <c r="I588">
        <v>30.38</v>
      </c>
      <c r="J588">
        <v>30.77</v>
      </c>
      <c r="K588" s="2" t="s">
        <v>7777</v>
      </c>
      <c r="L588">
        <v>0.02</v>
      </c>
      <c r="M588">
        <v>0.09</v>
      </c>
      <c r="N588">
        <v>100</v>
      </c>
      <c r="O588" s="2" t="s">
        <v>3</v>
      </c>
      <c r="P588" s="2" t="s">
        <v>3</v>
      </c>
      <c r="Q588" s="2" t="s">
        <v>4</v>
      </c>
      <c r="R588" s="1">
        <v>40793</v>
      </c>
      <c r="S588" s="2" t="s">
        <v>5</v>
      </c>
      <c r="T588" s="2" t="s">
        <v>5</v>
      </c>
      <c r="U588" s="2" t="s">
        <v>7</v>
      </c>
      <c r="V588" s="2" t="s">
        <v>95</v>
      </c>
      <c r="W588">
        <v>4.28</v>
      </c>
      <c r="X588">
        <v>119.88</v>
      </c>
      <c r="Y588">
        <v>15.03</v>
      </c>
      <c r="Z588">
        <v>268.54000000000002</v>
      </c>
    </row>
    <row r="589" spans="1:26" hidden="1">
      <c r="A589">
        <f>IF(S589=T589,1,0)</f>
        <v>1</v>
      </c>
      <c r="B589">
        <f t="shared" si="17"/>
        <v>1</v>
      </c>
      <c r="C589" s="2" t="s">
        <v>7778</v>
      </c>
      <c r="D589" s="2" t="s">
        <v>693</v>
      </c>
      <c r="E589" s="2" t="s">
        <v>2197</v>
      </c>
      <c r="F589">
        <v>611.62</v>
      </c>
      <c r="G589" s="2" t="s">
        <v>7779</v>
      </c>
      <c r="H589" s="2" t="s">
        <v>7780</v>
      </c>
      <c r="I589">
        <v>20.75</v>
      </c>
      <c r="J589">
        <v>20.28</v>
      </c>
      <c r="K589" s="2" t="s">
        <v>7781</v>
      </c>
      <c r="L589">
        <v>10.43</v>
      </c>
      <c r="M589">
        <v>10.45</v>
      </c>
      <c r="N589">
        <v>100</v>
      </c>
      <c r="O589" s="2" t="s">
        <v>3</v>
      </c>
      <c r="P589" s="2" t="s">
        <v>3</v>
      </c>
      <c r="Q589" s="2" t="s">
        <v>4</v>
      </c>
      <c r="R589" s="1">
        <v>40794</v>
      </c>
      <c r="S589" s="2" t="s">
        <v>169</v>
      </c>
      <c r="T589" s="2" t="s">
        <v>169</v>
      </c>
      <c r="U589" s="2" t="s">
        <v>25</v>
      </c>
      <c r="V589" s="2" t="s">
        <v>25</v>
      </c>
      <c r="W589">
        <v>140.16</v>
      </c>
      <c r="X589" s="3">
        <v>1668.77</v>
      </c>
      <c r="Y589">
        <v>141.74</v>
      </c>
      <c r="Z589" s="3">
        <v>3595.86</v>
      </c>
    </row>
    <row r="590" spans="1:26" hidden="1">
      <c r="A590">
        <f>IF(S590=T590,1,0)</f>
        <v>1</v>
      </c>
      <c r="B590">
        <f t="shared" si="17"/>
        <v>1</v>
      </c>
      <c r="C590" s="2" t="s">
        <v>7782</v>
      </c>
      <c r="D590" s="2" t="s">
        <v>7783</v>
      </c>
      <c r="E590" s="2" t="s">
        <v>7784</v>
      </c>
      <c r="F590">
        <v>36.82</v>
      </c>
      <c r="G590" s="2" t="s">
        <v>7785</v>
      </c>
      <c r="H590" s="2" t="s">
        <v>7786</v>
      </c>
      <c r="I590">
        <v>11.87</v>
      </c>
      <c r="J590">
        <v>12.11</v>
      </c>
      <c r="K590" s="2" t="s">
        <v>7787</v>
      </c>
      <c r="N590">
        <v>100</v>
      </c>
      <c r="O590" s="2" t="s">
        <v>3</v>
      </c>
      <c r="P590" s="2" t="s">
        <v>3</v>
      </c>
      <c r="Q590" s="2" t="s">
        <v>4</v>
      </c>
      <c r="R590" s="1">
        <v>40786</v>
      </c>
      <c r="S590" s="2" t="s">
        <v>65</v>
      </c>
      <c r="T590" s="2" t="s">
        <v>65</v>
      </c>
      <c r="U590" s="2" t="s">
        <v>66</v>
      </c>
      <c r="V590" s="2" t="s">
        <v>66</v>
      </c>
      <c r="W590">
        <v>17.12</v>
      </c>
      <c r="X590">
        <v>44.52</v>
      </c>
      <c r="Y590">
        <v>303.49</v>
      </c>
      <c r="Z590">
        <v>882.27</v>
      </c>
    </row>
    <row r="591" spans="1:26" hidden="1">
      <c r="A591">
        <f>IF(S591=T591,1,0)</f>
        <v>1</v>
      </c>
      <c r="B591">
        <f t="shared" si="17"/>
        <v>1</v>
      </c>
      <c r="C591" s="2" t="s">
        <v>7788</v>
      </c>
      <c r="D591" s="2" t="s">
        <v>7789</v>
      </c>
      <c r="E591" s="2" t="s">
        <v>7790</v>
      </c>
      <c r="G591" s="2" t="s">
        <v>7791</v>
      </c>
      <c r="H591" s="2" t="s">
        <v>7792</v>
      </c>
      <c r="I591">
        <v>0.99</v>
      </c>
      <c r="J591">
        <v>0.99</v>
      </c>
      <c r="K591" s="2" t="s">
        <v>2946</v>
      </c>
      <c r="L591">
        <v>0.99</v>
      </c>
      <c r="M591">
        <v>0.5</v>
      </c>
      <c r="N591">
        <v>100</v>
      </c>
      <c r="O591" s="2" t="s">
        <v>3</v>
      </c>
      <c r="P591" s="2" t="s">
        <v>3</v>
      </c>
      <c r="Q591" s="2" t="s">
        <v>4</v>
      </c>
      <c r="R591" s="1">
        <v>40778</v>
      </c>
      <c r="S591" s="2" t="s">
        <v>5</v>
      </c>
      <c r="T591" s="2" t="s">
        <v>5</v>
      </c>
      <c r="U591" s="2" t="s">
        <v>85</v>
      </c>
      <c r="V591" s="2" t="s">
        <v>85</v>
      </c>
      <c r="W591">
        <v>0.03</v>
      </c>
      <c r="X591">
        <v>0.01</v>
      </c>
      <c r="Y591">
        <v>0.06</v>
      </c>
      <c r="Z591">
        <v>0.04</v>
      </c>
    </row>
    <row r="592" spans="1:26">
      <c r="A592">
        <f>IF(S592=T592,1,0)</f>
        <v>1</v>
      </c>
      <c r="B592">
        <f t="shared" si="17"/>
        <v>1</v>
      </c>
      <c r="C592" s="2" t="s">
        <v>7793</v>
      </c>
      <c r="D592" s="2" t="s">
        <v>7794</v>
      </c>
      <c r="E592" s="2" t="s">
        <v>7795</v>
      </c>
      <c r="F592">
        <v>97.5</v>
      </c>
      <c r="G592" s="2" t="s">
        <v>7796</v>
      </c>
      <c r="H592" s="2" t="s">
        <v>7797</v>
      </c>
      <c r="I592">
        <v>13.61</v>
      </c>
      <c r="J592">
        <v>14.9</v>
      </c>
      <c r="K592" s="2" t="s">
        <v>2946</v>
      </c>
      <c r="N592">
        <v>100</v>
      </c>
      <c r="O592" s="2" t="s">
        <v>3</v>
      </c>
      <c r="P592" s="2" t="s">
        <v>3</v>
      </c>
      <c r="Q592" s="2" t="s">
        <v>4</v>
      </c>
      <c r="R592" s="1">
        <v>40778</v>
      </c>
      <c r="S592" s="2" t="s">
        <v>1130</v>
      </c>
      <c r="T592" s="2" t="s">
        <v>1130</v>
      </c>
      <c r="U592" s="2" t="s">
        <v>330</v>
      </c>
      <c r="V592" s="2" t="s">
        <v>330</v>
      </c>
      <c r="W592">
        <v>73.790000000000006</v>
      </c>
      <c r="X592">
        <v>708.92</v>
      </c>
      <c r="Y592">
        <v>42.99</v>
      </c>
      <c r="Z592">
        <v>406.86</v>
      </c>
    </row>
    <row r="593" spans="1:26" hidden="1">
      <c r="B593">
        <f t="shared" si="17"/>
        <v>0</v>
      </c>
      <c r="C593" s="2" t="s">
        <v>7798</v>
      </c>
      <c r="D593" s="2" t="s">
        <v>7799</v>
      </c>
      <c r="E593" s="2" t="s">
        <v>7800</v>
      </c>
      <c r="F593">
        <v>74.400000000000006</v>
      </c>
      <c r="G593" s="2" t="s">
        <v>7801</v>
      </c>
      <c r="H593" s="2" t="s">
        <v>7802</v>
      </c>
      <c r="I593">
        <v>21.25</v>
      </c>
      <c r="J593">
        <v>18.82</v>
      </c>
      <c r="K593" s="2" t="s">
        <v>2946</v>
      </c>
      <c r="N593">
        <v>100</v>
      </c>
      <c r="O593" s="2" t="s">
        <v>3</v>
      </c>
      <c r="P593" s="2" t="s">
        <v>3</v>
      </c>
      <c r="Q593" s="2" t="s">
        <v>4</v>
      </c>
      <c r="R593" s="1">
        <v>40777</v>
      </c>
      <c r="S593" s="2" t="s">
        <v>12</v>
      </c>
      <c r="T593" s="2" t="s">
        <v>5</v>
      </c>
      <c r="U593" s="2" t="s">
        <v>7</v>
      </c>
      <c r="V593" s="2" t="s">
        <v>85</v>
      </c>
      <c r="W593">
        <v>16.8</v>
      </c>
      <c r="X593">
        <v>221.27</v>
      </c>
      <c r="Y593">
        <v>7.45</v>
      </c>
      <c r="Z593">
        <v>343.1</v>
      </c>
    </row>
    <row r="594" spans="1:26" hidden="1">
      <c r="B594">
        <f t="shared" si="17"/>
        <v>0</v>
      </c>
      <c r="C594" s="2" t="s">
        <v>7803</v>
      </c>
      <c r="D594" s="2" t="s">
        <v>7804</v>
      </c>
      <c r="E594" s="2" t="s">
        <v>7805</v>
      </c>
      <c r="F594">
        <v>676.91</v>
      </c>
      <c r="G594" s="2" t="s">
        <v>7806</v>
      </c>
      <c r="H594" s="2" t="s">
        <v>7865</v>
      </c>
      <c r="I594">
        <v>34.74</v>
      </c>
      <c r="J594">
        <v>31.25</v>
      </c>
      <c r="K594" s="2" t="s">
        <v>2946</v>
      </c>
      <c r="N594">
        <v>100</v>
      </c>
      <c r="O594" s="2" t="s">
        <v>3</v>
      </c>
      <c r="P594" s="2" t="s">
        <v>3</v>
      </c>
      <c r="Q594" s="2" t="s">
        <v>4</v>
      </c>
      <c r="R594" s="1">
        <v>40772</v>
      </c>
      <c r="S594" s="2" t="s">
        <v>952</v>
      </c>
      <c r="T594" s="2" t="s">
        <v>109</v>
      </c>
      <c r="U594" s="2" t="s">
        <v>146</v>
      </c>
      <c r="V594" s="2" t="s">
        <v>110</v>
      </c>
      <c r="W594">
        <v>167.05</v>
      </c>
      <c r="X594">
        <v>987.62</v>
      </c>
      <c r="Y594">
        <v>100.66</v>
      </c>
      <c r="Z594" s="3">
        <v>2445.9299999999998</v>
      </c>
    </row>
    <row r="595" spans="1:26" hidden="1">
      <c r="A595">
        <f>IF(S595=T595,1,0)</f>
        <v>1</v>
      </c>
      <c r="B595">
        <f t="shared" si="17"/>
        <v>1</v>
      </c>
      <c r="C595" s="2" t="s">
        <v>7807</v>
      </c>
      <c r="D595" s="2" t="s">
        <v>7808</v>
      </c>
      <c r="E595" s="2" t="s">
        <v>7809</v>
      </c>
      <c r="F595">
        <v>10.31</v>
      </c>
      <c r="G595" s="2" t="s">
        <v>7866</v>
      </c>
      <c r="H595" s="2" t="s">
        <v>7810</v>
      </c>
      <c r="I595">
        <v>13.61</v>
      </c>
      <c r="J595">
        <v>13.12</v>
      </c>
      <c r="K595" s="2" t="s">
        <v>3826</v>
      </c>
      <c r="L595">
        <v>0.77</v>
      </c>
      <c r="M595">
        <v>0.78</v>
      </c>
      <c r="N595">
        <v>100</v>
      </c>
      <c r="O595" s="2" t="s">
        <v>3</v>
      </c>
      <c r="P595" s="2" t="s">
        <v>3</v>
      </c>
      <c r="Q595" s="2" t="s">
        <v>4</v>
      </c>
      <c r="R595" s="1">
        <v>40772</v>
      </c>
      <c r="S595" s="2" t="s">
        <v>64</v>
      </c>
      <c r="T595" s="2" t="s">
        <v>64</v>
      </c>
      <c r="U595" s="2" t="s">
        <v>66</v>
      </c>
      <c r="V595" s="2" t="s">
        <v>66</v>
      </c>
      <c r="W595">
        <v>22</v>
      </c>
      <c r="X595">
        <v>480.82</v>
      </c>
      <c r="Y595">
        <v>469.93</v>
      </c>
      <c r="Z595" s="3">
        <v>10074.040000000001</v>
      </c>
    </row>
    <row r="596" spans="1:26" hidden="1">
      <c r="B596">
        <f t="shared" si="17"/>
        <v>0</v>
      </c>
      <c r="C596" s="2" t="s">
        <v>7811</v>
      </c>
      <c r="D596" s="2" t="s">
        <v>7812</v>
      </c>
      <c r="E596" s="2" t="s">
        <v>7813</v>
      </c>
      <c r="F596">
        <v>220</v>
      </c>
      <c r="G596" s="2" t="s">
        <v>7814</v>
      </c>
      <c r="H596" s="2" t="s">
        <v>7815</v>
      </c>
      <c r="I596">
        <v>1.21</v>
      </c>
      <c r="J596">
        <v>1.25</v>
      </c>
      <c r="K596" s="2" t="s">
        <v>2946</v>
      </c>
      <c r="N596">
        <v>100</v>
      </c>
      <c r="O596" s="2" t="s">
        <v>3</v>
      </c>
      <c r="P596" s="2" t="s">
        <v>3</v>
      </c>
      <c r="Q596" s="2" t="s">
        <v>4</v>
      </c>
      <c r="R596" s="1">
        <v>40771</v>
      </c>
      <c r="S596" s="2" t="s">
        <v>7436</v>
      </c>
      <c r="T596" s="2" t="s">
        <v>234</v>
      </c>
      <c r="U596" s="2" t="s">
        <v>132</v>
      </c>
      <c r="V596" s="2" t="s">
        <v>236</v>
      </c>
      <c r="W596">
        <v>409.64</v>
      </c>
      <c r="X596">
        <v>224.8</v>
      </c>
      <c r="Y596">
        <v>219.61</v>
      </c>
      <c r="Z596">
        <v>109.56</v>
      </c>
    </row>
    <row r="597" spans="1:26" hidden="1">
      <c r="A597">
        <f>IF(S597=T597,1,0)</f>
        <v>1</v>
      </c>
      <c r="B597">
        <f t="shared" si="17"/>
        <v>1</v>
      </c>
      <c r="C597" s="2" t="s">
        <v>7816</v>
      </c>
      <c r="D597" s="2" t="s">
        <v>7817</v>
      </c>
      <c r="E597" s="2" t="s">
        <v>7818</v>
      </c>
      <c r="F597">
        <v>25.2</v>
      </c>
      <c r="G597" s="2" t="s">
        <v>7819</v>
      </c>
      <c r="H597" s="2" t="s">
        <v>7820</v>
      </c>
      <c r="I597">
        <v>5.15</v>
      </c>
      <c r="J597">
        <v>4.97</v>
      </c>
      <c r="K597" s="2" t="s">
        <v>2946</v>
      </c>
      <c r="N597">
        <v>100</v>
      </c>
      <c r="O597" s="2" t="s">
        <v>3</v>
      </c>
      <c r="P597" s="2" t="s">
        <v>3</v>
      </c>
      <c r="Q597" s="2" t="s">
        <v>4</v>
      </c>
      <c r="R597" s="1">
        <v>40770</v>
      </c>
      <c r="S597" s="2" t="s">
        <v>5</v>
      </c>
      <c r="T597" s="2" t="s">
        <v>5</v>
      </c>
      <c r="U597" s="2" t="s">
        <v>85</v>
      </c>
      <c r="V597" s="2" t="s">
        <v>85</v>
      </c>
      <c r="W597">
        <v>8.58</v>
      </c>
      <c r="X597">
        <v>44.96</v>
      </c>
      <c r="Y597">
        <v>6.14</v>
      </c>
      <c r="Z597">
        <v>63.99</v>
      </c>
    </row>
    <row r="598" spans="1:26" hidden="1">
      <c r="B598">
        <f t="shared" si="17"/>
        <v>0</v>
      </c>
      <c r="C598" s="2" t="s">
        <v>7821</v>
      </c>
      <c r="D598" s="2" t="s">
        <v>7822</v>
      </c>
      <c r="E598" s="2" t="s">
        <v>7823</v>
      </c>
      <c r="F598" s="3">
        <v>12449.95</v>
      </c>
      <c r="G598" s="2" t="s">
        <v>7824</v>
      </c>
      <c r="H598" s="2" t="s">
        <v>7825</v>
      </c>
      <c r="I598">
        <v>557.23</v>
      </c>
      <c r="J598">
        <v>539</v>
      </c>
      <c r="K598" s="2" t="s">
        <v>7826</v>
      </c>
      <c r="L598">
        <v>38.119999999999997</v>
      </c>
      <c r="M598">
        <v>38.020000000000003</v>
      </c>
      <c r="N598">
        <v>100</v>
      </c>
      <c r="O598" s="2" t="s">
        <v>3</v>
      </c>
      <c r="P598" s="2" t="s">
        <v>3</v>
      </c>
      <c r="Q598" s="2" t="s">
        <v>4</v>
      </c>
      <c r="R598" s="1">
        <v>40770</v>
      </c>
      <c r="S598" s="2" t="s">
        <v>54</v>
      </c>
      <c r="T598" s="2" t="s">
        <v>12</v>
      </c>
      <c r="U598" s="2" t="s">
        <v>55</v>
      </c>
      <c r="V598" s="2" t="s">
        <v>7</v>
      </c>
      <c r="W598" s="3">
        <v>12740</v>
      </c>
      <c r="X598" s="3">
        <v>33196</v>
      </c>
      <c r="Y598" s="3">
        <v>9458</v>
      </c>
      <c r="Z598" s="3">
        <v>64861</v>
      </c>
    </row>
    <row r="599" spans="1:26" hidden="1">
      <c r="A599">
        <f>IF(S599=T599,1,0)</f>
        <v>1</v>
      </c>
      <c r="B599">
        <f t="shared" si="17"/>
        <v>1</v>
      </c>
      <c r="C599" s="2" t="s">
        <v>7827</v>
      </c>
      <c r="D599" s="2" t="s">
        <v>2124</v>
      </c>
      <c r="E599" s="2" t="s">
        <v>5397</v>
      </c>
      <c r="F599" s="3">
        <v>3073.57</v>
      </c>
      <c r="G599" s="2" t="s">
        <v>7828</v>
      </c>
      <c r="H599" s="2" t="s">
        <v>7829</v>
      </c>
      <c r="I599">
        <v>58.78</v>
      </c>
      <c r="J599">
        <v>58.78</v>
      </c>
      <c r="K599" s="2" t="s">
        <v>7830</v>
      </c>
      <c r="L599">
        <v>33.630000000000003</v>
      </c>
      <c r="M599">
        <v>37.340000000000003</v>
      </c>
      <c r="N599">
        <v>100</v>
      </c>
      <c r="O599" s="2" t="s">
        <v>3</v>
      </c>
      <c r="P599" s="2" t="s">
        <v>3</v>
      </c>
      <c r="Q599" s="2" t="s">
        <v>4</v>
      </c>
      <c r="R599" s="1">
        <v>41155</v>
      </c>
      <c r="S599" s="2" t="s">
        <v>99</v>
      </c>
      <c r="T599" s="2" t="s">
        <v>99</v>
      </c>
      <c r="U599" s="2" t="s">
        <v>145</v>
      </c>
      <c r="V599" s="2" t="s">
        <v>145</v>
      </c>
      <c r="W599">
        <v>763.68</v>
      </c>
      <c r="X599" s="3">
        <v>2974.61</v>
      </c>
      <c r="Y599" s="3">
        <v>1862.06</v>
      </c>
      <c r="Z599" s="3">
        <v>14221.36</v>
      </c>
    </row>
    <row r="600" spans="1:26" hidden="1">
      <c r="B600">
        <f t="shared" si="17"/>
        <v>0</v>
      </c>
      <c r="C600" s="2" t="s">
        <v>7831</v>
      </c>
      <c r="D600" s="2" t="s">
        <v>7832</v>
      </c>
      <c r="E600" s="2" t="s">
        <v>7833</v>
      </c>
      <c r="F600">
        <v>240</v>
      </c>
      <c r="G600" s="2" t="s">
        <v>7867</v>
      </c>
      <c r="H600" s="2" t="s">
        <v>7834</v>
      </c>
      <c r="I600">
        <v>20.149999999999999</v>
      </c>
      <c r="J600">
        <v>18.75</v>
      </c>
      <c r="K600" s="2" t="s">
        <v>2946</v>
      </c>
      <c r="N600">
        <v>100</v>
      </c>
      <c r="O600" s="2" t="s">
        <v>3</v>
      </c>
      <c r="P600" s="2" t="s">
        <v>3</v>
      </c>
      <c r="Q600" s="2" t="s">
        <v>4</v>
      </c>
      <c r="R600" s="1">
        <v>40760</v>
      </c>
      <c r="S600" s="2" t="s">
        <v>337</v>
      </c>
      <c r="T600" s="2" t="s">
        <v>2276</v>
      </c>
      <c r="U600" s="2" t="s">
        <v>241</v>
      </c>
      <c r="V600" s="2" t="s">
        <v>211</v>
      </c>
      <c r="W600">
        <v>93.12</v>
      </c>
      <c r="X600">
        <v>864.2</v>
      </c>
      <c r="Y600">
        <v>84.02</v>
      </c>
      <c r="Z600" s="3">
        <v>1010.2</v>
      </c>
    </row>
    <row r="601" spans="1:26" hidden="1">
      <c r="B601">
        <f t="shared" si="17"/>
        <v>0</v>
      </c>
      <c r="C601" s="2" t="s">
        <v>7835</v>
      </c>
      <c r="D601" s="2" t="s">
        <v>7836</v>
      </c>
      <c r="E601" s="2" t="s">
        <v>7837</v>
      </c>
      <c r="F601">
        <v>72</v>
      </c>
      <c r="G601" s="2" t="s">
        <v>7838</v>
      </c>
      <c r="H601" s="2" t="s">
        <v>7839</v>
      </c>
      <c r="I601">
        <v>3.25</v>
      </c>
      <c r="J601">
        <v>3.3</v>
      </c>
      <c r="K601" s="2" t="s">
        <v>2946</v>
      </c>
      <c r="N601">
        <v>100</v>
      </c>
      <c r="O601" s="2" t="s">
        <v>3</v>
      </c>
      <c r="P601" s="2" t="s">
        <v>3</v>
      </c>
      <c r="Q601" s="2" t="s">
        <v>4</v>
      </c>
      <c r="R601" s="1">
        <v>40759</v>
      </c>
      <c r="S601" s="2" t="s">
        <v>48</v>
      </c>
      <c r="T601" s="2" t="s">
        <v>161</v>
      </c>
      <c r="U601" s="2" t="s">
        <v>357</v>
      </c>
      <c r="V601" s="2" t="s">
        <v>7</v>
      </c>
      <c r="W601">
        <v>2.5499999999999998</v>
      </c>
      <c r="X601">
        <v>3.73</v>
      </c>
      <c r="Y601">
        <v>14.29</v>
      </c>
      <c r="Z601">
        <v>31.92</v>
      </c>
    </row>
    <row r="602" spans="1:26" hidden="1">
      <c r="A602">
        <f>IF(S602=T602,1,0)</f>
        <v>1</v>
      </c>
      <c r="B602">
        <f t="shared" si="17"/>
        <v>1</v>
      </c>
      <c r="C602" s="2" t="s">
        <v>7868</v>
      </c>
      <c r="D602" s="2" t="s">
        <v>7869</v>
      </c>
      <c r="E602" s="2" t="s">
        <v>7870</v>
      </c>
      <c r="F602">
        <v>18.489999999999998</v>
      </c>
      <c r="G602" s="2" t="s">
        <v>7871</v>
      </c>
      <c r="H602" s="2" t="s">
        <v>7872</v>
      </c>
      <c r="I602">
        <v>21.07</v>
      </c>
      <c r="J602">
        <v>13</v>
      </c>
      <c r="K602" s="2" t="s">
        <v>2946</v>
      </c>
      <c r="N602">
        <v>100</v>
      </c>
      <c r="O602" s="2" t="s">
        <v>3</v>
      </c>
      <c r="P602" s="2" t="s">
        <v>3</v>
      </c>
      <c r="Q602" s="2" t="s">
        <v>4</v>
      </c>
      <c r="R602" s="1">
        <v>40758</v>
      </c>
      <c r="S602" s="2" t="s">
        <v>48</v>
      </c>
      <c r="T602" s="2" t="s">
        <v>48</v>
      </c>
      <c r="U602" s="2" t="s">
        <v>357</v>
      </c>
      <c r="V602" s="2" t="s">
        <v>357</v>
      </c>
      <c r="W602">
        <v>3.08</v>
      </c>
      <c r="X602">
        <v>207.94</v>
      </c>
      <c r="Y602">
        <v>1.35</v>
      </c>
      <c r="Z602">
        <v>278.60000000000002</v>
      </c>
    </row>
    <row r="603" spans="1:26" hidden="1">
      <c r="A603">
        <f>IF(S603=T603,1,0)</f>
        <v>0</v>
      </c>
      <c r="B603">
        <f t="shared" si="17"/>
        <v>1</v>
      </c>
      <c r="C603" s="2" t="s">
        <v>7873</v>
      </c>
      <c r="D603" s="2" t="s">
        <v>7874</v>
      </c>
      <c r="E603" s="2" t="s">
        <v>936</v>
      </c>
      <c r="F603">
        <v>257.7</v>
      </c>
      <c r="G603" s="2" t="s">
        <v>7875</v>
      </c>
      <c r="H603" s="2" t="s">
        <v>8325</v>
      </c>
      <c r="I603">
        <v>17.600000000000001</v>
      </c>
      <c r="J603">
        <v>16.52</v>
      </c>
      <c r="K603" s="2" t="s">
        <v>2946</v>
      </c>
      <c r="N603">
        <v>100</v>
      </c>
      <c r="O603" s="2" t="s">
        <v>3</v>
      </c>
      <c r="P603" s="2" t="s">
        <v>3</v>
      </c>
      <c r="Q603" s="2" t="s">
        <v>4</v>
      </c>
      <c r="R603" s="1">
        <v>40757</v>
      </c>
      <c r="S603" s="2" t="s">
        <v>394</v>
      </c>
      <c r="T603" s="2" t="s">
        <v>937</v>
      </c>
      <c r="U603" s="2" t="s">
        <v>357</v>
      </c>
      <c r="V603" s="2" t="s">
        <v>357</v>
      </c>
      <c r="W603">
        <v>66.92</v>
      </c>
      <c r="X603">
        <v>477.09</v>
      </c>
      <c r="Y603">
        <v>40.17</v>
      </c>
      <c r="Z603">
        <v>579.32000000000005</v>
      </c>
    </row>
    <row r="604" spans="1:26" hidden="1">
      <c r="B604">
        <f t="shared" si="17"/>
        <v>0</v>
      </c>
      <c r="C604" s="2" t="s">
        <v>7876</v>
      </c>
      <c r="D604" s="2" t="s">
        <v>7877</v>
      </c>
      <c r="E604" s="2" t="s">
        <v>7878</v>
      </c>
      <c r="F604">
        <v>34.5</v>
      </c>
      <c r="G604" s="2" t="s">
        <v>8326</v>
      </c>
      <c r="H604" s="2" t="s">
        <v>7879</v>
      </c>
      <c r="K604" s="2" t="s">
        <v>2946</v>
      </c>
      <c r="N604">
        <v>100</v>
      </c>
      <c r="O604" s="2" t="s">
        <v>3</v>
      </c>
      <c r="P604" s="2" t="s">
        <v>3</v>
      </c>
      <c r="Q604" s="2" t="s">
        <v>4</v>
      </c>
      <c r="R604" s="1">
        <v>40753</v>
      </c>
      <c r="S604" s="2" t="s">
        <v>7880</v>
      </c>
      <c r="T604" s="2" t="s">
        <v>754</v>
      </c>
      <c r="U604" s="2" t="s">
        <v>72</v>
      </c>
      <c r="V604" s="2" t="s">
        <v>13</v>
      </c>
      <c r="W604">
        <v>29.33</v>
      </c>
      <c r="X604">
        <v>1.45</v>
      </c>
      <c r="Y604">
        <v>11.23</v>
      </c>
      <c r="Z604">
        <v>124.57</v>
      </c>
    </row>
    <row r="605" spans="1:26" hidden="1">
      <c r="B605">
        <f t="shared" si="17"/>
        <v>0</v>
      </c>
      <c r="C605" s="2" t="s">
        <v>7881</v>
      </c>
      <c r="D605" s="2" t="s">
        <v>7882</v>
      </c>
      <c r="E605" s="2" t="s">
        <v>7800</v>
      </c>
      <c r="F605">
        <v>14.28</v>
      </c>
      <c r="G605" s="2" t="s">
        <v>7883</v>
      </c>
      <c r="H605" s="2" t="s">
        <v>7884</v>
      </c>
      <c r="I605">
        <v>24.05</v>
      </c>
      <c r="J605">
        <v>23.69</v>
      </c>
      <c r="K605" s="2" t="s">
        <v>2946</v>
      </c>
      <c r="N605">
        <v>100</v>
      </c>
      <c r="O605" s="2" t="s">
        <v>3</v>
      </c>
      <c r="P605" s="2" t="s">
        <v>3</v>
      </c>
      <c r="Q605" s="2" t="s">
        <v>4</v>
      </c>
      <c r="R605" s="1">
        <v>40753</v>
      </c>
      <c r="S605" s="2" t="s">
        <v>48</v>
      </c>
      <c r="T605" s="2" t="s">
        <v>5</v>
      </c>
      <c r="U605" s="2" t="s">
        <v>211</v>
      </c>
      <c r="V605" s="2" t="s">
        <v>85</v>
      </c>
      <c r="W605">
        <v>0.52</v>
      </c>
      <c r="X605">
        <v>221.27</v>
      </c>
      <c r="Y605">
        <v>1.22</v>
      </c>
      <c r="Z605">
        <v>343.1</v>
      </c>
    </row>
    <row r="606" spans="1:26" hidden="1">
      <c r="B606">
        <f t="shared" si="17"/>
        <v>0</v>
      </c>
      <c r="C606" s="2" t="s">
        <v>7885</v>
      </c>
      <c r="D606" s="2" t="s">
        <v>7886</v>
      </c>
      <c r="E606" s="2" t="s">
        <v>5576</v>
      </c>
      <c r="F606">
        <v>555.67999999999995</v>
      </c>
      <c r="G606" s="2" t="s">
        <v>7887</v>
      </c>
      <c r="H606" s="2" t="s">
        <v>8327</v>
      </c>
      <c r="I606">
        <v>37.68</v>
      </c>
      <c r="J606">
        <v>36.9</v>
      </c>
      <c r="K606" s="2" t="s">
        <v>7888</v>
      </c>
      <c r="L606">
        <v>7.26</v>
      </c>
      <c r="M606">
        <v>7.4</v>
      </c>
      <c r="N606">
        <v>100</v>
      </c>
      <c r="O606" s="2" t="s">
        <v>3</v>
      </c>
      <c r="P606" s="2" t="s">
        <v>3</v>
      </c>
      <c r="Q606" s="2" t="s">
        <v>4</v>
      </c>
      <c r="R606" s="1">
        <v>40750</v>
      </c>
      <c r="S606" s="2" t="s">
        <v>5</v>
      </c>
      <c r="T606" s="2" t="s">
        <v>5</v>
      </c>
      <c r="U606" s="2" t="s">
        <v>7</v>
      </c>
      <c r="V606" s="2" t="s">
        <v>85</v>
      </c>
      <c r="W606">
        <v>227.32</v>
      </c>
      <c r="X606">
        <v>456.17</v>
      </c>
      <c r="Y606">
        <v>327.11</v>
      </c>
      <c r="Z606">
        <v>584.87</v>
      </c>
    </row>
    <row r="607" spans="1:26" hidden="1">
      <c r="B607">
        <f t="shared" si="17"/>
        <v>0</v>
      </c>
      <c r="C607" s="2" t="s">
        <v>7889</v>
      </c>
      <c r="D607" s="2" t="s">
        <v>7890</v>
      </c>
      <c r="E607" s="2" t="s">
        <v>6712</v>
      </c>
      <c r="F607">
        <v>214</v>
      </c>
      <c r="G607" s="2" t="s">
        <v>7891</v>
      </c>
      <c r="H607" s="2" t="s">
        <v>7892</v>
      </c>
      <c r="I607">
        <v>23.44</v>
      </c>
      <c r="J607">
        <v>22.73</v>
      </c>
      <c r="K607" s="2" t="s">
        <v>2946</v>
      </c>
      <c r="N607">
        <v>100</v>
      </c>
      <c r="O607" s="2" t="s">
        <v>3</v>
      </c>
      <c r="P607" s="2" t="s">
        <v>3</v>
      </c>
      <c r="Q607" s="2" t="s">
        <v>4</v>
      </c>
      <c r="R607" s="1">
        <v>40749</v>
      </c>
      <c r="S607" s="2" t="s">
        <v>334</v>
      </c>
      <c r="T607" s="2" t="s">
        <v>390</v>
      </c>
      <c r="U607" s="2" t="s">
        <v>120</v>
      </c>
      <c r="V607" s="2" t="s">
        <v>319</v>
      </c>
      <c r="W607">
        <v>1.0900000000000001</v>
      </c>
      <c r="X607" s="3">
        <v>2598.15</v>
      </c>
      <c r="Y607">
        <v>303.02999999999997</v>
      </c>
      <c r="Z607" s="3">
        <v>1196.22</v>
      </c>
    </row>
    <row r="608" spans="1:26" hidden="1">
      <c r="A608">
        <f>IF(S608=T608,1,0)</f>
        <v>0</v>
      </c>
      <c r="B608">
        <f t="shared" si="17"/>
        <v>1</v>
      </c>
      <c r="C608" s="2" t="s">
        <v>7893</v>
      </c>
      <c r="D608" s="2" t="s">
        <v>7894</v>
      </c>
      <c r="E608" s="2" t="s">
        <v>7895</v>
      </c>
      <c r="F608">
        <v>61.5</v>
      </c>
      <c r="G608" s="2" t="s">
        <v>7896</v>
      </c>
      <c r="H608" s="2" t="s">
        <v>7897</v>
      </c>
      <c r="I608">
        <v>60.9</v>
      </c>
      <c r="J608">
        <v>60.77</v>
      </c>
      <c r="K608" s="2" t="s">
        <v>7898</v>
      </c>
      <c r="N608">
        <v>100</v>
      </c>
      <c r="O608" s="2" t="s">
        <v>3</v>
      </c>
      <c r="P608" s="2" t="s">
        <v>3</v>
      </c>
      <c r="Q608" s="2" t="s">
        <v>4</v>
      </c>
      <c r="R608" s="1">
        <v>40749</v>
      </c>
      <c r="S608" s="2" t="s">
        <v>270</v>
      </c>
      <c r="T608" s="2" t="s">
        <v>161</v>
      </c>
      <c r="U608" s="2" t="s">
        <v>7</v>
      </c>
      <c r="V608" s="2" t="s">
        <v>7</v>
      </c>
      <c r="W608">
        <v>43.87</v>
      </c>
      <c r="X608" s="3">
        <v>3577.78</v>
      </c>
      <c r="Y608">
        <v>17.350000000000001</v>
      </c>
      <c r="Z608" s="3">
        <v>2320.13</v>
      </c>
    </row>
    <row r="609" spans="1:26" hidden="1">
      <c r="B609">
        <f t="shared" si="17"/>
        <v>0</v>
      </c>
      <c r="C609" s="2" t="s">
        <v>7899</v>
      </c>
      <c r="D609" s="2" t="s">
        <v>1133</v>
      </c>
      <c r="E609" s="2" t="s">
        <v>962</v>
      </c>
      <c r="F609" s="3">
        <v>29370.07</v>
      </c>
      <c r="G609" s="2" t="s">
        <v>7900</v>
      </c>
      <c r="H609" s="2" t="s">
        <v>8328</v>
      </c>
      <c r="I609">
        <v>55.36</v>
      </c>
      <c r="J609">
        <v>57.3</v>
      </c>
      <c r="K609" s="2" t="s">
        <v>7901</v>
      </c>
      <c r="L609">
        <v>63.83</v>
      </c>
      <c r="M609">
        <v>65.959999999999994</v>
      </c>
      <c r="N609">
        <v>100</v>
      </c>
      <c r="O609" s="2" t="s">
        <v>3</v>
      </c>
      <c r="P609" s="2" t="s">
        <v>3</v>
      </c>
      <c r="Q609" s="2" t="s">
        <v>4</v>
      </c>
      <c r="R609" s="1">
        <v>40745</v>
      </c>
      <c r="S609" s="2" t="s">
        <v>59</v>
      </c>
      <c r="T609" s="2" t="s">
        <v>178</v>
      </c>
      <c r="U609" s="2" t="s">
        <v>38</v>
      </c>
      <c r="V609" s="2" t="s">
        <v>145</v>
      </c>
      <c r="W609" s="3">
        <v>67343.399999999994</v>
      </c>
      <c r="X609" s="3">
        <v>45001.9</v>
      </c>
      <c r="Y609" s="3">
        <v>15990.8</v>
      </c>
      <c r="Z609" s="3">
        <v>10237.9</v>
      </c>
    </row>
    <row r="610" spans="1:26" hidden="1">
      <c r="B610">
        <f t="shared" si="17"/>
        <v>0</v>
      </c>
      <c r="C610" s="2" t="s">
        <v>7902</v>
      </c>
      <c r="D610" s="2" t="s">
        <v>7903</v>
      </c>
      <c r="E610" s="2" t="s">
        <v>1014</v>
      </c>
      <c r="F610">
        <v>40.090000000000003</v>
      </c>
      <c r="G610" s="2" t="s">
        <v>7904</v>
      </c>
      <c r="H610" s="2" t="s">
        <v>8329</v>
      </c>
      <c r="I610">
        <v>19.899999999999999</v>
      </c>
      <c r="J610">
        <v>20.100000000000001</v>
      </c>
      <c r="K610" s="2" t="s">
        <v>7905</v>
      </c>
      <c r="L610">
        <v>5.96</v>
      </c>
      <c r="M610">
        <v>5.97</v>
      </c>
      <c r="N610">
        <v>89.03</v>
      </c>
      <c r="O610" s="2" t="s">
        <v>3</v>
      </c>
      <c r="P610" s="2" t="s">
        <v>3</v>
      </c>
      <c r="Q610" s="2" t="s">
        <v>4</v>
      </c>
      <c r="R610" s="1">
        <v>40744</v>
      </c>
      <c r="S610" s="2" t="s">
        <v>99</v>
      </c>
      <c r="T610" s="2" t="s">
        <v>99</v>
      </c>
      <c r="U610" s="2" t="s">
        <v>100</v>
      </c>
      <c r="V610" s="2" t="s">
        <v>145</v>
      </c>
      <c r="W610">
        <v>8.9</v>
      </c>
      <c r="X610" s="3">
        <v>67218</v>
      </c>
      <c r="Y610">
        <v>16</v>
      </c>
      <c r="Z610" s="3">
        <v>195899</v>
      </c>
    </row>
    <row r="611" spans="1:26" hidden="1">
      <c r="A611">
        <f>IF(S611=T611,1,0)</f>
        <v>0</v>
      </c>
      <c r="B611">
        <f t="shared" si="17"/>
        <v>1</v>
      </c>
      <c r="C611" s="2" t="s">
        <v>7906</v>
      </c>
      <c r="D611" s="2" t="s">
        <v>7907</v>
      </c>
      <c r="E611" s="2" t="s">
        <v>7046</v>
      </c>
      <c r="G611" s="2" t="s">
        <v>8330</v>
      </c>
      <c r="H611" s="2" t="s">
        <v>7908</v>
      </c>
      <c r="I611">
        <v>17.52</v>
      </c>
      <c r="J611">
        <v>17.11</v>
      </c>
      <c r="K611" s="2" t="s">
        <v>7909</v>
      </c>
      <c r="N611">
        <v>100</v>
      </c>
      <c r="O611" s="2" t="s">
        <v>3</v>
      </c>
      <c r="P611" s="2" t="s">
        <v>3</v>
      </c>
      <c r="Q611" s="2" t="s">
        <v>4</v>
      </c>
      <c r="R611" s="1">
        <v>40744</v>
      </c>
      <c r="S611" s="2" t="s">
        <v>183</v>
      </c>
      <c r="T611" s="2" t="s">
        <v>392</v>
      </c>
      <c r="U611" s="2" t="s">
        <v>6</v>
      </c>
      <c r="V611" s="2" t="s">
        <v>6</v>
      </c>
      <c r="W611">
        <v>138.41</v>
      </c>
      <c r="X611" s="3">
        <v>61944</v>
      </c>
      <c r="Y611">
        <v>204.04</v>
      </c>
      <c r="Z611" s="3">
        <v>39964</v>
      </c>
    </row>
    <row r="612" spans="1:26" hidden="1">
      <c r="B612">
        <f t="shared" si="17"/>
        <v>0</v>
      </c>
      <c r="C612" s="2" t="s">
        <v>7910</v>
      </c>
      <c r="D612" s="2" t="s">
        <v>7911</v>
      </c>
      <c r="E612" s="2" t="s">
        <v>1414</v>
      </c>
      <c r="F612" s="3">
        <v>8111.84</v>
      </c>
      <c r="G612" s="2" t="s">
        <v>8331</v>
      </c>
      <c r="H612" s="2" t="s">
        <v>8332</v>
      </c>
      <c r="I612">
        <v>51.31</v>
      </c>
      <c r="J612">
        <v>53.2</v>
      </c>
      <c r="K612" s="2" t="s">
        <v>7912</v>
      </c>
      <c r="L612">
        <v>35.869999999999997</v>
      </c>
      <c r="M612">
        <v>36.72</v>
      </c>
      <c r="N612">
        <v>100</v>
      </c>
      <c r="O612" s="2" t="s">
        <v>3</v>
      </c>
      <c r="P612" s="2" t="s">
        <v>3</v>
      </c>
      <c r="Q612" s="2" t="s">
        <v>4</v>
      </c>
      <c r="R612" s="1">
        <v>40744</v>
      </c>
      <c r="S612" s="2" t="s">
        <v>7913</v>
      </c>
      <c r="T612" s="2" t="s">
        <v>1154</v>
      </c>
      <c r="U612" s="2" t="s">
        <v>727</v>
      </c>
      <c r="V612" s="2" t="s">
        <v>1155</v>
      </c>
      <c r="W612" s="3">
        <v>4444.3</v>
      </c>
      <c r="X612" s="3">
        <v>6354.8</v>
      </c>
      <c r="Y612" s="3">
        <v>5444.2</v>
      </c>
      <c r="Z612" s="3">
        <v>5301</v>
      </c>
    </row>
    <row r="613" spans="1:26" hidden="1">
      <c r="B613">
        <f t="shared" si="17"/>
        <v>0</v>
      </c>
      <c r="C613" s="2" t="s">
        <v>7914</v>
      </c>
      <c r="D613" s="2" t="s">
        <v>7915</v>
      </c>
      <c r="E613" s="2" t="s">
        <v>7916</v>
      </c>
      <c r="F613">
        <v>453</v>
      </c>
      <c r="G613" s="2" t="s">
        <v>7917</v>
      </c>
      <c r="H613" s="2" t="s">
        <v>7918</v>
      </c>
      <c r="I613">
        <v>43.15</v>
      </c>
      <c r="J613">
        <v>43.32</v>
      </c>
      <c r="K613" s="2" t="s">
        <v>2946</v>
      </c>
      <c r="N613">
        <v>100</v>
      </c>
      <c r="O613" s="2" t="s">
        <v>3</v>
      </c>
      <c r="P613" s="2" t="s">
        <v>3</v>
      </c>
      <c r="Q613" s="2" t="s">
        <v>4</v>
      </c>
      <c r="R613" s="1">
        <v>40743</v>
      </c>
      <c r="S613" s="2" t="s">
        <v>7919</v>
      </c>
      <c r="T613" s="2" t="s">
        <v>782</v>
      </c>
      <c r="U613" s="2" t="s">
        <v>72</v>
      </c>
      <c r="V613" s="2" t="s">
        <v>280</v>
      </c>
      <c r="W613">
        <v>173.25</v>
      </c>
      <c r="X613" s="3">
        <v>1216.0999999999999</v>
      </c>
      <c r="Y613">
        <v>64.06</v>
      </c>
      <c r="Z613" s="3">
        <v>2117.6999999999998</v>
      </c>
    </row>
    <row r="614" spans="1:26" hidden="1">
      <c r="A614">
        <f>IF(S614=T614,1,0)</f>
        <v>0</v>
      </c>
      <c r="B614">
        <f t="shared" si="17"/>
        <v>1</v>
      </c>
      <c r="C614" s="2" t="s">
        <v>7920</v>
      </c>
      <c r="D614" s="2" t="s">
        <v>7921</v>
      </c>
      <c r="E614" s="2" t="s">
        <v>6490</v>
      </c>
      <c r="F614">
        <v>486</v>
      </c>
      <c r="G614" s="2" t="s">
        <v>7922</v>
      </c>
      <c r="H614" s="2" t="s">
        <v>7923</v>
      </c>
      <c r="I614">
        <v>9.98</v>
      </c>
      <c r="J614">
        <v>10.93</v>
      </c>
      <c r="K614" s="2" t="s">
        <v>2946</v>
      </c>
      <c r="N614">
        <v>100</v>
      </c>
      <c r="O614" s="2" t="s">
        <v>3</v>
      </c>
      <c r="P614" s="2" t="s">
        <v>3</v>
      </c>
      <c r="Q614" s="2" t="s">
        <v>4</v>
      </c>
      <c r="R614" s="1">
        <v>40819</v>
      </c>
      <c r="S614" s="2" t="s">
        <v>2734</v>
      </c>
      <c r="T614" s="2" t="s">
        <v>1923</v>
      </c>
      <c r="U614" s="2" t="s">
        <v>813</v>
      </c>
      <c r="V614" s="2" t="s">
        <v>813</v>
      </c>
      <c r="W614">
        <v>193.05</v>
      </c>
      <c r="X614" s="3">
        <v>2840.9</v>
      </c>
      <c r="Y614">
        <v>255.31</v>
      </c>
      <c r="Z614" s="3">
        <v>1738.7</v>
      </c>
    </row>
    <row r="615" spans="1:26" hidden="1">
      <c r="A615">
        <f>IF(S615=T615,1,0)</f>
        <v>0</v>
      </c>
      <c r="B615">
        <f t="shared" si="17"/>
        <v>1</v>
      </c>
      <c r="C615" s="2" t="s">
        <v>7924</v>
      </c>
      <c r="D615" s="2" t="s">
        <v>7925</v>
      </c>
      <c r="E615" s="2" t="s">
        <v>7926</v>
      </c>
      <c r="F615">
        <v>17</v>
      </c>
      <c r="G615" s="2" t="s">
        <v>7927</v>
      </c>
      <c r="H615" s="2" t="s">
        <v>7928</v>
      </c>
      <c r="I615">
        <v>14.62</v>
      </c>
      <c r="J615">
        <v>14.75</v>
      </c>
      <c r="K615" s="2" t="s">
        <v>2946</v>
      </c>
      <c r="N615">
        <v>100</v>
      </c>
      <c r="O615" s="2" t="s">
        <v>3</v>
      </c>
      <c r="P615" s="2" t="s">
        <v>3</v>
      </c>
      <c r="Q615" s="2" t="s">
        <v>4</v>
      </c>
      <c r="R615" s="1">
        <v>40738</v>
      </c>
      <c r="S615" s="2" t="s">
        <v>93</v>
      </c>
      <c r="T615" s="2" t="s">
        <v>227</v>
      </c>
      <c r="U615" s="2" t="s">
        <v>95</v>
      </c>
      <c r="V615" s="2" t="s">
        <v>95</v>
      </c>
      <c r="W615">
        <v>6.44</v>
      </c>
      <c r="X615">
        <v>24.47</v>
      </c>
      <c r="Y615">
        <v>2.2400000000000002</v>
      </c>
      <c r="Z615">
        <v>49.25</v>
      </c>
    </row>
    <row r="616" spans="1:26" hidden="1">
      <c r="B616">
        <f t="shared" si="17"/>
        <v>0</v>
      </c>
      <c r="C616" s="2" t="s">
        <v>7929</v>
      </c>
      <c r="D616" s="2" t="s">
        <v>7930</v>
      </c>
      <c r="E616" s="2" t="s">
        <v>7931</v>
      </c>
      <c r="F616">
        <v>132.18</v>
      </c>
      <c r="G616" s="2" t="s">
        <v>7932</v>
      </c>
      <c r="H616" s="2" t="s">
        <v>7933</v>
      </c>
      <c r="I616">
        <v>13.2</v>
      </c>
      <c r="J616">
        <v>13.12</v>
      </c>
      <c r="K616" s="2" t="s">
        <v>2946</v>
      </c>
      <c r="N616">
        <v>100</v>
      </c>
      <c r="O616" s="2" t="s">
        <v>3</v>
      </c>
      <c r="P616" s="2" t="s">
        <v>3</v>
      </c>
      <c r="Q616" s="2" t="s">
        <v>4</v>
      </c>
      <c r="R616" s="1">
        <v>40735</v>
      </c>
      <c r="S616" s="2" t="s">
        <v>5</v>
      </c>
      <c r="T616" s="2" t="s">
        <v>11</v>
      </c>
      <c r="U616" s="2" t="s">
        <v>85</v>
      </c>
      <c r="V616" s="2" t="s">
        <v>7</v>
      </c>
      <c r="W616">
        <v>22.72</v>
      </c>
      <c r="X616">
        <v>436.41</v>
      </c>
      <c r="Y616">
        <v>16.05</v>
      </c>
      <c r="Z616">
        <v>391.99</v>
      </c>
    </row>
    <row r="617" spans="1:26" hidden="1">
      <c r="B617">
        <f t="shared" si="17"/>
        <v>0</v>
      </c>
      <c r="C617" s="2" t="s">
        <v>7934</v>
      </c>
      <c r="D617" s="2" t="s">
        <v>7935</v>
      </c>
      <c r="E617" s="2" t="s">
        <v>7936</v>
      </c>
      <c r="F617">
        <v>32.5</v>
      </c>
      <c r="G617" s="2" t="s">
        <v>7937</v>
      </c>
      <c r="H617" s="2" t="s">
        <v>7938</v>
      </c>
      <c r="I617">
        <v>4.0599999999999996</v>
      </c>
      <c r="J617">
        <v>3.76</v>
      </c>
      <c r="K617" s="2" t="s">
        <v>2946</v>
      </c>
      <c r="N617">
        <v>100</v>
      </c>
      <c r="O617" s="2" t="s">
        <v>3</v>
      </c>
      <c r="P617" s="2" t="s">
        <v>3</v>
      </c>
      <c r="Q617" s="2" t="s">
        <v>4</v>
      </c>
      <c r="R617" s="1">
        <v>40735</v>
      </c>
      <c r="S617" s="2" t="s">
        <v>48</v>
      </c>
      <c r="T617" s="2" t="s">
        <v>12</v>
      </c>
      <c r="U617" s="2" t="s">
        <v>24</v>
      </c>
      <c r="V617" s="2" t="s">
        <v>7</v>
      </c>
      <c r="W617">
        <v>6.02</v>
      </c>
      <c r="X617">
        <v>74.88</v>
      </c>
      <c r="Y617">
        <v>0.84</v>
      </c>
      <c r="Z617">
        <v>65.55</v>
      </c>
    </row>
    <row r="618" spans="1:26" hidden="1">
      <c r="A618">
        <f>IF(S618=T618,1,0)</f>
        <v>0</v>
      </c>
      <c r="B618">
        <f t="shared" si="17"/>
        <v>1</v>
      </c>
      <c r="C618" s="2" t="s">
        <v>7939</v>
      </c>
      <c r="D618" s="2" t="s">
        <v>7940</v>
      </c>
      <c r="E618" s="2" t="s">
        <v>5325</v>
      </c>
      <c r="G618" s="2" t="s">
        <v>7941</v>
      </c>
      <c r="H618" s="2" t="s">
        <v>7942</v>
      </c>
      <c r="I618">
        <v>17</v>
      </c>
      <c r="J618">
        <v>16.54</v>
      </c>
      <c r="K618" s="2" t="s">
        <v>2946</v>
      </c>
      <c r="N618">
        <v>100</v>
      </c>
      <c r="O618" s="2" t="s">
        <v>3</v>
      </c>
      <c r="P618" s="2" t="s">
        <v>3</v>
      </c>
      <c r="Q618" s="2" t="s">
        <v>4</v>
      </c>
      <c r="R618" s="1">
        <v>40732</v>
      </c>
      <c r="S618" s="2" t="s">
        <v>525</v>
      </c>
      <c r="T618" s="2" t="s">
        <v>136</v>
      </c>
      <c r="U618" s="2" t="s">
        <v>526</v>
      </c>
      <c r="V618" s="2" t="s">
        <v>526</v>
      </c>
      <c r="W618">
        <v>5.76</v>
      </c>
      <c r="X618" s="3">
        <v>2865.81</v>
      </c>
      <c r="Y618" s="3">
        <v>2338.89</v>
      </c>
      <c r="Z618" s="3">
        <v>6822.88</v>
      </c>
    </row>
    <row r="619" spans="1:26" hidden="1">
      <c r="B619">
        <f t="shared" si="17"/>
        <v>0</v>
      </c>
      <c r="C619" s="2" t="s">
        <v>7943</v>
      </c>
      <c r="D619" s="2" t="s">
        <v>7944</v>
      </c>
      <c r="E619" s="2" t="s">
        <v>6748</v>
      </c>
      <c r="F619">
        <v>777.67</v>
      </c>
      <c r="G619" s="2" t="s">
        <v>8333</v>
      </c>
      <c r="H619" s="2" t="s">
        <v>7945</v>
      </c>
      <c r="I619">
        <v>80.05</v>
      </c>
      <c r="J619">
        <v>80.16</v>
      </c>
      <c r="K619" s="2" t="s">
        <v>7946</v>
      </c>
      <c r="L619">
        <v>85.08</v>
      </c>
      <c r="M619">
        <v>85.22</v>
      </c>
      <c r="N619">
        <v>100</v>
      </c>
      <c r="O619" s="2" t="s">
        <v>3</v>
      </c>
      <c r="P619" s="2" t="s">
        <v>3</v>
      </c>
      <c r="Q619" s="2" t="s">
        <v>4</v>
      </c>
      <c r="R619" s="1">
        <v>40729</v>
      </c>
      <c r="S619" s="2" t="s">
        <v>6821</v>
      </c>
      <c r="T619" s="2" t="s">
        <v>463</v>
      </c>
      <c r="U619" s="2" t="s">
        <v>146</v>
      </c>
      <c r="V619" s="2" t="s">
        <v>120</v>
      </c>
      <c r="W619">
        <v>502.24</v>
      </c>
      <c r="X619" s="3">
        <v>12811</v>
      </c>
      <c r="Y619">
        <v>727.88</v>
      </c>
      <c r="Z619" s="3">
        <v>23577</v>
      </c>
    </row>
    <row r="620" spans="1:26" hidden="1">
      <c r="A620">
        <f>IF(S620=T620,1,0)</f>
        <v>1</v>
      </c>
      <c r="B620">
        <f t="shared" si="17"/>
        <v>1</v>
      </c>
      <c r="C620" s="2" t="s">
        <v>7947</v>
      </c>
      <c r="D620" s="2" t="s">
        <v>7948</v>
      </c>
      <c r="E620" s="2" t="s">
        <v>5510</v>
      </c>
      <c r="F620">
        <v>0.7</v>
      </c>
      <c r="G620" s="2" t="s">
        <v>7949</v>
      </c>
      <c r="H620" s="2" t="s">
        <v>7950</v>
      </c>
      <c r="I620">
        <v>3.5</v>
      </c>
      <c r="J620">
        <v>3.5</v>
      </c>
      <c r="K620" s="2" t="s">
        <v>7951</v>
      </c>
      <c r="L620">
        <v>0.32</v>
      </c>
      <c r="M620">
        <v>0.32</v>
      </c>
      <c r="N620">
        <v>100</v>
      </c>
      <c r="O620" s="2" t="s">
        <v>3</v>
      </c>
      <c r="P620" s="2" t="s">
        <v>3</v>
      </c>
      <c r="Q620" s="2" t="s">
        <v>4</v>
      </c>
      <c r="R620" s="1">
        <v>40721</v>
      </c>
      <c r="S620" s="2" t="s">
        <v>65</v>
      </c>
      <c r="T620" s="2" t="s">
        <v>65</v>
      </c>
      <c r="U620" s="2" t="s">
        <v>66</v>
      </c>
      <c r="V620" s="2" t="s">
        <v>66</v>
      </c>
      <c r="W620">
        <v>13.5</v>
      </c>
      <c r="X620">
        <v>10.5</v>
      </c>
      <c r="Y620">
        <v>246</v>
      </c>
      <c r="Z620">
        <v>217.62</v>
      </c>
    </row>
    <row r="621" spans="1:26" hidden="1">
      <c r="B621">
        <f t="shared" si="17"/>
        <v>0</v>
      </c>
      <c r="C621" s="2" t="s">
        <v>7952</v>
      </c>
      <c r="D621" s="2" t="s">
        <v>7953</v>
      </c>
      <c r="E621" s="2" t="s">
        <v>7954</v>
      </c>
      <c r="F621">
        <v>55</v>
      </c>
      <c r="G621" s="2" t="s">
        <v>7955</v>
      </c>
      <c r="H621" s="2" t="s">
        <v>7956</v>
      </c>
      <c r="I621">
        <v>12.6</v>
      </c>
      <c r="J621">
        <v>14.94</v>
      </c>
      <c r="K621" s="2" t="s">
        <v>2946</v>
      </c>
      <c r="N621">
        <v>100</v>
      </c>
      <c r="O621" s="2" t="s">
        <v>3</v>
      </c>
      <c r="P621" s="2" t="s">
        <v>3</v>
      </c>
      <c r="Q621" s="2" t="s">
        <v>4</v>
      </c>
      <c r="R621" s="1">
        <v>40715</v>
      </c>
      <c r="S621" s="2" t="s">
        <v>2490</v>
      </c>
      <c r="T621" s="2" t="s">
        <v>537</v>
      </c>
      <c r="U621" s="2" t="s">
        <v>557</v>
      </c>
      <c r="V621" s="2" t="s">
        <v>640</v>
      </c>
      <c r="W621">
        <v>48.29</v>
      </c>
      <c r="X621">
        <v>94.34</v>
      </c>
      <c r="Y621">
        <v>18.579999999999998</v>
      </c>
      <c r="Z621">
        <v>56.76</v>
      </c>
    </row>
    <row r="622" spans="1:26" hidden="1">
      <c r="B622">
        <f t="shared" si="17"/>
        <v>0</v>
      </c>
      <c r="C622" s="2" t="s">
        <v>7957</v>
      </c>
      <c r="D622" s="2" t="s">
        <v>7958</v>
      </c>
      <c r="E622" s="2" t="s">
        <v>7959</v>
      </c>
      <c r="G622" s="2" t="s">
        <v>7960</v>
      </c>
      <c r="H622" s="2" t="s">
        <v>7961</v>
      </c>
      <c r="I622">
        <v>2.68</v>
      </c>
      <c r="J622">
        <v>2.65</v>
      </c>
      <c r="K622" s="2" t="s">
        <v>2946</v>
      </c>
      <c r="N622">
        <v>100</v>
      </c>
      <c r="O622" s="2" t="s">
        <v>3</v>
      </c>
      <c r="P622" s="2" t="s">
        <v>3</v>
      </c>
      <c r="Q622" s="2" t="s">
        <v>4</v>
      </c>
      <c r="R622" s="1">
        <v>40716</v>
      </c>
      <c r="S622" s="2" t="s">
        <v>553</v>
      </c>
      <c r="T622" s="2" t="s">
        <v>7919</v>
      </c>
      <c r="U622" s="2" t="s">
        <v>415</v>
      </c>
      <c r="V622" s="2" t="s">
        <v>72</v>
      </c>
      <c r="W622">
        <v>39.29</v>
      </c>
      <c r="X622">
        <v>79.739999999999995</v>
      </c>
      <c r="Y622">
        <v>48.12</v>
      </c>
      <c r="Z622">
        <v>43.89</v>
      </c>
    </row>
    <row r="623" spans="1:26" hidden="1">
      <c r="B623">
        <f t="shared" si="17"/>
        <v>0</v>
      </c>
      <c r="C623" s="2" t="s">
        <v>7962</v>
      </c>
      <c r="D623" s="2" t="s">
        <v>7963</v>
      </c>
      <c r="E623" s="2" t="s">
        <v>2806</v>
      </c>
      <c r="F623">
        <v>100.06</v>
      </c>
      <c r="G623" s="2" t="s">
        <v>7964</v>
      </c>
      <c r="H623" s="2" t="s">
        <v>7965</v>
      </c>
      <c r="I623">
        <v>99.74</v>
      </c>
      <c r="J623">
        <v>98.97</v>
      </c>
      <c r="K623" s="2" t="s">
        <v>7966</v>
      </c>
      <c r="N623">
        <v>100</v>
      </c>
      <c r="O623" s="2" t="s">
        <v>3</v>
      </c>
      <c r="P623" s="2" t="s">
        <v>3</v>
      </c>
      <c r="Q623" s="2" t="s">
        <v>4</v>
      </c>
      <c r="R623" s="1">
        <v>40716</v>
      </c>
      <c r="S623" s="2" t="s">
        <v>812</v>
      </c>
      <c r="T623" s="2" t="s">
        <v>1923</v>
      </c>
      <c r="U623" s="2" t="s">
        <v>1386</v>
      </c>
      <c r="V623" s="2" t="s">
        <v>813</v>
      </c>
      <c r="W623">
        <v>99.01</v>
      </c>
      <c r="X623" s="3">
        <v>6000</v>
      </c>
      <c r="Y623">
        <v>195.64</v>
      </c>
      <c r="Z623" s="3">
        <v>6009</v>
      </c>
    </row>
    <row r="624" spans="1:26" hidden="1">
      <c r="A624">
        <f>IF(S624=T624,1,0)</f>
        <v>1</v>
      </c>
      <c r="B624">
        <f t="shared" si="17"/>
        <v>1</v>
      </c>
      <c r="C624" s="2" t="s">
        <v>7967</v>
      </c>
      <c r="D624" s="2" t="s">
        <v>7968</v>
      </c>
      <c r="E624" s="2" t="s">
        <v>7969</v>
      </c>
      <c r="F624" s="3">
        <v>1180</v>
      </c>
      <c r="G624" s="2" t="s">
        <v>7970</v>
      </c>
      <c r="H624" s="2" t="s">
        <v>7971</v>
      </c>
      <c r="I624">
        <v>34.18</v>
      </c>
      <c r="J624">
        <v>32.96</v>
      </c>
      <c r="K624" s="2" t="s">
        <v>2946</v>
      </c>
      <c r="N624">
        <v>100</v>
      </c>
      <c r="O624" s="2" t="s">
        <v>3</v>
      </c>
      <c r="P624" s="2" t="s">
        <v>3</v>
      </c>
      <c r="Q624" s="2" t="s">
        <v>4</v>
      </c>
      <c r="R624" s="1">
        <v>40919</v>
      </c>
      <c r="S624" s="2" t="s">
        <v>234</v>
      </c>
      <c r="T624" s="2" t="s">
        <v>234</v>
      </c>
      <c r="U624" s="2" t="s">
        <v>236</v>
      </c>
      <c r="V624" s="2" t="s">
        <v>236</v>
      </c>
      <c r="W624" s="3">
        <v>1029.31</v>
      </c>
      <c r="X624" s="3">
        <v>3379.95</v>
      </c>
      <c r="Y624" s="3">
        <v>2805.18</v>
      </c>
      <c r="Z624" s="3">
        <v>17705.650000000001</v>
      </c>
    </row>
    <row r="625" spans="1:26" hidden="1">
      <c r="B625">
        <f t="shared" si="17"/>
        <v>0</v>
      </c>
      <c r="C625" s="2" t="s">
        <v>7972</v>
      </c>
      <c r="D625" s="2" t="s">
        <v>7973</v>
      </c>
      <c r="E625" s="2" t="s">
        <v>7974</v>
      </c>
      <c r="F625">
        <v>8.0399999999999991</v>
      </c>
      <c r="G625" s="2" t="s">
        <v>7975</v>
      </c>
      <c r="H625" s="2" t="s">
        <v>7976</v>
      </c>
      <c r="I625">
        <v>0.45</v>
      </c>
      <c r="J625">
        <v>0.45</v>
      </c>
      <c r="K625" s="2" t="s">
        <v>2946</v>
      </c>
      <c r="N625">
        <v>100</v>
      </c>
      <c r="O625" s="2" t="s">
        <v>3</v>
      </c>
      <c r="P625" s="2" t="s">
        <v>3</v>
      </c>
      <c r="Q625" s="2" t="s">
        <v>4</v>
      </c>
      <c r="R625" s="1">
        <v>40715</v>
      </c>
      <c r="S625" s="2" t="s">
        <v>334</v>
      </c>
      <c r="T625" s="2" t="s">
        <v>334</v>
      </c>
      <c r="U625" s="2" t="s">
        <v>120</v>
      </c>
      <c r="V625" s="2" t="s">
        <v>335</v>
      </c>
      <c r="W625">
        <v>0.48</v>
      </c>
      <c r="X625">
        <v>0.05</v>
      </c>
      <c r="Y625">
        <v>2.85</v>
      </c>
      <c r="Z625">
        <v>0.34</v>
      </c>
    </row>
    <row r="626" spans="1:26" hidden="1">
      <c r="A626">
        <f>IF(S626=T626,1,0)</f>
        <v>0</v>
      </c>
      <c r="B626">
        <f t="shared" si="17"/>
        <v>1</v>
      </c>
      <c r="C626" s="2" t="s">
        <v>7977</v>
      </c>
      <c r="D626" s="2" t="s">
        <v>896</v>
      </c>
      <c r="E626" s="2" t="s">
        <v>1496</v>
      </c>
      <c r="F626">
        <v>344.07</v>
      </c>
      <c r="G626" s="2" t="s">
        <v>7978</v>
      </c>
      <c r="H626" s="2" t="s">
        <v>7979</v>
      </c>
      <c r="I626">
        <v>8.34</v>
      </c>
      <c r="J626">
        <v>7.7</v>
      </c>
      <c r="K626" s="2" t="s">
        <v>7980</v>
      </c>
      <c r="L626">
        <v>20.37</v>
      </c>
      <c r="M626">
        <v>26.8</v>
      </c>
      <c r="N626">
        <v>100</v>
      </c>
      <c r="O626" s="2" t="s">
        <v>3</v>
      </c>
      <c r="P626" s="2" t="s">
        <v>3</v>
      </c>
      <c r="Q626" s="2" t="s">
        <v>4</v>
      </c>
      <c r="R626" s="1">
        <v>40714</v>
      </c>
      <c r="S626" s="2" t="s">
        <v>173</v>
      </c>
      <c r="T626" s="2" t="s">
        <v>65</v>
      </c>
      <c r="U626" s="2" t="s">
        <v>66</v>
      </c>
      <c r="V626" s="2" t="s">
        <v>66</v>
      </c>
      <c r="W626">
        <v>104.14</v>
      </c>
      <c r="X626">
        <v>762.72</v>
      </c>
      <c r="Y626" s="3">
        <v>2595.73</v>
      </c>
      <c r="Z626" s="3">
        <v>13951.53</v>
      </c>
    </row>
    <row r="627" spans="1:26" hidden="1">
      <c r="B627">
        <f t="shared" si="17"/>
        <v>0</v>
      </c>
      <c r="C627" s="2" t="s">
        <v>7981</v>
      </c>
      <c r="D627" s="2" t="s">
        <v>7982</v>
      </c>
      <c r="E627" s="2" t="s">
        <v>7983</v>
      </c>
      <c r="F627">
        <v>557.83000000000004</v>
      </c>
      <c r="G627" s="2" t="s">
        <v>8334</v>
      </c>
      <c r="H627" s="2" t="s">
        <v>8335</v>
      </c>
      <c r="I627">
        <v>51.92</v>
      </c>
      <c r="J627">
        <v>52.35</v>
      </c>
      <c r="K627" s="2" t="s">
        <v>7984</v>
      </c>
      <c r="N627">
        <v>100</v>
      </c>
      <c r="O627" s="2" t="s">
        <v>3</v>
      </c>
      <c r="P627" s="2" t="s">
        <v>3</v>
      </c>
      <c r="Q627" s="2" t="s">
        <v>4</v>
      </c>
      <c r="R627" s="1">
        <v>40714</v>
      </c>
      <c r="S627" s="2" t="s">
        <v>7985</v>
      </c>
      <c r="T627" s="2" t="s">
        <v>350</v>
      </c>
      <c r="U627" s="2" t="s">
        <v>142</v>
      </c>
      <c r="V627" s="2" t="s">
        <v>351</v>
      </c>
      <c r="W627">
        <v>309.23</v>
      </c>
      <c r="X627" s="3">
        <v>1556.8</v>
      </c>
      <c r="Y627">
        <v>338.15</v>
      </c>
      <c r="Z627" s="3">
        <v>1702.6</v>
      </c>
    </row>
    <row r="628" spans="1:26" hidden="1">
      <c r="B628">
        <f t="shared" si="17"/>
        <v>0</v>
      </c>
      <c r="C628" s="2" t="s">
        <v>7986</v>
      </c>
      <c r="D628" s="2" t="s">
        <v>7987</v>
      </c>
      <c r="E628" s="2" t="s">
        <v>7988</v>
      </c>
      <c r="F628">
        <v>497.86</v>
      </c>
      <c r="G628" s="2" t="s">
        <v>7989</v>
      </c>
      <c r="H628" s="2" t="s">
        <v>7990</v>
      </c>
      <c r="I628">
        <v>28.5</v>
      </c>
      <c r="J628">
        <v>28.51</v>
      </c>
      <c r="K628" s="2" t="s">
        <v>7991</v>
      </c>
      <c r="L628">
        <v>21.91</v>
      </c>
      <c r="M628">
        <v>21.94</v>
      </c>
      <c r="N628">
        <v>100</v>
      </c>
      <c r="O628" s="2" t="s">
        <v>3</v>
      </c>
      <c r="P628" s="2" t="s">
        <v>3</v>
      </c>
      <c r="Q628" s="2" t="s">
        <v>4</v>
      </c>
      <c r="R628" s="1">
        <v>40710</v>
      </c>
      <c r="S628" s="2" t="s">
        <v>48</v>
      </c>
      <c r="T628" s="2" t="s">
        <v>394</v>
      </c>
      <c r="U628" s="2" t="s">
        <v>357</v>
      </c>
      <c r="V628" s="2" t="s">
        <v>94</v>
      </c>
      <c r="W628">
        <v>83.72</v>
      </c>
      <c r="X628">
        <v>258.05</v>
      </c>
      <c r="Y628">
        <v>146.47999999999999</v>
      </c>
      <c r="Z628">
        <v>505.24</v>
      </c>
    </row>
    <row r="629" spans="1:26" hidden="1">
      <c r="A629">
        <f>IF(S629=T629,1,0)</f>
        <v>1</v>
      </c>
      <c r="B629">
        <f t="shared" si="17"/>
        <v>1</v>
      </c>
      <c r="C629" s="2" t="s">
        <v>7992</v>
      </c>
      <c r="D629" s="2" t="s">
        <v>1266</v>
      </c>
      <c r="E629" s="2" t="s">
        <v>1235</v>
      </c>
      <c r="F629">
        <v>126.95</v>
      </c>
      <c r="G629" s="2" t="s">
        <v>7993</v>
      </c>
      <c r="H629" s="2" t="s">
        <v>7994</v>
      </c>
      <c r="I629">
        <v>10.32</v>
      </c>
      <c r="J629">
        <v>9.85</v>
      </c>
      <c r="K629" s="2" t="s">
        <v>7995</v>
      </c>
      <c r="L629">
        <v>11</v>
      </c>
      <c r="M629">
        <v>20.100000000000001</v>
      </c>
      <c r="N629">
        <v>100</v>
      </c>
      <c r="O629" s="2" t="s">
        <v>3</v>
      </c>
      <c r="P629" s="2" t="s">
        <v>3</v>
      </c>
      <c r="Q629" s="2" t="s">
        <v>4</v>
      </c>
      <c r="R629" s="1">
        <v>40709</v>
      </c>
      <c r="S629" s="2" t="s">
        <v>65</v>
      </c>
      <c r="T629" s="2" t="s">
        <v>65</v>
      </c>
      <c r="U629" s="2" t="s">
        <v>66</v>
      </c>
      <c r="V629" s="2" t="s">
        <v>66</v>
      </c>
      <c r="W629">
        <v>77.680000000000007</v>
      </c>
      <c r="X629">
        <v>501.28</v>
      </c>
      <c r="Y629" s="3">
        <v>1801.29</v>
      </c>
      <c r="Z629" s="3">
        <v>9755.2800000000007</v>
      </c>
    </row>
    <row r="630" spans="1:26" hidden="1">
      <c r="B630">
        <f t="shared" si="17"/>
        <v>0</v>
      </c>
      <c r="C630" s="2" t="s">
        <v>7996</v>
      </c>
      <c r="D630" s="2" t="s">
        <v>1710</v>
      </c>
      <c r="E630" s="2" t="s">
        <v>7997</v>
      </c>
      <c r="F630" s="3">
        <v>5560.76</v>
      </c>
      <c r="G630" s="2" t="s">
        <v>7998</v>
      </c>
      <c r="H630" s="2" t="s">
        <v>8336</v>
      </c>
      <c r="I630">
        <v>45.96</v>
      </c>
      <c r="J630">
        <v>44.24</v>
      </c>
      <c r="K630" s="2" t="s">
        <v>7999</v>
      </c>
      <c r="L630">
        <v>33.21</v>
      </c>
      <c r="M630">
        <v>33.56</v>
      </c>
      <c r="N630">
        <v>100</v>
      </c>
      <c r="O630" s="2" t="s">
        <v>3</v>
      </c>
      <c r="P630" s="2" t="s">
        <v>3</v>
      </c>
      <c r="Q630" s="2" t="s">
        <v>4</v>
      </c>
      <c r="R630" s="1">
        <v>40710</v>
      </c>
      <c r="S630" s="2" t="s">
        <v>483</v>
      </c>
      <c r="T630" s="2" t="s">
        <v>317</v>
      </c>
      <c r="U630" s="2" t="s">
        <v>318</v>
      </c>
      <c r="V630" s="2" t="s">
        <v>319</v>
      </c>
      <c r="W630" s="3">
        <v>2536.25</v>
      </c>
      <c r="X630" s="3">
        <v>7321.65</v>
      </c>
      <c r="Y630" s="3">
        <v>8190.07</v>
      </c>
      <c r="Z630" s="3">
        <v>19866.16</v>
      </c>
    </row>
    <row r="631" spans="1:26" hidden="1">
      <c r="A631">
        <f>IF(S631=T631,1,0)</f>
        <v>1</v>
      </c>
      <c r="B631">
        <f t="shared" si="17"/>
        <v>1</v>
      </c>
      <c r="C631" s="2" t="s">
        <v>8000</v>
      </c>
      <c r="D631" s="2" t="s">
        <v>8001</v>
      </c>
      <c r="E631" s="2" t="s">
        <v>8002</v>
      </c>
      <c r="F631">
        <v>200</v>
      </c>
      <c r="G631" s="2" t="s">
        <v>8003</v>
      </c>
      <c r="H631" s="2" t="s">
        <v>8004</v>
      </c>
      <c r="I631">
        <v>60.16</v>
      </c>
      <c r="J631">
        <v>73.55</v>
      </c>
      <c r="K631" s="2" t="s">
        <v>2946</v>
      </c>
      <c r="N631">
        <v>100</v>
      </c>
      <c r="O631" s="2" t="s">
        <v>3</v>
      </c>
      <c r="P631" s="2" t="s">
        <v>3</v>
      </c>
      <c r="Q631" s="2" t="s">
        <v>4</v>
      </c>
      <c r="R631" s="1">
        <v>40696</v>
      </c>
      <c r="S631" s="2" t="s">
        <v>6068</v>
      </c>
      <c r="T631" s="2" t="s">
        <v>6068</v>
      </c>
      <c r="U631" s="2" t="s">
        <v>372</v>
      </c>
      <c r="V631" s="2" t="s">
        <v>372</v>
      </c>
      <c r="W631">
        <v>171.94</v>
      </c>
      <c r="X631">
        <v>575.41</v>
      </c>
      <c r="Y631">
        <v>212.02</v>
      </c>
      <c r="Z631">
        <v>485.91</v>
      </c>
    </row>
    <row r="632" spans="1:26" hidden="1">
      <c r="A632">
        <f>IF(S632=T632,1,0)</f>
        <v>1</v>
      </c>
      <c r="B632">
        <f t="shared" si="17"/>
        <v>1</v>
      </c>
      <c r="C632" s="2" t="s">
        <v>8005</v>
      </c>
      <c r="D632" s="2" t="s">
        <v>8006</v>
      </c>
      <c r="E632" s="2" t="s">
        <v>4962</v>
      </c>
      <c r="F632">
        <v>212</v>
      </c>
      <c r="G632" s="2" t="s">
        <v>8007</v>
      </c>
      <c r="H632" s="2" t="s">
        <v>8337</v>
      </c>
      <c r="I632">
        <v>6.74</v>
      </c>
      <c r="J632">
        <v>6.64</v>
      </c>
      <c r="K632" s="2" t="s">
        <v>2946</v>
      </c>
      <c r="N632">
        <v>100</v>
      </c>
      <c r="O632" s="2" t="s">
        <v>3</v>
      </c>
      <c r="P632" s="2" t="s">
        <v>3</v>
      </c>
      <c r="Q632" s="2" t="s">
        <v>4</v>
      </c>
      <c r="R632" s="1">
        <v>40819</v>
      </c>
      <c r="S632" s="2" t="s">
        <v>805</v>
      </c>
      <c r="T632" s="2" t="s">
        <v>805</v>
      </c>
      <c r="U632" s="2" t="s">
        <v>179</v>
      </c>
      <c r="V632" s="2" t="s">
        <v>179</v>
      </c>
      <c r="W632">
        <v>95.34</v>
      </c>
      <c r="X632">
        <v>751.5</v>
      </c>
      <c r="Y632">
        <v>109.04</v>
      </c>
      <c r="Z632">
        <v>723.41</v>
      </c>
    </row>
    <row r="633" spans="1:26" hidden="1">
      <c r="B633">
        <f t="shared" si="17"/>
        <v>0</v>
      </c>
      <c r="C633" s="2" t="s">
        <v>8008</v>
      </c>
      <c r="D633" s="2" t="s">
        <v>8009</v>
      </c>
      <c r="E633" s="2" t="s">
        <v>6552</v>
      </c>
      <c r="G633" s="2" t="s">
        <v>8010</v>
      </c>
      <c r="H633" s="2" t="s">
        <v>8011</v>
      </c>
      <c r="I633">
        <v>0.1</v>
      </c>
      <c r="J633">
        <v>0.11</v>
      </c>
      <c r="K633" s="2" t="s">
        <v>2946</v>
      </c>
      <c r="N633">
        <v>100</v>
      </c>
      <c r="O633" s="2" t="s">
        <v>3</v>
      </c>
      <c r="P633" s="2" t="s">
        <v>3</v>
      </c>
      <c r="Q633" s="2" t="s">
        <v>4</v>
      </c>
      <c r="R633" s="1">
        <v>40702</v>
      </c>
      <c r="S633" s="2" t="s">
        <v>334</v>
      </c>
      <c r="T633" s="2" t="s">
        <v>334</v>
      </c>
      <c r="U633" s="2" t="s">
        <v>120</v>
      </c>
      <c r="V633" s="2" t="s">
        <v>1892</v>
      </c>
      <c r="W633">
        <v>1.37</v>
      </c>
      <c r="X633">
        <v>7.0000000000000007E-2</v>
      </c>
      <c r="Y633">
        <v>3</v>
      </c>
      <c r="Z633">
        <v>0.14000000000000001</v>
      </c>
    </row>
    <row r="634" spans="1:26" hidden="1">
      <c r="A634">
        <f>IF(S634=T634,1,0)</f>
        <v>0</v>
      </c>
      <c r="B634">
        <f t="shared" si="17"/>
        <v>1</v>
      </c>
      <c r="C634" s="2" t="s">
        <v>8012</v>
      </c>
      <c r="D634" s="2" t="s">
        <v>8013</v>
      </c>
      <c r="E634" s="2" t="s">
        <v>8014</v>
      </c>
      <c r="F634">
        <v>5.54</v>
      </c>
      <c r="G634" s="2" t="s">
        <v>8338</v>
      </c>
      <c r="H634" s="2" t="s">
        <v>8015</v>
      </c>
      <c r="I634">
        <v>3.82</v>
      </c>
      <c r="J634">
        <v>3.7</v>
      </c>
      <c r="K634" s="2" t="s">
        <v>2946</v>
      </c>
      <c r="N634">
        <v>100</v>
      </c>
      <c r="O634" s="2" t="s">
        <v>3</v>
      </c>
      <c r="P634" s="2" t="s">
        <v>3</v>
      </c>
      <c r="Q634" s="2" t="s">
        <v>4</v>
      </c>
      <c r="R634" s="1">
        <v>40701</v>
      </c>
      <c r="S634" s="2" t="s">
        <v>150</v>
      </c>
      <c r="T634" s="2" t="s">
        <v>502</v>
      </c>
      <c r="U634" s="2" t="s">
        <v>72</v>
      </c>
      <c r="V634" s="2" t="s">
        <v>72</v>
      </c>
      <c r="W634">
        <v>6.75</v>
      </c>
      <c r="X634">
        <v>17.760000000000002</v>
      </c>
      <c r="Y634">
        <v>3.26</v>
      </c>
      <c r="Z634">
        <v>19.989999999999998</v>
      </c>
    </row>
    <row r="635" spans="1:26" hidden="1">
      <c r="A635">
        <f>IF(S635=T635,1,0)</f>
        <v>1</v>
      </c>
      <c r="B635">
        <f t="shared" si="17"/>
        <v>1</v>
      </c>
      <c r="C635" s="2" t="s">
        <v>8016</v>
      </c>
      <c r="D635" s="2" t="s">
        <v>8017</v>
      </c>
      <c r="E635" s="2" t="s">
        <v>2647</v>
      </c>
      <c r="F635" s="3">
        <v>3918.85</v>
      </c>
      <c r="G635" s="2" t="s">
        <v>8018</v>
      </c>
      <c r="H635" s="2" t="s">
        <v>8019</v>
      </c>
      <c r="I635">
        <v>19.12</v>
      </c>
      <c r="J635">
        <v>18.8</v>
      </c>
      <c r="K635" s="2" t="s">
        <v>8020</v>
      </c>
      <c r="L635">
        <v>86.66</v>
      </c>
      <c r="M635">
        <v>82.87</v>
      </c>
      <c r="N635">
        <v>100</v>
      </c>
      <c r="O635" s="2" t="s">
        <v>3</v>
      </c>
      <c r="P635" s="2" t="s">
        <v>3</v>
      </c>
      <c r="Q635" s="2" t="s">
        <v>4</v>
      </c>
      <c r="R635" s="1">
        <v>41029</v>
      </c>
      <c r="S635" s="2" t="s">
        <v>144</v>
      </c>
      <c r="T635" s="2" t="s">
        <v>144</v>
      </c>
      <c r="U635" s="2" t="s">
        <v>25</v>
      </c>
      <c r="V635" s="2" t="s">
        <v>25</v>
      </c>
      <c r="W635">
        <v>586.58000000000004</v>
      </c>
      <c r="X635" s="3">
        <v>1862</v>
      </c>
      <c r="Y635" s="3">
        <v>1096.26</v>
      </c>
      <c r="Z635" s="3">
        <v>6048.26</v>
      </c>
    </row>
    <row r="636" spans="1:26" hidden="1">
      <c r="A636">
        <f>IF(S636=T636,1,0)</f>
        <v>0</v>
      </c>
      <c r="B636">
        <f t="shared" si="17"/>
        <v>1</v>
      </c>
      <c r="C636" s="2" t="s">
        <v>8021</v>
      </c>
      <c r="D636" s="2" t="s">
        <v>2131</v>
      </c>
      <c r="E636" s="2" t="s">
        <v>2820</v>
      </c>
      <c r="F636" s="3">
        <v>3581.72</v>
      </c>
      <c r="G636" s="2" t="s">
        <v>8022</v>
      </c>
      <c r="H636" s="2" t="s">
        <v>8339</v>
      </c>
      <c r="I636">
        <v>29.65</v>
      </c>
      <c r="J636">
        <v>29.78</v>
      </c>
      <c r="K636" s="2" t="s">
        <v>8023</v>
      </c>
      <c r="L636">
        <v>21.01</v>
      </c>
      <c r="M636">
        <v>29.49</v>
      </c>
      <c r="N636">
        <v>100</v>
      </c>
      <c r="O636" s="2" t="s">
        <v>3</v>
      </c>
      <c r="P636" s="2" t="s">
        <v>3</v>
      </c>
      <c r="Q636" s="2" t="s">
        <v>4</v>
      </c>
      <c r="R636" s="1">
        <v>40700</v>
      </c>
      <c r="S636" s="2" t="s">
        <v>1745</v>
      </c>
      <c r="T636" s="2" t="s">
        <v>1573</v>
      </c>
      <c r="U636" s="2" t="s">
        <v>1574</v>
      </c>
      <c r="V636" s="2" t="s">
        <v>1574</v>
      </c>
      <c r="W636" s="3">
        <v>3929</v>
      </c>
      <c r="X636" s="3">
        <v>26286</v>
      </c>
      <c r="Y636" s="3">
        <v>6007</v>
      </c>
      <c r="Z636" s="3">
        <v>26044</v>
      </c>
    </row>
    <row r="637" spans="1:26" hidden="1">
      <c r="B637">
        <f t="shared" si="17"/>
        <v>0</v>
      </c>
      <c r="C637" s="2" t="s">
        <v>8024</v>
      </c>
      <c r="D637" s="2" t="s">
        <v>2702</v>
      </c>
      <c r="E637" s="2" t="s">
        <v>8025</v>
      </c>
      <c r="F637">
        <v>30.32</v>
      </c>
      <c r="G637" s="2" t="s">
        <v>4558</v>
      </c>
      <c r="H637" s="2" t="s">
        <v>8026</v>
      </c>
      <c r="I637">
        <v>5.33</v>
      </c>
      <c r="J637">
        <v>5.27</v>
      </c>
      <c r="K637" s="2" t="s">
        <v>4559</v>
      </c>
      <c r="L637">
        <v>0.87</v>
      </c>
      <c r="M637">
        <v>0.86</v>
      </c>
      <c r="N637">
        <v>100</v>
      </c>
      <c r="O637" s="2" t="s">
        <v>3</v>
      </c>
      <c r="P637" s="2" t="s">
        <v>3</v>
      </c>
      <c r="Q637" s="2" t="s">
        <v>4</v>
      </c>
      <c r="R637" s="1">
        <v>40700</v>
      </c>
      <c r="S637" s="2" t="s">
        <v>1736</v>
      </c>
      <c r="T637" s="2" t="s">
        <v>161</v>
      </c>
      <c r="U637" s="2" t="s">
        <v>25</v>
      </c>
      <c r="V637" s="2" t="s">
        <v>7</v>
      </c>
      <c r="W637">
        <v>17.96</v>
      </c>
      <c r="X637">
        <v>173.03</v>
      </c>
      <c r="Y637">
        <v>10.92</v>
      </c>
      <c r="Z637">
        <v>385.13</v>
      </c>
    </row>
    <row r="638" spans="1:26" hidden="1">
      <c r="A638">
        <f>IF(S638=T638,1,0)</f>
        <v>1</v>
      </c>
      <c r="B638">
        <f t="shared" si="17"/>
        <v>1</v>
      </c>
      <c r="C638" s="2" t="s">
        <v>8027</v>
      </c>
      <c r="D638" s="2" t="s">
        <v>8028</v>
      </c>
      <c r="E638" s="2" t="s">
        <v>7784</v>
      </c>
      <c r="F638">
        <v>15.5</v>
      </c>
      <c r="G638" s="2" t="s">
        <v>8029</v>
      </c>
      <c r="H638" s="2" t="s">
        <v>8030</v>
      </c>
      <c r="I638">
        <v>15.79</v>
      </c>
      <c r="J638">
        <v>15.88</v>
      </c>
      <c r="K638" s="2" t="s">
        <v>2946</v>
      </c>
      <c r="N638">
        <v>100</v>
      </c>
      <c r="O638" s="2" t="s">
        <v>3</v>
      </c>
      <c r="P638" s="2" t="s">
        <v>3</v>
      </c>
      <c r="Q638" s="2" t="s">
        <v>4</v>
      </c>
      <c r="R638" s="1">
        <v>40700</v>
      </c>
      <c r="S638" s="2" t="s">
        <v>65</v>
      </c>
      <c r="T638" s="2" t="s">
        <v>65</v>
      </c>
      <c r="U638" s="2" t="s">
        <v>66</v>
      </c>
      <c r="V638" s="2" t="s">
        <v>66</v>
      </c>
      <c r="W638">
        <v>34</v>
      </c>
      <c r="X638">
        <v>41.91</v>
      </c>
      <c r="Y638">
        <v>201.56</v>
      </c>
      <c r="Z638" s="3">
        <v>1115.1199999999999</v>
      </c>
    </row>
    <row r="639" spans="1:26" hidden="1">
      <c r="B639">
        <f t="shared" si="17"/>
        <v>0</v>
      </c>
      <c r="C639" s="2" t="s">
        <v>8031</v>
      </c>
      <c r="D639" s="2" t="s">
        <v>8032</v>
      </c>
      <c r="E639" s="2" t="s">
        <v>1806</v>
      </c>
      <c r="F639">
        <v>143</v>
      </c>
      <c r="G639" s="2" t="s">
        <v>8033</v>
      </c>
      <c r="H639" s="2" t="s">
        <v>8034</v>
      </c>
      <c r="I639">
        <v>15.39</v>
      </c>
      <c r="J639">
        <v>15.38</v>
      </c>
      <c r="K639" s="2" t="s">
        <v>2946</v>
      </c>
      <c r="N639">
        <v>100</v>
      </c>
      <c r="O639" s="2" t="s">
        <v>3</v>
      </c>
      <c r="P639" s="2" t="s">
        <v>3</v>
      </c>
      <c r="Q639" s="2" t="s">
        <v>4</v>
      </c>
      <c r="R639" s="1">
        <v>40697</v>
      </c>
      <c r="S639" s="2" t="s">
        <v>270</v>
      </c>
      <c r="T639" s="2" t="s">
        <v>23</v>
      </c>
      <c r="U639" s="2" t="s">
        <v>85</v>
      </c>
      <c r="V639" s="2" t="s">
        <v>24</v>
      </c>
      <c r="W639">
        <v>53.57</v>
      </c>
      <c r="X639">
        <v>273.01</v>
      </c>
      <c r="Y639">
        <v>26.51</v>
      </c>
      <c r="Z639">
        <v>195.19</v>
      </c>
    </row>
    <row r="640" spans="1:26" hidden="1">
      <c r="A640">
        <f>IF(S640=T640,1,0)</f>
        <v>0</v>
      </c>
      <c r="B640">
        <f t="shared" si="17"/>
        <v>1</v>
      </c>
      <c r="C640" s="2" t="s">
        <v>8035</v>
      </c>
      <c r="D640" s="2" t="s">
        <v>722</v>
      </c>
      <c r="E640" s="2" t="s">
        <v>6881</v>
      </c>
      <c r="G640" s="2" t="s">
        <v>8340</v>
      </c>
      <c r="H640" s="2" t="s">
        <v>8036</v>
      </c>
      <c r="I640">
        <v>38.07</v>
      </c>
      <c r="J640">
        <v>37.83</v>
      </c>
      <c r="K640" s="2" t="s">
        <v>2946</v>
      </c>
      <c r="N640">
        <v>100</v>
      </c>
      <c r="O640" s="2" t="s">
        <v>3</v>
      </c>
      <c r="P640" s="2" t="s">
        <v>3</v>
      </c>
      <c r="Q640" s="2" t="s">
        <v>4</v>
      </c>
      <c r="R640" s="1">
        <v>40696</v>
      </c>
      <c r="S640" s="2" t="s">
        <v>5</v>
      </c>
      <c r="T640" s="2" t="s">
        <v>12</v>
      </c>
      <c r="U640" s="2" t="s">
        <v>7</v>
      </c>
      <c r="V640" s="2" t="s">
        <v>7</v>
      </c>
      <c r="W640">
        <v>44.52</v>
      </c>
      <c r="X640" s="3">
        <v>13399.19</v>
      </c>
      <c r="Y640">
        <v>53.09</v>
      </c>
      <c r="Z640" s="3">
        <v>34418.51</v>
      </c>
    </row>
    <row r="641" spans="1:26" hidden="1">
      <c r="A641">
        <f>IF(S641=T641,1,0)</f>
        <v>0</v>
      </c>
      <c r="B641">
        <f t="shared" si="17"/>
        <v>1</v>
      </c>
      <c r="C641" s="2" t="s">
        <v>8037</v>
      </c>
      <c r="D641" s="2" t="s">
        <v>8038</v>
      </c>
      <c r="E641" s="2" t="s">
        <v>8039</v>
      </c>
      <c r="F641">
        <v>70.28</v>
      </c>
      <c r="G641" s="2" t="s">
        <v>8341</v>
      </c>
      <c r="H641" s="2" t="s">
        <v>8040</v>
      </c>
      <c r="I641">
        <v>28.11</v>
      </c>
      <c r="J641">
        <v>27.54</v>
      </c>
      <c r="K641" s="2" t="s">
        <v>8041</v>
      </c>
      <c r="L641">
        <v>4.13</v>
      </c>
      <c r="M641">
        <v>3.94</v>
      </c>
      <c r="N641">
        <v>100</v>
      </c>
      <c r="O641" s="2" t="s">
        <v>3</v>
      </c>
      <c r="P641" s="2" t="s">
        <v>3</v>
      </c>
      <c r="Q641" s="2" t="s">
        <v>4</v>
      </c>
      <c r="R641" s="1">
        <v>40695</v>
      </c>
      <c r="S641" s="2" t="s">
        <v>65</v>
      </c>
      <c r="T641" s="2" t="s">
        <v>64</v>
      </c>
      <c r="U641" s="2" t="s">
        <v>66</v>
      </c>
      <c r="V641" s="2" t="s">
        <v>66</v>
      </c>
      <c r="W641">
        <v>23.42</v>
      </c>
      <c r="X641">
        <v>831.41</v>
      </c>
      <c r="Y641">
        <v>501.11</v>
      </c>
      <c r="Z641" s="3">
        <v>10869.56</v>
      </c>
    </row>
    <row r="642" spans="1:26" hidden="1">
      <c r="A642">
        <f>IF(S642=T642,1,0)</f>
        <v>0</v>
      </c>
      <c r="B642">
        <f t="shared" si="17"/>
        <v>1</v>
      </c>
      <c r="C642" s="2" t="s">
        <v>8042</v>
      </c>
      <c r="D642" s="2" t="s">
        <v>8043</v>
      </c>
      <c r="E642" s="2" t="s">
        <v>8044</v>
      </c>
      <c r="F642">
        <v>163.5</v>
      </c>
      <c r="G642" s="2" t="s">
        <v>8045</v>
      </c>
      <c r="H642" s="2" t="s">
        <v>8046</v>
      </c>
      <c r="I642">
        <v>19.420000000000002</v>
      </c>
      <c r="J642">
        <v>19.829999999999998</v>
      </c>
      <c r="K642" s="2" t="s">
        <v>2946</v>
      </c>
      <c r="N642">
        <v>100</v>
      </c>
      <c r="O642" s="2" t="s">
        <v>3</v>
      </c>
      <c r="P642" s="2" t="s">
        <v>3</v>
      </c>
      <c r="Q642" s="2" t="s">
        <v>4</v>
      </c>
      <c r="R642" s="1">
        <v>40696</v>
      </c>
      <c r="S642" s="2" t="s">
        <v>8047</v>
      </c>
      <c r="T642" s="2" t="s">
        <v>8048</v>
      </c>
      <c r="U642" s="2" t="s">
        <v>44</v>
      </c>
      <c r="V642" s="2" t="s">
        <v>44</v>
      </c>
      <c r="W642">
        <v>352.84</v>
      </c>
      <c r="X642" s="3">
        <v>2949.42</v>
      </c>
      <c r="Y642">
        <v>100</v>
      </c>
      <c r="Z642" s="3">
        <v>2797.71</v>
      </c>
    </row>
    <row r="643" spans="1:26" hidden="1">
      <c r="B643">
        <f t="shared" ref="B643:B706" si="18">IF(U643=V643,1,0)</f>
        <v>0</v>
      </c>
      <c r="C643" s="2" t="s">
        <v>8049</v>
      </c>
      <c r="D643" s="2" t="s">
        <v>8050</v>
      </c>
      <c r="E643" s="2" t="s">
        <v>8051</v>
      </c>
      <c r="F643">
        <v>38</v>
      </c>
      <c r="G643" s="2" t="s">
        <v>8052</v>
      </c>
      <c r="H643" s="2" t="s">
        <v>8053</v>
      </c>
      <c r="I643">
        <v>49.5</v>
      </c>
      <c r="J643">
        <v>42.39</v>
      </c>
      <c r="K643" s="2" t="s">
        <v>2946</v>
      </c>
      <c r="N643">
        <v>100</v>
      </c>
      <c r="O643" s="2" t="s">
        <v>3</v>
      </c>
      <c r="P643" s="2" t="s">
        <v>3</v>
      </c>
      <c r="Q643" s="2" t="s">
        <v>4</v>
      </c>
      <c r="R643" s="1">
        <v>40666</v>
      </c>
      <c r="S643" s="2" t="s">
        <v>1396</v>
      </c>
      <c r="T643" s="2" t="s">
        <v>183</v>
      </c>
      <c r="U643" s="2" t="s">
        <v>103</v>
      </c>
      <c r="V643" s="2" t="s">
        <v>6</v>
      </c>
      <c r="W643">
        <v>13.44</v>
      </c>
      <c r="X643">
        <v>128.41</v>
      </c>
      <c r="Y643">
        <v>17.010000000000002</v>
      </c>
      <c r="Z643">
        <v>191.62</v>
      </c>
    </row>
    <row r="644" spans="1:26" hidden="1">
      <c r="B644">
        <f t="shared" si="18"/>
        <v>0</v>
      </c>
      <c r="C644" s="2" t="s">
        <v>8054</v>
      </c>
      <c r="D644" s="2" t="s">
        <v>8055</v>
      </c>
      <c r="E644" s="2" t="s">
        <v>8056</v>
      </c>
      <c r="F644">
        <v>36.5</v>
      </c>
      <c r="G644" s="2" t="s">
        <v>8057</v>
      </c>
      <c r="H644" s="2" t="s">
        <v>8058</v>
      </c>
      <c r="I644">
        <v>21.61</v>
      </c>
      <c r="J644">
        <v>21.63</v>
      </c>
      <c r="K644" s="2" t="s">
        <v>2946</v>
      </c>
      <c r="N644">
        <v>100</v>
      </c>
      <c r="O644" s="2" t="s">
        <v>3</v>
      </c>
      <c r="P644" s="2" t="s">
        <v>3</v>
      </c>
      <c r="Q644" s="2" t="s">
        <v>4</v>
      </c>
      <c r="R644" s="1">
        <v>40689</v>
      </c>
      <c r="S644" s="2" t="s">
        <v>492</v>
      </c>
      <c r="T644" s="2" t="s">
        <v>35</v>
      </c>
      <c r="U644" s="2" t="s">
        <v>493</v>
      </c>
      <c r="V644" s="2" t="s">
        <v>37</v>
      </c>
      <c r="W644">
        <v>15.01</v>
      </c>
      <c r="X644">
        <v>100.43</v>
      </c>
      <c r="Y644">
        <v>39.049999999999997</v>
      </c>
      <c r="Z644" s="3">
        <v>1080.33</v>
      </c>
    </row>
    <row r="645" spans="1:26" hidden="1">
      <c r="A645">
        <f>IF(S645=T645,1,0)</f>
        <v>1</v>
      </c>
      <c r="B645">
        <f t="shared" si="18"/>
        <v>1</v>
      </c>
      <c r="C645" s="2" t="s">
        <v>8059</v>
      </c>
      <c r="D645" s="2" t="s">
        <v>8060</v>
      </c>
      <c r="E645" s="2" t="s">
        <v>8061</v>
      </c>
      <c r="F645">
        <v>248.41</v>
      </c>
      <c r="G645" s="2" t="s">
        <v>8342</v>
      </c>
      <c r="H645" s="2" t="s">
        <v>8062</v>
      </c>
      <c r="I645">
        <v>27.03</v>
      </c>
      <c r="J645">
        <v>25.5</v>
      </c>
      <c r="K645" s="2" t="s">
        <v>8063</v>
      </c>
      <c r="L645">
        <v>3.9</v>
      </c>
      <c r="M645">
        <v>6.03</v>
      </c>
      <c r="N645">
        <v>100</v>
      </c>
      <c r="O645" s="2" t="s">
        <v>3</v>
      </c>
      <c r="P645" s="2" t="s">
        <v>3</v>
      </c>
      <c r="Q645" s="2" t="s">
        <v>4</v>
      </c>
      <c r="R645" s="1">
        <v>40689</v>
      </c>
      <c r="S645" s="2" t="s">
        <v>109</v>
      </c>
      <c r="T645" s="2" t="s">
        <v>109</v>
      </c>
      <c r="U645" s="2" t="s">
        <v>110</v>
      </c>
      <c r="V645" s="2" t="s">
        <v>110</v>
      </c>
      <c r="W645">
        <v>90.7</v>
      </c>
      <c r="X645" s="3">
        <v>1418.92</v>
      </c>
      <c r="Y645">
        <v>137.03</v>
      </c>
      <c r="Z645" s="3">
        <v>1829.53</v>
      </c>
    </row>
    <row r="646" spans="1:26" hidden="1">
      <c r="B646">
        <f t="shared" si="18"/>
        <v>0</v>
      </c>
      <c r="C646" s="2" t="s">
        <v>8064</v>
      </c>
      <c r="D646" s="2" t="s">
        <v>8065</v>
      </c>
      <c r="E646" s="2" t="s">
        <v>5994</v>
      </c>
      <c r="F646">
        <v>522.36</v>
      </c>
      <c r="G646" s="2" t="s">
        <v>8343</v>
      </c>
      <c r="H646" s="2" t="s">
        <v>8066</v>
      </c>
      <c r="I646">
        <v>55.71</v>
      </c>
      <c r="J646">
        <v>57.19</v>
      </c>
      <c r="K646" s="2" t="s">
        <v>8067</v>
      </c>
      <c r="L646">
        <v>24.96</v>
      </c>
      <c r="M646">
        <v>25.14</v>
      </c>
      <c r="N646">
        <v>100</v>
      </c>
      <c r="O646" s="2" t="s">
        <v>3</v>
      </c>
      <c r="P646" s="2" t="s">
        <v>3</v>
      </c>
      <c r="Q646" s="2" t="s">
        <v>4</v>
      </c>
      <c r="R646" s="1">
        <v>40707</v>
      </c>
      <c r="S646" s="2" t="s">
        <v>149</v>
      </c>
      <c r="T646" s="2" t="s">
        <v>247</v>
      </c>
      <c r="U646" s="2" t="s">
        <v>6</v>
      </c>
      <c r="V646" s="2" t="s">
        <v>248</v>
      </c>
      <c r="W646">
        <v>357.36</v>
      </c>
      <c r="X646" s="3">
        <v>34513</v>
      </c>
      <c r="Y646">
        <v>376.51</v>
      </c>
      <c r="Z646" s="3">
        <v>37670</v>
      </c>
    </row>
    <row r="647" spans="1:26" hidden="1">
      <c r="A647">
        <f>IF(S647=T647,1,0)</f>
        <v>0</v>
      </c>
      <c r="B647">
        <f t="shared" si="18"/>
        <v>1</v>
      </c>
      <c r="C647" s="2" t="s">
        <v>8068</v>
      </c>
      <c r="D647" s="2" t="s">
        <v>8069</v>
      </c>
      <c r="E647" s="2" t="s">
        <v>8070</v>
      </c>
      <c r="F647">
        <v>22</v>
      </c>
      <c r="G647" s="2" t="s">
        <v>8071</v>
      </c>
      <c r="H647" s="2" t="s">
        <v>8072</v>
      </c>
      <c r="I647">
        <v>24.41</v>
      </c>
      <c r="J647">
        <v>26.56</v>
      </c>
      <c r="K647" s="2" t="s">
        <v>2946</v>
      </c>
      <c r="N647">
        <v>100</v>
      </c>
      <c r="O647" s="2" t="s">
        <v>3</v>
      </c>
      <c r="P647" s="2" t="s">
        <v>3</v>
      </c>
      <c r="Q647" s="2" t="s">
        <v>4</v>
      </c>
      <c r="R647" s="1">
        <v>40687</v>
      </c>
      <c r="S647" s="2" t="s">
        <v>192</v>
      </c>
      <c r="T647" s="2" t="s">
        <v>144</v>
      </c>
      <c r="U647" s="2" t="s">
        <v>25</v>
      </c>
      <c r="V647" s="2" t="s">
        <v>25</v>
      </c>
      <c r="W647">
        <v>20.309999999999999</v>
      </c>
      <c r="X647">
        <v>74.8</v>
      </c>
      <c r="Y647">
        <v>15.13</v>
      </c>
      <c r="Z647">
        <v>121.35</v>
      </c>
    </row>
    <row r="648" spans="1:26" hidden="1">
      <c r="A648">
        <f>IF(S648=T648,1,0)</f>
        <v>1</v>
      </c>
      <c r="B648">
        <f t="shared" si="18"/>
        <v>1</v>
      </c>
      <c r="C648" s="2" t="s">
        <v>8073</v>
      </c>
      <c r="D648" s="2" t="s">
        <v>8074</v>
      </c>
      <c r="E648" s="2" t="s">
        <v>8075</v>
      </c>
      <c r="G648" s="2" t="s">
        <v>8076</v>
      </c>
      <c r="H648" s="2" t="s">
        <v>8077</v>
      </c>
      <c r="K648" s="2" t="s">
        <v>8078</v>
      </c>
      <c r="L648">
        <v>3.61</v>
      </c>
      <c r="M648">
        <v>3.3</v>
      </c>
      <c r="N648">
        <v>100</v>
      </c>
      <c r="O648" s="2" t="s">
        <v>3</v>
      </c>
      <c r="P648" s="2" t="s">
        <v>3</v>
      </c>
      <c r="Q648" s="2" t="s">
        <v>4</v>
      </c>
      <c r="R648" s="1">
        <v>40687</v>
      </c>
      <c r="S648" s="2" t="s">
        <v>60</v>
      </c>
      <c r="T648" s="2" t="s">
        <v>60</v>
      </c>
      <c r="U648" s="2" t="s">
        <v>38</v>
      </c>
      <c r="V648" s="2" t="s">
        <v>38</v>
      </c>
      <c r="W648">
        <v>59.19</v>
      </c>
      <c r="X648">
        <v>59.19</v>
      </c>
      <c r="Y648">
        <v>24.68</v>
      </c>
      <c r="Z648">
        <v>24.68</v>
      </c>
    </row>
    <row r="649" spans="1:26" hidden="1">
      <c r="A649">
        <f>IF(S649=T649,1,0)</f>
        <v>1</v>
      </c>
      <c r="B649">
        <f t="shared" si="18"/>
        <v>1</v>
      </c>
      <c r="C649" s="2" t="s">
        <v>8079</v>
      </c>
      <c r="D649" s="2" t="s">
        <v>8080</v>
      </c>
      <c r="E649" s="2" t="s">
        <v>8081</v>
      </c>
      <c r="G649" s="2" t="s">
        <v>8082</v>
      </c>
      <c r="H649" s="2" t="s">
        <v>8083</v>
      </c>
      <c r="I649">
        <v>6.17</v>
      </c>
      <c r="J649">
        <v>6.5</v>
      </c>
      <c r="K649" s="2" t="s">
        <v>2946</v>
      </c>
      <c r="N649">
        <v>100</v>
      </c>
      <c r="O649" s="2" t="s">
        <v>3</v>
      </c>
      <c r="P649" s="2" t="s">
        <v>3</v>
      </c>
      <c r="Q649" s="2" t="s">
        <v>4</v>
      </c>
      <c r="R649" s="1">
        <v>40686</v>
      </c>
      <c r="S649" s="2" t="s">
        <v>65</v>
      </c>
      <c r="T649" s="2" t="s">
        <v>65</v>
      </c>
      <c r="U649" s="2" t="s">
        <v>66</v>
      </c>
      <c r="V649" s="2" t="s">
        <v>66</v>
      </c>
      <c r="W649">
        <v>26.05</v>
      </c>
      <c r="X649">
        <v>130.05000000000001</v>
      </c>
      <c r="Y649">
        <v>580.14</v>
      </c>
      <c r="Z649" s="3">
        <v>2217.25</v>
      </c>
    </row>
    <row r="650" spans="1:26" hidden="1">
      <c r="A650">
        <f>IF(S650=T650,1,0)</f>
        <v>1</v>
      </c>
      <c r="B650">
        <f t="shared" si="18"/>
        <v>1</v>
      </c>
      <c r="C650" s="2" t="s">
        <v>8084</v>
      </c>
      <c r="D650" s="2" t="s">
        <v>8085</v>
      </c>
      <c r="E650" s="2" t="s">
        <v>7146</v>
      </c>
      <c r="F650">
        <v>67.5</v>
      </c>
      <c r="G650" s="2" t="s">
        <v>8086</v>
      </c>
      <c r="H650" s="2" t="s">
        <v>8087</v>
      </c>
      <c r="I650">
        <v>27.28</v>
      </c>
      <c r="J650">
        <v>27.56</v>
      </c>
      <c r="K650" s="2" t="s">
        <v>2946</v>
      </c>
      <c r="N650">
        <v>100</v>
      </c>
      <c r="O650" s="2" t="s">
        <v>3</v>
      </c>
      <c r="P650" s="2" t="s">
        <v>3</v>
      </c>
      <c r="Q650" s="2" t="s">
        <v>4</v>
      </c>
      <c r="R650" s="1">
        <v>40682</v>
      </c>
      <c r="S650" s="2" t="s">
        <v>109</v>
      </c>
      <c r="T650" s="2" t="s">
        <v>109</v>
      </c>
      <c r="U650" s="2" t="s">
        <v>110</v>
      </c>
      <c r="V650" s="2" t="s">
        <v>110</v>
      </c>
      <c r="W650">
        <v>6.23</v>
      </c>
      <c r="X650">
        <v>409.48</v>
      </c>
      <c r="Y650">
        <v>3.35</v>
      </c>
      <c r="Z650">
        <v>533.02</v>
      </c>
    </row>
    <row r="651" spans="1:26" hidden="1">
      <c r="A651">
        <f>IF(S651=T651,1,0)</f>
        <v>1</v>
      </c>
      <c r="B651">
        <f t="shared" si="18"/>
        <v>1</v>
      </c>
      <c r="C651" s="2" t="s">
        <v>8088</v>
      </c>
      <c r="D651" s="2" t="s">
        <v>8089</v>
      </c>
      <c r="E651" s="2" t="s">
        <v>8090</v>
      </c>
      <c r="F651">
        <v>156</v>
      </c>
      <c r="G651" s="2" t="s">
        <v>8091</v>
      </c>
      <c r="H651" s="2" t="s">
        <v>8092</v>
      </c>
      <c r="I651">
        <v>29.04</v>
      </c>
      <c r="J651">
        <v>29.91</v>
      </c>
      <c r="K651" s="2" t="s">
        <v>2946</v>
      </c>
      <c r="N651">
        <v>100</v>
      </c>
      <c r="O651" s="2" t="s">
        <v>3</v>
      </c>
      <c r="P651" s="2" t="s">
        <v>3</v>
      </c>
      <c r="Q651" s="2" t="s">
        <v>4</v>
      </c>
      <c r="R651" s="1">
        <v>40680</v>
      </c>
      <c r="S651" s="2" t="s">
        <v>350</v>
      </c>
      <c r="T651" s="2" t="s">
        <v>350</v>
      </c>
      <c r="U651" s="2" t="s">
        <v>351</v>
      </c>
      <c r="V651" s="2" t="s">
        <v>351</v>
      </c>
      <c r="W651">
        <v>193.01</v>
      </c>
      <c r="X651">
        <v>931.52</v>
      </c>
      <c r="Y651">
        <v>121.22</v>
      </c>
      <c r="Z651">
        <v>481.66</v>
      </c>
    </row>
    <row r="652" spans="1:26" hidden="1">
      <c r="B652">
        <f t="shared" si="18"/>
        <v>0</v>
      </c>
      <c r="C652" s="2" t="s">
        <v>8093</v>
      </c>
      <c r="D652" s="2" t="s">
        <v>8094</v>
      </c>
      <c r="E652" s="2" t="s">
        <v>8095</v>
      </c>
      <c r="G652" s="2" t="s">
        <v>8096</v>
      </c>
      <c r="H652" s="2" t="s">
        <v>8097</v>
      </c>
      <c r="K652" s="2" t="s">
        <v>2946</v>
      </c>
      <c r="N652">
        <v>100</v>
      </c>
      <c r="O652" s="2" t="s">
        <v>3</v>
      </c>
      <c r="P652" s="2" t="s">
        <v>3</v>
      </c>
      <c r="Q652" s="2" t="s">
        <v>4</v>
      </c>
      <c r="R652" s="1">
        <v>40680</v>
      </c>
      <c r="S652" s="2" t="s">
        <v>168</v>
      </c>
      <c r="T652" s="2" t="s">
        <v>87</v>
      </c>
      <c r="U652" s="2" t="s">
        <v>100</v>
      </c>
      <c r="V652" s="2" t="s">
        <v>24</v>
      </c>
      <c r="W652">
        <v>451.45</v>
      </c>
      <c r="X652">
        <v>955</v>
      </c>
      <c r="Y652">
        <v>313.47000000000003</v>
      </c>
      <c r="Z652">
        <v>954.84</v>
      </c>
    </row>
    <row r="653" spans="1:26" hidden="1">
      <c r="A653">
        <f>IF(S653=T653,1,0)</f>
        <v>1</v>
      </c>
      <c r="B653">
        <f t="shared" si="18"/>
        <v>1</v>
      </c>
      <c r="C653" s="2" t="s">
        <v>8098</v>
      </c>
      <c r="D653" s="2" t="s">
        <v>8099</v>
      </c>
      <c r="E653" s="2" t="s">
        <v>8061</v>
      </c>
      <c r="F653">
        <v>275</v>
      </c>
      <c r="G653" s="2" t="s">
        <v>8100</v>
      </c>
      <c r="H653" s="2" t="s">
        <v>8101</v>
      </c>
      <c r="I653">
        <v>26.64</v>
      </c>
      <c r="J653">
        <v>27.75</v>
      </c>
      <c r="K653" s="2" t="s">
        <v>8102</v>
      </c>
      <c r="N653">
        <v>100</v>
      </c>
      <c r="O653" s="2" t="s">
        <v>3</v>
      </c>
      <c r="P653" s="2" t="s">
        <v>3</v>
      </c>
      <c r="Q653" s="2" t="s">
        <v>4</v>
      </c>
      <c r="R653" s="1">
        <v>40680</v>
      </c>
      <c r="S653" s="2" t="s">
        <v>109</v>
      </c>
      <c r="T653" s="2" t="s">
        <v>109</v>
      </c>
      <c r="U653" s="2" t="s">
        <v>110</v>
      </c>
      <c r="V653" s="2" t="s">
        <v>110</v>
      </c>
      <c r="W653">
        <v>86.86</v>
      </c>
      <c r="X653" s="3">
        <v>1249.18</v>
      </c>
      <c r="Y653">
        <v>36.29</v>
      </c>
      <c r="Z653" s="3">
        <v>1623.47</v>
      </c>
    </row>
    <row r="654" spans="1:26" hidden="1">
      <c r="B654">
        <f t="shared" si="18"/>
        <v>0</v>
      </c>
      <c r="C654" s="2" t="s">
        <v>8103</v>
      </c>
      <c r="D654" s="2" t="s">
        <v>8104</v>
      </c>
      <c r="E654" s="2" t="s">
        <v>8105</v>
      </c>
      <c r="F654">
        <v>224.89</v>
      </c>
      <c r="G654" s="2" t="s">
        <v>8344</v>
      </c>
      <c r="H654" s="2" t="s">
        <v>8345</v>
      </c>
      <c r="I654">
        <v>12.49</v>
      </c>
      <c r="J654">
        <v>12.36</v>
      </c>
      <c r="K654" s="2" t="s">
        <v>8106</v>
      </c>
      <c r="L654">
        <v>12.16</v>
      </c>
      <c r="M654">
        <v>12.07</v>
      </c>
      <c r="N654">
        <v>100</v>
      </c>
      <c r="O654" s="2" t="s">
        <v>3</v>
      </c>
      <c r="P654" s="2" t="s">
        <v>3</v>
      </c>
      <c r="Q654" s="2" t="s">
        <v>4</v>
      </c>
      <c r="R654" s="1">
        <v>40679</v>
      </c>
      <c r="S654" s="2" t="s">
        <v>161</v>
      </c>
      <c r="T654" s="2" t="s">
        <v>93</v>
      </c>
      <c r="U654" s="2" t="s">
        <v>7</v>
      </c>
      <c r="V654" s="2" t="s">
        <v>95</v>
      </c>
      <c r="W654">
        <v>197.68</v>
      </c>
      <c r="X654">
        <v>462.6</v>
      </c>
      <c r="Y654">
        <v>220.22</v>
      </c>
      <c r="Z654">
        <v>983.4</v>
      </c>
    </row>
    <row r="655" spans="1:26" hidden="1">
      <c r="B655">
        <f t="shared" si="18"/>
        <v>0</v>
      </c>
      <c r="C655" s="2" t="s">
        <v>8107</v>
      </c>
      <c r="D655" s="2" t="s">
        <v>8108</v>
      </c>
      <c r="E655" s="2" t="s">
        <v>8109</v>
      </c>
      <c r="F655" s="3">
        <v>1100</v>
      </c>
      <c r="G655" s="2" t="s">
        <v>8346</v>
      </c>
      <c r="H655" s="2" t="s">
        <v>8110</v>
      </c>
      <c r="I655">
        <v>88.36</v>
      </c>
      <c r="J655">
        <v>86.19</v>
      </c>
      <c r="K655" s="2" t="s">
        <v>2946</v>
      </c>
      <c r="N655">
        <v>100</v>
      </c>
      <c r="O655" s="2" t="s">
        <v>3</v>
      </c>
      <c r="P655" s="2" t="s">
        <v>3</v>
      </c>
      <c r="Q655" s="2" t="s">
        <v>4</v>
      </c>
      <c r="R655" s="1">
        <v>40679</v>
      </c>
      <c r="S655" s="2" t="s">
        <v>463</v>
      </c>
      <c r="T655" s="2" t="s">
        <v>8111</v>
      </c>
      <c r="U655" s="2" t="s">
        <v>120</v>
      </c>
      <c r="V655" s="2" t="s">
        <v>241</v>
      </c>
      <c r="W655">
        <v>154.84</v>
      </c>
      <c r="X655" s="3">
        <v>3824.17</v>
      </c>
      <c r="Y655">
        <v>248.33</v>
      </c>
      <c r="Z655" s="3">
        <v>3679.68</v>
      </c>
    </row>
    <row r="656" spans="1:26" hidden="1">
      <c r="A656">
        <f>IF(S656=T656,1,0)</f>
        <v>0</v>
      </c>
      <c r="B656">
        <f t="shared" si="18"/>
        <v>1</v>
      </c>
      <c r="C656" s="2" t="s">
        <v>8112</v>
      </c>
      <c r="D656" s="2" t="s">
        <v>8113</v>
      </c>
      <c r="E656" s="2" t="s">
        <v>8114</v>
      </c>
      <c r="F656">
        <v>335</v>
      </c>
      <c r="G656" s="2" t="s">
        <v>8115</v>
      </c>
      <c r="H656" s="2" t="s">
        <v>8116</v>
      </c>
      <c r="I656">
        <v>10.78</v>
      </c>
      <c r="J656">
        <v>10.82</v>
      </c>
      <c r="K656" s="2" t="s">
        <v>2946</v>
      </c>
      <c r="N656">
        <v>100</v>
      </c>
      <c r="O656" s="2" t="s">
        <v>3</v>
      </c>
      <c r="P656" s="2" t="s">
        <v>3</v>
      </c>
      <c r="Q656" s="2" t="s">
        <v>4</v>
      </c>
      <c r="R656" s="1">
        <v>40679</v>
      </c>
      <c r="S656" s="2" t="s">
        <v>492</v>
      </c>
      <c r="T656" s="2" t="s">
        <v>35</v>
      </c>
      <c r="U656" s="2" t="s">
        <v>493</v>
      </c>
      <c r="V656" s="2" t="s">
        <v>493</v>
      </c>
      <c r="W656">
        <v>50.44</v>
      </c>
      <c r="X656">
        <v>633.80999999999995</v>
      </c>
      <c r="Y656">
        <v>119.53</v>
      </c>
      <c r="Z656" s="3">
        <v>2548.79</v>
      </c>
    </row>
    <row r="657" spans="1:26" hidden="1">
      <c r="B657">
        <f t="shared" si="18"/>
        <v>0</v>
      </c>
      <c r="C657" s="2" t="s">
        <v>8117</v>
      </c>
      <c r="D657" s="2" t="s">
        <v>8118</v>
      </c>
      <c r="E657" s="2" t="s">
        <v>8119</v>
      </c>
      <c r="F657">
        <v>338.33</v>
      </c>
      <c r="G657" s="2" t="s">
        <v>8120</v>
      </c>
      <c r="H657" s="2" t="s">
        <v>8121</v>
      </c>
      <c r="I657">
        <v>19.27</v>
      </c>
      <c r="J657">
        <v>15.83</v>
      </c>
      <c r="K657" s="2" t="s">
        <v>2946</v>
      </c>
      <c r="N657">
        <v>100</v>
      </c>
      <c r="O657" s="2" t="s">
        <v>3</v>
      </c>
      <c r="P657" s="2" t="s">
        <v>3</v>
      </c>
      <c r="Q657" s="2" t="s">
        <v>4</v>
      </c>
      <c r="R657" s="1">
        <v>40675</v>
      </c>
      <c r="S657" s="2" t="s">
        <v>5</v>
      </c>
      <c r="T657" s="2" t="s">
        <v>109</v>
      </c>
      <c r="U657" s="2" t="s">
        <v>85</v>
      </c>
      <c r="V657" s="2" t="s">
        <v>110</v>
      </c>
      <c r="W657">
        <v>18.96</v>
      </c>
      <c r="X657">
        <v>224.05</v>
      </c>
      <c r="Y657">
        <v>60.87</v>
      </c>
      <c r="Z657">
        <v>656.14</v>
      </c>
    </row>
    <row r="658" spans="1:26" hidden="1">
      <c r="B658">
        <f t="shared" si="18"/>
        <v>0</v>
      </c>
      <c r="C658" s="2" t="s">
        <v>8122</v>
      </c>
      <c r="D658" s="2" t="s">
        <v>8123</v>
      </c>
      <c r="E658" s="2" t="s">
        <v>8124</v>
      </c>
      <c r="F658">
        <v>8.1999999999999993</v>
      </c>
      <c r="G658" s="2" t="s">
        <v>8125</v>
      </c>
      <c r="H658" s="2" t="s">
        <v>8126</v>
      </c>
      <c r="I658">
        <v>0.38</v>
      </c>
      <c r="J658">
        <v>0.37</v>
      </c>
      <c r="K658" s="2" t="s">
        <v>2946</v>
      </c>
      <c r="N658">
        <v>100</v>
      </c>
      <c r="O658" s="2" t="s">
        <v>3</v>
      </c>
      <c r="P658" s="2" t="s">
        <v>3</v>
      </c>
      <c r="Q658" s="2" t="s">
        <v>4</v>
      </c>
      <c r="R658" s="1">
        <v>40673</v>
      </c>
      <c r="S658" s="2" t="s">
        <v>258</v>
      </c>
      <c r="T658" s="2" t="s">
        <v>71</v>
      </c>
      <c r="U658" s="2" t="s">
        <v>103</v>
      </c>
      <c r="V658" s="2" t="s">
        <v>110</v>
      </c>
      <c r="W658">
        <v>3.68</v>
      </c>
      <c r="X658">
        <v>3.01</v>
      </c>
      <c r="Y658">
        <v>0.23</v>
      </c>
      <c r="Z658">
        <v>9.42</v>
      </c>
    </row>
    <row r="659" spans="1:26" hidden="1">
      <c r="B659">
        <f t="shared" si="18"/>
        <v>0</v>
      </c>
      <c r="C659" s="2" t="s">
        <v>8127</v>
      </c>
      <c r="D659" s="2" t="s">
        <v>8128</v>
      </c>
      <c r="E659" s="2" t="s">
        <v>5325</v>
      </c>
      <c r="F659">
        <v>509.37</v>
      </c>
      <c r="G659" s="2" t="s">
        <v>8129</v>
      </c>
      <c r="H659" s="2" t="s">
        <v>8130</v>
      </c>
      <c r="I659">
        <v>18.71</v>
      </c>
      <c r="J659">
        <v>18.48</v>
      </c>
      <c r="K659" s="2" t="s">
        <v>8131</v>
      </c>
      <c r="L659">
        <v>5.46</v>
      </c>
      <c r="M659">
        <v>5.46</v>
      </c>
      <c r="N659">
        <v>100</v>
      </c>
      <c r="O659" s="2" t="s">
        <v>3</v>
      </c>
      <c r="P659" s="2" t="s">
        <v>3</v>
      </c>
      <c r="Q659" s="2" t="s">
        <v>4</v>
      </c>
      <c r="R659" s="1">
        <v>40673</v>
      </c>
      <c r="S659" s="2" t="s">
        <v>742</v>
      </c>
      <c r="T659" s="2" t="s">
        <v>136</v>
      </c>
      <c r="U659" s="2" t="s">
        <v>94</v>
      </c>
      <c r="V659" s="2" t="s">
        <v>526</v>
      </c>
      <c r="W659">
        <v>260.37</v>
      </c>
      <c r="X659" s="3">
        <v>2635.29</v>
      </c>
      <c r="Y659">
        <v>450.46</v>
      </c>
      <c r="Z659" s="3">
        <v>5953.51</v>
      </c>
    </row>
    <row r="660" spans="1:26" hidden="1">
      <c r="A660">
        <f>IF(S660=T660,1,0)</f>
        <v>0</v>
      </c>
      <c r="B660">
        <f t="shared" si="18"/>
        <v>1</v>
      </c>
      <c r="C660" s="2" t="s">
        <v>8132</v>
      </c>
      <c r="D660" s="2" t="s">
        <v>8133</v>
      </c>
      <c r="E660" s="2" t="s">
        <v>8134</v>
      </c>
      <c r="F660">
        <v>217.2</v>
      </c>
      <c r="G660" s="2" t="s">
        <v>8135</v>
      </c>
      <c r="H660" s="2" t="s">
        <v>8136</v>
      </c>
      <c r="K660" s="2" t="s">
        <v>8137</v>
      </c>
      <c r="L660">
        <v>2.35</v>
      </c>
      <c r="M660">
        <v>2.33</v>
      </c>
      <c r="N660">
        <v>90.1</v>
      </c>
      <c r="O660" s="2" t="s">
        <v>3</v>
      </c>
      <c r="P660" s="2" t="s">
        <v>3</v>
      </c>
      <c r="Q660" s="2" t="s">
        <v>4</v>
      </c>
      <c r="R660" s="1">
        <v>40668</v>
      </c>
      <c r="S660" s="2" t="s">
        <v>173</v>
      </c>
      <c r="T660" s="2" t="s">
        <v>65</v>
      </c>
      <c r="U660" s="2" t="s">
        <v>66</v>
      </c>
      <c r="V660" s="2" t="s">
        <v>66</v>
      </c>
      <c r="W660">
        <v>148.18</v>
      </c>
      <c r="X660">
        <v>47.19</v>
      </c>
      <c r="Y660" s="3">
        <v>2386.36</v>
      </c>
      <c r="Z660" s="3">
        <v>3480.2</v>
      </c>
    </row>
    <row r="661" spans="1:26" hidden="1">
      <c r="B661">
        <f t="shared" si="18"/>
        <v>0</v>
      </c>
      <c r="C661" s="2" t="s">
        <v>8138</v>
      </c>
      <c r="D661" s="2" t="s">
        <v>8139</v>
      </c>
      <c r="E661" s="2" t="s">
        <v>5417</v>
      </c>
      <c r="F661">
        <v>195</v>
      </c>
      <c r="G661" s="2" t="s">
        <v>8140</v>
      </c>
      <c r="H661" s="2" t="s">
        <v>8347</v>
      </c>
      <c r="I661">
        <v>16.21</v>
      </c>
      <c r="J661">
        <v>16.899999999999999</v>
      </c>
      <c r="K661" s="2" t="s">
        <v>2946</v>
      </c>
      <c r="N661">
        <v>100</v>
      </c>
      <c r="O661" s="2" t="s">
        <v>3</v>
      </c>
      <c r="P661" s="2" t="s">
        <v>3</v>
      </c>
      <c r="Q661" s="2" t="s">
        <v>4</v>
      </c>
      <c r="R661" s="1">
        <v>40666</v>
      </c>
      <c r="S661" s="2" t="s">
        <v>492</v>
      </c>
      <c r="T661" s="2" t="s">
        <v>35</v>
      </c>
      <c r="U661" s="2" t="s">
        <v>493</v>
      </c>
      <c r="V661" s="2" t="s">
        <v>37</v>
      </c>
      <c r="W661">
        <v>33.58</v>
      </c>
      <c r="X661">
        <v>25.47</v>
      </c>
      <c r="Y661">
        <v>182.34</v>
      </c>
      <c r="Z661">
        <v>222.2</v>
      </c>
    </row>
    <row r="662" spans="1:26" hidden="1">
      <c r="A662">
        <f>IF(S662=T662,1,0)</f>
        <v>1</v>
      </c>
      <c r="B662">
        <f t="shared" si="18"/>
        <v>1</v>
      </c>
      <c r="C662" s="2" t="s">
        <v>8141</v>
      </c>
      <c r="D662" s="2" t="s">
        <v>8142</v>
      </c>
      <c r="E662" s="2" t="s">
        <v>5645</v>
      </c>
      <c r="F662">
        <v>26</v>
      </c>
      <c r="G662" s="2" t="s">
        <v>8143</v>
      </c>
      <c r="H662" s="2" t="s">
        <v>8144</v>
      </c>
      <c r="I662">
        <v>6.53</v>
      </c>
      <c r="J662">
        <v>6.16</v>
      </c>
      <c r="K662" s="2" t="s">
        <v>2946</v>
      </c>
      <c r="N662">
        <v>100</v>
      </c>
      <c r="O662" s="2" t="s">
        <v>3</v>
      </c>
      <c r="P662" s="2" t="s">
        <v>3</v>
      </c>
      <c r="Q662" s="2" t="s">
        <v>4</v>
      </c>
      <c r="R662" s="1">
        <v>40666</v>
      </c>
      <c r="S662" s="2" t="s">
        <v>99</v>
      </c>
      <c r="T662" s="2" t="s">
        <v>99</v>
      </c>
      <c r="U662" s="2" t="s">
        <v>145</v>
      </c>
      <c r="V662" s="2" t="s">
        <v>145</v>
      </c>
      <c r="W662">
        <v>19.989999999999998</v>
      </c>
      <c r="X662">
        <v>91.33</v>
      </c>
      <c r="Y662">
        <v>7.85</v>
      </c>
      <c r="Z662">
        <v>120.14</v>
      </c>
    </row>
    <row r="663" spans="1:26" hidden="1">
      <c r="A663">
        <f>IF(S663=T663,1,0)</f>
        <v>0</v>
      </c>
      <c r="B663">
        <f t="shared" si="18"/>
        <v>1</v>
      </c>
      <c r="C663" s="2" t="s">
        <v>8145</v>
      </c>
      <c r="D663" s="2" t="s">
        <v>8146</v>
      </c>
      <c r="E663" s="2" t="s">
        <v>2594</v>
      </c>
      <c r="F663">
        <v>236.45</v>
      </c>
      <c r="G663" s="2" t="s">
        <v>8348</v>
      </c>
      <c r="H663" s="2" t="s">
        <v>8147</v>
      </c>
      <c r="I663">
        <v>14.41</v>
      </c>
      <c r="J663">
        <v>14.32</v>
      </c>
      <c r="K663" s="2" t="s">
        <v>8148</v>
      </c>
      <c r="L663">
        <v>10.96</v>
      </c>
      <c r="M663">
        <v>13.2</v>
      </c>
      <c r="N663">
        <v>100</v>
      </c>
      <c r="O663" s="2" t="s">
        <v>3</v>
      </c>
      <c r="P663" s="2" t="s">
        <v>3</v>
      </c>
      <c r="Q663" s="2" t="s">
        <v>4</v>
      </c>
      <c r="R663" s="1">
        <v>40661</v>
      </c>
      <c r="S663" s="2" t="s">
        <v>173</v>
      </c>
      <c r="T663" s="2" t="s">
        <v>65</v>
      </c>
      <c r="U663" s="2" t="s">
        <v>66</v>
      </c>
      <c r="V663" s="2" t="s">
        <v>66</v>
      </c>
      <c r="W663">
        <v>82.64</v>
      </c>
      <c r="X663">
        <v>797.38</v>
      </c>
      <c r="Y663" s="3">
        <v>1556.8</v>
      </c>
      <c r="Z663" s="3">
        <v>14363.84</v>
      </c>
    </row>
    <row r="664" spans="1:26" hidden="1">
      <c r="A664">
        <f>IF(S664=T664,1,0)</f>
        <v>1</v>
      </c>
      <c r="B664">
        <f t="shared" si="18"/>
        <v>1</v>
      </c>
      <c r="C664" s="2" t="s">
        <v>8149</v>
      </c>
      <c r="D664" s="2" t="s">
        <v>1809</v>
      </c>
      <c r="E664" s="2" t="s">
        <v>8150</v>
      </c>
      <c r="F664">
        <v>13.04</v>
      </c>
      <c r="G664" s="2" t="s">
        <v>8151</v>
      </c>
      <c r="H664" s="2" t="s">
        <v>8349</v>
      </c>
      <c r="I664">
        <v>0.4</v>
      </c>
      <c r="J664">
        <v>0.46</v>
      </c>
      <c r="K664" s="2" t="s">
        <v>8152</v>
      </c>
      <c r="L664">
        <v>0.86</v>
      </c>
      <c r="M664">
        <v>0.9</v>
      </c>
      <c r="N664">
        <v>100</v>
      </c>
      <c r="O664" s="2" t="s">
        <v>3</v>
      </c>
      <c r="P664" s="2" t="s">
        <v>3</v>
      </c>
      <c r="Q664" s="2" t="s">
        <v>4</v>
      </c>
      <c r="R664" s="1">
        <v>40660</v>
      </c>
      <c r="S664" s="2" t="s">
        <v>65</v>
      </c>
      <c r="T664" s="2" t="s">
        <v>65</v>
      </c>
      <c r="U664" s="2" t="s">
        <v>66</v>
      </c>
      <c r="V664" s="2" t="s">
        <v>66</v>
      </c>
      <c r="W664">
        <v>50.03</v>
      </c>
      <c r="X664">
        <v>103.29</v>
      </c>
      <c r="Y664">
        <v>841.02</v>
      </c>
      <c r="Z664" s="3">
        <v>1827.94</v>
      </c>
    </row>
    <row r="665" spans="1:26" hidden="1">
      <c r="B665">
        <f t="shared" si="18"/>
        <v>0</v>
      </c>
      <c r="C665" s="2" t="s">
        <v>8153</v>
      </c>
      <c r="D665" s="2" t="s">
        <v>8154</v>
      </c>
      <c r="E665" s="2" t="s">
        <v>8155</v>
      </c>
      <c r="F665" s="3">
        <v>3064.72</v>
      </c>
      <c r="G665" s="2" t="s">
        <v>8156</v>
      </c>
      <c r="H665" s="2" t="s">
        <v>8157</v>
      </c>
      <c r="I665">
        <v>40.14</v>
      </c>
      <c r="J665">
        <v>40.42</v>
      </c>
      <c r="K665" s="2" t="s">
        <v>8158</v>
      </c>
      <c r="L665">
        <v>39.29</v>
      </c>
      <c r="M665">
        <v>39.22</v>
      </c>
      <c r="N665">
        <v>100</v>
      </c>
      <c r="O665" s="2" t="s">
        <v>3</v>
      </c>
      <c r="P665" s="2" t="s">
        <v>3</v>
      </c>
      <c r="Q665" s="2" t="s">
        <v>4</v>
      </c>
      <c r="R665" s="1">
        <v>40660</v>
      </c>
      <c r="S665" s="2" t="s">
        <v>270</v>
      </c>
      <c r="T665" s="2" t="s">
        <v>149</v>
      </c>
      <c r="U665" s="2" t="s">
        <v>7</v>
      </c>
      <c r="V665" s="2" t="s">
        <v>95</v>
      </c>
      <c r="W665">
        <v>973.44</v>
      </c>
      <c r="X665" s="3">
        <v>6936.83</v>
      </c>
      <c r="Y665" s="3">
        <v>1203.1199999999999</v>
      </c>
      <c r="Z665" s="3">
        <v>21901.46</v>
      </c>
    </row>
    <row r="666" spans="1:26" hidden="1">
      <c r="A666">
        <f>IF(S666=T666,1,0)</f>
        <v>1</v>
      </c>
      <c r="B666">
        <f t="shared" si="18"/>
        <v>1</v>
      </c>
      <c r="C666" s="2" t="s">
        <v>8159</v>
      </c>
      <c r="D666" s="2" t="s">
        <v>8160</v>
      </c>
      <c r="E666" s="2" t="s">
        <v>1324</v>
      </c>
      <c r="F666">
        <v>231.77</v>
      </c>
      <c r="G666" s="2" t="s">
        <v>8161</v>
      </c>
      <c r="H666" s="2" t="s">
        <v>8350</v>
      </c>
      <c r="I666">
        <v>9.01</v>
      </c>
      <c r="J666">
        <v>9.34</v>
      </c>
      <c r="K666" s="2" t="s">
        <v>8162</v>
      </c>
      <c r="N666">
        <v>100</v>
      </c>
      <c r="O666" s="2" t="s">
        <v>3</v>
      </c>
      <c r="P666" s="2" t="s">
        <v>3</v>
      </c>
      <c r="Q666" s="2" t="s">
        <v>4</v>
      </c>
      <c r="R666" s="1">
        <v>40653</v>
      </c>
      <c r="S666" s="2" t="s">
        <v>65</v>
      </c>
      <c r="T666" s="2" t="s">
        <v>65</v>
      </c>
      <c r="U666" s="2" t="s">
        <v>66</v>
      </c>
      <c r="V666" s="2" t="s">
        <v>66</v>
      </c>
      <c r="W666">
        <v>82.07</v>
      </c>
      <c r="X666">
        <v>135.78</v>
      </c>
      <c r="Y666" s="3">
        <v>1606.51</v>
      </c>
      <c r="Z666" s="3">
        <v>3044.22</v>
      </c>
    </row>
    <row r="667" spans="1:26" hidden="1">
      <c r="A667">
        <f>IF(S667=T667,1,0)</f>
        <v>1</v>
      </c>
      <c r="B667">
        <f t="shared" si="18"/>
        <v>1</v>
      </c>
      <c r="C667" s="2" t="s">
        <v>8163</v>
      </c>
      <c r="D667" s="2" t="s">
        <v>8164</v>
      </c>
      <c r="E667" s="2" t="s">
        <v>2397</v>
      </c>
      <c r="F667" s="3">
        <v>4708.63</v>
      </c>
      <c r="G667" s="2" t="s">
        <v>8165</v>
      </c>
      <c r="H667" s="2" t="s">
        <v>8166</v>
      </c>
      <c r="I667">
        <v>12.88</v>
      </c>
      <c r="J667">
        <v>13.01</v>
      </c>
      <c r="K667" s="2" t="s">
        <v>8167</v>
      </c>
      <c r="L667">
        <v>30.17</v>
      </c>
      <c r="M667">
        <v>30.32</v>
      </c>
      <c r="N667">
        <v>100</v>
      </c>
      <c r="O667" s="2" t="s">
        <v>3</v>
      </c>
      <c r="P667" s="2" t="s">
        <v>3</v>
      </c>
      <c r="Q667" s="2" t="s">
        <v>4</v>
      </c>
      <c r="R667" s="1">
        <v>40653</v>
      </c>
      <c r="S667" s="2" t="s">
        <v>324</v>
      </c>
      <c r="T667" s="2" t="s">
        <v>324</v>
      </c>
      <c r="U667" s="2" t="s">
        <v>325</v>
      </c>
      <c r="V667" s="2" t="s">
        <v>325</v>
      </c>
      <c r="W667" s="3">
        <v>1939.6</v>
      </c>
      <c r="X667" s="3">
        <v>16723</v>
      </c>
      <c r="Y667" s="3">
        <v>3724.1</v>
      </c>
      <c r="Z667" s="3">
        <v>39873</v>
      </c>
    </row>
    <row r="668" spans="1:26" hidden="1">
      <c r="B668">
        <f t="shared" si="18"/>
        <v>0</v>
      </c>
      <c r="C668" s="2" t="s">
        <v>8168</v>
      </c>
      <c r="D668" s="2" t="s">
        <v>8169</v>
      </c>
      <c r="E668" s="2" t="s">
        <v>143</v>
      </c>
      <c r="F668" s="3">
        <v>20097.79</v>
      </c>
      <c r="G668" s="2" t="s">
        <v>8170</v>
      </c>
      <c r="H668" s="2" t="s">
        <v>8351</v>
      </c>
      <c r="I668">
        <v>60.46</v>
      </c>
      <c r="J668">
        <v>62.69</v>
      </c>
      <c r="K668" s="2" t="s">
        <v>8171</v>
      </c>
      <c r="N668">
        <v>100</v>
      </c>
      <c r="O668" s="2" t="s">
        <v>3</v>
      </c>
      <c r="P668" s="2" t="s">
        <v>3</v>
      </c>
      <c r="Q668" s="2" t="s">
        <v>4</v>
      </c>
      <c r="R668" s="1">
        <v>40651</v>
      </c>
      <c r="S668" s="2" t="s">
        <v>192</v>
      </c>
      <c r="T668" s="2" t="s">
        <v>99</v>
      </c>
      <c r="U668" s="2" t="s">
        <v>25</v>
      </c>
      <c r="V668" s="2" t="s">
        <v>145</v>
      </c>
      <c r="W668" s="3">
        <v>4087.39</v>
      </c>
      <c r="X668" s="3">
        <v>64975</v>
      </c>
      <c r="Y668" s="3">
        <v>7801.31</v>
      </c>
      <c r="Z668" s="3">
        <v>110283</v>
      </c>
    </row>
    <row r="669" spans="1:26" hidden="1">
      <c r="B669">
        <f t="shared" si="18"/>
        <v>0</v>
      </c>
      <c r="C669" s="2" t="s">
        <v>8172</v>
      </c>
      <c r="D669" s="2" t="s">
        <v>8173</v>
      </c>
      <c r="E669" s="2" t="s">
        <v>2006</v>
      </c>
      <c r="F669">
        <v>316.8</v>
      </c>
      <c r="G669" s="2" t="s">
        <v>8174</v>
      </c>
      <c r="H669" s="2" t="s">
        <v>8175</v>
      </c>
      <c r="I669">
        <v>32.729999999999997</v>
      </c>
      <c r="J669">
        <v>31.98</v>
      </c>
      <c r="K669" s="2" t="s">
        <v>3516</v>
      </c>
      <c r="L669">
        <v>11</v>
      </c>
      <c r="M669">
        <v>11</v>
      </c>
      <c r="N669">
        <v>100</v>
      </c>
      <c r="O669" s="2" t="s">
        <v>3</v>
      </c>
      <c r="P669" s="2" t="s">
        <v>3</v>
      </c>
      <c r="Q669" s="2" t="s">
        <v>4</v>
      </c>
      <c r="R669" s="1">
        <v>40648</v>
      </c>
      <c r="S669" s="2" t="s">
        <v>219</v>
      </c>
      <c r="T669" s="2" t="s">
        <v>334</v>
      </c>
      <c r="U669" s="2" t="s">
        <v>120</v>
      </c>
      <c r="V669" s="2" t="s">
        <v>335</v>
      </c>
      <c r="W669">
        <v>138.91</v>
      </c>
      <c r="X669" s="3">
        <v>9588</v>
      </c>
      <c r="Y669">
        <v>339.76</v>
      </c>
      <c r="Z669" s="3">
        <v>34800</v>
      </c>
    </row>
    <row r="670" spans="1:26" hidden="1">
      <c r="A670">
        <f>IF(S670=T670,1,0)</f>
        <v>1</v>
      </c>
      <c r="B670">
        <f t="shared" si="18"/>
        <v>1</v>
      </c>
      <c r="C670" s="2" t="s">
        <v>8176</v>
      </c>
      <c r="D670" s="2" t="s">
        <v>8177</v>
      </c>
      <c r="E670" s="2" t="s">
        <v>8178</v>
      </c>
      <c r="F670">
        <v>24.3</v>
      </c>
      <c r="G670" s="2" t="s">
        <v>8179</v>
      </c>
      <c r="H670" s="2" t="s">
        <v>8180</v>
      </c>
      <c r="I670">
        <v>7.13</v>
      </c>
      <c r="J670">
        <v>7.08</v>
      </c>
      <c r="K670" s="2" t="s">
        <v>2946</v>
      </c>
      <c r="N670">
        <v>100</v>
      </c>
      <c r="O670" s="2" t="s">
        <v>3</v>
      </c>
      <c r="P670" s="2" t="s">
        <v>3</v>
      </c>
      <c r="Q670" s="2" t="s">
        <v>4</v>
      </c>
      <c r="R670" s="1">
        <v>40647</v>
      </c>
      <c r="S670" s="2" t="s">
        <v>109</v>
      </c>
      <c r="T670" s="2" t="s">
        <v>109</v>
      </c>
      <c r="U670" s="2" t="s">
        <v>110</v>
      </c>
      <c r="V670" s="2" t="s">
        <v>110</v>
      </c>
      <c r="W670">
        <v>2.69</v>
      </c>
      <c r="X670">
        <v>206.04</v>
      </c>
      <c r="Y670">
        <v>7.69</v>
      </c>
      <c r="Z670">
        <v>252.71</v>
      </c>
    </row>
    <row r="671" spans="1:26" hidden="1">
      <c r="B671">
        <f t="shared" si="18"/>
        <v>0</v>
      </c>
      <c r="C671" s="2" t="s">
        <v>8181</v>
      </c>
      <c r="D671" s="2" t="s">
        <v>8182</v>
      </c>
      <c r="E671" s="2" t="s">
        <v>8183</v>
      </c>
      <c r="F671">
        <v>525</v>
      </c>
      <c r="G671" s="2" t="s">
        <v>8184</v>
      </c>
      <c r="H671" s="2" t="s">
        <v>8185</v>
      </c>
      <c r="I671">
        <v>10.23</v>
      </c>
      <c r="J671">
        <v>11.55</v>
      </c>
      <c r="K671" s="2" t="s">
        <v>2946</v>
      </c>
      <c r="N671">
        <v>100</v>
      </c>
      <c r="O671" s="2" t="s">
        <v>3</v>
      </c>
      <c r="P671" s="2" t="s">
        <v>3</v>
      </c>
      <c r="Q671" s="2" t="s">
        <v>4</v>
      </c>
      <c r="R671" s="1">
        <v>40645</v>
      </c>
      <c r="S671" s="2" t="s">
        <v>334</v>
      </c>
      <c r="T671" s="2" t="s">
        <v>334</v>
      </c>
      <c r="U671" s="2" t="s">
        <v>120</v>
      </c>
      <c r="V671" s="2" t="s">
        <v>335</v>
      </c>
      <c r="W671">
        <v>74.23</v>
      </c>
      <c r="X671">
        <v>767.18</v>
      </c>
      <c r="Y671">
        <v>399.96</v>
      </c>
      <c r="Z671" s="3">
        <v>1356.14</v>
      </c>
    </row>
    <row r="672" spans="1:26" hidden="1">
      <c r="B672">
        <f t="shared" si="18"/>
        <v>0</v>
      </c>
      <c r="C672" s="2" t="s">
        <v>8186</v>
      </c>
      <c r="D672" s="2" t="s">
        <v>8187</v>
      </c>
      <c r="E672" s="2" t="s">
        <v>8188</v>
      </c>
      <c r="F672">
        <v>2.58</v>
      </c>
      <c r="G672" s="2" t="s">
        <v>8189</v>
      </c>
      <c r="H672" s="2" t="s">
        <v>8352</v>
      </c>
      <c r="I672">
        <v>7.0000000000000007E-2</v>
      </c>
      <c r="J672">
        <v>7.0000000000000007E-2</v>
      </c>
      <c r="K672" s="2" t="s">
        <v>2946</v>
      </c>
      <c r="N672">
        <v>100</v>
      </c>
      <c r="O672" s="2" t="s">
        <v>3</v>
      </c>
      <c r="P672" s="2" t="s">
        <v>3</v>
      </c>
      <c r="Q672" s="2" t="s">
        <v>4</v>
      </c>
      <c r="R672" s="1">
        <v>40645</v>
      </c>
      <c r="S672" s="2" t="s">
        <v>93</v>
      </c>
      <c r="T672" s="2" t="s">
        <v>105</v>
      </c>
      <c r="U672" s="2" t="s">
        <v>151</v>
      </c>
      <c r="V672" s="2" t="s">
        <v>91</v>
      </c>
      <c r="W672">
        <v>0.65</v>
      </c>
      <c r="X672">
        <v>0.25</v>
      </c>
      <c r="Y672">
        <v>0.76</v>
      </c>
      <c r="Z672">
        <v>0.02</v>
      </c>
    </row>
    <row r="673" spans="1:26" hidden="1">
      <c r="A673">
        <f>IF(S673=T673,1,0)</f>
        <v>0</v>
      </c>
      <c r="B673">
        <f t="shared" si="18"/>
        <v>1</v>
      </c>
      <c r="C673" s="2" t="s">
        <v>8190</v>
      </c>
      <c r="D673" s="2" t="s">
        <v>8191</v>
      </c>
      <c r="E673" s="2" t="s">
        <v>8192</v>
      </c>
      <c r="F673">
        <v>60.54</v>
      </c>
      <c r="G673" s="2" t="s">
        <v>8193</v>
      </c>
      <c r="H673" s="2" t="s">
        <v>8194</v>
      </c>
      <c r="I673">
        <v>7.46</v>
      </c>
      <c r="J673">
        <v>7.43</v>
      </c>
      <c r="K673" s="2" t="s">
        <v>2946</v>
      </c>
      <c r="N673">
        <v>100</v>
      </c>
      <c r="O673" s="2" t="s">
        <v>3</v>
      </c>
      <c r="P673" s="2" t="s">
        <v>3</v>
      </c>
      <c r="Q673" s="2" t="s">
        <v>4</v>
      </c>
      <c r="R673" s="1">
        <v>40640</v>
      </c>
      <c r="S673" s="2" t="s">
        <v>394</v>
      </c>
      <c r="T673" s="2" t="s">
        <v>48</v>
      </c>
      <c r="U673" s="2" t="s">
        <v>357</v>
      </c>
      <c r="V673" s="2" t="s">
        <v>357</v>
      </c>
      <c r="W673">
        <v>19.420000000000002</v>
      </c>
      <c r="X673">
        <v>102.64</v>
      </c>
      <c r="Y673">
        <v>8.43</v>
      </c>
      <c r="Z673">
        <v>116.05</v>
      </c>
    </row>
    <row r="674" spans="1:26" hidden="1">
      <c r="B674">
        <f t="shared" si="18"/>
        <v>0</v>
      </c>
      <c r="C674" s="2" t="s">
        <v>8195</v>
      </c>
      <c r="D674" s="2" t="s">
        <v>8196</v>
      </c>
      <c r="E674" s="2" t="s">
        <v>846</v>
      </c>
      <c r="F674">
        <v>30.72</v>
      </c>
      <c r="G674" s="2" t="s">
        <v>8353</v>
      </c>
      <c r="H674" s="2" t="s">
        <v>8197</v>
      </c>
      <c r="I674">
        <v>21.29</v>
      </c>
      <c r="J674">
        <v>21.5</v>
      </c>
      <c r="K674" s="2" t="s">
        <v>8198</v>
      </c>
      <c r="L674">
        <v>2.08</v>
      </c>
      <c r="M674">
        <v>2.08</v>
      </c>
      <c r="N674">
        <v>100</v>
      </c>
      <c r="O674" s="2" t="s">
        <v>3</v>
      </c>
      <c r="P674" s="2" t="s">
        <v>3</v>
      </c>
      <c r="Q674" s="2" t="s">
        <v>4</v>
      </c>
      <c r="R674" s="1">
        <v>40639</v>
      </c>
      <c r="S674" s="2" t="s">
        <v>54</v>
      </c>
      <c r="T674" s="2" t="s">
        <v>109</v>
      </c>
      <c r="U674" s="2" t="s">
        <v>55</v>
      </c>
      <c r="V674" s="2" t="s">
        <v>110</v>
      </c>
      <c r="W674">
        <v>15.82</v>
      </c>
      <c r="X674">
        <v>679.06</v>
      </c>
      <c r="Y674">
        <v>16.059999999999999</v>
      </c>
      <c r="Z674" s="3">
        <v>1442.36</v>
      </c>
    </row>
    <row r="675" spans="1:26" hidden="1">
      <c r="B675">
        <f t="shared" si="18"/>
        <v>0</v>
      </c>
      <c r="C675" s="2" t="s">
        <v>8199</v>
      </c>
      <c r="D675" s="2" t="s">
        <v>8200</v>
      </c>
      <c r="E675" s="2" t="s">
        <v>8201</v>
      </c>
      <c r="F675">
        <v>550</v>
      </c>
      <c r="G675" s="2" t="s">
        <v>8202</v>
      </c>
      <c r="H675" s="2" t="s">
        <v>8203</v>
      </c>
      <c r="I675">
        <v>15.56</v>
      </c>
      <c r="J675">
        <v>15.65</v>
      </c>
      <c r="K675" s="2" t="s">
        <v>2946</v>
      </c>
      <c r="N675">
        <v>100</v>
      </c>
      <c r="O675" s="2" t="s">
        <v>3</v>
      </c>
      <c r="P675" s="2" t="s">
        <v>3</v>
      </c>
      <c r="Q675" s="2" t="s">
        <v>4</v>
      </c>
      <c r="R675" s="1">
        <v>40639</v>
      </c>
      <c r="S675" s="2" t="s">
        <v>161</v>
      </c>
      <c r="T675" s="2" t="s">
        <v>87</v>
      </c>
      <c r="U675" s="2" t="s">
        <v>7</v>
      </c>
      <c r="V675" s="2" t="s">
        <v>24</v>
      </c>
      <c r="W675">
        <v>221.57</v>
      </c>
      <c r="X675" s="3">
        <v>1307.5899999999999</v>
      </c>
      <c r="Y675">
        <v>155.71</v>
      </c>
      <c r="Z675" s="3">
        <v>1867.29</v>
      </c>
    </row>
    <row r="676" spans="1:26" hidden="1">
      <c r="B676">
        <f t="shared" si="18"/>
        <v>0</v>
      </c>
      <c r="C676" s="2" t="s">
        <v>8204</v>
      </c>
      <c r="D676" s="2" t="s">
        <v>8205</v>
      </c>
      <c r="E676" s="2" t="s">
        <v>8206</v>
      </c>
      <c r="F676">
        <v>62</v>
      </c>
      <c r="G676" s="2" t="s">
        <v>8207</v>
      </c>
      <c r="H676" s="2" t="s">
        <v>8208</v>
      </c>
      <c r="I676">
        <v>24.6</v>
      </c>
      <c r="J676">
        <v>24.32</v>
      </c>
      <c r="K676" s="2" t="s">
        <v>2946</v>
      </c>
      <c r="N676">
        <v>100</v>
      </c>
      <c r="O676" s="2" t="s">
        <v>3</v>
      </c>
      <c r="P676" s="2" t="s">
        <v>3</v>
      </c>
      <c r="Q676" s="2" t="s">
        <v>4</v>
      </c>
      <c r="R676" s="1">
        <v>40637</v>
      </c>
      <c r="S676" s="2" t="s">
        <v>402</v>
      </c>
      <c r="T676" s="2" t="s">
        <v>270</v>
      </c>
      <c r="U676" s="2" t="s">
        <v>403</v>
      </c>
      <c r="V676" s="2" t="s">
        <v>7</v>
      </c>
      <c r="W676">
        <v>54.14</v>
      </c>
      <c r="X676">
        <v>616.57000000000005</v>
      </c>
      <c r="Y676">
        <v>36.25</v>
      </c>
      <c r="Z676">
        <v>257.74</v>
      </c>
    </row>
    <row r="677" spans="1:26" hidden="1">
      <c r="B677">
        <f t="shared" si="18"/>
        <v>0</v>
      </c>
      <c r="C677" s="2" t="s">
        <v>8209</v>
      </c>
      <c r="D677" s="2" t="s">
        <v>8210</v>
      </c>
      <c r="E677" s="2" t="s">
        <v>814</v>
      </c>
      <c r="F677">
        <v>340.47</v>
      </c>
      <c r="G677" s="2" t="s">
        <v>8354</v>
      </c>
      <c r="H677" s="2" t="s">
        <v>8211</v>
      </c>
      <c r="I677">
        <v>25.14</v>
      </c>
      <c r="J677">
        <v>25.48</v>
      </c>
      <c r="K677" s="2" t="s">
        <v>8212</v>
      </c>
      <c r="L677">
        <v>19.03</v>
      </c>
      <c r="M677">
        <v>19.260000000000002</v>
      </c>
      <c r="N677">
        <v>100</v>
      </c>
      <c r="O677" s="2" t="s">
        <v>3</v>
      </c>
      <c r="P677" s="2" t="s">
        <v>3</v>
      </c>
      <c r="Q677" s="2" t="s">
        <v>4</v>
      </c>
      <c r="R677" s="1">
        <v>40637</v>
      </c>
      <c r="S677" s="2" t="s">
        <v>150</v>
      </c>
      <c r="T677" s="2" t="s">
        <v>370</v>
      </c>
      <c r="U677" s="2" t="s">
        <v>72</v>
      </c>
      <c r="V677" s="2" t="s">
        <v>91</v>
      </c>
      <c r="W677">
        <v>332.52</v>
      </c>
      <c r="X677">
        <v>403.7</v>
      </c>
      <c r="Y677">
        <v>213.07</v>
      </c>
      <c r="Z677">
        <v>357.51</v>
      </c>
    </row>
    <row r="678" spans="1:26" hidden="1">
      <c r="B678">
        <f t="shared" si="18"/>
        <v>0</v>
      </c>
      <c r="C678" s="2" t="s">
        <v>8213</v>
      </c>
      <c r="D678" s="2" t="s">
        <v>801</v>
      </c>
      <c r="E678" s="2" t="s">
        <v>8214</v>
      </c>
      <c r="F678">
        <v>802.08</v>
      </c>
      <c r="G678" s="2" t="s">
        <v>8215</v>
      </c>
      <c r="H678" s="2" t="s">
        <v>8355</v>
      </c>
      <c r="K678" s="2" t="s">
        <v>8216</v>
      </c>
      <c r="L678">
        <v>12.56</v>
      </c>
      <c r="M678">
        <v>12.5</v>
      </c>
      <c r="N678">
        <v>100</v>
      </c>
      <c r="O678" s="2" t="s">
        <v>3</v>
      </c>
      <c r="P678" s="2" t="s">
        <v>3</v>
      </c>
      <c r="Q678" s="2" t="s">
        <v>4</v>
      </c>
      <c r="R678" s="1">
        <v>40637</v>
      </c>
      <c r="S678" s="2" t="s">
        <v>5</v>
      </c>
      <c r="T678" s="2" t="s">
        <v>136</v>
      </c>
      <c r="U678" s="2" t="s">
        <v>85</v>
      </c>
      <c r="V678" s="2" t="s">
        <v>132</v>
      </c>
      <c r="W678">
        <v>440.28</v>
      </c>
      <c r="X678">
        <v>440.28</v>
      </c>
      <c r="Y678">
        <v>714.53</v>
      </c>
      <c r="Z678">
        <v>714.53</v>
      </c>
    </row>
    <row r="679" spans="1:26" hidden="1">
      <c r="A679">
        <f>IF(S679=T679,1,0)</f>
        <v>1</v>
      </c>
      <c r="B679">
        <f t="shared" si="18"/>
        <v>1</v>
      </c>
      <c r="C679" s="2" t="s">
        <v>8217</v>
      </c>
      <c r="D679" s="2" t="s">
        <v>8218</v>
      </c>
      <c r="E679" s="2" t="s">
        <v>7088</v>
      </c>
      <c r="F679">
        <v>33.14</v>
      </c>
      <c r="G679" s="2" t="s">
        <v>8356</v>
      </c>
      <c r="H679" s="2" t="s">
        <v>8219</v>
      </c>
      <c r="I679">
        <v>4.8499999999999996</v>
      </c>
      <c r="J679">
        <v>4.8099999999999996</v>
      </c>
      <c r="K679" s="2" t="s">
        <v>8220</v>
      </c>
      <c r="L679">
        <v>3.15</v>
      </c>
      <c r="M679">
        <v>3.13</v>
      </c>
      <c r="N679">
        <v>100</v>
      </c>
      <c r="O679" s="2" t="s">
        <v>3</v>
      </c>
      <c r="P679" s="2" t="s">
        <v>3</v>
      </c>
      <c r="Q679" s="2" t="s">
        <v>4</v>
      </c>
      <c r="R679" s="1">
        <v>40633</v>
      </c>
      <c r="S679" s="2" t="s">
        <v>187</v>
      </c>
      <c r="T679" s="2" t="s">
        <v>187</v>
      </c>
      <c r="U679" s="2" t="s">
        <v>66</v>
      </c>
      <c r="V679" s="2" t="s">
        <v>66</v>
      </c>
      <c r="W679">
        <v>39.15</v>
      </c>
      <c r="X679">
        <v>21.38</v>
      </c>
      <c r="Y679">
        <v>640.66999999999996</v>
      </c>
      <c r="Z679">
        <v>628.41999999999996</v>
      </c>
    </row>
    <row r="680" spans="1:26" hidden="1">
      <c r="A680">
        <f>IF(S680=T680,1,0)</f>
        <v>0</v>
      </c>
      <c r="B680">
        <f t="shared" si="18"/>
        <v>1</v>
      </c>
      <c r="C680" s="2" t="s">
        <v>8221</v>
      </c>
      <c r="D680" s="2" t="s">
        <v>8222</v>
      </c>
      <c r="E680" s="2" t="s">
        <v>5472</v>
      </c>
      <c r="F680">
        <v>26.3</v>
      </c>
      <c r="G680" s="2" t="s">
        <v>8223</v>
      </c>
      <c r="H680" s="2" t="s">
        <v>8224</v>
      </c>
      <c r="I680">
        <v>14.85</v>
      </c>
      <c r="J680">
        <v>15.32</v>
      </c>
      <c r="K680" s="2" t="s">
        <v>8225</v>
      </c>
      <c r="L680">
        <v>17.489999999999998</v>
      </c>
      <c r="M680">
        <v>20.399999999999999</v>
      </c>
      <c r="N680">
        <v>100</v>
      </c>
      <c r="O680" s="2" t="s">
        <v>3</v>
      </c>
      <c r="P680" s="2" t="s">
        <v>3</v>
      </c>
      <c r="Q680" s="2" t="s">
        <v>4</v>
      </c>
      <c r="R680" s="1">
        <v>40632</v>
      </c>
      <c r="S680" s="2" t="s">
        <v>64</v>
      </c>
      <c r="T680" s="2" t="s">
        <v>246</v>
      </c>
      <c r="U680" s="2" t="s">
        <v>66</v>
      </c>
      <c r="V680" s="2" t="s">
        <v>66</v>
      </c>
      <c r="W680">
        <v>15.73</v>
      </c>
      <c r="X680">
        <v>39.369999999999997</v>
      </c>
      <c r="Y680">
        <v>263.81</v>
      </c>
      <c r="Z680">
        <v>700.42</v>
      </c>
    </row>
    <row r="681" spans="1:26" hidden="1">
      <c r="B681">
        <f t="shared" si="18"/>
        <v>0</v>
      </c>
      <c r="C681" s="2" t="s">
        <v>8226</v>
      </c>
      <c r="D681" s="2" t="s">
        <v>8227</v>
      </c>
      <c r="E681" s="2" t="s">
        <v>7629</v>
      </c>
      <c r="F681">
        <v>12</v>
      </c>
      <c r="G681" s="2" t="s">
        <v>8228</v>
      </c>
      <c r="H681" s="2" t="s">
        <v>8229</v>
      </c>
      <c r="I681">
        <v>1.65</v>
      </c>
      <c r="J681">
        <v>1.86</v>
      </c>
      <c r="K681" s="2" t="s">
        <v>2946</v>
      </c>
      <c r="N681">
        <v>100</v>
      </c>
      <c r="O681" s="2" t="s">
        <v>3</v>
      </c>
      <c r="P681" s="2" t="s">
        <v>3</v>
      </c>
      <c r="Q681" s="2" t="s">
        <v>4</v>
      </c>
      <c r="R681" s="1">
        <v>40631</v>
      </c>
      <c r="S681" s="2" t="s">
        <v>1130</v>
      </c>
      <c r="T681" s="2" t="s">
        <v>1130</v>
      </c>
      <c r="U681" s="2" t="s">
        <v>330</v>
      </c>
      <c r="V681" s="2" t="s">
        <v>119</v>
      </c>
      <c r="W681">
        <v>25.64</v>
      </c>
      <c r="X681">
        <v>164.43</v>
      </c>
      <c r="Y681">
        <v>19.809999999999999</v>
      </c>
      <c r="Z681">
        <v>29.91</v>
      </c>
    </row>
    <row r="682" spans="1:26" hidden="1">
      <c r="B682">
        <f t="shared" si="18"/>
        <v>0</v>
      </c>
      <c r="C682" s="2" t="s">
        <v>8230</v>
      </c>
      <c r="D682" s="2" t="s">
        <v>8231</v>
      </c>
      <c r="E682" s="2" t="s">
        <v>8232</v>
      </c>
      <c r="F682">
        <v>190</v>
      </c>
      <c r="G682" s="2" t="s">
        <v>8233</v>
      </c>
      <c r="H682" s="2" t="s">
        <v>8234</v>
      </c>
      <c r="I682">
        <v>21.18</v>
      </c>
      <c r="J682">
        <v>20.37</v>
      </c>
      <c r="K682" s="2" t="s">
        <v>2946</v>
      </c>
      <c r="N682">
        <v>100</v>
      </c>
      <c r="O682" s="2" t="s">
        <v>3</v>
      </c>
      <c r="P682" s="2" t="s">
        <v>3</v>
      </c>
      <c r="Q682" s="2" t="s">
        <v>4</v>
      </c>
      <c r="R682" s="1">
        <v>40631</v>
      </c>
      <c r="S682" s="2" t="s">
        <v>5</v>
      </c>
      <c r="T682" s="2" t="s">
        <v>156</v>
      </c>
      <c r="U682" s="2" t="s">
        <v>7</v>
      </c>
      <c r="V682" s="2" t="s">
        <v>25</v>
      </c>
      <c r="W682">
        <v>37.9</v>
      </c>
      <c r="X682">
        <v>387.13</v>
      </c>
      <c r="Y682">
        <v>22.01</v>
      </c>
      <c r="Z682">
        <v>434.5</v>
      </c>
    </row>
    <row r="683" spans="1:26" hidden="1">
      <c r="B683">
        <f t="shared" si="18"/>
        <v>0</v>
      </c>
      <c r="C683" s="2" t="s">
        <v>8235</v>
      </c>
      <c r="D683" s="2" t="s">
        <v>8236</v>
      </c>
      <c r="E683" s="2" t="s">
        <v>8237</v>
      </c>
      <c r="F683">
        <v>262.37</v>
      </c>
      <c r="G683" s="2" t="s">
        <v>8238</v>
      </c>
      <c r="H683" s="2" t="s">
        <v>8239</v>
      </c>
      <c r="I683">
        <v>7.74</v>
      </c>
      <c r="J683">
        <v>7.65</v>
      </c>
      <c r="K683" s="2" t="s">
        <v>8240</v>
      </c>
      <c r="L683">
        <v>19.59</v>
      </c>
      <c r="M683">
        <v>19.53</v>
      </c>
      <c r="N683">
        <v>100</v>
      </c>
      <c r="O683" s="2" t="s">
        <v>3</v>
      </c>
      <c r="P683" s="2" t="s">
        <v>3</v>
      </c>
      <c r="Q683" s="2" t="s">
        <v>4</v>
      </c>
      <c r="R683" s="1">
        <v>40630</v>
      </c>
      <c r="S683" s="2" t="s">
        <v>150</v>
      </c>
      <c r="T683" s="2" t="s">
        <v>109</v>
      </c>
      <c r="U683" s="2" t="s">
        <v>72</v>
      </c>
      <c r="V683" s="2" t="s">
        <v>91</v>
      </c>
      <c r="W683">
        <v>167.28</v>
      </c>
      <c r="X683">
        <v>86.55</v>
      </c>
      <c r="Y683">
        <v>161.44999999999999</v>
      </c>
      <c r="Z683">
        <v>179.56</v>
      </c>
    </row>
    <row r="684" spans="1:26" hidden="1">
      <c r="B684">
        <f t="shared" si="18"/>
        <v>0</v>
      </c>
      <c r="C684" s="2" t="s">
        <v>8241</v>
      </c>
      <c r="D684" s="2" t="s">
        <v>8242</v>
      </c>
      <c r="E684" s="2" t="s">
        <v>8243</v>
      </c>
      <c r="G684" s="2" t="s">
        <v>8357</v>
      </c>
      <c r="H684" s="2" t="s">
        <v>8244</v>
      </c>
      <c r="I684">
        <v>6.74</v>
      </c>
      <c r="J684">
        <v>6.6</v>
      </c>
      <c r="K684" s="2" t="s">
        <v>8245</v>
      </c>
      <c r="L684">
        <v>0.98</v>
      </c>
      <c r="M684">
        <v>0.66</v>
      </c>
      <c r="N684">
        <v>100</v>
      </c>
      <c r="O684" s="2" t="s">
        <v>3</v>
      </c>
      <c r="P684" s="2" t="s">
        <v>3</v>
      </c>
      <c r="Q684" s="2" t="s">
        <v>4</v>
      </c>
      <c r="R684" s="1">
        <v>40960</v>
      </c>
      <c r="S684" s="2" t="s">
        <v>202</v>
      </c>
      <c r="T684" s="2" t="s">
        <v>234</v>
      </c>
      <c r="U684" s="2" t="s">
        <v>203</v>
      </c>
      <c r="V684" s="2" t="s">
        <v>236</v>
      </c>
      <c r="W684">
        <v>536.87</v>
      </c>
      <c r="X684" s="3">
        <v>1471.29</v>
      </c>
      <c r="Y684">
        <v>149.78</v>
      </c>
      <c r="Z684" s="3">
        <v>1380.97</v>
      </c>
    </row>
    <row r="685" spans="1:26" hidden="1">
      <c r="A685">
        <f>IF(S685=T685,1,0)</f>
        <v>1</v>
      </c>
      <c r="B685">
        <f t="shared" si="18"/>
        <v>1</v>
      </c>
      <c r="C685" s="2" t="s">
        <v>8246</v>
      </c>
      <c r="D685" s="2" t="s">
        <v>8247</v>
      </c>
      <c r="E685" s="2" t="s">
        <v>8248</v>
      </c>
      <c r="F685">
        <v>537.13</v>
      </c>
      <c r="G685" s="2" t="s">
        <v>8249</v>
      </c>
      <c r="H685" s="2" t="s">
        <v>8358</v>
      </c>
      <c r="I685">
        <v>32.14</v>
      </c>
      <c r="J685">
        <v>31.48</v>
      </c>
      <c r="K685" s="2" t="s">
        <v>8250</v>
      </c>
      <c r="L685">
        <v>23.29</v>
      </c>
      <c r="M685">
        <v>23.06</v>
      </c>
      <c r="N685">
        <v>54</v>
      </c>
      <c r="O685" s="2" t="s">
        <v>3</v>
      </c>
      <c r="P685" s="2" t="s">
        <v>3</v>
      </c>
      <c r="Q685" s="2" t="s">
        <v>4</v>
      </c>
      <c r="R685" s="1">
        <v>40627</v>
      </c>
      <c r="S685" s="2" t="s">
        <v>334</v>
      </c>
      <c r="T685" s="2" t="s">
        <v>334</v>
      </c>
      <c r="U685" s="2" t="s">
        <v>335</v>
      </c>
      <c r="V685" s="2" t="s">
        <v>335</v>
      </c>
      <c r="W685">
        <v>191.86</v>
      </c>
      <c r="X685">
        <v>198.25</v>
      </c>
      <c r="Y685">
        <v>628.33000000000004</v>
      </c>
      <c r="Z685" s="3">
        <v>1535.32</v>
      </c>
    </row>
    <row r="686" spans="1:26" hidden="1">
      <c r="B686">
        <f t="shared" si="18"/>
        <v>0</v>
      </c>
      <c r="C686" s="2" t="s">
        <v>8251</v>
      </c>
      <c r="D686" s="2" t="s">
        <v>8252</v>
      </c>
      <c r="E686" s="2" t="s">
        <v>8253</v>
      </c>
      <c r="F686">
        <v>305.7</v>
      </c>
      <c r="G686" s="2" t="s">
        <v>8254</v>
      </c>
      <c r="H686" s="2" t="s">
        <v>8255</v>
      </c>
      <c r="I686">
        <v>43.03</v>
      </c>
      <c r="J686">
        <v>44.61</v>
      </c>
      <c r="K686" s="2" t="s">
        <v>2946</v>
      </c>
      <c r="N686">
        <v>100</v>
      </c>
      <c r="O686" s="2" t="s">
        <v>3</v>
      </c>
      <c r="P686" s="2" t="s">
        <v>3</v>
      </c>
      <c r="Q686" s="2" t="s">
        <v>4</v>
      </c>
      <c r="R686" s="1">
        <v>40623</v>
      </c>
      <c r="S686" s="2" t="s">
        <v>895</v>
      </c>
      <c r="T686" s="2" t="s">
        <v>8256</v>
      </c>
      <c r="U686" s="2" t="s">
        <v>195</v>
      </c>
      <c r="V686" s="2" t="s">
        <v>211</v>
      </c>
      <c r="W686">
        <v>87.36</v>
      </c>
      <c r="X686">
        <v>307.70999999999998</v>
      </c>
      <c r="Y686">
        <v>38.83</v>
      </c>
      <c r="Z686">
        <v>332.52</v>
      </c>
    </row>
    <row r="687" spans="1:26" hidden="1">
      <c r="A687">
        <f>IF(S687=T687,1,0)</f>
        <v>1</v>
      </c>
      <c r="B687">
        <f t="shared" si="18"/>
        <v>1</v>
      </c>
      <c r="C687" s="2" t="s">
        <v>8257</v>
      </c>
      <c r="D687" s="2" t="s">
        <v>8258</v>
      </c>
      <c r="E687" s="2" t="s">
        <v>1525</v>
      </c>
      <c r="F687" s="3">
        <v>1037.44</v>
      </c>
      <c r="G687" s="2" t="s">
        <v>8259</v>
      </c>
      <c r="H687" s="2" t="s">
        <v>8260</v>
      </c>
      <c r="I687">
        <v>17.649999999999999</v>
      </c>
      <c r="J687">
        <v>17.79</v>
      </c>
      <c r="K687" s="2" t="s">
        <v>8261</v>
      </c>
      <c r="L687">
        <v>17.899999999999999</v>
      </c>
      <c r="M687">
        <v>17.89</v>
      </c>
      <c r="N687">
        <v>100</v>
      </c>
      <c r="O687" s="2" t="s">
        <v>3</v>
      </c>
      <c r="P687" s="2" t="s">
        <v>3</v>
      </c>
      <c r="Q687" s="2" t="s">
        <v>4</v>
      </c>
      <c r="R687" s="1">
        <v>40623</v>
      </c>
      <c r="S687" s="2" t="s">
        <v>234</v>
      </c>
      <c r="T687" s="2" t="s">
        <v>234</v>
      </c>
      <c r="U687" s="2" t="s">
        <v>236</v>
      </c>
      <c r="V687" s="2" t="s">
        <v>236</v>
      </c>
      <c r="W687">
        <v>231.64</v>
      </c>
      <c r="X687" s="3">
        <v>4510</v>
      </c>
      <c r="Y687" s="3">
        <v>1472.92</v>
      </c>
      <c r="Z687" s="3">
        <v>92398</v>
      </c>
    </row>
    <row r="688" spans="1:26" hidden="1">
      <c r="B688">
        <f t="shared" si="18"/>
        <v>0</v>
      </c>
      <c r="C688" s="2" t="s">
        <v>8262</v>
      </c>
      <c r="D688" s="2" t="s">
        <v>8263</v>
      </c>
      <c r="E688" s="2" t="s">
        <v>8264</v>
      </c>
      <c r="F688">
        <v>33.799999999999997</v>
      </c>
      <c r="G688" s="2" t="s">
        <v>8265</v>
      </c>
      <c r="H688" s="2" t="s">
        <v>8266</v>
      </c>
      <c r="I688">
        <v>10.51</v>
      </c>
      <c r="J688">
        <v>10.81</v>
      </c>
      <c r="K688" s="2" t="s">
        <v>2946</v>
      </c>
      <c r="N688">
        <v>100</v>
      </c>
      <c r="O688" s="2" t="s">
        <v>3</v>
      </c>
      <c r="P688" s="2" t="s">
        <v>3</v>
      </c>
      <c r="Q688" s="2" t="s">
        <v>4</v>
      </c>
      <c r="R688" s="1">
        <v>40618</v>
      </c>
      <c r="S688" s="2" t="s">
        <v>706</v>
      </c>
      <c r="T688" s="2" t="s">
        <v>1378</v>
      </c>
      <c r="U688" s="2" t="s">
        <v>557</v>
      </c>
      <c r="V688" s="2" t="s">
        <v>127</v>
      </c>
      <c r="W688">
        <v>18</v>
      </c>
      <c r="X688">
        <v>124.69</v>
      </c>
      <c r="Y688">
        <v>7.88</v>
      </c>
      <c r="Z688">
        <v>85.33</v>
      </c>
    </row>
    <row r="689" spans="1:26" hidden="1">
      <c r="A689">
        <f>IF(S689=T689,1,0)</f>
        <v>1</v>
      </c>
      <c r="B689">
        <f t="shared" si="18"/>
        <v>1</v>
      </c>
      <c r="C689" s="2" t="s">
        <v>8267</v>
      </c>
      <c r="D689" s="2" t="s">
        <v>8268</v>
      </c>
      <c r="E689" s="2" t="s">
        <v>8269</v>
      </c>
      <c r="F689">
        <v>107.52</v>
      </c>
      <c r="G689" s="2" t="s">
        <v>8359</v>
      </c>
      <c r="H689" s="2" t="s">
        <v>8270</v>
      </c>
      <c r="K689" s="2" t="s">
        <v>8271</v>
      </c>
      <c r="L689">
        <v>7.2</v>
      </c>
      <c r="M689">
        <v>7.09</v>
      </c>
      <c r="N689">
        <v>92.05</v>
      </c>
      <c r="O689" s="2" t="s">
        <v>3</v>
      </c>
      <c r="P689" s="2" t="s">
        <v>3</v>
      </c>
      <c r="Q689" s="2" t="s">
        <v>4</v>
      </c>
      <c r="R689" s="1">
        <v>40893</v>
      </c>
      <c r="S689" s="2" t="s">
        <v>609</v>
      </c>
      <c r="T689" s="2" t="s">
        <v>609</v>
      </c>
      <c r="U689" s="2" t="s">
        <v>420</v>
      </c>
      <c r="V689" s="2" t="s">
        <v>420</v>
      </c>
      <c r="W689">
        <v>316.02999999999997</v>
      </c>
      <c r="X689" s="3">
        <v>1075.28</v>
      </c>
      <c r="Y689">
        <v>198.18</v>
      </c>
      <c r="Z689" s="3">
        <v>1683.22</v>
      </c>
    </row>
    <row r="690" spans="1:26" hidden="1">
      <c r="B690">
        <f t="shared" si="18"/>
        <v>0</v>
      </c>
      <c r="C690" s="2" t="s">
        <v>8272</v>
      </c>
      <c r="D690" s="2" t="s">
        <v>1385</v>
      </c>
      <c r="E690" s="2" t="s">
        <v>617</v>
      </c>
      <c r="F690" s="3">
        <v>8793.2800000000007</v>
      </c>
      <c r="G690" s="2" t="s">
        <v>8360</v>
      </c>
      <c r="H690" s="2" t="s">
        <v>8273</v>
      </c>
      <c r="I690" s="3">
        <v>126400</v>
      </c>
      <c r="J690" s="3">
        <v>123600</v>
      </c>
      <c r="K690" s="2" t="s">
        <v>8274</v>
      </c>
      <c r="L690">
        <v>134.68</v>
      </c>
      <c r="M690">
        <v>133.77000000000001</v>
      </c>
      <c r="N690">
        <v>100</v>
      </c>
      <c r="O690" s="2" t="s">
        <v>3</v>
      </c>
      <c r="P690" s="2" t="s">
        <v>3</v>
      </c>
      <c r="Q690" s="2" t="s">
        <v>4</v>
      </c>
      <c r="R690" s="1">
        <v>40616</v>
      </c>
      <c r="S690" s="2" t="s">
        <v>812</v>
      </c>
      <c r="T690" s="2" t="s">
        <v>222</v>
      </c>
      <c r="U690" s="2" t="s">
        <v>1386</v>
      </c>
      <c r="V690" s="2" t="s">
        <v>223</v>
      </c>
      <c r="W690" s="3">
        <v>5417.8</v>
      </c>
      <c r="X690" s="3">
        <v>137897</v>
      </c>
      <c r="Y690" s="3">
        <v>4967</v>
      </c>
      <c r="Z690" s="3">
        <v>372229</v>
      </c>
    </row>
    <row r="691" spans="1:26" hidden="1">
      <c r="A691">
        <f>IF(S691=T691,1,0)</f>
        <v>1</v>
      </c>
      <c r="B691">
        <f t="shared" si="18"/>
        <v>1</v>
      </c>
      <c r="C691" s="2" t="s">
        <v>8275</v>
      </c>
      <c r="D691" s="2" t="s">
        <v>8276</v>
      </c>
      <c r="E691" s="2" t="s">
        <v>8277</v>
      </c>
      <c r="F691">
        <v>573.75</v>
      </c>
      <c r="G691" s="2" t="s">
        <v>8278</v>
      </c>
      <c r="H691" s="2" t="s">
        <v>8361</v>
      </c>
      <c r="I691">
        <v>56.33</v>
      </c>
      <c r="J691">
        <v>56.33</v>
      </c>
      <c r="K691" s="2" t="s">
        <v>8279</v>
      </c>
      <c r="L691">
        <v>8.17</v>
      </c>
      <c r="M691">
        <v>8.17</v>
      </c>
      <c r="N691">
        <v>100</v>
      </c>
      <c r="O691" s="2" t="s">
        <v>3</v>
      </c>
      <c r="P691" s="2" t="s">
        <v>3</v>
      </c>
      <c r="Q691" s="2" t="s">
        <v>4</v>
      </c>
      <c r="R691" s="1">
        <v>40615</v>
      </c>
      <c r="S691" s="2" t="s">
        <v>8280</v>
      </c>
      <c r="T691" s="2" t="s">
        <v>8280</v>
      </c>
      <c r="U691" s="2" t="s">
        <v>286</v>
      </c>
      <c r="V691" s="2" t="s">
        <v>286</v>
      </c>
      <c r="W691">
        <v>261.62</v>
      </c>
      <c r="X691" s="3">
        <v>1109.56</v>
      </c>
      <c r="Y691">
        <v>669.51</v>
      </c>
      <c r="Z691" s="3">
        <v>1794.94</v>
      </c>
    </row>
    <row r="692" spans="1:26" hidden="1">
      <c r="B692">
        <f t="shared" si="18"/>
        <v>0</v>
      </c>
      <c r="C692" s="2" t="s">
        <v>8281</v>
      </c>
      <c r="D692" s="2" t="s">
        <v>8282</v>
      </c>
      <c r="E692" s="2" t="s">
        <v>8283</v>
      </c>
      <c r="G692" s="2" t="s">
        <v>8284</v>
      </c>
      <c r="H692" s="2" t="s">
        <v>8285</v>
      </c>
      <c r="I692">
        <v>12.43</v>
      </c>
      <c r="J692">
        <v>12.3</v>
      </c>
      <c r="K692" s="2" t="s">
        <v>2946</v>
      </c>
      <c r="N692">
        <v>100</v>
      </c>
      <c r="O692" s="2" t="s">
        <v>3</v>
      </c>
      <c r="P692" s="2" t="s">
        <v>3</v>
      </c>
      <c r="Q692" s="2" t="s">
        <v>4</v>
      </c>
      <c r="R692" s="1">
        <v>40611</v>
      </c>
      <c r="S692" s="2" t="s">
        <v>5</v>
      </c>
      <c r="T692" s="2" t="s">
        <v>5</v>
      </c>
      <c r="U692" s="2" t="s">
        <v>85</v>
      </c>
      <c r="V692" s="2" t="s">
        <v>7</v>
      </c>
      <c r="W692">
        <v>4.47</v>
      </c>
      <c r="X692">
        <v>82.42</v>
      </c>
      <c r="Y692">
        <v>10.85</v>
      </c>
      <c r="Z692">
        <v>115.1</v>
      </c>
    </row>
    <row r="693" spans="1:26" hidden="1">
      <c r="B693">
        <f t="shared" si="18"/>
        <v>0</v>
      </c>
      <c r="C693" s="2" t="s">
        <v>8286</v>
      </c>
      <c r="D693" s="2" t="s">
        <v>8287</v>
      </c>
      <c r="E693" s="2" t="s">
        <v>5778</v>
      </c>
      <c r="G693" s="2" t="s">
        <v>8288</v>
      </c>
      <c r="H693" s="2" t="s">
        <v>8289</v>
      </c>
      <c r="K693" s="2" t="s">
        <v>2946</v>
      </c>
      <c r="N693">
        <v>100</v>
      </c>
      <c r="O693" s="2" t="s">
        <v>3</v>
      </c>
      <c r="P693" s="2" t="s">
        <v>3</v>
      </c>
      <c r="Q693" s="2" t="s">
        <v>4</v>
      </c>
      <c r="R693" s="1">
        <v>40591</v>
      </c>
      <c r="S693" s="2" t="s">
        <v>174</v>
      </c>
      <c r="T693" s="2" t="s">
        <v>717</v>
      </c>
      <c r="U693" s="2" t="s">
        <v>175</v>
      </c>
      <c r="V693" s="2" t="s">
        <v>38</v>
      </c>
      <c r="W693">
        <v>510.06</v>
      </c>
      <c r="X693" s="3">
        <v>3376.9</v>
      </c>
      <c r="Y693">
        <v>531.77</v>
      </c>
      <c r="Z693" s="3">
        <v>3256.6</v>
      </c>
    </row>
    <row r="694" spans="1:26" hidden="1">
      <c r="A694">
        <f>IF(S694=T694,1,0)</f>
        <v>1</v>
      </c>
      <c r="B694">
        <f t="shared" si="18"/>
        <v>1</v>
      </c>
      <c r="C694" s="2" t="s">
        <v>8290</v>
      </c>
      <c r="D694" s="2" t="s">
        <v>8291</v>
      </c>
      <c r="E694" s="2" t="s">
        <v>1624</v>
      </c>
      <c r="F694" s="3">
        <v>4830.5</v>
      </c>
      <c r="G694" s="2" t="s">
        <v>8292</v>
      </c>
      <c r="H694" s="2" t="s">
        <v>8362</v>
      </c>
      <c r="I694">
        <v>34.68</v>
      </c>
      <c r="J694">
        <v>36.29</v>
      </c>
      <c r="K694" s="2" t="s">
        <v>2946</v>
      </c>
      <c r="N694">
        <v>100</v>
      </c>
      <c r="O694" s="2" t="s">
        <v>3</v>
      </c>
      <c r="P694" s="2" t="s">
        <v>3</v>
      </c>
      <c r="Q694" s="2" t="s">
        <v>4</v>
      </c>
      <c r="R694" s="1">
        <v>40609</v>
      </c>
      <c r="S694" s="2" t="s">
        <v>379</v>
      </c>
      <c r="T694" s="2" t="s">
        <v>379</v>
      </c>
      <c r="U694" s="2" t="s">
        <v>6</v>
      </c>
      <c r="V694" s="2" t="s">
        <v>6</v>
      </c>
      <c r="W694" s="3">
        <v>5987</v>
      </c>
      <c r="X694" s="3">
        <v>9344</v>
      </c>
      <c r="Y694" s="3">
        <v>3055</v>
      </c>
      <c r="Z694" s="3">
        <v>7807</v>
      </c>
    </row>
    <row r="695" spans="1:26" hidden="1">
      <c r="B695">
        <f t="shared" si="18"/>
        <v>0</v>
      </c>
      <c r="C695" s="2" t="s">
        <v>8293</v>
      </c>
      <c r="D695" s="2" t="s">
        <v>8294</v>
      </c>
      <c r="E695" s="2" t="s">
        <v>8295</v>
      </c>
      <c r="F695">
        <v>163.30000000000001</v>
      </c>
      <c r="G695" s="2" t="s">
        <v>8296</v>
      </c>
      <c r="H695" s="2" t="s">
        <v>8297</v>
      </c>
      <c r="I695">
        <v>14.29</v>
      </c>
      <c r="J695">
        <v>13.43</v>
      </c>
      <c r="K695" s="2" t="s">
        <v>2946</v>
      </c>
      <c r="N695">
        <v>100</v>
      </c>
      <c r="O695" s="2" t="s">
        <v>3</v>
      </c>
      <c r="P695" s="2" t="s">
        <v>3</v>
      </c>
      <c r="Q695" s="2" t="s">
        <v>4</v>
      </c>
      <c r="R695" s="1">
        <v>40605</v>
      </c>
      <c r="S695" s="2" t="s">
        <v>5</v>
      </c>
      <c r="T695" s="2" t="s">
        <v>149</v>
      </c>
      <c r="U695" s="2" t="s">
        <v>85</v>
      </c>
      <c r="V695" s="2" t="s">
        <v>151</v>
      </c>
      <c r="W695">
        <v>38.83</v>
      </c>
      <c r="X695">
        <v>233.25</v>
      </c>
      <c r="Y695">
        <v>122.26</v>
      </c>
      <c r="Z695">
        <v>183.27</v>
      </c>
    </row>
    <row r="696" spans="1:26" hidden="1">
      <c r="B696">
        <f t="shared" si="18"/>
        <v>0</v>
      </c>
      <c r="C696" s="2" t="s">
        <v>8298</v>
      </c>
      <c r="D696" s="2" t="s">
        <v>8299</v>
      </c>
      <c r="E696" s="2" t="s">
        <v>4927</v>
      </c>
      <c r="F696">
        <v>37</v>
      </c>
      <c r="G696" s="2" t="s">
        <v>8300</v>
      </c>
      <c r="H696" s="2" t="s">
        <v>8301</v>
      </c>
      <c r="I696">
        <v>11.49</v>
      </c>
      <c r="J696">
        <v>11.15</v>
      </c>
      <c r="K696" s="2" t="s">
        <v>2946</v>
      </c>
      <c r="N696">
        <v>100</v>
      </c>
      <c r="O696" s="2" t="s">
        <v>3</v>
      </c>
      <c r="P696" s="2" t="s">
        <v>3</v>
      </c>
      <c r="Q696" s="2" t="s">
        <v>4</v>
      </c>
      <c r="R696" s="1">
        <v>40605</v>
      </c>
      <c r="S696" s="2" t="s">
        <v>12</v>
      </c>
      <c r="T696" s="2" t="s">
        <v>402</v>
      </c>
      <c r="U696" s="2" t="s">
        <v>7</v>
      </c>
      <c r="V696" s="2" t="s">
        <v>4931</v>
      </c>
      <c r="W696">
        <v>12.36</v>
      </c>
      <c r="X696">
        <v>204.29</v>
      </c>
      <c r="Y696">
        <v>9.49</v>
      </c>
      <c r="Z696">
        <v>541.54</v>
      </c>
    </row>
    <row r="697" spans="1:26" hidden="1">
      <c r="B697">
        <f t="shared" si="18"/>
        <v>0</v>
      </c>
      <c r="C697" s="2" t="s">
        <v>8302</v>
      </c>
      <c r="D697" s="2" t="s">
        <v>8303</v>
      </c>
      <c r="E697" s="2" t="s">
        <v>925</v>
      </c>
      <c r="F697">
        <v>29.99</v>
      </c>
      <c r="G697" s="2" t="s">
        <v>8304</v>
      </c>
      <c r="H697" s="2" t="s">
        <v>8305</v>
      </c>
      <c r="I697">
        <v>40.590000000000003</v>
      </c>
      <c r="J697">
        <v>41.31</v>
      </c>
      <c r="K697" s="2" t="s">
        <v>8306</v>
      </c>
      <c r="N697">
        <v>100</v>
      </c>
      <c r="O697" s="2" t="s">
        <v>3</v>
      </c>
      <c r="P697" s="2" t="s">
        <v>3</v>
      </c>
      <c r="Q697" s="2" t="s">
        <v>4</v>
      </c>
      <c r="R697" s="1">
        <v>40605</v>
      </c>
      <c r="S697" s="2" t="s">
        <v>5</v>
      </c>
      <c r="T697" s="2" t="s">
        <v>927</v>
      </c>
      <c r="U697" s="2" t="s">
        <v>72</v>
      </c>
      <c r="V697" s="2" t="s">
        <v>928</v>
      </c>
      <c r="W697">
        <v>31.64</v>
      </c>
      <c r="X697" s="3">
        <v>35434</v>
      </c>
      <c r="Y697">
        <v>15.92</v>
      </c>
      <c r="Z697" s="3">
        <v>25993</v>
      </c>
    </row>
    <row r="698" spans="1:26" hidden="1">
      <c r="B698">
        <f t="shared" si="18"/>
        <v>0</v>
      </c>
      <c r="C698" s="2" t="s">
        <v>8307</v>
      </c>
      <c r="D698" s="2" t="s">
        <v>8308</v>
      </c>
      <c r="E698" s="2" t="s">
        <v>342</v>
      </c>
      <c r="F698" s="3">
        <v>2400</v>
      </c>
      <c r="G698" s="2" t="s">
        <v>8309</v>
      </c>
      <c r="H698" s="2" t="s">
        <v>8310</v>
      </c>
      <c r="I698">
        <v>52.22</v>
      </c>
      <c r="J698">
        <v>50.85</v>
      </c>
      <c r="K698" s="2" t="s">
        <v>2946</v>
      </c>
      <c r="N698">
        <v>100</v>
      </c>
      <c r="O698" s="2" t="s">
        <v>3</v>
      </c>
      <c r="P698" s="2" t="s">
        <v>3</v>
      </c>
      <c r="Q698" s="2" t="s">
        <v>4</v>
      </c>
      <c r="R698" s="1">
        <v>40602</v>
      </c>
      <c r="S698" s="2" t="s">
        <v>36</v>
      </c>
      <c r="T698" s="2" t="s">
        <v>35</v>
      </c>
      <c r="U698" s="2" t="s">
        <v>38</v>
      </c>
      <c r="V698" s="2" t="s">
        <v>37</v>
      </c>
      <c r="W698">
        <v>732.11</v>
      </c>
      <c r="X698">
        <v>680.53</v>
      </c>
      <c r="Y698" s="3">
        <v>2692</v>
      </c>
      <c r="Z698" s="3">
        <v>9451.73</v>
      </c>
    </row>
    <row r="699" spans="1:26" hidden="1">
      <c r="B699">
        <f t="shared" si="18"/>
        <v>0</v>
      </c>
      <c r="C699" s="2" t="s">
        <v>8311</v>
      </c>
      <c r="D699" s="2" t="s">
        <v>8312</v>
      </c>
      <c r="E699" s="2" t="s">
        <v>1077</v>
      </c>
      <c r="F699" s="3">
        <v>5793.48</v>
      </c>
      <c r="G699" s="2" t="s">
        <v>8313</v>
      </c>
      <c r="H699" s="2" t="s">
        <v>8363</v>
      </c>
      <c r="I699">
        <v>55.42</v>
      </c>
      <c r="J699">
        <v>53.01</v>
      </c>
      <c r="K699" s="2" t="s">
        <v>8314</v>
      </c>
      <c r="L699">
        <v>42.74</v>
      </c>
      <c r="M699">
        <v>40.79</v>
      </c>
      <c r="N699">
        <v>100</v>
      </c>
      <c r="O699" s="2" t="s">
        <v>3</v>
      </c>
      <c r="P699" s="2" t="s">
        <v>3</v>
      </c>
      <c r="Q699" s="2" t="s">
        <v>4</v>
      </c>
      <c r="R699" s="1">
        <v>40602</v>
      </c>
      <c r="S699" s="2" t="s">
        <v>35</v>
      </c>
      <c r="T699" s="2" t="s">
        <v>35</v>
      </c>
      <c r="U699" s="2" t="s">
        <v>37</v>
      </c>
      <c r="V699" s="2" t="s">
        <v>203</v>
      </c>
      <c r="W699">
        <v>439.25</v>
      </c>
      <c r="X699" s="3">
        <v>1016.87</v>
      </c>
      <c r="Y699" s="3">
        <v>4092.62</v>
      </c>
      <c r="Z699" s="3">
        <v>5758.02</v>
      </c>
    </row>
    <row r="700" spans="1:26" hidden="1">
      <c r="B700">
        <f t="shared" si="18"/>
        <v>0</v>
      </c>
      <c r="C700" s="2" t="s">
        <v>8315</v>
      </c>
      <c r="D700" s="2" t="s">
        <v>8316</v>
      </c>
      <c r="E700" s="2" t="s">
        <v>8317</v>
      </c>
      <c r="F700">
        <v>38.69</v>
      </c>
      <c r="G700" s="2" t="s">
        <v>8318</v>
      </c>
      <c r="H700" s="2" t="s">
        <v>8364</v>
      </c>
      <c r="I700">
        <v>0.23</v>
      </c>
      <c r="J700">
        <v>0.34</v>
      </c>
      <c r="K700" s="2" t="s">
        <v>8319</v>
      </c>
      <c r="L700">
        <v>1.88</v>
      </c>
      <c r="M700">
        <v>2.02</v>
      </c>
      <c r="N700">
        <v>100</v>
      </c>
      <c r="O700" s="2" t="s">
        <v>3</v>
      </c>
      <c r="P700" s="2" t="s">
        <v>3</v>
      </c>
      <c r="Q700" s="2" t="s">
        <v>4</v>
      </c>
      <c r="R700" s="1">
        <v>40597</v>
      </c>
      <c r="S700" s="2" t="s">
        <v>8320</v>
      </c>
      <c r="T700" s="2" t="s">
        <v>334</v>
      </c>
      <c r="U700" s="2" t="s">
        <v>1892</v>
      </c>
      <c r="V700" s="2" t="s">
        <v>335</v>
      </c>
      <c r="W700">
        <v>1.55</v>
      </c>
      <c r="X700">
        <v>0.32</v>
      </c>
      <c r="Y700">
        <v>52.31</v>
      </c>
      <c r="Z700">
        <v>8.61</v>
      </c>
    </row>
    <row r="701" spans="1:26" hidden="1">
      <c r="A701">
        <f>IF(S701=T701,1,0)</f>
        <v>1</v>
      </c>
      <c r="B701">
        <f t="shared" si="18"/>
        <v>1</v>
      </c>
      <c r="C701" s="2" t="s">
        <v>8321</v>
      </c>
      <c r="D701" s="2" t="s">
        <v>8322</v>
      </c>
      <c r="E701" s="2" t="s">
        <v>8323</v>
      </c>
      <c r="F701" s="3">
        <v>2853.86</v>
      </c>
      <c r="G701" s="2" t="s">
        <v>8324</v>
      </c>
      <c r="H701" s="2" t="s">
        <v>8365</v>
      </c>
      <c r="I701">
        <v>55.57</v>
      </c>
      <c r="J701">
        <v>55.31</v>
      </c>
      <c r="K701" s="2" t="s">
        <v>2946</v>
      </c>
      <c r="L701">
        <v>26.97</v>
      </c>
      <c r="M701">
        <v>26.6</v>
      </c>
      <c r="N701">
        <v>100</v>
      </c>
      <c r="O701" s="2" t="s">
        <v>3</v>
      </c>
      <c r="P701" s="2" t="s">
        <v>3</v>
      </c>
      <c r="Q701" s="2" t="s">
        <v>4</v>
      </c>
      <c r="R701" s="1">
        <v>40596</v>
      </c>
      <c r="S701" s="2" t="s">
        <v>390</v>
      </c>
      <c r="T701" s="2" t="s">
        <v>390</v>
      </c>
      <c r="U701" s="2" t="s">
        <v>319</v>
      </c>
      <c r="V701" s="2" t="s">
        <v>319</v>
      </c>
      <c r="W701" s="3">
        <v>5878.28</v>
      </c>
      <c r="X701" s="3">
        <v>8322.93</v>
      </c>
      <c r="Y701" s="3">
        <v>2157</v>
      </c>
      <c r="Z701" s="3">
        <v>3701.48</v>
      </c>
    </row>
    <row r="702" spans="1:26" hidden="1">
      <c r="A702">
        <f>IF(S702=T702,1,0)</f>
        <v>1</v>
      </c>
      <c r="B702">
        <f t="shared" si="18"/>
        <v>1</v>
      </c>
      <c r="C702" s="2" t="s">
        <v>8366</v>
      </c>
      <c r="D702" s="2" t="s">
        <v>8367</v>
      </c>
      <c r="E702" s="2" t="s">
        <v>8368</v>
      </c>
      <c r="F702">
        <v>147</v>
      </c>
      <c r="G702" s="2" t="s">
        <v>8369</v>
      </c>
      <c r="H702" s="2" t="s">
        <v>8370</v>
      </c>
      <c r="I702">
        <v>14.58</v>
      </c>
      <c r="J702">
        <v>15.37</v>
      </c>
      <c r="K702" s="2" t="s">
        <v>2946</v>
      </c>
      <c r="N702">
        <v>100</v>
      </c>
      <c r="O702" s="2" t="s">
        <v>3</v>
      </c>
      <c r="P702" s="2" t="s">
        <v>3</v>
      </c>
      <c r="Q702" s="2" t="s">
        <v>4</v>
      </c>
      <c r="R702" s="1">
        <v>40591</v>
      </c>
      <c r="S702" s="2" t="s">
        <v>1378</v>
      </c>
      <c r="T702" s="2" t="s">
        <v>1378</v>
      </c>
      <c r="U702" s="2" t="s">
        <v>127</v>
      </c>
      <c r="V702" s="2" t="s">
        <v>127</v>
      </c>
      <c r="W702">
        <v>231.74</v>
      </c>
      <c r="X702" s="3">
        <v>2504.3200000000002</v>
      </c>
      <c r="Y702">
        <v>114.9</v>
      </c>
      <c r="Z702" s="3">
        <v>1148.04</v>
      </c>
    </row>
    <row r="703" spans="1:26" hidden="1">
      <c r="B703">
        <f t="shared" si="18"/>
        <v>0</v>
      </c>
      <c r="C703" s="2" t="s">
        <v>8371</v>
      </c>
      <c r="D703" s="2" t="s">
        <v>8372</v>
      </c>
      <c r="E703" s="2" t="s">
        <v>8373</v>
      </c>
      <c r="F703">
        <v>0.88</v>
      </c>
      <c r="G703" s="2" t="s">
        <v>8374</v>
      </c>
      <c r="H703" s="2" t="s">
        <v>8375</v>
      </c>
      <c r="I703">
        <v>0.09</v>
      </c>
      <c r="J703">
        <v>0.08</v>
      </c>
      <c r="K703" s="2" t="s">
        <v>2946</v>
      </c>
      <c r="N703">
        <v>100</v>
      </c>
      <c r="O703" s="2" t="s">
        <v>3</v>
      </c>
      <c r="P703" s="2" t="s">
        <v>3</v>
      </c>
      <c r="Q703" s="2" t="s">
        <v>4</v>
      </c>
      <c r="R703" s="1">
        <v>40591</v>
      </c>
      <c r="S703" s="2" t="s">
        <v>105</v>
      </c>
      <c r="T703" s="2" t="s">
        <v>2734</v>
      </c>
      <c r="U703" s="2" t="s">
        <v>91</v>
      </c>
      <c r="V703" s="2" t="s">
        <v>536</v>
      </c>
      <c r="W703">
        <v>5.42</v>
      </c>
      <c r="X703">
        <v>0.09</v>
      </c>
      <c r="Y703">
        <v>1.06</v>
      </c>
      <c r="Z703">
        <v>0.33</v>
      </c>
    </row>
    <row r="704" spans="1:26" hidden="1">
      <c r="A704">
        <f>IF(S704=T704,1,0)</f>
        <v>0</v>
      </c>
      <c r="B704">
        <f t="shared" si="18"/>
        <v>1</v>
      </c>
      <c r="C704" s="2" t="s">
        <v>8376</v>
      </c>
      <c r="D704" s="2" t="s">
        <v>8377</v>
      </c>
      <c r="E704" s="2" t="s">
        <v>6937</v>
      </c>
      <c r="F704">
        <v>15</v>
      </c>
      <c r="G704" s="2" t="s">
        <v>8378</v>
      </c>
      <c r="H704" s="2" t="s">
        <v>8379</v>
      </c>
      <c r="I704">
        <v>29.47</v>
      </c>
      <c r="J704">
        <v>29.9</v>
      </c>
      <c r="K704" s="2" t="s">
        <v>2946</v>
      </c>
      <c r="N704">
        <v>100</v>
      </c>
      <c r="O704" s="2" t="s">
        <v>3</v>
      </c>
      <c r="P704" s="2" t="s">
        <v>3</v>
      </c>
      <c r="Q704" s="2" t="s">
        <v>4</v>
      </c>
      <c r="R704" s="1">
        <v>40589</v>
      </c>
      <c r="S704" s="2" t="s">
        <v>12</v>
      </c>
      <c r="T704" s="2" t="s">
        <v>440</v>
      </c>
      <c r="U704" s="2" t="s">
        <v>7</v>
      </c>
      <c r="V704" s="2" t="s">
        <v>7</v>
      </c>
      <c r="W704">
        <v>0.06</v>
      </c>
      <c r="X704">
        <v>174.23</v>
      </c>
      <c r="Y704">
        <v>1.1100000000000001</v>
      </c>
      <c r="Z704">
        <v>167.68</v>
      </c>
    </row>
    <row r="705" spans="1:26" hidden="1">
      <c r="A705">
        <f>IF(S705=T705,1,0)</f>
        <v>1</v>
      </c>
      <c r="B705">
        <f t="shared" si="18"/>
        <v>1</v>
      </c>
      <c r="C705" s="2" t="s">
        <v>8380</v>
      </c>
      <c r="D705" s="2" t="s">
        <v>8381</v>
      </c>
      <c r="E705" s="2" t="s">
        <v>8382</v>
      </c>
      <c r="F705">
        <v>105.8</v>
      </c>
      <c r="G705" s="2" t="s">
        <v>8383</v>
      </c>
      <c r="H705" s="2" t="s">
        <v>8849</v>
      </c>
      <c r="I705">
        <v>3.62</v>
      </c>
      <c r="J705">
        <v>4.2699999999999996</v>
      </c>
      <c r="K705" s="2" t="s">
        <v>2946</v>
      </c>
      <c r="N705">
        <v>100</v>
      </c>
      <c r="O705" s="2" t="s">
        <v>3</v>
      </c>
      <c r="P705" s="2" t="s">
        <v>3</v>
      </c>
      <c r="Q705" s="2" t="s">
        <v>4</v>
      </c>
      <c r="R705" s="1">
        <v>40585</v>
      </c>
      <c r="S705" s="2" t="s">
        <v>219</v>
      </c>
      <c r="T705" s="2" t="s">
        <v>219</v>
      </c>
      <c r="U705" s="2" t="s">
        <v>220</v>
      </c>
      <c r="V705" s="2" t="s">
        <v>220</v>
      </c>
      <c r="W705">
        <v>81.790000000000006</v>
      </c>
      <c r="X705">
        <v>657.48</v>
      </c>
      <c r="Y705">
        <v>156.71</v>
      </c>
      <c r="Z705" s="3">
        <v>1995.31</v>
      </c>
    </row>
    <row r="706" spans="1:26" hidden="1">
      <c r="B706">
        <f t="shared" si="18"/>
        <v>0</v>
      </c>
      <c r="C706" s="2" t="s">
        <v>8384</v>
      </c>
      <c r="D706" s="2" t="s">
        <v>8385</v>
      </c>
      <c r="E706" s="2" t="s">
        <v>8386</v>
      </c>
      <c r="F706">
        <v>3.03</v>
      </c>
      <c r="G706" s="2" t="s">
        <v>8387</v>
      </c>
      <c r="H706" s="2" t="s">
        <v>8388</v>
      </c>
      <c r="I706">
        <v>0.35</v>
      </c>
      <c r="J706">
        <v>0.32</v>
      </c>
      <c r="K706" s="2" t="s">
        <v>2946</v>
      </c>
      <c r="N706">
        <v>100</v>
      </c>
      <c r="O706" s="2" t="s">
        <v>3</v>
      </c>
      <c r="P706" s="2" t="s">
        <v>3</v>
      </c>
      <c r="Q706" s="2" t="s">
        <v>4</v>
      </c>
      <c r="R706" s="1">
        <v>40585</v>
      </c>
      <c r="S706" s="2" t="s">
        <v>149</v>
      </c>
      <c r="T706" s="2" t="s">
        <v>227</v>
      </c>
      <c r="U706" s="2" t="s">
        <v>151</v>
      </c>
      <c r="V706" s="2" t="s">
        <v>398</v>
      </c>
      <c r="W706">
        <v>2.21</v>
      </c>
      <c r="X706">
        <v>7.52</v>
      </c>
      <c r="Y706">
        <v>1.93</v>
      </c>
      <c r="Z706">
        <v>13.54</v>
      </c>
    </row>
    <row r="707" spans="1:26" hidden="1">
      <c r="B707">
        <f t="shared" ref="B707:B770" si="19">IF(U707=V707,1,0)</f>
        <v>0</v>
      </c>
      <c r="C707" s="2" t="s">
        <v>8389</v>
      </c>
      <c r="D707" s="2" t="s">
        <v>8390</v>
      </c>
      <c r="E707" s="2" t="s">
        <v>8391</v>
      </c>
      <c r="F707">
        <v>914</v>
      </c>
      <c r="G707" s="2" t="s">
        <v>8392</v>
      </c>
      <c r="H707" s="2" t="s">
        <v>8393</v>
      </c>
      <c r="I707">
        <v>36.229999999999997</v>
      </c>
      <c r="J707">
        <v>41.66</v>
      </c>
      <c r="K707" s="2" t="s">
        <v>8394</v>
      </c>
      <c r="L707">
        <v>15.94</v>
      </c>
      <c r="M707">
        <v>17.989999999999998</v>
      </c>
      <c r="N707">
        <v>100</v>
      </c>
      <c r="O707" s="2" t="s">
        <v>3</v>
      </c>
      <c r="P707" s="2" t="s">
        <v>3</v>
      </c>
      <c r="Q707" s="2" t="s">
        <v>4</v>
      </c>
      <c r="R707" s="1">
        <v>40582</v>
      </c>
      <c r="S707" s="2" t="s">
        <v>8395</v>
      </c>
      <c r="T707" s="2" t="s">
        <v>8395</v>
      </c>
      <c r="U707" s="2" t="s">
        <v>945</v>
      </c>
      <c r="V707" s="2" t="s">
        <v>477</v>
      </c>
      <c r="W707" s="3">
        <v>1756.57</v>
      </c>
      <c r="X707" s="3">
        <v>1822.38</v>
      </c>
      <c r="Y707">
        <v>985.55</v>
      </c>
      <c r="Z707" s="3">
        <v>1005.56</v>
      </c>
    </row>
    <row r="708" spans="1:26" hidden="1">
      <c r="A708">
        <f>IF(S708=T708,1,0)</f>
        <v>0</v>
      </c>
      <c r="B708">
        <f t="shared" si="19"/>
        <v>1</v>
      </c>
      <c r="C708" s="2" t="s">
        <v>8396</v>
      </c>
      <c r="D708" s="2" t="s">
        <v>8397</v>
      </c>
      <c r="E708" s="2" t="s">
        <v>5109</v>
      </c>
      <c r="F708" s="3">
        <v>1285.8800000000001</v>
      </c>
      <c r="G708" s="2" t="s">
        <v>8398</v>
      </c>
      <c r="H708" s="2" t="s">
        <v>8850</v>
      </c>
      <c r="I708">
        <v>25</v>
      </c>
      <c r="J708">
        <v>24.69</v>
      </c>
      <c r="K708" s="2" t="s">
        <v>8399</v>
      </c>
      <c r="L708">
        <v>37.049999999999997</v>
      </c>
      <c r="M708">
        <v>36.97</v>
      </c>
      <c r="N708">
        <v>100</v>
      </c>
      <c r="O708" s="2" t="s">
        <v>3</v>
      </c>
      <c r="P708" s="2" t="s">
        <v>3</v>
      </c>
      <c r="Q708" s="2" t="s">
        <v>4</v>
      </c>
      <c r="R708" s="1">
        <v>40582</v>
      </c>
      <c r="S708" s="2" t="s">
        <v>717</v>
      </c>
      <c r="T708" s="2" t="s">
        <v>36</v>
      </c>
      <c r="U708" s="2" t="s">
        <v>38</v>
      </c>
      <c r="V708" s="2" t="s">
        <v>38</v>
      </c>
      <c r="W708" s="3">
        <v>1329.44</v>
      </c>
      <c r="X708" s="3">
        <v>4359.7</v>
      </c>
      <c r="Y708" s="3">
        <v>1126.57</v>
      </c>
      <c r="Z708" s="3">
        <v>2248.6</v>
      </c>
    </row>
    <row r="709" spans="1:26" hidden="1">
      <c r="A709">
        <f>IF(S709=T709,1,0)</f>
        <v>1</v>
      </c>
      <c r="B709">
        <f t="shared" si="19"/>
        <v>1</v>
      </c>
      <c r="C709" s="2" t="s">
        <v>8400</v>
      </c>
      <c r="D709" s="2" t="s">
        <v>8401</v>
      </c>
      <c r="E709" s="2" t="s">
        <v>8402</v>
      </c>
      <c r="F709">
        <v>1.26</v>
      </c>
      <c r="G709" s="2" t="s">
        <v>8403</v>
      </c>
      <c r="H709" s="2" t="s">
        <v>8404</v>
      </c>
      <c r="I709">
        <v>0.52</v>
      </c>
      <c r="J709">
        <v>0.49</v>
      </c>
      <c r="K709" s="2" t="s">
        <v>2946</v>
      </c>
      <c r="N709">
        <v>100</v>
      </c>
      <c r="O709" s="2" t="s">
        <v>3</v>
      </c>
      <c r="P709" s="2" t="s">
        <v>3</v>
      </c>
      <c r="Q709" s="2" t="s">
        <v>4</v>
      </c>
      <c r="R709" s="1">
        <v>40578</v>
      </c>
      <c r="S709" s="2" t="s">
        <v>5</v>
      </c>
      <c r="T709" s="2" t="s">
        <v>5</v>
      </c>
      <c r="U709" s="2" t="s">
        <v>85</v>
      </c>
      <c r="V709" s="2" t="s">
        <v>85</v>
      </c>
      <c r="W709">
        <v>0.01</v>
      </c>
      <c r="X709">
        <v>0.27</v>
      </c>
      <c r="Y709">
        <v>0.04</v>
      </c>
      <c r="Z709">
        <v>0</v>
      </c>
    </row>
    <row r="710" spans="1:26" hidden="1">
      <c r="B710">
        <f t="shared" si="19"/>
        <v>0</v>
      </c>
      <c r="C710" s="2" t="s">
        <v>8405</v>
      </c>
      <c r="D710" s="2" t="s">
        <v>8406</v>
      </c>
      <c r="E710" s="2" t="s">
        <v>8407</v>
      </c>
      <c r="F710">
        <v>21.36</v>
      </c>
      <c r="G710" s="2" t="s">
        <v>8408</v>
      </c>
      <c r="H710" s="2" t="s">
        <v>8851</v>
      </c>
      <c r="I710">
        <v>2.7</v>
      </c>
      <c r="J710">
        <v>2.58</v>
      </c>
      <c r="K710" s="2" t="s">
        <v>8409</v>
      </c>
      <c r="L710">
        <v>2.2999999999999998</v>
      </c>
      <c r="M710">
        <v>2.35</v>
      </c>
      <c r="N710">
        <v>100</v>
      </c>
      <c r="O710" s="2" t="s">
        <v>3</v>
      </c>
      <c r="P710" s="2" t="s">
        <v>3</v>
      </c>
      <c r="Q710" s="2" t="s">
        <v>4</v>
      </c>
      <c r="R710" s="1">
        <v>40581</v>
      </c>
      <c r="S710" s="2" t="s">
        <v>54</v>
      </c>
      <c r="T710" s="2" t="s">
        <v>109</v>
      </c>
      <c r="U710" s="2" t="s">
        <v>55</v>
      </c>
      <c r="V710" s="2" t="s">
        <v>110</v>
      </c>
      <c r="W710">
        <v>13.12</v>
      </c>
      <c r="X710">
        <v>29.27</v>
      </c>
      <c r="Y710">
        <v>28.56</v>
      </c>
      <c r="Z710">
        <v>26.81</v>
      </c>
    </row>
    <row r="711" spans="1:26" hidden="1">
      <c r="B711">
        <f t="shared" si="19"/>
        <v>0</v>
      </c>
      <c r="C711" s="2" t="s">
        <v>8410</v>
      </c>
      <c r="D711" s="2" t="s">
        <v>8411</v>
      </c>
      <c r="E711" s="2" t="s">
        <v>8412</v>
      </c>
      <c r="F711">
        <v>107</v>
      </c>
      <c r="G711" s="2" t="s">
        <v>8413</v>
      </c>
      <c r="H711" s="2" t="s">
        <v>8414</v>
      </c>
      <c r="I711">
        <v>19.489999999999998</v>
      </c>
      <c r="J711">
        <v>20.22</v>
      </c>
      <c r="K711" s="2" t="s">
        <v>2946</v>
      </c>
      <c r="N711">
        <v>100</v>
      </c>
      <c r="O711" s="2" t="s">
        <v>3</v>
      </c>
      <c r="P711" s="2" t="s">
        <v>3</v>
      </c>
      <c r="Q711" s="2" t="s">
        <v>4</v>
      </c>
      <c r="R711" s="1">
        <v>40574</v>
      </c>
      <c r="S711" s="2" t="s">
        <v>8415</v>
      </c>
      <c r="T711" s="2" t="s">
        <v>350</v>
      </c>
      <c r="U711" s="2" t="s">
        <v>928</v>
      </c>
      <c r="V711" s="2" t="s">
        <v>146</v>
      </c>
      <c r="W711">
        <v>76.28</v>
      </c>
      <c r="X711">
        <v>806.7</v>
      </c>
      <c r="Y711">
        <v>46.5</v>
      </c>
      <c r="Z711">
        <v>530.86</v>
      </c>
    </row>
    <row r="712" spans="1:26" hidden="1">
      <c r="B712">
        <f t="shared" si="19"/>
        <v>0</v>
      </c>
      <c r="C712" s="2" t="s">
        <v>8416</v>
      </c>
      <c r="D712" s="2" t="s">
        <v>8417</v>
      </c>
      <c r="E712" s="2" t="s">
        <v>8418</v>
      </c>
      <c r="F712">
        <v>45.34</v>
      </c>
      <c r="G712" s="2" t="s">
        <v>8419</v>
      </c>
      <c r="H712" s="2" t="s">
        <v>8420</v>
      </c>
      <c r="I712">
        <v>6.65</v>
      </c>
      <c r="J712">
        <v>6.29</v>
      </c>
      <c r="K712" s="2" t="s">
        <v>8421</v>
      </c>
      <c r="L712">
        <v>5.15</v>
      </c>
      <c r="M712">
        <v>5.17</v>
      </c>
      <c r="N712">
        <v>86.13</v>
      </c>
      <c r="O712" s="2" t="s">
        <v>3</v>
      </c>
      <c r="P712" s="2" t="s">
        <v>3</v>
      </c>
      <c r="Q712" s="2" t="s">
        <v>4</v>
      </c>
      <c r="R712" s="1">
        <v>40561</v>
      </c>
      <c r="S712" s="2" t="s">
        <v>554</v>
      </c>
      <c r="T712" s="2" t="s">
        <v>670</v>
      </c>
      <c r="U712" s="2" t="s">
        <v>280</v>
      </c>
      <c r="V712" s="2" t="s">
        <v>72</v>
      </c>
      <c r="W712">
        <v>34.47</v>
      </c>
      <c r="X712">
        <v>753.59</v>
      </c>
      <c r="Y712">
        <v>31.91</v>
      </c>
      <c r="Z712">
        <v>342.95</v>
      </c>
    </row>
    <row r="713" spans="1:26" hidden="1">
      <c r="B713">
        <f t="shared" si="19"/>
        <v>0</v>
      </c>
      <c r="C713" s="2" t="s">
        <v>8422</v>
      </c>
      <c r="D713" s="2" t="s">
        <v>1369</v>
      </c>
      <c r="E713" s="2" t="s">
        <v>8423</v>
      </c>
      <c r="F713">
        <v>241.49</v>
      </c>
      <c r="G713" s="2" t="s">
        <v>8424</v>
      </c>
      <c r="H713" s="2" t="s">
        <v>8425</v>
      </c>
      <c r="I713">
        <v>68.73</v>
      </c>
      <c r="J713">
        <v>69.33</v>
      </c>
      <c r="K713" s="2" t="s">
        <v>2946</v>
      </c>
      <c r="L713">
        <v>4.13</v>
      </c>
      <c r="M713">
        <v>5.46</v>
      </c>
      <c r="N713">
        <v>100</v>
      </c>
      <c r="O713" s="2" t="s">
        <v>3</v>
      </c>
      <c r="P713" s="2" t="s">
        <v>3</v>
      </c>
      <c r="Q713" s="2" t="s">
        <v>4</v>
      </c>
      <c r="R713" s="1">
        <v>40575</v>
      </c>
      <c r="S713" s="2" t="s">
        <v>270</v>
      </c>
      <c r="T713" s="2" t="s">
        <v>1326</v>
      </c>
      <c r="U713" s="2" t="s">
        <v>7</v>
      </c>
      <c r="V713" s="2" t="s">
        <v>179</v>
      </c>
      <c r="W713">
        <v>116.06</v>
      </c>
      <c r="X713" s="3">
        <v>18868</v>
      </c>
      <c r="Y713">
        <v>111.42</v>
      </c>
      <c r="Z713" s="3">
        <v>45822</v>
      </c>
    </row>
    <row r="714" spans="1:26" hidden="1">
      <c r="B714">
        <f t="shared" si="19"/>
        <v>0</v>
      </c>
      <c r="C714" s="2" t="s">
        <v>8426</v>
      </c>
      <c r="D714" s="2" t="s">
        <v>8427</v>
      </c>
      <c r="E714" s="2" t="s">
        <v>8428</v>
      </c>
      <c r="G714" s="2" t="s">
        <v>8429</v>
      </c>
      <c r="H714" s="2" t="s">
        <v>8430</v>
      </c>
      <c r="I714">
        <v>19.899999999999999</v>
      </c>
      <c r="J714">
        <v>19.899999999999999</v>
      </c>
      <c r="K714" s="2" t="s">
        <v>2946</v>
      </c>
      <c r="N714">
        <v>100</v>
      </c>
      <c r="O714" s="2" t="s">
        <v>3</v>
      </c>
      <c r="P714" s="2" t="s">
        <v>3</v>
      </c>
      <c r="Q714" s="2" t="s">
        <v>4</v>
      </c>
      <c r="R714" s="1">
        <v>40571</v>
      </c>
      <c r="S714" s="2" t="s">
        <v>8431</v>
      </c>
      <c r="T714" s="2" t="s">
        <v>8432</v>
      </c>
      <c r="U714" s="2" t="s">
        <v>357</v>
      </c>
      <c r="V714" s="2" t="s">
        <v>211</v>
      </c>
      <c r="W714">
        <v>13.16</v>
      </c>
      <c r="X714">
        <v>418.33</v>
      </c>
      <c r="Y714">
        <v>7.39</v>
      </c>
      <c r="Z714">
        <v>153.06</v>
      </c>
    </row>
    <row r="715" spans="1:26" hidden="1">
      <c r="B715">
        <f t="shared" si="19"/>
        <v>0</v>
      </c>
      <c r="C715" s="2" t="s">
        <v>8433</v>
      </c>
      <c r="D715" s="2" t="s">
        <v>8434</v>
      </c>
      <c r="E715" s="2" t="s">
        <v>8435</v>
      </c>
      <c r="F715">
        <v>35.5</v>
      </c>
      <c r="G715" s="2" t="s">
        <v>8436</v>
      </c>
      <c r="H715" s="2" t="s">
        <v>8437</v>
      </c>
      <c r="I715">
        <v>0.03</v>
      </c>
      <c r="J715">
        <v>0.03</v>
      </c>
      <c r="K715" s="2" t="s">
        <v>2946</v>
      </c>
      <c r="N715">
        <v>100</v>
      </c>
      <c r="O715" s="2" t="s">
        <v>3</v>
      </c>
      <c r="P715" s="2" t="s">
        <v>3</v>
      </c>
      <c r="Q715" s="2" t="s">
        <v>4</v>
      </c>
      <c r="R715" s="1">
        <v>40569</v>
      </c>
      <c r="S715" s="2" t="s">
        <v>99</v>
      </c>
      <c r="T715" s="2" t="s">
        <v>170</v>
      </c>
      <c r="U715" s="2" t="s">
        <v>145</v>
      </c>
      <c r="V715" s="2" t="s">
        <v>100</v>
      </c>
      <c r="W715">
        <v>15.46</v>
      </c>
      <c r="X715">
        <v>23.54</v>
      </c>
      <c r="Y715">
        <v>28.87</v>
      </c>
      <c r="Z715">
        <v>75.56</v>
      </c>
    </row>
    <row r="716" spans="1:26" hidden="1">
      <c r="A716">
        <f>IF(S716=T716,1,0)</f>
        <v>1</v>
      </c>
      <c r="B716">
        <f t="shared" si="19"/>
        <v>1</v>
      </c>
      <c r="C716" s="2" t="s">
        <v>8438</v>
      </c>
      <c r="D716" s="2" t="s">
        <v>1025</v>
      </c>
      <c r="E716" s="2" t="s">
        <v>8439</v>
      </c>
      <c r="F716" s="3">
        <v>8364.7099999999991</v>
      </c>
      <c r="G716" s="2" t="s">
        <v>8440</v>
      </c>
      <c r="H716" s="2" t="s">
        <v>8441</v>
      </c>
      <c r="I716">
        <v>32.86</v>
      </c>
      <c r="J716">
        <v>34.01</v>
      </c>
      <c r="K716" s="2" t="s">
        <v>8442</v>
      </c>
      <c r="L716">
        <v>14.7</v>
      </c>
      <c r="M716">
        <v>15.87</v>
      </c>
      <c r="N716">
        <v>100</v>
      </c>
      <c r="O716" s="2" t="s">
        <v>3</v>
      </c>
      <c r="P716" s="2" t="s">
        <v>3</v>
      </c>
      <c r="Q716" s="2" t="s">
        <v>4</v>
      </c>
      <c r="R716" s="1">
        <v>40569</v>
      </c>
      <c r="S716" s="2" t="s">
        <v>35</v>
      </c>
      <c r="T716" s="2" t="s">
        <v>35</v>
      </c>
      <c r="U716" s="2" t="s">
        <v>37</v>
      </c>
      <c r="V716" s="2" t="s">
        <v>37</v>
      </c>
      <c r="W716">
        <v>909.16</v>
      </c>
      <c r="X716">
        <v>633.5</v>
      </c>
      <c r="Y716" s="3">
        <v>14862.71</v>
      </c>
      <c r="Z716" s="3">
        <v>7372.9</v>
      </c>
    </row>
    <row r="717" spans="1:26" hidden="1">
      <c r="A717">
        <f>IF(S717=T717,1,0)</f>
        <v>1</v>
      </c>
      <c r="B717">
        <f t="shared" si="19"/>
        <v>1</v>
      </c>
      <c r="C717" s="2" t="s">
        <v>8443</v>
      </c>
      <c r="D717" s="2" t="s">
        <v>8444</v>
      </c>
      <c r="E717" s="2" t="s">
        <v>1496</v>
      </c>
      <c r="F717">
        <v>272.89999999999998</v>
      </c>
      <c r="G717" s="2" t="s">
        <v>8445</v>
      </c>
      <c r="H717" s="2" t="s">
        <v>8446</v>
      </c>
      <c r="I717">
        <v>9.6999999999999993</v>
      </c>
      <c r="J717">
        <v>9.6199999999999992</v>
      </c>
      <c r="K717" s="2" t="s">
        <v>8447</v>
      </c>
      <c r="N717">
        <v>100</v>
      </c>
      <c r="O717" s="2" t="s">
        <v>3</v>
      </c>
      <c r="P717" s="2" t="s">
        <v>3</v>
      </c>
      <c r="Q717" s="2" t="s">
        <v>4</v>
      </c>
      <c r="R717" s="1">
        <v>40569</v>
      </c>
      <c r="S717" s="2" t="s">
        <v>65</v>
      </c>
      <c r="T717" s="2" t="s">
        <v>65</v>
      </c>
      <c r="U717" s="2" t="s">
        <v>66</v>
      </c>
      <c r="V717" s="2" t="s">
        <v>66</v>
      </c>
      <c r="W717">
        <v>54.31</v>
      </c>
      <c r="X717">
        <v>769.73</v>
      </c>
      <c r="Y717" s="3">
        <v>1243.47</v>
      </c>
      <c r="Z717" s="3">
        <v>13954.09</v>
      </c>
    </row>
    <row r="718" spans="1:26" hidden="1">
      <c r="B718">
        <f t="shared" si="19"/>
        <v>0</v>
      </c>
      <c r="C718" s="2" t="s">
        <v>8448</v>
      </c>
      <c r="D718" s="2" t="s">
        <v>8449</v>
      </c>
      <c r="E718" s="2" t="s">
        <v>8450</v>
      </c>
      <c r="F718">
        <v>2.2999999999999998</v>
      </c>
      <c r="G718" s="2" t="s">
        <v>8451</v>
      </c>
      <c r="H718" s="2" t="s">
        <v>8452</v>
      </c>
      <c r="I718">
        <v>2.76</v>
      </c>
      <c r="J718">
        <v>2.76</v>
      </c>
      <c r="K718" s="2" t="s">
        <v>2946</v>
      </c>
      <c r="N718">
        <v>100</v>
      </c>
      <c r="O718" s="2" t="s">
        <v>3</v>
      </c>
      <c r="P718" s="2" t="s">
        <v>3</v>
      </c>
      <c r="Q718" s="2" t="s">
        <v>4</v>
      </c>
      <c r="R718" s="1">
        <v>40567</v>
      </c>
      <c r="S718" s="2" t="s">
        <v>35</v>
      </c>
      <c r="T718" s="2" t="s">
        <v>35</v>
      </c>
      <c r="U718" s="2" t="s">
        <v>37</v>
      </c>
      <c r="V718" s="2" t="s">
        <v>203</v>
      </c>
      <c r="W718">
        <v>0.01</v>
      </c>
      <c r="X718">
        <v>244.57</v>
      </c>
      <c r="Y718">
        <v>0.21</v>
      </c>
      <c r="Z718" s="3">
        <v>2993.43</v>
      </c>
    </row>
    <row r="719" spans="1:26" hidden="1">
      <c r="A719">
        <f>IF(S719=T719,1,0)</f>
        <v>1</v>
      </c>
      <c r="B719">
        <f t="shared" si="19"/>
        <v>1</v>
      </c>
      <c r="C719" s="2" t="s">
        <v>8453</v>
      </c>
      <c r="D719" s="2" t="s">
        <v>8454</v>
      </c>
      <c r="E719" s="2" t="s">
        <v>8455</v>
      </c>
      <c r="F719" s="3">
        <v>3948.17</v>
      </c>
      <c r="G719" s="2" t="s">
        <v>8852</v>
      </c>
      <c r="H719" s="2" t="s">
        <v>8853</v>
      </c>
      <c r="I719">
        <v>59.31</v>
      </c>
      <c r="J719">
        <v>59.31</v>
      </c>
      <c r="K719" s="2" t="s">
        <v>8456</v>
      </c>
      <c r="L719">
        <v>35</v>
      </c>
      <c r="M719">
        <v>35</v>
      </c>
      <c r="N719">
        <v>100</v>
      </c>
      <c r="O719" s="2" t="s">
        <v>3</v>
      </c>
      <c r="P719" s="2" t="s">
        <v>3</v>
      </c>
      <c r="Q719" s="2" t="s">
        <v>4</v>
      </c>
      <c r="R719" s="1">
        <v>40566</v>
      </c>
      <c r="S719" s="2" t="s">
        <v>1745</v>
      </c>
      <c r="T719" s="2" t="s">
        <v>1745</v>
      </c>
      <c r="U719" s="2" t="s">
        <v>1574</v>
      </c>
      <c r="V719" s="2" t="s">
        <v>1574</v>
      </c>
      <c r="W719" s="3">
        <v>6286</v>
      </c>
      <c r="X719" s="3">
        <v>3070.5</v>
      </c>
      <c r="Y719" s="3">
        <v>6459</v>
      </c>
      <c r="Z719" s="3">
        <v>2859</v>
      </c>
    </row>
    <row r="720" spans="1:26" hidden="1">
      <c r="A720">
        <f>IF(S720=T720,1,0)</f>
        <v>1</v>
      </c>
      <c r="B720">
        <f t="shared" si="19"/>
        <v>1</v>
      </c>
      <c r="C720" s="2" t="s">
        <v>8457</v>
      </c>
      <c r="D720" s="2" t="s">
        <v>8458</v>
      </c>
      <c r="E720" s="2" t="s">
        <v>8459</v>
      </c>
      <c r="F720">
        <v>497.73</v>
      </c>
      <c r="G720" s="2" t="s">
        <v>8854</v>
      </c>
      <c r="H720" s="2" t="s">
        <v>8855</v>
      </c>
      <c r="I720">
        <v>13.69</v>
      </c>
      <c r="J720">
        <v>13.2</v>
      </c>
      <c r="K720" s="2" t="s">
        <v>8460</v>
      </c>
      <c r="L720">
        <v>17.02</v>
      </c>
      <c r="M720">
        <v>21.65</v>
      </c>
      <c r="N720">
        <v>100</v>
      </c>
      <c r="O720" s="2" t="s">
        <v>3</v>
      </c>
      <c r="P720" s="2" t="s">
        <v>3</v>
      </c>
      <c r="Q720" s="2" t="s">
        <v>4</v>
      </c>
      <c r="R720" s="1">
        <v>40563</v>
      </c>
      <c r="S720" s="2" t="s">
        <v>64</v>
      </c>
      <c r="T720" s="2" t="s">
        <v>64</v>
      </c>
      <c r="U720" s="2" t="s">
        <v>66</v>
      </c>
      <c r="V720" s="2" t="s">
        <v>66</v>
      </c>
      <c r="W720">
        <v>133.16</v>
      </c>
      <c r="X720" s="3">
        <v>1126.5999999999999</v>
      </c>
      <c r="Y720" s="3">
        <v>2837.67</v>
      </c>
      <c r="Z720" s="3">
        <v>24985.7</v>
      </c>
    </row>
    <row r="721" spans="1:26" hidden="1">
      <c r="A721">
        <f>IF(S721=T721,1,0)</f>
        <v>0</v>
      </c>
      <c r="B721">
        <f t="shared" si="19"/>
        <v>1</v>
      </c>
      <c r="C721" s="2" t="s">
        <v>8461</v>
      </c>
      <c r="D721" s="2" t="s">
        <v>8462</v>
      </c>
      <c r="E721" s="2" t="s">
        <v>2527</v>
      </c>
      <c r="F721" s="3">
        <v>1022.92</v>
      </c>
      <c r="G721" s="2" t="s">
        <v>8463</v>
      </c>
      <c r="H721" s="2" t="s">
        <v>8856</v>
      </c>
      <c r="I721">
        <v>38.74</v>
      </c>
      <c r="J721">
        <v>38.15</v>
      </c>
      <c r="K721" s="2" t="s">
        <v>8464</v>
      </c>
      <c r="L721">
        <v>7.22</v>
      </c>
      <c r="M721">
        <v>7.24</v>
      </c>
      <c r="N721">
        <v>100</v>
      </c>
      <c r="O721" s="2" t="s">
        <v>3</v>
      </c>
      <c r="P721" s="2" t="s">
        <v>3</v>
      </c>
      <c r="Q721" s="2" t="s">
        <v>4</v>
      </c>
      <c r="R721" s="1">
        <v>40561</v>
      </c>
      <c r="S721" s="2" t="s">
        <v>173</v>
      </c>
      <c r="T721" s="2" t="s">
        <v>65</v>
      </c>
      <c r="U721" s="2" t="s">
        <v>66</v>
      </c>
      <c r="V721" s="2" t="s">
        <v>66</v>
      </c>
      <c r="W721">
        <v>239.01</v>
      </c>
      <c r="X721" s="3">
        <v>2642</v>
      </c>
      <c r="Y721" s="3">
        <v>5159.7700000000004</v>
      </c>
      <c r="Z721" s="3">
        <v>53667</v>
      </c>
    </row>
    <row r="722" spans="1:26" hidden="1">
      <c r="A722">
        <f>IF(S722=T722,1,0)</f>
        <v>1</v>
      </c>
      <c r="B722">
        <f t="shared" si="19"/>
        <v>1</v>
      </c>
      <c r="C722" s="2" t="s">
        <v>8465</v>
      </c>
      <c r="D722" s="2" t="s">
        <v>8466</v>
      </c>
      <c r="E722" s="2" t="s">
        <v>7588</v>
      </c>
      <c r="F722">
        <v>26.25</v>
      </c>
      <c r="G722" s="2" t="s">
        <v>8467</v>
      </c>
      <c r="H722" s="2" t="s">
        <v>8857</v>
      </c>
      <c r="I722">
        <v>0.9</v>
      </c>
      <c r="J722">
        <v>1.02</v>
      </c>
      <c r="K722" s="2" t="s">
        <v>2946</v>
      </c>
      <c r="N722">
        <v>100</v>
      </c>
      <c r="O722" s="2" t="s">
        <v>3</v>
      </c>
      <c r="P722" s="2" t="s">
        <v>3</v>
      </c>
      <c r="Q722" s="2" t="s">
        <v>4</v>
      </c>
      <c r="R722" s="1">
        <v>40554</v>
      </c>
      <c r="S722" s="2" t="s">
        <v>76</v>
      </c>
      <c r="T722" s="2" t="s">
        <v>76</v>
      </c>
      <c r="U722" s="2" t="s">
        <v>78</v>
      </c>
      <c r="V722" s="2" t="s">
        <v>78</v>
      </c>
      <c r="W722">
        <v>64.290000000000006</v>
      </c>
      <c r="X722">
        <v>151.63999999999999</v>
      </c>
      <c r="Y722">
        <v>21.3</v>
      </c>
      <c r="Z722">
        <v>22.36</v>
      </c>
    </row>
    <row r="723" spans="1:26" hidden="1">
      <c r="A723">
        <f>IF(S723=T723,1,0)</f>
        <v>1</v>
      </c>
      <c r="B723">
        <f t="shared" si="19"/>
        <v>1</v>
      </c>
      <c r="C723" s="2" t="s">
        <v>8468</v>
      </c>
      <c r="D723" s="2" t="s">
        <v>8469</v>
      </c>
      <c r="E723" s="2" t="s">
        <v>8470</v>
      </c>
      <c r="F723">
        <v>210.11</v>
      </c>
      <c r="G723" s="2" t="s">
        <v>8471</v>
      </c>
      <c r="H723" s="2" t="s">
        <v>8858</v>
      </c>
      <c r="I723">
        <v>17.93</v>
      </c>
      <c r="J723">
        <v>20.13</v>
      </c>
      <c r="K723" s="2" t="s">
        <v>2946</v>
      </c>
      <c r="N723">
        <v>100</v>
      </c>
      <c r="O723" s="2" t="s">
        <v>3</v>
      </c>
      <c r="P723" s="2" t="s">
        <v>3</v>
      </c>
      <c r="Q723" s="2" t="s">
        <v>4</v>
      </c>
      <c r="R723" s="1">
        <v>40554</v>
      </c>
      <c r="S723" s="2" t="s">
        <v>59</v>
      </c>
      <c r="T723" s="2" t="s">
        <v>59</v>
      </c>
      <c r="U723" s="2" t="s">
        <v>38</v>
      </c>
      <c r="V723" s="2" t="s">
        <v>38</v>
      </c>
      <c r="W723">
        <v>129.62</v>
      </c>
      <c r="X723">
        <v>163.51</v>
      </c>
      <c r="Y723">
        <v>47.24</v>
      </c>
      <c r="Z723">
        <v>241.39</v>
      </c>
    </row>
    <row r="724" spans="1:26" hidden="1">
      <c r="B724">
        <f t="shared" si="19"/>
        <v>0</v>
      </c>
      <c r="C724" s="2" t="s">
        <v>8472</v>
      </c>
      <c r="D724" s="2" t="s">
        <v>8473</v>
      </c>
      <c r="E724" s="2" t="s">
        <v>8474</v>
      </c>
      <c r="F724">
        <v>14.08</v>
      </c>
      <c r="G724" s="2" t="s">
        <v>8475</v>
      </c>
      <c r="H724" s="2" t="s">
        <v>8476</v>
      </c>
      <c r="I724">
        <v>38.9</v>
      </c>
      <c r="J724">
        <v>39.270000000000003</v>
      </c>
      <c r="K724" s="2" t="s">
        <v>8477</v>
      </c>
      <c r="L724">
        <v>1.32</v>
      </c>
      <c r="M724">
        <v>1.32</v>
      </c>
      <c r="N724">
        <v>100</v>
      </c>
      <c r="O724" s="2" t="s">
        <v>3</v>
      </c>
      <c r="P724" s="2" t="s">
        <v>3</v>
      </c>
      <c r="Q724" s="2" t="s">
        <v>4</v>
      </c>
      <c r="R724" s="1">
        <v>40554</v>
      </c>
      <c r="S724" s="2" t="s">
        <v>355</v>
      </c>
      <c r="T724" s="2" t="s">
        <v>2375</v>
      </c>
      <c r="U724" s="2" t="s">
        <v>72</v>
      </c>
      <c r="V724" s="2" t="s">
        <v>103</v>
      </c>
      <c r="W724">
        <v>17.149999999999999</v>
      </c>
      <c r="X724" s="3">
        <v>1512.95</v>
      </c>
      <c r="Y724">
        <v>8.8800000000000008</v>
      </c>
      <c r="Z724" s="3">
        <v>2381.16</v>
      </c>
    </row>
    <row r="725" spans="1:26" hidden="1">
      <c r="A725">
        <f>IF(S725=T725,1,0)</f>
        <v>1</v>
      </c>
      <c r="B725">
        <f t="shared" si="19"/>
        <v>1</v>
      </c>
      <c r="C725" s="2" t="s">
        <v>8478</v>
      </c>
      <c r="D725" s="2" t="s">
        <v>8479</v>
      </c>
      <c r="E725" s="2" t="s">
        <v>6008</v>
      </c>
      <c r="G725" s="2" t="s">
        <v>8480</v>
      </c>
      <c r="H725" s="2" t="s">
        <v>8481</v>
      </c>
      <c r="I725">
        <v>0.01</v>
      </c>
      <c r="J725">
        <v>0</v>
      </c>
      <c r="K725" s="2" t="s">
        <v>2946</v>
      </c>
      <c r="N725">
        <v>100</v>
      </c>
      <c r="O725" s="2" t="s">
        <v>3</v>
      </c>
      <c r="P725" s="2" t="s">
        <v>3</v>
      </c>
      <c r="Q725" s="2" t="s">
        <v>4</v>
      </c>
      <c r="R725" s="1">
        <v>40553</v>
      </c>
      <c r="S725" s="2" t="s">
        <v>18</v>
      </c>
      <c r="T725" s="2" t="s">
        <v>18</v>
      </c>
      <c r="U725" s="2" t="s">
        <v>20</v>
      </c>
      <c r="V725" s="2" t="s">
        <v>20</v>
      </c>
      <c r="W725">
        <v>1.31</v>
      </c>
      <c r="X725">
        <v>0.39</v>
      </c>
      <c r="Y725">
        <v>0.65</v>
      </c>
      <c r="Z725">
        <v>2.67</v>
      </c>
    </row>
    <row r="726" spans="1:26" hidden="1">
      <c r="B726">
        <f t="shared" si="19"/>
        <v>0</v>
      </c>
      <c r="C726" s="2" t="s">
        <v>8482</v>
      </c>
      <c r="D726" s="2" t="s">
        <v>8483</v>
      </c>
      <c r="E726" s="2" t="s">
        <v>8237</v>
      </c>
      <c r="F726">
        <v>121.3</v>
      </c>
      <c r="G726" s="2" t="s">
        <v>8484</v>
      </c>
      <c r="H726" s="2" t="s">
        <v>8485</v>
      </c>
      <c r="I726">
        <v>5.4</v>
      </c>
      <c r="J726">
        <v>5.66</v>
      </c>
      <c r="K726" s="2" t="s">
        <v>2946</v>
      </c>
      <c r="N726">
        <v>100</v>
      </c>
      <c r="O726" s="2" t="s">
        <v>3</v>
      </c>
      <c r="P726" s="2" t="s">
        <v>3</v>
      </c>
      <c r="Q726" s="2" t="s">
        <v>4</v>
      </c>
      <c r="R726" s="1">
        <v>40553</v>
      </c>
      <c r="S726" s="2" t="s">
        <v>258</v>
      </c>
      <c r="T726" s="2" t="s">
        <v>109</v>
      </c>
      <c r="U726" s="2" t="s">
        <v>103</v>
      </c>
      <c r="V726" s="2" t="s">
        <v>91</v>
      </c>
      <c r="W726">
        <v>93.82</v>
      </c>
      <c r="X726">
        <v>73.03</v>
      </c>
      <c r="Y726">
        <v>44.12</v>
      </c>
      <c r="Z726">
        <v>81.88</v>
      </c>
    </row>
    <row r="727" spans="1:26" hidden="1">
      <c r="B727">
        <f t="shared" si="19"/>
        <v>0</v>
      </c>
      <c r="C727" s="2" t="s">
        <v>8486</v>
      </c>
      <c r="D727" s="2" t="s">
        <v>8487</v>
      </c>
      <c r="E727" s="2" t="s">
        <v>8488</v>
      </c>
      <c r="F727">
        <v>131</v>
      </c>
      <c r="G727" s="2" t="s">
        <v>8489</v>
      </c>
      <c r="H727" s="2" t="s">
        <v>8490</v>
      </c>
      <c r="I727">
        <v>21.17</v>
      </c>
      <c r="J727">
        <v>21.59</v>
      </c>
      <c r="K727" s="2" t="s">
        <v>2946</v>
      </c>
      <c r="N727">
        <v>100</v>
      </c>
      <c r="O727" s="2" t="s">
        <v>3</v>
      </c>
      <c r="P727" s="2" t="s">
        <v>3</v>
      </c>
      <c r="Q727" s="2" t="s">
        <v>4</v>
      </c>
      <c r="R727" s="1">
        <v>40553</v>
      </c>
      <c r="S727" s="2" t="s">
        <v>1352</v>
      </c>
      <c r="T727" s="2" t="s">
        <v>161</v>
      </c>
      <c r="U727" s="2" t="s">
        <v>8491</v>
      </c>
      <c r="V727" s="2" t="s">
        <v>7</v>
      </c>
      <c r="W727">
        <v>56.35</v>
      </c>
      <c r="X727">
        <v>243.83</v>
      </c>
      <c r="Y727">
        <v>120.58</v>
      </c>
      <c r="Z727">
        <v>457.95</v>
      </c>
    </row>
    <row r="728" spans="1:26" hidden="1">
      <c r="A728">
        <f>IF(S728=T728,1,0)</f>
        <v>0</v>
      </c>
      <c r="B728">
        <f t="shared" si="19"/>
        <v>1</v>
      </c>
      <c r="C728" s="2" t="s">
        <v>8492</v>
      </c>
      <c r="D728" s="2" t="s">
        <v>8493</v>
      </c>
      <c r="E728" s="2" t="s">
        <v>1055</v>
      </c>
      <c r="F728" s="3">
        <v>25818.33</v>
      </c>
      <c r="G728" s="2" t="s">
        <v>8859</v>
      </c>
      <c r="H728" s="2" t="s">
        <v>8860</v>
      </c>
      <c r="K728" s="2" t="s">
        <v>8494</v>
      </c>
      <c r="L728">
        <v>43.99</v>
      </c>
      <c r="M728">
        <v>43.99</v>
      </c>
      <c r="N728">
        <v>100</v>
      </c>
      <c r="O728" s="2" t="s">
        <v>3</v>
      </c>
      <c r="P728" s="2" t="s">
        <v>3</v>
      </c>
      <c r="Q728" s="2" t="s">
        <v>4</v>
      </c>
      <c r="R728" s="1">
        <v>40553</v>
      </c>
      <c r="S728" s="2" t="s">
        <v>324</v>
      </c>
      <c r="T728" s="2" t="s">
        <v>484</v>
      </c>
      <c r="U728" s="2" t="s">
        <v>325</v>
      </c>
      <c r="V728" s="2" t="s">
        <v>325</v>
      </c>
      <c r="W728" s="3">
        <v>10190</v>
      </c>
      <c r="X728" s="3">
        <v>14310</v>
      </c>
      <c r="Y728" s="3">
        <v>33020</v>
      </c>
      <c r="Z728" s="3">
        <v>59090</v>
      </c>
    </row>
    <row r="729" spans="1:26" hidden="1">
      <c r="B729">
        <f t="shared" si="19"/>
        <v>0</v>
      </c>
      <c r="C729" s="2" t="s">
        <v>8495</v>
      </c>
      <c r="D729" s="2" t="s">
        <v>8496</v>
      </c>
      <c r="E729" s="2" t="s">
        <v>8497</v>
      </c>
      <c r="F729">
        <v>166</v>
      </c>
      <c r="G729" s="2" t="s">
        <v>8498</v>
      </c>
      <c r="H729" s="2" t="s">
        <v>8499</v>
      </c>
      <c r="I729">
        <v>8.5</v>
      </c>
      <c r="J729">
        <v>8.0399999999999991</v>
      </c>
      <c r="K729" s="2" t="s">
        <v>2946</v>
      </c>
      <c r="N729">
        <v>100</v>
      </c>
      <c r="O729" s="2" t="s">
        <v>3</v>
      </c>
      <c r="P729" s="2" t="s">
        <v>3</v>
      </c>
      <c r="Q729" s="2" t="s">
        <v>4</v>
      </c>
      <c r="R729" s="1">
        <v>40549</v>
      </c>
      <c r="S729" s="2" t="s">
        <v>111</v>
      </c>
      <c r="T729" s="2" t="s">
        <v>503</v>
      </c>
      <c r="U729" s="2" t="s">
        <v>397</v>
      </c>
      <c r="V729" s="2" t="s">
        <v>55</v>
      </c>
      <c r="W729">
        <v>169.36</v>
      </c>
      <c r="X729">
        <v>573.12</v>
      </c>
      <c r="Y729">
        <v>93.47</v>
      </c>
      <c r="Z729">
        <v>499.49</v>
      </c>
    </row>
    <row r="730" spans="1:26" hidden="1">
      <c r="B730">
        <f t="shared" si="19"/>
        <v>0</v>
      </c>
      <c r="C730" s="2" t="s">
        <v>8500</v>
      </c>
      <c r="D730" s="2" t="s">
        <v>8501</v>
      </c>
      <c r="E730" s="2" t="s">
        <v>7114</v>
      </c>
      <c r="F730" s="3">
        <v>2281.83</v>
      </c>
      <c r="G730" s="2" t="s">
        <v>8502</v>
      </c>
      <c r="H730" s="2" t="s">
        <v>8861</v>
      </c>
      <c r="I730">
        <v>32.479999999999997</v>
      </c>
      <c r="J730">
        <v>34.770000000000003</v>
      </c>
      <c r="K730" s="2" t="s">
        <v>8503</v>
      </c>
      <c r="L730">
        <v>7.33</v>
      </c>
      <c r="M730">
        <v>7.65</v>
      </c>
      <c r="N730">
        <v>100</v>
      </c>
      <c r="O730" s="2" t="s">
        <v>3</v>
      </c>
      <c r="P730" s="2" t="s">
        <v>3</v>
      </c>
      <c r="Q730" s="2" t="s">
        <v>4</v>
      </c>
      <c r="R730" s="1">
        <v>41477</v>
      </c>
      <c r="S730" s="2" t="s">
        <v>1662</v>
      </c>
      <c r="T730" s="2" t="s">
        <v>187</v>
      </c>
      <c r="U730" s="2" t="s">
        <v>13</v>
      </c>
      <c r="V730" s="2" t="s">
        <v>66</v>
      </c>
      <c r="W730">
        <v>507.03</v>
      </c>
      <c r="X730">
        <v>301.89999999999998</v>
      </c>
      <c r="Y730" s="3">
        <v>8345.5400000000009</v>
      </c>
      <c r="Z730" s="3">
        <v>6709.1</v>
      </c>
    </row>
    <row r="731" spans="1:26" hidden="1">
      <c r="B731">
        <f t="shared" si="19"/>
        <v>0</v>
      </c>
      <c r="C731" s="2" t="s">
        <v>8504</v>
      </c>
      <c r="D731" s="2" t="s">
        <v>8505</v>
      </c>
      <c r="E731" s="2" t="s">
        <v>8506</v>
      </c>
      <c r="F731">
        <v>6.47</v>
      </c>
      <c r="G731" s="2" t="s">
        <v>8507</v>
      </c>
      <c r="H731" s="2" t="s">
        <v>8508</v>
      </c>
      <c r="I731">
        <v>2.63</v>
      </c>
      <c r="J731">
        <v>2.63</v>
      </c>
      <c r="K731" s="2" t="s">
        <v>8509</v>
      </c>
      <c r="L731">
        <v>0.08</v>
      </c>
      <c r="M731">
        <v>0.08</v>
      </c>
      <c r="N731">
        <v>100</v>
      </c>
      <c r="O731" s="2" t="s">
        <v>3</v>
      </c>
      <c r="P731" s="2" t="s">
        <v>3</v>
      </c>
      <c r="Q731" s="2" t="s">
        <v>4</v>
      </c>
      <c r="R731" s="1">
        <v>40548</v>
      </c>
      <c r="S731" s="2" t="s">
        <v>234</v>
      </c>
      <c r="T731" s="2" t="s">
        <v>234</v>
      </c>
      <c r="U731" s="2" t="s">
        <v>236</v>
      </c>
      <c r="V731" s="2" t="s">
        <v>428</v>
      </c>
      <c r="W731">
        <v>40.229999999999997</v>
      </c>
      <c r="X731">
        <v>96.21</v>
      </c>
      <c r="Y731">
        <v>17.02</v>
      </c>
      <c r="Z731">
        <v>81.099999999999994</v>
      </c>
    </row>
    <row r="732" spans="1:26" hidden="1">
      <c r="A732">
        <f>IF(S732=T732,1,0)</f>
        <v>1</v>
      </c>
      <c r="B732">
        <f t="shared" si="19"/>
        <v>1</v>
      </c>
      <c r="C732" s="2" t="s">
        <v>8510</v>
      </c>
      <c r="D732" s="2" t="s">
        <v>8511</v>
      </c>
      <c r="E732" s="2" t="s">
        <v>8512</v>
      </c>
      <c r="G732" s="2" t="s">
        <v>8513</v>
      </c>
      <c r="H732" s="2" t="s">
        <v>8514</v>
      </c>
      <c r="I732">
        <v>0.02</v>
      </c>
      <c r="J732">
        <v>0.02</v>
      </c>
      <c r="K732" s="2" t="s">
        <v>2946</v>
      </c>
      <c r="N732">
        <v>100</v>
      </c>
      <c r="O732" s="2" t="s">
        <v>3</v>
      </c>
      <c r="P732" s="2" t="s">
        <v>3</v>
      </c>
      <c r="Q732" s="2" t="s">
        <v>4</v>
      </c>
      <c r="R732" s="1">
        <v>40546</v>
      </c>
      <c r="S732" s="2" t="s">
        <v>5</v>
      </c>
      <c r="T732" s="2" t="s">
        <v>5</v>
      </c>
      <c r="U732" s="2" t="s">
        <v>24</v>
      </c>
      <c r="V732" s="2" t="s">
        <v>24</v>
      </c>
      <c r="W732">
        <v>0.64</v>
      </c>
      <c r="X732">
        <v>14.87</v>
      </c>
      <c r="Y732">
        <v>0.24</v>
      </c>
      <c r="Z732">
        <v>9.3800000000000008</v>
      </c>
    </row>
    <row r="733" spans="1:26" hidden="1">
      <c r="B733">
        <f t="shared" si="19"/>
        <v>0</v>
      </c>
      <c r="C733" s="2" t="s">
        <v>8515</v>
      </c>
      <c r="D733" s="2" t="s">
        <v>8516</v>
      </c>
      <c r="E733" s="2" t="s">
        <v>8517</v>
      </c>
      <c r="F733" s="3">
        <v>1058.77</v>
      </c>
      <c r="G733" s="2" t="s">
        <v>8518</v>
      </c>
      <c r="H733" s="2" t="s">
        <v>8519</v>
      </c>
      <c r="I733">
        <v>34.770000000000003</v>
      </c>
      <c r="J733">
        <v>35.049999999999997</v>
      </c>
      <c r="K733" s="2" t="s">
        <v>8520</v>
      </c>
      <c r="L733">
        <v>20.45</v>
      </c>
      <c r="M733">
        <v>20.170000000000002</v>
      </c>
      <c r="N733">
        <v>100</v>
      </c>
      <c r="O733" s="2" t="s">
        <v>3</v>
      </c>
      <c r="P733" s="2" t="s">
        <v>3</v>
      </c>
      <c r="Q733" s="2" t="s">
        <v>4</v>
      </c>
      <c r="R733" s="1">
        <v>40543</v>
      </c>
      <c r="S733" s="2" t="s">
        <v>535</v>
      </c>
      <c r="T733" s="2" t="s">
        <v>196</v>
      </c>
      <c r="U733" s="2" t="s">
        <v>508</v>
      </c>
      <c r="V733" s="2" t="s">
        <v>197</v>
      </c>
      <c r="W733" s="3">
        <v>5416.97</v>
      </c>
      <c r="X733" s="3">
        <v>98533</v>
      </c>
      <c r="Y733" s="3">
        <v>3558.65</v>
      </c>
      <c r="Z733" s="3">
        <v>62828</v>
      </c>
    </row>
    <row r="734" spans="1:26" hidden="1">
      <c r="A734">
        <f>IF(S734=T734,1,0)</f>
        <v>0</v>
      </c>
      <c r="B734">
        <f t="shared" si="19"/>
        <v>1</v>
      </c>
      <c r="C734" s="2" t="s">
        <v>8521</v>
      </c>
      <c r="D734" s="2" t="s">
        <v>8522</v>
      </c>
      <c r="E734" s="2" t="s">
        <v>8523</v>
      </c>
      <c r="F734">
        <v>750</v>
      </c>
      <c r="G734" s="2" t="s">
        <v>8524</v>
      </c>
      <c r="H734" s="2" t="s">
        <v>8525</v>
      </c>
      <c r="I734">
        <v>24.01</v>
      </c>
      <c r="J734">
        <v>24.33</v>
      </c>
      <c r="K734" s="2" t="s">
        <v>2946</v>
      </c>
      <c r="N734">
        <v>100</v>
      </c>
      <c r="O734" s="2" t="s">
        <v>3</v>
      </c>
      <c r="P734" s="2" t="s">
        <v>3</v>
      </c>
      <c r="Q734" s="2" t="s">
        <v>4</v>
      </c>
      <c r="R734" s="1">
        <v>40541</v>
      </c>
      <c r="S734" s="2" t="s">
        <v>533</v>
      </c>
      <c r="T734" s="2" t="s">
        <v>317</v>
      </c>
      <c r="U734" s="2" t="s">
        <v>318</v>
      </c>
      <c r="V734" s="2" t="s">
        <v>318</v>
      </c>
      <c r="W734">
        <v>37.53</v>
      </c>
      <c r="X734">
        <v>79.03</v>
      </c>
      <c r="Y734">
        <v>409.89</v>
      </c>
      <c r="Z734">
        <v>929.45</v>
      </c>
    </row>
    <row r="735" spans="1:26" hidden="1">
      <c r="B735">
        <f t="shared" si="19"/>
        <v>0</v>
      </c>
      <c r="C735" s="2" t="s">
        <v>8526</v>
      </c>
      <c r="D735" s="2" t="s">
        <v>8527</v>
      </c>
      <c r="E735" s="2" t="s">
        <v>8528</v>
      </c>
      <c r="F735">
        <v>0.36</v>
      </c>
      <c r="G735" s="2" t="s">
        <v>8529</v>
      </c>
      <c r="H735" s="2" t="s">
        <v>8530</v>
      </c>
      <c r="I735">
        <v>0.18</v>
      </c>
      <c r="J735">
        <v>0.06</v>
      </c>
      <c r="K735" s="2" t="s">
        <v>2946</v>
      </c>
      <c r="N735">
        <v>100</v>
      </c>
      <c r="O735" s="2" t="s">
        <v>3</v>
      </c>
      <c r="P735" s="2" t="s">
        <v>3</v>
      </c>
      <c r="Q735" s="2" t="s">
        <v>4</v>
      </c>
      <c r="R735" s="1">
        <v>40540</v>
      </c>
      <c r="S735" s="2" t="s">
        <v>7310</v>
      </c>
      <c r="T735" s="2" t="s">
        <v>168</v>
      </c>
      <c r="U735" s="2" t="s">
        <v>266</v>
      </c>
      <c r="V735" s="2" t="s">
        <v>25</v>
      </c>
      <c r="W735">
        <v>0.88</v>
      </c>
      <c r="X735">
        <v>0.88</v>
      </c>
      <c r="Y735">
        <v>0.16</v>
      </c>
      <c r="Z735">
        <v>0.16</v>
      </c>
    </row>
    <row r="736" spans="1:26" hidden="1">
      <c r="A736">
        <f>IF(S736=T736,1,0)</f>
        <v>1</v>
      </c>
      <c r="B736">
        <f t="shared" si="19"/>
        <v>1</v>
      </c>
      <c r="C736" s="2" t="s">
        <v>8531</v>
      </c>
      <c r="D736" s="2" t="s">
        <v>8532</v>
      </c>
      <c r="E736" s="2" t="s">
        <v>8533</v>
      </c>
      <c r="F736">
        <v>27.81</v>
      </c>
      <c r="G736" s="2" t="s">
        <v>8534</v>
      </c>
      <c r="H736" s="2" t="s">
        <v>8535</v>
      </c>
      <c r="I736">
        <v>7.21</v>
      </c>
      <c r="J736">
        <v>7.53</v>
      </c>
      <c r="K736" s="2" t="s">
        <v>8536</v>
      </c>
      <c r="L736">
        <v>0.54</v>
      </c>
      <c r="M736">
        <v>0.59</v>
      </c>
      <c r="N736">
        <v>100</v>
      </c>
      <c r="O736" s="2" t="s">
        <v>3</v>
      </c>
      <c r="P736" s="2" t="s">
        <v>3</v>
      </c>
      <c r="Q736" s="2" t="s">
        <v>4</v>
      </c>
      <c r="R736" s="1">
        <v>40539</v>
      </c>
      <c r="S736" s="2" t="s">
        <v>334</v>
      </c>
      <c r="T736" s="2" t="s">
        <v>334</v>
      </c>
      <c r="U736" s="2" t="s">
        <v>335</v>
      </c>
      <c r="V736" s="2" t="s">
        <v>335</v>
      </c>
      <c r="W736">
        <v>50.92</v>
      </c>
      <c r="X736">
        <v>30.74</v>
      </c>
      <c r="Y736">
        <v>206.07</v>
      </c>
      <c r="Z736">
        <v>182.23</v>
      </c>
    </row>
    <row r="737" spans="1:26" hidden="1">
      <c r="B737">
        <f t="shared" si="19"/>
        <v>0</v>
      </c>
      <c r="C737" s="2" t="s">
        <v>8537</v>
      </c>
      <c r="D737" s="2" t="s">
        <v>8538</v>
      </c>
      <c r="E737" s="2" t="s">
        <v>693</v>
      </c>
      <c r="F737">
        <v>20.23</v>
      </c>
      <c r="G737" s="2" t="s">
        <v>8539</v>
      </c>
      <c r="H737" s="2" t="s">
        <v>8540</v>
      </c>
      <c r="I737">
        <v>6.12</v>
      </c>
      <c r="J737">
        <v>6.21</v>
      </c>
      <c r="K737" s="2" t="s">
        <v>2946</v>
      </c>
      <c r="N737">
        <v>100</v>
      </c>
      <c r="O737" s="2" t="s">
        <v>3</v>
      </c>
      <c r="P737" s="2" t="s">
        <v>3</v>
      </c>
      <c r="Q737" s="2" t="s">
        <v>4</v>
      </c>
      <c r="R737" s="1">
        <v>40521</v>
      </c>
      <c r="S737" s="2" t="s">
        <v>170</v>
      </c>
      <c r="T737" s="2" t="s">
        <v>169</v>
      </c>
      <c r="U737" s="2" t="s">
        <v>145</v>
      </c>
      <c r="V737" s="2" t="s">
        <v>25</v>
      </c>
      <c r="W737">
        <v>14.85</v>
      </c>
      <c r="X737">
        <v>125.1</v>
      </c>
      <c r="Y737">
        <v>7.78</v>
      </c>
      <c r="Z737">
        <v>125.36</v>
      </c>
    </row>
    <row r="738" spans="1:26" hidden="1">
      <c r="B738">
        <f t="shared" si="19"/>
        <v>0</v>
      </c>
      <c r="C738" s="2" t="s">
        <v>8541</v>
      </c>
      <c r="D738" s="2" t="s">
        <v>8542</v>
      </c>
      <c r="E738" s="2" t="s">
        <v>8543</v>
      </c>
      <c r="F738">
        <v>3.15</v>
      </c>
      <c r="G738" s="2" t="s">
        <v>8544</v>
      </c>
      <c r="H738" s="2" t="s">
        <v>8545</v>
      </c>
      <c r="K738" s="2" t="s">
        <v>2946</v>
      </c>
      <c r="N738">
        <v>100</v>
      </c>
      <c r="O738" s="2" t="s">
        <v>3</v>
      </c>
      <c r="P738" s="2" t="s">
        <v>3</v>
      </c>
      <c r="Q738" s="2" t="s">
        <v>4</v>
      </c>
      <c r="R738" s="1">
        <v>40535</v>
      </c>
      <c r="S738" s="2" t="s">
        <v>514</v>
      </c>
      <c r="T738" s="2" t="s">
        <v>12</v>
      </c>
      <c r="U738" s="2" t="s">
        <v>24</v>
      </c>
      <c r="V738" s="2" t="s">
        <v>142</v>
      </c>
      <c r="W738">
        <v>10.25</v>
      </c>
      <c r="X738">
        <v>53.85</v>
      </c>
      <c r="Y738">
        <v>1.95</v>
      </c>
      <c r="Z738">
        <v>21.38</v>
      </c>
    </row>
    <row r="739" spans="1:26" hidden="1">
      <c r="B739">
        <f t="shared" si="19"/>
        <v>0</v>
      </c>
      <c r="C739" s="2" t="s">
        <v>8546</v>
      </c>
      <c r="D739" s="2" t="s">
        <v>8547</v>
      </c>
      <c r="E739" s="2" t="s">
        <v>8548</v>
      </c>
      <c r="F739">
        <v>741.76</v>
      </c>
      <c r="G739" s="2" t="s">
        <v>8549</v>
      </c>
      <c r="H739" s="2" t="s">
        <v>8862</v>
      </c>
      <c r="I739">
        <v>58.36</v>
      </c>
      <c r="J739">
        <v>57.26</v>
      </c>
      <c r="K739" s="2" t="s">
        <v>8550</v>
      </c>
      <c r="L739">
        <v>11.21</v>
      </c>
      <c r="M739">
        <v>14.42</v>
      </c>
      <c r="N739">
        <v>100</v>
      </c>
      <c r="O739" s="2" t="s">
        <v>3</v>
      </c>
      <c r="P739" s="2" t="s">
        <v>3</v>
      </c>
      <c r="Q739" s="2" t="s">
        <v>4</v>
      </c>
      <c r="R739" s="1">
        <v>40534</v>
      </c>
      <c r="S739" s="2" t="s">
        <v>5</v>
      </c>
      <c r="T739" s="2" t="s">
        <v>829</v>
      </c>
      <c r="U739" s="2" t="s">
        <v>7</v>
      </c>
      <c r="V739" s="2" t="s">
        <v>195</v>
      </c>
      <c r="W739">
        <v>103.51</v>
      </c>
      <c r="X739">
        <v>539.30999999999995</v>
      </c>
      <c r="Y739">
        <v>96.62</v>
      </c>
      <c r="Z739" s="3">
        <v>2437.11</v>
      </c>
    </row>
    <row r="740" spans="1:26" hidden="1">
      <c r="B740">
        <f t="shared" si="19"/>
        <v>0</v>
      </c>
      <c r="C740" s="2" t="s">
        <v>8551</v>
      </c>
      <c r="D740" s="2" t="s">
        <v>8552</v>
      </c>
      <c r="E740" s="2" t="s">
        <v>8553</v>
      </c>
      <c r="G740" s="2" t="s">
        <v>8554</v>
      </c>
      <c r="H740" s="2" t="s">
        <v>8555</v>
      </c>
      <c r="I740">
        <v>1.1000000000000001</v>
      </c>
      <c r="J740">
        <v>1.1499999999999999</v>
      </c>
      <c r="K740" s="2" t="s">
        <v>2946</v>
      </c>
      <c r="N740">
        <v>100</v>
      </c>
      <c r="O740" s="2" t="s">
        <v>3</v>
      </c>
      <c r="P740" s="2" t="s">
        <v>3</v>
      </c>
      <c r="Q740" s="2" t="s">
        <v>4</v>
      </c>
      <c r="R740" s="1">
        <v>40534</v>
      </c>
      <c r="S740" s="2" t="s">
        <v>170</v>
      </c>
      <c r="T740" s="2" t="s">
        <v>144</v>
      </c>
      <c r="U740" s="2" t="s">
        <v>145</v>
      </c>
      <c r="V740" s="2" t="s">
        <v>25</v>
      </c>
      <c r="W740">
        <v>2.21</v>
      </c>
      <c r="X740">
        <v>0</v>
      </c>
      <c r="Y740">
        <v>0.99</v>
      </c>
      <c r="Z740">
        <v>9.69</v>
      </c>
    </row>
    <row r="741" spans="1:26" hidden="1">
      <c r="A741">
        <f>IF(S741=T741,1,0)</f>
        <v>0</v>
      </c>
      <c r="B741">
        <f t="shared" si="19"/>
        <v>1</v>
      </c>
      <c r="C741" s="2" t="s">
        <v>8556</v>
      </c>
      <c r="D741" s="2" t="s">
        <v>8557</v>
      </c>
      <c r="E741" s="2" t="s">
        <v>2413</v>
      </c>
      <c r="F741" s="3">
        <v>1496.28</v>
      </c>
      <c r="G741" s="2" t="s">
        <v>8558</v>
      </c>
      <c r="H741" s="2" t="s">
        <v>8559</v>
      </c>
      <c r="I741">
        <v>34.58</v>
      </c>
      <c r="J741">
        <v>33.119999999999997</v>
      </c>
      <c r="K741" s="2" t="s">
        <v>8560</v>
      </c>
      <c r="L741">
        <v>14</v>
      </c>
      <c r="M741">
        <v>13.41</v>
      </c>
      <c r="N741">
        <v>100</v>
      </c>
      <c r="O741" s="2" t="s">
        <v>3</v>
      </c>
      <c r="P741" s="2" t="s">
        <v>3</v>
      </c>
      <c r="Q741" s="2" t="s">
        <v>4</v>
      </c>
      <c r="R741" s="1">
        <v>40534</v>
      </c>
      <c r="S741" s="2" t="s">
        <v>65</v>
      </c>
      <c r="T741" s="2" t="s">
        <v>173</v>
      </c>
      <c r="U741" s="2" t="s">
        <v>66</v>
      </c>
      <c r="V741" s="2" t="s">
        <v>66</v>
      </c>
      <c r="W741">
        <v>599.03</v>
      </c>
      <c r="X741">
        <v>483.22</v>
      </c>
      <c r="Y741" s="3">
        <v>11426.99</v>
      </c>
      <c r="Z741" s="3">
        <v>8239.36</v>
      </c>
    </row>
    <row r="742" spans="1:26" hidden="1">
      <c r="A742">
        <f>IF(S742=T742,1,0)</f>
        <v>0</v>
      </c>
      <c r="B742">
        <f t="shared" si="19"/>
        <v>1</v>
      </c>
      <c r="C742" s="2" t="s">
        <v>8561</v>
      </c>
      <c r="D742" s="2" t="s">
        <v>8562</v>
      </c>
      <c r="E742" s="2" t="s">
        <v>8563</v>
      </c>
      <c r="F742">
        <v>26.35</v>
      </c>
      <c r="G742" s="2" t="s">
        <v>8863</v>
      </c>
      <c r="H742" s="2" t="s">
        <v>8864</v>
      </c>
      <c r="I742">
        <v>27.35</v>
      </c>
      <c r="J742">
        <v>26.38</v>
      </c>
      <c r="K742" s="2" t="s">
        <v>8564</v>
      </c>
      <c r="L742">
        <v>16.600000000000001</v>
      </c>
      <c r="M742">
        <v>16.940000000000001</v>
      </c>
      <c r="N742">
        <v>100</v>
      </c>
      <c r="O742" s="2" t="s">
        <v>3</v>
      </c>
      <c r="P742" s="2" t="s">
        <v>3</v>
      </c>
      <c r="Q742" s="2" t="s">
        <v>4</v>
      </c>
      <c r="R742" s="1">
        <v>40527</v>
      </c>
      <c r="S742" s="2" t="s">
        <v>64</v>
      </c>
      <c r="T742" s="2" t="s">
        <v>65</v>
      </c>
      <c r="U742" s="2" t="s">
        <v>66</v>
      </c>
      <c r="V742" s="2" t="s">
        <v>66</v>
      </c>
      <c r="W742">
        <v>8.51</v>
      </c>
      <c r="X742">
        <v>31.11</v>
      </c>
      <c r="Y742">
        <v>163.95</v>
      </c>
      <c r="Z742">
        <v>534.55999999999995</v>
      </c>
    </row>
    <row r="743" spans="1:26" hidden="1">
      <c r="A743">
        <f>IF(S743=T743,1,0)</f>
        <v>1</v>
      </c>
      <c r="B743">
        <f t="shared" si="19"/>
        <v>1</v>
      </c>
      <c r="C743" s="2" t="s">
        <v>8565</v>
      </c>
      <c r="D743" s="2" t="s">
        <v>738</v>
      </c>
      <c r="E743" s="2" t="s">
        <v>5629</v>
      </c>
      <c r="F743" s="3">
        <v>2106.0700000000002</v>
      </c>
      <c r="G743" s="2" t="s">
        <v>8566</v>
      </c>
      <c r="H743" s="2" t="s">
        <v>8865</v>
      </c>
      <c r="I743">
        <v>4.07</v>
      </c>
      <c r="J743">
        <v>4.03</v>
      </c>
      <c r="K743" s="2" t="s">
        <v>8567</v>
      </c>
      <c r="L743">
        <v>27.5</v>
      </c>
      <c r="M743">
        <v>29.4</v>
      </c>
      <c r="N743">
        <v>100</v>
      </c>
      <c r="O743" s="2" t="s">
        <v>3</v>
      </c>
      <c r="P743" s="2" t="s">
        <v>3</v>
      </c>
      <c r="Q743" s="2" t="s">
        <v>4</v>
      </c>
      <c r="R743" s="1">
        <v>40529</v>
      </c>
      <c r="S743" s="2" t="s">
        <v>212</v>
      </c>
      <c r="T743" s="2" t="s">
        <v>212</v>
      </c>
      <c r="U743" s="2" t="s">
        <v>179</v>
      </c>
      <c r="V743" s="2" t="s">
        <v>179</v>
      </c>
      <c r="W743">
        <v>729.76</v>
      </c>
      <c r="X743">
        <v>263.33</v>
      </c>
      <c r="Y743" s="3">
        <v>1434.55</v>
      </c>
      <c r="Z743">
        <v>319.64</v>
      </c>
    </row>
    <row r="744" spans="1:26" hidden="1">
      <c r="B744">
        <f t="shared" si="19"/>
        <v>0</v>
      </c>
      <c r="C744" s="2" t="s">
        <v>8568</v>
      </c>
      <c r="D744" s="2" t="s">
        <v>8569</v>
      </c>
      <c r="E744" s="2" t="s">
        <v>8570</v>
      </c>
      <c r="F744">
        <v>52.52</v>
      </c>
      <c r="G744" s="2" t="s">
        <v>8571</v>
      </c>
      <c r="H744" s="2" t="s">
        <v>8572</v>
      </c>
      <c r="I744">
        <v>1.46</v>
      </c>
      <c r="J744">
        <v>1.37</v>
      </c>
      <c r="K744" s="2" t="s">
        <v>2946</v>
      </c>
      <c r="N744">
        <v>100</v>
      </c>
      <c r="O744" s="2" t="s">
        <v>3</v>
      </c>
      <c r="P744" s="2" t="s">
        <v>3</v>
      </c>
      <c r="Q744" s="2" t="s">
        <v>4</v>
      </c>
      <c r="R744" s="1">
        <v>40528</v>
      </c>
      <c r="S744" s="2" t="s">
        <v>1736</v>
      </c>
      <c r="T744" s="2" t="s">
        <v>183</v>
      </c>
      <c r="U744" s="2" t="s">
        <v>25</v>
      </c>
      <c r="V744" s="2" t="s">
        <v>6</v>
      </c>
      <c r="W744">
        <v>5.78</v>
      </c>
      <c r="X744">
        <v>26.31</v>
      </c>
      <c r="Y744">
        <v>10.14</v>
      </c>
      <c r="Z744">
        <v>72.41</v>
      </c>
    </row>
    <row r="745" spans="1:26" hidden="1">
      <c r="A745">
        <f>IF(S745=T745,1,0)</f>
        <v>1</v>
      </c>
      <c r="B745">
        <f t="shared" si="19"/>
        <v>1</v>
      </c>
      <c r="C745" s="2" t="s">
        <v>8573</v>
      </c>
      <c r="D745" s="2" t="s">
        <v>8574</v>
      </c>
      <c r="E745" s="2" t="s">
        <v>859</v>
      </c>
      <c r="F745">
        <v>39.03</v>
      </c>
      <c r="G745" s="2" t="s">
        <v>8575</v>
      </c>
      <c r="H745" s="2" t="s">
        <v>8576</v>
      </c>
      <c r="I745">
        <v>22.22</v>
      </c>
      <c r="J745">
        <v>22.55</v>
      </c>
      <c r="K745" s="2" t="s">
        <v>8577</v>
      </c>
      <c r="N745">
        <v>100</v>
      </c>
      <c r="O745" s="2" t="s">
        <v>3</v>
      </c>
      <c r="P745" s="2" t="s">
        <v>3</v>
      </c>
      <c r="Q745" s="2" t="s">
        <v>4</v>
      </c>
      <c r="R745" s="1">
        <v>40528</v>
      </c>
      <c r="S745" s="2" t="s">
        <v>65</v>
      </c>
      <c r="T745" s="2" t="s">
        <v>65</v>
      </c>
      <c r="U745" s="2" t="s">
        <v>66</v>
      </c>
      <c r="V745" s="2" t="s">
        <v>66</v>
      </c>
      <c r="W745">
        <v>29.01</v>
      </c>
      <c r="X745">
        <v>45.36</v>
      </c>
      <c r="Y745">
        <v>552.29999999999995</v>
      </c>
      <c r="Z745">
        <v>824.22</v>
      </c>
    </row>
    <row r="746" spans="1:26" hidden="1">
      <c r="A746">
        <f>IF(S746=T746,1,0)</f>
        <v>1</v>
      </c>
      <c r="B746">
        <f t="shared" si="19"/>
        <v>1</v>
      </c>
      <c r="C746" s="2" t="s">
        <v>8578</v>
      </c>
      <c r="D746" s="2" t="s">
        <v>8579</v>
      </c>
      <c r="E746" s="2" t="s">
        <v>2236</v>
      </c>
      <c r="F746">
        <v>174.66</v>
      </c>
      <c r="G746" s="2" t="s">
        <v>8580</v>
      </c>
      <c r="H746" s="2" t="s">
        <v>8581</v>
      </c>
      <c r="I746">
        <v>26.87</v>
      </c>
      <c r="J746">
        <v>27.01</v>
      </c>
      <c r="K746" s="2" t="s">
        <v>8582</v>
      </c>
      <c r="N746">
        <v>100</v>
      </c>
      <c r="O746" s="2" t="s">
        <v>3</v>
      </c>
      <c r="P746" s="2" t="s">
        <v>3</v>
      </c>
      <c r="Q746" s="2" t="s">
        <v>4</v>
      </c>
      <c r="R746" s="1">
        <v>40528</v>
      </c>
      <c r="S746" s="2" t="s">
        <v>65</v>
      </c>
      <c r="T746" s="2" t="s">
        <v>65</v>
      </c>
      <c r="U746" s="2" t="s">
        <v>66</v>
      </c>
      <c r="V746" s="2" t="s">
        <v>66</v>
      </c>
      <c r="W746">
        <v>72.819999999999993</v>
      </c>
      <c r="X746">
        <v>407.62</v>
      </c>
      <c r="Y746" s="3">
        <v>1292.56</v>
      </c>
      <c r="Z746" s="3">
        <v>7573.02</v>
      </c>
    </row>
    <row r="747" spans="1:26" hidden="1">
      <c r="B747">
        <f t="shared" si="19"/>
        <v>0</v>
      </c>
      <c r="C747" s="2" t="s">
        <v>8583</v>
      </c>
      <c r="D747" s="2" t="s">
        <v>8584</v>
      </c>
      <c r="E747" s="2" t="s">
        <v>7196</v>
      </c>
      <c r="F747">
        <v>525</v>
      </c>
      <c r="G747" s="2" t="s">
        <v>8585</v>
      </c>
      <c r="H747" s="2" t="s">
        <v>8586</v>
      </c>
      <c r="I747">
        <v>52.8</v>
      </c>
      <c r="J747">
        <v>55.26</v>
      </c>
      <c r="K747" s="2" t="s">
        <v>2946</v>
      </c>
      <c r="N747">
        <v>100</v>
      </c>
      <c r="O747" s="2" t="s">
        <v>3</v>
      </c>
      <c r="P747" s="2" t="s">
        <v>3</v>
      </c>
      <c r="Q747" s="2" t="s">
        <v>4</v>
      </c>
      <c r="R747" s="1">
        <v>40611</v>
      </c>
      <c r="S747" s="2" t="s">
        <v>174</v>
      </c>
      <c r="T747" s="2" t="s">
        <v>174</v>
      </c>
      <c r="U747" s="2" t="s">
        <v>38</v>
      </c>
      <c r="V747" s="2" t="s">
        <v>175</v>
      </c>
      <c r="W747">
        <v>105.78</v>
      </c>
      <c r="X747" s="3">
        <v>3764.09</v>
      </c>
      <c r="Y747">
        <v>151.97</v>
      </c>
      <c r="Z747" s="3">
        <v>1142.04</v>
      </c>
    </row>
    <row r="748" spans="1:26" hidden="1">
      <c r="B748">
        <f t="shared" si="19"/>
        <v>0</v>
      </c>
      <c r="C748" s="2" t="s">
        <v>8587</v>
      </c>
      <c r="D748" s="2" t="s">
        <v>8588</v>
      </c>
      <c r="E748" s="2" t="s">
        <v>8589</v>
      </c>
      <c r="F748">
        <v>30.54</v>
      </c>
      <c r="G748" s="2" t="s">
        <v>8866</v>
      </c>
      <c r="H748" s="2" t="s">
        <v>8590</v>
      </c>
      <c r="I748">
        <v>63.66</v>
      </c>
      <c r="J748">
        <v>63.22</v>
      </c>
      <c r="K748" s="2" t="s">
        <v>8591</v>
      </c>
      <c r="L748">
        <v>1.8</v>
      </c>
      <c r="M748">
        <v>4.6399999999999997</v>
      </c>
      <c r="N748">
        <v>100</v>
      </c>
      <c r="O748" s="2" t="s">
        <v>3</v>
      </c>
      <c r="P748" s="2" t="s">
        <v>3</v>
      </c>
      <c r="Q748" s="2" t="s">
        <v>4</v>
      </c>
      <c r="R748" s="1">
        <v>40527</v>
      </c>
      <c r="S748" s="2" t="s">
        <v>514</v>
      </c>
      <c r="T748" s="2" t="s">
        <v>6934</v>
      </c>
      <c r="U748" s="2" t="s">
        <v>7</v>
      </c>
      <c r="V748" s="2" t="s">
        <v>398</v>
      </c>
      <c r="W748">
        <v>63.59</v>
      </c>
      <c r="X748" s="3">
        <v>6966.1</v>
      </c>
      <c r="Y748">
        <v>31.72</v>
      </c>
      <c r="Z748" s="3">
        <v>14872.7</v>
      </c>
    </row>
    <row r="749" spans="1:26" hidden="1">
      <c r="B749">
        <f t="shared" si="19"/>
        <v>0</v>
      </c>
      <c r="C749" s="2" t="s">
        <v>8592</v>
      </c>
      <c r="D749" s="2" t="s">
        <v>8593</v>
      </c>
      <c r="E749" s="2" t="s">
        <v>6226</v>
      </c>
      <c r="F749" s="3">
        <v>2155.0100000000002</v>
      </c>
      <c r="G749" s="2" t="s">
        <v>8867</v>
      </c>
      <c r="H749" s="2" t="s">
        <v>8594</v>
      </c>
      <c r="I749">
        <v>55.56</v>
      </c>
      <c r="J749">
        <v>55.11</v>
      </c>
      <c r="K749" s="2" t="s">
        <v>8595</v>
      </c>
      <c r="L749">
        <v>117.83</v>
      </c>
      <c r="M749">
        <v>117.82</v>
      </c>
      <c r="N749">
        <v>100</v>
      </c>
      <c r="O749" s="2" t="s">
        <v>3</v>
      </c>
      <c r="P749" s="2" t="s">
        <v>3</v>
      </c>
      <c r="Q749" s="2" t="s">
        <v>4</v>
      </c>
      <c r="R749" s="1">
        <v>40525</v>
      </c>
      <c r="S749" s="2" t="s">
        <v>258</v>
      </c>
      <c r="T749" s="2" t="s">
        <v>144</v>
      </c>
      <c r="U749" s="2" t="s">
        <v>103</v>
      </c>
      <c r="V749" s="2" t="s">
        <v>25</v>
      </c>
      <c r="W749">
        <v>431.82</v>
      </c>
      <c r="X749" s="3">
        <v>10847</v>
      </c>
      <c r="Y749">
        <v>385.32</v>
      </c>
      <c r="Z749" s="3">
        <v>21537</v>
      </c>
    </row>
    <row r="750" spans="1:26" hidden="1">
      <c r="B750">
        <f t="shared" si="19"/>
        <v>0</v>
      </c>
      <c r="C750" s="2" t="s">
        <v>8596</v>
      </c>
      <c r="D750" s="2" t="s">
        <v>8597</v>
      </c>
      <c r="E750" s="2" t="s">
        <v>626</v>
      </c>
      <c r="F750" s="3">
        <v>5782.22</v>
      </c>
      <c r="G750" s="2" t="s">
        <v>8598</v>
      </c>
      <c r="H750" s="2" t="s">
        <v>8868</v>
      </c>
      <c r="I750">
        <v>49.03</v>
      </c>
      <c r="J750">
        <v>49.74</v>
      </c>
      <c r="K750" s="2" t="s">
        <v>8599</v>
      </c>
      <c r="L750">
        <v>57.09</v>
      </c>
      <c r="M750">
        <v>72.08</v>
      </c>
      <c r="N750">
        <v>100</v>
      </c>
      <c r="O750" s="2" t="s">
        <v>3</v>
      </c>
      <c r="P750" s="2" t="s">
        <v>3</v>
      </c>
      <c r="Q750" s="2" t="s">
        <v>4</v>
      </c>
      <c r="R750" s="1">
        <v>40581</v>
      </c>
      <c r="S750" s="2" t="s">
        <v>169</v>
      </c>
      <c r="T750" s="2" t="s">
        <v>258</v>
      </c>
      <c r="U750" s="2" t="s">
        <v>618</v>
      </c>
      <c r="V750" s="2" t="s">
        <v>103</v>
      </c>
      <c r="W750" s="3">
        <v>3663.4</v>
      </c>
      <c r="X750" s="3">
        <v>13202.6</v>
      </c>
      <c r="Y750" s="3">
        <v>4882.8</v>
      </c>
      <c r="Z750" s="3">
        <v>22217.1</v>
      </c>
    </row>
    <row r="751" spans="1:26" hidden="1">
      <c r="A751">
        <f>IF(S751=T751,1,0)</f>
        <v>0</v>
      </c>
      <c r="B751">
        <f t="shared" si="19"/>
        <v>1</v>
      </c>
      <c r="C751" s="2" t="s">
        <v>8600</v>
      </c>
      <c r="D751" s="2" t="s">
        <v>8601</v>
      </c>
      <c r="E751" s="2" t="s">
        <v>8602</v>
      </c>
      <c r="F751">
        <v>285.58999999999997</v>
      </c>
      <c r="G751" s="2" t="s">
        <v>8603</v>
      </c>
      <c r="H751" s="2" t="s">
        <v>8604</v>
      </c>
      <c r="I751">
        <v>8.67</v>
      </c>
      <c r="J751">
        <v>9.39</v>
      </c>
      <c r="K751" s="2" t="s">
        <v>8605</v>
      </c>
      <c r="L751">
        <v>6.64</v>
      </c>
      <c r="M751">
        <v>7.15</v>
      </c>
      <c r="N751">
        <v>100</v>
      </c>
      <c r="O751" s="2" t="s">
        <v>3</v>
      </c>
      <c r="P751" s="2" t="s">
        <v>3</v>
      </c>
      <c r="Q751" s="2" t="s">
        <v>4</v>
      </c>
      <c r="R751" s="1">
        <v>40521</v>
      </c>
      <c r="S751" s="2" t="s">
        <v>173</v>
      </c>
      <c r="T751" s="2" t="s">
        <v>65</v>
      </c>
      <c r="U751" s="2" t="s">
        <v>66</v>
      </c>
      <c r="V751" s="2" t="s">
        <v>66</v>
      </c>
      <c r="W751">
        <v>115.06</v>
      </c>
      <c r="X751">
        <v>181.26</v>
      </c>
      <c r="Y751" s="3">
        <v>2257.34</v>
      </c>
      <c r="Z751" s="3">
        <v>2946.68</v>
      </c>
    </row>
    <row r="752" spans="1:26" hidden="1">
      <c r="B752">
        <f t="shared" si="19"/>
        <v>0</v>
      </c>
      <c r="C752" s="2" t="s">
        <v>8606</v>
      </c>
      <c r="D752" s="2" t="s">
        <v>8607</v>
      </c>
      <c r="E752" s="2" t="s">
        <v>8608</v>
      </c>
      <c r="F752">
        <v>260</v>
      </c>
      <c r="G752" s="2" t="s">
        <v>8609</v>
      </c>
      <c r="H752" s="2" t="s">
        <v>8610</v>
      </c>
      <c r="I752">
        <v>27.44</v>
      </c>
      <c r="J752">
        <v>28.46</v>
      </c>
      <c r="K752" s="2" t="s">
        <v>2946</v>
      </c>
      <c r="N752">
        <v>100</v>
      </c>
      <c r="O752" s="2" t="s">
        <v>3</v>
      </c>
      <c r="P752" s="2" t="s">
        <v>3</v>
      </c>
      <c r="Q752" s="2" t="s">
        <v>4</v>
      </c>
      <c r="R752" s="1">
        <v>40521</v>
      </c>
      <c r="S752" s="2" t="s">
        <v>1601</v>
      </c>
      <c r="T752" s="2" t="s">
        <v>320</v>
      </c>
      <c r="U752" s="2" t="s">
        <v>398</v>
      </c>
      <c r="V752" s="2" t="s">
        <v>321</v>
      </c>
      <c r="W752">
        <v>0.22</v>
      </c>
      <c r="X752">
        <v>692.14</v>
      </c>
      <c r="Y752">
        <v>0.15</v>
      </c>
      <c r="Z752">
        <v>923.43</v>
      </c>
    </row>
    <row r="753" spans="1:26" hidden="1">
      <c r="A753">
        <f>IF(S753=T753,1,0)</f>
        <v>0</v>
      </c>
      <c r="B753">
        <f t="shared" si="19"/>
        <v>1</v>
      </c>
      <c r="C753" s="2" t="s">
        <v>8611</v>
      </c>
      <c r="D753" s="2" t="s">
        <v>8612</v>
      </c>
      <c r="E753" s="2" t="s">
        <v>1579</v>
      </c>
      <c r="F753" s="3">
        <v>2382.46</v>
      </c>
      <c r="G753" s="2" t="s">
        <v>8613</v>
      </c>
      <c r="H753" s="2" t="s">
        <v>8614</v>
      </c>
      <c r="I753">
        <v>34.979999999999997</v>
      </c>
      <c r="J753">
        <v>35.5</v>
      </c>
      <c r="K753" s="2" t="s">
        <v>8615</v>
      </c>
      <c r="L753">
        <v>48.79</v>
      </c>
      <c r="M753">
        <v>49.42</v>
      </c>
      <c r="N753">
        <v>100</v>
      </c>
      <c r="O753" s="2" t="s">
        <v>3</v>
      </c>
      <c r="P753" s="2" t="s">
        <v>3</v>
      </c>
      <c r="Q753" s="2" t="s">
        <v>4</v>
      </c>
      <c r="R753" s="1">
        <v>40519</v>
      </c>
      <c r="S753" s="2" t="s">
        <v>483</v>
      </c>
      <c r="T753" s="2" t="s">
        <v>317</v>
      </c>
      <c r="U753" s="2" t="s">
        <v>318</v>
      </c>
      <c r="V753" s="2" t="s">
        <v>318</v>
      </c>
      <c r="W753" s="3">
        <v>2704.8</v>
      </c>
      <c r="X753" s="3">
        <v>2262</v>
      </c>
      <c r="Y753" s="3">
        <v>4370.3999999999996</v>
      </c>
      <c r="Z753" s="3">
        <v>6878</v>
      </c>
    </row>
    <row r="754" spans="1:26" hidden="1">
      <c r="B754">
        <f t="shared" si="19"/>
        <v>0</v>
      </c>
      <c r="C754" s="2" t="s">
        <v>8616</v>
      </c>
      <c r="D754" s="2" t="s">
        <v>8617</v>
      </c>
      <c r="E754" s="2" t="s">
        <v>6161</v>
      </c>
      <c r="F754">
        <v>280</v>
      </c>
      <c r="G754" s="2" t="s">
        <v>8618</v>
      </c>
      <c r="H754" s="2" t="s">
        <v>8619</v>
      </c>
      <c r="K754" s="2" t="s">
        <v>2946</v>
      </c>
      <c r="N754">
        <v>100</v>
      </c>
      <c r="O754" s="2" t="s">
        <v>3</v>
      </c>
      <c r="P754" s="2" t="s">
        <v>3</v>
      </c>
      <c r="Q754" s="2" t="s">
        <v>4</v>
      </c>
      <c r="R754" s="1">
        <v>40515</v>
      </c>
      <c r="S754" s="2" t="s">
        <v>258</v>
      </c>
      <c r="T754" s="2" t="s">
        <v>1601</v>
      </c>
      <c r="U754" s="2" t="s">
        <v>103</v>
      </c>
      <c r="V754" s="2" t="s">
        <v>72</v>
      </c>
      <c r="W754">
        <v>189.95</v>
      </c>
      <c r="X754" s="3">
        <v>1865.8</v>
      </c>
      <c r="Y754">
        <v>83.56</v>
      </c>
      <c r="Z754" s="3">
        <v>1576.1</v>
      </c>
    </row>
    <row r="755" spans="1:26" hidden="1">
      <c r="B755">
        <f t="shared" si="19"/>
        <v>0</v>
      </c>
      <c r="C755" s="2" t="s">
        <v>8620</v>
      </c>
      <c r="D755" s="2" t="s">
        <v>8621</v>
      </c>
      <c r="E755" s="2" t="s">
        <v>7046</v>
      </c>
      <c r="F755">
        <v>955.12</v>
      </c>
      <c r="G755" s="2" t="s">
        <v>8622</v>
      </c>
      <c r="H755" s="2" t="s">
        <v>8623</v>
      </c>
      <c r="I755">
        <v>13.36</v>
      </c>
      <c r="J755">
        <v>13.31</v>
      </c>
      <c r="K755" s="2" t="s">
        <v>8624</v>
      </c>
      <c r="L755">
        <v>19.7</v>
      </c>
      <c r="M755">
        <v>26.06</v>
      </c>
      <c r="N755">
        <v>100</v>
      </c>
      <c r="O755" s="2" t="s">
        <v>3</v>
      </c>
      <c r="P755" s="2" t="s">
        <v>3</v>
      </c>
      <c r="Q755" s="2" t="s">
        <v>4</v>
      </c>
      <c r="R755" s="1">
        <v>40525</v>
      </c>
      <c r="S755" s="2" t="s">
        <v>5</v>
      </c>
      <c r="T755" s="2" t="s">
        <v>392</v>
      </c>
      <c r="U755" s="2" t="s">
        <v>7</v>
      </c>
      <c r="V755" s="2" t="s">
        <v>6</v>
      </c>
      <c r="W755">
        <v>146.66</v>
      </c>
      <c r="X755" s="3">
        <v>60765</v>
      </c>
      <c r="Y755">
        <v>199.79</v>
      </c>
      <c r="Z755" s="3">
        <v>37375</v>
      </c>
    </row>
    <row r="756" spans="1:26" hidden="1">
      <c r="B756">
        <f t="shared" si="19"/>
        <v>0</v>
      </c>
      <c r="C756" s="2" t="s">
        <v>8625</v>
      </c>
      <c r="D756" s="2" t="s">
        <v>8626</v>
      </c>
      <c r="E756" s="2" t="s">
        <v>8248</v>
      </c>
      <c r="F756">
        <v>380</v>
      </c>
      <c r="G756" s="2" t="s">
        <v>8627</v>
      </c>
      <c r="H756" s="2" t="s">
        <v>8628</v>
      </c>
      <c r="I756">
        <v>25.99</v>
      </c>
      <c r="J756">
        <v>25.9</v>
      </c>
      <c r="K756" s="2" t="s">
        <v>2946</v>
      </c>
      <c r="N756">
        <v>100</v>
      </c>
      <c r="O756" s="2" t="s">
        <v>3</v>
      </c>
      <c r="P756" s="2" t="s">
        <v>3</v>
      </c>
      <c r="Q756" s="2" t="s">
        <v>4</v>
      </c>
      <c r="R756" s="1">
        <v>40499</v>
      </c>
      <c r="S756" s="2" t="s">
        <v>334</v>
      </c>
      <c r="T756" s="2" t="s">
        <v>334</v>
      </c>
      <c r="U756" s="2" t="s">
        <v>120</v>
      </c>
      <c r="V756" s="2" t="s">
        <v>335</v>
      </c>
      <c r="W756">
        <v>183.48</v>
      </c>
      <c r="X756">
        <v>78.31</v>
      </c>
      <c r="Y756">
        <v>641.32000000000005</v>
      </c>
      <c r="Z756">
        <v>321.99</v>
      </c>
    </row>
    <row r="757" spans="1:26" hidden="1">
      <c r="B757">
        <f t="shared" si="19"/>
        <v>0</v>
      </c>
      <c r="C757" s="2" t="s">
        <v>8629</v>
      </c>
      <c r="D757" s="2" t="s">
        <v>8630</v>
      </c>
      <c r="E757" s="2" t="s">
        <v>8631</v>
      </c>
      <c r="F757">
        <v>734.39</v>
      </c>
      <c r="G757" s="2" t="s">
        <v>8632</v>
      </c>
      <c r="H757" s="2" t="s">
        <v>8633</v>
      </c>
      <c r="I757">
        <v>48.41</v>
      </c>
      <c r="J757">
        <v>49.21</v>
      </c>
      <c r="K757" s="2" t="s">
        <v>8634</v>
      </c>
      <c r="L757">
        <v>45.42</v>
      </c>
      <c r="M757">
        <v>45.71</v>
      </c>
      <c r="N757">
        <v>100</v>
      </c>
      <c r="O757" s="2" t="s">
        <v>3</v>
      </c>
      <c r="P757" s="2" t="s">
        <v>3</v>
      </c>
      <c r="Q757" s="2" t="s">
        <v>4</v>
      </c>
      <c r="R757" s="1">
        <v>40499</v>
      </c>
      <c r="S757" s="2" t="s">
        <v>1228</v>
      </c>
      <c r="T757" s="2" t="s">
        <v>1877</v>
      </c>
      <c r="U757" s="2" t="s">
        <v>91</v>
      </c>
      <c r="V757" s="2" t="s">
        <v>142</v>
      </c>
      <c r="W757">
        <v>381.85</v>
      </c>
      <c r="X757" s="3">
        <v>3825.9</v>
      </c>
      <c r="Y757">
        <v>468.3</v>
      </c>
      <c r="Z757" s="3">
        <v>4489.7</v>
      </c>
    </row>
    <row r="758" spans="1:26" hidden="1">
      <c r="B758">
        <f t="shared" si="19"/>
        <v>0</v>
      </c>
      <c r="C758" s="2" t="s">
        <v>8635</v>
      </c>
      <c r="D758" s="2" t="s">
        <v>8636</v>
      </c>
      <c r="E758" s="2" t="s">
        <v>8637</v>
      </c>
      <c r="F758" s="3">
        <v>7453.19</v>
      </c>
      <c r="G758" s="2" t="s">
        <v>8638</v>
      </c>
      <c r="H758" s="2" t="s">
        <v>8869</v>
      </c>
      <c r="I758">
        <v>81.819999999999993</v>
      </c>
      <c r="J758">
        <v>80.37</v>
      </c>
      <c r="K758" s="2" t="s">
        <v>8639</v>
      </c>
      <c r="L758">
        <v>89.8</v>
      </c>
      <c r="M758">
        <v>89.24</v>
      </c>
      <c r="N758">
        <v>100</v>
      </c>
      <c r="O758" s="2" t="s">
        <v>3</v>
      </c>
      <c r="P758" s="2" t="s">
        <v>3</v>
      </c>
      <c r="Q758" s="2" t="s">
        <v>4</v>
      </c>
      <c r="R758" s="1">
        <v>40497</v>
      </c>
      <c r="S758" s="2" t="s">
        <v>8111</v>
      </c>
      <c r="T758" s="2" t="s">
        <v>243</v>
      </c>
      <c r="U758" s="2" t="s">
        <v>103</v>
      </c>
      <c r="V758" s="2" t="s">
        <v>241</v>
      </c>
      <c r="W758" s="3">
        <v>3062.06</v>
      </c>
      <c r="X758" s="3">
        <v>37679</v>
      </c>
      <c r="Y758" s="3">
        <v>4675.3500000000004</v>
      </c>
      <c r="Z758" s="3">
        <v>58733</v>
      </c>
    </row>
    <row r="759" spans="1:26" hidden="1">
      <c r="A759">
        <f>IF(S759=T759,1,0)</f>
        <v>1</v>
      </c>
      <c r="B759">
        <f t="shared" si="19"/>
        <v>1</v>
      </c>
      <c r="C759" s="2" t="s">
        <v>8640</v>
      </c>
      <c r="D759" s="2" t="s">
        <v>8641</v>
      </c>
      <c r="E759" s="2" t="s">
        <v>8642</v>
      </c>
      <c r="F759">
        <v>28</v>
      </c>
      <c r="G759" s="2" t="s">
        <v>8643</v>
      </c>
      <c r="H759" s="2" t="s">
        <v>8644</v>
      </c>
      <c r="I759">
        <v>10.1</v>
      </c>
      <c r="J759">
        <v>9.9499999999999993</v>
      </c>
      <c r="K759" s="2" t="s">
        <v>8645</v>
      </c>
      <c r="L759">
        <v>6.5</v>
      </c>
      <c r="M759">
        <v>6.59</v>
      </c>
      <c r="N759">
        <v>100</v>
      </c>
      <c r="O759" s="2" t="s">
        <v>3</v>
      </c>
      <c r="P759" s="2" t="s">
        <v>3</v>
      </c>
      <c r="Q759" s="2" t="s">
        <v>4</v>
      </c>
      <c r="R759" s="1">
        <v>40493</v>
      </c>
      <c r="S759" s="2" t="s">
        <v>227</v>
      </c>
      <c r="T759" s="2" t="s">
        <v>227</v>
      </c>
      <c r="U759" s="2" t="s">
        <v>95</v>
      </c>
      <c r="V759" s="2" t="s">
        <v>95</v>
      </c>
      <c r="W759">
        <v>336.36</v>
      </c>
      <c r="X759">
        <v>792.2</v>
      </c>
      <c r="Y759">
        <v>57.82</v>
      </c>
      <c r="Z759">
        <v>522.87</v>
      </c>
    </row>
    <row r="760" spans="1:26" hidden="1">
      <c r="B760">
        <f t="shared" si="19"/>
        <v>0</v>
      </c>
      <c r="C760" s="2" t="s">
        <v>8646</v>
      </c>
      <c r="D760" s="2" t="s">
        <v>8647</v>
      </c>
      <c r="E760" s="2" t="s">
        <v>1448</v>
      </c>
      <c r="F760">
        <v>26.58</v>
      </c>
      <c r="G760" s="2" t="s">
        <v>8648</v>
      </c>
      <c r="H760" s="2" t="s">
        <v>8649</v>
      </c>
      <c r="I760">
        <v>26.22</v>
      </c>
      <c r="J760">
        <v>26.45</v>
      </c>
      <c r="K760" s="2" t="s">
        <v>8650</v>
      </c>
      <c r="L760">
        <v>0.31</v>
      </c>
      <c r="M760">
        <v>0.32</v>
      </c>
      <c r="N760">
        <v>100</v>
      </c>
      <c r="O760" s="2" t="s">
        <v>3</v>
      </c>
      <c r="P760" s="2" t="s">
        <v>3</v>
      </c>
      <c r="Q760" s="2" t="s">
        <v>4</v>
      </c>
      <c r="R760" s="1">
        <v>40491</v>
      </c>
      <c r="S760" s="2" t="s">
        <v>5</v>
      </c>
      <c r="T760" s="2" t="s">
        <v>5</v>
      </c>
      <c r="U760" s="2" t="s">
        <v>1455</v>
      </c>
      <c r="V760" s="2" t="s">
        <v>85</v>
      </c>
      <c r="W760">
        <v>61.87</v>
      </c>
      <c r="X760">
        <v>744.47</v>
      </c>
      <c r="Y760">
        <v>28.67</v>
      </c>
      <c r="Z760" s="3">
        <v>1468.72</v>
      </c>
    </row>
    <row r="761" spans="1:26" hidden="1">
      <c r="A761">
        <f>IF(S761=T761,1,0)</f>
        <v>1</v>
      </c>
      <c r="B761">
        <f t="shared" si="19"/>
        <v>1</v>
      </c>
      <c r="C761" s="2" t="s">
        <v>8651</v>
      </c>
      <c r="D761" s="2" t="s">
        <v>8652</v>
      </c>
      <c r="E761" s="2" t="s">
        <v>8653</v>
      </c>
      <c r="F761">
        <v>11.59</v>
      </c>
      <c r="G761" s="2" t="s">
        <v>8654</v>
      </c>
      <c r="H761" s="2" t="s">
        <v>8655</v>
      </c>
      <c r="I761">
        <v>5.66</v>
      </c>
      <c r="J761">
        <v>4.9000000000000004</v>
      </c>
      <c r="K761" s="2" t="s">
        <v>8656</v>
      </c>
      <c r="L761">
        <v>3.72</v>
      </c>
      <c r="M761">
        <v>3.72</v>
      </c>
      <c r="N761">
        <v>100</v>
      </c>
      <c r="O761" s="2" t="s">
        <v>3</v>
      </c>
      <c r="P761" s="2" t="s">
        <v>3</v>
      </c>
      <c r="Q761" s="2" t="s">
        <v>4</v>
      </c>
      <c r="R761" s="1">
        <v>40490</v>
      </c>
      <c r="S761" s="2" t="s">
        <v>144</v>
      </c>
      <c r="T761" s="2" t="s">
        <v>144</v>
      </c>
      <c r="U761" s="2" t="s">
        <v>25</v>
      </c>
      <c r="V761" s="2" t="s">
        <v>25</v>
      </c>
      <c r="W761">
        <v>11.01</v>
      </c>
      <c r="X761">
        <v>124.54</v>
      </c>
      <c r="Y761">
        <v>7.29</v>
      </c>
      <c r="Z761">
        <v>154.35</v>
      </c>
    </row>
    <row r="762" spans="1:26" hidden="1">
      <c r="B762">
        <f t="shared" si="19"/>
        <v>0</v>
      </c>
      <c r="C762" s="2" t="s">
        <v>8657</v>
      </c>
      <c r="D762" s="2" t="s">
        <v>8658</v>
      </c>
      <c r="E762" s="2" t="s">
        <v>8659</v>
      </c>
      <c r="F762">
        <v>52.5</v>
      </c>
      <c r="G762" s="2" t="s">
        <v>8660</v>
      </c>
      <c r="H762" s="2" t="s">
        <v>8661</v>
      </c>
      <c r="I762">
        <v>13.9</v>
      </c>
      <c r="J762">
        <v>13.71</v>
      </c>
      <c r="K762" s="2" t="s">
        <v>2946</v>
      </c>
      <c r="N762">
        <v>100</v>
      </c>
      <c r="O762" s="2" t="s">
        <v>3</v>
      </c>
      <c r="P762" s="2" t="s">
        <v>3</v>
      </c>
      <c r="Q762" s="2" t="s">
        <v>4</v>
      </c>
      <c r="R762" s="1">
        <v>40486</v>
      </c>
      <c r="S762" s="2" t="s">
        <v>270</v>
      </c>
      <c r="T762" s="2" t="s">
        <v>458</v>
      </c>
      <c r="U762" s="2" t="s">
        <v>85</v>
      </c>
      <c r="V762" s="2" t="s">
        <v>91</v>
      </c>
      <c r="W762">
        <v>26.95</v>
      </c>
      <c r="X762">
        <v>206.27</v>
      </c>
      <c r="Y762">
        <v>6.34</v>
      </c>
      <c r="Z762">
        <v>108.69</v>
      </c>
    </row>
    <row r="763" spans="1:26" hidden="1">
      <c r="B763">
        <f t="shared" si="19"/>
        <v>0</v>
      </c>
      <c r="C763" s="2" t="s">
        <v>8662</v>
      </c>
      <c r="D763" s="2" t="s">
        <v>8663</v>
      </c>
      <c r="E763" s="2" t="s">
        <v>8664</v>
      </c>
      <c r="G763" s="2" t="s">
        <v>8665</v>
      </c>
      <c r="H763" s="2" t="s">
        <v>8666</v>
      </c>
      <c r="I763">
        <v>10.26</v>
      </c>
      <c r="J763">
        <v>9.99</v>
      </c>
      <c r="K763" s="2" t="s">
        <v>2946</v>
      </c>
      <c r="N763">
        <v>100</v>
      </c>
      <c r="O763" s="2" t="s">
        <v>3</v>
      </c>
      <c r="P763" s="2" t="s">
        <v>3</v>
      </c>
      <c r="Q763" s="2" t="s">
        <v>4</v>
      </c>
      <c r="R763" s="1">
        <v>40486</v>
      </c>
      <c r="S763" s="2" t="s">
        <v>5</v>
      </c>
      <c r="T763" s="2" t="s">
        <v>48</v>
      </c>
      <c r="U763" s="2" t="s">
        <v>24</v>
      </c>
      <c r="V763" s="2" t="s">
        <v>357</v>
      </c>
      <c r="W763">
        <v>14.55</v>
      </c>
      <c r="X763">
        <v>123.96</v>
      </c>
      <c r="Y763">
        <v>4.9400000000000004</v>
      </c>
      <c r="Z763">
        <v>114.84</v>
      </c>
    </row>
    <row r="764" spans="1:26" hidden="1">
      <c r="B764">
        <f t="shared" si="19"/>
        <v>0</v>
      </c>
      <c r="C764" s="2" t="s">
        <v>8667</v>
      </c>
      <c r="D764" s="2" t="s">
        <v>8668</v>
      </c>
      <c r="E764" s="2" t="s">
        <v>177</v>
      </c>
      <c r="F764" s="3">
        <v>2160</v>
      </c>
      <c r="G764" s="2" t="s">
        <v>8669</v>
      </c>
      <c r="H764" s="2" t="s">
        <v>8670</v>
      </c>
      <c r="I764">
        <v>67.88</v>
      </c>
      <c r="J764">
        <v>66.95</v>
      </c>
      <c r="K764" s="2" t="s">
        <v>2946</v>
      </c>
      <c r="N764">
        <v>100</v>
      </c>
      <c r="O764" s="2" t="s">
        <v>3</v>
      </c>
      <c r="P764" s="2" t="s">
        <v>3</v>
      </c>
      <c r="Q764" s="2" t="s">
        <v>4</v>
      </c>
      <c r="R764" s="1">
        <v>40483</v>
      </c>
      <c r="S764" s="2" t="s">
        <v>168</v>
      </c>
      <c r="T764" s="2" t="s">
        <v>178</v>
      </c>
      <c r="U764" s="2" t="s">
        <v>38</v>
      </c>
      <c r="V764" s="2" t="s">
        <v>145</v>
      </c>
      <c r="W764" s="3">
        <v>3000.78</v>
      </c>
      <c r="X764" s="3">
        <v>109899</v>
      </c>
      <c r="Y764" s="3">
        <v>2208.65</v>
      </c>
      <c r="Z764" s="3">
        <v>26792</v>
      </c>
    </row>
    <row r="765" spans="1:26" hidden="1">
      <c r="A765">
        <f>IF(S765=T765,1,0)</f>
        <v>1</v>
      </c>
      <c r="B765">
        <f t="shared" si="19"/>
        <v>1</v>
      </c>
      <c r="C765" s="2" t="s">
        <v>8671</v>
      </c>
      <c r="D765" s="2" t="s">
        <v>8672</v>
      </c>
      <c r="E765" s="2" t="s">
        <v>8673</v>
      </c>
      <c r="F765">
        <v>0.44</v>
      </c>
      <c r="G765" s="2" t="s">
        <v>8674</v>
      </c>
      <c r="H765" s="2" t="s">
        <v>8675</v>
      </c>
      <c r="K765" s="2" t="s">
        <v>2946</v>
      </c>
      <c r="N765">
        <v>100</v>
      </c>
      <c r="O765" s="2" t="s">
        <v>3</v>
      </c>
      <c r="P765" s="2" t="s">
        <v>3</v>
      </c>
      <c r="Q765" s="2" t="s">
        <v>4</v>
      </c>
      <c r="R765" s="1">
        <v>40478</v>
      </c>
      <c r="S765" s="2" t="s">
        <v>263</v>
      </c>
      <c r="T765" s="2" t="s">
        <v>263</v>
      </c>
      <c r="U765" s="2" t="s">
        <v>265</v>
      </c>
      <c r="V765" s="2" t="s">
        <v>265</v>
      </c>
      <c r="W765">
        <v>0.06</v>
      </c>
      <c r="X765">
        <v>0.11</v>
      </c>
      <c r="Y765">
        <v>0.06</v>
      </c>
      <c r="Z765">
        <v>0.17</v>
      </c>
    </row>
    <row r="766" spans="1:26" hidden="1">
      <c r="A766">
        <f>IF(S766=T766,1,0)</f>
        <v>0</v>
      </c>
      <c r="B766">
        <f t="shared" si="19"/>
        <v>1</v>
      </c>
      <c r="C766" s="2" t="s">
        <v>8676</v>
      </c>
      <c r="D766" s="2" t="s">
        <v>8677</v>
      </c>
      <c r="E766" s="2" t="s">
        <v>1676</v>
      </c>
      <c r="F766">
        <v>101.79</v>
      </c>
      <c r="G766" s="2" t="s">
        <v>8678</v>
      </c>
      <c r="H766" s="2" t="s">
        <v>8679</v>
      </c>
      <c r="I766">
        <v>23.23</v>
      </c>
      <c r="J766">
        <v>23.15</v>
      </c>
      <c r="K766" s="2" t="s">
        <v>8680</v>
      </c>
      <c r="L766">
        <v>8.8800000000000008</v>
      </c>
      <c r="M766">
        <v>9.19</v>
      </c>
      <c r="N766">
        <v>100</v>
      </c>
      <c r="O766" s="2" t="s">
        <v>3</v>
      </c>
      <c r="P766" s="2" t="s">
        <v>3</v>
      </c>
      <c r="Q766" s="2" t="s">
        <v>4</v>
      </c>
      <c r="R766" s="1">
        <v>40476</v>
      </c>
      <c r="S766" s="2" t="s">
        <v>173</v>
      </c>
      <c r="T766" s="2" t="s">
        <v>65</v>
      </c>
      <c r="U766" s="2" t="s">
        <v>66</v>
      </c>
      <c r="V766" s="2" t="s">
        <v>66</v>
      </c>
      <c r="W766">
        <v>54.21</v>
      </c>
      <c r="X766">
        <v>336.84</v>
      </c>
      <c r="Y766">
        <v>906.91</v>
      </c>
      <c r="Z766" s="3">
        <v>5496.22</v>
      </c>
    </row>
    <row r="767" spans="1:26" hidden="1">
      <c r="B767">
        <f t="shared" si="19"/>
        <v>0</v>
      </c>
      <c r="C767" s="2" t="s">
        <v>8681</v>
      </c>
      <c r="D767" s="2" t="s">
        <v>8682</v>
      </c>
      <c r="E767" s="2" t="s">
        <v>8683</v>
      </c>
      <c r="F767">
        <v>509.05</v>
      </c>
      <c r="G767" s="2" t="s">
        <v>8684</v>
      </c>
      <c r="H767" s="2" t="s">
        <v>8685</v>
      </c>
      <c r="I767">
        <v>44.96</v>
      </c>
      <c r="J767">
        <v>44.95</v>
      </c>
      <c r="K767" s="2" t="s">
        <v>8686</v>
      </c>
      <c r="L767">
        <v>31.33</v>
      </c>
      <c r="M767">
        <v>33.270000000000003</v>
      </c>
      <c r="N767">
        <v>100</v>
      </c>
      <c r="O767" s="2" t="s">
        <v>3</v>
      </c>
      <c r="P767" s="2" t="s">
        <v>3</v>
      </c>
      <c r="Q767" s="2" t="s">
        <v>4</v>
      </c>
      <c r="R767" s="1">
        <v>40532</v>
      </c>
      <c r="S767" s="2" t="s">
        <v>54</v>
      </c>
      <c r="T767" s="2" t="s">
        <v>105</v>
      </c>
      <c r="U767" s="2" t="s">
        <v>55</v>
      </c>
      <c r="V767" s="2" t="s">
        <v>91</v>
      </c>
      <c r="W767">
        <v>225.23</v>
      </c>
      <c r="X767" s="3">
        <v>24972</v>
      </c>
      <c r="Y767">
        <v>184.64</v>
      </c>
      <c r="Z767" s="3">
        <v>22740</v>
      </c>
    </row>
    <row r="768" spans="1:26" hidden="1">
      <c r="A768">
        <f t="shared" ref="A768:A774" si="20">IF(S768=T768,1,0)</f>
        <v>1</v>
      </c>
      <c r="B768">
        <f t="shared" si="19"/>
        <v>1</v>
      </c>
      <c r="C768" s="2" t="s">
        <v>8687</v>
      </c>
      <c r="D768" s="2" t="s">
        <v>8688</v>
      </c>
      <c r="E768" s="2" t="s">
        <v>2722</v>
      </c>
      <c r="F768">
        <v>681.53</v>
      </c>
      <c r="G768" s="2" t="s">
        <v>8870</v>
      </c>
      <c r="H768" s="2" t="s">
        <v>8871</v>
      </c>
      <c r="I768">
        <v>77.47</v>
      </c>
      <c r="J768">
        <v>77.650000000000006</v>
      </c>
      <c r="K768" s="2" t="s">
        <v>8689</v>
      </c>
      <c r="L768">
        <v>8.76</v>
      </c>
      <c r="M768">
        <v>7.7</v>
      </c>
      <c r="N768">
        <v>100</v>
      </c>
      <c r="O768" s="2" t="s">
        <v>3</v>
      </c>
      <c r="P768" s="2" t="s">
        <v>3</v>
      </c>
      <c r="Q768" s="2" t="s">
        <v>4</v>
      </c>
      <c r="R768" s="1">
        <v>40483</v>
      </c>
      <c r="S768" s="2" t="s">
        <v>173</v>
      </c>
      <c r="T768" s="2" t="s">
        <v>173</v>
      </c>
      <c r="U768" s="2" t="s">
        <v>66</v>
      </c>
      <c r="V768" s="2" t="s">
        <v>66</v>
      </c>
      <c r="W768" s="3">
        <v>1048.0999999999999</v>
      </c>
      <c r="X768" s="3">
        <v>3855.48</v>
      </c>
      <c r="Y768" s="3">
        <v>10401.299999999999</v>
      </c>
      <c r="Z768" s="3">
        <v>68246.84</v>
      </c>
    </row>
    <row r="769" spans="1:26" hidden="1">
      <c r="A769">
        <f t="shared" si="20"/>
        <v>1</v>
      </c>
      <c r="B769">
        <f t="shared" si="19"/>
        <v>1</v>
      </c>
      <c r="C769" s="2" t="s">
        <v>8690</v>
      </c>
      <c r="D769" s="2" t="s">
        <v>8691</v>
      </c>
      <c r="E769" s="2" t="s">
        <v>852</v>
      </c>
      <c r="F769">
        <v>274</v>
      </c>
      <c r="G769" s="2" t="s">
        <v>8692</v>
      </c>
      <c r="H769" s="2" t="s">
        <v>8693</v>
      </c>
      <c r="I769">
        <v>7.01</v>
      </c>
      <c r="J769">
        <v>7.47</v>
      </c>
      <c r="K769" s="2" t="s">
        <v>8694</v>
      </c>
      <c r="N769">
        <v>100</v>
      </c>
      <c r="O769" s="2" t="s">
        <v>3</v>
      </c>
      <c r="P769" s="2" t="s">
        <v>3</v>
      </c>
      <c r="Q769" s="2" t="s">
        <v>4</v>
      </c>
      <c r="R769" s="1">
        <v>40472</v>
      </c>
      <c r="S769" s="2" t="s">
        <v>109</v>
      </c>
      <c r="T769" s="2" t="s">
        <v>109</v>
      </c>
      <c r="U769" s="2" t="s">
        <v>110</v>
      </c>
      <c r="V769" s="2" t="s">
        <v>110</v>
      </c>
      <c r="W769">
        <v>28.58</v>
      </c>
      <c r="X769">
        <v>615.33000000000004</v>
      </c>
      <c r="Y769">
        <v>25.04</v>
      </c>
      <c r="Z769" s="3">
        <v>1260.8399999999999</v>
      </c>
    </row>
    <row r="770" spans="1:26" hidden="1">
      <c r="A770">
        <f t="shared" si="20"/>
        <v>1</v>
      </c>
      <c r="B770">
        <f t="shared" si="19"/>
        <v>1</v>
      </c>
      <c r="C770" s="2" t="s">
        <v>8695</v>
      </c>
      <c r="D770" s="2" t="s">
        <v>8696</v>
      </c>
      <c r="E770" s="2" t="s">
        <v>8697</v>
      </c>
      <c r="F770" s="3">
        <v>4198.4399999999996</v>
      </c>
      <c r="G770" s="2" t="s">
        <v>8698</v>
      </c>
      <c r="H770" s="2" t="s">
        <v>8872</v>
      </c>
      <c r="I770">
        <v>30.42</v>
      </c>
      <c r="J770">
        <v>30.79</v>
      </c>
      <c r="K770" s="2" t="s">
        <v>8699</v>
      </c>
      <c r="L770">
        <v>39.299999999999997</v>
      </c>
      <c r="M770">
        <v>39.86</v>
      </c>
      <c r="N770">
        <v>100</v>
      </c>
      <c r="O770" s="2" t="s">
        <v>3</v>
      </c>
      <c r="P770" s="2" t="s">
        <v>3</v>
      </c>
      <c r="Q770" s="2" t="s">
        <v>4</v>
      </c>
      <c r="R770" s="1">
        <v>40469</v>
      </c>
      <c r="S770" s="2" t="s">
        <v>324</v>
      </c>
      <c r="T770" s="2" t="s">
        <v>324</v>
      </c>
      <c r="U770" s="2" t="s">
        <v>325</v>
      </c>
      <c r="V770" s="2" t="s">
        <v>325</v>
      </c>
      <c r="W770" s="3">
        <v>2753.83</v>
      </c>
      <c r="X770" s="3">
        <v>5009.53</v>
      </c>
      <c r="Y770" s="3">
        <v>7854.26</v>
      </c>
      <c r="Z770" s="3">
        <v>14297.59</v>
      </c>
    </row>
    <row r="771" spans="1:26" hidden="1">
      <c r="A771">
        <f t="shared" si="20"/>
        <v>1</v>
      </c>
      <c r="B771">
        <f t="shared" ref="B771:B834" si="21">IF(U771=V771,1,0)</f>
        <v>1</v>
      </c>
      <c r="C771" s="2" t="s">
        <v>8700</v>
      </c>
      <c r="D771" s="2" t="s">
        <v>8701</v>
      </c>
      <c r="E771" s="2" t="s">
        <v>2655</v>
      </c>
      <c r="F771">
        <v>316</v>
      </c>
      <c r="G771" s="2" t="s">
        <v>8702</v>
      </c>
      <c r="H771" s="2" t="s">
        <v>8703</v>
      </c>
      <c r="I771">
        <v>37.35</v>
      </c>
      <c r="J771">
        <v>37.25</v>
      </c>
      <c r="K771" s="2" t="s">
        <v>8704</v>
      </c>
      <c r="N771">
        <v>100</v>
      </c>
      <c r="O771" s="2" t="s">
        <v>3</v>
      </c>
      <c r="P771" s="2" t="s">
        <v>3</v>
      </c>
      <c r="Q771" s="2" t="s">
        <v>4</v>
      </c>
      <c r="R771" s="1">
        <v>40464</v>
      </c>
      <c r="S771" s="2" t="s">
        <v>109</v>
      </c>
      <c r="T771" s="2" t="s">
        <v>109</v>
      </c>
      <c r="U771" s="2" t="s">
        <v>110</v>
      </c>
      <c r="V771" s="2" t="s">
        <v>110</v>
      </c>
      <c r="W771">
        <v>43.65</v>
      </c>
      <c r="X771" s="3">
        <v>6215.51</v>
      </c>
      <c r="Y771">
        <v>46.55</v>
      </c>
      <c r="Z771" s="3">
        <v>6273.01</v>
      </c>
    </row>
    <row r="772" spans="1:26" hidden="1">
      <c r="A772">
        <f t="shared" si="20"/>
        <v>0</v>
      </c>
      <c r="B772">
        <f t="shared" si="21"/>
        <v>1</v>
      </c>
      <c r="C772" s="2" t="s">
        <v>8705</v>
      </c>
      <c r="D772" s="2" t="s">
        <v>8706</v>
      </c>
      <c r="E772" s="2" t="s">
        <v>8707</v>
      </c>
      <c r="F772" s="3">
        <v>7840.11</v>
      </c>
      <c r="G772" s="2" t="s">
        <v>8708</v>
      </c>
      <c r="H772" s="2" t="s">
        <v>8873</v>
      </c>
      <c r="I772">
        <v>42.18</v>
      </c>
      <c r="J772">
        <v>42.17</v>
      </c>
      <c r="K772" s="2" t="s">
        <v>8709</v>
      </c>
      <c r="L772">
        <v>32.44</v>
      </c>
      <c r="M772">
        <v>32.729999999999997</v>
      </c>
      <c r="N772">
        <v>100</v>
      </c>
      <c r="O772" s="2" t="s">
        <v>3</v>
      </c>
      <c r="P772" s="2" t="s">
        <v>3</v>
      </c>
      <c r="Q772" s="2" t="s">
        <v>4</v>
      </c>
      <c r="R772" s="1">
        <v>40661</v>
      </c>
      <c r="S772" s="2" t="s">
        <v>324</v>
      </c>
      <c r="T772" s="2" t="s">
        <v>484</v>
      </c>
      <c r="U772" s="2" t="s">
        <v>325</v>
      </c>
      <c r="V772" s="2" t="s">
        <v>325</v>
      </c>
      <c r="W772" s="3">
        <v>14382.1</v>
      </c>
      <c r="X772" s="3">
        <v>19235</v>
      </c>
      <c r="Y772" s="3">
        <v>19543.599999999999</v>
      </c>
      <c r="Z772" s="3">
        <v>51376</v>
      </c>
    </row>
    <row r="773" spans="1:26" hidden="1">
      <c r="A773">
        <f t="shared" si="20"/>
        <v>1</v>
      </c>
      <c r="B773">
        <f t="shared" si="21"/>
        <v>1</v>
      </c>
      <c r="C773" s="2" t="s">
        <v>8710</v>
      </c>
      <c r="D773" s="2" t="s">
        <v>1871</v>
      </c>
      <c r="E773" s="2" t="s">
        <v>1014</v>
      </c>
      <c r="F773" s="3">
        <v>3566.08</v>
      </c>
      <c r="G773" s="2" t="s">
        <v>8874</v>
      </c>
      <c r="H773" s="2" t="s">
        <v>8711</v>
      </c>
      <c r="I773">
        <v>17.48</v>
      </c>
      <c r="J773">
        <v>17.73</v>
      </c>
      <c r="K773" s="2" t="s">
        <v>8712</v>
      </c>
      <c r="L773">
        <v>14.14</v>
      </c>
      <c r="M773">
        <v>14.16</v>
      </c>
      <c r="N773">
        <v>100</v>
      </c>
      <c r="O773" s="2" t="s">
        <v>3</v>
      </c>
      <c r="P773" s="2" t="s">
        <v>3</v>
      </c>
      <c r="Q773" s="2" t="s">
        <v>4</v>
      </c>
      <c r="R773" s="1">
        <v>40463</v>
      </c>
      <c r="S773" s="2" t="s">
        <v>99</v>
      </c>
      <c r="T773" s="2" t="s">
        <v>99</v>
      </c>
      <c r="U773" s="2" t="s">
        <v>145</v>
      </c>
      <c r="V773" s="2" t="s">
        <v>145</v>
      </c>
      <c r="W773" s="3">
        <v>1565.41</v>
      </c>
      <c r="X773" s="3">
        <v>66785</v>
      </c>
      <c r="Y773" s="3">
        <v>2985.33</v>
      </c>
      <c r="Z773" s="3">
        <v>187248</v>
      </c>
    </row>
    <row r="774" spans="1:26" hidden="1">
      <c r="A774">
        <f t="shared" si="20"/>
        <v>1</v>
      </c>
      <c r="B774">
        <f t="shared" si="21"/>
        <v>1</v>
      </c>
      <c r="C774" s="2" t="s">
        <v>8713</v>
      </c>
      <c r="D774" s="2" t="s">
        <v>8714</v>
      </c>
      <c r="E774" s="2" t="s">
        <v>217</v>
      </c>
      <c r="F774">
        <v>83.16</v>
      </c>
      <c r="G774" s="2" t="s">
        <v>8715</v>
      </c>
      <c r="H774" s="2" t="s">
        <v>8716</v>
      </c>
      <c r="I774">
        <v>10.1</v>
      </c>
      <c r="J774">
        <v>9.85</v>
      </c>
      <c r="K774" s="2" t="s">
        <v>8717</v>
      </c>
      <c r="L774">
        <v>11.25</v>
      </c>
      <c r="M774">
        <v>11.2</v>
      </c>
      <c r="N774">
        <v>100</v>
      </c>
      <c r="O774" s="2" t="s">
        <v>3</v>
      </c>
      <c r="P774" s="2" t="s">
        <v>3</v>
      </c>
      <c r="Q774" s="2" t="s">
        <v>4</v>
      </c>
      <c r="R774" s="1">
        <v>40457</v>
      </c>
      <c r="S774" s="2" t="s">
        <v>65</v>
      </c>
      <c r="T774" s="2" t="s">
        <v>65</v>
      </c>
      <c r="U774" s="2" t="s">
        <v>66</v>
      </c>
      <c r="V774" s="2" t="s">
        <v>66</v>
      </c>
      <c r="W774">
        <v>44.7</v>
      </c>
      <c r="X774">
        <v>481.22</v>
      </c>
      <c r="Y774">
        <v>838.12</v>
      </c>
      <c r="Z774" s="3">
        <v>7506.11</v>
      </c>
    </row>
    <row r="775" spans="1:26" hidden="1">
      <c r="B775">
        <f t="shared" si="21"/>
        <v>0</v>
      </c>
      <c r="C775" s="2" t="s">
        <v>8718</v>
      </c>
      <c r="D775" s="2" t="s">
        <v>8719</v>
      </c>
      <c r="E775" s="2" t="s">
        <v>8105</v>
      </c>
      <c r="F775">
        <v>51.65</v>
      </c>
      <c r="G775" s="2" t="s">
        <v>8720</v>
      </c>
      <c r="H775" s="2" t="s">
        <v>8721</v>
      </c>
      <c r="I775">
        <v>10.47</v>
      </c>
      <c r="J775">
        <v>10.57</v>
      </c>
      <c r="K775" s="2" t="s">
        <v>8722</v>
      </c>
      <c r="L775">
        <v>6.91</v>
      </c>
      <c r="M775">
        <v>6.89</v>
      </c>
      <c r="N775">
        <v>100</v>
      </c>
      <c r="O775" s="2" t="s">
        <v>3</v>
      </c>
      <c r="P775" s="2" t="s">
        <v>3</v>
      </c>
      <c r="Q775" s="2" t="s">
        <v>4</v>
      </c>
      <c r="R775" s="1">
        <v>40457</v>
      </c>
      <c r="S775" s="2" t="s">
        <v>71</v>
      </c>
      <c r="T775" s="2" t="s">
        <v>93</v>
      </c>
      <c r="U775" s="2" t="s">
        <v>72</v>
      </c>
      <c r="V775" s="2" t="s">
        <v>95</v>
      </c>
      <c r="W775">
        <v>60.65</v>
      </c>
      <c r="X775">
        <v>362.9</v>
      </c>
      <c r="Y775">
        <v>41.77</v>
      </c>
      <c r="Z775">
        <v>484.9</v>
      </c>
    </row>
    <row r="776" spans="1:26" hidden="1">
      <c r="B776">
        <f t="shared" si="21"/>
        <v>0</v>
      </c>
      <c r="C776" s="2" t="s">
        <v>8723</v>
      </c>
      <c r="D776" s="2" t="s">
        <v>8724</v>
      </c>
      <c r="E776" s="2" t="s">
        <v>6747</v>
      </c>
      <c r="F776">
        <v>425.39</v>
      </c>
      <c r="G776" s="2" t="s">
        <v>8875</v>
      </c>
      <c r="H776" s="2" t="s">
        <v>8876</v>
      </c>
      <c r="I776">
        <v>25.29</v>
      </c>
      <c r="J776">
        <v>26.73</v>
      </c>
      <c r="K776" s="2" t="s">
        <v>8725</v>
      </c>
      <c r="L776">
        <v>29.98</v>
      </c>
      <c r="M776">
        <v>31.37</v>
      </c>
      <c r="N776">
        <v>100</v>
      </c>
      <c r="O776" s="2" t="s">
        <v>3</v>
      </c>
      <c r="P776" s="2" t="s">
        <v>3</v>
      </c>
      <c r="Q776" s="2" t="s">
        <v>4</v>
      </c>
      <c r="R776" s="1">
        <v>40457</v>
      </c>
      <c r="S776" s="2" t="s">
        <v>463</v>
      </c>
      <c r="T776" s="2" t="s">
        <v>2763</v>
      </c>
      <c r="U776" s="2" t="s">
        <v>120</v>
      </c>
      <c r="V776" s="2" t="s">
        <v>103</v>
      </c>
      <c r="W776">
        <v>199.96</v>
      </c>
      <c r="X776">
        <v>584.69000000000005</v>
      </c>
      <c r="Y776">
        <v>296.76</v>
      </c>
      <c r="Z776">
        <v>783.09</v>
      </c>
    </row>
    <row r="777" spans="1:26" hidden="1">
      <c r="A777">
        <f>IF(S777=T777,1,0)</f>
        <v>1</v>
      </c>
      <c r="B777">
        <f t="shared" si="21"/>
        <v>1</v>
      </c>
      <c r="C777" s="2" t="s">
        <v>8726</v>
      </c>
      <c r="D777" s="2" t="s">
        <v>2801</v>
      </c>
      <c r="E777" s="2" t="s">
        <v>846</v>
      </c>
      <c r="F777">
        <v>587.98</v>
      </c>
      <c r="G777" s="2" t="s">
        <v>8727</v>
      </c>
      <c r="H777" s="2" t="s">
        <v>8728</v>
      </c>
      <c r="I777">
        <v>18.3</v>
      </c>
      <c r="J777">
        <v>19.03</v>
      </c>
      <c r="K777" s="2" t="s">
        <v>8729</v>
      </c>
      <c r="L777">
        <v>20.95</v>
      </c>
      <c r="M777">
        <v>20.9</v>
      </c>
      <c r="N777">
        <v>100</v>
      </c>
      <c r="O777" s="2" t="s">
        <v>3</v>
      </c>
      <c r="P777" s="2" t="s">
        <v>3</v>
      </c>
      <c r="Q777" s="2" t="s">
        <v>4</v>
      </c>
      <c r="R777" s="1">
        <v>40455</v>
      </c>
      <c r="S777" s="2" t="s">
        <v>109</v>
      </c>
      <c r="T777" s="2" t="s">
        <v>109</v>
      </c>
      <c r="U777" s="2" t="s">
        <v>110</v>
      </c>
      <c r="V777" s="2" t="s">
        <v>110</v>
      </c>
      <c r="W777">
        <v>206.99</v>
      </c>
      <c r="X777">
        <v>518.27</v>
      </c>
      <c r="Y777">
        <v>335.49</v>
      </c>
      <c r="Z777">
        <v>879.89</v>
      </c>
    </row>
    <row r="778" spans="1:26" hidden="1">
      <c r="B778">
        <f t="shared" si="21"/>
        <v>0</v>
      </c>
      <c r="C778" s="2" t="s">
        <v>8730</v>
      </c>
      <c r="D778" s="2" t="s">
        <v>8731</v>
      </c>
      <c r="E778" s="2" t="s">
        <v>504</v>
      </c>
      <c r="F778" s="3">
        <v>2247.71</v>
      </c>
      <c r="G778" s="2" t="s">
        <v>8732</v>
      </c>
      <c r="H778" s="2" t="s">
        <v>8733</v>
      </c>
      <c r="I778">
        <v>21.45</v>
      </c>
      <c r="J778">
        <v>21.03</v>
      </c>
      <c r="K778" s="2" t="s">
        <v>8734</v>
      </c>
      <c r="L778">
        <v>25.16</v>
      </c>
      <c r="M778">
        <v>25.16</v>
      </c>
      <c r="N778">
        <v>100</v>
      </c>
      <c r="O778" s="2" t="s">
        <v>3</v>
      </c>
      <c r="P778" s="2" t="s">
        <v>3</v>
      </c>
      <c r="Q778" s="2" t="s">
        <v>4</v>
      </c>
      <c r="R778" s="1">
        <v>40497</v>
      </c>
      <c r="S778" s="2" t="s">
        <v>379</v>
      </c>
      <c r="T778" s="2" t="s">
        <v>379</v>
      </c>
      <c r="U778" s="2" t="s">
        <v>7</v>
      </c>
      <c r="V778" s="2" t="s">
        <v>6</v>
      </c>
      <c r="W778">
        <v>175.72</v>
      </c>
      <c r="X778" s="3">
        <v>16211.96</v>
      </c>
      <c r="Y778">
        <v>161.47999999999999</v>
      </c>
      <c r="Z778" s="3">
        <v>28926.91</v>
      </c>
    </row>
    <row r="779" spans="1:26" hidden="1">
      <c r="B779">
        <f t="shared" si="21"/>
        <v>0</v>
      </c>
      <c r="C779" s="2" t="s">
        <v>8735</v>
      </c>
      <c r="D779" s="2" t="s">
        <v>8736</v>
      </c>
      <c r="E779" s="2" t="s">
        <v>1942</v>
      </c>
      <c r="F779">
        <v>579.54</v>
      </c>
      <c r="G779" s="2" t="s">
        <v>8737</v>
      </c>
      <c r="H779" s="2" t="s">
        <v>8738</v>
      </c>
      <c r="I779">
        <v>8.74</v>
      </c>
      <c r="J779">
        <v>8.6199999999999992</v>
      </c>
      <c r="K779" s="2" t="s">
        <v>8739</v>
      </c>
      <c r="L779">
        <v>2.93</v>
      </c>
      <c r="M779">
        <v>2.93</v>
      </c>
      <c r="N779">
        <v>100</v>
      </c>
      <c r="O779" s="2" t="s">
        <v>3</v>
      </c>
      <c r="P779" s="2" t="s">
        <v>3</v>
      </c>
      <c r="Q779" s="2" t="s">
        <v>4</v>
      </c>
      <c r="R779" s="1">
        <v>40452</v>
      </c>
      <c r="S779" s="2" t="s">
        <v>227</v>
      </c>
      <c r="T779" s="2" t="s">
        <v>12</v>
      </c>
      <c r="U779" s="2" t="s">
        <v>95</v>
      </c>
      <c r="V779" s="2" t="s">
        <v>7</v>
      </c>
      <c r="W779">
        <v>450.79</v>
      </c>
      <c r="X779">
        <v>619.97</v>
      </c>
      <c r="Y779">
        <v>378.85</v>
      </c>
      <c r="Z779">
        <v>955.72</v>
      </c>
    </row>
    <row r="780" spans="1:26" hidden="1">
      <c r="B780">
        <f t="shared" si="21"/>
        <v>0</v>
      </c>
      <c r="C780" s="2" t="s">
        <v>8740</v>
      </c>
      <c r="D780" s="2" t="s">
        <v>8741</v>
      </c>
      <c r="E780" s="2" t="s">
        <v>8742</v>
      </c>
      <c r="F780">
        <v>418.13</v>
      </c>
      <c r="G780" s="2" t="s">
        <v>8743</v>
      </c>
      <c r="H780" s="2" t="s">
        <v>8877</v>
      </c>
      <c r="I780">
        <v>29.05</v>
      </c>
      <c r="J780">
        <v>31.07</v>
      </c>
      <c r="K780" s="2" t="s">
        <v>8744</v>
      </c>
      <c r="L780">
        <v>4.2300000000000004</v>
      </c>
      <c r="M780">
        <v>6.5</v>
      </c>
      <c r="N780">
        <v>100</v>
      </c>
      <c r="O780" s="2" t="s">
        <v>3</v>
      </c>
      <c r="P780" s="2" t="s">
        <v>3</v>
      </c>
      <c r="Q780" s="2" t="s">
        <v>4</v>
      </c>
      <c r="R780" s="1">
        <v>40450</v>
      </c>
      <c r="S780" s="2" t="s">
        <v>183</v>
      </c>
      <c r="T780" s="2" t="s">
        <v>185</v>
      </c>
      <c r="U780" s="2" t="s">
        <v>6</v>
      </c>
      <c r="V780" s="2" t="s">
        <v>7</v>
      </c>
      <c r="W780">
        <v>441.82</v>
      </c>
      <c r="X780" s="3">
        <v>1001.54</v>
      </c>
      <c r="Y780">
        <v>309.02</v>
      </c>
      <c r="Z780" s="3">
        <v>1065.3900000000001</v>
      </c>
    </row>
    <row r="781" spans="1:26" hidden="1">
      <c r="B781">
        <f t="shared" si="21"/>
        <v>0</v>
      </c>
      <c r="C781" s="2" t="s">
        <v>8745</v>
      </c>
      <c r="D781" s="2" t="s">
        <v>8746</v>
      </c>
      <c r="E781" s="2" t="s">
        <v>626</v>
      </c>
      <c r="F781">
        <v>356.06</v>
      </c>
      <c r="G781" s="2" t="s">
        <v>8747</v>
      </c>
      <c r="H781" s="2" t="s">
        <v>8748</v>
      </c>
      <c r="I781">
        <v>40.57</v>
      </c>
      <c r="J781">
        <v>40.61</v>
      </c>
      <c r="K781" s="2" t="s">
        <v>8749</v>
      </c>
      <c r="L781">
        <v>21.45</v>
      </c>
      <c r="M781">
        <v>21.51</v>
      </c>
      <c r="N781">
        <v>100</v>
      </c>
      <c r="O781" s="2" t="s">
        <v>3</v>
      </c>
      <c r="P781" s="2" t="s">
        <v>3</v>
      </c>
      <c r="Q781" s="2" t="s">
        <v>4</v>
      </c>
      <c r="R781" s="1">
        <v>40450</v>
      </c>
      <c r="S781" s="2" t="s">
        <v>442</v>
      </c>
      <c r="T781" s="2" t="s">
        <v>258</v>
      </c>
      <c r="U781" s="2" t="s">
        <v>72</v>
      </c>
      <c r="V781" s="2" t="s">
        <v>103</v>
      </c>
      <c r="W781">
        <v>112.99</v>
      </c>
      <c r="X781" s="3">
        <v>12286.73</v>
      </c>
      <c r="Y781">
        <v>86.72</v>
      </c>
      <c r="Z781" s="3">
        <v>20078.96</v>
      </c>
    </row>
    <row r="782" spans="1:26" hidden="1">
      <c r="A782">
        <f>IF(S782=T782,1,0)</f>
        <v>0</v>
      </c>
      <c r="B782">
        <f t="shared" si="21"/>
        <v>1</v>
      </c>
      <c r="C782" s="2" t="s">
        <v>8750</v>
      </c>
      <c r="D782" s="2" t="s">
        <v>8751</v>
      </c>
      <c r="E782" s="2" t="s">
        <v>8752</v>
      </c>
      <c r="F782">
        <v>157.44</v>
      </c>
      <c r="G782" s="2" t="s">
        <v>8753</v>
      </c>
      <c r="H782" s="2" t="s">
        <v>8754</v>
      </c>
      <c r="K782" s="2" t="s">
        <v>8755</v>
      </c>
      <c r="L782">
        <v>6.38</v>
      </c>
      <c r="M782">
        <v>6.39</v>
      </c>
      <c r="N782">
        <v>100</v>
      </c>
      <c r="O782" s="2" t="s">
        <v>3</v>
      </c>
      <c r="P782" s="2" t="s">
        <v>3</v>
      </c>
      <c r="Q782" s="2" t="s">
        <v>4</v>
      </c>
      <c r="R782" s="1">
        <v>40448</v>
      </c>
      <c r="S782" s="2" t="s">
        <v>225</v>
      </c>
      <c r="T782" s="2" t="s">
        <v>59</v>
      </c>
      <c r="U782" s="2" t="s">
        <v>38</v>
      </c>
      <c r="V782" s="2" t="s">
        <v>38</v>
      </c>
      <c r="W782">
        <v>146.56</v>
      </c>
      <c r="X782">
        <v>122.98</v>
      </c>
      <c r="Y782">
        <v>106.11</v>
      </c>
      <c r="Z782">
        <v>93.54</v>
      </c>
    </row>
    <row r="783" spans="1:26" hidden="1">
      <c r="B783">
        <f t="shared" si="21"/>
        <v>0</v>
      </c>
      <c r="C783" s="2" t="s">
        <v>8756</v>
      </c>
      <c r="D783" s="2" t="s">
        <v>8757</v>
      </c>
      <c r="E783" s="2" t="s">
        <v>8758</v>
      </c>
      <c r="F783">
        <v>70.599999999999994</v>
      </c>
      <c r="G783" s="2" t="s">
        <v>8759</v>
      </c>
      <c r="H783" s="2" t="s">
        <v>8760</v>
      </c>
      <c r="I783">
        <v>9.5</v>
      </c>
      <c r="J783">
        <v>9.67</v>
      </c>
      <c r="K783" s="2" t="s">
        <v>8761</v>
      </c>
      <c r="L783">
        <v>0.1</v>
      </c>
      <c r="M783">
        <v>0.1</v>
      </c>
      <c r="N783">
        <v>100</v>
      </c>
      <c r="O783" s="2" t="s">
        <v>3</v>
      </c>
      <c r="P783" s="2" t="s">
        <v>3</v>
      </c>
      <c r="Q783" s="2" t="s">
        <v>4</v>
      </c>
      <c r="R783" s="1">
        <v>40448</v>
      </c>
      <c r="S783" s="2" t="s">
        <v>178</v>
      </c>
      <c r="T783" s="2" t="s">
        <v>196</v>
      </c>
      <c r="U783" s="2" t="s">
        <v>38</v>
      </c>
      <c r="V783" s="2" t="s">
        <v>145</v>
      </c>
      <c r="W783">
        <v>60.53</v>
      </c>
      <c r="X783" s="3">
        <v>1825.1</v>
      </c>
      <c r="Y783">
        <v>233.04</v>
      </c>
      <c r="Z783">
        <v>716.9</v>
      </c>
    </row>
    <row r="784" spans="1:26" hidden="1">
      <c r="A784">
        <f>IF(S784=T784,1,0)</f>
        <v>1</v>
      </c>
      <c r="B784">
        <f t="shared" si="21"/>
        <v>1</v>
      </c>
      <c r="C784" s="2" t="s">
        <v>8762</v>
      </c>
      <c r="D784" s="2" t="s">
        <v>8763</v>
      </c>
      <c r="E784" s="2" t="s">
        <v>8764</v>
      </c>
      <c r="F784" s="3">
        <v>1041.69</v>
      </c>
      <c r="G784" s="2" t="s">
        <v>8765</v>
      </c>
      <c r="H784" s="2" t="s">
        <v>8878</v>
      </c>
      <c r="I784">
        <v>13.35</v>
      </c>
      <c r="J784">
        <v>13.24</v>
      </c>
      <c r="K784" s="2" t="s">
        <v>8766</v>
      </c>
      <c r="L784">
        <v>7.34</v>
      </c>
      <c r="M784">
        <v>7.33</v>
      </c>
      <c r="N784">
        <v>100</v>
      </c>
      <c r="O784" s="2" t="s">
        <v>3</v>
      </c>
      <c r="P784" s="2" t="s">
        <v>3</v>
      </c>
      <c r="Q784" s="2" t="s">
        <v>4</v>
      </c>
      <c r="R784" s="1">
        <v>40448</v>
      </c>
      <c r="S784" s="2" t="s">
        <v>371</v>
      </c>
      <c r="T784" s="2" t="s">
        <v>371</v>
      </c>
      <c r="U784" s="2" t="s">
        <v>372</v>
      </c>
      <c r="V784" s="2" t="s">
        <v>372</v>
      </c>
      <c r="W784" s="3">
        <v>2501.5300000000002</v>
      </c>
      <c r="X784" s="3">
        <v>11176</v>
      </c>
      <c r="Y784" s="3">
        <v>2257.17</v>
      </c>
      <c r="Z784" s="3">
        <v>14987</v>
      </c>
    </row>
    <row r="785" spans="1:26" hidden="1">
      <c r="A785">
        <f>IF(S785=T785,1,0)</f>
        <v>1</v>
      </c>
      <c r="B785">
        <f t="shared" si="21"/>
        <v>1</v>
      </c>
      <c r="C785" s="2" t="s">
        <v>8767</v>
      </c>
      <c r="D785" s="2" t="s">
        <v>8768</v>
      </c>
      <c r="E785" s="2" t="s">
        <v>5032</v>
      </c>
      <c r="F785">
        <v>53.88</v>
      </c>
      <c r="G785" s="2" t="s">
        <v>8769</v>
      </c>
      <c r="H785" s="2" t="s">
        <v>8879</v>
      </c>
      <c r="I785">
        <v>3.73</v>
      </c>
      <c r="J785">
        <v>3.77</v>
      </c>
      <c r="K785" s="2" t="s">
        <v>2946</v>
      </c>
      <c r="N785">
        <v>100</v>
      </c>
      <c r="O785" s="2" t="s">
        <v>3</v>
      </c>
      <c r="P785" s="2" t="s">
        <v>3</v>
      </c>
      <c r="Q785" s="2" t="s">
        <v>4</v>
      </c>
      <c r="R785" s="1">
        <v>40444</v>
      </c>
      <c r="S785" s="2" t="s">
        <v>109</v>
      </c>
      <c r="T785" s="2" t="s">
        <v>109</v>
      </c>
      <c r="U785" s="2" t="s">
        <v>110</v>
      </c>
      <c r="V785" s="2" t="s">
        <v>110</v>
      </c>
      <c r="W785">
        <v>0</v>
      </c>
      <c r="X785">
        <v>106.74</v>
      </c>
      <c r="Y785">
        <v>0.01</v>
      </c>
      <c r="Z785">
        <v>89.67</v>
      </c>
    </row>
    <row r="786" spans="1:26" hidden="1">
      <c r="B786">
        <f t="shared" si="21"/>
        <v>0</v>
      </c>
      <c r="C786" s="2" t="s">
        <v>8770</v>
      </c>
      <c r="D786" s="2" t="s">
        <v>8771</v>
      </c>
      <c r="E786" s="2" t="s">
        <v>8772</v>
      </c>
      <c r="G786" s="2" t="s">
        <v>8773</v>
      </c>
      <c r="H786" s="2" t="s">
        <v>8774</v>
      </c>
      <c r="I786">
        <v>31.81</v>
      </c>
      <c r="J786">
        <v>30.88</v>
      </c>
      <c r="K786" s="2" t="s">
        <v>2946</v>
      </c>
      <c r="N786">
        <v>100</v>
      </c>
      <c r="O786" s="2" t="s">
        <v>3</v>
      </c>
      <c r="P786" s="2" t="s">
        <v>3</v>
      </c>
      <c r="Q786" s="2" t="s">
        <v>4</v>
      </c>
      <c r="R786" s="1">
        <v>40443</v>
      </c>
      <c r="S786" s="2" t="s">
        <v>7436</v>
      </c>
      <c r="T786" s="2" t="s">
        <v>525</v>
      </c>
      <c r="U786" s="2" t="s">
        <v>132</v>
      </c>
      <c r="V786" s="2" t="s">
        <v>526</v>
      </c>
      <c r="W786">
        <v>3.68</v>
      </c>
      <c r="X786">
        <v>50.51</v>
      </c>
      <c r="Y786">
        <v>0.76</v>
      </c>
      <c r="Z786">
        <v>61.29</v>
      </c>
    </row>
    <row r="787" spans="1:26" hidden="1">
      <c r="B787">
        <f t="shared" si="21"/>
        <v>0</v>
      </c>
      <c r="C787" s="2" t="s">
        <v>8775</v>
      </c>
      <c r="D787" s="2" t="s">
        <v>8776</v>
      </c>
      <c r="E787" s="2" t="s">
        <v>7531</v>
      </c>
      <c r="F787">
        <v>190</v>
      </c>
      <c r="G787" s="2" t="s">
        <v>8777</v>
      </c>
      <c r="H787" s="2" t="s">
        <v>8778</v>
      </c>
      <c r="I787">
        <v>8.8699999999999992</v>
      </c>
      <c r="J787">
        <v>8.81</v>
      </c>
      <c r="K787" s="2" t="s">
        <v>2946</v>
      </c>
      <c r="N787">
        <v>100</v>
      </c>
      <c r="O787" s="2" t="s">
        <v>3</v>
      </c>
      <c r="P787" s="2" t="s">
        <v>3</v>
      </c>
      <c r="Q787" s="2" t="s">
        <v>4</v>
      </c>
      <c r="R787" s="1">
        <v>40441</v>
      </c>
      <c r="S787" s="2" t="s">
        <v>133</v>
      </c>
      <c r="T787" s="2" t="s">
        <v>99</v>
      </c>
      <c r="U787" s="2" t="s">
        <v>132</v>
      </c>
      <c r="V787" s="2" t="s">
        <v>145</v>
      </c>
      <c r="W787">
        <v>85.14</v>
      </c>
      <c r="X787">
        <v>302.22000000000003</v>
      </c>
      <c r="Y787">
        <v>127.6</v>
      </c>
      <c r="Z787">
        <v>775.64</v>
      </c>
    </row>
    <row r="788" spans="1:26" hidden="1">
      <c r="A788">
        <f>IF(S788=T788,1,0)</f>
        <v>1</v>
      </c>
      <c r="B788">
        <f t="shared" si="21"/>
        <v>1</v>
      </c>
      <c r="C788" s="2" t="s">
        <v>8779</v>
      </c>
      <c r="D788" s="2" t="s">
        <v>8780</v>
      </c>
      <c r="E788" s="2" t="s">
        <v>8781</v>
      </c>
      <c r="F788">
        <v>130.83000000000001</v>
      </c>
      <c r="G788" s="2" t="s">
        <v>8782</v>
      </c>
      <c r="H788" s="2" t="s">
        <v>8783</v>
      </c>
      <c r="I788">
        <v>25.66</v>
      </c>
      <c r="J788">
        <v>25.76</v>
      </c>
      <c r="K788" s="2" t="s">
        <v>8784</v>
      </c>
      <c r="L788">
        <v>6.89</v>
      </c>
      <c r="M788">
        <v>6.9</v>
      </c>
      <c r="N788">
        <v>100</v>
      </c>
      <c r="O788" s="2" t="s">
        <v>3</v>
      </c>
      <c r="P788" s="2" t="s">
        <v>3</v>
      </c>
      <c r="Q788" s="2" t="s">
        <v>4</v>
      </c>
      <c r="R788" s="1">
        <v>40441</v>
      </c>
      <c r="S788" s="2" t="s">
        <v>503</v>
      </c>
      <c r="T788" s="2" t="s">
        <v>503</v>
      </c>
      <c r="U788" s="2" t="s">
        <v>72</v>
      </c>
      <c r="V788" s="2" t="s">
        <v>72</v>
      </c>
      <c r="W788">
        <v>741.26</v>
      </c>
      <c r="X788" s="3">
        <v>16723.52</v>
      </c>
      <c r="Y788">
        <v>255.7</v>
      </c>
      <c r="Z788" s="3">
        <v>7988.01</v>
      </c>
    </row>
    <row r="789" spans="1:26" hidden="1">
      <c r="B789">
        <f t="shared" si="21"/>
        <v>0</v>
      </c>
      <c r="C789" s="2" t="s">
        <v>8785</v>
      </c>
      <c r="D789" s="2" t="s">
        <v>8786</v>
      </c>
      <c r="E789" s="2" t="s">
        <v>8787</v>
      </c>
      <c r="F789">
        <v>10.75</v>
      </c>
      <c r="G789" s="2" t="s">
        <v>8788</v>
      </c>
      <c r="H789" s="2" t="s">
        <v>8789</v>
      </c>
      <c r="I789">
        <v>2.58</v>
      </c>
      <c r="J789">
        <v>2.52</v>
      </c>
      <c r="K789" s="2" t="s">
        <v>2946</v>
      </c>
      <c r="N789">
        <v>100</v>
      </c>
      <c r="O789" s="2" t="s">
        <v>3</v>
      </c>
      <c r="P789" s="2" t="s">
        <v>3</v>
      </c>
      <c r="Q789" s="2" t="s">
        <v>4</v>
      </c>
      <c r="R789" s="1">
        <v>40434</v>
      </c>
      <c r="S789" s="2" t="s">
        <v>5</v>
      </c>
      <c r="T789" s="2" t="s">
        <v>225</v>
      </c>
      <c r="U789" s="2" t="s">
        <v>85</v>
      </c>
      <c r="V789" s="2" t="s">
        <v>38</v>
      </c>
      <c r="W789">
        <v>3.57</v>
      </c>
      <c r="X789">
        <v>528.35</v>
      </c>
      <c r="Y789">
        <v>1.1100000000000001</v>
      </c>
      <c r="Z789">
        <v>529</v>
      </c>
    </row>
    <row r="790" spans="1:26" hidden="1">
      <c r="A790">
        <f>IF(S790=T790,1,0)</f>
        <v>0</v>
      </c>
      <c r="B790">
        <f t="shared" si="21"/>
        <v>1</v>
      </c>
      <c r="C790" s="2" t="s">
        <v>8790</v>
      </c>
      <c r="D790" s="2" t="s">
        <v>8791</v>
      </c>
      <c r="E790" s="2" t="s">
        <v>1321</v>
      </c>
      <c r="F790">
        <v>7.51</v>
      </c>
      <c r="G790" s="2" t="s">
        <v>8792</v>
      </c>
      <c r="H790" s="2" t="s">
        <v>8793</v>
      </c>
      <c r="I790">
        <v>0.6</v>
      </c>
      <c r="J790">
        <v>0.5</v>
      </c>
      <c r="K790" s="2" t="s">
        <v>2946</v>
      </c>
      <c r="N790">
        <v>100</v>
      </c>
      <c r="O790" s="2" t="s">
        <v>3</v>
      </c>
      <c r="P790" s="2" t="s">
        <v>3</v>
      </c>
      <c r="Q790" s="2" t="s">
        <v>4</v>
      </c>
      <c r="R790" s="1">
        <v>40434</v>
      </c>
      <c r="S790" s="2" t="s">
        <v>168</v>
      </c>
      <c r="T790" s="2" t="s">
        <v>124</v>
      </c>
      <c r="U790" s="2" t="s">
        <v>100</v>
      </c>
      <c r="V790" s="2" t="s">
        <v>100</v>
      </c>
      <c r="W790">
        <v>0.12</v>
      </c>
      <c r="X790">
        <v>3.24</v>
      </c>
      <c r="Y790">
        <v>0.06</v>
      </c>
      <c r="Z790">
        <v>5.17</v>
      </c>
    </row>
    <row r="791" spans="1:26" hidden="1">
      <c r="B791">
        <f t="shared" si="21"/>
        <v>0</v>
      </c>
      <c r="C791" s="2" t="s">
        <v>8794</v>
      </c>
      <c r="D791" s="2" t="s">
        <v>8795</v>
      </c>
      <c r="E791" s="2" t="s">
        <v>8796</v>
      </c>
      <c r="F791">
        <v>15</v>
      </c>
      <c r="G791" s="2" t="s">
        <v>8797</v>
      </c>
      <c r="H791" s="2" t="s">
        <v>8798</v>
      </c>
      <c r="I791">
        <v>0.85</v>
      </c>
      <c r="J791">
        <v>0.84</v>
      </c>
      <c r="K791" s="2" t="s">
        <v>2946</v>
      </c>
      <c r="N791">
        <v>100</v>
      </c>
      <c r="O791" s="2" t="s">
        <v>3</v>
      </c>
      <c r="P791" s="2" t="s">
        <v>3</v>
      </c>
      <c r="Q791" s="2" t="s">
        <v>4</v>
      </c>
      <c r="R791" s="1">
        <v>40437</v>
      </c>
      <c r="S791" s="2" t="s">
        <v>48</v>
      </c>
      <c r="T791" s="2" t="s">
        <v>12</v>
      </c>
      <c r="U791" s="2" t="s">
        <v>7</v>
      </c>
      <c r="V791" s="2" t="s">
        <v>357</v>
      </c>
      <c r="W791">
        <v>10.27</v>
      </c>
      <c r="X791">
        <v>49.55</v>
      </c>
      <c r="Y791">
        <v>1.28</v>
      </c>
      <c r="Z791">
        <v>33.31</v>
      </c>
    </row>
    <row r="792" spans="1:26" hidden="1">
      <c r="A792">
        <f>IF(S792=T792,1,0)</f>
        <v>1</v>
      </c>
      <c r="B792">
        <f t="shared" si="21"/>
        <v>1</v>
      </c>
      <c r="C792" s="2" t="s">
        <v>8799</v>
      </c>
      <c r="D792" s="2" t="s">
        <v>8800</v>
      </c>
      <c r="E792" s="2" t="s">
        <v>8801</v>
      </c>
      <c r="F792">
        <v>600</v>
      </c>
      <c r="G792" s="2" t="s">
        <v>8880</v>
      </c>
      <c r="H792" s="2" t="s">
        <v>8881</v>
      </c>
      <c r="I792">
        <v>15.57</v>
      </c>
      <c r="J792">
        <v>16.16</v>
      </c>
      <c r="K792" s="2" t="s">
        <v>8802</v>
      </c>
      <c r="L792">
        <v>29.87</v>
      </c>
      <c r="M792">
        <v>29.93</v>
      </c>
      <c r="N792">
        <v>100</v>
      </c>
      <c r="O792" s="2" t="s">
        <v>3</v>
      </c>
      <c r="P792" s="2" t="s">
        <v>3</v>
      </c>
      <c r="Q792" s="2" t="s">
        <v>4</v>
      </c>
      <c r="R792" s="1">
        <v>40438</v>
      </c>
      <c r="S792" s="2" t="s">
        <v>754</v>
      </c>
      <c r="T792" s="2" t="s">
        <v>754</v>
      </c>
      <c r="U792" s="2" t="s">
        <v>13</v>
      </c>
      <c r="V792" s="2" t="s">
        <v>13</v>
      </c>
      <c r="W792" s="3">
        <v>1011.97</v>
      </c>
      <c r="X792" s="3">
        <v>6093.98</v>
      </c>
      <c r="Y792" s="3">
        <v>46199.199999999997</v>
      </c>
      <c r="Z792" s="3">
        <v>45231.46</v>
      </c>
    </row>
    <row r="793" spans="1:26" hidden="1">
      <c r="B793">
        <f t="shared" si="21"/>
        <v>0</v>
      </c>
      <c r="C793" s="2" t="s">
        <v>8803</v>
      </c>
      <c r="D793" s="2" t="s">
        <v>8804</v>
      </c>
      <c r="E793" s="2" t="s">
        <v>8805</v>
      </c>
      <c r="F793">
        <v>186.93</v>
      </c>
      <c r="G793" s="2" t="s">
        <v>8882</v>
      </c>
      <c r="H793" s="2" t="s">
        <v>8806</v>
      </c>
      <c r="I793">
        <v>13</v>
      </c>
      <c r="J793">
        <v>12.45</v>
      </c>
      <c r="K793" s="2" t="s">
        <v>8807</v>
      </c>
      <c r="L793">
        <v>7.19</v>
      </c>
      <c r="M793">
        <v>7.17</v>
      </c>
      <c r="N793">
        <v>100</v>
      </c>
      <c r="O793" s="2" t="s">
        <v>3</v>
      </c>
      <c r="P793" s="2" t="s">
        <v>3</v>
      </c>
      <c r="Q793" s="2" t="s">
        <v>4</v>
      </c>
      <c r="R793" s="1">
        <v>40437</v>
      </c>
      <c r="S793" s="2" t="s">
        <v>71</v>
      </c>
      <c r="T793" s="2" t="s">
        <v>93</v>
      </c>
      <c r="U793" s="2" t="s">
        <v>72</v>
      </c>
      <c r="V793" s="2" t="s">
        <v>55</v>
      </c>
      <c r="W793">
        <v>89.72</v>
      </c>
      <c r="X793">
        <v>232.95</v>
      </c>
      <c r="Y793">
        <v>78.16</v>
      </c>
      <c r="Z793">
        <v>767.1</v>
      </c>
    </row>
    <row r="794" spans="1:26" hidden="1">
      <c r="B794">
        <f t="shared" si="21"/>
        <v>0</v>
      </c>
      <c r="C794" s="2" t="s">
        <v>8808</v>
      </c>
      <c r="D794" s="2" t="s">
        <v>8809</v>
      </c>
      <c r="E794" s="2" t="s">
        <v>8810</v>
      </c>
      <c r="G794" s="2" t="s">
        <v>8811</v>
      </c>
      <c r="H794" s="2" t="s">
        <v>8812</v>
      </c>
      <c r="I794">
        <v>0.5</v>
      </c>
      <c r="J794">
        <v>0.5</v>
      </c>
      <c r="K794" s="2" t="s">
        <v>2946</v>
      </c>
      <c r="L794">
        <v>0.19</v>
      </c>
      <c r="M794">
        <v>0.14000000000000001</v>
      </c>
      <c r="N794">
        <v>100</v>
      </c>
      <c r="O794" s="2" t="s">
        <v>3</v>
      </c>
      <c r="P794" s="2" t="s">
        <v>3</v>
      </c>
      <c r="Q794" s="2" t="s">
        <v>4</v>
      </c>
      <c r="R794" s="1">
        <v>40428</v>
      </c>
      <c r="S794" s="2" t="s">
        <v>8813</v>
      </c>
      <c r="T794" s="2" t="s">
        <v>568</v>
      </c>
      <c r="U794" s="2" t="s">
        <v>8814</v>
      </c>
      <c r="V794" s="2" t="s">
        <v>38</v>
      </c>
      <c r="W794">
        <v>6.8</v>
      </c>
      <c r="X794">
        <v>6.8</v>
      </c>
      <c r="Y794">
        <v>15.48</v>
      </c>
      <c r="Z794">
        <v>15.48</v>
      </c>
    </row>
    <row r="795" spans="1:26" hidden="1">
      <c r="B795">
        <f t="shared" si="21"/>
        <v>0</v>
      </c>
      <c r="C795" s="2" t="s">
        <v>8815</v>
      </c>
      <c r="D795" s="2" t="s">
        <v>8816</v>
      </c>
      <c r="E795" s="2" t="s">
        <v>8659</v>
      </c>
      <c r="F795">
        <v>26.8</v>
      </c>
      <c r="G795" s="2" t="s">
        <v>8817</v>
      </c>
      <c r="H795" s="2" t="s">
        <v>8818</v>
      </c>
      <c r="I795">
        <v>11.96</v>
      </c>
      <c r="J795">
        <v>12.03</v>
      </c>
      <c r="K795" s="2" t="s">
        <v>2946</v>
      </c>
      <c r="N795">
        <v>100</v>
      </c>
      <c r="O795" s="2" t="s">
        <v>3</v>
      </c>
      <c r="P795" s="2" t="s">
        <v>3</v>
      </c>
      <c r="Q795" s="2" t="s">
        <v>4</v>
      </c>
      <c r="R795" s="1">
        <v>40434</v>
      </c>
      <c r="S795" s="2" t="s">
        <v>12</v>
      </c>
      <c r="T795" s="2" t="s">
        <v>458</v>
      </c>
      <c r="U795" s="2" t="s">
        <v>7</v>
      </c>
      <c r="V795" s="2" t="s">
        <v>91</v>
      </c>
      <c r="W795">
        <v>0.01</v>
      </c>
      <c r="X795">
        <v>212.85</v>
      </c>
      <c r="Y795">
        <v>0</v>
      </c>
      <c r="Z795">
        <v>106.22</v>
      </c>
    </row>
    <row r="796" spans="1:26" hidden="1">
      <c r="A796">
        <f>IF(S796=T796,1,0)</f>
        <v>0</v>
      </c>
      <c r="B796">
        <f t="shared" si="21"/>
        <v>1</v>
      </c>
      <c r="C796" s="2" t="s">
        <v>8819</v>
      </c>
      <c r="D796" s="2" t="s">
        <v>8820</v>
      </c>
      <c r="E796" s="2" t="s">
        <v>8821</v>
      </c>
      <c r="F796">
        <v>17.059999999999999</v>
      </c>
      <c r="G796" s="2" t="s">
        <v>8822</v>
      </c>
      <c r="H796" s="2" t="s">
        <v>8823</v>
      </c>
      <c r="I796">
        <v>27.35</v>
      </c>
      <c r="J796">
        <v>26.96</v>
      </c>
      <c r="K796" s="2" t="s">
        <v>8824</v>
      </c>
      <c r="L796">
        <v>0.48</v>
      </c>
      <c r="M796">
        <v>0.97</v>
      </c>
      <c r="N796">
        <v>100</v>
      </c>
      <c r="O796" s="2" t="s">
        <v>3</v>
      </c>
      <c r="P796" s="2" t="s">
        <v>3</v>
      </c>
      <c r="Q796" s="2" t="s">
        <v>4</v>
      </c>
      <c r="R796" s="1">
        <v>40434</v>
      </c>
      <c r="S796" s="2" t="s">
        <v>812</v>
      </c>
      <c r="T796" s="2" t="s">
        <v>2734</v>
      </c>
      <c r="U796" s="2" t="s">
        <v>813</v>
      </c>
      <c r="V796" s="2" t="s">
        <v>813</v>
      </c>
      <c r="W796">
        <v>11.48</v>
      </c>
      <c r="X796" s="3">
        <v>2660.3</v>
      </c>
      <c r="Y796">
        <v>11.87</v>
      </c>
      <c r="Z796" s="3">
        <v>3322.4</v>
      </c>
    </row>
    <row r="797" spans="1:26" hidden="1">
      <c r="B797">
        <f t="shared" si="21"/>
        <v>0</v>
      </c>
      <c r="C797" s="2" t="s">
        <v>8825</v>
      </c>
      <c r="D797" s="2" t="s">
        <v>8826</v>
      </c>
      <c r="E797" s="2" t="s">
        <v>8827</v>
      </c>
      <c r="F797">
        <v>43</v>
      </c>
      <c r="G797" s="2" t="s">
        <v>8828</v>
      </c>
      <c r="H797" s="2" t="s">
        <v>8829</v>
      </c>
      <c r="I797">
        <v>3.24</v>
      </c>
      <c r="J797">
        <v>3.2</v>
      </c>
      <c r="K797" s="2" t="s">
        <v>2946</v>
      </c>
      <c r="N797">
        <v>100</v>
      </c>
      <c r="O797" s="2" t="s">
        <v>3</v>
      </c>
      <c r="P797" s="2" t="s">
        <v>3</v>
      </c>
      <c r="Q797" s="2" t="s">
        <v>4</v>
      </c>
      <c r="R797" s="1">
        <v>40434</v>
      </c>
      <c r="S797" s="2" t="s">
        <v>492</v>
      </c>
      <c r="T797" s="2" t="s">
        <v>492</v>
      </c>
      <c r="U797" s="2" t="s">
        <v>493</v>
      </c>
      <c r="V797" s="2" t="s">
        <v>532</v>
      </c>
      <c r="W797">
        <v>0.11</v>
      </c>
      <c r="X797">
        <v>30.7</v>
      </c>
      <c r="Y797">
        <v>0.06</v>
      </c>
      <c r="Z797">
        <v>51.74</v>
      </c>
    </row>
    <row r="798" spans="1:26" hidden="1">
      <c r="B798">
        <f t="shared" si="21"/>
        <v>0</v>
      </c>
      <c r="C798" s="2" t="s">
        <v>8830</v>
      </c>
      <c r="D798" s="2" t="s">
        <v>8831</v>
      </c>
      <c r="E798" s="2" t="s">
        <v>8832</v>
      </c>
      <c r="F798">
        <v>460</v>
      </c>
      <c r="G798" s="2" t="s">
        <v>8883</v>
      </c>
      <c r="H798" s="2" t="s">
        <v>8833</v>
      </c>
      <c r="I798">
        <v>4.26</v>
      </c>
      <c r="J798">
        <v>4.24</v>
      </c>
      <c r="K798" s="2" t="s">
        <v>2946</v>
      </c>
      <c r="N798">
        <v>100</v>
      </c>
      <c r="O798" s="2" t="s">
        <v>3</v>
      </c>
      <c r="P798" s="2" t="s">
        <v>3</v>
      </c>
      <c r="Q798" s="2" t="s">
        <v>4</v>
      </c>
      <c r="R798" s="1">
        <v>40434</v>
      </c>
      <c r="S798" s="2" t="s">
        <v>149</v>
      </c>
      <c r="T798" s="2" t="s">
        <v>227</v>
      </c>
      <c r="U798" s="2" t="s">
        <v>151</v>
      </c>
      <c r="V798" s="2" t="s">
        <v>95</v>
      </c>
      <c r="W798">
        <v>421.12</v>
      </c>
      <c r="X798" s="3">
        <v>1571.93</v>
      </c>
      <c r="Y798">
        <v>307.44</v>
      </c>
      <c r="Z798" s="3">
        <v>1492.81</v>
      </c>
    </row>
    <row r="799" spans="1:26" hidden="1">
      <c r="B799">
        <f t="shared" si="21"/>
        <v>0</v>
      </c>
      <c r="C799" s="2" t="s">
        <v>8834</v>
      </c>
      <c r="D799" s="2" t="s">
        <v>8835</v>
      </c>
      <c r="E799" s="2" t="s">
        <v>7243</v>
      </c>
      <c r="F799">
        <v>837.57</v>
      </c>
      <c r="G799" s="2" t="s">
        <v>8836</v>
      </c>
      <c r="H799" s="2" t="s">
        <v>8837</v>
      </c>
      <c r="I799">
        <v>26.61</v>
      </c>
      <c r="J799">
        <v>26.75</v>
      </c>
      <c r="K799" s="2" t="s">
        <v>8838</v>
      </c>
      <c r="L799">
        <v>5.3</v>
      </c>
      <c r="M799">
        <v>9.76</v>
      </c>
      <c r="N799">
        <v>100</v>
      </c>
      <c r="O799" s="2" t="s">
        <v>3</v>
      </c>
      <c r="P799" s="2" t="s">
        <v>3</v>
      </c>
      <c r="Q799" s="2" t="s">
        <v>4</v>
      </c>
      <c r="R799" s="1">
        <v>40428</v>
      </c>
      <c r="S799" s="2" t="s">
        <v>170</v>
      </c>
      <c r="T799" s="2" t="s">
        <v>99</v>
      </c>
      <c r="U799" s="2" t="s">
        <v>100</v>
      </c>
      <c r="V799" s="2" t="s">
        <v>145</v>
      </c>
      <c r="W799">
        <v>162.78</v>
      </c>
      <c r="X799" s="3">
        <v>17984</v>
      </c>
      <c r="Y799">
        <v>346.53</v>
      </c>
      <c r="Z799" s="3">
        <v>29720</v>
      </c>
    </row>
    <row r="800" spans="1:26" hidden="1">
      <c r="B800">
        <f t="shared" si="21"/>
        <v>0</v>
      </c>
      <c r="C800" s="2" t="s">
        <v>8839</v>
      </c>
      <c r="D800" s="2" t="s">
        <v>8840</v>
      </c>
      <c r="E800" s="2" t="s">
        <v>8841</v>
      </c>
      <c r="F800">
        <v>260</v>
      </c>
      <c r="G800" s="2" t="s">
        <v>8842</v>
      </c>
      <c r="H800" s="2" t="s">
        <v>8843</v>
      </c>
      <c r="I800">
        <v>10.07</v>
      </c>
      <c r="J800">
        <v>10.09</v>
      </c>
      <c r="K800" s="2" t="s">
        <v>2946</v>
      </c>
      <c r="N800">
        <v>100</v>
      </c>
      <c r="O800" s="2" t="s">
        <v>3</v>
      </c>
      <c r="P800" s="2" t="s">
        <v>3</v>
      </c>
      <c r="Q800" s="2" t="s">
        <v>4</v>
      </c>
      <c r="R800" s="1">
        <v>40428</v>
      </c>
      <c r="S800" s="2" t="s">
        <v>402</v>
      </c>
      <c r="T800" s="2" t="s">
        <v>5</v>
      </c>
      <c r="U800" s="2" t="s">
        <v>403</v>
      </c>
      <c r="V800" s="2" t="s">
        <v>7</v>
      </c>
      <c r="W800">
        <v>78.83</v>
      </c>
      <c r="X800">
        <v>954.59</v>
      </c>
      <c r="Y800">
        <v>154.19999999999999</v>
      </c>
      <c r="Z800" s="3">
        <v>2303.5700000000002</v>
      </c>
    </row>
    <row r="801" spans="1:26" hidden="1">
      <c r="B801">
        <f t="shared" si="21"/>
        <v>0</v>
      </c>
      <c r="C801" s="2" t="s">
        <v>8844</v>
      </c>
      <c r="D801" s="2" t="s">
        <v>8845</v>
      </c>
      <c r="E801" s="2" t="s">
        <v>1488</v>
      </c>
      <c r="F801" s="3">
        <v>9000.5499999999993</v>
      </c>
      <c r="G801" s="2" t="s">
        <v>8846</v>
      </c>
      <c r="H801" s="2" t="s">
        <v>8847</v>
      </c>
      <c r="I801">
        <v>38.130000000000003</v>
      </c>
      <c r="J801">
        <v>37.78</v>
      </c>
      <c r="K801" s="2" t="s">
        <v>8848</v>
      </c>
      <c r="L801">
        <v>55.75</v>
      </c>
      <c r="M801">
        <v>55.25</v>
      </c>
      <c r="N801">
        <v>100</v>
      </c>
      <c r="O801" s="2" t="s">
        <v>3</v>
      </c>
      <c r="P801" s="2" t="s">
        <v>3</v>
      </c>
      <c r="Q801" s="2" t="s">
        <v>4</v>
      </c>
      <c r="R801" s="1">
        <v>40428</v>
      </c>
      <c r="S801" s="2" t="s">
        <v>317</v>
      </c>
      <c r="T801" s="2" t="s">
        <v>317</v>
      </c>
      <c r="U801" s="2" t="s">
        <v>534</v>
      </c>
      <c r="V801" s="2" t="s">
        <v>318</v>
      </c>
      <c r="W801" s="3">
        <v>31255.9</v>
      </c>
      <c r="X801" s="3">
        <v>34672.300000000003</v>
      </c>
      <c r="Y801" s="3">
        <v>29786.799999999999</v>
      </c>
      <c r="Z801" s="3">
        <v>28289.5</v>
      </c>
    </row>
    <row r="802" spans="1:26" hidden="1">
      <c r="B802">
        <f t="shared" si="21"/>
        <v>0</v>
      </c>
      <c r="C802" s="2" t="s">
        <v>8884</v>
      </c>
      <c r="D802" s="2" t="s">
        <v>8885</v>
      </c>
      <c r="E802" s="2" t="s">
        <v>8886</v>
      </c>
      <c r="F802">
        <v>12</v>
      </c>
      <c r="G802" s="2" t="s">
        <v>8887</v>
      </c>
      <c r="H802" s="2" t="s">
        <v>8888</v>
      </c>
      <c r="I802">
        <v>5.3</v>
      </c>
      <c r="J802">
        <v>5</v>
      </c>
      <c r="K802" s="2" t="s">
        <v>2946</v>
      </c>
      <c r="N802">
        <v>100</v>
      </c>
      <c r="O802" s="2" t="s">
        <v>3</v>
      </c>
      <c r="P802" s="2" t="s">
        <v>3</v>
      </c>
      <c r="Q802" s="2" t="s">
        <v>4</v>
      </c>
      <c r="R802" s="1">
        <v>40422</v>
      </c>
      <c r="S802" s="2" t="s">
        <v>394</v>
      </c>
      <c r="T802" s="2" t="s">
        <v>12</v>
      </c>
      <c r="U802" s="2" t="s">
        <v>357</v>
      </c>
      <c r="V802" s="2" t="s">
        <v>7</v>
      </c>
      <c r="W802">
        <v>12.64</v>
      </c>
      <c r="X802">
        <v>36.31</v>
      </c>
      <c r="Y802">
        <v>2.99</v>
      </c>
      <c r="Z802">
        <v>15.03</v>
      </c>
    </row>
    <row r="803" spans="1:26" hidden="1">
      <c r="B803">
        <f t="shared" si="21"/>
        <v>0</v>
      </c>
      <c r="C803" s="2" t="s">
        <v>8889</v>
      </c>
      <c r="D803" s="2" t="s">
        <v>8890</v>
      </c>
      <c r="E803" s="2" t="s">
        <v>7392</v>
      </c>
      <c r="F803">
        <v>125</v>
      </c>
      <c r="G803" s="2" t="s">
        <v>8891</v>
      </c>
      <c r="H803" s="2" t="s">
        <v>8892</v>
      </c>
      <c r="I803">
        <v>26.9</v>
      </c>
      <c r="J803">
        <v>26.81</v>
      </c>
      <c r="K803" s="2" t="s">
        <v>2946</v>
      </c>
      <c r="N803">
        <v>100</v>
      </c>
      <c r="O803" s="2" t="s">
        <v>3</v>
      </c>
      <c r="P803" s="2" t="s">
        <v>3</v>
      </c>
      <c r="Q803" s="2" t="s">
        <v>4</v>
      </c>
      <c r="R803" s="1">
        <v>40422</v>
      </c>
      <c r="S803" s="2" t="s">
        <v>12</v>
      </c>
      <c r="T803" s="2" t="s">
        <v>5</v>
      </c>
      <c r="U803" s="2" t="s">
        <v>7</v>
      </c>
      <c r="V803" s="2" t="s">
        <v>85</v>
      </c>
      <c r="W803">
        <v>25.72</v>
      </c>
      <c r="X803">
        <v>212.56</v>
      </c>
      <c r="Y803">
        <v>9.2899999999999991</v>
      </c>
      <c r="Z803">
        <v>469.75</v>
      </c>
    </row>
    <row r="804" spans="1:26" hidden="1">
      <c r="B804">
        <f t="shared" si="21"/>
        <v>0</v>
      </c>
      <c r="C804" s="2" t="s">
        <v>8893</v>
      </c>
      <c r="D804" s="2" t="s">
        <v>8894</v>
      </c>
      <c r="E804" s="2" t="s">
        <v>254</v>
      </c>
      <c r="F804">
        <v>92.11</v>
      </c>
      <c r="G804" s="2" t="s">
        <v>8895</v>
      </c>
      <c r="H804" s="2" t="s">
        <v>8896</v>
      </c>
      <c r="I804">
        <v>11.97</v>
      </c>
      <c r="J804">
        <v>13.04</v>
      </c>
      <c r="K804" s="2" t="s">
        <v>2946</v>
      </c>
      <c r="L804">
        <v>4.08</v>
      </c>
      <c r="M804">
        <v>4.09</v>
      </c>
      <c r="N804">
        <v>100</v>
      </c>
      <c r="O804" s="2" t="s">
        <v>3</v>
      </c>
      <c r="P804" s="2" t="s">
        <v>3</v>
      </c>
      <c r="Q804" s="2" t="s">
        <v>4</v>
      </c>
      <c r="R804" s="1">
        <v>40422</v>
      </c>
      <c r="S804" s="2" t="s">
        <v>5</v>
      </c>
      <c r="T804" s="2" t="s">
        <v>5</v>
      </c>
      <c r="U804" s="2" t="s">
        <v>7</v>
      </c>
      <c r="V804" s="2" t="s">
        <v>85</v>
      </c>
      <c r="W804">
        <v>44.1</v>
      </c>
      <c r="X804">
        <v>163.9</v>
      </c>
      <c r="Y804">
        <v>48.37</v>
      </c>
      <c r="Z804">
        <v>176.02</v>
      </c>
    </row>
    <row r="805" spans="1:26" hidden="1">
      <c r="A805">
        <f>IF(S805=T805,1,0)</f>
        <v>0</v>
      </c>
      <c r="B805">
        <f t="shared" si="21"/>
        <v>1</v>
      </c>
      <c r="C805" s="2" t="s">
        <v>8897</v>
      </c>
      <c r="D805" s="2" t="s">
        <v>425</v>
      </c>
      <c r="E805" s="2" t="s">
        <v>283</v>
      </c>
      <c r="F805">
        <v>66.2</v>
      </c>
      <c r="G805" s="2" t="s">
        <v>8898</v>
      </c>
      <c r="H805" s="2" t="s">
        <v>8899</v>
      </c>
      <c r="I805">
        <v>18.57</v>
      </c>
      <c r="J805">
        <v>18.57</v>
      </c>
      <c r="K805" s="2" t="s">
        <v>8900</v>
      </c>
      <c r="L805">
        <v>5.46</v>
      </c>
      <c r="M805">
        <v>5.41</v>
      </c>
      <c r="N805">
        <v>100</v>
      </c>
      <c r="O805" s="2" t="s">
        <v>3</v>
      </c>
      <c r="P805" s="2" t="s">
        <v>3</v>
      </c>
      <c r="Q805" s="2" t="s">
        <v>4</v>
      </c>
      <c r="R805" s="1">
        <v>40420</v>
      </c>
      <c r="S805" s="2" t="s">
        <v>270</v>
      </c>
      <c r="T805" s="2" t="s">
        <v>5</v>
      </c>
      <c r="U805" s="2" t="s">
        <v>85</v>
      </c>
      <c r="V805" s="2" t="s">
        <v>85</v>
      </c>
      <c r="W805">
        <v>27.87</v>
      </c>
      <c r="X805">
        <v>118.41</v>
      </c>
      <c r="Y805">
        <v>32.01</v>
      </c>
      <c r="Z805">
        <v>278.89</v>
      </c>
    </row>
    <row r="806" spans="1:26" hidden="1">
      <c r="B806">
        <f t="shared" si="21"/>
        <v>0</v>
      </c>
      <c r="C806" s="2" t="s">
        <v>8901</v>
      </c>
      <c r="D806" s="2" t="s">
        <v>8902</v>
      </c>
      <c r="E806" s="2" t="s">
        <v>1047</v>
      </c>
      <c r="F806">
        <v>932.83</v>
      </c>
      <c r="G806" s="2" t="s">
        <v>8903</v>
      </c>
      <c r="H806" s="2" t="s">
        <v>8904</v>
      </c>
      <c r="I806">
        <v>79.650000000000006</v>
      </c>
      <c r="J806">
        <v>78.55</v>
      </c>
      <c r="K806" s="2" t="s">
        <v>8905</v>
      </c>
      <c r="L806">
        <v>11.09</v>
      </c>
      <c r="M806">
        <v>11</v>
      </c>
      <c r="N806">
        <v>100</v>
      </c>
      <c r="O806" s="2" t="s">
        <v>3</v>
      </c>
      <c r="P806" s="2" t="s">
        <v>3</v>
      </c>
      <c r="Q806" s="2" t="s">
        <v>4</v>
      </c>
      <c r="R806" s="1">
        <v>40420</v>
      </c>
      <c r="S806" s="2" t="s">
        <v>161</v>
      </c>
      <c r="T806" s="2" t="s">
        <v>144</v>
      </c>
      <c r="U806" s="2" t="s">
        <v>7</v>
      </c>
      <c r="V806" s="2" t="s">
        <v>25</v>
      </c>
      <c r="W806">
        <v>116.57</v>
      </c>
      <c r="X806" s="3">
        <v>25394</v>
      </c>
      <c r="Y806">
        <v>648.79</v>
      </c>
      <c r="Z806" s="3">
        <v>28496</v>
      </c>
    </row>
    <row r="807" spans="1:26" hidden="1">
      <c r="B807">
        <f t="shared" si="21"/>
        <v>0</v>
      </c>
      <c r="C807" s="2" t="s">
        <v>8906</v>
      </c>
      <c r="D807" s="2" t="s">
        <v>8907</v>
      </c>
      <c r="E807" s="2" t="s">
        <v>462</v>
      </c>
      <c r="F807" s="3">
        <v>1569.57</v>
      </c>
      <c r="G807" s="2" t="s">
        <v>8908</v>
      </c>
      <c r="H807" s="2" t="s">
        <v>9372</v>
      </c>
      <c r="I807">
        <v>38.28</v>
      </c>
      <c r="J807">
        <v>39.29</v>
      </c>
      <c r="K807" s="2" t="s">
        <v>8909</v>
      </c>
      <c r="L807">
        <v>36.630000000000003</v>
      </c>
      <c r="M807">
        <v>39.659999999999997</v>
      </c>
      <c r="N807">
        <v>100</v>
      </c>
      <c r="O807" s="2" t="s">
        <v>3</v>
      </c>
      <c r="P807" s="2" t="s">
        <v>3</v>
      </c>
      <c r="Q807" s="2" t="s">
        <v>4</v>
      </c>
      <c r="R807" s="1">
        <v>40434</v>
      </c>
      <c r="S807" s="2" t="s">
        <v>5</v>
      </c>
      <c r="T807" s="2" t="s">
        <v>392</v>
      </c>
      <c r="U807" s="2" t="s">
        <v>24</v>
      </c>
      <c r="V807" s="2" t="s">
        <v>6</v>
      </c>
      <c r="W807">
        <v>194.97</v>
      </c>
      <c r="X807" s="3">
        <v>122768</v>
      </c>
      <c r="Y807">
        <v>214.72</v>
      </c>
      <c r="Z807" s="3">
        <v>120017</v>
      </c>
    </row>
    <row r="808" spans="1:26" hidden="1">
      <c r="A808">
        <f>IF(S808=T808,1,0)</f>
        <v>1</v>
      </c>
      <c r="B808">
        <f t="shared" si="21"/>
        <v>1</v>
      </c>
      <c r="C808" s="2" t="s">
        <v>8910</v>
      </c>
      <c r="D808" s="2" t="s">
        <v>8911</v>
      </c>
      <c r="E808" s="2" t="s">
        <v>346</v>
      </c>
      <c r="F808">
        <v>62.5</v>
      </c>
      <c r="G808" s="2" t="s">
        <v>8912</v>
      </c>
      <c r="H808" s="2" t="s">
        <v>8913</v>
      </c>
      <c r="I808">
        <v>8.44</v>
      </c>
      <c r="J808">
        <v>8.16</v>
      </c>
      <c r="K808" s="2" t="s">
        <v>2946</v>
      </c>
      <c r="N808">
        <v>100</v>
      </c>
      <c r="O808" s="2" t="s">
        <v>3</v>
      </c>
      <c r="P808" s="2" t="s">
        <v>3</v>
      </c>
      <c r="Q808" s="2" t="s">
        <v>4</v>
      </c>
      <c r="R808" s="1">
        <v>40417</v>
      </c>
      <c r="S808" s="2" t="s">
        <v>192</v>
      </c>
      <c r="T808" s="2" t="s">
        <v>192</v>
      </c>
      <c r="U808" s="2" t="s">
        <v>25</v>
      </c>
      <c r="V808" s="2" t="s">
        <v>25</v>
      </c>
      <c r="W808">
        <v>136.32</v>
      </c>
      <c r="X808">
        <v>286.26</v>
      </c>
      <c r="Y808">
        <v>43.32</v>
      </c>
      <c r="Z808">
        <v>199.12</v>
      </c>
    </row>
    <row r="809" spans="1:26" hidden="1">
      <c r="A809">
        <f>IF(S809=T809,1,0)</f>
        <v>1</v>
      </c>
      <c r="B809">
        <f t="shared" si="21"/>
        <v>1</v>
      </c>
      <c r="C809" s="2" t="s">
        <v>8914</v>
      </c>
      <c r="D809" s="2" t="s">
        <v>8915</v>
      </c>
      <c r="E809" s="2" t="s">
        <v>8916</v>
      </c>
      <c r="F809">
        <v>545</v>
      </c>
      <c r="G809" s="2" t="s">
        <v>8917</v>
      </c>
      <c r="H809" s="2" t="s">
        <v>8918</v>
      </c>
      <c r="I809">
        <v>20.5</v>
      </c>
      <c r="J809">
        <v>20.350000000000001</v>
      </c>
      <c r="K809" s="2" t="s">
        <v>2946</v>
      </c>
      <c r="N809">
        <v>100</v>
      </c>
      <c r="O809" s="2" t="s">
        <v>3</v>
      </c>
      <c r="P809" s="2" t="s">
        <v>3</v>
      </c>
      <c r="Q809" s="2" t="s">
        <v>4</v>
      </c>
      <c r="R809" s="1">
        <v>40417</v>
      </c>
      <c r="S809" s="2" t="s">
        <v>174</v>
      </c>
      <c r="T809" s="2" t="s">
        <v>174</v>
      </c>
      <c r="U809" s="2" t="s">
        <v>175</v>
      </c>
      <c r="V809" s="2" t="s">
        <v>175</v>
      </c>
      <c r="W809" s="3">
        <v>1244.1300000000001</v>
      </c>
      <c r="X809" s="3">
        <v>2862.02</v>
      </c>
      <c r="Y809">
        <v>429.25</v>
      </c>
      <c r="Z809" s="3">
        <v>1552.2</v>
      </c>
    </row>
    <row r="810" spans="1:26" hidden="1">
      <c r="A810">
        <f>IF(S810=T810,1,0)</f>
        <v>0</v>
      </c>
      <c r="B810">
        <f t="shared" si="21"/>
        <v>1</v>
      </c>
      <c r="C810" s="2" t="s">
        <v>8919</v>
      </c>
      <c r="D810" s="2" t="s">
        <v>8920</v>
      </c>
      <c r="E810" s="2" t="s">
        <v>462</v>
      </c>
      <c r="F810" s="3">
        <v>2065.3200000000002</v>
      </c>
      <c r="G810" s="2" t="s">
        <v>9373</v>
      </c>
      <c r="H810" s="2" t="s">
        <v>9374</v>
      </c>
      <c r="I810">
        <v>39.04</v>
      </c>
      <c r="J810">
        <v>38.39</v>
      </c>
      <c r="K810" s="2" t="s">
        <v>8921</v>
      </c>
      <c r="L810">
        <v>26.09</v>
      </c>
      <c r="M810">
        <v>27.04</v>
      </c>
      <c r="N810">
        <v>100</v>
      </c>
      <c r="O810" s="2" t="s">
        <v>3</v>
      </c>
      <c r="P810" s="2" t="s">
        <v>3</v>
      </c>
      <c r="Q810" s="2" t="s">
        <v>4</v>
      </c>
      <c r="R810" s="1">
        <v>40413</v>
      </c>
      <c r="S810" s="2" t="s">
        <v>379</v>
      </c>
      <c r="T810" s="2" t="s">
        <v>392</v>
      </c>
      <c r="U810" s="2" t="s">
        <v>6</v>
      </c>
      <c r="V810" s="2" t="s">
        <v>6</v>
      </c>
      <c r="W810">
        <v>204.08</v>
      </c>
      <c r="X810" s="3">
        <v>122768</v>
      </c>
      <c r="Y810">
        <v>214.17</v>
      </c>
      <c r="Z810" s="3">
        <v>120017</v>
      </c>
    </row>
    <row r="811" spans="1:26" hidden="1">
      <c r="A811">
        <f>IF(S811=T811,1,0)</f>
        <v>1</v>
      </c>
      <c r="B811">
        <f t="shared" si="21"/>
        <v>1</v>
      </c>
      <c r="C811" s="2" t="s">
        <v>8922</v>
      </c>
      <c r="D811" s="2" t="s">
        <v>8923</v>
      </c>
      <c r="E811" s="2" t="s">
        <v>1399</v>
      </c>
      <c r="F811" s="3">
        <v>1447.21</v>
      </c>
      <c r="G811" s="2" t="s">
        <v>8924</v>
      </c>
      <c r="H811" s="2" t="s">
        <v>9375</v>
      </c>
      <c r="I811">
        <v>11.95</v>
      </c>
      <c r="J811">
        <v>12.08</v>
      </c>
      <c r="K811" s="2" t="s">
        <v>8925</v>
      </c>
      <c r="L811">
        <v>12.78</v>
      </c>
      <c r="M811">
        <v>12.97</v>
      </c>
      <c r="N811">
        <v>100</v>
      </c>
      <c r="O811" s="2" t="s">
        <v>3</v>
      </c>
      <c r="P811" s="2" t="s">
        <v>3</v>
      </c>
      <c r="Q811" s="2" t="s">
        <v>4</v>
      </c>
      <c r="R811" s="1">
        <v>40409</v>
      </c>
      <c r="S811" s="2" t="s">
        <v>65</v>
      </c>
      <c r="T811" s="2" t="s">
        <v>65</v>
      </c>
      <c r="U811" s="2" t="s">
        <v>66</v>
      </c>
      <c r="V811" s="2" t="s">
        <v>66</v>
      </c>
      <c r="W811">
        <v>420.35</v>
      </c>
      <c r="X811">
        <v>767.52</v>
      </c>
      <c r="Y811" s="3">
        <v>8706.66</v>
      </c>
      <c r="Z811" s="3">
        <v>20518.36</v>
      </c>
    </row>
    <row r="812" spans="1:26" hidden="1">
      <c r="B812">
        <f t="shared" si="21"/>
        <v>0</v>
      </c>
      <c r="C812" s="2" t="s">
        <v>8926</v>
      </c>
      <c r="D812" s="2" t="s">
        <v>8927</v>
      </c>
      <c r="E812" s="2" t="s">
        <v>2064</v>
      </c>
      <c r="F812">
        <v>117.83</v>
      </c>
      <c r="G812" s="2" t="s">
        <v>8928</v>
      </c>
      <c r="H812" s="2" t="s">
        <v>8929</v>
      </c>
      <c r="I812">
        <v>35.840000000000003</v>
      </c>
      <c r="J812">
        <v>36.42</v>
      </c>
      <c r="K812" s="2" t="s">
        <v>8930</v>
      </c>
      <c r="L812">
        <v>6.44</v>
      </c>
      <c r="M812">
        <v>6.44</v>
      </c>
      <c r="N812">
        <v>100</v>
      </c>
      <c r="O812" s="2" t="s">
        <v>3</v>
      </c>
      <c r="P812" s="2" t="s">
        <v>3</v>
      </c>
      <c r="Q812" s="2" t="s">
        <v>4</v>
      </c>
      <c r="R812" s="1">
        <v>40407</v>
      </c>
      <c r="S812" s="2" t="s">
        <v>144</v>
      </c>
      <c r="T812" s="2" t="s">
        <v>124</v>
      </c>
      <c r="U812" s="2" t="s">
        <v>25</v>
      </c>
      <c r="V812" s="2" t="s">
        <v>618</v>
      </c>
      <c r="W812">
        <v>95.8</v>
      </c>
      <c r="X812" s="3">
        <v>15657</v>
      </c>
      <c r="Y812">
        <v>109.11</v>
      </c>
      <c r="Z812" s="3">
        <v>28660</v>
      </c>
    </row>
    <row r="813" spans="1:26" hidden="1">
      <c r="B813">
        <f t="shared" si="21"/>
        <v>0</v>
      </c>
      <c r="C813" s="2" t="s">
        <v>8931</v>
      </c>
      <c r="D813" s="2" t="s">
        <v>8932</v>
      </c>
      <c r="E813" s="2" t="s">
        <v>8933</v>
      </c>
      <c r="F813">
        <v>263.73</v>
      </c>
      <c r="G813" s="2" t="s">
        <v>9376</v>
      </c>
      <c r="H813" s="2" t="s">
        <v>8934</v>
      </c>
      <c r="I813">
        <v>27.02</v>
      </c>
      <c r="J813">
        <v>27.74</v>
      </c>
      <c r="K813" s="2" t="s">
        <v>8935</v>
      </c>
      <c r="L813">
        <v>7.71</v>
      </c>
      <c r="M813">
        <v>7.57</v>
      </c>
      <c r="N813">
        <v>100</v>
      </c>
      <c r="O813" s="2" t="s">
        <v>3</v>
      </c>
      <c r="P813" s="2" t="s">
        <v>3</v>
      </c>
      <c r="Q813" s="2" t="s">
        <v>4</v>
      </c>
      <c r="R813" s="1">
        <v>40406</v>
      </c>
      <c r="S813" s="2" t="s">
        <v>169</v>
      </c>
      <c r="T813" s="2" t="s">
        <v>105</v>
      </c>
      <c r="U813" s="2" t="s">
        <v>398</v>
      </c>
      <c r="V813" s="2" t="s">
        <v>91</v>
      </c>
      <c r="W813">
        <v>166.77</v>
      </c>
      <c r="X813" s="3">
        <v>1215.54</v>
      </c>
      <c r="Y813">
        <v>197.6</v>
      </c>
      <c r="Z813" s="3">
        <v>1559.99</v>
      </c>
    </row>
    <row r="814" spans="1:26" hidden="1">
      <c r="B814">
        <f t="shared" si="21"/>
        <v>0</v>
      </c>
      <c r="C814" s="2" t="s">
        <v>8936</v>
      </c>
      <c r="D814" s="2" t="s">
        <v>673</v>
      </c>
      <c r="E814" s="2" t="s">
        <v>391</v>
      </c>
      <c r="F814">
        <v>451.76</v>
      </c>
      <c r="G814" s="2" t="s">
        <v>8937</v>
      </c>
      <c r="H814" s="2" t="s">
        <v>8938</v>
      </c>
      <c r="I814">
        <v>127.87</v>
      </c>
      <c r="J814">
        <v>127.77</v>
      </c>
      <c r="K814" s="2" t="s">
        <v>8939</v>
      </c>
      <c r="L814">
        <v>20.84</v>
      </c>
      <c r="M814">
        <v>20.85</v>
      </c>
      <c r="N814">
        <v>100</v>
      </c>
      <c r="O814" s="2" t="s">
        <v>3</v>
      </c>
      <c r="P814" s="2" t="s">
        <v>3</v>
      </c>
      <c r="Q814" s="2" t="s">
        <v>4</v>
      </c>
      <c r="R814" s="1">
        <v>40403</v>
      </c>
      <c r="S814" s="2" t="s">
        <v>5</v>
      </c>
      <c r="T814" s="2" t="s">
        <v>392</v>
      </c>
      <c r="U814" s="2" t="s">
        <v>85</v>
      </c>
      <c r="V814" s="2" t="s">
        <v>6</v>
      </c>
      <c r="W814">
        <v>109.19</v>
      </c>
      <c r="X814" s="3">
        <v>97377</v>
      </c>
      <c r="Y814">
        <v>111.75</v>
      </c>
      <c r="Z814" s="3">
        <v>100298</v>
      </c>
    </row>
    <row r="815" spans="1:26" hidden="1">
      <c r="B815">
        <f t="shared" si="21"/>
        <v>0</v>
      </c>
      <c r="C815" s="2" t="s">
        <v>8940</v>
      </c>
      <c r="D815" s="2" t="s">
        <v>8941</v>
      </c>
      <c r="E815" s="2" t="s">
        <v>8942</v>
      </c>
      <c r="F815">
        <v>130.18</v>
      </c>
      <c r="G815" s="2" t="s">
        <v>8943</v>
      </c>
      <c r="H815" s="2" t="s">
        <v>8944</v>
      </c>
      <c r="I815">
        <v>18.5</v>
      </c>
      <c r="J815">
        <v>17.43</v>
      </c>
      <c r="K815" s="2" t="s">
        <v>8945</v>
      </c>
      <c r="L815">
        <v>3</v>
      </c>
      <c r="M815">
        <v>4.5</v>
      </c>
      <c r="N815">
        <v>100</v>
      </c>
      <c r="O815" s="2" t="s">
        <v>3</v>
      </c>
      <c r="P815" s="2" t="s">
        <v>3</v>
      </c>
      <c r="Q815" s="2" t="s">
        <v>4</v>
      </c>
      <c r="R815" s="1">
        <v>40402</v>
      </c>
      <c r="S815" s="2" t="s">
        <v>170</v>
      </c>
      <c r="T815" s="2" t="s">
        <v>99</v>
      </c>
      <c r="U815" s="2" t="s">
        <v>145</v>
      </c>
      <c r="V815" s="2" t="s">
        <v>100</v>
      </c>
      <c r="W815">
        <v>20.88</v>
      </c>
      <c r="X815">
        <v>206.01</v>
      </c>
      <c r="Y815">
        <v>51.99</v>
      </c>
      <c r="Z815">
        <v>345.35</v>
      </c>
    </row>
    <row r="816" spans="1:26" hidden="1">
      <c r="A816">
        <f t="shared" ref="A816:A821" si="22">IF(S816=T816,1,0)</f>
        <v>0</v>
      </c>
      <c r="B816">
        <f t="shared" si="21"/>
        <v>1</v>
      </c>
      <c r="C816" s="2" t="s">
        <v>8946</v>
      </c>
      <c r="D816" s="2" t="s">
        <v>8947</v>
      </c>
      <c r="E816" s="2" t="s">
        <v>1235</v>
      </c>
      <c r="F816">
        <v>67.819999999999993</v>
      </c>
      <c r="G816" s="2" t="s">
        <v>8948</v>
      </c>
      <c r="H816" s="2" t="s">
        <v>8949</v>
      </c>
      <c r="I816">
        <v>8.7799999999999994</v>
      </c>
      <c r="J816">
        <v>8.74</v>
      </c>
      <c r="K816" s="2" t="s">
        <v>8950</v>
      </c>
      <c r="L816">
        <v>25.8</v>
      </c>
      <c r="M816">
        <v>38.950000000000003</v>
      </c>
      <c r="N816">
        <v>100</v>
      </c>
      <c r="O816" s="2" t="s">
        <v>3</v>
      </c>
      <c r="P816" s="2" t="s">
        <v>3</v>
      </c>
      <c r="Q816" s="2" t="s">
        <v>4</v>
      </c>
      <c r="R816" s="1">
        <v>40399</v>
      </c>
      <c r="S816" s="2" t="s">
        <v>173</v>
      </c>
      <c r="T816" s="2" t="s">
        <v>65</v>
      </c>
      <c r="U816" s="2" t="s">
        <v>66</v>
      </c>
      <c r="V816" s="2" t="s">
        <v>66</v>
      </c>
      <c r="W816">
        <v>34.909999999999997</v>
      </c>
      <c r="X816">
        <v>496.89</v>
      </c>
      <c r="Y816">
        <v>641.77</v>
      </c>
      <c r="Z816" s="3">
        <v>8833.06</v>
      </c>
    </row>
    <row r="817" spans="1:26" hidden="1">
      <c r="A817">
        <f t="shared" si="22"/>
        <v>1</v>
      </c>
      <c r="B817">
        <f t="shared" si="21"/>
        <v>1</v>
      </c>
      <c r="C817" s="2" t="s">
        <v>8951</v>
      </c>
      <c r="D817" s="2" t="s">
        <v>8952</v>
      </c>
      <c r="E817" s="2" t="s">
        <v>8953</v>
      </c>
      <c r="F817">
        <v>159.72999999999999</v>
      </c>
      <c r="G817" s="2" t="s">
        <v>8954</v>
      </c>
      <c r="H817" s="2" t="s">
        <v>8955</v>
      </c>
      <c r="K817" s="2" t="s">
        <v>8956</v>
      </c>
      <c r="L817">
        <v>4.7300000000000004</v>
      </c>
      <c r="M817">
        <v>4.96</v>
      </c>
      <c r="N817">
        <v>100</v>
      </c>
      <c r="O817" s="2" t="s">
        <v>3</v>
      </c>
      <c r="P817" s="2" t="s">
        <v>3</v>
      </c>
      <c r="Q817" s="2" t="s">
        <v>4</v>
      </c>
      <c r="R817" s="1">
        <v>40399</v>
      </c>
      <c r="S817" s="2" t="s">
        <v>99</v>
      </c>
      <c r="T817" s="2" t="s">
        <v>99</v>
      </c>
      <c r="U817" s="2" t="s">
        <v>145</v>
      </c>
      <c r="V817" s="2" t="s">
        <v>145</v>
      </c>
      <c r="W817">
        <v>35.68</v>
      </c>
      <c r="X817" s="3">
        <v>1513.37</v>
      </c>
      <c r="Y817">
        <v>35.049999999999997</v>
      </c>
      <c r="Z817" s="3">
        <v>2596.1999999999998</v>
      </c>
    </row>
    <row r="818" spans="1:26" hidden="1">
      <c r="A818">
        <f t="shared" si="22"/>
        <v>1</v>
      </c>
      <c r="B818">
        <f t="shared" si="21"/>
        <v>1</v>
      </c>
      <c r="C818" s="2" t="s">
        <v>8957</v>
      </c>
      <c r="D818" s="2" t="s">
        <v>8958</v>
      </c>
      <c r="E818" s="2" t="s">
        <v>7196</v>
      </c>
      <c r="G818" s="2" t="s">
        <v>8959</v>
      </c>
      <c r="H818" s="2" t="s">
        <v>8960</v>
      </c>
      <c r="I818">
        <v>36.479999999999997</v>
      </c>
      <c r="J818">
        <v>40.5</v>
      </c>
      <c r="K818" s="2" t="s">
        <v>2946</v>
      </c>
      <c r="N818">
        <v>100</v>
      </c>
      <c r="O818" s="2" t="s">
        <v>3</v>
      </c>
      <c r="P818" s="2" t="s">
        <v>3</v>
      </c>
      <c r="Q818" s="2" t="s">
        <v>4</v>
      </c>
      <c r="R818" s="1">
        <v>40394</v>
      </c>
      <c r="S818" s="2" t="s">
        <v>174</v>
      </c>
      <c r="T818" s="2" t="s">
        <v>174</v>
      </c>
      <c r="U818" s="2" t="s">
        <v>175</v>
      </c>
      <c r="V818" s="2" t="s">
        <v>175</v>
      </c>
      <c r="W818">
        <v>150.44999999999999</v>
      </c>
      <c r="X818" s="3">
        <v>3195.9</v>
      </c>
      <c r="Y818">
        <v>7.18</v>
      </c>
      <c r="Z818">
        <v>941.28</v>
      </c>
    </row>
    <row r="819" spans="1:26" hidden="1">
      <c r="A819">
        <f t="shared" si="22"/>
        <v>1</v>
      </c>
      <c r="B819">
        <f t="shared" si="21"/>
        <v>1</v>
      </c>
      <c r="C819" s="2" t="s">
        <v>8961</v>
      </c>
      <c r="D819" s="2" t="s">
        <v>8962</v>
      </c>
      <c r="E819" s="2" t="s">
        <v>7196</v>
      </c>
      <c r="F819">
        <v>225</v>
      </c>
      <c r="G819" s="2" t="s">
        <v>8963</v>
      </c>
      <c r="H819" s="2" t="s">
        <v>8964</v>
      </c>
      <c r="I819">
        <v>36.479999999999997</v>
      </c>
      <c r="J819">
        <v>40.5</v>
      </c>
      <c r="K819" s="2" t="s">
        <v>2946</v>
      </c>
      <c r="N819">
        <v>100</v>
      </c>
      <c r="O819" s="2" t="s">
        <v>3</v>
      </c>
      <c r="P819" s="2" t="s">
        <v>3</v>
      </c>
      <c r="Q819" s="2" t="s">
        <v>4</v>
      </c>
      <c r="R819" s="1">
        <v>40394</v>
      </c>
      <c r="S819" s="2" t="s">
        <v>174</v>
      </c>
      <c r="T819" s="2" t="s">
        <v>174</v>
      </c>
      <c r="U819" s="2" t="s">
        <v>175</v>
      </c>
      <c r="V819" s="2" t="s">
        <v>175</v>
      </c>
      <c r="W819">
        <v>374.44</v>
      </c>
      <c r="X819" s="3">
        <v>3195.9</v>
      </c>
      <c r="Y819">
        <v>55.72</v>
      </c>
      <c r="Z819">
        <v>941.28</v>
      </c>
    </row>
    <row r="820" spans="1:26" hidden="1">
      <c r="A820">
        <f t="shared" si="22"/>
        <v>1</v>
      </c>
      <c r="B820">
        <f t="shared" si="21"/>
        <v>1</v>
      </c>
      <c r="C820" s="2" t="s">
        <v>8965</v>
      </c>
      <c r="D820" s="2" t="s">
        <v>8966</v>
      </c>
      <c r="E820" s="2" t="s">
        <v>5778</v>
      </c>
      <c r="G820" s="2" t="s">
        <v>8967</v>
      </c>
      <c r="H820" s="2" t="s">
        <v>8968</v>
      </c>
      <c r="K820" s="2" t="s">
        <v>2946</v>
      </c>
      <c r="N820">
        <v>100</v>
      </c>
      <c r="O820" s="2" t="s">
        <v>3</v>
      </c>
      <c r="P820" s="2" t="s">
        <v>3</v>
      </c>
      <c r="Q820" s="2" t="s">
        <v>4</v>
      </c>
      <c r="R820" s="1">
        <v>40141</v>
      </c>
      <c r="S820" s="2" t="s">
        <v>717</v>
      </c>
      <c r="T820" s="2" t="s">
        <v>717</v>
      </c>
      <c r="U820" s="2" t="s">
        <v>38</v>
      </c>
      <c r="V820" s="2" t="s">
        <v>38</v>
      </c>
      <c r="W820">
        <v>281.52999999999997</v>
      </c>
      <c r="X820" s="3">
        <v>3185.4</v>
      </c>
      <c r="Y820">
        <v>154.91</v>
      </c>
      <c r="Z820" s="3">
        <v>2693.1</v>
      </c>
    </row>
    <row r="821" spans="1:26" hidden="1">
      <c r="A821">
        <f t="shared" si="22"/>
        <v>1</v>
      </c>
      <c r="B821">
        <f t="shared" si="21"/>
        <v>1</v>
      </c>
      <c r="C821" s="2" t="s">
        <v>8969</v>
      </c>
      <c r="D821" s="2" t="s">
        <v>8970</v>
      </c>
      <c r="E821" s="2" t="s">
        <v>8971</v>
      </c>
      <c r="G821" s="2" t="s">
        <v>8972</v>
      </c>
      <c r="H821" s="2" t="s">
        <v>8973</v>
      </c>
      <c r="I821">
        <v>0.34</v>
      </c>
      <c r="J821">
        <v>0.34</v>
      </c>
      <c r="K821" s="2" t="s">
        <v>2946</v>
      </c>
      <c r="N821">
        <v>100</v>
      </c>
      <c r="O821" s="2" t="s">
        <v>3</v>
      </c>
      <c r="P821" s="2" t="s">
        <v>3</v>
      </c>
      <c r="Q821" s="2" t="s">
        <v>4</v>
      </c>
      <c r="R821" s="1">
        <v>40387</v>
      </c>
      <c r="S821" s="2" t="s">
        <v>5</v>
      </c>
      <c r="T821" s="2" t="s">
        <v>5</v>
      </c>
      <c r="U821" s="2" t="s">
        <v>85</v>
      </c>
      <c r="V821" s="2" t="s">
        <v>85</v>
      </c>
      <c r="W821">
        <v>1.66</v>
      </c>
      <c r="X821">
        <v>17.899999999999999</v>
      </c>
      <c r="Y821">
        <v>1.76</v>
      </c>
      <c r="Z821">
        <v>15.27</v>
      </c>
    </row>
    <row r="822" spans="1:26" hidden="1">
      <c r="B822">
        <f t="shared" si="21"/>
        <v>0</v>
      </c>
      <c r="C822" s="2" t="s">
        <v>8974</v>
      </c>
      <c r="D822" s="2" t="s">
        <v>8975</v>
      </c>
      <c r="E822" s="2" t="s">
        <v>545</v>
      </c>
      <c r="F822">
        <v>15</v>
      </c>
      <c r="G822" s="2" t="s">
        <v>8976</v>
      </c>
      <c r="H822" s="2" t="s">
        <v>8977</v>
      </c>
      <c r="I822">
        <v>25.01</v>
      </c>
      <c r="J822">
        <v>24.68</v>
      </c>
      <c r="K822" s="2" t="s">
        <v>2946</v>
      </c>
      <c r="N822">
        <v>100</v>
      </c>
      <c r="O822" s="2" t="s">
        <v>3</v>
      </c>
      <c r="P822" s="2" t="s">
        <v>3</v>
      </c>
      <c r="Q822" s="2" t="s">
        <v>4</v>
      </c>
      <c r="R822" s="1">
        <v>40393</v>
      </c>
      <c r="S822" s="2" t="s">
        <v>270</v>
      </c>
      <c r="T822" s="2" t="s">
        <v>168</v>
      </c>
      <c r="U822" s="2" t="s">
        <v>85</v>
      </c>
      <c r="V822" s="2" t="s">
        <v>100</v>
      </c>
      <c r="W822">
        <v>5.85</v>
      </c>
      <c r="X822">
        <v>58.87</v>
      </c>
      <c r="Y822">
        <v>5.91</v>
      </c>
      <c r="Z822">
        <v>78.819999999999993</v>
      </c>
    </row>
    <row r="823" spans="1:26" hidden="1">
      <c r="B823">
        <f t="shared" si="21"/>
        <v>0</v>
      </c>
      <c r="C823" s="2" t="s">
        <v>8978</v>
      </c>
      <c r="D823" s="2" t="s">
        <v>8979</v>
      </c>
      <c r="E823" s="2" t="s">
        <v>8980</v>
      </c>
      <c r="G823" s="2" t="s">
        <v>8981</v>
      </c>
      <c r="H823" s="2" t="s">
        <v>8982</v>
      </c>
      <c r="K823" s="2" t="s">
        <v>2946</v>
      </c>
      <c r="N823">
        <v>100</v>
      </c>
      <c r="O823" s="2" t="s">
        <v>3</v>
      </c>
      <c r="P823" s="2" t="s">
        <v>3</v>
      </c>
      <c r="Q823" s="2" t="s">
        <v>4</v>
      </c>
      <c r="R823" s="1">
        <v>40388</v>
      </c>
      <c r="S823" s="2" t="s">
        <v>149</v>
      </c>
      <c r="T823" s="2" t="s">
        <v>12</v>
      </c>
      <c r="U823" s="2" t="s">
        <v>151</v>
      </c>
      <c r="V823" s="2" t="s">
        <v>7</v>
      </c>
      <c r="W823">
        <v>1.06</v>
      </c>
      <c r="X823">
        <v>0</v>
      </c>
      <c r="Y823">
        <v>0.86</v>
      </c>
      <c r="Z823">
        <v>0.02</v>
      </c>
    </row>
    <row r="824" spans="1:26" hidden="1">
      <c r="A824">
        <f>IF(S824=T824,1,0)</f>
        <v>1</v>
      </c>
      <c r="B824">
        <f t="shared" si="21"/>
        <v>1</v>
      </c>
      <c r="C824" s="2" t="s">
        <v>8983</v>
      </c>
      <c r="D824" s="2" t="s">
        <v>8984</v>
      </c>
      <c r="E824" s="2" t="s">
        <v>8985</v>
      </c>
      <c r="F824">
        <v>81.3</v>
      </c>
      <c r="G824" s="2" t="s">
        <v>8986</v>
      </c>
      <c r="H824" s="2" t="s">
        <v>8987</v>
      </c>
      <c r="I824">
        <v>11.52</v>
      </c>
      <c r="J824">
        <v>11.46</v>
      </c>
      <c r="K824" s="2" t="s">
        <v>2946</v>
      </c>
      <c r="N824">
        <v>100</v>
      </c>
      <c r="O824" s="2" t="s">
        <v>3</v>
      </c>
      <c r="P824" s="2" t="s">
        <v>3</v>
      </c>
      <c r="Q824" s="2" t="s">
        <v>4</v>
      </c>
      <c r="R824" s="1">
        <v>40387</v>
      </c>
      <c r="S824" s="2" t="s">
        <v>8988</v>
      </c>
      <c r="T824" s="2" t="s">
        <v>8988</v>
      </c>
      <c r="U824" s="2" t="s">
        <v>44</v>
      </c>
      <c r="V824" s="2" t="s">
        <v>44</v>
      </c>
      <c r="W824">
        <v>218.67</v>
      </c>
      <c r="X824" s="3">
        <v>1034.3499999999999</v>
      </c>
      <c r="Y824">
        <v>80.38</v>
      </c>
      <c r="Z824">
        <v>548.49</v>
      </c>
    </row>
    <row r="825" spans="1:26" hidden="1">
      <c r="B825">
        <f t="shared" si="21"/>
        <v>0</v>
      </c>
      <c r="C825" s="2" t="s">
        <v>8989</v>
      </c>
      <c r="D825" s="2" t="s">
        <v>8990</v>
      </c>
      <c r="E825" s="2" t="s">
        <v>8991</v>
      </c>
      <c r="F825">
        <v>440.71</v>
      </c>
      <c r="G825" s="2" t="s">
        <v>8992</v>
      </c>
      <c r="H825" s="2" t="s">
        <v>8993</v>
      </c>
      <c r="I825">
        <v>53.3</v>
      </c>
      <c r="J825">
        <v>52.47</v>
      </c>
      <c r="K825" s="2" t="s">
        <v>8994</v>
      </c>
      <c r="L825">
        <v>6.69</v>
      </c>
      <c r="M825">
        <v>7.14</v>
      </c>
      <c r="N825">
        <v>100</v>
      </c>
      <c r="O825" s="2" t="s">
        <v>3</v>
      </c>
      <c r="P825" s="2" t="s">
        <v>3</v>
      </c>
      <c r="Q825" s="2" t="s">
        <v>4</v>
      </c>
      <c r="R825" s="1">
        <v>40386</v>
      </c>
      <c r="S825" s="2" t="s">
        <v>334</v>
      </c>
      <c r="T825" s="2" t="s">
        <v>390</v>
      </c>
      <c r="U825" s="2" t="s">
        <v>335</v>
      </c>
      <c r="V825" s="2" t="s">
        <v>319</v>
      </c>
      <c r="W825">
        <v>4.34</v>
      </c>
      <c r="X825" s="3">
        <v>32703</v>
      </c>
      <c r="Y825">
        <v>144.16999999999999</v>
      </c>
      <c r="Z825" s="3">
        <v>27184</v>
      </c>
    </row>
    <row r="826" spans="1:26" hidden="1">
      <c r="A826">
        <f>IF(S826=T826,1,0)</f>
        <v>1</v>
      </c>
      <c r="B826">
        <f t="shared" si="21"/>
        <v>1</v>
      </c>
      <c r="C826" s="2" t="s">
        <v>8995</v>
      </c>
      <c r="D826" s="2" t="s">
        <v>8996</v>
      </c>
      <c r="E826" s="2" t="s">
        <v>8997</v>
      </c>
      <c r="F826">
        <v>63.1</v>
      </c>
      <c r="G826" s="2" t="s">
        <v>8998</v>
      </c>
      <c r="H826" s="2" t="s">
        <v>8999</v>
      </c>
      <c r="I826">
        <v>24.3</v>
      </c>
      <c r="J826">
        <v>25.37</v>
      </c>
      <c r="K826" s="2" t="s">
        <v>2946</v>
      </c>
      <c r="N826">
        <v>100</v>
      </c>
      <c r="O826" s="2" t="s">
        <v>3</v>
      </c>
      <c r="P826" s="2" t="s">
        <v>3</v>
      </c>
      <c r="Q826" s="2" t="s">
        <v>4</v>
      </c>
      <c r="R826" s="1">
        <v>40382</v>
      </c>
      <c r="S826" s="2" t="s">
        <v>298</v>
      </c>
      <c r="T826" s="2" t="s">
        <v>298</v>
      </c>
      <c r="U826" s="2" t="s">
        <v>211</v>
      </c>
      <c r="V826" s="2" t="s">
        <v>211</v>
      </c>
      <c r="W826">
        <v>34.71</v>
      </c>
      <c r="X826">
        <v>384.47</v>
      </c>
      <c r="Y826">
        <v>35.49</v>
      </c>
      <c r="Z826">
        <v>301.97000000000003</v>
      </c>
    </row>
    <row r="827" spans="1:26" hidden="1">
      <c r="B827">
        <f t="shared" si="21"/>
        <v>0</v>
      </c>
      <c r="C827" s="2" t="s">
        <v>9000</v>
      </c>
      <c r="D827" s="2" t="s">
        <v>9001</v>
      </c>
      <c r="E827" s="2" t="s">
        <v>7738</v>
      </c>
      <c r="F827">
        <v>4.45</v>
      </c>
      <c r="G827" s="2" t="s">
        <v>9002</v>
      </c>
      <c r="H827" s="2" t="s">
        <v>9003</v>
      </c>
      <c r="I827">
        <v>4.9800000000000004</v>
      </c>
      <c r="J827">
        <v>4.5</v>
      </c>
      <c r="K827" s="2" t="s">
        <v>2946</v>
      </c>
      <c r="N827">
        <v>100</v>
      </c>
      <c r="O827" s="2" t="s">
        <v>3</v>
      </c>
      <c r="P827" s="2" t="s">
        <v>3</v>
      </c>
      <c r="Q827" s="2" t="s">
        <v>4</v>
      </c>
      <c r="R827" s="1">
        <v>40381</v>
      </c>
      <c r="S827" s="2" t="s">
        <v>8048</v>
      </c>
      <c r="T827" s="2" t="s">
        <v>7743</v>
      </c>
      <c r="U827" s="2" t="s">
        <v>44</v>
      </c>
      <c r="V827" s="2" t="s">
        <v>727</v>
      </c>
      <c r="W827">
        <v>3.39</v>
      </c>
      <c r="X827">
        <v>4.49</v>
      </c>
      <c r="Y827">
        <v>0.53</v>
      </c>
      <c r="Z827">
        <v>1.73</v>
      </c>
    </row>
    <row r="828" spans="1:26" hidden="1">
      <c r="B828">
        <f t="shared" si="21"/>
        <v>0</v>
      </c>
      <c r="C828" s="2" t="s">
        <v>9004</v>
      </c>
      <c r="D828" s="2" t="s">
        <v>9005</v>
      </c>
      <c r="E828" s="2" t="s">
        <v>9006</v>
      </c>
      <c r="F828" s="3">
        <v>3314.29</v>
      </c>
      <c r="G828" s="2" t="s">
        <v>9007</v>
      </c>
      <c r="H828" s="2" t="s">
        <v>9008</v>
      </c>
      <c r="K828" s="2" t="s">
        <v>9009</v>
      </c>
      <c r="L828">
        <v>23.91</v>
      </c>
      <c r="M828">
        <v>24.01</v>
      </c>
      <c r="N828">
        <v>100</v>
      </c>
      <c r="O828" s="2" t="s">
        <v>3</v>
      </c>
      <c r="P828" s="2" t="s">
        <v>3</v>
      </c>
      <c r="Q828" s="2" t="s">
        <v>4</v>
      </c>
      <c r="R828" s="1">
        <v>40381</v>
      </c>
      <c r="S828" s="2" t="s">
        <v>754</v>
      </c>
      <c r="T828" s="2" t="s">
        <v>244</v>
      </c>
      <c r="U828" s="2" t="s">
        <v>13</v>
      </c>
      <c r="V828" s="2" t="s">
        <v>245</v>
      </c>
      <c r="W828" s="3">
        <v>1522.53</v>
      </c>
      <c r="X828" s="3">
        <v>105628</v>
      </c>
      <c r="Y828" s="3">
        <v>9799.2000000000007</v>
      </c>
      <c r="Z828" s="3">
        <v>135731</v>
      </c>
    </row>
    <row r="829" spans="1:26" hidden="1">
      <c r="B829">
        <f t="shared" si="21"/>
        <v>0</v>
      </c>
      <c r="C829" s="2" t="s">
        <v>9010</v>
      </c>
      <c r="D829" s="2" t="s">
        <v>9011</v>
      </c>
      <c r="E829" s="2" t="s">
        <v>7255</v>
      </c>
      <c r="F829">
        <v>32</v>
      </c>
      <c r="G829" s="2" t="s">
        <v>9012</v>
      </c>
      <c r="H829" s="2" t="s">
        <v>9013</v>
      </c>
      <c r="K829" s="2" t="s">
        <v>2946</v>
      </c>
      <c r="N829">
        <v>100</v>
      </c>
      <c r="O829" s="2" t="s">
        <v>3</v>
      </c>
      <c r="P829" s="2" t="s">
        <v>3</v>
      </c>
      <c r="Q829" s="2" t="s">
        <v>4</v>
      </c>
      <c r="R829" s="1">
        <v>40380</v>
      </c>
      <c r="S829" s="2" t="s">
        <v>109</v>
      </c>
      <c r="T829" s="2" t="s">
        <v>109</v>
      </c>
      <c r="U829" s="2" t="s">
        <v>110</v>
      </c>
      <c r="V829" s="2" t="s">
        <v>55</v>
      </c>
      <c r="W829">
        <v>40.130000000000003</v>
      </c>
      <c r="X829">
        <v>392.55</v>
      </c>
      <c r="Y829">
        <v>10.039999999999999</v>
      </c>
      <c r="Z829">
        <v>360.8</v>
      </c>
    </row>
    <row r="830" spans="1:26" hidden="1">
      <c r="A830">
        <f>IF(S830=T830,1,0)</f>
        <v>0</v>
      </c>
      <c r="B830">
        <f t="shared" si="21"/>
        <v>1</v>
      </c>
      <c r="C830" s="2" t="s">
        <v>9014</v>
      </c>
      <c r="D830" s="2" t="s">
        <v>9015</v>
      </c>
      <c r="E830" s="2" t="s">
        <v>9016</v>
      </c>
      <c r="F830">
        <v>2</v>
      </c>
      <c r="G830" s="2" t="s">
        <v>9017</v>
      </c>
      <c r="H830" s="2" t="s">
        <v>9018</v>
      </c>
      <c r="I830">
        <v>0.09</v>
      </c>
      <c r="J830">
        <v>0.09</v>
      </c>
      <c r="K830" s="2" t="s">
        <v>2946</v>
      </c>
      <c r="N830">
        <v>100</v>
      </c>
      <c r="O830" s="2" t="s">
        <v>3</v>
      </c>
      <c r="P830" s="2" t="s">
        <v>3</v>
      </c>
      <c r="Q830" s="2" t="s">
        <v>4</v>
      </c>
      <c r="R830" s="1">
        <v>40378</v>
      </c>
      <c r="S830" s="2" t="s">
        <v>9019</v>
      </c>
      <c r="T830" s="2" t="s">
        <v>2044</v>
      </c>
      <c r="U830" s="2" t="s">
        <v>44</v>
      </c>
      <c r="V830" s="2" t="s">
        <v>44</v>
      </c>
      <c r="W830">
        <v>0.45</v>
      </c>
      <c r="Y830">
        <v>2.2799999999999998</v>
      </c>
      <c r="Z830">
        <v>0.11</v>
      </c>
    </row>
    <row r="831" spans="1:26" hidden="1">
      <c r="B831">
        <f t="shared" si="21"/>
        <v>0</v>
      </c>
      <c r="C831" s="2" t="s">
        <v>9020</v>
      </c>
      <c r="D831" s="2" t="s">
        <v>9021</v>
      </c>
      <c r="E831" s="2" t="s">
        <v>9022</v>
      </c>
      <c r="F831">
        <v>39</v>
      </c>
      <c r="G831" s="2" t="s">
        <v>9023</v>
      </c>
      <c r="H831" s="2" t="s">
        <v>9024</v>
      </c>
      <c r="I831">
        <v>11.74</v>
      </c>
      <c r="J831">
        <v>11.8</v>
      </c>
      <c r="K831" s="2" t="s">
        <v>2946</v>
      </c>
      <c r="N831">
        <v>100</v>
      </c>
      <c r="O831" s="2" t="s">
        <v>3</v>
      </c>
      <c r="P831" s="2" t="s">
        <v>3</v>
      </c>
      <c r="Q831" s="2" t="s">
        <v>4</v>
      </c>
      <c r="R831" s="1">
        <v>40375</v>
      </c>
      <c r="S831" s="2" t="s">
        <v>535</v>
      </c>
      <c r="T831" s="2" t="s">
        <v>222</v>
      </c>
      <c r="U831" s="2" t="s">
        <v>175</v>
      </c>
      <c r="V831" s="2" t="s">
        <v>223</v>
      </c>
      <c r="W831">
        <v>52.73</v>
      </c>
      <c r="X831">
        <v>395.83</v>
      </c>
      <c r="Y831">
        <v>228.58</v>
      </c>
      <c r="Z831">
        <v>959.56</v>
      </c>
    </row>
    <row r="832" spans="1:26" hidden="1">
      <c r="A832">
        <f>IF(S832=T832,1,0)</f>
        <v>0</v>
      </c>
      <c r="B832">
        <f t="shared" si="21"/>
        <v>1</v>
      </c>
      <c r="C832" s="2" t="s">
        <v>9025</v>
      </c>
      <c r="D832" s="2" t="s">
        <v>9026</v>
      </c>
      <c r="E832" s="2" t="s">
        <v>8459</v>
      </c>
      <c r="F832">
        <v>60.15</v>
      </c>
      <c r="G832" s="2" t="s">
        <v>9027</v>
      </c>
      <c r="H832" s="2" t="s">
        <v>9377</v>
      </c>
      <c r="I832">
        <v>14.15</v>
      </c>
      <c r="J832">
        <v>13.63</v>
      </c>
      <c r="K832" s="2" t="s">
        <v>9028</v>
      </c>
      <c r="L832">
        <v>3.79</v>
      </c>
      <c r="M832">
        <v>3.79</v>
      </c>
      <c r="N832">
        <v>100</v>
      </c>
      <c r="O832" s="2" t="s">
        <v>3</v>
      </c>
      <c r="P832" s="2" t="s">
        <v>3</v>
      </c>
      <c r="Q832" s="2" t="s">
        <v>4</v>
      </c>
      <c r="R832" s="1">
        <v>40374</v>
      </c>
      <c r="S832" s="2" t="s">
        <v>173</v>
      </c>
      <c r="T832" s="2" t="s">
        <v>64</v>
      </c>
      <c r="U832" s="2" t="s">
        <v>66</v>
      </c>
      <c r="V832" s="2" t="s">
        <v>66</v>
      </c>
      <c r="W832">
        <v>134.61000000000001</v>
      </c>
      <c r="X832" s="3">
        <v>1079.2</v>
      </c>
      <c r="Y832" s="3">
        <v>2307.17</v>
      </c>
      <c r="Z832" s="3">
        <v>21950.3</v>
      </c>
    </row>
    <row r="833" spans="1:26" hidden="1">
      <c r="A833">
        <f>IF(S833=T833,1,0)</f>
        <v>0</v>
      </c>
      <c r="B833">
        <f t="shared" si="21"/>
        <v>1</v>
      </c>
      <c r="C833" s="2" t="s">
        <v>9029</v>
      </c>
      <c r="D833" s="2" t="s">
        <v>9030</v>
      </c>
      <c r="E833" s="2" t="s">
        <v>8459</v>
      </c>
      <c r="F833">
        <v>94.64</v>
      </c>
      <c r="G833" s="2" t="s">
        <v>9031</v>
      </c>
      <c r="H833" s="2" t="s">
        <v>9032</v>
      </c>
      <c r="I833">
        <v>14.15</v>
      </c>
      <c r="J833">
        <v>13.63</v>
      </c>
      <c r="K833" s="2" t="s">
        <v>9033</v>
      </c>
      <c r="L833">
        <v>14.12</v>
      </c>
      <c r="M833">
        <v>20.6</v>
      </c>
      <c r="N833">
        <v>100</v>
      </c>
      <c r="O833" s="2" t="s">
        <v>3</v>
      </c>
      <c r="P833" s="2" t="s">
        <v>3</v>
      </c>
      <c r="Q833" s="2" t="s">
        <v>4</v>
      </c>
      <c r="R833" s="1">
        <v>40374</v>
      </c>
      <c r="S833" s="2" t="s">
        <v>65</v>
      </c>
      <c r="T833" s="2" t="s">
        <v>64</v>
      </c>
      <c r="U833" s="2" t="s">
        <v>66</v>
      </c>
      <c r="V833" s="2" t="s">
        <v>66</v>
      </c>
      <c r="W833">
        <v>45.55</v>
      </c>
      <c r="X833" s="3">
        <v>1079.2</v>
      </c>
      <c r="Y833">
        <v>793.83</v>
      </c>
      <c r="Z833" s="3">
        <v>21950.3</v>
      </c>
    </row>
    <row r="834" spans="1:26" hidden="1">
      <c r="B834">
        <f t="shared" si="21"/>
        <v>0</v>
      </c>
      <c r="C834" s="2" t="s">
        <v>9034</v>
      </c>
      <c r="D834" s="2" t="s">
        <v>9035</v>
      </c>
      <c r="E834" s="2" t="s">
        <v>143</v>
      </c>
      <c r="F834">
        <v>432.22</v>
      </c>
      <c r="G834" s="2" t="s">
        <v>9036</v>
      </c>
      <c r="H834" s="2" t="s">
        <v>9037</v>
      </c>
      <c r="I834">
        <v>60.21</v>
      </c>
      <c r="J834">
        <v>60.5</v>
      </c>
      <c r="K834" s="2" t="s">
        <v>9038</v>
      </c>
      <c r="L834">
        <v>23.19</v>
      </c>
      <c r="M834">
        <v>23.19</v>
      </c>
      <c r="N834">
        <v>100</v>
      </c>
      <c r="O834" s="2" t="s">
        <v>3</v>
      </c>
      <c r="P834" s="2" t="s">
        <v>3</v>
      </c>
      <c r="Q834" s="2" t="s">
        <v>4</v>
      </c>
      <c r="R834" s="1">
        <v>40371</v>
      </c>
      <c r="S834" s="2" t="s">
        <v>144</v>
      </c>
      <c r="T834" s="2" t="s">
        <v>99</v>
      </c>
      <c r="U834" s="2" t="s">
        <v>25</v>
      </c>
      <c r="V834" s="2" t="s">
        <v>145</v>
      </c>
      <c r="W834">
        <v>94.5</v>
      </c>
      <c r="X834" s="3">
        <v>62640</v>
      </c>
      <c r="Y834">
        <v>84.19</v>
      </c>
      <c r="Z834" s="3">
        <v>87191</v>
      </c>
    </row>
    <row r="835" spans="1:26" hidden="1">
      <c r="B835">
        <f t="shared" ref="B835:B898" si="23">IF(U835=V835,1,0)</f>
        <v>0</v>
      </c>
      <c r="C835" s="2" t="s">
        <v>9039</v>
      </c>
      <c r="D835" s="2" t="s">
        <v>9040</v>
      </c>
      <c r="E835" s="2" t="s">
        <v>9041</v>
      </c>
      <c r="F835">
        <v>100.14</v>
      </c>
      <c r="G835" s="2" t="s">
        <v>9042</v>
      </c>
      <c r="H835" s="2" t="s">
        <v>9043</v>
      </c>
      <c r="I835">
        <v>0.35</v>
      </c>
      <c r="J835">
        <v>0.45</v>
      </c>
      <c r="K835" s="2" t="s">
        <v>2946</v>
      </c>
      <c r="N835">
        <v>82</v>
      </c>
      <c r="O835" s="2" t="s">
        <v>3</v>
      </c>
      <c r="P835" s="2" t="s">
        <v>3</v>
      </c>
      <c r="Q835" s="2" t="s">
        <v>4</v>
      </c>
      <c r="R835" s="1">
        <v>40359</v>
      </c>
      <c r="S835" s="2" t="s">
        <v>1973</v>
      </c>
      <c r="T835" s="2" t="s">
        <v>1973</v>
      </c>
      <c r="U835" s="2" t="s">
        <v>813</v>
      </c>
      <c r="V835" s="2" t="s">
        <v>1178</v>
      </c>
      <c r="W835">
        <v>13.31</v>
      </c>
      <c r="X835">
        <v>1.68</v>
      </c>
      <c r="Y835">
        <v>37.17</v>
      </c>
      <c r="Z835">
        <v>9.7200000000000006</v>
      </c>
    </row>
    <row r="836" spans="1:26" hidden="1">
      <c r="A836">
        <f>IF(S836=T836,1,0)</f>
        <v>1</v>
      </c>
      <c r="B836">
        <f t="shared" si="23"/>
        <v>1</v>
      </c>
      <c r="C836" s="2" t="s">
        <v>9044</v>
      </c>
      <c r="D836" s="2" t="s">
        <v>9045</v>
      </c>
      <c r="E836" s="2" t="s">
        <v>9046</v>
      </c>
      <c r="F836">
        <v>75</v>
      </c>
      <c r="G836" s="2" t="s">
        <v>9047</v>
      </c>
      <c r="H836" s="2" t="s">
        <v>9048</v>
      </c>
      <c r="I836">
        <v>19.100000000000001</v>
      </c>
      <c r="J836">
        <v>18.5</v>
      </c>
      <c r="K836" s="2" t="s">
        <v>2946</v>
      </c>
      <c r="N836">
        <v>100</v>
      </c>
      <c r="O836" s="2" t="s">
        <v>3</v>
      </c>
      <c r="P836" s="2" t="s">
        <v>3</v>
      </c>
      <c r="Q836" s="2" t="s">
        <v>4</v>
      </c>
      <c r="R836" s="1">
        <v>40366</v>
      </c>
      <c r="S836" s="2" t="s">
        <v>5</v>
      </c>
      <c r="T836" s="2" t="s">
        <v>5</v>
      </c>
      <c r="U836" s="2" t="s">
        <v>85</v>
      </c>
      <c r="V836" s="2" t="s">
        <v>85</v>
      </c>
      <c r="W836">
        <v>9.1300000000000008</v>
      </c>
      <c r="X836">
        <v>140.97999999999999</v>
      </c>
      <c r="Y836">
        <v>10.77</v>
      </c>
      <c r="Z836">
        <v>177.51</v>
      </c>
    </row>
    <row r="837" spans="1:26" hidden="1">
      <c r="A837">
        <f>IF(S837=T837,1,0)</f>
        <v>1</v>
      </c>
      <c r="B837">
        <f t="shared" si="23"/>
        <v>1</v>
      </c>
      <c r="C837" s="2" t="s">
        <v>9049</v>
      </c>
      <c r="D837" s="2" t="s">
        <v>9050</v>
      </c>
      <c r="E837" s="2" t="s">
        <v>9051</v>
      </c>
      <c r="F837">
        <v>62</v>
      </c>
      <c r="G837" s="2" t="s">
        <v>9052</v>
      </c>
      <c r="H837" s="2" t="s">
        <v>9053</v>
      </c>
      <c r="I837">
        <v>5.74</v>
      </c>
      <c r="J837">
        <v>5.79</v>
      </c>
      <c r="K837" s="2" t="s">
        <v>2946</v>
      </c>
      <c r="N837">
        <v>100</v>
      </c>
      <c r="O837" s="2" t="s">
        <v>3</v>
      </c>
      <c r="P837" s="2" t="s">
        <v>3</v>
      </c>
      <c r="Q837" s="2" t="s">
        <v>4</v>
      </c>
      <c r="R837" s="1">
        <v>40360</v>
      </c>
      <c r="S837" s="2" t="s">
        <v>371</v>
      </c>
      <c r="T837" s="2" t="s">
        <v>371</v>
      </c>
      <c r="U837" s="2" t="s">
        <v>372</v>
      </c>
      <c r="V837" s="2" t="s">
        <v>372</v>
      </c>
      <c r="W837">
        <v>371.16</v>
      </c>
      <c r="X837">
        <v>853.22</v>
      </c>
      <c r="Y837">
        <v>111.5</v>
      </c>
      <c r="Z837" s="3">
        <v>1263.7</v>
      </c>
    </row>
    <row r="838" spans="1:26" hidden="1">
      <c r="B838">
        <f t="shared" si="23"/>
        <v>0</v>
      </c>
      <c r="C838" s="2" t="s">
        <v>9054</v>
      </c>
      <c r="D838" s="2" t="s">
        <v>9055</v>
      </c>
      <c r="E838" s="2" t="s">
        <v>9056</v>
      </c>
      <c r="F838">
        <v>417.94</v>
      </c>
      <c r="G838" s="2" t="s">
        <v>9057</v>
      </c>
      <c r="H838" s="2" t="s">
        <v>9058</v>
      </c>
      <c r="I838">
        <v>32.72</v>
      </c>
      <c r="J838">
        <v>32.909999999999997</v>
      </c>
      <c r="K838" s="2" t="s">
        <v>9059</v>
      </c>
      <c r="L838">
        <v>27.4</v>
      </c>
      <c r="M838">
        <v>27.25</v>
      </c>
      <c r="N838">
        <v>100</v>
      </c>
      <c r="O838" s="2" t="s">
        <v>3</v>
      </c>
      <c r="P838" s="2" t="s">
        <v>3</v>
      </c>
      <c r="Q838" s="2" t="s">
        <v>4</v>
      </c>
      <c r="R838" s="1">
        <v>40466</v>
      </c>
      <c r="S838" s="2" t="s">
        <v>247</v>
      </c>
      <c r="T838" s="2" t="s">
        <v>501</v>
      </c>
      <c r="U838" s="2" t="s">
        <v>248</v>
      </c>
      <c r="V838" s="2" t="s">
        <v>2776</v>
      </c>
      <c r="W838">
        <v>230.82</v>
      </c>
      <c r="X838" s="3">
        <v>2546.1</v>
      </c>
      <c r="Y838">
        <v>216.28</v>
      </c>
      <c r="Z838" s="3">
        <v>2071.3000000000002</v>
      </c>
    </row>
    <row r="839" spans="1:26" hidden="1">
      <c r="B839">
        <f t="shared" si="23"/>
        <v>0</v>
      </c>
      <c r="C839" s="2" t="s">
        <v>9060</v>
      </c>
      <c r="D839" s="2" t="s">
        <v>9061</v>
      </c>
      <c r="E839" s="2" t="s">
        <v>9062</v>
      </c>
      <c r="F839">
        <v>320.60000000000002</v>
      </c>
      <c r="G839" s="2" t="s">
        <v>9063</v>
      </c>
      <c r="H839" s="2" t="s">
        <v>9378</v>
      </c>
      <c r="I839">
        <v>24.32</v>
      </c>
      <c r="J839">
        <v>23.95</v>
      </c>
      <c r="K839" s="2" t="s">
        <v>9064</v>
      </c>
      <c r="N839">
        <v>100</v>
      </c>
      <c r="O839" s="2" t="s">
        <v>3</v>
      </c>
      <c r="P839" s="2" t="s">
        <v>3</v>
      </c>
      <c r="Q839" s="2" t="s">
        <v>4</v>
      </c>
      <c r="R839" s="1">
        <v>40639</v>
      </c>
      <c r="S839" s="2" t="s">
        <v>1210</v>
      </c>
      <c r="T839" s="2" t="s">
        <v>1326</v>
      </c>
      <c r="U839" s="2" t="s">
        <v>211</v>
      </c>
      <c r="V839" s="2" t="s">
        <v>179</v>
      </c>
      <c r="W839" s="3">
        <v>3240.7</v>
      </c>
      <c r="X839" s="3">
        <v>12807.48</v>
      </c>
      <c r="Y839" s="3">
        <v>1098.5999999999999</v>
      </c>
      <c r="Z839" s="3">
        <v>10280.61</v>
      </c>
    </row>
    <row r="840" spans="1:26" hidden="1">
      <c r="B840">
        <f t="shared" si="23"/>
        <v>0</v>
      </c>
      <c r="C840" s="2" t="s">
        <v>9065</v>
      </c>
      <c r="D840" s="2" t="s">
        <v>9066</v>
      </c>
      <c r="E840" s="2" t="s">
        <v>7054</v>
      </c>
      <c r="F840">
        <v>12.5</v>
      </c>
      <c r="G840" s="2" t="s">
        <v>9067</v>
      </c>
      <c r="H840" s="2" t="s">
        <v>9068</v>
      </c>
      <c r="I840">
        <v>1.36</v>
      </c>
      <c r="J840">
        <v>1.32</v>
      </c>
      <c r="K840" s="2" t="s">
        <v>2946</v>
      </c>
      <c r="N840">
        <v>100</v>
      </c>
      <c r="O840" s="2" t="s">
        <v>3</v>
      </c>
      <c r="P840" s="2" t="s">
        <v>3</v>
      </c>
      <c r="Q840" s="2" t="s">
        <v>4</v>
      </c>
      <c r="R840" s="1">
        <v>40353</v>
      </c>
      <c r="S840" s="2" t="s">
        <v>5</v>
      </c>
      <c r="T840" s="2" t="s">
        <v>48</v>
      </c>
      <c r="U840" s="2" t="s">
        <v>85</v>
      </c>
      <c r="V840" s="2" t="s">
        <v>7</v>
      </c>
      <c r="W840">
        <v>3.88</v>
      </c>
      <c r="X840">
        <v>19.309999999999999</v>
      </c>
      <c r="Y840">
        <v>1.0900000000000001</v>
      </c>
      <c r="Z840">
        <v>21.83</v>
      </c>
    </row>
    <row r="841" spans="1:26" hidden="1">
      <c r="A841">
        <f>IF(S841=T841,1,0)</f>
        <v>1</v>
      </c>
      <c r="B841">
        <f t="shared" si="23"/>
        <v>1</v>
      </c>
      <c r="C841" s="2" t="s">
        <v>9069</v>
      </c>
      <c r="D841" s="2" t="s">
        <v>9070</v>
      </c>
      <c r="E841" s="2" t="s">
        <v>2043</v>
      </c>
      <c r="F841">
        <v>19.649999999999999</v>
      </c>
      <c r="G841" s="2" t="s">
        <v>9071</v>
      </c>
      <c r="H841" s="2" t="s">
        <v>9072</v>
      </c>
      <c r="I841">
        <v>11.5</v>
      </c>
      <c r="J841">
        <v>11.48</v>
      </c>
      <c r="K841" s="2" t="s">
        <v>9073</v>
      </c>
      <c r="L841">
        <v>1.1299999999999999</v>
      </c>
      <c r="M841">
        <v>1.1200000000000001</v>
      </c>
      <c r="N841">
        <v>100</v>
      </c>
      <c r="O841" s="2" t="s">
        <v>3</v>
      </c>
      <c r="P841" s="2" t="s">
        <v>3</v>
      </c>
      <c r="Q841" s="2" t="s">
        <v>4</v>
      </c>
      <c r="R841" s="1">
        <v>40351</v>
      </c>
      <c r="S841" s="2" t="s">
        <v>5</v>
      </c>
      <c r="T841" s="2" t="s">
        <v>5</v>
      </c>
      <c r="U841" s="2" t="s">
        <v>85</v>
      </c>
      <c r="V841" s="2" t="s">
        <v>85</v>
      </c>
      <c r="W841">
        <v>9.3800000000000008</v>
      </c>
      <c r="X841">
        <v>674.14</v>
      </c>
      <c r="Y841">
        <v>8.68</v>
      </c>
      <c r="Z841" s="3">
        <v>1051.73</v>
      </c>
    </row>
    <row r="842" spans="1:26" hidden="1">
      <c r="B842">
        <f t="shared" si="23"/>
        <v>0</v>
      </c>
      <c r="C842" s="2" t="s">
        <v>9074</v>
      </c>
      <c r="D842" s="2" t="s">
        <v>9075</v>
      </c>
      <c r="E842" s="2" t="s">
        <v>9076</v>
      </c>
      <c r="F842">
        <v>0.18</v>
      </c>
      <c r="G842" s="2" t="s">
        <v>9077</v>
      </c>
      <c r="H842" s="2" t="s">
        <v>9078</v>
      </c>
      <c r="I842">
        <v>7</v>
      </c>
      <c r="J842">
        <v>7.02</v>
      </c>
      <c r="K842" s="2" t="s">
        <v>2946</v>
      </c>
      <c r="N842">
        <v>100</v>
      </c>
      <c r="O842" s="2" t="s">
        <v>3</v>
      </c>
      <c r="P842" s="2" t="s">
        <v>3</v>
      </c>
      <c r="Q842" s="2" t="s">
        <v>4</v>
      </c>
      <c r="R842" s="1">
        <v>40211</v>
      </c>
      <c r="S842" s="2" t="s">
        <v>76</v>
      </c>
      <c r="T842" s="2" t="s">
        <v>514</v>
      </c>
      <c r="U842" s="2" t="s">
        <v>78</v>
      </c>
      <c r="V842" s="2" t="s">
        <v>146</v>
      </c>
      <c r="W842">
        <v>0.19</v>
      </c>
      <c r="X842">
        <v>1.22</v>
      </c>
      <c r="Y842">
        <v>0.05</v>
      </c>
      <c r="Z842">
        <v>3.75</v>
      </c>
    </row>
    <row r="843" spans="1:26" hidden="1">
      <c r="A843">
        <f>IF(S843=T843,1,0)</f>
        <v>0</v>
      </c>
      <c r="B843">
        <f t="shared" si="23"/>
        <v>1</v>
      </c>
      <c r="C843" s="2" t="s">
        <v>9079</v>
      </c>
      <c r="D843" s="2" t="s">
        <v>9080</v>
      </c>
      <c r="E843" s="2" t="s">
        <v>6371</v>
      </c>
      <c r="F843" s="3">
        <v>1162.53</v>
      </c>
      <c r="G843" s="2" t="s">
        <v>9081</v>
      </c>
      <c r="H843" s="2" t="s">
        <v>9082</v>
      </c>
      <c r="I843">
        <v>57.28</v>
      </c>
      <c r="J843">
        <v>55.66</v>
      </c>
      <c r="K843" s="2" t="s">
        <v>9083</v>
      </c>
      <c r="L843">
        <v>52.66</v>
      </c>
      <c r="M843">
        <v>52.68</v>
      </c>
      <c r="N843">
        <v>100</v>
      </c>
      <c r="O843" s="2" t="s">
        <v>3</v>
      </c>
      <c r="P843" s="2" t="s">
        <v>3</v>
      </c>
      <c r="Q843" s="2" t="s">
        <v>4</v>
      </c>
      <c r="R843" s="1">
        <v>40350</v>
      </c>
      <c r="S843" s="2" t="s">
        <v>930</v>
      </c>
      <c r="T843" s="2" t="s">
        <v>2701</v>
      </c>
      <c r="U843" s="2" t="s">
        <v>304</v>
      </c>
      <c r="V843" s="2" t="s">
        <v>304</v>
      </c>
      <c r="W843">
        <v>589.48</v>
      </c>
      <c r="X843" s="3">
        <v>3934.1</v>
      </c>
      <c r="Y843">
        <v>507.61</v>
      </c>
      <c r="Z843" s="3">
        <v>5280.8</v>
      </c>
    </row>
    <row r="844" spans="1:26" hidden="1">
      <c r="B844">
        <f t="shared" si="23"/>
        <v>0</v>
      </c>
      <c r="C844" s="2" t="s">
        <v>9084</v>
      </c>
      <c r="D844" s="2" t="s">
        <v>9085</v>
      </c>
      <c r="E844" s="2" t="s">
        <v>9086</v>
      </c>
      <c r="F844">
        <v>6.65</v>
      </c>
      <c r="G844" s="2" t="s">
        <v>9087</v>
      </c>
      <c r="H844" s="2" t="s">
        <v>9088</v>
      </c>
      <c r="I844">
        <v>0.77</v>
      </c>
      <c r="J844">
        <v>0.77</v>
      </c>
      <c r="K844" s="2" t="s">
        <v>2946</v>
      </c>
      <c r="N844">
        <v>100</v>
      </c>
      <c r="O844" s="2" t="s">
        <v>3</v>
      </c>
      <c r="P844" s="2" t="s">
        <v>3</v>
      </c>
      <c r="Q844" s="2" t="s">
        <v>4</v>
      </c>
      <c r="R844" s="1">
        <v>40348</v>
      </c>
      <c r="S844" s="2" t="s">
        <v>124</v>
      </c>
      <c r="T844" s="2" t="s">
        <v>59</v>
      </c>
      <c r="U844" s="2" t="s">
        <v>618</v>
      </c>
      <c r="V844" s="2" t="s">
        <v>38</v>
      </c>
      <c r="W844">
        <v>9.25</v>
      </c>
      <c r="X844">
        <v>6.14</v>
      </c>
      <c r="Y844">
        <v>18.88</v>
      </c>
      <c r="Z844">
        <v>12.66</v>
      </c>
    </row>
    <row r="845" spans="1:26" hidden="1">
      <c r="A845">
        <f>IF(S845=T845,1,0)</f>
        <v>1</v>
      </c>
      <c r="B845">
        <f t="shared" si="23"/>
        <v>1</v>
      </c>
      <c r="C845" s="2" t="s">
        <v>9089</v>
      </c>
      <c r="D845" s="2" t="s">
        <v>9090</v>
      </c>
      <c r="E845" s="2" t="s">
        <v>9091</v>
      </c>
      <c r="F845">
        <v>135</v>
      </c>
      <c r="G845" s="2" t="s">
        <v>9092</v>
      </c>
      <c r="H845" s="2" t="s">
        <v>9093</v>
      </c>
      <c r="K845" s="2" t="s">
        <v>2946</v>
      </c>
      <c r="N845">
        <v>100</v>
      </c>
      <c r="O845" s="2" t="s">
        <v>3</v>
      </c>
      <c r="P845" s="2" t="s">
        <v>3</v>
      </c>
      <c r="Q845" s="2" t="s">
        <v>4</v>
      </c>
      <c r="R845" s="1">
        <v>40346</v>
      </c>
      <c r="S845" s="2" t="s">
        <v>12</v>
      </c>
      <c r="T845" s="2" t="s">
        <v>12</v>
      </c>
      <c r="U845" s="2" t="s">
        <v>7</v>
      </c>
      <c r="V845" s="2" t="s">
        <v>7</v>
      </c>
      <c r="W845">
        <v>85.87</v>
      </c>
      <c r="X845">
        <v>103.78</v>
      </c>
      <c r="Y845">
        <v>130.74</v>
      </c>
      <c r="Z845">
        <v>120.21</v>
      </c>
    </row>
    <row r="846" spans="1:26" hidden="1">
      <c r="B846">
        <f t="shared" si="23"/>
        <v>0</v>
      </c>
      <c r="C846" s="2" t="s">
        <v>9094</v>
      </c>
      <c r="D846" s="2" t="s">
        <v>9095</v>
      </c>
      <c r="E846" s="2" t="s">
        <v>9096</v>
      </c>
      <c r="F846">
        <v>17.2</v>
      </c>
      <c r="G846" s="2" t="s">
        <v>9379</v>
      </c>
      <c r="H846" s="2" t="s">
        <v>9097</v>
      </c>
      <c r="I846">
        <v>2.4900000000000002</v>
      </c>
      <c r="J846">
        <v>2.6</v>
      </c>
      <c r="K846" s="2" t="s">
        <v>2946</v>
      </c>
      <c r="N846">
        <v>100</v>
      </c>
      <c r="O846" s="2" t="s">
        <v>3</v>
      </c>
      <c r="P846" s="2" t="s">
        <v>3</v>
      </c>
      <c r="Q846" s="2" t="s">
        <v>4</v>
      </c>
      <c r="R846" s="1">
        <v>40344</v>
      </c>
      <c r="S846" s="2" t="s">
        <v>191</v>
      </c>
      <c r="T846" s="2" t="s">
        <v>144</v>
      </c>
      <c r="U846" s="2" t="s">
        <v>25</v>
      </c>
      <c r="V846" s="2" t="s">
        <v>536</v>
      </c>
      <c r="W846">
        <v>9.8000000000000007</v>
      </c>
      <c r="X846">
        <v>40.67</v>
      </c>
      <c r="Y846">
        <v>6.44</v>
      </c>
      <c r="Z846">
        <v>114.87</v>
      </c>
    </row>
    <row r="847" spans="1:26" hidden="1">
      <c r="A847">
        <f>IF(S847=T847,1,0)</f>
        <v>0</v>
      </c>
      <c r="B847">
        <f t="shared" si="23"/>
        <v>1</v>
      </c>
      <c r="C847" s="2" t="s">
        <v>9098</v>
      </c>
      <c r="D847" s="2" t="s">
        <v>9099</v>
      </c>
      <c r="E847" s="2" t="s">
        <v>9100</v>
      </c>
      <c r="F847">
        <v>229.03</v>
      </c>
      <c r="G847" s="2" t="s">
        <v>9101</v>
      </c>
      <c r="H847" s="2" t="s">
        <v>9102</v>
      </c>
      <c r="I847">
        <v>12.8</v>
      </c>
      <c r="J847">
        <v>13.23</v>
      </c>
      <c r="K847" s="2" t="s">
        <v>9103</v>
      </c>
      <c r="L847">
        <v>6.89</v>
      </c>
      <c r="M847">
        <v>7.05</v>
      </c>
      <c r="N847">
        <v>100</v>
      </c>
      <c r="O847" s="2" t="s">
        <v>3</v>
      </c>
      <c r="P847" s="2" t="s">
        <v>3</v>
      </c>
      <c r="Q847" s="2" t="s">
        <v>4</v>
      </c>
      <c r="R847" s="1">
        <v>40339</v>
      </c>
      <c r="S847" s="2" t="s">
        <v>2378</v>
      </c>
      <c r="T847" s="2" t="s">
        <v>221</v>
      </c>
      <c r="U847" s="2" t="s">
        <v>223</v>
      </c>
      <c r="V847" s="2" t="s">
        <v>223</v>
      </c>
      <c r="W847">
        <v>538.53</v>
      </c>
      <c r="X847" s="3">
        <v>3866.4</v>
      </c>
      <c r="Y847" s="3">
        <v>2278.61</v>
      </c>
      <c r="Z847" s="3">
        <v>14240.9</v>
      </c>
    </row>
    <row r="848" spans="1:26" hidden="1">
      <c r="B848">
        <f t="shared" si="23"/>
        <v>0</v>
      </c>
      <c r="C848" s="2" t="s">
        <v>9104</v>
      </c>
      <c r="D848" s="2" t="s">
        <v>9105</v>
      </c>
      <c r="E848" s="2" t="s">
        <v>9106</v>
      </c>
      <c r="F848" s="3">
        <v>1139.01</v>
      </c>
      <c r="G848" s="2" t="s">
        <v>9107</v>
      </c>
      <c r="H848" s="2" t="s">
        <v>9380</v>
      </c>
      <c r="I848">
        <v>55.86</v>
      </c>
      <c r="J848">
        <v>56.37</v>
      </c>
      <c r="K848" s="2" t="s">
        <v>9108</v>
      </c>
      <c r="L848">
        <v>36.65</v>
      </c>
      <c r="M848">
        <v>36.57</v>
      </c>
      <c r="N848">
        <v>100</v>
      </c>
      <c r="O848" s="2" t="s">
        <v>3</v>
      </c>
      <c r="P848" s="2" t="s">
        <v>3</v>
      </c>
      <c r="Q848" s="2" t="s">
        <v>4</v>
      </c>
      <c r="R848" s="1">
        <v>40340</v>
      </c>
      <c r="S848" s="2" t="s">
        <v>1711</v>
      </c>
      <c r="T848" s="2" t="s">
        <v>1711</v>
      </c>
      <c r="U848" s="2" t="s">
        <v>120</v>
      </c>
      <c r="V848" s="2" t="s">
        <v>534</v>
      </c>
      <c r="W848" s="3">
        <v>2095.59</v>
      </c>
      <c r="X848" s="3">
        <v>2102.4699999999998</v>
      </c>
      <c r="Y848" s="3">
        <v>3355.08</v>
      </c>
      <c r="Z848" s="3">
        <v>3120.97</v>
      </c>
    </row>
    <row r="849" spans="1:26" hidden="1">
      <c r="B849">
        <f t="shared" si="23"/>
        <v>0</v>
      </c>
      <c r="C849" s="2" t="s">
        <v>9109</v>
      </c>
      <c r="D849" s="2" t="s">
        <v>9110</v>
      </c>
      <c r="E849" s="2" t="s">
        <v>876</v>
      </c>
      <c r="F849">
        <v>324.89</v>
      </c>
      <c r="G849" s="2" t="s">
        <v>9111</v>
      </c>
      <c r="H849" s="2" t="s">
        <v>9112</v>
      </c>
      <c r="I849">
        <v>21.26</v>
      </c>
      <c r="J849">
        <v>21.75</v>
      </c>
      <c r="K849" s="2" t="s">
        <v>9113</v>
      </c>
      <c r="L849">
        <v>11.96</v>
      </c>
      <c r="M849">
        <v>11.9</v>
      </c>
      <c r="N849">
        <v>100</v>
      </c>
      <c r="O849" s="2" t="s">
        <v>3</v>
      </c>
      <c r="P849" s="2" t="s">
        <v>3</v>
      </c>
      <c r="Q849" s="2" t="s">
        <v>4</v>
      </c>
      <c r="R849" s="1">
        <v>40339</v>
      </c>
      <c r="S849" s="2" t="s">
        <v>109</v>
      </c>
      <c r="T849" s="2" t="s">
        <v>5</v>
      </c>
      <c r="U849" s="2" t="s">
        <v>110</v>
      </c>
      <c r="V849" s="2" t="s">
        <v>85</v>
      </c>
      <c r="W849">
        <v>71.97</v>
      </c>
      <c r="X849" s="3">
        <v>1345.45</v>
      </c>
      <c r="Y849">
        <v>114.65</v>
      </c>
      <c r="Z849" s="3">
        <v>2734.97</v>
      </c>
    </row>
    <row r="850" spans="1:26" hidden="1">
      <c r="A850">
        <f>IF(S850=T850,1,0)</f>
        <v>0</v>
      </c>
      <c r="B850">
        <f t="shared" si="23"/>
        <v>1</v>
      </c>
      <c r="C850" s="2" t="s">
        <v>9114</v>
      </c>
      <c r="D850" s="2" t="s">
        <v>9115</v>
      </c>
      <c r="E850" s="2" t="s">
        <v>2684</v>
      </c>
      <c r="F850">
        <v>24.5</v>
      </c>
      <c r="G850" s="2" t="s">
        <v>9116</v>
      </c>
      <c r="H850" s="2" t="s">
        <v>9117</v>
      </c>
      <c r="I850">
        <v>1.65</v>
      </c>
      <c r="J850">
        <v>1.61</v>
      </c>
      <c r="K850" s="2" t="s">
        <v>2946</v>
      </c>
      <c r="N850">
        <v>100</v>
      </c>
      <c r="O850" s="2" t="s">
        <v>3</v>
      </c>
      <c r="P850" s="2" t="s">
        <v>3</v>
      </c>
      <c r="Q850" s="2" t="s">
        <v>4</v>
      </c>
      <c r="R850" s="1">
        <v>40743</v>
      </c>
      <c r="S850" s="2" t="s">
        <v>264</v>
      </c>
      <c r="T850" s="2" t="s">
        <v>908</v>
      </c>
      <c r="U850" s="2" t="s">
        <v>266</v>
      </c>
      <c r="V850" s="2" t="s">
        <v>266</v>
      </c>
      <c r="W850">
        <v>85.92</v>
      </c>
      <c r="X850">
        <v>96.36</v>
      </c>
      <c r="Y850">
        <v>33.53</v>
      </c>
      <c r="Z850">
        <v>132.28</v>
      </c>
    </row>
    <row r="851" spans="1:26" hidden="1">
      <c r="B851">
        <f t="shared" si="23"/>
        <v>0</v>
      </c>
      <c r="C851" s="2" t="s">
        <v>9118</v>
      </c>
      <c r="D851" s="2" t="s">
        <v>9119</v>
      </c>
      <c r="E851" s="2" t="s">
        <v>9120</v>
      </c>
      <c r="F851" s="3">
        <v>1305.05</v>
      </c>
      <c r="G851" s="2" t="s">
        <v>9121</v>
      </c>
      <c r="H851" s="2" t="s">
        <v>9381</v>
      </c>
      <c r="I851">
        <v>16.64</v>
      </c>
      <c r="J851">
        <v>17.21</v>
      </c>
      <c r="K851" s="2" t="s">
        <v>9122</v>
      </c>
      <c r="L851">
        <v>19.02</v>
      </c>
      <c r="M851">
        <v>19.43</v>
      </c>
      <c r="N851">
        <v>100</v>
      </c>
      <c r="O851" s="2" t="s">
        <v>3</v>
      </c>
      <c r="P851" s="2" t="s">
        <v>3</v>
      </c>
      <c r="Q851" s="2" t="s">
        <v>4</v>
      </c>
      <c r="R851" s="1">
        <v>40338</v>
      </c>
      <c r="S851" s="2" t="s">
        <v>5</v>
      </c>
      <c r="T851" s="2" t="s">
        <v>161</v>
      </c>
      <c r="U851" s="2" t="s">
        <v>7</v>
      </c>
      <c r="V851" s="2" t="s">
        <v>85</v>
      </c>
      <c r="W851">
        <v>517.38</v>
      </c>
      <c r="X851">
        <v>548.44000000000005</v>
      </c>
      <c r="Y851">
        <v>604.16</v>
      </c>
      <c r="Z851">
        <v>952.66</v>
      </c>
    </row>
    <row r="852" spans="1:26" hidden="1">
      <c r="B852">
        <f t="shared" si="23"/>
        <v>0</v>
      </c>
      <c r="C852" s="2" t="s">
        <v>9123</v>
      </c>
      <c r="D852" s="2" t="s">
        <v>9124</v>
      </c>
      <c r="E852" s="2" t="s">
        <v>9125</v>
      </c>
      <c r="F852">
        <v>41.25</v>
      </c>
      <c r="G852" s="2" t="s">
        <v>9126</v>
      </c>
      <c r="H852" s="2" t="s">
        <v>9127</v>
      </c>
      <c r="I852">
        <v>25.73</v>
      </c>
      <c r="J852">
        <v>26.09</v>
      </c>
      <c r="K852" s="2" t="s">
        <v>9128</v>
      </c>
      <c r="L852">
        <v>0.33</v>
      </c>
      <c r="M852">
        <v>0.33</v>
      </c>
      <c r="N852">
        <v>100</v>
      </c>
      <c r="O852" s="2" t="s">
        <v>3</v>
      </c>
      <c r="P852" s="2" t="s">
        <v>3</v>
      </c>
      <c r="Q852" s="2" t="s">
        <v>4</v>
      </c>
      <c r="R852" s="1">
        <v>40331</v>
      </c>
      <c r="S852" s="2" t="s">
        <v>9129</v>
      </c>
      <c r="T852" s="2" t="s">
        <v>9129</v>
      </c>
      <c r="U852" s="2" t="s">
        <v>536</v>
      </c>
      <c r="V852" s="2" t="s">
        <v>38</v>
      </c>
      <c r="W852">
        <v>62.93</v>
      </c>
      <c r="X852" s="3">
        <v>1329.39</v>
      </c>
      <c r="Y852">
        <v>42.63</v>
      </c>
      <c r="Z852" s="3">
        <v>1677.69</v>
      </c>
    </row>
    <row r="853" spans="1:26" hidden="1">
      <c r="B853">
        <f t="shared" si="23"/>
        <v>0</v>
      </c>
      <c r="C853" s="2" t="s">
        <v>9130</v>
      </c>
      <c r="D853" s="2" t="s">
        <v>9131</v>
      </c>
      <c r="E853" s="2" t="s">
        <v>8547</v>
      </c>
      <c r="F853">
        <v>323.32</v>
      </c>
      <c r="G853" s="2" t="s">
        <v>9132</v>
      </c>
      <c r="H853" s="2" t="s">
        <v>9133</v>
      </c>
      <c r="I853">
        <v>10.71</v>
      </c>
      <c r="J853">
        <v>10.39</v>
      </c>
      <c r="K853" s="2" t="s">
        <v>9134</v>
      </c>
      <c r="L853">
        <v>8.7899999999999991</v>
      </c>
      <c r="M853">
        <v>8.7100000000000009</v>
      </c>
      <c r="N853">
        <v>100</v>
      </c>
      <c r="O853" s="2" t="s">
        <v>3</v>
      </c>
      <c r="P853" s="2" t="s">
        <v>3</v>
      </c>
      <c r="Q853" s="2" t="s">
        <v>4</v>
      </c>
      <c r="R853" s="1">
        <v>40331</v>
      </c>
      <c r="S853" s="2" t="s">
        <v>5</v>
      </c>
      <c r="T853" s="2" t="s">
        <v>5</v>
      </c>
      <c r="U853" s="2" t="s">
        <v>85</v>
      </c>
      <c r="V853" s="2" t="s">
        <v>7</v>
      </c>
      <c r="W853">
        <v>75.180000000000007</v>
      </c>
      <c r="X853">
        <v>104.35</v>
      </c>
      <c r="Y853">
        <v>196.61</v>
      </c>
      <c r="Z853">
        <v>95.34</v>
      </c>
    </row>
    <row r="854" spans="1:26" hidden="1">
      <c r="B854">
        <f t="shared" si="23"/>
        <v>0</v>
      </c>
      <c r="C854" s="2" t="s">
        <v>9135</v>
      </c>
      <c r="D854" s="2" t="s">
        <v>9136</v>
      </c>
      <c r="E854" s="2" t="s">
        <v>9137</v>
      </c>
      <c r="F854">
        <v>50</v>
      </c>
      <c r="G854" s="2" t="s">
        <v>9138</v>
      </c>
      <c r="H854" s="2" t="s">
        <v>9139</v>
      </c>
      <c r="I854">
        <v>11.26</v>
      </c>
      <c r="J854">
        <v>11.47</v>
      </c>
      <c r="K854" s="2" t="s">
        <v>2946</v>
      </c>
      <c r="L854">
        <v>0.95</v>
      </c>
      <c r="M854">
        <v>0.95</v>
      </c>
      <c r="N854">
        <v>100</v>
      </c>
      <c r="O854" s="2" t="s">
        <v>3</v>
      </c>
      <c r="P854" s="2" t="s">
        <v>3</v>
      </c>
      <c r="Q854" s="2" t="s">
        <v>4</v>
      </c>
      <c r="R854" s="1">
        <v>40325</v>
      </c>
      <c r="S854" s="2" t="s">
        <v>9140</v>
      </c>
      <c r="T854" s="2" t="s">
        <v>7880</v>
      </c>
      <c r="U854" s="2" t="s">
        <v>428</v>
      </c>
      <c r="V854" s="2" t="s">
        <v>72</v>
      </c>
      <c r="W854">
        <v>80.62</v>
      </c>
      <c r="X854">
        <v>250.16</v>
      </c>
      <c r="Y854">
        <v>33.06</v>
      </c>
      <c r="Z854">
        <v>108.22</v>
      </c>
    </row>
    <row r="855" spans="1:26" hidden="1">
      <c r="A855">
        <f>IF(S855=T855,1,0)</f>
        <v>1</v>
      </c>
      <c r="B855">
        <f t="shared" si="23"/>
        <v>1</v>
      </c>
      <c r="C855" s="2" t="s">
        <v>9141</v>
      </c>
      <c r="D855" s="2" t="s">
        <v>9142</v>
      </c>
      <c r="E855" s="2" t="s">
        <v>9143</v>
      </c>
      <c r="F855">
        <v>69.430000000000007</v>
      </c>
      <c r="G855" s="2" t="s">
        <v>9144</v>
      </c>
      <c r="H855" s="2" t="s">
        <v>9145</v>
      </c>
      <c r="I855">
        <v>8.91</v>
      </c>
      <c r="J855">
        <v>8.91</v>
      </c>
      <c r="K855" s="2" t="s">
        <v>9146</v>
      </c>
      <c r="L855">
        <v>7</v>
      </c>
      <c r="M855">
        <v>7.03</v>
      </c>
      <c r="N855">
        <v>100</v>
      </c>
      <c r="O855" s="2" t="s">
        <v>3</v>
      </c>
      <c r="P855" s="2" t="s">
        <v>3</v>
      </c>
      <c r="Q855" s="2" t="s">
        <v>4</v>
      </c>
      <c r="R855" s="1">
        <v>40324</v>
      </c>
      <c r="S855" s="2" t="s">
        <v>65</v>
      </c>
      <c r="T855" s="2" t="s">
        <v>65</v>
      </c>
      <c r="U855" s="2" t="s">
        <v>66</v>
      </c>
      <c r="V855" s="2" t="s">
        <v>66</v>
      </c>
      <c r="W855">
        <v>28.71</v>
      </c>
      <c r="X855">
        <v>130.54</v>
      </c>
      <c r="Y855">
        <v>571.29999999999995</v>
      </c>
      <c r="Z855" s="3">
        <v>2251.9</v>
      </c>
    </row>
    <row r="856" spans="1:26" hidden="1">
      <c r="A856">
        <f>IF(S856=T856,1,0)</f>
        <v>1</v>
      </c>
      <c r="B856">
        <f t="shared" si="23"/>
        <v>1</v>
      </c>
      <c r="C856" s="2" t="s">
        <v>9147</v>
      </c>
      <c r="D856" s="2" t="s">
        <v>9148</v>
      </c>
      <c r="E856" s="2" t="s">
        <v>9149</v>
      </c>
      <c r="F856">
        <v>103.6</v>
      </c>
      <c r="G856" s="2" t="s">
        <v>9150</v>
      </c>
      <c r="H856" s="2" t="s">
        <v>9151</v>
      </c>
      <c r="I856">
        <v>10.8</v>
      </c>
      <c r="J856">
        <v>10.89</v>
      </c>
      <c r="K856" s="2" t="s">
        <v>2946</v>
      </c>
      <c r="N856">
        <v>100</v>
      </c>
      <c r="O856" s="2" t="s">
        <v>3</v>
      </c>
      <c r="P856" s="2" t="s">
        <v>3</v>
      </c>
      <c r="Q856" s="2" t="s">
        <v>4</v>
      </c>
      <c r="R856" s="1">
        <v>40322</v>
      </c>
      <c r="S856" s="2" t="s">
        <v>109</v>
      </c>
      <c r="T856" s="2" t="s">
        <v>109</v>
      </c>
      <c r="U856" s="2" t="s">
        <v>110</v>
      </c>
      <c r="V856" s="2" t="s">
        <v>110</v>
      </c>
      <c r="W856">
        <v>4.68</v>
      </c>
      <c r="X856" s="3">
        <v>1387.3</v>
      </c>
      <c r="Y856">
        <v>29.97</v>
      </c>
      <c r="Z856" s="3">
        <v>3462.6</v>
      </c>
    </row>
    <row r="857" spans="1:26" hidden="1">
      <c r="A857">
        <f>IF(S857=T857,1,0)</f>
        <v>1</v>
      </c>
      <c r="B857">
        <f t="shared" si="23"/>
        <v>1</v>
      </c>
      <c r="C857" s="2" t="s">
        <v>9152</v>
      </c>
      <c r="D857" s="2" t="s">
        <v>9153</v>
      </c>
      <c r="E857" s="2" t="s">
        <v>760</v>
      </c>
      <c r="F857">
        <v>923.81</v>
      </c>
      <c r="G857" s="2" t="s">
        <v>9154</v>
      </c>
      <c r="H857" s="2" t="s">
        <v>9155</v>
      </c>
      <c r="I857">
        <v>29.17</v>
      </c>
      <c r="J857">
        <v>27.88</v>
      </c>
      <c r="K857" s="2" t="s">
        <v>9156</v>
      </c>
      <c r="L857">
        <v>26.75</v>
      </c>
      <c r="M857">
        <v>26.52</v>
      </c>
      <c r="N857">
        <v>100</v>
      </c>
      <c r="O857" s="2" t="s">
        <v>3</v>
      </c>
      <c r="P857" s="2" t="s">
        <v>3</v>
      </c>
      <c r="Q857" s="2" t="s">
        <v>4</v>
      </c>
      <c r="R857" s="1">
        <v>40322</v>
      </c>
      <c r="S857" s="2" t="s">
        <v>155</v>
      </c>
      <c r="T857" s="2" t="s">
        <v>155</v>
      </c>
      <c r="U857" s="2" t="s">
        <v>38</v>
      </c>
      <c r="V857" s="2" t="s">
        <v>38</v>
      </c>
      <c r="W857">
        <v>690.4</v>
      </c>
      <c r="X857" s="3">
        <v>1160.67</v>
      </c>
      <c r="Y857">
        <v>508.77</v>
      </c>
      <c r="Z857" s="3">
        <v>1089.3800000000001</v>
      </c>
    </row>
    <row r="858" spans="1:26" hidden="1">
      <c r="B858">
        <f t="shared" si="23"/>
        <v>0</v>
      </c>
      <c r="C858" s="2" t="s">
        <v>9157</v>
      </c>
      <c r="D858" s="2" t="s">
        <v>9158</v>
      </c>
      <c r="E858" s="2" t="s">
        <v>9159</v>
      </c>
      <c r="F858">
        <v>8.1999999999999993</v>
      </c>
      <c r="G858" s="2" t="s">
        <v>9160</v>
      </c>
      <c r="H858" s="2" t="s">
        <v>9161</v>
      </c>
      <c r="I858">
        <v>1.5</v>
      </c>
      <c r="J858">
        <v>1.43</v>
      </c>
      <c r="K858" s="2" t="s">
        <v>2946</v>
      </c>
      <c r="N858">
        <v>100</v>
      </c>
      <c r="O858" s="2" t="s">
        <v>3</v>
      </c>
      <c r="P858" s="2" t="s">
        <v>3</v>
      </c>
      <c r="Q858" s="2" t="s">
        <v>4</v>
      </c>
      <c r="R858" s="1">
        <v>40317</v>
      </c>
      <c r="S858" s="2" t="s">
        <v>53</v>
      </c>
      <c r="T858" s="2" t="s">
        <v>554</v>
      </c>
      <c r="U858" s="2" t="s">
        <v>55</v>
      </c>
      <c r="V858" s="2" t="s">
        <v>280</v>
      </c>
      <c r="W858">
        <v>21.4</v>
      </c>
      <c r="X858">
        <v>29.43</v>
      </c>
      <c r="Y858">
        <v>9.35</v>
      </c>
      <c r="Z858">
        <v>34.630000000000003</v>
      </c>
    </row>
    <row r="859" spans="1:26" hidden="1">
      <c r="B859">
        <f t="shared" si="23"/>
        <v>0</v>
      </c>
      <c r="C859" s="2" t="s">
        <v>9162</v>
      </c>
      <c r="D859" s="2" t="s">
        <v>9163</v>
      </c>
      <c r="E859" s="2" t="s">
        <v>9164</v>
      </c>
      <c r="F859">
        <v>9.5</v>
      </c>
      <c r="G859" s="2" t="s">
        <v>9165</v>
      </c>
      <c r="H859" s="2" t="s">
        <v>9166</v>
      </c>
      <c r="I859">
        <v>0.55000000000000004</v>
      </c>
      <c r="J859">
        <v>0.55000000000000004</v>
      </c>
      <c r="K859" s="2" t="s">
        <v>2946</v>
      </c>
      <c r="N859">
        <v>100</v>
      </c>
      <c r="O859" s="2" t="s">
        <v>3</v>
      </c>
      <c r="P859" s="2" t="s">
        <v>3</v>
      </c>
      <c r="Q859" s="2" t="s">
        <v>4</v>
      </c>
      <c r="R859" s="1">
        <v>40317</v>
      </c>
      <c r="S859" s="2" t="s">
        <v>54</v>
      </c>
      <c r="T859" s="2" t="s">
        <v>1326</v>
      </c>
      <c r="U859" s="2" t="s">
        <v>55</v>
      </c>
      <c r="V859" s="2" t="s">
        <v>179</v>
      </c>
      <c r="W859">
        <v>2.2799999999999998</v>
      </c>
      <c r="X859">
        <v>32.92</v>
      </c>
      <c r="Y859">
        <v>6.07</v>
      </c>
      <c r="Z859">
        <v>34.729999999999997</v>
      </c>
    </row>
    <row r="860" spans="1:26" hidden="1">
      <c r="B860">
        <f t="shared" si="23"/>
        <v>0</v>
      </c>
      <c r="C860" s="2" t="s">
        <v>9167</v>
      </c>
      <c r="D860" s="2" t="s">
        <v>9168</v>
      </c>
      <c r="E860" s="2" t="s">
        <v>9169</v>
      </c>
      <c r="F860">
        <v>0.47</v>
      </c>
      <c r="G860" s="2" t="s">
        <v>9170</v>
      </c>
      <c r="H860" s="2" t="s">
        <v>9171</v>
      </c>
      <c r="I860">
        <v>1.56</v>
      </c>
      <c r="J860">
        <v>1.5</v>
      </c>
      <c r="K860" s="2" t="s">
        <v>9172</v>
      </c>
      <c r="N860">
        <v>100</v>
      </c>
      <c r="O860" s="2" t="s">
        <v>3</v>
      </c>
      <c r="P860" s="2" t="s">
        <v>3</v>
      </c>
      <c r="Q860" s="2" t="s">
        <v>4</v>
      </c>
      <c r="R860" s="1">
        <v>40312</v>
      </c>
      <c r="S860" s="2" t="s">
        <v>971</v>
      </c>
      <c r="T860" s="2" t="s">
        <v>6001</v>
      </c>
      <c r="U860" s="2" t="s">
        <v>813</v>
      </c>
      <c r="V860" s="2" t="s">
        <v>266</v>
      </c>
      <c r="W860">
        <v>50.51</v>
      </c>
      <c r="X860">
        <v>1.64</v>
      </c>
      <c r="Y860">
        <v>30.24</v>
      </c>
      <c r="Z860">
        <v>6.05</v>
      </c>
    </row>
    <row r="861" spans="1:26" hidden="1">
      <c r="A861">
        <f>IF(S861=T861,1,0)</f>
        <v>1</v>
      </c>
      <c r="B861">
        <f t="shared" si="23"/>
        <v>1</v>
      </c>
      <c r="C861" s="2" t="s">
        <v>9173</v>
      </c>
      <c r="D861" s="2" t="s">
        <v>9174</v>
      </c>
      <c r="E861" s="2" t="s">
        <v>1167</v>
      </c>
      <c r="F861">
        <v>315</v>
      </c>
      <c r="G861" s="2" t="s">
        <v>9175</v>
      </c>
      <c r="H861" s="2" t="s">
        <v>9176</v>
      </c>
      <c r="I861">
        <v>6.87</v>
      </c>
      <c r="J861">
        <v>6.77</v>
      </c>
      <c r="K861" s="2" t="s">
        <v>2946</v>
      </c>
      <c r="N861">
        <v>100</v>
      </c>
      <c r="O861" s="2" t="s">
        <v>3</v>
      </c>
      <c r="P861" s="2" t="s">
        <v>3</v>
      </c>
      <c r="Q861" s="2" t="s">
        <v>4</v>
      </c>
      <c r="R861" s="1">
        <v>40311</v>
      </c>
      <c r="S861" s="2" t="s">
        <v>5</v>
      </c>
      <c r="T861" s="2" t="s">
        <v>5</v>
      </c>
      <c r="U861" s="2" t="s">
        <v>85</v>
      </c>
      <c r="V861" s="2" t="s">
        <v>85</v>
      </c>
      <c r="W861">
        <v>41.87</v>
      </c>
      <c r="X861">
        <v>868.27</v>
      </c>
      <c r="Y861">
        <v>67.430000000000007</v>
      </c>
      <c r="Z861" s="3">
        <v>1414.99</v>
      </c>
    </row>
    <row r="862" spans="1:26" hidden="1">
      <c r="A862">
        <f>IF(S862=T862,1,0)</f>
        <v>1</v>
      </c>
      <c r="B862">
        <f t="shared" si="23"/>
        <v>1</v>
      </c>
      <c r="C862" s="2" t="s">
        <v>9177</v>
      </c>
      <c r="D862" s="2" t="s">
        <v>9178</v>
      </c>
      <c r="E862" s="2" t="s">
        <v>9179</v>
      </c>
      <c r="F862">
        <v>89.44</v>
      </c>
      <c r="G862" s="2" t="s">
        <v>9180</v>
      </c>
      <c r="H862" s="2" t="s">
        <v>9181</v>
      </c>
      <c r="I862">
        <v>16.16</v>
      </c>
      <c r="J862">
        <v>15.84</v>
      </c>
      <c r="K862" s="2" t="s">
        <v>9182</v>
      </c>
      <c r="L862">
        <v>3</v>
      </c>
      <c r="M862">
        <v>4.3</v>
      </c>
      <c r="N862">
        <v>100</v>
      </c>
      <c r="O862" s="2" t="s">
        <v>3</v>
      </c>
      <c r="P862" s="2" t="s">
        <v>3</v>
      </c>
      <c r="Q862" s="2" t="s">
        <v>4</v>
      </c>
      <c r="R862" s="1">
        <v>40311</v>
      </c>
      <c r="S862" s="2" t="s">
        <v>144</v>
      </c>
      <c r="T862" s="2" t="s">
        <v>144</v>
      </c>
      <c r="U862" s="2" t="s">
        <v>25</v>
      </c>
      <c r="V862" s="2" t="s">
        <v>25</v>
      </c>
      <c r="W862">
        <v>31.28</v>
      </c>
      <c r="X862">
        <v>266.52</v>
      </c>
      <c r="Y862">
        <v>27.64</v>
      </c>
      <c r="Z862">
        <v>277.14</v>
      </c>
    </row>
    <row r="863" spans="1:26" hidden="1">
      <c r="A863">
        <f>IF(S863=T863,1,0)</f>
        <v>1</v>
      </c>
      <c r="B863">
        <f t="shared" si="23"/>
        <v>1</v>
      </c>
      <c r="C863" s="2" t="s">
        <v>9183</v>
      </c>
      <c r="D863" s="2" t="s">
        <v>9184</v>
      </c>
      <c r="E863" s="2" t="s">
        <v>9185</v>
      </c>
      <c r="F863">
        <v>2.77</v>
      </c>
      <c r="G863" s="2" t="s">
        <v>9186</v>
      </c>
      <c r="H863" s="2" t="s">
        <v>9382</v>
      </c>
      <c r="I863">
        <v>9.89</v>
      </c>
      <c r="J863">
        <v>10</v>
      </c>
      <c r="K863" s="2" t="s">
        <v>9187</v>
      </c>
      <c r="L863">
        <v>3.3</v>
      </c>
      <c r="M863">
        <v>3.82</v>
      </c>
      <c r="N863">
        <v>100</v>
      </c>
      <c r="O863" s="2" t="s">
        <v>3</v>
      </c>
      <c r="P863" s="2" t="s">
        <v>3</v>
      </c>
      <c r="Q863" s="2" t="s">
        <v>4</v>
      </c>
      <c r="R863" s="1">
        <v>40308</v>
      </c>
      <c r="S863" s="2" t="s">
        <v>65</v>
      </c>
      <c r="T863" s="2" t="s">
        <v>65</v>
      </c>
      <c r="U863" s="2" t="s">
        <v>66</v>
      </c>
      <c r="V863" s="2" t="s">
        <v>66</v>
      </c>
      <c r="W863">
        <v>14.37</v>
      </c>
      <c r="X863">
        <v>24.58</v>
      </c>
      <c r="Y863">
        <v>273.64999999999998</v>
      </c>
      <c r="Z863">
        <v>449.5</v>
      </c>
    </row>
    <row r="864" spans="1:26" hidden="1">
      <c r="B864">
        <f t="shared" si="23"/>
        <v>0</v>
      </c>
      <c r="C864" s="2" t="s">
        <v>9188</v>
      </c>
      <c r="D864" s="2" t="s">
        <v>9189</v>
      </c>
      <c r="E864" s="2" t="s">
        <v>9190</v>
      </c>
      <c r="F864">
        <v>300</v>
      </c>
      <c r="G864" s="2" t="s">
        <v>9191</v>
      </c>
      <c r="H864" s="2" t="s">
        <v>9192</v>
      </c>
      <c r="I864">
        <v>24.46</v>
      </c>
      <c r="J864">
        <v>25.16</v>
      </c>
      <c r="K864" s="2" t="s">
        <v>2946</v>
      </c>
      <c r="N864">
        <v>100</v>
      </c>
      <c r="O864" s="2" t="s">
        <v>3</v>
      </c>
      <c r="P864" s="2" t="s">
        <v>3</v>
      </c>
      <c r="Q864" s="2" t="s">
        <v>4</v>
      </c>
      <c r="R864" s="1">
        <v>40305</v>
      </c>
      <c r="S864" s="2" t="s">
        <v>48</v>
      </c>
      <c r="T864" s="2" t="s">
        <v>161</v>
      </c>
      <c r="U864" s="2" t="s">
        <v>132</v>
      </c>
      <c r="V864" s="2" t="s">
        <v>7</v>
      </c>
      <c r="W864">
        <v>43.15</v>
      </c>
      <c r="X864">
        <v>800.62</v>
      </c>
      <c r="Y864">
        <v>87.54</v>
      </c>
      <c r="Z864" s="3">
        <v>1048.24</v>
      </c>
    </row>
    <row r="865" spans="1:26" hidden="1">
      <c r="B865">
        <f t="shared" si="23"/>
        <v>0</v>
      </c>
      <c r="C865" s="2" t="s">
        <v>9193</v>
      </c>
      <c r="D865" s="2" t="s">
        <v>9194</v>
      </c>
      <c r="E865" s="2" t="s">
        <v>1218</v>
      </c>
      <c r="F865">
        <v>180</v>
      </c>
      <c r="G865" s="2" t="s">
        <v>9195</v>
      </c>
      <c r="H865" s="2" t="s">
        <v>9196</v>
      </c>
      <c r="I865">
        <v>20.03</v>
      </c>
      <c r="J865">
        <v>18.88</v>
      </c>
      <c r="K865" s="2" t="s">
        <v>2946</v>
      </c>
      <c r="N865">
        <v>55</v>
      </c>
      <c r="O865" s="2" t="s">
        <v>3</v>
      </c>
      <c r="P865" s="2" t="s">
        <v>3</v>
      </c>
      <c r="Q865" s="2" t="s">
        <v>4</v>
      </c>
      <c r="R865" s="1">
        <v>40304</v>
      </c>
      <c r="S865" s="2" t="s">
        <v>707</v>
      </c>
      <c r="T865" s="2" t="s">
        <v>556</v>
      </c>
      <c r="U865" s="2" t="s">
        <v>127</v>
      </c>
      <c r="V865" s="2" t="s">
        <v>557</v>
      </c>
      <c r="W865">
        <v>197.77</v>
      </c>
      <c r="X865" s="3">
        <v>3323.6</v>
      </c>
      <c r="Y865">
        <v>89.24</v>
      </c>
      <c r="Z865" s="3">
        <v>2055.3000000000002</v>
      </c>
    </row>
    <row r="866" spans="1:26" hidden="1">
      <c r="B866">
        <f t="shared" si="23"/>
        <v>0</v>
      </c>
      <c r="C866" s="2" t="s">
        <v>9197</v>
      </c>
      <c r="D866" s="2" t="s">
        <v>9198</v>
      </c>
      <c r="E866" s="2" t="s">
        <v>9199</v>
      </c>
      <c r="F866">
        <v>306.11</v>
      </c>
      <c r="G866" s="2" t="s">
        <v>9200</v>
      </c>
      <c r="H866" s="2" t="s">
        <v>9201</v>
      </c>
      <c r="I866">
        <v>6.7</v>
      </c>
      <c r="J866">
        <v>5.42</v>
      </c>
      <c r="K866" s="2" t="s">
        <v>2946</v>
      </c>
      <c r="N866">
        <v>100</v>
      </c>
      <c r="O866" s="2" t="s">
        <v>3</v>
      </c>
      <c r="P866" s="2" t="s">
        <v>3</v>
      </c>
      <c r="Q866" s="2" t="s">
        <v>4</v>
      </c>
      <c r="R866" s="1">
        <v>40304</v>
      </c>
      <c r="S866" s="2" t="s">
        <v>379</v>
      </c>
      <c r="T866" s="2" t="s">
        <v>54</v>
      </c>
      <c r="U866" s="2" t="s">
        <v>435</v>
      </c>
      <c r="V866" s="2" t="s">
        <v>55</v>
      </c>
      <c r="W866">
        <v>105.43</v>
      </c>
      <c r="X866">
        <v>336.63</v>
      </c>
      <c r="Y866">
        <v>84.92</v>
      </c>
      <c r="Z866">
        <v>568.08000000000004</v>
      </c>
    </row>
    <row r="867" spans="1:26" hidden="1">
      <c r="A867">
        <f>IF(S867=T867,1,0)</f>
        <v>1</v>
      </c>
      <c r="B867">
        <f t="shared" si="23"/>
        <v>1</v>
      </c>
      <c r="C867" s="2" t="s">
        <v>9202</v>
      </c>
      <c r="D867" s="2" t="s">
        <v>9203</v>
      </c>
      <c r="E867" s="2" t="s">
        <v>9204</v>
      </c>
      <c r="F867">
        <v>40</v>
      </c>
      <c r="G867" s="2" t="s">
        <v>9205</v>
      </c>
      <c r="H867" s="2" t="s">
        <v>9206</v>
      </c>
      <c r="I867">
        <v>14.5</v>
      </c>
      <c r="J867">
        <v>14.28</v>
      </c>
      <c r="K867" s="2" t="s">
        <v>2946</v>
      </c>
      <c r="N867">
        <v>100</v>
      </c>
      <c r="O867" s="2" t="s">
        <v>3</v>
      </c>
      <c r="P867" s="2" t="s">
        <v>3</v>
      </c>
      <c r="Q867" s="2" t="s">
        <v>4</v>
      </c>
      <c r="R867" s="1">
        <v>40303</v>
      </c>
      <c r="S867" s="2" t="s">
        <v>9207</v>
      </c>
      <c r="T867" s="2" t="s">
        <v>9207</v>
      </c>
      <c r="U867" s="2" t="s">
        <v>304</v>
      </c>
      <c r="V867" s="2" t="s">
        <v>304</v>
      </c>
      <c r="W867">
        <v>59.34</v>
      </c>
      <c r="X867">
        <v>547.54999999999995</v>
      </c>
      <c r="Y867">
        <v>17.100000000000001</v>
      </c>
      <c r="Z867">
        <v>339.63</v>
      </c>
    </row>
    <row r="868" spans="1:26" hidden="1">
      <c r="B868">
        <f t="shared" si="23"/>
        <v>0</v>
      </c>
      <c r="C868" s="2" t="s">
        <v>9208</v>
      </c>
      <c r="D868" s="2" t="s">
        <v>9209</v>
      </c>
      <c r="E868" s="2" t="s">
        <v>8953</v>
      </c>
      <c r="F868">
        <v>218.15</v>
      </c>
      <c r="G868" s="2" t="s">
        <v>9383</v>
      </c>
      <c r="H868" s="2" t="s">
        <v>9210</v>
      </c>
      <c r="K868" s="2" t="s">
        <v>9211</v>
      </c>
      <c r="L868">
        <v>3.62</v>
      </c>
      <c r="M868">
        <v>4.8</v>
      </c>
      <c r="N868">
        <v>100</v>
      </c>
      <c r="O868" s="2" t="s">
        <v>3</v>
      </c>
      <c r="P868" s="2" t="s">
        <v>3</v>
      </c>
      <c r="Q868" s="2" t="s">
        <v>4</v>
      </c>
      <c r="R868" s="1">
        <v>40303</v>
      </c>
      <c r="S868" s="2" t="s">
        <v>124</v>
      </c>
      <c r="T868" s="2" t="s">
        <v>99</v>
      </c>
      <c r="U868" s="2" t="s">
        <v>618</v>
      </c>
      <c r="V868" s="2" t="s">
        <v>145</v>
      </c>
      <c r="W868">
        <v>190.11</v>
      </c>
      <c r="X868" s="3">
        <v>1489.95</v>
      </c>
      <c r="Y868">
        <v>242.31</v>
      </c>
      <c r="Z868" s="3">
        <v>2539.65</v>
      </c>
    </row>
    <row r="869" spans="1:26" hidden="1">
      <c r="A869">
        <f>IF(S869=T869,1,0)</f>
        <v>1</v>
      </c>
      <c r="B869">
        <f t="shared" si="23"/>
        <v>1</v>
      </c>
      <c r="C869" s="2" t="s">
        <v>9212</v>
      </c>
      <c r="D869" s="2" t="s">
        <v>9213</v>
      </c>
      <c r="E869" s="2" t="s">
        <v>5618</v>
      </c>
      <c r="F869">
        <v>192.94</v>
      </c>
      <c r="G869" s="2" t="s">
        <v>9214</v>
      </c>
      <c r="H869" s="2" t="s">
        <v>9215</v>
      </c>
      <c r="I869">
        <v>85.6</v>
      </c>
      <c r="J869">
        <v>84.22</v>
      </c>
      <c r="K869" s="2" t="s">
        <v>9216</v>
      </c>
      <c r="L869">
        <v>10.96</v>
      </c>
      <c r="M869">
        <v>10.8</v>
      </c>
      <c r="N869">
        <v>100</v>
      </c>
      <c r="O869" s="2" t="s">
        <v>3</v>
      </c>
      <c r="P869" s="2" t="s">
        <v>3</v>
      </c>
      <c r="Q869" s="2" t="s">
        <v>4</v>
      </c>
      <c r="R869" s="1">
        <v>40303</v>
      </c>
      <c r="S869" s="2" t="s">
        <v>144</v>
      </c>
      <c r="T869" s="2" t="s">
        <v>144</v>
      </c>
      <c r="U869" s="2" t="s">
        <v>25</v>
      </c>
      <c r="V869" s="2" t="s">
        <v>25</v>
      </c>
      <c r="W869">
        <v>55.58</v>
      </c>
      <c r="X869" s="3">
        <v>2589.3000000000002</v>
      </c>
      <c r="Y869">
        <v>37.24</v>
      </c>
      <c r="Z869" s="3">
        <v>2817.3</v>
      </c>
    </row>
    <row r="870" spans="1:26" hidden="1">
      <c r="A870">
        <f>IF(S870=T870,1,0)</f>
        <v>1</v>
      </c>
      <c r="B870">
        <f t="shared" si="23"/>
        <v>1</v>
      </c>
      <c r="C870" s="2" t="s">
        <v>9217</v>
      </c>
      <c r="D870" s="2" t="s">
        <v>9218</v>
      </c>
      <c r="E870" s="2" t="s">
        <v>9219</v>
      </c>
      <c r="F870">
        <v>50</v>
      </c>
      <c r="G870" s="2" t="s">
        <v>9220</v>
      </c>
      <c r="H870" s="2" t="s">
        <v>9221</v>
      </c>
      <c r="I870">
        <v>21.44</v>
      </c>
      <c r="J870">
        <v>21.56</v>
      </c>
      <c r="K870" s="2" t="s">
        <v>2946</v>
      </c>
      <c r="N870">
        <v>100</v>
      </c>
      <c r="O870" s="2" t="s">
        <v>3</v>
      </c>
      <c r="P870" s="2" t="s">
        <v>3</v>
      </c>
      <c r="Q870" s="2" t="s">
        <v>4</v>
      </c>
      <c r="R870" s="1">
        <v>40301</v>
      </c>
      <c r="S870" s="2" t="s">
        <v>5</v>
      </c>
      <c r="T870" s="2" t="s">
        <v>5</v>
      </c>
      <c r="U870" s="2" t="s">
        <v>85</v>
      </c>
      <c r="V870" s="2" t="s">
        <v>85</v>
      </c>
      <c r="W870">
        <v>0.01</v>
      </c>
      <c r="X870">
        <v>161.61000000000001</v>
      </c>
      <c r="Y870">
        <v>7.83</v>
      </c>
      <c r="Z870">
        <v>409.09</v>
      </c>
    </row>
    <row r="871" spans="1:26" hidden="1">
      <c r="B871">
        <f t="shared" si="23"/>
        <v>0</v>
      </c>
      <c r="C871" s="2" t="s">
        <v>9222</v>
      </c>
      <c r="D871" s="2" t="s">
        <v>9223</v>
      </c>
      <c r="E871" s="2" t="s">
        <v>9224</v>
      </c>
      <c r="G871" s="2" t="s">
        <v>9225</v>
      </c>
      <c r="H871" s="2" t="s">
        <v>9226</v>
      </c>
      <c r="I871">
        <v>5</v>
      </c>
      <c r="J871">
        <v>5</v>
      </c>
      <c r="K871" s="2" t="s">
        <v>2946</v>
      </c>
      <c r="N871">
        <v>100</v>
      </c>
      <c r="O871" s="2" t="s">
        <v>3</v>
      </c>
      <c r="P871" s="2" t="s">
        <v>3</v>
      </c>
      <c r="Q871" s="2" t="s">
        <v>4</v>
      </c>
      <c r="R871" s="1">
        <v>40301</v>
      </c>
      <c r="S871" s="2" t="s">
        <v>5</v>
      </c>
      <c r="T871" s="2" t="s">
        <v>270</v>
      </c>
      <c r="U871" s="2" t="s">
        <v>7</v>
      </c>
      <c r="V871" s="2" t="s">
        <v>85</v>
      </c>
      <c r="W871">
        <v>51.63</v>
      </c>
      <c r="X871">
        <v>3.38</v>
      </c>
      <c r="Y871">
        <v>46.49</v>
      </c>
      <c r="Z871">
        <v>0.36</v>
      </c>
    </row>
    <row r="872" spans="1:26" hidden="1">
      <c r="A872">
        <f>IF(S872=T872,1,0)</f>
        <v>1</v>
      </c>
      <c r="B872">
        <f t="shared" si="23"/>
        <v>1</v>
      </c>
      <c r="C872" s="2" t="s">
        <v>9227</v>
      </c>
      <c r="D872" s="2" t="s">
        <v>9228</v>
      </c>
      <c r="E872" s="2" t="s">
        <v>9229</v>
      </c>
      <c r="F872">
        <v>10</v>
      </c>
      <c r="G872" s="2" t="s">
        <v>9230</v>
      </c>
      <c r="H872" s="2" t="s">
        <v>9231</v>
      </c>
      <c r="I872">
        <v>3</v>
      </c>
      <c r="J872">
        <v>3</v>
      </c>
      <c r="K872" s="2" t="s">
        <v>2946</v>
      </c>
      <c r="N872">
        <v>100</v>
      </c>
      <c r="O872" s="2" t="s">
        <v>3</v>
      </c>
      <c r="P872" s="2" t="s">
        <v>3</v>
      </c>
      <c r="Q872" s="2" t="s">
        <v>4</v>
      </c>
      <c r="R872" s="1">
        <v>40298</v>
      </c>
      <c r="S872" s="2" t="s">
        <v>279</v>
      </c>
      <c r="T872" s="2" t="s">
        <v>279</v>
      </c>
      <c r="U872" s="2" t="s">
        <v>280</v>
      </c>
      <c r="V872" s="2" t="s">
        <v>280</v>
      </c>
      <c r="W872">
        <v>20.190000000000001</v>
      </c>
      <c r="X872">
        <v>48.85</v>
      </c>
      <c r="Y872">
        <v>6.17</v>
      </c>
      <c r="Z872">
        <v>15.34</v>
      </c>
    </row>
    <row r="873" spans="1:26" hidden="1">
      <c r="B873">
        <f t="shared" si="23"/>
        <v>0</v>
      </c>
      <c r="C873" s="2" t="s">
        <v>9232</v>
      </c>
      <c r="D873" s="2" t="s">
        <v>9233</v>
      </c>
      <c r="E873" s="2" t="s">
        <v>9234</v>
      </c>
      <c r="F873">
        <v>54</v>
      </c>
      <c r="G873" s="2" t="s">
        <v>9235</v>
      </c>
      <c r="H873" s="2" t="s">
        <v>9236</v>
      </c>
      <c r="I873">
        <v>6.1</v>
      </c>
      <c r="J873">
        <v>6.01</v>
      </c>
      <c r="K873" s="2" t="s">
        <v>2946</v>
      </c>
      <c r="N873">
        <v>100</v>
      </c>
      <c r="O873" s="2" t="s">
        <v>3</v>
      </c>
      <c r="P873" s="2" t="s">
        <v>3</v>
      </c>
      <c r="Q873" s="2" t="s">
        <v>4</v>
      </c>
      <c r="R873" s="1">
        <v>40301</v>
      </c>
      <c r="S873" s="2" t="s">
        <v>156</v>
      </c>
      <c r="T873" s="2" t="s">
        <v>1923</v>
      </c>
      <c r="U873" s="2" t="s">
        <v>25</v>
      </c>
      <c r="V873" s="2" t="s">
        <v>813</v>
      </c>
      <c r="W873">
        <v>71.040000000000006</v>
      </c>
      <c r="X873">
        <v>232.25</v>
      </c>
      <c r="Y873">
        <v>104.79</v>
      </c>
      <c r="Z873">
        <v>159.57</v>
      </c>
    </row>
    <row r="874" spans="1:26" hidden="1">
      <c r="A874">
        <f>IF(S874=T874,1,0)</f>
        <v>0</v>
      </c>
      <c r="B874">
        <f t="shared" si="23"/>
        <v>1</v>
      </c>
      <c r="C874" s="2" t="s">
        <v>9237</v>
      </c>
      <c r="D874" s="2" t="s">
        <v>9238</v>
      </c>
      <c r="E874" s="2" t="s">
        <v>9239</v>
      </c>
      <c r="F874">
        <v>81</v>
      </c>
      <c r="G874" s="2" t="s">
        <v>9240</v>
      </c>
      <c r="H874" s="2" t="s">
        <v>9241</v>
      </c>
      <c r="I874">
        <v>8.16</v>
      </c>
      <c r="J874">
        <v>7.37</v>
      </c>
      <c r="K874" s="2" t="s">
        <v>2946</v>
      </c>
      <c r="N874">
        <v>100</v>
      </c>
      <c r="O874" s="2" t="s">
        <v>3</v>
      </c>
      <c r="P874" s="2" t="s">
        <v>3</v>
      </c>
      <c r="Q874" s="2" t="s">
        <v>4</v>
      </c>
      <c r="R874" s="1">
        <v>40297</v>
      </c>
      <c r="S874" s="2" t="s">
        <v>439</v>
      </c>
      <c r="T874" s="2" t="s">
        <v>546</v>
      </c>
      <c r="U874" s="2" t="s">
        <v>24</v>
      </c>
      <c r="V874" s="2" t="s">
        <v>24</v>
      </c>
      <c r="W874">
        <v>49.96</v>
      </c>
      <c r="X874">
        <v>91.91</v>
      </c>
      <c r="Y874">
        <v>89.39</v>
      </c>
      <c r="Z874">
        <v>166.2</v>
      </c>
    </row>
    <row r="875" spans="1:26" hidden="1">
      <c r="B875">
        <f t="shared" si="23"/>
        <v>0</v>
      </c>
      <c r="C875" s="2" t="s">
        <v>9242</v>
      </c>
      <c r="D875" s="2" t="s">
        <v>734</v>
      </c>
      <c r="E875" s="2" t="s">
        <v>2064</v>
      </c>
      <c r="F875">
        <v>316.89</v>
      </c>
      <c r="G875" s="2" t="s">
        <v>9243</v>
      </c>
      <c r="H875" s="2" t="s">
        <v>9244</v>
      </c>
      <c r="I875">
        <v>43.84</v>
      </c>
      <c r="J875">
        <v>43.69</v>
      </c>
      <c r="K875" s="2" t="s">
        <v>9245</v>
      </c>
      <c r="L875">
        <v>3.99</v>
      </c>
      <c r="M875">
        <v>3.98</v>
      </c>
      <c r="N875">
        <v>100</v>
      </c>
      <c r="O875" s="2" t="s">
        <v>3</v>
      </c>
      <c r="P875" s="2" t="s">
        <v>3</v>
      </c>
      <c r="Q875" s="2" t="s">
        <v>4</v>
      </c>
      <c r="R875" s="1">
        <v>40297</v>
      </c>
      <c r="S875" s="2" t="s">
        <v>192</v>
      </c>
      <c r="T875" s="2" t="s">
        <v>124</v>
      </c>
      <c r="U875" s="2" t="s">
        <v>25</v>
      </c>
      <c r="V875" s="2" t="s">
        <v>618</v>
      </c>
      <c r="W875">
        <v>75.900000000000006</v>
      </c>
      <c r="X875" s="3">
        <v>15450</v>
      </c>
      <c r="Y875">
        <v>117.11</v>
      </c>
      <c r="Z875" s="3">
        <v>25168</v>
      </c>
    </row>
    <row r="876" spans="1:26" hidden="1">
      <c r="A876">
        <f>IF(S876=T876,1,0)</f>
        <v>1</v>
      </c>
      <c r="B876">
        <f t="shared" si="23"/>
        <v>1</v>
      </c>
      <c r="C876" s="2" t="s">
        <v>9246</v>
      </c>
      <c r="D876" s="2" t="s">
        <v>9247</v>
      </c>
      <c r="E876" s="2" t="s">
        <v>576</v>
      </c>
      <c r="F876">
        <v>12</v>
      </c>
      <c r="G876" s="2" t="s">
        <v>9248</v>
      </c>
      <c r="H876" s="2" t="s">
        <v>9249</v>
      </c>
      <c r="I876">
        <v>25.8</v>
      </c>
      <c r="J876">
        <v>25.65</v>
      </c>
      <c r="K876" s="2" t="s">
        <v>2946</v>
      </c>
      <c r="N876">
        <v>100</v>
      </c>
      <c r="O876" s="2" t="s">
        <v>3</v>
      </c>
      <c r="P876" s="2" t="s">
        <v>3</v>
      </c>
      <c r="Q876" s="2" t="s">
        <v>4</v>
      </c>
      <c r="R876" s="1">
        <v>40295</v>
      </c>
      <c r="S876" s="2" t="s">
        <v>577</v>
      </c>
      <c r="T876" s="2" t="s">
        <v>577</v>
      </c>
      <c r="U876" s="2" t="s">
        <v>103</v>
      </c>
      <c r="V876" s="2" t="s">
        <v>103</v>
      </c>
      <c r="W876">
        <v>6.23</v>
      </c>
      <c r="X876">
        <v>21.93</v>
      </c>
      <c r="Y876">
        <v>4.16</v>
      </c>
      <c r="Z876">
        <v>33.64</v>
      </c>
    </row>
    <row r="877" spans="1:26" hidden="1">
      <c r="A877">
        <f>IF(S877=T877,1,0)</f>
        <v>0</v>
      </c>
      <c r="B877">
        <f t="shared" si="23"/>
        <v>1</v>
      </c>
      <c r="C877" s="2" t="s">
        <v>9250</v>
      </c>
      <c r="D877" s="2" t="s">
        <v>9251</v>
      </c>
      <c r="E877" s="2" t="s">
        <v>9252</v>
      </c>
      <c r="F877">
        <v>15</v>
      </c>
      <c r="G877" s="2" t="s">
        <v>9253</v>
      </c>
      <c r="H877" s="2" t="s">
        <v>9254</v>
      </c>
      <c r="K877" s="2" t="s">
        <v>9255</v>
      </c>
      <c r="L877">
        <v>3.06</v>
      </c>
      <c r="M877">
        <v>4.25</v>
      </c>
      <c r="N877">
        <v>52.35</v>
      </c>
      <c r="O877" s="2" t="s">
        <v>3</v>
      </c>
      <c r="P877" s="2" t="s">
        <v>3</v>
      </c>
      <c r="Q877" s="2" t="s">
        <v>4</v>
      </c>
      <c r="R877" s="1">
        <v>40295</v>
      </c>
      <c r="S877" s="2" t="s">
        <v>173</v>
      </c>
      <c r="T877" s="2" t="s">
        <v>65</v>
      </c>
      <c r="U877" s="2" t="s">
        <v>66</v>
      </c>
      <c r="V877" s="2" t="s">
        <v>66</v>
      </c>
      <c r="W877">
        <v>12.71</v>
      </c>
      <c r="X877">
        <v>12.71</v>
      </c>
      <c r="Y877">
        <v>221.55</v>
      </c>
      <c r="Z877">
        <v>221.55</v>
      </c>
    </row>
    <row r="878" spans="1:26" hidden="1">
      <c r="A878">
        <f>IF(S878=T878,1,0)</f>
        <v>1</v>
      </c>
      <c r="B878">
        <f t="shared" si="23"/>
        <v>1</v>
      </c>
      <c r="C878" s="2" t="s">
        <v>9256</v>
      </c>
      <c r="D878" s="2" t="s">
        <v>9257</v>
      </c>
      <c r="E878" s="2" t="s">
        <v>9258</v>
      </c>
      <c r="F878" s="3">
        <v>3688.7</v>
      </c>
      <c r="G878" s="2" t="s">
        <v>9259</v>
      </c>
      <c r="H878" s="2" t="s">
        <v>9260</v>
      </c>
      <c r="I878">
        <v>22.11</v>
      </c>
      <c r="J878">
        <v>19.77</v>
      </c>
      <c r="K878" s="2" t="s">
        <v>9261</v>
      </c>
      <c r="L878">
        <v>21.62</v>
      </c>
      <c r="M878">
        <v>22.17</v>
      </c>
      <c r="N878">
        <v>100</v>
      </c>
      <c r="O878" s="2" t="s">
        <v>3</v>
      </c>
      <c r="P878" s="2" t="s">
        <v>3</v>
      </c>
      <c r="Q878" s="2" t="s">
        <v>4</v>
      </c>
      <c r="R878" s="1">
        <v>40301</v>
      </c>
      <c r="S878" s="2" t="s">
        <v>371</v>
      </c>
      <c r="T878" s="2" t="s">
        <v>371</v>
      </c>
      <c r="U878" s="2" t="s">
        <v>372</v>
      </c>
      <c r="V878" s="2" t="s">
        <v>372</v>
      </c>
      <c r="W878" s="3">
        <v>12795</v>
      </c>
      <c r="X878" s="3">
        <v>16885</v>
      </c>
      <c r="Y878" s="3">
        <v>13318</v>
      </c>
      <c r="Z878" s="3">
        <v>19952</v>
      </c>
    </row>
    <row r="879" spans="1:26" hidden="1">
      <c r="A879">
        <f>IF(S879=T879,1,0)</f>
        <v>1</v>
      </c>
      <c r="B879">
        <f t="shared" si="23"/>
        <v>1</v>
      </c>
      <c r="C879" s="2" t="s">
        <v>9262</v>
      </c>
      <c r="D879" s="2" t="s">
        <v>9263</v>
      </c>
      <c r="E879" s="2" t="s">
        <v>909</v>
      </c>
      <c r="F879">
        <v>249.78</v>
      </c>
      <c r="G879" s="2" t="s">
        <v>9264</v>
      </c>
      <c r="H879" s="2" t="s">
        <v>9265</v>
      </c>
      <c r="I879">
        <v>54.41</v>
      </c>
      <c r="J879">
        <v>55.4</v>
      </c>
      <c r="K879" s="2" t="s">
        <v>9266</v>
      </c>
      <c r="L879">
        <v>7.33</v>
      </c>
      <c r="M879">
        <v>7.56</v>
      </c>
      <c r="N879">
        <v>100</v>
      </c>
      <c r="O879" s="2" t="s">
        <v>3</v>
      </c>
      <c r="P879" s="2" t="s">
        <v>3</v>
      </c>
      <c r="Q879" s="2" t="s">
        <v>4</v>
      </c>
      <c r="R879" s="1">
        <v>40294</v>
      </c>
      <c r="S879" s="2" t="s">
        <v>234</v>
      </c>
      <c r="T879" s="2" t="s">
        <v>234</v>
      </c>
      <c r="U879" s="2" t="s">
        <v>236</v>
      </c>
      <c r="V879" s="2" t="s">
        <v>236</v>
      </c>
      <c r="W879">
        <v>206.1</v>
      </c>
      <c r="X879" s="3">
        <v>1186.9000000000001</v>
      </c>
      <c r="Y879">
        <v>216.41</v>
      </c>
      <c r="Z879" s="3">
        <v>3176.28</v>
      </c>
    </row>
    <row r="880" spans="1:26" hidden="1">
      <c r="B880">
        <f t="shared" si="23"/>
        <v>0</v>
      </c>
      <c r="C880" s="2" t="s">
        <v>9267</v>
      </c>
      <c r="D880" s="2" t="s">
        <v>2721</v>
      </c>
      <c r="E880" s="2" t="s">
        <v>9268</v>
      </c>
      <c r="F880" s="3">
        <v>1963.65</v>
      </c>
      <c r="G880" s="2" t="s">
        <v>9269</v>
      </c>
      <c r="H880" s="2" t="s">
        <v>9270</v>
      </c>
      <c r="I880">
        <v>93.13</v>
      </c>
      <c r="J880">
        <v>95.14</v>
      </c>
      <c r="K880" s="2" t="s">
        <v>9271</v>
      </c>
      <c r="L880">
        <v>25.72</v>
      </c>
      <c r="M880">
        <v>25.66</v>
      </c>
      <c r="N880">
        <v>100</v>
      </c>
      <c r="O880" s="2" t="s">
        <v>3</v>
      </c>
      <c r="P880" s="2" t="s">
        <v>3</v>
      </c>
      <c r="Q880" s="2" t="s">
        <v>4</v>
      </c>
      <c r="R880" s="1">
        <v>40289</v>
      </c>
      <c r="S880" s="2" t="s">
        <v>12</v>
      </c>
      <c r="T880" s="2" t="s">
        <v>131</v>
      </c>
      <c r="U880" s="2" t="s">
        <v>7</v>
      </c>
      <c r="V880" s="2" t="s">
        <v>132</v>
      </c>
      <c r="W880">
        <v>281.23</v>
      </c>
      <c r="X880" s="3">
        <v>7444</v>
      </c>
      <c r="Y880">
        <v>589.86</v>
      </c>
      <c r="Z880" s="3">
        <v>32068</v>
      </c>
    </row>
    <row r="881" spans="1:26" hidden="1">
      <c r="B881">
        <f t="shared" si="23"/>
        <v>0</v>
      </c>
      <c r="C881" s="2" t="s">
        <v>9272</v>
      </c>
      <c r="D881" s="2" t="s">
        <v>9273</v>
      </c>
      <c r="E881" s="2" t="s">
        <v>9022</v>
      </c>
      <c r="F881">
        <v>22.44</v>
      </c>
      <c r="G881" s="2" t="s">
        <v>9274</v>
      </c>
      <c r="H881" s="2" t="s">
        <v>9275</v>
      </c>
      <c r="I881">
        <v>14.83</v>
      </c>
      <c r="J881">
        <v>14.72</v>
      </c>
      <c r="K881" s="2" t="s">
        <v>9276</v>
      </c>
      <c r="L881">
        <v>7.75</v>
      </c>
      <c r="M881">
        <v>7.57</v>
      </c>
      <c r="N881">
        <v>100</v>
      </c>
      <c r="O881" s="2" t="s">
        <v>3</v>
      </c>
      <c r="P881" s="2" t="s">
        <v>3</v>
      </c>
      <c r="Q881" s="2" t="s">
        <v>4</v>
      </c>
      <c r="R881" s="1">
        <v>40288</v>
      </c>
      <c r="S881" s="2" t="s">
        <v>65</v>
      </c>
      <c r="T881" s="2" t="s">
        <v>222</v>
      </c>
      <c r="U881" s="2" t="s">
        <v>66</v>
      </c>
      <c r="V881" s="2" t="s">
        <v>223</v>
      </c>
      <c r="W881">
        <v>30.67</v>
      </c>
      <c r="X881">
        <v>389.1</v>
      </c>
      <c r="Y881">
        <v>499.93</v>
      </c>
      <c r="Z881">
        <v>930.46</v>
      </c>
    </row>
    <row r="882" spans="1:26" hidden="1">
      <c r="A882">
        <f>IF(S882=T882,1,0)</f>
        <v>1</v>
      </c>
      <c r="B882">
        <f t="shared" si="23"/>
        <v>1</v>
      </c>
      <c r="C882" s="2" t="s">
        <v>9277</v>
      </c>
      <c r="D882" s="2" t="s">
        <v>9278</v>
      </c>
      <c r="E882" s="2" t="s">
        <v>294</v>
      </c>
      <c r="F882">
        <v>672.9</v>
      </c>
      <c r="G882" s="2" t="s">
        <v>9279</v>
      </c>
      <c r="H882" s="2" t="s">
        <v>9280</v>
      </c>
      <c r="I882">
        <v>18.91</v>
      </c>
      <c r="J882">
        <v>19.87</v>
      </c>
      <c r="K882" s="2" t="s">
        <v>9281</v>
      </c>
      <c r="L882">
        <v>24.5</v>
      </c>
      <c r="M882">
        <v>25.71</v>
      </c>
      <c r="N882">
        <v>100</v>
      </c>
      <c r="O882" s="2" t="s">
        <v>3</v>
      </c>
      <c r="P882" s="2" t="s">
        <v>3</v>
      </c>
      <c r="Q882" s="2" t="s">
        <v>4</v>
      </c>
      <c r="R882" s="1">
        <v>40287</v>
      </c>
      <c r="S882" s="2" t="s">
        <v>295</v>
      </c>
      <c r="T882" s="2" t="s">
        <v>295</v>
      </c>
      <c r="U882" s="2" t="s">
        <v>24</v>
      </c>
      <c r="V882" s="2" t="s">
        <v>24</v>
      </c>
      <c r="W882">
        <v>412.67</v>
      </c>
      <c r="X882" s="3">
        <v>1169.57</v>
      </c>
      <c r="Y882">
        <v>643.77</v>
      </c>
      <c r="Z882" s="3">
        <v>1426.74</v>
      </c>
    </row>
    <row r="883" spans="1:26" hidden="1">
      <c r="A883">
        <f>IF(S883=T883,1,0)</f>
        <v>0</v>
      </c>
      <c r="B883">
        <f t="shared" si="23"/>
        <v>1</v>
      </c>
      <c r="C883" s="2" t="s">
        <v>9282</v>
      </c>
      <c r="D883" s="2" t="s">
        <v>58</v>
      </c>
      <c r="E883" s="2" t="s">
        <v>9283</v>
      </c>
      <c r="F883" s="3">
        <v>1964.94</v>
      </c>
      <c r="G883" s="2" t="s">
        <v>9384</v>
      </c>
      <c r="H883" s="2" t="s">
        <v>9284</v>
      </c>
      <c r="I883">
        <v>42.14</v>
      </c>
      <c r="J883">
        <v>41.75</v>
      </c>
      <c r="K883" s="2" t="s">
        <v>9285</v>
      </c>
      <c r="L883">
        <v>30.81</v>
      </c>
      <c r="M883">
        <v>31.24</v>
      </c>
      <c r="N883">
        <v>100</v>
      </c>
      <c r="O883" s="2" t="s">
        <v>3</v>
      </c>
      <c r="P883" s="2" t="s">
        <v>3</v>
      </c>
      <c r="Q883" s="2" t="s">
        <v>4</v>
      </c>
      <c r="R883" s="1">
        <v>40315</v>
      </c>
      <c r="S883" s="2" t="s">
        <v>60</v>
      </c>
      <c r="T883" s="2" t="s">
        <v>717</v>
      </c>
      <c r="U883" s="2" t="s">
        <v>38</v>
      </c>
      <c r="V883" s="2" t="s">
        <v>38</v>
      </c>
      <c r="W883" s="3">
        <v>1830.94</v>
      </c>
      <c r="X883" s="3">
        <v>5237.1099999999997</v>
      </c>
      <c r="Y883" s="3">
        <v>2550.1799999999998</v>
      </c>
      <c r="Z883" s="3">
        <v>3999.31</v>
      </c>
    </row>
    <row r="884" spans="1:26" hidden="1">
      <c r="B884">
        <f t="shared" si="23"/>
        <v>0</v>
      </c>
      <c r="C884" s="2" t="s">
        <v>9286</v>
      </c>
      <c r="D884" s="2" t="s">
        <v>9287</v>
      </c>
      <c r="E884" s="2" t="s">
        <v>189</v>
      </c>
      <c r="F884">
        <v>715.6</v>
      </c>
      <c r="G884" s="2" t="s">
        <v>9385</v>
      </c>
      <c r="H884" s="2" t="s">
        <v>9288</v>
      </c>
      <c r="I884">
        <v>25.95</v>
      </c>
      <c r="J884">
        <v>26.19</v>
      </c>
      <c r="K884" s="2" t="s">
        <v>9289</v>
      </c>
      <c r="L884">
        <v>16.8</v>
      </c>
      <c r="M884">
        <v>16.809999999999999</v>
      </c>
      <c r="N884">
        <v>100</v>
      </c>
      <c r="O884" s="2" t="s">
        <v>3</v>
      </c>
      <c r="P884" s="2" t="s">
        <v>3</v>
      </c>
      <c r="Q884" s="2" t="s">
        <v>4</v>
      </c>
      <c r="R884" s="1">
        <v>40284</v>
      </c>
      <c r="S884" s="2" t="s">
        <v>5</v>
      </c>
      <c r="T884" s="2" t="s">
        <v>5</v>
      </c>
      <c r="U884" s="2" t="s">
        <v>7</v>
      </c>
      <c r="V884" s="2" t="s">
        <v>85</v>
      </c>
      <c r="W884">
        <v>221.64</v>
      </c>
      <c r="X884" s="3">
        <v>24176</v>
      </c>
      <c r="Y884">
        <v>364.21</v>
      </c>
      <c r="Z884" s="3">
        <v>59386</v>
      </c>
    </row>
    <row r="885" spans="1:26" hidden="1">
      <c r="B885">
        <f t="shared" si="23"/>
        <v>0</v>
      </c>
      <c r="C885" s="2" t="s">
        <v>9290</v>
      </c>
      <c r="D885" s="2" t="s">
        <v>9291</v>
      </c>
      <c r="E885" s="2" t="s">
        <v>9292</v>
      </c>
      <c r="F885" s="3">
        <v>3916.29</v>
      </c>
      <c r="G885" s="2" t="s">
        <v>9293</v>
      </c>
      <c r="H885" s="2" t="s">
        <v>9386</v>
      </c>
      <c r="I885">
        <v>106.67</v>
      </c>
      <c r="J885">
        <v>105.44</v>
      </c>
      <c r="K885" s="2" t="s">
        <v>9294</v>
      </c>
      <c r="N885">
        <v>100</v>
      </c>
      <c r="O885" s="2" t="s">
        <v>3</v>
      </c>
      <c r="P885" s="2" t="s">
        <v>3</v>
      </c>
      <c r="Q885" s="2" t="s">
        <v>4</v>
      </c>
      <c r="R885" s="1">
        <v>40283</v>
      </c>
      <c r="S885" s="2" t="s">
        <v>334</v>
      </c>
      <c r="T885" s="2" t="s">
        <v>334</v>
      </c>
      <c r="U885" s="2" t="s">
        <v>335</v>
      </c>
      <c r="V885" s="2" t="s">
        <v>120</v>
      </c>
      <c r="W885" s="3">
        <v>1059.31</v>
      </c>
      <c r="X885" s="3">
        <v>9651.08</v>
      </c>
      <c r="Y885" s="3">
        <v>3002.24</v>
      </c>
      <c r="Z885" s="3">
        <v>29228.16</v>
      </c>
    </row>
    <row r="886" spans="1:26" hidden="1">
      <c r="A886">
        <f>IF(S886=T886,1,0)</f>
        <v>1</v>
      </c>
      <c r="B886">
        <f t="shared" si="23"/>
        <v>1</v>
      </c>
      <c r="C886" s="2" t="s">
        <v>9295</v>
      </c>
      <c r="D886" s="2" t="s">
        <v>9296</v>
      </c>
      <c r="E886" s="2" t="s">
        <v>9297</v>
      </c>
      <c r="G886" s="2" t="s">
        <v>9298</v>
      </c>
      <c r="H886" s="2" t="s">
        <v>9299</v>
      </c>
      <c r="I886">
        <v>8.5</v>
      </c>
      <c r="J886">
        <v>8.4</v>
      </c>
      <c r="K886" s="2" t="s">
        <v>9300</v>
      </c>
      <c r="L886">
        <v>0</v>
      </c>
      <c r="M886">
        <v>0</v>
      </c>
      <c r="N886">
        <v>100</v>
      </c>
      <c r="O886" s="2" t="s">
        <v>3</v>
      </c>
      <c r="P886" s="2" t="s">
        <v>3</v>
      </c>
      <c r="Q886" s="2" t="s">
        <v>4</v>
      </c>
      <c r="R886" s="1">
        <v>39911</v>
      </c>
      <c r="S886" s="2" t="s">
        <v>12</v>
      </c>
      <c r="T886" s="2" t="s">
        <v>12</v>
      </c>
      <c r="U886" s="2" t="s">
        <v>7</v>
      </c>
      <c r="V886" s="2" t="s">
        <v>7</v>
      </c>
      <c r="W886">
        <v>3.65</v>
      </c>
      <c r="X886">
        <v>29.52</v>
      </c>
      <c r="Y886">
        <v>3.11</v>
      </c>
      <c r="Z886">
        <v>40.98</v>
      </c>
    </row>
    <row r="887" spans="1:26" hidden="1">
      <c r="A887">
        <f>IF(S887=T887,1,0)</f>
        <v>0</v>
      </c>
      <c r="B887">
        <f t="shared" si="23"/>
        <v>1</v>
      </c>
      <c r="C887" s="2" t="s">
        <v>9301</v>
      </c>
      <c r="D887" s="2" t="s">
        <v>9302</v>
      </c>
      <c r="E887" s="2" t="s">
        <v>9303</v>
      </c>
      <c r="F887" s="3">
        <v>3578.19</v>
      </c>
      <c r="G887" s="2" t="s">
        <v>9304</v>
      </c>
      <c r="H887" s="2" t="s">
        <v>9387</v>
      </c>
      <c r="I887">
        <v>50.82</v>
      </c>
      <c r="J887">
        <v>49.62</v>
      </c>
      <c r="K887" s="2" t="s">
        <v>9305</v>
      </c>
      <c r="N887">
        <v>100</v>
      </c>
      <c r="O887" s="2" t="s">
        <v>3</v>
      </c>
      <c r="P887" s="2" t="s">
        <v>3</v>
      </c>
      <c r="Q887" s="2" t="s">
        <v>4</v>
      </c>
      <c r="R887" s="1">
        <v>40359</v>
      </c>
      <c r="S887" s="2" t="s">
        <v>170</v>
      </c>
      <c r="T887" s="2" t="s">
        <v>99</v>
      </c>
      <c r="U887" s="2" t="s">
        <v>145</v>
      </c>
      <c r="V887" s="2" t="s">
        <v>145</v>
      </c>
      <c r="W887">
        <v>447.46</v>
      </c>
      <c r="X887" s="3">
        <v>3115.42</v>
      </c>
      <c r="Y887" s="3">
        <v>1060.1199999999999</v>
      </c>
      <c r="Z887" s="3">
        <v>6190.24</v>
      </c>
    </row>
    <row r="888" spans="1:26" hidden="1">
      <c r="B888">
        <f t="shared" si="23"/>
        <v>0</v>
      </c>
      <c r="C888" s="2" t="s">
        <v>9306</v>
      </c>
      <c r="D888" s="2" t="s">
        <v>9307</v>
      </c>
      <c r="E888" s="2" t="s">
        <v>9308</v>
      </c>
      <c r="F888">
        <v>248.41</v>
      </c>
      <c r="G888" s="2" t="s">
        <v>9309</v>
      </c>
      <c r="H888" s="2" t="s">
        <v>9310</v>
      </c>
      <c r="I888">
        <v>31.5</v>
      </c>
      <c r="J888">
        <v>31.5</v>
      </c>
      <c r="K888" s="2" t="s">
        <v>9311</v>
      </c>
      <c r="L888">
        <v>2.95</v>
      </c>
      <c r="M888">
        <v>2.95</v>
      </c>
      <c r="N888">
        <v>100</v>
      </c>
      <c r="O888" s="2" t="s">
        <v>3</v>
      </c>
      <c r="P888" s="2" t="s">
        <v>3</v>
      </c>
      <c r="Q888" s="2" t="s">
        <v>4</v>
      </c>
      <c r="R888" s="1">
        <v>40278</v>
      </c>
      <c r="S888" s="2" t="s">
        <v>463</v>
      </c>
      <c r="T888" s="2" t="s">
        <v>210</v>
      </c>
      <c r="U888" s="2" t="s">
        <v>120</v>
      </c>
      <c r="V888" s="2" t="s">
        <v>44</v>
      </c>
      <c r="W888">
        <v>193.72</v>
      </c>
      <c r="X888" s="3">
        <v>14529</v>
      </c>
      <c r="Y888">
        <v>200.57</v>
      </c>
      <c r="Z888" s="3">
        <v>16980</v>
      </c>
    </row>
    <row r="889" spans="1:26" hidden="1">
      <c r="A889">
        <f>IF(S889=T889,1,0)</f>
        <v>1</v>
      </c>
      <c r="B889">
        <f t="shared" si="23"/>
        <v>1</v>
      </c>
      <c r="C889" s="2" t="s">
        <v>9312</v>
      </c>
      <c r="D889" s="2" t="s">
        <v>9313</v>
      </c>
      <c r="E889" s="2" t="s">
        <v>9314</v>
      </c>
      <c r="F889" s="3">
        <v>1623.4</v>
      </c>
      <c r="G889" s="2" t="s">
        <v>9315</v>
      </c>
      <c r="H889" s="2" t="s">
        <v>9388</v>
      </c>
      <c r="K889" s="2" t="s">
        <v>4681</v>
      </c>
      <c r="N889">
        <v>100</v>
      </c>
      <c r="O889" s="2" t="s">
        <v>3</v>
      </c>
      <c r="P889" s="2" t="s">
        <v>3</v>
      </c>
      <c r="Q889" s="2" t="s">
        <v>4</v>
      </c>
      <c r="R889" s="1">
        <v>40279</v>
      </c>
      <c r="S889" s="2" t="s">
        <v>324</v>
      </c>
      <c r="T889" s="2" t="s">
        <v>324</v>
      </c>
      <c r="U889" s="2" t="s">
        <v>325</v>
      </c>
      <c r="V889" s="2" t="s">
        <v>325</v>
      </c>
      <c r="W889" s="3">
        <v>2840</v>
      </c>
      <c r="X889" s="3">
        <v>1901.7</v>
      </c>
      <c r="Y889" s="3">
        <v>11079</v>
      </c>
      <c r="Z889" s="3">
        <v>7291.94</v>
      </c>
    </row>
    <row r="890" spans="1:26" hidden="1">
      <c r="A890">
        <f>IF(S890=T890,1,0)</f>
        <v>0</v>
      </c>
      <c r="B890">
        <f t="shared" si="23"/>
        <v>1</v>
      </c>
      <c r="C890" s="2" t="s">
        <v>9316</v>
      </c>
      <c r="D890" s="2" t="s">
        <v>1680</v>
      </c>
      <c r="E890" s="2" t="s">
        <v>462</v>
      </c>
      <c r="F890" s="3">
        <v>1302.8</v>
      </c>
      <c r="G890" s="2" t="s">
        <v>9317</v>
      </c>
      <c r="H890" s="2" t="s">
        <v>9318</v>
      </c>
      <c r="I890">
        <v>53.28</v>
      </c>
      <c r="J890">
        <v>52.88</v>
      </c>
      <c r="K890" s="2" t="s">
        <v>9319</v>
      </c>
      <c r="L890">
        <v>5.16</v>
      </c>
      <c r="M890">
        <v>6.04</v>
      </c>
      <c r="N890">
        <v>100</v>
      </c>
      <c r="O890" s="2" t="s">
        <v>3</v>
      </c>
      <c r="P890" s="2" t="s">
        <v>3</v>
      </c>
      <c r="Q890" s="2" t="s">
        <v>4</v>
      </c>
      <c r="R890" s="1">
        <v>40296</v>
      </c>
      <c r="S890" s="2" t="s">
        <v>1681</v>
      </c>
      <c r="T890" s="2" t="s">
        <v>392</v>
      </c>
      <c r="U890" s="2" t="s">
        <v>6</v>
      </c>
      <c r="V890" s="2" t="s">
        <v>6</v>
      </c>
      <c r="W890">
        <v>735.87</v>
      </c>
      <c r="X890" s="3">
        <v>116567</v>
      </c>
      <c r="Y890">
        <v>643.24</v>
      </c>
      <c r="Z890" s="3">
        <v>113618</v>
      </c>
    </row>
    <row r="891" spans="1:26" hidden="1">
      <c r="B891">
        <f t="shared" si="23"/>
        <v>0</v>
      </c>
      <c r="C891" s="2" t="s">
        <v>9320</v>
      </c>
      <c r="D891" s="2" t="s">
        <v>9321</v>
      </c>
      <c r="E891" s="2" t="s">
        <v>9322</v>
      </c>
      <c r="F891">
        <v>80</v>
      </c>
      <c r="G891" s="2" t="s">
        <v>9323</v>
      </c>
      <c r="H891" s="2" t="s">
        <v>9324</v>
      </c>
      <c r="I891">
        <v>8.76</v>
      </c>
      <c r="J891">
        <v>9.61</v>
      </c>
      <c r="K891" s="2" t="s">
        <v>2946</v>
      </c>
      <c r="N891">
        <v>100</v>
      </c>
      <c r="O891" s="2" t="s">
        <v>3</v>
      </c>
      <c r="P891" s="2" t="s">
        <v>3</v>
      </c>
      <c r="Q891" s="2" t="s">
        <v>4</v>
      </c>
      <c r="R891" s="1">
        <v>40273</v>
      </c>
      <c r="S891" s="2" t="s">
        <v>492</v>
      </c>
      <c r="T891" s="2" t="s">
        <v>530</v>
      </c>
      <c r="U891" s="2" t="s">
        <v>493</v>
      </c>
      <c r="V891" s="2" t="s">
        <v>532</v>
      </c>
      <c r="W891">
        <v>41.67</v>
      </c>
      <c r="X891" s="3">
        <v>1004.76</v>
      </c>
      <c r="Y891">
        <v>52.88</v>
      </c>
      <c r="Z891" s="3">
        <v>1693.17</v>
      </c>
    </row>
    <row r="892" spans="1:26" hidden="1">
      <c r="B892">
        <f t="shared" si="23"/>
        <v>0</v>
      </c>
      <c r="C892" s="2" t="s">
        <v>9325</v>
      </c>
      <c r="D892" s="2" t="s">
        <v>9326</v>
      </c>
      <c r="E892" s="2" t="s">
        <v>9327</v>
      </c>
      <c r="F892">
        <v>175.93</v>
      </c>
      <c r="G892" s="2" t="s">
        <v>9328</v>
      </c>
      <c r="H892" s="2" t="s">
        <v>9389</v>
      </c>
      <c r="I892">
        <v>7.01</v>
      </c>
      <c r="J892">
        <v>7.06</v>
      </c>
      <c r="K892" s="2" t="s">
        <v>9329</v>
      </c>
      <c r="L892">
        <v>5.46</v>
      </c>
      <c r="M892">
        <v>5.48</v>
      </c>
      <c r="N892">
        <v>100</v>
      </c>
      <c r="O892" s="2" t="s">
        <v>3</v>
      </c>
      <c r="P892" s="2" t="s">
        <v>3</v>
      </c>
      <c r="Q892" s="2" t="s">
        <v>4</v>
      </c>
      <c r="R892" s="1">
        <v>40273</v>
      </c>
      <c r="S892" s="2" t="s">
        <v>5</v>
      </c>
      <c r="T892" s="2" t="s">
        <v>5</v>
      </c>
      <c r="U892" s="2" t="s">
        <v>85</v>
      </c>
      <c r="V892" s="2" t="s">
        <v>7</v>
      </c>
      <c r="W892">
        <v>139.16999999999999</v>
      </c>
      <c r="X892">
        <v>80.98</v>
      </c>
      <c r="Y892">
        <v>209.74</v>
      </c>
      <c r="Z892">
        <v>160.61000000000001</v>
      </c>
    </row>
    <row r="893" spans="1:26" hidden="1">
      <c r="A893">
        <f>IF(S893=T893,1,0)</f>
        <v>1</v>
      </c>
      <c r="B893">
        <f t="shared" si="23"/>
        <v>1</v>
      </c>
      <c r="C893" s="2" t="s">
        <v>9330</v>
      </c>
      <c r="D893" s="2" t="s">
        <v>9331</v>
      </c>
      <c r="E893" s="2" t="s">
        <v>9332</v>
      </c>
      <c r="F893" s="3">
        <v>1660.72</v>
      </c>
      <c r="G893" s="2" t="s">
        <v>9333</v>
      </c>
      <c r="H893" s="2" t="s">
        <v>9390</v>
      </c>
      <c r="I893">
        <v>7.58</v>
      </c>
      <c r="J893">
        <v>7.58</v>
      </c>
      <c r="K893" s="2" t="s">
        <v>9334</v>
      </c>
      <c r="L893">
        <v>36.71</v>
      </c>
      <c r="M893">
        <v>36.71</v>
      </c>
      <c r="N893">
        <v>100</v>
      </c>
      <c r="O893" s="2" t="s">
        <v>3</v>
      </c>
      <c r="P893" s="2" t="s">
        <v>3</v>
      </c>
      <c r="Q893" s="2" t="s">
        <v>4</v>
      </c>
      <c r="R893" s="1">
        <v>40272</v>
      </c>
      <c r="S893" s="2" t="s">
        <v>334</v>
      </c>
      <c r="T893" s="2" t="s">
        <v>334</v>
      </c>
      <c r="U893" s="2" t="s">
        <v>335</v>
      </c>
      <c r="V893" s="2" t="s">
        <v>335</v>
      </c>
      <c r="W893">
        <v>157.85</v>
      </c>
      <c r="X893">
        <v>643.03</v>
      </c>
      <c r="Y893">
        <v>691.08</v>
      </c>
      <c r="Z893" s="3">
        <v>2971.67</v>
      </c>
    </row>
    <row r="894" spans="1:26" hidden="1">
      <c r="B894">
        <f t="shared" si="23"/>
        <v>0</v>
      </c>
      <c r="C894" s="2" t="s">
        <v>9335</v>
      </c>
      <c r="D894" s="2" t="s">
        <v>9336</v>
      </c>
      <c r="E894" s="2" t="s">
        <v>2152</v>
      </c>
      <c r="F894">
        <v>128.44</v>
      </c>
      <c r="G894" s="2" t="s">
        <v>9337</v>
      </c>
      <c r="H894" s="2" t="s">
        <v>9338</v>
      </c>
      <c r="I894">
        <v>38.46</v>
      </c>
      <c r="J894">
        <v>39.979999999999997</v>
      </c>
      <c r="K894" s="2" t="s">
        <v>9339</v>
      </c>
      <c r="L894">
        <v>7.49</v>
      </c>
      <c r="M894">
        <v>7.49</v>
      </c>
      <c r="N894">
        <v>100</v>
      </c>
      <c r="O894" s="2" t="s">
        <v>3</v>
      </c>
      <c r="P894" s="2" t="s">
        <v>3</v>
      </c>
      <c r="Q894" s="2" t="s">
        <v>4</v>
      </c>
      <c r="R894" s="1">
        <v>40269</v>
      </c>
      <c r="S894" s="2" t="s">
        <v>9340</v>
      </c>
      <c r="T894" s="2" t="s">
        <v>2153</v>
      </c>
      <c r="U894" s="2" t="s">
        <v>351</v>
      </c>
      <c r="V894" s="2" t="s">
        <v>72</v>
      </c>
      <c r="W894">
        <v>72.790000000000006</v>
      </c>
      <c r="X894">
        <v>357.03</v>
      </c>
      <c r="Y894">
        <v>72.930000000000007</v>
      </c>
      <c r="Z894">
        <v>381.96</v>
      </c>
    </row>
    <row r="895" spans="1:26" hidden="1">
      <c r="A895">
        <f>IF(S895=T895,1,0)</f>
        <v>0</v>
      </c>
      <c r="B895">
        <f t="shared" si="23"/>
        <v>1</v>
      </c>
      <c r="C895" s="2" t="s">
        <v>9341</v>
      </c>
      <c r="D895" s="2" t="s">
        <v>9342</v>
      </c>
      <c r="E895" s="2" t="s">
        <v>9343</v>
      </c>
      <c r="G895" s="2" t="s">
        <v>9344</v>
      </c>
      <c r="H895" s="2" t="s">
        <v>9345</v>
      </c>
      <c r="I895">
        <v>0.75</v>
      </c>
      <c r="J895">
        <v>0.7</v>
      </c>
      <c r="K895" s="2" t="s">
        <v>2946</v>
      </c>
      <c r="N895">
        <v>100</v>
      </c>
      <c r="O895" s="2" t="s">
        <v>3</v>
      </c>
      <c r="P895" s="2" t="s">
        <v>3</v>
      </c>
      <c r="Q895" s="2" t="s">
        <v>4</v>
      </c>
      <c r="R895" s="1">
        <v>40267</v>
      </c>
      <c r="S895" s="2" t="s">
        <v>136</v>
      </c>
      <c r="T895" s="2" t="s">
        <v>895</v>
      </c>
      <c r="U895" s="2" t="s">
        <v>536</v>
      </c>
      <c r="V895" s="2" t="s">
        <v>536</v>
      </c>
      <c r="W895">
        <v>7.01</v>
      </c>
      <c r="X895">
        <v>0.28000000000000003</v>
      </c>
      <c r="Y895">
        <v>12.57</v>
      </c>
      <c r="Z895">
        <v>31.14</v>
      </c>
    </row>
    <row r="896" spans="1:26" hidden="1">
      <c r="A896">
        <f>IF(S896=T896,1,0)</f>
        <v>1</v>
      </c>
      <c r="B896">
        <f t="shared" si="23"/>
        <v>1</v>
      </c>
      <c r="C896" s="2" t="s">
        <v>9346</v>
      </c>
      <c r="D896" s="2" t="s">
        <v>9347</v>
      </c>
      <c r="E896" s="2" t="s">
        <v>846</v>
      </c>
      <c r="F896">
        <v>166.58</v>
      </c>
      <c r="G896" s="2" t="s">
        <v>9391</v>
      </c>
      <c r="H896" s="2" t="s">
        <v>9348</v>
      </c>
      <c r="I896">
        <v>17.25</v>
      </c>
      <c r="J896">
        <v>17.34</v>
      </c>
      <c r="K896" s="2" t="s">
        <v>9349</v>
      </c>
      <c r="L896">
        <v>6.99</v>
      </c>
      <c r="M896">
        <v>7</v>
      </c>
      <c r="N896">
        <v>100</v>
      </c>
      <c r="O896" s="2" t="s">
        <v>3</v>
      </c>
      <c r="P896" s="2" t="s">
        <v>3</v>
      </c>
      <c r="Q896" s="2" t="s">
        <v>4</v>
      </c>
      <c r="R896" s="1">
        <v>40267</v>
      </c>
      <c r="S896" s="2" t="s">
        <v>109</v>
      </c>
      <c r="T896" s="2" t="s">
        <v>109</v>
      </c>
      <c r="U896" s="2" t="s">
        <v>110</v>
      </c>
      <c r="V896" s="2" t="s">
        <v>110</v>
      </c>
      <c r="W896">
        <v>64.83</v>
      </c>
      <c r="X896">
        <v>447.74</v>
      </c>
      <c r="Y896">
        <v>109.54</v>
      </c>
      <c r="Z896">
        <v>832.39</v>
      </c>
    </row>
    <row r="897" spans="1:26" hidden="1">
      <c r="A897">
        <f>IF(S897=T897,1,0)</f>
        <v>1</v>
      </c>
      <c r="B897">
        <f t="shared" si="23"/>
        <v>1</v>
      </c>
      <c r="C897" s="2" t="s">
        <v>9350</v>
      </c>
      <c r="D897" s="2" t="s">
        <v>9351</v>
      </c>
      <c r="E897" s="2" t="s">
        <v>2360</v>
      </c>
      <c r="F897">
        <v>592.27</v>
      </c>
      <c r="G897" s="2" t="s">
        <v>9392</v>
      </c>
      <c r="H897" s="2" t="s">
        <v>9352</v>
      </c>
      <c r="I897">
        <v>29.75</v>
      </c>
      <c r="J897">
        <v>30.53</v>
      </c>
      <c r="K897" s="2" t="s">
        <v>9353</v>
      </c>
      <c r="L897">
        <v>6.91</v>
      </c>
      <c r="M897">
        <v>6.96</v>
      </c>
      <c r="N897">
        <v>100</v>
      </c>
      <c r="O897" s="2" t="s">
        <v>3</v>
      </c>
      <c r="P897" s="2" t="s">
        <v>3</v>
      </c>
      <c r="Q897" s="2" t="s">
        <v>4</v>
      </c>
      <c r="R897" s="1">
        <v>40266</v>
      </c>
      <c r="S897" s="2" t="s">
        <v>503</v>
      </c>
      <c r="T897" s="2" t="s">
        <v>503</v>
      </c>
      <c r="U897" s="2" t="s">
        <v>72</v>
      </c>
      <c r="V897" s="2" t="s">
        <v>72</v>
      </c>
      <c r="W897" s="3">
        <v>3021.17</v>
      </c>
      <c r="X897" s="3">
        <v>16655.830000000002</v>
      </c>
      <c r="Y897">
        <v>856.98</v>
      </c>
      <c r="Z897" s="3">
        <v>7315.25</v>
      </c>
    </row>
    <row r="898" spans="1:26" hidden="1">
      <c r="B898">
        <f t="shared" si="23"/>
        <v>0</v>
      </c>
      <c r="C898" s="2" t="s">
        <v>9354</v>
      </c>
      <c r="D898" s="2" t="s">
        <v>9355</v>
      </c>
      <c r="E898" s="2" t="s">
        <v>9356</v>
      </c>
      <c r="G898" s="2" t="s">
        <v>9357</v>
      </c>
      <c r="H898" s="2" t="s">
        <v>9358</v>
      </c>
      <c r="I898">
        <v>4.0999999999999996</v>
      </c>
      <c r="J898">
        <v>4.09</v>
      </c>
      <c r="K898" s="2" t="s">
        <v>2946</v>
      </c>
      <c r="N898">
        <v>100</v>
      </c>
      <c r="O898" s="2" t="s">
        <v>3</v>
      </c>
      <c r="P898" s="2" t="s">
        <v>3</v>
      </c>
      <c r="Q898" s="2" t="s">
        <v>4</v>
      </c>
      <c r="R898" s="1">
        <v>40263</v>
      </c>
      <c r="S898" s="2" t="s">
        <v>5</v>
      </c>
      <c r="T898" s="2" t="s">
        <v>546</v>
      </c>
      <c r="U898" s="2" t="s">
        <v>85</v>
      </c>
      <c r="V898" s="2" t="s">
        <v>24</v>
      </c>
      <c r="W898">
        <v>0.83</v>
      </c>
      <c r="X898">
        <v>72.72</v>
      </c>
      <c r="Y898">
        <v>0.35</v>
      </c>
      <c r="Z898">
        <v>75.34</v>
      </c>
    </row>
    <row r="899" spans="1:26" hidden="1">
      <c r="A899">
        <f>IF(S899=T899,1,0)</f>
        <v>0</v>
      </c>
      <c r="B899">
        <f t="shared" ref="B899:B962" si="24">IF(U899=V899,1,0)</f>
        <v>1</v>
      </c>
      <c r="C899" s="2" t="s">
        <v>9359</v>
      </c>
      <c r="D899" s="2" t="s">
        <v>9360</v>
      </c>
      <c r="E899" s="2" t="s">
        <v>9361</v>
      </c>
      <c r="F899" s="3">
        <v>1574.15</v>
      </c>
      <c r="G899" s="2" t="s">
        <v>9362</v>
      </c>
      <c r="H899" s="2" t="s">
        <v>9393</v>
      </c>
      <c r="I899">
        <v>67.52</v>
      </c>
      <c r="J899">
        <v>69.319999999999993</v>
      </c>
      <c r="K899" s="2" t="s">
        <v>2946</v>
      </c>
      <c r="N899">
        <v>100</v>
      </c>
      <c r="O899" s="2" t="s">
        <v>3</v>
      </c>
      <c r="P899" s="2" t="s">
        <v>3</v>
      </c>
      <c r="Q899" s="2" t="s">
        <v>4</v>
      </c>
      <c r="R899" s="1">
        <v>40260</v>
      </c>
      <c r="S899" s="2" t="s">
        <v>370</v>
      </c>
      <c r="T899" s="2" t="s">
        <v>2173</v>
      </c>
      <c r="U899" s="2" t="s">
        <v>91</v>
      </c>
      <c r="V899" s="2" t="s">
        <v>91</v>
      </c>
      <c r="W899" s="3">
        <v>1877.8</v>
      </c>
      <c r="X899" s="3">
        <v>1253.99</v>
      </c>
      <c r="Y899" s="3">
        <v>1509.9</v>
      </c>
      <c r="Z899" s="3">
        <v>1645.63</v>
      </c>
    </row>
    <row r="900" spans="1:26" hidden="1">
      <c r="A900">
        <f>IF(S900=T900,1,0)</f>
        <v>1</v>
      </c>
      <c r="B900">
        <f t="shared" si="24"/>
        <v>1</v>
      </c>
      <c r="C900" s="2" t="s">
        <v>9363</v>
      </c>
      <c r="D900" s="2" t="s">
        <v>9364</v>
      </c>
      <c r="E900" s="2" t="s">
        <v>1413</v>
      </c>
      <c r="F900">
        <v>425.05</v>
      </c>
      <c r="G900" s="2" t="s">
        <v>9365</v>
      </c>
      <c r="H900" s="2" t="s">
        <v>9366</v>
      </c>
      <c r="I900">
        <v>15.19</v>
      </c>
      <c r="J900">
        <v>15.19</v>
      </c>
      <c r="K900" s="2" t="s">
        <v>9367</v>
      </c>
      <c r="L900">
        <v>18.38</v>
      </c>
      <c r="M900">
        <v>18.399999999999999</v>
      </c>
      <c r="N900">
        <v>100</v>
      </c>
      <c r="O900" s="2" t="s">
        <v>3</v>
      </c>
      <c r="P900" s="2" t="s">
        <v>3</v>
      </c>
      <c r="Q900" s="2" t="s">
        <v>4</v>
      </c>
      <c r="R900" s="1">
        <v>40259</v>
      </c>
      <c r="S900" s="2" t="s">
        <v>109</v>
      </c>
      <c r="T900" s="2" t="s">
        <v>109</v>
      </c>
      <c r="U900" s="2" t="s">
        <v>110</v>
      </c>
      <c r="V900" s="2" t="s">
        <v>110</v>
      </c>
      <c r="W900">
        <v>56.9</v>
      </c>
      <c r="X900">
        <v>611.4</v>
      </c>
      <c r="Y900">
        <v>106.33</v>
      </c>
      <c r="Z900" s="3">
        <v>1074.81</v>
      </c>
    </row>
    <row r="901" spans="1:26" hidden="1">
      <c r="A901">
        <f>IF(S901=T901,1,0)</f>
        <v>1</v>
      </c>
      <c r="B901">
        <f t="shared" si="24"/>
        <v>1</v>
      </c>
      <c r="C901" s="2" t="s">
        <v>9368</v>
      </c>
      <c r="D901" s="2" t="s">
        <v>9369</v>
      </c>
      <c r="E901" s="2" t="s">
        <v>5778</v>
      </c>
      <c r="F901">
        <v>417</v>
      </c>
      <c r="G901" s="2" t="s">
        <v>9370</v>
      </c>
      <c r="H901" s="2" t="s">
        <v>9371</v>
      </c>
      <c r="K901" s="2" t="s">
        <v>2946</v>
      </c>
      <c r="N901">
        <v>100</v>
      </c>
      <c r="O901" s="2" t="s">
        <v>3</v>
      </c>
      <c r="P901" s="2" t="s">
        <v>3</v>
      </c>
      <c r="Q901" s="2" t="s">
        <v>4</v>
      </c>
      <c r="R901" s="1">
        <v>40256</v>
      </c>
      <c r="S901" s="2" t="s">
        <v>717</v>
      </c>
      <c r="T901" s="2" t="s">
        <v>717</v>
      </c>
      <c r="U901" s="2" t="s">
        <v>38</v>
      </c>
      <c r="V901" s="2" t="s">
        <v>38</v>
      </c>
      <c r="W901" s="3">
        <v>2089.88</v>
      </c>
      <c r="X901" s="3">
        <v>3185.4</v>
      </c>
      <c r="Y901" s="3">
        <v>1258.9100000000001</v>
      </c>
      <c r="Z901" s="3">
        <v>2693.1</v>
      </c>
    </row>
    <row r="902" spans="1:26" hidden="1">
      <c r="A902">
        <f>IF(S902=T902,1,0)</f>
        <v>1</v>
      </c>
      <c r="B902">
        <f t="shared" si="24"/>
        <v>1</v>
      </c>
      <c r="C902" s="2" t="s">
        <v>9394</v>
      </c>
      <c r="D902" s="2" t="s">
        <v>512</v>
      </c>
      <c r="E902" s="2" t="s">
        <v>9395</v>
      </c>
      <c r="F902">
        <v>14.73</v>
      </c>
      <c r="G902" s="2" t="s">
        <v>9396</v>
      </c>
      <c r="H902" s="2" t="s">
        <v>9397</v>
      </c>
      <c r="I902">
        <v>12.6</v>
      </c>
      <c r="J902">
        <v>12.47</v>
      </c>
      <c r="K902" s="2" t="s">
        <v>9398</v>
      </c>
      <c r="L902">
        <v>2.35</v>
      </c>
      <c r="M902">
        <v>2.2999999999999998</v>
      </c>
      <c r="N902">
        <v>100</v>
      </c>
      <c r="O902" s="2" t="s">
        <v>3</v>
      </c>
      <c r="P902" s="2" t="s">
        <v>3</v>
      </c>
      <c r="Q902" s="2" t="s">
        <v>4</v>
      </c>
      <c r="R902" s="1">
        <v>40255</v>
      </c>
      <c r="S902" s="2" t="s">
        <v>65</v>
      </c>
      <c r="T902" s="2" t="s">
        <v>65</v>
      </c>
      <c r="U902" s="2" t="s">
        <v>66</v>
      </c>
      <c r="V902" s="2" t="s">
        <v>66</v>
      </c>
      <c r="W902">
        <v>19.62</v>
      </c>
      <c r="X902">
        <v>59.86</v>
      </c>
      <c r="Y902">
        <v>369.11</v>
      </c>
      <c r="Z902" s="3">
        <v>1312</v>
      </c>
    </row>
    <row r="903" spans="1:26" hidden="1">
      <c r="A903">
        <f>IF(S903=T903,1,0)</f>
        <v>1</v>
      </c>
      <c r="B903">
        <f t="shared" si="24"/>
        <v>1</v>
      </c>
      <c r="C903" s="2" t="s">
        <v>9399</v>
      </c>
      <c r="D903" s="2" t="s">
        <v>9400</v>
      </c>
      <c r="E903" s="2" t="s">
        <v>9401</v>
      </c>
      <c r="F903">
        <v>26.71</v>
      </c>
      <c r="G903" s="2" t="s">
        <v>9402</v>
      </c>
      <c r="H903" s="2" t="s">
        <v>9403</v>
      </c>
      <c r="I903">
        <v>12.4</v>
      </c>
      <c r="J903">
        <v>12.9</v>
      </c>
      <c r="K903" s="2" t="s">
        <v>2946</v>
      </c>
      <c r="N903">
        <v>100</v>
      </c>
      <c r="O903" s="2" t="s">
        <v>3</v>
      </c>
      <c r="P903" s="2" t="s">
        <v>3</v>
      </c>
      <c r="Q903" s="2" t="s">
        <v>4</v>
      </c>
      <c r="R903" s="1">
        <v>40255</v>
      </c>
      <c r="S903" s="2" t="s">
        <v>209</v>
      </c>
      <c r="T903" s="2" t="s">
        <v>209</v>
      </c>
      <c r="U903" s="2" t="s">
        <v>211</v>
      </c>
      <c r="V903" s="2" t="s">
        <v>211</v>
      </c>
      <c r="W903">
        <v>20.53</v>
      </c>
      <c r="X903">
        <v>131.82</v>
      </c>
      <c r="Y903">
        <v>31.46</v>
      </c>
      <c r="Z903">
        <v>270.02999999999997</v>
      </c>
    </row>
    <row r="904" spans="1:26" hidden="1">
      <c r="B904">
        <f t="shared" si="24"/>
        <v>0</v>
      </c>
      <c r="C904" s="2" t="s">
        <v>9404</v>
      </c>
      <c r="D904" s="2" t="s">
        <v>2449</v>
      </c>
      <c r="E904" s="2" t="s">
        <v>5530</v>
      </c>
      <c r="F904">
        <v>154.22</v>
      </c>
      <c r="G904" s="2" t="s">
        <v>9405</v>
      </c>
      <c r="H904" s="2" t="s">
        <v>9406</v>
      </c>
      <c r="I904">
        <v>39.299999999999997</v>
      </c>
      <c r="J904">
        <v>39.200000000000003</v>
      </c>
      <c r="K904" s="2" t="s">
        <v>9407</v>
      </c>
      <c r="L904">
        <v>4.99</v>
      </c>
      <c r="M904">
        <v>4.9800000000000004</v>
      </c>
      <c r="N904">
        <v>100</v>
      </c>
      <c r="O904" s="2" t="s">
        <v>3</v>
      </c>
      <c r="P904" s="2" t="s">
        <v>3</v>
      </c>
      <c r="Q904" s="2" t="s">
        <v>4</v>
      </c>
      <c r="R904" s="1">
        <v>40252</v>
      </c>
      <c r="S904" s="2" t="s">
        <v>5</v>
      </c>
      <c r="T904" s="2" t="s">
        <v>5</v>
      </c>
      <c r="U904" s="2" t="s">
        <v>85</v>
      </c>
      <c r="V904" s="2" t="s">
        <v>24</v>
      </c>
      <c r="W904">
        <v>76.31</v>
      </c>
      <c r="X904">
        <v>264.01</v>
      </c>
      <c r="Y904">
        <v>104.43</v>
      </c>
      <c r="Z904">
        <v>271.68</v>
      </c>
    </row>
    <row r="905" spans="1:26" hidden="1">
      <c r="A905">
        <f>IF(S905=T905,1,0)</f>
        <v>1</v>
      </c>
      <c r="B905">
        <f t="shared" si="24"/>
        <v>1</v>
      </c>
      <c r="C905" s="2" t="s">
        <v>9408</v>
      </c>
      <c r="D905" s="2" t="s">
        <v>9409</v>
      </c>
      <c r="E905" s="2" t="s">
        <v>9297</v>
      </c>
      <c r="F905">
        <v>23.28</v>
      </c>
      <c r="G905" s="2" t="s">
        <v>9410</v>
      </c>
      <c r="H905" s="2" t="s">
        <v>9853</v>
      </c>
      <c r="I905">
        <v>11.54</v>
      </c>
      <c r="J905">
        <v>12.24</v>
      </c>
      <c r="K905" s="2" t="s">
        <v>2946</v>
      </c>
      <c r="N905">
        <v>100</v>
      </c>
      <c r="O905" s="2" t="s">
        <v>3</v>
      </c>
      <c r="P905" s="2" t="s">
        <v>3</v>
      </c>
      <c r="Q905" s="2" t="s">
        <v>4</v>
      </c>
      <c r="R905" s="1">
        <v>40252</v>
      </c>
      <c r="S905" s="2" t="s">
        <v>12</v>
      </c>
      <c r="T905" s="2" t="s">
        <v>12</v>
      </c>
      <c r="U905" s="2" t="s">
        <v>7</v>
      </c>
      <c r="V905" s="2" t="s">
        <v>7</v>
      </c>
      <c r="W905">
        <v>13.36</v>
      </c>
      <c r="X905">
        <v>47.28</v>
      </c>
      <c r="Y905">
        <v>3.17</v>
      </c>
      <c r="Z905">
        <v>80.41</v>
      </c>
    </row>
    <row r="906" spans="1:26" hidden="1">
      <c r="B906">
        <f t="shared" si="24"/>
        <v>0</v>
      </c>
      <c r="C906" s="2" t="s">
        <v>9411</v>
      </c>
      <c r="D906" s="2" t="s">
        <v>9412</v>
      </c>
      <c r="E906" s="2" t="s">
        <v>9413</v>
      </c>
      <c r="F906">
        <v>603.74</v>
      </c>
      <c r="G906" s="2" t="s">
        <v>9414</v>
      </c>
      <c r="H906" s="2" t="s">
        <v>9854</v>
      </c>
      <c r="K906" s="2" t="s">
        <v>2946</v>
      </c>
      <c r="N906">
        <v>100</v>
      </c>
      <c r="O906" s="2" t="s">
        <v>3</v>
      </c>
      <c r="P906" s="2" t="s">
        <v>3</v>
      </c>
      <c r="Q906" s="2" t="s">
        <v>4</v>
      </c>
      <c r="R906" s="1">
        <v>40248</v>
      </c>
      <c r="S906" s="2" t="s">
        <v>2044</v>
      </c>
      <c r="T906" s="2" t="s">
        <v>1531</v>
      </c>
      <c r="U906" s="2" t="s">
        <v>44</v>
      </c>
      <c r="V906" s="2" t="s">
        <v>120</v>
      </c>
      <c r="W906">
        <v>598.78</v>
      </c>
      <c r="X906" s="3">
        <v>1259.82</v>
      </c>
      <c r="Y906">
        <v>557.87</v>
      </c>
      <c r="Z906">
        <v>703.34</v>
      </c>
    </row>
    <row r="907" spans="1:26" hidden="1">
      <c r="A907">
        <f>IF(S907=T907,1,0)</f>
        <v>1</v>
      </c>
      <c r="B907">
        <f t="shared" si="24"/>
        <v>1</v>
      </c>
      <c r="C907" s="2" t="s">
        <v>9415</v>
      </c>
      <c r="D907" s="2" t="s">
        <v>9416</v>
      </c>
      <c r="E907" s="2" t="s">
        <v>9417</v>
      </c>
      <c r="F907">
        <v>8.6999999999999993</v>
      </c>
      <c r="G907" s="2" t="s">
        <v>9418</v>
      </c>
      <c r="H907" s="2" t="s">
        <v>9419</v>
      </c>
      <c r="I907">
        <v>5.84</v>
      </c>
      <c r="J907">
        <v>5.96</v>
      </c>
      <c r="K907" s="2" t="s">
        <v>2946</v>
      </c>
      <c r="N907">
        <v>100</v>
      </c>
      <c r="O907" s="2" t="s">
        <v>3</v>
      </c>
      <c r="P907" s="2" t="s">
        <v>3</v>
      </c>
      <c r="Q907" s="2" t="s">
        <v>4</v>
      </c>
      <c r="R907" s="1">
        <v>40247</v>
      </c>
      <c r="S907" s="2" t="s">
        <v>36</v>
      </c>
      <c r="T907" s="2" t="s">
        <v>36</v>
      </c>
      <c r="U907" s="2" t="s">
        <v>38</v>
      </c>
      <c r="V907" s="2" t="s">
        <v>38</v>
      </c>
      <c r="W907">
        <v>6.3</v>
      </c>
      <c r="X907">
        <v>26.69</v>
      </c>
      <c r="Y907">
        <v>1.08</v>
      </c>
      <c r="Z907">
        <v>30.1</v>
      </c>
    </row>
    <row r="908" spans="1:26" hidden="1">
      <c r="A908">
        <f>IF(S908=T908,1,0)</f>
        <v>0</v>
      </c>
      <c r="B908">
        <f t="shared" si="24"/>
        <v>1</v>
      </c>
      <c r="C908" s="2" t="s">
        <v>9420</v>
      </c>
      <c r="D908" s="2" t="s">
        <v>9421</v>
      </c>
      <c r="E908" s="2" t="s">
        <v>182</v>
      </c>
      <c r="F908">
        <v>718.76</v>
      </c>
      <c r="G908" s="2" t="s">
        <v>9422</v>
      </c>
      <c r="H908" s="2" t="s">
        <v>9423</v>
      </c>
      <c r="I908">
        <v>55.03</v>
      </c>
      <c r="J908">
        <v>55.54</v>
      </c>
      <c r="K908" s="2" t="s">
        <v>9424</v>
      </c>
      <c r="N908">
        <v>100</v>
      </c>
      <c r="O908" s="2" t="s">
        <v>3</v>
      </c>
      <c r="P908" s="2" t="s">
        <v>3</v>
      </c>
      <c r="Q908" s="2" t="s">
        <v>4</v>
      </c>
      <c r="R908" s="1">
        <v>40247</v>
      </c>
      <c r="S908" s="2" t="s">
        <v>170</v>
      </c>
      <c r="T908" s="2" t="s">
        <v>99</v>
      </c>
      <c r="U908" s="2" t="s">
        <v>145</v>
      </c>
      <c r="V908" s="2" t="s">
        <v>145</v>
      </c>
      <c r="W908">
        <v>46.1</v>
      </c>
      <c r="X908" s="3">
        <v>30764.71</v>
      </c>
      <c r="Y908">
        <v>423.62</v>
      </c>
      <c r="Z908" s="3">
        <v>51638.41</v>
      </c>
    </row>
    <row r="909" spans="1:26" hidden="1">
      <c r="B909">
        <f t="shared" si="24"/>
        <v>0</v>
      </c>
      <c r="C909" s="2" t="s">
        <v>9425</v>
      </c>
      <c r="D909" s="2" t="s">
        <v>9426</v>
      </c>
      <c r="E909" s="2" t="s">
        <v>9427</v>
      </c>
      <c r="G909" s="2" t="s">
        <v>9428</v>
      </c>
      <c r="H909" s="2" t="s">
        <v>9429</v>
      </c>
      <c r="I909">
        <v>0.18</v>
      </c>
      <c r="J909">
        <v>0.25</v>
      </c>
      <c r="K909" s="2" t="s">
        <v>2946</v>
      </c>
      <c r="N909">
        <v>100</v>
      </c>
      <c r="O909" s="2" t="s">
        <v>3</v>
      </c>
      <c r="P909" s="2" t="s">
        <v>3</v>
      </c>
      <c r="Q909" s="2" t="s">
        <v>4</v>
      </c>
      <c r="R909" s="1">
        <v>40246</v>
      </c>
      <c r="S909" s="2" t="s">
        <v>5</v>
      </c>
      <c r="T909" s="2" t="s">
        <v>149</v>
      </c>
      <c r="U909" s="2" t="s">
        <v>85</v>
      </c>
      <c r="V909" s="2" t="s">
        <v>95</v>
      </c>
      <c r="W909">
        <v>0.02</v>
      </c>
      <c r="X909">
        <v>0.35</v>
      </c>
      <c r="Y909">
        <v>0.33</v>
      </c>
      <c r="Z909">
        <v>5.35</v>
      </c>
    </row>
    <row r="910" spans="1:26" hidden="1">
      <c r="B910">
        <f t="shared" si="24"/>
        <v>0</v>
      </c>
      <c r="C910" s="2" t="s">
        <v>9430</v>
      </c>
      <c r="D910" s="2" t="s">
        <v>9431</v>
      </c>
      <c r="E910" s="2" t="s">
        <v>2</v>
      </c>
      <c r="F910">
        <v>33</v>
      </c>
      <c r="G910" s="2" t="s">
        <v>9432</v>
      </c>
      <c r="H910" s="2" t="s">
        <v>9433</v>
      </c>
      <c r="I910">
        <v>42.41</v>
      </c>
      <c r="J910">
        <v>42.2</v>
      </c>
      <c r="K910" s="2" t="s">
        <v>2946</v>
      </c>
      <c r="N910">
        <v>100</v>
      </c>
      <c r="O910" s="2" t="s">
        <v>3</v>
      </c>
      <c r="P910" s="2" t="s">
        <v>3</v>
      </c>
      <c r="Q910" s="2" t="s">
        <v>4</v>
      </c>
      <c r="R910" s="1">
        <v>40245</v>
      </c>
      <c r="S910" s="2" t="s">
        <v>149</v>
      </c>
      <c r="T910" s="2" t="s">
        <v>5</v>
      </c>
      <c r="U910" s="2" t="s">
        <v>151</v>
      </c>
      <c r="V910" s="2" t="s">
        <v>7</v>
      </c>
      <c r="W910">
        <v>9.7899999999999991</v>
      </c>
      <c r="X910">
        <v>377</v>
      </c>
      <c r="Y910">
        <v>2.19</v>
      </c>
      <c r="Z910">
        <v>706.75</v>
      </c>
    </row>
    <row r="911" spans="1:26" hidden="1">
      <c r="B911">
        <f t="shared" si="24"/>
        <v>0</v>
      </c>
      <c r="C911" s="2" t="s">
        <v>9434</v>
      </c>
      <c r="D911" s="2" t="s">
        <v>9435</v>
      </c>
      <c r="E911" s="2" t="s">
        <v>7739</v>
      </c>
      <c r="G911" s="2" t="s">
        <v>9436</v>
      </c>
      <c r="H911" s="2" t="s">
        <v>9437</v>
      </c>
      <c r="I911">
        <v>1</v>
      </c>
      <c r="J911">
        <v>1</v>
      </c>
      <c r="K911" s="2" t="s">
        <v>2946</v>
      </c>
      <c r="N911">
        <v>100</v>
      </c>
      <c r="O911" s="2" t="s">
        <v>3</v>
      </c>
      <c r="P911" s="2" t="s">
        <v>3</v>
      </c>
      <c r="Q911" s="2" t="s">
        <v>4</v>
      </c>
      <c r="R911" s="1">
        <v>40242</v>
      </c>
      <c r="S911" s="2" t="s">
        <v>76</v>
      </c>
      <c r="T911" s="2" t="s">
        <v>172</v>
      </c>
      <c r="U911" s="2" t="s">
        <v>78</v>
      </c>
      <c r="V911" s="2" t="s">
        <v>7</v>
      </c>
      <c r="W911">
        <v>3.78</v>
      </c>
      <c r="X911">
        <v>9.35</v>
      </c>
      <c r="Y911">
        <v>0.37</v>
      </c>
      <c r="Z911">
        <v>3.41</v>
      </c>
    </row>
    <row r="912" spans="1:26" hidden="1">
      <c r="A912">
        <f>IF(S912=T912,1,0)</f>
        <v>0</v>
      </c>
      <c r="B912">
        <f t="shared" si="24"/>
        <v>1</v>
      </c>
      <c r="C912" s="2" t="s">
        <v>9438</v>
      </c>
      <c r="D912" s="2" t="s">
        <v>9439</v>
      </c>
      <c r="E912" s="2" t="s">
        <v>8417</v>
      </c>
      <c r="F912">
        <v>7.6</v>
      </c>
      <c r="G912" s="2" t="s">
        <v>9440</v>
      </c>
      <c r="H912" s="2" t="s">
        <v>9855</v>
      </c>
      <c r="I912">
        <v>4.25</v>
      </c>
      <c r="J912">
        <v>4.4400000000000004</v>
      </c>
      <c r="K912" s="2" t="s">
        <v>2946</v>
      </c>
      <c r="N912">
        <v>100</v>
      </c>
      <c r="O912" s="2" t="s">
        <v>3</v>
      </c>
      <c r="P912" s="2" t="s">
        <v>3</v>
      </c>
      <c r="Q912" s="2" t="s">
        <v>4</v>
      </c>
      <c r="R912" s="1">
        <v>40240</v>
      </c>
      <c r="S912" s="2" t="s">
        <v>157</v>
      </c>
      <c r="T912" s="2" t="s">
        <v>554</v>
      </c>
      <c r="U912" s="2" t="s">
        <v>280</v>
      </c>
      <c r="V912" s="2" t="s">
        <v>280</v>
      </c>
      <c r="W912">
        <v>5.99</v>
      </c>
      <c r="X912">
        <v>34.9</v>
      </c>
      <c r="Y912">
        <v>2.1800000000000002</v>
      </c>
      <c r="Z912">
        <v>27.76</v>
      </c>
    </row>
    <row r="913" spans="1:26" hidden="1">
      <c r="B913">
        <f t="shared" si="24"/>
        <v>0</v>
      </c>
      <c r="C913" s="2" t="s">
        <v>9441</v>
      </c>
      <c r="D913" s="2" t="s">
        <v>9442</v>
      </c>
      <c r="E913" s="2" t="s">
        <v>6771</v>
      </c>
      <c r="F913">
        <v>13.8</v>
      </c>
      <c r="G913" s="2" t="s">
        <v>9443</v>
      </c>
      <c r="H913" s="2" t="s">
        <v>9444</v>
      </c>
      <c r="I913">
        <v>2.31</v>
      </c>
      <c r="J913">
        <v>2.25</v>
      </c>
      <c r="K913" s="2" t="s">
        <v>2946</v>
      </c>
      <c r="N913">
        <v>100</v>
      </c>
      <c r="O913" s="2" t="s">
        <v>3</v>
      </c>
      <c r="P913" s="2" t="s">
        <v>3</v>
      </c>
      <c r="Q913" s="2" t="s">
        <v>4</v>
      </c>
      <c r="R913" s="1">
        <v>40235</v>
      </c>
      <c r="S913" s="2" t="s">
        <v>5</v>
      </c>
      <c r="T913" s="2" t="s">
        <v>109</v>
      </c>
      <c r="U913" s="2" t="s">
        <v>24</v>
      </c>
      <c r="V913" s="2" t="s">
        <v>110</v>
      </c>
      <c r="W913">
        <v>19.260000000000002</v>
      </c>
      <c r="X913">
        <v>34.07</v>
      </c>
      <c r="Y913">
        <v>17</v>
      </c>
      <c r="Z913">
        <v>66.180000000000007</v>
      </c>
    </row>
    <row r="914" spans="1:26" hidden="1">
      <c r="B914">
        <f t="shared" si="24"/>
        <v>0</v>
      </c>
      <c r="C914" s="2" t="s">
        <v>9445</v>
      </c>
      <c r="D914" s="2" t="s">
        <v>9446</v>
      </c>
      <c r="E914" s="2" t="s">
        <v>200</v>
      </c>
      <c r="F914">
        <v>467.12</v>
      </c>
      <c r="G914" s="2" t="s">
        <v>9447</v>
      </c>
      <c r="H914" s="2" t="s">
        <v>9448</v>
      </c>
      <c r="I914">
        <v>20.51</v>
      </c>
      <c r="J914">
        <v>20.78</v>
      </c>
      <c r="K914" s="2" t="s">
        <v>9449</v>
      </c>
      <c r="L914">
        <v>6.97</v>
      </c>
      <c r="M914">
        <v>11.15</v>
      </c>
      <c r="N914">
        <v>100</v>
      </c>
      <c r="O914" s="2" t="s">
        <v>3</v>
      </c>
      <c r="P914" s="2" t="s">
        <v>3</v>
      </c>
      <c r="Q914" s="2" t="s">
        <v>4</v>
      </c>
      <c r="R914" s="1">
        <v>40232</v>
      </c>
      <c r="S914" s="2" t="s">
        <v>48</v>
      </c>
      <c r="T914" s="2" t="s">
        <v>30</v>
      </c>
      <c r="U914" s="2" t="s">
        <v>24</v>
      </c>
      <c r="V914" s="2" t="s">
        <v>31</v>
      </c>
      <c r="W914">
        <v>675.8</v>
      </c>
      <c r="X914" s="3">
        <v>9857.4</v>
      </c>
      <c r="Y914">
        <v>420.06</v>
      </c>
      <c r="Z914" s="3">
        <v>8747.6</v>
      </c>
    </row>
    <row r="915" spans="1:26" hidden="1">
      <c r="A915">
        <f>IF(S915=T915,1,0)</f>
        <v>0</v>
      </c>
      <c r="B915">
        <f t="shared" si="24"/>
        <v>1</v>
      </c>
      <c r="C915" s="2" t="s">
        <v>9450</v>
      </c>
      <c r="D915" s="2" t="s">
        <v>9451</v>
      </c>
      <c r="E915" s="2" t="s">
        <v>2548</v>
      </c>
      <c r="F915" s="3">
        <v>11041.61</v>
      </c>
      <c r="G915" s="2" t="s">
        <v>9452</v>
      </c>
      <c r="H915" s="2" t="s">
        <v>9856</v>
      </c>
      <c r="I915">
        <v>61.57</v>
      </c>
      <c r="J915">
        <v>61.57</v>
      </c>
      <c r="K915" s="2" t="s">
        <v>9453</v>
      </c>
      <c r="L915">
        <v>37.700000000000003</v>
      </c>
      <c r="M915">
        <v>41.03</v>
      </c>
      <c r="N915">
        <v>100</v>
      </c>
      <c r="O915" s="2" t="s">
        <v>3</v>
      </c>
      <c r="P915" s="2" t="s">
        <v>3</v>
      </c>
      <c r="Q915" s="2" t="s">
        <v>4</v>
      </c>
      <c r="R915" s="1">
        <v>40230</v>
      </c>
      <c r="S915" s="2" t="s">
        <v>463</v>
      </c>
      <c r="T915" s="2" t="s">
        <v>210</v>
      </c>
      <c r="U915" s="2" t="s">
        <v>120</v>
      </c>
      <c r="V915" s="2" t="s">
        <v>120</v>
      </c>
      <c r="W915" s="3">
        <v>8218.56</v>
      </c>
      <c r="X915" s="3">
        <v>22702</v>
      </c>
      <c r="Y915" s="3">
        <v>10697.87</v>
      </c>
      <c r="Z915" s="3">
        <v>33089</v>
      </c>
    </row>
    <row r="916" spans="1:26" hidden="1">
      <c r="B916">
        <f t="shared" si="24"/>
        <v>0</v>
      </c>
      <c r="C916" s="2" t="s">
        <v>9454</v>
      </c>
      <c r="D916" s="2" t="s">
        <v>9455</v>
      </c>
      <c r="E916" s="2" t="s">
        <v>9456</v>
      </c>
      <c r="G916" s="2" t="s">
        <v>9457</v>
      </c>
      <c r="H916" s="2" t="s">
        <v>9458</v>
      </c>
      <c r="I916">
        <v>3.82</v>
      </c>
      <c r="J916">
        <v>4.18</v>
      </c>
      <c r="K916" s="2" t="s">
        <v>2946</v>
      </c>
      <c r="N916">
        <v>100</v>
      </c>
      <c r="O916" s="2" t="s">
        <v>3</v>
      </c>
      <c r="P916" s="2" t="s">
        <v>3</v>
      </c>
      <c r="Q916" s="2" t="s">
        <v>4</v>
      </c>
      <c r="R916" s="1">
        <v>40226</v>
      </c>
      <c r="S916" s="2" t="s">
        <v>1745</v>
      </c>
      <c r="T916" s="2" t="s">
        <v>5</v>
      </c>
      <c r="U916" s="2" t="s">
        <v>1574</v>
      </c>
      <c r="V916" s="2" t="s">
        <v>85</v>
      </c>
      <c r="W916">
        <v>7.29</v>
      </c>
      <c r="X916">
        <v>9.91</v>
      </c>
      <c r="Y916">
        <v>2.25</v>
      </c>
      <c r="Z916">
        <v>6.72</v>
      </c>
    </row>
    <row r="917" spans="1:26" hidden="1">
      <c r="B917">
        <f t="shared" si="24"/>
        <v>0</v>
      </c>
      <c r="C917" s="2" t="s">
        <v>9459</v>
      </c>
      <c r="D917" s="2" t="s">
        <v>9460</v>
      </c>
      <c r="E917" s="2" t="s">
        <v>9461</v>
      </c>
      <c r="F917">
        <v>2.76</v>
      </c>
      <c r="G917" s="2" t="s">
        <v>9462</v>
      </c>
      <c r="H917" s="2" t="s">
        <v>9463</v>
      </c>
      <c r="I917">
        <v>0.93</v>
      </c>
      <c r="J917">
        <v>0.93</v>
      </c>
      <c r="K917" s="2" t="s">
        <v>2946</v>
      </c>
      <c r="N917">
        <v>100</v>
      </c>
      <c r="O917" s="2" t="s">
        <v>3</v>
      </c>
      <c r="P917" s="2" t="s">
        <v>3</v>
      </c>
      <c r="Q917" s="2" t="s">
        <v>4</v>
      </c>
      <c r="R917" s="1">
        <v>40225</v>
      </c>
      <c r="S917" s="2" t="s">
        <v>390</v>
      </c>
      <c r="T917" s="2" t="s">
        <v>213</v>
      </c>
      <c r="U917" s="2" t="s">
        <v>319</v>
      </c>
      <c r="V917" s="2" t="s">
        <v>477</v>
      </c>
      <c r="W917">
        <v>0.45</v>
      </c>
      <c r="X917">
        <v>0.02</v>
      </c>
      <c r="Y917">
        <v>0.85</v>
      </c>
      <c r="Z917">
        <v>0.11</v>
      </c>
    </row>
    <row r="918" spans="1:26" hidden="1">
      <c r="A918">
        <f>IF(S918=T918,1,0)</f>
        <v>1</v>
      </c>
      <c r="B918">
        <f t="shared" si="24"/>
        <v>1</v>
      </c>
      <c r="C918" s="2" t="s">
        <v>9464</v>
      </c>
      <c r="D918" s="2" t="s">
        <v>9465</v>
      </c>
      <c r="E918" s="2" t="s">
        <v>9466</v>
      </c>
      <c r="F918">
        <v>2</v>
      </c>
      <c r="G918" s="2" t="s">
        <v>9467</v>
      </c>
      <c r="H918" s="2" t="s">
        <v>9468</v>
      </c>
      <c r="I918">
        <v>0.02</v>
      </c>
      <c r="J918">
        <v>0.02</v>
      </c>
      <c r="K918" s="2" t="s">
        <v>9469</v>
      </c>
      <c r="L918">
        <v>0.02</v>
      </c>
      <c r="M918">
        <v>0.02</v>
      </c>
      <c r="N918">
        <v>100</v>
      </c>
      <c r="O918" s="2" t="s">
        <v>3</v>
      </c>
      <c r="P918" s="2" t="s">
        <v>3</v>
      </c>
      <c r="Q918" s="2" t="s">
        <v>4</v>
      </c>
      <c r="R918" s="1">
        <v>40221</v>
      </c>
      <c r="S918" s="2" t="s">
        <v>170</v>
      </c>
      <c r="T918" s="2" t="s">
        <v>170</v>
      </c>
      <c r="U918" s="2" t="s">
        <v>145</v>
      </c>
      <c r="V918" s="2" t="s">
        <v>145</v>
      </c>
      <c r="W918">
        <v>3.84</v>
      </c>
      <c r="X918">
        <v>3.84</v>
      </c>
      <c r="Y918">
        <v>6.82</v>
      </c>
      <c r="Z918">
        <v>6.82</v>
      </c>
    </row>
    <row r="919" spans="1:26" hidden="1">
      <c r="A919">
        <f>IF(S919=T919,1,0)</f>
        <v>1</v>
      </c>
      <c r="B919">
        <f t="shared" si="24"/>
        <v>1</v>
      </c>
      <c r="C919" s="2" t="s">
        <v>9470</v>
      </c>
      <c r="D919" s="2" t="s">
        <v>9471</v>
      </c>
      <c r="E919" s="2" t="s">
        <v>2669</v>
      </c>
      <c r="F919" s="3">
        <v>8503.24</v>
      </c>
      <c r="G919" s="2" t="s">
        <v>9472</v>
      </c>
      <c r="H919" s="2" t="s">
        <v>9857</v>
      </c>
      <c r="I919">
        <v>39.590000000000003</v>
      </c>
      <c r="J919">
        <v>39.19</v>
      </c>
      <c r="K919" s="2" t="s">
        <v>9473</v>
      </c>
      <c r="L919">
        <v>23.55</v>
      </c>
      <c r="M919">
        <v>22.72</v>
      </c>
      <c r="N919">
        <v>100</v>
      </c>
      <c r="O919" s="2" t="s">
        <v>3</v>
      </c>
      <c r="P919" s="2" t="s">
        <v>3</v>
      </c>
      <c r="Q919" s="2" t="s">
        <v>4</v>
      </c>
      <c r="R919" s="1">
        <v>40220</v>
      </c>
      <c r="S919" s="2" t="s">
        <v>324</v>
      </c>
      <c r="T919" s="2" t="s">
        <v>324</v>
      </c>
      <c r="U919" s="2" t="s">
        <v>325</v>
      </c>
      <c r="V919" s="2" t="s">
        <v>325</v>
      </c>
      <c r="W919" s="3">
        <v>3287.3</v>
      </c>
      <c r="X919" s="3">
        <v>12967</v>
      </c>
      <c r="Y919" s="3">
        <v>11589.1</v>
      </c>
      <c r="Z919" s="3">
        <v>34304</v>
      </c>
    </row>
    <row r="920" spans="1:26" hidden="1">
      <c r="B920">
        <f t="shared" si="24"/>
        <v>0</v>
      </c>
      <c r="C920" s="2" t="s">
        <v>9474</v>
      </c>
      <c r="D920" s="2" t="s">
        <v>9475</v>
      </c>
      <c r="E920" s="2" t="s">
        <v>9476</v>
      </c>
      <c r="F920">
        <v>661</v>
      </c>
      <c r="G920" s="2" t="s">
        <v>9858</v>
      </c>
      <c r="H920" s="2" t="s">
        <v>9477</v>
      </c>
      <c r="I920">
        <v>28</v>
      </c>
      <c r="J920">
        <v>26.95</v>
      </c>
      <c r="K920" s="2" t="s">
        <v>2946</v>
      </c>
      <c r="N920">
        <v>100</v>
      </c>
      <c r="O920" s="2" t="s">
        <v>3</v>
      </c>
      <c r="P920" s="2" t="s">
        <v>3</v>
      </c>
      <c r="Q920" s="2" t="s">
        <v>4</v>
      </c>
      <c r="R920" s="1">
        <v>40218</v>
      </c>
      <c r="S920" s="2" t="s">
        <v>1601</v>
      </c>
      <c r="T920" s="2" t="s">
        <v>589</v>
      </c>
      <c r="U920" s="2" t="s">
        <v>398</v>
      </c>
      <c r="V920" s="2" t="s">
        <v>72</v>
      </c>
      <c r="W920">
        <v>779.46</v>
      </c>
      <c r="X920" s="3">
        <v>2258.29</v>
      </c>
      <c r="Y920">
        <v>905.22</v>
      </c>
      <c r="Z920" s="3">
        <v>2908.1</v>
      </c>
    </row>
    <row r="921" spans="1:26" hidden="1">
      <c r="A921">
        <f>IF(S921=T921,1,0)</f>
        <v>0</v>
      </c>
      <c r="B921">
        <f t="shared" si="24"/>
        <v>1</v>
      </c>
      <c r="C921" s="2" t="s">
        <v>9478</v>
      </c>
      <c r="D921" s="2" t="s">
        <v>9479</v>
      </c>
      <c r="E921" s="2" t="s">
        <v>8155</v>
      </c>
      <c r="F921" s="3">
        <v>22276.240000000002</v>
      </c>
      <c r="G921" s="2" t="s">
        <v>9480</v>
      </c>
      <c r="H921" s="2" t="s">
        <v>9859</v>
      </c>
      <c r="I921">
        <v>35.01</v>
      </c>
      <c r="J921">
        <v>34.33</v>
      </c>
      <c r="K921" s="2" t="s">
        <v>9481</v>
      </c>
      <c r="L921">
        <v>4.29</v>
      </c>
      <c r="M921">
        <v>4.29</v>
      </c>
      <c r="N921">
        <v>100</v>
      </c>
      <c r="O921" s="2" t="s">
        <v>3</v>
      </c>
      <c r="P921" s="2" t="s">
        <v>3</v>
      </c>
      <c r="Q921" s="2" t="s">
        <v>4</v>
      </c>
      <c r="R921" s="1">
        <v>40290</v>
      </c>
      <c r="S921" s="2" t="s">
        <v>227</v>
      </c>
      <c r="T921" s="2" t="s">
        <v>149</v>
      </c>
      <c r="U921" s="2" t="s">
        <v>95</v>
      </c>
      <c r="V921" s="2" t="s">
        <v>95</v>
      </c>
      <c r="W921" s="3">
        <v>12104</v>
      </c>
      <c r="X921" s="3">
        <v>6138.28</v>
      </c>
      <c r="Y921" s="3">
        <v>17590</v>
      </c>
      <c r="Z921" s="3">
        <v>22321.54</v>
      </c>
    </row>
    <row r="922" spans="1:26" hidden="1">
      <c r="A922">
        <f>IF(S922=T922,1,0)</f>
        <v>1</v>
      </c>
      <c r="B922">
        <f t="shared" si="24"/>
        <v>1</v>
      </c>
      <c r="C922" s="2" t="s">
        <v>9482</v>
      </c>
      <c r="D922" s="2" t="s">
        <v>9483</v>
      </c>
      <c r="E922" s="2" t="s">
        <v>2535</v>
      </c>
      <c r="F922">
        <v>293.58</v>
      </c>
      <c r="G922" s="2" t="s">
        <v>9860</v>
      </c>
      <c r="H922" s="2" t="s">
        <v>9484</v>
      </c>
      <c r="I922">
        <v>26.92</v>
      </c>
      <c r="J922">
        <v>25.95</v>
      </c>
      <c r="K922" s="2" t="s">
        <v>9485</v>
      </c>
      <c r="L922">
        <v>2.85</v>
      </c>
      <c r="M922">
        <v>2.84</v>
      </c>
      <c r="N922">
        <v>100</v>
      </c>
      <c r="O922" s="2" t="s">
        <v>3</v>
      </c>
      <c r="P922" s="2" t="s">
        <v>3</v>
      </c>
      <c r="Q922" s="2" t="s">
        <v>4</v>
      </c>
      <c r="R922" s="1">
        <v>40212</v>
      </c>
      <c r="S922" s="2" t="s">
        <v>109</v>
      </c>
      <c r="T922" s="2" t="s">
        <v>109</v>
      </c>
      <c r="U922" s="2" t="s">
        <v>110</v>
      </c>
      <c r="V922" s="2" t="s">
        <v>110</v>
      </c>
      <c r="W922">
        <v>252.33</v>
      </c>
      <c r="X922">
        <v>842.96</v>
      </c>
      <c r="Y922">
        <v>324.61</v>
      </c>
      <c r="Z922" s="3">
        <v>2443.61</v>
      </c>
    </row>
    <row r="923" spans="1:26" hidden="1">
      <c r="B923">
        <f t="shared" si="24"/>
        <v>0</v>
      </c>
      <c r="C923" s="2" t="s">
        <v>9486</v>
      </c>
      <c r="D923" s="2" t="s">
        <v>9487</v>
      </c>
      <c r="E923" s="2" t="s">
        <v>9488</v>
      </c>
      <c r="F923">
        <v>167</v>
      </c>
      <c r="G923" s="2" t="s">
        <v>9489</v>
      </c>
      <c r="H923" s="2" t="s">
        <v>9490</v>
      </c>
      <c r="I923">
        <v>22</v>
      </c>
      <c r="J923">
        <v>22.01</v>
      </c>
      <c r="K923" s="2" t="s">
        <v>2946</v>
      </c>
      <c r="N923">
        <v>100</v>
      </c>
      <c r="O923" s="2" t="s">
        <v>3</v>
      </c>
      <c r="P923" s="2" t="s">
        <v>3</v>
      </c>
      <c r="Q923" s="2" t="s">
        <v>4</v>
      </c>
      <c r="R923" s="1">
        <v>40211</v>
      </c>
      <c r="S923" s="2" t="s">
        <v>535</v>
      </c>
      <c r="T923" s="2" t="s">
        <v>222</v>
      </c>
      <c r="U923" s="2" t="s">
        <v>175</v>
      </c>
      <c r="V923" s="2" t="s">
        <v>223</v>
      </c>
      <c r="W923">
        <v>531.6</v>
      </c>
      <c r="X923" s="3">
        <v>1162.45</v>
      </c>
      <c r="Y923">
        <v>941.9</v>
      </c>
      <c r="Z923" s="3">
        <v>3355.04</v>
      </c>
    </row>
    <row r="924" spans="1:26" hidden="1">
      <c r="B924">
        <f t="shared" si="24"/>
        <v>0</v>
      </c>
      <c r="C924" s="2" t="s">
        <v>9491</v>
      </c>
      <c r="D924" s="2" t="s">
        <v>9492</v>
      </c>
      <c r="E924" s="2" t="s">
        <v>9493</v>
      </c>
      <c r="F924">
        <v>2.2799999999999998</v>
      </c>
      <c r="G924" s="2" t="s">
        <v>9494</v>
      </c>
      <c r="H924" s="2" t="s">
        <v>9495</v>
      </c>
      <c r="I924">
        <v>0.03</v>
      </c>
      <c r="J924">
        <v>0.03</v>
      </c>
      <c r="K924" s="2" t="s">
        <v>2946</v>
      </c>
      <c r="N924">
        <v>100</v>
      </c>
      <c r="O924" s="2" t="s">
        <v>3</v>
      </c>
      <c r="P924" s="2" t="s">
        <v>3</v>
      </c>
      <c r="Q924" s="2" t="s">
        <v>4</v>
      </c>
      <c r="R924" s="1">
        <v>40211</v>
      </c>
      <c r="S924" s="2" t="s">
        <v>161</v>
      </c>
      <c r="T924" s="2" t="s">
        <v>161</v>
      </c>
      <c r="U924" s="2" t="s">
        <v>7</v>
      </c>
      <c r="V924" s="2" t="s">
        <v>103</v>
      </c>
      <c r="W924">
        <v>0.26</v>
      </c>
      <c r="X924">
        <v>0.1</v>
      </c>
      <c r="Y924">
        <v>0.09</v>
      </c>
      <c r="Z924">
        <v>0.06</v>
      </c>
    </row>
    <row r="925" spans="1:26" hidden="1">
      <c r="B925">
        <f t="shared" si="24"/>
        <v>0</v>
      </c>
      <c r="C925" s="2" t="s">
        <v>9496</v>
      </c>
      <c r="D925" s="2" t="s">
        <v>9497</v>
      </c>
      <c r="E925" s="2" t="s">
        <v>1497</v>
      </c>
      <c r="F925">
        <v>378.94</v>
      </c>
      <c r="G925" s="2" t="s">
        <v>9498</v>
      </c>
      <c r="H925" s="2" t="s">
        <v>9861</v>
      </c>
      <c r="K925" s="2" t="s">
        <v>9499</v>
      </c>
      <c r="L925">
        <v>17.39</v>
      </c>
      <c r="M925">
        <v>17.440000000000001</v>
      </c>
      <c r="N925">
        <v>100</v>
      </c>
      <c r="O925" s="2" t="s">
        <v>3</v>
      </c>
      <c r="P925" s="2" t="s">
        <v>3</v>
      </c>
      <c r="Q925" s="2" t="s">
        <v>4</v>
      </c>
      <c r="R925" s="1">
        <v>40211</v>
      </c>
      <c r="S925" s="2" t="s">
        <v>270</v>
      </c>
      <c r="T925" s="2" t="s">
        <v>77</v>
      </c>
      <c r="U925" s="2" t="s">
        <v>7</v>
      </c>
      <c r="V925" s="2" t="s">
        <v>78</v>
      </c>
      <c r="W925">
        <v>649.30999999999995</v>
      </c>
      <c r="X925" s="3">
        <v>16038.7</v>
      </c>
      <c r="Y925">
        <v>318.45</v>
      </c>
      <c r="Z925" s="3">
        <v>6051.1</v>
      </c>
    </row>
    <row r="926" spans="1:26" hidden="1">
      <c r="B926">
        <f t="shared" si="24"/>
        <v>0</v>
      </c>
      <c r="C926" s="2" t="s">
        <v>9500</v>
      </c>
      <c r="D926" s="2" t="s">
        <v>9501</v>
      </c>
      <c r="E926" s="2" t="s">
        <v>9502</v>
      </c>
      <c r="G926" s="2" t="s">
        <v>9503</v>
      </c>
      <c r="H926" s="2" t="s">
        <v>9504</v>
      </c>
      <c r="I926">
        <v>19.989999999999998</v>
      </c>
      <c r="J926">
        <v>20.66</v>
      </c>
      <c r="K926" s="2" t="s">
        <v>2946</v>
      </c>
      <c r="N926">
        <v>100</v>
      </c>
      <c r="O926" s="2" t="s">
        <v>3</v>
      </c>
      <c r="P926" s="2" t="s">
        <v>3</v>
      </c>
      <c r="Q926" s="2" t="s">
        <v>4</v>
      </c>
      <c r="R926" s="1">
        <v>40207</v>
      </c>
      <c r="S926" s="2" t="s">
        <v>334</v>
      </c>
      <c r="T926" s="2" t="s">
        <v>317</v>
      </c>
      <c r="U926" s="2" t="s">
        <v>120</v>
      </c>
      <c r="V926" s="2" t="s">
        <v>534</v>
      </c>
      <c r="W926">
        <v>126.1</v>
      </c>
      <c r="X926">
        <v>245.12</v>
      </c>
      <c r="Y926">
        <v>303.69</v>
      </c>
      <c r="Z926" s="3">
        <v>1084.23</v>
      </c>
    </row>
    <row r="927" spans="1:26" hidden="1">
      <c r="B927">
        <f t="shared" si="24"/>
        <v>0</v>
      </c>
      <c r="C927" s="2" t="s">
        <v>9505</v>
      </c>
      <c r="D927" s="2" t="s">
        <v>9506</v>
      </c>
      <c r="E927" s="2" t="s">
        <v>2599</v>
      </c>
      <c r="F927">
        <v>47.69</v>
      </c>
      <c r="G927" s="2" t="s">
        <v>9507</v>
      </c>
      <c r="H927" s="2" t="s">
        <v>9508</v>
      </c>
      <c r="I927">
        <v>53.19</v>
      </c>
      <c r="J927">
        <v>52.65</v>
      </c>
      <c r="K927" s="2" t="s">
        <v>9509</v>
      </c>
      <c r="L927">
        <v>1.2</v>
      </c>
      <c r="M927">
        <v>1.2</v>
      </c>
      <c r="N927">
        <v>100</v>
      </c>
      <c r="O927" s="2" t="s">
        <v>3</v>
      </c>
      <c r="P927" s="2" t="s">
        <v>3</v>
      </c>
      <c r="Q927" s="2" t="s">
        <v>4</v>
      </c>
      <c r="R927" s="1">
        <v>40210</v>
      </c>
      <c r="S927" s="2" t="s">
        <v>5</v>
      </c>
      <c r="T927" s="2" t="s">
        <v>144</v>
      </c>
      <c r="U927" s="2" t="s">
        <v>85</v>
      </c>
      <c r="V927" s="2" t="s">
        <v>25</v>
      </c>
      <c r="W927">
        <v>31.79</v>
      </c>
      <c r="X927">
        <v>629.16999999999996</v>
      </c>
      <c r="Y927">
        <v>30.39</v>
      </c>
      <c r="Z927">
        <v>699.4</v>
      </c>
    </row>
    <row r="928" spans="1:26" hidden="1">
      <c r="B928">
        <f t="shared" si="24"/>
        <v>0</v>
      </c>
      <c r="C928" s="2" t="s">
        <v>9510</v>
      </c>
      <c r="D928" s="2" t="s">
        <v>9511</v>
      </c>
      <c r="E928" s="2" t="s">
        <v>9512</v>
      </c>
      <c r="F928">
        <v>130</v>
      </c>
      <c r="G928" s="2" t="s">
        <v>9513</v>
      </c>
      <c r="H928" s="2" t="s">
        <v>9514</v>
      </c>
      <c r="I928">
        <v>23.68</v>
      </c>
      <c r="J928">
        <v>23.69</v>
      </c>
      <c r="K928" s="2" t="s">
        <v>2946</v>
      </c>
      <c r="N928">
        <v>100</v>
      </c>
      <c r="O928" s="2" t="s">
        <v>3</v>
      </c>
      <c r="P928" s="2" t="s">
        <v>3</v>
      </c>
      <c r="Q928" s="2" t="s">
        <v>4</v>
      </c>
      <c r="R928" s="1">
        <v>40206</v>
      </c>
      <c r="S928" s="2" t="s">
        <v>5</v>
      </c>
      <c r="T928" s="2" t="s">
        <v>5</v>
      </c>
      <c r="U928" s="2" t="s">
        <v>24</v>
      </c>
      <c r="V928" s="2" t="s">
        <v>85</v>
      </c>
      <c r="W928">
        <v>15.65</v>
      </c>
      <c r="X928">
        <v>500.69</v>
      </c>
      <c r="Y928">
        <v>11.56</v>
      </c>
      <c r="Z928">
        <v>981.36</v>
      </c>
    </row>
    <row r="929" spans="1:26" hidden="1">
      <c r="B929">
        <f t="shared" si="24"/>
        <v>0</v>
      </c>
      <c r="C929" s="2" t="s">
        <v>9515</v>
      </c>
      <c r="D929" s="2" t="s">
        <v>9516</v>
      </c>
      <c r="E929" s="2" t="s">
        <v>9517</v>
      </c>
      <c r="F929">
        <v>31.61</v>
      </c>
      <c r="G929" s="2" t="s">
        <v>9518</v>
      </c>
      <c r="H929" s="2" t="s">
        <v>9519</v>
      </c>
      <c r="I929">
        <v>0.65</v>
      </c>
      <c r="J929">
        <v>1.3</v>
      </c>
      <c r="K929" s="2" t="s">
        <v>2946</v>
      </c>
      <c r="N929">
        <v>100</v>
      </c>
      <c r="O929" s="2" t="s">
        <v>3</v>
      </c>
      <c r="P929" s="2" t="s">
        <v>3</v>
      </c>
      <c r="Q929" s="2" t="s">
        <v>4</v>
      </c>
      <c r="R929" s="1">
        <v>40205</v>
      </c>
      <c r="S929" s="2" t="s">
        <v>23</v>
      </c>
      <c r="T929" s="2" t="s">
        <v>149</v>
      </c>
      <c r="U929" s="2" t="s">
        <v>24</v>
      </c>
      <c r="V929" s="2" t="s">
        <v>151</v>
      </c>
      <c r="W929">
        <v>278.3</v>
      </c>
      <c r="X929">
        <v>278.10000000000002</v>
      </c>
      <c r="Y929">
        <v>231.84</v>
      </c>
      <c r="Z929">
        <v>231.73</v>
      </c>
    </row>
    <row r="930" spans="1:26" hidden="1">
      <c r="B930">
        <f t="shared" si="24"/>
        <v>0</v>
      </c>
      <c r="C930" s="2" t="s">
        <v>9520</v>
      </c>
      <c r="D930" s="2" t="s">
        <v>9521</v>
      </c>
      <c r="E930" s="2" t="s">
        <v>9522</v>
      </c>
      <c r="F930" s="3">
        <v>1543.45</v>
      </c>
      <c r="G930" s="2" t="s">
        <v>9523</v>
      </c>
      <c r="H930" s="2" t="s">
        <v>9862</v>
      </c>
      <c r="I930">
        <v>28.59</v>
      </c>
      <c r="J930">
        <v>32.61</v>
      </c>
      <c r="K930" s="2" t="s">
        <v>9524</v>
      </c>
      <c r="L930">
        <v>16.7</v>
      </c>
      <c r="M930">
        <v>16.7</v>
      </c>
      <c r="N930">
        <v>100</v>
      </c>
      <c r="O930" s="2" t="s">
        <v>3</v>
      </c>
      <c r="P930" s="2" t="s">
        <v>3</v>
      </c>
      <c r="Q930" s="2" t="s">
        <v>4</v>
      </c>
      <c r="R930" s="1">
        <v>40238</v>
      </c>
      <c r="S930" s="2" t="s">
        <v>48</v>
      </c>
      <c r="T930" s="2" t="s">
        <v>525</v>
      </c>
      <c r="U930" s="2" t="s">
        <v>132</v>
      </c>
      <c r="V930" s="2" t="s">
        <v>526</v>
      </c>
      <c r="W930">
        <v>303.36</v>
      </c>
      <c r="X930">
        <v>458.71</v>
      </c>
      <c r="Y930">
        <v>762.14</v>
      </c>
      <c r="Z930" s="3">
        <v>1195.8699999999999</v>
      </c>
    </row>
    <row r="931" spans="1:26" hidden="1">
      <c r="A931">
        <f>IF(S931=T931,1,0)</f>
        <v>0</v>
      </c>
      <c r="B931">
        <f t="shared" si="24"/>
        <v>1</v>
      </c>
      <c r="C931" s="2" t="s">
        <v>9525</v>
      </c>
      <c r="D931" s="2" t="s">
        <v>9526</v>
      </c>
      <c r="E931" s="2" t="s">
        <v>9527</v>
      </c>
      <c r="F931">
        <v>200</v>
      </c>
      <c r="G931" s="2" t="s">
        <v>9528</v>
      </c>
      <c r="H931" s="2" t="s">
        <v>9529</v>
      </c>
      <c r="I931">
        <v>20.6</v>
      </c>
      <c r="J931">
        <v>22</v>
      </c>
      <c r="K931" s="2" t="s">
        <v>2946</v>
      </c>
      <c r="N931">
        <v>100</v>
      </c>
      <c r="O931" s="2" t="s">
        <v>3</v>
      </c>
      <c r="P931" s="2" t="s">
        <v>3</v>
      </c>
      <c r="Q931" s="2" t="s">
        <v>4</v>
      </c>
      <c r="R931" s="1">
        <v>40199</v>
      </c>
      <c r="S931" s="2" t="s">
        <v>99</v>
      </c>
      <c r="T931" s="2" t="s">
        <v>170</v>
      </c>
      <c r="U931" s="2" t="s">
        <v>145</v>
      </c>
      <c r="V931" s="2" t="s">
        <v>145</v>
      </c>
      <c r="W931">
        <v>61.37</v>
      </c>
      <c r="X931">
        <v>345.2</v>
      </c>
      <c r="Y931">
        <v>158.30000000000001</v>
      </c>
      <c r="Z931">
        <v>689.82</v>
      </c>
    </row>
    <row r="932" spans="1:26" hidden="1">
      <c r="B932">
        <f t="shared" si="24"/>
        <v>0</v>
      </c>
      <c r="C932" s="2" t="s">
        <v>9530</v>
      </c>
      <c r="D932" s="2" t="s">
        <v>9531</v>
      </c>
      <c r="E932" s="2" t="s">
        <v>9532</v>
      </c>
      <c r="G932" s="2" t="s">
        <v>9533</v>
      </c>
      <c r="H932" s="2" t="s">
        <v>9534</v>
      </c>
      <c r="K932" s="2" t="s">
        <v>9535</v>
      </c>
      <c r="N932">
        <v>70.06</v>
      </c>
      <c r="O932" s="2" t="s">
        <v>3</v>
      </c>
      <c r="P932" s="2" t="s">
        <v>3</v>
      </c>
      <c r="Q932" s="2" t="s">
        <v>4</v>
      </c>
      <c r="R932" s="1">
        <v>40177</v>
      </c>
      <c r="S932" s="2" t="s">
        <v>1101</v>
      </c>
      <c r="T932" s="2" t="s">
        <v>525</v>
      </c>
      <c r="U932" s="2" t="s">
        <v>813</v>
      </c>
      <c r="V932" s="2" t="s">
        <v>526</v>
      </c>
      <c r="W932">
        <v>283.45</v>
      </c>
      <c r="X932" s="3">
        <v>6062.04</v>
      </c>
      <c r="Y932">
        <v>219.64</v>
      </c>
      <c r="Z932" s="3">
        <v>18254</v>
      </c>
    </row>
    <row r="933" spans="1:26" hidden="1">
      <c r="B933">
        <f t="shared" si="24"/>
        <v>0</v>
      </c>
      <c r="C933" s="2" t="s">
        <v>9536</v>
      </c>
      <c r="D933" s="2" t="s">
        <v>9537</v>
      </c>
      <c r="E933" s="2" t="s">
        <v>9538</v>
      </c>
      <c r="G933" s="2" t="s">
        <v>9539</v>
      </c>
      <c r="H933" s="2" t="s">
        <v>9540</v>
      </c>
      <c r="I933">
        <v>1.1299999999999999</v>
      </c>
      <c r="J933">
        <v>1.1299999999999999</v>
      </c>
      <c r="K933" s="2" t="s">
        <v>2946</v>
      </c>
      <c r="N933">
        <v>100</v>
      </c>
      <c r="O933" s="2" t="s">
        <v>3</v>
      </c>
      <c r="P933" s="2" t="s">
        <v>3</v>
      </c>
      <c r="Q933" s="2" t="s">
        <v>4</v>
      </c>
      <c r="R933" s="1">
        <v>40186</v>
      </c>
      <c r="S933" s="2" t="s">
        <v>338</v>
      </c>
      <c r="T933" s="2" t="s">
        <v>5</v>
      </c>
      <c r="U933" s="2" t="s">
        <v>265</v>
      </c>
      <c r="V933" s="2" t="s">
        <v>85</v>
      </c>
      <c r="W933">
        <v>1.52</v>
      </c>
      <c r="X933">
        <v>2.56</v>
      </c>
      <c r="Y933">
        <v>2.67</v>
      </c>
      <c r="Z933">
        <v>0.2</v>
      </c>
    </row>
    <row r="934" spans="1:26" hidden="1">
      <c r="A934">
        <f>IF(S934=T934,1,0)</f>
        <v>0</v>
      </c>
      <c r="B934">
        <f t="shared" si="24"/>
        <v>1</v>
      </c>
      <c r="C934" s="2" t="s">
        <v>9541</v>
      </c>
      <c r="D934" s="2" t="s">
        <v>9542</v>
      </c>
      <c r="E934" s="2" t="s">
        <v>599</v>
      </c>
      <c r="F934">
        <v>750.33</v>
      </c>
      <c r="G934" s="2" t="s">
        <v>9543</v>
      </c>
      <c r="H934" s="2" t="s">
        <v>9863</v>
      </c>
      <c r="I934">
        <v>62.75</v>
      </c>
      <c r="J934">
        <v>62.26</v>
      </c>
      <c r="K934" s="2" t="s">
        <v>9544</v>
      </c>
      <c r="L934">
        <v>23.97</v>
      </c>
      <c r="M934">
        <v>24.83</v>
      </c>
      <c r="N934">
        <v>100</v>
      </c>
      <c r="O934" s="2" t="s">
        <v>3</v>
      </c>
      <c r="P934" s="2" t="s">
        <v>3</v>
      </c>
      <c r="Q934" s="2" t="s">
        <v>4</v>
      </c>
      <c r="R934" s="1">
        <v>40359</v>
      </c>
      <c r="S934" s="2" t="s">
        <v>102</v>
      </c>
      <c r="T934" s="2" t="s">
        <v>600</v>
      </c>
      <c r="U934" s="2" t="s">
        <v>91</v>
      </c>
      <c r="V934" s="2" t="s">
        <v>91</v>
      </c>
      <c r="W934">
        <v>337.01</v>
      </c>
      <c r="X934" s="3">
        <v>65414</v>
      </c>
      <c r="Y934">
        <v>389.91</v>
      </c>
      <c r="Z934" s="3">
        <v>61376</v>
      </c>
    </row>
    <row r="935" spans="1:26" hidden="1">
      <c r="A935">
        <f>IF(S935=T935,1,0)</f>
        <v>1</v>
      </c>
      <c r="B935">
        <f t="shared" si="24"/>
        <v>1</v>
      </c>
      <c r="C935" s="2" t="s">
        <v>9545</v>
      </c>
      <c r="D935" s="2" t="s">
        <v>9546</v>
      </c>
      <c r="E935" s="2" t="s">
        <v>9547</v>
      </c>
      <c r="F935">
        <v>3.9</v>
      </c>
      <c r="G935" s="2" t="s">
        <v>9548</v>
      </c>
      <c r="H935" s="2" t="s">
        <v>9549</v>
      </c>
      <c r="I935">
        <v>0.4</v>
      </c>
      <c r="J935">
        <v>0.4</v>
      </c>
      <c r="K935" s="2" t="s">
        <v>2946</v>
      </c>
      <c r="N935">
        <v>100</v>
      </c>
      <c r="O935" s="2" t="s">
        <v>3</v>
      </c>
      <c r="P935" s="2" t="s">
        <v>3</v>
      </c>
      <c r="Q935" s="2" t="s">
        <v>4</v>
      </c>
      <c r="R935" s="1">
        <v>40118</v>
      </c>
      <c r="S935" s="2" t="s">
        <v>317</v>
      </c>
      <c r="T935" s="2" t="s">
        <v>317</v>
      </c>
      <c r="U935" s="2" t="s">
        <v>534</v>
      </c>
      <c r="V935" s="2" t="s">
        <v>534</v>
      </c>
      <c r="W935">
        <v>0.56999999999999995</v>
      </c>
      <c r="X935">
        <v>6.71</v>
      </c>
      <c r="Y935">
        <v>0.6</v>
      </c>
      <c r="Z935">
        <v>11.8</v>
      </c>
    </row>
    <row r="936" spans="1:26" hidden="1">
      <c r="A936">
        <f>IF(S936=T936,1,0)</f>
        <v>1</v>
      </c>
      <c r="B936">
        <f t="shared" si="24"/>
        <v>1</v>
      </c>
      <c r="C936" s="2" t="s">
        <v>9550</v>
      </c>
      <c r="D936" s="2" t="s">
        <v>9551</v>
      </c>
      <c r="E936" s="2" t="s">
        <v>2530</v>
      </c>
      <c r="F936">
        <v>130</v>
      </c>
      <c r="G936" s="2" t="s">
        <v>9552</v>
      </c>
      <c r="H936" s="2" t="s">
        <v>9553</v>
      </c>
      <c r="I936">
        <v>14.78</v>
      </c>
      <c r="J936">
        <v>14.78</v>
      </c>
      <c r="K936" s="2" t="s">
        <v>2946</v>
      </c>
      <c r="N936">
        <v>100</v>
      </c>
      <c r="O936" s="2" t="s">
        <v>3</v>
      </c>
      <c r="P936" s="2" t="s">
        <v>3</v>
      </c>
      <c r="Q936" s="2" t="s">
        <v>4</v>
      </c>
      <c r="R936" s="1">
        <v>40188</v>
      </c>
      <c r="S936" s="2" t="s">
        <v>960</v>
      </c>
      <c r="T936" s="2" t="s">
        <v>960</v>
      </c>
      <c r="U936" s="2" t="s">
        <v>145</v>
      </c>
      <c r="V936" s="2" t="s">
        <v>145</v>
      </c>
      <c r="W936">
        <v>50.96</v>
      </c>
      <c r="X936">
        <v>164.28</v>
      </c>
      <c r="Y936">
        <v>38.82</v>
      </c>
      <c r="Z936">
        <v>157.28</v>
      </c>
    </row>
    <row r="937" spans="1:26" hidden="1">
      <c r="B937">
        <f t="shared" si="24"/>
        <v>0</v>
      </c>
      <c r="C937" s="2" t="s">
        <v>9554</v>
      </c>
      <c r="D937" s="2" t="s">
        <v>257</v>
      </c>
      <c r="E937" s="2" t="s">
        <v>7833</v>
      </c>
      <c r="F937">
        <v>441.75</v>
      </c>
      <c r="G937" s="2" t="s">
        <v>9555</v>
      </c>
      <c r="H937" s="2" t="s">
        <v>9556</v>
      </c>
      <c r="I937">
        <v>18.72</v>
      </c>
      <c r="J937">
        <v>18.61</v>
      </c>
      <c r="K937" s="2" t="s">
        <v>9557</v>
      </c>
      <c r="L937">
        <v>148.29</v>
      </c>
      <c r="M937">
        <v>148.38999999999999</v>
      </c>
      <c r="N937">
        <v>100</v>
      </c>
      <c r="O937" s="2" t="s">
        <v>3</v>
      </c>
      <c r="P937" s="2" t="s">
        <v>3</v>
      </c>
      <c r="Q937" s="2" t="s">
        <v>4</v>
      </c>
      <c r="R937" s="1">
        <v>40189</v>
      </c>
      <c r="S937" s="2" t="s">
        <v>258</v>
      </c>
      <c r="T937" s="2" t="s">
        <v>2276</v>
      </c>
      <c r="U937" s="2" t="s">
        <v>103</v>
      </c>
      <c r="V937" s="2" t="s">
        <v>211</v>
      </c>
      <c r="W937">
        <v>190.77</v>
      </c>
      <c r="X937">
        <v>644.1</v>
      </c>
      <c r="Y937">
        <v>203.14</v>
      </c>
      <c r="Z937">
        <v>498.3</v>
      </c>
    </row>
    <row r="938" spans="1:26" hidden="1">
      <c r="A938">
        <f>IF(S938=T938,1,0)</f>
        <v>0</v>
      </c>
      <c r="B938">
        <f t="shared" si="24"/>
        <v>1</v>
      </c>
      <c r="C938" s="2" t="s">
        <v>9558</v>
      </c>
      <c r="D938" s="2" t="s">
        <v>9559</v>
      </c>
      <c r="E938" s="2" t="s">
        <v>2306</v>
      </c>
      <c r="F938">
        <v>101.15</v>
      </c>
      <c r="G938" s="2" t="s">
        <v>9560</v>
      </c>
      <c r="H938" s="2" t="s">
        <v>9561</v>
      </c>
      <c r="I938">
        <v>21.75</v>
      </c>
      <c r="J938">
        <v>21.87</v>
      </c>
      <c r="K938" s="2" t="s">
        <v>9562</v>
      </c>
      <c r="N938">
        <v>100</v>
      </c>
      <c r="O938" s="2" t="s">
        <v>3</v>
      </c>
      <c r="P938" s="2" t="s">
        <v>3</v>
      </c>
      <c r="Q938" s="2" t="s">
        <v>4</v>
      </c>
      <c r="R938" s="1">
        <v>40185</v>
      </c>
      <c r="S938" s="2" t="s">
        <v>65</v>
      </c>
      <c r="T938" s="2" t="s">
        <v>173</v>
      </c>
      <c r="U938" s="2" t="s">
        <v>66</v>
      </c>
      <c r="V938" s="2" t="s">
        <v>66</v>
      </c>
      <c r="W938">
        <v>50.61</v>
      </c>
      <c r="X938">
        <v>233.58</v>
      </c>
      <c r="Y938">
        <v>817.35</v>
      </c>
      <c r="Z938" s="3">
        <v>4250.71</v>
      </c>
    </row>
    <row r="939" spans="1:26" hidden="1">
      <c r="B939">
        <f t="shared" si="24"/>
        <v>0</v>
      </c>
      <c r="C939" s="2" t="s">
        <v>9563</v>
      </c>
      <c r="D939" s="2" t="s">
        <v>9564</v>
      </c>
      <c r="E939" s="2" t="s">
        <v>9565</v>
      </c>
      <c r="F939">
        <v>12</v>
      </c>
      <c r="G939" s="2" t="s">
        <v>9566</v>
      </c>
      <c r="H939" s="2" t="s">
        <v>9567</v>
      </c>
      <c r="I939">
        <v>1.9</v>
      </c>
      <c r="J939">
        <v>1.86</v>
      </c>
      <c r="K939" s="2" t="s">
        <v>2946</v>
      </c>
      <c r="N939">
        <v>100</v>
      </c>
      <c r="O939" s="2" t="s">
        <v>3</v>
      </c>
      <c r="P939" s="2" t="s">
        <v>3</v>
      </c>
      <c r="Q939" s="2" t="s">
        <v>4</v>
      </c>
      <c r="R939" s="1">
        <v>40183</v>
      </c>
      <c r="S939" s="2" t="s">
        <v>161</v>
      </c>
      <c r="T939" s="2" t="s">
        <v>379</v>
      </c>
      <c r="U939" s="2" t="s">
        <v>7</v>
      </c>
      <c r="V939" s="2" t="s">
        <v>6</v>
      </c>
      <c r="W939">
        <v>1.25</v>
      </c>
      <c r="X939">
        <v>234.38</v>
      </c>
      <c r="Y939">
        <v>1.1399999999999999</v>
      </c>
      <c r="Z939">
        <v>108.28</v>
      </c>
    </row>
    <row r="940" spans="1:26" hidden="1">
      <c r="A940">
        <f>IF(S940=T940,1,0)</f>
        <v>1</v>
      </c>
      <c r="B940">
        <f t="shared" si="24"/>
        <v>1</v>
      </c>
      <c r="C940" s="2" t="s">
        <v>9568</v>
      </c>
      <c r="D940" s="2" t="s">
        <v>9569</v>
      </c>
      <c r="E940" s="2" t="s">
        <v>9570</v>
      </c>
      <c r="F940">
        <v>64.400000000000006</v>
      </c>
      <c r="G940" s="2" t="s">
        <v>9571</v>
      </c>
      <c r="H940" s="2" t="s">
        <v>9572</v>
      </c>
      <c r="I940">
        <v>17.96</v>
      </c>
      <c r="J940">
        <v>18.16</v>
      </c>
      <c r="K940" s="2" t="s">
        <v>2946</v>
      </c>
      <c r="N940">
        <v>100</v>
      </c>
      <c r="O940" s="2" t="s">
        <v>3</v>
      </c>
      <c r="P940" s="2" t="s">
        <v>3</v>
      </c>
      <c r="Q940" s="2" t="s">
        <v>4</v>
      </c>
      <c r="R940" s="1">
        <v>40182</v>
      </c>
      <c r="S940" s="2" t="s">
        <v>9573</v>
      </c>
      <c r="T940" s="2" t="s">
        <v>9573</v>
      </c>
      <c r="U940" s="2" t="s">
        <v>1155</v>
      </c>
      <c r="V940" s="2" t="s">
        <v>1155</v>
      </c>
      <c r="W940">
        <v>104.98</v>
      </c>
      <c r="X940">
        <v>498.62</v>
      </c>
      <c r="Y940">
        <v>40.61</v>
      </c>
      <c r="Z940">
        <v>241.5</v>
      </c>
    </row>
    <row r="941" spans="1:26" hidden="1">
      <c r="B941">
        <f t="shared" si="24"/>
        <v>0</v>
      </c>
      <c r="C941" s="2" t="s">
        <v>9574</v>
      </c>
      <c r="D941" s="2" t="s">
        <v>9575</v>
      </c>
      <c r="E941" s="2" t="s">
        <v>8758</v>
      </c>
      <c r="G941" s="2" t="s">
        <v>9576</v>
      </c>
      <c r="H941" s="2" t="s">
        <v>9577</v>
      </c>
      <c r="I941">
        <v>15.88</v>
      </c>
      <c r="J941">
        <v>16.5</v>
      </c>
      <c r="K941" s="2" t="s">
        <v>2946</v>
      </c>
      <c r="N941">
        <v>100</v>
      </c>
      <c r="O941" s="2" t="s">
        <v>3</v>
      </c>
      <c r="P941" s="2" t="s">
        <v>3</v>
      </c>
      <c r="Q941" s="2" t="s">
        <v>4</v>
      </c>
      <c r="R941" s="1">
        <v>40178</v>
      </c>
      <c r="S941" s="2" t="s">
        <v>59</v>
      </c>
      <c r="T941" s="2" t="s">
        <v>196</v>
      </c>
      <c r="U941" s="2" t="s">
        <v>38</v>
      </c>
      <c r="V941" s="2" t="s">
        <v>145</v>
      </c>
      <c r="W941">
        <v>47.62</v>
      </c>
      <c r="X941" s="3">
        <v>1841.2</v>
      </c>
      <c r="Y941">
        <v>11.82</v>
      </c>
      <c r="Z941">
        <v>703.3</v>
      </c>
    </row>
    <row r="942" spans="1:26" hidden="1">
      <c r="B942">
        <f t="shared" si="24"/>
        <v>0</v>
      </c>
      <c r="C942" s="2" t="s">
        <v>9578</v>
      </c>
      <c r="D942" s="2" t="s">
        <v>9579</v>
      </c>
      <c r="E942" s="2" t="s">
        <v>1248</v>
      </c>
      <c r="F942">
        <v>15</v>
      </c>
      <c r="G942" s="2" t="s">
        <v>9580</v>
      </c>
      <c r="H942" s="2" t="s">
        <v>9581</v>
      </c>
      <c r="I942">
        <v>2.97</v>
      </c>
      <c r="J942">
        <v>2.98</v>
      </c>
      <c r="K942" s="2" t="s">
        <v>2946</v>
      </c>
      <c r="N942">
        <v>100</v>
      </c>
      <c r="O942" s="2" t="s">
        <v>3</v>
      </c>
      <c r="P942" s="2" t="s">
        <v>3</v>
      </c>
      <c r="Q942" s="2" t="s">
        <v>4</v>
      </c>
      <c r="R942" s="1">
        <v>40178</v>
      </c>
      <c r="S942" s="2" t="s">
        <v>5</v>
      </c>
      <c r="T942" s="2" t="s">
        <v>569</v>
      </c>
      <c r="U942" s="2" t="s">
        <v>85</v>
      </c>
      <c r="V942" s="2" t="s">
        <v>7</v>
      </c>
      <c r="W942">
        <v>20.97</v>
      </c>
      <c r="X942">
        <v>50.09</v>
      </c>
      <c r="Y942">
        <v>6.76</v>
      </c>
      <c r="Z942">
        <v>52.37</v>
      </c>
    </row>
    <row r="943" spans="1:26" hidden="1">
      <c r="B943">
        <f t="shared" si="24"/>
        <v>0</v>
      </c>
      <c r="C943" s="2" t="s">
        <v>9582</v>
      </c>
      <c r="D943" s="2" t="s">
        <v>9583</v>
      </c>
      <c r="E943" s="2" t="s">
        <v>9584</v>
      </c>
      <c r="F943">
        <v>3.1</v>
      </c>
      <c r="G943" s="2" t="s">
        <v>9585</v>
      </c>
      <c r="H943" s="2" t="s">
        <v>9586</v>
      </c>
      <c r="I943">
        <v>2.0499999999999998</v>
      </c>
      <c r="J943">
        <v>2.19</v>
      </c>
      <c r="K943" s="2" t="s">
        <v>2946</v>
      </c>
      <c r="N943">
        <v>100</v>
      </c>
      <c r="O943" s="2" t="s">
        <v>3</v>
      </c>
      <c r="P943" s="2" t="s">
        <v>3</v>
      </c>
      <c r="Q943" s="2" t="s">
        <v>4</v>
      </c>
      <c r="R943" s="1">
        <v>40182</v>
      </c>
      <c r="S943" s="2" t="s">
        <v>9587</v>
      </c>
      <c r="T943" s="2" t="s">
        <v>579</v>
      </c>
      <c r="U943" s="2" t="s">
        <v>241</v>
      </c>
      <c r="V943" s="2" t="s">
        <v>103</v>
      </c>
      <c r="W943">
        <v>5.6</v>
      </c>
      <c r="X943">
        <v>55.9</v>
      </c>
      <c r="Y943">
        <v>6.39</v>
      </c>
      <c r="Z943">
        <v>88.89</v>
      </c>
    </row>
    <row r="944" spans="1:26" hidden="1">
      <c r="B944">
        <f t="shared" si="24"/>
        <v>0</v>
      </c>
      <c r="C944" s="2" t="s">
        <v>9588</v>
      </c>
      <c r="D944" s="2" t="s">
        <v>9589</v>
      </c>
      <c r="E944" s="2" t="s">
        <v>9532</v>
      </c>
      <c r="G944" s="2" t="s">
        <v>9864</v>
      </c>
      <c r="H944" s="2" t="s">
        <v>9590</v>
      </c>
      <c r="K944" s="2" t="s">
        <v>9591</v>
      </c>
      <c r="L944">
        <v>10.65</v>
      </c>
      <c r="M944">
        <v>11.02</v>
      </c>
      <c r="N944">
        <v>54</v>
      </c>
      <c r="O944" s="2" t="s">
        <v>3</v>
      </c>
      <c r="P944" s="2" t="s">
        <v>3</v>
      </c>
      <c r="Q944" s="2" t="s">
        <v>4</v>
      </c>
      <c r="R944" s="1">
        <v>40177</v>
      </c>
      <c r="S944" s="2" t="s">
        <v>240</v>
      </c>
      <c r="T944" s="2" t="s">
        <v>525</v>
      </c>
      <c r="U944" s="2" t="s">
        <v>241</v>
      </c>
      <c r="V944" s="2" t="s">
        <v>526</v>
      </c>
      <c r="W944">
        <v>548</v>
      </c>
      <c r="X944" s="3">
        <v>6062.04</v>
      </c>
      <c r="Y944">
        <v>673.06</v>
      </c>
      <c r="Z944" s="3">
        <v>18254</v>
      </c>
    </row>
    <row r="945" spans="1:26" hidden="1">
      <c r="A945">
        <f>IF(S945=T945,1,0)</f>
        <v>0</v>
      </c>
      <c r="B945">
        <f t="shared" si="24"/>
        <v>1</v>
      </c>
      <c r="C945" s="2" t="s">
        <v>9592</v>
      </c>
      <c r="D945" s="2" t="s">
        <v>9593</v>
      </c>
      <c r="E945" s="2" t="s">
        <v>896</v>
      </c>
      <c r="F945">
        <v>64.39</v>
      </c>
      <c r="G945" s="2" t="s">
        <v>9594</v>
      </c>
      <c r="H945" s="2" t="s">
        <v>9595</v>
      </c>
      <c r="I945">
        <v>22.45</v>
      </c>
      <c r="J945">
        <v>22.21</v>
      </c>
      <c r="K945" s="2" t="s">
        <v>9596</v>
      </c>
      <c r="L945">
        <v>9.24</v>
      </c>
      <c r="M945">
        <v>9.02</v>
      </c>
      <c r="N945">
        <v>100</v>
      </c>
      <c r="O945" s="2" t="s">
        <v>3</v>
      </c>
      <c r="P945" s="2" t="s">
        <v>3</v>
      </c>
      <c r="Q945" s="2" t="s">
        <v>4</v>
      </c>
      <c r="R945" s="1">
        <v>40175</v>
      </c>
      <c r="S945" s="2" t="s">
        <v>65</v>
      </c>
      <c r="T945" s="2" t="s">
        <v>173</v>
      </c>
      <c r="U945" s="2" t="s">
        <v>66</v>
      </c>
      <c r="V945" s="2" t="s">
        <v>66</v>
      </c>
      <c r="W945">
        <v>112.64</v>
      </c>
      <c r="X945">
        <v>53.56</v>
      </c>
      <c r="Y945" s="3">
        <v>1294.94</v>
      </c>
      <c r="Z945" s="3">
        <v>1377.6</v>
      </c>
    </row>
    <row r="946" spans="1:26" hidden="1">
      <c r="B946">
        <f t="shared" si="24"/>
        <v>0</v>
      </c>
      <c r="C946" s="2" t="s">
        <v>9597</v>
      </c>
      <c r="D946" s="2" t="s">
        <v>9598</v>
      </c>
      <c r="E946" s="2" t="s">
        <v>1535</v>
      </c>
      <c r="F946">
        <v>36</v>
      </c>
      <c r="G946" s="2" t="s">
        <v>9599</v>
      </c>
      <c r="H946" s="2" t="s">
        <v>9600</v>
      </c>
      <c r="I946">
        <v>3.39</v>
      </c>
      <c r="J946">
        <v>3.26</v>
      </c>
      <c r="K946" s="2" t="s">
        <v>2946</v>
      </c>
      <c r="N946">
        <v>100</v>
      </c>
      <c r="O946" s="2" t="s">
        <v>3</v>
      </c>
      <c r="P946" s="2" t="s">
        <v>3</v>
      </c>
      <c r="Q946" s="2" t="s">
        <v>4</v>
      </c>
      <c r="R946" s="1">
        <v>40175</v>
      </c>
      <c r="S946" s="2" t="s">
        <v>12</v>
      </c>
      <c r="T946" s="2" t="s">
        <v>196</v>
      </c>
      <c r="U946" s="2" t="s">
        <v>7</v>
      </c>
      <c r="V946" s="2" t="s">
        <v>197</v>
      </c>
      <c r="W946">
        <v>30.02</v>
      </c>
      <c r="X946">
        <v>389.41</v>
      </c>
      <c r="Y946">
        <v>7.57</v>
      </c>
      <c r="Z946">
        <v>144.19</v>
      </c>
    </row>
    <row r="947" spans="1:26" hidden="1">
      <c r="B947">
        <f t="shared" si="24"/>
        <v>0</v>
      </c>
      <c r="C947" s="2" t="s">
        <v>9601</v>
      </c>
      <c r="D947" s="2" t="s">
        <v>9602</v>
      </c>
      <c r="E947" s="2" t="s">
        <v>1724</v>
      </c>
      <c r="F947">
        <v>47.88</v>
      </c>
      <c r="G947" s="2" t="s">
        <v>9603</v>
      </c>
      <c r="H947" s="2" t="s">
        <v>9604</v>
      </c>
      <c r="I947">
        <v>31.51</v>
      </c>
      <c r="J947">
        <v>32.21</v>
      </c>
      <c r="K947" s="2" t="s">
        <v>9605</v>
      </c>
      <c r="L947">
        <v>11.54</v>
      </c>
      <c r="M947">
        <v>15.9</v>
      </c>
      <c r="N947">
        <v>100</v>
      </c>
      <c r="O947" s="2" t="s">
        <v>3</v>
      </c>
      <c r="P947" s="2" t="s">
        <v>3</v>
      </c>
      <c r="Q947" s="2" t="s">
        <v>4</v>
      </c>
      <c r="R947" s="1">
        <v>40170</v>
      </c>
      <c r="S947" s="2" t="s">
        <v>54</v>
      </c>
      <c r="T947" s="2" t="s">
        <v>1725</v>
      </c>
      <c r="U947" s="2" t="s">
        <v>55</v>
      </c>
      <c r="V947" s="2" t="s">
        <v>103</v>
      </c>
      <c r="W947">
        <v>31.62</v>
      </c>
      <c r="X947" s="3">
        <v>2240.62</v>
      </c>
      <c r="Y947">
        <v>28.66</v>
      </c>
      <c r="Z947" s="3">
        <v>2518.2800000000002</v>
      </c>
    </row>
    <row r="948" spans="1:26" hidden="1">
      <c r="B948">
        <f t="shared" si="24"/>
        <v>0</v>
      </c>
      <c r="C948" s="2" t="s">
        <v>9606</v>
      </c>
      <c r="D948" s="2" t="s">
        <v>9607</v>
      </c>
      <c r="E948" s="2" t="s">
        <v>9608</v>
      </c>
      <c r="F948">
        <v>23.92</v>
      </c>
      <c r="G948" s="2" t="s">
        <v>9609</v>
      </c>
      <c r="H948" s="2" t="s">
        <v>9610</v>
      </c>
      <c r="I948">
        <v>1.95</v>
      </c>
      <c r="J948">
        <v>0.61</v>
      </c>
      <c r="K948" s="2" t="s">
        <v>2946</v>
      </c>
      <c r="N948">
        <v>100</v>
      </c>
      <c r="O948" s="2" t="s">
        <v>3</v>
      </c>
      <c r="P948" s="2" t="s">
        <v>3</v>
      </c>
      <c r="Q948" s="2" t="s">
        <v>4</v>
      </c>
      <c r="R948" s="1">
        <v>40169</v>
      </c>
      <c r="S948" s="2" t="s">
        <v>172</v>
      </c>
      <c r="T948" s="2" t="s">
        <v>9611</v>
      </c>
      <c r="U948" s="2" t="s">
        <v>7</v>
      </c>
      <c r="V948" s="2" t="s">
        <v>94</v>
      </c>
      <c r="W948">
        <v>3.09</v>
      </c>
      <c r="X948">
        <v>0</v>
      </c>
      <c r="Y948">
        <v>2.2200000000000002</v>
      </c>
      <c r="Z948">
        <v>0.48</v>
      </c>
    </row>
    <row r="949" spans="1:26" hidden="1">
      <c r="A949">
        <f>IF(S949=T949,1,0)</f>
        <v>1</v>
      </c>
      <c r="B949">
        <f t="shared" si="24"/>
        <v>1</v>
      </c>
      <c r="C949" s="2" t="s">
        <v>9612</v>
      </c>
      <c r="D949" s="2" t="s">
        <v>9613</v>
      </c>
      <c r="E949" s="2" t="s">
        <v>1056</v>
      </c>
      <c r="F949">
        <v>242</v>
      </c>
      <c r="G949" s="2" t="s">
        <v>9614</v>
      </c>
      <c r="H949" s="2" t="s">
        <v>9615</v>
      </c>
      <c r="I949">
        <v>47.2</v>
      </c>
      <c r="J949">
        <v>47.85</v>
      </c>
      <c r="K949" s="2" t="s">
        <v>2946</v>
      </c>
      <c r="N949">
        <v>100</v>
      </c>
      <c r="O949" s="2" t="s">
        <v>3</v>
      </c>
      <c r="P949" s="2" t="s">
        <v>3</v>
      </c>
      <c r="Q949" s="2" t="s">
        <v>4</v>
      </c>
      <c r="R949" s="1">
        <v>40168</v>
      </c>
      <c r="S949" s="2" t="s">
        <v>270</v>
      </c>
      <c r="T949" s="2" t="s">
        <v>270</v>
      </c>
      <c r="U949" s="2" t="s">
        <v>85</v>
      </c>
      <c r="V949" s="2" t="s">
        <v>85</v>
      </c>
      <c r="W949">
        <v>220.19</v>
      </c>
      <c r="X949" s="3">
        <v>1972.98</v>
      </c>
      <c r="Y949">
        <v>70.58</v>
      </c>
      <c r="Z949" s="3">
        <v>1031.1199999999999</v>
      </c>
    </row>
    <row r="950" spans="1:26" hidden="1">
      <c r="B950">
        <f t="shared" si="24"/>
        <v>0</v>
      </c>
      <c r="C950" s="2" t="s">
        <v>9616</v>
      </c>
      <c r="D950" s="2" t="s">
        <v>9617</v>
      </c>
      <c r="E950" s="2" t="s">
        <v>9618</v>
      </c>
      <c r="F950">
        <v>218</v>
      </c>
      <c r="G950" s="2" t="s">
        <v>9619</v>
      </c>
      <c r="H950" s="2" t="s">
        <v>9620</v>
      </c>
      <c r="I950">
        <v>49.69</v>
      </c>
      <c r="J950">
        <v>49.98</v>
      </c>
      <c r="K950" s="2" t="s">
        <v>2946</v>
      </c>
      <c r="N950">
        <v>100</v>
      </c>
      <c r="O950" s="2" t="s">
        <v>3</v>
      </c>
      <c r="P950" s="2" t="s">
        <v>3</v>
      </c>
      <c r="Q950" s="2" t="s">
        <v>4</v>
      </c>
      <c r="R950" s="1">
        <v>40168</v>
      </c>
      <c r="S950" s="2" t="s">
        <v>525</v>
      </c>
      <c r="T950" s="2" t="s">
        <v>234</v>
      </c>
      <c r="U950" s="2" t="s">
        <v>526</v>
      </c>
      <c r="V950" s="2" t="s">
        <v>236</v>
      </c>
      <c r="W950">
        <v>53.02</v>
      </c>
      <c r="X950">
        <v>303.24</v>
      </c>
      <c r="Y950">
        <v>22.52</v>
      </c>
      <c r="Z950" s="3">
        <v>1479.91</v>
      </c>
    </row>
    <row r="951" spans="1:26" hidden="1">
      <c r="B951">
        <f t="shared" si="24"/>
        <v>0</v>
      </c>
      <c r="C951" s="2" t="s">
        <v>9621</v>
      </c>
      <c r="D951" s="2" t="s">
        <v>9622</v>
      </c>
      <c r="E951" s="2" t="s">
        <v>1890</v>
      </c>
      <c r="F951">
        <v>658.75</v>
      </c>
      <c r="G951" s="2" t="s">
        <v>9623</v>
      </c>
      <c r="H951" s="2" t="s">
        <v>9865</v>
      </c>
      <c r="I951">
        <v>48.13</v>
      </c>
      <c r="J951">
        <v>47.52</v>
      </c>
      <c r="K951" s="2" t="s">
        <v>9624</v>
      </c>
      <c r="L951">
        <v>4.45</v>
      </c>
      <c r="M951">
        <v>6.73</v>
      </c>
      <c r="N951">
        <v>100</v>
      </c>
      <c r="O951" s="2" t="s">
        <v>3</v>
      </c>
      <c r="P951" s="2" t="s">
        <v>3</v>
      </c>
      <c r="Q951" s="2" t="s">
        <v>4</v>
      </c>
      <c r="R951" s="1">
        <v>40165</v>
      </c>
      <c r="S951" s="2" t="s">
        <v>1891</v>
      </c>
      <c r="T951" s="2" t="s">
        <v>136</v>
      </c>
      <c r="U951" s="2" t="s">
        <v>1892</v>
      </c>
      <c r="V951" s="2" t="s">
        <v>236</v>
      </c>
      <c r="W951">
        <v>34.54</v>
      </c>
      <c r="X951">
        <v>83.81</v>
      </c>
      <c r="Y951">
        <v>447.64</v>
      </c>
      <c r="Z951">
        <v>793.5</v>
      </c>
    </row>
    <row r="952" spans="1:26" hidden="1">
      <c r="B952">
        <f t="shared" si="24"/>
        <v>0</v>
      </c>
      <c r="C952" s="2" t="s">
        <v>9625</v>
      </c>
      <c r="D952" s="2" t="s">
        <v>9626</v>
      </c>
      <c r="E952" s="2" t="s">
        <v>9627</v>
      </c>
      <c r="F952">
        <v>18</v>
      </c>
      <c r="G952" s="2" t="s">
        <v>9628</v>
      </c>
      <c r="H952" s="2" t="s">
        <v>9629</v>
      </c>
      <c r="I952">
        <v>3.19</v>
      </c>
      <c r="J952">
        <v>3.21</v>
      </c>
      <c r="K952" s="2" t="s">
        <v>2946</v>
      </c>
      <c r="N952">
        <v>100</v>
      </c>
      <c r="O952" s="2" t="s">
        <v>3</v>
      </c>
      <c r="P952" s="2" t="s">
        <v>3</v>
      </c>
      <c r="Q952" s="2" t="s">
        <v>4</v>
      </c>
      <c r="R952" s="1">
        <v>40164</v>
      </c>
      <c r="S952" s="2" t="s">
        <v>5</v>
      </c>
      <c r="T952" s="2" t="s">
        <v>109</v>
      </c>
      <c r="U952" s="2" t="s">
        <v>85</v>
      </c>
      <c r="V952" s="2" t="s">
        <v>110</v>
      </c>
      <c r="W952">
        <v>12.14</v>
      </c>
      <c r="X952">
        <v>27.96</v>
      </c>
      <c r="Y952">
        <v>2.1800000000000002</v>
      </c>
      <c r="Z952">
        <v>98.5</v>
      </c>
    </row>
    <row r="953" spans="1:26" hidden="1">
      <c r="B953">
        <f t="shared" si="24"/>
        <v>0</v>
      </c>
      <c r="C953" s="2" t="s">
        <v>9630</v>
      </c>
      <c r="D953" s="2" t="s">
        <v>9631</v>
      </c>
      <c r="E953" s="2" t="s">
        <v>9632</v>
      </c>
      <c r="F953">
        <v>14.2</v>
      </c>
      <c r="G953" s="2" t="s">
        <v>9633</v>
      </c>
      <c r="H953" s="2" t="s">
        <v>9634</v>
      </c>
      <c r="I953">
        <v>3.48</v>
      </c>
      <c r="J953">
        <v>3.49</v>
      </c>
      <c r="K953" s="2" t="s">
        <v>2946</v>
      </c>
      <c r="N953">
        <v>100</v>
      </c>
      <c r="O953" s="2" t="s">
        <v>3</v>
      </c>
      <c r="P953" s="2" t="s">
        <v>3</v>
      </c>
      <c r="Q953" s="2" t="s">
        <v>4</v>
      </c>
      <c r="R953" s="1">
        <v>40164</v>
      </c>
      <c r="S953" s="2" t="s">
        <v>554</v>
      </c>
      <c r="T953" s="2" t="s">
        <v>150</v>
      </c>
      <c r="U953" s="2" t="s">
        <v>280</v>
      </c>
      <c r="V953" s="2" t="s">
        <v>72</v>
      </c>
      <c r="W953">
        <v>26.21</v>
      </c>
      <c r="X953">
        <v>67.81</v>
      </c>
      <c r="Y953">
        <v>13.58</v>
      </c>
      <c r="Z953">
        <v>21.44</v>
      </c>
    </row>
    <row r="954" spans="1:26" hidden="1">
      <c r="B954">
        <f t="shared" si="24"/>
        <v>0</v>
      </c>
      <c r="C954" s="2" t="s">
        <v>9635</v>
      </c>
      <c r="D954" s="2" t="s">
        <v>9636</v>
      </c>
      <c r="E954" s="2" t="s">
        <v>9637</v>
      </c>
      <c r="F954">
        <v>6.72</v>
      </c>
      <c r="G954" s="2" t="s">
        <v>9638</v>
      </c>
      <c r="H954" s="2" t="s">
        <v>9866</v>
      </c>
      <c r="I954">
        <v>0.35</v>
      </c>
      <c r="J954">
        <v>1.5</v>
      </c>
      <c r="K954" s="2" t="s">
        <v>2946</v>
      </c>
      <c r="L954">
        <v>0.35</v>
      </c>
      <c r="M954">
        <v>1.5</v>
      </c>
      <c r="N954">
        <v>100</v>
      </c>
      <c r="O954" s="2" t="s">
        <v>3</v>
      </c>
      <c r="P954" s="2" t="s">
        <v>3</v>
      </c>
      <c r="Q954" s="2" t="s">
        <v>4</v>
      </c>
      <c r="R954" s="1">
        <v>40163</v>
      </c>
      <c r="S954" s="2" t="s">
        <v>298</v>
      </c>
      <c r="T954" s="2" t="s">
        <v>87</v>
      </c>
      <c r="U954" s="2" t="s">
        <v>211</v>
      </c>
      <c r="V954" s="2" t="s">
        <v>24</v>
      </c>
      <c r="W954">
        <v>0.01</v>
      </c>
      <c r="X954">
        <v>0.01</v>
      </c>
      <c r="Y954">
        <v>0.03</v>
      </c>
      <c r="Z954">
        <v>0.03</v>
      </c>
    </row>
    <row r="955" spans="1:26" hidden="1">
      <c r="B955">
        <f t="shared" si="24"/>
        <v>0</v>
      </c>
      <c r="C955" s="2" t="s">
        <v>9639</v>
      </c>
      <c r="D955" s="2" t="s">
        <v>9640</v>
      </c>
      <c r="E955" s="2" t="s">
        <v>9641</v>
      </c>
      <c r="F955">
        <v>4.0199999999999996</v>
      </c>
      <c r="G955" s="2" t="s">
        <v>9642</v>
      </c>
      <c r="H955" s="2" t="s">
        <v>9643</v>
      </c>
      <c r="I955">
        <v>2.68</v>
      </c>
      <c r="J955">
        <v>2.68</v>
      </c>
      <c r="K955" s="2" t="s">
        <v>2946</v>
      </c>
      <c r="N955">
        <v>100</v>
      </c>
      <c r="O955" s="2" t="s">
        <v>3</v>
      </c>
      <c r="P955" s="2" t="s">
        <v>3</v>
      </c>
      <c r="Q955" s="2" t="s">
        <v>4</v>
      </c>
      <c r="R955" s="1">
        <v>40161</v>
      </c>
      <c r="S955" s="2" t="s">
        <v>334</v>
      </c>
      <c r="T955" s="2" t="s">
        <v>93</v>
      </c>
      <c r="U955" s="2" t="s">
        <v>120</v>
      </c>
      <c r="V955" s="2" t="s">
        <v>151</v>
      </c>
      <c r="W955">
        <v>0.03</v>
      </c>
      <c r="X955">
        <v>3.76</v>
      </c>
      <c r="Y955">
        <v>0.02</v>
      </c>
      <c r="Z955">
        <v>0.8</v>
      </c>
    </row>
    <row r="956" spans="1:26" hidden="1">
      <c r="A956">
        <f>IF(S956=T956,1,0)</f>
        <v>1</v>
      </c>
      <c r="B956">
        <f t="shared" si="24"/>
        <v>1</v>
      </c>
      <c r="C956" s="2" t="s">
        <v>9644</v>
      </c>
      <c r="D956" s="2" t="s">
        <v>657</v>
      </c>
      <c r="E956" s="2" t="s">
        <v>9645</v>
      </c>
      <c r="F956">
        <v>110.7</v>
      </c>
      <c r="G956" s="2" t="s">
        <v>9646</v>
      </c>
      <c r="H956" s="2" t="s">
        <v>9647</v>
      </c>
      <c r="I956">
        <v>8.51</v>
      </c>
      <c r="J956">
        <v>8.3800000000000008</v>
      </c>
      <c r="K956" s="2" t="s">
        <v>9648</v>
      </c>
      <c r="L956">
        <v>4.67</v>
      </c>
      <c r="M956">
        <v>4.71</v>
      </c>
      <c r="N956">
        <v>100</v>
      </c>
      <c r="O956" s="2" t="s">
        <v>3</v>
      </c>
      <c r="P956" s="2" t="s">
        <v>3</v>
      </c>
      <c r="Q956" s="2" t="s">
        <v>4</v>
      </c>
      <c r="R956" s="1">
        <v>40161</v>
      </c>
      <c r="S956" s="2" t="s">
        <v>109</v>
      </c>
      <c r="T956" s="2" t="s">
        <v>109</v>
      </c>
      <c r="U956" s="2" t="s">
        <v>110</v>
      </c>
      <c r="V956" s="2" t="s">
        <v>110</v>
      </c>
      <c r="W956">
        <v>39.29</v>
      </c>
      <c r="X956" s="3">
        <v>1760.5</v>
      </c>
      <c r="Y956">
        <v>55.36</v>
      </c>
      <c r="Z956" s="3">
        <v>2274.6</v>
      </c>
    </row>
    <row r="957" spans="1:26" hidden="1">
      <c r="A957">
        <f>IF(S957=T957,1,0)</f>
        <v>1</v>
      </c>
      <c r="B957">
        <f t="shared" si="24"/>
        <v>1</v>
      </c>
      <c r="C957" s="2" t="s">
        <v>9649</v>
      </c>
      <c r="D957" s="2" t="s">
        <v>9650</v>
      </c>
      <c r="E957" s="2" t="s">
        <v>9651</v>
      </c>
      <c r="F957">
        <v>113.56</v>
      </c>
      <c r="G957" s="2" t="s">
        <v>9652</v>
      </c>
      <c r="H957" s="2" t="s">
        <v>9653</v>
      </c>
      <c r="I957">
        <v>64.73</v>
      </c>
      <c r="J957">
        <v>64.63</v>
      </c>
      <c r="K957" s="2" t="s">
        <v>9654</v>
      </c>
      <c r="N957">
        <v>100</v>
      </c>
      <c r="O957" s="2" t="s">
        <v>3</v>
      </c>
      <c r="P957" s="2" t="s">
        <v>3</v>
      </c>
      <c r="Q957" s="2" t="s">
        <v>4</v>
      </c>
      <c r="R957" s="1">
        <v>40161</v>
      </c>
      <c r="S957" s="2" t="s">
        <v>525</v>
      </c>
      <c r="T957" s="2" t="s">
        <v>525</v>
      </c>
      <c r="U957" s="2" t="s">
        <v>526</v>
      </c>
      <c r="V957" s="2" t="s">
        <v>526</v>
      </c>
      <c r="W957">
        <v>34.61</v>
      </c>
      <c r="X957">
        <v>820.58</v>
      </c>
      <c r="Y957">
        <v>58.92</v>
      </c>
      <c r="Z957" s="3">
        <v>3324.54</v>
      </c>
    </row>
    <row r="958" spans="1:26" hidden="1">
      <c r="B958">
        <f t="shared" si="24"/>
        <v>0</v>
      </c>
      <c r="C958" s="2" t="s">
        <v>9655</v>
      </c>
      <c r="D958" s="2" t="s">
        <v>9656</v>
      </c>
      <c r="E958" s="2" t="s">
        <v>9657</v>
      </c>
      <c r="F958" s="3">
        <v>40298.14</v>
      </c>
      <c r="G958" s="2" t="s">
        <v>9867</v>
      </c>
      <c r="H958" s="2" t="s">
        <v>9658</v>
      </c>
      <c r="I958">
        <v>69.69</v>
      </c>
      <c r="J958">
        <v>69.17</v>
      </c>
      <c r="K958" s="2" t="s">
        <v>9659</v>
      </c>
      <c r="L958">
        <v>47.86</v>
      </c>
      <c r="M958">
        <v>47.66</v>
      </c>
      <c r="N958">
        <v>100</v>
      </c>
      <c r="O958" s="2" t="s">
        <v>3</v>
      </c>
      <c r="P958" s="2" t="s">
        <v>3</v>
      </c>
      <c r="Q958" s="2" t="s">
        <v>4</v>
      </c>
      <c r="R958" s="1">
        <v>40161</v>
      </c>
      <c r="S958" s="2" t="s">
        <v>334</v>
      </c>
      <c r="T958" s="2" t="s">
        <v>390</v>
      </c>
      <c r="U958" s="2" t="s">
        <v>335</v>
      </c>
      <c r="V958" s="2" t="s">
        <v>319</v>
      </c>
      <c r="W958" s="3">
        <v>8683</v>
      </c>
      <c r="X958" s="3">
        <v>268742</v>
      </c>
      <c r="Y958" s="3">
        <v>36185</v>
      </c>
      <c r="Z958" s="3">
        <v>229307</v>
      </c>
    </row>
    <row r="959" spans="1:26" hidden="1">
      <c r="A959">
        <f>IF(S959=T959,1,0)</f>
        <v>0</v>
      </c>
      <c r="B959">
        <f t="shared" si="24"/>
        <v>1</v>
      </c>
      <c r="C959" s="2" t="s">
        <v>9660</v>
      </c>
      <c r="D959" s="2" t="s">
        <v>9661</v>
      </c>
      <c r="E959" s="2" t="s">
        <v>9662</v>
      </c>
      <c r="F959">
        <v>188.33</v>
      </c>
      <c r="G959" s="2" t="s">
        <v>9868</v>
      </c>
      <c r="H959" s="2" t="s">
        <v>9663</v>
      </c>
      <c r="I959">
        <v>16.95</v>
      </c>
      <c r="J959">
        <v>16.739999999999998</v>
      </c>
      <c r="K959" s="2" t="s">
        <v>9664</v>
      </c>
      <c r="L959">
        <v>4.5</v>
      </c>
      <c r="M959">
        <v>6.58</v>
      </c>
      <c r="N959">
        <v>100</v>
      </c>
      <c r="O959" s="2" t="s">
        <v>3</v>
      </c>
      <c r="P959" s="2" t="s">
        <v>3</v>
      </c>
      <c r="Q959" s="2" t="s">
        <v>4</v>
      </c>
      <c r="R959" s="1">
        <v>40149</v>
      </c>
      <c r="S959" s="2" t="s">
        <v>1101</v>
      </c>
      <c r="T959" s="2" t="s">
        <v>1923</v>
      </c>
      <c r="U959" s="2" t="s">
        <v>813</v>
      </c>
      <c r="V959" s="2" t="s">
        <v>813</v>
      </c>
      <c r="W959">
        <v>299.97000000000003</v>
      </c>
      <c r="X959" s="3">
        <v>1253.7</v>
      </c>
      <c r="Y959">
        <v>188.15</v>
      </c>
      <c r="Z959">
        <v>862.71</v>
      </c>
    </row>
    <row r="960" spans="1:26" hidden="1">
      <c r="B960">
        <f t="shared" si="24"/>
        <v>0</v>
      </c>
      <c r="C960" s="2" t="s">
        <v>9665</v>
      </c>
      <c r="D960" s="2" t="s">
        <v>9666</v>
      </c>
      <c r="E960" s="2" t="s">
        <v>9667</v>
      </c>
      <c r="F960">
        <v>25.61</v>
      </c>
      <c r="G960" s="2" t="s">
        <v>9668</v>
      </c>
      <c r="H960" s="2" t="s">
        <v>9669</v>
      </c>
      <c r="I960">
        <v>5.7</v>
      </c>
      <c r="J960">
        <v>6.35</v>
      </c>
      <c r="K960" s="2" t="s">
        <v>2946</v>
      </c>
      <c r="N960">
        <v>100</v>
      </c>
      <c r="O960" s="2" t="s">
        <v>3</v>
      </c>
      <c r="P960" s="2" t="s">
        <v>3</v>
      </c>
      <c r="Q960" s="2" t="s">
        <v>4</v>
      </c>
      <c r="R960" s="1">
        <v>40149</v>
      </c>
      <c r="S960" s="2" t="s">
        <v>23</v>
      </c>
      <c r="T960" s="2" t="s">
        <v>579</v>
      </c>
      <c r="U960" s="2" t="s">
        <v>280</v>
      </c>
      <c r="V960" s="2" t="s">
        <v>266</v>
      </c>
      <c r="W960">
        <v>7.46</v>
      </c>
      <c r="X960">
        <v>53.27</v>
      </c>
      <c r="Y960">
        <v>10.35</v>
      </c>
      <c r="Z960">
        <v>119.23</v>
      </c>
    </row>
    <row r="961" spans="1:26" hidden="1">
      <c r="B961">
        <f t="shared" si="24"/>
        <v>0</v>
      </c>
      <c r="C961" s="2" t="s">
        <v>9670</v>
      </c>
      <c r="D961" s="2" t="s">
        <v>9671</v>
      </c>
      <c r="E961" s="2" t="s">
        <v>9672</v>
      </c>
      <c r="F961">
        <v>170</v>
      </c>
      <c r="G961" s="2" t="s">
        <v>9673</v>
      </c>
      <c r="H961" s="2" t="s">
        <v>9674</v>
      </c>
      <c r="I961">
        <v>8.89</v>
      </c>
      <c r="J961">
        <v>8.84</v>
      </c>
      <c r="K961" s="2" t="s">
        <v>2946</v>
      </c>
      <c r="N961">
        <v>100</v>
      </c>
      <c r="O961" s="2" t="s">
        <v>3</v>
      </c>
      <c r="P961" s="2" t="s">
        <v>3</v>
      </c>
      <c r="Q961" s="2" t="s">
        <v>4</v>
      </c>
      <c r="R961" s="1">
        <v>40148</v>
      </c>
      <c r="S961" s="2" t="s">
        <v>5</v>
      </c>
      <c r="T961" s="2" t="s">
        <v>5</v>
      </c>
      <c r="U961" s="2" t="s">
        <v>85</v>
      </c>
      <c r="V961" s="2" t="s">
        <v>7</v>
      </c>
      <c r="W961">
        <v>58.11</v>
      </c>
      <c r="X961">
        <v>288.52999999999997</v>
      </c>
      <c r="Y961">
        <v>42.31</v>
      </c>
      <c r="Z961">
        <v>213.44</v>
      </c>
    </row>
    <row r="962" spans="1:26" hidden="1">
      <c r="B962">
        <f t="shared" si="24"/>
        <v>0</v>
      </c>
      <c r="C962" s="2" t="s">
        <v>9675</v>
      </c>
      <c r="D962" s="2" t="s">
        <v>9676</v>
      </c>
      <c r="E962" s="2" t="s">
        <v>9677</v>
      </c>
      <c r="F962">
        <v>0.8</v>
      </c>
      <c r="G962" s="2" t="s">
        <v>9678</v>
      </c>
      <c r="H962" s="2" t="s">
        <v>9869</v>
      </c>
      <c r="I962">
        <v>0.05</v>
      </c>
      <c r="J962">
        <v>0.05</v>
      </c>
      <c r="K962" s="2" t="s">
        <v>9679</v>
      </c>
      <c r="N962">
        <v>100</v>
      </c>
      <c r="O962" s="2" t="s">
        <v>3</v>
      </c>
      <c r="P962" s="2" t="s">
        <v>3</v>
      </c>
      <c r="Q962" s="2" t="s">
        <v>4</v>
      </c>
      <c r="R962" s="1">
        <v>40141</v>
      </c>
      <c r="S962" s="2" t="s">
        <v>239</v>
      </c>
      <c r="T962" s="2" t="s">
        <v>202</v>
      </c>
      <c r="U962" s="2" t="s">
        <v>119</v>
      </c>
      <c r="V962" s="2" t="s">
        <v>203</v>
      </c>
      <c r="W962">
        <v>2.77</v>
      </c>
      <c r="X962">
        <v>2.77</v>
      </c>
      <c r="Y962">
        <v>5.6</v>
      </c>
      <c r="Z962">
        <v>5.6</v>
      </c>
    </row>
    <row r="963" spans="1:26" hidden="1">
      <c r="A963">
        <f>IF(S963=T963,1,0)</f>
        <v>1</v>
      </c>
      <c r="B963">
        <f t="shared" ref="B963:B1026" si="25">IF(U963=V963,1,0)</f>
        <v>1</v>
      </c>
      <c r="C963" s="2" t="s">
        <v>9680</v>
      </c>
      <c r="D963" s="2" t="s">
        <v>9681</v>
      </c>
      <c r="E963" s="2" t="s">
        <v>584</v>
      </c>
      <c r="F963">
        <v>290.05</v>
      </c>
      <c r="G963" s="2" t="s">
        <v>9682</v>
      </c>
      <c r="H963" s="2" t="s">
        <v>9870</v>
      </c>
      <c r="I963">
        <v>65.44</v>
      </c>
      <c r="J963">
        <v>63.96</v>
      </c>
      <c r="K963" s="2" t="s">
        <v>9683</v>
      </c>
      <c r="L963">
        <v>20.36</v>
      </c>
      <c r="M963">
        <v>25.83</v>
      </c>
      <c r="N963">
        <v>100</v>
      </c>
      <c r="O963" s="2" t="s">
        <v>3</v>
      </c>
      <c r="P963" s="2" t="s">
        <v>3</v>
      </c>
      <c r="Q963" s="2" t="s">
        <v>4</v>
      </c>
      <c r="R963" s="1">
        <v>40140</v>
      </c>
      <c r="S963" s="2" t="s">
        <v>585</v>
      </c>
      <c r="T963" s="2" t="s">
        <v>585</v>
      </c>
      <c r="U963" s="2" t="s">
        <v>304</v>
      </c>
      <c r="V963" s="2" t="s">
        <v>304</v>
      </c>
      <c r="W963">
        <v>66.349999999999994</v>
      </c>
      <c r="X963">
        <v>803.05</v>
      </c>
      <c r="Y963">
        <v>26.02</v>
      </c>
      <c r="Z963">
        <v>813.84</v>
      </c>
    </row>
    <row r="964" spans="1:26" hidden="1">
      <c r="B964">
        <f t="shared" si="25"/>
        <v>0</v>
      </c>
      <c r="C964" s="2" t="s">
        <v>9684</v>
      </c>
      <c r="D964" s="2" t="s">
        <v>9685</v>
      </c>
      <c r="E964" s="2" t="s">
        <v>8459</v>
      </c>
      <c r="F964">
        <v>721.07</v>
      </c>
      <c r="G964" s="2" t="s">
        <v>9686</v>
      </c>
      <c r="H964" s="2" t="s">
        <v>9871</v>
      </c>
      <c r="I964">
        <v>16.03</v>
      </c>
      <c r="J964">
        <v>16.45</v>
      </c>
      <c r="K964" s="2" t="s">
        <v>9687</v>
      </c>
      <c r="L964">
        <v>26.61</v>
      </c>
      <c r="M964">
        <v>27.3</v>
      </c>
      <c r="N964">
        <v>100</v>
      </c>
      <c r="O964" s="2" t="s">
        <v>3</v>
      </c>
      <c r="P964" s="2" t="s">
        <v>3</v>
      </c>
      <c r="Q964" s="2" t="s">
        <v>4</v>
      </c>
      <c r="R964" s="1">
        <v>40140</v>
      </c>
      <c r="S964" s="2" t="s">
        <v>1662</v>
      </c>
      <c r="T964" s="2" t="s">
        <v>64</v>
      </c>
      <c r="U964" s="2" t="s">
        <v>13</v>
      </c>
      <c r="V964" s="2" t="s">
        <v>66</v>
      </c>
      <c r="W964">
        <v>147.63</v>
      </c>
      <c r="X964" s="3">
        <v>1101.4000000000001</v>
      </c>
      <c r="Y964" s="3">
        <v>1429.56</v>
      </c>
      <c r="Z964" s="3">
        <v>20810.099999999999</v>
      </c>
    </row>
    <row r="965" spans="1:26" hidden="1">
      <c r="A965">
        <f>IF(S965=T965,1,0)</f>
        <v>0</v>
      </c>
      <c r="B965">
        <f t="shared" si="25"/>
        <v>1</v>
      </c>
      <c r="C965" s="2" t="s">
        <v>9688</v>
      </c>
      <c r="D965" s="2" t="s">
        <v>9689</v>
      </c>
      <c r="E965" s="2" t="s">
        <v>2623</v>
      </c>
      <c r="F965" s="3">
        <v>23500</v>
      </c>
      <c r="G965" s="2" t="s">
        <v>9690</v>
      </c>
      <c r="H965" s="2" t="s">
        <v>9872</v>
      </c>
      <c r="I965">
        <v>15.91</v>
      </c>
      <c r="J965">
        <v>16.13</v>
      </c>
      <c r="K965" s="2" t="s">
        <v>2946</v>
      </c>
      <c r="N965">
        <v>100</v>
      </c>
      <c r="O965" s="2" t="s">
        <v>3</v>
      </c>
      <c r="P965" s="2" t="s">
        <v>3</v>
      </c>
      <c r="Q965" s="2" t="s">
        <v>4</v>
      </c>
      <c r="R965" s="1">
        <v>40150</v>
      </c>
      <c r="S965" s="2" t="s">
        <v>805</v>
      </c>
      <c r="T965" s="2" t="s">
        <v>1326</v>
      </c>
      <c r="U965" s="2" t="s">
        <v>179</v>
      </c>
      <c r="V965" s="2" t="s">
        <v>179</v>
      </c>
      <c r="W965" s="3">
        <v>16590</v>
      </c>
      <c r="X965" s="3">
        <v>35340</v>
      </c>
      <c r="Y965" s="3">
        <v>42424</v>
      </c>
      <c r="Z965" s="3">
        <v>112463</v>
      </c>
    </row>
    <row r="966" spans="1:26" hidden="1">
      <c r="A966">
        <f>IF(S966=T966,1,0)</f>
        <v>1</v>
      </c>
      <c r="B966">
        <f t="shared" si="25"/>
        <v>1</v>
      </c>
      <c r="C966" s="2" t="s">
        <v>9691</v>
      </c>
      <c r="D966" s="2" t="s">
        <v>9692</v>
      </c>
      <c r="E966" s="2" t="s">
        <v>9693</v>
      </c>
      <c r="F966">
        <v>57</v>
      </c>
      <c r="G966" s="2" t="s">
        <v>9694</v>
      </c>
      <c r="H966" s="2" t="s">
        <v>9695</v>
      </c>
      <c r="I966">
        <v>5.23</v>
      </c>
      <c r="J966">
        <v>5.15</v>
      </c>
      <c r="K966" s="2" t="s">
        <v>2946</v>
      </c>
      <c r="N966">
        <v>100</v>
      </c>
      <c r="O966" s="2" t="s">
        <v>3</v>
      </c>
      <c r="P966" s="2" t="s">
        <v>3</v>
      </c>
      <c r="Q966" s="2" t="s">
        <v>4</v>
      </c>
      <c r="R966" s="1">
        <v>40136</v>
      </c>
      <c r="S966" s="2" t="s">
        <v>244</v>
      </c>
      <c r="T966" s="2" t="s">
        <v>244</v>
      </c>
      <c r="U966" s="2" t="s">
        <v>245</v>
      </c>
      <c r="V966" s="2" t="s">
        <v>245</v>
      </c>
      <c r="W966">
        <v>185.53</v>
      </c>
      <c r="X966">
        <v>475.79</v>
      </c>
      <c r="Y966">
        <v>58.21</v>
      </c>
      <c r="Z966">
        <v>252.42</v>
      </c>
    </row>
    <row r="967" spans="1:26" hidden="1">
      <c r="A967">
        <f>IF(S967=T967,1,0)</f>
        <v>0</v>
      </c>
      <c r="B967">
        <f t="shared" si="25"/>
        <v>1</v>
      </c>
      <c r="C967" s="2" t="s">
        <v>9696</v>
      </c>
      <c r="D967" s="2" t="s">
        <v>9697</v>
      </c>
      <c r="E967" s="2" t="s">
        <v>6402</v>
      </c>
      <c r="F967">
        <v>135</v>
      </c>
      <c r="G967" s="2" t="s">
        <v>9698</v>
      </c>
      <c r="H967" s="2" t="s">
        <v>9699</v>
      </c>
      <c r="I967">
        <v>8.19</v>
      </c>
      <c r="J967">
        <v>8.0299999999999994</v>
      </c>
      <c r="K967" s="2" t="s">
        <v>2946</v>
      </c>
      <c r="N967">
        <v>100</v>
      </c>
      <c r="O967" s="2" t="s">
        <v>3</v>
      </c>
      <c r="P967" s="2" t="s">
        <v>3</v>
      </c>
      <c r="Q967" s="2" t="s">
        <v>4</v>
      </c>
      <c r="R967" s="1">
        <v>40136</v>
      </c>
      <c r="S967" s="2" t="s">
        <v>9700</v>
      </c>
      <c r="T967" s="2" t="s">
        <v>2044</v>
      </c>
      <c r="U967" s="2" t="s">
        <v>44</v>
      </c>
      <c r="V967" s="2" t="s">
        <v>44</v>
      </c>
      <c r="W967">
        <v>285.45999999999998</v>
      </c>
      <c r="X967">
        <v>517.63</v>
      </c>
      <c r="Y967">
        <v>185.17</v>
      </c>
      <c r="Z967">
        <v>243.98</v>
      </c>
    </row>
    <row r="968" spans="1:26" hidden="1">
      <c r="A968">
        <f>IF(S968=T968,1,0)</f>
        <v>1</v>
      </c>
      <c r="B968">
        <f t="shared" si="25"/>
        <v>1</v>
      </c>
      <c r="C968" s="2" t="s">
        <v>9701</v>
      </c>
      <c r="D968" s="2" t="s">
        <v>9702</v>
      </c>
      <c r="E968" s="2" t="s">
        <v>9703</v>
      </c>
      <c r="F968">
        <v>192</v>
      </c>
      <c r="G968" s="2" t="s">
        <v>9704</v>
      </c>
      <c r="H968" s="2" t="s">
        <v>9705</v>
      </c>
      <c r="I968">
        <v>16.98</v>
      </c>
      <c r="J968">
        <v>16.21</v>
      </c>
      <c r="K968" s="2" t="s">
        <v>2946</v>
      </c>
      <c r="N968">
        <v>100</v>
      </c>
      <c r="O968" s="2" t="s">
        <v>3</v>
      </c>
      <c r="P968" s="2" t="s">
        <v>3</v>
      </c>
      <c r="Q968" s="2" t="s">
        <v>4</v>
      </c>
      <c r="R968" s="1">
        <v>40135</v>
      </c>
      <c r="S968" s="2" t="s">
        <v>109</v>
      </c>
      <c r="T968" s="2" t="s">
        <v>109</v>
      </c>
      <c r="U968" s="2" t="s">
        <v>110</v>
      </c>
      <c r="V968" s="2" t="s">
        <v>110</v>
      </c>
      <c r="W968">
        <v>37.090000000000003</v>
      </c>
      <c r="X968">
        <v>264.24</v>
      </c>
      <c r="Y968">
        <v>30.23</v>
      </c>
      <c r="Z968">
        <v>448.62</v>
      </c>
    </row>
    <row r="969" spans="1:26" hidden="1">
      <c r="B969">
        <f t="shared" si="25"/>
        <v>0</v>
      </c>
      <c r="C969" s="2" t="s">
        <v>9706</v>
      </c>
      <c r="D969" s="2" t="s">
        <v>9707</v>
      </c>
      <c r="E969" s="2" t="s">
        <v>578</v>
      </c>
      <c r="F969">
        <v>364.35</v>
      </c>
      <c r="G969" s="2" t="s">
        <v>9708</v>
      </c>
      <c r="H969" s="2" t="s">
        <v>9709</v>
      </c>
      <c r="I969">
        <v>12.94</v>
      </c>
      <c r="J969">
        <v>12.86</v>
      </c>
      <c r="K969" s="2" t="s">
        <v>9710</v>
      </c>
      <c r="L969">
        <v>11.02</v>
      </c>
      <c r="M969">
        <v>10.97</v>
      </c>
      <c r="N969">
        <v>100</v>
      </c>
      <c r="O969" s="2" t="s">
        <v>3</v>
      </c>
      <c r="P969" s="2" t="s">
        <v>3</v>
      </c>
      <c r="Q969" s="2" t="s">
        <v>4</v>
      </c>
      <c r="R969" s="1">
        <v>40134</v>
      </c>
      <c r="S969" s="2" t="s">
        <v>579</v>
      </c>
      <c r="T969" s="2" t="s">
        <v>109</v>
      </c>
      <c r="U969" s="2" t="s">
        <v>103</v>
      </c>
      <c r="V969" s="2" t="s">
        <v>110</v>
      </c>
      <c r="W969">
        <v>138.59</v>
      </c>
      <c r="X969" s="3">
        <v>5013.6099999999997</v>
      </c>
      <c r="Y969">
        <v>231.01</v>
      </c>
      <c r="Z969" s="3">
        <v>9475.9699999999993</v>
      </c>
    </row>
    <row r="970" spans="1:26" hidden="1">
      <c r="B970">
        <f t="shared" si="25"/>
        <v>0</v>
      </c>
      <c r="C970" s="2" t="s">
        <v>9711</v>
      </c>
      <c r="D970" s="2" t="s">
        <v>9712</v>
      </c>
      <c r="E970" s="2" t="s">
        <v>9713</v>
      </c>
      <c r="G970" s="2" t="s">
        <v>9714</v>
      </c>
      <c r="H970" s="2" t="s">
        <v>9715</v>
      </c>
      <c r="K970" s="2" t="s">
        <v>2946</v>
      </c>
      <c r="N970">
        <v>100</v>
      </c>
      <c r="O970" s="2" t="s">
        <v>3</v>
      </c>
      <c r="P970" s="2" t="s">
        <v>3</v>
      </c>
      <c r="Q970" s="2" t="s">
        <v>4</v>
      </c>
      <c r="R970" s="1">
        <v>40129</v>
      </c>
      <c r="S970" s="2" t="s">
        <v>1175</v>
      </c>
      <c r="T970" s="2" t="s">
        <v>812</v>
      </c>
      <c r="U970" s="2" t="s">
        <v>802</v>
      </c>
      <c r="V970" s="2" t="s">
        <v>813</v>
      </c>
      <c r="W970">
        <v>0.01</v>
      </c>
      <c r="X970">
        <v>0.01</v>
      </c>
      <c r="Y970">
        <v>0.24</v>
      </c>
      <c r="Z970">
        <v>0.24</v>
      </c>
    </row>
    <row r="971" spans="1:26" hidden="1">
      <c r="B971">
        <f t="shared" si="25"/>
        <v>0</v>
      </c>
      <c r="C971" s="2" t="s">
        <v>9716</v>
      </c>
      <c r="D971" s="2" t="s">
        <v>810</v>
      </c>
      <c r="E971" s="2" t="s">
        <v>9717</v>
      </c>
      <c r="F971">
        <v>123.19</v>
      </c>
      <c r="G971" s="2" t="s">
        <v>9718</v>
      </c>
      <c r="H971" s="2" t="s">
        <v>9719</v>
      </c>
      <c r="I971">
        <v>31.57</v>
      </c>
      <c r="J971">
        <v>30.76</v>
      </c>
      <c r="K971" s="2" t="s">
        <v>9720</v>
      </c>
      <c r="L971">
        <v>2.41</v>
      </c>
      <c r="M971">
        <v>2.69</v>
      </c>
      <c r="N971">
        <v>100</v>
      </c>
      <c r="O971" s="2" t="s">
        <v>3</v>
      </c>
      <c r="P971" s="2" t="s">
        <v>3</v>
      </c>
      <c r="Q971" s="2" t="s">
        <v>4</v>
      </c>
      <c r="R971" s="1">
        <v>40128</v>
      </c>
      <c r="S971" s="2" t="s">
        <v>530</v>
      </c>
      <c r="T971" s="2" t="s">
        <v>1224</v>
      </c>
      <c r="U971" s="2" t="s">
        <v>532</v>
      </c>
      <c r="V971" s="2" t="s">
        <v>433</v>
      </c>
      <c r="W971">
        <v>112.07</v>
      </c>
      <c r="X971">
        <v>440.62</v>
      </c>
      <c r="Y971">
        <v>46.12</v>
      </c>
      <c r="Z971">
        <v>622.96</v>
      </c>
    </row>
    <row r="972" spans="1:26" hidden="1">
      <c r="B972">
        <f t="shared" si="25"/>
        <v>0</v>
      </c>
      <c r="C972" s="2" t="s">
        <v>9721</v>
      </c>
      <c r="D972" s="2" t="s">
        <v>1194</v>
      </c>
      <c r="E972" s="2" t="s">
        <v>462</v>
      </c>
      <c r="F972" s="3">
        <v>3182.65</v>
      </c>
      <c r="G972" s="2" t="s">
        <v>9873</v>
      </c>
      <c r="H972" s="2" t="s">
        <v>9722</v>
      </c>
      <c r="I972">
        <v>50</v>
      </c>
      <c r="J972">
        <v>49.7</v>
      </c>
      <c r="K972" s="2" t="s">
        <v>9723</v>
      </c>
      <c r="L972">
        <v>5.69</v>
      </c>
      <c r="M972">
        <v>7.46</v>
      </c>
      <c r="N972">
        <v>100</v>
      </c>
      <c r="O972" s="2" t="s">
        <v>3</v>
      </c>
      <c r="P972" s="2" t="s">
        <v>3</v>
      </c>
      <c r="Q972" s="2" t="s">
        <v>4</v>
      </c>
      <c r="R972" s="1">
        <v>40128</v>
      </c>
      <c r="S972" s="2" t="s">
        <v>183</v>
      </c>
      <c r="T972" s="2" t="s">
        <v>392</v>
      </c>
      <c r="U972" s="2" t="s">
        <v>24</v>
      </c>
      <c r="V972" s="2" t="s">
        <v>6</v>
      </c>
      <c r="W972" s="3">
        <v>1264.83</v>
      </c>
      <c r="X972" s="3">
        <v>114068</v>
      </c>
      <c r="Y972" s="3">
        <v>1801.71</v>
      </c>
      <c r="Z972" s="3">
        <v>113049</v>
      </c>
    </row>
    <row r="973" spans="1:26" hidden="1">
      <c r="B973">
        <f t="shared" si="25"/>
        <v>0</v>
      </c>
      <c r="C973" s="2" t="s">
        <v>9724</v>
      </c>
      <c r="D973" s="2" t="s">
        <v>9725</v>
      </c>
      <c r="E973" s="2" t="s">
        <v>9726</v>
      </c>
      <c r="F973">
        <v>50</v>
      </c>
      <c r="G973" s="2" t="s">
        <v>9727</v>
      </c>
      <c r="H973" s="2" t="s">
        <v>9728</v>
      </c>
      <c r="I973">
        <v>19.59</v>
      </c>
      <c r="J973">
        <v>20.25</v>
      </c>
      <c r="K973" s="2" t="s">
        <v>2946</v>
      </c>
      <c r="N973">
        <v>100</v>
      </c>
      <c r="O973" s="2" t="s">
        <v>3</v>
      </c>
      <c r="P973" s="2" t="s">
        <v>3</v>
      </c>
      <c r="Q973" s="2" t="s">
        <v>4</v>
      </c>
      <c r="R973" s="1">
        <v>40127</v>
      </c>
      <c r="S973" s="2" t="s">
        <v>5</v>
      </c>
      <c r="T973" s="2" t="s">
        <v>109</v>
      </c>
      <c r="U973" s="2" t="s">
        <v>85</v>
      </c>
      <c r="V973" s="2" t="s">
        <v>979</v>
      </c>
      <c r="W973">
        <v>33.83</v>
      </c>
      <c r="X973">
        <v>91.26</v>
      </c>
      <c r="Y973">
        <v>21.98</v>
      </c>
      <c r="Z973">
        <v>138.65</v>
      </c>
    </row>
    <row r="974" spans="1:26" hidden="1">
      <c r="A974">
        <f>IF(S974=T974,1,0)</f>
        <v>1</v>
      </c>
      <c r="B974">
        <f t="shared" si="25"/>
        <v>1</v>
      </c>
      <c r="C974" s="2" t="s">
        <v>9729</v>
      </c>
      <c r="D974" s="2" t="s">
        <v>9730</v>
      </c>
      <c r="E974" s="2" t="s">
        <v>8407</v>
      </c>
      <c r="F974">
        <v>12.25</v>
      </c>
      <c r="G974" s="2" t="s">
        <v>9731</v>
      </c>
      <c r="H974" s="2" t="s">
        <v>9732</v>
      </c>
      <c r="I974">
        <v>3.5</v>
      </c>
      <c r="J974">
        <v>3.7</v>
      </c>
      <c r="K974" s="2" t="s">
        <v>2946</v>
      </c>
      <c r="N974">
        <v>100</v>
      </c>
      <c r="O974" s="2" t="s">
        <v>3</v>
      </c>
      <c r="P974" s="2" t="s">
        <v>3</v>
      </c>
      <c r="Q974" s="2" t="s">
        <v>4</v>
      </c>
      <c r="R974" s="1">
        <v>40126</v>
      </c>
      <c r="S974" s="2" t="s">
        <v>109</v>
      </c>
      <c r="T974" s="2" t="s">
        <v>109</v>
      </c>
      <c r="U974" s="2" t="s">
        <v>110</v>
      </c>
      <c r="V974" s="2" t="s">
        <v>110</v>
      </c>
      <c r="W974">
        <v>26.38</v>
      </c>
      <c r="X974">
        <v>14.27</v>
      </c>
      <c r="Y974">
        <v>12.4</v>
      </c>
      <c r="Z974">
        <v>11.95</v>
      </c>
    </row>
    <row r="975" spans="1:26" hidden="1">
      <c r="B975">
        <f t="shared" si="25"/>
        <v>0</v>
      </c>
      <c r="C975" s="2" t="s">
        <v>9733</v>
      </c>
      <c r="D975" s="2" t="s">
        <v>9734</v>
      </c>
      <c r="E975" s="2" t="s">
        <v>9735</v>
      </c>
      <c r="G975" s="2" t="s">
        <v>9736</v>
      </c>
      <c r="H975" s="2" t="s">
        <v>9737</v>
      </c>
      <c r="K975" s="2" t="s">
        <v>2946</v>
      </c>
      <c r="N975">
        <v>100</v>
      </c>
      <c r="O975" s="2" t="s">
        <v>3</v>
      </c>
      <c r="P975" s="2" t="s">
        <v>3</v>
      </c>
      <c r="Q975" s="2" t="s">
        <v>4</v>
      </c>
      <c r="R975" s="1">
        <v>40115</v>
      </c>
      <c r="S975" s="2" t="s">
        <v>9738</v>
      </c>
      <c r="T975" s="2" t="s">
        <v>133</v>
      </c>
      <c r="U975" s="2" t="s">
        <v>19</v>
      </c>
      <c r="V975" s="2" t="s">
        <v>132</v>
      </c>
      <c r="W975">
        <v>0.71</v>
      </c>
      <c r="X975">
        <v>2.23</v>
      </c>
      <c r="Y975">
        <v>0.8</v>
      </c>
      <c r="Z975">
        <v>1.75</v>
      </c>
    </row>
    <row r="976" spans="1:26" hidden="1">
      <c r="B976">
        <f t="shared" si="25"/>
        <v>0</v>
      </c>
      <c r="C976" s="2" t="s">
        <v>9739</v>
      </c>
      <c r="D976" s="2" t="s">
        <v>2851</v>
      </c>
      <c r="E976" s="2" t="s">
        <v>611</v>
      </c>
      <c r="F976">
        <v>414.88</v>
      </c>
      <c r="G976" s="2" t="s">
        <v>9740</v>
      </c>
      <c r="H976" s="2" t="s">
        <v>9874</v>
      </c>
      <c r="I976">
        <v>22.08</v>
      </c>
      <c r="J976">
        <v>22.14</v>
      </c>
      <c r="K976" s="2" t="s">
        <v>9741</v>
      </c>
      <c r="L976">
        <v>17.75</v>
      </c>
      <c r="M976">
        <v>17.86</v>
      </c>
      <c r="N976">
        <v>100</v>
      </c>
      <c r="O976" s="2" t="s">
        <v>3</v>
      </c>
      <c r="P976" s="2" t="s">
        <v>3</v>
      </c>
      <c r="Q976" s="2" t="s">
        <v>4</v>
      </c>
      <c r="R976" s="1">
        <v>40122</v>
      </c>
      <c r="S976" s="2" t="s">
        <v>5</v>
      </c>
      <c r="T976" s="2" t="s">
        <v>5</v>
      </c>
      <c r="U976" s="2" t="s">
        <v>24</v>
      </c>
      <c r="V976" s="2" t="s">
        <v>85</v>
      </c>
      <c r="W976">
        <v>231.82</v>
      </c>
      <c r="X976">
        <v>384.89</v>
      </c>
      <c r="Y976">
        <v>245.8</v>
      </c>
      <c r="Z976">
        <v>500.06</v>
      </c>
    </row>
    <row r="977" spans="1:26" hidden="1">
      <c r="B977">
        <f t="shared" si="25"/>
        <v>0</v>
      </c>
      <c r="C977" s="2" t="s">
        <v>9742</v>
      </c>
      <c r="D977" s="2" t="s">
        <v>9743</v>
      </c>
      <c r="E977" s="2" t="s">
        <v>7160</v>
      </c>
      <c r="F977">
        <v>2.33</v>
      </c>
      <c r="G977" s="2" t="s">
        <v>9744</v>
      </c>
      <c r="H977" s="2" t="s">
        <v>9875</v>
      </c>
      <c r="I977">
        <v>1.1000000000000001</v>
      </c>
      <c r="J977">
        <v>1.0900000000000001</v>
      </c>
      <c r="K977" s="2" t="s">
        <v>2946</v>
      </c>
      <c r="N977">
        <v>100</v>
      </c>
      <c r="O977" s="2" t="s">
        <v>3</v>
      </c>
      <c r="P977" s="2" t="s">
        <v>3</v>
      </c>
      <c r="Q977" s="2" t="s">
        <v>4</v>
      </c>
      <c r="R977" s="1">
        <v>40120</v>
      </c>
      <c r="S977" s="2" t="s">
        <v>12</v>
      </c>
      <c r="T977" s="2" t="s">
        <v>227</v>
      </c>
      <c r="U977" s="2" t="s">
        <v>7</v>
      </c>
      <c r="V977" s="2" t="s">
        <v>95</v>
      </c>
      <c r="W977">
        <v>20.75</v>
      </c>
      <c r="X977">
        <v>64.400000000000006</v>
      </c>
      <c r="Y977">
        <v>6.25</v>
      </c>
      <c r="Z977">
        <v>40.44</v>
      </c>
    </row>
    <row r="978" spans="1:26" hidden="1">
      <c r="A978">
        <f>IF(S978=T978,1,0)</f>
        <v>0</v>
      </c>
      <c r="B978">
        <f t="shared" si="25"/>
        <v>1</v>
      </c>
      <c r="C978" s="2" t="s">
        <v>9745</v>
      </c>
      <c r="D978" s="2" t="s">
        <v>9746</v>
      </c>
      <c r="E978" s="2" t="s">
        <v>5140</v>
      </c>
      <c r="F978">
        <v>32.75</v>
      </c>
      <c r="G978" s="2" t="s">
        <v>9747</v>
      </c>
      <c r="H978" s="2" t="s">
        <v>9748</v>
      </c>
      <c r="I978">
        <v>16.32</v>
      </c>
      <c r="J978">
        <v>15.1</v>
      </c>
      <c r="K978" s="2" t="s">
        <v>9749</v>
      </c>
      <c r="L978">
        <v>8.85</v>
      </c>
      <c r="M978">
        <v>12</v>
      </c>
      <c r="N978">
        <v>100</v>
      </c>
      <c r="O978" s="2" t="s">
        <v>3</v>
      </c>
      <c r="P978" s="2" t="s">
        <v>3</v>
      </c>
      <c r="Q978" s="2" t="s">
        <v>4</v>
      </c>
      <c r="R978" s="1">
        <v>40120</v>
      </c>
      <c r="S978" s="2" t="s">
        <v>65</v>
      </c>
      <c r="T978" s="2" t="s">
        <v>173</v>
      </c>
      <c r="U978" s="2" t="s">
        <v>66</v>
      </c>
      <c r="V978" s="2" t="s">
        <v>66</v>
      </c>
      <c r="W978">
        <v>27.18</v>
      </c>
      <c r="X978">
        <v>84.73</v>
      </c>
      <c r="Y978">
        <v>524.74</v>
      </c>
      <c r="Z978" s="3">
        <v>1190.27</v>
      </c>
    </row>
    <row r="979" spans="1:26" hidden="1">
      <c r="B979">
        <f t="shared" si="25"/>
        <v>0</v>
      </c>
      <c r="C979" s="2" t="s">
        <v>9750</v>
      </c>
      <c r="D979" s="2" t="s">
        <v>9751</v>
      </c>
      <c r="E979" s="2" t="s">
        <v>2036</v>
      </c>
      <c r="F979">
        <v>4</v>
      </c>
      <c r="G979" s="2" t="s">
        <v>9752</v>
      </c>
      <c r="H979" s="2" t="s">
        <v>9753</v>
      </c>
      <c r="I979">
        <v>2.64</v>
      </c>
      <c r="J979">
        <v>2.65</v>
      </c>
      <c r="K979" s="2" t="s">
        <v>2946</v>
      </c>
      <c r="N979">
        <v>100</v>
      </c>
      <c r="O979" s="2" t="s">
        <v>3</v>
      </c>
      <c r="P979" s="2" t="s">
        <v>3</v>
      </c>
      <c r="Q979" s="2" t="s">
        <v>4</v>
      </c>
      <c r="R979" s="1">
        <v>40120</v>
      </c>
      <c r="S979" s="2" t="s">
        <v>270</v>
      </c>
      <c r="T979" s="2" t="s">
        <v>53</v>
      </c>
      <c r="U979" s="2" t="s">
        <v>85</v>
      </c>
      <c r="V979" s="2" t="s">
        <v>55</v>
      </c>
      <c r="W979">
        <v>8.56</v>
      </c>
      <c r="X979">
        <v>38.200000000000003</v>
      </c>
      <c r="Y979">
        <v>3.78</v>
      </c>
      <c r="Z979">
        <v>38.31</v>
      </c>
    </row>
    <row r="980" spans="1:26" hidden="1">
      <c r="B980">
        <f t="shared" si="25"/>
        <v>0</v>
      </c>
      <c r="C980" s="2" t="s">
        <v>9754</v>
      </c>
      <c r="D980" s="2" t="s">
        <v>9755</v>
      </c>
      <c r="E980" s="2" t="s">
        <v>617</v>
      </c>
      <c r="F980" s="3">
        <v>36724</v>
      </c>
      <c r="G980" s="2" t="s">
        <v>9756</v>
      </c>
      <c r="H980" s="2" t="s">
        <v>9876</v>
      </c>
      <c r="I980" s="3">
        <v>100450</v>
      </c>
      <c r="J980" s="3">
        <v>101530</v>
      </c>
      <c r="K980" s="2" t="s">
        <v>9757</v>
      </c>
      <c r="L980">
        <v>97</v>
      </c>
      <c r="M980">
        <v>97.1</v>
      </c>
      <c r="N980">
        <v>78.069999999999993</v>
      </c>
      <c r="O980" s="2" t="s">
        <v>3</v>
      </c>
      <c r="P980" s="2" t="s">
        <v>3</v>
      </c>
      <c r="Q980" s="2" t="s">
        <v>4</v>
      </c>
      <c r="R980" s="1">
        <v>40120</v>
      </c>
      <c r="S980" s="2" t="s">
        <v>239</v>
      </c>
      <c r="T980" s="2" t="s">
        <v>222</v>
      </c>
      <c r="U980" s="2" t="s">
        <v>119</v>
      </c>
      <c r="V980" s="2" t="s">
        <v>223</v>
      </c>
      <c r="W980" s="3">
        <v>14708</v>
      </c>
      <c r="X980" s="3">
        <v>106887</v>
      </c>
      <c r="Y980" s="3">
        <v>38553</v>
      </c>
      <c r="Z980" s="3">
        <v>292010</v>
      </c>
    </row>
    <row r="981" spans="1:26" hidden="1">
      <c r="A981">
        <f>IF(S981=T981,1,0)</f>
        <v>0</v>
      </c>
      <c r="B981">
        <f t="shared" si="25"/>
        <v>1</v>
      </c>
      <c r="C981" s="2" t="s">
        <v>9758</v>
      </c>
      <c r="D981" s="2" t="s">
        <v>9759</v>
      </c>
      <c r="E981" s="2" t="s">
        <v>9760</v>
      </c>
      <c r="F981" s="3">
        <v>3469.75</v>
      </c>
      <c r="G981" s="2" t="s">
        <v>9761</v>
      </c>
      <c r="H981" s="2" t="s">
        <v>9877</v>
      </c>
      <c r="I981">
        <v>45.15</v>
      </c>
      <c r="J981">
        <v>49.69</v>
      </c>
      <c r="K981" s="2" t="s">
        <v>9762</v>
      </c>
      <c r="L981">
        <v>47.34</v>
      </c>
      <c r="M981">
        <v>62</v>
      </c>
      <c r="N981">
        <v>100</v>
      </c>
      <c r="O981" s="2" t="s">
        <v>3</v>
      </c>
      <c r="P981" s="2" t="s">
        <v>3</v>
      </c>
      <c r="Q981" s="2" t="s">
        <v>4</v>
      </c>
      <c r="R981" s="1">
        <v>40119</v>
      </c>
      <c r="S981" s="2" t="s">
        <v>9763</v>
      </c>
      <c r="T981" s="2" t="s">
        <v>6934</v>
      </c>
      <c r="U981" s="2" t="s">
        <v>398</v>
      </c>
      <c r="V981" s="2" t="s">
        <v>398</v>
      </c>
      <c r="W981" s="3">
        <v>4851.6000000000004</v>
      </c>
      <c r="X981" s="3">
        <v>3846.3</v>
      </c>
      <c r="Y981" s="3">
        <v>5388</v>
      </c>
      <c r="Z981" s="3">
        <v>4802.7</v>
      </c>
    </row>
    <row r="982" spans="1:26" hidden="1">
      <c r="A982">
        <f>IF(S982=T982,1,0)</f>
        <v>0</v>
      </c>
      <c r="B982">
        <f t="shared" si="25"/>
        <v>1</v>
      </c>
      <c r="C982" s="2" t="s">
        <v>9764</v>
      </c>
      <c r="D982" s="2" t="s">
        <v>9765</v>
      </c>
      <c r="E982" s="2" t="s">
        <v>9766</v>
      </c>
      <c r="F982">
        <v>350</v>
      </c>
      <c r="G982" s="2" t="s">
        <v>9767</v>
      </c>
      <c r="H982" s="2" t="s">
        <v>9768</v>
      </c>
      <c r="I982">
        <v>20.96</v>
      </c>
      <c r="J982">
        <v>19.899999999999999</v>
      </c>
      <c r="K982" s="2" t="s">
        <v>2946</v>
      </c>
      <c r="N982">
        <v>100</v>
      </c>
      <c r="O982" s="2" t="s">
        <v>3</v>
      </c>
      <c r="P982" s="2" t="s">
        <v>3</v>
      </c>
      <c r="Q982" s="2" t="s">
        <v>4</v>
      </c>
      <c r="R982" s="1">
        <v>40113</v>
      </c>
      <c r="S982" s="2" t="s">
        <v>12</v>
      </c>
      <c r="T982" s="2" t="s">
        <v>569</v>
      </c>
      <c r="U982" s="2" t="s">
        <v>7</v>
      </c>
      <c r="V982" s="2" t="s">
        <v>7</v>
      </c>
      <c r="W982">
        <v>82.95</v>
      </c>
      <c r="X982">
        <v>965.35</v>
      </c>
      <c r="Y982">
        <v>29.48</v>
      </c>
      <c r="Z982">
        <v>688.21</v>
      </c>
    </row>
    <row r="983" spans="1:26" hidden="1">
      <c r="B983">
        <f t="shared" si="25"/>
        <v>0</v>
      </c>
      <c r="C983" s="2" t="s">
        <v>9769</v>
      </c>
      <c r="D983" s="2" t="s">
        <v>9770</v>
      </c>
      <c r="E983" s="2" t="s">
        <v>8435</v>
      </c>
      <c r="F983">
        <v>3.2</v>
      </c>
      <c r="G983" s="2" t="s">
        <v>9771</v>
      </c>
      <c r="H983" s="2" t="s">
        <v>9772</v>
      </c>
      <c r="I983">
        <v>1.88</v>
      </c>
      <c r="J983">
        <v>1.87</v>
      </c>
      <c r="K983" s="2" t="s">
        <v>9773</v>
      </c>
      <c r="L983">
        <v>0.39</v>
      </c>
      <c r="M983">
        <v>0.4</v>
      </c>
      <c r="N983">
        <v>100</v>
      </c>
      <c r="O983" s="2" t="s">
        <v>3</v>
      </c>
      <c r="P983" s="2" t="s">
        <v>3</v>
      </c>
      <c r="Q983" s="2" t="s">
        <v>4</v>
      </c>
      <c r="R983" s="1">
        <v>40113</v>
      </c>
      <c r="S983" s="2" t="s">
        <v>170</v>
      </c>
      <c r="T983" s="2" t="s">
        <v>170</v>
      </c>
      <c r="U983" s="2" t="s">
        <v>100</v>
      </c>
      <c r="V983" s="2" t="s">
        <v>145</v>
      </c>
      <c r="W983">
        <v>18.260000000000002</v>
      </c>
      <c r="X983">
        <v>37.35</v>
      </c>
      <c r="Y983">
        <v>4.08</v>
      </c>
      <c r="Z983">
        <v>117.09</v>
      </c>
    </row>
    <row r="984" spans="1:26" hidden="1">
      <c r="A984">
        <f>IF(S984=T984,1,0)</f>
        <v>0</v>
      </c>
      <c r="B984">
        <f t="shared" si="25"/>
        <v>1</v>
      </c>
      <c r="C984" s="2" t="s">
        <v>9774</v>
      </c>
      <c r="D984" s="2" t="s">
        <v>2477</v>
      </c>
      <c r="E984" s="2" t="s">
        <v>9775</v>
      </c>
      <c r="F984">
        <v>621.92999999999995</v>
      </c>
      <c r="G984" s="2" t="s">
        <v>9776</v>
      </c>
      <c r="H984" s="2" t="s">
        <v>9878</v>
      </c>
      <c r="I984">
        <v>11.99</v>
      </c>
      <c r="J984">
        <v>11.73</v>
      </c>
      <c r="K984" s="2" t="s">
        <v>9777</v>
      </c>
      <c r="L984">
        <v>3.61</v>
      </c>
      <c r="M984">
        <v>3.52</v>
      </c>
      <c r="N984">
        <v>100</v>
      </c>
      <c r="O984" s="2" t="s">
        <v>3</v>
      </c>
      <c r="P984" s="2" t="s">
        <v>3</v>
      </c>
      <c r="Q984" s="2" t="s">
        <v>4</v>
      </c>
      <c r="R984" s="1">
        <v>40112</v>
      </c>
      <c r="S984" s="2" t="s">
        <v>136</v>
      </c>
      <c r="T984" s="2" t="s">
        <v>213</v>
      </c>
      <c r="U984" s="2" t="s">
        <v>24</v>
      </c>
      <c r="V984" s="2" t="s">
        <v>24</v>
      </c>
      <c r="W984">
        <v>148.72999999999999</v>
      </c>
      <c r="X984">
        <v>236.07</v>
      </c>
      <c r="Y984" s="3">
        <v>2840.9</v>
      </c>
      <c r="Z984" s="3">
        <v>2065.08</v>
      </c>
    </row>
    <row r="985" spans="1:26" hidden="1">
      <c r="B985">
        <f t="shared" si="25"/>
        <v>0</v>
      </c>
      <c r="C985" s="2" t="s">
        <v>9778</v>
      </c>
      <c r="D985" s="2" t="s">
        <v>9779</v>
      </c>
      <c r="E985" s="2" t="s">
        <v>9149</v>
      </c>
      <c r="F985">
        <v>323</v>
      </c>
      <c r="G985" s="2" t="s">
        <v>9780</v>
      </c>
      <c r="H985" s="2" t="s">
        <v>9781</v>
      </c>
      <c r="I985">
        <v>15.43</v>
      </c>
      <c r="J985">
        <v>13.87</v>
      </c>
      <c r="K985" s="2" t="s">
        <v>2946</v>
      </c>
      <c r="N985">
        <v>100</v>
      </c>
      <c r="O985" s="2" t="s">
        <v>3</v>
      </c>
      <c r="P985" s="2" t="s">
        <v>3</v>
      </c>
      <c r="Q985" s="2" t="s">
        <v>4</v>
      </c>
      <c r="R985" s="1">
        <v>40108</v>
      </c>
      <c r="S985" s="2" t="s">
        <v>5726</v>
      </c>
      <c r="T985" s="2" t="s">
        <v>109</v>
      </c>
      <c r="U985" s="2" t="s">
        <v>5727</v>
      </c>
      <c r="V985" s="2" t="s">
        <v>110</v>
      </c>
      <c r="W985">
        <v>48.44</v>
      </c>
      <c r="X985" s="3">
        <v>1232.5999999999999</v>
      </c>
      <c r="Y985">
        <v>454.72</v>
      </c>
      <c r="Z985" s="3">
        <v>2797.4</v>
      </c>
    </row>
    <row r="986" spans="1:26" hidden="1">
      <c r="B986">
        <f t="shared" si="25"/>
        <v>0</v>
      </c>
      <c r="C986" s="2" t="s">
        <v>9782</v>
      </c>
      <c r="D986" s="2" t="s">
        <v>9783</v>
      </c>
      <c r="E986" s="2" t="s">
        <v>6897</v>
      </c>
      <c r="F986">
        <v>44</v>
      </c>
      <c r="G986" s="2" t="s">
        <v>9784</v>
      </c>
      <c r="H986" s="2" t="s">
        <v>9785</v>
      </c>
      <c r="I986">
        <v>8.0399999999999991</v>
      </c>
      <c r="J986">
        <v>8.2200000000000006</v>
      </c>
      <c r="K986" s="2" t="s">
        <v>2946</v>
      </c>
      <c r="N986">
        <v>100</v>
      </c>
      <c r="O986" s="2" t="s">
        <v>3</v>
      </c>
      <c r="P986" s="2" t="s">
        <v>3</v>
      </c>
      <c r="Q986" s="2" t="s">
        <v>4</v>
      </c>
      <c r="R986" s="1">
        <v>40107</v>
      </c>
      <c r="S986" s="2" t="s">
        <v>442</v>
      </c>
      <c r="T986" s="2" t="s">
        <v>442</v>
      </c>
      <c r="U986" s="2" t="s">
        <v>72</v>
      </c>
      <c r="V986" s="2" t="s">
        <v>55</v>
      </c>
      <c r="W986">
        <v>33.56</v>
      </c>
      <c r="X986">
        <v>162.88</v>
      </c>
      <c r="Y986">
        <v>31.9</v>
      </c>
      <c r="Z986">
        <v>304.13</v>
      </c>
    </row>
    <row r="987" spans="1:26" hidden="1">
      <c r="A987">
        <f>IF(S987=T987,1,0)</f>
        <v>0</v>
      </c>
      <c r="B987">
        <f t="shared" si="25"/>
        <v>1</v>
      </c>
      <c r="C987" s="2" t="s">
        <v>9786</v>
      </c>
      <c r="D987" s="2" t="s">
        <v>9787</v>
      </c>
      <c r="E987" s="2" t="s">
        <v>9788</v>
      </c>
      <c r="F987">
        <v>687.58</v>
      </c>
      <c r="G987" s="2" t="s">
        <v>9789</v>
      </c>
      <c r="H987" s="2" t="s">
        <v>9879</v>
      </c>
      <c r="I987">
        <v>97.75</v>
      </c>
      <c r="J987">
        <v>94.15</v>
      </c>
      <c r="K987" s="2" t="s">
        <v>9790</v>
      </c>
      <c r="L987">
        <v>14.4</v>
      </c>
      <c r="M987">
        <v>18.11</v>
      </c>
      <c r="N987">
        <v>100</v>
      </c>
      <c r="O987" s="2" t="s">
        <v>3</v>
      </c>
      <c r="P987" s="2" t="s">
        <v>3</v>
      </c>
      <c r="Q987" s="2" t="s">
        <v>4</v>
      </c>
      <c r="R987" s="1">
        <v>40107</v>
      </c>
      <c r="S987" s="2" t="s">
        <v>227</v>
      </c>
      <c r="T987" s="2" t="s">
        <v>270</v>
      </c>
      <c r="U987" s="2" t="s">
        <v>7</v>
      </c>
      <c r="V987" s="2" t="s">
        <v>7</v>
      </c>
      <c r="W987">
        <v>150.01</v>
      </c>
      <c r="X987">
        <v>931.93</v>
      </c>
      <c r="Y987">
        <v>393.15</v>
      </c>
      <c r="Z987" s="3">
        <v>3666.18</v>
      </c>
    </row>
    <row r="988" spans="1:26" hidden="1">
      <c r="A988">
        <f>IF(S988=T988,1,0)</f>
        <v>0</v>
      </c>
      <c r="B988">
        <f t="shared" si="25"/>
        <v>1</v>
      </c>
      <c r="C988" s="2" t="s">
        <v>9791</v>
      </c>
      <c r="D988" s="2" t="s">
        <v>9792</v>
      </c>
      <c r="E988" s="2" t="s">
        <v>9793</v>
      </c>
      <c r="F988">
        <v>395</v>
      </c>
      <c r="G988" s="2" t="s">
        <v>9794</v>
      </c>
      <c r="H988" s="2" t="s">
        <v>9795</v>
      </c>
      <c r="I988">
        <v>18.39</v>
      </c>
      <c r="J988">
        <v>18</v>
      </c>
      <c r="K988" s="2" t="s">
        <v>2946</v>
      </c>
      <c r="N988">
        <v>100</v>
      </c>
      <c r="O988" s="2" t="s">
        <v>3</v>
      </c>
      <c r="P988" s="2" t="s">
        <v>3</v>
      </c>
      <c r="Q988" s="2" t="s">
        <v>4</v>
      </c>
      <c r="R988" s="1">
        <v>40106</v>
      </c>
      <c r="S988" s="2" t="s">
        <v>1744</v>
      </c>
      <c r="T988" s="2" t="s">
        <v>9796</v>
      </c>
      <c r="U988" s="2" t="s">
        <v>211</v>
      </c>
      <c r="V988" s="2" t="s">
        <v>211</v>
      </c>
      <c r="W988">
        <v>183.61</v>
      </c>
      <c r="X988" s="3">
        <v>1406.72</v>
      </c>
      <c r="Y988">
        <v>92.59</v>
      </c>
      <c r="Z988">
        <v>856.58</v>
      </c>
    </row>
    <row r="989" spans="1:26" hidden="1">
      <c r="B989">
        <f t="shared" si="25"/>
        <v>0</v>
      </c>
      <c r="C989" s="2" t="s">
        <v>9797</v>
      </c>
      <c r="D989" s="2" t="s">
        <v>1104</v>
      </c>
      <c r="E989" s="2" t="s">
        <v>616</v>
      </c>
      <c r="F989">
        <v>831.59</v>
      </c>
      <c r="G989" s="2" t="s">
        <v>9798</v>
      </c>
      <c r="H989" s="2" t="s">
        <v>9880</v>
      </c>
      <c r="I989">
        <v>3.44</v>
      </c>
      <c r="J989">
        <v>3.29</v>
      </c>
      <c r="K989" s="2" t="s">
        <v>4129</v>
      </c>
      <c r="L989">
        <v>23.88</v>
      </c>
      <c r="M989">
        <v>23.9</v>
      </c>
      <c r="N989">
        <v>92.31</v>
      </c>
      <c r="O989" s="2" t="s">
        <v>3</v>
      </c>
      <c r="P989" s="2" t="s">
        <v>3</v>
      </c>
      <c r="Q989" s="2" t="s">
        <v>4</v>
      </c>
      <c r="R989" s="1">
        <v>40105</v>
      </c>
      <c r="S989" s="2" t="s">
        <v>149</v>
      </c>
      <c r="T989" s="2" t="s">
        <v>227</v>
      </c>
      <c r="U989" s="2" t="s">
        <v>151</v>
      </c>
      <c r="V989" s="2" t="s">
        <v>95</v>
      </c>
      <c r="W989">
        <v>546.80999999999995</v>
      </c>
      <c r="X989" s="3">
        <v>32822</v>
      </c>
      <c r="Y989">
        <v>553.87</v>
      </c>
      <c r="Z989" s="3">
        <v>55648</v>
      </c>
    </row>
    <row r="990" spans="1:26" hidden="1">
      <c r="B990">
        <f t="shared" si="25"/>
        <v>0</v>
      </c>
      <c r="C990" s="2" t="s">
        <v>9799</v>
      </c>
      <c r="D990" s="2" t="s">
        <v>9800</v>
      </c>
      <c r="E990" s="2" t="s">
        <v>2120</v>
      </c>
      <c r="F990">
        <v>170</v>
      </c>
      <c r="G990" s="2" t="s">
        <v>9801</v>
      </c>
      <c r="H990" s="2" t="s">
        <v>9802</v>
      </c>
      <c r="I990">
        <v>4.76</v>
      </c>
      <c r="J990">
        <v>4.7300000000000004</v>
      </c>
      <c r="K990" s="2" t="s">
        <v>2946</v>
      </c>
      <c r="N990">
        <v>100</v>
      </c>
      <c r="O990" s="2" t="s">
        <v>3</v>
      </c>
      <c r="P990" s="2" t="s">
        <v>3</v>
      </c>
      <c r="Q990" s="2" t="s">
        <v>4</v>
      </c>
      <c r="R990" s="1">
        <v>40105</v>
      </c>
      <c r="S990" s="2" t="s">
        <v>298</v>
      </c>
      <c r="T990" s="2" t="s">
        <v>298</v>
      </c>
      <c r="U990" s="2" t="s">
        <v>211</v>
      </c>
      <c r="V990" s="2" t="s">
        <v>24</v>
      </c>
      <c r="W990">
        <v>90.41</v>
      </c>
      <c r="X990">
        <v>144.85</v>
      </c>
      <c r="Y990">
        <v>86.03</v>
      </c>
      <c r="Z990">
        <v>160.02000000000001</v>
      </c>
    </row>
    <row r="991" spans="1:26" hidden="1">
      <c r="B991">
        <f t="shared" si="25"/>
        <v>0</v>
      </c>
      <c r="C991" s="2" t="s">
        <v>9803</v>
      </c>
      <c r="D991" s="2" t="s">
        <v>9804</v>
      </c>
      <c r="E991" s="2" t="s">
        <v>9805</v>
      </c>
      <c r="F991">
        <v>10.88</v>
      </c>
      <c r="G991" s="2" t="s">
        <v>9806</v>
      </c>
      <c r="H991" s="2" t="s">
        <v>9881</v>
      </c>
      <c r="I991">
        <v>1.39</v>
      </c>
      <c r="J991">
        <v>1.4</v>
      </c>
      <c r="K991" s="2" t="s">
        <v>2946</v>
      </c>
      <c r="N991">
        <v>83.5</v>
      </c>
      <c r="O991" s="2" t="s">
        <v>3</v>
      </c>
      <c r="P991" s="2" t="s">
        <v>3</v>
      </c>
      <c r="Q991" s="2" t="s">
        <v>4</v>
      </c>
      <c r="R991" s="1">
        <v>40100</v>
      </c>
      <c r="S991" s="2" t="s">
        <v>334</v>
      </c>
      <c r="T991" s="2" t="s">
        <v>334</v>
      </c>
      <c r="U991" s="2" t="s">
        <v>120</v>
      </c>
      <c r="V991" s="2" t="s">
        <v>335</v>
      </c>
      <c r="W991">
        <v>5.52</v>
      </c>
      <c r="X991">
        <v>26.63</v>
      </c>
      <c r="Y991">
        <v>11.32</v>
      </c>
      <c r="Z991">
        <v>81.84</v>
      </c>
    </row>
    <row r="992" spans="1:26" hidden="1">
      <c r="B992">
        <f t="shared" si="25"/>
        <v>0</v>
      </c>
      <c r="C992" s="2" t="s">
        <v>9807</v>
      </c>
      <c r="D992" s="2" t="s">
        <v>9808</v>
      </c>
      <c r="E992" s="2" t="s">
        <v>826</v>
      </c>
      <c r="F992" s="3">
        <v>2776.68</v>
      </c>
      <c r="G992" s="2" t="s">
        <v>9882</v>
      </c>
      <c r="H992" s="2" t="s">
        <v>9809</v>
      </c>
      <c r="I992">
        <v>23.89</v>
      </c>
      <c r="J992">
        <v>24.38</v>
      </c>
      <c r="K992" s="2" t="s">
        <v>9810</v>
      </c>
      <c r="L992">
        <v>33.909999999999997</v>
      </c>
      <c r="M992">
        <v>33.799999999999997</v>
      </c>
      <c r="N992">
        <v>100</v>
      </c>
      <c r="O992" s="2" t="s">
        <v>3</v>
      </c>
      <c r="P992" s="2" t="s">
        <v>3</v>
      </c>
      <c r="Q992" s="2" t="s">
        <v>4</v>
      </c>
      <c r="R992" s="1">
        <v>40099</v>
      </c>
      <c r="S992" s="2" t="s">
        <v>54</v>
      </c>
      <c r="T992" s="2" t="s">
        <v>183</v>
      </c>
      <c r="U992" s="2" t="s">
        <v>95</v>
      </c>
      <c r="V992" s="2" t="s">
        <v>6</v>
      </c>
      <c r="W992">
        <v>308.11</v>
      </c>
      <c r="X992" s="3">
        <v>36117</v>
      </c>
      <c r="Y992">
        <v>582.79</v>
      </c>
      <c r="Z992" s="3">
        <v>66006</v>
      </c>
    </row>
    <row r="993" spans="1:26" hidden="1">
      <c r="B993">
        <f t="shared" si="25"/>
        <v>0</v>
      </c>
      <c r="C993" s="2" t="s">
        <v>9811</v>
      </c>
      <c r="D993" s="2" t="s">
        <v>9812</v>
      </c>
      <c r="E993" s="2" t="s">
        <v>9813</v>
      </c>
      <c r="G993" s="2" t="s">
        <v>9814</v>
      </c>
      <c r="H993" s="2" t="s">
        <v>9815</v>
      </c>
      <c r="I993">
        <v>0.02</v>
      </c>
      <c r="J993">
        <v>0.02</v>
      </c>
      <c r="K993" s="2" t="s">
        <v>2946</v>
      </c>
      <c r="N993">
        <v>100</v>
      </c>
      <c r="O993" s="2" t="s">
        <v>3</v>
      </c>
      <c r="P993" s="2" t="s">
        <v>3</v>
      </c>
      <c r="Q993" s="2" t="s">
        <v>4</v>
      </c>
      <c r="R993" s="1">
        <v>40099</v>
      </c>
      <c r="S993" s="2" t="s">
        <v>270</v>
      </c>
      <c r="T993" s="2" t="s">
        <v>5</v>
      </c>
      <c r="U993" s="2" t="s">
        <v>7</v>
      </c>
      <c r="V993" s="2" t="s">
        <v>85</v>
      </c>
      <c r="W993">
        <v>0.01</v>
      </c>
      <c r="X993">
        <v>0.01</v>
      </c>
      <c r="Y993">
        <v>0.49</v>
      </c>
      <c r="Z993">
        <v>2.2200000000000002</v>
      </c>
    </row>
    <row r="994" spans="1:26" hidden="1">
      <c r="B994">
        <f t="shared" si="25"/>
        <v>0</v>
      </c>
      <c r="C994" s="2" t="s">
        <v>9816</v>
      </c>
      <c r="D994" s="2" t="s">
        <v>9817</v>
      </c>
      <c r="E994" s="2" t="s">
        <v>9818</v>
      </c>
      <c r="F994">
        <v>315.07</v>
      </c>
      <c r="G994" s="2" t="s">
        <v>9819</v>
      </c>
      <c r="H994" s="2" t="s">
        <v>9820</v>
      </c>
      <c r="I994">
        <v>59.26</v>
      </c>
      <c r="J994">
        <v>59.53</v>
      </c>
      <c r="K994" s="2" t="s">
        <v>9821</v>
      </c>
      <c r="L994">
        <v>12.58</v>
      </c>
      <c r="M994">
        <v>12.56</v>
      </c>
      <c r="N994">
        <v>80.44</v>
      </c>
      <c r="O994" s="2" t="s">
        <v>3</v>
      </c>
      <c r="P994" s="2" t="s">
        <v>3</v>
      </c>
      <c r="Q994" s="2" t="s">
        <v>4</v>
      </c>
      <c r="R994" s="1">
        <v>40095</v>
      </c>
      <c r="S994" s="2" t="s">
        <v>144</v>
      </c>
      <c r="T994" s="2" t="s">
        <v>2712</v>
      </c>
      <c r="U994" s="2" t="s">
        <v>25</v>
      </c>
      <c r="V994" s="2" t="s">
        <v>1574</v>
      </c>
      <c r="W994">
        <v>141.84</v>
      </c>
      <c r="X994" s="3">
        <v>18730.900000000001</v>
      </c>
      <c r="Y994">
        <v>150.12</v>
      </c>
      <c r="Z994" s="3">
        <v>18588</v>
      </c>
    </row>
    <row r="995" spans="1:26" hidden="1">
      <c r="B995">
        <f t="shared" si="25"/>
        <v>0</v>
      </c>
      <c r="C995" s="2" t="s">
        <v>9822</v>
      </c>
      <c r="D995" s="2" t="s">
        <v>9823</v>
      </c>
      <c r="E995" s="2" t="s">
        <v>9824</v>
      </c>
      <c r="F995">
        <v>41.25</v>
      </c>
      <c r="G995" s="2" t="s">
        <v>9825</v>
      </c>
      <c r="H995" s="2" t="s">
        <v>9826</v>
      </c>
      <c r="K995" s="2" t="s">
        <v>9827</v>
      </c>
      <c r="L995">
        <v>0.01</v>
      </c>
      <c r="M995">
        <v>0.01</v>
      </c>
      <c r="N995">
        <v>100</v>
      </c>
      <c r="O995" s="2" t="s">
        <v>3</v>
      </c>
      <c r="P995" s="2" t="s">
        <v>3</v>
      </c>
      <c r="Q995" s="2" t="s">
        <v>4</v>
      </c>
      <c r="R995" s="1">
        <v>40091</v>
      </c>
      <c r="S995" s="2" t="s">
        <v>394</v>
      </c>
      <c r="T995" s="2" t="s">
        <v>93</v>
      </c>
      <c r="U995" s="2" t="s">
        <v>13</v>
      </c>
      <c r="V995" s="2" t="s">
        <v>95</v>
      </c>
      <c r="W995">
        <v>5.68</v>
      </c>
      <c r="X995">
        <v>28.94</v>
      </c>
      <c r="Y995">
        <v>4.29</v>
      </c>
      <c r="Z995">
        <v>19.350000000000001</v>
      </c>
    </row>
    <row r="996" spans="1:26" hidden="1">
      <c r="A996">
        <f>IF(S996=T996,1,0)</f>
        <v>1</v>
      </c>
      <c r="B996">
        <f t="shared" si="25"/>
        <v>1</v>
      </c>
      <c r="C996" s="2" t="s">
        <v>9828</v>
      </c>
      <c r="D996" s="2" t="s">
        <v>9829</v>
      </c>
      <c r="E996" s="2" t="s">
        <v>7229</v>
      </c>
      <c r="F996">
        <v>35</v>
      </c>
      <c r="G996" s="2" t="s">
        <v>9883</v>
      </c>
      <c r="H996" s="2" t="s">
        <v>9830</v>
      </c>
      <c r="I996">
        <v>3</v>
      </c>
      <c r="J996">
        <v>3</v>
      </c>
      <c r="K996" s="2" t="s">
        <v>9831</v>
      </c>
      <c r="L996">
        <v>2.76</v>
      </c>
      <c r="M996">
        <v>1.92</v>
      </c>
      <c r="N996">
        <v>100</v>
      </c>
      <c r="O996" s="2" t="s">
        <v>3</v>
      </c>
      <c r="P996" s="2" t="s">
        <v>3</v>
      </c>
      <c r="Q996" s="2" t="s">
        <v>4</v>
      </c>
      <c r="R996" s="1">
        <v>40092</v>
      </c>
      <c r="S996" s="2" t="s">
        <v>231</v>
      </c>
      <c r="T996" s="2" t="s">
        <v>231</v>
      </c>
      <c r="U996" s="2" t="s">
        <v>110</v>
      </c>
      <c r="V996" s="2" t="s">
        <v>110</v>
      </c>
      <c r="W996">
        <v>254.3</v>
      </c>
      <c r="X996">
        <v>712.83</v>
      </c>
      <c r="Y996">
        <v>198.4</v>
      </c>
      <c r="Z996">
        <v>585.24</v>
      </c>
    </row>
    <row r="997" spans="1:26" hidden="1">
      <c r="A997">
        <f>IF(S997=T997,1,0)</f>
        <v>1</v>
      </c>
      <c r="B997">
        <f t="shared" si="25"/>
        <v>1</v>
      </c>
      <c r="C997" s="2" t="s">
        <v>9832</v>
      </c>
      <c r="D997" s="2" t="s">
        <v>9833</v>
      </c>
      <c r="E997" s="2" t="s">
        <v>9834</v>
      </c>
      <c r="F997">
        <v>248.74</v>
      </c>
      <c r="G997" s="2" t="s">
        <v>9835</v>
      </c>
      <c r="H997" s="2" t="s">
        <v>9836</v>
      </c>
      <c r="I997">
        <v>22.71</v>
      </c>
      <c r="J997">
        <v>24.22</v>
      </c>
      <c r="K997" s="2" t="s">
        <v>9837</v>
      </c>
      <c r="L997">
        <v>15.35</v>
      </c>
      <c r="M997">
        <v>15.93</v>
      </c>
      <c r="N997">
        <v>100</v>
      </c>
      <c r="O997" s="2" t="s">
        <v>3</v>
      </c>
      <c r="P997" s="2" t="s">
        <v>3</v>
      </c>
      <c r="Q997" s="2" t="s">
        <v>4</v>
      </c>
      <c r="R997" s="1">
        <v>40092</v>
      </c>
      <c r="S997" s="2" t="s">
        <v>48</v>
      </c>
      <c r="T997" s="2" t="s">
        <v>48</v>
      </c>
      <c r="U997" s="2" t="s">
        <v>24</v>
      </c>
      <c r="V997" s="2" t="s">
        <v>24</v>
      </c>
      <c r="W997">
        <v>398.58</v>
      </c>
      <c r="X997">
        <v>826.35</v>
      </c>
      <c r="Y997">
        <v>189.55</v>
      </c>
      <c r="Z997">
        <v>602.45000000000005</v>
      </c>
    </row>
    <row r="998" spans="1:26" hidden="1">
      <c r="B998">
        <f t="shared" si="25"/>
        <v>0</v>
      </c>
      <c r="C998" s="2" t="s">
        <v>9838</v>
      </c>
      <c r="D998" s="2" t="s">
        <v>2517</v>
      </c>
      <c r="E998" s="2" t="s">
        <v>718</v>
      </c>
      <c r="F998" s="3">
        <v>1108.8</v>
      </c>
      <c r="G998" s="2" t="s">
        <v>9884</v>
      </c>
      <c r="H998" s="2" t="s">
        <v>9839</v>
      </c>
      <c r="I998">
        <v>39.22</v>
      </c>
      <c r="J998">
        <v>38.75</v>
      </c>
      <c r="K998" s="2" t="s">
        <v>2946</v>
      </c>
      <c r="L998">
        <v>24.86</v>
      </c>
      <c r="M998">
        <v>24.88</v>
      </c>
      <c r="N998">
        <v>100</v>
      </c>
      <c r="O998" s="2" t="s">
        <v>3</v>
      </c>
      <c r="P998" s="2" t="s">
        <v>3</v>
      </c>
      <c r="Q998" s="2" t="s">
        <v>4</v>
      </c>
      <c r="R998" s="1">
        <v>40092</v>
      </c>
      <c r="S998" s="2" t="s">
        <v>183</v>
      </c>
      <c r="T998" s="2" t="s">
        <v>258</v>
      </c>
      <c r="U998" s="2" t="s">
        <v>6</v>
      </c>
      <c r="V998" s="2" t="s">
        <v>103</v>
      </c>
      <c r="W998">
        <v>565.75</v>
      </c>
      <c r="X998" s="3">
        <v>20939</v>
      </c>
      <c r="Y998">
        <v>975.63</v>
      </c>
      <c r="Z998" s="3">
        <v>19763</v>
      </c>
    </row>
    <row r="999" spans="1:26" hidden="1">
      <c r="A999">
        <f>IF(S999=T999,1,0)</f>
        <v>1</v>
      </c>
      <c r="B999">
        <f t="shared" si="25"/>
        <v>1</v>
      </c>
      <c r="C999" s="2" t="s">
        <v>9840</v>
      </c>
      <c r="D999" s="2" t="s">
        <v>888</v>
      </c>
      <c r="E999" s="2" t="s">
        <v>9291</v>
      </c>
      <c r="F999">
        <v>215</v>
      </c>
      <c r="G999" s="2" t="s">
        <v>9841</v>
      </c>
      <c r="H999" s="2" t="s">
        <v>9842</v>
      </c>
      <c r="K999" s="2" t="s">
        <v>9843</v>
      </c>
      <c r="L999">
        <v>0.08</v>
      </c>
      <c r="M999">
        <v>0.08</v>
      </c>
      <c r="N999">
        <v>100</v>
      </c>
      <c r="O999" s="2" t="s">
        <v>3</v>
      </c>
      <c r="P999" s="2" t="s">
        <v>3</v>
      </c>
      <c r="Q999" s="2" t="s">
        <v>4</v>
      </c>
      <c r="R999" s="1">
        <v>40162</v>
      </c>
      <c r="S999" s="2" t="s">
        <v>334</v>
      </c>
      <c r="T999" s="2" t="s">
        <v>334</v>
      </c>
      <c r="U999" s="2" t="s">
        <v>335</v>
      </c>
      <c r="V999" s="2" t="s">
        <v>335</v>
      </c>
      <c r="W999">
        <v>55.34</v>
      </c>
      <c r="X999">
        <v>939.92</v>
      </c>
      <c r="Y999">
        <v>247.57</v>
      </c>
      <c r="Z999" s="3">
        <v>2673.58</v>
      </c>
    </row>
    <row r="1000" spans="1:26" hidden="1">
      <c r="A1000">
        <f>IF(S1000=T1000,1,0)</f>
        <v>1</v>
      </c>
      <c r="B1000">
        <f t="shared" si="25"/>
        <v>1</v>
      </c>
      <c r="C1000" s="2" t="s">
        <v>9844</v>
      </c>
      <c r="D1000" s="2" t="s">
        <v>9845</v>
      </c>
      <c r="E1000" s="2" t="s">
        <v>283</v>
      </c>
      <c r="F1000">
        <v>52.83</v>
      </c>
      <c r="G1000" s="2" t="s">
        <v>9846</v>
      </c>
      <c r="H1000" s="2" t="s">
        <v>9847</v>
      </c>
      <c r="I1000">
        <v>52.47</v>
      </c>
      <c r="J1000">
        <v>52.91</v>
      </c>
      <c r="K1000" s="2" t="s">
        <v>2946</v>
      </c>
      <c r="N1000">
        <v>100</v>
      </c>
      <c r="O1000" s="2" t="s">
        <v>3</v>
      </c>
      <c r="P1000" s="2" t="s">
        <v>3</v>
      </c>
      <c r="Q1000" s="2" t="s">
        <v>4</v>
      </c>
      <c r="R1000" s="1">
        <v>40087</v>
      </c>
      <c r="S1000" s="2" t="s">
        <v>5</v>
      </c>
      <c r="T1000" s="2" t="s">
        <v>5</v>
      </c>
      <c r="U1000" s="2" t="s">
        <v>85</v>
      </c>
      <c r="V1000" s="2" t="s">
        <v>85</v>
      </c>
      <c r="W1000">
        <v>14.86</v>
      </c>
      <c r="X1000">
        <v>86.52</v>
      </c>
      <c r="Y1000">
        <v>4.29</v>
      </c>
      <c r="Z1000">
        <v>201.82</v>
      </c>
    </row>
    <row r="1001" spans="1:26" hidden="1">
      <c r="A1001">
        <f>IF(S1001=T1001,1,0)</f>
        <v>0</v>
      </c>
      <c r="B1001">
        <f t="shared" si="25"/>
        <v>1</v>
      </c>
      <c r="C1001" s="2" t="s">
        <v>9848</v>
      </c>
      <c r="D1001" s="2" t="s">
        <v>9849</v>
      </c>
      <c r="E1001" s="2" t="s">
        <v>9850</v>
      </c>
      <c r="F1001">
        <v>568</v>
      </c>
      <c r="G1001" s="2" t="s">
        <v>9851</v>
      </c>
      <c r="H1001" s="2" t="s">
        <v>9852</v>
      </c>
      <c r="I1001">
        <v>27</v>
      </c>
      <c r="J1001">
        <v>28.35</v>
      </c>
      <c r="K1001" s="2" t="s">
        <v>2946</v>
      </c>
      <c r="N1001">
        <v>100</v>
      </c>
      <c r="O1001" s="2" t="s">
        <v>3</v>
      </c>
      <c r="P1001" s="2" t="s">
        <v>3</v>
      </c>
      <c r="Q1001" s="2" t="s">
        <v>4</v>
      </c>
      <c r="R1001" s="1">
        <v>40087</v>
      </c>
      <c r="S1001" s="2" t="s">
        <v>12</v>
      </c>
      <c r="T1001" s="2" t="s">
        <v>54</v>
      </c>
      <c r="U1001" s="2" t="s">
        <v>55</v>
      </c>
      <c r="V1001" s="2" t="s">
        <v>55</v>
      </c>
      <c r="W1001">
        <v>157.52000000000001</v>
      </c>
      <c r="X1001">
        <v>633.63</v>
      </c>
      <c r="Y1001">
        <v>540.64</v>
      </c>
      <c r="Z1001">
        <v>689.48</v>
      </c>
    </row>
    <row r="1002" spans="1:26" hidden="1">
      <c r="B1002">
        <f t="shared" si="25"/>
        <v>0</v>
      </c>
      <c r="C1002" s="2" t="s">
        <v>9885</v>
      </c>
      <c r="D1002" s="2" t="s">
        <v>9886</v>
      </c>
      <c r="E1002" s="2" t="s">
        <v>9887</v>
      </c>
      <c r="F1002" s="3">
        <v>8374.2000000000007</v>
      </c>
      <c r="G1002" s="2" t="s">
        <v>9888</v>
      </c>
      <c r="H1002" s="2" t="s">
        <v>10341</v>
      </c>
      <c r="I1002">
        <v>7.68</v>
      </c>
      <c r="J1002">
        <v>7.92</v>
      </c>
      <c r="K1002" s="2" t="s">
        <v>9889</v>
      </c>
      <c r="L1002">
        <v>53.86</v>
      </c>
      <c r="M1002">
        <v>55.32</v>
      </c>
      <c r="N1002">
        <v>100</v>
      </c>
      <c r="O1002" s="2" t="s">
        <v>3</v>
      </c>
      <c r="P1002" s="2" t="s">
        <v>3</v>
      </c>
      <c r="Q1002" s="2" t="s">
        <v>4</v>
      </c>
      <c r="R1002" s="1">
        <v>40084</v>
      </c>
      <c r="S1002" s="2" t="s">
        <v>11</v>
      </c>
      <c r="T1002" s="2" t="s">
        <v>1389</v>
      </c>
      <c r="U1002" s="2" t="s">
        <v>7</v>
      </c>
      <c r="V1002" s="2" t="s">
        <v>265</v>
      </c>
      <c r="W1002" s="3">
        <v>6522.51</v>
      </c>
      <c r="X1002" s="3">
        <v>16025</v>
      </c>
      <c r="Y1002" s="3">
        <v>6900.97</v>
      </c>
      <c r="Z1002" s="3">
        <v>20259</v>
      </c>
    </row>
    <row r="1003" spans="1:26" hidden="1">
      <c r="A1003">
        <f>IF(S1003=T1003,1,0)</f>
        <v>1</v>
      </c>
      <c r="B1003">
        <f t="shared" si="25"/>
        <v>1</v>
      </c>
      <c r="C1003" s="2" t="s">
        <v>9890</v>
      </c>
      <c r="D1003" s="2" t="s">
        <v>9891</v>
      </c>
      <c r="E1003" s="2" t="s">
        <v>9892</v>
      </c>
      <c r="F1003">
        <v>20</v>
      </c>
      <c r="G1003" s="2" t="s">
        <v>9893</v>
      </c>
      <c r="H1003" s="2" t="s">
        <v>9894</v>
      </c>
      <c r="I1003">
        <v>12.53</v>
      </c>
      <c r="J1003">
        <v>12.27</v>
      </c>
      <c r="K1003" s="2" t="s">
        <v>2946</v>
      </c>
      <c r="N1003">
        <v>100</v>
      </c>
      <c r="O1003" s="2" t="s">
        <v>3</v>
      </c>
      <c r="P1003" s="2" t="s">
        <v>3</v>
      </c>
      <c r="Q1003" s="2" t="s">
        <v>4</v>
      </c>
      <c r="R1003" s="1">
        <v>40079</v>
      </c>
      <c r="S1003" s="2" t="s">
        <v>54</v>
      </c>
      <c r="T1003" s="2" t="s">
        <v>54</v>
      </c>
      <c r="U1003" s="2" t="s">
        <v>55</v>
      </c>
      <c r="V1003" s="2" t="s">
        <v>55</v>
      </c>
      <c r="W1003">
        <v>3.23</v>
      </c>
      <c r="X1003" s="3">
        <v>1121.99</v>
      </c>
      <c r="Y1003">
        <v>19.89</v>
      </c>
      <c r="Z1003" s="3">
        <v>1357.27</v>
      </c>
    </row>
    <row r="1004" spans="1:26" hidden="1">
      <c r="B1004">
        <f t="shared" si="25"/>
        <v>0</v>
      </c>
      <c r="C1004" s="2" t="s">
        <v>9895</v>
      </c>
      <c r="D1004" s="2" t="s">
        <v>9896</v>
      </c>
      <c r="E1004" s="2" t="s">
        <v>7739</v>
      </c>
      <c r="F1004">
        <v>0.5</v>
      </c>
      <c r="G1004" s="2" t="s">
        <v>9897</v>
      </c>
      <c r="H1004" s="2" t="s">
        <v>9898</v>
      </c>
      <c r="I1004">
        <v>1.01</v>
      </c>
      <c r="J1004">
        <v>0.55000000000000004</v>
      </c>
      <c r="K1004" s="2" t="s">
        <v>2946</v>
      </c>
      <c r="N1004">
        <v>100</v>
      </c>
      <c r="O1004" s="2" t="s">
        <v>3</v>
      </c>
      <c r="P1004" s="2" t="s">
        <v>3</v>
      </c>
      <c r="Q1004" s="2" t="s">
        <v>4</v>
      </c>
      <c r="R1004" s="1">
        <v>40077</v>
      </c>
      <c r="S1004" s="2" t="s">
        <v>270</v>
      </c>
      <c r="T1004" s="2" t="s">
        <v>172</v>
      </c>
      <c r="U1004" s="2" t="s">
        <v>85</v>
      </c>
      <c r="V1004" s="2" t="s">
        <v>7</v>
      </c>
      <c r="W1004">
        <v>3.27</v>
      </c>
      <c r="X1004">
        <v>9.14</v>
      </c>
      <c r="Y1004">
        <v>0.42</v>
      </c>
      <c r="Z1004">
        <v>2.57</v>
      </c>
    </row>
    <row r="1005" spans="1:26" hidden="1">
      <c r="B1005">
        <f t="shared" si="25"/>
        <v>0</v>
      </c>
      <c r="C1005" s="2" t="s">
        <v>9899</v>
      </c>
      <c r="D1005" s="2" t="s">
        <v>2540</v>
      </c>
      <c r="E1005" s="2" t="s">
        <v>7046</v>
      </c>
      <c r="F1005" s="3">
        <v>3627.86</v>
      </c>
      <c r="G1005" s="2" t="s">
        <v>10342</v>
      </c>
      <c r="H1005" s="2" t="s">
        <v>9900</v>
      </c>
      <c r="I1005">
        <v>16.010000000000002</v>
      </c>
      <c r="J1005">
        <v>15.73</v>
      </c>
      <c r="K1005" s="2" t="s">
        <v>9901</v>
      </c>
      <c r="L1005">
        <v>29.56</v>
      </c>
      <c r="M1005">
        <v>29.56</v>
      </c>
      <c r="N1005">
        <v>100</v>
      </c>
      <c r="O1005" s="2" t="s">
        <v>3</v>
      </c>
      <c r="P1005" s="2" t="s">
        <v>3</v>
      </c>
      <c r="Q1005" s="2" t="s">
        <v>4</v>
      </c>
      <c r="R1005" s="1">
        <v>40077</v>
      </c>
      <c r="S1005" s="2" t="s">
        <v>11</v>
      </c>
      <c r="T1005" s="2" t="s">
        <v>392</v>
      </c>
      <c r="U1005" s="2" t="s">
        <v>7</v>
      </c>
      <c r="V1005" s="2" t="s">
        <v>6</v>
      </c>
      <c r="W1005" s="3">
        <v>2643</v>
      </c>
      <c r="X1005" s="3">
        <v>53622</v>
      </c>
      <c r="Y1005" s="3">
        <v>2012</v>
      </c>
      <c r="Z1005" s="3">
        <v>30058</v>
      </c>
    </row>
    <row r="1006" spans="1:26" hidden="1">
      <c r="A1006">
        <f>IF(S1006=T1006,1,0)</f>
        <v>1</v>
      </c>
      <c r="B1006">
        <f t="shared" si="25"/>
        <v>1</v>
      </c>
      <c r="C1006" s="2" t="s">
        <v>9902</v>
      </c>
      <c r="D1006" s="2" t="s">
        <v>9903</v>
      </c>
      <c r="E1006" s="2" t="s">
        <v>1070</v>
      </c>
      <c r="F1006" s="3">
        <v>1738.29</v>
      </c>
      <c r="G1006" s="2" t="s">
        <v>10343</v>
      </c>
      <c r="H1006" s="2" t="s">
        <v>9904</v>
      </c>
      <c r="I1006">
        <v>35.619999999999997</v>
      </c>
      <c r="J1006">
        <v>33.35</v>
      </c>
      <c r="K1006" s="2" t="s">
        <v>9905</v>
      </c>
      <c r="L1006">
        <v>17.32</v>
      </c>
      <c r="M1006">
        <v>21.88</v>
      </c>
      <c r="N1006">
        <v>100</v>
      </c>
      <c r="O1006" s="2" t="s">
        <v>3</v>
      </c>
      <c r="P1006" s="2" t="s">
        <v>3</v>
      </c>
      <c r="Q1006" s="2" t="s">
        <v>4</v>
      </c>
      <c r="R1006" s="1">
        <v>40071</v>
      </c>
      <c r="S1006" s="2" t="s">
        <v>5</v>
      </c>
      <c r="T1006" s="2" t="s">
        <v>5</v>
      </c>
      <c r="U1006" s="2" t="s">
        <v>85</v>
      </c>
      <c r="V1006" s="2" t="s">
        <v>85</v>
      </c>
      <c r="W1006">
        <v>174.73</v>
      </c>
      <c r="X1006" s="3">
        <v>3103.87</v>
      </c>
      <c r="Y1006">
        <v>869.58</v>
      </c>
      <c r="Z1006" s="3">
        <v>5961.96</v>
      </c>
    </row>
    <row r="1007" spans="1:26" hidden="1">
      <c r="B1007">
        <f t="shared" si="25"/>
        <v>0</v>
      </c>
      <c r="C1007" s="2" t="s">
        <v>9906</v>
      </c>
      <c r="D1007" s="2" t="s">
        <v>9907</v>
      </c>
      <c r="E1007" s="2" t="s">
        <v>9908</v>
      </c>
      <c r="G1007" s="2" t="s">
        <v>9909</v>
      </c>
      <c r="H1007" s="2" t="s">
        <v>9910</v>
      </c>
      <c r="K1007" s="2" t="s">
        <v>2946</v>
      </c>
      <c r="N1007">
        <v>100</v>
      </c>
      <c r="O1007" s="2" t="s">
        <v>3</v>
      </c>
      <c r="P1007" s="2" t="s">
        <v>3</v>
      </c>
      <c r="Q1007" s="2" t="s">
        <v>4</v>
      </c>
      <c r="R1007" s="1">
        <v>40066</v>
      </c>
      <c r="S1007" s="2" t="s">
        <v>6084</v>
      </c>
      <c r="T1007" s="2" t="s">
        <v>71</v>
      </c>
      <c r="U1007" s="2" t="s">
        <v>24</v>
      </c>
      <c r="V1007" s="2" t="s">
        <v>72</v>
      </c>
      <c r="W1007">
        <v>0.27</v>
      </c>
      <c r="X1007">
        <v>0.49</v>
      </c>
      <c r="Y1007">
        <v>0.06</v>
      </c>
      <c r="Z1007">
        <v>1.21</v>
      </c>
    </row>
    <row r="1008" spans="1:26" hidden="1">
      <c r="B1008">
        <f t="shared" si="25"/>
        <v>0</v>
      </c>
      <c r="C1008" s="2" t="s">
        <v>9911</v>
      </c>
      <c r="D1008" s="2" t="s">
        <v>9912</v>
      </c>
      <c r="E1008" s="2" t="s">
        <v>678</v>
      </c>
      <c r="F1008" s="3">
        <v>1189.57</v>
      </c>
      <c r="G1008" s="2" t="s">
        <v>10344</v>
      </c>
      <c r="H1008" s="2" t="s">
        <v>9913</v>
      </c>
      <c r="I1008">
        <v>35.81</v>
      </c>
      <c r="J1008">
        <v>35.549999999999997</v>
      </c>
      <c r="K1008" s="2" t="s">
        <v>9914</v>
      </c>
      <c r="L1008">
        <v>18.899999999999999</v>
      </c>
      <c r="M1008">
        <v>19.87</v>
      </c>
      <c r="N1008">
        <v>100</v>
      </c>
      <c r="O1008" s="2" t="s">
        <v>3</v>
      </c>
      <c r="P1008" s="2" t="s">
        <v>3</v>
      </c>
      <c r="Q1008" s="2" t="s">
        <v>4</v>
      </c>
      <c r="R1008" s="1">
        <v>41467</v>
      </c>
      <c r="S1008" s="2" t="s">
        <v>149</v>
      </c>
      <c r="T1008" s="2" t="s">
        <v>227</v>
      </c>
      <c r="U1008" s="2" t="s">
        <v>151</v>
      </c>
      <c r="V1008" s="2" t="s">
        <v>95</v>
      </c>
      <c r="W1008" s="3">
        <v>3106.58</v>
      </c>
      <c r="X1008" s="3">
        <v>127468</v>
      </c>
      <c r="Y1008" s="3">
        <v>4832.63</v>
      </c>
      <c r="Z1008" s="3">
        <v>272093</v>
      </c>
    </row>
    <row r="1009" spans="1:26" hidden="1">
      <c r="B1009">
        <f t="shared" si="25"/>
        <v>0</v>
      </c>
      <c r="C1009" s="2" t="s">
        <v>9915</v>
      </c>
      <c r="D1009" s="2" t="s">
        <v>9916</v>
      </c>
      <c r="E1009" s="2" t="s">
        <v>6912</v>
      </c>
      <c r="G1009" s="2" t="s">
        <v>9917</v>
      </c>
      <c r="H1009" s="2" t="s">
        <v>9918</v>
      </c>
      <c r="I1009">
        <v>10.77</v>
      </c>
      <c r="J1009">
        <v>10.8</v>
      </c>
      <c r="K1009" s="2" t="s">
        <v>2946</v>
      </c>
      <c r="N1009">
        <v>100</v>
      </c>
      <c r="O1009" s="2" t="s">
        <v>3</v>
      </c>
      <c r="P1009" s="2" t="s">
        <v>3</v>
      </c>
      <c r="Q1009" s="2" t="s">
        <v>4</v>
      </c>
      <c r="R1009" s="1">
        <v>40064</v>
      </c>
      <c r="S1009" s="2" t="s">
        <v>9340</v>
      </c>
      <c r="T1009" s="2" t="s">
        <v>2734</v>
      </c>
      <c r="U1009" s="2" t="s">
        <v>351</v>
      </c>
      <c r="V1009" s="2" t="s">
        <v>813</v>
      </c>
      <c r="W1009">
        <v>9.7899999999999991</v>
      </c>
      <c r="X1009">
        <v>107.61</v>
      </c>
      <c r="Y1009">
        <v>9.89</v>
      </c>
      <c r="Z1009">
        <v>89.8</v>
      </c>
    </row>
    <row r="1010" spans="1:26" hidden="1">
      <c r="B1010">
        <f t="shared" si="25"/>
        <v>0</v>
      </c>
      <c r="C1010" s="2" t="s">
        <v>9919</v>
      </c>
      <c r="D1010" s="2" t="s">
        <v>9920</v>
      </c>
      <c r="E1010" s="2" t="s">
        <v>9921</v>
      </c>
      <c r="F1010">
        <v>6</v>
      </c>
      <c r="G1010" s="2" t="s">
        <v>9922</v>
      </c>
      <c r="H1010" s="2" t="s">
        <v>9923</v>
      </c>
      <c r="I1010">
        <v>12.5</v>
      </c>
      <c r="J1010">
        <v>12.25</v>
      </c>
      <c r="K1010" s="2" t="s">
        <v>2946</v>
      </c>
      <c r="N1010">
        <v>100</v>
      </c>
      <c r="O1010" s="2" t="s">
        <v>3</v>
      </c>
      <c r="P1010" s="2" t="s">
        <v>3</v>
      </c>
      <c r="Q1010" s="2" t="s">
        <v>4</v>
      </c>
      <c r="R1010" s="1">
        <v>40064</v>
      </c>
      <c r="S1010" s="2" t="s">
        <v>12</v>
      </c>
      <c r="T1010" s="2" t="s">
        <v>5</v>
      </c>
      <c r="U1010" s="2" t="s">
        <v>85</v>
      </c>
      <c r="V1010" s="2" t="s">
        <v>7</v>
      </c>
      <c r="W1010">
        <v>0.09</v>
      </c>
      <c r="X1010">
        <v>144.69</v>
      </c>
      <c r="Y1010">
        <v>0.56999999999999995</v>
      </c>
      <c r="Z1010">
        <v>157.58000000000001</v>
      </c>
    </row>
    <row r="1011" spans="1:26" hidden="1">
      <c r="B1011">
        <f t="shared" si="25"/>
        <v>0</v>
      </c>
      <c r="C1011" s="2" t="s">
        <v>9924</v>
      </c>
      <c r="D1011" s="2" t="s">
        <v>9925</v>
      </c>
      <c r="E1011" s="2" t="s">
        <v>9926</v>
      </c>
      <c r="F1011">
        <v>3.2</v>
      </c>
      <c r="G1011" s="2" t="s">
        <v>9927</v>
      </c>
      <c r="H1011" s="2" t="s">
        <v>10345</v>
      </c>
      <c r="I1011">
        <v>0.72</v>
      </c>
      <c r="J1011">
        <v>0.71</v>
      </c>
      <c r="K1011" s="2" t="s">
        <v>9928</v>
      </c>
      <c r="L1011">
        <v>0.34</v>
      </c>
      <c r="M1011">
        <v>0.45</v>
      </c>
      <c r="N1011">
        <v>100</v>
      </c>
      <c r="O1011" s="2" t="s">
        <v>3</v>
      </c>
      <c r="P1011" s="2" t="s">
        <v>3</v>
      </c>
      <c r="Q1011" s="2" t="s">
        <v>4</v>
      </c>
      <c r="R1011" s="1">
        <v>40064</v>
      </c>
      <c r="S1011" s="2" t="s">
        <v>2154</v>
      </c>
      <c r="T1011" s="2" t="s">
        <v>71</v>
      </c>
      <c r="U1011" s="2" t="s">
        <v>24</v>
      </c>
      <c r="V1011" s="2" t="s">
        <v>110</v>
      </c>
      <c r="W1011">
        <v>0.42</v>
      </c>
      <c r="X1011">
        <v>7.0000000000000007E-2</v>
      </c>
      <c r="Y1011">
        <v>1.33</v>
      </c>
      <c r="Z1011">
        <v>6.39</v>
      </c>
    </row>
    <row r="1012" spans="1:26" hidden="1">
      <c r="A1012">
        <f>IF(S1012=T1012,1,0)</f>
        <v>1</v>
      </c>
      <c r="B1012">
        <f t="shared" si="25"/>
        <v>1</v>
      </c>
      <c r="C1012" s="2" t="s">
        <v>9929</v>
      </c>
      <c r="D1012" s="2" t="s">
        <v>9930</v>
      </c>
      <c r="E1012" s="2" t="s">
        <v>9931</v>
      </c>
      <c r="F1012">
        <v>234.57</v>
      </c>
      <c r="G1012" s="2" t="s">
        <v>9932</v>
      </c>
      <c r="H1012" s="2" t="s">
        <v>10346</v>
      </c>
      <c r="I1012">
        <v>27.43</v>
      </c>
      <c r="J1012">
        <v>27.67</v>
      </c>
      <c r="K1012" s="2" t="s">
        <v>9933</v>
      </c>
      <c r="L1012">
        <v>7.12</v>
      </c>
      <c r="M1012">
        <v>7.19</v>
      </c>
      <c r="N1012">
        <v>100</v>
      </c>
      <c r="O1012" s="2" t="s">
        <v>3</v>
      </c>
      <c r="P1012" s="2" t="s">
        <v>3</v>
      </c>
      <c r="Q1012" s="2" t="s">
        <v>4</v>
      </c>
      <c r="R1012" s="1">
        <v>40064</v>
      </c>
      <c r="S1012" s="2" t="s">
        <v>109</v>
      </c>
      <c r="T1012" s="2" t="s">
        <v>109</v>
      </c>
      <c r="U1012" s="2" t="s">
        <v>110</v>
      </c>
      <c r="V1012" s="2" t="s">
        <v>110</v>
      </c>
      <c r="W1012">
        <v>73.92</v>
      </c>
      <c r="X1012">
        <v>436.51</v>
      </c>
      <c r="Y1012">
        <v>83.83</v>
      </c>
      <c r="Z1012">
        <v>587.21</v>
      </c>
    </row>
    <row r="1013" spans="1:26" hidden="1">
      <c r="A1013">
        <f>IF(S1013=T1013,1,0)</f>
        <v>1</v>
      </c>
      <c r="B1013">
        <f t="shared" si="25"/>
        <v>1</v>
      </c>
      <c r="C1013" s="2" t="s">
        <v>9934</v>
      </c>
      <c r="D1013" s="2" t="s">
        <v>9935</v>
      </c>
      <c r="E1013" s="2" t="s">
        <v>2168</v>
      </c>
      <c r="F1013">
        <v>23.73</v>
      </c>
      <c r="G1013" s="2" t="s">
        <v>9936</v>
      </c>
      <c r="H1013" s="2" t="s">
        <v>9937</v>
      </c>
      <c r="I1013">
        <v>13.87</v>
      </c>
      <c r="J1013">
        <v>14.37</v>
      </c>
      <c r="K1013" s="2" t="s">
        <v>2946</v>
      </c>
      <c r="N1013">
        <v>100</v>
      </c>
      <c r="O1013" s="2" t="s">
        <v>3</v>
      </c>
      <c r="P1013" s="2" t="s">
        <v>3</v>
      </c>
      <c r="Q1013" s="2" t="s">
        <v>4</v>
      </c>
      <c r="R1013" s="1">
        <v>40060</v>
      </c>
      <c r="S1013" s="2" t="s">
        <v>591</v>
      </c>
      <c r="T1013" s="2" t="s">
        <v>591</v>
      </c>
      <c r="U1013" s="2" t="s">
        <v>241</v>
      </c>
      <c r="V1013" s="2" t="s">
        <v>241</v>
      </c>
      <c r="W1013">
        <v>160.1</v>
      </c>
      <c r="X1013">
        <v>494.58</v>
      </c>
      <c r="Y1013">
        <v>135.31</v>
      </c>
      <c r="Z1013">
        <v>376.41</v>
      </c>
    </row>
    <row r="1014" spans="1:26" hidden="1">
      <c r="B1014">
        <f t="shared" si="25"/>
        <v>0</v>
      </c>
      <c r="C1014" s="2" t="s">
        <v>9938</v>
      </c>
      <c r="D1014" s="2" t="s">
        <v>9939</v>
      </c>
      <c r="E1014" s="2" t="s">
        <v>2266</v>
      </c>
      <c r="G1014" s="2" t="s">
        <v>9940</v>
      </c>
      <c r="H1014" s="2" t="s">
        <v>9941</v>
      </c>
      <c r="I1014">
        <v>0.27</v>
      </c>
      <c r="J1014">
        <v>0.21</v>
      </c>
      <c r="K1014" s="2" t="s">
        <v>2946</v>
      </c>
      <c r="N1014">
        <v>100</v>
      </c>
      <c r="O1014" s="2" t="s">
        <v>3</v>
      </c>
      <c r="P1014" s="2" t="s">
        <v>3</v>
      </c>
      <c r="Q1014" s="2" t="s">
        <v>4</v>
      </c>
      <c r="R1014" s="1">
        <v>40059</v>
      </c>
      <c r="S1014" s="2" t="s">
        <v>370</v>
      </c>
      <c r="T1014" s="2" t="s">
        <v>2267</v>
      </c>
      <c r="U1014" s="2" t="s">
        <v>91</v>
      </c>
      <c r="V1014" s="2" t="s">
        <v>103</v>
      </c>
      <c r="W1014">
        <v>3.4</v>
      </c>
      <c r="X1014">
        <v>4.28</v>
      </c>
      <c r="Y1014">
        <v>1.36</v>
      </c>
      <c r="Z1014">
        <v>1.77</v>
      </c>
    </row>
    <row r="1015" spans="1:26" hidden="1">
      <c r="B1015">
        <f t="shared" si="25"/>
        <v>0</v>
      </c>
      <c r="C1015" s="2" t="s">
        <v>9942</v>
      </c>
      <c r="D1015" s="2" t="s">
        <v>9943</v>
      </c>
      <c r="E1015" s="2" t="s">
        <v>1924</v>
      </c>
      <c r="F1015">
        <v>24</v>
      </c>
      <c r="G1015" s="2" t="s">
        <v>9944</v>
      </c>
      <c r="H1015" s="2" t="s">
        <v>9945</v>
      </c>
      <c r="I1015">
        <v>3.45</v>
      </c>
      <c r="J1015">
        <v>3.5</v>
      </c>
      <c r="K1015" s="2" t="s">
        <v>2946</v>
      </c>
      <c r="N1015">
        <v>100</v>
      </c>
      <c r="O1015" s="2" t="s">
        <v>3</v>
      </c>
      <c r="P1015" s="2" t="s">
        <v>3</v>
      </c>
      <c r="Q1015" s="2" t="s">
        <v>4</v>
      </c>
      <c r="R1015" s="1">
        <v>40059</v>
      </c>
      <c r="S1015" s="2" t="s">
        <v>170</v>
      </c>
      <c r="T1015" s="2" t="s">
        <v>169</v>
      </c>
      <c r="U1015" s="2" t="s">
        <v>145</v>
      </c>
      <c r="V1015" s="2" t="s">
        <v>25</v>
      </c>
      <c r="W1015">
        <v>11.1</v>
      </c>
      <c r="X1015">
        <v>80.16</v>
      </c>
      <c r="Y1015">
        <v>5.43</v>
      </c>
      <c r="Z1015">
        <v>82.34</v>
      </c>
    </row>
    <row r="1016" spans="1:26" hidden="1">
      <c r="A1016">
        <f>IF(S1016=T1016,1,0)</f>
        <v>0</v>
      </c>
      <c r="B1016">
        <f t="shared" si="25"/>
        <v>1</v>
      </c>
      <c r="C1016" s="2" t="s">
        <v>9946</v>
      </c>
      <c r="D1016" s="2" t="s">
        <v>9947</v>
      </c>
      <c r="E1016" s="2" t="s">
        <v>9948</v>
      </c>
      <c r="F1016">
        <v>337.22</v>
      </c>
      <c r="G1016" s="2" t="s">
        <v>9949</v>
      </c>
      <c r="H1016" s="2" t="s">
        <v>9950</v>
      </c>
      <c r="I1016">
        <v>22.94</v>
      </c>
      <c r="J1016">
        <v>23.89</v>
      </c>
      <c r="K1016" s="2" t="s">
        <v>2946</v>
      </c>
      <c r="N1016">
        <v>100</v>
      </c>
      <c r="O1016" s="2" t="s">
        <v>3</v>
      </c>
      <c r="P1016" s="2" t="s">
        <v>3</v>
      </c>
      <c r="Q1016" s="2" t="s">
        <v>4</v>
      </c>
      <c r="R1016" s="1">
        <v>40059</v>
      </c>
      <c r="S1016" s="2" t="s">
        <v>2044</v>
      </c>
      <c r="T1016" s="2" t="s">
        <v>553</v>
      </c>
      <c r="U1016" s="2" t="s">
        <v>44</v>
      </c>
      <c r="V1016" s="2" t="s">
        <v>44</v>
      </c>
      <c r="W1016">
        <v>660.2</v>
      </c>
      <c r="X1016" s="3">
        <v>3526.8</v>
      </c>
      <c r="Y1016">
        <v>728.05</v>
      </c>
      <c r="Z1016" s="3">
        <v>3599.5</v>
      </c>
    </row>
    <row r="1017" spans="1:26" hidden="1">
      <c r="B1017">
        <f t="shared" si="25"/>
        <v>0</v>
      </c>
      <c r="C1017" s="2" t="s">
        <v>9951</v>
      </c>
      <c r="D1017" s="2" t="s">
        <v>9952</v>
      </c>
      <c r="E1017" s="2" t="s">
        <v>741</v>
      </c>
      <c r="F1017" s="3">
        <v>3958.35</v>
      </c>
      <c r="G1017" s="2" t="s">
        <v>9953</v>
      </c>
      <c r="H1017" s="2" t="s">
        <v>9954</v>
      </c>
      <c r="I1017">
        <v>26.04</v>
      </c>
      <c r="J1017">
        <v>25.68</v>
      </c>
      <c r="K1017" s="2" t="s">
        <v>9955</v>
      </c>
      <c r="L1017">
        <v>48.37</v>
      </c>
      <c r="M1017">
        <v>47.7</v>
      </c>
      <c r="N1017">
        <v>100</v>
      </c>
      <c r="O1017" s="2" t="s">
        <v>3</v>
      </c>
      <c r="P1017" s="2" t="s">
        <v>3</v>
      </c>
      <c r="Q1017" s="2" t="s">
        <v>4</v>
      </c>
      <c r="R1017" s="1">
        <v>40056</v>
      </c>
      <c r="S1017" s="2" t="s">
        <v>49</v>
      </c>
      <c r="T1017" s="2" t="s">
        <v>743</v>
      </c>
      <c r="U1017" s="2" t="s">
        <v>195</v>
      </c>
      <c r="V1017" s="2" t="s">
        <v>433</v>
      </c>
      <c r="W1017">
        <v>719.98</v>
      </c>
      <c r="X1017" s="3">
        <v>35727</v>
      </c>
      <c r="Y1017">
        <v>803.48</v>
      </c>
      <c r="Z1017" s="3">
        <v>62584</v>
      </c>
    </row>
    <row r="1018" spans="1:26" hidden="1">
      <c r="B1018">
        <f t="shared" si="25"/>
        <v>0</v>
      </c>
      <c r="C1018" s="2" t="s">
        <v>9956</v>
      </c>
      <c r="D1018" s="2" t="s">
        <v>2019</v>
      </c>
      <c r="E1018" s="2" t="s">
        <v>1019</v>
      </c>
      <c r="F1018" s="3">
        <v>5240.49</v>
      </c>
      <c r="G1018" s="2" t="s">
        <v>10347</v>
      </c>
      <c r="H1018" s="2" t="s">
        <v>9957</v>
      </c>
      <c r="I1018">
        <v>34.450000000000003</v>
      </c>
      <c r="J1018">
        <v>35.43</v>
      </c>
      <c r="K1018" s="2" t="s">
        <v>9958</v>
      </c>
      <c r="L1018">
        <v>16.059999999999999</v>
      </c>
      <c r="M1018">
        <v>16.45</v>
      </c>
      <c r="N1018">
        <v>100</v>
      </c>
      <c r="O1018" s="2" t="s">
        <v>3</v>
      </c>
      <c r="P1018" s="2" t="s">
        <v>3</v>
      </c>
      <c r="Q1018" s="2" t="s">
        <v>4</v>
      </c>
      <c r="R1018" s="1">
        <v>40056</v>
      </c>
      <c r="S1018" s="2" t="s">
        <v>210</v>
      </c>
      <c r="T1018" s="2" t="s">
        <v>463</v>
      </c>
      <c r="U1018" s="2" t="s">
        <v>44</v>
      </c>
      <c r="V1018" s="2" t="s">
        <v>120</v>
      </c>
      <c r="W1018" s="3">
        <v>4802.9399999999996</v>
      </c>
      <c r="X1018" s="3">
        <v>11200.1</v>
      </c>
      <c r="Y1018" s="3">
        <v>5029.6099999999997</v>
      </c>
      <c r="Z1018" s="3">
        <v>11099</v>
      </c>
    </row>
    <row r="1019" spans="1:26" hidden="1">
      <c r="B1019">
        <f t="shared" si="25"/>
        <v>0</v>
      </c>
      <c r="C1019" s="2" t="s">
        <v>9959</v>
      </c>
      <c r="D1019" s="2" t="s">
        <v>9960</v>
      </c>
      <c r="E1019" s="2" t="s">
        <v>9961</v>
      </c>
      <c r="F1019">
        <v>2.33</v>
      </c>
      <c r="G1019" s="2" t="s">
        <v>9962</v>
      </c>
      <c r="H1019" s="2" t="s">
        <v>9963</v>
      </c>
      <c r="I1019">
        <v>0.18</v>
      </c>
      <c r="J1019">
        <v>0.2</v>
      </c>
      <c r="K1019" s="2" t="s">
        <v>2946</v>
      </c>
      <c r="N1019">
        <v>100</v>
      </c>
      <c r="O1019" s="2" t="s">
        <v>3</v>
      </c>
      <c r="P1019" s="2" t="s">
        <v>3</v>
      </c>
      <c r="Q1019" s="2" t="s">
        <v>4</v>
      </c>
      <c r="R1019" s="1">
        <v>40052</v>
      </c>
      <c r="S1019" s="2" t="s">
        <v>71</v>
      </c>
      <c r="T1019" s="2" t="s">
        <v>118</v>
      </c>
      <c r="U1019" s="2" t="s">
        <v>72</v>
      </c>
      <c r="V1019" s="2" t="s">
        <v>335</v>
      </c>
      <c r="W1019">
        <v>6.06</v>
      </c>
      <c r="Y1019">
        <v>1.55</v>
      </c>
      <c r="Z1019">
        <v>0.02</v>
      </c>
    </row>
    <row r="1020" spans="1:26" hidden="1">
      <c r="B1020">
        <f t="shared" si="25"/>
        <v>0</v>
      </c>
      <c r="C1020" s="2" t="s">
        <v>9964</v>
      </c>
      <c r="D1020" s="2" t="s">
        <v>9965</v>
      </c>
      <c r="E1020" s="2" t="s">
        <v>9966</v>
      </c>
      <c r="F1020">
        <v>16.29</v>
      </c>
      <c r="G1020" s="2" t="s">
        <v>9967</v>
      </c>
      <c r="H1020" s="2" t="s">
        <v>9968</v>
      </c>
      <c r="I1020">
        <v>16.43</v>
      </c>
      <c r="J1020">
        <v>16.45</v>
      </c>
      <c r="K1020" s="2" t="s">
        <v>2946</v>
      </c>
      <c r="N1020">
        <v>100</v>
      </c>
      <c r="O1020" s="2" t="s">
        <v>3</v>
      </c>
      <c r="P1020" s="2" t="s">
        <v>3</v>
      </c>
      <c r="Q1020" s="2" t="s">
        <v>4</v>
      </c>
      <c r="R1020" s="1">
        <v>40051</v>
      </c>
      <c r="S1020" s="2" t="s">
        <v>48</v>
      </c>
      <c r="T1020" s="2" t="s">
        <v>11</v>
      </c>
      <c r="U1020" s="2" t="s">
        <v>24</v>
      </c>
      <c r="V1020" s="2" t="s">
        <v>7</v>
      </c>
      <c r="W1020">
        <v>13.73</v>
      </c>
      <c r="X1020">
        <v>56.89</v>
      </c>
      <c r="Y1020">
        <v>1.69</v>
      </c>
      <c r="Z1020">
        <v>31.37</v>
      </c>
    </row>
    <row r="1021" spans="1:26" hidden="1">
      <c r="A1021">
        <f>IF(S1021=T1021,1,0)</f>
        <v>1</v>
      </c>
      <c r="B1021">
        <f t="shared" si="25"/>
        <v>1</v>
      </c>
      <c r="C1021" s="2" t="s">
        <v>9969</v>
      </c>
      <c r="D1021" s="2" t="s">
        <v>9970</v>
      </c>
      <c r="E1021" s="2" t="s">
        <v>2043</v>
      </c>
      <c r="F1021">
        <v>28</v>
      </c>
      <c r="G1021" s="2" t="s">
        <v>9971</v>
      </c>
      <c r="H1021" s="2" t="s">
        <v>9972</v>
      </c>
      <c r="I1021">
        <v>9.25</v>
      </c>
      <c r="J1021">
        <v>9.18</v>
      </c>
      <c r="K1021" s="2" t="s">
        <v>2946</v>
      </c>
      <c r="N1021">
        <v>100</v>
      </c>
      <c r="O1021" s="2" t="s">
        <v>3</v>
      </c>
      <c r="P1021" s="2" t="s">
        <v>3</v>
      </c>
      <c r="Q1021" s="2" t="s">
        <v>4</v>
      </c>
      <c r="R1021" s="1">
        <v>40046</v>
      </c>
      <c r="S1021" s="2" t="s">
        <v>5</v>
      </c>
      <c r="T1021" s="2" t="s">
        <v>5</v>
      </c>
      <c r="U1021" s="2" t="s">
        <v>85</v>
      </c>
      <c r="V1021" s="2" t="s">
        <v>85</v>
      </c>
      <c r="W1021">
        <v>11.03</v>
      </c>
      <c r="X1021">
        <v>623.42999999999995</v>
      </c>
      <c r="Y1021">
        <v>8.5399999999999991</v>
      </c>
      <c r="Z1021" s="3">
        <v>1038.74</v>
      </c>
    </row>
    <row r="1022" spans="1:26" hidden="1">
      <c r="A1022">
        <f>IF(S1022=T1022,1,0)</f>
        <v>1</v>
      </c>
      <c r="B1022">
        <f t="shared" si="25"/>
        <v>1</v>
      </c>
      <c r="C1022" s="2" t="s">
        <v>9973</v>
      </c>
      <c r="D1022" s="2" t="s">
        <v>9974</v>
      </c>
      <c r="E1022" s="2" t="s">
        <v>9975</v>
      </c>
      <c r="F1022">
        <v>72.19</v>
      </c>
      <c r="G1022" s="2" t="s">
        <v>9976</v>
      </c>
      <c r="H1022" s="2" t="s">
        <v>10348</v>
      </c>
      <c r="I1022">
        <v>3.53</v>
      </c>
      <c r="J1022">
        <v>3.74</v>
      </c>
      <c r="K1022" s="2" t="s">
        <v>2946</v>
      </c>
      <c r="N1022">
        <v>100</v>
      </c>
      <c r="O1022" s="2" t="s">
        <v>3</v>
      </c>
      <c r="P1022" s="2" t="s">
        <v>3</v>
      </c>
      <c r="Q1022" s="2" t="s">
        <v>4</v>
      </c>
      <c r="R1022" s="1">
        <v>40042</v>
      </c>
      <c r="S1022" s="2" t="s">
        <v>514</v>
      </c>
      <c r="T1022" s="2" t="s">
        <v>514</v>
      </c>
      <c r="U1022" s="2" t="s">
        <v>24</v>
      </c>
      <c r="V1022" s="2" t="s">
        <v>24</v>
      </c>
      <c r="W1022">
        <v>93.57</v>
      </c>
      <c r="X1022">
        <v>290.27</v>
      </c>
      <c r="Y1022">
        <v>67.97</v>
      </c>
      <c r="Z1022">
        <v>205.77</v>
      </c>
    </row>
    <row r="1023" spans="1:26" hidden="1">
      <c r="A1023">
        <f>IF(S1023=T1023,1,0)</f>
        <v>1</v>
      </c>
      <c r="B1023">
        <f t="shared" si="25"/>
        <v>1</v>
      </c>
      <c r="C1023" s="2" t="s">
        <v>9977</v>
      </c>
      <c r="D1023" s="2" t="s">
        <v>9978</v>
      </c>
      <c r="E1023" s="2" t="s">
        <v>9979</v>
      </c>
      <c r="F1023">
        <v>1.62</v>
      </c>
      <c r="G1023" s="2" t="s">
        <v>9980</v>
      </c>
      <c r="H1023" s="2" t="s">
        <v>9981</v>
      </c>
      <c r="I1023">
        <v>0.85</v>
      </c>
      <c r="J1023">
        <v>0.84</v>
      </c>
      <c r="K1023" s="2" t="s">
        <v>2946</v>
      </c>
      <c r="N1023">
        <v>100</v>
      </c>
      <c r="O1023" s="2" t="s">
        <v>3</v>
      </c>
      <c r="P1023" s="2" t="s">
        <v>3</v>
      </c>
      <c r="Q1023" s="2" t="s">
        <v>4</v>
      </c>
      <c r="R1023" s="1">
        <v>40042</v>
      </c>
      <c r="S1023" s="2" t="s">
        <v>76</v>
      </c>
      <c r="T1023" s="2" t="s">
        <v>76</v>
      </c>
      <c r="U1023" s="2" t="s">
        <v>78</v>
      </c>
      <c r="V1023" s="2" t="s">
        <v>78</v>
      </c>
      <c r="W1023">
        <v>11.66</v>
      </c>
      <c r="X1023">
        <v>9.0399999999999991</v>
      </c>
      <c r="Y1023">
        <v>1.48</v>
      </c>
      <c r="Z1023">
        <v>3.05</v>
      </c>
    </row>
    <row r="1024" spans="1:26" hidden="1">
      <c r="A1024">
        <f>IF(S1024=T1024,1,0)</f>
        <v>0</v>
      </c>
      <c r="B1024">
        <f t="shared" si="25"/>
        <v>1</v>
      </c>
      <c r="C1024" s="2" t="s">
        <v>9982</v>
      </c>
      <c r="D1024" s="2" t="s">
        <v>9983</v>
      </c>
      <c r="E1024" s="2" t="s">
        <v>9190</v>
      </c>
      <c r="F1024">
        <v>61.07</v>
      </c>
      <c r="G1024" s="2" t="s">
        <v>10349</v>
      </c>
      <c r="H1024" s="2" t="s">
        <v>9984</v>
      </c>
      <c r="I1024">
        <v>21.93</v>
      </c>
      <c r="J1024">
        <v>22.09</v>
      </c>
      <c r="K1024" s="2" t="s">
        <v>9985</v>
      </c>
      <c r="L1024">
        <v>0.98</v>
      </c>
      <c r="M1024">
        <v>0.96</v>
      </c>
      <c r="N1024">
        <v>100</v>
      </c>
      <c r="O1024" s="2" t="s">
        <v>3</v>
      </c>
      <c r="P1024" s="2" t="s">
        <v>3</v>
      </c>
      <c r="Q1024" s="2" t="s">
        <v>4</v>
      </c>
      <c r="R1024" s="1">
        <v>40042</v>
      </c>
      <c r="S1024" s="2" t="s">
        <v>270</v>
      </c>
      <c r="T1024" s="2" t="s">
        <v>161</v>
      </c>
      <c r="U1024" s="2" t="s">
        <v>7</v>
      </c>
      <c r="V1024" s="2" t="s">
        <v>7</v>
      </c>
      <c r="W1024">
        <v>76.52</v>
      </c>
      <c r="X1024">
        <v>745.59</v>
      </c>
      <c r="Y1024">
        <v>84.67</v>
      </c>
      <c r="Z1024" s="3">
        <v>1050.7</v>
      </c>
    </row>
    <row r="1025" spans="1:26" hidden="1">
      <c r="B1025">
        <f t="shared" si="25"/>
        <v>0</v>
      </c>
      <c r="C1025" s="2" t="s">
        <v>9986</v>
      </c>
      <c r="D1025" s="2" t="s">
        <v>9987</v>
      </c>
      <c r="E1025" s="2" t="s">
        <v>9988</v>
      </c>
      <c r="F1025">
        <v>141.34</v>
      </c>
      <c r="G1025" s="2" t="s">
        <v>9989</v>
      </c>
      <c r="H1025" s="2" t="s">
        <v>9990</v>
      </c>
      <c r="I1025">
        <v>4.25</v>
      </c>
      <c r="J1025">
        <v>4.5199999999999996</v>
      </c>
      <c r="K1025" s="2" t="s">
        <v>2946</v>
      </c>
      <c r="N1025">
        <v>100</v>
      </c>
      <c r="O1025" s="2" t="s">
        <v>3</v>
      </c>
      <c r="P1025" s="2" t="s">
        <v>3</v>
      </c>
      <c r="Q1025" s="2" t="s">
        <v>4</v>
      </c>
      <c r="R1025" s="1">
        <v>40039</v>
      </c>
      <c r="S1025" s="2" t="s">
        <v>136</v>
      </c>
      <c r="T1025" s="2" t="s">
        <v>569</v>
      </c>
      <c r="U1025" s="2" t="s">
        <v>526</v>
      </c>
      <c r="V1025" s="2" t="s">
        <v>536</v>
      </c>
      <c r="W1025">
        <v>140.26</v>
      </c>
      <c r="X1025">
        <v>472.66</v>
      </c>
      <c r="Y1025">
        <v>332.32</v>
      </c>
      <c r="Z1025">
        <v>334.34</v>
      </c>
    </row>
    <row r="1026" spans="1:26" hidden="1">
      <c r="A1026">
        <f>IF(S1026=T1026,1,0)</f>
        <v>1</v>
      </c>
      <c r="B1026">
        <f t="shared" si="25"/>
        <v>1</v>
      </c>
      <c r="C1026" s="2" t="s">
        <v>9991</v>
      </c>
      <c r="D1026" s="2" t="s">
        <v>9992</v>
      </c>
      <c r="E1026" s="2" t="s">
        <v>9993</v>
      </c>
      <c r="F1026">
        <v>22.96</v>
      </c>
      <c r="G1026" s="2" t="s">
        <v>9994</v>
      </c>
      <c r="H1026" s="2" t="s">
        <v>9995</v>
      </c>
      <c r="I1026">
        <v>10.85</v>
      </c>
      <c r="J1026">
        <v>10.55</v>
      </c>
      <c r="K1026" s="2" t="s">
        <v>9996</v>
      </c>
      <c r="L1026">
        <v>14</v>
      </c>
      <c r="M1026">
        <v>13.75</v>
      </c>
      <c r="N1026">
        <v>100</v>
      </c>
      <c r="O1026" s="2" t="s">
        <v>3</v>
      </c>
      <c r="P1026" s="2" t="s">
        <v>3</v>
      </c>
      <c r="Q1026" s="2" t="s">
        <v>4</v>
      </c>
      <c r="R1026" s="1">
        <v>40038</v>
      </c>
      <c r="S1026" s="2" t="s">
        <v>609</v>
      </c>
      <c r="T1026" s="2" t="s">
        <v>609</v>
      </c>
      <c r="U1026" s="2" t="s">
        <v>420</v>
      </c>
      <c r="V1026" s="2" t="s">
        <v>420</v>
      </c>
      <c r="W1026">
        <v>8.57</v>
      </c>
      <c r="X1026">
        <v>605.94000000000005</v>
      </c>
      <c r="Y1026">
        <v>41.7</v>
      </c>
      <c r="Z1026">
        <v>513.12</v>
      </c>
    </row>
    <row r="1027" spans="1:26" hidden="1">
      <c r="A1027">
        <f>IF(S1027=T1027,1,0)</f>
        <v>1</v>
      </c>
      <c r="B1027">
        <f t="shared" ref="B1027:B1090" si="26">IF(U1027=V1027,1,0)</f>
        <v>1</v>
      </c>
      <c r="C1027" s="2" t="s">
        <v>9997</v>
      </c>
      <c r="D1027" s="2" t="s">
        <v>9998</v>
      </c>
      <c r="E1027" s="2" t="s">
        <v>9999</v>
      </c>
      <c r="F1027">
        <v>596</v>
      </c>
      <c r="G1027" s="2" t="s">
        <v>10000</v>
      </c>
      <c r="H1027" s="2" t="s">
        <v>10350</v>
      </c>
      <c r="I1027">
        <v>25.01</v>
      </c>
      <c r="J1027">
        <v>23.25</v>
      </c>
      <c r="K1027" s="2" t="s">
        <v>2946</v>
      </c>
      <c r="N1027">
        <v>100</v>
      </c>
      <c r="O1027" s="2" t="s">
        <v>3</v>
      </c>
      <c r="P1027" s="2" t="s">
        <v>3</v>
      </c>
      <c r="Q1027" s="2" t="s">
        <v>4</v>
      </c>
      <c r="R1027" s="1">
        <v>40035</v>
      </c>
      <c r="S1027" s="2" t="s">
        <v>2588</v>
      </c>
      <c r="T1027" s="2" t="s">
        <v>2588</v>
      </c>
      <c r="U1027" s="2" t="s">
        <v>166</v>
      </c>
      <c r="V1027" s="2" t="s">
        <v>166</v>
      </c>
      <c r="W1027" s="3">
        <v>1800</v>
      </c>
      <c r="X1027" s="3">
        <v>4420.6099999999997</v>
      </c>
      <c r="Y1027">
        <v>737.29</v>
      </c>
      <c r="Z1027" s="3">
        <v>2664.28</v>
      </c>
    </row>
    <row r="1028" spans="1:26" hidden="1">
      <c r="B1028">
        <f t="shared" si="26"/>
        <v>0</v>
      </c>
      <c r="C1028" s="2" t="s">
        <v>10001</v>
      </c>
      <c r="D1028" s="2" t="s">
        <v>1339</v>
      </c>
      <c r="E1028" s="2" t="s">
        <v>10002</v>
      </c>
      <c r="G1028" s="2" t="s">
        <v>10003</v>
      </c>
      <c r="H1028" s="2" t="s">
        <v>10004</v>
      </c>
      <c r="I1028">
        <v>0.02</v>
      </c>
      <c r="J1028">
        <v>0.02</v>
      </c>
      <c r="K1028" s="2" t="s">
        <v>10005</v>
      </c>
      <c r="L1028">
        <v>0.3</v>
      </c>
      <c r="M1028">
        <v>0.15</v>
      </c>
      <c r="N1028">
        <v>100</v>
      </c>
      <c r="O1028" s="2" t="s">
        <v>3</v>
      </c>
      <c r="P1028" s="2" t="s">
        <v>3</v>
      </c>
      <c r="Q1028" s="2" t="s">
        <v>4</v>
      </c>
      <c r="R1028" s="1">
        <v>39839</v>
      </c>
      <c r="S1028" s="2" t="s">
        <v>1340</v>
      </c>
      <c r="T1028" s="2" t="s">
        <v>334</v>
      </c>
      <c r="U1028" s="2" t="s">
        <v>304</v>
      </c>
      <c r="V1028" s="2" t="s">
        <v>335</v>
      </c>
      <c r="W1028">
        <v>736.21</v>
      </c>
      <c r="X1028">
        <v>1.99</v>
      </c>
      <c r="Y1028" s="3">
        <v>1727.52</v>
      </c>
      <c r="Z1028">
        <v>59.3</v>
      </c>
    </row>
    <row r="1029" spans="1:26" hidden="1">
      <c r="B1029">
        <f t="shared" si="26"/>
        <v>0</v>
      </c>
      <c r="C1029" s="2" t="s">
        <v>10006</v>
      </c>
      <c r="D1029" s="2" t="s">
        <v>10007</v>
      </c>
      <c r="E1029" s="2" t="s">
        <v>7823</v>
      </c>
      <c r="F1029">
        <v>133.08000000000001</v>
      </c>
      <c r="G1029" s="2" t="s">
        <v>10008</v>
      </c>
      <c r="H1029" s="2" t="s">
        <v>10351</v>
      </c>
      <c r="I1029">
        <v>451.14</v>
      </c>
      <c r="J1029">
        <v>450.36</v>
      </c>
      <c r="K1029" s="2" t="s">
        <v>10009</v>
      </c>
      <c r="L1029">
        <v>0.56999999999999995</v>
      </c>
      <c r="M1029">
        <v>0.59</v>
      </c>
      <c r="N1029">
        <v>100</v>
      </c>
      <c r="O1029" s="2" t="s">
        <v>3</v>
      </c>
      <c r="P1029" s="2" t="s">
        <v>3</v>
      </c>
      <c r="Q1029" s="2" t="s">
        <v>4</v>
      </c>
      <c r="R1029" s="1">
        <v>40030</v>
      </c>
      <c r="S1029" s="2" t="s">
        <v>5</v>
      </c>
      <c r="T1029" s="2" t="s">
        <v>12</v>
      </c>
      <c r="U1029" s="2" t="s">
        <v>85</v>
      </c>
      <c r="V1029" s="2" t="s">
        <v>7</v>
      </c>
      <c r="W1029">
        <v>17.850000000000001</v>
      </c>
      <c r="X1029" s="3">
        <v>23325.86</v>
      </c>
      <c r="Y1029">
        <v>24.29</v>
      </c>
      <c r="Z1029" s="3">
        <v>40234.17</v>
      </c>
    </row>
    <row r="1030" spans="1:26" hidden="1">
      <c r="B1030">
        <f t="shared" si="26"/>
        <v>0</v>
      </c>
      <c r="C1030" s="2" t="s">
        <v>10010</v>
      </c>
      <c r="D1030" s="2" t="s">
        <v>10011</v>
      </c>
      <c r="E1030" s="2" t="s">
        <v>7279</v>
      </c>
      <c r="F1030">
        <v>194.3</v>
      </c>
      <c r="G1030" s="2" t="s">
        <v>10012</v>
      </c>
      <c r="H1030" s="2" t="s">
        <v>10013</v>
      </c>
      <c r="I1030">
        <v>10</v>
      </c>
      <c r="J1030">
        <v>10.06</v>
      </c>
      <c r="K1030" s="2" t="s">
        <v>10014</v>
      </c>
      <c r="L1030">
        <v>3.84</v>
      </c>
      <c r="M1030">
        <v>3.83</v>
      </c>
      <c r="N1030">
        <v>100</v>
      </c>
      <c r="O1030" s="2" t="s">
        <v>3</v>
      </c>
      <c r="P1030" s="2" t="s">
        <v>3</v>
      </c>
      <c r="Q1030" s="2" t="s">
        <v>4</v>
      </c>
      <c r="R1030" s="1">
        <v>40028</v>
      </c>
      <c r="S1030" s="2" t="s">
        <v>213</v>
      </c>
      <c r="T1030" s="2" t="s">
        <v>136</v>
      </c>
      <c r="U1030" s="2" t="s">
        <v>428</v>
      </c>
      <c r="V1030" s="2" t="s">
        <v>137</v>
      </c>
      <c r="W1030">
        <v>15.2</v>
      </c>
      <c r="X1030">
        <v>61.4</v>
      </c>
      <c r="Y1030">
        <v>302.54000000000002</v>
      </c>
      <c r="Z1030">
        <v>667.03</v>
      </c>
    </row>
    <row r="1031" spans="1:26" hidden="1">
      <c r="B1031">
        <f t="shared" si="26"/>
        <v>0</v>
      </c>
      <c r="C1031" s="2" t="s">
        <v>10015</v>
      </c>
      <c r="D1031" s="2" t="s">
        <v>57</v>
      </c>
      <c r="E1031" s="2" t="s">
        <v>6696</v>
      </c>
      <c r="F1031">
        <v>70</v>
      </c>
      <c r="G1031" s="2" t="s">
        <v>10352</v>
      </c>
      <c r="H1031" s="2" t="s">
        <v>10016</v>
      </c>
      <c r="I1031">
        <v>26.97</v>
      </c>
      <c r="J1031">
        <v>26.84</v>
      </c>
      <c r="K1031" s="2" t="s">
        <v>2946</v>
      </c>
      <c r="N1031">
        <v>100</v>
      </c>
      <c r="O1031" s="2" t="s">
        <v>3</v>
      </c>
      <c r="P1031" s="2" t="s">
        <v>3</v>
      </c>
      <c r="Q1031" s="2" t="s">
        <v>4</v>
      </c>
      <c r="R1031" s="1">
        <v>40025</v>
      </c>
      <c r="S1031" s="2" t="s">
        <v>87</v>
      </c>
      <c r="T1031" s="2" t="s">
        <v>174</v>
      </c>
      <c r="U1031" s="2" t="s">
        <v>38</v>
      </c>
      <c r="V1031" s="2" t="s">
        <v>508</v>
      </c>
      <c r="W1031">
        <v>297.13</v>
      </c>
      <c r="X1031" s="3">
        <v>33306.9</v>
      </c>
      <c r="Y1031">
        <v>319.02999999999997</v>
      </c>
      <c r="Z1031" s="3">
        <v>36357</v>
      </c>
    </row>
    <row r="1032" spans="1:26" hidden="1">
      <c r="B1032">
        <f t="shared" si="26"/>
        <v>0</v>
      </c>
      <c r="C1032" s="2" t="s">
        <v>10017</v>
      </c>
      <c r="D1032" s="2" t="s">
        <v>10018</v>
      </c>
      <c r="E1032" s="2" t="s">
        <v>616</v>
      </c>
      <c r="F1032">
        <v>538.96</v>
      </c>
      <c r="G1032" s="2" t="s">
        <v>10019</v>
      </c>
      <c r="H1032" s="2" t="s">
        <v>10353</v>
      </c>
      <c r="I1032">
        <v>4.59</v>
      </c>
      <c r="J1032">
        <v>4.05</v>
      </c>
      <c r="K1032" s="2" t="s">
        <v>10020</v>
      </c>
      <c r="L1032">
        <v>5.28</v>
      </c>
      <c r="M1032">
        <v>4.9400000000000004</v>
      </c>
      <c r="N1032">
        <v>83.43</v>
      </c>
      <c r="O1032" s="2" t="s">
        <v>3</v>
      </c>
      <c r="P1032" s="2" t="s">
        <v>3</v>
      </c>
      <c r="Q1032" s="2" t="s">
        <v>4</v>
      </c>
      <c r="R1032" s="1">
        <v>40022</v>
      </c>
      <c r="S1032" s="2" t="s">
        <v>149</v>
      </c>
      <c r="T1032" s="2" t="s">
        <v>227</v>
      </c>
      <c r="U1032" s="2" t="s">
        <v>151</v>
      </c>
      <c r="V1032" s="2" t="s">
        <v>95</v>
      </c>
      <c r="W1032" s="3">
        <v>1324.15</v>
      </c>
      <c r="X1032" s="3">
        <v>33596</v>
      </c>
      <c r="Y1032">
        <v>320.69</v>
      </c>
      <c r="Z1032" s="3">
        <v>55885</v>
      </c>
    </row>
    <row r="1033" spans="1:26" hidden="1">
      <c r="B1033">
        <f t="shared" si="26"/>
        <v>0</v>
      </c>
      <c r="C1033" s="2" t="s">
        <v>10021</v>
      </c>
      <c r="D1033" s="2" t="s">
        <v>2100</v>
      </c>
      <c r="E1033" s="2" t="s">
        <v>391</v>
      </c>
      <c r="F1033">
        <v>950.57</v>
      </c>
      <c r="G1033" s="2" t="s">
        <v>10354</v>
      </c>
      <c r="H1033" s="2" t="s">
        <v>10022</v>
      </c>
      <c r="I1033">
        <v>117.28</v>
      </c>
      <c r="J1033">
        <v>117.26</v>
      </c>
      <c r="K1033" s="2" t="s">
        <v>10023</v>
      </c>
      <c r="L1033">
        <v>49.45</v>
      </c>
      <c r="M1033">
        <v>49.45</v>
      </c>
      <c r="N1033">
        <v>100</v>
      </c>
      <c r="O1033" s="2" t="s">
        <v>3</v>
      </c>
      <c r="P1033" s="2" t="s">
        <v>3</v>
      </c>
      <c r="Q1033" s="2" t="s">
        <v>4</v>
      </c>
      <c r="R1033" s="1">
        <v>40022</v>
      </c>
      <c r="S1033" s="2" t="s">
        <v>5</v>
      </c>
      <c r="T1033" s="2" t="s">
        <v>392</v>
      </c>
      <c r="U1033" s="2" t="s">
        <v>24</v>
      </c>
      <c r="V1033" s="2" t="s">
        <v>6</v>
      </c>
      <c r="W1033">
        <v>290.8</v>
      </c>
      <c r="X1033" s="3">
        <v>97270</v>
      </c>
      <c r="Y1033">
        <v>496.17</v>
      </c>
      <c r="Z1033" s="3">
        <v>96893</v>
      </c>
    </row>
    <row r="1034" spans="1:26" hidden="1">
      <c r="A1034">
        <f t="shared" ref="A1034:A1040" si="27">IF(S1034=T1034,1,0)</f>
        <v>1</v>
      </c>
      <c r="B1034">
        <f t="shared" si="26"/>
        <v>1</v>
      </c>
      <c r="C1034" s="2" t="s">
        <v>10024</v>
      </c>
      <c r="D1034" s="2" t="s">
        <v>10025</v>
      </c>
      <c r="E1034" s="2" t="s">
        <v>1399</v>
      </c>
      <c r="F1034">
        <v>239.87</v>
      </c>
      <c r="G1034" s="2" t="s">
        <v>10026</v>
      </c>
      <c r="H1034" s="2" t="s">
        <v>10027</v>
      </c>
      <c r="I1034">
        <v>12.51</v>
      </c>
      <c r="J1034">
        <v>12.69</v>
      </c>
      <c r="K1034" s="2" t="s">
        <v>10028</v>
      </c>
      <c r="L1034">
        <v>5.51</v>
      </c>
      <c r="M1034">
        <v>5.26</v>
      </c>
      <c r="N1034">
        <v>100</v>
      </c>
      <c r="O1034" s="2" t="s">
        <v>3</v>
      </c>
      <c r="P1034" s="2" t="s">
        <v>3</v>
      </c>
      <c r="Q1034" s="2" t="s">
        <v>4</v>
      </c>
      <c r="R1034" s="1">
        <v>40021</v>
      </c>
      <c r="S1034" s="2" t="s">
        <v>65</v>
      </c>
      <c r="T1034" s="2" t="s">
        <v>65</v>
      </c>
      <c r="U1034" s="2" t="s">
        <v>66</v>
      </c>
      <c r="V1034" s="2" t="s">
        <v>66</v>
      </c>
      <c r="W1034">
        <v>293.66000000000003</v>
      </c>
      <c r="X1034">
        <v>550.42999999999995</v>
      </c>
      <c r="Y1034" s="3">
        <v>5210.33</v>
      </c>
      <c r="Z1034" s="3">
        <v>11577.17</v>
      </c>
    </row>
    <row r="1035" spans="1:26" hidden="1">
      <c r="A1035">
        <f t="shared" si="27"/>
        <v>0</v>
      </c>
      <c r="B1035">
        <f t="shared" si="26"/>
        <v>1</v>
      </c>
      <c r="C1035" s="2" t="s">
        <v>10029</v>
      </c>
      <c r="D1035" s="2" t="s">
        <v>10030</v>
      </c>
      <c r="E1035" s="2" t="s">
        <v>2496</v>
      </c>
      <c r="F1035" s="3">
        <v>1511.9</v>
      </c>
      <c r="G1035" s="2" t="s">
        <v>10355</v>
      </c>
      <c r="H1035" s="2" t="s">
        <v>10031</v>
      </c>
      <c r="I1035">
        <v>22.66</v>
      </c>
      <c r="J1035">
        <v>23.29</v>
      </c>
      <c r="K1035" s="2" t="s">
        <v>10032</v>
      </c>
      <c r="L1035">
        <v>50.61</v>
      </c>
      <c r="M1035">
        <v>50.56</v>
      </c>
      <c r="N1035">
        <v>100</v>
      </c>
      <c r="O1035" s="2" t="s">
        <v>3</v>
      </c>
      <c r="P1035" s="2" t="s">
        <v>3</v>
      </c>
      <c r="Q1035" s="2" t="s">
        <v>4</v>
      </c>
      <c r="R1035" s="1">
        <v>40021</v>
      </c>
      <c r="S1035" s="2" t="s">
        <v>169</v>
      </c>
      <c r="T1035" s="2" t="s">
        <v>442</v>
      </c>
      <c r="U1035" s="2" t="s">
        <v>72</v>
      </c>
      <c r="V1035" s="2" t="s">
        <v>72</v>
      </c>
      <c r="W1035">
        <v>892.76</v>
      </c>
      <c r="X1035" s="3">
        <v>5182</v>
      </c>
      <c r="Y1035">
        <v>904.03</v>
      </c>
      <c r="Z1035" s="3">
        <v>6576</v>
      </c>
    </row>
    <row r="1036" spans="1:26" hidden="1">
      <c r="A1036">
        <f t="shared" si="27"/>
        <v>1</v>
      </c>
      <c r="B1036">
        <f t="shared" si="26"/>
        <v>1</v>
      </c>
      <c r="C1036" s="2" t="s">
        <v>10033</v>
      </c>
      <c r="D1036" s="2" t="s">
        <v>10034</v>
      </c>
      <c r="E1036" s="2" t="s">
        <v>10035</v>
      </c>
      <c r="F1036">
        <v>17.88</v>
      </c>
      <c r="G1036" s="2" t="s">
        <v>10036</v>
      </c>
      <c r="H1036" s="2" t="s">
        <v>10037</v>
      </c>
      <c r="I1036">
        <v>11.99</v>
      </c>
      <c r="J1036">
        <v>12.75</v>
      </c>
      <c r="K1036" s="2" t="s">
        <v>10038</v>
      </c>
      <c r="L1036">
        <v>6.6</v>
      </c>
      <c r="M1036">
        <v>7</v>
      </c>
      <c r="N1036">
        <v>60.43</v>
      </c>
      <c r="O1036" s="2" t="s">
        <v>3</v>
      </c>
      <c r="P1036" s="2" t="s">
        <v>3</v>
      </c>
      <c r="Q1036" s="2" t="s">
        <v>4</v>
      </c>
      <c r="R1036" s="1">
        <v>40016</v>
      </c>
      <c r="S1036" s="2" t="s">
        <v>35</v>
      </c>
      <c r="T1036" s="2" t="s">
        <v>35</v>
      </c>
      <c r="U1036" s="2" t="s">
        <v>37</v>
      </c>
      <c r="V1036" s="2" t="s">
        <v>37</v>
      </c>
      <c r="W1036">
        <v>1.38</v>
      </c>
      <c r="X1036">
        <v>151.85</v>
      </c>
      <c r="Y1036">
        <v>112.89</v>
      </c>
      <c r="Z1036" s="3">
        <v>1590.7</v>
      </c>
    </row>
    <row r="1037" spans="1:26" hidden="1">
      <c r="A1037">
        <f t="shared" si="27"/>
        <v>0</v>
      </c>
      <c r="B1037">
        <f t="shared" si="26"/>
        <v>1</v>
      </c>
      <c r="C1037" s="2" t="s">
        <v>10039</v>
      </c>
      <c r="D1037" s="2" t="s">
        <v>10040</v>
      </c>
      <c r="E1037" s="2" t="s">
        <v>7243</v>
      </c>
      <c r="F1037" s="3">
        <v>2247.4</v>
      </c>
      <c r="G1037" s="2" t="s">
        <v>10041</v>
      </c>
      <c r="H1037" s="2" t="s">
        <v>10042</v>
      </c>
      <c r="I1037">
        <v>20.29</v>
      </c>
      <c r="J1037">
        <v>20.86</v>
      </c>
      <c r="K1037" s="2" t="s">
        <v>10043</v>
      </c>
      <c r="L1037">
        <v>8.4</v>
      </c>
      <c r="M1037">
        <v>15.89</v>
      </c>
      <c r="N1037">
        <v>100</v>
      </c>
      <c r="O1037" s="2" t="s">
        <v>3</v>
      </c>
      <c r="P1037" s="2" t="s">
        <v>3</v>
      </c>
      <c r="Q1037" s="2" t="s">
        <v>4</v>
      </c>
      <c r="R1037" s="1">
        <v>40016</v>
      </c>
      <c r="S1037" s="2" t="s">
        <v>170</v>
      </c>
      <c r="T1037" s="2" t="s">
        <v>99</v>
      </c>
      <c r="U1037" s="2" t="s">
        <v>145</v>
      </c>
      <c r="V1037" s="2" t="s">
        <v>145</v>
      </c>
      <c r="W1037">
        <v>51.13</v>
      </c>
      <c r="X1037" s="3">
        <v>20902</v>
      </c>
      <c r="Y1037">
        <v>491.1</v>
      </c>
      <c r="Z1037" s="3">
        <v>28007</v>
      </c>
    </row>
    <row r="1038" spans="1:26" hidden="1">
      <c r="A1038">
        <f t="shared" si="27"/>
        <v>1</v>
      </c>
      <c r="B1038">
        <f t="shared" si="26"/>
        <v>1</v>
      </c>
      <c r="C1038" s="2" t="s">
        <v>10044</v>
      </c>
      <c r="D1038" s="2" t="s">
        <v>10045</v>
      </c>
      <c r="E1038" s="2" t="s">
        <v>1704</v>
      </c>
      <c r="F1038">
        <v>16.2</v>
      </c>
      <c r="G1038" s="2" t="s">
        <v>10046</v>
      </c>
      <c r="H1038" s="2" t="s">
        <v>10047</v>
      </c>
      <c r="I1038">
        <v>12.98</v>
      </c>
      <c r="J1038">
        <v>13.48</v>
      </c>
      <c r="K1038" s="2" t="s">
        <v>10048</v>
      </c>
      <c r="N1038">
        <v>100</v>
      </c>
      <c r="O1038" s="2" t="s">
        <v>3</v>
      </c>
      <c r="P1038" s="2" t="s">
        <v>3</v>
      </c>
      <c r="Q1038" s="2" t="s">
        <v>4</v>
      </c>
      <c r="R1038" s="1">
        <v>40016</v>
      </c>
      <c r="S1038" s="2" t="s">
        <v>109</v>
      </c>
      <c r="T1038" s="2" t="s">
        <v>109</v>
      </c>
      <c r="U1038" s="2" t="s">
        <v>110</v>
      </c>
      <c r="V1038" s="2" t="s">
        <v>110</v>
      </c>
      <c r="W1038">
        <v>18.38</v>
      </c>
      <c r="X1038">
        <v>316.29000000000002</v>
      </c>
      <c r="Y1038">
        <v>70.11</v>
      </c>
      <c r="Z1038" s="3">
        <v>1069.18</v>
      </c>
    </row>
    <row r="1039" spans="1:26" hidden="1">
      <c r="A1039">
        <f t="shared" si="27"/>
        <v>0</v>
      </c>
      <c r="B1039">
        <f t="shared" si="26"/>
        <v>1</v>
      </c>
      <c r="C1039" s="2" t="s">
        <v>10049</v>
      </c>
      <c r="D1039" s="2" t="s">
        <v>10050</v>
      </c>
      <c r="E1039" s="2" t="s">
        <v>10051</v>
      </c>
      <c r="F1039">
        <v>975</v>
      </c>
      <c r="G1039" s="2" t="s">
        <v>10052</v>
      </c>
      <c r="H1039" s="2" t="s">
        <v>10356</v>
      </c>
      <c r="I1039">
        <v>39.229999999999997</v>
      </c>
      <c r="J1039">
        <v>39.61</v>
      </c>
      <c r="K1039" s="2" t="s">
        <v>2946</v>
      </c>
      <c r="N1039">
        <v>65</v>
      </c>
      <c r="O1039" s="2" t="s">
        <v>3</v>
      </c>
      <c r="P1039" s="2" t="s">
        <v>3</v>
      </c>
      <c r="Q1039" s="2" t="s">
        <v>4</v>
      </c>
      <c r="R1039" s="1">
        <v>40122</v>
      </c>
      <c r="S1039" s="2" t="s">
        <v>1326</v>
      </c>
      <c r="T1039" s="2" t="s">
        <v>805</v>
      </c>
      <c r="U1039" s="2" t="s">
        <v>179</v>
      </c>
      <c r="V1039" s="2" t="s">
        <v>179</v>
      </c>
      <c r="W1039">
        <v>216.87</v>
      </c>
      <c r="X1039" s="3">
        <v>1523.03</v>
      </c>
      <c r="Y1039">
        <v>972.92</v>
      </c>
      <c r="Z1039" s="3">
        <v>1865.86</v>
      </c>
    </row>
    <row r="1040" spans="1:26" hidden="1">
      <c r="A1040">
        <f t="shared" si="27"/>
        <v>1</v>
      </c>
      <c r="B1040">
        <f t="shared" si="26"/>
        <v>1</v>
      </c>
      <c r="C1040" s="2" t="s">
        <v>10053</v>
      </c>
      <c r="D1040" s="2" t="s">
        <v>10054</v>
      </c>
      <c r="E1040" s="2" t="s">
        <v>2097</v>
      </c>
      <c r="F1040">
        <v>9</v>
      </c>
      <c r="G1040" s="2" t="s">
        <v>10055</v>
      </c>
      <c r="H1040" s="2" t="s">
        <v>10056</v>
      </c>
      <c r="I1040">
        <v>1.99</v>
      </c>
      <c r="J1040">
        <v>1.92</v>
      </c>
      <c r="K1040" s="2" t="s">
        <v>2946</v>
      </c>
      <c r="N1040">
        <v>100</v>
      </c>
      <c r="O1040" s="2" t="s">
        <v>3</v>
      </c>
      <c r="P1040" s="2" t="s">
        <v>3</v>
      </c>
      <c r="Q1040" s="2" t="s">
        <v>4</v>
      </c>
      <c r="R1040" s="1">
        <v>40004</v>
      </c>
      <c r="S1040" s="2" t="s">
        <v>109</v>
      </c>
      <c r="T1040" s="2" t="s">
        <v>109</v>
      </c>
      <c r="U1040" s="2" t="s">
        <v>110</v>
      </c>
      <c r="V1040" s="2" t="s">
        <v>110</v>
      </c>
      <c r="W1040">
        <v>0.76</v>
      </c>
      <c r="X1040">
        <v>91.41</v>
      </c>
      <c r="Y1040">
        <v>1.46</v>
      </c>
      <c r="Z1040">
        <v>114.09</v>
      </c>
    </row>
    <row r="1041" spans="1:26" hidden="1">
      <c r="B1041">
        <f t="shared" si="26"/>
        <v>0</v>
      </c>
      <c r="C1041" s="2" t="s">
        <v>10057</v>
      </c>
      <c r="D1041" s="2" t="s">
        <v>10058</v>
      </c>
      <c r="E1041" s="2" t="s">
        <v>10059</v>
      </c>
      <c r="F1041">
        <v>17.91</v>
      </c>
      <c r="G1041" s="2" t="s">
        <v>10060</v>
      </c>
      <c r="H1041" s="2" t="s">
        <v>10357</v>
      </c>
      <c r="I1041">
        <v>0.4</v>
      </c>
      <c r="J1041">
        <v>0.4</v>
      </c>
      <c r="K1041" s="2" t="s">
        <v>10061</v>
      </c>
      <c r="L1041">
        <v>1.08</v>
      </c>
      <c r="M1041">
        <v>1.1000000000000001</v>
      </c>
      <c r="N1041">
        <v>76.430000000000007</v>
      </c>
      <c r="O1041" s="2" t="s">
        <v>3</v>
      </c>
      <c r="P1041" s="2" t="s">
        <v>3</v>
      </c>
      <c r="Q1041" s="2" t="s">
        <v>4</v>
      </c>
      <c r="R1041" s="1">
        <v>40000</v>
      </c>
      <c r="S1041" s="2" t="s">
        <v>35</v>
      </c>
      <c r="T1041" s="2" t="s">
        <v>64</v>
      </c>
      <c r="U1041" s="2" t="s">
        <v>536</v>
      </c>
      <c r="V1041" s="2" t="s">
        <v>66</v>
      </c>
      <c r="W1041">
        <v>30.56</v>
      </c>
      <c r="X1041">
        <v>437.8</v>
      </c>
      <c r="Y1041">
        <v>530.27</v>
      </c>
      <c r="Z1041" s="3">
        <v>5813</v>
      </c>
    </row>
    <row r="1042" spans="1:26" hidden="1">
      <c r="B1042">
        <f t="shared" si="26"/>
        <v>0</v>
      </c>
      <c r="C1042" s="2" t="s">
        <v>10062</v>
      </c>
      <c r="D1042" s="2" t="s">
        <v>10063</v>
      </c>
      <c r="E1042" s="2" t="s">
        <v>10064</v>
      </c>
      <c r="F1042" s="3">
        <v>1200</v>
      </c>
      <c r="G1042" s="2" t="s">
        <v>10065</v>
      </c>
      <c r="H1042" s="2" t="s">
        <v>10066</v>
      </c>
      <c r="I1042">
        <v>25.5</v>
      </c>
      <c r="J1042">
        <v>25.5</v>
      </c>
      <c r="K1042" s="2" t="s">
        <v>2946</v>
      </c>
      <c r="N1042">
        <v>100</v>
      </c>
      <c r="O1042" s="2" t="s">
        <v>3</v>
      </c>
      <c r="P1042" s="2" t="s">
        <v>3</v>
      </c>
      <c r="Q1042" s="2" t="s">
        <v>4</v>
      </c>
      <c r="R1042" s="1">
        <v>39999</v>
      </c>
      <c r="S1042" s="2" t="s">
        <v>520</v>
      </c>
      <c r="T1042" s="2" t="s">
        <v>520</v>
      </c>
      <c r="U1042" s="2" t="s">
        <v>521</v>
      </c>
      <c r="V1042" s="2" t="s">
        <v>1574</v>
      </c>
      <c r="W1042" s="3">
        <v>1410.81</v>
      </c>
      <c r="X1042" s="3">
        <v>3561.9</v>
      </c>
      <c r="Y1042" s="3">
        <v>1494.67</v>
      </c>
      <c r="Z1042" s="3">
        <v>2931.47</v>
      </c>
    </row>
    <row r="1043" spans="1:26" hidden="1">
      <c r="B1043">
        <f t="shared" si="26"/>
        <v>0</v>
      </c>
      <c r="C1043" s="2" t="s">
        <v>10067</v>
      </c>
      <c r="D1043" s="2" t="s">
        <v>10068</v>
      </c>
      <c r="E1043" s="2" t="s">
        <v>10069</v>
      </c>
      <c r="F1043">
        <v>3.75</v>
      </c>
      <c r="G1043" s="2" t="s">
        <v>10070</v>
      </c>
      <c r="H1043" s="2" t="s">
        <v>10071</v>
      </c>
      <c r="I1043">
        <v>2.15</v>
      </c>
      <c r="J1043">
        <v>2.15</v>
      </c>
      <c r="K1043" s="2" t="s">
        <v>2946</v>
      </c>
      <c r="N1043">
        <v>100</v>
      </c>
      <c r="O1043" s="2" t="s">
        <v>3</v>
      </c>
      <c r="P1043" s="2" t="s">
        <v>3</v>
      </c>
      <c r="Q1043" s="2" t="s">
        <v>4</v>
      </c>
      <c r="R1043" s="1">
        <v>39996</v>
      </c>
      <c r="S1043" s="2" t="s">
        <v>535</v>
      </c>
      <c r="T1043" s="2" t="s">
        <v>222</v>
      </c>
      <c r="U1043" s="2" t="s">
        <v>175</v>
      </c>
      <c r="V1043" s="2" t="s">
        <v>223</v>
      </c>
      <c r="W1043">
        <v>8.8800000000000008</v>
      </c>
      <c r="Y1043">
        <v>43.95</v>
      </c>
      <c r="Z1043">
        <v>7.47</v>
      </c>
    </row>
    <row r="1044" spans="1:26" hidden="1">
      <c r="B1044">
        <f t="shared" si="26"/>
        <v>0</v>
      </c>
      <c r="C1044" s="2" t="s">
        <v>10072</v>
      </c>
      <c r="D1044" s="2" t="s">
        <v>10073</v>
      </c>
      <c r="E1044" s="2" t="s">
        <v>10074</v>
      </c>
      <c r="F1044">
        <v>129.69</v>
      </c>
      <c r="G1044" s="2" t="s">
        <v>10075</v>
      </c>
      <c r="H1044" s="2" t="s">
        <v>10076</v>
      </c>
      <c r="I1044">
        <v>13.93</v>
      </c>
      <c r="J1044">
        <v>13.93</v>
      </c>
      <c r="K1044" s="2" t="s">
        <v>10077</v>
      </c>
      <c r="L1044">
        <v>4</v>
      </c>
      <c r="M1044">
        <v>4</v>
      </c>
      <c r="N1044">
        <v>100</v>
      </c>
      <c r="O1044" s="2" t="s">
        <v>3</v>
      </c>
      <c r="P1044" s="2" t="s">
        <v>3</v>
      </c>
      <c r="Q1044" s="2" t="s">
        <v>4</v>
      </c>
      <c r="R1044" s="1">
        <v>39996</v>
      </c>
      <c r="S1044" s="2" t="s">
        <v>514</v>
      </c>
      <c r="T1044" s="2" t="s">
        <v>7436</v>
      </c>
      <c r="U1044" s="2" t="s">
        <v>24</v>
      </c>
      <c r="V1044" s="2" t="s">
        <v>132</v>
      </c>
      <c r="W1044">
        <v>282.36</v>
      </c>
      <c r="X1044" s="3">
        <v>40538.1</v>
      </c>
      <c r="Y1044" s="3">
        <v>1457.06</v>
      </c>
      <c r="Z1044">
        <v>358.8</v>
      </c>
    </row>
    <row r="1045" spans="1:26" hidden="1">
      <c r="B1045">
        <f t="shared" si="26"/>
        <v>0</v>
      </c>
      <c r="C1045" s="2" t="s">
        <v>10078</v>
      </c>
      <c r="D1045" s="2" t="s">
        <v>10079</v>
      </c>
      <c r="E1045" s="2" t="s">
        <v>6548</v>
      </c>
      <c r="F1045">
        <v>34.51</v>
      </c>
      <c r="G1045" s="2" t="s">
        <v>10080</v>
      </c>
      <c r="H1045" s="2" t="s">
        <v>10358</v>
      </c>
      <c r="I1045">
        <v>2</v>
      </c>
      <c r="J1045">
        <v>1.9</v>
      </c>
      <c r="K1045" s="2" t="s">
        <v>10081</v>
      </c>
      <c r="L1045">
        <v>0.28999999999999998</v>
      </c>
      <c r="M1045">
        <v>0.28000000000000003</v>
      </c>
      <c r="N1045">
        <v>100</v>
      </c>
      <c r="O1045" s="2" t="s">
        <v>3</v>
      </c>
      <c r="P1045" s="2" t="s">
        <v>3</v>
      </c>
      <c r="Q1045" s="2" t="s">
        <v>4</v>
      </c>
      <c r="R1045" s="1">
        <v>39994</v>
      </c>
      <c r="S1045" s="2" t="s">
        <v>225</v>
      </c>
      <c r="T1045" s="2" t="s">
        <v>170</v>
      </c>
      <c r="U1045" s="2" t="s">
        <v>100</v>
      </c>
      <c r="V1045" s="2" t="s">
        <v>145</v>
      </c>
      <c r="W1045">
        <v>65.33</v>
      </c>
      <c r="X1045">
        <v>3.88</v>
      </c>
      <c r="Y1045">
        <v>36.590000000000003</v>
      </c>
      <c r="Z1045">
        <v>9.5299999999999994</v>
      </c>
    </row>
    <row r="1046" spans="1:26" hidden="1">
      <c r="A1046">
        <f>IF(S1046=T1046,1,0)</f>
        <v>0</v>
      </c>
      <c r="B1046">
        <f t="shared" si="26"/>
        <v>1</v>
      </c>
      <c r="C1046" s="2" t="s">
        <v>10082</v>
      </c>
      <c r="D1046" s="2" t="s">
        <v>10083</v>
      </c>
      <c r="E1046" s="2" t="s">
        <v>10084</v>
      </c>
      <c r="F1046">
        <v>46.89</v>
      </c>
      <c r="G1046" s="2" t="s">
        <v>10359</v>
      </c>
      <c r="H1046" s="2" t="s">
        <v>10085</v>
      </c>
      <c r="I1046">
        <v>9.3800000000000008</v>
      </c>
      <c r="J1046">
        <v>10.42</v>
      </c>
      <c r="K1046" s="2" t="s">
        <v>10086</v>
      </c>
      <c r="L1046">
        <v>9.24</v>
      </c>
      <c r="M1046">
        <v>9.4600000000000009</v>
      </c>
      <c r="N1046">
        <v>100</v>
      </c>
      <c r="O1046" s="2" t="s">
        <v>3</v>
      </c>
      <c r="P1046" s="2" t="s">
        <v>3</v>
      </c>
      <c r="Q1046" s="2" t="s">
        <v>4</v>
      </c>
      <c r="R1046" s="1">
        <v>39994</v>
      </c>
      <c r="S1046" s="2" t="s">
        <v>246</v>
      </c>
      <c r="T1046" s="2" t="s">
        <v>65</v>
      </c>
      <c r="U1046" s="2" t="s">
        <v>66</v>
      </c>
      <c r="V1046" s="2" t="s">
        <v>66</v>
      </c>
      <c r="W1046">
        <v>35.770000000000003</v>
      </c>
      <c r="X1046">
        <v>36.53</v>
      </c>
      <c r="Y1046">
        <v>570.16999999999996</v>
      </c>
      <c r="Z1046">
        <v>614.20000000000005</v>
      </c>
    </row>
    <row r="1047" spans="1:26" hidden="1">
      <c r="A1047">
        <f>IF(S1047=T1047,1,0)</f>
        <v>0</v>
      </c>
      <c r="B1047">
        <f t="shared" si="26"/>
        <v>1</v>
      </c>
      <c r="C1047" s="2" t="s">
        <v>10087</v>
      </c>
      <c r="D1047" s="2" t="s">
        <v>10088</v>
      </c>
      <c r="E1047" s="2" t="s">
        <v>10089</v>
      </c>
      <c r="F1047">
        <v>154.46</v>
      </c>
      <c r="G1047" s="2" t="s">
        <v>10360</v>
      </c>
      <c r="H1047" s="2" t="s">
        <v>10090</v>
      </c>
      <c r="I1047">
        <v>14.41</v>
      </c>
      <c r="J1047">
        <v>14.41</v>
      </c>
      <c r="K1047" s="2" t="s">
        <v>10091</v>
      </c>
      <c r="L1047">
        <v>6.63</v>
      </c>
      <c r="M1047">
        <v>6.7</v>
      </c>
      <c r="N1047">
        <v>100</v>
      </c>
      <c r="O1047" s="2" t="s">
        <v>3</v>
      </c>
      <c r="P1047" s="2" t="s">
        <v>3</v>
      </c>
      <c r="Q1047" s="2" t="s">
        <v>4</v>
      </c>
      <c r="R1047" s="1">
        <v>39989</v>
      </c>
      <c r="S1047" s="2" t="s">
        <v>556</v>
      </c>
      <c r="T1047" s="2" t="s">
        <v>715</v>
      </c>
      <c r="U1047" s="2" t="s">
        <v>477</v>
      </c>
      <c r="V1047" s="2" t="s">
        <v>477</v>
      </c>
      <c r="W1047">
        <v>948.55</v>
      </c>
      <c r="X1047" s="3">
        <v>1477.61</v>
      </c>
      <c r="Y1047">
        <v>524.54</v>
      </c>
      <c r="Z1047" s="3">
        <v>1095.69</v>
      </c>
    </row>
    <row r="1048" spans="1:26" hidden="1">
      <c r="A1048">
        <f>IF(S1048=T1048,1,0)</f>
        <v>1</v>
      </c>
      <c r="B1048">
        <f t="shared" si="26"/>
        <v>1</v>
      </c>
      <c r="C1048" s="2" t="s">
        <v>10092</v>
      </c>
      <c r="D1048" s="2" t="s">
        <v>10093</v>
      </c>
      <c r="E1048" s="2" t="s">
        <v>10094</v>
      </c>
      <c r="F1048">
        <v>108.75</v>
      </c>
      <c r="G1048" s="2" t="s">
        <v>10095</v>
      </c>
      <c r="H1048" s="2" t="s">
        <v>10096</v>
      </c>
      <c r="I1048">
        <v>6</v>
      </c>
      <c r="J1048">
        <v>6.6</v>
      </c>
      <c r="K1048" s="2" t="s">
        <v>10097</v>
      </c>
      <c r="L1048">
        <v>0.39</v>
      </c>
      <c r="M1048">
        <v>0.11</v>
      </c>
      <c r="N1048">
        <v>100</v>
      </c>
      <c r="O1048" s="2" t="s">
        <v>3</v>
      </c>
      <c r="P1048" s="2" t="s">
        <v>3</v>
      </c>
      <c r="Q1048" s="2" t="s">
        <v>4</v>
      </c>
      <c r="R1048" s="1">
        <v>40038</v>
      </c>
      <c r="S1048" s="2" t="s">
        <v>371</v>
      </c>
      <c r="T1048" s="2" t="s">
        <v>371</v>
      </c>
      <c r="U1048" s="2" t="s">
        <v>372</v>
      </c>
      <c r="V1048" s="2" t="s">
        <v>372</v>
      </c>
      <c r="W1048">
        <v>577.04</v>
      </c>
      <c r="X1048" s="3">
        <v>1369.77</v>
      </c>
      <c r="Y1048" s="3">
        <v>1028.99</v>
      </c>
      <c r="Z1048" s="3">
        <v>3225.95</v>
      </c>
    </row>
    <row r="1049" spans="1:26" hidden="1">
      <c r="B1049">
        <f t="shared" si="26"/>
        <v>0</v>
      </c>
      <c r="C1049" s="2" t="s">
        <v>10098</v>
      </c>
      <c r="D1049" s="2" t="s">
        <v>10099</v>
      </c>
      <c r="E1049" s="2" t="s">
        <v>8543</v>
      </c>
      <c r="G1049" s="2" t="s">
        <v>10100</v>
      </c>
      <c r="H1049" s="2" t="s">
        <v>10101</v>
      </c>
      <c r="K1049" s="2" t="s">
        <v>2946</v>
      </c>
      <c r="N1049">
        <v>100</v>
      </c>
      <c r="O1049" s="2" t="s">
        <v>3</v>
      </c>
      <c r="P1049" s="2" t="s">
        <v>3</v>
      </c>
      <c r="Q1049" s="2" t="s">
        <v>4</v>
      </c>
      <c r="R1049" s="1">
        <v>39986</v>
      </c>
      <c r="S1049" s="2" t="s">
        <v>5</v>
      </c>
      <c r="T1049" s="2" t="s">
        <v>12</v>
      </c>
      <c r="U1049" s="2" t="s">
        <v>85</v>
      </c>
      <c r="V1049" s="2" t="s">
        <v>142</v>
      </c>
      <c r="W1049">
        <v>53.31</v>
      </c>
      <c r="X1049">
        <v>53.31</v>
      </c>
      <c r="Y1049">
        <v>20.43</v>
      </c>
      <c r="Z1049">
        <v>20.350000000000001</v>
      </c>
    </row>
    <row r="1050" spans="1:26" hidden="1">
      <c r="A1050">
        <f>IF(S1050=T1050,1,0)</f>
        <v>0</v>
      </c>
      <c r="B1050">
        <f t="shared" si="26"/>
        <v>1</v>
      </c>
      <c r="C1050" s="2" t="s">
        <v>10102</v>
      </c>
      <c r="D1050" s="2" t="s">
        <v>10103</v>
      </c>
      <c r="E1050" s="2" t="s">
        <v>10104</v>
      </c>
      <c r="F1050">
        <v>194</v>
      </c>
      <c r="G1050" s="2" t="s">
        <v>10105</v>
      </c>
      <c r="H1050" s="2" t="s">
        <v>10106</v>
      </c>
      <c r="I1050">
        <v>3.5</v>
      </c>
      <c r="J1050">
        <v>3.8</v>
      </c>
      <c r="K1050" s="2" t="s">
        <v>2946</v>
      </c>
      <c r="N1050">
        <v>100</v>
      </c>
      <c r="O1050" s="2" t="s">
        <v>3</v>
      </c>
      <c r="P1050" s="2" t="s">
        <v>3</v>
      </c>
      <c r="Q1050" s="2" t="s">
        <v>4</v>
      </c>
      <c r="R1050" s="1">
        <v>39986</v>
      </c>
      <c r="S1050" s="2" t="s">
        <v>194</v>
      </c>
      <c r="T1050" s="2" t="s">
        <v>895</v>
      </c>
      <c r="U1050" s="2" t="s">
        <v>195</v>
      </c>
      <c r="V1050" s="2" t="s">
        <v>195</v>
      </c>
      <c r="W1050">
        <v>99.73</v>
      </c>
      <c r="X1050">
        <v>101.61</v>
      </c>
      <c r="Y1050">
        <v>270.48</v>
      </c>
      <c r="Z1050">
        <v>262.05</v>
      </c>
    </row>
    <row r="1051" spans="1:26" hidden="1">
      <c r="A1051">
        <f>IF(S1051=T1051,1,0)</f>
        <v>1</v>
      </c>
      <c r="B1051">
        <f t="shared" si="26"/>
        <v>1</v>
      </c>
      <c r="C1051" s="2" t="s">
        <v>10107</v>
      </c>
      <c r="D1051" s="2" t="s">
        <v>10108</v>
      </c>
      <c r="E1051" s="2" t="s">
        <v>9488</v>
      </c>
      <c r="F1051">
        <v>106.24</v>
      </c>
      <c r="G1051" s="2" t="s">
        <v>10109</v>
      </c>
      <c r="H1051" s="2" t="s">
        <v>10361</v>
      </c>
      <c r="I1051">
        <v>23.06</v>
      </c>
      <c r="J1051">
        <v>23.92</v>
      </c>
      <c r="K1051" s="2" t="s">
        <v>10110</v>
      </c>
      <c r="L1051">
        <v>6.17</v>
      </c>
      <c r="M1051">
        <v>6.2</v>
      </c>
      <c r="N1051">
        <v>100</v>
      </c>
      <c r="O1051" s="2" t="s">
        <v>3</v>
      </c>
      <c r="P1051" s="2" t="s">
        <v>3</v>
      </c>
      <c r="Q1051" s="2" t="s">
        <v>4</v>
      </c>
      <c r="R1051" s="1">
        <v>39986</v>
      </c>
      <c r="S1051" s="2" t="s">
        <v>222</v>
      </c>
      <c r="T1051" s="2" t="s">
        <v>222</v>
      </c>
      <c r="U1051" s="2" t="s">
        <v>223</v>
      </c>
      <c r="V1051" s="2" t="s">
        <v>223</v>
      </c>
      <c r="W1051">
        <v>153.54</v>
      </c>
      <c r="X1051">
        <v>600.19000000000005</v>
      </c>
      <c r="Y1051">
        <v>448.78</v>
      </c>
      <c r="Z1051" s="3">
        <v>2410.25</v>
      </c>
    </row>
    <row r="1052" spans="1:26" hidden="1">
      <c r="B1052">
        <f t="shared" si="26"/>
        <v>0</v>
      </c>
      <c r="C1052" s="2" t="s">
        <v>10111</v>
      </c>
      <c r="D1052" s="2" t="s">
        <v>10112</v>
      </c>
      <c r="E1052" s="2" t="s">
        <v>88</v>
      </c>
      <c r="F1052">
        <v>73.150000000000006</v>
      </c>
      <c r="G1052" s="2" t="s">
        <v>10113</v>
      </c>
      <c r="H1052" s="2" t="s">
        <v>10114</v>
      </c>
      <c r="I1052">
        <v>4.93</v>
      </c>
      <c r="J1052">
        <v>6.03</v>
      </c>
      <c r="K1052" s="2" t="s">
        <v>2946</v>
      </c>
      <c r="N1052">
        <v>100</v>
      </c>
      <c r="O1052" s="2" t="s">
        <v>3</v>
      </c>
      <c r="P1052" s="2" t="s">
        <v>3</v>
      </c>
      <c r="Q1052" s="2" t="s">
        <v>4</v>
      </c>
      <c r="R1052" s="1">
        <v>39982</v>
      </c>
      <c r="S1052" s="2" t="s">
        <v>70</v>
      </c>
      <c r="T1052" s="2" t="s">
        <v>90</v>
      </c>
      <c r="U1052" s="2" t="s">
        <v>24</v>
      </c>
      <c r="V1052" s="2" t="s">
        <v>91</v>
      </c>
      <c r="W1052">
        <v>21.52</v>
      </c>
      <c r="X1052">
        <v>334.96</v>
      </c>
      <c r="Y1052">
        <v>22.1</v>
      </c>
      <c r="Z1052">
        <v>209.09</v>
      </c>
    </row>
    <row r="1053" spans="1:26" hidden="1">
      <c r="A1053">
        <f>IF(S1053=T1053,1,0)</f>
        <v>0</v>
      </c>
      <c r="B1053">
        <f t="shared" si="26"/>
        <v>1</v>
      </c>
      <c r="C1053" s="2" t="s">
        <v>10115</v>
      </c>
      <c r="D1053" s="2" t="s">
        <v>10116</v>
      </c>
      <c r="E1053" s="2" t="s">
        <v>469</v>
      </c>
      <c r="F1053">
        <v>285.42</v>
      </c>
      <c r="G1053" s="2" t="s">
        <v>10117</v>
      </c>
      <c r="H1053" s="2" t="s">
        <v>10362</v>
      </c>
      <c r="I1053">
        <v>30.32</v>
      </c>
      <c r="J1053">
        <v>29.91</v>
      </c>
      <c r="K1053" s="2" t="s">
        <v>10118</v>
      </c>
      <c r="L1053">
        <v>13.26</v>
      </c>
      <c r="M1053">
        <v>13.18</v>
      </c>
      <c r="N1053">
        <v>100</v>
      </c>
      <c r="O1053" s="2" t="s">
        <v>3</v>
      </c>
      <c r="P1053" s="2" t="s">
        <v>3</v>
      </c>
      <c r="Q1053" s="2" t="s">
        <v>4</v>
      </c>
      <c r="R1053" s="1">
        <v>39982</v>
      </c>
      <c r="S1053" s="2" t="s">
        <v>5</v>
      </c>
      <c r="T1053" s="2" t="s">
        <v>48</v>
      </c>
      <c r="U1053" s="2" t="s">
        <v>7</v>
      </c>
      <c r="V1053" s="2" t="s">
        <v>7</v>
      </c>
      <c r="W1053">
        <v>391.28</v>
      </c>
      <c r="X1053">
        <v>391.36</v>
      </c>
      <c r="Y1053" s="3">
        <v>1404.09</v>
      </c>
      <c r="Z1053">
        <v>754.72</v>
      </c>
    </row>
    <row r="1054" spans="1:26" hidden="1">
      <c r="A1054">
        <f>IF(S1054=T1054,1,0)</f>
        <v>0</v>
      </c>
      <c r="B1054">
        <f t="shared" si="26"/>
        <v>1</v>
      </c>
      <c r="C1054" s="2" t="s">
        <v>10119</v>
      </c>
      <c r="D1054" s="2" t="s">
        <v>10120</v>
      </c>
      <c r="E1054" s="2" t="s">
        <v>10121</v>
      </c>
      <c r="F1054">
        <v>61.49</v>
      </c>
      <c r="G1054" s="2" t="s">
        <v>10122</v>
      </c>
      <c r="H1054" s="2" t="s">
        <v>10123</v>
      </c>
      <c r="I1054">
        <v>13.1</v>
      </c>
      <c r="J1054">
        <v>13.12</v>
      </c>
      <c r="K1054" s="2" t="s">
        <v>10124</v>
      </c>
      <c r="L1054">
        <v>21.1</v>
      </c>
      <c r="M1054">
        <v>21.17</v>
      </c>
      <c r="N1054">
        <v>100</v>
      </c>
      <c r="O1054" s="2" t="s">
        <v>3</v>
      </c>
      <c r="P1054" s="2" t="s">
        <v>3</v>
      </c>
      <c r="Q1054" s="2" t="s">
        <v>4</v>
      </c>
      <c r="R1054" s="1">
        <v>39981</v>
      </c>
      <c r="S1054" s="2" t="s">
        <v>65</v>
      </c>
      <c r="T1054" s="2" t="s">
        <v>64</v>
      </c>
      <c r="U1054" s="2" t="s">
        <v>66</v>
      </c>
      <c r="V1054" s="2" t="s">
        <v>66</v>
      </c>
      <c r="W1054">
        <v>30.42</v>
      </c>
      <c r="X1054">
        <v>92.1</v>
      </c>
      <c r="Y1054">
        <v>484.71</v>
      </c>
      <c r="Z1054" s="3">
        <v>1730.19</v>
      </c>
    </row>
    <row r="1055" spans="1:26" hidden="1">
      <c r="A1055">
        <f>IF(S1055=T1055,1,0)</f>
        <v>0</v>
      </c>
      <c r="B1055">
        <f t="shared" si="26"/>
        <v>1</v>
      </c>
      <c r="C1055" s="2" t="s">
        <v>10125</v>
      </c>
      <c r="D1055" s="2" t="s">
        <v>10126</v>
      </c>
      <c r="E1055" s="2" t="s">
        <v>412</v>
      </c>
      <c r="F1055">
        <v>48.4</v>
      </c>
      <c r="G1055" s="2" t="s">
        <v>10127</v>
      </c>
      <c r="H1055" s="2" t="s">
        <v>10128</v>
      </c>
      <c r="K1055" s="2" t="s">
        <v>10129</v>
      </c>
      <c r="L1055">
        <v>2.71</v>
      </c>
      <c r="M1055">
        <v>2.69</v>
      </c>
      <c r="N1055">
        <v>100</v>
      </c>
      <c r="O1055" s="2" t="s">
        <v>3</v>
      </c>
      <c r="P1055" s="2" t="s">
        <v>3</v>
      </c>
      <c r="Q1055" s="2" t="s">
        <v>4</v>
      </c>
      <c r="R1055" s="1">
        <v>39979</v>
      </c>
      <c r="S1055" s="2" t="s">
        <v>966</v>
      </c>
      <c r="T1055" s="2" t="s">
        <v>414</v>
      </c>
      <c r="U1055" s="2" t="s">
        <v>415</v>
      </c>
      <c r="V1055" s="2" t="s">
        <v>415</v>
      </c>
      <c r="W1055">
        <v>134.13999999999999</v>
      </c>
      <c r="X1055">
        <v>227.84</v>
      </c>
      <c r="Y1055">
        <v>76.47</v>
      </c>
      <c r="Z1055">
        <v>84.25</v>
      </c>
    </row>
    <row r="1056" spans="1:26" hidden="1">
      <c r="B1056">
        <f t="shared" si="26"/>
        <v>0</v>
      </c>
      <c r="C1056" s="2" t="s">
        <v>10130</v>
      </c>
      <c r="D1056" s="2" t="s">
        <v>10131</v>
      </c>
      <c r="E1056" s="2" t="s">
        <v>10132</v>
      </c>
      <c r="F1056">
        <v>8.5</v>
      </c>
      <c r="G1056" s="2" t="s">
        <v>10133</v>
      </c>
      <c r="H1056" s="2" t="s">
        <v>10134</v>
      </c>
      <c r="I1056">
        <v>1.2</v>
      </c>
      <c r="J1056">
        <v>2.21</v>
      </c>
      <c r="K1056" s="2" t="s">
        <v>2946</v>
      </c>
      <c r="N1056">
        <v>100</v>
      </c>
      <c r="O1056" s="2" t="s">
        <v>3</v>
      </c>
      <c r="P1056" s="2" t="s">
        <v>3</v>
      </c>
      <c r="Q1056" s="2" t="s">
        <v>4</v>
      </c>
      <c r="R1056" s="1">
        <v>39974</v>
      </c>
      <c r="S1056" s="2" t="s">
        <v>6472</v>
      </c>
      <c r="T1056" s="2" t="s">
        <v>2267</v>
      </c>
      <c r="U1056" s="2" t="s">
        <v>146</v>
      </c>
      <c r="V1056" s="2" t="s">
        <v>103</v>
      </c>
      <c r="W1056">
        <v>27.52</v>
      </c>
      <c r="X1056">
        <v>78.89</v>
      </c>
      <c r="Y1056">
        <v>17.920000000000002</v>
      </c>
      <c r="Z1056">
        <v>64.39</v>
      </c>
    </row>
    <row r="1057" spans="1:26" hidden="1">
      <c r="B1057">
        <f t="shared" si="26"/>
        <v>0</v>
      </c>
      <c r="C1057" s="2" t="s">
        <v>10135</v>
      </c>
      <c r="D1057" s="2" t="s">
        <v>10136</v>
      </c>
      <c r="E1057" s="2" t="s">
        <v>10137</v>
      </c>
      <c r="F1057">
        <v>12.29</v>
      </c>
      <c r="G1057" s="2" t="s">
        <v>10138</v>
      </c>
      <c r="H1057" s="2" t="s">
        <v>10139</v>
      </c>
      <c r="I1057">
        <v>19.3</v>
      </c>
      <c r="J1057">
        <v>19.850000000000001</v>
      </c>
      <c r="K1057" s="2" t="s">
        <v>10140</v>
      </c>
      <c r="L1057">
        <v>0.78</v>
      </c>
      <c r="M1057">
        <v>1.32</v>
      </c>
      <c r="N1057">
        <v>100</v>
      </c>
      <c r="O1057" s="2" t="s">
        <v>3</v>
      </c>
      <c r="P1057" s="2" t="s">
        <v>3</v>
      </c>
      <c r="Q1057" s="2" t="s">
        <v>4</v>
      </c>
      <c r="R1057" s="1">
        <v>39973</v>
      </c>
      <c r="S1057" s="2" t="s">
        <v>124</v>
      </c>
      <c r="T1057" s="2" t="s">
        <v>124</v>
      </c>
      <c r="U1057" s="2" t="s">
        <v>618</v>
      </c>
      <c r="V1057" s="2" t="s">
        <v>25</v>
      </c>
      <c r="W1057">
        <v>23.3</v>
      </c>
      <c r="X1057">
        <v>242.83</v>
      </c>
      <c r="Y1057">
        <v>13.03</v>
      </c>
      <c r="Z1057">
        <v>397.45</v>
      </c>
    </row>
    <row r="1058" spans="1:26" hidden="1">
      <c r="B1058">
        <f t="shared" si="26"/>
        <v>0</v>
      </c>
      <c r="C1058" s="2" t="s">
        <v>10141</v>
      </c>
      <c r="D1058" s="2" t="s">
        <v>10142</v>
      </c>
      <c r="E1058" s="2" t="s">
        <v>10143</v>
      </c>
      <c r="F1058">
        <v>200</v>
      </c>
      <c r="G1058" s="2" t="s">
        <v>10144</v>
      </c>
      <c r="H1058" s="2" t="s">
        <v>10145</v>
      </c>
      <c r="I1058">
        <v>26.65</v>
      </c>
      <c r="J1058">
        <v>37.93</v>
      </c>
      <c r="K1058" s="2" t="s">
        <v>2946</v>
      </c>
      <c r="N1058">
        <v>100</v>
      </c>
      <c r="O1058" s="2" t="s">
        <v>3</v>
      </c>
      <c r="P1058" s="2" t="s">
        <v>3</v>
      </c>
      <c r="Q1058" s="2" t="s">
        <v>4</v>
      </c>
      <c r="R1058" s="1">
        <v>39973</v>
      </c>
      <c r="S1058" s="2" t="s">
        <v>149</v>
      </c>
      <c r="T1058" s="2" t="s">
        <v>227</v>
      </c>
      <c r="U1058" s="2" t="s">
        <v>151</v>
      </c>
      <c r="V1058" s="2" t="s">
        <v>95</v>
      </c>
      <c r="W1058">
        <v>657.32</v>
      </c>
      <c r="X1058">
        <v>217.68</v>
      </c>
      <c r="Y1058">
        <v>312.91000000000003</v>
      </c>
      <c r="Z1058">
        <v>412.75</v>
      </c>
    </row>
    <row r="1059" spans="1:26" hidden="1">
      <c r="B1059">
        <f t="shared" si="26"/>
        <v>0</v>
      </c>
      <c r="C1059" s="2" t="s">
        <v>10146</v>
      </c>
      <c r="D1059" s="2" t="s">
        <v>10147</v>
      </c>
      <c r="E1059" s="2" t="s">
        <v>10148</v>
      </c>
      <c r="G1059" s="2" t="s">
        <v>10363</v>
      </c>
      <c r="H1059" s="2" t="s">
        <v>10149</v>
      </c>
      <c r="I1059">
        <v>0.01</v>
      </c>
      <c r="J1059">
        <v>0.01</v>
      </c>
      <c r="K1059" s="2" t="s">
        <v>2946</v>
      </c>
      <c r="N1059">
        <v>100</v>
      </c>
      <c r="O1059" s="2" t="s">
        <v>3</v>
      </c>
      <c r="P1059" s="2" t="s">
        <v>3</v>
      </c>
      <c r="Q1059" s="2" t="s">
        <v>4</v>
      </c>
      <c r="R1059" s="1">
        <v>39969</v>
      </c>
      <c r="S1059" s="2" t="s">
        <v>1073</v>
      </c>
      <c r="T1059" s="2" t="s">
        <v>136</v>
      </c>
      <c r="U1059" s="2" t="s">
        <v>24</v>
      </c>
      <c r="V1059" s="2" t="s">
        <v>132</v>
      </c>
      <c r="W1059">
        <v>18.760000000000002</v>
      </c>
      <c r="X1059">
        <v>15.87</v>
      </c>
      <c r="Y1059">
        <v>18.21</v>
      </c>
      <c r="Z1059">
        <v>10.34</v>
      </c>
    </row>
    <row r="1060" spans="1:26" hidden="1">
      <c r="A1060">
        <f>IF(S1060=T1060,1,0)</f>
        <v>1</v>
      </c>
      <c r="B1060">
        <f t="shared" si="26"/>
        <v>1</v>
      </c>
      <c r="C1060" s="2" t="s">
        <v>10150</v>
      </c>
      <c r="D1060" s="2" t="s">
        <v>10151</v>
      </c>
      <c r="E1060" s="2" t="s">
        <v>10152</v>
      </c>
      <c r="F1060">
        <v>20</v>
      </c>
      <c r="G1060" s="2" t="s">
        <v>10153</v>
      </c>
      <c r="H1060" s="2" t="s">
        <v>10154</v>
      </c>
      <c r="I1060">
        <v>1.6</v>
      </c>
      <c r="J1060">
        <v>1.6</v>
      </c>
      <c r="K1060" s="2" t="s">
        <v>2946</v>
      </c>
      <c r="N1060">
        <v>100</v>
      </c>
      <c r="O1060" s="2" t="s">
        <v>3</v>
      </c>
      <c r="P1060" s="2" t="s">
        <v>3</v>
      </c>
      <c r="Q1060" s="2" t="s">
        <v>4</v>
      </c>
      <c r="R1060" s="1">
        <v>39970</v>
      </c>
      <c r="S1060" s="2" t="s">
        <v>109</v>
      </c>
      <c r="T1060" s="2" t="s">
        <v>109</v>
      </c>
      <c r="U1060" s="2" t="s">
        <v>110</v>
      </c>
      <c r="V1060" s="2" t="s">
        <v>110</v>
      </c>
      <c r="W1060">
        <v>1.81</v>
      </c>
      <c r="X1060">
        <v>13.78</v>
      </c>
      <c r="Y1060">
        <v>4.1100000000000003</v>
      </c>
      <c r="Z1060">
        <v>79.81</v>
      </c>
    </row>
    <row r="1061" spans="1:26" hidden="1">
      <c r="B1061">
        <f t="shared" si="26"/>
        <v>0</v>
      </c>
      <c r="C1061" s="2" t="s">
        <v>10155</v>
      </c>
      <c r="D1061" s="2" t="s">
        <v>10156</v>
      </c>
      <c r="E1061" s="2" t="s">
        <v>2437</v>
      </c>
      <c r="F1061">
        <v>890.29</v>
      </c>
      <c r="G1061" s="2" t="s">
        <v>10364</v>
      </c>
      <c r="H1061" s="2" t="s">
        <v>10157</v>
      </c>
      <c r="I1061">
        <v>16.13</v>
      </c>
      <c r="J1061">
        <v>15.92</v>
      </c>
      <c r="K1061" s="2" t="s">
        <v>10158</v>
      </c>
      <c r="L1061">
        <v>11.76</v>
      </c>
      <c r="M1061">
        <v>11.63</v>
      </c>
      <c r="N1061">
        <v>100</v>
      </c>
      <c r="O1061" s="2" t="s">
        <v>3</v>
      </c>
      <c r="P1061" s="2" t="s">
        <v>3</v>
      </c>
      <c r="Q1061" s="2" t="s">
        <v>4</v>
      </c>
      <c r="R1061" s="1">
        <v>39968</v>
      </c>
      <c r="S1061" s="2" t="s">
        <v>172</v>
      </c>
      <c r="T1061" s="2" t="s">
        <v>109</v>
      </c>
      <c r="U1061" s="2" t="s">
        <v>7</v>
      </c>
      <c r="V1061" s="2" t="s">
        <v>110</v>
      </c>
      <c r="W1061">
        <v>354.27</v>
      </c>
      <c r="X1061" s="3">
        <v>35058</v>
      </c>
      <c r="Y1061">
        <v>466.59</v>
      </c>
      <c r="Z1061" s="3">
        <v>48454</v>
      </c>
    </row>
    <row r="1062" spans="1:26" hidden="1">
      <c r="A1062">
        <f t="shared" ref="A1062:A1068" si="28">IF(S1062=T1062,1,0)</f>
        <v>1</v>
      </c>
      <c r="B1062">
        <f t="shared" si="26"/>
        <v>1</v>
      </c>
      <c r="C1062" s="2" t="s">
        <v>10159</v>
      </c>
      <c r="D1062" s="2" t="s">
        <v>10160</v>
      </c>
      <c r="E1062" s="2" t="s">
        <v>10161</v>
      </c>
      <c r="F1062">
        <v>770.68</v>
      </c>
      <c r="G1062" s="2" t="s">
        <v>10162</v>
      </c>
      <c r="H1062" s="2" t="s">
        <v>10163</v>
      </c>
      <c r="I1062">
        <v>30.8</v>
      </c>
      <c r="J1062">
        <v>29.79</v>
      </c>
      <c r="K1062" s="2" t="s">
        <v>10164</v>
      </c>
      <c r="L1062">
        <v>36</v>
      </c>
      <c r="M1062">
        <v>34.729999999999997</v>
      </c>
      <c r="N1062">
        <v>100</v>
      </c>
      <c r="O1062" s="2" t="s">
        <v>3</v>
      </c>
      <c r="P1062" s="2" t="s">
        <v>3</v>
      </c>
      <c r="Q1062" s="2" t="s">
        <v>4</v>
      </c>
      <c r="R1062" s="1">
        <v>39966</v>
      </c>
      <c r="S1062" s="2" t="s">
        <v>463</v>
      </c>
      <c r="T1062" s="2" t="s">
        <v>463</v>
      </c>
      <c r="U1062" s="2" t="s">
        <v>120</v>
      </c>
      <c r="V1062" s="2" t="s">
        <v>120</v>
      </c>
      <c r="W1062">
        <v>667.34</v>
      </c>
      <c r="X1062" s="3">
        <v>5766.65</v>
      </c>
      <c r="Y1062">
        <v>490.07</v>
      </c>
      <c r="Z1062" s="3">
        <v>5922.02</v>
      </c>
    </row>
    <row r="1063" spans="1:26" hidden="1">
      <c r="A1063">
        <f t="shared" si="28"/>
        <v>0</v>
      </c>
      <c r="B1063">
        <f t="shared" si="26"/>
        <v>1</v>
      </c>
      <c r="C1063" s="2" t="s">
        <v>10165</v>
      </c>
      <c r="D1063" s="2" t="s">
        <v>10166</v>
      </c>
      <c r="E1063" s="2" t="s">
        <v>8025</v>
      </c>
      <c r="F1063">
        <v>20.22</v>
      </c>
      <c r="G1063" s="2" t="s">
        <v>10167</v>
      </c>
      <c r="H1063" s="2" t="s">
        <v>10365</v>
      </c>
      <c r="I1063">
        <v>2.84</v>
      </c>
      <c r="J1063">
        <v>2.75</v>
      </c>
      <c r="K1063" s="2" t="s">
        <v>10168</v>
      </c>
      <c r="L1063">
        <v>1.7</v>
      </c>
      <c r="M1063">
        <v>1.62</v>
      </c>
      <c r="N1063">
        <v>100</v>
      </c>
      <c r="O1063" s="2" t="s">
        <v>3</v>
      </c>
      <c r="P1063" s="2" t="s">
        <v>3</v>
      </c>
      <c r="Q1063" s="2" t="s">
        <v>4</v>
      </c>
      <c r="R1063" s="1">
        <v>39965</v>
      </c>
      <c r="S1063" s="2" t="s">
        <v>5</v>
      </c>
      <c r="T1063" s="2" t="s">
        <v>161</v>
      </c>
      <c r="U1063" s="2" t="s">
        <v>7</v>
      </c>
      <c r="V1063" s="2" t="s">
        <v>7</v>
      </c>
      <c r="W1063">
        <v>14.4</v>
      </c>
      <c r="X1063">
        <v>58.3</v>
      </c>
      <c r="Y1063">
        <v>15.68</v>
      </c>
      <c r="Z1063">
        <v>50.23</v>
      </c>
    </row>
    <row r="1064" spans="1:26" hidden="1">
      <c r="A1064">
        <f t="shared" si="28"/>
        <v>1</v>
      </c>
      <c r="B1064">
        <f t="shared" si="26"/>
        <v>1</v>
      </c>
      <c r="C1064" s="2" t="s">
        <v>10169</v>
      </c>
      <c r="D1064" s="2" t="s">
        <v>10170</v>
      </c>
      <c r="E1064" s="2" t="s">
        <v>504</v>
      </c>
      <c r="F1064" s="3">
        <v>2368.0700000000002</v>
      </c>
      <c r="G1064" s="2" t="s">
        <v>10171</v>
      </c>
      <c r="H1064" s="2" t="s">
        <v>10172</v>
      </c>
      <c r="I1064">
        <v>12.42</v>
      </c>
      <c r="J1064">
        <v>12.85</v>
      </c>
      <c r="K1064" s="2" t="s">
        <v>10173</v>
      </c>
      <c r="L1064">
        <v>26.35</v>
      </c>
      <c r="M1064">
        <v>31.58</v>
      </c>
      <c r="N1064">
        <v>100</v>
      </c>
      <c r="O1064" s="2" t="s">
        <v>3</v>
      </c>
      <c r="P1064" s="2" t="s">
        <v>3</v>
      </c>
      <c r="Q1064" s="2" t="s">
        <v>4</v>
      </c>
      <c r="R1064" s="1">
        <v>39965</v>
      </c>
      <c r="S1064" s="2" t="s">
        <v>379</v>
      </c>
      <c r="T1064" s="2" t="s">
        <v>379</v>
      </c>
      <c r="U1064" s="2" t="s">
        <v>6</v>
      </c>
      <c r="V1064" s="2" t="s">
        <v>6</v>
      </c>
      <c r="W1064">
        <v>300.51</v>
      </c>
      <c r="X1064" s="3">
        <v>14140.34</v>
      </c>
      <c r="Y1064">
        <v>395.08</v>
      </c>
      <c r="Z1064" s="3">
        <v>24487.33</v>
      </c>
    </row>
    <row r="1065" spans="1:26" hidden="1">
      <c r="A1065">
        <f t="shared" si="28"/>
        <v>1</v>
      </c>
      <c r="B1065">
        <f t="shared" si="26"/>
        <v>1</v>
      </c>
      <c r="C1065" s="2" t="s">
        <v>10174</v>
      </c>
      <c r="D1065" s="2" t="s">
        <v>10175</v>
      </c>
      <c r="E1065" s="2" t="s">
        <v>10176</v>
      </c>
      <c r="G1065" s="2" t="s">
        <v>10177</v>
      </c>
      <c r="H1065" s="2" t="s">
        <v>10178</v>
      </c>
      <c r="I1065">
        <v>1.65</v>
      </c>
      <c r="J1065">
        <v>1.75</v>
      </c>
      <c r="K1065" s="2" t="s">
        <v>2946</v>
      </c>
      <c r="N1065">
        <v>100</v>
      </c>
      <c r="O1065" s="2" t="s">
        <v>3</v>
      </c>
      <c r="P1065" s="2" t="s">
        <v>3</v>
      </c>
      <c r="Q1065" s="2" t="s">
        <v>4</v>
      </c>
      <c r="R1065" s="1">
        <v>39821</v>
      </c>
      <c r="S1065" s="2" t="s">
        <v>35</v>
      </c>
      <c r="T1065" s="2" t="s">
        <v>35</v>
      </c>
      <c r="U1065" s="2" t="s">
        <v>37</v>
      </c>
      <c r="V1065" s="2" t="s">
        <v>37</v>
      </c>
      <c r="W1065">
        <v>40.44</v>
      </c>
      <c r="X1065">
        <v>40.08</v>
      </c>
      <c r="Y1065">
        <v>325.61</v>
      </c>
      <c r="Z1065">
        <v>327.02999999999997</v>
      </c>
    </row>
    <row r="1066" spans="1:26" hidden="1">
      <c r="A1066">
        <f t="shared" si="28"/>
        <v>0</v>
      </c>
      <c r="B1066">
        <f t="shared" si="26"/>
        <v>1</v>
      </c>
      <c r="C1066" s="2" t="s">
        <v>10179</v>
      </c>
      <c r="D1066" s="2" t="s">
        <v>10180</v>
      </c>
      <c r="E1066" s="2" t="s">
        <v>10181</v>
      </c>
      <c r="F1066">
        <v>94.5</v>
      </c>
      <c r="G1066" s="2" t="s">
        <v>10182</v>
      </c>
      <c r="H1066" s="2" t="s">
        <v>10183</v>
      </c>
      <c r="I1066">
        <v>9.02</v>
      </c>
      <c r="J1066">
        <v>11.22</v>
      </c>
      <c r="K1066" s="2" t="s">
        <v>10184</v>
      </c>
      <c r="L1066">
        <v>1.34</v>
      </c>
      <c r="M1066">
        <v>1.39</v>
      </c>
      <c r="N1066">
        <v>100</v>
      </c>
      <c r="O1066" s="2" t="s">
        <v>3</v>
      </c>
      <c r="P1066" s="2" t="s">
        <v>3</v>
      </c>
      <c r="Q1066" s="2" t="s">
        <v>4</v>
      </c>
      <c r="R1066" s="1">
        <v>39962</v>
      </c>
      <c r="S1066" s="2" t="s">
        <v>170</v>
      </c>
      <c r="T1066" s="2" t="s">
        <v>960</v>
      </c>
      <c r="U1066" s="2" t="s">
        <v>100</v>
      </c>
      <c r="V1066" s="2" t="s">
        <v>100</v>
      </c>
      <c r="W1066">
        <v>1.1499999999999999</v>
      </c>
      <c r="X1066">
        <v>7.46</v>
      </c>
      <c r="Y1066">
        <v>80.569999999999993</v>
      </c>
      <c r="Z1066">
        <v>69.790000000000006</v>
      </c>
    </row>
    <row r="1067" spans="1:26" hidden="1">
      <c r="A1067">
        <f t="shared" si="28"/>
        <v>1</v>
      </c>
      <c r="B1067">
        <f t="shared" si="26"/>
        <v>1</v>
      </c>
      <c r="C1067" s="2" t="s">
        <v>10185</v>
      </c>
      <c r="D1067" s="2" t="s">
        <v>10186</v>
      </c>
      <c r="E1067" s="2" t="s">
        <v>7001</v>
      </c>
      <c r="G1067" s="2" t="s">
        <v>10187</v>
      </c>
      <c r="H1067" s="2" t="s">
        <v>10188</v>
      </c>
      <c r="I1067">
        <v>2.67</v>
      </c>
      <c r="J1067">
        <v>2.7</v>
      </c>
      <c r="K1067" s="2" t="s">
        <v>2946</v>
      </c>
      <c r="N1067">
        <v>100</v>
      </c>
      <c r="O1067" s="2" t="s">
        <v>3</v>
      </c>
      <c r="P1067" s="2" t="s">
        <v>3</v>
      </c>
      <c r="Q1067" s="2" t="s">
        <v>4</v>
      </c>
      <c r="R1067" s="1">
        <v>39951</v>
      </c>
      <c r="S1067" s="2" t="s">
        <v>2173</v>
      </c>
      <c r="T1067" s="2" t="s">
        <v>2173</v>
      </c>
      <c r="U1067" s="2" t="s">
        <v>91</v>
      </c>
      <c r="V1067" s="2" t="s">
        <v>91</v>
      </c>
      <c r="W1067">
        <v>20.62</v>
      </c>
      <c r="X1067">
        <v>43.08</v>
      </c>
      <c r="Y1067">
        <v>22.34</v>
      </c>
      <c r="Z1067">
        <v>31.16</v>
      </c>
    </row>
    <row r="1068" spans="1:26" hidden="1">
      <c r="A1068">
        <f t="shared" si="28"/>
        <v>1</v>
      </c>
      <c r="B1068">
        <f t="shared" si="26"/>
        <v>1</v>
      </c>
      <c r="C1068" s="2" t="s">
        <v>10189</v>
      </c>
      <c r="D1068" s="2" t="s">
        <v>10190</v>
      </c>
      <c r="E1068" s="2" t="s">
        <v>10190</v>
      </c>
      <c r="F1068">
        <v>2.4</v>
      </c>
      <c r="G1068" s="2" t="s">
        <v>10191</v>
      </c>
      <c r="H1068" s="2" t="s">
        <v>10192</v>
      </c>
      <c r="K1068" s="2" t="s">
        <v>10193</v>
      </c>
      <c r="N1068">
        <v>100</v>
      </c>
      <c r="O1068" s="2" t="s">
        <v>3</v>
      </c>
      <c r="P1068" s="2" t="s">
        <v>3</v>
      </c>
      <c r="Q1068" s="2" t="s">
        <v>4</v>
      </c>
      <c r="R1068" s="1">
        <v>39948</v>
      </c>
      <c r="S1068" s="2" t="s">
        <v>213</v>
      </c>
      <c r="T1068" s="2" t="s">
        <v>213</v>
      </c>
      <c r="U1068" s="2" t="s">
        <v>536</v>
      </c>
      <c r="V1068" s="2" t="s">
        <v>536</v>
      </c>
      <c r="W1068">
        <v>2.96</v>
      </c>
      <c r="X1068">
        <v>2.96</v>
      </c>
      <c r="Y1068">
        <v>8.42</v>
      </c>
      <c r="Z1068">
        <v>8.42</v>
      </c>
    </row>
    <row r="1069" spans="1:26" hidden="1">
      <c r="B1069">
        <f t="shared" si="26"/>
        <v>0</v>
      </c>
      <c r="C1069" s="2" t="s">
        <v>10194</v>
      </c>
      <c r="D1069" s="2" t="s">
        <v>10195</v>
      </c>
      <c r="E1069" s="2" t="s">
        <v>10196</v>
      </c>
      <c r="G1069" s="2" t="s">
        <v>10197</v>
      </c>
      <c r="H1069" s="2" t="s">
        <v>10198</v>
      </c>
      <c r="I1069">
        <v>0.01</v>
      </c>
      <c r="J1069">
        <v>0.01</v>
      </c>
      <c r="K1069" s="2" t="s">
        <v>2946</v>
      </c>
      <c r="N1069">
        <v>100</v>
      </c>
      <c r="O1069" s="2" t="s">
        <v>3</v>
      </c>
      <c r="P1069" s="2" t="s">
        <v>3</v>
      </c>
      <c r="Q1069" s="2" t="s">
        <v>4</v>
      </c>
      <c r="R1069" s="1">
        <v>39947</v>
      </c>
      <c r="S1069" s="2" t="s">
        <v>10199</v>
      </c>
      <c r="T1069" s="2" t="s">
        <v>937</v>
      </c>
      <c r="U1069" s="2" t="s">
        <v>211</v>
      </c>
      <c r="V1069" s="2" t="s">
        <v>31</v>
      </c>
      <c r="W1069">
        <v>4.58</v>
      </c>
      <c r="X1069">
        <v>4.58</v>
      </c>
      <c r="Y1069">
        <v>0.92</v>
      </c>
      <c r="Z1069">
        <v>0.92</v>
      </c>
    </row>
    <row r="1070" spans="1:26" hidden="1">
      <c r="B1070">
        <f t="shared" si="26"/>
        <v>0</v>
      </c>
      <c r="C1070" s="2" t="s">
        <v>10200</v>
      </c>
      <c r="D1070" s="2" t="s">
        <v>10201</v>
      </c>
      <c r="E1070" s="2" t="s">
        <v>10202</v>
      </c>
      <c r="F1070" s="3">
        <v>13345.2</v>
      </c>
      <c r="G1070" s="2" t="s">
        <v>10203</v>
      </c>
      <c r="H1070" s="2" t="s">
        <v>10366</v>
      </c>
      <c r="I1070">
        <v>182.6</v>
      </c>
      <c r="J1070">
        <v>176.56</v>
      </c>
      <c r="K1070" s="2" t="s">
        <v>2946</v>
      </c>
      <c r="N1070">
        <v>100</v>
      </c>
      <c r="O1070" s="2" t="s">
        <v>3</v>
      </c>
      <c r="P1070" s="2" t="s">
        <v>3</v>
      </c>
      <c r="Q1070" s="2" t="s">
        <v>4</v>
      </c>
      <c r="R1070" s="1">
        <v>39975</v>
      </c>
      <c r="S1070" s="2" t="s">
        <v>525</v>
      </c>
      <c r="T1070" s="2" t="s">
        <v>234</v>
      </c>
      <c r="U1070" s="2" t="s">
        <v>526</v>
      </c>
      <c r="V1070" s="2" t="s">
        <v>132</v>
      </c>
      <c r="W1070" s="3">
        <v>2648</v>
      </c>
      <c r="X1070" s="3">
        <v>4633.5200000000004</v>
      </c>
      <c r="Y1070" s="3">
        <v>221673</v>
      </c>
      <c r="Z1070" s="3">
        <v>19223</v>
      </c>
    </row>
    <row r="1071" spans="1:26" hidden="1">
      <c r="A1071">
        <f>IF(S1071=T1071,1,0)</f>
        <v>1</v>
      </c>
      <c r="B1071">
        <f t="shared" si="26"/>
        <v>1</v>
      </c>
      <c r="C1071" s="2" t="s">
        <v>10204</v>
      </c>
      <c r="D1071" s="2" t="s">
        <v>10205</v>
      </c>
      <c r="E1071" s="2" t="s">
        <v>5446</v>
      </c>
      <c r="F1071">
        <v>25.62</v>
      </c>
      <c r="G1071" s="2" t="s">
        <v>10206</v>
      </c>
      <c r="H1071" s="2" t="s">
        <v>10367</v>
      </c>
      <c r="I1071">
        <v>12.41</v>
      </c>
      <c r="J1071">
        <v>13.19</v>
      </c>
      <c r="K1071" s="2" t="s">
        <v>10207</v>
      </c>
      <c r="N1071">
        <v>100</v>
      </c>
      <c r="O1071" s="2" t="s">
        <v>3</v>
      </c>
      <c r="P1071" s="2" t="s">
        <v>3</v>
      </c>
      <c r="Q1071" s="2" t="s">
        <v>4</v>
      </c>
      <c r="R1071" s="1">
        <v>39946</v>
      </c>
      <c r="S1071" s="2" t="s">
        <v>65</v>
      </c>
      <c r="T1071" s="2" t="s">
        <v>65</v>
      </c>
      <c r="U1071" s="2" t="s">
        <v>66</v>
      </c>
      <c r="V1071" s="2" t="s">
        <v>66</v>
      </c>
      <c r="W1071">
        <v>64.12</v>
      </c>
      <c r="X1071">
        <v>72.27</v>
      </c>
      <c r="Y1071" s="3">
        <v>1027.24</v>
      </c>
      <c r="Z1071" s="3">
        <v>1243.19</v>
      </c>
    </row>
    <row r="1072" spans="1:26" hidden="1">
      <c r="A1072">
        <f>IF(S1072=T1072,1,0)</f>
        <v>0</v>
      </c>
      <c r="B1072">
        <f t="shared" si="26"/>
        <v>1</v>
      </c>
      <c r="C1072" s="2" t="s">
        <v>10208</v>
      </c>
      <c r="D1072" s="2" t="s">
        <v>10209</v>
      </c>
      <c r="E1072" s="2" t="s">
        <v>8435</v>
      </c>
      <c r="F1072">
        <v>19.05</v>
      </c>
      <c r="G1072" s="2" t="s">
        <v>10210</v>
      </c>
      <c r="H1072" s="2" t="s">
        <v>10368</v>
      </c>
      <c r="I1072">
        <v>2.54</v>
      </c>
      <c r="J1072">
        <v>2.54</v>
      </c>
      <c r="K1072" s="2" t="s">
        <v>10211</v>
      </c>
      <c r="L1072">
        <v>0.21</v>
      </c>
      <c r="M1072">
        <v>0.18</v>
      </c>
      <c r="N1072">
        <v>100</v>
      </c>
      <c r="O1072" s="2" t="s">
        <v>3</v>
      </c>
      <c r="P1072" s="2" t="s">
        <v>3</v>
      </c>
      <c r="Q1072" s="2" t="s">
        <v>4</v>
      </c>
      <c r="R1072" s="1">
        <v>40049</v>
      </c>
      <c r="S1072" s="2" t="s">
        <v>99</v>
      </c>
      <c r="T1072" s="2" t="s">
        <v>170</v>
      </c>
      <c r="U1072" s="2" t="s">
        <v>145</v>
      </c>
      <c r="V1072" s="2" t="s">
        <v>145</v>
      </c>
      <c r="W1072">
        <v>3</v>
      </c>
      <c r="X1072">
        <v>34.700000000000003</v>
      </c>
      <c r="Y1072">
        <v>25.87</v>
      </c>
      <c r="Z1072">
        <v>129.18</v>
      </c>
    </row>
    <row r="1073" spans="1:26" hidden="1">
      <c r="A1073">
        <f>IF(S1073=T1073,1,0)</f>
        <v>0</v>
      </c>
      <c r="B1073">
        <f t="shared" si="26"/>
        <v>1</v>
      </c>
      <c r="C1073" s="2" t="s">
        <v>10212</v>
      </c>
      <c r="D1073" s="2" t="s">
        <v>10213</v>
      </c>
      <c r="E1073" s="2" t="s">
        <v>6897</v>
      </c>
      <c r="F1073">
        <v>107.46</v>
      </c>
      <c r="G1073" s="2" t="s">
        <v>10369</v>
      </c>
      <c r="H1073" s="2" t="s">
        <v>10214</v>
      </c>
      <c r="I1073">
        <v>5.47</v>
      </c>
      <c r="J1073">
        <v>5.54</v>
      </c>
      <c r="K1073" s="2" t="s">
        <v>10215</v>
      </c>
      <c r="L1073">
        <v>8.11</v>
      </c>
      <c r="M1073">
        <v>9.19</v>
      </c>
      <c r="N1073">
        <v>100</v>
      </c>
      <c r="O1073" s="2" t="s">
        <v>3</v>
      </c>
      <c r="P1073" s="2" t="s">
        <v>3</v>
      </c>
      <c r="Q1073" s="2" t="s">
        <v>4</v>
      </c>
      <c r="R1073" s="1">
        <v>39944</v>
      </c>
      <c r="S1073" s="2" t="s">
        <v>5</v>
      </c>
      <c r="T1073" s="2" t="s">
        <v>442</v>
      </c>
      <c r="U1073" s="2" t="s">
        <v>55</v>
      </c>
      <c r="V1073" s="2" t="s">
        <v>55</v>
      </c>
      <c r="W1073">
        <v>39.58</v>
      </c>
      <c r="X1073">
        <v>171.34</v>
      </c>
      <c r="Y1073">
        <v>115.11</v>
      </c>
      <c r="Z1073">
        <v>301.16000000000003</v>
      </c>
    </row>
    <row r="1074" spans="1:26" hidden="1">
      <c r="A1074">
        <f>IF(S1074=T1074,1,0)</f>
        <v>1</v>
      </c>
      <c r="B1074">
        <f t="shared" si="26"/>
        <v>1</v>
      </c>
      <c r="C1074" s="2" t="s">
        <v>10216</v>
      </c>
      <c r="D1074" s="2" t="s">
        <v>2079</v>
      </c>
      <c r="E1074" s="2" t="s">
        <v>10217</v>
      </c>
      <c r="F1074">
        <v>328.11</v>
      </c>
      <c r="G1074" s="2" t="s">
        <v>10218</v>
      </c>
      <c r="H1074" s="2" t="s">
        <v>10219</v>
      </c>
      <c r="I1074">
        <v>8.7100000000000009</v>
      </c>
      <c r="J1074">
        <v>8.61</v>
      </c>
      <c r="K1074" s="2" t="s">
        <v>10220</v>
      </c>
      <c r="L1074">
        <v>10.25</v>
      </c>
      <c r="M1074">
        <v>10.25</v>
      </c>
      <c r="N1074">
        <v>100</v>
      </c>
      <c r="O1074" s="2" t="s">
        <v>3</v>
      </c>
      <c r="P1074" s="2" t="s">
        <v>3</v>
      </c>
      <c r="Q1074" s="2" t="s">
        <v>4</v>
      </c>
      <c r="R1074" s="1">
        <v>39944</v>
      </c>
      <c r="S1074" s="2" t="s">
        <v>227</v>
      </c>
      <c r="T1074" s="2" t="s">
        <v>227</v>
      </c>
      <c r="U1074" s="2" t="s">
        <v>95</v>
      </c>
      <c r="V1074" s="2" t="s">
        <v>95</v>
      </c>
      <c r="W1074">
        <v>147.59</v>
      </c>
      <c r="X1074">
        <v>504.97</v>
      </c>
      <c r="Y1074">
        <v>443.35</v>
      </c>
      <c r="Z1074" s="3">
        <v>1969.89</v>
      </c>
    </row>
    <row r="1075" spans="1:26" hidden="1">
      <c r="B1075">
        <f t="shared" si="26"/>
        <v>0</v>
      </c>
      <c r="C1075" s="2" t="s">
        <v>10221</v>
      </c>
      <c r="D1075" s="2" t="s">
        <v>10222</v>
      </c>
      <c r="E1075" s="2" t="s">
        <v>10223</v>
      </c>
      <c r="F1075">
        <v>1.62</v>
      </c>
      <c r="G1075" s="2" t="s">
        <v>10224</v>
      </c>
      <c r="H1075" s="2" t="s">
        <v>10225</v>
      </c>
      <c r="I1075">
        <v>0.25</v>
      </c>
      <c r="J1075">
        <v>0.25</v>
      </c>
      <c r="K1075" s="2" t="s">
        <v>2946</v>
      </c>
      <c r="N1075">
        <v>100</v>
      </c>
      <c r="O1075" s="2" t="s">
        <v>3</v>
      </c>
      <c r="P1075" s="2" t="s">
        <v>3</v>
      </c>
      <c r="Q1075" s="2" t="s">
        <v>4</v>
      </c>
      <c r="R1075" s="1">
        <v>39933</v>
      </c>
      <c r="S1075" s="2" t="s">
        <v>5</v>
      </c>
      <c r="T1075" s="2" t="s">
        <v>10226</v>
      </c>
      <c r="U1075" s="2" t="s">
        <v>85</v>
      </c>
      <c r="V1075" s="2" t="s">
        <v>24</v>
      </c>
      <c r="W1075">
        <v>0.03</v>
      </c>
      <c r="X1075">
        <v>0.02</v>
      </c>
      <c r="Y1075">
        <v>0.12</v>
      </c>
      <c r="Z1075">
        <v>0.03</v>
      </c>
    </row>
    <row r="1076" spans="1:26" hidden="1">
      <c r="B1076">
        <f t="shared" si="26"/>
        <v>0</v>
      </c>
      <c r="C1076" s="2" t="s">
        <v>10227</v>
      </c>
      <c r="D1076" s="2" t="s">
        <v>10228</v>
      </c>
      <c r="E1076" s="2" t="s">
        <v>28</v>
      </c>
      <c r="F1076">
        <v>38.799999999999997</v>
      </c>
      <c r="G1076" s="2" t="s">
        <v>10229</v>
      </c>
      <c r="H1076" s="2" t="s">
        <v>10230</v>
      </c>
      <c r="I1076">
        <v>4.9400000000000004</v>
      </c>
      <c r="J1076">
        <v>5.01</v>
      </c>
      <c r="K1076" s="2" t="s">
        <v>10231</v>
      </c>
      <c r="L1076">
        <v>6.5</v>
      </c>
      <c r="M1076">
        <v>6.47</v>
      </c>
      <c r="N1076">
        <v>100</v>
      </c>
      <c r="O1076" s="2" t="s">
        <v>3</v>
      </c>
      <c r="P1076" s="2" t="s">
        <v>3</v>
      </c>
      <c r="Q1076" s="2" t="s">
        <v>4</v>
      </c>
      <c r="R1076" s="1">
        <v>39940</v>
      </c>
      <c r="S1076" s="2" t="s">
        <v>1573</v>
      </c>
      <c r="T1076" s="2" t="s">
        <v>30</v>
      </c>
      <c r="U1076" s="2" t="s">
        <v>1574</v>
      </c>
      <c r="V1076" s="2" t="s">
        <v>31</v>
      </c>
      <c r="W1076">
        <v>263.45999999999998</v>
      </c>
      <c r="X1076" s="3">
        <v>1976.47</v>
      </c>
      <c r="Y1076">
        <v>95.17</v>
      </c>
      <c r="Z1076" s="3">
        <v>1501.45</v>
      </c>
    </row>
    <row r="1077" spans="1:26" hidden="1">
      <c r="B1077">
        <f t="shared" si="26"/>
        <v>0</v>
      </c>
      <c r="C1077" s="2" t="s">
        <v>10232</v>
      </c>
      <c r="D1077" s="2" t="s">
        <v>1238</v>
      </c>
      <c r="E1077" s="2" t="s">
        <v>1986</v>
      </c>
      <c r="F1077">
        <v>13.46</v>
      </c>
      <c r="G1077" s="2" t="s">
        <v>10233</v>
      </c>
      <c r="H1077" s="2" t="s">
        <v>10234</v>
      </c>
      <c r="I1077">
        <v>6.74</v>
      </c>
      <c r="J1077">
        <v>7.04</v>
      </c>
      <c r="K1077" s="2" t="s">
        <v>10235</v>
      </c>
      <c r="L1077">
        <v>1.3</v>
      </c>
      <c r="M1077">
        <v>1.35</v>
      </c>
      <c r="N1077">
        <v>100</v>
      </c>
      <c r="O1077" s="2" t="s">
        <v>3</v>
      </c>
      <c r="P1077" s="2" t="s">
        <v>3</v>
      </c>
      <c r="Q1077" s="2" t="s">
        <v>4</v>
      </c>
      <c r="R1077" s="1">
        <v>39940</v>
      </c>
      <c r="S1077" s="2" t="s">
        <v>5</v>
      </c>
      <c r="T1077" s="2" t="s">
        <v>161</v>
      </c>
      <c r="U1077" s="2" t="s">
        <v>85</v>
      </c>
      <c r="V1077" s="2" t="s">
        <v>7</v>
      </c>
      <c r="W1077">
        <v>12.27</v>
      </c>
      <c r="X1077">
        <v>803.67</v>
      </c>
      <c r="Y1077">
        <v>17.09</v>
      </c>
      <c r="Z1077" s="3">
        <v>1118.9000000000001</v>
      </c>
    </row>
    <row r="1078" spans="1:26" hidden="1">
      <c r="B1078">
        <f t="shared" si="26"/>
        <v>0</v>
      </c>
      <c r="C1078" s="2" t="s">
        <v>10236</v>
      </c>
      <c r="D1078" s="2" t="s">
        <v>10237</v>
      </c>
      <c r="E1078" s="2" t="s">
        <v>2</v>
      </c>
      <c r="F1078">
        <v>95</v>
      </c>
      <c r="G1078" s="2" t="s">
        <v>10238</v>
      </c>
      <c r="H1078" s="2" t="s">
        <v>10239</v>
      </c>
      <c r="I1078">
        <v>32.93</v>
      </c>
      <c r="J1078">
        <v>29</v>
      </c>
      <c r="K1078" s="2" t="s">
        <v>2946</v>
      </c>
      <c r="N1078">
        <v>100</v>
      </c>
      <c r="O1078" s="2" t="s">
        <v>3</v>
      </c>
      <c r="P1078" s="2" t="s">
        <v>3</v>
      </c>
      <c r="Q1078" s="2" t="s">
        <v>4</v>
      </c>
      <c r="R1078" s="1">
        <v>39939</v>
      </c>
      <c r="S1078" s="2" t="s">
        <v>5</v>
      </c>
      <c r="T1078" s="2" t="s">
        <v>5</v>
      </c>
      <c r="U1078" s="2" t="s">
        <v>85</v>
      </c>
      <c r="V1078" s="2" t="s">
        <v>7</v>
      </c>
      <c r="W1078">
        <v>20.9</v>
      </c>
      <c r="X1078">
        <v>330.11</v>
      </c>
      <c r="Y1078">
        <v>15.61</v>
      </c>
      <c r="Z1078">
        <v>589.29999999999995</v>
      </c>
    </row>
    <row r="1079" spans="1:26" hidden="1">
      <c r="B1079">
        <f t="shared" si="26"/>
        <v>0</v>
      </c>
      <c r="C1079" s="2" t="s">
        <v>10240</v>
      </c>
      <c r="D1079" s="2" t="s">
        <v>10241</v>
      </c>
      <c r="E1079" s="2" t="s">
        <v>10242</v>
      </c>
      <c r="F1079" s="3">
        <v>15243.05</v>
      </c>
      <c r="G1079" s="2" t="s">
        <v>10370</v>
      </c>
      <c r="H1079" s="2" t="s">
        <v>10243</v>
      </c>
      <c r="I1079">
        <v>23.93</v>
      </c>
      <c r="J1079">
        <v>23.6</v>
      </c>
      <c r="K1079" s="2" t="s">
        <v>10244</v>
      </c>
      <c r="N1079">
        <v>100</v>
      </c>
      <c r="O1079" s="2" t="s">
        <v>3</v>
      </c>
      <c r="P1079" s="2" t="s">
        <v>3</v>
      </c>
      <c r="Q1079" s="2" t="s">
        <v>4</v>
      </c>
      <c r="R1079" s="1">
        <v>39937</v>
      </c>
      <c r="S1079" s="2" t="s">
        <v>1326</v>
      </c>
      <c r="T1079" s="2" t="s">
        <v>1326</v>
      </c>
      <c r="U1079" s="2" t="s">
        <v>95</v>
      </c>
      <c r="V1079" s="2" t="s">
        <v>151</v>
      </c>
      <c r="W1079" s="3">
        <v>1391</v>
      </c>
      <c r="X1079" s="3">
        <v>20003</v>
      </c>
      <c r="Y1079" s="3">
        <v>16322</v>
      </c>
      <c r="Z1079" s="3">
        <v>16406</v>
      </c>
    </row>
    <row r="1080" spans="1:26" hidden="1">
      <c r="B1080">
        <f t="shared" si="26"/>
        <v>0</v>
      </c>
      <c r="C1080" s="2" t="s">
        <v>10245</v>
      </c>
      <c r="D1080" s="2" t="s">
        <v>10246</v>
      </c>
      <c r="E1080" s="2" t="s">
        <v>10247</v>
      </c>
      <c r="F1080">
        <v>15.58</v>
      </c>
      <c r="G1080" s="2" t="s">
        <v>10248</v>
      </c>
      <c r="H1080" s="2" t="s">
        <v>10249</v>
      </c>
      <c r="I1080">
        <v>0.9</v>
      </c>
      <c r="J1080">
        <v>0.9</v>
      </c>
      <c r="K1080" s="2" t="s">
        <v>2946</v>
      </c>
      <c r="L1080">
        <v>0.9</v>
      </c>
      <c r="M1080">
        <v>0.9</v>
      </c>
      <c r="N1080">
        <v>100</v>
      </c>
      <c r="O1080" s="2" t="s">
        <v>3</v>
      </c>
      <c r="P1080" s="2" t="s">
        <v>3</v>
      </c>
      <c r="Q1080" s="2" t="s">
        <v>4</v>
      </c>
      <c r="R1080" s="1">
        <v>39933</v>
      </c>
      <c r="S1080" s="2" t="s">
        <v>334</v>
      </c>
      <c r="T1080" s="2" t="s">
        <v>334</v>
      </c>
      <c r="U1080" s="2" t="s">
        <v>120</v>
      </c>
      <c r="V1080" s="2" t="s">
        <v>335</v>
      </c>
      <c r="W1080">
        <v>0.62</v>
      </c>
      <c r="X1080">
        <v>0.62</v>
      </c>
      <c r="Y1080">
        <v>0.79</v>
      </c>
      <c r="Z1080">
        <v>0.79</v>
      </c>
    </row>
    <row r="1081" spans="1:26" hidden="1">
      <c r="A1081">
        <f>IF(S1081=T1081,1,0)</f>
        <v>1</v>
      </c>
      <c r="B1081">
        <f t="shared" si="26"/>
        <v>1</v>
      </c>
      <c r="C1081" s="2" t="s">
        <v>10250</v>
      </c>
      <c r="D1081" s="2" t="s">
        <v>10251</v>
      </c>
      <c r="E1081" s="2" t="s">
        <v>10252</v>
      </c>
      <c r="F1081">
        <v>37.090000000000003</v>
      </c>
      <c r="G1081" s="2" t="s">
        <v>10253</v>
      </c>
      <c r="H1081" s="2" t="s">
        <v>10254</v>
      </c>
      <c r="K1081" s="2" t="s">
        <v>2946</v>
      </c>
      <c r="N1081">
        <v>100</v>
      </c>
      <c r="O1081" s="2" t="s">
        <v>3</v>
      </c>
      <c r="P1081" s="2" t="s">
        <v>3</v>
      </c>
      <c r="Q1081" s="2" t="s">
        <v>4</v>
      </c>
      <c r="R1081" s="1">
        <v>39933</v>
      </c>
      <c r="S1081" s="2" t="s">
        <v>334</v>
      </c>
      <c r="T1081" s="2" t="s">
        <v>334</v>
      </c>
      <c r="U1081" s="2" t="s">
        <v>335</v>
      </c>
      <c r="V1081" s="2" t="s">
        <v>335</v>
      </c>
      <c r="W1081">
        <v>3.85</v>
      </c>
      <c r="X1081">
        <v>1.41</v>
      </c>
      <c r="Y1081">
        <v>14.68</v>
      </c>
      <c r="Z1081">
        <v>2.77</v>
      </c>
    </row>
    <row r="1082" spans="1:26" hidden="1">
      <c r="B1082">
        <f t="shared" si="26"/>
        <v>0</v>
      </c>
      <c r="C1082" s="2" t="s">
        <v>10255</v>
      </c>
      <c r="D1082" s="2" t="s">
        <v>10256</v>
      </c>
      <c r="E1082" s="2" t="s">
        <v>6184</v>
      </c>
      <c r="F1082">
        <v>22.8</v>
      </c>
      <c r="G1082" s="2" t="s">
        <v>10257</v>
      </c>
      <c r="H1082" s="2" t="s">
        <v>10258</v>
      </c>
      <c r="I1082">
        <v>7.71</v>
      </c>
      <c r="J1082">
        <v>9.02</v>
      </c>
      <c r="K1082" s="2" t="s">
        <v>2946</v>
      </c>
      <c r="N1082">
        <v>100</v>
      </c>
      <c r="O1082" s="2" t="s">
        <v>3</v>
      </c>
      <c r="P1082" s="2" t="s">
        <v>3</v>
      </c>
      <c r="Q1082" s="2" t="s">
        <v>4</v>
      </c>
      <c r="R1082" s="1">
        <v>39933</v>
      </c>
      <c r="S1082" s="2" t="s">
        <v>5</v>
      </c>
      <c r="T1082" s="2" t="s">
        <v>183</v>
      </c>
      <c r="U1082" s="2" t="s">
        <v>85</v>
      </c>
      <c r="V1082" s="2" t="s">
        <v>6</v>
      </c>
      <c r="W1082">
        <v>6.31</v>
      </c>
      <c r="X1082">
        <v>115.67</v>
      </c>
      <c r="Y1082">
        <v>11.09</v>
      </c>
      <c r="Z1082">
        <v>176.25</v>
      </c>
    </row>
    <row r="1083" spans="1:26" hidden="1">
      <c r="B1083">
        <f t="shared" si="26"/>
        <v>0</v>
      </c>
      <c r="C1083" s="2" t="s">
        <v>10259</v>
      </c>
      <c r="D1083" s="2" t="s">
        <v>10260</v>
      </c>
      <c r="E1083" s="2" t="s">
        <v>1488</v>
      </c>
      <c r="F1083" s="3">
        <v>3283.25</v>
      </c>
      <c r="G1083" s="2" t="s">
        <v>10371</v>
      </c>
      <c r="H1083" s="2" t="s">
        <v>10372</v>
      </c>
      <c r="I1083">
        <v>24.24</v>
      </c>
      <c r="J1083">
        <v>23.59</v>
      </c>
      <c r="K1083" s="2" t="s">
        <v>10261</v>
      </c>
      <c r="L1083">
        <v>27.74</v>
      </c>
      <c r="M1083">
        <v>27.23</v>
      </c>
      <c r="N1083">
        <v>100</v>
      </c>
      <c r="O1083" s="2" t="s">
        <v>3</v>
      </c>
      <c r="P1083" s="2" t="s">
        <v>3</v>
      </c>
      <c r="Q1083" s="2" t="s">
        <v>4</v>
      </c>
      <c r="R1083" s="1">
        <v>39932</v>
      </c>
      <c r="S1083" s="2" t="s">
        <v>720</v>
      </c>
      <c r="T1083" s="2" t="s">
        <v>317</v>
      </c>
      <c r="U1083" s="2" t="s">
        <v>319</v>
      </c>
      <c r="V1083" s="2" t="s">
        <v>318</v>
      </c>
      <c r="W1083" s="3">
        <v>12182</v>
      </c>
      <c r="X1083" s="3">
        <v>19644.22</v>
      </c>
      <c r="Y1083" s="3">
        <v>5042.7</v>
      </c>
      <c r="Z1083" s="3">
        <v>18434.599999999999</v>
      </c>
    </row>
    <row r="1084" spans="1:26" hidden="1">
      <c r="A1084">
        <f>IF(S1084=T1084,1,0)</f>
        <v>1</v>
      </c>
      <c r="B1084">
        <f t="shared" si="26"/>
        <v>1</v>
      </c>
      <c r="C1084" s="2" t="s">
        <v>10262</v>
      </c>
      <c r="D1084" s="2" t="s">
        <v>10263</v>
      </c>
      <c r="E1084" s="2" t="s">
        <v>10264</v>
      </c>
      <c r="F1084">
        <v>20.5</v>
      </c>
      <c r="G1084" s="2" t="s">
        <v>10265</v>
      </c>
      <c r="H1084" s="2" t="s">
        <v>10266</v>
      </c>
      <c r="I1084">
        <v>9.85</v>
      </c>
      <c r="J1084">
        <v>9.8000000000000007</v>
      </c>
      <c r="K1084" s="2" t="s">
        <v>2946</v>
      </c>
      <c r="N1084">
        <v>100</v>
      </c>
      <c r="O1084" s="2" t="s">
        <v>3</v>
      </c>
      <c r="P1084" s="2" t="s">
        <v>3</v>
      </c>
      <c r="Q1084" s="2" t="s">
        <v>4</v>
      </c>
      <c r="R1084" s="1">
        <v>39932</v>
      </c>
      <c r="S1084" s="2" t="s">
        <v>65</v>
      </c>
      <c r="T1084" s="2" t="s">
        <v>65</v>
      </c>
      <c r="U1084" s="2" t="s">
        <v>66</v>
      </c>
      <c r="V1084" s="2" t="s">
        <v>66</v>
      </c>
      <c r="W1084">
        <v>11.62</v>
      </c>
      <c r="X1084">
        <v>13.63</v>
      </c>
      <c r="Y1084">
        <v>256.63</v>
      </c>
      <c r="Z1084">
        <v>229.89</v>
      </c>
    </row>
    <row r="1085" spans="1:26" hidden="1">
      <c r="B1085">
        <f t="shared" si="26"/>
        <v>0</v>
      </c>
      <c r="C1085" s="2" t="s">
        <v>10267</v>
      </c>
      <c r="D1085" s="2" t="s">
        <v>10268</v>
      </c>
      <c r="E1085" s="2" t="s">
        <v>10269</v>
      </c>
      <c r="G1085" s="2" t="s">
        <v>10270</v>
      </c>
      <c r="H1085" s="2" t="s">
        <v>10271</v>
      </c>
      <c r="I1085">
        <v>0.75</v>
      </c>
      <c r="J1085">
        <v>0.8</v>
      </c>
      <c r="K1085" s="2" t="s">
        <v>2946</v>
      </c>
      <c r="N1085">
        <v>100</v>
      </c>
      <c r="O1085" s="2" t="s">
        <v>3</v>
      </c>
      <c r="P1085" s="2" t="s">
        <v>3</v>
      </c>
      <c r="Q1085" s="2" t="s">
        <v>4</v>
      </c>
      <c r="R1085" s="1">
        <v>39930</v>
      </c>
      <c r="S1085" s="2" t="s">
        <v>87</v>
      </c>
      <c r="T1085" s="2" t="s">
        <v>11</v>
      </c>
      <c r="U1085" s="2" t="s">
        <v>357</v>
      </c>
      <c r="V1085" s="2" t="s">
        <v>7</v>
      </c>
      <c r="W1085">
        <v>3.44</v>
      </c>
      <c r="X1085">
        <v>16.600000000000001</v>
      </c>
      <c r="Y1085">
        <v>0.88</v>
      </c>
      <c r="Z1085">
        <v>8.7100000000000009</v>
      </c>
    </row>
    <row r="1086" spans="1:26" hidden="1">
      <c r="B1086">
        <f t="shared" si="26"/>
        <v>0</v>
      </c>
      <c r="C1086" s="2" t="s">
        <v>10272</v>
      </c>
      <c r="D1086" s="2" t="s">
        <v>10273</v>
      </c>
      <c r="E1086" s="2" t="s">
        <v>10274</v>
      </c>
      <c r="F1086">
        <v>28.86</v>
      </c>
      <c r="G1086" s="2" t="s">
        <v>10275</v>
      </c>
      <c r="H1086" s="2" t="s">
        <v>10276</v>
      </c>
      <c r="I1086">
        <v>0.42</v>
      </c>
      <c r="J1086">
        <v>0.43</v>
      </c>
      <c r="K1086" s="2" t="s">
        <v>2946</v>
      </c>
      <c r="N1086">
        <v>100</v>
      </c>
      <c r="O1086" s="2" t="s">
        <v>3</v>
      </c>
      <c r="P1086" s="2" t="s">
        <v>3</v>
      </c>
      <c r="Q1086" s="2" t="s">
        <v>4</v>
      </c>
      <c r="R1086" s="1">
        <v>39930</v>
      </c>
      <c r="S1086" s="2" t="s">
        <v>1745</v>
      </c>
      <c r="T1086" s="2" t="s">
        <v>1307</v>
      </c>
      <c r="U1086" s="2" t="s">
        <v>1574</v>
      </c>
      <c r="V1086" s="2" t="s">
        <v>1892</v>
      </c>
      <c r="W1086">
        <v>2.0499999999999998</v>
      </c>
      <c r="X1086">
        <v>1.56</v>
      </c>
      <c r="Y1086">
        <v>0.11</v>
      </c>
      <c r="Z1086">
        <v>2.27</v>
      </c>
    </row>
    <row r="1087" spans="1:26" hidden="1">
      <c r="A1087">
        <f>IF(S1087=T1087,1,0)</f>
        <v>1</v>
      </c>
      <c r="B1087">
        <f t="shared" si="26"/>
        <v>1</v>
      </c>
      <c r="C1087" s="2" t="s">
        <v>10277</v>
      </c>
      <c r="D1087" s="2" t="s">
        <v>10278</v>
      </c>
      <c r="E1087" s="2" t="s">
        <v>10279</v>
      </c>
      <c r="F1087">
        <v>474.45</v>
      </c>
      <c r="G1087" s="2" t="s">
        <v>10280</v>
      </c>
      <c r="H1087" s="2" t="s">
        <v>10373</v>
      </c>
      <c r="I1087">
        <v>13</v>
      </c>
      <c r="J1087">
        <v>13.49</v>
      </c>
      <c r="K1087" s="2" t="s">
        <v>10281</v>
      </c>
      <c r="L1087">
        <v>14.81</v>
      </c>
      <c r="M1087">
        <v>15.33</v>
      </c>
      <c r="N1087">
        <v>52</v>
      </c>
      <c r="O1087" s="2" t="s">
        <v>3</v>
      </c>
      <c r="P1087" s="2" t="s">
        <v>3</v>
      </c>
      <c r="Q1087" s="2" t="s">
        <v>4</v>
      </c>
      <c r="R1087" s="1">
        <v>39930</v>
      </c>
      <c r="S1087" s="2" t="s">
        <v>334</v>
      </c>
      <c r="T1087" s="2" t="s">
        <v>334</v>
      </c>
      <c r="U1087" s="2" t="s">
        <v>335</v>
      </c>
      <c r="V1087" s="2" t="s">
        <v>335</v>
      </c>
      <c r="W1087">
        <v>790.79</v>
      </c>
      <c r="X1087" s="3">
        <v>2011.12</v>
      </c>
      <c r="Y1087" s="3">
        <v>2379.4</v>
      </c>
      <c r="Z1087" s="3">
        <v>4877.43</v>
      </c>
    </row>
    <row r="1088" spans="1:26" hidden="1">
      <c r="B1088">
        <f t="shared" si="26"/>
        <v>0</v>
      </c>
      <c r="C1088" s="2" t="s">
        <v>10282</v>
      </c>
      <c r="D1088" s="2" t="s">
        <v>10283</v>
      </c>
      <c r="E1088" s="2" t="s">
        <v>2931</v>
      </c>
      <c r="F1088">
        <v>33</v>
      </c>
      <c r="G1088" s="2" t="s">
        <v>10284</v>
      </c>
      <c r="H1088" s="2" t="s">
        <v>10285</v>
      </c>
      <c r="I1088">
        <v>21.46</v>
      </c>
      <c r="J1088">
        <v>21.46</v>
      </c>
      <c r="K1088" s="2" t="s">
        <v>10286</v>
      </c>
      <c r="L1088">
        <v>7.0000000000000007E-2</v>
      </c>
      <c r="M1088">
        <v>7.0000000000000007E-2</v>
      </c>
      <c r="N1088">
        <v>100</v>
      </c>
      <c r="O1088" s="2" t="s">
        <v>3</v>
      </c>
      <c r="P1088" s="2" t="s">
        <v>3</v>
      </c>
      <c r="Q1088" s="2" t="s">
        <v>4</v>
      </c>
      <c r="R1088" s="1">
        <v>39928</v>
      </c>
      <c r="S1088" s="2" t="s">
        <v>5</v>
      </c>
      <c r="T1088" s="2" t="s">
        <v>742</v>
      </c>
      <c r="U1088" s="2" t="s">
        <v>85</v>
      </c>
      <c r="V1088" s="2" t="s">
        <v>179</v>
      </c>
      <c r="W1088">
        <v>219.56</v>
      </c>
      <c r="X1088" s="3">
        <v>42512</v>
      </c>
      <c r="Y1088">
        <v>181.22</v>
      </c>
      <c r="Z1088" s="3">
        <v>70829</v>
      </c>
    </row>
    <row r="1089" spans="1:26" hidden="1">
      <c r="A1089">
        <f>IF(S1089=T1089,1,0)</f>
        <v>1</v>
      </c>
      <c r="B1089">
        <f t="shared" si="26"/>
        <v>1</v>
      </c>
      <c r="C1089" s="2" t="s">
        <v>10287</v>
      </c>
      <c r="D1089" s="2" t="s">
        <v>10288</v>
      </c>
      <c r="E1089" s="2" t="s">
        <v>10289</v>
      </c>
      <c r="F1089">
        <v>80</v>
      </c>
      <c r="G1089" s="2" t="s">
        <v>10290</v>
      </c>
      <c r="H1089" s="2" t="s">
        <v>10291</v>
      </c>
      <c r="I1089">
        <v>29.8</v>
      </c>
      <c r="J1089">
        <v>34.79</v>
      </c>
      <c r="K1089" s="2" t="s">
        <v>2946</v>
      </c>
      <c r="N1089">
        <v>100</v>
      </c>
      <c r="O1089" s="2" t="s">
        <v>3</v>
      </c>
      <c r="P1089" s="2" t="s">
        <v>3</v>
      </c>
      <c r="Q1089" s="2" t="s">
        <v>4</v>
      </c>
      <c r="R1089" s="1">
        <v>39925</v>
      </c>
      <c r="S1089" s="2" t="s">
        <v>144</v>
      </c>
      <c r="T1089" s="2" t="s">
        <v>144</v>
      </c>
      <c r="U1089" s="2" t="s">
        <v>25</v>
      </c>
      <c r="V1089" s="2" t="s">
        <v>25</v>
      </c>
      <c r="W1089">
        <v>0.34</v>
      </c>
      <c r="X1089">
        <v>278.91000000000003</v>
      </c>
      <c r="Y1089">
        <v>2.39</v>
      </c>
      <c r="Z1089">
        <v>525.34</v>
      </c>
    </row>
    <row r="1090" spans="1:26" hidden="1">
      <c r="B1090">
        <f t="shared" si="26"/>
        <v>0</v>
      </c>
      <c r="C1090" s="2" t="s">
        <v>10292</v>
      </c>
      <c r="D1090" s="2" t="s">
        <v>10293</v>
      </c>
      <c r="E1090" s="2" t="s">
        <v>9209</v>
      </c>
      <c r="F1090">
        <v>14.76</v>
      </c>
      <c r="G1090" s="2" t="s">
        <v>10294</v>
      </c>
      <c r="H1090" s="2" t="s">
        <v>10295</v>
      </c>
      <c r="I1090">
        <v>1.45</v>
      </c>
      <c r="J1090">
        <v>1.53</v>
      </c>
      <c r="K1090" s="2" t="s">
        <v>2946</v>
      </c>
      <c r="L1090">
        <v>0.91</v>
      </c>
      <c r="M1090">
        <v>0.93</v>
      </c>
      <c r="N1090">
        <v>96.21</v>
      </c>
      <c r="O1090" s="2" t="s">
        <v>3</v>
      </c>
      <c r="P1090" s="2" t="s">
        <v>3</v>
      </c>
      <c r="Q1090" s="2" t="s">
        <v>4</v>
      </c>
      <c r="R1090" s="1">
        <v>39924</v>
      </c>
      <c r="S1090" s="2" t="s">
        <v>144</v>
      </c>
      <c r="T1090" s="2" t="s">
        <v>124</v>
      </c>
      <c r="U1090" s="2" t="s">
        <v>25</v>
      </c>
      <c r="V1090" s="2" t="s">
        <v>618</v>
      </c>
      <c r="W1090">
        <v>31.6</v>
      </c>
      <c r="X1090">
        <v>175.6</v>
      </c>
      <c r="Y1090">
        <v>14.6</v>
      </c>
      <c r="Z1090">
        <v>226.76</v>
      </c>
    </row>
    <row r="1091" spans="1:26" hidden="1">
      <c r="B1091">
        <f t="shared" ref="B1091:B1154" si="29">IF(U1091=V1091,1,0)</f>
        <v>0</v>
      </c>
      <c r="C1091" s="2" t="s">
        <v>10296</v>
      </c>
      <c r="D1091" s="2" t="s">
        <v>10297</v>
      </c>
      <c r="E1091" s="2" t="s">
        <v>10298</v>
      </c>
      <c r="F1091">
        <v>73.45</v>
      </c>
      <c r="G1091" s="2" t="s">
        <v>10299</v>
      </c>
      <c r="H1091" s="2" t="s">
        <v>10300</v>
      </c>
      <c r="I1091">
        <v>28.31</v>
      </c>
      <c r="J1091">
        <v>29.21</v>
      </c>
      <c r="K1091" s="2" t="s">
        <v>10301</v>
      </c>
      <c r="L1091">
        <v>11.4</v>
      </c>
      <c r="M1091">
        <v>11.84</v>
      </c>
      <c r="N1091">
        <v>100</v>
      </c>
      <c r="O1091" s="2" t="s">
        <v>3</v>
      </c>
      <c r="P1091" s="2" t="s">
        <v>3</v>
      </c>
      <c r="Q1091" s="2" t="s">
        <v>4</v>
      </c>
      <c r="R1091" s="1">
        <v>39923</v>
      </c>
      <c r="S1091" s="2" t="s">
        <v>324</v>
      </c>
      <c r="T1091" s="2" t="s">
        <v>316</v>
      </c>
      <c r="U1091" s="2" t="s">
        <v>325</v>
      </c>
      <c r="V1091" s="2" t="s">
        <v>318</v>
      </c>
      <c r="W1091">
        <v>169.3</v>
      </c>
      <c r="X1091">
        <v>295.64999999999998</v>
      </c>
      <c r="Y1091">
        <v>200.4</v>
      </c>
      <c r="Z1091">
        <v>360.17</v>
      </c>
    </row>
    <row r="1092" spans="1:26" hidden="1">
      <c r="B1092">
        <f t="shared" si="29"/>
        <v>0</v>
      </c>
      <c r="C1092" s="2" t="s">
        <v>10302</v>
      </c>
      <c r="D1092" s="2" t="s">
        <v>998</v>
      </c>
      <c r="E1092" s="2" t="s">
        <v>189</v>
      </c>
      <c r="F1092" s="3">
        <v>7305.2</v>
      </c>
      <c r="G1092" s="2" t="s">
        <v>10303</v>
      </c>
      <c r="H1092" s="2" t="s">
        <v>10304</v>
      </c>
      <c r="I1092">
        <v>18.82</v>
      </c>
      <c r="J1092">
        <v>19.53</v>
      </c>
      <c r="K1092" s="2" t="s">
        <v>10305</v>
      </c>
      <c r="L1092">
        <v>9.15</v>
      </c>
      <c r="M1092">
        <v>9.2100000000000009</v>
      </c>
      <c r="N1092">
        <v>100</v>
      </c>
      <c r="O1092" s="2" t="s">
        <v>3</v>
      </c>
      <c r="P1092" s="2" t="s">
        <v>3</v>
      </c>
      <c r="Q1092" s="2" t="s">
        <v>4</v>
      </c>
      <c r="R1092" s="1">
        <v>39923</v>
      </c>
      <c r="S1092" s="2" t="s">
        <v>392</v>
      </c>
      <c r="T1092" s="2" t="s">
        <v>5</v>
      </c>
      <c r="U1092" s="2" t="s">
        <v>6</v>
      </c>
      <c r="V1092" s="2" t="s">
        <v>85</v>
      </c>
      <c r="W1092" s="3">
        <v>12604</v>
      </c>
      <c r="X1092" s="3">
        <v>23630</v>
      </c>
      <c r="Y1092" s="3">
        <v>11262</v>
      </c>
      <c r="Z1092" s="3">
        <v>44949</v>
      </c>
    </row>
    <row r="1093" spans="1:26" hidden="1">
      <c r="A1093">
        <f>IF(S1093=T1093,1,0)</f>
        <v>1</v>
      </c>
      <c r="B1093">
        <f t="shared" si="29"/>
        <v>1</v>
      </c>
      <c r="C1093" s="2" t="s">
        <v>10306</v>
      </c>
      <c r="D1093" s="2" t="s">
        <v>10307</v>
      </c>
      <c r="E1093" s="2" t="s">
        <v>2518</v>
      </c>
      <c r="F1093" s="3">
        <v>5421.63</v>
      </c>
      <c r="G1093" s="2" t="s">
        <v>10374</v>
      </c>
      <c r="H1093" s="2" t="s">
        <v>10375</v>
      </c>
      <c r="I1093">
        <v>49.86</v>
      </c>
      <c r="J1093">
        <v>49.35</v>
      </c>
      <c r="K1093" s="2" t="s">
        <v>10308</v>
      </c>
      <c r="L1093">
        <v>30.73</v>
      </c>
      <c r="M1093">
        <v>30.16</v>
      </c>
      <c r="N1093">
        <v>70.77</v>
      </c>
      <c r="O1093" s="2" t="s">
        <v>3</v>
      </c>
      <c r="P1093" s="2" t="s">
        <v>3</v>
      </c>
      <c r="Q1093" s="2" t="s">
        <v>4</v>
      </c>
      <c r="R1093" s="1">
        <v>39923</v>
      </c>
      <c r="S1093" s="2" t="s">
        <v>1045</v>
      </c>
      <c r="T1093" s="2" t="s">
        <v>1045</v>
      </c>
      <c r="U1093" s="2" t="s">
        <v>1046</v>
      </c>
      <c r="V1093" s="2" t="s">
        <v>1046</v>
      </c>
      <c r="W1093" s="3">
        <v>13404</v>
      </c>
      <c r="X1093" s="3">
        <v>42828</v>
      </c>
      <c r="Y1093" s="3">
        <v>13455</v>
      </c>
      <c r="Z1093" s="3">
        <v>37050</v>
      </c>
    </row>
    <row r="1094" spans="1:26" hidden="1">
      <c r="A1094">
        <f>IF(S1094=T1094,1,0)</f>
        <v>1</v>
      </c>
      <c r="B1094">
        <f t="shared" si="29"/>
        <v>1</v>
      </c>
      <c r="C1094" s="2" t="s">
        <v>10309</v>
      </c>
      <c r="D1094" s="2" t="s">
        <v>10310</v>
      </c>
      <c r="E1094" s="2" t="s">
        <v>2518</v>
      </c>
      <c r="F1094" s="3">
        <v>2060.38</v>
      </c>
      <c r="G1094" s="2" t="s">
        <v>10311</v>
      </c>
      <c r="H1094" s="2" t="s">
        <v>10376</v>
      </c>
      <c r="I1094">
        <v>49.86</v>
      </c>
      <c r="J1094">
        <v>49.35</v>
      </c>
      <c r="K1094" s="2" t="s">
        <v>10312</v>
      </c>
      <c r="L1094">
        <v>25.04</v>
      </c>
      <c r="M1094">
        <v>24.54</v>
      </c>
      <c r="N1094">
        <v>57.55</v>
      </c>
      <c r="O1094" s="2" t="s">
        <v>3</v>
      </c>
      <c r="P1094" s="2" t="s">
        <v>3</v>
      </c>
      <c r="Q1094" s="2" t="s">
        <v>4</v>
      </c>
      <c r="R1094" s="1">
        <v>39923</v>
      </c>
      <c r="S1094" s="2" t="s">
        <v>1045</v>
      </c>
      <c r="T1094" s="2" t="s">
        <v>1045</v>
      </c>
      <c r="U1094" s="2" t="s">
        <v>1046</v>
      </c>
      <c r="V1094" s="2" t="s">
        <v>1046</v>
      </c>
      <c r="W1094" s="3">
        <v>4817.1000000000004</v>
      </c>
      <c r="X1094" s="3">
        <v>42828</v>
      </c>
      <c r="Y1094" s="3">
        <v>5314.8</v>
      </c>
      <c r="Z1094" s="3">
        <v>37050</v>
      </c>
    </row>
    <row r="1095" spans="1:26" hidden="1">
      <c r="B1095">
        <f t="shared" si="29"/>
        <v>0</v>
      </c>
      <c r="C1095" s="2" t="s">
        <v>10313</v>
      </c>
      <c r="D1095" s="2" t="s">
        <v>10314</v>
      </c>
      <c r="E1095" s="2" t="s">
        <v>10315</v>
      </c>
      <c r="F1095">
        <v>8</v>
      </c>
      <c r="G1095" s="2" t="s">
        <v>10377</v>
      </c>
      <c r="H1095" s="2" t="s">
        <v>10378</v>
      </c>
      <c r="I1095">
        <v>2.85</v>
      </c>
      <c r="J1095">
        <v>2.61</v>
      </c>
      <c r="K1095" s="2" t="s">
        <v>10316</v>
      </c>
      <c r="L1095">
        <v>0.11</v>
      </c>
      <c r="M1095">
        <v>0.06</v>
      </c>
      <c r="N1095">
        <v>100</v>
      </c>
      <c r="O1095" s="2" t="s">
        <v>3</v>
      </c>
      <c r="P1095" s="2" t="s">
        <v>3</v>
      </c>
      <c r="Q1095" s="2" t="s">
        <v>4</v>
      </c>
      <c r="R1095" s="1">
        <v>39919</v>
      </c>
      <c r="S1095" s="2" t="s">
        <v>5</v>
      </c>
      <c r="T1095" s="2" t="s">
        <v>5</v>
      </c>
      <c r="U1095" s="2" t="s">
        <v>85</v>
      </c>
      <c r="V1095" s="2" t="s">
        <v>24</v>
      </c>
      <c r="W1095">
        <v>12.24</v>
      </c>
      <c r="X1095">
        <v>21.11</v>
      </c>
      <c r="Y1095">
        <v>2.54</v>
      </c>
      <c r="Z1095">
        <v>19.37</v>
      </c>
    </row>
    <row r="1096" spans="1:26" hidden="1">
      <c r="B1096">
        <f t="shared" si="29"/>
        <v>0</v>
      </c>
      <c r="C1096" s="2" t="s">
        <v>10317</v>
      </c>
      <c r="D1096" s="2" t="s">
        <v>10318</v>
      </c>
      <c r="E1096" s="2" t="s">
        <v>962</v>
      </c>
      <c r="G1096" s="2" t="s">
        <v>10319</v>
      </c>
      <c r="H1096" s="2" t="s">
        <v>10379</v>
      </c>
      <c r="I1096">
        <v>56.81</v>
      </c>
      <c r="J1096">
        <v>60.19</v>
      </c>
      <c r="K1096" s="2" t="s">
        <v>2946</v>
      </c>
      <c r="N1096">
        <v>100</v>
      </c>
      <c r="O1096" s="2" t="s">
        <v>3</v>
      </c>
      <c r="P1096" s="2" t="s">
        <v>3</v>
      </c>
      <c r="Q1096" s="2" t="s">
        <v>4</v>
      </c>
      <c r="R1096" s="1">
        <v>39916</v>
      </c>
      <c r="S1096" s="2" t="s">
        <v>174</v>
      </c>
      <c r="T1096" s="2" t="s">
        <v>178</v>
      </c>
      <c r="U1096" s="2" t="s">
        <v>175</v>
      </c>
      <c r="V1096" s="2" t="s">
        <v>145</v>
      </c>
      <c r="W1096" s="3">
        <v>17178.099999999999</v>
      </c>
      <c r="X1096" s="3">
        <v>22796.6</v>
      </c>
      <c r="Y1096" s="3">
        <v>1700.66</v>
      </c>
      <c r="Z1096" s="3">
        <v>5708.7</v>
      </c>
    </row>
    <row r="1097" spans="1:26" hidden="1">
      <c r="B1097">
        <f t="shared" si="29"/>
        <v>0</v>
      </c>
      <c r="C1097" s="2" t="s">
        <v>10320</v>
      </c>
      <c r="D1097" s="2" t="s">
        <v>10321</v>
      </c>
      <c r="E1097" s="2" t="s">
        <v>962</v>
      </c>
      <c r="G1097" s="2" t="s">
        <v>10322</v>
      </c>
      <c r="H1097" s="2" t="s">
        <v>10380</v>
      </c>
      <c r="I1097">
        <v>56.81</v>
      </c>
      <c r="J1097">
        <v>60.19</v>
      </c>
      <c r="K1097" s="2" t="s">
        <v>2946</v>
      </c>
      <c r="N1097">
        <v>100</v>
      </c>
      <c r="O1097" s="2" t="s">
        <v>3</v>
      </c>
      <c r="P1097" s="2" t="s">
        <v>3</v>
      </c>
      <c r="Q1097" s="2" t="s">
        <v>4</v>
      </c>
      <c r="R1097" s="1">
        <v>39916</v>
      </c>
      <c r="S1097" s="2" t="s">
        <v>174</v>
      </c>
      <c r="T1097" s="2" t="s">
        <v>178</v>
      </c>
      <c r="U1097" s="2" t="s">
        <v>175</v>
      </c>
      <c r="V1097" s="2" t="s">
        <v>145</v>
      </c>
      <c r="W1097" s="3">
        <v>17178.099999999999</v>
      </c>
      <c r="X1097" s="3">
        <v>22796.6</v>
      </c>
      <c r="Y1097" s="3">
        <v>1700.66</v>
      </c>
      <c r="Z1097" s="3">
        <v>5708.7</v>
      </c>
    </row>
    <row r="1098" spans="1:26" hidden="1">
      <c r="B1098">
        <f t="shared" si="29"/>
        <v>0</v>
      </c>
      <c r="C1098" s="2" t="s">
        <v>10323</v>
      </c>
      <c r="D1098" s="2" t="s">
        <v>10324</v>
      </c>
      <c r="E1098" s="2" t="s">
        <v>10325</v>
      </c>
      <c r="G1098" s="2" t="s">
        <v>10326</v>
      </c>
      <c r="H1098" s="2" t="s">
        <v>10327</v>
      </c>
      <c r="I1098">
        <v>0.06</v>
      </c>
      <c r="J1098">
        <v>0.05</v>
      </c>
      <c r="K1098" s="2" t="s">
        <v>2946</v>
      </c>
      <c r="N1098">
        <v>100</v>
      </c>
      <c r="O1098" s="2" t="s">
        <v>3</v>
      </c>
      <c r="P1098" s="2" t="s">
        <v>3</v>
      </c>
      <c r="Q1098" s="2" t="s">
        <v>4</v>
      </c>
      <c r="R1098" s="1">
        <v>39917</v>
      </c>
      <c r="S1098" s="2" t="s">
        <v>6814</v>
      </c>
      <c r="T1098" s="2" t="s">
        <v>93</v>
      </c>
      <c r="U1098" s="2" t="s">
        <v>2407</v>
      </c>
      <c r="V1098" s="2" t="s">
        <v>95</v>
      </c>
      <c r="W1098">
        <v>11.17</v>
      </c>
      <c r="X1098">
        <v>11.17</v>
      </c>
      <c r="Y1098">
        <v>4.71</v>
      </c>
      <c r="Z1098">
        <v>4.71</v>
      </c>
    </row>
    <row r="1099" spans="1:26" hidden="1">
      <c r="A1099">
        <f>IF(S1099=T1099,1,0)</f>
        <v>0</v>
      </c>
      <c r="B1099">
        <f t="shared" si="29"/>
        <v>1</v>
      </c>
      <c r="C1099" s="2" t="s">
        <v>10328</v>
      </c>
      <c r="D1099" s="2" t="s">
        <v>1423</v>
      </c>
      <c r="E1099" s="2" t="s">
        <v>2312</v>
      </c>
      <c r="F1099" s="3">
        <v>3105.76</v>
      </c>
      <c r="G1099" s="2" t="s">
        <v>10329</v>
      </c>
      <c r="H1099" s="2" t="s">
        <v>10381</v>
      </c>
      <c r="I1099">
        <v>9.64</v>
      </c>
      <c r="J1099">
        <v>10.11</v>
      </c>
      <c r="K1099" s="2" t="s">
        <v>10330</v>
      </c>
      <c r="L1099">
        <v>9.06</v>
      </c>
      <c r="M1099">
        <v>9.48</v>
      </c>
      <c r="N1099">
        <v>100</v>
      </c>
      <c r="O1099" s="2" t="s">
        <v>3</v>
      </c>
      <c r="P1099" s="2" t="s">
        <v>3</v>
      </c>
      <c r="Q1099" s="2" t="s">
        <v>4</v>
      </c>
      <c r="R1099" s="1">
        <v>39911</v>
      </c>
      <c r="S1099" s="2" t="s">
        <v>43</v>
      </c>
      <c r="T1099" s="2" t="s">
        <v>414</v>
      </c>
      <c r="U1099" s="2" t="s">
        <v>415</v>
      </c>
      <c r="V1099" s="2" t="s">
        <v>415</v>
      </c>
      <c r="W1099" s="3">
        <v>3826.53</v>
      </c>
      <c r="X1099" s="3">
        <v>5428.06</v>
      </c>
      <c r="Y1099" s="3">
        <v>5918.11</v>
      </c>
      <c r="Z1099" s="3">
        <v>6814.93</v>
      </c>
    </row>
    <row r="1100" spans="1:26" hidden="1">
      <c r="B1100">
        <f t="shared" si="29"/>
        <v>0</v>
      </c>
      <c r="C1100" s="2" t="s">
        <v>10331</v>
      </c>
      <c r="D1100" s="2" t="s">
        <v>766</v>
      </c>
      <c r="E1100" s="2" t="s">
        <v>10332</v>
      </c>
      <c r="G1100" s="2" t="s">
        <v>10382</v>
      </c>
      <c r="H1100" s="2" t="s">
        <v>10333</v>
      </c>
      <c r="I1100">
        <v>0.08</v>
      </c>
      <c r="J1100">
        <v>0.08</v>
      </c>
      <c r="K1100" s="2" t="s">
        <v>2946</v>
      </c>
      <c r="N1100">
        <v>100</v>
      </c>
      <c r="O1100" s="2" t="s">
        <v>3</v>
      </c>
      <c r="P1100" s="2" t="s">
        <v>3</v>
      </c>
      <c r="Q1100" s="2" t="s">
        <v>4</v>
      </c>
      <c r="R1100" s="1">
        <v>39902</v>
      </c>
      <c r="S1100" s="2" t="s">
        <v>293</v>
      </c>
      <c r="T1100" s="2" t="s">
        <v>10334</v>
      </c>
      <c r="U1100" s="2" t="s">
        <v>91</v>
      </c>
      <c r="V1100" s="2" t="s">
        <v>142</v>
      </c>
      <c r="W1100">
        <v>6.39</v>
      </c>
      <c r="X1100">
        <v>20.02</v>
      </c>
      <c r="Y1100">
        <v>19.48</v>
      </c>
      <c r="Z1100">
        <v>18.97</v>
      </c>
    </row>
    <row r="1101" spans="1:26" hidden="1">
      <c r="A1101">
        <f>IF(S1101=T1101,1,0)</f>
        <v>1</v>
      </c>
      <c r="B1101">
        <f t="shared" si="29"/>
        <v>1</v>
      </c>
      <c r="C1101" s="2" t="s">
        <v>10335</v>
      </c>
      <c r="D1101" s="2" t="s">
        <v>10336</v>
      </c>
      <c r="E1101" s="2" t="s">
        <v>10337</v>
      </c>
      <c r="F1101">
        <v>42.5</v>
      </c>
      <c r="G1101" s="2" t="s">
        <v>10338</v>
      </c>
      <c r="H1101" s="2" t="s">
        <v>10339</v>
      </c>
      <c r="I1101">
        <v>3.88</v>
      </c>
      <c r="J1101">
        <v>3.99</v>
      </c>
      <c r="K1101" s="2" t="s">
        <v>10340</v>
      </c>
      <c r="L1101">
        <v>0.18</v>
      </c>
      <c r="M1101">
        <v>0.15</v>
      </c>
      <c r="N1101">
        <v>100</v>
      </c>
      <c r="O1101" s="2" t="s">
        <v>3</v>
      </c>
      <c r="P1101" s="2" t="s">
        <v>3</v>
      </c>
      <c r="Q1101" s="2" t="s">
        <v>4</v>
      </c>
      <c r="R1101" s="1">
        <v>39904</v>
      </c>
      <c r="S1101" s="2" t="s">
        <v>392</v>
      </c>
      <c r="T1101" s="2" t="s">
        <v>392</v>
      </c>
      <c r="U1101" s="2" t="s">
        <v>6</v>
      </c>
      <c r="V1101" s="2" t="s">
        <v>6</v>
      </c>
      <c r="W1101">
        <v>348.48</v>
      </c>
      <c r="X1101">
        <v>247.43</v>
      </c>
      <c r="Y1101">
        <v>390.46</v>
      </c>
      <c r="Z1101">
        <v>285.49</v>
      </c>
    </row>
    <row r="1102" spans="1:26" hidden="1">
      <c r="B1102">
        <f t="shared" si="29"/>
        <v>0</v>
      </c>
      <c r="C1102" s="2" t="s">
        <v>10383</v>
      </c>
      <c r="D1102" s="2" t="s">
        <v>10384</v>
      </c>
      <c r="E1102" s="2" t="s">
        <v>10385</v>
      </c>
      <c r="F1102" s="3">
        <v>2978.3</v>
      </c>
      <c r="G1102" s="2" t="s">
        <v>10386</v>
      </c>
      <c r="H1102" s="2" t="s">
        <v>10829</v>
      </c>
      <c r="I1102">
        <v>16.88</v>
      </c>
      <c r="J1102">
        <v>17.7</v>
      </c>
      <c r="K1102" s="2" t="s">
        <v>10387</v>
      </c>
      <c r="L1102">
        <v>21.92</v>
      </c>
      <c r="M1102">
        <v>23.12</v>
      </c>
      <c r="N1102">
        <v>100</v>
      </c>
      <c r="O1102" s="2" t="s">
        <v>3</v>
      </c>
      <c r="P1102" s="2" t="s">
        <v>3</v>
      </c>
      <c r="Q1102" s="2" t="s">
        <v>4</v>
      </c>
      <c r="R1102" s="1">
        <v>39904</v>
      </c>
      <c r="S1102" s="2" t="s">
        <v>12</v>
      </c>
      <c r="T1102" s="2" t="s">
        <v>48</v>
      </c>
      <c r="U1102" s="2" t="s">
        <v>7</v>
      </c>
      <c r="V1102" s="2" t="s">
        <v>13</v>
      </c>
      <c r="W1102" s="3">
        <v>1707.27</v>
      </c>
      <c r="X1102" s="3">
        <v>2952.85</v>
      </c>
      <c r="Y1102" s="3">
        <v>3156.97</v>
      </c>
      <c r="Z1102" s="3">
        <v>7416.4</v>
      </c>
    </row>
    <row r="1103" spans="1:26" hidden="1">
      <c r="A1103">
        <f>IF(S1103=T1103,1,0)</f>
        <v>1</v>
      </c>
      <c r="B1103">
        <f t="shared" si="29"/>
        <v>1</v>
      </c>
      <c r="C1103" s="2" t="s">
        <v>10388</v>
      </c>
      <c r="D1103" s="2" t="s">
        <v>10389</v>
      </c>
      <c r="E1103" s="2" t="s">
        <v>10390</v>
      </c>
      <c r="F1103">
        <v>9.61</v>
      </c>
      <c r="G1103" s="2" t="s">
        <v>10391</v>
      </c>
      <c r="H1103" s="2" t="s">
        <v>10830</v>
      </c>
      <c r="I1103">
        <v>5.17</v>
      </c>
      <c r="J1103">
        <v>4.93</v>
      </c>
      <c r="K1103" s="2" t="s">
        <v>10392</v>
      </c>
      <c r="L1103">
        <v>0.18</v>
      </c>
      <c r="M1103">
        <v>0.17</v>
      </c>
      <c r="N1103">
        <v>100</v>
      </c>
      <c r="O1103" s="2" t="s">
        <v>3</v>
      </c>
      <c r="P1103" s="2" t="s">
        <v>3</v>
      </c>
      <c r="Q1103" s="2" t="s">
        <v>4</v>
      </c>
      <c r="R1103" s="1">
        <v>39903</v>
      </c>
      <c r="S1103" s="2" t="s">
        <v>334</v>
      </c>
      <c r="T1103" s="2" t="s">
        <v>334</v>
      </c>
      <c r="U1103" s="2" t="s">
        <v>335</v>
      </c>
      <c r="V1103" s="2" t="s">
        <v>335</v>
      </c>
      <c r="W1103">
        <v>1.4</v>
      </c>
      <c r="X1103">
        <v>47.97</v>
      </c>
      <c r="Y1103">
        <v>22.71</v>
      </c>
      <c r="Z1103">
        <v>164.17</v>
      </c>
    </row>
    <row r="1104" spans="1:26" hidden="1">
      <c r="A1104">
        <f>IF(S1104=T1104,1,0)</f>
        <v>0</v>
      </c>
      <c r="B1104">
        <f t="shared" si="29"/>
        <v>1</v>
      </c>
      <c r="C1104" s="2" t="s">
        <v>10393</v>
      </c>
      <c r="D1104" s="2" t="s">
        <v>10394</v>
      </c>
      <c r="E1104" s="2" t="s">
        <v>1484</v>
      </c>
      <c r="F1104">
        <v>95.36</v>
      </c>
      <c r="G1104" s="2" t="s">
        <v>10395</v>
      </c>
      <c r="H1104" s="2" t="s">
        <v>10831</v>
      </c>
      <c r="I1104">
        <v>13.43</v>
      </c>
      <c r="J1104">
        <v>13.85</v>
      </c>
      <c r="K1104" s="2" t="s">
        <v>2946</v>
      </c>
      <c r="N1104">
        <v>100</v>
      </c>
      <c r="O1104" s="2" t="s">
        <v>3</v>
      </c>
      <c r="P1104" s="2" t="s">
        <v>3</v>
      </c>
      <c r="Q1104" s="2" t="s">
        <v>4</v>
      </c>
      <c r="R1104" s="1">
        <v>39902</v>
      </c>
      <c r="S1104" s="2" t="s">
        <v>297</v>
      </c>
      <c r="T1104" s="2" t="s">
        <v>187</v>
      </c>
      <c r="U1104" s="2" t="s">
        <v>66</v>
      </c>
      <c r="V1104" s="2" t="s">
        <v>66</v>
      </c>
      <c r="W1104">
        <v>80.709999999999994</v>
      </c>
      <c r="X1104">
        <v>165.65</v>
      </c>
      <c r="Y1104" s="3">
        <v>1299.54</v>
      </c>
      <c r="Z1104" s="3">
        <v>2545.91</v>
      </c>
    </row>
    <row r="1105" spans="1:26" hidden="1">
      <c r="A1105">
        <f>IF(S1105=T1105,1,0)</f>
        <v>0</v>
      </c>
      <c r="B1105">
        <f t="shared" si="29"/>
        <v>1</v>
      </c>
      <c r="C1105" s="2" t="s">
        <v>10396</v>
      </c>
      <c r="D1105" s="2" t="s">
        <v>10397</v>
      </c>
      <c r="E1105" s="2" t="s">
        <v>7556</v>
      </c>
      <c r="F1105">
        <v>155</v>
      </c>
      <c r="G1105" s="2" t="s">
        <v>10398</v>
      </c>
      <c r="H1105" s="2" t="s">
        <v>10399</v>
      </c>
      <c r="I1105">
        <v>23.02</v>
      </c>
      <c r="J1105">
        <v>22.97</v>
      </c>
      <c r="K1105" s="2" t="s">
        <v>2946</v>
      </c>
      <c r="N1105">
        <v>100</v>
      </c>
      <c r="O1105" s="2" t="s">
        <v>3</v>
      </c>
      <c r="P1105" s="2" t="s">
        <v>3</v>
      </c>
      <c r="Q1105" s="2" t="s">
        <v>4</v>
      </c>
      <c r="R1105" s="1">
        <v>39902</v>
      </c>
      <c r="S1105" s="2" t="s">
        <v>439</v>
      </c>
      <c r="T1105" s="2" t="s">
        <v>87</v>
      </c>
      <c r="U1105" s="2" t="s">
        <v>24</v>
      </c>
      <c r="V1105" s="2" t="s">
        <v>24</v>
      </c>
      <c r="W1105">
        <v>149.58000000000001</v>
      </c>
      <c r="X1105">
        <v>697.43</v>
      </c>
      <c r="Y1105">
        <v>122.29</v>
      </c>
      <c r="Z1105">
        <v>401.03</v>
      </c>
    </row>
    <row r="1106" spans="1:26" hidden="1">
      <c r="B1106">
        <f t="shared" si="29"/>
        <v>0</v>
      </c>
      <c r="C1106" s="2" t="s">
        <v>10400</v>
      </c>
      <c r="D1106" s="2" t="s">
        <v>10401</v>
      </c>
      <c r="E1106" s="2" t="s">
        <v>10402</v>
      </c>
      <c r="G1106" s="2" t="s">
        <v>10403</v>
      </c>
      <c r="H1106" s="2" t="s">
        <v>10404</v>
      </c>
      <c r="K1106" s="2" t="s">
        <v>2946</v>
      </c>
      <c r="N1106">
        <v>100</v>
      </c>
      <c r="O1106" s="2" t="s">
        <v>3</v>
      </c>
      <c r="P1106" s="2" t="s">
        <v>3</v>
      </c>
      <c r="Q1106" s="2" t="s">
        <v>4</v>
      </c>
      <c r="R1106" s="1">
        <v>39898</v>
      </c>
      <c r="S1106" s="2" t="s">
        <v>136</v>
      </c>
      <c r="T1106" s="2" t="s">
        <v>569</v>
      </c>
      <c r="U1106" s="2" t="s">
        <v>526</v>
      </c>
      <c r="V1106" s="2" t="s">
        <v>7</v>
      </c>
      <c r="W1106">
        <v>0.1</v>
      </c>
      <c r="X1106">
        <v>0.1</v>
      </c>
      <c r="Y1106">
        <v>0.03</v>
      </c>
      <c r="Z1106">
        <v>0.03</v>
      </c>
    </row>
    <row r="1107" spans="1:26" hidden="1">
      <c r="B1107">
        <f t="shared" si="29"/>
        <v>0</v>
      </c>
      <c r="C1107" s="2" t="s">
        <v>10405</v>
      </c>
      <c r="D1107" s="2" t="s">
        <v>10406</v>
      </c>
      <c r="E1107" s="2" t="s">
        <v>10407</v>
      </c>
      <c r="F1107">
        <v>12</v>
      </c>
      <c r="G1107" s="2" t="s">
        <v>10408</v>
      </c>
      <c r="H1107" s="2" t="s">
        <v>10409</v>
      </c>
      <c r="I1107">
        <v>0</v>
      </c>
      <c r="J1107">
        <v>0</v>
      </c>
      <c r="K1107" s="2" t="s">
        <v>10410</v>
      </c>
      <c r="L1107">
        <v>10.01</v>
      </c>
      <c r="M1107">
        <v>10.01</v>
      </c>
      <c r="N1107">
        <v>100</v>
      </c>
      <c r="O1107" s="2" t="s">
        <v>3</v>
      </c>
      <c r="P1107" s="2" t="s">
        <v>3</v>
      </c>
      <c r="Q1107" s="2" t="s">
        <v>4</v>
      </c>
      <c r="R1107" s="1">
        <v>39794</v>
      </c>
      <c r="S1107" s="2" t="s">
        <v>170</v>
      </c>
      <c r="T1107" s="2" t="s">
        <v>227</v>
      </c>
      <c r="U1107" s="2" t="s">
        <v>145</v>
      </c>
      <c r="V1107" s="2" t="s">
        <v>95</v>
      </c>
      <c r="W1107">
        <v>0</v>
      </c>
      <c r="X1107">
        <v>0</v>
      </c>
      <c r="Y1107">
        <v>0.38</v>
      </c>
      <c r="Z1107">
        <v>0.38</v>
      </c>
    </row>
    <row r="1108" spans="1:26" hidden="1">
      <c r="A1108">
        <f>IF(S1108=T1108,1,0)</f>
        <v>1</v>
      </c>
      <c r="B1108">
        <f t="shared" si="29"/>
        <v>1</v>
      </c>
      <c r="C1108" s="2" t="s">
        <v>10411</v>
      </c>
      <c r="D1108" s="2" t="s">
        <v>10412</v>
      </c>
      <c r="E1108" s="2" t="s">
        <v>10413</v>
      </c>
      <c r="F1108">
        <v>15.75</v>
      </c>
      <c r="G1108" s="2" t="s">
        <v>10414</v>
      </c>
      <c r="H1108" s="2" t="s">
        <v>10415</v>
      </c>
      <c r="I1108">
        <v>0.66</v>
      </c>
      <c r="J1108">
        <v>0.7</v>
      </c>
      <c r="K1108" s="2" t="s">
        <v>2946</v>
      </c>
      <c r="N1108">
        <v>100</v>
      </c>
      <c r="O1108" s="2" t="s">
        <v>3</v>
      </c>
      <c r="P1108" s="2" t="s">
        <v>3</v>
      </c>
      <c r="Q1108" s="2" t="s">
        <v>4</v>
      </c>
      <c r="R1108" s="1">
        <v>39884</v>
      </c>
      <c r="S1108" s="2" t="s">
        <v>530</v>
      </c>
      <c r="T1108" s="2" t="s">
        <v>530</v>
      </c>
      <c r="U1108" s="2" t="s">
        <v>532</v>
      </c>
      <c r="V1108" s="2" t="s">
        <v>532</v>
      </c>
      <c r="W1108">
        <v>7.53</v>
      </c>
      <c r="X1108">
        <v>5.97</v>
      </c>
      <c r="Y1108">
        <v>1.1299999999999999</v>
      </c>
      <c r="Z1108">
        <v>44.89</v>
      </c>
    </row>
    <row r="1109" spans="1:26" hidden="1">
      <c r="A1109">
        <f>IF(S1109=T1109,1,0)</f>
        <v>1</v>
      </c>
      <c r="B1109">
        <f t="shared" si="29"/>
        <v>1</v>
      </c>
      <c r="C1109" s="2" t="s">
        <v>10416</v>
      </c>
      <c r="D1109" s="2" t="s">
        <v>10417</v>
      </c>
      <c r="E1109" s="2" t="s">
        <v>278</v>
      </c>
      <c r="F1109" s="3">
        <v>1329.54</v>
      </c>
      <c r="G1109" s="2" t="s">
        <v>10418</v>
      </c>
      <c r="H1109" s="2" t="s">
        <v>10419</v>
      </c>
      <c r="I1109">
        <v>44.43</v>
      </c>
      <c r="J1109">
        <v>45.43</v>
      </c>
      <c r="K1109" s="2" t="s">
        <v>10420</v>
      </c>
      <c r="L1109">
        <v>15.42</v>
      </c>
      <c r="M1109">
        <v>14.84</v>
      </c>
      <c r="N1109">
        <v>100</v>
      </c>
      <c r="O1109" s="2" t="s">
        <v>3</v>
      </c>
      <c r="P1109" s="2" t="s">
        <v>3</v>
      </c>
      <c r="Q1109" s="2" t="s">
        <v>4</v>
      </c>
      <c r="R1109" s="1">
        <v>39884</v>
      </c>
      <c r="S1109" s="2" t="s">
        <v>170</v>
      </c>
      <c r="T1109" s="2" t="s">
        <v>170</v>
      </c>
      <c r="U1109" s="2" t="s">
        <v>145</v>
      </c>
      <c r="V1109" s="2" t="s">
        <v>145</v>
      </c>
      <c r="W1109">
        <v>154.47999999999999</v>
      </c>
      <c r="X1109" s="3">
        <v>5335.75</v>
      </c>
      <c r="Y1109">
        <v>363.97</v>
      </c>
      <c r="Z1109" s="3">
        <v>6735.36</v>
      </c>
    </row>
    <row r="1110" spans="1:26" hidden="1">
      <c r="B1110">
        <f t="shared" si="29"/>
        <v>0</v>
      </c>
      <c r="C1110" s="2" t="s">
        <v>10421</v>
      </c>
      <c r="D1110" s="2" t="s">
        <v>10422</v>
      </c>
      <c r="E1110" s="2" t="s">
        <v>1661</v>
      </c>
      <c r="F1110">
        <v>0.4</v>
      </c>
      <c r="G1110" s="2" t="s">
        <v>10423</v>
      </c>
      <c r="H1110" s="2" t="s">
        <v>10424</v>
      </c>
      <c r="I1110">
        <v>1.33</v>
      </c>
      <c r="J1110">
        <v>1.5</v>
      </c>
      <c r="K1110" s="2" t="s">
        <v>2946</v>
      </c>
      <c r="N1110">
        <v>100</v>
      </c>
      <c r="O1110" s="2" t="s">
        <v>3</v>
      </c>
      <c r="P1110" s="2" t="s">
        <v>3</v>
      </c>
      <c r="Q1110" s="2" t="s">
        <v>4</v>
      </c>
      <c r="R1110" s="1">
        <v>39881</v>
      </c>
      <c r="S1110" s="2" t="s">
        <v>324</v>
      </c>
      <c r="T1110" s="2" t="s">
        <v>93</v>
      </c>
      <c r="U1110" s="2" t="s">
        <v>325</v>
      </c>
      <c r="V1110" s="2" t="s">
        <v>95</v>
      </c>
      <c r="W1110">
        <v>2.2000000000000002</v>
      </c>
      <c r="X1110">
        <v>109.07</v>
      </c>
      <c r="Y1110">
        <v>0.28000000000000003</v>
      </c>
      <c r="Z1110">
        <v>83.55</v>
      </c>
    </row>
    <row r="1111" spans="1:26" hidden="1">
      <c r="A1111">
        <f>IF(S1111=T1111,1,0)</f>
        <v>1</v>
      </c>
      <c r="B1111">
        <f t="shared" si="29"/>
        <v>1</v>
      </c>
      <c r="C1111" s="2" t="s">
        <v>10425</v>
      </c>
      <c r="D1111" s="2" t="s">
        <v>10426</v>
      </c>
      <c r="E1111" s="2" t="s">
        <v>208</v>
      </c>
      <c r="F1111" s="3">
        <v>38615.31</v>
      </c>
      <c r="G1111" s="2" t="s">
        <v>10427</v>
      </c>
      <c r="H1111" s="2" t="s">
        <v>10832</v>
      </c>
      <c r="I1111">
        <v>20.99</v>
      </c>
      <c r="J1111">
        <v>22.2</v>
      </c>
      <c r="K1111" s="2" t="s">
        <v>10428</v>
      </c>
      <c r="L1111">
        <v>20.13</v>
      </c>
      <c r="M1111">
        <v>21.08</v>
      </c>
      <c r="N1111">
        <v>100</v>
      </c>
      <c r="O1111" s="2" t="s">
        <v>3</v>
      </c>
      <c r="P1111" s="2" t="s">
        <v>3</v>
      </c>
      <c r="Q1111" s="2" t="s">
        <v>4</v>
      </c>
      <c r="R1111" s="1">
        <v>39881</v>
      </c>
      <c r="S1111" s="2" t="s">
        <v>99</v>
      </c>
      <c r="T1111" s="2" t="s">
        <v>99</v>
      </c>
      <c r="U1111" s="2" t="s">
        <v>145</v>
      </c>
      <c r="V1111" s="2" t="s">
        <v>145</v>
      </c>
      <c r="W1111" s="3">
        <v>18502</v>
      </c>
      <c r="X1111" s="3">
        <v>23850.3</v>
      </c>
      <c r="Y1111" s="3">
        <v>28117</v>
      </c>
      <c r="Z1111" s="3">
        <v>45529</v>
      </c>
    </row>
    <row r="1112" spans="1:26" hidden="1">
      <c r="B1112">
        <f t="shared" si="29"/>
        <v>0</v>
      </c>
      <c r="C1112" s="2" t="s">
        <v>10429</v>
      </c>
      <c r="D1112" s="2" t="s">
        <v>10430</v>
      </c>
      <c r="E1112" s="2" t="s">
        <v>962</v>
      </c>
      <c r="F1112" s="3">
        <v>4675</v>
      </c>
      <c r="G1112" s="2" t="s">
        <v>10431</v>
      </c>
      <c r="H1112" s="2" t="s">
        <v>10833</v>
      </c>
      <c r="I1112">
        <v>56.81</v>
      </c>
      <c r="J1112">
        <v>60.19</v>
      </c>
      <c r="K1112" s="2" t="s">
        <v>2946</v>
      </c>
      <c r="N1112">
        <v>100</v>
      </c>
      <c r="O1112" s="2" t="s">
        <v>3</v>
      </c>
      <c r="P1112" s="2" t="s">
        <v>3</v>
      </c>
      <c r="Q1112" s="2" t="s">
        <v>4</v>
      </c>
      <c r="R1112" s="1">
        <v>39916</v>
      </c>
      <c r="S1112" s="2" t="s">
        <v>174</v>
      </c>
      <c r="T1112" s="2" t="s">
        <v>178</v>
      </c>
      <c r="U1112" s="2" t="s">
        <v>175</v>
      </c>
      <c r="V1112" s="2" t="s">
        <v>145</v>
      </c>
      <c r="W1112" s="3">
        <v>17178.099999999999</v>
      </c>
      <c r="X1112" s="3">
        <v>22796.6</v>
      </c>
      <c r="Y1112" s="3">
        <v>1700.66</v>
      </c>
      <c r="Z1112" s="3">
        <v>5708.7</v>
      </c>
    </row>
    <row r="1113" spans="1:26" hidden="1">
      <c r="B1113">
        <f t="shared" si="29"/>
        <v>0</v>
      </c>
      <c r="C1113" s="2" t="s">
        <v>10432</v>
      </c>
      <c r="D1113" s="2" t="s">
        <v>10433</v>
      </c>
      <c r="E1113" s="2" t="s">
        <v>10434</v>
      </c>
      <c r="F1113">
        <v>230</v>
      </c>
      <c r="G1113" s="2" t="s">
        <v>10435</v>
      </c>
      <c r="H1113" s="2" t="s">
        <v>10436</v>
      </c>
      <c r="I1113">
        <v>6.28</v>
      </c>
      <c r="J1113">
        <v>6.36</v>
      </c>
      <c r="K1113" s="2" t="s">
        <v>2946</v>
      </c>
      <c r="N1113">
        <v>100</v>
      </c>
      <c r="O1113" s="2" t="s">
        <v>3</v>
      </c>
      <c r="P1113" s="2" t="s">
        <v>3</v>
      </c>
      <c r="Q1113" s="2" t="s">
        <v>4</v>
      </c>
      <c r="R1113" s="1">
        <v>39874</v>
      </c>
      <c r="S1113" s="2" t="s">
        <v>161</v>
      </c>
      <c r="T1113" s="2" t="s">
        <v>48</v>
      </c>
      <c r="U1113" s="2" t="s">
        <v>7</v>
      </c>
      <c r="V1113" s="2" t="s">
        <v>24</v>
      </c>
      <c r="W1113">
        <v>228.88</v>
      </c>
      <c r="X1113">
        <v>343.99</v>
      </c>
      <c r="Y1113">
        <v>170</v>
      </c>
      <c r="Z1113">
        <v>345.77</v>
      </c>
    </row>
    <row r="1114" spans="1:26" hidden="1">
      <c r="A1114">
        <f>IF(S1114=T1114,1,0)</f>
        <v>1</v>
      </c>
      <c r="B1114">
        <f t="shared" si="29"/>
        <v>1</v>
      </c>
      <c r="C1114" s="2" t="s">
        <v>10437</v>
      </c>
      <c r="D1114" s="2" t="s">
        <v>10438</v>
      </c>
      <c r="E1114" s="2" t="s">
        <v>5644</v>
      </c>
      <c r="F1114">
        <v>9.1</v>
      </c>
      <c r="G1114" s="2" t="s">
        <v>10439</v>
      </c>
      <c r="H1114" s="2" t="s">
        <v>10440</v>
      </c>
      <c r="I1114">
        <v>4.97</v>
      </c>
      <c r="J1114">
        <v>5.12</v>
      </c>
      <c r="K1114" s="2" t="s">
        <v>2946</v>
      </c>
      <c r="N1114">
        <v>100</v>
      </c>
      <c r="O1114" s="2" t="s">
        <v>3</v>
      </c>
      <c r="P1114" s="2" t="s">
        <v>3</v>
      </c>
      <c r="Q1114" s="2" t="s">
        <v>4</v>
      </c>
      <c r="R1114" s="1">
        <v>39874</v>
      </c>
      <c r="S1114" s="2" t="s">
        <v>99</v>
      </c>
      <c r="T1114" s="2" t="s">
        <v>99</v>
      </c>
      <c r="U1114" s="2" t="s">
        <v>145</v>
      </c>
      <c r="V1114" s="2" t="s">
        <v>145</v>
      </c>
      <c r="W1114">
        <v>13.19</v>
      </c>
      <c r="X1114">
        <v>91.31</v>
      </c>
      <c r="Y1114">
        <v>5.26</v>
      </c>
      <c r="Z1114">
        <v>100.84</v>
      </c>
    </row>
    <row r="1115" spans="1:26" hidden="1">
      <c r="B1115">
        <f t="shared" si="29"/>
        <v>0</v>
      </c>
      <c r="C1115" s="2" t="s">
        <v>10441</v>
      </c>
      <c r="D1115" s="2" t="s">
        <v>10442</v>
      </c>
      <c r="E1115" s="2" t="s">
        <v>10443</v>
      </c>
      <c r="F1115">
        <v>365</v>
      </c>
      <c r="G1115" s="2" t="s">
        <v>10444</v>
      </c>
      <c r="H1115" s="2" t="s">
        <v>10445</v>
      </c>
      <c r="I1115">
        <v>17.22</v>
      </c>
      <c r="J1115">
        <v>11.55</v>
      </c>
      <c r="K1115" s="2" t="s">
        <v>2946</v>
      </c>
      <c r="N1115">
        <v>100</v>
      </c>
      <c r="O1115" s="2" t="s">
        <v>3</v>
      </c>
      <c r="P1115" s="2" t="s">
        <v>3</v>
      </c>
      <c r="Q1115" s="2" t="s">
        <v>4</v>
      </c>
      <c r="R1115" s="1">
        <v>39871</v>
      </c>
      <c r="S1115" s="2" t="s">
        <v>258</v>
      </c>
      <c r="T1115" s="2" t="s">
        <v>2173</v>
      </c>
      <c r="U1115" s="2" t="s">
        <v>103</v>
      </c>
      <c r="V1115" s="2" t="s">
        <v>91</v>
      </c>
      <c r="W1115">
        <v>261.02999999999997</v>
      </c>
      <c r="X1115" s="3">
        <v>1330.89</v>
      </c>
      <c r="Y1115">
        <v>170.49</v>
      </c>
      <c r="Z1115" s="3">
        <v>1419.31</v>
      </c>
    </row>
    <row r="1116" spans="1:26" hidden="1">
      <c r="B1116">
        <f t="shared" si="29"/>
        <v>0</v>
      </c>
      <c r="C1116" s="2" t="s">
        <v>10446</v>
      </c>
      <c r="D1116" s="2" t="s">
        <v>10447</v>
      </c>
      <c r="E1116" s="2" t="s">
        <v>10448</v>
      </c>
      <c r="G1116" s="2" t="s">
        <v>10449</v>
      </c>
      <c r="H1116" s="2" t="s">
        <v>10450</v>
      </c>
      <c r="K1116" s="2" t="s">
        <v>2946</v>
      </c>
      <c r="N1116">
        <v>100</v>
      </c>
      <c r="O1116" s="2" t="s">
        <v>3</v>
      </c>
      <c r="P1116" s="2" t="s">
        <v>3</v>
      </c>
      <c r="Q1116" s="2" t="s">
        <v>4</v>
      </c>
      <c r="R1116" s="1">
        <v>39869</v>
      </c>
      <c r="S1116" s="2" t="s">
        <v>1002</v>
      </c>
      <c r="T1116" s="2" t="s">
        <v>10226</v>
      </c>
      <c r="U1116" s="2" t="s">
        <v>424</v>
      </c>
      <c r="V1116" s="2" t="s">
        <v>24</v>
      </c>
      <c r="W1116">
        <v>1.57</v>
      </c>
      <c r="X1116">
        <v>1.57</v>
      </c>
      <c r="Y1116">
        <v>1.94</v>
      </c>
      <c r="Z1116">
        <v>1.94</v>
      </c>
    </row>
    <row r="1117" spans="1:26" hidden="1">
      <c r="B1117">
        <f t="shared" si="29"/>
        <v>0</v>
      </c>
      <c r="C1117" s="2" t="s">
        <v>10451</v>
      </c>
      <c r="D1117" s="2" t="s">
        <v>10452</v>
      </c>
      <c r="E1117" s="2" t="s">
        <v>10453</v>
      </c>
      <c r="F1117">
        <v>3.1</v>
      </c>
      <c r="G1117" s="2" t="s">
        <v>10454</v>
      </c>
      <c r="H1117" s="2" t="s">
        <v>10455</v>
      </c>
      <c r="I1117">
        <v>4.82</v>
      </c>
      <c r="J1117">
        <v>5.01</v>
      </c>
      <c r="K1117" s="2" t="s">
        <v>2946</v>
      </c>
      <c r="N1117">
        <v>100</v>
      </c>
      <c r="O1117" s="2" t="s">
        <v>3</v>
      </c>
      <c r="P1117" s="2" t="s">
        <v>3</v>
      </c>
      <c r="Q1117" s="2" t="s">
        <v>4</v>
      </c>
      <c r="R1117" s="1">
        <v>39868</v>
      </c>
      <c r="S1117" s="2" t="s">
        <v>11</v>
      </c>
      <c r="T1117" s="2" t="s">
        <v>392</v>
      </c>
      <c r="U1117" s="2" t="s">
        <v>7</v>
      </c>
      <c r="V1117" s="2" t="s">
        <v>6</v>
      </c>
      <c r="W1117">
        <v>1.95</v>
      </c>
      <c r="X1117">
        <v>187.77</v>
      </c>
      <c r="Y1117">
        <v>2.13</v>
      </c>
      <c r="Z1117">
        <v>249.44</v>
      </c>
    </row>
    <row r="1118" spans="1:26" hidden="1">
      <c r="A1118">
        <f>IF(S1118=T1118,1,0)</f>
        <v>1</v>
      </c>
      <c r="B1118">
        <f t="shared" si="29"/>
        <v>1</v>
      </c>
      <c r="C1118" s="2" t="s">
        <v>10456</v>
      </c>
      <c r="D1118" s="2" t="s">
        <v>2796</v>
      </c>
      <c r="E1118" s="2" t="s">
        <v>5164</v>
      </c>
      <c r="F1118">
        <v>58.97</v>
      </c>
      <c r="G1118" s="2" t="s">
        <v>10457</v>
      </c>
      <c r="H1118" s="2" t="s">
        <v>10834</v>
      </c>
      <c r="I1118">
        <v>5.81</v>
      </c>
      <c r="J1118">
        <v>5.74</v>
      </c>
      <c r="K1118" s="2" t="s">
        <v>10458</v>
      </c>
      <c r="L1118">
        <v>2.39</v>
      </c>
      <c r="M1118">
        <v>3.89</v>
      </c>
      <c r="N1118">
        <v>100</v>
      </c>
      <c r="O1118" s="2" t="s">
        <v>3</v>
      </c>
      <c r="P1118" s="2" t="s">
        <v>3</v>
      </c>
      <c r="Q1118" s="2" t="s">
        <v>4</v>
      </c>
      <c r="R1118" s="1">
        <v>39867</v>
      </c>
      <c r="S1118" s="2" t="s">
        <v>109</v>
      </c>
      <c r="T1118" s="2" t="s">
        <v>109</v>
      </c>
      <c r="U1118" s="2" t="s">
        <v>110</v>
      </c>
      <c r="V1118" s="2" t="s">
        <v>110</v>
      </c>
      <c r="W1118">
        <v>36.450000000000003</v>
      </c>
      <c r="X1118">
        <v>119.53</v>
      </c>
      <c r="Y1118">
        <v>50.79</v>
      </c>
      <c r="Z1118">
        <v>342.51</v>
      </c>
    </row>
    <row r="1119" spans="1:26" hidden="1">
      <c r="A1119">
        <f>IF(S1119=T1119,1,0)</f>
        <v>1</v>
      </c>
      <c r="B1119">
        <f t="shared" si="29"/>
        <v>1</v>
      </c>
      <c r="C1119" s="2" t="s">
        <v>10459</v>
      </c>
      <c r="D1119" s="2" t="s">
        <v>10460</v>
      </c>
      <c r="E1119" s="2" t="s">
        <v>1873</v>
      </c>
      <c r="G1119" s="2" t="s">
        <v>10461</v>
      </c>
      <c r="H1119" s="2" t="s">
        <v>10462</v>
      </c>
      <c r="I1119">
        <v>44.39</v>
      </c>
      <c r="J1119">
        <v>43.91</v>
      </c>
      <c r="K1119" s="2" t="s">
        <v>2946</v>
      </c>
      <c r="N1119">
        <v>100</v>
      </c>
      <c r="O1119" s="2" t="s">
        <v>3</v>
      </c>
      <c r="P1119" s="2" t="s">
        <v>3</v>
      </c>
      <c r="Q1119" s="2" t="s">
        <v>4</v>
      </c>
      <c r="R1119" s="1">
        <v>39269</v>
      </c>
      <c r="S1119" s="2" t="s">
        <v>264</v>
      </c>
      <c r="T1119" s="2" t="s">
        <v>264</v>
      </c>
      <c r="U1119" s="2" t="s">
        <v>266</v>
      </c>
      <c r="V1119" s="2" t="s">
        <v>266</v>
      </c>
      <c r="W1119">
        <v>14.18</v>
      </c>
      <c r="X1119">
        <v>855.86</v>
      </c>
      <c r="Y1119">
        <v>10.59</v>
      </c>
      <c r="Z1119" s="3">
        <v>1415.18</v>
      </c>
    </row>
    <row r="1120" spans="1:26" hidden="1">
      <c r="A1120">
        <f>IF(S1120=T1120,1,0)</f>
        <v>1</v>
      </c>
      <c r="B1120">
        <f t="shared" si="29"/>
        <v>1</v>
      </c>
      <c r="C1120" s="2" t="s">
        <v>10463</v>
      </c>
      <c r="D1120" s="2" t="s">
        <v>10464</v>
      </c>
      <c r="E1120" s="2" t="s">
        <v>10465</v>
      </c>
      <c r="G1120" s="2" t="s">
        <v>10466</v>
      </c>
      <c r="H1120" s="2" t="s">
        <v>10467</v>
      </c>
      <c r="I1120">
        <v>0.14000000000000001</v>
      </c>
      <c r="J1120">
        <v>0.14000000000000001</v>
      </c>
      <c r="K1120" s="2" t="s">
        <v>2946</v>
      </c>
      <c r="N1120">
        <v>100</v>
      </c>
      <c r="O1120" s="2" t="s">
        <v>3</v>
      </c>
      <c r="P1120" s="2" t="s">
        <v>3</v>
      </c>
      <c r="Q1120" s="2" t="s">
        <v>4</v>
      </c>
      <c r="R1120" s="1">
        <v>39850</v>
      </c>
      <c r="S1120" s="2" t="s">
        <v>654</v>
      </c>
      <c r="T1120" s="2" t="s">
        <v>654</v>
      </c>
      <c r="U1120" s="2" t="s">
        <v>38</v>
      </c>
      <c r="V1120" s="2" t="s">
        <v>38</v>
      </c>
      <c r="W1120">
        <v>1.1499999999999999</v>
      </c>
      <c r="X1120">
        <v>1.1499999999999999</v>
      </c>
      <c r="Y1120">
        <v>0.18</v>
      </c>
      <c r="Z1120">
        <v>0.18</v>
      </c>
    </row>
    <row r="1121" spans="1:26" hidden="1">
      <c r="B1121">
        <f t="shared" si="29"/>
        <v>0</v>
      </c>
      <c r="C1121" s="2" t="s">
        <v>10468</v>
      </c>
      <c r="D1121" s="2" t="s">
        <v>10469</v>
      </c>
      <c r="E1121" s="2" t="s">
        <v>455</v>
      </c>
      <c r="F1121">
        <v>14.05</v>
      </c>
      <c r="G1121" s="2" t="s">
        <v>10470</v>
      </c>
      <c r="H1121" s="2" t="s">
        <v>10471</v>
      </c>
      <c r="I1121">
        <v>8.7100000000000009</v>
      </c>
      <c r="J1121">
        <v>8.3000000000000007</v>
      </c>
      <c r="K1121" s="2" t="s">
        <v>2946</v>
      </c>
      <c r="N1121">
        <v>100</v>
      </c>
      <c r="O1121" s="2" t="s">
        <v>3</v>
      </c>
      <c r="P1121" s="2" t="s">
        <v>3</v>
      </c>
      <c r="Q1121" s="2" t="s">
        <v>4</v>
      </c>
      <c r="R1121" s="1">
        <v>39853</v>
      </c>
      <c r="S1121" s="2" t="s">
        <v>10472</v>
      </c>
      <c r="T1121" s="2" t="s">
        <v>456</v>
      </c>
      <c r="U1121" s="2" t="s">
        <v>303</v>
      </c>
      <c r="V1121" s="2" t="s">
        <v>304</v>
      </c>
      <c r="W1121">
        <v>10.1</v>
      </c>
      <c r="X1121">
        <v>44.46</v>
      </c>
      <c r="Y1121">
        <v>2</v>
      </c>
      <c r="Z1121">
        <v>34.659999999999997</v>
      </c>
    </row>
    <row r="1122" spans="1:26" hidden="1">
      <c r="A1122">
        <f>IF(S1122=T1122,1,0)</f>
        <v>0</v>
      </c>
      <c r="B1122">
        <f t="shared" si="29"/>
        <v>1</v>
      </c>
      <c r="C1122" s="2" t="s">
        <v>10473</v>
      </c>
      <c r="D1122" s="2" t="s">
        <v>10474</v>
      </c>
      <c r="E1122" s="2" t="s">
        <v>548</v>
      </c>
      <c r="G1122" s="2" t="s">
        <v>10475</v>
      </c>
      <c r="H1122" s="2" t="s">
        <v>10476</v>
      </c>
      <c r="I1122">
        <v>4.2</v>
      </c>
      <c r="J1122">
        <v>4.6399999999999997</v>
      </c>
      <c r="K1122" s="2" t="s">
        <v>2946</v>
      </c>
      <c r="L1122">
        <v>0.05</v>
      </c>
      <c r="M1122">
        <v>0.01</v>
      </c>
      <c r="N1122">
        <v>100</v>
      </c>
      <c r="O1122" s="2" t="s">
        <v>3</v>
      </c>
      <c r="P1122" s="2" t="s">
        <v>3</v>
      </c>
      <c r="Q1122" s="2" t="s">
        <v>4</v>
      </c>
      <c r="R1122" s="1">
        <v>39850</v>
      </c>
      <c r="S1122" s="2" t="s">
        <v>297</v>
      </c>
      <c r="T1122" s="2" t="s">
        <v>65</v>
      </c>
      <c r="U1122" s="2" t="s">
        <v>66</v>
      </c>
      <c r="V1122" s="2" t="s">
        <v>66</v>
      </c>
      <c r="W1122">
        <v>22.44</v>
      </c>
      <c r="X1122" s="3">
        <v>9657.92</v>
      </c>
      <c r="Y1122">
        <v>394.8</v>
      </c>
      <c r="Z1122" s="3">
        <v>146247.81</v>
      </c>
    </row>
    <row r="1123" spans="1:26" hidden="1">
      <c r="B1123">
        <f t="shared" si="29"/>
        <v>0</v>
      </c>
      <c r="C1123" s="2" t="s">
        <v>10477</v>
      </c>
      <c r="D1123" s="2" t="s">
        <v>10478</v>
      </c>
      <c r="E1123" s="2" t="s">
        <v>10479</v>
      </c>
      <c r="F1123">
        <v>12</v>
      </c>
      <c r="G1123" s="2" t="s">
        <v>10480</v>
      </c>
      <c r="H1123" s="2" t="s">
        <v>10481</v>
      </c>
      <c r="I1123">
        <v>5.42</v>
      </c>
      <c r="J1123">
        <v>5.44</v>
      </c>
      <c r="K1123" s="2" t="s">
        <v>2946</v>
      </c>
      <c r="N1123">
        <v>100</v>
      </c>
      <c r="O1123" s="2" t="s">
        <v>3</v>
      </c>
      <c r="P1123" s="2" t="s">
        <v>3</v>
      </c>
      <c r="Q1123" s="2" t="s">
        <v>4</v>
      </c>
      <c r="R1123" s="1">
        <v>39850</v>
      </c>
      <c r="S1123" s="2" t="s">
        <v>5</v>
      </c>
      <c r="T1123" s="2" t="s">
        <v>54</v>
      </c>
      <c r="U1123" s="2" t="s">
        <v>85</v>
      </c>
      <c r="V1123" s="2" t="s">
        <v>55</v>
      </c>
      <c r="W1123">
        <v>5.36</v>
      </c>
      <c r="X1123">
        <v>751.7</v>
      </c>
      <c r="Y1123">
        <v>64.13</v>
      </c>
      <c r="Z1123">
        <v>642.79999999999995</v>
      </c>
    </row>
    <row r="1124" spans="1:26" hidden="1">
      <c r="B1124">
        <f t="shared" si="29"/>
        <v>0</v>
      </c>
      <c r="C1124" s="2" t="s">
        <v>10482</v>
      </c>
      <c r="D1124" s="2" t="s">
        <v>10483</v>
      </c>
      <c r="E1124" s="2" t="s">
        <v>10484</v>
      </c>
      <c r="F1124" s="3">
        <v>1127.47</v>
      </c>
      <c r="G1124" s="2" t="s">
        <v>10835</v>
      </c>
      <c r="H1124" s="2" t="s">
        <v>10836</v>
      </c>
      <c r="I1124">
        <v>4.99</v>
      </c>
      <c r="J1124">
        <v>5.22</v>
      </c>
      <c r="K1124" s="2" t="s">
        <v>10485</v>
      </c>
      <c r="L1124">
        <v>6.14</v>
      </c>
      <c r="M1124">
        <v>6.96</v>
      </c>
      <c r="N1124">
        <v>100</v>
      </c>
      <c r="O1124" s="2" t="s">
        <v>3</v>
      </c>
      <c r="P1124" s="2" t="s">
        <v>3</v>
      </c>
      <c r="Q1124" s="2" t="s">
        <v>4</v>
      </c>
      <c r="R1124" s="1">
        <v>39847</v>
      </c>
      <c r="S1124" s="2" t="s">
        <v>537</v>
      </c>
      <c r="T1124" s="2" t="s">
        <v>10486</v>
      </c>
      <c r="U1124" s="2" t="s">
        <v>166</v>
      </c>
      <c r="V1124" s="2" t="s">
        <v>433</v>
      </c>
      <c r="W1124" s="3">
        <v>1423.91</v>
      </c>
      <c r="X1124" s="3">
        <v>4181.0200000000004</v>
      </c>
      <c r="Y1124" s="3">
        <v>2731.21</v>
      </c>
      <c r="Z1124" s="3">
        <v>2341.7600000000002</v>
      </c>
    </row>
    <row r="1125" spans="1:26" hidden="1">
      <c r="A1125">
        <f>IF(S1125=T1125,1,0)</f>
        <v>0</v>
      </c>
      <c r="B1125">
        <f t="shared" si="29"/>
        <v>1</v>
      </c>
      <c r="C1125" s="2" t="s">
        <v>10487</v>
      </c>
      <c r="D1125" s="2" t="s">
        <v>10488</v>
      </c>
      <c r="E1125" s="2" t="s">
        <v>10489</v>
      </c>
      <c r="G1125" s="2" t="s">
        <v>10490</v>
      </c>
      <c r="H1125" s="2" t="s">
        <v>10491</v>
      </c>
      <c r="K1125" s="2" t="s">
        <v>2946</v>
      </c>
      <c r="N1125">
        <v>100</v>
      </c>
      <c r="O1125" s="2" t="s">
        <v>3</v>
      </c>
      <c r="P1125" s="2" t="s">
        <v>3</v>
      </c>
      <c r="Q1125" s="2" t="s">
        <v>4</v>
      </c>
      <c r="R1125" s="1">
        <v>39843</v>
      </c>
      <c r="S1125" s="2" t="s">
        <v>64</v>
      </c>
      <c r="T1125" s="2" t="s">
        <v>65</v>
      </c>
      <c r="U1125" s="2" t="s">
        <v>66</v>
      </c>
      <c r="V1125" s="2" t="s">
        <v>66</v>
      </c>
      <c r="W1125">
        <v>7.53</v>
      </c>
      <c r="X1125">
        <v>21.08</v>
      </c>
      <c r="Y1125">
        <v>363.29</v>
      </c>
      <c r="Z1125">
        <v>315.85000000000002</v>
      </c>
    </row>
    <row r="1126" spans="1:26" hidden="1">
      <c r="B1126">
        <f t="shared" si="29"/>
        <v>0</v>
      </c>
      <c r="C1126" s="2" t="s">
        <v>10492</v>
      </c>
      <c r="D1126" s="2" t="s">
        <v>10493</v>
      </c>
      <c r="E1126" s="2" t="s">
        <v>10494</v>
      </c>
      <c r="F1126">
        <v>65.599999999999994</v>
      </c>
      <c r="G1126" s="2" t="s">
        <v>10495</v>
      </c>
      <c r="H1126" s="2" t="s">
        <v>10496</v>
      </c>
      <c r="I1126">
        <v>16.98</v>
      </c>
      <c r="J1126">
        <v>16.170000000000002</v>
      </c>
      <c r="K1126" s="2" t="s">
        <v>10497</v>
      </c>
      <c r="L1126">
        <v>1.25</v>
      </c>
      <c r="M1126">
        <v>1.28</v>
      </c>
      <c r="N1126">
        <v>100</v>
      </c>
      <c r="O1126" s="2" t="s">
        <v>3</v>
      </c>
      <c r="P1126" s="2" t="s">
        <v>3</v>
      </c>
      <c r="Q1126" s="2" t="s">
        <v>4</v>
      </c>
      <c r="R1126" s="1">
        <v>39846</v>
      </c>
      <c r="S1126" s="2" t="s">
        <v>23</v>
      </c>
      <c r="T1126" s="2" t="s">
        <v>2044</v>
      </c>
      <c r="U1126" s="2" t="s">
        <v>24</v>
      </c>
      <c r="V1126" s="2" t="s">
        <v>44</v>
      </c>
      <c r="W1126">
        <v>170.52</v>
      </c>
      <c r="X1126">
        <v>536.66</v>
      </c>
      <c r="Y1126">
        <v>81.8</v>
      </c>
      <c r="Z1126">
        <v>546.12</v>
      </c>
    </row>
    <row r="1127" spans="1:26" hidden="1">
      <c r="B1127">
        <f t="shared" si="29"/>
        <v>0</v>
      </c>
      <c r="C1127" s="2" t="s">
        <v>10498</v>
      </c>
      <c r="D1127" s="2" t="s">
        <v>10499</v>
      </c>
      <c r="E1127" s="2" t="s">
        <v>10494</v>
      </c>
      <c r="F1127">
        <v>132.5</v>
      </c>
      <c r="G1127" s="2" t="s">
        <v>10500</v>
      </c>
      <c r="H1127" s="2" t="s">
        <v>10501</v>
      </c>
      <c r="I1127">
        <v>16.98</v>
      </c>
      <c r="J1127">
        <v>16.170000000000002</v>
      </c>
      <c r="K1127" s="2" t="s">
        <v>2946</v>
      </c>
      <c r="N1127">
        <v>100</v>
      </c>
      <c r="O1127" s="2" t="s">
        <v>3</v>
      </c>
      <c r="P1127" s="2" t="s">
        <v>3</v>
      </c>
      <c r="Q1127" s="2" t="s">
        <v>4</v>
      </c>
      <c r="R1127" s="1">
        <v>39846</v>
      </c>
      <c r="S1127" s="2" t="s">
        <v>2038</v>
      </c>
      <c r="T1127" s="2" t="s">
        <v>2044</v>
      </c>
      <c r="U1127" s="2" t="s">
        <v>103</v>
      </c>
      <c r="V1127" s="2" t="s">
        <v>44</v>
      </c>
      <c r="W1127">
        <v>90.42</v>
      </c>
      <c r="X1127">
        <v>536.66</v>
      </c>
      <c r="Y1127">
        <v>71.38</v>
      </c>
      <c r="Z1127">
        <v>546.12</v>
      </c>
    </row>
    <row r="1128" spans="1:26" hidden="1">
      <c r="A1128">
        <f>IF(S1128=T1128,1,0)</f>
        <v>1</v>
      </c>
      <c r="B1128">
        <f t="shared" si="29"/>
        <v>1</v>
      </c>
      <c r="C1128" s="2" t="s">
        <v>10502</v>
      </c>
      <c r="D1128" s="2" t="s">
        <v>10503</v>
      </c>
      <c r="E1128" s="2" t="s">
        <v>1143</v>
      </c>
      <c r="F1128">
        <v>50.59</v>
      </c>
      <c r="G1128" s="2" t="s">
        <v>10504</v>
      </c>
      <c r="H1128" s="2" t="s">
        <v>10505</v>
      </c>
      <c r="I1128">
        <v>7.18</v>
      </c>
      <c r="J1128">
        <v>7.55</v>
      </c>
      <c r="K1128" s="2" t="s">
        <v>2946</v>
      </c>
      <c r="N1128">
        <v>100</v>
      </c>
      <c r="O1128" s="2" t="s">
        <v>3</v>
      </c>
      <c r="P1128" s="2" t="s">
        <v>3</v>
      </c>
      <c r="Q1128" s="2" t="s">
        <v>4</v>
      </c>
      <c r="R1128" s="1">
        <v>39842</v>
      </c>
      <c r="S1128" s="2" t="s">
        <v>370</v>
      </c>
      <c r="T1128" s="2" t="s">
        <v>370</v>
      </c>
      <c r="U1128" s="2" t="s">
        <v>91</v>
      </c>
      <c r="V1128" s="2" t="s">
        <v>91</v>
      </c>
      <c r="W1128">
        <v>86.8</v>
      </c>
      <c r="X1128">
        <v>173.72</v>
      </c>
      <c r="Y1128">
        <v>39.380000000000003</v>
      </c>
      <c r="Z1128">
        <v>103.52</v>
      </c>
    </row>
    <row r="1129" spans="1:26" hidden="1">
      <c r="A1129">
        <f>IF(S1129=T1129,1,0)</f>
        <v>1</v>
      </c>
      <c r="B1129">
        <f t="shared" si="29"/>
        <v>1</v>
      </c>
      <c r="C1129" s="2" t="s">
        <v>10506</v>
      </c>
      <c r="D1129" s="2" t="s">
        <v>10507</v>
      </c>
      <c r="E1129" s="2" t="s">
        <v>10508</v>
      </c>
      <c r="F1129">
        <v>33.659999999999997</v>
      </c>
      <c r="G1129" s="2" t="s">
        <v>10837</v>
      </c>
      <c r="H1129" s="2" t="s">
        <v>10838</v>
      </c>
      <c r="I1129">
        <v>0.4</v>
      </c>
      <c r="J1129">
        <v>0.37</v>
      </c>
      <c r="K1129" s="2" t="s">
        <v>10509</v>
      </c>
      <c r="L1129">
        <v>1.3</v>
      </c>
      <c r="M1129">
        <v>1.84</v>
      </c>
      <c r="N1129">
        <v>100</v>
      </c>
      <c r="O1129" s="2" t="s">
        <v>3</v>
      </c>
      <c r="P1129" s="2" t="s">
        <v>3</v>
      </c>
      <c r="Q1129" s="2" t="s">
        <v>4</v>
      </c>
      <c r="R1129" s="1">
        <v>39840</v>
      </c>
      <c r="S1129" s="2" t="s">
        <v>109</v>
      </c>
      <c r="T1129" s="2" t="s">
        <v>109</v>
      </c>
      <c r="U1129" s="2" t="s">
        <v>55</v>
      </c>
      <c r="V1129" s="2" t="s">
        <v>55</v>
      </c>
      <c r="W1129">
        <v>184.65</v>
      </c>
      <c r="X1129">
        <v>238.99</v>
      </c>
      <c r="Y1129">
        <v>106.12</v>
      </c>
      <c r="Z1129">
        <v>180.09</v>
      </c>
    </row>
    <row r="1130" spans="1:26" hidden="1">
      <c r="A1130">
        <f>IF(S1130=T1130,1,0)</f>
        <v>1</v>
      </c>
      <c r="B1130">
        <f t="shared" si="29"/>
        <v>1</v>
      </c>
      <c r="C1130" s="2" t="s">
        <v>10510</v>
      </c>
      <c r="D1130" s="2" t="s">
        <v>10511</v>
      </c>
      <c r="E1130" s="2" t="s">
        <v>1014</v>
      </c>
      <c r="F1130" s="3">
        <v>67285.7</v>
      </c>
      <c r="G1130" s="2" t="s">
        <v>10839</v>
      </c>
      <c r="H1130" s="2" t="s">
        <v>10840</v>
      </c>
      <c r="I1130">
        <v>15.65</v>
      </c>
      <c r="J1130">
        <v>15.82</v>
      </c>
      <c r="K1130" s="2" t="s">
        <v>10512</v>
      </c>
      <c r="L1130">
        <v>43.74</v>
      </c>
      <c r="M1130">
        <v>43.39</v>
      </c>
      <c r="N1130">
        <v>100</v>
      </c>
      <c r="O1130" s="2" t="s">
        <v>3</v>
      </c>
      <c r="P1130" s="2" t="s">
        <v>3</v>
      </c>
      <c r="Q1130" s="2" t="s">
        <v>4</v>
      </c>
      <c r="R1130" s="1">
        <v>39839</v>
      </c>
      <c r="S1130" s="2" t="s">
        <v>99</v>
      </c>
      <c r="T1130" s="2" t="s">
        <v>99</v>
      </c>
      <c r="U1130" s="2" t="s">
        <v>145</v>
      </c>
      <c r="V1130" s="2" t="s">
        <v>145</v>
      </c>
      <c r="W1130" s="3">
        <v>22833.91</v>
      </c>
      <c r="X1130" s="3">
        <v>48296</v>
      </c>
      <c r="Y1130" s="3">
        <v>41961.16</v>
      </c>
      <c r="Z1130" s="3">
        <v>109892</v>
      </c>
    </row>
    <row r="1131" spans="1:26" hidden="1">
      <c r="A1131">
        <f>IF(S1131=T1131,1,0)</f>
        <v>0</v>
      </c>
      <c r="B1131">
        <f t="shared" si="29"/>
        <v>1</v>
      </c>
      <c r="C1131" s="2" t="s">
        <v>10513</v>
      </c>
      <c r="D1131" s="2" t="s">
        <v>10514</v>
      </c>
      <c r="E1131" s="2" t="s">
        <v>1949</v>
      </c>
      <c r="F1131">
        <v>9.5</v>
      </c>
      <c r="G1131" s="2" t="s">
        <v>10515</v>
      </c>
      <c r="H1131" s="2" t="s">
        <v>10516</v>
      </c>
      <c r="I1131">
        <v>5.32</v>
      </c>
      <c r="J1131">
        <v>5.79</v>
      </c>
      <c r="K1131" s="2" t="s">
        <v>2946</v>
      </c>
      <c r="N1131">
        <v>100</v>
      </c>
      <c r="O1131" s="2" t="s">
        <v>3</v>
      </c>
      <c r="P1131" s="2" t="s">
        <v>3</v>
      </c>
      <c r="Q1131" s="2" t="s">
        <v>4</v>
      </c>
      <c r="R1131" s="1">
        <v>39833</v>
      </c>
      <c r="S1131" s="2" t="s">
        <v>11</v>
      </c>
      <c r="T1131" s="2" t="s">
        <v>161</v>
      </c>
      <c r="U1131" s="2" t="s">
        <v>7</v>
      </c>
      <c r="V1131" s="2" t="s">
        <v>7</v>
      </c>
      <c r="W1131">
        <v>7.52</v>
      </c>
      <c r="X1131">
        <v>123.12</v>
      </c>
      <c r="Y1131">
        <v>6.76</v>
      </c>
      <c r="Z1131">
        <v>135.44</v>
      </c>
    </row>
    <row r="1132" spans="1:26" hidden="1">
      <c r="A1132">
        <f>IF(S1132=T1132,1,0)</f>
        <v>1</v>
      </c>
      <c r="B1132">
        <f t="shared" si="29"/>
        <v>1</v>
      </c>
      <c r="C1132" s="2" t="s">
        <v>10517</v>
      </c>
      <c r="D1132" s="2" t="s">
        <v>1296</v>
      </c>
      <c r="E1132" s="2" t="s">
        <v>10518</v>
      </c>
      <c r="F1132" s="3">
        <v>4067.19</v>
      </c>
      <c r="G1132" s="2" t="s">
        <v>10519</v>
      </c>
      <c r="H1132" s="2" t="s">
        <v>10841</v>
      </c>
      <c r="I1132">
        <v>47.23</v>
      </c>
      <c r="J1132">
        <v>48.52</v>
      </c>
      <c r="K1132" s="2" t="s">
        <v>10520</v>
      </c>
      <c r="L1132">
        <v>16.29</v>
      </c>
      <c r="M1132">
        <v>20.49</v>
      </c>
      <c r="N1132">
        <v>85.67</v>
      </c>
      <c r="O1132" s="2" t="s">
        <v>3</v>
      </c>
      <c r="P1132" s="2" t="s">
        <v>3</v>
      </c>
      <c r="Q1132" s="2" t="s">
        <v>4</v>
      </c>
      <c r="R1132" s="1">
        <v>39828</v>
      </c>
      <c r="S1132" s="2" t="s">
        <v>1176</v>
      </c>
      <c r="T1132" s="2" t="s">
        <v>1176</v>
      </c>
      <c r="U1132" s="2" t="s">
        <v>1178</v>
      </c>
      <c r="V1132" s="2" t="s">
        <v>1178</v>
      </c>
      <c r="W1132" s="3">
        <v>1581.43</v>
      </c>
      <c r="X1132" s="3">
        <v>2608.4</v>
      </c>
      <c r="Y1132" s="3">
        <v>1599.74</v>
      </c>
      <c r="Z1132" s="3">
        <v>2494.9</v>
      </c>
    </row>
    <row r="1133" spans="1:26" hidden="1">
      <c r="B1133">
        <f t="shared" si="29"/>
        <v>0</v>
      </c>
      <c r="C1133" s="2" t="s">
        <v>10521</v>
      </c>
      <c r="D1133" s="2" t="s">
        <v>9641</v>
      </c>
      <c r="E1133" s="2" t="s">
        <v>10522</v>
      </c>
      <c r="F1133">
        <v>22.5</v>
      </c>
      <c r="G1133" s="2" t="s">
        <v>10523</v>
      </c>
      <c r="H1133" s="2" t="s">
        <v>10524</v>
      </c>
      <c r="I1133">
        <v>0.15</v>
      </c>
      <c r="J1133">
        <v>0.15</v>
      </c>
      <c r="K1133" s="2" t="s">
        <v>2946</v>
      </c>
      <c r="L1133">
        <v>0.15</v>
      </c>
      <c r="M1133">
        <v>0.15</v>
      </c>
      <c r="N1133">
        <v>100</v>
      </c>
      <c r="O1133" s="2" t="s">
        <v>3</v>
      </c>
      <c r="P1133" s="2" t="s">
        <v>3</v>
      </c>
      <c r="Q1133" s="2" t="s">
        <v>4</v>
      </c>
      <c r="R1133" s="1">
        <v>39828</v>
      </c>
      <c r="S1133" s="2" t="s">
        <v>334</v>
      </c>
      <c r="T1133" s="2" t="s">
        <v>334</v>
      </c>
      <c r="U1133" s="2" t="s">
        <v>335</v>
      </c>
      <c r="V1133" s="2" t="s">
        <v>120</v>
      </c>
      <c r="W1133">
        <v>3.76</v>
      </c>
      <c r="X1133">
        <v>3.76</v>
      </c>
      <c r="Y1133">
        <v>0.8</v>
      </c>
      <c r="Z1133">
        <v>0.8</v>
      </c>
    </row>
    <row r="1134" spans="1:26" hidden="1">
      <c r="B1134">
        <f t="shared" si="29"/>
        <v>0</v>
      </c>
      <c r="C1134" s="2" t="s">
        <v>10525</v>
      </c>
      <c r="D1134" s="2" t="s">
        <v>10526</v>
      </c>
      <c r="E1134" s="2" t="s">
        <v>10527</v>
      </c>
      <c r="F1134">
        <v>5.75</v>
      </c>
      <c r="G1134" s="2" t="s">
        <v>10528</v>
      </c>
      <c r="H1134" s="2" t="s">
        <v>10529</v>
      </c>
      <c r="I1134">
        <v>6.33</v>
      </c>
      <c r="J1134">
        <v>6.17</v>
      </c>
      <c r="K1134" s="2" t="s">
        <v>2946</v>
      </c>
      <c r="N1134">
        <v>100</v>
      </c>
      <c r="O1134" s="2" t="s">
        <v>3</v>
      </c>
      <c r="P1134" s="2" t="s">
        <v>3</v>
      </c>
      <c r="Q1134" s="2" t="s">
        <v>4</v>
      </c>
      <c r="R1134" s="1">
        <v>39825</v>
      </c>
      <c r="S1134" s="2" t="s">
        <v>742</v>
      </c>
      <c r="T1134" s="2" t="s">
        <v>1326</v>
      </c>
      <c r="U1134" s="2" t="s">
        <v>94</v>
      </c>
      <c r="V1134" s="2" t="s">
        <v>179</v>
      </c>
      <c r="W1134">
        <v>47.02</v>
      </c>
      <c r="X1134">
        <v>54.06</v>
      </c>
      <c r="Y1134">
        <v>11.92</v>
      </c>
      <c r="Z1134">
        <v>138.01</v>
      </c>
    </row>
    <row r="1135" spans="1:26" hidden="1">
      <c r="A1135">
        <f>IF(S1135=T1135,1,0)</f>
        <v>1</v>
      </c>
      <c r="B1135">
        <f t="shared" si="29"/>
        <v>1</v>
      </c>
      <c r="C1135" s="2" t="s">
        <v>10530</v>
      </c>
      <c r="D1135" s="2" t="s">
        <v>10531</v>
      </c>
      <c r="E1135" s="2" t="s">
        <v>10532</v>
      </c>
      <c r="F1135">
        <v>0.4</v>
      </c>
      <c r="G1135" s="2" t="s">
        <v>10533</v>
      </c>
      <c r="H1135" s="2" t="s">
        <v>10534</v>
      </c>
      <c r="I1135">
        <v>0</v>
      </c>
      <c r="J1135">
        <v>0</v>
      </c>
      <c r="K1135" s="2" t="s">
        <v>2946</v>
      </c>
      <c r="N1135">
        <v>100</v>
      </c>
      <c r="O1135" s="2" t="s">
        <v>3</v>
      </c>
      <c r="P1135" s="2" t="s">
        <v>3</v>
      </c>
      <c r="Q1135" s="2" t="s">
        <v>4</v>
      </c>
      <c r="R1135" s="1">
        <v>39825</v>
      </c>
      <c r="S1135" s="2" t="s">
        <v>12</v>
      </c>
      <c r="T1135" s="2" t="s">
        <v>12</v>
      </c>
      <c r="U1135" s="2" t="s">
        <v>7</v>
      </c>
      <c r="V1135" s="2" t="s">
        <v>7</v>
      </c>
      <c r="W1135">
        <v>0.03</v>
      </c>
      <c r="X1135">
        <v>0.03</v>
      </c>
      <c r="Y1135">
        <v>0.9</v>
      </c>
      <c r="Z1135">
        <v>0.9</v>
      </c>
    </row>
    <row r="1136" spans="1:26" hidden="1">
      <c r="B1136">
        <f t="shared" si="29"/>
        <v>0</v>
      </c>
      <c r="C1136" s="2" t="s">
        <v>10535</v>
      </c>
      <c r="D1136" s="2" t="s">
        <v>1220</v>
      </c>
      <c r="E1136" s="2" t="s">
        <v>182</v>
      </c>
      <c r="F1136" s="3">
        <v>1377.74</v>
      </c>
      <c r="G1136" s="2" t="s">
        <v>10842</v>
      </c>
      <c r="H1136" s="2" t="s">
        <v>10536</v>
      </c>
      <c r="I1136">
        <v>50.06</v>
      </c>
      <c r="J1136">
        <v>50.06</v>
      </c>
      <c r="K1136" s="2" t="s">
        <v>3496</v>
      </c>
      <c r="L1136">
        <v>21.5</v>
      </c>
      <c r="M1136">
        <v>21.54</v>
      </c>
      <c r="N1136">
        <v>100</v>
      </c>
      <c r="O1136" s="2" t="s">
        <v>3</v>
      </c>
      <c r="P1136" s="2" t="s">
        <v>3</v>
      </c>
      <c r="Q1136" s="2" t="s">
        <v>4</v>
      </c>
      <c r="R1136" s="1">
        <v>39825</v>
      </c>
      <c r="S1136" s="2" t="s">
        <v>144</v>
      </c>
      <c r="T1136" s="2" t="s">
        <v>99</v>
      </c>
      <c r="U1136" s="2" t="s">
        <v>25</v>
      </c>
      <c r="V1136" s="2" t="s">
        <v>145</v>
      </c>
      <c r="W1136" s="3">
        <v>1185.04</v>
      </c>
      <c r="X1136" s="3">
        <v>29527.55</v>
      </c>
      <c r="Y1136" s="3">
        <v>2519.33</v>
      </c>
      <c r="Z1136" s="3">
        <v>40473.93</v>
      </c>
    </row>
    <row r="1137" spans="1:26" hidden="1">
      <c r="B1137">
        <f t="shared" si="29"/>
        <v>0</v>
      </c>
      <c r="C1137" s="2" t="s">
        <v>10537</v>
      </c>
      <c r="D1137" s="2" t="s">
        <v>10538</v>
      </c>
      <c r="E1137" s="2" t="s">
        <v>10539</v>
      </c>
      <c r="F1137">
        <v>8</v>
      </c>
      <c r="G1137" s="2" t="s">
        <v>10540</v>
      </c>
      <c r="H1137" s="2" t="s">
        <v>10541</v>
      </c>
      <c r="I1137">
        <v>0.2</v>
      </c>
      <c r="J1137">
        <v>0.28000000000000003</v>
      </c>
      <c r="K1137" s="2" t="s">
        <v>2946</v>
      </c>
      <c r="N1137">
        <v>100</v>
      </c>
      <c r="O1137" s="2" t="s">
        <v>3</v>
      </c>
      <c r="P1137" s="2" t="s">
        <v>3</v>
      </c>
      <c r="Q1137" s="2" t="s">
        <v>4</v>
      </c>
      <c r="R1137" s="1">
        <v>39820</v>
      </c>
      <c r="S1137" s="2" t="s">
        <v>10542</v>
      </c>
      <c r="T1137" s="2" t="s">
        <v>170</v>
      </c>
      <c r="U1137" s="2" t="s">
        <v>303</v>
      </c>
      <c r="V1137" s="2" t="s">
        <v>100</v>
      </c>
      <c r="W1137">
        <v>17.14</v>
      </c>
      <c r="X1137">
        <v>0.1</v>
      </c>
      <c r="Y1137">
        <v>2.21</v>
      </c>
      <c r="Z1137">
        <v>6.2</v>
      </c>
    </row>
    <row r="1138" spans="1:26" hidden="1">
      <c r="B1138">
        <f t="shared" si="29"/>
        <v>0</v>
      </c>
      <c r="C1138" s="2" t="s">
        <v>10543</v>
      </c>
      <c r="D1138" s="2" t="s">
        <v>10544</v>
      </c>
      <c r="E1138" s="2" t="s">
        <v>10545</v>
      </c>
      <c r="F1138">
        <v>578.88</v>
      </c>
      <c r="G1138" s="2" t="s">
        <v>10843</v>
      </c>
      <c r="H1138" s="2" t="s">
        <v>10546</v>
      </c>
      <c r="I1138">
        <v>13.4</v>
      </c>
      <c r="J1138">
        <v>13.06</v>
      </c>
      <c r="K1138" s="2" t="s">
        <v>10547</v>
      </c>
      <c r="L1138">
        <v>8.34</v>
      </c>
      <c r="M1138">
        <v>8.2200000000000006</v>
      </c>
      <c r="N1138">
        <v>100</v>
      </c>
      <c r="O1138" s="2" t="s">
        <v>3</v>
      </c>
      <c r="P1138" s="2" t="s">
        <v>3</v>
      </c>
      <c r="Q1138" s="2" t="s">
        <v>4</v>
      </c>
      <c r="R1138" s="1">
        <v>39821</v>
      </c>
      <c r="S1138" s="2" t="s">
        <v>298</v>
      </c>
      <c r="T1138" s="2" t="s">
        <v>234</v>
      </c>
      <c r="U1138" s="2" t="s">
        <v>211</v>
      </c>
      <c r="V1138" s="2" t="s">
        <v>236</v>
      </c>
      <c r="W1138">
        <v>371.81</v>
      </c>
      <c r="X1138" s="3">
        <v>2662.64</v>
      </c>
      <c r="Y1138">
        <v>510.34</v>
      </c>
      <c r="Z1138" s="3">
        <v>12471.04</v>
      </c>
    </row>
    <row r="1139" spans="1:26" hidden="1">
      <c r="B1139">
        <f t="shared" si="29"/>
        <v>0</v>
      </c>
      <c r="C1139" s="2" t="s">
        <v>10548</v>
      </c>
      <c r="D1139" s="2" t="s">
        <v>10549</v>
      </c>
      <c r="E1139" s="2" t="s">
        <v>2777</v>
      </c>
      <c r="F1139">
        <v>255</v>
      </c>
      <c r="G1139" s="2" t="s">
        <v>10550</v>
      </c>
      <c r="H1139" s="2" t="s">
        <v>10551</v>
      </c>
      <c r="I1139">
        <v>5.8</v>
      </c>
      <c r="J1139">
        <v>5.64</v>
      </c>
      <c r="K1139" s="2" t="s">
        <v>2946</v>
      </c>
      <c r="N1139">
        <v>100</v>
      </c>
      <c r="O1139" s="2" t="s">
        <v>3</v>
      </c>
      <c r="P1139" s="2" t="s">
        <v>3</v>
      </c>
      <c r="Q1139" s="2" t="s">
        <v>4</v>
      </c>
      <c r="R1139" s="1">
        <v>39818</v>
      </c>
      <c r="S1139" s="2" t="s">
        <v>5</v>
      </c>
      <c r="T1139" s="2" t="s">
        <v>742</v>
      </c>
      <c r="U1139" s="2" t="s">
        <v>85</v>
      </c>
      <c r="V1139" s="2" t="s">
        <v>94</v>
      </c>
      <c r="W1139">
        <v>0.09</v>
      </c>
      <c r="X1139" s="3">
        <v>1574.93</v>
      </c>
      <c r="Y1139">
        <v>0.49</v>
      </c>
      <c r="Z1139" s="3">
        <v>1732.31</v>
      </c>
    </row>
    <row r="1140" spans="1:26" hidden="1">
      <c r="B1140">
        <f t="shared" si="29"/>
        <v>0</v>
      </c>
      <c r="C1140" s="2" t="s">
        <v>10552</v>
      </c>
      <c r="D1140" s="2" t="s">
        <v>98</v>
      </c>
      <c r="E1140" s="2" t="s">
        <v>8953</v>
      </c>
      <c r="F1140">
        <v>591.59</v>
      </c>
      <c r="G1140" s="2" t="s">
        <v>10553</v>
      </c>
      <c r="H1140" s="2" t="s">
        <v>10844</v>
      </c>
      <c r="K1140" s="2" t="s">
        <v>10554</v>
      </c>
      <c r="L1140">
        <v>3.15</v>
      </c>
      <c r="M1140">
        <v>5.38</v>
      </c>
      <c r="N1140">
        <v>100</v>
      </c>
      <c r="O1140" s="2" t="s">
        <v>3</v>
      </c>
      <c r="P1140" s="2" t="s">
        <v>3</v>
      </c>
      <c r="Q1140" s="2" t="s">
        <v>4</v>
      </c>
      <c r="R1140" s="1">
        <v>39818</v>
      </c>
      <c r="S1140" s="2" t="s">
        <v>99</v>
      </c>
      <c r="T1140" s="2" t="s">
        <v>99</v>
      </c>
      <c r="U1140" s="2" t="s">
        <v>100</v>
      </c>
      <c r="V1140" s="2" t="s">
        <v>145</v>
      </c>
      <c r="W1140">
        <v>87.79</v>
      </c>
      <c r="X1140" s="3">
        <v>1260.54</v>
      </c>
      <c r="Y1140">
        <v>256.3</v>
      </c>
      <c r="Z1140" s="3">
        <v>1908.73</v>
      </c>
    </row>
    <row r="1141" spans="1:26" hidden="1">
      <c r="A1141">
        <f>IF(S1141=T1141,1,0)</f>
        <v>1</v>
      </c>
      <c r="B1141">
        <f t="shared" si="29"/>
        <v>1</v>
      </c>
      <c r="C1141" s="2" t="s">
        <v>10555</v>
      </c>
      <c r="D1141" s="2" t="s">
        <v>10556</v>
      </c>
      <c r="E1141" s="2" t="s">
        <v>10557</v>
      </c>
      <c r="F1141">
        <v>10.77</v>
      </c>
      <c r="G1141" s="2" t="s">
        <v>10558</v>
      </c>
      <c r="H1141" s="2" t="s">
        <v>10559</v>
      </c>
      <c r="I1141">
        <v>7.03</v>
      </c>
      <c r="J1141">
        <v>7.7</v>
      </c>
      <c r="K1141" s="2" t="s">
        <v>10560</v>
      </c>
      <c r="L1141">
        <v>2.5099999999999998</v>
      </c>
      <c r="M1141">
        <v>3.12</v>
      </c>
      <c r="N1141">
        <v>100</v>
      </c>
      <c r="O1141" s="2" t="s">
        <v>3</v>
      </c>
      <c r="P1141" s="2" t="s">
        <v>3</v>
      </c>
      <c r="Q1141" s="2" t="s">
        <v>4</v>
      </c>
      <c r="R1141" s="1">
        <v>39813</v>
      </c>
      <c r="S1141" s="2" t="s">
        <v>173</v>
      </c>
      <c r="T1141" s="2" t="s">
        <v>173</v>
      </c>
      <c r="U1141" s="2" t="s">
        <v>66</v>
      </c>
      <c r="V1141" s="2" t="s">
        <v>66</v>
      </c>
      <c r="W1141">
        <v>26.92</v>
      </c>
      <c r="X1141">
        <v>43.14</v>
      </c>
      <c r="Y1141">
        <v>417.66</v>
      </c>
      <c r="Z1141">
        <v>724.47</v>
      </c>
    </row>
    <row r="1142" spans="1:26" hidden="1">
      <c r="A1142">
        <f>IF(S1142=T1142,1,0)</f>
        <v>1</v>
      </c>
      <c r="B1142">
        <f t="shared" si="29"/>
        <v>1</v>
      </c>
      <c r="C1142" s="2" t="s">
        <v>10561</v>
      </c>
      <c r="D1142" s="2" t="s">
        <v>10562</v>
      </c>
      <c r="E1142" s="2" t="s">
        <v>10563</v>
      </c>
      <c r="F1142">
        <v>73.099999999999994</v>
      </c>
      <c r="G1142" s="2" t="s">
        <v>10564</v>
      </c>
      <c r="H1142" s="2" t="s">
        <v>10565</v>
      </c>
      <c r="I1142">
        <v>6.94</v>
      </c>
      <c r="J1142">
        <v>7.57</v>
      </c>
      <c r="K1142" s="2" t="s">
        <v>2946</v>
      </c>
      <c r="N1142">
        <v>100</v>
      </c>
      <c r="O1142" s="2" t="s">
        <v>3</v>
      </c>
      <c r="P1142" s="2" t="s">
        <v>3</v>
      </c>
      <c r="Q1142" s="2" t="s">
        <v>4</v>
      </c>
      <c r="R1142" s="1">
        <v>39812</v>
      </c>
      <c r="S1142" s="2" t="s">
        <v>10566</v>
      </c>
      <c r="T1142" s="2" t="s">
        <v>10566</v>
      </c>
      <c r="U1142" s="2" t="s">
        <v>195</v>
      </c>
      <c r="V1142" s="2" t="s">
        <v>195</v>
      </c>
      <c r="W1142">
        <v>81.72</v>
      </c>
      <c r="X1142" s="3">
        <v>1761.53</v>
      </c>
      <c r="Y1142">
        <v>96.57</v>
      </c>
      <c r="Z1142" s="3">
        <v>1471.51</v>
      </c>
    </row>
    <row r="1143" spans="1:26" hidden="1">
      <c r="A1143">
        <f>IF(S1143=T1143,1,0)</f>
        <v>1</v>
      </c>
      <c r="B1143">
        <f t="shared" si="29"/>
        <v>1</v>
      </c>
      <c r="C1143" s="2" t="s">
        <v>10567</v>
      </c>
      <c r="D1143" s="2" t="s">
        <v>10568</v>
      </c>
      <c r="E1143" s="2" t="s">
        <v>8210</v>
      </c>
      <c r="F1143">
        <v>45</v>
      </c>
      <c r="G1143" s="2" t="s">
        <v>10845</v>
      </c>
      <c r="H1143" s="2" t="s">
        <v>10569</v>
      </c>
      <c r="I1143">
        <v>11.35</v>
      </c>
      <c r="J1143">
        <v>10.8</v>
      </c>
      <c r="K1143" s="2" t="s">
        <v>2946</v>
      </c>
      <c r="N1143">
        <v>100</v>
      </c>
      <c r="O1143" s="2" t="s">
        <v>3</v>
      </c>
      <c r="P1143" s="2" t="s">
        <v>3</v>
      </c>
      <c r="Q1143" s="2" t="s">
        <v>4</v>
      </c>
      <c r="R1143" s="1">
        <v>39804</v>
      </c>
      <c r="S1143" s="2" t="s">
        <v>150</v>
      </c>
      <c r="T1143" s="2" t="s">
        <v>150</v>
      </c>
      <c r="U1143" s="2" t="s">
        <v>72</v>
      </c>
      <c r="V1143" s="2" t="s">
        <v>72</v>
      </c>
      <c r="W1143">
        <v>52.19</v>
      </c>
      <c r="X1143">
        <v>288.49</v>
      </c>
      <c r="Y1143">
        <v>18.45</v>
      </c>
      <c r="Z1143">
        <v>153.9</v>
      </c>
    </row>
    <row r="1144" spans="1:26" hidden="1">
      <c r="B1144">
        <f t="shared" si="29"/>
        <v>0</v>
      </c>
      <c r="C1144" s="2" t="s">
        <v>10570</v>
      </c>
      <c r="D1144" s="2" t="s">
        <v>10571</v>
      </c>
      <c r="E1144" s="2" t="s">
        <v>10572</v>
      </c>
      <c r="F1144">
        <v>4.4000000000000004</v>
      </c>
      <c r="G1144" s="2" t="s">
        <v>10573</v>
      </c>
      <c r="H1144" s="2" t="s">
        <v>10574</v>
      </c>
      <c r="I1144">
        <v>0.1</v>
      </c>
      <c r="J1144">
        <v>0.1</v>
      </c>
      <c r="K1144" s="2" t="s">
        <v>2946</v>
      </c>
      <c r="N1144">
        <v>100</v>
      </c>
      <c r="O1144" s="2" t="s">
        <v>3</v>
      </c>
      <c r="P1144" s="2" t="s">
        <v>3</v>
      </c>
      <c r="Q1144" s="2" t="s">
        <v>4</v>
      </c>
      <c r="R1144" s="1">
        <v>39583</v>
      </c>
      <c r="S1144" s="2" t="s">
        <v>390</v>
      </c>
      <c r="T1144" s="2" t="s">
        <v>1080</v>
      </c>
      <c r="U1144" s="2" t="s">
        <v>319</v>
      </c>
      <c r="V1144" s="2" t="s">
        <v>266</v>
      </c>
      <c r="W1144">
        <v>0.8</v>
      </c>
      <c r="X1144">
        <v>33.229999999999997</v>
      </c>
      <c r="Y1144">
        <v>14</v>
      </c>
      <c r="Z1144">
        <v>50.58</v>
      </c>
    </row>
    <row r="1145" spans="1:26" hidden="1">
      <c r="A1145">
        <f>IF(S1145=T1145,1,0)</f>
        <v>0</v>
      </c>
      <c r="B1145">
        <f t="shared" si="29"/>
        <v>1</v>
      </c>
      <c r="C1145" s="2" t="s">
        <v>10575</v>
      </c>
      <c r="D1145" s="2" t="s">
        <v>10576</v>
      </c>
      <c r="E1145" s="2" t="s">
        <v>2722</v>
      </c>
      <c r="F1145">
        <v>344.21</v>
      </c>
      <c r="G1145" s="2" t="s">
        <v>10577</v>
      </c>
      <c r="H1145" s="2" t="s">
        <v>10578</v>
      </c>
      <c r="I1145">
        <v>55.96</v>
      </c>
      <c r="J1145">
        <v>55.25</v>
      </c>
      <c r="K1145" s="2" t="s">
        <v>10579</v>
      </c>
      <c r="L1145">
        <v>9.33</v>
      </c>
      <c r="M1145">
        <v>9.11</v>
      </c>
      <c r="N1145">
        <v>100</v>
      </c>
      <c r="O1145" s="2" t="s">
        <v>3</v>
      </c>
      <c r="P1145" s="2" t="s">
        <v>3</v>
      </c>
      <c r="Q1145" s="2" t="s">
        <v>4</v>
      </c>
      <c r="R1145" s="1">
        <v>39801</v>
      </c>
      <c r="S1145" s="2" t="s">
        <v>65</v>
      </c>
      <c r="T1145" s="2" t="s">
        <v>173</v>
      </c>
      <c r="U1145" s="2" t="s">
        <v>66</v>
      </c>
      <c r="V1145" s="2" t="s">
        <v>66</v>
      </c>
      <c r="W1145">
        <v>473.7</v>
      </c>
      <c r="X1145" s="3">
        <v>4535.25</v>
      </c>
      <c r="Y1145" s="3">
        <v>6410.48</v>
      </c>
      <c r="Z1145" s="3">
        <v>65247.22</v>
      </c>
    </row>
    <row r="1146" spans="1:26" hidden="1">
      <c r="B1146">
        <f t="shared" si="29"/>
        <v>0</v>
      </c>
      <c r="C1146" s="2" t="s">
        <v>10580</v>
      </c>
      <c r="D1146" s="2" t="s">
        <v>10581</v>
      </c>
      <c r="E1146" s="2" t="s">
        <v>10582</v>
      </c>
      <c r="F1146">
        <v>16</v>
      </c>
      <c r="G1146" s="2" t="s">
        <v>10583</v>
      </c>
      <c r="H1146" s="2" t="s">
        <v>10584</v>
      </c>
      <c r="K1146" s="2" t="s">
        <v>2946</v>
      </c>
      <c r="N1146">
        <v>100</v>
      </c>
      <c r="O1146" s="2" t="s">
        <v>3</v>
      </c>
      <c r="P1146" s="2" t="s">
        <v>3</v>
      </c>
      <c r="Q1146" s="2" t="s">
        <v>4</v>
      </c>
      <c r="R1146" s="1">
        <v>39800</v>
      </c>
      <c r="S1146" s="2" t="s">
        <v>1174</v>
      </c>
      <c r="T1146" s="2" t="s">
        <v>23</v>
      </c>
      <c r="U1146" s="2" t="s">
        <v>415</v>
      </c>
      <c r="V1146" s="2" t="s">
        <v>24</v>
      </c>
      <c r="W1146">
        <v>184.32</v>
      </c>
      <c r="X1146">
        <v>617.95000000000005</v>
      </c>
      <c r="Y1146">
        <v>35.409999999999997</v>
      </c>
      <c r="Z1146">
        <v>268.68</v>
      </c>
    </row>
    <row r="1147" spans="1:26" hidden="1">
      <c r="A1147">
        <f>IF(S1147=T1147,1,0)</f>
        <v>1</v>
      </c>
      <c r="B1147">
        <f t="shared" si="29"/>
        <v>1</v>
      </c>
      <c r="C1147" s="2" t="s">
        <v>10585</v>
      </c>
      <c r="D1147" s="2" t="s">
        <v>10586</v>
      </c>
      <c r="E1147" s="2" t="s">
        <v>5032</v>
      </c>
      <c r="F1147">
        <v>26.52</v>
      </c>
      <c r="G1147" s="2" t="s">
        <v>10587</v>
      </c>
      <c r="H1147" s="2" t="s">
        <v>10588</v>
      </c>
      <c r="I1147">
        <v>2.62</v>
      </c>
      <c r="J1147">
        <v>2.4900000000000002</v>
      </c>
      <c r="K1147" s="2" t="s">
        <v>2946</v>
      </c>
      <c r="N1147">
        <v>100</v>
      </c>
      <c r="O1147" s="2" t="s">
        <v>3</v>
      </c>
      <c r="P1147" s="2" t="s">
        <v>3</v>
      </c>
      <c r="Q1147" s="2" t="s">
        <v>4</v>
      </c>
      <c r="R1147" s="1">
        <v>39798</v>
      </c>
      <c r="S1147" s="2" t="s">
        <v>109</v>
      </c>
      <c r="T1147" s="2" t="s">
        <v>109</v>
      </c>
      <c r="U1147" s="2" t="s">
        <v>110</v>
      </c>
      <c r="V1147" s="2" t="s">
        <v>110</v>
      </c>
      <c r="W1147">
        <v>37</v>
      </c>
      <c r="X1147">
        <v>89.01</v>
      </c>
      <c r="Y1147">
        <v>13.96</v>
      </c>
      <c r="Z1147">
        <v>133.55000000000001</v>
      </c>
    </row>
    <row r="1148" spans="1:26" hidden="1">
      <c r="B1148">
        <f t="shared" si="29"/>
        <v>0</v>
      </c>
      <c r="C1148" s="2" t="s">
        <v>10589</v>
      </c>
      <c r="D1148" s="2" t="s">
        <v>10590</v>
      </c>
      <c r="E1148" s="2" t="s">
        <v>10591</v>
      </c>
      <c r="F1148">
        <v>13.17</v>
      </c>
      <c r="G1148" s="2" t="s">
        <v>10592</v>
      </c>
      <c r="H1148" s="2" t="s">
        <v>10593</v>
      </c>
      <c r="I1148">
        <v>0.05</v>
      </c>
      <c r="J1148">
        <v>0.05</v>
      </c>
      <c r="K1148" s="2" t="s">
        <v>2946</v>
      </c>
      <c r="N1148">
        <v>100</v>
      </c>
      <c r="O1148" s="2" t="s">
        <v>3</v>
      </c>
      <c r="P1148" s="2" t="s">
        <v>3</v>
      </c>
      <c r="Q1148" s="2" t="s">
        <v>4</v>
      </c>
      <c r="R1148" s="1">
        <v>39797</v>
      </c>
      <c r="S1148" s="2" t="s">
        <v>10594</v>
      </c>
      <c r="T1148" s="2" t="s">
        <v>334</v>
      </c>
      <c r="U1148" s="2" t="s">
        <v>813</v>
      </c>
      <c r="V1148" s="2" t="s">
        <v>335</v>
      </c>
      <c r="W1148">
        <v>0.7</v>
      </c>
      <c r="X1148">
        <v>0</v>
      </c>
      <c r="Y1148">
        <v>0.81</v>
      </c>
      <c r="Z1148">
        <v>1.38</v>
      </c>
    </row>
    <row r="1149" spans="1:26" hidden="1">
      <c r="A1149">
        <f>IF(S1149=T1149,1,0)</f>
        <v>0</v>
      </c>
      <c r="B1149">
        <f t="shared" si="29"/>
        <v>1</v>
      </c>
      <c r="C1149" s="2" t="s">
        <v>10595</v>
      </c>
      <c r="D1149" s="2" t="s">
        <v>10596</v>
      </c>
      <c r="E1149" s="2" t="s">
        <v>7809</v>
      </c>
      <c r="F1149">
        <v>135.75</v>
      </c>
      <c r="G1149" s="2" t="s">
        <v>10846</v>
      </c>
      <c r="H1149" s="2" t="s">
        <v>10847</v>
      </c>
      <c r="I1149">
        <v>12.6</v>
      </c>
      <c r="J1149">
        <v>12.99</v>
      </c>
      <c r="K1149" s="2" t="s">
        <v>10597</v>
      </c>
      <c r="L1149">
        <v>11.18</v>
      </c>
      <c r="M1149">
        <v>11.25</v>
      </c>
      <c r="N1149">
        <v>100</v>
      </c>
      <c r="O1149" s="2" t="s">
        <v>3</v>
      </c>
      <c r="P1149" s="2" t="s">
        <v>3</v>
      </c>
      <c r="Q1149" s="2" t="s">
        <v>4</v>
      </c>
      <c r="R1149" s="1">
        <v>39797</v>
      </c>
      <c r="S1149" s="2" t="s">
        <v>65</v>
      </c>
      <c r="T1149" s="2" t="s">
        <v>64</v>
      </c>
      <c r="U1149" s="2" t="s">
        <v>66</v>
      </c>
      <c r="V1149" s="2" t="s">
        <v>66</v>
      </c>
      <c r="W1149">
        <v>33.479999999999997</v>
      </c>
      <c r="X1149">
        <v>350.03</v>
      </c>
      <c r="Y1149">
        <v>628.83000000000004</v>
      </c>
      <c r="Z1149" s="3">
        <v>7075.08</v>
      </c>
    </row>
    <row r="1150" spans="1:26" hidden="1">
      <c r="B1150">
        <f t="shared" si="29"/>
        <v>0</v>
      </c>
      <c r="C1150" s="2" t="s">
        <v>10598</v>
      </c>
      <c r="D1150" s="2" t="s">
        <v>10599</v>
      </c>
      <c r="E1150" s="2" t="s">
        <v>10600</v>
      </c>
      <c r="F1150">
        <v>2.4900000000000002</v>
      </c>
      <c r="G1150" s="2" t="s">
        <v>10601</v>
      </c>
      <c r="H1150" s="2" t="s">
        <v>10602</v>
      </c>
      <c r="I1150">
        <v>0.69</v>
      </c>
      <c r="J1150">
        <v>0.69</v>
      </c>
      <c r="K1150" s="2" t="s">
        <v>2946</v>
      </c>
      <c r="N1150">
        <v>60</v>
      </c>
      <c r="O1150" s="2" t="s">
        <v>3</v>
      </c>
      <c r="P1150" s="2" t="s">
        <v>3</v>
      </c>
      <c r="Q1150" s="2" t="s">
        <v>4</v>
      </c>
      <c r="R1150" s="1">
        <v>39797</v>
      </c>
      <c r="S1150" s="2" t="s">
        <v>329</v>
      </c>
      <c r="T1150" s="2" t="s">
        <v>329</v>
      </c>
      <c r="U1150" s="2" t="s">
        <v>330</v>
      </c>
      <c r="V1150" s="2" t="s">
        <v>119</v>
      </c>
      <c r="W1150">
        <v>60.61</v>
      </c>
      <c r="X1150">
        <v>177.23</v>
      </c>
      <c r="Y1150">
        <v>12.43</v>
      </c>
      <c r="Z1150">
        <v>37.33</v>
      </c>
    </row>
    <row r="1151" spans="1:26" hidden="1">
      <c r="A1151">
        <f>IF(S1151=T1151,1,0)</f>
        <v>1</v>
      </c>
      <c r="B1151">
        <f t="shared" si="29"/>
        <v>1</v>
      </c>
      <c r="C1151" s="2" t="s">
        <v>10603</v>
      </c>
      <c r="D1151" s="2" t="s">
        <v>10604</v>
      </c>
      <c r="E1151" s="2" t="s">
        <v>10605</v>
      </c>
      <c r="F1151">
        <v>58</v>
      </c>
      <c r="G1151" s="2" t="s">
        <v>10606</v>
      </c>
      <c r="H1151" s="2" t="s">
        <v>10607</v>
      </c>
      <c r="I1151">
        <v>37</v>
      </c>
      <c r="J1151">
        <v>40</v>
      </c>
      <c r="K1151" s="2" t="s">
        <v>10608</v>
      </c>
      <c r="L1151">
        <v>87</v>
      </c>
      <c r="M1151">
        <v>87</v>
      </c>
      <c r="N1151">
        <v>100</v>
      </c>
      <c r="O1151" s="2" t="s">
        <v>3</v>
      </c>
      <c r="P1151" s="2" t="s">
        <v>3</v>
      </c>
      <c r="Q1151" s="2" t="s">
        <v>4</v>
      </c>
      <c r="R1151" s="1">
        <v>39787</v>
      </c>
      <c r="S1151" s="2" t="s">
        <v>65</v>
      </c>
      <c r="T1151" s="2" t="s">
        <v>65</v>
      </c>
      <c r="U1151" s="2" t="s">
        <v>66</v>
      </c>
      <c r="V1151" s="2" t="s">
        <v>66</v>
      </c>
      <c r="W1151">
        <v>12.8</v>
      </c>
      <c r="X1151">
        <v>43.86</v>
      </c>
      <c r="Y1151">
        <v>223.26</v>
      </c>
      <c r="Z1151">
        <v>639.64</v>
      </c>
    </row>
    <row r="1152" spans="1:26" hidden="1">
      <c r="B1152">
        <f t="shared" si="29"/>
        <v>0</v>
      </c>
      <c r="C1152" s="2" t="s">
        <v>10609</v>
      </c>
      <c r="D1152" s="2" t="s">
        <v>10610</v>
      </c>
      <c r="E1152" s="2" t="s">
        <v>7916</v>
      </c>
      <c r="F1152">
        <v>301.67</v>
      </c>
      <c r="G1152" s="2" t="s">
        <v>10611</v>
      </c>
      <c r="H1152" s="2" t="s">
        <v>10848</v>
      </c>
      <c r="I1152">
        <v>32</v>
      </c>
      <c r="J1152">
        <v>32</v>
      </c>
      <c r="K1152" s="2" t="s">
        <v>10612</v>
      </c>
      <c r="L1152">
        <v>65</v>
      </c>
      <c r="M1152">
        <v>75</v>
      </c>
      <c r="N1152">
        <v>100</v>
      </c>
      <c r="O1152" s="2" t="s">
        <v>3</v>
      </c>
      <c r="P1152" s="2" t="s">
        <v>3</v>
      </c>
      <c r="Q1152" s="2" t="s">
        <v>4</v>
      </c>
      <c r="R1152" s="1">
        <v>39791</v>
      </c>
      <c r="S1152" s="2" t="s">
        <v>247</v>
      </c>
      <c r="T1152" s="2" t="s">
        <v>782</v>
      </c>
      <c r="U1152" s="2" t="s">
        <v>248</v>
      </c>
      <c r="V1152" s="2" t="s">
        <v>280</v>
      </c>
      <c r="W1152">
        <v>9.5</v>
      </c>
      <c r="X1152" s="3">
        <v>2366.1999999999998</v>
      </c>
      <c r="Y1152">
        <v>12.62</v>
      </c>
      <c r="Z1152" s="3">
        <v>1872.1</v>
      </c>
    </row>
    <row r="1153" spans="1:26" hidden="1">
      <c r="A1153">
        <f>IF(S1153=T1153,1,0)</f>
        <v>1</v>
      </c>
      <c r="B1153">
        <f t="shared" si="29"/>
        <v>1</v>
      </c>
      <c r="C1153" s="2" t="s">
        <v>10613</v>
      </c>
      <c r="D1153" s="2" t="s">
        <v>10614</v>
      </c>
      <c r="E1153" s="2" t="s">
        <v>5397</v>
      </c>
      <c r="F1153">
        <v>285</v>
      </c>
      <c r="G1153" s="2" t="s">
        <v>10615</v>
      </c>
      <c r="H1153" s="2" t="s">
        <v>10616</v>
      </c>
      <c r="I1153">
        <v>19.72</v>
      </c>
      <c r="J1153">
        <v>20.170000000000002</v>
      </c>
      <c r="K1153" s="2" t="s">
        <v>2946</v>
      </c>
      <c r="N1153">
        <v>100</v>
      </c>
      <c r="O1153" s="2" t="s">
        <v>3</v>
      </c>
      <c r="P1153" s="2" t="s">
        <v>3</v>
      </c>
      <c r="Q1153" s="2" t="s">
        <v>4</v>
      </c>
      <c r="R1153" s="1">
        <v>39792</v>
      </c>
      <c r="S1153" s="2" t="s">
        <v>99</v>
      </c>
      <c r="T1153" s="2" t="s">
        <v>99</v>
      </c>
      <c r="U1153" s="2" t="s">
        <v>145</v>
      </c>
      <c r="V1153" s="2" t="s">
        <v>145</v>
      </c>
      <c r="W1153">
        <v>38.78</v>
      </c>
      <c r="X1153">
        <v>711.52</v>
      </c>
      <c r="Y1153">
        <v>35.43</v>
      </c>
      <c r="Z1153" s="3">
        <v>1239.2</v>
      </c>
    </row>
    <row r="1154" spans="1:26" hidden="1">
      <c r="A1154">
        <f>IF(S1154=T1154,1,0)</f>
        <v>1</v>
      </c>
      <c r="B1154">
        <f t="shared" si="29"/>
        <v>1</v>
      </c>
      <c r="C1154" s="2" t="s">
        <v>10617</v>
      </c>
      <c r="D1154" s="2" t="s">
        <v>10618</v>
      </c>
      <c r="E1154" s="2" t="s">
        <v>10619</v>
      </c>
      <c r="F1154">
        <v>22</v>
      </c>
      <c r="G1154" s="2" t="s">
        <v>10620</v>
      </c>
      <c r="H1154" s="2" t="s">
        <v>10621</v>
      </c>
      <c r="I1154">
        <v>9.51</v>
      </c>
      <c r="J1154">
        <v>9.33</v>
      </c>
      <c r="K1154" s="2" t="s">
        <v>2946</v>
      </c>
      <c r="N1154">
        <v>100</v>
      </c>
      <c r="O1154" s="2" t="s">
        <v>3</v>
      </c>
      <c r="P1154" s="2" t="s">
        <v>3</v>
      </c>
      <c r="Q1154" s="2" t="s">
        <v>4</v>
      </c>
      <c r="R1154" s="1">
        <v>39790</v>
      </c>
      <c r="S1154" s="2" t="s">
        <v>6001</v>
      </c>
      <c r="T1154" s="2" t="s">
        <v>6001</v>
      </c>
      <c r="U1154" s="2" t="s">
        <v>266</v>
      </c>
      <c r="V1154" s="2" t="s">
        <v>266</v>
      </c>
      <c r="W1154">
        <v>47.57</v>
      </c>
      <c r="X1154">
        <v>95.54</v>
      </c>
      <c r="Y1154">
        <v>9.59</v>
      </c>
      <c r="Z1154">
        <v>86.29</v>
      </c>
    </row>
    <row r="1155" spans="1:26" hidden="1">
      <c r="B1155">
        <f t="shared" ref="B1155:B1218" si="30">IF(U1155=V1155,1,0)</f>
        <v>0</v>
      </c>
      <c r="C1155" s="2" t="s">
        <v>10622</v>
      </c>
      <c r="D1155" s="2" t="s">
        <v>10623</v>
      </c>
      <c r="E1155" s="2" t="s">
        <v>10624</v>
      </c>
      <c r="F1155">
        <v>36.86</v>
      </c>
      <c r="G1155" s="2" t="s">
        <v>10625</v>
      </c>
      <c r="H1155" s="2" t="s">
        <v>10626</v>
      </c>
      <c r="I1155">
        <v>2.96</v>
      </c>
      <c r="J1155">
        <v>3.07</v>
      </c>
      <c r="K1155" s="2" t="s">
        <v>10627</v>
      </c>
      <c r="L1155">
        <v>0.3</v>
      </c>
      <c r="M1155">
        <v>0.36</v>
      </c>
      <c r="N1155">
        <v>100</v>
      </c>
      <c r="O1155" s="2" t="s">
        <v>3</v>
      </c>
      <c r="P1155" s="2" t="s">
        <v>3</v>
      </c>
      <c r="Q1155" s="2" t="s">
        <v>4</v>
      </c>
      <c r="R1155" s="1">
        <v>39786</v>
      </c>
      <c r="S1155" s="2" t="s">
        <v>99</v>
      </c>
      <c r="T1155" s="2" t="s">
        <v>525</v>
      </c>
      <c r="U1155" s="2" t="s">
        <v>145</v>
      </c>
      <c r="V1155" s="2" t="s">
        <v>526</v>
      </c>
      <c r="W1155">
        <v>14.92</v>
      </c>
      <c r="Y1155">
        <v>22.33</v>
      </c>
      <c r="Z1155">
        <v>996.86</v>
      </c>
    </row>
    <row r="1156" spans="1:26" hidden="1">
      <c r="B1156">
        <f t="shared" si="30"/>
        <v>0</v>
      </c>
      <c r="C1156" s="2" t="s">
        <v>10628</v>
      </c>
      <c r="D1156" s="2" t="s">
        <v>10629</v>
      </c>
      <c r="E1156" s="2" t="s">
        <v>143</v>
      </c>
      <c r="F1156" s="3">
        <v>1060.72</v>
      </c>
      <c r="G1156" s="2" t="s">
        <v>10630</v>
      </c>
      <c r="H1156" s="2" t="s">
        <v>10631</v>
      </c>
      <c r="I1156">
        <v>55.33</v>
      </c>
      <c r="J1156">
        <v>56.83</v>
      </c>
      <c r="K1156" s="2" t="s">
        <v>10632</v>
      </c>
      <c r="L1156">
        <v>30.58</v>
      </c>
      <c r="M1156">
        <v>30.74</v>
      </c>
      <c r="N1156">
        <v>100</v>
      </c>
      <c r="O1156" s="2" t="s">
        <v>3</v>
      </c>
      <c r="P1156" s="2" t="s">
        <v>3</v>
      </c>
      <c r="Q1156" s="2" t="s">
        <v>4</v>
      </c>
      <c r="R1156" s="1">
        <v>39783</v>
      </c>
      <c r="S1156" s="2" t="s">
        <v>192</v>
      </c>
      <c r="T1156" s="2" t="s">
        <v>99</v>
      </c>
      <c r="U1156" s="2" t="s">
        <v>25</v>
      </c>
      <c r="V1156" s="2" t="s">
        <v>145</v>
      </c>
      <c r="W1156">
        <v>382.28</v>
      </c>
      <c r="X1156" s="3">
        <v>64522</v>
      </c>
      <c r="Y1156">
        <v>442.22</v>
      </c>
      <c r="Z1156" s="3">
        <v>82533</v>
      </c>
    </row>
    <row r="1157" spans="1:26" hidden="1">
      <c r="B1157">
        <f t="shared" si="30"/>
        <v>0</v>
      </c>
      <c r="C1157" s="2" t="s">
        <v>10633</v>
      </c>
      <c r="D1157" s="2" t="s">
        <v>10634</v>
      </c>
      <c r="E1157" s="2" t="s">
        <v>545</v>
      </c>
      <c r="G1157" s="2" t="s">
        <v>10635</v>
      </c>
      <c r="H1157" s="2" t="s">
        <v>10636</v>
      </c>
      <c r="I1157">
        <v>27</v>
      </c>
      <c r="J1157">
        <v>27.95</v>
      </c>
      <c r="K1157" s="2" t="s">
        <v>2946</v>
      </c>
      <c r="N1157">
        <v>100</v>
      </c>
      <c r="O1157" s="2" t="s">
        <v>3</v>
      </c>
      <c r="P1157" s="2" t="s">
        <v>3</v>
      </c>
      <c r="Q1157" s="2" t="s">
        <v>4</v>
      </c>
      <c r="R1157" s="1">
        <v>39778</v>
      </c>
      <c r="S1157" s="2" t="s">
        <v>514</v>
      </c>
      <c r="T1157" s="2" t="s">
        <v>168</v>
      </c>
      <c r="U1157" s="2" t="s">
        <v>24</v>
      </c>
      <c r="V1157" s="2" t="s">
        <v>100</v>
      </c>
      <c r="W1157">
        <v>6.31</v>
      </c>
      <c r="X1157">
        <v>49.64</v>
      </c>
      <c r="Y1157">
        <v>2.46</v>
      </c>
      <c r="Z1157">
        <v>60.76</v>
      </c>
    </row>
    <row r="1158" spans="1:26" hidden="1">
      <c r="B1158">
        <f t="shared" si="30"/>
        <v>0</v>
      </c>
      <c r="C1158" s="2" t="s">
        <v>10637</v>
      </c>
      <c r="D1158" s="2" t="s">
        <v>1222</v>
      </c>
      <c r="E1158" s="2" t="s">
        <v>8105</v>
      </c>
      <c r="F1158">
        <v>27.96</v>
      </c>
      <c r="G1158" s="2" t="s">
        <v>10638</v>
      </c>
      <c r="H1158" s="2" t="s">
        <v>10849</v>
      </c>
      <c r="I1158">
        <v>1.35</v>
      </c>
      <c r="J1158">
        <v>1.22</v>
      </c>
      <c r="K1158" s="2" t="s">
        <v>10639</v>
      </c>
      <c r="L1158">
        <v>1.85</v>
      </c>
      <c r="M1158">
        <v>1.95</v>
      </c>
      <c r="N1158">
        <v>100</v>
      </c>
      <c r="O1158" s="2" t="s">
        <v>3</v>
      </c>
      <c r="P1158" s="2" t="s">
        <v>3</v>
      </c>
      <c r="Q1158" s="2" t="s">
        <v>4</v>
      </c>
      <c r="R1158" s="1">
        <v>39776</v>
      </c>
      <c r="S1158" s="2" t="s">
        <v>270</v>
      </c>
      <c r="T1158" s="2" t="s">
        <v>93</v>
      </c>
      <c r="U1158" s="2" t="s">
        <v>85</v>
      </c>
      <c r="V1158" s="2" t="s">
        <v>95</v>
      </c>
      <c r="W1158">
        <v>34.35</v>
      </c>
      <c r="X1158">
        <v>271.3</v>
      </c>
      <c r="Y1158">
        <v>15.72</v>
      </c>
      <c r="Z1158">
        <v>382.8</v>
      </c>
    </row>
    <row r="1159" spans="1:26" hidden="1">
      <c r="B1159">
        <f t="shared" si="30"/>
        <v>0</v>
      </c>
      <c r="C1159" s="2" t="s">
        <v>10640</v>
      </c>
      <c r="D1159" s="2" t="s">
        <v>10641</v>
      </c>
      <c r="E1159" s="2" t="s">
        <v>143</v>
      </c>
      <c r="F1159">
        <v>434.7</v>
      </c>
      <c r="G1159" s="2" t="s">
        <v>10850</v>
      </c>
      <c r="H1159" s="2" t="s">
        <v>10851</v>
      </c>
      <c r="I1159">
        <v>59.11</v>
      </c>
      <c r="J1159">
        <v>58.7</v>
      </c>
      <c r="K1159" s="2" t="s">
        <v>10642</v>
      </c>
      <c r="L1159">
        <v>24.79</v>
      </c>
      <c r="M1159">
        <v>24.79</v>
      </c>
      <c r="N1159">
        <v>100</v>
      </c>
      <c r="O1159" s="2" t="s">
        <v>3</v>
      </c>
      <c r="P1159" s="2" t="s">
        <v>3</v>
      </c>
      <c r="Q1159" s="2" t="s">
        <v>4</v>
      </c>
      <c r="R1159" s="1">
        <v>39776</v>
      </c>
      <c r="S1159" s="2" t="s">
        <v>170</v>
      </c>
      <c r="T1159" s="2" t="s">
        <v>99</v>
      </c>
      <c r="U1159" s="2" t="s">
        <v>100</v>
      </c>
      <c r="V1159" s="2" t="s">
        <v>145</v>
      </c>
      <c r="W1159">
        <v>78.709999999999994</v>
      </c>
      <c r="X1159" s="3">
        <v>64522</v>
      </c>
      <c r="Y1159">
        <v>155.34</v>
      </c>
      <c r="Z1159" s="3">
        <v>82533</v>
      </c>
    </row>
    <row r="1160" spans="1:26" hidden="1">
      <c r="B1160">
        <f t="shared" si="30"/>
        <v>0</v>
      </c>
      <c r="C1160" s="2" t="s">
        <v>10643</v>
      </c>
      <c r="D1160" s="2" t="s">
        <v>10644</v>
      </c>
      <c r="E1160" s="2" t="s">
        <v>9726</v>
      </c>
      <c r="F1160">
        <v>19.3</v>
      </c>
      <c r="G1160" s="2" t="s">
        <v>10645</v>
      </c>
      <c r="H1160" s="2" t="s">
        <v>10646</v>
      </c>
      <c r="I1160">
        <v>8.91</v>
      </c>
      <c r="J1160">
        <v>8.9499999999999993</v>
      </c>
      <c r="K1160" s="2" t="s">
        <v>2946</v>
      </c>
      <c r="N1160">
        <v>100</v>
      </c>
      <c r="O1160" s="2" t="s">
        <v>3</v>
      </c>
      <c r="P1160" s="2" t="s">
        <v>3</v>
      </c>
      <c r="Q1160" s="2" t="s">
        <v>4</v>
      </c>
      <c r="R1160" s="1">
        <v>39772</v>
      </c>
      <c r="S1160" s="2" t="s">
        <v>5</v>
      </c>
      <c r="T1160" s="2" t="s">
        <v>109</v>
      </c>
      <c r="U1160" s="2" t="s">
        <v>85</v>
      </c>
      <c r="V1160" s="2" t="s">
        <v>979</v>
      </c>
      <c r="W1160">
        <v>2.78</v>
      </c>
      <c r="X1160">
        <v>80.66</v>
      </c>
      <c r="Y1160">
        <v>2.66</v>
      </c>
      <c r="Z1160">
        <v>145.6</v>
      </c>
    </row>
    <row r="1161" spans="1:26" hidden="1">
      <c r="A1161">
        <f>IF(S1161=T1161,1,0)</f>
        <v>1</v>
      </c>
      <c r="B1161">
        <f t="shared" si="30"/>
        <v>1</v>
      </c>
      <c r="C1161" s="2" t="s">
        <v>10647</v>
      </c>
      <c r="D1161" s="2" t="s">
        <v>10648</v>
      </c>
      <c r="E1161" s="2" t="s">
        <v>896</v>
      </c>
      <c r="G1161" s="2" t="s">
        <v>10649</v>
      </c>
      <c r="H1161" s="2" t="s">
        <v>10650</v>
      </c>
      <c r="I1161">
        <v>19</v>
      </c>
      <c r="J1161">
        <v>25.5</v>
      </c>
      <c r="K1161" s="2" t="s">
        <v>2946</v>
      </c>
      <c r="N1161">
        <v>100</v>
      </c>
      <c r="O1161" s="2" t="s">
        <v>3</v>
      </c>
      <c r="P1161" s="2" t="s">
        <v>3</v>
      </c>
      <c r="Q1161" s="2" t="s">
        <v>4</v>
      </c>
      <c r="R1161" s="1">
        <v>39764</v>
      </c>
      <c r="S1161" s="2" t="s">
        <v>173</v>
      </c>
      <c r="T1161" s="2" t="s">
        <v>173</v>
      </c>
      <c r="U1161" s="2" t="s">
        <v>66</v>
      </c>
      <c r="V1161" s="2" t="s">
        <v>66</v>
      </c>
      <c r="W1161">
        <v>35.25</v>
      </c>
      <c r="X1161">
        <v>36.79</v>
      </c>
      <c r="Y1161">
        <v>641.32000000000005</v>
      </c>
      <c r="Z1161">
        <v>549.91</v>
      </c>
    </row>
    <row r="1162" spans="1:26" hidden="1">
      <c r="B1162">
        <f t="shared" si="30"/>
        <v>0</v>
      </c>
      <c r="C1162" s="2" t="s">
        <v>10651</v>
      </c>
      <c r="D1162" s="2" t="s">
        <v>8080</v>
      </c>
      <c r="E1162" s="2" t="s">
        <v>10652</v>
      </c>
      <c r="F1162">
        <v>9.44</v>
      </c>
      <c r="G1162" s="2" t="s">
        <v>8082</v>
      </c>
      <c r="H1162" s="2" t="s">
        <v>10653</v>
      </c>
      <c r="I1162">
        <v>12.65</v>
      </c>
      <c r="J1162">
        <v>9.26</v>
      </c>
      <c r="K1162" s="2" t="s">
        <v>10654</v>
      </c>
      <c r="L1162">
        <v>0.23</v>
      </c>
      <c r="M1162">
        <v>0.71</v>
      </c>
      <c r="N1162">
        <v>100</v>
      </c>
      <c r="O1162" s="2" t="s">
        <v>3</v>
      </c>
      <c r="P1162" s="2" t="s">
        <v>3</v>
      </c>
      <c r="Q1162" s="2" t="s">
        <v>4</v>
      </c>
      <c r="R1162" s="1">
        <v>39766</v>
      </c>
      <c r="S1162" s="2" t="s">
        <v>65</v>
      </c>
      <c r="T1162" s="2" t="s">
        <v>136</v>
      </c>
      <c r="U1162" s="2" t="s">
        <v>66</v>
      </c>
      <c r="V1162" s="2" t="s">
        <v>526</v>
      </c>
      <c r="W1162">
        <v>35.64</v>
      </c>
      <c r="X1162" s="3">
        <v>13908</v>
      </c>
      <c r="Y1162">
        <v>601.74</v>
      </c>
      <c r="Z1162" s="3">
        <v>307925</v>
      </c>
    </row>
    <row r="1163" spans="1:26" hidden="1">
      <c r="B1163">
        <f t="shared" si="30"/>
        <v>0</v>
      </c>
      <c r="C1163" s="2" t="s">
        <v>10655</v>
      </c>
      <c r="D1163" s="2" t="s">
        <v>10656</v>
      </c>
      <c r="E1163" s="2" t="s">
        <v>10657</v>
      </c>
      <c r="F1163">
        <v>3.74</v>
      </c>
      <c r="G1163" s="2" t="s">
        <v>10658</v>
      </c>
      <c r="H1163" s="2" t="s">
        <v>10659</v>
      </c>
      <c r="I1163">
        <v>0.7</v>
      </c>
      <c r="J1163">
        <v>0.6</v>
      </c>
      <c r="K1163" s="2" t="s">
        <v>10660</v>
      </c>
      <c r="L1163">
        <v>0.55000000000000004</v>
      </c>
      <c r="M1163">
        <v>0.4</v>
      </c>
      <c r="N1163">
        <v>100</v>
      </c>
      <c r="O1163" s="2" t="s">
        <v>3</v>
      </c>
      <c r="P1163" s="2" t="s">
        <v>3</v>
      </c>
      <c r="Q1163" s="2" t="s">
        <v>4</v>
      </c>
      <c r="R1163" s="1">
        <v>39765</v>
      </c>
      <c r="S1163" s="2" t="s">
        <v>2378</v>
      </c>
      <c r="T1163" s="2" t="s">
        <v>1463</v>
      </c>
      <c r="U1163" s="2" t="s">
        <v>508</v>
      </c>
      <c r="V1163" s="2" t="s">
        <v>175</v>
      </c>
      <c r="W1163">
        <v>38.159999999999997</v>
      </c>
      <c r="X1163">
        <v>21.82</v>
      </c>
      <c r="Y1163">
        <v>18.7</v>
      </c>
      <c r="Z1163">
        <v>10.45</v>
      </c>
    </row>
    <row r="1164" spans="1:26" hidden="1">
      <c r="B1164">
        <f t="shared" si="30"/>
        <v>0</v>
      </c>
      <c r="C1164" s="2" t="s">
        <v>10661</v>
      </c>
      <c r="D1164" s="2" t="s">
        <v>10662</v>
      </c>
      <c r="E1164" s="2" t="s">
        <v>10663</v>
      </c>
      <c r="F1164">
        <v>73</v>
      </c>
      <c r="G1164" s="2" t="s">
        <v>10664</v>
      </c>
      <c r="H1164" s="2" t="s">
        <v>10665</v>
      </c>
      <c r="I1164">
        <v>3.52</v>
      </c>
      <c r="J1164">
        <v>3.45</v>
      </c>
      <c r="K1164" s="2" t="s">
        <v>2946</v>
      </c>
      <c r="N1164">
        <v>100</v>
      </c>
      <c r="O1164" s="2" t="s">
        <v>3</v>
      </c>
      <c r="P1164" s="2" t="s">
        <v>3</v>
      </c>
      <c r="Q1164" s="2" t="s">
        <v>4</v>
      </c>
      <c r="R1164" s="1">
        <v>39763</v>
      </c>
      <c r="S1164" s="2" t="s">
        <v>170</v>
      </c>
      <c r="T1164" s="2" t="s">
        <v>169</v>
      </c>
      <c r="U1164" s="2" t="s">
        <v>145</v>
      </c>
      <c r="V1164" s="2" t="s">
        <v>25</v>
      </c>
      <c r="W1164">
        <v>11.13</v>
      </c>
      <c r="X1164">
        <v>439.27</v>
      </c>
      <c r="Y1164">
        <v>7.62</v>
      </c>
      <c r="Z1164" s="3">
        <v>1112.21</v>
      </c>
    </row>
    <row r="1165" spans="1:26" hidden="1">
      <c r="A1165">
        <f>IF(S1165=T1165,1,0)</f>
        <v>0</v>
      </c>
      <c r="B1165">
        <f t="shared" si="30"/>
        <v>1</v>
      </c>
      <c r="C1165" s="2" t="s">
        <v>10666</v>
      </c>
      <c r="D1165" s="2" t="s">
        <v>10667</v>
      </c>
      <c r="E1165" s="2" t="s">
        <v>1477</v>
      </c>
      <c r="F1165">
        <v>124.83</v>
      </c>
      <c r="G1165" s="2" t="s">
        <v>10668</v>
      </c>
      <c r="H1165" s="2" t="s">
        <v>10852</v>
      </c>
      <c r="I1165">
        <v>25</v>
      </c>
      <c r="J1165">
        <v>25</v>
      </c>
      <c r="K1165" s="2" t="s">
        <v>10669</v>
      </c>
      <c r="L1165">
        <v>13.95</v>
      </c>
      <c r="M1165">
        <v>13.95</v>
      </c>
      <c r="N1165">
        <v>100</v>
      </c>
      <c r="O1165" s="2" t="s">
        <v>3</v>
      </c>
      <c r="P1165" s="2" t="s">
        <v>3</v>
      </c>
      <c r="Q1165" s="2" t="s">
        <v>4</v>
      </c>
      <c r="R1165" s="1">
        <v>39761</v>
      </c>
      <c r="S1165" s="2" t="s">
        <v>64</v>
      </c>
      <c r="T1165" s="2" t="s">
        <v>173</v>
      </c>
      <c r="U1165" s="2" t="s">
        <v>66</v>
      </c>
      <c r="V1165" s="2" t="s">
        <v>66</v>
      </c>
      <c r="W1165">
        <v>54.04</v>
      </c>
      <c r="X1165">
        <v>206.57</v>
      </c>
      <c r="Y1165">
        <v>980.74</v>
      </c>
      <c r="Z1165" s="3">
        <v>3477.24</v>
      </c>
    </row>
    <row r="1166" spans="1:26" hidden="1">
      <c r="B1166">
        <f t="shared" si="30"/>
        <v>0</v>
      </c>
      <c r="C1166" s="2" t="s">
        <v>10670</v>
      </c>
      <c r="D1166" s="2" t="s">
        <v>10671</v>
      </c>
      <c r="E1166" s="2" t="s">
        <v>678</v>
      </c>
      <c r="F1166">
        <v>946.56</v>
      </c>
      <c r="G1166" s="2" t="s">
        <v>10672</v>
      </c>
      <c r="H1166" s="2" t="s">
        <v>10673</v>
      </c>
      <c r="I1166">
        <v>27</v>
      </c>
      <c r="J1166">
        <v>27.47</v>
      </c>
      <c r="K1166" s="2" t="s">
        <v>10674</v>
      </c>
      <c r="L1166">
        <v>3.84</v>
      </c>
      <c r="M1166">
        <v>7.78</v>
      </c>
      <c r="N1166">
        <v>100</v>
      </c>
      <c r="O1166" s="2" t="s">
        <v>3</v>
      </c>
      <c r="P1166" s="2" t="s">
        <v>3</v>
      </c>
      <c r="Q1166" s="2" t="s">
        <v>4</v>
      </c>
      <c r="R1166" s="1">
        <v>39759</v>
      </c>
      <c r="S1166" s="2" t="s">
        <v>149</v>
      </c>
      <c r="T1166" s="2" t="s">
        <v>227</v>
      </c>
      <c r="U1166" s="2" t="s">
        <v>151</v>
      </c>
      <c r="V1166" s="2" t="s">
        <v>95</v>
      </c>
      <c r="W1166" s="3">
        <v>1018.62</v>
      </c>
      <c r="X1166" s="3">
        <v>123301</v>
      </c>
      <c r="Y1166" s="3">
        <v>1393.93</v>
      </c>
      <c r="Z1166" s="3">
        <v>284528</v>
      </c>
    </row>
    <row r="1167" spans="1:26" hidden="1">
      <c r="B1167">
        <f t="shared" si="30"/>
        <v>0</v>
      </c>
      <c r="C1167" s="2" t="s">
        <v>10675</v>
      </c>
      <c r="D1167" s="2" t="s">
        <v>10676</v>
      </c>
      <c r="E1167" s="2" t="s">
        <v>9456</v>
      </c>
      <c r="F1167">
        <v>3.54</v>
      </c>
      <c r="G1167" s="2" t="s">
        <v>10677</v>
      </c>
      <c r="H1167" s="2" t="s">
        <v>10678</v>
      </c>
      <c r="I1167">
        <v>1.82</v>
      </c>
      <c r="J1167">
        <v>1.75</v>
      </c>
      <c r="K1167" s="2" t="s">
        <v>2946</v>
      </c>
      <c r="N1167">
        <v>100</v>
      </c>
      <c r="O1167" s="2" t="s">
        <v>3</v>
      </c>
      <c r="P1167" s="2" t="s">
        <v>3</v>
      </c>
      <c r="Q1167" s="2" t="s">
        <v>4</v>
      </c>
      <c r="R1167" s="1">
        <v>39759</v>
      </c>
      <c r="S1167" s="2" t="s">
        <v>1306</v>
      </c>
      <c r="T1167" s="2" t="s">
        <v>5</v>
      </c>
      <c r="U1167" s="2" t="s">
        <v>31</v>
      </c>
      <c r="V1167" s="2" t="s">
        <v>85</v>
      </c>
      <c r="W1167">
        <v>5.86</v>
      </c>
      <c r="X1167">
        <v>6.99</v>
      </c>
      <c r="Y1167">
        <v>4.59</v>
      </c>
      <c r="Z1167">
        <v>8.36</v>
      </c>
    </row>
    <row r="1168" spans="1:26" hidden="1">
      <c r="B1168">
        <f t="shared" si="30"/>
        <v>0</v>
      </c>
      <c r="C1168" s="2" t="s">
        <v>10679</v>
      </c>
      <c r="D1168" s="2" t="s">
        <v>10680</v>
      </c>
      <c r="E1168" s="2" t="s">
        <v>5902</v>
      </c>
      <c r="F1168">
        <v>33.9</v>
      </c>
      <c r="G1168" s="2" t="s">
        <v>10681</v>
      </c>
      <c r="H1168" s="2" t="s">
        <v>10682</v>
      </c>
      <c r="I1168">
        <v>1.3</v>
      </c>
      <c r="J1168">
        <v>1.3</v>
      </c>
      <c r="K1168" s="2" t="s">
        <v>2946</v>
      </c>
      <c r="N1168">
        <v>80</v>
      </c>
      <c r="O1168" s="2" t="s">
        <v>3</v>
      </c>
      <c r="P1168" s="2" t="s">
        <v>3</v>
      </c>
      <c r="Q1168" s="2" t="s">
        <v>4</v>
      </c>
      <c r="R1168" s="1">
        <v>39758</v>
      </c>
      <c r="S1168" s="2" t="s">
        <v>1326</v>
      </c>
      <c r="T1168" s="2" t="s">
        <v>227</v>
      </c>
      <c r="U1168" s="2" t="s">
        <v>179</v>
      </c>
      <c r="V1168" s="2" t="s">
        <v>95</v>
      </c>
      <c r="W1168">
        <v>196.76</v>
      </c>
      <c r="X1168">
        <v>31.99</v>
      </c>
      <c r="Y1168">
        <v>36.700000000000003</v>
      </c>
      <c r="Z1168">
        <v>24.24</v>
      </c>
    </row>
    <row r="1169" spans="1:26" hidden="1">
      <c r="B1169">
        <f t="shared" si="30"/>
        <v>0</v>
      </c>
      <c r="C1169" s="2" t="s">
        <v>10683</v>
      </c>
      <c r="D1169" s="2" t="s">
        <v>10684</v>
      </c>
      <c r="E1169" s="2" t="s">
        <v>7724</v>
      </c>
      <c r="F1169">
        <v>0.46</v>
      </c>
      <c r="G1169" s="2" t="s">
        <v>10685</v>
      </c>
      <c r="H1169" s="2" t="s">
        <v>10686</v>
      </c>
      <c r="K1169" s="2" t="s">
        <v>2946</v>
      </c>
      <c r="N1169">
        <v>100</v>
      </c>
      <c r="O1169" s="2" t="s">
        <v>3</v>
      </c>
      <c r="P1169" s="2" t="s">
        <v>3</v>
      </c>
      <c r="Q1169" s="2" t="s">
        <v>4</v>
      </c>
      <c r="R1169" s="1">
        <v>39756</v>
      </c>
      <c r="S1169" s="2" t="s">
        <v>5726</v>
      </c>
      <c r="T1169" s="2" t="s">
        <v>2044</v>
      </c>
      <c r="U1169" s="2" t="s">
        <v>5727</v>
      </c>
      <c r="V1169" s="2" t="s">
        <v>44</v>
      </c>
      <c r="W1169">
        <v>0.81</v>
      </c>
      <c r="X1169">
        <v>1.52</v>
      </c>
      <c r="Y1169">
        <v>0.69</v>
      </c>
      <c r="Z1169">
        <v>1.43</v>
      </c>
    </row>
    <row r="1170" spans="1:26" hidden="1">
      <c r="B1170">
        <f t="shared" si="30"/>
        <v>0</v>
      </c>
      <c r="C1170" s="2" t="s">
        <v>10687</v>
      </c>
      <c r="D1170" s="2" t="s">
        <v>10688</v>
      </c>
      <c r="E1170" s="2" t="s">
        <v>10689</v>
      </c>
      <c r="F1170">
        <v>12.2</v>
      </c>
      <c r="G1170" s="2" t="s">
        <v>10690</v>
      </c>
      <c r="H1170" s="2" t="s">
        <v>10691</v>
      </c>
      <c r="I1170">
        <v>0.2</v>
      </c>
      <c r="J1170">
        <v>0.2</v>
      </c>
      <c r="K1170" s="2" t="s">
        <v>2946</v>
      </c>
      <c r="N1170">
        <v>100</v>
      </c>
      <c r="O1170" s="2" t="s">
        <v>3</v>
      </c>
      <c r="P1170" s="2" t="s">
        <v>3</v>
      </c>
      <c r="Q1170" s="2" t="s">
        <v>4</v>
      </c>
      <c r="R1170" s="1">
        <v>39749</v>
      </c>
      <c r="S1170" s="2" t="s">
        <v>149</v>
      </c>
      <c r="T1170" s="2" t="s">
        <v>12</v>
      </c>
      <c r="U1170" s="2" t="s">
        <v>151</v>
      </c>
      <c r="V1170" s="2" t="s">
        <v>7</v>
      </c>
      <c r="W1170">
        <v>6.51</v>
      </c>
      <c r="X1170">
        <v>1.34</v>
      </c>
      <c r="Y1170">
        <v>4.87</v>
      </c>
      <c r="Z1170">
        <v>5.09</v>
      </c>
    </row>
    <row r="1171" spans="1:26" hidden="1">
      <c r="A1171">
        <f>IF(S1171=T1171,1,0)</f>
        <v>1</v>
      </c>
      <c r="B1171">
        <f t="shared" si="30"/>
        <v>1</v>
      </c>
      <c r="C1171" s="2" t="s">
        <v>10692</v>
      </c>
      <c r="D1171" s="2" t="s">
        <v>10693</v>
      </c>
      <c r="E1171" s="2" t="s">
        <v>900</v>
      </c>
      <c r="F1171">
        <v>10</v>
      </c>
      <c r="G1171" s="2" t="s">
        <v>10694</v>
      </c>
      <c r="H1171" s="2" t="s">
        <v>10695</v>
      </c>
      <c r="I1171">
        <v>10.51</v>
      </c>
      <c r="J1171">
        <v>11.22</v>
      </c>
      <c r="K1171" s="2" t="s">
        <v>10696</v>
      </c>
      <c r="L1171">
        <v>0.3</v>
      </c>
      <c r="M1171">
        <v>0.45</v>
      </c>
      <c r="N1171">
        <v>100</v>
      </c>
      <c r="O1171" s="2" t="s">
        <v>3</v>
      </c>
      <c r="P1171" s="2" t="s">
        <v>3</v>
      </c>
      <c r="Q1171" s="2" t="s">
        <v>4</v>
      </c>
      <c r="R1171" s="1">
        <v>39749</v>
      </c>
      <c r="S1171" s="2" t="s">
        <v>170</v>
      </c>
      <c r="T1171" s="2" t="s">
        <v>170</v>
      </c>
      <c r="U1171" s="2" t="s">
        <v>145</v>
      </c>
      <c r="V1171" s="2" t="s">
        <v>145</v>
      </c>
      <c r="W1171">
        <v>0.31</v>
      </c>
      <c r="X1171">
        <v>36.36</v>
      </c>
      <c r="Y1171">
        <v>18.41</v>
      </c>
      <c r="Z1171">
        <v>112.23</v>
      </c>
    </row>
    <row r="1172" spans="1:26" hidden="1">
      <c r="B1172">
        <f t="shared" si="30"/>
        <v>0</v>
      </c>
      <c r="C1172" s="2" t="s">
        <v>10697</v>
      </c>
      <c r="D1172" s="2" t="s">
        <v>10698</v>
      </c>
      <c r="E1172" s="2" t="s">
        <v>10699</v>
      </c>
      <c r="F1172">
        <v>48.5</v>
      </c>
      <c r="G1172" s="2" t="s">
        <v>10700</v>
      </c>
      <c r="H1172" s="2" t="s">
        <v>10701</v>
      </c>
      <c r="I1172">
        <v>0.97</v>
      </c>
      <c r="J1172">
        <v>0.97</v>
      </c>
      <c r="K1172" s="2" t="s">
        <v>2946</v>
      </c>
      <c r="N1172">
        <v>100</v>
      </c>
      <c r="O1172" s="2" t="s">
        <v>3</v>
      </c>
      <c r="P1172" s="2" t="s">
        <v>3</v>
      </c>
      <c r="Q1172" s="2" t="s">
        <v>4</v>
      </c>
      <c r="R1172" s="1">
        <v>39742</v>
      </c>
      <c r="S1172" s="2" t="s">
        <v>133</v>
      </c>
      <c r="T1172" s="2" t="s">
        <v>742</v>
      </c>
      <c r="U1172" s="2" t="s">
        <v>1178</v>
      </c>
      <c r="V1172" s="2" t="s">
        <v>536</v>
      </c>
      <c r="W1172">
        <v>7.55</v>
      </c>
      <c r="Y1172">
        <v>4.84</v>
      </c>
      <c r="Z1172">
        <v>0.06</v>
      </c>
    </row>
    <row r="1173" spans="1:26" hidden="1">
      <c r="B1173">
        <f t="shared" si="30"/>
        <v>0</v>
      </c>
      <c r="C1173" s="2" t="s">
        <v>10702</v>
      </c>
      <c r="D1173" s="2" t="s">
        <v>10703</v>
      </c>
      <c r="E1173" s="2" t="s">
        <v>7959</v>
      </c>
      <c r="F1173">
        <v>16.04</v>
      </c>
      <c r="G1173" s="2" t="s">
        <v>10704</v>
      </c>
      <c r="H1173" s="2" t="s">
        <v>10853</v>
      </c>
      <c r="I1173">
        <v>4.0599999999999996</v>
      </c>
      <c r="J1173">
        <v>3.99</v>
      </c>
      <c r="K1173" s="2" t="s">
        <v>2946</v>
      </c>
      <c r="N1173">
        <v>100</v>
      </c>
      <c r="O1173" s="2" t="s">
        <v>3</v>
      </c>
      <c r="P1173" s="2" t="s">
        <v>3</v>
      </c>
      <c r="Q1173" s="2" t="s">
        <v>4</v>
      </c>
      <c r="R1173" s="1">
        <v>39742</v>
      </c>
      <c r="S1173" s="2" t="s">
        <v>8988</v>
      </c>
      <c r="T1173" s="2" t="s">
        <v>7919</v>
      </c>
      <c r="U1173" s="2" t="s">
        <v>44</v>
      </c>
      <c r="V1173" s="2" t="s">
        <v>72</v>
      </c>
      <c r="W1173">
        <v>11.46</v>
      </c>
      <c r="X1173">
        <v>32.75</v>
      </c>
      <c r="Y1173">
        <v>5.61</v>
      </c>
      <c r="Z1173">
        <v>51.27</v>
      </c>
    </row>
    <row r="1174" spans="1:26" hidden="1">
      <c r="B1174">
        <f t="shared" si="30"/>
        <v>0</v>
      </c>
      <c r="C1174" s="2" t="s">
        <v>10705</v>
      </c>
      <c r="D1174" s="2" t="s">
        <v>10706</v>
      </c>
      <c r="E1174" s="2" t="s">
        <v>10706</v>
      </c>
      <c r="G1174" s="2" t="s">
        <v>10707</v>
      </c>
      <c r="H1174" s="2" t="s">
        <v>10708</v>
      </c>
      <c r="I1174">
        <v>0.5</v>
      </c>
      <c r="J1174">
        <v>0.5</v>
      </c>
      <c r="K1174" s="2" t="s">
        <v>2946</v>
      </c>
      <c r="N1174">
        <v>100</v>
      </c>
      <c r="O1174" s="2" t="s">
        <v>3</v>
      </c>
      <c r="P1174" s="2" t="s">
        <v>3</v>
      </c>
      <c r="Q1174" s="2" t="s">
        <v>4</v>
      </c>
      <c r="R1174" s="1">
        <v>39723</v>
      </c>
      <c r="S1174" s="2" t="s">
        <v>334</v>
      </c>
      <c r="T1174" s="2" t="s">
        <v>334</v>
      </c>
      <c r="U1174" s="2" t="s">
        <v>335</v>
      </c>
      <c r="V1174" s="2" t="s">
        <v>319</v>
      </c>
      <c r="W1174">
        <v>0.36</v>
      </c>
      <c r="X1174">
        <v>0.36</v>
      </c>
      <c r="Y1174">
        <v>2.67</v>
      </c>
      <c r="Z1174">
        <v>2.67</v>
      </c>
    </row>
    <row r="1175" spans="1:26" hidden="1">
      <c r="B1175">
        <f t="shared" si="30"/>
        <v>0</v>
      </c>
      <c r="C1175" s="2" t="s">
        <v>10709</v>
      </c>
      <c r="D1175" s="2" t="s">
        <v>10710</v>
      </c>
      <c r="E1175" s="2" t="s">
        <v>10711</v>
      </c>
      <c r="G1175" s="2" t="s">
        <v>10712</v>
      </c>
      <c r="H1175" s="2" t="s">
        <v>10713</v>
      </c>
      <c r="I1175">
        <v>2.35</v>
      </c>
      <c r="J1175">
        <v>2.35</v>
      </c>
      <c r="K1175" s="2" t="s">
        <v>2946</v>
      </c>
      <c r="N1175">
        <v>100</v>
      </c>
      <c r="O1175" s="2" t="s">
        <v>3</v>
      </c>
      <c r="P1175" s="2" t="s">
        <v>3</v>
      </c>
      <c r="Q1175" s="2" t="s">
        <v>4</v>
      </c>
      <c r="R1175" s="1">
        <v>39735</v>
      </c>
      <c r="S1175" s="2" t="s">
        <v>5</v>
      </c>
      <c r="T1175" s="2" t="s">
        <v>5</v>
      </c>
      <c r="U1175" s="2" t="s">
        <v>85</v>
      </c>
      <c r="V1175" s="2" t="s">
        <v>428</v>
      </c>
      <c r="W1175">
        <v>3.68</v>
      </c>
      <c r="X1175">
        <v>40.15</v>
      </c>
      <c r="Y1175">
        <v>4.79</v>
      </c>
      <c r="Z1175">
        <v>33.28</v>
      </c>
    </row>
    <row r="1176" spans="1:26" hidden="1">
      <c r="B1176">
        <f t="shared" si="30"/>
        <v>0</v>
      </c>
      <c r="C1176" s="2" t="s">
        <v>10714</v>
      </c>
      <c r="D1176" s="2" t="s">
        <v>10715</v>
      </c>
      <c r="E1176" s="2" t="s">
        <v>10716</v>
      </c>
      <c r="F1176">
        <v>173.1</v>
      </c>
      <c r="G1176" s="2" t="s">
        <v>10854</v>
      </c>
      <c r="H1176" s="2" t="s">
        <v>10855</v>
      </c>
      <c r="I1176">
        <v>10.36</v>
      </c>
      <c r="J1176">
        <v>9.7100000000000009</v>
      </c>
      <c r="K1176" s="2" t="s">
        <v>2946</v>
      </c>
      <c r="N1176">
        <v>100</v>
      </c>
      <c r="O1176" s="2" t="s">
        <v>3</v>
      </c>
      <c r="P1176" s="2" t="s">
        <v>3</v>
      </c>
      <c r="Q1176" s="2" t="s">
        <v>4</v>
      </c>
      <c r="R1176" s="1">
        <v>39727</v>
      </c>
      <c r="S1176" s="2" t="s">
        <v>1174</v>
      </c>
      <c r="T1176" s="2" t="s">
        <v>2044</v>
      </c>
      <c r="U1176" s="2" t="s">
        <v>415</v>
      </c>
      <c r="V1176" s="2" t="s">
        <v>44</v>
      </c>
      <c r="W1176">
        <v>295.69</v>
      </c>
      <c r="X1176" s="3">
        <v>1238.42</v>
      </c>
      <c r="Y1176">
        <v>125.63</v>
      </c>
      <c r="Z1176">
        <v>820.02</v>
      </c>
    </row>
    <row r="1177" spans="1:26" hidden="1">
      <c r="A1177">
        <f>IF(S1177=T1177,1,0)</f>
        <v>1</v>
      </c>
      <c r="B1177">
        <f t="shared" si="30"/>
        <v>1</v>
      </c>
      <c r="C1177" s="2" t="s">
        <v>10717</v>
      </c>
      <c r="D1177" s="2" t="s">
        <v>10718</v>
      </c>
      <c r="E1177" s="2" t="s">
        <v>1698</v>
      </c>
      <c r="F1177" s="3">
        <v>15112.75</v>
      </c>
      <c r="G1177" s="2" t="s">
        <v>10856</v>
      </c>
      <c r="H1177" s="2" t="s">
        <v>10857</v>
      </c>
      <c r="I1177">
        <v>34.56</v>
      </c>
      <c r="J1177">
        <v>33.64</v>
      </c>
      <c r="K1177" s="2" t="s">
        <v>4260</v>
      </c>
      <c r="L1177">
        <v>1.84</v>
      </c>
      <c r="M1177">
        <v>1.84</v>
      </c>
      <c r="N1177">
        <v>100</v>
      </c>
      <c r="O1177" s="2" t="s">
        <v>3</v>
      </c>
      <c r="P1177" s="2" t="s">
        <v>3</v>
      </c>
      <c r="Q1177" s="2" t="s">
        <v>4</v>
      </c>
      <c r="R1177" s="1">
        <v>39724</v>
      </c>
      <c r="S1177" s="2" t="s">
        <v>65</v>
      </c>
      <c r="T1177" s="2" t="s">
        <v>65</v>
      </c>
      <c r="U1177" s="2" t="s">
        <v>66</v>
      </c>
      <c r="V1177" s="2" t="s">
        <v>66</v>
      </c>
      <c r="W1177" s="3">
        <v>48439</v>
      </c>
      <c r="X1177" s="3">
        <v>55675</v>
      </c>
      <c r="Y1177" s="3">
        <v>764378</v>
      </c>
      <c r="Z1177" s="3">
        <v>622361</v>
      </c>
    </row>
    <row r="1178" spans="1:26" hidden="1">
      <c r="B1178">
        <f t="shared" si="30"/>
        <v>0</v>
      </c>
      <c r="C1178" s="2" t="s">
        <v>10719</v>
      </c>
      <c r="D1178" s="2" t="s">
        <v>10720</v>
      </c>
      <c r="E1178" s="2" t="s">
        <v>10721</v>
      </c>
      <c r="F1178" s="3">
        <v>11559.41</v>
      </c>
      <c r="G1178" s="2" t="s">
        <v>10722</v>
      </c>
      <c r="H1178" s="2" t="s">
        <v>10858</v>
      </c>
      <c r="I1178">
        <v>25.62</v>
      </c>
      <c r="J1178">
        <v>27.81</v>
      </c>
      <c r="K1178" s="2" t="s">
        <v>10723</v>
      </c>
      <c r="L1178">
        <v>40.200000000000003</v>
      </c>
      <c r="M1178">
        <v>41.16</v>
      </c>
      <c r="N1178">
        <v>100</v>
      </c>
      <c r="O1178" s="2" t="s">
        <v>3</v>
      </c>
      <c r="P1178" s="2" t="s">
        <v>3</v>
      </c>
      <c r="Q1178" s="2" t="s">
        <v>4</v>
      </c>
      <c r="R1178" s="1">
        <v>39748</v>
      </c>
      <c r="S1178" s="2" t="s">
        <v>227</v>
      </c>
      <c r="T1178" s="2" t="s">
        <v>12</v>
      </c>
      <c r="U1178" s="2" t="s">
        <v>95</v>
      </c>
      <c r="V1178" s="2" t="s">
        <v>7</v>
      </c>
      <c r="W1178" s="3">
        <v>6222</v>
      </c>
      <c r="X1178" s="3">
        <v>2613.36</v>
      </c>
      <c r="Y1178" s="3">
        <v>8694</v>
      </c>
      <c r="Z1178" s="3">
        <v>8272.9</v>
      </c>
    </row>
    <row r="1179" spans="1:26" hidden="1">
      <c r="A1179">
        <f>IF(S1179=T1179,1,0)</f>
        <v>0</v>
      </c>
      <c r="B1179">
        <f t="shared" si="30"/>
        <v>1</v>
      </c>
      <c r="C1179" s="2" t="s">
        <v>10724</v>
      </c>
      <c r="D1179" s="2" t="s">
        <v>10725</v>
      </c>
      <c r="E1179" s="2" t="s">
        <v>232</v>
      </c>
      <c r="F1179" s="3">
        <v>6497.47</v>
      </c>
      <c r="G1179" s="2" t="s">
        <v>10726</v>
      </c>
      <c r="H1179" s="2" t="s">
        <v>10859</v>
      </c>
      <c r="I1179">
        <v>38.42</v>
      </c>
      <c r="J1179">
        <v>38.61</v>
      </c>
      <c r="K1179" s="2" t="s">
        <v>10727</v>
      </c>
      <c r="L1179">
        <v>65.349999999999994</v>
      </c>
      <c r="M1179">
        <v>65.099999999999994</v>
      </c>
      <c r="N1179">
        <v>100</v>
      </c>
      <c r="O1179" s="2" t="s">
        <v>3</v>
      </c>
      <c r="P1179" s="2" t="s">
        <v>3</v>
      </c>
      <c r="Q1179" s="2" t="s">
        <v>4</v>
      </c>
      <c r="R1179" s="1">
        <v>39727</v>
      </c>
      <c r="S1179" s="2" t="s">
        <v>170</v>
      </c>
      <c r="T1179" s="2" t="s">
        <v>99</v>
      </c>
      <c r="U1179" s="2" t="s">
        <v>145</v>
      </c>
      <c r="V1179" s="2" t="s">
        <v>145</v>
      </c>
      <c r="W1179">
        <v>645.58000000000004</v>
      </c>
      <c r="X1179" s="3">
        <v>20357.099999999999</v>
      </c>
      <c r="Y1179" s="3">
        <v>1787.76</v>
      </c>
      <c r="Z1179" s="3">
        <v>27707.1</v>
      </c>
    </row>
    <row r="1180" spans="1:26" hidden="1">
      <c r="B1180">
        <f t="shared" si="30"/>
        <v>0</v>
      </c>
      <c r="C1180" s="2" t="s">
        <v>10728</v>
      </c>
      <c r="D1180" s="2" t="s">
        <v>10729</v>
      </c>
      <c r="E1180" s="2" t="s">
        <v>10730</v>
      </c>
      <c r="F1180">
        <v>5</v>
      </c>
      <c r="G1180" s="2" t="s">
        <v>10731</v>
      </c>
      <c r="H1180" s="2" t="s">
        <v>10732</v>
      </c>
      <c r="I1180">
        <v>0.42</v>
      </c>
      <c r="J1180">
        <v>0.46</v>
      </c>
      <c r="K1180" s="2" t="s">
        <v>2946</v>
      </c>
      <c r="N1180">
        <v>100</v>
      </c>
      <c r="O1180" s="2" t="s">
        <v>3</v>
      </c>
      <c r="P1180" s="2" t="s">
        <v>3</v>
      </c>
      <c r="Q1180" s="2" t="s">
        <v>4</v>
      </c>
      <c r="R1180" s="1">
        <v>39716</v>
      </c>
      <c r="S1180" s="2" t="s">
        <v>99</v>
      </c>
      <c r="T1180" s="2" t="s">
        <v>99</v>
      </c>
      <c r="U1180" s="2" t="s">
        <v>145</v>
      </c>
      <c r="V1180" s="2" t="s">
        <v>100</v>
      </c>
      <c r="W1180">
        <v>15.25</v>
      </c>
      <c r="X1180">
        <v>15.25</v>
      </c>
      <c r="Y1180">
        <v>87.02</v>
      </c>
      <c r="Z1180">
        <v>87.02</v>
      </c>
    </row>
    <row r="1181" spans="1:26" hidden="1">
      <c r="B1181">
        <f t="shared" si="30"/>
        <v>0</v>
      </c>
      <c r="C1181" s="2" t="s">
        <v>10733</v>
      </c>
      <c r="D1181" s="2" t="s">
        <v>10734</v>
      </c>
      <c r="E1181" s="2" t="s">
        <v>8435</v>
      </c>
      <c r="F1181">
        <v>68.48</v>
      </c>
      <c r="G1181" s="2" t="s">
        <v>10735</v>
      </c>
      <c r="H1181" s="2" t="s">
        <v>10860</v>
      </c>
      <c r="I1181">
        <v>3.12</v>
      </c>
      <c r="J1181">
        <v>3.04</v>
      </c>
      <c r="K1181" s="2" t="s">
        <v>10736</v>
      </c>
      <c r="L1181">
        <v>1.19</v>
      </c>
      <c r="M1181">
        <v>1.48</v>
      </c>
      <c r="N1181">
        <v>100</v>
      </c>
      <c r="O1181" s="2" t="s">
        <v>3</v>
      </c>
      <c r="P1181" s="2" t="s">
        <v>3</v>
      </c>
      <c r="Q1181" s="2" t="s">
        <v>4</v>
      </c>
      <c r="R1181" s="1">
        <v>39715</v>
      </c>
      <c r="S1181" s="2" t="s">
        <v>168</v>
      </c>
      <c r="T1181" s="2" t="s">
        <v>170</v>
      </c>
      <c r="U1181" s="2" t="s">
        <v>100</v>
      </c>
      <c r="V1181" s="2" t="s">
        <v>145</v>
      </c>
      <c r="W1181">
        <v>22.19</v>
      </c>
      <c r="X1181">
        <v>20.93</v>
      </c>
      <c r="Y1181">
        <v>63.68</v>
      </c>
      <c r="Z1181">
        <v>160.02000000000001</v>
      </c>
    </row>
    <row r="1182" spans="1:26" hidden="1">
      <c r="A1182">
        <f>IF(S1182=T1182,1,0)</f>
        <v>1</v>
      </c>
      <c r="B1182">
        <f t="shared" si="30"/>
        <v>1</v>
      </c>
      <c r="C1182" s="2" t="s">
        <v>10737</v>
      </c>
      <c r="D1182" s="2" t="s">
        <v>10738</v>
      </c>
      <c r="E1182" s="2" t="s">
        <v>10739</v>
      </c>
      <c r="F1182">
        <v>86.77</v>
      </c>
      <c r="G1182" s="2" t="s">
        <v>10861</v>
      </c>
      <c r="H1182" s="2" t="s">
        <v>10862</v>
      </c>
      <c r="I1182">
        <v>12.22</v>
      </c>
      <c r="J1182">
        <v>12.45</v>
      </c>
      <c r="K1182" s="2" t="s">
        <v>10740</v>
      </c>
      <c r="L1182">
        <v>6.22</v>
      </c>
      <c r="M1182">
        <v>6.39</v>
      </c>
      <c r="N1182">
        <v>100</v>
      </c>
      <c r="O1182" s="2" t="s">
        <v>3</v>
      </c>
      <c r="P1182" s="2" t="s">
        <v>3</v>
      </c>
      <c r="Q1182" s="2" t="s">
        <v>4</v>
      </c>
      <c r="R1182" s="1">
        <v>39715</v>
      </c>
      <c r="S1182" s="2" t="s">
        <v>65</v>
      </c>
      <c r="T1182" s="2" t="s">
        <v>65</v>
      </c>
      <c r="U1182" s="2" t="s">
        <v>66</v>
      </c>
      <c r="V1182" s="2" t="s">
        <v>66</v>
      </c>
      <c r="W1182">
        <v>142.22</v>
      </c>
      <c r="X1182">
        <v>43.57</v>
      </c>
      <c r="Y1182" s="3">
        <v>2127.73</v>
      </c>
      <c r="Z1182">
        <v>844.47</v>
      </c>
    </row>
    <row r="1183" spans="1:26" hidden="1">
      <c r="B1183">
        <f t="shared" si="30"/>
        <v>0</v>
      </c>
      <c r="C1183" s="2" t="s">
        <v>10741</v>
      </c>
      <c r="D1183" s="2" t="s">
        <v>10742</v>
      </c>
      <c r="E1183" s="2" t="s">
        <v>10743</v>
      </c>
      <c r="F1183">
        <v>3.13</v>
      </c>
      <c r="G1183" s="2" t="s">
        <v>10744</v>
      </c>
      <c r="H1183" s="2" t="s">
        <v>10745</v>
      </c>
      <c r="I1183">
        <v>0.39</v>
      </c>
      <c r="J1183">
        <v>0.39</v>
      </c>
      <c r="K1183" s="2" t="s">
        <v>2946</v>
      </c>
      <c r="N1183">
        <v>100</v>
      </c>
      <c r="O1183" s="2" t="s">
        <v>3</v>
      </c>
      <c r="P1183" s="2" t="s">
        <v>3</v>
      </c>
      <c r="Q1183" s="2" t="s">
        <v>4</v>
      </c>
      <c r="R1183" s="1">
        <v>39632</v>
      </c>
      <c r="S1183" s="2" t="s">
        <v>754</v>
      </c>
      <c r="T1183" s="2" t="s">
        <v>754</v>
      </c>
      <c r="U1183" s="2" t="s">
        <v>428</v>
      </c>
      <c r="V1183" s="2" t="s">
        <v>13</v>
      </c>
      <c r="W1183">
        <v>0.26</v>
      </c>
      <c r="X1183">
        <v>0.03</v>
      </c>
      <c r="Y1183">
        <v>0.15</v>
      </c>
      <c r="Z1183">
        <v>0.06</v>
      </c>
    </row>
    <row r="1184" spans="1:26" hidden="1">
      <c r="B1184">
        <f t="shared" si="30"/>
        <v>0</v>
      </c>
      <c r="C1184" s="2" t="s">
        <v>10746</v>
      </c>
      <c r="D1184" s="2" t="s">
        <v>479</v>
      </c>
      <c r="E1184" s="2" t="s">
        <v>271</v>
      </c>
      <c r="F1184">
        <v>476.03</v>
      </c>
      <c r="G1184" s="2" t="s">
        <v>10747</v>
      </c>
      <c r="H1184" s="2" t="s">
        <v>10748</v>
      </c>
      <c r="I1184">
        <v>35.71</v>
      </c>
      <c r="J1184">
        <v>36.1</v>
      </c>
      <c r="K1184" s="2" t="s">
        <v>10749</v>
      </c>
      <c r="L1184">
        <v>5.58</v>
      </c>
      <c r="M1184">
        <v>5.59</v>
      </c>
      <c r="N1184">
        <v>100</v>
      </c>
      <c r="O1184" s="2" t="s">
        <v>3</v>
      </c>
      <c r="P1184" s="2" t="s">
        <v>3</v>
      </c>
      <c r="Q1184" s="2" t="s">
        <v>4</v>
      </c>
      <c r="R1184" s="1">
        <v>39713</v>
      </c>
      <c r="S1184" s="2" t="s">
        <v>183</v>
      </c>
      <c r="T1184" s="2" t="s">
        <v>5</v>
      </c>
      <c r="U1184" s="2" t="s">
        <v>6</v>
      </c>
      <c r="V1184" s="2" t="s">
        <v>7</v>
      </c>
      <c r="W1184">
        <v>248.89</v>
      </c>
      <c r="X1184" s="3">
        <v>1444.91</v>
      </c>
      <c r="Y1184">
        <v>722.48</v>
      </c>
      <c r="Z1184" s="3">
        <v>3006.31</v>
      </c>
    </row>
    <row r="1185" spans="1:26" hidden="1">
      <c r="A1185">
        <f>IF(S1185=T1185,1,0)</f>
        <v>1</v>
      </c>
      <c r="B1185">
        <f t="shared" si="30"/>
        <v>1</v>
      </c>
      <c r="C1185" s="2" t="s">
        <v>10750</v>
      </c>
      <c r="D1185" s="2" t="s">
        <v>10751</v>
      </c>
      <c r="E1185" s="2" t="s">
        <v>10752</v>
      </c>
      <c r="F1185">
        <v>18.2</v>
      </c>
      <c r="G1185" s="2" t="s">
        <v>10753</v>
      </c>
      <c r="H1185" s="2" t="s">
        <v>10754</v>
      </c>
      <c r="I1185">
        <v>14.49</v>
      </c>
      <c r="J1185">
        <v>13.5</v>
      </c>
      <c r="K1185" s="2" t="s">
        <v>2946</v>
      </c>
      <c r="N1185">
        <v>100</v>
      </c>
      <c r="O1185" s="2" t="s">
        <v>3</v>
      </c>
      <c r="P1185" s="2" t="s">
        <v>3</v>
      </c>
      <c r="Q1185" s="2" t="s">
        <v>4</v>
      </c>
      <c r="R1185" s="1">
        <v>39710</v>
      </c>
      <c r="S1185" s="2" t="s">
        <v>65</v>
      </c>
      <c r="T1185" s="2" t="s">
        <v>65</v>
      </c>
      <c r="U1185" s="2" t="s">
        <v>66</v>
      </c>
      <c r="V1185" s="2" t="s">
        <v>66</v>
      </c>
      <c r="W1185">
        <v>28.39</v>
      </c>
      <c r="X1185">
        <v>67.17</v>
      </c>
      <c r="Y1185">
        <v>235.65</v>
      </c>
      <c r="Z1185">
        <v>970.52</v>
      </c>
    </row>
    <row r="1186" spans="1:26" hidden="1">
      <c r="B1186">
        <f t="shared" si="30"/>
        <v>0</v>
      </c>
      <c r="C1186" s="2" t="s">
        <v>10755</v>
      </c>
      <c r="D1186" s="2" t="s">
        <v>10756</v>
      </c>
      <c r="E1186" s="2" t="s">
        <v>10757</v>
      </c>
      <c r="F1186">
        <v>0.56999999999999995</v>
      </c>
      <c r="G1186" s="2" t="s">
        <v>10758</v>
      </c>
      <c r="H1186" s="2" t="s">
        <v>10759</v>
      </c>
      <c r="I1186">
        <v>0.81</v>
      </c>
      <c r="J1186">
        <v>0.81</v>
      </c>
      <c r="K1186" s="2" t="s">
        <v>2946</v>
      </c>
      <c r="N1186">
        <v>100</v>
      </c>
      <c r="O1186" s="2" t="s">
        <v>3</v>
      </c>
      <c r="P1186" s="2" t="s">
        <v>3</v>
      </c>
      <c r="Q1186" s="2" t="s">
        <v>4</v>
      </c>
      <c r="R1186" s="1">
        <v>39703</v>
      </c>
      <c r="S1186" s="2" t="s">
        <v>298</v>
      </c>
      <c r="T1186" s="2" t="s">
        <v>402</v>
      </c>
      <c r="U1186" s="2" t="s">
        <v>211</v>
      </c>
      <c r="V1186" s="2" t="s">
        <v>403</v>
      </c>
      <c r="W1186">
        <v>3.37</v>
      </c>
      <c r="Y1186">
        <v>1.28</v>
      </c>
      <c r="Z1186">
        <v>6.35</v>
      </c>
    </row>
    <row r="1187" spans="1:26" hidden="1">
      <c r="B1187">
        <f t="shared" si="30"/>
        <v>0</v>
      </c>
      <c r="C1187" s="2" t="s">
        <v>10760</v>
      </c>
      <c r="D1187" s="2" t="s">
        <v>10761</v>
      </c>
      <c r="E1187" s="2" t="s">
        <v>10762</v>
      </c>
      <c r="F1187">
        <v>300</v>
      </c>
      <c r="G1187" s="2" t="s">
        <v>10763</v>
      </c>
      <c r="H1187" s="2" t="s">
        <v>10764</v>
      </c>
      <c r="I1187">
        <v>50.95</v>
      </c>
      <c r="J1187">
        <v>52.74</v>
      </c>
      <c r="K1187" s="2" t="s">
        <v>2946</v>
      </c>
      <c r="N1187">
        <v>100</v>
      </c>
      <c r="O1187" s="2" t="s">
        <v>3</v>
      </c>
      <c r="P1187" s="2" t="s">
        <v>3</v>
      </c>
      <c r="Q1187" s="2" t="s">
        <v>4</v>
      </c>
      <c r="R1187" s="1">
        <v>39706</v>
      </c>
      <c r="S1187" s="2" t="s">
        <v>247</v>
      </c>
      <c r="T1187" s="2" t="s">
        <v>240</v>
      </c>
      <c r="U1187" s="2" t="s">
        <v>248</v>
      </c>
      <c r="V1187" s="2" t="s">
        <v>241</v>
      </c>
      <c r="W1187">
        <v>187.79</v>
      </c>
      <c r="X1187" s="3">
        <v>1493.62</v>
      </c>
      <c r="Y1187">
        <v>132.74</v>
      </c>
      <c r="Z1187" s="3">
        <v>1251.56</v>
      </c>
    </row>
    <row r="1188" spans="1:26" hidden="1">
      <c r="A1188">
        <f>IF(S1188=T1188,1,0)</f>
        <v>1</v>
      </c>
      <c r="B1188">
        <f t="shared" si="30"/>
        <v>1</v>
      </c>
      <c r="C1188" s="2" t="s">
        <v>10765</v>
      </c>
      <c r="D1188" s="2" t="s">
        <v>10766</v>
      </c>
      <c r="E1188" s="2" t="s">
        <v>10767</v>
      </c>
      <c r="F1188">
        <v>270</v>
      </c>
      <c r="G1188" s="2" t="s">
        <v>10768</v>
      </c>
      <c r="H1188" s="2" t="s">
        <v>10769</v>
      </c>
      <c r="I1188">
        <v>25.65</v>
      </c>
      <c r="J1188">
        <v>25.86</v>
      </c>
      <c r="K1188" s="2" t="s">
        <v>2946</v>
      </c>
      <c r="N1188">
        <v>100</v>
      </c>
      <c r="O1188" s="2" t="s">
        <v>3</v>
      </c>
      <c r="P1188" s="2" t="s">
        <v>3</v>
      </c>
      <c r="Q1188" s="2" t="s">
        <v>4</v>
      </c>
      <c r="R1188" s="1">
        <v>39706</v>
      </c>
      <c r="S1188" s="2" t="s">
        <v>210</v>
      </c>
      <c r="T1188" s="2" t="s">
        <v>210</v>
      </c>
      <c r="U1188" s="2" t="s">
        <v>120</v>
      </c>
      <c r="V1188" s="2" t="s">
        <v>120</v>
      </c>
      <c r="W1188">
        <v>297.70999999999998</v>
      </c>
      <c r="X1188">
        <v>402.43</v>
      </c>
      <c r="Y1188">
        <v>370.21</v>
      </c>
      <c r="Z1188">
        <v>376.53</v>
      </c>
    </row>
    <row r="1189" spans="1:26" hidden="1">
      <c r="B1189">
        <f t="shared" si="30"/>
        <v>0</v>
      </c>
      <c r="C1189" s="2" t="s">
        <v>10770</v>
      </c>
      <c r="D1189" s="2" t="s">
        <v>10771</v>
      </c>
      <c r="E1189" s="2" t="s">
        <v>994</v>
      </c>
      <c r="F1189" s="3">
        <v>48766.15</v>
      </c>
      <c r="G1189" s="2" t="s">
        <v>10863</v>
      </c>
      <c r="H1189" s="2" t="s">
        <v>10864</v>
      </c>
      <c r="I1189">
        <v>26.55</v>
      </c>
      <c r="J1189">
        <v>26.55</v>
      </c>
      <c r="K1189" s="2" t="s">
        <v>10772</v>
      </c>
      <c r="L1189">
        <v>17.059999999999999</v>
      </c>
      <c r="M1189">
        <v>17.059999999999999</v>
      </c>
      <c r="N1189">
        <v>100</v>
      </c>
      <c r="O1189" s="2" t="s">
        <v>3</v>
      </c>
      <c r="P1189" s="2" t="s">
        <v>3</v>
      </c>
      <c r="Q1189" s="2" t="s">
        <v>4</v>
      </c>
      <c r="R1189" s="1">
        <v>39705</v>
      </c>
      <c r="S1189" s="2" t="s">
        <v>234</v>
      </c>
      <c r="T1189" s="2" t="s">
        <v>65</v>
      </c>
      <c r="U1189" s="2" t="s">
        <v>236</v>
      </c>
      <c r="V1189" s="2" t="s">
        <v>66</v>
      </c>
      <c r="W1189" s="3">
        <v>36961</v>
      </c>
      <c r="X1189" s="3">
        <v>116486</v>
      </c>
      <c r="Y1189" s="3">
        <v>966210</v>
      </c>
      <c r="Z1189" s="3">
        <v>1716875</v>
      </c>
    </row>
    <row r="1190" spans="1:26" hidden="1">
      <c r="B1190">
        <f t="shared" si="30"/>
        <v>0</v>
      </c>
      <c r="C1190" s="2" t="s">
        <v>10773</v>
      </c>
      <c r="D1190" s="2" t="s">
        <v>10774</v>
      </c>
      <c r="E1190" s="2" t="s">
        <v>10775</v>
      </c>
      <c r="F1190">
        <v>5.09</v>
      </c>
      <c r="G1190" s="2" t="s">
        <v>10776</v>
      </c>
      <c r="H1190" s="2" t="s">
        <v>10777</v>
      </c>
      <c r="I1190">
        <v>10.4</v>
      </c>
      <c r="J1190">
        <v>10.4</v>
      </c>
      <c r="K1190" s="2" t="s">
        <v>2946</v>
      </c>
      <c r="N1190">
        <v>100</v>
      </c>
      <c r="O1190" s="2" t="s">
        <v>3</v>
      </c>
      <c r="P1190" s="2" t="s">
        <v>3</v>
      </c>
      <c r="Q1190" s="2" t="s">
        <v>4</v>
      </c>
      <c r="R1190" s="1">
        <v>39703</v>
      </c>
      <c r="S1190" s="2" t="s">
        <v>87</v>
      </c>
      <c r="T1190" s="2" t="s">
        <v>525</v>
      </c>
      <c r="U1190" s="2" t="s">
        <v>24</v>
      </c>
      <c r="V1190" s="2" t="s">
        <v>526</v>
      </c>
      <c r="W1190">
        <v>4.21</v>
      </c>
      <c r="X1190">
        <v>14.56</v>
      </c>
      <c r="Y1190">
        <v>1.33</v>
      </c>
      <c r="Z1190">
        <v>42.69</v>
      </c>
    </row>
    <row r="1191" spans="1:26" hidden="1">
      <c r="B1191">
        <f t="shared" si="30"/>
        <v>0</v>
      </c>
      <c r="C1191" s="2" t="s">
        <v>10778</v>
      </c>
      <c r="D1191" s="2" t="s">
        <v>10779</v>
      </c>
      <c r="E1191" s="2" t="s">
        <v>7302</v>
      </c>
      <c r="F1191">
        <v>160</v>
      </c>
      <c r="G1191" s="2" t="s">
        <v>10780</v>
      </c>
      <c r="H1191" s="2" t="s">
        <v>10781</v>
      </c>
      <c r="I1191">
        <v>22.02</v>
      </c>
      <c r="J1191">
        <v>22.53</v>
      </c>
      <c r="K1191" s="2" t="s">
        <v>2946</v>
      </c>
      <c r="N1191">
        <v>100</v>
      </c>
      <c r="O1191" s="2" t="s">
        <v>3</v>
      </c>
      <c r="P1191" s="2" t="s">
        <v>3</v>
      </c>
      <c r="Q1191" s="2" t="s">
        <v>4</v>
      </c>
      <c r="R1191" s="1">
        <v>39702</v>
      </c>
      <c r="S1191" s="2" t="s">
        <v>317</v>
      </c>
      <c r="T1191" s="2" t="s">
        <v>317</v>
      </c>
      <c r="U1191" s="2" t="s">
        <v>534</v>
      </c>
      <c r="V1191" s="2" t="s">
        <v>120</v>
      </c>
      <c r="W1191">
        <v>9.69</v>
      </c>
      <c r="X1191">
        <v>929.9</v>
      </c>
      <c r="Y1191">
        <v>48.32</v>
      </c>
      <c r="Z1191" s="3">
        <v>1245.7</v>
      </c>
    </row>
    <row r="1192" spans="1:26" hidden="1">
      <c r="A1192">
        <f>IF(S1192=T1192,1,0)</f>
        <v>0</v>
      </c>
      <c r="B1192">
        <f t="shared" si="30"/>
        <v>1</v>
      </c>
      <c r="C1192" s="2" t="s">
        <v>10782</v>
      </c>
      <c r="D1192" s="2" t="s">
        <v>10783</v>
      </c>
      <c r="E1192" s="2" t="s">
        <v>10784</v>
      </c>
      <c r="F1192">
        <v>98.56</v>
      </c>
      <c r="G1192" s="2" t="s">
        <v>10785</v>
      </c>
      <c r="H1192" s="2" t="s">
        <v>10865</v>
      </c>
      <c r="K1192" s="2" t="s">
        <v>10786</v>
      </c>
      <c r="L1192">
        <v>10.51</v>
      </c>
      <c r="M1192">
        <v>10.24</v>
      </c>
      <c r="N1192">
        <v>100</v>
      </c>
      <c r="O1192" s="2" t="s">
        <v>3</v>
      </c>
      <c r="P1192" s="2" t="s">
        <v>3</v>
      </c>
      <c r="Q1192" s="2" t="s">
        <v>4</v>
      </c>
      <c r="R1192" s="1">
        <v>39701</v>
      </c>
      <c r="S1192" s="2" t="s">
        <v>187</v>
      </c>
      <c r="T1192" s="2" t="s">
        <v>173</v>
      </c>
      <c r="U1192" s="2" t="s">
        <v>66</v>
      </c>
      <c r="V1192" s="2" t="s">
        <v>66</v>
      </c>
      <c r="W1192">
        <v>36.69</v>
      </c>
      <c r="X1192">
        <v>91.29</v>
      </c>
      <c r="Y1192">
        <v>529.85</v>
      </c>
      <c r="Z1192" s="3">
        <v>1431.73</v>
      </c>
    </row>
    <row r="1193" spans="1:26" hidden="1">
      <c r="B1193">
        <f t="shared" si="30"/>
        <v>0</v>
      </c>
      <c r="C1193" s="2" t="s">
        <v>10787</v>
      </c>
      <c r="D1193" s="2" t="s">
        <v>10788</v>
      </c>
      <c r="E1193" s="2" t="s">
        <v>10789</v>
      </c>
      <c r="F1193">
        <v>52.16</v>
      </c>
      <c r="G1193" s="2" t="s">
        <v>10866</v>
      </c>
      <c r="H1193" s="2" t="s">
        <v>10790</v>
      </c>
      <c r="K1193" s="2" t="s">
        <v>10791</v>
      </c>
      <c r="L1193">
        <v>5.28</v>
      </c>
      <c r="M1193">
        <v>5.29</v>
      </c>
      <c r="N1193">
        <v>100</v>
      </c>
      <c r="O1193" s="2" t="s">
        <v>3</v>
      </c>
      <c r="P1193" s="2" t="s">
        <v>3</v>
      </c>
      <c r="Q1193" s="2" t="s">
        <v>4</v>
      </c>
      <c r="R1193" s="1">
        <v>39700</v>
      </c>
      <c r="S1193" s="2" t="s">
        <v>5</v>
      </c>
      <c r="T1193" s="2" t="s">
        <v>5</v>
      </c>
      <c r="U1193" s="2" t="s">
        <v>85</v>
      </c>
      <c r="V1193" s="2" t="s">
        <v>7</v>
      </c>
      <c r="W1193">
        <v>28.84</v>
      </c>
      <c r="X1193">
        <v>15.64</v>
      </c>
      <c r="Y1193">
        <v>21.06</v>
      </c>
      <c r="Z1193">
        <v>12.08</v>
      </c>
    </row>
    <row r="1194" spans="1:26" hidden="1">
      <c r="B1194">
        <f t="shared" si="30"/>
        <v>0</v>
      </c>
      <c r="C1194" s="2" t="s">
        <v>10792</v>
      </c>
      <c r="D1194" s="2" t="s">
        <v>10793</v>
      </c>
      <c r="E1194" s="2" t="s">
        <v>10794</v>
      </c>
      <c r="F1194">
        <v>4.67</v>
      </c>
      <c r="G1194" s="2" t="s">
        <v>10795</v>
      </c>
      <c r="H1194" s="2" t="s">
        <v>10867</v>
      </c>
      <c r="I1194">
        <v>0.18</v>
      </c>
      <c r="J1194">
        <v>0.18</v>
      </c>
      <c r="K1194" s="2" t="s">
        <v>10796</v>
      </c>
      <c r="L1194">
        <v>0.33</v>
      </c>
      <c r="M1194">
        <v>0.33</v>
      </c>
      <c r="N1194">
        <v>100</v>
      </c>
      <c r="O1194" s="2" t="s">
        <v>3</v>
      </c>
      <c r="P1194" s="2" t="s">
        <v>3</v>
      </c>
      <c r="Q1194" s="2" t="s">
        <v>4</v>
      </c>
      <c r="R1194" s="1">
        <v>39699</v>
      </c>
      <c r="S1194" s="2" t="s">
        <v>172</v>
      </c>
      <c r="T1194" s="2" t="s">
        <v>11</v>
      </c>
      <c r="U1194" s="2" t="s">
        <v>7</v>
      </c>
      <c r="V1194" s="2" t="s">
        <v>85</v>
      </c>
      <c r="W1194">
        <v>3.42</v>
      </c>
      <c r="X1194">
        <v>27.22</v>
      </c>
      <c r="Y1194">
        <v>4.0599999999999996</v>
      </c>
      <c r="Z1194">
        <v>34.03</v>
      </c>
    </row>
    <row r="1195" spans="1:26" hidden="1">
      <c r="B1195">
        <f t="shared" si="30"/>
        <v>0</v>
      </c>
      <c r="C1195" s="2" t="s">
        <v>10797</v>
      </c>
      <c r="D1195" s="2" t="s">
        <v>10798</v>
      </c>
      <c r="E1195" s="2" t="s">
        <v>7629</v>
      </c>
      <c r="F1195">
        <v>11.1</v>
      </c>
      <c r="G1195" s="2" t="s">
        <v>10799</v>
      </c>
      <c r="H1195" s="2" t="s">
        <v>10800</v>
      </c>
      <c r="I1195">
        <v>0.3</v>
      </c>
      <c r="J1195">
        <v>0.3</v>
      </c>
      <c r="K1195" s="2" t="s">
        <v>2946</v>
      </c>
      <c r="N1195">
        <v>100</v>
      </c>
      <c r="O1195" s="2" t="s">
        <v>3</v>
      </c>
      <c r="P1195" s="2" t="s">
        <v>3</v>
      </c>
      <c r="Q1195" s="2" t="s">
        <v>4</v>
      </c>
      <c r="R1195" s="1">
        <v>39699</v>
      </c>
      <c r="S1195" s="2" t="s">
        <v>1130</v>
      </c>
      <c r="T1195" s="2" t="s">
        <v>1130</v>
      </c>
      <c r="U1195" s="2" t="s">
        <v>330</v>
      </c>
      <c r="V1195" s="2" t="s">
        <v>119</v>
      </c>
      <c r="W1195">
        <v>61.25</v>
      </c>
      <c r="X1195">
        <v>100.2</v>
      </c>
      <c r="Y1195">
        <v>12.17</v>
      </c>
      <c r="Z1195">
        <v>25.6</v>
      </c>
    </row>
    <row r="1196" spans="1:26" hidden="1">
      <c r="A1196">
        <f>IF(S1196=T1196,1,0)</f>
        <v>1</v>
      </c>
      <c r="B1196">
        <f t="shared" si="30"/>
        <v>1</v>
      </c>
      <c r="C1196" s="2" t="s">
        <v>10801</v>
      </c>
      <c r="D1196" s="2" t="s">
        <v>10802</v>
      </c>
      <c r="E1196" s="2" t="s">
        <v>5307</v>
      </c>
      <c r="F1196">
        <v>10.92</v>
      </c>
      <c r="G1196" s="2" t="s">
        <v>10803</v>
      </c>
      <c r="H1196" s="2" t="s">
        <v>10804</v>
      </c>
      <c r="I1196">
        <v>9.43</v>
      </c>
      <c r="J1196">
        <v>9.6999999999999993</v>
      </c>
      <c r="K1196" s="2" t="s">
        <v>2946</v>
      </c>
      <c r="L1196">
        <v>24.5</v>
      </c>
      <c r="M1196">
        <v>24.5</v>
      </c>
      <c r="N1196">
        <v>100</v>
      </c>
      <c r="O1196" s="2" t="s">
        <v>3</v>
      </c>
      <c r="P1196" s="2" t="s">
        <v>3</v>
      </c>
      <c r="Q1196" s="2" t="s">
        <v>4</v>
      </c>
      <c r="R1196" s="1">
        <v>39696</v>
      </c>
      <c r="S1196" s="2" t="s">
        <v>65</v>
      </c>
      <c r="T1196" s="2" t="s">
        <v>65</v>
      </c>
      <c r="U1196" s="2" t="s">
        <v>66</v>
      </c>
      <c r="V1196" s="2" t="s">
        <v>66</v>
      </c>
      <c r="W1196">
        <v>19.73</v>
      </c>
      <c r="X1196">
        <v>22.37</v>
      </c>
      <c r="Y1196">
        <v>309.02</v>
      </c>
      <c r="Z1196">
        <v>329.42</v>
      </c>
    </row>
    <row r="1197" spans="1:26" hidden="1">
      <c r="A1197">
        <f>IF(S1197=T1197,1,0)</f>
        <v>1</v>
      </c>
      <c r="B1197">
        <f t="shared" si="30"/>
        <v>1</v>
      </c>
      <c r="C1197" s="2" t="s">
        <v>10805</v>
      </c>
      <c r="D1197" s="2" t="s">
        <v>10806</v>
      </c>
      <c r="E1197" s="2" t="s">
        <v>10807</v>
      </c>
      <c r="F1197">
        <v>68.959999999999994</v>
      </c>
      <c r="G1197" s="2" t="s">
        <v>10868</v>
      </c>
      <c r="H1197" s="2" t="s">
        <v>10808</v>
      </c>
      <c r="I1197">
        <v>43.51</v>
      </c>
      <c r="J1197">
        <v>42.05</v>
      </c>
      <c r="K1197" s="2" t="s">
        <v>2946</v>
      </c>
      <c r="N1197">
        <v>100</v>
      </c>
      <c r="O1197" s="2" t="s">
        <v>3</v>
      </c>
      <c r="P1197" s="2" t="s">
        <v>3</v>
      </c>
      <c r="Q1197" s="2" t="s">
        <v>4</v>
      </c>
      <c r="R1197" s="1">
        <v>39695</v>
      </c>
      <c r="S1197" s="2" t="s">
        <v>5</v>
      </c>
      <c r="T1197" s="2" t="s">
        <v>5</v>
      </c>
      <c r="U1197" s="2" t="s">
        <v>85</v>
      </c>
      <c r="V1197" s="2" t="s">
        <v>85</v>
      </c>
      <c r="W1197">
        <v>3.89</v>
      </c>
      <c r="X1197">
        <v>240.45</v>
      </c>
      <c r="Y1197">
        <v>4.58</v>
      </c>
      <c r="Z1197">
        <v>315.01</v>
      </c>
    </row>
    <row r="1198" spans="1:26" hidden="1">
      <c r="A1198">
        <f>IF(S1198=T1198,1,0)</f>
        <v>1</v>
      </c>
      <c r="B1198">
        <f t="shared" si="30"/>
        <v>1</v>
      </c>
      <c r="C1198" s="2" t="s">
        <v>10809</v>
      </c>
      <c r="D1198" s="2" t="s">
        <v>10810</v>
      </c>
      <c r="E1198" s="2" t="s">
        <v>2373</v>
      </c>
      <c r="F1198">
        <v>9.16</v>
      </c>
      <c r="G1198" s="2" t="s">
        <v>10811</v>
      </c>
      <c r="H1198" s="2" t="s">
        <v>10812</v>
      </c>
      <c r="I1198">
        <v>3</v>
      </c>
      <c r="J1198">
        <v>3</v>
      </c>
      <c r="K1198" s="2" t="s">
        <v>10813</v>
      </c>
      <c r="L1198">
        <v>0.05</v>
      </c>
      <c r="M1198">
        <v>0.05</v>
      </c>
      <c r="N1198">
        <v>100</v>
      </c>
      <c r="O1198" s="2" t="s">
        <v>3</v>
      </c>
      <c r="P1198" s="2" t="s">
        <v>3</v>
      </c>
      <c r="Q1198" s="2" t="s">
        <v>4</v>
      </c>
      <c r="R1198" s="1">
        <v>39694</v>
      </c>
      <c r="S1198" s="2" t="s">
        <v>5</v>
      </c>
      <c r="T1198" s="2" t="s">
        <v>5</v>
      </c>
      <c r="U1198" s="2" t="s">
        <v>85</v>
      </c>
      <c r="V1198" s="2" t="s">
        <v>85</v>
      </c>
      <c r="W1198">
        <v>8.6199999999999992</v>
      </c>
      <c r="X1198">
        <v>3.35</v>
      </c>
      <c r="Y1198">
        <v>15.11</v>
      </c>
      <c r="Z1198">
        <v>5.19</v>
      </c>
    </row>
    <row r="1199" spans="1:26" hidden="1">
      <c r="A1199">
        <f>IF(S1199=T1199,1,0)</f>
        <v>1</v>
      </c>
      <c r="B1199">
        <f t="shared" si="30"/>
        <v>1</v>
      </c>
      <c r="C1199" s="2" t="s">
        <v>10814</v>
      </c>
      <c r="D1199" s="2" t="s">
        <v>10815</v>
      </c>
      <c r="E1199" s="2" t="s">
        <v>1907</v>
      </c>
      <c r="F1199">
        <v>83.84</v>
      </c>
      <c r="G1199" s="2" t="s">
        <v>10816</v>
      </c>
      <c r="H1199" s="2" t="s">
        <v>10817</v>
      </c>
      <c r="I1199">
        <v>19.63</v>
      </c>
      <c r="J1199">
        <v>19.27</v>
      </c>
      <c r="K1199" s="2" t="s">
        <v>10818</v>
      </c>
      <c r="L1199">
        <v>14</v>
      </c>
      <c r="M1199">
        <v>13.85</v>
      </c>
      <c r="N1199">
        <v>100</v>
      </c>
      <c r="O1199" s="2" t="s">
        <v>3</v>
      </c>
      <c r="P1199" s="2" t="s">
        <v>3</v>
      </c>
      <c r="Q1199" s="2" t="s">
        <v>4</v>
      </c>
      <c r="R1199" s="1">
        <v>39694</v>
      </c>
      <c r="S1199" s="2" t="s">
        <v>65</v>
      </c>
      <c r="T1199" s="2" t="s">
        <v>65</v>
      </c>
      <c r="U1199" s="2" t="s">
        <v>66</v>
      </c>
      <c r="V1199" s="2" t="s">
        <v>66</v>
      </c>
      <c r="W1199">
        <v>60.41</v>
      </c>
      <c r="X1199">
        <v>271.08999999999997</v>
      </c>
      <c r="Y1199">
        <v>869.9</v>
      </c>
      <c r="Z1199" s="3">
        <v>3822.46</v>
      </c>
    </row>
    <row r="1200" spans="1:26" hidden="1">
      <c r="B1200">
        <f t="shared" si="30"/>
        <v>0</v>
      </c>
      <c r="C1200" s="2" t="s">
        <v>10819</v>
      </c>
      <c r="D1200" s="2" t="s">
        <v>10820</v>
      </c>
      <c r="E1200" s="2" t="s">
        <v>10821</v>
      </c>
      <c r="G1200" s="2" t="s">
        <v>10822</v>
      </c>
      <c r="H1200" s="2" t="s">
        <v>10823</v>
      </c>
      <c r="I1200">
        <v>5.75</v>
      </c>
      <c r="J1200">
        <v>5.75</v>
      </c>
      <c r="K1200" s="2" t="s">
        <v>2946</v>
      </c>
      <c r="N1200">
        <v>100</v>
      </c>
      <c r="O1200" s="2" t="s">
        <v>3</v>
      </c>
      <c r="P1200" s="2" t="s">
        <v>3</v>
      </c>
      <c r="Q1200" s="2" t="s">
        <v>4</v>
      </c>
      <c r="R1200" s="1">
        <v>39693</v>
      </c>
      <c r="S1200" s="2" t="s">
        <v>5</v>
      </c>
      <c r="T1200" s="2" t="s">
        <v>87</v>
      </c>
      <c r="U1200" s="2" t="s">
        <v>85</v>
      </c>
      <c r="V1200" s="2" t="s">
        <v>7</v>
      </c>
      <c r="W1200">
        <v>0.34</v>
      </c>
      <c r="X1200">
        <v>1.77</v>
      </c>
      <c r="Y1200">
        <v>1.88</v>
      </c>
      <c r="Z1200">
        <v>0.42</v>
      </c>
    </row>
    <row r="1201" spans="1:26" hidden="1">
      <c r="A1201">
        <f>IF(S1201=T1201,1,0)</f>
        <v>1</v>
      </c>
      <c r="B1201">
        <f t="shared" si="30"/>
        <v>1</v>
      </c>
      <c r="C1201" s="2" t="s">
        <v>10824</v>
      </c>
      <c r="D1201" s="2" t="s">
        <v>10825</v>
      </c>
      <c r="E1201" s="2" t="s">
        <v>2177</v>
      </c>
      <c r="F1201">
        <v>363.05</v>
      </c>
      <c r="G1201" s="2" t="s">
        <v>10826</v>
      </c>
      <c r="H1201" s="2" t="s">
        <v>10827</v>
      </c>
      <c r="I1201">
        <v>9.31</v>
      </c>
      <c r="J1201">
        <v>9.1300000000000008</v>
      </c>
      <c r="K1201" s="2" t="s">
        <v>10828</v>
      </c>
      <c r="L1201">
        <v>15.32</v>
      </c>
      <c r="M1201">
        <v>15.38</v>
      </c>
      <c r="N1201">
        <v>100</v>
      </c>
      <c r="O1201" s="2" t="s">
        <v>3</v>
      </c>
      <c r="P1201" s="2" t="s">
        <v>3</v>
      </c>
      <c r="Q1201" s="2" t="s">
        <v>4</v>
      </c>
      <c r="R1201" s="1">
        <v>39693</v>
      </c>
      <c r="S1201" s="2" t="s">
        <v>442</v>
      </c>
      <c r="T1201" s="2" t="s">
        <v>442</v>
      </c>
      <c r="U1201" s="2" t="s">
        <v>72</v>
      </c>
      <c r="V1201" s="2" t="s">
        <v>72</v>
      </c>
      <c r="W1201">
        <v>120.37</v>
      </c>
      <c r="X1201" s="3">
        <v>1174.9000000000001</v>
      </c>
      <c r="Y1201">
        <v>196.39</v>
      </c>
      <c r="Z1201" s="3">
        <v>1580.91</v>
      </c>
    </row>
    <row r="1202" spans="1:26" hidden="1">
      <c r="A1202">
        <f>IF(S1202=T1202,1,0)</f>
        <v>0</v>
      </c>
      <c r="B1202">
        <f t="shared" si="30"/>
        <v>1</v>
      </c>
      <c r="C1202" s="2" t="s">
        <v>10869</v>
      </c>
      <c r="D1202" s="2" t="s">
        <v>10870</v>
      </c>
      <c r="E1202" s="2" t="s">
        <v>10871</v>
      </c>
      <c r="F1202">
        <v>65</v>
      </c>
      <c r="G1202" s="2" t="s">
        <v>10872</v>
      </c>
      <c r="H1202" s="2" t="s">
        <v>10873</v>
      </c>
      <c r="I1202">
        <v>56.89</v>
      </c>
      <c r="J1202">
        <v>59.05</v>
      </c>
      <c r="K1202" s="2" t="s">
        <v>2946</v>
      </c>
      <c r="N1202">
        <v>100</v>
      </c>
      <c r="O1202" s="2" t="s">
        <v>3</v>
      </c>
      <c r="P1202" s="2" t="s">
        <v>3</v>
      </c>
      <c r="Q1202" s="2" t="s">
        <v>4</v>
      </c>
      <c r="R1202" s="1">
        <v>39688</v>
      </c>
      <c r="S1202" s="2" t="s">
        <v>1608</v>
      </c>
      <c r="T1202" s="2" t="s">
        <v>338</v>
      </c>
      <c r="U1202" s="2" t="s">
        <v>103</v>
      </c>
      <c r="V1202" s="2" t="s">
        <v>103</v>
      </c>
      <c r="W1202">
        <v>71.89</v>
      </c>
      <c r="X1202">
        <v>631.89</v>
      </c>
      <c r="Y1202">
        <v>43.17</v>
      </c>
      <c r="Z1202">
        <v>311.60000000000002</v>
      </c>
    </row>
    <row r="1203" spans="1:26" hidden="1">
      <c r="B1203">
        <f t="shared" si="30"/>
        <v>0</v>
      </c>
      <c r="C1203" s="2" t="s">
        <v>10874</v>
      </c>
      <c r="D1203" s="2" t="s">
        <v>10875</v>
      </c>
      <c r="E1203" s="2" t="s">
        <v>10876</v>
      </c>
      <c r="F1203">
        <v>41</v>
      </c>
      <c r="G1203" s="2" t="s">
        <v>10877</v>
      </c>
      <c r="H1203" s="2" t="s">
        <v>10878</v>
      </c>
      <c r="I1203">
        <v>4</v>
      </c>
      <c r="J1203">
        <v>3.79</v>
      </c>
      <c r="K1203" s="2" t="s">
        <v>2946</v>
      </c>
      <c r="N1203">
        <v>100</v>
      </c>
      <c r="O1203" s="2" t="s">
        <v>3</v>
      </c>
      <c r="P1203" s="2" t="s">
        <v>3</v>
      </c>
      <c r="Q1203" s="2" t="s">
        <v>4</v>
      </c>
      <c r="R1203" s="1">
        <v>39688</v>
      </c>
      <c r="S1203" s="2" t="s">
        <v>109</v>
      </c>
      <c r="T1203" s="2" t="s">
        <v>379</v>
      </c>
      <c r="U1203" s="2" t="s">
        <v>110</v>
      </c>
      <c r="V1203" s="2" t="s">
        <v>6</v>
      </c>
      <c r="W1203">
        <v>4.68</v>
      </c>
      <c r="X1203">
        <v>156.52000000000001</v>
      </c>
      <c r="Y1203">
        <v>2.63</v>
      </c>
      <c r="Z1203">
        <v>699.82</v>
      </c>
    </row>
    <row r="1204" spans="1:26" hidden="1">
      <c r="A1204">
        <f>IF(S1204=T1204,1,0)</f>
        <v>0</v>
      </c>
      <c r="B1204">
        <f t="shared" si="30"/>
        <v>1</v>
      </c>
      <c r="C1204" s="2" t="s">
        <v>10879</v>
      </c>
      <c r="D1204" s="2" t="s">
        <v>10880</v>
      </c>
      <c r="E1204" s="2" t="s">
        <v>10881</v>
      </c>
      <c r="F1204">
        <v>26</v>
      </c>
      <c r="G1204" s="2" t="s">
        <v>10882</v>
      </c>
      <c r="H1204" s="2" t="s">
        <v>10883</v>
      </c>
      <c r="I1204">
        <v>4.41</v>
      </c>
      <c r="J1204">
        <v>4.42</v>
      </c>
      <c r="K1204" s="2" t="s">
        <v>2946</v>
      </c>
      <c r="N1204">
        <v>100</v>
      </c>
      <c r="O1204" s="2" t="s">
        <v>3</v>
      </c>
      <c r="P1204" s="2" t="s">
        <v>3</v>
      </c>
      <c r="Q1204" s="2" t="s">
        <v>4</v>
      </c>
      <c r="R1204" s="1">
        <v>39678</v>
      </c>
      <c r="S1204" s="2" t="s">
        <v>6934</v>
      </c>
      <c r="T1204" s="2" t="s">
        <v>590</v>
      </c>
      <c r="U1204" s="2" t="s">
        <v>398</v>
      </c>
      <c r="V1204" s="2" t="s">
        <v>398</v>
      </c>
      <c r="W1204">
        <v>23.73</v>
      </c>
      <c r="X1204">
        <v>68.37</v>
      </c>
      <c r="Y1204">
        <v>9.31</v>
      </c>
      <c r="Z1204">
        <v>76.72</v>
      </c>
    </row>
    <row r="1205" spans="1:26" hidden="1">
      <c r="A1205">
        <f>IF(S1205=T1205,1,0)</f>
        <v>1</v>
      </c>
      <c r="B1205">
        <f t="shared" si="30"/>
        <v>1</v>
      </c>
      <c r="C1205" s="2" t="s">
        <v>10884</v>
      </c>
      <c r="D1205" s="2" t="s">
        <v>10885</v>
      </c>
      <c r="E1205" s="2" t="s">
        <v>1871</v>
      </c>
      <c r="F1205" s="3">
        <v>1565.1</v>
      </c>
      <c r="G1205" s="2" t="s">
        <v>10886</v>
      </c>
      <c r="H1205" s="2" t="s">
        <v>10887</v>
      </c>
      <c r="I1205">
        <v>12.19</v>
      </c>
      <c r="J1205">
        <v>11.68</v>
      </c>
      <c r="K1205" s="2" t="s">
        <v>10888</v>
      </c>
      <c r="L1205">
        <v>34.51</v>
      </c>
      <c r="M1205">
        <v>36</v>
      </c>
      <c r="N1205">
        <v>100</v>
      </c>
      <c r="O1205" s="2" t="s">
        <v>3</v>
      </c>
      <c r="P1205" s="2" t="s">
        <v>3</v>
      </c>
      <c r="Q1205" s="2" t="s">
        <v>4</v>
      </c>
      <c r="R1205" s="1">
        <v>39682</v>
      </c>
      <c r="S1205" s="2" t="s">
        <v>99</v>
      </c>
      <c r="T1205" s="2" t="s">
        <v>99</v>
      </c>
      <c r="U1205" s="2" t="s">
        <v>145</v>
      </c>
      <c r="V1205" s="2" t="s">
        <v>145</v>
      </c>
      <c r="W1205">
        <v>699.33</v>
      </c>
      <c r="X1205" s="3">
        <v>1907.01</v>
      </c>
      <c r="Y1205" s="3">
        <v>1372.43</v>
      </c>
      <c r="Z1205" s="3">
        <v>3092.75</v>
      </c>
    </row>
    <row r="1206" spans="1:26" hidden="1">
      <c r="A1206">
        <f>IF(S1206=T1206,1,0)</f>
        <v>0</v>
      </c>
      <c r="B1206">
        <f t="shared" si="30"/>
        <v>1</v>
      </c>
      <c r="C1206" s="2" t="s">
        <v>10889</v>
      </c>
      <c r="D1206" s="2" t="s">
        <v>10890</v>
      </c>
      <c r="E1206" s="2" t="s">
        <v>10891</v>
      </c>
      <c r="F1206">
        <v>195</v>
      </c>
      <c r="G1206" s="2" t="s">
        <v>10892</v>
      </c>
      <c r="H1206" s="2" t="s">
        <v>10893</v>
      </c>
      <c r="I1206">
        <v>6.5</v>
      </c>
      <c r="J1206">
        <v>6.5</v>
      </c>
      <c r="K1206" s="2" t="s">
        <v>2946</v>
      </c>
      <c r="N1206">
        <v>100</v>
      </c>
      <c r="O1206" s="2" t="s">
        <v>3</v>
      </c>
      <c r="P1206" s="2" t="s">
        <v>3</v>
      </c>
      <c r="Q1206" s="2" t="s">
        <v>4</v>
      </c>
      <c r="R1206" s="1">
        <v>39680</v>
      </c>
      <c r="S1206" s="2" t="s">
        <v>201</v>
      </c>
      <c r="T1206" s="2" t="s">
        <v>35</v>
      </c>
      <c r="U1206" s="2" t="s">
        <v>37</v>
      </c>
      <c r="V1206" s="2" t="s">
        <v>37</v>
      </c>
      <c r="W1206">
        <v>0.03</v>
      </c>
      <c r="X1206">
        <v>25.85</v>
      </c>
      <c r="Y1206">
        <v>0.54</v>
      </c>
      <c r="Z1206">
        <v>536.84</v>
      </c>
    </row>
    <row r="1207" spans="1:26" hidden="1">
      <c r="A1207">
        <f>IF(S1207=T1207,1,0)</f>
        <v>0</v>
      </c>
      <c r="B1207">
        <f t="shared" si="30"/>
        <v>1</v>
      </c>
      <c r="C1207" s="2" t="s">
        <v>10894</v>
      </c>
      <c r="D1207" s="2" t="s">
        <v>10895</v>
      </c>
      <c r="E1207" s="2" t="s">
        <v>2578</v>
      </c>
      <c r="F1207">
        <v>23.16</v>
      </c>
      <c r="G1207" s="2" t="s">
        <v>10896</v>
      </c>
      <c r="H1207" s="2" t="s">
        <v>11329</v>
      </c>
      <c r="I1207">
        <v>21.4</v>
      </c>
      <c r="J1207">
        <v>21.16</v>
      </c>
      <c r="K1207" s="2" t="s">
        <v>2946</v>
      </c>
      <c r="N1207">
        <v>100</v>
      </c>
      <c r="O1207" s="2" t="s">
        <v>3</v>
      </c>
      <c r="P1207" s="2" t="s">
        <v>3</v>
      </c>
      <c r="Q1207" s="2" t="s">
        <v>4</v>
      </c>
      <c r="R1207" s="1">
        <v>39679</v>
      </c>
      <c r="S1207" s="2" t="s">
        <v>65</v>
      </c>
      <c r="T1207" s="2" t="s">
        <v>173</v>
      </c>
      <c r="U1207" s="2" t="s">
        <v>66</v>
      </c>
      <c r="V1207" s="2" t="s">
        <v>66</v>
      </c>
      <c r="W1207">
        <v>7.5</v>
      </c>
      <c r="X1207">
        <v>372.89</v>
      </c>
      <c r="Y1207">
        <v>146</v>
      </c>
      <c r="Z1207" s="3">
        <v>5024.24</v>
      </c>
    </row>
    <row r="1208" spans="1:26" hidden="1">
      <c r="B1208">
        <f t="shared" si="30"/>
        <v>0</v>
      </c>
      <c r="C1208" s="2" t="s">
        <v>10897</v>
      </c>
      <c r="D1208" s="2" t="s">
        <v>10898</v>
      </c>
      <c r="E1208" s="2" t="s">
        <v>708</v>
      </c>
      <c r="F1208">
        <v>180</v>
      </c>
      <c r="G1208" s="2" t="s">
        <v>10899</v>
      </c>
      <c r="H1208" s="2" t="s">
        <v>10900</v>
      </c>
      <c r="I1208">
        <v>16.04</v>
      </c>
      <c r="J1208">
        <v>15.45</v>
      </c>
      <c r="K1208" s="2" t="s">
        <v>2946</v>
      </c>
      <c r="N1208">
        <v>100</v>
      </c>
      <c r="O1208" s="2" t="s">
        <v>3</v>
      </c>
      <c r="P1208" s="2" t="s">
        <v>3</v>
      </c>
      <c r="Q1208" s="2" t="s">
        <v>4</v>
      </c>
      <c r="R1208" s="1">
        <v>39679</v>
      </c>
      <c r="S1208" s="2" t="s">
        <v>5</v>
      </c>
      <c r="T1208" s="2" t="s">
        <v>5</v>
      </c>
      <c r="U1208" s="2" t="s">
        <v>85</v>
      </c>
      <c r="V1208" s="2" t="s">
        <v>24</v>
      </c>
      <c r="W1208">
        <v>0.53</v>
      </c>
      <c r="X1208">
        <v>794.94</v>
      </c>
      <c r="Y1208">
        <v>5.19</v>
      </c>
      <c r="Z1208" s="3">
        <v>2705.64</v>
      </c>
    </row>
    <row r="1209" spans="1:26" hidden="1">
      <c r="A1209">
        <f>IF(S1209=T1209,1,0)</f>
        <v>0</v>
      </c>
      <c r="B1209">
        <f t="shared" si="30"/>
        <v>1</v>
      </c>
      <c r="C1209" s="2" t="s">
        <v>10901</v>
      </c>
      <c r="D1209" s="2" t="s">
        <v>10902</v>
      </c>
      <c r="E1209" s="2" t="s">
        <v>10443</v>
      </c>
      <c r="F1209">
        <v>359</v>
      </c>
      <c r="G1209" s="2" t="s">
        <v>10903</v>
      </c>
      <c r="H1209" s="2" t="s">
        <v>10904</v>
      </c>
      <c r="I1209">
        <v>44.4</v>
      </c>
      <c r="J1209">
        <v>45.81</v>
      </c>
      <c r="K1209" s="2" t="s">
        <v>2946</v>
      </c>
      <c r="N1209">
        <v>100</v>
      </c>
      <c r="O1209" s="2" t="s">
        <v>3</v>
      </c>
      <c r="P1209" s="2" t="s">
        <v>3</v>
      </c>
      <c r="Q1209" s="2" t="s">
        <v>4</v>
      </c>
      <c r="R1209" s="1">
        <v>39679</v>
      </c>
      <c r="S1209" s="2" t="s">
        <v>370</v>
      </c>
      <c r="T1209" s="2" t="s">
        <v>2173</v>
      </c>
      <c r="U1209" s="2" t="s">
        <v>91</v>
      </c>
      <c r="V1209" s="2" t="s">
        <v>91</v>
      </c>
      <c r="W1209">
        <v>195</v>
      </c>
      <c r="X1209" s="3">
        <v>1198.43</v>
      </c>
      <c r="Y1209">
        <v>133.51</v>
      </c>
      <c r="Z1209">
        <v>883.12</v>
      </c>
    </row>
    <row r="1210" spans="1:26" hidden="1">
      <c r="B1210">
        <f t="shared" si="30"/>
        <v>0</v>
      </c>
      <c r="C1210" s="2" t="s">
        <v>10905</v>
      </c>
      <c r="D1210" s="2" t="s">
        <v>10906</v>
      </c>
      <c r="E1210" s="2" t="s">
        <v>10821</v>
      </c>
      <c r="F1210">
        <v>2</v>
      </c>
      <c r="G1210" s="2" t="s">
        <v>10907</v>
      </c>
      <c r="H1210" s="2" t="s">
        <v>10908</v>
      </c>
      <c r="I1210">
        <v>3.99</v>
      </c>
      <c r="J1210">
        <v>3.99</v>
      </c>
      <c r="K1210" s="2" t="s">
        <v>2946</v>
      </c>
      <c r="N1210">
        <v>100</v>
      </c>
      <c r="O1210" s="2" t="s">
        <v>3</v>
      </c>
      <c r="P1210" s="2" t="s">
        <v>3</v>
      </c>
      <c r="Q1210" s="2" t="s">
        <v>4</v>
      </c>
      <c r="R1210" s="1">
        <v>39674</v>
      </c>
      <c r="S1210" s="2" t="s">
        <v>5</v>
      </c>
      <c r="T1210" s="2" t="s">
        <v>87</v>
      </c>
      <c r="U1210" s="2" t="s">
        <v>85</v>
      </c>
      <c r="V1210" s="2" t="s">
        <v>7</v>
      </c>
      <c r="W1210">
        <v>4.8</v>
      </c>
      <c r="X1210">
        <v>1.77</v>
      </c>
      <c r="Y1210">
        <v>0.77</v>
      </c>
      <c r="Z1210">
        <v>0.42</v>
      </c>
    </row>
    <row r="1211" spans="1:26" hidden="1">
      <c r="A1211">
        <f>IF(S1211=T1211,1,0)</f>
        <v>0</v>
      </c>
      <c r="B1211">
        <f t="shared" si="30"/>
        <v>1</v>
      </c>
      <c r="C1211" s="2" t="s">
        <v>10909</v>
      </c>
      <c r="D1211" s="2" t="s">
        <v>10910</v>
      </c>
      <c r="E1211" s="2" t="s">
        <v>10911</v>
      </c>
      <c r="F1211">
        <v>3</v>
      </c>
      <c r="G1211" s="2" t="s">
        <v>10912</v>
      </c>
      <c r="H1211" s="2" t="s">
        <v>10913</v>
      </c>
      <c r="I1211">
        <v>1.37</v>
      </c>
      <c r="J1211">
        <v>1.37</v>
      </c>
      <c r="K1211" s="2" t="s">
        <v>2946</v>
      </c>
      <c r="N1211">
        <v>80</v>
      </c>
      <c r="O1211" s="2" t="s">
        <v>3</v>
      </c>
      <c r="P1211" s="2" t="s">
        <v>3</v>
      </c>
      <c r="Q1211" s="2" t="s">
        <v>4</v>
      </c>
      <c r="R1211" s="1">
        <v>39664</v>
      </c>
      <c r="S1211" s="2" t="s">
        <v>183</v>
      </c>
      <c r="T1211" s="2" t="s">
        <v>10914</v>
      </c>
      <c r="U1211" s="2" t="s">
        <v>103</v>
      </c>
      <c r="V1211" s="2" t="s">
        <v>103</v>
      </c>
      <c r="W1211">
        <v>5.38</v>
      </c>
      <c r="X1211">
        <v>48.27</v>
      </c>
      <c r="Y1211">
        <v>2.69</v>
      </c>
      <c r="Z1211">
        <v>28.08</v>
      </c>
    </row>
    <row r="1212" spans="1:26" hidden="1">
      <c r="A1212">
        <f>IF(S1212=T1212,1,0)</f>
        <v>1</v>
      </c>
      <c r="B1212">
        <f t="shared" si="30"/>
        <v>1</v>
      </c>
      <c r="C1212" s="2" t="s">
        <v>10915</v>
      </c>
      <c r="D1212" s="2" t="s">
        <v>10916</v>
      </c>
      <c r="E1212" s="2" t="s">
        <v>8517</v>
      </c>
      <c r="F1212" s="3">
        <v>2637.42</v>
      </c>
      <c r="G1212" s="2" t="s">
        <v>10917</v>
      </c>
      <c r="H1212" s="2" t="s">
        <v>11330</v>
      </c>
      <c r="I1212">
        <v>38.049999999999997</v>
      </c>
      <c r="J1212">
        <v>38.03</v>
      </c>
      <c r="K1212" s="2" t="s">
        <v>10918</v>
      </c>
      <c r="L1212">
        <v>54.04</v>
      </c>
      <c r="M1212">
        <v>70.7</v>
      </c>
      <c r="N1212">
        <v>100</v>
      </c>
      <c r="O1212" s="2" t="s">
        <v>3</v>
      </c>
      <c r="P1212" s="2" t="s">
        <v>3</v>
      </c>
      <c r="Q1212" s="2" t="s">
        <v>4</v>
      </c>
      <c r="R1212" s="1">
        <v>39672</v>
      </c>
      <c r="S1212" s="2" t="s">
        <v>196</v>
      </c>
      <c r="T1212" s="2" t="s">
        <v>196</v>
      </c>
      <c r="U1212" s="2" t="s">
        <v>197</v>
      </c>
      <c r="V1212" s="2" t="s">
        <v>197</v>
      </c>
      <c r="W1212" s="3">
        <v>5430.72</v>
      </c>
      <c r="X1212" s="3">
        <v>84903.9</v>
      </c>
      <c r="Y1212" s="3">
        <v>1912.71</v>
      </c>
      <c r="Z1212" s="3">
        <v>54467</v>
      </c>
    </row>
    <row r="1213" spans="1:26" hidden="1">
      <c r="A1213">
        <f>IF(S1213=T1213,1,0)</f>
        <v>1</v>
      </c>
      <c r="B1213">
        <f t="shared" si="30"/>
        <v>1</v>
      </c>
      <c r="C1213" s="2" t="s">
        <v>10919</v>
      </c>
      <c r="D1213" s="2" t="s">
        <v>10920</v>
      </c>
      <c r="E1213" s="2" t="s">
        <v>10921</v>
      </c>
      <c r="F1213">
        <v>10.5</v>
      </c>
      <c r="G1213" s="2" t="s">
        <v>10922</v>
      </c>
      <c r="H1213" s="2" t="s">
        <v>10923</v>
      </c>
      <c r="I1213">
        <v>6.28</v>
      </c>
      <c r="J1213">
        <v>6.79</v>
      </c>
      <c r="K1213" s="2" t="s">
        <v>2946</v>
      </c>
      <c r="N1213">
        <v>100</v>
      </c>
      <c r="O1213" s="2" t="s">
        <v>3</v>
      </c>
      <c r="P1213" s="2" t="s">
        <v>3</v>
      </c>
      <c r="Q1213" s="2" t="s">
        <v>4</v>
      </c>
      <c r="R1213" s="1">
        <v>39671</v>
      </c>
      <c r="S1213" s="2" t="s">
        <v>10924</v>
      </c>
      <c r="T1213" s="2" t="s">
        <v>10924</v>
      </c>
      <c r="U1213" s="2" t="s">
        <v>19</v>
      </c>
      <c r="V1213" s="2" t="s">
        <v>19</v>
      </c>
      <c r="W1213">
        <v>26.29</v>
      </c>
      <c r="X1213">
        <v>248.14</v>
      </c>
      <c r="Y1213">
        <v>7.06</v>
      </c>
      <c r="Z1213">
        <v>113.65</v>
      </c>
    </row>
    <row r="1214" spans="1:26" hidden="1">
      <c r="B1214">
        <f t="shared" si="30"/>
        <v>0</v>
      </c>
      <c r="C1214" s="2" t="s">
        <v>10925</v>
      </c>
      <c r="D1214" s="2" t="s">
        <v>10926</v>
      </c>
      <c r="E1214" s="2" t="s">
        <v>10927</v>
      </c>
      <c r="F1214">
        <v>198.3</v>
      </c>
      <c r="G1214" s="2" t="s">
        <v>10928</v>
      </c>
      <c r="H1214" s="2" t="s">
        <v>10929</v>
      </c>
      <c r="I1214">
        <v>53.07</v>
      </c>
      <c r="J1214">
        <v>53.41</v>
      </c>
      <c r="K1214" s="2" t="s">
        <v>10930</v>
      </c>
      <c r="L1214">
        <v>5.98</v>
      </c>
      <c r="M1214">
        <v>5.96</v>
      </c>
      <c r="N1214">
        <v>100</v>
      </c>
      <c r="O1214" s="2" t="s">
        <v>3</v>
      </c>
      <c r="P1214" s="2" t="s">
        <v>3</v>
      </c>
      <c r="Q1214" s="2" t="s">
        <v>4</v>
      </c>
      <c r="R1214" s="1">
        <v>39672</v>
      </c>
      <c r="S1214" s="2" t="s">
        <v>263</v>
      </c>
      <c r="T1214" s="2" t="s">
        <v>926</v>
      </c>
      <c r="U1214" s="2" t="s">
        <v>398</v>
      </c>
      <c r="V1214" s="2" t="s">
        <v>72</v>
      </c>
      <c r="W1214">
        <v>112.48</v>
      </c>
      <c r="X1214">
        <v>615.92999999999995</v>
      </c>
      <c r="Y1214">
        <v>80.06</v>
      </c>
      <c r="Z1214">
        <v>656.74</v>
      </c>
    </row>
    <row r="1215" spans="1:26" hidden="1">
      <c r="A1215">
        <f>IF(S1215=T1215,1,0)</f>
        <v>1</v>
      </c>
      <c r="B1215">
        <f t="shared" si="30"/>
        <v>1</v>
      </c>
      <c r="C1215" s="2" t="s">
        <v>10931</v>
      </c>
      <c r="D1215" s="2" t="s">
        <v>10932</v>
      </c>
      <c r="E1215" s="2" t="s">
        <v>10933</v>
      </c>
      <c r="F1215">
        <v>99.2</v>
      </c>
      <c r="G1215" s="2" t="s">
        <v>10934</v>
      </c>
      <c r="H1215" s="2" t="s">
        <v>10935</v>
      </c>
      <c r="I1215">
        <v>17.5</v>
      </c>
      <c r="J1215">
        <v>17.34</v>
      </c>
      <c r="K1215" s="2" t="s">
        <v>2946</v>
      </c>
      <c r="N1215">
        <v>100</v>
      </c>
      <c r="O1215" s="2" t="s">
        <v>3</v>
      </c>
      <c r="P1215" s="2" t="s">
        <v>3</v>
      </c>
      <c r="Q1215" s="2" t="s">
        <v>4</v>
      </c>
      <c r="R1215" s="1">
        <v>39671</v>
      </c>
      <c r="S1215" s="2" t="s">
        <v>2035</v>
      </c>
      <c r="T1215" s="2" t="s">
        <v>2035</v>
      </c>
      <c r="U1215" s="2" t="s">
        <v>813</v>
      </c>
      <c r="V1215" s="2" t="s">
        <v>813</v>
      </c>
      <c r="W1215">
        <v>215.49</v>
      </c>
      <c r="X1215">
        <v>775.85</v>
      </c>
      <c r="Y1215">
        <v>108.84</v>
      </c>
      <c r="Z1215">
        <v>301.2</v>
      </c>
    </row>
    <row r="1216" spans="1:26" hidden="1">
      <c r="B1216">
        <f t="shared" si="30"/>
        <v>0</v>
      </c>
      <c r="C1216" s="2" t="s">
        <v>10936</v>
      </c>
      <c r="D1216" s="2" t="s">
        <v>10937</v>
      </c>
      <c r="E1216" s="2" t="s">
        <v>10938</v>
      </c>
      <c r="F1216">
        <v>1.2</v>
      </c>
      <c r="G1216" s="2" t="s">
        <v>10939</v>
      </c>
      <c r="H1216" s="2" t="s">
        <v>10940</v>
      </c>
      <c r="I1216">
        <v>0.04</v>
      </c>
      <c r="J1216">
        <v>0.04</v>
      </c>
      <c r="K1216" s="2" t="s">
        <v>2946</v>
      </c>
      <c r="N1216">
        <v>100</v>
      </c>
      <c r="O1216" s="2" t="s">
        <v>3</v>
      </c>
      <c r="P1216" s="2" t="s">
        <v>3</v>
      </c>
      <c r="Q1216" s="2" t="s">
        <v>4</v>
      </c>
      <c r="R1216" s="1">
        <v>39665</v>
      </c>
      <c r="S1216" s="2" t="s">
        <v>5</v>
      </c>
      <c r="T1216" s="2" t="s">
        <v>12</v>
      </c>
      <c r="U1216" s="2" t="s">
        <v>85</v>
      </c>
      <c r="V1216" s="2" t="s">
        <v>7</v>
      </c>
      <c r="W1216">
        <v>3.14</v>
      </c>
      <c r="X1216">
        <v>13.24</v>
      </c>
      <c r="Y1216">
        <v>0.66</v>
      </c>
      <c r="Z1216">
        <v>11.04</v>
      </c>
    </row>
    <row r="1217" spans="1:26" hidden="1">
      <c r="A1217">
        <f>IF(S1217=T1217,1,0)</f>
        <v>1</v>
      </c>
      <c r="B1217">
        <f t="shared" si="30"/>
        <v>1</v>
      </c>
      <c r="C1217" s="2" t="s">
        <v>10941</v>
      </c>
      <c r="D1217" s="2" t="s">
        <v>10942</v>
      </c>
      <c r="E1217" s="2" t="s">
        <v>900</v>
      </c>
      <c r="F1217">
        <v>66.2</v>
      </c>
      <c r="G1217" s="2" t="s">
        <v>10943</v>
      </c>
      <c r="H1217" s="2" t="s">
        <v>10944</v>
      </c>
      <c r="I1217">
        <v>17.43</v>
      </c>
      <c r="J1217">
        <v>18.329999999999998</v>
      </c>
      <c r="K1217" s="2" t="s">
        <v>2946</v>
      </c>
      <c r="N1217">
        <v>100</v>
      </c>
      <c r="O1217" s="2" t="s">
        <v>3</v>
      </c>
      <c r="P1217" s="2" t="s">
        <v>3</v>
      </c>
      <c r="Q1217" s="2" t="s">
        <v>4</v>
      </c>
      <c r="R1217" s="1">
        <v>39665</v>
      </c>
      <c r="S1217" s="2" t="s">
        <v>170</v>
      </c>
      <c r="T1217" s="2" t="s">
        <v>170</v>
      </c>
      <c r="U1217" s="2" t="s">
        <v>145</v>
      </c>
      <c r="V1217" s="2" t="s">
        <v>145</v>
      </c>
      <c r="W1217">
        <v>2.65</v>
      </c>
      <c r="X1217">
        <v>29.22</v>
      </c>
      <c r="Y1217">
        <v>13.16</v>
      </c>
      <c r="Z1217">
        <v>113.56</v>
      </c>
    </row>
    <row r="1218" spans="1:26" hidden="1">
      <c r="B1218">
        <f t="shared" si="30"/>
        <v>0</v>
      </c>
      <c r="C1218" s="2" t="s">
        <v>10945</v>
      </c>
      <c r="D1218" s="2" t="s">
        <v>10946</v>
      </c>
      <c r="E1218" s="2" t="s">
        <v>10947</v>
      </c>
      <c r="F1218">
        <v>10</v>
      </c>
      <c r="G1218" s="2" t="s">
        <v>10948</v>
      </c>
      <c r="H1218" s="2" t="s">
        <v>10949</v>
      </c>
      <c r="I1218">
        <v>0.3</v>
      </c>
      <c r="J1218">
        <v>0.28999999999999998</v>
      </c>
      <c r="K1218" s="2" t="s">
        <v>2946</v>
      </c>
      <c r="N1218">
        <v>100</v>
      </c>
      <c r="O1218" s="2" t="s">
        <v>3</v>
      </c>
      <c r="P1218" s="2" t="s">
        <v>3</v>
      </c>
      <c r="Q1218" s="2" t="s">
        <v>4</v>
      </c>
      <c r="R1218" s="1">
        <v>39665</v>
      </c>
      <c r="S1218" s="2" t="s">
        <v>5</v>
      </c>
      <c r="T1218" s="2" t="s">
        <v>172</v>
      </c>
      <c r="U1218" s="2" t="s">
        <v>85</v>
      </c>
      <c r="V1218" s="2" t="s">
        <v>7</v>
      </c>
      <c r="W1218">
        <v>0.9</v>
      </c>
      <c r="X1218">
        <v>3.71</v>
      </c>
      <c r="Y1218">
        <v>1.03</v>
      </c>
      <c r="Z1218">
        <v>25.43</v>
      </c>
    </row>
    <row r="1219" spans="1:26" hidden="1">
      <c r="A1219">
        <f>IF(S1219=T1219,1,0)</f>
        <v>1</v>
      </c>
      <c r="B1219">
        <f t="shared" ref="B1219:B1282" si="31">IF(U1219=V1219,1,0)</f>
        <v>1</v>
      </c>
      <c r="C1219" s="2" t="s">
        <v>10950</v>
      </c>
      <c r="D1219" s="2" t="s">
        <v>10951</v>
      </c>
      <c r="E1219" s="2" t="s">
        <v>2073</v>
      </c>
      <c r="F1219">
        <v>244</v>
      </c>
      <c r="G1219" s="2" t="s">
        <v>10952</v>
      </c>
      <c r="H1219" s="2" t="s">
        <v>10953</v>
      </c>
      <c r="I1219">
        <v>40.19</v>
      </c>
      <c r="J1219">
        <v>40.15</v>
      </c>
      <c r="K1219" s="2" t="s">
        <v>2946</v>
      </c>
      <c r="N1219">
        <v>100</v>
      </c>
      <c r="O1219" s="2" t="s">
        <v>3</v>
      </c>
      <c r="P1219" s="2" t="s">
        <v>3</v>
      </c>
      <c r="Q1219" s="2" t="s">
        <v>4</v>
      </c>
      <c r="R1219" s="1">
        <v>39664</v>
      </c>
      <c r="S1219" s="2" t="s">
        <v>239</v>
      </c>
      <c r="T1219" s="2" t="s">
        <v>239</v>
      </c>
      <c r="U1219" s="2" t="s">
        <v>119</v>
      </c>
      <c r="V1219" s="2" t="s">
        <v>119</v>
      </c>
      <c r="W1219">
        <v>58.19</v>
      </c>
      <c r="X1219">
        <v>546.59</v>
      </c>
      <c r="Y1219">
        <v>47.43</v>
      </c>
      <c r="Z1219" s="3">
        <v>1240.77</v>
      </c>
    </row>
    <row r="1220" spans="1:26" hidden="1">
      <c r="B1220">
        <f t="shared" si="31"/>
        <v>0</v>
      </c>
      <c r="C1220" s="2" t="s">
        <v>10954</v>
      </c>
      <c r="D1220" s="2" t="s">
        <v>10955</v>
      </c>
      <c r="E1220" s="2" t="s">
        <v>10956</v>
      </c>
      <c r="F1220">
        <v>10</v>
      </c>
      <c r="G1220" s="2" t="s">
        <v>10957</v>
      </c>
      <c r="H1220" s="2" t="s">
        <v>10958</v>
      </c>
      <c r="K1220" s="2" t="s">
        <v>2946</v>
      </c>
      <c r="N1220">
        <v>100</v>
      </c>
      <c r="O1220" s="2" t="s">
        <v>3</v>
      </c>
      <c r="P1220" s="2" t="s">
        <v>3</v>
      </c>
      <c r="Q1220" s="2" t="s">
        <v>4</v>
      </c>
      <c r="R1220" s="1">
        <v>39661</v>
      </c>
      <c r="S1220" s="2" t="s">
        <v>503</v>
      </c>
      <c r="T1220" s="2" t="s">
        <v>133</v>
      </c>
      <c r="U1220" s="2" t="s">
        <v>72</v>
      </c>
      <c r="V1220" s="2" t="s">
        <v>397</v>
      </c>
      <c r="W1220">
        <v>21.98</v>
      </c>
      <c r="X1220">
        <v>64.33</v>
      </c>
      <c r="Y1220">
        <v>4.26</v>
      </c>
      <c r="Z1220">
        <v>43.21</v>
      </c>
    </row>
    <row r="1221" spans="1:26" hidden="1">
      <c r="B1221">
        <f t="shared" si="31"/>
        <v>0</v>
      </c>
      <c r="C1221" s="2" t="s">
        <v>10959</v>
      </c>
      <c r="D1221" s="2" t="s">
        <v>10960</v>
      </c>
      <c r="E1221" s="2" t="s">
        <v>2551</v>
      </c>
      <c r="F1221">
        <v>167.29</v>
      </c>
      <c r="G1221" s="2" t="s">
        <v>10961</v>
      </c>
      <c r="H1221" s="2" t="s">
        <v>11331</v>
      </c>
      <c r="I1221">
        <v>6.36</v>
      </c>
      <c r="J1221">
        <v>6.23</v>
      </c>
      <c r="K1221" s="2" t="s">
        <v>2946</v>
      </c>
      <c r="N1221">
        <v>100</v>
      </c>
      <c r="O1221" s="2" t="s">
        <v>3</v>
      </c>
      <c r="P1221" s="2" t="s">
        <v>3</v>
      </c>
      <c r="Q1221" s="2" t="s">
        <v>4</v>
      </c>
      <c r="R1221" s="1">
        <v>39660</v>
      </c>
      <c r="S1221" s="2" t="s">
        <v>832</v>
      </c>
      <c r="T1221" s="2" t="s">
        <v>109</v>
      </c>
      <c r="U1221" s="2" t="s">
        <v>103</v>
      </c>
      <c r="V1221" s="2" t="s">
        <v>110</v>
      </c>
      <c r="W1221">
        <v>45.89</v>
      </c>
      <c r="X1221">
        <v>819.47</v>
      </c>
      <c r="Y1221">
        <v>112.13</v>
      </c>
      <c r="Z1221">
        <v>500.48</v>
      </c>
    </row>
    <row r="1222" spans="1:26" hidden="1">
      <c r="A1222">
        <f>IF(S1222=T1222,1,0)</f>
        <v>0</v>
      </c>
      <c r="B1222">
        <f t="shared" si="31"/>
        <v>1</v>
      </c>
      <c r="C1222" s="2" t="s">
        <v>10962</v>
      </c>
      <c r="D1222" s="2" t="s">
        <v>10963</v>
      </c>
      <c r="E1222" s="2" t="s">
        <v>1806</v>
      </c>
      <c r="F1222">
        <v>47</v>
      </c>
      <c r="G1222" s="2" t="s">
        <v>10964</v>
      </c>
      <c r="H1222" s="2" t="s">
        <v>10965</v>
      </c>
      <c r="I1222">
        <v>9.4499999999999993</v>
      </c>
      <c r="J1222">
        <v>9.19</v>
      </c>
      <c r="K1222" s="2" t="s">
        <v>2946</v>
      </c>
      <c r="N1222">
        <v>100</v>
      </c>
      <c r="O1222" s="2" t="s">
        <v>3</v>
      </c>
      <c r="P1222" s="2" t="s">
        <v>3</v>
      </c>
      <c r="Q1222" s="2" t="s">
        <v>4</v>
      </c>
      <c r="R1222" s="1">
        <v>39660</v>
      </c>
      <c r="S1222" s="2" t="s">
        <v>87</v>
      </c>
      <c r="T1222" s="2" t="s">
        <v>23</v>
      </c>
      <c r="U1222" s="2" t="s">
        <v>24</v>
      </c>
      <c r="V1222" s="2" t="s">
        <v>24</v>
      </c>
      <c r="W1222">
        <v>20.61</v>
      </c>
      <c r="X1222">
        <v>226.56</v>
      </c>
      <c r="Y1222">
        <v>11.74</v>
      </c>
      <c r="Z1222">
        <v>146.05000000000001</v>
      </c>
    </row>
    <row r="1223" spans="1:26" hidden="1">
      <c r="B1223">
        <f t="shared" si="31"/>
        <v>0</v>
      </c>
      <c r="C1223" s="2" t="s">
        <v>10966</v>
      </c>
      <c r="D1223" s="2" t="s">
        <v>10967</v>
      </c>
      <c r="E1223" s="2" t="s">
        <v>283</v>
      </c>
      <c r="F1223">
        <v>25</v>
      </c>
      <c r="G1223" s="2" t="s">
        <v>10968</v>
      </c>
      <c r="H1223" s="2" t="s">
        <v>10969</v>
      </c>
      <c r="I1223">
        <v>100.52</v>
      </c>
      <c r="J1223">
        <v>100</v>
      </c>
      <c r="K1223" s="2" t="s">
        <v>2946</v>
      </c>
      <c r="N1223">
        <v>100</v>
      </c>
      <c r="O1223" s="2" t="s">
        <v>3</v>
      </c>
      <c r="P1223" s="2" t="s">
        <v>3</v>
      </c>
      <c r="Q1223" s="2" t="s">
        <v>4</v>
      </c>
      <c r="R1223" s="1">
        <v>39660</v>
      </c>
      <c r="S1223" s="2" t="s">
        <v>161</v>
      </c>
      <c r="T1223" s="2" t="s">
        <v>5</v>
      </c>
      <c r="U1223" s="2" t="s">
        <v>7</v>
      </c>
      <c r="V1223" s="2" t="s">
        <v>85</v>
      </c>
      <c r="W1223">
        <v>5.78</v>
      </c>
      <c r="X1223">
        <v>58.45</v>
      </c>
      <c r="Y1223">
        <v>3.84</v>
      </c>
      <c r="Z1223">
        <v>126.6</v>
      </c>
    </row>
    <row r="1224" spans="1:26" hidden="1">
      <c r="A1224">
        <f>IF(S1224=T1224,1,0)</f>
        <v>1</v>
      </c>
      <c r="B1224">
        <f t="shared" si="31"/>
        <v>1</v>
      </c>
      <c r="C1224" s="2" t="s">
        <v>10970</v>
      </c>
      <c r="D1224" s="2" t="s">
        <v>10971</v>
      </c>
      <c r="E1224" s="2" t="s">
        <v>10972</v>
      </c>
      <c r="F1224">
        <v>290</v>
      </c>
      <c r="G1224" s="2" t="s">
        <v>11332</v>
      </c>
      <c r="H1224" s="2" t="s">
        <v>10973</v>
      </c>
      <c r="I1224">
        <v>56.75</v>
      </c>
      <c r="J1224">
        <v>56.81</v>
      </c>
      <c r="K1224" s="2" t="s">
        <v>2946</v>
      </c>
      <c r="N1224">
        <v>100</v>
      </c>
      <c r="O1224" s="2" t="s">
        <v>3</v>
      </c>
      <c r="P1224" s="2" t="s">
        <v>3</v>
      </c>
      <c r="Q1224" s="2" t="s">
        <v>4</v>
      </c>
      <c r="R1224" s="1">
        <v>39659</v>
      </c>
      <c r="S1224" s="2" t="s">
        <v>1744</v>
      </c>
      <c r="T1224" s="2" t="s">
        <v>1744</v>
      </c>
      <c r="U1224" s="2" t="s">
        <v>211</v>
      </c>
      <c r="V1224" s="2" t="s">
        <v>211</v>
      </c>
      <c r="W1224">
        <v>142.81</v>
      </c>
      <c r="X1224" s="3">
        <v>1091.83</v>
      </c>
      <c r="Y1224">
        <v>150.66999999999999</v>
      </c>
      <c r="Z1224" s="3">
        <v>1018.36</v>
      </c>
    </row>
    <row r="1225" spans="1:26" hidden="1">
      <c r="B1225">
        <f t="shared" si="31"/>
        <v>0</v>
      </c>
      <c r="C1225" s="2" t="s">
        <v>10974</v>
      </c>
      <c r="D1225" s="2" t="s">
        <v>10975</v>
      </c>
      <c r="E1225" s="2" t="s">
        <v>10976</v>
      </c>
      <c r="F1225">
        <v>15</v>
      </c>
      <c r="G1225" s="2" t="s">
        <v>10977</v>
      </c>
      <c r="H1225" s="2" t="s">
        <v>10978</v>
      </c>
      <c r="I1225">
        <v>3.4</v>
      </c>
      <c r="J1225">
        <v>3.45</v>
      </c>
      <c r="K1225" s="2" t="s">
        <v>2946</v>
      </c>
      <c r="N1225">
        <v>100</v>
      </c>
      <c r="O1225" s="2" t="s">
        <v>3</v>
      </c>
      <c r="P1225" s="2" t="s">
        <v>3</v>
      </c>
      <c r="Q1225" s="2" t="s">
        <v>4</v>
      </c>
      <c r="R1225" s="1">
        <v>39658</v>
      </c>
      <c r="S1225" s="2" t="s">
        <v>10979</v>
      </c>
      <c r="T1225" s="2" t="s">
        <v>952</v>
      </c>
      <c r="U1225" s="2" t="s">
        <v>146</v>
      </c>
      <c r="V1225" s="2" t="s">
        <v>72</v>
      </c>
      <c r="W1225">
        <v>2.99</v>
      </c>
      <c r="X1225">
        <v>9.81</v>
      </c>
      <c r="Y1225">
        <v>5.0999999999999996</v>
      </c>
      <c r="Z1225">
        <v>81.95</v>
      </c>
    </row>
    <row r="1226" spans="1:26" hidden="1">
      <c r="B1226">
        <f t="shared" si="31"/>
        <v>0</v>
      </c>
      <c r="C1226" s="2" t="s">
        <v>10980</v>
      </c>
      <c r="D1226" s="2" t="s">
        <v>10981</v>
      </c>
      <c r="E1226" s="2" t="s">
        <v>10982</v>
      </c>
      <c r="G1226" s="2" t="s">
        <v>10983</v>
      </c>
      <c r="H1226" s="2" t="s">
        <v>10984</v>
      </c>
      <c r="I1226">
        <v>0.85</v>
      </c>
      <c r="J1226">
        <v>0.55000000000000004</v>
      </c>
      <c r="K1226" s="2" t="s">
        <v>2946</v>
      </c>
      <c r="N1226">
        <v>100</v>
      </c>
      <c r="O1226" s="2" t="s">
        <v>3</v>
      </c>
      <c r="P1226" s="2" t="s">
        <v>3</v>
      </c>
      <c r="Q1226" s="2" t="s">
        <v>4</v>
      </c>
      <c r="R1226" s="1">
        <v>39658</v>
      </c>
      <c r="S1226" s="2" t="s">
        <v>334</v>
      </c>
      <c r="T1226" s="2" t="s">
        <v>10334</v>
      </c>
      <c r="U1226" s="2" t="s">
        <v>120</v>
      </c>
      <c r="V1226" s="2" t="s">
        <v>351</v>
      </c>
      <c r="W1226">
        <v>0.01</v>
      </c>
      <c r="X1226">
        <v>0.01</v>
      </c>
      <c r="Y1226">
        <v>0.84</v>
      </c>
      <c r="Z1226">
        <v>0.85</v>
      </c>
    </row>
    <row r="1227" spans="1:26" hidden="1">
      <c r="B1227">
        <f t="shared" si="31"/>
        <v>0</v>
      </c>
      <c r="C1227" s="2" t="s">
        <v>10985</v>
      </c>
      <c r="D1227" s="2" t="s">
        <v>10986</v>
      </c>
      <c r="E1227" s="2" t="s">
        <v>10987</v>
      </c>
      <c r="F1227">
        <v>512.92999999999995</v>
      </c>
      <c r="G1227" s="2" t="s">
        <v>10988</v>
      </c>
      <c r="H1227" s="2" t="s">
        <v>10989</v>
      </c>
      <c r="I1227">
        <v>54.23</v>
      </c>
      <c r="J1227">
        <v>54.65</v>
      </c>
      <c r="K1227" s="2" t="s">
        <v>10990</v>
      </c>
      <c r="L1227">
        <v>59.6</v>
      </c>
      <c r="M1227">
        <v>60</v>
      </c>
      <c r="N1227">
        <v>100</v>
      </c>
      <c r="O1227" s="2" t="s">
        <v>3</v>
      </c>
      <c r="P1227" s="2" t="s">
        <v>3</v>
      </c>
      <c r="Q1227" s="2" t="s">
        <v>4</v>
      </c>
      <c r="R1227" s="1">
        <v>39657</v>
      </c>
      <c r="S1227" s="2" t="s">
        <v>483</v>
      </c>
      <c r="T1227" s="2" t="s">
        <v>324</v>
      </c>
      <c r="U1227" s="2" t="s">
        <v>318</v>
      </c>
      <c r="V1227" s="2" t="s">
        <v>325</v>
      </c>
      <c r="W1227">
        <v>141.30000000000001</v>
      </c>
      <c r="X1227" s="3">
        <v>11546</v>
      </c>
      <c r="Y1227">
        <v>692.13</v>
      </c>
      <c r="Z1227" s="3">
        <v>23755</v>
      </c>
    </row>
    <row r="1228" spans="1:26" hidden="1">
      <c r="B1228">
        <f t="shared" si="31"/>
        <v>0</v>
      </c>
      <c r="C1228" s="2" t="s">
        <v>10991</v>
      </c>
      <c r="D1228" s="2" t="s">
        <v>10992</v>
      </c>
      <c r="E1228" s="2" t="s">
        <v>10993</v>
      </c>
      <c r="G1228" s="2" t="s">
        <v>10994</v>
      </c>
      <c r="H1228" s="2" t="s">
        <v>10995</v>
      </c>
      <c r="I1228">
        <v>0.85</v>
      </c>
      <c r="J1228">
        <v>3</v>
      </c>
      <c r="K1228" s="2" t="s">
        <v>10996</v>
      </c>
      <c r="L1228">
        <v>0.15</v>
      </c>
      <c r="M1228">
        <v>0.54</v>
      </c>
      <c r="N1228">
        <v>51</v>
      </c>
      <c r="O1228" s="2" t="s">
        <v>3</v>
      </c>
      <c r="P1228" s="2" t="s">
        <v>3</v>
      </c>
      <c r="Q1228" s="2" t="s">
        <v>4</v>
      </c>
      <c r="R1228" s="1">
        <v>39654</v>
      </c>
      <c r="S1228" s="2" t="s">
        <v>183</v>
      </c>
      <c r="T1228" s="2" t="s">
        <v>334</v>
      </c>
      <c r="U1228" s="2" t="s">
        <v>536</v>
      </c>
      <c r="V1228" s="2" t="s">
        <v>95</v>
      </c>
      <c r="W1228">
        <v>0.18</v>
      </c>
      <c r="X1228">
        <v>0.02</v>
      </c>
      <c r="Y1228">
        <v>7.0000000000000007E-2</v>
      </c>
      <c r="Z1228">
        <v>2.0099999999999998</v>
      </c>
    </row>
    <row r="1229" spans="1:26" hidden="1">
      <c r="A1229">
        <f>IF(S1229=T1229,1,0)</f>
        <v>1</v>
      </c>
      <c r="B1229">
        <f t="shared" si="31"/>
        <v>1</v>
      </c>
      <c r="C1229" s="2" t="s">
        <v>10997</v>
      </c>
      <c r="D1229" s="2" t="s">
        <v>10998</v>
      </c>
      <c r="E1229" s="2" t="s">
        <v>10999</v>
      </c>
      <c r="F1229">
        <v>4.6399999999999997</v>
      </c>
      <c r="G1229" s="2" t="s">
        <v>11000</v>
      </c>
      <c r="H1229" s="2" t="s">
        <v>11001</v>
      </c>
      <c r="I1229">
        <v>0.05</v>
      </c>
      <c r="J1229">
        <v>0.06</v>
      </c>
      <c r="K1229" s="2" t="s">
        <v>2946</v>
      </c>
      <c r="N1229">
        <v>100</v>
      </c>
      <c r="O1229" s="2" t="s">
        <v>3</v>
      </c>
      <c r="P1229" s="2" t="s">
        <v>3</v>
      </c>
      <c r="Q1229" s="2" t="s">
        <v>4</v>
      </c>
      <c r="R1229" s="1">
        <v>39653</v>
      </c>
      <c r="S1229" s="2" t="s">
        <v>93</v>
      </c>
      <c r="T1229" s="2" t="s">
        <v>93</v>
      </c>
      <c r="U1229" s="2" t="s">
        <v>151</v>
      </c>
      <c r="V1229" s="2" t="s">
        <v>151</v>
      </c>
      <c r="W1229">
        <v>9.24</v>
      </c>
      <c r="X1229">
        <v>13.29</v>
      </c>
      <c r="Y1229">
        <v>2.77</v>
      </c>
      <c r="Z1229">
        <v>18.239999999999998</v>
      </c>
    </row>
    <row r="1230" spans="1:26" hidden="1">
      <c r="A1230">
        <f>IF(S1230=T1230,1,0)</f>
        <v>1</v>
      </c>
      <c r="B1230">
        <f t="shared" si="31"/>
        <v>1</v>
      </c>
      <c r="C1230" s="2" t="s">
        <v>11002</v>
      </c>
      <c r="D1230" s="2" t="s">
        <v>11003</v>
      </c>
      <c r="E1230" s="2" t="s">
        <v>11004</v>
      </c>
      <c r="G1230" s="2" t="s">
        <v>11005</v>
      </c>
      <c r="H1230" s="2" t="s">
        <v>11006</v>
      </c>
      <c r="I1230">
        <v>11.58</v>
      </c>
      <c r="J1230">
        <v>12.16</v>
      </c>
      <c r="K1230" s="2" t="s">
        <v>2946</v>
      </c>
      <c r="N1230">
        <v>100</v>
      </c>
      <c r="O1230" s="2" t="s">
        <v>3</v>
      </c>
      <c r="P1230" s="2" t="s">
        <v>3</v>
      </c>
      <c r="Q1230" s="2" t="s">
        <v>4</v>
      </c>
      <c r="R1230" s="1">
        <v>39653</v>
      </c>
      <c r="S1230" s="2" t="s">
        <v>5</v>
      </c>
      <c r="T1230" s="2" t="s">
        <v>5</v>
      </c>
      <c r="U1230" s="2" t="s">
        <v>85</v>
      </c>
      <c r="V1230" s="2" t="s">
        <v>85</v>
      </c>
      <c r="W1230">
        <v>2.0499999999999998</v>
      </c>
      <c r="X1230">
        <v>69.37</v>
      </c>
      <c r="Y1230">
        <v>1.39</v>
      </c>
      <c r="Z1230">
        <v>118.91</v>
      </c>
    </row>
    <row r="1231" spans="1:26" hidden="1">
      <c r="A1231">
        <f>IF(S1231=T1231,1,0)</f>
        <v>1</v>
      </c>
      <c r="B1231">
        <f t="shared" si="31"/>
        <v>1</v>
      </c>
      <c r="C1231" s="2" t="s">
        <v>11007</v>
      </c>
      <c r="D1231" s="2" t="s">
        <v>11008</v>
      </c>
      <c r="E1231" s="2" t="s">
        <v>615</v>
      </c>
      <c r="F1231">
        <v>200</v>
      </c>
      <c r="G1231" s="2" t="s">
        <v>11009</v>
      </c>
      <c r="H1231" s="2" t="s">
        <v>11010</v>
      </c>
      <c r="I1231">
        <v>46.25</v>
      </c>
      <c r="J1231">
        <v>46.25</v>
      </c>
      <c r="K1231" s="2" t="s">
        <v>2946</v>
      </c>
      <c r="N1231">
        <v>100</v>
      </c>
      <c r="O1231" s="2" t="s">
        <v>3</v>
      </c>
      <c r="P1231" s="2" t="s">
        <v>3</v>
      </c>
      <c r="Q1231" s="2" t="s">
        <v>4</v>
      </c>
      <c r="R1231" s="1">
        <v>39653</v>
      </c>
      <c r="S1231" s="2" t="s">
        <v>169</v>
      </c>
      <c r="T1231" s="2" t="s">
        <v>169</v>
      </c>
      <c r="U1231" s="2" t="s">
        <v>25</v>
      </c>
      <c r="V1231" s="2" t="s">
        <v>25</v>
      </c>
      <c r="W1231">
        <v>33.78</v>
      </c>
      <c r="X1231">
        <v>605.87</v>
      </c>
      <c r="Y1231">
        <v>24.68</v>
      </c>
      <c r="Z1231">
        <v>862.45</v>
      </c>
    </row>
    <row r="1232" spans="1:26" hidden="1">
      <c r="A1232">
        <f>IF(S1232=T1232,1,0)</f>
        <v>1</v>
      </c>
      <c r="B1232">
        <f t="shared" si="31"/>
        <v>1</v>
      </c>
      <c r="C1232" s="2" t="s">
        <v>11011</v>
      </c>
      <c r="D1232" s="2" t="s">
        <v>11012</v>
      </c>
      <c r="E1232" s="2" t="s">
        <v>11013</v>
      </c>
      <c r="F1232">
        <v>112.3</v>
      </c>
      <c r="G1232" s="2" t="s">
        <v>11014</v>
      </c>
      <c r="H1232" s="2" t="s">
        <v>11015</v>
      </c>
      <c r="I1232">
        <v>15.34</v>
      </c>
      <c r="J1232">
        <v>15.55</v>
      </c>
      <c r="K1232" s="2" t="s">
        <v>2946</v>
      </c>
      <c r="N1232">
        <v>100</v>
      </c>
      <c r="O1232" s="2" t="s">
        <v>3</v>
      </c>
      <c r="P1232" s="2" t="s">
        <v>3</v>
      </c>
      <c r="Q1232" s="2" t="s">
        <v>4</v>
      </c>
      <c r="R1232" s="1">
        <v>39652</v>
      </c>
      <c r="S1232" s="2" t="s">
        <v>76</v>
      </c>
      <c r="T1232" s="2" t="s">
        <v>76</v>
      </c>
      <c r="U1232" s="2" t="s">
        <v>78</v>
      </c>
      <c r="V1232" s="2" t="s">
        <v>78</v>
      </c>
      <c r="W1232">
        <v>84.72</v>
      </c>
      <c r="X1232">
        <v>717.04</v>
      </c>
      <c r="Y1232">
        <v>41.16</v>
      </c>
      <c r="Z1232">
        <v>533.23</v>
      </c>
    </row>
    <row r="1233" spans="1:26" hidden="1">
      <c r="B1233">
        <f t="shared" si="31"/>
        <v>0</v>
      </c>
      <c r="C1233" s="2" t="s">
        <v>11016</v>
      </c>
      <c r="D1233" s="2" t="s">
        <v>11017</v>
      </c>
      <c r="E1233" s="2" t="s">
        <v>11018</v>
      </c>
      <c r="F1233">
        <v>0.53</v>
      </c>
      <c r="G1233" s="2" t="s">
        <v>11019</v>
      </c>
      <c r="H1233" s="2" t="s">
        <v>11020</v>
      </c>
      <c r="I1233">
        <v>0.15</v>
      </c>
      <c r="K1233" s="2" t="s">
        <v>2946</v>
      </c>
      <c r="N1233">
        <v>100</v>
      </c>
      <c r="O1233" s="2" t="s">
        <v>3</v>
      </c>
      <c r="P1233" s="2" t="s">
        <v>3</v>
      </c>
      <c r="Q1233" s="2" t="s">
        <v>4</v>
      </c>
      <c r="R1233" s="1">
        <v>39651</v>
      </c>
      <c r="S1233" s="2" t="s">
        <v>11021</v>
      </c>
      <c r="T1233" s="2" t="s">
        <v>212</v>
      </c>
      <c r="U1233" s="2" t="s">
        <v>13</v>
      </c>
      <c r="V1233" s="2" t="s">
        <v>179</v>
      </c>
      <c r="W1233">
        <v>0.02</v>
      </c>
      <c r="X1233">
        <v>0.02</v>
      </c>
      <c r="Y1233">
        <v>1.27</v>
      </c>
      <c r="Z1233">
        <v>1.27</v>
      </c>
    </row>
    <row r="1234" spans="1:26" hidden="1">
      <c r="A1234">
        <f>IF(S1234=T1234,1,0)</f>
        <v>0</v>
      </c>
      <c r="B1234">
        <f t="shared" si="31"/>
        <v>1</v>
      </c>
      <c r="C1234" s="2" t="s">
        <v>11022</v>
      </c>
      <c r="D1234" s="2" t="s">
        <v>11023</v>
      </c>
      <c r="E1234" s="2" t="s">
        <v>436</v>
      </c>
      <c r="F1234" s="3">
        <v>2410.4499999999998</v>
      </c>
      <c r="G1234" s="2" t="s">
        <v>11333</v>
      </c>
      <c r="H1234" s="2" t="s">
        <v>11024</v>
      </c>
      <c r="I1234">
        <v>8.33</v>
      </c>
      <c r="J1234">
        <v>6.5</v>
      </c>
      <c r="K1234" s="2" t="s">
        <v>11025</v>
      </c>
      <c r="L1234">
        <v>13.66</v>
      </c>
      <c r="M1234">
        <v>18.079999999999998</v>
      </c>
      <c r="N1234">
        <v>100</v>
      </c>
      <c r="O1234" s="2" t="s">
        <v>3</v>
      </c>
      <c r="P1234" s="2" t="s">
        <v>3</v>
      </c>
      <c r="Q1234" s="2" t="s">
        <v>4</v>
      </c>
      <c r="R1234" s="1">
        <v>39650</v>
      </c>
      <c r="S1234" s="2" t="s">
        <v>183</v>
      </c>
      <c r="T1234" s="2" t="s">
        <v>5</v>
      </c>
      <c r="U1234" s="2" t="s">
        <v>55</v>
      </c>
      <c r="V1234" s="2" t="s">
        <v>55</v>
      </c>
      <c r="W1234">
        <v>645.29</v>
      </c>
      <c r="X1234" s="3">
        <v>1466.94</v>
      </c>
      <c r="Y1234" s="3">
        <v>1255.17</v>
      </c>
      <c r="Z1234" s="3">
        <v>3070.85</v>
      </c>
    </row>
    <row r="1235" spans="1:26" hidden="1">
      <c r="A1235">
        <f>IF(S1235=T1235,1,0)</f>
        <v>1</v>
      </c>
      <c r="B1235">
        <f t="shared" si="31"/>
        <v>1</v>
      </c>
      <c r="C1235" s="2" t="s">
        <v>11026</v>
      </c>
      <c r="D1235" s="2" t="s">
        <v>11027</v>
      </c>
      <c r="E1235" s="2" t="s">
        <v>2655</v>
      </c>
      <c r="F1235">
        <v>141.5</v>
      </c>
      <c r="G1235" s="2" t="s">
        <v>11028</v>
      </c>
      <c r="H1235" s="2" t="s">
        <v>11334</v>
      </c>
      <c r="I1235">
        <v>26.17</v>
      </c>
      <c r="J1235">
        <v>24.92</v>
      </c>
      <c r="K1235" s="2" t="s">
        <v>2946</v>
      </c>
      <c r="N1235">
        <v>100</v>
      </c>
      <c r="O1235" s="2" t="s">
        <v>3</v>
      </c>
      <c r="P1235" s="2" t="s">
        <v>3</v>
      </c>
      <c r="Q1235" s="2" t="s">
        <v>4</v>
      </c>
      <c r="R1235" s="1">
        <v>39685</v>
      </c>
      <c r="S1235" s="2" t="s">
        <v>109</v>
      </c>
      <c r="T1235" s="2" t="s">
        <v>109</v>
      </c>
      <c r="U1235" s="2" t="s">
        <v>110</v>
      </c>
      <c r="V1235" s="2" t="s">
        <v>110</v>
      </c>
      <c r="W1235">
        <v>7.0000000000000007E-2</v>
      </c>
      <c r="X1235" s="3">
        <v>4558.6499999999996</v>
      </c>
      <c r="Y1235">
        <v>0.16</v>
      </c>
      <c r="Z1235" s="3">
        <v>4948.68</v>
      </c>
    </row>
    <row r="1236" spans="1:26" hidden="1">
      <c r="A1236">
        <f>IF(S1236=T1236,1,0)</f>
        <v>1</v>
      </c>
      <c r="B1236">
        <f t="shared" si="31"/>
        <v>1</v>
      </c>
      <c r="C1236" s="2" t="s">
        <v>11029</v>
      </c>
      <c r="D1236" s="2" t="s">
        <v>11030</v>
      </c>
      <c r="E1236" s="2" t="s">
        <v>9645</v>
      </c>
      <c r="F1236">
        <v>110.41</v>
      </c>
      <c r="G1236" s="2" t="s">
        <v>11031</v>
      </c>
      <c r="H1236" s="2" t="s">
        <v>11335</v>
      </c>
      <c r="I1236">
        <v>9.26</v>
      </c>
      <c r="J1236">
        <v>9.2799999999999994</v>
      </c>
      <c r="K1236" s="2" t="s">
        <v>11032</v>
      </c>
      <c r="L1236">
        <v>6.45</v>
      </c>
      <c r="M1236">
        <v>6.35</v>
      </c>
      <c r="N1236">
        <v>100</v>
      </c>
      <c r="O1236" s="2" t="s">
        <v>3</v>
      </c>
      <c r="P1236" s="2" t="s">
        <v>3</v>
      </c>
      <c r="Q1236" s="2" t="s">
        <v>4</v>
      </c>
      <c r="R1236" s="1">
        <v>39646</v>
      </c>
      <c r="S1236" s="2" t="s">
        <v>109</v>
      </c>
      <c r="T1236" s="2" t="s">
        <v>109</v>
      </c>
      <c r="U1236" s="2" t="s">
        <v>110</v>
      </c>
      <c r="V1236" s="2" t="s">
        <v>110</v>
      </c>
      <c r="W1236">
        <v>75.930000000000007</v>
      </c>
      <c r="X1236" s="3">
        <v>1795.4</v>
      </c>
      <c r="Y1236">
        <v>66.540000000000006</v>
      </c>
      <c r="Z1236" s="3">
        <v>2838.1</v>
      </c>
    </row>
    <row r="1237" spans="1:26" hidden="1">
      <c r="B1237">
        <f t="shared" si="31"/>
        <v>0</v>
      </c>
      <c r="C1237" s="2" t="s">
        <v>11033</v>
      </c>
      <c r="D1237" s="2" t="s">
        <v>11034</v>
      </c>
      <c r="E1237" s="2" t="s">
        <v>441</v>
      </c>
      <c r="F1237">
        <v>47.8</v>
      </c>
      <c r="G1237" s="2" t="s">
        <v>11035</v>
      </c>
      <c r="H1237" s="2" t="s">
        <v>11036</v>
      </c>
      <c r="I1237">
        <v>3.54</v>
      </c>
      <c r="J1237">
        <v>3.62</v>
      </c>
      <c r="K1237" s="2" t="s">
        <v>2946</v>
      </c>
      <c r="N1237">
        <v>100</v>
      </c>
      <c r="O1237" s="2" t="s">
        <v>3</v>
      </c>
      <c r="P1237" s="2" t="s">
        <v>3</v>
      </c>
      <c r="Q1237" s="2" t="s">
        <v>4</v>
      </c>
      <c r="R1237" s="1">
        <v>39645</v>
      </c>
      <c r="S1237" s="2" t="s">
        <v>144</v>
      </c>
      <c r="T1237" s="2" t="s">
        <v>442</v>
      </c>
      <c r="U1237" s="2" t="s">
        <v>25</v>
      </c>
      <c r="V1237" s="2" t="s">
        <v>72</v>
      </c>
      <c r="W1237">
        <v>16.91</v>
      </c>
      <c r="X1237">
        <v>62.33</v>
      </c>
      <c r="Y1237">
        <v>13.22</v>
      </c>
      <c r="Z1237">
        <v>156.79</v>
      </c>
    </row>
    <row r="1238" spans="1:26" hidden="1">
      <c r="B1238">
        <f t="shared" si="31"/>
        <v>0</v>
      </c>
      <c r="C1238" s="2" t="s">
        <v>11037</v>
      </c>
      <c r="D1238" s="2" t="s">
        <v>825</v>
      </c>
      <c r="E1238" s="2" t="s">
        <v>1404</v>
      </c>
      <c r="F1238">
        <v>322.63</v>
      </c>
      <c r="G1238" s="2" t="s">
        <v>11038</v>
      </c>
      <c r="H1238" s="2" t="s">
        <v>11336</v>
      </c>
      <c r="I1238">
        <v>13.92</v>
      </c>
      <c r="J1238">
        <v>13.85</v>
      </c>
      <c r="K1238" s="2" t="s">
        <v>11039</v>
      </c>
      <c r="L1238">
        <v>8.14</v>
      </c>
      <c r="M1238">
        <v>8.14</v>
      </c>
      <c r="N1238">
        <v>100</v>
      </c>
      <c r="O1238" s="2" t="s">
        <v>3</v>
      </c>
      <c r="P1238" s="2" t="s">
        <v>3</v>
      </c>
      <c r="Q1238" s="2" t="s">
        <v>4</v>
      </c>
      <c r="R1238" s="1">
        <v>39645</v>
      </c>
      <c r="S1238" s="2" t="s">
        <v>161</v>
      </c>
      <c r="T1238" s="2" t="s">
        <v>48</v>
      </c>
      <c r="U1238" s="2" t="s">
        <v>55</v>
      </c>
      <c r="V1238" s="2" t="s">
        <v>7</v>
      </c>
      <c r="W1238">
        <v>206.22</v>
      </c>
      <c r="X1238" s="3">
        <v>2823.3</v>
      </c>
      <c r="Y1238">
        <v>183.14</v>
      </c>
      <c r="Z1238" s="3">
        <v>2587</v>
      </c>
    </row>
    <row r="1239" spans="1:26" hidden="1">
      <c r="B1239">
        <f t="shared" si="31"/>
        <v>0</v>
      </c>
      <c r="C1239" s="2" t="s">
        <v>11040</v>
      </c>
      <c r="D1239" s="2" t="s">
        <v>11041</v>
      </c>
      <c r="E1239" s="2" t="s">
        <v>11042</v>
      </c>
      <c r="F1239">
        <v>34.200000000000003</v>
      </c>
      <c r="G1239" s="2" t="s">
        <v>11043</v>
      </c>
      <c r="H1239" s="2" t="s">
        <v>11044</v>
      </c>
      <c r="I1239">
        <v>0.8</v>
      </c>
      <c r="J1239">
        <v>0.76</v>
      </c>
      <c r="K1239" s="2" t="s">
        <v>2946</v>
      </c>
      <c r="N1239">
        <v>100</v>
      </c>
      <c r="O1239" s="2" t="s">
        <v>3</v>
      </c>
      <c r="P1239" s="2" t="s">
        <v>3</v>
      </c>
      <c r="Q1239" s="2" t="s">
        <v>4</v>
      </c>
      <c r="R1239" s="1">
        <v>39640</v>
      </c>
      <c r="S1239" s="2" t="s">
        <v>392</v>
      </c>
      <c r="T1239" s="2" t="s">
        <v>109</v>
      </c>
      <c r="U1239" s="2" t="s">
        <v>6</v>
      </c>
      <c r="V1239" s="2" t="s">
        <v>110</v>
      </c>
      <c r="W1239">
        <v>14.59</v>
      </c>
      <c r="X1239">
        <v>41.48</v>
      </c>
      <c r="Y1239">
        <v>6.72</v>
      </c>
      <c r="Z1239">
        <v>87.81</v>
      </c>
    </row>
    <row r="1240" spans="1:26" hidden="1">
      <c r="A1240">
        <f>IF(S1240=T1240,1,0)</f>
        <v>1</v>
      </c>
      <c r="B1240">
        <f t="shared" si="31"/>
        <v>1</v>
      </c>
      <c r="C1240" s="2" t="s">
        <v>11045</v>
      </c>
      <c r="D1240" s="2" t="s">
        <v>11046</v>
      </c>
      <c r="E1240" s="2" t="s">
        <v>11047</v>
      </c>
      <c r="F1240">
        <v>169</v>
      </c>
      <c r="G1240" s="2" t="s">
        <v>11048</v>
      </c>
      <c r="H1240" s="2" t="s">
        <v>11049</v>
      </c>
      <c r="I1240">
        <v>24.12</v>
      </c>
      <c r="J1240">
        <v>25.32</v>
      </c>
      <c r="K1240" s="2" t="s">
        <v>2946</v>
      </c>
      <c r="N1240">
        <v>100</v>
      </c>
      <c r="O1240" s="2" t="s">
        <v>3</v>
      </c>
      <c r="P1240" s="2" t="s">
        <v>3</v>
      </c>
      <c r="Q1240" s="2" t="s">
        <v>4</v>
      </c>
      <c r="R1240" s="1">
        <v>39643</v>
      </c>
      <c r="S1240" s="2" t="s">
        <v>11050</v>
      </c>
      <c r="T1240" s="2" t="s">
        <v>11050</v>
      </c>
      <c r="U1240" s="2" t="s">
        <v>928</v>
      </c>
      <c r="V1240" s="2" t="s">
        <v>928</v>
      </c>
      <c r="W1240">
        <v>244.09</v>
      </c>
      <c r="X1240" s="3">
        <v>2089.46</v>
      </c>
      <c r="Y1240">
        <v>94.98</v>
      </c>
      <c r="Z1240">
        <v>772.99</v>
      </c>
    </row>
    <row r="1241" spans="1:26" hidden="1">
      <c r="B1241">
        <f t="shared" si="31"/>
        <v>0</v>
      </c>
      <c r="C1241" s="2" t="s">
        <v>11051</v>
      </c>
      <c r="D1241" s="2" t="s">
        <v>11052</v>
      </c>
      <c r="E1241" s="2" t="s">
        <v>11053</v>
      </c>
      <c r="F1241" s="3">
        <v>3323.25</v>
      </c>
      <c r="G1241" s="2" t="s">
        <v>11054</v>
      </c>
      <c r="H1241" s="2" t="s">
        <v>11337</v>
      </c>
      <c r="I1241">
        <v>41.1</v>
      </c>
      <c r="J1241">
        <v>41.12</v>
      </c>
      <c r="K1241" s="2" t="s">
        <v>11055</v>
      </c>
      <c r="L1241">
        <v>20.95</v>
      </c>
      <c r="M1241">
        <v>20.52</v>
      </c>
      <c r="N1241">
        <v>100</v>
      </c>
      <c r="O1241" s="2" t="s">
        <v>3</v>
      </c>
      <c r="P1241" s="2" t="s">
        <v>3</v>
      </c>
      <c r="Q1241" s="2" t="s">
        <v>4</v>
      </c>
      <c r="R1241" s="1">
        <v>39640</v>
      </c>
      <c r="S1241" s="2" t="s">
        <v>2734</v>
      </c>
      <c r="T1241" s="2" t="s">
        <v>2762</v>
      </c>
      <c r="U1241" s="2" t="s">
        <v>813</v>
      </c>
      <c r="V1241" s="2" t="s">
        <v>319</v>
      </c>
      <c r="W1241" s="3">
        <v>2317.4</v>
      </c>
      <c r="X1241" s="3">
        <v>8381</v>
      </c>
      <c r="Y1241" s="3">
        <v>2361.1999999999998</v>
      </c>
      <c r="Z1241" s="3">
        <v>5617</v>
      </c>
    </row>
    <row r="1242" spans="1:26" hidden="1">
      <c r="A1242">
        <f>IF(S1242=T1242,1,0)</f>
        <v>1</v>
      </c>
      <c r="B1242">
        <f t="shared" si="31"/>
        <v>1</v>
      </c>
      <c r="C1242" s="2" t="s">
        <v>11056</v>
      </c>
      <c r="D1242" s="2" t="s">
        <v>11057</v>
      </c>
      <c r="E1242" s="2" t="s">
        <v>11058</v>
      </c>
      <c r="F1242">
        <v>8</v>
      </c>
      <c r="G1242" s="2" t="s">
        <v>11059</v>
      </c>
      <c r="H1242" s="2" t="s">
        <v>11060</v>
      </c>
      <c r="I1242">
        <v>3.2</v>
      </c>
      <c r="J1242">
        <v>3.2</v>
      </c>
      <c r="K1242" s="2" t="s">
        <v>11061</v>
      </c>
      <c r="L1242">
        <v>0.21</v>
      </c>
      <c r="M1242">
        <v>0.18</v>
      </c>
      <c r="N1242">
        <v>100</v>
      </c>
      <c r="O1242" s="2" t="s">
        <v>3</v>
      </c>
      <c r="P1242" s="2" t="s">
        <v>3</v>
      </c>
      <c r="Q1242" s="2" t="s">
        <v>4</v>
      </c>
      <c r="R1242" s="1">
        <v>39639</v>
      </c>
      <c r="S1242" s="2" t="s">
        <v>99</v>
      </c>
      <c r="T1242" s="2" t="s">
        <v>99</v>
      </c>
      <c r="U1242" s="2" t="s">
        <v>145</v>
      </c>
      <c r="V1242" s="2" t="s">
        <v>145</v>
      </c>
      <c r="W1242">
        <v>0</v>
      </c>
      <c r="X1242">
        <v>0.23</v>
      </c>
      <c r="Y1242">
        <v>1.23</v>
      </c>
      <c r="Z1242">
        <v>7.97</v>
      </c>
    </row>
    <row r="1243" spans="1:26" hidden="1">
      <c r="B1243">
        <f t="shared" si="31"/>
        <v>0</v>
      </c>
      <c r="C1243" s="2" t="s">
        <v>11062</v>
      </c>
      <c r="D1243" s="2" t="s">
        <v>11063</v>
      </c>
      <c r="E1243" s="2" t="s">
        <v>11064</v>
      </c>
      <c r="F1243">
        <v>358.98</v>
      </c>
      <c r="G1243" s="2" t="s">
        <v>11065</v>
      </c>
      <c r="H1243" s="2" t="s">
        <v>11066</v>
      </c>
      <c r="I1243">
        <v>6.42</v>
      </c>
      <c r="J1243">
        <v>5.35</v>
      </c>
      <c r="K1243" s="2" t="s">
        <v>11067</v>
      </c>
      <c r="L1243">
        <v>30.86</v>
      </c>
      <c r="M1243">
        <v>30.34</v>
      </c>
      <c r="N1243">
        <v>72.040000000000006</v>
      </c>
      <c r="O1243" s="2" t="s">
        <v>3</v>
      </c>
      <c r="P1243" s="2" t="s">
        <v>3</v>
      </c>
      <c r="Q1243" s="2" t="s">
        <v>4</v>
      </c>
      <c r="R1243" s="1">
        <v>39639</v>
      </c>
      <c r="S1243" s="2" t="s">
        <v>832</v>
      </c>
      <c r="T1243" s="2" t="s">
        <v>124</v>
      </c>
      <c r="U1243" s="2" t="s">
        <v>146</v>
      </c>
      <c r="V1243" s="2" t="s">
        <v>618</v>
      </c>
      <c r="W1243">
        <v>158.59</v>
      </c>
      <c r="X1243">
        <v>310.85000000000002</v>
      </c>
      <c r="Y1243">
        <v>180.39</v>
      </c>
      <c r="Z1243">
        <v>442.61</v>
      </c>
    </row>
    <row r="1244" spans="1:26" hidden="1">
      <c r="A1244">
        <f>IF(S1244=T1244,1,0)</f>
        <v>1</v>
      </c>
      <c r="B1244">
        <f t="shared" si="31"/>
        <v>1</v>
      </c>
      <c r="C1244" s="2" t="s">
        <v>11068</v>
      </c>
      <c r="D1244" s="2" t="s">
        <v>11069</v>
      </c>
      <c r="E1244" s="2" t="s">
        <v>11070</v>
      </c>
      <c r="F1244" s="3">
        <v>15513.13</v>
      </c>
      <c r="G1244" s="2" t="s">
        <v>11071</v>
      </c>
      <c r="H1244" s="2" t="s">
        <v>11072</v>
      </c>
      <c r="I1244">
        <v>32.520000000000003</v>
      </c>
      <c r="J1244">
        <v>31.7</v>
      </c>
      <c r="K1244" s="2" t="s">
        <v>11073</v>
      </c>
      <c r="L1244">
        <v>73.62</v>
      </c>
      <c r="M1244">
        <v>74.7</v>
      </c>
      <c r="N1244">
        <v>100</v>
      </c>
      <c r="O1244" s="2" t="s">
        <v>3</v>
      </c>
      <c r="P1244" s="2" t="s">
        <v>3</v>
      </c>
      <c r="Q1244" s="2" t="s">
        <v>4</v>
      </c>
      <c r="R1244" s="1">
        <v>39639</v>
      </c>
      <c r="S1244" s="2" t="s">
        <v>1923</v>
      </c>
      <c r="T1244" s="2" t="s">
        <v>1923</v>
      </c>
      <c r="U1244" s="2" t="s">
        <v>813</v>
      </c>
      <c r="V1244" s="2" t="s">
        <v>813</v>
      </c>
      <c r="W1244" s="3">
        <v>9575</v>
      </c>
      <c r="X1244" s="3">
        <v>57514</v>
      </c>
      <c r="Y1244" s="3">
        <v>9838</v>
      </c>
      <c r="Z1244" s="3">
        <v>41574</v>
      </c>
    </row>
    <row r="1245" spans="1:26" hidden="1">
      <c r="B1245">
        <f t="shared" si="31"/>
        <v>0</v>
      </c>
      <c r="C1245" s="2" t="s">
        <v>11074</v>
      </c>
      <c r="D1245" s="2" t="s">
        <v>11075</v>
      </c>
      <c r="E1245" s="2" t="s">
        <v>11076</v>
      </c>
      <c r="F1245">
        <v>42.84</v>
      </c>
      <c r="G1245" s="2" t="s">
        <v>11338</v>
      </c>
      <c r="H1245" s="2" t="s">
        <v>11077</v>
      </c>
      <c r="I1245">
        <v>1.1100000000000001</v>
      </c>
      <c r="J1245">
        <v>0.85</v>
      </c>
      <c r="K1245" s="2" t="s">
        <v>11078</v>
      </c>
      <c r="L1245">
        <v>0.59</v>
      </c>
      <c r="M1245">
        <v>0.75</v>
      </c>
      <c r="N1245">
        <v>100</v>
      </c>
      <c r="O1245" s="2" t="s">
        <v>3</v>
      </c>
      <c r="P1245" s="2" t="s">
        <v>3</v>
      </c>
      <c r="Q1245" s="2" t="s">
        <v>4</v>
      </c>
      <c r="R1245" s="1">
        <v>39638</v>
      </c>
      <c r="S1245" s="2" t="s">
        <v>109</v>
      </c>
      <c r="T1245" s="2" t="s">
        <v>109</v>
      </c>
      <c r="U1245" s="2" t="s">
        <v>979</v>
      </c>
      <c r="V1245" s="2" t="s">
        <v>110</v>
      </c>
      <c r="W1245">
        <v>31.08</v>
      </c>
      <c r="X1245">
        <v>30.82</v>
      </c>
      <c r="Y1245">
        <v>44.53</v>
      </c>
      <c r="Z1245">
        <v>59.54</v>
      </c>
    </row>
    <row r="1246" spans="1:26" hidden="1">
      <c r="A1246">
        <f>IF(S1246=T1246,1,0)</f>
        <v>0</v>
      </c>
      <c r="B1246">
        <f t="shared" si="31"/>
        <v>1</v>
      </c>
      <c r="C1246" s="2" t="s">
        <v>11079</v>
      </c>
      <c r="D1246" s="2" t="s">
        <v>11080</v>
      </c>
      <c r="E1246" s="2" t="s">
        <v>11081</v>
      </c>
      <c r="F1246">
        <v>68</v>
      </c>
      <c r="G1246" s="2" t="s">
        <v>11082</v>
      </c>
      <c r="H1246" s="2" t="s">
        <v>11083</v>
      </c>
      <c r="K1246" s="2" t="s">
        <v>2946</v>
      </c>
      <c r="N1246">
        <v>100</v>
      </c>
      <c r="O1246" s="2" t="s">
        <v>3</v>
      </c>
      <c r="P1246" s="2" t="s">
        <v>3</v>
      </c>
      <c r="Q1246" s="2" t="s">
        <v>4</v>
      </c>
      <c r="R1246" s="1">
        <v>39631</v>
      </c>
      <c r="S1246" s="2" t="s">
        <v>2712</v>
      </c>
      <c r="T1246" s="2" t="s">
        <v>1573</v>
      </c>
      <c r="U1246" s="2" t="s">
        <v>1574</v>
      </c>
      <c r="V1246" s="2" t="s">
        <v>1574</v>
      </c>
      <c r="W1246">
        <v>20.32</v>
      </c>
      <c r="X1246">
        <v>443.08</v>
      </c>
      <c r="Y1246">
        <v>68.5</v>
      </c>
      <c r="Z1246">
        <v>423.22</v>
      </c>
    </row>
    <row r="1247" spans="1:26" hidden="1">
      <c r="A1247">
        <f>IF(S1247=T1247,1,0)</f>
        <v>0</v>
      </c>
      <c r="B1247">
        <f t="shared" si="31"/>
        <v>1</v>
      </c>
      <c r="C1247" s="2" t="s">
        <v>11084</v>
      </c>
      <c r="D1247" s="2" t="s">
        <v>11085</v>
      </c>
      <c r="E1247" s="2" t="s">
        <v>1048</v>
      </c>
      <c r="F1247">
        <v>219</v>
      </c>
      <c r="G1247" s="2" t="s">
        <v>11086</v>
      </c>
      <c r="H1247" s="2" t="s">
        <v>11087</v>
      </c>
      <c r="I1247">
        <v>47.48</v>
      </c>
      <c r="J1247">
        <v>49.6</v>
      </c>
      <c r="K1247" s="2" t="s">
        <v>2946</v>
      </c>
      <c r="N1247">
        <v>100</v>
      </c>
      <c r="O1247" s="2" t="s">
        <v>3</v>
      </c>
      <c r="P1247" s="2" t="s">
        <v>3</v>
      </c>
      <c r="Q1247" s="2" t="s">
        <v>4</v>
      </c>
      <c r="R1247" s="1">
        <v>39637</v>
      </c>
      <c r="S1247" s="2" t="s">
        <v>514</v>
      </c>
      <c r="T1247" s="2" t="s">
        <v>87</v>
      </c>
      <c r="U1247" s="2" t="s">
        <v>24</v>
      </c>
      <c r="V1247" s="2" t="s">
        <v>24</v>
      </c>
      <c r="W1247">
        <v>79.56</v>
      </c>
      <c r="X1247">
        <v>599.71</v>
      </c>
      <c r="Y1247">
        <v>12.55</v>
      </c>
      <c r="Z1247">
        <v>496.84</v>
      </c>
    </row>
    <row r="1248" spans="1:26" hidden="1">
      <c r="A1248">
        <f>IF(S1248=T1248,1,0)</f>
        <v>0</v>
      </c>
      <c r="B1248">
        <f t="shared" si="31"/>
        <v>1</v>
      </c>
      <c r="C1248" s="2" t="s">
        <v>11088</v>
      </c>
      <c r="D1248" s="2" t="s">
        <v>11089</v>
      </c>
      <c r="E1248" s="2" t="s">
        <v>232</v>
      </c>
      <c r="F1248">
        <v>63.35</v>
      </c>
      <c r="G1248" s="2" t="s">
        <v>11339</v>
      </c>
      <c r="H1248" s="2" t="s">
        <v>11090</v>
      </c>
      <c r="I1248">
        <v>48.46</v>
      </c>
      <c r="J1248">
        <v>48.37</v>
      </c>
      <c r="K1248" s="2" t="s">
        <v>11091</v>
      </c>
      <c r="L1248">
        <v>1.37</v>
      </c>
      <c r="M1248">
        <v>3.09</v>
      </c>
      <c r="N1248">
        <v>100</v>
      </c>
      <c r="O1248" s="2" t="s">
        <v>3</v>
      </c>
      <c r="P1248" s="2" t="s">
        <v>3</v>
      </c>
      <c r="Q1248" s="2" t="s">
        <v>4</v>
      </c>
      <c r="R1248" s="1">
        <v>39637</v>
      </c>
      <c r="S1248" s="2" t="s">
        <v>170</v>
      </c>
      <c r="T1248" s="2" t="s">
        <v>99</v>
      </c>
      <c r="U1248" s="2" t="s">
        <v>145</v>
      </c>
      <c r="V1248" s="2" t="s">
        <v>145</v>
      </c>
      <c r="W1248">
        <v>36.54</v>
      </c>
      <c r="X1248" s="3">
        <v>19734.400000000001</v>
      </c>
      <c r="Y1248">
        <v>33.64</v>
      </c>
      <c r="Z1248" s="3">
        <v>27752</v>
      </c>
    </row>
    <row r="1249" spans="1:26" hidden="1">
      <c r="A1249">
        <f>IF(S1249=T1249,1,0)</f>
        <v>0</v>
      </c>
      <c r="B1249">
        <f t="shared" si="31"/>
        <v>1</v>
      </c>
      <c r="C1249" s="2" t="s">
        <v>11092</v>
      </c>
      <c r="D1249" s="2" t="s">
        <v>11093</v>
      </c>
      <c r="E1249" s="2" t="s">
        <v>11094</v>
      </c>
      <c r="G1249" s="2" t="s">
        <v>11095</v>
      </c>
      <c r="H1249" s="2" t="s">
        <v>11096</v>
      </c>
      <c r="I1249">
        <v>3.6</v>
      </c>
      <c r="J1249">
        <v>3.5</v>
      </c>
      <c r="K1249" s="2" t="s">
        <v>2946</v>
      </c>
      <c r="N1249">
        <v>100</v>
      </c>
      <c r="O1249" s="2" t="s">
        <v>3</v>
      </c>
      <c r="P1249" s="2" t="s">
        <v>3</v>
      </c>
      <c r="Q1249" s="2" t="s">
        <v>4</v>
      </c>
      <c r="R1249" s="1">
        <v>39636</v>
      </c>
      <c r="S1249" s="2" t="s">
        <v>1073</v>
      </c>
      <c r="T1249" s="2" t="s">
        <v>298</v>
      </c>
      <c r="U1249" s="2" t="s">
        <v>24</v>
      </c>
      <c r="V1249" s="2" t="s">
        <v>24</v>
      </c>
      <c r="W1249">
        <v>0.98</v>
      </c>
      <c r="X1249">
        <v>15.93</v>
      </c>
      <c r="Y1249">
        <v>1.43</v>
      </c>
      <c r="Z1249">
        <v>16.45</v>
      </c>
    </row>
    <row r="1250" spans="1:26" hidden="1">
      <c r="A1250">
        <f>IF(S1250=T1250,1,0)</f>
        <v>1</v>
      </c>
      <c r="B1250">
        <f t="shared" si="31"/>
        <v>1</v>
      </c>
      <c r="C1250" s="2" t="s">
        <v>11097</v>
      </c>
      <c r="D1250" s="2" t="s">
        <v>11098</v>
      </c>
      <c r="E1250" s="2" t="s">
        <v>11099</v>
      </c>
      <c r="G1250" s="2" t="s">
        <v>11100</v>
      </c>
      <c r="H1250" s="2" t="s">
        <v>11101</v>
      </c>
      <c r="I1250">
        <v>0.09</v>
      </c>
      <c r="J1250">
        <v>0.08</v>
      </c>
      <c r="K1250" s="2" t="s">
        <v>2946</v>
      </c>
      <c r="N1250">
        <v>100</v>
      </c>
      <c r="O1250" s="2" t="s">
        <v>3</v>
      </c>
      <c r="P1250" s="2" t="s">
        <v>3</v>
      </c>
      <c r="Q1250" s="2" t="s">
        <v>4</v>
      </c>
      <c r="R1250" s="1">
        <v>39636</v>
      </c>
      <c r="S1250" s="2" t="s">
        <v>11102</v>
      </c>
      <c r="T1250" s="2" t="s">
        <v>11102</v>
      </c>
      <c r="U1250" s="2" t="s">
        <v>20</v>
      </c>
      <c r="V1250" s="2" t="s">
        <v>20</v>
      </c>
      <c r="W1250">
        <v>0.44</v>
      </c>
      <c r="X1250">
        <v>0.19</v>
      </c>
      <c r="Y1250">
        <v>1.67</v>
      </c>
      <c r="Z1250">
        <v>0.44</v>
      </c>
    </row>
    <row r="1251" spans="1:26" hidden="1">
      <c r="B1251">
        <f t="shared" si="31"/>
        <v>0</v>
      </c>
      <c r="C1251" s="2" t="s">
        <v>11103</v>
      </c>
      <c r="D1251" s="2" t="s">
        <v>11104</v>
      </c>
      <c r="E1251" s="2" t="s">
        <v>11105</v>
      </c>
      <c r="F1251">
        <v>23.48</v>
      </c>
      <c r="G1251" s="2" t="s">
        <v>11106</v>
      </c>
      <c r="H1251" s="2" t="s">
        <v>11107</v>
      </c>
      <c r="I1251">
        <v>1.08</v>
      </c>
      <c r="J1251">
        <v>0.99</v>
      </c>
      <c r="K1251" s="2" t="s">
        <v>2946</v>
      </c>
      <c r="N1251">
        <v>100</v>
      </c>
      <c r="O1251" s="2" t="s">
        <v>3</v>
      </c>
      <c r="P1251" s="2" t="s">
        <v>3</v>
      </c>
      <c r="Q1251" s="2" t="s">
        <v>4</v>
      </c>
      <c r="R1251" s="1">
        <v>39636</v>
      </c>
      <c r="S1251" s="2" t="s">
        <v>99</v>
      </c>
      <c r="T1251" s="2" t="s">
        <v>170</v>
      </c>
      <c r="U1251" s="2" t="s">
        <v>145</v>
      </c>
      <c r="V1251" s="2" t="s">
        <v>100</v>
      </c>
      <c r="W1251">
        <v>1.39</v>
      </c>
      <c r="X1251">
        <v>1.81</v>
      </c>
      <c r="Y1251">
        <v>12.38</v>
      </c>
      <c r="Z1251">
        <v>35.979999999999997</v>
      </c>
    </row>
    <row r="1252" spans="1:26" hidden="1">
      <c r="B1252">
        <f t="shared" si="31"/>
        <v>0</v>
      </c>
      <c r="C1252" s="2" t="s">
        <v>11108</v>
      </c>
      <c r="D1252" s="2" t="s">
        <v>11109</v>
      </c>
      <c r="E1252" s="2" t="s">
        <v>395</v>
      </c>
      <c r="F1252">
        <v>22.57</v>
      </c>
      <c r="G1252" s="2" t="s">
        <v>11110</v>
      </c>
      <c r="H1252" s="2" t="s">
        <v>11111</v>
      </c>
      <c r="I1252">
        <v>2.25</v>
      </c>
      <c r="J1252">
        <v>2.35</v>
      </c>
      <c r="K1252" s="2" t="s">
        <v>2946</v>
      </c>
      <c r="N1252">
        <v>100</v>
      </c>
      <c r="O1252" s="2" t="s">
        <v>3</v>
      </c>
      <c r="P1252" s="2" t="s">
        <v>3</v>
      </c>
      <c r="Q1252" s="2" t="s">
        <v>4</v>
      </c>
      <c r="R1252" s="1">
        <v>39631</v>
      </c>
      <c r="S1252" s="2" t="s">
        <v>102</v>
      </c>
      <c r="T1252" s="2" t="s">
        <v>150</v>
      </c>
      <c r="U1252" s="2" t="s">
        <v>103</v>
      </c>
      <c r="V1252" s="2" t="s">
        <v>110</v>
      </c>
      <c r="W1252">
        <v>17.18</v>
      </c>
      <c r="X1252">
        <v>11.21</v>
      </c>
      <c r="Y1252">
        <v>7.16</v>
      </c>
      <c r="Z1252">
        <v>6.99</v>
      </c>
    </row>
    <row r="1253" spans="1:26" hidden="1">
      <c r="B1253">
        <f t="shared" si="31"/>
        <v>0</v>
      </c>
      <c r="C1253" s="2" t="s">
        <v>11112</v>
      </c>
      <c r="D1253" s="2" t="s">
        <v>11113</v>
      </c>
      <c r="E1253" s="2" t="s">
        <v>11114</v>
      </c>
      <c r="F1253">
        <v>8</v>
      </c>
      <c r="G1253" s="2" t="s">
        <v>11115</v>
      </c>
      <c r="H1253" s="2" t="s">
        <v>11116</v>
      </c>
      <c r="I1253">
        <v>4.1100000000000003</v>
      </c>
      <c r="J1253">
        <v>4.2300000000000004</v>
      </c>
      <c r="K1253" s="2" t="s">
        <v>2946</v>
      </c>
      <c r="N1253">
        <v>100</v>
      </c>
      <c r="O1253" s="2" t="s">
        <v>3</v>
      </c>
      <c r="P1253" s="2" t="s">
        <v>3</v>
      </c>
      <c r="Q1253" s="2" t="s">
        <v>4</v>
      </c>
      <c r="R1253" s="1">
        <v>39631</v>
      </c>
      <c r="S1253" s="2" t="s">
        <v>12</v>
      </c>
      <c r="T1253" s="2" t="s">
        <v>5</v>
      </c>
      <c r="U1253" s="2" t="s">
        <v>7</v>
      </c>
      <c r="V1253" s="2" t="s">
        <v>85</v>
      </c>
      <c r="W1253">
        <v>10.23</v>
      </c>
      <c r="X1253">
        <v>84.64</v>
      </c>
      <c r="Y1253">
        <v>3.45</v>
      </c>
      <c r="Z1253">
        <v>203.07</v>
      </c>
    </row>
    <row r="1254" spans="1:26" hidden="1">
      <c r="A1254">
        <f>IF(S1254=T1254,1,0)</f>
        <v>1</v>
      </c>
      <c r="B1254">
        <f t="shared" si="31"/>
        <v>1</v>
      </c>
      <c r="C1254" s="2" t="s">
        <v>11117</v>
      </c>
      <c r="D1254" s="2" t="s">
        <v>11118</v>
      </c>
      <c r="E1254" s="2" t="s">
        <v>11119</v>
      </c>
      <c r="F1254">
        <v>5.68</v>
      </c>
      <c r="G1254" s="2" t="s">
        <v>11120</v>
      </c>
      <c r="H1254" s="2" t="s">
        <v>11121</v>
      </c>
      <c r="I1254">
        <v>2.35</v>
      </c>
      <c r="J1254">
        <v>2.36</v>
      </c>
      <c r="K1254" s="2" t="s">
        <v>2946</v>
      </c>
      <c r="N1254">
        <v>100</v>
      </c>
      <c r="O1254" s="2" t="s">
        <v>3</v>
      </c>
      <c r="P1254" s="2" t="s">
        <v>3</v>
      </c>
      <c r="Q1254" s="2" t="s">
        <v>4</v>
      </c>
      <c r="R1254" s="1">
        <v>39630</v>
      </c>
      <c r="S1254" s="2" t="s">
        <v>5</v>
      </c>
      <c r="T1254" s="2" t="s">
        <v>5</v>
      </c>
      <c r="U1254" s="2" t="s">
        <v>85</v>
      </c>
      <c r="V1254" s="2" t="s">
        <v>85</v>
      </c>
      <c r="W1254">
        <v>6.5</v>
      </c>
      <c r="X1254">
        <v>19.45</v>
      </c>
      <c r="Y1254">
        <v>1.47</v>
      </c>
      <c r="Z1254">
        <v>28.36</v>
      </c>
    </row>
    <row r="1255" spans="1:26" hidden="1">
      <c r="B1255">
        <f t="shared" si="31"/>
        <v>0</v>
      </c>
      <c r="C1255" s="2" t="s">
        <v>11122</v>
      </c>
      <c r="D1255" s="2" t="s">
        <v>11123</v>
      </c>
      <c r="E1255" s="2" t="s">
        <v>804</v>
      </c>
      <c r="F1255">
        <v>31</v>
      </c>
      <c r="G1255" s="2" t="s">
        <v>11124</v>
      </c>
      <c r="H1255" s="2" t="s">
        <v>11125</v>
      </c>
      <c r="I1255">
        <v>15.35</v>
      </c>
      <c r="J1255">
        <v>14.95</v>
      </c>
      <c r="K1255" s="2" t="s">
        <v>11126</v>
      </c>
      <c r="L1255">
        <v>2.2999999999999998</v>
      </c>
      <c r="M1255">
        <v>3.82</v>
      </c>
      <c r="N1255">
        <v>100</v>
      </c>
      <c r="O1255" s="2" t="s">
        <v>3</v>
      </c>
      <c r="P1255" s="2" t="s">
        <v>3</v>
      </c>
      <c r="Q1255" s="2" t="s">
        <v>4</v>
      </c>
      <c r="R1255" s="1">
        <v>39625</v>
      </c>
      <c r="S1255" s="2" t="s">
        <v>537</v>
      </c>
      <c r="T1255" s="2" t="s">
        <v>1326</v>
      </c>
      <c r="U1255" s="2" t="s">
        <v>640</v>
      </c>
      <c r="V1255" s="2" t="s">
        <v>179</v>
      </c>
      <c r="W1255">
        <v>77.790000000000006</v>
      </c>
      <c r="X1255" s="3">
        <v>7981</v>
      </c>
      <c r="Y1255">
        <v>33.619999999999997</v>
      </c>
      <c r="Z1255" s="3">
        <v>19148</v>
      </c>
    </row>
    <row r="1256" spans="1:26" hidden="1">
      <c r="B1256">
        <f t="shared" si="31"/>
        <v>0</v>
      </c>
      <c r="C1256" s="2" t="s">
        <v>11127</v>
      </c>
      <c r="D1256" s="2" t="s">
        <v>1426</v>
      </c>
      <c r="E1256" s="2" t="s">
        <v>11128</v>
      </c>
      <c r="F1256">
        <v>176.65</v>
      </c>
      <c r="G1256" s="2" t="s">
        <v>11129</v>
      </c>
      <c r="H1256" s="2" t="s">
        <v>11340</v>
      </c>
      <c r="I1256">
        <v>2.35</v>
      </c>
      <c r="J1256">
        <v>2.35</v>
      </c>
      <c r="K1256" s="2" t="s">
        <v>11130</v>
      </c>
      <c r="L1256">
        <v>1.27</v>
      </c>
      <c r="M1256">
        <v>1.27</v>
      </c>
      <c r="N1256">
        <v>100</v>
      </c>
      <c r="O1256" s="2" t="s">
        <v>3</v>
      </c>
      <c r="P1256" s="2" t="s">
        <v>3</v>
      </c>
      <c r="Q1256" s="2" t="s">
        <v>4</v>
      </c>
      <c r="R1256" s="1">
        <v>39621</v>
      </c>
      <c r="S1256" s="2" t="s">
        <v>442</v>
      </c>
      <c r="T1256" s="2" t="s">
        <v>102</v>
      </c>
      <c r="U1256" s="2" t="s">
        <v>72</v>
      </c>
      <c r="V1256" s="2" t="s">
        <v>103</v>
      </c>
      <c r="W1256">
        <v>352.72</v>
      </c>
      <c r="X1256">
        <v>130.09</v>
      </c>
      <c r="Y1256">
        <v>508.47</v>
      </c>
      <c r="Z1256">
        <v>163.21</v>
      </c>
    </row>
    <row r="1257" spans="1:26" hidden="1">
      <c r="A1257">
        <f>IF(S1257=T1257,1,0)</f>
        <v>1</v>
      </c>
      <c r="B1257">
        <f t="shared" si="31"/>
        <v>1</v>
      </c>
      <c r="C1257" s="2" t="s">
        <v>11131</v>
      </c>
      <c r="D1257" s="2" t="s">
        <v>11132</v>
      </c>
      <c r="E1257" s="2" t="s">
        <v>154</v>
      </c>
      <c r="F1257">
        <v>46.5</v>
      </c>
      <c r="G1257" s="2" t="s">
        <v>11133</v>
      </c>
      <c r="H1257" s="2" t="s">
        <v>11134</v>
      </c>
      <c r="I1257">
        <v>24.9</v>
      </c>
      <c r="J1257">
        <v>26.45</v>
      </c>
      <c r="K1257" s="2" t="s">
        <v>2946</v>
      </c>
      <c r="N1257">
        <v>100</v>
      </c>
      <c r="O1257" s="2" t="s">
        <v>3</v>
      </c>
      <c r="P1257" s="2" t="s">
        <v>3</v>
      </c>
      <c r="Q1257" s="2" t="s">
        <v>4</v>
      </c>
      <c r="R1257" s="1">
        <v>39618</v>
      </c>
      <c r="S1257" s="2" t="s">
        <v>155</v>
      </c>
      <c r="T1257" s="2" t="s">
        <v>155</v>
      </c>
      <c r="U1257" s="2" t="s">
        <v>38</v>
      </c>
      <c r="V1257" s="2" t="s">
        <v>38</v>
      </c>
      <c r="W1257">
        <v>0.02</v>
      </c>
      <c r="X1257">
        <v>139.21</v>
      </c>
      <c r="Y1257">
        <v>0.04</v>
      </c>
      <c r="Z1257">
        <v>88.79</v>
      </c>
    </row>
    <row r="1258" spans="1:26" hidden="1">
      <c r="B1258">
        <f t="shared" si="31"/>
        <v>0</v>
      </c>
      <c r="C1258" s="2" t="s">
        <v>11135</v>
      </c>
      <c r="D1258" s="2" t="s">
        <v>11136</v>
      </c>
      <c r="E1258" s="2" t="s">
        <v>1363</v>
      </c>
      <c r="F1258">
        <v>126.5</v>
      </c>
      <c r="G1258" s="2" t="s">
        <v>11137</v>
      </c>
      <c r="H1258" s="2" t="s">
        <v>11138</v>
      </c>
      <c r="I1258">
        <v>19.62</v>
      </c>
      <c r="J1258">
        <v>19.46</v>
      </c>
      <c r="K1258" s="2" t="s">
        <v>11139</v>
      </c>
      <c r="N1258">
        <v>100</v>
      </c>
      <c r="O1258" s="2" t="s">
        <v>3</v>
      </c>
      <c r="P1258" s="2" t="s">
        <v>3</v>
      </c>
      <c r="Q1258" s="2" t="s">
        <v>4</v>
      </c>
      <c r="R1258" s="1">
        <v>39618</v>
      </c>
      <c r="S1258" s="2" t="s">
        <v>12</v>
      </c>
      <c r="T1258" s="2" t="s">
        <v>1364</v>
      </c>
      <c r="U1258" s="2" t="s">
        <v>7</v>
      </c>
      <c r="V1258" s="2" t="s">
        <v>31</v>
      </c>
      <c r="W1258">
        <v>28.44</v>
      </c>
      <c r="X1258" s="3">
        <v>1583.75</v>
      </c>
      <c r="Y1258">
        <v>38.26</v>
      </c>
      <c r="Z1258" s="3">
        <v>1173.79</v>
      </c>
    </row>
    <row r="1259" spans="1:26" hidden="1">
      <c r="A1259">
        <f>IF(S1259=T1259,1,0)</f>
        <v>1</v>
      </c>
      <c r="B1259">
        <f t="shared" si="31"/>
        <v>1</v>
      </c>
      <c r="C1259" s="2" t="s">
        <v>11140</v>
      </c>
      <c r="D1259" s="2" t="s">
        <v>11141</v>
      </c>
      <c r="E1259" s="2" t="s">
        <v>2043</v>
      </c>
      <c r="F1259">
        <v>24.58</v>
      </c>
      <c r="G1259" s="2" t="s">
        <v>11142</v>
      </c>
      <c r="H1259" s="2" t="s">
        <v>11143</v>
      </c>
      <c r="I1259">
        <v>7.43</v>
      </c>
      <c r="J1259">
        <v>7.25</v>
      </c>
      <c r="K1259" s="2" t="s">
        <v>11144</v>
      </c>
      <c r="N1259">
        <v>100</v>
      </c>
      <c r="O1259" s="2" t="s">
        <v>3</v>
      </c>
      <c r="P1259" s="2" t="s">
        <v>3</v>
      </c>
      <c r="Q1259" s="2" t="s">
        <v>4</v>
      </c>
      <c r="R1259" s="1">
        <v>39618</v>
      </c>
      <c r="S1259" s="2" t="s">
        <v>5</v>
      </c>
      <c r="T1259" s="2" t="s">
        <v>5</v>
      </c>
      <c r="U1259" s="2" t="s">
        <v>85</v>
      </c>
      <c r="V1259" s="2" t="s">
        <v>85</v>
      </c>
      <c r="W1259">
        <v>21.02</v>
      </c>
      <c r="X1259">
        <v>617.83000000000004</v>
      </c>
      <c r="Y1259">
        <v>18.55</v>
      </c>
      <c r="Z1259" s="3">
        <v>1098</v>
      </c>
    </row>
    <row r="1260" spans="1:26" hidden="1">
      <c r="B1260">
        <f t="shared" si="31"/>
        <v>0</v>
      </c>
      <c r="C1260" s="2" t="s">
        <v>11145</v>
      </c>
      <c r="D1260" s="2" t="s">
        <v>11146</v>
      </c>
      <c r="E1260" s="2" t="s">
        <v>135</v>
      </c>
      <c r="F1260">
        <v>921.18</v>
      </c>
      <c r="G1260" s="2" t="s">
        <v>11147</v>
      </c>
      <c r="H1260" s="2" t="s">
        <v>11148</v>
      </c>
      <c r="I1260">
        <v>18.399999999999999</v>
      </c>
      <c r="J1260">
        <v>18.18</v>
      </c>
      <c r="K1260" s="2" t="s">
        <v>11149</v>
      </c>
      <c r="L1260">
        <v>20</v>
      </c>
      <c r="M1260">
        <v>19.829999999999998</v>
      </c>
      <c r="N1260">
        <v>100</v>
      </c>
      <c r="O1260" s="2" t="s">
        <v>3</v>
      </c>
      <c r="P1260" s="2" t="s">
        <v>3</v>
      </c>
      <c r="Q1260" s="2" t="s">
        <v>4</v>
      </c>
      <c r="R1260" s="1">
        <v>39618</v>
      </c>
      <c r="S1260" s="2" t="s">
        <v>155</v>
      </c>
      <c r="T1260" s="2" t="s">
        <v>136</v>
      </c>
      <c r="U1260" s="2" t="s">
        <v>38</v>
      </c>
      <c r="V1260" s="2" t="s">
        <v>137</v>
      </c>
      <c r="W1260" s="3">
        <v>1770.49</v>
      </c>
      <c r="X1260" s="3">
        <v>2472.96</v>
      </c>
      <c r="Y1260" s="3">
        <v>1594.73</v>
      </c>
      <c r="Z1260" s="3">
        <v>12453.33</v>
      </c>
    </row>
    <row r="1261" spans="1:26" hidden="1">
      <c r="A1261">
        <f>IF(S1261=T1261,1,0)</f>
        <v>1</v>
      </c>
      <c r="B1261">
        <f t="shared" si="31"/>
        <v>1</v>
      </c>
      <c r="C1261" s="2" t="s">
        <v>11150</v>
      </c>
      <c r="D1261" s="2" t="s">
        <v>11151</v>
      </c>
      <c r="E1261" s="2" t="s">
        <v>749</v>
      </c>
      <c r="F1261" s="3">
        <v>1100</v>
      </c>
      <c r="G1261" s="2" t="s">
        <v>11152</v>
      </c>
      <c r="H1261" s="2" t="s">
        <v>11153</v>
      </c>
      <c r="I1261">
        <v>71.77</v>
      </c>
      <c r="J1261">
        <v>73.11</v>
      </c>
      <c r="K1261" s="2" t="s">
        <v>2946</v>
      </c>
      <c r="N1261">
        <v>100</v>
      </c>
      <c r="O1261" s="2" t="s">
        <v>3</v>
      </c>
      <c r="P1261" s="2" t="s">
        <v>3</v>
      </c>
      <c r="Q1261" s="2" t="s">
        <v>4</v>
      </c>
      <c r="R1261" s="1">
        <v>39616</v>
      </c>
      <c r="S1261" s="2" t="s">
        <v>750</v>
      </c>
      <c r="T1261" s="2" t="s">
        <v>750</v>
      </c>
      <c r="U1261" s="2" t="s">
        <v>351</v>
      </c>
      <c r="V1261" s="2" t="s">
        <v>351</v>
      </c>
      <c r="W1261" s="3">
        <v>1699.18</v>
      </c>
      <c r="X1261" s="3">
        <v>7321.96</v>
      </c>
      <c r="Y1261">
        <v>894.62</v>
      </c>
      <c r="Z1261" s="3">
        <v>4165.2700000000004</v>
      </c>
    </row>
    <row r="1262" spans="1:26" hidden="1">
      <c r="B1262">
        <f t="shared" si="31"/>
        <v>0</v>
      </c>
      <c r="C1262" s="2" t="s">
        <v>11154</v>
      </c>
      <c r="D1262" s="2" t="s">
        <v>11155</v>
      </c>
      <c r="E1262" s="2" t="s">
        <v>2124</v>
      </c>
      <c r="F1262">
        <v>300</v>
      </c>
      <c r="G1262" s="2" t="s">
        <v>11156</v>
      </c>
      <c r="H1262" s="2" t="s">
        <v>11157</v>
      </c>
      <c r="I1262">
        <v>22.72</v>
      </c>
      <c r="J1262">
        <v>21.09</v>
      </c>
      <c r="K1262" s="2" t="s">
        <v>2946</v>
      </c>
      <c r="N1262">
        <v>100</v>
      </c>
      <c r="O1262" s="2" t="s">
        <v>3</v>
      </c>
      <c r="P1262" s="2" t="s">
        <v>3</v>
      </c>
      <c r="Q1262" s="2" t="s">
        <v>4</v>
      </c>
      <c r="R1262" s="1">
        <v>39615</v>
      </c>
      <c r="S1262" s="2" t="s">
        <v>144</v>
      </c>
      <c r="T1262" s="2" t="s">
        <v>99</v>
      </c>
      <c r="U1262" s="2" t="s">
        <v>25</v>
      </c>
      <c r="V1262" s="2" t="s">
        <v>145</v>
      </c>
      <c r="W1262">
        <v>1.8</v>
      </c>
      <c r="X1262">
        <v>493.59</v>
      </c>
      <c r="Y1262">
        <v>7.14</v>
      </c>
      <c r="Z1262" s="3">
        <v>1183.92</v>
      </c>
    </row>
    <row r="1263" spans="1:26" hidden="1">
      <c r="B1263">
        <f t="shared" si="31"/>
        <v>0</v>
      </c>
      <c r="C1263" s="2" t="s">
        <v>11158</v>
      </c>
      <c r="D1263" s="2" t="s">
        <v>11159</v>
      </c>
      <c r="E1263" s="2" t="s">
        <v>11160</v>
      </c>
      <c r="F1263">
        <v>726.8</v>
      </c>
      <c r="G1263" s="2" t="s">
        <v>11161</v>
      </c>
      <c r="H1263" s="2" t="s">
        <v>11341</v>
      </c>
      <c r="I1263">
        <v>9.59</v>
      </c>
      <c r="J1263">
        <v>9.59</v>
      </c>
      <c r="K1263" s="2" t="s">
        <v>2946</v>
      </c>
      <c r="L1263">
        <v>10.3</v>
      </c>
      <c r="M1263">
        <v>10.26</v>
      </c>
      <c r="N1263">
        <v>100</v>
      </c>
      <c r="O1263" s="2" t="s">
        <v>3</v>
      </c>
      <c r="P1263" s="2" t="s">
        <v>3</v>
      </c>
      <c r="Q1263" s="2" t="s">
        <v>4</v>
      </c>
      <c r="R1263" s="1">
        <v>39615</v>
      </c>
      <c r="S1263" s="2" t="s">
        <v>12</v>
      </c>
      <c r="T1263" s="2" t="s">
        <v>213</v>
      </c>
      <c r="U1263" s="2" t="s">
        <v>7</v>
      </c>
      <c r="V1263" s="2" t="s">
        <v>536</v>
      </c>
      <c r="W1263">
        <v>30.26</v>
      </c>
      <c r="X1263">
        <v>30.26</v>
      </c>
      <c r="Y1263">
        <v>163.84</v>
      </c>
      <c r="Z1263">
        <v>163.84</v>
      </c>
    </row>
    <row r="1264" spans="1:26" hidden="1">
      <c r="A1264">
        <f>IF(S1264=T1264,1,0)</f>
        <v>1</v>
      </c>
      <c r="B1264">
        <f t="shared" si="31"/>
        <v>1</v>
      </c>
      <c r="C1264" s="2" t="s">
        <v>11162</v>
      </c>
      <c r="D1264" s="2" t="s">
        <v>2271</v>
      </c>
      <c r="E1264" s="2" t="s">
        <v>11163</v>
      </c>
      <c r="F1264" s="3">
        <v>6113.97</v>
      </c>
      <c r="G1264" s="2" t="s">
        <v>11164</v>
      </c>
      <c r="H1264" s="2" t="s">
        <v>11342</v>
      </c>
      <c r="I1264">
        <v>30.98</v>
      </c>
      <c r="J1264">
        <v>30.73</v>
      </c>
      <c r="K1264" s="2" t="s">
        <v>11165</v>
      </c>
      <c r="L1264">
        <v>15</v>
      </c>
      <c r="M1264">
        <v>13.84</v>
      </c>
      <c r="N1264">
        <v>100</v>
      </c>
      <c r="O1264" s="2" t="s">
        <v>3</v>
      </c>
      <c r="P1264" s="2" t="s">
        <v>3</v>
      </c>
      <c r="Q1264" s="2" t="s">
        <v>4</v>
      </c>
      <c r="R1264" s="1">
        <v>39622</v>
      </c>
      <c r="S1264" s="2" t="s">
        <v>264</v>
      </c>
      <c r="T1264" s="2" t="s">
        <v>264</v>
      </c>
      <c r="U1264" s="2" t="s">
        <v>266</v>
      </c>
      <c r="V1264" s="2" t="s">
        <v>266</v>
      </c>
      <c r="W1264" s="3">
        <v>6096.2</v>
      </c>
      <c r="X1264" s="3">
        <v>3189.8</v>
      </c>
      <c r="Y1264" s="3">
        <v>13799.9</v>
      </c>
      <c r="Z1264" s="3">
        <v>4534.3999999999996</v>
      </c>
    </row>
    <row r="1265" spans="1:26" hidden="1">
      <c r="A1265">
        <f>IF(S1265=T1265,1,0)</f>
        <v>1</v>
      </c>
      <c r="B1265">
        <f t="shared" si="31"/>
        <v>1</v>
      </c>
      <c r="C1265" s="2" t="s">
        <v>11166</v>
      </c>
      <c r="D1265" s="2" t="s">
        <v>11167</v>
      </c>
      <c r="E1265" s="2" t="s">
        <v>2120</v>
      </c>
      <c r="F1265">
        <v>30.98</v>
      </c>
      <c r="G1265" s="2" t="s">
        <v>11168</v>
      </c>
      <c r="H1265" s="2" t="s">
        <v>11169</v>
      </c>
      <c r="I1265">
        <v>8</v>
      </c>
      <c r="J1265">
        <v>7.96</v>
      </c>
      <c r="K1265" s="2" t="s">
        <v>2946</v>
      </c>
      <c r="N1265">
        <v>100</v>
      </c>
      <c r="O1265" s="2" t="s">
        <v>3</v>
      </c>
      <c r="P1265" s="2" t="s">
        <v>3</v>
      </c>
      <c r="Q1265" s="2" t="s">
        <v>4</v>
      </c>
      <c r="R1265" s="1">
        <v>39611</v>
      </c>
      <c r="S1265" s="2" t="s">
        <v>298</v>
      </c>
      <c r="T1265" s="2" t="s">
        <v>298</v>
      </c>
      <c r="U1265" s="2" t="s">
        <v>24</v>
      </c>
      <c r="V1265" s="2" t="s">
        <v>24</v>
      </c>
      <c r="W1265">
        <v>15.03</v>
      </c>
      <c r="X1265">
        <v>147.81</v>
      </c>
      <c r="Y1265">
        <v>4.4400000000000004</v>
      </c>
      <c r="Z1265">
        <v>157.97</v>
      </c>
    </row>
    <row r="1266" spans="1:26" hidden="1">
      <c r="B1266">
        <f t="shared" si="31"/>
        <v>0</v>
      </c>
      <c r="C1266" s="2" t="s">
        <v>11170</v>
      </c>
      <c r="D1266" s="2" t="s">
        <v>11171</v>
      </c>
      <c r="E1266" s="2" t="s">
        <v>368</v>
      </c>
      <c r="F1266" s="3">
        <v>6683.46</v>
      </c>
      <c r="G1266" s="2" t="s">
        <v>11172</v>
      </c>
      <c r="H1266" s="2" t="s">
        <v>11343</v>
      </c>
      <c r="I1266">
        <v>38.729999999999997</v>
      </c>
      <c r="J1266">
        <v>38.25</v>
      </c>
      <c r="K1266" s="2" t="s">
        <v>11173</v>
      </c>
      <c r="N1266">
        <v>100</v>
      </c>
      <c r="O1266" s="2" t="s">
        <v>3</v>
      </c>
      <c r="P1266" s="2" t="s">
        <v>3</v>
      </c>
      <c r="Q1266" s="2" t="s">
        <v>4</v>
      </c>
      <c r="R1266" s="1">
        <v>39611</v>
      </c>
      <c r="S1266" s="2" t="s">
        <v>169</v>
      </c>
      <c r="T1266" s="2" t="s">
        <v>170</v>
      </c>
      <c r="U1266" s="2" t="s">
        <v>25</v>
      </c>
      <c r="V1266" s="2" t="s">
        <v>100</v>
      </c>
      <c r="W1266" s="3">
        <v>2256.48</v>
      </c>
      <c r="X1266" s="3">
        <v>1416.15</v>
      </c>
      <c r="Y1266" s="3">
        <v>2224.77</v>
      </c>
      <c r="Z1266" s="3">
        <v>3389.32</v>
      </c>
    </row>
    <row r="1267" spans="1:26" hidden="1">
      <c r="B1267">
        <f t="shared" si="31"/>
        <v>0</v>
      </c>
      <c r="C1267" s="2" t="s">
        <v>11174</v>
      </c>
      <c r="D1267" s="2" t="s">
        <v>11175</v>
      </c>
      <c r="E1267" s="2" t="s">
        <v>11176</v>
      </c>
      <c r="F1267">
        <v>170</v>
      </c>
      <c r="G1267" s="2" t="s">
        <v>11344</v>
      </c>
      <c r="H1267" s="2" t="s">
        <v>11177</v>
      </c>
      <c r="I1267">
        <v>30.61</v>
      </c>
      <c r="J1267">
        <v>33.200000000000003</v>
      </c>
      <c r="K1267" s="2" t="s">
        <v>2946</v>
      </c>
      <c r="N1267">
        <v>100</v>
      </c>
      <c r="O1267" s="2" t="s">
        <v>3</v>
      </c>
      <c r="P1267" s="2" t="s">
        <v>3</v>
      </c>
      <c r="Q1267" s="2" t="s">
        <v>4</v>
      </c>
      <c r="R1267" s="1">
        <v>39609</v>
      </c>
      <c r="S1267" s="2" t="s">
        <v>23</v>
      </c>
      <c r="T1267" s="2" t="s">
        <v>161</v>
      </c>
      <c r="U1267" s="2" t="s">
        <v>24</v>
      </c>
      <c r="V1267" s="2" t="s">
        <v>7</v>
      </c>
      <c r="W1267">
        <v>79.39</v>
      </c>
      <c r="X1267">
        <v>604.34</v>
      </c>
      <c r="Y1267">
        <v>25.97</v>
      </c>
      <c r="Z1267">
        <v>302.70999999999998</v>
      </c>
    </row>
    <row r="1268" spans="1:26" hidden="1">
      <c r="B1268">
        <f t="shared" si="31"/>
        <v>0</v>
      </c>
      <c r="C1268" s="2" t="s">
        <v>11178</v>
      </c>
      <c r="D1268" s="2" t="s">
        <v>11179</v>
      </c>
      <c r="E1268" s="2" t="s">
        <v>11180</v>
      </c>
      <c r="F1268">
        <v>14.43</v>
      </c>
      <c r="G1268" s="2" t="s">
        <v>11181</v>
      </c>
      <c r="H1268" s="2" t="s">
        <v>11182</v>
      </c>
      <c r="I1268">
        <v>6.2</v>
      </c>
      <c r="J1268">
        <v>6.45</v>
      </c>
      <c r="K1268" s="2" t="s">
        <v>2946</v>
      </c>
      <c r="N1268">
        <v>100</v>
      </c>
      <c r="O1268" s="2" t="s">
        <v>3</v>
      </c>
      <c r="P1268" s="2" t="s">
        <v>3</v>
      </c>
      <c r="Q1268" s="2" t="s">
        <v>4</v>
      </c>
      <c r="R1268" s="1">
        <v>39610</v>
      </c>
      <c r="S1268" s="2" t="s">
        <v>514</v>
      </c>
      <c r="T1268" s="2" t="s">
        <v>553</v>
      </c>
      <c r="U1268" s="2" t="s">
        <v>24</v>
      </c>
      <c r="V1268" s="2" t="s">
        <v>415</v>
      </c>
      <c r="W1268">
        <v>40.9</v>
      </c>
      <c r="X1268">
        <v>19.86</v>
      </c>
      <c r="Y1268">
        <v>12.59</v>
      </c>
      <c r="Z1268">
        <v>21.27</v>
      </c>
    </row>
    <row r="1269" spans="1:26" hidden="1">
      <c r="B1269">
        <f t="shared" si="31"/>
        <v>0</v>
      </c>
      <c r="C1269" s="2" t="s">
        <v>11183</v>
      </c>
      <c r="D1269" s="2" t="s">
        <v>11184</v>
      </c>
      <c r="E1269" s="2" t="s">
        <v>11185</v>
      </c>
      <c r="F1269">
        <v>140</v>
      </c>
      <c r="G1269" s="2" t="s">
        <v>11186</v>
      </c>
      <c r="H1269" s="2" t="s">
        <v>11187</v>
      </c>
      <c r="I1269">
        <v>13.06</v>
      </c>
      <c r="J1269">
        <v>13.45</v>
      </c>
      <c r="K1269" s="2" t="s">
        <v>2946</v>
      </c>
      <c r="N1269">
        <v>100</v>
      </c>
      <c r="O1269" s="2" t="s">
        <v>3</v>
      </c>
      <c r="P1269" s="2" t="s">
        <v>3</v>
      </c>
      <c r="Q1269" s="2" t="s">
        <v>4</v>
      </c>
      <c r="R1269" s="1">
        <v>39609</v>
      </c>
      <c r="S1269" s="2" t="s">
        <v>334</v>
      </c>
      <c r="T1269" s="2" t="s">
        <v>334</v>
      </c>
      <c r="U1269" s="2" t="s">
        <v>335</v>
      </c>
      <c r="V1269" s="2" t="s">
        <v>120</v>
      </c>
      <c r="W1269">
        <v>6.55</v>
      </c>
      <c r="X1269">
        <v>140.11000000000001</v>
      </c>
      <c r="Y1269">
        <v>89.92</v>
      </c>
      <c r="Z1269">
        <v>713.7</v>
      </c>
    </row>
    <row r="1270" spans="1:26" hidden="1">
      <c r="A1270">
        <f>IF(S1270=T1270,1,0)</f>
        <v>0</v>
      </c>
      <c r="B1270">
        <f t="shared" si="31"/>
        <v>1</v>
      </c>
      <c r="C1270" s="2" t="s">
        <v>11188</v>
      </c>
      <c r="D1270" s="2" t="s">
        <v>11189</v>
      </c>
      <c r="E1270" s="2" t="s">
        <v>11190</v>
      </c>
      <c r="F1270">
        <v>16.46</v>
      </c>
      <c r="G1270" s="2" t="s">
        <v>11191</v>
      </c>
      <c r="H1270" s="2" t="s">
        <v>11192</v>
      </c>
      <c r="I1270">
        <v>5.3</v>
      </c>
      <c r="J1270">
        <v>5.21</v>
      </c>
      <c r="K1270" s="2" t="s">
        <v>2946</v>
      </c>
      <c r="N1270">
        <v>100</v>
      </c>
      <c r="O1270" s="2" t="s">
        <v>3</v>
      </c>
      <c r="P1270" s="2" t="s">
        <v>3</v>
      </c>
      <c r="Q1270" s="2" t="s">
        <v>4</v>
      </c>
      <c r="R1270" s="1">
        <v>39608</v>
      </c>
      <c r="S1270" s="2" t="s">
        <v>514</v>
      </c>
      <c r="T1270" s="2" t="s">
        <v>23</v>
      </c>
      <c r="U1270" s="2" t="s">
        <v>24</v>
      </c>
      <c r="V1270" s="2" t="s">
        <v>24</v>
      </c>
      <c r="W1270">
        <v>7.32</v>
      </c>
      <c r="X1270">
        <v>77.31</v>
      </c>
      <c r="Y1270">
        <v>2.25</v>
      </c>
      <c r="Z1270">
        <v>47.02</v>
      </c>
    </row>
    <row r="1271" spans="1:26" hidden="1">
      <c r="B1271">
        <f t="shared" si="31"/>
        <v>0</v>
      </c>
      <c r="C1271" s="2" t="s">
        <v>11193</v>
      </c>
      <c r="D1271" s="2" t="s">
        <v>11194</v>
      </c>
      <c r="E1271" s="2" t="s">
        <v>2647</v>
      </c>
      <c r="F1271">
        <v>538.34</v>
      </c>
      <c r="G1271" s="2" t="s">
        <v>11195</v>
      </c>
      <c r="H1271" s="2" t="s">
        <v>11345</v>
      </c>
      <c r="I1271">
        <v>23.19</v>
      </c>
      <c r="J1271">
        <v>23.79</v>
      </c>
      <c r="K1271" s="2" t="s">
        <v>11196</v>
      </c>
      <c r="L1271">
        <v>11.14</v>
      </c>
      <c r="M1271">
        <v>11.12</v>
      </c>
      <c r="N1271">
        <v>100</v>
      </c>
      <c r="O1271" s="2" t="s">
        <v>3</v>
      </c>
      <c r="P1271" s="2" t="s">
        <v>3</v>
      </c>
      <c r="Q1271" s="2" t="s">
        <v>4</v>
      </c>
      <c r="R1271" s="1">
        <v>39608</v>
      </c>
      <c r="S1271" s="2" t="s">
        <v>170</v>
      </c>
      <c r="T1271" s="2" t="s">
        <v>144</v>
      </c>
      <c r="U1271" s="2" t="s">
        <v>145</v>
      </c>
      <c r="V1271" s="2" t="s">
        <v>25</v>
      </c>
      <c r="W1271">
        <v>32.81</v>
      </c>
      <c r="X1271" s="3">
        <v>1196.56</v>
      </c>
      <c r="Y1271">
        <v>63.64</v>
      </c>
      <c r="Z1271" s="3">
        <v>7790.48</v>
      </c>
    </row>
    <row r="1272" spans="1:26" hidden="1">
      <c r="A1272">
        <f>IF(S1272=T1272,1,0)</f>
        <v>1</v>
      </c>
      <c r="B1272">
        <f t="shared" si="31"/>
        <v>1</v>
      </c>
      <c r="C1272" s="2" t="s">
        <v>11197</v>
      </c>
      <c r="D1272" s="2" t="s">
        <v>11198</v>
      </c>
      <c r="E1272" s="2" t="s">
        <v>11199</v>
      </c>
      <c r="F1272">
        <v>560</v>
      </c>
      <c r="G1272" s="2" t="s">
        <v>11200</v>
      </c>
      <c r="H1272" s="2" t="s">
        <v>11201</v>
      </c>
      <c r="I1272">
        <v>32.53</v>
      </c>
      <c r="J1272">
        <v>36.11</v>
      </c>
      <c r="K1272" s="2" t="s">
        <v>2946</v>
      </c>
      <c r="N1272">
        <v>100</v>
      </c>
      <c r="O1272" s="2" t="s">
        <v>3</v>
      </c>
      <c r="P1272" s="2" t="s">
        <v>3</v>
      </c>
      <c r="Q1272" s="2" t="s">
        <v>4</v>
      </c>
      <c r="R1272" s="1">
        <v>39604</v>
      </c>
      <c r="S1272" s="2" t="s">
        <v>334</v>
      </c>
      <c r="T1272" s="2" t="s">
        <v>334</v>
      </c>
      <c r="U1272" s="2" t="s">
        <v>335</v>
      </c>
      <c r="V1272" s="2" t="s">
        <v>335</v>
      </c>
      <c r="W1272">
        <v>106.85</v>
      </c>
      <c r="X1272">
        <v>340.7</v>
      </c>
      <c r="Y1272">
        <v>234.99</v>
      </c>
      <c r="Z1272" s="3">
        <v>1528.33</v>
      </c>
    </row>
    <row r="1273" spans="1:26" hidden="1">
      <c r="A1273">
        <f>IF(S1273=T1273,1,0)</f>
        <v>1</v>
      </c>
      <c r="B1273">
        <f t="shared" si="31"/>
        <v>1</v>
      </c>
      <c r="C1273" s="2" t="s">
        <v>11202</v>
      </c>
      <c r="D1273" s="2" t="s">
        <v>11203</v>
      </c>
      <c r="E1273" s="2" t="s">
        <v>10716</v>
      </c>
      <c r="F1273">
        <v>44</v>
      </c>
      <c r="G1273" s="2" t="s">
        <v>11204</v>
      </c>
      <c r="H1273" s="2" t="s">
        <v>11205</v>
      </c>
      <c r="I1273">
        <v>11.45</v>
      </c>
      <c r="J1273">
        <v>11.46</v>
      </c>
      <c r="K1273" s="2" t="s">
        <v>2946</v>
      </c>
      <c r="N1273">
        <v>100</v>
      </c>
      <c r="O1273" s="2" t="s">
        <v>3</v>
      </c>
      <c r="P1273" s="2" t="s">
        <v>3</v>
      </c>
      <c r="Q1273" s="2" t="s">
        <v>4</v>
      </c>
      <c r="R1273" s="1">
        <v>39602</v>
      </c>
      <c r="S1273" s="2" t="s">
        <v>2044</v>
      </c>
      <c r="T1273" s="2" t="s">
        <v>2044</v>
      </c>
      <c r="U1273" s="2" t="s">
        <v>44</v>
      </c>
      <c r="V1273" s="2" t="s">
        <v>44</v>
      </c>
      <c r="W1273">
        <v>70.14</v>
      </c>
      <c r="X1273" s="3">
        <v>1058.78</v>
      </c>
      <c r="Y1273">
        <v>43.29</v>
      </c>
      <c r="Z1273">
        <v>652.87</v>
      </c>
    </row>
    <row r="1274" spans="1:26" hidden="1">
      <c r="A1274">
        <f>IF(S1274=T1274,1,0)</f>
        <v>0</v>
      </c>
      <c r="B1274">
        <f t="shared" si="31"/>
        <v>1</v>
      </c>
      <c r="C1274" s="2" t="s">
        <v>11206</v>
      </c>
      <c r="D1274" s="2" t="s">
        <v>2231</v>
      </c>
      <c r="E1274" s="2" t="s">
        <v>9451</v>
      </c>
      <c r="F1274" s="3">
        <v>3014.47</v>
      </c>
      <c r="G1274" s="2" t="s">
        <v>11207</v>
      </c>
      <c r="H1274" s="2" t="s">
        <v>11346</v>
      </c>
      <c r="I1274">
        <v>76.84</v>
      </c>
      <c r="J1274">
        <v>78.599999999999994</v>
      </c>
      <c r="K1274" s="2" t="s">
        <v>11208</v>
      </c>
      <c r="L1274">
        <v>93.22</v>
      </c>
      <c r="M1274">
        <v>94.1</v>
      </c>
      <c r="N1274">
        <v>100</v>
      </c>
      <c r="O1274" s="2" t="s">
        <v>3</v>
      </c>
      <c r="P1274" s="2" t="s">
        <v>3</v>
      </c>
      <c r="Q1274" s="2" t="s">
        <v>4</v>
      </c>
      <c r="R1274" s="1">
        <v>39602</v>
      </c>
      <c r="S1274" s="2" t="s">
        <v>209</v>
      </c>
      <c r="T1274" s="2" t="s">
        <v>463</v>
      </c>
      <c r="U1274" s="2" t="s">
        <v>120</v>
      </c>
      <c r="V1274" s="2" t="s">
        <v>120</v>
      </c>
      <c r="W1274" s="3">
        <v>1155.0899999999999</v>
      </c>
      <c r="X1274" s="3">
        <v>9027.6</v>
      </c>
      <c r="Y1274" s="3">
        <v>1103.22</v>
      </c>
      <c r="Z1274" s="3">
        <v>6372.19</v>
      </c>
    </row>
    <row r="1275" spans="1:26" hidden="1">
      <c r="B1275">
        <f t="shared" si="31"/>
        <v>0</v>
      </c>
      <c r="C1275" s="2" t="s">
        <v>11209</v>
      </c>
      <c r="D1275" s="2" t="s">
        <v>11210</v>
      </c>
      <c r="E1275" s="2" t="s">
        <v>11211</v>
      </c>
      <c r="F1275">
        <v>11.5</v>
      </c>
      <c r="G1275" s="2" t="s">
        <v>11212</v>
      </c>
      <c r="H1275" s="2" t="s">
        <v>11213</v>
      </c>
      <c r="I1275">
        <v>6.31</v>
      </c>
      <c r="J1275">
        <v>6.26</v>
      </c>
      <c r="K1275" s="2" t="s">
        <v>2946</v>
      </c>
      <c r="N1275">
        <v>100</v>
      </c>
      <c r="O1275" s="2" t="s">
        <v>3</v>
      </c>
      <c r="P1275" s="2" t="s">
        <v>3</v>
      </c>
      <c r="Q1275" s="2" t="s">
        <v>4</v>
      </c>
      <c r="R1275" s="1">
        <v>39598</v>
      </c>
      <c r="S1275" s="2" t="s">
        <v>502</v>
      </c>
      <c r="T1275" s="2" t="s">
        <v>670</v>
      </c>
      <c r="U1275" s="2" t="s">
        <v>72</v>
      </c>
      <c r="V1275" s="2" t="s">
        <v>55</v>
      </c>
      <c r="W1275">
        <v>21.55</v>
      </c>
      <c r="X1275">
        <v>51.25</v>
      </c>
      <c r="Y1275">
        <v>13.14</v>
      </c>
      <c r="Z1275">
        <v>40.200000000000003</v>
      </c>
    </row>
    <row r="1276" spans="1:26" hidden="1">
      <c r="B1276">
        <f t="shared" si="31"/>
        <v>0</v>
      </c>
      <c r="C1276" s="2" t="s">
        <v>11214</v>
      </c>
      <c r="D1276" s="2" t="s">
        <v>11215</v>
      </c>
      <c r="E1276" s="2" t="s">
        <v>11216</v>
      </c>
      <c r="F1276">
        <v>18</v>
      </c>
      <c r="G1276" s="2" t="s">
        <v>11217</v>
      </c>
      <c r="H1276" s="2" t="s">
        <v>11218</v>
      </c>
      <c r="I1276">
        <v>0.75</v>
      </c>
      <c r="J1276">
        <v>0.73</v>
      </c>
      <c r="K1276" s="2" t="s">
        <v>2946</v>
      </c>
      <c r="N1276">
        <v>100</v>
      </c>
      <c r="O1276" s="2" t="s">
        <v>3</v>
      </c>
      <c r="P1276" s="2" t="s">
        <v>3</v>
      </c>
      <c r="Q1276" s="2" t="s">
        <v>4</v>
      </c>
      <c r="R1276" s="1">
        <v>39596</v>
      </c>
      <c r="S1276" s="2" t="s">
        <v>54</v>
      </c>
      <c r="T1276" s="2" t="s">
        <v>815</v>
      </c>
      <c r="U1276" s="2" t="s">
        <v>110</v>
      </c>
      <c r="V1276" s="2" t="s">
        <v>55</v>
      </c>
      <c r="W1276">
        <v>7.61</v>
      </c>
      <c r="X1276">
        <v>51.67</v>
      </c>
      <c r="Y1276">
        <v>6.35</v>
      </c>
      <c r="Z1276">
        <v>47.03</v>
      </c>
    </row>
    <row r="1277" spans="1:26" hidden="1">
      <c r="A1277">
        <f>IF(S1277=T1277,1,0)</f>
        <v>1</v>
      </c>
      <c r="B1277">
        <f t="shared" si="31"/>
        <v>1</v>
      </c>
      <c r="C1277" s="2" t="s">
        <v>11219</v>
      </c>
      <c r="D1277" s="2" t="s">
        <v>11220</v>
      </c>
      <c r="E1277" s="2" t="s">
        <v>7452</v>
      </c>
      <c r="F1277">
        <v>45.77</v>
      </c>
      <c r="G1277" s="2" t="s">
        <v>11347</v>
      </c>
      <c r="H1277" s="2" t="s">
        <v>11221</v>
      </c>
      <c r="I1277">
        <v>24.56</v>
      </c>
      <c r="J1277">
        <v>23.66</v>
      </c>
      <c r="K1277" s="2" t="s">
        <v>11222</v>
      </c>
      <c r="L1277">
        <v>0.68</v>
      </c>
      <c r="M1277">
        <v>1.08</v>
      </c>
      <c r="N1277">
        <v>100</v>
      </c>
      <c r="O1277" s="2" t="s">
        <v>3</v>
      </c>
      <c r="P1277" s="2" t="s">
        <v>3</v>
      </c>
      <c r="Q1277" s="2" t="s">
        <v>4</v>
      </c>
      <c r="R1277" s="1">
        <v>39597</v>
      </c>
      <c r="S1277" s="2" t="s">
        <v>5</v>
      </c>
      <c r="T1277" s="2" t="s">
        <v>5</v>
      </c>
      <c r="U1277" s="2" t="s">
        <v>85</v>
      </c>
      <c r="V1277" s="2" t="s">
        <v>85</v>
      </c>
      <c r="W1277">
        <v>43.13</v>
      </c>
      <c r="X1277">
        <v>271.33</v>
      </c>
      <c r="Y1277">
        <v>41.58</v>
      </c>
      <c r="Z1277">
        <v>184.8</v>
      </c>
    </row>
    <row r="1278" spans="1:26" hidden="1">
      <c r="A1278">
        <f>IF(S1278=T1278,1,0)</f>
        <v>1</v>
      </c>
      <c r="B1278">
        <f t="shared" si="31"/>
        <v>1</v>
      </c>
      <c r="C1278" s="2" t="s">
        <v>11223</v>
      </c>
      <c r="D1278" s="2" t="s">
        <v>11224</v>
      </c>
      <c r="E1278" s="2" t="s">
        <v>11225</v>
      </c>
      <c r="F1278">
        <v>551.48</v>
      </c>
      <c r="G1278" s="2" t="s">
        <v>11226</v>
      </c>
      <c r="H1278" s="2" t="s">
        <v>11348</v>
      </c>
      <c r="I1278">
        <v>65.41</v>
      </c>
      <c r="J1278">
        <v>67.13</v>
      </c>
      <c r="K1278" s="2" t="s">
        <v>2946</v>
      </c>
      <c r="N1278">
        <v>100</v>
      </c>
      <c r="O1278" s="2" t="s">
        <v>3</v>
      </c>
      <c r="P1278" s="2" t="s">
        <v>3</v>
      </c>
      <c r="Q1278" s="2" t="s">
        <v>4</v>
      </c>
      <c r="R1278" s="1">
        <v>39597</v>
      </c>
      <c r="S1278" s="2" t="s">
        <v>210</v>
      </c>
      <c r="T1278" s="2" t="s">
        <v>210</v>
      </c>
      <c r="U1278" s="2" t="s">
        <v>120</v>
      </c>
      <c r="V1278" s="2" t="s">
        <v>120</v>
      </c>
      <c r="W1278">
        <v>94.26</v>
      </c>
      <c r="X1278">
        <v>323.86</v>
      </c>
      <c r="Y1278">
        <v>374.47</v>
      </c>
      <c r="Z1278">
        <v>982.12</v>
      </c>
    </row>
    <row r="1279" spans="1:26" hidden="1">
      <c r="A1279">
        <f>IF(S1279=T1279,1,0)</f>
        <v>0</v>
      </c>
      <c r="B1279">
        <f t="shared" si="31"/>
        <v>1</v>
      </c>
      <c r="C1279" s="2" t="s">
        <v>11227</v>
      </c>
      <c r="D1279" s="2" t="s">
        <v>11228</v>
      </c>
      <c r="E1279" s="2" t="s">
        <v>7243</v>
      </c>
      <c r="F1279">
        <v>234.26</v>
      </c>
      <c r="G1279" s="2" t="s">
        <v>11229</v>
      </c>
      <c r="H1279" s="2" t="s">
        <v>11230</v>
      </c>
      <c r="I1279">
        <v>22.09</v>
      </c>
      <c r="J1279">
        <v>22.48</v>
      </c>
      <c r="K1279" s="2" t="s">
        <v>11231</v>
      </c>
      <c r="L1279">
        <v>1.65</v>
      </c>
      <c r="M1279">
        <v>5.43</v>
      </c>
      <c r="N1279">
        <v>100</v>
      </c>
      <c r="O1279" s="2" t="s">
        <v>3</v>
      </c>
      <c r="P1279" s="2" t="s">
        <v>3</v>
      </c>
      <c r="Q1279" s="2" t="s">
        <v>4</v>
      </c>
      <c r="R1279" s="1">
        <v>39596</v>
      </c>
      <c r="S1279" s="2" t="s">
        <v>168</v>
      </c>
      <c r="T1279" s="2" t="s">
        <v>99</v>
      </c>
      <c r="U1279" s="2" t="s">
        <v>145</v>
      </c>
      <c r="V1279" s="2" t="s">
        <v>145</v>
      </c>
      <c r="W1279">
        <v>14.44</v>
      </c>
      <c r="X1279" s="3">
        <v>20053</v>
      </c>
      <c r="Y1279">
        <v>66.180000000000007</v>
      </c>
      <c r="Z1279" s="3">
        <v>23751</v>
      </c>
    </row>
    <row r="1280" spans="1:26" hidden="1">
      <c r="A1280">
        <f>IF(S1280=T1280,1,0)</f>
        <v>1</v>
      </c>
      <c r="B1280">
        <f t="shared" si="31"/>
        <v>1</v>
      </c>
      <c r="C1280" s="2" t="s">
        <v>11232</v>
      </c>
      <c r="D1280" s="2" t="s">
        <v>11233</v>
      </c>
      <c r="E1280" s="2" t="s">
        <v>11234</v>
      </c>
      <c r="F1280">
        <v>23.4</v>
      </c>
      <c r="G1280" s="2" t="s">
        <v>11349</v>
      </c>
      <c r="H1280" s="2" t="s">
        <v>11350</v>
      </c>
      <c r="I1280">
        <v>9.94</v>
      </c>
      <c r="J1280">
        <v>10.24</v>
      </c>
      <c r="K1280" s="2" t="s">
        <v>11235</v>
      </c>
      <c r="L1280">
        <v>6.5</v>
      </c>
      <c r="M1280">
        <v>8.1999999999999993</v>
      </c>
      <c r="N1280">
        <v>100</v>
      </c>
      <c r="O1280" s="2" t="s">
        <v>3</v>
      </c>
      <c r="P1280" s="2" t="s">
        <v>3</v>
      </c>
      <c r="Q1280" s="2" t="s">
        <v>4</v>
      </c>
      <c r="R1280" s="1">
        <v>39596</v>
      </c>
      <c r="S1280" s="2" t="s">
        <v>173</v>
      </c>
      <c r="T1280" s="2" t="s">
        <v>173</v>
      </c>
      <c r="U1280" s="2" t="s">
        <v>66</v>
      </c>
      <c r="V1280" s="2" t="s">
        <v>66</v>
      </c>
      <c r="W1280">
        <v>15.76</v>
      </c>
      <c r="X1280">
        <v>37</v>
      </c>
      <c r="Y1280">
        <v>243.57</v>
      </c>
      <c r="Z1280">
        <v>495.56</v>
      </c>
    </row>
    <row r="1281" spans="1:26" hidden="1">
      <c r="B1281">
        <f t="shared" si="31"/>
        <v>0</v>
      </c>
      <c r="C1281" s="2" t="s">
        <v>11236</v>
      </c>
      <c r="D1281" s="2" t="s">
        <v>11237</v>
      </c>
      <c r="E1281" s="2" t="s">
        <v>11238</v>
      </c>
      <c r="F1281">
        <v>17.91</v>
      </c>
      <c r="G1281" s="2" t="s">
        <v>11239</v>
      </c>
      <c r="H1281" s="2" t="s">
        <v>11240</v>
      </c>
      <c r="I1281">
        <v>0.9</v>
      </c>
      <c r="J1281">
        <v>0.91</v>
      </c>
      <c r="K1281" s="2" t="s">
        <v>2946</v>
      </c>
      <c r="N1281">
        <v>100</v>
      </c>
      <c r="O1281" s="2" t="s">
        <v>3</v>
      </c>
      <c r="P1281" s="2" t="s">
        <v>3</v>
      </c>
      <c r="Q1281" s="2" t="s">
        <v>4</v>
      </c>
      <c r="R1281" s="1">
        <v>39596</v>
      </c>
      <c r="S1281" s="2" t="s">
        <v>18</v>
      </c>
      <c r="T1281" s="2" t="s">
        <v>105</v>
      </c>
      <c r="U1281" s="2" t="s">
        <v>20</v>
      </c>
      <c r="V1281" s="2" t="s">
        <v>7</v>
      </c>
      <c r="W1281">
        <v>1.22</v>
      </c>
      <c r="X1281">
        <v>1.24</v>
      </c>
      <c r="Y1281">
        <v>8.07</v>
      </c>
      <c r="Z1281">
        <v>9.6999999999999993</v>
      </c>
    </row>
    <row r="1282" spans="1:26" hidden="1">
      <c r="B1282">
        <f t="shared" si="31"/>
        <v>0</v>
      </c>
      <c r="C1282" s="2" t="s">
        <v>11241</v>
      </c>
      <c r="D1282" s="2" t="s">
        <v>11242</v>
      </c>
      <c r="E1282" s="2" t="s">
        <v>7870</v>
      </c>
      <c r="F1282">
        <v>44.3</v>
      </c>
      <c r="G1282" s="2" t="s">
        <v>11243</v>
      </c>
      <c r="H1282" s="2" t="s">
        <v>11244</v>
      </c>
      <c r="I1282">
        <v>23.41</v>
      </c>
      <c r="J1282">
        <v>24.68</v>
      </c>
      <c r="K1282" s="2" t="s">
        <v>2946</v>
      </c>
      <c r="N1282">
        <v>100</v>
      </c>
      <c r="O1282" s="2" t="s">
        <v>3</v>
      </c>
      <c r="P1282" s="2" t="s">
        <v>3</v>
      </c>
      <c r="Q1282" s="2" t="s">
        <v>4</v>
      </c>
      <c r="R1282" s="1">
        <v>39596</v>
      </c>
      <c r="S1282" s="2" t="s">
        <v>12</v>
      </c>
      <c r="T1282" s="2" t="s">
        <v>48</v>
      </c>
      <c r="U1282" s="2" t="s">
        <v>7</v>
      </c>
      <c r="V1282" s="2" t="s">
        <v>357</v>
      </c>
      <c r="W1282">
        <v>9.06</v>
      </c>
      <c r="X1282">
        <v>94.84</v>
      </c>
      <c r="Y1282">
        <v>5.4</v>
      </c>
      <c r="Z1282">
        <v>149.55000000000001</v>
      </c>
    </row>
    <row r="1283" spans="1:26" hidden="1">
      <c r="A1283">
        <f>IF(S1283=T1283,1,0)</f>
        <v>0</v>
      </c>
      <c r="B1283">
        <f t="shared" ref="B1283:B1346" si="32">IF(U1283=V1283,1,0)</f>
        <v>1</v>
      </c>
      <c r="C1283" s="2" t="s">
        <v>11245</v>
      </c>
      <c r="D1283" s="2" t="s">
        <v>11246</v>
      </c>
      <c r="E1283" s="2" t="s">
        <v>11247</v>
      </c>
      <c r="F1283">
        <v>287.02</v>
      </c>
      <c r="G1283" s="2" t="s">
        <v>11248</v>
      </c>
      <c r="H1283" s="2" t="s">
        <v>11351</v>
      </c>
      <c r="K1283" s="2" t="s">
        <v>11249</v>
      </c>
      <c r="L1283">
        <v>8.5</v>
      </c>
      <c r="M1283">
        <v>8.85</v>
      </c>
      <c r="N1283">
        <v>69.5</v>
      </c>
      <c r="O1283" s="2" t="s">
        <v>3</v>
      </c>
      <c r="P1283" s="2" t="s">
        <v>3</v>
      </c>
      <c r="Q1283" s="2" t="s">
        <v>4</v>
      </c>
      <c r="R1283" s="1">
        <v>39590</v>
      </c>
      <c r="S1283" s="2" t="s">
        <v>11</v>
      </c>
      <c r="T1283" s="2" t="s">
        <v>48</v>
      </c>
      <c r="U1283" s="2" t="s">
        <v>25</v>
      </c>
      <c r="V1283" s="2" t="s">
        <v>25</v>
      </c>
      <c r="W1283">
        <v>335</v>
      </c>
      <c r="X1283">
        <v>28.74</v>
      </c>
      <c r="Y1283">
        <v>407.79</v>
      </c>
      <c r="Z1283">
        <v>25.64</v>
      </c>
    </row>
    <row r="1284" spans="1:26" hidden="1">
      <c r="B1284">
        <f t="shared" si="32"/>
        <v>0</v>
      </c>
      <c r="C1284" s="2" t="s">
        <v>11250</v>
      </c>
      <c r="D1284" s="2" t="s">
        <v>11251</v>
      </c>
      <c r="E1284" s="2" t="s">
        <v>11252</v>
      </c>
      <c r="G1284" s="2" t="s">
        <v>11253</v>
      </c>
      <c r="H1284" s="2" t="s">
        <v>11254</v>
      </c>
      <c r="I1284">
        <v>13.6</v>
      </c>
      <c r="J1284">
        <v>14.25</v>
      </c>
      <c r="K1284" s="2" t="s">
        <v>2946</v>
      </c>
      <c r="N1284">
        <v>100</v>
      </c>
      <c r="O1284" s="2" t="s">
        <v>3</v>
      </c>
      <c r="P1284" s="2" t="s">
        <v>3</v>
      </c>
      <c r="Q1284" s="2" t="s">
        <v>4</v>
      </c>
      <c r="R1284" s="1">
        <v>39566</v>
      </c>
      <c r="S1284" s="2" t="s">
        <v>1129</v>
      </c>
      <c r="T1284" s="2" t="s">
        <v>683</v>
      </c>
      <c r="U1284" s="2" t="s">
        <v>330</v>
      </c>
      <c r="V1284" s="2" t="s">
        <v>280</v>
      </c>
      <c r="W1284">
        <v>2.82</v>
      </c>
      <c r="X1284">
        <v>62.75</v>
      </c>
      <c r="Y1284">
        <v>8.8699999999999992</v>
      </c>
      <c r="Z1284">
        <v>252.58</v>
      </c>
    </row>
    <row r="1285" spans="1:26" hidden="1">
      <c r="A1285">
        <f>IF(S1285=T1285,1,0)</f>
        <v>0</v>
      </c>
      <c r="B1285">
        <f t="shared" si="32"/>
        <v>1</v>
      </c>
      <c r="C1285" s="2" t="s">
        <v>11255</v>
      </c>
      <c r="D1285" s="2" t="s">
        <v>11256</v>
      </c>
      <c r="E1285" s="2" t="s">
        <v>11257</v>
      </c>
      <c r="F1285">
        <v>162.21</v>
      </c>
      <c r="G1285" s="2" t="s">
        <v>11258</v>
      </c>
      <c r="H1285" s="2" t="s">
        <v>11352</v>
      </c>
      <c r="I1285">
        <v>13.33</v>
      </c>
      <c r="J1285">
        <v>13.52</v>
      </c>
      <c r="K1285" s="2" t="s">
        <v>11259</v>
      </c>
      <c r="L1285">
        <v>9.35</v>
      </c>
      <c r="M1285">
        <v>9.3800000000000008</v>
      </c>
      <c r="N1285">
        <v>100</v>
      </c>
      <c r="O1285" s="2" t="s">
        <v>3</v>
      </c>
      <c r="P1285" s="2" t="s">
        <v>3</v>
      </c>
      <c r="Q1285" s="2" t="s">
        <v>4</v>
      </c>
      <c r="R1285" s="1">
        <v>39589</v>
      </c>
      <c r="S1285" s="2" t="s">
        <v>187</v>
      </c>
      <c r="T1285" s="2" t="s">
        <v>65</v>
      </c>
      <c r="U1285" s="2" t="s">
        <v>66</v>
      </c>
      <c r="V1285" s="2" t="s">
        <v>66</v>
      </c>
      <c r="W1285">
        <v>101.57</v>
      </c>
      <c r="X1285">
        <v>242.52</v>
      </c>
      <c r="Y1285" s="3">
        <v>1584.47</v>
      </c>
      <c r="Z1285" s="3">
        <v>3894.02</v>
      </c>
    </row>
    <row r="1286" spans="1:26" hidden="1">
      <c r="B1286">
        <f t="shared" si="32"/>
        <v>0</v>
      </c>
      <c r="C1286" s="2" t="s">
        <v>11260</v>
      </c>
      <c r="D1286" s="2" t="s">
        <v>11261</v>
      </c>
      <c r="E1286" s="2" t="s">
        <v>11262</v>
      </c>
      <c r="F1286">
        <v>10.27</v>
      </c>
      <c r="G1286" s="2" t="s">
        <v>11353</v>
      </c>
      <c r="H1286" s="2" t="s">
        <v>11263</v>
      </c>
      <c r="I1286">
        <v>0.13</v>
      </c>
      <c r="J1286">
        <v>0.13</v>
      </c>
      <c r="K1286" s="2" t="s">
        <v>2946</v>
      </c>
      <c r="N1286">
        <v>100</v>
      </c>
      <c r="O1286" s="2" t="s">
        <v>3</v>
      </c>
      <c r="P1286" s="2" t="s">
        <v>3</v>
      </c>
      <c r="Q1286" s="2" t="s">
        <v>4</v>
      </c>
      <c r="R1286" s="1">
        <v>39588</v>
      </c>
      <c r="S1286" s="2" t="s">
        <v>908</v>
      </c>
      <c r="T1286" s="2" t="s">
        <v>42</v>
      </c>
      <c r="U1286" s="2" t="s">
        <v>266</v>
      </c>
      <c r="V1286" s="2" t="s">
        <v>44</v>
      </c>
      <c r="W1286">
        <v>0.33</v>
      </c>
      <c r="X1286">
        <v>1.63</v>
      </c>
      <c r="Y1286">
        <v>0.82</v>
      </c>
      <c r="Z1286">
        <v>3.96</v>
      </c>
    </row>
    <row r="1287" spans="1:26" hidden="1">
      <c r="A1287">
        <f>IF(S1287=T1287,1,0)</f>
        <v>1</v>
      </c>
      <c r="B1287">
        <f t="shared" si="32"/>
        <v>1</v>
      </c>
      <c r="C1287" s="2" t="s">
        <v>11264</v>
      </c>
      <c r="D1287" s="2" t="s">
        <v>11265</v>
      </c>
      <c r="E1287" s="2" t="s">
        <v>11266</v>
      </c>
      <c r="F1287">
        <v>28</v>
      </c>
      <c r="G1287" s="2" t="s">
        <v>11267</v>
      </c>
      <c r="H1287" s="2" t="s">
        <v>11268</v>
      </c>
      <c r="I1287">
        <v>1.2</v>
      </c>
      <c r="J1287">
        <v>1.1499999999999999</v>
      </c>
      <c r="K1287" s="2" t="s">
        <v>2946</v>
      </c>
      <c r="N1287">
        <v>100</v>
      </c>
      <c r="O1287" s="2" t="s">
        <v>3</v>
      </c>
      <c r="P1287" s="2" t="s">
        <v>3</v>
      </c>
      <c r="Q1287" s="2" t="s">
        <v>4</v>
      </c>
      <c r="R1287" s="1">
        <v>39587</v>
      </c>
      <c r="S1287" s="2" t="s">
        <v>5</v>
      </c>
      <c r="T1287" s="2" t="s">
        <v>5</v>
      </c>
      <c r="U1287" s="2" t="s">
        <v>85</v>
      </c>
      <c r="V1287" s="2" t="s">
        <v>85</v>
      </c>
      <c r="W1287">
        <v>5.39</v>
      </c>
      <c r="X1287">
        <v>0.32</v>
      </c>
      <c r="Y1287">
        <v>2.37</v>
      </c>
      <c r="Z1287">
        <v>3.75</v>
      </c>
    </row>
    <row r="1288" spans="1:26" hidden="1">
      <c r="A1288">
        <f>IF(S1288=T1288,1,0)</f>
        <v>1</v>
      </c>
      <c r="B1288">
        <f t="shared" si="32"/>
        <v>1</v>
      </c>
      <c r="C1288" s="2" t="s">
        <v>11269</v>
      </c>
      <c r="D1288" s="2" t="s">
        <v>11270</v>
      </c>
      <c r="E1288" s="2" t="s">
        <v>1990</v>
      </c>
      <c r="F1288">
        <v>62.88</v>
      </c>
      <c r="G1288" s="2" t="s">
        <v>11354</v>
      </c>
      <c r="H1288" s="2" t="s">
        <v>11271</v>
      </c>
      <c r="I1288">
        <v>7.61</v>
      </c>
      <c r="J1288">
        <v>7.72</v>
      </c>
      <c r="K1288" s="2" t="s">
        <v>11272</v>
      </c>
      <c r="L1288">
        <v>4.1399999999999997</v>
      </c>
      <c r="M1288">
        <v>4.2300000000000004</v>
      </c>
      <c r="N1288">
        <v>100</v>
      </c>
      <c r="O1288" s="2" t="s">
        <v>3</v>
      </c>
      <c r="P1288" s="2" t="s">
        <v>3</v>
      </c>
      <c r="Q1288" s="2" t="s">
        <v>4</v>
      </c>
      <c r="R1288" s="1">
        <v>39584</v>
      </c>
      <c r="S1288" s="2" t="s">
        <v>109</v>
      </c>
      <c r="T1288" s="2" t="s">
        <v>109</v>
      </c>
      <c r="U1288" s="2" t="s">
        <v>110</v>
      </c>
      <c r="V1288" s="2" t="s">
        <v>110</v>
      </c>
      <c r="W1288">
        <v>70.900000000000006</v>
      </c>
      <c r="X1288">
        <v>309.36</v>
      </c>
      <c r="Y1288">
        <v>48.03</v>
      </c>
      <c r="Z1288">
        <v>287.22000000000003</v>
      </c>
    </row>
    <row r="1289" spans="1:26" hidden="1">
      <c r="B1289">
        <f t="shared" si="32"/>
        <v>0</v>
      </c>
      <c r="C1289" s="2" t="s">
        <v>11273</v>
      </c>
      <c r="D1289" s="2" t="s">
        <v>11274</v>
      </c>
      <c r="E1289" s="2" t="s">
        <v>11275</v>
      </c>
      <c r="F1289">
        <v>215.31</v>
      </c>
      <c r="G1289" s="2" t="s">
        <v>11276</v>
      </c>
      <c r="H1289" s="2" t="s">
        <v>11355</v>
      </c>
      <c r="I1289">
        <v>1.53</v>
      </c>
      <c r="J1289">
        <v>1.7</v>
      </c>
      <c r="K1289" s="2" t="s">
        <v>11277</v>
      </c>
      <c r="L1289">
        <v>9.0299999999999994</v>
      </c>
      <c r="M1289">
        <v>10.24</v>
      </c>
      <c r="N1289">
        <v>100</v>
      </c>
      <c r="O1289" s="2" t="s">
        <v>3</v>
      </c>
      <c r="P1289" s="2" t="s">
        <v>3</v>
      </c>
      <c r="Q1289" s="2" t="s">
        <v>4</v>
      </c>
      <c r="R1289" s="1">
        <v>39584</v>
      </c>
      <c r="S1289" s="2" t="s">
        <v>109</v>
      </c>
      <c r="T1289" s="2" t="s">
        <v>109</v>
      </c>
      <c r="U1289" s="2" t="s">
        <v>110</v>
      </c>
      <c r="V1289" s="2" t="s">
        <v>55</v>
      </c>
      <c r="W1289">
        <v>148.19999999999999</v>
      </c>
      <c r="X1289">
        <v>440.18</v>
      </c>
      <c r="Y1289">
        <v>172.72</v>
      </c>
      <c r="Z1289">
        <v>493.49</v>
      </c>
    </row>
    <row r="1290" spans="1:26" hidden="1">
      <c r="B1290">
        <f t="shared" si="32"/>
        <v>0</v>
      </c>
      <c r="C1290" s="2" t="s">
        <v>11278</v>
      </c>
      <c r="D1290" s="2" t="s">
        <v>11279</v>
      </c>
      <c r="E1290" s="2" t="s">
        <v>10453</v>
      </c>
      <c r="F1290">
        <v>6.4</v>
      </c>
      <c r="G1290" s="2" t="s">
        <v>11280</v>
      </c>
      <c r="H1290" s="2" t="s">
        <v>11281</v>
      </c>
      <c r="I1290">
        <v>10.97</v>
      </c>
      <c r="J1290">
        <v>10.71</v>
      </c>
      <c r="K1290" s="2" t="s">
        <v>2946</v>
      </c>
      <c r="N1290">
        <v>100</v>
      </c>
      <c r="O1290" s="2" t="s">
        <v>3</v>
      </c>
      <c r="P1290" s="2" t="s">
        <v>3</v>
      </c>
      <c r="Q1290" s="2" t="s">
        <v>4</v>
      </c>
      <c r="R1290" s="1">
        <v>39583</v>
      </c>
      <c r="S1290" s="2" t="s">
        <v>5</v>
      </c>
      <c r="T1290" s="2" t="s">
        <v>392</v>
      </c>
      <c r="U1290" s="2" t="s">
        <v>85</v>
      </c>
      <c r="V1290" s="2" t="s">
        <v>6</v>
      </c>
      <c r="W1290">
        <v>4.01</v>
      </c>
      <c r="X1290">
        <v>140.91999999999999</v>
      </c>
      <c r="Y1290">
        <v>1.55</v>
      </c>
      <c r="Z1290">
        <v>225.28</v>
      </c>
    </row>
    <row r="1291" spans="1:26" hidden="1">
      <c r="B1291">
        <f t="shared" si="32"/>
        <v>0</v>
      </c>
      <c r="C1291" s="2" t="s">
        <v>11282</v>
      </c>
      <c r="D1291" s="2" t="s">
        <v>2703</v>
      </c>
      <c r="E1291" s="2" t="s">
        <v>11283</v>
      </c>
      <c r="F1291" s="3">
        <v>1808.19</v>
      </c>
      <c r="G1291" s="2" t="s">
        <v>11284</v>
      </c>
      <c r="H1291" s="2" t="s">
        <v>11285</v>
      </c>
      <c r="I1291">
        <v>24.26</v>
      </c>
      <c r="J1291">
        <v>23.4</v>
      </c>
      <c r="K1291" s="2" t="s">
        <v>11286</v>
      </c>
      <c r="L1291">
        <v>11.41</v>
      </c>
      <c r="M1291">
        <v>11.37</v>
      </c>
      <c r="N1291">
        <v>100</v>
      </c>
      <c r="O1291" s="2" t="s">
        <v>3</v>
      </c>
      <c r="P1291" s="2" t="s">
        <v>3</v>
      </c>
      <c r="Q1291" s="2" t="s">
        <v>4</v>
      </c>
      <c r="R1291" s="1">
        <v>39583</v>
      </c>
      <c r="S1291" s="2" t="s">
        <v>392</v>
      </c>
      <c r="T1291" s="2" t="s">
        <v>1326</v>
      </c>
      <c r="U1291" s="2" t="s">
        <v>7</v>
      </c>
      <c r="V1291" s="2" t="s">
        <v>179</v>
      </c>
      <c r="W1291">
        <v>405.22</v>
      </c>
      <c r="X1291" s="3">
        <v>14069.2</v>
      </c>
      <c r="Y1291">
        <v>448.2</v>
      </c>
      <c r="Z1291" s="3">
        <v>41031.300000000003</v>
      </c>
    </row>
    <row r="1292" spans="1:26" hidden="1">
      <c r="A1292">
        <f>IF(S1292=T1292,1,0)</f>
        <v>1</v>
      </c>
      <c r="B1292">
        <f t="shared" si="32"/>
        <v>1</v>
      </c>
      <c r="C1292" s="2" t="s">
        <v>11287</v>
      </c>
      <c r="D1292" s="2" t="s">
        <v>11288</v>
      </c>
      <c r="E1292" s="2" t="s">
        <v>11289</v>
      </c>
      <c r="F1292">
        <v>7.9</v>
      </c>
      <c r="G1292" s="2" t="s">
        <v>11356</v>
      </c>
      <c r="H1292" s="2" t="s">
        <v>11290</v>
      </c>
      <c r="I1292">
        <v>17.05</v>
      </c>
      <c r="J1292">
        <v>16.25</v>
      </c>
      <c r="K1292" s="2" t="s">
        <v>11291</v>
      </c>
      <c r="L1292">
        <v>12</v>
      </c>
      <c r="M1292">
        <v>14.65</v>
      </c>
      <c r="N1292">
        <v>100</v>
      </c>
      <c r="O1292" s="2" t="s">
        <v>3</v>
      </c>
      <c r="P1292" s="2" t="s">
        <v>3</v>
      </c>
      <c r="Q1292" s="2" t="s">
        <v>4</v>
      </c>
      <c r="R1292" s="1">
        <v>39582</v>
      </c>
      <c r="S1292" s="2" t="s">
        <v>65</v>
      </c>
      <c r="T1292" s="2" t="s">
        <v>65</v>
      </c>
      <c r="U1292" s="2" t="s">
        <v>66</v>
      </c>
      <c r="V1292" s="2" t="s">
        <v>66</v>
      </c>
      <c r="W1292">
        <v>5.43</v>
      </c>
      <c r="X1292">
        <v>24.71</v>
      </c>
      <c r="Y1292">
        <v>99.91</v>
      </c>
      <c r="Z1292">
        <v>344.81</v>
      </c>
    </row>
    <row r="1293" spans="1:26" hidden="1">
      <c r="B1293">
        <f t="shared" si="32"/>
        <v>0</v>
      </c>
      <c r="C1293" s="2" t="s">
        <v>11292</v>
      </c>
      <c r="D1293" s="2" t="s">
        <v>11293</v>
      </c>
      <c r="E1293" s="2" t="s">
        <v>11294</v>
      </c>
      <c r="F1293">
        <v>24</v>
      </c>
      <c r="G1293" s="2" t="s">
        <v>11295</v>
      </c>
      <c r="H1293" s="2" t="s">
        <v>11296</v>
      </c>
      <c r="I1293">
        <v>10.76</v>
      </c>
      <c r="J1293">
        <v>10.62</v>
      </c>
      <c r="K1293" s="2" t="s">
        <v>2946</v>
      </c>
      <c r="N1293">
        <v>100</v>
      </c>
      <c r="O1293" s="2" t="s">
        <v>3</v>
      </c>
      <c r="P1293" s="2" t="s">
        <v>3</v>
      </c>
      <c r="Q1293" s="2" t="s">
        <v>4</v>
      </c>
      <c r="R1293" s="1">
        <v>39581</v>
      </c>
      <c r="S1293" s="2" t="s">
        <v>170</v>
      </c>
      <c r="T1293" s="2" t="s">
        <v>144</v>
      </c>
      <c r="U1293" s="2" t="s">
        <v>145</v>
      </c>
      <c r="V1293" s="2" t="s">
        <v>25</v>
      </c>
      <c r="W1293">
        <v>53.76</v>
      </c>
      <c r="X1293">
        <v>89.34</v>
      </c>
      <c r="Y1293">
        <v>162.43</v>
      </c>
      <c r="Z1293">
        <v>106.29</v>
      </c>
    </row>
    <row r="1294" spans="1:26" hidden="1">
      <c r="B1294">
        <f t="shared" si="32"/>
        <v>0</v>
      </c>
      <c r="C1294" s="2" t="s">
        <v>11297</v>
      </c>
      <c r="D1294" s="2" t="s">
        <v>2278</v>
      </c>
      <c r="E1294" s="2" t="s">
        <v>462</v>
      </c>
      <c r="F1294" s="3">
        <v>12565.03</v>
      </c>
      <c r="G1294" s="2" t="s">
        <v>11357</v>
      </c>
      <c r="H1294" s="2" t="s">
        <v>11298</v>
      </c>
      <c r="I1294">
        <v>44.27</v>
      </c>
      <c r="J1294">
        <v>45.64</v>
      </c>
      <c r="K1294" s="2" t="s">
        <v>11299</v>
      </c>
      <c r="L1294">
        <v>24.13</v>
      </c>
      <c r="M1294">
        <v>24.34</v>
      </c>
      <c r="N1294">
        <v>100</v>
      </c>
      <c r="O1294" s="2" t="s">
        <v>3</v>
      </c>
      <c r="P1294" s="2" t="s">
        <v>3</v>
      </c>
      <c r="Q1294" s="2" t="s">
        <v>4</v>
      </c>
      <c r="R1294" s="1">
        <v>39581</v>
      </c>
      <c r="S1294" s="2" t="s">
        <v>270</v>
      </c>
      <c r="T1294" s="2" t="s">
        <v>392</v>
      </c>
      <c r="U1294" s="2" t="s">
        <v>7</v>
      </c>
      <c r="V1294" s="2" t="s">
        <v>6</v>
      </c>
      <c r="W1294" s="3">
        <v>22275</v>
      </c>
      <c r="X1294" s="3">
        <v>110399</v>
      </c>
      <c r="Y1294" s="3">
        <v>18747</v>
      </c>
      <c r="Z1294" s="3">
        <v>91804</v>
      </c>
    </row>
    <row r="1295" spans="1:26" hidden="1">
      <c r="B1295">
        <f t="shared" si="32"/>
        <v>0</v>
      </c>
      <c r="C1295" s="2" t="s">
        <v>11300</v>
      </c>
      <c r="D1295" s="2" t="s">
        <v>11301</v>
      </c>
      <c r="E1295" s="2" t="s">
        <v>8506</v>
      </c>
      <c r="F1295">
        <v>14.1</v>
      </c>
      <c r="G1295" s="2" t="s">
        <v>11302</v>
      </c>
      <c r="H1295" s="2" t="s">
        <v>11303</v>
      </c>
      <c r="I1295">
        <v>2</v>
      </c>
      <c r="J1295">
        <v>1.99</v>
      </c>
      <c r="K1295" s="2" t="s">
        <v>2946</v>
      </c>
      <c r="N1295">
        <v>100</v>
      </c>
      <c r="O1295" s="2" t="s">
        <v>3</v>
      </c>
      <c r="P1295" s="2" t="s">
        <v>3</v>
      </c>
      <c r="Q1295" s="2" t="s">
        <v>4</v>
      </c>
      <c r="R1295" s="1">
        <v>39580</v>
      </c>
      <c r="S1295" s="2" t="s">
        <v>525</v>
      </c>
      <c r="T1295" s="2" t="s">
        <v>234</v>
      </c>
      <c r="U1295" s="2" t="s">
        <v>526</v>
      </c>
      <c r="V1295" s="2" t="s">
        <v>428</v>
      </c>
      <c r="W1295">
        <v>5.83</v>
      </c>
      <c r="X1295">
        <v>71.44</v>
      </c>
      <c r="Y1295">
        <v>0.75</v>
      </c>
      <c r="Z1295">
        <v>69.61</v>
      </c>
    </row>
    <row r="1296" spans="1:26" hidden="1">
      <c r="A1296">
        <f>IF(S1296=T1296,1,0)</f>
        <v>1</v>
      </c>
      <c r="B1296">
        <f t="shared" si="32"/>
        <v>1</v>
      </c>
      <c r="C1296" s="2" t="s">
        <v>11304</v>
      </c>
      <c r="D1296" s="2" t="s">
        <v>11305</v>
      </c>
      <c r="E1296" s="2" t="s">
        <v>2377</v>
      </c>
      <c r="F1296">
        <v>223.62</v>
      </c>
      <c r="G1296" s="2" t="s">
        <v>11358</v>
      </c>
      <c r="H1296" s="2" t="s">
        <v>11306</v>
      </c>
      <c r="I1296">
        <v>43.45</v>
      </c>
      <c r="J1296">
        <v>43.6</v>
      </c>
      <c r="K1296" s="2" t="s">
        <v>11307</v>
      </c>
      <c r="L1296">
        <v>11.1</v>
      </c>
      <c r="M1296">
        <v>11.14</v>
      </c>
      <c r="N1296">
        <v>100</v>
      </c>
      <c r="O1296" s="2" t="s">
        <v>3</v>
      </c>
      <c r="P1296" s="2" t="s">
        <v>3</v>
      </c>
      <c r="Q1296" s="2" t="s">
        <v>4</v>
      </c>
      <c r="R1296" s="1">
        <v>39580</v>
      </c>
      <c r="S1296" s="2" t="s">
        <v>54</v>
      </c>
      <c r="T1296" s="2" t="s">
        <v>54</v>
      </c>
      <c r="U1296" s="2" t="s">
        <v>55</v>
      </c>
      <c r="V1296" s="2" t="s">
        <v>55</v>
      </c>
      <c r="W1296">
        <v>147.19</v>
      </c>
      <c r="X1296">
        <v>522.97</v>
      </c>
      <c r="Y1296">
        <v>141.21</v>
      </c>
      <c r="Z1296">
        <v>624.14</v>
      </c>
    </row>
    <row r="1297" spans="1:26" hidden="1">
      <c r="A1297">
        <f>IF(S1297=T1297,1,0)</f>
        <v>1</v>
      </c>
      <c r="B1297">
        <f t="shared" si="32"/>
        <v>1</v>
      </c>
      <c r="C1297" s="2" t="s">
        <v>11308</v>
      </c>
      <c r="D1297" s="2" t="s">
        <v>11309</v>
      </c>
      <c r="E1297" s="2" t="s">
        <v>9632</v>
      </c>
      <c r="F1297">
        <v>10</v>
      </c>
      <c r="G1297" s="2" t="s">
        <v>11310</v>
      </c>
      <c r="H1297" s="2" t="s">
        <v>11311</v>
      </c>
      <c r="I1297">
        <v>1.77</v>
      </c>
      <c r="J1297">
        <v>1.94</v>
      </c>
      <c r="K1297" s="2" t="s">
        <v>2946</v>
      </c>
      <c r="N1297">
        <v>100</v>
      </c>
      <c r="O1297" s="2" t="s">
        <v>3</v>
      </c>
      <c r="P1297" s="2" t="s">
        <v>3</v>
      </c>
      <c r="Q1297" s="2" t="s">
        <v>4</v>
      </c>
      <c r="R1297" s="1">
        <v>39576</v>
      </c>
      <c r="S1297" s="2" t="s">
        <v>231</v>
      </c>
      <c r="T1297" s="2" t="s">
        <v>231</v>
      </c>
      <c r="U1297" s="2" t="s">
        <v>110</v>
      </c>
      <c r="V1297" s="2" t="s">
        <v>110</v>
      </c>
      <c r="W1297">
        <v>11.02</v>
      </c>
      <c r="X1297">
        <v>43.87</v>
      </c>
      <c r="Y1297">
        <v>3.56</v>
      </c>
      <c r="Z1297">
        <v>14.9</v>
      </c>
    </row>
    <row r="1298" spans="1:26" hidden="1">
      <c r="A1298">
        <f>IF(S1298=T1298,1,0)</f>
        <v>1</v>
      </c>
      <c r="B1298">
        <f t="shared" si="32"/>
        <v>1</v>
      </c>
      <c r="C1298" s="2" t="s">
        <v>11312</v>
      </c>
      <c r="D1298" s="2" t="s">
        <v>11313</v>
      </c>
      <c r="E1298" s="2" t="s">
        <v>11314</v>
      </c>
      <c r="F1298">
        <v>313.02999999999997</v>
      </c>
      <c r="G1298" s="2" t="s">
        <v>11315</v>
      </c>
      <c r="H1298" s="2" t="s">
        <v>11359</v>
      </c>
      <c r="I1298">
        <v>8.8000000000000007</v>
      </c>
      <c r="J1298">
        <v>9.01</v>
      </c>
      <c r="K1298" s="2" t="s">
        <v>2946</v>
      </c>
      <c r="N1298">
        <v>100</v>
      </c>
      <c r="O1298" s="2" t="s">
        <v>3</v>
      </c>
      <c r="P1298" s="2" t="s">
        <v>3</v>
      </c>
      <c r="Q1298" s="2" t="s">
        <v>4</v>
      </c>
      <c r="R1298" s="1">
        <v>39575</v>
      </c>
      <c r="S1298" s="2" t="s">
        <v>812</v>
      </c>
      <c r="T1298" s="2" t="s">
        <v>812</v>
      </c>
      <c r="U1298" s="2" t="s">
        <v>813</v>
      </c>
      <c r="V1298" s="2" t="s">
        <v>813</v>
      </c>
      <c r="W1298">
        <v>5.28</v>
      </c>
      <c r="X1298">
        <v>24.2</v>
      </c>
      <c r="Y1298">
        <v>254.18</v>
      </c>
      <c r="Z1298">
        <v>180.13</v>
      </c>
    </row>
    <row r="1299" spans="1:26" hidden="1">
      <c r="B1299">
        <f t="shared" si="32"/>
        <v>0</v>
      </c>
      <c r="C1299" s="2" t="s">
        <v>11316</v>
      </c>
      <c r="D1299" s="2" t="s">
        <v>11317</v>
      </c>
      <c r="E1299" s="2" t="s">
        <v>10289</v>
      </c>
      <c r="F1299">
        <v>85</v>
      </c>
      <c r="G1299" s="2" t="s">
        <v>11318</v>
      </c>
      <c r="H1299" s="2" t="s">
        <v>11319</v>
      </c>
      <c r="I1299">
        <v>38.18</v>
      </c>
      <c r="J1299">
        <v>39.99</v>
      </c>
      <c r="K1299" s="2" t="s">
        <v>2946</v>
      </c>
      <c r="N1299">
        <v>100</v>
      </c>
      <c r="O1299" s="2" t="s">
        <v>3</v>
      </c>
      <c r="P1299" s="2" t="s">
        <v>3</v>
      </c>
      <c r="Q1299" s="2" t="s">
        <v>4</v>
      </c>
      <c r="R1299" s="1">
        <v>39576</v>
      </c>
      <c r="S1299" s="2" t="s">
        <v>170</v>
      </c>
      <c r="T1299" s="2" t="s">
        <v>144</v>
      </c>
      <c r="U1299" s="2" t="s">
        <v>145</v>
      </c>
      <c r="V1299" s="2" t="s">
        <v>25</v>
      </c>
      <c r="W1299">
        <v>15.24</v>
      </c>
      <c r="X1299">
        <v>172.25</v>
      </c>
      <c r="Y1299">
        <v>13.04</v>
      </c>
      <c r="Z1299">
        <v>447.04</v>
      </c>
    </row>
    <row r="1300" spans="1:26" hidden="1">
      <c r="B1300">
        <f t="shared" si="32"/>
        <v>0</v>
      </c>
      <c r="C1300" s="2" t="s">
        <v>11320</v>
      </c>
      <c r="D1300" s="2" t="s">
        <v>11321</v>
      </c>
      <c r="E1300" s="2" t="s">
        <v>7988</v>
      </c>
      <c r="F1300">
        <v>72.55</v>
      </c>
      <c r="G1300" s="2" t="s">
        <v>11322</v>
      </c>
      <c r="H1300" s="2" t="s">
        <v>11360</v>
      </c>
      <c r="I1300">
        <v>16.920000000000002</v>
      </c>
      <c r="J1300">
        <v>16.649999999999999</v>
      </c>
      <c r="K1300" s="2" t="s">
        <v>11323</v>
      </c>
      <c r="L1300">
        <v>0.8</v>
      </c>
      <c r="M1300">
        <v>0.79</v>
      </c>
      <c r="N1300">
        <v>89.44</v>
      </c>
      <c r="O1300" s="2" t="s">
        <v>3</v>
      </c>
      <c r="P1300" s="2" t="s">
        <v>3</v>
      </c>
      <c r="Q1300" s="2" t="s">
        <v>4</v>
      </c>
      <c r="R1300" s="1">
        <v>39576</v>
      </c>
      <c r="S1300" s="2" t="s">
        <v>5</v>
      </c>
      <c r="T1300" s="2" t="s">
        <v>394</v>
      </c>
      <c r="U1300" s="2" t="s">
        <v>7</v>
      </c>
      <c r="V1300" s="2" t="s">
        <v>94</v>
      </c>
      <c r="W1300">
        <v>21.6</v>
      </c>
      <c r="X1300">
        <v>119.77</v>
      </c>
      <c r="Y1300">
        <v>33.700000000000003</v>
      </c>
      <c r="Z1300">
        <v>397.43</v>
      </c>
    </row>
    <row r="1301" spans="1:26" hidden="1">
      <c r="B1301">
        <f t="shared" si="32"/>
        <v>0</v>
      </c>
      <c r="C1301" s="2" t="s">
        <v>11324</v>
      </c>
      <c r="D1301" s="2" t="s">
        <v>11325</v>
      </c>
      <c r="E1301" s="2" t="s">
        <v>11326</v>
      </c>
      <c r="F1301">
        <v>10.6</v>
      </c>
      <c r="G1301" s="2" t="s">
        <v>11327</v>
      </c>
      <c r="H1301" s="2" t="s">
        <v>11328</v>
      </c>
      <c r="I1301">
        <v>0.22</v>
      </c>
      <c r="J1301">
        <v>0.21</v>
      </c>
      <c r="K1301" s="2" t="s">
        <v>2946</v>
      </c>
      <c r="N1301">
        <v>100</v>
      </c>
      <c r="O1301" s="2" t="s">
        <v>3</v>
      </c>
      <c r="P1301" s="2" t="s">
        <v>3</v>
      </c>
      <c r="Q1301" s="2" t="s">
        <v>4</v>
      </c>
      <c r="R1301" s="1">
        <v>39575</v>
      </c>
      <c r="S1301" s="2" t="s">
        <v>270</v>
      </c>
      <c r="T1301" s="2" t="s">
        <v>5720</v>
      </c>
      <c r="U1301" s="2" t="s">
        <v>7</v>
      </c>
      <c r="V1301" s="2" t="s">
        <v>266</v>
      </c>
      <c r="W1301">
        <v>13.7</v>
      </c>
      <c r="X1301">
        <v>36.03</v>
      </c>
      <c r="Y1301">
        <v>4.32</v>
      </c>
      <c r="Z1301">
        <v>12.85</v>
      </c>
    </row>
    <row r="1302" spans="1:26" hidden="1">
      <c r="A1302">
        <f>IF(S1302=T1302,1,0)</f>
        <v>1</v>
      </c>
      <c r="B1302">
        <f t="shared" si="32"/>
        <v>1</v>
      </c>
      <c r="C1302" s="2" t="s">
        <v>11361</v>
      </c>
      <c r="D1302" s="2" t="s">
        <v>11362</v>
      </c>
      <c r="E1302" s="2" t="s">
        <v>7392</v>
      </c>
      <c r="F1302">
        <v>128.81</v>
      </c>
      <c r="G1302" s="2" t="s">
        <v>11363</v>
      </c>
      <c r="H1302" s="2" t="s">
        <v>11800</v>
      </c>
      <c r="I1302">
        <v>19.45</v>
      </c>
      <c r="J1302">
        <v>19.21</v>
      </c>
      <c r="K1302" s="2" t="s">
        <v>2946</v>
      </c>
      <c r="N1302">
        <v>100</v>
      </c>
      <c r="O1302" s="2" t="s">
        <v>3</v>
      </c>
      <c r="P1302" s="2" t="s">
        <v>3</v>
      </c>
      <c r="Q1302" s="2" t="s">
        <v>4</v>
      </c>
      <c r="R1302" s="1">
        <v>39574</v>
      </c>
      <c r="S1302" s="2" t="s">
        <v>5</v>
      </c>
      <c r="T1302" s="2" t="s">
        <v>5</v>
      </c>
      <c r="U1302" s="2" t="s">
        <v>85</v>
      </c>
      <c r="V1302" s="2" t="s">
        <v>85</v>
      </c>
      <c r="W1302">
        <v>49.03</v>
      </c>
      <c r="X1302">
        <v>136.46</v>
      </c>
      <c r="Y1302">
        <v>35.369999999999997</v>
      </c>
      <c r="Z1302">
        <v>171.53</v>
      </c>
    </row>
    <row r="1303" spans="1:26" hidden="1">
      <c r="B1303">
        <f t="shared" si="32"/>
        <v>0</v>
      </c>
      <c r="C1303" s="2" t="s">
        <v>11364</v>
      </c>
      <c r="D1303" s="2" t="s">
        <v>11365</v>
      </c>
      <c r="E1303" s="2" t="s">
        <v>11366</v>
      </c>
      <c r="F1303">
        <v>62.93</v>
      </c>
      <c r="G1303" s="2" t="s">
        <v>11367</v>
      </c>
      <c r="H1303" s="2" t="s">
        <v>11801</v>
      </c>
      <c r="I1303">
        <v>0.63</v>
      </c>
      <c r="J1303">
        <v>0.48</v>
      </c>
      <c r="K1303" s="2" t="s">
        <v>2946</v>
      </c>
      <c r="N1303">
        <v>100</v>
      </c>
      <c r="O1303" s="2" t="s">
        <v>3</v>
      </c>
      <c r="P1303" s="2" t="s">
        <v>3</v>
      </c>
      <c r="Q1303" s="2" t="s">
        <v>4</v>
      </c>
      <c r="R1303" s="1">
        <v>39569</v>
      </c>
      <c r="S1303" s="2" t="s">
        <v>99</v>
      </c>
      <c r="T1303" s="2" t="s">
        <v>99</v>
      </c>
      <c r="U1303" s="2" t="s">
        <v>145</v>
      </c>
      <c r="V1303" s="2" t="s">
        <v>100</v>
      </c>
      <c r="W1303">
        <v>12.71</v>
      </c>
      <c r="X1303">
        <v>12.71</v>
      </c>
      <c r="Y1303">
        <v>34.18</v>
      </c>
      <c r="Z1303">
        <v>34.18</v>
      </c>
    </row>
    <row r="1304" spans="1:26" hidden="1">
      <c r="B1304">
        <f t="shared" si="32"/>
        <v>0</v>
      </c>
      <c r="C1304" s="2" t="s">
        <v>11368</v>
      </c>
      <c r="D1304" s="2" t="s">
        <v>11369</v>
      </c>
      <c r="E1304" s="2" t="s">
        <v>11370</v>
      </c>
      <c r="F1304">
        <v>16.62</v>
      </c>
      <c r="G1304" s="2" t="s">
        <v>11371</v>
      </c>
      <c r="H1304" s="2" t="s">
        <v>11372</v>
      </c>
      <c r="I1304">
        <v>2.1800000000000002</v>
      </c>
      <c r="J1304">
        <v>2.33</v>
      </c>
      <c r="K1304" s="2" t="s">
        <v>2946</v>
      </c>
      <c r="N1304">
        <v>100</v>
      </c>
      <c r="O1304" s="2" t="s">
        <v>3</v>
      </c>
      <c r="P1304" s="2" t="s">
        <v>3</v>
      </c>
      <c r="Q1304" s="2" t="s">
        <v>4</v>
      </c>
      <c r="R1304" s="1">
        <v>39539</v>
      </c>
      <c r="S1304" s="2" t="s">
        <v>324</v>
      </c>
      <c r="T1304" s="2" t="s">
        <v>324</v>
      </c>
      <c r="U1304" s="2" t="s">
        <v>325</v>
      </c>
      <c r="V1304" s="2" t="s">
        <v>1892</v>
      </c>
      <c r="W1304">
        <v>0.36</v>
      </c>
      <c r="X1304">
        <v>0.18</v>
      </c>
      <c r="Y1304">
        <v>3.07</v>
      </c>
      <c r="Z1304">
        <v>40.369999999999997</v>
      </c>
    </row>
    <row r="1305" spans="1:26" hidden="1">
      <c r="A1305">
        <f>IF(S1305=T1305,1,0)</f>
        <v>1</v>
      </c>
      <c r="B1305">
        <f t="shared" si="32"/>
        <v>1</v>
      </c>
      <c r="C1305" s="2" t="s">
        <v>11373</v>
      </c>
      <c r="D1305" s="2" t="s">
        <v>11374</v>
      </c>
      <c r="E1305" s="2" t="s">
        <v>11375</v>
      </c>
      <c r="F1305">
        <v>276.92</v>
      </c>
      <c r="G1305" s="2" t="s">
        <v>11802</v>
      </c>
      <c r="H1305" s="2" t="s">
        <v>11376</v>
      </c>
      <c r="I1305">
        <v>39.31</v>
      </c>
      <c r="J1305">
        <v>39.42</v>
      </c>
      <c r="K1305" s="2" t="s">
        <v>11377</v>
      </c>
      <c r="L1305">
        <v>19.61</v>
      </c>
      <c r="M1305">
        <v>21.82</v>
      </c>
      <c r="N1305">
        <v>100</v>
      </c>
      <c r="O1305" s="2" t="s">
        <v>3</v>
      </c>
      <c r="P1305" s="2" t="s">
        <v>3</v>
      </c>
      <c r="Q1305" s="2" t="s">
        <v>4</v>
      </c>
      <c r="R1305" s="1">
        <v>39569</v>
      </c>
      <c r="S1305" s="2" t="s">
        <v>5</v>
      </c>
      <c r="T1305" s="2" t="s">
        <v>5</v>
      </c>
      <c r="U1305" s="2" t="s">
        <v>85</v>
      </c>
      <c r="V1305" s="2" t="s">
        <v>85</v>
      </c>
      <c r="W1305">
        <v>61.83</v>
      </c>
      <c r="X1305" s="3">
        <v>2262.1</v>
      </c>
      <c r="Y1305">
        <v>127.5</v>
      </c>
      <c r="Z1305" s="3">
        <v>2100.1999999999998</v>
      </c>
    </row>
    <row r="1306" spans="1:26" hidden="1">
      <c r="A1306">
        <f>IF(S1306=T1306,1,0)</f>
        <v>1</v>
      </c>
      <c r="B1306">
        <f t="shared" si="32"/>
        <v>1</v>
      </c>
      <c r="C1306" s="2" t="s">
        <v>11378</v>
      </c>
      <c r="D1306" s="2" t="s">
        <v>11379</v>
      </c>
      <c r="E1306" s="2" t="s">
        <v>2538</v>
      </c>
      <c r="F1306" s="3">
        <v>1708.21</v>
      </c>
      <c r="G1306" s="2" t="s">
        <v>11380</v>
      </c>
      <c r="H1306" s="2" t="s">
        <v>11803</v>
      </c>
      <c r="I1306">
        <v>60.94</v>
      </c>
      <c r="J1306">
        <v>59.75</v>
      </c>
      <c r="K1306" s="2" t="s">
        <v>11381</v>
      </c>
      <c r="L1306">
        <v>23.9</v>
      </c>
      <c r="M1306">
        <v>23.5</v>
      </c>
      <c r="N1306">
        <v>100</v>
      </c>
      <c r="O1306" s="2" t="s">
        <v>3</v>
      </c>
      <c r="P1306" s="2" t="s">
        <v>3</v>
      </c>
      <c r="Q1306" s="2" t="s">
        <v>4</v>
      </c>
      <c r="R1306" s="1">
        <v>39568</v>
      </c>
      <c r="S1306" s="2" t="s">
        <v>334</v>
      </c>
      <c r="T1306" s="2" t="s">
        <v>334</v>
      </c>
      <c r="U1306" s="2" t="s">
        <v>335</v>
      </c>
      <c r="V1306" s="2" t="s">
        <v>335</v>
      </c>
      <c r="W1306">
        <v>335.46</v>
      </c>
      <c r="X1306">
        <v>783.15</v>
      </c>
      <c r="Y1306">
        <v>956.64</v>
      </c>
      <c r="Z1306" s="3">
        <v>1901.9</v>
      </c>
    </row>
    <row r="1307" spans="1:26" hidden="1">
      <c r="B1307">
        <f t="shared" si="32"/>
        <v>0</v>
      </c>
      <c r="C1307" s="2" t="s">
        <v>11382</v>
      </c>
      <c r="D1307" s="2" t="s">
        <v>11383</v>
      </c>
      <c r="E1307" s="2" t="s">
        <v>11384</v>
      </c>
      <c r="F1307">
        <v>462.81</v>
      </c>
      <c r="G1307" s="2" t="s">
        <v>11385</v>
      </c>
      <c r="H1307" s="2" t="s">
        <v>11804</v>
      </c>
      <c r="I1307">
        <v>10.68</v>
      </c>
      <c r="J1307">
        <v>10.76</v>
      </c>
      <c r="K1307" s="2" t="s">
        <v>11386</v>
      </c>
      <c r="L1307">
        <v>13.75</v>
      </c>
      <c r="M1307">
        <v>13.83</v>
      </c>
      <c r="N1307">
        <v>100</v>
      </c>
      <c r="O1307" s="2" t="s">
        <v>3</v>
      </c>
      <c r="P1307" s="2" t="s">
        <v>3</v>
      </c>
      <c r="Q1307" s="2" t="s">
        <v>4</v>
      </c>
      <c r="R1307" s="1">
        <v>39568</v>
      </c>
      <c r="S1307" s="2" t="s">
        <v>48</v>
      </c>
      <c r="T1307" s="2" t="s">
        <v>12</v>
      </c>
      <c r="U1307" s="2" t="s">
        <v>303</v>
      </c>
      <c r="V1307" s="2" t="s">
        <v>7</v>
      </c>
      <c r="W1307">
        <v>641.02</v>
      </c>
      <c r="X1307">
        <v>505.46</v>
      </c>
      <c r="Y1307">
        <v>763.79</v>
      </c>
      <c r="Z1307">
        <v>487.28</v>
      </c>
    </row>
    <row r="1308" spans="1:26" hidden="1">
      <c r="A1308">
        <f>IF(S1308=T1308,1,0)</f>
        <v>1</v>
      </c>
      <c r="B1308">
        <f t="shared" si="32"/>
        <v>1</v>
      </c>
      <c r="C1308" s="2" t="s">
        <v>11387</v>
      </c>
      <c r="D1308" s="2" t="s">
        <v>11388</v>
      </c>
      <c r="E1308" s="2" t="s">
        <v>11389</v>
      </c>
      <c r="F1308">
        <v>352.67</v>
      </c>
      <c r="G1308" s="2" t="s">
        <v>11390</v>
      </c>
      <c r="H1308" s="2" t="s">
        <v>11805</v>
      </c>
      <c r="I1308">
        <v>14.21</v>
      </c>
      <c r="J1308">
        <v>15.01</v>
      </c>
      <c r="K1308" s="2" t="s">
        <v>2946</v>
      </c>
      <c r="N1308">
        <v>100</v>
      </c>
      <c r="O1308" s="2" t="s">
        <v>3</v>
      </c>
      <c r="P1308" s="2" t="s">
        <v>3</v>
      </c>
      <c r="Q1308" s="2" t="s">
        <v>4</v>
      </c>
      <c r="R1308" s="1">
        <v>39567</v>
      </c>
      <c r="S1308" s="2" t="s">
        <v>5</v>
      </c>
      <c r="T1308" s="2" t="s">
        <v>5</v>
      </c>
      <c r="U1308" s="2" t="s">
        <v>85</v>
      </c>
      <c r="V1308" s="2" t="s">
        <v>85</v>
      </c>
      <c r="W1308">
        <v>68.069999999999993</v>
      </c>
      <c r="X1308">
        <v>188.52</v>
      </c>
      <c r="Y1308">
        <v>173.51</v>
      </c>
      <c r="Z1308">
        <v>526.99</v>
      </c>
    </row>
    <row r="1309" spans="1:26" hidden="1">
      <c r="B1309">
        <f t="shared" si="32"/>
        <v>0</v>
      </c>
      <c r="C1309" s="2" t="s">
        <v>11391</v>
      </c>
      <c r="D1309" s="2" t="s">
        <v>11392</v>
      </c>
      <c r="E1309" s="2" t="s">
        <v>1009</v>
      </c>
      <c r="F1309">
        <v>7</v>
      </c>
      <c r="G1309" s="2" t="s">
        <v>11393</v>
      </c>
      <c r="H1309" s="2" t="s">
        <v>11394</v>
      </c>
      <c r="I1309">
        <v>0.25</v>
      </c>
      <c r="J1309">
        <v>0.25</v>
      </c>
      <c r="K1309" s="2" t="s">
        <v>2946</v>
      </c>
      <c r="N1309">
        <v>100</v>
      </c>
      <c r="O1309" s="2" t="s">
        <v>3</v>
      </c>
      <c r="P1309" s="2" t="s">
        <v>3</v>
      </c>
      <c r="Q1309" s="2" t="s">
        <v>4</v>
      </c>
      <c r="R1309" s="1">
        <v>39567</v>
      </c>
      <c r="S1309" s="2" t="s">
        <v>227</v>
      </c>
      <c r="T1309" s="2" t="s">
        <v>5</v>
      </c>
      <c r="U1309" s="2" t="s">
        <v>95</v>
      </c>
      <c r="V1309" s="2" t="s">
        <v>85</v>
      </c>
      <c r="W1309">
        <v>3.15</v>
      </c>
      <c r="X1309">
        <v>0.97</v>
      </c>
      <c r="Y1309">
        <v>3.2</v>
      </c>
      <c r="Z1309">
        <v>1.95</v>
      </c>
    </row>
    <row r="1310" spans="1:26" hidden="1">
      <c r="A1310">
        <f>IF(S1310=T1310,1,0)</f>
        <v>1</v>
      </c>
      <c r="B1310">
        <f t="shared" si="32"/>
        <v>1</v>
      </c>
      <c r="C1310" s="2" t="s">
        <v>11395</v>
      </c>
      <c r="D1310" s="2" t="s">
        <v>11396</v>
      </c>
      <c r="E1310" s="2" t="s">
        <v>11397</v>
      </c>
      <c r="F1310">
        <v>76</v>
      </c>
      <c r="G1310" s="2" t="s">
        <v>11398</v>
      </c>
      <c r="H1310" s="2" t="s">
        <v>11399</v>
      </c>
      <c r="I1310">
        <v>13.89</v>
      </c>
      <c r="J1310">
        <v>13.48</v>
      </c>
      <c r="K1310" s="2" t="s">
        <v>2946</v>
      </c>
      <c r="N1310">
        <v>100</v>
      </c>
      <c r="O1310" s="2" t="s">
        <v>3</v>
      </c>
      <c r="P1310" s="2" t="s">
        <v>3</v>
      </c>
      <c r="Q1310" s="2" t="s">
        <v>4</v>
      </c>
      <c r="R1310" s="1">
        <v>39561</v>
      </c>
      <c r="S1310" s="2" t="s">
        <v>7310</v>
      </c>
      <c r="T1310" s="2" t="s">
        <v>7310</v>
      </c>
      <c r="U1310" s="2" t="s">
        <v>266</v>
      </c>
      <c r="V1310" s="2" t="s">
        <v>266</v>
      </c>
      <c r="W1310">
        <v>117.02</v>
      </c>
      <c r="X1310">
        <v>453.01</v>
      </c>
      <c r="Y1310">
        <v>40.46</v>
      </c>
      <c r="Z1310">
        <v>336.44</v>
      </c>
    </row>
    <row r="1311" spans="1:26" hidden="1">
      <c r="B1311">
        <f t="shared" si="32"/>
        <v>0</v>
      </c>
      <c r="C1311" s="2" t="s">
        <v>11400</v>
      </c>
      <c r="D1311" s="2" t="s">
        <v>11401</v>
      </c>
      <c r="E1311" s="2" t="s">
        <v>116</v>
      </c>
      <c r="F1311">
        <v>20.25</v>
      </c>
      <c r="G1311" s="2" t="s">
        <v>11402</v>
      </c>
      <c r="H1311" s="2" t="s">
        <v>11403</v>
      </c>
      <c r="I1311">
        <v>4.92</v>
      </c>
      <c r="J1311">
        <v>5.12</v>
      </c>
      <c r="K1311" s="2" t="s">
        <v>2946</v>
      </c>
      <c r="N1311">
        <v>100</v>
      </c>
      <c r="O1311" s="2" t="s">
        <v>3</v>
      </c>
      <c r="P1311" s="2" t="s">
        <v>3</v>
      </c>
      <c r="Q1311" s="2" t="s">
        <v>4</v>
      </c>
      <c r="R1311" s="1">
        <v>39562</v>
      </c>
      <c r="S1311" s="2" t="s">
        <v>11404</v>
      </c>
      <c r="T1311" s="2" t="s">
        <v>118</v>
      </c>
      <c r="U1311" s="2" t="s">
        <v>146</v>
      </c>
      <c r="V1311" s="2" t="s">
        <v>120</v>
      </c>
      <c r="W1311">
        <v>13.83</v>
      </c>
      <c r="X1311">
        <v>174.55</v>
      </c>
      <c r="Y1311">
        <v>12.99</v>
      </c>
      <c r="Z1311">
        <v>169.95</v>
      </c>
    </row>
    <row r="1312" spans="1:26" hidden="1">
      <c r="B1312">
        <f t="shared" si="32"/>
        <v>0</v>
      </c>
      <c r="C1312" s="2" t="s">
        <v>11405</v>
      </c>
      <c r="D1312" s="2" t="s">
        <v>11406</v>
      </c>
      <c r="E1312" s="2" t="s">
        <v>11407</v>
      </c>
      <c r="F1312">
        <v>23.96</v>
      </c>
      <c r="G1312" s="2" t="s">
        <v>11408</v>
      </c>
      <c r="H1312" s="2" t="s">
        <v>11409</v>
      </c>
      <c r="I1312">
        <v>5.81</v>
      </c>
      <c r="J1312">
        <v>5.8</v>
      </c>
      <c r="K1312" s="2" t="s">
        <v>2946</v>
      </c>
      <c r="N1312">
        <v>100</v>
      </c>
      <c r="O1312" s="2" t="s">
        <v>3</v>
      </c>
      <c r="P1312" s="2" t="s">
        <v>3</v>
      </c>
      <c r="Q1312" s="2" t="s">
        <v>4</v>
      </c>
      <c r="R1312" s="1">
        <v>39561</v>
      </c>
      <c r="S1312" s="2" t="s">
        <v>196</v>
      </c>
      <c r="T1312" s="2" t="s">
        <v>717</v>
      </c>
      <c r="U1312" s="2" t="s">
        <v>197</v>
      </c>
      <c r="V1312" s="2" t="s">
        <v>38</v>
      </c>
      <c r="W1312">
        <v>15.56</v>
      </c>
      <c r="X1312">
        <v>152.21</v>
      </c>
      <c r="Y1312">
        <v>10.6</v>
      </c>
      <c r="Z1312">
        <v>85.85</v>
      </c>
    </row>
    <row r="1313" spans="1:26" hidden="1">
      <c r="A1313">
        <f>IF(S1313=T1313,1,0)</f>
        <v>0</v>
      </c>
      <c r="B1313">
        <f t="shared" si="32"/>
        <v>1</v>
      </c>
      <c r="C1313" s="2" t="s">
        <v>11410</v>
      </c>
      <c r="D1313" s="2" t="s">
        <v>11411</v>
      </c>
      <c r="E1313" s="2" t="s">
        <v>2064</v>
      </c>
      <c r="F1313">
        <v>29</v>
      </c>
      <c r="G1313" s="2" t="s">
        <v>11412</v>
      </c>
      <c r="H1313" s="2" t="s">
        <v>11413</v>
      </c>
      <c r="I1313">
        <v>49.25</v>
      </c>
      <c r="J1313">
        <v>49.51</v>
      </c>
      <c r="K1313" s="2" t="s">
        <v>11414</v>
      </c>
      <c r="L1313">
        <v>0.55000000000000004</v>
      </c>
      <c r="M1313">
        <v>1.54</v>
      </c>
      <c r="N1313">
        <v>100</v>
      </c>
      <c r="O1313" s="2" t="s">
        <v>3</v>
      </c>
      <c r="P1313" s="2" t="s">
        <v>3</v>
      </c>
      <c r="Q1313" s="2" t="s">
        <v>4</v>
      </c>
      <c r="R1313" s="1">
        <v>39560</v>
      </c>
      <c r="S1313" s="2" t="s">
        <v>144</v>
      </c>
      <c r="T1313" s="2" t="s">
        <v>124</v>
      </c>
      <c r="U1313" s="2" t="s">
        <v>618</v>
      </c>
      <c r="V1313" s="2" t="s">
        <v>618</v>
      </c>
      <c r="W1313">
        <v>4.37</v>
      </c>
      <c r="X1313" s="3">
        <v>12935</v>
      </c>
      <c r="Y1313">
        <v>8.9</v>
      </c>
      <c r="Z1313" s="3">
        <v>21412</v>
      </c>
    </row>
    <row r="1314" spans="1:26" hidden="1">
      <c r="B1314">
        <f t="shared" si="32"/>
        <v>0</v>
      </c>
      <c r="C1314" s="2" t="s">
        <v>11415</v>
      </c>
      <c r="D1314" s="2" t="s">
        <v>11416</v>
      </c>
      <c r="E1314" s="2" t="s">
        <v>11417</v>
      </c>
      <c r="F1314">
        <v>12</v>
      </c>
      <c r="G1314" s="2" t="s">
        <v>11418</v>
      </c>
      <c r="H1314" s="2" t="s">
        <v>11419</v>
      </c>
      <c r="I1314">
        <v>4.04</v>
      </c>
      <c r="J1314">
        <v>4.09</v>
      </c>
      <c r="K1314" s="2" t="s">
        <v>2946</v>
      </c>
      <c r="N1314">
        <v>100</v>
      </c>
      <c r="O1314" s="2" t="s">
        <v>3</v>
      </c>
      <c r="P1314" s="2" t="s">
        <v>3</v>
      </c>
      <c r="Q1314" s="2" t="s">
        <v>4</v>
      </c>
      <c r="R1314" s="1">
        <v>39556</v>
      </c>
      <c r="S1314" s="2" t="s">
        <v>2779</v>
      </c>
      <c r="T1314" s="2" t="s">
        <v>376</v>
      </c>
      <c r="U1314" s="2" t="s">
        <v>557</v>
      </c>
      <c r="V1314" s="2" t="s">
        <v>25</v>
      </c>
      <c r="W1314">
        <v>13.26</v>
      </c>
      <c r="X1314">
        <v>91.77</v>
      </c>
      <c r="Y1314">
        <v>7.01</v>
      </c>
      <c r="Z1314">
        <v>107.65</v>
      </c>
    </row>
    <row r="1315" spans="1:26" hidden="1">
      <c r="A1315">
        <f>IF(S1315=T1315,1,0)</f>
        <v>0</v>
      </c>
      <c r="B1315">
        <f t="shared" si="32"/>
        <v>1</v>
      </c>
      <c r="C1315" s="2" t="s">
        <v>11420</v>
      </c>
      <c r="D1315" s="2" t="s">
        <v>570</v>
      </c>
      <c r="E1315" s="2" t="s">
        <v>509</v>
      </c>
      <c r="F1315">
        <v>261.64</v>
      </c>
      <c r="G1315" s="2" t="s">
        <v>11421</v>
      </c>
      <c r="H1315" s="2" t="s">
        <v>11806</v>
      </c>
      <c r="I1315">
        <v>20.25</v>
      </c>
      <c r="J1315">
        <v>21.54</v>
      </c>
      <c r="K1315" s="2" t="s">
        <v>11422</v>
      </c>
      <c r="L1315">
        <v>6.99</v>
      </c>
      <c r="M1315">
        <v>6.96</v>
      </c>
      <c r="N1315">
        <v>100</v>
      </c>
      <c r="O1315" s="2" t="s">
        <v>3</v>
      </c>
      <c r="P1315" s="2" t="s">
        <v>3</v>
      </c>
      <c r="Q1315" s="2" t="s">
        <v>4</v>
      </c>
      <c r="R1315" s="1">
        <v>39559</v>
      </c>
      <c r="S1315" s="2" t="s">
        <v>161</v>
      </c>
      <c r="T1315" s="2" t="s">
        <v>379</v>
      </c>
      <c r="U1315" s="2" t="s">
        <v>7</v>
      </c>
      <c r="V1315" s="2" t="s">
        <v>7</v>
      </c>
      <c r="W1315">
        <v>146.91999999999999</v>
      </c>
      <c r="X1315">
        <v>271.68</v>
      </c>
      <c r="Y1315">
        <v>196.42</v>
      </c>
      <c r="Z1315">
        <v>334.54</v>
      </c>
    </row>
    <row r="1316" spans="1:26" hidden="1">
      <c r="B1316">
        <f t="shared" si="32"/>
        <v>0</v>
      </c>
      <c r="C1316" s="2" t="s">
        <v>11423</v>
      </c>
      <c r="D1316" s="2" t="s">
        <v>11424</v>
      </c>
      <c r="E1316" s="2" t="s">
        <v>803</v>
      </c>
      <c r="F1316">
        <v>16.79</v>
      </c>
      <c r="G1316" s="2" t="s">
        <v>11425</v>
      </c>
      <c r="H1316" s="2" t="s">
        <v>11426</v>
      </c>
      <c r="K1316" s="2" t="s">
        <v>11427</v>
      </c>
      <c r="L1316">
        <v>0.02</v>
      </c>
      <c r="M1316">
        <v>0.02</v>
      </c>
      <c r="N1316">
        <v>100</v>
      </c>
      <c r="O1316" s="2" t="s">
        <v>3</v>
      </c>
      <c r="P1316" s="2" t="s">
        <v>3</v>
      </c>
      <c r="Q1316" s="2" t="s">
        <v>4</v>
      </c>
      <c r="R1316" s="1">
        <v>39595</v>
      </c>
      <c r="S1316" s="2" t="s">
        <v>2673</v>
      </c>
      <c r="T1316" s="2" t="s">
        <v>12</v>
      </c>
      <c r="U1316" s="2" t="s">
        <v>166</v>
      </c>
      <c r="V1316" s="2" t="s">
        <v>640</v>
      </c>
      <c r="W1316">
        <v>107.49</v>
      </c>
      <c r="X1316">
        <v>183.94</v>
      </c>
      <c r="Y1316">
        <v>33.11</v>
      </c>
      <c r="Z1316">
        <v>85.14</v>
      </c>
    </row>
    <row r="1317" spans="1:26" hidden="1">
      <c r="B1317">
        <f t="shared" si="32"/>
        <v>0</v>
      </c>
      <c r="C1317" s="2" t="s">
        <v>11428</v>
      </c>
      <c r="D1317" s="2" t="s">
        <v>11429</v>
      </c>
      <c r="E1317" s="2" t="s">
        <v>11430</v>
      </c>
      <c r="F1317">
        <v>21</v>
      </c>
      <c r="G1317" s="2" t="s">
        <v>11431</v>
      </c>
      <c r="H1317" s="2" t="s">
        <v>11432</v>
      </c>
      <c r="I1317">
        <v>18.7</v>
      </c>
      <c r="J1317">
        <v>18.11</v>
      </c>
      <c r="K1317" s="2" t="s">
        <v>2946</v>
      </c>
      <c r="N1317">
        <v>100</v>
      </c>
      <c r="O1317" s="2" t="s">
        <v>3</v>
      </c>
      <c r="P1317" s="2" t="s">
        <v>3</v>
      </c>
      <c r="Q1317" s="2" t="s">
        <v>4</v>
      </c>
      <c r="R1317" s="1">
        <v>39556</v>
      </c>
      <c r="S1317" s="2" t="s">
        <v>530</v>
      </c>
      <c r="T1317" s="2" t="s">
        <v>419</v>
      </c>
      <c r="U1317" s="2" t="s">
        <v>532</v>
      </c>
      <c r="V1317" s="2" t="s">
        <v>420</v>
      </c>
      <c r="W1317">
        <v>13.37</v>
      </c>
      <c r="X1317">
        <v>43.83</v>
      </c>
      <c r="Y1317">
        <v>3.57</v>
      </c>
      <c r="Z1317">
        <v>94.48</v>
      </c>
    </row>
    <row r="1318" spans="1:26" hidden="1">
      <c r="B1318">
        <f t="shared" si="32"/>
        <v>0</v>
      </c>
      <c r="C1318" s="2" t="s">
        <v>11433</v>
      </c>
      <c r="D1318" s="2" t="s">
        <v>11434</v>
      </c>
      <c r="E1318" s="2" t="s">
        <v>10242</v>
      </c>
      <c r="F1318">
        <v>42.75</v>
      </c>
      <c r="G1318" s="2" t="s">
        <v>11435</v>
      </c>
      <c r="H1318" s="2" t="s">
        <v>11436</v>
      </c>
      <c r="I1318">
        <v>25.79</v>
      </c>
      <c r="J1318">
        <v>26.57</v>
      </c>
      <c r="K1318" s="2" t="s">
        <v>11437</v>
      </c>
      <c r="N1318">
        <v>100</v>
      </c>
      <c r="O1318" s="2" t="s">
        <v>3</v>
      </c>
      <c r="P1318" s="2" t="s">
        <v>3</v>
      </c>
      <c r="Q1318" s="2" t="s">
        <v>4</v>
      </c>
      <c r="R1318" s="1">
        <v>39556</v>
      </c>
      <c r="S1318" s="2" t="s">
        <v>213</v>
      </c>
      <c r="T1318" s="2" t="s">
        <v>1326</v>
      </c>
      <c r="U1318" s="2" t="s">
        <v>536</v>
      </c>
      <c r="V1318" s="2" t="s">
        <v>151</v>
      </c>
      <c r="W1318">
        <v>380.63</v>
      </c>
      <c r="X1318" s="3">
        <v>17929.5</v>
      </c>
      <c r="Y1318">
        <v>133.01</v>
      </c>
      <c r="Z1318" s="3">
        <v>15584</v>
      </c>
    </row>
    <row r="1319" spans="1:26" hidden="1">
      <c r="A1319">
        <f>IF(S1319=T1319,1,0)</f>
        <v>1</v>
      </c>
      <c r="B1319">
        <f t="shared" si="32"/>
        <v>1</v>
      </c>
      <c r="C1319" s="2" t="s">
        <v>11438</v>
      </c>
      <c r="D1319" s="2" t="s">
        <v>11439</v>
      </c>
      <c r="E1319" s="2" t="s">
        <v>809</v>
      </c>
      <c r="F1319">
        <v>17.190000000000001</v>
      </c>
      <c r="G1319" s="2" t="s">
        <v>11440</v>
      </c>
      <c r="H1319" s="2" t="s">
        <v>11441</v>
      </c>
      <c r="I1319">
        <v>12.48</v>
      </c>
      <c r="J1319">
        <v>12.58</v>
      </c>
      <c r="K1319" s="2" t="s">
        <v>11442</v>
      </c>
      <c r="L1319">
        <v>1.1299999999999999</v>
      </c>
      <c r="M1319">
        <v>1.33</v>
      </c>
      <c r="N1319">
        <v>100</v>
      </c>
      <c r="O1319" s="2" t="s">
        <v>3</v>
      </c>
      <c r="P1319" s="2" t="s">
        <v>3</v>
      </c>
      <c r="Q1319" s="2" t="s">
        <v>4</v>
      </c>
      <c r="R1319" s="1">
        <v>39553</v>
      </c>
      <c r="S1319" s="2" t="s">
        <v>144</v>
      </c>
      <c r="T1319" s="2" t="s">
        <v>144</v>
      </c>
      <c r="U1319" s="2" t="s">
        <v>25</v>
      </c>
      <c r="V1319" s="2" t="s">
        <v>25</v>
      </c>
      <c r="W1319">
        <v>1.29</v>
      </c>
      <c r="X1319" s="3">
        <v>8317</v>
      </c>
      <c r="Y1319">
        <v>10.78</v>
      </c>
      <c r="Z1319" s="3">
        <v>30346</v>
      </c>
    </row>
    <row r="1320" spans="1:26" hidden="1">
      <c r="A1320">
        <f>IF(S1320=T1320,1,0)</f>
        <v>1</v>
      </c>
      <c r="B1320">
        <f t="shared" si="32"/>
        <v>1</v>
      </c>
      <c r="C1320" s="2" t="s">
        <v>11443</v>
      </c>
      <c r="D1320" s="2" t="s">
        <v>11444</v>
      </c>
      <c r="E1320" s="2" t="s">
        <v>11445</v>
      </c>
      <c r="F1320" s="3">
        <v>2958.29</v>
      </c>
      <c r="G1320" s="2" t="s">
        <v>11807</v>
      </c>
      <c r="H1320" s="2" t="s">
        <v>11446</v>
      </c>
      <c r="I1320">
        <v>10.48</v>
      </c>
      <c r="J1320">
        <v>9.16</v>
      </c>
      <c r="K1320" s="2" t="s">
        <v>11447</v>
      </c>
      <c r="L1320">
        <v>11.22</v>
      </c>
      <c r="M1320">
        <v>10.28</v>
      </c>
      <c r="N1320">
        <v>100</v>
      </c>
      <c r="O1320" s="2" t="s">
        <v>3</v>
      </c>
      <c r="P1320" s="2" t="s">
        <v>3</v>
      </c>
      <c r="Q1320" s="2" t="s">
        <v>4</v>
      </c>
      <c r="R1320" s="1">
        <v>39552</v>
      </c>
      <c r="S1320" s="2" t="s">
        <v>371</v>
      </c>
      <c r="T1320" s="2" t="s">
        <v>371</v>
      </c>
      <c r="U1320" s="2" t="s">
        <v>372</v>
      </c>
      <c r="V1320" s="2" t="s">
        <v>372</v>
      </c>
      <c r="W1320" s="3">
        <v>12528</v>
      </c>
      <c r="X1320" s="3">
        <v>19776</v>
      </c>
      <c r="Y1320" s="3">
        <v>24517</v>
      </c>
      <c r="Z1320" s="3">
        <v>26755</v>
      </c>
    </row>
    <row r="1321" spans="1:26" hidden="1">
      <c r="A1321">
        <f>IF(S1321=T1321,1,0)</f>
        <v>1</v>
      </c>
      <c r="B1321">
        <f t="shared" si="32"/>
        <v>1</v>
      </c>
      <c r="C1321" s="2" t="s">
        <v>11448</v>
      </c>
      <c r="D1321" s="2" t="s">
        <v>2640</v>
      </c>
      <c r="E1321" s="2" t="s">
        <v>4772</v>
      </c>
      <c r="F1321">
        <v>29.38</v>
      </c>
      <c r="G1321" s="2" t="s">
        <v>11808</v>
      </c>
      <c r="H1321" s="2" t="s">
        <v>11449</v>
      </c>
      <c r="I1321">
        <v>26.29</v>
      </c>
      <c r="J1321">
        <v>25.71</v>
      </c>
      <c r="K1321" s="2" t="s">
        <v>11450</v>
      </c>
      <c r="L1321">
        <v>2.5499999999999998</v>
      </c>
      <c r="M1321">
        <v>2.39</v>
      </c>
      <c r="N1321">
        <v>80.77</v>
      </c>
      <c r="O1321" s="2" t="s">
        <v>3</v>
      </c>
      <c r="P1321" s="2" t="s">
        <v>3</v>
      </c>
      <c r="Q1321" s="2" t="s">
        <v>4</v>
      </c>
      <c r="R1321" s="1">
        <v>39549</v>
      </c>
      <c r="S1321" s="2" t="s">
        <v>109</v>
      </c>
      <c r="T1321" s="2" t="s">
        <v>109</v>
      </c>
      <c r="U1321" s="2" t="s">
        <v>110</v>
      </c>
      <c r="V1321" s="2" t="s">
        <v>110</v>
      </c>
      <c r="W1321">
        <v>33.01</v>
      </c>
      <c r="X1321" s="3">
        <v>1695.62</v>
      </c>
      <c r="Y1321">
        <v>25.79</v>
      </c>
      <c r="Z1321" s="3">
        <v>3487.4</v>
      </c>
    </row>
    <row r="1322" spans="1:26" hidden="1">
      <c r="B1322">
        <f t="shared" si="32"/>
        <v>0</v>
      </c>
      <c r="C1322" s="2" t="s">
        <v>11451</v>
      </c>
      <c r="D1322" s="2" t="s">
        <v>11452</v>
      </c>
      <c r="E1322" s="2" t="s">
        <v>11004</v>
      </c>
      <c r="F1322">
        <v>17.84</v>
      </c>
      <c r="G1322" s="2" t="s">
        <v>11809</v>
      </c>
      <c r="H1322" s="2" t="s">
        <v>11453</v>
      </c>
      <c r="I1322">
        <v>15.25</v>
      </c>
      <c r="J1322">
        <v>14.43</v>
      </c>
      <c r="K1322" s="2" t="s">
        <v>11454</v>
      </c>
      <c r="L1322">
        <v>1.43</v>
      </c>
      <c r="M1322">
        <v>1.43</v>
      </c>
      <c r="N1322">
        <v>100</v>
      </c>
      <c r="O1322" s="2" t="s">
        <v>3</v>
      </c>
      <c r="P1322" s="2" t="s">
        <v>3</v>
      </c>
      <c r="Q1322" s="2" t="s">
        <v>4</v>
      </c>
      <c r="R1322" s="1">
        <v>39548</v>
      </c>
      <c r="S1322" s="2" t="s">
        <v>5</v>
      </c>
      <c r="T1322" s="2" t="s">
        <v>5</v>
      </c>
      <c r="U1322" s="2" t="s">
        <v>24</v>
      </c>
      <c r="V1322" s="2" t="s">
        <v>85</v>
      </c>
      <c r="W1322">
        <v>4.32</v>
      </c>
      <c r="X1322">
        <v>62.67</v>
      </c>
      <c r="Y1322">
        <v>2.65</v>
      </c>
      <c r="Z1322">
        <v>108.46</v>
      </c>
    </row>
    <row r="1323" spans="1:26" hidden="1">
      <c r="B1323">
        <f t="shared" si="32"/>
        <v>0</v>
      </c>
      <c r="C1323" s="2" t="s">
        <v>11455</v>
      </c>
      <c r="D1323" s="2" t="s">
        <v>11456</v>
      </c>
      <c r="E1323" s="2" t="s">
        <v>864</v>
      </c>
      <c r="F1323">
        <v>93.15</v>
      </c>
      <c r="G1323" s="2" t="s">
        <v>11457</v>
      </c>
      <c r="H1323" s="2" t="s">
        <v>11458</v>
      </c>
      <c r="I1323">
        <v>44.11</v>
      </c>
      <c r="J1323">
        <v>44.28</v>
      </c>
      <c r="K1323" s="2" t="s">
        <v>11459</v>
      </c>
      <c r="L1323">
        <v>2.86</v>
      </c>
      <c r="M1323">
        <v>2.86</v>
      </c>
      <c r="N1323">
        <v>100</v>
      </c>
      <c r="O1323" s="2" t="s">
        <v>3</v>
      </c>
      <c r="P1323" s="2" t="s">
        <v>3</v>
      </c>
      <c r="Q1323" s="2" t="s">
        <v>4</v>
      </c>
      <c r="R1323" s="1">
        <v>39547</v>
      </c>
      <c r="S1323" s="2" t="s">
        <v>144</v>
      </c>
      <c r="T1323" s="2" t="s">
        <v>124</v>
      </c>
      <c r="U1323" s="2" t="s">
        <v>25</v>
      </c>
      <c r="V1323" s="2" t="s">
        <v>618</v>
      </c>
      <c r="W1323">
        <v>19.88</v>
      </c>
      <c r="X1323" s="3">
        <v>3903.04</v>
      </c>
      <c r="Y1323">
        <v>14.19</v>
      </c>
      <c r="Z1323" s="3">
        <v>5645.38</v>
      </c>
    </row>
    <row r="1324" spans="1:26" hidden="1">
      <c r="B1324">
        <f t="shared" si="32"/>
        <v>0</v>
      </c>
      <c r="C1324" s="2" t="s">
        <v>11460</v>
      </c>
      <c r="D1324" s="2" t="s">
        <v>11461</v>
      </c>
      <c r="E1324" s="2" t="s">
        <v>2789</v>
      </c>
      <c r="F1324">
        <v>6.6</v>
      </c>
      <c r="G1324" s="2" t="s">
        <v>11462</v>
      </c>
      <c r="H1324" s="2" t="s">
        <v>11463</v>
      </c>
      <c r="I1324">
        <v>12.2</v>
      </c>
      <c r="J1324">
        <v>12.42</v>
      </c>
      <c r="K1324" s="2" t="s">
        <v>2946</v>
      </c>
      <c r="N1324">
        <v>100</v>
      </c>
      <c r="O1324" s="2" t="s">
        <v>3</v>
      </c>
      <c r="P1324" s="2" t="s">
        <v>3</v>
      </c>
      <c r="Q1324" s="2" t="s">
        <v>4</v>
      </c>
      <c r="R1324" s="1">
        <v>39547</v>
      </c>
      <c r="S1324" s="2" t="s">
        <v>5</v>
      </c>
      <c r="T1324" s="2" t="s">
        <v>5</v>
      </c>
      <c r="U1324" s="2" t="s">
        <v>85</v>
      </c>
      <c r="V1324" s="2" t="s">
        <v>7</v>
      </c>
      <c r="W1324">
        <v>0.6</v>
      </c>
      <c r="X1324">
        <v>188.98</v>
      </c>
      <c r="Y1324">
        <v>1.54</v>
      </c>
      <c r="Z1324">
        <v>355.19</v>
      </c>
    </row>
    <row r="1325" spans="1:26" hidden="1">
      <c r="A1325">
        <f>IF(S1325=T1325,1,0)</f>
        <v>1</v>
      </c>
      <c r="B1325">
        <f t="shared" si="32"/>
        <v>1</v>
      </c>
      <c r="C1325" s="2" t="s">
        <v>11464</v>
      </c>
      <c r="D1325" s="2" t="s">
        <v>11465</v>
      </c>
      <c r="E1325" s="2" t="s">
        <v>11466</v>
      </c>
      <c r="F1325">
        <v>65</v>
      </c>
      <c r="G1325" s="2" t="s">
        <v>11467</v>
      </c>
      <c r="H1325" s="2" t="s">
        <v>11468</v>
      </c>
      <c r="I1325">
        <v>37.880000000000003</v>
      </c>
      <c r="J1325">
        <v>38.25</v>
      </c>
      <c r="K1325" s="2" t="s">
        <v>2946</v>
      </c>
      <c r="N1325">
        <v>100</v>
      </c>
      <c r="O1325" s="2" t="s">
        <v>3</v>
      </c>
      <c r="P1325" s="2" t="s">
        <v>3</v>
      </c>
      <c r="Q1325" s="2" t="s">
        <v>4</v>
      </c>
      <c r="R1325" s="1">
        <v>39546</v>
      </c>
      <c r="S1325" s="2" t="s">
        <v>337</v>
      </c>
      <c r="T1325" s="2" t="s">
        <v>337</v>
      </c>
      <c r="U1325" s="2" t="s">
        <v>103</v>
      </c>
      <c r="V1325" s="2" t="s">
        <v>103</v>
      </c>
      <c r="W1325">
        <v>72.59</v>
      </c>
      <c r="X1325">
        <v>125.78</v>
      </c>
      <c r="Y1325">
        <v>33.96</v>
      </c>
      <c r="Z1325">
        <v>84.09</v>
      </c>
    </row>
    <row r="1326" spans="1:26" hidden="1">
      <c r="B1326">
        <f t="shared" si="32"/>
        <v>0</v>
      </c>
      <c r="C1326" s="2" t="s">
        <v>11469</v>
      </c>
      <c r="D1326" s="2" t="s">
        <v>11470</v>
      </c>
      <c r="E1326" s="2" t="s">
        <v>11471</v>
      </c>
      <c r="F1326" s="3">
        <v>1803.9</v>
      </c>
      <c r="G1326" s="2" t="s">
        <v>11810</v>
      </c>
      <c r="H1326" s="2" t="s">
        <v>11811</v>
      </c>
      <c r="I1326">
        <v>49.57</v>
      </c>
      <c r="J1326">
        <v>48.3</v>
      </c>
      <c r="K1326" s="2" t="s">
        <v>11472</v>
      </c>
      <c r="L1326">
        <v>50.46</v>
      </c>
      <c r="M1326">
        <v>50.41</v>
      </c>
      <c r="N1326">
        <v>100</v>
      </c>
      <c r="O1326" s="2" t="s">
        <v>3</v>
      </c>
      <c r="P1326" s="2" t="s">
        <v>3</v>
      </c>
      <c r="Q1326" s="2" t="s">
        <v>4</v>
      </c>
      <c r="R1326" s="1">
        <v>39545</v>
      </c>
      <c r="S1326" s="2" t="s">
        <v>170</v>
      </c>
      <c r="T1326" s="2" t="s">
        <v>144</v>
      </c>
      <c r="U1326" s="2" t="s">
        <v>145</v>
      </c>
      <c r="V1326" s="2" t="s">
        <v>25</v>
      </c>
      <c r="W1326">
        <v>202.6</v>
      </c>
      <c r="X1326" s="3">
        <v>1661.14</v>
      </c>
      <c r="Y1326">
        <v>211.97</v>
      </c>
      <c r="Z1326" s="3">
        <v>1102.24</v>
      </c>
    </row>
    <row r="1327" spans="1:26" hidden="1">
      <c r="A1327">
        <f>IF(S1327=T1327,1,0)</f>
        <v>1</v>
      </c>
      <c r="B1327">
        <f t="shared" si="32"/>
        <v>1</v>
      </c>
      <c r="C1327" s="2" t="s">
        <v>11473</v>
      </c>
      <c r="D1327" s="2" t="s">
        <v>11474</v>
      </c>
      <c r="E1327" s="2" t="s">
        <v>7487</v>
      </c>
      <c r="F1327">
        <v>6.9</v>
      </c>
      <c r="G1327" s="2" t="s">
        <v>11475</v>
      </c>
      <c r="H1327" s="2" t="s">
        <v>11476</v>
      </c>
      <c r="I1327">
        <v>4.38</v>
      </c>
      <c r="J1327">
        <v>4.33</v>
      </c>
      <c r="K1327" s="2" t="s">
        <v>2946</v>
      </c>
      <c r="N1327">
        <v>100</v>
      </c>
      <c r="O1327" s="2" t="s">
        <v>3</v>
      </c>
      <c r="P1327" s="2" t="s">
        <v>3</v>
      </c>
      <c r="Q1327" s="2" t="s">
        <v>4</v>
      </c>
      <c r="R1327" s="1">
        <v>39542</v>
      </c>
      <c r="S1327" s="2" t="s">
        <v>109</v>
      </c>
      <c r="T1327" s="2" t="s">
        <v>109</v>
      </c>
      <c r="U1327" s="2" t="s">
        <v>110</v>
      </c>
      <c r="V1327" s="2" t="s">
        <v>110</v>
      </c>
      <c r="W1327">
        <v>0.38</v>
      </c>
      <c r="X1327">
        <v>144.51</v>
      </c>
      <c r="Y1327">
        <v>7.3</v>
      </c>
      <c r="Z1327">
        <v>220.21</v>
      </c>
    </row>
    <row r="1328" spans="1:26" hidden="1">
      <c r="A1328">
        <f>IF(S1328=T1328,1,0)</f>
        <v>0</v>
      </c>
      <c r="B1328">
        <f t="shared" si="32"/>
        <v>1</v>
      </c>
      <c r="C1328" s="2" t="s">
        <v>11477</v>
      </c>
      <c r="D1328" s="2" t="s">
        <v>11478</v>
      </c>
      <c r="E1328" s="2" t="s">
        <v>2787</v>
      </c>
      <c r="F1328">
        <v>7.54</v>
      </c>
      <c r="G1328" s="2" t="s">
        <v>11479</v>
      </c>
      <c r="H1328" s="2" t="s">
        <v>11480</v>
      </c>
      <c r="I1328">
        <v>13.93</v>
      </c>
      <c r="J1328">
        <v>13.87</v>
      </c>
      <c r="K1328" s="2" t="s">
        <v>11481</v>
      </c>
      <c r="L1328">
        <v>10</v>
      </c>
      <c r="M1328">
        <v>12.42</v>
      </c>
      <c r="N1328">
        <v>100</v>
      </c>
      <c r="O1328" s="2" t="s">
        <v>3</v>
      </c>
      <c r="P1328" s="2" t="s">
        <v>3</v>
      </c>
      <c r="Q1328" s="2" t="s">
        <v>4</v>
      </c>
      <c r="R1328" s="1">
        <v>39540</v>
      </c>
      <c r="S1328" s="2" t="s">
        <v>65</v>
      </c>
      <c r="T1328" s="2" t="s">
        <v>64</v>
      </c>
      <c r="U1328" s="2" t="s">
        <v>66</v>
      </c>
      <c r="V1328" s="2" t="s">
        <v>66</v>
      </c>
      <c r="W1328">
        <v>4.03</v>
      </c>
      <c r="X1328">
        <v>228.38</v>
      </c>
      <c r="Y1328">
        <v>68.540000000000006</v>
      </c>
      <c r="Z1328" s="3">
        <v>3288.98</v>
      </c>
    </row>
    <row r="1329" spans="1:26" hidden="1">
      <c r="B1329">
        <f t="shared" si="32"/>
        <v>0</v>
      </c>
      <c r="C1329" s="2" t="s">
        <v>11482</v>
      </c>
      <c r="D1329" s="2" t="s">
        <v>11483</v>
      </c>
      <c r="E1329" s="2" t="s">
        <v>11484</v>
      </c>
      <c r="F1329">
        <v>93.35</v>
      </c>
      <c r="G1329" s="2" t="s">
        <v>11485</v>
      </c>
      <c r="H1329" s="2" t="s">
        <v>11812</v>
      </c>
      <c r="I1329">
        <v>7.24</v>
      </c>
      <c r="J1329">
        <v>7.35</v>
      </c>
      <c r="K1329" s="2" t="s">
        <v>2946</v>
      </c>
      <c r="N1329">
        <v>100</v>
      </c>
      <c r="O1329" s="2" t="s">
        <v>3</v>
      </c>
      <c r="P1329" s="2" t="s">
        <v>3</v>
      </c>
      <c r="Q1329" s="2" t="s">
        <v>4</v>
      </c>
      <c r="R1329" s="1">
        <v>39540</v>
      </c>
      <c r="S1329" s="2" t="s">
        <v>222</v>
      </c>
      <c r="T1329" s="2" t="s">
        <v>213</v>
      </c>
      <c r="U1329" s="2" t="s">
        <v>223</v>
      </c>
      <c r="V1329" s="2" t="s">
        <v>536</v>
      </c>
      <c r="W1329">
        <v>112.6</v>
      </c>
      <c r="X1329">
        <v>112.6</v>
      </c>
      <c r="Y1329">
        <v>242.43</v>
      </c>
      <c r="Z1329">
        <v>237.69</v>
      </c>
    </row>
    <row r="1330" spans="1:26" hidden="1">
      <c r="A1330">
        <f>IF(S1330=T1330,1,0)</f>
        <v>1</v>
      </c>
      <c r="B1330">
        <f t="shared" si="32"/>
        <v>1</v>
      </c>
      <c r="C1330" s="2" t="s">
        <v>11486</v>
      </c>
      <c r="D1330" s="2" t="s">
        <v>11487</v>
      </c>
      <c r="E1330" s="2" t="s">
        <v>11488</v>
      </c>
      <c r="F1330">
        <v>862</v>
      </c>
      <c r="G1330" s="2" t="s">
        <v>11489</v>
      </c>
      <c r="H1330" s="2" t="s">
        <v>11490</v>
      </c>
      <c r="I1330">
        <v>38.25</v>
      </c>
      <c r="J1330">
        <v>39.86</v>
      </c>
      <c r="K1330" s="2" t="s">
        <v>2946</v>
      </c>
      <c r="N1330">
        <v>100</v>
      </c>
      <c r="O1330" s="2" t="s">
        <v>3</v>
      </c>
      <c r="P1330" s="2" t="s">
        <v>3</v>
      </c>
      <c r="Q1330" s="2" t="s">
        <v>4</v>
      </c>
      <c r="R1330" s="1">
        <v>39540</v>
      </c>
      <c r="S1330" s="2" t="s">
        <v>8048</v>
      </c>
      <c r="T1330" s="2" t="s">
        <v>8048</v>
      </c>
      <c r="U1330" s="2" t="s">
        <v>44</v>
      </c>
      <c r="V1330" s="2" t="s">
        <v>44</v>
      </c>
      <c r="W1330" s="3">
        <v>1151.82</v>
      </c>
      <c r="X1330" s="3">
        <v>4897.34</v>
      </c>
      <c r="Y1330">
        <v>601.49</v>
      </c>
      <c r="Z1330" s="3">
        <v>1730.18</v>
      </c>
    </row>
    <row r="1331" spans="1:26" hidden="1">
      <c r="A1331">
        <f>IF(S1331=T1331,1,0)</f>
        <v>1</v>
      </c>
      <c r="B1331">
        <f t="shared" si="32"/>
        <v>1</v>
      </c>
      <c r="C1331" s="2" t="s">
        <v>11491</v>
      </c>
      <c r="D1331" s="2" t="s">
        <v>11492</v>
      </c>
      <c r="E1331" s="2" t="s">
        <v>692</v>
      </c>
      <c r="F1331">
        <v>858.43</v>
      </c>
      <c r="G1331" s="2" t="s">
        <v>11493</v>
      </c>
      <c r="H1331" s="2" t="s">
        <v>11813</v>
      </c>
      <c r="I1331">
        <v>34.520000000000003</v>
      </c>
      <c r="J1331">
        <v>37.32</v>
      </c>
      <c r="K1331" s="2" t="s">
        <v>11494</v>
      </c>
      <c r="L1331">
        <v>30.52</v>
      </c>
      <c r="M1331">
        <v>31.88</v>
      </c>
      <c r="N1331">
        <v>100</v>
      </c>
      <c r="O1331" s="2" t="s">
        <v>3</v>
      </c>
      <c r="P1331" s="2" t="s">
        <v>3</v>
      </c>
      <c r="Q1331" s="2" t="s">
        <v>4</v>
      </c>
      <c r="R1331" s="1">
        <v>39538</v>
      </c>
      <c r="S1331" s="2" t="s">
        <v>5</v>
      </c>
      <c r="T1331" s="2" t="s">
        <v>5</v>
      </c>
      <c r="U1331" s="2" t="s">
        <v>85</v>
      </c>
      <c r="V1331" s="2" t="s">
        <v>85</v>
      </c>
      <c r="W1331">
        <v>98.01</v>
      </c>
      <c r="X1331">
        <v>407.03</v>
      </c>
      <c r="Y1331">
        <v>94.78</v>
      </c>
      <c r="Z1331" s="3">
        <v>1018.99</v>
      </c>
    </row>
    <row r="1332" spans="1:26" hidden="1">
      <c r="B1332">
        <f t="shared" si="32"/>
        <v>0</v>
      </c>
      <c r="C1332" s="2" t="s">
        <v>11495</v>
      </c>
      <c r="D1332" s="2" t="s">
        <v>11496</v>
      </c>
      <c r="E1332" s="2" t="s">
        <v>11497</v>
      </c>
      <c r="F1332">
        <v>43.8</v>
      </c>
      <c r="G1332" s="2" t="s">
        <v>11498</v>
      </c>
      <c r="H1332" s="2" t="s">
        <v>11814</v>
      </c>
      <c r="I1332">
        <v>1.89</v>
      </c>
      <c r="J1332">
        <v>1.94</v>
      </c>
      <c r="K1332" s="2" t="s">
        <v>2946</v>
      </c>
      <c r="N1332">
        <v>100</v>
      </c>
      <c r="O1332" s="2" t="s">
        <v>3</v>
      </c>
      <c r="P1332" s="2" t="s">
        <v>3</v>
      </c>
      <c r="Q1332" s="2" t="s">
        <v>4</v>
      </c>
      <c r="R1332" s="1">
        <v>39535</v>
      </c>
      <c r="S1332" s="2" t="s">
        <v>109</v>
      </c>
      <c r="T1332" s="2" t="s">
        <v>1923</v>
      </c>
      <c r="U1332" s="2" t="s">
        <v>110</v>
      </c>
      <c r="V1332" s="2" t="s">
        <v>813</v>
      </c>
      <c r="W1332">
        <v>3.18</v>
      </c>
      <c r="X1332">
        <v>3.18</v>
      </c>
      <c r="Y1332">
        <v>2.25</v>
      </c>
      <c r="Z1332">
        <v>2.25</v>
      </c>
    </row>
    <row r="1333" spans="1:26" hidden="1">
      <c r="A1333">
        <f>IF(S1333=T1333,1,0)</f>
        <v>0</v>
      </c>
      <c r="B1333">
        <f t="shared" si="32"/>
        <v>1</v>
      </c>
      <c r="C1333" s="2" t="s">
        <v>11499</v>
      </c>
      <c r="D1333" s="2" t="s">
        <v>11500</v>
      </c>
      <c r="E1333" s="2" t="s">
        <v>366</v>
      </c>
      <c r="F1333">
        <v>8.35</v>
      </c>
      <c r="G1333" s="2" t="s">
        <v>11815</v>
      </c>
      <c r="H1333" s="2" t="s">
        <v>11501</v>
      </c>
      <c r="I1333">
        <v>48.33</v>
      </c>
      <c r="J1333">
        <v>47.89</v>
      </c>
      <c r="K1333" s="2" t="s">
        <v>11502</v>
      </c>
      <c r="L1333">
        <v>4.75</v>
      </c>
      <c r="M1333">
        <v>4.67</v>
      </c>
      <c r="N1333">
        <v>100</v>
      </c>
      <c r="O1333" s="2" t="s">
        <v>3</v>
      </c>
      <c r="P1333" s="2" t="s">
        <v>3</v>
      </c>
      <c r="Q1333" s="2" t="s">
        <v>4</v>
      </c>
      <c r="R1333" s="1">
        <v>39534</v>
      </c>
      <c r="S1333" s="2" t="s">
        <v>579</v>
      </c>
      <c r="T1333" s="2" t="s">
        <v>367</v>
      </c>
      <c r="U1333" s="2" t="s">
        <v>103</v>
      </c>
      <c r="V1333" s="2" t="s">
        <v>103</v>
      </c>
      <c r="W1333">
        <v>24.62</v>
      </c>
      <c r="X1333" s="3">
        <v>16170.61</v>
      </c>
      <c r="Y1333">
        <v>13.32</v>
      </c>
      <c r="Z1333" s="3">
        <v>15464.45</v>
      </c>
    </row>
    <row r="1334" spans="1:26" hidden="1">
      <c r="B1334">
        <f t="shared" si="32"/>
        <v>0</v>
      </c>
      <c r="C1334" s="2" t="s">
        <v>11503</v>
      </c>
      <c r="D1334" s="2" t="s">
        <v>11504</v>
      </c>
      <c r="E1334" s="2" t="s">
        <v>11505</v>
      </c>
      <c r="F1334">
        <v>22.46</v>
      </c>
      <c r="G1334" s="2" t="s">
        <v>11506</v>
      </c>
      <c r="H1334" s="2" t="s">
        <v>11507</v>
      </c>
      <c r="I1334">
        <v>7.18</v>
      </c>
      <c r="J1334">
        <v>7.3</v>
      </c>
      <c r="K1334" s="2" t="s">
        <v>2946</v>
      </c>
      <c r="N1334">
        <v>100</v>
      </c>
      <c r="O1334" s="2" t="s">
        <v>3</v>
      </c>
      <c r="P1334" s="2" t="s">
        <v>3</v>
      </c>
      <c r="Q1334" s="2" t="s">
        <v>4</v>
      </c>
      <c r="R1334" s="1">
        <v>39532</v>
      </c>
      <c r="S1334" s="2" t="s">
        <v>161</v>
      </c>
      <c r="T1334" s="2" t="s">
        <v>546</v>
      </c>
      <c r="U1334" s="2" t="s">
        <v>7</v>
      </c>
      <c r="V1334" s="2" t="s">
        <v>24</v>
      </c>
      <c r="W1334">
        <v>12.07</v>
      </c>
      <c r="X1334">
        <v>47.91</v>
      </c>
      <c r="Y1334">
        <v>6.13</v>
      </c>
      <c r="Z1334">
        <v>43.06</v>
      </c>
    </row>
    <row r="1335" spans="1:26" hidden="1">
      <c r="B1335">
        <f t="shared" si="32"/>
        <v>0</v>
      </c>
      <c r="C1335" s="2" t="s">
        <v>11508</v>
      </c>
      <c r="D1335" s="2" t="s">
        <v>11509</v>
      </c>
      <c r="E1335" s="2" t="s">
        <v>661</v>
      </c>
      <c r="F1335">
        <v>1.98</v>
      </c>
      <c r="G1335" s="2" t="s">
        <v>11510</v>
      </c>
      <c r="H1335" s="2" t="s">
        <v>11511</v>
      </c>
      <c r="K1335" s="2" t="s">
        <v>11512</v>
      </c>
      <c r="L1335">
        <v>0.04</v>
      </c>
      <c r="M1335">
        <v>0.04</v>
      </c>
      <c r="N1335">
        <v>100</v>
      </c>
      <c r="O1335" s="2" t="s">
        <v>3</v>
      </c>
      <c r="P1335" s="2" t="s">
        <v>3</v>
      </c>
      <c r="Q1335" s="2" t="s">
        <v>4</v>
      </c>
      <c r="R1335" s="1">
        <v>39531</v>
      </c>
      <c r="S1335" s="2" t="s">
        <v>11</v>
      </c>
      <c r="T1335" s="2" t="s">
        <v>5</v>
      </c>
      <c r="U1335" s="2" t="s">
        <v>85</v>
      </c>
      <c r="V1335" s="2" t="s">
        <v>7</v>
      </c>
      <c r="W1335">
        <v>7.55</v>
      </c>
      <c r="X1335">
        <v>11.22</v>
      </c>
      <c r="Y1335">
        <v>2.92</v>
      </c>
      <c r="Z1335">
        <v>6.29</v>
      </c>
    </row>
    <row r="1336" spans="1:26" hidden="1">
      <c r="B1336">
        <f t="shared" si="32"/>
        <v>0</v>
      </c>
      <c r="C1336" s="2" t="s">
        <v>11513</v>
      </c>
      <c r="D1336" s="2" t="s">
        <v>6362</v>
      </c>
      <c r="E1336" s="2" t="s">
        <v>11514</v>
      </c>
      <c r="F1336">
        <v>310</v>
      </c>
      <c r="G1336" s="2" t="s">
        <v>11816</v>
      </c>
      <c r="H1336" s="2" t="s">
        <v>11817</v>
      </c>
      <c r="I1336">
        <v>13.15</v>
      </c>
      <c r="J1336">
        <v>13.6</v>
      </c>
      <c r="K1336" s="2" t="s">
        <v>11515</v>
      </c>
      <c r="L1336">
        <v>11.13</v>
      </c>
      <c r="M1336">
        <v>10.25</v>
      </c>
      <c r="N1336">
        <v>100</v>
      </c>
      <c r="O1336" s="2" t="s">
        <v>3</v>
      </c>
      <c r="P1336" s="2" t="s">
        <v>3</v>
      </c>
      <c r="Q1336" s="2" t="s">
        <v>4</v>
      </c>
      <c r="R1336" s="1">
        <v>39531</v>
      </c>
      <c r="S1336" s="2" t="s">
        <v>161</v>
      </c>
      <c r="T1336" s="2" t="s">
        <v>161</v>
      </c>
      <c r="U1336" s="2" t="s">
        <v>7</v>
      </c>
      <c r="V1336" s="2" t="s">
        <v>72</v>
      </c>
      <c r="W1336">
        <v>13.03</v>
      </c>
      <c r="X1336">
        <v>490.35</v>
      </c>
      <c r="Y1336">
        <v>38.450000000000003</v>
      </c>
      <c r="Z1336" s="3">
        <v>1466.62</v>
      </c>
    </row>
    <row r="1337" spans="1:26" hidden="1">
      <c r="B1337">
        <f t="shared" si="32"/>
        <v>0</v>
      </c>
      <c r="C1337" s="2" t="s">
        <v>11516</v>
      </c>
      <c r="D1337" s="2" t="s">
        <v>11517</v>
      </c>
      <c r="E1337" s="2" t="s">
        <v>876</v>
      </c>
      <c r="F1337">
        <v>226.72</v>
      </c>
      <c r="G1337" s="2" t="s">
        <v>11518</v>
      </c>
      <c r="H1337" s="2" t="s">
        <v>11519</v>
      </c>
      <c r="I1337">
        <v>21.78</v>
      </c>
      <c r="J1337">
        <v>22.56</v>
      </c>
      <c r="K1337" s="2" t="s">
        <v>11520</v>
      </c>
      <c r="L1337">
        <v>5.32</v>
      </c>
      <c r="M1337">
        <v>7.85</v>
      </c>
      <c r="N1337">
        <v>100</v>
      </c>
      <c r="O1337" s="2" t="s">
        <v>3</v>
      </c>
      <c r="P1337" s="2" t="s">
        <v>3</v>
      </c>
      <c r="Q1337" s="2" t="s">
        <v>4</v>
      </c>
      <c r="R1337" s="1">
        <v>39527</v>
      </c>
      <c r="S1337" s="2" t="s">
        <v>5</v>
      </c>
      <c r="T1337" s="2" t="s">
        <v>5</v>
      </c>
      <c r="U1337" s="2" t="s">
        <v>24</v>
      </c>
      <c r="V1337" s="2" t="s">
        <v>85</v>
      </c>
      <c r="W1337">
        <v>71.17</v>
      </c>
      <c r="X1337" s="3">
        <v>1227.72</v>
      </c>
      <c r="Y1337">
        <v>94.28</v>
      </c>
      <c r="Z1337" s="3">
        <v>2283.4699999999998</v>
      </c>
    </row>
    <row r="1338" spans="1:26" hidden="1">
      <c r="A1338">
        <f>IF(S1338=T1338,1,0)</f>
        <v>0</v>
      </c>
      <c r="B1338">
        <f t="shared" si="32"/>
        <v>1</v>
      </c>
      <c r="C1338" s="2" t="s">
        <v>11521</v>
      </c>
      <c r="D1338" s="2" t="s">
        <v>11522</v>
      </c>
      <c r="E1338" s="2" t="s">
        <v>2594</v>
      </c>
      <c r="F1338">
        <v>167.02</v>
      </c>
      <c r="G1338" s="2" t="s">
        <v>11818</v>
      </c>
      <c r="H1338" s="2" t="s">
        <v>11523</v>
      </c>
      <c r="I1338">
        <v>19.96</v>
      </c>
      <c r="J1338">
        <v>20.09</v>
      </c>
      <c r="K1338" s="2" t="s">
        <v>11524</v>
      </c>
      <c r="L1338">
        <v>15.25</v>
      </c>
      <c r="M1338">
        <v>18.149999999999999</v>
      </c>
      <c r="N1338">
        <v>100</v>
      </c>
      <c r="O1338" s="2" t="s">
        <v>3</v>
      </c>
      <c r="P1338" s="2" t="s">
        <v>3</v>
      </c>
      <c r="Q1338" s="2" t="s">
        <v>4</v>
      </c>
      <c r="R1338" s="1">
        <v>39526</v>
      </c>
      <c r="S1338" s="2" t="s">
        <v>173</v>
      </c>
      <c r="T1338" s="2" t="s">
        <v>65</v>
      </c>
      <c r="U1338" s="2" t="s">
        <v>66</v>
      </c>
      <c r="V1338" s="2" t="s">
        <v>66</v>
      </c>
      <c r="W1338">
        <v>68.16</v>
      </c>
      <c r="X1338">
        <v>813.19</v>
      </c>
      <c r="Y1338">
        <v>971.42</v>
      </c>
      <c r="Z1338" s="3">
        <v>12748.96</v>
      </c>
    </row>
    <row r="1339" spans="1:26" hidden="1">
      <c r="B1339">
        <f t="shared" si="32"/>
        <v>0</v>
      </c>
      <c r="C1339" s="2" t="s">
        <v>11525</v>
      </c>
      <c r="D1339" s="2" t="s">
        <v>11526</v>
      </c>
      <c r="E1339" s="2" t="s">
        <v>11527</v>
      </c>
      <c r="F1339">
        <v>26.4</v>
      </c>
      <c r="G1339" s="2" t="s">
        <v>11528</v>
      </c>
      <c r="H1339" s="2" t="s">
        <v>11529</v>
      </c>
      <c r="I1339">
        <v>7.0000000000000007E-2</v>
      </c>
      <c r="J1339">
        <v>7.0000000000000007E-2</v>
      </c>
      <c r="K1339" s="2" t="s">
        <v>2946</v>
      </c>
      <c r="N1339">
        <v>100</v>
      </c>
      <c r="O1339" s="2" t="s">
        <v>3</v>
      </c>
      <c r="P1339" s="2" t="s">
        <v>3</v>
      </c>
      <c r="Q1339" s="2" t="s">
        <v>4</v>
      </c>
      <c r="R1339" s="1">
        <v>39526</v>
      </c>
      <c r="S1339" s="2" t="s">
        <v>514</v>
      </c>
      <c r="T1339" s="2" t="s">
        <v>161</v>
      </c>
      <c r="U1339" s="2" t="s">
        <v>24</v>
      </c>
      <c r="V1339" s="2" t="s">
        <v>536</v>
      </c>
      <c r="W1339">
        <v>50.35</v>
      </c>
      <c r="X1339">
        <v>12.63</v>
      </c>
      <c r="Y1339">
        <v>21.94</v>
      </c>
      <c r="Z1339">
        <v>9.6</v>
      </c>
    </row>
    <row r="1340" spans="1:26" hidden="1">
      <c r="B1340">
        <f t="shared" si="32"/>
        <v>0</v>
      </c>
      <c r="C1340" s="2" t="s">
        <v>11530</v>
      </c>
      <c r="D1340" s="2" t="s">
        <v>11531</v>
      </c>
      <c r="E1340" s="2" t="s">
        <v>11532</v>
      </c>
      <c r="F1340">
        <v>14.5</v>
      </c>
      <c r="G1340" s="2" t="s">
        <v>11533</v>
      </c>
      <c r="H1340" s="2" t="s">
        <v>11534</v>
      </c>
      <c r="K1340" s="2" t="s">
        <v>2946</v>
      </c>
      <c r="N1340">
        <v>100</v>
      </c>
      <c r="O1340" s="2" t="s">
        <v>3</v>
      </c>
      <c r="P1340" s="2" t="s">
        <v>3</v>
      </c>
      <c r="Q1340" s="2" t="s">
        <v>4</v>
      </c>
      <c r="R1340" s="1">
        <v>39524</v>
      </c>
      <c r="S1340" s="2" t="s">
        <v>12</v>
      </c>
      <c r="T1340" s="2" t="s">
        <v>5</v>
      </c>
      <c r="U1340" s="2" t="s">
        <v>7</v>
      </c>
      <c r="V1340" s="2" t="s">
        <v>85</v>
      </c>
      <c r="W1340">
        <v>7.33</v>
      </c>
      <c r="X1340">
        <v>82.45</v>
      </c>
      <c r="Y1340">
        <v>3</v>
      </c>
      <c r="Z1340">
        <v>67.739999999999995</v>
      </c>
    </row>
    <row r="1341" spans="1:26" hidden="1">
      <c r="A1341">
        <f>IF(S1341=T1341,1,0)</f>
        <v>1</v>
      </c>
      <c r="B1341">
        <f t="shared" si="32"/>
        <v>1</v>
      </c>
      <c r="C1341" s="2" t="s">
        <v>11535</v>
      </c>
      <c r="D1341" s="2" t="s">
        <v>11536</v>
      </c>
      <c r="E1341" s="2" t="s">
        <v>1376</v>
      </c>
      <c r="F1341">
        <v>882.04</v>
      </c>
      <c r="G1341" s="2" t="s">
        <v>11537</v>
      </c>
      <c r="H1341" s="2" t="s">
        <v>11538</v>
      </c>
      <c r="I1341">
        <v>31.79</v>
      </c>
      <c r="J1341">
        <v>33.08</v>
      </c>
      <c r="K1341" s="2" t="s">
        <v>11539</v>
      </c>
      <c r="L1341">
        <v>27.39</v>
      </c>
      <c r="M1341">
        <v>27.75</v>
      </c>
      <c r="N1341">
        <v>100</v>
      </c>
      <c r="O1341" s="2" t="s">
        <v>3</v>
      </c>
      <c r="P1341" s="2" t="s">
        <v>3</v>
      </c>
      <c r="Q1341" s="2" t="s">
        <v>4</v>
      </c>
      <c r="R1341" s="1">
        <v>39524</v>
      </c>
      <c r="S1341" s="2" t="s">
        <v>5</v>
      </c>
      <c r="T1341" s="2" t="s">
        <v>5</v>
      </c>
      <c r="U1341" s="2" t="s">
        <v>85</v>
      </c>
      <c r="V1341" s="2" t="s">
        <v>85</v>
      </c>
      <c r="W1341">
        <v>62.68</v>
      </c>
      <c r="X1341" s="3">
        <v>1684.1</v>
      </c>
      <c r="Y1341">
        <v>96.21</v>
      </c>
      <c r="Z1341" s="3">
        <v>3148.1</v>
      </c>
    </row>
    <row r="1342" spans="1:26" hidden="1">
      <c r="A1342">
        <f>IF(S1342=T1342,1,0)</f>
        <v>1</v>
      </c>
      <c r="B1342">
        <f t="shared" si="32"/>
        <v>1</v>
      </c>
      <c r="C1342" s="2" t="s">
        <v>11540</v>
      </c>
      <c r="D1342" s="2" t="s">
        <v>11541</v>
      </c>
      <c r="E1342" s="2" t="s">
        <v>2820</v>
      </c>
      <c r="F1342" s="3">
        <v>6000</v>
      </c>
      <c r="G1342" s="2" t="s">
        <v>11542</v>
      </c>
      <c r="H1342" s="2" t="s">
        <v>11543</v>
      </c>
      <c r="I1342">
        <v>29.47</v>
      </c>
      <c r="J1342">
        <v>28.77</v>
      </c>
      <c r="K1342" s="2" t="s">
        <v>2946</v>
      </c>
      <c r="N1342">
        <v>100</v>
      </c>
      <c r="O1342" s="2" t="s">
        <v>3</v>
      </c>
      <c r="P1342" s="2" t="s">
        <v>3</v>
      </c>
      <c r="Q1342" s="2" t="s">
        <v>4</v>
      </c>
      <c r="R1342" s="1">
        <v>39524</v>
      </c>
      <c r="S1342" s="2" t="s">
        <v>1573</v>
      </c>
      <c r="T1342" s="2" t="s">
        <v>1573</v>
      </c>
      <c r="U1342" s="2" t="s">
        <v>1574</v>
      </c>
      <c r="V1342" s="2" t="s">
        <v>1574</v>
      </c>
      <c r="W1342">
        <v>1.3</v>
      </c>
      <c r="X1342" s="3">
        <v>21890</v>
      </c>
      <c r="Y1342">
        <v>5.16</v>
      </c>
      <c r="Z1342" s="3">
        <v>24159</v>
      </c>
    </row>
    <row r="1343" spans="1:26" hidden="1">
      <c r="B1343">
        <f t="shared" si="32"/>
        <v>0</v>
      </c>
      <c r="C1343" s="2" t="s">
        <v>11544</v>
      </c>
      <c r="D1343" s="2" t="s">
        <v>11545</v>
      </c>
      <c r="E1343" s="2" t="s">
        <v>1472</v>
      </c>
      <c r="F1343" s="3">
        <v>1180.9100000000001</v>
      </c>
      <c r="G1343" s="2" t="s">
        <v>11819</v>
      </c>
      <c r="H1343" s="2" t="s">
        <v>11820</v>
      </c>
      <c r="I1343">
        <v>40.31</v>
      </c>
      <c r="J1343">
        <v>40.31</v>
      </c>
      <c r="K1343" s="2" t="s">
        <v>11546</v>
      </c>
      <c r="L1343">
        <v>4.8099999999999996</v>
      </c>
      <c r="M1343">
        <v>4.8099999999999996</v>
      </c>
      <c r="N1343">
        <v>100</v>
      </c>
      <c r="O1343" s="2" t="s">
        <v>3</v>
      </c>
      <c r="P1343" s="2" t="s">
        <v>3</v>
      </c>
      <c r="Q1343" s="2" t="s">
        <v>4</v>
      </c>
      <c r="R1343" s="1">
        <v>39523</v>
      </c>
      <c r="S1343" s="2" t="s">
        <v>234</v>
      </c>
      <c r="T1343" s="2" t="s">
        <v>65</v>
      </c>
      <c r="U1343" s="2" t="s">
        <v>236</v>
      </c>
      <c r="V1343" s="2" t="s">
        <v>137</v>
      </c>
      <c r="W1343" s="3">
        <v>14780.26</v>
      </c>
      <c r="X1343" s="3">
        <v>116353</v>
      </c>
      <c r="Y1343" s="3">
        <v>398995</v>
      </c>
      <c r="Z1343" s="3">
        <v>1562147</v>
      </c>
    </row>
    <row r="1344" spans="1:26" hidden="1">
      <c r="B1344">
        <f t="shared" si="32"/>
        <v>0</v>
      </c>
      <c r="C1344" s="2" t="s">
        <v>11547</v>
      </c>
      <c r="D1344" s="2" t="s">
        <v>11548</v>
      </c>
      <c r="E1344" s="2" t="s">
        <v>251</v>
      </c>
      <c r="F1344" s="3">
        <v>5617.67</v>
      </c>
      <c r="G1344" s="2" t="s">
        <v>11549</v>
      </c>
      <c r="H1344" s="2" t="s">
        <v>11821</v>
      </c>
      <c r="I1344">
        <v>58.88</v>
      </c>
      <c r="J1344">
        <v>58.63</v>
      </c>
      <c r="K1344" s="2" t="s">
        <v>11550</v>
      </c>
      <c r="L1344">
        <v>13.15</v>
      </c>
      <c r="M1344">
        <v>7.52</v>
      </c>
      <c r="N1344">
        <v>100</v>
      </c>
      <c r="O1344" s="2" t="s">
        <v>3</v>
      </c>
      <c r="P1344" s="2" t="s">
        <v>3</v>
      </c>
      <c r="Q1344" s="2" t="s">
        <v>4</v>
      </c>
      <c r="R1344" s="1">
        <v>39745</v>
      </c>
      <c r="S1344" s="2" t="s">
        <v>65</v>
      </c>
      <c r="T1344" s="2" t="s">
        <v>65</v>
      </c>
      <c r="U1344" s="2" t="s">
        <v>66</v>
      </c>
      <c r="V1344" s="2" t="s">
        <v>137</v>
      </c>
      <c r="W1344" s="3">
        <v>16060.3</v>
      </c>
      <c r="X1344" s="3">
        <v>10045</v>
      </c>
      <c r="Y1344" s="3">
        <v>143691</v>
      </c>
      <c r="Z1344" s="3">
        <v>145610</v>
      </c>
    </row>
    <row r="1345" spans="1:26" hidden="1">
      <c r="A1345">
        <f>IF(S1345=T1345,1,0)</f>
        <v>1</v>
      </c>
      <c r="B1345">
        <f t="shared" si="32"/>
        <v>1</v>
      </c>
      <c r="C1345" s="2" t="s">
        <v>11551</v>
      </c>
      <c r="D1345" s="2" t="s">
        <v>11552</v>
      </c>
      <c r="E1345" s="2" t="s">
        <v>597</v>
      </c>
      <c r="F1345">
        <v>433</v>
      </c>
      <c r="G1345" s="2" t="s">
        <v>11553</v>
      </c>
      <c r="H1345" s="2" t="s">
        <v>11554</v>
      </c>
      <c r="I1345">
        <v>13.2</v>
      </c>
      <c r="J1345">
        <v>13.3</v>
      </c>
      <c r="K1345" s="2" t="s">
        <v>2946</v>
      </c>
      <c r="N1345">
        <v>100</v>
      </c>
      <c r="O1345" s="2" t="s">
        <v>3</v>
      </c>
      <c r="P1345" s="2" t="s">
        <v>3</v>
      </c>
      <c r="Q1345" s="2" t="s">
        <v>4</v>
      </c>
      <c r="R1345" s="1">
        <v>39576</v>
      </c>
      <c r="S1345" s="2" t="s">
        <v>390</v>
      </c>
      <c r="T1345" s="2" t="s">
        <v>390</v>
      </c>
      <c r="U1345" s="2" t="s">
        <v>319</v>
      </c>
      <c r="V1345" s="2" t="s">
        <v>319</v>
      </c>
      <c r="W1345">
        <v>36.64</v>
      </c>
      <c r="X1345" s="3">
        <v>4597.38</v>
      </c>
      <c r="Y1345">
        <v>43.66</v>
      </c>
      <c r="Z1345" s="3">
        <v>1468.41</v>
      </c>
    </row>
    <row r="1346" spans="1:26" hidden="1">
      <c r="A1346">
        <f>IF(S1346=T1346,1,0)</f>
        <v>1</v>
      </c>
      <c r="B1346">
        <f t="shared" si="32"/>
        <v>1</v>
      </c>
      <c r="C1346" s="2" t="s">
        <v>11555</v>
      </c>
      <c r="D1346" s="2" t="s">
        <v>11556</v>
      </c>
      <c r="E1346" s="2" t="s">
        <v>1840</v>
      </c>
      <c r="F1346">
        <v>371</v>
      </c>
      <c r="G1346" s="2" t="s">
        <v>11557</v>
      </c>
      <c r="H1346" s="2" t="s">
        <v>11558</v>
      </c>
      <c r="I1346">
        <v>35.03</v>
      </c>
      <c r="J1346">
        <v>35.5</v>
      </c>
      <c r="K1346" s="2" t="s">
        <v>2946</v>
      </c>
      <c r="N1346">
        <v>100</v>
      </c>
      <c r="O1346" s="2" t="s">
        <v>3</v>
      </c>
      <c r="P1346" s="2" t="s">
        <v>3</v>
      </c>
      <c r="Q1346" s="2" t="s">
        <v>4</v>
      </c>
      <c r="R1346" s="1">
        <v>39609</v>
      </c>
      <c r="S1346" s="2" t="s">
        <v>99</v>
      </c>
      <c r="T1346" s="2" t="s">
        <v>99</v>
      </c>
      <c r="U1346" s="2" t="s">
        <v>145</v>
      </c>
      <c r="V1346" s="2" t="s">
        <v>145</v>
      </c>
      <c r="W1346">
        <v>491.62</v>
      </c>
      <c r="X1346" s="3">
        <v>2043.19</v>
      </c>
      <c r="Y1346">
        <v>285.89</v>
      </c>
      <c r="Z1346" s="3">
        <v>1453.05</v>
      </c>
    </row>
    <row r="1347" spans="1:26" hidden="1">
      <c r="B1347">
        <f t="shared" ref="B1347:B1410" si="33">IF(U1347=V1347,1,0)</f>
        <v>0</v>
      </c>
      <c r="C1347" s="2" t="s">
        <v>11559</v>
      </c>
      <c r="D1347" s="2" t="s">
        <v>11560</v>
      </c>
      <c r="E1347" s="2" t="s">
        <v>11561</v>
      </c>
      <c r="F1347">
        <v>117</v>
      </c>
      <c r="G1347" s="2" t="s">
        <v>11562</v>
      </c>
      <c r="H1347" s="2" t="s">
        <v>11563</v>
      </c>
      <c r="I1347">
        <v>27.55</v>
      </c>
      <c r="J1347">
        <v>20.96</v>
      </c>
      <c r="K1347" s="2" t="s">
        <v>2946</v>
      </c>
      <c r="N1347">
        <v>100</v>
      </c>
      <c r="O1347" s="2" t="s">
        <v>3</v>
      </c>
      <c r="P1347" s="2" t="s">
        <v>3</v>
      </c>
      <c r="Q1347" s="2" t="s">
        <v>4</v>
      </c>
      <c r="R1347" s="1">
        <v>39518</v>
      </c>
      <c r="S1347" s="2" t="s">
        <v>168</v>
      </c>
      <c r="T1347" s="2" t="s">
        <v>960</v>
      </c>
      <c r="U1347" s="2" t="s">
        <v>100</v>
      </c>
      <c r="V1347" s="2" t="s">
        <v>145</v>
      </c>
      <c r="W1347">
        <v>1.18</v>
      </c>
      <c r="X1347">
        <v>253.71</v>
      </c>
      <c r="Y1347">
        <v>10.55</v>
      </c>
      <c r="Z1347">
        <v>340.25</v>
      </c>
    </row>
    <row r="1348" spans="1:26" hidden="1">
      <c r="A1348">
        <f t="shared" ref="A1348:A1353" si="34">IF(S1348=T1348,1,0)</f>
        <v>1</v>
      </c>
      <c r="B1348">
        <f t="shared" si="33"/>
        <v>1</v>
      </c>
      <c r="C1348" s="2" t="s">
        <v>11564</v>
      </c>
      <c r="D1348" s="2" t="s">
        <v>11565</v>
      </c>
      <c r="E1348" s="2" t="s">
        <v>5618</v>
      </c>
      <c r="F1348">
        <v>68.33</v>
      </c>
      <c r="G1348" s="2" t="s">
        <v>11566</v>
      </c>
      <c r="H1348" s="2" t="s">
        <v>11567</v>
      </c>
      <c r="I1348">
        <v>91.77</v>
      </c>
      <c r="J1348">
        <v>95</v>
      </c>
      <c r="K1348" s="2" t="s">
        <v>11568</v>
      </c>
      <c r="L1348">
        <v>0.9</v>
      </c>
      <c r="M1348">
        <v>0.96</v>
      </c>
      <c r="N1348">
        <v>100</v>
      </c>
      <c r="O1348" s="2" t="s">
        <v>3</v>
      </c>
      <c r="P1348" s="2" t="s">
        <v>3</v>
      </c>
      <c r="Q1348" s="2" t="s">
        <v>4</v>
      </c>
      <c r="R1348" s="1">
        <v>39517</v>
      </c>
      <c r="S1348" s="2" t="s">
        <v>144</v>
      </c>
      <c r="T1348" s="2" t="s">
        <v>144</v>
      </c>
      <c r="U1348" s="2" t="s">
        <v>25</v>
      </c>
      <c r="V1348" s="2" t="s">
        <v>25</v>
      </c>
      <c r="W1348">
        <v>18.920000000000002</v>
      </c>
      <c r="X1348" s="3">
        <v>2202</v>
      </c>
      <c r="Y1348">
        <v>19.95</v>
      </c>
      <c r="Z1348" s="3">
        <v>2431.1</v>
      </c>
    </row>
    <row r="1349" spans="1:26" hidden="1">
      <c r="A1349">
        <f t="shared" si="34"/>
        <v>1</v>
      </c>
      <c r="B1349">
        <f t="shared" si="33"/>
        <v>1</v>
      </c>
      <c r="C1349" s="2" t="s">
        <v>11569</v>
      </c>
      <c r="D1349" s="2" t="s">
        <v>11570</v>
      </c>
      <c r="E1349" s="2" t="s">
        <v>11571</v>
      </c>
      <c r="F1349">
        <v>20.41</v>
      </c>
      <c r="G1349" s="2" t="s">
        <v>11822</v>
      </c>
      <c r="H1349" s="2" t="s">
        <v>11823</v>
      </c>
      <c r="I1349">
        <v>11.29</v>
      </c>
      <c r="J1349">
        <v>10.3</v>
      </c>
      <c r="K1349" s="2" t="s">
        <v>4271</v>
      </c>
      <c r="L1349">
        <v>9.92</v>
      </c>
      <c r="M1349">
        <v>9.5500000000000007</v>
      </c>
      <c r="N1349">
        <v>100</v>
      </c>
      <c r="O1349" s="2" t="s">
        <v>3</v>
      </c>
      <c r="P1349" s="2" t="s">
        <v>3</v>
      </c>
      <c r="Q1349" s="2" t="s">
        <v>4</v>
      </c>
      <c r="R1349" s="1">
        <v>39517</v>
      </c>
      <c r="S1349" s="2" t="s">
        <v>65</v>
      </c>
      <c r="T1349" s="2" t="s">
        <v>65</v>
      </c>
      <c r="U1349" s="2" t="s">
        <v>66</v>
      </c>
      <c r="V1349" s="2" t="s">
        <v>66</v>
      </c>
      <c r="W1349">
        <v>55.59</v>
      </c>
      <c r="X1349">
        <v>28.33</v>
      </c>
      <c r="Y1349">
        <v>813.93</v>
      </c>
      <c r="Z1349">
        <v>393.26</v>
      </c>
    </row>
    <row r="1350" spans="1:26" hidden="1">
      <c r="A1350">
        <f t="shared" si="34"/>
        <v>1</v>
      </c>
      <c r="B1350">
        <f t="shared" si="33"/>
        <v>1</v>
      </c>
      <c r="C1350" s="2" t="s">
        <v>11572</v>
      </c>
      <c r="D1350" s="2" t="s">
        <v>11573</v>
      </c>
      <c r="E1350" s="2" t="s">
        <v>504</v>
      </c>
      <c r="F1350">
        <v>212.84</v>
      </c>
      <c r="G1350" s="2" t="s">
        <v>11824</v>
      </c>
      <c r="H1350" s="2" t="s">
        <v>11825</v>
      </c>
      <c r="I1350">
        <v>14.7</v>
      </c>
      <c r="J1350">
        <v>15.03</v>
      </c>
      <c r="K1350" s="2" t="s">
        <v>11574</v>
      </c>
      <c r="L1350">
        <v>3.2</v>
      </c>
      <c r="M1350">
        <v>3.23</v>
      </c>
      <c r="N1350">
        <v>100</v>
      </c>
      <c r="O1350" s="2" t="s">
        <v>3</v>
      </c>
      <c r="P1350" s="2" t="s">
        <v>3</v>
      </c>
      <c r="Q1350" s="2" t="s">
        <v>4</v>
      </c>
      <c r="R1350" s="1">
        <v>39517</v>
      </c>
      <c r="S1350" s="2" t="s">
        <v>379</v>
      </c>
      <c r="T1350" s="2" t="s">
        <v>379</v>
      </c>
      <c r="U1350" s="2" t="s">
        <v>6</v>
      </c>
      <c r="V1350" s="2" t="s">
        <v>6</v>
      </c>
      <c r="W1350">
        <v>356.53</v>
      </c>
      <c r="X1350" s="3">
        <v>13725.26</v>
      </c>
      <c r="Y1350">
        <v>167.36</v>
      </c>
      <c r="Z1350" s="3">
        <v>22216.04</v>
      </c>
    </row>
    <row r="1351" spans="1:26" hidden="1">
      <c r="A1351">
        <f t="shared" si="34"/>
        <v>1</v>
      </c>
      <c r="B1351">
        <f t="shared" si="33"/>
        <v>1</v>
      </c>
      <c r="C1351" s="2" t="s">
        <v>11575</v>
      </c>
      <c r="D1351" s="2" t="s">
        <v>11576</v>
      </c>
      <c r="E1351" s="2" t="s">
        <v>1917</v>
      </c>
      <c r="F1351">
        <v>68.98</v>
      </c>
      <c r="G1351" s="2" t="s">
        <v>11826</v>
      </c>
      <c r="H1351" s="2" t="s">
        <v>11577</v>
      </c>
      <c r="I1351">
        <v>4.5999999999999996</v>
      </c>
      <c r="J1351">
        <v>4.71</v>
      </c>
      <c r="K1351" s="2" t="s">
        <v>11578</v>
      </c>
      <c r="L1351">
        <v>0.96</v>
      </c>
      <c r="M1351">
        <v>0.96</v>
      </c>
      <c r="N1351">
        <v>100</v>
      </c>
      <c r="O1351" s="2" t="s">
        <v>3</v>
      </c>
      <c r="P1351" s="2" t="s">
        <v>3</v>
      </c>
      <c r="Q1351" s="2" t="s">
        <v>4</v>
      </c>
      <c r="R1351" s="1">
        <v>39517</v>
      </c>
      <c r="S1351" s="2" t="s">
        <v>109</v>
      </c>
      <c r="T1351" s="2" t="s">
        <v>109</v>
      </c>
      <c r="U1351" s="2" t="s">
        <v>110</v>
      </c>
      <c r="V1351" s="2" t="s">
        <v>110</v>
      </c>
      <c r="W1351">
        <v>43.94</v>
      </c>
      <c r="X1351">
        <v>475.78</v>
      </c>
      <c r="Y1351">
        <v>44.5</v>
      </c>
      <c r="Z1351">
        <v>586.46</v>
      </c>
    </row>
    <row r="1352" spans="1:26" hidden="1">
      <c r="A1352">
        <f t="shared" si="34"/>
        <v>1</v>
      </c>
      <c r="B1352">
        <f t="shared" si="33"/>
        <v>1</v>
      </c>
      <c r="C1352" s="2" t="s">
        <v>11579</v>
      </c>
      <c r="D1352" s="2" t="s">
        <v>11580</v>
      </c>
      <c r="E1352" s="2" t="s">
        <v>2327</v>
      </c>
      <c r="G1352" s="2" t="s">
        <v>11581</v>
      </c>
      <c r="H1352" s="2" t="s">
        <v>11582</v>
      </c>
      <c r="I1352">
        <v>2.8</v>
      </c>
      <c r="J1352">
        <v>2.72</v>
      </c>
      <c r="K1352" s="2" t="s">
        <v>2946</v>
      </c>
      <c r="N1352">
        <v>100</v>
      </c>
      <c r="O1352" s="2" t="s">
        <v>3</v>
      </c>
      <c r="P1352" s="2" t="s">
        <v>3</v>
      </c>
      <c r="Q1352" s="2" t="s">
        <v>4</v>
      </c>
      <c r="R1352" s="1">
        <v>39514</v>
      </c>
      <c r="S1352" s="2" t="s">
        <v>5</v>
      </c>
      <c r="T1352" s="2" t="s">
        <v>5</v>
      </c>
      <c r="U1352" s="2" t="s">
        <v>85</v>
      </c>
      <c r="V1352" s="2" t="s">
        <v>85</v>
      </c>
      <c r="W1352">
        <v>7.69</v>
      </c>
      <c r="X1352">
        <v>40.549999999999997</v>
      </c>
      <c r="Y1352">
        <v>2.46</v>
      </c>
      <c r="Z1352">
        <v>47.67</v>
      </c>
    </row>
    <row r="1353" spans="1:26" hidden="1">
      <c r="A1353">
        <f t="shared" si="34"/>
        <v>0</v>
      </c>
      <c r="B1353">
        <f t="shared" si="33"/>
        <v>1</v>
      </c>
      <c r="C1353" s="2" t="s">
        <v>11583</v>
      </c>
      <c r="D1353" s="2" t="s">
        <v>11584</v>
      </c>
      <c r="E1353" s="2" t="s">
        <v>11585</v>
      </c>
      <c r="F1353">
        <v>70.55</v>
      </c>
      <c r="G1353" s="2" t="s">
        <v>11586</v>
      </c>
      <c r="H1353" s="2" t="s">
        <v>11587</v>
      </c>
      <c r="I1353">
        <v>62.4</v>
      </c>
      <c r="J1353">
        <v>61.02</v>
      </c>
      <c r="K1353" s="2" t="s">
        <v>2946</v>
      </c>
      <c r="N1353">
        <v>100</v>
      </c>
      <c r="O1353" s="2" t="s">
        <v>3</v>
      </c>
      <c r="P1353" s="2" t="s">
        <v>3</v>
      </c>
      <c r="Q1353" s="2" t="s">
        <v>4</v>
      </c>
      <c r="R1353" s="1">
        <v>39513</v>
      </c>
      <c r="S1353" s="2" t="s">
        <v>150</v>
      </c>
      <c r="T1353" s="2" t="s">
        <v>442</v>
      </c>
      <c r="U1353" s="2" t="s">
        <v>72</v>
      </c>
      <c r="V1353" s="2" t="s">
        <v>72</v>
      </c>
      <c r="W1353">
        <v>82.78</v>
      </c>
      <c r="X1353">
        <v>370.42</v>
      </c>
      <c r="Y1353">
        <v>45.55</v>
      </c>
      <c r="Z1353">
        <v>469.06</v>
      </c>
    </row>
    <row r="1354" spans="1:26" hidden="1">
      <c r="B1354">
        <f t="shared" si="33"/>
        <v>0</v>
      </c>
      <c r="C1354" s="2" t="s">
        <v>11588</v>
      </c>
      <c r="D1354" s="2" t="s">
        <v>11589</v>
      </c>
      <c r="E1354" s="2" t="s">
        <v>11590</v>
      </c>
      <c r="F1354">
        <v>45</v>
      </c>
      <c r="G1354" s="2" t="s">
        <v>11591</v>
      </c>
      <c r="H1354" s="2" t="s">
        <v>11592</v>
      </c>
      <c r="I1354">
        <v>8.83</v>
      </c>
      <c r="J1354">
        <v>9.43</v>
      </c>
      <c r="K1354" s="2" t="s">
        <v>2946</v>
      </c>
      <c r="N1354">
        <v>100</v>
      </c>
      <c r="O1354" s="2" t="s">
        <v>3</v>
      </c>
      <c r="P1354" s="2" t="s">
        <v>3</v>
      </c>
      <c r="Q1354" s="2" t="s">
        <v>4</v>
      </c>
      <c r="R1354" s="1">
        <v>39513</v>
      </c>
      <c r="S1354" s="2" t="s">
        <v>5</v>
      </c>
      <c r="T1354" s="2" t="s">
        <v>234</v>
      </c>
      <c r="U1354" s="2" t="s">
        <v>85</v>
      </c>
      <c r="V1354" s="2" t="s">
        <v>236</v>
      </c>
      <c r="W1354">
        <v>5.85</v>
      </c>
      <c r="X1354">
        <v>93.64</v>
      </c>
      <c r="Y1354">
        <v>5.08</v>
      </c>
      <c r="Z1354">
        <v>161.99</v>
      </c>
    </row>
    <row r="1355" spans="1:26" hidden="1">
      <c r="B1355">
        <f t="shared" si="33"/>
        <v>0</v>
      </c>
      <c r="C1355" s="2" t="s">
        <v>11593</v>
      </c>
      <c r="D1355" s="2" t="s">
        <v>1291</v>
      </c>
      <c r="E1355" s="2" t="s">
        <v>242</v>
      </c>
      <c r="F1355">
        <v>45.8</v>
      </c>
      <c r="G1355" s="2" t="s">
        <v>11827</v>
      </c>
      <c r="H1355" s="2" t="s">
        <v>11594</v>
      </c>
      <c r="I1355">
        <v>12.75</v>
      </c>
      <c r="J1355">
        <v>11.83</v>
      </c>
      <c r="K1355" s="2" t="s">
        <v>11595</v>
      </c>
      <c r="L1355">
        <v>1.76</v>
      </c>
      <c r="M1355">
        <v>1.75</v>
      </c>
      <c r="N1355">
        <v>100</v>
      </c>
      <c r="O1355" s="2" t="s">
        <v>3</v>
      </c>
      <c r="P1355" s="2" t="s">
        <v>3</v>
      </c>
      <c r="Q1355" s="2" t="s">
        <v>4</v>
      </c>
      <c r="R1355" s="1">
        <v>39510</v>
      </c>
      <c r="S1355" s="2" t="s">
        <v>5</v>
      </c>
      <c r="T1355" s="2" t="s">
        <v>5</v>
      </c>
      <c r="U1355" s="2" t="s">
        <v>85</v>
      </c>
      <c r="V1355" s="2" t="s">
        <v>24</v>
      </c>
      <c r="W1355">
        <v>27.18</v>
      </c>
      <c r="X1355">
        <v>126.66</v>
      </c>
      <c r="Y1355">
        <v>20.45</v>
      </c>
      <c r="Z1355">
        <v>187.68</v>
      </c>
    </row>
    <row r="1356" spans="1:26" hidden="1">
      <c r="A1356">
        <f>IF(S1356=T1356,1,0)</f>
        <v>1</v>
      </c>
      <c r="B1356">
        <f t="shared" si="33"/>
        <v>1</v>
      </c>
      <c r="C1356" s="2" t="s">
        <v>11596</v>
      </c>
      <c r="D1356" s="2" t="s">
        <v>11597</v>
      </c>
      <c r="E1356" s="2" t="s">
        <v>11598</v>
      </c>
      <c r="F1356">
        <v>35</v>
      </c>
      <c r="G1356" s="2" t="s">
        <v>11599</v>
      </c>
      <c r="H1356" s="2" t="s">
        <v>11600</v>
      </c>
      <c r="I1356">
        <v>13</v>
      </c>
      <c r="J1356">
        <v>13.2</v>
      </c>
      <c r="K1356" s="2" t="s">
        <v>2946</v>
      </c>
      <c r="N1356">
        <v>100</v>
      </c>
      <c r="O1356" s="2" t="s">
        <v>3</v>
      </c>
      <c r="P1356" s="2" t="s">
        <v>3</v>
      </c>
      <c r="Q1356" s="2" t="s">
        <v>4</v>
      </c>
      <c r="R1356" s="1">
        <v>39507</v>
      </c>
      <c r="S1356" s="2" t="s">
        <v>1531</v>
      </c>
      <c r="T1356" s="2" t="s">
        <v>1531</v>
      </c>
      <c r="U1356" s="2" t="s">
        <v>44</v>
      </c>
      <c r="V1356" s="2" t="s">
        <v>44</v>
      </c>
      <c r="W1356">
        <v>49.05</v>
      </c>
      <c r="X1356">
        <v>210.36</v>
      </c>
      <c r="Y1356">
        <v>17.36</v>
      </c>
      <c r="Z1356">
        <v>133.53</v>
      </c>
    </row>
    <row r="1357" spans="1:26" hidden="1">
      <c r="B1357">
        <f t="shared" si="33"/>
        <v>0</v>
      </c>
      <c r="C1357" s="2" t="s">
        <v>11601</v>
      </c>
      <c r="D1357" s="2" t="s">
        <v>11602</v>
      </c>
      <c r="E1357" s="2" t="s">
        <v>10775</v>
      </c>
      <c r="F1357">
        <v>15.18</v>
      </c>
      <c r="G1357" s="2" t="s">
        <v>11603</v>
      </c>
      <c r="H1357" s="2" t="s">
        <v>11604</v>
      </c>
      <c r="I1357">
        <v>12.1</v>
      </c>
      <c r="J1357">
        <v>12.04</v>
      </c>
      <c r="K1357" s="2" t="s">
        <v>2946</v>
      </c>
      <c r="N1357">
        <v>100</v>
      </c>
      <c r="O1357" s="2" t="s">
        <v>3</v>
      </c>
      <c r="P1357" s="2" t="s">
        <v>3</v>
      </c>
      <c r="Q1357" s="2" t="s">
        <v>4</v>
      </c>
      <c r="R1357" s="1">
        <v>39506</v>
      </c>
      <c r="S1357" s="2" t="s">
        <v>514</v>
      </c>
      <c r="T1357" s="2" t="s">
        <v>525</v>
      </c>
      <c r="U1357" s="2" t="s">
        <v>24</v>
      </c>
      <c r="V1357" s="2" t="s">
        <v>526</v>
      </c>
      <c r="W1357">
        <v>3.21</v>
      </c>
      <c r="X1357">
        <v>20.3</v>
      </c>
      <c r="Y1357">
        <v>3.73</v>
      </c>
      <c r="Z1357">
        <v>39.81</v>
      </c>
    </row>
    <row r="1358" spans="1:26" hidden="1">
      <c r="A1358">
        <f>IF(S1358=T1358,1,0)</f>
        <v>1</v>
      </c>
      <c r="B1358">
        <f t="shared" si="33"/>
        <v>1</v>
      </c>
      <c r="C1358" s="2" t="s">
        <v>11605</v>
      </c>
      <c r="D1358" s="2" t="s">
        <v>11606</v>
      </c>
      <c r="E1358" s="2" t="s">
        <v>797</v>
      </c>
      <c r="F1358">
        <v>36.950000000000003</v>
      </c>
      <c r="G1358" s="2" t="s">
        <v>11828</v>
      </c>
      <c r="H1358" s="2" t="s">
        <v>11829</v>
      </c>
      <c r="I1358">
        <v>13.62</v>
      </c>
      <c r="J1358">
        <v>13.36</v>
      </c>
      <c r="K1358" s="2" t="s">
        <v>11607</v>
      </c>
      <c r="L1358">
        <v>16</v>
      </c>
      <c r="M1358">
        <v>16.690000000000001</v>
      </c>
      <c r="N1358">
        <v>100</v>
      </c>
      <c r="O1358" s="2" t="s">
        <v>3</v>
      </c>
      <c r="P1358" s="2" t="s">
        <v>3</v>
      </c>
      <c r="Q1358" s="2" t="s">
        <v>4</v>
      </c>
      <c r="R1358" s="1">
        <v>39505</v>
      </c>
      <c r="S1358" s="2" t="s">
        <v>65</v>
      </c>
      <c r="T1358" s="2" t="s">
        <v>65</v>
      </c>
      <c r="U1358" s="2" t="s">
        <v>66</v>
      </c>
      <c r="V1358" s="2" t="s">
        <v>66</v>
      </c>
      <c r="W1358">
        <v>24.17</v>
      </c>
      <c r="X1358">
        <v>172.95</v>
      </c>
      <c r="Y1358">
        <v>347.72</v>
      </c>
      <c r="Z1358" s="3">
        <v>2536.44</v>
      </c>
    </row>
    <row r="1359" spans="1:26" hidden="1">
      <c r="B1359">
        <f t="shared" si="33"/>
        <v>0</v>
      </c>
      <c r="C1359" s="2" t="s">
        <v>11608</v>
      </c>
      <c r="D1359" s="2" t="s">
        <v>11609</v>
      </c>
      <c r="E1359" s="2" t="s">
        <v>7197</v>
      </c>
      <c r="F1359">
        <v>62.04</v>
      </c>
      <c r="G1359" s="2" t="s">
        <v>11610</v>
      </c>
      <c r="H1359" s="2" t="s">
        <v>11611</v>
      </c>
      <c r="I1359">
        <v>14.31</v>
      </c>
      <c r="J1359">
        <v>13.81</v>
      </c>
      <c r="K1359" s="2" t="s">
        <v>11612</v>
      </c>
      <c r="L1359">
        <v>10.55</v>
      </c>
      <c r="M1359">
        <v>10.39</v>
      </c>
      <c r="N1359">
        <v>100</v>
      </c>
      <c r="O1359" s="2" t="s">
        <v>3</v>
      </c>
      <c r="P1359" s="2" t="s">
        <v>3</v>
      </c>
      <c r="Q1359" s="2" t="s">
        <v>4</v>
      </c>
      <c r="R1359" s="1">
        <v>39504</v>
      </c>
      <c r="S1359" s="2" t="s">
        <v>402</v>
      </c>
      <c r="T1359" s="2" t="s">
        <v>5</v>
      </c>
      <c r="U1359" s="2" t="s">
        <v>403</v>
      </c>
      <c r="V1359" s="2" t="s">
        <v>7</v>
      </c>
      <c r="W1359">
        <v>624.91</v>
      </c>
      <c r="X1359">
        <v>93.17</v>
      </c>
      <c r="Y1359">
        <v>241.79</v>
      </c>
      <c r="Z1359">
        <v>156.32</v>
      </c>
    </row>
    <row r="1360" spans="1:26" hidden="1">
      <c r="A1360">
        <f>IF(S1360=T1360,1,0)</f>
        <v>1</v>
      </c>
      <c r="B1360">
        <f t="shared" si="33"/>
        <v>1</v>
      </c>
      <c r="C1360" s="2" t="s">
        <v>11613</v>
      </c>
      <c r="D1360" s="2" t="s">
        <v>11614</v>
      </c>
      <c r="E1360" s="2" t="s">
        <v>5998</v>
      </c>
      <c r="F1360">
        <v>19.5</v>
      </c>
      <c r="G1360" s="2" t="s">
        <v>11615</v>
      </c>
      <c r="H1360" s="2" t="s">
        <v>11616</v>
      </c>
      <c r="I1360">
        <v>9.33</v>
      </c>
      <c r="J1360">
        <v>9.1300000000000008</v>
      </c>
      <c r="K1360" s="2" t="s">
        <v>2946</v>
      </c>
      <c r="N1360">
        <v>100</v>
      </c>
      <c r="O1360" s="2" t="s">
        <v>3</v>
      </c>
      <c r="P1360" s="2" t="s">
        <v>3</v>
      </c>
      <c r="Q1360" s="2" t="s">
        <v>4</v>
      </c>
      <c r="R1360" s="1">
        <v>39499</v>
      </c>
      <c r="S1360" s="2" t="s">
        <v>6001</v>
      </c>
      <c r="T1360" s="2" t="s">
        <v>6001</v>
      </c>
      <c r="U1360" s="2" t="s">
        <v>266</v>
      </c>
      <c r="V1360" s="2" t="s">
        <v>266</v>
      </c>
      <c r="W1360">
        <v>35.32</v>
      </c>
      <c r="X1360">
        <v>235.95</v>
      </c>
      <c r="Y1360">
        <v>13.6</v>
      </c>
      <c r="Z1360">
        <v>96.54</v>
      </c>
    </row>
    <row r="1361" spans="1:26" hidden="1">
      <c r="B1361">
        <f t="shared" si="33"/>
        <v>0</v>
      </c>
      <c r="C1361" s="2" t="s">
        <v>11617</v>
      </c>
      <c r="D1361" s="2" t="s">
        <v>633</v>
      </c>
      <c r="E1361" s="2" t="s">
        <v>8105</v>
      </c>
      <c r="F1361">
        <v>53.01</v>
      </c>
      <c r="G1361" s="2" t="s">
        <v>11830</v>
      </c>
      <c r="H1361" s="2" t="s">
        <v>11831</v>
      </c>
      <c r="I1361">
        <v>2.02</v>
      </c>
      <c r="J1361">
        <v>1.9</v>
      </c>
      <c r="K1361" s="2" t="s">
        <v>2946</v>
      </c>
      <c r="L1361">
        <v>2.31</v>
      </c>
      <c r="M1361">
        <v>2.15</v>
      </c>
      <c r="N1361">
        <v>100</v>
      </c>
      <c r="O1361" s="2" t="s">
        <v>3</v>
      </c>
      <c r="P1361" s="2" t="s">
        <v>3</v>
      </c>
      <c r="Q1361" s="2" t="s">
        <v>4</v>
      </c>
      <c r="R1361" s="1">
        <v>39499</v>
      </c>
      <c r="S1361" s="2" t="s">
        <v>270</v>
      </c>
      <c r="T1361" s="2" t="s">
        <v>93</v>
      </c>
      <c r="U1361" s="2" t="s">
        <v>7</v>
      </c>
      <c r="V1361" s="2" t="s">
        <v>95</v>
      </c>
      <c r="W1361">
        <v>78.97</v>
      </c>
      <c r="X1361">
        <v>193.6</v>
      </c>
      <c r="Y1361">
        <v>53.38</v>
      </c>
      <c r="Z1361">
        <v>335.3</v>
      </c>
    </row>
    <row r="1362" spans="1:26" hidden="1">
      <c r="A1362">
        <f>IF(S1362=T1362,1,0)</f>
        <v>0</v>
      </c>
      <c r="B1362">
        <f t="shared" si="33"/>
        <v>1</v>
      </c>
      <c r="C1362" s="2" t="s">
        <v>11618</v>
      </c>
      <c r="D1362" s="2" t="s">
        <v>11619</v>
      </c>
      <c r="E1362" s="2" t="s">
        <v>11620</v>
      </c>
      <c r="F1362">
        <v>271.94</v>
      </c>
      <c r="G1362" s="2" t="s">
        <v>11621</v>
      </c>
      <c r="H1362" s="2" t="s">
        <v>11622</v>
      </c>
      <c r="I1362">
        <v>9.16</v>
      </c>
      <c r="J1362">
        <v>8.06</v>
      </c>
      <c r="K1362" s="2" t="s">
        <v>11623</v>
      </c>
      <c r="L1362">
        <v>15.38</v>
      </c>
      <c r="M1362">
        <v>18.559999999999999</v>
      </c>
      <c r="N1362">
        <v>100</v>
      </c>
      <c r="O1362" s="2" t="s">
        <v>3</v>
      </c>
      <c r="P1362" s="2" t="s">
        <v>3</v>
      </c>
      <c r="Q1362" s="2" t="s">
        <v>4</v>
      </c>
      <c r="R1362" s="1">
        <v>39498</v>
      </c>
      <c r="S1362" s="2" t="s">
        <v>2378</v>
      </c>
      <c r="T1362" s="2" t="s">
        <v>222</v>
      </c>
      <c r="U1362" s="2" t="s">
        <v>223</v>
      </c>
      <c r="V1362" s="2" t="s">
        <v>223</v>
      </c>
      <c r="W1362">
        <v>242.65</v>
      </c>
      <c r="X1362">
        <v>340.74</v>
      </c>
      <c r="Y1362">
        <v>593.47</v>
      </c>
      <c r="Z1362" s="3">
        <v>1099.9000000000001</v>
      </c>
    </row>
    <row r="1363" spans="1:26" hidden="1">
      <c r="A1363">
        <f>IF(S1363=T1363,1,0)</f>
        <v>0</v>
      </c>
      <c r="B1363">
        <f t="shared" si="33"/>
        <v>1</v>
      </c>
      <c r="C1363" s="2" t="s">
        <v>11624</v>
      </c>
      <c r="D1363" s="2" t="s">
        <v>11625</v>
      </c>
      <c r="E1363" s="2" t="s">
        <v>1014</v>
      </c>
      <c r="F1363">
        <v>186.37</v>
      </c>
      <c r="G1363" s="2" t="s">
        <v>11626</v>
      </c>
      <c r="H1363" s="2" t="s">
        <v>11627</v>
      </c>
      <c r="I1363">
        <v>22.47</v>
      </c>
      <c r="J1363">
        <v>22.4</v>
      </c>
      <c r="K1363" s="2" t="s">
        <v>11628</v>
      </c>
      <c r="L1363">
        <v>2.27</v>
      </c>
      <c r="M1363">
        <v>2.27</v>
      </c>
      <c r="N1363">
        <v>100</v>
      </c>
      <c r="O1363" s="2" t="s">
        <v>3</v>
      </c>
      <c r="P1363" s="2" t="s">
        <v>3</v>
      </c>
      <c r="Q1363" s="2" t="s">
        <v>4</v>
      </c>
      <c r="R1363" s="1">
        <v>39498</v>
      </c>
      <c r="S1363" s="2" t="s">
        <v>170</v>
      </c>
      <c r="T1363" s="2" t="s">
        <v>99</v>
      </c>
      <c r="U1363" s="2" t="s">
        <v>145</v>
      </c>
      <c r="V1363" s="2" t="s">
        <v>145</v>
      </c>
      <c r="W1363">
        <v>35.92</v>
      </c>
      <c r="X1363" s="3">
        <v>48428</v>
      </c>
      <c r="Y1363">
        <v>58.7</v>
      </c>
      <c r="Z1363" s="3">
        <v>112827</v>
      </c>
    </row>
    <row r="1364" spans="1:26" hidden="1">
      <c r="A1364">
        <f>IF(S1364=T1364,1,0)</f>
        <v>1</v>
      </c>
      <c r="B1364">
        <f t="shared" si="33"/>
        <v>1</v>
      </c>
      <c r="C1364" s="2" t="s">
        <v>11629</v>
      </c>
      <c r="D1364" s="2" t="s">
        <v>11630</v>
      </c>
      <c r="E1364" s="2" t="s">
        <v>11631</v>
      </c>
      <c r="F1364">
        <v>50.94</v>
      </c>
      <c r="G1364" s="2" t="s">
        <v>11632</v>
      </c>
      <c r="H1364" s="2" t="s">
        <v>11832</v>
      </c>
      <c r="I1364">
        <v>2.2400000000000002</v>
      </c>
      <c r="J1364">
        <v>2.2400000000000002</v>
      </c>
      <c r="K1364" s="2" t="s">
        <v>2946</v>
      </c>
      <c r="N1364">
        <v>100</v>
      </c>
      <c r="O1364" s="2" t="s">
        <v>3</v>
      </c>
      <c r="P1364" s="2" t="s">
        <v>3</v>
      </c>
      <c r="Q1364" s="2" t="s">
        <v>4</v>
      </c>
      <c r="R1364" s="1">
        <v>39497</v>
      </c>
      <c r="S1364" s="2" t="s">
        <v>334</v>
      </c>
      <c r="T1364" s="2" t="s">
        <v>334</v>
      </c>
      <c r="U1364" s="2" t="s">
        <v>335</v>
      </c>
      <c r="V1364" s="2" t="s">
        <v>335</v>
      </c>
      <c r="W1364">
        <v>0.95</v>
      </c>
      <c r="X1364">
        <v>0.95</v>
      </c>
      <c r="Y1364">
        <v>11.39</v>
      </c>
      <c r="Z1364">
        <v>11.39</v>
      </c>
    </row>
    <row r="1365" spans="1:26" hidden="1">
      <c r="B1365">
        <f t="shared" si="33"/>
        <v>0</v>
      </c>
      <c r="C1365" s="2" t="s">
        <v>11633</v>
      </c>
      <c r="D1365" s="2" t="s">
        <v>11634</v>
      </c>
      <c r="E1365" s="2" t="s">
        <v>11635</v>
      </c>
      <c r="F1365">
        <v>50</v>
      </c>
      <c r="G1365" s="2" t="s">
        <v>11636</v>
      </c>
      <c r="H1365" s="2" t="s">
        <v>11637</v>
      </c>
      <c r="I1365">
        <v>7.19</v>
      </c>
      <c r="J1365">
        <v>7.07</v>
      </c>
      <c r="K1365" s="2" t="s">
        <v>2946</v>
      </c>
      <c r="N1365">
        <v>100</v>
      </c>
      <c r="O1365" s="2" t="s">
        <v>3</v>
      </c>
      <c r="P1365" s="2" t="s">
        <v>3</v>
      </c>
      <c r="Q1365" s="2" t="s">
        <v>4</v>
      </c>
      <c r="R1365" s="1">
        <v>39497</v>
      </c>
      <c r="S1365" s="2" t="s">
        <v>609</v>
      </c>
      <c r="T1365" s="2" t="s">
        <v>829</v>
      </c>
      <c r="U1365" s="2" t="s">
        <v>420</v>
      </c>
      <c r="V1365" s="2" t="s">
        <v>195</v>
      </c>
      <c r="W1365">
        <v>12.71</v>
      </c>
      <c r="X1365">
        <v>327.89</v>
      </c>
      <c r="Y1365">
        <v>2.38</v>
      </c>
      <c r="Z1365">
        <v>255.27</v>
      </c>
    </row>
    <row r="1366" spans="1:26" hidden="1">
      <c r="A1366">
        <f>IF(S1366=T1366,1,0)</f>
        <v>1</v>
      </c>
      <c r="B1366">
        <f t="shared" si="33"/>
        <v>1</v>
      </c>
      <c r="C1366" s="2" t="s">
        <v>11638</v>
      </c>
      <c r="D1366" s="2" t="s">
        <v>11639</v>
      </c>
      <c r="E1366" s="2" t="s">
        <v>11640</v>
      </c>
      <c r="F1366">
        <v>395</v>
      </c>
      <c r="G1366" s="2" t="s">
        <v>11833</v>
      </c>
      <c r="H1366" s="2" t="s">
        <v>11641</v>
      </c>
      <c r="I1366">
        <v>45.5</v>
      </c>
      <c r="J1366">
        <v>47.48</v>
      </c>
      <c r="K1366" s="2" t="s">
        <v>2946</v>
      </c>
      <c r="N1366">
        <v>100</v>
      </c>
      <c r="O1366" s="2" t="s">
        <v>3</v>
      </c>
      <c r="P1366" s="2" t="s">
        <v>3</v>
      </c>
      <c r="Q1366" s="2" t="s">
        <v>4</v>
      </c>
      <c r="R1366" s="1">
        <v>39497</v>
      </c>
      <c r="S1366" s="2" t="s">
        <v>155</v>
      </c>
      <c r="T1366" s="2" t="s">
        <v>155</v>
      </c>
      <c r="U1366" s="2" t="s">
        <v>38</v>
      </c>
      <c r="V1366" s="2" t="s">
        <v>38</v>
      </c>
      <c r="W1366">
        <v>281.83</v>
      </c>
      <c r="X1366">
        <v>697.93</v>
      </c>
      <c r="Y1366">
        <v>279.37</v>
      </c>
      <c r="Z1366">
        <v>587.11</v>
      </c>
    </row>
    <row r="1367" spans="1:26" hidden="1">
      <c r="B1367">
        <f t="shared" si="33"/>
        <v>0</v>
      </c>
      <c r="C1367" s="2" t="s">
        <v>11642</v>
      </c>
      <c r="D1367" s="2" t="s">
        <v>11643</v>
      </c>
      <c r="E1367" s="2" t="s">
        <v>11644</v>
      </c>
      <c r="G1367" s="2" t="s">
        <v>11645</v>
      </c>
      <c r="H1367" s="2" t="s">
        <v>11646</v>
      </c>
      <c r="K1367" s="2" t="s">
        <v>2946</v>
      </c>
      <c r="N1367">
        <v>100</v>
      </c>
      <c r="O1367" s="2" t="s">
        <v>3</v>
      </c>
      <c r="P1367" s="2" t="s">
        <v>3</v>
      </c>
      <c r="Q1367" s="2" t="s">
        <v>4</v>
      </c>
      <c r="R1367" s="1">
        <v>39489</v>
      </c>
      <c r="S1367" s="2" t="s">
        <v>782</v>
      </c>
      <c r="T1367" s="2" t="s">
        <v>99</v>
      </c>
      <c r="U1367" s="2" t="s">
        <v>280</v>
      </c>
      <c r="V1367" s="2" t="s">
        <v>145</v>
      </c>
      <c r="W1367">
        <v>0.03</v>
      </c>
      <c r="X1367">
        <v>0.03</v>
      </c>
      <c r="Y1367">
        <v>0.01</v>
      </c>
      <c r="Z1367">
        <v>0.01</v>
      </c>
    </row>
    <row r="1368" spans="1:26" hidden="1">
      <c r="A1368">
        <f>IF(S1368=T1368,1,0)</f>
        <v>1</v>
      </c>
      <c r="B1368">
        <f t="shared" si="33"/>
        <v>1</v>
      </c>
      <c r="C1368" s="2" t="s">
        <v>11647</v>
      </c>
      <c r="D1368" s="2" t="s">
        <v>11648</v>
      </c>
      <c r="E1368" s="2" t="s">
        <v>11649</v>
      </c>
      <c r="G1368" s="2" t="s">
        <v>11650</v>
      </c>
      <c r="H1368" s="2" t="s">
        <v>11651</v>
      </c>
      <c r="I1368">
        <v>0.08</v>
      </c>
      <c r="J1368">
        <v>0.08</v>
      </c>
      <c r="K1368" s="2" t="s">
        <v>2946</v>
      </c>
      <c r="L1368">
        <v>0.08</v>
      </c>
      <c r="M1368">
        <v>0.08</v>
      </c>
      <c r="N1368">
        <v>100</v>
      </c>
      <c r="O1368" s="2" t="s">
        <v>3</v>
      </c>
      <c r="P1368" s="2" t="s">
        <v>3</v>
      </c>
      <c r="Q1368" s="2" t="s">
        <v>4</v>
      </c>
      <c r="R1368" s="1">
        <v>39490</v>
      </c>
      <c r="S1368" s="2" t="s">
        <v>99</v>
      </c>
      <c r="T1368" s="2" t="s">
        <v>99</v>
      </c>
      <c r="U1368" s="2" t="s">
        <v>145</v>
      </c>
      <c r="V1368" s="2" t="s">
        <v>145</v>
      </c>
      <c r="W1368">
        <v>0.66</v>
      </c>
      <c r="X1368">
        <v>0.03</v>
      </c>
      <c r="Y1368">
        <v>0.88</v>
      </c>
      <c r="Z1368">
        <v>2.41</v>
      </c>
    </row>
    <row r="1369" spans="1:26" hidden="1">
      <c r="B1369">
        <f t="shared" si="33"/>
        <v>0</v>
      </c>
      <c r="C1369" s="2" t="s">
        <v>11652</v>
      </c>
      <c r="D1369" s="2" t="s">
        <v>11653</v>
      </c>
      <c r="E1369" s="2" t="s">
        <v>11654</v>
      </c>
      <c r="G1369" s="2" t="s">
        <v>11655</v>
      </c>
      <c r="H1369" s="2" t="s">
        <v>11656</v>
      </c>
      <c r="I1369">
        <v>0</v>
      </c>
      <c r="J1369">
        <v>0</v>
      </c>
      <c r="K1369" s="2" t="s">
        <v>2946</v>
      </c>
      <c r="N1369">
        <v>100</v>
      </c>
      <c r="O1369" s="2" t="s">
        <v>3</v>
      </c>
      <c r="P1369" s="2" t="s">
        <v>3</v>
      </c>
      <c r="Q1369" s="2" t="s">
        <v>4</v>
      </c>
      <c r="R1369" s="1">
        <v>39490</v>
      </c>
      <c r="S1369" s="2" t="s">
        <v>5</v>
      </c>
      <c r="T1369" s="2" t="s">
        <v>109</v>
      </c>
      <c r="U1369" s="2" t="s">
        <v>85</v>
      </c>
      <c r="V1369" s="2" t="s">
        <v>110</v>
      </c>
      <c r="W1369">
        <v>0.3</v>
      </c>
      <c r="X1369">
        <v>5.78</v>
      </c>
      <c r="Y1369">
        <v>1.04</v>
      </c>
      <c r="Z1369">
        <v>0.7</v>
      </c>
    </row>
    <row r="1370" spans="1:26" hidden="1">
      <c r="A1370">
        <f>IF(S1370=T1370,1,0)</f>
        <v>1</v>
      </c>
      <c r="B1370">
        <f t="shared" si="33"/>
        <v>1</v>
      </c>
      <c r="C1370" s="2" t="s">
        <v>11657</v>
      </c>
      <c r="D1370" s="2" t="s">
        <v>249</v>
      </c>
      <c r="E1370" s="2" t="s">
        <v>11658</v>
      </c>
      <c r="F1370">
        <v>230.27</v>
      </c>
      <c r="G1370" s="2" t="s">
        <v>11659</v>
      </c>
      <c r="H1370" s="2" t="s">
        <v>11834</v>
      </c>
      <c r="I1370">
        <v>28.05</v>
      </c>
      <c r="J1370">
        <v>26.73</v>
      </c>
      <c r="K1370" s="2" t="s">
        <v>11660</v>
      </c>
      <c r="L1370">
        <v>8.67</v>
      </c>
      <c r="M1370">
        <v>8.75</v>
      </c>
      <c r="N1370">
        <v>100</v>
      </c>
      <c r="O1370" s="2" t="s">
        <v>3</v>
      </c>
      <c r="P1370" s="2" t="s">
        <v>3</v>
      </c>
      <c r="Q1370" s="2" t="s">
        <v>4</v>
      </c>
      <c r="R1370" s="1">
        <v>39490</v>
      </c>
      <c r="S1370" s="2" t="s">
        <v>35</v>
      </c>
      <c r="T1370" s="2" t="s">
        <v>35</v>
      </c>
      <c r="U1370" s="2" t="s">
        <v>37</v>
      </c>
      <c r="V1370" s="2" t="s">
        <v>37</v>
      </c>
      <c r="W1370">
        <v>332.52</v>
      </c>
      <c r="X1370">
        <v>147.13999999999999</v>
      </c>
      <c r="Y1370" s="3">
        <v>1488.67</v>
      </c>
      <c r="Z1370" s="3">
        <v>1076.3</v>
      </c>
    </row>
    <row r="1371" spans="1:26" hidden="1">
      <c r="A1371">
        <f>IF(S1371=T1371,1,0)</f>
        <v>0</v>
      </c>
      <c r="B1371">
        <f t="shared" si="33"/>
        <v>1</v>
      </c>
      <c r="C1371" s="2" t="s">
        <v>11661</v>
      </c>
      <c r="D1371" s="2" t="s">
        <v>11662</v>
      </c>
      <c r="E1371" s="2" t="s">
        <v>11663</v>
      </c>
      <c r="F1371">
        <v>750</v>
      </c>
      <c r="G1371" s="2" t="s">
        <v>11664</v>
      </c>
      <c r="H1371" s="2" t="s">
        <v>11665</v>
      </c>
      <c r="I1371">
        <v>9.6300000000000008</v>
      </c>
      <c r="J1371">
        <v>10.15</v>
      </c>
      <c r="K1371" s="2" t="s">
        <v>2946</v>
      </c>
      <c r="N1371">
        <v>100</v>
      </c>
      <c r="O1371" s="2" t="s">
        <v>3</v>
      </c>
      <c r="P1371" s="2" t="s">
        <v>3</v>
      </c>
      <c r="Q1371" s="2" t="s">
        <v>4</v>
      </c>
      <c r="R1371" s="1">
        <v>39490</v>
      </c>
      <c r="S1371" s="2" t="s">
        <v>1891</v>
      </c>
      <c r="T1371" s="2" t="s">
        <v>11666</v>
      </c>
      <c r="U1371" s="2" t="s">
        <v>1892</v>
      </c>
      <c r="V1371" s="2" t="s">
        <v>1892</v>
      </c>
      <c r="W1371">
        <v>240.75</v>
      </c>
      <c r="X1371">
        <v>222.62</v>
      </c>
      <c r="Y1371">
        <v>219.49</v>
      </c>
      <c r="Z1371">
        <v>635.79999999999995</v>
      </c>
    </row>
    <row r="1372" spans="1:26" hidden="1">
      <c r="B1372">
        <f t="shared" si="33"/>
        <v>0</v>
      </c>
      <c r="C1372" s="2" t="s">
        <v>11667</v>
      </c>
      <c r="D1372" s="2" t="s">
        <v>11668</v>
      </c>
      <c r="E1372" s="2" t="s">
        <v>5006</v>
      </c>
      <c r="F1372">
        <v>510</v>
      </c>
      <c r="G1372" s="2" t="s">
        <v>11669</v>
      </c>
      <c r="H1372" s="2" t="s">
        <v>11670</v>
      </c>
      <c r="I1372">
        <v>26.82</v>
      </c>
      <c r="J1372">
        <v>28.23</v>
      </c>
      <c r="K1372" s="2" t="s">
        <v>2946</v>
      </c>
      <c r="N1372">
        <v>100</v>
      </c>
      <c r="O1372" s="2" t="s">
        <v>3</v>
      </c>
      <c r="P1372" s="2" t="s">
        <v>3</v>
      </c>
      <c r="Q1372" s="2" t="s">
        <v>4</v>
      </c>
      <c r="R1372" s="1">
        <v>39490</v>
      </c>
      <c r="S1372" s="2" t="s">
        <v>23</v>
      </c>
      <c r="T1372" s="2" t="s">
        <v>23</v>
      </c>
      <c r="U1372" s="2" t="s">
        <v>266</v>
      </c>
      <c r="V1372" s="2" t="s">
        <v>24</v>
      </c>
      <c r="W1372">
        <v>172.5</v>
      </c>
      <c r="X1372" s="3">
        <v>4237.2700000000004</v>
      </c>
      <c r="Y1372" s="3">
        <v>1112</v>
      </c>
      <c r="Z1372" s="3">
        <v>2430.23</v>
      </c>
    </row>
    <row r="1373" spans="1:26" hidden="1">
      <c r="B1373">
        <f t="shared" si="33"/>
        <v>0</v>
      </c>
      <c r="C1373" s="2" t="s">
        <v>11671</v>
      </c>
      <c r="D1373" s="2" t="s">
        <v>11672</v>
      </c>
      <c r="E1373" s="2" t="s">
        <v>11673</v>
      </c>
      <c r="F1373">
        <v>0.7</v>
      </c>
      <c r="G1373" s="2" t="s">
        <v>11835</v>
      </c>
      <c r="H1373" s="2" t="s">
        <v>11674</v>
      </c>
      <c r="I1373">
        <v>0.06</v>
      </c>
      <c r="J1373">
        <v>0.1</v>
      </c>
      <c r="K1373" s="2" t="s">
        <v>2946</v>
      </c>
      <c r="N1373">
        <v>100</v>
      </c>
      <c r="O1373" s="2" t="s">
        <v>3</v>
      </c>
      <c r="P1373" s="2" t="s">
        <v>3</v>
      </c>
      <c r="Q1373" s="2" t="s">
        <v>4</v>
      </c>
      <c r="R1373" s="1">
        <v>39485</v>
      </c>
      <c r="S1373" s="2" t="s">
        <v>2734</v>
      </c>
      <c r="T1373" s="2" t="s">
        <v>12</v>
      </c>
      <c r="U1373" s="2" t="s">
        <v>813</v>
      </c>
      <c r="V1373" s="2" t="s">
        <v>7</v>
      </c>
      <c r="W1373">
        <v>3.82</v>
      </c>
      <c r="X1373">
        <v>3.82</v>
      </c>
      <c r="Y1373">
        <v>0.9</v>
      </c>
      <c r="Z1373">
        <v>1.1499999999999999</v>
      </c>
    </row>
    <row r="1374" spans="1:26" hidden="1">
      <c r="A1374">
        <f>IF(S1374=T1374,1,0)</f>
        <v>1</v>
      </c>
      <c r="B1374">
        <f t="shared" si="33"/>
        <v>1</v>
      </c>
      <c r="C1374" s="2" t="s">
        <v>11675</v>
      </c>
      <c r="D1374" s="2" t="s">
        <v>11676</v>
      </c>
      <c r="E1374" s="2" t="s">
        <v>821</v>
      </c>
      <c r="F1374">
        <v>85</v>
      </c>
      <c r="G1374" s="2" t="s">
        <v>11677</v>
      </c>
      <c r="H1374" s="2" t="s">
        <v>11678</v>
      </c>
      <c r="I1374">
        <v>53.68</v>
      </c>
      <c r="J1374">
        <v>49.25</v>
      </c>
      <c r="K1374" s="2" t="s">
        <v>2946</v>
      </c>
      <c r="N1374">
        <v>100</v>
      </c>
      <c r="O1374" s="2" t="s">
        <v>3</v>
      </c>
      <c r="P1374" s="2" t="s">
        <v>3</v>
      </c>
      <c r="Q1374" s="2" t="s">
        <v>4</v>
      </c>
      <c r="R1374" s="1">
        <v>39483</v>
      </c>
      <c r="S1374" s="2" t="s">
        <v>12</v>
      </c>
      <c r="T1374" s="2" t="s">
        <v>12</v>
      </c>
      <c r="U1374" s="2" t="s">
        <v>7</v>
      </c>
      <c r="V1374" s="2" t="s">
        <v>7</v>
      </c>
      <c r="W1374">
        <v>27.41</v>
      </c>
      <c r="X1374">
        <v>95.59</v>
      </c>
      <c r="Y1374">
        <v>6.13</v>
      </c>
      <c r="Z1374">
        <v>224.68</v>
      </c>
    </row>
    <row r="1375" spans="1:26" hidden="1">
      <c r="A1375">
        <f>IF(S1375=T1375,1,0)</f>
        <v>1</v>
      </c>
      <c r="B1375">
        <f t="shared" si="33"/>
        <v>1</v>
      </c>
      <c r="C1375" s="2" t="s">
        <v>11679</v>
      </c>
      <c r="D1375" s="2" t="s">
        <v>915</v>
      </c>
      <c r="E1375" s="2" t="s">
        <v>11680</v>
      </c>
      <c r="F1375">
        <v>108.08</v>
      </c>
      <c r="G1375" s="2" t="s">
        <v>11681</v>
      </c>
      <c r="H1375" s="2" t="s">
        <v>11682</v>
      </c>
      <c r="K1375" s="2" t="s">
        <v>11683</v>
      </c>
      <c r="L1375">
        <v>2.94</v>
      </c>
      <c r="M1375">
        <v>2.89</v>
      </c>
      <c r="N1375">
        <v>100</v>
      </c>
      <c r="O1375" s="2" t="s">
        <v>3</v>
      </c>
      <c r="P1375" s="2" t="s">
        <v>3</v>
      </c>
      <c r="Q1375" s="2" t="s">
        <v>4</v>
      </c>
      <c r="R1375" s="1">
        <v>39482</v>
      </c>
      <c r="S1375" s="2" t="s">
        <v>109</v>
      </c>
      <c r="T1375" s="2" t="s">
        <v>109</v>
      </c>
      <c r="U1375" s="2" t="s">
        <v>110</v>
      </c>
      <c r="V1375" s="2" t="s">
        <v>110</v>
      </c>
      <c r="W1375">
        <v>127.13</v>
      </c>
      <c r="X1375" s="3">
        <v>6213</v>
      </c>
      <c r="Y1375">
        <v>135.25</v>
      </c>
      <c r="Z1375" s="3">
        <v>7771</v>
      </c>
    </row>
    <row r="1376" spans="1:26" hidden="1">
      <c r="A1376">
        <f>IF(S1376=T1376,1,0)</f>
        <v>0</v>
      </c>
      <c r="B1376">
        <f t="shared" si="33"/>
        <v>1</v>
      </c>
      <c r="C1376" s="2" t="s">
        <v>11684</v>
      </c>
      <c r="D1376" s="2" t="s">
        <v>11685</v>
      </c>
      <c r="E1376" s="2" t="s">
        <v>11686</v>
      </c>
      <c r="F1376" s="3">
        <v>1029.4100000000001</v>
      </c>
      <c r="G1376" s="2" t="s">
        <v>11687</v>
      </c>
      <c r="H1376" s="2" t="s">
        <v>11836</v>
      </c>
      <c r="I1376">
        <v>30.62</v>
      </c>
      <c r="J1376">
        <v>29.97</v>
      </c>
      <c r="K1376" s="2" t="s">
        <v>11688</v>
      </c>
      <c r="L1376">
        <v>8.98</v>
      </c>
      <c r="M1376">
        <v>9.6</v>
      </c>
      <c r="N1376">
        <v>100</v>
      </c>
      <c r="O1376" s="2" t="s">
        <v>3</v>
      </c>
      <c r="P1376" s="2" t="s">
        <v>3</v>
      </c>
      <c r="Q1376" s="2" t="s">
        <v>4</v>
      </c>
      <c r="R1376" s="1">
        <v>39479</v>
      </c>
      <c r="S1376" s="2" t="s">
        <v>2172</v>
      </c>
      <c r="T1376" s="2" t="s">
        <v>1503</v>
      </c>
      <c r="U1376" s="2" t="s">
        <v>386</v>
      </c>
      <c r="V1376" s="2" t="s">
        <v>386</v>
      </c>
      <c r="W1376" s="3">
        <v>1851.65</v>
      </c>
      <c r="X1376" s="3">
        <v>2555.39</v>
      </c>
      <c r="Y1376" s="3">
        <v>1123.31</v>
      </c>
      <c r="Z1376" s="3">
        <v>2397.7399999999998</v>
      </c>
    </row>
    <row r="1377" spans="1:26" hidden="1">
      <c r="B1377">
        <f t="shared" si="33"/>
        <v>0</v>
      </c>
      <c r="C1377" s="2" t="s">
        <v>11689</v>
      </c>
      <c r="D1377" s="2" t="s">
        <v>11690</v>
      </c>
      <c r="E1377" s="2" t="s">
        <v>2070</v>
      </c>
      <c r="F1377">
        <v>247.25</v>
      </c>
      <c r="G1377" s="2" t="s">
        <v>11691</v>
      </c>
      <c r="H1377" s="2" t="s">
        <v>11692</v>
      </c>
      <c r="I1377">
        <v>77.7</v>
      </c>
      <c r="J1377">
        <v>74.63</v>
      </c>
      <c r="K1377" s="2" t="s">
        <v>11693</v>
      </c>
      <c r="L1377">
        <v>11.42</v>
      </c>
      <c r="M1377">
        <v>11.6</v>
      </c>
      <c r="N1377">
        <v>88.08</v>
      </c>
      <c r="O1377" s="2" t="s">
        <v>3</v>
      </c>
      <c r="P1377" s="2" t="s">
        <v>3</v>
      </c>
      <c r="Q1377" s="2" t="s">
        <v>4</v>
      </c>
      <c r="R1377" s="1">
        <v>39478</v>
      </c>
      <c r="S1377" s="2" t="s">
        <v>12</v>
      </c>
      <c r="T1377" s="2" t="s">
        <v>537</v>
      </c>
      <c r="U1377" s="2" t="s">
        <v>7</v>
      </c>
      <c r="V1377" s="2" t="s">
        <v>640</v>
      </c>
      <c r="W1377">
        <v>109.97</v>
      </c>
      <c r="X1377" s="3">
        <v>14835</v>
      </c>
      <c r="Y1377">
        <v>100</v>
      </c>
      <c r="Z1377" s="3">
        <v>6225</v>
      </c>
    </row>
    <row r="1378" spans="1:26" hidden="1">
      <c r="B1378">
        <f t="shared" si="33"/>
        <v>0</v>
      </c>
      <c r="C1378" s="2" t="s">
        <v>11694</v>
      </c>
      <c r="D1378" s="2" t="s">
        <v>11695</v>
      </c>
      <c r="E1378" s="2" t="s">
        <v>11696</v>
      </c>
      <c r="F1378">
        <v>0.89</v>
      </c>
      <c r="G1378" s="2" t="s">
        <v>11697</v>
      </c>
      <c r="H1378" s="2" t="s">
        <v>11698</v>
      </c>
      <c r="I1378">
        <v>0.1</v>
      </c>
      <c r="J1378">
        <v>0.09</v>
      </c>
      <c r="K1378" s="2" t="s">
        <v>2946</v>
      </c>
      <c r="N1378">
        <v>100</v>
      </c>
      <c r="O1378" s="2" t="s">
        <v>3</v>
      </c>
      <c r="P1378" s="2" t="s">
        <v>3</v>
      </c>
      <c r="Q1378" s="2" t="s">
        <v>4</v>
      </c>
      <c r="R1378" s="1">
        <v>39476</v>
      </c>
      <c r="S1378" s="2" t="s">
        <v>9573</v>
      </c>
      <c r="T1378" s="2" t="s">
        <v>2734</v>
      </c>
      <c r="U1378" s="2" t="s">
        <v>1155</v>
      </c>
      <c r="V1378" s="2" t="s">
        <v>813</v>
      </c>
      <c r="W1378" s="3">
        <v>1505.31</v>
      </c>
      <c r="X1378">
        <v>0.7</v>
      </c>
      <c r="Y1378" s="3">
        <v>1485</v>
      </c>
      <c r="Z1378">
        <v>0.33</v>
      </c>
    </row>
    <row r="1379" spans="1:26" hidden="1">
      <c r="B1379">
        <f t="shared" si="33"/>
        <v>0</v>
      </c>
      <c r="C1379" s="2" t="s">
        <v>11699</v>
      </c>
      <c r="D1379" s="2" t="s">
        <v>789</v>
      </c>
      <c r="E1379" s="2" t="s">
        <v>1901</v>
      </c>
      <c r="F1379" s="3">
        <v>1156.95</v>
      </c>
      <c r="G1379" s="2" t="s">
        <v>11837</v>
      </c>
      <c r="H1379" s="2" t="s">
        <v>11700</v>
      </c>
      <c r="I1379">
        <v>47.97</v>
      </c>
      <c r="J1379">
        <v>48.1</v>
      </c>
      <c r="K1379" s="2" t="s">
        <v>11701</v>
      </c>
      <c r="L1379">
        <v>30.67</v>
      </c>
      <c r="M1379">
        <v>30.74</v>
      </c>
      <c r="N1379">
        <v>100</v>
      </c>
      <c r="O1379" s="2" t="s">
        <v>3</v>
      </c>
      <c r="P1379" s="2" t="s">
        <v>3</v>
      </c>
      <c r="Q1379" s="2" t="s">
        <v>4</v>
      </c>
      <c r="R1379" s="1">
        <v>39475</v>
      </c>
      <c r="S1379" s="2" t="s">
        <v>59</v>
      </c>
      <c r="T1379" s="2" t="s">
        <v>960</v>
      </c>
      <c r="U1379" s="2" t="s">
        <v>38</v>
      </c>
      <c r="V1379" s="2" t="s">
        <v>100</v>
      </c>
      <c r="W1379">
        <v>352.24</v>
      </c>
      <c r="X1379">
        <v>839.54</v>
      </c>
      <c r="Y1379">
        <v>686.24</v>
      </c>
      <c r="Z1379" s="3">
        <v>4867.3999999999996</v>
      </c>
    </row>
    <row r="1380" spans="1:26" hidden="1">
      <c r="B1380">
        <f t="shared" si="33"/>
        <v>0</v>
      </c>
      <c r="C1380" s="2" t="s">
        <v>11702</v>
      </c>
      <c r="D1380" s="2" t="s">
        <v>11703</v>
      </c>
      <c r="E1380" s="2" t="s">
        <v>9766</v>
      </c>
      <c r="F1380">
        <v>157.75</v>
      </c>
      <c r="G1380" s="2" t="s">
        <v>11704</v>
      </c>
      <c r="H1380" s="2" t="s">
        <v>11705</v>
      </c>
      <c r="I1380">
        <v>15.76</v>
      </c>
      <c r="J1380">
        <v>16.010000000000002</v>
      </c>
      <c r="K1380" s="2" t="s">
        <v>2946</v>
      </c>
      <c r="N1380">
        <v>100</v>
      </c>
      <c r="O1380" s="2" t="s">
        <v>3</v>
      </c>
      <c r="P1380" s="2" t="s">
        <v>3</v>
      </c>
      <c r="Q1380" s="2" t="s">
        <v>4</v>
      </c>
      <c r="R1380" s="1">
        <v>39471</v>
      </c>
      <c r="S1380" s="2" t="s">
        <v>48</v>
      </c>
      <c r="T1380" s="2" t="s">
        <v>569</v>
      </c>
      <c r="U1380" s="2" t="s">
        <v>24</v>
      </c>
      <c r="V1380" s="2" t="s">
        <v>7</v>
      </c>
      <c r="W1380">
        <v>24</v>
      </c>
      <c r="X1380">
        <v>749.96</v>
      </c>
      <c r="Y1380">
        <v>8.94</v>
      </c>
      <c r="Z1380">
        <v>648.41</v>
      </c>
    </row>
    <row r="1381" spans="1:26" hidden="1">
      <c r="B1381">
        <f t="shared" si="33"/>
        <v>0</v>
      </c>
      <c r="C1381" s="2" t="s">
        <v>11706</v>
      </c>
      <c r="D1381" s="2" t="s">
        <v>11707</v>
      </c>
      <c r="E1381" s="2" t="s">
        <v>7505</v>
      </c>
      <c r="F1381">
        <v>247</v>
      </c>
      <c r="G1381" s="2" t="s">
        <v>11708</v>
      </c>
      <c r="H1381" s="2" t="s">
        <v>11709</v>
      </c>
      <c r="I1381">
        <v>15.95</v>
      </c>
      <c r="J1381">
        <v>15.61</v>
      </c>
      <c r="K1381" s="2" t="s">
        <v>2946</v>
      </c>
      <c r="N1381">
        <v>100</v>
      </c>
      <c r="O1381" s="2" t="s">
        <v>3</v>
      </c>
      <c r="P1381" s="2" t="s">
        <v>3</v>
      </c>
      <c r="Q1381" s="2" t="s">
        <v>4</v>
      </c>
      <c r="R1381" s="1">
        <v>39470</v>
      </c>
      <c r="S1381" s="2" t="s">
        <v>9700</v>
      </c>
      <c r="T1381" s="2" t="s">
        <v>35</v>
      </c>
      <c r="U1381" s="2" t="s">
        <v>44</v>
      </c>
      <c r="V1381" s="2" t="s">
        <v>37</v>
      </c>
      <c r="W1381">
        <v>324.04000000000002</v>
      </c>
      <c r="X1381">
        <v>67.89</v>
      </c>
      <c r="Y1381">
        <v>155.35</v>
      </c>
      <c r="Z1381">
        <v>506.24</v>
      </c>
    </row>
    <row r="1382" spans="1:26" hidden="1">
      <c r="B1382">
        <f t="shared" si="33"/>
        <v>0</v>
      </c>
      <c r="C1382" s="2" t="s">
        <v>11710</v>
      </c>
      <c r="D1382" s="2" t="s">
        <v>11711</v>
      </c>
      <c r="E1382" s="2" t="s">
        <v>2022</v>
      </c>
      <c r="F1382">
        <v>305.17</v>
      </c>
      <c r="G1382" s="2" t="s">
        <v>11712</v>
      </c>
      <c r="H1382" s="2" t="s">
        <v>11838</v>
      </c>
      <c r="I1382">
        <v>26.17</v>
      </c>
      <c r="J1382">
        <v>22.83</v>
      </c>
      <c r="K1382" s="2" t="s">
        <v>2946</v>
      </c>
      <c r="N1382">
        <v>100</v>
      </c>
      <c r="O1382" s="2" t="s">
        <v>3</v>
      </c>
      <c r="P1382" s="2" t="s">
        <v>3</v>
      </c>
      <c r="Q1382" s="2" t="s">
        <v>4</v>
      </c>
      <c r="R1382" s="1">
        <v>39469</v>
      </c>
      <c r="S1382" s="2" t="s">
        <v>161</v>
      </c>
      <c r="T1382" s="2" t="s">
        <v>53</v>
      </c>
      <c r="U1382" s="2" t="s">
        <v>7</v>
      </c>
      <c r="V1382" s="2" t="s">
        <v>55</v>
      </c>
      <c r="W1382">
        <v>22.55</v>
      </c>
      <c r="X1382">
        <v>779.77</v>
      </c>
      <c r="Y1382">
        <v>30.14</v>
      </c>
      <c r="Z1382" s="3">
        <v>2416.27</v>
      </c>
    </row>
    <row r="1383" spans="1:26" hidden="1">
      <c r="A1383">
        <f>IF(S1383=T1383,1,0)</f>
        <v>0</v>
      </c>
      <c r="B1383">
        <f t="shared" si="33"/>
        <v>1</v>
      </c>
      <c r="C1383" s="2" t="s">
        <v>11713</v>
      </c>
      <c r="D1383" s="2" t="s">
        <v>11714</v>
      </c>
      <c r="E1383" s="2" t="s">
        <v>11715</v>
      </c>
      <c r="F1383">
        <v>3.39</v>
      </c>
      <c r="G1383" s="2" t="s">
        <v>11716</v>
      </c>
      <c r="H1383" s="2" t="s">
        <v>11717</v>
      </c>
      <c r="I1383">
        <v>4.9000000000000004</v>
      </c>
      <c r="J1383">
        <v>4.8</v>
      </c>
      <c r="K1383" s="2" t="s">
        <v>2946</v>
      </c>
      <c r="N1383">
        <v>100</v>
      </c>
      <c r="O1383" s="2" t="s">
        <v>3</v>
      </c>
      <c r="P1383" s="2" t="s">
        <v>3</v>
      </c>
      <c r="Q1383" s="2" t="s">
        <v>4</v>
      </c>
      <c r="R1383" s="1">
        <v>39469</v>
      </c>
      <c r="S1383" s="2" t="s">
        <v>682</v>
      </c>
      <c r="T1383" s="2" t="s">
        <v>530</v>
      </c>
      <c r="U1383" s="2" t="s">
        <v>433</v>
      </c>
      <c r="V1383" s="2" t="s">
        <v>433</v>
      </c>
      <c r="W1383">
        <v>10.46</v>
      </c>
      <c r="X1383">
        <v>18.57</v>
      </c>
      <c r="Y1383">
        <v>3.74</v>
      </c>
      <c r="Z1383">
        <v>55.17</v>
      </c>
    </row>
    <row r="1384" spans="1:26" hidden="1">
      <c r="A1384">
        <f>IF(S1384=T1384,1,0)</f>
        <v>1</v>
      </c>
      <c r="B1384">
        <f t="shared" si="33"/>
        <v>1</v>
      </c>
      <c r="C1384" s="2" t="s">
        <v>11718</v>
      </c>
      <c r="D1384" s="2" t="s">
        <v>11719</v>
      </c>
      <c r="E1384" s="2" t="s">
        <v>6080</v>
      </c>
      <c r="G1384" s="2" t="s">
        <v>11720</v>
      </c>
      <c r="H1384" s="2" t="s">
        <v>11721</v>
      </c>
      <c r="I1384">
        <v>13.5</v>
      </c>
      <c r="J1384">
        <v>12</v>
      </c>
      <c r="K1384" s="2" t="s">
        <v>2946</v>
      </c>
      <c r="N1384">
        <v>100</v>
      </c>
      <c r="O1384" s="2" t="s">
        <v>3</v>
      </c>
      <c r="P1384" s="2" t="s">
        <v>3</v>
      </c>
      <c r="Q1384" s="2" t="s">
        <v>4</v>
      </c>
      <c r="R1384" s="1">
        <v>39464</v>
      </c>
      <c r="S1384" s="2" t="s">
        <v>6084</v>
      </c>
      <c r="T1384" s="2" t="s">
        <v>6084</v>
      </c>
      <c r="U1384" s="2" t="s">
        <v>24</v>
      </c>
      <c r="V1384" s="2" t="s">
        <v>24</v>
      </c>
      <c r="W1384">
        <v>6.15</v>
      </c>
      <c r="X1384">
        <v>73.25</v>
      </c>
      <c r="Y1384">
        <v>5.24</v>
      </c>
      <c r="Z1384">
        <v>59.55</v>
      </c>
    </row>
    <row r="1385" spans="1:26" hidden="1">
      <c r="B1385">
        <f t="shared" si="33"/>
        <v>0</v>
      </c>
      <c r="C1385" s="2" t="s">
        <v>11722</v>
      </c>
      <c r="D1385" s="2" t="s">
        <v>11723</v>
      </c>
      <c r="E1385" s="2" t="s">
        <v>11724</v>
      </c>
      <c r="F1385">
        <v>42.5</v>
      </c>
      <c r="G1385" s="2" t="s">
        <v>11725</v>
      </c>
      <c r="H1385" s="2" t="s">
        <v>11726</v>
      </c>
      <c r="I1385">
        <v>1.4</v>
      </c>
      <c r="J1385">
        <v>1.43</v>
      </c>
      <c r="K1385" s="2" t="s">
        <v>2946</v>
      </c>
      <c r="N1385">
        <v>100</v>
      </c>
      <c r="O1385" s="2" t="s">
        <v>3</v>
      </c>
      <c r="P1385" s="2" t="s">
        <v>3</v>
      </c>
      <c r="Q1385" s="2" t="s">
        <v>4</v>
      </c>
      <c r="R1385" s="1">
        <v>39464</v>
      </c>
      <c r="S1385" s="2" t="s">
        <v>5</v>
      </c>
      <c r="T1385" s="2" t="s">
        <v>270</v>
      </c>
      <c r="U1385" s="2" t="s">
        <v>24</v>
      </c>
      <c r="V1385" s="2" t="s">
        <v>7</v>
      </c>
      <c r="W1385">
        <v>15.61</v>
      </c>
      <c r="X1385">
        <v>56.67</v>
      </c>
      <c r="Y1385">
        <v>7.85</v>
      </c>
      <c r="Z1385">
        <v>79.64</v>
      </c>
    </row>
    <row r="1386" spans="1:26" hidden="1">
      <c r="A1386">
        <f>IF(S1386=T1386,1,0)</f>
        <v>1</v>
      </c>
      <c r="B1386">
        <f t="shared" si="33"/>
        <v>1</v>
      </c>
      <c r="C1386" s="2" t="s">
        <v>11727</v>
      </c>
      <c r="D1386" s="2" t="s">
        <v>11728</v>
      </c>
      <c r="E1386" s="2" t="s">
        <v>9153</v>
      </c>
      <c r="F1386">
        <v>145.06</v>
      </c>
      <c r="G1386" s="2" t="s">
        <v>11729</v>
      </c>
      <c r="H1386" s="2" t="s">
        <v>11730</v>
      </c>
      <c r="I1386">
        <v>8.44</v>
      </c>
      <c r="J1386">
        <v>8.9</v>
      </c>
      <c r="K1386" s="2" t="s">
        <v>11731</v>
      </c>
      <c r="L1386">
        <v>7.01</v>
      </c>
      <c r="M1386">
        <v>8.3000000000000007</v>
      </c>
      <c r="N1386">
        <v>100</v>
      </c>
      <c r="O1386" s="2" t="s">
        <v>3</v>
      </c>
      <c r="P1386" s="2" t="s">
        <v>3</v>
      </c>
      <c r="Q1386" s="2" t="s">
        <v>4</v>
      </c>
      <c r="R1386" s="1">
        <v>39462</v>
      </c>
      <c r="S1386" s="2" t="s">
        <v>155</v>
      </c>
      <c r="T1386" s="2" t="s">
        <v>155</v>
      </c>
      <c r="U1386" s="2" t="s">
        <v>38</v>
      </c>
      <c r="V1386" s="2" t="s">
        <v>38</v>
      </c>
      <c r="W1386">
        <v>240.84</v>
      </c>
      <c r="X1386">
        <v>404.87</v>
      </c>
      <c r="Y1386">
        <v>110.27</v>
      </c>
      <c r="Z1386">
        <v>275.20999999999998</v>
      </c>
    </row>
    <row r="1387" spans="1:26" hidden="1">
      <c r="A1387">
        <f>IF(S1387=T1387,1,0)</f>
        <v>0</v>
      </c>
      <c r="B1387">
        <f t="shared" si="33"/>
        <v>1</v>
      </c>
      <c r="C1387" s="2" t="s">
        <v>11732</v>
      </c>
      <c r="D1387" s="2" t="s">
        <v>11733</v>
      </c>
      <c r="E1387" s="2" t="s">
        <v>2</v>
      </c>
      <c r="F1387">
        <v>199</v>
      </c>
      <c r="G1387" s="2" t="s">
        <v>11734</v>
      </c>
      <c r="H1387" s="2" t="s">
        <v>11735</v>
      </c>
      <c r="I1387">
        <v>35.99</v>
      </c>
      <c r="J1387">
        <v>34.25</v>
      </c>
      <c r="K1387" s="2" t="s">
        <v>2946</v>
      </c>
      <c r="N1387">
        <v>100</v>
      </c>
      <c r="O1387" s="2" t="s">
        <v>3</v>
      </c>
      <c r="P1387" s="2" t="s">
        <v>3</v>
      </c>
      <c r="Q1387" s="2" t="s">
        <v>4</v>
      </c>
      <c r="R1387" s="1">
        <v>39461</v>
      </c>
      <c r="S1387" s="2" t="s">
        <v>161</v>
      </c>
      <c r="T1387" s="2" t="s">
        <v>5</v>
      </c>
      <c r="U1387" s="2" t="s">
        <v>7</v>
      </c>
      <c r="V1387" s="2" t="s">
        <v>7</v>
      </c>
      <c r="W1387">
        <v>30.47</v>
      </c>
      <c r="X1387">
        <v>239.45</v>
      </c>
      <c r="Y1387">
        <v>25.84</v>
      </c>
      <c r="Z1387">
        <v>471.12</v>
      </c>
    </row>
    <row r="1388" spans="1:26" hidden="1">
      <c r="A1388">
        <f>IF(S1388=T1388,1,0)</f>
        <v>0</v>
      </c>
      <c r="B1388">
        <f t="shared" si="33"/>
        <v>1</v>
      </c>
      <c r="C1388" s="2" t="s">
        <v>11736</v>
      </c>
      <c r="D1388" s="2" t="s">
        <v>1312</v>
      </c>
      <c r="E1388" s="2" t="s">
        <v>2216</v>
      </c>
      <c r="F1388">
        <v>493.69</v>
      </c>
      <c r="G1388" s="2" t="s">
        <v>11737</v>
      </c>
      <c r="H1388" s="2" t="s">
        <v>11738</v>
      </c>
      <c r="I1388">
        <v>56.74</v>
      </c>
      <c r="J1388">
        <v>55.24</v>
      </c>
      <c r="K1388" s="2" t="s">
        <v>11739</v>
      </c>
      <c r="L1388">
        <v>17.79</v>
      </c>
      <c r="M1388">
        <v>17.78</v>
      </c>
      <c r="N1388">
        <v>100</v>
      </c>
      <c r="O1388" s="2" t="s">
        <v>3</v>
      </c>
      <c r="P1388" s="2" t="s">
        <v>3</v>
      </c>
      <c r="Q1388" s="2" t="s">
        <v>4</v>
      </c>
      <c r="R1388" s="1">
        <v>39461</v>
      </c>
      <c r="S1388" s="2" t="s">
        <v>243</v>
      </c>
      <c r="T1388" s="2" t="s">
        <v>2217</v>
      </c>
      <c r="U1388" s="2" t="s">
        <v>241</v>
      </c>
      <c r="V1388" s="2" t="s">
        <v>241</v>
      </c>
      <c r="W1388">
        <v>199.9</v>
      </c>
      <c r="X1388" s="3">
        <v>9137.7000000000007</v>
      </c>
      <c r="Y1388">
        <v>208.62</v>
      </c>
      <c r="Z1388" s="3">
        <v>6173.2</v>
      </c>
    </row>
    <row r="1389" spans="1:26" hidden="1">
      <c r="B1389">
        <f t="shared" si="33"/>
        <v>0</v>
      </c>
      <c r="C1389" s="2" t="s">
        <v>11740</v>
      </c>
      <c r="D1389" s="2" t="s">
        <v>11741</v>
      </c>
      <c r="E1389" s="2" t="s">
        <v>11742</v>
      </c>
      <c r="F1389">
        <v>4.66</v>
      </c>
      <c r="G1389" s="2" t="s">
        <v>11743</v>
      </c>
      <c r="H1389" s="2" t="s">
        <v>11744</v>
      </c>
      <c r="I1389">
        <v>5.25</v>
      </c>
      <c r="J1389">
        <v>5</v>
      </c>
      <c r="K1389" s="2" t="s">
        <v>2946</v>
      </c>
      <c r="N1389">
        <v>100</v>
      </c>
      <c r="O1389" s="2" t="s">
        <v>3</v>
      </c>
      <c r="P1389" s="2" t="s">
        <v>3</v>
      </c>
      <c r="Q1389" s="2" t="s">
        <v>4</v>
      </c>
      <c r="R1389" s="1">
        <v>39457</v>
      </c>
      <c r="S1389" s="2" t="s">
        <v>10979</v>
      </c>
      <c r="T1389" s="2" t="s">
        <v>670</v>
      </c>
      <c r="U1389" s="2" t="s">
        <v>146</v>
      </c>
      <c r="V1389" s="2" t="s">
        <v>72</v>
      </c>
      <c r="W1389">
        <v>2.23</v>
      </c>
      <c r="X1389">
        <v>10.81</v>
      </c>
      <c r="Y1389">
        <v>1.23</v>
      </c>
      <c r="Z1389">
        <v>14.42</v>
      </c>
    </row>
    <row r="1390" spans="1:26" hidden="1">
      <c r="A1390">
        <f>IF(S1390=T1390,1,0)</f>
        <v>1</v>
      </c>
      <c r="B1390">
        <f t="shared" si="33"/>
        <v>1</v>
      </c>
      <c r="C1390" s="2" t="s">
        <v>11745</v>
      </c>
      <c r="D1390" s="2" t="s">
        <v>11746</v>
      </c>
      <c r="E1390" s="2" t="s">
        <v>11747</v>
      </c>
      <c r="F1390">
        <v>190.58</v>
      </c>
      <c r="G1390" s="2" t="s">
        <v>11748</v>
      </c>
      <c r="H1390" s="2" t="s">
        <v>11749</v>
      </c>
      <c r="I1390">
        <v>17.809999999999999</v>
      </c>
      <c r="J1390">
        <v>17.43</v>
      </c>
      <c r="K1390" s="2" t="s">
        <v>11750</v>
      </c>
      <c r="L1390">
        <v>8.75</v>
      </c>
      <c r="M1390">
        <v>12.01</v>
      </c>
      <c r="N1390">
        <v>100</v>
      </c>
      <c r="O1390" s="2" t="s">
        <v>3</v>
      </c>
      <c r="P1390" s="2" t="s">
        <v>3</v>
      </c>
      <c r="Q1390" s="2" t="s">
        <v>4</v>
      </c>
      <c r="R1390" s="1">
        <v>39457</v>
      </c>
      <c r="S1390" s="2" t="s">
        <v>222</v>
      </c>
      <c r="T1390" s="2" t="s">
        <v>222</v>
      </c>
      <c r="U1390" s="2" t="s">
        <v>223</v>
      </c>
      <c r="V1390" s="2" t="s">
        <v>223</v>
      </c>
      <c r="W1390">
        <v>235.82</v>
      </c>
      <c r="X1390">
        <v>403.06</v>
      </c>
      <c r="Y1390">
        <v>635.98</v>
      </c>
      <c r="Z1390" s="3">
        <v>3081.41</v>
      </c>
    </row>
    <row r="1391" spans="1:26" hidden="1">
      <c r="B1391">
        <f t="shared" si="33"/>
        <v>0</v>
      </c>
      <c r="C1391" s="2" t="s">
        <v>11751</v>
      </c>
      <c r="D1391" s="2" t="s">
        <v>11752</v>
      </c>
      <c r="E1391" s="2" t="s">
        <v>994</v>
      </c>
      <c r="F1391" s="3">
        <v>4143.8500000000004</v>
      </c>
      <c r="G1391" s="2" t="s">
        <v>11753</v>
      </c>
      <c r="H1391" s="2" t="s">
        <v>11839</v>
      </c>
      <c r="I1391">
        <v>38.5</v>
      </c>
      <c r="J1391">
        <v>39.22</v>
      </c>
      <c r="K1391" s="2" t="s">
        <v>11754</v>
      </c>
      <c r="L1391">
        <v>7.75</v>
      </c>
      <c r="M1391">
        <v>6.33</v>
      </c>
      <c r="N1391">
        <v>100</v>
      </c>
      <c r="O1391" s="2" t="s">
        <v>3</v>
      </c>
      <c r="P1391" s="2" t="s">
        <v>3</v>
      </c>
      <c r="Q1391" s="2" t="s">
        <v>4</v>
      </c>
      <c r="R1391" s="1">
        <v>39458</v>
      </c>
      <c r="S1391" s="2" t="s">
        <v>64</v>
      </c>
      <c r="T1391" s="2" t="s">
        <v>65</v>
      </c>
      <c r="U1391" s="2" t="s">
        <v>13</v>
      </c>
      <c r="V1391" s="2" t="s">
        <v>66</v>
      </c>
      <c r="W1391" s="3">
        <v>24067.03</v>
      </c>
      <c r="X1391" s="3">
        <v>119190</v>
      </c>
      <c r="Y1391" s="3">
        <v>211730.06</v>
      </c>
      <c r="Z1391" s="3">
        <v>1715746</v>
      </c>
    </row>
    <row r="1392" spans="1:26" hidden="1">
      <c r="B1392">
        <f t="shared" si="33"/>
        <v>0</v>
      </c>
      <c r="C1392" s="2" t="s">
        <v>11755</v>
      </c>
      <c r="D1392" s="2" t="s">
        <v>11756</v>
      </c>
      <c r="E1392" s="2" t="s">
        <v>11757</v>
      </c>
      <c r="G1392" s="2" t="s">
        <v>11758</v>
      </c>
      <c r="H1392" s="2" t="s">
        <v>11759</v>
      </c>
      <c r="I1392">
        <v>13.1</v>
      </c>
      <c r="J1392">
        <v>13.74</v>
      </c>
      <c r="K1392" s="2" t="s">
        <v>2946</v>
      </c>
      <c r="N1392">
        <v>100</v>
      </c>
      <c r="O1392" s="2" t="s">
        <v>3</v>
      </c>
      <c r="P1392" s="2" t="s">
        <v>3</v>
      </c>
      <c r="Q1392" s="2" t="s">
        <v>4</v>
      </c>
      <c r="R1392" s="1">
        <v>39456</v>
      </c>
      <c r="S1392" s="2" t="s">
        <v>5</v>
      </c>
      <c r="T1392" s="2" t="s">
        <v>183</v>
      </c>
      <c r="U1392" s="2" t="s">
        <v>85</v>
      </c>
      <c r="V1392" s="2" t="s">
        <v>55</v>
      </c>
      <c r="W1392">
        <v>2.68</v>
      </c>
      <c r="X1392">
        <v>127.5</v>
      </c>
      <c r="Y1392">
        <v>2.4</v>
      </c>
      <c r="Z1392">
        <v>152.13</v>
      </c>
    </row>
    <row r="1393" spans="1:26" hidden="1">
      <c r="A1393">
        <f>IF(S1393=T1393,1,0)</f>
        <v>1</v>
      </c>
      <c r="B1393">
        <f t="shared" si="33"/>
        <v>1</v>
      </c>
      <c r="C1393" s="2" t="s">
        <v>11760</v>
      </c>
      <c r="D1393" s="2" t="s">
        <v>11761</v>
      </c>
      <c r="E1393" s="2" t="s">
        <v>11762</v>
      </c>
      <c r="F1393">
        <v>1.5</v>
      </c>
      <c r="G1393" s="2" t="s">
        <v>11763</v>
      </c>
      <c r="H1393" s="2" t="s">
        <v>11764</v>
      </c>
      <c r="I1393">
        <v>0.8</v>
      </c>
      <c r="J1393">
        <v>1.01</v>
      </c>
      <c r="K1393" s="2" t="s">
        <v>2946</v>
      </c>
      <c r="N1393">
        <v>100</v>
      </c>
      <c r="O1393" s="2" t="s">
        <v>3</v>
      </c>
      <c r="P1393" s="2" t="s">
        <v>3</v>
      </c>
      <c r="Q1393" s="2" t="s">
        <v>4</v>
      </c>
      <c r="R1393" s="1">
        <v>39455</v>
      </c>
      <c r="S1393" s="2" t="s">
        <v>5</v>
      </c>
      <c r="T1393" s="2" t="s">
        <v>5</v>
      </c>
      <c r="U1393" s="2" t="s">
        <v>85</v>
      </c>
      <c r="V1393" s="2" t="s">
        <v>85</v>
      </c>
      <c r="W1393">
        <v>0.13</v>
      </c>
      <c r="X1393">
        <v>6.32</v>
      </c>
      <c r="Y1393">
        <v>0.09</v>
      </c>
      <c r="Z1393">
        <v>4.2699999999999996</v>
      </c>
    </row>
    <row r="1394" spans="1:26" hidden="1">
      <c r="A1394">
        <f>IF(S1394=T1394,1,0)</f>
        <v>1</v>
      </c>
      <c r="B1394">
        <f t="shared" si="33"/>
        <v>1</v>
      </c>
      <c r="C1394" s="2" t="s">
        <v>11765</v>
      </c>
      <c r="D1394" s="2" t="s">
        <v>11766</v>
      </c>
      <c r="E1394" s="2" t="s">
        <v>10739</v>
      </c>
      <c r="F1394">
        <v>56.48</v>
      </c>
      <c r="G1394" s="2" t="s">
        <v>11767</v>
      </c>
      <c r="H1394" s="2" t="s">
        <v>11768</v>
      </c>
      <c r="I1394">
        <v>11.12</v>
      </c>
      <c r="J1394">
        <v>10</v>
      </c>
      <c r="K1394" s="2" t="s">
        <v>11769</v>
      </c>
      <c r="L1394">
        <v>18</v>
      </c>
      <c r="M1394">
        <v>18.3</v>
      </c>
      <c r="N1394">
        <v>100</v>
      </c>
      <c r="O1394" s="2" t="s">
        <v>3</v>
      </c>
      <c r="P1394" s="2" t="s">
        <v>3</v>
      </c>
      <c r="Q1394" s="2" t="s">
        <v>4</v>
      </c>
      <c r="R1394" s="1">
        <v>39456</v>
      </c>
      <c r="S1394" s="2" t="s">
        <v>65</v>
      </c>
      <c r="T1394" s="2" t="s">
        <v>65</v>
      </c>
      <c r="U1394" s="2" t="s">
        <v>66</v>
      </c>
      <c r="V1394" s="2" t="s">
        <v>66</v>
      </c>
      <c r="W1394">
        <v>19.66</v>
      </c>
      <c r="X1394">
        <v>41.64</v>
      </c>
      <c r="Y1394">
        <v>266.67</v>
      </c>
      <c r="Z1394">
        <v>561.16999999999996</v>
      </c>
    </row>
    <row r="1395" spans="1:26" hidden="1">
      <c r="A1395">
        <f>IF(S1395=T1395,1,0)</f>
        <v>1</v>
      </c>
      <c r="B1395">
        <f t="shared" si="33"/>
        <v>1</v>
      </c>
      <c r="C1395" s="2" t="s">
        <v>11770</v>
      </c>
      <c r="D1395" s="2" t="s">
        <v>11771</v>
      </c>
      <c r="E1395" s="2" t="s">
        <v>2767</v>
      </c>
      <c r="F1395">
        <v>57.17</v>
      </c>
      <c r="G1395" s="2" t="s">
        <v>11772</v>
      </c>
      <c r="H1395" s="2" t="s">
        <v>11773</v>
      </c>
      <c r="I1395">
        <v>13.35</v>
      </c>
      <c r="J1395">
        <v>13</v>
      </c>
      <c r="K1395" s="2" t="s">
        <v>11774</v>
      </c>
      <c r="L1395">
        <v>26.26</v>
      </c>
      <c r="M1395">
        <v>34.18</v>
      </c>
      <c r="N1395">
        <v>100</v>
      </c>
      <c r="O1395" s="2" t="s">
        <v>3</v>
      </c>
      <c r="P1395" s="2" t="s">
        <v>3</v>
      </c>
      <c r="Q1395" s="2" t="s">
        <v>4</v>
      </c>
      <c r="R1395" s="1">
        <v>39455</v>
      </c>
      <c r="S1395" s="2" t="s">
        <v>64</v>
      </c>
      <c r="T1395" s="2" t="s">
        <v>64</v>
      </c>
      <c r="U1395" s="2" t="s">
        <v>66</v>
      </c>
      <c r="V1395" s="2" t="s">
        <v>66</v>
      </c>
      <c r="W1395">
        <v>35.86</v>
      </c>
      <c r="X1395">
        <v>64.239999999999995</v>
      </c>
      <c r="Y1395">
        <v>513.79</v>
      </c>
      <c r="Z1395">
        <v>957.34</v>
      </c>
    </row>
    <row r="1396" spans="1:26" hidden="1">
      <c r="B1396">
        <f t="shared" si="33"/>
        <v>0</v>
      </c>
      <c r="C1396" s="2" t="s">
        <v>11775</v>
      </c>
      <c r="D1396" s="2" t="s">
        <v>11776</v>
      </c>
      <c r="E1396" s="2" t="s">
        <v>1226</v>
      </c>
      <c r="G1396" s="2" t="s">
        <v>11777</v>
      </c>
      <c r="H1396" s="2" t="s">
        <v>11778</v>
      </c>
      <c r="I1396">
        <v>1.1399999999999999</v>
      </c>
      <c r="J1396">
        <v>1.2</v>
      </c>
      <c r="K1396" s="2" t="s">
        <v>2946</v>
      </c>
      <c r="N1396">
        <v>100</v>
      </c>
      <c r="O1396" s="2" t="s">
        <v>3</v>
      </c>
      <c r="P1396" s="2" t="s">
        <v>3</v>
      </c>
      <c r="Q1396" s="2" t="s">
        <v>4</v>
      </c>
      <c r="R1396" s="1">
        <v>39449</v>
      </c>
      <c r="S1396" s="2" t="s">
        <v>270</v>
      </c>
      <c r="T1396" s="2" t="s">
        <v>5</v>
      </c>
      <c r="U1396" s="2" t="s">
        <v>7</v>
      </c>
      <c r="V1396" s="2" t="s">
        <v>85</v>
      </c>
      <c r="W1396">
        <v>11.02</v>
      </c>
      <c r="X1396">
        <v>14.13</v>
      </c>
      <c r="Y1396">
        <v>2.8</v>
      </c>
      <c r="Z1396">
        <v>11.26</v>
      </c>
    </row>
    <row r="1397" spans="1:26" hidden="1">
      <c r="B1397">
        <f t="shared" si="33"/>
        <v>0</v>
      </c>
      <c r="C1397" s="2" t="s">
        <v>11779</v>
      </c>
      <c r="D1397" s="2" t="s">
        <v>11780</v>
      </c>
      <c r="E1397" s="2" t="s">
        <v>8247</v>
      </c>
      <c r="F1397">
        <v>246.78</v>
      </c>
      <c r="G1397" s="2" t="s">
        <v>11781</v>
      </c>
      <c r="H1397" s="2" t="s">
        <v>11840</v>
      </c>
      <c r="I1397">
        <v>18</v>
      </c>
      <c r="J1397">
        <v>18</v>
      </c>
      <c r="K1397" s="2" t="s">
        <v>2946</v>
      </c>
      <c r="N1397">
        <v>100</v>
      </c>
      <c r="O1397" s="2" t="s">
        <v>3</v>
      </c>
      <c r="P1397" s="2" t="s">
        <v>3</v>
      </c>
      <c r="Q1397" s="2" t="s">
        <v>4</v>
      </c>
      <c r="R1397" s="1">
        <v>39444</v>
      </c>
      <c r="S1397" s="2" t="s">
        <v>334</v>
      </c>
      <c r="T1397" s="2" t="s">
        <v>334</v>
      </c>
      <c r="U1397" s="2" t="s">
        <v>220</v>
      </c>
      <c r="V1397" s="2" t="s">
        <v>335</v>
      </c>
      <c r="W1397">
        <v>28.16</v>
      </c>
      <c r="X1397">
        <v>16.899999999999999</v>
      </c>
      <c r="Y1397">
        <v>69.430000000000007</v>
      </c>
      <c r="Z1397">
        <v>29.13</v>
      </c>
    </row>
    <row r="1398" spans="1:26" hidden="1">
      <c r="A1398">
        <f>IF(S1398=T1398,1,0)</f>
        <v>0</v>
      </c>
      <c r="B1398">
        <f t="shared" si="33"/>
        <v>1</v>
      </c>
      <c r="C1398" s="2" t="s">
        <v>11782</v>
      </c>
      <c r="D1398" s="2" t="s">
        <v>11783</v>
      </c>
      <c r="E1398" s="2" t="s">
        <v>2699</v>
      </c>
      <c r="G1398" s="2" t="s">
        <v>11784</v>
      </c>
      <c r="H1398" s="2" t="s">
        <v>11785</v>
      </c>
      <c r="I1398">
        <v>52.1</v>
      </c>
      <c r="J1398">
        <v>52.69</v>
      </c>
      <c r="K1398" s="2" t="s">
        <v>11786</v>
      </c>
      <c r="N1398">
        <v>100</v>
      </c>
      <c r="O1398" s="2" t="s">
        <v>3</v>
      </c>
      <c r="P1398" s="2" t="s">
        <v>3</v>
      </c>
      <c r="Q1398" s="2" t="s">
        <v>4</v>
      </c>
      <c r="R1398" s="1">
        <v>39398</v>
      </c>
      <c r="S1398" s="2" t="s">
        <v>322</v>
      </c>
      <c r="T1398" s="2" t="s">
        <v>2701</v>
      </c>
      <c r="U1398" s="2" t="s">
        <v>304</v>
      </c>
      <c r="V1398" s="2" t="s">
        <v>304</v>
      </c>
      <c r="W1398">
        <v>45.81</v>
      </c>
      <c r="X1398" s="3">
        <v>11565.9</v>
      </c>
      <c r="Y1398">
        <v>19.420000000000002</v>
      </c>
      <c r="Z1398" s="3">
        <v>11272</v>
      </c>
    </row>
    <row r="1399" spans="1:26" hidden="1">
      <c r="B1399">
        <f t="shared" si="33"/>
        <v>0</v>
      </c>
      <c r="C1399" s="2" t="s">
        <v>11787</v>
      </c>
      <c r="D1399" s="2" t="s">
        <v>11788</v>
      </c>
      <c r="E1399" s="2" t="s">
        <v>504</v>
      </c>
      <c r="F1399">
        <v>83.89</v>
      </c>
      <c r="G1399" s="2" t="s">
        <v>11789</v>
      </c>
      <c r="H1399" s="2" t="s">
        <v>11790</v>
      </c>
      <c r="I1399">
        <v>18.5</v>
      </c>
      <c r="J1399">
        <v>18.440000000000001</v>
      </c>
      <c r="K1399" s="2" t="s">
        <v>11791</v>
      </c>
      <c r="L1399">
        <v>14.49</v>
      </c>
      <c r="M1399">
        <v>14.49</v>
      </c>
      <c r="N1399">
        <v>100</v>
      </c>
      <c r="O1399" s="2" t="s">
        <v>3</v>
      </c>
      <c r="P1399" s="2" t="s">
        <v>3</v>
      </c>
      <c r="Q1399" s="2" t="s">
        <v>4</v>
      </c>
      <c r="R1399" s="1">
        <v>39443</v>
      </c>
      <c r="S1399" s="2" t="s">
        <v>5</v>
      </c>
      <c r="T1399" s="2" t="s">
        <v>379</v>
      </c>
      <c r="U1399" s="2" t="s">
        <v>85</v>
      </c>
      <c r="V1399" s="2" t="s">
        <v>6</v>
      </c>
      <c r="W1399">
        <v>38.729999999999997</v>
      </c>
      <c r="X1399" s="3">
        <v>12614.01</v>
      </c>
      <c r="Y1399">
        <v>20.11</v>
      </c>
      <c r="Z1399" s="3">
        <v>21221.98</v>
      </c>
    </row>
    <row r="1400" spans="1:26" hidden="1">
      <c r="A1400">
        <f>IF(S1400=T1400,1,0)</f>
        <v>1</v>
      </c>
      <c r="B1400">
        <f t="shared" si="33"/>
        <v>1</v>
      </c>
      <c r="C1400" s="2" t="s">
        <v>11792</v>
      </c>
      <c r="D1400" s="2" t="s">
        <v>11793</v>
      </c>
      <c r="E1400" s="2" t="s">
        <v>1257</v>
      </c>
      <c r="F1400">
        <v>100</v>
      </c>
      <c r="G1400" s="2" t="s">
        <v>11794</v>
      </c>
      <c r="H1400" s="2" t="s">
        <v>11795</v>
      </c>
      <c r="I1400">
        <v>38.86</v>
      </c>
      <c r="J1400">
        <v>38.11</v>
      </c>
      <c r="K1400" s="2" t="s">
        <v>2946</v>
      </c>
      <c r="N1400">
        <v>100</v>
      </c>
      <c r="O1400" s="2" t="s">
        <v>3</v>
      </c>
      <c r="P1400" s="2" t="s">
        <v>3</v>
      </c>
      <c r="Q1400" s="2" t="s">
        <v>4</v>
      </c>
      <c r="R1400" s="1">
        <v>39506</v>
      </c>
      <c r="S1400" s="2" t="s">
        <v>1258</v>
      </c>
      <c r="T1400" s="2" t="s">
        <v>1258</v>
      </c>
      <c r="U1400" s="2" t="s">
        <v>357</v>
      </c>
      <c r="V1400" s="2" t="s">
        <v>357</v>
      </c>
      <c r="W1400">
        <v>37.229999999999997</v>
      </c>
      <c r="X1400" s="3">
        <v>1209.56</v>
      </c>
      <c r="Y1400">
        <v>97.23</v>
      </c>
      <c r="Z1400" s="3">
        <v>4069.42</v>
      </c>
    </row>
    <row r="1401" spans="1:26" hidden="1">
      <c r="A1401">
        <f>IF(S1401=T1401,1,0)</f>
        <v>1</v>
      </c>
      <c r="B1401">
        <f t="shared" si="33"/>
        <v>1</v>
      </c>
      <c r="C1401" s="2" t="s">
        <v>11796</v>
      </c>
      <c r="D1401" s="2" t="s">
        <v>11797</v>
      </c>
      <c r="E1401" s="2" t="s">
        <v>740</v>
      </c>
      <c r="F1401">
        <v>90</v>
      </c>
      <c r="G1401" s="2" t="s">
        <v>11798</v>
      </c>
      <c r="H1401" s="2" t="s">
        <v>11799</v>
      </c>
      <c r="I1401">
        <v>19.399999999999999</v>
      </c>
      <c r="J1401">
        <v>19.71</v>
      </c>
      <c r="K1401" s="2" t="s">
        <v>2946</v>
      </c>
      <c r="N1401">
        <v>100</v>
      </c>
      <c r="O1401" s="2" t="s">
        <v>3</v>
      </c>
      <c r="P1401" s="2" t="s">
        <v>3</v>
      </c>
      <c r="Q1401" s="2" t="s">
        <v>4</v>
      </c>
      <c r="R1401" s="1">
        <v>39433</v>
      </c>
      <c r="S1401" s="2" t="s">
        <v>5</v>
      </c>
      <c r="T1401" s="2" t="s">
        <v>5</v>
      </c>
      <c r="U1401" s="2" t="s">
        <v>85</v>
      </c>
      <c r="V1401" s="2" t="s">
        <v>85</v>
      </c>
      <c r="W1401">
        <v>17.690000000000001</v>
      </c>
      <c r="X1401">
        <v>281.91000000000003</v>
      </c>
      <c r="Y1401">
        <v>14.09</v>
      </c>
      <c r="Z1401">
        <v>578.14</v>
      </c>
    </row>
    <row r="1402" spans="1:26" hidden="1">
      <c r="B1402">
        <f t="shared" si="33"/>
        <v>0</v>
      </c>
      <c r="C1402" s="2" t="s">
        <v>11841</v>
      </c>
      <c r="D1402" s="2" t="s">
        <v>11842</v>
      </c>
      <c r="E1402" s="2" t="s">
        <v>11843</v>
      </c>
      <c r="F1402">
        <v>17.5</v>
      </c>
      <c r="G1402" s="2" t="s">
        <v>11844</v>
      </c>
      <c r="H1402" s="2" t="s">
        <v>11845</v>
      </c>
      <c r="I1402">
        <v>3.49</v>
      </c>
      <c r="J1402">
        <v>3.05</v>
      </c>
      <c r="K1402" s="2" t="s">
        <v>2946</v>
      </c>
      <c r="N1402">
        <v>100</v>
      </c>
      <c r="O1402" s="2" t="s">
        <v>3</v>
      </c>
      <c r="P1402" s="2" t="s">
        <v>3</v>
      </c>
      <c r="Q1402" s="2" t="s">
        <v>4</v>
      </c>
      <c r="R1402" s="1">
        <v>39436</v>
      </c>
      <c r="S1402" s="2" t="s">
        <v>149</v>
      </c>
      <c r="T1402" s="2" t="s">
        <v>270</v>
      </c>
      <c r="U1402" s="2" t="s">
        <v>151</v>
      </c>
      <c r="V1402" s="2" t="s">
        <v>7</v>
      </c>
      <c r="W1402">
        <v>26.21</v>
      </c>
      <c r="X1402">
        <v>30.68</v>
      </c>
      <c r="Y1402">
        <v>30.32</v>
      </c>
      <c r="Z1402">
        <v>24.15</v>
      </c>
    </row>
    <row r="1403" spans="1:26" hidden="1">
      <c r="B1403">
        <f t="shared" si="33"/>
        <v>0</v>
      </c>
      <c r="C1403" s="2" t="s">
        <v>11846</v>
      </c>
      <c r="D1403" s="2" t="s">
        <v>11847</v>
      </c>
      <c r="E1403" s="2" t="s">
        <v>115</v>
      </c>
      <c r="F1403">
        <v>127.92</v>
      </c>
      <c r="G1403" s="2" t="s">
        <v>11848</v>
      </c>
      <c r="H1403" s="2" t="s">
        <v>11849</v>
      </c>
      <c r="I1403">
        <v>30.09</v>
      </c>
      <c r="J1403">
        <v>30.43</v>
      </c>
      <c r="K1403" s="2" t="s">
        <v>11850</v>
      </c>
      <c r="L1403">
        <v>7.9</v>
      </c>
      <c r="M1403">
        <v>16.59</v>
      </c>
      <c r="N1403">
        <v>100</v>
      </c>
      <c r="O1403" s="2" t="s">
        <v>3</v>
      </c>
      <c r="P1403" s="2" t="s">
        <v>3</v>
      </c>
      <c r="Q1403" s="2" t="s">
        <v>4</v>
      </c>
      <c r="R1403" s="1">
        <v>39435</v>
      </c>
      <c r="S1403" s="2" t="s">
        <v>754</v>
      </c>
      <c r="T1403" s="2" t="s">
        <v>5</v>
      </c>
      <c r="U1403" s="2" t="s">
        <v>13</v>
      </c>
      <c r="V1403" s="2" t="s">
        <v>85</v>
      </c>
      <c r="W1403">
        <v>76.88</v>
      </c>
      <c r="X1403" s="3">
        <v>2755.81</v>
      </c>
      <c r="Y1403">
        <v>35.130000000000003</v>
      </c>
      <c r="Z1403" s="3">
        <v>3863.45</v>
      </c>
    </row>
    <row r="1404" spans="1:26" hidden="1">
      <c r="B1404">
        <f t="shared" si="33"/>
        <v>0</v>
      </c>
      <c r="C1404" s="2" t="s">
        <v>11851</v>
      </c>
      <c r="D1404" s="2" t="s">
        <v>11852</v>
      </c>
      <c r="E1404" s="2" t="s">
        <v>11853</v>
      </c>
      <c r="F1404">
        <v>11</v>
      </c>
      <c r="G1404" s="2" t="s">
        <v>11854</v>
      </c>
      <c r="H1404" s="2" t="s">
        <v>11855</v>
      </c>
      <c r="I1404">
        <v>5.4</v>
      </c>
      <c r="J1404">
        <v>5.35</v>
      </c>
      <c r="K1404" s="2" t="s">
        <v>2946</v>
      </c>
      <c r="N1404">
        <v>100</v>
      </c>
      <c r="O1404" s="2" t="s">
        <v>3</v>
      </c>
      <c r="P1404" s="2" t="s">
        <v>3</v>
      </c>
      <c r="Q1404" s="2" t="s">
        <v>4</v>
      </c>
      <c r="R1404" s="1">
        <v>39434</v>
      </c>
      <c r="S1404" s="2" t="s">
        <v>5</v>
      </c>
      <c r="T1404" s="2" t="s">
        <v>5</v>
      </c>
      <c r="U1404" s="2" t="s">
        <v>85</v>
      </c>
      <c r="V1404" s="2" t="s">
        <v>24</v>
      </c>
      <c r="W1404">
        <v>1.3</v>
      </c>
      <c r="X1404">
        <v>45.03</v>
      </c>
      <c r="Y1404">
        <v>0.51</v>
      </c>
      <c r="Z1404">
        <v>33.72</v>
      </c>
    </row>
    <row r="1405" spans="1:26" hidden="1">
      <c r="B1405">
        <f t="shared" si="33"/>
        <v>0</v>
      </c>
      <c r="C1405" s="2" t="s">
        <v>11856</v>
      </c>
      <c r="D1405" s="2" t="s">
        <v>11857</v>
      </c>
      <c r="E1405" s="2" t="s">
        <v>11858</v>
      </c>
      <c r="F1405">
        <v>5.5</v>
      </c>
      <c r="G1405" s="2" t="s">
        <v>11859</v>
      </c>
      <c r="H1405" s="2" t="s">
        <v>11860</v>
      </c>
      <c r="I1405">
        <v>0.49</v>
      </c>
      <c r="J1405">
        <v>0.56000000000000005</v>
      </c>
      <c r="K1405" s="2" t="s">
        <v>2946</v>
      </c>
      <c r="N1405">
        <v>100</v>
      </c>
      <c r="O1405" s="2" t="s">
        <v>3</v>
      </c>
      <c r="P1405" s="2" t="s">
        <v>3</v>
      </c>
      <c r="Q1405" s="2" t="s">
        <v>4</v>
      </c>
      <c r="R1405" s="1">
        <v>39433</v>
      </c>
      <c r="S1405" s="2" t="s">
        <v>533</v>
      </c>
      <c r="T1405" s="2" t="s">
        <v>7073</v>
      </c>
      <c r="U1405" s="2" t="s">
        <v>534</v>
      </c>
      <c r="V1405" s="2" t="s">
        <v>25</v>
      </c>
      <c r="W1405">
        <v>42.21</v>
      </c>
      <c r="X1405">
        <v>17.47</v>
      </c>
      <c r="Y1405">
        <v>9.7100000000000009</v>
      </c>
      <c r="Z1405">
        <v>4.7300000000000004</v>
      </c>
    </row>
    <row r="1406" spans="1:26" hidden="1">
      <c r="A1406">
        <f>IF(S1406=T1406,1,0)</f>
        <v>0</v>
      </c>
      <c r="B1406">
        <f t="shared" si="33"/>
        <v>1</v>
      </c>
      <c r="C1406" s="2" t="s">
        <v>11861</v>
      </c>
      <c r="D1406" s="2" t="s">
        <v>11862</v>
      </c>
      <c r="E1406" s="2" t="s">
        <v>2003</v>
      </c>
      <c r="F1406">
        <v>184.6</v>
      </c>
      <c r="G1406" s="2" t="s">
        <v>11863</v>
      </c>
      <c r="H1406" s="2" t="s">
        <v>12294</v>
      </c>
      <c r="I1406">
        <v>28.63</v>
      </c>
      <c r="J1406">
        <v>29.65</v>
      </c>
      <c r="K1406" s="2" t="s">
        <v>11864</v>
      </c>
      <c r="N1406">
        <v>100</v>
      </c>
      <c r="O1406" s="2" t="s">
        <v>3</v>
      </c>
      <c r="P1406" s="2" t="s">
        <v>3</v>
      </c>
      <c r="Q1406" s="2" t="s">
        <v>4</v>
      </c>
      <c r="R1406" s="1">
        <v>39433</v>
      </c>
      <c r="S1406" s="2" t="s">
        <v>65</v>
      </c>
      <c r="T1406" s="2" t="s">
        <v>173</v>
      </c>
      <c r="U1406" s="2" t="s">
        <v>66</v>
      </c>
      <c r="V1406" s="2" t="s">
        <v>66</v>
      </c>
      <c r="W1406">
        <v>50.35</v>
      </c>
      <c r="X1406">
        <v>255.78</v>
      </c>
      <c r="Y1406">
        <v>773.82</v>
      </c>
      <c r="Z1406" s="3">
        <v>3361.75</v>
      </c>
    </row>
    <row r="1407" spans="1:26" hidden="1">
      <c r="A1407">
        <f>IF(S1407=T1407,1,0)</f>
        <v>1</v>
      </c>
      <c r="B1407">
        <f t="shared" si="33"/>
        <v>1</v>
      </c>
      <c r="C1407" s="2" t="s">
        <v>11865</v>
      </c>
      <c r="D1407" s="2" t="s">
        <v>1866</v>
      </c>
      <c r="E1407" s="2" t="s">
        <v>6748</v>
      </c>
      <c r="F1407" s="3">
        <v>7513.45</v>
      </c>
      <c r="G1407" s="2" t="s">
        <v>11866</v>
      </c>
      <c r="H1407" s="2" t="s">
        <v>12295</v>
      </c>
      <c r="I1407">
        <v>70.69</v>
      </c>
      <c r="J1407">
        <v>69.7</v>
      </c>
      <c r="K1407" s="2" t="s">
        <v>11867</v>
      </c>
      <c r="L1407">
        <v>53.91</v>
      </c>
      <c r="M1407">
        <v>53.37</v>
      </c>
      <c r="N1407">
        <v>100</v>
      </c>
      <c r="O1407" s="2" t="s">
        <v>3</v>
      </c>
      <c r="P1407" s="2" t="s">
        <v>3</v>
      </c>
      <c r="Q1407" s="2" t="s">
        <v>4</v>
      </c>
      <c r="R1407" s="1">
        <v>39433</v>
      </c>
      <c r="S1407" s="2" t="s">
        <v>463</v>
      </c>
      <c r="T1407" s="2" t="s">
        <v>463</v>
      </c>
      <c r="U1407" s="2" t="s">
        <v>120</v>
      </c>
      <c r="V1407" s="2" t="s">
        <v>120</v>
      </c>
      <c r="W1407" s="3">
        <v>2076.64</v>
      </c>
      <c r="X1407" s="3">
        <v>9208.7999999999993</v>
      </c>
      <c r="Y1407" s="3">
        <v>2342.91</v>
      </c>
      <c r="Z1407" s="3">
        <v>11295</v>
      </c>
    </row>
    <row r="1408" spans="1:26" hidden="1">
      <c r="B1408">
        <f t="shared" si="33"/>
        <v>0</v>
      </c>
      <c r="C1408" s="2" t="s">
        <v>11868</v>
      </c>
      <c r="D1408" s="2" t="s">
        <v>11869</v>
      </c>
      <c r="E1408" s="2" t="s">
        <v>11870</v>
      </c>
      <c r="F1408" s="3">
        <v>9750.75</v>
      </c>
      <c r="G1408" s="2" t="s">
        <v>11871</v>
      </c>
      <c r="H1408" s="2" t="s">
        <v>11872</v>
      </c>
      <c r="I1408">
        <v>43.6</v>
      </c>
      <c r="J1408">
        <v>44.27</v>
      </c>
      <c r="K1408" s="2" t="s">
        <v>11873</v>
      </c>
      <c r="L1408">
        <v>45.24</v>
      </c>
      <c r="M1408">
        <v>45.5</v>
      </c>
      <c r="N1408">
        <v>100</v>
      </c>
      <c r="O1408" s="2" t="s">
        <v>3</v>
      </c>
      <c r="P1408" s="2" t="s">
        <v>3</v>
      </c>
      <c r="Q1408" s="2" t="s">
        <v>4</v>
      </c>
      <c r="R1408" s="1">
        <v>39433</v>
      </c>
      <c r="S1408" s="2" t="s">
        <v>926</v>
      </c>
      <c r="T1408" s="2" t="s">
        <v>2800</v>
      </c>
      <c r="U1408" s="2" t="s">
        <v>72</v>
      </c>
      <c r="V1408" s="2" t="s">
        <v>103</v>
      </c>
      <c r="W1408" s="3">
        <v>8327.9</v>
      </c>
      <c r="X1408" s="3">
        <v>9330.2000000000007</v>
      </c>
      <c r="Y1408" s="3">
        <v>6815.1</v>
      </c>
      <c r="Z1408" s="3">
        <v>12389.3</v>
      </c>
    </row>
    <row r="1409" spans="1:26" hidden="1">
      <c r="B1409">
        <f t="shared" si="33"/>
        <v>0</v>
      </c>
      <c r="C1409" s="2" t="s">
        <v>11874</v>
      </c>
      <c r="D1409" s="2" t="s">
        <v>11875</v>
      </c>
      <c r="E1409" s="2" t="s">
        <v>11876</v>
      </c>
      <c r="F1409">
        <v>51.41</v>
      </c>
      <c r="G1409" s="2" t="s">
        <v>11877</v>
      </c>
      <c r="H1409" s="2" t="s">
        <v>11878</v>
      </c>
      <c r="I1409">
        <v>7.43</v>
      </c>
      <c r="J1409">
        <v>7.42</v>
      </c>
      <c r="K1409" s="2" t="s">
        <v>11879</v>
      </c>
      <c r="L1409">
        <v>34.659999999999997</v>
      </c>
      <c r="M1409">
        <v>33.19</v>
      </c>
      <c r="N1409">
        <v>100</v>
      </c>
      <c r="O1409" s="2" t="s">
        <v>3</v>
      </c>
      <c r="P1409" s="2" t="s">
        <v>3</v>
      </c>
      <c r="Q1409" s="2" t="s">
        <v>4</v>
      </c>
      <c r="R1409" s="1">
        <v>39430</v>
      </c>
      <c r="S1409" s="2" t="s">
        <v>65</v>
      </c>
      <c r="T1409" s="2" t="s">
        <v>213</v>
      </c>
      <c r="U1409" s="2" t="s">
        <v>66</v>
      </c>
      <c r="V1409" s="2" t="s">
        <v>536</v>
      </c>
      <c r="W1409">
        <v>19.98</v>
      </c>
      <c r="X1409">
        <v>3.15</v>
      </c>
      <c r="Y1409">
        <v>294.77</v>
      </c>
      <c r="Z1409">
        <v>59.02</v>
      </c>
    </row>
    <row r="1410" spans="1:26" hidden="1">
      <c r="A1410">
        <f>IF(S1410=T1410,1,0)</f>
        <v>1</v>
      </c>
      <c r="B1410">
        <f t="shared" si="33"/>
        <v>1</v>
      </c>
      <c r="C1410" s="2" t="s">
        <v>11880</v>
      </c>
      <c r="D1410" s="2" t="s">
        <v>11881</v>
      </c>
      <c r="E1410" s="2" t="s">
        <v>9931</v>
      </c>
      <c r="F1410">
        <v>55.05</v>
      </c>
      <c r="G1410" s="2" t="s">
        <v>11882</v>
      </c>
      <c r="H1410" s="2" t="s">
        <v>12296</v>
      </c>
      <c r="I1410">
        <v>30.32</v>
      </c>
      <c r="J1410">
        <v>30.11</v>
      </c>
      <c r="K1410" s="2" t="s">
        <v>2946</v>
      </c>
      <c r="N1410">
        <v>100</v>
      </c>
      <c r="O1410" s="2" t="s">
        <v>3</v>
      </c>
      <c r="P1410" s="2" t="s">
        <v>3</v>
      </c>
      <c r="Q1410" s="2" t="s">
        <v>4</v>
      </c>
      <c r="R1410" s="1">
        <v>39429</v>
      </c>
      <c r="S1410" s="2" t="s">
        <v>109</v>
      </c>
      <c r="T1410" s="2" t="s">
        <v>109</v>
      </c>
      <c r="U1410" s="2" t="s">
        <v>110</v>
      </c>
      <c r="V1410" s="2" t="s">
        <v>110</v>
      </c>
      <c r="W1410">
        <v>8.17</v>
      </c>
      <c r="X1410">
        <v>390.44</v>
      </c>
      <c r="Y1410">
        <v>5.23</v>
      </c>
      <c r="Z1410">
        <v>435.41</v>
      </c>
    </row>
    <row r="1411" spans="1:26" hidden="1">
      <c r="B1411">
        <f t="shared" ref="B1411:B1474" si="35">IF(U1411=V1411,1,0)</f>
        <v>0</v>
      </c>
      <c r="C1411" s="2" t="s">
        <v>11883</v>
      </c>
      <c r="D1411" s="2" t="s">
        <v>11884</v>
      </c>
      <c r="E1411" s="2" t="s">
        <v>1480</v>
      </c>
      <c r="F1411">
        <v>15</v>
      </c>
      <c r="G1411" s="2" t="s">
        <v>11885</v>
      </c>
      <c r="H1411" s="2" t="s">
        <v>11886</v>
      </c>
      <c r="I1411">
        <v>26.3</v>
      </c>
      <c r="J1411">
        <v>26.25</v>
      </c>
      <c r="K1411" s="2" t="s">
        <v>2946</v>
      </c>
      <c r="N1411">
        <v>100</v>
      </c>
      <c r="O1411" s="2" t="s">
        <v>3</v>
      </c>
      <c r="P1411" s="2" t="s">
        <v>3</v>
      </c>
      <c r="Q1411" s="2" t="s">
        <v>4</v>
      </c>
      <c r="R1411" s="1">
        <v>39429</v>
      </c>
      <c r="S1411" s="2" t="s">
        <v>124</v>
      </c>
      <c r="T1411" s="2" t="s">
        <v>109</v>
      </c>
      <c r="U1411" s="2" t="s">
        <v>618</v>
      </c>
      <c r="V1411" s="2" t="s">
        <v>110</v>
      </c>
      <c r="W1411">
        <v>220.63</v>
      </c>
      <c r="X1411">
        <v>547.77</v>
      </c>
      <c r="Y1411">
        <v>151.1</v>
      </c>
      <c r="Z1411">
        <v>468.26</v>
      </c>
    </row>
    <row r="1412" spans="1:26" hidden="1">
      <c r="A1412">
        <f>IF(S1412=T1412,1,0)</f>
        <v>1</v>
      </c>
      <c r="B1412">
        <f t="shared" si="35"/>
        <v>1</v>
      </c>
      <c r="C1412" s="2" t="s">
        <v>11887</v>
      </c>
      <c r="D1412" s="2" t="s">
        <v>1017</v>
      </c>
      <c r="E1412" s="2" t="s">
        <v>9645</v>
      </c>
      <c r="F1412">
        <v>906.39</v>
      </c>
      <c r="G1412" s="2" t="s">
        <v>11888</v>
      </c>
      <c r="H1412" s="2" t="s">
        <v>12297</v>
      </c>
      <c r="I1412">
        <v>8.5399999999999991</v>
      </c>
      <c r="J1412">
        <v>8.24</v>
      </c>
      <c r="K1412" s="2" t="s">
        <v>11889</v>
      </c>
      <c r="L1412">
        <v>9.64</v>
      </c>
      <c r="M1412">
        <v>9.26</v>
      </c>
      <c r="N1412">
        <v>100</v>
      </c>
      <c r="O1412" s="2" t="s">
        <v>3</v>
      </c>
      <c r="P1412" s="2" t="s">
        <v>3</v>
      </c>
      <c r="Q1412" s="2" t="s">
        <v>4</v>
      </c>
      <c r="R1412" s="1">
        <v>39429</v>
      </c>
      <c r="S1412" s="2" t="s">
        <v>109</v>
      </c>
      <c r="T1412" s="2" t="s">
        <v>109</v>
      </c>
      <c r="U1412" s="2" t="s">
        <v>110</v>
      </c>
      <c r="V1412" s="2" t="s">
        <v>110</v>
      </c>
      <c r="W1412">
        <v>619</v>
      </c>
      <c r="X1412" s="3">
        <v>1559.9</v>
      </c>
      <c r="Y1412">
        <v>756.4</v>
      </c>
      <c r="Z1412" s="3">
        <v>1526.3</v>
      </c>
    </row>
    <row r="1413" spans="1:26" hidden="1">
      <c r="B1413">
        <f t="shared" si="35"/>
        <v>0</v>
      </c>
      <c r="C1413" s="2" t="s">
        <v>11890</v>
      </c>
      <c r="D1413" s="2" t="s">
        <v>11891</v>
      </c>
      <c r="E1413" s="2" t="s">
        <v>2177</v>
      </c>
      <c r="F1413">
        <v>387.94</v>
      </c>
      <c r="G1413" s="2" t="s">
        <v>11892</v>
      </c>
      <c r="H1413" s="2" t="s">
        <v>11893</v>
      </c>
      <c r="I1413">
        <v>10.99</v>
      </c>
      <c r="J1413">
        <v>10.46</v>
      </c>
      <c r="K1413" s="2" t="s">
        <v>11894</v>
      </c>
      <c r="L1413">
        <v>19.54</v>
      </c>
      <c r="M1413">
        <v>19.600000000000001</v>
      </c>
      <c r="N1413">
        <v>100</v>
      </c>
      <c r="O1413" s="2" t="s">
        <v>3</v>
      </c>
      <c r="P1413" s="2" t="s">
        <v>3</v>
      </c>
      <c r="Q1413" s="2" t="s">
        <v>4</v>
      </c>
      <c r="R1413" s="1">
        <v>39428</v>
      </c>
      <c r="S1413" s="2" t="s">
        <v>442</v>
      </c>
      <c r="T1413" s="2" t="s">
        <v>442</v>
      </c>
      <c r="U1413" s="2" t="s">
        <v>979</v>
      </c>
      <c r="V1413" s="2" t="s">
        <v>72</v>
      </c>
      <c r="W1413">
        <v>75.84</v>
      </c>
      <c r="X1413" s="3">
        <v>1105.01</v>
      </c>
      <c r="Y1413">
        <v>141.04</v>
      </c>
      <c r="Z1413" s="3">
        <v>1596.3</v>
      </c>
    </row>
    <row r="1414" spans="1:26" hidden="1">
      <c r="A1414">
        <f>IF(S1414=T1414,1,0)</f>
        <v>0</v>
      </c>
      <c r="B1414">
        <f t="shared" si="35"/>
        <v>1</v>
      </c>
      <c r="C1414" s="2" t="s">
        <v>11895</v>
      </c>
      <c r="D1414" s="2" t="s">
        <v>11896</v>
      </c>
      <c r="E1414" s="2" t="s">
        <v>1350</v>
      </c>
      <c r="F1414">
        <v>11</v>
      </c>
      <c r="G1414" s="2" t="s">
        <v>11897</v>
      </c>
      <c r="H1414" s="2" t="s">
        <v>11898</v>
      </c>
      <c r="I1414">
        <v>0.7</v>
      </c>
      <c r="J1414">
        <v>0.67</v>
      </c>
      <c r="K1414" s="2" t="s">
        <v>2946</v>
      </c>
      <c r="N1414">
        <v>100</v>
      </c>
      <c r="O1414" s="2" t="s">
        <v>3</v>
      </c>
      <c r="P1414" s="2" t="s">
        <v>3</v>
      </c>
      <c r="Q1414" s="2" t="s">
        <v>4</v>
      </c>
      <c r="R1414" s="1">
        <v>39427</v>
      </c>
      <c r="S1414" s="2" t="s">
        <v>53</v>
      </c>
      <c r="T1414" s="2" t="s">
        <v>227</v>
      </c>
      <c r="U1414" s="2" t="s">
        <v>95</v>
      </c>
      <c r="V1414" s="2" t="s">
        <v>95</v>
      </c>
      <c r="W1414">
        <v>14.8</v>
      </c>
      <c r="X1414">
        <v>10.35</v>
      </c>
      <c r="Y1414">
        <v>6.64</v>
      </c>
      <c r="Z1414">
        <v>10.29</v>
      </c>
    </row>
    <row r="1415" spans="1:26" hidden="1">
      <c r="B1415">
        <f t="shared" si="35"/>
        <v>0</v>
      </c>
      <c r="C1415" s="2" t="s">
        <v>11899</v>
      </c>
      <c r="D1415" s="2" t="s">
        <v>11900</v>
      </c>
      <c r="E1415" s="2" t="s">
        <v>1043</v>
      </c>
      <c r="F1415">
        <v>161.87</v>
      </c>
      <c r="G1415" s="2" t="s">
        <v>11901</v>
      </c>
      <c r="H1415" s="2" t="s">
        <v>12298</v>
      </c>
      <c r="I1415">
        <v>13.46</v>
      </c>
      <c r="J1415">
        <v>13.67</v>
      </c>
      <c r="K1415" s="2" t="s">
        <v>11902</v>
      </c>
      <c r="L1415">
        <v>5.9</v>
      </c>
      <c r="M1415">
        <v>5.9</v>
      </c>
      <c r="N1415">
        <v>100</v>
      </c>
      <c r="O1415" s="2" t="s">
        <v>3</v>
      </c>
      <c r="P1415" s="2" t="s">
        <v>3</v>
      </c>
      <c r="Q1415" s="2" t="s">
        <v>4</v>
      </c>
      <c r="R1415" s="1">
        <v>39427</v>
      </c>
      <c r="S1415" s="2" t="s">
        <v>70</v>
      </c>
      <c r="T1415" s="2" t="s">
        <v>109</v>
      </c>
      <c r="U1415" s="2" t="s">
        <v>24</v>
      </c>
      <c r="V1415" s="2" t="s">
        <v>55</v>
      </c>
      <c r="W1415">
        <v>31.3</v>
      </c>
      <c r="X1415" s="3">
        <v>1468.3</v>
      </c>
      <c r="Y1415">
        <v>34.909999999999997</v>
      </c>
      <c r="Z1415" s="3">
        <v>2982</v>
      </c>
    </row>
    <row r="1416" spans="1:26" hidden="1">
      <c r="B1416">
        <f t="shared" si="35"/>
        <v>0</v>
      </c>
      <c r="C1416" s="2" t="s">
        <v>11903</v>
      </c>
      <c r="D1416" s="2" t="s">
        <v>11904</v>
      </c>
      <c r="E1416" s="2" t="s">
        <v>1248</v>
      </c>
      <c r="F1416">
        <v>20</v>
      </c>
      <c r="G1416" s="2" t="s">
        <v>11905</v>
      </c>
      <c r="H1416" s="2" t="s">
        <v>11906</v>
      </c>
      <c r="I1416">
        <v>7</v>
      </c>
      <c r="J1416">
        <v>7.05</v>
      </c>
      <c r="K1416" s="2" t="s">
        <v>2946</v>
      </c>
      <c r="N1416">
        <v>100</v>
      </c>
      <c r="O1416" s="2" t="s">
        <v>3</v>
      </c>
      <c r="P1416" s="2" t="s">
        <v>3</v>
      </c>
      <c r="Q1416" s="2" t="s">
        <v>4</v>
      </c>
      <c r="R1416" s="1">
        <v>39426</v>
      </c>
      <c r="S1416" s="2" t="s">
        <v>514</v>
      </c>
      <c r="T1416" s="2" t="s">
        <v>569</v>
      </c>
      <c r="U1416" s="2" t="s">
        <v>24</v>
      </c>
      <c r="V1416" s="2" t="s">
        <v>7</v>
      </c>
      <c r="W1416">
        <v>9.02</v>
      </c>
      <c r="X1416">
        <v>66.92</v>
      </c>
      <c r="Y1416">
        <v>3.73</v>
      </c>
      <c r="Z1416">
        <v>88.59</v>
      </c>
    </row>
    <row r="1417" spans="1:26" hidden="1">
      <c r="A1417">
        <f>IF(S1417=T1417,1,0)</f>
        <v>1</v>
      </c>
      <c r="B1417">
        <f t="shared" si="35"/>
        <v>1</v>
      </c>
      <c r="C1417" s="2" t="s">
        <v>11907</v>
      </c>
      <c r="D1417" s="2" t="s">
        <v>11908</v>
      </c>
      <c r="E1417" s="2" t="s">
        <v>991</v>
      </c>
      <c r="F1417">
        <v>59.7</v>
      </c>
      <c r="G1417" s="2" t="s">
        <v>11909</v>
      </c>
      <c r="H1417" s="2" t="s">
        <v>11910</v>
      </c>
      <c r="I1417">
        <v>7.71</v>
      </c>
      <c r="J1417">
        <v>8.67</v>
      </c>
      <c r="K1417" s="2" t="s">
        <v>2946</v>
      </c>
      <c r="N1417">
        <v>100</v>
      </c>
      <c r="O1417" s="2" t="s">
        <v>3</v>
      </c>
      <c r="P1417" s="2" t="s">
        <v>3</v>
      </c>
      <c r="Q1417" s="2" t="s">
        <v>4</v>
      </c>
      <c r="R1417" s="1">
        <v>39426</v>
      </c>
      <c r="S1417" s="2" t="s">
        <v>5</v>
      </c>
      <c r="T1417" s="2" t="s">
        <v>5</v>
      </c>
      <c r="U1417" s="2" t="s">
        <v>85</v>
      </c>
      <c r="V1417" s="2" t="s">
        <v>85</v>
      </c>
      <c r="W1417">
        <v>9.7899999999999991</v>
      </c>
      <c r="X1417">
        <v>70.63</v>
      </c>
      <c r="Y1417">
        <v>6.96</v>
      </c>
      <c r="Z1417">
        <v>150.36000000000001</v>
      </c>
    </row>
    <row r="1418" spans="1:26" hidden="1">
      <c r="B1418">
        <f t="shared" si="35"/>
        <v>0</v>
      </c>
      <c r="C1418" s="2" t="s">
        <v>11911</v>
      </c>
      <c r="D1418" s="2" t="s">
        <v>11912</v>
      </c>
      <c r="E1418" s="2" t="s">
        <v>11913</v>
      </c>
      <c r="F1418">
        <v>63</v>
      </c>
      <c r="G1418" s="2" t="s">
        <v>11914</v>
      </c>
      <c r="H1418" s="2" t="s">
        <v>11915</v>
      </c>
      <c r="I1418">
        <v>14.87</v>
      </c>
      <c r="J1418">
        <v>14.01</v>
      </c>
      <c r="K1418" s="2" t="s">
        <v>2946</v>
      </c>
      <c r="N1418">
        <v>100</v>
      </c>
      <c r="O1418" s="2" t="s">
        <v>3</v>
      </c>
      <c r="P1418" s="2" t="s">
        <v>3</v>
      </c>
      <c r="Q1418" s="2" t="s">
        <v>4</v>
      </c>
      <c r="R1418" s="1">
        <v>39426</v>
      </c>
      <c r="S1418" s="2" t="s">
        <v>144</v>
      </c>
      <c r="T1418" s="2" t="s">
        <v>124</v>
      </c>
      <c r="U1418" s="2" t="s">
        <v>25</v>
      </c>
      <c r="V1418" s="2" t="s">
        <v>618</v>
      </c>
      <c r="W1418">
        <v>0.87</v>
      </c>
      <c r="X1418">
        <v>120.14</v>
      </c>
      <c r="Y1418">
        <v>1.69</v>
      </c>
      <c r="Z1418">
        <v>162.96</v>
      </c>
    </row>
    <row r="1419" spans="1:26" hidden="1">
      <c r="B1419">
        <f t="shared" si="35"/>
        <v>0</v>
      </c>
      <c r="C1419" s="2" t="s">
        <v>11916</v>
      </c>
      <c r="D1419" s="2" t="s">
        <v>11917</v>
      </c>
      <c r="E1419" s="2" t="s">
        <v>11918</v>
      </c>
      <c r="F1419" s="3">
        <v>2873.25</v>
      </c>
      <c r="G1419" s="2" t="s">
        <v>11919</v>
      </c>
      <c r="H1419" s="2" t="s">
        <v>12299</v>
      </c>
      <c r="I1419">
        <v>20.440000000000001</v>
      </c>
      <c r="J1419">
        <v>19.32</v>
      </c>
      <c r="K1419" s="2" t="s">
        <v>11920</v>
      </c>
      <c r="L1419">
        <v>4.99</v>
      </c>
      <c r="M1419">
        <v>4.67</v>
      </c>
      <c r="N1419">
        <v>100</v>
      </c>
      <c r="O1419" s="2" t="s">
        <v>3</v>
      </c>
      <c r="P1419" s="2" t="s">
        <v>3</v>
      </c>
      <c r="Q1419" s="2" t="s">
        <v>4</v>
      </c>
      <c r="R1419" s="1">
        <v>39423</v>
      </c>
      <c r="S1419" s="2" t="s">
        <v>1326</v>
      </c>
      <c r="T1419" s="2" t="s">
        <v>5</v>
      </c>
      <c r="U1419" s="2" t="s">
        <v>95</v>
      </c>
      <c r="V1419" s="2" t="s">
        <v>85</v>
      </c>
      <c r="W1419">
        <v>616.88</v>
      </c>
      <c r="X1419">
        <v>273.12</v>
      </c>
      <c r="Y1419" s="3">
        <v>1281.47</v>
      </c>
      <c r="Z1419">
        <v>831.81</v>
      </c>
    </row>
    <row r="1420" spans="1:26" hidden="1">
      <c r="B1420">
        <f t="shared" si="35"/>
        <v>0</v>
      </c>
      <c r="C1420" s="2" t="s">
        <v>11921</v>
      </c>
      <c r="D1420" s="2" t="s">
        <v>11922</v>
      </c>
      <c r="E1420" s="2" t="s">
        <v>7412</v>
      </c>
      <c r="F1420">
        <v>173</v>
      </c>
      <c r="G1420" s="2" t="s">
        <v>11923</v>
      </c>
      <c r="H1420" s="2" t="s">
        <v>11924</v>
      </c>
      <c r="I1420">
        <v>18.38</v>
      </c>
      <c r="J1420">
        <v>18.36</v>
      </c>
      <c r="K1420" s="2" t="s">
        <v>2946</v>
      </c>
      <c r="N1420">
        <v>100</v>
      </c>
      <c r="O1420" s="2" t="s">
        <v>3</v>
      </c>
      <c r="P1420" s="2" t="s">
        <v>3</v>
      </c>
      <c r="Q1420" s="2" t="s">
        <v>4</v>
      </c>
      <c r="R1420" s="1">
        <v>39422</v>
      </c>
      <c r="S1420" s="2" t="s">
        <v>12</v>
      </c>
      <c r="T1420" s="2" t="s">
        <v>227</v>
      </c>
      <c r="U1420" s="2" t="s">
        <v>7</v>
      </c>
      <c r="V1420" s="2" t="s">
        <v>95</v>
      </c>
      <c r="W1420">
        <v>59.58</v>
      </c>
      <c r="X1420">
        <v>210.99</v>
      </c>
      <c r="Y1420">
        <v>110.01</v>
      </c>
      <c r="Z1420">
        <v>490.07</v>
      </c>
    </row>
    <row r="1421" spans="1:26" hidden="1">
      <c r="A1421">
        <f>IF(S1421=T1421,1,0)</f>
        <v>0</v>
      </c>
      <c r="B1421">
        <f t="shared" si="35"/>
        <v>1</v>
      </c>
      <c r="C1421" s="2" t="s">
        <v>11925</v>
      </c>
      <c r="D1421" s="2" t="s">
        <v>11926</v>
      </c>
      <c r="E1421" s="2" t="s">
        <v>11927</v>
      </c>
      <c r="F1421">
        <v>32.57</v>
      </c>
      <c r="G1421" s="2" t="s">
        <v>11928</v>
      </c>
      <c r="H1421" s="2" t="s">
        <v>11929</v>
      </c>
      <c r="I1421">
        <v>36.979999999999997</v>
      </c>
      <c r="J1421">
        <v>37.119999999999997</v>
      </c>
      <c r="K1421" s="2" t="s">
        <v>11930</v>
      </c>
      <c r="L1421">
        <v>8.9</v>
      </c>
      <c r="M1421">
        <v>9.07</v>
      </c>
      <c r="N1421">
        <v>100</v>
      </c>
      <c r="O1421" s="2" t="s">
        <v>3</v>
      </c>
      <c r="P1421" s="2" t="s">
        <v>3</v>
      </c>
      <c r="Q1421" s="2" t="s">
        <v>4</v>
      </c>
      <c r="R1421" s="1">
        <v>39419</v>
      </c>
      <c r="S1421" s="2" t="s">
        <v>263</v>
      </c>
      <c r="T1421" s="2" t="s">
        <v>2375</v>
      </c>
      <c r="U1421" s="2" t="s">
        <v>103</v>
      </c>
      <c r="V1421" s="2" t="s">
        <v>103</v>
      </c>
      <c r="W1421">
        <v>28.8</v>
      </c>
      <c r="X1421">
        <v>839.57</v>
      </c>
      <c r="Y1421">
        <v>24.66</v>
      </c>
      <c r="Z1421">
        <v>540.76</v>
      </c>
    </row>
    <row r="1422" spans="1:26" hidden="1">
      <c r="B1422">
        <f t="shared" si="35"/>
        <v>0</v>
      </c>
      <c r="C1422" s="2" t="s">
        <v>11931</v>
      </c>
      <c r="D1422" s="2" t="s">
        <v>11932</v>
      </c>
      <c r="E1422" s="2" t="s">
        <v>11933</v>
      </c>
      <c r="F1422">
        <v>9.06</v>
      </c>
      <c r="G1422" s="2" t="s">
        <v>11934</v>
      </c>
      <c r="H1422" s="2" t="s">
        <v>11935</v>
      </c>
      <c r="I1422">
        <v>5.5</v>
      </c>
      <c r="J1422">
        <v>5.52</v>
      </c>
      <c r="K1422" s="2" t="s">
        <v>2946</v>
      </c>
      <c r="N1422">
        <v>100</v>
      </c>
      <c r="O1422" s="2" t="s">
        <v>3</v>
      </c>
      <c r="P1422" s="2" t="s">
        <v>3</v>
      </c>
      <c r="Q1422" s="2" t="s">
        <v>4</v>
      </c>
      <c r="R1422" s="1">
        <v>39419</v>
      </c>
      <c r="S1422" s="2" t="s">
        <v>514</v>
      </c>
      <c r="T1422" s="2" t="s">
        <v>514</v>
      </c>
      <c r="U1422" s="2" t="s">
        <v>24</v>
      </c>
      <c r="V1422" s="2" t="s">
        <v>536</v>
      </c>
      <c r="W1422">
        <v>185.86</v>
      </c>
      <c r="X1422">
        <v>32.229999999999997</v>
      </c>
      <c r="Y1422">
        <v>123.44</v>
      </c>
      <c r="Z1422">
        <v>69.14</v>
      </c>
    </row>
    <row r="1423" spans="1:26" hidden="1">
      <c r="A1423">
        <f>IF(S1423=T1423,1,0)</f>
        <v>0</v>
      </c>
      <c r="B1423">
        <f t="shared" si="35"/>
        <v>1</v>
      </c>
      <c r="C1423" s="2" t="s">
        <v>11936</v>
      </c>
      <c r="D1423" s="2" t="s">
        <v>11937</v>
      </c>
      <c r="E1423" s="2" t="s">
        <v>11938</v>
      </c>
      <c r="F1423">
        <v>48.8</v>
      </c>
      <c r="G1423" s="2" t="s">
        <v>11939</v>
      </c>
      <c r="H1423" s="2" t="s">
        <v>11940</v>
      </c>
      <c r="I1423">
        <v>13.4</v>
      </c>
      <c r="J1423">
        <v>13.4</v>
      </c>
      <c r="K1423" s="2" t="s">
        <v>2946</v>
      </c>
      <c r="N1423">
        <v>100</v>
      </c>
      <c r="O1423" s="2" t="s">
        <v>3</v>
      </c>
      <c r="P1423" s="2" t="s">
        <v>3</v>
      </c>
      <c r="Q1423" s="2" t="s">
        <v>4</v>
      </c>
      <c r="R1423" s="1">
        <v>39418</v>
      </c>
      <c r="S1423" s="2" t="s">
        <v>65</v>
      </c>
      <c r="T1423" s="2" t="s">
        <v>173</v>
      </c>
      <c r="U1423" s="2" t="s">
        <v>66</v>
      </c>
      <c r="V1423" s="2" t="s">
        <v>66</v>
      </c>
      <c r="W1423">
        <v>0.01</v>
      </c>
      <c r="X1423">
        <v>60.22</v>
      </c>
      <c r="Y1423">
        <v>0.46</v>
      </c>
      <c r="Z1423">
        <v>798.5</v>
      </c>
    </row>
    <row r="1424" spans="1:26" hidden="1">
      <c r="B1424">
        <f t="shared" si="35"/>
        <v>0</v>
      </c>
      <c r="C1424" s="2" t="s">
        <v>11941</v>
      </c>
      <c r="D1424" s="2" t="s">
        <v>11942</v>
      </c>
      <c r="E1424" s="2" t="s">
        <v>11943</v>
      </c>
      <c r="F1424">
        <v>686.22</v>
      </c>
      <c r="G1424" s="2" t="s">
        <v>11944</v>
      </c>
      <c r="H1424" s="2" t="s">
        <v>11945</v>
      </c>
      <c r="I1424">
        <v>10.97</v>
      </c>
      <c r="J1424">
        <v>11.81</v>
      </c>
      <c r="K1424" s="2" t="s">
        <v>11946</v>
      </c>
      <c r="L1424">
        <v>8.42</v>
      </c>
      <c r="M1424">
        <v>9.07</v>
      </c>
      <c r="N1424">
        <v>100</v>
      </c>
      <c r="O1424" s="2" t="s">
        <v>3</v>
      </c>
      <c r="P1424" s="2" t="s">
        <v>3</v>
      </c>
      <c r="Q1424" s="2" t="s">
        <v>4</v>
      </c>
      <c r="R1424" s="1">
        <v>39415</v>
      </c>
      <c r="S1424" s="2" t="s">
        <v>812</v>
      </c>
      <c r="T1424" s="2" t="s">
        <v>812</v>
      </c>
      <c r="U1424" s="2" t="s">
        <v>335</v>
      </c>
      <c r="V1424" s="2" t="s">
        <v>813</v>
      </c>
      <c r="W1424">
        <v>500.84</v>
      </c>
      <c r="X1424">
        <v>678.6</v>
      </c>
      <c r="Y1424" s="3">
        <v>1089.33</v>
      </c>
      <c r="Z1424" s="3">
        <v>1776.51</v>
      </c>
    </row>
    <row r="1425" spans="1:26" hidden="1">
      <c r="B1425">
        <f t="shared" si="35"/>
        <v>0</v>
      </c>
      <c r="C1425" s="2" t="s">
        <v>11947</v>
      </c>
      <c r="D1425" s="2" t="s">
        <v>11948</v>
      </c>
      <c r="E1425" s="2" t="s">
        <v>10563</v>
      </c>
      <c r="F1425">
        <v>24.28</v>
      </c>
      <c r="G1425" s="2" t="s">
        <v>11949</v>
      </c>
      <c r="H1425" s="2" t="s">
        <v>11950</v>
      </c>
      <c r="I1425">
        <v>23.43</v>
      </c>
      <c r="J1425">
        <v>23.17</v>
      </c>
      <c r="K1425" s="2" t="s">
        <v>11951</v>
      </c>
      <c r="L1425">
        <v>0.26</v>
      </c>
      <c r="M1425">
        <v>0.57999999999999996</v>
      </c>
      <c r="N1425">
        <v>100</v>
      </c>
      <c r="O1425" s="2" t="s">
        <v>3</v>
      </c>
      <c r="P1425" s="2" t="s">
        <v>3</v>
      </c>
      <c r="Q1425" s="2" t="s">
        <v>4</v>
      </c>
      <c r="R1425" s="1">
        <v>39414</v>
      </c>
      <c r="S1425" s="2" t="s">
        <v>12</v>
      </c>
      <c r="T1425" s="2" t="s">
        <v>10566</v>
      </c>
      <c r="U1425" s="2" t="s">
        <v>7</v>
      </c>
      <c r="V1425" s="2" t="s">
        <v>195</v>
      </c>
      <c r="W1425">
        <v>10.69</v>
      </c>
      <c r="X1425" s="3">
        <v>1748.86</v>
      </c>
      <c r="Y1425">
        <v>2.0699999999999998</v>
      </c>
      <c r="Z1425" s="3">
        <v>1756.52</v>
      </c>
    </row>
    <row r="1426" spans="1:26" hidden="1">
      <c r="B1426">
        <f t="shared" si="35"/>
        <v>0</v>
      </c>
      <c r="C1426" s="2" t="s">
        <v>11952</v>
      </c>
      <c r="D1426" s="2" t="s">
        <v>11953</v>
      </c>
      <c r="E1426" s="2" t="s">
        <v>10927</v>
      </c>
      <c r="F1426">
        <v>188</v>
      </c>
      <c r="G1426" s="2" t="s">
        <v>11954</v>
      </c>
      <c r="H1426" s="2" t="s">
        <v>11955</v>
      </c>
      <c r="I1426">
        <v>74.05</v>
      </c>
      <c r="J1426">
        <v>75.489999999999995</v>
      </c>
      <c r="K1426" s="2" t="s">
        <v>2946</v>
      </c>
      <c r="N1426">
        <v>100</v>
      </c>
      <c r="O1426" s="2" t="s">
        <v>3</v>
      </c>
      <c r="P1426" s="2" t="s">
        <v>3</v>
      </c>
      <c r="Q1426" s="2" t="s">
        <v>4</v>
      </c>
      <c r="R1426" s="1">
        <v>39405</v>
      </c>
      <c r="S1426" s="2" t="s">
        <v>11956</v>
      </c>
      <c r="T1426" s="2" t="s">
        <v>926</v>
      </c>
      <c r="U1426" s="2" t="s">
        <v>398</v>
      </c>
      <c r="V1426" s="2" t="s">
        <v>72</v>
      </c>
      <c r="W1426">
        <v>84.15</v>
      </c>
      <c r="X1426">
        <v>453.23</v>
      </c>
      <c r="Y1426">
        <v>99.81</v>
      </c>
      <c r="Z1426">
        <v>387.3</v>
      </c>
    </row>
    <row r="1427" spans="1:26" hidden="1">
      <c r="A1427">
        <f>IF(S1427=T1427,1,0)</f>
        <v>1</v>
      </c>
      <c r="B1427">
        <f t="shared" si="35"/>
        <v>1</v>
      </c>
      <c r="C1427" s="2" t="s">
        <v>11957</v>
      </c>
      <c r="D1427" s="2" t="s">
        <v>11958</v>
      </c>
      <c r="E1427" s="2" t="s">
        <v>9303</v>
      </c>
      <c r="F1427" s="3">
        <v>3214.72</v>
      </c>
      <c r="G1427" s="2" t="s">
        <v>11959</v>
      </c>
      <c r="H1427" s="2" t="s">
        <v>11960</v>
      </c>
      <c r="I1427">
        <v>64</v>
      </c>
      <c r="J1427">
        <v>64</v>
      </c>
      <c r="K1427" s="2" t="s">
        <v>11961</v>
      </c>
      <c r="L1427">
        <v>65.12</v>
      </c>
      <c r="M1427">
        <v>65.12</v>
      </c>
      <c r="N1427">
        <v>100</v>
      </c>
      <c r="O1427" s="2" t="s">
        <v>3</v>
      </c>
      <c r="P1427" s="2" t="s">
        <v>3</v>
      </c>
      <c r="Q1427" s="2" t="s">
        <v>4</v>
      </c>
      <c r="R1427" s="1">
        <v>39404</v>
      </c>
      <c r="S1427" s="2" t="s">
        <v>99</v>
      </c>
      <c r="T1427" s="2" t="s">
        <v>99</v>
      </c>
      <c r="U1427" s="2" t="s">
        <v>145</v>
      </c>
      <c r="V1427" s="2" t="s">
        <v>145</v>
      </c>
      <c r="W1427">
        <v>267.3</v>
      </c>
      <c r="X1427" s="3">
        <v>1405.82</v>
      </c>
      <c r="Y1427">
        <v>443.32</v>
      </c>
      <c r="Z1427" s="3">
        <v>3470.33</v>
      </c>
    </row>
    <row r="1428" spans="1:26" hidden="1">
      <c r="A1428">
        <f>IF(S1428=T1428,1,0)</f>
        <v>0</v>
      </c>
      <c r="B1428">
        <f t="shared" si="35"/>
        <v>1</v>
      </c>
      <c r="C1428" s="2" t="s">
        <v>11962</v>
      </c>
      <c r="D1428" s="2" t="s">
        <v>11963</v>
      </c>
      <c r="E1428" s="2" t="s">
        <v>1014</v>
      </c>
      <c r="F1428">
        <v>226.98</v>
      </c>
      <c r="G1428" s="2" t="s">
        <v>11964</v>
      </c>
      <c r="H1428" s="2" t="s">
        <v>11965</v>
      </c>
      <c r="I1428">
        <v>23.39</v>
      </c>
      <c r="J1428">
        <v>22.71</v>
      </c>
      <c r="K1428" s="2" t="s">
        <v>11966</v>
      </c>
      <c r="L1428">
        <v>7.81</v>
      </c>
      <c r="M1428">
        <v>7.82</v>
      </c>
      <c r="N1428">
        <v>100</v>
      </c>
      <c r="O1428" s="2" t="s">
        <v>3</v>
      </c>
      <c r="P1428" s="2" t="s">
        <v>3</v>
      </c>
      <c r="Q1428" s="2" t="s">
        <v>4</v>
      </c>
      <c r="R1428" s="1">
        <v>39402</v>
      </c>
      <c r="S1428" s="2" t="s">
        <v>168</v>
      </c>
      <c r="T1428" s="2" t="s">
        <v>99</v>
      </c>
      <c r="U1428" s="2" t="s">
        <v>145</v>
      </c>
      <c r="V1428" s="2" t="s">
        <v>145</v>
      </c>
      <c r="W1428">
        <v>31.18</v>
      </c>
      <c r="X1428" s="3">
        <v>48141</v>
      </c>
      <c r="Y1428">
        <v>103.07</v>
      </c>
      <c r="Z1428" s="3">
        <v>108551</v>
      </c>
    </row>
    <row r="1429" spans="1:26" hidden="1">
      <c r="B1429">
        <f t="shared" si="35"/>
        <v>0</v>
      </c>
      <c r="C1429" s="2" t="s">
        <v>11967</v>
      </c>
      <c r="D1429" s="2" t="s">
        <v>1939</v>
      </c>
      <c r="E1429" s="2" t="s">
        <v>11968</v>
      </c>
      <c r="F1429">
        <v>140</v>
      </c>
      <c r="G1429" s="2" t="s">
        <v>12300</v>
      </c>
      <c r="H1429" s="2" t="s">
        <v>11969</v>
      </c>
      <c r="I1429">
        <v>7.56</v>
      </c>
      <c r="J1429">
        <v>7.75</v>
      </c>
      <c r="K1429" s="2" t="s">
        <v>2946</v>
      </c>
      <c r="N1429">
        <v>100</v>
      </c>
      <c r="O1429" s="2" t="s">
        <v>3</v>
      </c>
      <c r="P1429" s="2" t="s">
        <v>3</v>
      </c>
      <c r="Q1429" s="2" t="s">
        <v>4</v>
      </c>
      <c r="R1429" s="1">
        <v>39400</v>
      </c>
      <c r="S1429" s="2" t="s">
        <v>270</v>
      </c>
      <c r="T1429" s="2" t="s">
        <v>77</v>
      </c>
      <c r="U1429" s="2" t="s">
        <v>7</v>
      </c>
      <c r="V1429" s="2" t="s">
        <v>78</v>
      </c>
      <c r="W1429">
        <v>279.27999999999997</v>
      </c>
      <c r="X1429" s="3">
        <v>1936.14</v>
      </c>
      <c r="Y1429">
        <v>80.209999999999994</v>
      </c>
      <c r="Z1429">
        <v>597.09</v>
      </c>
    </row>
    <row r="1430" spans="1:26" hidden="1">
      <c r="A1430">
        <f>IF(S1430=T1430,1,0)</f>
        <v>1</v>
      </c>
      <c r="B1430">
        <f t="shared" si="35"/>
        <v>1</v>
      </c>
      <c r="C1430" s="2" t="s">
        <v>11970</v>
      </c>
      <c r="D1430" s="2" t="s">
        <v>11971</v>
      </c>
      <c r="E1430" s="2" t="s">
        <v>11972</v>
      </c>
      <c r="F1430">
        <v>605</v>
      </c>
      <c r="G1430" s="2" t="s">
        <v>11973</v>
      </c>
      <c r="H1430" s="2" t="s">
        <v>11974</v>
      </c>
      <c r="I1430">
        <v>37.5</v>
      </c>
      <c r="J1430">
        <v>37.67</v>
      </c>
      <c r="K1430" s="2" t="s">
        <v>2946</v>
      </c>
      <c r="N1430">
        <v>100</v>
      </c>
      <c r="O1430" s="2" t="s">
        <v>3</v>
      </c>
      <c r="P1430" s="2" t="s">
        <v>3</v>
      </c>
      <c r="Q1430" s="2" t="s">
        <v>4</v>
      </c>
      <c r="R1430" s="1">
        <v>39400</v>
      </c>
      <c r="S1430" s="2" t="s">
        <v>930</v>
      </c>
      <c r="T1430" s="2" t="s">
        <v>930</v>
      </c>
      <c r="U1430" s="2" t="s">
        <v>304</v>
      </c>
      <c r="V1430" s="2" t="s">
        <v>304</v>
      </c>
      <c r="W1430">
        <v>153.78</v>
      </c>
      <c r="X1430" s="3">
        <v>2859.78</v>
      </c>
      <c r="Y1430">
        <v>14.77</v>
      </c>
      <c r="Z1430" s="3">
        <v>2673.35</v>
      </c>
    </row>
    <row r="1431" spans="1:26" hidden="1">
      <c r="B1431">
        <f t="shared" si="35"/>
        <v>0</v>
      </c>
      <c r="C1431" s="2" t="s">
        <v>11975</v>
      </c>
      <c r="D1431" s="2" t="s">
        <v>11976</v>
      </c>
      <c r="E1431" s="2" t="s">
        <v>11977</v>
      </c>
      <c r="F1431">
        <v>282.29000000000002</v>
      </c>
      <c r="G1431" s="2" t="s">
        <v>12301</v>
      </c>
      <c r="H1431" s="2" t="s">
        <v>12302</v>
      </c>
      <c r="I1431">
        <v>10</v>
      </c>
      <c r="J1431">
        <v>10</v>
      </c>
      <c r="K1431" s="2" t="s">
        <v>11978</v>
      </c>
      <c r="L1431">
        <v>11.95</v>
      </c>
      <c r="M1431">
        <v>12.05</v>
      </c>
      <c r="N1431">
        <v>100</v>
      </c>
      <c r="O1431" s="2" t="s">
        <v>3</v>
      </c>
      <c r="P1431" s="2" t="s">
        <v>3</v>
      </c>
      <c r="Q1431" s="2" t="s">
        <v>4</v>
      </c>
      <c r="R1431" s="1">
        <v>39399</v>
      </c>
      <c r="S1431" s="2" t="s">
        <v>170</v>
      </c>
      <c r="T1431" s="2" t="s">
        <v>170</v>
      </c>
      <c r="U1431" s="2" t="s">
        <v>145</v>
      </c>
      <c r="V1431" s="2" t="s">
        <v>38</v>
      </c>
      <c r="W1431">
        <v>53.82</v>
      </c>
      <c r="X1431">
        <v>87.8</v>
      </c>
      <c r="Y1431">
        <v>56.87</v>
      </c>
      <c r="Z1431">
        <v>129.82</v>
      </c>
    </row>
    <row r="1432" spans="1:26" hidden="1">
      <c r="B1432">
        <f t="shared" si="35"/>
        <v>0</v>
      </c>
      <c r="C1432" s="2" t="s">
        <v>11979</v>
      </c>
      <c r="D1432" s="2" t="s">
        <v>11980</v>
      </c>
      <c r="E1432" s="2" t="s">
        <v>7556</v>
      </c>
      <c r="F1432">
        <v>51</v>
      </c>
      <c r="G1432" s="2" t="s">
        <v>12303</v>
      </c>
      <c r="H1432" s="2" t="s">
        <v>11981</v>
      </c>
      <c r="I1432">
        <v>25.3</v>
      </c>
      <c r="J1432">
        <v>25.02</v>
      </c>
      <c r="K1432" s="2" t="s">
        <v>2946</v>
      </c>
      <c r="N1432">
        <v>100</v>
      </c>
      <c r="O1432" s="2" t="s">
        <v>3</v>
      </c>
      <c r="P1432" s="2" t="s">
        <v>3</v>
      </c>
      <c r="Q1432" s="2" t="s">
        <v>4</v>
      </c>
      <c r="R1432" s="1">
        <v>39398</v>
      </c>
      <c r="S1432" s="2" t="s">
        <v>1031</v>
      </c>
      <c r="T1432" s="2" t="s">
        <v>87</v>
      </c>
      <c r="U1432" s="2" t="s">
        <v>1032</v>
      </c>
      <c r="V1432" s="2" t="s">
        <v>24</v>
      </c>
      <c r="W1432">
        <v>32.479999999999997</v>
      </c>
      <c r="X1432">
        <v>654.58000000000004</v>
      </c>
      <c r="Y1432">
        <v>5.44</v>
      </c>
      <c r="Z1432">
        <v>303.29000000000002</v>
      </c>
    </row>
    <row r="1433" spans="1:26" hidden="1">
      <c r="A1433">
        <f>IF(S1433=T1433,1,0)</f>
        <v>1</v>
      </c>
      <c r="B1433">
        <f t="shared" si="35"/>
        <v>1</v>
      </c>
      <c r="C1433" s="2" t="s">
        <v>11982</v>
      </c>
      <c r="D1433" s="2" t="s">
        <v>11983</v>
      </c>
      <c r="E1433" s="2" t="s">
        <v>1235</v>
      </c>
      <c r="F1433">
        <v>393.19</v>
      </c>
      <c r="G1433" s="2" t="s">
        <v>12304</v>
      </c>
      <c r="H1433" s="2" t="s">
        <v>12305</v>
      </c>
      <c r="I1433">
        <v>15.47</v>
      </c>
      <c r="J1433">
        <v>15.57</v>
      </c>
      <c r="K1433" s="2" t="s">
        <v>11984</v>
      </c>
      <c r="L1433">
        <v>30.56</v>
      </c>
      <c r="M1433">
        <v>30.54</v>
      </c>
      <c r="N1433">
        <v>100</v>
      </c>
      <c r="O1433" s="2" t="s">
        <v>3</v>
      </c>
      <c r="P1433" s="2" t="s">
        <v>3</v>
      </c>
      <c r="Q1433" s="2" t="s">
        <v>4</v>
      </c>
      <c r="R1433" s="1">
        <v>39395</v>
      </c>
      <c r="S1433" s="2" t="s">
        <v>65</v>
      </c>
      <c r="T1433" s="2" t="s">
        <v>65</v>
      </c>
      <c r="U1433" s="2" t="s">
        <v>66</v>
      </c>
      <c r="V1433" s="2" t="s">
        <v>66</v>
      </c>
      <c r="W1433">
        <v>123.97</v>
      </c>
      <c r="X1433">
        <v>444.42</v>
      </c>
      <c r="Y1433" s="3">
        <v>1782.38</v>
      </c>
      <c r="Z1433" s="3">
        <v>6124.17</v>
      </c>
    </row>
    <row r="1434" spans="1:26" hidden="1">
      <c r="B1434">
        <f t="shared" si="35"/>
        <v>0</v>
      </c>
      <c r="C1434" s="2" t="s">
        <v>11985</v>
      </c>
      <c r="D1434" s="2" t="s">
        <v>11986</v>
      </c>
      <c r="E1434" s="2" t="s">
        <v>11987</v>
      </c>
      <c r="F1434">
        <v>58.25</v>
      </c>
      <c r="G1434" s="2" t="s">
        <v>11988</v>
      </c>
      <c r="H1434" s="2" t="s">
        <v>11989</v>
      </c>
      <c r="I1434">
        <v>17.05</v>
      </c>
      <c r="J1434">
        <v>16.399999999999999</v>
      </c>
      <c r="K1434" s="2" t="s">
        <v>2946</v>
      </c>
      <c r="N1434">
        <v>100</v>
      </c>
      <c r="O1434" s="2" t="s">
        <v>3</v>
      </c>
      <c r="P1434" s="2" t="s">
        <v>3</v>
      </c>
      <c r="Q1434" s="2" t="s">
        <v>4</v>
      </c>
      <c r="R1434" s="1">
        <v>39393</v>
      </c>
      <c r="S1434" s="2" t="s">
        <v>12</v>
      </c>
      <c r="T1434" s="2" t="s">
        <v>48</v>
      </c>
      <c r="U1434" s="2" t="s">
        <v>7</v>
      </c>
      <c r="V1434" s="2" t="s">
        <v>24</v>
      </c>
      <c r="W1434">
        <v>17.78</v>
      </c>
      <c r="X1434">
        <v>79.010000000000005</v>
      </c>
      <c r="Y1434">
        <v>4.1399999999999997</v>
      </c>
      <c r="Z1434">
        <v>91.29</v>
      </c>
    </row>
    <row r="1435" spans="1:26" hidden="1">
      <c r="B1435">
        <f t="shared" si="35"/>
        <v>0</v>
      </c>
      <c r="C1435" s="2" t="s">
        <v>11990</v>
      </c>
      <c r="D1435" s="2" t="s">
        <v>11991</v>
      </c>
      <c r="E1435" s="2" t="s">
        <v>9446</v>
      </c>
      <c r="F1435">
        <v>0.01</v>
      </c>
      <c r="G1435" s="2" t="s">
        <v>11992</v>
      </c>
      <c r="H1435" s="2" t="s">
        <v>11993</v>
      </c>
      <c r="I1435">
        <v>16.75</v>
      </c>
      <c r="J1435">
        <v>16.809999999999999</v>
      </c>
      <c r="K1435" s="2" t="s">
        <v>2946</v>
      </c>
      <c r="N1435">
        <v>100</v>
      </c>
      <c r="O1435" s="2" t="s">
        <v>3</v>
      </c>
      <c r="P1435" s="2" t="s">
        <v>3</v>
      </c>
      <c r="Q1435" s="2" t="s">
        <v>4</v>
      </c>
      <c r="R1435" s="1">
        <v>39393</v>
      </c>
      <c r="S1435" s="2" t="s">
        <v>12</v>
      </c>
      <c r="T1435" s="2" t="s">
        <v>48</v>
      </c>
      <c r="U1435" s="2" t="s">
        <v>7</v>
      </c>
      <c r="V1435" s="2" t="s">
        <v>24</v>
      </c>
      <c r="W1435">
        <v>37.75</v>
      </c>
      <c r="X1435">
        <v>845.98</v>
      </c>
      <c r="Y1435">
        <v>34.43</v>
      </c>
      <c r="Z1435">
        <v>476.05</v>
      </c>
    </row>
    <row r="1436" spans="1:26" hidden="1">
      <c r="B1436">
        <f t="shared" si="35"/>
        <v>0</v>
      </c>
      <c r="C1436" s="2" t="s">
        <v>11994</v>
      </c>
      <c r="D1436" s="2" t="s">
        <v>11995</v>
      </c>
      <c r="E1436" s="2" t="s">
        <v>5785</v>
      </c>
      <c r="F1436">
        <v>15.31</v>
      </c>
      <c r="G1436" s="2" t="s">
        <v>11996</v>
      </c>
      <c r="H1436" s="2" t="s">
        <v>12306</v>
      </c>
      <c r="I1436">
        <v>2.0299999999999998</v>
      </c>
      <c r="J1436">
        <v>2</v>
      </c>
      <c r="K1436" s="2" t="s">
        <v>11997</v>
      </c>
      <c r="L1436">
        <v>0.24</v>
      </c>
      <c r="M1436">
        <v>0.23</v>
      </c>
      <c r="N1436">
        <v>100</v>
      </c>
      <c r="O1436" s="2" t="s">
        <v>3</v>
      </c>
      <c r="P1436" s="2" t="s">
        <v>3</v>
      </c>
      <c r="Q1436" s="2" t="s">
        <v>4</v>
      </c>
      <c r="R1436" s="1">
        <v>39393</v>
      </c>
      <c r="S1436" s="2" t="s">
        <v>87</v>
      </c>
      <c r="T1436" s="2" t="s">
        <v>234</v>
      </c>
      <c r="U1436" s="2" t="s">
        <v>24</v>
      </c>
      <c r="V1436" s="2" t="s">
        <v>236</v>
      </c>
      <c r="W1436">
        <v>46.6</v>
      </c>
      <c r="X1436">
        <v>72.819999999999993</v>
      </c>
      <c r="Y1436">
        <v>11.49</v>
      </c>
      <c r="Z1436">
        <v>17.28</v>
      </c>
    </row>
    <row r="1437" spans="1:26" hidden="1">
      <c r="B1437">
        <f t="shared" si="35"/>
        <v>0</v>
      </c>
      <c r="C1437" s="2" t="s">
        <v>11998</v>
      </c>
      <c r="D1437" s="2" t="s">
        <v>11999</v>
      </c>
      <c r="E1437" s="2" t="s">
        <v>12000</v>
      </c>
      <c r="F1437">
        <v>260</v>
      </c>
      <c r="G1437" s="2" t="s">
        <v>12001</v>
      </c>
      <c r="H1437" s="2" t="s">
        <v>12002</v>
      </c>
      <c r="I1437">
        <v>31.47</v>
      </c>
      <c r="J1437">
        <v>27.97</v>
      </c>
      <c r="K1437" s="2" t="s">
        <v>2946</v>
      </c>
      <c r="N1437">
        <v>100</v>
      </c>
      <c r="O1437" s="2" t="s">
        <v>3</v>
      </c>
      <c r="P1437" s="2" t="s">
        <v>3</v>
      </c>
      <c r="Q1437" s="2" t="s">
        <v>4</v>
      </c>
      <c r="R1437" s="1">
        <v>39392</v>
      </c>
      <c r="S1437" s="2" t="s">
        <v>5</v>
      </c>
      <c r="T1437" s="2" t="s">
        <v>7466</v>
      </c>
      <c r="U1437" s="2" t="s">
        <v>85</v>
      </c>
      <c r="V1437" s="2" t="s">
        <v>211</v>
      </c>
      <c r="W1437">
        <v>252.06</v>
      </c>
      <c r="X1437">
        <v>242.44</v>
      </c>
      <c r="Y1437">
        <v>208.17</v>
      </c>
      <c r="Z1437">
        <v>218.17</v>
      </c>
    </row>
    <row r="1438" spans="1:26" hidden="1">
      <c r="B1438">
        <f t="shared" si="35"/>
        <v>0</v>
      </c>
      <c r="C1438" s="2" t="s">
        <v>12003</v>
      </c>
      <c r="D1438" s="2" t="s">
        <v>12004</v>
      </c>
      <c r="E1438" s="2" t="s">
        <v>12005</v>
      </c>
      <c r="F1438">
        <v>319</v>
      </c>
      <c r="G1438" s="2" t="s">
        <v>12006</v>
      </c>
      <c r="H1438" s="2" t="s">
        <v>12007</v>
      </c>
      <c r="I1438">
        <v>39.369999999999997</v>
      </c>
      <c r="J1438">
        <v>39.58</v>
      </c>
      <c r="K1438" s="2" t="s">
        <v>2946</v>
      </c>
      <c r="N1438">
        <v>100</v>
      </c>
      <c r="O1438" s="2" t="s">
        <v>3</v>
      </c>
      <c r="P1438" s="2" t="s">
        <v>3</v>
      </c>
      <c r="Q1438" s="2" t="s">
        <v>4</v>
      </c>
      <c r="R1438" s="1">
        <v>39393</v>
      </c>
      <c r="S1438" s="2" t="s">
        <v>258</v>
      </c>
      <c r="T1438" s="2" t="s">
        <v>71</v>
      </c>
      <c r="U1438" s="2" t="s">
        <v>103</v>
      </c>
      <c r="V1438" s="2" t="s">
        <v>72</v>
      </c>
      <c r="W1438">
        <v>71.64</v>
      </c>
      <c r="X1438">
        <v>527.54</v>
      </c>
      <c r="Y1438">
        <v>51.2</v>
      </c>
      <c r="Z1438">
        <v>576.11</v>
      </c>
    </row>
    <row r="1439" spans="1:26" hidden="1">
      <c r="B1439">
        <f t="shared" si="35"/>
        <v>0</v>
      </c>
      <c r="C1439" s="2" t="s">
        <v>12008</v>
      </c>
      <c r="D1439" s="2" t="s">
        <v>12009</v>
      </c>
      <c r="E1439" s="2" t="s">
        <v>12010</v>
      </c>
      <c r="F1439" s="3">
        <v>1093.97</v>
      </c>
      <c r="G1439" s="2" t="s">
        <v>12011</v>
      </c>
      <c r="H1439" s="2" t="s">
        <v>12012</v>
      </c>
      <c r="I1439">
        <v>24.25</v>
      </c>
      <c r="J1439">
        <v>23.29</v>
      </c>
      <c r="K1439" s="2" t="s">
        <v>12013</v>
      </c>
      <c r="L1439">
        <v>8.01</v>
      </c>
      <c r="M1439">
        <v>7.79</v>
      </c>
      <c r="N1439">
        <v>100</v>
      </c>
      <c r="O1439" s="2" t="s">
        <v>3</v>
      </c>
      <c r="P1439" s="2" t="s">
        <v>3</v>
      </c>
      <c r="Q1439" s="2" t="s">
        <v>4</v>
      </c>
      <c r="R1439" s="1">
        <v>39391</v>
      </c>
      <c r="S1439" s="2" t="s">
        <v>35</v>
      </c>
      <c r="T1439" s="2" t="s">
        <v>35</v>
      </c>
      <c r="U1439" s="2" t="s">
        <v>37</v>
      </c>
      <c r="V1439" s="2" t="s">
        <v>428</v>
      </c>
      <c r="W1439">
        <v>369.38</v>
      </c>
      <c r="X1439">
        <v>303.92</v>
      </c>
      <c r="Y1439" s="3">
        <v>3229.48</v>
      </c>
      <c r="Z1439" s="3">
        <v>4242.09</v>
      </c>
    </row>
    <row r="1440" spans="1:26" hidden="1">
      <c r="B1440">
        <f t="shared" si="35"/>
        <v>0</v>
      </c>
      <c r="C1440" s="2" t="s">
        <v>12014</v>
      </c>
      <c r="D1440" s="2" t="s">
        <v>12015</v>
      </c>
      <c r="E1440" s="2" t="s">
        <v>12016</v>
      </c>
      <c r="F1440">
        <v>322.48</v>
      </c>
      <c r="G1440" s="2" t="s">
        <v>12017</v>
      </c>
      <c r="H1440" s="2" t="s">
        <v>12307</v>
      </c>
      <c r="I1440">
        <v>6.12</v>
      </c>
      <c r="J1440">
        <v>6.15</v>
      </c>
      <c r="K1440" s="2" t="s">
        <v>2946</v>
      </c>
      <c r="N1440">
        <v>100</v>
      </c>
      <c r="O1440" s="2" t="s">
        <v>3</v>
      </c>
      <c r="P1440" s="2" t="s">
        <v>3</v>
      </c>
      <c r="Q1440" s="2" t="s">
        <v>4</v>
      </c>
      <c r="R1440" s="1">
        <v>39388</v>
      </c>
      <c r="S1440" s="2" t="s">
        <v>371</v>
      </c>
      <c r="T1440" s="2" t="s">
        <v>2508</v>
      </c>
      <c r="U1440" s="2" t="s">
        <v>372</v>
      </c>
      <c r="V1440" s="2" t="s">
        <v>330</v>
      </c>
      <c r="W1440">
        <v>296.13</v>
      </c>
      <c r="X1440" s="3">
        <v>1174.52</v>
      </c>
      <c r="Y1440">
        <v>205.46</v>
      </c>
      <c r="Z1440" s="3">
        <v>1147.17</v>
      </c>
    </row>
    <row r="1441" spans="1:26" hidden="1">
      <c r="A1441">
        <f>IF(S1441=T1441,1,0)</f>
        <v>0</v>
      </c>
      <c r="B1441">
        <f t="shared" si="35"/>
        <v>1</v>
      </c>
      <c r="C1441" s="2" t="s">
        <v>12018</v>
      </c>
      <c r="D1441" s="2" t="s">
        <v>12019</v>
      </c>
      <c r="E1441" s="2" t="s">
        <v>12020</v>
      </c>
      <c r="F1441">
        <v>25.19</v>
      </c>
      <c r="G1441" s="2" t="s">
        <v>12021</v>
      </c>
      <c r="H1441" s="2" t="s">
        <v>12022</v>
      </c>
      <c r="I1441">
        <v>13.43</v>
      </c>
      <c r="J1441">
        <v>13.09</v>
      </c>
      <c r="K1441" s="2" t="s">
        <v>2946</v>
      </c>
      <c r="N1441">
        <v>100</v>
      </c>
      <c r="O1441" s="2" t="s">
        <v>3</v>
      </c>
      <c r="P1441" s="2" t="s">
        <v>3</v>
      </c>
      <c r="Q1441" s="2" t="s">
        <v>4</v>
      </c>
      <c r="R1441" s="1">
        <v>39388</v>
      </c>
      <c r="S1441" s="2" t="s">
        <v>12</v>
      </c>
      <c r="T1441" s="2" t="s">
        <v>193</v>
      </c>
      <c r="U1441" s="2" t="s">
        <v>7</v>
      </c>
      <c r="V1441" s="2" t="s">
        <v>7</v>
      </c>
      <c r="W1441">
        <v>3.15</v>
      </c>
      <c r="X1441">
        <v>59.92</v>
      </c>
      <c r="Y1441">
        <v>1.06</v>
      </c>
      <c r="Z1441">
        <v>92.88</v>
      </c>
    </row>
    <row r="1442" spans="1:26" hidden="1">
      <c r="A1442">
        <f>IF(S1442=T1442,1,0)</f>
        <v>0</v>
      </c>
      <c r="B1442">
        <f t="shared" si="35"/>
        <v>1</v>
      </c>
      <c r="C1442" s="2" t="s">
        <v>12023</v>
      </c>
      <c r="D1442" s="2" t="s">
        <v>12024</v>
      </c>
      <c r="E1442" s="2" t="s">
        <v>1368</v>
      </c>
      <c r="F1442">
        <v>154.74</v>
      </c>
      <c r="G1442" s="2" t="s">
        <v>12025</v>
      </c>
      <c r="H1442" s="2" t="s">
        <v>12026</v>
      </c>
      <c r="I1442">
        <v>68.209999999999994</v>
      </c>
      <c r="J1442">
        <v>68.39</v>
      </c>
      <c r="K1442" s="2" t="s">
        <v>12027</v>
      </c>
      <c r="L1442">
        <v>10.63</v>
      </c>
      <c r="M1442">
        <v>10.7</v>
      </c>
      <c r="N1442">
        <v>100</v>
      </c>
      <c r="O1442" s="2" t="s">
        <v>3</v>
      </c>
      <c r="P1442" s="2" t="s">
        <v>3</v>
      </c>
      <c r="Q1442" s="2" t="s">
        <v>4</v>
      </c>
      <c r="R1442" s="1">
        <v>39388</v>
      </c>
      <c r="S1442" s="2" t="s">
        <v>187</v>
      </c>
      <c r="T1442" s="2" t="s">
        <v>65</v>
      </c>
      <c r="U1442" s="2" t="s">
        <v>66</v>
      </c>
      <c r="V1442" s="2" t="s">
        <v>66</v>
      </c>
      <c r="W1442">
        <v>150.80000000000001</v>
      </c>
      <c r="X1442" s="3">
        <v>13928.84</v>
      </c>
      <c r="Y1442" s="3">
        <v>1963.92</v>
      </c>
      <c r="Z1442" s="3">
        <v>175857.23</v>
      </c>
    </row>
    <row r="1443" spans="1:26" hidden="1">
      <c r="B1443">
        <f t="shared" si="35"/>
        <v>0</v>
      </c>
      <c r="C1443" s="2" t="s">
        <v>12028</v>
      </c>
      <c r="D1443" s="2" t="s">
        <v>12029</v>
      </c>
      <c r="E1443" s="2" t="s">
        <v>12030</v>
      </c>
      <c r="F1443">
        <v>68</v>
      </c>
      <c r="G1443" s="2" t="s">
        <v>12031</v>
      </c>
      <c r="H1443" s="2" t="s">
        <v>12032</v>
      </c>
      <c r="I1443">
        <v>36.409999999999997</v>
      </c>
      <c r="J1443">
        <v>37.5</v>
      </c>
      <c r="K1443" s="2" t="s">
        <v>2946</v>
      </c>
      <c r="N1443">
        <v>100</v>
      </c>
      <c r="O1443" s="2" t="s">
        <v>3</v>
      </c>
      <c r="P1443" s="2" t="s">
        <v>3</v>
      </c>
      <c r="Q1443" s="2" t="s">
        <v>4</v>
      </c>
      <c r="R1443" s="1">
        <v>39387</v>
      </c>
      <c r="S1443" s="2" t="s">
        <v>12033</v>
      </c>
      <c r="T1443" s="2" t="s">
        <v>10566</v>
      </c>
      <c r="U1443" s="2" t="s">
        <v>31</v>
      </c>
      <c r="V1443" s="2" t="s">
        <v>195</v>
      </c>
      <c r="W1443">
        <v>50.23</v>
      </c>
      <c r="X1443">
        <v>529.01</v>
      </c>
      <c r="Y1443">
        <v>22.34</v>
      </c>
      <c r="Z1443">
        <v>411.99</v>
      </c>
    </row>
    <row r="1444" spans="1:26" hidden="1">
      <c r="A1444">
        <f>IF(S1444=T1444,1,0)</f>
        <v>0</v>
      </c>
      <c r="B1444">
        <f t="shared" si="35"/>
        <v>1</v>
      </c>
      <c r="C1444" s="2" t="s">
        <v>12034</v>
      </c>
      <c r="D1444" s="2" t="s">
        <v>12035</v>
      </c>
      <c r="E1444" s="2" t="s">
        <v>12036</v>
      </c>
      <c r="F1444">
        <v>53</v>
      </c>
      <c r="G1444" s="2" t="s">
        <v>12037</v>
      </c>
      <c r="H1444" s="2" t="s">
        <v>12038</v>
      </c>
      <c r="I1444">
        <v>26.17</v>
      </c>
      <c r="J1444">
        <v>26.39</v>
      </c>
      <c r="K1444" s="2" t="s">
        <v>2946</v>
      </c>
      <c r="N1444">
        <v>91.67</v>
      </c>
      <c r="O1444" s="2" t="s">
        <v>3</v>
      </c>
      <c r="P1444" s="2" t="s">
        <v>3</v>
      </c>
      <c r="Q1444" s="2" t="s">
        <v>4</v>
      </c>
      <c r="R1444" s="1">
        <v>39387</v>
      </c>
      <c r="S1444" s="2" t="s">
        <v>8047</v>
      </c>
      <c r="T1444" s="2" t="s">
        <v>1531</v>
      </c>
      <c r="U1444" s="2" t="s">
        <v>44</v>
      </c>
      <c r="V1444" s="2" t="s">
        <v>44</v>
      </c>
      <c r="W1444">
        <v>5.7</v>
      </c>
      <c r="X1444">
        <v>281.99</v>
      </c>
      <c r="Y1444">
        <v>20.57</v>
      </c>
      <c r="Z1444">
        <v>187.11</v>
      </c>
    </row>
    <row r="1445" spans="1:26" hidden="1">
      <c r="A1445">
        <f>IF(S1445=T1445,1,0)</f>
        <v>1</v>
      </c>
      <c r="B1445">
        <f t="shared" si="35"/>
        <v>1</v>
      </c>
      <c r="C1445" s="2" t="s">
        <v>12039</v>
      </c>
      <c r="D1445" s="2" t="s">
        <v>12040</v>
      </c>
      <c r="E1445" s="2" t="s">
        <v>588</v>
      </c>
      <c r="F1445">
        <v>10</v>
      </c>
      <c r="G1445" s="2" t="s">
        <v>12041</v>
      </c>
      <c r="H1445" s="2" t="s">
        <v>12042</v>
      </c>
      <c r="I1445">
        <v>13.42</v>
      </c>
      <c r="J1445">
        <v>13.78</v>
      </c>
      <c r="K1445" s="2" t="s">
        <v>2946</v>
      </c>
      <c r="N1445">
        <v>100</v>
      </c>
      <c r="O1445" s="2" t="s">
        <v>3</v>
      </c>
      <c r="P1445" s="2" t="s">
        <v>3</v>
      </c>
      <c r="Q1445" s="2" t="s">
        <v>4</v>
      </c>
      <c r="R1445" s="1">
        <v>39386</v>
      </c>
      <c r="S1445" s="2" t="s">
        <v>589</v>
      </c>
      <c r="T1445" s="2" t="s">
        <v>589</v>
      </c>
      <c r="U1445" s="2" t="s">
        <v>72</v>
      </c>
      <c r="V1445" s="2" t="s">
        <v>72</v>
      </c>
      <c r="W1445">
        <v>8.3699999999999992</v>
      </c>
      <c r="X1445">
        <v>130.91999999999999</v>
      </c>
      <c r="Y1445">
        <v>4.07</v>
      </c>
      <c r="Z1445">
        <v>99.29</v>
      </c>
    </row>
    <row r="1446" spans="1:26" hidden="1">
      <c r="B1446">
        <f t="shared" si="35"/>
        <v>0</v>
      </c>
      <c r="C1446" s="2" t="s">
        <v>12043</v>
      </c>
      <c r="D1446" s="2" t="s">
        <v>12044</v>
      </c>
      <c r="E1446" s="2" t="s">
        <v>12045</v>
      </c>
      <c r="F1446">
        <v>925</v>
      </c>
      <c r="G1446" s="2" t="s">
        <v>12046</v>
      </c>
      <c r="H1446" s="2" t="s">
        <v>12047</v>
      </c>
      <c r="I1446">
        <v>62.57</v>
      </c>
      <c r="J1446">
        <v>62.31</v>
      </c>
      <c r="K1446" s="2" t="s">
        <v>2946</v>
      </c>
      <c r="N1446">
        <v>100</v>
      </c>
      <c r="O1446" s="2" t="s">
        <v>3</v>
      </c>
      <c r="P1446" s="2" t="s">
        <v>3</v>
      </c>
      <c r="Q1446" s="2" t="s">
        <v>4</v>
      </c>
      <c r="R1446" s="1">
        <v>39386</v>
      </c>
      <c r="S1446" s="2" t="s">
        <v>320</v>
      </c>
      <c r="T1446" s="2" t="s">
        <v>9573</v>
      </c>
      <c r="U1446" s="2" t="s">
        <v>321</v>
      </c>
      <c r="V1446" s="2" t="s">
        <v>1155</v>
      </c>
      <c r="W1446">
        <v>120.72</v>
      </c>
      <c r="X1446" s="3">
        <v>4925</v>
      </c>
      <c r="Y1446">
        <v>219.36</v>
      </c>
      <c r="Z1446" s="3">
        <v>3673</v>
      </c>
    </row>
    <row r="1447" spans="1:26" hidden="1">
      <c r="B1447">
        <f t="shared" si="35"/>
        <v>0</v>
      </c>
      <c r="C1447" s="2" t="s">
        <v>12048</v>
      </c>
      <c r="D1447" s="2" t="s">
        <v>12049</v>
      </c>
      <c r="E1447" s="2" t="s">
        <v>2755</v>
      </c>
      <c r="F1447">
        <v>367.96</v>
      </c>
      <c r="G1447" s="2" t="s">
        <v>12050</v>
      </c>
      <c r="H1447" s="2" t="s">
        <v>12051</v>
      </c>
      <c r="I1447">
        <v>58.39</v>
      </c>
      <c r="J1447">
        <v>56.69</v>
      </c>
      <c r="K1447" s="2" t="s">
        <v>12052</v>
      </c>
      <c r="L1447">
        <v>12.69</v>
      </c>
      <c r="M1447">
        <v>12.7</v>
      </c>
      <c r="N1447">
        <v>100</v>
      </c>
      <c r="O1447" s="2" t="s">
        <v>3</v>
      </c>
      <c r="P1447" s="2" t="s">
        <v>3</v>
      </c>
      <c r="Q1447" s="2" t="s">
        <v>4</v>
      </c>
      <c r="R1447" s="1">
        <v>39386</v>
      </c>
      <c r="S1447" s="2" t="s">
        <v>87</v>
      </c>
      <c r="T1447" s="2" t="s">
        <v>161</v>
      </c>
      <c r="U1447" s="2" t="s">
        <v>24</v>
      </c>
      <c r="V1447" s="2" t="s">
        <v>7</v>
      </c>
      <c r="W1447">
        <v>266.73</v>
      </c>
      <c r="X1447" s="3">
        <v>15138.3</v>
      </c>
      <c r="Y1447">
        <v>191.95</v>
      </c>
      <c r="Z1447" s="3">
        <v>14769.4</v>
      </c>
    </row>
    <row r="1448" spans="1:26" hidden="1">
      <c r="B1448">
        <f t="shared" si="35"/>
        <v>0</v>
      </c>
      <c r="C1448" s="2" t="s">
        <v>12053</v>
      </c>
      <c r="D1448" s="2" t="s">
        <v>12054</v>
      </c>
      <c r="E1448" s="2" t="s">
        <v>8724</v>
      </c>
      <c r="F1448">
        <v>96.4</v>
      </c>
      <c r="G1448" s="2" t="s">
        <v>12055</v>
      </c>
      <c r="H1448" s="2" t="s">
        <v>12056</v>
      </c>
      <c r="I1448">
        <v>45.73</v>
      </c>
      <c r="J1448">
        <v>47.52</v>
      </c>
      <c r="K1448" s="2" t="s">
        <v>2946</v>
      </c>
      <c r="N1448">
        <v>100</v>
      </c>
      <c r="O1448" s="2" t="s">
        <v>3</v>
      </c>
      <c r="P1448" s="2" t="s">
        <v>3</v>
      </c>
      <c r="Q1448" s="2" t="s">
        <v>4</v>
      </c>
      <c r="R1448" s="1">
        <v>39385</v>
      </c>
      <c r="S1448" s="2" t="s">
        <v>2763</v>
      </c>
      <c r="T1448" s="2" t="s">
        <v>463</v>
      </c>
      <c r="U1448" s="2" t="s">
        <v>103</v>
      </c>
      <c r="V1448" s="2" t="s">
        <v>120</v>
      </c>
      <c r="W1448">
        <v>55.46</v>
      </c>
      <c r="X1448">
        <v>198.28</v>
      </c>
      <c r="Y1448">
        <v>32.479999999999997</v>
      </c>
      <c r="Z1448">
        <v>214.46</v>
      </c>
    </row>
    <row r="1449" spans="1:26" hidden="1">
      <c r="B1449">
        <f t="shared" si="35"/>
        <v>0</v>
      </c>
      <c r="C1449" s="2" t="s">
        <v>12057</v>
      </c>
      <c r="D1449" s="2" t="s">
        <v>12058</v>
      </c>
      <c r="E1449" s="2" t="s">
        <v>12059</v>
      </c>
      <c r="F1449">
        <v>43</v>
      </c>
      <c r="G1449" s="2" t="s">
        <v>12060</v>
      </c>
      <c r="H1449" s="2" t="s">
        <v>12061</v>
      </c>
      <c r="I1449">
        <v>15.04</v>
      </c>
      <c r="J1449">
        <v>15.18</v>
      </c>
      <c r="K1449" s="2" t="s">
        <v>2946</v>
      </c>
      <c r="N1449">
        <v>100</v>
      </c>
      <c r="O1449" s="2" t="s">
        <v>3</v>
      </c>
      <c r="P1449" s="2" t="s">
        <v>3</v>
      </c>
      <c r="Q1449" s="2" t="s">
        <v>4</v>
      </c>
      <c r="R1449" s="1">
        <v>39381</v>
      </c>
      <c r="S1449" s="2" t="s">
        <v>161</v>
      </c>
      <c r="T1449" s="2" t="s">
        <v>71</v>
      </c>
      <c r="U1449" s="2" t="s">
        <v>7</v>
      </c>
      <c r="V1449" s="2" t="s">
        <v>72</v>
      </c>
      <c r="W1449">
        <v>17.89</v>
      </c>
      <c r="X1449">
        <v>100.77</v>
      </c>
      <c r="Y1449">
        <v>5.8</v>
      </c>
      <c r="Z1449">
        <v>150.13</v>
      </c>
    </row>
    <row r="1450" spans="1:26" hidden="1">
      <c r="B1450">
        <f t="shared" si="35"/>
        <v>0</v>
      </c>
      <c r="C1450" s="2" t="s">
        <v>12062</v>
      </c>
      <c r="D1450" s="2" t="s">
        <v>12063</v>
      </c>
      <c r="E1450" s="2" t="s">
        <v>12064</v>
      </c>
      <c r="F1450">
        <v>29</v>
      </c>
      <c r="G1450" s="2" t="s">
        <v>12065</v>
      </c>
      <c r="H1450" s="2" t="s">
        <v>12066</v>
      </c>
      <c r="I1450">
        <v>1</v>
      </c>
      <c r="J1450">
        <v>1.07</v>
      </c>
      <c r="K1450" s="2" t="s">
        <v>2946</v>
      </c>
      <c r="N1450">
        <v>100</v>
      </c>
      <c r="O1450" s="2" t="s">
        <v>3</v>
      </c>
      <c r="P1450" s="2" t="s">
        <v>3</v>
      </c>
      <c r="Q1450" s="2" t="s">
        <v>4</v>
      </c>
      <c r="R1450" s="1">
        <v>39380</v>
      </c>
      <c r="S1450" s="2" t="s">
        <v>316</v>
      </c>
      <c r="T1450" s="2" t="s">
        <v>118</v>
      </c>
      <c r="U1450" s="2" t="s">
        <v>318</v>
      </c>
      <c r="V1450" s="2" t="s">
        <v>120</v>
      </c>
      <c r="W1450">
        <v>27.13</v>
      </c>
      <c r="X1450">
        <v>0.02</v>
      </c>
      <c r="Y1450">
        <v>21.07</v>
      </c>
      <c r="Z1450">
        <v>0.02</v>
      </c>
    </row>
    <row r="1451" spans="1:26" hidden="1">
      <c r="A1451">
        <f>IF(S1451=T1451,1,0)</f>
        <v>1</v>
      </c>
      <c r="B1451">
        <f t="shared" si="35"/>
        <v>1</v>
      </c>
      <c r="C1451" s="2" t="s">
        <v>12067</v>
      </c>
      <c r="D1451" s="2" t="s">
        <v>12068</v>
      </c>
      <c r="E1451" s="2" t="s">
        <v>12069</v>
      </c>
      <c r="F1451">
        <v>6</v>
      </c>
      <c r="G1451" s="2" t="s">
        <v>12070</v>
      </c>
      <c r="H1451" s="2" t="s">
        <v>12071</v>
      </c>
      <c r="K1451" s="2" t="s">
        <v>2946</v>
      </c>
      <c r="N1451">
        <v>100</v>
      </c>
      <c r="O1451" s="2" t="s">
        <v>3</v>
      </c>
      <c r="P1451" s="2" t="s">
        <v>3</v>
      </c>
      <c r="Q1451" s="2" t="s">
        <v>4</v>
      </c>
      <c r="R1451" s="1">
        <v>39332</v>
      </c>
      <c r="S1451" s="2" t="s">
        <v>12</v>
      </c>
      <c r="T1451" s="2" t="s">
        <v>12</v>
      </c>
      <c r="U1451" s="2" t="s">
        <v>7</v>
      </c>
      <c r="V1451" s="2" t="s">
        <v>7</v>
      </c>
      <c r="W1451">
        <v>2.84</v>
      </c>
      <c r="X1451">
        <v>2.61</v>
      </c>
      <c r="Y1451">
        <v>2.2000000000000002</v>
      </c>
      <c r="Z1451">
        <v>2.31</v>
      </c>
    </row>
    <row r="1452" spans="1:26" hidden="1">
      <c r="A1452">
        <f>IF(S1452=T1452,1,0)</f>
        <v>1</v>
      </c>
      <c r="B1452">
        <f t="shared" si="35"/>
        <v>1</v>
      </c>
      <c r="C1452" s="2" t="s">
        <v>12072</v>
      </c>
      <c r="D1452" s="2" t="s">
        <v>12073</v>
      </c>
      <c r="E1452" s="2" t="s">
        <v>12074</v>
      </c>
      <c r="F1452">
        <v>77</v>
      </c>
      <c r="G1452" s="2" t="s">
        <v>12075</v>
      </c>
      <c r="H1452" s="2" t="s">
        <v>12076</v>
      </c>
      <c r="I1452">
        <v>34.79</v>
      </c>
      <c r="J1452">
        <v>29.33</v>
      </c>
      <c r="K1452" s="2" t="s">
        <v>2946</v>
      </c>
      <c r="N1452">
        <v>100</v>
      </c>
      <c r="O1452" s="2" t="s">
        <v>3</v>
      </c>
      <c r="P1452" s="2" t="s">
        <v>3</v>
      </c>
      <c r="Q1452" s="2" t="s">
        <v>4</v>
      </c>
      <c r="R1452" s="1">
        <v>39379</v>
      </c>
      <c r="S1452" s="2" t="s">
        <v>109</v>
      </c>
      <c r="T1452" s="2" t="s">
        <v>109</v>
      </c>
      <c r="U1452" s="2" t="s">
        <v>110</v>
      </c>
      <c r="V1452" s="2" t="s">
        <v>110</v>
      </c>
      <c r="W1452">
        <v>7.36</v>
      </c>
      <c r="X1452">
        <v>97.01</v>
      </c>
      <c r="Y1452">
        <v>7.46</v>
      </c>
      <c r="Z1452">
        <v>155.72</v>
      </c>
    </row>
    <row r="1453" spans="1:26" hidden="1">
      <c r="A1453">
        <f>IF(S1453=T1453,1,0)</f>
        <v>1</v>
      </c>
      <c r="B1453">
        <f t="shared" si="35"/>
        <v>1</v>
      </c>
      <c r="C1453" s="2" t="s">
        <v>12077</v>
      </c>
      <c r="D1453" s="2" t="s">
        <v>12078</v>
      </c>
      <c r="E1453" s="2" t="s">
        <v>7813</v>
      </c>
      <c r="F1453">
        <v>45.1</v>
      </c>
      <c r="G1453" s="2" t="s">
        <v>12079</v>
      </c>
      <c r="H1453" s="2" t="s">
        <v>12080</v>
      </c>
      <c r="I1453">
        <v>1.98</v>
      </c>
      <c r="J1453">
        <v>1.98</v>
      </c>
      <c r="K1453" s="2" t="s">
        <v>2946</v>
      </c>
      <c r="N1453">
        <v>100</v>
      </c>
      <c r="O1453" s="2" t="s">
        <v>3</v>
      </c>
      <c r="P1453" s="2" t="s">
        <v>3</v>
      </c>
      <c r="Q1453" s="2" t="s">
        <v>4</v>
      </c>
      <c r="R1453" s="1">
        <v>39377</v>
      </c>
      <c r="S1453" s="2" t="s">
        <v>234</v>
      </c>
      <c r="T1453" s="2" t="s">
        <v>234</v>
      </c>
      <c r="U1453" s="2" t="s">
        <v>236</v>
      </c>
      <c r="V1453" s="2" t="s">
        <v>236</v>
      </c>
      <c r="W1453">
        <v>63.79</v>
      </c>
      <c r="X1453">
        <v>55.01</v>
      </c>
      <c r="Y1453">
        <v>12.54</v>
      </c>
      <c r="Z1453">
        <v>49.76</v>
      </c>
    </row>
    <row r="1454" spans="1:26" hidden="1">
      <c r="B1454">
        <f t="shared" si="35"/>
        <v>0</v>
      </c>
      <c r="C1454" s="2" t="s">
        <v>12081</v>
      </c>
      <c r="D1454" s="2" t="s">
        <v>12082</v>
      </c>
      <c r="E1454" s="2" t="s">
        <v>12083</v>
      </c>
      <c r="G1454" s="2" t="s">
        <v>12084</v>
      </c>
      <c r="H1454" s="2" t="s">
        <v>12085</v>
      </c>
      <c r="I1454">
        <v>1.8</v>
      </c>
      <c r="J1454">
        <v>1.75</v>
      </c>
      <c r="K1454" s="2" t="s">
        <v>2946</v>
      </c>
      <c r="N1454">
        <v>100</v>
      </c>
      <c r="O1454" s="2" t="s">
        <v>3</v>
      </c>
      <c r="P1454" s="2" t="s">
        <v>3</v>
      </c>
      <c r="Q1454" s="2" t="s">
        <v>4</v>
      </c>
      <c r="R1454" s="1">
        <v>39374</v>
      </c>
      <c r="S1454" s="2" t="s">
        <v>609</v>
      </c>
      <c r="T1454" s="2" t="s">
        <v>609</v>
      </c>
      <c r="U1454" s="2" t="s">
        <v>420</v>
      </c>
      <c r="V1454" s="2" t="s">
        <v>493</v>
      </c>
      <c r="W1454">
        <v>2.37</v>
      </c>
      <c r="X1454">
        <v>9.66</v>
      </c>
      <c r="Y1454">
        <v>0.18</v>
      </c>
      <c r="Z1454">
        <v>5.28</v>
      </c>
    </row>
    <row r="1455" spans="1:26" hidden="1">
      <c r="B1455">
        <f t="shared" si="35"/>
        <v>0</v>
      </c>
      <c r="C1455" s="2" t="s">
        <v>12086</v>
      </c>
      <c r="D1455" s="2" t="s">
        <v>12087</v>
      </c>
      <c r="E1455" s="2" t="s">
        <v>10794</v>
      </c>
      <c r="F1455">
        <v>10.8</v>
      </c>
      <c r="G1455" s="2" t="s">
        <v>12088</v>
      </c>
      <c r="H1455" s="2" t="s">
        <v>12089</v>
      </c>
      <c r="I1455">
        <v>0.55000000000000004</v>
      </c>
      <c r="J1455">
        <v>0.65</v>
      </c>
      <c r="K1455" s="2" t="s">
        <v>2946</v>
      </c>
      <c r="N1455">
        <v>100</v>
      </c>
      <c r="O1455" s="2" t="s">
        <v>3</v>
      </c>
      <c r="P1455" s="2" t="s">
        <v>3</v>
      </c>
      <c r="Q1455" s="2" t="s">
        <v>4</v>
      </c>
      <c r="R1455" s="1">
        <v>39359</v>
      </c>
      <c r="S1455" s="2" t="s">
        <v>270</v>
      </c>
      <c r="T1455" s="2" t="s">
        <v>11</v>
      </c>
      <c r="U1455" s="2" t="s">
        <v>7</v>
      </c>
      <c r="V1455" s="2" t="s">
        <v>85</v>
      </c>
      <c r="W1455">
        <v>6.83</v>
      </c>
      <c r="X1455">
        <v>4.71</v>
      </c>
      <c r="Y1455">
        <v>2.11</v>
      </c>
      <c r="Z1455">
        <v>7.17</v>
      </c>
    </row>
    <row r="1456" spans="1:26" hidden="1">
      <c r="A1456">
        <f>IF(S1456=T1456,1,0)</f>
        <v>0</v>
      </c>
      <c r="B1456">
        <f t="shared" si="35"/>
        <v>1</v>
      </c>
      <c r="C1456" s="2" t="s">
        <v>12090</v>
      </c>
      <c r="D1456" s="2" t="s">
        <v>12091</v>
      </c>
      <c r="E1456" s="2" t="s">
        <v>12092</v>
      </c>
      <c r="F1456">
        <v>288.02999999999997</v>
      </c>
      <c r="G1456" s="2" t="s">
        <v>12308</v>
      </c>
      <c r="H1456" s="2" t="s">
        <v>12309</v>
      </c>
      <c r="I1456">
        <v>5.09</v>
      </c>
      <c r="J1456">
        <v>5.37</v>
      </c>
      <c r="K1456" s="2" t="s">
        <v>12093</v>
      </c>
      <c r="N1456">
        <v>100</v>
      </c>
      <c r="O1456" s="2" t="s">
        <v>3</v>
      </c>
      <c r="P1456" s="2" t="s">
        <v>3</v>
      </c>
      <c r="Q1456" s="2" t="s">
        <v>4</v>
      </c>
      <c r="R1456" s="1">
        <v>39371</v>
      </c>
      <c r="S1456" s="2" t="s">
        <v>334</v>
      </c>
      <c r="T1456" s="2" t="s">
        <v>118</v>
      </c>
      <c r="U1456" s="2" t="s">
        <v>335</v>
      </c>
      <c r="V1456" s="2" t="s">
        <v>335</v>
      </c>
      <c r="W1456">
        <v>78.11</v>
      </c>
      <c r="X1456">
        <v>67.48</v>
      </c>
      <c r="Y1456">
        <v>230</v>
      </c>
      <c r="Z1456">
        <v>206.17</v>
      </c>
    </row>
    <row r="1457" spans="1:26" hidden="1">
      <c r="B1457">
        <f t="shared" si="35"/>
        <v>0</v>
      </c>
      <c r="C1457" s="2" t="s">
        <v>12094</v>
      </c>
      <c r="D1457" s="2" t="s">
        <v>12095</v>
      </c>
      <c r="E1457" s="2" t="s">
        <v>4767</v>
      </c>
      <c r="F1457">
        <v>347.2</v>
      </c>
      <c r="G1457" s="2" t="s">
        <v>12096</v>
      </c>
      <c r="H1457" s="2" t="s">
        <v>12097</v>
      </c>
      <c r="I1457">
        <v>23.62</v>
      </c>
      <c r="J1457">
        <v>23.88</v>
      </c>
      <c r="K1457" s="2" t="s">
        <v>2946</v>
      </c>
      <c r="N1457">
        <v>100</v>
      </c>
      <c r="O1457" s="2" t="s">
        <v>3</v>
      </c>
      <c r="P1457" s="2" t="s">
        <v>3</v>
      </c>
      <c r="Q1457" s="2" t="s">
        <v>4</v>
      </c>
      <c r="R1457" s="1">
        <v>39371</v>
      </c>
      <c r="S1457" s="2" t="s">
        <v>170</v>
      </c>
      <c r="T1457" s="2" t="s">
        <v>99</v>
      </c>
      <c r="U1457" s="2" t="s">
        <v>145</v>
      </c>
      <c r="V1457" s="2" t="s">
        <v>100</v>
      </c>
      <c r="W1457">
        <v>0.11</v>
      </c>
      <c r="X1457">
        <v>265.52</v>
      </c>
      <c r="Y1457">
        <v>0.4</v>
      </c>
      <c r="Z1457">
        <v>503.9</v>
      </c>
    </row>
    <row r="1458" spans="1:26" hidden="1">
      <c r="A1458">
        <f>IF(S1458=T1458,1,0)</f>
        <v>0</v>
      </c>
      <c r="B1458">
        <f t="shared" si="35"/>
        <v>1</v>
      </c>
      <c r="C1458" s="2" t="s">
        <v>12098</v>
      </c>
      <c r="D1458" s="2" t="s">
        <v>12099</v>
      </c>
      <c r="E1458" s="2" t="s">
        <v>11146</v>
      </c>
      <c r="F1458">
        <v>350</v>
      </c>
      <c r="G1458" s="2" t="s">
        <v>12100</v>
      </c>
      <c r="H1458" s="2" t="s">
        <v>12101</v>
      </c>
      <c r="I1458">
        <v>24.82</v>
      </c>
      <c r="J1458">
        <v>23.32</v>
      </c>
      <c r="K1458" s="2" t="s">
        <v>2946</v>
      </c>
      <c r="N1458">
        <v>100</v>
      </c>
      <c r="O1458" s="2" t="s">
        <v>3</v>
      </c>
      <c r="P1458" s="2" t="s">
        <v>3</v>
      </c>
      <c r="Q1458" s="2" t="s">
        <v>4</v>
      </c>
      <c r="R1458" s="1">
        <v>39370</v>
      </c>
      <c r="S1458" s="2" t="s">
        <v>716</v>
      </c>
      <c r="T1458" s="2" t="s">
        <v>155</v>
      </c>
      <c r="U1458" s="2" t="s">
        <v>38</v>
      </c>
      <c r="V1458" s="2" t="s">
        <v>38</v>
      </c>
      <c r="W1458">
        <v>474.07</v>
      </c>
      <c r="X1458" s="3">
        <v>1570.41</v>
      </c>
      <c r="Y1458">
        <v>176.57</v>
      </c>
      <c r="Z1458" s="3">
        <v>1167.05</v>
      </c>
    </row>
    <row r="1459" spans="1:26" hidden="1">
      <c r="B1459">
        <f t="shared" si="35"/>
        <v>0</v>
      </c>
      <c r="C1459" s="2" t="s">
        <v>12102</v>
      </c>
      <c r="D1459" s="2" t="s">
        <v>1327</v>
      </c>
      <c r="E1459" s="2" t="s">
        <v>626</v>
      </c>
      <c r="F1459" s="3">
        <v>2956.06</v>
      </c>
      <c r="G1459" s="2" t="s">
        <v>12310</v>
      </c>
      <c r="H1459" s="2" t="s">
        <v>12311</v>
      </c>
      <c r="I1459">
        <v>81.52</v>
      </c>
      <c r="J1459">
        <v>80.430000000000007</v>
      </c>
      <c r="K1459" s="2" t="s">
        <v>4724</v>
      </c>
      <c r="L1459">
        <v>37.85</v>
      </c>
      <c r="M1459">
        <v>37.729999999999997</v>
      </c>
      <c r="N1459">
        <v>100</v>
      </c>
      <c r="O1459" s="2" t="s">
        <v>3</v>
      </c>
      <c r="P1459" s="2" t="s">
        <v>3</v>
      </c>
      <c r="Q1459" s="2" t="s">
        <v>4</v>
      </c>
      <c r="R1459" s="1">
        <v>39370</v>
      </c>
      <c r="S1459" s="2" t="s">
        <v>442</v>
      </c>
      <c r="T1459" s="2" t="s">
        <v>258</v>
      </c>
      <c r="U1459" s="2" t="s">
        <v>72</v>
      </c>
      <c r="V1459" s="2" t="s">
        <v>103</v>
      </c>
      <c r="W1459" s="3">
        <v>1128.55</v>
      </c>
      <c r="X1459" s="3">
        <v>10545</v>
      </c>
      <c r="Y1459" s="3">
        <v>1569.87</v>
      </c>
      <c r="Z1459" s="3">
        <v>13775.04</v>
      </c>
    </row>
    <row r="1460" spans="1:26" hidden="1">
      <c r="A1460">
        <f>IF(S1460=T1460,1,0)</f>
        <v>1</v>
      </c>
      <c r="B1460">
        <f t="shared" si="35"/>
        <v>1</v>
      </c>
      <c r="C1460" s="2" t="s">
        <v>12103</v>
      </c>
      <c r="D1460" s="2" t="s">
        <v>933</v>
      </c>
      <c r="E1460" s="2" t="s">
        <v>189</v>
      </c>
      <c r="F1460" s="3">
        <v>8056.05</v>
      </c>
      <c r="G1460" s="2" t="s">
        <v>12104</v>
      </c>
      <c r="H1460" s="2" t="s">
        <v>12105</v>
      </c>
      <c r="I1460">
        <v>22.44</v>
      </c>
      <c r="J1460">
        <v>22.07</v>
      </c>
      <c r="K1460" s="2" t="s">
        <v>12106</v>
      </c>
      <c r="L1460">
        <v>18.82</v>
      </c>
      <c r="M1460">
        <v>18.440000000000001</v>
      </c>
      <c r="N1460">
        <v>100</v>
      </c>
      <c r="O1460" s="2" t="s">
        <v>3</v>
      </c>
      <c r="P1460" s="2" t="s">
        <v>3</v>
      </c>
      <c r="Q1460" s="2" t="s">
        <v>4</v>
      </c>
      <c r="R1460" s="1">
        <v>39367</v>
      </c>
      <c r="S1460" s="2" t="s">
        <v>5</v>
      </c>
      <c r="T1460" s="2" t="s">
        <v>5</v>
      </c>
      <c r="U1460" s="2" t="s">
        <v>85</v>
      </c>
      <c r="V1460" s="2" t="s">
        <v>85</v>
      </c>
      <c r="W1460" s="3">
        <v>1486.71</v>
      </c>
      <c r="X1460" s="3">
        <v>20084</v>
      </c>
      <c r="Y1460" s="3">
        <v>2198.4299999999998</v>
      </c>
      <c r="Z1460" s="3">
        <v>35241</v>
      </c>
    </row>
    <row r="1461" spans="1:26" hidden="1">
      <c r="A1461">
        <f>IF(S1461=T1461,1,0)</f>
        <v>1</v>
      </c>
      <c r="B1461">
        <f t="shared" si="35"/>
        <v>1</v>
      </c>
      <c r="C1461" s="2" t="s">
        <v>12107</v>
      </c>
      <c r="D1461" s="2" t="s">
        <v>12108</v>
      </c>
      <c r="E1461" s="2" t="s">
        <v>1477</v>
      </c>
      <c r="F1461">
        <v>103.73</v>
      </c>
      <c r="G1461" s="2" t="s">
        <v>12312</v>
      </c>
      <c r="H1461" s="2" t="s">
        <v>12313</v>
      </c>
      <c r="I1461">
        <v>30.25</v>
      </c>
      <c r="J1461">
        <v>30.23</v>
      </c>
      <c r="K1461" s="2" t="s">
        <v>12109</v>
      </c>
      <c r="L1461">
        <v>15.3</v>
      </c>
      <c r="M1461">
        <v>24.33</v>
      </c>
      <c r="N1461">
        <v>100</v>
      </c>
      <c r="O1461" s="2" t="s">
        <v>3</v>
      </c>
      <c r="P1461" s="2" t="s">
        <v>3</v>
      </c>
      <c r="Q1461" s="2" t="s">
        <v>4</v>
      </c>
      <c r="R1461" s="1">
        <v>39366</v>
      </c>
      <c r="S1461" s="2" t="s">
        <v>173</v>
      </c>
      <c r="T1461" s="2" t="s">
        <v>173</v>
      </c>
      <c r="U1461" s="2" t="s">
        <v>66</v>
      </c>
      <c r="V1461" s="2" t="s">
        <v>66</v>
      </c>
      <c r="W1461">
        <v>38.75</v>
      </c>
      <c r="X1461">
        <v>192.06</v>
      </c>
      <c r="Y1461">
        <v>607.26</v>
      </c>
      <c r="Z1461" s="3">
        <v>2675.62</v>
      </c>
    </row>
    <row r="1462" spans="1:26" hidden="1">
      <c r="B1462">
        <f t="shared" si="35"/>
        <v>0</v>
      </c>
      <c r="C1462" s="2" t="s">
        <v>12110</v>
      </c>
      <c r="D1462" s="2" t="s">
        <v>12111</v>
      </c>
      <c r="E1462" s="2" t="s">
        <v>12112</v>
      </c>
      <c r="F1462">
        <v>100</v>
      </c>
      <c r="G1462" s="2" t="s">
        <v>12113</v>
      </c>
      <c r="H1462" s="2" t="s">
        <v>12114</v>
      </c>
      <c r="I1462">
        <v>30.12</v>
      </c>
      <c r="J1462">
        <v>31.86</v>
      </c>
      <c r="K1462" s="2" t="s">
        <v>2946</v>
      </c>
      <c r="N1462">
        <v>100</v>
      </c>
      <c r="O1462" s="2" t="s">
        <v>3</v>
      </c>
      <c r="P1462" s="2" t="s">
        <v>3</v>
      </c>
      <c r="Q1462" s="2" t="s">
        <v>4</v>
      </c>
      <c r="R1462" s="1">
        <v>39366</v>
      </c>
      <c r="S1462" s="2" t="s">
        <v>131</v>
      </c>
      <c r="T1462" s="2" t="s">
        <v>754</v>
      </c>
      <c r="U1462" s="2" t="s">
        <v>132</v>
      </c>
      <c r="V1462" s="2" t="s">
        <v>13</v>
      </c>
      <c r="W1462">
        <v>47.13</v>
      </c>
      <c r="X1462">
        <v>480.07</v>
      </c>
      <c r="Y1462">
        <v>52.94</v>
      </c>
      <c r="Z1462">
        <v>874.8</v>
      </c>
    </row>
    <row r="1463" spans="1:26" hidden="1">
      <c r="B1463">
        <f t="shared" si="35"/>
        <v>0</v>
      </c>
      <c r="C1463" s="2" t="s">
        <v>12115</v>
      </c>
      <c r="D1463" s="2" t="s">
        <v>12116</v>
      </c>
      <c r="E1463" s="2" t="s">
        <v>12117</v>
      </c>
      <c r="F1463">
        <v>4.2</v>
      </c>
      <c r="G1463" s="2" t="s">
        <v>12118</v>
      </c>
      <c r="H1463" s="2" t="s">
        <v>12119</v>
      </c>
      <c r="I1463">
        <v>0.88</v>
      </c>
      <c r="J1463">
        <v>0.89</v>
      </c>
      <c r="K1463" s="2" t="s">
        <v>2946</v>
      </c>
      <c r="N1463">
        <v>100</v>
      </c>
      <c r="O1463" s="2" t="s">
        <v>3</v>
      </c>
      <c r="P1463" s="2" t="s">
        <v>3</v>
      </c>
      <c r="Q1463" s="2" t="s">
        <v>4</v>
      </c>
      <c r="R1463" s="1">
        <v>39364</v>
      </c>
      <c r="S1463" s="2" t="s">
        <v>514</v>
      </c>
      <c r="T1463" s="2" t="s">
        <v>71</v>
      </c>
      <c r="U1463" s="2" t="s">
        <v>24</v>
      </c>
      <c r="V1463" s="2" t="s">
        <v>72</v>
      </c>
      <c r="W1463">
        <v>4.26</v>
      </c>
      <c r="X1463">
        <v>7.82</v>
      </c>
      <c r="Y1463">
        <v>7.68</v>
      </c>
      <c r="Z1463">
        <v>11.68</v>
      </c>
    </row>
    <row r="1464" spans="1:26" hidden="1">
      <c r="B1464">
        <f t="shared" si="35"/>
        <v>0</v>
      </c>
      <c r="C1464" s="2" t="s">
        <v>12120</v>
      </c>
      <c r="D1464" s="2" t="s">
        <v>12121</v>
      </c>
      <c r="E1464" s="2" t="s">
        <v>12122</v>
      </c>
      <c r="F1464">
        <v>364.77</v>
      </c>
      <c r="G1464" s="2" t="s">
        <v>12123</v>
      </c>
      <c r="H1464" s="2" t="s">
        <v>12124</v>
      </c>
      <c r="I1464">
        <v>23.21</v>
      </c>
      <c r="J1464">
        <v>23.17</v>
      </c>
      <c r="K1464" s="2" t="s">
        <v>12125</v>
      </c>
      <c r="N1464">
        <v>100</v>
      </c>
      <c r="O1464" s="2" t="s">
        <v>3</v>
      </c>
      <c r="P1464" s="2" t="s">
        <v>3</v>
      </c>
      <c r="Q1464" s="2" t="s">
        <v>4</v>
      </c>
      <c r="R1464" s="1">
        <v>39363</v>
      </c>
      <c r="S1464" s="2" t="s">
        <v>12126</v>
      </c>
      <c r="T1464" s="2" t="s">
        <v>12126</v>
      </c>
      <c r="U1464" s="2" t="s">
        <v>24</v>
      </c>
      <c r="V1464" s="2" t="s">
        <v>44</v>
      </c>
      <c r="W1464">
        <v>824.6</v>
      </c>
      <c r="X1464" s="3">
        <v>2815.63</v>
      </c>
      <c r="Y1464">
        <v>342.3</v>
      </c>
      <c r="Z1464" s="3">
        <v>1000.5</v>
      </c>
    </row>
    <row r="1465" spans="1:26" hidden="1">
      <c r="B1465">
        <f t="shared" si="35"/>
        <v>0</v>
      </c>
      <c r="C1465" s="2" t="s">
        <v>12127</v>
      </c>
      <c r="D1465" s="2" t="s">
        <v>12128</v>
      </c>
      <c r="E1465" s="2" t="s">
        <v>12129</v>
      </c>
      <c r="F1465">
        <v>860.49</v>
      </c>
      <c r="G1465" s="2" t="s">
        <v>12130</v>
      </c>
      <c r="H1465" s="2" t="s">
        <v>12131</v>
      </c>
      <c r="I1465">
        <v>64.010000000000005</v>
      </c>
      <c r="J1465">
        <v>64</v>
      </c>
      <c r="K1465" s="2" t="s">
        <v>12132</v>
      </c>
      <c r="L1465">
        <v>80.39</v>
      </c>
      <c r="M1465">
        <v>80.459999999999994</v>
      </c>
      <c r="N1465">
        <v>100</v>
      </c>
      <c r="O1465" s="2" t="s">
        <v>3</v>
      </c>
      <c r="P1465" s="2" t="s">
        <v>3</v>
      </c>
      <c r="Q1465" s="2" t="s">
        <v>4</v>
      </c>
      <c r="R1465" s="1">
        <v>39363</v>
      </c>
      <c r="S1465" s="2" t="s">
        <v>12133</v>
      </c>
      <c r="T1465" s="2" t="s">
        <v>2173</v>
      </c>
      <c r="U1465" s="2" t="s">
        <v>248</v>
      </c>
      <c r="V1465" s="2" t="s">
        <v>91</v>
      </c>
      <c r="W1465">
        <v>646.49</v>
      </c>
      <c r="X1465" s="3">
        <v>12635</v>
      </c>
      <c r="Y1465">
        <v>322.54000000000002</v>
      </c>
      <c r="Z1465" s="3">
        <v>18436</v>
      </c>
    </row>
    <row r="1466" spans="1:26" hidden="1">
      <c r="A1466">
        <f>IF(S1466=T1466,1,0)</f>
        <v>1</v>
      </c>
      <c r="B1466">
        <f t="shared" si="35"/>
        <v>1</v>
      </c>
      <c r="C1466" s="2" t="s">
        <v>12134</v>
      </c>
      <c r="D1466" s="2" t="s">
        <v>12135</v>
      </c>
      <c r="E1466" s="2" t="s">
        <v>12136</v>
      </c>
      <c r="F1466">
        <v>54.68</v>
      </c>
      <c r="G1466" s="2" t="s">
        <v>12137</v>
      </c>
      <c r="H1466" s="2" t="s">
        <v>12314</v>
      </c>
      <c r="I1466">
        <v>26.77</v>
      </c>
      <c r="J1466">
        <v>25.35</v>
      </c>
      <c r="K1466" s="2" t="s">
        <v>12138</v>
      </c>
      <c r="L1466">
        <v>50</v>
      </c>
      <c r="M1466">
        <v>70</v>
      </c>
      <c r="N1466">
        <v>100</v>
      </c>
      <c r="O1466" s="2" t="s">
        <v>3</v>
      </c>
      <c r="P1466" s="2" t="s">
        <v>3</v>
      </c>
      <c r="Q1466" s="2" t="s">
        <v>4</v>
      </c>
      <c r="R1466" s="1">
        <v>39357</v>
      </c>
      <c r="S1466" s="2" t="s">
        <v>64</v>
      </c>
      <c r="T1466" s="2" t="s">
        <v>64</v>
      </c>
      <c r="U1466" s="2" t="s">
        <v>66</v>
      </c>
      <c r="V1466" s="2" t="s">
        <v>66</v>
      </c>
      <c r="W1466">
        <v>22.7</v>
      </c>
      <c r="X1466">
        <v>119.76</v>
      </c>
      <c r="Y1466">
        <v>278.64</v>
      </c>
      <c r="Z1466" s="3">
        <v>1579.95</v>
      </c>
    </row>
    <row r="1467" spans="1:26" hidden="1">
      <c r="B1467">
        <f t="shared" si="35"/>
        <v>0</v>
      </c>
      <c r="C1467" s="2" t="s">
        <v>12139</v>
      </c>
      <c r="D1467" s="2" t="s">
        <v>12140</v>
      </c>
      <c r="E1467" s="2" t="s">
        <v>12141</v>
      </c>
      <c r="F1467">
        <v>14.66</v>
      </c>
      <c r="G1467" s="2" t="s">
        <v>12142</v>
      </c>
      <c r="H1467" s="2" t="s">
        <v>12315</v>
      </c>
      <c r="I1467">
        <v>34</v>
      </c>
      <c r="J1467">
        <v>33.450000000000003</v>
      </c>
      <c r="K1467" s="2" t="s">
        <v>2946</v>
      </c>
      <c r="N1467">
        <v>100</v>
      </c>
      <c r="O1467" s="2" t="s">
        <v>3</v>
      </c>
      <c r="P1467" s="2" t="s">
        <v>3</v>
      </c>
      <c r="Q1467" s="2" t="s">
        <v>4</v>
      </c>
      <c r="R1467" s="1">
        <v>39356</v>
      </c>
      <c r="S1467" s="2" t="s">
        <v>324</v>
      </c>
      <c r="T1467" s="2" t="s">
        <v>5720</v>
      </c>
      <c r="U1467" s="2" t="s">
        <v>325</v>
      </c>
      <c r="V1467" s="2" t="s">
        <v>72</v>
      </c>
      <c r="W1467">
        <v>7.14</v>
      </c>
      <c r="X1467">
        <v>41.48</v>
      </c>
      <c r="Y1467">
        <v>3.53</v>
      </c>
      <c r="Z1467">
        <v>194.67</v>
      </c>
    </row>
    <row r="1468" spans="1:26" hidden="1">
      <c r="B1468">
        <f t="shared" si="35"/>
        <v>0</v>
      </c>
      <c r="C1468" s="2" t="s">
        <v>12143</v>
      </c>
      <c r="D1468" s="2" t="s">
        <v>12144</v>
      </c>
      <c r="E1468" s="2" t="s">
        <v>2197</v>
      </c>
      <c r="F1468">
        <v>301.33</v>
      </c>
      <c r="G1468" s="2" t="s">
        <v>12145</v>
      </c>
      <c r="H1468" s="2" t="s">
        <v>12146</v>
      </c>
      <c r="I1468">
        <v>29.86</v>
      </c>
      <c r="J1468">
        <v>28.91</v>
      </c>
      <c r="K1468" s="2" t="s">
        <v>12147</v>
      </c>
      <c r="L1468">
        <v>4.7699999999999996</v>
      </c>
      <c r="M1468">
        <v>7.18</v>
      </c>
      <c r="N1468">
        <v>100</v>
      </c>
      <c r="O1468" s="2" t="s">
        <v>3</v>
      </c>
      <c r="P1468" s="2" t="s">
        <v>3</v>
      </c>
      <c r="Q1468" s="2" t="s">
        <v>4</v>
      </c>
      <c r="R1468" s="1">
        <v>39356</v>
      </c>
      <c r="S1468" s="2" t="s">
        <v>168</v>
      </c>
      <c r="T1468" s="2" t="s">
        <v>169</v>
      </c>
      <c r="U1468" s="2" t="s">
        <v>100</v>
      </c>
      <c r="V1468" s="2" t="s">
        <v>25</v>
      </c>
      <c r="W1468">
        <v>62.33</v>
      </c>
      <c r="X1468" s="3">
        <v>1702.84</v>
      </c>
      <c r="Y1468">
        <v>76.19</v>
      </c>
      <c r="Z1468" s="3">
        <v>2591.36</v>
      </c>
    </row>
    <row r="1469" spans="1:26" hidden="1">
      <c r="B1469">
        <f t="shared" si="35"/>
        <v>0</v>
      </c>
      <c r="C1469" s="2" t="s">
        <v>12148</v>
      </c>
      <c r="D1469" s="2" t="s">
        <v>12149</v>
      </c>
      <c r="E1469" s="2" t="s">
        <v>11114</v>
      </c>
      <c r="F1469">
        <v>174.89</v>
      </c>
      <c r="G1469" s="2" t="s">
        <v>12150</v>
      </c>
      <c r="H1469" s="2" t="s">
        <v>12151</v>
      </c>
      <c r="I1469">
        <v>14.7</v>
      </c>
      <c r="J1469">
        <v>14.5</v>
      </c>
      <c r="K1469" s="2" t="s">
        <v>12152</v>
      </c>
      <c r="L1469">
        <v>6.04</v>
      </c>
      <c r="M1469">
        <v>6.58</v>
      </c>
      <c r="N1469">
        <v>100</v>
      </c>
      <c r="O1469" s="2" t="s">
        <v>3</v>
      </c>
      <c r="P1469" s="2" t="s">
        <v>3</v>
      </c>
      <c r="Q1469" s="2" t="s">
        <v>4</v>
      </c>
      <c r="R1469" s="1">
        <v>39352</v>
      </c>
      <c r="S1469" s="2" t="s">
        <v>48</v>
      </c>
      <c r="T1469" s="2" t="s">
        <v>5</v>
      </c>
      <c r="U1469" s="2" t="s">
        <v>357</v>
      </c>
      <c r="V1469" s="2" t="s">
        <v>85</v>
      </c>
      <c r="W1469">
        <v>80.73</v>
      </c>
      <c r="X1469">
        <v>21.29</v>
      </c>
      <c r="Y1469">
        <v>54.71</v>
      </c>
      <c r="Z1469">
        <v>24.09</v>
      </c>
    </row>
    <row r="1470" spans="1:26" hidden="1">
      <c r="B1470">
        <f t="shared" si="35"/>
        <v>0</v>
      </c>
      <c r="C1470" s="2" t="s">
        <v>12153</v>
      </c>
      <c r="D1470" s="2" t="s">
        <v>12154</v>
      </c>
      <c r="E1470" s="2" t="s">
        <v>12155</v>
      </c>
      <c r="G1470" s="2" t="s">
        <v>12156</v>
      </c>
      <c r="H1470" s="2" t="s">
        <v>12157</v>
      </c>
      <c r="I1470">
        <v>0.1</v>
      </c>
      <c r="J1470">
        <v>0.1</v>
      </c>
      <c r="K1470" s="2" t="s">
        <v>2946</v>
      </c>
      <c r="L1470">
        <v>0.1</v>
      </c>
      <c r="M1470">
        <v>0.1</v>
      </c>
      <c r="N1470">
        <v>100</v>
      </c>
      <c r="O1470" s="2" t="s">
        <v>3</v>
      </c>
      <c r="P1470" s="2" t="s">
        <v>3</v>
      </c>
      <c r="Q1470" s="2" t="s">
        <v>4</v>
      </c>
      <c r="R1470" s="1">
        <v>39331</v>
      </c>
      <c r="S1470" s="2" t="s">
        <v>1662</v>
      </c>
      <c r="T1470" s="2" t="s">
        <v>150</v>
      </c>
      <c r="U1470" s="2" t="s">
        <v>13</v>
      </c>
      <c r="V1470" s="2" t="s">
        <v>72</v>
      </c>
      <c r="W1470">
        <v>0.05</v>
      </c>
      <c r="X1470">
        <v>0.05</v>
      </c>
      <c r="Y1470">
        <v>0.15</v>
      </c>
      <c r="Z1470">
        <v>0.15</v>
      </c>
    </row>
    <row r="1471" spans="1:26" hidden="1">
      <c r="A1471">
        <f>IF(S1471=T1471,1,0)</f>
        <v>1</v>
      </c>
      <c r="B1471">
        <f t="shared" si="35"/>
        <v>1</v>
      </c>
      <c r="C1471" s="2" t="s">
        <v>12158</v>
      </c>
      <c r="D1471" s="2" t="s">
        <v>12159</v>
      </c>
      <c r="E1471" s="2" t="s">
        <v>9892</v>
      </c>
      <c r="F1471">
        <v>705.99</v>
      </c>
      <c r="G1471" s="2" t="s">
        <v>12316</v>
      </c>
      <c r="H1471" s="2" t="s">
        <v>12317</v>
      </c>
      <c r="I1471">
        <v>11.98</v>
      </c>
      <c r="J1471">
        <v>11.98</v>
      </c>
      <c r="K1471" s="2" t="s">
        <v>12160</v>
      </c>
      <c r="L1471">
        <v>12.02</v>
      </c>
      <c r="M1471">
        <v>12.02</v>
      </c>
      <c r="N1471">
        <v>100</v>
      </c>
      <c r="O1471" s="2" t="s">
        <v>3</v>
      </c>
      <c r="P1471" s="2" t="s">
        <v>3</v>
      </c>
      <c r="Q1471" s="2" t="s">
        <v>4</v>
      </c>
      <c r="R1471" s="1">
        <v>39348</v>
      </c>
      <c r="S1471" s="2" t="s">
        <v>54</v>
      </c>
      <c r="T1471" s="2" t="s">
        <v>54</v>
      </c>
      <c r="U1471" s="2" t="s">
        <v>55</v>
      </c>
      <c r="V1471" s="2" t="s">
        <v>55</v>
      </c>
      <c r="W1471">
        <v>277.33</v>
      </c>
      <c r="X1471">
        <v>951.19</v>
      </c>
      <c r="Y1471">
        <v>375.94</v>
      </c>
      <c r="Z1471" s="3">
        <v>1054.4100000000001</v>
      </c>
    </row>
    <row r="1472" spans="1:26" hidden="1">
      <c r="A1472">
        <f>IF(S1472=T1472,1,0)</f>
        <v>1</v>
      </c>
      <c r="B1472">
        <f t="shared" si="35"/>
        <v>1</v>
      </c>
      <c r="C1472" s="2" t="s">
        <v>12161</v>
      </c>
      <c r="D1472" s="2" t="s">
        <v>12162</v>
      </c>
      <c r="E1472" s="2" t="s">
        <v>5348</v>
      </c>
      <c r="F1472" s="3">
        <v>2520</v>
      </c>
      <c r="G1472" s="2" t="s">
        <v>12163</v>
      </c>
      <c r="H1472" s="2" t="s">
        <v>12318</v>
      </c>
      <c r="K1472" s="2" t="s">
        <v>2946</v>
      </c>
      <c r="N1472">
        <v>100</v>
      </c>
      <c r="O1472" s="2" t="s">
        <v>3</v>
      </c>
      <c r="P1472" s="2" t="s">
        <v>3</v>
      </c>
      <c r="Q1472" s="2" t="s">
        <v>4</v>
      </c>
      <c r="R1472" s="1">
        <v>39346</v>
      </c>
      <c r="S1472" s="2" t="s">
        <v>1573</v>
      </c>
      <c r="T1472" s="2" t="s">
        <v>1573</v>
      </c>
      <c r="U1472" s="2" t="s">
        <v>1574</v>
      </c>
      <c r="V1472" s="2" t="s">
        <v>1574</v>
      </c>
      <c r="W1472" s="3">
        <v>2176</v>
      </c>
      <c r="X1472" s="3">
        <v>2012</v>
      </c>
      <c r="Y1472" s="3">
        <v>3521</v>
      </c>
      <c r="Z1472" s="3">
        <v>1952</v>
      </c>
    </row>
    <row r="1473" spans="1:26" hidden="1">
      <c r="B1473">
        <f t="shared" si="35"/>
        <v>0</v>
      </c>
      <c r="C1473" s="2" t="s">
        <v>12164</v>
      </c>
      <c r="D1473" s="2" t="s">
        <v>12165</v>
      </c>
      <c r="E1473" s="2" t="s">
        <v>1464</v>
      </c>
      <c r="F1473">
        <v>101</v>
      </c>
      <c r="G1473" s="2" t="s">
        <v>12166</v>
      </c>
      <c r="H1473" s="2" t="s">
        <v>12167</v>
      </c>
      <c r="I1473">
        <v>9.81</v>
      </c>
      <c r="J1473">
        <v>10.220000000000001</v>
      </c>
      <c r="K1473" s="2" t="s">
        <v>2946</v>
      </c>
      <c r="N1473">
        <v>100</v>
      </c>
      <c r="O1473" s="2" t="s">
        <v>3</v>
      </c>
      <c r="P1473" s="2" t="s">
        <v>3</v>
      </c>
      <c r="Q1473" s="2" t="s">
        <v>4</v>
      </c>
      <c r="R1473" s="1">
        <v>39345</v>
      </c>
      <c r="S1473" s="2" t="s">
        <v>12</v>
      </c>
      <c r="T1473" s="2" t="s">
        <v>5</v>
      </c>
      <c r="U1473" s="2" t="s">
        <v>7</v>
      </c>
      <c r="V1473" s="2" t="s">
        <v>24</v>
      </c>
      <c r="W1473">
        <v>28.45</v>
      </c>
      <c r="X1473">
        <v>298.56</v>
      </c>
      <c r="Y1473">
        <v>25.9</v>
      </c>
      <c r="Z1473">
        <v>585.66999999999996</v>
      </c>
    </row>
    <row r="1474" spans="1:26" hidden="1">
      <c r="A1474">
        <f>IF(S1474=T1474,1,0)</f>
        <v>0</v>
      </c>
      <c r="B1474">
        <f t="shared" si="35"/>
        <v>1</v>
      </c>
      <c r="C1474" s="2" t="s">
        <v>12168</v>
      </c>
      <c r="D1474" s="2" t="s">
        <v>12169</v>
      </c>
      <c r="E1474" s="2" t="s">
        <v>12170</v>
      </c>
      <c r="F1474">
        <v>204.72</v>
      </c>
      <c r="G1474" s="2" t="s">
        <v>12171</v>
      </c>
      <c r="H1474" s="2" t="s">
        <v>12172</v>
      </c>
      <c r="I1474">
        <v>9.5</v>
      </c>
      <c r="J1474">
        <v>9.73</v>
      </c>
      <c r="K1474" s="2" t="s">
        <v>2946</v>
      </c>
      <c r="N1474">
        <v>100</v>
      </c>
      <c r="O1474" s="2" t="s">
        <v>3</v>
      </c>
      <c r="P1474" s="2" t="s">
        <v>3</v>
      </c>
      <c r="Q1474" s="2" t="s">
        <v>4</v>
      </c>
      <c r="R1474" s="1">
        <v>39345</v>
      </c>
      <c r="S1474" s="2" t="s">
        <v>569</v>
      </c>
      <c r="T1474" s="2" t="s">
        <v>161</v>
      </c>
      <c r="U1474" s="2" t="s">
        <v>7</v>
      </c>
      <c r="V1474" s="2" t="s">
        <v>7</v>
      </c>
      <c r="W1474">
        <v>105.44</v>
      </c>
      <c r="X1474">
        <v>106.81</v>
      </c>
      <c r="Y1474">
        <v>140.97999999999999</v>
      </c>
      <c r="Z1474">
        <v>178.39</v>
      </c>
    </row>
    <row r="1475" spans="1:26" hidden="1">
      <c r="A1475">
        <f>IF(S1475=T1475,1,0)</f>
        <v>1</v>
      </c>
      <c r="B1475">
        <f t="shared" ref="B1475:B1538" si="36">IF(U1475=V1475,1,0)</f>
        <v>1</v>
      </c>
      <c r="C1475" s="2" t="s">
        <v>12173</v>
      </c>
      <c r="D1475" s="2" t="s">
        <v>12174</v>
      </c>
      <c r="E1475" s="2" t="s">
        <v>831</v>
      </c>
      <c r="F1475">
        <v>370</v>
      </c>
      <c r="G1475" s="2" t="s">
        <v>12175</v>
      </c>
      <c r="H1475" s="2" t="s">
        <v>12176</v>
      </c>
      <c r="I1475">
        <v>63.03</v>
      </c>
      <c r="J1475">
        <v>62.27</v>
      </c>
      <c r="K1475" s="2" t="s">
        <v>2946</v>
      </c>
      <c r="N1475">
        <v>100</v>
      </c>
      <c r="O1475" s="2" t="s">
        <v>3</v>
      </c>
      <c r="P1475" s="2" t="s">
        <v>3</v>
      </c>
      <c r="Q1475" s="2" t="s">
        <v>4</v>
      </c>
      <c r="R1475" s="1">
        <v>39344</v>
      </c>
      <c r="S1475" s="2" t="s">
        <v>99</v>
      </c>
      <c r="T1475" s="2" t="s">
        <v>99</v>
      </c>
      <c r="U1475" s="2" t="s">
        <v>145</v>
      </c>
      <c r="V1475" s="2" t="s">
        <v>145</v>
      </c>
      <c r="W1475">
        <v>37.590000000000003</v>
      </c>
      <c r="X1475" s="3">
        <v>3510.5</v>
      </c>
      <c r="Y1475">
        <v>75.97</v>
      </c>
      <c r="Z1475" s="3">
        <v>6018.4</v>
      </c>
    </row>
    <row r="1476" spans="1:26" hidden="1">
      <c r="B1476">
        <f t="shared" si="36"/>
        <v>0</v>
      </c>
      <c r="C1476" s="2" t="s">
        <v>12177</v>
      </c>
      <c r="D1476" s="2" t="s">
        <v>12178</v>
      </c>
      <c r="E1476" s="2" t="s">
        <v>12179</v>
      </c>
      <c r="F1476">
        <v>1.73</v>
      </c>
      <c r="G1476" s="2" t="s">
        <v>12180</v>
      </c>
      <c r="H1476" s="2" t="s">
        <v>12181</v>
      </c>
      <c r="I1476">
        <v>7.0000000000000007E-2</v>
      </c>
      <c r="J1476">
        <v>0.05</v>
      </c>
      <c r="K1476" s="2" t="s">
        <v>2946</v>
      </c>
      <c r="N1476">
        <v>100</v>
      </c>
      <c r="O1476" s="2" t="s">
        <v>3</v>
      </c>
      <c r="P1476" s="2" t="s">
        <v>3</v>
      </c>
      <c r="Q1476" s="2" t="s">
        <v>4</v>
      </c>
      <c r="R1476" s="1">
        <v>39342</v>
      </c>
      <c r="S1476" s="2" t="s">
        <v>7073</v>
      </c>
      <c r="T1476" s="2" t="s">
        <v>168</v>
      </c>
      <c r="U1476" s="2" t="s">
        <v>319</v>
      </c>
      <c r="V1476" s="2" t="s">
        <v>100</v>
      </c>
      <c r="W1476">
        <v>0.8</v>
      </c>
      <c r="X1476">
        <v>0.8</v>
      </c>
      <c r="Y1476">
        <v>0.13</v>
      </c>
      <c r="Z1476">
        <v>0.13</v>
      </c>
    </row>
    <row r="1477" spans="1:26" hidden="1">
      <c r="B1477">
        <f t="shared" si="36"/>
        <v>0</v>
      </c>
      <c r="C1477" s="2" t="s">
        <v>12182</v>
      </c>
      <c r="D1477" s="2" t="s">
        <v>1403</v>
      </c>
      <c r="E1477" s="2" t="s">
        <v>12183</v>
      </c>
      <c r="F1477">
        <v>225</v>
      </c>
      <c r="G1477" s="2" t="s">
        <v>12184</v>
      </c>
      <c r="H1477" s="2" t="s">
        <v>12185</v>
      </c>
      <c r="I1477">
        <v>32.85</v>
      </c>
      <c r="J1477">
        <v>32.9</v>
      </c>
      <c r="K1477" s="2" t="s">
        <v>2946</v>
      </c>
      <c r="N1477">
        <v>100</v>
      </c>
      <c r="O1477" s="2" t="s">
        <v>3</v>
      </c>
      <c r="P1477" s="2" t="s">
        <v>3</v>
      </c>
      <c r="Q1477" s="2" t="s">
        <v>4</v>
      </c>
      <c r="R1477" s="1">
        <v>39342</v>
      </c>
      <c r="S1477" s="2" t="s">
        <v>87</v>
      </c>
      <c r="T1477" s="2" t="s">
        <v>895</v>
      </c>
      <c r="U1477" s="2" t="s">
        <v>357</v>
      </c>
      <c r="V1477" s="2" t="s">
        <v>31</v>
      </c>
      <c r="W1477">
        <v>16</v>
      </c>
      <c r="X1477" s="3">
        <v>3221</v>
      </c>
      <c r="Y1477">
        <v>60.2</v>
      </c>
      <c r="Z1477" s="3">
        <v>1297</v>
      </c>
    </row>
    <row r="1478" spans="1:26" hidden="1">
      <c r="A1478">
        <f>IF(S1478=T1478,1,0)</f>
        <v>1</v>
      </c>
      <c r="B1478">
        <f t="shared" si="36"/>
        <v>1</v>
      </c>
      <c r="C1478" s="2" t="s">
        <v>12186</v>
      </c>
      <c r="D1478" s="2" t="s">
        <v>2935</v>
      </c>
      <c r="E1478" s="2" t="s">
        <v>8832</v>
      </c>
      <c r="F1478">
        <v>550.20000000000005</v>
      </c>
      <c r="G1478" s="2" t="s">
        <v>12187</v>
      </c>
      <c r="H1478" s="2" t="s">
        <v>12188</v>
      </c>
      <c r="I1478">
        <v>12.38</v>
      </c>
      <c r="J1478">
        <v>12.7</v>
      </c>
      <c r="K1478" s="2" t="s">
        <v>6177</v>
      </c>
      <c r="N1478">
        <v>100</v>
      </c>
      <c r="O1478" s="2" t="s">
        <v>3</v>
      </c>
      <c r="P1478" s="2" t="s">
        <v>3</v>
      </c>
      <c r="Q1478" s="2" t="s">
        <v>4</v>
      </c>
      <c r="R1478" s="1">
        <v>39342</v>
      </c>
      <c r="S1478" s="2" t="s">
        <v>227</v>
      </c>
      <c r="T1478" s="2" t="s">
        <v>227</v>
      </c>
      <c r="U1478" s="2" t="s">
        <v>95</v>
      </c>
      <c r="V1478" s="2" t="s">
        <v>95</v>
      </c>
      <c r="W1478">
        <v>126.4</v>
      </c>
      <c r="X1478">
        <v>586.29999999999995</v>
      </c>
      <c r="Y1478">
        <v>464.1</v>
      </c>
      <c r="Z1478">
        <v>368.17</v>
      </c>
    </row>
    <row r="1479" spans="1:26" hidden="1">
      <c r="A1479">
        <f>IF(S1479=T1479,1,0)</f>
        <v>1</v>
      </c>
      <c r="B1479">
        <f t="shared" si="36"/>
        <v>1</v>
      </c>
      <c r="C1479" s="2" t="s">
        <v>12189</v>
      </c>
      <c r="D1479" s="2" t="s">
        <v>12190</v>
      </c>
      <c r="E1479" s="2" t="s">
        <v>719</v>
      </c>
      <c r="F1479">
        <v>25.83</v>
      </c>
      <c r="G1479" s="2" t="s">
        <v>12191</v>
      </c>
      <c r="H1479" s="2" t="s">
        <v>12192</v>
      </c>
      <c r="I1479">
        <v>1.5</v>
      </c>
      <c r="J1479">
        <v>1.6</v>
      </c>
      <c r="K1479" s="2" t="s">
        <v>2946</v>
      </c>
      <c r="N1479">
        <v>100</v>
      </c>
      <c r="O1479" s="2" t="s">
        <v>3</v>
      </c>
      <c r="P1479" s="2" t="s">
        <v>3</v>
      </c>
      <c r="Q1479" s="2" t="s">
        <v>4</v>
      </c>
      <c r="R1479" s="1">
        <v>39342</v>
      </c>
      <c r="S1479" s="2" t="s">
        <v>720</v>
      </c>
      <c r="T1479" s="2" t="s">
        <v>720</v>
      </c>
      <c r="U1479" s="2" t="s">
        <v>319</v>
      </c>
      <c r="V1479" s="2" t="s">
        <v>319</v>
      </c>
      <c r="W1479">
        <v>200.75</v>
      </c>
      <c r="X1479">
        <v>333.11</v>
      </c>
      <c r="Y1479">
        <v>29.98</v>
      </c>
      <c r="Z1479">
        <v>113.02</v>
      </c>
    </row>
    <row r="1480" spans="1:26" hidden="1">
      <c r="B1480">
        <f t="shared" si="36"/>
        <v>0</v>
      </c>
      <c r="C1480" s="2" t="s">
        <v>12193</v>
      </c>
      <c r="D1480" s="2" t="s">
        <v>12194</v>
      </c>
      <c r="E1480" s="2" t="s">
        <v>588</v>
      </c>
      <c r="F1480">
        <v>3</v>
      </c>
      <c r="G1480" s="2" t="s">
        <v>12195</v>
      </c>
      <c r="H1480" s="2" t="s">
        <v>12196</v>
      </c>
      <c r="I1480">
        <v>11.12</v>
      </c>
      <c r="J1480">
        <v>11.63</v>
      </c>
      <c r="K1480" s="2" t="s">
        <v>2946</v>
      </c>
      <c r="N1480">
        <v>100</v>
      </c>
      <c r="O1480" s="2" t="s">
        <v>3</v>
      </c>
      <c r="P1480" s="2" t="s">
        <v>3</v>
      </c>
      <c r="Q1480" s="2" t="s">
        <v>4</v>
      </c>
      <c r="R1480" s="1">
        <v>39339</v>
      </c>
      <c r="S1480" s="2" t="s">
        <v>23</v>
      </c>
      <c r="T1480" s="2" t="s">
        <v>589</v>
      </c>
      <c r="U1480" s="2" t="s">
        <v>24</v>
      </c>
      <c r="V1480" s="2" t="s">
        <v>72</v>
      </c>
      <c r="W1480">
        <v>3.04</v>
      </c>
      <c r="X1480">
        <v>121.35</v>
      </c>
      <c r="Y1480">
        <v>1.8</v>
      </c>
      <c r="Z1480">
        <v>100.02</v>
      </c>
    </row>
    <row r="1481" spans="1:26" hidden="1">
      <c r="A1481">
        <f>IF(S1481=T1481,1,0)</f>
        <v>1</v>
      </c>
      <c r="B1481">
        <f t="shared" si="36"/>
        <v>1</v>
      </c>
      <c r="C1481" s="2" t="s">
        <v>12197</v>
      </c>
      <c r="D1481" s="2" t="s">
        <v>12198</v>
      </c>
      <c r="E1481" s="2" t="s">
        <v>12199</v>
      </c>
      <c r="F1481">
        <v>101.1</v>
      </c>
      <c r="G1481" s="2" t="s">
        <v>12200</v>
      </c>
      <c r="H1481" s="2" t="s">
        <v>12319</v>
      </c>
      <c r="K1481" s="2" t="s">
        <v>12201</v>
      </c>
      <c r="L1481">
        <v>18.82</v>
      </c>
      <c r="M1481">
        <v>18.8</v>
      </c>
      <c r="N1481">
        <v>100</v>
      </c>
      <c r="O1481" s="2" t="s">
        <v>3</v>
      </c>
      <c r="P1481" s="2" t="s">
        <v>3</v>
      </c>
      <c r="Q1481" s="2" t="s">
        <v>4</v>
      </c>
      <c r="R1481" s="1">
        <v>39337</v>
      </c>
      <c r="S1481" s="2" t="s">
        <v>65</v>
      </c>
      <c r="T1481" s="2" t="s">
        <v>65</v>
      </c>
      <c r="U1481" s="2" t="s">
        <v>66</v>
      </c>
      <c r="V1481" s="2" t="s">
        <v>66</v>
      </c>
      <c r="W1481">
        <v>55.04</v>
      </c>
      <c r="X1481">
        <v>52.38</v>
      </c>
      <c r="Y1481">
        <v>749.06</v>
      </c>
      <c r="Z1481">
        <v>744.91</v>
      </c>
    </row>
    <row r="1482" spans="1:26" hidden="1">
      <c r="A1482">
        <f>IF(S1482=T1482,1,0)</f>
        <v>0</v>
      </c>
      <c r="B1482">
        <f t="shared" si="36"/>
        <v>1</v>
      </c>
      <c r="C1482" s="2" t="s">
        <v>12202</v>
      </c>
      <c r="D1482" s="2" t="s">
        <v>12203</v>
      </c>
      <c r="E1482" s="2" t="s">
        <v>1399</v>
      </c>
      <c r="F1482">
        <v>152.94999999999999</v>
      </c>
      <c r="G1482" s="2" t="s">
        <v>12204</v>
      </c>
      <c r="H1482" s="2" t="s">
        <v>12205</v>
      </c>
      <c r="I1482">
        <v>13.39</v>
      </c>
      <c r="J1482">
        <v>13.66</v>
      </c>
      <c r="K1482" s="2" t="s">
        <v>3430</v>
      </c>
      <c r="N1482">
        <v>100</v>
      </c>
      <c r="O1482" s="2" t="s">
        <v>3</v>
      </c>
      <c r="P1482" s="2" t="s">
        <v>3</v>
      </c>
      <c r="Q1482" s="2" t="s">
        <v>4</v>
      </c>
      <c r="R1482" s="1">
        <v>39335</v>
      </c>
      <c r="S1482" s="2" t="s">
        <v>64</v>
      </c>
      <c r="T1482" s="2" t="s">
        <v>65</v>
      </c>
      <c r="U1482" s="2" t="s">
        <v>66</v>
      </c>
      <c r="V1482" s="2" t="s">
        <v>66</v>
      </c>
      <c r="W1482">
        <v>47.38</v>
      </c>
      <c r="X1482">
        <v>535.69000000000005</v>
      </c>
      <c r="Y1482">
        <v>835.02</v>
      </c>
      <c r="Z1482" s="3">
        <v>8020.81</v>
      </c>
    </row>
    <row r="1483" spans="1:26" hidden="1">
      <c r="B1483">
        <f t="shared" si="36"/>
        <v>0</v>
      </c>
      <c r="C1483" s="2" t="s">
        <v>12206</v>
      </c>
      <c r="D1483" s="2" t="s">
        <v>12207</v>
      </c>
      <c r="E1483" s="2" t="s">
        <v>2212</v>
      </c>
      <c r="F1483">
        <v>31.75</v>
      </c>
      <c r="G1483" s="2" t="s">
        <v>12208</v>
      </c>
      <c r="H1483" s="2" t="s">
        <v>12209</v>
      </c>
      <c r="I1483">
        <v>11.47</v>
      </c>
      <c r="J1483">
        <v>11.88</v>
      </c>
      <c r="K1483" s="2" t="s">
        <v>2946</v>
      </c>
      <c r="N1483">
        <v>100</v>
      </c>
      <c r="O1483" s="2" t="s">
        <v>3</v>
      </c>
      <c r="P1483" s="2" t="s">
        <v>3</v>
      </c>
      <c r="Q1483" s="2" t="s">
        <v>4</v>
      </c>
      <c r="R1483" s="1">
        <v>39335</v>
      </c>
      <c r="S1483" s="2" t="s">
        <v>109</v>
      </c>
      <c r="T1483" s="2" t="s">
        <v>183</v>
      </c>
      <c r="U1483" s="2" t="s">
        <v>110</v>
      </c>
      <c r="V1483" s="2" t="s">
        <v>6</v>
      </c>
      <c r="W1483">
        <v>78.02</v>
      </c>
      <c r="X1483">
        <v>284.51</v>
      </c>
      <c r="Y1483">
        <v>5.65</v>
      </c>
      <c r="Z1483">
        <v>341.42</v>
      </c>
    </row>
    <row r="1484" spans="1:26" hidden="1">
      <c r="A1484">
        <f>IF(S1484=T1484,1,0)</f>
        <v>0</v>
      </c>
      <c r="B1484">
        <f t="shared" si="36"/>
        <v>1</v>
      </c>
      <c r="C1484" s="2" t="s">
        <v>12210</v>
      </c>
      <c r="D1484" s="2" t="s">
        <v>12211</v>
      </c>
      <c r="E1484" s="2" t="s">
        <v>6445</v>
      </c>
      <c r="F1484">
        <v>137.74</v>
      </c>
      <c r="G1484" s="2" t="s">
        <v>12212</v>
      </c>
      <c r="H1484" s="2" t="s">
        <v>12213</v>
      </c>
      <c r="I1484">
        <v>63.58</v>
      </c>
      <c r="J1484">
        <v>63.86</v>
      </c>
      <c r="K1484" s="2" t="s">
        <v>12214</v>
      </c>
      <c r="L1484">
        <v>3.49</v>
      </c>
      <c r="M1484">
        <v>5.81</v>
      </c>
      <c r="N1484">
        <v>100</v>
      </c>
      <c r="O1484" s="2" t="s">
        <v>3</v>
      </c>
      <c r="P1484" s="2" t="s">
        <v>3</v>
      </c>
      <c r="Q1484" s="2" t="s">
        <v>4</v>
      </c>
      <c r="R1484" s="1">
        <v>39332</v>
      </c>
      <c r="S1484" s="2" t="s">
        <v>535</v>
      </c>
      <c r="T1484" s="2" t="s">
        <v>174</v>
      </c>
      <c r="U1484" s="2" t="s">
        <v>175</v>
      </c>
      <c r="V1484" s="2" t="s">
        <v>175</v>
      </c>
      <c r="W1484">
        <v>202.99</v>
      </c>
      <c r="X1484" s="3">
        <v>23936.81</v>
      </c>
      <c r="Y1484">
        <v>869.99</v>
      </c>
      <c r="Z1484" s="3">
        <v>13334.97</v>
      </c>
    </row>
    <row r="1485" spans="1:26" hidden="1">
      <c r="B1485">
        <f t="shared" si="36"/>
        <v>0</v>
      </c>
      <c r="C1485" s="2" t="s">
        <v>12215</v>
      </c>
      <c r="D1485" s="2" t="s">
        <v>12216</v>
      </c>
      <c r="E1485" s="2" t="s">
        <v>9547</v>
      </c>
      <c r="F1485">
        <v>3.63</v>
      </c>
      <c r="G1485" s="2" t="s">
        <v>12217</v>
      </c>
      <c r="H1485" s="2" t="s">
        <v>12218</v>
      </c>
      <c r="I1485">
        <v>0.75</v>
      </c>
      <c r="J1485">
        <v>0.7</v>
      </c>
      <c r="K1485" s="2" t="s">
        <v>2946</v>
      </c>
      <c r="N1485">
        <v>100</v>
      </c>
      <c r="O1485" s="2" t="s">
        <v>3</v>
      </c>
      <c r="P1485" s="2" t="s">
        <v>3</v>
      </c>
      <c r="Q1485" s="2" t="s">
        <v>4</v>
      </c>
      <c r="R1485" s="1">
        <v>39331</v>
      </c>
      <c r="S1485" s="2" t="s">
        <v>334</v>
      </c>
      <c r="T1485" s="2" t="s">
        <v>317</v>
      </c>
      <c r="U1485" s="2" t="s">
        <v>335</v>
      </c>
      <c r="V1485" s="2" t="s">
        <v>534</v>
      </c>
      <c r="W1485">
        <v>1.77</v>
      </c>
      <c r="X1485">
        <v>10.15</v>
      </c>
      <c r="Y1485">
        <v>2.31</v>
      </c>
      <c r="Z1485">
        <v>10.58</v>
      </c>
    </row>
    <row r="1486" spans="1:26" hidden="1">
      <c r="A1486">
        <f>IF(S1486=T1486,1,0)</f>
        <v>1</v>
      </c>
      <c r="B1486">
        <f t="shared" si="36"/>
        <v>1</v>
      </c>
      <c r="C1486" s="2" t="s">
        <v>12219</v>
      </c>
      <c r="D1486" s="2" t="s">
        <v>12220</v>
      </c>
      <c r="E1486" s="2" t="s">
        <v>2691</v>
      </c>
      <c r="F1486">
        <v>459.75</v>
      </c>
      <c r="G1486" s="2" t="s">
        <v>12221</v>
      </c>
      <c r="H1486" s="2" t="s">
        <v>12320</v>
      </c>
      <c r="I1486">
        <v>15.38</v>
      </c>
      <c r="J1486">
        <v>15.15</v>
      </c>
      <c r="K1486" s="2" t="s">
        <v>12222</v>
      </c>
      <c r="L1486">
        <v>15.3</v>
      </c>
      <c r="M1486">
        <v>15.29</v>
      </c>
      <c r="N1486">
        <v>100</v>
      </c>
      <c r="O1486" s="2" t="s">
        <v>3</v>
      </c>
      <c r="P1486" s="2" t="s">
        <v>3</v>
      </c>
      <c r="Q1486" s="2" t="s">
        <v>4</v>
      </c>
      <c r="R1486" s="1">
        <v>39332</v>
      </c>
      <c r="S1486" s="2" t="s">
        <v>187</v>
      </c>
      <c r="T1486" s="2" t="s">
        <v>187</v>
      </c>
      <c r="U1486" s="2" t="s">
        <v>66</v>
      </c>
      <c r="V1486" s="2" t="s">
        <v>66</v>
      </c>
      <c r="W1486">
        <v>186.3</v>
      </c>
      <c r="X1486">
        <v>387.4</v>
      </c>
      <c r="Y1486" s="3">
        <v>2888.79</v>
      </c>
      <c r="Z1486" s="3">
        <v>5621.17</v>
      </c>
    </row>
    <row r="1487" spans="1:26" hidden="1">
      <c r="B1487">
        <f t="shared" si="36"/>
        <v>0</v>
      </c>
      <c r="C1487" s="2" t="s">
        <v>12223</v>
      </c>
      <c r="D1487" s="2" t="s">
        <v>12224</v>
      </c>
      <c r="E1487" s="2" t="s">
        <v>12225</v>
      </c>
      <c r="F1487">
        <v>74</v>
      </c>
      <c r="G1487" s="2" t="s">
        <v>12226</v>
      </c>
      <c r="H1487" s="2" t="s">
        <v>12227</v>
      </c>
      <c r="I1487">
        <v>35.51</v>
      </c>
      <c r="J1487">
        <v>35.49</v>
      </c>
      <c r="K1487" s="2" t="s">
        <v>2946</v>
      </c>
      <c r="N1487">
        <v>100</v>
      </c>
      <c r="O1487" s="2" t="s">
        <v>3</v>
      </c>
      <c r="P1487" s="2" t="s">
        <v>3</v>
      </c>
      <c r="Q1487" s="2" t="s">
        <v>4</v>
      </c>
      <c r="R1487" s="1">
        <v>39331</v>
      </c>
      <c r="S1487" s="2" t="s">
        <v>2378</v>
      </c>
      <c r="T1487" s="2" t="s">
        <v>174</v>
      </c>
      <c r="U1487" s="2" t="s">
        <v>175</v>
      </c>
      <c r="V1487" s="2" t="s">
        <v>508</v>
      </c>
      <c r="W1487">
        <v>125.63</v>
      </c>
      <c r="X1487" s="3">
        <v>2243.7800000000002</v>
      </c>
      <c r="Y1487">
        <v>59.94</v>
      </c>
      <c r="Z1487">
        <v>922.73</v>
      </c>
    </row>
    <row r="1488" spans="1:26" hidden="1">
      <c r="B1488">
        <f t="shared" si="36"/>
        <v>0</v>
      </c>
      <c r="C1488" s="2" t="s">
        <v>12228</v>
      </c>
      <c r="D1488" s="2" t="s">
        <v>12229</v>
      </c>
      <c r="E1488" s="2" t="s">
        <v>11876</v>
      </c>
      <c r="F1488">
        <v>98.92</v>
      </c>
      <c r="G1488" s="2" t="s">
        <v>12230</v>
      </c>
      <c r="H1488" s="2" t="s">
        <v>12321</v>
      </c>
      <c r="I1488">
        <v>7.33</v>
      </c>
      <c r="J1488">
        <v>7.39</v>
      </c>
      <c r="K1488" s="2" t="s">
        <v>12231</v>
      </c>
      <c r="L1488">
        <v>9.1</v>
      </c>
      <c r="M1488">
        <v>9.25</v>
      </c>
      <c r="N1488">
        <v>100</v>
      </c>
      <c r="O1488" s="2" t="s">
        <v>3</v>
      </c>
      <c r="P1488" s="2" t="s">
        <v>3</v>
      </c>
      <c r="Q1488" s="2" t="s">
        <v>4</v>
      </c>
      <c r="R1488" s="1">
        <v>39331</v>
      </c>
      <c r="S1488" s="2" t="s">
        <v>187</v>
      </c>
      <c r="T1488" s="2" t="s">
        <v>213</v>
      </c>
      <c r="U1488" s="2" t="s">
        <v>66</v>
      </c>
      <c r="V1488" s="2" t="s">
        <v>536</v>
      </c>
      <c r="W1488">
        <v>15.25</v>
      </c>
      <c r="X1488">
        <v>3.14</v>
      </c>
      <c r="Y1488">
        <v>214.72</v>
      </c>
      <c r="Z1488">
        <v>58.66</v>
      </c>
    </row>
    <row r="1489" spans="1:26" hidden="1">
      <c r="B1489">
        <f t="shared" si="36"/>
        <v>0</v>
      </c>
      <c r="C1489" s="2" t="s">
        <v>12232</v>
      </c>
      <c r="D1489" s="2" t="s">
        <v>12233</v>
      </c>
      <c r="E1489" s="2" t="s">
        <v>1320</v>
      </c>
      <c r="F1489">
        <v>734.59</v>
      </c>
      <c r="G1489" s="2" t="s">
        <v>12234</v>
      </c>
      <c r="H1489" s="2" t="s">
        <v>12322</v>
      </c>
      <c r="I1489">
        <v>32</v>
      </c>
      <c r="J1489">
        <v>32.65</v>
      </c>
      <c r="K1489" s="2" t="s">
        <v>12235</v>
      </c>
      <c r="L1489">
        <v>50.06</v>
      </c>
      <c r="M1489">
        <v>59.45</v>
      </c>
      <c r="N1489">
        <v>100</v>
      </c>
      <c r="O1489" s="2" t="s">
        <v>3</v>
      </c>
      <c r="P1489" s="2" t="s">
        <v>3</v>
      </c>
      <c r="Q1489" s="2" t="s">
        <v>4</v>
      </c>
      <c r="R1489" s="1">
        <v>39330</v>
      </c>
      <c r="S1489" s="2" t="s">
        <v>317</v>
      </c>
      <c r="T1489" s="2" t="s">
        <v>334</v>
      </c>
      <c r="U1489" s="2" t="s">
        <v>534</v>
      </c>
      <c r="V1489" s="2" t="s">
        <v>335</v>
      </c>
      <c r="W1489">
        <v>697.04</v>
      </c>
      <c r="X1489">
        <v>535.11</v>
      </c>
      <c r="Y1489" s="3">
        <v>1389.12</v>
      </c>
      <c r="Z1489" s="3">
        <v>1278.44</v>
      </c>
    </row>
    <row r="1490" spans="1:26" hidden="1">
      <c r="B1490">
        <f t="shared" si="36"/>
        <v>0</v>
      </c>
      <c r="C1490" s="2" t="s">
        <v>12236</v>
      </c>
      <c r="D1490" s="2" t="s">
        <v>12237</v>
      </c>
      <c r="E1490" s="2" t="s">
        <v>12238</v>
      </c>
      <c r="F1490">
        <v>34.880000000000003</v>
      </c>
      <c r="G1490" s="2" t="s">
        <v>12239</v>
      </c>
      <c r="H1490" s="2" t="s">
        <v>12240</v>
      </c>
      <c r="I1490">
        <v>4.2699999999999996</v>
      </c>
      <c r="J1490">
        <v>3.75</v>
      </c>
      <c r="K1490" s="2" t="s">
        <v>2946</v>
      </c>
      <c r="N1490">
        <v>100</v>
      </c>
      <c r="O1490" s="2" t="s">
        <v>3</v>
      </c>
      <c r="P1490" s="2" t="s">
        <v>3</v>
      </c>
      <c r="Q1490" s="2" t="s">
        <v>4</v>
      </c>
      <c r="R1490" s="1">
        <v>39329</v>
      </c>
      <c r="S1490" s="2" t="s">
        <v>149</v>
      </c>
      <c r="T1490" s="2" t="s">
        <v>5</v>
      </c>
      <c r="U1490" s="2" t="s">
        <v>151</v>
      </c>
      <c r="V1490" s="2" t="s">
        <v>24</v>
      </c>
      <c r="W1490">
        <v>24.26</v>
      </c>
      <c r="X1490">
        <v>3.74</v>
      </c>
      <c r="Y1490">
        <v>10.35</v>
      </c>
      <c r="Z1490">
        <v>5.48</v>
      </c>
    </row>
    <row r="1491" spans="1:26" hidden="1">
      <c r="B1491">
        <f t="shared" si="36"/>
        <v>0</v>
      </c>
      <c r="C1491" s="2" t="s">
        <v>12241</v>
      </c>
      <c r="D1491" s="2" t="s">
        <v>12242</v>
      </c>
      <c r="E1491" s="2" t="s">
        <v>12243</v>
      </c>
      <c r="F1491">
        <v>31.13</v>
      </c>
      <c r="G1491" s="2" t="s">
        <v>12244</v>
      </c>
      <c r="H1491" s="2" t="s">
        <v>12245</v>
      </c>
      <c r="I1491">
        <v>10.4</v>
      </c>
      <c r="J1491">
        <v>10.94</v>
      </c>
      <c r="K1491" s="2" t="s">
        <v>2946</v>
      </c>
      <c r="N1491">
        <v>100</v>
      </c>
      <c r="O1491" s="2" t="s">
        <v>3</v>
      </c>
      <c r="P1491" s="2" t="s">
        <v>3</v>
      </c>
      <c r="Q1491" s="2" t="s">
        <v>4</v>
      </c>
      <c r="R1491" s="1">
        <v>39325</v>
      </c>
      <c r="S1491" s="2" t="s">
        <v>227</v>
      </c>
      <c r="T1491" s="2" t="s">
        <v>270</v>
      </c>
      <c r="U1491" s="2" t="s">
        <v>95</v>
      </c>
      <c r="V1491" s="2" t="s">
        <v>7</v>
      </c>
      <c r="W1491">
        <v>46.44</v>
      </c>
      <c r="X1491">
        <v>190.43</v>
      </c>
      <c r="Y1491">
        <v>9.1300000000000008</v>
      </c>
      <c r="Z1491">
        <v>68.05</v>
      </c>
    </row>
    <row r="1492" spans="1:26" hidden="1">
      <c r="A1492">
        <f>IF(S1492=T1492,1,0)</f>
        <v>1</v>
      </c>
      <c r="B1492">
        <f t="shared" si="36"/>
        <v>1</v>
      </c>
      <c r="C1492" s="2" t="s">
        <v>12246</v>
      </c>
      <c r="D1492" s="2" t="s">
        <v>1408</v>
      </c>
      <c r="E1492" s="2" t="s">
        <v>1408</v>
      </c>
      <c r="F1492">
        <v>51.66</v>
      </c>
      <c r="G1492" s="2" t="s">
        <v>12247</v>
      </c>
      <c r="H1492" s="2" t="s">
        <v>12323</v>
      </c>
      <c r="I1492">
        <v>0.08</v>
      </c>
      <c r="J1492">
        <v>0.08</v>
      </c>
      <c r="K1492" s="2" t="s">
        <v>12248</v>
      </c>
      <c r="N1492">
        <v>100</v>
      </c>
      <c r="O1492" s="2" t="s">
        <v>3</v>
      </c>
      <c r="P1492" s="2" t="s">
        <v>3</v>
      </c>
      <c r="Q1492" s="2" t="s">
        <v>4</v>
      </c>
      <c r="R1492" s="1">
        <v>39329</v>
      </c>
      <c r="S1492" s="2" t="s">
        <v>5</v>
      </c>
      <c r="T1492" s="2" t="s">
        <v>5</v>
      </c>
      <c r="U1492" s="2" t="s">
        <v>85</v>
      </c>
      <c r="V1492" s="2" t="s">
        <v>85</v>
      </c>
      <c r="W1492">
        <v>3.04</v>
      </c>
      <c r="X1492">
        <v>3.04</v>
      </c>
      <c r="Y1492">
        <v>2.02</v>
      </c>
      <c r="Z1492">
        <v>2.02</v>
      </c>
    </row>
    <row r="1493" spans="1:26" hidden="1">
      <c r="A1493">
        <f>IF(S1493=T1493,1,0)</f>
        <v>0</v>
      </c>
      <c r="B1493">
        <f t="shared" si="36"/>
        <v>1</v>
      </c>
      <c r="C1493" s="2" t="s">
        <v>12249</v>
      </c>
      <c r="D1493" s="2" t="s">
        <v>12250</v>
      </c>
      <c r="E1493" s="2" t="s">
        <v>12251</v>
      </c>
      <c r="F1493">
        <v>95</v>
      </c>
      <c r="G1493" s="2" t="s">
        <v>12252</v>
      </c>
      <c r="H1493" s="2" t="s">
        <v>12253</v>
      </c>
      <c r="I1493">
        <v>23.95</v>
      </c>
      <c r="J1493">
        <v>23.54</v>
      </c>
      <c r="K1493" s="2" t="s">
        <v>2946</v>
      </c>
      <c r="N1493">
        <v>100</v>
      </c>
      <c r="O1493" s="2" t="s">
        <v>3</v>
      </c>
      <c r="P1493" s="2" t="s">
        <v>3</v>
      </c>
      <c r="Q1493" s="2" t="s">
        <v>4</v>
      </c>
      <c r="R1493" s="1">
        <v>39325</v>
      </c>
      <c r="S1493" s="2" t="s">
        <v>1540</v>
      </c>
      <c r="T1493" s="2" t="s">
        <v>59</v>
      </c>
      <c r="U1493" s="2" t="s">
        <v>38</v>
      </c>
      <c r="V1493" s="2" t="s">
        <v>38</v>
      </c>
      <c r="W1493">
        <v>58.62</v>
      </c>
      <c r="X1493">
        <v>240.78</v>
      </c>
      <c r="Y1493">
        <v>37.36</v>
      </c>
      <c r="Z1493">
        <v>219.24</v>
      </c>
    </row>
    <row r="1494" spans="1:26" hidden="1">
      <c r="A1494">
        <f>IF(S1494=T1494,1,0)</f>
        <v>0</v>
      </c>
      <c r="B1494">
        <f t="shared" si="36"/>
        <v>1</v>
      </c>
      <c r="C1494" s="2" t="s">
        <v>12254</v>
      </c>
      <c r="D1494" s="2" t="s">
        <v>12255</v>
      </c>
      <c r="E1494" s="2" t="s">
        <v>961</v>
      </c>
      <c r="F1494">
        <v>42.58</v>
      </c>
      <c r="G1494" s="2" t="s">
        <v>12256</v>
      </c>
      <c r="H1494" s="2" t="s">
        <v>12257</v>
      </c>
      <c r="I1494">
        <v>36.33</v>
      </c>
      <c r="J1494">
        <v>35.659999999999997</v>
      </c>
      <c r="K1494" s="2" t="s">
        <v>12258</v>
      </c>
      <c r="L1494">
        <v>34</v>
      </c>
      <c r="M1494">
        <v>33.5</v>
      </c>
      <c r="N1494">
        <v>100</v>
      </c>
      <c r="O1494" s="2" t="s">
        <v>3</v>
      </c>
      <c r="P1494" s="2" t="s">
        <v>3</v>
      </c>
      <c r="Q1494" s="2" t="s">
        <v>4</v>
      </c>
      <c r="R1494" s="1">
        <v>39324</v>
      </c>
      <c r="S1494" s="2" t="s">
        <v>64</v>
      </c>
      <c r="T1494" s="2" t="s">
        <v>173</v>
      </c>
      <c r="U1494" s="2" t="s">
        <v>66</v>
      </c>
      <c r="V1494" s="2" t="s">
        <v>66</v>
      </c>
      <c r="W1494">
        <v>13.6</v>
      </c>
      <c r="X1494">
        <v>171.91</v>
      </c>
      <c r="Y1494">
        <v>192.94</v>
      </c>
      <c r="Z1494" s="3">
        <v>2274.9499999999998</v>
      </c>
    </row>
    <row r="1495" spans="1:26" hidden="1">
      <c r="B1495">
        <f t="shared" si="36"/>
        <v>0</v>
      </c>
      <c r="C1495" s="2" t="s">
        <v>12259</v>
      </c>
      <c r="D1495" s="2" t="s">
        <v>12260</v>
      </c>
      <c r="E1495" s="2" t="s">
        <v>1901</v>
      </c>
      <c r="F1495">
        <v>38</v>
      </c>
      <c r="G1495" s="2" t="s">
        <v>12261</v>
      </c>
      <c r="H1495" s="2" t="s">
        <v>12262</v>
      </c>
      <c r="I1495">
        <v>46.33</v>
      </c>
      <c r="J1495">
        <v>46.78</v>
      </c>
      <c r="K1495" s="2" t="s">
        <v>12263</v>
      </c>
      <c r="L1495">
        <v>0.13</v>
      </c>
      <c r="M1495">
        <v>0.13</v>
      </c>
      <c r="N1495">
        <v>100</v>
      </c>
      <c r="O1495" s="2" t="s">
        <v>3</v>
      </c>
      <c r="P1495" s="2" t="s">
        <v>3</v>
      </c>
      <c r="Q1495" s="2" t="s">
        <v>4</v>
      </c>
      <c r="R1495" s="1">
        <v>39322</v>
      </c>
      <c r="S1495" s="2" t="s">
        <v>960</v>
      </c>
      <c r="T1495" s="2" t="s">
        <v>960</v>
      </c>
      <c r="U1495" s="2" t="s">
        <v>145</v>
      </c>
      <c r="V1495" s="2" t="s">
        <v>100</v>
      </c>
      <c r="W1495">
        <v>13.18</v>
      </c>
      <c r="X1495">
        <v>615.86</v>
      </c>
      <c r="Y1495">
        <v>5.83</v>
      </c>
      <c r="Z1495" s="3">
        <v>3168.47</v>
      </c>
    </row>
    <row r="1496" spans="1:26" hidden="1">
      <c r="B1496">
        <f t="shared" si="36"/>
        <v>0</v>
      </c>
      <c r="C1496" s="2" t="s">
        <v>12264</v>
      </c>
      <c r="D1496" s="2" t="s">
        <v>12265</v>
      </c>
      <c r="E1496" s="2" t="s">
        <v>1133</v>
      </c>
      <c r="F1496" s="3">
        <v>1279.17</v>
      </c>
      <c r="G1496" s="2" t="s">
        <v>12266</v>
      </c>
      <c r="H1496" s="2" t="s">
        <v>12267</v>
      </c>
      <c r="I1496">
        <v>85.11</v>
      </c>
      <c r="J1496">
        <v>85.58</v>
      </c>
      <c r="K1496" s="2" t="s">
        <v>12268</v>
      </c>
      <c r="L1496">
        <v>51.69</v>
      </c>
      <c r="M1496">
        <v>51.89</v>
      </c>
      <c r="N1496">
        <v>100</v>
      </c>
      <c r="O1496" s="2" t="s">
        <v>3</v>
      </c>
      <c r="P1496" s="2" t="s">
        <v>3</v>
      </c>
      <c r="Q1496" s="2" t="s">
        <v>4</v>
      </c>
      <c r="R1496" s="1">
        <v>39322</v>
      </c>
      <c r="S1496" s="2" t="s">
        <v>99</v>
      </c>
      <c r="T1496" s="2" t="s">
        <v>59</v>
      </c>
      <c r="U1496" s="2" t="s">
        <v>25</v>
      </c>
      <c r="V1496" s="2" t="s">
        <v>38</v>
      </c>
      <c r="W1496">
        <v>710.22</v>
      </c>
      <c r="X1496" s="3">
        <v>43600.5</v>
      </c>
      <c r="Y1496">
        <v>474.98</v>
      </c>
      <c r="Z1496" s="3">
        <v>14335.2</v>
      </c>
    </row>
    <row r="1497" spans="1:26" hidden="1">
      <c r="A1497">
        <f>IF(S1497=T1497,1,0)</f>
        <v>1</v>
      </c>
      <c r="B1497">
        <f t="shared" si="36"/>
        <v>1</v>
      </c>
      <c r="C1497" s="2" t="s">
        <v>12269</v>
      </c>
      <c r="D1497" s="2" t="s">
        <v>12270</v>
      </c>
      <c r="E1497" s="2" t="s">
        <v>12271</v>
      </c>
      <c r="G1497" s="2" t="s">
        <v>12272</v>
      </c>
      <c r="H1497" s="2" t="s">
        <v>12273</v>
      </c>
      <c r="I1497">
        <v>0.2</v>
      </c>
      <c r="J1497">
        <v>0.24</v>
      </c>
      <c r="K1497" s="2" t="s">
        <v>2946</v>
      </c>
      <c r="N1497">
        <v>100</v>
      </c>
      <c r="O1497" s="2" t="s">
        <v>3</v>
      </c>
      <c r="P1497" s="2" t="s">
        <v>3</v>
      </c>
      <c r="Q1497" s="2" t="s">
        <v>4</v>
      </c>
      <c r="R1497" s="1">
        <v>39321</v>
      </c>
      <c r="S1497" s="2" t="s">
        <v>5</v>
      </c>
      <c r="T1497" s="2" t="s">
        <v>5</v>
      </c>
      <c r="U1497" s="2" t="s">
        <v>85</v>
      </c>
      <c r="V1497" s="2" t="s">
        <v>85</v>
      </c>
      <c r="W1497">
        <v>1.86</v>
      </c>
      <c r="X1497">
        <v>0.31</v>
      </c>
      <c r="Y1497">
        <v>0.2</v>
      </c>
      <c r="Z1497">
        <v>0.22</v>
      </c>
    </row>
    <row r="1498" spans="1:26" hidden="1">
      <c r="A1498">
        <f>IF(S1498=T1498,1,0)</f>
        <v>1</v>
      </c>
      <c r="B1498">
        <f t="shared" si="36"/>
        <v>1</v>
      </c>
      <c r="C1498" s="2" t="s">
        <v>12274</v>
      </c>
      <c r="D1498" s="2" t="s">
        <v>12275</v>
      </c>
      <c r="E1498" s="2" t="s">
        <v>12276</v>
      </c>
      <c r="F1498">
        <v>56.87</v>
      </c>
      <c r="G1498" s="2" t="s">
        <v>12277</v>
      </c>
      <c r="H1498" s="2" t="s">
        <v>12278</v>
      </c>
      <c r="I1498">
        <v>14.73</v>
      </c>
      <c r="J1498">
        <v>14.11</v>
      </c>
      <c r="K1498" s="2" t="s">
        <v>12279</v>
      </c>
      <c r="L1498">
        <v>19.5</v>
      </c>
      <c r="M1498">
        <v>19.11</v>
      </c>
      <c r="N1498">
        <v>100</v>
      </c>
      <c r="O1498" s="2" t="s">
        <v>3</v>
      </c>
      <c r="P1498" s="2" t="s">
        <v>3</v>
      </c>
      <c r="Q1498" s="2" t="s">
        <v>4</v>
      </c>
      <c r="R1498" s="1">
        <v>39321</v>
      </c>
      <c r="S1498" s="2" t="s">
        <v>65</v>
      </c>
      <c r="T1498" s="2" t="s">
        <v>65</v>
      </c>
      <c r="U1498" s="2" t="s">
        <v>66</v>
      </c>
      <c r="V1498" s="2" t="s">
        <v>66</v>
      </c>
      <c r="W1498">
        <v>15.91</v>
      </c>
      <c r="X1498">
        <v>37.79</v>
      </c>
      <c r="Y1498">
        <v>225.67</v>
      </c>
      <c r="Z1498">
        <v>554.89</v>
      </c>
    </row>
    <row r="1499" spans="1:26" hidden="1">
      <c r="A1499">
        <f>IF(S1499=T1499,1,0)</f>
        <v>1</v>
      </c>
      <c r="B1499">
        <f t="shared" si="36"/>
        <v>1</v>
      </c>
      <c r="C1499" s="2" t="s">
        <v>12280</v>
      </c>
      <c r="D1499" s="2" t="s">
        <v>12281</v>
      </c>
      <c r="E1499" s="2" t="s">
        <v>12282</v>
      </c>
      <c r="F1499" s="3">
        <v>7555.37</v>
      </c>
      <c r="G1499" s="2" t="s">
        <v>12283</v>
      </c>
      <c r="H1499" s="2" t="s">
        <v>12324</v>
      </c>
      <c r="I1499">
        <v>625</v>
      </c>
      <c r="J1499">
        <v>617</v>
      </c>
      <c r="K1499" s="2" t="s">
        <v>12284</v>
      </c>
      <c r="L1499">
        <v>118.78</v>
      </c>
      <c r="M1499">
        <v>126.06</v>
      </c>
      <c r="N1499">
        <v>100</v>
      </c>
      <c r="O1499" s="2" t="s">
        <v>3</v>
      </c>
      <c r="P1499" s="2" t="s">
        <v>3</v>
      </c>
      <c r="Q1499" s="2" t="s">
        <v>4</v>
      </c>
      <c r="R1499" s="1">
        <v>39475</v>
      </c>
      <c r="S1499" s="2" t="s">
        <v>233</v>
      </c>
      <c r="T1499" s="2" t="s">
        <v>233</v>
      </c>
      <c r="U1499" s="2" t="s">
        <v>235</v>
      </c>
      <c r="V1499" s="2" t="s">
        <v>235</v>
      </c>
      <c r="W1499">
        <v>765.46</v>
      </c>
      <c r="X1499" s="3">
        <v>2283.06</v>
      </c>
      <c r="Y1499" s="3">
        <v>1975.06</v>
      </c>
      <c r="Z1499" s="3">
        <v>18562.63</v>
      </c>
    </row>
    <row r="1500" spans="1:26" hidden="1">
      <c r="B1500">
        <f t="shared" si="36"/>
        <v>0</v>
      </c>
      <c r="C1500" s="2" t="s">
        <v>12285</v>
      </c>
      <c r="D1500" s="2" t="s">
        <v>12286</v>
      </c>
      <c r="E1500" s="2" t="s">
        <v>1651</v>
      </c>
      <c r="F1500">
        <v>180</v>
      </c>
      <c r="G1500" s="2" t="s">
        <v>12287</v>
      </c>
      <c r="H1500" s="2" t="s">
        <v>12288</v>
      </c>
      <c r="I1500">
        <v>14.53</v>
      </c>
      <c r="J1500">
        <v>14.28</v>
      </c>
      <c r="K1500" s="2" t="s">
        <v>2946</v>
      </c>
      <c r="N1500">
        <v>100</v>
      </c>
      <c r="O1500" s="2" t="s">
        <v>3</v>
      </c>
      <c r="P1500" s="2" t="s">
        <v>3</v>
      </c>
      <c r="Q1500" s="2" t="s">
        <v>4</v>
      </c>
      <c r="R1500" s="1">
        <v>39317</v>
      </c>
      <c r="S1500" s="2" t="s">
        <v>1306</v>
      </c>
      <c r="T1500" s="2" t="s">
        <v>1099</v>
      </c>
      <c r="U1500" s="2" t="s">
        <v>31</v>
      </c>
      <c r="V1500" s="2" t="s">
        <v>265</v>
      </c>
      <c r="W1500">
        <v>42.49</v>
      </c>
      <c r="X1500">
        <v>236.27</v>
      </c>
      <c r="Y1500">
        <v>17.690000000000001</v>
      </c>
      <c r="Z1500">
        <v>438.68</v>
      </c>
    </row>
    <row r="1501" spans="1:26" hidden="1">
      <c r="A1501">
        <f>IF(S1501=T1501,1,0)</f>
        <v>1</v>
      </c>
      <c r="B1501">
        <f t="shared" si="36"/>
        <v>1</v>
      </c>
      <c r="C1501" s="2" t="s">
        <v>12289</v>
      </c>
      <c r="D1501" s="2" t="s">
        <v>12290</v>
      </c>
      <c r="E1501" s="2" t="s">
        <v>12291</v>
      </c>
      <c r="F1501">
        <v>42</v>
      </c>
      <c r="G1501" s="2" t="s">
        <v>12292</v>
      </c>
      <c r="H1501" s="2" t="s">
        <v>12293</v>
      </c>
      <c r="I1501">
        <v>2.36</v>
      </c>
      <c r="J1501">
        <v>2.6</v>
      </c>
      <c r="K1501" s="2" t="s">
        <v>2946</v>
      </c>
      <c r="N1501">
        <v>100</v>
      </c>
      <c r="O1501" s="2" t="s">
        <v>3</v>
      </c>
      <c r="P1501" s="2" t="s">
        <v>3</v>
      </c>
      <c r="Q1501" s="2" t="s">
        <v>4</v>
      </c>
      <c r="R1501" s="1">
        <v>39316</v>
      </c>
      <c r="S1501" s="2" t="s">
        <v>227</v>
      </c>
      <c r="T1501" s="2" t="s">
        <v>227</v>
      </c>
      <c r="U1501" s="2" t="s">
        <v>95</v>
      </c>
      <c r="V1501" s="2" t="s">
        <v>95</v>
      </c>
      <c r="W1501">
        <v>67.42</v>
      </c>
      <c r="X1501">
        <v>44.38</v>
      </c>
      <c r="Y1501">
        <v>47.07</v>
      </c>
      <c r="Z1501">
        <v>35.6</v>
      </c>
    </row>
    <row r="1502" spans="1:26" hidden="1">
      <c r="A1502">
        <f>IF(S1502=T1502,1,0)</f>
        <v>0</v>
      </c>
      <c r="B1502">
        <f t="shared" si="36"/>
        <v>1</v>
      </c>
      <c r="C1502" s="2" t="s">
        <v>12325</v>
      </c>
      <c r="D1502" s="2" t="s">
        <v>12326</v>
      </c>
      <c r="E1502" s="2" t="s">
        <v>12327</v>
      </c>
      <c r="F1502">
        <v>455</v>
      </c>
      <c r="G1502" s="2" t="s">
        <v>12328</v>
      </c>
      <c r="H1502" s="2" t="s">
        <v>12329</v>
      </c>
      <c r="I1502">
        <v>29.99</v>
      </c>
      <c r="J1502">
        <v>32.15</v>
      </c>
      <c r="K1502" s="2" t="s">
        <v>2946</v>
      </c>
      <c r="N1502">
        <v>100</v>
      </c>
      <c r="O1502" s="2" t="s">
        <v>3</v>
      </c>
      <c r="P1502" s="2" t="s">
        <v>3</v>
      </c>
      <c r="Q1502" s="2" t="s">
        <v>4</v>
      </c>
      <c r="R1502" s="1">
        <v>39315</v>
      </c>
      <c r="S1502" s="2" t="s">
        <v>2882</v>
      </c>
      <c r="T1502" s="2" t="s">
        <v>553</v>
      </c>
      <c r="U1502" s="2" t="s">
        <v>44</v>
      </c>
      <c r="V1502" s="2" t="s">
        <v>44</v>
      </c>
      <c r="W1502">
        <v>91.61</v>
      </c>
      <c r="X1502" s="3">
        <v>4879.0200000000004</v>
      </c>
      <c r="Y1502">
        <v>262.86</v>
      </c>
      <c r="Z1502" s="3">
        <v>1956.59</v>
      </c>
    </row>
    <row r="1503" spans="1:26" hidden="1">
      <c r="A1503">
        <f>IF(S1503=T1503,1,0)</f>
        <v>1</v>
      </c>
      <c r="B1503">
        <f t="shared" si="36"/>
        <v>1</v>
      </c>
      <c r="C1503" s="2" t="s">
        <v>12330</v>
      </c>
      <c r="D1503" s="2" t="s">
        <v>12331</v>
      </c>
      <c r="E1503" s="2" t="s">
        <v>12332</v>
      </c>
      <c r="F1503" s="3">
        <v>1226.99</v>
      </c>
      <c r="G1503" s="2" t="s">
        <v>12333</v>
      </c>
      <c r="H1503" s="2" t="s">
        <v>12798</v>
      </c>
      <c r="I1503">
        <v>39.96</v>
      </c>
      <c r="J1503">
        <v>38.93</v>
      </c>
      <c r="K1503" s="2" t="s">
        <v>12334</v>
      </c>
      <c r="L1503">
        <v>27.51</v>
      </c>
      <c r="M1503">
        <v>37.380000000000003</v>
      </c>
      <c r="N1503">
        <v>100</v>
      </c>
      <c r="O1503" s="2" t="s">
        <v>3</v>
      </c>
      <c r="P1503" s="2" t="s">
        <v>3</v>
      </c>
      <c r="Q1503" s="2" t="s">
        <v>4</v>
      </c>
      <c r="R1503" s="1">
        <v>39310</v>
      </c>
      <c r="S1503" s="2" t="s">
        <v>609</v>
      </c>
      <c r="T1503" s="2" t="s">
        <v>609</v>
      </c>
      <c r="U1503" s="2" t="s">
        <v>420</v>
      </c>
      <c r="V1503" s="2" t="s">
        <v>420</v>
      </c>
      <c r="W1503">
        <v>967.46</v>
      </c>
      <c r="X1503" s="3">
        <v>5567.1</v>
      </c>
      <c r="Y1503">
        <v>711.23</v>
      </c>
      <c r="Z1503" s="3">
        <v>2881.1</v>
      </c>
    </row>
    <row r="1504" spans="1:26" hidden="1">
      <c r="A1504">
        <f>IF(S1504=T1504,1,0)</f>
        <v>1</v>
      </c>
      <c r="B1504">
        <f t="shared" si="36"/>
        <v>1</v>
      </c>
      <c r="C1504" s="2" t="s">
        <v>12335</v>
      </c>
      <c r="D1504" s="2" t="s">
        <v>2480</v>
      </c>
      <c r="E1504" s="2" t="s">
        <v>12336</v>
      </c>
      <c r="F1504">
        <v>450.17</v>
      </c>
      <c r="G1504" s="2" t="s">
        <v>12337</v>
      </c>
      <c r="H1504" s="2" t="s">
        <v>12338</v>
      </c>
      <c r="I1504">
        <v>54.87</v>
      </c>
      <c r="J1504">
        <v>52.84</v>
      </c>
      <c r="K1504" s="2" t="s">
        <v>12339</v>
      </c>
      <c r="L1504">
        <v>19.64</v>
      </c>
      <c r="M1504">
        <v>25.8</v>
      </c>
      <c r="N1504">
        <v>100</v>
      </c>
      <c r="O1504" s="2" t="s">
        <v>3</v>
      </c>
      <c r="P1504" s="2" t="s">
        <v>3</v>
      </c>
      <c r="Q1504" s="2" t="s">
        <v>4</v>
      </c>
      <c r="R1504" s="1">
        <v>39309</v>
      </c>
      <c r="S1504" s="2" t="s">
        <v>2153</v>
      </c>
      <c r="T1504" s="2" t="s">
        <v>2153</v>
      </c>
      <c r="U1504" s="2" t="s">
        <v>72</v>
      </c>
      <c r="V1504" s="2" t="s">
        <v>72</v>
      </c>
      <c r="W1504">
        <v>517.67999999999995</v>
      </c>
      <c r="X1504" s="3">
        <v>1940.8</v>
      </c>
      <c r="Y1504">
        <v>237.94</v>
      </c>
      <c r="Z1504" s="3">
        <v>1818.54</v>
      </c>
    </row>
    <row r="1505" spans="1:26" hidden="1">
      <c r="A1505">
        <f>IF(S1505=T1505,1,0)</f>
        <v>0</v>
      </c>
      <c r="B1505">
        <f t="shared" si="36"/>
        <v>1</v>
      </c>
      <c r="C1505" s="2" t="s">
        <v>12340</v>
      </c>
      <c r="D1505" s="2" t="s">
        <v>12341</v>
      </c>
      <c r="E1505" s="2" t="s">
        <v>1302</v>
      </c>
      <c r="F1505" s="3">
        <v>1090.8900000000001</v>
      </c>
      <c r="G1505" s="2" t="s">
        <v>12342</v>
      </c>
      <c r="H1505" s="2" t="s">
        <v>12343</v>
      </c>
      <c r="I1505">
        <v>36.39</v>
      </c>
      <c r="J1505">
        <v>38.03</v>
      </c>
      <c r="K1505" s="2" t="s">
        <v>12344</v>
      </c>
      <c r="L1505">
        <v>27.94</v>
      </c>
      <c r="M1505">
        <v>28.77</v>
      </c>
      <c r="N1505">
        <v>100</v>
      </c>
      <c r="O1505" s="2" t="s">
        <v>3</v>
      </c>
      <c r="P1505" s="2" t="s">
        <v>3</v>
      </c>
      <c r="Q1505" s="2" t="s">
        <v>4</v>
      </c>
      <c r="R1505" s="1">
        <v>39310</v>
      </c>
      <c r="S1505" s="2" t="s">
        <v>65</v>
      </c>
      <c r="T1505" s="2" t="s">
        <v>173</v>
      </c>
      <c r="U1505" s="2" t="s">
        <v>66</v>
      </c>
      <c r="V1505" s="2" t="s">
        <v>66</v>
      </c>
      <c r="W1505">
        <v>363.05</v>
      </c>
      <c r="X1505" s="3">
        <v>8264</v>
      </c>
      <c r="Y1505" s="3">
        <v>4916.72</v>
      </c>
      <c r="Z1505" s="3">
        <v>101390</v>
      </c>
    </row>
    <row r="1506" spans="1:26" hidden="1">
      <c r="B1506">
        <f t="shared" si="36"/>
        <v>0</v>
      </c>
      <c r="C1506" s="2" t="s">
        <v>12345</v>
      </c>
      <c r="D1506" s="2" t="s">
        <v>12346</v>
      </c>
      <c r="E1506" s="2" t="s">
        <v>10325</v>
      </c>
      <c r="G1506" s="2" t="s">
        <v>12347</v>
      </c>
      <c r="H1506" s="2" t="s">
        <v>12348</v>
      </c>
      <c r="I1506">
        <v>0.04</v>
      </c>
      <c r="J1506">
        <v>0.04</v>
      </c>
      <c r="K1506" s="2" t="s">
        <v>2946</v>
      </c>
      <c r="N1506">
        <v>100</v>
      </c>
      <c r="O1506" s="2" t="s">
        <v>3</v>
      </c>
      <c r="P1506" s="2" t="s">
        <v>3</v>
      </c>
      <c r="Q1506" s="2" t="s">
        <v>4</v>
      </c>
      <c r="R1506" s="1">
        <v>39309</v>
      </c>
      <c r="S1506" s="2" t="s">
        <v>520</v>
      </c>
      <c r="T1506" s="2" t="s">
        <v>93</v>
      </c>
      <c r="U1506" s="2" t="s">
        <v>521</v>
      </c>
      <c r="V1506" s="2" t="s">
        <v>95</v>
      </c>
      <c r="W1506">
        <v>9.4600000000000009</v>
      </c>
      <c r="X1506">
        <v>0.02</v>
      </c>
      <c r="Y1506">
        <v>4.18</v>
      </c>
      <c r="Z1506">
        <v>0.39</v>
      </c>
    </row>
    <row r="1507" spans="1:26" hidden="1">
      <c r="A1507">
        <f>IF(S1507=T1507,1,0)</f>
        <v>1</v>
      </c>
      <c r="B1507">
        <f t="shared" si="36"/>
        <v>1</v>
      </c>
      <c r="C1507" s="2" t="s">
        <v>12349</v>
      </c>
      <c r="D1507" s="2" t="s">
        <v>12350</v>
      </c>
      <c r="E1507" s="2" t="s">
        <v>12351</v>
      </c>
      <c r="F1507">
        <v>186.42</v>
      </c>
      <c r="G1507" s="2" t="s">
        <v>12352</v>
      </c>
      <c r="H1507" s="2" t="s">
        <v>12799</v>
      </c>
      <c r="I1507">
        <v>25.09</v>
      </c>
      <c r="J1507">
        <v>26.4</v>
      </c>
      <c r="K1507" s="2" t="s">
        <v>2946</v>
      </c>
      <c r="N1507">
        <v>100</v>
      </c>
      <c r="O1507" s="2" t="s">
        <v>3</v>
      </c>
      <c r="P1507" s="2" t="s">
        <v>3</v>
      </c>
      <c r="Q1507" s="2" t="s">
        <v>4</v>
      </c>
      <c r="R1507" s="1">
        <v>39309</v>
      </c>
      <c r="S1507" s="2" t="s">
        <v>65</v>
      </c>
      <c r="T1507" s="2" t="s">
        <v>65</v>
      </c>
      <c r="U1507" s="2" t="s">
        <v>66</v>
      </c>
      <c r="V1507" s="2" t="s">
        <v>66</v>
      </c>
      <c r="W1507">
        <v>47.69</v>
      </c>
      <c r="X1507">
        <v>153.76</v>
      </c>
      <c r="Y1507">
        <v>967.97</v>
      </c>
      <c r="Z1507" s="3">
        <v>2308.48</v>
      </c>
    </row>
    <row r="1508" spans="1:26" hidden="1">
      <c r="A1508">
        <f>IF(S1508=T1508,1,0)</f>
        <v>0</v>
      </c>
      <c r="B1508">
        <f t="shared" si="36"/>
        <v>1</v>
      </c>
      <c r="C1508" s="2" t="s">
        <v>12353</v>
      </c>
      <c r="D1508" s="2" t="s">
        <v>12354</v>
      </c>
      <c r="E1508" s="2" t="s">
        <v>12355</v>
      </c>
      <c r="F1508">
        <v>74.47</v>
      </c>
      <c r="G1508" s="2" t="s">
        <v>12356</v>
      </c>
      <c r="H1508" s="2" t="s">
        <v>12357</v>
      </c>
      <c r="I1508">
        <v>35.32</v>
      </c>
      <c r="J1508">
        <v>36.5</v>
      </c>
      <c r="K1508" s="2" t="s">
        <v>12358</v>
      </c>
      <c r="N1508">
        <v>100</v>
      </c>
      <c r="O1508" s="2" t="s">
        <v>3</v>
      </c>
      <c r="P1508" s="2" t="s">
        <v>3</v>
      </c>
      <c r="Q1508" s="2" t="s">
        <v>4</v>
      </c>
      <c r="R1508" s="1">
        <v>39308</v>
      </c>
      <c r="S1508" s="2" t="s">
        <v>173</v>
      </c>
      <c r="T1508" s="2" t="s">
        <v>65</v>
      </c>
      <c r="U1508" s="2" t="s">
        <v>66</v>
      </c>
      <c r="V1508" s="2" t="s">
        <v>66</v>
      </c>
      <c r="W1508">
        <v>37.17</v>
      </c>
      <c r="X1508">
        <v>121.49</v>
      </c>
      <c r="Y1508">
        <v>565.09</v>
      </c>
      <c r="Z1508" s="3">
        <v>1761.1</v>
      </c>
    </row>
    <row r="1509" spans="1:26" hidden="1">
      <c r="B1509">
        <f t="shared" si="36"/>
        <v>0</v>
      </c>
      <c r="C1509" s="2" t="s">
        <v>12359</v>
      </c>
      <c r="D1509" s="2" t="s">
        <v>12360</v>
      </c>
      <c r="E1509" s="2" t="s">
        <v>661</v>
      </c>
      <c r="F1509">
        <v>19.61</v>
      </c>
      <c r="G1509" s="2" t="s">
        <v>12361</v>
      </c>
      <c r="H1509" s="2" t="s">
        <v>12362</v>
      </c>
      <c r="K1509" s="2" t="s">
        <v>12363</v>
      </c>
      <c r="L1509">
        <v>2.2400000000000002</v>
      </c>
      <c r="M1509">
        <v>2.23</v>
      </c>
      <c r="N1509">
        <v>100</v>
      </c>
      <c r="O1509" s="2" t="s">
        <v>3</v>
      </c>
      <c r="P1509" s="2" t="s">
        <v>3</v>
      </c>
      <c r="Q1509" s="2" t="s">
        <v>4</v>
      </c>
      <c r="R1509" s="1">
        <v>39307</v>
      </c>
      <c r="S1509" s="2" t="s">
        <v>5</v>
      </c>
      <c r="T1509" s="2" t="s">
        <v>5</v>
      </c>
      <c r="U1509" s="2" t="s">
        <v>85</v>
      </c>
      <c r="V1509" s="2" t="s">
        <v>7</v>
      </c>
      <c r="W1509">
        <v>16.66</v>
      </c>
      <c r="X1509">
        <v>11.22</v>
      </c>
      <c r="Y1509">
        <v>6.56</v>
      </c>
      <c r="Z1509">
        <v>6.29</v>
      </c>
    </row>
    <row r="1510" spans="1:26" hidden="1">
      <c r="A1510">
        <f>IF(S1510=T1510,1,0)</f>
        <v>1</v>
      </c>
      <c r="B1510">
        <f t="shared" si="36"/>
        <v>1</v>
      </c>
      <c r="C1510" s="2" t="s">
        <v>12364</v>
      </c>
      <c r="D1510" s="2" t="s">
        <v>423</v>
      </c>
      <c r="E1510" s="2" t="s">
        <v>5205</v>
      </c>
      <c r="F1510">
        <v>905.58</v>
      </c>
      <c r="G1510" s="2" t="s">
        <v>12365</v>
      </c>
      <c r="H1510" s="2" t="s">
        <v>12800</v>
      </c>
      <c r="I1510">
        <v>6.07</v>
      </c>
      <c r="J1510">
        <v>6.06</v>
      </c>
      <c r="K1510" s="2" t="s">
        <v>12366</v>
      </c>
      <c r="L1510">
        <v>15.38</v>
      </c>
      <c r="M1510">
        <v>15.46</v>
      </c>
      <c r="N1510">
        <v>100</v>
      </c>
      <c r="O1510" s="2" t="s">
        <v>3</v>
      </c>
      <c r="P1510" s="2" t="s">
        <v>3</v>
      </c>
      <c r="Q1510" s="2" t="s">
        <v>4</v>
      </c>
      <c r="R1510" s="1">
        <v>39307</v>
      </c>
      <c r="S1510" s="2" t="s">
        <v>109</v>
      </c>
      <c r="T1510" s="2" t="s">
        <v>109</v>
      </c>
      <c r="U1510" s="2" t="s">
        <v>110</v>
      </c>
      <c r="V1510" s="2" t="s">
        <v>110</v>
      </c>
      <c r="W1510">
        <v>162.44</v>
      </c>
      <c r="X1510">
        <v>996.88</v>
      </c>
      <c r="Y1510">
        <v>219.67</v>
      </c>
      <c r="Z1510" s="3">
        <v>1475.6</v>
      </c>
    </row>
    <row r="1511" spans="1:26" hidden="1">
      <c r="B1511">
        <f t="shared" si="36"/>
        <v>0</v>
      </c>
      <c r="C1511" s="2" t="s">
        <v>12367</v>
      </c>
      <c r="D1511" s="2" t="s">
        <v>12368</v>
      </c>
      <c r="E1511" s="2" t="s">
        <v>8916</v>
      </c>
      <c r="F1511">
        <v>355</v>
      </c>
      <c r="G1511" s="2" t="s">
        <v>12369</v>
      </c>
      <c r="H1511" s="2" t="s">
        <v>12370</v>
      </c>
      <c r="I1511">
        <v>16.71</v>
      </c>
      <c r="J1511">
        <v>19</v>
      </c>
      <c r="K1511" s="2" t="s">
        <v>2946</v>
      </c>
      <c r="N1511">
        <v>100</v>
      </c>
      <c r="O1511" s="2" t="s">
        <v>3</v>
      </c>
      <c r="P1511" s="2" t="s">
        <v>3</v>
      </c>
      <c r="Q1511" s="2" t="s">
        <v>4</v>
      </c>
      <c r="R1511" s="1">
        <v>39303</v>
      </c>
      <c r="S1511" s="2" t="s">
        <v>155</v>
      </c>
      <c r="T1511" s="2" t="s">
        <v>174</v>
      </c>
      <c r="U1511" s="2" t="s">
        <v>38</v>
      </c>
      <c r="V1511" s="2" t="s">
        <v>175</v>
      </c>
      <c r="W1511">
        <v>269.25</v>
      </c>
      <c r="X1511" s="3">
        <v>1412.12</v>
      </c>
      <c r="Y1511">
        <v>52.32</v>
      </c>
      <c r="Z1511" s="3">
        <v>1080.3399999999999</v>
      </c>
    </row>
    <row r="1512" spans="1:26" hidden="1">
      <c r="A1512">
        <f>IF(S1512=T1512,1,0)</f>
        <v>0</v>
      </c>
      <c r="B1512">
        <f t="shared" si="36"/>
        <v>1</v>
      </c>
      <c r="C1512" s="2" t="s">
        <v>12371</v>
      </c>
      <c r="D1512" s="2" t="s">
        <v>12372</v>
      </c>
      <c r="E1512" s="2" t="s">
        <v>12373</v>
      </c>
      <c r="F1512">
        <v>28</v>
      </c>
      <c r="G1512" s="2" t="s">
        <v>12374</v>
      </c>
      <c r="H1512" s="2" t="s">
        <v>12375</v>
      </c>
      <c r="I1512">
        <v>10.76</v>
      </c>
      <c r="J1512">
        <v>10.08</v>
      </c>
      <c r="K1512" s="2" t="s">
        <v>2946</v>
      </c>
      <c r="N1512">
        <v>100</v>
      </c>
      <c r="O1512" s="2" t="s">
        <v>3</v>
      </c>
      <c r="P1512" s="2" t="s">
        <v>3</v>
      </c>
      <c r="Q1512" s="2" t="s">
        <v>4</v>
      </c>
      <c r="R1512" s="1">
        <v>39302</v>
      </c>
      <c r="S1512" s="2" t="s">
        <v>1619</v>
      </c>
      <c r="T1512" s="2" t="s">
        <v>59</v>
      </c>
      <c r="U1512" s="2" t="s">
        <v>38</v>
      </c>
      <c r="V1512" s="2" t="s">
        <v>38</v>
      </c>
      <c r="W1512">
        <v>28.62</v>
      </c>
      <c r="X1512">
        <v>130.55000000000001</v>
      </c>
      <c r="Y1512">
        <v>8.7799999999999994</v>
      </c>
      <c r="Z1512">
        <v>76.97</v>
      </c>
    </row>
    <row r="1513" spans="1:26" hidden="1">
      <c r="B1513">
        <f t="shared" si="36"/>
        <v>0</v>
      </c>
      <c r="C1513" s="2" t="s">
        <v>12376</v>
      </c>
      <c r="D1513" s="2" t="s">
        <v>393</v>
      </c>
      <c r="E1513" s="2" t="s">
        <v>12377</v>
      </c>
      <c r="F1513">
        <v>46.97</v>
      </c>
      <c r="G1513" s="2" t="s">
        <v>12378</v>
      </c>
      <c r="H1513" s="2" t="s">
        <v>12379</v>
      </c>
      <c r="I1513">
        <v>60.81</v>
      </c>
      <c r="J1513">
        <v>58.25</v>
      </c>
      <c r="K1513" s="2" t="s">
        <v>12380</v>
      </c>
      <c r="L1513">
        <v>5.9</v>
      </c>
      <c r="M1513">
        <v>5.9</v>
      </c>
      <c r="N1513">
        <v>83.24</v>
      </c>
      <c r="O1513" s="2" t="s">
        <v>3</v>
      </c>
      <c r="P1513" s="2" t="s">
        <v>3</v>
      </c>
      <c r="Q1513" s="2" t="s">
        <v>4</v>
      </c>
      <c r="R1513" s="1">
        <v>39302</v>
      </c>
      <c r="S1513" s="2" t="s">
        <v>12</v>
      </c>
      <c r="T1513" s="2" t="s">
        <v>1744</v>
      </c>
      <c r="U1513" s="2" t="s">
        <v>7</v>
      </c>
      <c r="V1513" s="2" t="s">
        <v>211</v>
      </c>
      <c r="W1513">
        <v>16.68</v>
      </c>
      <c r="X1513" s="3">
        <v>2634.78</v>
      </c>
      <c r="Y1513">
        <v>11.58</v>
      </c>
      <c r="Z1513" s="3">
        <v>1630.93</v>
      </c>
    </row>
    <row r="1514" spans="1:26" hidden="1">
      <c r="B1514">
        <f t="shared" si="36"/>
        <v>0</v>
      </c>
      <c r="C1514" s="2" t="s">
        <v>12381</v>
      </c>
      <c r="D1514" s="2" t="s">
        <v>12382</v>
      </c>
      <c r="E1514" s="2" t="s">
        <v>1414</v>
      </c>
      <c r="F1514">
        <v>287.01</v>
      </c>
      <c r="G1514" s="2" t="s">
        <v>12383</v>
      </c>
      <c r="H1514" s="2" t="s">
        <v>12384</v>
      </c>
      <c r="I1514">
        <v>42.65</v>
      </c>
      <c r="J1514">
        <v>43.19</v>
      </c>
      <c r="K1514" s="2" t="s">
        <v>12385</v>
      </c>
      <c r="L1514">
        <v>4.6900000000000004</v>
      </c>
      <c r="M1514">
        <v>6</v>
      </c>
      <c r="N1514">
        <v>100</v>
      </c>
      <c r="O1514" s="2" t="s">
        <v>3</v>
      </c>
      <c r="P1514" s="2" t="s">
        <v>3</v>
      </c>
      <c r="Q1514" s="2" t="s">
        <v>4</v>
      </c>
      <c r="R1514" s="1">
        <v>39301</v>
      </c>
      <c r="S1514" s="2" t="s">
        <v>192</v>
      </c>
      <c r="T1514" s="2" t="s">
        <v>1154</v>
      </c>
      <c r="U1514" s="2" t="s">
        <v>25</v>
      </c>
      <c r="V1514" s="2" t="s">
        <v>1155</v>
      </c>
      <c r="W1514">
        <v>147.52000000000001</v>
      </c>
      <c r="X1514" s="3">
        <v>5166.46</v>
      </c>
      <c r="Y1514">
        <v>147.80000000000001</v>
      </c>
      <c r="Z1514" s="3">
        <v>4140.3999999999996</v>
      </c>
    </row>
    <row r="1515" spans="1:26" hidden="1">
      <c r="B1515">
        <f t="shared" si="36"/>
        <v>0</v>
      </c>
      <c r="C1515" s="2" t="s">
        <v>12386</v>
      </c>
      <c r="D1515" s="2" t="s">
        <v>12387</v>
      </c>
      <c r="E1515" s="2" t="s">
        <v>615</v>
      </c>
      <c r="F1515">
        <v>46.53</v>
      </c>
      <c r="G1515" s="2" t="s">
        <v>12388</v>
      </c>
      <c r="H1515" s="2" t="s">
        <v>12389</v>
      </c>
      <c r="I1515">
        <v>47.94</v>
      </c>
      <c r="J1515">
        <v>47.37</v>
      </c>
      <c r="K1515" s="2" t="s">
        <v>12390</v>
      </c>
      <c r="L1515">
        <v>7.09</v>
      </c>
      <c r="M1515">
        <v>7</v>
      </c>
      <c r="N1515">
        <v>100</v>
      </c>
      <c r="O1515" s="2" t="s">
        <v>3</v>
      </c>
      <c r="P1515" s="2" t="s">
        <v>3</v>
      </c>
      <c r="Q1515" s="2" t="s">
        <v>4</v>
      </c>
      <c r="R1515" s="1">
        <v>39301</v>
      </c>
      <c r="S1515" s="2" t="s">
        <v>170</v>
      </c>
      <c r="T1515" s="2" t="s">
        <v>169</v>
      </c>
      <c r="U1515" s="2" t="s">
        <v>145</v>
      </c>
      <c r="V1515" s="2" t="s">
        <v>25</v>
      </c>
      <c r="W1515">
        <v>40.44</v>
      </c>
      <c r="X1515">
        <v>499.84</v>
      </c>
      <c r="Y1515">
        <v>70.790000000000006</v>
      </c>
      <c r="Z1515">
        <v>776.49</v>
      </c>
    </row>
    <row r="1516" spans="1:26" hidden="1">
      <c r="B1516">
        <f t="shared" si="36"/>
        <v>0</v>
      </c>
      <c r="C1516" s="2" t="s">
        <v>12391</v>
      </c>
      <c r="D1516" s="2" t="s">
        <v>12392</v>
      </c>
      <c r="E1516" s="2" t="s">
        <v>1901</v>
      </c>
      <c r="F1516">
        <v>179.67</v>
      </c>
      <c r="G1516" s="2" t="s">
        <v>12393</v>
      </c>
      <c r="H1516" s="2" t="s">
        <v>12801</v>
      </c>
      <c r="I1516">
        <v>46.46</v>
      </c>
      <c r="J1516">
        <v>46.36</v>
      </c>
      <c r="K1516" s="2" t="s">
        <v>12394</v>
      </c>
      <c r="L1516">
        <v>9.27</v>
      </c>
      <c r="M1516">
        <v>12.4</v>
      </c>
      <c r="N1516">
        <v>100</v>
      </c>
      <c r="O1516" s="2" t="s">
        <v>3</v>
      </c>
      <c r="P1516" s="2" t="s">
        <v>3</v>
      </c>
      <c r="Q1516" s="2" t="s">
        <v>4</v>
      </c>
      <c r="R1516" s="1">
        <v>39300</v>
      </c>
      <c r="S1516" s="2" t="s">
        <v>144</v>
      </c>
      <c r="T1516" s="2" t="s">
        <v>960</v>
      </c>
      <c r="U1516" s="2" t="s">
        <v>25</v>
      </c>
      <c r="V1516" s="2" t="s">
        <v>100</v>
      </c>
      <c r="W1516">
        <v>28.13</v>
      </c>
      <c r="X1516">
        <v>615.86</v>
      </c>
      <c r="Y1516">
        <v>27.33</v>
      </c>
      <c r="Z1516" s="3">
        <v>3168.47</v>
      </c>
    </row>
    <row r="1517" spans="1:26" hidden="1">
      <c r="A1517">
        <f>IF(S1517=T1517,1,0)</f>
        <v>0</v>
      </c>
      <c r="B1517">
        <f t="shared" si="36"/>
        <v>1</v>
      </c>
      <c r="C1517" s="2" t="s">
        <v>12395</v>
      </c>
      <c r="D1517" s="2" t="s">
        <v>12396</v>
      </c>
      <c r="E1517" s="2" t="s">
        <v>12397</v>
      </c>
      <c r="G1517" s="2" t="s">
        <v>12398</v>
      </c>
      <c r="H1517" s="2" t="s">
        <v>12399</v>
      </c>
      <c r="I1517">
        <v>63.45</v>
      </c>
      <c r="J1517">
        <v>64.459999999999994</v>
      </c>
      <c r="K1517" s="2" t="s">
        <v>2946</v>
      </c>
      <c r="L1517" s="3">
        <v>3345</v>
      </c>
      <c r="M1517" s="3">
        <v>3345</v>
      </c>
      <c r="N1517">
        <v>100</v>
      </c>
      <c r="O1517" s="2" t="s">
        <v>3</v>
      </c>
      <c r="P1517" s="2" t="s">
        <v>3</v>
      </c>
      <c r="Q1517" s="2" t="s">
        <v>4</v>
      </c>
      <c r="R1517" s="1">
        <v>39300</v>
      </c>
      <c r="S1517" s="2" t="s">
        <v>174</v>
      </c>
      <c r="T1517" s="2" t="s">
        <v>535</v>
      </c>
      <c r="U1517" s="2" t="s">
        <v>175</v>
      </c>
      <c r="V1517" s="2" t="s">
        <v>175</v>
      </c>
      <c r="W1517">
        <v>126.48</v>
      </c>
      <c r="X1517" s="3">
        <v>51134</v>
      </c>
      <c r="Y1517">
        <v>67.75</v>
      </c>
      <c r="Z1517" s="3">
        <v>552564</v>
      </c>
    </row>
    <row r="1518" spans="1:26" hidden="1">
      <c r="B1518">
        <f t="shared" si="36"/>
        <v>0</v>
      </c>
      <c r="C1518" s="2" t="s">
        <v>12400</v>
      </c>
      <c r="D1518" s="2" t="s">
        <v>12401</v>
      </c>
      <c r="E1518" s="2" t="s">
        <v>12402</v>
      </c>
      <c r="F1518">
        <v>115</v>
      </c>
      <c r="G1518" s="2" t="s">
        <v>12403</v>
      </c>
      <c r="H1518" s="2" t="s">
        <v>12404</v>
      </c>
      <c r="I1518">
        <v>13.38</v>
      </c>
      <c r="J1518">
        <v>14.81</v>
      </c>
      <c r="K1518" s="2" t="s">
        <v>2946</v>
      </c>
      <c r="N1518">
        <v>100</v>
      </c>
      <c r="O1518" s="2" t="s">
        <v>3</v>
      </c>
      <c r="P1518" s="2" t="s">
        <v>3</v>
      </c>
      <c r="Q1518" s="2" t="s">
        <v>4</v>
      </c>
      <c r="R1518" s="1">
        <v>39300</v>
      </c>
      <c r="S1518" s="2" t="s">
        <v>183</v>
      </c>
      <c r="T1518" s="2" t="s">
        <v>244</v>
      </c>
      <c r="U1518" s="2" t="s">
        <v>6</v>
      </c>
      <c r="V1518" s="2" t="s">
        <v>245</v>
      </c>
      <c r="W1518">
        <v>28.13</v>
      </c>
      <c r="X1518" s="3">
        <v>1218</v>
      </c>
      <c r="Y1518">
        <v>14.44</v>
      </c>
      <c r="Z1518" s="3">
        <v>1035.9000000000001</v>
      </c>
    </row>
    <row r="1519" spans="1:26" hidden="1">
      <c r="A1519">
        <f>IF(S1519=T1519,1,0)</f>
        <v>1</v>
      </c>
      <c r="B1519">
        <f t="shared" si="36"/>
        <v>1</v>
      </c>
      <c r="C1519" s="2" t="s">
        <v>12405</v>
      </c>
      <c r="D1519" s="2" t="s">
        <v>12406</v>
      </c>
      <c r="E1519" s="2" t="s">
        <v>12407</v>
      </c>
      <c r="F1519">
        <v>62</v>
      </c>
      <c r="G1519" s="2" t="s">
        <v>12408</v>
      </c>
      <c r="H1519" s="2" t="s">
        <v>12409</v>
      </c>
      <c r="I1519">
        <v>14</v>
      </c>
      <c r="J1519">
        <v>14</v>
      </c>
      <c r="K1519" s="2" t="s">
        <v>2946</v>
      </c>
      <c r="N1519">
        <v>100</v>
      </c>
      <c r="O1519" s="2" t="s">
        <v>3</v>
      </c>
      <c r="P1519" s="2" t="s">
        <v>3</v>
      </c>
      <c r="Q1519" s="2" t="s">
        <v>4</v>
      </c>
      <c r="R1519" s="1">
        <v>39300</v>
      </c>
      <c r="S1519" s="2" t="s">
        <v>227</v>
      </c>
      <c r="T1519" s="2" t="s">
        <v>227</v>
      </c>
      <c r="U1519" s="2" t="s">
        <v>95</v>
      </c>
      <c r="V1519" s="2" t="s">
        <v>95</v>
      </c>
      <c r="W1519">
        <v>16.84</v>
      </c>
      <c r="X1519">
        <v>17.11</v>
      </c>
      <c r="Y1519">
        <v>52.6</v>
      </c>
      <c r="Z1519">
        <v>59.27</v>
      </c>
    </row>
    <row r="1520" spans="1:26" hidden="1">
      <c r="B1520">
        <f t="shared" si="36"/>
        <v>0</v>
      </c>
      <c r="C1520" s="2" t="s">
        <v>12410</v>
      </c>
      <c r="D1520" s="2" t="s">
        <v>12411</v>
      </c>
      <c r="E1520" s="2" t="s">
        <v>929</v>
      </c>
      <c r="F1520">
        <v>3.36</v>
      </c>
      <c r="G1520" s="2" t="s">
        <v>12412</v>
      </c>
      <c r="H1520" s="2" t="s">
        <v>12413</v>
      </c>
      <c r="I1520">
        <v>27.76</v>
      </c>
      <c r="J1520">
        <v>28.41</v>
      </c>
      <c r="K1520" s="2" t="s">
        <v>12414</v>
      </c>
      <c r="L1520">
        <v>0.45</v>
      </c>
      <c r="M1520">
        <v>0.45</v>
      </c>
      <c r="N1520">
        <v>100</v>
      </c>
      <c r="O1520" s="2" t="s">
        <v>3</v>
      </c>
      <c r="P1520" s="2" t="s">
        <v>3</v>
      </c>
      <c r="Q1520" s="2" t="s">
        <v>4</v>
      </c>
      <c r="R1520" s="1">
        <v>39300</v>
      </c>
      <c r="S1520" s="2" t="s">
        <v>6827</v>
      </c>
      <c r="T1520" s="2" t="s">
        <v>930</v>
      </c>
      <c r="U1520" s="2" t="s">
        <v>321</v>
      </c>
      <c r="V1520" s="2" t="s">
        <v>304</v>
      </c>
      <c r="W1520">
        <v>3.54</v>
      </c>
      <c r="X1520">
        <v>900.43</v>
      </c>
      <c r="Y1520">
        <v>1.75</v>
      </c>
      <c r="Z1520" s="3">
        <v>1058.46</v>
      </c>
    </row>
    <row r="1521" spans="1:26" hidden="1">
      <c r="B1521">
        <f t="shared" si="36"/>
        <v>0</v>
      </c>
      <c r="C1521" s="2" t="s">
        <v>12415</v>
      </c>
      <c r="D1521" s="2" t="s">
        <v>12416</v>
      </c>
      <c r="E1521" s="2" t="s">
        <v>1625</v>
      </c>
      <c r="F1521">
        <v>210</v>
      </c>
      <c r="G1521" s="2" t="s">
        <v>12417</v>
      </c>
      <c r="H1521" s="2" t="s">
        <v>12418</v>
      </c>
      <c r="I1521">
        <v>72.430000000000007</v>
      </c>
      <c r="J1521">
        <v>64.05</v>
      </c>
      <c r="K1521" s="2" t="s">
        <v>2946</v>
      </c>
      <c r="N1521">
        <v>100</v>
      </c>
      <c r="O1521" s="2" t="s">
        <v>3</v>
      </c>
      <c r="P1521" s="2" t="s">
        <v>3</v>
      </c>
      <c r="Q1521" s="2" t="s">
        <v>4</v>
      </c>
      <c r="R1521" s="1">
        <v>39300</v>
      </c>
      <c r="S1521" s="2" t="s">
        <v>5</v>
      </c>
      <c r="T1521" s="2" t="s">
        <v>5</v>
      </c>
      <c r="U1521" s="2" t="s">
        <v>85</v>
      </c>
      <c r="V1521" s="2" t="s">
        <v>7</v>
      </c>
      <c r="W1521">
        <v>2.95</v>
      </c>
      <c r="X1521">
        <v>491.78</v>
      </c>
      <c r="Y1521">
        <v>25.8</v>
      </c>
      <c r="Z1521">
        <v>875.92</v>
      </c>
    </row>
    <row r="1522" spans="1:26" hidden="1">
      <c r="A1522">
        <f>IF(S1522=T1522,1,0)</f>
        <v>0</v>
      </c>
      <c r="B1522">
        <f t="shared" si="36"/>
        <v>1</v>
      </c>
      <c r="C1522" s="2" t="s">
        <v>12419</v>
      </c>
      <c r="D1522" s="2" t="s">
        <v>12420</v>
      </c>
      <c r="E1522" s="2" t="s">
        <v>12421</v>
      </c>
      <c r="F1522">
        <v>22.13</v>
      </c>
      <c r="G1522" s="2" t="s">
        <v>3040</v>
      </c>
      <c r="H1522" s="2" t="s">
        <v>12422</v>
      </c>
      <c r="K1522" s="2" t="s">
        <v>12423</v>
      </c>
      <c r="L1522">
        <v>2.2799999999999998</v>
      </c>
      <c r="M1522">
        <v>2.86</v>
      </c>
      <c r="N1522">
        <v>100</v>
      </c>
      <c r="O1522" s="2" t="s">
        <v>3</v>
      </c>
      <c r="P1522" s="2" t="s">
        <v>3</v>
      </c>
      <c r="Q1522" s="2" t="s">
        <v>4</v>
      </c>
      <c r="R1522" s="1">
        <v>39297</v>
      </c>
      <c r="S1522" s="2" t="s">
        <v>187</v>
      </c>
      <c r="T1522" s="2" t="s">
        <v>65</v>
      </c>
      <c r="U1522" s="2" t="s">
        <v>66</v>
      </c>
      <c r="V1522" s="2" t="s">
        <v>66</v>
      </c>
      <c r="W1522">
        <v>47.37</v>
      </c>
      <c r="X1522">
        <v>800.67</v>
      </c>
      <c r="Y1522">
        <v>741.68</v>
      </c>
      <c r="Z1522" s="3">
        <v>10372.049999999999</v>
      </c>
    </row>
    <row r="1523" spans="1:26" hidden="1">
      <c r="A1523">
        <f>IF(S1523=T1523,1,0)</f>
        <v>1</v>
      </c>
      <c r="B1523">
        <f t="shared" si="36"/>
        <v>1</v>
      </c>
      <c r="C1523" s="2" t="s">
        <v>12424</v>
      </c>
      <c r="D1523" s="2" t="s">
        <v>12425</v>
      </c>
      <c r="E1523" s="2" t="s">
        <v>7120</v>
      </c>
      <c r="F1523">
        <v>60</v>
      </c>
      <c r="G1523" s="2" t="s">
        <v>12426</v>
      </c>
      <c r="H1523" s="2" t="s">
        <v>12427</v>
      </c>
      <c r="I1523">
        <v>8.9499999999999993</v>
      </c>
      <c r="J1523">
        <v>8.48</v>
      </c>
      <c r="K1523" s="2" t="s">
        <v>2946</v>
      </c>
      <c r="N1523">
        <v>100</v>
      </c>
      <c r="O1523" s="2" t="s">
        <v>3</v>
      </c>
      <c r="P1523" s="2" t="s">
        <v>3</v>
      </c>
      <c r="Q1523" s="2" t="s">
        <v>4</v>
      </c>
      <c r="R1523" s="1">
        <v>39296</v>
      </c>
      <c r="S1523" s="2" t="s">
        <v>329</v>
      </c>
      <c r="T1523" s="2" t="s">
        <v>329</v>
      </c>
      <c r="U1523" s="2" t="s">
        <v>119</v>
      </c>
      <c r="V1523" s="2" t="s">
        <v>119</v>
      </c>
      <c r="W1523">
        <v>70.38</v>
      </c>
      <c r="X1523">
        <v>733.86</v>
      </c>
      <c r="Y1523">
        <v>25.5</v>
      </c>
      <c r="Z1523">
        <v>405.01</v>
      </c>
    </row>
    <row r="1524" spans="1:26" hidden="1">
      <c r="B1524">
        <f t="shared" si="36"/>
        <v>0</v>
      </c>
      <c r="C1524" s="2" t="s">
        <v>12428</v>
      </c>
      <c r="D1524" s="2" t="s">
        <v>12429</v>
      </c>
      <c r="E1524" s="2" t="s">
        <v>12430</v>
      </c>
      <c r="F1524">
        <v>26.41</v>
      </c>
      <c r="G1524" s="2" t="s">
        <v>12431</v>
      </c>
      <c r="H1524" s="2" t="s">
        <v>12432</v>
      </c>
      <c r="I1524">
        <v>9.9499999999999993</v>
      </c>
      <c r="J1524">
        <v>9</v>
      </c>
      <c r="K1524" s="2" t="s">
        <v>2946</v>
      </c>
      <c r="N1524">
        <v>100</v>
      </c>
      <c r="O1524" s="2" t="s">
        <v>3</v>
      </c>
      <c r="P1524" s="2" t="s">
        <v>3</v>
      </c>
      <c r="Q1524" s="2" t="s">
        <v>4</v>
      </c>
      <c r="R1524" s="1">
        <v>39296</v>
      </c>
      <c r="S1524" s="2" t="s">
        <v>54</v>
      </c>
      <c r="T1524" s="2" t="s">
        <v>71</v>
      </c>
      <c r="U1524" s="2" t="s">
        <v>55</v>
      </c>
      <c r="V1524" s="2" t="s">
        <v>72</v>
      </c>
      <c r="W1524">
        <v>12.42</v>
      </c>
      <c r="X1524">
        <v>57.41</v>
      </c>
      <c r="Y1524">
        <v>8.2799999999999994</v>
      </c>
      <c r="Z1524">
        <v>69.599999999999994</v>
      </c>
    </row>
    <row r="1525" spans="1:26" hidden="1">
      <c r="B1525">
        <f t="shared" si="36"/>
        <v>0</v>
      </c>
      <c r="C1525" s="2" t="s">
        <v>12433</v>
      </c>
      <c r="D1525" s="2" t="s">
        <v>10</v>
      </c>
      <c r="E1525" s="2" t="s">
        <v>1732</v>
      </c>
      <c r="F1525" s="3">
        <v>4289.9799999999996</v>
      </c>
      <c r="G1525" s="2" t="s">
        <v>12434</v>
      </c>
      <c r="H1525" s="2" t="s">
        <v>12435</v>
      </c>
      <c r="I1525">
        <v>49.5</v>
      </c>
      <c r="J1525">
        <v>47.78</v>
      </c>
      <c r="K1525" s="2" t="s">
        <v>12436</v>
      </c>
      <c r="L1525">
        <v>45.4</v>
      </c>
      <c r="M1525">
        <v>44.95</v>
      </c>
      <c r="N1525">
        <v>100</v>
      </c>
      <c r="O1525" s="2" t="s">
        <v>3</v>
      </c>
      <c r="P1525" s="2" t="s">
        <v>3</v>
      </c>
      <c r="Q1525" s="2" t="s">
        <v>4</v>
      </c>
      <c r="R1525" s="1">
        <v>39296</v>
      </c>
      <c r="S1525" s="2" t="s">
        <v>12</v>
      </c>
      <c r="T1525" s="2" t="s">
        <v>11</v>
      </c>
      <c r="U1525" s="2" t="s">
        <v>13</v>
      </c>
      <c r="V1525" s="2" t="s">
        <v>7</v>
      </c>
      <c r="W1525">
        <v>972.64</v>
      </c>
      <c r="X1525" s="3">
        <v>4719.3999999999996</v>
      </c>
      <c r="Y1525" s="3">
        <v>2065.0300000000002</v>
      </c>
      <c r="Z1525" s="3">
        <v>6453.33</v>
      </c>
    </row>
    <row r="1526" spans="1:26" hidden="1">
      <c r="B1526">
        <f t="shared" si="36"/>
        <v>0</v>
      </c>
      <c r="C1526" s="2" t="s">
        <v>12437</v>
      </c>
      <c r="D1526" s="2" t="s">
        <v>12438</v>
      </c>
      <c r="E1526" s="2" t="s">
        <v>12439</v>
      </c>
      <c r="F1526">
        <v>62</v>
      </c>
      <c r="G1526" s="2" t="s">
        <v>12440</v>
      </c>
      <c r="H1526" s="2" t="s">
        <v>12441</v>
      </c>
      <c r="I1526">
        <v>47.46</v>
      </c>
      <c r="J1526">
        <v>47.14</v>
      </c>
      <c r="K1526" s="2" t="s">
        <v>2946</v>
      </c>
      <c r="N1526">
        <v>100</v>
      </c>
      <c r="O1526" s="2" t="s">
        <v>3</v>
      </c>
      <c r="P1526" s="2" t="s">
        <v>3</v>
      </c>
      <c r="Q1526" s="2" t="s">
        <v>4</v>
      </c>
      <c r="R1526" s="1">
        <v>39295</v>
      </c>
      <c r="S1526" s="2" t="s">
        <v>99</v>
      </c>
      <c r="T1526" s="2" t="s">
        <v>144</v>
      </c>
      <c r="U1526" s="2" t="s">
        <v>145</v>
      </c>
      <c r="V1526" s="2" t="s">
        <v>25</v>
      </c>
      <c r="W1526">
        <v>12.72</v>
      </c>
      <c r="X1526">
        <v>69.44</v>
      </c>
      <c r="Y1526">
        <v>14.65</v>
      </c>
      <c r="Z1526">
        <v>161.59</v>
      </c>
    </row>
    <row r="1527" spans="1:26" hidden="1">
      <c r="A1527">
        <f>IF(S1527=T1527,1,0)</f>
        <v>1</v>
      </c>
      <c r="B1527">
        <f t="shared" si="36"/>
        <v>1</v>
      </c>
      <c r="C1527" s="2" t="s">
        <v>12442</v>
      </c>
      <c r="D1527" s="2" t="s">
        <v>12443</v>
      </c>
      <c r="E1527" s="2" t="s">
        <v>1048</v>
      </c>
      <c r="F1527">
        <v>60</v>
      </c>
      <c r="G1527" s="2" t="s">
        <v>12444</v>
      </c>
      <c r="H1527" s="2" t="s">
        <v>12445</v>
      </c>
      <c r="I1527">
        <v>68.900000000000006</v>
      </c>
      <c r="J1527">
        <v>67.930000000000007</v>
      </c>
      <c r="K1527" s="2" t="s">
        <v>2946</v>
      </c>
      <c r="N1527">
        <v>100</v>
      </c>
      <c r="O1527" s="2" t="s">
        <v>3</v>
      </c>
      <c r="P1527" s="2" t="s">
        <v>3</v>
      </c>
      <c r="Q1527" s="2" t="s">
        <v>4</v>
      </c>
      <c r="R1527" s="1">
        <v>39293</v>
      </c>
      <c r="S1527" s="2" t="s">
        <v>87</v>
      </c>
      <c r="T1527" s="2" t="s">
        <v>87</v>
      </c>
      <c r="U1527" s="2" t="s">
        <v>24</v>
      </c>
      <c r="V1527" s="2" t="s">
        <v>24</v>
      </c>
      <c r="W1527">
        <v>73.06</v>
      </c>
      <c r="X1527">
        <v>435.05</v>
      </c>
      <c r="Y1527">
        <v>11.84</v>
      </c>
      <c r="Z1527">
        <v>332.05</v>
      </c>
    </row>
    <row r="1528" spans="1:26" hidden="1">
      <c r="B1528">
        <f t="shared" si="36"/>
        <v>0</v>
      </c>
      <c r="C1528" s="2" t="s">
        <v>12446</v>
      </c>
      <c r="D1528" s="2" t="s">
        <v>12447</v>
      </c>
      <c r="E1528" s="2" t="s">
        <v>12448</v>
      </c>
      <c r="F1528">
        <v>3.3</v>
      </c>
      <c r="G1528" s="2" t="s">
        <v>12449</v>
      </c>
      <c r="H1528" s="2" t="s">
        <v>12450</v>
      </c>
      <c r="I1528">
        <v>0.8</v>
      </c>
      <c r="J1528">
        <v>0.8</v>
      </c>
      <c r="K1528" s="2" t="s">
        <v>2946</v>
      </c>
      <c r="N1528">
        <v>100</v>
      </c>
      <c r="O1528" s="2" t="s">
        <v>3</v>
      </c>
      <c r="P1528" s="2" t="s">
        <v>3</v>
      </c>
      <c r="Q1528" s="2" t="s">
        <v>4</v>
      </c>
      <c r="R1528" s="1">
        <v>39293</v>
      </c>
      <c r="S1528" s="2" t="s">
        <v>12451</v>
      </c>
      <c r="T1528" s="2" t="s">
        <v>48</v>
      </c>
      <c r="U1528" s="2" t="s">
        <v>236</v>
      </c>
      <c r="V1528" s="2" t="s">
        <v>24</v>
      </c>
      <c r="W1528">
        <v>1.74</v>
      </c>
      <c r="X1528">
        <v>14.21</v>
      </c>
      <c r="Y1528">
        <v>0.6</v>
      </c>
      <c r="Z1528">
        <v>7.26</v>
      </c>
    </row>
    <row r="1529" spans="1:26" hidden="1">
      <c r="A1529">
        <f>IF(S1529=T1529,1,0)</f>
        <v>0</v>
      </c>
      <c r="B1529">
        <f t="shared" si="36"/>
        <v>1</v>
      </c>
      <c r="C1529" s="2" t="s">
        <v>12452</v>
      </c>
      <c r="D1529" s="2" t="s">
        <v>12453</v>
      </c>
      <c r="E1529" s="2" t="s">
        <v>12454</v>
      </c>
      <c r="F1529">
        <v>189.89</v>
      </c>
      <c r="G1529" s="2" t="s">
        <v>12455</v>
      </c>
      <c r="H1529" s="2" t="s">
        <v>12456</v>
      </c>
      <c r="I1529">
        <v>24.35</v>
      </c>
      <c r="J1529">
        <v>24.26</v>
      </c>
      <c r="K1529" s="2" t="s">
        <v>12457</v>
      </c>
      <c r="L1529">
        <v>22.38</v>
      </c>
      <c r="M1529">
        <v>25.96</v>
      </c>
      <c r="N1529">
        <v>100</v>
      </c>
      <c r="O1529" s="2" t="s">
        <v>3</v>
      </c>
      <c r="P1529" s="2" t="s">
        <v>3</v>
      </c>
      <c r="Q1529" s="2" t="s">
        <v>4</v>
      </c>
      <c r="R1529" s="1">
        <v>39265</v>
      </c>
      <c r="S1529" s="2" t="s">
        <v>173</v>
      </c>
      <c r="T1529" s="2" t="s">
        <v>65</v>
      </c>
      <c r="U1529" s="2" t="s">
        <v>66</v>
      </c>
      <c r="V1529" s="2" t="s">
        <v>66</v>
      </c>
      <c r="W1529">
        <v>89.89</v>
      </c>
      <c r="X1529">
        <v>614.99</v>
      </c>
      <c r="Y1529" s="3">
        <v>1029.03</v>
      </c>
      <c r="Z1529" s="3">
        <v>9986.1299999999992</v>
      </c>
    </row>
    <row r="1530" spans="1:26" hidden="1">
      <c r="B1530">
        <f t="shared" si="36"/>
        <v>0</v>
      </c>
      <c r="C1530" s="2" t="s">
        <v>12458</v>
      </c>
      <c r="D1530" s="2" t="s">
        <v>12459</v>
      </c>
      <c r="E1530" s="2" t="s">
        <v>12460</v>
      </c>
      <c r="F1530">
        <v>9</v>
      </c>
      <c r="G1530" s="2" t="s">
        <v>12461</v>
      </c>
      <c r="H1530" s="2" t="s">
        <v>12462</v>
      </c>
      <c r="I1530">
        <v>17.37</v>
      </c>
      <c r="J1530">
        <v>19.47</v>
      </c>
      <c r="K1530" s="2" t="s">
        <v>2946</v>
      </c>
      <c r="N1530">
        <v>100</v>
      </c>
      <c r="O1530" s="2" t="s">
        <v>3</v>
      </c>
      <c r="P1530" s="2" t="s">
        <v>3</v>
      </c>
      <c r="Q1530" s="2" t="s">
        <v>4</v>
      </c>
      <c r="R1530" s="1">
        <v>39293</v>
      </c>
      <c r="S1530" s="2" t="s">
        <v>329</v>
      </c>
      <c r="T1530" s="2" t="s">
        <v>316</v>
      </c>
      <c r="U1530" s="2" t="s">
        <v>330</v>
      </c>
      <c r="V1530" s="2" t="s">
        <v>318</v>
      </c>
      <c r="W1530">
        <v>6.3</v>
      </c>
      <c r="Y1530">
        <v>8.74</v>
      </c>
      <c r="Z1530">
        <v>16.36</v>
      </c>
    </row>
    <row r="1531" spans="1:26" hidden="1">
      <c r="B1531">
        <f t="shared" si="36"/>
        <v>0</v>
      </c>
      <c r="C1531" s="2" t="s">
        <v>12463</v>
      </c>
      <c r="D1531" s="2" t="s">
        <v>12464</v>
      </c>
      <c r="E1531" s="2" t="s">
        <v>739</v>
      </c>
      <c r="F1531">
        <v>160</v>
      </c>
      <c r="G1531" s="2" t="s">
        <v>12465</v>
      </c>
      <c r="H1531" s="2" t="s">
        <v>12466</v>
      </c>
      <c r="I1531">
        <v>22.13</v>
      </c>
      <c r="J1531">
        <v>23.86</v>
      </c>
      <c r="K1531" s="2" t="s">
        <v>2946</v>
      </c>
      <c r="N1531">
        <v>100</v>
      </c>
      <c r="O1531" s="2" t="s">
        <v>3</v>
      </c>
      <c r="P1531" s="2" t="s">
        <v>3</v>
      </c>
      <c r="Q1531" s="2" t="s">
        <v>4</v>
      </c>
      <c r="R1531" s="1">
        <v>39293</v>
      </c>
      <c r="S1531" s="2" t="s">
        <v>161</v>
      </c>
      <c r="T1531" s="2" t="s">
        <v>5</v>
      </c>
      <c r="U1531" s="2" t="s">
        <v>7</v>
      </c>
      <c r="V1531" s="2" t="s">
        <v>85</v>
      </c>
      <c r="W1531">
        <v>61.72</v>
      </c>
      <c r="X1531">
        <v>120.85</v>
      </c>
      <c r="Y1531">
        <v>80.45</v>
      </c>
      <c r="Z1531">
        <v>172.88</v>
      </c>
    </row>
    <row r="1532" spans="1:26" hidden="1">
      <c r="A1532">
        <f>IF(S1532=T1532,1,0)</f>
        <v>0</v>
      </c>
      <c r="B1532">
        <f t="shared" si="36"/>
        <v>1</v>
      </c>
      <c r="C1532" s="2" t="s">
        <v>12467</v>
      </c>
      <c r="D1532" s="2" t="s">
        <v>12468</v>
      </c>
      <c r="E1532" s="2" t="s">
        <v>1329</v>
      </c>
      <c r="F1532">
        <v>568.01</v>
      </c>
      <c r="G1532" s="2" t="s">
        <v>12469</v>
      </c>
      <c r="H1532" s="2" t="s">
        <v>12470</v>
      </c>
      <c r="I1532">
        <v>34.99</v>
      </c>
      <c r="J1532">
        <v>35.409999999999997</v>
      </c>
      <c r="K1532" s="2" t="s">
        <v>12471</v>
      </c>
      <c r="L1532">
        <v>24.05</v>
      </c>
      <c r="M1532">
        <v>24.15</v>
      </c>
      <c r="N1532">
        <v>100</v>
      </c>
      <c r="O1532" s="2" t="s">
        <v>3</v>
      </c>
      <c r="P1532" s="2" t="s">
        <v>3</v>
      </c>
      <c r="Q1532" s="2" t="s">
        <v>4</v>
      </c>
      <c r="R1532" s="1">
        <v>39290</v>
      </c>
      <c r="S1532" s="2" t="s">
        <v>173</v>
      </c>
      <c r="T1532" s="2" t="s">
        <v>65</v>
      </c>
      <c r="U1532" s="2" t="s">
        <v>66</v>
      </c>
      <c r="V1532" s="2" t="s">
        <v>66</v>
      </c>
      <c r="W1532">
        <v>195.45</v>
      </c>
      <c r="X1532" s="3">
        <v>7681</v>
      </c>
      <c r="Y1532" s="3">
        <v>3029.76</v>
      </c>
      <c r="Z1532" s="3">
        <v>94076</v>
      </c>
    </row>
    <row r="1533" spans="1:26" hidden="1">
      <c r="A1533">
        <f>IF(S1533=T1533,1,0)</f>
        <v>0</v>
      </c>
      <c r="B1533">
        <f t="shared" si="36"/>
        <v>1</v>
      </c>
      <c r="C1533" s="2" t="s">
        <v>12472</v>
      </c>
      <c r="D1533" s="2" t="s">
        <v>12473</v>
      </c>
      <c r="E1533" s="2" t="s">
        <v>2064</v>
      </c>
      <c r="F1533" s="3">
        <v>4067.51</v>
      </c>
      <c r="G1533" s="2" t="s">
        <v>12474</v>
      </c>
      <c r="H1533" s="2" t="s">
        <v>12475</v>
      </c>
      <c r="I1533">
        <v>50.81</v>
      </c>
      <c r="J1533">
        <v>51.13</v>
      </c>
      <c r="K1533" s="2" t="s">
        <v>12476</v>
      </c>
      <c r="L1533">
        <v>66.599999999999994</v>
      </c>
      <c r="M1533">
        <v>66.08</v>
      </c>
      <c r="N1533">
        <v>100</v>
      </c>
      <c r="O1533" s="2" t="s">
        <v>3</v>
      </c>
      <c r="P1533" s="2" t="s">
        <v>3</v>
      </c>
      <c r="Q1533" s="2" t="s">
        <v>4</v>
      </c>
      <c r="R1533" s="1">
        <v>39290</v>
      </c>
      <c r="S1533" s="2" t="s">
        <v>144</v>
      </c>
      <c r="T1533" s="2" t="s">
        <v>124</v>
      </c>
      <c r="U1533" s="2" t="s">
        <v>618</v>
      </c>
      <c r="V1533" s="2" t="s">
        <v>618</v>
      </c>
      <c r="W1533">
        <v>487.77</v>
      </c>
      <c r="X1533" s="3">
        <v>12529</v>
      </c>
      <c r="Y1533">
        <v>907.55</v>
      </c>
      <c r="Z1533" s="3">
        <v>19348</v>
      </c>
    </row>
    <row r="1534" spans="1:26" hidden="1">
      <c r="A1534">
        <f>IF(S1534=T1534,1,0)</f>
        <v>1</v>
      </c>
      <c r="B1534">
        <f t="shared" si="36"/>
        <v>1</v>
      </c>
      <c r="C1534" s="2" t="s">
        <v>12477</v>
      </c>
      <c r="D1534" s="2" t="s">
        <v>12478</v>
      </c>
      <c r="E1534" s="2" t="s">
        <v>12479</v>
      </c>
      <c r="F1534">
        <v>239.75</v>
      </c>
      <c r="G1534" s="2" t="s">
        <v>12802</v>
      </c>
      <c r="H1534" s="2" t="s">
        <v>12803</v>
      </c>
      <c r="I1534">
        <v>20.46</v>
      </c>
      <c r="J1534">
        <v>20.04</v>
      </c>
      <c r="K1534" s="2" t="s">
        <v>12480</v>
      </c>
      <c r="L1534">
        <v>30.92</v>
      </c>
      <c r="M1534">
        <v>31.6</v>
      </c>
      <c r="N1534">
        <v>100</v>
      </c>
      <c r="O1534" s="2" t="s">
        <v>3</v>
      </c>
      <c r="P1534" s="2" t="s">
        <v>3</v>
      </c>
      <c r="Q1534" s="2" t="s">
        <v>4</v>
      </c>
      <c r="R1534" s="1">
        <v>39289</v>
      </c>
      <c r="S1534" s="2" t="s">
        <v>65</v>
      </c>
      <c r="T1534" s="2" t="s">
        <v>65</v>
      </c>
      <c r="U1534" s="2" t="s">
        <v>66</v>
      </c>
      <c r="V1534" s="2" t="s">
        <v>66</v>
      </c>
      <c r="W1534">
        <v>113.3</v>
      </c>
      <c r="X1534">
        <v>116.32</v>
      </c>
      <c r="Y1534" s="3">
        <v>1553.11</v>
      </c>
      <c r="Z1534" s="3">
        <v>1577.74</v>
      </c>
    </row>
    <row r="1535" spans="1:26" hidden="1">
      <c r="A1535">
        <f>IF(S1535=T1535,1,0)</f>
        <v>1</v>
      </c>
      <c r="B1535">
        <f t="shared" si="36"/>
        <v>1</v>
      </c>
      <c r="C1535" s="2" t="s">
        <v>12481</v>
      </c>
      <c r="D1535" s="2" t="s">
        <v>12482</v>
      </c>
      <c r="E1535" s="2" t="s">
        <v>12483</v>
      </c>
      <c r="F1535">
        <v>798.48</v>
      </c>
      <c r="G1535" s="2" t="s">
        <v>12484</v>
      </c>
      <c r="H1535" s="2" t="s">
        <v>12485</v>
      </c>
      <c r="I1535">
        <v>40.1</v>
      </c>
      <c r="J1535">
        <v>39.89</v>
      </c>
      <c r="K1535" s="2" t="s">
        <v>12486</v>
      </c>
      <c r="L1535">
        <v>14.03</v>
      </c>
      <c r="M1535">
        <v>14.16</v>
      </c>
      <c r="N1535">
        <v>100</v>
      </c>
      <c r="O1535" s="2" t="s">
        <v>3</v>
      </c>
      <c r="P1535" s="2" t="s">
        <v>3</v>
      </c>
      <c r="Q1535" s="2" t="s">
        <v>4</v>
      </c>
      <c r="R1535" s="1">
        <v>39287</v>
      </c>
      <c r="S1535" s="2" t="s">
        <v>35</v>
      </c>
      <c r="T1535" s="2" t="s">
        <v>35</v>
      </c>
      <c r="U1535" s="2" t="s">
        <v>37</v>
      </c>
      <c r="V1535" s="2" t="s">
        <v>37</v>
      </c>
      <c r="W1535">
        <v>69.25</v>
      </c>
      <c r="X1535">
        <v>681.47</v>
      </c>
      <c r="Y1535">
        <v>661.5</v>
      </c>
      <c r="Z1535" s="3">
        <v>5202.24</v>
      </c>
    </row>
    <row r="1536" spans="1:26" hidden="1">
      <c r="B1536">
        <f t="shared" si="36"/>
        <v>0</v>
      </c>
      <c r="C1536" s="2" t="s">
        <v>12487</v>
      </c>
      <c r="D1536" s="2" t="s">
        <v>12488</v>
      </c>
      <c r="E1536" s="2" t="s">
        <v>12489</v>
      </c>
      <c r="F1536">
        <v>30</v>
      </c>
      <c r="G1536" s="2" t="s">
        <v>12490</v>
      </c>
      <c r="H1536" s="2" t="s">
        <v>12491</v>
      </c>
      <c r="K1536" s="2" t="s">
        <v>2946</v>
      </c>
      <c r="N1536">
        <v>100</v>
      </c>
      <c r="O1536" s="2" t="s">
        <v>3</v>
      </c>
      <c r="P1536" s="2" t="s">
        <v>3</v>
      </c>
      <c r="Q1536" s="2" t="s">
        <v>4</v>
      </c>
      <c r="R1536" s="1">
        <v>39286</v>
      </c>
      <c r="S1536" s="2" t="s">
        <v>7073</v>
      </c>
      <c r="T1536" s="2" t="s">
        <v>149</v>
      </c>
      <c r="U1536" s="2" t="s">
        <v>319</v>
      </c>
      <c r="V1536" s="2" t="s">
        <v>110</v>
      </c>
      <c r="W1536">
        <v>406.03</v>
      </c>
      <c r="X1536">
        <v>109.8</v>
      </c>
      <c r="Y1536">
        <v>33.31</v>
      </c>
      <c r="Z1536">
        <v>52</v>
      </c>
    </row>
    <row r="1537" spans="1:26" hidden="1">
      <c r="B1537">
        <f t="shared" si="36"/>
        <v>0</v>
      </c>
      <c r="C1537" s="2" t="s">
        <v>12492</v>
      </c>
      <c r="D1537" s="2" t="s">
        <v>12493</v>
      </c>
      <c r="E1537" s="2" t="s">
        <v>462</v>
      </c>
      <c r="F1537">
        <v>332.19</v>
      </c>
      <c r="G1537" s="2" t="s">
        <v>12494</v>
      </c>
      <c r="H1537" s="2" t="s">
        <v>12495</v>
      </c>
      <c r="I1537">
        <v>48.43</v>
      </c>
      <c r="J1537">
        <v>47.61</v>
      </c>
      <c r="K1537" s="2" t="s">
        <v>12496</v>
      </c>
      <c r="L1537">
        <v>15.81</v>
      </c>
      <c r="M1537">
        <v>15.75</v>
      </c>
      <c r="N1537">
        <v>100</v>
      </c>
      <c r="O1537" s="2" t="s">
        <v>3</v>
      </c>
      <c r="P1537" s="2" t="s">
        <v>3</v>
      </c>
      <c r="Q1537" s="2" t="s">
        <v>4</v>
      </c>
      <c r="R1537" s="1">
        <v>39286</v>
      </c>
      <c r="S1537" s="2" t="s">
        <v>5</v>
      </c>
      <c r="T1537" s="2" t="s">
        <v>392</v>
      </c>
      <c r="U1537" s="2" t="s">
        <v>85</v>
      </c>
      <c r="V1537" s="2" t="s">
        <v>6</v>
      </c>
      <c r="W1537">
        <v>90.4</v>
      </c>
      <c r="X1537" s="3">
        <v>97061</v>
      </c>
      <c r="Y1537">
        <v>203.52</v>
      </c>
      <c r="Z1537" s="3">
        <v>83413</v>
      </c>
    </row>
    <row r="1538" spans="1:26" hidden="1">
      <c r="B1538">
        <f t="shared" si="36"/>
        <v>0</v>
      </c>
      <c r="C1538" s="2" t="s">
        <v>12497</v>
      </c>
      <c r="D1538" s="2" t="s">
        <v>478</v>
      </c>
      <c r="E1538" s="2" t="s">
        <v>462</v>
      </c>
      <c r="F1538" s="3">
        <v>1704.32</v>
      </c>
      <c r="G1538" s="2" t="s">
        <v>12498</v>
      </c>
      <c r="H1538" s="2" t="s">
        <v>12499</v>
      </c>
      <c r="I1538">
        <v>48.43</v>
      </c>
      <c r="J1538">
        <v>47.61</v>
      </c>
      <c r="K1538" s="2" t="s">
        <v>12500</v>
      </c>
      <c r="L1538">
        <v>14</v>
      </c>
      <c r="M1538">
        <v>14</v>
      </c>
      <c r="N1538">
        <v>100</v>
      </c>
      <c r="O1538" s="2" t="s">
        <v>3</v>
      </c>
      <c r="P1538" s="2" t="s">
        <v>3</v>
      </c>
      <c r="Q1538" s="2" t="s">
        <v>4</v>
      </c>
      <c r="R1538" s="1">
        <v>39286</v>
      </c>
      <c r="S1538" s="2" t="s">
        <v>5</v>
      </c>
      <c r="T1538" s="2" t="s">
        <v>392</v>
      </c>
      <c r="U1538" s="2" t="s">
        <v>85</v>
      </c>
      <c r="V1538" s="2" t="s">
        <v>6</v>
      </c>
      <c r="W1538">
        <v>101.73</v>
      </c>
      <c r="X1538" s="3">
        <v>97061</v>
      </c>
      <c r="Y1538">
        <v>182.05</v>
      </c>
      <c r="Z1538" s="3">
        <v>83413</v>
      </c>
    </row>
    <row r="1539" spans="1:26" hidden="1">
      <c r="A1539">
        <f>IF(S1539=T1539,1,0)</f>
        <v>1</v>
      </c>
      <c r="B1539">
        <f t="shared" ref="B1539:B1602" si="37">IF(U1539=V1539,1,0)</f>
        <v>1</v>
      </c>
      <c r="C1539" s="2" t="s">
        <v>12501</v>
      </c>
      <c r="D1539" s="2" t="s">
        <v>12502</v>
      </c>
      <c r="E1539" s="2" t="s">
        <v>12503</v>
      </c>
      <c r="F1539" s="3">
        <v>17298.66</v>
      </c>
      <c r="G1539" s="2" t="s">
        <v>12504</v>
      </c>
      <c r="H1539" s="2" t="s">
        <v>12804</v>
      </c>
      <c r="K1539" s="2" t="s">
        <v>12505</v>
      </c>
      <c r="L1539">
        <v>78.33</v>
      </c>
      <c r="M1539">
        <v>77.599999999999994</v>
      </c>
      <c r="N1539">
        <v>100</v>
      </c>
      <c r="O1539" s="2" t="s">
        <v>3</v>
      </c>
      <c r="P1539" s="2" t="s">
        <v>3</v>
      </c>
      <c r="Q1539" s="2" t="s">
        <v>4</v>
      </c>
      <c r="R1539" s="1">
        <v>39286</v>
      </c>
      <c r="S1539" s="2" t="s">
        <v>219</v>
      </c>
      <c r="T1539" s="2" t="s">
        <v>219</v>
      </c>
      <c r="U1539" s="2" t="s">
        <v>220</v>
      </c>
      <c r="V1539" s="2" t="s">
        <v>220</v>
      </c>
      <c r="W1539" s="3">
        <v>3836.8</v>
      </c>
      <c r="X1539" s="3">
        <v>4973.3999999999996</v>
      </c>
      <c r="Y1539" s="3">
        <v>6749</v>
      </c>
      <c r="Z1539" s="3">
        <v>12149</v>
      </c>
    </row>
    <row r="1540" spans="1:26" hidden="1">
      <c r="A1540">
        <f>IF(S1540=T1540,1,0)</f>
        <v>1</v>
      </c>
      <c r="B1540">
        <f t="shared" si="37"/>
        <v>1</v>
      </c>
      <c r="C1540" s="2" t="s">
        <v>12506</v>
      </c>
      <c r="D1540" s="2" t="s">
        <v>12507</v>
      </c>
      <c r="E1540" s="2" t="s">
        <v>12508</v>
      </c>
      <c r="F1540" s="3">
        <v>2118.61</v>
      </c>
      <c r="G1540" s="2" t="s">
        <v>12509</v>
      </c>
      <c r="H1540" s="2" t="s">
        <v>12510</v>
      </c>
      <c r="I1540">
        <v>85.4</v>
      </c>
      <c r="J1540">
        <v>83.18</v>
      </c>
      <c r="K1540" s="2" t="s">
        <v>12511</v>
      </c>
      <c r="L1540">
        <v>44.11</v>
      </c>
      <c r="M1540">
        <v>44.06</v>
      </c>
      <c r="N1540">
        <v>100</v>
      </c>
      <c r="O1540" s="2" t="s">
        <v>3</v>
      </c>
      <c r="P1540" s="2" t="s">
        <v>3</v>
      </c>
      <c r="Q1540" s="2" t="s">
        <v>4</v>
      </c>
      <c r="R1540" s="1">
        <v>39286</v>
      </c>
      <c r="S1540" s="2" t="s">
        <v>144</v>
      </c>
      <c r="T1540" s="2" t="s">
        <v>144</v>
      </c>
      <c r="U1540" s="2" t="s">
        <v>25</v>
      </c>
      <c r="V1540" s="2" t="s">
        <v>25</v>
      </c>
      <c r="W1540">
        <v>508</v>
      </c>
      <c r="X1540" s="3">
        <v>2679.04</v>
      </c>
      <c r="Y1540">
        <v>726.24</v>
      </c>
      <c r="Z1540" s="3">
        <v>2584.08</v>
      </c>
    </row>
    <row r="1541" spans="1:26" hidden="1">
      <c r="B1541">
        <f t="shared" si="37"/>
        <v>0</v>
      </c>
      <c r="C1541" s="2" t="s">
        <v>12512</v>
      </c>
      <c r="D1541" s="2" t="s">
        <v>12513</v>
      </c>
      <c r="E1541" s="2" t="s">
        <v>12514</v>
      </c>
      <c r="F1541">
        <v>33</v>
      </c>
      <c r="G1541" s="2" t="s">
        <v>12515</v>
      </c>
      <c r="H1541" s="2" t="s">
        <v>12516</v>
      </c>
      <c r="I1541">
        <v>2.98</v>
      </c>
      <c r="J1541">
        <v>2.98</v>
      </c>
      <c r="K1541" s="2" t="s">
        <v>2946</v>
      </c>
      <c r="N1541">
        <v>100</v>
      </c>
      <c r="O1541" s="2" t="s">
        <v>3</v>
      </c>
      <c r="P1541" s="2" t="s">
        <v>3</v>
      </c>
      <c r="Q1541" s="2" t="s">
        <v>4</v>
      </c>
      <c r="R1541" s="1">
        <v>39285</v>
      </c>
      <c r="S1541" s="2" t="s">
        <v>5</v>
      </c>
      <c r="T1541" s="2" t="s">
        <v>172</v>
      </c>
      <c r="U1541" s="2" t="s">
        <v>85</v>
      </c>
      <c r="V1541" s="2" t="s">
        <v>7</v>
      </c>
      <c r="W1541">
        <v>28.25</v>
      </c>
      <c r="X1541">
        <v>127.81</v>
      </c>
      <c r="Y1541">
        <v>40.65</v>
      </c>
      <c r="Z1541">
        <v>119.49</v>
      </c>
    </row>
    <row r="1542" spans="1:26" hidden="1">
      <c r="A1542">
        <f>IF(S1542=T1542,1,0)</f>
        <v>1</v>
      </c>
      <c r="B1542">
        <f t="shared" si="37"/>
        <v>1</v>
      </c>
      <c r="C1542" s="2" t="s">
        <v>12517</v>
      </c>
      <c r="D1542" s="2" t="s">
        <v>12518</v>
      </c>
      <c r="E1542" s="2" t="s">
        <v>12519</v>
      </c>
      <c r="F1542">
        <v>780.64</v>
      </c>
      <c r="G1542" s="2" t="s">
        <v>12520</v>
      </c>
      <c r="H1542" s="2" t="s">
        <v>12805</v>
      </c>
      <c r="I1542">
        <v>17.62</v>
      </c>
      <c r="J1542">
        <v>17.62</v>
      </c>
      <c r="K1542" s="2" t="s">
        <v>12521</v>
      </c>
      <c r="L1542">
        <v>27.45</v>
      </c>
      <c r="M1542">
        <v>27.45</v>
      </c>
      <c r="N1542">
        <v>100</v>
      </c>
      <c r="O1542" s="2" t="s">
        <v>3</v>
      </c>
      <c r="P1542" s="2" t="s">
        <v>3</v>
      </c>
      <c r="Q1542" s="2" t="s">
        <v>4</v>
      </c>
      <c r="R1542" s="1">
        <v>39285</v>
      </c>
      <c r="S1542" s="2" t="s">
        <v>144</v>
      </c>
      <c r="T1542" s="2" t="s">
        <v>144</v>
      </c>
      <c r="U1542" s="2" t="s">
        <v>25</v>
      </c>
      <c r="V1542" s="2" t="s">
        <v>25</v>
      </c>
      <c r="W1542">
        <v>198.11</v>
      </c>
      <c r="X1542">
        <v>86.33</v>
      </c>
      <c r="Y1542">
        <v>249.55</v>
      </c>
      <c r="Z1542">
        <v>212.05</v>
      </c>
    </row>
    <row r="1543" spans="1:26" hidden="1">
      <c r="A1543">
        <f>IF(S1543=T1543,1,0)</f>
        <v>0</v>
      </c>
      <c r="B1543">
        <f t="shared" si="37"/>
        <v>1</v>
      </c>
      <c r="C1543" s="2" t="s">
        <v>12522</v>
      </c>
      <c r="D1543" s="2" t="s">
        <v>12523</v>
      </c>
      <c r="E1543" s="2" t="s">
        <v>1272</v>
      </c>
      <c r="F1543">
        <v>209.28</v>
      </c>
      <c r="G1543" s="2" t="s">
        <v>12524</v>
      </c>
      <c r="H1543" s="2" t="s">
        <v>12525</v>
      </c>
      <c r="I1543">
        <v>26.72</v>
      </c>
      <c r="J1543">
        <v>26.57</v>
      </c>
      <c r="K1543" s="2" t="s">
        <v>12526</v>
      </c>
      <c r="L1543">
        <v>33.049999999999997</v>
      </c>
      <c r="M1543">
        <v>32.9</v>
      </c>
      <c r="N1543">
        <v>100</v>
      </c>
      <c r="O1543" s="2" t="s">
        <v>3</v>
      </c>
      <c r="P1543" s="2" t="s">
        <v>3</v>
      </c>
      <c r="Q1543" s="2" t="s">
        <v>4</v>
      </c>
      <c r="R1543" s="1">
        <v>39283</v>
      </c>
      <c r="S1543" s="2" t="s">
        <v>187</v>
      </c>
      <c r="T1543" s="2" t="s">
        <v>65</v>
      </c>
      <c r="U1543" s="2" t="s">
        <v>66</v>
      </c>
      <c r="V1543" s="2" t="s">
        <v>66</v>
      </c>
      <c r="W1543">
        <v>96.91</v>
      </c>
      <c r="X1543">
        <v>279.48</v>
      </c>
      <c r="Y1543" s="3">
        <v>1285.51</v>
      </c>
      <c r="Z1543" s="3">
        <v>3987.19</v>
      </c>
    </row>
    <row r="1544" spans="1:26" hidden="1">
      <c r="A1544">
        <f>IF(S1544=T1544,1,0)</f>
        <v>0</v>
      </c>
      <c r="B1544">
        <f t="shared" si="37"/>
        <v>1</v>
      </c>
      <c r="C1544" s="2" t="s">
        <v>12527</v>
      </c>
      <c r="D1544" s="2" t="s">
        <v>12528</v>
      </c>
      <c r="E1544" s="2" t="s">
        <v>2722</v>
      </c>
      <c r="F1544">
        <v>544.91999999999996</v>
      </c>
      <c r="G1544" s="2" t="s">
        <v>12529</v>
      </c>
      <c r="H1544" s="2" t="s">
        <v>12530</v>
      </c>
      <c r="I1544">
        <v>110.74</v>
      </c>
      <c r="J1544">
        <v>108.71</v>
      </c>
      <c r="K1544" s="2" t="s">
        <v>12531</v>
      </c>
      <c r="L1544">
        <v>12.02</v>
      </c>
      <c r="M1544">
        <v>11.98</v>
      </c>
      <c r="N1544">
        <v>100</v>
      </c>
      <c r="O1544" s="2" t="s">
        <v>3</v>
      </c>
      <c r="P1544" s="2" t="s">
        <v>3</v>
      </c>
      <c r="Q1544" s="2" t="s">
        <v>4</v>
      </c>
      <c r="R1544" s="1">
        <v>39282</v>
      </c>
      <c r="S1544" s="2" t="s">
        <v>65</v>
      </c>
      <c r="T1544" s="2" t="s">
        <v>173</v>
      </c>
      <c r="U1544" s="2" t="s">
        <v>66</v>
      </c>
      <c r="V1544" s="2" t="s">
        <v>66</v>
      </c>
      <c r="W1544">
        <v>208.44</v>
      </c>
      <c r="X1544" s="3">
        <v>4507.3500000000004</v>
      </c>
      <c r="Y1544" s="3">
        <v>3650.09</v>
      </c>
      <c r="Z1544" s="3">
        <v>57869.07</v>
      </c>
    </row>
    <row r="1545" spans="1:26" hidden="1">
      <c r="B1545">
        <f t="shared" si="37"/>
        <v>0</v>
      </c>
      <c r="C1545" s="2" t="s">
        <v>12532</v>
      </c>
      <c r="D1545" s="2" t="s">
        <v>12533</v>
      </c>
      <c r="E1545" s="2" t="s">
        <v>251</v>
      </c>
      <c r="F1545">
        <v>561.76</v>
      </c>
      <c r="G1545" s="2" t="s">
        <v>12534</v>
      </c>
      <c r="H1545" s="2" t="s">
        <v>12806</v>
      </c>
      <c r="I1545">
        <v>71.37</v>
      </c>
      <c r="J1545">
        <v>71.3</v>
      </c>
      <c r="K1545" s="2" t="s">
        <v>12535</v>
      </c>
      <c r="L1545">
        <v>17.7</v>
      </c>
      <c r="M1545">
        <v>17.64</v>
      </c>
      <c r="N1545">
        <v>100</v>
      </c>
      <c r="O1545" s="2" t="s">
        <v>3</v>
      </c>
      <c r="P1545" s="2" t="s">
        <v>3</v>
      </c>
      <c r="Q1545" s="2" t="s">
        <v>4</v>
      </c>
      <c r="R1545" s="1">
        <v>39282</v>
      </c>
      <c r="S1545" s="2" t="s">
        <v>187</v>
      </c>
      <c r="T1545" s="2" t="s">
        <v>65</v>
      </c>
      <c r="U1545" s="2" t="s">
        <v>66</v>
      </c>
      <c r="V1545" s="2" t="s">
        <v>137</v>
      </c>
      <c r="W1545">
        <v>274.7</v>
      </c>
      <c r="X1545" s="3">
        <v>9101</v>
      </c>
      <c r="Y1545" s="3">
        <v>3279.84</v>
      </c>
      <c r="Z1545" s="3">
        <v>125651</v>
      </c>
    </row>
    <row r="1546" spans="1:26" hidden="1">
      <c r="A1546">
        <f>IF(S1546=T1546,1,0)</f>
        <v>1</v>
      </c>
      <c r="B1546">
        <f t="shared" si="37"/>
        <v>1</v>
      </c>
      <c r="C1546" s="2" t="s">
        <v>12536</v>
      </c>
      <c r="D1546" s="2" t="s">
        <v>12537</v>
      </c>
      <c r="E1546" s="2" t="s">
        <v>12538</v>
      </c>
      <c r="F1546">
        <v>60.6</v>
      </c>
      <c r="G1546" s="2" t="s">
        <v>12539</v>
      </c>
      <c r="H1546" s="2" t="s">
        <v>12540</v>
      </c>
      <c r="K1546" s="2" t="s">
        <v>2946</v>
      </c>
      <c r="N1546">
        <v>100</v>
      </c>
      <c r="O1546" s="2" t="s">
        <v>3</v>
      </c>
      <c r="P1546" s="2" t="s">
        <v>3</v>
      </c>
      <c r="Q1546" s="2" t="s">
        <v>4</v>
      </c>
      <c r="R1546" s="1">
        <v>39280</v>
      </c>
      <c r="S1546" s="2" t="s">
        <v>65</v>
      </c>
      <c r="T1546" s="2" t="s">
        <v>65</v>
      </c>
      <c r="U1546" s="2" t="s">
        <v>66</v>
      </c>
      <c r="V1546" s="2" t="s">
        <v>66</v>
      </c>
      <c r="W1546">
        <v>7.09</v>
      </c>
      <c r="X1546">
        <v>102.68</v>
      </c>
      <c r="Y1546">
        <v>123.1</v>
      </c>
      <c r="Z1546" s="3">
        <v>1468.41</v>
      </c>
    </row>
    <row r="1547" spans="1:26" hidden="1">
      <c r="A1547">
        <f>IF(S1547=T1547,1,0)</f>
        <v>1</v>
      </c>
      <c r="B1547">
        <f t="shared" si="37"/>
        <v>1</v>
      </c>
      <c r="C1547" s="2" t="s">
        <v>12541</v>
      </c>
      <c r="D1547" s="2" t="s">
        <v>12542</v>
      </c>
      <c r="E1547" s="2" t="s">
        <v>1429</v>
      </c>
      <c r="F1547" s="3">
        <v>3546.58</v>
      </c>
      <c r="G1547" s="2" t="s">
        <v>12543</v>
      </c>
      <c r="H1547" s="2" t="s">
        <v>12807</v>
      </c>
      <c r="I1547">
        <v>47.88</v>
      </c>
      <c r="J1547">
        <v>49.46</v>
      </c>
      <c r="K1547" s="2" t="s">
        <v>12544</v>
      </c>
      <c r="L1547">
        <v>57.5</v>
      </c>
      <c r="M1547">
        <v>58.19</v>
      </c>
      <c r="N1547">
        <v>100</v>
      </c>
      <c r="O1547" s="2" t="s">
        <v>3</v>
      </c>
      <c r="P1547" s="2" t="s">
        <v>3</v>
      </c>
      <c r="Q1547" s="2" t="s">
        <v>4</v>
      </c>
      <c r="R1547" s="1">
        <v>39280</v>
      </c>
      <c r="S1547" s="2" t="s">
        <v>334</v>
      </c>
      <c r="T1547" s="2" t="s">
        <v>334</v>
      </c>
      <c r="U1547" s="2" t="s">
        <v>335</v>
      </c>
      <c r="V1547" s="2" t="s">
        <v>335</v>
      </c>
      <c r="W1547" s="3">
        <v>1135</v>
      </c>
      <c r="X1547">
        <v>968.74</v>
      </c>
      <c r="Y1547" s="3">
        <v>6604.8</v>
      </c>
      <c r="Z1547" s="3">
        <v>3730.73</v>
      </c>
    </row>
    <row r="1548" spans="1:26" hidden="1">
      <c r="A1548">
        <f>IF(S1548=T1548,1,0)</f>
        <v>0</v>
      </c>
      <c r="B1548">
        <f t="shared" si="37"/>
        <v>1</v>
      </c>
      <c r="C1548" s="2" t="s">
        <v>12545</v>
      </c>
      <c r="D1548" s="2" t="s">
        <v>12546</v>
      </c>
      <c r="E1548" s="2" t="s">
        <v>12547</v>
      </c>
      <c r="F1548">
        <v>806.99</v>
      </c>
      <c r="G1548" s="2" t="s">
        <v>12548</v>
      </c>
      <c r="H1548" s="2" t="s">
        <v>12549</v>
      </c>
      <c r="I1548">
        <v>29.09</v>
      </c>
      <c r="J1548">
        <v>28.59</v>
      </c>
      <c r="K1548" s="2" t="s">
        <v>12550</v>
      </c>
      <c r="L1548">
        <v>46.8</v>
      </c>
      <c r="M1548">
        <v>47.03</v>
      </c>
      <c r="N1548">
        <v>100</v>
      </c>
      <c r="O1548" s="2" t="s">
        <v>3</v>
      </c>
      <c r="P1548" s="2" t="s">
        <v>3</v>
      </c>
      <c r="Q1548" s="2" t="s">
        <v>4</v>
      </c>
      <c r="R1548" s="1">
        <v>39280</v>
      </c>
      <c r="S1548" s="2" t="s">
        <v>2172</v>
      </c>
      <c r="T1548" s="2" t="s">
        <v>12551</v>
      </c>
      <c r="U1548" s="2" t="s">
        <v>248</v>
      </c>
      <c r="V1548" s="2" t="s">
        <v>248</v>
      </c>
      <c r="W1548">
        <v>726.96</v>
      </c>
      <c r="X1548">
        <v>870.8</v>
      </c>
      <c r="Y1548">
        <v>334.87</v>
      </c>
      <c r="Z1548">
        <v>646.07000000000005</v>
      </c>
    </row>
    <row r="1549" spans="1:26" hidden="1">
      <c r="B1549">
        <f t="shared" si="37"/>
        <v>0</v>
      </c>
      <c r="C1549" s="2" t="s">
        <v>12552</v>
      </c>
      <c r="D1549" s="2" t="s">
        <v>12553</v>
      </c>
      <c r="E1549" s="2" t="s">
        <v>12554</v>
      </c>
      <c r="F1549">
        <v>62.5</v>
      </c>
      <c r="G1549" s="2" t="s">
        <v>12555</v>
      </c>
      <c r="H1549" s="2" t="s">
        <v>12556</v>
      </c>
      <c r="I1549">
        <v>18.75</v>
      </c>
      <c r="J1549">
        <v>18.47</v>
      </c>
      <c r="K1549" s="2" t="s">
        <v>2946</v>
      </c>
      <c r="N1549">
        <v>100</v>
      </c>
      <c r="O1549" s="2" t="s">
        <v>3</v>
      </c>
      <c r="P1549" s="2" t="s">
        <v>3</v>
      </c>
      <c r="Q1549" s="2" t="s">
        <v>4</v>
      </c>
      <c r="R1549" s="1">
        <v>39279</v>
      </c>
      <c r="S1549" s="2" t="s">
        <v>48</v>
      </c>
      <c r="T1549" s="2" t="s">
        <v>225</v>
      </c>
      <c r="U1549" s="2" t="s">
        <v>24</v>
      </c>
      <c r="V1549" s="2" t="s">
        <v>38</v>
      </c>
      <c r="W1549">
        <v>9.39</v>
      </c>
      <c r="X1549">
        <v>113.06</v>
      </c>
      <c r="Y1549">
        <v>2.85</v>
      </c>
      <c r="Z1549">
        <v>195.7</v>
      </c>
    </row>
    <row r="1550" spans="1:26" hidden="1">
      <c r="B1550">
        <f t="shared" si="37"/>
        <v>0</v>
      </c>
      <c r="C1550" s="2" t="s">
        <v>12557</v>
      </c>
      <c r="D1550" s="2" t="s">
        <v>12558</v>
      </c>
      <c r="E1550" s="2" t="s">
        <v>11238</v>
      </c>
      <c r="F1550">
        <v>1</v>
      </c>
      <c r="G1550" s="2" t="s">
        <v>12559</v>
      </c>
      <c r="H1550" s="2" t="s">
        <v>12560</v>
      </c>
      <c r="I1550">
        <v>3.93</v>
      </c>
      <c r="J1550">
        <v>3.86</v>
      </c>
      <c r="K1550" s="2" t="s">
        <v>2946</v>
      </c>
      <c r="N1550">
        <v>100</v>
      </c>
      <c r="O1550" s="2" t="s">
        <v>3</v>
      </c>
      <c r="P1550" s="2" t="s">
        <v>3</v>
      </c>
      <c r="Q1550" s="2" t="s">
        <v>4</v>
      </c>
      <c r="R1550" s="1">
        <v>39273</v>
      </c>
      <c r="S1550" s="2" t="s">
        <v>12561</v>
      </c>
      <c r="T1550" s="2" t="s">
        <v>105</v>
      </c>
      <c r="U1550" s="2" t="s">
        <v>91</v>
      </c>
      <c r="V1550" s="2" t="s">
        <v>7</v>
      </c>
      <c r="W1550">
        <v>0.98</v>
      </c>
      <c r="X1550">
        <v>0.27</v>
      </c>
      <c r="Y1550">
        <v>1.3</v>
      </c>
      <c r="Z1550">
        <v>11.26</v>
      </c>
    </row>
    <row r="1551" spans="1:26" hidden="1">
      <c r="B1551">
        <f t="shared" si="37"/>
        <v>0</v>
      </c>
      <c r="C1551" s="2" t="s">
        <v>12562</v>
      </c>
      <c r="D1551" s="2" t="s">
        <v>12563</v>
      </c>
      <c r="E1551" s="2" t="s">
        <v>936</v>
      </c>
      <c r="F1551">
        <v>452</v>
      </c>
      <c r="G1551" s="2" t="s">
        <v>12564</v>
      </c>
      <c r="H1551" s="2" t="s">
        <v>12565</v>
      </c>
      <c r="I1551">
        <v>29.04</v>
      </c>
      <c r="J1551">
        <v>30.76</v>
      </c>
      <c r="K1551" s="2" t="s">
        <v>2946</v>
      </c>
      <c r="N1551">
        <v>100</v>
      </c>
      <c r="O1551" s="2" t="s">
        <v>3</v>
      </c>
      <c r="P1551" s="2" t="s">
        <v>3</v>
      </c>
      <c r="Q1551" s="2" t="s">
        <v>4</v>
      </c>
      <c r="R1551" s="1">
        <v>39279</v>
      </c>
      <c r="S1551" s="2" t="s">
        <v>12</v>
      </c>
      <c r="T1551" s="2" t="s">
        <v>937</v>
      </c>
      <c r="U1551" s="2" t="s">
        <v>7</v>
      </c>
      <c r="V1551" s="2" t="s">
        <v>357</v>
      </c>
      <c r="W1551">
        <v>40.33</v>
      </c>
      <c r="X1551">
        <v>603.9</v>
      </c>
      <c r="Y1551">
        <v>13.75</v>
      </c>
      <c r="Z1551">
        <v>861.86</v>
      </c>
    </row>
    <row r="1552" spans="1:26" hidden="1">
      <c r="A1552">
        <f>IF(S1552=T1552,1,0)</f>
        <v>0</v>
      </c>
      <c r="B1552">
        <f t="shared" si="37"/>
        <v>1</v>
      </c>
      <c r="C1552" s="2" t="s">
        <v>12566</v>
      </c>
      <c r="D1552" s="2" t="s">
        <v>12567</v>
      </c>
      <c r="E1552" s="2" t="s">
        <v>12568</v>
      </c>
      <c r="F1552">
        <v>750</v>
      </c>
      <c r="G1552" s="2" t="s">
        <v>12569</v>
      </c>
      <c r="H1552" s="2" t="s">
        <v>12570</v>
      </c>
      <c r="I1552">
        <v>56.06</v>
      </c>
      <c r="J1552">
        <v>56.46</v>
      </c>
      <c r="K1552" s="2" t="s">
        <v>2946</v>
      </c>
      <c r="N1552">
        <v>100</v>
      </c>
      <c r="O1552" s="2" t="s">
        <v>3</v>
      </c>
      <c r="P1552" s="2" t="s">
        <v>3</v>
      </c>
      <c r="Q1552" s="2" t="s">
        <v>4</v>
      </c>
      <c r="R1552" s="1">
        <v>39279</v>
      </c>
      <c r="S1552" s="2" t="s">
        <v>1129</v>
      </c>
      <c r="T1552" s="2" t="s">
        <v>329</v>
      </c>
      <c r="U1552" s="2" t="s">
        <v>119</v>
      </c>
      <c r="V1552" s="2" t="s">
        <v>119</v>
      </c>
      <c r="W1552">
        <v>427.64</v>
      </c>
      <c r="X1552" s="3">
        <v>4151.34</v>
      </c>
      <c r="Y1552">
        <v>341.33</v>
      </c>
      <c r="Z1552" s="3">
        <v>2291.69</v>
      </c>
    </row>
    <row r="1553" spans="1:26" hidden="1">
      <c r="A1553">
        <f>IF(S1553=T1553,1,0)</f>
        <v>1</v>
      </c>
      <c r="B1553">
        <f t="shared" si="37"/>
        <v>1</v>
      </c>
      <c r="C1553" s="2" t="s">
        <v>12571</v>
      </c>
      <c r="D1553" s="2" t="s">
        <v>12572</v>
      </c>
      <c r="E1553" s="2" t="s">
        <v>12573</v>
      </c>
      <c r="F1553" s="3">
        <v>1248.03</v>
      </c>
      <c r="G1553" s="2" t="s">
        <v>12574</v>
      </c>
      <c r="H1553" s="2" t="s">
        <v>12575</v>
      </c>
      <c r="K1553" s="2" t="s">
        <v>12576</v>
      </c>
      <c r="L1553">
        <v>50.1</v>
      </c>
      <c r="M1553">
        <v>50.81</v>
      </c>
      <c r="N1553">
        <v>100</v>
      </c>
      <c r="O1553" s="2" t="s">
        <v>3</v>
      </c>
      <c r="P1553" s="2" t="s">
        <v>3</v>
      </c>
      <c r="Q1553" s="2" t="s">
        <v>4</v>
      </c>
      <c r="R1553" s="1">
        <v>39279</v>
      </c>
      <c r="S1553" s="2" t="s">
        <v>192</v>
      </c>
      <c r="T1553" s="2" t="s">
        <v>192</v>
      </c>
      <c r="U1553" s="2" t="s">
        <v>25</v>
      </c>
      <c r="V1553" s="2" t="s">
        <v>25</v>
      </c>
      <c r="W1553">
        <v>459.06</v>
      </c>
      <c r="X1553">
        <v>323.19</v>
      </c>
      <c r="Y1553">
        <v>645.36</v>
      </c>
      <c r="Z1553">
        <v>705.35</v>
      </c>
    </row>
    <row r="1554" spans="1:26" hidden="1">
      <c r="A1554">
        <f>IF(S1554=T1554,1,0)</f>
        <v>1</v>
      </c>
      <c r="B1554">
        <f t="shared" si="37"/>
        <v>1</v>
      </c>
      <c r="C1554" s="2" t="s">
        <v>12577</v>
      </c>
      <c r="D1554" s="2" t="s">
        <v>12578</v>
      </c>
      <c r="E1554" s="2" t="s">
        <v>12579</v>
      </c>
      <c r="F1554">
        <v>240</v>
      </c>
      <c r="G1554" s="2" t="s">
        <v>12580</v>
      </c>
      <c r="H1554" s="2" t="s">
        <v>12581</v>
      </c>
      <c r="I1554">
        <v>42.83</v>
      </c>
      <c r="J1554">
        <v>43.85</v>
      </c>
      <c r="K1554" s="2" t="s">
        <v>2946</v>
      </c>
      <c r="N1554">
        <v>100</v>
      </c>
      <c r="O1554" s="2" t="s">
        <v>3</v>
      </c>
      <c r="P1554" s="2" t="s">
        <v>3</v>
      </c>
      <c r="Q1554" s="2" t="s">
        <v>4</v>
      </c>
      <c r="R1554" s="1">
        <v>39276</v>
      </c>
      <c r="S1554" s="2" t="s">
        <v>334</v>
      </c>
      <c r="T1554" s="2" t="s">
        <v>334</v>
      </c>
      <c r="U1554" s="2" t="s">
        <v>335</v>
      </c>
      <c r="V1554" s="2" t="s">
        <v>335</v>
      </c>
      <c r="W1554">
        <v>36.85</v>
      </c>
      <c r="X1554">
        <v>36.92</v>
      </c>
      <c r="Y1554">
        <v>106</v>
      </c>
      <c r="Z1554">
        <v>203.7</v>
      </c>
    </row>
    <row r="1555" spans="1:26" hidden="1">
      <c r="A1555">
        <f>IF(S1555=T1555,1,0)</f>
        <v>0</v>
      </c>
      <c r="B1555">
        <f t="shared" si="37"/>
        <v>1</v>
      </c>
      <c r="C1555" s="2" t="s">
        <v>12582</v>
      </c>
      <c r="D1555" s="2" t="s">
        <v>12583</v>
      </c>
      <c r="E1555" s="2" t="s">
        <v>2539</v>
      </c>
      <c r="F1555">
        <v>36.99</v>
      </c>
      <c r="G1555" s="2" t="s">
        <v>12584</v>
      </c>
      <c r="H1555" s="2" t="s">
        <v>12585</v>
      </c>
      <c r="I1555">
        <v>18.28</v>
      </c>
      <c r="J1555">
        <v>17.84</v>
      </c>
      <c r="K1555" s="2" t="s">
        <v>12586</v>
      </c>
      <c r="L1555">
        <v>15.5</v>
      </c>
      <c r="M1555">
        <v>19.95</v>
      </c>
      <c r="N1555">
        <v>100</v>
      </c>
      <c r="O1555" s="2" t="s">
        <v>3</v>
      </c>
      <c r="P1555" s="2" t="s">
        <v>3</v>
      </c>
      <c r="Q1555" s="2" t="s">
        <v>4</v>
      </c>
      <c r="R1555" s="1">
        <v>39275</v>
      </c>
      <c r="S1555" s="2" t="s">
        <v>65</v>
      </c>
      <c r="T1555" s="2" t="s">
        <v>173</v>
      </c>
      <c r="U1555" s="2" t="s">
        <v>66</v>
      </c>
      <c r="V1555" s="2" t="s">
        <v>66</v>
      </c>
      <c r="W1555">
        <v>15.66</v>
      </c>
      <c r="X1555">
        <v>159.33000000000001</v>
      </c>
      <c r="Y1555">
        <v>235.59</v>
      </c>
      <c r="Z1555" s="3">
        <v>2205.86</v>
      </c>
    </row>
    <row r="1556" spans="1:26" hidden="1">
      <c r="B1556">
        <f t="shared" si="37"/>
        <v>0</v>
      </c>
      <c r="C1556" s="2" t="s">
        <v>12587</v>
      </c>
      <c r="D1556" s="2" t="s">
        <v>12588</v>
      </c>
      <c r="E1556" s="2" t="s">
        <v>1928</v>
      </c>
      <c r="F1556" s="3">
        <v>1208.42</v>
      </c>
      <c r="G1556" s="2" t="s">
        <v>12808</v>
      </c>
      <c r="H1556" s="2" t="s">
        <v>12809</v>
      </c>
      <c r="I1556">
        <v>106.73</v>
      </c>
      <c r="J1556">
        <v>107.67</v>
      </c>
      <c r="K1556" s="2" t="s">
        <v>12589</v>
      </c>
      <c r="L1556">
        <v>15.52</v>
      </c>
      <c r="M1556">
        <v>17.97</v>
      </c>
      <c r="N1556">
        <v>100</v>
      </c>
      <c r="O1556" s="2" t="s">
        <v>3</v>
      </c>
      <c r="P1556" s="2" t="s">
        <v>3</v>
      </c>
      <c r="Q1556" s="2" t="s">
        <v>4</v>
      </c>
      <c r="R1556" s="1">
        <v>39275</v>
      </c>
      <c r="S1556" s="2" t="s">
        <v>2712</v>
      </c>
      <c r="T1556" s="2" t="s">
        <v>589</v>
      </c>
      <c r="U1556" s="2" t="s">
        <v>1574</v>
      </c>
      <c r="V1556" s="2" t="s">
        <v>72</v>
      </c>
      <c r="W1556">
        <v>696.37</v>
      </c>
      <c r="X1556" s="3">
        <v>3320.2</v>
      </c>
      <c r="Y1556" s="3">
        <v>1110.06</v>
      </c>
      <c r="Z1556" s="3">
        <v>3383.3</v>
      </c>
    </row>
    <row r="1557" spans="1:26" hidden="1">
      <c r="B1557">
        <f t="shared" si="37"/>
        <v>0</v>
      </c>
      <c r="C1557" s="2" t="s">
        <v>12590</v>
      </c>
      <c r="D1557" s="2" t="s">
        <v>12591</v>
      </c>
      <c r="E1557" s="2" t="s">
        <v>12592</v>
      </c>
      <c r="F1557">
        <v>0.98</v>
      </c>
      <c r="G1557" s="2" t="s">
        <v>12593</v>
      </c>
      <c r="H1557" s="2" t="s">
        <v>12594</v>
      </c>
      <c r="I1557">
        <v>0.18</v>
      </c>
      <c r="J1557">
        <v>0.18</v>
      </c>
      <c r="K1557" s="2" t="s">
        <v>2946</v>
      </c>
      <c r="N1557">
        <v>80</v>
      </c>
      <c r="O1557" s="2" t="s">
        <v>3</v>
      </c>
      <c r="P1557" s="2" t="s">
        <v>3</v>
      </c>
      <c r="Q1557" s="2" t="s">
        <v>4</v>
      </c>
      <c r="R1557" s="1">
        <v>39266</v>
      </c>
      <c r="S1557" s="2" t="s">
        <v>396</v>
      </c>
      <c r="T1557" s="2" t="s">
        <v>191</v>
      </c>
      <c r="U1557" s="2" t="s">
        <v>351</v>
      </c>
      <c r="V1557" s="2" t="s">
        <v>25</v>
      </c>
      <c r="W1557">
        <v>1.89</v>
      </c>
      <c r="X1557">
        <v>0.01</v>
      </c>
      <c r="Y1557">
        <v>0.56000000000000005</v>
      </c>
      <c r="Z1557">
        <v>0.03</v>
      </c>
    </row>
    <row r="1558" spans="1:26" hidden="1">
      <c r="A1558">
        <f>IF(S1558=T1558,1,0)</f>
        <v>0</v>
      </c>
      <c r="B1558">
        <f t="shared" si="37"/>
        <v>1</v>
      </c>
      <c r="C1558" s="2" t="s">
        <v>12595</v>
      </c>
      <c r="D1558" s="2" t="s">
        <v>12596</v>
      </c>
      <c r="E1558" s="2" t="s">
        <v>12597</v>
      </c>
      <c r="F1558">
        <v>42</v>
      </c>
      <c r="G1558" s="2" t="s">
        <v>12598</v>
      </c>
      <c r="H1558" s="2" t="s">
        <v>12599</v>
      </c>
      <c r="I1558">
        <v>8.81</v>
      </c>
      <c r="J1558">
        <v>8.81</v>
      </c>
      <c r="K1558" s="2" t="s">
        <v>2946</v>
      </c>
      <c r="N1558">
        <v>100</v>
      </c>
      <c r="O1558" s="2" t="s">
        <v>3</v>
      </c>
      <c r="P1558" s="2" t="s">
        <v>3</v>
      </c>
      <c r="Q1558" s="2" t="s">
        <v>4</v>
      </c>
      <c r="R1558" s="1">
        <v>39275</v>
      </c>
      <c r="S1558" s="2" t="s">
        <v>150</v>
      </c>
      <c r="T1558" s="2" t="s">
        <v>109</v>
      </c>
      <c r="U1558" s="2" t="s">
        <v>110</v>
      </c>
      <c r="V1558" s="2" t="s">
        <v>110</v>
      </c>
      <c r="W1558">
        <v>19.48</v>
      </c>
      <c r="X1558">
        <v>178.25</v>
      </c>
      <c r="Y1558">
        <v>9.31</v>
      </c>
      <c r="Z1558">
        <v>362.41</v>
      </c>
    </row>
    <row r="1559" spans="1:26" hidden="1">
      <c r="B1559">
        <f t="shared" si="37"/>
        <v>0</v>
      </c>
      <c r="C1559" s="2" t="s">
        <v>12600</v>
      </c>
      <c r="D1559" s="2" t="s">
        <v>12601</v>
      </c>
      <c r="E1559" s="2" t="s">
        <v>12602</v>
      </c>
      <c r="F1559">
        <v>23.34</v>
      </c>
      <c r="G1559" s="2" t="s">
        <v>12603</v>
      </c>
      <c r="H1559" s="2" t="s">
        <v>12810</v>
      </c>
      <c r="I1559">
        <v>7.8</v>
      </c>
      <c r="J1559">
        <v>7.91</v>
      </c>
      <c r="K1559" s="2" t="s">
        <v>2946</v>
      </c>
      <c r="N1559">
        <v>100</v>
      </c>
      <c r="O1559" s="2" t="s">
        <v>3</v>
      </c>
      <c r="P1559" s="2" t="s">
        <v>3</v>
      </c>
      <c r="Q1559" s="2" t="s">
        <v>4</v>
      </c>
      <c r="R1559" s="1">
        <v>39435</v>
      </c>
      <c r="S1559" s="2" t="s">
        <v>12604</v>
      </c>
      <c r="T1559" s="2" t="s">
        <v>1601</v>
      </c>
      <c r="U1559" s="2" t="s">
        <v>928</v>
      </c>
      <c r="V1559" s="2" t="s">
        <v>398</v>
      </c>
      <c r="W1559">
        <v>88.71</v>
      </c>
      <c r="X1559">
        <v>97.96</v>
      </c>
      <c r="Y1559">
        <v>19.3</v>
      </c>
      <c r="Z1559">
        <v>62.84</v>
      </c>
    </row>
    <row r="1560" spans="1:26" hidden="1">
      <c r="B1560">
        <f t="shared" si="37"/>
        <v>0</v>
      </c>
      <c r="C1560" s="2" t="s">
        <v>12605</v>
      </c>
      <c r="D1560" s="2" t="s">
        <v>12606</v>
      </c>
      <c r="E1560" s="2" t="s">
        <v>343</v>
      </c>
      <c r="F1560">
        <v>54.08</v>
      </c>
      <c r="G1560" s="2" t="s">
        <v>12607</v>
      </c>
      <c r="H1560" s="2" t="s">
        <v>12811</v>
      </c>
      <c r="I1560">
        <v>4.4800000000000004</v>
      </c>
      <c r="J1560">
        <v>4.45</v>
      </c>
      <c r="K1560" s="2" t="s">
        <v>2946</v>
      </c>
      <c r="N1560">
        <v>100</v>
      </c>
      <c r="O1560" s="2" t="s">
        <v>3</v>
      </c>
      <c r="P1560" s="2" t="s">
        <v>3</v>
      </c>
      <c r="Q1560" s="2" t="s">
        <v>4</v>
      </c>
      <c r="R1560" s="1">
        <v>39274</v>
      </c>
      <c r="S1560" s="2" t="s">
        <v>1759</v>
      </c>
      <c r="T1560" s="2" t="s">
        <v>49</v>
      </c>
      <c r="U1560" s="2" t="s">
        <v>398</v>
      </c>
      <c r="V1560" s="2" t="s">
        <v>94</v>
      </c>
      <c r="W1560">
        <v>14.92</v>
      </c>
      <c r="X1560">
        <v>10.55</v>
      </c>
      <c r="Y1560">
        <v>6.54</v>
      </c>
      <c r="Z1560">
        <v>37.68</v>
      </c>
    </row>
    <row r="1561" spans="1:26" hidden="1">
      <c r="A1561">
        <f>IF(S1561=T1561,1,0)</f>
        <v>1</v>
      </c>
      <c r="B1561">
        <f t="shared" si="37"/>
        <v>1</v>
      </c>
      <c r="C1561" s="2" t="s">
        <v>12608</v>
      </c>
      <c r="D1561" s="2" t="s">
        <v>12609</v>
      </c>
      <c r="E1561" s="2" t="s">
        <v>12610</v>
      </c>
      <c r="F1561">
        <v>135</v>
      </c>
      <c r="G1561" s="2" t="s">
        <v>12611</v>
      </c>
      <c r="H1561" s="2" t="s">
        <v>12612</v>
      </c>
      <c r="I1561">
        <v>23.55</v>
      </c>
      <c r="J1561">
        <v>21.3</v>
      </c>
      <c r="K1561" s="2" t="s">
        <v>2946</v>
      </c>
      <c r="N1561">
        <v>100</v>
      </c>
      <c r="O1561" s="2" t="s">
        <v>3</v>
      </c>
      <c r="P1561" s="2" t="s">
        <v>3</v>
      </c>
      <c r="Q1561" s="2" t="s">
        <v>4</v>
      </c>
      <c r="R1561" s="1">
        <v>39272</v>
      </c>
      <c r="S1561" s="2" t="s">
        <v>99</v>
      </c>
      <c r="T1561" s="2" t="s">
        <v>99</v>
      </c>
      <c r="U1561" s="2" t="s">
        <v>145</v>
      </c>
      <c r="V1561" s="2" t="s">
        <v>145</v>
      </c>
      <c r="W1561">
        <v>20.36</v>
      </c>
      <c r="X1561">
        <v>70.099999999999994</v>
      </c>
      <c r="Y1561">
        <v>32.1</v>
      </c>
      <c r="Z1561">
        <v>310.93</v>
      </c>
    </row>
    <row r="1562" spans="1:26" hidden="1">
      <c r="B1562">
        <f t="shared" si="37"/>
        <v>0</v>
      </c>
      <c r="C1562" s="2" t="s">
        <v>12613</v>
      </c>
      <c r="D1562" s="2" t="s">
        <v>12614</v>
      </c>
      <c r="E1562" s="2" t="s">
        <v>11119</v>
      </c>
      <c r="G1562" s="2" t="s">
        <v>12615</v>
      </c>
      <c r="H1562" s="2" t="s">
        <v>12616</v>
      </c>
      <c r="I1562">
        <v>4.9000000000000004</v>
      </c>
      <c r="J1562">
        <v>4.8899999999999997</v>
      </c>
      <c r="K1562" s="2" t="s">
        <v>2946</v>
      </c>
      <c r="N1562">
        <v>100</v>
      </c>
      <c r="O1562" s="2" t="s">
        <v>3</v>
      </c>
      <c r="P1562" s="2" t="s">
        <v>3</v>
      </c>
      <c r="Q1562" s="2" t="s">
        <v>4</v>
      </c>
      <c r="R1562" s="1">
        <v>39272</v>
      </c>
      <c r="S1562" s="2" t="s">
        <v>537</v>
      </c>
      <c r="T1562" s="2" t="s">
        <v>5</v>
      </c>
      <c r="U1562" s="2" t="s">
        <v>166</v>
      </c>
      <c r="V1562" s="2" t="s">
        <v>85</v>
      </c>
      <c r="W1562">
        <v>4.7699999999999996</v>
      </c>
      <c r="X1562">
        <v>8.24</v>
      </c>
      <c r="Y1562">
        <v>1.56</v>
      </c>
      <c r="Z1562">
        <v>21.64</v>
      </c>
    </row>
    <row r="1563" spans="1:26" hidden="1">
      <c r="A1563">
        <f>IF(S1563=T1563,1,0)</f>
        <v>1</v>
      </c>
      <c r="B1563">
        <f t="shared" si="37"/>
        <v>1</v>
      </c>
      <c r="C1563" s="2" t="s">
        <v>12617</v>
      </c>
      <c r="D1563" s="2" t="s">
        <v>12618</v>
      </c>
      <c r="E1563" s="2" t="s">
        <v>12619</v>
      </c>
      <c r="F1563">
        <v>100</v>
      </c>
      <c r="G1563" s="2" t="s">
        <v>12620</v>
      </c>
      <c r="H1563" s="2" t="s">
        <v>12621</v>
      </c>
      <c r="K1563" s="2" t="s">
        <v>2946</v>
      </c>
      <c r="N1563">
        <v>100</v>
      </c>
      <c r="O1563" s="2" t="s">
        <v>3</v>
      </c>
      <c r="P1563" s="2" t="s">
        <v>3</v>
      </c>
      <c r="Q1563" s="2" t="s">
        <v>4</v>
      </c>
      <c r="R1563" s="1">
        <v>39272</v>
      </c>
      <c r="S1563" s="2" t="s">
        <v>5</v>
      </c>
      <c r="T1563" s="2" t="s">
        <v>5</v>
      </c>
      <c r="U1563" s="2" t="s">
        <v>85</v>
      </c>
      <c r="V1563" s="2" t="s">
        <v>85</v>
      </c>
      <c r="W1563">
        <v>49.78</v>
      </c>
      <c r="X1563">
        <v>402.33</v>
      </c>
      <c r="Y1563">
        <v>70.040000000000006</v>
      </c>
      <c r="Z1563">
        <v>936.97</v>
      </c>
    </row>
    <row r="1564" spans="1:26" hidden="1">
      <c r="A1564">
        <f>IF(S1564=T1564,1,0)</f>
        <v>0</v>
      </c>
      <c r="B1564">
        <f t="shared" si="37"/>
        <v>1</v>
      </c>
      <c r="C1564" s="2" t="s">
        <v>12622</v>
      </c>
      <c r="D1564" s="2" t="s">
        <v>12623</v>
      </c>
      <c r="E1564" s="2" t="s">
        <v>833</v>
      </c>
      <c r="F1564">
        <v>541.80999999999995</v>
      </c>
      <c r="G1564" s="2" t="s">
        <v>12624</v>
      </c>
      <c r="H1564" s="2" t="s">
        <v>12625</v>
      </c>
      <c r="I1564">
        <v>46.77</v>
      </c>
      <c r="J1564">
        <v>45.84</v>
      </c>
      <c r="K1564" s="2" t="s">
        <v>12626</v>
      </c>
      <c r="L1564">
        <v>31.27</v>
      </c>
      <c r="M1564">
        <v>31.34</v>
      </c>
      <c r="N1564">
        <v>100</v>
      </c>
      <c r="O1564" s="2" t="s">
        <v>3</v>
      </c>
      <c r="P1564" s="2" t="s">
        <v>3</v>
      </c>
      <c r="Q1564" s="2" t="s">
        <v>4</v>
      </c>
      <c r="R1564" s="1">
        <v>39272</v>
      </c>
      <c r="S1564" s="2" t="s">
        <v>187</v>
      </c>
      <c r="T1564" s="2" t="s">
        <v>65</v>
      </c>
      <c r="U1564" s="2" t="s">
        <v>66</v>
      </c>
      <c r="V1564" s="2" t="s">
        <v>66</v>
      </c>
      <c r="W1564">
        <v>139.99</v>
      </c>
      <c r="X1564" s="3">
        <v>5515.8</v>
      </c>
      <c r="Y1564" s="3">
        <v>2223.7199999999998</v>
      </c>
      <c r="Z1564" s="3">
        <v>58297.73</v>
      </c>
    </row>
    <row r="1565" spans="1:26" hidden="1">
      <c r="A1565">
        <f>IF(S1565=T1565,1,0)</f>
        <v>1</v>
      </c>
      <c r="B1565">
        <f t="shared" si="37"/>
        <v>1</v>
      </c>
      <c r="C1565" s="2" t="s">
        <v>12627</v>
      </c>
      <c r="D1565" s="2" t="s">
        <v>12628</v>
      </c>
      <c r="E1565" s="2" t="s">
        <v>12629</v>
      </c>
      <c r="F1565">
        <v>81.430000000000007</v>
      </c>
      <c r="G1565" s="2" t="s">
        <v>12630</v>
      </c>
      <c r="H1565" s="2" t="s">
        <v>12812</v>
      </c>
      <c r="I1565">
        <v>57.32</v>
      </c>
      <c r="J1565">
        <v>58.33</v>
      </c>
      <c r="K1565" s="2" t="s">
        <v>12631</v>
      </c>
      <c r="L1565">
        <v>6.61</v>
      </c>
      <c r="M1565">
        <v>6.64</v>
      </c>
      <c r="N1565">
        <v>100</v>
      </c>
      <c r="O1565" s="2" t="s">
        <v>3</v>
      </c>
      <c r="P1565" s="2" t="s">
        <v>3</v>
      </c>
      <c r="Q1565" s="2" t="s">
        <v>4</v>
      </c>
      <c r="R1565" s="1">
        <v>39268</v>
      </c>
      <c r="S1565" s="2" t="s">
        <v>12632</v>
      </c>
      <c r="T1565" s="2" t="s">
        <v>12632</v>
      </c>
      <c r="U1565" s="2" t="s">
        <v>72</v>
      </c>
      <c r="V1565" s="2" t="s">
        <v>72</v>
      </c>
      <c r="W1565">
        <v>237.17</v>
      </c>
      <c r="X1565" s="3">
        <v>1736.21</v>
      </c>
      <c r="Y1565">
        <v>91.05</v>
      </c>
      <c r="Z1565">
        <v>771</v>
      </c>
    </row>
    <row r="1566" spans="1:26" hidden="1">
      <c r="B1566">
        <f t="shared" si="37"/>
        <v>0</v>
      </c>
      <c r="C1566" s="2" t="s">
        <v>12633</v>
      </c>
      <c r="D1566" s="2" t="s">
        <v>12634</v>
      </c>
      <c r="E1566" s="2" t="s">
        <v>135</v>
      </c>
      <c r="F1566" s="3">
        <v>20168.28</v>
      </c>
      <c r="G1566" s="2" t="s">
        <v>12813</v>
      </c>
      <c r="H1566" s="2" t="s">
        <v>12635</v>
      </c>
      <c r="I1566">
        <v>29.72</v>
      </c>
      <c r="J1566">
        <v>30.63</v>
      </c>
      <c r="K1566" s="2" t="s">
        <v>12636</v>
      </c>
      <c r="L1566">
        <v>36.049999999999997</v>
      </c>
      <c r="M1566">
        <v>45.39</v>
      </c>
      <c r="N1566">
        <v>100</v>
      </c>
      <c r="O1566" s="2" t="s">
        <v>3</v>
      </c>
      <c r="P1566" s="2" t="s">
        <v>3</v>
      </c>
      <c r="Q1566" s="2" t="s">
        <v>4</v>
      </c>
      <c r="R1566" s="1">
        <v>39266</v>
      </c>
      <c r="S1566" s="2" t="s">
        <v>492</v>
      </c>
      <c r="T1566" s="2" t="s">
        <v>136</v>
      </c>
      <c r="U1566" s="2" t="s">
        <v>493</v>
      </c>
      <c r="V1566" s="2" t="s">
        <v>137</v>
      </c>
      <c r="W1566" s="3">
        <v>8507</v>
      </c>
      <c r="X1566" s="3">
        <v>2334.6799999999998</v>
      </c>
      <c r="Y1566" s="3">
        <v>16614</v>
      </c>
      <c r="Z1566" s="3">
        <v>33885.019999999997</v>
      </c>
    </row>
    <row r="1567" spans="1:26" hidden="1">
      <c r="B1567">
        <f t="shared" si="37"/>
        <v>0</v>
      </c>
      <c r="C1567" s="2" t="s">
        <v>12637</v>
      </c>
      <c r="D1567" s="2" t="s">
        <v>12638</v>
      </c>
      <c r="E1567" s="2" t="s">
        <v>12639</v>
      </c>
      <c r="F1567">
        <v>967.24</v>
      </c>
      <c r="G1567" s="2" t="s">
        <v>12640</v>
      </c>
      <c r="H1567" s="2" t="s">
        <v>12814</v>
      </c>
      <c r="I1567">
        <v>43.71</v>
      </c>
      <c r="J1567">
        <v>43.85</v>
      </c>
      <c r="K1567" s="2" t="s">
        <v>12641</v>
      </c>
      <c r="L1567">
        <v>19.239999999999998</v>
      </c>
      <c r="M1567">
        <v>19.350000000000001</v>
      </c>
      <c r="N1567">
        <v>100</v>
      </c>
      <c r="O1567" s="2" t="s">
        <v>3</v>
      </c>
      <c r="P1567" s="2" t="s">
        <v>3</v>
      </c>
      <c r="Q1567" s="2" t="s">
        <v>4</v>
      </c>
      <c r="R1567" s="1">
        <v>39265</v>
      </c>
      <c r="S1567" s="2" t="s">
        <v>155</v>
      </c>
      <c r="T1567" s="2" t="s">
        <v>196</v>
      </c>
      <c r="U1567" s="2" t="s">
        <v>38</v>
      </c>
      <c r="V1567" s="2" t="s">
        <v>197</v>
      </c>
      <c r="W1567">
        <v>748.45</v>
      </c>
      <c r="X1567" s="3">
        <v>52510.8</v>
      </c>
      <c r="Y1567">
        <v>403.99</v>
      </c>
      <c r="Z1567" s="3">
        <v>18003.400000000001</v>
      </c>
    </row>
    <row r="1568" spans="1:26" hidden="1">
      <c r="A1568">
        <f>IF(S1568=T1568,1,0)</f>
        <v>1</v>
      </c>
      <c r="B1568">
        <f t="shared" si="37"/>
        <v>1</v>
      </c>
      <c r="C1568" s="2" t="s">
        <v>12642</v>
      </c>
      <c r="D1568" s="2" t="s">
        <v>12643</v>
      </c>
      <c r="E1568" s="2" t="s">
        <v>5016</v>
      </c>
      <c r="F1568">
        <v>375.13</v>
      </c>
      <c r="G1568" s="2" t="s">
        <v>12644</v>
      </c>
      <c r="H1568" s="2" t="s">
        <v>12645</v>
      </c>
      <c r="I1568">
        <v>22.42</v>
      </c>
      <c r="J1568">
        <v>22.41</v>
      </c>
      <c r="K1568" s="2" t="s">
        <v>12646</v>
      </c>
      <c r="L1568">
        <v>24.22</v>
      </c>
      <c r="M1568">
        <v>24.19</v>
      </c>
      <c r="N1568">
        <v>100</v>
      </c>
      <c r="O1568" s="2" t="s">
        <v>3</v>
      </c>
      <c r="P1568" s="2" t="s">
        <v>3</v>
      </c>
      <c r="Q1568" s="2" t="s">
        <v>4</v>
      </c>
      <c r="R1568" s="1">
        <v>39265</v>
      </c>
      <c r="S1568" s="2" t="s">
        <v>227</v>
      </c>
      <c r="T1568" s="2" t="s">
        <v>227</v>
      </c>
      <c r="U1568" s="2" t="s">
        <v>95</v>
      </c>
      <c r="V1568" s="2" t="s">
        <v>95</v>
      </c>
      <c r="W1568">
        <v>99.76</v>
      </c>
      <c r="X1568">
        <v>324.32</v>
      </c>
      <c r="Y1568">
        <v>154.06</v>
      </c>
      <c r="Z1568">
        <v>881.43</v>
      </c>
    </row>
    <row r="1569" spans="1:26" hidden="1">
      <c r="A1569">
        <f>IF(S1569=T1569,1,0)</f>
        <v>0</v>
      </c>
      <c r="B1569">
        <f t="shared" si="37"/>
        <v>1</v>
      </c>
      <c r="C1569" s="2" t="s">
        <v>12647</v>
      </c>
      <c r="D1569" s="2" t="s">
        <v>12648</v>
      </c>
      <c r="E1569" s="2" t="s">
        <v>11397</v>
      </c>
      <c r="G1569" s="2" t="s">
        <v>12649</v>
      </c>
      <c r="H1569" s="2" t="s">
        <v>12650</v>
      </c>
      <c r="I1569">
        <v>7.95</v>
      </c>
      <c r="J1569">
        <v>8.48</v>
      </c>
      <c r="K1569" s="2" t="s">
        <v>2946</v>
      </c>
      <c r="N1569">
        <v>82.5</v>
      </c>
      <c r="O1569" s="2" t="s">
        <v>3</v>
      </c>
      <c r="P1569" s="2" t="s">
        <v>3</v>
      </c>
      <c r="Q1569" s="2" t="s">
        <v>4</v>
      </c>
      <c r="R1569" s="1">
        <v>39262</v>
      </c>
      <c r="S1569" s="2" t="s">
        <v>264</v>
      </c>
      <c r="T1569" s="2" t="s">
        <v>7310</v>
      </c>
      <c r="U1569" s="2" t="s">
        <v>266</v>
      </c>
      <c r="V1569" s="2" t="s">
        <v>266</v>
      </c>
      <c r="W1569">
        <v>26.27</v>
      </c>
      <c r="X1569">
        <v>208.7</v>
      </c>
      <c r="Y1569">
        <v>7.6</v>
      </c>
      <c r="Z1569">
        <v>123.05</v>
      </c>
    </row>
    <row r="1570" spans="1:26" hidden="1">
      <c r="A1570">
        <f>IF(S1570=T1570,1,0)</f>
        <v>0</v>
      </c>
      <c r="B1570">
        <f t="shared" si="37"/>
        <v>1</v>
      </c>
      <c r="C1570" s="2" t="s">
        <v>12651</v>
      </c>
      <c r="D1570" s="2" t="s">
        <v>12652</v>
      </c>
      <c r="E1570" s="2" t="s">
        <v>11397</v>
      </c>
      <c r="F1570">
        <v>63</v>
      </c>
      <c r="G1570" s="2" t="s">
        <v>12653</v>
      </c>
      <c r="H1570" s="2" t="s">
        <v>12654</v>
      </c>
      <c r="I1570">
        <v>7.95</v>
      </c>
      <c r="J1570">
        <v>8.48</v>
      </c>
      <c r="K1570" s="2" t="s">
        <v>2946</v>
      </c>
      <c r="N1570">
        <v>100</v>
      </c>
      <c r="O1570" s="2" t="s">
        <v>3</v>
      </c>
      <c r="P1570" s="2" t="s">
        <v>3</v>
      </c>
      <c r="Q1570" s="2" t="s">
        <v>4</v>
      </c>
      <c r="R1570" s="1">
        <v>39262</v>
      </c>
      <c r="S1570" s="2" t="s">
        <v>264</v>
      </c>
      <c r="T1570" s="2" t="s">
        <v>7310</v>
      </c>
      <c r="U1570" s="2" t="s">
        <v>266</v>
      </c>
      <c r="V1570" s="2" t="s">
        <v>266</v>
      </c>
      <c r="W1570">
        <v>65.39</v>
      </c>
      <c r="X1570">
        <v>208.7</v>
      </c>
      <c r="Y1570">
        <v>19.739999999999998</v>
      </c>
      <c r="Z1570">
        <v>123.05</v>
      </c>
    </row>
    <row r="1571" spans="1:26" hidden="1">
      <c r="B1571">
        <f t="shared" si="37"/>
        <v>0</v>
      </c>
      <c r="C1571" s="2" t="s">
        <v>12655</v>
      </c>
      <c r="D1571" s="2" t="s">
        <v>12656</v>
      </c>
      <c r="E1571" s="2" t="s">
        <v>678</v>
      </c>
      <c r="F1571" s="3">
        <v>5407.07</v>
      </c>
      <c r="G1571" s="2" t="s">
        <v>12657</v>
      </c>
      <c r="H1571" s="2" t="s">
        <v>12658</v>
      </c>
      <c r="I1571">
        <v>41.5</v>
      </c>
      <c r="J1571">
        <v>41.85</v>
      </c>
      <c r="K1571" s="2" t="s">
        <v>12659</v>
      </c>
      <c r="L1571">
        <v>11.11</v>
      </c>
      <c r="M1571">
        <v>12.42</v>
      </c>
      <c r="N1571">
        <v>100</v>
      </c>
      <c r="O1571" s="2" t="s">
        <v>3</v>
      </c>
      <c r="P1571" s="2" t="s">
        <v>3</v>
      </c>
      <c r="Q1571" s="2" t="s">
        <v>4</v>
      </c>
      <c r="R1571" s="1">
        <v>39262</v>
      </c>
      <c r="S1571" s="2" t="s">
        <v>149</v>
      </c>
      <c r="T1571" s="2" t="s">
        <v>227</v>
      </c>
      <c r="U1571" s="2" t="s">
        <v>151</v>
      </c>
      <c r="V1571" s="2" t="s">
        <v>95</v>
      </c>
      <c r="W1571" s="3">
        <v>1317.92</v>
      </c>
      <c r="X1571" s="3">
        <v>76189</v>
      </c>
      <c r="Y1571" s="3">
        <v>3500.94</v>
      </c>
      <c r="Z1571" s="3">
        <v>268276</v>
      </c>
    </row>
    <row r="1572" spans="1:26" hidden="1">
      <c r="A1572">
        <f>IF(S1572=T1572,1,0)</f>
        <v>1</v>
      </c>
      <c r="B1572">
        <f t="shared" si="37"/>
        <v>1</v>
      </c>
      <c r="C1572" s="2" t="s">
        <v>12660</v>
      </c>
      <c r="D1572" s="2" t="s">
        <v>12661</v>
      </c>
      <c r="E1572" s="2" t="s">
        <v>12662</v>
      </c>
      <c r="G1572" s="2" t="s">
        <v>12663</v>
      </c>
      <c r="H1572" s="2" t="s">
        <v>12664</v>
      </c>
      <c r="I1572">
        <v>0.3</v>
      </c>
      <c r="J1572">
        <v>0.3</v>
      </c>
      <c r="K1572" s="2" t="s">
        <v>12665</v>
      </c>
      <c r="L1572">
        <v>0.75</v>
      </c>
      <c r="M1572">
        <v>0.75</v>
      </c>
      <c r="N1572">
        <v>100</v>
      </c>
      <c r="O1572" s="2" t="s">
        <v>3</v>
      </c>
      <c r="P1572" s="2" t="s">
        <v>3</v>
      </c>
      <c r="Q1572" s="2" t="s">
        <v>4</v>
      </c>
      <c r="R1572" s="1">
        <v>39253</v>
      </c>
      <c r="S1572" s="2" t="s">
        <v>742</v>
      </c>
      <c r="T1572" s="2" t="s">
        <v>742</v>
      </c>
      <c r="U1572" s="2" t="s">
        <v>94</v>
      </c>
      <c r="V1572" s="2" t="s">
        <v>94</v>
      </c>
      <c r="W1572">
        <v>3.46</v>
      </c>
      <c r="X1572">
        <v>1.07</v>
      </c>
      <c r="Y1572">
        <v>1.4</v>
      </c>
      <c r="Z1572">
        <v>1.38</v>
      </c>
    </row>
    <row r="1573" spans="1:26" hidden="1">
      <c r="A1573">
        <f>IF(S1573=T1573,1,0)</f>
        <v>0</v>
      </c>
      <c r="B1573">
        <f t="shared" si="37"/>
        <v>1</v>
      </c>
      <c r="C1573" s="2" t="s">
        <v>12666</v>
      </c>
      <c r="D1573" s="2" t="s">
        <v>12667</v>
      </c>
      <c r="E1573" s="2" t="s">
        <v>12668</v>
      </c>
      <c r="F1573">
        <v>3.78</v>
      </c>
      <c r="G1573" s="2" t="s">
        <v>12669</v>
      </c>
      <c r="H1573" s="2" t="s">
        <v>12670</v>
      </c>
      <c r="I1573">
        <v>3.15</v>
      </c>
      <c r="J1573">
        <v>3.15</v>
      </c>
      <c r="K1573" s="2" t="s">
        <v>2946</v>
      </c>
      <c r="N1573">
        <v>100</v>
      </c>
      <c r="O1573" s="2" t="s">
        <v>3</v>
      </c>
      <c r="P1573" s="2" t="s">
        <v>3</v>
      </c>
      <c r="Q1573" s="2" t="s">
        <v>4</v>
      </c>
      <c r="R1573" s="1">
        <v>39163</v>
      </c>
      <c r="S1573" s="2" t="s">
        <v>70</v>
      </c>
      <c r="T1573" s="2" t="s">
        <v>1267</v>
      </c>
      <c r="U1573" s="2" t="s">
        <v>24</v>
      </c>
      <c r="V1573" s="2" t="s">
        <v>24</v>
      </c>
      <c r="W1573">
        <v>11.38</v>
      </c>
      <c r="X1573">
        <v>91.27</v>
      </c>
      <c r="Y1573">
        <v>1.76</v>
      </c>
      <c r="Z1573">
        <v>22.87</v>
      </c>
    </row>
    <row r="1574" spans="1:26" hidden="1">
      <c r="A1574">
        <f>IF(S1574=T1574,1,0)</f>
        <v>0</v>
      </c>
      <c r="B1574">
        <f t="shared" si="37"/>
        <v>1</v>
      </c>
      <c r="C1574" s="2" t="s">
        <v>12671</v>
      </c>
      <c r="D1574" s="2" t="s">
        <v>12672</v>
      </c>
      <c r="E1574" s="2" t="s">
        <v>438</v>
      </c>
      <c r="F1574">
        <v>40.380000000000003</v>
      </c>
      <c r="G1574" s="2" t="s">
        <v>12673</v>
      </c>
      <c r="H1574" s="2" t="s">
        <v>12674</v>
      </c>
      <c r="I1574">
        <v>10.25</v>
      </c>
      <c r="J1574">
        <v>10.220000000000001</v>
      </c>
      <c r="K1574" s="2" t="s">
        <v>12675</v>
      </c>
      <c r="L1574">
        <v>1.1000000000000001</v>
      </c>
      <c r="M1574">
        <v>1.32</v>
      </c>
      <c r="N1574">
        <v>89</v>
      </c>
      <c r="O1574" s="2" t="s">
        <v>3</v>
      </c>
      <c r="P1574" s="2" t="s">
        <v>3</v>
      </c>
      <c r="Q1574" s="2" t="s">
        <v>4</v>
      </c>
      <c r="R1574" s="1">
        <v>39261</v>
      </c>
      <c r="S1574" s="2" t="s">
        <v>514</v>
      </c>
      <c r="T1574" s="2" t="s">
        <v>440</v>
      </c>
      <c r="U1574" s="2" t="s">
        <v>7</v>
      </c>
      <c r="V1574" s="2" t="s">
        <v>7</v>
      </c>
      <c r="W1574">
        <v>47.81</v>
      </c>
      <c r="X1574">
        <v>489.69</v>
      </c>
      <c r="Y1574">
        <v>40.74</v>
      </c>
      <c r="Z1574">
        <v>724.4</v>
      </c>
    </row>
    <row r="1575" spans="1:26" hidden="1">
      <c r="B1575">
        <f t="shared" si="37"/>
        <v>0</v>
      </c>
      <c r="C1575" s="2" t="s">
        <v>12676</v>
      </c>
      <c r="D1575" s="2" t="s">
        <v>12677</v>
      </c>
      <c r="E1575" s="2" t="s">
        <v>12678</v>
      </c>
      <c r="F1575">
        <v>77</v>
      </c>
      <c r="G1575" s="2" t="s">
        <v>12679</v>
      </c>
      <c r="H1575" s="2" t="s">
        <v>12680</v>
      </c>
      <c r="I1575">
        <v>7.15</v>
      </c>
      <c r="J1575">
        <v>7.2</v>
      </c>
      <c r="K1575" s="2" t="s">
        <v>2946</v>
      </c>
      <c r="N1575">
        <v>100</v>
      </c>
      <c r="O1575" s="2" t="s">
        <v>3</v>
      </c>
      <c r="P1575" s="2" t="s">
        <v>3</v>
      </c>
      <c r="Q1575" s="2" t="s">
        <v>4</v>
      </c>
      <c r="R1575" s="1">
        <v>39261</v>
      </c>
      <c r="S1575" s="2" t="s">
        <v>829</v>
      </c>
      <c r="T1575" s="2" t="s">
        <v>30</v>
      </c>
      <c r="U1575" s="2" t="s">
        <v>195</v>
      </c>
      <c r="V1575" s="2" t="s">
        <v>31</v>
      </c>
      <c r="W1575">
        <v>23.55</v>
      </c>
      <c r="X1575">
        <v>140.22999999999999</v>
      </c>
      <c r="Y1575">
        <v>9.59</v>
      </c>
      <c r="Z1575">
        <v>64.58</v>
      </c>
    </row>
    <row r="1576" spans="1:26" hidden="1">
      <c r="B1576">
        <f t="shared" si="37"/>
        <v>0</v>
      </c>
      <c r="C1576" s="2" t="s">
        <v>12681</v>
      </c>
      <c r="D1576" s="2" t="s">
        <v>2817</v>
      </c>
      <c r="E1576" s="2" t="s">
        <v>1624</v>
      </c>
      <c r="F1576">
        <v>985.37</v>
      </c>
      <c r="G1576" s="2" t="s">
        <v>12682</v>
      </c>
      <c r="H1576" s="2" t="s">
        <v>12683</v>
      </c>
      <c r="I1576">
        <v>19.53</v>
      </c>
      <c r="J1576">
        <v>19.350000000000001</v>
      </c>
      <c r="K1576" s="2" t="s">
        <v>12684</v>
      </c>
      <c r="L1576">
        <v>29.58</v>
      </c>
      <c r="M1576">
        <v>31.89</v>
      </c>
      <c r="N1576">
        <v>100</v>
      </c>
      <c r="O1576" s="2" t="s">
        <v>3</v>
      </c>
      <c r="P1576" s="2" t="s">
        <v>3</v>
      </c>
      <c r="Q1576" s="2" t="s">
        <v>4</v>
      </c>
      <c r="R1576" s="1">
        <v>39261</v>
      </c>
      <c r="S1576" s="2" t="s">
        <v>379</v>
      </c>
      <c r="T1576" s="2" t="s">
        <v>379</v>
      </c>
      <c r="U1576" s="2" t="s">
        <v>325</v>
      </c>
      <c r="V1576" s="2" t="s">
        <v>6</v>
      </c>
      <c r="W1576">
        <v>993.83</v>
      </c>
      <c r="X1576" s="3">
        <v>5186.5</v>
      </c>
      <c r="Y1576" s="3">
        <v>1107.28</v>
      </c>
      <c r="Z1576" s="3">
        <v>2653</v>
      </c>
    </row>
    <row r="1577" spans="1:26" hidden="1">
      <c r="B1577">
        <f t="shared" si="37"/>
        <v>0</v>
      </c>
      <c r="C1577" s="2" t="s">
        <v>12685</v>
      </c>
      <c r="D1577" s="2" t="s">
        <v>12686</v>
      </c>
      <c r="E1577" s="2" t="s">
        <v>12687</v>
      </c>
      <c r="F1577">
        <v>23.2</v>
      </c>
      <c r="G1577" s="2" t="s">
        <v>12688</v>
      </c>
      <c r="H1577" s="2" t="s">
        <v>12689</v>
      </c>
      <c r="I1577">
        <v>47.35</v>
      </c>
      <c r="J1577">
        <v>47.6</v>
      </c>
      <c r="K1577" s="2" t="s">
        <v>12690</v>
      </c>
      <c r="N1577">
        <v>100</v>
      </c>
      <c r="O1577" s="2" t="s">
        <v>3</v>
      </c>
      <c r="P1577" s="2" t="s">
        <v>3</v>
      </c>
      <c r="Q1577" s="2" t="s">
        <v>4</v>
      </c>
      <c r="R1577" s="1">
        <v>39258</v>
      </c>
      <c r="S1577" s="2" t="s">
        <v>535</v>
      </c>
      <c r="T1577" s="2" t="s">
        <v>222</v>
      </c>
      <c r="U1577" s="2" t="s">
        <v>175</v>
      </c>
      <c r="V1577" s="2" t="s">
        <v>223</v>
      </c>
      <c r="W1577">
        <v>18.940000000000001</v>
      </c>
      <c r="X1577" s="3">
        <v>3118</v>
      </c>
      <c r="Y1577">
        <v>68.239999999999995</v>
      </c>
      <c r="Z1577" s="3">
        <v>23304.1</v>
      </c>
    </row>
    <row r="1578" spans="1:26" hidden="1">
      <c r="A1578">
        <f>IF(S1578=T1578,1,0)</f>
        <v>0</v>
      </c>
      <c r="B1578">
        <f t="shared" si="37"/>
        <v>1</v>
      </c>
      <c r="C1578" s="2" t="s">
        <v>12691</v>
      </c>
      <c r="D1578" s="2" t="s">
        <v>12692</v>
      </c>
      <c r="E1578" s="2" t="s">
        <v>276</v>
      </c>
      <c r="F1578">
        <v>112.02</v>
      </c>
      <c r="G1578" s="2" t="s">
        <v>12693</v>
      </c>
      <c r="H1578" s="2" t="s">
        <v>12694</v>
      </c>
      <c r="I1578">
        <v>10.01</v>
      </c>
      <c r="J1578">
        <v>9.4700000000000006</v>
      </c>
      <c r="K1578" s="2" t="s">
        <v>12695</v>
      </c>
      <c r="L1578">
        <v>5.35</v>
      </c>
      <c r="M1578">
        <v>6.17</v>
      </c>
      <c r="N1578">
        <v>100</v>
      </c>
      <c r="O1578" s="2" t="s">
        <v>3</v>
      </c>
      <c r="P1578" s="2" t="s">
        <v>3</v>
      </c>
      <c r="Q1578" s="2" t="s">
        <v>4</v>
      </c>
      <c r="R1578" s="1">
        <v>39259</v>
      </c>
      <c r="S1578" s="2" t="s">
        <v>12</v>
      </c>
      <c r="T1578" s="2" t="s">
        <v>5</v>
      </c>
      <c r="U1578" s="2" t="s">
        <v>7</v>
      </c>
      <c r="V1578" s="2" t="s">
        <v>7</v>
      </c>
      <c r="W1578">
        <v>49.91</v>
      </c>
      <c r="X1578">
        <v>56.85</v>
      </c>
      <c r="Y1578">
        <v>40.119999999999997</v>
      </c>
      <c r="Z1578">
        <v>92.67</v>
      </c>
    </row>
    <row r="1579" spans="1:26" hidden="1">
      <c r="A1579">
        <f>IF(S1579=T1579,1,0)</f>
        <v>0</v>
      </c>
      <c r="B1579">
        <f t="shared" si="37"/>
        <v>1</v>
      </c>
      <c r="C1579" s="2" t="s">
        <v>12696</v>
      </c>
      <c r="D1579" s="2" t="s">
        <v>12697</v>
      </c>
      <c r="E1579" s="2" t="s">
        <v>8459</v>
      </c>
      <c r="F1579" s="3">
        <v>1695.27</v>
      </c>
      <c r="G1579" s="2" t="s">
        <v>3959</v>
      </c>
      <c r="H1579" s="2" t="s">
        <v>12698</v>
      </c>
      <c r="I1579">
        <v>18.170000000000002</v>
      </c>
      <c r="J1579">
        <v>18.04</v>
      </c>
      <c r="K1579" s="2" t="s">
        <v>12699</v>
      </c>
      <c r="L1579">
        <v>35.15</v>
      </c>
      <c r="M1579">
        <v>35.090000000000003</v>
      </c>
      <c r="N1579">
        <v>100</v>
      </c>
      <c r="O1579" s="2" t="s">
        <v>3</v>
      </c>
      <c r="P1579" s="2" t="s">
        <v>3</v>
      </c>
      <c r="Q1579" s="2" t="s">
        <v>4</v>
      </c>
      <c r="R1579" s="1">
        <v>39260</v>
      </c>
      <c r="S1579" s="2" t="s">
        <v>187</v>
      </c>
      <c r="T1579" s="2" t="s">
        <v>64</v>
      </c>
      <c r="U1579" s="2" t="s">
        <v>66</v>
      </c>
      <c r="V1579" s="2" t="s">
        <v>66</v>
      </c>
      <c r="W1579">
        <v>452.76</v>
      </c>
      <c r="X1579">
        <v>742.9</v>
      </c>
      <c r="Y1579" s="3">
        <v>6610.17</v>
      </c>
      <c r="Z1579" s="3">
        <v>11602.4</v>
      </c>
    </row>
    <row r="1580" spans="1:26" hidden="1">
      <c r="A1580">
        <f>IF(S1580=T1580,1,0)</f>
        <v>0</v>
      </c>
      <c r="B1580">
        <f t="shared" si="37"/>
        <v>1</v>
      </c>
      <c r="C1580" s="2" t="s">
        <v>12700</v>
      </c>
      <c r="D1580" s="2" t="s">
        <v>1777</v>
      </c>
      <c r="E1580" s="2" t="s">
        <v>1544</v>
      </c>
      <c r="F1580" s="3">
        <v>2611.5700000000002</v>
      </c>
      <c r="G1580" s="2" t="s">
        <v>12701</v>
      </c>
      <c r="H1580" s="2" t="s">
        <v>12702</v>
      </c>
      <c r="I1580">
        <v>55.87</v>
      </c>
      <c r="J1580">
        <v>58.3</v>
      </c>
      <c r="K1580" s="2" t="s">
        <v>12703</v>
      </c>
      <c r="L1580">
        <v>14.4</v>
      </c>
      <c r="M1580">
        <v>14.34</v>
      </c>
      <c r="N1580">
        <v>100</v>
      </c>
      <c r="O1580" s="2" t="s">
        <v>3</v>
      </c>
      <c r="P1580" s="2" t="s">
        <v>3</v>
      </c>
      <c r="Q1580" s="2" t="s">
        <v>4</v>
      </c>
      <c r="R1580" s="1">
        <v>39260</v>
      </c>
      <c r="S1580" s="2" t="s">
        <v>54</v>
      </c>
      <c r="T1580" s="2" t="s">
        <v>670</v>
      </c>
      <c r="U1580" s="2" t="s">
        <v>55</v>
      </c>
      <c r="V1580" s="2" t="s">
        <v>55</v>
      </c>
      <c r="W1580" s="3">
        <v>2174.65</v>
      </c>
      <c r="X1580" s="3">
        <v>1707.14</v>
      </c>
      <c r="Y1580" s="3">
        <v>2355.38</v>
      </c>
      <c r="Z1580" s="3">
        <v>1372.32</v>
      </c>
    </row>
    <row r="1581" spans="1:26" hidden="1">
      <c r="B1581">
        <f t="shared" si="37"/>
        <v>0</v>
      </c>
      <c r="C1581" s="2" t="s">
        <v>12704</v>
      </c>
      <c r="D1581" s="2" t="s">
        <v>12705</v>
      </c>
      <c r="E1581" s="2" t="s">
        <v>10385</v>
      </c>
      <c r="F1581" s="3">
        <v>1790.06</v>
      </c>
      <c r="G1581" s="2" t="s">
        <v>12706</v>
      </c>
      <c r="H1581" s="2" t="s">
        <v>12707</v>
      </c>
      <c r="I1581">
        <v>54.41</v>
      </c>
      <c r="J1581">
        <v>54.63</v>
      </c>
      <c r="K1581" s="2" t="s">
        <v>12708</v>
      </c>
      <c r="L1581">
        <v>35.33</v>
      </c>
      <c r="M1581">
        <v>35.39</v>
      </c>
      <c r="N1581">
        <v>100</v>
      </c>
      <c r="O1581" s="2" t="s">
        <v>3</v>
      </c>
      <c r="P1581" s="2" t="s">
        <v>3</v>
      </c>
      <c r="Q1581" s="2" t="s">
        <v>4</v>
      </c>
      <c r="R1581" s="1">
        <v>39260</v>
      </c>
      <c r="S1581" s="2" t="s">
        <v>11</v>
      </c>
      <c r="T1581" s="2" t="s">
        <v>48</v>
      </c>
      <c r="U1581" s="2" t="s">
        <v>7</v>
      </c>
      <c r="V1581" s="2" t="s">
        <v>13</v>
      </c>
      <c r="W1581">
        <v>546.72</v>
      </c>
      <c r="X1581" s="3">
        <v>4355.7299999999996</v>
      </c>
      <c r="Y1581">
        <v>795.59</v>
      </c>
      <c r="Z1581" s="3">
        <v>7688.47</v>
      </c>
    </row>
    <row r="1582" spans="1:26" hidden="1">
      <c r="B1582">
        <f t="shared" si="37"/>
        <v>0</v>
      </c>
      <c r="C1582" s="2" t="s">
        <v>12709</v>
      </c>
      <c r="D1582" s="2" t="s">
        <v>12710</v>
      </c>
      <c r="E1582" s="2" t="s">
        <v>10202</v>
      </c>
      <c r="F1582" s="3">
        <v>1720</v>
      </c>
      <c r="G1582" s="2" t="s">
        <v>12711</v>
      </c>
      <c r="H1582" s="2" t="s">
        <v>12712</v>
      </c>
      <c r="I1582">
        <v>156.30000000000001</v>
      </c>
      <c r="J1582">
        <v>159.5</v>
      </c>
      <c r="K1582" s="2" t="s">
        <v>2946</v>
      </c>
      <c r="N1582">
        <v>100</v>
      </c>
      <c r="O1582" s="2" t="s">
        <v>3</v>
      </c>
      <c r="P1582" s="2" t="s">
        <v>3</v>
      </c>
      <c r="Q1582" s="2" t="s">
        <v>4</v>
      </c>
      <c r="R1582" s="1">
        <v>39259</v>
      </c>
      <c r="S1582" s="2" t="s">
        <v>525</v>
      </c>
      <c r="T1582" s="2" t="s">
        <v>234</v>
      </c>
      <c r="U1582" s="2" t="s">
        <v>24</v>
      </c>
      <c r="V1582" s="2" t="s">
        <v>132</v>
      </c>
      <c r="W1582">
        <v>770.99</v>
      </c>
      <c r="X1582" s="3">
        <v>2707.69</v>
      </c>
      <c r="Y1582" s="3">
        <v>3764.06</v>
      </c>
      <c r="Z1582" s="3">
        <v>20881.990000000002</v>
      </c>
    </row>
    <row r="1583" spans="1:26" hidden="1">
      <c r="B1583">
        <f t="shared" si="37"/>
        <v>0</v>
      </c>
      <c r="C1583" s="2" t="s">
        <v>12713</v>
      </c>
      <c r="D1583" s="2" t="s">
        <v>12714</v>
      </c>
      <c r="E1583" s="2" t="s">
        <v>12715</v>
      </c>
      <c r="F1583">
        <v>264.14</v>
      </c>
      <c r="G1583" s="2" t="s">
        <v>12716</v>
      </c>
      <c r="H1583" s="2" t="s">
        <v>12717</v>
      </c>
      <c r="I1583">
        <v>18.66</v>
      </c>
      <c r="J1583">
        <v>18.36</v>
      </c>
      <c r="K1583" s="2" t="s">
        <v>12718</v>
      </c>
      <c r="L1583">
        <v>4.97</v>
      </c>
      <c r="M1583">
        <v>4.9800000000000004</v>
      </c>
      <c r="N1583">
        <v>100</v>
      </c>
      <c r="O1583" s="2" t="s">
        <v>3</v>
      </c>
      <c r="P1583" s="2" t="s">
        <v>3</v>
      </c>
      <c r="Q1583" s="2" t="s">
        <v>4</v>
      </c>
      <c r="R1583" s="1">
        <v>39258</v>
      </c>
      <c r="S1583" s="2" t="s">
        <v>12</v>
      </c>
      <c r="T1583" s="2" t="s">
        <v>1326</v>
      </c>
      <c r="U1583" s="2" t="s">
        <v>7</v>
      </c>
      <c r="V1583" s="2" t="s">
        <v>95</v>
      </c>
      <c r="W1583">
        <v>71.81</v>
      </c>
      <c r="X1583">
        <v>595.20000000000005</v>
      </c>
      <c r="Y1583">
        <v>173.38</v>
      </c>
      <c r="Z1583">
        <v>952.92</v>
      </c>
    </row>
    <row r="1584" spans="1:26" hidden="1">
      <c r="A1584">
        <f>IF(S1584=T1584,1,0)</f>
        <v>1</v>
      </c>
      <c r="B1584">
        <f t="shared" si="37"/>
        <v>1</v>
      </c>
      <c r="C1584" s="2" t="s">
        <v>12719</v>
      </c>
      <c r="D1584" s="2" t="s">
        <v>12720</v>
      </c>
      <c r="E1584" s="2" t="s">
        <v>12721</v>
      </c>
      <c r="F1584">
        <v>283</v>
      </c>
      <c r="G1584" s="2" t="s">
        <v>12722</v>
      </c>
      <c r="H1584" s="2" t="s">
        <v>12723</v>
      </c>
      <c r="I1584">
        <v>21.53</v>
      </c>
      <c r="J1584">
        <v>22.23</v>
      </c>
      <c r="K1584" s="2" t="s">
        <v>2946</v>
      </c>
      <c r="N1584">
        <v>100</v>
      </c>
      <c r="O1584" s="2" t="s">
        <v>3</v>
      </c>
      <c r="P1584" s="2" t="s">
        <v>3</v>
      </c>
      <c r="Q1584" s="2" t="s">
        <v>4</v>
      </c>
      <c r="R1584" s="1">
        <v>39254</v>
      </c>
      <c r="S1584" s="2" t="s">
        <v>109</v>
      </c>
      <c r="T1584" s="2" t="s">
        <v>109</v>
      </c>
      <c r="U1584" s="2" t="s">
        <v>110</v>
      </c>
      <c r="V1584" s="2" t="s">
        <v>110</v>
      </c>
      <c r="W1584">
        <v>18.690000000000001</v>
      </c>
      <c r="X1584">
        <v>262.26</v>
      </c>
      <c r="Y1584">
        <v>17.079999999999998</v>
      </c>
      <c r="Z1584">
        <v>341.74</v>
      </c>
    </row>
    <row r="1585" spans="1:26" hidden="1">
      <c r="B1585">
        <f t="shared" si="37"/>
        <v>0</v>
      </c>
      <c r="C1585" s="2" t="s">
        <v>12724</v>
      </c>
      <c r="D1585" s="2" t="s">
        <v>12725</v>
      </c>
      <c r="E1585" s="2" t="s">
        <v>12726</v>
      </c>
      <c r="G1585" s="2" t="s">
        <v>12727</v>
      </c>
      <c r="H1585" s="2" t="s">
        <v>12728</v>
      </c>
      <c r="I1585">
        <v>24.85</v>
      </c>
      <c r="J1585">
        <v>25.45</v>
      </c>
      <c r="K1585" s="2" t="s">
        <v>2946</v>
      </c>
      <c r="N1585">
        <v>100</v>
      </c>
      <c r="O1585" s="2" t="s">
        <v>3</v>
      </c>
      <c r="P1585" s="2" t="s">
        <v>3</v>
      </c>
      <c r="Q1585" s="2" t="s">
        <v>4</v>
      </c>
      <c r="R1585" s="1">
        <v>39253</v>
      </c>
      <c r="S1585" s="2" t="s">
        <v>12729</v>
      </c>
      <c r="T1585" s="2" t="s">
        <v>270</v>
      </c>
      <c r="U1585" s="2" t="s">
        <v>38</v>
      </c>
      <c r="V1585" s="2" t="s">
        <v>7</v>
      </c>
      <c r="W1585">
        <v>168.75</v>
      </c>
      <c r="X1585" s="3">
        <v>1239.83</v>
      </c>
      <c r="Y1585">
        <v>89.03</v>
      </c>
      <c r="Z1585">
        <v>798.22</v>
      </c>
    </row>
    <row r="1586" spans="1:26" hidden="1">
      <c r="A1586">
        <f>IF(S1586=T1586,1,0)</f>
        <v>1</v>
      </c>
      <c r="B1586">
        <f t="shared" si="37"/>
        <v>1</v>
      </c>
      <c r="C1586" s="2" t="s">
        <v>12730</v>
      </c>
      <c r="D1586" s="2" t="s">
        <v>12731</v>
      </c>
      <c r="E1586" s="2" t="s">
        <v>12732</v>
      </c>
      <c r="F1586" s="3">
        <v>2345.52</v>
      </c>
      <c r="G1586" s="2" t="s">
        <v>12733</v>
      </c>
      <c r="H1586" s="2" t="s">
        <v>12815</v>
      </c>
      <c r="I1586">
        <v>6.47</v>
      </c>
      <c r="J1586">
        <v>6.82</v>
      </c>
      <c r="K1586" s="2" t="s">
        <v>12734</v>
      </c>
      <c r="L1586">
        <v>38.26</v>
      </c>
      <c r="M1586">
        <v>37.24</v>
      </c>
      <c r="N1586">
        <v>100</v>
      </c>
      <c r="O1586" s="2" t="s">
        <v>3</v>
      </c>
      <c r="P1586" s="2" t="s">
        <v>3</v>
      </c>
      <c r="Q1586" s="2" t="s">
        <v>4</v>
      </c>
      <c r="R1586" s="1">
        <v>39562</v>
      </c>
      <c r="S1586" s="2" t="s">
        <v>609</v>
      </c>
      <c r="T1586" s="2" t="s">
        <v>609</v>
      </c>
      <c r="U1586" s="2" t="s">
        <v>420</v>
      </c>
      <c r="V1586" s="2" t="s">
        <v>420</v>
      </c>
      <c r="W1586" s="3">
        <v>2442.27</v>
      </c>
      <c r="X1586" s="3">
        <v>1264.53</v>
      </c>
      <c r="Y1586" s="3">
        <v>1756.81</v>
      </c>
      <c r="Z1586" s="3">
        <v>1390.74</v>
      </c>
    </row>
    <row r="1587" spans="1:26" hidden="1">
      <c r="B1587">
        <f t="shared" si="37"/>
        <v>0</v>
      </c>
      <c r="C1587" s="2" t="s">
        <v>12735</v>
      </c>
      <c r="D1587" s="2" t="s">
        <v>12736</v>
      </c>
      <c r="E1587" s="2" t="s">
        <v>2721</v>
      </c>
      <c r="F1587">
        <v>568.63</v>
      </c>
      <c r="G1587" s="2" t="s">
        <v>12737</v>
      </c>
      <c r="H1587" s="2" t="s">
        <v>12816</v>
      </c>
      <c r="I1587">
        <v>12.21</v>
      </c>
      <c r="J1587">
        <v>12.16</v>
      </c>
      <c r="K1587" s="2" t="s">
        <v>4630</v>
      </c>
      <c r="L1587">
        <v>18.03</v>
      </c>
      <c r="M1587">
        <v>18.07</v>
      </c>
      <c r="N1587">
        <v>100</v>
      </c>
      <c r="O1587" s="2" t="s">
        <v>3</v>
      </c>
      <c r="P1587" s="2" t="s">
        <v>3</v>
      </c>
      <c r="Q1587" s="2" t="s">
        <v>4</v>
      </c>
      <c r="R1587" s="1">
        <v>39251</v>
      </c>
      <c r="S1587" s="2" t="s">
        <v>569</v>
      </c>
      <c r="T1587" s="2" t="s">
        <v>12</v>
      </c>
      <c r="U1587" s="2" t="s">
        <v>95</v>
      </c>
      <c r="V1587" s="2" t="s">
        <v>7</v>
      </c>
      <c r="W1587">
        <v>85.42</v>
      </c>
      <c r="X1587">
        <v>76.790000000000006</v>
      </c>
      <c r="Y1587">
        <v>211.54</v>
      </c>
      <c r="Z1587">
        <v>80.73</v>
      </c>
    </row>
    <row r="1588" spans="1:26" hidden="1">
      <c r="A1588">
        <f>IF(S1588=T1588,1,0)</f>
        <v>1</v>
      </c>
      <c r="B1588">
        <f t="shared" si="37"/>
        <v>1</v>
      </c>
      <c r="C1588" s="2" t="s">
        <v>12738</v>
      </c>
      <c r="D1588" s="2" t="s">
        <v>12739</v>
      </c>
      <c r="E1588" s="2" t="s">
        <v>12740</v>
      </c>
      <c r="F1588">
        <v>236.92</v>
      </c>
      <c r="G1588" s="2" t="s">
        <v>12741</v>
      </c>
      <c r="H1588" s="2" t="s">
        <v>12742</v>
      </c>
      <c r="I1588">
        <v>18.010000000000002</v>
      </c>
      <c r="J1588">
        <v>18.239999999999998</v>
      </c>
      <c r="K1588" s="2" t="s">
        <v>12743</v>
      </c>
      <c r="L1588">
        <v>23.99</v>
      </c>
      <c r="M1588">
        <v>23.98</v>
      </c>
      <c r="N1588">
        <v>100</v>
      </c>
      <c r="O1588" s="2" t="s">
        <v>3</v>
      </c>
      <c r="P1588" s="2" t="s">
        <v>3</v>
      </c>
      <c r="Q1588" s="2" t="s">
        <v>4</v>
      </c>
      <c r="R1588" s="1">
        <v>39251</v>
      </c>
      <c r="S1588" s="2" t="s">
        <v>1144</v>
      </c>
      <c r="T1588" s="2" t="s">
        <v>1144</v>
      </c>
      <c r="U1588" s="2" t="s">
        <v>72</v>
      </c>
      <c r="V1588" s="2" t="s">
        <v>72</v>
      </c>
      <c r="W1588">
        <v>91.82</v>
      </c>
      <c r="X1588" s="3">
        <v>1498.5</v>
      </c>
      <c r="Y1588">
        <v>97.79</v>
      </c>
      <c r="Z1588" s="3">
        <v>1899.54</v>
      </c>
    </row>
    <row r="1589" spans="1:26" hidden="1">
      <c r="A1589">
        <f>IF(S1589=T1589,1,0)</f>
        <v>1</v>
      </c>
      <c r="B1589">
        <f t="shared" si="37"/>
        <v>1</v>
      </c>
      <c r="C1589" s="2" t="s">
        <v>12744</v>
      </c>
      <c r="D1589" s="2" t="s">
        <v>12745</v>
      </c>
      <c r="E1589" s="2" t="s">
        <v>10784</v>
      </c>
      <c r="F1589">
        <v>39.840000000000003</v>
      </c>
      <c r="G1589" s="2" t="s">
        <v>2978</v>
      </c>
      <c r="H1589" s="2" t="s">
        <v>12746</v>
      </c>
      <c r="K1589" s="2" t="s">
        <v>12747</v>
      </c>
      <c r="N1589">
        <v>100</v>
      </c>
      <c r="O1589" s="2" t="s">
        <v>3</v>
      </c>
      <c r="P1589" s="2" t="s">
        <v>3</v>
      </c>
      <c r="Q1589" s="2" t="s">
        <v>4</v>
      </c>
      <c r="R1589" s="1">
        <v>39247</v>
      </c>
      <c r="S1589" s="2" t="s">
        <v>173</v>
      </c>
      <c r="T1589" s="2" t="s">
        <v>173</v>
      </c>
      <c r="U1589" s="2" t="s">
        <v>66</v>
      </c>
      <c r="V1589" s="2" t="s">
        <v>66</v>
      </c>
      <c r="W1589">
        <v>13.39</v>
      </c>
      <c r="X1589">
        <v>85.53</v>
      </c>
      <c r="Y1589">
        <v>192.83</v>
      </c>
      <c r="Z1589" s="3">
        <v>1135.0899999999999</v>
      </c>
    </row>
    <row r="1590" spans="1:26" hidden="1">
      <c r="B1590">
        <f t="shared" si="37"/>
        <v>0</v>
      </c>
      <c r="C1590" s="2" t="s">
        <v>12748</v>
      </c>
      <c r="D1590" s="2" t="s">
        <v>12749</v>
      </c>
      <c r="E1590" s="2" t="s">
        <v>703</v>
      </c>
      <c r="F1590">
        <v>25</v>
      </c>
      <c r="G1590" s="2" t="s">
        <v>12750</v>
      </c>
      <c r="H1590" s="2" t="s">
        <v>12751</v>
      </c>
      <c r="I1590">
        <v>8.16</v>
      </c>
      <c r="J1590">
        <v>8.42</v>
      </c>
      <c r="K1590" s="2" t="s">
        <v>2946</v>
      </c>
      <c r="N1590">
        <v>100</v>
      </c>
      <c r="O1590" s="2" t="s">
        <v>3</v>
      </c>
      <c r="P1590" s="2" t="s">
        <v>3</v>
      </c>
      <c r="Q1590" s="2" t="s">
        <v>4</v>
      </c>
      <c r="R1590" s="1">
        <v>39245</v>
      </c>
      <c r="S1590" s="2" t="s">
        <v>183</v>
      </c>
      <c r="T1590" s="2" t="s">
        <v>12</v>
      </c>
      <c r="U1590" s="2" t="s">
        <v>6</v>
      </c>
      <c r="V1590" s="2" t="s">
        <v>55</v>
      </c>
      <c r="W1590">
        <v>18.440000000000001</v>
      </c>
      <c r="X1590">
        <v>180.85</v>
      </c>
      <c r="Y1590">
        <v>7.79</v>
      </c>
      <c r="Z1590">
        <v>419.34</v>
      </c>
    </row>
    <row r="1591" spans="1:26" hidden="1">
      <c r="B1591">
        <f t="shared" si="37"/>
        <v>0</v>
      </c>
      <c r="C1591" s="2" t="s">
        <v>12752</v>
      </c>
      <c r="D1591" s="2" t="s">
        <v>12753</v>
      </c>
      <c r="E1591" s="2" t="s">
        <v>735</v>
      </c>
      <c r="F1591">
        <v>628.29</v>
      </c>
      <c r="G1591" s="2" t="s">
        <v>12754</v>
      </c>
      <c r="H1591" s="2" t="s">
        <v>12817</v>
      </c>
      <c r="I1591">
        <v>16</v>
      </c>
      <c r="J1591">
        <v>15.52</v>
      </c>
      <c r="K1591" s="2" t="s">
        <v>12755</v>
      </c>
      <c r="L1591">
        <v>16.95</v>
      </c>
      <c r="M1591">
        <v>18.64</v>
      </c>
      <c r="N1591">
        <v>100</v>
      </c>
      <c r="O1591" s="2" t="s">
        <v>3</v>
      </c>
      <c r="P1591" s="2" t="s">
        <v>3</v>
      </c>
      <c r="Q1591" s="2" t="s">
        <v>4</v>
      </c>
      <c r="R1591" s="1">
        <v>39244</v>
      </c>
      <c r="S1591" s="2" t="s">
        <v>210</v>
      </c>
      <c r="T1591" s="2" t="s">
        <v>210</v>
      </c>
      <c r="U1591" s="2" t="s">
        <v>120</v>
      </c>
      <c r="V1591" s="2" t="s">
        <v>44</v>
      </c>
      <c r="W1591">
        <v>504.06</v>
      </c>
      <c r="X1591">
        <v>539.35</v>
      </c>
      <c r="Y1591">
        <v>512.11</v>
      </c>
      <c r="Z1591">
        <v>465.99</v>
      </c>
    </row>
    <row r="1592" spans="1:26" hidden="1">
      <c r="B1592">
        <f t="shared" si="37"/>
        <v>0</v>
      </c>
      <c r="C1592" s="2" t="s">
        <v>12756</v>
      </c>
      <c r="D1592" s="2" t="s">
        <v>4915</v>
      </c>
      <c r="E1592" s="2" t="s">
        <v>12757</v>
      </c>
      <c r="F1592">
        <v>11.02</v>
      </c>
      <c r="G1592" s="2" t="s">
        <v>3273</v>
      </c>
      <c r="H1592" s="2" t="s">
        <v>12758</v>
      </c>
      <c r="I1592">
        <v>0.8</v>
      </c>
      <c r="J1592">
        <v>0.8</v>
      </c>
      <c r="K1592" s="2" t="s">
        <v>2946</v>
      </c>
      <c r="N1592">
        <v>100</v>
      </c>
      <c r="O1592" s="2" t="s">
        <v>3</v>
      </c>
      <c r="P1592" s="2" t="s">
        <v>3</v>
      </c>
      <c r="Q1592" s="2" t="s">
        <v>4</v>
      </c>
      <c r="R1592" s="1">
        <v>39240</v>
      </c>
      <c r="S1592" s="2" t="s">
        <v>537</v>
      </c>
      <c r="T1592" s="2" t="s">
        <v>12</v>
      </c>
      <c r="U1592" s="2" t="s">
        <v>166</v>
      </c>
      <c r="V1592" s="2" t="s">
        <v>195</v>
      </c>
      <c r="W1592">
        <v>33.49</v>
      </c>
      <c r="X1592">
        <v>33.49</v>
      </c>
      <c r="Y1592">
        <v>24.63</v>
      </c>
      <c r="Z1592">
        <v>24.63</v>
      </c>
    </row>
    <row r="1593" spans="1:26" hidden="1">
      <c r="B1593">
        <f t="shared" si="37"/>
        <v>0</v>
      </c>
      <c r="C1593" s="2" t="s">
        <v>12759</v>
      </c>
      <c r="D1593" s="2" t="s">
        <v>12760</v>
      </c>
      <c r="E1593" s="2" t="s">
        <v>251</v>
      </c>
      <c r="F1593">
        <v>400.41</v>
      </c>
      <c r="G1593" s="2" t="s">
        <v>3103</v>
      </c>
      <c r="H1593" s="2" t="s">
        <v>12818</v>
      </c>
      <c r="I1593">
        <v>71.319999999999993</v>
      </c>
      <c r="J1593">
        <v>72.42</v>
      </c>
      <c r="K1593" s="2" t="s">
        <v>12761</v>
      </c>
      <c r="L1593">
        <v>34.15</v>
      </c>
      <c r="M1593">
        <v>34.479999999999997</v>
      </c>
      <c r="N1593">
        <v>100</v>
      </c>
      <c r="O1593" s="2" t="s">
        <v>3</v>
      </c>
      <c r="P1593" s="2" t="s">
        <v>3</v>
      </c>
      <c r="Q1593" s="2" t="s">
        <v>4</v>
      </c>
      <c r="R1593" s="1">
        <v>39240</v>
      </c>
      <c r="S1593" s="2" t="s">
        <v>65</v>
      </c>
      <c r="T1593" s="2" t="s">
        <v>65</v>
      </c>
      <c r="U1593" s="2" t="s">
        <v>66</v>
      </c>
      <c r="V1593" s="2" t="s">
        <v>137</v>
      </c>
      <c r="W1593">
        <v>188.5</v>
      </c>
      <c r="X1593" s="3">
        <v>8928</v>
      </c>
      <c r="Y1593" s="3">
        <v>2676.95</v>
      </c>
      <c r="Z1593" s="3">
        <v>122563</v>
      </c>
    </row>
    <row r="1594" spans="1:26" hidden="1">
      <c r="A1594">
        <f>IF(S1594=T1594,1,0)</f>
        <v>1</v>
      </c>
      <c r="B1594">
        <f t="shared" si="37"/>
        <v>1</v>
      </c>
      <c r="C1594" s="2" t="s">
        <v>12762</v>
      </c>
      <c r="D1594" s="2" t="s">
        <v>12763</v>
      </c>
      <c r="E1594" s="2" t="s">
        <v>12764</v>
      </c>
      <c r="G1594" s="2" t="s">
        <v>12765</v>
      </c>
      <c r="H1594" s="2" t="s">
        <v>12766</v>
      </c>
      <c r="I1594">
        <v>6.67</v>
      </c>
      <c r="J1594">
        <v>6.5</v>
      </c>
      <c r="K1594" s="2" t="s">
        <v>2946</v>
      </c>
      <c r="N1594">
        <v>62.5</v>
      </c>
      <c r="O1594" s="2" t="s">
        <v>3</v>
      </c>
      <c r="P1594" s="2" t="s">
        <v>3</v>
      </c>
      <c r="Q1594" s="2" t="s">
        <v>4</v>
      </c>
      <c r="R1594" s="1">
        <v>39237</v>
      </c>
      <c r="S1594" s="2" t="s">
        <v>717</v>
      </c>
      <c r="T1594" s="2" t="s">
        <v>717</v>
      </c>
      <c r="U1594" s="2" t="s">
        <v>38</v>
      </c>
      <c r="V1594" s="2" t="s">
        <v>38</v>
      </c>
      <c r="W1594">
        <v>8.82</v>
      </c>
      <c r="X1594">
        <v>115.9</v>
      </c>
      <c r="Y1594">
        <v>2.61</v>
      </c>
      <c r="Z1594">
        <v>172.78</v>
      </c>
    </row>
    <row r="1595" spans="1:26" hidden="1">
      <c r="B1595">
        <f t="shared" si="37"/>
        <v>0</v>
      </c>
      <c r="C1595" s="2" t="s">
        <v>12767</v>
      </c>
      <c r="D1595" s="2" t="s">
        <v>12768</v>
      </c>
      <c r="E1595" s="2" t="s">
        <v>12769</v>
      </c>
      <c r="F1595">
        <v>90</v>
      </c>
      <c r="G1595" s="2" t="s">
        <v>12770</v>
      </c>
      <c r="H1595" s="2" t="s">
        <v>12771</v>
      </c>
      <c r="I1595">
        <v>22.19</v>
      </c>
      <c r="J1595">
        <v>22.22</v>
      </c>
      <c r="K1595" s="2" t="s">
        <v>2946</v>
      </c>
      <c r="N1595">
        <v>100</v>
      </c>
      <c r="O1595" s="2" t="s">
        <v>3</v>
      </c>
      <c r="P1595" s="2" t="s">
        <v>3</v>
      </c>
      <c r="Q1595" s="2" t="s">
        <v>4</v>
      </c>
      <c r="R1595" s="1">
        <v>39237</v>
      </c>
      <c r="S1595" s="2" t="s">
        <v>5</v>
      </c>
      <c r="T1595" s="2" t="s">
        <v>270</v>
      </c>
      <c r="U1595" s="2" t="s">
        <v>85</v>
      </c>
      <c r="V1595" s="2" t="s">
        <v>6</v>
      </c>
      <c r="W1595">
        <v>40.840000000000003</v>
      </c>
      <c r="X1595">
        <v>474.57</v>
      </c>
      <c r="Y1595">
        <v>79.709999999999994</v>
      </c>
      <c r="Z1595">
        <v>899.24</v>
      </c>
    </row>
    <row r="1596" spans="1:26" hidden="1">
      <c r="B1596">
        <f t="shared" si="37"/>
        <v>0</v>
      </c>
      <c r="C1596" s="2" t="s">
        <v>12772</v>
      </c>
      <c r="D1596" s="2" t="s">
        <v>12773</v>
      </c>
      <c r="E1596" s="2" t="s">
        <v>1901</v>
      </c>
      <c r="F1596">
        <v>350.49</v>
      </c>
      <c r="G1596" s="2" t="s">
        <v>12774</v>
      </c>
      <c r="H1596" s="2" t="s">
        <v>12819</v>
      </c>
      <c r="I1596">
        <v>46.02</v>
      </c>
      <c r="J1596">
        <v>45.69</v>
      </c>
      <c r="K1596" s="2" t="s">
        <v>12775</v>
      </c>
      <c r="L1596">
        <v>19.559999999999999</v>
      </c>
      <c r="M1596">
        <v>19.45</v>
      </c>
      <c r="N1596">
        <v>100</v>
      </c>
      <c r="O1596" s="2" t="s">
        <v>3</v>
      </c>
      <c r="P1596" s="2" t="s">
        <v>3</v>
      </c>
      <c r="Q1596" s="2" t="s">
        <v>4</v>
      </c>
      <c r="R1596" s="1">
        <v>39237</v>
      </c>
      <c r="S1596" s="2" t="s">
        <v>124</v>
      </c>
      <c r="T1596" s="2" t="s">
        <v>960</v>
      </c>
      <c r="U1596" s="2" t="s">
        <v>25</v>
      </c>
      <c r="V1596" s="2" t="s">
        <v>100</v>
      </c>
      <c r="W1596">
        <v>69.53</v>
      </c>
      <c r="X1596">
        <v>600.61</v>
      </c>
      <c r="Y1596">
        <v>90.37</v>
      </c>
      <c r="Z1596" s="3">
        <v>1339.34</v>
      </c>
    </row>
    <row r="1597" spans="1:26" hidden="1">
      <c r="B1597">
        <f t="shared" si="37"/>
        <v>0</v>
      </c>
      <c r="C1597" s="2" t="s">
        <v>12776</v>
      </c>
      <c r="D1597" s="2" t="s">
        <v>12777</v>
      </c>
      <c r="E1597" s="2" t="s">
        <v>4829</v>
      </c>
      <c r="F1597" s="3">
        <v>1850</v>
      </c>
      <c r="G1597" s="2" t="s">
        <v>12559</v>
      </c>
      <c r="H1597" s="2" t="s">
        <v>12778</v>
      </c>
      <c r="I1597">
        <v>55.05</v>
      </c>
      <c r="J1597">
        <v>55.05</v>
      </c>
      <c r="K1597" s="2" t="s">
        <v>2946</v>
      </c>
      <c r="N1597">
        <v>100</v>
      </c>
      <c r="O1597" s="2" t="s">
        <v>3</v>
      </c>
      <c r="P1597" s="2" t="s">
        <v>3</v>
      </c>
      <c r="Q1597" s="2" t="s">
        <v>4</v>
      </c>
      <c r="R1597" s="1">
        <v>39236</v>
      </c>
      <c r="S1597" s="2" t="s">
        <v>334</v>
      </c>
      <c r="T1597" s="2" t="s">
        <v>317</v>
      </c>
      <c r="U1597" s="2" t="s">
        <v>335</v>
      </c>
      <c r="V1597" s="2" t="s">
        <v>120</v>
      </c>
      <c r="W1597">
        <v>354.07</v>
      </c>
      <c r="X1597">
        <v>457.88</v>
      </c>
      <c r="Y1597">
        <v>926.16</v>
      </c>
      <c r="Z1597">
        <v>784.56</v>
      </c>
    </row>
    <row r="1598" spans="1:26" hidden="1">
      <c r="B1598">
        <f t="shared" si="37"/>
        <v>0</v>
      </c>
      <c r="C1598" s="2" t="s">
        <v>12779</v>
      </c>
      <c r="D1598" s="2" t="s">
        <v>12780</v>
      </c>
      <c r="E1598" s="2" t="s">
        <v>12781</v>
      </c>
      <c r="F1598">
        <v>12</v>
      </c>
      <c r="G1598" s="2" t="s">
        <v>12782</v>
      </c>
      <c r="H1598" s="2" t="s">
        <v>12783</v>
      </c>
      <c r="I1598">
        <v>11.05</v>
      </c>
      <c r="J1598">
        <v>10.97</v>
      </c>
      <c r="K1598" s="2" t="s">
        <v>2946</v>
      </c>
      <c r="N1598">
        <v>100</v>
      </c>
      <c r="O1598" s="2" t="s">
        <v>3</v>
      </c>
      <c r="P1598" s="2" t="s">
        <v>3</v>
      </c>
      <c r="Q1598" s="2" t="s">
        <v>4</v>
      </c>
      <c r="R1598" s="1">
        <v>39233</v>
      </c>
      <c r="S1598" s="2" t="s">
        <v>102</v>
      </c>
      <c r="T1598" s="2" t="s">
        <v>5</v>
      </c>
      <c r="U1598" s="2" t="s">
        <v>103</v>
      </c>
      <c r="V1598" s="2" t="s">
        <v>24</v>
      </c>
      <c r="W1598">
        <v>20.89</v>
      </c>
      <c r="X1598">
        <v>60.83</v>
      </c>
      <c r="Y1598">
        <v>9.42</v>
      </c>
      <c r="Z1598">
        <v>162.56</v>
      </c>
    </row>
    <row r="1599" spans="1:26" hidden="1">
      <c r="B1599">
        <f t="shared" si="37"/>
        <v>0</v>
      </c>
      <c r="C1599" s="2" t="s">
        <v>12784</v>
      </c>
      <c r="D1599" s="2" t="s">
        <v>12785</v>
      </c>
      <c r="E1599" s="2" t="s">
        <v>2345</v>
      </c>
      <c r="F1599">
        <v>400</v>
      </c>
      <c r="G1599" s="2" t="s">
        <v>12786</v>
      </c>
      <c r="H1599" s="2" t="s">
        <v>12787</v>
      </c>
      <c r="I1599">
        <v>49.92</v>
      </c>
      <c r="J1599">
        <v>48.67</v>
      </c>
      <c r="K1599" s="2" t="s">
        <v>2946</v>
      </c>
      <c r="N1599">
        <v>100</v>
      </c>
      <c r="O1599" s="2" t="s">
        <v>3</v>
      </c>
      <c r="P1599" s="2" t="s">
        <v>3</v>
      </c>
      <c r="Q1599" s="2" t="s">
        <v>4</v>
      </c>
      <c r="R1599" s="1">
        <v>39233</v>
      </c>
      <c r="S1599" s="2" t="s">
        <v>270</v>
      </c>
      <c r="T1599" s="2" t="s">
        <v>105</v>
      </c>
      <c r="U1599" s="2" t="s">
        <v>7</v>
      </c>
      <c r="V1599" s="2" t="s">
        <v>91</v>
      </c>
      <c r="W1599">
        <v>315.94</v>
      </c>
      <c r="X1599" s="3">
        <v>4027.8</v>
      </c>
      <c r="Y1599">
        <v>174.06</v>
      </c>
      <c r="Z1599" s="3">
        <v>3940.8</v>
      </c>
    </row>
    <row r="1600" spans="1:26" hidden="1">
      <c r="B1600">
        <f t="shared" si="37"/>
        <v>0</v>
      </c>
      <c r="C1600" s="2" t="s">
        <v>12788</v>
      </c>
      <c r="D1600" s="2" t="s">
        <v>12789</v>
      </c>
      <c r="E1600" s="2" t="s">
        <v>572</v>
      </c>
      <c r="F1600" s="3">
        <v>6944.36</v>
      </c>
      <c r="G1600" s="2" t="s">
        <v>12790</v>
      </c>
      <c r="H1600" s="2" t="s">
        <v>12791</v>
      </c>
      <c r="I1600">
        <v>54.19</v>
      </c>
      <c r="J1600">
        <v>54.51</v>
      </c>
      <c r="K1600" s="2" t="s">
        <v>12792</v>
      </c>
      <c r="L1600">
        <v>88.16</v>
      </c>
      <c r="M1600">
        <v>88.75</v>
      </c>
      <c r="N1600">
        <v>100</v>
      </c>
      <c r="O1600" s="2" t="s">
        <v>3</v>
      </c>
      <c r="P1600" s="2" t="s">
        <v>3</v>
      </c>
      <c r="Q1600" s="2" t="s">
        <v>4</v>
      </c>
      <c r="R1600" s="1">
        <v>39233</v>
      </c>
      <c r="S1600" s="2" t="s">
        <v>234</v>
      </c>
      <c r="T1600" s="2" t="s">
        <v>65</v>
      </c>
      <c r="U1600" s="2" t="s">
        <v>236</v>
      </c>
      <c r="V1600" s="2" t="s">
        <v>66</v>
      </c>
      <c r="W1600" s="3">
        <v>3203.72</v>
      </c>
      <c r="X1600" s="3">
        <v>50475</v>
      </c>
      <c r="Y1600" s="3">
        <v>4986.22</v>
      </c>
      <c r="Z1600" s="3">
        <v>706406</v>
      </c>
    </row>
    <row r="1601" spans="1:26" hidden="1">
      <c r="A1601">
        <f>IF(S1601=T1601,1,0)</f>
        <v>1</v>
      </c>
      <c r="B1601">
        <f t="shared" si="37"/>
        <v>1</v>
      </c>
      <c r="C1601" s="2" t="s">
        <v>12793</v>
      </c>
      <c r="D1601" s="2" t="s">
        <v>12794</v>
      </c>
      <c r="E1601" s="2" t="s">
        <v>10217</v>
      </c>
      <c r="F1601">
        <v>647.55999999999995</v>
      </c>
      <c r="G1601" s="2" t="s">
        <v>12795</v>
      </c>
      <c r="H1601" s="2" t="s">
        <v>12796</v>
      </c>
      <c r="I1601">
        <v>14.9</v>
      </c>
      <c r="J1601">
        <v>15.01</v>
      </c>
      <c r="K1601" s="2" t="s">
        <v>12797</v>
      </c>
      <c r="L1601">
        <v>31.39</v>
      </c>
      <c r="M1601">
        <v>31.42</v>
      </c>
      <c r="N1601">
        <v>100</v>
      </c>
      <c r="O1601" s="2" t="s">
        <v>3</v>
      </c>
      <c r="P1601" s="2" t="s">
        <v>3</v>
      </c>
      <c r="Q1601" s="2" t="s">
        <v>4</v>
      </c>
      <c r="R1601" s="1">
        <v>39231</v>
      </c>
      <c r="S1601" s="2" t="s">
        <v>227</v>
      </c>
      <c r="T1601" s="2" t="s">
        <v>227</v>
      </c>
      <c r="U1601" s="2" t="s">
        <v>95</v>
      </c>
      <c r="V1601" s="2" t="s">
        <v>95</v>
      </c>
      <c r="W1601">
        <v>179.14</v>
      </c>
      <c r="X1601">
        <v>504.97</v>
      </c>
      <c r="Y1601">
        <v>384.7</v>
      </c>
      <c r="Z1601" s="3">
        <v>1969.89</v>
      </c>
    </row>
    <row r="1602" spans="1:26" hidden="1">
      <c r="B1602">
        <f t="shared" si="37"/>
        <v>0</v>
      </c>
      <c r="C1602" s="2" t="s">
        <v>12820</v>
      </c>
      <c r="D1602" s="2" t="s">
        <v>12821</v>
      </c>
      <c r="E1602" s="2" t="s">
        <v>1060</v>
      </c>
      <c r="F1602">
        <v>339.71</v>
      </c>
      <c r="G1602" s="2" t="s">
        <v>12822</v>
      </c>
      <c r="H1602" s="2" t="s">
        <v>13255</v>
      </c>
      <c r="I1602">
        <v>62.56</v>
      </c>
      <c r="J1602">
        <v>63.21</v>
      </c>
      <c r="K1602" s="2" t="s">
        <v>12823</v>
      </c>
      <c r="L1602">
        <v>5.59</v>
      </c>
      <c r="M1602">
        <v>5.88</v>
      </c>
      <c r="N1602">
        <v>100</v>
      </c>
      <c r="O1602" s="2" t="s">
        <v>3</v>
      </c>
      <c r="P1602" s="2" t="s">
        <v>3</v>
      </c>
      <c r="Q1602" s="2" t="s">
        <v>4</v>
      </c>
      <c r="R1602" s="1">
        <v>39231</v>
      </c>
      <c r="S1602" s="2" t="s">
        <v>170</v>
      </c>
      <c r="T1602" s="2" t="s">
        <v>170</v>
      </c>
      <c r="U1602" s="2" t="s">
        <v>100</v>
      </c>
      <c r="V1602" s="2" t="s">
        <v>145</v>
      </c>
      <c r="W1602">
        <v>14.13</v>
      </c>
      <c r="X1602" s="3">
        <v>3339.35</v>
      </c>
      <c r="Y1602">
        <v>44.64</v>
      </c>
      <c r="Z1602" s="3">
        <v>7467.84</v>
      </c>
    </row>
    <row r="1603" spans="1:26" hidden="1">
      <c r="B1603">
        <f t="shared" ref="B1603:B1666" si="38">IF(U1603=V1603,1,0)</f>
        <v>0</v>
      </c>
      <c r="C1603" s="2" t="s">
        <v>12824</v>
      </c>
      <c r="D1603" s="2" t="s">
        <v>12825</v>
      </c>
      <c r="E1603" s="2" t="s">
        <v>5005</v>
      </c>
      <c r="F1603" s="3">
        <v>3101.63</v>
      </c>
      <c r="G1603" s="2" t="s">
        <v>3465</v>
      </c>
      <c r="H1603" s="2" t="s">
        <v>13256</v>
      </c>
      <c r="I1603">
        <v>49.27</v>
      </c>
      <c r="J1603">
        <v>49.27</v>
      </c>
      <c r="K1603" s="2" t="s">
        <v>12826</v>
      </c>
      <c r="L1603">
        <v>85.04</v>
      </c>
      <c r="M1603">
        <v>85.04</v>
      </c>
      <c r="N1603">
        <v>100</v>
      </c>
      <c r="O1603" s="2" t="s">
        <v>3</v>
      </c>
      <c r="P1603" s="2" t="s">
        <v>3</v>
      </c>
      <c r="Q1603" s="2" t="s">
        <v>4</v>
      </c>
      <c r="R1603" s="1">
        <v>39230</v>
      </c>
      <c r="S1603" s="2" t="s">
        <v>1174</v>
      </c>
      <c r="T1603" s="2" t="s">
        <v>23</v>
      </c>
      <c r="U1603" s="2" t="s">
        <v>415</v>
      </c>
      <c r="V1603" s="2" t="s">
        <v>24</v>
      </c>
      <c r="W1603" s="3">
        <v>3498.82</v>
      </c>
      <c r="X1603" s="3">
        <v>4741.08</v>
      </c>
      <c r="Y1603" s="3">
        <v>1633.08</v>
      </c>
      <c r="Z1603" s="3">
        <v>2720.87</v>
      </c>
    </row>
    <row r="1604" spans="1:26" hidden="1">
      <c r="B1604">
        <f t="shared" si="38"/>
        <v>0</v>
      </c>
      <c r="C1604" s="2" t="s">
        <v>12827</v>
      </c>
      <c r="D1604" s="2" t="s">
        <v>12828</v>
      </c>
      <c r="E1604" s="2" t="s">
        <v>12769</v>
      </c>
      <c r="F1604">
        <v>190</v>
      </c>
      <c r="G1604" s="2" t="s">
        <v>12829</v>
      </c>
      <c r="H1604" s="2" t="s">
        <v>12830</v>
      </c>
      <c r="I1604">
        <v>22.61</v>
      </c>
      <c r="J1604">
        <v>22.45</v>
      </c>
      <c r="K1604" s="2" t="s">
        <v>2946</v>
      </c>
      <c r="N1604">
        <v>100</v>
      </c>
      <c r="O1604" s="2" t="s">
        <v>3</v>
      </c>
      <c r="P1604" s="2" t="s">
        <v>3</v>
      </c>
      <c r="Q1604" s="2" t="s">
        <v>4</v>
      </c>
      <c r="R1604" s="1">
        <v>39227</v>
      </c>
      <c r="S1604" s="2" t="s">
        <v>270</v>
      </c>
      <c r="T1604" s="2" t="s">
        <v>270</v>
      </c>
      <c r="U1604" s="2" t="s">
        <v>7</v>
      </c>
      <c r="V1604" s="2" t="s">
        <v>6</v>
      </c>
      <c r="W1604">
        <v>234.64</v>
      </c>
      <c r="X1604">
        <v>474.57</v>
      </c>
      <c r="Y1604">
        <v>62.55</v>
      </c>
      <c r="Z1604">
        <v>899.24</v>
      </c>
    </row>
    <row r="1605" spans="1:26" hidden="1">
      <c r="B1605">
        <f t="shared" si="38"/>
        <v>0</v>
      </c>
      <c r="C1605" s="2" t="s">
        <v>12831</v>
      </c>
      <c r="D1605" s="2" t="s">
        <v>12832</v>
      </c>
      <c r="E1605" s="2" t="s">
        <v>4785</v>
      </c>
      <c r="F1605">
        <v>11.7</v>
      </c>
      <c r="G1605" s="2" t="s">
        <v>12833</v>
      </c>
      <c r="H1605" s="2" t="s">
        <v>13257</v>
      </c>
      <c r="K1605" s="2" t="s">
        <v>2946</v>
      </c>
      <c r="N1605">
        <v>100</v>
      </c>
      <c r="O1605" s="2" t="s">
        <v>3</v>
      </c>
      <c r="P1605" s="2" t="s">
        <v>3</v>
      </c>
      <c r="Q1605" s="2" t="s">
        <v>4</v>
      </c>
      <c r="R1605" s="1">
        <v>39226</v>
      </c>
      <c r="S1605" s="2" t="s">
        <v>324</v>
      </c>
      <c r="T1605" s="2" t="s">
        <v>48</v>
      </c>
      <c r="U1605" s="2" t="s">
        <v>325</v>
      </c>
      <c r="V1605" s="2" t="s">
        <v>24</v>
      </c>
      <c r="W1605">
        <v>2.87</v>
      </c>
      <c r="X1605">
        <v>5.76</v>
      </c>
      <c r="Y1605">
        <v>0.83</v>
      </c>
      <c r="Z1605">
        <v>19.73</v>
      </c>
    </row>
    <row r="1606" spans="1:26" hidden="1">
      <c r="B1606">
        <f t="shared" si="38"/>
        <v>0</v>
      </c>
      <c r="C1606" s="2" t="s">
        <v>12834</v>
      </c>
      <c r="D1606" s="2" t="s">
        <v>12835</v>
      </c>
      <c r="E1606" s="2" t="s">
        <v>12836</v>
      </c>
      <c r="F1606">
        <v>42.7</v>
      </c>
      <c r="G1606" s="2" t="s">
        <v>3121</v>
      </c>
      <c r="H1606" s="2" t="s">
        <v>12837</v>
      </c>
      <c r="K1606" s="2" t="s">
        <v>2946</v>
      </c>
      <c r="N1606">
        <v>100</v>
      </c>
      <c r="O1606" s="2" t="s">
        <v>3</v>
      </c>
      <c r="P1606" s="2" t="s">
        <v>3</v>
      </c>
      <c r="Q1606" s="2" t="s">
        <v>4</v>
      </c>
      <c r="R1606" s="1">
        <v>39224</v>
      </c>
      <c r="S1606" s="2" t="s">
        <v>492</v>
      </c>
      <c r="T1606" s="2" t="s">
        <v>35</v>
      </c>
      <c r="U1606" s="2" t="s">
        <v>493</v>
      </c>
      <c r="V1606" s="2" t="s">
        <v>37</v>
      </c>
      <c r="W1606">
        <v>17.32</v>
      </c>
      <c r="X1606">
        <v>80.760000000000005</v>
      </c>
      <c r="Y1606">
        <v>31.17</v>
      </c>
      <c r="Z1606">
        <v>223.6</v>
      </c>
    </row>
    <row r="1607" spans="1:26" hidden="1">
      <c r="B1607">
        <f t="shared" si="38"/>
        <v>0</v>
      </c>
      <c r="C1607" s="2" t="s">
        <v>12838</v>
      </c>
      <c r="D1607" s="2" t="s">
        <v>1026</v>
      </c>
      <c r="E1607" s="2" t="s">
        <v>12839</v>
      </c>
      <c r="F1607">
        <v>789.21</v>
      </c>
      <c r="G1607" s="2" t="s">
        <v>12840</v>
      </c>
      <c r="H1607" s="2" t="s">
        <v>13258</v>
      </c>
      <c r="I1607">
        <v>31.9</v>
      </c>
      <c r="J1607">
        <v>35.14</v>
      </c>
      <c r="K1607" s="2" t="s">
        <v>12841</v>
      </c>
      <c r="L1607">
        <v>15.45</v>
      </c>
      <c r="M1607">
        <v>20.21</v>
      </c>
      <c r="N1607">
        <v>100</v>
      </c>
      <c r="O1607" s="2" t="s">
        <v>3</v>
      </c>
      <c r="P1607" s="2" t="s">
        <v>3</v>
      </c>
      <c r="Q1607" s="2" t="s">
        <v>4</v>
      </c>
      <c r="R1607" s="1">
        <v>39224</v>
      </c>
      <c r="S1607" s="2" t="s">
        <v>126</v>
      </c>
      <c r="T1607" s="2" t="s">
        <v>8395</v>
      </c>
      <c r="U1607" s="2" t="s">
        <v>127</v>
      </c>
      <c r="V1607" s="2" t="s">
        <v>477</v>
      </c>
      <c r="W1607">
        <v>706.76</v>
      </c>
      <c r="X1607" s="3">
        <v>2830.5</v>
      </c>
      <c r="Y1607">
        <v>457.89</v>
      </c>
      <c r="Z1607" s="3">
        <v>1388.8</v>
      </c>
    </row>
    <row r="1608" spans="1:26" hidden="1">
      <c r="A1608">
        <f>IF(S1608=T1608,1,0)</f>
        <v>0</v>
      </c>
      <c r="B1608">
        <f t="shared" si="38"/>
        <v>1</v>
      </c>
      <c r="C1608" s="2" t="s">
        <v>12842</v>
      </c>
      <c r="D1608" s="2" t="s">
        <v>12843</v>
      </c>
      <c r="E1608" s="2" t="s">
        <v>1687</v>
      </c>
      <c r="F1608">
        <v>149.46</v>
      </c>
      <c r="G1608" s="2" t="s">
        <v>12844</v>
      </c>
      <c r="H1608" s="2" t="s">
        <v>12845</v>
      </c>
      <c r="I1608">
        <v>18.95</v>
      </c>
      <c r="J1608">
        <v>19.73</v>
      </c>
      <c r="K1608" s="2" t="s">
        <v>12846</v>
      </c>
      <c r="L1608">
        <v>22.9</v>
      </c>
      <c r="M1608">
        <v>24.57</v>
      </c>
      <c r="N1608">
        <v>100</v>
      </c>
      <c r="O1608" s="2" t="s">
        <v>3</v>
      </c>
      <c r="P1608" s="2" t="s">
        <v>3</v>
      </c>
      <c r="Q1608" s="2" t="s">
        <v>4</v>
      </c>
      <c r="R1608" s="1">
        <v>39223</v>
      </c>
      <c r="S1608" s="2" t="s">
        <v>187</v>
      </c>
      <c r="T1608" s="2" t="s">
        <v>65</v>
      </c>
      <c r="U1608" s="2" t="s">
        <v>66</v>
      </c>
      <c r="V1608" s="2" t="s">
        <v>66</v>
      </c>
      <c r="W1608">
        <v>66.37</v>
      </c>
      <c r="X1608">
        <v>103.2</v>
      </c>
      <c r="Y1608">
        <v>922.18</v>
      </c>
      <c r="Z1608" s="3">
        <v>1451.27</v>
      </c>
    </row>
    <row r="1609" spans="1:26" hidden="1">
      <c r="B1609">
        <f t="shared" si="38"/>
        <v>0</v>
      </c>
      <c r="C1609" s="2" t="s">
        <v>12847</v>
      </c>
      <c r="D1609" s="2" t="s">
        <v>12848</v>
      </c>
      <c r="E1609" s="2" t="s">
        <v>1164</v>
      </c>
      <c r="F1609" s="3">
        <v>1900</v>
      </c>
      <c r="G1609" s="2" t="s">
        <v>12849</v>
      </c>
      <c r="H1609" s="2" t="s">
        <v>12850</v>
      </c>
      <c r="I1609">
        <v>47.6</v>
      </c>
      <c r="J1609">
        <v>47.37</v>
      </c>
      <c r="K1609" s="2" t="s">
        <v>2946</v>
      </c>
      <c r="N1609">
        <v>100</v>
      </c>
      <c r="O1609" s="2" t="s">
        <v>3</v>
      </c>
      <c r="P1609" s="2" t="s">
        <v>3</v>
      </c>
      <c r="Q1609" s="2" t="s">
        <v>4</v>
      </c>
      <c r="R1609" s="1">
        <v>39224</v>
      </c>
      <c r="S1609" s="2" t="s">
        <v>525</v>
      </c>
      <c r="T1609" s="2" t="s">
        <v>35</v>
      </c>
      <c r="U1609" s="2" t="s">
        <v>526</v>
      </c>
      <c r="V1609" s="2" t="s">
        <v>37</v>
      </c>
      <c r="W1609">
        <v>554.07000000000005</v>
      </c>
      <c r="X1609" s="3">
        <v>1046.3800000000001</v>
      </c>
      <c r="Y1609" s="3">
        <v>6360.89</v>
      </c>
      <c r="Z1609" s="3">
        <v>12105.98</v>
      </c>
    </row>
    <row r="1610" spans="1:26" hidden="1">
      <c r="A1610">
        <f>IF(S1610=T1610,1,0)</f>
        <v>1</v>
      </c>
      <c r="B1610">
        <f t="shared" si="38"/>
        <v>1</v>
      </c>
      <c r="C1610" s="2" t="s">
        <v>12851</v>
      </c>
      <c r="D1610" s="2" t="s">
        <v>12852</v>
      </c>
      <c r="E1610" s="2" t="s">
        <v>1972</v>
      </c>
      <c r="F1610">
        <v>418.57</v>
      </c>
      <c r="G1610" s="2" t="s">
        <v>12853</v>
      </c>
      <c r="H1610" s="2" t="s">
        <v>12854</v>
      </c>
      <c r="I1610">
        <v>19.510000000000002</v>
      </c>
      <c r="J1610">
        <v>20.399999999999999</v>
      </c>
      <c r="K1610" s="2" t="s">
        <v>12855</v>
      </c>
      <c r="L1610">
        <v>34.19</v>
      </c>
      <c r="M1610">
        <v>34.64</v>
      </c>
      <c r="N1610">
        <v>100</v>
      </c>
      <c r="O1610" s="2" t="s">
        <v>3</v>
      </c>
      <c r="P1610" s="2" t="s">
        <v>3</v>
      </c>
      <c r="Q1610" s="2" t="s">
        <v>4</v>
      </c>
      <c r="R1610" s="1">
        <v>39223</v>
      </c>
      <c r="S1610" s="2" t="s">
        <v>1973</v>
      </c>
      <c r="T1610" s="2" t="s">
        <v>1973</v>
      </c>
      <c r="U1610" s="2" t="s">
        <v>813</v>
      </c>
      <c r="V1610" s="2" t="s">
        <v>813</v>
      </c>
      <c r="W1610">
        <v>513.27</v>
      </c>
      <c r="X1610" s="3">
        <v>3192.4</v>
      </c>
      <c r="Y1610">
        <v>530.16999999999996</v>
      </c>
      <c r="Z1610" s="3">
        <v>1527.5</v>
      </c>
    </row>
    <row r="1611" spans="1:26" hidden="1">
      <c r="A1611">
        <f>IF(S1611=T1611,1,0)</f>
        <v>0</v>
      </c>
      <c r="B1611">
        <f t="shared" si="38"/>
        <v>1</v>
      </c>
      <c r="C1611" s="2" t="s">
        <v>12856</v>
      </c>
      <c r="D1611" s="2" t="s">
        <v>1142</v>
      </c>
      <c r="E1611" s="2" t="s">
        <v>2647</v>
      </c>
      <c r="F1611" s="3">
        <v>5757.14</v>
      </c>
      <c r="G1611" s="2" t="s">
        <v>13259</v>
      </c>
      <c r="H1611" s="2" t="s">
        <v>13260</v>
      </c>
      <c r="I1611">
        <v>54</v>
      </c>
      <c r="J1611">
        <v>54</v>
      </c>
      <c r="K1611" s="2" t="s">
        <v>12857</v>
      </c>
      <c r="L1611">
        <v>43</v>
      </c>
      <c r="M1611">
        <v>43</v>
      </c>
      <c r="N1611">
        <v>100</v>
      </c>
      <c r="O1611" s="2" t="s">
        <v>3</v>
      </c>
      <c r="P1611" s="2" t="s">
        <v>3</v>
      </c>
      <c r="Q1611" s="2" t="s">
        <v>4</v>
      </c>
      <c r="R1611" s="1">
        <v>39222</v>
      </c>
      <c r="S1611" s="2" t="s">
        <v>169</v>
      </c>
      <c r="T1611" s="2" t="s">
        <v>144</v>
      </c>
      <c r="U1611" s="2" t="s">
        <v>25</v>
      </c>
      <c r="V1611" s="2" t="s">
        <v>25</v>
      </c>
      <c r="W1611">
        <v>583.83000000000004</v>
      </c>
      <c r="X1611">
        <v>618.04</v>
      </c>
      <c r="Y1611" s="3">
        <v>1076.28</v>
      </c>
      <c r="Z1611">
        <v>871.51</v>
      </c>
    </row>
    <row r="1612" spans="1:26" hidden="1">
      <c r="A1612">
        <f>IF(S1612=T1612,1,0)</f>
        <v>1</v>
      </c>
      <c r="B1612">
        <f t="shared" si="38"/>
        <v>1</v>
      </c>
      <c r="C1612" s="2" t="s">
        <v>12858</v>
      </c>
      <c r="D1612" s="2" t="s">
        <v>12859</v>
      </c>
      <c r="E1612" s="2" t="s">
        <v>10278</v>
      </c>
      <c r="F1612" s="3">
        <v>1225</v>
      </c>
      <c r="G1612" s="2" t="s">
        <v>12860</v>
      </c>
      <c r="H1612" s="2" t="s">
        <v>12861</v>
      </c>
      <c r="I1612">
        <v>35.450000000000003</v>
      </c>
      <c r="J1612">
        <v>35.450000000000003</v>
      </c>
      <c r="K1612" s="2" t="s">
        <v>2946</v>
      </c>
      <c r="N1612">
        <v>100</v>
      </c>
      <c r="O1612" s="2" t="s">
        <v>3</v>
      </c>
      <c r="P1612" s="2" t="s">
        <v>3</v>
      </c>
      <c r="Q1612" s="2" t="s">
        <v>4</v>
      </c>
      <c r="R1612" s="1">
        <v>39222</v>
      </c>
      <c r="S1612" s="2" t="s">
        <v>334</v>
      </c>
      <c r="T1612" s="2" t="s">
        <v>334</v>
      </c>
      <c r="U1612" s="2" t="s">
        <v>335</v>
      </c>
      <c r="V1612" s="2" t="s">
        <v>335</v>
      </c>
      <c r="W1612">
        <v>291.35000000000002</v>
      </c>
      <c r="X1612">
        <v>345.85</v>
      </c>
      <c r="Y1612">
        <v>509.63</v>
      </c>
      <c r="Z1612">
        <v>394.65</v>
      </c>
    </row>
    <row r="1613" spans="1:26" hidden="1">
      <c r="B1613">
        <f t="shared" si="38"/>
        <v>0</v>
      </c>
      <c r="C1613" s="2" t="s">
        <v>12862</v>
      </c>
      <c r="D1613" s="2" t="s">
        <v>12863</v>
      </c>
      <c r="E1613" s="2" t="s">
        <v>12573</v>
      </c>
      <c r="F1613">
        <v>21.11</v>
      </c>
      <c r="G1613" s="2" t="s">
        <v>12864</v>
      </c>
      <c r="H1613" s="2" t="s">
        <v>12865</v>
      </c>
      <c r="K1613" s="2" t="s">
        <v>12866</v>
      </c>
      <c r="L1613">
        <v>2.61</v>
      </c>
      <c r="M1613">
        <v>2.61</v>
      </c>
      <c r="N1613">
        <v>100</v>
      </c>
      <c r="O1613" s="2" t="s">
        <v>3</v>
      </c>
      <c r="P1613" s="2" t="s">
        <v>3</v>
      </c>
      <c r="Q1613" s="2" t="s">
        <v>4</v>
      </c>
      <c r="R1613" s="1">
        <v>39220</v>
      </c>
      <c r="S1613" s="2" t="s">
        <v>99</v>
      </c>
      <c r="T1613" s="2" t="s">
        <v>192</v>
      </c>
      <c r="U1613" s="2" t="s">
        <v>145</v>
      </c>
      <c r="V1613" s="2" t="s">
        <v>25</v>
      </c>
      <c r="W1613">
        <v>9.31</v>
      </c>
      <c r="X1613">
        <v>323.19</v>
      </c>
      <c r="Y1613">
        <v>11.61</v>
      </c>
      <c r="Z1613">
        <v>705.35</v>
      </c>
    </row>
    <row r="1614" spans="1:26" hidden="1">
      <c r="B1614">
        <f t="shared" si="38"/>
        <v>0</v>
      </c>
      <c r="C1614" s="2" t="s">
        <v>12867</v>
      </c>
      <c r="D1614" s="2" t="s">
        <v>1328</v>
      </c>
      <c r="E1614" s="2" t="s">
        <v>1870</v>
      </c>
      <c r="F1614" s="3">
        <v>6333.12</v>
      </c>
      <c r="G1614" s="2" t="s">
        <v>12868</v>
      </c>
      <c r="H1614" s="2" t="s">
        <v>12869</v>
      </c>
      <c r="I1614">
        <v>30.83</v>
      </c>
      <c r="J1614">
        <v>31.05</v>
      </c>
      <c r="K1614" s="2" t="s">
        <v>12870</v>
      </c>
      <c r="L1614">
        <v>63.79</v>
      </c>
      <c r="M1614">
        <v>63.72</v>
      </c>
      <c r="N1614">
        <v>100</v>
      </c>
      <c r="O1614" s="2" t="s">
        <v>3</v>
      </c>
      <c r="P1614" s="2" t="s">
        <v>3</v>
      </c>
      <c r="Q1614" s="2" t="s">
        <v>4</v>
      </c>
      <c r="R1614" s="1">
        <v>39220</v>
      </c>
      <c r="S1614" s="2" t="s">
        <v>394</v>
      </c>
      <c r="T1614" s="2" t="s">
        <v>5</v>
      </c>
      <c r="U1614" s="2" t="s">
        <v>357</v>
      </c>
      <c r="V1614" s="2" t="s">
        <v>85</v>
      </c>
      <c r="W1614">
        <v>492.65</v>
      </c>
      <c r="X1614" s="3">
        <v>49555</v>
      </c>
      <c r="Y1614">
        <v>967.27</v>
      </c>
      <c r="Z1614" s="3">
        <v>62474</v>
      </c>
    </row>
    <row r="1615" spans="1:26" hidden="1">
      <c r="A1615">
        <f>IF(S1615=T1615,1,0)</f>
        <v>1</v>
      </c>
      <c r="B1615">
        <f t="shared" si="38"/>
        <v>1</v>
      </c>
      <c r="C1615" s="2" t="s">
        <v>12871</v>
      </c>
      <c r="D1615" s="2" t="s">
        <v>12872</v>
      </c>
      <c r="E1615" s="2" t="s">
        <v>4975</v>
      </c>
      <c r="F1615">
        <v>100</v>
      </c>
      <c r="G1615" s="2" t="s">
        <v>12873</v>
      </c>
      <c r="H1615" s="2" t="s">
        <v>12874</v>
      </c>
      <c r="I1615">
        <v>34.33</v>
      </c>
      <c r="J1615">
        <v>34.31</v>
      </c>
      <c r="K1615" s="2" t="s">
        <v>2946</v>
      </c>
      <c r="N1615">
        <v>100</v>
      </c>
      <c r="O1615" s="2" t="s">
        <v>3</v>
      </c>
      <c r="P1615" s="2" t="s">
        <v>3</v>
      </c>
      <c r="Q1615" s="2" t="s">
        <v>4</v>
      </c>
      <c r="R1615" s="1">
        <v>39219</v>
      </c>
      <c r="S1615" s="2" t="s">
        <v>334</v>
      </c>
      <c r="T1615" s="2" t="s">
        <v>334</v>
      </c>
      <c r="U1615" s="2" t="s">
        <v>335</v>
      </c>
      <c r="V1615" s="2" t="s">
        <v>335</v>
      </c>
      <c r="W1615">
        <v>38.43</v>
      </c>
      <c r="X1615">
        <v>18.62</v>
      </c>
      <c r="Y1615">
        <v>48.28</v>
      </c>
      <c r="Z1615">
        <v>207.24</v>
      </c>
    </row>
    <row r="1616" spans="1:26" hidden="1">
      <c r="A1616">
        <f>IF(S1616=T1616,1,0)</f>
        <v>0</v>
      </c>
      <c r="B1616">
        <f t="shared" si="38"/>
        <v>1</v>
      </c>
      <c r="C1616" s="2" t="s">
        <v>12875</v>
      </c>
      <c r="D1616" s="2" t="s">
        <v>12876</v>
      </c>
      <c r="E1616" s="2" t="s">
        <v>12877</v>
      </c>
      <c r="F1616">
        <v>21</v>
      </c>
      <c r="G1616" s="2" t="s">
        <v>12878</v>
      </c>
      <c r="H1616" s="2" t="s">
        <v>12879</v>
      </c>
      <c r="I1616">
        <v>2.85</v>
      </c>
      <c r="J1616">
        <v>2.94</v>
      </c>
      <c r="K1616" s="2" t="s">
        <v>2946</v>
      </c>
      <c r="N1616">
        <v>100</v>
      </c>
      <c r="O1616" s="2" t="s">
        <v>3</v>
      </c>
      <c r="P1616" s="2" t="s">
        <v>3</v>
      </c>
      <c r="Q1616" s="2" t="s">
        <v>4</v>
      </c>
      <c r="R1616" s="1">
        <v>39219</v>
      </c>
      <c r="S1616" s="2" t="s">
        <v>2579</v>
      </c>
      <c r="T1616" s="2" t="s">
        <v>12880</v>
      </c>
      <c r="U1616" s="2" t="s">
        <v>304</v>
      </c>
      <c r="V1616" s="2" t="s">
        <v>304</v>
      </c>
      <c r="W1616">
        <v>23.44</v>
      </c>
      <c r="X1616">
        <v>69.2</v>
      </c>
      <c r="Y1616">
        <v>16.420000000000002</v>
      </c>
      <c r="Z1616">
        <v>41.9</v>
      </c>
    </row>
    <row r="1617" spans="1:26" hidden="1">
      <c r="A1617">
        <f>IF(S1617=T1617,1,0)</f>
        <v>0</v>
      </c>
      <c r="B1617">
        <f t="shared" si="38"/>
        <v>1</v>
      </c>
      <c r="C1617" s="2" t="s">
        <v>12881</v>
      </c>
      <c r="D1617" s="2" t="s">
        <v>12882</v>
      </c>
      <c r="E1617" s="2" t="s">
        <v>11257</v>
      </c>
      <c r="F1617">
        <v>91.43</v>
      </c>
      <c r="G1617" s="2" t="s">
        <v>3040</v>
      </c>
      <c r="H1617" s="2" t="s">
        <v>13261</v>
      </c>
      <c r="I1617">
        <v>15.8</v>
      </c>
      <c r="J1617">
        <v>15.54</v>
      </c>
      <c r="K1617" s="2" t="s">
        <v>12883</v>
      </c>
      <c r="L1617">
        <v>13.5</v>
      </c>
      <c r="M1617">
        <v>13.68</v>
      </c>
      <c r="N1617">
        <v>100</v>
      </c>
      <c r="O1617" s="2" t="s">
        <v>3</v>
      </c>
      <c r="P1617" s="2" t="s">
        <v>3</v>
      </c>
      <c r="Q1617" s="2" t="s">
        <v>4</v>
      </c>
      <c r="R1617" s="1">
        <v>39218</v>
      </c>
      <c r="S1617" s="2" t="s">
        <v>187</v>
      </c>
      <c r="T1617" s="2" t="s">
        <v>65</v>
      </c>
      <c r="U1617" s="2" t="s">
        <v>66</v>
      </c>
      <c r="V1617" s="2" t="s">
        <v>66</v>
      </c>
      <c r="W1617">
        <v>26.95</v>
      </c>
      <c r="X1617">
        <v>218.55</v>
      </c>
      <c r="Y1617">
        <v>450.76</v>
      </c>
      <c r="Z1617" s="3">
        <v>3324.97</v>
      </c>
    </row>
    <row r="1618" spans="1:26" hidden="1">
      <c r="A1618">
        <f>IF(S1618=T1618,1,0)</f>
        <v>1</v>
      </c>
      <c r="B1618">
        <f t="shared" si="38"/>
        <v>1</v>
      </c>
      <c r="C1618" s="2" t="s">
        <v>12884</v>
      </c>
      <c r="D1618" s="2" t="s">
        <v>12885</v>
      </c>
      <c r="E1618" s="2" t="s">
        <v>1187</v>
      </c>
      <c r="F1618">
        <v>79.09</v>
      </c>
      <c r="G1618" s="2" t="s">
        <v>2978</v>
      </c>
      <c r="H1618" s="2" t="s">
        <v>12886</v>
      </c>
      <c r="I1618">
        <v>32.08</v>
      </c>
      <c r="J1618">
        <v>32.08</v>
      </c>
      <c r="K1618" s="2" t="s">
        <v>12887</v>
      </c>
      <c r="L1618">
        <v>18.64</v>
      </c>
      <c r="M1618">
        <v>18.5</v>
      </c>
      <c r="N1618">
        <v>100</v>
      </c>
      <c r="O1618" s="2" t="s">
        <v>3</v>
      </c>
      <c r="P1618" s="2" t="s">
        <v>3</v>
      </c>
      <c r="Q1618" s="2" t="s">
        <v>4</v>
      </c>
      <c r="R1618" s="1">
        <v>39217</v>
      </c>
      <c r="S1618" s="2" t="s">
        <v>65</v>
      </c>
      <c r="T1618" s="2" t="s">
        <v>65</v>
      </c>
      <c r="U1618" s="2" t="s">
        <v>66</v>
      </c>
      <c r="V1618" s="2" t="s">
        <v>66</v>
      </c>
      <c r="W1618">
        <v>11.12</v>
      </c>
      <c r="X1618">
        <v>138.65</v>
      </c>
      <c r="Y1618">
        <v>340.5</v>
      </c>
      <c r="Z1618" s="3">
        <v>2174.5700000000002</v>
      </c>
    </row>
    <row r="1619" spans="1:26" hidden="1">
      <c r="A1619">
        <f>IF(S1619=T1619,1,0)</f>
        <v>1</v>
      </c>
      <c r="B1619">
        <f t="shared" si="38"/>
        <v>1</v>
      </c>
      <c r="C1619" s="2" t="s">
        <v>12888</v>
      </c>
      <c r="D1619" s="2" t="s">
        <v>12889</v>
      </c>
      <c r="E1619" s="2" t="s">
        <v>189</v>
      </c>
      <c r="F1619">
        <v>480.1</v>
      </c>
      <c r="G1619" s="2" t="s">
        <v>12890</v>
      </c>
      <c r="H1619" s="2" t="s">
        <v>12891</v>
      </c>
      <c r="I1619">
        <v>18.84</v>
      </c>
      <c r="J1619">
        <v>18.989999999999998</v>
      </c>
      <c r="K1619" s="2" t="s">
        <v>12892</v>
      </c>
      <c r="L1619">
        <v>7.08</v>
      </c>
      <c r="M1619">
        <v>7.97</v>
      </c>
      <c r="N1619">
        <v>100</v>
      </c>
      <c r="O1619" s="2" t="s">
        <v>3</v>
      </c>
      <c r="P1619" s="2" t="s">
        <v>3</v>
      </c>
      <c r="Q1619" s="2" t="s">
        <v>4</v>
      </c>
      <c r="R1619" s="1">
        <v>39217</v>
      </c>
      <c r="S1619" s="2" t="s">
        <v>5</v>
      </c>
      <c r="T1619" s="2" t="s">
        <v>5</v>
      </c>
      <c r="U1619" s="2" t="s">
        <v>85</v>
      </c>
      <c r="V1619" s="2" t="s">
        <v>85</v>
      </c>
      <c r="W1619">
        <v>130.12</v>
      </c>
      <c r="X1619" s="3">
        <v>17018</v>
      </c>
      <c r="Y1619">
        <v>316.27</v>
      </c>
      <c r="Z1619" s="3">
        <v>29369</v>
      </c>
    </row>
    <row r="1620" spans="1:26" hidden="1">
      <c r="B1620">
        <f t="shared" si="38"/>
        <v>0</v>
      </c>
      <c r="C1620" s="2" t="s">
        <v>12893</v>
      </c>
      <c r="D1620" s="2" t="s">
        <v>12894</v>
      </c>
      <c r="E1620" s="2" t="s">
        <v>12895</v>
      </c>
      <c r="F1620">
        <v>9.3000000000000007</v>
      </c>
      <c r="G1620" s="2" t="s">
        <v>12896</v>
      </c>
      <c r="H1620" s="2" t="s">
        <v>12897</v>
      </c>
      <c r="I1620">
        <v>4.1399999999999997</v>
      </c>
      <c r="J1620">
        <v>4</v>
      </c>
      <c r="K1620" s="2" t="s">
        <v>12898</v>
      </c>
      <c r="L1620">
        <v>0.59</v>
      </c>
      <c r="M1620">
        <v>0.55000000000000004</v>
      </c>
      <c r="N1620">
        <v>100</v>
      </c>
      <c r="O1620" s="2" t="s">
        <v>3</v>
      </c>
      <c r="P1620" s="2" t="s">
        <v>3</v>
      </c>
      <c r="Q1620" s="2" t="s">
        <v>4</v>
      </c>
      <c r="R1620" s="1">
        <v>39217</v>
      </c>
      <c r="S1620" s="2" t="s">
        <v>178</v>
      </c>
      <c r="T1620" s="2" t="s">
        <v>99</v>
      </c>
      <c r="U1620" s="2" t="s">
        <v>197</v>
      </c>
      <c r="V1620" s="2" t="s">
        <v>145</v>
      </c>
      <c r="W1620">
        <v>56.81</v>
      </c>
      <c r="X1620">
        <v>59.79</v>
      </c>
      <c r="Y1620">
        <v>17.12</v>
      </c>
      <c r="Z1620">
        <v>37.590000000000003</v>
      </c>
    </row>
    <row r="1621" spans="1:26" hidden="1">
      <c r="B1621">
        <f t="shared" si="38"/>
        <v>0</v>
      </c>
      <c r="C1621" s="2" t="s">
        <v>12899</v>
      </c>
      <c r="D1621" s="2" t="s">
        <v>12900</v>
      </c>
      <c r="E1621" s="2" t="s">
        <v>718</v>
      </c>
      <c r="F1621">
        <v>115.96</v>
      </c>
      <c r="G1621" s="2" t="s">
        <v>12901</v>
      </c>
      <c r="H1621" s="2" t="s">
        <v>12902</v>
      </c>
      <c r="I1621">
        <v>45.84</v>
      </c>
      <c r="J1621">
        <v>45.77</v>
      </c>
      <c r="K1621" s="2" t="s">
        <v>12903</v>
      </c>
      <c r="L1621">
        <v>7.78</v>
      </c>
      <c r="M1621">
        <v>7.77</v>
      </c>
      <c r="N1621">
        <v>100</v>
      </c>
      <c r="O1621" s="2" t="s">
        <v>3</v>
      </c>
      <c r="P1621" s="2" t="s">
        <v>3</v>
      </c>
      <c r="Q1621" s="2" t="s">
        <v>4</v>
      </c>
      <c r="R1621" s="1">
        <v>39216</v>
      </c>
      <c r="S1621" s="2" t="s">
        <v>109</v>
      </c>
      <c r="T1621" s="2" t="s">
        <v>258</v>
      </c>
      <c r="U1621" s="2" t="s">
        <v>110</v>
      </c>
      <c r="V1621" s="2" t="s">
        <v>103</v>
      </c>
      <c r="W1621">
        <v>92.74</v>
      </c>
      <c r="X1621" s="3">
        <v>21297</v>
      </c>
      <c r="Y1621">
        <v>99.5</v>
      </c>
      <c r="Z1621" s="3">
        <v>19532</v>
      </c>
    </row>
    <row r="1622" spans="1:26" hidden="1">
      <c r="A1622">
        <f>IF(S1622=T1622,1,0)</f>
        <v>1</v>
      </c>
      <c r="B1622">
        <f t="shared" si="38"/>
        <v>1</v>
      </c>
      <c r="C1622" s="2" t="s">
        <v>12904</v>
      </c>
      <c r="D1622" s="2" t="s">
        <v>12905</v>
      </c>
      <c r="E1622" s="2" t="s">
        <v>1802</v>
      </c>
      <c r="F1622">
        <v>92</v>
      </c>
      <c r="G1622" s="2" t="s">
        <v>12906</v>
      </c>
      <c r="H1622" s="2" t="s">
        <v>12907</v>
      </c>
      <c r="I1622">
        <v>5.14</v>
      </c>
      <c r="J1622">
        <v>5.21</v>
      </c>
      <c r="K1622" s="2" t="s">
        <v>2946</v>
      </c>
      <c r="N1622">
        <v>100</v>
      </c>
      <c r="O1622" s="2" t="s">
        <v>3</v>
      </c>
      <c r="P1622" s="2" t="s">
        <v>3</v>
      </c>
      <c r="Q1622" s="2" t="s">
        <v>4</v>
      </c>
      <c r="R1622" s="1">
        <v>39213</v>
      </c>
      <c r="S1622" s="2" t="s">
        <v>76</v>
      </c>
      <c r="T1622" s="2" t="s">
        <v>76</v>
      </c>
      <c r="U1622" s="2" t="s">
        <v>78</v>
      </c>
      <c r="V1622" s="2" t="s">
        <v>78</v>
      </c>
      <c r="W1622">
        <v>260.97000000000003</v>
      </c>
      <c r="X1622">
        <v>380.96</v>
      </c>
      <c r="Y1622">
        <v>106.7</v>
      </c>
      <c r="Z1622">
        <v>175.7</v>
      </c>
    </row>
    <row r="1623" spans="1:26" hidden="1">
      <c r="B1623">
        <f t="shared" si="38"/>
        <v>0</v>
      </c>
      <c r="C1623" s="2" t="s">
        <v>12908</v>
      </c>
      <c r="D1623" s="2" t="s">
        <v>12909</v>
      </c>
      <c r="E1623" s="2" t="s">
        <v>1357</v>
      </c>
      <c r="F1623" s="3">
        <v>1604.65</v>
      </c>
      <c r="G1623" s="2" t="s">
        <v>13262</v>
      </c>
      <c r="H1623" s="2" t="s">
        <v>13263</v>
      </c>
      <c r="I1623">
        <v>69.19</v>
      </c>
      <c r="J1623">
        <v>69.7</v>
      </c>
      <c r="K1623" s="2" t="s">
        <v>12910</v>
      </c>
      <c r="L1623">
        <v>43.18</v>
      </c>
      <c r="M1623">
        <v>43.55</v>
      </c>
      <c r="N1623">
        <v>100</v>
      </c>
      <c r="O1623" s="2" t="s">
        <v>3</v>
      </c>
      <c r="P1623" s="2" t="s">
        <v>3</v>
      </c>
      <c r="Q1623" s="2" t="s">
        <v>4</v>
      </c>
      <c r="R1623" s="1">
        <v>39216</v>
      </c>
      <c r="S1623" s="2" t="s">
        <v>144</v>
      </c>
      <c r="T1623" s="2" t="s">
        <v>178</v>
      </c>
      <c r="U1623" s="2" t="s">
        <v>618</v>
      </c>
      <c r="V1623" s="2" t="s">
        <v>145</v>
      </c>
      <c r="W1623">
        <v>636.32000000000005</v>
      </c>
      <c r="X1623" s="3">
        <v>86297.4</v>
      </c>
      <c r="Y1623">
        <v>753.55</v>
      </c>
      <c r="Z1623" s="3">
        <v>24292</v>
      </c>
    </row>
    <row r="1624" spans="1:26" hidden="1">
      <c r="A1624">
        <f>IF(S1624=T1624,1,0)</f>
        <v>1</v>
      </c>
      <c r="B1624">
        <f t="shared" si="38"/>
        <v>1</v>
      </c>
      <c r="C1624" s="2" t="s">
        <v>12911</v>
      </c>
      <c r="D1624" s="2" t="s">
        <v>12912</v>
      </c>
      <c r="E1624" s="2" t="s">
        <v>12913</v>
      </c>
      <c r="F1624">
        <v>33.6</v>
      </c>
      <c r="G1624" s="2" t="s">
        <v>2978</v>
      </c>
      <c r="H1624" s="2" t="s">
        <v>12914</v>
      </c>
      <c r="I1624">
        <v>21.75</v>
      </c>
      <c r="J1624">
        <v>18.809999999999999</v>
      </c>
      <c r="K1624" s="2" t="s">
        <v>2946</v>
      </c>
      <c r="N1624">
        <v>100</v>
      </c>
      <c r="O1624" s="2" t="s">
        <v>3</v>
      </c>
      <c r="P1624" s="2" t="s">
        <v>3</v>
      </c>
      <c r="Q1624" s="2" t="s">
        <v>4</v>
      </c>
      <c r="R1624" s="1">
        <v>39213</v>
      </c>
      <c r="S1624" s="2" t="s">
        <v>65</v>
      </c>
      <c r="T1624" s="2" t="s">
        <v>65</v>
      </c>
      <c r="U1624" s="2" t="s">
        <v>66</v>
      </c>
      <c r="V1624" s="2" t="s">
        <v>66</v>
      </c>
      <c r="W1624">
        <v>5.34</v>
      </c>
      <c r="X1624">
        <v>33</v>
      </c>
      <c r="Y1624">
        <v>128.46</v>
      </c>
      <c r="Z1624">
        <v>523.79999999999995</v>
      </c>
    </row>
    <row r="1625" spans="1:26" hidden="1">
      <c r="B1625">
        <f t="shared" si="38"/>
        <v>0</v>
      </c>
      <c r="C1625" s="2" t="s">
        <v>12915</v>
      </c>
      <c r="D1625" s="2" t="s">
        <v>12916</v>
      </c>
      <c r="E1625" s="2" t="s">
        <v>11742</v>
      </c>
      <c r="F1625">
        <v>2.86</v>
      </c>
      <c r="G1625" s="2" t="s">
        <v>12917</v>
      </c>
      <c r="H1625" s="2" t="s">
        <v>12918</v>
      </c>
      <c r="I1625">
        <v>4.75</v>
      </c>
      <c r="J1625">
        <v>4.75</v>
      </c>
      <c r="K1625" s="2" t="s">
        <v>2946</v>
      </c>
      <c r="N1625">
        <v>100</v>
      </c>
      <c r="O1625" s="2" t="s">
        <v>3</v>
      </c>
      <c r="P1625" s="2" t="s">
        <v>3</v>
      </c>
      <c r="Q1625" s="2" t="s">
        <v>4</v>
      </c>
      <c r="R1625" s="1">
        <v>39211</v>
      </c>
      <c r="S1625" s="2" t="s">
        <v>10979</v>
      </c>
      <c r="T1625" s="2" t="s">
        <v>670</v>
      </c>
      <c r="U1625" s="2" t="s">
        <v>146</v>
      </c>
      <c r="V1625" s="2" t="s">
        <v>72</v>
      </c>
      <c r="W1625">
        <v>2.16</v>
      </c>
      <c r="X1625">
        <v>10.73</v>
      </c>
      <c r="Y1625">
        <v>1.05</v>
      </c>
      <c r="Z1625">
        <v>13.5</v>
      </c>
    </row>
    <row r="1626" spans="1:26" hidden="1">
      <c r="A1626">
        <f>IF(S1626=T1626,1,0)</f>
        <v>1</v>
      </c>
      <c r="B1626">
        <f t="shared" si="38"/>
        <v>1</v>
      </c>
      <c r="C1626" s="2" t="s">
        <v>12919</v>
      </c>
      <c r="D1626" s="2" t="s">
        <v>12920</v>
      </c>
      <c r="E1626" s="2" t="s">
        <v>5164</v>
      </c>
      <c r="F1626">
        <v>191.34</v>
      </c>
      <c r="G1626" s="2" t="s">
        <v>3786</v>
      </c>
      <c r="H1626" s="2" t="s">
        <v>13264</v>
      </c>
      <c r="I1626">
        <v>14.01</v>
      </c>
      <c r="J1626">
        <v>14.05</v>
      </c>
      <c r="K1626" s="2" t="s">
        <v>12921</v>
      </c>
      <c r="L1626">
        <v>9.49</v>
      </c>
      <c r="M1626">
        <v>9.3000000000000007</v>
      </c>
      <c r="N1626">
        <v>100</v>
      </c>
      <c r="O1626" s="2" t="s">
        <v>3</v>
      </c>
      <c r="P1626" s="2" t="s">
        <v>3</v>
      </c>
      <c r="Q1626" s="2" t="s">
        <v>4</v>
      </c>
      <c r="R1626" s="1">
        <v>39210</v>
      </c>
      <c r="S1626" s="2" t="s">
        <v>109</v>
      </c>
      <c r="T1626" s="2" t="s">
        <v>109</v>
      </c>
      <c r="U1626" s="2" t="s">
        <v>110</v>
      </c>
      <c r="V1626" s="2" t="s">
        <v>110</v>
      </c>
      <c r="W1626">
        <v>78.75</v>
      </c>
      <c r="X1626">
        <v>68.5</v>
      </c>
      <c r="Y1626">
        <v>59.55</v>
      </c>
      <c r="Z1626">
        <v>410.57</v>
      </c>
    </row>
    <row r="1627" spans="1:26" hidden="1">
      <c r="B1627">
        <f t="shared" si="38"/>
        <v>0</v>
      </c>
      <c r="C1627" s="2" t="s">
        <v>12922</v>
      </c>
      <c r="D1627" s="2" t="s">
        <v>12923</v>
      </c>
      <c r="E1627" s="2" t="s">
        <v>1698</v>
      </c>
      <c r="F1627" s="3">
        <v>1656.92</v>
      </c>
      <c r="G1627" s="2" t="s">
        <v>3040</v>
      </c>
      <c r="H1627" s="2" t="s">
        <v>13265</v>
      </c>
      <c r="I1627">
        <v>35.92</v>
      </c>
      <c r="J1627">
        <v>36.07</v>
      </c>
      <c r="K1627" s="2" t="s">
        <v>12924</v>
      </c>
      <c r="L1627">
        <v>27.93</v>
      </c>
      <c r="M1627">
        <v>27.83</v>
      </c>
      <c r="N1627">
        <v>100</v>
      </c>
      <c r="O1627" s="2" t="s">
        <v>3</v>
      </c>
      <c r="P1627" s="2" t="s">
        <v>3</v>
      </c>
      <c r="Q1627" s="2" t="s">
        <v>4</v>
      </c>
      <c r="R1627" s="1">
        <v>39206</v>
      </c>
      <c r="S1627" s="2" t="s">
        <v>65</v>
      </c>
      <c r="T1627" s="2" t="s">
        <v>65</v>
      </c>
      <c r="U1627" s="2" t="s">
        <v>13</v>
      </c>
      <c r="V1627" s="2" t="s">
        <v>66</v>
      </c>
      <c r="W1627">
        <v>673.28</v>
      </c>
      <c r="X1627" s="3">
        <v>49469</v>
      </c>
      <c r="Y1627" s="3">
        <v>7382.33</v>
      </c>
      <c r="Z1627" s="3">
        <v>485901</v>
      </c>
    </row>
    <row r="1628" spans="1:26" hidden="1">
      <c r="B1628">
        <f t="shared" si="38"/>
        <v>0</v>
      </c>
      <c r="C1628" s="2" t="s">
        <v>12925</v>
      </c>
      <c r="D1628" s="2" t="s">
        <v>12926</v>
      </c>
      <c r="E1628" s="2" t="s">
        <v>1956</v>
      </c>
      <c r="F1628" s="3">
        <v>1436.28</v>
      </c>
      <c r="G1628" s="2" t="s">
        <v>12927</v>
      </c>
      <c r="H1628" s="2" t="s">
        <v>12928</v>
      </c>
      <c r="I1628">
        <v>54.3</v>
      </c>
      <c r="J1628">
        <v>53.95</v>
      </c>
      <c r="K1628" s="2" t="s">
        <v>12929</v>
      </c>
      <c r="L1628">
        <v>11.71</v>
      </c>
      <c r="M1628">
        <v>11.66</v>
      </c>
      <c r="N1628">
        <v>100</v>
      </c>
      <c r="O1628" s="2" t="s">
        <v>3</v>
      </c>
      <c r="P1628" s="2" t="s">
        <v>3</v>
      </c>
      <c r="Q1628" s="2" t="s">
        <v>4</v>
      </c>
      <c r="R1628" s="1">
        <v>39204</v>
      </c>
      <c r="S1628" s="2" t="s">
        <v>11</v>
      </c>
      <c r="T1628" s="2" t="s">
        <v>65</v>
      </c>
      <c r="U1628" s="2" t="s">
        <v>7</v>
      </c>
      <c r="V1628" s="2" t="s">
        <v>66</v>
      </c>
      <c r="W1628">
        <v>882.55</v>
      </c>
      <c r="X1628" s="3">
        <v>155289</v>
      </c>
      <c r="Y1628" s="3">
        <v>1281.9100000000001</v>
      </c>
      <c r="Z1628" s="3">
        <v>2020966</v>
      </c>
    </row>
    <row r="1629" spans="1:26" hidden="1">
      <c r="A1629">
        <f>IF(S1629=T1629,1,0)</f>
        <v>0</v>
      </c>
      <c r="B1629">
        <f t="shared" si="38"/>
        <v>1</v>
      </c>
      <c r="C1629" s="2" t="s">
        <v>12930</v>
      </c>
      <c r="D1629" s="2" t="s">
        <v>12931</v>
      </c>
      <c r="E1629" s="2" t="s">
        <v>461</v>
      </c>
      <c r="F1629" s="3">
        <v>1964.11</v>
      </c>
      <c r="G1629" s="2" t="s">
        <v>2965</v>
      </c>
      <c r="H1629" s="2" t="s">
        <v>12932</v>
      </c>
      <c r="I1629">
        <v>36.07</v>
      </c>
      <c r="J1629">
        <v>35.86</v>
      </c>
      <c r="K1629" s="2" t="s">
        <v>12933</v>
      </c>
      <c r="L1629">
        <v>54.44</v>
      </c>
      <c r="M1629">
        <v>54.34</v>
      </c>
      <c r="N1629">
        <v>100</v>
      </c>
      <c r="O1629" s="2" t="s">
        <v>3</v>
      </c>
      <c r="P1629" s="2" t="s">
        <v>3</v>
      </c>
      <c r="Q1629" s="2" t="s">
        <v>4</v>
      </c>
      <c r="R1629" s="1">
        <v>39203</v>
      </c>
      <c r="S1629" s="2" t="s">
        <v>187</v>
      </c>
      <c r="T1629" s="2" t="s">
        <v>65</v>
      </c>
      <c r="U1629" s="2" t="s">
        <v>66</v>
      </c>
      <c r="V1629" s="2" t="s">
        <v>66</v>
      </c>
      <c r="W1629">
        <v>669.61</v>
      </c>
      <c r="X1629" s="3">
        <v>12059.73</v>
      </c>
      <c r="Y1629" s="3">
        <v>10317.700000000001</v>
      </c>
      <c r="Z1629" s="3">
        <v>140636.07</v>
      </c>
    </row>
    <row r="1630" spans="1:26" hidden="1">
      <c r="B1630">
        <f t="shared" si="38"/>
        <v>0</v>
      </c>
      <c r="C1630" s="2" t="s">
        <v>12934</v>
      </c>
      <c r="D1630" s="2" t="s">
        <v>1217</v>
      </c>
      <c r="E1630" s="2" t="s">
        <v>912</v>
      </c>
      <c r="F1630" s="3">
        <v>5109.6499999999996</v>
      </c>
      <c r="G1630" s="2" t="s">
        <v>12935</v>
      </c>
      <c r="H1630" s="2" t="s">
        <v>12936</v>
      </c>
      <c r="I1630">
        <v>21.45</v>
      </c>
      <c r="J1630">
        <v>21.59</v>
      </c>
      <c r="K1630" s="2" t="s">
        <v>12937</v>
      </c>
      <c r="L1630">
        <v>56.2</v>
      </c>
      <c r="M1630">
        <v>56</v>
      </c>
      <c r="N1630">
        <v>100</v>
      </c>
      <c r="O1630" s="2" t="s">
        <v>3</v>
      </c>
      <c r="P1630" s="2" t="s">
        <v>3</v>
      </c>
      <c r="Q1630" s="2" t="s">
        <v>4</v>
      </c>
      <c r="R1630" s="1">
        <v>39203</v>
      </c>
      <c r="S1630" s="2" t="s">
        <v>193</v>
      </c>
      <c r="T1630" s="2" t="s">
        <v>742</v>
      </c>
      <c r="U1630" s="2" t="s">
        <v>195</v>
      </c>
      <c r="V1630" s="2" t="s">
        <v>94</v>
      </c>
      <c r="W1630" s="3">
        <v>1838.82</v>
      </c>
      <c r="X1630" s="3">
        <v>28070</v>
      </c>
      <c r="Y1630" s="3">
        <v>1941.51</v>
      </c>
      <c r="Z1630" s="3">
        <v>61614</v>
      </c>
    </row>
    <row r="1631" spans="1:26" hidden="1">
      <c r="A1631">
        <f>IF(S1631=T1631,1,0)</f>
        <v>1</v>
      </c>
      <c r="B1631">
        <f t="shared" si="38"/>
        <v>1</v>
      </c>
      <c r="C1631" s="2" t="s">
        <v>12938</v>
      </c>
      <c r="D1631" s="2" t="s">
        <v>12939</v>
      </c>
      <c r="E1631" s="2" t="s">
        <v>1496</v>
      </c>
      <c r="F1631">
        <v>809.58</v>
      </c>
      <c r="G1631" s="2" t="s">
        <v>3103</v>
      </c>
      <c r="H1631" s="2" t="s">
        <v>12940</v>
      </c>
      <c r="I1631">
        <v>21.85</v>
      </c>
      <c r="J1631">
        <v>22.21</v>
      </c>
      <c r="K1631" s="2" t="s">
        <v>12941</v>
      </c>
      <c r="L1631">
        <v>32.119999999999997</v>
      </c>
      <c r="M1631">
        <v>32.54</v>
      </c>
      <c r="N1631">
        <v>100</v>
      </c>
      <c r="O1631" s="2" t="s">
        <v>3</v>
      </c>
      <c r="P1631" s="2" t="s">
        <v>3</v>
      </c>
      <c r="Q1631" s="2" t="s">
        <v>4</v>
      </c>
      <c r="R1631" s="1">
        <v>39203</v>
      </c>
      <c r="S1631" s="2" t="s">
        <v>65</v>
      </c>
      <c r="T1631" s="2" t="s">
        <v>65</v>
      </c>
      <c r="U1631" s="2" t="s">
        <v>66</v>
      </c>
      <c r="V1631" s="2" t="s">
        <v>66</v>
      </c>
      <c r="W1631">
        <v>239.36</v>
      </c>
      <c r="X1631">
        <v>616.86</v>
      </c>
      <c r="Y1631" s="3">
        <v>3629.39</v>
      </c>
      <c r="Z1631" s="3">
        <v>8159.18</v>
      </c>
    </row>
    <row r="1632" spans="1:26" hidden="1">
      <c r="A1632">
        <f>IF(S1632=T1632,1,0)</f>
        <v>0</v>
      </c>
      <c r="B1632">
        <f t="shared" si="38"/>
        <v>1</v>
      </c>
      <c r="C1632" s="2" t="s">
        <v>12942</v>
      </c>
      <c r="D1632" s="2" t="s">
        <v>12943</v>
      </c>
      <c r="E1632" s="2" t="s">
        <v>12944</v>
      </c>
      <c r="F1632">
        <v>91.59</v>
      </c>
      <c r="G1632" s="2" t="s">
        <v>12945</v>
      </c>
      <c r="H1632" s="2" t="s">
        <v>13266</v>
      </c>
      <c r="I1632">
        <v>29.03</v>
      </c>
      <c r="J1632">
        <v>29.04</v>
      </c>
      <c r="K1632" s="2" t="s">
        <v>12946</v>
      </c>
      <c r="L1632">
        <v>14.2</v>
      </c>
      <c r="M1632">
        <v>14.17</v>
      </c>
      <c r="N1632">
        <v>100</v>
      </c>
      <c r="O1632" s="2" t="s">
        <v>3</v>
      </c>
      <c r="P1632" s="2" t="s">
        <v>3</v>
      </c>
      <c r="Q1632" s="2" t="s">
        <v>4</v>
      </c>
      <c r="R1632" s="1">
        <v>39202</v>
      </c>
      <c r="S1632" s="2" t="s">
        <v>144</v>
      </c>
      <c r="T1632" s="2" t="s">
        <v>124</v>
      </c>
      <c r="U1632" s="2" t="s">
        <v>25</v>
      </c>
      <c r="V1632" s="2" t="s">
        <v>25</v>
      </c>
      <c r="W1632">
        <v>37.520000000000003</v>
      </c>
      <c r="X1632">
        <v>279.89999999999998</v>
      </c>
      <c r="Y1632">
        <v>37.71</v>
      </c>
      <c r="Z1632">
        <v>632.53</v>
      </c>
    </row>
    <row r="1633" spans="1:26" hidden="1">
      <c r="A1633">
        <f>IF(S1633=T1633,1,0)</f>
        <v>0</v>
      </c>
      <c r="B1633">
        <f t="shared" si="38"/>
        <v>1</v>
      </c>
      <c r="C1633" s="2" t="s">
        <v>12947</v>
      </c>
      <c r="D1633" s="2" t="s">
        <v>12948</v>
      </c>
      <c r="E1633" s="2" t="s">
        <v>8488</v>
      </c>
      <c r="F1633">
        <v>44.95</v>
      </c>
      <c r="G1633" s="2" t="s">
        <v>12949</v>
      </c>
      <c r="H1633" s="2" t="s">
        <v>12950</v>
      </c>
      <c r="I1633">
        <v>32.85</v>
      </c>
      <c r="J1633">
        <v>33</v>
      </c>
      <c r="K1633" s="2" t="s">
        <v>12951</v>
      </c>
      <c r="L1633">
        <v>1.35</v>
      </c>
      <c r="M1633">
        <v>1.35</v>
      </c>
      <c r="N1633">
        <v>100</v>
      </c>
      <c r="O1633" s="2" t="s">
        <v>3</v>
      </c>
      <c r="P1633" s="2" t="s">
        <v>3</v>
      </c>
      <c r="Q1633" s="2" t="s">
        <v>4</v>
      </c>
      <c r="R1633" s="1">
        <v>39199</v>
      </c>
      <c r="S1633" s="2" t="s">
        <v>12</v>
      </c>
      <c r="T1633" s="2" t="s">
        <v>161</v>
      </c>
      <c r="U1633" s="2" t="s">
        <v>7</v>
      </c>
      <c r="V1633" s="2" t="s">
        <v>7</v>
      </c>
      <c r="W1633">
        <v>12.84</v>
      </c>
      <c r="X1633">
        <v>187.06</v>
      </c>
      <c r="Y1633">
        <v>4.8600000000000003</v>
      </c>
      <c r="Z1633">
        <v>316.44</v>
      </c>
    </row>
    <row r="1634" spans="1:26" hidden="1">
      <c r="A1634">
        <f>IF(S1634=T1634,1,0)</f>
        <v>1</v>
      </c>
      <c r="B1634">
        <f t="shared" si="38"/>
        <v>1</v>
      </c>
      <c r="C1634" s="2" t="s">
        <v>12952</v>
      </c>
      <c r="D1634" s="2" t="s">
        <v>12953</v>
      </c>
      <c r="E1634" s="2" t="s">
        <v>12954</v>
      </c>
      <c r="F1634">
        <v>579.35</v>
      </c>
      <c r="G1634" s="2" t="s">
        <v>12955</v>
      </c>
      <c r="H1634" s="2" t="s">
        <v>13267</v>
      </c>
      <c r="I1634">
        <v>26.64</v>
      </c>
      <c r="J1634">
        <v>29.9</v>
      </c>
      <c r="K1634" s="2" t="s">
        <v>2946</v>
      </c>
      <c r="N1634">
        <v>100</v>
      </c>
      <c r="O1634" s="2" t="s">
        <v>3</v>
      </c>
      <c r="P1634" s="2" t="s">
        <v>3</v>
      </c>
      <c r="Q1634" s="2" t="s">
        <v>4</v>
      </c>
      <c r="R1634" s="1">
        <v>39198</v>
      </c>
      <c r="S1634" s="2" t="s">
        <v>720</v>
      </c>
      <c r="T1634" s="2" t="s">
        <v>720</v>
      </c>
      <c r="U1634" s="2" t="s">
        <v>319</v>
      </c>
      <c r="V1634" s="2" t="s">
        <v>319</v>
      </c>
      <c r="W1634">
        <v>208.46</v>
      </c>
      <c r="X1634">
        <v>838.33</v>
      </c>
      <c r="Y1634">
        <v>151.08000000000001</v>
      </c>
      <c r="Z1634">
        <v>191.73</v>
      </c>
    </row>
    <row r="1635" spans="1:26" hidden="1">
      <c r="B1635">
        <f t="shared" si="38"/>
        <v>0</v>
      </c>
      <c r="C1635" s="2" t="s">
        <v>12956</v>
      </c>
      <c r="D1635" s="2" t="s">
        <v>12957</v>
      </c>
      <c r="E1635" s="2" t="s">
        <v>12958</v>
      </c>
      <c r="F1635">
        <v>16.75</v>
      </c>
      <c r="G1635" s="2" t="s">
        <v>12959</v>
      </c>
      <c r="H1635" s="2" t="s">
        <v>12960</v>
      </c>
      <c r="I1635">
        <v>5.81</v>
      </c>
      <c r="J1635">
        <v>6.04</v>
      </c>
      <c r="K1635" s="2" t="s">
        <v>12961</v>
      </c>
      <c r="L1635">
        <v>3.77</v>
      </c>
      <c r="M1635">
        <v>3.77</v>
      </c>
      <c r="N1635">
        <v>100</v>
      </c>
      <c r="O1635" s="2" t="s">
        <v>3</v>
      </c>
      <c r="P1635" s="2" t="s">
        <v>3</v>
      </c>
      <c r="Q1635" s="2" t="s">
        <v>4</v>
      </c>
      <c r="R1635" s="1">
        <v>39198</v>
      </c>
      <c r="S1635" s="2" t="s">
        <v>183</v>
      </c>
      <c r="T1635" s="2" t="s">
        <v>5</v>
      </c>
      <c r="U1635" s="2" t="s">
        <v>6</v>
      </c>
      <c r="V1635" s="2" t="s">
        <v>7</v>
      </c>
      <c r="W1635">
        <v>10.5</v>
      </c>
      <c r="X1635">
        <v>93.26</v>
      </c>
      <c r="Y1635">
        <v>11.25</v>
      </c>
      <c r="Z1635">
        <v>129.04</v>
      </c>
    </row>
    <row r="1636" spans="1:26" hidden="1">
      <c r="B1636">
        <f t="shared" si="38"/>
        <v>0</v>
      </c>
      <c r="C1636" s="2" t="s">
        <v>12962</v>
      </c>
      <c r="D1636" s="2" t="s">
        <v>12963</v>
      </c>
      <c r="E1636" s="2" t="s">
        <v>2755</v>
      </c>
      <c r="F1636" s="3">
        <v>1412.99</v>
      </c>
      <c r="G1636" s="2" t="s">
        <v>12964</v>
      </c>
      <c r="H1636" s="2" t="s">
        <v>12965</v>
      </c>
      <c r="I1636">
        <v>55.97</v>
      </c>
      <c r="J1636">
        <v>55.83</v>
      </c>
      <c r="K1636" s="2" t="s">
        <v>12966</v>
      </c>
      <c r="L1636">
        <v>26.8</v>
      </c>
      <c r="M1636">
        <v>33.29</v>
      </c>
      <c r="N1636">
        <v>100</v>
      </c>
      <c r="O1636" s="2" t="s">
        <v>3</v>
      </c>
      <c r="P1636" s="2" t="s">
        <v>3</v>
      </c>
      <c r="Q1636" s="2" t="s">
        <v>4</v>
      </c>
      <c r="R1636" s="1">
        <v>39197</v>
      </c>
      <c r="S1636" s="2" t="s">
        <v>172</v>
      </c>
      <c r="T1636" s="2" t="s">
        <v>161</v>
      </c>
      <c r="U1636" s="2" t="s">
        <v>127</v>
      </c>
      <c r="V1636" s="2" t="s">
        <v>7</v>
      </c>
      <c r="W1636">
        <v>463.55</v>
      </c>
      <c r="X1636" s="3">
        <v>14856.6</v>
      </c>
      <c r="Y1636">
        <v>307.89</v>
      </c>
      <c r="Z1636" s="3">
        <v>13730.5</v>
      </c>
    </row>
    <row r="1637" spans="1:26" hidden="1">
      <c r="B1637">
        <f t="shared" si="38"/>
        <v>0</v>
      </c>
      <c r="C1637" s="2" t="s">
        <v>12967</v>
      </c>
      <c r="D1637" s="2" t="s">
        <v>1512</v>
      </c>
      <c r="E1637" s="2" t="s">
        <v>12968</v>
      </c>
      <c r="F1637">
        <v>786.54</v>
      </c>
      <c r="G1637" s="2" t="s">
        <v>12969</v>
      </c>
      <c r="H1637" s="2" t="s">
        <v>12970</v>
      </c>
      <c r="I1637">
        <v>41.58</v>
      </c>
      <c r="J1637">
        <v>42.09</v>
      </c>
      <c r="K1637" s="2" t="s">
        <v>12971</v>
      </c>
      <c r="L1637">
        <v>15.1</v>
      </c>
      <c r="M1637">
        <v>15.12</v>
      </c>
      <c r="N1637">
        <v>100</v>
      </c>
      <c r="O1637" s="2" t="s">
        <v>3</v>
      </c>
      <c r="P1637" s="2" t="s">
        <v>3</v>
      </c>
      <c r="Q1637" s="2" t="s">
        <v>4</v>
      </c>
      <c r="R1637" s="1">
        <v>39197</v>
      </c>
      <c r="S1637" s="2" t="s">
        <v>18</v>
      </c>
      <c r="T1637" s="2" t="s">
        <v>12972</v>
      </c>
      <c r="U1637" s="2" t="s">
        <v>20</v>
      </c>
      <c r="V1637" s="2" t="s">
        <v>398</v>
      </c>
      <c r="W1637" s="3">
        <v>1419.31</v>
      </c>
      <c r="X1637" s="3">
        <v>3875.54</v>
      </c>
      <c r="Y1637" s="3">
        <v>1253.1500000000001</v>
      </c>
      <c r="Z1637" s="3">
        <v>4067</v>
      </c>
    </row>
    <row r="1638" spans="1:26" hidden="1">
      <c r="A1638">
        <f>IF(S1638=T1638,1,0)</f>
        <v>1</v>
      </c>
      <c r="B1638">
        <f t="shared" si="38"/>
        <v>1</v>
      </c>
      <c r="C1638" s="2" t="s">
        <v>12973</v>
      </c>
      <c r="D1638" s="2" t="s">
        <v>12974</v>
      </c>
      <c r="E1638" s="2" t="s">
        <v>12975</v>
      </c>
      <c r="F1638">
        <v>177</v>
      </c>
      <c r="G1638" s="2" t="s">
        <v>12976</v>
      </c>
      <c r="H1638" s="2" t="s">
        <v>12977</v>
      </c>
      <c r="I1638">
        <v>25.07</v>
      </c>
      <c r="J1638">
        <v>25.33</v>
      </c>
      <c r="K1638" s="2" t="s">
        <v>2946</v>
      </c>
      <c r="N1638">
        <v>100</v>
      </c>
      <c r="O1638" s="2" t="s">
        <v>3</v>
      </c>
      <c r="P1638" s="2" t="s">
        <v>3</v>
      </c>
      <c r="Q1638" s="2" t="s">
        <v>4</v>
      </c>
      <c r="R1638" s="1">
        <v>39196</v>
      </c>
      <c r="S1638" s="2" t="s">
        <v>99</v>
      </c>
      <c r="T1638" s="2" t="s">
        <v>99</v>
      </c>
      <c r="U1638" s="2" t="s">
        <v>145</v>
      </c>
      <c r="V1638" s="2" t="s">
        <v>145</v>
      </c>
      <c r="W1638">
        <v>41.44</v>
      </c>
      <c r="X1638">
        <v>308.99</v>
      </c>
      <c r="Y1638">
        <v>30.12</v>
      </c>
      <c r="Z1638">
        <v>604.44000000000005</v>
      </c>
    </row>
    <row r="1639" spans="1:26" hidden="1">
      <c r="A1639">
        <f>IF(S1639=T1639,1,0)</f>
        <v>1</v>
      </c>
      <c r="B1639">
        <f t="shared" si="38"/>
        <v>1</v>
      </c>
      <c r="C1639" s="2" t="s">
        <v>12978</v>
      </c>
      <c r="D1639" s="2" t="s">
        <v>12979</v>
      </c>
      <c r="E1639" s="2" t="s">
        <v>5581</v>
      </c>
      <c r="F1639">
        <v>148.21</v>
      </c>
      <c r="G1639" s="2" t="s">
        <v>12980</v>
      </c>
      <c r="H1639" s="2" t="s">
        <v>12981</v>
      </c>
      <c r="I1639">
        <v>39.950000000000003</v>
      </c>
      <c r="J1639">
        <v>40.159999999999997</v>
      </c>
      <c r="K1639" s="2" t="s">
        <v>12982</v>
      </c>
      <c r="L1639">
        <v>19.3</v>
      </c>
      <c r="M1639">
        <v>23.15</v>
      </c>
      <c r="N1639">
        <v>100</v>
      </c>
      <c r="O1639" s="2" t="s">
        <v>3</v>
      </c>
      <c r="P1639" s="2" t="s">
        <v>3</v>
      </c>
      <c r="Q1639" s="2" t="s">
        <v>4</v>
      </c>
      <c r="R1639" s="1">
        <v>39196</v>
      </c>
      <c r="S1639" s="2" t="s">
        <v>65</v>
      </c>
      <c r="T1639" s="2" t="s">
        <v>65</v>
      </c>
      <c r="U1639" s="2" t="s">
        <v>66</v>
      </c>
      <c r="V1639" s="2" t="s">
        <v>66</v>
      </c>
      <c r="W1639">
        <v>42.69</v>
      </c>
      <c r="X1639">
        <v>746.98</v>
      </c>
      <c r="Y1639">
        <v>531.98</v>
      </c>
      <c r="Z1639" s="3">
        <v>10623.09</v>
      </c>
    </row>
    <row r="1640" spans="1:26" hidden="1">
      <c r="A1640">
        <f>IF(S1640=T1640,1,0)</f>
        <v>1</v>
      </c>
      <c r="B1640">
        <f t="shared" si="38"/>
        <v>1</v>
      </c>
      <c r="C1640" s="2" t="s">
        <v>12983</v>
      </c>
      <c r="D1640" s="2" t="s">
        <v>12984</v>
      </c>
      <c r="E1640" s="2" t="s">
        <v>12985</v>
      </c>
      <c r="F1640">
        <v>1</v>
      </c>
      <c r="G1640" s="2" t="s">
        <v>3050</v>
      </c>
      <c r="H1640" s="2" t="s">
        <v>12986</v>
      </c>
      <c r="I1640">
        <v>0.05</v>
      </c>
      <c r="J1640">
        <v>0.06</v>
      </c>
      <c r="K1640" s="2" t="s">
        <v>12987</v>
      </c>
      <c r="N1640">
        <v>52</v>
      </c>
      <c r="O1640" s="2" t="s">
        <v>3</v>
      </c>
      <c r="P1640" s="2" t="s">
        <v>3</v>
      </c>
      <c r="Q1640" s="2" t="s">
        <v>4</v>
      </c>
      <c r="R1640" s="1">
        <v>39191</v>
      </c>
      <c r="S1640" s="2" t="s">
        <v>334</v>
      </c>
      <c r="T1640" s="2" t="s">
        <v>334</v>
      </c>
      <c r="U1640" s="2" t="s">
        <v>335</v>
      </c>
      <c r="V1640" s="2" t="s">
        <v>335</v>
      </c>
      <c r="W1640">
        <v>0.46</v>
      </c>
      <c r="X1640">
        <v>1.78</v>
      </c>
      <c r="Y1640">
        <v>5.22</v>
      </c>
      <c r="Z1640">
        <v>9.67</v>
      </c>
    </row>
    <row r="1641" spans="1:26" hidden="1">
      <c r="B1641">
        <f t="shared" si="38"/>
        <v>0</v>
      </c>
      <c r="C1641" s="2" t="s">
        <v>12988</v>
      </c>
      <c r="D1641" s="2" t="s">
        <v>12989</v>
      </c>
      <c r="E1641" s="2" t="s">
        <v>12990</v>
      </c>
      <c r="F1641">
        <v>18.399999999999999</v>
      </c>
      <c r="G1641" s="2" t="s">
        <v>12991</v>
      </c>
      <c r="H1641" s="2" t="s">
        <v>12992</v>
      </c>
      <c r="I1641">
        <v>11.7</v>
      </c>
      <c r="J1641">
        <v>12</v>
      </c>
      <c r="K1641" s="2" t="s">
        <v>2946</v>
      </c>
      <c r="N1641">
        <v>100</v>
      </c>
      <c r="O1641" s="2" t="s">
        <v>3</v>
      </c>
      <c r="P1641" s="2" t="s">
        <v>3</v>
      </c>
      <c r="Q1641" s="2" t="s">
        <v>4</v>
      </c>
      <c r="R1641" s="1">
        <v>39195</v>
      </c>
      <c r="S1641" s="2" t="s">
        <v>1326</v>
      </c>
      <c r="T1641" s="2" t="s">
        <v>54</v>
      </c>
      <c r="U1641" s="2" t="s">
        <v>151</v>
      </c>
      <c r="V1641" s="2" t="s">
        <v>55</v>
      </c>
      <c r="W1641">
        <v>20.91</v>
      </c>
      <c r="X1641">
        <v>137.06</v>
      </c>
      <c r="Y1641">
        <v>14.77</v>
      </c>
      <c r="Z1641">
        <v>110.43</v>
      </c>
    </row>
    <row r="1642" spans="1:26" hidden="1">
      <c r="B1642">
        <f t="shared" si="38"/>
        <v>0</v>
      </c>
      <c r="C1642" s="2" t="s">
        <v>12993</v>
      </c>
      <c r="D1642" s="2" t="s">
        <v>12994</v>
      </c>
      <c r="E1642" s="2" t="s">
        <v>12995</v>
      </c>
      <c r="F1642">
        <v>98.88</v>
      </c>
      <c r="G1642" s="2" t="s">
        <v>12996</v>
      </c>
      <c r="H1642" s="2" t="s">
        <v>13268</v>
      </c>
      <c r="I1642">
        <v>16.559999999999999</v>
      </c>
      <c r="J1642">
        <v>16.329999999999998</v>
      </c>
      <c r="K1642" s="2" t="s">
        <v>12997</v>
      </c>
      <c r="L1642">
        <v>1.48</v>
      </c>
      <c r="M1642">
        <v>1.5</v>
      </c>
      <c r="N1642">
        <v>58.16</v>
      </c>
      <c r="O1642" s="2" t="s">
        <v>3</v>
      </c>
      <c r="P1642" s="2" t="s">
        <v>3</v>
      </c>
      <c r="Q1642" s="2" t="s">
        <v>4</v>
      </c>
      <c r="R1642" s="1">
        <v>39195</v>
      </c>
      <c r="S1642" s="2" t="s">
        <v>150</v>
      </c>
      <c r="T1642" s="2" t="s">
        <v>53</v>
      </c>
      <c r="U1642" s="2" t="s">
        <v>110</v>
      </c>
      <c r="V1642" s="2" t="s">
        <v>55</v>
      </c>
      <c r="W1642">
        <v>67.459999999999994</v>
      </c>
      <c r="X1642">
        <v>87.2</v>
      </c>
      <c r="Y1642">
        <v>186.72</v>
      </c>
      <c r="Z1642">
        <v>263.81</v>
      </c>
    </row>
    <row r="1643" spans="1:26" hidden="1">
      <c r="B1643">
        <f t="shared" si="38"/>
        <v>0</v>
      </c>
      <c r="C1643" s="2" t="s">
        <v>12998</v>
      </c>
      <c r="D1643" s="2" t="s">
        <v>12999</v>
      </c>
      <c r="E1643" s="2" t="s">
        <v>52</v>
      </c>
      <c r="F1643">
        <v>141.80000000000001</v>
      </c>
      <c r="G1643" s="2" t="s">
        <v>13000</v>
      </c>
      <c r="H1643" s="2" t="s">
        <v>13001</v>
      </c>
      <c r="I1643">
        <v>17.89</v>
      </c>
      <c r="J1643">
        <v>17.64</v>
      </c>
      <c r="K1643" s="2" t="s">
        <v>13002</v>
      </c>
      <c r="L1643">
        <v>1.73</v>
      </c>
      <c r="M1643">
        <v>1.73</v>
      </c>
      <c r="N1643">
        <v>100</v>
      </c>
      <c r="O1643" s="2" t="s">
        <v>3</v>
      </c>
      <c r="P1643" s="2" t="s">
        <v>3</v>
      </c>
      <c r="Q1643" s="2" t="s">
        <v>4</v>
      </c>
      <c r="R1643" s="1">
        <v>39195</v>
      </c>
      <c r="S1643" s="2" t="s">
        <v>71</v>
      </c>
      <c r="T1643" s="2" t="s">
        <v>54</v>
      </c>
      <c r="U1643" s="2" t="s">
        <v>72</v>
      </c>
      <c r="V1643" s="2" t="s">
        <v>55</v>
      </c>
      <c r="W1643">
        <v>67.72</v>
      </c>
      <c r="X1643" s="3">
        <v>42299</v>
      </c>
      <c r="Y1643">
        <v>42.06</v>
      </c>
      <c r="Z1643" s="3">
        <v>34251</v>
      </c>
    </row>
    <row r="1644" spans="1:26" hidden="1">
      <c r="A1644">
        <f>IF(S1644=T1644,1,0)</f>
        <v>0</v>
      </c>
      <c r="B1644">
        <f t="shared" si="38"/>
        <v>1</v>
      </c>
      <c r="C1644" s="2" t="s">
        <v>13003</v>
      </c>
      <c r="D1644" s="2" t="s">
        <v>13004</v>
      </c>
      <c r="E1644" s="2" t="s">
        <v>13005</v>
      </c>
      <c r="F1644">
        <v>320.5</v>
      </c>
      <c r="G1644" s="2" t="s">
        <v>3050</v>
      </c>
      <c r="H1644" s="2" t="s">
        <v>13006</v>
      </c>
      <c r="I1644">
        <v>2.98</v>
      </c>
      <c r="J1644">
        <v>2.36</v>
      </c>
      <c r="K1644" s="2" t="s">
        <v>2946</v>
      </c>
      <c r="N1644">
        <v>100</v>
      </c>
      <c r="O1644" s="2" t="s">
        <v>3</v>
      </c>
      <c r="P1644" s="2" t="s">
        <v>3</v>
      </c>
      <c r="Q1644" s="2" t="s">
        <v>4</v>
      </c>
      <c r="R1644" s="1">
        <v>39190</v>
      </c>
      <c r="S1644" s="2" t="s">
        <v>334</v>
      </c>
      <c r="T1644" s="2" t="s">
        <v>118</v>
      </c>
      <c r="U1644" s="2" t="s">
        <v>335</v>
      </c>
      <c r="V1644" s="2" t="s">
        <v>335</v>
      </c>
      <c r="W1644">
        <v>59.91</v>
      </c>
      <c r="X1644">
        <v>9.27</v>
      </c>
      <c r="Y1644">
        <v>270.94</v>
      </c>
      <c r="Z1644">
        <v>55.52</v>
      </c>
    </row>
    <row r="1645" spans="1:26" hidden="1">
      <c r="A1645">
        <f>IF(S1645=T1645,1,0)</f>
        <v>1</v>
      </c>
      <c r="B1645">
        <f t="shared" si="38"/>
        <v>1</v>
      </c>
      <c r="C1645" s="2" t="s">
        <v>13007</v>
      </c>
      <c r="D1645" s="2" t="s">
        <v>13008</v>
      </c>
      <c r="E1645" s="2" t="s">
        <v>418</v>
      </c>
      <c r="F1645">
        <v>10.18</v>
      </c>
      <c r="G1645" s="2" t="s">
        <v>3083</v>
      </c>
      <c r="H1645" s="2" t="s">
        <v>13009</v>
      </c>
      <c r="I1645">
        <v>8.3000000000000007</v>
      </c>
      <c r="J1645">
        <v>8.3699999999999992</v>
      </c>
      <c r="K1645" s="2" t="s">
        <v>2946</v>
      </c>
      <c r="N1645">
        <v>100</v>
      </c>
      <c r="O1645" s="2" t="s">
        <v>3</v>
      </c>
      <c r="P1645" s="2" t="s">
        <v>3</v>
      </c>
      <c r="Q1645" s="2" t="s">
        <v>4</v>
      </c>
      <c r="R1645" s="1">
        <v>39188</v>
      </c>
      <c r="S1645" s="2" t="s">
        <v>419</v>
      </c>
      <c r="T1645" s="2" t="s">
        <v>419</v>
      </c>
      <c r="U1645" s="2" t="s">
        <v>420</v>
      </c>
      <c r="V1645" s="2" t="s">
        <v>420</v>
      </c>
      <c r="W1645">
        <v>6.45</v>
      </c>
      <c r="X1645">
        <v>18.3</v>
      </c>
      <c r="Y1645">
        <v>4.5599999999999996</v>
      </c>
      <c r="Z1645">
        <v>69.31</v>
      </c>
    </row>
    <row r="1646" spans="1:26" hidden="1">
      <c r="A1646">
        <f>IF(S1646=T1646,1,0)</f>
        <v>1</v>
      </c>
      <c r="B1646">
        <f t="shared" si="38"/>
        <v>1</v>
      </c>
      <c r="C1646" s="2" t="s">
        <v>13010</v>
      </c>
      <c r="D1646" s="2" t="s">
        <v>13011</v>
      </c>
      <c r="E1646" s="2" t="s">
        <v>13012</v>
      </c>
      <c r="F1646">
        <v>26</v>
      </c>
      <c r="G1646" s="2" t="s">
        <v>3040</v>
      </c>
      <c r="H1646" s="2" t="s">
        <v>13013</v>
      </c>
      <c r="I1646">
        <v>24.2</v>
      </c>
      <c r="J1646">
        <v>23.85</v>
      </c>
      <c r="K1646" s="2" t="s">
        <v>2946</v>
      </c>
      <c r="N1646">
        <v>100</v>
      </c>
      <c r="O1646" s="2" t="s">
        <v>3</v>
      </c>
      <c r="P1646" s="2" t="s">
        <v>3</v>
      </c>
      <c r="Q1646" s="2" t="s">
        <v>4</v>
      </c>
      <c r="R1646" s="1">
        <v>39190</v>
      </c>
      <c r="S1646" s="2" t="s">
        <v>187</v>
      </c>
      <c r="T1646" s="2" t="s">
        <v>187</v>
      </c>
      <c r="U1646" s="2" t="s">
        <v>66</v>
      </c>
      <c r="V1646" s="2" t="s">
        <v>66</v>
      </c>
      <c r="W1646">
        <v>8.1999999999999993</v>
      </c>
      <c r="X1646">
        <v>20.91</v>
      </c>
      <c r="Y1646">
        <v>140.85</v>
      </c>
      <c r="Z1646">
        <v>313.45999999999998</v>
      </c>
    </row>
    <row r="1647" spans="1:26" hidden="1">
      <c r="A1647">
        <f>IF(S1647=T1647,1,0)</f>
        <v>1</v>
      </c>
      <c r="B1647">
        <f t="shared" si="38"/>
        <v>1</v>
      </c>
      <c r="C1647" s="2" t="s">
        <v>13014</v>
      </c>
      <c r="D1647" s="2" t="s">
        <v>13015</v>
      </c>
      <c r="E1647" s="2" t="s">
        <v>1429</v>
      </c>
      <c r="F1647">
        <v>945.42</v>
      </c>
      <c r="G1647" s="2" t="s">
        <v>3050</v>
      </c>
      <c r="H1647" s="2" t="s">
        <v>13269</v>
      </c>
      <c r="I1647">
        <v>44.88</v>
      </c>
      <c r="J1647">
        <v>43.56</v>
      </c>
      <c r="K1647" s="2" t="s">
        <v>2946</v>
      </c>
      <c r="N1647">
        <v>100</v>
      </c>
      <c r="O1647" s="2" t="s">
        <v>3</v>
      </c>
      <c r="P1647" s="2" t="s">
        <v>3</v>
      </c>
      <c r="Q1647" s="2" t="s">
        <v>4</v>
      </c>
      <c r="R1647" s="1">
        <v>39190</v>
      </c>
      <c r="S1647" s="2" t="s">
        <v>334</v>
      </c>
      <c r="T1647" s="2" t="s">
        <v>334</v>
      </c>
      <c r="U1647" s="2" t="s">
        <v>335</v>
      </c>
      <c r="V1647" s="2" t="s">
        <v>335</v>
      </c>
      <c r="W1647">
        <v>29.36</v>
      </c>
      <c r="X1647" s="3">
        <v>1018.5</v>
      </c>
      <c r="Y1647">
        <v>286.82</v>
      </c>
      <c r="Z1647" s="3">
        <v>2463.23</v>
      </c>
    </row>
    <row r="1648" spans="1:26" hidden="1">
      <c r="B1648">
        <f t="shared" si="38"/>
        <v>0</v>
      </c>
      <c r="C1648" s="2" t="s">
        <v>13016</v>
      </c>
      <c r="D1648" s="2" t="s">
        <v>13017</v>
      </c>
      <c r="E1648" s="2" t="s">
        <v>13018</v>
      </c>
      <c r="F1648">
        <v>804.69</v>
      </c>
      <c r="G1648" s="2" t="s">
        <v>13019</v>
      </c>
      <c r="H1648" s="2" t="s">
        <v>13020</v>
      </c>
      <c r="I1648">
        <v>21.88</v>
      </c>
      <c r="J1648">
        <v>21.89</v>
      </c>
      <c r="K1648" s="2" t="s">
        <v>13021</v>
      </c>
      <c r="L1648">
        <v>17.96</v>
      </c>
      <c r="M1648">
        <v>17.89</v>
      </c>
      <c r="N1648">
        <v>100</v>
      </c>
      <c r="O1648" s="2" t="s">
        <v>3</v>
      </c>
      <c r="P1648" s="2" t="s">
        <v>3</v>
      </c>
      <c r="Q1648" s="2" t="s">
        <v>4</v>
      </c>
      <c r="R1648" s="1">
        <v>39188</v>
      </c>
      <c r="S1648" s="2" t="s">
        <v>35</v>
      </c>
      <c r="T1648" s="2" t="s">
        <v>213</v>
      </c>
      <c r="U1648" s="2" t="s">
        <v>37</v>
      </c>
      <c r="V1648" s="2" t="s">
        <v>536</v>
      </c>
      <c r="W1648">
        <v>302.31</v>
      </c>
      <c r="X1648">
        <v>266.10000000000002</v>
      </c>
      <c r="Y1648" s="3">
        <v>1124.29</v>
      </c>
      <c r="Z1648" s="3">
        <v>3523.22</v>
      </c>
    </row>
    <row r="1649" spans="1:26" hidden="1">
      <c r="A1649">
        <f>IF(S1649=T1649,1,0)</f>
        <v>1</v>
      </c>
      <c r="B1649">
        <f t="shared" si="38"/>
        <v>1</v>
      </c>
      <c r="C1649" s="2" t="s">
        <v>13022</v>
      </c>
      <c r="D1649" s="2" t="s">
        <v>882</v>
      </c>
      <c r="E1649" s="2" t="s">
        <v>948</v>
      </c>
      <c r="F1649" s="3">
        <v>2000</v>
      </c>
      <c r="G1649" s="2" t="s">
        <v>13023</v>
      </c>
      <c r="H1649" s="2" t="s">
        <v>13024</v>
      </c>
      <c r="I1649">
        <v>51.69</v>
      </c>
      <c r="J1649">
        <v>50.6</v>
      </c>
      <c r="K1649" s="2" t="s">
        <v>2946</v>
      </c>
      <c r="N1649">
        <v>100</v>
      </c>
      <c r="O1649" s="2" t="s">
        <v>3</v>
      </c>
      <c r="P1649" s="2" t="s">
        <v>3</v>
      </c>
      <c r="Q1649" s="2" t="s">
        <v>4</v>
      </c>
      <c r="R1649" s="1">
        <v>39188</v>
      </c>
      <c r="S1649" s="2" t="s">
        <v>225</v>
      </c>
      <c r="T1649" s="2" t="s">
        <v>225</v>
      </c>
      <c r="U1649" s="2" t="s">
        <v>38</v>
      </c>
      <c r="V1649" s="2" t="s">
        <v>38</v>
      </c>
      <c r="W1649">
        <v>752.32</v>
      </c>
      <c r="X1649" s="3">
        <v>6239.46</v>
      </c>
      <c r="Y1649" s="3">
        <v>1414.33</v>
      </c>
      <c r="Z1649" s="3">
        <v>6186.54</v>
      </c>
    </row>
    <row r="1650" spans="1:26" hidden="1">
      <c r="B1650">
        <f t="shared" si="38"/>
        <v>0</v>
      </c>
      <c r="C1650" s="2" t="s">
        <v>13025</v>
      </c>
      <c r="D1650" s="2" t="s">
        <v>13026</v>
      </c>
      <c r="E1650" s="2" t="s">
        <v>1056</v>
      </c>
      <c r="F1650">
        <v>195</v>
      </c>
      <c r="G1650" s="2" t="s">
        <v>13027</v>
      </c>
      <c r="H1650" s="2" t="s">
        <v>13028</v>
      </c>
      <c r="I1650">
        <v>32.89</v>
      </c>
      <c r="J1650">
        <v>32.89</v>
      </c>
      <c r="K1650" s="2" t="s">
        <v>2946</v>
      </c>
      <c r="N1650">
        <v>100</v>
      </c>
      <c r="O1650" s="2" t="s">
        <v>3</v>
      </c>
      <c r="P1650" s="2" t="s">
        <v>3</v>
      </c>
      <c r="Q1650" s="2" t="s">
        <v>4</v>
      </c>
      <c r="R1650" s="1">
        <v>39178</v>
      </c>
      <c r="S1650" s="2" t="s">
        <v>270</v>
      </c>
      <c r="T1650" s="2" t="s">
        <v>270</v>
      </c>
      <c r="U1650" s="2" t="s">
        <v>7</v>
      </c>
      <c r="V1650" s="2" t="s">
        <v>85</v>
      </c>
      <c r="W1650">
        <v>145.56</v>
      </c>
      <c r="X1650" s="3">
        <v>1156.1600000000001</v>
      </c>
      <c r="Y1650">
        <v>48.54</v>
      </c>
      <c r="Z1650">
        <v>608.04999999999995</v>
      </c>
    </row>
    <row r="1651" spans="1:26" hidden="1">
      <c r="B1651">
        <f t="shared" si="38"/>
        <v>0</v>
      </c>
      <c r="C1651" s="2" t="s">
        <v>13029</v>
      </c>
      <c r="D1651" s="2" t="s">
        <v>13030</v>
      </c>
      <c r="E1651" s="2" t="s">
        <v>12554</v>
      </c>
      <c r="F1651">
        <v>53</v>
      </c>
      <c r="G1651" s="2" t="s">
        <v>13031</v>
      </c>
      <c r="H1651" s="2" t="s">
        <v>13032</v>
      </c>
      <c r="I1651">
        <v>19.22</v>
      </c>
      <c r="J1651">
        <v>19.32</v>
      </c>
      <c r="K1651" s="2" t="s">
        <v>2946</v>
      </c>
      <c r="N1651">
        <v>100</v>
      </c>
      <c r="O1651" s="2" t="s">
        <v>3</v>
      </c>
      <c r="P1651" s="2" t="s">
        <v>3</v>
      </c>
      <c r="Q1651" s="2" t="s">
        <v>4</v>
      </c>
      <c r="R1651" s="1">
        <v>39177</v>
      </c>
      <c r="S1651" s="2" t="s">
        <v>5</v>
      </c>
      <c r="T1651" s="2" t="s">
        <v>225</v>
      </c>
      <c r="U1651" s="2" t="s">
        <v>24</v>
      </c>
      <c r="V1651" s="2" t="s">
        <v>38</v>
      </c>
      <c r="W1651">
        <v>3.89</v>
      </c>
      <c r="X1651">
        <v>98.01</v>
      </c>
      <c r="Y1651">
        <v>4.4400000000000004</v>
      </c>
      <c r="Z1651">
        <v>128.52000000000001</v>
      </c>
    </row>
    <row r="1652" spans="1:26" hidden="1">
      <c r="B1652">
        <f t="shared" si="38"/>
        <v>0</v>
      </c>
      <c r="C1652" s="2" t="s">
        <v>13033</v>
      </c>
      <c r="D1652" s="2" t="s">
        <v>13034</v>
      </c>
      <c r="E1652" s="2" t="s">
        <v>13035</v>
      </c>
      <c r="F1652">
        <v>235</v>
      </c>
      <c r="G1652" s="2" t="s">
        <v>13036</v>
      </c>
      <c r="H1652" s="2" t="s">
        <v>13037</v>
      </c>
      <c r="I1652">
        <v>9.85</v>
      </c>
      <c r="J1652">
        <v>9.75</v>
      </c>
      <c r="K1652" s="2" t="s">
        <v>2946</v>
      </c>
      <c r="N1652">
        <v>100</v>
      </c>
      <c r="O1652" s="2" t="s">
        <v>3</v>
      </c>
      <c r="P1652" s="2" t="s">
        <v>3</v>
      </c>
      <c r="Q1652" s="2" t="s">
        <v>4</v>
      </c>
      <c r="R1652" s="1">
        <v>39181</v>
      </c>
      <c r="S1652" s="2" t="s">
        <v>5</v>
      </c>
      <c r="T1652" s="2" t="s">
        <v>54</v>
      </c>
      <c r="U1652" s="2" t="s">
        <v>85</v>
      </c>
      <c r="V1652" s="2" t="s">
        <v>55</v>
      </c>
      <c r="W1652">
        <v>17</v>
      </c>
      <c r="X1652">
        <v>26.36</v>
      </c>
      <c r="Y1652">
        <v>63.25</v>
      </c>
      <c r="Z1652" s="3">
        <v>1233.19</v>
      </c>
    </row>
    <row r="1653" spans="1:26" hidden="1">
      <c r="B1653">
        <f t="shared" si="38"/>
        <v>0</v>
      </c>
      <c r="C1653" s="2" t="s">
        <v>13038</v>
      </c>
      <c r="D1653" s="2" t="s">
        <v>13039</v>
      </c>
      <c r="E1653" s="2" t="s">
        <v>2496</v>
      </c>
      <c r="F1653">
        <v>252.31</v>
      </c>
      <c r="G1653" s="2" t="s">
        <v>3010</v>
      </c>
      <c r="H1653" s="2" t="s">
        <v>13040</v>
      </c>
      <c r="I1653">
        <v>35.06</v>
      </c>
      <c r="J1653">
        <v>35.06</v>
      </c>
      <c r="K1653" s="2" t="s">
        <v>13041</v>
      </c>
      <c r="L1653">
        <v>10.71</v>
      </c>
      <c r="M1653">
        <v>10.71</v>
      </c>
      <c r="N1653">
        <v>100</v>
      </c>
      <c r="O1653" s="2" t="s">
        <v>3</v>
      </c>
      <c r="P1653" s="2" t="s">
        <v>3</v>
      </c>
      <c r="Q1653" s="2" t="s">
        <v>4</v>
      </c>
      <c r="R1653" s="1">
        <v>39178</v>
      </c>
      <c r="S1653" s="2" t="s">
        <v>170</v>
      </c>
      <c r="T1653" s="2" t="s">
        <v>442</v>
      </c>
      <c r="U1653" s="2" t="s">
        <v>38</v>
      </c>
      <c r="V1653" s="2" t="s">
        <v>72</v>
      </c>
      <c r="W1653">
        <v>95.73</v>
      </c>
      <c r="X1653" s="3">
        <v>4917</v>
      </c>
      <c r="Y1653">
        <v>120.8</v>
      </c>
      <c r="Z1653" s="3">
        <v>7193</v>
      </c>
    </row>
    <row r="1654" spans="1:26" hidden="1">
      <c r="B1654">
        <f t="shared" si="38"/>
        <v>0</v>
      </c>
      <c r="C1654" s="2" t="s">
        <v>13042</v>
      </c>
      <c r="D1654" s="2" t="s">
        <v>13043</v>
      </c>
      <c r="E1654" s="2" t="s">
        <v>1719</v>
      </c>
      <c r="F1654">
        <v>3</v>
      </c>
      <c r="G1654" s="2" t="s">
        <v>13044</v>
      </c>
      <c r="H1654" s="2" t="s">
        <v>13045</v>
      </c>
      <c r="I1654">
        <v>0.96</v>
      </c>
      <c r="J1654">
        <v>0.91</v>
      </c>
      <c r="K1654" s="2" t="s">
        <v>2946</v>
      </c>
      <c r="N1654">
        <v>100</v>
      </c>
      <c r="O1654" s="2" t="s">
        <v>3</v>
      </c>
      <c r="P1654" s="2" t="s">
        <v>3</v>
      </c>
      <c r="Q1654" s="2" t="s">
        <v>4</v>
      </c>
      <c r="R1654" s="1">
        <v>39177</v>
      </c>
      <c r="S1654" s="2" t="s">
        <v>5</v>
      </c>
      <c r="T1654" s="2" t="s">
        <v>5</v>
      </c>
      <c r="U1654" s="2" t="s">
        <v>85</v>
      </c>
      <c r="V1654" s="2" t="s">
        <v>24</v>
      </c>
      <c r="W1654">
        <v>0.2</v>
      </c>
      <c r="X1654">
        <v>48.23</v>
      </c>
      <c r="Y1654">
        <v>3.27</v>
      </c>
      <c r="Z1654">
        <v>35.56</v>
      </c>
    </row>
    <row r="1655" spans="1:26" hidden="1">
      <c r="B1655">
        <f t="shared" si="38"/>
        <v>0</v>
      </c>
      <c r="C1655" s="2" t="s">
        <v>13046</v>
      </c>
      <c r="D1655" s="2" t="s">
        <v>13047</v>
      </c>
      <c r="E1655" s="2" t="s">
        <v>1901</v>
      </c>
      <c r="F1655" s="3">
        <v>1623.14</v>
      </c>
      <c r="G1655" s="2" t="s">
        <v>13048</v>
      </c>
      <c r="H1655" s="2" t="s">
        <v>13270</v>
      </c>
      <c r="I1655">
        <v>44.81</v>
      </c>
      <c r="J1655">
        <v>41.82</v>
      </c>
      <c r="K1655" s="2" t="s">
        <v>13049</v>
      </c>
      <c r="L1655">
        <v>83.8</v>
      </c>
      <c r="M1655">
        <v>83.8</v>
      </c>
      <c r="N1655">
        <v>96.15</v>
      </c>
      <c r="O1655" s="2" t="s">
        <v>3</v>
      </c>
      <c r="P1655" s="2" t="s">
        <v>3</v>
      </c>
      <c r="Q1655" s="2" t="s">
        <v>4</v>
      </c>
      <c r="R1655" s="1">
        <v>39176</v>
      </c>
      <c r="S1655" s="2" t="s">
        <v>124</v>
      </c>
      <c r="T1655" s="2" t="s">
        <v>960</v>
      </c>
      <c r="U1655" s="2" t="s">
        <v>25</v>
      </c>
      <c r="V1655" s="2" t="s">
        <v>100</v>
      </c>
      <c r="W1655">
        <v>313.01</v>
      </c>
      <c r="X1655">
        <v>600.61</v>
      </c>
      <c r="Y1655">
        <v>349.72</v>
      </c>
      <c r="Z1655" s="3">
        <v>1339.34</v>
      </c>
    </row>
    <row r="1656" spans="1:26" hidden="1">
      <c r="B1656">
        <f t="shared" si="38"/>
        <v>0</v>
      </c>
      <c r="C1656" s="2" t="s">
        <v>13050</v>
      </c>
      <c r="D1656" s="2" t="s">
        <v>13051</v>
      </c>
      <c r="E1656" s="2" t="s">
        <v>12238</v>
      </c>
      <c r="G1656" s="2" t="s">
        <v>13052</v>
      </c>
      <c r="H1656" s="2" t="s">
        <v>13053</v>
      </c>
      <c r="I1656">
        <v>6.3</v>
      </c>
      <c r="J1656">
        <v>6.5</v>
      </c>
      <c r="K1656" s="2" t="s">
        <v>2946</v>
      </c>
      <c r="N1656">
        <v>100</v>
      </c>
      <c r="O1656" s="2" t="s">
        <v>3</v>
      </c>
      <c r="P1656" s="2" t="s">
        <v>3</v>
      </c>
      <c r="Q1656" s="2" t="s">
        <v>4</v>
      </c>
      <c r="R1656" s="1">
        <v>39176</v>
      </c>
      <c r="S1656" s="2" t="s">
        <v>111</v>
      </c>
      <c r="T1656" s="2" t="s">
        <v>5</v>
      </c>
      <c r="U1656" s="2" t="s">
        <v>397</v>
      </c>
      <c r="V1656" s="2" t="s">
        <v>24</v>
      </c>
      <c r="W1656">
        <v>4.4000000000000004</v>
      </c>
      <c r="X1656">
        <v>1.75</v>
      </c>
      <c r="Y1656">
        <v>1.39</v>
      </c>
      <c r="Z1656">
        <v>3.46</v>
      </c>
    </row>
    <row r="1657" spans="1:26" hidden="1">
      <c r="A1657">
        <f>IF(S1657=T1657,1,0)</f>
        <v>0</v>
      </c>
      <c r="B1657">
        <f t="shared" si="38"/>
        <v>1</v>
      </c>
      <c r="C1657" s="2" t="s">
        <v>13054</v>
      </c>
      <c r="D1657" s="2" t="s">
        <v>13055</v>
      </c>
      <c r="E1657" s="2" t="s">
        <v>13056</v>
      </c>
      <c r="F1657">
        <v>25.66</v>
      </c>
      <c r="G1657" s="2" t="s">
        <v>13057</v>
      </c>
      <c r="H1657" s="2" t="s">
        <v>13058</v>
      </c>
      <c r="I1657">
        <v>14.24</v>
      </c>
      <c r="J1657">
        <v>14.19</v>
      </c>
      <c r="K1657" s="2" t="s">
        <v>2946</v>
      </c>
      <c r="N1657">
        <v>100</v>
      </c>
      <c r="O1657" s="2" t="s">
        <v>3</v>
      </c>
      <c r="P1657" s="2" t="s">
        <v>3</v>
      </c>
      <c r="Q1657" s="2" t="s">
        <v>4</v>
      </c>
      <c r="R1657" s="1">
        <v>39176</v>
      </c>
      <c r="S1657" s="2" t="s">
        <v>502</v>
      </c>
      <c r="T1657" s="2" t="s">
        <v>442</v>
      </c>
      <c r="U1657" s="2" t="s">
        <v>72</v>
      </c>
      <c r="V1657" s="2" t="s">
        <v>72</v>
      </c>
      <c r="W1657">
        <v>7.69</v>
      </c>
      <c r="X1657">
        <v>87.62</v>
      </c>
      <c r="Y1657">
        <v>3.75</v>
      </c>
      <c r="Z1657">
        <v>105.97</v>
      </c>
    </row>
    <row r="1658" spans="1:26" hidden="1">
      <c r="B1658">
        <f t="shared" si="38"/>
        <v>0</v>
      </c>
      <c r="C1658" s="2" t="s">
        <v>13059</v>
      </c>
      <c r="D1658" s="2" t="s">
        <v>13060</v>
      </c>
      <c r="E1658" s="2" t="s">
        <v>6257</v>
      </c>
      <c r="F1658">
        <v>675</v>
      </c>
      <c r="G1658" s="2" t="s">
        <v>13061</v>
      </c>
      <c r="H1658" s="2" t="s">
        <v>13062</v>
      </c>
      <c r="I1658">
        <v>30.6</v>
      </c>
      <c r="J1658">
        <v>30.15</v>
      </c>
      <c r="K1658" s="2" t="s">
        <v>2946</v>
      </c>
      <c r="N1658">
        <v>100</v>
      </c>
      <c r="O1658" s="2" t="s">
        <v>3</v>
      </c>
      <c r="P1658" s="2" t="s">
        <v>3</v>
      </c>
      <c r="Q1658" s="2" t="s">
        <v>4</v>
      </c>
      <c r="R1658" s="1">
        <v>39176</v>
      </c>
      <c r="S1658" s="2" t="s">
        <v>492</v>
      </c>
      <c r="T1658" s="2" t="s">
        <v>492</v>
      </c>
      <c r="U1658" s="2" t="s">
        <v>493</v>
      </c>
      <c r="V1658" s="2" t="s">
        <v>532</v>
      </c>
      <c r="W1658">
        <v>296.27</v>
      </c>
      <c r="X1658" s="3">
        <v>1003.35</v>
      </c>
      <c r="Y1658">
        <v>504.24</v>
      </c>
      <c r="Z1658" s="3">
        <v>1554.12</v>
      </c>
    </row>
    <row r="1659" spans="1:26" hidden="1">
      <c r="B1659">
        <f t="shared" si="38"/>
        <v>0</v>
      </c>
      <c r="C1659" s="2" t="s">
        <v>13063</v>
      </c>
      <c r="D1659" s="2" t="s">
        <v>13064</v>
      </c>
      <c r="E1659" s="2" t="s">
        <v>11176</v>
      </c>
      <c r="F1659">
        <v>30</v>
      </c>
      <c r="G1659" s="2" t="s">
        <v>13065</v>
      </c>
      <c r="H1659" s="2" t="s">
        <v>13066</v>
      </c>
      <c r="I1659">
        <v>15.73</v>
      </c>
      <c r="J1659">
        <v>15.73</v>
      </c>
      <c r="K1659" s="2" t="s">
        <v>2946</v>
      </c>
      <c r="N1659">
        <v>100</v>
      </c>
      <c r="O1659" s="2" t="s">
        <v>3</v>
      </c>
      <c r="P1659" s="2" t="s">
        <v>3</v>
      </c>
      <c r="Q1659" s="2" t="s">
        <v>4</v>
      </c>
      <c r="R1659" s="1">
        <v>39173</v>
      </c>
      <c r="S1659" s="2" t="s">
        <v>5</v>
      </c>
      <c r="T1659" s="2" t="s">
        <v>161</v>
      </c>
      <c r="U1659" s="2" t="s">
        <v>85</v>
      </c>
      <c r="V1659" s="2" t="s">
        <v>7</v>
      </c>
      <c r="W1659">
        <v>29.63</v>
      </c>
      <c r="X1659">
        <v>409.41</v>
      </c>
      <c r="Y1659">
        <v>9.5299999999999994</v>
      </c>
      <c r="Z1659">
        <v>235.97</v>
      </c>
    </row>
    <row r="1660" spans="1:26" hidden="1">
      <c r="A1660">
        <f t="shared" ref="A1660:A1667" si="39">IF(S1660=T1660,1,0)</f>
        <v>0</v>
      </c>
      <c r="B1660">
        <f t="shared" si="38"/>
        <v>1</v>
      </c>
      <c r="C1660" s="2" t="s">
        <v>13067</v>
      </c>
      <c r="D1660" s="2" t="s">
        <v>13068</v>
      </c>
      <c r="E1660" s="2" t="s">
        <v>9887</v>
      </c>
      <c r="F1660" s="3">
        <v>1472.32</v>
      </c>
      <c r="G1660" s="2" t="s">
        <v>13069</v>
      </c>
      <c r="H1660" s="2" t="s">
        <v>13070</v>
      </c>
      <c r="I1660">
        <v>17.079999999999998</v>
      </c>
      <c r="J1660">
        <v>17.16</v>
      </c>
      <c r="K1660" s="2" t="s">
        <v>13071</v>
      </c>
      <c r="L1660">
        <v>28.64</v>
      </c>
      <c r="M1660">
        <v>28.63</v>
      </c>
      <c r="N1660">
        <v>100</v>
      </c>
      <c r="O1660" s="2" t="s">
        <v>3</v>
      </c>
      <c r="P1660" s="2" t="s">
        <v>3</v>
      </c>
      <c r="Q1660" s="2" t="s">
        <v>4</v>
      </c>
      <c r="R1660" s="1">
        <v>39174</v>
      </c>
      <c r="S1660" s="2" t="s">
        <v>265</v>
      </c>
      <c r="T1660" s="2" t="s">
        <v>1389</v>
      </c>
      <c r="U1660" s="2" t="s">
        <v>265</v>
      </c>
      <c r="V1660" s="2" t="s">
        <v>265</v>
      </c>
      <c r="W1660" s="3">
        <v>1096.8</v>
      </c>
      <c r="X1660" s="3">
        <v>16036</v>
      </c>
      <c r="Y1660">
        <v>898.05</v>
      </c>
      <c r="Z1660" s="3">
        <v>19638</v>
      </c>
    </row>
    <row r="1661" spans="1:26" hidden="1">
      <c r="A1661">
        <f t="shared" si="39"/>
        <v>0</v>
      </c>
      <c r="B1661">
        <f t="shared" si="38"/>
        <v>1</v>
      </c>
      <c r="C1661" s="2" t="s">
        <v>13072</v>
      </c>
      <c r="D1661" s="2" t="s">
        <v>13073</v>
      </c>
      <c r="E1661" s="2" t="s">
        <v>336</v>
      </c>
      <c r="F1661">
        <v>310</v>
      </c>
      <c r="G1661" s="2" t="s">
        <v>3051</v>
      </c>
      <c r="H1661" s="2" t="s">
        <v>13074</v>
      </c>
      <c r="I1661">
        <v>40.869999999999997</v>
      </c>
      <c r="J1661">
        <v>42.15</v>
      </c>
      <c r="K1661" s="2" t="s">
        <v>2946</v>
      </c>
      <c r="N1661">
        <v>100</v>
      </c>
      <c r="O1661" s="2" t="s">
        <v>3</v>
      </c>
      <c r="P1661" s="2" t="s">
        <v>3</v>
      </c>
      <c r="Q1661" s="2" t="s">
        <v>4</v>
      </c>
      <c r="R1661" s="1">
        <v>39170</v>
      </c>
      <c r="S1661" s="2" t="s">
        <v>337</v>
      </c>
      <c r="T1661" s="2" t="s">
        <v>338</v>
      </c>
      <c r="U1661" s="2" t="s">
        <v>103</v>
      </c>
      <c r="V1661" s="2" t="s">
        <v>103</v>
      </c>
      <c r="W1661">
        <v>359.67</v>
      </c>
      <c r="X1661" s="3">
        <v>3098.09</v>
      </c>
      <c r="Y1661">
        <v>251.85</v>
      </c>
      <c r="Z1661" s="3">
        <v>2753.92</v>
      </c>
    </row>
    <row r="1662" spans="1:26" hidden="1">
      <c r="A1662">
        <f t="shared" si="39"/>
        <v>0</v>
      </c>
      <c r="B1662">
        <f t="shared" si="38"/>
        <v>1</v>
      </c>
      <c r="C1662" s="2" t="s">
        <v>13075</v>
      </c>
      <c r="D1662" s="2" t="s">
        <v>1902</v>
      </c>
      <c r="E1662" s="2" t="s">
        <v>13076</v>
      </c>
      <c r="F1662" s="3">
        <v>2098.63</v>
      </c>
      <c r="G1662" s="2" t="s">
        <v>13077</v>
      </c>
      <c r="H1662" s="2" t="s">
        <v>13078</v>
      </c>
      <c r="I1662">
        <v>101.22</v>
      </c>
      <c r="J1662">
        <v>99.17</v>
      </c>
      <c r="K1662" s="2" t="s">
        <v>13079</v>
      </c>
      <c r="L1662">
        <v>66.11</v>
      </c>
      <c r="M1662">
        <v>66.03</v>
      </c>
      <c r="N1662">
        <v>100</v>
      </c>
      <c r="O1662" s="2" t="s">
        <v>3</v>
      </c>
      <c r="P1662" s="2" t="s">
        <v>3</v>
      </c>
      <c r="Q1662" s="2" t="s">
        <v>4</v>
      </c>
      <c r="R1662" s="1">
        <v>39170</v>
      </c>
      <c r="S1662" s="2" t="s">
        <v>1877</v>
      </c>
      <c r="T1662" s="2" t="s">
        <v>350</v>
      </c>
      <c r="U1662" s="2" t="s">
        <v>351</v>
      </c>
      <c r="V1662" s="2" t="s">
        <v>351</v>
      </c>
      <c r="W1662" s="3">
        <v>1377.6</v>
      </c>
      <c r="X1662" s="3">
        <v>15715</v>
      </c>
      <c r="Y1662" s="3">
        <v>1032.3</v>
      </c>
      <c r="Z1662" s="3">
        <v>10483</v>
      </c>
    </row>
    <row r="1663" spans="1:26" hidden="1">
      <c r="A1663">
        <f t="shared" si="39"/>
        <v>0</v>
      </c>
      <c r="B1663">
        <f t="shared" si="38"/>
        <v>1</v>
      </c>
      <c r="C1663" s="2" t="s">
        <v>13080</v>
      </c>
      <c r="D1663" s="2" t="s">
        <v>13081</v>
      </c>
      <c r="E1663" s="2" t="s">
        <v>615</v>
      </c>
      <c r="F1663">
        <v>30</v>
      </c>
      <c r="G1663" s="2" t="s">
        <v>13082</v>
      </c>
      <c r="H1663" s="2" t="s">
        <v>13083</v>
      </c>
      <c r="I1663">
        <v>45.85</v>
      </c>
      <c r="J1663">
        <v>45.97</v>
      </c>
      <c r="K1663" s="2" t="s">
        <v>2946</v>
      </c>
      <c r="N1663">
        <v>100</v>
      </c>
      <c r="O1663" s="2" t="s">
        <v>3</v>
      </c>
      <c r="P1663" s="2" t="s">
        <v>3</v>
      </c>
      <c r="Q1663" s="2" t="s">
        <v>4</v>
      </c>
      <c r="R1663" s="1">
        <v>39164</v>
      </c>
      <c r="S1663" s="2" t="s">
        <v>191</v>
      </c>
      <c r="T1663" s="2" t="s">
        <v>169</v>
      </c>
      <c r="U1663" s="2" t="s">
        <v>25</v>
      </c>
      <c r="V1663" s="2" t="s">
        <v>25</v>
      </c>
      <c r="W1663">
        <v>53.69</v>
      </c>
      <c r="X1663">
        <v>419.3</v>
      </c>
      <c r="Y1663">
        <v>33.6</v>
      </c>
      <c r="Z1663">
        <v>613.62</v>
      </c>
    </row>
    <row r="1664" spans="1:26" hidden="1">
      <c r="A1664">
        <f t="shared" si="39"/>
        <v>0</v>
      </c>
      <c r="B1664">
        <f t="shared" si="38"/>
        <v>1</v>
      </c>
      <c r="C1664" s="2" t="s">
        <v>13084</v>
      </c>
      <c r="D1664" s="2" t="s">
        <v>13085</v>
      </c>
      <c r="E1664" s="2" t="s">
        <v>4967</v>
      </c>
      <c r="F1664">
        <v>58.07</v>
      </c>
      <c r="G1664" s="2" t="s">
        <v>13086</v>
      </c>
      <c r="H1664" s="2" t="s">
        <v>13087</v>
      </c>
      <c r="I1664">
        <v>33.53</v>
      </c>
      <c r="J1664">
        <v>33.78</v>
      </c>
      <c r="K1664" s="2" t="s">
        <v>13088</v>
      </c>
      <c r="L1664">
        <v>22.37</v>
      </c>
      <c r="M1664">
        <v>22.37</v>
      </c>
      <c r="N1664">
        <v>100</v>
      </c>
      <c r="O1664" s="2" t="s">
        <v>3</v>
      </c>
      <c r="P1664" s="2" t="s">
        <v>3</v>
      </c>
      <c r="Q1664" s="2" t="s">
        <v>4</v>
      </c>
      <c r="R1664" s="1">
        <v>39169</v>
      </c>
      <c r="S1664" s="2" t="s">
        <v>65</v>
      </c>
      <c r="T1664" s="2" t="s">
        <v>173</v>
      </c>
      <c r="U1664" s="2" t="s">
        <v>66</v>
      </c>
      <c r="V1664" s="2" t="s">
        <v>66</v>
      </c>
      <c r="W1664">
        <v>15.43</v>
      </c>
      <c r="X1664">
        <v>176.35</v>
      </c>
      <c r="Y1664">
        <v>229.91</v>
      </c>
      <c r="Z1664" s="3">
        <v>2553.13</v>
      </c>
    </row>
    <row r="1665" spans="1:26" hidden="1">
      <c r="A1665">
        <f t="shared" si="39"/>
        <v>1</v>
      </c>
      <c r="B1665">
        <f t="shared" si="38"/>
        <v>1</v>
      </c>
      <c r="C1665" s="2" t="s">
        <v>13089</v>
      </c>
      <c r="D1665" s="2" t="s">
        <v>2259</v>
      </c>
      <c r="E1665" s="2" t="s">
        <v>7823</v>
      </c>
      <c r="F1665" s="3">
        <v>3100</v>
      </c>
      <c r="G1665" s="2" t="s">
        <v>13090</v>
      </c>
      <c r="H1665" s="2" t="s">
        <v>13091</v>
      </c>
      <c r="I1665">
        <v>466.29</v>
      </c>
      <c r="J1665">
        <v>474.27</v>
      </c>
      <c r="K1665" s="2" t="s">
        <v>2946</v>
      </c>
      <c r="N1665">
        <v>100</v>
      </c>
      <c r="O1665" s="2" t="s">
        <v>3</v>
      </c>
      <c r="P1665" s="2" t="s">
        <v>3</v>
      </c>
      <c r="Q1665" s="2" t="s">
        <v>4</v>
      </c>
      <c r="R1665" s="1">
        <v>39185</v>
      </c>
      <c r="S1665" s="2" t="s">
        <v>12</v>
      </c>
      <c r="T1665" s="2" t="s">
        <v>12</v>
      </c>
      <c r="U1665" s="2" t="s">
        <v>7</v>
      </c>
      <c r="V1665" s="2" t="s">
        <v>7</v>
      </c>
      <c r="W1665">
        <v>309.92</v>
      </c>
      <c r="X1665" s="3">
        <v>12015.13</v>
      </c>
      <c r="Y1665">
        <v>823.45</v>
      </c>
      <c r="Z1665" s="3">
        <v>20015.439999999999</v>
      </c>
    </row>
    <row r="1666" spans="1:26" hidden="1">
      <c r="A1666">
        <f t="shared" si="39"/>
        <v>1</v>
      </c>
      <c r="B1666">
        <f t="shared" si="38"/>
        <v>1</v>
      </c>
      <c r="C1666" s="2" t="s">
        <v>13092</v>
      </c>
      <c r="D1666" s="2" t="s">
        <v>13093</v>
      </c>
      <c r="E1666" s="2" t="s">
        <v>13094</v>
      </c>
      <c r="F1666">
        <v>32.9</v>
      </c>
      <c r="G1666" s="2" t="s">
        <v>13095</v>
      </c>
      <c r="H1666" s="2" t="s">
        <v>13271</v>
      </c>
      <c r="I1666">
        <v>8.7200000000000006</v>
      </c>
      <c r="J1666">
        <v>8.5500000000000007</v>
      </c>
      <c r="K1666" s="2" t="s">
        <v>13096</v>
      </c>
      <c r="L1666">
        <v>5.66</v>
      </c>
      <c r="M1666">
        <v>5.53</v>
      </c>
      <c r="N1666">
        <v>100</v>
      </c>
      <c r="O1666" s="2" t="s">
        <v>3</v>
      </c>
      <c r="P1666" s="2" t="s">
        <v>3</v>
      </c>
      <c r="Q1666" s="2" t="s">
        <v>4</v>
      </c>
      <c r="R1666" s="1">
        <v>39167</v>
      </c>
      <c r="S1666" s="2" t="s">
        <v>35</v>
      </c>
      <c r="T1666" s="2" t="s">
        <v>35</v>
      </c>
      <c r="U1666" s="2" t="s">
        <v>37</v>
      </c>
      <c r="V1666" s="2" t="s">
        <v>37</v>
      </c>
      <c r="W1666">
        <v>6.98</v>
      </c>
      <c r="X1666">
        <v>27.91</v>
      </c>
      <c r="Y1666">
        <v>75.739999999999995</v>
      </c>
      <c r="Z1666">
        <v>264.33999999999997</v>
      </c>
    </row>
    <row r="1667" spans="1:26" hidden="1">
      <c r="A1667">
        <f t="shared" si="39"/>
        <v>0</v>
      </c>
      <c r="B1667">
        <f t="shared" ref="B1667:B1730" si="40">IF(U1667=V1667,1,0)</f>
        <v>1</v>
      </c>
      <c r="C1667" s="2" t="s">
        <v>13097</v>
      </c>
      <c r="D1667" s="2" t="s">
        <v>13098</v>
      </c>
      <c r="E1667" s="2" t="s">
        <v>11081</v>
      </c>
      <c r="F1667">
        <v>61</v>
      </c>
      <c r="G1667" s="2" t="s">
        <v>13099</v>
      </c>
      <c r="H1667" s="2" t="s">
        <v>13100</v>
      </c>
      <c r="K1667" s="2" t="s">
        <v>2946</v>
      </c>
      <c r="N1667">
        <v>100</v>
      </c>
      <c r="O1667" s="2" t="s">
        <v>3</v>
      </c>
      <c r="P1667" s="2" t="s">
        <v>3</v>
      </c>
      <c r="Q1667" s="2" t="s">
        <v>4</v>
      </c>
      <c r="R1667" s="1">
        <v>39162</v>
      </c>
      <c r="S1667" s="2" t="s">
        <v>2712</v>
      </c>
      <c r="T1667" s="2" t="s">
        <v>1573</v>
      </c>
      <c r="U1667" s="2" t="s">
        <v>1574</v>
      </c>
      <c r="V1667" s="2" t="s">
        <v>1574</v>
      </c>
      <c r="W1667">
        <v>47.66</v>
      </c>
      <c r="X1667">
        <v>241.24</v>
      </c>
      <c r="Y1667">
        <v>51.88</v>
      </c>
      <c r="Z1667">
        <v>325.27</v>
      </c>
    </row>
    <row r="1668" spans="1:26" hidden="1">
      <c r="B1668">
        <f t="shared" si="40"/>
        <v>0</v>
      </c>
      <c r="C1668" s="2" t="s">
        <v>13101</v>
      </c>
      <c r="D1668" s="2" t="s">
        <v>13102</v>
      </c>
      <c r="E1668" s="2" t="s">
        <v>13103</v>
      </c>
      <c r="F1668" s="3">
        <v>1317.11</v>
      </c>
      <c r="G1668" s="2" t="s">
        <v>13104</v>
      </c>
      <c r="H1668" s="2" t="s">
        <v>13105</v>
      </c>
      <c r="I1668">
        <v>65.55</v>
      </c>
      <c r="J1668">
        <v>66.430000000000007</v>
      </c>
      <c r="K1668" s="2" t="s">
        <v>13106</v>
      </c>
      <c r="L1668">
        <v>24.03</v>
      </c>
      <c r="M1668">
        <v>28.55</v>
      </c>
      <c r="N1668">
        <v>100</v>
      </c>
      <c r="O1668" s="2" t="s">
        <v>3</v>
      </c>
      <c r="P1668" s="2" t="s">
        <v>3</v>
      </c>
      <c r="Q1668" s="2" t="s">
        <v>4</v>
      </c>
      <c r="R1668" s="1">
        <v>39163</v>
      </c>
      <c r="S1668" s="2" t="s">
        <v>2812</v>
      </c>
      <c r="T1668" s="2" t="s">
        <v>13107</v>
      </c>
      <c r="U1668" s="2" t="s">
        <v>31</v>
      </c>
      <c r="V1668" s="2" t="s">
        <v>1574</v>
      </c>
      <c r="W1668">
        <v>880.8</v>
      </c>
      <c r="X1668" s="3">
        <v>5575.9</v>
      </c>
      <c r="Y1668">
        <v>771</v>
      </c>
      <c r="Z1668" s="3">
        <v>4293.6000000000004</v>
      </c>
    </row>
    <row r="1669" spans="1:26" hidden="1">
      <c r="B1669">
        <f t="shared" si="40"/>
        <v>0</v>
      </c>
      <c r="C1669" s="2" t="s">
        <v>13108</v>
      </c>
      <c r="D1669" s="2" t="s">
        <v>13109</v>
      </c>
      <c r="E1669" s="2" t="s">
        <v>11715</v>
      </c>
      <c r="G1669" s="2" t="s">
        <v>13110</v>
      </c>
      <c r="H1669" s="2" t="s">
        <v>13111</v>
      </c>
      <c r="I1669">
        <v>4</v>
      </c>
      <c r="J1669">
        <v>4</v>
      </c>
      <c r="K1669" s="2" t="s">
        <v>2946</v>
      </c>
      <c r="N1669">
        <v>100</v>
      </c>
      <c r="O1669" s="2" t="s">
        <v>3</v>
      </c>
      <c r="P1669" s="2" t="s">
        <v>3</v>
      </c>
      <c r="Q1669" s="2" t="s">
        <v>4</v>
      </c>
      <c r="R1669" s="1">
        <v>39160</v>
      </c>
      <c r="S1669" s="2" t="s">
        <v>12</v>
      </c>
      <c r="T1669" s="2" t="s">
        <v>530</v>
      </c>
      <c r="U1669" s="2" t="s">
        <v>7</v>
      </c>
      <c r="V1669" s="2" t="s">
        <v>433</v>
      </c>
      <c r="W1669">
        <v>3.01</v>
      </c>
      <c r="X1669">
        <v>5.39</v>
      </c>
      <c r="Y1669">
        <v>0.21</v>
      </c>
      <c r="Z1669">
        <v>2.63</v>
      </c>
    </row>
    <row r="1670" spans="1:26" hidden="1">
      <c r="B1670">
        <f t="shared" si="40"/>
        <v>0</v>
      </c>
      <c r="C1670" s="2" t="s">
        <v>13112</v>
      </c>
      <c r="D1670" s="2" t="s">
        <v>13113</v>
      </c>
      <c r="E1670" s="2" t="s">
        <v>798</v>
      </c>
      <c r="F1670">
        <v>11.76</v>
      </c>
      <c r="G1670" s="2" t="s">
        <v>13114</v>
      </c>
      <c r="H1670" s="2" t="s">
        <v>13115</v>
      </c>
      <c r="I1670">
        <v>2.8</v>
      </c>
      <c r="J1670">
        <v>2.78</v>
      </c>
      <c r="K1670" s="2" t="s">
        <v>2946</v>
      </c>
      <c r="N1670">
        <v>100</v>
      </c>
      <c r="O1670" s="2" t="s">
        <v>3</v>
      </c>
      <c r="P1670" s="2" t="s">
        <v>3</v>
      </c>
      <c r="Q1670" s="2" t="s">
        <v>4</v>
      </c>
      <c r="R1670" s="1">
        <v>39156</v>
      </c>
      <c r="S1670" s="2" t="s">
        <v>12</v>
      </c>
      <c r="T1670" s="2" t="s">
        <v>93</v>
      </c>
      <c r="U1670" s="2" t="s">
        <v>7</v>
      </c>
      <c r="V1670" s="2" t="s">
        <v>95</v>
      </c>
      <c r="W1670">
        <v>3.32</v>
      </c>
      <c r="X1670">
        <v>5.18</v>
      </c>
      <c r="Y1670">
        <v>0.9</v>
      </c>
      <c r="Z1670">
        <v>12.52</v>
      </c>
    </row>
    <row r="1671" spans="1:26" hidden="1">
      <c r="A1671">
        <f>IF(S1671=T1671,1,0)</f>
        <v>1</v>
      </c>
      <c r="B1671">
        <f t="shared" si="40"/>
        <v>1</v>
      </c>
      <c r="C1671" s="2" t="s">
        <v>13116</v>
      </c>
      <c r="D1671" s="2" t="s">
        <v>2544</v>
      </c>
      <c r="E1671" s="2" t="s">
        <v>5682</v>
      </c>
      <c r="F1671" s="3">
        <v>6610.62</v>
      </c>
      <c r="G1671" s="2" t="s">
        <v>13117</v>
      </c>
      <c r="H1671" s="2" t="s">
        <v>13272</v>
      </c>
      <c r="I1671">
        <v>34.78</v>
      </c>
      <c r="J1671">
        <v>33.869999999999997</v>
      </c>
      <c r="K1671" s="2" t="s">
        <v>13118</v>
      </c>
      <c r="L1671">
        <v>49.65</v>
      </c>
      <c r="M1671">
        <v>49.65</v>
      </c>
      <c r="N1671">
        <v>100</v>
      </c>
      <c r="O1671" s="2" t="s">
        <v>3</v>
      </c>
      <c r="P1671" s="2" t="s">
        <v>3</v>
      </c>
      <c r="Q1671" s="2" t="s">
        <v>4</v>
      </c>
      <c r="R1671" s="1">
        <v>39160</v>
      </c>
      <c r="S1671" s="2" t="s">
        <v>717</v>
      </c>
      <c r="T1671" s="2" t="s">
        <v>717</v>
      </c>
      <c r="U1671" s="2" t="s">
        <v>38</v>
      </c>
      <c r="V1671" s="2" t="s">
        <v>38</v>
      </c>
      <c r="W1671" s="3">
        <v>5537.9</v>
      </c>
      <c r="X1671" s="3">
        <v>4193.17</v>
      </c>
      <c r="Y1671" s="3">
        <v>6233.8</v>
      </c>
      <c r="Z1671" s="3">
        <v>4343.6099999999997</v>
      </c>
    </row>
    <row r="1672" spans="1:26" hidden="1">
      <c r="A1672">
        <f>IF(S1672=T1672,1,0)</f>
        <v>1</v>
      </c>
      <c r="B1672">
        <f t="shared" si="40"/>
        <v>1</v>
      </c>
      <c r="C1672" s="2" t="s">
        <v>13119</v>
      </c>
      <c r="D1672" s="2" t="s">
        <v>13120</v>
      </c>
      <c r="E1672" s="2" t="s">
        <v>8382</v>
      </c>
      <c r="F1672" s="3">
        <v>2433.89</v>
      </c>
      <c r="G1672" s="2" t="s">
        <v>13121</v>
      </c>
      <c r="H1672" s="2" t="s">
        <v>13273</v>
      </c>
      <c r="I1672">
        <v>25.32</v>
      </c>
      <c r="J1672">
        <v>25.45</v>
      </c>
      <c r="K1672" s="2" t="s">
        <v>13122</v>
      </c>
      <c r="L1672">
        <v>39.24</v>
      </c>
      <c r="M1672">
        <v>39.54</v>
      </c>
      <c r="N1672">
        <v>100</v>
      </c>
      <c r="O1672" s="2" t="s">
        <v>3</v>
      </c>
      <c r="P1672" s="2" t="s">
        <v>3</v>
      </c>
      <c r="Q1672" s="2" t="s">
        <v>4</v>
      </c>
      <c r="R1672" s="1">
        <v>39160</v>
      </c>
      <c r="S1672" s="2" t="s">
        <v>219</v>
      </c>
      <c r="T1672" s="2" t="s">
        <v>219</v>
      </c>
      <c r="U1672" s="2" t="s">
        <v>220</v>
      </c>
      <c r="V1672" s="2" t="s">
        <v>220</v>
      </c>
      <c r="W1672">
        <v>912.1</v>
      </c>
      <c r="X1672">
        <v>344.31</v>
      </c>
      <c r="Y1672">
        <v>889.2</v>
      </c>
      <c r="Z1672">
        <v>605.58000000000004</v>
      </c>
    </row>
    <row r="1673" spans="1:26" hidden="1">
      <c r="A1673">
        <f>IF(S1673=T1673,1,0)</f>
        <v>0</v>
      </c>
      <c r="B1673">
        <f t="shared" si="40"/>
        <v>1</v>
      </c>
      <c r="C1673" s="2" t="s">
        <v>13123</v>
      </c>
      <c r="D1673" s="2" t="s">
        <v>13124</v>
      </c>
      <c r="E1673" s="2" t="s">
        <v>9948</v>
      </c>
      <c r="F1673" s="3">
        <v>1260.01</v>
      </c>
      <c r="G1673" s="2" t="s">
        <v>13125</v>
      </c>
      <c r="H1673" s="2" t="s">
        <v>13274</v>
      </c>
      <c r="I1673">
        <v>24.67</v>
      </c>
      <c r="J1673">
        <v>24.67</v>
      </c>
      <c r="K1673" s="2" t="s">
        <v>13126</v>
      </c>
      <c r="L1673">
        <v>29.83</v>
      </c>
      <c r="M1673">
        <v>29.83</v>
      </c>
      <c r="N1673">
        <v>100</v>
      </c>
      <c r="O1673" s="2" t="s">
        <v>3</v>
      </c>
      <c r="P1673" s="2" t="s">
        <v>3</v>
      </c>
      <c r="Q1673" s="2" t="s">
        <v>4</v>
      </c>
      <c r="R1673" s="1">
        <v>39159</v>
      </c>
      <c r="S1673" s="2" t="s">
        <v>871</v>
      </c>
      <c r="T1673" s="2" t="s">
        <v>553</v>
      </c>
      <c r="U1673" s="2" t="s">
        <v>44</v>
      </c>
      <c r="V1673" s="2" t="s">
        <v>44</v>
      </c>
      <c r="W1673">
        <v>992.31</v>
      </c>
      <c r="X1673" s="3">
        <v>2131.04</v>
      </c>
      <c r="Y1673">
        <v>581.23</v>
      </c>
      <c r="Z1673" s="3">
        <v>1639.16</v>
      </c>
    </row>
    <row r="1674" spans="1:26" hidden="1">
      <c r="B1674">
        <f t="shared" si="40"/>
        <v>0</v>
      </c>
      <c r="C1674" s="2" t="s">
        <v>13127</v>
      </c>
      <c r="D1674" s="2" t="s">
        <v>13128</v>
      </c>
      <c r="E1674" s="2" t="s">
        <v>1388</v>
      </c>
      <c r="F1674">
        <v>467.61</v>
      </c>
      <c r="G1674" s="2" t="s">
        <v>13129</v>
      </c>
      <c r="H1674" s="2" t="s">
        <v>13130</v>
      </c>
      <c r="I1674">
        <v>45.44</v>
      </c>
      <c r="J1674">
        <v>45.32</v>
      </c>
      <c r="K1674" s="2" t="s">
        <v>13131</v>
      </c>
      <c r="L1674">
        <v>13.21</v>
      </c>
      <c r="M1674">
        <v>20</v>
      </c>
      <c r="N1674">
        <v>100</v>
      </c>
      <c r="O1674" s="2" t="s">
        <v>3</v>
      </c>
      <c r="P1674" s="2" t="s">
        <v>3</v>
      </c>
      <c r="Q1674" s="2" t="s">
        <v>4</v>
      </c>
      <c r="R1674" s="1">
        <v>39155</v>
      </c>
      <c r="S1674" s="2" t="s">
        <v>5</v>
      </c>
      <c r="T1674" s="2" t="s">
        <v>1389</v>
      </c>
      <c r="U1674" s="2" t="s">
        <v>85</v>
      </c>
      <c r="V1674" s="2" t="s">
        <v>265</v>
      </c>
      <c r="W1674">
        <v>168.6</v>
      </c>
      <c r="X1674" s="3">
        <v>5730.02</v>
      </c>
      <c r="Y1674">
        <v>223.68</v>
      </c>
      <c r="Z1674" s="3">
        <v>8480.42</v>
      </c>
    </row>
    <row r="1675" spans="1:26" hidden="1">
      <c r="B1675">
        <f t="shared" si="40"/>
        <v>0</v>
      </c>
      <c r="C1675" s="2" t="s">
        <v>13132</v>
      </c>
      <c r="D1675" s="2" t="s">
        <v>13133</v>
      </c>
      <c r="E1675" s="2" t="s">
        <v>13134</v>
      </c>
      <c r="F1675">
        <v>6</v>
      </c>
      <c r="G1675" s="2" t="s">
        <v>13135</v>
      </c>
      <c r="H1675" s="2" t="s">
        <v>13136</v>
      </c>
      <c r="I1675">
        <v>0.3</v>
      </c>
      <c r="J1675">
        <v>0.3</v>
      </c>
      <c r="K1675" s="2" t="s">
        <v>2946</v>
      </c>
      <c r="N1675">
        <v>100</v>
      </c>
      <c r="O1675" s="2" t="s">
        <v>3</v>
      </c>
      <c r="P1675" s="2" t="s">
        <v>3</v>
      </c>
      <c r="Q1675" s="2" t="s">
        <v>4</v>
      </c>
      <c r="R1675" s="1">
        <v>39150</v>
      </c>
      <c r="S1675" s="2" t="s">
        <v>13137</v>
      </c>
      <c r="T1675" s="2" t="s">
        <v>370</v>
      </c>
      <c r="U1675" s="2" t="s">
        <v>103</v>
      </c>
      <c r="V1675" s="2" t="s">
        <v>304</v>
      </c>
      <c r="W1675">
        <v>4.46</v>
      </c>
      <c r="X1675">
        <v>33.049999999999997</v>
      </c>
      <c r="Y1675">
        <v>1.67</v>
      </c>
      <c r="Z1675">
        <v>24.89</v>
      </c>
    </row>
    <row r="1676" spans="1:26" hidden="1">
      <c r="B1676">
        <f t="shared" si="40"/>
        <v>0</v>
      </c>
      <c r="C1676" s="2" t="s">
        <v>13138</v>
      </c>
      <c r="D1676" s="2" t="s">
        <v>13139</v>
      </c>
      <c r="E1676" s="2" t="s">
        <v>826</v>
      </c>
      <c r="F1676" s="3">
        <v>3090.52</v>
      </c>
      <c r="G1676" s="2" t="s">
        <v>13140</v>
      </c>
      <c r="H1676" s="2" t="s">
        <v>13141</v>
      </c>
      <c r="I1676">
        <v>25.81</v>
      </c>
      <c r="J1676">
        <v>25.99</v>
      </c>
      <c r="K1676" s="2" t="s">
        <v>13142</v>
      </c>
      <c r="L1676">
        <v>56.38</v>
      </c>
      <c r="M1676">
        <v>56.75</v>
      </c>
      <c r="N1676">
        <v>100</v>
      </c>
      <c r="O1676" s="2" t="s">
        <v>3</v>
      </c>
      <c r="P1676" s="2" t="s">
        <v>3</v>
      </c>
      <c r="Q1676" s="2" t="s">
        <v>4</v>
      </c>
      <c r="R1676" s="1">
        <v>39156</v>
      </c>
      <c r="S1676" s="2" t="s">
        <v>48</v>
      </c>
      <c r="T1676" s="2" t="s">
        <v>183</v>
      </c>
      <c r="U1676" s="2" t="s">
        <v>7</v>
      </c>
      <c r="V1676" s="2" t="s">
        <v>6</v>
      </c>
      <c r="W1676">
        <v>380.01</v>
      </c>
      <c r="X1676" s="3">
        <v>31929</v>
      </c>
      <c r="Y1676">
        <v>510.67</v>
      </c>
      <c r="Z1676" s="3">
        <v>45282</v>
      </c>
    </row>
    <row r="1677" spans="1:26" hidden="1">
      <c r="B1677">
        <f t="shared" si="40"/>
        <v>0</v>
      </c>
      <c r="C1677" s="2" t="s">
        <v>13143</v>
      </c>
      <c r="D1677" s="2" t="s">
        <v>13144</v>
      </c>
      <c r="E1677" s="2" t="s">
        <v>1901</v>
      </c>
      <c r="F1677">
        <v>43.7</v>
      </c>
      <c r="G1677" s="2" t="s">
        <v>13145</v>
      </c>
      <c r="H1677" s="2" t="s">
        <v>13146</v>
      </c>
      <c r="I1677">
        <v>41.36</v>
      </c>
      <c r="J1677">
        <v>42.78</v>
      </c>
      <c r="K1677" s="2" t="s">
        <v>2946</v>
      </c>
      <c r="N1677">
        <v>75</v>
      </c>
      <c r="O1677" s="2" t="s">
        <v>3</v>
      </c>
      <c r="P1677" s="2" t="s">
        <v>3</v>
      </c>
      <c r="Q1677" s="2" t="s">
        <v>4</v>
      </c>
      <c r="R1677" s="1">
        <v>39155</v>
      </c>
      <c r="S1677" s="2" t="s">
        <v>124</v>
      </c>
      <c r="T1677" s="2" t="s">
        <v>960</v>
      </c>
      <c r="U1677" s="2" t="s">
        <v>618</v>
      </c>
      <c r="V1677" s="2" t="s">
        <v>100</v>
      </c>
      <c r="W1677">
        <v>23.84</v>
      </c>
      <c r="X1677">
        <v>569.45000000000005</v>
      </c>
      <c r="Y1677">
        <v>11.05</v>
      </c>
      <c r="Z1677" s="3">
        <v>1085.69</v>
      </c>
    </row>
    <row r="1678" spans="1:26" hidden="1">
      <c r="A1678">
        <f>IF(S1678=T1678,1,0)</f>
        <v>1</v>
      </c>
      <c r="B1678">
        <f t="shared" si="40"/>
        <v>1</v>
      </c>
      <c r="C1678" s="2" t="s">
        <v>13147</v>
      </c>
      <c r="D1678" s="2" t="s">
        <v>13148</v>
      </c>
      <c r="E1678" s="2" t="s">
        <v>13149</v>
      </c>
      <c r="F1678">
        <v>8</v>
      </c>
      <c r="G1678" s="2" t="s">
        <v>13150</v>
      </c>
      <c r="H1678" s="2" t="s">
        <v>13151</v>
      </c>
      <c r="I1678">
        <v>4.91</v>
      </c>
      <c r="J1678">
        <v>4.5599999999999996</v>
      </c>
      <c r="K1678" s="2" t="s">
        <v>2946</v>
      </c>
      <c r="N1678">
        <v>100</v>
      </c>
      <c r="O1678" s="2" t="s">
        <v>3</v>
      </c>
      <c r="P1678" s="2" t="s">
        <v>3</v>
      </c>
      <c r="Q1678" s="2" t="s">
        <v>4</v>
      </c>
      <c r="R1678" s="1">
        <v>39143</v>
      </c>
      <c r="S1678" s="2" t="s">
        <v>53</v>
      </c>
      <c r="T1678" s="2" t="s">
        <v>53</v>
      </c>
      <c r="U1678" s="2" t="s">
        <v>55</v>
      </c>
      <c r="V1678" s="2" t="s">
        <v>55</v>
      </c>
      <c r="W1678">
        <v>0.48</v>
      </c>
      <c r="X1678">
        <v>84.04</v>
      </c>
      <c r="Y1678">
        <v>3.02</v>
      </c>
      <c r="Z1678">
        <v>169.65</v>
      </c>
    </row>
    <row r="1679" spans="1:26" hidden="1">
      <c r="A1679">
        <f>IF(S1679=T1679,1,0)</f>
        <v>1</v>
      </c>
      <c r="B1679">
        <f t="shared" si="40"/>
        <v>1</v>
      </c>
      <c r="C1679" s="2" t="s">
        <v>13152</v>
      </c>
      <c r="D1679" s="2" t="s">
        <v>13153</v>
      </c>
      <c r="E1679" s="2" t="s">
        <v>986</v>
      </c>
      <c r="F1679" s="3">
        <v>2425.34</v>
      </c>
      <c r="G1679" s="2" t="s">
        <v>2996</v>
      </c>
      <c r="H1679" s="2" t="s">
        <v>13154</v>
      </c>
      <c r="I1679">
        <v>53.27</v>
      </c>
      <c r="J1679">
        <v>53</v>
      </c>
      <c r="K1679" s="2" t="s">
        <v>13155</v>
      </c>
      <c r="L1679">
        <v>41.57</v>
      </c>
      <c r="M1679">
        <v>41.25</v>
      </c>
      <c r="N1679">
        <v>100</v>
      </c>
      <c r="O1679" s="2" t="s">
        <v>3</v>
      </c>
      <c r="P1679" s="2" t="s">
        <v>3</v>
      </c>
      <c r="Q1679" s="2" t="s">
        <v>4</v>
      </c>
      <c r="R1679" s="1">
        <v>39153</v>
      </c>
      <c r="S1679" s="2" t="s">
        <v>174</v>
      </c>
      <c r="T1679" s="2" t="s">
        <v>174</v>
      </c>
      <c r="U1679" s="2" t="s">
        <v>175</v>
      </c>
      <c r="V1679" s="2" t="s">
        <v>175</v>
      </c>
      <c r="W1679" s="3">
        <v>1718.89</v>
      </c>
      <c r="X1679" s="3">
        <v>71546</v>
      </c>
      <c r="Y1679">
        <v>790.76</v>
      </c>
      <c r="Z1679" s="3">
        <v>48320</v>
      </c>
    </row>
    <row r="1680" spans="1:26" hidden="1">
      <c r="A1680">
        <f>IF(S1680=T1680,1,0)</f>
        <v>1</v>
      </c>
      <c r="B1680">
        <f t="shared" si="40"/>
        <v>1</v>
      </c>
      <c r="C1680" s="2" t="s">
        <v>13156</v>
      </c>
      <c r="D1680" s="2" t="s">
        <v>13157</v>
      </c>
      <c r="E1680" s="2" t="s">
        <v>8418</v>
      </c>
      <c r="F1680">
        <v>213</v>
      </c>
      <c r="G1680" s="2" t="s">
        <v>13158</v>
      </c>
      <c r="H1680" s="2" t="s">
        <v>13159</v>
      </c>
      <c r="I1680">
        <v>15.86</v>
      </c>
      <c r="J1680">
        <v>15.86</v>
      </c>
      <c r="K1680" s="2" t="s">
        <v>2946</v>
      </c>
      <c r="N1680">
        <v>100</v>
      </c>
      <c r="O1680" s="2" t="s">
        <v>3</v>
      </c>
      <c r="P1680" s="2" t="s">
        <v>3</v>
      </c>
      <c r="Q1680" s="2" t="s">
        <v>4</v>
      </c>
      <c r="R1680" s="1">
        <v>39152</v>
      </c>
      <c r="S1680" s="2" t="s">
        <v>670</v>
      </c>
      <c r="T1680" s="2" t="s">
        <v>670</v>
      </c>
      <c r="U1680" s="2" t="s">
        <v>72</v>
      </c>
      <c r="V1680" s="2" t="s">
        <v>72</v>
      </c>
      <c r="W1680">
        <v>519.59</v>
      </c>
      <c r="X1680">
        <v>423.36</v>
      </c>
      <c r="Y1680">
        <v>139.41999999999999</v>
      </c>
      <c r="Z1680">
        <v>235.75</v>
      </c>
    </row>
    <row r="1681" spans="1:26" hidden="1">
      <c r="B1681">
        <f t="shared" si="40"/>
        <v>0</v>
      </c>
      <c r="C1681" s="2" t="s">
        <v>13160</v>
      </c>
      <c r="D1681" s="2" t="s">
        <v>13161</v>
      </c>
      <c r="E1681" s="2" t="s">
        <v>2328</v>
      </c>
      <c r="F1681">
        <v>6.5</v>
      </c>
      <c r="G1681" s="2" t="s">
        <v>13162</v>
      </c>
      <c r="H1681" s="2" t="s">
        <v>13163</v>
      </c>
      <c r="I1681">
        <v>7.0000000000000007E-2</v>
      </c>
      <c r="J1681">
        <v>0.18</v>
      </c>
      <c r="K1681" s="2" t="s">
        <v>2946</v>
      </c>
      <c r="N1681">
        <v>100</v>
      </c>
      <c r="O1681" s="2" t="s">
        <v>3</v>
      </c>
      <c r="P1681" s="2" t="s">
        <v>3</v>
      </c>
      <c r="Q1681" s="2" t="s">
        <v>4</v>
      </c>
      <c r="R1681" s="1">
        <v>39148</v>
      </c>
      <c r="S1681" s="2" t="s">
        <v>392</v>
      </c>
      <c r="T1681" s="2" t="s">
        <v>53</v>
      </c>
      <c r="U1681" s="2" t="s">
        <v>6</v>
      </c>
      <c r="V1681" s="2" t="s">
        <v>55</v>
      </c>
      <c r="W1681">
        <v>1.83</v>
      </c>
      <c r="X1681">
        <v>2.09</v>
      </c>
      <c r="Y1681">
        <v>0.64</v>
      </c>
      <c r="Z1681">
        <v>1.95</v>
      </c>
    </row>
    <row r="1682" spans="1:26" hidden="1">
      <c r="B1682">
        <f t="shared" si="40"/>
        <v>0</v>
      </c>
      <c r="C1682" s="2" t="s">
        <v>13164</v>
      </c>
      <c r="D1682" s="2" t="s">
        <v>13165</v>
      </c>
      <c r="E1682" s="2" t="s">
        <v>478</v>
      </c>
      <c r="F1682">
        <v>53.66</v>
      </c>
      <c r="G1682" s="2" t="s">
        <v>13166</v>
      </c>
      <c r="H1682" s="2" t="s">
        <v>13167</v>
      </c>
      <c r="I1682">
        <v>6.98</v>
      </c>
      <c r="J1682">
        <v>6.64</v>
      </c>
      <c r="K1682" s="2" t="s">
        <v>2946</v>
      </c>
      <c r="N1682">
        <v>100</v>
      </c>
      <c r="O1682" s="2" t="s">
        <v>3</v>
      </c>
      <c r="P1682" s="2" t="s">
        <v>3</v>
      </c>
      <c r="Q1682" s="2" t="s">
        <v>4</v>
      </c>
      <c r="R1682" s="1">
        <v>39147</v>
      </c>
      <c r="S1682" s="2" t="s">
        <v>161</v>
      </c>
      <c r="T1682" s="2" t="s">
        <v>5</v>
      </c>
      <c r="U1682" s="2" t="s">
        <v>7</v>
      </c>
      <c r="V1682" s="2" t="s">
        <v>85</v>
      </c>
      <c r="W1682">
        <v>1.23</v>
      </c>
      <c r="X1682">
        <v>101.73</v>
      </c>
      <c r="Y1682">
        <v>8.4</v>
      </c>
      <c r="Z1682">
        <v>182.05</v>
      </c>
    </row>
    <row r="1683" spans="1:26" hidden="1">
      <c r="B1683">
        <f t="shared" si="40"/>
        <v>0</v>
      </c>
      <c r="C1683" s="2" t="s">
        <v>13168</v>
      </c>
      <c r="D1683" s="2" t="s">
        <v>13169</v>
      </c>
      <c r="E1683" s="2" t="s">
        <v>1890</v>
      </c>
      <c r="F1683">
        <v>38.85</v>
      </c>
      <c r="G1683" s="2" t="s">
        <v>13170</v>
      </c>
      <c r="H1683" s="2" t="s">
        <v>13275</v>
      </c>
      <c r="I1683">
        <v>30.84</v>
      </c>
      <c r="J1683">
        <v>31.7</v>
      </c>
      <c r="K1683" s="2" t="s">
        <v>13171</v>
      </c>
      <c r="L1683">
        <v>0.4</v>
      </c>
      <c r="M1683">
        <v>0.52</v>
      </c>
      <c r="N1683">
        <v>100</v>
      </c>
      <c r="O1683" s="2" t="s">
        <v>3</v>
      </c>
      <c r="P1683" s="2" t="s">
        <v>3</v>
      </c>
      <c r="Q1683" s="2" t="s">
        <v>4</v>
      </c>
      <c r="R1683" s="1">
        <v>39146</v>
      </c>
      <c r="S1683" s="2" t="s">
        <v>1891</v>
      </c>
      <c r="T1683" s="2" t="s">
        <v>136</v>
      </c>
      <c r="U1683" s="2" t="s">
        <v>1892</v>
      </c>
      <c r="V1683" s="2" t="s">
        <v>236</v>
      </c>
      <c r="W1683">
        <v>3.54</v>
      </c>
      <c r="X1683">
        <v>51.43</v>
      </c>
      <c r="Y1683">
        <v>30.25</v>
      </c>
      <c r="Z1683">
        <v>371.79</v>
      </c>
    </row>
    <row r="1684" spans="1:26" hidden="1">
      <c r="B1684">
        <f t="shared" si="40"/>
        <v>0</v>
      </c>
      <c r="C1684" s="2" t="s">
        <v>13172</v>
      </c>
      <c r="D1684" s="2" t="s">
        <v>13173</v>
      </c>
      <c r="E1684" s="2" t="s">
        <v>798</v>
      </c>
      <c r="F1684">
        <v>7</v>
      </c>
      <c r="G1684" s="2" t="s">
        <v>13174</v>
      </c>
      <c r="H1684" s="2" t="s">
        <v>13175</v>
      </c>
      <c r="I1684">
        <v>2.94</v>
      </c>
      <c r="J1684">
        <v>2.9</v>
      </c>
      <c r="K1684" s="2" t="s">
        <v>2946</v>
      </c>
      <c r="N1684">
        <v>100</v>
      </c>
      <c r="O1684" s="2" t="s">
        <v>3</v>
      </c>
      <c r="P1684" s="2" t="s">
        <v>3</v>
      </c>
      <c r="Q1684" s="2" t="s">
        <v>4</v>
      </c>
      <c r="R1684" s="1">
        <v>39136</v>
      </c>
      <c r="S1684" s="2" t="s">
        <v>258</v>
      </c>
      <c r="T1684" s="2" t="s">
        <v>93</v>
      </c>
      <c r="U1684" s="2" t="s">
        <v>103</v>
      </c>
      <c r="V1684" s="2" t="s">
        <v>95</v>
      </c>
      <c r="W1684">
        <v>0.9</v>
      </c>
      <c r="X1684">
        <v>5.18</v>
      </c>
      <c r="Y1684">
        <v>0.8</v>
      </c>
      <c r="Z1684">
        <v>12.52</v>
      </c>
    </row>
    <row r="1685" spans="1:26" hidden="1">
      <c r="B1685">
        <f t="shared" si="40"/>
        <v>0</v>
      </c>
      <c r="C1685" s="2" t="s">
        <v>13176</v>
      </c>
      <c r="D1685" s="2" t="s">
        <v>13177</v>
      </c>
      <c r="E1685" s="2" t="s">
        <v>9061</v>
      </c>
      <c r="G1685" s="2" t="s">
        <v>13178</v>
      </c>
      <c r="H1685" s="2" t="s">
        <v>13179</v>
      </c>
      <c r="K1685" s="2" t="s">
        <v>2946</v>
      </c>
      <c r="N1685">
        <v>100</v>
      </c>
      <c r="O1685" s="2" t="s">
        <v>3</v>
      </c>
      <c r="P1685" s="2" t="s">
        <v>3</v>
      </c>
      <c r="Q1685" s="2" t="s">
        <v>4</v>
      </c>
      <c r="R1685" s="1">
        <v>39142</v>
      </c>
      <c r="S1685" s="2" t="s">
        <v>92</v>
      </c>
      <c r="T1685" s="2" t="s">
        <v>1210</v>
      </c>
      <c r="U1685" s="2" t="s">
        <v>94</v>
      </c>
      <c r="V1685" s="2" t="s">
        <v>211</v>
      </c>
      <c r="W1685">
        <v>4.12</v>
      </c>
      <c r="X1685" s="3">
        <v>5523.5</v>
      </c>
      <c r="Y1685">
        <v>5.14</v>
      </c>
      <c r="Z1685" s="3">
        <v>3007.9</v>
      </c>
    </row>
    <row r="1686" spans="1:26" hidden="1">
      <c r="B1686">
        <f t="shared" si="40"/>
        <v>0</v>
      </c>
      <c r="C1686" s="2" t="s">
        <v>13180</v>
      </c>
      <c r="D1686" s="2" t="s">
        <v>13181</v>
      </c>
      <c r="E1686" s="2" t="s">
        <v>13182</v>
      </c>
      <c r="F1686">
        <v>4.75</v>
      </c>
      <c r="G1686" s="2" t="s">
        <v>13183</v>
      </c>
      <c r="H1686" s="2" t="s">
        <v>13184</v>
      </c>
      <c r="K1686" s="2" t="s">
        <v>2946</v>
      </c>
      <c r="N1686">
        <v>100</v>
      </c>
      <c r="O1686" s="2" t="s">
        <v>3</v>
      </c>
      <c r="P1686" s="2" t="s">
        <v>3</v>
      </c>
      <c r="Q1686" s="2" t="s">
        <v>4</v>
      </c>
      <c r="R1686" s="1">
        <v>39142</v>
      </c>
      <c r="S1686" s="2" t="s">
        <v>553</v>
      </c>
      <c r="T1686" s="2" t="s">
        <v>13185</v>
      </c>
      <c r="U1686" s="2" t="s">
        <v>415</v>
      </c>
      <c r="V1686" s="2" t="s">
        <v>95</v>
      </c>
      <c r="W1686">
        <v>5.46</v>
      </c>
      <c r="X1686">
        <v>41.05</v>
      </c>
      <c r="Y1686">
        <v>1.74</v>
      </c>
      <c r="Z1686">
        <v>18.21</v>
      </c>
    </row>
    <row r="1687" spans="1:26" hidden="1">
      <c r="A1687">
        <f>IF(S1687=T1687,1,0)</f>
        <v>0</v>
      </c>
      <c r="B1687">
        <f t="shared" si="40"/>
        <v>1</v>
      </c>
      <c r="C1687" s="2" t="s">
        <v>13186</v>
      </c>
      <c r="D1687" s="2" t="s">
        <v>13187</v>
      </c>
      <c r="E1687" s="2" t="s">
        <v>13188</v>
      </c>
      <c r="F1687">
        <v>41.17</v>
      </c>
      <c r="G1687" s="2" t="s">
        <v>13189</v>
      </c>
      <c r="H1687" s="2" t="s">
        <v>13190</v>
      </c>
      <c r="I1687">
        <v>18.62</v>
      </c>
      <c r="J1687">
        <v>19.010000000000002</v>
      </c>
      <c r="K1687" s="2" t="s">
        <v>2946</v>
      </c>
      <c r="N1687">
        <v>100</v>
      </c>
      <c r="O1687" s="2" t="s">
        <v>3</v>
      </c>
      <c r="P1687" s="2" t="s">
        <v>3</v>
      </c>
      <c r="Q1687" s="2" t="s">
        <v>4</v>
      </c>
      <c r="R1687" s="1">
        <v>39141</v>
      </c>
      <c r="S1687" s="2" t="s">
        <v>65</v>
      </c>
      <c r="T1687" s="2" t="s">
        <v>173</v>
      </c>
      <c r="U1687" s="2" t="s">
        <v>66</v>
      </c>
      <c r="V1687" s="2" t="s">
        <v>66</v>
      </c>
      <c r="W1687">
        <v>15.63</v>
      </c>
      <c r="X1687">
        <v>33.33</v>
      </c>
      <c r="Y1687">
        <v>228</v>
      </c>
      <c r="Z1687">
        <v>479.95</v>
      </c>
    </row>
    <row r="1688" spans="1:26" hidden="1">
      <c r="B1688">
        <f t="shared" si="40"/>
        <v>0</v>
      </c>
      <c r="C1688" s="2" t="s">
        <v>13191</v>
      </c>
      <c r="D1688" s="2" t="s">
        <v>13192</v>
      </c>
      <c r="E1688" s="2" t="s">
        <v>721</v>
      </c>
      <c r="F1688">
        <v>12.5</v>
      </c>
      <c r="G1688" s="2" t="s">
        <v>13193</v>
      </c>
      <c r="H1688" s="2" t="s">
        <v>13194</v>
      </c>
      <c r="I1688">
        <v>1.35</v>
      </c>
      <c r="J1688">
        <v>1.36</v>
      </c>
      <c r="K1688" s="2" t="s">
        <v>2946</v>
      </c>
      <c r="N1688">
        <v>100</v>
      </c>
      <c r="O1688" s="2" t="s">
        <v>3</v>
      </c>
      <c r="P1688" s="2" t="s">
        <v>3</v>
      </c>
      <c r="Q1688" s="2" t="s">
        <v>4</v>
      </c>
      <c r="R1688" s="1">
        <v>39141</v>
      </c>
      <c r="S1688" s="2" t="s">
        <v>960</v>
      </c>
      <c r="T1688" s="2" t="s">
        <v>87</v>
      </c>
      <c r="U1688" s="2" t="s">
        <v>145</v>
      </c>
      <c r="V1688" s="2" t="s">
        <v>24</v>
      </c>
      <c r="W1688">
        <v>12.21</v>
      </c>
      <c r="X1688">
        <v>61.92</v>
      </c>
      <c r="Y1688">
        <v>13.51</v>
      </c>
      <c r="Z1688">
        <v>69.23</v>
      </c>
    </row>
    <row r="1689" spans="1:26" hidden="1">
      <c r="A1689">
        <f t="shared" ref="A1689:A1696" si="41">IF(S1689=T1689,1,0)</f>
        <v>1</v>
      </c>
      <c r="B1689">
        <f t="shared" si="40"/>
        <v>1</v>
      </c>
      <c r="C1689" s="2" t="s">
        <v>13195</v>
      </c>
      <c r="D1689" s="2" t="s">
        <v>1628</v>
      </c>
      <c r="E1689" s="2" t="s">
        <v>189</v>
      </c>
      <c r="F1689" s="3">
        <v>3292.09</v>
      </c>
      <c r="G1689" s="2" t="s">
        <v>13196</v>
      </c>
      <c r="H1689" s="2" t="s">
        <v>13197</v>
      </c>
      <c r="I1689">
        <v>16.43</v>
      </c>
      <c r="J1689">
        <v>16.77</v>
      </c>
      <c r="K1689" s="2" t="s">
        <v>13198</v>
      </c>
      <c r="L1689">
        <v>42.84</v>
      </c>
      <c r="M1689">
        <v>51.57</v>
      </c>
      <c r="N1689">
        <v>100</v>
      </c>
      <c r="O1689" s="2" t="s">
        <v>3</v>
      </c>
      <c r="P1689" s="2" t="s">
        <v>3</v>
      </c>
      <c r="Q1689" s="2" t="s">
        <v>4</v>
      </c>
      <c r="R1689" s="1">
        <v>39141</v>
      </c>
      <c r="S1689" s="2" t="s">
        <v>5</v>
      </c>
      <c r="T1689" s="2" t="s">
        <v>5</v>
      </c>
      <c r="U1689" s="2" t="s">
        <v>85</v>
      </c>
      <c r="V1689" s="2" t="s">
        <v>85</v>
      </c>
      <c r="W1689">
        <v>830.93</v>
      </c>
      <c r="X1689" s="3">
        <v>17018</v>
      </c>
      <c r="Y1689">
        <v>951.3</v>
      </c>
      <c r="Z1689" s="3">
        <v>29369</v>
      </c>
    </row>
    <row r="1690" spans="1:26" hidden="1">
      <c r="A1690">
        <f t="shared" si="41"/>
        <v>1</v>
      </c>
      <c r="B1690">
        <f t="shared" si="40"/>
        <v>1</v>
      </c>
      <c r="C1690" s="2" t="s">
        <v>13199</v>
      </c>
      <c r="D1690" s="2" t="s">
        <v>13200</v>
      </c>
      <c r="E1690" s="2" t="s">
        <v>13201</v>
      </c>
      <c r="F1690">
        <v>687.72</v>
      </c>
      <c r="G1690" s="2" t="s">
        <v>13202</v>
      </c>
      <c r="H1690" s="2" t="s">
        <v>13276</v>
      </c>
      <c r="I1690">
        <v>33.17</v>
      </c>
      <c r="J1690">
        <v>31.8</v>
      </c>
      <c r="K1690" s="2" t="s">
        <v>13203</v>
      </c>
      <c r="L1690">
        <v>11.95</v>
      </c>
      <c r="M1690">
        <v>11.43</v>
      </c>
      <c r="N1690">
        <v>100</v>
      </c>
      <c r="O1690" s="2" t="s">
        <v>3</v>
      </c>
      <c r="P1690" s="2" t="s">
        <v>3</v>
      </c>
      <c r="Q1690" s="2" t="s">
        <v>4</v>
      </c>
      <c r="R1690" s="1">
        <v>39140</v>
      </c>
      <c r="S1690" s="2" t="s">
        <v>1175</v>
      </c>
      <c r="T1690" s="2" t="s">
        <v>1175</v>
      </c>
      <c r="U1690" s="2" t="s">
        <v>802</v>
      </c>
      <c r="V1690" s="2" t="s">
        <v>802</v>
      </c>
      <c r="W1690" s="3">
        <v>4058</v>
      </c>
      <c r="X1690" s="3">
        <v>6850.27</v>
      </c>
      <c r="Y1690" s="3">
        <v>1126.5</v>
      </c>
      <c r="Z1690" s="3">
        <v>2111.62</v>
      </c>
    </row>
    <row r="1691" spans="1:26" hidden="1">
      <c r="A1691">
        <f t="shared" si="41"/>
        <v>1</v>
      </c>
      <c r="B1691">
        <f t="shared" si="40"/>
        <v>1</v>
      </c>
      <c r="C1691" s="2" t="s">
        <v>13204</v>
      </c>
      <c r="D1691" s="2" t="s">
        <v>13205</v>
      </c>
      <c r="E1691" s="2" t="s">
        <v>13206</v>
      </c>
      <c r="F1691">
        <v>127.48</v>
      </c>
      <c r="G1691" s="2" t="s">
        <v>13207</v>
      </c>
      <c r="H1691" s="2" t="s">
        <v>13277</v>
      </c>
      <c r="I1691">
        <v>16.52</v>
      </c>
      <c r="J1691">
        <v>15.26</v>
      </c>
      <c r="K1691" s="2" t="s">
        <v>13208</v>
      </c>
      <c r="L1691">
        <v>14.9</v>
      </c>
      <c r="M1691">
        <v>15.98</v>
      </c>
      <c r="N1691">
        <v>100</v>
      </c>
      <c r="O1691" s="2" t="s">
        <v>3</v>
      </c>
      <c r="P1691" s="2" t="s">
        <v>3</v>
      </c>
      <c r="Q1691" s="2" t="s">
        <v>4</v>
      </c>
      <c r="R1691" s="1">
        <v>39139</v>
      </c>
      <c r="S1691" s="2" t="s">
        <v>65</v>
      </c>
      <c r="T1691" s="2" t="s">
        <v>65</v>
      </c>
      <c r="U1691" s="2" t="s">
        <v>66</v>
      </c>
      <c r="V1691" s="2" t="s">
        <v>66</v>
      </c>
      <c r="W1691">
        <v>78.44</v>
      </c>
      <c r="X1691">
        <v>81.739999999999995</v>
      </c>
      <c r="Y1691" s="3">
        <v>1010.77</v>
      </c>
      <c r="Z1691">
        <v>987.75</v>
      </c>
    </row>
    <row r="1692" spans="1:26" hidden="1">
      <c r="A1692">
        <f t="shared" si="41"/>
        <v>0</v>
      </c>
      <c r="B1692">
        <f t="shared" si="40"/>
        <v>1</v>
      </c>
      <c r="C1692" s="2" t="s">
        <v>13209</v>
      </c>
      <c r="D1692" s="2" t="s">
        <v>13210</v>
      </c>
      <c r="E1692" s="2" t="s">
        <v>11658</v>
      </c>
      <c r="F1692">
        <v>102</v>
      </c>
      <c r="G1692" s="2" t="s">
        <v>13211</v>
      </c>
      <c r="H1692" s="2" t="s">
        <v>13212</v>
      </c>
      <c r="I1692">
        <v>31.93</v>
      </c>
      <c r="J1692">
        <v>32.08</v>
      </c>
      <c r="K1692" s="2" t="s">
        <v>2946</v>
      </c>
      <c r="N1692">
        <v>100</v>
      </c>
      <c r="O1692" s="2" t="s">
        <v>3</v>
      </c>
      <c r="P1692" s="2" t="s">
        <v>3</v>
      </c>
      <c r="Q1692" s="2" t="s">
        <v>4</v>
      </c>
      <c r="R1692" s="1">
        <v>39129</v>
      </c>
      <c r="S1692" s="2" t="s">
        <v>250</v>
      </c>
      <c r="T1692" s="2" t="s">
        <v>35</v>
      </c>
      <c r="U1692" s="2" t="s">
        <v>37</v>
      </c>
      <c r="V1692" s="2" t="s">
        <v>37</v>
      </c>
      <c r="W1692">
        <v>11.33</v>
      </c>
      <c r="X1692">
        <v>118.95</v>
      </c>
      <c r="Y1692">
        <v>72.87</v>
      </c>
      <c r="Z1692">
        <v>884.38</v>
      </c>
    </row>
    <row r="1693" spans="1:26" hidden="1">
      <c r="A1693">
        <f t="shared" si="41"/>
        <v>1</v>
      </c>
      <c r="B1693">
        <f t="shared" si="40"/>
        <v>1</v>
      </c>
      <c r="C1693" s="2" t="s">
        <v>13213</v>
      </c>
      <c r="D1693" s="2" t="s">
        <v>13214</v>
      </c>
      <c r="E1693" s="2" t="s">
        <v>13215</v>
      </c>
      <c r="F1693">
        <v>586.75</v>
      </c>
      <c r="G1693" s="2" t="s">
        <v>13216</v>
      </c>
      <c r="H1693" s="2" t="s">
        <v>13278</v>
      </c>
      <c r="I1693">
        <v>45.7</v>
      </c>
      <c r="J1693">
        <v>52.11</v>
      </c>
      <c r="K1693" s="2" t="s">
        <v>13217</v>
      </c>
      <c r="L1693">
        <v>15.72</v>
      </c>
      <c r="M1693">
        <v>18.41</v>
      </c>
      <c r="N1693">
        <v>100</v>
      </c>
      <c r="O1693" s="2" t="s">
        <v>3</v>
      </c>
      <c r="P1693" s="2" t="s">
        <v>3</v>
      </c>
      <c r="Q1693" s="2" t="s">
        <v>4</v>
      </c>
      <c r="R1693" s="1">
        <v>39134</v>
      </c>
      <c r="S1693" s="2" t="s">
        <v>1175</v>
      </c>
      <c r="T1693" s="2" t="s">
        <v>1175</v>
      </c>
      <c r="U1693" s="2" t="s">
        <v>802</v>
      </c>
      <c r="V1693" s="2" t="s">
        <v>802</v>
      </c>
      <c r="W1693" s="3">
        <v>1183.02</v>
      </c>
      <c r="X1693" s="3">
        <v>5811.15</v>
      </c>
      <c r="Y1693">
        <v>446.46</v>
      </c>
      <c r="Z1693" s="3">
        <v>2115.0100000000002</v>
      </c>
    </row>
    <row r="1694" spans="1:26" hidden="1">
      <c r="A1694">
        <f t="shared" si="41"/>
        <v>1</v>
      </c>
      <c r="B1694">
        <f t="shared" si="40"/>
        <v>1</v>
      </c>
      <c r="C1694" s="2" t="s">
        <v>13218</v>
      </c>
      <c r="D1694" s="2" t="s">
        <v>13219</v>
      </c>
      <c r="E1694" s="2" t="s">
        <v>13220</v>
      </c>
      <c r="F1694">
        <v>95.6</v>
      </c>
      <c r="G1694" s="2" t="s">
        <v>3050</v>
      </c>
      <c r="H1694" s="2" t="s">
        <v>13221</v>
      </c>
      <c r="I1694">
        <v>11.7</v>
      </c>
      <c r="J1694">
        <v>11.89</v>
      </c>
      <c r="K1694" s="2" t="s">
        <v>2946</v>
      </c>
      <c r="N1694">
        <v>100</v>
      </c>
      <c r="O1694" s="2" t="s">
        <v>3</v>
      </c>
      <c r="P1694" s="2" t="s">
        <v>3</v>
      </c>
      <c r="Q1694" s="2" t="s">
        <v>4</v>
      </c>
      <c r="R1694" s="1">
        <v>39134</v>
      </c>
      <c r="S1694" s="2" t="s">
        <v>334</v>
      </c>
      <c r="T1694" s="2" t="s">
        <v>334</v>
      </c>
      <c r="U1694" s="2" t="s">
        <v>335</v>
      </c>
      <c r="V1694" s="2" t="s">
        <v>335</v>
      </c>
      <c r="W1694">
        <v>30.36</v>
      </c>
      <c r="X1694">
        <v>72.42</v>
      </c>
      <c r="Y1694">
        <v>109.92</v>
      </c>
      <c r="Z1694">
        <v>138.49</v>
      </c>
    </row>
    <row r="1695" spans="1:26" hidden="1">
      <c r="A1695">
        <f t="shared" si="41"/>
        <v>1</v>
      </c>
      <c r="B1695">
        <f t="shared" si="40"/>
        <v>1</v>
      </c>
      <c r="C1695" s="2" t="s">
        <v>13222</v>
      </c>
      <c r="D1695" s="2" t="s">
        <v>13223</v>
      </c>
      <c r="E1695" s="2" t="s">
        <v>11058</v>
      </c>
      <c r="F1695">
        <v>12.21</v>
      </c>
      <c r="G1695" s="2" t="s">
        <v>13224</v>
      </c>
      <c r="H1695" s="2" t="s">
        <v>13225</v>
      </c>
      <c r="I1695">
        <v>8.25</v>
      </c>
      <c r="J1695">
        <v>8</v>
      </c>
      <c r="K1695" s="2" t="s">
        <v>2946</v>
      </c>
      <c r="L1695">
        <v>1.1000000000000001</v>
      </c>
      <c r="M1695">
        <v>0.75</v>
      </c>
      <c r="N1695">
        <v>100</v>
      </c>
      <c r="O1695" s="2" t="s">
        <v>3</v>
      </c>
      <c r="P1695" s="2" t="s">
        <v>3</v>
      </c>
      <c r="Q1695" s="2" t="s">
        <v>4</v>
      </c>
      <c r="R1695" s="1">
        <v>39134</v>
      </c>
      <c r="S1695" s="2" t="s">
        <v>99</v>
      </c>
      <c r="T1695" s="2" t="s">
        <v>99</v>
      </c>
      <c r="U1695" s="2" t="s">
        <v>145</v>
      </c>
      <c r="V1695" s="2" t="s">
        <v>145</v>
      </c>
      <c r="W1695">
        <v>0</v>
      </c>
      <c r="Y1695">
        <v>0.04</v>
      </c>
      <c r="Z1695">
        <v>8.1199999999999992</v>
      </c>
    </row>
    <row r="1696" spans="1:26" hidden="1">
      <c r="A1696">
        <f t="shared" si="41"/>
        <v>1</v>
      </c>
      <c r="B1696">
        <f t="shared" si="40"/>
        <v>1</v>
      </c>
      <c r="C1696" s="2" t="s">
        <v>13226</v>
      </c>
      <c r="D1696" s="2" t="s">
        <v>13227</v>
      </c>
      <c r="E1696" s="2" t="s">
        <v>13228</v>
      </c>
      <c r="F1696">
        <v>2.8</v>
      </c>
      <c r="G1696" s="2" t="s">
        <v>13229</v>
      </c>
      <c r="H1696" s="2" t="s">
        <v>13230</v>
      </c>
      <c r="K1696" s="2" t="s">
        <v>2946</v>
      </c>
      <c r="N1696">
        <v>100</v>
      </c>
      <c r="O1696" s="2" t="s">
        <v>3</v>
      </c>
      <c r="P1696" s="2" t="s">
        <v>3</v>
      </c>
      <c r="Q1696" s="2" t="s">
        <v>4</v>
      </c>
      <c r="R1696" s="1">
        <v>39130</v>
      </c>
      <c r="S1696" s="2" t="s">
        <v>5</v>
      </c>
      <c r="T1696" s="2" t="s">
        <v>5</v>
      </c>
      <c r="U1696" s="2" t="s">
        <v>85</v>
      </c>
      <c r="V1696" s="2" t="s">
        <v>85</v>
      </c>
      <c r="W1696">
        <v>10.57</v>
      </c>
      <c r="X1696">
        <v>37.950000000000003</v>
      </c>
      <c r="Y1696">
        <v>3.76</v>
      </c>
      <c r="Z1696">
        <v>22.4</v>
      </c>
    </row>
    <row r="1697" spans="1:26" hidden="1">
      <c r="B1697">
        <f t="shared" si="40"/>
        <v>0</v>
      </c>
      <c r="C1697" s="2" t="s">
        <v>13231</v>
      </c>
      <c r="D1697" s="2" t="s">
        <v>13232</v>
      </c>
      <c r="E1697" s="2" t="s">
        <v>2263</v>
      </c>
      <c r="F1697">
        <v>134.47</v>
      </c>
      <c r="G1697" s="2" t="s">
        <v>13233</v>
      </c>
      <c r="H1697" s="2" t="s">
        <v>13234</v>
      </c>
      <c r="I1697">
        <v>113.35</v>
      </c>
      <c r="J1697">
        <v>113.35</v>
      </c>
      <c r="K1697" s="2" t="s">
        <v>13235</v>
      </c>
      <c r="L1697">
        <v>14.3</v>
      </c>
      <c r="M1697">
        <v>14.3</v>
      </c>
      <c r="N1697">
        <v>100</v>
      </c>
      <c r="O1697" s="2" t="s">
        <v>3</v>
      </c>
      <c r="P1697" s="2" t="s">
        <v>3</v>
      </c>
      <c r="Q1697" s="2" t="s">
        <v>4</v>
      </c>
      <c r="R1697" s="1">
        <v>39132</v>
      </c>
      <c r="S1697" s="2" t="s">
        <v>13236</v>
      </c>
      <c r="T1697" s="2" t="s">
        <v>591</v>
      </c>
      <c r="U1697" s="2" t="s">
        <v>1178</v>
      </c>
      <c r="V1697" s="2" t="s">
        <v>241</v>
      </c>
      <c r="W1697">
        <v>550.61</v>
      </c>
      <c r="X1697" s="3">
        <v>21671.599999999999</v>
      </c>
      <c r="Y1697">
        <v>123.2</v>
      </c>
      <c r="Z1697" s="3">
        <v>33561.9</v>
      </c>
    </row>
    <row r="1698" spans="1:26" hidden="1">
      <c r="A1698">
        <f>IF(S1698=T1698,1,0)</f>
        <v>0</v>
      </c>
      <c r="B1698">
        <f t="shared" si="40"/>
        <v>1</v>
      </c>
      <c r="C1698" s="2" t="s">
        <v>13237</v>
      </c>
      <c r="D1698" s="2" t="s">
        <v>13238</v>
      </c>
      <c r="E1698" s="2" t="s">
        <v>13239</v>
      </c>
      <c r="F1698">
        <v>102.42</v>
      </c>
      <c r="G1698" s="2" t="s">
        <v>13240</v>
      </c>
      <c r="H1698" s="2" t="s">
        <v>13241</v>
      </c>
      <c r="I1698">
        <v>16.579999999999998</v>
      </c>
      <c r="J1698">
        <v>16.21</v>
      </c>
      <c r="K1698" s="2" t="s">
        <v>13242</v>
      </c>
      <c r="L1698">
        <v>24.67</v>
      </c>
      <c r="M1698">
        <v>24.65</v>
      </c>
      <c r="N1698">
        <v>100</v>
      </c>
      <c r="O1698" s="2" t="s">
        <v>3</v>
      </c>
      <c r="P1698" s="2" t="s">
        <v>3</v>
      </c>
      <c r="Q1698" s="2" t="s">
        <v>4</v>
      </c>
      <c r="R1698" s="1">
        <v>39133</v>
      </c>
      <c r="S1698" s="2" t="s">
        <v>337</v>
      </c>
      <c r="T1698" s="2" t="s">
        <v>761</v>
      </c>
      <c r="U1698" s="2" t="s">
        <v>103</v>
      </c>
      <c r="V1698" s="2" t="s">
        <v>103</v>
      </c>
      <c r="W1698">
        <v>118.94</v>
      </c>
      <c r="X1698">
        <v>462.29</v>
      </c>
      <c r="Y1698">
        <v>72.77</v>
      </c>
      <c r="Z1698">
        <v>407.23</v>
      </c>
    </row>
    <row r="1699" spans="1:26" hidden="1">
      <c r="A1699">
        <f>IF(S1699=T1699,1,0)</f>
        <v>0</v>
      </c>
      <c r="B1699">
        <f t="shared" si="40"/>
        <v>1</v>
      </c>
      <c r="C1699" s="2" t="s">
        <v>13243</v>
      </c>
      <c r="D1699" s="2" t="s">
        <v>1649</v>
      </c>
      <c r="E1699" s="2" t="s">
        <v>13244</v>
      </c>
      <c r="F1699" s="3">
        <v>4658.67</v>
      </c>
      <c r="G1699" s="2" t="s">
        <v>13245</v>
      </c>
      <c r="H1699" s="2" t="s">
        <v>13279</v>
      </c>
      <c r="I1699">
        <v>111.14</v>
      </c>
      <c r="J1699">
        <v>111.14</v>
      </c>
      <c r="K1699" s="2" t="s">
        <v>13246</v>
      </c>
      <c r="L1699">
        <v>66.540000000000006</v>
      </c>
      <c r="M1699">
        <v>66.540000000000006</v>
      </c>
      <c r="N1699">
        <v>100</v>
      </c>
      <c r="O1699" s="2" t="s">
        <v>3</v>
      </c>
      <c r="P1699" s="2" t="s">
        <v>3</v>
      </c>
      <c r="Q1699" s="2" t="s">
        <v>4</v>
      </c>
      <c r="R1699" s="1">
        <v>39132</v>
      </c>
      <c r="S1699" s="2" t="s">
        <v>1650</v>
      </c>
      <c r="T1699" s="2" t="s">
        <v>768</v>
      </c>
      <c r="U1699" s="2" t="s">
        <v>147</v>
      </c>
      <c r="V1699" s="2" t="s">
        <v>147</v>
      </c>
      <c r="W1699" s="3">
        <v>1367.79</v>
      </c>
      <c r="X1699" s="3">
        <v>3342.48</v>
      </c>
      <c r="Y1699" s="3">
        <v>1236.26</v>
      </c>
      <c r="Z1699" s="3">
        <v>3424.23</v>
      </c>
    </row>
    <row r="1700" spans="1:26" hidden="1">
      <c r="B1700">
        <f t="shared" si="40"/>
        <v>0</v>
      </c>
      <c r="C1700" s="2" t="s">
        <v>13247</v>
      </c>
      <c r="D1700" s="2" t="s">
        <v>13248</v>
      </c>
      <c r="E1700" s="2" t="s">
        <v>47</v>
      </c>
      <c r="F1700">
        <v>18.100000000000001</v>
      </c>
      <c r="G1700" s="2" t="s">
        <v>13249</v>
      </c>
      <c r="H1700" s="2" t="s">
        <v>13250</v>
      </c>
      <c r="I1700">
        <v>9.8699999999999992</v>
      </c>
      <c r="J1700">
        <v>10.77</v>
      </c>
      <c r="K1700" s="2" t="s">
        <v>2946</v>
      </c>
      <c r="N1700">
        <v>100</v>
      </c>
      <c r="O1700" s="2" t="s">
        <v>3</v>
      </c>
      <c r="P1700" s="2" t="s">
        <v>3</v>
      </c>
      <c r="Q1700" s="2" t="s">
        <v>4</v>
      </c>
      <c r="R1700" s="1">
        <v>39127</v>
      </c>
      <c r="S1700" s="2" t="s">
        <v>1658</v>
      </c>
      <c r="T1700" s="2" t="s">
        <v>49</v>
      </c>
      <c r="U1700" s="2" t="s">
        <v>304</v>
      </c>
      <c r="V1700" s="2" t="s">
        <v>24</v>
      </c>
      <c r="W1700">
        <v>6.53</v>
      </c>
      <c r="X1700">
        <v>7.97</v>
      </c>
      <c r="Y1700">
        <v>2.23</v>
      </c>
      <c r="Z1700">
        <v>141.78</v>
      </c>
    </row>
    <row r="1701" spans="1:26" hidden="1">
      <c r="A1701">
        <f>IF(S1701=T1701,1,0)</f>
        <v>0</v>
      </c>
      <c r="B1701">
        <f t="shared" si="40"/>
        <v>1</v>
      </c>
      <c r="C1701" s="2" t="s">
        <v>13251</v>
      </c>
      <c r="D1701" s="2" t="s">
        <v>13252</v>
      </c>
      <c r="E1701" s="2" t="s">
        <v>10132</v>
      </c>
      <c r="F1701">
        <v>16.899999999999999</v>
      </c>
      <c r="G1701" s="2" t="s">
        <v>13253</v>
      </c>
      <c r="H1701" s="2" t="s">
        <v>13254</v>
      </c>
      <c r="I1701">
        <v>12.1</v>
      </c>
      <c r="J1701">
        <v>12.1</v>
      </c>
      <c r="K1701" s="2" t="s">
        <v>2946</v>
      </c>
      <c r="N1701">
        <v>100</v>
      </c>
      <c r="O1701" s="2" t="s">
        <v>3</v>
      </c>
      <c r="P1701" s="2" t="s">
        <v>3</v>
      </c>
      <c r="Q1701" s="2" t="s">
        <v>4</v>
      </c>
      <c r="R1701" s="1">
        <v>39127</v>
      </c>
      <c r="S1701" s="2" t="s">
        <v>1185</v>
      </c>
      <c r="T1701" s="2" t="s">
        <v>2267</v>
      </c>
      <c r="U1701" s="2" t="s">
        <v>103</v>
      </c>
      <c r="V1701" s="2" t="s">
        <v>103</v>
      </c>
      <c r="W1701">
        <v>14.73</v>
      </c>
      <c r="X1701">
        <v>111.73</v>
      </c>
      <c r="Y1701">
        <v>12.33</v>
      </c>
      <c r="Z1701">
        <v>90.32</v>
      </c>
    </row>
    <row r="1702" spans="1:26" hidden="1">
      <c r="A1702">
        <f>IF(S1702=T1702,1,0)</f>
        <v>0</v>
      </c>
      <c r="B1702">
        <f t="shared" si="40"/>
        <v>1</v>
      </c>
      <c r="C1702" s="2" t="s">
        <v>13280</v>
      </c>
      <c r="D1702" s="2" t="s">
        <v>13281</v>
      </c>
      <c r="E1702" s="2" t="s">
        <v>13282</v>
      </c>
      <c r="F1702" s="3">
        <v>1410.5</v>
      </c>
      <c r="G1702" s="2" t="s">
        <v>13283</v>
      </c>
      <c r="H1702" s="2" t="s">
        <v>13472</v>
      </c>
      <c r="I1702">
        <v>41.91</v>
      </c>
      <c r="J1702">
        <v>39.630000000000003</v>
      </c>
      <c r="K1702" s="2" t="s">
        <v>13284</v>
      </c>
      <c r="L1702">
        <v>32.049999999999997</v>
      </c>
      <c r="M1702">
        <v>35.81</v>
      </c>
      <c r="N1702">
        <v>100</v>
      </c>
      <c r="O1702" s="2" t="s">
        <v>3</v>
      </c>
      <c r="P1702" s="2" t="s">
        <v>3</v>
      </c>
      <c r="Q1702" s="2" t="s">
        <v>4</v>
      </c>
      <c r="R1702" s="1">
        <v>39127</v>
      </c>
      <c r="S1702" s="2" t="s">
        <v>1073</v>
      </c>
      <c r="T1702" s="2" t="s">
        <v>2154</v>
      </c>
      <c r="U1702" s="2" t="s">
        <v>24</v>
      </c>
      <c r="V1702" s="2" t="s">
        <v>24</v>
      </c>
      <c r="W1702">
        <v>256.83</v>
      </c>
      <c r="X1702" s="3">
        <v>1546.3</v>
      </c>
      <c r="Y1702">
        <v>446.98</v>
      </c>
      <c r="Z1702" s="3">
        <v>1790.6</v>
      </c>
    </row>
    <row r="1703" spans="1:26" hidden="1">
      <c r="A1703">
        <f>IF(S1703=T1703,1,0)</f>
        <v>0</v>
      </c>
      <c r="B1703">
        <f t="shared" si="40"/>
        <v>1</v>
      </c>
      <c r="C1703" s="2" t="s">
        <v>13285</v>
      </c>
      <c r="D1703" s="2" t="s">
        <v>13286</v>
      </c>
      <c r="E1703" s="2" t="s">
        <v>13287</v>
      </c>
      <c r="F1703" s="3">
        <v>1931.6</v>
      </c>
      <c r="G1703" s="2" t="s">
        <v>13288</v>
      </c>
      <c r="H1703" s="2" t="s">
        <v>13289</v>
      </c>
      <c r="I1703">
        <v>61.24</v>
      </c>
      <c r="J1703">
        <v>62.47</v>
      </c>
      <c r="K1703" s="2" t="s">
        <v>13290</v>
      </c>
      <c r="L1703">
        <v>26.32</v>
      </c>
      <c r="M1703">
        <v>26.84</v>
      </c>
      <c r="N1703">
        <v>100</v>
      </c>
      <c r="O1703" s="2" t="s">
        <v>3</v>
      </c>
      <c r="P1703" s="2" t="s">
        <v>3</v>
      </c>
      <c r="Q1703" s="2" t="s">
        <v>4</v>
      </c>
      <c r="R1703" s="1">
        <v>39279</v>
      </c>
      <c r="S1703" s="2" t="s">
        <v>49</v>
      </c>
      <c r="T1703" s="2" t="s">
        <v>609</v>
      </c>
      <c r="U1703" s="2" t="s">
        <v>420</v>
      </c>
      <c r="V1703" s="2" t="s">
        <v>420</v>
      </c>
      <c r="W1703" s="3">
        <v>1330.96</v>
      </c>
      <c r="X1703">
        <v>355.58</v>
      </c>
      <c r="Y1703">
        <v>913.85</v>
      </c>
      <c r="Z1703">
        <v>779.56</v>
      </c>
    </row>
    <row r="1704" spans="1:26" hidden="1">
      <c r="B1704">
        <f t="shared" si="40"/>
        <v>0</v>
      </c>
      <c r="C1704" s="2" t="s">
        <v>13291</v>
      </c>
      <c r="D1704" s="2" t="s">
        <v>1081</v>
      </c>
      <c r="E1704" s="2" t="s">
        <v>10</v>
      </c>
      <c r="F1704">
        <v>244.61</v>
      </c>
      <c r="G1704" s="2" t="s">
        <v>13292</v>
      </c>
      <c r="H1704" s="2" t="s">
        <v>13293</v>
      </c>
      <c r="I1704">
        <v>41.62</v>
      </c>
      <c r="J1704">
        <v>40.29</v>
      </c>
      <c r="K1704" s="2" t="s">
        <v>13294</v>
      </c>
      <c r="L1704">
        <v>3.45</v>
      </c>
      <c r="M1704">
        <v>5</v>
      </c>
      <c r="N1704">
        <v>100</v>
      </c>
      <c r="O1704" s="2" t="s">
        <v>3</v>
      </c>
      <c r="P1704" s="2" t="s">
        <v>3</v>
      </c>
      <c r="Q1704" s="2" t="s">
        <v>4</v>
      </c>
      <c r="R1704" s="1">
        <v>39126</v>
      </c>
      <c r="S1704" s="2" t="s">
        <v>5</v>
      </c>
      <c r="T1704" s="2" t="s">
        <v>12</v>
      </c>
      <c r="U1704" s="2" t="s">
        <v>24</v>
      </c>
      <c r="V1704" s="2" t="s">
        <v>13</v>
      </c>
      <c r="W1704">
        <v>60.96</v>
      </c>
      <c r="X1704">
        <v>913.48</v>
      </c>
      <c r="Y1704">
        <v>80.599999999999994</v>
      </c>
      <c r="Z1704" s="3">
        <v>1683.14</v>
      </c>
    </row>
    <row r="1705" spans="1:26" hidden="1">
      <c r="B1705">
        <f t="shared" si="40"/>
        <v>0</v>
      </c>
      <c r="C1705" s="2" t="s">
        <v>13295</v>
      </c>
      <c r="D1705" s="2" t="s">
        <v>13296</v>
      </c>
      <c r="E1705" s="2" t="s">
        <v>12836</v>
      </c>
      <c r="F1705">
        <v>38.6</v>
      </c>
      <c r="G1705" s="2" t="s">
        <v>13297</v>
      </c>
      <c r="H1705" s="2" t="s">
        <v>13298</v>
      </c>
      <c r="K1705" s="2" t="s">
        <v>2946</v>
      </c>
      <c r="N1705">
        <v>100</v>
      </c>
      <c r="O1705" s="2" t="s">
        <v>3</v>
      </c>
      <c r="P1705" s="2" t="s">
        <v>3</v>
      </c>
      <c r="Q1705" s="2" t="s">
        <v>4</v>
      </c>
      <c r="R1705" s="1">
        <v>39122</v>
      </c>
      <c r="S1705" s="2" t="s">
        <v>492</v>
      </c>
      <c r="T1705" s="2" t="s">
        <v>35</v>
      </c>
      <c r="U1705" s="2" t="s">
        <v>493</v>
      </c>
      <c r="V1705" s="2" t="s">
        <v>37</v>
      </c>
      <c r="W1705">
        <v>9.52</v>
      </c>
      <c r="X1705">
        <v>77.13</v>
      </c>
      <c r="Y1705">
        <v>7.54</v>
      </c>
      <c r="Z1705">
        <v>202.15</v>
      </c>
    </row>
    <row r="1706" spans="1:26" hidden="1">
      <c r="B1706">
        <f t="shared" si="40"/>
        <v>0</v>
      </c>
      <c r="C1706" s="2" t="s">
        <v>13299</v>
      </c>
      <c r="D1706" s="2" t="s">
        <v>13300</v>
      </c>
      <c r="E1706" s="2" t="s">
        <v>1142</v>
      </c>
      <c r="F1706">
        <v>445.94</v>
      </c>
      <c r="G1706" s="2" t="s">
        <v>13301</v>
      </c>
      <c r="H1706" s="2" t="s">
        <v>13473</v>
      </c>
      <c r="I1706">
        <v>30.28</v>
      </c>
      <c r="J1706">
        <v>30.28</v>
      </c>
      <c r="K1706" s="2" t="s">
        <v>13302</v>
      </c>
      <c r="L1706">
        <v>23.78</v>
      </c>
      <c r="M1706">
        <v>23.84</v>
      </c>
      <c r="N1706">
        <v>100</v>
      </c>
      <c r="O1706" s="2" t="s">
        <v>3</v>
      </c>
      <c r="P1706" s="2" t="s">
        <v>3</v>
      </c>
      <c r="Q1706" s="2" t="s">
        <v>4</v>
      </c>
      <c r="R1706" s="1">
        <v>39125</v>
      </c>
      <c r="S1706" s="2" t="s">
        <v>960</v>
      </c>
      <c r="T1706" s="2" t="s">
        <v>169</v>
      </c>
      <c r="U1706" s="2" t="s">
        <v>100</v>
      </c>
      <c r="V1706" s="2" t="s">
        <v>25</v>
      </c>
      <c r="W1706">
        <v>51.98</v>
      </c>
      <c r="X1706">
        <v>583.83000000000004</v>
      </c>
      <c r="Y1706">
        <v>115.76</v>
      </c>
      <c r="Z1706" s="3">
        <v>1076.28</v>
      </c>
    </row>
    <row r="1707" spans="1:26" hidden="1">
      <c r="B1707">
        <f t="shared" si="40"/>
        <v>0</v>
      </c>
      <c r="C1707" s="2" t="s">
        <v>13303</v>
      </c>
      <c r="D1707" s="2" t="s">
        <v>1180</v>
      </c>
      <c r="E1707" s="2" t="s">
        <v>6729</v>
      </c>
      <c r="F1707" s="3">
        <v>1073.1400000000001</v>
      </c>
      <c r="G1707" s="2" t="s">
        <v>13304</v>
      </c>
      <c r="H1707" s="2" t="s">
        <v>13305</v>
      </c>
      <c r="I1707">
        <v>32.28</v>
      </c>
      <c r="J1707">
        <v>32</v>
      </c>
      <c r="K1707" s="2" t="s">
        <v>13306</v>
      </c>
      <c r="L1707">
        <v>26.79</v>
      </c>
      <c r="M1707">
        <v>26.81</v>
      </c>
      <c r="N1707">
        <v>100</v>
      </c>
      <c r="O1707" s="2" t="s">
        <v>3</v>
      </c>
      <c r="P1707" s="2" t="s">
        <v>3</v>
      </c>
      <c r="Q1707" s="2" t="s">
        <v>4</v>
      </c>
      <c r="R1707" s="1">
        <v>39125</v>
      </c>
      <c r="S1707" s="2" t="s">
        <v>5</v>
      </c>
      <c r="T1707" s="2" t="s">
        <v>161</v>
      </c>
      <c r="U1707" s="2" t="s">
        <v>7</v>
      </c>
      <c r="V1707" s="2" t="s">
        <v>85</v>
      </c>
      <c r="W1707">
        <v>221.78</v>
      </c>
      <c r="X1707">
        <v>368.78</v>
      </c>
      <c r="Y1707">
        <v>319.36</v>
      </c>
      <c r="Z1707">
        <v>569.08000000000004</v>
      </c>
    </row>
    <row r="1708" spans="1:26" hidden="1">
      <c r="A1708">
        <f>IF(S1708=T1708,1,0)</f>
        <v>1</v>
      </c>
      <c r="B1708">
        <f t="shared" si="40"/>
        <v>1</v>
      </c>
      <c r="C1708" s="2" t="s">
        <v>13307</v>
      </c>
      <c r="D1708" s="2" t="s">
        <v>13308</v>
      </c>
      <c r="E1708" s="2" t="s">
        <v>2274</v>
      </c>
      <c r="F1708">
        <v>231.52</v>
      </c>
      <c r="G1708" s="2" t="s">
        <v>13309</v>
      </c>
      <c r="H1708" s="2" t="s">
        <v>13310</v>
      </c>
      <c r="I1708">
        <v>34.840000000000003</v>
      </c>
      <c r="J1708">
        <v>34.81</v>
      </c>
      <c r="K1708" s="2" t="s">
        <v>13311</v>
      </c>
      <c r="L1708">
        <v>8.81</v>
      </c>
      <c r="M1708">
        <v>11.66</v>
      </c>
      <c r="N1708">
        <v>100</v>
      </c>
      <c r="O1708" s="2" t="s">
        <v>3</v>
      </c>
      <c r="P1708" s="2" t="s">
        <v>3</v>
      </c>
      <c r="Q1708" s="2" t="s">
        <v>4</v>
      </c>
      <c r="R1708" s="1">
        <v>39120</v>
      </c>
      <c r="S1708" s="2" t="s">
        <v>53</v>
      </c>
      <c r="T1708" s="2" t="s">
        <v>53</v>
      </c>
      <c r="U1708" s="2" t="s">
        <v>55</v>
      </c>
      <c r="V1708" s="2" t="s">
        <v>55</v>
      </c>
      <c r="W1708">
        <v>144.77000000000001</v>
      </c>
      <c r="X1708">
        <v>682.39</v>
      </c>
      <c r="Y1708">
        <v>143.05000000000001</v>
      </c>
      <c r="Z1708" s="3">
        <v>1173.27</v>
      </c>
    </row>
    <row r="1709" spans="1:26" hidden="1">
      <c r="A1709">
        <f>IF(S1709=T1709,1,0)</f>
        <v>0</v>
      </c>
      <c r="B1709">
        <f t="shared" si="40"/>
        <v>1</v>
      </c>
      <c r="C1709" s="2" t="s">
        <v>13312</v>
      </c>
      <c r="D1709" s="2" t="s">
        <v>13313</v>
      </c>
      <c r="E1709" s="2" t="s">
        <v>13314</v>
      </c>
      <c r="F1709" s="3">
        <v>2710.91</v>
      </c>
      <c r="G1709" s="2" t="s">
        <v>13315</v>
      </c>
      <c r="H1709" s="2" t="s">
        <v>13474</v>
      </c>
      <c r="I1709">
        <v>32.049999999999997</v>
      </c>
      <c r="J1709">
        <v>31.82</v>
      </c>
      <c r="K1709" s="2" t="s">
        <v>13316</v>
      </c>
      <c r="L1709">
        <v>4.34</v>
      </c>
      <c r="M1709">
        <v>4.21</v>
      </c>
      <c r="N1709">
        <v>100</v>
      </c>
      <c r="O1709" s="2" t="s">
        <v>3</v>
      </c>
      <c r="P1709" s="2" t="s">
        <v>3</v>
      </c>
      <c r="Q1709" s="2" t="s">
        <v>4</v>
      </c>
      <c r="R1709" s="1">
        <v>39120</v>
      </c>
      <c r="S1709" s="2" t="s">
        <v>484</v>
      </c>
      <c r="T1709" s="2" t="s">
        <v>324</v>
      </c>
      <c r="U1709" s="2" t="s">
        <v>325</v>
      </c>
      <c r="V1709" s="2" t="s">
        <v>325</v>
      </c>
      <c r="W1709" s="3">
        <v>1369.6</v>
      </c>
      <c r="X1709" s="3">
        <v>2675.35</v>
      </c>
      <c r="Y1709" s="3">
        <v>3472.4</v>
      </c>
      <c r="Z1709" s="3">
        <v>4335.66</v>
      </c>
    </row>
    <row r="1710" spans="1:26" hidden="1">
      <c r="B1710">
        <f t="shared" si="40"/>
        <v>0</v>
      </c>
      <c r="C1710" s="2" t="s">
        <v>13317</v>
      </c>
      <c r="D1710" s="2" t="s">
        <v>13318</v>
      </c>
      <c r="E1710" s="2" t="s">
        <v>13319</v>
      </c>
      <c r="G1710" s="2" t="s">
        <v>13320</v>
      </c>
      <c r="H1710" s="2" t="s">
        <v>13321</v>
      </c>
      <c r="I1710">
        <v>0</v>
      </c>
      <c r="J1710">
        <v>0</v>
      </c>
      <c r="K1710" s="2" t="s">
        <v>2946</v>
      </c>
      <c r="N1710">
        <v>100</v>
      </c>
      <c r="O1710" s="2" t="s">
        <v>3</v>
      </c>
      <c r="P1710" s="2" t="s">
        <v>3</v>
      </c>
      <c r="Q1710" s="2" t="s">
        <v>4</v>
      </c>
      <c r="R1710" s="1">
        <v>39118</v>
      </c>
      <c r="S1710" s="2" t="s">
        <v>492</v>
      </c>
      <c r="T1710" s="2" t="s">
        <v>136</v>
      </c>
      <c r="U1710" s="2" t="s">
        <v>493</v>
      </c>
      <c r="V1710" s="2" t="s">
        <v>526</v>
      </c>
      <c r="W1710">
        <v>0.08</v>
      </c>
      <c r="X1710">
        <v>0.08</v>
      </c>
      <c r="Y1710">
        <v>0</v>
      </c>
      <c r="Z1710">
        <v>0</v>
      </c>
    </row>
    <row r="1711" spans="1:26" hidden="1">
      <c r="B1711">
        <f t="shared" si="40"/>
        <v>0</v>
      </c>
      <c r="C1711" s="2" t="s">
        <v>13322</v>
      </c>
      <c r="D1711" s="2" t="s">
        <v>2756</v>
      </c>
      <c r="E1711" s="2" t="s">
        <v>13323</v>
      </c>
      <c r="F1711" s="3">
        <v>2073.9299999999998</v>
      </c>
      <c r="G1711" s="2" t="s">
        <v>13324</v>
      </c>
      <c r="H1711" s="2" t="s">
        <v>13475</v>
      </c>
      <c r="I1711">
        <v>71.099999999999994</v>
      </c>
      <c r="J1711">
        <v>70.23</v>
      </c>
      <c r="K1711" s="2" t="s">
        <v>13325</v>
      </c>
      <c r="L1711">
        <v>22.9</v>
      </c>
      <c r="M1711">
        <v>22.99</v>
      </c>
      <c r="N1711">
        <v>100</v>
      </c>
      <c r="O1711" s="2" t="s">
        <v>3</v>
      </c>
      <c r="P1711" s="2" t="s">
        <v>3</v>
      </c>
      <c r="Q1711" s="2" t="s">
        <v>4</v>
      </c>
      <c r="R1711" s="1">
        <v>39118</v>
      </c>
      <c r="S1711" s="2" t="s">
        <v>210</v>
      </c>
      <c r="T1711" s="2" t="s">
        <v>209</v>
      </c>
      <c r="U1711" s="2" t="s">
        <v>44</v>
      </c>
      <c r="V1711" s="2" t="s">
        <v>211</v>
      </c>
      <c r="W1711" s="3">
        <v>1605.23</v>
      </c>
      <c r="X1711" s="3">
        <v>1605.23</v>
      </c>
      <c r="Y1711" s="3">
        <v>3063.8</v>
      </c>
      <c r="Z1711" s="3">
        <v>3063.8</v>
      </c>
    </row>
    <row r="1712" spans="1:26" hidden="1">
      <c r="B1712">
        <f t="shared" si="40"/>
        <v>0</v>
      </c>
      <c r="C1712" s="2" t="s">
        <v>13326</v>
      </c>
      <c r="D1712" s="2" t="s">
        <v>13327</v>
      </c>
      <c r="E1712" s="2" t="s">
        <v>13328</v>
      </c>
      <c r="F1712" s="3">
        <v>4533.04</v>
      </c>
      <c r="G1712" s="2" t="s">
        <v>13329</v>
      </c>
      <c r="H1712" s="2" t="s">
        <v>13476</v>
      </c>
      <c r="I1712">
        <v>67.08</v>
      </c>
      <c r="J1712">
        <v>68.17</v>
      </c>
      <c r="K1712" s="2" t="s">
        <v>13330</v>
      </c>
      <c r="L1712">
        <v>59.8</v>
      </c>
      <c r="M1712">
        <v>61.01</v>
      </c>
      <c r="N1712">
        <v>100</v>
      </c>
      <c r="O1712" s="2" t="s">
        <v>3</v>
      </c>
      <c r="P1712" s="2" t="s">
        <v>3</v>
      </c>
      <c r="Q1712" s="2" t="s">
        <v>4</v>
      </c>
      <c r="R1712" s="1">
        <v>39118</v>
      </c>
      <c r="S1712" s="2" t="s">
        <v>525</v>
      </c>
      <c r="T1712" s="2" t="s">
        <v>173</v>
      </c>
      <c r="U1712" s="2" t="s">
        <v>526</v>
      </c>
      <c r="V1712" s="2" t="s">
        <v>66</v>
      </c>
      <c r="W1712" s="3">
        <v>1197.2</v>
      </c>
      <c r="X1712" s="3">
        <v>9525</v>
      </c>
      <c r="Y1712" s="3">
        <v>11558.21</v>
      </c>
      <c r="Z1712" s="3">
        <v>107353</v>
      </c>
    </row>
    <row r="1713" spans="1:26" hidden="1">
      <c r="A1713">
        <f>IF(S1713=T1713,1,0)</f>
        <v>0</v>
      </c>
      <c r="B1713">
        <f t="shared" si="40"/>
        <v>1</v>
      </c>
      <c r="C1713" s="2" t="s">
        <v>13331</v>
      </c>
      <c r="D1713" s="2" t="s">
        <v>13332</v>
      </c>
      <c r="E1713" s="2" t="s">
        <v>7710</v>
      </c>
      <c r="F1713">
        <v>14</v>
      </c>
      <c r="G1713" s="2" t="s">
        <v>13333</v>
      </c>
      <c r="H1713" s="2" t="s">
        <v>13334</v>
      </c>
      <c r="I1713">
        <v>8.3699999999999992</v>
      </c>
      <c r="J1713">
        <v>8.3800000000000008</v>
      </c>
      <c r="K1713" s="2" t="s">
        <v>2946</v>
      </c>
      <c r="N1713">
        <v>100</v>
      </c>
      <c r="O1713" s="2" t="s">
        <v>3</v>
      </c>
      <c r="P1713" s="2" t="s">
        <v>3</v>
      </c>
      <c r="Q1713" s="2" t="s">
        <v>4</v>
      </c>
      <c r="R1713" s="1">
        <v>39114</v>
      </c>
      <c r="S1713" s="2" t="s">
        <v>270</v>
      </c>
      <c r="T1713" s="2" t="s">
        <v>161</v>
      </c>
      <c r="U1713" s="2" t="s">
        <v>7</v>
      </c>
      <c r="V1713" s="2" t="s">
        <v>7</v>
      </c>
      <c r="W1713">
        <v>55.1</v>
      </c>
      <c r="X1713">
        <v>145.97999999999999</v>
      </c>
      <c r="Y1713">
        <v>26.65</v>
      </c>
      <c r="Z1713">
        <v>85.53</v>
      </c>
    </row>
    <row r="1714" spans="1:26" hidden="1">
      <c r="A1714">
        <f>IF(S1714=T1714,1,0)</f>
        <v>1</v>
      </c>
      <c r="B1714">
        <f t="shared" si="40"/>
        <v>1</v>
      </c>
      <c r="C1714" s="2" t="s">
        <v>13335</v>
      </c>
      <c r="D1714" s="2" t="s">
        <v>13336</v>
      </c>
      <c r="E1714" s="2" t="s">
        <v>13337</v>
      </c>
      <c r="F1714" s="3">
        <v>1830</v>
      </c>
      <c r="G1714" s="2" t="s">
        <v>13338</v>
      </c>
      <c r="H1714" s="2" t="s">
        <v>13339</v>
      </c>
      <c r="I1714">
        <v>78.55</v>
      </c>
      <c r="J1714">
        <v>81.73</v>
      </c>
      <c r="K1714" s="2" t="s">
        <v>2946</v>
      </c>
      <c r="N1714">
        <v>100</v>
      </c>
      <c r="O1714" s="2" t="s">
        <v>3</v>
      </c>
      <c r="P1714" s="2" t="s">
        <v>3</v>
      </c>
      <c r="Q1714" s="2" t="s">
        <v>4</v>
      </c>
      <c r="R1714" s="1">
        <v>39111</v>
      </c>
      <c r="S1714" s="2" t="s">
        <v>390</v>
      </c>
      <c r="T1714" s="2" t="s">
        <v>390</v>
      </c>
      <c r="U1714" s="2" t="s">
        <v>319</v>
      </c>
      <c r="V1714" s="2" t="s">
        <v>319</v>
      </c>
      <c r="W1714" s="3">
        <v>2884.13</v>
      </c>
      <c r="X1714" s="3">
        <v>18104</v>
      </c>
      <c r="Y1714" s="3">
        <v>1051.46</v>
      </c>
      <c r="Z1714" s="3">
        <v>5904</v>
      </c>
    </row>
    <row r="1715" spans="1:26" hidden="1">
      <c r="B1715">
        <f t="shared" si="40"/>
        <v>0</v>
      </c>
      <c r="C1715" s="2" t="s">
        <v>13340</v>
      </c>
      <c r="D1715" s="2" t="s">
        <v>13341</v>
      </c>
      <c r="E1715" s="2" t="s">
        <v>7894</v>
      </c>
      <c r="G1715" s="2" t="s">
        <v>13342</v>
      </c>
      <c r="H1715" s="2" t="s">
        <v>13343</v>
      </c>
      <c r="I1715">
        <v>0.8</v>
      </c>
      <c r="J1715">
        <v>0.8</v>
      </c>
      <c r="K1715" s="2" t="s">
        <v>2946</v>
      </c>
      <c r="N1715">
        <v>100</v>
      </c>
      <c r="O1715" s="2" t="s">
        <v>3</v>
      </c>
      <c r="P1715" s="2" t="s">
        <v>3</v>
      </c>
      <c r="Q1715" s="2" t="s">
        <v>4</v>
      </c>
      <c r="R1715" s="1">
        <v>39111</v>
      </c>
      <c r="S1715" s="2" t="s">
        <v>452</v>
      </c>
      <c r="T1715" s="2" t="s">
        <v>270</v>
      </c>
      <c r="U1715" s="2" t="s">
        <v>24</v>
      </c>
      <c r="V1715" s="2" t="s">
        <v>7</v>
      </c>
      <c r="W1715">
        <v>4.22</v>
      </c>
      <c r="X1715">
        <v>59.83</v>
      </c>
      <c r="Y1715">
        <v>0.96</v>
      </c>
      <c r="Z1715">
        <v>19.489999999999998</v>
      </c>
    </row>
    <row r="1716" spans="1:26" hidden="1">
      <c r="B1716">
        <f t="shared" si="40"/>
        <v>0</v>
      </c>
      <c r="C1716" s="2" t="s">
        <v>13344</v>
      </c>
      <c r="D1716" s="2" t="s">
        <v>13345</v>
      </c>
      <c r="E1716" s="2" t="s">
        <v>13346</v>
      </c>
      <c r="F1716">
        <v>24</v>
      </c>
      <c r="G1716" s="2" t="s">
        <v>13347</v>
      </c>
      <c r="H1716" s="2" t="s">
        <v>13348</v>
      </c>
      <c r="I1716">
        <v>1.98</v>
      </c>
      <c r="J1716">
        <v>2.08</v>
      </c>
      <c r="K1716" s="2" t="s">
        <v>2946</v>
      </c>
      <c r="N1716">
        <v>100</v>
      </c>
      <c r="O1716" s="2" t="s">
        <v>3</v>
      </c>
      <c r="P1716" s="2" t="s">
        <v>3</v>
      </c>
      <c r="Q1716" s="2" t="s">
        <v>4</v>
      </c>
      <c r="R1716" s="1">
        <v>39111</v>
      </c>
      <c r="S1716" s="2" t="s">
        <v>196</v>
      </c>
      <c r="T1716" s="2" t="s">
        <v>1352</v>
      </c>
      <c r="U1716" s="2" t="s">
        <v>197</v>
      </c>
      <c r="V1716" s="2" t="s">
        <v>38</v>
      </c>
      <c r="W1716">
        <v>39.299999999999997</v>
      </c>
      <c r="X1716">
        <v>154.22999999999999</v>
      </c>
      <c r="Y1716">
        <v>6.64</v>
      </c>
      <c r="Z1716">
        <v>126.16</v>
      </c>
    </row>
    <row r="1717" spans="1:26" hidden="1">
      <c r="A1717">
        <f>IF(S1717=T1717,1,0)</f>
        <v>1</v>
      </c>
      <c r="B1717">
        <f t="shared" si="40"/>
        <v>1</v>
      </c>
      <c r="C1717" s="2" t="s">
        <v>13349</v>
      </c>
      <c r="D1717" s="2" t="s">
        <v>13350</v>
      </c>
      <c r="E1717" s="2" t="s">
        <v>2236</v>
      </c>
      <c r="F1717">
        <v>200.7</v>
      </c>
      <c r="G1717" s="2" t="s">
        <v>13351</v>
      </c>
      <c r="H1717" s="2" t="s">
        <v>13477</v>
      </c>
      <c r="I1717">
        <v>36.270000000000003</v>
      </c>
      <c r="J1717">
        <v>35.92</v>
      </c>
      <c r="K1717" s="2" t="s">
        <v>13352</v>
      </c>
      <c r="L1717">
        <v>20.2</v>
      </c>
      <c r="M1717">
        <v>33.18</v>
      </c>
      <c r="N1717">
        <v>100</v>
      </c>
      <c r="O1717" s="2" t="s">
        <v>3</v>
      </c>
      <c r="P1717" s="2" t="s">
        <v>3</v>
      </c>
      <c r="Q1717" s="2" t="s">
        <v>4</v>
      </c>
      <c r="R1717" s="1">
        <v>39108</v>
      </c>
      <c r="S1717" s="2" t="s">
        <v>65</v>
      </c>
      <c r="T1717" s="2" t="s">
        <v>65</v>
      </c>
      <c r="U1717" s="2" t="s">
        <v>66</v>
      </c>
      <c r="V1717" s="2" t="s">
        <v>66</v>
      </c>
      <c r="W1717">
        <v>60.92</v>
      </c>
      <c r="X1717">
        <v>454.32</v>
      </c>
      <c r="Y1717">
        <v>898</v>
      </c>
      <c r="Z1717" s="3">
        <v>6704.22</v>
      </c>
    </row>
    <row r="1718" spans="1:26" hidden="1">
      <c r="A1718">
        <f>IF(S1718=T1718,1,0)</f>
        <v>1</v>
      </c>
      <c r="B1718">
        <f t="shared" si="40"/>
        <v>1</v>
      </c>
      <c r="C1718" s="2" t="s">
        <v>13353</v>
      </c>
      <c r="D1718" s="2" t="s">
        <v>1094</v>
      </c>
      <c r="E1718" s="2" t="s">
        <v>879</v>
      </c>
      <c r="F1718" s="3">
        <v>1014.57</v>
      </c>
      <c r="G1718" s="2" t="s">
        <v>13354</v>
      </c>
      <c r="H1718" s="2" t="s">
        <v>13355</v>
      </c>
      <c r="I1718">
        <v>17.52</v>
      </c>
      <c r="J1718">
        <v>17.62</v>
      </c>
      <c r="K1718" s="2" t="s">
        <v>13356</v>
      </c>
      <c r="L1718">
        <v>32.549999999999997</v>
      </c>
      <c r="M1718">
        <v>32.799999999999997</v>
      </c>
      <c r="N1718">
        <v>100</v>
      </c>
      <c r="O1718" s="2" t="s">
        <v>3</v>
      </c>
      <c r="P1718" s="2" t="s">
        <v>3</v>
      </c>
      <c r="Q1718" s="2" t="s">
        <v>4</v>
      </c>
      <c r="R1718" s="1">
        <v>39111</v>
      </c>
      <c r="S1718" s="2" t="s">
        <v>5</v>
      </c>
      <c r="T1718" s="2" t="s">
        <v>5</v>
      </c>
      <c r="U1718" s="2" t="s">
        <v>85</v>
      </c>
      <c r="V1718" s="2" t="s">
        <v>85</v>
      </c>
      <c r="W1718">
        <v>229.43</v>
      </c>
      <c r="X1718" s="3">
        <v>5072.76</v>
      </c>
      <c r="Y1718">
        <v>358.93</v>
      </c>
      <c r="Z1718" s="3">
        <v>17899.72</v>
      </c>
    </row>
    <row r="1719" spans="1:26" hidden="1">
      <c r="B1719">
        <f t="shared" si="40"/>
        <v>0</v>
      </c>
      <c r="C1719" s="2" t="s">
        <v>13357</v>
      </c>
      <c r="D1719" s="2" t="s">
        <v>13358</v>
      </c>
      <c r="E1719" s="2" t="s">
        <v>10771</v>
      </c>
      <c r="F1719" s="3">
        <v>1579.14</v>
      </c>
      <c r="G1719" s="2" t="s">
        <v>13359</v>
      </c>
      <c r="H1719" s="2" t="s">
        <v>13360</v>
      </c>
      <c r="I1719">
        <v>92.39</v>
      </c>
      <c r="J1719">
        <v>92.76</v>
      </c>
      <c r="K1719" s="2" t="s">
        <v>13361</v>
      </c>
      <c r="L1719">
        <v>53.63</v>
      </c>
      <c r="M1719">
        <v>53.59</v>
      </c>
      <c r="N1719">
        <v>100</v>
      </c>
      <c r="O1719" s="2" t="s">
        <v>3</v>
      </c>
      <c r="P1719" s="2" t="s">
        <v>3</v>
      </c>
      <c r="Q1719" s="2" t="s">
        <v>4</v>
      </c>
      <c r="R1719" s="1">
        <v>39111</v>
      </c>
      <c r="S1719" s="2" t="s">
        <v>65</v>
      </c>
      <c r="T1719" s="2" t="s">
        <v>234</v>
      </c>
      <c r="U1719" s="2" t="s">
        <v>66</v>
      </c>
      <c r="V1719" s="2" t="s">
        <v>236</v>
      </c>
      <c r="W1719">
        <v>685.69</v>
      </c>
      <c r="X1719" s="3">
        <v>63245</v>
      </c>
      <c r="Y1719" s="3">
        <v>11613.66</v>
      </c>
      <c r="Z1719" s="3">
        <v>804724</v>
      </c>
    </row>
    <row r="1720" spans="1:26" hidden="1">
      <c r="A1720">
        <f>IF(S1720=T1720,1,0)</f>
        <v>0</v>
      </c>
      <c r="B1720">
        <f t="shared" si="40"/>
        <v>1</v>
      </c>
      <c r="C1720" s="2" t="s">
        <v>13362</v>
      </c>
      <c r="D1720" s="2" t="s">
        <v>13363</v>
      </c>
      <c r="E1720" s="2" t="s">
        <v>10269</v>
      </c>
      <c r="F1720">
        <v>2.91</v>
      </c>
      <c r="G1720" s="2" t="s">
        <v>13364</v>
      </c>
      <c r="H1720" s="2" t="s">
        <v>13365</v>
      </c>
      <c r="I1720">
        <v>2.02</v>
      </c>
      <c r="J1720">
        <v>2.02</v>
      </c>
      <c r="K1720" s="2" t="s">
        <v>2946</v>
      </c>
      <c r="N1720">
        <v>100</v>
      </c>
      <c r="O1720" s="2" t="s">
        <v>3</v>
      </c>
      <c r="P1720" s="2" t="s">
        <v>3</v>
      </c>
      <c r="Q1720" s="2" t="s">
        <v>4</v>
      </c>
      <c r="R1720" s="1">
        <v>39108</v>
      </c>
      <c r="S1720" s="2" t="s">
        <v>12</v>
      </c>
      <c r="T1720" s="2" t="s">
        <v>11</v>
      </c>
      <c r="U1720" s="2" t="s">
        <v>7</v>
      </c>
      <c r="V1720" s="2" t="s">
        <v>7</v>
      </c>
      <c r="W1720">
        <v>1.33</v>
      </c>
      <c r="X1720">
        <v>14.01</v>
      </c>
      <c r="Y1720">
        <v>0.3</v>
      </c>
      <c r="Z1720">
        <v>7.24</v>
      </c>
    </row>
    <row r="1721" spans="1:26" hidden="1">
      <c r="A1721">
        <f>IF(S1721=T1721,1,0)</f>
        <v>0</v>
      </c>
      <c r="B1721">
        <f t="shared" si="40"/>
        <v>1</v>
      </c>
      <c r="C1721" s="2" t="s">
        <v>13366</v>
      </c>
      <c r="D1721" s="2" t="s">
        <v>13367</v>
      </c>
      <c r="E1721" s="2" t="s">
        <v>13368</v>
      </c>
      <c r="F1721">
        <v>167.36</v>
      </c>
      <c r="G1721" s="2" t="s">
        <v>13369</v>
      </c>
      <c r="H1721" s="2" t="s">
        <v>13370</v>
      </c>
      <c r="I1721">
        <v>36.67</v>
      </c>
      <c r="J1721">
        <v>35.909999999999997</v>
      </c>
      <c r="K1721" s="2" t="s">
        <v>13371</v>
      </c>
      <c r="N1721">
        <v>100</v>
      </c>
      <c r="O1721" s="2" t="s">
        <v>3</v>
      </c>
      <c r="P1721" s="2" t="s">
        <v>3</v>
      </c>
      <c r="Q1721" s="2" t="s">
        <v>4</v>
      </c>
      <c r="R1721" s="1">
        <v>39107</v>
      </c>
      <c r="S1721" s="2" t="s">
        <v>65</v>
      </c>
      <c r="T1721" s="2" t="s">
        <v>187</v>
      </c>
      <c r="U1721" s="2" t="s">
        <v>66</v>
      </c>
      <c r="V1721" s="2" t="s">
        <v>66</v>
      </c>
      <c r="W1721">
        <v>59.44</v>
      </c>
      <c r="X1721">
        <v>138.13999999999999</v>
      </c>
      <c r="Y1721">
        <v>895.18</v>
      </c>
      <c r="Z1721" s="3">
        <v>1772.65</v>
      </c>
    </row>
    <row r="1722" spans="1:26" hidden="1">
      <c r="B1722">
        <f t="shared" si="40"/>
        <v>0</v>
      </c>
      <c r="C1722" s="2" t="s">
        <v>13372</v>
      </c>
      <c r="D1722" s="2" t="s">
        <v>13373</v>
      </c>
      <c r="E1722" s="2" t="s">
        <v>13374</v>
      </c>
      <c r="G1722" s="2" t="s">
        <v>13375</v>
      </c>
      <c r="H1722" s="2" t="s">
        <v>13376</v>
      </c>
      <c r="I1722">
        <v>4.3499999999999996</v>
      </c>
      <c r="J1722">
        <v>4.4000000000000004</v>
      </c>
      <c r="K1722" s="2" t="s">
        <v>2946</v>
      </c>
      <c r="N1722">
        <v>100</v>
      </c>
      <c r="O1722" s="2" t="s">
        <v>3</v>
      </c>
      <c r="P1722" s="2" t="s">
        <v>3</v>
      </c>
      <c r="Q1722" s="2" t="s">
        <v>4</v>
      </c>
      <c r="R1722" s="1">
        <v>39105</v>
      </c>
      <c r="S1722" s="2" t="s">
        <v>13377</v>
      </c>
      <c r="T1722" s="2" t="s">
        <v>5</v>
      </c>
      <c r="U1722" s="2" t="s">
        <v>24</v>
      </c>
      <c r="V1722" s="2" t="s">
        <v>85</v>
      </c>
      <c r="W1722">
        <v>6.09</v>
      </c>
      <c r="X1722">
        <v>0.1</v>
      </c>
      <c r="Y1722">
        <v>1.1499999999999999</v>
      </c>
      <c r="Z1722">
        <v>5.3</v>
      </c>
    </row>
    <row r="1723" spans="1:26" hidden="1">
      <c r="A1723">
        <f t="shared" ref="A1723:A1729" si="42">IF(S1723=T1723,1,0)</f>
        <v>0</v>
      </c>
      <c r="B1723">
        <f t="shared" si="40"/>
        <v>1</v>
      </c>
      <c r="C1723" s="2" t="s">
        <v>13378</v>
      </c>
      <c r="D1723" s="2" t="s">
        <v>13379</v>
      </c>
      <c r="E1723" s="2" t="s">
        <v>7665</v>
      </c>
      <c r="F1723">
        <v>200</v>
      </c>
      <c r="G1723" s="2" t="s">
        <v>13380</v>
      </c>
      <c r="H1723" s="2" t="s">
        <v>13381</v>
      </c>
      <c r="K1723" s="2" t="s">
        <v>2946</v>
      </c>
      <c r="N1723">
        <v>100</v>
      </c>
      <c r="O1723" s="2" t="s">
        <v>3</v>
      </c>
      <c r="P1723" s="2" t="s">
        <v>3</v>
      </c>
      <c r="Q1723" s="2" t="s">
        <v>4</v>
      </c>
      <c r="R1723" s="1">
        <v>39105</v>
      </c>
      <c r="S1723" s="2" t="s">
        <v>2700</v>
      </c>
      <c r="T1723" s="2" t="s">
        <v>1340</v>
      </c>
      <c r="U1723" s="2" t="s">
        <v>304</v>
      </c>
      <c r="V1723" s="2" t="s">
        <v>304</v>
      </c>
      <c r="W1723">
        <v>61.84</v>
      </c>
      <c r="X1723">
        <v>411.31</v>
      </c>
      <c r="Y1723">
        <v>2.15</v>
      </c>
      <c r="Z1723">
        <v>616.21</v>
      </c>
    </row>
    <row r="1724" spans="1:26" hidden="1">
      <c r="A1724">
        <f t="shared" si="42"/>
        <v>0</v>
      </c>
      <c r="B1724">
        <f t="shared" si="40"/>
        <v>1</v>
      </c>
      <c r="C1724" s="2" t="s">
        <v>13382</v>
      </c>
      <c r="D1724" s="2" t="s">
        <v>13383</v>
      </c>
      <c r="E1724" s="2" t="s">
        <v>1166</v>
      </c>
      <c r="F1724">
        <v>317.39999999999998</v>
      </c>
      <c r="G1724" s="2" t="s">
        <v>3040</v>
      </c>
      <c r="H1724" s="2" t="s">
        <v>13478</v>
      </c>
      <c r="I1724">
        <v>24.45</v>
      </c>
      <c r="J1724">
        <v>24.55</v>
      </c>
      <c r="K1724" s="2" t="s">
        <v>13384</v>
      </c>
      <c r="L1724">
        <v>48.41</v>
      </c>
      <c r="M1724">
        <v>48.48</v>
      </c>
      <c r="N1724">
        <v>100</v>
      </c>
      <c r="O1724" s="2" t="s">
        <v>3</v>
      </c>
      <c r="P1724" s="2" t="s">
        <v>3</v>
      </c>
      <c r="Q1724" s="2" t="s">
        <v>4</v>
      </c>
      <c r="R1724" s="1">
        <v>39105</v>
      </c>
      <c r="S1724" s="2" t="s">
        <v>173</v>
      </c>
      <c r="T1724" s="2" t="s">
        <v>65</v>
      </c>
      <c r="U1724" s="2" t="s">
        <v>66</v>
      </c>
      <c r="V1724" s="2" t="s">
        <v>66</v>
      </c>
      <c r="W1724">
        <v>64.59</v>
      </c>
      <c r="X1724" s="3">
        <v>1641.98</v>
      </c>
      <c r="Y1724" s="3">
        <v>1035.3599999999999</v>
      </c>
      <c r="Z1724" s="3">
        <v>22736.07</v>
      </c>
    </row>
    <row r="1725" spans="1:26" hidden="1">
      <c r="A1725">
        <f t="shared" si="42"/>
        <v>0</v>
      </c>
      <c r="B1725">
        <f t="shared" si="40"/>
        <v>1</v>
      </c>
      <c r="C1725" s="2" t="s">
        <v>13385</v>
      </c>
      <c r="D1725" s="2" t="s">
        <v>13386</v>
      </c>
      <c r="E1725" s="2" t="s">
        <v>13387</v>
      </c>
      <c r="F1725">
        <v>77.099999999999994</v>
      </c>
      <c r="G1725" s="2" t="s">
        <v>13388</v>
      </c>
      <c r="H1725" s="2" t="s">
        <v>13389</v>
      </c>
      <c r="I1725">
        <v>3.01</v>
      </c>
      <c r="J1725">
        <v>2.97</v>
      </c>
      <c r="K1725" s="2" t="s">
        <v>13390</v>
      </c>
      <c r="L1725">
        <v>4.51</v>
      </c>
      <c r="M1725">
        <v>4.46</v>
      </c>
      <c r="N1725">
        <v>100</v>
      </c>
      <c r="O1725" s="2" t="s">
        <v>3</v>
      </c>
      <c r="P1725" s="2" t="s">
        <v>3</v>
      </c>
      <c r="Q1725" s="2" t="s">
        <v>4</v>
      </c>
      <c r="R1725" s="1">
        <v>39101</v>
      </c>
      <c r="S1725" s="2" t="s">
        <v>12</v>
      </c>
      <c r="T1725" s="2" t="s">
        <v>5</v>
      </c>
      <c r="U1725" s="2" t="s">
        <v>7</v>
      </c>
      <c r="V1725" s="2" t="s">
        <v>7</v>
      </c>
      <c r="W1725">
        <v>74.03</v>
      </c>
      <c r="X1725">
        <v>20.56</v>
      </c>
      <c r="Y1725">
        <v>41.23</v>
      </c>
      <c r="Z1725">
        <v>24.73</v>
      </c>
    </row>
    <row r="1726" spans="1:26" hidden="1">
      <c r="A1726">
        <f t="shared" si="42"/>
        <v>1</v>
      </c>
      <c r="B1726">
        <f t="shared" si="40"/>
        <v>1</v>
      </c>
      <c r="C1726" s="2" t="s">
        <v>13391</v>
      </c>
      <c r="D1726" s="2" t="s">
        <v>13392</v>
      </c>
      <c r="E1726" s="2" t="s">
        <v>1841</v>
      </c>
      <c r="F1726">
        <v>111.18</v>
      </c>
      <c r="G1726" s="2" t="s">
        <v>3103</v>
      </c>
      <c r="H1726" s="2" t="s">
        <v>13393</v>
      </c>
      <c r="I1726">
        <v>29.9</v>
      </c>
      <c r="J1726">
        <v>29.64</v>
      </c>
      <c r="K1726" s="2" t="s">
        <v>13394</v>
      </c>
      <c r="L1726">
        <v>30.3</v>
      </c>
      <c r="M1726">
        <v>30.25</v>
      </c>
      <c r="N1726">
        <v>100</v>
      </c>
      <c r="O1726" s="2" t="s">
        <v>3</v>
      </c>
      <c r="P1726" s="2" t="s">
        <v>3</v>
      </c>
      <c r="Q1726" s="2" t="s">
        <v>4</v>
      </c>
      <c r="R1726" s="1">
        <v>39101</v>
      </c>
      <c r="S1726" s="2" t="s">
        <v>187</v>
      </c>
      <c r="T1726" s="2" t="s">
        <v>187</v>
      </c>
      <c r="U1726" s="2" t="s">
        <v>66</v>
      </c>
      <c r="V1726" s="2" t="s">
        <v>66</v>
      </c>
      <c r="W1726">
        <v>33.68</v>
      </c>
      <c r="X1726">
        <v>444.9</v>
      </c>
      <c r="Y1726">
        <v>447.66</v>
      </c>
      <c r="Z1726" s="3">
        <v>6431.8</v>
      </c>
    </row>
    <row r="1727" spans="1:26" hidden="1">
      <c r="A1727">
        <f t="shared" si="42"/>
        <v>1</v>
      </c>
      <c r="B1727">
        <f t="shared" si="40"/>
        <v>1</v>
      </c>
      <c r="C1727" s="2" t="s">
        <v>13395</v>
      </c>
      <c r="D1727" s="2" t="s">
        <v>13396</v>
      </c>
      <c r="E1727" s="2" t="s">
        <v>9051</v>
      </c>
      <c r="F1727">
        <v>20</v>
      </c>
      <c r="G1727" s="2" t="s">
        <v>13397</v>
      </c>
      <c r="H1727" s="2" t="s">
        <v>13398</v>
      </c>
      <c r="I1727">
        <v>17.440000000000001</v>
      </c>
      <c r="J1727">
        <v>17.649999999999999</v>
      </c>
      <c r="K1727" s="2" t="s">
        <v>2946</v>
      </c>
      <c r="N1727">
        <v>100</v>
      </c>
      <c r="O1727" s="2" t="s">
        <v>3</v>
      </c>
      <c r="P1727" s="2" t="s">
        <v>3</v>
      </c>
      <c r="Q1727" s="2" t="s">
        <v>4</v>
      </c>
      <c r="R1727" s="1">
        <v>39100</v>
      </c>
      <c r="S1727" s="2" t="s">
        <v>371</v>
      </c>
      <c r="T1727" s="2" t="s">
        <v>371</v>
      </c>
      <c r="U1727" s="2" t="s">
        <v>372</v>
      </c>
      <c r="V1727" s="2" t="s">
        <v>372</v>
      </c>
      <c r="W1727">
        <v>191.38</v>
      </c>
      <c r="X1727">
        <v>824.62</v>
      </c>
      <c r="Y1727">
        <v>64.37</v>
      </c>
      <c r="Z1727">
        <v>301.27</v>
      </c>
    </row>
    <row r="1728" spans="1:26" hidden="1">
      <c r="A1728">
        <f t="shared" si="42"/>
        <v>0</v>
      </c>
      <c r="B1728">
        <f t="shared" si="40"/>
        <v>1</v>
      </c>
      <c r="C1728" s="2" t="s">
        <v>13399</v>
      </c>
      <c r="D1728" s="2" t="s">
        <v>13400</v>
      </c>
      <c r="E1728" s="2" t="s">
        <v>699</v>
      </c>
      <c r="F1728">
        <v>155.87</v>
      </c>
      <c r="G1728" s="2" t="s">
        <v>4334</v>
      </c>
      <c r="H1728" s="2" t="s">
        <v>13401</v>
      </c>
      <c r="I1728">
        <v>28.25</v>
      </c>
      <c r="J1728">
        <v>28.02</v>
      </c>
      <c r="K1728" s="2" t="s">
        <v>13402</v>
      </c>
      <c r="L1728">
        <v>33.75</v>
      </c>
      <c r="M1728">
        <v>33.6</v>
      </c>
      <c r="N1728">
        <v>100</v>
      </c>
      <c r="O1728" s="2" t="s">
        <v>3</v>
      </c>
      <c r="P1728" s="2" t="s">
        <v>3</v>
      </c>
      <c r="Q1728" s="2" t="s">
        <v>4</v>
      </c>
      <c r="R1728" s="1">
        <v>39100</v>
      </c>
      <c r="S1728" s="2" t="s">
        <v>65</v>
      </c>
      <c r="T1728" s="2" t="s">
        <v>64</v>
      </c>
      <c r="U1728" s="2" t="s">
        <v>66</v>
      </c>
      <c r="V1728" s="2" t="s">
        <v>66</v>
      </c>
      <c r="W1728">
        <v>43.53</v>
      </c>
      <c r="X1728">
        <v>460.77</v>
      </c>
      <c r="Y1728">
        <v>650.19000000000005</v>
      </c>
      <c r="Z1728" s="3">
        <v>7320.67</v>
      </c>
    </row>
    <row r="1729" spans="1:26" hidden="1">
      <c r="A1729">
        <f t="shared" si="42"/>
        <v>0</v>
      </c>
      <c r="B1729">
        <f t="shared" si="40"/>
        <v>1</v>
      </c>
      <c r="C1729" s="2" t="s">
        <v>13403</v>
      </c>
      <c r="D1729" s="2" t="s">
        <v>13404</v>
      </c>
      <c r="E1729" s="2" t="s">
        <v>13405</v>
      </c>
      <c r="F1729">
        <v>16</v>
      </c>
      <c r="G1729" s="2" t="s">
        <v>13406</v>
      </c>
      <c r="H1729" s="2" t="s">
        <v>13407</v>
      </c>
      <c r="I1729">
        <v>1.25</v>
      </c>
      <c r="J1729">
        <v>1.4</v>
      </c>
      <c r="K1729" s="2" t="s">
        <v>2946</v>
      </c>
      <c r="N1729">
        <v>100</v>
      </c>
      <c r="O1729" s="2" t="s">
        <v>3</v>
      </c>
      <c r="P1729" s="2" t="s">
        <v>3</v>
      </c>
      <c r="Q1729" s="2" t="s">
        <v>4</v>
      </c>
      <c r="R1729" s="1">
        <v>39098</v>
      </c>
      <c r="S1729" s="2" t="s">
        <v>99</v>
      </c>
      <c r="T1729" s="2" t="s">
        <v>960</v>
      </c>
      <c r="U1729" s="2" t="s">
        <v>145</v>
      </c>
      <c r="V1729" s="2" t="s">
        <v>145</v>
      </c>
      <c r="W1729">
        <v>1.48</v>
      </c>
      <c r="X1729">
        <v>0.19</v>
      </c>
      <c r="Y1729">
        <v>2.09</v>
      </c>
      <c r="Z1729">
        <v>3.63</v>
      </c>
    </row>
    <row r="1730" spans="1:26" hidden="1">
      <c r="B1730">
        <f t="shared" si="40"/>
        <v>0</v>
      </c>
      <c r="C1730" s="2" t="s">
        <v>13408</v>
      </c>
      <c r="D1730" s="2" t="s">
        <v>13409</v>
      </c>
      <c r="E1730" s="2" t="s">
        <v>13410</v>
      </c>
      <c r="F1730">
        <v>81.099999999999994</v>
      </c>
      <c r="G1730" s="2" t="s">
        <v>13411</v>
      </c>
      <c r="H1730" s="2" t="s">
        <v>13412</v>
      </c>
      <c r="I1730">
        <v>37.85</v>
      </c>
      <c r="J1730">
        <v>37.31</v>
      </c>
      <c r="K1730" s="2" t="s">
        <v>13413</v>
      </c>
      <c r="L1730">
        <v>9.3699999999999992</v>
      </c>
      <c r="M1730">
        <v>12.76</v>
      </c>
      <c r="N1730">
        <v>100</v>
      </c>
      <c r="O1730" s="2" t="s">
        <v>3</v>
      </c>
      <c r="P1730" s="2" t="s">
        <v>3</v>
      </c>
      <c r="Q1730" s="2" t="s">
        <v>4</v>
      </c>
      <c r="R1730" s="1">
        <v>39094</v>
      </c>
      <c r="S1730" s="2" t="s">
        <v>144</v>
      </c>
      <c r="T1730" s="2" t="s">
        <v>13414</v>
      </c>
      <c r="U1730" s="2" t="s">
        <v>25</v>
      </c>
      <c r="V1730" s="2" t="s">
        <v>103</v>
      </c>
      <c r="W1730">
        <v>41.8</v>
      </c>
      <c r="X1730" s="3">
        <v>1352.3</v>
      </c>
      <c r="Y1730">
        <v>26.75</v>
      </c>
      <c r="Z1730" s="3">
        <v>1658.31</v>
      </c>
    </row>
    <row r="1731" spans="1:26" hidden="1">
      <c r="B1731">
        <f t="shared" ref="B1731:B1744" si="43">IF(U1731=V1731,1,0)</f>
        <v>0</v>
      </c>
      <c r="C1731" s="2" t="s">
        <v>13415</v>
      </c>
      <c r="D1731" s="2" t="s">
        <v>13416</v>
      </c>
      <c r="E1731" s="2" t="s">
        <v>5998</v>
      </c>
      <c r="F1731">
        <v>8.5</v>
      </c>
      <c r="G1731" s="2" t="s">
        <v>13417</v>
      </c>
      <c r="H1731" s="2" t="s">
        <v>13418</v>
      </c>
      <c r="I1731">
        <v>9.93</v>
      </c>
      <c r="J1731">
        <v>9.89</v>
      </c>
      <c r="K1731" s="2" t="s">
        <v>2946</v>
      </c>
      <c r="N1731">
        <v>100</v>
      </c>
      <c r="O1731" s="2" t="s">
        <v>3</v>
      </c>
      <c r="P1731" s="2" t="s">
        <v>3</v>
      </c>
      <c r="Q1731" s="2" t="s">
        <v>4</v>
      </c>
      <c r="R1731" s="1">
        <v>39086</v>
      </c>
      <c r="S1731" s="2" t="s">
        <v>689</v>
      </c>
      <c r="T1731" s="2" t="s">
        <v>6001</v>
      </c>
      <c r="U1731" s="2" t="s">
        <v>146</v>
      </c>
      <c r="V1731" s="2" t="s">
        <v>266</v>
      </c>
      <c r="W1731">
        <v>28.64</v>
      </c>
      <c r="X1731">
        <v>135.36000000000001</v>
      </c>
      <c r="Y1731">
        <v>12.27</v>
      </c>
      <c r="Z1731">
        <v>63.19</v>
      </c>
    </row>
    <row r="1732" spans="1:26" hidden="1">
      <c r="A1732">
        <f>IF(S1732=T1732,1,0)</f>
        <v>1</v>
      </c>
      <c r="B1732">
        <f t="shared" si="43"/>
        <v>1</v>
      </c>
      <c r="C1732" s="2" t="s">
        <v>13419</v>
      </c>
      <c r="D1732" s="2" t="s">
        <v>13420</v>
      </c>
      <c r="E1732" s="2" t="s">
        <v>418</v>
      </c>
      <c r="F1732">
        <v>6</v>
      </c>
      <c r="G1732" s="2" t="s">
        <v>13421</v>
      </c>
      <c r="H1732" s="2" t="s">
        <v>13422</v>
      </c>
      <c r="I1732">
        <v>5.92</v>
      </c>
      <c r="J1732">
        <v>6.24</v>
      </c>
      <c r="K1732" s="2" t="s">
        <v>2946</v>
      </c>
      <c r="N1732">
        <v>100</v>
      </c>
      <c r="O1732" s="2" t="s">
        <v>3</v>
      </c>
      <c r="P1732" s="2" t="s">
        <v>3</v>
      </c>
      <c r="Q1732" s="2" t="s">
        <v>4</v>
      </c>
      <c r="R1732" s="1">
        <v>39091</v>
      </c>
      <c r="S1732" s="2" t="s">
        <v>419</v>
      </c>
      <c r="T1732" s="2" t="s">
        <v>419</v>
      </c>
      <c r="U1732" s="2" t="s">
        <v>420</v>
      </c>
      <c r="V1732" s="2" t="s">
        <v>420</v>
      </c>
      <c r="W1732">
        <v>5.1100000000000003</v>
      </c>
      <c r="X1732">
        <v>16.12</v>
      </c>
      <c r="Y1732">
        <v>1.18</v>
      </c>
      <c r="Z1732">
        <v>35.08</v>
      </c>
    </row>
    <row r="1733" spans="1:26" hidden="1">
      <c r="B1733">
        <f t="shared" si="43"/>
        <v>0</v>
      </c>
      <c r="C1733" s="2" t="s">
        <v>13423</v>
      </c>
      <c r="D1733" s="2" t="s">
        <v>13424</v>
      </c>
      <c r="E1733" s="2" t="s">
        <v>8173</v>
      </c>
      <c r="F1733">
        <v>20.92</v>
      </c>
      <c r="G1733" s="2" t="s">
        <v>13425</v>
      </c>
      <c r="H1733" s="2" t="s">
        <v>13426</v>
      </c>
      <c r="I1733">
        <v>14.13</v>
      </c>
      <c r="J1733">
        <v>13.93</v>
      </c>
      <c r="K1733" s="2" t="s">
        <v>2946</v>
      </c>
      <c r="N1733">
        <v>100</v>
      </c>
      <c r="O1733" s="2" t="s">
        <v>3</v>
      </c>
      <c r="P1733" s="2" t="s">
        <v>3</v>
      </c>
      <c r="Q1733" s="2" t="s">
        <v>4</v>
      </c>
      <c r="R1733" s="1">
        <v>39091</v>
      </c>
      <c r="S1733" s="2" t="s">
        <v>219</v>
      </c>
      <c r="T1733" s="2" t="s">
        <v>219</v>
      </c>
      <c r="U1733" s="2" t="s">
        <v>220</v>
      </c>
      <c r="V1733" s="2" t="s">
        <v>120</v>
      </c>
      <c r="W1733">
        <v>13.28</v>
      </c>
      <c r="X1733">
        <v>285.83</v>
      </c>
      <c r="Y1733">
        <v>13.51</v>
      </c>
      <c r="Z1733">
        <v>482.49</v>
      </c>
    </row>
    <row r="1734" spans="1:26" hidden="1">
      <c r="B1734">
        <f t="shared" si="43"/>
        <v>0</v>
      </c>
      <c r="C1734" s="2" t="s">
        <v>13427</v>
      </c>
      <c r="D1734" s="2" t="s">
        <v>13428</v>
      </c>
      <c r="E1734" s="2" t="s">
        <v>13429</v>
      </c>
      <c r="F1734">
        <v>255</v>
      </c>
      <c r="G1734" s="2" t="s">
        <v>3689</v>
      </c>
      <c r="H1734" s="2" t="s">
        <v>13430</v>
      </c>
      <c r="I1734">
        <v>11.23</v>
      </c>
      <c r="J1734">
        <v>11.04</v>
      </c>
      <c r="K1734" s="2" t="s">
        <v>2946</v>
      </c>
      <c r="N1734">
        <v>100</v>
      </c>
      <c r="O1734" s="2" t="s">
        <v>3</v>
      </c>
      <c r="P1734" s="2" t="s">
        <v>3</v>
      </c>
      <c r="Q1734" s="2" t="s">
        <v>4</v>
      </c>
      <c r="R1734" s="1">
        <v>39091</v>
      </c>
      <c r="S1734" s="2" t="s">
        <v>12</v>
      </c>
      <c r="T1734" s="2" t="s">
        <v>149</v>
      </c>
      <c r="U1734" s="2" t="s">
        <v>7</v>
      </c>
      <c r="V1734" s="2" t="s">
        <v>151</v>
      </c>
      <c r="W1734">
        <v>88.27</v>
      </c>
      <c r="X1734">
        <v>258.99</v>
      </c>
      <c r="Y1734">
        <v>206.79</v>
      </c>
      <c r="Z1734">
        <v>336.56</v>
      </c>
    </row>
    <row r="1735" spans="1:26" hidden="1">
      <c r="A1735">
        <f>IF(S1735=T1735,1,0)</f>
        <v>0</v>
      </c>
      <c r="B1735">
        <f t="shared" si="43"/>
        <v>1</v>
      </c>
      <c r="C1735" s="2" t="s">
        <v>13431</v>
      </c>
      <c r="D1735" s="2" t="s">
        <v>13432</v>
      </c>
      <c r="E1735" s="2" t="s">
        <v>1698</v>
      </c>
      <c r="F1735">
        <v>627.78</v>
      </c>
      <c r="G1735" s="2" t="s">
        <v>13433</v>
      </c>
      <c r="H1735" s="2" t="s">
        <v>13479</v>
      </c>
      <c r="I1735">
        <v>35.590000000000003</v>
      </c>
      <c r="J1735">
        <v>35.479999999999997</v>
      </c>
      <c r="K1735" s="2" t="s">
        <v>13434</v>
      </c>
      <c r="L1735">
        <v>23.53</v>
      </c>
      <c r="M1735">
        <v>27.19</v>
      </c>
      <c r="N1735">
        <v>100</v>
      </c>
      <c r="O1735" s="2" t="s">
        <v>3</v>
      </c>
      <c r="P1735" s="2" t="s">
        <v>3</v>
      </c>
      <c r="Q1735" s="2" t="s">
        <v>4</v>
      </c>
      <c r="R1735" s="1">
        <v>39091</v>
      </c>
      <c r="S1735" s="2" t="s">
        <v>187</v>
      </c>
      <c r="T1735" s="2" t="s">
        <v>65</v>
      </c>
      <c r="U1735" s="2" t="s">
        <v>66</v>
      </c>
      <c r="V1735" s="2" t="s">
        <v>66</v>
      </c>
      <c r="W1735">
        <v>155.13999999999999</v>
      </c>
      <c r="X1735" s="3">
        <v>47979</v>
      </c>
      <c r="Y1735" s="3">
        <v>2642.4</v>
      </c>
      <c r="Z1735" s="3">
        <v>481996</v>
      </c>
    </row>
    <row r="1736" spans="1:26" hidden="1">
      <c r="A1736">
        <f>IF(S1736=T1736,1,0)</f>
        <v>1</v>
      </c>
      <c r="B1736">
        <f t="shared" si="43"/>
        <v>1</v>
      </c>
      <c r="C1736" s="2" t="s">
        <v>13435</v>
      </c>
      <c r="D1736" s="2" t="s">
        <v>13436</v>
      </c>
      <c r="E1736" s="2" t="s">
        <v>909</v>
      </c>
      <c r="F1736">
        <v>137.44999999999999</v>
      </c>
      <c r="G1736" s="2" t="s">
        <v>13437</v>
      </c>
      <c r="H1736" s="2" t="s">
        <v>13480</v>
      </c>
      <c r="I1736">
        <v>43.27</v>
      </c>
      <c r="J1736">
        <v>43.05</v>
      </c>
      <c r="K1736" s="2" t="s">
        <v>13438</v>
      </c>
      <c r="N1736">
        <v>100</v>
      </c>
      <c r="O1736" s="2" t="s">
        <v>3</v>
      </c>
      <c r="P1736" s="2" t="s">
        <v>3</v>
      </c>
      <c r="Q1736" s="2" t="s">
        <v>4</v>
      </c>
      <c r="R1736" s="1">
        <v>39091</v>
      </c>
      <c r="S1736" s="2" t="s">
        <v>234</v>
      </c>
      <c r="T1736" s="2" t="s">
        <v>234</v>
      </c>
      <c r="U1736" s="2" t="s">
        <v>236</v>
      </c>
      <c r="V1736" s="2" t="s">
        <v>236</v>
      </c>
      <c r="W1736">
        <v>218.46</v>
      </c>
      <c r="X1736">
        <v>465.87</v>
      </c>
      <c r="Y1736">
        <v>188.63</v>
      </c>
      <c r="Z1736" s="3">
        <v>1075.79</v>
      </c>
    </row>
    <row r="1737" spans="1:26" hidden="1">
      <c r="A1737">
        <f>IF(S1737=T1737,1,0)</f>
        <v>0</v>
      </c>
      <c r="B1737">
        <f t="shared" si="43"/>
        <v>1</v>
      </c>
      <c r="C1737" s="2" t="s">
        <v>13439</v>
      </c>
      <c r="D1737" s="2" t="s">
        <v>2046</v>
      </c>
      <c r="E1737" s="2" t="s">
        <v>684</v>
      </c>
      <c r="F1737">
        <v>55.55</v>
      </c>
      <c r="G1737" s="2" t="s">
        <v>13440</v>
      </c>
      <c r="H1737" s="2" t="s">
        <v>13441</v>
      </c>
      <c r="I1737">
        <v>50.57</v>
      </c>
      <c r="J1737">
        <v>51.1</v>
      </c>
      <c r="K1737" s="2" t="s">
        <v>2946</v>
      </c>
      <c r="L1737">
        <v>1.61</v>
      </c>
      <c r="M1737">
        <v>1.63</v>
      </c>
      <c r="N1737">
        <v>88.18</v>
      </c>
      <c r="O1737" s="2" t="s">
        <v>3</v>
      </c>
      <c r="P1737" s="2" t="s">
        <v>3</v>
      </c>
      <c r="Q1737" s="2" t="s">
        <v>4</v>
      </c>
      <c r="R1737" s="1">
        <v>39090</v>
      </c>
      <c r="S1737" s="2" t="s">
        <v>258</v>
      </c>
      <c r="T1737" s="2" t="s">
        <v>293</v>
      </c>
      <c r="U1737" s="2" t="s">
        <v>103</v>
      </c>
      <c r="V1737" s="2" t="s">
        <v>103</v>
      </c>
      <c r="W1737">
        <v>68.69</v>
      </c>
      <c r="X1737" s="3">
        <v>2377.4299999999998</v>
      </c>
      <c r="Y1737">
        <v>55.15</v>
      </c>
      <c r="Z1737" s="3">
        <v>4482.79</v>
      </c>
    </row>
    <row r="1738" spans="1:26" hidden="1">
      <c r="A1738">
        <f>IF(S1738=T1738,1,0)</f>
        <v>1</v>
      </c>
      <c r="B1738">
        <f t="shared" si="43"/>
        <v>1</v>
      </c>
      <c r="C1738" s="2" t="s">
        <v>13442</v>
      </c>
      <c r="D1738" s="2" t="s">
        <v>13443</v>
      </c>
      <c r="E1738" s="2" t="s">
        <v>1356</v>
      </c>
      <c r="F1738" s="3">
        <v>1599.91</v>
      </c>
      <c r="G1738" s="2" t="s">
        <v>13444</v>
      </c>
      <c r="H1738" s="2" t="s">
        <v>13481</v>
      </c>
      <c r="I1738">
        <v>30.13</v>
      </c>
      <c r="J1738">
        <v>30.13</v>
      </c>
      <c r="K1738" s="2" t="s">
        <v>13445</v>
      </c>
      <c r="L1738">
        <v>50.69</v>
      </c>
      <c r="M1738">
        <v>50.69</v>
      </c>
      <c r="N1738">
        <v>100</v>
      </c>
      <c r="O1738" s="2" t="s">
        <v>3</v>
      </c>
      <c r="P1738" s="2" t="s">
        <v>3</v>
      </c>
      <c r="Q1738" s="2" t="s">
        <v>4</v>
      </c>
      <c r="R1738" s="1">
        <v>39089</v>
      </c>
      <c r="S1738" s="2" t="s">
        <v>334</v>
      </c>
      <c r="T1738" s="2" t="s">
        <v>334</v>
      </c>
      <c r="U1738" s="2" t="s">
        <v>335</v>
      </c>
      <c r="V1738" s="2" t="s">
        <v>335</v>
      </c>
      <c r="W1738">
        <v>531.6</v>
      </c>
      <c r="X1738">
        <v>819.99</v>
      </c>
      <c r="Y1738" s="3">
        <v>1771.73</v>
      </c>
      <c r="Z1738" s="3">
        <v>3189.07</v>
      </c>
    </row>
    <row r="1739" spans="1:26" hidden="1">
      <c r="B1739">
        <f t="shared" si="43"/>
        <v>0</v>
      </c>
      <c r="C1739" s="2" t="s">
        <v>13446</v>
      </c>
      <c r="D1739" s="2" t="s">
        <v>13447</v>
      </c>
      <c r="E1739" s="2" t="s">
        <v>1220</v>
      </c>
      <c r="F1739">
        <v>813.39</v>
      </c>
      <c r="G1739" s="2" t="s">
        <v>13448</v>
      </c>
      <c r="H1739" s="2" t="s">
        <v>13449</v>
      </c>
      <c r="I1739">
        <v>33.99</v>
      </c>
      <c r="J1739">
        <v>35.61</v>
      </c>
      <c r="K1739" s="2" t="s">
        <v>13450</v>
      </c>
      <c r="L1739">
        <v>22.23</v>
      </c>
      <c r="M1739">
        <v>24.51</v>
      </c>
      <c r="N1739">
        <v>100</v>
      </c>
      <c r="O1739" s="2" t="s">
        <v>3</v>
      </c>
      <c r="P1739" s="2" t="s">
        <v>3</v>
      </c>
      <c r="Q1739" s="2" t="s">
        <v>4</v>
      </c>
      <c r="R1739" s="1">
        <v>39087</v>
      </c>
      <c r="S1739" s="2" t="s">
        <v>124</v>
      </c>
      <c r="T1739" s="2" t="s">
        <v>144</v>
      </c>
      <c r="U1739" s="2" t="s">
        <v>618</v>
      </c>
      <c r="V1739" s="2" t="s">
        <v>25</v>
      </c>
      <c r="W1739">
        <v>131.93</v>
      </c>
      <c r="X1739">
        <v>997.5</v>
      </c>
      <c r="Y1739">
        <v>180.24</v>
      </c>
      <c r="Z1739" s="3">
        <v>2000.64</v>
      </c>
    </row>
    <row r="1740" spans="1:26" hidden="1">
      <c r="A1740">
        <f>IF(S1740=T1740,1,0)</f>
        <v>1</v>
      </c>
      <c r="B1740">
        <f t="shared" si="43"/>
        <v>1</v>
      </c>
      <c r="C1740" s="2" t="s">
        <v>13451</v>
      </c>
      <c r="D1740" s="2" t="s">
        <v>13452</v>
      </c>
      <c r="E1740" s="2" t="s">
        <v>1048</v>
      </c>
      <c r="F1740">
        <v>65</v>
      </c>
      <c r="G1740" s="2" t="s">
        <v>13453</v>
      </c>
      <c r="H1740" s="2" t="s">
        <v>13454</v>
      </c>
      <c r="I1740">
        <v>45.93</v>
      </c>
      <c r="J1740">
        <v>46.89</v>
      </c>
      <c r="K1740" s="2" t="s">
        <v>2946</v>
      </c>
      <c r="N1740">
        <v>100</v>
      </c>
      <c r="O1740" s="2" t="s">
        <v>3</v>
      </c>
      <c r="P1740" s="2" t="s">
        <v>3</v>
      </c>
      <c r="Q1740" s="2" t="s">
        <v>4</v>
      </c>
      <c r="R1740" s="1">
        <v>39086</v>
      </c>
      <c r="S1740" s="2" t="s">
        <v>87</v>
      </c>
      <c r="T1740" s="2" t="s">
        <v>87</v>
      </c>
      <c r="U1740" s="2" t="s">
        <v>24</v>
      </c>
      <c r="V1740" s="2" t="s">
        <v>24</v>
      </c>
      <c r="W1740">
        <v>51.83</v>
      </c>
      <c r="X1740">
        <v>321.92</v>
      </c>
      <c r="Y1740">
        <v>9.93</v>
      </c>
      <c r="Z1740">
        <v>194.01</v>
      </c>
    </row>
    <row r="1741" spans="1:26" hidden="1">
      <c r="A1741">
        <f>IF(S1741=T1741,1,0)</f>
        <v>0</v>
      </c>
      <c r="B1741">
        <f t="shared" si="43"/>
        <v>1</v>
      </c>
      <c r="C1741" s="2" t="s">
        <v>13455</v>
      </c>
      <c r="D1741" s="2" t="s">
        <v>13456</v>
      </c>
      <c r="E1741" s="2" t="s">
        <v>75</v>
      </c>
      <c r="F1741">
        <v>200</v>
      </c>
      <c r="G1741" s="2" t="s">
        <v>13457</v>
      </c>
      <c r="H1741" s="2" t="s">
        <v>13458</v>
      </c>
      <c r="I1741">
        <v>11.9</v>
      </c>
      <c r="J1741">
        <v>12.52</v>
      </c>
      <c r="K1741" s="2" t="s">
        <v>2946</v>
      </c>
      <c r="N1741">
        <v>100</v>
      </c>
      <c r="O1741" s="2" t="s">
        <v>3</v>
      </c>
      <c r="P1741" s="2" t="s">
        <v>3</v>
      </c>
      <c r="Q1741" s="2" t="s">
        <v>4</v>
      </c>
      <c r="R1741" s="1">
        <v>39086</v>
      </c>
      <c r="S1741" s="2" t="s">
        <v>76</v>
      </c>
      <c r="T1741" s="2" t="s">
        <v>77</v>
      </c>
      <c r="U1741" s="2" t="s">
        <v>78</v>
      </c>
      <c r="V1741" s="2" t="s">
        <v>78</v>
      </c>
      <c r="W1741">
        <v>178.43</v>
      </c>
      <c r="X1741">
        <v>287.57</v>
      </c>
      <c r="Y1741">
        <v>31.29</v>
      </c>
      <c r="Z1741">
        <v>186.13</v>
      </c>
    </row>
    <row r="1742" spans="1:26" hidden="1">
      <c r="B1742">
        <f t="shared" si="43"/>
        <v>0</v>
      </c>
      <c r="C1742" s="2" t="s">
        <v>13459</v>
      </c>
      <c r="D1742" s="2" t="s">
        <v>13460</v>
      </c>
      <c r="E1742" s="2" t="s">
        <v>13461</v>
      </c>
      <c r="G1742" s="2" t="s">
        <v>13462</v>
      </c>
      <c r="H1742" s="2" t="s">
        <v>13463</v>
      </c>
      <c r="K1742" s="2" t="s">
        <v>13464</v>
      </c>
      <c r="N1742">
        <v>100</v>
      </c>
      <c r="O1742" s="2" t="s">
        <v>3</v>
      </c>
      <c r="P1742" s="2" t="s">
        <v>3</v>
      </c>
      <c r="Q1742" s="2" t="s">
        <v>4</v>
      </c>
      <c r="R1742" s="1">
        <v>39084</v>
      </c>
      <c r="S1742" s="2" t="s">
        <v>227</v>
      </c>
      <c r="T1742" s="2" t="s">
        <v>609</v>
      </c>
      <c r="U1742" s="2" t="s">
        <v>95</v>
      </c>
      <c r="V1742" s="2" t="s">
        <v>420</v>
      </c>
      <c r="W1742">
        <v>20.11</v>
      </c>
      <c r="X1742">
        <v>20.11</v>
      </c>
      <c r="Y1742">
        <v>15.57</v>
      </c>
      <c r="Z1742">
        <v>15.57</v>
      </c>
    </row>
    <row r="1743" spans="1:26" hidden="1">
      <c r="B1743">
        <f t="shared" si="43"/>
        <v>0</v>
      </c>
      <c r="C1743" s="2" t="s">
        <v>13465</v>
      </c>
      <c r="D1743" s="2" t="s">
        <v>13466</v>
      </c>
      <c r="E1743" s="2" t="s">
        <v>2481</v>
      </c>
      <c r="F1743">
        <v>126.94</v>
      </c>
      <c r="G1743" s="2" t="s">
        <v>13482</v>
      </c>
      <c r="H1743" s="2" t="s">
        <v>13483</v>
      </c>
      <c r="I1743">
        <v>43.7</v>
      </c>
      <c r="J1743">
        <v>42.4</v>
      </c>
      <c r="K1743" s="2" t="s">
        <v>13467</v>
      </c>
      <c r="L1743">
        <v>4.01</v>
      </c>
      <c r="M1743">
        <v>3.95</v>
      </c>
      <c r="N1743">
        <v>90.19</v>
      </c>
      <c r="O1743" s="2" t="s">
        <v>3</v>
      </c>
      <c r="P1743" s="2" t="s">
        <v>3</v>
      </c>
      <c r="Q1743" s="2" t="s">
        <v>4</v>
      </c>
      <c r="R1743" s="1">
        <v>39706</v>
      </c>
      <c r="S1743" s="2" t="s">
        <v>5</v>
      </c>
      <c r="T1743" s="2" t="s">
        <v>1575</v>
      </c>
      <c r="U1743" s="2" t="s">
        <v>7</v>
      </c>
      <c r="V1743" s="2" t="s">
        <v>435</v>
      </c>
      <c r="W1743">
        <v>125.52</v>
      </c>
      <c r="X1743" s="3">
        <v>42137</v>
      </c>
      <c r="Y1743">
        <v>117.33</v>
      </c>
      <c r="Z1743" s="3">
        <v>17522</v>
      </c>
    </row>
    <row r="1744" spans="1:26" hidden="1">
      <c r="A1744">
        <f>IF(S1744=T1744,1,0)</f>
        <v>1</v>
      </c>
      <c r="B1744">
        <f t="shared" si="43"/>
        <v>1</v>
      </c>
      <c r="C1744" s="2" t="s">
        <v>13468</v>
      </c>
      <c r="D1744" s="2" t="s">
        <v>13469</v>
      </c>
      <c r="E1744" s="2" t="s">
        <v>13470</v>
      </c>
      <c r="F1744" s="3">
        <v>6226.04</v>
      </c>
      <c r="G1744" s="2" t="s">
        <v>4598</v>
      </c>
      <c r="H1744" s="2" t="s">
        <v>13484</v>
      </c>
      <c r="I1744">
        <v>3.92</v>
      </c>
      <c r="J1744">
        <v>3.92</v>
      </c>
      <c r="K1744" s="2" t="s">
        <v>13471</v>
      </c>
      <c r="L1744">
        <v>14.37</v>
      </c>
      <c r="M1744">
        <v>13.71</v>
      </c>
      <c r="N1744">
        <v>100</v>
      </c>
      <c r="O1744" s="2" t="s">
        <v>3</v>
      </c>
      <c r="P1744" s="2" t="s">
        <v>3</v>
      </c>
      <c r="Q1744" s="2" t="s">
        <v>4</v>
      </c>
      <c r="R1744" s="1">
        <v>39132</v>
      </c>
      <c r="S1744" s="2" t="s">
        <v>212</v>
      </c>
      <c r="T1744" s="2" t="s">
        <v>212</v>
      </c>
      <c r="U1744" s="2" t="s">
        <v>179</v>
      </c>
      <c r="V1744" s="2" t="s">
        <v>179</v>
      </c>
      <c r="W1744">
        <v>933.42</v>
      </c>
      <c r="X1744">
        <v>637.24</v>
      </c>
      <c r="Y1744" s="3">
        <v>1840.62</v>
      </c>
      <c r="Z1744" s="3">
        <v>1658.53</v>
      </c>
    </row>
    <row r="1745" spans="18:18">
      <c r="R1745" s="1"/>
    </row>
    <row r="1746" spans="18:18">
      <c r="R1746" s="1"/>
    </row>
    <row r="1747" spans="18:18">
      <c r="R1747" s="1"/>
    </row>
    <row r="1748" spans="18:18">
      <c r="R1748" s="1"/>
    </row>
    <row r="1749" spans="18:18">
      <c r="R1749" s="1"/>
    </row>
    <row r="1750" spans="18:18">
      <c r="R1750" s="1"/>
    </row>
    <row r="1751" spans="18:18">
      <c r="R1751" s="1"/>
    </row>
    <row r="1752" spans="18:18">
      <c r="R1752" s="1"/>
    </row>
    <row r="1753" spans="18:18">
      <c r="R1753" s="1"/>
    </row>
    <row r="1754" spans="18:18">
      <c r="R1754" s="1"/>
    </row>
    <row r="1755" spans="18:18">
      <c r="R1755" s="1"/>
    </row>
  </sheetData>
  <autoFilter ref="A2:Z1744">
    <filterColumn colId="0">
      <filters>
        <filter val="1"/>
      </filters>
    </filterColumn>
    <filterColumn colId="1">
      <filters>
        <filter val="1"/>
      </filters>
    </filterColumn>
    <filterColumn colId="20">
      <filters>
        <filter val="Air Freight / Courier Services"/>
      </filters>
    </filterColumn>
  </autoFilter>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AB1254"/>
  <sheetViews>
    <sheetView topLeftCell="R1" workbookViewId="0">
      <pane ySplit="1" topLeftCell="A3" activePane="bottomLeft" state="frozen"/>
      <selection activeCell="T1" sqref="T1"/>
      <selection pane="bottomLeft" activeCell="AB4" sqref="AB4"/>
    </sheetView>
  </sheetViews>
  <sheetFormatPr baseColWidth="10" defaultColWidth="8.83203125" defaultRowHeight="14" x14ac:dyDescent="0"/>
  <cols>
    <col min="3" max="3" width="18.1640625" bestFit="1" customWidth="1"/>
    <col min="4" max="4" width="57.6640625" customWidth="1"/>
    <col min="5" max="5" width="31.1640625" bestFit="1" customWidth="1"/>
    <col min="6" max="6" width="10.33203125" bestFit="1" customWidth="1"/>
    <col min="7" max="7" width="66" customWidth="1"/>
    <col min="8" max="8" width="8.1640625" style="40" customWidth="1"/>
    <col min="9" max="9" width="3.33203125" customWidth="1"/>
    <col min="10" max="10" width="6" customWidth="1"/>
    <col min="11" max="11" width="4.5" customWidth="1"/>
    <col min="12" max="12" width="5.5" customWidth="1"/>
    <col min="13" max="13" width="3.5" customWidth="1"/>
    <col min="14" max="14" width="5.6640625" customWidth="1"/>
    <col min="15" max="15" width="6.83203125" customWidth="1"/>
    <col min="16" max="16" width="5.1640625" customWidth="1"/>
    <col min="17" max="17" width="6.1640625" customWidth="1"/>
    <col min="18" max="18" width="10.83203125" customWidth="1"/>
    <col min="19" max="19" width="5.6640625" customWidth="1"/>
    <col min="20" max="20" width="24.1640625" customWidth="1"/>
    <col min="21" max="21" width="20.6640625" customWidth="1"/>
    <col min="22" max="23" width="40.6640625" bestFit="1" customWidth="1"/>
  </cols>
  <sheetData>
    <row r="1" spans="1:28" s="4" customFormat="1" ht="28">
      <c r="C1" s="4" t="s">
        <v>4737</v>
      </c>
      <c r="D1" s="4" t="s">
        <v>4738</v>
      </c>
      <c r="E1" s="4" t="s">
        <v>4739</v>
      </c>
      <c r="F1" s="4" t="s">
        <v>4740</v>
      </c>
      <c r="G1" s="4" t="s">
        <v>4754</v>
      </c>
      <c r="H1" s="36" t="s">
        <v>13485</v>
      </c>
      <c r="I1" s="4" t="s">
        <v>4756</v>
      </c>
      <c r="J1" s="4" t="s">
        <v>4757</v>
      </c>
      <c r="K1" s="4" t="s">
        <v>4758</v>
      </c>
      <c r="L1" s="4" t="s">
        <v>4759</v>
      </c>
      <c r="M1" s="4" t="s">
        <v>4760</v>
      </c>
      <c r="N1" s="4" t="s">
        <v>13486</v>
      </c>
      <c r="O1" s="4" t="s">
        <v>13487</v>
      </c>
      <c r="P1" s="4" t="s">
        <v>13488</v>
      </c>
      <c r="Q1" s="4" t="s">
        <v>4744</v>
      </c>
      <c r="R1" s="4" t="s">
        <v>4745</v>
      </c>
      <c r="S1" s="4" t="s">
        <v>4746</v>
      </c>
      <c r="T1" s="4" t="s">
        <v>13489</v>
      </c>
      <c r="U1" s="4" t="s">
        <v>27952</v>
      </c>
      <c r="V1" s="4" t="s">
        <v>4748</v>
      </c>
      <c r="W1" s="4" t="s">
        <v>13490</v>
      </c>
      <c r="X1" s="4" t="s">
        <v>13493</v>
      </c>
      <c r="Y1" s="4" t="s">
        <v>4750</v>
      </c>
      <c r="Z1" s="4" t="s">
        <v>13491</v>
      </c>
      <c r="AA1" s="4" t="s">
        <v>4752</v>
      </c>
      <c r="AB1" s="4" t="s">
        <v>13492</v>
      </c>
    </row>
    <row r="2" spans="1:28" s="4" customFormat="1" ht="22.5" hidden="1" customHeight="1">
      <c r="A2">
        <f t="shared" ref="A2:A65" si="0">IF(V2=W2,1,0)</f>
        <v>1</v>
      </c>
      <c r="B2">
        <f t="shared" ref="B2:B65" si="1">IF(S2=T2,1,0)</f>
        <v>1</v>
      </c>
      <c r="C2" s="2" t="s">
        <v>2807</v>
      </c>
      <c r="D2" s="2" t="s">
        <v>2808</v>
      </c>
      <c r="E2" s="2" t="s">
        <v>2809</v>
      </c>
      <c r="F2">
        <v>32.729999999999997</v>
      </c>
      <c r="G2" s="2" t="s">
        <v>2978</v>
      </c>
      <c r="H2" s="37" t="s">
        <v>4625</v>
      </c>
      <c r="I2"/>
      <c r="J2"/>
      <c r="K2" s="2" t="s">
        <v>2946</v>
      </c>
      <c r="L2"/>
      <c r="M2"/>
      <c r="N2">
        <v>100</v>
      </c>
      <c r="O2" s="2" t="s">
        <v>3</v>
      </c>
      <c r="P2" s="2" t="s">
        <v>3</v>
      </c>
      <c r="Q2" s="2" t="s">
        <v>4</v>
      </c>
      <c r="R2" s="1">
        <v>36531</v>
      </c>
      <c r="S2" s="2" t="s">
        <v>173</v>
      </c>
      <c r="T2" s="2" t="s">
        <v>173</v>
      </c>
      <c r="U2" s="2">
        <v>0</v>
      </c>
      <c r="V2" s="2" t="s">
        <v>66</v>
      </c>
      <c r="W2" s="2" t="s">
        <v>66</v>
      </c>
      <c r="X2" s="24">
        <v>1145.5082860666178</v>
      </c>
      <c r="Y2">
        <v>9.9700000000000006</v>
      </c>
      <c r="Z2">
        <v>34.71</v>
      </c>
      <c r="AA2">
        <v>127.64</v>
      </c>
      <c r="AB2">
        <v>486.43</v>
      </c>
    </row>
    <row r="3" spans="1:28" ht="43.5" customHeight="1">
      <c r="A3">
        <f t="shared" si="0"/>
        <v>1</v>
      </c>
      <c r="B3">
        <f t="shared" si="1"/>
        <v>1</v>
      </c>
      <c r="C3" s="2" t="s">
        <v>2927</v>
      </c>
      <c r="D3" s="2" t="s">
        <v>2928</v>
      </c>
      <c r="E3" s="2" t="s">
        <v>2929</v>
      </c>
      <c r="F3" s="3">
        <v>2062.89</v>
      </c>
      <c r="G3" s="2" t="s">
        <v>4725</v>
      </c>
      <c r="H3" s="37" t="s">
        <v>4726</v>
      </c>
      <c r="I3">
        <v>77.06</v>
      </c>
      <c r="J3">
        <v>70.94</v>
      </c>
      <c r="K3" s="2" t="s">
        <v>4727</v>
      </c>
      <c r="L3">
        <v>39.630000000000003</v>
      </c>
      <c r="M3">
        <v>37.03</v>
      </c>
      <c r="N3">
        <v>100</v>
      </c>
      <c r="O3" s="2" t="s">
        <v>3</v>
      </c>
      <c r="P3" s="2" t="s">
        <v>3</v>
      </c>
      <c r="Q3" s="2" t="s">
        <v>4</v>
      </c>
      <c r="R3" s="1">
        <v>36535</v>
      </c>
      <c r="S3" s="2" t="s">
        <v>227</v>
      </c>
      <c r="T3" s="2" t="s">
        <v>227</v>
      </c>
      <c r="U3">
        <v>517110</v>
      </c>
      <c r="V3" s="2" t="s">
        <v>95</v>
      </c>
      <c r="W3" s="2" t="s">
        <v>95</v>
      </c>
      <c r="X3" s="29">
        <v>4974.8824733661559</v>
      </c>
      <c r="Y3">
        <v>147.06</v>
      </c>
      <c r="Z3">
        <v>274.32</v>
      </c>
      <c r="AA3">
        <v>497.79</v>
      </c>
      <c r="AB3" s="3">
        <v>4597.1099999999997</v>
      </c>
    </row>
    <row r="4" spans="1:28" ht="20" customHeight="1">
      <c r="A4">
        <f t="shared" si="0"/>
        <v>1</v>
      </c>
      <c r="B4">
        <f t="shared" si="1"/>
        <v>1</v>
      </c>
      <c r="C4" s="2" t="s">
        <v>2924</v>
      </c>
      <c r="D4" s="2" t="s">
        <v>2925</v>
      </c>
      <c r="E4" s="2" t="s">
        <v>2926</v>
      </c>
      <c r="F4">
        <v>328.38</v>
      </c>
      <c r="G4" s="2" t="s">
        <v>3502</v>
      </c>
      <c r="H4" s="37" t="s">
        <v>4734</v>
      </c>
      <c r="K4" s="2" t="s">
        <v>2946</v>
      </c>
      <c r="N4">
        <v>100</v>
      </c>
      <c r="O4" s="2" t="s">
        <v>3</v>
      </c>
      <c r="P4" s="2" t="s">
        <v>3</v>
      </c>
      <c r="Q4" s="2" t="s">
        <v>4</v>
      </c>
      <c r="R4" s="1">
        <v>36537</v>
      </c>
      <c r="S4" s="2" t="s">
        <v>535</v>
      </c>
      <c r="T4" s="2" t="s">
        <v>535</v>
      </c>
      <c r="U4">
        <v>524113</v>
      </c>
      <c r="V4" s="2" t="s">
        <v>175</v>
      </c>
      <c r="W4" s="2" t="s">
        <v>175</v>
      </c>
      <c r="X4" s="29">
        <v>1294.1457902495638</v>
      </c>
      <c r="Y4">
        <v>521.62</v>
      </c>
      <c r="Z4">
        <v>868.19</v>
      </c>
      <c r="AA4" s="3">
        <v>5874.57</v>
      </c>
      <c r="AB4" s="3">
        <v>11793.69</v>
      </c>
    </row>
    <row r="5" spans="1:28" ht="20" hidden="1" customHeight="1">
      <c r="A5">
        <f t="shared" si="0"/>
        <v>1</v>
      </c>
      <c r="B5">
        <f t="shared" si="1"/>
        <v>1</v>
      </c>
      <c r="C5" s="2" t="s">
        <v>2922</v>
      </c>
      <c r="D5" s="2" t="s">
        <v>2923</v>
      </c>
      <c r="E5" s="2" t="s">
        <v>2788</v>
      </c>
      <c r="F5">
        <v>180.72</v>
      </c>
      <c r="G5" s="2" t="s">
        <v>3172</v>
      </c>
      <c r="H5" s="37" t="s">
        <v>4723</v>
      </c>
      <c r="I5">
        <v>91.56</v>
      </c>
      <c r="J5">
        <v>90.25</v>
      </c>
      <c r="K5" s="2" t="s">
        <v>2946</v>
      </c>
      <c r="N5">
        <v>100</v>
      </c>
      <c r="O5" s="2" t="s">
        <v>3</v>
      </c>
      <c r="P5" s="2" t="s">
        <v>3</v>
      </c>
      <c r="Q5" s="2" t="s">
        <v>4</v>
      </c>
      <c r="R5" s="1">
        <v>36543</v>
      </c>
      <c r="S5" s="2" t="s">
        <v>5</v>
      </c>
      <c r="T5" s="2" t="s">
        <v>5</v>
      </c>
      <c r="U5" s="2">
        <v>0</v>
      </c>
      <c r="V5" s="2" t="s">
        <v>24</v>
      </c>
      <c r="W5" s="2" t="s">
        <v>24</v>
      </c>
      <c r="X5" s="24">
        <v>504.02540510115705</v>
      </c>
      <c r="Y5">
        <v>5.33</v>
      </c>
      <c r="Z5">
        <v>11.1</v>
      </c>
      <c r="AA5">
        <v>10.55</v>
      </c>
      <c r="AB5">
        <v>118.89</v>
      </c>
    </row>
    <row r="6" spans="1:28" ht="20" hidden="1" customHeight="1">
      <c r="A6">
        <f t="shared" si="0"/>
        <v>1</v>
      </c>
      <c r="B6">
        <f t="shared" si="1"/>
        <v>1</v>
      </c>
      <c r="C6" s="2" t="s">
        <v>2919</v>
      </c>
      <c r="D6" s="2" t="s">
        <v>2920</v>
      </c>
      <c r="E6" s="2" t="s">
        <v>2921</v>
      </c>
      <c r="F6">
        <v>74.66</v>
      </c>
      <c r="G6" s="2" t="s">
        <v>3422</v>
      </c>
      <c r="H6" s="37" t="s">
        <v>4722</v>
      </c>
      <c r="I6">
        <v>22.25</v>
      </c>
      <c r="J6">
        <v>22.44</v>
      </c>
      <c r="K6" s="2" t="s">
        <v>2946</v>
      </c>
      <c r="N6">
        <v>100</v>
      </c>
      <c r="O6" s="2" t="s">
        <v>3</v>
      </c>
      <c r="P6" s="2" t="s">
        <v>3</v>
      </c>
      <c r="Q6" s="2" t="s">
        <v>4</v>
      </c>
      <c r="R6" s="1">
        <v>36544</v>
      </c>
      <c r="S6" s="2" t="s">
        <v>324</v>
      </c>
      <c r="T6" s="2" t="s">
        <v>324</v>
      </c>
      <c r="U6" s="2">
        <v>0</v>
      </c>
      <c r="V6" s="2" t="s">
        <v>325</v>
      </c>
      <c r="W6" s="2" t="s">
        <v>325</v>
      </c>
      <c r="X6" s="29">
        <v>309.94779711279864</v>
      </c>
      <c r="Y6">
        <v>10.46</v>
      </c>
      <c r="Z6">
        <v>791.88</v>
      </c>
      <c r="AA6">
        <v>103.48</v>
      </c>
      <c r="AB6">
        <v>663.33</v>
      </c>
    </row>
    <row r="7" spans="1:28" ht="20" customHeight="1">
      <c r="A7">
        <f t="shared" si="0"/>
        <v>1</v>
      </c>
      <c r="B7">
        <f t="shared" si="1"/>
        <v>1</v>
      </c>
      <c r="C7" s="2" t="s">
        <v>2916</v>
      </c>
      <c r="D7" s="2" t="s">
        <v>2917</v>
      </c>
      <c r="E7" s="2" t="s">
        <v>2918</v>
      </c>
      <c r="F7">
        <v>132.38999999999999</v>
      </c>
      <c r="G7" s="2" t="s">
        <v>4710</v>
      </c>
      <c r="H7" s="37" t="s">
        <v>4721</v>
      </c>
      <c r="I7">
        <v>8.1300000000000008</v>
      </c>
      <c r="J7">
        <v>7.75</v>
      </c>
      <c r="K7" s="2" t="s">
        <v>4711</v>
      </c>
      <c r="L7">
        <v>11.5</v>
      </c>
      <c r="M7">
        <v>10.63</v>
      </c>
      <c r="N7">
        <v>100</v>
      </c>
      <c r="O7" s="2" t="s">
        <v>3</v>
      </c>
      <c r="P7" s="2" t="s">
        <v>3</v>
      </c>
      <c r="Q7" s="2" t="s">
        <v>4</v>
      </c>
      <c r="R7" s="1">
        <v>36545</v>
      </c>
      <c r="S7" s="2" t="s">
        <v>234</v>
      </c>
      <c r="T7" s="2" t="s">
        <v>234</v>
      </c>
      <c r="U7">
        <v>523120</v>
      </c>
      <c r="V7" s="2" t="s">
        <v>236</v>
      </c>
      <c r="W7" s="2" t="s">
        <v>236</v>
      </c>
      <c r="X7" s="29">
        <v>2514.8830665030132</v>
      </c>
      <c r="Y7">
        <v>5.99</v>
      </c>
      <c r="Z7">
        <v>42.87</v>
      </c>
      <c r="AA7">
        <v>2.16</v>
      </c>
      <c r="AB7">
        <v>31.38</v>
      </c>
    </row>
    <row r="8" spans="1:28" ht="20" hidden="1" customHeight="1">
      <c r="A8">
        <f t="shared" si="0"/>
        <v>1</v>
      </c>
      <c r="B8">
        <f t="shared" si="1"/>
        <v>1</v>
      </c>
      <c r="C8" s="2" t="s">
        <v>2913</v>
      </c>
      <c r="D8" s="2" t="s">
        <v>2914</v>
      </c>
      <c r="E8" s="2" t="s">
        <v>2915</v>
      </c>
      <c r="F8">
        <v>777.2</v>
      </c>
      <c r="G8" s="2" t="s">
        <v>4707</v>
      </c>
      <c r="H8" s="37" t="s">
        <v>4708</v>
      </c>
      <c r="I8">
        <v>152.06</v>
      </c>
      <c r="J8">
        <v>146.13</v>
      </c>
      <c r="K8" s="2" t="s">
        <v>4709</v>
      </c>
      <c r="L8">
        <v>43.13</v>
      </c>
      <c r="M8">
        <v>48.19</v>
      </c>
      <c r="N8">
        <v>100</v>
      </c>
      <c r="O8" s="2" t="s">
        <v>3</v>
      </c>
      <c r="P8" s="2" t="s">
        <v>3</v>
      </c>
      <c r="Q8" s="2" t="s">
        <v>4</v>
      </c>
      <c r="R8" s="1">
        <v>36551</v>
      </c>
      <c r="S8" s="2" t="s">
        <v>5</v>
      </c>
      <c r="T8" s="2" t="s">
        <v>5</v>
      </c>
      <c r="U8" s="2">
        <v>0</v>
      </c>
      <c r="V8" s="2" t="s">
        <v>24</v>
      </c>
      <c r="W8" s="2" t="s">
        <v>24</v>
      </c>
      <c r="X8" s="24">
        <v>504.02540510115705</v>
      </c>
      <c r="Y8">
        <v>51.65</v>
      </c>
      <c r="Z8">
        <v>115.5</v>
      </c>
      <c r="AA8">
        <v>55.91</v>
      </c>
      <c r="AB8">
        <v>406.1</v>
      </c>
    </row>
    <row r="9" spans="1:28" ht="20" customHeight="1">
      <c r="A9">
        <f t="shared" si="0"/>
        <v>1</v>
      </c>
      <c r="B9">
        <f t="shared" si="1"/>
        <v>1</v>
      </c>
      <c r="C9" s="2" t="s">
        <v>2910</v>
      </c>
      <c r="D9" s="2" t="s">
        <v>2911</v>
      </c>
      <c r="E9" s="2" t="s">
        <v>2912</v>
      </c>
      <c r="F9">
        <v>36.97</v>
      </c>
      <c r="G9" s="2" t="s">
        <v>4704</v>
      </c>
      <c r="H9" s="37" t="s">
        <v>4705</v>
      </c>
      <c r="I9">
        <v>33.880000000000003</v>
      </c>
      <c r="J9">
        <v>33.25</v>
      </c>
      <c r="K9" s="2" t="s">
        <v>4706</v>
      </c>
      <c r="L9">
        <v>15.38</v>
      </c>
      <c r="M9">
        <v>15.13</v>
      </c>
      <c r="N9">
        <v>100</v>
      </c>
      <c r="O9" s="2" t="s">
        <v>3</v>
      </c>
      <c r="P9" s="2" t="s">
        <v>3</v>
      </c>
      <c r="Q9" s="2" t="s">
        <v>4</v>
      </c>
      <c r="R9" s="1">
        <v>36553</v>
      </c>
      <c r="S9" s="2" t="s">
        <v>109</v>
      </c>
      <c r="T9" s="2" t="s">
        <v>109</v>
      </c>
      <c r="U9">
        <v>561621</v>
      </c>
      <c r="V9" s="2" t="s">
        <v>110</v>
      </c>
      <c r="W9" s="2" t="s">
        <v>110</v>
      </c>
      <c r="X9" s="2">
        <v>1109.5833688167972</v>
      </c>
      <c r="Y9">
        <v>25.73</v>
      </c>
      <c r="Z9">
        <v>608.4</v>
      </c>
      <c r="AA9">
        <v>35.74</v>
      </c>
      <c r="AB9">
        <v>718.9</v>
      </c>
    </row>
    <row r="10" spans="1:28" ht="20" customHeight="1">
      <c r="A10">
        <f t="shared" si="0"/>
        <v>1</v>
      </c>
      <c r="B10">
        <f t="shared" si="1"/>
        <v>1</v>
      </c>
      <c r="C10" s="2" t="s">
        <v>2907</v>
      </c>
      <c r="D10" s="2" t="s">
        <v>2908</v>
      </c>
      <c r="E10" s="2" t="s">
        <v>1698</v>
      </c>
      <c r="F10">
        <v>497.52</v>
      </c>
      <c r="G10" s="2" t="s">
        <v>3040</v>
      </c>
      <c r="H10" s="37" t="s">
        <v>4720</v>
      </c>
      <c r="I10">
        <v>39</v>
      </c>
      <c r="J10">
        <v>38.880000000000003</v>
      </c>
      <c r="K10" s="2" t="s">
        <v>4703</v>
      </c>
      <c r="L10">
        <v>34</v>
      </c>
      <c r="M10">
        <v>34</v>
      </c>
      <c r="N10">
        <v>100</v>
      </c>
      <c r="O10" s="2" t="s">
        <v>3</v>
      </c>
      <c r="P10" s="2" t="s">
        <v>3</v>
      </c>
      <c r="Q10" s="2" t="s">
        <v>4</v>
      </c>
      <c r="R10" s="1">
        <v>36558</v>
      </c>
      <c r="S10" s="2" t="s">
        <v>65</v>
      </c>
      <c r="T10" s="2" t="s">
        <v>65</v>
      </c>
      <c r="U10">
        <v>339992</v>
      </c>
      <c r="V10" s="2" t="s">
        <v>66</v>
      </c>
      <c r="W10" s="2" t="s">
        <v>66</v>
      </c>
      <c r="X10" s="24">
        <v>1145.5082860666178</v>
      </c>
      <c r="Y10">
        <v>246.44</v>
      </c>
      <c r="Z10" s="3">
        <v>21795</v>
      </c>
      <c r="AA10" s="3">
        <v>2609.59</v>
      </c>
      <c r="AB10" s="3">
        <v>218103</v>
      </c>
    </row>
    <row r="11" spans="1:28" ht="20" customHeight="1">
      <c r="A11" s="17">
        <f t="shared" si="0"/>
        <v>1</v>
      </c>
      <c r="B11" s="17">
        <f t="shared" si="1"/>
        <v>1</v>
      </c>
      <c r="C11" s="26" t="s">
        <v>2904</v>
      </c>
      <c r="D11" s="26" t="s">
        <v>2905</v>
      </c>
      <c r="E11" s="26" t="s">
        <v>2906</v>
      </c>
      <c r="F11" s="17">
        <v>12.5</v>
      </c>
      <c r="G11" s="26" t="s">
        <v>4700</v>
      </c>
      <c r="H11" s="38" t="s">
        <v>4701</v>
      </c>
      <c r="I11" s="17">
        <v>16.440000000000001</v>
      </c>
      <c r="J11" s="17">
        <v>16.309999999999999</v>
      </c>
      <c r="K11" s="26" t="s">
        <v>4702</v>
      </c>
      <c r="L11" s="17"/>
      <c r="M11" s="17"/>
      <c r="N11" s="17">
        <v>100</v>
      </c>
      <c r="O11" s="26" t="s">
        <v>3</v>
      </c>
      <c r="P11" s="26" t="s">
        <v>3</v>
      </c>
      <c r="Q11" s="26" t="s">
        <v>4</v>
      </c>
      <c r="R11" s="27">
        <v>36559</v>
      </c>
      <c r="S11" s="26" t="s">
        <v>944</v>
      </c>
      <c r="T11" s="26" t="s">
        <v>944</v>
      </c>
      <c r="U11">
        <v>452111</v>
      </c>
      <c r="V11" s="26" t="s">
        <v>945</v>
      </c>
      <c r="W11" s="26" t="s">
        <v>945</v>
      </c>
      <c r="X11" s="26"/>
      <c r="Y11" s="17">
        <v>584.44000000000005</v>
      </c>
      <c r="Z11" s="28">
        <v>1670.18</v>
      </c>
      <c r="AA11" s="17">
        <v>170.37</v>
      </c>
      <c r="AB11" s="17">
        <v>744.18</v>
      </c>
    </row>
    <row r="12" spans="1:28" ht="20" customHeight="1">
      <c r="A12" s="17">
        <f t="shared" si="0"/>
        <v>1</v>
      </c>
      <c r="B12" s="17">
        <f t="shared" si="1"/>
        <v>1</v>
      </c>
      <c r="C12" s="26" t="s">
        <v>2901</v>
      </c>
      <c r="D12" s="26" t="s">
        <v>2902</v>
      </c>
      <c r="E12" s="26" t="s">
        <v>2903</v>
      </c>
      <c r="F12" s="17">
        <v>18</v>
      </c>
      <c r="G12" s="26" t="s">
        <v>4698</v>
      </c>
      <c r="H12" s="38" t="s">
        <v>4699</v>
      </c>
      <c r="I12" s="17">
        <v>5.94</v>
      </c>
      <c r="J12" s="17">
        <v>5.75</v>
      </c>
      <c r="K12" s="26" t="s">
        <v>2946</v>
      </c>
      <c r="L12" s="17"/>
      <c r="M12" s="17"/>
      <c r="N12" s="17">
        <v>100</v>
      </c>
      <c r="O12" s="26" t="s">
        <v>3</v>
      </c>
      <c r="P12" s="26" t="s">
        <v>3</v>
      </c>
      <c r="Q12" s="26" t="s">
        <v>4</v>
      </c>
      <c r="R12" s="27">
        <v>36559</v>
      </c>
      <c r="S12" s="26" t="s">
        <v>111</v>
      </c>
      <c r="T12" s="26" t="s">
        <v>111</v>
      </c>
      <c r="U12">
        <v>334310</v>
      </c>
      <c r="V12" s="26" t="s">
        <v>397</v>
      </c>
      <c r="W12" s="26" t="s">
        <v>397</v>
      </c>
      <c r="X12" s="26"/>
      <c r="Y12" s="17">
        <v>40.950000000000003</v>
      </c>
      <c r="Z12" s="17">
        <v>167.4</v>
      </c>
      <c r="AA12" s="17">
        <v>16.850000000000001</v>
      </c>
      <c r="AB12" s="17">
        <v>123.43</v>
      </c>
    </row>
    <row r="13" spans="1:28" ht="20" customHeight="1">
      <c r="A13">
        <f t="shared" si="0"/>
        <v>1</v>
      </c>
      <c r="B13">
        <f t="shared" si="1"/>
        <v>1</v>
      </c>
      <c r="C13" s="2" t="s">
        <v>2899</v>
      </c>
      <c r="D13" s="2" t="s">
        <v>2900</v>
      </c>
      <c r="E13" s="2" t="s">
        <v>1107</v>
      </c>
      <c r="G13" s="2" t="s">
        <v>2978</v>
      </c>
      <c r="H13" s="37" t="s">
        <v>4696</v>
      </c>
      <c r="I13">
        <v>29.88</v>
      </c>
      <c r="J13">
        <v>29.88</v>
      </c>
      <c r="K13" s="2" t="s">
        <v>4697</v>
      </c>
      <c r="N13">
        <v>100</v>
      </c>
      <c r="O13" s="2" t="s">
        <v>3</v>
      </c>
      <c r="P13" s="2" t="s">
        <v>3</v>
      </c>
      <c r="Q13" s="2" t="s">
        <v>4</v>
      </c>
      <c r="R13" s="1">
        <v>36560</v>
      </c>
      <c r="S13" s="2" t="s">
        <v>65</v>
      </c>
      <c r="T13" s="2" t="s">
        <v>65</v>
      </c>
      <c r="U13">
        <v>339992</v>
      </c>
      <c r="V13" s="2" t="s">
        <v>66</v>
      </c>
      <c r="W13" s="2" t="s">
        <v>66</v>
      </c>
      <c r="X13" s="24">
        <v>1145.5082860666178</v>
      </c>
      <c r="Y13">
        <v>15.79</v>
      </c>
      <c r="Z13">
        <v>253.26</v>
      </c>
      <c r="AA13">
        <v>201.03</v>
      </c>
      <c r="AB13" s="3">
        <v>2857.52</v>
      </c>
    </row>
    <row r="14" spans="1:28" ht="20" hidden="1" customHeight="1">
      <c r="A14" s="17">
        <f t="shared" si="0"/>
        <v>1</v>
      </c>
      <c r="B14" s="17">
        <f t="shared" si="1"/>
        <v>1</v>
      </c>
      <c r="C14" s="26" t="s">
        <v>2474</v>
      </c>
      <c r="D14" s="26" t="s">
        <v>2475</v>
      </c>
      <c r="E14" s="26" t="s">
        <v>2476</v>
      </c>
      <c r="F14" s="17"/>
      <c r="G14" s="26" t="s">
        <v>4391</v>
      </c>
      <c r="H14" s="38" t="s">
        <v>4392</v>
      </c>
      <c r="I14" s="17"/>
      <c r="J14" s="17"/>
      <c r="K14" s="26" t="s">
        <v>2946</v>
      </c>
      <c r="L14" s="17"/>
      <c r="M14" s="17"/>
      <c r="N14" s="17">
        <v>100</v>
      </c>
      <c r="O14" s="26" t="s">
        <v>3</v>
      </c>
      <c r="P14" s="26" t="s">
        <v>3</v>
      </c>
      <c r="Q14" s="26" t="s">
        <v>4</v>
      </c>
      <c r="R14" s="27">
        <v>36566</v>
      </c>
      <c r="S14" s="26" t="s">
        <v>136</v>
      </c>
      <c r="T14" s="26" t="s">
        <v>136</v>
      </c>
      <c r="U14" s="26">
        <v>0</v>
      </c>
      <c r="V14" s="26" t="s">
        <v>132</v>
      </c>
      <c r="W14" s="26" t="s">
        <v>132</v>
      </c>
      <c r="X14" s="26"/>
      <c r="Y14" s="17">
        <v>2.95</v>
      </c>
      <c r="Z14" s="17">
        <v>2.95</v>
      </c>
      <c r="AA14" s="17">
        <v>0.74</v>
      </c>
      <c r="AB14" s="17">
        <v>0.74</v>
      </c>
    </row>
    <row r="15" spans="1:28" ht="20" customHeight="1">
      <c r="A15">
        <f t="shared" si="0"/>
        <v>1</v>
      </c>
      <c r="B15">
        <f t="shared" si="1"/>
        <v>1</v>
      </c>
      <c r="C15" s="2" t="s">
        <v>2893</v>
      </c>
      <c r="D15" s="2" t="s">
        <v>2894</v>
      </c>
      <c r="E15" s="2" t="s">
        <v>134</v>
      </c>
      <c r="F15" s="3">
        <v>4549.8900000000003</v>
      </c>
      <c r="G15" s="2" t="s">
        <v>3037</v>
      </c>
      <c r="H15" s="37" t="s">
        <v>4718</v>
      </c>
      <c r="I15">
        <v>24.19</v>
      </c>
      <c r="J15">
        <v>23.63</v>
      </c>
      <c r="K15" s="2" t="s">
        <v>4693</v>
      </c>
      <c r="L15">
        <v>16.809999999999999</v>
      </c>
      <c r="M15">
        <v>16.88</v>
      </c>
      <c r="N15">
        <v>100</v>
      </c>
      <c r="O15" s="2" t="s">
        <v>3</v>
      </c>
      <c r="P15" s="2" t="s">
        <v>3</v>
      </c>
      <c r="Q15" s="2" t="s">
        <v>4</v>
      </c>
      <c r="R15" s="1">
        <v>36567</v>
      </c>
      <c r="S15" s="2" t="s">
        <v>35</v>
      </c>
      <c r="T15" s="2" t="s">
        <v>35</v>
      </c>
      <c r="U15">
        <v>531110</v>
      </c>
      <c r="V15" s="2" t="s">
        <v>37</v>
      </c>
      <c r="W15" s="2" t="s">
        <v>37</v>
      </c>
      <c r="X15" s="29">
        <v>1093.7964706866101</v>
      </c>
      <c r="Y15">
        <v>616.54999999999995</v>
      </c>
      <c r="Z15" s="3">
        <v>1942.24</v>
      </c>
      <c r="AA15" s="3">
        <v>4170.2299999999996</v>
      </c>
      <c r="AB15" s="3">
        <v>14046.06</v>
      </c>
    </row>
    <row r="16" spans="1:28" ht="20" hidden="1" customHeight="1">
      <c r="A16">
        <f t="shared" si="0"/>
        <v>1</v>
      </c>
      <c r="B16">
        <f t="shared" si="1"/>
        <v>1</v>
      </c>
      <c r="C16" s="2" t="s">
        <v>2890</v>
      </c>
      <c r="D16" s="2" t="s">
        <v>2891</v>
      </c>
      <c r="E16" s="2" t="s">
        <v>1023</v>
      </c>
      <c r="F16" s="3">
        <v>3720.35</v>
      </c>
      <c r="G16" s="2" t="s">
        <v>4466</v>
      </c>
      <c r="H16" s="37" t="s">
        <v>4717</v>
      </c>
      <c r="I16">
        <v>69.31</v>
      </c>
      <c r="J16">
        <v>73</v>
      </c>
      <c r="K16" s="2" t="s">
        <v>4692</v>
      </c>
      <c r="L16">
        <v>36.25</v>
      </c>
      <c r="M16">
        <v>36</v>
      </c>
      <c r="N16">
        <v>100</v>
      </c>
      <c r="O16" s="2" t="s">
        <v>3</v>
      </c>
      <c r="P16" s="2" t="s">
        <v>3</v>
      </c>
      <c r="Q16" s="2" t="s">
        <v>4</v>
      </c>
      <c r="R16" s="1">
        <v>36570</v>
      </c>
      <c r="S16" s="2" t="s">
        <v>5</v>
      </c>
      <c r="T16" s="2" t="s">
        <v>5</v>
      </c>
      <c r="U16" s="2">
        <v>0</v>
      </c>
      <c r="V16" s="2" t="s">
        <v>24</v>
      </c>
      <c r="W16" s="2" t="s">
        <v>24</v>
      </c>
      <c r="X16" s="24">
        <v>504.02540510115705</v>
      </c>
      <c r="Y16">
        <v>839.5</v>
      </c>
      <c r="Z16" s="3">
        <v>6269</v>
      </c>
      <c r="AA16" s="3">
        <v>1226.33</v>
      </c>
      <c r="AB16" s="3">
        <v>12232</v>
      </c>
    </row>
    <row r="17" spans="1:28" ht="20" customHeight="1">
      <c r="A17">
        <f t="shared" si="0"/>
        <v>1</v>
      </c>
      <c r="B17">
        <f t="shared" si="1"/>
        <v>1</v>
      </c>
      <c r="C17" s="2" t="s">
        <v>2887</v>
      </c>
      <c r="D17" s="2" t="s">
        <v>2888</v>
      </c>
      <c r="E17" s="2" t="s">
        <v>2889</v>
      </c>
      <c r="F17">
        <v>33.68</v>
      </c>
      <c r="G17" s="2" t="s">
        <v>4691</v>
      </c>
      <c r="H17" s="37" t="s">
        <v>4716</v>
      </c>
      <c r="I17">
        <v>9.1300000000000008</v>
      </c>
      <c r="J17">
        <v>12.31</v>
      </c>
      <c r="K17" s="2" t="s">
        <v>2946</v>
      </c>
      <c r="N17">
        <v>100</v>
      </c>
      <c r="O17" s="2" t="s">
        <v>3</v>
      </c>
      <c r="P17" s="2" t="s">
        <v>3</v>
      </c>
      <c r="Q17" s="2" t="s">
        <v>4</v>
      </c>
      <c r="R17" s="1">
        <v>36571</v>
      </c>
      <c r="S17" s="2" t="s">
        <v>170</v>
      </c>
      <c r="T17" s="2" t="s">
        <v>170</v>
      </c>
      <c r="U17">
        <v>325414</v>
      </c>
      <c r="V17" s="2" t="s">
        <v>145</v>
      </c>
      <c r="W17" s="2" t="s">
        <v>145</v>
      </c>
      <c r="X17" s="29">
        <v>1155.2665763855121</v>
      </c>
      <c r="Y17">
        <v>2.29</v>
      </c>
      <c r="Z17">
        <v>3.21</v>
      </c>
      <c r="AA17">
        <v>8.5</v>
      </c>
      <c r="AB17">
        <v>28.89</v>
      </c>
    </row>
    <row r="18" spans="1:28" ht="20" customHeight="1">
      <c r="A18">
        <f t="shared" si="0"/>
        <v>1</v>
      </c>
      <c r="B18">
        <f t="shared" si="1"/>
        <v>1</v>
      </c>
      <c r="C18" s="2" t="s">
        <v>2883</v>
      </c>
      <c r="D18" s="2" t="s">
        <v>2884</v>
      </c>
      <c r="E18" s="2" t="s">
        <v>2885</v>
      </c>
      <c r="F18">
        <v>76.98</v>
      </c>
      <c r="G18" s="2" t="s">
        <v>3597</v>
      </c>
      <c r="H18" s="37" t="s">
        <v>4689</v>
      </c>
      <c r="I18">
        <v>18</v>
      </c>
      <c r="J18">
        <v>17.75</v>
      </c>
      <c r="K18" s="2" t="s">
        <v>4690</v>
      </c>
      <c r="L18">
        <v>16</v>
      </c>
      <c r="M18">
        <v>16.190000000000001</v>
      </c>
      <c r="N18">
        <v>100</v>
      </c>
      <c r="O18" s="2" t="s">
        <v>3</v>
      </c>
      <c r="P18" s="2" t="s">
        <v>3</v>
      </c>
      <c r="Q18" s="2" t="s">
        <v>4</v>
      </c>
      <c r="R18" s="1">
        <v>36571</v>
      </c>
      <c r="S18" s="2" t="s">
        <v>64</v>
      </c>
      <c r="T18" s="2" t="s">
        <v>64</v>
      </c>
      <c r="U18">
        <v>522120</v>
      </c>
      <c r="V18" s="2" t="s">
        <v>66</v>
      </c>
      <c r="W18" s="2" t="s">
        <v>66</v>
      </c>
      <c r="X18" s="24">
        <v>1145.5082860666178</v>
      </c>
      <c r="Y18">
        <v>22.49</v>
      </c>
      <c r="Z18">
        <v>31.33</v>
      </c>
      <c r="AA18">
        <v>334.1</v>
      </c>
      <c r="AB18">
        <v>373.67</v>
      </c>
    </row>
    <row r="19" spans="1:28" ht="20" customHeight="1">
      <c r="A19">
        <f t="shared" si="0"/>
        <v>1</v>
      </c>
      <c r="B19">
        <f t="shared" si="1"/>
        <v>1</v>
      </c>
      <c r="C19" s="2" t="s">
        <v>2880</v>
      </c>
      <c r="D19" s="2" t="s">
        <v>2881</v>
      </c>
      <c r="E19" s="2" t="s">
        <v>1935</v>
      </c>
      <c r="F19" s="3">
        <v>1504.73</v>
      </c>
      <c r="G19" s="2" t="s">
        <v>4686</v>
      </c>
      <c r="H19" s="37" t="s">
        <v>4687</v>
      </c>
      <c r="I19">
        <v>16.940000000000001</v>
      </c>
      <c r="J19">
        <v>16.63</v>
      </c>
      <c r="K19" s="2" t="s">
        <v>4688</v>
      </c>
      <c r="L19">
        <v>34.880000000000003</v>
      </c>
      <c r="M19">
        <v>34.75</v>
      </c>
      <c r="N19">
        <v>100</v>
      </c>
      <c r="O19" s="2" t="s">
        <v>3</v>
      </c>
      <c r="P19" s="2" t="s">
        <v>3</v>
      </c>
      <c r="Q19" s="2" t="s">
        <v>4</v>
      </c>
      <c r="R19" s="1">
        <v>36573</v>
      </c>
      <c r="S19" s="2" t="s">
        <v>414</v>
      </c>
      <c r="T19" s="2" t="s">
        <v>414</v>
      </c>
      <c r="U19">
        <v>236115</v>
      </c>
      <c r="V19" s="2" t="s">
        <v>415</v>
      </c>
      <c r="W19" s="2" t="s">
        <v>415</v>
      </c>
      <c r="X19" s="29">
        <v>1014.3870143669149</v>
      </c>
      <c r="Y19" s="3">
        <v>1824.46</v>
      </c>
      <c r="Z19" s="3">
        <v>3118.5</v>
      </c>
      <c r="AA19" s="3">
        <v>1602.64</v>
      </c>
      <c r="AB19" s="3">
        <v>2057.6</v>
      </c>
    </row>
    <row r="20" spans="1:28" ht="20" customHeight="1">
      <c r="A20">
        <f t="shared" si="0"/>
        <v>1</v>
      </c>
      <c r="B20">
        <f t="shared" si="1"/>
        <v>1</v>
      </c>
      <c r="C20" s="2" t="s">
        <v>2878</v>
      </c>
      <c r="D20" s="2" t="s">
        <v>2879</v>
      </c>
      <c r="E20" s="2" t="s">
        <v>2820</v>
      </c>
      <c r="F20">
        <v>878.3</v>
      </c>
      <c r="G20" s="2" t="s">
        <v>4684</v>
      </c>
      <c r="H20" s="37" t="s">
        <v>4715</v>
      </c>
      <c r="I20">
        <v>42.5</v>
      </c>
      <c r="J20">
        <v>40.56</v>
      </c>
      <c r="K20" s="2" t="s">
        <v>4685</v>
      </c>
      <c r="L20">
        <v>12.94</v>
      </c>
      <c r="M20">
        <v>13.38</v>
      </c>
      <c r="N20">
        <v>100</v>
      </c>
      <c r="O20" s="2" t="s">
        <v>3</v>
      </c>
      <c r="P20" s="2" t="s">
        <v>3</v>
      </c>
      <c r="Q20" s="2" t="s">
        <v>4</v>
      </c>
      <c r="R20" s="1">
        <v>36573</v>
      </c>
      <c r="S20" s="2" t="s">
        <v>1573</v>
      </c>
      <c r="T20" s="2" t="s">
        <v>1573</v>
      </c>
      <c r="U20">
        <v>322121</v>
      </c>
      <c r="V20" s="2" t="s">
        <v>1574</v>
      </c>
      <c r="W20" s="2" t="s">
        <v>1574</v>
      </c>
      <c r="X20" s="29">
        <v>2739.6748326119364</v>
      </c>
      <c r="Y20">
        <v>591.66999999999996</v>
      </c>
      <c r="Z20" s="3">
        <v>24573</v>
      </c>
      <c r="AA20">
        <v>546.17999999999995</v>
      </c>
      <c r="AB20" s="3">
        <v>30268</v>
      </c>
    </row>
    <row r="21" spans="1:28" ht="20" customHeight="1">
      <c r="A21">
        <f t="shared" si="0"/>
        <v>1</v>
      </c>
      <c r="B21">
        <f t="shared" si="1"/>
        <v>1</v>
      </c>
      <c r="C21" s="2" t="s">
        <v>2871</v>
      </c>
      <c r="D21" s="2" t="s">
        <v>2872</v>
      </c>
      <c r="E21" s="2" t="s">
        <v>2873</v>
      </c>
      <c r="F21">
        <v>41.9</v>
      </c>
      <c r="G21" s="2" t="s">
        <v>4677</v>
      </c>
      <c r="H21" s="37" t="s">
        <v>4678</v>
      </c>
      <c r="I21">
        <v>7.63</v>
      </c>
      <c r="J21">
        <v>7.81</v>
      </c>
      <c r="K21" s="2" t="s">
        <v>4679</v>
      </c>
      <c r="L21">
        <v>9.56</v>
      </c>
      <c r="M21">
        <v>13.63</v>
      </c>
      <c r="N21">
        <v>100</v>
      </c>
      <c r="O21" s="2" t="s">
        <v>3</v>
      </c>
      <c r="P21" s="2" t="s">
        <v>3</v>
      </c>
      <c r="Q21" s="2" t="s">
        <v>4</v>
      </c>
      <c r="R21" s="1">
        <v>36577</v>
      </c>
      <c r="S21" s="2" t="s">
        <v>1364</v>
      </c>
      <c r="T21" s="2" t="s">
        <v>1364</v>
      </c>
      <c r="U21">
        <v>323111</v>
      </c>
      <c r="V21" s="2" t="s">
        <v>31</v>
      </c>
      <c r="W21" s="2" t="s">
        <v>31</v>
      </c>
      <c r="X21" s="29">
        <v>2896.4654992147248</v>
      </c>
      <c r="Y21">
        <v>47.31</v>
      </c>
      <c r="Z21">
        <v>158</v>
      </c>
      <c r="AA21">
        <v>28.83</v>
      </c>
      <c r="AB21">
        <v>101.3</v>
      </c>
    </row>
    <row r="22" spans="1:28" ht="20" hidden="1" customHeight="1">
      <c r="A22">
        <f t="shared" si="0"/>
        <v>1</v>
      </c>
      <c r="B22">
        <f t="shared" si="1"/>
        <v>1</v>
      </c>
      <c r="C22" s="2" t="s">
        <v>2876</v>
      </c>
      <c r="D22" s="2" t="s">
        <v>2877</v>
      </c>
      <c r="E22" s="2" t="s">
        <v>2458</v>
      </c>
      <c r="F22">
        <v>72</v>
      </c>
      <c r="G22" s="2" t="s">
        <v>4682</v>
      </c>
      <c r="H22" s="37" t="s">
        <v>4683</v>
      </c>
      <c r="I22">
        <v>70.66</v>
      </c>
      <c r="J22">
        <v>60.13</v>
      </c>
      <c r="K22" s="2" t="s">
        <v>2946</v>
      </c>
      <c r="N22">
        <v>100</v>
      </c>
      <c r="O22" s="2" t="s">
        <v>3</v>
      </c>
      <c r="P22" s="2" t="s">
        <v>3</v>
      </c>
      <c r="Q22" s="2" t="s">
        <v>4</v>
      </c>
      <c r="R22" s="1">
        <v>36578</v>
      </c>
      <c r="S22" s="2" t="s">
        <v>5</v>
      </c>
      <c r="T22" s="2" t="s">
        <v>5</v>
      </c>
      <c r="U22" s="2">
        <v>0</v>
      </c>
      <c r="V22" s="2" t="s">
        <v>24</v>
      </c>
      <c r="W22" s="2" t="s">
        <v>24</v>
      </c>
      <c r="X22" s="24">
        <v>504.02540510115705</v>
      </c>
      <c r="Y22">
        <v>19.03</v>
      </c>
      <c r="Z22">
        <v>163.21</v>
      </c>
      <c r="AA22">
        <v>12.69</v>
      </c>
      <c r="AB22">
        <v>202.4</v>
      </c>
    </row>
    <row r="23" spans="1:28" ht="20" customHeight="1">
      <c r="A23">
        <f t="shared" si="0"/>
        <v>1</v>
      </c>
      <c r="B23">
        <f t="shared" si="1"/>
        <v>1</v>
      </c>
      <c r="C23" s="2" t="s">
        <v>2874</v>
      </c>
      <c r="D23" s="2" t="s">
        <v>2875</v>
      </c>
      <c r="E23" s="2" t="s">
        <v>959</v>
      </c>
      <c r="F23">
        <v>33.64</v>
      </c>
      <c r="G23" s="2" t="s">
        <v>2978</v>
      </c>
      <c r="H23" s="37" t="s">
        <v>4714</v>
      </c>
      <c r="I23">
        <v>15.94</v>
      </c>
      <c r="J23">
        <v>15.94</v>
      </c>
      <c r="K23" s="2" t="s">
        <v>4680</v>
      </c>
      <c r="L23">
        <v>10.25</v>
      </c>
      <c r="M23">
        <v>11.63</v>
      </c>
      <c r="N23">
        <v>100</v>
      </c>
      <c r="O23" s="2" t="s">
        <v>3</v>
      </c>
      <c r="P23" s="2" t="s">
        <v>3</v>
      </c>
      <c r="Q23" s="2" t="s">
        <v>4</v>
      </c>
      <c r="R23" s="1">
        <v>36579</v>
      </c>
      <c r="S23" s="2" t="s">
        <v>65</v>
      </c>
      <c r="T23" s="2" t="s">
        <v>65</v>
      </c>
      <c r="U23">
        <v>339992</v>
      </c>
      <c r="V23" s="2" t="s">
        <v>66</v>
      </c>
      <c r="W23" s="2" t="s">
        <v>66</v>
      </c>
      <c r="X23" s="24">
        <v>1145.5082860666178</v>
      </c>
      <c r="Y23">
        <v>16.39</v>
      </c>
      <c r="Z23">
        <v>481.74</v>
      </c>
      <c r="AA23">
        <v>219.53</v>
      </c>
      <c r="AB23" s="3">
        <v>6043.27</v>
      </c>
    </row>
    <row r="24" spans="1:28" ht="20" customHeight="1">
      <c r="A24">
        <f t="shared" si="0"/>
        <v>1</v>
      </c>
      <c r="B24">
        <f t="shared" si="1"/>
        <v>1</v>
      </c>
      <c r="C24" s="2" t="s">
        <v>2869</v>
      </c>
      <c r="D24" s="2" t="s">
        <v>2870</v>
      </c>
      <c r="E24" s="2" t="s">
        <v>2118</v>
      </c>
      <c r="F24" s="3">
        <v>4883.7700000000004</v>
      </c>
      <c r="G24" s="2" t="s">
        <v>4674</v>
      </c>
      <c r="H24" s="37" t="s">
        <v>4675</v>
      </c>
      <c r="I24">
        <v>45.94</v>
      </c>
      <c r="J24">
        <v>46</v>
      </c>
      <c r="K24" s="2" t="s">
        <v>4676</v>
      </c>
      <c r="L24">
        <v>31.75</v>
      </c>
      <c r="M24">
        <v>32.19</v>
      </c>
      <c r="N24">
        <v>100</v>
      </c>
      <c r="O24" s="2" t="s">
        <v>3</v>
      </c>
      <c r="P24" s="2" t="s">
        <v>3</v>
      </c>
      <c r="Q24" s="2" t="s">
        <v>4</v>
      </c>
      <c r="R24" s="1">
        <v>36585</v>
      </c>
      <c r="S24" s="2" t="s">
        <v>149</v>
      </c>
      <c r="T24" s="2" t="s">
        <v>149</v>
      </c>
      <c r="U24">
        <v>517210</v>
      </c>
      <c r="V24" s="2" t="s">
        <v>151</v>
      </c>
      <c r="W24" s="2" t="s">
        <v>151</v>
      </c>
      <c r="X24" s="29">
        <v>5235.5478830480506</v>
      </c>
      <c r="Y24">
        <v>6.8</v>
      </c>
      <c r="Z24">
        <v>87.68</v>
      </c>
      <c r="AA24" s="3">
        <v>1196.4000000000001</v>
      </c>
      <c r="AB24">
        <v>952.39</v>
      </c>
    </row>
    <row r="25" spans="1:28" ht="20" customHeight="1">
      <c r="A25">
        <f t="shared" si="0"/>
        <v>1</v>
      </c>
      <c r="B25">
        <f t="shared" si="1"/>
        <v>1</v>
      </c>
      <c r="C25" s="2" t="s">
        <v>2865</v>
      </c>
      <c r="D25" s="2" t="s">
        <v>2866</v>
      </c>
      <c r="E25" s="2" t="s">
        <v>2532</v>
      </c>
      <c r="F25">
        <v>38.94</v>
      </c>
      <c r="G25" s="2" t="s">
        <v>3040</v>
      </c>
      <c r="H25" s="37" t="s">
        <v>4672</v>
      </c>
      <c r="I25">
        <v>56.69</v>
      </c>
      <c r="J25">
        <v>56.69</v>
      </c>
      <c r="K25" s="2" t="s">
        <v>4673</v>
      </c>
      <c r="N25">
        <v>100</v>
      </c>
      <c r="O25" s="2" t="s">
        <v>3</v>
      </c>
      <c r="P25" s="2" t="s">
        <v>3</v>
      </c>
      <c r="Q25" s="2" t="s">
        <v>4</v>
      </c>
      <c r="R25" s="1">
        <v>36589</v>
      </c>
      <c r="S25" s="2" t="s">
        <v>65</v>
      </c>
      <c r="T25" s="2" t="s">
        <v>65</v>
      </c>
      <c r="U25">
        <v>339992</v>
      </c>
      <c r="V25" s="2" t="s">
        <v>66</v>
      </c>
      <c r="W25" s="2" t="s">
        <v>66</v>
      </c>
      <c r="X25" s="24">
        <v>1145.5082860666178</v>
      </c>
      <c r="Y25">
        <v>13.92</v>
      </c>
      <c r="Z25" s="3">
        <v>6287.84</v>
      </c>
      <c r="AA25">
        <v>179.39</v>
      </c>
      <c r="AB25" s="3">
        <v>67352.539999999994</v>
      </c>
    </row>
    <row r="26" spans="1:28" ht="20" customHeight="1">
      <c r="A26">
        <f t="shared" si="0"/>
        <v>1</v>
      </c>
      <c r="B26">
        <f t="shared" si="1"/>
        <v>1</v>
      </c>
      <c r="C26" s="2" t="s">
        <v>2862</v>
      </c>
      <c r="D26" s="2" t="s">
        <v>2863</v>
      </c>
      <c r="E26" s="2" t="s">
        <v>2864</v>
      </c>
      <c r="F26">
        <v>9</v>
      </c>
      <c r="G26" s="2" t="s">
        <v>2978</v>
      </c>
      <c r="H26" s="37" t="s">
        <v>4671</v>
      </c>
      <c r="K26" s="2" t="s">
        <v>2946</v>
      </c>
      <c r="N26">
        <v>100</v>
      </c>
      <c r="O26" s="2" t="s">
        <v>3</v>
      </c>
      <c r="P26" s="2" t="s">
        <v>3</v>
      </c>
      <c r="Q26" s="2" t="s">
        <v>4</v>
      </c>
      <c r="R26" s="1">
        <v>36591</v>
      </c>
      <c r="S26" s="2" t="s">
        <v>65</v>
      </c>
      <c r="T26" s="2" t="s">
        <v>65</v>
      </c>
      <c r="U26">
        <v>339992</v>
      </c>
      <c r="V26" s="2" t="s">
        <v>66</v>
      </c>
      <c r="W26" s="2" t="s">
        <v>66</v>
      </c>
      <c r="X26" s="24">
        <v>1145.5082860666178</v>
      </c>
      <c r="Y26">
        <v>3.92</v>
      </c>
      <c r="Z26">
        <v>15.1</v>
      </c>
      <c r="AA26">
        <v>47.18</v>
      </c>
      <c r="AB26">
        <v>201.36</v>
      </c>
    </row>
    <row r="27" spans="1:28" ht="20" customHeight="1">
      <c r="A27" s="30">
        <f t="shared" si="0"/>
        <v>1</v>
      </c>
      <c r="B27" s="30">
        <f t="shared" si="1"/>
        <v>1</v>
      </c>
      <c r="C27" s="31" t="s">
        <v>2858</v>
      </c>
      <c r="D27" s="31" t="s">
        <v>2859</v>
      </c>
      <c r="E27" s="31" t="s">
        <v>2860</v>
      </c>
      <c r="F27" s="32">
        <v>1105.6500000000001</v>
      </c>
      <c r="G27" s="31" t="s">
        <v>4670</v>
      </c>
      <c r="H27" s="39" t="s">
        <v>4713</v>
      </c>
      <c r="I27" s="30">
        <v>41</v>
      </c>
      <c r="J27" s="30">
        <v>39.5</v>
      </c>
      <c r="K27" s="31" t="s">
        <v>2946</v>
      </c>
      <c r="L27" s="30">
        <v>42.13</v>
      </c>
      <c r="M27" s="30">
        <v>41.13</v>
      </c>
      <c r="N27" s="30">
        <v>100</v>
      </c>
      <c r="O27" s="31" t="s">
        <v>3</v>
      </c>
      <c r="P27" s="31" t="s">
        <v>3</v>
      </c>
      <c r="Q27" s="31" t="s">
        <v>4</v>
      </c>
      <c r="R27" s="33">
        <v>36593</v>
      </c>
      <c r="S27" s="31" t="s">
        <v>183</v>
      </c>
      <c r="T27" s="31" t="s">
        <v>183</v>
      </c>
      <c r="U27">
        <v>334118</v>
      </c>
      <c r="V27" s="31" t="s">
        <v>6</v>
      </c>
      <c r="W27" s="31" t="s">
        <v>6</v>
      </c>
      <c r="X27" s="34">
        <v>3177.2692549279773</v>
      </c>
      <c r="Y27" s="30">
        <v>107.29</v>
      </c>
      <c r="Z27" s="30">
        <v>109.38</v>
      </c>
      <c r="AA27" s="30">
        <v>104.31</v>
      </c>
      <c r="AB27" s="30">
        <v>96.15</v>
      </c>
    </row>
    <row r="28" spans="1:28" ht="20" customHeight="1">
      <c r="A28">
        <f t="shared" si="0"/>
        <v>1</v>
      </c>
      <c r="B28">
        <f t="shared" si="1"/>
        <v>1</v>
      </c>
      <c r="C28" s="2" t="s">
        <v>2855</v>
      </c>
      <c r="D28" s="2" t="s">
        <v>2856</v>
      </c>
      <c r="E28" s="2" t="s">
        <v>2857</v>
      </c>
      <c r="F28">
        <v>388.08</v>
      </c>
      <c r="G28" s="2" t="s">
        <v>3689</v>
      </c>
      <c r="H28" s="37" t="s">
        <v>4669</v>
      </c>
      <c r="I28">
        <v>95.25</v>
      </c>
      <c r="J28">
        <v>97.13</v>
      </c>
      <c r="K28" s="2" t="s">
        <v>2946</v>
      </c>
      <c r="N28">
        <v>100</v>
      </c>
      <c r="O28" s="2" t="s">
        <v>3</v>
      </c>
      <c r="P28" s="2" t="s">
        <v>3</v>
      </c>
      <c r="Q28" s="2" t="s">
        <v>4</v>
      </c>
      <c r="R28" s="1">
        <v>36594</v>
      </c>
      <c r="S28" s="2" t="s">
        <v>12</v>
      </c>
      <c r="T28" s="2" t="s">
        <v>12</v>
      </c>
      <c r="U28">
        <v>517919</v>
      </c>
      <c r="V28" s="2" t="s">
        <v>7</v>
      </c>
      <c r="W28" s="2" t="s">
        <v>7</v>
      </c>
      <c r="X28" s="29">
        <v>1594.9803990202502</v>
      </c>
      <c r="Y28">
        <v>14.29</v>
      </c>
      <c r="Z28">
        <v>66.489999999999995</v>
      </c>
      <c r="AA28">
        <v>9.3800000000000008</v>
      </c>
      <c r="AB28" s="3">
        <v>1147.6099999999999</v>
      </c>
    </row>
    <row r="29" spans="1:28" ht="20" customHeight="1">
      <c r="A29">
        <f t="shared" si="0"/>
        <v>1</v>
      </c>
      <c r="B29">
        <f t="shared" si="1"/>
        <v>1</v>
      </c>
      <c r="C29" s="2" t="s">
        <v>2847</v>
      </c>
      <c r="D29" s="2" t="s">
        <v>2848</v>
      </c>
      <c r="E29" s="2" t="s">
        <v>2626</v>
      </c>
      <c r="F29">
        <v>9.6999999999999993</v>
      </c>
      <c r="G29" s="2" t="s">
        <v>3080</v>
      </c>
      <c r="H29" s="37" t="s">
        <v>4662</v>
      </c>
      <c r="I29">
        <v>12</v>
      </c>
      <c r="J29">
        <v>12</v>
      </c>
      <c r="K29" s="2" t="s">
        <v>4663</v>
      </c>
      <c r="N29">
        <v>100</v>
      </c>
      <c r="O29" s="2" t="s">
        <v>3</v>
      </c>
      <c r="P29" s="2" t="s">
        <v>3</v>
      </c>
      <c r="Q29" s="2" t="s">
        <v>4</v>
      </c>
      <c r="R29" s="1">
        <v>36598</v>
      </c>
      <c r="S29" s="2" t="s">
        <v>414</v>
      </c>
      <c r="T29" s="2" t="s">
        <v>414</v>
      </c>
      <c r="U29">
        <v>236115</v>
      </c>
      <c r="V29" s="2" t="s">
        <v>415</v>
      </c>
      <c r="W29" s="2" t="s">
        <v>415</v>
      </c>
      <c r="X29" s="29">
        <v>1014.3870143669149</v>
      </c>
      <c r="Y29">
        <v>22.25</v>
      </c>
      <c r="Z29">
        <v>847</v>
      </c>
      <c r="AA29">
        <v>10.66</v>
      </c>
      <c r="AB29">
        <v>285.8</v>
      </c>
    </row>
    <row r="30" spans="1:28" ht="20" customHeight="1">
      <c r="A30" s="17">
        <f t="shared" si="0"/>
        <v>1</v>
      </c>
      <c r="B30" s="17">
        <f t="shared" si="1"/>
        <v>1</v>
      </c>
      <c r="C30" s="26" t="s">
        <v>2852</v>
      </c>
      <c r="D30" s="26" t="s">
        <v>2853</v>
      </c>
      <c r="E30" s="26" t="s">
        <v>2854</v>
      </c>
      <c r="F30" s="28">
        <v>9069.82</v>
      </c>
      <c r="G30" s="26" t="s">
        <v>4667</v>
      </c>
      <c r="H30" s="38" t="s">
        <v>4712</v>
      </c>
      <c r="I30" s="17">
        <v>30.81</v>
      </c>
      <c r="J30" s="17">
        <v>33.44</v>
      </c>
      <c r="K30" s="26" t="s">
        <v>4668</v>
      </c>
      <c r="L30" s="17">
        <v>85.63</v>
      </c>
      <c r="M30" s="17">
        <v>88.25</v>
      </c>
      <c r="N30" s="17">
        <v>100</v>
      </c>
      <c r="O30" s="26" t="s">
        <v>3</v>
      </c>
      <c r="P30" s="26" t="s">
        <v>3</v>
      </c>
      <c r="Q30" s="26" t="s">
        <v>4</v>
      </c>
      <c r="R30" s="27">
        <v>36598</v>
      </c>
      <c r="S30" s="26" t="s">
        <v>193</v>
      </c>
      <c r="T30" s="26" t="s">
        <v>193</v>
      </c>
      <c r="U30">
        <v>511110</v>
      </c>
      <c r="V30" s="26" t="s">
        <v>195</v>
      </c>
      <c r="W30" s="26" t="s">
        <v>195</v>
      </c>
      <c r="X30" s="26"/>
      <c r="Y30" s="28">
        <v>3029.25</v>
      </c>
      <c r="Z30" s="28">
        <v>3221.89</v>
      </c>
      <c r="AA30" s="28">
        <v>3897.37</v>
      </c>
      <c r="AB30" s="28">
        <v>8797.69</v>
      </c>
    </row>
    <row r="31" spans="1:28" ht="20" hidden="1" customHeight="1">
      <c r="A31">
        <f t="shared" si="0"/>
        <v>1</v>
      </c>
      <c r="B31">
        <f t="shared" si="1"/>
        <v>1</v>
      </c>
      <c r="C31" s="2" t="s">
        <v>2849</v>
      </c>
      <c r="D31" s="2" t="s">
        <v>2850</v>
      </c>
      <c r="E31" s="2" t="s">
        <v>2851</v>
      </c>
      <c r="F31" s="3">
        <v>7974.21</v>
      </c>
      <c r="G31" s="2" t="s">
        <v>4664</v>
      </c>
      <c r="H31" s="37" t="s">
        <v>4665</v>
      </c>
      <c r="I31">
        <v>191.19</v>
      </c>
      <c r="J31">
        <v>170</v>
      </c>
      <c r="K31" s="2" t="s">
        <v>4666</v>
      </c>
      <c r="L31">
        <v>96.81</v>
      </c>
      <c r="M31">
        <v>84.25</v>
      </c>
      <c r="N31">
        <v>100</v>
      </c>
      <c r="O31" s="2" t="s">
        <v>3</v>
      </c>
      <c r="P31" s="2" t="s">
        <v>3</v>
      </c>
      <c r="Q31" s="2" t="s">
        <v>4</v>
      </c>
      <c r="R31" s="1">
        <v>36598</v>
      </c>
      <c r="S31" s="2" t="s">
        <v>5</v>
      </c>
      <c r="T31" s="2" t="s">
        <v>5</v>
      </c>
      <c r="U31" s="2">
        <v>0</v>
      </c>
      <c r="V31" s="2" t="s">
        <v>24</v>
      </c>
      <c r="W31" s="2" t="s">
        <v>24</v>
      </c>
      <c r="X31" s="24">
        <v>504.02540510115705</v>
      </c>
      <c r="Y31">
        <v>95.15</v>
      </c>
      <c r="Z31">
        <v>571.11</v>
      </c>
      <c r="AA31">
        <v>135.9</v>
      </c>
      <c r="AB31">
        <v>861.55</v>
      </c>
    </row>
    <row r="32" spans="1:28" ht="20" customHeight="1">
      <c r="A32">
        <f t="shared" si="0"/>
        <v>1</v>
      </c>
      <c r="B32">
        <f t="shared" si="1"/>
        <v>1</v>
      </c>
      <c r="C32" s="2" t="s">
        <v>2842</v>
      </c>
      <c r="D32" s="2" t="s">
        <v>2843</v>
      </c>
      <c r="E32" s="2" t="s">
        <v>1271</v>
      </c>
      <c r="F32">
        <v>16</v>
      </c>
      <c r="G32" s="2" t="s">
        <v>4656</v>
      </c>
      <c r="H32" s="37" t="s">
        <v>4657</v>
      </c>
      <c r="I32">
        <v>22.81</v>
      </c>
      <c r="J32">
        <v>25.5</v>
      </c>
      <c r="K32" s="2" t="s">
        <v>4658</v>
      </c>
      <c r="L32">
        <v>12</v>
      </c>
      <c r="M32">
        <v>20.5</v>
      </c>
      <c r="N32">
        <v>100</v>
      </c>
      <c r="O32" s="2" t="s">
        <v>3</v>
      </c>
      <c r="P32" s="2" t="s">
        <v>3</v>
      </c>
      <c r="Q32" s="2" t="s">
        <v>4</v>
      </c>
      <c r="R32" s="1">
        <v>36600</v>
      </c>
      <c r="S32" s="2" t="s">
        <v>65</v>
      </c>
      <c r="T32" s="2" t="s">
        <v>65</v>
      </c>
      <c r="U32">
        <v>339992</v>
      </c>
      <c r="V32" s="2" t="s">
        <v>66</v>
      </c>
      <c r="W32" s="2" t="s">
        <v>66</v>
      </c>
      <c r="X32" s="24">
        <v>1145.5082860666178</v>
      </c>
      <c r="Y32">
        <v>8.56</v>
      </c>
      <c r="Z32">
        <v>296.33</v>
      </c>
      <c r="AA32">
        <v>90.88</v>
      </c>
      <c r="AB32" s="3">
        <v>3864.7</v>
      </c>
    </row>
    <row r="33" spans="1:28" ht="20" customHeight="1">
      <c r="A33">
        <f t="shared" si="0"/>
        <v>1</v>
      </c>
      <c r="B33">
        <f t="shared" si="1"/>
        <v>1</v>
      </c>
      <c r="C33" s="2" t="s">
        <v>2839</v>
      </c>
      <c r="D33" s="2" t="s">
        <v>2840</v>
      </c>
      <c r="E33" s="2" t="s">
        <v>2841</v>
      </c>
      <c r="F33">
        <v>72.08</v>
      </c>
      <c r="G33" s="2" t="s">
        <v>4646</v>
      </c>
      <c r="H33" s="37" t="s">
        <v>4647</v>
      </c>
      <c r="I33">
        <v>17</v>
      </c>
      <c r="J33">
        <v>17</v>
      </c>
      <c r="K33" s="2" t="s">
        <v>4648</v>
      </c>
      <c r="L33">
        <v>16.690000000000001</v>
      </c>
      <c r="M33">
        <v>19</v>
      </c>
      <c r="N33">
        <v>100</v>
      </c>
      <c r="O33" s="2" t="s">
        <v>3</v>
      </c>
      <c r="P33" s="2" t="s">
        <v>3</v>
      </c>
      <c r="Q33" s="2" t="s">
        <v>4</v>
      </c>
      <c r="R33" s="1">
        <v>36600</v>
      </c>
      <c r="S33" s="2" t="s">
        <v>246</v>
      </c>
      <c r="T33" s="2" t="s">
        <v>246</v>
      </c>
      <c r="U33">
        <v>522120</v>
      </c>
      <c r="V33" s="2" t="s">
        <v>66</v>
      </c>
      <c r="W33" s="2" t="s">
        <v>66</v>
      </c>
      <c r="X33" s="24">
        <v>1145.5082860666178</v>
      </c>
      <c r="Y33">
        <v>22.4</v>
      </c>
      <c r="Z33">
        <v>201.83</v>
      </c>
      <c r="AA33">
        <v>332.74</v>
      </c>
      <c r="AB33" s="3">
        <v>2890.94</v>
      </c>
    </row>
    <row r="34" spans="1:28" s="30" customFormat="1" ht="20" customHeight="1">
      <c r="A34">
        <f t="shared" si="0"/>
        <v>1</v>
      </c>
      <c r="B34">
        <f t="shared" si="1"/>
        <v>1</v>
      </c>
      <c r="C34" s="2" t="s">
        <v>2844</v>
      </c>
      <c r="D34" s="2" t="s">
        <v>2845</v>
      </c>
      <c r="E34" s="2" t="s">
        <v>1285</v>
      </c>
      <c r="F34">
        <v>328.14</v>
      </c>
      <c r="G34" s="2" t="s">
        <v>4659</v>
      </c>
      <c r="H34" s="37" t="s">
        <v>4660</v>
      </c>
      <c r="I34">
        <v>26.5</v>
      </c>
      <c r="J34">
        <v>26.13</v>
      </c>
      <c r="K34" s="2" t="s">
        <v>4661</v>
      </c>
      <c r="L34">
        <v>7.88</v>
      </c>
      <c r="M34">
        <v>7.81</v>
      </c>
      <c r="N34">
        <v>100</v>
      </c>
      <c r="O34" s="2" t="s">
        <v>3</v>
      </c>
      <c r="P34" s="2" t="s">
        <v>3</v>
      </c>
      <c r="Q34" s="2" t="s">
        <v>4</v>
      </c>
      <c r="R34" s="1">
        <v>36601</v>
      </c>
      <c r="S34" s="2" t="s">
        <v>463</v>
      </c>
      <c r="T34" s="2" t="s">
        <v>463</v>
      </c>
      <c r="U34">
        <v>333132</v>
      </c>
      <c r="V34" s="2" t="s">
        <v>120</v>
      </c>
      <c r="W34" s="2" t="s">
        <v>120</v>
      </c>
      <c r="X34" s="29">
        <v>1197.2088649632149</v>
      </c>
      <c r="Y34">
        <v>92.19</v>
      </c>
      <c r="Z34">
        <v>745.2</v>
      </c>
      <c r="AA34">
        <v>213.15</v>
      </c>
      <c r="AB34">
        <v>782.3</v>
      </c>
    </row>
    <row r="35" spans="1:28" ht="20" customHeight="1">
      <c r="A35">
        <f t="shared" si="0"/>
        <v>1</v>
      </c>
      <c r="B35">
        <f t="shared" si="1"/>
        <v>1</v>
      </c>
      <c r="C35" s="2" t="s">
        <v>2758</v>
      </c>
      <c r="D35" s="2" t="s">
        <v>2759</v>
      </c>
      <c r="E35" s="2" t="s">
        <v>2760</v>
      </c>
      <c r="F35">
        <v>35</v>
      </c>
      <c r="G35" s="2" t="s">
        <v>4598</v>
      </c>
      <c r="H35" s="37" t="s">
        <v>4599</v>
      </c>
      <c r="I35">
        <v>11.94</v>
      </c>
      <c r="J35">
        <v>12.13</v>
      </c>
      <c r="K35" s="2" t="s">
        <v>2946</v>
      </c>
      <c r="N35">
        <v>100</v>
      </c>
      <c r="O35" s="2" t="s">
        <v>3</v>
      </c>
      <c r="P35" s="2" t="s">
        <v>3</v>
      </c>
      <c r="Q35" s="2" t="s">
        <v>4</v>
      </c>
      <c r="R35" s="1">
        <v>36606</v>
      </c>
      <c r="S35" s="2" t="s">
        <v>212</v>
      </c>
      <c r="T35" s="2" t="s">
        <v>212</v>
      </c>
      <c r="U35">
        <v>515112</v>
      </c>
      <c r="V35" s="2" t="s">
        <v>179</v>
      </c>
      <c r="W35" s="2" t="s">
        <v>179</v>
      </c>
      <c r="X35" s="24">
        <v>1147.4846446972806</v>
      </c>
      <c r="Y35">
        <v>5.22</v>
      </c>
      <c r="Z35">
        <v>93.55</v>
      </c>
      <c r="AA35">
        <v>27.96</v>
      </c>
      <c r="AB35">
        <v>264.36</v>
      </c>
    </row>
    <row r="36" spans="1:28" ht="20" customHeight="1">
      <c r="A36">
        <f t="shared" si="0"/>
        <v>1</v>
      </c>
      <c r="B36">
        <f t="shared" si="1"/>
        <v>1</v>
      </c>
      <c r="C36" s="2" t="s">
        <v>2826</v>
      </c>
      <c r="D36" s="2" t="s">
        <v>2827</v>
      </c>
      <c r="E36" s="2" t="s">
        <v>552</v>
      </c>
      <c r="F36">
        <v>3.11</v>
      </c>
      <c r="G36" s="2" t="s">
        <v>4635</v>
      </c>
      <c r="H36" s="37" t="s">
        <v>4636</v>
      </c>
      <c r="K36" s="2" t="s">
        <v>2946</v>
      </c>
      <c r="N36">
        <v>100</v>
      </c>
      <c r="O36" s="2" t="s">
        <v>3</v>
      </c>
      <c r="P36" s="2" t="s">
        <v>3</v>
      </c>
      <c r="Q36" s="2" t="s">
        <v>4</v>
      </c>
      <c r="R36" s="1">
        <v>36609</v>
      </c>
      <c r="S36" s="2" t="s">
        <v>554</v>
      </c>
      <c r="T36" s="2" t="s">
        <v>554</v>
      </c>
      <c r="U36">
        <v>335313</v>
      </c>
      <c r="V36" s="2" t="s">
        <v>280</v>
      </c>
      <c r="W36" s="2" t="s">
        <v>280</v>
      </c>
      <c r="X36" s="29">
        <v>3300.792252346123</v>
      </c>
      <c r="Y36">
        <v>3.58</v>
      </c>
      <c r="Z36">
        <v>4.0999999999999996</v>
      </c>
      <c r="AA36">
        <v>1.75</v>
      </c>
      <c r="AB36">
        <v>13.83</v>
      </c>
    </row>
    <row r="37" spans="1:28" ht="20" hidden="1" customHeight="1">
      <c r="A37">
        <f t="shared" si="0"/>
        <v>1</v>
      </c>
      <c r="B37">
        <f t="shared" si="1"/>
        <v>1</v>
      </c>
      <c r="C37" s="2" t="s">
        <v>2674</v>
      </c>
      <c r="D37" s="2" t="s">
        <v>2675</v>
      </c>
      <c r="E37" s="2" t="s">
        <v>2676</v>
      </c>
      <c r="F37">
        <v>0.97</v>
      </c>
      <c r="G37" s="2" t="s">
        <v>4544</v>
      </c>
      <c r="H37" s="37" t="s">
        <v>4545</v>
      </c>
      <c r="I37">
        <v>0.3</v>
      </c>
      <c r="J37">
        <v>0.28000000000000003</v>
      </c>
      <c r="K37" s="2" t="s">
        <v>2946</v>
      </c>
      <c r="N37">
        <v>100</v>
      </c>
      <c r="O37" s="2" t="s">
        <v>3</v>
      </c>
      <c r="P37" s="2" t="s">
        <v>3</v>
      </c>
      <c r="Q37" s="2" t="s">
        <v>4</v>
      </c>
      <c r="R37" s="1">
        <v>36612</v>
      </c>
      <c r="S37" s="2" t="s">
        <v>2677</v>
      </c>
      <c r="T37" s="2" t="s">
        <v>2677</v>
      </c>
      <c r="U37" s="2">
        <v>0</v>
      </c>
      <c r="V37" s="2" t="s">
        <v>532</v>
      </c>
      <c r="W37" s="2" t="s">
        <v>532</v>
      </c>
      <c r="X37" s="24">
        <v>1616.453840004132</v>
      </c>
      <c r="Y37">
        <v>0.83</v>
      </c>
      <c r="Z37">
        <v>0.3</v>
      </c>
      <c r="AA37">
        <v>0.13</v>
      </c>
      <c r="AB37">
        <v>0.92</v>
      </c>
    </row>
    <row r="38" spans="1:28" ht="20" customHeight="1">
      <c r="A38">
        <f t="shared" si="0"/>
        <v>1</v>
      </c>
      <c r="B38">
        <f t="shared" si="1"/>
        <v>1</v>
      </c>
      <c r="C38" s="2" t="s">
        <v>2837</v>
      </c>
      <c r="D38" s="2" t="s">
        <v>2838</v>
      </c>
      <c r="E38" s="2" t="s">
        <v>517</v>
      </c>
      <c r="F38" s="3">
        <v>7250.07</v>
      </c>
      <c r="G38" s="2" t="s">
        <v>4644</v>
      </c>
      <c r="H38" s="37" t="s">
        <v>4655</v>
      </c>
      <c r="I38">
        <v>34.5</v>
      </c>
      <c r="J38">
        <v>34.75</v>
      </c>
      <c r="K38" s="2" t="s">
        <v>4645</v>
      </c>
      <c r="L38">
        <v>14.69</v>
      </c>
      <c r="M38">
        <v>15</v>
      </c>
      <c r="N38">
        <v>100</v>
      </c>
      <c r="O38" s="2" t="s">
        <v>3</v>
      </c>
      <c r="P38" s="2" t="s">
        <v>3</v>
      </c>
      <c r="Q38" s="2" t="s">
        <v>4</v>
      </c>
      <c r="R38" s="1">
        <v>36619</v>
      </c>
      <c r="S38" s="2" t="s">
        <v>334</v>
      </c>
      <c r="T38" s="2" t="s">
        <v>334</v>
      </c>
      <c r="U38">
        <v>211111</v>
      </c>
      <c r="V38" s="2" t="s">
        <v>335</v>
      </c>
      <c r="W38" s="2" t="s">
        <v>335</v>
      </c>
      <c r="X38" s="29">
        <v>680.45216656209652</v>
      </c>
      <c r="Y38" s="3">
        <v>1762.1</v>
      </c>
      <c r="Z38">
        <v>811.8</v>
      </c>
      <c r="AA38" s="3">
        <v>6059.5</v>
      </c>
      <c r="AB38" s="3">
        <v>4219.8</v>
      </c>
    </row>
    <row r="39" spans="1:28" ht="20" hidden="1" customHeight="1">
      <c r="A39">
        <f t="shared" si="0"/>
        <v>1</v>
      </c>
      <c r="B39">
        <f t="shared" si="1"/>
        <v>1</v>
      </c>
      <c r="C39" s="2" t="s">
        <v>2831</v>
      </c>
      <c r="D39" s="2" t="s">
        <v>2832</v>
      </c>
      <c r="E39" s="2" t="s">
        <v>904</v>
      </c>
      <c r="F39" s="3">
        <v>1907.39</v>
      </c>
      <c r="G39" s="2" t="s">
        <v>4640</v>
      </c>
      <c r="H39" s="37" t="s">
        <v>4654</v>
      </c>
      <c r="I39">
        <v>58</v>
      </c>
      <c r="J39">
        <v>36.75</v>
      </c>
      <c r="K39" s="2" t="s">
        <v>4641</v>
      </c>
      <c r="L39">
        <v>24.13</v>
      </c>
      <c r="M39">
        <v>26.56</v>
      </c>
      <c r="N39">
        <v>100</v>
      </c>
      <c r="O39" s="2" t="s">
        <v>3</v>
      </c>
      <c r="P39" s="2" t="s">
        <v>3</v>
      </c>
      <c r="Q39" s="2" t="s">
        <v>4</v>
      </c>
      <c r="R39" s="1">
        <v>36621</v>
      </c>
      <c r="S39" s="2" t="s">
        <v>5</v>
      </c>
      <c r="T39" s="2" t="s">
        <v>5</v>
      </c>
      <c r="U39" s="2">
        <v>0</v>
      </c>
      <c r="V39" s="2" t="s">
        <v>24</v>
      </c>
      <c r="W39" s="2" t="s">
        <v>24</v>
      </c>
      <c r="X39" s="24">
        <v>504.02540510115705</v>
      </c>
      <c r="Y39">
        <v>160.41999999999999</v>
      </c>
      <c r="Z39">
        <v>253.3</v>
      </c>
      <c r="AA39">
        <v>182.52</v>
      </c>
      <c r="AB39">
        <v>523.4</v>
      </c>
    </row>
    <row r="40" spans="1:28" ht="20" customHeight="1">
      <c r="A40" s="17">
        <f t="shared" si="0"/>
        <v>1</v>
      </c>
      <c r="B40" s="17">
        <f t="shared" si="1"/>
        <v>1</v>
      </c>
      <c r="C40" s="26" t="s">
        <v>2833</v>
      </c>
      <c r="D40" s="26" t="s">
        <v>2834</v>
      </c>
      <c r="E40" s="26" t="s">
        <v>2835</v>
      </c>
      <c r="F40" s="17">
        <v>312.75</v>
      </c>
      <c r="G40" s="26" t="s">
        <v>4642</v>
      </c>
      <c r="H40" s="38" t="s">
        <v>4643</v>
      </c>
      <c r="I40" s="17">
        <v>51.13</v>
      </c>
      <c r="J40" s="17">
        <v>53.31</v>
      </c>
      <c r="K40" s="26" t="s">
        <v>2946</v>
      </c>
      <c r="L40" s="17"/>
      <c r="M40" s="17"/>
      <c r="N40" s="17">
        <v>100</v>
      </c>
      <c r="O40" s="26" t="s">
        <v>3</v>
      </c>
      <c r="P40" s="26" t="s">
        <v>3</v>
      </c>
      <c r="Q40" s="26" t="s">
        <v>4</v>
      </c>
      <c r="R40" s="27">
        <v>36621</v>
      </c>
      <c r="S40" s="26" t="s">
        <v>2836</v>
      </c>
      <c r="T40" s="26" t="s">
        <v>2836</v>
      </c>
      <c r="U40">
        <v>452990</v>
      </c>
      <c r="V40" s="26" t="s">
        <v>640</v>
      </c>
      <c r="W40" s="26" t="s">
        <v>640</v>
      </c>
      <c r="X40" s="26"/>
      <c r="Y40" s="17">
        <v>129.76</v>
      </c>
      <c r="Z40" s="28">
        <v>1268.3599999999999</v>
      </c>
      <c r="AA40" s="17">
        <v>31.58</v>
      </c>
      <c r="AB40" s="17">
        <v>562.44000000000005</v>
      </c>
    </row>
    <row r="41" spans="1:28" ht="20" hidden="1" customHeight="1">
      <c r="A41" s="17">
        <f t="shared" si="0"/>
        <v>1</v>
      </c>
      <c r="B41" s="17">
        <f t="shared" si="1"/>
        <v>1</v>
      </c>
      <c r="C41" s="26" t="s">
        <v>2828</v>
      </c>
      <c r="D41" s="26" t="s">
        <v>2829</v>
      </c>
      <c r="E41" s="26" t="s">
        <v>2830</v>
      </c>
      <c r="F41" s="17">
        <v>108.03</v>
      </c>
      <c r="G41" s="26" t="s">
        <v>4637</v>
      </c>
      <c r="H41" s="38" t="s">
        <v>4638</v>
      </c>
      <c r="I41" s="17"/>
      <c r="J41" s="17"/>
      <c r="K41" s="26" t="s">
        <v>4639</v>
      </c>
      <c r="L41" s="17">
        <v>16.940000000000001</v>
      </c>
      <c r="M41" s="17">
        <v>16.38</v>
      </c>
      <c r="N41" s="17">
        <v>100</v>
      </c>
      <c r="O41" s="26" t="s">
        <v>3</v>
      </c>
      <c r="P41" s="26" t="s">
        <v>3</v>
      </c>
      <c r="Q41" s="26" t="s">
        <v>4</v>
      </c>
      <c r="R41" s="27">
        <v>36623</v>
      </c>
      <c r="S41" s="26" t="s">
        <v>1175</v>
      </c>
      <c r="T41" s="26" t="s">
        <v>1175</v>
      </c>
      <c r="U41" s="26">
        <v>0</v>
      </c>
      <c r="V41" s="26" t="s">
        <v>802</v>
      </c>
      <c r="W41" s="26" t="s">
        <v>802</v>
      </c>
      <c r="X41" s="26"/>
      <c r="Y41" s="17">
        <v>680.28</v>
      </c>
      <c r="Z41" s="28">
        <v>3050.3</v>
      </c>
      <c r="AA41" s="17">
        <v>179.65</v>
      </c>
      <c r="AB41" s="17">
        <v>570.6</v>
      </c>
    </row>
    <row r="42" spans="1:28" s="30" customFormat="1" ht="20" customHeight="1">
      <c r="A42" s="17">
        <f t="shared" si="0"/>
        <v>1</v>
      </c>
      <c r="B42" s="17">
        <f t="shared" si="1"/>
        <v>1</v>
      </c>
      <c r="C42" s="26" t="s">
        <v>2823</v>
      </c>
      <c r="D42" s="26" t="s">
        <v>2824</v>
      </c>
      <c r="E42" s="26" t="s">
        <v>2825</v>
      </c>
      <c r="F42" s="17">
        <v>65.48</v>
      </c>
      <c r="G42" s="26" t="s">
        <v>3342</v>
      </c>
      <c r="H42" s="38" t="s">
        <v>4634</v>
      </c>
      <c r="I42" s="17">
        <v>36.25</v>
      </c>
      <c r="J42" s="17">
        <v>32.69</v>
      </c>
      <c r="K42" s="26" t="s">
        <v>2946</v>
      </c>
      <c r="L42" s="17"/>
      <c r="M42" s="17"/>
      <c r="N42" s="17">
        <v>100</v>
      </c>
      <c r="O42" s="26" t="s">
        <v>3</v>
      </c>
      <c r="P42" s="26" t="s">
        <v>3</v>
      </c>
      <c r="Q42" s="26" t="s">
        <v>4</v>
      </c>
      <c r="R42" s="27">
        <v>36629</v>
      </c>
      <c r="S42" s="26" t="s">
        <v>754</v>
      </c>
      <c r="T42" s="26" t="s">
        <v>754</v>
      </c>
      <c r="U42">
        <v>522210</v>
      </c>
      <c r="V42" s="26" t="s">
        <v>13</v>
      </c>
      <c r="W42" s="26" t="s">
        <v>13</v>
      </c>
      <c r="X42" s="26"/>
      <c r="Y42" s="17">
        <v>9.92</v>
      </c>
      <c r="Z42" s="17">
        <v>167.11</v>
      </c>
      <c r="AA42" s="17">
        <v>1.76</v>
      </c>
      <c r="AB42" s="17">
        <v>399.9</v>
      </c>
    </row>
    <row r="43" spans="1:28" ht="20" customHeight="1">
      <c r="A43">
        <f t="shared" si="0"/>
        <v>1</v>
      </c>
      <c r="B43">
        <f t="shared" si="1"/>
        <v>1</v>
      </c>
      <c r="C43" s="2" t="s">
        <v>2818</v>
      </c>
      <c r="D43" s="2" t="s">
        <v>2819</v>
      </c>
      <c r="E43" s="2" t="s">
        <v>2820</v>
      </c>
      <c r="F43" s="3">
        <v>9640.1</v>
      </c>
      <c r="G43" s="2" t="s">
        <v>4632</v>
      </c>
      <c r="H43" s="37" t="s">
        <v>4653</v>
      </c>
      <c r="I43">
        <v>37.25</v>
      </c>
      <c r="J43">
        <v>37.380000000000003</v>
      </c>
      <c r="K43" s="2" t="s">
        <v>4633</v>
      </c>
      <c r="L43">
        <v>55.06</v>
      </c>
      <c r="M43">
        <v>54</v>
      </c>
      <c r="N43">
        <v>100</v>
      </c>
      <c r="O43" s="2" t="s">
        <v>3</v>
      </c>
      <c r="P43" s="2" t="s">
        <v>3</v>
      </c>
      <c r="Q43" s="2" t="s">
        <v>4</v>
      </c>
      <c r="R43" s="1">
        <v>36641</v>
      </c>
      <c r="S43" s="2" t="s">
        <v>1573</v>
      </c>
      <c r="T43" s="2" t="s">
        <v>1573</v>
      </c>
      <c r="U43">
        <v>322121</v>
      </c>
      <c r="V43" s="2" t="s">
        <v>1574</v>
      </c>
      <c r="W43" s="2" t="s">
        <v>1574</v>
      </c>
      <c r="X43" s="29">
        <v>2739.6748326119364</v>
      </c>
      <c r="Y43" s="3">
        <v>5361.4</v>
      </c>
      <c r="Z43" s="3">
        <v>25982</v>
      </c>
      <c r="AA43" s="3">
        <v>8413</v>
      </c>
      <c r="AB43" s="3">
        <v>31549</v>
      </c>
    </row>
    <row r="44" spans="1:28" ht="20" hidden="1" customHeight="1">
      <c r="A44">
        <f t="shared" si="0"/>
        <v>1</v>
      </c>
      <c r="B44">
        <f t="shared" si="1"/>
        <v>1</v>
      </c>
      <c r="C44" s="2" t="s">
        <v>2815</v>
      </c>
      <c r="D44" s="2" t="s">
        <v>2816</v>
      </c>
      <c r="E44" s="2" t="s">
        <v>2458</v>
      </c>
      <c r="F44">
        <v>145.01</v>
      </c>
      <c r="G44" s="2" t="s">
        <v>4123</v>
      </c>
      <c r="H44" s="37" t="s">
        <v>4631</v>
      </c>
      <c r="I44">
        <v>41.25</v>
      </c>
      <c r="J44">
        <v>48.5</v>
      </c>
      <c r="K44" s="2" t="s">
        <v>2946</v>
      </c>
      <c r="N44">
        <v>100</v>
      </c>
      <c r="O44" s="2" t="s">
        <v>3</v>
      </c>
      <c r="P44" s="2" t="s">
        <v>3</v>
      </c>
      <c r="Q44" s="2" t="s">
        <v>4</v>
      </c>
      <c r="R44" s="1">
        <v>36647</v>
      </c>
      <c r="S44" s="2" t="s">
        <v>5</v>
      </c>
      <c r="T44" s="2" t="s">
        <v>5</v>
      </c>
      <c r="U44" s="2">
        <v>0</v>
      </c>
      <c r="V44" s="2" t="s">
        <v>24</v>
      </c>
      <c r="W44" s="2" t="s">
        <v>24</v>
      </c>
      <c r="X44" s="24">
        <v>504.02540510115705</v>
      </c>
      <c r="Y44">
        <v>57.27</v>
      </c>
      <c r="Z44">
        <v>175.42</v>
      </c>
      <c r="AA44">
        <v>26.69</v>
      </c>
      <c r="AB44">
        <v>281.54000000000002</v>
      </c>
    </row>
    <row r="45" spans="1:28" ht="20" customHeight="1">
      <c r="A45">
        <f t="shared" si="0"/>
        <v>1</v>
      </c>
      <c r="B45">
        <f t="shared" si="1"/>
        <v>1</v>
      </c>
      <c r="C45" s="2" t="s">
        <v>2813</v>
      </c>
      <c r="D45" s="2" t="s">
        <v>2814</v>
      </c>
      <c r="E45" s="2" t="s">
        <v>1257</v>
      </c>
      <c r="F45">
        <v>172.64</v>
      </c>
      <c r="G45" s="2" t="s">
        <v>4628</v>
      </c>
      <c r="H45" s="37" t="s">
        <v>4629</v>
      </c>
      <c r="I45">
        <v>43.94</v>
      </c>
      <c r="J45">
        <v>44</v>
      </c>
      <c r="K45" s="2" t="s">
        <v>2946</v>
      </c>
      <c r="N45">
        <v>100</v>
      </c>
      <c r="O45" s="2" t="s">
        <v>3</v>
      </c>
      <c r="P45" s="2" t="s">
        <v>3</v>
      </c>
      <c r="Q45" s="2" t="s">
        <v>4</v>
      </c>
      <c r="R45" s="1">
        <v>36648</v>
      </c>
      <c r="S45" s="2" t="s">
        <v>1258</v>
      </c>
      <c r="T45" s="2" t="s">
        <v>1258</v>
      </c>
      <c r="U45">
        <v>541850</v>
      </c>
      <c r="V45" s="2" t="s">
        <v>357</v>
      </c>
      <c r="W45" s="2" t="s">
        <v>357</v>
      </c>
      <c r="X45" s="24">
        <v>1894.4332622003501</v>
      </c>
      <c r="Y45">
        <v>20.09</v>
      </c>
      <c r="Z45">
        <v>509.6</v>
      </c>
      <c r="AA45">
        <v>108.22</v>
      </c>
      <c r="AB45" s="3">
        <v>3264</v>
      </c>
    </row>
    <row r="46" spans="1:28" ht="20" customHeight="1">
      <c r="A46">
        <f t="shared" si="0"/>
        <v>1</v>
      </c>
      <c r="B46">
        <f t="shared" si="1"/>
        <v>1</v>
      </c>
      <c r="C46" s="2" t="s">
        <v>2810</v>
      </c>
      <c r="D46" s="2" t="s">
        <v>2811</v>
      </c>
      <c r="E46" s="2" t="s">
        <v>1536</v>
      </c>
      <c r="F46">
        <v>31.17</v>
      </c>
      <c r="G46" s="2" t="s">
        <v>2978</v>
      </c>
      <c r="H46" s="37" t="s">
        <v>4626</v>
      </c>
      <c r="I46">
        <v>14.31</v>
      </c>
      <c r="J46">
        <v>13.81</v>
      </c>
      <c r="K46" s="2" t="s">
        <v>4627</v>
      </c>
      <c r="L46">
        <v>16.63</v>
      </c>
      <c r="M46">
        <v>16.25</v>
      </c>
      <c r="N46">
        <v>100</v>
      </c>
      <c r="O46" s="2" t="s">
        <v>3</v>
      </c>
      <c r="P46" s="2" t="s">
        <v>3</v>
      </c>
      <c r="Q46" s="2" t="s">
        <v>4</v>
      </c>
      <c r="R46" s="1">
        <v>36650</v>
      </c>
      <c r="S46" s="2" t="s">
        <v>65</v>
      </c>
      <c r="T46" s="2" t="s">
        <v>65</v>
      </c>
      <c r="U46">
        <v>339992</v>
      </c>
      <c r="V46" s="2" t="s">
        <v>66</v>
      </c>
      <c r="W46" s="2" t="s">
        <v>66</v>
      </c>
      <c r="X46" s="24">
        <v>1145.5082860666178</v>
      </c>
      <c r="Y46">
        <v>18.8</v>
      </c>
      <c r="Z46">
        <v>428.8</v>
      </c>
      <c r="AA46">
        <v>253.1</v>
      </c>
      <c r="AB46" s="3">
        <v>5247.5</v>
      </c>
    </row>
    <row r="47" spans="1:28" ht="20" customHeight="1">
      <c r="A47">
        <f t="shared" si="0"/>
        <v>1</v>
      </c>
      <c r="B47">
        <f t="shared" si="1"/>
        <v>1</v>
      </c>
      <c r="C47" s="2" t="s">
        <v>2804</v>
      </c>
      <c r="D47" s="2" t="s">
        <v>2805</v>
      </c>
      <c r="E47" s="2" t="s">
        <v>2806</v>
      </c>
      <c r="F47">
        <v>352.84</v>
      </c>
      <c r="G47" s="2" t="s">
        <v>4623</v>
      </c>
      <c r="H47" s="37" t="s">
        <v>4652</v>
      </c>
      <c r="I47">
        <v>52.19</v>
      </c>
      <c r="J47">
        <v>52.19</v>
      </c>
      <c r="K47" s="2" t="s">
        <v>4624</v>
      </c>
      <c r="L47">
        <v>19.5</v>
      </c>
      <c r="M47">
        <v>19.559999999999999</v>
      </c>
      <c r="N47">
        <v>100</v>
      </c>
      <c r="O47" s="2" t="s">
        <v>3</v>
      </c>
      <c r="P47" s="2" t="s">
        <v>3</v>
      </c>
      <c r="Q47" s="2" t="s">
        <v>4</v>
      </c>
      <c r="R47" s="1">
        <v>36650</v>
      </c>
      <c r="S47" s="2" t="s">
        <v>1923</v>
      </c>
      <c r="T47" s="2" t="s">
        <v>1923</v>
      </c>
      <c r="U47">
        <v>325211</v>
      </c>
      <c r="V47" s="2" t="s">
        <v>813</v>
      </c>
      <c r="W47" s="2" t="s">
        <v>813</v>
      </c>
      <c r="X47" s="29">
        <v>765.48386659180733</v>
      </c>
      <c r="Y47">
        <v>460.67</v>
      </c>
      <c r="Z47" s="3">
        <v>4784</v>
      </c>
      <c r="AA47">
        <v>370.98</v>
      </c>
      <c r="AB47" s="3">
        <v>6238</v>
      </c>
    </row>
    <row r="48" spans="1:28" ht="20" customHeight="1">
      <c r="A48">
        <f t="shared" si="0"/>
        <v>1</v>
      </c>
      <c r="B48">
        <f t="shared" si="1"/>
        <v>1</v>
      </c>
      <c r="C48" s="2" t="s">
        <v>2802</v>
      </c>
      <c r="D48" s="2" t="s">
        <v>1913</v>
      </c>
      <c r="E48" s="2" t="s">
        <v>1914</v>
      </c>
      <c r="F48">
        <v>369.25</v>
      </c>
      <c r="G48" s="2" t="s">
        <v>3953</v>
      </c>
      <c r="H48" s="37" t="s">
        <v>4622</v>
      </c>
      <c r="I48">
        <v>8.75</v>
      </c>
      <c r="J48">
        <v>9</v>
      </c>
      <c r="K48" s="2" t="s">
        <v>2946</v>
      </c>
      <c r="N48">
        <v>100</v>
      </c>
      <c r="O48" s="2" t="s">
        <v>3</v>
      </c>
      <c r="P48" s="2" t="s">
        <v>3</v>
      </c>
      <c r="Q48" s="2" t="s">
        <v>4</v>
      </c>
      <c r="R48" s="1">
        <v>36656</v>
      </c>
      <c r="S48" s="2" t="s">
        <v>1177</v>
      </c>
      <c r="T48" s="2" t="s">
        <v>1177</v>
      </c>
      <c r="U48">
        <v>335911</v>
      </c>
      <c r="V48" s="2" t="s">
        <v>72</v>
      </c>
      <c r="W48" s="2" t="s">
        <v>72</v>
      </c>
      <c r="X48" s="29">
        <v>704.0913283250319</v>
      </c>
      <c r="Y48">
        <v>967.8</v>
      </c>
      <c r="Z48" s="3">
        <v>2218.35</v>
      </c>
      <c r="AA48">
        <v>666.71</v>
      </c>
      <c r="AB48" s="3">
        <v>1864.61</v>
      </c>
    </row>
    <row r="49" spans="1:28" ht="20" customHeight="1">
      <c r="A49">
        <f t="shared" si="0"/>
        <v>1</v>
      </c>
      <c r="B49">
        <f t="shared" si="1"/>
        <v>1</v>
      </c>
      <c r="C49" s="2" t="s">
        <v>2797</v>
      </c>
      <c r="D49" s="2" t="s">
        <v>2798</v>
      </c>
      <c r="E49" s="2" t="s">
        <v>2799</v>
      </c>
      <c r="F49">
        <v>517.5</v>
      </c>
      <c r="G49" s="2" t="s">
        <v>3173</v>
      </c>
      <c r="H49" s="37" t="s">
        <v>4621</v>
      </c>
      <c r="I49">
        <v>30.13</v>
      </c>
      <c r="J49">
        <v>31.44</v>
      </c>
      <c r="K49" s="2" t="s">
        <v>2946</v>
      </c>
      <c r="N49">
        <v>100</v>
      </c>
      <c r="O49" s="2" t="s">
        <v>3</v>
      </c>
      <c r="P49" s="2" t="s">
        <v>3</v>
      </c>
      <c r="Q49" s="2" t="s">
        <v>4</v>
      </c>
      <c r="R49" s="1">
        <v>36661</v>
      </c>
      <c r="S49" s="2" t="s">
        <v>227</v>
      </c>
      <c r="T49" s="2" t="s">
        <v>227</v>
      </c>
      <c r="U49">
        <v>517110</v>
      </c>
      <c r="V49" s="2" t="s">
        <v>95</v>
      </c>
      <c r="W49" s="2" t="s">
        <v>95</v>
      </c>
      <c r="X49" s="29">
        <v>4974.8824733661559</v>
      </c>
      <c r="Y49">
        <v>31.81</v>
      </c>
      <c r="Z49">
        <v>4.5199999999999996</v>
      </c>
      <c r="AA49">
        <v>198.69</v>
      </c>
      <c r="AB49">
        <v>147.53</v>
      </c>
    </row>
    <row r="50" spans="1:28" ht="20" customHeight="1">
      <c r="A50">
        <f t="shared" si="0"/>
        <v>1</v>
      </c>
      <c r="B50">
        <f t="shared" si="1"/>
        <v>1</v>
      </c>
      <c r="C50" s="2" t="s">
        <v>2793</v>
      </c>
      <c r="D50" s="2" t="s">
        <v>2794</v>
      </c>
      <c r="E50" s="2" t="s">
        <v>2795</v>
      </c>
      <c r="F50">
        <v>8.23</v>
      </c>
      <c r="G50" s="2" t="s">
        <v>3040</v>
      </c>
      <c r="H50" s="37" t="s">
        <v>4619</v>
      </c>
      <c r="K50" s="2" t="s">
        <v>4620</v>
      </c>
      <c r="N50">
        <v>100</v>
      </c>
      <c r="O50" s="2" t="s">
        <v>3</v>
      </c>
      <c r="P50" s="2" t="s">
        <v>3</v>
      </c>
      <c r="Q50" s="2" t="s">
        <v>4</v>
      </c>
      <c r="R50" s="1">
        <v>36662</v>
      </c>
      <c r="S50" s="2" t="s">
        <v>65</v>
      </c>
      <c r="T50" s="2" t="s">
        <v>65</v>
      </c>
      <c r="U50">
        <v>339992</v>
      </c>
      <c r="V50" s="2" t="s">
        <v>66</v>
      </c>
      <c r="W50" s="2" t="s">
        <v>66</v>
      </c>
      <c r="X50" s="24">
        <v>1145.5082860666178</v>
      </c>
      <c r="Y50">
        <v>3.64</v>
      </c>
      <c r="Z50">
        <v>7.97</v>
      </c>
      <c r="AA50">
        <v>54</v>
      </c>
      <c r="AB50">
        <v>100.89</v>
      </c>
    </row>
    <row r="51" spans="1:28" ht="20" customHeight="1">
      <c r="A51">
        <f t="shared" si="0"/>
        <v>1</v>
      </c>
      <c r="B51">
        <f t="shared" si="1"/>
        <v>1</v>
      </c>
      <c r="C51" s="2" t="s">
        <v>2790</v>
      </c>
      <c r="D51" s="2" t="s">
        <v>2791</v>
      </c>
      <c r="E51" s="2" t="s">
        <v>2792</v>
      </c>
      <c r="F51">
        <v>17.28</v>
      </c>
      <c r="G51" s="2" t="s">
        <v>4617</v>
      </c>
      <c r="H51" s="37" t="s">
        <v>4618</v>
      </c>
      <c r="K51" s="2" t="s">
        <v>2946</v>
      </c>
      <c r="N51">
        <v>100</v>
      </c>
      <c r="O51" s="2" t="s">
        <v>3</v>
      </c>
      <c r="P51" s="2" t="s">
        <v>3</v>
      </c>
      <c r="Q51" s="2" t="s">
        <v>4</v>
      </c>
      <c r="R51" s="1">
        <v>36663</v>
      </c>
      <c r="S51" s="2" t="s">
        <v>109</v>
      </c>
      <c r="T51" s="2" t="s">
        <v>109</v>
      </c>
      <c r="U51">
        <v>561621</v>
      </c>
      <c r="V51" s="2" t="s">
        <v>110</v>
      </c>
      <c r="W51" s="2" t="s">
        <v>110</v>
      </c>
      <c r="X51" s="2">
        <v>1109.5833688167972</v>
      </c>
      <c r="Y51">
        <v>0.04</v>
      </c>
      <c r="Z51">
        <v>2.0699999999999998</v>
      </c>
      <c r="AA51">
        <v>1.87</v>
      </c>
      <c r="AB51">
        <v>10.18</v>
      </c>
    </row>
    <row r="52" spans="1:28" ht="20" customHeight="1">
      <c r="A52">
        <f t="shared" si="0"/>
        <v>1</v>
      </c>
      <c r="B52">
        <f t="shared" si="1"/>
        <v>1</v>
      </c>
      <c r="C52" s="2" t="s">
        <v>2785</v>
      </c>
      <c r="D52" s="2" t="s">
        <v>2786</v>
      </c>
      <c r="E52" s="2" t="s">
        <v>2787</v>
      </c>
      <c r="F52">
        <v>73.2</v>
      </c>
      <c r="G52" s="2" t="s">
        <v>4614</v>
      </c>
      <c r="H52" s="37" t="s">
        <v>4615</v>
      </c>
      <c r="I52">
        <v>9.75</v>
      </c>
      <c r="J52">
        <v>9.94</v>
      </c>
      <c r="K52" s="2" t="s">
        <v>4616</v>
      </c>
      <c r="L52">
        <v>10.130000000000001</v>
      </c>
      <c r="M52">
        <v>10.38</v>
      </c>
      <c r="N52">
        <v>100</v>
      </c>
      <c r="O52" s="2" t="s">
        <v>3</v>
      </c>
      <c r="P52" s="2" t="s">
        <v>3</v>
      </c>
      <c r="Q52" s="2" t="s">
        <v>4</v>
      </c>
      <c r="R52" s="1">
        <v>36670</v>
      </c>
      <c r="S52" s="2" t="s">
        <v>64</v>
      </c>
      <c r="T52" s="2" t="s">
        <v>64</v>
      </c>
      <c r="U52">
        <v>522120</v>
      </c>
      <c r="V52" s="2" t="s">
        <v>66</v>
      </c>
      <c r="W52" s="2" t="s">
        <v>66</v>
      </c>
      <c r="X52" s="24">
        <v>1145.5082860666178</v>
      </c>
      <c r="Y52">
        <v>51.7</v>
      </c>
      <c r="Z52">
        <v>56.8</v>
      </c>
      <c r="AA52">
        <v>667.7</v>
      </c>
      <c r="AB52">
        <v>825.7</v>
      </c>
    </row>
    <row r="53" spans="1:28" ht="20" customHeight="1">
      <c r="A53">
        <f t="shared" si="0"/>
        <v>1</v>
      </c>
      <c r="B53">
        <f t="shared" si="1"/>
        <v>1</v>
      </c>
      <c r="C53" s="2" t="s">
        <v>2780</v>
      </c>
      <c r="D53" s="2" t="s">
        <v>2781</v>
      </c>
      <c r="E53" s="2" t="s">
        <v>664</v>
      </c>
      <c r="F53">
        <v>916.28</v>
      </c>
      <c r="G53" s="2" t="s">
        <v>4611</v>
      </c>
      <c r="H53" s="37" t="s">
        <v>4650</v>
      </c>
      <c r="I53">
        <v>41.56</v>
      </c>
      <c r="J53">
        <v>44.19</v>
      </c>
      <c r="K53" s="2" t="s">
        <v>4612</v>
      </c>
      <c r="L53">
        <v>20.190000000000001</v>
      </c>
      <c r="M53">
        <v>20.63</v>
      </c>
      <c r="N53">
        <v>100</v>
      </c>
      <c r="O53" s="2" t="s">
        <v>3</v>
      </c>
      <c r="P53" s="2" t="s">
        <v>3</v>
      </c>
      <c r="Q53" s="2" t="s">
        <v>4</v>
      </c>
      <c r="R53" s="1">
        <v>36671</v>
      </c>
      <c r="S53" s="2" t="s">
        <v>99</v>
      </c>
      <c r="T53" s="2" t="s">
        <v>99</v>
      </c>
      <c r="U53">
        <v>325412</v>
      </c>
      <c r="V53" s="2" t="s">
        <v>145</v>
      </c>
      <c r="W53" s="2" t="s">
        <v>145</v>
      </c>
      <c r="X53" s="29">
        <v>1155.2665763855121</v>
      </c>
      <c r="Y53">
        <v>459.2</v>
      </c>
      <c r="Z53">
        <v>709.62</v>
      </c>
      <c r="AA53">
        <v>384.12</v>
      </c>
      <c r="AB53" s="3">
        <v>1751.48</v>
      </c>
    </row>
    <row r="54" spans="1:28" ht="20" customHeight="1">
      <c r="A54">
        <f t="shared" si="0"/>
        <v>1</v>
      </c>
      <c r="B54">
        <f t="shared" si="1"/>
        <v>1</v>
      </c>
      <c r="C54" s="2" t="s">
        <v>2782</v>
      </c>
      <c r="D54" s="2" t="s">
        <v>2783</v>
      </c>
      <c r="E54" s="2" t="s">
        <v>1768</v>
      </c>
      <c r="F54" s="3">
        <v>3426.13</v>
      </c>
      <c r="G54" s="2" t="s">
        <v>3050</v>
      </c>
      <c r="H54" s="37" t="s">
        <v>4651</v>
      </c>
      <c r="I54">
        <v>55.63</v>
      </c>
      <c r="J54">
        <v>55.63</v>
      </c>
      <c r="K54" s="2" t="s">
        <v>4613</v>
      </c>
      <c r="L54">
        <v>11.81</v>
      </c>
      <c r="M54">
        <v>11.81</v>
      </c>
      <c r="N54">
        <v>100</v>
      </c>
      <c r="O54" s="2" t="s">
        <v>3</v>
      </c>
      <c r="P54" s="2" t="s">
        <v>3</v>
      </c>
      <c r="Q54" s="2" t="s">
        <v>4</v>
      </c>
      <c r="R54" s="1">
        <v>36672</v>
      </c>
      <c r="S54" s="2" t="s">
        <v>334</v>
      </c>
      <c r="T54" s="2" t="s">
        <v>334</v>
      </c>
      <c r="U54">
        <v>211111</v>
      </c>
      <c r="V54" s="2" t="s">
        <v>335</v>
      </c>
      <c r="W54" s="2" t="s">
        <v>335</v>
      </c>
      <c r="X54" s="29">
        <v>680.45216656209652</v>
      </c>
      <c r="Y54">
        <v>644.1</v>
      </c>
      <c r="Z54">
        <v>988.24</v>
      </c>
      <c r="AA54" s="3">
        <v>2105.6</v>
      </c>
      <c r="AB54" s="3">
        <v>4561.16</v>
      </c>
    </row>
    <row r="55" spans="1:28" ht="20" customHeight="1">
      <c r="A55" s="30">
        <f t="shared" si="0"/>
        <v>1</v>
      </c>
      <c r="B55" s="30">
        <f t="shared" si="1"/>
        <v>1</v>
      </c>
      <c r="C55" s="31" t="s">
        <v>2746</v>
      </c>
      <c r="D55" s="31" t="s">
        <v>2747</v>
      </c>
      <c r="E55" s="31" t="s">
        <v>2748</v>
      </c>
      <c r="F55" s="30">
        <v>1</v>
      </c>
      <c r="G55" s="31" t="s">
        <v>4592</v>
      </c>
      <c r="H55" s="39" t="s">
        <v>4593</v>
      </c>
      <c r="I55" s="30">
        <v>1.63</v>
      </c>
      <c r="J55" s="30">
        <v>1.72</v>
      </c>
      <c r="K55" s="31" t="s">
        <v>2946</v>
      </c>
      <c r="L55" s="30"/>
      <c r="M55" s="30"/>
      <c r="N55" s="30">
        <v>100</v>
      </c>
      <c r="O55" s="31" t="s">
        <v>3</v>
      </c>
      <c r="P55" s="31" t="s">
        <v>3</v>
      </c>
      <c r="Q55" s="31" t="s">
        <v>4</v>
      </c>
      <c r="R55" s="33">
        <v>36678</v>
      </c>
      <c r="S55" s="31" t="s">
        <v>379</v>
      </c>
      <c r="T55" s="31" t="s">
        <v>379</v>
      </c>
      <c r="U55">
        <v>334112</v>
      </c>
      <c r="V55" s="31" t="s">
        <v>6</v>
      </c>
      <c r="W55" s="31" t="s">
        <v>6</v>
      </c>
      <c r="X55" s="34">
        <v>3177.2692549279773</v>
      </c>
      <c r="Y55" s="30">
        <v>5.79</v>
      </c>
      <c r="Z55" s="30">
        <v>6.6</v>
      </c>
      <c r="AA55" s="30">
        <v>0.99</v>
      </c>
      <c r="AB55" s="30">
        <v>8.77</v>
      </c>
    </row>
    <row r="56" spans="1:28" ht="20" customHeight="1">
      <c r="A56">
        <f t="shared" si="0"/>
        <v>1</v>
      </c>
      <c r="B56">
        <f t="shared" si="1"/>
        <v>1</v>
      </c>
      <c r="C56" s="2" t="s">
        <v>2773</v>
      </c>
      <c r="D56" s="2" t="s">
        <v>2774</v>
      </c>
      <c r="E56" s="2" t="s">
        <v>2775</v>
      </c>
      <c r="F56">
        <v>113.5</v>
      </c>
      <c r="G56" s="2" t="s">
        <v>4598</v>
      </c>
      <c r="H56" s="37" t="s">
        <v>4610</v>
      </c>
      <c r="I56">
        <v>12.63</v>
      </c>
      <c r="J56">
        <v>13</v>
      </c>
      <c r="K56" s="2" t="s">
        <v>2946</v>
      </c>
      <c r="N56">
        <v>100</v>
      </c>
      <c r="O56" s="2" t="s">
        <v>3</v>
      </c>
      <c r="P56" s="2" t="s">
        <v>3</v>
      </c>
      <c r="Q56" s="2" t="s">
        <v>4</v>
      </c>
      <c r="R56" s="1">
        <v>36682</v>
      </c>
      <c r="S56" s="2" t="s">
        <v>212</v>
      </c>
      <c r="T56" s="2" t="s">
        <v>212</v>
      </c>
      <c r="U56">
        <v>515112</v>
      </c>
      <c r="V56" s="2" t="s">
        <v>179</v>
      </c>
      <c r="W56" s="2" t="s">
        <v>179</v>
      </c>
      <c r="X56" s="24">
        <v>1147.4846446972806</v>
      </c>
      <c r="Y56">
        <v>17.100000000000001</v>
      </c>
      <c r="Z56">
        <v>104.07</v>
      </c>
      <c r="AA56">
        <v>73.760000000000005</v>
      </c>
      <c r="AB56">
        <v>224.19</v>
      </c>
    </row>
    <row r="57" spans="1:28" ht="20" customHeight="1">
      <c r="A57">
        <f t="shared" si="0"/>
        <v>1</v>
      </c>
      <c r="B57">
        <f t="shared" si="1"/>
        <v>1</v>
      </c>
      <c r="C57" s="2" t="s">
        <v>2768</v>
      </c>
      <c r="D57" s="2" t="s">
        <v>2769</v>
      </c>
      <c r="E57" s="2" t="s">
        <v>1942</v>
      </c>
      <c r="F57">
        <v>310.05</v>
      </c>
      <c r="G57" s="2" t="s">
        <v>3689</v>
      </c>
      <c r="H57" s="37" t="s">
        <v>4607</v>
      </c>
      <c r="I57">
        <v>17.559999999999999</v>
      </c>
      <c r="J57">
        <v>17.309999999999999</v>
      </c>
      <c r="K57" s="2" t="s">
        <v>4608</v>
      </c>
      <c r="L57">
        <v>11.31</v>
      </c>
      <c r="M57">
        <v>11.44</v>
      </c>
      <c r="N57">
        <v>100</v>
      </c>
      <c r="O57" s="2" t="s">
        <v>3</v>
      </c>
      <c r="P57" s="2" t="s">
        <v>3</v>
      </c>
      <c r="Q57" s="2" t="s">
        <v>4</v>
      </c>
      <c r="R57" s="1">
        <v>36685</v>
      </c>
      <c r="S57" s="2" t="s">
        <v>12</v>
      </c>
      <c r="T57" s="2" t="s">
        <v>12</v>
      </c>
      <c r="U57">
        <v>517919</v>
      </c>
      <c r="V57" s="2" t="s">
        <v>7</v>
      </c>
      <c r="W57" s="2" t="s">
        <v>7</v>
      </c>
      <c r="X57" s="29">
        <v>1594.9803990202502</v>
      </c>
      <c r="Y57">
        <v>122.58</v>
      </c>
      <c r="Z57">
        <v>821.9</v>
      </c>
      <c r="AA57">
        <v>393.29</v>
      </c>
      <c r="AB57" s="3">
        <v>1298.5999999999999</v>
      </c>
    </row>
    <row r="58" spans="1:28" ht="20" customHeight="1">
      <c r="A58">
        <f t="shared" si="0"/>
        <v>1</v>
      </c>
      <c r="B58">
        <f t="shared" si="1"/>
        <v>1</v>
      </c>
      <c r="C58" s="2" t="s">
        <v>2770</v>
      </c>
      <c r="D58" s="2" t="s">
        <v>2771</v>
      </c>
      <c r="E58" s="2" t="s">
        <v>2772</v>
      </c>
      <c r="F58">
        <v>90.21</v>
      </c>
      <c r="G58" s="2" t="s">
        <v>3040</v>
      </c>
      <c r="H58" s="37" t="s">
        <v>4649</v>
      </c>
      <c r="I58">
        <v>9.69</v>
      </c>
      <c r="J58">
        <v>10</v>
      </c>
      <c r="K58" s="2" t="s">
        <v>4609</v>
      </c>
      <c r="L58">
        <v>21.94</v>
      </c>
      <c r="M58">
        <v>21.94</v>
      </c>
      <c r="N58">
        <v>100</v>
      </c>
      <c r="O58" s="2" t="s">
        <v>3</v>
      </c>
      <c r="P58" s="2" t="s">
        <v>3</v>
      </c>
      <c r="Q58" s="2" t="s">
        <v>4</v>
      </c>
      <c r="R58" s="1">
        <v>36685</v>
      </c>
      <c r="S58" s="2" t="s">
        <v>65</v>
      </c>
      <c r="T58" s="2" t="s">
        <v>65</v>
      </c>
      <c r="U58">
        <v>339992</v>
      </c>
      <c r="V58" s="2" t="s">
        <v>66</v>
      </c>
      <c r="W58" s="2" t="s">
        <v>66</v>
      </c>
      <c r="X58" s="24">
        <v>1145.5082860666178</v>
      </c>
      <c r="Y58">
        <v>23.03</v>
      </c>
      <c r="Z58">
        <v>54.8</v>
      </c>
      <c r="AA58">
        <v>346.54</v>
      </c>
      <c r="AB58">
        <v>915.1</v>
      </c>
    </row>
    <row r="59" spans="1:28" ht="20" customHeight="1">
      <c r="A59">
        <f t="shared" si="0"/>
        <v>1</v>
      </c>
      <c r="B59">
        <f t="shared" si="1"/>
        <v>1</v>
      </c>
      <c r="C59" s="2" t="s">
        <v>2765</v>
      </c>
      <c r="D59" s="2" t="s">
        <v>2766</v>
      </c>
      <c r="E59" s="2" t="s">
        <v>2767</v>
      </c>
      <c r="F59">
        <v>27.53</v>
      </c>
      <c r="G59" s="2" t="s">
        <v>3040</v>
      </c>
      <c r="H59" s="37" t="s">
        <v>4605</v>
      </c>
      <c r="K59" s="2" t="s">
        <v>4606</v>
      </c>
      <c r="L59">
        <v>19.5</v>
      </c>
      <c r="M59">
        <v>19.5</v>
      </c>
      <c r="N59">
        <v>100</v>
      </c>
      <c r="O59" s="2" t="s">
        <v>3</v>
      </c>
      <c r="P59" s="2" t="s">
        <v>3</v>
      </c>
      <c r="Q59" s="2" t="s">
        <v>4</v>
      </c>
      <c r="R59" s="1">
        <v>36685</v>
      </c>
      <c r="S59" s="2" t="s">
        <v>64</v>
      </c>
      <c r="T59" s="2" t="s">
        <v>64</v>
      </c>
      <c r="U59">
        <v>522120</v>
      </c>
      <c r="V59" s="2" t="s">
        <v>66</v>
      </c>
      <c r="W59" s="2" t="s">
        <v>66</v>
      </c>
      <c r="X59" s="24">
        <v>1145.5082860666178</v>
      </c>
      <c r="Y59">
        <v>16.29</v>
      </c>
      <c r="Z59">
        <v>37.68</v>
      </c>
      <c r="AA59">
        <v>199.19</v>
      </c>
      <c r="AB59">
        <v>541.85</v>
      </c>
    </row>
    <row r="60" spans="1:28" ht="20" customHeight="1">
      <c r="A60">
        <f t="shared" si="0"/>
        <v>1</v>
      </c>
      <c r="B60">
        <f t="shared" si="1"/>
        <v>1</v>
      </c>
      <c r="C60" s="2" t="s">
        <v>2749</v>
      </c>
      <c r="D60" s="2" t="s">
        <v>2750</v>
      </c>
      <c r="E60" s="2" t="s">
        <v>2751</v>
      </c>
      <c r="F60">
        <v>794.21</v>
      </c>
      <c r="G60" s="2" t="s">
        <v>4594</v>
      </c>
      <c r="H60" s="37" t="s">
        <v>4595</v>
      </c>
      <c r="I60">
        <v>22.44</v>
      </c>
      <c r="J60">
        <v>21.94</v>
      </c>
      <c r="K60" s="2" t="s">
        <v>2946</v>
      </c>
      <c r="L60">
        <v>2.31</v>
      </c>
      <c r="M60">
        <v>2.13</v>
      </c>
      <c r="N60">
        <v>100</v>
      </c>
      <c r="O60" s="2" t="s">
        <v>3</v>
      </c>
      <c r="P60" s="2" t="s">
        <v>3</v>
      </c>
      <c r="Q60" s="2" t="s">
        <v>4</v>
      </c>
      <c r="R60" s="1">
        <v>36698</v>
      </c>
      <c r="S60" s="2" t="s">
        <v>1891</v>
      </c>
      <c r="T60" s="2" t="s">
        <v>1891</v>
      </c>
      <c r="U60">
        <v>212221</v>
      </c>
      <c r="V60" s="2" t="s">
        <v>1892</v>
      </c>
      <c r="W60" s="2" t="s">
        <v>1892</v>
      </c>
      <c r="X60" s="29">
        <v>3131.5065171955885</v>
      </c>
      <c r="Y60">
        <v>236.9</v>
      </c>
      <c r="Z60" s="3">
        <v>1430.3</v>
      </c>
      <c r="AA60">
        <v>465.6</v>
      </c>
      <c r="AB60" s="3">
        <v>3437.8</v>
      </c>
    </row>
    <row r="61" spans="1:28" ht="20" customHeight="1">
      <c r="A61">
        <f t="shared" si="0"/>
        <v>1</v>
      </c>
      <c r="B61">
        <f t="shared" si="1"/>
        <v>1</v>
      </c>
      <c r="C61" s="2" t="s">
        <v>2752</v>
      </c>
      <c r="D61" s="2" t="s">
        <v>2753</v>
      </c>
      <c r="E61" s="2" t="s">
        <v>2754</v>
      </c>
      <c r="F61" s="3">
        <v>6956.01</v>
      </c>
      <c r="G61" s="2" t="s">
        <v>4596</v>
      </c>
      <c r="H61" s="37" t="s">
        <v>4604</v>
      </c>
      <c r="I61">
        <v>81.63</v>
      </c>
      <c r="J61">
        <v>80.25</v>
      </c>
      <c r="K61" s="2" t="s">
        <v>4597</v>
      </c>
      <c r="L61">
        <v>72.63</v>
      </c>
      <c r="M61">
        <v>100</v>
      </c>
      <c r="N61">
        <v>100</v>
      </c>
      <c r="O61" s="2" t="s">
        <v>3</v>
      </c>
      <c r="P61" s="2" t="s">
        <v>3</v>
      </c>
      <c r="Q61" s="2" t="s">
        <v>4</v>
      </c>
      <c r="R61" s="1">
        <v>36698</v>
      </c>
      <c r="S61" s="2" t="s">
        <v>109</v>
      </c>
      <c r="T61" s="2" t="s">
        <v>109</v>
      </c>
      <c r="U61">
        <v>561621</v>
      </c>
      <c r="V61" s="2" t="s">
        <v>110</v>
      </c>
      <c r="W61" s="2" t="s">
        <v>110</v>
      </c>
      <c r="X61" s="2">
        <v>1109.5833688167972</v>
      </c>
      <c r="Y61">
        <v>321</v>
      </c>
      <c r="Z61" s="3">
        <v>10082</v>
      </c>
      <c r="AA61">
        <v>680.89</v>
      </c>
      <c r="AB61" s="3">
        <v>17500</v>
      </c>
    </row>
    <row r="62" spans="1:28" ht="20" customHeight="1">
      <c r="A62" s="17">
        <f t="shared" si="0"/>
        <v>1</v>
      </c>
      <c r="B62" s="17">
        <f t="shared" si="1"/>
        <v>1</v>
      </c>
      <c r="C62" s="26" t="s">
        <v>2740</v>
      </c>
      <c r="D62" s="26" t="s">
        <v>2741</v>
      </c>
      <c r="E62" s="26" t="s">
        <v>1146</v>
      </c>
      <c r="F62" s="17">
        <v>165</v>
      </c>
      <c r="G62" s="26" t="s">
        <v>4585</v>
      </c>
      <c r="H62" s="38" t="s">
        <v>4587</v>
      </c>
      <c r="I62" s="17">
        <v>39.880000000000003</v>
      </c>
      <c r="J62" s="17">
        <v>39.880000000000003</v>
      </c>
      <c r="K62" s="26" t="s">
        <v>2946</v>
      </c>
      <c r="L62" s="17"/>
      <c r="M62" s="17"/>
      <c r="N62" s="17">
        <v>100</v>
      </c>
      <c r="O62" s="26" t="s">
        <v>3</v>
      </c>
      <c r="P62" s="26" t="s">
        <v>3</v>
      </c>
      <c r="Q62" s="26" t="s">
        <v>4</v>
      </c>
      <c r="R62" s="27">
        <v>36701</v>
      </c>
      <c r="S62" s="26" t="s">
        <v>193</v>
      </c>
      <c r="T62" s="26" t="s">
        <v>193</v>
      </c>
      <c r="U62">
        <v>511110</v>
      </c>
      <c r="V62" s="26" t="s">
        <v>195</v>
      </c>
      <c r="W62" s="26" t="s">
        <v>195</v>
      </c>
      <c r="X62" s="26"/>
      <c r="Y62" s="17">
        <v>51.06</v>
      </c>
      <c r="Z62" s="17">
        <v>402.8</v>
      </c>
      <c r="AA62" s="17">
        <v>24.87</v>
      </c>
      <c r="AB62" s="17">
        <v>987.23</v>
      </c>
    </row>
    <row r="63" spans="1:28" ht="20" customHeight="1">
      <c r="A63">
        <f t="shared" si="0"/>
        <v>1</v>
      </c>
      <c r="B63">
        <f t="shared" si="1"/>
        <v>1</v>
      </c>
      <c r="C63" s="2" t="s">
        <v>2742</v>
      </c>
      <c r="D63" s="2" t="s">
        <v>2743</v>
      </c>
      <c r="E63" s="2" t="s">
        <v>2744</v>
      </c>
      <c r="F63">
        <v>955.27</v>
      </c>
      <c r="G63" s="2" t="s">
        <v>4588</v>
      </c>
      <c r="H63" s="37" t="s">
        <v>4589</v>
      </c>
      <c r="I63">
        <v>35.880000000000003</v>
      </c>
      <c r="J63">
        <v>36</v>
      </c>
      <c r="K63" s="2" t="s">
        <v>4590</v>
      </c>
      <c r="L63">
        <v>30.31</v>
      </c>
      <c r="M63">
        <v>30.19</v>
      </c>
      <c r="N63">
        <v>100</v>
      </c>
      <c r="O63" s="2" t="s">
        <v>3</v>
      </c>
      <c r="P63" s="2" t="s">
        <v>3</v>
      </c>
      <c r="Q63" s="2" t="s">
        <v>4</v>
      </c>
      <c r="R63" s="1">
        <v>36703</v>
      </c>
      <c r="S63" s="2" t="s">
        <v>2509</v>
      </c>
      <c r="T63" s="2" t="s">
        <v>2509</v>
      </c>
      <c r="U63">
        <v>325510</v>
      </c>
      <c r="V63" s="2" t="s">
        <v>813</v>
      </c>
      <c r="W63" s="2" t="s">
        <v>813</v>
      </c>
      <c r="X63" s="29">
        <v>765.48386659180733</v>
      </c>
      <c r="Y63">
        <v>676.2</v>
      </c>
      <c r="Z63" s="3">
        <v>1481.7</v>
      </c>
      <c r="AA63">
        <v>564.9</v>
      </c>
      <c r="AB63" s="3">
        <v>1124.3</v>
      </c>
    </row>
    <row r="64" spans="1:28" ht="20" customHeight="1">
      <c r="A64" s="17">
        <f t="shared" si="0"/>
        <v>1</v>
      </c>
      <c r="B64" s="17">
        <f t="shared" si="1"/>
        <v>1</v>
      </c>
      <c r="C64" s="26" t="s">
        <v>2737</v>
      </c>
      <c r="D64" s="26" t="s">
        <v>2738</v>
      </c>
      <c r="E64" s="26" t="s">
        <v>2739</v>
      </c>
      <c r="F64" s="28">
        <v>2445.89</v>
      </c>
      <c r="G64" s="26" t="s">
        <v>4585</v>
      </c>
      <c r="H64" s="38" t="s">
        <v>4603</v>
      </c>
      <c r="I64" s="17">
        <v>58.94</v>
      </c>
      <c r="J64" s="17">
        <v>59.88</v>
      </c>
      <c r="K64" s="26" t="s">
        <v>4586</v>
      </c>
      <c r="L64" s="17">
        <v>64.25</v>
      </c>
      <c r="M64" s="17">
        <v>63.31</v>
      </c>
      <c r="N64" s="17">
        <v>100</v>
      </c>
      <c r="O64" s="26" t="s">
        <v>3</v>
      </c>
      <c r="P64" s="26" t="s">
        <v>3</v>
      </c>
      <c r="Q64" s="26" t="s">
        <v>4</v>
      </c>
      <c r="R64" s="27">
        <v>36705</v>
      </c>
      <c r="S64" s="26" t="s">
        <v>193</v>
      </c>
      <c r="T64" s="26" t="s">
        <v>193</v>
      </c>
      <c r="U64">
        <v>511110</v>
      </c>
      <c r="V64" s="26" t="s">
        <v>195</v>
      </c>
      <c r="W64" s="26" t="s">
        <v>195</v>
      </c>
      <c r="X64" s="26"/>
      <c r="Y64" s="17">
        <v>811.97</v>
      </c>
      <c r="Z64" s="28">
        <v>5376.5</v>
      </c>
      <c r="AA64" s="17">
        <v>634.97</v>
      </c>
      <c r="AB64" s="28">
        <v>8206.2000000000007</v>
      </c>
    </row>
    <row r="65" spans="1:28" ht="20" customHeight="1">
      <c r="A65">
        <f t="shared" si="0"/>
        <v>1</v>
      </c>
      <c r="B65">
        <f t="shared" si="1"/>
        <v>1</v>
      </c>
      <c r="C65" s="2" t="s">
        <v>2735</v>
      </c>
      <c r="D65" s="2" t="s">
        <v>2736</v>
      </c>
      <c r="E65" s="2" t="s">
        <v>2006</v>
      </c>
      <c r="F65">
        <v>344</v>
      </c>
      <c r="G65" s="2" t="s">
        <v>3050</v>
      </c>
      <c r="H65" s="37" t="s">
        <v>4583</v>
      </c>
      <c r="I65">
        <v>7.88</v>
      </c>
      <c r="J65">
        <v>8.1300000000000008</v>
      </c>
      <c r="K65" s="2" t="s">
        <v>4584</v>
      </c>
      <c r="N65">
        <v>100</v>
      </c>
      <c r="O65" s="2" t="s">
        <v>3</v>
      </c>
      <c r="P65" s="2" t="s">
        <v>3</v>
      </c>
      <c r="Q65" s="2" t="s">
        <v>4</v>
      </c>
      <c r="R65" s="1">
        <v>36707</v>
      </c>
      <c r="S65" s="2" t="s">
        <v>334</v>
      </c>
      <c r="T65" s="2" t="s">
        <v>334</v>
      </c>
      <c r="U65">
        <v>211111</v>
      </c>
      <c r="V65" s="2" t="s">
        <v>335</v>
      </c>
      <c r="W65" s="2" t="s">
        <v>335</v>
      </c>
      <c r="X65" s="29">
        <v>680.45216656209652</v>
      </c>
      <c r="Y65">
        <v>64.17</v>
      </c>
      <c r="Z65">
        <v>457.5</v>
      </c>
      <c r="AA65">
        <v>246.13</v>
      </c>
      <c r="AB65">
        <v>981</v>
      </c>
    </row>
    <row r="66" spans="1:28" ht="20" customHeight="1">
      <c r="A66">
        <f t="shared" ref="A66:A129" si="2">IF(V66=W66,1,0)</f>
        <v>1</v>
      </c>
      <c r="B66">
        <f t="shared" ref="B66:B129" si="3">IF(S66=T66,1,0)</f>
        <v>1</v>
      </c>
      <c r="C66" s="2" t="s">
        <v>2731</v>
      </c>
      <c r="D66" s="2" t="s">
        <v>2732</v>
      </c>
      <c r="E66" s="2" t="s">
        <v>2733</v>
      </c>
      <c r="F66">
        <v>18</v>
      </c>
      <c r="G66" s="2" t="s">
        <v>4581</v>
      </c>
      <c r="H66" s="37" t="s">
        <v>4582</v>
      </c>
      <c r="I66">
        <v>4.5599999999999996</v>
      </c>
      <c r="J66">
        <v>4.63</v>
      </c>
      <c r="K66" s="2" t="s">
        <v>2946</v>
      </c>
      <c r="N66">
        <v>90</v>
      </c>
      <c r="O66" s="2" t="s">
        <v>3</v>
      </c>
      <c r="P66" s="2" t="s">
        <v>3</v>
      </c>
      <c r="Q66" s="2" t="s">
        <v>4</v>
      </c>
      <c r="R66" s="1">
        <v>36712</v>
      </c>
      <c r="S66" s="2" t="s">
        <v>2085</v>
      </c>
      <c r="T66" s="2" t="s">
        <v>2085</v>
      </c>
      <c r="U66">
        <v>314110</v>
      </c>
      <c r="V66" s="2" t="s">
        <v>1024</v>
      </c>
      <c r="W66" s="2" t="s">
        <v>1024</v>
      </c>
      <c r="X66" s="29">
        <v>1803.1819960656528</v>
      </c>
      <c r="Y66">
        <v>42.99</v>
      </c>
      <c r="Z66">
        <v>569.82000000000005</v>
      </c>
      <c r="AA66">
        <v>15.51</v>
      </c>
      <c r="AB66">
        <v>422.03</v>
      </c>
    </row>
    <row r="67" spans="1:28" ht="20" hidden="1" customHeight="1">
      <c r="A67" s="30">
        <f t="shared" si="2"/>
        <v>1</v>
      </c>
      <c r="B67" s="30">
        <f t="shared" si="3"/>
        <v>1</v>
      </c>
      <c r="C67" s="31" t="s">
        <v>2726</v>
      </c>
      <c r="D67" s="31" t="s">
        <v>2727</v>
      </c>
      <c r="E67" s="31" t="s">
        <v>987</v>
      </c>
      <c r="F67" s="30">
        <v>1.02</v>
      </c>
      <c r="G67" s="31" t="s">
        <v>4577</v>
      </c>
      <c r="H67" s="39" t="s">
        <v>4578</v>
      </c>
      <c r="I67" s="30">
        <v>9.5</v>
      </c>
      <c r="J67" s="30">
        <v>9.5</v>
      </c>
      <c r="K67" s="31" t="s">
        <v>2946</v>
      </c>
      <c r="L67" s="30"/>
      <c r="M67" s="30"/>
      <c r="N67" s="30">
        <v>100</v>
      </c>
      <c r="O67" s="31" t="s">
        <v>3</v>
      </c>
      <c r="P67" s="31" t="s">
        <v>3</v>
      </c>
      <c r="Q67" s="31" t="s">
        <v>4</v>
      </c>
      <c r="R67" s="33">
        <v>36712</v>
      </c>
      <c r="S67" s="31" t="s">
        <v>18</v>
      </c>
      <c r="T67" s="31" t="s">
        <v>18</v>
      </c>
      <c r="U67" s="31">
        <v>0</v>
      </c>
      <c r="V67" s="31" t="s">
        <v>20</v>
      </c>
      <c r="W67" s="31" t="s">
        <v>20</v>
      </c>
      <c r="X67" s="34">
        <v>1275.3180144105474</v>
      </c>
      <c r="Y67" s="30">
        <v>1.02</v>
      </c>
      <c r="Z67" s="30">
        <v>10.07</v>
      </c>
      <c r="AA67" s="30">
        <v>0.38</v>
      </c>
      <c r="AB67" s="30">
        <v>5.79</v>
      </c>
    </row>
    <row r="68" spans="1:28" ht="20" customHeight="1">
      <c r="A68">
        <f t="shared" si="2"/>
        <v>1</v>
      </c>
      <c r="B68">
        <f t="shared" si="3"/>
        <v>1</v>
      </c>
      <c r="C68" s="2" t="s">
        <v>2728</v>
      </c>
      <c r="D68" s="2" t="s">
        <v>2729</v>
      </c>
      <c r="E68" s="2" t="s">
        <v>2730</v>
      </c>
      <c r="F68">
        <v>71.72</v>
      </c>
      <c r="G68" s="2" t="s">
        <v>2978</v>
      </c>
      <c r="H68" s="37" t="s">
        <v>4579</v>
      </c>
      <c r="I68">
        <v>22.31</v>
      </c>
      <c r="J68">
        <v>22.75</v>
      </c>
      <c r="K68" s="2" t="s">
        <v>4580</v>
      </c>
      <c r="L68">
        <v>15.44</v>
      </c>
      <c r="M68">
        <v>16.38</v>
      </c>
      <c r="N68">
        <v>100</v>
      </c>
      <c r="O68" s="2" t="s">
        <v>3</v>
      </c>
      <c r="P68" s="2" t="s">
        <v>3</v>
      </c>
      <c r="Q68" s="2" t="s">
        <v>4</v>
      </c>
      <c r="R68" s="1">
        <v>36713</v>
      </c>
      <c r="S68" s="2" t="s">
        <v>65</v>
      </c>
      <c r="T68" s="2" t="s">
        <v>65</v>
      </c>
      <c r="U68">
        <v>339992</v>
      </c>
      <c r="V68" s="2" t="s">
        <v>66</v>
      </c>
      <c r="W68" s="2" t="s">
        <v>66</v>
      </c>
      <c r="X68" s="24">
        <v>1145.5082860666178</v>
      </c>
      <c r="Y68">
        <v>31.6</v>
      </c>
      <c r="Z68">
        <v>268.2</v>
      </c>
      <c r="AA68">
        <v>387.3</v>
      </c>
      <c r="AB68" s="3">
        <v>3288.5</v>
      </c>
    </row>
    <row r="69" spans="1:28" ht="20" customHeight="1">
      <c r="A69">
        <f t="shared" si="2"/>
        <v>1</v>
      </c>
      <c r="B69">
        <f t="shared" si="3"/>
        <v>1</v>
      </c>
      <c r="C69" s="2" t="s">
        <v>2719</v>
      </c>
      <c r="D69" s="2" t="s">
        <v>2720</v>
      </c>
      <c r="E69" s="2" t="s">
        <v>1356</v>
      </c>
      <c r="F69">
        <v>645.77</v>
      </c>
      <c r="G69" s="2" t="s">
        <v>3050</v>
      </c>
      <c r="H69" s="37" t="s">
        <v>4573</v>
      </c>
      <c r="I69">
        <v>14.13</v>
      </c>
      <c r="J69">
        <v>14.75</v>
      </c>
      <c r="K69" s="2" t="s">
        <v>4574</v>
      </c>
      <c r="L69">
        <v>22.13</v>
      </c>
      <c r="M69">
        <v>23</v>
      </c>
      <c r="N69">
        <v>100</v>
      </c>
      <c r="O69" s="2" t="s">
        <v>3</v>
      </c>
      <c r="P69" s="2" t="s">
        <v>3</v>
      </c>
      <c r="Q69" s="2" t="s">
        <v>4</v>
      </c>
      <c r="R69" s="1">
        <v>36717</v>
      </c>
      <c r="S69" s="2" t="s">
        <v>334</v>
      </c>
      <c r="T69" s="2" t="s">
        <v>334</v>
      </c>
      <c r="U69">
        <v>211111</v>
      </c>
      <c r="V69" s="2" t="s">
        <v>335</v>
      </c>
      <c r="W69" s="2" t="s">
        <v>335</v>
      </c>
      <c r="X69" s="29">
        <v>680.45216656209652</v>
      </c>
      <c r="Y69">
        <v>295.94</v>
      </c>
      <c r="Z69">
        <v>396.2</v>
      </c>
      <c r="AA69">
        <v>620.08000000000004</v>
      </c>
      <c r="AB69">
        <v>839.3</v>
      </c>
    </row>
    <row r="70" spans="1:28" ht="20" hidden="1" customHeight="1">
      <c r="A70">
        <f t="shared" si="2"/>
        <v>1</v>
      </c>
      <c r="B70">
        <f t="shared" si="3"/>
        <v>1</v>
      </c>
      <c r="C70" s="2" t="s">
        <v>2723</v>
      </c>
      <c r="D70" s="2" t="s">
        <v>2724</v>
      </c>
      <c r="E70" s="2" t="s">
        <v>2725</v>
      </c>
      <c r="F70">
        <v>47.1</v>
      </c>
      <c r="G70" s="2" t="s">
        <v>4575</v>
      </c>
      <c r="H70" s="37" t="s">
        <v>4576</v>
      </c>
      <c r="K70" s="2" t="s">
        <v>2946</v>
      </c>
      <c r="N70">
        <v>100</v>
      </c>
      <c r="O70" s="2" t="s">
        <v>3</v>
      </c>
      <c r="P70" s="2" t="s">
        <v>3</v>
      </c>
      <c r="Q70" s="2" t="s">
        <v>4</v>
      </c>
      <c r="R70" s="1">
        <v>36717</v>
      </c>
      <c r="S70" s="2" t="s">
        <v>192</v>
      </c>
      <c r="T70" s="2" t="s">
        <v>192</v>
      </c>
      <c r="U70" s="2">
        <v>0</v>
      </c>
      <c r="V70" s="2" t="s">
        <v>618</v>
      </c>
      <c r="W70" s="2" t="s">
        <v>618</v>
      </c>
      <c r="X70" s="23">
        <v>1074.725153604579</v>
      </c>
      <c r="Y70">
        <v>48.65</v>
      </c>
      <c r="Z70">
        <v>116.42</v>
      </c>
      <c r="AA70">
        <v>70.989999999999995</v>
      </c>
      <c r="AB70">
        <v>90.82</v>
      </c>
    </row>
    <row r="71" spans="1:28" ht="20" customHeight="1">
      <c r="A71">
        <f t="shared" si="2"/>
        <v>1</v>
      </c>
      <c r="B71">
        <f t="shared" si="3"/>
        <v>1</v>
      </c>
      <c r="C71" s="2" t="s">
        <v>2716</v>
      </c>
      <c r="D71" s="2" t="s">
        <v>2717</v>
      </c>
      <c r="E71" s="2" t="s">
        <v>852</v>
      </c>
      <c r="F71" s="3">
        <v>2017.09</v>
      </c>
      <c r="G71" s="2" t="s">
        <v>4571</v>
      </c>
      <c r="H71" s="37" t="s">
        <v>4602</v>
      </c>
      <c r="I71">
        <v>208.06</v>
      </c>
      <c r="J71">
        <v>228.94</v>
      </c>
      <c r="K71" s="2" t="s">
        <v>4572</v>
      </c>
      <c r="L71">
        <v>78.94</v>
      </c>
      <c r="M71">
        <v>87</v>
      </c>
      <c r="N71">
        <v>100</v>
      </c>
      <c r="O71" s="2" t="s">
        <v>3</v>
      </c>
      <c r="P71" s="2" t="s">
        <v>3</v>
      </c>
      <c r="Q71" s="2" t="s">
        <v>4</v>
      </c>
      <c r="R71" s="1">
        <v>36719</v>
      </c>
      <c r="S71" s="2" t="s">
        <v>109</v>
      </c>
      <c r="T71" s="2" t="s">
        <v>109</v>
      </c>
      <c r="U71">
        <v>561621</v>
      </c>
      <c r="V71" s="2" t="s">
        <v>110</v>
      </c>
      <c r="W71" s="2" t="s">
        <v>110</v>
      </c>
      <c r="X71" s="2">
        <v>1109.5833688167972</v>
      </c>
      <c r="Y71">
        <v>15.36</v>
      </c>
      <c r="Z71">
        <v>389.1</v>
      </c>
      <c r="AA71">
        <v>26.82</v>
      </c>
      <c r="AB71">
        <v>471.7</v>
      </c>
    </row>
    <row r="72" spans="1:28" ht="20" customHeight="1">
      <c r="A72">
        <f t="shared" si="2"/>
        <v>1</v>
      </c>
      <c r="B72">
        <f t="shared" si="3"/>
        <v>1</v>
      </c>
      <c r="C72" s="2" t="s">
        <v>2714</v>
      </c>
      <c r="D72" s="2" t="s">
        <v>2715</v>
      </c>
      <c r="E72" s="2" t="s">
        <v>1871</v>
      </c>
      <c r="F72" s="3">
        <v>3523.47</v>
      </c>
      <c r="G72" s="2" t="s">
        <v>4568</v>
      </c>
      <c r="H72" s="37" t="s">
        <v>4569</v>
      </c>
      <c r="I72">
        <v>36.5</v>
      </c>
      <c r="J72">
        <v>32.56</v>
      </c>
      <c r="K72" s="2" t="s">
        <v>4570</v>
      </c>
      <c r="L72">
        <v>40</v>
      </c>
      <c r="M72">
        <v>35.880000000000003</v>
      </c>
      <c r="N72">
        <v>100</v>
      </c>
      <c r="O72" s="2" t="s">
        <v>3</v>
      </c>
      <c r="P72" s="2" t="s">
        <v>3</v>
      </c>
      <c r="Q72" s="2" t="s">
        <v>4</v>
      </c>
      <c r="R72" s="1">
        <v>36720</v>
      </c>
      <c r="S72" s="2" t="s">
        <v>99</v>
      </c>
      <c r="T72" s="2" t="s">
        <v>99</v>
      </c>
      <c r="U72">
        <v>325412</v>
      </c>
      <c r="V72" s="2" t="s">
        <v>145</v>
      </c>
      <c r="W72" s="2" t="s">
        <v>145</v>
      </c>
      <c r="X72" s="29">
        <v>1155.2665763855121</v>
      </c>
      <c r="Y72">
        <v>169</v>
      </c>
      <c r="Z72">
        <v>406.85</v>
      </c>
      <c r="AA72">
        <v>344.6</v>
      </c>
      <c r="AB72">
        <v>902.22</v>
      </c>
    </row>
    <row r="73" spans="1:28" ht="20" hidden="1" customHeight="1">
      <c r="A73">
        <f t="shared" si="2"/>
        <v>1</v>
      </c>
      <c r="B73">
        <f t="shared" si="3"/>
        <v>1</v>
      </c>
      <c r="C73" s="2" t="s">
        <v>2710</v>
      </c>
      <c r="D73" s="2" t="s">
        <v>2711</v>
      </c>
      <c r="E73" s="2" t="s">
        <v>2397</v>
      </c>
      <c r="F73" s="3">
        <v>3055.76</v>
      </c>
      <c r="G73" s="2" t="s">
        <v>4565</v>
      </c>
      <c r="H73" s="37" t="s">
        <v>4566</v>
      </c>
      <c r="I73">
        <v>54</v>
      </c>
      <c r="J73">
        <v>52.44</v>
      </c>
      <c r="K73" s="2" t="s">
        <v>4567</v>
      </c>
      <c r="L73">
        <v>22.63</v>
      </c>
      <c r="M73">
        <v>22.69</v>
      </c>
      <c r="N73">
        <v>100</v>
      </c>
      <c r="O73" s="2" t="s">
        <v>3</v>
      </c>
      <c r="P73" s="2" t="s">
        <v>3</v>
      </c>
      <c r="Q73" s="2" t="s">
        <v>4</v>
      </c>
      <c r="R73" s="1">
        <v>36724</v>
      </c>
      <c r="S73" s="2" t="s">
        <v>324</v>
      </c>
      <c r="T73" s="2" t="s">
        <v>324</v>
      </c>
      <c r="U73" s="2">
        <v>0</v>
      </c>
      <c r="V73" s="2" t="s">
        <v>325</v>
      </c>
      <c r="W73" s="2" t="s">
        <v>325</v>
      </c>
      <c r="X73" s="29">
        <v>309.94779711279864</v>
      </c>
      <c r="Y73">
        <v>846.5</v>
      </c>
      <c r="Z73" s="3">
        <v>4989</v>
      </c>
      <c r="AA73" s="3">
        <v>2105.5</v>
      </c>
      <c r="AB73" s="3">
        <v>29020</v>
      </c>
    </row>
    <row r="74" spans="1:28" ht="20" hidden="1" customHeight="1">
      <c r="A74">
        <f t="shared" si="2"/>
        <v>1</v>
      </c>
      <c r="B74">
        <f t="shared" si="3"/>
        <v>1</v>
      </c>
      <c r="C74" s="2" t="s">
        <v>2704</v>
      </c>
      <c r="D74" s="2" t="s">
        <v>2705</v>
      </c>
      <c r="E74" s="2" t="s">
        <v>86</v>
      </c>
      <c r="F74">
        <v>37.880000000000003</v>
      </c>
      <c r="G74" s="2" t="s">
        <v>4560</v>
      </c>
      <c r="H74" s="37" t="s">
        <v>4561</v>
      </c>
      <c r="I74">
        <v>14.5</v>
      </c>
      <c r="J74">
        <v>13.94</v>
      </c>
      <c r="K74" s="2" t="s">
        <v>4562</v>
      </c>
      <c r="L74">
        <v>6.81</v>
      </c>
      <c r="M74">
        <v>6.75</v>
      </c>
      <c r="N74">
        <v>100</v>
      </c>
      <c r="O74" s="2" t="s">
        <v>3</v>
      </c>
      <c r="P74" s="2" t="s">
        <v>3</v>
      </c>
      <c r="Q74" s="2" t="s">
        <v>4</v>
      </c>
      <c r="R74" s="1">
        <v>36724</v>
      </c>
      <c r="S74" s="2" t="s">
        <v>5</v>
      </c>
      <c r="T74" s="2" t="s">
        <v>5</v>
      </c>
      <c r="U74" s="2">
        <v>0</v>
      </c>
      <c r="V74" s="2" t="s">
        <v>24</v>
      </c>
      <c r="W74" s="2" t="s">
        <v>24</v>
      </c>
      <c r="X74" s="24">
        <v>504.02540510115705</v>
      </c>
      <c r="Y74">
        <v>120.04</v>
      </c>
      <c r="Z74">
        <v>759.8</v>
      </c>
      <c r="AA74">
        <v>125.51</v>
      </c>
      <c r="AB74">
        <v>390.9</v>
      </c>
    </row>
    <row r="75" spans="1:28" ht="20" customHeight="1">
      <c r="A75">
        <f t="shared" si="2"/>
        <v>1</v>
      </c>
      <c r="B75">
        <f t="shared" si="3"/>
        <v>1</v>
      </c>
      <c r="C75" s="2" t="s">
        <v>2707</v>
      </c>
      <c r="D75" s="2" t="s">
        <v>2708</v>
      </c>
      <c r="E75" s="2" t="s">
        <v>2709</v>
      </c>
      <c r="F75">
        <v>391.33</v>
      </c>
      <c r="G75" s="2" t="s">
        <v>4563</v>
      </c>
      <c r="H75" s="37" t="s">
        <v>4601</v>
      </c>
      <c r="I75">
        <v>47.38</v>
      </c>
      <c r="J75">
        <v>47.38</v>
      </c>
      <c r="K75" s="2" t="s">
        <v>4564</v>
      </c>
      <c r="L75">
        <v>16.38</v>
      </c>
      <c r="M75">
        <v>16.309999999999999</v>
      </c>
      <c r="N75">
        <v>100</v>
      </c>
      <c r="O75" s="2" t="s">
        <v>3</v>
      </c>
      <c r="P75" s="2" t="s">
        <v>3</v>
      </c>
      <c r="Q75" s="2" t="s">
        <v>4</v>
      </c>
      <c r="R75" s="1">
        <v>36724</v>
      </c>
      <c r="S75" s="2" t="s">
        <v>35</v>
      </c>
      <c r="T75" s="2" t="s">
        <v>35</v>
      </c>
      <c r="U75">
        <v>531110</v>
      </c>
      <c r="V75" s="2" t="s">
        <v>37</v>
      </c>
      <c r="W75" s="2" t="s">
        <v>37</v>
      </c>
      <c r="X75" s="29">
        <v>1093.7964706866101</v>
      </c>
      <c r="Y75">
        <v>70.400000000000006</v>
      </c>
      <c r="Z75" s="3">
        <v>2028.6</v>
      </c>
      <c r="AA75">
        <v>361.5</v>
      </c>
      <c r="AB75" s="3">
        <v>11746.7</v>
      </c>
    </row>
    <row r="76" spans="1:28" ht="20" customHeight="1">
      <c r="A76" s="30">
        <f t="shared" si="2"/>
        <v>1</v>
      </c>
      <c r="B76" s="30">
        <f t="shared" si="3"/>
        <v>1</v>
      </c>
      <c r="C76" s="31" t="s">
        <v>2694</v>
      </c>
      <c r="D76" s="31" t="s">
        <v>2695</v>
      </c>
      <c r="E76" s="31" t="s">
        <v>2696</v>
      </c>
      <c r="F76" s="30">
        <v>85</v>
      </c>
      <c r="G76" s="31" t="s">
        <v>4554</v>
      </c>
      <c r="H76" s="39" t="s">
        <v>4555</v>
      </c>
      <c r="I76" s="30">
        <v>18</v>
      </c>
      <c r="J76" s="30">
        <v>18.309999999999999</v>
      </c>
      <c r="K76" s="31" t="s">
        <v>2946</v>
      </c>
      <c r="L76" s="30"/>
      <c r="M76" s="30"/>
      <c r="N76" s="30">
        <v>100</v>
      </c>
      <c r="O76" s="31" t="s">
        <v>3</v>
      </c>
      <c r="P76" s="31" t="s">
        <v>3</v>
      </c>
      <c r="Q76" s="31" t="s">
        <v>4</v>
      </c>
      <c r="R76" s="33">
        <v>36728</v>
      </c>
      <c r="S76" s="31" t="s">
        <v>1112</v>
      </c>
      <c r="T76" s="31" t="s">
        <v>1112</v>
      </c>
      <c r="U76">
        <v>339992</v>
      </c>
      <c r="V76" s="31" t="s">
        <v>20</v>
      </c>
      <c r="W76" s="31" t="s">
        <v>20</v>
      </c>
      <c r="X76" s="34">
        <v>1275.3180144105474</v>
      </c>
      <c r="Y76" s="30">
        <v>63.45</v>
      </c>
      <c r="Z76" s="30">
        <v>310.94</v>
      </c>
      <c r="AA76" s="30">
        <v>76.09</v>
      </c>
      <c r="AB76" s="30">
        <v>332.26</v>
      </c>
    </row>
    <row r="77" spans="1:28" ht="20" customHeight="1">
      <c r="A77">
        <f t="shared" si="2"/>
        <v>1</v>
      </c>
      <c r="B77">
        <f t="shared" si="3"/>
        <v>1</v>
      </c>
      <c r="C77" s="2" t="s">
        <v>2692</v>
      </c>
      <c r="D77" s="2" t="s">
        <v>2693</v>
      </c>
      <c r="E77" s="2" t="s">
        <v>2390</v>
      </c>
      <c r="F77">
        <v>12.23</v>
      </c>
      <c r="G77" s="2" t="s">
        <v>4552</v>
      </c>
      <c r="H77" s="37" t="s">
        <v>4553</v>
      </c>
      <c r="K77" s="2" t="s">
        <v>2946</v>
      </c>
      <c r="N77">
        <v>100</v>
      </c>
      <c r="O77" s="2" t="s">
        <v>3</v>
      </c>
      <c r="P77" s="2" t="s">
        <v>3</v>
      </c>
      <c r="Q77" s="2" t="s">
        <v>4</v>
      </c>
      <c r="R77" s="1">
        <v>36731</v>
      </c>
      <c r="S77" s="2" t="s">
        <v>219</v>
      </c>
      <c r="T77" s="2" t="s">
        <v>219</v>
      </c>
      <c r="U77">
        <v>213111</v>
      </c>
      <c r="V77" s="2" t="s">
        <v>220</v>
      </c>
      <c r="W77" s="2" t="s">
        <v>220</v>
      </c>
      <c r="X77" s="29">
        <v>1511.873621906939</v>
      </c>
      <c r="Y77">
        <v>22.9</v>
      </c>
      <c r="Z77">
        <v>25.24</v>
      </c>
      <c r="AA77">
        <v>7.97</v>
      </c>
      <c r="AB77">
        <v>25.63</v>
      </c>
    </row>
    <row r="78" spans="1:28" ht="20" customHeight="1">
      <c r="A78">
        <f t="shared" si="2"/>
        <v>1</v>
      </c>
      <c r="B78">
        <f t="shared" si="3"/>
        <v>1</v>
      </c>
      <c r="C78" s="2" t="s">
        <v>2697</v>
      </c>
      <c r="D78" s="2" t="s">
        <v>2698</v>
      </c>
      <c r="E78" s="2" t="s">
        <v>1556</v>
      </c>
      <c r="F78">
        <v>68.819999999999993</v>
      </c>
      <c r="G78" s="2" t="s">
        <v>3163</v>
      </c>
      <c r="H78" s="37" t="s">
        <v>4556</v>
      </c>
      <c r="I78">
        <v>9.25</v>
      </c>
      <c r="J78">
        <v>9.2799999999999994</v>
      </c>
      <c r="K78" s="2" t="s">
        <v>4557</v>
      </c>
      <c r="L78">
        <v>35.5</v>
      </c>
      <c r="M78">
        <v>35.5</v>
      </c>
      <c r="N78">
        <v>100</v>
      </c>
      <c r="O78" s="2" t="s">
        <v>3</v>
      </c>
      <c r="P78" s="2" t="s">
        <v>3</v>
      </c>
      <c r="Q78" s="2" t="s">
        <v>4</v>
      </c>
      <c r="R78" s="1">
        <v>36731</v>
      </c>
      <c r="S78" s="2" t="s">
        <v>246</v>
      </c>
      <c r="T78" s="2" t="s">
        <v>246</v>
      </c>
      <c r="U78">
        <v>522120</v>
      </c>
      <c r="V78" s="2" t="s">
        <v>66</v>
      </c>
      <c r="W78" s="2" t="s">
        <v>66</v>
      </c>
      <c r="X78" s="24">
        <v>1145.5082860666178</v>
      </c>
      <c r="Y78">
        <v>25.3</v>
      </c>
      <c r="Z78">
        <v>159.6</v>
      </c>
      <c r="AA78">
        <v>339.3</v>
      </c>
      <c r="AB78" s="3">
        <v>2341.1999999999998</v>
      </c>
    </row>
    <row r="79" spans="1:28" ht="20" hidden="1" customHeight="1">
      <c r="A79">
        <f t="shared" si="2"/>
        <v>1</v>
      </c>
      <c r="B79">
        <f t="shared" si="3"/>
        <v>1</v>
      </c>
      <c r="C79" s="2" t="s">
        <v>2685</v>
      </c>
      <c r="D79" s="2" t="s">
        <v>2686</v>
      </c>
      <c r="E79" s="2" t="s">
        <v>2687</v>
      </c>
      <c r="F79">
        <v>26.72</v>
      </c>
      <c r="G79" s="2" t="s">
        <v>4361</v>
      </c>
      <c r="H79" s="37" t="s">
        <v>4549</v>
      </c>
      <c r="I79">
        <v>8.6300000000000008</v>
      </c>
      <c r="J79">
        <v>8.3800000000000008</v>
      </c>
      <c r="K79" s="2" t="s">
        <v>2946</v>
      </c>
      <c r="N79">
        <v>100</v>
      </c>
      <c r="O79" s="2" t="s">
        <v>3</v>
      </c>
      <c r="P79" s="2" t="s">
        <v>3</v>
      </c>
      <c r="Q79" s="2" t="s">
        <v>4</v>
      </c>
      <c r="R79" s="1">
        <v>36733</v>
      </c>
      <c r="S79" s="2" t="s">
        <v>48</v>
      </c>
      <c r="T79" s="2" t="s">
        <v>48</v>
      </c>
      <c r="U79" s="2">
        <v>0</v>
      </c>
      <c r="V79" s="2" t="s">
        <v>24</v>
      </c>
      <c r="W79" s="2" t="s">
        <v>24</v>
      </c>
      <c r="X79" s="24">
        <v>504.02540510115705</v>
      </c>
      <c r="Y79">
        <v>0.56000000000000005</v>
      </c>
      <c r="Z79">
        <v>27.2</v>
      </c>
      <c r="AA79">
        <v>4.24</v>
      </c>
      <c r="AB79">
        <v>50.3</v>
      </c>
    </row>
    <row r="80" spans="1:28" ht="20" customHeight="1">
      <c r="A80">
        <f t="shared" si="2"/>
        <v>1</v>
      </c>
      <c r="B80">
        <f t="shared" si="3"/>
        <v>1</v>
      </c>
      <c r="C80" s="2" t="s">
        <v>2688</v>
      </c>
      <c r="D80" s="2" t="s">
        <v>2689</v>
      </c>
      <c r="E80" s="2" t="s">
        <v>2690</v>
      </c>
      <c r="F80">
        <v>44.82</v>
      </c>
      <c r="G80" s="2" t="s">
        <v>2978</v>
      </c>
      <c r="H80" s="37" t="s">
        <v>4550</v>
      </c>
      <c r="K80" s="2" t="s">
        <v>4551</v>
      </c>
      <c r="N80">
        <v>100</v>
      </c>
      <c r="O80" s="2" t="s">
        <v>3</v>
      </c>
      <c r="P80" s="2" t="s">
        <v>3</v>
      </c>
      <c r="Q80" s="2" t="s">
        <v>4</v>
      </c>
      <c r="R80" s="1">
        <v>36733</v>
      </c>
      <c r="S80" s="2" t="s">
        <v>65</v>
      </c>
      <c r="T80" s="2" t="s">
        <v>65</v>
      </c>
      <c r="U80">
        <v>339992</v>
      </c>
      <c r="V80" s="2" t="s">
        <v>66</v>
      </c>
      <c r="W80" s="2" t="s">
        <v>66</v>
      </c>
      <c r="X80" s="24">
        <v>1145.5082860666178</v>
      </c>
      <c r="Y80">
        <v>23.96</v>
      </c>
      <c r="Z80">
        <v>14.88</v>
      </c>
      <c r="AA80">
        <v>322.98</v>
      </c>
      <c r="AB80">
        <v>201.41</v>
      </c>
    </row>
    <row r="81" spans="1:28" ht="20" customHeight="1">
      <c r="A81" s="30">
        <f t="shared" si="2"/>
        <v>1</v>
      </c>
      <c r="B81" s="30">
        <f t="shared" si="3"/>
        <v>1</v>
      </c>
      <c r="C81" s="31" t="s">
        <v>2670</v>
      </c>
      <c r="D81" s="31" t="s">
        <v>2671</v>
      </c>
      <c r="E81" s="31" t="s">
        <v>2672</v>
      </c>
      <c r="F81" s="30">
        <v>2.86</v>
      </c>
      <c r="G81" s="31" t="s">
        <v>4542</v>
      </c>
      <c r="H81" s="39" t="s">
        <v>4543</v>
      </c>
      <c r="I81" s="30">
        <v>0.31</v>
      </c>
      <c r="J81" s="30">
        <v>0.41</v>
      </c>
      <c r="K81" s="31" t="s">
        <v>2946</v>
      </c>
      <c r="L81" s="30"/>
      <c r="M81" s="30"/>
      <c r="N81" s="30">
        <v>100</v>
      </c>
      <c r="O81" s="31" t="s">
        <v>3</v>
      </c>
      <c r="P81" s="31" t="s">
        <v>3</v>
      </c>
      <c r="Q81" s="31" t="s">
        <v>4</v>
      </c>
      <c r="R81" s="33">
        <v>36742</v>
      </c>
      <c r="S81" s="31" t="s">
        <v>1221</v>
      </c>
      <c r="T81" s="31" t="s">
        <v>1221</v>
      </c>
      <c r="U81">
        <v>424940</v>
      </c>
      <c r="V81" s="31" t="s">
        <v>806</v>
      </c>
      <c r="W81" s="31" t="s">
        <v>806</v>
      </c>
      <c r="X81" s="34">
        <v>2788.0551753318819</v>
      </c>
      <c r="Y81" s="30">
        <v>13.87</v>
      </c>
      <c r="Z81" s="30">
        <v>1.91</v>
      </c>
      <c r="AA81" s="30">
        <v>3.45</v>
      </c>
      <c r="AB81" s="30">
        <v>2.7</v>
      </c>
    </row>
    <row r="82" spans="1:28" ht="20" customHeight="1">
      <c r="A82">
        <f t="shared" si="2"/>
        <v>1</v>
      </c>
      <c r="B82">
        <f t="shared" si="3"/>
        <v>1</v>
      </c>
      <c r="C82" s="2" t="s">
        <v>2665</v>
      </c>
      <c r="D82" s="2" t="s">
        <v>2666</v>
      </c>
      <c r="E82" s="2" t="s">
        <v>1138</v>
      </c>
      <c r="F82">
        <v>250</v>
      </c>
      <c r="G82" s="2" t="s">
        <v>4538</v>
      </c>
      <c r="H82" s="37" t="s">
        <v>4600</v>
      </c>
      <c r="I82">
        <v>47.88</v>
      </c>
      <c r="J82">
        <v>42.31</v>
      </c>
      <c r="K82" s="2" t="s">
        <v>3893</v>
      </c>
      <c r="N82">
        <v>100</v>
      </c>
      <c r="O82" s="2" t="s">
        <v>3</v>
      </c>
      <c r="P82" s="2" t="s">
        <v>3</v>
      </c>
      <c r="Q82" s="2" t="s">
        <v>4</v>
      </c>
      <c r="R82" s="1">
        <v>36745</v>
      </c>
      <c r="S82" s="2" t="s">
        <v>227</v>
      </c>
      <c r="T82" s="2" t="s">
        <v>227</v>
      </c>
      <c r="U82">
        <v>517110</v>
      </c>
      <c r="V82" s="2" t="s">
        <v>95</v>
      </c>
      <c r="W82" s="2" t="s">
        <v>95</v>
      </c>
      <c r="X82" s="29">
        <v>4974.8824733661559</v>
      </c>
      <c r="Y82">
        <v>34</v>
      </c>
      <c r="Z82" s="3">
        <v>33174</v>
      </c>
      <c r="AA82">
        <v>75.12</v>
      </c>
      <c r="AB82" s="3">
        <v>62614</v>
      </c>
    </row>
    <row r="83" spans="1:28" ht="20" hidden="1" customHeight="1">
      <c r="A83">
        <f t="shared" si="2"/>
        <v>1</v>
      </c>
      <c r="B83">
        <f t="shared" si="3"/>
        <v>1</v>
      </c>
      <c r="C83" s="2" t="s">
        <v>2667</v>
      </c>
      <c r="D83" s="2" t="s">
        <v>2668</v>
      </c>
      <c r="E83" s="2" t="s">
        <v>2669</v>
      </c>
      <c r="F83" s="3">
        <v>11826.92</v>
      </c>
      <c r="G83" s="2" t="s">
        <v>4539</v>
      </c>
      <c r="H83" s="37" t="s">
        <v>4540</v>
      </c>
      <c r="I83">
        <v>25.31</v>
      </c>
      <c r="J83">
        <v>25.25</v>
      </c>
      <c r="K83" s="2" t="s">
        <v>4541</v>
      </c>
      <c r="L83">
        <v>31.44</v>
      </c>
      <c r="M83">
        <v>31.69</v>
      </c>
      <c r="N83">
        <v>100</v>
      </c>
      <c r="O83" s="2" t="s">
        <v>3</v>
      </c>
      <c r="P83" s="2" t="s">
        <v>3</v>
      </c>
      <c r="Q83" s="2" t="s">
        <v>4</v>
      </c>
      <c r="R83" s="1">
        <v>36746</v>
      </c>
      <c r="S83" s="2" t="s">
        <v>324</v>
      </c>
      <c r="T83" s="2" t="s">
        <v>324</v>
      </c>
      <c r="U83" s="2">
        <v>0</v>
      </c>
      <c r="V83" s="2" t="s">
        <v>325</v>
      </c>
      <c r="W83" s="2" t="s">
        <v>325</v>
      </c>
      <c r="X83" s="29">
        <v>309.94779711279864</v>
      </c>
      <c r="Y83" s="3">
        <v>5252.5</v>
      </c>
      <c r="Z83" s="3">
        <v>6319.7</v>
      </c>
      <c r="AA83" s="3">
        <v>20458.900000000001</v>
      </c>
      <c r="AB83" s="3">
        <v>18224</v>
      </c>
    </row>
    <row r="84" spans="1:28" ht="20" customHeight="1">
      <c r="A84">
        <f t="shared" si="2"/>
        <v>1</v>
      </c>
      <c r="B84">
        <f t="shared" si="3"/>
        <v>1</v>
      </c>
      <c r="C84" s="2" t="s">
        <v>2662</v>
      </c>
      <c r="D84" s="2" t="s">
        <v>2663</v>
      </c>
      <c r="E84" s="2" t="s">
        <v>2664</v>
      </c>
      <c r="F84">
        <v>260</v>
      </c>
      <c r="G84" s="2" t="s">
        <v>4536</v>
      </c>
      <c r="H84" s="37" t="s">
        <v>4537</v>
      </c>
      <c r="I84">
        <v>16.75</v>
      </c>
      <c r="J84">
        <v>16.88</v>
      </c>
      <c r="K84" s="2" t="s">
        <v>2946</v>
      </c>
      <c r="N84">
        <v>100</v>
      </c>
      <c r="O84" s="2" t="s">
        <v>3</v>
      </c>
      <c r="P84" s="2" t="s">
        <v>3</v>
      </c>
      <c r="Q84" s="2" t="s">
        <v>4</v>
      </c>
      <c r="R84" s="1">
        <v>36746</v>
      </c>
      <c r="S84" s="2" t="s">
        <v>782</v>
      </c>
      <c r="T84" s="2" t="s">
        <v>782</v>
      </c>
      <c r="U84">
        <v>335312</v>
      </c>
      <c r="V84" s="2" t="s">
        <v>280</v>
      </c>
      <c r="W84" s="2" t="s">
        <v>280</v>
      </c>
      <c r="X84" s="29">
        <v>3300.792252346123</v>
      </c>
      <c r="Y84">
        <v>170.34</v>
      </c>
      <c r="Z84">
        <v>544.6</v>
      </c>
      <c r="AA84">
        <v>99.77</v>
      </c>
      <c r="AB84">
        <v>505.1</v>
      </c>
    </row>
    <row r="85" spans="1:28" ht="20" hidden="1" customHeight="1">
      <c r="A85">
        <f t="shared" si="2"/>
        <v>1</v>
      </c>
      <c r="B85">
        <f t="shared" si="3"/>
        <v>1</v>
      </c>
      <c r="C85" s="2" t="s">
        <v>2659</v>
      </c>
      <c r="D85" s="2" t="s">
        <v>2660</v>
      </c>
      <c r="E85" s="2" t="s">
        <v>2661</v>
      </c>
      <c r="F85">
        <v>380.4</v>
      </c>
      <c r="G85" s="2" t="s">
        <v>3172</v>
      </c>
      <c r="H85" s="37" t="s">
        <v>4535</v>
      </c>
      <c r="I85">
        <v>65</v>
      </c>
      <c r="J85">
        <v>56</v>
      </c>
      <c r="K85" s="2" t="s">
        <v>2946</v>
      </c>
      <c r="N85">
        <v>100</v>
      </c>
      <c r="O85" s="2" t="s">
        <v>3</v>
      </c>
      <c r="P85" s="2" t="s">
        <v>3</v>
      </c>
      <c r="Q85" s="2" t="s">
        <v>4</v>
      </c>
      <c r="R85" s="1">
        <v>36746</v>
      </c>
      <c r="S85" s="2" t="s">
        <v>5</v>
      </c>
      <c r="T85" s="2" t="s">
        <v>5</v>
      </c>
      <c r="U85" s="2">
        <v>0</v>
      </c>
      <c r="V85" s="2" t="s">
        <v>85</v>
      </c>
      <c r="W85" s="2" t="s">
        <v>85</v>
      </c>
      <c r="X85" s="29">
        <v>2697.7233626064512</v>
      </c>
      <c r="Y85">
        <v>19.239999999999998</v>
      </c>
      <c r="Z85">
        <v>16.2</v>
      </c>
      <c r="AA85">
        <v>17.670000000000002</v>
      </c>
      <c r="AB85">
        <v>673.8</v>
      </c>
    </row>
    <row r="86" spans="1:28" ht="20" customHeight="1">
      <c r="A86">
        <f t="shared" si="2"/>
        <v>1</v>
      </c>
      <c r="B86">
        <f t="shared" si="3"/>
        <v>1</v>
      </c>
      <c r="C86" s="2" t="s">
        <v>2656</v>
      </c>
      <c r="D86" s="2" t="s">
        <v>2657</v>
      </c>
      <c r="E86" s="2" t="s">
        <v>2658</v>
      </c>
      <c r="F86">
        <v>103.81</v>
      </c>
      <c r="G86" s="2" t="s">
        <v>4525</v>
      </c>
      <c r="H86" s="37" t="s">
        <v>4526</v>
      </c>
      <c r="I86">
        <v>124.13</v>
      </c>
      <c r="J86">
        <v>128.63</v>
      </c>
      <c r="K86" s="2" t="s">
        <v>2946</v>
      </c>
      <c r="N86">
        <v>100</v>
      </c>
      <c r="O86" s="2" t="s">
        <v>3</v>
      </c>
      <c r="P86" s="2" t="s">
        <v>3</v>
      </c>
      <c r="Q86" s="2" t="s">
        <v>4</v>
      </c>
      <c r="R86" s="1">
        <v>36748</v>
      </c>
      <c r="S86" s="2" t="s">
        <v>161</v>
      </c>
      <c r="T86" s="2" t="s">
        <v>161</v>
      </c>
      <c r="U86">
        <v>541512</v>
      </c>
      <c r="V86" s="2" t="s">
        <v>7</v>
      </c>
      <c r="W86" s="2" t="s">
        <v>7</v>
      </c>
      <c r="X86" s="29">
        <v>1594.9803990202502</v>
      </c>
      <c r="Y86">
        <v>15.35</v>
      </c>
      <c r="Z86">
        <v>276.8</v>
      </c>
      <c r="AA86">
        <v>9.7200000000000006</v>
      </c>
      <c r="AB86">
        <v>343.2</v>
      </c>
    </row>
    <row r="87" spans="1:28" ht="20" customHeight="1">
      <c r="A87">
        <f t="shared" si="2"/>
        <v>1</v>
      </c>
      <c r="B87">
        <f t="shared" si="3"/>
        <v>1</v>
      </c>
      <c r="C87" s="2" t="s">
        <v>2650</v>
      </c>
      <c r="D87" s="2" t="s">
        <v>2651</v>
      </c>
      <c r="E87" s="2" t="s">
        <v>2652</v>
      </c>
      <c r="F87">
        <v>265.64</v>
      </c>
      <c r="G87" s="2" t="s">
        <v>4520</v>
      </c>
      <c r="H87" s="37" t="s">
        <v>4521</v>
      </c>
      <c r="I87">
        <v>40.56</v>
      </c>
      <c r="J87">
        <v>41.5</v>
      </c>
      <c r="K87" s="2" t="s">
        <v>4522</v>
      </c>
      <c r="L87">
        <v>21.25</v>
      </c>
      <c r="M87">
        <v>21.25</v>
      </c>
      <c r="N87">
        <v>100</v>
      </c>
      <c r="O87" s="2" t="s">
        <v>3</v>
      </c>
      <c r="P87" s="2" t="s">
        <v>3</v>
      </c>
      <c r="Q87" s="2" t="s">
        <v>4</v>
      </c>
      <c r="R87" s="1">
        <v>36749</v>
      </c>
      <c r="S87" s="2" t="s">
        <v>476</v>
      </c>
      <c r="T87" s="2" t="s">
        <v>476</v>
      </c>
      <c r="U87">
        <v>448310</v>
      </c>
      <c r="V87" s="2" t="s">
        <v>557</v>
      </c>
      <c r="W87" s="2" t="s">
        <v>557</v>
      </c>
      <c r="X87" s="29">
        <v>1130.5555411626676</v>
      </c>
      <c r="Y87">
        <v>282.7</v>
      </c>
      <c r="Z87" s="3">
        <v>1745.9</v>
      </c>
      <c r="AA87">
        <v>123.7</v>
      </c>
      <c r="AB87" s="3">
        <v>1655.4</v>
      </c>
    </row>
    <row r="88" spans="1:28" ht="20" customHeight="1">
      <c r="A88">
        <f t="shared" si="2"/>
        <v>1</v>
      </c>
      <c r="B88">
        <f t="shared" si="3"/>
        <v>1</v>
      </c>
      <c r="C88" s="2" t="s">
        <v>2648</v>
      </c>
      <c r="D88" s="2" t="s">
        <v>2649</v>
      </c>
      <c r="E88" s="2" t="s">
        <v>2042</v>
      </c>
      <c r="F88">
        <v>700.44</v>
      </c>
      <c r="G88" s="2" t="s">
        <v>4517</v>
      </c>
      <c r="H88" s="37" t="s">
        <v>4518</v>
      </c>
      <c r="I88">
        <v>46.69</v>
      </c>
      <c r="J88">
        <v>46.75</v>
      </c>
      <c r="K88" s="2" t="s">
        <v>4519</v>
      </c>
      <c r="L88">
        <v>37.97</v>
      </c>
      <c r="M88">
        <v>38</v>
      </c>
      <c r="N88">
        <v>100</v>
      </c>
      <c r="O88" s="2" t="s">
        <v>3</v>
      </c>
      <c r="P88" s="2" t="s">
        <v>3</v>
      </c>
      <c r="Q88" s="2" t="s">
        <v>4</v>
      </c>
      <c r="R88" s="1">
        <v>36752</v>
      </c>
      <c r="S88" s="2" t="s">
        <v>170</v>
      </c>
      <c r="T88" s="2" t="s">
        <v>170</v>
      </c>
      <c r="U88">
        <v>325414</v>
      </c>
      <c r="V88" s="2" t="s">
        <v>145</v>
      </c>
      <c r="W88" s="2" t="s">
        <v>145</v>
      </c>
      <c r="X88" s="29">
        <v>1155.2665763855121</v>
      </c>
      <c r="Y88">
        <v>76.2</v>
      </c>
      <c r="Z88">
        <v>855.6</v>
      </c>
      <c r="AA88">
        <v>97.8</v>
      </c>
      <c r="AB88" s="3">
        <v>2428.4</v>
      </c>
    </row>
    <row r="89" spans="1:28" ht="20" customHeight="1">
      <c r="A89">
        <f t="shared" si="2"/>
        <v>1</v>
      </c>
      <c r="B89">
        <f t="shared" si="3"/>
        <v>1</v>
      </c>
      <c r="C89" s="2" t="s">
        <v>2653</v>
      </c>
      <c r="D89" s="2" t="s">
        <v>2654</v>
      </c>
      <c r="E89" s="2" t="s">
        <v>2655</v>
      </c>
      <c r="F89" s="3">
        <v>1237.8499999999999</v>
      </c>
      <c r="G89" s="2" t="s">
        <v>4523</v>
      </c>
      <c r="H89" s="37" t="s">
        <v>4524</v>
      </c>
      <c r="I89">
        <v>240.75</v>
      </c>
      <c r="J89">
        <v>245.88</v>
      </c>
      <c r="K89" s="2" t="s">
        <v>2946</v>
      </c>
      <c r="N89">
        <v>100</v>
      </c>
      <c r="O89" s="2" t="s">
        <v>3</v>
      </c>
      <c r="P89" s="2" t="s">
        <v>3</v>
      </c>
      <c r="Q89" s="2" t="s">
        <v>4</v>
      </c>
      <c r="R89" s="1">
        <v>36752</v>
      </c>
      <c r="S89" s="2" t="s">
        <v>109</v>
      </c>
      <c r="T89" s="2" t="s">
        <v>109</v>
      </c>
      <c r="U89">
        <v>561621</v>
      </c>
      <c r="V89" s="2" t="s">
        <v>110</v>
      </c>
      <c r="W89" s="2" t="s">
        <v>110</v>
      </c>
      <c r="X89" s="2">
        <v>1109.5833688167972</v>
      </c>
      <c r="Y89">
        <v>0.52</v>
      </c>
      <c r="Z89">
        <v>518.20000000000005</v>
      </c>
      <c r="AA89">
        <v>22.08</v>
      </c>
      <c r="AB89">
        <v>585.29999999999995</v>
      </c>
    </row>
    <row r="90" spans="1:28" ht="20" customHeight="1">
      <c r="A90" s="17">
        <f t="shared" si="2"/>
        <v>1</v>
      </c>
      <c r="B90" s="17">
        <f t="shared" si="3"/>
        <v>1</v>
      </c>
      <c r="C90" s="26" t="s">
        <v>2643</v>
      </c>
      <c r="D90" s="26" t="s">
        <v>2644</v>
      </c>
      <c r="E90" s="26" t="s">
        <v>2645</v>
      </c>
      <c r="F90" s="17">
        <v>82.77</v>
      </c>
      <c r="G90" s="26" t="s">
        <v>4516</v>
      </c>
      <c r="H90" s="38" t="s">
        <v>4534</v>
      </c>
      <c r="I90" s="17">
        <v>3</v>
      </c>
      <c r="J90" s="17">
        <v>2.2200000000000002</v>
      </c>
      <c r="K90" s="26" t="s">
        <v>2946</v>
      </c>
      <c r="L90" s="17">
        <v>2.19</v>
      </c>
      <c r="M90" s="17">
        <v>3.03</v>
      </c>
      <c r="N90" s="17">
        <v>100</v>
      </c>
      <c r="O90" s="26" t="s">
        <v>3</v>
      </c>
      <c r="P90" s="26" t="s">
        <v>3</v>
      </c>
      <c r="Q90" s="26" t="s">
        <v>4</v>
      </c>
      <c r="R90" s="27">
        <v>36754</v>
      </c>
      <c r="S90" s="26" t="s">
        <v>537</v>
      </c>
      <c r="T90" s="26" t="s">
        <v>537</v>
      </c>
      <c r="U90">
        <v>454111</v>
      </c>
      <c r="V90" s="26" t="s">
        <v>640</v>
      </c>
      <c r="W90" s="26" t="s">
        <v>640</v>
      </c>
      <c r="X90" s="26"/>
      <c r="Y90" s="17">
        <v>198.1</v>
      </c>
      <c r="Z90" s="17">
        <v>37.9</v>
      </c>
      <c r="AA90" s="17">
        <v>182.4</v>
      </c>
      <c r="AB90" s="17">
        <v>84.4</v>
      </c>
    </row>
    <row r="91" spans="1:28" ht="20" customHeight="1">
      <c r="A91">
        <f t="shared" si="2"/>
        <v>1</v>
      </c>
      <c r="B91">
        <f t="shared" si="3"/>
        <v>1</v>
      </c>
      <c r="C91" s="2" t="s">
        <v>2638</v>
      </c>
      <c r="D91" s="2" t="s">
        <v>2639</v>
      </c>
      <c r="E91" s="2" t="s">
        <v>2640</v>
      </c>
      <c r="F91">
        <v>1.56</v>
      </c>
      <c r="G91" s="2" t="s">
        <v>3058</v>
      </c>
      <c r="H91" s="37" t="s">
        <v>4512</v>
      </c>
      <c r="K91" s="2" t="s">
        <v>2946</v>
      </c>
      <c r="N91">
        <v>100</v>
      </c>
      <c r="O91" s="2" t="s">
        <v>3</v>
      </c>
      <c r="P91" s="2" t="s">
        <v>3</v>
      </c>
      <c r="Q91" s="2" t="s">
        <v>4</v>
      </c>
      <c r="R91" s="1">
        <v>36758</v>
      </c>
      <c r="S91" s="2" t="s">
        <v>109</v>
      </c>
      <c r="T91" s="2" t="s">
        <v>109</v>
      </c>
      <c r="U91">
        <v>561621</v>
      </c>
      <c r="V91" s="2" t="s">
        <v>110</v>
      </c>
      <c r="W91" s="2" t="s">
        <v>110</v>
      </c>
      <c r="X91" s="2">
        <v>1109.5833688167972</v>
      </c>
      <c r="Y91">
        <v>0.31</v>
      </c>
      <c r="Z91">
        <v>9.6199999999999992</v>
      </c>
      <c r="AA91">
        <v>0.21</v>
      </c>
      <c r="AB91">
        <v>8.33</v>
      </c>
    </row>
    <row r="92" spans="1:28" ht="20" customHeight="1">
      <c r="A92">
        <f t="shared" si="2"/>
        <v>1</v>
      </c>
      <c r="B92">
        <f t="shared" si="3"/>
        <v>1</v>
      </c>
      <c r="C92" s="2" t="s">
        <v>2636</v>
      </c>
      <c r="D92" s="2" t="s">
        <v>2637</v>
      </c>
      <c r="E92" s="2" t="s">
        <v>2326</v>
      </c>
      <c r="F92">
        <v>40.75</v>
      </c>
      <c r="G92" s="2" t="s">
        <v>3010</v>
      </c>
      <c r="H92" s="37" t="s">
        <v>4511</v>
      </c>
      <c r="I92">
        <v>16.190000000000001</v>
      </c>
      <c r="J92">
        <v>16</v>
      </c>
      <c r="K92" s="2" t="s">
        <v>2946</v>
      </c>
      <c r="L92">
        <v>4.4400000000000004</v>
      </c>
      <c r="M92">
        <v>4.5</v>
      </c>
      <c r="N92">
        <v>100</v>
      </c>
      <c r="O92" s="2" t="s">
        <v>3</v>
      </c>
      <c r="P92" s="2" t="s">
        <v>3</v>
      </c>
      <c r="Q92" s="2" t="s">
        <v>4</v>
      </c>
      <c r="R92" s="1">
        <v>36759</v>
      </c>
      <c r="S92" s="2" t="s">
        <v>170</v>
      </c>
      <c r="T92" s="2" t="s">
        <v>170</v>
      </c>
      <c r="U92">
        <v>325414</v>
      </c>
      <c r="V92" s="2" t="s">
        <v>145</v>
      </c>
      <c r="W92" s="2" t="s">
        <v>145</v>
      </c>
      <c r="X92" s="29">
        <v>1155.2665763855121</v>
      </c>
      <c r="Y92">
        <v>4.0999999999999996</v>
      </c>
      <c r="Z92">
        <v>0.1</v>
      </c>
      <c r="AA92">
        <v>16.600000000000001</v>
      </c>
      <c r="AB92">
        <v>56</v>
      </c>
    </row>
    <row r="93" spans="1:28" ht="20" customHeight="1">
      <c r="A93">
        <f t="shared" si="2"/>
        <v>1</v>
      </c>
      <c r="B93">
        <f t="shared" si="3"/>
        <v>1</v>
      </c>
      <c r="C93" s="2" t="s">
        <v>2633</v>
      </c>
      <c r="D93" s="2" t="s">
        <v>2634</v>
      </c>
      <c r="E93" s="2" t="s">
        <v>2635</v>
      </c>
      <c r="F93">
        <v>91.79</v>
      </c>
      <c r="G93" s="2" t="s">
        <v>3103</v>
      </c>
      <c r="H93" s="37" t="s">
        <v>4509</v>
      </c>
      <c r="I93">
        <v>17.38</v>
      </c>
      <c r="J93">
        <v>17.75</v>
      </c>
      <c r="K93" s="2" t="s">
        <v>4510</v>
      </c>
      <c r="L93">
        <v>17.059999999999999</v>
      </c>
      <c r="M93">
        <v>17.25</v>
      </c>
      <c r="N93">
        <v>100</v>
      </c>
      <c r="O93" s="2" t="s">
        <v>3</v>
      </c>
      <c r="P93" s="2" t="s">
        <v>3</v>
      </c>
      <c r="Q93" s="2" t="s">
        <v>4</v>
      </c>
      <c r="R93" s="1">
        <v>36759</v>
      </c>
      <c r="S93" s="2" t="s">
        <v>65</v>
      </c>
      <c r="T93" s="2" t="s">
        <v>65</v>
      </c>
      <c r="U93">
        <v>339992</v>
      </c>
      <c r="V93" s="2" t="s">
        <v>66</v>
      </c>
      <c r="W93" s="2" t="s">
        <v>66</v>
      </c>
      <c r="X93" s="24">
        <v>1145.5082860666178</v>
      </c>
      <c r="Y93">
        <v>31.6</v>
      </c>
      <c r="Z93">
        <v>759.2</v>
      </c>
      <c r="AA93">
        <v>423.8</v>
      </c>
      <c r="AB93" s="3">
        <v>8819.2000000000007</v>
      </c>
    </row>
    <row r="94" spans="1:28" ht="20" customHeight="1">
      <c r="A94">
        <f t="shared" si="2"/>
        <v>1</v>
      </c>
      <c r="B94">
        <f t="shared" si="3"/>
        <v>1</v>
      </c>
      <c r="C94" s="2" t="s">
        <v>2641</v>
      </c>
      <c r="D94" s="2" t="s">
        <v>2642</v>
      </c>
      <c r="E94" s="2" t="s">
        <v>610</v>
      </c>
      <c r="F94" s="3">
        <v>1418.61</v>
      </c>
      <c r="G94" s="2" t="s">
        <v>4513</v>
      </c>
      <c r="H94" s="37" t="s">
        <v>4514</v>
      </c>
      <c r="I94">
        <v>32.06</v>
      </c>
      <c r="J94">
        <v>32.31</v>
      </c>
      <c r="K94" s="2" t="s">
        <v>4515</v>
      </c>
      <c r="L94">
        <v>40.880000000000003</v>
      </c>
      <c r="M94">
        <v>41.44</v>
      </c>
      <c r="N94">
        <v>100</v>
      </c>
      <c r="O94" s="2" t="s">
        <v>3</v>
      </c>
      <c r="P94" s="2" t="s">
        <v>3</v>
      </c>
      <c r="Q94" s="2" t="s">
        <v>4</v>
      </c>
      <c r="R94" s="1">
        <v>36759</v>
      </c>
      <c r="S94" s="2" t="s">
        <v>64</v>
      </c>
      <c r="T94" s="2" t="s">
        <v>64</v>
      </c>
      <c r="U94">
        <v>522120</v>
      </c>
      <c r="V94" s="2" t="s">
        <v>66</v>
      </c>
      <c r="W94" s="2" t="s">
        <v>66</v>
      </c>
      <c r="X94" s="24">
        <v>1145.5082860666178</v>
      </c>
      <c r="Y94" s="3">
        <v>1359.6</v>
      </c>
      <c r="Z94" s="3">
        <v>14630.15</v>
      </c>
      <c r="AA94" s="3">
        <v>18197.599999999999</v>
      </c>
      <c r="AB94" s="3">
        <v>185687.19</v>
      </c>
    </row>
    <row r="95" spans="1:28" ht="20" customHeight="1">
      <c r="A95">
        <f t="shared" si="2"/>
        <v>1</v>
      </c>
      <c r="B95">
        <f t="shared" si="3"/>
        <v>1</v>
      </c>
      <c r="C95" s="2" t="s">
        <v>2624</v>
      </c>
      <c r="D95" s="2" t="s">
        <v>2625</v>
      </c>
      <c r="E95" s="2" t="s">
        <v>1195</v>
      </c>
      <c r="F95">
        <v>130</v>
      </c>
      <c r="G95" s="2" t="s">
        <v>4501</v>
      </c>
      <c r="H95" s="37" t="s">
        <v>4502</v>
      </c>
      <c r="I95">
        <v>55.69</v>
      </c>
      <c r="J95">
        <v>55.5</v>
      </c>
      <c r="K95" s="2" t="s">
        <v>4503</v>
      </c>
      <c r="N95">
        <v>100</v>
      </c>
      <c r="O95" s="2" t="s">
        <v>3</v>
      </c>
      <c r="P95" s="2" t="s">
        <v>3</v>
      </c>
      <c r="Q95" s="2" t="s">
        <v>4</v>
      </c>
      <c r="R95" s="1">
        <v>36760</v>
      </c>
      <c r="S95" s="2" t="s">
        <v>149</v>
      </c>
      <c r="T95" s="2" t="s">
        <v>149</v>
      </c>
      <c r="U95">
        <v>517210</v>
      </c>
      <c r="V95" s="2" t="s">
        <v>151</v>
      </c>
      <c r="W95" s="2" t="s">
        <v>151</v>
      </c>
      <c r="X95" s="29">
        <v>5235.5478830480506</v>
      </c>
      <c r="Y95">
        <v>6.4</v>
      </c>
      <c r="Z95" s="3">
        <v>4208</v>
      </c>
      <c r="AA95">
        <v>52.12</v>
      </c>
      <c r="AB95" s="3">
        <v>20292</v>
      </c>
    </row>
    <row r="96" spans="1:28" ht="20" customHeight="1">
      <c r="A96">
        <f t="shared" si="2"/>
        <v>1</v>
      </c>
      <c r="B96">
        <f t="shared" si="3"/>
        <v>1</v>
      </c>
      <c r="C96" s="2" t="s">
        <v>2629</v>
      </c>
      <c r="D96" s="2" t="s">
        <v>2630</v>
      </c>
      <c r="E96" s="2" t="s">
        <v>1852</v>
      </c>
      <c r="F96">
        <v>420.06</v>
      </c>
      <c r="G96" s="2" t="s">
        <v>3037</v>
      </c>
      <c r="H96" s="37" t="s">
        <v>4504</v>
      </c>
      <c r="I96">
        <v>20.309999999999999</v>
      </c>
      <c r="J96">
        <v>20.440000000000001</v>
      </c>
      <c r="K96" s="2" t="s">
        <v>4505</v>
      </c>
      <c r="L96">
        <v>12.25</v>
      </c>
      <c r="M96">
        <v>11.88</v>
      </c>
      <c r="N96">
        <v>100</v>
      </c>
      <c r="O96" s="2" t="s">
        <v>3</v>
      </c>
      <c r="P96" s="2" t="s">
        <v>3</v>
      </c>
      <c r="Q96" s="2" t="s">
        <v>4</v>
      </c>
      <c r="R96" s="1">
        <v>36760</v>
      </c>
      <c r="S96" s="2" t="s">
        <v>35</v>
      </c>
      <c r="T96" s="2" t="s">
        <v>35</v>
      </c>
      <c r="U96">
        <v>531110</v>
      </c>
      <c r="V96" s="2" t="s">
        <v>37</v>
      </c>
      <c r="W96" s="2" t="s">
        <v>37</v>
      </c>
      <c r="X96" s="29">
        <v>1093.7964706866101</v>
      </c>
      <c r="Y96">
        <v>68.8</v>
      </c>
      <c r="Z96">
        <v>107.5</v>
      </c>
      <c r="AA96">
        <v>421.4</v>
      </c>
      <c r="AB96">
        <v>791.7</v>
      </c>
    </row>
    <row r="97" spans="1:28" ht="20" customHeight="1">
      <c r="A97">
        <f t="shared" si="2"/>
        <v>1</v>
      </c>
      <c r="B97">
        <f t="shared" si="3"/>
        <v>1</v>
      </c>
      <c r="C97" s="2" t="s">
        <v>2631</v>
      </c>
      <c r="D97" s="2" t="s">
        <v>2632</v>
      </c>
      <c r="E97" s="2" t="s">
        <v>63</v>
      </c>
      <c r="F97">
        <v>147.81</v>
      </c>
      <c r="G97" s="2" t="s">
        <v>4506</v>
      </c>
      <c r="H97" s="37" t="s">
        <v>4507</v>
      </c>
      <c r="I97">
        <v>26.38</v>
      </c>
      <c r="J97">
        <v>26.19</v>
      </c>
      <c r="K97" s="2" t="s">
        <v>4508</v>
      </c>
      <c r="L97">
        <v>11.5</v>
      </c>
      <c r="M97">
        <v>11.5</v>
      </c>
      <c r="N97">
        <v>100</v>
      </c>
      <c r="O97" s="2" t="s">
        <v>3</v>
      </c>
      <c r="P97" s="2" t="s">
        <v>3</v>
      </c>
      <c r="Q97" s="2" t="s">
        <v>4</v>
      </c>
      <c r="R97" s="1">
        <v>36761</v>
      </c>
      <c r="S97" s="2" t="s">
        <v>65</v>
      </c>
      <c r="T97" s="2" t="s">
        <v>65</v>
      </c>
      <c r="U97">
        <v>339992</v>
      </c>
      <c r="V97" s="2" t="s">
        <v>66</v>
      </c>
      <c r="W97" s="2" t="s">
        <v>66</v>
      </c>
      <c r="X97" s="24">
        <v>1145.5082860666178</v>
      </c>
      <c r="Y97">
        <v>72.8</v>
      </c>
      <c r="Z97" s="3">
        <v>4370.7</v>
      </c>
      <c r="AA97">
        <v>848.8</v>
      </c>
      <c r="AB97" s="3">
        <v>48796.1</v>
      </c>
    </row>
    <row r="98" spans="1:28" ht="20" customHeight="1">
      <c r="A98">
        <f t="shared" si="2"/>
        <v>1</v>
      </c>
      <c r="B98">
        <f t="shared" si="3"/>
        <v>1</v>
      </c>
      <c r="C98" s="2" t="s">
        <v>2621</v>
      </c>
      <c r="D98" s="2" t="s">
        <v>2622</v>
      </c>
      <c r="E98" s="2" t="s">
        <v>1718</v>
      </c>
      <c r="F98">
        <v>157.86000000000001</v>
      </c>
      <c r="G98" s="2" t="s">
        <v>4498</v>
      </c>
      <c r="H98" s="37" t="s">
        <v>4499</v>
      </c>
      <c r="I98">
        <v>62.88</v>
      </c>
      <c r="J98">
        <v>62.13</v>
      </c>
      <c r="K98" s="2" t="s">
        <v>4500</v>
      </c>
      <c r="L98">
        <v>9.94</v>
      </c>
      <c r="M98">
        <v>9.94</v>
      </c>
      <c r="N98">
        <v>100</v>
      </c>
      <c r="O98" s="2" t="s">
        <v>3</v>
      </c>
      <c r="P98" s="2" t="s">
        <v>3</v>
      </c>
      <c r="Q98" s="2" t="s">
        <v>4</v>
      </c>
      <c r="R98" s="1">
        <v>36762</v>
      </c>
      <c r="S98" s="2" t="s">
        <v>109</v>
      </c>
      <c r="T98" s="2" t="s">
        <v>109</v>
      </c>
      <c r="U98">
        <v>561621</v>
      </c>
      <c r="V98" s="2" t="s">
        <v>110</v>
      </c>
      <c r="W98" s="2" t="s">
        <v>110</v>
      </c>
      <c r="X98" s="2">
        <v>1109.5833688167972</v>
      </c>
      <c r="Y98">
        <v>8.9</v>
      </c>
      <c r="Z98">
        <v>72.7</v>
      </c>
      <c r="AA98">
        <v>6.6</v>
      </c>
      <c r="AB98">
        <v>210.2</v>
      </c>
    </row>
    <row r="99" spans="1:28" ht="20" customHeight="1">
      <c r="A99">
        <f t="shared" si="2"/>
        <v>1</v>
      </c>
      <c r="B99">
        <f t="shared" si="3"/>
        <v>1</v>
      </c>
      <c r="C99" s="2" t="s">
        <v>2616</v>
      </c>
      <c r="D99" s="2" t="s">
        <v>2617</v>
      </c>
      <c r="E99" s="2" t="s">
        <v>2618</v>
      </c>
      <c r="F99" s="3">
        <v>6152.6</v>
      </c>
      <c r="G99" s="2" t="s">
        <v>4493</v>
      </c>
      <c r="H99" s="37" t="s">
        <v>4533</v>
      </c>
      <c r="I99">
        <v>117.06</v>
      </c>
      <c r="J99">
        <v>117.06</v>
      </c>
      <c r="K99" s="2" t="s">
        <v>4494</v>
      </c>
      <c r="L99">
        <v>81.06</v>
      </c>
      <c r="M99">
        <v>81.06</v>
      </c>
      <c r="N99">
        <v>100</v>
      </c>
      <c r="O99" s="2" t="s">
        <v>3</v>
      </c>
      <c r="P99" s="2" t="s">
        <v>3</v>
      </c>
      <c r="Q99" s="2" t="s">
        <v>4</v>
      </c>
      <c r="R99" s="1">
        <v>36765</v>
      </c>
      <c r="S99" s="2" t="s">
        <v>149</v>
      </c>
      <c r="T99" s="2" t="s">
        <v>149</v>
      </c>
      <c r="U99">
        <v>517210</v>
      </c>
      <c r="V99" s="2" t="s">
        <v>151</v>
      </c>
      <c r="W99" s="2" t="s">
        <v>151</v>
      </c>
      <c r="X99" s="29">
        <v>5235.5478830480506</v>
      </c>
      <c r="Y99">
        <v>522.36</v>
      </c>
      <c r="Z99" s="3">
        <v>2397.8000000000002</v>
      </c>
      <c r="AA99">
        <v>1.71</v>
      </c>
      <c r="AB99" s="3">
        <v>19990.400000000001</v>
      </c>
    </row>
    <row r="100" spans="1:28" ht="20" customHeight="1">
      <c r="A100">
        <f t="shared" si="2"/>
        <v>1</v>
      </c>
      <c r="B100">
        <f t="shared" si="3"/>
        <v>1</v>
      </c>
      <c r="C100" s="2" t="s">
        <v>2619</v>
      </c>
      <c r="D100" s="2" t="s">
        <v>2620</v>
      </c>
      <c r="E100" s="2" t="s">
        <v>1595</v>
      </c>
      <c r="F100" s="3">
        <v>4464.93</v>
      </c>
      <c r="G100" s="2" t="s">
        <v>4495</v>
      </c>
      <c r="H100" s="37" t="s">
        <v>4496</v>
      </c>
      <c r="I100">
        <v>183.81</v>
      </c>
      <c r="J100">
        <v>183.81</v>
      </c>
      <c r="K100" s="2" t="s">
        <v>4497</v>
      </c>
      <c r="L100">
        <v>110</v>
      </c>
      <c r="M100">
        <v>110</v>
      </c>
      <c r="N100">
        <v>100</v>
      </c>
      <c r="O100" s="2" t="s">
        <v>3</v>
      </c>
      <c r="P100" s="2" t="s">
        <v>3</v>
      </c>
      <c r="Q100" s="2" t="s">
        <v>4</v>
      </c>
      <c r="R100" s="1">
        <v>36765</v>
      </c>
      <c r="S100" s="2" t="s">
        <v>109</v>
      </c>
      <c r="T100" s="2" t="s">
        <v>109</v>
      </c>
      <c r="U100">
        <v>561621</v>
      </c>
      <c r="V100" s="2" t="s">
        <v>110</v>
      </c>
      <c r="W100" s="2" t="s">
        <v>110</v>
      </c>
      <c r="X100" s="2">
        <v>1109.5833688167972</v>
      </c>
      <c r="Y100">
        <v>64.2</v>
      </c>
      <c r="Z100">
        <v>215</v>
      </c>
      <c r="AA100">
        <v>105.3</v>
      </c>
      <c r="AB100" s="3">
        <v>1282.0999999999999</v>
      </c>
    </row>
    <row r="101" spans="1:28" ht="20" customHeight="1">
      <c r="A101">
        <f t="shared" si="2"/>
        <v>1</v>
      </c>
      <c r="B101">
        <f t="shared" si="3"/>
        <v>1</v>
      </c>
      <c r="C101" s="2" t="s">
        <v>2609</v>
      </c>
      <c r="D101" s="2" t="s">
        <v>2610</v>
      </c>
      <c r="E101" s="2" t="s">
        <v>2611</v>
      </c>
      <c r="F101">
        <v>23.84</v>
      </c>
      <c r="G101" s="2" t="s">
        <v>3050</v>
      </c>
      <c r="H101" s="37" t="s">
        <v>4489</v>
      </c>
      <c r="I101">
        <v>18.25</v>
      </c>
      <c r="J101">
        <v>18.25</v>
      </c>
      <c r="K101" s="2" t="s">
        <v>4490</v>
      </c>
      <c r="L101">
        <v>6.25</v>
      </c>
      <c r="M101">
        <v>6.5</v>
      </c>
      <c r="N101">
        <v>100</v>
      </c>
      <c r="O101" s="2" t="s">
        <v>3</v>
      </c>
      <c r="P101" s="2" t="s">
        <v>3</v>
      </c>
      <c r="Q101" s="2" t="s">
        <v>4</v>
      </c>
      <c r="R101" s="1">
        <v>36767</v>
      </c>
      <c r="S101" s="2" t="s">
        <v>334</v>
      </c>
      <c r="T101" s="2" t="s">
        <v>334</v>
      </c>
      <c r="U101">
        <v>211111</v>
      </c>
      <c r="V101" s="2" t="s">
        <v>335</v>
      </c>
      <c r="W101" s="2" t="s">
        <v>335</v>
      </c>
      <c r="X101" s="29">
        <v>680.45216656209652</v>
      </c>
      <c r="Y101">
        <v>13.2</v>
      </c>
      <c r="Z101">
        <v>75.400000000000006</v>
      </c>
      <c r="AA101">
        <v>21.3</v>
      </c>
      <c r="AB101">
        <v>186.5</v>
      </c>
    </row>
    <row r="102" spans="1:28" ht="20" customHeight="1">
      <c r="A102">
        <f t="shared" si="2"/>
        <v>1</v>
      </c>
      <c r="B102">
        <f t="shared" si="3"/>
        <v>1</v>
      </c>
      <c r="C102" s="2" t="s">
        <v>2612</v>
      </c>
      <c r="D102" s="2" t="s">
        <v>2613</v>
      </c>
      <c r="E102" s="2" t="s">
        <v>2614</v>
      </c>
      <c r="F102">
        <v>61.96</v>
      </c>
      <c r="G102" s="2" t="s">
        <v>4491</v>
      </c>
      <c r="H102" s="37" t="s">
        <v>4492</v>
      </c>
      <c r="I102">
        <v>17</v>
      </c>
      <c r="J102">
        <v>19.38</v>
      </c>
      <c r="K102" s="2" t="s">
        <v>2946</v>
      </c>
      <c r="N102">
        <v>100</v>
      </c>
      <c r="O102" s="2" t="s">
        <v>3</v>
      </c>
      <c r="P102" s="2" t="s">
        <v>3</v>
      </c>
      <c r="Q102" s="2" t="s">
        <v>4</v>
      </c>
      <c r="R102" s="1">
        <v>36767</v>
      </c>
      <c r="S102" s="2" t="s">
        <v>12</v>
      </c>
      <c r="T102" s="2" t="s">
        <v>12</v>
      </c>
      <c r="U102">
        <v>517919</v>
      </c>
      <c r="V102" s="2" t="s">
        <v>7</v>
      </c>
      <c r="W102" s="2" t="s">
        <v>7</v>
      </c>
      <c r="X102" s="29">
        <v>1594.9803990202502</v>
      </c>
      <c r="Y102">
        <v>4.28</v>
      </c>
      <c r="Z102">
        <v>17.5</v>
      </c>
      <c r="AA102">
        <v>5.29</v>
      </c>
      <c r="AB102">
        <v>105.6</v>
      </c>
    </row>
    <row r="103" spans="1:28" ht="20" hidden="1" customHeight="1">
      <c r="A103">
        <f t="shared" si="2"/>
        <v>1</v>
      </c>
      <c r="B103">
        <f t="shared" si="3"/>
        <v>1</v>
      </c>
      <c r="C103" s="2" t="s">
        <v>2600</v>
      </c>
      <c r="D103" s="2" t="s">
        <v>2601</v>
      </c>
      <c r="E103" s="2" t="s">
        <v>2602</v>
      </c>
      <c r="F103">
        <v>176.89</v>
      </c>
      <c r="G103" s="2" t="s">
        <v>4482</v>
      </c>
      <c r="H103" s="37" t="s">
        <v>4531</v>
      </c>
      <c r="I103">
        <v>21.75</v>
      </c>
      <c r="J103">
        <v>23.13</v>
      </c>
      <c r="K103" s="2" t="s">
        <v>4483</v>
      </c>
      <c r="L103">
        <v>13.44</v>
      </c>
      <c r="M103">
        <v>13.41</v>
      </c>
      <c r="N103">
        <v>100</v>
      </c>
      <c r="O103" s="2" t="s">
        <v>3</v>
      </c>
      <c r="P103" s="2" t="s">
        <v>3</v>
      </c>
      <c r="Q103" s="2" t="s">
        <v>4</v>
      </c>
      <c r="R103" s="1">
        <v>36774</v>
      </c>
      <c r="S103" s="2" t="s">
        <v>5</v>
      </c>
      <c r="T103" s="2" t="s">
        <v>5</v>
      </c>
      <c r="U103" s="2">
        <v>0</v>
      </c>
      <c r="V103" s="2" t="s">
        <v>24</v>
      </c>
      <c r="W103" s="2" t="s">
        <v>24</v>
      </c>
      <c r="X103" s="24">
        <v>504.02540510115705</v>
      </c>
      <c r="Y103">
        <v>66</v>
      </c>
      <c r="Z103">
        <v>501.1</v>
      </c>
      <c r="AA103">
        <v>78.5</v>
      </c>
      <c r="AB103">
        <v>273.3</v>
      </c>
    </row>
    <row r="104" spans="1:28" ht="20" customHeight="1">
      <c r="A104">
        <f t="shared" si="2"/>
        <v>1</v>
      </c>
      <c r="B104">
        <f t="shared" si="3"/>
        <v>1</v>
      </c>
      <c r="C104" s="2" t="s">
        <v>2595</v>
      </c>
      <c r="D104" s="2" t="s">
        <v>2596</v>
      </c>
      <c r="E104" s="2" t="s">
        <v>1797</v>
      </c>
      <c r="F104">
        <v>130</v>
      </c>
      <c r="G104" s="2" t="s">
        <v>4478</v>
      </c>
      <c r="H104" s="37" t="s">
        <v>4479</v>
      </c>
      <c r="I104">
        <v>40.5</v>
      </c>
      <c r="J104">
        <v>41.5</v>
      </c>
      <c r="K104" s="2" t="s">
        <v>2946</v>
      </c>
      <c r="N104">
        <v>100</v>
      </c>
      <c r="O104" s="2" t="s">
        <v>3</v>
      </c>
      <c r="P104" s="2" t="s">
        <v>3</v>
      </c>
      <c r="Q104" s="2" t="s">
        <v>4</v>
      </c>
      <c r="R104" s="1">
        <v>36774</v>
      </c>
      <c r="S104" s="2" t="s">
        <v>109</v>
      </c>
      <c r="T104" s="2" t="s">
        <v>109</v>
      </c>
      <c r="U104">
        <v>561621</v>
      </c>
      <c r="V104" s="2" t="s">
        <v>110</v>
      </c>
      <c r="W104" s="2" t="s">
        <v>110</v>
      </c>
      <c r="X104" s="2">
        <v>1109.5833688167972</v>
      </c>
      <c r="Y104">
        <v>3.98</v>
      </c>
      <c r="Z104">
        <v>5.5</v>
      </c>
      <c r="AA104">
        <v>9.39</v>
      </c>
      <c r="AB104">
        <v>17.600000000000001</v>
      </c>
    </row>
    <row r="105" spans="1:28" ht="20" customHeight="1">
      <c r="A105">
        <f t="shared" si="2"/>
        <v>1</v>
      </c>
      <c r="B105">
        <f t="shared" si="3"/>
        <v>1</v>
      </c>
      <c r="C105" s="2" t="s">
        <v>2597</v>
      </c>
      <c r="D105" s="2" t="s">
        <v>2598</v>
      </c>
      <c r="E105" s="2" t="s">
        <v>2599</v>
      </c>
      <c r="G105" s="2" t="s">
        <v>4480</v>
      </c>
      <c r="H105" s="37" t="s">
        <v>4481</v>
      </c>
      <c r="I105">
        <v>24.75</v>
      </c>
      <c r="J105">
        <v>25.13</v>
      </c>
      <c r="K105" s="2" t="s">
        <v>2946</v>
      </c>
      <c r="N105">
        <v>80</v>
      </c>
      <c r="O105" s="2" t="s">
        <v>3</v>
      </c>
      <c r="P105" s="2" t="s">
        <v>3</v>
      </c>
      <c r="Q105" s="2" t="s">
        <v>4</v>
      </c>
      <c r="R105" s="1">
        <v>36774</v>
      </c>
      <c r="S105" s="2" t="s">
        <v>144</v>
      </c>
      <c r="T105" s="2" t="s">
        <v>144</v>
      </c>
      <c r="U105">
        <v>339112</v>
      </c>
      <c r="V105" s="2" t="s">
        <v>25</v>
      </c>
      <c r="W105" s="2" t="s">
        <v>25</v>
      </c>
      <c r="X105" s="29">
        <v>697.83652134618455</v>
      </c>
      <c r="Y105">
        <v>0.98</v>
      </c>
      <c r="Z105">
        <v>277.89999999999998</v>
      </c>
      <c r="AA105">
        <v>23.29</v>
      </c>
      <c r="AB105">
        <v>349.1</v>
      </c>
    </row>
    <row r="106" spans="1:28" ht="20" customHeight="1">
      <c r="A106">
        <f t="shared" si="2"/>
        <v>1</v>
      </c>
      <c r="B106">
        <f t="shared" si="3"/>
        <v>1</v>
      </c>
      <c r="C106" s="2" t="s">
        <v>2603</v>
      </c>
      <c r="D106" s="2" t="s">
        <v>2604</v>
      </c>
      <c r="E106" s="2" t="s">
        <v>2605</v>
      </c>
      <c r="F106" s="3">
        <v>4153.58</v>
      </c>
      <c r="G106" s="2" t="s">
        <v>4484</v>
      </c>
      <c r="H106" s="37" t="s">
        <v>4532</v>
      </c>
      <c r="I106">
        <v>33.75</v>
      </c>
      <c r="J106">
        <v>31.5</v>
      </c>
      <c r="K106" s="2" t="s">
        <v>4485</v>
      </c>
      <c r="L106">
        <v>31.48</v>
      </c>
      <c r="M106">
        <v>31.48</v>
      </c>
      <c r="N106">
        <v>100</v>
      </c>
      <c r="O106" s="2" t="s">
        <v>3</v>
      </c>
      <c r="P106" s="2" t="s">
        <v>3</v>
      </c>
      <c r="Q106" s="2" t="s">
        <v>4</v>
      </c>
      <c r="R106" s="1">
        <v>36774</v>
      </c>
      <c r="S106" s="2" t="s">
        <v>227</v>
      </c>
      <c r="T106" s="2" t="s">
        <v>227</v>
      </c>
      <c r="U106">
        <v>517110</v>
      </c>
      <c r="V106" s="2" t="s">
        <v>95</v>
      </c>
      <c r="W106" s="2" t="s">
        <v>95</v>
      </c>
      <c r="X106" s="29">
        <v>4974.8824733661559</v>
      </c>
      <c r="Y106" s="3">
        <v>1036.8</v>
      </c>
      <c r="Z106" s="3">
        <v>39090</v>
      </c>
      <c r="AA106" s="3">
        <v>3484.5</v>
      </c>
      <c r="AB106" s="3">
        <v>98903</v>
      </c>
    </row>
    <row r="107" spans="1:28" ht="20" customHeight="1">
      <c r="A107">
        <f t="shared" si="2"/>
        <v>1</v>
      </c>
      <c r="B107">
        <f t="shared" si="3"/>
        <v>1</v>
      </c>
      <c r="C107" s="2" t="s">
        <v>2592</v>
      </c>
      <c r="D107" s="2" t="s">
        <v>2593</v>
      </c>
      <c r="E107" s="2" t="s">
        <v>1060</v>
      </c>
      <c r="F107" s="3">
        <v>1052.32</v>
      </c>
      <c r="G107" s="2" t="s">
        <v>4475</v>
      </c>
      <c r="H107" s="37" t="s">
        <v>4476</v>
      </c>
      <c r="I107">
        <v>57.69</v>
      </c>
      <c r="J107">
        <v>59.56</v>
      </c>
      <c r="K107" s="2" t="s">
        <v>4477</v>
      </c>
      <c r="L107">
        <v>43.25</v>
      </c>
      <c r="M107">
        <v>44</v>
      </c>
      <c r="N107">
        <v>100</v>
      </c>
      <c r="O107" s="2" t="s">
        <v>3</v>
      </c>
      <c r="P107" s="2" t="s">
        <v>3</v>
      </c>
      <c r="Q107" s="2" t="s">
        <v>4</v>
      </c>
      <c r="R107" s="1">
        <v>36780</v>
      </c>
      <c r="S107" s="2" t="s">
        <v>170</v>
      </c>
      <c r="T107" s="2" t="s">
        <v>170</v>
      </c>
      <c r="U107">
        <v>325414</v>
      </c>
      <c r="V107" s="2" t="s">
        <v>145</v>
      </c>
      <c r="W107" s="2" t="s">
        <v>145</v>
      </c>
      <c r="X107" s="29">
        <v>1155.2665763855121</v>
      </c>
      <c r="Y107">
        <v>43.5</v>
      </c>
      <c r="Z107">
        <v>696.98</v>
      </c>
      <c r="AA107">
        <v>163.30000000000001</v>
      </c>
      <c r="AB107" s="3">
        <v>1880.38</v>
      </c>
    </row>
    <row r="108" spans="1:28" ht="20" customHeight="1">
      <c r="A108">
        <f t="shared" si="2"/>
        <v>1</v>
      </c>
      <c r="B108">
        <f t="shared" si="3"/>
        <v>1</v>
      </c>
      <c r="C108" s="2" t="s">
        <v>2589</v>
      </c>
      <c r="D108" s="2" t="s">
        <v>2590</v>
      </c>
      <c r="E108" s="2" t="s">
        <v>2591</v>
      </c>
      <c r="F108">
        <v>26.75</v>
      </c>
      <c r="G108" s="2" t="s">
        <v>4473</v>
      </c>
      <c r="H108" s="37" t="s">
        <v>4474</v>
      </c>
      <c r="K108" s="2" t="s">
        <v>2946</v>
      </c>
      <c r="N108">
        <v>100</v>
      </c>
      <c r="O108" s="2" t="s">
        <v>3</v>
      </c>
      <c r="P108" s="2" t="s">
        <v>3</v>
      </c>
      <c r="Q108" s="2" t="s">
        <v>4</v>
      </c>
      <c r="R108" s="1">
        <v>36782</v>
      </c>
      <c r="S108" s="2" t="s">
        <v>726</v>
      </c>
      <c r="T108" s="2" t="s">
        <v>726</v>
      </c>
      <c r="U108">
        <v>325520</v>
      </c>
      <c r="V108" s="2" t="s">
        <v>727</v>
      </c>
      <c r="W108" s="2" t="s">
        <v>727</v>
      </c>
      <c r="X108" s="29">
        <v>862.71567095200066</v>
      </c>
      <c r="Y108">
        <v>42.22</v>
      </c>
      <c r="Z108">
        <v>243.34</v>
      </c>
      <c r="AA108">
        <v>15.22</v>
      </c>
      <c r="AB108">
        <v>251.37</v>
      </c>
    </row>
    <row r="109" spans="1:28" ht="20" customHeight="1">
      <c r="A109">
        <f t="shared" si="2"/>
        <v>1</v>
      </c>
      <c r="B109">
        <f t="shared" si="3"/>
        <v>1</v>
      </c>
      <c r="C109" s="2" t="s">
        <v>2585</v>
      </c>
      <c r="D109" s="2" t="s">
        <v>2586</v>
      </c>
      <c r="E109" s="2" t="s">
        <v>2587</v>
      </c>
      <c r="F109">
        <v>57.18</v>
      </c>
      <c r="G109" s="2" t="s">
        <v>4470</v>
      </c>
      <c r="H109" s="37" t="s">
        <v>4471</v>
      </c>
      <c r="I109">
        <v>4.38</v>
      </c>
      <c r="J109">
        <v>4.5599999999999996</v>
      </c>
      <c r="K109" s="2" t="s">
        <v>4472</v>
      </c>
      <c r="L109">
        <v>4.3899999999999997</v>
      </c>
      <c r="M109">
        <v>3.94</v>
      </c>
      <c r="N109">
        <v>100</v>
      </c>
      <c r="O109" s="2" t="s">
        <v>3</v>
      </c>
      <c r="P109" s="2" t="s">
        <v>3</v>
      </c>
      <c r="Q109" s="2" t="s">
        <v>4</v>
      </c>
      <c r="R109" s="1">
        <v>36782</v>
      </c>
      <c r="S109" s="2" t="s">
        <v>2588</v>
      </c>
      <c r="T109" s="2" t="s">
        <v>2588</v>
      </c>
      <c r="U109" s="47">
        <v>451211</v>
      </c>
      <c r="V109" s="2" t="s">
        <v>166</v>
      </c>
      <c r="W109" s="2" t="s">
        <v>166</v>
      </c>
      <c r="X109" s="29">
        <v>7156.7803667015451</v>
      </c>
      <c r="Y109">
        <v>35.299999999999997</v>
      </c>
      <c r="Z109">
        <v>202.6</v>
      </c>
      <c r="AA109">
        <v>48.5</v>
      </c>
      <c r="AB109">
        <v>679.5</v>
      </c>
    </row>
    <row r="110" spans="1:28" ht="20" hidden="1" customHeight="1">
      <c r="A110">
        <f t="shared" si="2"/>
        <v>1</v>
      </c>
      <c r="B110">
        <f t="shared" si="3"/>
        <v>1</v>
      </c>
      <c r="C110" s="2" t="s">
        <v>2583</v>
      </c>
      <c r="D110" s="2" t="s">
        <v>2584</v>
      </c>
      <c r="E110" s="2" t="s">
        <v>2337</v>
      </c>
      <c r="F110">
        <v>567.01</v>
      </c>
      <c r="G110" s="2" t="s">
        <v>4467</v>
      </c>
      <c r="H110" s="37" t="s">
        <v>4468</v>
      </c>
      <c r="I110">
        <v>18.38</v>
      </c>
      <c r="J110">
        <v>17.190000000000001</v>
      </c>
      <c r="K110" s="2" t="s">
        <v>4469</v>
      </c>
      <c r="N110">
        <v>100</v>
      </c>
      <c r="O110" s="2" t="s">
        <v>3</v>
      </c>
      <c r="P110" s="2" t="s">
        <v>3</v>
      </c>
      <c r="Q110" s="2" t="s">
        <v>4</v>
      </c>
      <c r="R110" s="1">
        <v>36787</v>
      </c>
      <c r="S110" s="2" t="s">
        <v>5</v>
      </c>
      <c r="T110" s="2" t="s">
        <v>5</v>
      </c>
      <c r="U110" s="2">
        <v>0</v>
      </c>
      <c r="V110" s="2" t="s">
        <v>24</v>
      </c>
      <c r="W110" s="2" t="s">
        <v>24</v>
      </c>
      <c r="X110" s="24">
        <v>504.02540510115705</v>
      </c>
      <c r="Y110">
        <v>7.14</v>
      </c>
      <c r="Z110">
        <v>23.6</v>
      </c>
      <c r="AA110">
        <v>99.5</v>
      </c>
      <c r="AB110">
        <v>609.6</v>
      </c>
    </row>
    <row r="111" spans="1:28" ht="20" hidden="1" customHeight="1">
      <c r="A111">
        <f t="shared" si="2"/>
        <v>1</v>
      </c>
      <c r="B111">
        <f t="shared" si="3"/>
        <v>1</v>
      </c>
      <c r="C111" s="2" t="s">
        <v>2580</v>
      </c>
      <c r="D111" s="2" t="s">
        <v>2581</v>
      </c>
      <c r="E111" s="2" t="s">
        <v>2468</v>
      </c>
      <c r="F111">
        <v>47.25</v>
      </c>
      <c r="G111" s="2" t="s">
        <v>4464</v>
      </c>
      <c r="H111" s="37" t="s">
        <v>4465</v>
      </c>
      <c r="I111">
        <v>14.66</v>
      </c>
      <c r="J111">
        <v>13.75</v>
      </c>
      <c r="K111" s="2" t="s">
        <v>2946</v>
      </c>
      <c r="N111">
        <v>100</v>
      </c>
      <c r="O111" s="2" t="s">
        <v>3</v>
      </c>
      <c r="P111" s="2" t="s">
        <v>3</v>
      </c>
      <c r="Q111" s="2" t="s">
        <v>4</v>
      </c>
      <c r="R111" s="1">
        <v>36788</v>
      </c>
      <c r="S111" s="2" t="s">
        <v>5</v>
      </c>
      <c r="T111" s="2" t="s">
        <v>5</v>
      </c>
      <c r="U111" s="2">
        <v>0</v>
      </c>
      <c r="V111" s="2" t="s">
        <v>24</v>
      </c>
      <c r="W111" s="2" t="s">
        <v>24</v>
      </c>
      <c r="X111" s="24">
        <v>504.02540510115705</v>
      </c>
      <c r="Y111">
        <v>6.43</v>
      </c>
      <c r="Z111">
        <v>30.1</v>
      </c>
      <c r="AA111">
        <v>2.54</v>
      </c>
      <c r="AB111">
        <v>58.3</v>
      </c>
    </row>
    <row r="112" spans="1:28" ht="20" customHeight="1">
      <c r="A112">
        <f t="shared" si="2"/>
        <v>1</v>
      </c>
      <c r="B112">
        <f t="shared" si="3"/>
        <v>1</v>
      </c>
      <c r="C112" s="2" t="s">
        <v>2575</v>
      </c>
      <c r="D112" s="2" t="s">
        <v>2576</v>
      </c>
      <c r="E112" s="2" t="s">
        <v>2577</v>
      </c>
      <c r="F112">
        <v>45</v>
      </c>
      <c r="G112" s="2" t="s">
        <v>4462</v>
      </c>
      <c r="H112" s="37" t="s">
        <v>4463</v>
      </c>
      <c r="I112">
        <v>113.38</v>
      </c>
      <c r="J112">
        <v>105</v>
      </c>
      <c r="K112" s="2" t="s">
        <v>2946</v>
      </c>
      <c r="N112">
        <v>100</v>
      </c>
      <c r="O112" s="2" t="s">
        <v>3</v>
      </c>
      <c r="P112" s="2" t="s">
        <v>3</v>
      </c>
      <c r="Q112" s="2" t="s">
        <v>4</v>
      </c>
      <c r="R112" s="1">
        <v>36794</v>
      </c>
      <c r="S112" s="2" t="s">
        <v>99</v>
      </c>
      <c r="T112" s="2" t="s">
        <v>99</v>
      </c>
      <c r="U112">
        <v>325412</v>
      </c>
      <c r="V112" s="2" t="s">
        <v>145</v>
      </c>
      <c r="W112" s="2" t="s">
        <v>145</v>
      </c>
      <c r="X112" s="29">
        <v>1155.2665763855121</v>
      </c>
      <c r="Y112">
        <v>2.58</v>
      </c>
      <c r="Z112">
        <v>23.5</v>
      </c>
      <c r="AA112">
        <v>2.12</v>
      </c>
      <c r="AB112">
        <v>194.9</v>
      </c>
    </row>
    <row r="113" spans="1:28" ht="20" hidden="1" customHeight="1">
      <c r="A113">
        <f t="shared" si="2"/>
        <v>1</v>
      </c>
      <c r="B113">
        <f t="shared" si="3"/>
        <v>1</v>
      </c>
      <c r="C113" s="2" t="s">
        <v>2573</v>
      </c>
      <c r="D113" s="2" t="s">
        <v>2574</v>
      </c>
      <c r="E113" s="2" t="s">
        <v>409</v>
      </c>
      <c r="F113">
        <v>279.85000000000002</v>
      </c>
      <c r="G113" s="2" t="s">
        <v>4459</v>
      </c>
      <c r="H113" s="37" t="s">
        <v>4460</v>
      </c>
      <c r="I113">
        <v>7.06</v>
      </c>
      <c r="J113">
        <v>6.88</v>
      </c>
      <c r="K113" s="2" t="s">
        <v>4461</v>
      </c>
      <c r="L113">
        <v>13.56</v>
      </c>
      <c r="M113">
        <v>13.63</v>
      </c>
      <c r="N113">
        <v>100</v>
      </c>
      <c r="O113" s="2" t="s">
        <v>3</v>
      </c>
      <c r="P113" s="2" t="s">
        <v>3</v>
      </c>
      <c r="Q113" s="2" t="s">
        <v>4</v>
      </c>
      <c r="R113" s="1">
        <v>36797</v>
      </c>
      <c r="S113" s="2" t="s">
        <v>410</v>
      </c>
      <c r="T113" s="2" t="s">
        <v>410</v>
      </c>
      <c r="U113" s="2">
        <v>0</v>
      </c>
      <c r="V113" s="2" t="s">
        <v>304</v>
      </c>
      <c r="W113" s="2" t="s">
        <v>304</v>
      </c>
      <c r="X113" s="29">
        <v>767.47597416779706</v>
      </c>
      <c r="Y113">
        <v>832.7</v>
      </c>
      <c r="Z113" s="3">
        <v>1467.4</v>
      </c>
      <c r="AA113">
        <v>283.5</v>
      </c>
      <c r="AB113">
        <v>686.5</v>
      </c>
    </row>
    <row r="114" spans="1:28" ht="20" customHeight="1">
      <c r="A114">
        <f t="shared" si="2"/>
        <v>1</v>
      </c>
      <c r="B114">
        <f t="shared" si="3"/>
        <v>1</v>
      </c>
      <c r="C114" s="2" t="s">
        <v>1912</v>
      </c>
      <c r="D114" s="2" t="s">
        <v>1913</v>
      </c>
      <c r="E114" s="2" t="s">
        <v>1914</v>
      </c>
      <c r="G114" s="2" t="s">
        <v>3953</v>
      </c>
      <c r="H114" s="37" t="s">
        <v>3954</v>
      </c>
      <c r="I114">
        <v>9.06</v>
      </c>
      <c r="J114">
        <v>9.6300000000000008</v>
      </c>
      <c r="K114" s="2" t="s">
        <v>2946</v>
      </c>
      <c r="N114">
        <v>100</v>
      </c>
      <c r="O114" s="2" t="s">
        <v>3</v>
      </c>
      <c r="P114" s="2" t="s">
        <v>3</v>
      </c>
      <c r="Q114" s="2" t="s">
        <v>4</v>
      </c>
      <c r="R114" s="1">
        <v>36798</v>
      </c>
      <c r="S114" s="2" t="s">
        <v>1177</v>
      </c>
      <c r="T114" s="2" t="s">
        <v>1177</v>
      </c>
      <c r="U114">
        <v>335911</v>
      </c>
      <c r="V114" s="2" t="s">
        <v>72</v>
      </c>
      <c r="W114" s="2" t="s">
        <v>72</v>
      </c>
      <c r="X114" s="29">
        <v>704.0913283250319</v>
      </c>
      <c r="Y114">
        <v>967.8</v>
      </c>
      <c r="Z114" s="3">
        <v>2194.4</v>
      </c>
      <c r="AA114">
        <v>666.71</v>
      </c>
      <c r="AB114" s="3">
        <v>1901.5</v>
      </c>
    </row>
    <row r="115" spans="1:28" ht="20" customHeight="1">
      <c r="A115" s="17">
        <f t="shared" si="2"/>
        <v>1</v>
      </c>
      <c r="B115" s="17">
        <f t="shared" si="3"/>
        <v>1</v>
      </c>
      <c r="C115" s="26" t="s">
        <v>2563</v>
      </c>
      <c r="D115" s="26" t="s">
        <v>2564</v>
      </c>
      <c r="E115" s="26" t="s">
        <v>1739</v>
      </c>
      <c r="F115" s="17">
        <v>853.88</v>
      </c>
      <c r="G115" s="26" t="s">
        <v>4450</v>
      </c>
      <c r="H115" s="38" t="s">
        <v>4451</v>
      </c>
      <c r="I115" s="17">
        <v>34.06</v>
      </c>
      <c r="J115" s="17">
        <v>36.130000000000003</v>
      </c>
      <c r="K115" s="26" t="s">
        <v>2946</v>
      </c>
      <c r="L115" s="17"/>
      <c r="M115" s="17"/>
      <c r="N115" s="17">
        <v>100</v>
      </c>
      <c r="O115" s="26" t="s">
        <v>3</v>
      </c>
      <c r="P115" s="26" t="s">
        <v>3</v>
      </c>
      <c r="Q115" s="26" t="s">
        <v>4</v>
      </c>
      <c r="R115" s="27">
        <v>36801</v>
      </c>
      <c r="S115" s="26" t="s">
        <v>131</v>
      </c>
      <c r="T115" s="26" t="s">
        <v>131</v>
      </c>
      <c r="U115">
        <v>522320</v>
      </c>
      <c r="V115" s="26" t="s">
        <v>132</v>
      </c>
      <c r="W115" s="26" t="s">
        <v>132</v>
      </c>
      <c r="X115" s="26"/>
      <c r="Y115" s="17">
        <v>183</v>
      </c>
      <c r="Z115" s="28">
        <v>1014</v>
      </c>
      <c r="AA115" s="17">
        <v>210.14</v>
      </c>
      <c r="AB115" s="28">
        <v>1188.0999999999999</v>
      </c>
    </row>
    <row r="116" spans="1:28" ht="20" customHeight="1">
      <c r="A116">
        <f t="shared" si="2"/>
        <v>1</v>
      </c>
      <c r="B116">
        <f t="shared" si="3"/>
        <v>1</v>
      </c>
      <c r="C116" s="2" t="s">
        <v>2569</v>
      </c>
      <c r="D116" s="2" t="s">
        <v>2570</v>
      </c>
      <c r="E116" s="2" t="s">
        <v>1596</v>
      </c>
      <c r="F116" s="3">
        <v>7011.64</v>
      </c>
      <c r="G116" s="2" t="s">
        <v>4455</v>
      </c>
      <c r="H116" s="37" t="s">
        <v>4529</v>
      </c>
      <c r="I116">
        <v>38.5</v>
      </c>
      <c r="J116">
        <v>39</v>
      </c>
      <c r="K116" s="2" t="s">
        <v>4456</v>
      </c>
      <c r="L116">
        <v>34.380000000000003</v>
      </c>
      <c r="M116">
        <v>34.5</v>
      </c>
      <c r="N116">
        <v>100</v>
      </c>
      <c r="O116" s="2" t="s">
        <v>3</v>
      </c>
      <c r="P116" s="2" t="s">
        <v>3</v>
      </c>
      <c r="Q116" s="2" t="s">
        <v>4</v>
      </c>
      <c r="R116" s="1">
        <v>36801</v>
      </c>
      <c r="S116" s="2" t="s">
        <v>65</v>
      </c>
      <c r="T116" s="2" t="s">
        <v>65</v>
      </c>
      <c r="U116">
        <v>339992</v>
      </c>
      <c r="V116" s="2" t="s">
        <v>66</v>
      </c>
      <c r="W116" s="2" t="s">
        <v>66</v>
      </c>
      <c r="X116" s="24">
        <v>1145.5082860666178</v>
      </c>
      <c r="Y116" s="3">
        <v>2990</v>
      </c>
      <c r="Z116" s="3">
        <v>26371</v>
      </c>
      <c r="AA116" s="3">
        <v>38985.1</v>
      </c>
      <c r="AB116" s="3">
        <v>181259</v>
      </c>
    </row>
    <row r="117" spans="1:28" ht="20" customHeight="1">
      <c r="A117" s="30">
        <f t="shared" si="2"/>
        <v>1</v>
      </c>
      <c r="B117" s="30">
        <f t="shared" si="3"/>
        <v>1</v>
      </c>
      <c r="C117" s="31" t="s">
        <v>2561</v>
      </c>
      <c r="D117" s="31" t="s">
        <v>2562</v>
      </c>
      <c r="E117" s="31" t="s">
        <v>1998</v>
      </c>
      <c r="F117" s="30">
        <v>8</v>
      </c>
      <c r="G117" s="31" t="s">
        <v>4448</v>
      </c>
      <c r="H117" s="39" t="s">
        <v>4449</v>
      </c>
      <c r="I117" s="30">
        <v>8.6300000000000008</v>
      </c>
      <c r="J117" s="30">
        <v>8.25</v>
      </c>
      <c r="K117" s="31" t="s">
        <v>2946</v>
      </c>
      <c r="L117" s="30"/>
      <c r="M117" s="30"/>
      <c r="N117" s="30">
        <v>100</v>
      </c>
      <c r="O117" s="31" t="s">
        <v>3</v>
      </c>
      <c r="P117" s="31" t="s">
        <v>3</v>
      </c>
      <c r="Q117" s="31" t="s">
        <v>4</v>
      </c>
      <c r="R117" s="33">
        <v>36802</v>
      </c>
      <c r="S117" s="31" t="s">
        <v>183</v>
      </c>
      <c r="T117" s="31" t="s">
        <v>183</v>
      </c>
      <c r="U117">
        <v>334118</v>
      </c>
      <c r="V117" s="31" t="s">
        <v>6</v>
      </c>
      <c r="W117" s="31" t="s">
        <v>6</v>
      </c>
      <c r="X117" s="34">
        <v>3177.2692549279773</v>
      </c>
      <c r="Y117" s="30">
        <v>7.9</v>
      </c>
      <c r="Z117" s="30">
        <v>14</v>
      </c>
      <c r="AA117" s="30">
        <v>1.87</v>
      </c>
      <c r="AB117" s="30">
        <v>14.9</v>
      </c>
    </row>
    <row r="118" spans="1:28" ht="20" customHeight="1">
      <c r="A118">
        <f t="shared" si="2"/>
        <v>1</v>
      </c>
      <c r="B118">
        <f t="shared" si="3"/>
        <v>1</v>
      </c>
      <c r="C118" s="2" t="s">
        <v>2895</v>
      </c>
      <c r="D118" s="2" t="s">
        <v>2896</v>
      </c>
      <c r="E118" s="2" t="s">
        <v>2897</v>
      </c>
      <c r="F118">
        <v>699.56</v>
      </c>
      <c r="G118" s="2" t="s">
        <v>4694</v>
      </c>
      <c r="H118" s="37" t="s">
        <v>4719</v>
      </c>
      <c r="I118">
        <v>17.75</v>
      </c>
      <c r="J118">
        <v>12</v>
      </c>
      <c r="K118" s="2" t="s">
        <v>4695</v>
      </c>
      <c r="L118">
        <v>11.56</v>
      </c>
      <c r="M118">
        <v>11.69</v>
      </c>
      <c r="N118">
        <v>100</v>
      </c>
      <c r="O118" s="2" t="s">
        <v>3</v>
      </c>
      <c r="P118" s="2" t="s">
        <v>3</v>
      </c>
      <c r="Q118" s="2" t="s">
        <v>4</v>
      </c>
      <c r="R118" s="1">
        <v>36802</v>
      </c>
      <c r="S118" s="2" t="s">
        <v>124</v>
      </c>
      <c r="T118" s="2" t="s">
        <v>124</v>
      </c>
      <c r="U118">
        <v>334510</v>
      </c>
      <c r="V118" s="2" t="s">
        <v>25</v>
      </c>
      <c r="W118" s="2" t="s">
        <v>25</v>
      </c>
      <c r="X118" s="29">
        <v>697.83652134618455</v>
      </c>
      <c r="Y118">
        <v>79.099999999999994</v>
      </c>
      <c r="Z118">
        <v>22.5</v>
      </c>
      <c r="AA118">
        <v>169.9</v>
      </c>
      <c r="AB118">
        <v>25.1</v>
      </c>
    </row>
    <row r="119" spans="1:28" ht="20" customHeight="1">
      <c r="A119" s="30">
        <f t="shared" si="2"/>
        <v>1</v>
      </c>
      <c r="B119" s="30">
        <f t="shared" si="3"/>
        <v>1</v>
      </c>
      <c r="C119" s="31" t="s">
        <v>2557</v>
      </c>
      <c r="D119" s="31" t="s">
        <v>2558</v>
      </c>
      <c r="E119" s="31" t="s">
        <v>778</v>
      </c>
      <c r="F119" s="32">
        <v>1374.51</v>
      </c>
      <c r="G119" s="31" t="s">
        <v>4444</v>
      </c>
      <c r="H119" s="39" t="s">
        <v>4527</v>
      </c>
      <c r="I119" s="30">
        <v>9.3800000000000008</v>
      </c>
      <c r="J119" s="30">
        <v>9.1300000000000008</v>
      </c>
      <c r="K119" s="31" t="s">
        <v>4445</v>
      </c>
      <c r="L119" s="30"/>
      <c r="M119" s="30"/>
      <c r="N119" s="30">
        <v>100</v>
      </c>
      <c r="O119" s="31" t="s">
        <v>3</v>
      </c>
      <c r="P119" s="31" t="s">
        <v>3</v>
      </c>
      <c r="Q119" s="31" t="s">
        <v>4</v>
      </c>
      <c r="R119" s="33">
        <v>36803</v>
      </c>
      <c r="S119" s="31" t="s">
        <v>379</v>
      </c>
      <c r="T119" s="31" t="s">
        <v>379</v>
      </c>
      <c r="U119">
        <v>334112</v>
      </c>
      <c r="V119" s="31" t="s">
        <v>6</v>
      </c>
      <c r="W119" s="31" t="s">
        <v>6</v>
      </c>
      <c r="X119" s="34">
        <v>3177.2692549279773</v>
      </c>
      <c r="Y119" s="32">
        <v>3422.78</v>
      </c>
      <c r="Z119" s="32">
        <v>2668.3</v>
      </c>
      <c r="AA119" s="32">
        <v>1437.35</v>
      </c>
      <c r="AB119" s="30">
        <v>965.6</v>
      </c>
    </row>
    <row r="120" spans="1:28" ht="20" customHeight="1">
      <c r="A120">
        <f t="shared" si="2"/>
        <v>1</v>
      </c>
      <c r="B120">
        <f t="shared" si="3"/>
        <v>1</v>
      </c>
      <c r="C120" s="2" t="s">
        <v>2559</v>
      </c>
      <c r="D120" s="2" t="s">
        <v>2560</v>
      </c>
      <c r="E120" s="2" t="s">
        <v>1257</v>
      </c>
      <c r="F120">
        <v>41.64</v>
      </c>
      <c r="G120" s="2" t="s">
        <v>4446</v>
      </c>
      <c r="H120" s="37" t="s">
        <v>4528</v>
      </c>
      <c r="I120">
        <v>37.31</v>
      </c>
      <c r="J120">
        <v>39.5</v>
      </c>
      <c r="K120" s="2" t="s">
        <v>4447</v>
      </c>
      <c r="L120">
        <v>6.56</v>
      </c>
      <c r="M120">
        <v>6.25</v>
      </c>
      <c r="N120">
        <v>100</v>
      </c>
      <c r="O120" s="2" t="s">
        <v>3</v>
      </c>
      <c r="P120" s="2" t="s">
        <v>3</v>
      </c>
      <c r="Q120" s="2" t="s">
        <v>4</v>
      </c>
      <c r="R120" s="1">
        <v>36803</v>
      </c>
      <c r="S120" s="2" t="s">
        <v>1258</v>
      </c>
      <c r="T120" s="2" t="s">
        <v>1258</v>
      </c>
      <c r="U120">
        <v>541850</v>
      </c>
      <c r="V120" s="2" t="s">
        <v>357</v>
      </c>
      <c r="W120" s="2" t="s">
        <v>357</v>
      </c>
      <c r="X120" s="24">
        <v>1894.4332622003501</v>
      </c>
      <c r="Y120">
        <v>35.799999999999997</v>
      </c>
      <c r="Z120">
        <v>658.6</v>
      </c>
      <c r="AA120">
        <v>41.4</v>
      </c>
      <c r="AB120" s="3">
        <v>3611.3</v>
      </c>
    </row>
    <row r="121" spans="1:28" ht="20" customHeight="1">
      <c r="A121">
        <f t="shared" si="2"/>
        <v>1</v>
      </c>
      <c r="B121">
        <f t="shared" si="3"/>
        <v>1</v>
      </c>
      <c r="C121" s="2" t="s">
        <v>2553</v>
      </c>
      <c r="D121" s="2" t="s">
        <v>2554</v>
      </c>
      <c r="E121" s="2" t="s">
        <v>2555</v>
      </c>
      <c r="F121">
        <v>10.37</v>
      </c>
      <c r="G121" s="2" t="s">
        <v>4435</v>
      </c>
      <c r="H121" s="37" t="s">
        <v>4436</v>
      </c>
      <c r="I121">
        <v>13.25</v>
      </c>
      <c r="J121">
        <v>14.25</v>
      </c>
      <c r="K121" s="2" t="s">
        <v>4437</v>
      </c>
      <c r="N121">
        <v>100</v>
      </c>
      <c r="O121" s="2" t="s">
        <v>3</v>
      </c>
      <c r="P121" s="2" t="s">
        <v>3</v>
      </c>
      <c r="Q121" s="2" t="s">
        <v>4</v>
      </c>
      <c r="R121" s="1">
        <v>36811</v>
      </c>
      <c r="S121" s="2" t="s">
        <v>99</v>
      </c>
      <c r="T121" s="2" t="s">
        <v>99</v>
      </c>
      <c r="U121">
        <v>325412</v>
      </c>
      <c r="V121" s="2" t="s">
        <v>145</v>
      </c>
      <c r="W121" s="2" t="s">
        <v>145</v>
      </c>
      <c r="X121" s="29">
        <v>1155.2665763855121</v>
      </c>
      <c r="Y121">
        <v>5.68</v>
      </c>
      <c r="Z121">
        <v>14.6</v>
      </c>
      <c r="AA121">
        <v>12.15</v>
      </c>
      <c r="AB121">
        <v>71.8</v>
      </c>
    </row>
    <row r="122" spans="1:28" ht="20" customHeight="1">
      <c r="A122">
        <f t="shared" si="2"/>
        <v>1</v>
      </c>
      <c r="B122">
        <f t="shared" si="3"/>
        <v>1</v>
      </c>
      <c r="C122" s="2" t="s">
        <v>2545</v>
      </c>
      <c r="D122" s="2" t="s">
        <v>2546</v>
      </c>
      <c r="E122" s="2" t="s">
        <v>2547</v>
      </c>
      <c r="F122">
        <v>853.87</v>
      </c>
      <c r="G122" s="2" t="s">
        <v>4431</v>
      </c>
      <c r="H122" s="37" t="s">
        <v>4432</v>
      </c>
      <c r="I122">
        <v>39.69</v>
      </c>
      <c r="J122">
        <v>37.69</v>
      </c>
      <c r="K122" s="2" t="s">
        <v>4433</v>
      </c>
      <c r="L122">
        <v>34.880000000000003</v>
      </c>
      <c r="M122">
        <v>33.130000000000003</v>
      </c>
      <c r="N122">
        <v>100</v>
      </c>
      <c r="O122" s="2" t="s">
        <v>3</v>
      </c>
      <c r="P122" s="2" t="s">
        <v>3</v>
      </c>
      <c r="Q122" s="2" t="s">
        <v>4</v>
      </c>
      <c r="R122" s="1">
        <v>36815</v>
      </c>
      <c r="S122" s="2" t="s">
        <v>170</v>
      </c>
      <c r="T122" s="2" t="s">
        <v>170</v>
      </c>
      <c r="U122">
        <v>325414</v>
      </c>
      <c r="V122" s="2" t="s">
        <v>145</v>
      </c>
      <c r="W122" s="2" t="s">
        <v>145</v>
      </c>
      <c r="X122" s="29">
        <v>1155.2665763855121</v>
      </c>
      <c r="Y122">
        <v>14.3</v>
      </c>
      <c r="Z122">
        <v>42.7</v>
      </c>
      <c r="AA122">
        <v>115.7</v>
      </c>
      <c r="AB122">
        <v>157.6</v>
      </c>
    </row>
    <row r="123" spans="1:28" ht="20" customHeight="1">
      <c r="A123">
        <f t="shared" si="2"/>
        <v>1</v>
      </c>
      <c r="B123">
        <f t="shared" si="3"/>
        <v>1</v>
      </c>
      <c r="C123" s="2" t="s">
        <v>2542</v>
      </c>
      <c r="D123" s="2" t="s">
        <v>2543</v>
      </c>
      <c r="E123" s="2" t="s">
        <v>2544</v>
      </c>
      <c r="F123" s="3">
        <v>1399.99</v>
      </c>
      <c r="G123" s="2" t="s">
        <v>4428</v>
      </c>
      <c r="H123" s="37" t="s">
        <v>4429</v>
      </c>
      <c r="I123">
        <v>30.75</v>
      </c>
      <c r="J123">
        <v>29.75</v>
      </c>
      <c r="K123" s="2" t="s">
        <v>4430</v>
      </c>
      <c r="L123">
        <v>13.63</v>
      </c>
      <c r="M123">
        <v>12.88</v>
      </c>
      <c r="N123">
        <v>100</v>
      </c>
      <c r="O123" s="2" t="s">
        <v>3</v>
      </c>
      <c r="P123" s="2" t="s">
        <v>3</v>
      </c>
      <c r="Q123" s="2" t="s">
        <v>4</v>
      </c>
      <c r="R123" s="1">
        <v>36817</v>
      </c>
      <c r="S123" s="2" t="s">
        <v>717</v>
      </c>
      <c r="T123" s="2" t="s">
        <v>717</v>
      </c>
      <c r="U123">
        <v>622110</v>
      </c>
      <c r="V123" s="2" t="s">
        <v>38</v>
      </c>
      <c r="W123" s="2" t="s">
        <v>38</v>
      </c>
      <c r="X123" s="29">
        <v>786.28100024649325</v>
      </c>
      <c r="Y123" s="3">
        <v>1785.5</v>
      </c>
      <c r="Z123" s="3">
        <v>1215.5</v>
      </c>
      <c r="AA123" s="3">
        <v>1932.7</v>
      </c>
      <c r="AB123" s="3">
        <v>1334.8</v>
      </c>
    </row>
    <row r="124" spans="1:28" ht="20" customHeight="1">
      <c r="A124">
        <f t="shared" si="2"/>
        <v>1</v>
      </c>
      <c r="B124">
        <f t="shared" si="3"/>
        <v>1</v>
      </c>
      <c r="C124" s="2" t="s">
        <v>2464</v>
      </c>
      <c r="D124" s="2" t="s">
        <v>2465</v>
      </c>
      <c r="E124" s="2" t="s">
        <v>2319</v>
      </c>
      <c r="F124">
        <v>3.82</v>
      </c>
      <c r="G124" s="2" t="s">
        <v>4382</v>
      </c>
      <c r="H124" s="37" t="s">
        <v>4383</v>
      </c>
      <c r="I124">
        <v>51.98</v>
      </c>
      <c r="J124">
        <v>55.38</v>
      </c>
      <c r="K124" s="2" t="s">
        <v>2946</v>
      </c>
      <c r="N124">
        <v>100</v>
      </c>
      <c r="O124" s="2" t="s">
        <v>3</v>
      </c>
      <c r="P124" s="2" t="s">
        <v>3</v>
      </c>
      <c r="Q124" s="2" t="s">
        <v>4</v>
      </c>
      <c r="R124" s="1">
        <v>36819</v>
      </c>
      <c r="S124" s="2" t="s">
        <v>169</v>
      </c>
      <c r="T124" s="2" t="s">
        <v>169</v>
      </c>
      <c r="U124">
        <v>334516</v>
      </c>
      <c r="V124" s="2" t="s">
        <v>25</v>
      </c>
      <c r="W124" s="2" t="s">
        <v>25</v>
      </c>
      <c r="X124" s="29">
        <v>697.83652134618455</v>
      </c>
      <c r="Y124">
        <v>0.2</v>
      </c>
      <c r="Z124">
        <v>67</v>
      </c>
      <c r="AA124">
        <v>0.15</v>
      </c>
      <c r="AB124">
        <v>151.19999999999999</v>
      </c>
    </row>
    <row r="125" spans="1:28" ht="20" customHeight="1">
      <c r="A125">
        <f t="shared" si="2"/>
        <v>1</v>
      </c>
      <c r="B125">
        <f t="shared" si="3"/>
        <v>1</v>
      </c>
      <c r="C125" s="2" t="s">
        <v>2478</v>
      </c>
      <c r="D125" s="2" t="s">
        <v>2479</v>
      </c>
      <c r="E125" s="2" t="s">
        <v>1758</v>
      </c>
      <c r="F125">
        <v>2.31</v>
      </c>
      <c r="G125" s="2" t="s">
        <v>3689</v>
      </c>
      <c r="H125" s="37" t="s">
        <v>4393</v>
      </c>
      <c r="K125" s="2" t="s">
        <v>2946</v>
      </c>
      <c r="N125">
        <v>100</v>
      </c>
      <c r="O125" s="2" t="s">
        <v>3</v>
      </c>
      <c r="P125" s="2" t="s">
        <v>3</v>
      </c>
      <c r="Q125" s="2" t="s">
        <v>4</v>
      </c>
      <c r="R125" s="1">
        <v>36823</v>
      </c>
      <c r="S125" s="2" t="s">
        <v>12</v>
      </c>
      <c r="T125" s="2" t="s">
        <v>12</v>
      </c>
      <c r="U125">
        <v>517919</v>
      </c>
      <c r="V125" s="2" t="s">
        <v>7</v>
      </c>
      <c r="W125" s="2" t="s">
        <v>7</v>
      </c>
      <c r="X125" s="29">
        <v>1594.9803990202502</v>
      </c>
      <c r="Y125">
        <v>0.71</v>
      </c>
      <c r="Z125">
        <v>4.28</v>
      </c>
      <c r="AA125">
        <v>0.41</v>
      </c>
      <c r="AB125">
        <v>4.76</v>
      </c>
    </row>
    <row r="126" spans="1:28" ht="20" customHeight="1">
      <c r="A126">
        <f t="shared" si="2"/>
        <v>1</v>
      </c>
      <c r="B126">
        <f t="shared" si="3"/>
        <v>1</v>
      </c>
      <c r="C126" s="2" t="s">
        <v>2533</v>
      </c>
      <c r="D126" s="2" t="s">
        <v>2534</v>
      </c>
      <c r="E126" s="2" t="s">
        <v>2535</v>
      </c>
      <c r="F126">
        <v>284.43</v>
      </c>
      <c r="G126" s="2" t="s">
        <v>4424</v>
      </c>
      <c r="H126" s="37" t="s">
        <v>4442</v>
      </c>
      <c r="I126">
        <v>27.63</v>
      </c>
      <c r="J126">
        <v>28.63</v>
      </c>
      <c r="K126" s="2" t="s">
        <v>4425</v>
      </c>
      <c r="L126">
        <v>13.06</v>
      </c>
      <c r="M126">
        <v>13</v>
      </c>
      <c r="N126">
        <v>100</v>
      </c>
      <c r="O126" s="2" t="s">
        <v>3</v>
      </c>
      <c r="P126" s="2" t="s">
        <v>3</v>
      </c>
      <c r="Q126" s="2" t="s">
        <v>4</v>
      </c>
      <c r="R126" s="1">
        <v>36826</v>
      </c>
      <c r="S126" s="2" t="s">
        <v>109</v>
      </c>
      <c r="T126" s="2" t="s">
        <v>109</v>
      </c>
      <c r="U126">
        <v>561621</v>
      </c>
      <c r="V126" s="2" t="s">
        <v>110</v>
      </c>
      <c r="W126" s="2" t="s">
        <v>110</v>
      </c>
      <c r="X126" s="2">
        <v>1109.5833688167972</v>
      </c>
      <c r="Y126">
        <v>71.2</v>
      </c>
      <c r="Z126">
        <v>604</v>
      </c>
      <c r="AA126">
        <v>149.80000000000001</v>
      </c>
      <c r="AB126">
        <v>973.8</v>
      </c>
    </row>
    <row r="127" spans="1:28" ht="20" customHeight="1">
      <c r="A127">
        <f t="shared" si="2"/>
        <v>1</v>
      </c>
      <c r="B127">
        <f t="shared" si="3"/>
        <v>1</v>
      </c>
      <c r="C127" s="2" t="s">
        <v>2536</v>
      </c>
      <c r="D127" s="2" t="s">
        <v>2537</v>
      </c>
      <c r="E127" s="2" t="s">
        <v>2538</v>
      </c>
      <c r="F127">
        <v>471.07</v>
      </c>
      <c r="G127" s="2" t="s">
        <v>4426</v>
      </c>
      <c r="H127" s="37" t="s">
        <v>4443</v>
      </c>
      <c r="I127">
        <v>51.64</v>
      </c>
      <c r="J127">
        <v>51.2</v>
      </c>
      <c r="K127" s="2" t="s">
        <v>4427</v>
      </c>
      <c r="L127">
        <v>19.88</v>
      </c>
      <c r="M127">
        <v>19.809999999999999</v>
      </c>
      <c r="N127">
        <v>100</v>
      </c>
      <c r="O127" s="2" t="s">
        <v>3</v>
      </c>
      <c r="P127" s="2" t="s">
        <v>3</v>
      </c>
      <c r="Q127" s="2" t="s">
        <v>4</v>
      </c>
      <c r="R127" s="1">
        <v>36829</v>
      </c>
      <c r="S127" s="2" t="s">
        <v>334</v>
      </c>
      <c r="T127" s="2" t="s">
        <v>334</v>
      </c>
      <c r="U127">
        <v>211111</v>
      </c>
      <c r="V127" s="2" t="s">
        <v>335</v>
      </c>
      <c r="W127" s="2" t="s">
        <v>335</v>
      </c>
      <c r="X127" s="29">
        <v>680.45216656209652</v>
      </c>
      <c r="Y127">
        <v>102.9</v>
      </c>
      <c r="Z127">
        <v>220.1</v>
      </c>
      <c r="AA127">
        <v>300.2</v>
      </c>
      <c r="AB127">
        <v>545</v>
      </c>
    </row>
    <row r="128" spans="1:28" ht="20" customHeight="1">
      <c r="A128">
        <f t="shared" si="2"/>
        <v>1</v>
      </c>
      <c r="B128">
        <f t="shared" si="3"/>
        <v>1</v>
      </c>
      <c r="C128" s="2" t="s">
        <v>2528</v>
      </c>
      <c r="D128" s="2" t="s">
        <v>2529</v>
      </c>
      <c r="E128" s="2" t="s">
        <v>2530</v>
      </c>
      <c r="F128">
        <v>18.28</v>
      </c>
      <c r="G128" s="2" t="s">
        <v>4422</v>
      </c>
      <c r="H128" s="37" t="s">
        <v>4423</v>
      </c>
      <c r="I128">
        <v>5.56</v>
      </c>
      <c r="J128">
        <v>5.5</v>
      </c>
      <c r="K128" s="2" t="s">
        <v>2946</v>
      </c>
      <c r="N128">
        <v>100</v>
      </c>
      <c r="O128" s="2" t="s">
        <v>3</v>
      </c>
      <c r="P128" s="2" t="s">
        <v>3</v>
      </c>
      <c r="Q128" s="2" t="s">
        <v>4</v>
      </c>
      <c r="R128" s="1">
        <v>36830</v>
      </c>
      <c r="S128" s="2" t="s">
        <v>960</v>
      </c>
      <c r="T128" s="2" t="s">
        <v>960</v>
      </c>
      <c r="U128">
        <v>325413</v>
      </c>
      <c r="V128" s="2" t="s">
        <v>145</v>
      </c>
      <c r="W128" s="2" t="s">
        <v>145</v>
      </c>
      <c r="X128" s="29">
        <v>1155.2665763855121</v>
      </c>
      <c r="Y128">
        <v>0.42</v>
      </c>
      <c r="Z128">
        <v>68.099999999999994</v>
      </c>
      <c r="AA128">
        <v>0.92</v>
      </c>
      <c r="AB128">
        <v>69.900000000000006</v>
      </c>
    </row>
    <row r="129" spans="1:28" ht="20" hidden="1" customHeight="1">
      <c r="A129">
        <f t="shared" si="2"/>
        <v>1</v>
      </c>
      <c r="B129">
        <f t="shared" si="3"/>
        <v>1</v>
      </c>
      <c r="C129" s="2" t="s">
        <v>2525</v>
      </c>
      <c r="D129" s="2" t="s">
        <v>2526</v>
      </c>
      <c r="E129" s="2" t="s">
        <v>2527</v>
      </c>
      <c r="F129" s="3">
        <v>1386.82</v>
      </c>
      <c r="G129" s="2" t="s">
        <v>3040</v>
      </c>
      <c r="H129" s="37" t="s">
        <v>4420</v>
      </c>
      <c r="I129">
        <v>55.13</v>
      </c>
      <c r="J129">
        <v>54.56</v>
      </c>
      <c r="K129" s="2" t="s">
        <v>4421</v>
      </c>
      <c r="L129">
        <v>24.44</v>
      </c>
      <c r="M129">
        <v>24.13</v>
      </c>
      <c r="N129">
        <v>100</v>
      </c>
      <c r="O129" s="2" t="s">
        <v>3</v>
      </c>
      <c r="P129" s="2" t="s">
        <v>3</v>
      </c>
      <c r="Q129" s="2" t="s">
        <v>4</v>
      </c>
      <c r="R129" s="1">
        <v>36831</v>
      </c>
      <c r="S129" s="2" t="s">
        <v>173</v>
      </c>
      <c r="T129" s="2" t="s">
        <v>173</v>
      </c>
      <c r="U129" s="2">
        <v>0</v>
      </c>
      <c r="V129" s="2" t="s">
        <v>66</v>
      </c>
      <c r="W129" s="2" t="s">
        <v>66</v>
      </c>
      <c r="X129" s="24">
        <v>1145.5082860666178</v>
      </c>
      <c r="Y129">
        <v>668.7</v>
      </c>
      <c r="Z129" s="3">
        <v>3947.7</v>
      </c>
      <c r="AA129" s="3">
        <v>7442</v>
      </c>
      <c r="AB129" s="3">
        <v>40885.4</v>
      </c>
    </row>
    <row r="130" spans="1:28" ht="20" customHeight="1">
      <c r="A130">
        <f t="shared" ref="A130:A193" si="4">IF(V130=W130,1,0)</f>
        <v>1</v>
      </c>
      <c r="B130">
        <f t="shared" ref="B130:B193" si="5">IF(S130=T130,1,0)</f>
        <v>1</v>
      </c>
      <c r="C130" s="2" t="s">
        <v>2522</v>
      </c>
      <c r="D130" s="2" t="s">
        <v>2523</v>
      </c>
      <c r="E130" s="2" t="s">
        <v>2524</v>
      </c>
      <c r="F130">
        <v>65.56</v>
      </c>
      <c r="G130" s="2" t="s">
        <v>2978</v>
      </c>
      <c r="H130" s="37" t="s">
        <v>4418</v>
      </c>
      <c r="I130">
        <v>14.5</v>
      </c>
      <c r="J130">
        <v>14.19</v>
      </c>
      <c r="K130" s="2" t="s">
        <v>4419</v>
      </c>
      <c r="N130">
        <v>100</v>
      </c>
      <c r="O130" s="2" t="s">
        <v>3</v>
      </c>
      <c r="P130" s="2" t="s">
        <v>3</v>
      </c>
      <c r="Q130" s="2" t="s">
        <v>4</v>
      </c>
      <c r="R130" s="1">
        <v>36832</v>
      </c>
      <c r="S130" s="2" t="s">
        <v>65</v>
      </c>
      <c r="T130" s="2" t="s">
        <v>65</v>
      </c>
      <c r="U130">
        <v>339992</v>
      </c>
      <c r="V130" s="2" t="s">
        <v>66</v>
      </c>
      <c r="W130" s="2" t="s">
        <v>66</v>
      </c>
      <c r="X130" s="24">
        <v>1145.5082860666178</v>
      </c>
      <c r="Y130">
        <v>23.59</v>
      </c>
      <c r="Z130">
        <v>95.1</v>
      </c>
      <c r="AA130">
        <v>287.33999999999997</v>
      </c>
      <c r="AB130" s="3">
        <v>1203.9000000000001</v>
      </c>
    </row>
    <row r="131" spans="1:28" ht="20" customHeight="1">
      <c r="A131">
        <f t="shared" si="4"/>
        <v>1</v>
      </c>
      <c r="B131">
        <f t="shared" si="5"/>
        <v>1</v>
      </c>
      <c r="C131" s="2" t="s">
        <v>2519</v>
      </c>
      <c r="D131" s="2" t="s">
        <v>2520</v>
      </c>
      <c r="E131" s="2" t="s">
        <v>1884</v>
      </c>
      <c r="F131">
        <v>146.4</v>
      </c>
      <c r="G131" s="2" t="s">
        <v>3037</v>
      </c>
      <c r="H131" s="37" t="s">
        <v>4417</v>
      </c>
      <c r="I131">
        <v>12.13</v>
      </c>
      <c r="J131">
        <v>12.19</v>
      </c>
      <c r="K131" s="2" t="s">
        <v>3499</v>
      </c>
      <c r="L131">
        <v>13.38</v>
      </c>
      <c r="M131">
        <v>13.63</v>
      </c>
      <c r="N131">
        <v>54.71</v>
      </c>
      <c r="O131" s="2" t="s">
        <v>3</v>
      </c>
      <c r="P131" s="2" t="s">
        <v>3</v>
      </c>
      <c r="Q131" s="2" t="s">
        <v>4</v>
      </c>
      <c r="R131" s="1">
        <v>36832</v>
      </c>
      <c r="S131" s="2" t="s">
        <v>35</v>
      </c>
      <c r="T131" s="2" t="s">
        <v>35</v>
      </c>
      <c r="U131">
        <v>531110</v>
      </c>
      <c r="V131" s="2" t="s">
        <v>37</v>
      </c>
      <c r="W131" s="2" t="s">
        <v>37</v>
      </c>
      <c r="X131" s="29">
        <v>1093.7964706866101</v>
      </c>
      <c r="Y131">
        <v>89.73</v>
      </c>
      <c r="Z131">
        <v>323</v>
      </c>
      <c r="AA131">
        <v>592.04</v>
      </c>
      <c r="AB131" s="3">
        <v>2341.5</v>
      </c>
    </row>
    <row r="132" spans="1:28" ht="20" customHeight="1">
      <c r="A132" s="30">
        <f t="shared" si="4"/>
        <v>1</v>
      </c>
      <c r="B132" s="30">
        <f t="shared" si="5"/>
        <v>1</v>
      </c>
      <c r="C132" s="31" t="s">
        <v>2515</v>
      </c>
      <c r="D132" s="31" t="s">
        <v>2516</v>
      </c>
      <c r="E132" s="31" t="s">
        <v>2517</v>
      </c>
      <c r="F132" s="30">
        <v>56.91</v>
      </c>
      <c r="G132" s="31" t="s">
        <v>4414</v>
      </c>
      <c r="H132" s="39" t="s">
        <v>4415</v>
      </c>
      <c r="I132" s="30">
        <v>58.75</v>
      </c>
      <c r="J132" s="30">
        <v>61</v>
      </c>
      <c r="K132" s="31" t="s">
        <v>4416</v>
      </c>
      <c r="L132" s="30">
        <v>9.31</v>
      </c>
      <c r="M132" s="30">
        <v>9.31</v>
      </c>
      <c r="N132" s="30">
        <v>100</v>
      </c>
      <c r="O132" s="31" t="s">
        <v>3</v>
      </c>
      <c r="P132" s="31" t="s">
        <v>3</v>
      </c>
      <c r="Q132" s="31" t="s">
        <v>4</v>
      </c>
      <c r="R132" s="33">
        <v>36836</v>
      </c>
      <c r="S132" s="31" t="s">
        <v>183</v>
      </c>
      <c r="T132" s="31" t="s">
        <v>183</v>
      </c>
      <c r="U132">
        <v>334118</v>
      </c>
      <c r="V132" s="31" t="s">
        <v>6</v>
      </c>
      <c r="W132" s="31" t="s">
        <v>6</v>
      </c>
      <c r="X132" s="34">
        <v>3177.2692549279773</v>
      </c>
      <c r="Y132" s="30">
        <v>17.600000000000001</v>
      </c>
      <c r="Z132" s="30">
        <v>176.97</v>
      </c>
      <c r="AA132" s="30">
        <v>36.9</v>
      </c>
      <c r="AB132" s="30">
        <v>832.56</v>
      </c>
    </row>
    <row r="133" spans="1:28" ht="20" hidden="1" customHeight="1">
      <c r="A133">
        <f t="shared" si="4"/>
        <v>1</v>
      </c>
      <c r="B133">
        <f t="shared" si="5"/>
        <v>1</v>
      </c>
      <c r="C133" s="2" t="s">
        <v>2513</v>
      </c>
      <c r="D133" s="2" t="s">
        <v>2514</v>
      </c>
      <c r="E133" s="2" t="s">
        <v>2100</v>
      </c>
      <c r="F133">
        <v>97.5</v>
      </c>
      <c r="G133" s="2" t="s">
        <v>4412</v>
      </c>
      <c r="H133" s="37" t="s">
        <v>4441</v>
      </c>
      <c r="I133">
        <v>22.5</v>
      </c>
      <c r="J133">
        <v>21.44</v>
      </c>
      <c r="K133" s="2" t="s">
        <v>4413</v>
      </c>
      <c r="L133">
        <v>6.81</v>
      </c>
      <c r="M133">
        <v>6.75</v>
      </c>
      <c r="N133">
        <v>100</v>
      </c>
      <c r="O133" s="2" t="s">
        <v>3</v>
      </c>
      <c r="P133" s="2" t="s">
        <v>3</v>
      </c>
      <c r="Q133" s="2" t="s">
        <v>4</v>
      </c>
      <c r="R133" s="1">
        <v>36837</v>
      </c>
      <c r="S133" s="2" t="s">
        <v>5</v>
      </c>
      <c r="T133" s="2" t="s">
        <v>5</v>
      </c>
      <c r="U133" s="2">
        <v>0</v>
      </c>
      <c r="V133" s="2" t="s">
        <v>24</v>
      </c>
      <c r="W133" s="2" t="s">
        <v>24</v>
      </c>
      <c r="X133" s="24">
        <v>504.02540510115705</v>
      </c>
      <c r="Y133">
        <v>44.3</v>
      </c>
      <c r="Z133">
        <v>156.4</v>
      </c>
      <c r="AA133">
        <v>43.5</v>
      </c>
      <c r="AB133">
        <v>120.4</v>
      </c>
    </row>
    <row r="134" spans="1:28" ht="20" customHeight="1">
      <c r="A134">
        <f t="shared" si="4"/>
        <v>1</v>
      </c>
      <c r="B134">
        <f t="shared" si="5"/>
        <v>1</v>
      </c>
      <c r="C134" s="2" t="s">
        <v>2510</v>
      </c>
      <c r="D134" s="2" t="s">
        <v>2511</v>
      </c>
      <c r="E134" s="2" t="s">
        <v>2512</v>
      </c>
      <c r="F134">
        <v>35.15</v>
      </c>
      <c r="G134" s="2" t="s">
        <v>3058</v>
      </c>
      <c r="H134" s="37" t="s">
        <v>4411</v>
      </c>
      <c r="I134">
        <v>16.190000000000001</v>
      </c>
      <c r="J134">
        <v>15.5</v>
      </c>
      <c r="K134" s="2" t="s">
        <v>2946</v>
      </c>
      <c r="N134">
        <v>100</v>
      </c>
      <c r="O134" s="2" t="s">
        <v>3</v>
      </c>
      <c r="P134" s="2" t="s">
        <v>3</v>
      </c>
      <c r="Q134" s="2" t="s">
        <v>4</v>
      </c>
      <c r="R134" s="1">
        <v>36837</v>
      </c>
      <c r="S134" s="2" t="s">
        <v>109</v>
      </c>
      <c r="T134" s="2" t="s">
        <v>109</v>
      </c>
      <c r="U134">
        <v>561621</v>
      </c>
      <c r="V134" s="2" t="s">
        <v>110</v>
      </c>
      <c r="W134" s="2" t="s">
        <v>110</v>
      </c>
      <c r="X134" s="2">
        <v>1109.5833688167972</v>
      </c>
      <c r="Y134">
        <v>22.83</v>
      </c>
      <c r="Z134">
        <v>105.1</v>
      </c>
      <c r="AA134">
        <v>13.5</v>
      </c>
      <c r="AB134">
        <v>76</v>
      </c>
    </row>
    <row r="135" spans="1:28" ht="20" customHeight="1">
      <c r="A135">
        <f t="shared" si="4"/>
        <v>1</v>
      </c>
      <c r="B135">
        <f t="shared" si="5"/>
        <v>1</v>
      </c>
      <c r="C135" s="2" t="s">
        <v>2503</v>
      </c>
      <c r="D135" s="2" t="s">
        <v>2504</v>
      </c>
      <c r="E135" s="2" t="s">
        <v>2505</v>
      </c>
      <c r="F135" s="3">
        <v>7857.31</v>
      </c>
      <c r="G135" s="2" t="s">
        <v>4409</v>
      </c>
      <c r="H135" s="37" t="s">
        <v>4440</v>
      </c>
      <c r="I135">
        <v>41.69</v>
      </c>
      <c r="J135">
        <v>41.63</v>
      </c>
      <c r="K135" s="2" t="s">
        <v>4410</v>
      </c>
      <c r="L135">
        <v>45.94</v>
      </c>
      <c r="M135">
        <v>46.13</v>
      </c>
      <c r="N135">
        <v>100</v>
      </c>
      <c r="O135" s="2" t="s">
        <v>3</v>
      </c>
      <c r="P135" s="2" t="s">
        <v>3</v>
      </c>
      <c r="Q135" s="2" t="s">
        <v>4</v>
      </c>
      <c r="R135" s="1">
        <v>36843</v>
      </c>
      <c r="S135" s="2" t="s">
        <v>2506</v>
      </c>
      <c r="T135" s="2" t="s">
        <v>2506</v>
      </c>
      <c r="U135">
        <v>113110</v>
      </c>
      <c r="V135" s="2" t="s">
        <v>2507</v>
      </c>
      <c r="W135" s="2" t="s">
        <v>2507</v>
      </c>
      <c r="X135" s="29">
        <v>1999.7281443596034</v>
      </c>
      <c r="Y135" s="3">
        <v>4453.8999999999996</v>
      </c>
      <c r="Z135" s="3">
        <v>14545</v>
      </c>
      <c r="AA135" s="3">
        <v>5325.1</v>
      </c>
      <c r="AB135" s="3">
        <v>18293</v>
      </c>
    </row>
    <row r="136" spans="1:28" ht="20" customHeight="1">
      <c r="A136">
        <f t="shared" si="4"/>
        <v>1</v>
      </c>
      <c r="B136">
        <f t="shared" si="5"/>
        <v>1</v>
      </c>
      <c r="C136" s="2" t="s">
        <v>2430</v>
      </c>
      <c r="D136" s="2" t="s">
        <v>2431</v>
      </c>
      <c r="E136" s="2" t="s">
        <v>2432</v>
      </c>
      <c r="G136" s="2" t="s">
        <v>4347</v>
      </c>
      <c r="H136" s="37" t="s">
        <v>4348</v>
      </c>
      <c r="I136">
        <v>0.56000000000000005</v>
      </c>
      <c r="J136">
        <v>0.5</v>
      </c>
      <c r="K136" s="2" t="s">
        <v>2946</v>
      </c>
      <c r="N136">
        <v>100</v>
      </c>
      <c r="O136" s="2" t="s">
        <v>3</v>
      </c>
      <c r="P136" s="2" t="s">
        <v>3</v>
      </c>
      <c r="Q136" s="2" t="s">
        <v>4</v>
      </c>
      <c r="R136" s="1">
        <v>36844</v>
      </c>
      <c r="S136" s="2" t="s">
        <v>161</v>
      </c>
      <c r="T136" s="2" t="s">
        <v>161</v>
      </c>
      <c r="U136">
        <v>541512</v>
      </c>
      <c r="V136" s="2" t="s">
        <v>7</v>
      </c>
      <c r="W136" s="2" t="s">
        <v>7</v>
      </c>
      <c r="X136" s="29">
        <v>1594.9803990202502</v>
      </c>
      <c r="Y136">
        <v>23.33</v>
      </c>
      <c r="Z136">
        <v>40.69</v>
      </c>
      <c r="AA136">
        <v>6.67</v>
      </c>
      <c r="AB136">
        <v>15.26</v>
      </c>
    </row>
    <row r="137" spans="1:28" ht="20" hidden="1" customHeight="1">
      <c r="A137">
        <f t="shared" si="4"/>
        <v>1</v>
      </c>
      <c r="B137">
        <f t="shared" si="5"/>
        <v>1</v>
      </c>
      <c r="C137" s="2" t="s">
        <v>2499</v>
      </c>
      <c r="D137" s="2" t="s">
        <v>2500</v>
      </c>
      <c r="E137" s="2" t="s">
        <v>1302</v>
      </c>
      <c r="F137" s="3">
        <v>4954.17</v>
      </c>
      <c r="G137" s="2" t="s">
        <v>4407</v>
      </c>
      <c r="H137" s="37" t="s">
        <v>4439</v>
      </c>
      <c r="I137">
        <v>46.38</v>
      </c>
      <c r="J137">
        <v>46.5</v>
      </c>
      <c r="K137" s="2" t="s">
        <v>4408</v>
      </c>
      <c r="L137">
        <v>33.56</v>
      </c>
      <c r="M137">
        <v>33.5</v>
      </c>
      <c r="N137">
        <v>100</v>
      </c>
      <c r="O137" s="2" t="s">
        <v>3</v>
      </c>
      <c r="P137" s="2" t="s">
        <v>3</v>
      </c>
      <c r="Q137" s="2" t="s">
        <v>4</v>
      </c>
      <c r="R137" s="1">
        <v>36850</v>
      </c>
      <c r="S137" s="2" t="s">
        <v>173</v>
      </c>
      <c r="T137" s="2" t="s">
        <v>173</v>
      </c>
      <c r="U137" s="2">
        <v>0</v>
      </c>
      <c r="V137" s="2" t="s">
        <v>66</v>
      </c>
      <c r="W137" s="2" t="s">
        <v>66</v>
      </c>
      <c r="X137" s="24">
        <v>1145.5082860666178</v>
      </c>
      <c r="Y137" s="3">
        <v>1957.4</v>
      </c>
      <c r="Z137" s="3">
        <v>4641.8999999999996</v>
      </c>
      <c r="AA137" s="3">
        <v>22518.6</v>
      </c>
      <c r="AB137" s="3">
        <v>44395.9</v>
      </c>
    </row>
    <row r="138" spans="1:28" ht="20" customHeight="1">
      <c r="A138">
        <f t="shared" si="4"/>
        <v>1</v>
      </c>
      <c r="B138">
        <f t="shared" si="5"/>
        <v>1</v>
      </c>
      <c r="C138" s="2" t="s">
        <v>2497</v>
      </c>
      <c r="D138" s="2" t="s">
        <v>2498</v>
      </c>
      <c r="E138" s="2" t="s">
        <v>314</v>
      </c>
      <c r="F138">
        <v>306.27999999999997</v>
      </c>
      <c r="G138" s="2" t="s">
        <v>4404</v>
      </c>
      <c r="H138" s="37" t="s">
        <v>4405</v>
      </c>
      <c r="I138">
        <v>91.25</v>
      </c>
      <c r="J138">
        <v>90</v>
      </c>
      <c r="K138" s="2" t="s">
        <v>4406</v>
      </c>
      <c r="N138">
        <v>100</v>
      </c>
      <c r="O138" s="2" t="s">
        <v>3</v>
      </c>
      <c r="P138" s="2" t="s">
        <v>3</v>
      </c>
      <c r="Q138" s="2" t="s">
        <v>4</v>
      </c>
      <c r="R138" s="1">
        <v>36851</v>
      </c>
      <c r="S138" s="2" t="s">
        <v>65</v>
      </c>
      <c r="T138" s="2" t="s">
        <v>65</v>
      </c>
      <c r="U138">
        <v>339992</v>
      </c>
      <c r="V138" s="2" t="s">
        <v>66</v>
      </c>
      <c r="W138" s="2" t="s">
        <v>66</v>
      </c>
      <c r="X138" s="24">
        <v>1145.5082860666178</v>
      </c>
      <c r="Y138">
        <v>81.099999999999994</v>
      </c>
      <c r="Z138">
        <v>252.9</v>
      </c>
      <c r="AA138">
        <v>986.53</v>
      </c>
      <c r="AB138" s="3">
        <v>3212.2</v>
      </c>
    </row>
    <row r="139" spans="1:28" ht="20" customHeight="1">
      <c r="A139">
        <f t="shared" si="4"/>
        <v>1</v>
      </c>
      <c r="B139">
        <f t="shared" si="5"/>
        <v>1</v>
      </c>
      <c r="C139" s="2" t="s">
        <v>2438</v>
      </c>
      <c r="D139" s="2" t="s">
        <v>2439</v>
      </c>
      <c r="E139" s="2" t="s">
        <v>2440</v>
      </c>
      <c r="F139">
        <v>2.99</v>
      </c>
      <c r="G139" s="2" t="s">
        <v>3689</v>
      </c>
      <c r="H139" s="37" t="s">
        <v>4351</v>
      </c>
      <c r="I139">
        <v>0.16</v>
      </c>
      <c r="J139">
        <v>0.17</v>
      </c>
      <c r="K139" s="2" t="s">
        <v>2946</v>
      </c>
      <c r="N139">
        <v>100</v>
      </c>
      <c r="O139" s="2" t="s">
        <v>3</v>
      </c>
      <c r="P139" s="2" t="s">
        <v>3</v>
      </c>
      <c r="Q139" s="2" t="s">
        <v>4</v>
      </c>
      <c r="R139" s="1">
        <v>36852</v>
      </c>
      <c r="S139" s="2" t="s">
        <v>12</v>
      </c>
      <c r="T139" s="2" t="s">
        <v>12</v>
      </c>
      <c r="U139">
        <v>517919</v>
      </c>
      <c r="V139" s="2" t="s">
        <v>7</v>
      </c>
      <c r="W139" s="2" t="s">
        <v>7</v>
      </c>
      <c r="X139" s="29">
        <v>1594.9803990202502</v>
      </c>
      <c r="Y139">
        <v>1.89</v>
      </c>
      <c r="Z139">
        <v>0.22</v>
      </c>
      <c r="AA139">
        <v>0.56000000000000005</v>
      </c>
      <c r="AB139">
        <v>6.9</v>
      </c>
    </row>
    <row r="140" spans="1:28" ht="20" customHeight="1">
      <c r="A140">
        <f t="shared" si="4"/>
        <v>1</v>
      </c>
      <c r="B140">
        <f t="shared" si="5"/>
        <v>1</v>
      </c>
      <c r="C140" s="2" t="s">
        <v>2487</v>
      </c>
      <c r="D140" s="2" t="s">
        <v>2488</v>
      </c>
      <c r="E140" s="2" t="s">
        <v>2489</v>
      </c>
      <c r="F140">
        <v>3</v>
      </c>
      <c r="G140" s="2" t="s">
        <v>4398</v>
      </c>
      <c r="H140" s="37" t="s">
        <v>4438</v>
      </c>
      <c r="I140">
        <v>1.31</v>
      </c>
      <c r="J140">
        <v>1.25</v>
      </c>
      <c r="K140" s="2" t="s">
        <v>2946</v>
      </c>
      <c r="N140">
        <v>100</v>
      </c>
      <c r="O140" s="2" t="s">
        <v>3</v>
      </c>
      <c r="P140" s="2" t="s">
        <v>3</v>
      </c>
      <c r="Q140" s="2" t="s">
        <v>4</v>
      </c>
      <c r="R140" s="1">
        <v>36861</v>
      </c>
      <c r="S140" s="2" t="s">
        <v>2490</v>
      </c>
      <c r="T140" s="2" t="s">
        <v>2490</v>
      </c>
      <c r="U140">
        <v>316998</v>
      </c>
      <c r="V140" s="2" t="s">
        <v>557</v>
      </c>
      <c r="W140" s="2" t="s">
        <v>557</v>
      </c>
      <c r="X140" s="29">
        <v>1130.5555411626676</v>
      </c>
      <c r="Y140">
        <v>7.19</v>
      </c>
      <c r="Z140">
        <v>30</v>
      </c>
      <c r="AA140">
        <v>2.74</v>
      </c>
      <c r="AB140">
        <v>17.899999999999999</v>
      </c>
    </row>
    <row r="141" spans="1:28" ht="20" customHeight="1">
      <c r="A141">
        <f t="shared" si="4"/>
        <v>1</v>
      </c>
      <c r="B141">
        <f t="shared" si="5"/>
        <v>1</v>
      </c>
      <c r="C141" s="2" t="s">
        <v>2491</v>
      </c>
      <c r="D141" s="2" t="s">
        <v>2492</v>
      </c>
      <c r="E141" s="2" t="s">
        <v>1357</v>
      </c>
      <c r="F141" s="3">
        <v>1750.61</v>
      </c>
      <c r="G141" s="2" t="s">
        <v>4399</v>
      </c>
      <c r="H141" s="37" t="s">
        <v>4400</v>
      </c>
      <c r="I141">
        <v>94.56</v>
      </c>
      <c r="J141">
        <v>95.5</v>
      </c>
      <c r="K141" s="2" t="s">
        <v>4401</v>
      </c>
      <c r="L141">
        <v>38.880000000000003</v>
      </c>
      <c r="M141">
        <v>39.44</v>
      </c>
      <c r="N141">
        <v>100</v>
      </c>
      <c r="O141" s="2" t="s">
        <v>3</v>
      </c>
      <c r="P141" s="2" t="s">
        <v>3</v>
      </c>
      <c r="Q141" s="2" t="s">
        <v>4</v>
      </c>
      <c r="R141" s="1">
        <v>36864</v>
      </c>
      <c r="S141" s="2" t="s">
        <v>178</v>
      </c>
      <c r="T141" s="2" t="s">
        <v>178</v>
      </c>
      <c r="U141">
        <v>424210</v>
      </c>
      <c r="V141" s="2" t="s">
        <v>145</v>
      </c>
      <c r="W141" s="2" t="s">
        <v>145</v>
      </c>
      <c r="X141" s="29">
        <v>1155.2665763855121</v>
      </c>
      <c r="Y141" s="3">
        <v>9547.5</v>
      </c>
      <c r="Z141" s="3">
        <v>31821.5</v>
      </c>
      <c r="AA141" s="3">
        <v>1977.1</v>
      </c>
      <c r="AB141" s="3">
        <v>11224.6</v>
      </c>
    </row>
    <row r="142" spans="1:28" ht="20" customHeight="1">
      <c r="A142">
        <f t="shared" si="4"/>
        <v>1</v>
      </c>
      <c r="B142">
        <f t="shared" si="5"/>
        <v>1</v>
      </c>
      <c r="C142" s="2" t="s">
        <v>2484</v>
      </c>
      <c r="D142" s="2" t="s">
        <v>2485</v>
      </c>
      <c r="E142" s="2" t="s">
        <v>63</v>
      </c>
      <c r="F142">
        <v>426.52</v>
      </c>
      <c r="G142" s="2" t="s">
        <v>3103</v>
      </c>
      <c r="H142" s="37" t="s">
        <v>4396</v>
      </c>
      <c r="I142">
        <v>33.5</v>
      </c>
      <c r="J142">
        <v>32.880000000000003</v>
      </c>
      <c r="K142" s="2" t="s">
        <v>4397</v>
      </c>
      <c r="L142">
        <v>30.56</v>
      </c>
      <c r="M142">
        <v>29.75</v>
      </c>
      <c r="N142">
        <v>100</v>
      </c>
      <c r="O142" s="2" t="s">
        <v>3</v>
      </c>
      <c r="P142" s="2" t="s">
        <v>3</v>
      </c>
      <c r="Q142" s="2" t="s">
        <v>4</v>
      </c>
      <c r="R142" s="1">
        <v>36865</v>
      </c>
      <c r="S142" s="2" t="s">
        <v>65</v>
      </c>
      <c r="T142" s="2" t="s">
        <v>65</v>
      </c>
      <c r="U142">
        <v>339992</v>
      </c>
      <c r="V142" s="2" t="s">
        <v>66</v>
      </c>
      <c r="W142" s="2" t="s">
        <v>66</v>
      </c>
      <c r="X142" s="24">
        <v>1145.5082860666178</v>
      </c>
      <c r="Y142">
        <v>140.9</v>
      </c>
      <c r="Z142" s="3">
        <v>4609.3</v>
      </c>
      <c r="AA142" s="3">
        <v>1614.5</v>
      </c>
      <c r="AB142" s="3">
        <v>56671.199999999997</v>
      </c>
    </row>
    <row r="143" spans="1:28" ht="20" customHeight="1">
      <c r="A143">
        <f t="shared" si="4"/>
        <v>1</v>
      </c>
      <c r="B143">
        <f t="shared" si="5"/>
        <v>1</v>
      </c>
      <c r="C143" s="2" t="s">
        <v>2482</v>
      </c>
      <c r="D143" s="2" t="s">
        <v>2483</v>
      </c>
      <c r="E143" s="2" t="s">
        <v>1872</v>
      </c>
      <c r="F143">
        <v>24.6</v>
      </c>
      <c r="G143" s="2" t="s">
        <v>4394</v>
      </c>
      <c r="H143" s="37" t="s">
        <v>4395</v>
      </c>
      <c r="I143">
        <v>8.06</v>
      </c>
      <c r="J143">
        <v>8.1300000000000008</v>
      </c>
      <c r="K143" s="2" t="s">
        <v>2946</v>
      </c>
      <c r="N143">
        <v>100</v>
      </c>
      <c r="O143" s="2" t="s">
        <v>3</v>
      </c>
      <c r="P143" s="2" t="s">
        <v>3</v>
      </c>
      <c r="Q143" s="2" t="s">
        <v>4</v>
      </c>
      <c r="R143" s="1">
        <v>36865</v>
      </c>
      <c r="S143" s="2" t="s">
        <v>109</v>
      </c>
      <c r="T143" s="2" t="s">
        <v>109</v>
      </c>
      <c r="U143">
        <v>561621</v>
      </c>
      <c r="V143" s="2" t="s">
        <v>110</v>
      </c>
      <c r="W143" s="2" t="s">
        <v>110</v>
      </c>
      <c r="X143" s="2">
        <v>1109.5833688167972</v>
      </c>
      <c r="Y143">
        <v>4.29</v>
      </c>
      <c r="Z143">
        <v>20.100000000000001</v>
      </c>
      <c r="AA143">
        <v>2.64</v>
      </c>
      <c r="AB143">
        <v>66.099999999999994</v>
      </c>
    </row>
    <row r="144" spans="1:28" ht="20" customHeight="1">
      <c r="A144">
        <f t="shared" si="4"/>
        <v>1</v>
      </c>
      <c r="B144">
        <f t="shared" si="5"/>
        <v>1</v>
      </c>
      <c r="C144" s="2" t="s">
        <v>2472</v>
      </c>
      <c r="D144" s="2" t="s">
        <v>2473</v>
      </c>
      <c r="E144" s="2" t="s">
        <v>1437</v>
      </c>
      <c r="F144">
        <v>53.02</v>
      </c>
      <c r="G144" s="2" t="s">
        <v>3040</v>
      </c>
      <c r="H144" s="37" t="s">
        <v>4389</v>
      </c>
      <c r="I144">
        <v>34.06</v>
      </c>
      <c r="J144">
        <v>33.81</v>
      </c>
      <c r="K144" s="2" t="s">
        <v>4390</v>
      </c>
      <c r="L144">
        <v>25.5</v>
      </c>
      <c r="M144">
        <v>25.5</v>
      </c>
      <c r="N144">
        <v>100</v>
      </c>
      <c r="O144" s="2" t="s">
        <v>3</v>
      </c>
      <c r="P144" s="2" t="s">
        <v>3</v>
      </c>
      <c r="Q144" s="2" t="s">
        <v>4</v>
      </c>
      <c r="R144" s="1">
        <v>36872</v>
      </c>
      <c r="S144" s="2" t="s">
        <v>65</v>
      </c>
      <c r="T144" s="2" t="s">
        <v>65</v>
      </c>
      <c r="U144">
        <v>339992</v>
      </c>
      <c r="V144" s="2" t="s">
        <v>66</v>
      </c>
      <c r="W144" s="2" t="s">
        <v>66</v>
      </c>
      <c r="X144" s="24">
        <v>1145.5082860666178</v>
      </c>
      <c r="Y144">
        <v>27.6</v>
      </c>
      <c r="Z144" s="3">
        <v>3801.6</v>
      </c>
      <c r="AA144">
        <v>332.7</v>
      </c>
      <c r="AB144" s="3">
        <v>44326.3</v>
      </c>
    </row>
    <row r="145" spans="1:28" ht="20" hidden="1" customHeight="1">
      <c r="A145">
        <f t="shared" si="4"/>
        <v>1</v>
      </c>
      <c r="B145">
        <f t="shared" si="5"/>
        <v>1</v>
      </c>
      <c r="C145" s="2" t="s">
        <v>2466</v>
      </c>
      <c r="D145" s="2" t="s">
        <v>2467</v>
      </c>
      <c r="E145" s="2" t="s">
        <v>2468</v>
      </c>
      <c r="F145">
        <v>26.06</v>
      </c>
      <c r="G145" s="2" t="s">
        <v>4384</v>
      </c>
      <c r="H145" s="37" t="s">
        <v>4385</v>
      </c>
      <c r="I145">
        <v>8.94</v>
      </c>
      <c r="J145">
        <v>8.81</v>
      </c>
      <c r="K145" s="2" t="s">
        <v>2946</v>
      </c>
      <c r="N145">
        <v>100</v>
      </c>
      <c r="O145" s="2" t="s">
        <v>3</v>
      </c>
      <c r="P145" s="2" t="s">
        <v>3</v>
      </c>
      <c r="Q145" s="2" t="s">
        <v>4</v>
      </c>
      <c r="R145" s="1">
        <v>36872</v>
      </c>
      <c r="S145" s="2" t="s">
        <v>5</v>
      </c>
      <c r="T145" s="2" t="s">
        <v>5</v>
      </c>
      <c r="U145" s="2">
        <v>0</v>
      </c>
      <c r="V145" s="2" t="s">
        <v>24</v>
      </c>
      <c r="W145" s="2" t="s">
        <v>24</v>
      </c>
      <c r="X145" s="24">
        <v>504.02540510115705</v>
      </c>
      <c r="Y145">
        <v>9.26</v>
      </c>
      <c r="Z145">
        <v>7</v>
      </c>
      <c r="AA145">
        <v>2.5299999999999998</v>
      </c>
      <c r="AB145">
        <v>29.5</v>
      </c>
    </row>
    <row r="146" spans="1:28" ht="20" customHeight="1">
      <c r="A146" s="17">
        <f t="shared" si="4"/>
        <v>1</v>
      </c>
      <c r="B146" s="17">
        <f t="shared" si="5"/>
        <v>1</v>
      </c>
      <c r="C146" s="26" t="s">
        <v>2469</v>
      </c>
      <c r="D146" s="26" t="s">
        <v>2470</v>
      </c>
      <c r="E146" s="26" t="s">
        <v>2471</v>
      </c>
      <c r="F146" s="17">
        <v>408.52</v>
      </c>
      <c r="G146" s="26" t="s">
        <v>4386</v>
      </c>
      <c r="H146" s="38" t="s">
        <v>4387</v>
      </c>
      <c r="I146" s="17">
        <v>17.13</v>
      </c>
      <c r="J146" s="17">
        <v>17.13</v>
      </c>
      <c r="K146" s="26" t="s">
        <v>4388</v>
      </c>
      <c r="L146" s="17">
        <v>28.5</v>
      </c>
      <c r="M146" s="17">
        <v>28.13</v>
      </c>
      <c r="N146" s="17">
        <v>100</v>
      </c>
      <c r="O146" s="26" t="s">
        <v>3</v>
      </c>
      <c r="P146" s="26" t="s">
        <v>3</v>
      </c>
      <c r="Q146" s="26" t="s">
        <v>4</v>
      </c>
      <c r="R146" s="27">
        <v>36872</v>
      </c>
      <c r="S146" s="26" t="s">
        <v>329</v>
      </c>
      <c r="T146" s="26" t="s">
        <v>329</v>
      </c>
      <c r="U146">
        <v>484121</v>
      </c>
      <c r="V146" s="26" t="s">
        <v>119</v>
      </c>
      <c r="W146" s="26" t="s">
        <v>119</v>
      </c>
      <c r="X146" s="26"/>
      <c r="Y146" s="17">
        <v>683.9</v>
      </c>
      <c r="Z146" s="28">
        <v>1213</v>
      </c>
      <c r="AA146" s="17">
        <v>622.20000000000005</v>
      </c>
      <c r="AB146" s="17">
        <v>920</v>
      </c>
    </row>
    <row r="147" spans="1:28" ht="20" hidden="1" customHeight="1">
      <c r="A147">
        <f t="shared" si="4"/>
        <v>1</v>
      </c>
      <c r="B147">
        <f t="shared" si="5"/>
        <v>1</v>
      </c>
      <c r="C147" s="2" t="s">
        <v>2459</v>
      </c>
      <c r="D147" s="2" t="s">
        <v>2460</v>
      </c>
      <c r="E147" s="2" t="s">
        <v>2461</v>
      </c>
      <c r="F147">
        <v>0.31</v>
      </c>
      <c r="G147" s="2" t="s">
        <v>3172</v>
      </c>
      <c r="H147" s="37" t="s">
        <v>4369</v>
      </c>
      <c r="I147">
        <v>1.38</v>
      </c>
      <c r="J147">
        <v>1.38</v>
      </c>
      <c r="K147" s="2" t="s">
        <v>2946</v>
      </c>
      <c r="N147">
        <v>100</v>
      </c>
      <c r="O147" s="2" t="s">
        <v>3</v>
      </c>
      <c r="P147" s="2" t="s">
        <v>3</v>
      </c>
      <c r="Q147" s="2" t="s">
        <v>4</v>
      </c>
      <c r="R147" s="1">
        <v>36878</v>
      </c>
      <c r="S147" s="2" t="s">
        <v>5</v>
      </c>
      <c r="T147" s="2" t="s">
        <v>5</v>
      </c>
      <c r="U147" s="2">
        <v>0</v>
      </c>
      <c r="V147" s="2" t="s">
        <v>24</v>
      </c>
      <c r="W147" s="2" t="s">
        <v>24</v>
      </c>
      <c r="X147" s="24">
        <v>504.02540510115705</v>
      </c>
      <c r="Y147">
        <v>0.82</v>
      </c>
      <c r="AA147">
        <v>0.16</v>
      </c>
      <c r="AB147">
        <v>4.97</v>
      </c>
    </row>
    <row r="148" spans="1:28" ht="20" customHeight="1">
      <c r="A148" s="30">
        <f t="shared" si="4"/>
        <v>1</v>
      </c>
      <c r="B148" s="30">
        <f t="shared" si="5"/>
        <v>1</v>
      </c>
      <c r="C148" s="31" t="s">
        <v>2493</v>
      </c>
      <c r="D148" s="31" t="s">
        <v>2494</v>
      </c>
      <c r="E148" s="31" t="s">
        <v>2495</v>
      </c>
      <c r="F148" s="30">
        <v>86</v>
      </c>
      <c r="G148" s="31" t="s">
        <v>4402</v>
      </c>
      <c r="H148" s="39" t="s">
        <v>4403</v>
      </c>
      <c r="I148" s="30">
        <v>1</v>
      </c>
      <c r="J148" s="30">
        <v>0.97</v>
      </c>
      <c r="K148" s="31" t="s">
        <v>2946</v>
      </c>
      <c r="L148" s="30"/>
      <c r="M148" s="30"/>
      <c r="N148" s="30">
        <v>100</v>
      </c>
      <c r="O148" s="31" t="s">
        <v>3</v>
      </c>
      <c r="P148" s="31" t="s">
        <v>3</v>
      </c>
      <c r="Q148" s="31" t="s">
        <v>4</v>
      </c>
      <c r="R148" s="33">
        <v>36881</v>
      </c>
      <c r="S148" s="31" t="s">
        <v>471</v>
      </c>
      <c r="T148" s="31" t="s">
        <v>471</v>
      </c>
      <c r="U148">
        <v>423430</v>
      </c>
      <c r="V148" s="31" t="s">
        <v>6</v>
      </c>
      <c r="W148" s="31" t="s">
        <v>6</v>
      </c>
      <c r="X148" s="34">
        <v>3177.2692549279773</v>
      </c>
      <c r="Y148" s="32">
        <v>1100.43</v>
      </c>
      <c r="Z148" s="32">
        <v>2697.32</v>
      </c>
      <c r="AA148" s="30">
        <v>138.25</v>
      </c>
      <c r="AB148" s="30">
        <v>466.61</v>
      </c>
    </row>
    <row r="149" spans="1:28" ht="20" customHeight="1">
      <c r="A149">
        <f t="shared" si="4"/>
        <v>1</v>
      </c>
      <c r="B149">
        <f t="shared" si="5"/>
        <v>1</v>
      </c>
      <c r="C149" s="2" t="s">
        <v>2456</v>
      </c>
      <c r="D149" s="2" t="s">
        <v>2457</v>
      </c>
      <c r="E149" s="2" t="s">
        <v>171</v>
      </c>
      <c r="F149" s="3">
        <v>5158.03</v>
      </c>
      <c r="G149" s="2" t="s">
        <v>4367</v>
      </c>
      <c r="H149" s="37" t="s">
        <v>4381</v>
      </c>
      <c r="I149">
        <v>81.94</v>
      </c>
      <c r="J149">
        <v>74.13</v>
      </c>
      <c r="K149" s="2" t="s">
        <v>4368</v>
      </c>
      <c r="L149">
        <v>62.63</v>
      </c>
      <c r="M149">
        <v>77.94</v>
      </c>
      <c r="N149">
        <v>100</v>
      </c>
      <c r="O149" s="2" t="s">
        <v>3</v>
      </c>
      <c r="P149" s="2" t="s">
        <v>3</v>
      </c>
      <c r="Q149" s="2" t="s">
        <v>4</v>
      </c>
      <c r="R149" s="1">
        <v>36881</v>
      </c>
      <c r="S149" s="2" t="s">
        <v>105</v>
      </c>
      <c r="T149" s="2" t="s">
        <v>105</v>
      </c>
      <c r="U149">
        <v>334511</v>
      </c>
      <c r="V149" s="2" t="s">
        <v>91</v>
      </c>
      <c r="W149" s="2" t="s">
        <v>91</v>
      </c>
      <c r="X149" s="24">
        <v>1229.2822448550542</v>
      </c>
      <c r="Y149" s="3">
        <v>5300.5</v>
      </c>
      <c r="Z149" s="3">
        <v>7618</v>
      </c>
      <c r="AA149" s="3">
        <v>4279.5</v>
      </c>
      <c r="AB149" s="3">
        <v>9622</v>
      </c>
    </row>
    <row r="150" spans="1:28" ht="20" customHeight="1">
      <c r="A150">
        <f t="shared" si="4"/>
        <v>1</v>
      </c>
      <c r="B150">
        <f t="shared" si="5"/>
        <v>1</v>
      </c>
      <c r="C150" s="2" t="s">
        <v>2454</v>
      </c>
      <c r="D150" s="2" t="s">
        <v>2455</v>
      </c>
      <c r="E150" s="2" t="s">
        <v>1653</v>
      </c>
      <c r="F150">
        <v>84.95</v>
      </c>
      <c r="G150" s="2" t="s">
        <v>4364</v>
      </c>
      <c r="H150" s="37" t="s">
        <v>4365</v>
      </c>
      <c r="I150">
        <v>10</v>
      </c>
      <c r="J150">
        <v>10</v>
      </c>
      <c r="K150" s="2" t="s">
        <v>4366</v>
      </c>
      <c r="N150">
        <v>63.05</v>
      </c>
      <c r="O150" s="2" t="s">
        <v>3</v>
      </c>
      <c r="P150" s="2" t="s">
        <v>3</v>
      </c>
      <c r="Q150" s="2" t="s">
        <v>4</v>
      </c>
      <c r="R150" s="1">
        <v>36882</v>
      </c>
      <c r="S150" s="2" t="s">
        <v>334</v>
      </c>
      <c r="T150" s="2" t="s">
        <v>334</v>
      </c>
      <c r="U150">
        <v>211111</v>
      </c>
      <c r="V150" s="2" t="s">
        <v>335</v>
      </c>
      <c r="W150" s="2" t="s">
        <v>335</v>
      </c>
      <c r="X150" s="29">
        <v>680.45216656209652</v>
      </c>
      <c r="Y150">
        <v>31.52</v>
      </c>
      <c r="Z150">
        <v>36.200000000000003</v>
      </c>
      <c r="AA150">
        <v>83.79</v>
      </c>
      <c r="AB150">
        <v>103.9</v>
      </c>
    </row>
    <row r="151" spans="1:28" ht="20" customHeight="1">
      <c r="A151">
        <f t="shared" si="4"/>
        <v>1</v>
      </c>
      <c r="B151">
        <f t="shared" si="5"/>
        <v>1</v>
      </c>
      <c r="C151" s="2" t="s">
        <v>2452</v>
      </c>
      <c r="D151" s="2" t="s">
        <v>2453</v>
      </c>
      <c r="E151" s="2" t="s">
        <v>959</v>
      </c>
      <c r="F151">
        <v>146.38</v>
      </c>
      <c r="G151" s="2" t="s">
        <v>3103</v>
      </c>
      <c r="H151" s="37" t="s">
        <v>4362</v>
      </c>
      <c r="I151">
        <v>23.88</v>
      </c>
      <c r="J151">
        <v>22.75</v>
      </c>
      <c r="K151" s="2" t="s">
        <v>4363</v>
      </c>
      <c r="L151">
        <v>21.25</v>
      </c>
      <c r="M151">
        <v>26.44</v>
      </c>
      <c r="N151">
        <v>100</v>
      </c>
      <c r="O151" s="2" t="s">
        <v>3</v>
      </c>
      <c r="P151" s="2" t="s">
        <v>3</v>
      </c>
      <c r="Q151" s="2" t="s">
        <v>4</v>
      </c>
      <c r="R151" s="1">
        <v>36887</v>
      </c>
      <c r="S151" s="2" t="s">
        <v>65</v>
      </c>
      <c r="T151" s="2" t="s">
        <v>65</v>
      </c>
      <c r="U151">
        <v>339992</v>
      </c>
      <c r="V151" s="2" t="s">
        <v>66</v>
      </c>
      <c r="W151" s="2" t="s">
        <v>66</v>
      </c>
      <c r="X151" s="24">
        <v>1145.5082860666178</v>
      </c>
      <c r="Y151">
        <v>60.3</v>
      </c>
      <c r="Z151">
        <v>515</v>
      </c>
      <c r="AA151">
        <v>755.3</v>
      </c>
      <c r="AB151" s="3">
        <v>6478.8</v>
      </c>
    </row>
    <row r="152" spans="1:28" ht="20" customHeight="1">
      <c r="A152">
        <f t="shared" si="4"/>
        <v>1</v>
      </c>
      <c r="B152">
        <f t="shared" si="5"/>
        <v>1</v>
      </c>
      <c r="C152" s="2" t="s">
        <v>2450</v>
      </c>
      <c r="D152" s="2" t="s">
        <v>2451</v>
      </c>
      <c r="E152" s="2" t="s">
        <v>1301</v>
      </c>
      <c r="F152">
        <v>332.93</v>
      </c>
      <c r="G152" s="2" t="s">
        <v>4359</v>
      </c>
      <c r="H152" s="37" t="s">
        <v>4360</v>
      </c>
      <c r="I152">
        <v>47.44</v>
      </c>
      <c r="J152">
        <v>47.44</v>
      </c>
      <c r="K152" s="2" t="s">
        <v>2946</v>
      </c>
      <c r="N152">
        <v>100</v>
      </c>
      <c r="O152" s="2" t="s">
        <v>3</v>
      </c>
      <c r="P152" s="2" t="s">
        <v>3</v>
      </c>
      <c r="Q152" s="2" t="s">
        <v>4</v>
      </c>
      <c r="R152" s="1">
        <v>36889</v>
      </c>
      <c r="S152" s="2" t="s">
        <v>334</v>
      </c>
      <c r="T152" s="2" t="s">
        <v>334</v>
      </c>
      <c r="U152">
        <v>211111</v>
      </c>
      <c r="V152" s="2" t="s">
        <v>335</v>
      </c>
      <c r="W152" s="2" t="s">
        <v>335</v>
      </c>
      <c r="X152" s="29">
        <v>680.45216656209652</v>
      </c>
      <c r="Y152">
        <v>66.84</v>
      </c>
      <c r="Z152">
        <v>455.5</v>
      </c>
      <c r="AA152">
        <v>229.43</v>
      </c>
      <c r="AB152">
        <v>967.7</v>
      </c>
    </row>
    <row r="153" spans="1:28" ht="20" hidden="1" customHeight="1">
      <c r="A153">
        <f t="shared" si="4"/>
        <v>1</v>
      </c>
      <c r="B153">
        <f t="shared" si="5"/>
        <v>1</v>
      </c>
      <c r="C153" s="2" t="s">
        <v>2447</v>
      </c>
      <c r="D153" s="2" t="s">
        <v>2448</v>
      </c>
      <c r="E153" s="2" t="s">
        <v>2449</v>
      </c>
      <c r="F153">
        <v>33</v>
      </c>
      <c r="G153" s="2" t="s">
        <v>4356</v>
      </c>
      <c r="H153" s="37" t="s">
        <v>4357</v>
      </c>
      <c r="I153">
        <v>2.75</v>
      </c>
      <c r="J153">
        <v>2.63</v>
      </c>
      <c r="K153" s="2" t="s">
        <v>4358</v>
      </c>
      <c r="L153">
        <v>1.69</v>
      </c>
      <c r="M153">
        <v>1.56</v>
      </c>
      <c r="N153">
        <v>100</v>
      </c>
      <c r="O153" s="2" t="s">
        <v>3</v>
      </c>
      <c r="P153" s="2" t="s">
        <v>3</v>
      </c>
      <c r="Q153" s="2" t="s">
        <v>4</v>
      </c>
      <c r="R153" s="1">
        <v>36899</v>
      </c>
      <c r="S153" s="2" t="s">
        <v>5</v>
      </c>
      <c r="T153" s="2" t="s">
        <v>5</v>
      </c>
      <c r="U153" s="2">
        <v>0</v>
      </c>
      <c r="V153" s="2" t="s">
        <v>85</v>
      </c>
      <c r="W153" s="2" t="s">
        <v>85</v>
      </c>
      <c r="X153" s="29">
        <v>2697.7233626064512</v>
      </c>
      <c r="Y153">
        <v>20.52</v>
      </c>
      <c r="Z153">
        <v>33.700000000000003</v>
      </c>
      <c r="AA153">
        <v>74.75</v>
      </c>
      <c r="AB153">
        <v>107.4</v>
      </c>
    </row>
    <row r="154" spans="1:28" ht="20" customHeight="1">
      <c r="A154">
        <f t="shared" si="4"/>
        <v>1</v>
      </c>
      <c r="B154">
        <f t="shared" si="5"/>
        <v>1</v>
      </c>
      <c r="C154" s="2" t="s">
        <v>2444</v>
      </c>
      <c r="D154" s="2" t="s">
        <v>2445</v>
      </c>
      <c r="E154" s="2" t="s">
        <v>2446</v>
      </c>
      <c r="F154">
        <v>742</v>
      </c>
      <c r="G154" s="2" t="s">
        <v>3940</v>
      </c>
      <c r="H154" s="37" t="s">
        <v>4380</v>
      </c>
      <c r="K154" s="2" t="s">
        <v>4355</v>
      </c>
      <c r="L154">
        <v>2.75</v>
      </c>
      <c r="M154">
        <v>2.81</v>
      </c>
      <c r="N154">
        <v>100</v>
      </c>
      <c r="O154" s="2" t="s">
        <v>3</v>
      </c>
      <c r="P154" s="2" t="s">
        <v>3</v>
      </c>
      <c r="Q154" s="2" t="s">
        <v>4</v>
      </c>
      <c r="R154" s="1">
        <v>36901</v>
      </c>
      <c r="S154" s="2" t="s">
        <v>371</v>
      </c>
      <c r="T154" s="2" t="s">
        <v>371</v>
      </c>
      <c r="U154">
        <v>481111</v>
      </c>
      <c r="V154" s="2" t="s">
        <v>372</v>
      </c>
      <c r="W154" s="2" t="s">
        <v>372</v>
      </c>
      <c r="X154" s="24">
        <v>1974.4202660940796</v>
      </c>
      <c r="Y154" s="3">
        <v>3353</v>
      </c>
      <c r="Z154" s="3">
        <v>18117</v>
      </c>
      <c r="AA154" s="3">
        <v>2163.1999999999998</v>
      </c>
      <c r="AB154" s="3">
        <v>23161</v>
      </c>
    </row>
    <row r="155" spans="1:28" ht="20" customHeight="1">
      <c r="A155">
        <f t="shared" si="4"/>
        <v>1</v>
      </c>
      <c r="B155">
        <f t="shared" si="5"/>
        <v>1</v>
      </c>
      <c r="C155" s="2" t="s">
        <v>2441</v>
      </c>
      <c r="D155" s="2" t="s">
        <v>2442</v>
      </c>
      <c r="E155" s="2" t="s">
        <v>2443</v>
      </c>
      <c r="F155">
        <v>1.94</v>
      </c>
      <c r="G155" s="2" t="s">
        <v>4352</v>
      </c>
      <c r="H155" s="37" t="s">
        <v>4353</v>
      </c>
      <c r="I155">
        <v>0.41</v>
      </c>
      <c r="J155">
        <v>0.78</v>
      </c>
      <c r="K155" s="2" t="s">
        <v>4354</v>
      </c>
      <c r="L155">
        <v>0.13</v>
      </c>
      <c r="M155">
        <v>0.16</v>
      </c>
      <c r="N155">
        <v>100</v>
      </c>
      <c r="O155" s="2" t="s">
        <v>3</v>
      </c>
      <c r="P155" s="2" t="s">
        <v>3</v>
      </c>
      <c r="Q155" s="2" t="s">
        <v>4</v>
      </c>
      <c r="R155" s="1">
        <v>36901</v>
      </c>
      <c r="S155" s="2" t="s">
        <v>12</v>
      </c>
      <c r="T155" s="2" t="s">
        <v>12</v>
      </c>
      <c r="U155">
        <v>517919</v>
      </c>
      <c r="V155" s="2" t="s">
        <v>7</v>
      </c>
      <c r="W155" s="2" t="s">
        <v>7</v>
      </c>
      <c r="X155" s="29">
        <v>1594.9803990202502</v>
      </c>
      <c r="Y155">
        <v>19.7</v>
      </c>
      <c r="Z155">
        <v>5</v>
      </c>
      <c r="AA155">
        <v>168.7</v>
      </c>
      <c r="AB155">
        <v>39.5</v>
      </c>
    </row>
    <row r="156" spans="1:28" ht="20" hidden="1" customHeight="1">
      <c r="A156">
        <f t="shared" si="4"/>
        <v>1</v>
      </c>
      <c r="B156">
        <f t="shared" si="5"/>
        <v>1</v>
      </c>
      <c r="C156" s="2" t="s">
        <v>2433</v>
      </c>
      <c r="D156" s="2" t="s">
        <v>2434</v>
      </c>
      <c r="E156" s="2" t="s">
        <v>2435</v>
      </c>
      <c r="F156" s="3">
        <v>1031.22</v>
      </c>
      <c r="G156" s="2" t="s">
        <v>4349</v>
      </c>
      <c r="H156" s="37" t="s">
        <v>4379</v>
      </c>
      <c r="I156">
        <v>61.25</v>
      </c>
      <c r="J156">
        <v>66.94</v>
      </c>
      <c r="K156" s="2" t="s">
        <v>4350</v>
      </c>
      <c r="L156">
        <v>28.75</v>
      </c>
      <c r="M156">
        <v>31.56</v>
      </c>
      <c r="N156">
        <v>100</v>
      </c>
      <c r="O156" s="2" t="s">
        <v>3</v>
      </c>
      <c r="P156" s="2" t="s">
        <v>3</v>
      </c>
      <c r="Q156" s="2" t="s">
        <v>4</v>
      </c>
      <c r="R156" s="1">
        <v>36908</v>
      </c>
      <c r="S156" s="2" t="s">
        <v>5</v>
      </c>
      <c r="T156" s="2" t="s">
        <v>5</v>
      </c>
      <c r="U156" s="2">
        <v>0</v>
      </c>
      <c r="V156" s="2" t="s">
        <v>24</v>
      </c>
      <c r="W156" s="2" t="s">
        <v>24</v>
      </c>
      <c r="X156" s="24">
        <v>504.02540510115705</v>
      </c>
      <c r="Y156">
        <v>48.3</v>
      </c>
      <c r="Z156">
        <v>101.4</v>
      </c>
      <c r="AA156">
        <v>112.4</v>
      </c>
      <c r="AB156" s="3">
        <v>1538.1</v>
      </c>
    </row>
    <row r="157" spans="1:28" ht="20" customHeight="1">
      <c r="A157">
        <f t="shared" si="4"/>
        <v>1</v>
      </c>
      <c r="B157">
        <f t="shared" si="5"/>
        <v>1</v>
      </c>
      <c r="C157" s="2" t="s">
        <v>2422</v>
      </c>
      <c r="D157" s="2" t="s">
        <v>2423</v>
      </c>
      <c r="E157" s="2" t="s">
        <v>1767</v>
      </c>
      <c r="F157">
        <v>125.37</v>
      </c>
      <c r="G157" s="2" t="s">
        <v>3050</v>
      </c>
      <c r="H157" s="37" t="s">
        <v>4377</v>
      </c>
      <c r="I157">
        <v>15.31</v>
      </c>
      <c r="J157">
        <v>15.94</v>
      </c>
      <c r="K157" s="2" t="s">
        <v>4343</v>
      </c>
      <c r="L157">
        <v>7.5</v>
      </c>
      <c r="M157">
        <v>8.1300000000000008</v>
      </c>
      <c r="N157">
        <v>100</v>
      </c>
      <c r="O157" s="2" t="s">
        <v>3</v>
      </c>
      <c r="P157" s="2" t="s">
        <v>3</v>
      </c>
      <c r="Q157" s="2" t="s">
        <v>4</v>
      </c>
      <c r="R157" s="1">
        <v>36909</v>
      </c>
      <c r="S157" s="2" t="s">
        <v>334</v>
      </c>
      <c r="T157" s="2" t="s">
        <v>334</v>
      </c>
      <c r="U157">
        <v>211111</v>
      </c>
      <c r="V157" s="2" t="s">
        <v>335</v>
      </c>
      <c r="W157" s="2" t="s">
        <v>335</v>
      </c>
      <c r="X157" s="29">
        <v>680.45216656209652</v>
      </c>
      <c r="Y157">
        <v>44.39</v>
      </c>
      <c r="Z157" s="3">
        <v>1073.5999999999999</v>
      </c>
      <c r="AA157">
        <v>74.72</v>
      </c>
      <c r="AB157" s="3">
        <v>2890.4</v>
      </c>
    </row>
    <row r="158" spans="1:28" ht="20" customHeight="1">
      <c r="A158">
        <f t="shared" si="4"/>
        <v>1</v>
      </c>
      <c r="B158">
        <f t="shared" si="5"/>
        <v>1</v>
      </c>
      <c r="C158" s="2" t="s">
        <v>2427</v>
      </c>
      <c r="D158" s="2" t="s">
        <v>2428</v>
      </c>
      <c r="E158" s="2" t="s">
        <v>2429</v>
      </c>
      <c r="F158">
        <v>48.6</v>
      </c>
      <c r="G158" s="2" t="s">
        <v>3502</v>
      </c>
      <c r="H158" s="37" t="s">
        <v>4345</v>
      </c>
      <c r="I158">
        <v>10.25</v>
      </c>
      <c r="J158">
        <v>9.6300000000000008</v>
      </c>
      <c r="K158" s="2" t="s">
        <v>4346</v>
      </c>
      <c r="L158">
        <v>11</v>
      </c>
      <c r="M158">
        <v>11</v>
      </c>
      <c r="N158">
        <v>52</v>
      </c>
      <c r="O158" s="2" t="s">
        <v>3</v>
      </c>
      <c r="P158" s="2" t="s">
        <v>3</v>
      </c>
      <c r="Q158" s="2" t="s">
        <v>4</v>
      </c>
      <c r="R158" s="1">
        <v>36909</v>
      </c>
      <c r="S158" s="2" t="s">
        <v>535</v>
      </c>
      <c r="T158" s="2" t="s">
        <v>535</v>
      </c>
      <c r="U158">
        <v>524113</v>
      </c>
      <c r="V158" s="2" t="s">
        <v>175</v>
      </c>
      <c r="W158" s="2" t="s">
        <v>175</v>
      </c>
      <c r="X158" s="29">
        <v>1294.1457902495638</v>
      </c>
      <c r="Y158">
        <v>103.76</v>
      </c>
      <c r="Z158">
        <v>44.42</v>
      </c>
      <c r="AA158" s="3">
        <v>1307.6199999999999</v>
      </c>
      <c r="AB158">
        <v>300.77</v>
      </c>
    </row>
    <row r="159" spans="1:28" ht="20" customHeight="1">
      <c r="A159">
        <f t="shared" si="4"/>
        <v>1</v>
      </c>
      <c r="B159">
        <f t="shared" si="5"/>
        <v>1</v>
      </c>
      <c r="C159" s="2" t="s">
        <v>2424</v>
      </c>
      <c r="D159" s="2" t="s">
        <v>2425</v>
      </c>
      <c r="E159" s="2" t="s">
        <v>2426</v>
      </c>
      <c r="F159">
        <v>26.92</v>
      </c>
      <c r="G159" s="2" t="s">
        <v>3597</v>
      </c>
      <c r="H159" s="37" t="s">
        <v>4378</v>
      </c>
      <c r="I159">
        <v>21.13</v>
      </c>
      <c r="J159">
        <v>20</v>
      </c>
      <c r="K159" s="2" t="s">
        <v>4344</v>
      </c>
      <c r="N159">
        <v>100</v>
      </c>
      <c r="O159" s="2" t="s">
        <v>3</v>
      </c>
      <c r="P159" s="2" t="s">
        <v>3</v>
      </c>
      <c r="Q159" s="2" t="s">
        <v>4</v>
      </c>
      <c r="R159" s="1">
        <v>36909</v>
      </c>
      <c r="S159" s="2" t="s">
        <v>64</v>
      </c>
      <c r="T159" s="2" t="s">
        <v>64</v>
      </c>
      <c r="U159">
        <v>522120</v>
      </c>
      <c r="V159" s="2" t="s">
        <v>66</v>
      </c>
      <c r="W159" s="2" t="s">
        <v>66</v>
      </c>
      <c r="X159" s="24">
        <v>1145.5082860666178</v>
      </c>
      <c r="Y159">
        <v>10.44</v>
      </c>
      <c r="Z159">
        <v>37.9</v>
      </c>
      <c r="AA159">
        <v>138.78</v>
      </c>
      <c r="AB159">
        <v>394.5</v>
      </c>
    </row>
    <row r="160" spans="1:28" ht="20" customHeight="1">
      <c r="A160">
        <f t="shared" si="4"/>
        <v>1</v>
      </c>
      <c r="B160">
        <f t="shared" si="5"/>
        <v>1</v>
      </c>
      <c r="C160" s="2" t="s">
        <v>2419</v>
      </c>
      <c r="D160" s="2" t="s">
        <v>2420</v>
      </c>
      <c r="E160" s="2" t="s">
        <v>2421</v>
      </c>
      <c r="F160">
        <v>241.39</v>
      </c>
      <c r="G160" s="2" t="s">
        <v>4340</v>
      </c>
      <c r="H160" s="37" t="s">
        <v>4341</v>
      </c>
      <c r="I160">
        <v>26.81</v>
      </c>
      <c r="J160">
        <v>26.44</v>
      </c>
      <c r="K160" s="2" t="s">
        <v>4342</v>
      </c>
      <c r="L160">
        <v>23.88</v>
      </c>
      <c r="M160">
        <v>23.69</v>
      </c>
      <c r="N160">
        <v>100</v>
      </c>
      <c r="O160" s="2" t="s">
        <v>3</v>
      </c>
      <c r="P160" s="2" t="s">
        <v>3</v>
      </c>
      <c r="Q160" s="2" t="s">
        <v>4</v>
      </c>
      <c r="R160" s="1">
        <v>36914</v>
      </c>
      <c r="S160" s="2" t="s">
        <v>64</v>
      </c>
      <c r="T160" s="2" t="s">
        <v>64</v>
      </c>
      <c r="U160">
        <v>522120</v>
      </c>
      <c r="V160" s="2" t="s">
        <v>66</v>
      </c>
      <c r="W160" s="2" t="s">
        <v>66</v>
      </c>
      <c r="X160" s="24">
        <v>1145.5082860666178</v>
      </c>
      <c r="Y160">
        <v>151.34</v>
      </c>
      <c r="Z160" s="3">
        <v>2640</v>
      </c>
      <c r="AA160" s="3">
        <v>2022.67</v>
      </c>
      <c r="AB160" s="3">
        <v>32971.4</v>
      </c>
    </row>
    <row r="161" spans="1:28" ht="20" customHeight="1">
      <c r="A161">
        <f t="shared" si="4"/>
        <v>1</v>
      </c>
      <c r="B161">
        <f t="shared" si="5"/>
        <v>1</v>
      </c>
      <c r="C161" s="2" t="s">
        <v>2417</v>
      </c>
      <c r="D161" s="2" t="s">
        <v>2418</v>
      </c>
      <c r="E161" s="2" t="s">
        <v>63</v>
      </c>
      <c r="F161" s="3">
        <v>1009.33</v>
      </c>
      <c r="G161" s="2" t="s">
        <v>4337</v>
      </c>
      <c r="H161" s="37" t="s">
        <v>4338</v>
      </c>
      <c r="I161">
        <v>36</v>
      </c>
      <c r="J161">
        <v>36.25</v>
      </c>
      <c r="K161" s="2" t="s">
        <v>4339</v>
      </c>
      <c r="L161">
        <v>38.06</v>
      </c>
      <c r="M161">
        <v>38.380000000000003</v>
      </c>
      <c r="N161">
        <v>100</v>
      </c>
      <c r="O161" s="2" t="s">
        <v>3</v>
      </c>
      <c r="P161" s="2" t="s">
        <v>3</v>
      </c>
      <c r="Q161" s="2" t="s">
        <v>4</v>
      </c>
      <c r="R161" s="1">
        <v>36915</v>
      </c>
      <c r="S161" s="2" t="s">
        <v>65</v>
      </c>
      <c r="T161" s="2" t="s">
        <v>65</v>
      </c>
      <c r="U161">
        <v>339992</v>
      </c>
      <c r="V161" s="2" t="s">
        <v>66</v>
      </c>
      <c r="W161" s="2" t="s">
        <v>66</v>
      </c>
      <c r="X161" s="24">
        <v>1145.5082860666178</v>
      </c>
      <c r="Y161">
        <v>293.7</v>
      </c>
      <c r="Z161" s="3">
        <v>5116.7</v>
      </c>
      <c r="AA161" s="3">
        <v>3568.8</v>
      </c>
      <c r="AB161" s="3">
        <v>59340.2</v>
      </c>
    </row>
    <row r="162" spans="1:28" ht="20" customHeight="1">
      <c r="A162">
        <f t="shared" si="4"/>
        <v>1</v>
      </c>
      <c r="B162">
        <f t="shared" si="5"/>
        <v>1</v>
      </c>
      <c r="C162" s="2" t="s">
        <v>2414</v>
      </c>
      <c r="D162" s="2" t="s">
        <v>2415</v>
      </c>
      <c r="E162" s="2" t="s">
        <v>2416</v>
      </c>
      <c r="F162" s="3">
        <v>1620.66</v>
      </c>
      <c r="G162" s="2" t="s">
        <v>4335</v>
      </c>
      <c r="H162" s="37" t="s">
        <v>4376</v>
      </c>
      <c r="I162">
        <v>60.06</v>
      </c>
      <c r="J162">
        <v>58.13</v>
      </c>
      <c r="K162" s="2" t="s">
        <v>4336</v>
      </c>
      <c r="L162">
        <v>36.25</v>
      </c>
      <c r="M162">
        <v>35.1</v>
      </c>
      <c r="N162">
        <v>100</v>
      </c>
      <c r="O162" s="2" t="s">
        <v>3</v>
      </c>
      <c r="P162" s="2" t="s">
        <v>3</v>
      </c>
      <c r="Q162" s="2" t="s">
        <v>4</v>
      </c>
      <c r="R162" s="1">
        <v>36920</v>
      </c>
      <c r="S162" s="2" t="s">
        <v>109</v>
      </c>
      <c r="T162" s="2" t="s">
        <v>109</v>
      </c>
      <c r="U162">
        <v>561621</v>
      </c>
      <c r="V162" s="2" t="s">
        <v>110</v>
      </c>
      <c r="W162" s="2" t="s">
        <v>110</v>
      </c>
      <c r="X162" s="2">
        <v>1109.5833688167972</v>
      </c>
      <c r="Y162">
        <v>516.97</v>
      </c>
      <c r="Z162">
        <v>864.9</v>
      </c>
      <c r="AA162">
        <v>728.35</v>
      </c>
      <c r="AB162" s="3">
        <v>1349.8</v>
      </c>
    </row>
    <row r="163" spans="1:28" ht="20" customHeight="1">
      <c r="A163">
        <f t="shared" si="4"/>
        <v>1</v>
      </c>
      <c r="B163">
        <f t="shared" si="5"/>
        <v>1</v>
      </c>
      <c r="C163" s="2" t="s">
        <v>2410</v>
      </c>
      <c r="D163" s="2" t="s">
        <v>2411</v>
      </c>
      <c r="E163" s="2" t="s">
        <v>2412</v>
      </c>
      <c r="F163" s="3">
        <v>1408.48</v>
      </c>
      <c r="G163" s="2" t="s">
        <v>4331</v>
      </c>
      <c r="H163" s="37" t="s">
        <v>4332</v>
      </c>
      <c r="I163">
        <v>35.19</v>
      </c>
      <c r="J163">
        <v>37.31</v>
      </c>
      <c r="K163" s="2" t="s">
        <v>4333</v>
      </c>
      <c r="L163">
        <v>35.049999999999997</v>
      </c>
      <c r="M163">
        <v>36.700000000000003</v>
      </c>
      <c r="N163">
        <v>100</v>
      </c>
      <c r="O163" s="2" t="s">
        <v>3</v>
      </c>
      <c r="P163" s="2" t="s">
        <v>3</v>
      </c>
      <c r="Q163" s="2" t="s">
        <v>4</v>
      </c>
      <c r="R163" s="1">
        <v>36927</v>
      </c>
      <c r="S163" s="2" t="s">
        <v>219</v>
      </c>
      <c r="T163" s="2" t="s">
        <v>219</v>
      </c>
      <c r="U163">
        <v>213111</v>
      </c>
      <c r="V163" s="2" t="s">
        <v>220</v>
      </c>
      <c r="W163" s="2" t="s">
        <v>220</v>
      </c>
      <c r="X163" s="29">
        <v>1511.873621906939</v>
      </c>
      <c r="Y163">
        <v>234.2</v>
      </c>
      <c r="Z163">
        <v>258.7</v>
      </c>
      <c r="AA163">
        <v>305.3</v>
      </c>
      <c r="AB163">
        <v>365.6</v>
      </c>
    </row>
    <row r="164" spans="1:28" ht="20" customHeight="1">
      <c r="A164">
        <f t="shared" si="4"/>
        <v>1</v>
      </c>
      <c r="B164">
        <f t="shared" si="5"/>
        <v>1</v>
      </c>
      <c r="C164" s="2" t="s">
        <v>2408</v>
      </c>
      <c r="D164" s="2" t="s">
        <v>2409</v>
      </c>
      <c r="E164" s="2" t="s">
        <v>2023</v>
      </c>
      <c r="F164">
        <v>25.87</v>
      </c>
      <c r="G164" s="2" t="s">
        <v>4329</v>
      </c>
      <c r="H164" s="37" t="s">
        <v>4375</v>
      </c>
      <c r="I164">
        <v>1.72</v>
      </c>
      <c r="J164">
        <v>2.38</v>
      </c>
      <c r="K164" s="2" t="s">
        <v>4330</v>
      </c>
      <c r="L164">
        <v>0.72</v>
      </c>
      <c r="M164">
        <v>0.72</v>
      </c>
      <c r="N164">
        <v>100</v>
      </c>
      <c r="O164" s="2" t="s">
        <v>3</v>
      </c>
      <c r="P164" s="2" t="s">
        <v>3</v>
      </c>
      <c r="Q164" s="2" t="s">
        <v>4</v>
      </c>
      <c r="R164" s="1">
        <v>36927</v>
      </c>
      <c r="S164" s="2" t="s">
        <v>12</v>
      </c>
      <c r="T164" s="2" t="s">
        <v>12</v>
      </c>
      <c r="U164">
        <v>517919</v>
      </c>
      <c r="V164" s="2" t="s">
        <v>7</v>
      </c>
      <c r="W164" s="2" t="s">
        <v>7</v>
      </c>
      <c r="X164" s="29">
        <v>1594.9803990202502</v>
      </c>
      <c r="Y164">
        <v>43.65</v>
      </c>
      <c r="Z164">
        <v>76.400000000000006</v>
      </c>
      <c r="AA164">
        <v>57.97</v>
      </c>
      <c r="AB164">
        <v>132.5</v>
      </c>
    </row>
    <row r="165" spans="1:28" ht="20" hidden="1" customHeight="1">
      <c r="A165">
        <f t="shared" si="4"/>
        <v>1</v>
      </c>
      <c r="B165">
        <f t="shared" si="5"/>
        <v>1</v>
      </c>
      <c r="C165" s="2" t="s">
        <v>2401</v>
      </c>
      <c r="D165" s="2" t="s">
        <v>2402</v>
      </c>
      <c r="E165" s="2" t="s">
        <v>2403</v>
      </c>
      <c r="F165" s="3">
        <v>2198.77</v>
      </c>
      <c r="G165" s="2" t="s">
        <v>4325</v>
      </c>
      <c r="H165" s="37" t="s">
        <v>4374</v>
      </c>
      <c r="I165">
        <v>21.85</v>
      </c>
      <c r="J165">
        <v>21.77</v>
      </c>
      <c r="K165" s="2" t="s">
        <v>4326</v>
      </c>
      <c r="L165">
        <v>22.27</v>
      </c>
      <c r="M165">
        <v>22.21</v>
      </c>
      <c r="N165">
        <v>100</v>
      </c>
      <c r="O165" s="2" t="s">
        <v>3</v>
      </c>
      <c r="P165" s="2" t="s">
        <v>3</v>
      </c>
      <c r="Q165" s="2" t="s">
        <v>4</v>
      </c>
      <c r="R165" s="1">
        <v>36934</v>
      </c>
      <c r="S165" s="2" t="s">
        <v>324</v>
      </c>
      <c r="T165" s="2" t="s">
        <v>324</v>
      </c>
      <c r="U165" s="2">
        <v>0</v>
      </c>
      <c r="V165" s="2" t="s">
        <v>325</v>
      </c>
      <c r="W165" s="2" t="s">
        <v>325</v>
      </c>
      <c r="X165" s="29">
        <v>309.94779711279864</v>
      </c>
      <c r="Y165" s="3">
        <v>5029.12</v>
      </c>
      <c r="Z165" s="3">
        <v>3047.7</v>
      </c>
      <c r="AA165" s="3">
        <v>6478</v>
      </c>
      <c r="AB165" s="3">
        <v>7027.3</v>
      </c>
    </row>
    <row r="166" spans="1:28" ht="20" hidden="1" customHeight="1">
      <c r="A166">
        <f t="shared" si="4"/>
        <v>1</v>
      </c>
      <c r="B166">
        <f t="shared" si="5"/>
        <v>1</v>
      </c>
      <c r="C166" s="2" t="s">
        <v>2399</v>
      </c>
      <c r="D166" s="2" t="s">
        <v>2400</v>
      </c>
      <c r="E166" s="2" t="s">
        <v>1878</v>
      </c>
      <c r="F166">
        <v>25.98</v>
      </c>
      <c r="G166" s="2" t="s">
        <v>4323</v>
      </c>
      <c r="H166" s="37" t="s">
        <v>4324</v>
      </c>
      <c r="I166">
        <v>3.09</v>
      </c>
      <c r="J166">
        <v>3.09</v>
      </c>
      <c r="K166" s="2" t="s">
        <v>2946</v>
      </c>
      <c r="N166">
        <v>100</v>
      </c>
      <c r="O166" s="2" t="s">
        <v>3</v>
      </c>
      <c r="P166" s="2" t="s">
        <v>3</v>
      </c>
      <c r="Q166" s="2" t="s">
        <v>4</v>
      </c>
      <c r="R166" s="1">
        <v>36934</v>
      </c>
      <c r="S166" s="2" t="s">
        <v>5</v>
      </c>
      <c r="T166" s="2" t="s">
        <v>5</v>
      </c>
      <c r="U166" s="2">
        <v>0</v>
      </c>
      <c r="V166" s="2" t="s">
        <v>24</v>
      </c>
      <c r="W166" s="2" t="s">
        <v>24</v>
      </c>
      <c r="X166" s="24">
        <v>504.02540510115705</v>
      </c>
      <c r="Y166">
        <v>4.29</v>
      </c>
      <c r="Z166">
        <v>31.1</v>
      </c>
      <c r="AA166">
        <v>6.27</v>
      </c>
      <c r="AB166">
        <v>65.8</v>
      </c>
    </row>
    <row r="167" spans="1:28" ht="20" hidden="1" customHeight="1">
      <c r="A167">
        <f t="shared" si="4"/>
        <v>1</v>
      </c>
      <c r="B167">
        <f t="shared" si="5"/>
        <v>1</v>
      </c>
      <c r="C167" s="2" t="s">
        <v>2395</v>
      </c>
      <c r="D167" s="2" t="s">
        <v>2396</v>
      </c>
      <c r="E167" s="2" t="s">
        <v>2397</v>
      </c>
      <c r="F167">
        <v>257</v>
      </c>
      <c r="G167" s="2" t="s">
        <v>4322</v>
      </c>
      <c r="H167" s="37" t="s">
        <v>4373</v>
      </c>
      <c r="I167">
        <v>57.19</v>
      </c>
      <c r="J167">
        <v>56.88</v>
      </c>
      <c r="K167" s="2" t="s">
        <v>2946</v>
      </c>
      <c r="N167">
        <v>100</v>
      </c>
      <c r="O167" s="2" t="s">
        <v>3</v>
      </c>
      <c r="P167" s="2" t="s">
        <v>3</v>
      </c>
      <c r="Q167" s="2" t="s">
        <v>4</v>
      </c>
      <c r="R167" s="1">
        <v>36935</v>
      </c>
      <c r="S167" s="2" t="s">
        <v>324</v>
      </c>
      <c r="T167" s="2" t="s">
        <v>324</v>
      </c>
      <c r="U167" s="2">
        <v>0</v>
      </c>
      <c r="V167" s="2" t="s">
        <v>325</v>
      </c>
      <c r="W167" s="2" t="s">
        <v>325</v>
      </c>
      <c r="X167" s="29">
        <v>309.94779711279864</v>
      </c>
      <c r="Y167">
        <v>177.66</v>
      </c>
      <c r="Z167" s="3">
        <v>5903</v>
      </c>
      <c r="AA167">
        <v>419.27</v>
      </c>
      <c r="AB167" s="3">
        <v>29470</v>
      </c>
    </row>
    <row r="168" spans="1:28" ht="20" hidden="1" customHeight="1">
      <c r="A168">
        <f t="shared" si="4"/>
        <v>1</v>
      </c>
      <c r="B168">
        <f t="shared" si="5"/>
        <v>1</v>
      </c>
      <c r="C168" s="2" t="s">
        <v>2393</v>
      </c>
      <c r="D168" s="2" t="s">
        <v>2394</v>
      </c>
      <c r="E168" s="2" t="s">
        <v>1441</v>
      </c>
      <c r="F168">
        <v>169.59</v>
      </c>
      <c r="G168" s="2" t="s">
        <v>2978</v>
      </c>
      <c r="H168" s="37" t="s">
        <v>4320</v>
      </c>
      <c r="I168">
        <v>25.22</v>
      </c>
      <c r="J168">
        <v>25.63</v>
      </c>
      <c r="K168" s="2" t="s">
        <v>4321</v>
      </c>
      <c r="L168">
        <v>31.31</v>
      </c>
      <c r="M168">
        <v>31.38</v>
      </c>
      <c r="N168">
        <v>100</v>
      </c>
      <c r="O168" s="2" t="s">
        <v>3</v>
      </c>
      <c r="P168" s="2" t="s">
        <v>3</v>
      </c>
      <c r="Q168" s="2" t="s">
        <v>4</v>
      </c>
      <c r="R168" s="1">
        <v>36935</v>
      </c>
      <c r="S168" s="2" t="s">
        <v>173</v>
      </c>
      <c r="T168" s="2" t="s">
        <v>173</v>
      </c>
      <c r="U168" s="2">
        <v>0</v>
      </c>
      <c r="V168" s="2" t="s">
        <v>66</v>
      </c>
      <c r="W168" s="2" t="s">
        <v>66</v>
      </c>
      <c r="X168" s="24">
        <v>1145.5082860666178</v>
      </c>
      <c r="Y168">
        <v>109.43</v>
      </c>
      <c r="Z168" s="3">
        <v>1175.0999999999999</v>
      </c>
      <c r="AA168" s="3">
        <v>1512.71</v>
      </c>
      <c r="AB168" s="3">
        <v>14841</v>
      </c>
    </row>
    <row r="169" spans="1:28" ht="20" hidden="1" customHeight="1">
      <c r="A169">
        <f t="shared" si="4"/>
        <v>1</v>
      </c>
      <c r="B169">
        <f t="shared" si="5"/>
        <v>1</v>
      </c>
      <c r="C169" s="2" t="s">
        <v>2391</v>
      </c>
      <c r="D169" s="2" t="s">
        <v>2392</v>
      </c>
      <c r="E169" s="2" t="s">
        <v>1878</v>
      </c>
      <c r="F169">
        <v>36.979999999999997</v>
      </c>
      <c r="G169" s="2" t="s">
        <v>4318</v>
      </c>
      <c r="H169" s="37" t="s">
        <v>4319</v>
      </c>
      <c r="I169">
        <v>4.0599999999999996</v>
      </c>
      <c r="J169">
        <v>4.0599999999999996</v>
      </c>
      <c r="K169" s="2" t="s">
        <v>2946</v>
      </c>
      <c r="N169">
        <v>100</v>
      </c>
      <c r="O169" s="2" t="s">
        <v>3</v>
      </c>
      <c r="P169" s="2" t="s">
        <v>3</v>
      </c>
      <c r="Q169" s="2" t="s">
        <v>4</v>
      </c>
      <c r="R169" s="1">
        <v>36938</v>
      </c>
      <c r="S169" s="2" t="s">
        <v>5</v>
      </c>
      <c r="T169" s="2" t="s">
        <v>5</v>
      </c>
      <c r="U169" s="2">
        <v>0</v>
      </c>
      <c r="V169" s="2" t="s">
        <v>24</v>
      </c>
      <c r="W169" s="2" t="s">
        <v>24</v>
      </c>
      <c r="X169" s="24">
        <v>504.02540510115705</v>
      </c>
      <c r="Y169">
        <v>20.41</v>
      </c>
      <c r="Z169">
        <v>31.1</v>
      </c>
      <c r="AA169">
        <v>11.88</v>
      </c>
      <c r="AB169">
        <v>65.8</v>
      </c>
    </row>
    <row r="170" spans="1:28" ht="20" customHeight="1">
      <c r="A170">
        <f t="shared" si="4"/>
        <v>1</v>
      </c>
      <c r="B170">
        <f t="shared" si="5"/>
        <v>1</v>
      </c>
      <c r="C170" s="2" t="s">
        <v>2388</v>
      </c>
      <c r="D170" s="2" t="s">
        <v>2389</v>
      </c>
      <c r="E170" s="2" t="s">
        <v>2390</v>
      </c>
      <c r="F170">
        <v>12</v>
      </c>
      <c r="G170" s="2" t="s">
        <v>4316</v>
      </c>
      <c r="H170" s="37" t="s">
        <v>4317</v>
      </c>
      <c r="K170" s="2" t="s">
        <v>2946</v>
      </c>
      <c r="N170">
        <v>100</v>
      </c>
      <c r="O170" s="2" t="s">
        <v>3</v>
      </c>
      <c r="P170" s="2" t="s">
        <v>3</v>
      </c>
      <c r="Q170" s="2" t="s">
        <v>4</v>
      </c>
      <c r="R170" s="1">
        <v>36942</v>
      </c>
      <c r="S170" s="2" t="s">
        <v>219</v>
      </c>
      <c r="T170" s="2" t="s">
        <v>219</v>
      </c>
      <c r="U170">
        <v>213111</v>
      </c>
      <c r="V170" s="2" t="s">
        <v>220</v>
      </c>
      <c r="W170" s="2" t="s">
        <v>220</v>
      </c>
      <c r="X170" s="29">
        <v>1511.873621906939</v>
      </c>
      <c r="Y170">
        <v>12.16</v>
      </c>
      <c r="Z170">
        <v>41.7</v>
      </c>
      <c r="AA170">
        <v>5.79</v>
      </c>
      <c r="AB170">
        <v>43.3</v>
      </c>
    </row>
    <row r="171" spans="1:28" ht="20" customHeight="1">
      <c r="A171">
        <f t="shared" si="4"/>
        <v>1</v>
      </c>
      <c r="B171">
        <f t="shared" si="5"/>
        <v>1</v>
      </c>
      <c r="C171" s="2" t="s">
        <v>2382</v>
      </c>
      <c r="D171" s="2" t="s">
        <v>2383</v>
      </c>
      <c r="E171" s="2" t="s">
        <v>1272</v>
      </c>
      <c r="F171">
        <v>74.02</v>
      </c>
      <c r="G171" s="2" t="s">
        <v>3040</v>
      </c>
      <c r="H171" s="37" t="s">
        <v>4309</v>
      </c>
      <c r="I171">
        <v>21.25</v>
      </c>
      <c r="J171">
        <v>18.75</v>
      </c>
      <c r="K171" s="2" t="s">
        <v>4310</v>
      </c>
      <c r="L171">
        <v>14</v>
      </c>
      <c r="M171">
        <v>19.559999999999999</v>
      </c>
      <c r="N171">
        <v>100</v>
      </c>
      <c r="O171" s="2" t="s">
        <v>3</v>
      </c>
      <c r="P171" s="2" t="s">
        <v>3</v>
      </c>
      <c r="Q171" s="2" t="s">
        <v>4</v>
      </c>
      <c r="R171" s="1">
        <v>36944</v>
      </c>
      <c r="S171" s="2" t="s">
        <v>65</v>
      </c>
      <c r="T171" s="2" t="s">
        <v>65</v>
      </c>
      <c r="U171">
        <v>339992</v>
      </c>
      <c r="V171" s="2" t="s">
        <v>66</v>
      </c>
      <c r="W171" s="2" t="s">
        <v>66</v>
      </c>
      <c r="X171" s="24">
        <v>1145.5082860666178</v>
      </c>
      <c r="Y171">
        <v>55.72</v>
      </c>
      <c r="Z171">
        <v>186.5</v>
      </c>
      <c r="AA171">
        <v>705.22</v>
      </c>
      <c r="AB171" s="3">
        <v>2310.1</v>
      </c>
    </row>
    <row r="172" spans="1:28" ht="20" customHeight="1">
      <c r="A172">
        <f t="shared" si="4"/>
        <v>1</v>
      </c>
      <c r="B172">
        <f t="shared" si="5"/>
        <v>1</v>
      </c>
      <c r="C172" s="2" t="s">
        <v>2386</v>
      </c>
      <c r="D172" s="2" t="s">
        <v>2387</v>
      </c>
      <c r="E172" s="2" t="s">
        <v>1774</v>
      </c>
      <c r="F172">
        <v>76.099999999999994</v>
      </c>
      <c r="G172" s="2" t="s">
        <v>4313</v>
      </c>
      <c r="H172" s="37" t="s">
        <v>4314</v>
      </c>
      <c r="I172">
        <v>10.75</v>
      </c>
      <c r="J172">
        <v>9.3800000000000008</v>
      </c>
      <c r="K172" s="2" t="s">
        <v>4315</v>
      </c>
      <c r="L172">
        <v>10.25</v>
      </c>
      <c r="M172">
        <v>11.5</v>
      </c>
      <c r="N172">
        <v>100</v>
      </c>
      <c r="O172" s="2" t="s">
        <v>3</v>
      </c>
      <c r="P172" s="2" t="s">
        <v>3</v>
      </c>
      <c r="Q172" s="2" t="s">
        <v>4</v>
      </c>
      <c r="R172" s="1">
        <v>36944</v>
      </c>
      <c r="S172" s="2" t="s">
        <v>165</v>
      </c>
      <c r="T172" s="2" t="s">
        <v>165</v>
      </c>
      <c r="U172">
        <v>451110</v>
      </c>
      <c r="V172" s="2" t="s">
        <v>166</v>
      </c>
      <c r="W172" s="2" t="s">
        <v>166</v>
      </c>
      <c r="X172" s="29">
        <v>7156.7803667015451</v>
      </c>
      <c r="Y172">
        <v>330.5</v>
      </c>
      <c r="Z172">
        <v>751.1</v>
      </c>
      <c r="AA172">
        <v>119.4</v>
      </c>
      <c r="AB172">
        <v>335.1</v>
      </c>
    </row>
    <row r="173" spans="1:28" ht="20" customHeight="1">
      <c r="A173">
        <f t="shared" si="4"/>
        <v>1</v>
      </c>
      <c r="B173">
        <f t="shared" si="5"/>
        <v>1</v>
      </c>
      <c r="C173" s="2" t="s">
        <v>2384</v>
      </c>
      <c r="D173" s="2" t="s">
        <v>2385</v>
      </c>
      <c r="E173" s="2" t="s">
        <v>134</v>
      </c>
      <c r="F173" s="3">
        <v>7020.51</v>
      </c>
      <c r="G173" s="2" t="s">
        <v>4311</v>
      </c>
      <c r="H173" s="37" t="s">
        <v>4372</v>
      </c>
      <c r="I173">
        <v>28.57</v>
      </c>
      <c r="J173">
        <v>28.87</v>
      </c>
      <c r="K173" s="2" t="s">
        <v>4312</v>
      </c>
      <c r="L173">
        <v>55.4</v>
      </c>
      <c r="M173">
        <v>55.58</v>
      </c>
      <c r="N173">
        <v>100</v>
      </c>
      <c r="O173" s="2" t="s">
        <v>3</v>
      </c>
      <c r="P173" s="2" t="s">
        <v>3</v>
      </c>
      <c r="Q173" s="2" t="s">
        <v>4</v>
      </c>
      <c r="R173" s="1">
        <v>36945</v>
      </c>
      <c r="S173" s="2" t="s">
        <v>35</v>
      </c>
      <c r="T173" s="2" t="s">
        <v>35</v>
      </c>
      <c r="U173">
        <v>531110</v>
      </c>
      <c r="V173" s="2" t="s">
        <v>37</v>
      </c>
      <c r="W173" s="2" t="s">
        <v>37</v>
      </c>
      <c r="X173" s="29">
        <v>1093.7964706866101</v>
      </c>
      <c r="Y173">
        <v>858.6</v>
      </c>
      <c r="Z173" s="3">
        <v>2356.5</v>
      </c>
      <c r="AA173" s="3">
        <v>4501.5</v>
      </c>
      <c r="AB173" s="3">
        <v>18794.3</v>
      </c>
    </row>
    <row r="174" spans="1:28" ht="20" hidden="1" customHeight="1">
      <c r="A174">
        <f t="shared" si="4"/>
        <v>1</v>
      </c>
      <c r="B174">
        <f t="shared" si="5"/>
        <v>1</v>
      </c>
      <c r="C174" s="2" t="s">
        <v>2379</v>
      </c>
      <c r="D174" s="2" t="s">
        <v>2380</v>
      </c>
      <c r="E174" s="2" t="s">
        <v>2381</v>
      </c>
      <c r="F174">
        <v>40.03</v>
      </c>
      <c r="G174" s="2" t="s">
        <v>4306</v>
      </c>
      <c r="H174" s="37" t="s">
        <v>4307</v>
      </c>
      <c r="I174">
        <v>25.56</v>
      </c>
      <c r="J174">
        <v>25.25</v>
      </c>
      <c r="K174" s="2" t="s">
        <v>4308</v>
      </c>
      <c r="L174">
        <v>2.63</v>
      </c>
      <c r="M174">
        <v>3.56</v>
      </c>
      <c r="N174">
        <v>100</v>
      </c>
      <c r="O174" s="2" t="s">
        <v>3</v>
      </c>
      <c r="P174" s="2" t="s">
        <v>3</v>
      </c>
      <c r="Q174" s="2" t="s">
        <v>4</v>
      </c>
      <c r="R174" s="1">
        <v>36948</v>
      </c>
      <c r="S174" s="2" t="s">
        <v>5</v>
      </c>
      <c r="T174" s="2" t="s">
        <v>5</v>
      </c>
      <c r="U174" s="2">
        <v>0</v>
      </c>
      <c r="V174" s="2" t="s">
        <v>24</v>
      </c>
      <c r="W174" s="2" t="s">
        <v>24</v>
      </c>
      <c r="X174" s="24">
        <v>504.02540510115705</v>
      </c>
      <c r="Y174">
        <v>64.25</v>
      </c>
      <c r="Z174">
        <v>123.6</v>
      </c>
      <c r="AA174">
        <v>30.68</v>
      </c>
      <c r="AB174">
        <v>125</v>
      </c>
    </row>
    <row r="175" spans="1:28" ht="20" customHeight="1">
      <c r="A175">
        <f t="shared" si="4"/>
        <v>1</v>
      </c>
      <c r="B175">
        <f t="shared" si="5"/>
        <v>1</v>
      </c>
      <c r="C175" s="2" t="s">
        <v>2367</v>
      </c>
      <c r="D175" s="2" t="s">
        <v>2368</v>
      </c>
      <c r="E175" s="2" t="s">
        <v>2369</v>
      </c>
      <c r="F175" s="3">
        <v>4478.59</v>
      </c>
      <c r="G175" s="2" t="s">
        <v>4302</v>
      </c>
      <c r="H175" s="37" t="s">
        <v>4370</v>
      </c>
      <c r="I175">
        <v>48.48</v>
      </c>
      <c r="J175">
        <v>45.2</v>
      </c>
      <c r="K175" s="2" t="s">
        <v>4303</v>
      </c>
      <c r="L175">
        <v>15.94</v>
      </c>
      <c r="M175">
        <v>15.87</v>
      </c>
      <c r="N175">
        <v>100</v>
      </c>
      <c r="O175" s="2" t="s">
        <v>3</v>
      </c>
      <c r="P175" s="2" t="s">
        <v>3</v>
      </c>
      <c r="Q175" s="2" t="s">
        <v>4</v>
      </c>
      <c r="R175" s="1">
        <v>36966</v>
      </c>
      <c r="S175" s="2" t="s">
        <v>178</v>
      </c>
      <c r="T175" s="2" t="s">
        <v>178</v>
      </c>
      <c r="U175">
        <v>424210</v>
      </c>
      <c r="V175" s="2" t="s">
        <v>145</v>
      </c>
      <c r="W175" s="2" t="s">
        <v>145</v>
      </c>
      <c r="X175" s="29">
        <v>1155.2665763855121</v>
      </c>
      <c r="Y175" s="3">
        <v>23459</v>
      </c>
      <c r="Z175" s="3">
        <v>11645</v>
      </c>
      <c r="AA175" s="3">
        <v>4675.1000000000004</v>
      </c>
      <c r="AB175" s="3">
        <v>2458.6</v>
      </c>
    </row>
    <row r="176" spans="1:28" ht="20" customHeight="1">
      <c r="A176">
        <f t="shared" si="4"/>
        <v>1</v>
      </c>
      <c r="B176">
        <f t="shared" si="5"/>
        <v>1</v>
      </c>
      <c r="C176" s="2" t="s">
        <v>2370</v>
      </c>
      <c r="D176" s="2" t="s">
        <v>2371</v>
      </c>
      <c r="E176" s="2" t="s">
        <v>2372</v>
      </c>
      <c r="F176" s="3">
        <v>2133.37</v>
      </c>
      <c r="G176" s="2" t="s">
        <v>4304</v>
      </c>
      <c r="H176" s="37" t="s">
        <v>4371</v>
      </c>
      <c r="I176">
        <v>34.17</v>
      </c>
      <c r="J176">
        <v>34.21</v>
      </c>
      <c r="K176" s="2" t="s">
        <v>4305</v>
      </c>
      <c r="L176">
        <v>37.5</v>
      </c>
      <c r="M176">
        <v>37.4</v>
      </c>
      <c r="N176">
        <v>100</v>
      </c>
      <c r="O176" s="2" t="s">
        <v>3</v>
      </c>
      <c r="P176" s="2" t="s">
        <v>3</v>
      </c>
      <c r="Q176" s="2" t="s">
        <v>4</v>
      </c>
      <c r="R176" s="1">
        <v>36969</v>
      </c>
      <c r="S176" s="2" t="s">
        <v>937</v>
      </c>
      <c r="T176" s="2" t="s">
        <v>937</v>
      </c>
      <c r="U176">
        <v>541810</v>
      </c>
      <c r="V176" s="2" t="s">
        <v>357</v>
      </c>
      <c r="W176" s="2" t="s">
        <v>357</v>
      </c>
      <c r="X176" s="24">
        <v>1894.4332622003501</v>
      </c>
      <c r="Y176" s="3">
        <v>1556.84</v>
      </c>
      <c r="Z176" s="3">
        <v>5625.8</v>
      </c>
      <c r="AA176" s="3">
        <v>2063.29</v>
      </c>
      <c r="AB176" s="3">
        <v>10238.200000000001</v>
      </c>
    </row>
    <row r="177" spans="1:28" ht="20" customHeight="1">
      <c r="A177">
        <f t="shared" si="4"/>
        <v>1</v>
      </c>
      <c r="B177">
        <f t="shared" si="5"/>
        <v>1</v>
      </c>
      <c r="C177" s="2" t="s">
        <v>2365</v>
      </c>
      <c r="D177" s="2" t="s">
        <v>2366</v>
      </c>
      <c r="E177" s="2" t="s">
        <v>1063</v>
      </c>
      <c r="F177">
        <v>111.58</v>
      </c>
      <c r="G177" s="2" t="s">
        <v>4287</v>
      </c>
      <c r="H177" s="37" t="s">
        <v>4288</v>
      </c>
      <c r="I177">
        <v>35.549999999999997</v>
      </c>
      <c r="J177">
        <v>35.85</v>
      </c>
      <c r="K177" s="2" t="s">
        <v>4289</v>
      </c>
      <c r="L177">
        <v>1.7</v>
      </c>
      <c r="M177">
        <v>1.83</v>
      </c>
      <c r="N177">
        <v>100</v>
      </c>
      <c r="O177" s="2" t="s">
        <v>3</v>
      </c>
      <c r="P177" s="2" t="s">
        <v>3</v>
      </c>
      <c r="Q177" s="2" t="s">
        <v>4</v>
      </c>
      <c r="R177" s="1">
        <v>36970</v>
      </c>
      <c r="S177" s="2" t="s">
        <v>390</v>
      </c>
      <c r="T177" s="2" t="s">
        <v>390</v>
      </c>
      <c r="U177">
        <v>324110</v>
      </c>
      <c r="V177" s="2" t="s">
        <v>319</v>
      </c>
      <c r="W177" s="2" t="s">
        <v>319</v>
      </c>
      <c r="X177" s="29">
        <v>1476.9967876030712</v>
      </c>
      <c r="Y177">
        <v>193.3</v>
      </c>
      <c r="Z177" s="3">
        <v>14671.1</v>
      </c>
      <c r="AA177">
        <v>105.1</v>
      </c>
      <c r="AB177" s="3">
        <v>4307.7</v>
      </c>
    </row>
    <row r="178" spans="1:28" ht="20" hidden="1" customHeight="1">
      <c r="A178">
        <f t="shared" si="4"/>
        <v>1</v>
      </c>
      <c r="B178">
        <f t="shared" si="5"/>
        <v>1</v>
      </c>
      <c r="C178" s="2" t="s">
        <v>2362</v>
      </c>
      <c r="D178" s="2" t="s">
        <v>2363</v>
      </c>
      <c r="E178" s="2" t="s">
        <v>2364</v>
      </c>
      <c r="F178">
        <v>173.61</v>
      </c>
      <c r="G178" s="2" t="s">
        <v>4284</v>
      </c>
      <c r="H178" s="37" t="s">
        <v>4285</v>
      </c>
      <c r="I178">
        <v>17.690000000000001</v>
      </c>
      <c r="J178">
        <v>19.559999999999999</v>
      </c>
      <c r="K178" s="2" t="s">
        <v>4286</v>
      </c>
      <c r="L178">
        <v>5.53</v>
      </c>
      <c r="M178">
        <v>5.55</v>
      </c>
      <c r="N178">
        <v>100</v>
      </c>
      <c r="O178" s="2" t="s">
        <v>3</v>
      </c>
      <c r="P178" s="2" t="s">
        <v>3</v>
      </c>
      <c r="Q178" s="2" t="s">
        <v>4</v>
      </c>
      <c r="R178" s="1">
        <v>36971</v>
      </c>
      <c r="S178" s="2" t="s">
        <v>5</v>
      </c>
      <c r="T178" s="2" t="s">
        <v>5</v>
      </c>
      <c r="U178" s="2">
        <v>0</v>
      </c>
      <c r="V178" s="2" t="s">
        <v>24</v>
      </c>
      <c r="W178" s="2" t="s">
        <v>24</v>
      </c>
      <c r="X178" s="24">
        <v>504.02540510115705</v>
      </c>
      <c r="Y178">
        <v>19.73</v>
      </c>
      <c r="Z178">
        <v>470.4</v>
      </c>
      <c r="AA178">
        <v>49.21</v>
      </c>
      <c r="AB178" s="3">
        <v>1112.5999999999999</v>
      </c>
    </row>
    <row r="179" spans="1:28" ht="20" hidden="1" customHeight="1">
      <c r="A179">
        <f t="shared" si="4"/>
        <v>1</v>
      </c>
      <c r="B179">
        <f t="shared" si="5"/>
        <v>1</v>
      </c>
      <c r="C179" s="2" t="s">
        <v>2358</v>
      </c>
      <c r="D179" s="2" t="s">
        <v>2359</v>
      </c>
      <c r="E179" s="2" t="s">
        <v>2360</v>
      </c>
      <c r="F179">
        <v>688.62</v>
      </c>
      <c r="G179" s="2" t="s">
        <v>4281</v>
      </c>
      <c r="H179" s="37" t="s">
        <v>4282</v>
      </c>
      <c r="I179">
        <v>21.62</v>
      </c>
      <c r="J179">
        <v>21.5</v>
      </c>
      <c r="K179" s="2" t="s">
        <v>4283</v>
      </c>
      <c r="L179">
        <v>17.96</v>
      </c>
      <c r="M179">
        <v>18.010000000000002</v>
      </c>
      <c r="N179">
        <v>100</v>
      </c>
      <c r="O179" s="2" t="s">
        <v>3</v>
      </c>
      <c r="P179" s="2" t="s">
        <v>3</v>
      </c>
      <c r="Q179" s="2" t="s">
        <v>4</v>
      </c>
      <c r="R179" s="1">
        <v>36972</v>
      </c>
      <c r="S179" s="2" t="s">
        <v>503</v>
      </c>
      <c r="T179" s="2" t="s">
        <v>503</v>
      </c>
      <c r="U179" s="2">
        <v>0</v>
      </c>
      <c r="V179" s="2" t="s">
        <v>72</v>
      </c>
      <c r="W179" s="2" t="s">
        <v>72</v>
      </c>
      <c r="X179" s="29">
        <v>704.0913283250319</v>
      </c>
      <c r="Y179" s="3">
        <v>1072.4000000000001</v>
      </c>
      <c r="Z179" s="3">
        <v>9172.2000000000007</v>
      </c>
      <c r="AA179">
        <v>776.4</v>
      </c>
      <c r="AB179" s="3">
        <v>5244.4</v>
      </c>
    </row>
    <row r="180" spans="1:28" ht="20" customHeight="1">
      <c r="A180">
        <f t="shared" si="4"/>
        <v>1</v>
      </c>
      <c r="B180">
        <f t="shared" si="5"/>
        <v>1</v>
      </c>
      <c r="C180" s="2" t="s">
        <v>2356</v>
      </c>
      <c r="D180" s="2" t="s">
        <v>2357</v>
      </c>
      <c r="E180" s="2" t="s">
        <v>1150</v>
      </c>
      <c r="F180">
        <v>135</v>
      </c>
      <c r="G180" s="2" t="s">
        <v>4278</v>
      </c>
      <c r="H180" s="37" t="s">
        <v>4279</v>
      </c>
      <c r="I180">
        <v>21.83</v>
      </c>
      <c r="J180">
        <v>21.32</v>
      </c>
      <c r="K180" s="2" t="s">
        <v>4280</v>
      </c>
      <c r="N180">
        <v>100</v>
      </c>
      <c r="O180" s="2" t="s">
        <v>3</v>
      </c>
      <c r="P180" s="2" t="s">
        <v>3</v>
      </c>
      <c r="Q180" s="2" t="s">
        <v>4</v>
      </c>
      <c r="R180" s="1">
        <v>36972</v>
      </c>
      <c r="S180" s="2" t="s">
        <v>227</v>
      </c>
      <c r="T180" s="2" t="s">
        <v>227</v>
      </c>
      <c r="U180">
        <v>517110</v>
      </c>
      <c r="V180" s="2" t="s">
        <v>95</v>
      </c>
      <c r="W180" s="2" t="s">
        <v>95</v>
      </c>
      <c r="X180" s="29">
        <v>4974.8824733661559</v>
      </c>
      <c r="Y180">
        <v>79.95</v>
      </c>
      <c r="Z180" s="3">
        <v>65981</v>
      </c>
      <c r="AA180">
        <v>738.21</v>
      </c>
      <c r="AB180" s="3">
        <v>242223</v>
      </c>
    </row>
    <row r="181" spans="1:28" ht="20" customHeight="1">
      <c r="A181">
        <f t="shared" si="4"/>
        <v>1</v>
      </c>
      <c r="B181">
        <f t="shared" si="5"/>
        <v>1</v>
      </c>
      <c r="C181" s="2" t="s">
        <v>2353</v>
      </c>
      <c r="D181" s="2" t="s">
        <v>2354</v>
      </c>
      <c r="E181" s="2" t="s">
        <v>108</v>
      </c>
      <c r="F181">
        <v>865.57</v>
      </c>
      <c r="G181" s="2" t="s">
        <v>4275</v>
      </c>
      <c r="H181" s="37" t="s">
        <v>4276</v>
      </c>
      <c r="I181">
        <v>18.04</v>
      </c>
      <c r="J181">
        <v>18.23</v>
      </c>
      <c r="K181" s="2" t="s">
        <v>4277</v>
      </c>
      <c r="N181">
        <v>100</v>
      </c>
      <c r="O181" s="2" t="s">
        <v>3</v>
      </c>
      <c r="P181" s="2" t="s">
        <v>3</v>
      </c>
      <c r="Q181" s="2" t="s">
        <v>4</v>
      </c>
      <c r="R181" s="1">
        <v>36976</v>
      </c>
      <c r="S181" s="2" t="s">
        <v>109</v>
      </c>
      <c r="T181" s="2" t="s">
        <v>109</v>
      </c>
      <c r="U181">
        <v>561621</v>
      </c>
      <c r="V181" s="2" t="s">
        <v>110</v>
      </c>
      <c r="W181" s="2" t="s">
        <v>110</v>
      </c>
      <c r="X181" s="2">
        <v>1109.5833688167972</v>
      </c>
      <c r="Y181">
        <v>265.05</v>
      </c>
      <c r="Z181" s="3">
        <v>2737.67</v>
      </c>
      <c r="AA181">
        <v>160.04</v>
      </c>
      <c r="AB181" s="3">
        <v>4197.49</v>
      </c>
    </row>
    <row r="182" spans="1:28" ht="20" customHeight="1">
      <c r="A182">
        <f t="shared" si="4"/>
        <v>1</v>
      </c>
      <c r="B182">
        <f t="shared" si="5"/>
        <v>1</v>
      </c>
      <c r="C182" s="2" t="s">
        <v>2351</v>
      </c>
      <c r="D182" s="2" t="s">
        <v>2352</v>
      </c>
      <c r="E182" s="2" t="s">
        <v>143</v>
      </c>
      <c r="F182" s="3">
        <v>11070.28</v>
      </c>
      <c r="G182" s="2" t="s">
        <v>4272</v>
      </c>
      <c r="H182" s="37" t="s">
        <v>4273</v>
      </c>
      <c r="I182">
        <v>83.25</v>
      </c>
      <c r="J182">
        <v>86.28</v>
      </c>
      <c r="K182" s="2" t="s">
        <v>4274</v>
      </c>
      <c r="L182">
        <v>30.05</v>
      </c>
      <c r="M182">
        <v>38.75</v>
      </c>
      <c r="N182">
        <v>100</v>
      </c>
      <c r="O182" s="2" t="s">
        <v>3</v>
      </c>
      <c r="P182" s="2" t="s">
        <v>3</v>
      </c>
      <c r="Q182" s="2" t="s">
        <v>4</v>
      </c>
      <c r="R182" s="1">
        <v>36977</v>
      </c>
      <c r="S182" s="2" t="s">
        <v>99</v>
      </c>
      <c r="T182" s="2" t="s">
        <v>99</v>
      </c>
      <c r="U182">
        <v>325412</v>
      </c>
      <c r="V182" s="2" t="s">
        <v>145</v>
      </c>
      <c r="W182" s="2" t="s">
        <v>145</v>
      </c>
      <c r="X182" s="29">
        <v>1155.2665763855121</v>
      </c>
      <c r="Y182">
        <v>988.5</v>
      </c>
      <c r="Z182" s="3">
        <v>29139</v>
      </c>
      <c r="AA182" s="3">
        <v>2921.6</v>
      </c>
      <c r="AB182" s="3">
        <v>31321</v>
      </c>
    </row>
    <row r="183" spans="1:28" ht="20" customHeight="1">
      <c r="A183" s="30">
        <f t="shared" si="4"/>
        <v>1</v>
      </c>
      <c r="B183" s="30">
        <f t="shared" si="5"/>
        <v>1</v>
      </c>
      <c r="C183" s="31" t="s">
        <v>2348</v>
      </c>
      <c r="D183" s="31" t="s">
        <v>2349</v>
      </c>
      <c r="E183" s="31" t="s">
        <v>2350</v>
      </c>
      <c r="F183" s="30">
        <v>85.04</v>
      </c>
      <c r="G183" s="31" t="s">
        <v>4269</v>
      </c>
      <c r="H183" s="39" t="s">
        <v>4301</v>
      </c>
      <c r="I183" s="30">
        <v>22.98</v>
      </c>
      <c r="J183" s="30">
        <v>23.35</v>
      </c>
      <c r="K183" s="31" t="s">
        <v>4270</v>
      </c>
      <c r="L183" s="30">
        <v>4.72</v>
      </c>
      <c r="M183" s="30">
        <v>4.97</v>
      </c>
      <c r="N183" s="30">
        <v>85.42</v>
      </c>
      <c r="O183" s="31" t="s">
        <v>3</v>
      </c>
      <c r="P183" s="31" t="s">
        <v>3</v>
      </c>
      <c r="Q183" s="31" t="s">
        <v>4</v>
      </c>
      <c r="R183" s="33">
        <v>36983</v>
      </c>
      <c r="S183" s="31" t="s">
        <v>1154</v>
      </c>
      <c r="T183" s="31" t="s">
        <v>1154</v>
      </c>
      <c r="U183">
        <v>325611</v>
      </c>
      <c r="V183" s="31" t="s">
        <v>1155</v>
      </c>
      <c r="W183" s="31" t="s">
        <v>1155</v>
      </c>
      <c r="X183" s="34">
        <v>2789.9750796559315</v>
      </c>
      <c r="Y183" s="30">
        <v>249</v>
      </c>
      <c r="Z183" s="30">
        <v>795.7</v>
      </c>
      <c r="AA183" s="30">
        <v>95.6</v>
      </c>
      <c r="AB183" s="30">
        <v>455.6</v>
      </c>
    </row>
    <row r="184" spans="1:28" ht="20" customHeight="1">
      <c r="A184">
        <f t="shared" si="4"/>
        <v>1</v>
      </c>
      <c r="B184">
        <f t="shared" si="5"/>
        <v>1</v>
      </c>
      <c r="C184" s="2" t="s">
        <v>2339</v>
      </c>
      <c r="D184" s="2" t="s">
        <v>2340</v>
      </c>
      <c r="E184" s="2" t="s">
        <v>2341</v>
      </c>
      <c r="F184">
        <v>10.85</v>
      </c>
      <c r="G184" s="2" t="s">
        <v>4267</v>
      </c>
      <c r="H184" s="37" t="s">
        <v>4300</v>
      </c>
      <c r="I184">
        <v>2.38</v>
      </c>
      <c r="J184">
        <v>3</v>
      </c>
      <c r="K184" s="2" t="s">
        <v>4268</v>
      </c>
      <c r="N184">
        <v>100</v>
      </c>
      <c r="O184" s="2" t="s">
        <v>3</v>
      </c>
      <c r="P184" s="2" t="s">
        <v>3</v>
      </c>
      <c r="Q184" s="2" t="s">
        <v>4</v>
      </c>
      <c r="R184" s="1">
        <v>36987</v>
      </c>
      <c r="S184" s="2" t="s">
        <v>227</v>
      </c>
      <c r="T184" s="2" t="s">
        <v>227</v>
      </c>
      <c r="U184">
        <v>517110</v>
      </c>
      <c r="V184" s="2" t="s">
        <v>95</v>
      </c>
      <c r="W184" s="2" t="s">
        <v>95</v>
      </c>
      <c r="X184" s="29">
        <v>4974.8824733661559</v>
      </c>
      <c r="Y184">
        <v>38.200000000000003</v>
      </c>
      <c r="Z184">
        <v>133.19999999999999</v>
      </c>
      <c r="AA184">
        <v>8.59</v>
      </c>
      <c r="AB184">
        <v>39.1</v>
      </c>
    </row>
    <row r="185" spans="1:28" ht="20" hidden="1" customHeight="1">
      <c r="A185">
        <f t="shared" si="4"/>
        <v>1</v>
      </c>
      <c r="B185">
        <f t="shared" si="5"/>
        <v>1</v>
      </c>
      <c r="C185" s="2" t="s">
        <v>2336</v>
      </c>
      <c r="D185" s="2" t="s">
        <v>2337</v>
      </c>
      <c r="E185" s="2" t="s">
        <v>2338</v>
      </c>
      <c r="F185">
        <v>75.650000000000006</v>
      </c>
      <c r="G185" s="2" t="s">
        <v>4264</v>
      </c>
      <c r="H185" s="37" t="s">
        <v>4265</v>
      </c>
      <c r="I185">
        <v>0.81</v>
      </c>
      <c r="J185">
        <v>0.84</v>
      </c>
      <c r="K185" s="2" t="s">
        <v>4266</v>
      </c>
      <c r="L185">
        <v>0.7</v>
      </c>
      <c r="M185">
        <v>0.72</v>
      </c>
      <c r="N185">
        <v>100</v>
      </c>
      <c r="O185" s="2" t="s">
        <v>3</v>
      </c>
      <c r="P185" s="2" t="s">
        <v>3</v>
      </c>
      <c r="Q185" s="2" t="s">
        <v>4</v>
      </c>
      <c r="R185" s="1">
        <v>36990</v>
      </c>
      <c r="S185" s="2" t="s">
        <v>5</v>
      </c>
      <c r="T185" s="2" t="s">
        <v>5</v>
      </c>
      <c r="U185" s="2">
        <v>0</v>
      </c>
      <c r="V185" s="2" t="s">
        <v>24</v>
      </c>
      <c r="W185" s="2" t="s">
        <v>24</v>
      </c>
      <c r="X185" s="24">
        <v>504.02540510115705</v>
      </c>
      <c r="Y185">
        <v>54.99</v>
      </c>
      <c r="Z185">
        <v>132.69999999999999</v>
      </c>
      <c r="AA185">
        <v>218.49</v>
      </c>
      <c r="AB185">
        <v>213.1</v>
      </c>
    </row>
    <row r="186" spans="1:28" ht="20" customHeight="1">
      <c r="A186">
        <f t="shared" si="4"/>
        <v>1</v>
      </c>
      <c r="B186">
        <f t="shared" si="5"/>
        <v>1</v>
      </c>
      <c r="C186" s="2" t="s">
        <v>2334</v>
      </c>
      <c r="D186" s="2" t="s">
        <v>2335</v>
      </c>
      <c r="E186" s="2" t="s">
        <v>1234</v>
      </c>
      <c r="F186">
        <v>157.15</v>
      </c>
      <c r="G186" s="2" t="s">
        <v>4261</v>
      </c>
      <c r="H186" s="37" t="s">
        <v>4262</v>
      </c>
      <c r="I186">
        <v>70.97</v>
      </c>
      <c r="J186">
        <v>68.45</v>
      </c>
      <c r="K186" s="2" t="s">
        <v>4263</v>
      </c>
      <c r="L186">
        <v>17.52</v>
      </c>
      <c r="M186">
        <v>28.85</v>
      </c>
      <c r="N186">
        <v>100</v>
      </c>
      <c r="O186" s="2" t="s">
        <v>3</v>
      </c>
      <c r="P186" s="2" t="s">
        <v>3</v>
      </c>
      <c r="Q186" s="2" t="s">
        <v>4</v>
      </c>
      <c r="R186" s="1">
        <v>36991</v>
      </c>
      <c r="S186" s="2" t="s">
        <v>1002</v>
      </c>
      <c r="T186" s="2" t="s">
        <v>1002</v>
      </c>
      <c r="U186">
        <v>312130</v>
      </c>
      <c r="V186" s="2" t="s">
        <v>424</v>
      </c>
      <c r="W186" s="2" t="s">
        <v>424</v>
      </c>
      <c r="X186" s="24">
        <v>5129.0424356936546</v>
      </c>
      <c r="Y186">
        <v>36.32</v>
      </c>
      <c r="Z186" s="3">
        <v>2396.69</v>
      </c>
      <c r="AA186">
        <v>53.29</v>
      </c>
      <c r="AB186" s="3">
        <v>2512.17</v>
      </c>
    </row>
    <row r="187" spans="1:28" ht="20" hidden="1" customHeight="1">
      <c r="A187">
        <f t="shared" si="4"/>
        <v>1</v>
      </c>
      <c r="B187">
        <f t="shared" si="5"/>
        <v>1</v>
      </c>
      <c r="C187" s="2" t="s">
        <v>2329</v>
      </c>
      <c r="D187" s="2" t="s">
        <v>2330</v>
      </c>
      <c r="E187" s="2" t="s">
        <v>1218</v>
      </c>
      <c r="F187">
        <v>565.41999999999996</v>
      </c>
      <c r="G187" s="2" t="s">
        <v>4257</v>
      </c>
      <c r="H187" s="37" t="s">
        <v>4298</v>
      </c>
      <c r="I187">
        <v>35.75</v>
      </c>
      <c r="J187">
        <v>36.4</v>
      </c>
      <c r="K187" s="2" t="s">
        <v>4258</v>
      </c>
      <c r="L187">
        <v>19.87</v>
      </c>
      <c r="M187">
        <v>19.95</v>
      </c>
      <c r="N187">
        <v>100</v>
      </c>
      <c r="O187" s="2" t="s">
        <v>3</v>
      </c>
      <c r="P187" s="2" t="s">
        <v>3</v>
      </c>
      <c r="Q187" s="2" t="s">
        <v>4</v>
      </c>
      <c r="R187" s="1">
        <v>36994</v>
      </c>
      <c r="S187" s="2" t="s">
        <v>556</v>
      </c>
      <c r="T187" s="2" t="s">
        <v>556</v>
      </c>
      <c r="U187" s="2">
        <v>0</v>
      </c>
      <c r="V187" s="2" t="s">
        <v>557</v>
      </c>
      <c r="W187" s="2" t="s">
        <v>557</v>
      </c>
      <c r="X187" s="29">
        <v>1130.5555411626676</v>
      </c>
      <c r="Y187">
        <v>521.9</v>
      </c>
      <c r="Z187" s="3">
        <v>4108.6000000000004</v>
      </c>
      <c r="AA187">
        <v>434.46</v>
      </c>
      <c r="AB187" s="3">
        <v>3237.5</v>
      </c>
    </row>
    <row r="188" spans="1:28" ht="20" customHeight="1">
      <c r="A188">
        <f t="shared" si="4"/>
        <v>1</v>
      </c>
      <c r="B188">
        <f t="shared" si="5"/>
        <v>1</v>
      </c>
      <c r="C188" s="2" t="s">
        <v>2331</v>
      </c>
      <c r="D188" s="2" t="s">
        <v>2332</v>
      </c>
      <c r="E188" s="2" t="s">
        <v>2333</v>
      </c>
      <c r="F188" s="3">
        <v>13132.15</v>
      </c>
      <c r="G188" s="2" t="s">
        <v>4259</v>
      </c>
      <c r="H188" s="37" t="s">
        <v>4299</v>
      </c>
      <c r="I188">
        <v>31.2</v>
      </c>
      <c r="J188">
        <v>30.4</v>
      </c>
      <c r="K188" s="2" t="s">
        <v>4260</v>
      </c>
      <c r="L188">
        <v>62.05</v>
      </c>
      <c r="M188">
        <v>61.51</v>
      </c>
      <c r="N188">
        <v>100</v>
      </c>
      <c r="O188" s="2" t="s">
        <v>3</v>
      </c>
      <c r="P188" s="2" t="s">
        <v>3</v>
      </c>
      <c r="Q188" s="2" t="s">
        <v>4</v>
      </c>
      <c r="R188" s="1">
        <v>36997</v>
      </c>
      <c r="S188" s="2" t="s">
        <v>65</v>
      </c>
      <c r="T188" s="2" t="s">
        <v>65</v>
      </c>
      <c r="U188">
        <v>339992</v>
      </c>
      <c r="V188" s="2" t="s">
        <v>66</v>
      </c>
      <c r="W188" s="2" t="s">
        <v>66</v>
      </c>
      <c r="X188" s="24">
        <v>1145.5082860666178</v>
      </c>
      <c r="Y188" s="3">
        <v>7411.2</v>
      </c>
      <c r="Z188" s="3">
        <v>23690</v>
      </c>
      <c r="AA188" s="3">
        <v>75606</v>
      </c>
      <c r="AB188" s="3">
        <v>252949</v>
      </c>
    </row>
    <row r="189" spans="1:28" ht="20" customHeight="1">
      <c r="A189">
        <f t="shared" si="4"/>
        <v>1</v>
      </c>
      <c r="B189">
        <f t="shared" si="5"/>
        <v>1</v>
      </c>
      <c r="C189" s="2" t="s">
        <v>2324</v>
      </c>
      <c r="D189" s="2" t="s">
        <v>2325</v>
      </c>
      <c r="E189" s="2" t="s">
        <v>1318</v>
      </c>
      <c r="F189">
        <v>625</v>
      </c>
      <c r="G189" s="2" t="s">
        <v>4255</v>
      </c>
      <c r="H189" s="37" t="s">
        <v>4256</v>
      </c>
      <c r="I189">
        <v>36.76</v>
      </c>
      <c r="J189">
        <v>35.909999999999997</v>
      </c>
      <c r="K189" s="2" t="s">
        <v>2946</v>
      </c>
      <c r="N189">
        <v>100</v>
      </c>
      <c r="O189" s="2" t="s">
        <v>3</v>
      </c>
      <c r="P189" s="2" t="s">
        <v>3</v>
      </c>
      <c r="Q189" s="2" t="s">
        <v>4</v>
      </c>
      <c r="R189" s="1">
        <v>37005</v>
      </c>
      <c r="S189" s="2" t="s">
        <v>492</v>
      </c>
      <c r="T189" s="2" t="s">
        <v>492</v>
      </c>
      <c r="U189">
        <v>721110</v>
      </c>
      <c r="V189" s="2" t="s">
        <v>532</v>
      </c>
      <c r="W189" s="2" t="s">
        <v>532</v>
      </c>
      <c r="X189" s="24">
        <v>1616.453840004132</v>
      </c>
      <c r="Y189">
        <v>458.25</v>
      </c>
      <c r="Z189" s="3">
        <v>3587</v>
      </c>
      <c r="AA189">
        <v>647.27</v>
      </c>
      <c r="AB189" s="3">
        <v>5158.8</v>
      </c>
    </row>
    <row r="190" spans="1:28" ht="20" customHeight="1">
      <c r="A190">
        <f t="shared" si="4"/>
        <v>1</v>
      </c>
      <c r="B190">
        <f t="shared" si="5"/>
        <v>1</v>
      </c>
      <c r="C190" s="2" t="s">
        <v>2321</v>
      </c>
      <c r="D190" s="2" t="s">
        <v>2322</v>
      </c>
      <c r="E190" s="2" t="s">
        <v>2323</v>
      </c>
      <c r="F190">
        <v>78.97</v>
      </c>
      <c r="G190" s="2" t="s">
        <v>4253</v>
      </c>
      <c r="H190" s="37" t="s">
        <v>4254</v>
      </c>
      <c r="K190" s="2" t="s">
        <v>2946</v>
      </c>
      <c r="N190">
        <v>93.8</v>
      </c>
      <c r="O190" s="2" t="s">
        <v>3</v>
      </c>
      <c r="P190" s="2" t="s">
        <v>3</v>
      </c>
      <c r="Q190" s="2" t="s">
        <v>4</v>
      </c>
      <c r="R190" s="1">
        <v>37005</v>
      </c>
      <c r="S190" s="2" t="s">
        <v>12</v>
      </c>
      <c r="T190" s="2" t="s">
        <v>12</v>
      </c>
      <c r="U190">
        <v>517919</v>
      </c>
      <c r="V190" s="2" t="s">
        <v>7</v>
      </c>
      <c r="W190" s="2" t="s">
        <v>7</v>
      </c>
      <c r="X190" s="29">
        <v>1594.9803990202502</v>
      </c>
      <c r="Y190">
        <v>0.16</v>
      </c>
      <c r="Z190">
        <v>0.01</v>
      </c>
      <c r="AA190">
        <v>5.69</v>
      </c>
      <c r="AB190">
        <v>6.03</v>
      </c>
    </row>
    <row r="191" spans="1:28" ht="20" customHeight="1">
      <c r="A191">
        <f t="shared" si="4"/>
        <v>1</v>
      </c>
      <c r="B191">
        <f t="shared" si="5"/>
        <v>1</v>
      </c>
      <c r="C191" s="2" t="s">
        <v>2310</v>
      </c>
      <c r="D191" s="2" t="s">
        <v>2311</v>
      </c>
      <c r="E191" s="2" t="s">
        <v>833</v>
      </c>
      <c r="F191">
        <v>267.68</v>
      </c>
      <c r="G191" s="2" t="s">
        <v>4248</v>
      </c>
      <c r="H191" s="37" t="s">
        <v>4296</v>
      </c>
      <c r="I191">
        <v>50.46</v>
      </c>
      <c r="J191">
        <v>49.51</v>
      </c>
      <c r="K191" s="2" t="s">
        <v>4249</v>
      </c>
      <c r="L191">
        <v>18.7</v>
      </c>
      <c r="M191">
        <v>28.1</v>
      </c>
      <c r="N191">
        <v>100</v>
      </c>
      <c r="O191" s="2" t="s">
        <v>3</v>
      </c>
      <c r="P191" s="2" t="s">
        <v>3</v>
      </c>
      <c r="Q191" s="2" t="s">
        <v>4</v>
      </c>
      <c r="R191" s="1">
        <v>37011</v>
      </c>
      <c r="S191" s="2" t="s">
        <v>65</v>
      </c>
      <c r="T191" s="2" t="s">
        <v>65</v>
      </c>
      <c r="U191">
        <v>339992</v>
      </c>
      <c r="V191" s="2" t="s">
        <v>66</v>
      </c>
      <c r="W191" s="2" t="s">
        <v>66</v>
      </c>
      <c r="X191" s="24">
        <v>1145.5082860666178</v>
      </c>
      <c r="Y191">
        <v>116.1</v>
      </c>
      <c r="Z191" s="3">
        <v>2721.2</v>
      </c>
      <c r="AA191" s="3">
        <v>1203.8</v>
      </c>
      <c r="AB191" s="3">
        <v>26154.5</v>
      </c>
    </row>
    <row r="192" spans="1:28" ht="20" hidden="1" customHeight="1">
      <c r="A192">
        <f t="shared" si="4"/>
        <v>1</v>
      </c>
      <c r="B192">
        <f t="shared" si="5"/>
        <v>1</v>
      </c>
      <c r="C192" s="2" t="s">
        <v>2316</v>
      </c>
      <c r="D192" s="2" t="s">
        <v>2317</v>
      </c>
      <c r="E192" s="2" t="s">
        <v>2318</v>
      </c>
      <c r="F192">
        <v>195.05</v>
      </c>
      <c r="G192" s="2" t="s">
        <v>4251</v>
      </c>
      <c r="H192" s="37" t="s">
        <v>4252</v>
      </c>
      <c r="K192" s="2" t="s">
        <v>2946</v>
      </c>
      <c r="N192">
        <v>100</v>
      </c>
      <c r="O192" s="2" t="s">
        <v>3</v>
      </c>
      <c r="P192" s="2" t="s">
        <v>3</v>
      </c>
      <c r="Q192" s="2" t="s">
        <v>4</v>
      </c>
      <c r="R192" s="1">
        <v>37011</v>
      </c>
      <c r="S192" s="2" t="s">
        <v>5</v>
      </c>
      <c r="T192" s="2" t="s">
        <v>5</v>
      </c>
      <c r="U192" s="2">
        <v>0</v>
      </c>
      <c r="V192" s="2" t="s">
        <v>24</v>
      </c>
      <c r="W192" s="2" t="s">
        <v>24</v>
      </c>
      <c r="X192" s="24">
        <v>504.02540510115705</v>
      </c>
      <c r="Y192">
        <v>9.91</v>
      </c>
      <c r="Z192">
        <v>216.84</v>
      </c>
      <c r="AA192">
        <v>9.39</v>
      </c>
      <c r="AB192">
        <v>265.04000000000002</v>
      </c>
    </row>
    <row r="193" spans="1:28" ht="20" customHeight="1">
      <c r="A193">
        <f t="shared" si="4"/>
        <v>1</v>
      </c>
      <c r="B193">
        <f t="shared" si="5"/>
        <v>1</v>
      </c>
      <c r="C193" s="2" t="s">
        <v>2313</v>
      </c>
      <c r="D193" s="2" t="s">
        <v>2314</v>
      </c>
      <c r="E193" s="2" t="s">
        <v>2315</v>
      </c>
      <c r="F193">
        <v>123.74</v>
      </c>
      <c r="G193" s="2" t="s">
        <v>3103</v>
      </c>
      <c r="H193" s="37" t="s">
        <v>4297</v>
      </c>
      <c r="I193">
        <v>9.84</v>
      </c>
      <c r="J193">
        <v>10.1</v>
      </c>
      <c r="K193" s="2" t="s">
        <v>4250</v>
      </c>
      <c r="L193">
        <v>13.35</v>
      </c>
      <c r="M193">
        <v>13.37</v>
      </c>
      <c r="N193">
        <v>100</v>
      </c>
      <c r="O193" s="2" t="s">
        <v>3</v>
      </c>
      <c r="P193" s="2" t="s">
        <v>3</v>
      </c>
      <c r="Q193" s="2" t="s">
        <v>4</v>
      </c>
      <c r="R193" s="1">
        <v>37012</v>
      </c>
      <c r="S193" s="2" t="s">
        <v>65</v>
      </c>
      <c r="T193" s="2" t="s">
        <v>65</v>
      </c>
      <c r="U193">
        <v>339992</v>
      </c>
      <c r="V193" s="2" t="s">
        <v>66</v>
      </c>
      <c r="W193" s="2" t="s">
        <v>66</v>
      </c>
      <c r="X193" s="24">
        <v>1145.5082860666178</v>
      </c>
      <c r="Y193">
        <v>55.6</v>
      </c>
      <c r="Z193">
        <v>86.85</v>
      </c>
      <c r="AA193">
        <v>772.7</v>
      </c>
      <c r="AB193" s="3">
        <v>1143.1500000000001</v>
      </c>
    </row>
    <row r="194" spans="1:28" ht="20" customHeight="1">
      <c r="A194">
        <f t="shared" ref="A194:A257" si="6">IF(V194=W194,1,0)</f>
        <v>1</v>
      </c>
      <c r="B194">
        <f t="shared" ref="B194:B257" si="7">IF(S194=T194,1,0)</f>
        <v>1</v>
      </c>
      <c r="C194" s="2" t="s">
        <v>2307</v>
      </c>
      <c r="D194" s="2" t="s">
        <v>2308</v>
      </c>
      <c r="E194" s="2" t="s">
        <v>2309</v>
      </c>
      <c r="F194" s="3">
        <v>3215.11</v>
      </c>
      <c r="G194" s="2" t="s">
        <v>3037</v>
      </c>
      <c r="H194" s="37" t="s">
        <v>4246</v>
      </c>
      <c r="I194">
        <v>25.18</v>
      </c>
      <c r="J194">
        <v>23.9</v>
      </c>
      <c r="K194" s="2" t="s">
        <v>4247</v>
      </c>
      <c r="L194">
        <v>45.56</v>
      </c>
      <c r="M194">
        <v>46</v>
      </c>
      <c r="N194">
        <v>100</v>
      </c>
      <c r="O194" s="2" t="s">
        <v>3</v>
      </c>
      <c r="P194" s="2" t="s">
        <v>3</v>
      </c>
      <c r="Q194" s="2" t="s">
        <v>4</v>
      </c>
      <c r="R194" s="1">
        <v>37014</v>
      </c>
      <c r="S194" s="2" t="s">
        <v>35</v>
      </c>
      <c r="T194" s="2" t="s">
        <v>35</v>
      </c>
      <c r="U194">
        <v>531110</v>
      </c>
      <c r="V194" s="2" t="s">
        <v>37</v>
      </c>
      <c r="W194" s="2" t="s">
        <v>37</v>
      </c>
      <c r="X194" s="29">
        <v>1093.7964706866101</v>
      </c>
      <c r="Y194">
        <v>480.8</v>
      </c>
      <c r="Z194">
        <v>845.3</v>
      </c>
      <c r="AA194" s="3">
        <v>2170.8000000000002</v>
      </c>
      <c r="AB194" s="3">
        <v>4723.3999999999996</v>
      </c>
    </row>
    <row r="195" spans="1:28" ht="20" customHeight="1">
      <c r="A195">
        <f t="shared" si="6"/>
        <v>1</v>
      </c>
      <c r="B195">
        <f t="shared" si="7"/>
        <v>1</v>
      </c>
      <c r="C195" s="2" t="s">
        <v>2304</v>
      </c>
      <c r="D195" s="2" t="s">
        <v>2305</v>
      </c>
      <c r="E195" s="2" t="s">
        <v>1063</v>
      </c>
      <c r="F195" s="3">
        <v>6215.03</v>
      </c>
      <c r="G195" s="2" t="s">
        <v>4244</v>
      </c>
      <c r="H195" s="37" t="s">
        <v>4295</v>
      </c>
      <c r="I195">
        <v>45.47</v>
      </c>
      <c r="J195">
        <v>42.7</v>
      </c>
      <c r="K195" s="2" t="s">
        <v>4245</v>
      </c>
      <c r="L195">
        <v>42.71</v>
      </c>
      <c r="M195">
        <v>50.5</v>
      </c>
      <c r="N195">
        <v>100</v>
      </c>
      <c r="O195" s="2" t="s">
        <v>3</v>
      </c>
      <c r="P195" s="2" t="s">
        <v>3</v>
      </c>
      <c r="Q195" s="2" t="s">
        <v>4</v>
      </c>
      <c r="R195" s="1">
        <v>37015</v>
      </c>
      <c r="S195" s="2" t="s">
        <v>390</v>
      </c>
      <c r="T195" s="2" t="s">
        <v>390</v>
      </c>
      <c r="U195">
        <v>324110</v>
      </c>
      <c r="V195" s="2" t="s">
        <v>319</v>
      </c>
      <c r="W195" s="2" t="s">
        <v>319</v>
      </c>
      <c r="X195" s="29">
        <v>1476.9967876030712</v>
      </c>
      <c r="Y195" s="3">
        <v>17635.8</v>
      </c>
      <c r="Z195" s="3">
        <v>14671.1</v>
      </c>
      <c r="AA195" s="3">
        <v>5644.3</v>
      </c>
      <c r="AB195" s="3">
        <v>4307.7</v>
      </c>
    </row>
    <row r="196" spans="1:28" ht="20" hidden="1" customHeight="1">
      <c r="A196">
        <f t="shared" si="6"/>
        <v>1</v>
      </c>
      <c r="B196">
        <f t="shared" si="7"/>
        <v>1</v>
      </c>
      <c r="C196" s="2" t="s">
        <v>2302</v>
      </c>
      <c r="D196" s="2" t="s">
        <v>2303</v>
      </c>
      <c r="E196" s="2" t="s">
        <v>1719</v>
      </c>
      <c r="F196">
        <v>16.07</v>
      </c>
      <c r="G196" s="2" t="s">
        <v>4242</v>
      </c>
      <c r="H196" s="37" t="s">
        <v>4294</v>
      </c>
      <c r="I196">
        <v>1.33</v>
      </c>
      <c r="J196">
        <v>1.25</v>
      </c>
      <c r="K196" s="2" t="s">
        <v>4243</v>
      </c>
      <c r="L196">
        <v>1.65</v>
      </c>
      <c r="M196">
        <v>1.71</v>
      </c>
      <c r="N196">
        <v>100</v>
      </c>
      <c r="O196" s="2" t="s">
        <v>3</v>
      </c>
      <c r="P196" s="2" t="s">
        <v>3</v>
      </c>
      <c r="Q196" s="2" t="s">
        <v>4</v>
      </c>
      <c r="R196" s="1">
        <v>37018</v>
      </c>
      <c r="S196" s="2" t="s">
        <v>5</v>
      </c>
      <c r="T196" s="2" t="s">
        <v>5</v>
      </c>
      <c r="U196" s="2">
        <v>0</v>
      </c>
      <c r="V196" s="2" t="s">
        <v>24</v>
      </c>
      <c r="W196" s="2" t="s">
        <v>24</v>
      </c>
      <c r="X196" s="24">
        <v>504.02540510115705</v>
      </c>
      <c r="Y196">
        <v>9.73</v>
      </c>
      <c r="Z196">
        <v>58.3</v>
      </c>
      <c r="AA196">
        <v>30.56</v>
      </c>
      <c r="AB196">
        <v>142.4</v>
      </c>
    </row>
    <row r="197" spans="1:28" ht="20" customHeight="1">
      <c r="A197">
        <f t="shared" si="6"/>
        <v>1</v>
      </c>
      <c r="B197">
        <f t="shared" si="7"/>
        <v>1</v>
      </c>
      <c r="C197" s="2" t="s">
        <v>2299</v>
      </c>
      <c r="D197" s="2" t="s">
        <v>2300</v>
      </c>
      <c r="E197" s="2" t="s">
        <v>2301</v>
      </c>
      <c r="F197">
        <v>13</v>
      </c>
      <c r="G197" s="2" t="s">
        <v>2978</v>
      </c>
      <c r="H197" s="37" t="s">
        <v>4241</v>
      </c>
      <c r="I197">
        <v>7.5</v>
      </c>
      <c r="J197">
        <v>7.5</v>
      </c>
      <c r="K197" s="2" t="s">
        <v>2946</v>
      </c>
      <c r="N197">
        <v>100</v>
      </c>
      <c r="O197" s="2" t="s">
        <v>3</v>
      </c>
      <c r="P197" s="2" t="s">
        <v>3</v>
      </c>
      <c r="Q197" s="2" t="s">
        <v>4</v>
      </c>
      <c r="R197" s="1">
        <v>37019</v>
      </c>
      <c r="S197" s="2" t="s">
        <v>65</v>
      </c>
      <c r="T197" s="2" t="s">
        <v>65</v>
      </c>
      <c r="U197">
        <v>339992</v>
      </c>
      <c r="V197" s="2" t="s">
        <v>66</v>
      </c>
      <c r="W197" s="2" t="s">
        <v>66</v>
      </c>
      <c r="X197" s="24">
        <v>1145.5082860666178</v>
      </c>
      <c r="Y197">
        <v>4.6500000000000004</v>
      </c>
      <c r="Z197">
        <v>46.5</v>
      </c>
      <c r="AA197">
        <v>53.17</v>
      </c>
      <c r="AB197">
        <v>539.6</v>
      </c>
    </row>
    <row r="198" spans="1:28" ht="20" customHeight="1">
      <c r="A198">
        <f t="shared" si="6"/>
        <v>1</v>
      </c>
      <c r="B198">
        <f t="shared" si="7"/>
        <v>1</v>
      </c>
      <c r="C198" s="2" t="s">
        <v>2297</v>
      </c>
      <c r="D198" s="2" t="s">
        <v>2298</v>
      </c>
      <c r="E198" s="2" t="s">
        <v>519</v>
      </c>
      <c r="F198" s="3">
        <v>1721.82</v>
      </c>
      <c r="G198" s="2" t="s">
        <v>3050</v>
      </c>
      <c r="H198" s="37" t="s">
        <v>4239</v>
      </c>
      <c r="I198">
        <v>70.09</v>
      </c>
      <c r="J198">
        <v>70.06</v>
      </c>
      <c r="K198" s="2" t="s">
        <v>4240</v>
      </c>
      <c r="L198">
        <v>64.430000000000007</v>
      </c>
      <c r="M198">
        <v>64.459999999999994</v>
      </c>
      <c r="N198">
        <v>100</v>
      </c>
      <c r="O198" s="2" t="s">
        <v>3</v>
      </c>
      <c r="P198" s="2" t="s">
        <v>3</v>
      </c>
      <c r="Q198" s="2" t="s">
        <v>4</v>
      </c>
      <c r="R198" s="1">
        <v>37025</v>
      </c>
      <c r="S198" s="2" t="s">
        <v>334</v>
      </c>
      <c r="T198" s="2" t="s">
        <v>334</v>
      </c>
      <c r="U198">
        <v>211111</v>
      </c>
      <c r="V198" s="2" t="s">
        <v>335</v>
      </c>
      <c r="W198" s="2" t="s">
        <v>335</v>
      </c>
      <c r="X198" s="29">
        <v>680.45216656209652</v>
      </c>
      <c r="Y198">
        <v>484.52</v>
      </c>
      <c r="Z198" s="3">
        <v>4302.5</v>
      </c>
      <c r="AA198" s="3">
        <v>1044.77</v>
      </c>
      <c r="AB198" s="3">
        <v>7881.9</v>
      </c>
    </row>
    <row r="199" spans="1:28" ht="20" hidden="1" customHeight="1">
      <c r="A199">
        <f t="shared" si="6"/>
        <v>1</v>
      </c>
      <c r="B199">
        <f t="shared" si="7"/>
        <v>1</v>
      </c>
      <c r="C199" s="2" t="s">
        <v>2291</v>
      </c>
      <c r="D199" s="2" t="s">
        <v>2292</v>
      </c>
      <c r="E199" s="2" t="s">
        <v>2293</v>
      </c>
      <c r="F199">
        <v>36.25</v>
      </c>
      <c r="G199" s="2" t="s">
        <v>4235</v>
      </c>
      <c r="H199" s="37" t="s">
        <v>4292</v>
      </c>
      <c r="I199">
        <v>30.44</v>
      </c>
      <c r="J199">
        <v>29.9</v>
      </c>
      <c r="K199" s="2" t="s">
        <v>4236</v>
      </c>
      <c r="L199">
        <v>3.11</v>
      </c>
      <c r="M199">
        <v>3.19</v>
      </c>
      <c r="N199">
        <v>100</v>
      </c>
      <c r="O199" s="2" t="s">
        <v>3</v>
      </c>
      <c r="P199" s="2" t="s">
        <v>3</v>
      </c>
      <c r="Q199" s="2" t="s">
        <v>4</v>
      </c>
      <c r="R199" s="1">
        <v>37028</v>
      </c>
      <c r="S199" s="2" t="s">
        <v>452</v>
      </c>
      <c r="T199" s="2" t="s">
        <v>452</v>
      </c>
      <c r="U199" s="2">
        <v>0</v>
      </c>
      <c r="V199" s="2" t="s">
        <v>24</v>
      </c>
      <c r="W199" s="2" t="s">
        <v>24</v>
      </c>
      <c r="X199" s="24">
        <v>504.02540510115705</v>
      </c>
      <c r="Y199">
        <v>150.46</v>
      </c>
      <c r="Z199">
        <v>280.60000000000002</v>
      </c>
      <c r="AA199">
        <v>183.22</v>
      </c>
      <c r="AB199">
        <v>383.9</v>
      </c>
    </row>
    <row r="200" spans="1:28" ht="20" customHeight="1">
      <c r="A200" s="17">
        <f t="shared" si="6"/>
        <v>1</v>
      </c>
      <c r="B200" s="17">
        <f t="shared" si="7"/>
        <v>1</v>
      </c>
      <c r="C200" s="26" t="s">
        <v>2288</v>
      </c>
      <c r="D200" s="26" t="s">
        <v>2289</v>
      </c>
      <c r="E200" s="26" t="s">
        <v>2290</v>
      </c>
      <c r="F200" s="17"/>
      <c r="G200" s="26" t="s">
        <v>4233</v>
      </c>
      <c r="H200" s="38" t="s">
        <v>4234</v>
      </c>
      <c r="I200" s="17"/>
      <c r="J200" s="17"/>
      <c r="K200" s="26" t="s">
        <v>2946</v>
      </c>
      <c r="L200" s="17"/>
      <c r="M200" s="17"/>
      <c r="N200" s="17">
        <v>100</v>
      </c>
      <c r="O200" s="26" t="s">
        <v>3</v>
      </c>
      <c r="P200" s="26" t="s">
        <v>3</v>
      </c>
      <c r="Q200" s="26" t="s">
        <v>4</v>
      </c>
      <c r="R200" s="27">
        <v>37029</v>
      </c>
      <c r="S200" s="26" t="s">
        <v>54</v>
      </c>
      <c r="T200" s="26" t="s">
        <v>54</v>
      </c>
      <c r="U200">
        <v>334220</v>
      </c>
      <c r="V200" s="26" t="s">
        <v>55</v>
      </c>
      <c r="W200" s="26" t="s">
        <v>55</v>
      </c>
      <c r="X200" s="26"/>
      <c r="Y200" s="17">
        <v>4.9400000000000004</v>
      </c>
      <c r="Z200" s="17">
        <v>8.8699999999999992</v>
      </c>
      <c r="AA200" s="17">
        <v>1.84</v>
      </c>
      <c r="AB200" s="17">
        <v>3.79</v>
      </c>
    </row>
    <row r="201" spans="1:28" ht="20" customHeight="1">
      <c r="A201">
        <f t="shared" si="6"/>
        <v>1</v>
      </c>
      <c r="B201">
        <f t="shared" si="7"/>
        <v>1</v>
      </c>
      <c r="C201" s="2" t="s">
        <v>2285</v>
      </c>
      <c r="D201" s="2" t="s">
        <v>2286</v>
      </c>
      <c r="E201" s="2" t="s">
        <v>2287</v>
      </c>
      <c r="F201">
        <v>324.58999999999997</v>
      </c>
      <c r="G201" s="2" t="s">
        <v>4230</v>
      </c>
      <c r="H201" s="37" t="s">
        <v>4231</v>
      </c>
      <c r="I201">
        <v>10.199999999999999</v>
      </c>
      <c r="J201">
        <v>8.74</v>
      </c>
      <c r="K201" s="2" t="s">
        <v>4232</v>
      </c>
      <c r="L201">
        <v>1.48</v>
      </c>
      <c r="M201">
        <v>1.48</v>
      </c>
      <c r="N201">
        <v>100</v>
      </c>
      <c r="O201" s="2" t="s">
        <v>3</v>
      </c>
      <c r="P201" s="2" t="s">
        <v>3</v>
      </c>
      <c r="Q201" s="2" t="s">
        <v>4</v>
      </c>
      <c r="R201" s="1">
        <v>37032</v>
      </c>
      <c r="S201" s="2" t="s">
        <v>234</v>
      </c>
      <c r="T201" s="2" t="s">
        <v>234</v>
      </c>
      <c r="U201">
        <v>523120</v>
      </c>
      <c r="V201" s="2" t="s">
        <v>236</v>
      </c>
      <c r="W201" s="2" t="s">
        <v>236</v>
      </c>
      <c r="X201" s="29">
        <v>2514.8830665030132</v>
      </c>
      <c r="Y201">
        <v>26.47</v>
      </c>
      <c r="Z201" s="3">
        <v>2365</v>
      </c>
      <c r="AA201">
        <v>81.45</v>
      </c>
      <c r="AB201" s="3">
        <v>18415.5</v>
      </c>
    </row>
    <row r="202" spans="1:28" ht="20" customHeight="1">
      <c r="A202">
        <f t="shared" si="6"/>
        <v>1</v>
      </c>
      <c r="B202">
        <f t="shared" si="7"/>
        <v>1</v>
      </c>
      <c r="C202" s="2" t="s">
        <v>2279</v>
      </c>
      <c r="D202" s="2" t="s">
        <v>2280</v>
      </c>
      <c r="E202" s="2" t="s">
        <v>2281</v>
      </c>
      <c r="F202">
        <v>38.49</v>
      </c>
      <c r="G202" s="2" t="s">
        <v>4225</v>
      </c>
      <c r="H202" s="37" t="s">
        <v>4226</v>
      </c>
      <c r="I202">
        <v>46.77</v>
      </c>
      <c r="J202">
        <v>45.99</v>
      </c>
      <c r="K202" s="2" t="s">
        <v>4227</v>
      </c>
      <c r="L202">
        <v>8.0299999999999994</v>
      </c>
      <c r="M202">
        <v>8.07</v>
      </c>
      <c r="N202">
        <v>100</v>
      </c>
      <c r="O202" s="2" t="s">
        <v>3</v>
      </c>
      <c r="P202" s="2" t="s">
        <v>3</v>
      </c>
      <c r="Q202" s="2" t="s">
        <v>4</v>
      </c>
      <c r="R202" s="1">
        <v>37034</v>
      </c>
      <c r="S202" s="2" t="s">
        <v>334</v>
      </c>
      <c r="T202" s="2" t="s">
        <v>334</v>
      </c>
      <c r="U202">
        <v>211111</v>
      </c>
      <c r="V202" s="2" t="s">
        <v>335</v>
      </c>
      <c r="W202" s="2" t="s">
        <v>335</v>
      </c>
      <c r="X202" s="29">
        <v>680.45216656209652</v>
      </c>
      <c r="Y202">
        <v>8.31</v>
      </c>
      <c r="Z202" s="3">
        <v>1834.7</v>
      </c>
      <c r="AA202">
        <v>46.83</v>
      </c>
      <c r="AB202" s="3">
        <v>3012.3</v>
      </c>
    </row>
    <row r="203" spans="1:28" ht="20" customHeight="1">
      <c r="A203">
        <f t="shared" si="6"/>
        <v>1</v>
      </c>
      <c r="B203">
        <f t="shared" si="7"/>
        <v>1</v>
      </c>
      <c r="C203" s="2" t="s">
        <v>2282</v>
      </c>
      <c r="D203" s="2" t="s">
        <v>2283</v>
      </c>
      <c r="E203" s="2" t="s">
        <v>2284</v>
      </c>
      <c r="F203" s="3">
        <v>1969.66</v>
      </c>
      <c r="G203" s="2" t="s">
        <v>4228</v>
      </c>
      <c r="H203" s="37" t="s">
        <v>4291</v>
      </c>
      <c r="I203">
        <v>32.65</v>
      </c>
      <c r="J203">
        <v>27.5</v>
      </c>
      <c r="K203" s="2" t="s">
        <v>4229</v>
      </c>
      <c r="L203">
        <v>27.72</v>
      </c>
      <c r="M203">
        <v>26.55</v>
      </c>
      <c r="N203">
        <v>100</v>
      </c>
      <c r="O203" s="2" t="s">
        <v>3</v>
      </c>
      <c r="P203" s="2" t="s">
        <v>3</v>
      </c>
      <c r="Q203" s="2" t="s">
        <v>4</v>
      </c>
      <c r="R203" s="1">
        <v>37034</v>
      </c>
      <c r="S203" s="2" t="s">
        <v>219</v>
      </c>
      <c r="T203" s="2" t="s">
        <v>219</v>
      </c>
      <c r="U203">
        <v>213111</v>
      </c>
      <c r="V203" s="2" t="s">
        <v>220</v>
      </c>
      <c r="W203" s="2" t="s">
        <v>220</v>
      </c>
      <c r="X203" s="29">
        <v>1511.873621906939</v>
      </c>
      <c r="Y203">
        <v>296.5</v>
      </c>
      <c r="Z203" s="3">
        <v>1009.4</v>
      </c>
      <c r="AA203">
        <v>651</v>
      </c>
      <c r="AB203" s="3">
        <v>3415.4</v>
      </c>
    </row>
    <row r="204" spans="1:28" ht="20" customHeight="1">
      <c r="A204" s="17">
        <f t="shared" si="6"/>
        <v>1</v>
      </c>
      <c r="B204" s="17">
        <f t="shared" si="7"/>
        <v>1</v>
      </c>
      <c r="C204" s="26" t="s">
        <v>2272</v>
      </c>
      <c r="D204" s="26" t="s">
        <v>2273</v>
      </c>
      <c r="E204" s="26" t="s">
        <v>2274</v>
      </c>
      <c r="F204" s="17">
        <v>412.4</v>
      </c>
      <c r="G204" s="26" t="s">
        <v>4223</v>
      </c>
      <c r="H204" s="38" t="s">
        <v>4290</v>
      </c>
      <c r="I204" s="17">
        <v>27.74</v>
      </c>
      <c r="J204" s="17">
        <v>28.85</v>
      </c>
      <c r="K204" s="26" t="s">
        <v>4224</v>
      </c>
      <c r="L204" s="17">
        <v>4.9400000000000004</v>
      </c>
      <c r="M204" s="17">
        <v>5.84</v>
      </c>
      <c r="N204" s="17">
        <v>100</v>
      </c>
      <c r="O204" s="26" t="s">
        <v>3</v>
      </c>
      <c r="P204" s="26" t="s">
        <v>3</v>
      </c>
      <c r="Q204" s="26" t="s">
        <v>4</v>
      </c>
      <c r="R204" s="27">
        <v>37035</v>
      </c>
      <c r="S204" s="26" t="s">
        <v>53</v>
      </c>
      <c r="T204" s="26" t="s">
        <v>53</v>
      </c>
      <c r="U204">
        <v>334210</v>
      </c>
      <c r="V204" s="26" t="s">
        <v>55</v>
      </c>
      <c r="W204" s="26" t="s">
        <v>55</v>
      </c>
      <c r="X204" s="26"/>
      <c r="Y204" s="17">
        <v>229.7</v>
      </c>
      <c r="Z204" s="17">
        <v>331.3</v>
      </c>
      <c r="AA204" s="17">
        <v>132.1</v>
      </c>
      <c r="AB204" s="17">
        <v>431.9</v>
      </c>
    </row>
    <row r="205" spans="1:28" ht="20" customHeight="1">
      <c r="A205">
        <f t="shared" si="6"/>
        <v>1</v>
      </c>
      <c r="B205">
        <f t="shared" si="7"/>
        <v>1</v>
      </c>
      <c r="C205" s="2" t="s">
        <v>2264</v>
      </c>
      <c r="D205" s="2" t="s">
        <v>2265</v>
      </c>
      <c r="E205" s="2" t="s">
        <v>2266</v>
      </c>
      <c r="G205" s="2" t="s">
        <v>4207</v>
      </c>
      <c r="H205" s="37" t="s">
        <v>4208</v>
      </c>
      <c r="I205">
        <v>0.8</v>
      </c>
      <c r="J205">
        <v>0.75</v>
      </c>
      <c r="K205" s="2" t="s">
        <v>2946</v>
      </c>
      <c r="N205">
        <v>100</v>
      </c>
      <c r="O205" s="2" t="s">
        <v>3</v>
      </c>
      <c r="P205" s="2" t="s">
        <v>3</v>
      </c>
      <c r="Q205" s="2" t="s">
        <v>4</v>
      </c>
      <c r="R205" s="1">
        <v>37040</v>
      </c>
      <c r="S205" s="2" t="s">
        <v>2267</v>
      </c>
      <c r="T205" s="2" t="s">
        <v>2267</v>
      </c>
      <c r="U205">
        <v>333517</v>
      </c>
      <c r="V205" s="2" t="s">
        <v>103</v>
      </c>
      <c r="W205" s="2" t="s">
        <v>103</v>
      </c>
      <c r="X205" s="29">
        <v>408.82623854211585</v>
      </c>
      <c r="Y205">
        <v>7.43</v>
      </c>
      <c r="Z205">
        <v>6.85</v>
      </c>
      <c r="AA205">
        <v>2.5499999999999998</v>
      </c>
      <c r="AB205">
        <v>2.4</v>
      </c>
    </row>
    <row r="206" spans="1:28" ht="20" customHeight="1">
      <c r="A206">
        <f t="shared" si="6"/>
        <v>1</v>
      </c>
      <c r="B206">
        <f t="shared" si="7"/>
        <v>1</v>
      </c>
      <c r="C206" s="2" t="s">
        <v>2269</v>
      </c>
      <c r="D206" s="2" t="s">
        <v>2270</v>
      </c>
      <c r="E206" s="2" t="s">
        <v>2271</v>
      </c>
      <c r="F206">
        <v>34</v>
      </c>
      <c r="G206" s="2" t="s">
        <v>4220</v>
      </c>
      <c r="H206" s="37" t="s">
        <v>4221</v>
      </c>
      <c r="I206">
        <v>16.95</v>
      </c>
      <c r="J206">
        <v>16.8</v>
      </c>
      <c r="K206" s="2" t="s">
        <v>4222</v>
      </c>
      <c r="N206">
        <v>100</v>
      </c>
      <c r="O206" s="2" t="s">
        <v>3</v>
      </c>
      <c r="P206" s="2" t="s">
        <v>3</v>
      </c>
      <c r="Q206" s="2" t="s">
        <v>4</v>
      </c>
      <c r="R206" s="1">
        <v>37040</v>
      </c>
      <c r="S206" s="2" t="s">
        <v>264</v>
      </c>
      <c r="T206" s="2" t="s">
        <v>264</v>
      </c>
      <c r="U206">
        <v>562212</v>
      </c>
      <c r="V206" s="2" t="s">
        <v>266</v>
      </c>
      <c r="W206" s="2" t="s">
        <v>266</v>
      </c>
      <c r="X206" s="29">
        <v>1833.9504165753021</v>
      </c>
      <c r="Y206">
        <v>27.7</v>
      </c>
      <c r="Z206" s="3">
        <v>5683.03</v>
      </c>
      <c r="AA206">
        <v>30.27</v>
      </c>
      <c r="AB206" s="3">
        <v>14248.67</v>
      </c>
    </row>
    <row r="207" spans="1:28" ht="20" customHeight="1">
      <c r="A207">
        <f t="shared" si="6"/>
        <v>1</v>
      </c>
      <c r="B207">
        <f t="shared" si="7"/>
        <v>1</v>
      </c>
      <c r="C207" s="2" t="s">
        <v>2260</v>
      </c>
      <c r="D207" s="2" t="s">
        <v>2261</v>
      </c>
      <c r="E207" s="2" t="s">
        <v>1860</v>
      </c>
      <c r="F207">
        <v>146.88999999999999</v>
      </c>
      <c r="G207" s="2" t="s">
        <v>3037</v>
      </c>
      <c r="H207" s="37" t="s">
        <v>4205</v>
      </c>
      <c r="I207">
        <v>12.53</v>
      </c>
      <c r="J207">
        <v>12.35</v>
      </c>
      <c r="K207" s="2" t="s">
        <v>4206</v>
      </c>
      <c r="L207">
        <v>5.76</v>
      </c>
      <c r="M207">
        <v>6.45</v>
      </c>
      <c r="N207">
        <v>100</v>
      </c>
      <c r="O207" s="2" t="s">
        <v>3</v>
      </c>
      <c r="P207" s="2" t="s">
        <v>3</v>
      </c>
      <c r="Q207" s="2" t="s">
        <v>4</v>
      </c>
      <c r="R207" s="1">
        <v>37042</v>
      </c>
      <c r="S207" s="2" t="s">
        <v>35</v>
      </c>
      <c r="T207" s="2" t="s">
        <v>35</v>
      </c>
      <c r="U207">
        <v>531110</v>
      </c>
      <c r="V207" s="2" t="s">
        <v>37</v>
      </c>
      <c r="W207" s="2" t="s">
        <v>37</v>
      </c>
      <c r="X207" s="29">
        <v>1093.7964706866101</v>
      </c>
      <c r="Y207">
        <v>27.1</v>
      </c>
      <c r="Z207">
        <v>34.4</v>
      </c>
      <c r="AA207">
        <v>157.30000000000001</v>
      </c>
      <c r="AB207">
        <v>239</v>
      </c>
    </row>
    <row r="208" spans="1:28" ht="20" customHeight="1">
      <c r="A208">
        <f t="shared" si="6"/>
        <v>1</v>
      </c>
      <c r="B208">
        <f t="shared" si="7"/>
        <v>1</v>
      </c>
      <c r="C208" s="2" t="s">
        <v>2257</v>
      </c>
      <c r="D208" s="2" t="s">
        <v>2258</v>
      </c>
      <c r="E208" s="2" t="s">
        <v>2259</v>
      </c>
      <c r="F208">
        <v>8.43</v>
      </c>
      <c r="G208" s="2" t="s">
        <v>4203</v>
      </c>
      <c r="H208" s="37" t="s">
        <v>4219</v>
      </c>
      <c r="I208">
        <v>13.89</v>
      </c>
      <c r="J208">
        <v>14.84</v>
      </c>
      <c r="K208" s="2" t="s">
        <v>4204</v>
      </c>
      <c r="L208">
        <v>0.55000000000000004</v>
      </c>
      <c r="M208">
        <v>0.6</v>
      </c>
      <c r="N208">
        <v>100</v>
      </c>
      <c r="O208" s="2" t="s">
        <v>3</v>
      </c>
      <c r="P208" s="2" t="s">
        <v>3</v>
      </c>
      <c r="Q208" s="2" t="s">
        <v>4</v>
      </c>
      <c r="R208" s="1">
        <v>37043</v>
      </c>
      <c r="S208" s="2" t="s">
        <v>12</v>
      </c>
      <c r="T208" s="2" t="s">
        <v>12</v>
      </c>
      <c r="U208">
        <v>517919</v>
      </c>
      <c r="V208" s="2" t="s">
        <v>7</v>
      </c>
      <c r="W208" s="2" t="s">
        <v>7</v>
      </c>
      <c r="X208" s="29">
        <v>1594.9803990202502</v>
      </c>
      <c r="Y208">
        <v>30.1</v>
      </c>
      <c r="Z208">
        <v>441.8</v>
      </c>
      <c r="AA208">
        <v>25.8</v>
      </c>
      <c r="AB208" s="3">
        <v>1174.9000000000001</v>
      </c>
    </row>
    <row r="209" spans="1:28" ht="20" customHeight="1">
      <c r="A209">
        <f t="shared" si="6"/>
        <v>1</v>
      </c>
      <c r="B209">
        <f t="shared" si="7"/>
        <v>1</v>
      </c>
      <c r="C209" s="2" t="s">
        <v>2251</v>
      </c>
      <c r="D209" s="2" t="s">
        <v>2252</v>
      </c>
      <c r="E209" s="2" t="s">
        <v>2253</v>
      </c>
      <c r="F209">
        <v>174.08</v>
      </c>
      <c r="G209" s="2" t="s">
        <v>4199</v>
      </c>
      <c r="H209" s="37" t="s">
        <v>4200</v>
      </c>
      <c r="I209">
        <v>26.3</v>
      </c>
      <c r="J209">
        <v>28.41</v>
      </c>
      <c r="K209" s="2" t="s">
        <v>4201</v>
      </c>
      <c r="L209">
        <v>24.2</v>
      </c>
      <c r="M209">
        <v>27</v>
      </c>
      <c r="N209">
        <v>79.260000000000005</v>
      </c>
      <c r="O209" s="2" t="s">
        <v>3</v>
      </c>
      <c r="P209" s="2" t="s">
        <v>3</v>
      </c>
      <c r="Q209" s="2" t="s">
        <v>4</v>
      </c>
      <c r="R209" s="1">
        <v>37046</v>
      </c>
      <c r="S209" s="2" t="s">
        <v>1575</v>
      </c>
      <c r="T209" s="2" t="s">
        <v>1575</v>
      </c>
      <c r="U209">
        <v>443142</v>
      </c>
      <c r="V209" s="2" t="s">
        <v>435</v>
      </c>
      <c r="W209" s="2" t="s">
        <v>435</v>
      </c>
      <c r="X209" s="29">
        <v>2528.3089336374192</v>
      </c>
      <c r="Y209">
        <v>204</v>
      </c>
      <c r="Z209">
        <v>404.7</v>
      </c>
      <c r="AA209">
        <v>78.8</v>
      </c>
      <c r="AB209">
        <v>235</v>
      </c>
    </row>
    <row r="210" spans="1:28" ht="20" customHeight="1">
      <c r="A210">
        <f t="shared" si="6"/>
        <v>1</v>
      </c>
      <c r="B210">
        <f t="shared" si="7"/>
        <v>1</v>
      </c>
      <c r="C210" s="2" t="s">
        <v>2254</v>
      </c>
      <c r="D210" s="2" t="s">
        <v>2255</v>
      </c>
      <c r="E210" s="2" t="s">
        <v>2256</v>
      </c>
      <c r="F210">
        <v>150.43</v>
      </c>
      <c r="G210" s="2" t="s">
        <v>4202</v>
      </c>
      <c r="H210" s="37" t="s">
        <v>4218</v>
      </c>
      <c r="I210">
        <v>11.32</v>
      </c>
      <c r="J210">
        <v>10.75</v>
      </c>
      <c r="K210" s="2" t="s">
        <v>2946</v>
      </c>
      <c r="N210">
        <v>100</v>
      </c>
      <c r="O210" s="2" t="s">
        <v>3</v>
      </c>
      <c r="P210" s="2" t="s">
        <v>3</v>
      </c>
      <c r="Q210" s="2" t="s">
        <v>4</v>
      </c>
      <c r="R210" s="1">
        <v>37047</v>
      </c>
      <c r="S210" s="2" t="s">
        <v>334</v>
      </c>
      <c r="T210" s="2" t="s">
        <v>334</v>
      </c>
      <c r="U210">
        <v>211111</v>
      </c>
      <c r="V210" s="2" t="s">
        <v>335</v>
      </c>
      <c r="W210" s="2" t="s">
        <v>335</v>
      </c>
      <c r="X210" s="29">
        <v>680.45216656209652</v>
      </c>
      <c r="Y210">
        <v>30.57</v>
      </c>
      <c r="Z210">
        <v>223.4</v>
      </c>
      <c r="AA210">
        <v>111.13</v>
      </c>
      <c r="AB210">
        <v>506</v>
      </c>
    </row>
    <row r="211" spans="1:28" ht="20" customHeight="1">
      <c r="A211">
        <f t="shared" si="6"/>
        <v>1</v>
      </c>
      <c r="B211">
        <f t="shared" si="7"/>
        <v>1</v>
      </c>
      <c r="C211" s="2" t="s">
        <v>2248</v>
      </c>
      <c r="D211" s="2" t="s">
        <v>2249</v>
      </c>
      <c r="E211" s="2" t="s">
        <v>2250</v>
      </c>
      <c r="F211">
        <v>30.26</v>
      </c>
      <c r="G211" s="2" t="s">
        <v>2965</v>
      </c>
      <c r="H211" s="37" t="s">
        <v>4197</v>
      </c>
      <c r="I211">
        <v>12.26</v>
      </c>
      <c r="J211">
        <v>12.3</v>
      </c>
      <c r="K211" s="2" t="s">
        <v>4198</v>
      </c>
      <c r="L211">
        <v>10.98</v>
      </c>
      <c r="M211">
        <v>11</v>
      </c>
      <c r="N211">
        <v>100</v>
      </c>
      <c r="O211" s="2" t="s">
        <v>3</v>
      </c>
      <c r="P211" s="2" t="s">
        <v>3</v>
      </c>
      <c r="Q211" s="2" t="s">
        <v>4</v>
      </c>
      <c r="R211" s="1">
        <v>37047</v>
      </c>
      <c r="S211" s="2" t="s">
        <v>246</v>
      </c>
      <c r="T211" s="2" t="s">
        <v>246</v>
      </c>
      <c r="U211">
        <v>522120</v>
      </c>
      <c r="V211" s="2" t="s">
        <v>66</v>
      </c>
      <c r="W211" s="2" t="s">
        <v>66</v>
      </c>
      <c r="X211" s="24">
        <v>1145.5082860666178</v>
      </c>
      <c r="Y211">
        <v>8.1</v>
      </c>
      <c r="Z211">
        <v>81.2</v>
      </c>
      <c r="AA211">
        <v>108.4</v>
      </c>
      <c r="AB211" s="3">
        <v>1037.9000000000001</v>
      </c>
    </row>
    <row r="212" spans="1:28" ht="20" customHeight="1">
      <c r="A212">
        <f t="shared" si="6"/>
        <v>1</v>
      </c>
      <c r="B212">
        <f t="shared" si="7"/>
        <v>1</v>
      </c>
      <c r="C212" s="2" t="s">
        <v>2245</v>
      </c>
      <c r="D212" s="2" t="s">
        <v>2246</v>
      </c>
      <c r="E212" s="2" t="s">
        <v>2247</v>
      </c>
      <c r="F212">
        <v>69.239999999999995</v>
      </c>
      <c r="G212" s="2" t="s">
        <v>4195</v>
      </c>
      <c r="H212" s="37" t="s">
        <v>4217</v>
      </c>
      <c r="I212">
        <v>0.95</v>
      </c>
      <c r="J212">
        <v>1.17</v>
      </c>
      <c r="K212" s="2" t="s">
        <v>4196</v>
      </c>
      <c r="L212">
        <v>1.48</v>
      </c>
      <c r="M212">
        <v>1.79</v>
      </c>
      <c r="N212">
        <v>100</v>
      </c>
      <c r="O212" s="2" t="s">
        <v>3</v>
      </c>
      <c r="P212" s="2" t="s">
        <v>3</v>
      </c>
      <c r="Q212" s="2" t="s">
        <v>4</v>
      </c>
      <c r="R212" s="1">
        <v>37049</v>
      </c>
      <c r="S212" s="2" t="s">
        <v>12</v>
      </c>
      <c r="T212" s="2" t="s">
        <v>12</v>
      </c>
      <c r="U212">
        <v>517919</v>
      </c>
      <c r="V212" s="2" t="s">
        <v>7</v>
      </c>
      <c r="W212" s="2" t="s">
        <v>7</v>
      </c>
      <c r="X212" s="29">
        <v>1594.9803990202502</v>
      </c>
      <c r="Y212">
        <v>118.7</v>
      </c>
      <c r="Z212">
        <v>64</v>
      </c>
      <c r="AA212">
        <v>65.099999999999994</v>
      </c>
      <c r="AB212">
        <v>216.4</v>
      </c>
    </row>
    <row r="213" spans="1:28" ht="20" customHeight="1">
      <c r="A213">
        <f t="shared" si="6"/>
        <v>1</v>
      </c>
      <c r="B213">
        <f t="shared" si="7"/>
        <v>1</v>
      </c>
      <c r="C213" s="2" t="s">
        <v>2242</v>
      </c>
      <c r="D213" s="2" t="s">
        <v>2243</v>
      </c>
      <c r="E213" s="2" t="s">
        <v>2244</v>
      </c>
      <c r="F213">
        <v>570</v>
      </c>
      <c r="G213" s="2" t="s">
        <v>3037</v>
      </c>
      <c r="H213" s="37" t="s">
        <v>4194</v>
      </c>
      <c r="I213">
        <v>30.49</v>
      </c>
      <c r="J213">
        <v>30.35</v>
      </c>
      <c r="K213" s="2" t="s">
        <v>2946</v>
      </c>
      <c r="N213">
        <v>94.1</v>
      </c>
      <c r="O213" s="2" t="s">
        <v>3</v>
      </c>
      <c r="P213" s="2" t="s">
        <v>3</v>
      </c>
      <c r="Q213" s="2" t="s">
        <v>4</v>
      </c>
      <c r="R213" s="1">
        <v>37049</v>
      </c>
      <c r="S213" s="2" t="s">
        <v>35</v>
      </c>
      <c r="T213" s="2" t="s">
        <v>35</v>
      </c>
      <c r="U213">
        <v>531110</v>
      </c>
      <c r="V213" s="2" t="s">
        <v>37</v>
      </c>
      <c r="W213" s="2" t="s">
        <v>37</v>
      </c>
      <c r="X213" s="29">
        <v>1093.7964706866101</v>
      </c>
      <c r="Y213">
        <v>49.98</v>
      </c>
      <c r="Z213">
        <v>207.7</v>
      </c>
      <c r="AA213">
        <v>478.48</v>
      </c>
      <c r="AB213" s="3">
        <v>1018.1</v>
      </c>
    </row>
    <row r="214" spans="1:28" ht="20" customHeight="1">
      <c r="A214">
        <f t="shared" si="6"/>
        <v>1</v>
      </c>
      <c r="B214">
        <f t="shared" si="7"/>
        <v>1</v>
      </c>
      <c r="C214" s="2" t="s">
        <v>2239</v>
      </c>
      <c r="D214" s="2" t="s">
        <v>2240</v>
      </c>
      <c r="E214" s="2" t="s">
        <v>1391</v>
      </c>
      <c r="F214" s="3">
        <v>1047.54</v>
      </c>
      <c r="G214" s="2" t="s">
        <v>3050</v>
      </c>
      <c r="H214" s="37" t="s">
        <v>4191</v>
      </c>
      <c r="I214">
        <v>24.75</v>
      </c>
      <c r="J214">
        <v>24.75</v>
      </c>
      <c r="K214" s="2" t="s">
        <v>4192</v>
      </c>
      <c r="L214">
        <v>10.17</v>
      </c>
      <c r="M214">
        <v>10.17</v>
      </c>
      <c r="N214">
        <v>100</v>
      </c>
      <c r="O214" s="2" t="s">
        <v>3</v>
      </c>
      <c r="P214" s="2" t="s">
        <v>3</v>
      </c>
      <c r="Q214" s="2" t="s">
        <v>4</v>
      </c>
      <c r="R214" s="1">
        <v>37051</v>
      </c>
      <c r="S214" s="2" t="s">
        <v>334</v>
      </c>
      <c r="T214" s="2" t="s">
        <v>334</v>
      </c>
      <c r="U214">
        <v>211111</v>
      </c>
      <c r="V214" s="2" t="s">
        <v>335</v>
      </c>
      <c r="W214" s="2" t="s">
        <v>335</v>
      </c>
      <c r="X214" s="29">
        <v>680.45216656209652</v>
      </c>
      <c r="Y214">
        <v>220.8</v>
      </c>
      <c r="Z214">
        <v>220</v>
      </c>
      <c r="AA214">
        <v>664.4</v>
      </c>
      <c r="AB214">
        <v>551.79999999999995</v>
      </c>
    </row>
    <row r="215" spans="1:28" ht="20" hidden="1" customHeight="1">
      <c r="A215">
        <f t="shared" si="6"/>
        <v>1</v>
      </c>
      <c r="B215">
        <f t="shared" si="7"/>
        <v>1</v>
      </c>
      <c r="C215" s="2" t="s">
        <v>2241</v>
      </c>
      <c r="D215" s="2" t="s">
        <v>1900</v>
      </c>
      <c r="E215" s="2" t="s">
        <v>904</v>
      </c>
      <c r="F215" s="3">
        <v>1218.05</v>
      </c>
      <c r="G215" s="2" t="s">
        <v>3950</v>
      </c>
      <c r="H215" s="37" t="s">
        <v>4216</v>
      </c>
      <c r="I215">
        <v>25.51</v>
      </c>
      <c r="J215">
        <v>27.19</v>
      </c>
      <c r="K215" s="2" t="s">
        <v>4193</v>
      </c>
      <c r="L215">
        <v>30.52</v>
      </c>
      <c r="M215">
        <v>32.270000000000003</v>
      </c>
      <c r="N215">
        <v>100</v>
      </c>
      <c r="O215" s="2" t="s">
        <v>3</v>
      </c>
      <c r="P215" s="2" t="s">
        <v>3</v>
      </c>
      <c r="Q215" s="2" t="s">
        <v>4</v>
      </c>
      <c r="R215" s="1">
        <v>37053</v>
      </c>
      <c r="S215" s="2" t="s">
        <v>5</v>
      </c>
      <c r="T215" s="2" t="s">
        <v>5</v>
      </c>
      <c r="U215" s="2">
        <v>0</v>
      </c>
      <c r="V215" s="2" t="s">
        <v>24</v>
      </c>
      <c r="W215" s="2" t="s">
        <v>24</v>
      </c>
      <c r="X215" s="24">
        <v>504.02540510115705</v>
      </c>
      <c r="Y215">
        <v>291.39999999999998</v>
      </c>
      <c r="Z215">
        <v>564.70000000000005</v>
      </c>
      <c r="AA215">
        <v>334.1</v>
      </c>
      <c r="AB215" s="3">
        <v>2003.8</v>
      </c>
    </row>
    <row r="216" spans="1:28" ht="20" hidden="1" customHeight="1">
      <c r="A216">
        <f t="shared" si="6"/>
        <v>1</v>
      </c>
      <c r="B216">
        <f t="shared" si="7"/>
        <v>1</v>
      </c>
      <c r="C216" s="2" t="s">
        <v>2237</v>
      </c>
      <c r="D216" s="2" t="s">
        <v>2238</v>
      </c>
      <c r="E216" s="2" t="s">
        <v>1333</v>
      </c>
      <c r="F216">
        <v>339.39</v>
      </c>
      <c r="G216" s="2" t="s">
        <v>3103</v>
      </c>
      <c r="H216" s="37" t="s">
        <v>4189</v>
      </c>
      <c r="I216">
        <v>20.67</v>
      </c>
      <c r="J216">
        <v>21.1</v>
      </c>
      <c r="K216" s="2" t="s">
        <v>4190</v>
      </c>
      <c r="L216">
        <v>46</v>
      </c>
      <c r="M216">
        <v>46.73</v>
      </c>
      <c r="N216">
        <v>100</v>
      </c>
      <c r="O216" s="2" t="s">
        <v>3</v>
      </c>
      <c r="P216" s="2" t="s">
        <v>3</v>
      </c>
      <c r="Q216" s="2" t="s">
        <v>4</v>
      </c>
      <c r="R216" s="1">
        <v>37053</v>
      </c>
      <c r="S216" s="2" t="s">
        <v>173</v>
      </c>
      <c r="T216" s="2" t="s">
        <v>173</v>
      </c>
      <c r="U216" s="2">
        <v>0</v>
      </c>
      <c r="V216" s="2" t="s">
        <v>66</v>
      </c>
      <c r="W216" s="2" t="s">
        <v>66</v>
      </c>
      <c r="X216" s="24">
        <v>1145.5082860666178</v>
      </c>
      <c r="Y216">
        <v>129.9</v>
      </c>
      <c r="Z216" s="3">
        <v>1666.06</v>
      </c>
      <c r="AA216" s="3">
        <v>1799</v>
      </c>
      <c r="AB216" s="3">
        <v>18252.13</v>
      </c>
    </row>
    <row r="217" spans="1:28" ht="20" customHeight="1">
      <c r="A217" s="17">
        <f t="shared" si="6"/>
        <v>1</v>
      </c>
      <c r="B217" s="17">
        <f t="shared" si="7"/>
        <v>1</v>
      </c>
      <c r="C217" s="26" t="s">
        <v>2232</v>
      </c>
      <c r="D217" s="26" t="s">
        <v>2233</v>
      </c>
      <c r="E217" s="26" t="s">
        <v>2234</v>
      </c>
      <c r="F217" s="17">
        <v>1.78</v>
      </c>
      <c r="G217" s="26" t="s">
        <v>4187</v>
      </c>
      <c r="H217" s="38" t="s">
        <v>4188</v>
      </c>
      <c r="I217" s="17"/>
      <c r="J217" s="17"/>
      <c r="K217" s="26" t="s">
        <v>2946</v>
      </c>
      <c r="L217" s="17"/>
      <c r="M217" s="17"/>
      <c r="N217" s="17">
        <v>100</v>
      </c>
      <c r="O217" s="26" t="s">
        <v>3</v>
      </c>
      <c r="P217" s="26" t="s">
        <v>3</v>
      </c>
      <c r="Q217" s="26" t="s">
        <v>4</v>
      </c>
      <c r="R217" s="27">
        <v>37056</v>
      </c>
      <c r="S217" s="26" t="s">
        <v>196</v>
      </c>
      <c r="T217" s="26" t="s">
        <v>196</v>
      </c>
      <c r="U217">
        <v>446110</v>
      </c>
      <c r="V217" s="26" t="s">
        <v>197</v>
      </c>
      <c r="W217" s="26" t="s">
        <v>197</v>
      </c>
      <c r="X217" s="26"/>
      <c r="Y217" s="17">
        <v>12.87</v>
      </c>
      <c r="Z217" s="17">
        <v>36.39</v>
      </c>
      <c r="AA217" s="17">
        <v>2.72</v>
      </c>
      <c r="AB217" s="17">
        <v>21.73</v>
      </c>
    </row>
    <row r="218" spans="1:28" ht="20" customHeight="1">
      <c r="A218">
        <f t="shared" si="6"/>
        <v>1</v>
      </c>
      <c r="B218">
        <f t="shared" si="7"/>
        <v>1</v>
      </c>
      <c r="C218" s="2" t="s">
        <v>2227</v>
      </c>
      <c r="D218" s="2" t="s">
        <v>2228</v>
      </c>
      <c r="E218" s="2" t="s">
        <v>2229</v>
      </c>
      <c r="F218">
        <v>230</v>
      </c>
      <c r="G218" s="2" t="s">
        <v>3050</v>
      </c>
      <c r="H218" s="37" t="s">
        <v>4186</v>
      </c>
      <c r="I218">
        <v>24.45</v>
      </c>
      <c r="J218">
        <v>25</v>
      </c>
      <c r="K218" s="2" t="s">
        <v>2946</v>
      </c>
      <c r="N218">
        <v>100</v>
      </c>
      <c r="O218" s="2" t="s">
        <v>3</v>
      </c>
      <c r="P218" s="2" t="s">
        <v>3</v>
      </c>
      <c r="Q218" s="2" t="s">
        <v>4</v>
      </c>
      <c r="R218" s="1">
        <v>37063</v>
      </c>
      <c r="S218" s="2" t="s">
        <v>334</v>
      </c>
      <c r="T218" s="2" t="s">
        <v>334</v>
      </c>
      <c r="U218">
        <v>211111</v>
      </c>
      <c r="V218" s="2" t="s">
        <v>335</v>
      </c>
      <c r="W218" s="2" t="s">
        <v>335</v>
      </c>
      <c r="X218" s="29">
        <v>680.45216656209652</v>
      </c>
      <c r="Y218">
        <v>76.14</v>
      </c>
      <c r="Z218">
        <v>472.1</v>
      </c>
      <c r="AA218">
        <v>242.9</v>
      </c>
      <c r="AB218">
        <v>745.1</v>
      </c>
    </row>
    <row r="219" spans="1:28" ht="20" customHeight="1">
      <c r="A219">
        <f t="shared" si="6"/>
        <v>1</v>
      </c>
      <c r="B219">
        <f t="shared" si="7"/>
        <v>1</v>
      </c>
      <c r="C219" s="2" t="s">
        <v>2225</v>
      </c>
      <c r="D219" s="2" t="s">
        <v>2226</v>
      </c>
      <c r="E219" s="2" t="s">
        <v>610</v>
      </c>
      <c r="F219" s="3">
        <v>5203.96</v>
      </c>
      <c r="G219" s="2" t="s">
        <v>3761</v>
      </c>
      <c r="H219" s="37" t="s">
        <v>4184</v>
      </c>
      <c r="I219">
        <v>37</v>
      </c>
      <c r="J219">
        <v>36.61</v>
      </c>
      <c r="K219" s="2" t="s">
        <v>4185</v>
      </c>
      <c r="L219">
        <v>37.9</v>
      </c>
      <c r="M219">
        <v>37.700000000000003</v>
      </c>
      <c r="N219">
        <v>100</v>
      </c>
      <c r="O219" s="2" t="s">
        <v>3</v>
      </c>
      <c r="P219" s="2" t="s">
        <v>3</v>
      </c>
      <c r="Q219" s="2" t="s">
        <v>4</v>
      </c>
      <c r="R219" s="1">
        <v>37067</v>
      </c>
      <c r="S219" s="2" t="s">
        <v>64</v>
      </c>
      <c r="T219" s="2" t="s">
        <v>64</v>
      </c>
      <c r="U219">
        <v>522120</v>
      </c>
      <c r="V219" s="2" t="s">
        <v>66</v>
      </c>
      <c r="W219" s="2" t="s">
        <v>66</v>
      </c>
      <c r="X219" s="24">
        <v>1145.5082860666178</v>
      </c>
      <c r="Y219" s="3">
        <v>2370.4299999999998</v>
      </c>
      <c r="Z219" s="3">
        <v>16704.099999999999</v>
      </c>
      <c r="AA219" s="3">
        <v>27050.04</v>
      </c>
      <c r="AB219" s="3">
        <v>219925</v>
      </c>
    </row>
    <row r="220" spans="1:28" ht="20" customHeight="1">
      <c r="A220">
        <f t="shared" si="6"/>
        <v>1</v>
      </c>
      <c r="B220">
        <f t="shared" si="7"/>
        <v>1</v>
      </c>
      <c r="C220" s="2" t="s">
        <v>2221</v>
      </c>
      <c r="D220" s="2" t="s">
        <v>2222</v>
      </c>
      <c r="E220" s="2" t="s">
        <v>1638</v>
      </c>
      <c r="F220">
        <v>12.45</v>
      </c>
      <c r="G220" s="2" t="s">
        <v>4180</v>
      </c>
      <c r="H220" s="37" t="s">
        <v>4181</v>
      </c>
      <c r="I220">
        <v>19.38</v>
      </c>
      <c r="J220">
        <v>19.989999999999998</v>
      </c>
      <c r="K220" s="2" t="s">
        <v>4182</v>
      </c>
      <c r="L220">
        <v>0.89</v>
      </c>
      <c r="M220">
        <v>0.91</v>
      </c>
      <c r="N220">
        <v>100</v>
      </c>
      <c r="O220" s="2" t="s">
        <v>3</v>
      </c>
      <c r="P220" s="2" t="s">
        <v>3</v>
      </c>
      <c r="Q220" s="2" t="s">
        <v>4</v>
      </c>
      <c r="R220" s="1">
        <v>37070</v>
      </c>
      <c r="S220" s="2" t="s">
        <v>12</v>
      </c>
      <c r="T220" s="2" t="s">
        <v>12</v>
      </c>
      <c r="U220">
        <v>517919</v>
      </c>
      <c r="V220" s="2" t="s">
        <v>7</v>
      </c>
      <c r="W220" s="2" t="s">
        <v>7</v>
      </c>
      <c r="X220" s="29">
        <v>1594.9803990202502</v>
      </c>
      <c r="Y220">
        <v>28.2</v>
      </c>
      <c r="Z220" s="3">
        <v>1110.2</v>
      </c>
      <c r="AA220">
        <v>47.3</v>
      </c>
      <c r="AB220" s="3">
        <v>2269.6</v>
      </c>
    </row>
    <row r="221" spans="1:28" ht="20" customHeight="1">
      <c r="A221">
        <f t="shared" si="6"/>
        <v>1</v>
      </c>
      <c r="B221">
        <f t="shared" si="7"/>
        <v>1</v>
      </c>
      <c r="C221" s="2" t="s">
        <v>2223</v>
      </c>
      <c r="D221" s="2" t="s">
        <v>2224</v>
      </c>
      <c r="E221" s="2" t="s">
        <v>1843</v>
      </c>
      <c r="F221">
        <v>188.39</v>
      </c>
      <c r="G221" s="2" t="s">
        <v>3843</v>
      </c>
      <c r="H221" s="37" t="s">
        <v>4215</v>
      </c>
      <c r="I221">
        <v>43.49</v>
      </c>
      <c r="J221">
        <v>45.5</v>
      </c>
      <c r="K221" s="2" t="s">
        <v>4183</v>
      </c>
      <c r="L221">
        <v>15.51</v>
      </c>
      <c r="M221">
        <v>15.65</v>
      </c>
      <c r="N221">
        <v>100</v>
      </c>
      <c r="O221" s="2" t="s">
        <v>3</v>
      </c>
      <c r="P221" s="2" t="s">
        <v>3</v>
      </c>
      <c r="Q221" s="2" t="s">
        <v>4</v>
      </c>
      <c r="R221" s="1">
        <v>37070</v>
      </c>
      <c r="S221" s="2" t="s">
        <v>225</v>
      </c>
      <c r="T221" s="2" t="s">
        <v>225</v>
      </c>
      <c r="U221">
        <v>621511</v>
      </c>
      <c r="V221" s="2" t="s">
        <v>38</v>
      </c>
      <c r="W221" s="2" t="s">
        <v>38</v>
      </c>
      <c r="X221" s="29">
        <v>786.28100024649325</v>
      </c>
      <c r="Y221">
        <v>56</v>
      </c>
      <c r="Z221">
        <v>100.4</v>
      </c>
      <c r="AA221">
        <v>54.4</v>
      </c>
      <c r="AB221">
        <v>61.1</v>
      </c>
    </row>
    <row r="222" spans="1:28" ht="20" customHeight="1">
      <c r="A222">
        <f t="shared" si="6"/>
        <v>1</v>
      </c>
      <c r="B222">
        <f t="shared" si="7"/>
        <v>1</v>
      </c>
      <c r="C222" s="2" t="s">
        <v>2213</v>
      </c>
      <c r="D222" s="2" t="s">
        <v>2214</v>
      </c>
      <c r="E222" s="2" t="s">
        <v>2215</v>
      </c>
      <c r="F222">
        <v>115.08</v>
      </c>
      <c r="G222" s="2" t="s">
        <v>2978</v>
      </c>
      <c r="H222" s="37" t="s">
        <v>4175</v>
      </c>
      <c r="I222">
        <v>21.45</v>
      </c>
      <c r="J222">
        <v>22.4</v>
      </c>
      <c r="K222" s="2" t="s">
        <v>4176</v>
      </c>
      <c r="L222">
        <v>35.46</v>
      </c>
      <c r="M222">
        <v>35.700000000000003</v>
      </c>
      <c r="N222">
        <v>100</v>
      </c>
      <c r="O222" s="2" t="s">
        <v>3</v>
      </c>
      <c r="P222" s="2" t="s">
        <v>3</v>
      </c>
      <c r="Q222" s="2" t="s">
        <v>4</v>
      </c>
      <c r="R222" s="1">
        <v>37070</v>
      </c>
      <c r="S222" s="2" t="s">
        <v>65</v>
      </c>
      <c r="T222" s="2" t="s">
        <v>65</v>
      </c>
      <c r="U222">
        <v>339992</v>
      </c>
      <c r="V222" s="2" t="s">
        <v>66</v>
      </c>
      <c r="W222" s="2" t="s">
        <v>66</v>
      </c>
      <c r="X222" s="24">
        <v>1145.5082860666178</v>
      </c>
      <c r="Y222">
        <v>29.6</v>
      </c>
      <c r="Z222">
        <v>94.6</v>
      </c>
      <c r="AA222">
        <v>350.2</v>
      </c>
      <c r="AB222" s="3">
        <v>1009.6</v>
      </c>
    </row>
    <row r="223" spans="1:28" ht="20" customHeight="1">
      <c r="A223">
        <f t="shared" si="6"/>
        <v>1</v>
      </c>
      <c r="B223">
        <f t="shared" si="7"/>
        <v>1</v>
      </c>
      <c r="C223" s="2" t="s">
        <v>2218</v>
      </c>
      <c r="D223" s="2" t="s">
        <v>2219</v>
      </c>
      <c r="E223" s="2" t="s">
        <v>2220</v>
      </c>
      <c r="F223">
        <v>594.44000000000005</v>
      </c>
      <c r="G223" s="2" t="s">
        <v>4177</v>
      </c>
      <c r="H223" s="37" t="s">
        <v>4178</v>
      </c>
      <c r="I223">
        <v>70.41</v>
      </c>
      <c r="J223">
        <v>69.7</v>
      </c>
      <c r="K223" s="2" t="s">
        <v>4179</v>
      </c>
      <c r="L223">
        <v>17.89</v>
      </c>
      <c r="M223">
        <v>17.420000000000002</v>
      </c>
      <c r="N223">
        <v>100</v>
      </c>
      <c r="O223" s="2" t="s">
        <v>3</v>
      </c>
      <c r="P223" s="2" t="s">
        <v>3</v>
      </c>
      <c r="Q223" s="2" t="s">
        <v>4</v>
      </c>
      <c r="R223" s="1">
        <v>37071</v>
      </c>
      <c r="S223" s="2" t="s">
        <v>99</v>
      </c>
      <c r="T223" s="2" t="s">
        <v>99</v>
      </c>
      <c r="U223">
        <v>325412</v>
      </c>
      <c r="V223" s="2" t="s">
        <v>145</v>
      </c>
      <c r="W223" s="2" t="s">
        <v>145</v>
      </c>
      <c r="X223" s="29">
        <v>1155.2665763855121</v>
      </c>
      <c r="Y223">
        <v>94.2</v>
      </c>
      <c r="Z223">
        <v>511.1</v>
      </c>
      <c r="AA223">
        <v>81.400000000000006</v>
      </c>
      <c r="AB223">
        <v>514.4</v>
      </c>
    </row>
    <row r="224" spans="1:28" ht="20" customHeight="1">
      <c r="A224">
        <f t="shared" si="6"/>
        <v>1</v>
      </c>
      <c r="B224">
        <f t="shared" si="7"/>
        <v>1</v>
      </c>
      <c r="C224" s="2" t="s">
        <v>2571</v>
      </c>
      <c r="D224" s="2" t="s">
        <v>2572</v>
      </c>
      <c r="E224" s="2" t="s">
        <v>1165</v>
      </c>
      <c r="F224">
        <v>124.08</v>
      </c>
      <c r="G224" s="2" t="s">
        <v>4457</v>
      </c>
      <c r="H224" s="37" t="s">
        <v>4530</v>
      </c>
      <c r="I224">
        <v>13.11</v>
      </c>
      <c r="J224">
        <v>13.79</v>
      </c>
      <c r="K224" s="2" t="s">
        <v>4458</v>
      </c>
      <c r="L224">
        <v>11.5</v>
      </c>
      <c r="M224">
        <v>11.38</v>
      </c>
      <c r="N224">
        <v>100</v>
      </c>
      <c r="O224" s="2" t="s">
        <v>3</v>
      </c>
      <c r="P224" s="2" t="s">
        <v>3</v>
      </c>
      <c r="Q224" s="2" t="s">
        <v>4</v>
      </c>
      <c r="R224" s="1">
        <v>37074</v>
      </c>
      <c r="S224" s="2" t="s">
        <v>35</v>
      </c>
      <c r="T224" s="2" t="s">
        <v>35</v>
      </c>
      <c r="U224">
        <v>531110</v>
      </c>
      <c r="V224" s="2" t="s">
        <v>37</v>
      </c>
      <c r="W224" s="2" t="s">
        <v>37</v>
      </c>
      <c r="X224" s="29">
        <v>1093.7964706866101</v>
      </c>
      <c r="Y224">
        <v>31.5</v>
      </c>
      <c r="Z224">
        <v>72.3</v>
      </c>
      <c r="AA224">
        <v>246.4</v>
      </c>
      <c r="AB224">
        <v>761.5</v>
      </c>
    </row>
    <row r="225" spans="1:28" ht="20" customHeight="1">
      <c r="A225">
        <f t="shared" si="6"/>
        <v>1</v>
      </c>
      <c r="B225">
        <f t="shared" si="7"/>
        <v>1</v>
      </c>
      <c r="C225" s="2" t="s">
        <v>2210</v>
      </c>
      <c r="D225" s="2" t="s">
        <v>2211</v>
      </c>
      <c r="E225" s="2" t="s">
        <v>1609</v>
      </c>
      <c r="F225">
        <v>92.5</v>
      </c>
      <c r="G225" s="2" t="s">
        <v>4173</v>
      </c>
      <c r="H225" s="37" t="s">
        <v>4174</v>
      </c>
      <c r="I225">
        <v>34.31</v>
      </c>
      <c r="J225">
        <v>35.99</v>
      </c>
      <c r="K225" s="2" t="s">
        <v>2946</v>
      </c>
      <c r="N225">
        <v>100</v>
      </c>
      <c r="O225" s="2" t="s">
        <v>3</v>
      </c>
      <c r="P225" s="2" t="s">
        <v>3</v>
      </c>
      <c r="Q225" s="2" t="s">
        <v>4</v>
      </c>
      <c r="R225" s="1">
        <v>37081</v>
      </c>
      <c r="S225" s="2" t="s">
        <v>191</v>
      </c>
      <c r="T225" s="2" t="s">
        <v>191</v>
      </c>
      <c r="U225">
        <v>423450</v>
      </c>
      <c r="V225" s="2" t="s">
        <v>25</v>
      </c>
      <c r="W225" s="2" t="s">
        <v>25</v>
      </c>
      <c r="X225" s="29">
        <v>697.83652134618455</v>
      </c>
      <c r="Y225">
        <v>149.65</v>
      </c>
      <c r="Z225" s="3">
        <v>1156.5</v>
      </c>
      <c r="AA225">
        <v>44.6</v>
      </c>
      <c r="AB225">
        <v>549.20000000000005</v>
      </c>
    </row>
    <row r="226" spans="1:28" ht="20" hidden="1" customHeight="1">
      <c r="A226">
        <f t="shared" si="6"/>
        <v>1</v>
      </c>
      <c r="B226">
        <f t="shared" si="7"/>
        <v>1</v>
      </c>
      <c r="C226" s="2" t="s">
        <v>2207</v>
      </c>
      <c r="D226" s="2" t="s">
        <v>2208</v>
      </c>
      <c r="E226" s="2" t="s">
        <v>2209</v>
      </c>
      <c r="F226">
        <v>85.38</v>
      </c>
      <c r="G226" s="2" t="s">
        <v>4170</v>
      </c>
      <c r="H226" s="37" t="s">
        <v>4171</v>
      </c>
      <c r="I226">
        <v>38.200000000000003</v>
      </c>
      <c r="J226">
        <v>37.9</v>
      </c>
      <c r="K226" s="2" t="s">
        <v>4172</v>
      </c>
      <c r="L226">
        <v>11.58</v>
      </c>
      <c r="M226">
        <v>11.63</v>
      </c>
      <c r="N226">
        <v>100</v>
      </c>
      <c r="O226" s="2" t="s">
        <v>3</v>
      </c>
      <c r="P226" s="2" t="s">
        <v>3</v>
      </c>
      <c r="Q226" s="2" t="s">
        <v>4</v>
      </c>
      <c r="R226" s="1">
        <v>37081</v>
      </c>
      <c r="S226" s="2" t="s">
        <v>298</v>
      </c>
      <c r="T226" s="2" t="s">
        <v>298</v>
      </c>
      <c r="U226" s="2">
        <v>0</v>
      </c>
      <c r="V226" s="2" t="s">
        <v>24</v>
      </c>
      <c r="W226" s="2" t="s">
        <v>24</v>
      </c>
      <c r="X226" s="24">
        <v>504.02540510115705</v>
      </c>
      <c r="Y226">
        <v>51.9</v>
      </c>
      <c r="Z226">
        <v>370.7</v>
      </c>
      <c r="AA226">
        <v>59.8</v>
      </c>
      <c r="AB226">
        <v>283.89999999999998</v>
      </c>
    </row>
    <row r="227" spans="1:28" ht="20" customHeight="1">
      <c r="A227">
        <f t="shared" si="6"/>
        <v>1</v>
      </c>
      <c r="B227">
        <f t="shared" si="7"/>
        <v>1</v>
      </c>
      <c r="C227" s="2" t="s">
        <v>2204</v>
      </c>
      <c r="D227" s="2" t="s">
        <v>2205</v>
      </c>
      <c r="E227" s="2" t="s">
        <v>2206</v>
      </c>
      <c r="F227" s="3">
        <v>3229.3</v>
      </c>
      <c r="G227" s="2" t="s">
        <v>3050</v>
      </c>
      <c r="H227" s="37" t="s">
        <v>4214</v>
      </c>
      <c r="I227">
        <v>77.349999999999994</v>
      </c>
      <c r="J227">
        <v>75.67</v>
      </c>
      <c r="K227" s="2" t="s">
        <v>4169</v>
      </c>
      <c r="L227">
        <v>44.43</v>
      </c>
      <c r="M227">
        <v>44.43</v>
      </c>
      <c r="N227">
        <v>100</v>
      </c>
      <c r="O227" s="2" t="s">
        <v>3</v>
      </c>
      <c r="P227" s="2" t="s">
        <v>3</v>
      </c>
      <c r="Q227" s="2" t="s">
        <v>4</v>
      </c>
      <c r="R227" s="1">
        <v>37082</v>
      </c>
      <c r="S227" s="2" t="s">
        <v>334</v>
      </c>
      <c r="T227" s="2" t="s">
        <v>334</v>
      </c>
      <c r="U227">
        <v>211111</v>
      </c>
      <c r="V227" s="2" t="s">
        <v>335</v>
      </c>
      <c r="W227" s="2" t="s">
        <v>335</v>
      </c>
      <c r="X227" s="29">
        <v>680.45216656209652</v>
      </c>
      <c r="Y227">
        <v>397.9</v>
      </c>
      <c r="Z227" s="3">
        <v>11993</v>
      </c>
      <c r="AA227" s="3">
        <v>1245.4000000000001</v>
      </c>
      <c r="AB227" s="3">
        <v>10274</v>
      </c>
    </row>
    <row r="228" spans="1:28" ht="20" hidden="1" customHeight="1">
      <c r="A228">
        <f t="shared" si="6"/>
        <v>1</v>
      </c>
      <c r="B228">
        <f t="shared" si="7"/>
        <v>1</v>
      </c>
      <c r="C228" s="2" t="s">
        <v>2201</v>
      </c>
      <c r="D228" s="2" t="s">
        <v>2202</v>
      </c>
      <c r="E228" s="2" t="s">
        <v>2203</v>
      </c>
      <c r="F228">
        <v>5.3</v>
      </c>
      <c r="G228" s="2" t="s">
        <v>4167</v>
      </c>
      <c r="H228" s="37" t="s">
        <v>4168</v>
      </c>
      <c r="K228" s="2" t="s">
        <v>2946</v>
      </c>
      <c r="N228">
        <v>100</v>
      </c>
      <c r="O228" s="2" t="s">
        <v>3</v>
      </c>
      <c r="P228" s="2" t="s">
        <v>3</v>
      </c>
      <c r="Q228" s="2" t="s">
        <v>4</v>
      </c>
      <c r="R228" s="1">
        <v>37082</v>
      </c>
      <c r="S228" s="2" t="s">
        <v>682</v>
      </c>
      <c r="T228" s="2" t="s">
        <v>682</v>
      </c>
      <c r="U228" s="2">
        <v>0</v>
      </c>
      <c r="V228" s="2" t="s">
        <v>433</v>
      </c>
      <c r="W228" s="2" t="s">
        <v>433</v>
      </c>
      <c r="X228" s="29">
        <v>985.27280497353831</v>
      </c>
      <c r="Y228">
        <v>2.41</v>
      </c>
      <c r="Z228">
        <v>13.08</v>
      </c>
      <c r="AA228">
        <v>0.73</v>
      </c>
      <c r="AB228">
        <v>9.89</v>
      </c>
    </row>
    <row r="229" spans="1:28" ht="20" customHeight="1">
      <c r="A229">
        <f t="shared" si="6"/>
        <v>1</v>
      </c>
      <c r="B229">
        <f t="shared" si="7"/>
        <v>1</v>
      </c>
      <c r="C229" s="2" t="s">
        <v>2199</v>
      </c>
      <c r="D229" s="2" t="s">
        <v>2200</v>
      </c>
      <c r="E229" s="2" t="s">
        <v>1008</v>
      </c>
      <c r="F229">
        <v>167</v>
      </c>
      <c r="G229" s="2" t="s">
        <v>4164</v>
      </c>
      <c r="H229" s="37" t="s">
        <v>4165</v>
      </c>
      <c r="I229">
        <v>11.79</v>
      </c>
      <c r="J229">
        <v>12.27</v>
      </c>
      <c r="K229" s="2" t="s">
        <v>4166</v>
      </c>
      <c r="N229">
        <v>100</v>
      </c>
      <c r="O229" s="2" t="s">
        <v>3</v>
      </c>
      <c r="P229" s="2" t="s">
        <v>3</v>
      </c>
      <c r="Q229" s="2" t="s">
        <v>4</v>
      </c>
      <c r="R229" s="1">
        <v>37083</v>
      </c>
      <c r="S229" s="2" t="s">
        <v>432</v>
      </c>
      <c r="T229" s="2" t="s">
        <v>432</v>
      </c>
      <c r="U229">
        <v>512131</v>
      </c>
      <c r="V229" s="2" t="s">
        <v>433</v>
      </c>
      <c r="W229" s="2" t="s">
        <v>433</v>
      </c>
      <c r="X229" s="29">
        <v>985.27280497353831</v>
      </c>
      <c r="Y229">
        <v>298.44</v>
      </c>
      <c r="Z229" s="3">
        <v>1280</v>
      </c>
      <c r="AA229">
        <v>219.87</v>
      </c>
      <c r="AB229" s="3">
        <v>1072.5</v>
      </c>
    </row>
    <row r="230" spans="1:28" ht="20" customHeight="1">
      <c r="A230">
        <f t="shared" si="6"/>
        <v>1</v>
      </c>
      <c r="B230">
        <f t="shared" si="7"/>
        <v>1</v>
      </c>
      <c r="C230" s="2" t="s">
        <v>2195</v>
      </c>
      <c r="D230" s="2" t="s">
        <v>2196</v>
      </c>
      <c r="E230" s="2" t="s">
        <v>2197</v>
      </c>
      <c r="F230">
        <v>623.07000000000005</v>
      </c>
      <c r="G230" s="2" t="s">
        <v>4162</v>
      </c>
      <c r="H230" s="37" t="s">
        <v>4213</v>
      </c>
      <c r="I230">
        <v>27.93</v>
      </c>
      <c r="J230">
        <v>28.19</v>
      </c>
      <c r="K230" s="2" t="s">
        <v>4163</v>
      </c>
      <c r="L230">
        <v>8.4600000000000009</v>
      </c>
      <c r="M230">
        <v>8.65</v>
      </c>
      <c r="N230">
        <v>100</v>
      </c>
      <c r="O230" s="2" t="s">
        <v>3</v>
      </c>
      <c r="P230" s="2" t="s">
        <v>3</v>
      </c>
      <c r="Q230" s="2" t="s">
        <v>4</v>
      </c>
      <c r="R230" s="1">
        <v>37088</v>
      </c>
      <c r="S230" s="2" t="s">
        <v>169</v>
      </c>
      <c r="T230" s="2" t="s">
        <v>169</v>
      </c>
      <c r="U230">
        <v>334516</v>
      </c>
      <c r="V230" s="2" t="s">
        <v>25</v>
      </c>
      <c r="W230" s="2" t="s">
        <v>25</v>
      </c>
      <c r="X230" s="29">
        <v>697.83652134618455</v>
      </c>
      <c r="Y230">
        <v>187.4</v>
      </c>
      <c r="Z230" s="3">
        <v>1695.3</v>
      </c>
      <c r="AA230">
        <v>315</v>
      </c>
      <c r="AB230" s="3">
        <v>2260.1999999999998</v>
      </c>
    </row>
    <row r="231" spans="1:28" ht="20" customHeight="1">
      <c r="A231">
        <f t="shared" si="6"/>
        <v>1</v>
      </c>
      <c r="B231">
        <f t="shared" si="7"/>
        <v>1</v>
      </c>
      <c r="C231" s="2" t="s">
        <v>2191</v>
      </c>
      <c r="D231" s="2" t="s">
        <v>2192</v>
      </c>
      <c r="E231" s="2" t="s">
        <v>2193</v>
      </c>
      <c r="F231">
        <v>182.16</v>
      </c>
      <c r="G231" s="2" t="s">
        <v>4159</v>
      </c>
      <c r="H231" s="37" t="s">
        <v>4160</v>
      </c>
      <c r="I231">
        <v>206.61</v>
      </c>
      <c r="J231">
        <v>206.33</v>
      </c>
      <c r="K231" s="2" t="s">
        <v>4161</v>
      </c>
      <c r="L231">
        <v>15</v>
      </c>
      <c r="M231">
        <v>16.149999999999999</v>
      </c>
      <c r="N231">
        <v>100</v>
      </c>
      <c r="O231" s="2" t="s">
        <v>3</v>
      </c>
      <c r="P231" s="2" t="s">
        <v>3</v>
      </c>
      <c r="Q231" s="2" t="s">
        <v>4</v>
      </c>
      <c r="R231" s="1">
        <v>37092</v>
      </c>
      <c r="S231" s="2" t="s">
        <v>222</v>
      </c>
      <c r="T231" s="2" t="s">
        <v>222</v>
      </c>
      <c r="U231">
        <v>524126</v>
      </c>
      <c r="V231" s="2" t="s">
        <v>223</v>
      </c>
      <c r="W231" s="2" t="s">
        <v>223</v>
      </c>
      <c r="X231" s="29">
        <v>2111.1611444613973</v>
      </c>
      <c r="Y231">
        <v>109.51</v>
      </c>
      <c r="Z231">
        <v>516.24</v>
      </c>
      <c r="AA231">
        <v>280.79000000000002</v>
      </c>
      <c r="AB231" s="3">
        <v>3735.69</v>
      </c>
    </row>
    <row r="232" spans="1:28" ht="20" customHeight="1">
      <c r="A232">
        <f t="shared" si="6"/>
        <v>1</v>
      </c>
      <c r="B232">
        <f t="shared" si="7"/>
        <v>1</v>
      </c>
      <c r="C232" s="2" t="s">
        <v>2188</v>
      </c>
      <c r="D232" s="2" t="s">
        <v>2189</v>
      </c>
      <c r="E232" s="2" t="s">
        <v>2190</v>
      </c>
      <c r="F232">
        <v>18.510000000000002</v>
      </c>
      <c r="G232" s="2" t="s">
        <v>2965</v>
      </c>
      <c r="H232" s="37" t="s">
        <v>4212</v>
      </c>
      <c r="I232">
        <v>13.32</v>
      </c>
      <c r="J232">
        <v>13.32</v>
      </c>
      <c r="K232" s="2" t="s">
        <v>4158</v>
      </c>
      <c r="L232">
        <v>14.38</v>
      </c>
      <c r="M232">
        <v>14.4</v>
      </c>
      <c r="N232">
        <v>100</v>
      </c>
      <c r="O232" s="2" t="s">
        <v>3</v>
      </c>
      <c r="P232" s="2" t="s">
        <v>3</v>
      </c>
      <c r="Q232" s="2" t="s">
        <v>4</v>
      </c>
      <c r="R232" s="1">
        <v>37096</v>
      </c>
      <c r="S232" s="2" t="s">
        <v>64</v>
      </c>
      <c r="T232" s="2" t="s">
        <v>64</v>
      </c>
      <c r="U232">
        <v>522120</v>
      </c>
      <c r="V232" s="2" t="s">
        <v>66</v>
      </c>
      <c r="W232" s="2" t="s">
        <v>66</v>
      </c>
      <c r="X232" s="24">
        <v>1145.5082860666178</v>
      </c>
      <c r="Y232">
        <v>10.66</v>
      </c>
      <c r="Z232">
        <v>9.4</v>
      </c>
      <c r="AA232">
        <v>136.86000000000001</v>
      </c>
      <c r="AB232">
        <v>125.1</v>
      </c>
    </row>
    <row r="233" spans="1:28" ht="20" customHeight="1">
      <c r="A233">
        <f t="shared" si="6"/>
        <v>1</v>
      </c>
      <c r="B233">
        <f t="shared" si="7"/>
        <v>1</v>
      </c>
      <c r="C233" s="2" t="s">
        <v>2185</v>
      </c>
      <c r="D233" s="2" t="s">
        <v>2186</v>
      </c>
      <c r="E233" s="2" t="s">
        <v>2187</v>
      </c>
      <c r="F233">
        <v>406</v>
      </c>
      <c r="G233" s="2" t="s">
        <v>3050</v>
      </c>
      <c r="H233" s="37" t="s">
        <v>4157</v>
      </c>
      <c r="I233">
        <v>22.81</v>
      </c>
      <c r="J233">
        <v>23.22</v>
      </c>
      <c r="K233" s="2" t="s">
        <v>2946</v>
      </c>
      <c r="N233">
        <v>100</v>
      </c>
      <c r="O233" s="2" t="s">
        <v>3</v>
      </c>
      <c r="P233" s="2" t="s">
        <v>3</v>
      </c>
      <c r="Q233" s="2" t="s">
        <v>4</v>
      </c>
      <c r="R233" s="1">
        <v>37098</v>
      </c>
      <c r="S233" s="2" t="s">
        <v>334</v>
      </c>
      <c r="T233" s="2" t="s">
        <v>334</v>
      </c>
      <c r="U233">
        <v>211111</v>
      </c>
      <c r="V233" s="2" t="s">
        <v>335</v>
      </c>
      <c r="W233" s="2" t="s">
        <v>335</v>
      </c>
      <c r="X233" s="29">
        <v>680.45216656209652</v>
      </c>
      <c r="Y233">
        <v>77.12</v>
      </c>
      <c r="Z233" s="3">
        <v>1544.69</v>
      </c>
      <c r="AA233">
        <v>215.23</v>
      </c>
      <c r="AB233" s="3">
        <v>2396.35</v>
      </c>
    </row>
    <row r="234" spans="1:28" ht="20" customHeight="1">
      <c r="A234">
        <f t="shared" si="6"/>
        <v>1</v>
      </c>
      <c r="B234">
        <f t="shared" si="7"/>
        <v>1</v>
      </c>
      <c r="C234" s="2" t="s">
        <v>2183</v>
      </c>
      <c r="D234" s="2" t="s">
        <v>2184</v>
      </c>
      <c r="E234" s="2" t="s">
        <v>1462</v>
      </c>
      <c r="F234">
        <v>97.55</v>
      </c>
      <c r="G234" s="2" t="s">
        <v>3103</v>
      </c>
      <c r="H234" s="37" t="s">
        <v>4155</v>
      </c>
      <c r="I234">
        <v>38.950000000000003</v>
      </c>
      <c r="J234">
        <v>39.5</v>
      </c>
      <c r="K234" s="2" t="s">
        <v>4156</v>
      </c>
      <c r="L234">
        <v>24.08</v>
      </c>
      <c r="M234">
        <v>24</v>
      </c>
      <c r="N234">
        <v>100</v>
      </c>
      <c r="O234" s="2" t="s">
        <v>3</v>
      </c>
      <c r="P234" s="2" t="s">
        <v>3</v>
      </c>
      <c r="Q234" s="2" t="s">
        <v>4</v>
      </c>
      <c r="R234" s="1">
        <v>37103</v>
      </c>
      <c r="S234" s="2" t="s">
        <v>65</v>
      </c>
      <c r="T234" s="2" t="s">
        <v>65</v>
      </c>
      <c r="U234">
        <v>339992</v>
      </c>
      <c r="V234" s="2" t="s">
        <v>66</v>
      </c>
      <c r="W234" s="2" t="s">
        <v>66</v>
      </c>
      <c r="X234" s="24">
        <v>1145.5082860666178</v>
      </c>
      <c r="Y234">
        <v>47</v>
      </c>
      <c r="Z234">
        <v>497.6</v>
      </c>
      <c r="AA234">
        <v>606.29999999999995</v>
      </c>
      <c r="AB234" s="3">
        <v>5812</v>
      </c>
    </row>
    <row r="235" spans="1:28" ht="20" customHeight="1">
      <c r="A235">
        <f t="shared" si="6"/>
        <v>1</v>
      </c>
      <c r="B235">
        <f t="shared" si="7"/>
        <v>1</v>
      </c>
      <c r="C235" s="2" t="s">
        <v>2181</v>
      </c>
      <c r="D235" s="2" t="s">
        <v>2182</v>
      </c>
      <c r="E235" s="2" t="s">
        <v>1748</v>
      </c>
      <c r="F235">
        <v>39.4</v>
      </c>
      <c r="G235" s="2" t="s">
        <v>3103</v>
      </c>
      <c r="H235" s="37" t="s">
        <v>4211</v>
      </c>
      <c r="I235">
        <v>18.5</v>
      </c>
      <c r="J235">
        <v>19.25</v>
      </c>
      <c r="K235" s="2" t="s">
        <v>4154</v>
      </c>
      <c r="N235">
        <v>100</v>
      </c>
      <c r="O235" s="2" t="s">
        <v>3</v>
      </c>
      <c r="P235" s="2" t="s">
        <v>3</v>
      </c>
      <c r="Q235" s="2" t="s">
        <v>4</v>
      </c>
      <c r="R235" s="1">
        <v>37104</v>
      </c>
      <c r="S235" s="2" t="s">
        <v>65</v>
      </c>
      <c r="T235" s="2" t="s">
        <v>65</v>
      </c>
      <c r="U235">
        <v>339992</v>
      </c>
      <c r="V235" s="2" t="s">
        <v>66</v>
      </c>
      <c r="W235" s="2" t="s">
        <v>66</v>
      </c>
      <c r="X235" s="24">
        <v>1145.5082860666178</v>
      </c>
      <c r="Y235">
        <v>18.36</v>
      </c>
      <c r="Z235">
        <v>47</v>
      </c>
      <c r="AA235">
        <v>224.83</v>
      </c>
      <c r="AB235">
        <v>614.29999999999995</v>
      </c>
    </row>
    <row r="236" spans="1:28" ht="20" hidden="1" customHeight="1">
      <c r="A236">
        <f t="shared" si="6"/>
        <v>1</v>
      </c>
      <c r="B236">
        <f t="shared" si="7"/>
        <v>1</v>
      </c>
      <c r="C236" s="2" t="s">
        <v>2178</v>
      </c>
      <c r="D236" s="2" t="s">
        <v>2179</v>
      </c>
      <c r="E236" s="2" t="s">
        <v>2180</v>
      </c>
      <c r="F236">
        <v>3.04</v>
      </c>
      <c r="G236" s="2" t="s">
        <v>4153</v>
      </c>
      <c r="H236" s="37" t="s">
        <v>4210</v>
      </c>
      <c r="I236">
        <v>1.02</v>
      </c>
      <c r="J236">
        <v>1.01</v>
      </c>
      <c r="K236" s="2" t="s">
        <v>2946</v>
      </c>
      <c r="N236">
        <v>100</v>
      </c>
      <c r="O236" s="2" t="s">
        <v>3</v>
      </c>
      <c r="P236" s="2" t="s">
        <v>3</v>
      </c>
      <c r="Q236" s="2" t="s">
        <v>4</v>
      </c>
      <c r="R236" s="1">
        <v>37104</v>
      </c>
      <c r="S236" s="2" t="s">
        <v>5</v>
      </c>
      <c r="T236" s="2" t="s">
        <v>5</v>
      </c>
      <c r="U236" s="2">
        <v>0</v>
      </c>
      <c r="V236" s="2" t="s">
        <v>24</v>
      </c>
      <c r="W236" s="2" t="s">
        <v>24</v>
      </c>
      <c r="X236" s="24">
        <v>504.02540510115705</v>
      </c>
      <c r="Y236">
        <v>1.39</v>
      </c>
      <c r="Z236">
        <v>1.6</v>
      </c>
      <c r="AA236">
        <v>3.27</v>
      </c>
      <c r="AB236">
        <v>18.600000000000001</v>
      </c>
    </row>
    <row r="237" spans="1:28" ht="20" customHeight="1">
      <c r="A237">
        <f t="shared" si="6"/>
        <v>1</v>
      </c>
      <c r="B237">
        <f t="shared" si="7"/>
        <v>1</v>
      </c>
      <c r="C237" s="2" t="s">
        <v>2175</v>
      </c>
      <c r="D237" s="2" t="s">
        <v>2176</v>
      </c>
      <c r="E237" s="2" t="s">
        <v>2177</v>
      </c>
      <c r="F237">
        <v>259.73</v>
      </c>
      <c r="G237" s="2" t="s">
        <v>4209</v>
      </c>
      <c r="H237" s="37" t="s">
        <v>4151</v>
      </c>
      <c r="I237">
        <v>35.86</v>
      </c>
      <c r="J237">
        <v>34.9</v>
      </c>
      <c r="K237" s="2" t="s">
        <v>4152</v>
      </c>
      <c r="L237">
        <v>5.99</v>
      </c>
      <c r="M237">
        <v>5.8</v>
      </c>
      <c r="N237">
        <v>100</v>
      </c>
      <c r="O237" s="2" t="s">
        <v>3</v>
      </c>
      <c r="P237" s="2" t="s">
        <v>3</v>
      </c>
      <c r="Q237" s="2" t="s">
        <v>4</v>
      </c>
      <c r="R237" s="1">
        <v>37105</v>
      </c>
      <c r="S237" s="2" t="s">
        <v>442</v>
      </c>
      <c r="T237" s="2" t="s">
        <v>442</v>
      </c>
      <c r="U237">
        <v>334515</v>
      </c>
      <c r="V237" s="2" t="s">
        <v>72</v>
      </c>
      <c r="W237" s="2" t="s">
        <v>72</v>
      </c>
      <c r="X237" s="29">
        <v>704.0913283250319</v>
      </c>
      <c r="Y237">
        <v>304.89999999999998</v>
      </c>
      <c r="Z237" s="3">
        <v>3043.9</v>
      </c>
      <c r="AA237">
        <v>304.5</v>
      </c>
      <c r="AB237" s="3">
        <v>2355.9</v>
      </c>
    </row>
    <row r="238" spans="1:28" ht="20" customHeight="1">
      <c r="A238" s="17">
        <f t="shared" si="6"/>
        <v>1</v>
      </c>
      <c r="B238" s="17">
        <f t="shared" si="7"/>
        <v>1</v>
      </c>
      <c r="C238" s="26" t="s">
        <v>2294</v>
      </c>
      <c r="D238" s="26" t="s">
        <v>2295</v>
      </c>
      <c r="E238" s="26" t="s">
        <v>2296</v>
      </c>
      <c r="F238" s="17">
        <v>182.34</v>
      </c>
      <c r="G238" s="26" t="s">
        <v>4237</v>
      </c>
      <c r="H238" s="38" t="s">
        <v>4293</v>
      </c>
      <c r="I238" s="17">
        <v>21.71</v>
      </c>
      <c r="J238" s="17">
        <v>21.74</v>
      </c>
      <c r="K238" s="26" t="s">
        <v>4238</v>
      </c>
      <c r="L238" s="17">
        <v>7.5</v>
      </c>
      <c r="M238" s="17">
        <v>7.61</v>
      </c>
      <c r="N238" s="17">
        <v>100</v>
      </c>
      <c r="O238" s="26" t="s">
        <v>3</v>
      </c>
      <c r="P238" s="26" t="s">
        <v>3</v>
      </c>
      <c r="Q238" s="26" t="s">
        <v>4</v>
      </c>
      <c r="R238" s="27">
        <v>37116</v>
      </c>
      <c r="S238" s="26" t="s">
        <v>194</v>
      </c>
      <c r="T238" s="26" t="s">
        <v>194</v>
      </c>
      <c r="U238">
        <v>511130</v>
      </c>
      <c r="V238" s="26" t="s">
        <v>195</v>
      </c>
      <c r="W238" s="26" t="s">
        <v>195</v>
      </c>
      <c r="X238" s="26"/>
      <c r="Y238" s="17">
        <v>202.18</v>
      </c>
      <c r="Z238" s="17">
        <v>618.09</v>
      </c>
      <c r="AA238" s="17">
        <v>209.86</v>
      </c>
      <c r="AB238" s="17">
        <v>635.49</v>
      </c>
    </row>
    <row r="239" spans="1:28" ht="20" customHeight="1">
      <c r="A239">
        <f t="shared" si="6"/>
        <v>1</v>
      </c>
      <c r="B239">
        <f t="shared" si="7"/>
        <v>1</v>
      </c>
      <c r="C239" s="2" t="s">
        <v>2169</v>
      </c>
      <c r="D239" s="2" t="s">
        <v>2170</v>
      </c>
      <c r="E239" s="2" t="s">
        <v>1768</v>
      </c>
      <c r="F239" s="3">
        <v>3486.51</v>
      </c>
      <c r="G239" s="2" t="s">
        <v>4148</v>
      </c>
      <c r="H239" s="37" t="s">
        <v>4149</v>
      </c>
      <c r="I239">
        <v>50.76</v>
      </c>
      <c r="J239">
        <v>52.66</v>
      </c>
      <c r="K239" s="2" t="s">
        <v>4150</v>
      </c>
      <c r="L239">
        <v>59.83</v>
      </c>
      <c r="M239">
        <v>60.95</v>
      </c>
      <c r="N239">
        <v>100</v>
      </c>
      <c r="O239" s="2" t="s">
        <v>3</v>
      </c>
      <c r="P239" s="2" t="s">
        <v>3</v>
      </c>
      <c r="Q239" s="2" t="s">
        <v>4</v>
      </c>
      <c r="R239" s="1">
        <v>37117</v>
      </c>
      <c r="S239" s="2" t="s">
        <v>334</v>
      </c>
      <c r="T239" s="2" t="s">
        <v>334</v>
      </c>
      <c r="U239">
        <v>211111</v>
      </c>
      <c r="V239" s="2" t="s">
        <v>335</v>
      </c>
      <c r="W239" s="2" t="s">
        <v>335</v>
      </c>
      <c r="X239" s="29">
        <v>680.45216656209652</v>
      </c>
      <c r="Y239" s="3">
        <v>2138.1</v>
      </c>
      <c r="Z239" s="3">
        <v>3344.5</v>
      </c>
      <c r="AA239" s="3">
        <v>1731.6</v>
      </c>
      <c r="AB239" s="3">
        <v>7804</v>
      </c>
    </row>
    <row r="240" spans="1:28" ht="20" hidden="1" customHeight="1">
      <c r="A240">
        <f t="shared" si="6"/>
        <v>1</v>
      </c>
      <c r="B240">
        <f t="shared" si="7"/>
        <v>1</v>
      </c>
      <c r="C240" s="2" t="s">
        <v>2166</v>
      </c>
      <c r="D240" s="2" t="s">
        <v>2167</v>
      </c>
      <c r="E240" s="2" t="s">
        <v>1994</v>
      </c>
      <c r="F240">
        <v>57.67</v>
      </c>
      <c r="G240" s="2" t="s">
        <v>4145</v>
      </c>
      <c r="H240" s="37" t="s">
        <v>4146</v>
      </c>
      <c r="I240">
        <v>1.28</v>
      </c>
      <c r="J240">
        <v>1.24</v>
      </c>
      <c r="K240" s="2" t="s">
        <v>4147</v>
      </c>
      <c r="L240">
        <v>0.91</v>
      </c>
      <c r="M240">
        <v>0.88</v>
      </c>
      <c r="N240">
        <v>100</v>
      </c>
      <c r="O240" s="2" t="s">
        <v>3</v>
      </c>
      <c r="P240" s="2" t="s">
        <v>3</v>
      </c>
      <c r="Q240" s="2" t="s">
        <v>4</v>
      </c>
      <c r="R240" s="1">
        <v>37119</v>
      </c>
      <c r="S240" s="2" t="s">
        <v>5</v>
      </c>
      <c r="T240" s="2" t="s">
        <v>5</v>
      </c>
      <c r="U240" s="2">
        <v>0</v>
      </c>
      <c r="V240" s="2" t="s">
        <v>24</v>
      </c>
      <c r="W240" s="2" t="s">
        <v>24</v>
      </c>
      <c r="X240" s="24">
        <v>504.02540510115705</v>
      </c>
      <c r="Y240">
        <v>63.4</v>
      </c>
      <c r="Z240">
        <v>97.9</v>
      </c>
      <c r="AA240">
        <v>33.9</v>
      </c>
      <c r="AB240">
        <v>412.4</v>
      </c>
    </row>
    <row r="241" spans="1:28" ht="20" customHeight="1">
      <c r="A241">
        <f t="shared" si="6"/>
        <v>1</v>
      </c>
      <c r="B241">
        <f t="shared" si="7"/>
        <v>1</v>
      </c>
      <c r="C241" s="2" t="s">
        <v>2163</v>
      </c>
      <c r="D241" s="2" t="s">
        <v>2164</v>
      </c>
      <c r="E241" s="2" t="s">
        <v>2165</v>
      </c>
      <c r="F241">
        <v>205.08</v>
      </c>
      <c r="G241" s="2" t="s">
        <v>4130</v>
      </c>
      <c r="H241" s="37" t="s">
        <v>4131</v>
      </c>
      <c r="I241">
        <v>16.649999999999999</v>
      </c>
      <c r="J241">
        <v>16.760000000000002</v>
      </c>
      <c r="K241" s="2" t="s">
        <v>4132</v>
      </c>
      <c r="L241">
        <v>7.75</v>
      </c>
      <c r="M241">
        <v>7.8</v>
      </c>
      <c r="N241">
        <v>100</v>
      </c>
      <c r="O241" s="2" t="s">
        <v>3</v>
      </c>
      <c r="P241" s="2" t="s">
        <v>3</v>
      </c>
      <c r="Q241" s="2" t="s">
        <v>4</v>
      </c>
      <c r="R241" s="1">
        <v>37124</v>
      </c>
      <c r="S241" s="2" t="s">
        <v>172</v>
      </c>
      <c r="T241" s="2" t="s">
        <v>172</v>
      </c>
      <c r="U241">
        <v>541511</v>
      </c>
      <c r="V241" s="2" t="s">
        <v>7</v>
      </c>
      <c r="W241" s="2" t="s">
        <v>7</v>
      </c>
      <c r="X241" s="29">
        <v>1594.9803990202502</v>
      </c>
      <c r="Y241">
        <v>304.2</v>
      </c>
      <c r="Z241">
        <v>872</v>
      </c>
      <c r="AA241">
        <v>180.7</v>
      </c>
      <c r="AB241">
        <v>463.6</v>
      </c>
    </row>
    <row r="242" spans="1:28" ht="20" customHeight="1">
      <c r="A242">
        <f t="shared" si="6"/>
        <v>1</v>
      </c>
      <c r="B242">
        <f t="shared" si="7"/>
        <v>1</v>
      </c>
      <c r="C242" s="2" t="s">
        <v>2161</v>
      </c>
      <c r="D242" s="2" t="s">
        <v>2162</v>
      </c>
      <c r="E242" s="2" t="s">
        <v>1206</v>
      </c>
      <c r="F242">
        <v>834.43</v>
      </c>
      <c r="G242" s="2" t="s">
        <v>4128</v>
      </c>
      <c r="H242" s="37" t="s">
        <v>4144</v>
      </c>
      <c r="I242">
        <v>59.68</v>
      </c>
      <c r="J242">
        <v>58.16</v>
      </c>
      <c r="K242" s="2" t="s">
        <v>4129</v>
      </c>
      <c r="N242">
        <v>100</v>
      </c>
      <c r="O242" s="2" t="s">
        <v>3</v>
      </c>
      <c r="P242" s="2" t="s">
        <v>3</v>
      </c>
      <c r="Q242" s="2" t="s">
        <v>4</v>
      </c>
      <c r="R242" s="1">
        <v>37132</v>
      </c>
      <c r="S242" s="2" t="s">
        <v>149</v>
      </c>
      <c r="T242" s="2" t="s">
        <v>149</v>
      </c>
      <c r="U242">
        <v>517210</v>
      </c>
      <c r="V242" s="2" t="s">
        <v>151</v>
      </c>
      <c r="W242" s="2" t="s">
        <v>151</v>
      </c>
      <c r="X242" s="29">
        <v>5235.5478830480506</v>
      </c>
      <c r="Y242">
        <v>63.99</v>
      </c>
      <c r="Z242">
        <v>121.05</v>
      </c>
      <c r="AA242">
        <v>346.24</v>
      </c>
      <c r="AB242">
        <v>257.82</v>
      </c>
    </row>
    <row r="243" spans="1:28" ht="20" customHeight="1">
      <c r="A243">
        <f t="shared" si="6"/>
        <v>1</v>
      </c>
      <c r="B243">
        <f t="shared" si="7"/>
        <v>1</v>
      </c>
      <c r="C243" s="2" t="s">
        <v>2155</v>
      </c>
      <c r="D243" s="2" t="s">
        <v>2156</v>
      </c>
      <c r="E243" s="2" t="s">
        <v>2157</v>
      </c>
      <c r="F243" s="3">
        <v>4043.65</v>
      </c>
      <c r="G243" s="2" t="s">
        <v>4124</v>
      </c>
      <c r="H243" s="37" t="s">
        <v>4142</v>
      </c>
      <c r="I243">
        <v>22.98</v>
      </c>
      <c r="J243">
        <v>22.97</v>
      </c>
      <c r="K243" s="2" t="s">
        <v>4125</v>
      </c>
      <c r="L243">
        <v>15.1</v>
      </c>
      <c r="M243">
        <v>15</v>
      </c>
      <c r="N243">
        <v>100</v>
      </c>
      <c r="O243" s="2" t="s">
        <v>3</v>
      </c>
      <c r="P243" s="2" t="s">
        <v>3</v>
      </c>
      <c r="Q243" s="2" t="s">
        <v>4</v>
      </c>
      <c r="R243" s="1">
        <v>37138</v>
      </c>
      <c r="S243" s="2" t="s">
        <v>219</v>
      </c>
      <c r="T243" s="2" t="s">
        <v>219</v>
      </c>
      <c r="U243">
        <v>213111</v>
      </c>
      <c r="V243" s="2" t="s">
        <v>220</v>
      </c>
      <c r="W243" s="2" t="s">
        <v>220</v>
      </c>
      <c r="X243" s="29">
        <v>1511.873621906939</v>
      </c>
      <c r="Y243" s="3">
        <v>1255.5999999999999</v>
      </c>
      <c r="Z243">
        <v>656.09</v>
      </c>
      <c r="AA243" s="3">
        <v>2536.6</v>
      </c>
      <c r="AB243" s="3">
        <v>1789.74</v>
      </c>
    </row>
    <row r="244" spans="1:28" ht="20" customHeight="1">
      <c r="A244" s="30">
        <f t="shared" si="6"/>
        <v>1</v>
      </c>
      <c r="B244" s="30">
        <f t="shared" si="7"/>
        <v>1</v>
      </c>
      <c r="C244" s="31" t="s">
        <v>2158</v>
      </c>
      <c r="D244" s="31" t="s">
        <v>2159</v>
      </c>
      <c r="E244" s="31" t="s">
        <v>2160</v>
      </c>
      <c r="F244" s="32">
        <v>25263.45</v>
      </c>
      <c r="G244" s="31" t="s">
        <v>4126</v>
      </c>
      <c r="H244" s="39" t="s">
        <v>4143</v>
      </c>
      <c r="I244" s="30">
        <v>18.87</v>
      </c>
      <c r="J244" s="30">
        <v>18.21</v>
      </c>
      <c r="K244" s="31" t="s">
        <v>4127</v>
      </c>
      <c r="L244" s="30">
        <v>11.08</v>
      </c>
      <c r="M244" s="30">
        <v>10.41</v>
      </c>
      <c r="N244" s="30">
        <v>100</v>
      </c>
      <c r="O244" s="31" t="s">
        <v>3</v>
      </c>
      <c r="P244" s="31" t="s">
        <v>3</v>
      </c>
      <c r="Q244" s="31" t="s">
        <v>4</v>
      </c>
      <c r="R244" s="33">
        <v>37138</v>
      </c>
      <c r="S244" s="31" t="s">
        <v>392</v>
      </c>
      <c r="T244" s="31" t="s">
        <v>392</v>
      </c>
      <c r="U244">
        <v>334111</v>
      </c>
      <c r="V244" s="31" t="s">
        <v>6</v>
      </c>
      <c r="W244" s="31" t="s">
        <v>6</v>
      </c>
      <c r="X244" s="34">
        <v>3177.2692549279773</v>
      </c>
      <c r="Y244" s="32">
        <v>40393</v>
      </c>
      <c r="Z244" s="32">
        <v>46965</v>
      </c>
      <c r="AA244" s="32">
        <v>23989</v>
      </c>
      <c r="AB244" s="32">
        <v>32374</v>
      </c>
    </row>
    <row r="245" spans="1:28" ht="20" customHeight="1">
      <c r="A245">
        <f t="shared" si="6"/>
        <v>1</v>
      </c>
      <c r="B245">
        <f t="shared" si="7"/>
        <v>1</v>
      </c>
      <c r="C245" s="2" t="s">
        <v>2146</v>
      </c>
      <c r="D245" s="2" t="s">
        <v>2147</v>
      </c>
      <c r="E245" s="2" t="s">
        <v>2148</v>
      </c>
      <c r="F245">
        <v>23.54</v>
      </c>
      <c r="G245" s="2" t="s">
        <v>4119</v>
      </c>
      <c r="H245" s="37" t="s">
        <v>4140</v>
      </c>
      <c r="I245">
        <v>49.16</v>
      </c>
      <c r="J245">
        <v>50.1</v>
      </c>
      <c r="K245" s="2" t="s">
        <v>4120</v>
      </c>
      <c r="L245">
        <v>2.5099999999999998</v>
      </c>
      <c r="M245">
        <v>2.5</v>
      </c>
      <c r="N245">
        <v>100</v>
      </c>
      <c r="O245" s="2" t="s">
        <v>3</v>
      </c>
      <c r="P245" s="2" t="s">
        <v>3</v>
      </c>
      <c r="Q245" s="2" t="s">
        <v>4</v>
      </c>
      <c r="R245" s="1">
        <v>37140</v>
      </c>
      <c r="S245" s="2" t="s">
        <v>161</v>
      </c>
      <c r="T245" s="2" t="s">
        <v>161</v>
      </c>
      <c r="U245">
        <v>541512</v>
      </c>
      <c r="V245" s="2" t="s">
        <v>7</v>
      </c>
      <c r="W245" s="2" t="s">
        <v>7</v>
      </c>
      <c r="X245" s="29">
        <v>1594.9803990202502</v>
      </c>
      <c r="Y245">
        <v>25.1</v>
      </c>
      <c r="Z245">
        <v>474.88</v>
      </c>
      <c r="AA245">
        <v>18.3</v>
      </c>
      <c r="AB245">
        <v>629.17999999999995</v>
      </c>
    </row>
    <row r="246" spans="1:28" ht="20" customHeight="1">
      <c r="A246">
        <f t="shared" si="6"/>
        <v>1</v>
      </c>
      <c r="B246">
        <f t="shared" si="7"/>
        <v>1</v>
      </c>
      <c r="C246" s="2" t="s">
        <v>2149</v>
      </c>
      <c r="D246" s="2" t="s">
        <v>2150</v>
      </c>
      <c r="E246" s="2" t="s">
        <v>2151</v>
      </c>
      <c r="F246">
        <v>219.6</v>
      </c>
      <c r="G246" s="2" t="s">
        <v>4121</v>
      </c>
      <c r="H246" s="37" t="s">
        <v>4141</v>
      </c>
      <c r="I246">
        <v>16.7</v>
      </c>
      <c r="J246">
        <v>16.71</v>
      </c>
      <c r="K246" s="2" t="s">
        <v>4122</v>
      </c>
      <c r="L246">
        <v>21.62</v>
      </c>
      <c r="M246">
        <v>21.69</v>
      </c>
      <c r="N246">
        <v>100</v>
      </c>
      <c r="O246" s="2" t="s">
        <v>3</v>
      </c>
      <c r="P246" s="2" t="s">
        <v>3</v>
      </c>
      <c r="Q246" s="2" t="s">
        <v>4</v>
      </c>
      <c r="R246" s="1">
        <v>37140</v>
      </c>
      <c r="S246" s="2" t="s">
        <v>65</v>
      </c>
      <c r="T246" s="2" t="s">
        <v>65</v>
      </c>
      <c r="U246">
        <v>339992</v>
      </c>
      <c r="V246" s="2" t="s">
        <v>66</v>
      </c>
      <c r="W246" s="2" t="s">
        <v>66</v>
      </c>
      <c r="X246" s="24">
        <v>1145.5082860666178</v>
      </c>
      <c r="Y246">
        <v>135.69999999999999</v>
      </c>
      <c r="Z246">
        <v>96.9</v>
      </c>
      <c r="AA246" s="3">
        <v>1521</v>
      </c>
      <c r="AB246" s="3">
        <v>1078.7</v>
      </c>
    </row>
    <row r="247" spans="1:28" ht="20" customHeight="1">
      <c r="A247">
        <f t="shared" si="6"/>
        <v>1</v>
      </c>
      <c r="B247">
        <f t="shared" si="7"/>
        <v>1</v>
      </c>
      <c r="C247" s="2" t="s">
        <v>2143</v>
      </c>
      <c r="D247" s="2" t="s">
        <v>2144</v>
      </c>
      <c r="E247" s="2" t="s">
        <v>2145</v>
      </c>
      <c r="F247">
        <v>23.46</v>
      </c>
      <c r="G247" s="2" t="s">
        <v>4116</v>
      </c>
      <c r="H247" s="37" t="s">
        <v>4117</v>
      </c>
      <c r="I247">
        <v>6.8</v>
      </c>
      <c r="J247">
        <v>6.8</v>
      </c>
      <c r="K247" s="2" t="s">
        <v>4118</v>
      </c>
      <c r="L247">
        <v>21.45</v>
      </c>
      <c r="M247">
        <v>21.48</v>
      </c>
      <c r="N247">
        <v>100</v>
      </c>
      <c r="O247" s="2" t="s">
        <v>3</v>
      </c>
      <c r="P247" s="2" t="s">
        <v>3</v>
      </c>
      <c r="Q247" s="2" t="s">
        <v>4</v>
      </c>
      <c r="R247" s="1">
        <v>37140</v>
      </c>
      <c r="S247" s="2" t="s">
        <v>246</v>
      </c>
      <c r="T247" s="2" t="s">
        <v>246</v>
      </c>
      <c r="U247">
        <v>522120</v>
      </c>
      <c r="V247" s="2" t="s">
        <v>66</v>
      </c>
      <c r="W247" s="2" t="s">
        <v>66</v>
      </c>
      <c r="X247" s="24">
        <v>1145.5082860666178</v>
      </c>
      <c r="Y247">
        <v>12</v>
      </c>
      <c r="Z247">
        <v>119.6</v>
      </c>
      <c r="AA247">
        <v>151.5</v>
      </c>
      <c r="AB247" s="3">
        <v>1485.2</v>
      </c>
    </row>
    <row r="248" spans="1:28" ht="20" hidden="1" customHeight="1">
      <c r="A248">
        <f t="shared" si="6"/>
        <v>1</v>
      </c>
      <c r="B248">
        <f t="shared" si="7"/>
        <v>1</v>
      </c>
      <c r="C248" s="2" t="s">
        <v>2139</v>
      </c>
      <c r="D248" s="2" t="s">
        <v>2140</v>
      </c>
      <c r="E248" s="2" t="s">
        <v>2141</v>
      </c>
      <c r="F248">
        <v>132.19999999999999</v>
      </c>
      <c r="G248" s="2" t="s">
        <v>4113</v>
      </c>
      <c r="H248" s="37" t="s">
        <v>4114</v>
      </c>
      <c r="I248">
        <v>26.5</v>
      </c>
      <c r="J248">
        <v>26.6</v>
      </c>
      <c r="K248" s="2" t="s">
        <v>4115</v>
      </c>
      <c r="N248">
        <v>100</v>
      </c>
      <c r="O248" s="2" t="s">
        <v>3</v>
      </c>
      <c r="P248" s="2" t="s">
        <v>3</v>
      </c>
      <c r="Q248" s="2" t="s">
        <v>4</v>
      </c>
      <c r="R248" s="1">
        <v>37141</v>
      </c>
      <c r="S248" s="2" t="s">
        <v>579</v>
      </c>
      <c r="T248" s="2" t="s">
        <v>579</v>
      </c>
      <c r="U248" s="2">
        <v>0</v>
      </c>
      <c r="V248" s="2" t="s">
        <v>103</v>
      </c>
      <c r="W248" s="2" t="s">
        <v>103</v>
      </c>
      <c r="X248" s="29">
        <v>408.82623854211585</v>
      </c>
      <c r="Y248">
        <v>24.89</v>
      </c>
      <c r="Z248">
        <v>455.92</v>
      </c>
      <c r="AA248">
        <v>26.42</v>
      </c>
      <c r="AB248">
        <v>442.31</v>
      </c>
    </row>
    <row r="249" spans="1:28" ht="20" hidden="1" customHeight="1">
      <c r="A249">
        <f t="shared" si="6"/>
        <v>1</v>
      </c>
      <c r="B249">
        <f t="shared" si="7"/>
        <v>1</v>
      </c>
      <c r="C249" s="2" t="s">
        <v>2137</v>
      </c>
      <c r="D249" s="2" t="s">
        <v>2138</v>
      </c>
      <c r="E249" s="2" t="s">
        <v>1994</v>
      </c>
      <c r="F249">
        <v>44.84</v>
      </c>
      <c r="G249" s="2" t="s">
        <v>4110</v>
      </c>
      <c r="H249" s="37" t="s">
        <v>4111</v>
      </c>
      <c r="I249">
        <v>0.67</v>
      </c>
      <c r="J249">
        <v>0.65</v>
      </c>
      <c r="K249" s="2" t="s">
        <v>4112</v>
      </c>
      <c r="L249">
        <v>1.01</v>
      </c>
      <c r="M249">
        <v>0.93</v>
      </c>
      <c r="N249">
        <v>100</v>
      </c>
      <c r="O249" s="2" t="s">
        <v>3</v>
      </c>
      <c r="P249" s="2" t="s">
        <v>3</v>
      </c>
      <c r="Q249" s="2" t="s">
        <v>4</v>
      </c>
      <c r="R249" s="1">
        <v>37152</v>
      </c>
      <c r="S249" s="2" t="s">
        <v>5</v>
      </c>
      <c r="T249" s="2" t="s">
        <v>5</v>
      </c>
      <c r="U249" s="2">
        <v>0</v>
      </c>
      <c r="V249" s="2" t="s">
        <v>24</v>
      </c>
      <c r="W249" s="2" t="s">
        <v>24</v>
      </c>
      <c r="X249" s="24">
        <v>504.02540510115705</v>
      </c>
      <c r="Y249">
        <v>20.100000000000001</v>
      </c>
      <c r="Z249">
        <v>97.9</v>
      </c>
      <c r="AA249">
        <v>63.8</v>
      </c>
      <c r="AB249">
        <v>412.4</v>
      </c>
    </row>
    <row r="250" spans="1:28" ht="20" customHeight="1">
      <c r="A250">
        <f t="shared" si="6"/>
        <v>1</v>
      </c>
      <c r="B250">
        <f t="shared" si="7"/>
        <v>1</v>
      </c>
      <c r="C250" s="2" t="s">
        <v>2135</v>
      </c>
      <c r="D250" s="2" t="s">
        <v>2136</v>
      </c>
      <c r="E250" s="2" t="s">
        <v>1044</v>
      </c>
      <c r="F250">
        <v>165.59</v>
      </c>
      <c r="G250" s="2" t="s">
        <v>4107</v>
      </c>
      <c r="H250" s="37" t="s">
        <v>4108</v>
      </c>
      <c r="I250">
        <v>17.170000000000002</v>
      </c>
      <c r="J250">
        <v>17.510000000000002</v>
      </c>
      <c r="K250" s="2" t="s">
        <v>4109</v>
      </c>
      <c r="L250">
        <v>11.75</v>
      </c>
      <c r="M250">
        <v>11.74</v>
      </c>
      <c r="N250">
        <v>100</v>
      </c>
      <c r="O250" s="2" t="s">
        <v>3</v>
      </c>
      <c r="P250" s="2" t="s">
        <v>3</v>
      </c>
      <c r="Q250" s="2" t="s">
        <v>4</v>
      </c>
      <c r="R250" s="1">
        <v>37154</v>
      </c>
      <c r="S250" s="2" t="s">
        <v>161</v>
      </c>
      <c r="T250" s="2" t="s">
        <v>161</v>
      </c>
      <c r="U250">
        <v>541512</v>
      </c>
      <c r="V250" s="2" t="s">
        <v>7</v>
      </c>
      <c r="W250" s="2" t="s">
        <v>7</v>
      </c>
      <c r="X250" s="29">
        <v>1594.9803990202502</v>
      </c>
      <c r="Y250">
        <v>230.4</v>
      </c>
      <c r="Z250" s="3">
        <v>1033.2</v>
      </c>
      <c r="AA250">
        <v>111.9</v>
      </c>
      <c r="AB250">
        <v>959.4</v>
      </c>
    </row>
    <row r="251" spans="1:28" ht="20" hidden="1" customHeight="1">
      <c r="A251">
        <f t="shared" si="6"/>
        <v>1</v>
      </c>
      <c r="B251">
        <f t="shared" si="7"/>
        <v>1</v>
      </c>
      <c r="C251" s="2" t="s">
        <v>2132</v>
      </c>
      <c r="D251" s="2" t="s">
        <v>2133</v>
      </c>
      <c r="E251" s="2" t="s">
        <v>2134</v>
      </c>
      <c r="F251" s="3">
        <v>4705.46</v>
      </c>
      <c r="G251" s="2" t="s">
        <v>4104</v>
      </c>
      <c r="H251" s="37" t="s">
        <v>4105</v>
      </c>
      <c r="K251" s="2" t="s">
        <v>4106</v>
      </c>
      <c r="L251">
        <v>25.06</v>
      </c>
      <c r="M251">
        <v>25.5</v>
      </c>
      <c r="N251">
        <v>100</v>
      </c>
      <c r="O251" s="2" t="s">
        <v>3</v>
      </c>
      <c r="P251" s="2" t="s">
        <v>3</v>
      </c>
      <c r="Q251" s="2" t="s">
        <v>4</v>
      </c>
      <c r="R251" s="1">
        <v>37161</v>
      </c>
      <c r="S251" s="2" t="s">
        <v>324</v>
      </c>
      <c r="T251" s="2" t="s">
        <v>324</v>
      </c>
      <c r="U251" s="2">
        <v>0</v>
      </c>
      <c r="V251" s="2" t="s">
        <v>325</v>
      </c>
      <c r="W251" s="2" t="s">
        <v>325</v>
      </c>
      <c r="X251" s="29">
        <v>309.94779711279864</v>
      </c>
      <c r="Y251" s="3">
        <v>1195.8</v>
      </c>
      <c r="Z251" s="3">
        <v>19792</v>
      </c>
      <c r="AA251" s="3">
        <v>4360.3999999999996</v>
      </c>
      <c r="AB251" s="3">
        <v>15028</v>
      </c>
    </row>
    <row r="252" spans="1:28" ht="20" customHeight="1">
      <c r="A252">
        <f t="shared" si="6"/>
        <v>1</v>
      </c>
      <c r="B252">
        <f t="shared" si="7"/>
        <v>1</v>
      </c>
      <c r="C252" s="2" t="s">
        <v>2111</v>
      </c>
      <c r="D252" s="2" t="s">
        <v>2112</v>
      </c>
      <c r="E252" s="2" t="s">
        <v>2113</v>
      </c>
      <c r="F252">
        <v>22.6</v>
      </c>
      <c r="G252" s="2" t="s">
        <v>3050</v>
      </c>
      <c r="H252" s="37" t="s">
        <v>4092</v>
      </c>
      <c r="I252">
        <v>15.2</v>
      </c>
      <c r="J252">
        <v>15.25</v>
      </c>
      <c r="K252" s="2" t="s">
        <v>2946</v>
      </c>
      <c r="N252">
        <v>100</v>
      </c>
      <c r="O252" s="2" t="s">
        <v>3</v>
      </c>
      <c r="P252" s="2" t="s">
        <v>3</v>
      </c>
      <c r="Q252" s="2" t="s">
        <v>4</v>
      </c>
      <c r="R252" s="1">
        <v>37165</v>
      </c>
      <c r="S252" s="2" t="s">
        <v>334</v>
      </c>
      <c r="T252" s="2" t="s">
        <v>334</v>
      </c>
      <c r="U252">
        <v>211111</v>
      </c>
      <c r="V252" s="2" t="s">
        <v>335</v>
      </c>
      <c r="W252" s="2" t="s">
        <v>335</v>
      </c>
      <c r="X252" s="29">
        <v>680.45216656209652</v>
      </c>
      <c r="Y252">
        <v>11.91</v>
      </c>
      <c r="Z252">
        <v>12.8</v>
      </c>
      <c r="AA252">
        <v>14.37</v>
      </c>
      <c r="AB252">
        <v>25.28</v>
      </c>
    </row>
    <row r="253" spans="1:28" ht="20" customHeight="1">
      <c r="A253">
        <f t="shared" si="6"/>
        <v>1</v>
      </c>
      <c r="B253">
        <f t="shared" si="7"/>
        <v>1</v>
      </c>
      <c r="C253" s="2" t="s">
        <v>2122</v>
      </c>
      <c r="D253" s="2" t="s">
        <v>2123</v>
      </c>
      <c r="E253" s="2" t="s">
        <v>2124</v>
      </c>
      <c r="F253">
        <v>110</v>
      </c>
      <c r="G253" s="2" t="s">
        <v>4097</v>
      </c>
      <c r="H253" s="37" t="s">
        <v>4098</v>
      </c>
      <c r="I253">
        <v>49.35</v>
      </c>
      <c r="J253">
        <v>53.61</v>
      </c>
      <c r="K253" s="2" t="s">
        <v>4099</v>
      </c>
      <c r="N253">
        <v>100</v>
      </c>
      <c r="O253" s="2" t="s">
        <v>3</v>
      </c>
      <c r="P253" s="2" t="s">
        <v>3</v>
      </c>
      <c r="Q253" s="2" t="s">
        <v>4</v>
      </c>
      <c r="R253" s="1">
        <v>37165</v>
      </c>
      <c r="S253" s="2" t="s">
        <v>99</v>
      </c>
      <c r="T253" s="2" t="s">
        <v>99</v>
      </c>
      <c r="U253">
        <v>325412</v>
      </c>
      <c r="V253" s="2" t="s">
        <v>145</v>
      </c>
      <c r="W253" s="2" t="s">
        <v>145</v>
      </c>
      <c r="X253" s="29">
        <v>1155.2665763855121</v>
      </c>
      <c r="Y253">
        <v>5.55</v>
      </c>
      <c r="Z253">
        <v>167.8</v>
      </c>
      <c r="AA253">
        <v>16.399999999999999</v>
      </c>
      <c r="AB253">
        <v>548.70000000000005</v>
      </c>
    </row>
    <row r="254" spans="1:28" ht="20" customHeight="1">
      <c r="A254" s="17">
        <f t="shared" si="6"/>
        <v>1</v>
      </c>
      <c r="B254" s="17">
        <f t="shared" si="7"/>
        <v>1</v>
      </c>
      <c r="C254" s="26" t="s">
        <v>2404</v>
      </c>
      <c r="D254" s="26" t="s">
        <v>2405</v>
      </c>
      <c r="E254" s="26" t="s">
        <v>2073</v>
      </c>
      <c r="F254" s="17">
        <v>36.4</v>
      </c>
      <c r="G254" s="26" t="s">
        <v>4327</v>
      </c>
      <c r="H254" s="38" t="s">
        <v>4328</v>
      </c>
      <c r="I254" s="17">
        <v>23</v>
      </c>
      <c r="J254" s="17">
        <v>23.91</v>
      </c>
      <c r="K254" s="26" t="s">
        <v>2946</v>
      </c>
      <c r="L254" s="17"/>
      <c r="M254" s="17"/>
      <c r="N254" s="17">
        <v>100</v>
      </c>
      <c r="O254" s="26" t="s">
        <v>3</v>
      </c>
      <c r="P254" s="26" t="s">
        <v>3</v>
      </c>
      <c r="Q254" s="26" t="s">
        <v>4</v>
      </c>
      <c r="R254" s="27">
        <v>37165</v>
      </c>
      <c r="S254" s="26" t="s">
        <v>239</v>
      </c>
      <c r="T254" s="26" t="s">
        <v>239</v>
      </c>
      <c r="U254">
        <v>482111</v>
      </c>
      <c r="V254" s="26" t="s">
        <v>119</v>
      </c>
      <c r="W254" s="26" t="s">
        <v>119</v>
      </c>
      <c r="X254" s="26"/>
      <c r="Y254" s="17">
        <v>17.78</v>
      </c>
      <c r="Z254" s="17">
        <v>206.53</v>
      </c>
      <c r="AA254" s="17">
        <v>15.63</v>
      </c>
      <c r="AB254" s="17">
        <v>342.01</v>
      </c>
    </row>
    <row r="255" spans="1:28" ht="20" customHeight="1">
      <c r="A255">
        <f t="shared" si="6"/>
        <v>1</v>
      </c>
      <c r="B255">
        <f t="shared" si="7"/>
        <v>1</v>
      </c>
      <c r="C255" s="2" t="s">
        <v>2128</v>
      </c>
      <c r="D255" s="2" t="s">
        <v>2129</v>
      </c>
      <c r="E255" s="2" t="s">
        <v>2130</v>
      </c>
      <c r="F255">
        <v>629.85</v>
      </c>
      <c r="G255" s="2" t="s">
        <v>4102</v>
      </c>
      <c r="H255" s="37" t="s">
        <v>4139</v>
      </c>
      <c r="I255">
        <v>8.3800000000000008</v>
      </c>
      <c r="J255">
        <v>8.2799999999999994</v>
      </c>
      <c r="K255" s="2" t="s">
        <v>4103</v>
      </c>
      <c r="L255">
        <v>8.43</v>
      </c>
      <c r="M255">
        <v>8.24</v>
      </c>
      <c r="N255">
        <v>100</v>
      </c>
      <c r="O255" s="2" t="s">
        <v>3</v>
      </c>
      <c r="P255" s="2" t="s">
        <v>3</v>
      </c>
      <c r="Q255" s="2" t="s">
        <v>4</v>
      </c>
      <c r="R255" s="1">
        <v>37165</v>
      </c>
      <c r="S255" s="2" t="s">
        <v>109</v>
      </c>
      <c r="T255" s="2" t="s">
        <v>109</v>
      </c>
      <c r="U255">
        <v>561621</v>
      </c>
      <c r="V255" s="2" t="s">
        <v>110</v>
      </c>
      <c r="W255" s="2" t="s">
        <v>110</v>
      </c>
      <c r="X255" s="2">
        <v>1109.5833688167972</v>
      </c>
      <c r="Y255">
        <v>106.9</v>
      </c>
      <c r="Z255">
        <v>345.3</v>
      </c>
      <c r="AA255">
        <v>837.6</v>
      </c>
      <c r="AB255">
        <v>835.4</v>
      </c>
    </row>
    <row r="256" spans="1:28" ht="20" hidden="1" customHeight="1">
      <c r="A256">
        <f t="shared" si="6"/>
        <v>1</v>
      </c>
      <c r="B256">
        <f t="shared" si="7"/>
        <v>1</v>
      </c>
      <c r="C256" s="2" t="s">
        <v>2125</v>
      </c>
      <c r="D256" s="2" t="s">
        <v>2126</v>
      </c>
      <c r="E256" s="2" t="s">
        <v>2127</v>
      </c>
      <c r="F256">
        <v>200</v>
      </c>
      <c r="G256" s="2" t="s">
        <v>4100</v>
      </c>
      <c r="H256" s="37" t="s">
        <v>4101</v>
      </c>
      <c r="K256" s="2" t="s">
        <v>2946</v>
      </c>
      <c r="N256">
        <v>100</v>
      </c>
      <c r="O256" s="2" t="s">
        <v>3</v>
      </c>
      <c r="P256" s="2" t="s">
        <v>3</v>
      </c>
      <c r="Q256" s="2" t="s">
        <v>4</v>
      </c>
      <c r="R256" s="1">
        <v>37166</v>
      </c>
      <c r="S256" s="2" t="s">
        <v>5</v>
      </c>
      <c r="T256" s="2" t="s">
        <v>5</v>
      </c>
      <c r="U256" s="2">
        <v>0</v>
      </c>
      <c r="V256" s="2" t="s">
        <v>7</v>
      </c>
      <c r="W256" s="2" t="s">
        <v>7</v>
      </c>
      <c r="X256" s="29">
        <v>1594.9803990202502</v>
      </c>
      <c r="Y256">
        <v>200.41</v>
      </c>
      <c r="Z256" s="3">
        <v>1533.91</v>
      </c>
      <c r="AA256">
        <v>168.68</v>
      </c>
      <c r="AB256" s="3">
        <v>2604.71</v>
      </c>
    </row>
    <row r="257" spans="1:28" ht="20" customHeight="1">
      <c r="A257">
        <f t="shared" si="6"/>
        <v>1</v>
      </c>
      <c r="B257">
        <f t="shared" si="7"/>
        <v>1</v>
      </c>
      <c r="C257" s="2" t="s">
        <v>2117</v>
      </c>
      <c r="D257" s="2" t="s">
        <v>2118</v>
      </c>
      <c r="E257" s="2" t="s">
        <v>2119</v>
      </c>
      <c r="F257" s="3">
        <v>4785.32</v>
      </c>
      <c r="G257" s="2" t="s">
        <v>4095</v>
      </c>
      <c r="H257" s="37" t="s">
        <v>4138</v>
      </c>
      <c r="I257">
        <v>15.6</v>
      </c>
      <c r="J257">
        <v>15.42</v>
      </c>
      <c r="K257" s="2" t="s">
        <v>4096</v>
      </c>
      <c r="L257">
        <v>13.54</v>
      </c>
      <c r="M257">
        <v>13.44</v>
      </c>
      <c r="N257">
        <v>80.33</v>
      </c>
      <c r="O257" s="2" t="s">
        <v>3</v>
      </c>
      <c r="P257" s="2" t="s">
        <v>3</v>
      </c>
      <c r="Q257" s="2" t="s">
        <v>4</v>
      </c>
      <c r="R257" s="1">
        <v>37172</v>
      </c>
      <c r="S257" s="2" t="s">
        <v>149</v>
      </c>
      <c r="T257" s="2" t="s">
        <v>149</v>
      </c>
      <c r="U257">
        <v>517210</v>
      </c>
      <c r="V257" s="2" t="s">
        <v>151</v>
      </c>
      <c r="W257" s="2" t="s">
        <v>151</v>
      </c>
      <c r="X257" s="29">
        <v>5235.5478830480506</v>
      </c>
      <c r="Y257">
        <v>575.79999999999995</v>
      </c>
      <c r="Z257" s="3">
        <v>13068</v>
      </c>
      <c r="AA257" s="3">
        <v>8710.7999999999993</v>
      </c>
      <c r="AB257" s="3">
        <v>42831</v>
      </c>
    </row>
    <row r="258" spans="1:28" ht="20" hidden="1" customHeight="1">
      <c r="A258">
        <f t="shared" ref="A258:A321" si="8">IF(V258=W258,1,0)</f>
        <v>1</v>
      </c>
      <c r="B258">
        <f t="shared" ref="B258:B321" si="9">IF(S258=T258,1,0)</f>
        <v>1</v>
      </c>
      <c r="C258" s="2" t="s">
        <v>2114</v>
      </c>
      <c r="D258" s="2" t="s">
        <v>2115</v>
      </c>
      <c r="E258" s="2" t="s">
        <v>2116</v>
      </c>
      <c r="F258">
        <v>2.64</v>
      </c>
      <c r="G258" s="2" t="s">
        <v>4093</v>
      </c>
      <c r="H258" s="37" t="s">
        <v>4094</v>
      </c>
      <c r="K258" s="2" t="s">
        <v>2946</v>
      </c>
      <c r="N258">
        <v>100</v>
      </c>
      <c r="O258" s="2" t="s">
        <v>3</v>
      </c>
      <c r="P258" s="2" t="s">
        <v>3</v>
      </c>
      <c r="Q258" s="2" t="s">
        <v>4</v>
      </c>
      <c r="R258" s="1">
        <v>37179</v>
      </c>
      <c r="S258" s="2" t="s">
        <v>5</v>
      </c>
      <c r="T258" s="2" t="s">
        <v>5</v>
      </c>
      <c r="U258" s="2">
        <v>0</v>
      </c>
      <c r="V258" s="2" t="s">
        <v>85</v>
      </c>
      <c r="W258" s="2" t="s">
        <v>85</v>
      </c>
      <c r="X258" s="29">
        <v>2697.7233626064512</v>
      </c>
      <c r="Y258">
        <v>3.21</v>
      </c>
      <c r="Z258">
        <v>2.5</v>
      </c>
      <c r="AA258">
        <v>3.65</v>
      </c>
      <c r="AB258">
        <v>10.27</v>
      </c>
    </row>
    <row r="259" spans="1:28" ht="20" customHeight="1">
      <c r="A259">
        <f t="shared" si="8"/>
        <v>1</v>
      </c>
      <c r="B259">
        <f t="shared" si="9"/>
        <v>1</v>
      </c>
      <c r="C259" s="2" t="s">
        <v>2108</v>
      </c>
      <c r="D259" s="2" t="s">
        <v>2109</v>
      </c>
      <c r="E259" s="2" t="s">
        <v>2110</v>
      </c>
      <c r="F259">
        <v>93.55</v>
      </c>
      <c r="G259" s="2" t="s">
        <v>3050</v>
      </c>
      <c r="H259" s="37" t="s">
        <v>4090</v>
      </c>
      <c r="I259">
        <v>6.12</v>
      </c>
      <c r="J259">
        <v>6.11</v>
      </c>
      <c r="K259" s="2" t="s">
        <v>4091</v>
      </c>
      <c r="L259">
        <v>6.76</v>
      </c>
      <c r="M259">
        <v>6.95</v>
      </c>
      <c r="N259">
        <v>100</v>
      </c>
      <c r="O259" s="2" t="s">
        <v>3</v>
      </c>
      <c r="P259" s="2" t="s">
        <v>3</v>
      </c>
      <c r="Q259" s="2" t="s">
        <v>4</v>
      </c>
      <c r="R259" s="1">
        <v>37186</v>
      </c>
      <c r="S259" s="2" t="s">
        <v>334</v>
      </c>
      <c r="T259" s="2" t="s">
        <v>334</v>
      </c>
      <c r="U259">
        <v>211111</v>
      </c>
      <c r="V259" s="2" t="s">
        <v>335</v>
      </c>
      <c r="W259" s="2" t="s">
        <v>335</v>
      </c>
      <c r="X259" s="29">
        <v>680.45216656209652</v>
      </c>
      <c r="Y259">
        <v>38.299999999999997</v>
      </c>
      <c r="Z259">
        <v>196.5</v>
      </c>
      <c r="AA259">
        <v>132.69999999999999</v>
      </c>
      <c r="AB259">
        <v>511.9</v>
      </c>
    </row>
    <row r="260" spans="1:28" ht="20" customHeight="1">
      <c r="A260">
        <f t="shared" si="8"/>
        <v>1</v>
      </c>
      <c r="B260">
        <f t="shared" si="9"/>
        <v>1</v>
      </c>
      <c r="C260" s="2" t="s">
        <v>2104</v>
      </c>
      <c r="D260" s="2" t="s">
        <v>2105</v>
      </c>
      <c r="E260" s="2" t="s">
        <v>2106</v>
      </c>
      <c r="F260">
        <v>6.83</v>
      </c>
      <c r="G260" s="2" t="s">
        <v>3040</v>
      </c>
      <c r="H260" s="37" t="s">
        <v>4088</v>
      </c>
      <c r="I260">
        <v>12.5</v>
      </c>
      <c r="J260">
        <v>12.5</v>
      </c>
      <c r="K260" s="2" t="s">
        <v>4089</v>
      </c>
      <c r="N260">
        <v>100</v>
      </c>
      <c r="O260" s="2" t="s">
        <v>3</v>
      </c>
      <c r="P260" s="2" t="s">
        <v>3</v>
      </c>
      <c r="Q260" s="2" t="s">
        <v>4</v>
      </c>
      <c r="R260" s="1">
        <v>37187</v>
      </c>
      <c r="S260" s="2" t="s">
        <v>65</v>
      </c>
      <c r="T260" s="2" t="s">
        <v>65</v>
      </c>
      <c r="U260">
        <v>339992</v>
      </c>
      <c r="V260" s="2" t="s">
        <v>66</v>
      </c>
      <c r="W260" s="2" t="s">
        <v>66</v>
      </c>
      <c r="X260" s="24">
        <v>1145.5082860666178</v>
      </c>
      <c r="Y260">
        <v>5.49</v>
      </c>
      <c r="Z260">
        <v>50</v>
      </c>
      <c r="AA260">
        <v>64.8</v>
      </c>
      <c r="AB260">
        <v>590.79999999999995</v>
      </c>
    </row>
    <row r="261" spans="1:28" ht="20" hidden="1" customHeight="1">
      <c r="A261">
        <f t="shared" si="8"/>
        <v>1</v>
      </c>
      <c r="B261">
        <f t="shared" si="9"/>
        <v>1</v>
      </c>
      <c r="C261" s="2" t="s">
        <v>2101</v>
      </c>
      <c r="D261" s="2" t="s">
        <v>2102</v>
      </c>
      <c r="E261" s="2" t="s">
        <v>2103</v>
      </c>
      <c r="F261">
        <v>0.75</v>
      </c>
      <c r="G261" s="2" t="s">
        <v>4085</v>
      </c>
      <c r="H261" s="37" t="s">
        <v>4086</v>
      </c>
      <c r="I261">
        <v>23.8</v>
      </c>
      <c r="J261">
        <v>22.85</v>
      </c>
      <c r="K261" s="2" t="s">
        <v>4087</v>
      </c>
      <c r="N261">
        <v>100</v>
      </c>
      <c r="O261" s="2" t="s">
        <v>3</v>
      </c>
      <c r="P261" s="2" t="s">
        <v>3</v>
      </c>
      <c r="Q261" s="2" t="s">
        <v>4</v>
      </c>
      <c r="R261" s="1">
        <v>37190</v>
      </c>
      <c r="S261" s="2" t="s">
        <v>298</v>
      </c>
      <c r="T261" s="2" t="s">
        <v>298</v>
      </c>
      <c r="U261" s="2">
        <v>0</v>
      </c>
      <c r="V261" s="2" t="s">
        <v>24</v>
      </c>
      <c r="W261" s="2" t="s">
        <v>24</v>
      </c>
      <c r="X261" s="24">
        <v>504.02540510115705</v>
      </c>
      <c r="Y261">
        <v>19.3</v>
      </c>
      <c r="Z261">
        <v>457.5</v>
      </c>
      <c r="AA261">
        <v>28.53</v>
      </c>
      <c r="AB261">
        <v>905.96</v>
      </c>
    </row>
    <row r="262" spans="1:28" ht="20" hidden="1" customHeight="1">
      <c r="A262">
        <f t="shared" si="8"/>
        <v>1</v>
      </c>
      <c r="B262">
        <f t="shared" si="9"/>
        <v>1</v>
      </c>
      <c r="C262" s="2" t="s">
        <v>2098</v>
      </c>
      <c r="D262" s="2" t="s">
        <v>2099</v>
      </c>
      <c r="E262" s="2" t="s">
        <v>2100</v>
      </c>
      <c r="F262">
        <v>43.03</v>
      </c>
      <c r="G262" s="2" t="s">
        <v>4082</v>
      </c>
      <c r="H262" s="37" t="s">
        <v>4083</v>
      </c>
      <c r="I262">
        <v>17.059999999999999</v>
      </c>
      <c r="J262">
        <v>16.91</v>
      </c>
      <c r="K262" s="2" t="s">
        <v>4084</v>
      </c>
      <c r="L262">
        <v>1.63</v>
      </c>
      <c r="M262">
        <v>1.61</v>
      </c>
      <c r="N262">
        <v>100</v>
      </c>
      <c r="O262" s="2" t="s">
        <v>3</v>
      </c>
      <c r="P262" s="2" t="s">
        <v>3</v>
      </c>
      <c r="Q262" s="2" t="s">
        <v>4</v>
      </c>
      <c r="R262" s="1">
        <v>37193</v>
      </c>
      <c r="S262" s="2" t="s">
        <v>5</v>
      </c>
      <c r="T262" s="2" t="s">
        <v>5</v>
      </c>
      <c r="U262" s="2">
        <v>0</v>
      </c>
      <c r="V262" s="2" t="s">
        <v>24</v>
      </c>
      <c r="W262" s="2" t="s">
        <v>24</v>
      </c>
      <c r="X262" s="24">
        <v>504.02540510115705</v>
      </c>
      <c r="Y262">
        <v>19.54</v>
      </c>
      <c r="Z262">
        <v>154.69999999999999</v>
      </c>
      <c r="AA262">
        <v>51.08</v>
      </c>
      <c r="AB262">
        <v>183</v>
      </c>
    </row>
    <row r="263" spans="1:28" s="30" customFormat="1" ht="20" customHeight="1">
      <c r="A263">
        <f t="shared" si="8"/>
        <v>1</v>
      </c>
      <c r="B263">
        <f t="shared" si="9"/>
        <v>1</v>
      </c>
      <c r="C263" s="2" t="s">
        <v>2090</v>
      </c>
      <c r="D263" s="2" t="s">
        <v>2091</v>
      </c>
      <c r="E263" s="2" t="s">
        <v>2092</v>
      </c>
      <c r="F263">
        <v>2.15</v>
      </c>
      <c r="G263" s="2" t="s">
        <v>3855</v>
      </c>
      <c r="H263" s="37" t="s">
        <v>4079</v>
      </c>
      <c r="I263"/>
      <c r="J263"/>
      <c r="K263" s="2" t="s">
        <v>2946</v>
      </c>
      <c r="L263"/>
      <c r="M263"/>
      <c r="N263">
        <v>100</v>
      </c>
      <c r="O263" s="2" t="s">
        <v>3</v>
      </c>
      <c r="P263" s="2" t="s">
        <v>3</v>
      </c>
      <c r="Q263" s="2" t="s">
        <v>4</v>
      </c>
      <c r="R263" s="1">
        <v>37207</v>
      </c>
      <c r="S263" s="2" t="s">
        <v>23</v>
      </c>
      <c r="T263" s="2" t="s">
        <v>23</v>
      </c>
      <c r="U263">
        <v>541330</v>
      </c>
      <c r="V263" s="2" t="s">
        <v>24</v>
      </c>
      <c r="W263" s="2" t="s">
        <v>24</v>
      </c>
      <c r="X263" s="24">
        <v>504.02540510115705</v>
      </c>
      <c r="Y263">
        <v>4.67</v>
      </c>
      <c r="Z263">
        <v>47.4</v>
      </c>
      <c r="AA263">
        <v>2</v>
      </c>
      <c r="AB263">
        <v>20.02</v>
      </c>
    </row>
    <row r="264" spans="1:28" ht="20" hidden="1" customHeight="1">
      <c r="A264">
        <f t="shared" si="8"/>
        <v>1</v>
      </c>
      <c r="B264">
        <f t="shared" si="9"/>
        <v>1</v>
      </c>
      <c r="C264" s="2" t="s">
        <v>2093</v>
      </c>
      <c r="D264" s="2" t="s">
        <v>2094</v>
      </c>
      <c r="E264" s="2" t="s">
        <v>2095</v>
      </c>
      <c r="F264">
        <v>40.270000000000003</v>
      </c>
      <c r="G264" s="2" t="s">
        <v>4080</v>
      </c>
      <c r="H264" s="37" t="s">
        <v>4137</v>
      </c>
      <c r="I264">
        <v>18.25</v>
      </c>
      <c r="J264">
        <v>18.440000000000001</v>
      </c>
      <c r="K264" s="2" t="s">
        <v>4081</v>
      </c>
      <c r="L264">
        <v>30.85</v>
      </c>
      <c r="M264">
        <v>31.2</v>
      </c>
      <c r="N264">
        <v>100</v>
      </c>
      <c r="O264" s="2" t="s">
        <v>3</v>
      </c>
      <c r="P264" s="2" t="s">
        <v>3</v>
      </c>
      <c r="Q264" s="2" t="s">
        <v>4</v>
      </c>
      <c r="R264" s="1">
        <v>37208</v>
      </c>
      <c r="S264" s="2" t="s">
        <v>173</v>
      </c>
      <c r="T264" s="2" t="s">
        <v>173</v>
      </c>
      <c r="U264" s="2">
        <v>0</v>
      </c>
      <c r="V264" s="2" t="s">
        <v>66</v>
      </c>
      <c r="W264" s="2" t="s">
        <v>66</v>
      </c>
      <c r="X264" s="24">
        <v>1145.5082860666178</v>
      </c>
      <c r="Y264">
        <v>14.6</v>
      </c>
      <c r="Z264">
        <v>109.8</v>
      </c>
      <c r="AA264">
        <v>174.1</v>
      </c>
      <c r="AB264" s="3">
        <v>1355.8</v>
      </c>
    </row>
    <row r="265" spans="1:28" ht="20" customHeight="1">
      <c r="A265">
        <f t="shared" si="8"/>
        <v>1</v>
      </c>
      <c r="B265">
        <f t="shared" si="9"/>
        <v>1</v>
      </c>
      <c r="C265" s="2" t="s">
        <v>2080</v>
      </c>
      <c r="D265" s="2" t="s">
        <v>2081</v>
      </c>
      <c r="E265" s="2" t="s">
        <v>2082</v>
      </c>
      <c r="F265">
        <v>8.48</v>
      </c>
      <c r="G265" s="2" t="s">
        <v>2965</v>
      </c>
      <c r="H265" s="37" t="s">
        <v>4077</v>
      </c>
      <c r="I265">
        <v>8.3000000000000007</v>
      </c>
      <c r="J265">
        <v>8.5500000000000007</v>
      </c>
      <c r="K265" s="2" t="s">
        <v>2946</v>
      </c>
      <c r="N265">
        <v>100</v>
      </c>
      <c r="O265" s="2" t="s">
        <v>3</v>
      </c>
      <c r="P265" s="2" t="s">
        <v>3</v>
      </c>
      <c r="Q265" s="2" t="s">
        <v>4</v>
      </c>
      <c r="R265" s="1">
        <v>37215</v>
      </c>
      <c r="S265" s="2" t="s">
        <v>64</v>
      </c>
      <c r="T265" s="2" t="s">
        <v>64</v>
      </c>
      <c r="U265">
        <v>522120</v>
      </c>
      <c r="V265" s="2" t="s">
        <v>66</v>
      </c>
      <c r="W265" s="2" t="s">
        <v>66</v>
      </c>
      <c r="X265" s="24">
        <v>1145.5082860666178</v>
      </c>
      <c r="Y265">
        <v>3.31</v>
      </c>
      <c r="Z265">
        <v>32</v>
      </c>
      <c r="AA265">
        <v>44.7</v>
      </c>
      <c r="AB265">
        <v>488.7</v>
      </c>
    </row>
    <row r="266" spans="1:28" ht="20" customHeight="1">
      <c r="A266">
        <f t="shared" si="8"/>
        <v>1</v>
      </c>
      <c r="B266">
        <f t="shared" si="9"/>
        <v>1</v>
      </c>
      <c r="C266" s="2" t="s">
        <v>2077</v>
      </c>
      <c r="D266" s="2" t="s">
        <v>2078</v>
      </c>
      <c r="E266" s="2" t="s">
        <v>2079</v>
      </c>
      <c r="F266">
        <v>273.01</v>
      </c>
      <c r="G266" s="2" t="s">
        <v>4075</v>
      </c>
      <c r="H266" s="37" t="s">
        <v>4135</v>
      </c>
      <c r="I266">
        <v>20.05</v>
      </c>
      <c r="J266">
        <v>17.600000000000001</v>
      </c>
      <c r="K266" s="2" t="s">
        <v>4076</v>
      </c>
      <c r="L266">
        <v>37</v>
      </c>
      <c r="M266">
        <v>37.15</v>
      </c>
      <c r="N266">
        <v>100</v>
      </c>
      <c r="O266" s="2" t="s">
        <v>3</v>
      </c>
      <c r="P266" s="2" t="s">
        <v>3</v>
      </c>
      <c r="Q266" s="2" t="s">
        <v>4</v>
      </c>
      <c r="R266" s="1">
        <v>37216</v>
      </c>
      <c r="S266" s="2" t="s">
        <v>227</v>
      </c>
      <c r="T266" s="2" t="s">
        <v>227</v>
      </c>
      <c r="U266">
        <v>517110</v>
      </c>
      <c r="V266" s="2" t="s">
        <v>95</v>
      </c>
      <c r="W266" s="2" t="s">
        <v>95</v>
      </c>
      <c r="X266" s="29">
        <v>4974.8824733661559</v>
      </c>
      <c r="Y266">
        <v>91.5</v>
      </c>
      <c r="Z266">
        <v>85.2</v>
      </c>
      <c r="AA266">
        <v>184.4</v>
      </c>
      <c r="AB266">
        <v>141.9</v>
      </c>
    </row>
    <row r="267" spans="1:28" ht="20" customHeight="1">
      <c r="A267">
        <f t="shared" si="8"/>
        <v>1</v>
      </c>
      <c r="B267">
        <f t="shared" si="9"/>
        <v>1</v>
      </c>
      <c r="C267" s="2" t="s">
        <v>2074</v>
      </c>
      <c r="D267" s="2" t="s">
        <v>2075</v>
      </c>
      <c r="E267" s="2" t="s">
        <v>2076</v>
      </c>
      <c r="F267" s="3">
        <v>1665.47</v>
      </c>
      <c r="G267" s="2" t="s">
        <v>4073</v>
      </c>
      <c r="H267" s="37" t="s">
        <v>4134</v>
      </c>
      <c r="I267">
        <v>38.83</v>
      </c>
      <c r="J267">
        <v>42.32</v>
      </c>
      <c r="K267" s="2" t="s">
        <v>4074</v>
      </c>
      <c r="L267">
        <v>41.42</v>
      </c>
      <c r="M267">
        <v>45.15</v>
      </c>
      <c r="N267">
        <v>100</v>
      </c>
      <c r="O267" s="2" t="s">
        <v>3</v>
      </c>
      <c r="P267" s="2" t="s">
        <v>3</v>
      </c>
      <c r="Q267" s="2" t="s">
        <v>4</v>
      </c>
      <c r="R267" s="1">
        <v>37228</v>
      </c>
      <c r="S267" s="2" t="s">
        <v>170</v>
      </c>
      <c r="T267" s="2" t="s">
        <v>170</v>
      </c>
      <c r="U267">
        <v>325414</v>
      </c>
      <c r="V267" s="2" t="s">
        <v>145</v>
      </c>
      <c r="W267" s="2" t="s">
        <v>145</v>
      </c>
      <c r="X267" s="29">
        <v>1155.2665763855121</v>
      </c>
      <c r="Y267">
        <v>35.9</v>
      </c>
      <c r="Z267">
        <v>558.79999999999995</v>
      </c>
      <c r="AA267">
        <v>555.6</v>
      </c>
      <c r="AB267" s="3">
        <v>1053.5</v>
      </c>
    </row>
    <row r="268" spans="1:28" ht="20" customHeight="1">
      <c r="A268" s="17">
        <f t="shared" si="8"/>
        <v>1</v>
      </c>
      <c r="B268" s="17">
        <f t="shared" si="9"/>
        <v>1</v>
      </c>
      <c r="C268" s="26" t="s">
        <v>2071</v>
      </c>
      <c r="D268" s="26" t="s">
        <v>2072</v>
      </c>
      <c r="E268" s="26" t="s">
        <v>2073</v>
      </c>
      <c r="F268" s="17">
        <v>29.72</v>
      </c>
      <c r="G268" s="26" t="s">
        <v>4070</v>
      </c>
      <c r="H268" s="38" t="s">
        <v>4071</v>
      </c>
      <c r="I268" s="17">
        <v>29.64</v>
      </c>
      <c r="J268" s="17">
        <v>29.4</v>
      </c>
      <c r="K268" s="26" t="s">
        <v>4072</v>
      </c>
      <c r="L268" s="17">
        <v>1.55</v>
      </c>
      <c r="M268" s="17">
        <v>2.44</v>
      </c>
      <c r="N268" s="17">
        <v>100</v>
      </c>
      <c r="O268" s="26" t="s">
        <v>3</v>
      </c>
      <c r="P268" s="26" t="s">
        <v>3</v>
      </c>
      <c r="Q268" s="26" t="s">
        <v>4</v>
      </c>
      <c r="R268" s="27">
        <v>37228</v>
      </c>
      <c r="S268" s="26" t="s">
        <v>239</v>
      </c>
      <c r="T268" s="26" t="s">
        <v>239</v>
      </c>
      <c r="U268">
        <v>482111</v>
      </c>
      <c r="V268" s="26" t="s">
        <v>119</v>
      </c>
      <c r="W268" s="26" t="s">
        <v>119</v>
      </c>
      <c r="X268" s="26"/>
      <c r="Y268" s="17">
        <v>24.52</v>
      </c>
      <c r="Z268" s="17">
        <v>177.9</v>
      </c>
      <c r="AA268" s="17">
        <v>34.89</v>
      </c>
      <c r="AB268" s="17">
        <v>343</v>
      </c>
    </row>
    <row r="269" spans="1:28" ht="20" customHeight="1">
      <c r="A269">
        <f t="shared" si="8"/>
        <v>1</v>
      </c>
      <c r="B269">
        <f t="shared" si="9"/>
        <v>1</v>
      </c>
      <c r="C269" s="2" t="s">
        <v>2067</v>
      </c>
      <c r="D269" s="2" t="s">
        <v>2068</v>
      </c>
      <c r="E269" s="2" t="s">
        <v>2069</v>
      </c>
      <c r="F269" s="3">
        <v>2416.83</v>
      </c>
      <c r="G269" s="2" t="s">
        <v>4067</v>
      </c>
      <c r="H269" s="37" t="s">
        <v>4068</v>
      </c>
      <c r="I269">
        <v>29.56</v>
      </c>
      <c r="J269">
        <v>28.41</v>
      </c>
      <c r="K269" s="2" t="s">
        <v>4069</v>
      </c>
      <c r="L269">
        <v>28.2</v>
      </c>
      <c r="M269">
        <v>27.12</v>
      </c>
      <c r="N269">
        <v>100</v>
      </c>
      <c r="O269" s="2" t="s">
        <v>3</v>
      </c>
      <c r="P269" s="2" t="s">
        <v>3</v>
      </c>
      <c r="Q269" s="2" t="s">
        <v>4</v>
      </c>
      <c r="R269" s="1">
        <v>37231</v>
      </c>
      <c r="S269" s="2" t="s">
        <v>99</v>
      </c>
      <c r="T269" s="2" t="s">
        <v>99</v>
      </c>
      <c r="U269">
        <v>325412</v>
      </c>
      <c r="V269" s="2" t="s">
        <v>145</v>
      </c>
      <c r="W269" s="2" t="s">
        <v>145</v>
      </c>
      <c r="X269" s="29">
        <v>1155.2665763855121</v>
      </c>
      <c r="Y269">
        <v>125.8</v>
      </c>
      <c r="Z269">
        <v>244.5</v>
      </c>
      <c r="AA269">
        <v>758.7</v>
      </c>
      <c r="AB269" s="3">
        <v>1895.7</v>
      </c>
    </row>
    <row r="270" spans="1:28" ht="20" customHeight="1">
      <c r="A270">
        <f t="shared" si="8"/>
        <v>1</v>
      </c>
      <c r="B270">
        <f t="shared" si="9"/>
        <v>1</v>
      </c>
      <c r="C270" s="2" t="s">
        <v>2065</v>
      </c>
      <c r="D270" s="2" t="s">
        <v>2066</v>
      </c>
      <c r="E270" s="2" t="s">
        <v>1986</v>
      </c>
      <c r="F270">
        <v>114.53</v>
      </c>
      <c r="G270" s="2" t="s">
        <v>4065</v>
      </c>
      <c r="H270" s="37" t="s">
        <v>4133</v>
      </c>
      <c r="I270">
        <v>23.65</v>
      </c>
      <c r="J270">
        <v>24.22</v>
      </c>
      <c r="K270" s="2" t="s">
        <v>4066</v>
      </c>
      <c r="L270">
        <v>11.75</v>
      </c>
      <c r="M270">
        <v>11.64</v>
      </c>
      <c r="N270">
        <v>100</v>
      </c>
      <c r="O270" s="2" t="s">
        <v>3</v>
      </c>
      <c r="P270" s="2" t="s">
        <v>3</v>
      </c>
      <c r="Q270" s="2" t="s">
        <v>4</v>
      </c>
      <c r="R270" s="1">
        <v>37232</v>
      </c>
      <c r="S270" s="2" t="s">
        <v>161</v>
      </c>
      <c r="T270" s="2" t="s">
        <v>161</v>
      </c>
      <c r="U270">
        <v>541512</v>
      </c>
      <c r="V270" s="2" t="s">
        <v>7</v>
      </c>
      <c r="W270" s="2" t="s">
        <v>7</v>
      </c>
      <c r="X270" s="29">
        <v>1594.9803990202502</v>
      </c>
      <c r="Y270">
        <v>61.07</v>
      </c>
      <c r="Z270">
        <v>616.70000000000005</v>
      </c>
      <c r="AA270">
        <v>46.28</v>
      </c>
      <c r="AB270">
        <v>509.7</v>
      </c>
    </row>
    <row r="271" spans="1:28" ht="20" customHeight="1">
      <c r="A271">
        <f t="shared" si="8"/>
        <v>1</v>
      </c>
      <c r="B271">
        <f t="shared" si="9"/>
        <v>1</v>
      </c>
      <c r="C271" s="2" t="s">
        <v>2062</v>
      </c>
      <c r="D271" s="2" t="s">
        <v>2063</v>
      </c>
      <c r="E271" s="2" t="s">
        <v>1698</v>
      </c>
      <c r="F271">
        <v>82.5</v>
      </c>
      <c r="G271" s="2" t="s">
        <v>2978</v>
      </c>
      <c r="H271" s="37" t="s">
        <v>4051</v>
      </c>
      <c r="I271">
        <v>42.72</v>
      </c>
      <c r="J271">
        <v>42.67</v>
      </c>
      <c r="K271" s="2" t="s">
        <v>4052</v>
      </c>
      <c r="N271">
        <v>100</v>
      </c>
      <c r="O271" s="2" t="s">
        <v>3</v>
      </c>
      <c r="P271" s="2" t="s">
        <v>3</v>
      </c>
      <c r="Q271" s="2" t="s">
        <v>4</v>
      </c>
      <c r="R271" s="1">
        <v>37238</v>
      </c>
      <c r="S271" s="2" t="s">
        <v>65</v>
      </c>
      <c r="T271" s="2" t="s">
        <v>65</v>
      </c>
      <c r="U271">
        <v>339992</v>
      </c>
      <c r="V271" s="2" t="s">
        <v>66</v>
      </c>
      <c r="W271" s="2" t="s">
        <v>66</v>
      </c>
      <c r="X271" s="24">
        <v>1145.5082860666178</v>
      </c>
      <c r="Y271">
        <v>30.21</v>
      </c>
      <c r="Z271" s="3">
        <v>28611</v>
      </c>
      <c r="AA271">
        <v>362.6</v>
      </c>
      <c r="AB271" s="3">
        <v>298100</v>
      </c>
    </row>
    <row r="272" spans="1:28" ht="20" customHeight="1">
      <c r="A272">
        <f t="shared" si="8"/>
        <v>1</v>
      </c>
      <c r="B272">
        <f t="shared" si="9"/>
        <v>1</v>
      </c>
      <c r="C272" s="2" t="s">
        <v>2060</v>
      </c>
      <c r="D272" s="2" t="s">
        <v>2061</v>
      </c>
      <c r="E272" s="2" t="s">
        <v>790</v>
      </c>
      <c r="F272" s="3">
        <v>16900.009999999998</v>
      </c>
      <c r="G272" s="2" t="s">
        <v>4049</v>
      </c>
      <c r="H272" s="37" t="s">
        <v>4064</v>
      </c>
      <c r="I272">
        <v>59.49</v>
      </c>
      <c r="J272">
        <v>58.39</v>
      </c>
      <c r="K272" s="2" t="s">
        <v>4050</v>
      </c>
      <c r="L272">
        <v>26.96</v>
      </c>
      <c r="M272">
        <v>25.62</v>
      </c>
      <c r="N272">
        <v>100</v>
      </c>
      <c r="O272" s="2" t="s">
        <v>3</v>
      </c>
      <c r="P272" s="2" t="s">
        <v>3</v>
      </c>
      <c r="Q272" s="2" t="s">
        <v>4</v>
      </c>
      <c r="R272" s="1">
        <v>37242</v>
      </c>
      <c r="S272" s="2" t="s">
        <v>170</v>
      </c>
      <c r="T272" s="2" t="s">
        <v>170</v>
      </c>
      <c r="U272">
        <v>325414</v>
      </c>
      <c r="V272" s="2" t="s">
        <v>145</v>
      </c>
      <c r="W272" s="2" t="s">
        <v>145</v>
      </c>
      <c r="X272" s="29">
        <v>1155.2665763855121</v>
      </c>
      <c r="Y272">
        <v>709.09</v>
      </c>
      <c r="Z272" s="3">
        <v>3842.8</v>
      </c>
      <c r="AA272" s="3">
        <v>2220.1</v>
      </c>
      <c r="AB272" s="3">
        <v>6053.7</v>
      </c>
    </row>
    <row r="273" spans="1:28" ht="20" customHeight="1">
      <c r="A273">
        <f t="shared" si="8"/>
        <v>1</v>
      </c>
      <c r="B273">
        <f t="shared" si="9"/>
        <v>1</v>
      </c>
      <c r="C273" s="2" t="s">
        <v>2057</v>
      </c>
      <c r="D273" s="2" t="s">
        <v>2058</v>
      </c>
      <c r="E273" s="2" t="s">
        <v>2059</v>
      </c>
      <c r="F273">
        <v>88.5</v>
      </c>
      <c r="G273" s="2" t="s">
        <v>3050</v>
      </c>
      <c r="H273" s="37" t="s">
        <v>4048</v>
      </c>
      <c r="I273">
        <v>5.9</v>
      </c>
      <c r="J273">
        <v>5.9</v>
      </c>
      <c r="K273" s="2" t="s">
        <v>2946</v>
      </c>
      <c r="N273">
        <v>100</v>
      </c>
      <c r="O273" s="2" t="s">
        <v>3</v>
      </c>
      <c r="P273" s="2" t="s">
        <v>3</v>
      </c>
      <c r="Q273" s="2" t="s">
        <v>4</v>
      </c>
      <c r="R273" s="1">
        <v>37242</v>
      </c>
      <c r="S273" s="2" t="s">
        <v>334</v>
      </c>
      <c r="T273" s="2" t="s">
        <v>334</v>
      </c>
      <c r="U273">
        <v>211111</v>
      </c>
      <c r="V273" s="2" t="s">
        <v>335</v>
      </c>
      <c r="W273" s="2" t="s">
        <v>335</v>
      </c>
      <c r="X273" s="29">
        <v>680.45216656209652</v>
      </c>
      <c r="Y273">
        <v>36.01</v>
      </c>
      <c r="Z273">
        <v>159.87</v>
      </c>
      <c r="AA273">
        <v>110.54</v>
      </c>
      <c r="AB273">
        <v>250.08</v>
      </c>
    </row>
    <row r="274" spans="1:28" ht="20" customHeight="1">
      <c r="A274">
        <f t="shared" si="8"/>
        <v>1</v>
      </c>
      <c r="B274">
        <f t="shared" si="9"/>
        <v>1</v>
      </c>
      <c r="C274" s="2" t="s">
        <v>2055</v>
      </c>
      <c r="D274" s="2" t="s">
        <v>2056</v>
      </c>
      <c r="E274" s="2" t="s">
        <v>1157</v>
      </c>
      <c r="F274">
        <v>366.24</v>
      </c>
      <c r="G274" s="2" t="s">
        <v>4046</v>
      </c>
      <c r="H274" s="37" t="s">
        <v>4063</v>
      </c>
      <c r="I274">
        <v>7.79</v>
      </c>
      <c r="J274">
        <v>7.94</v>
      </c>
      <c r="K274" s="2" t="s">
        <v>4047</v>
      </c>
      <c r="L274">
        <v>22.51</v>
      </c>
      <c r="M274">
        <v>22.78</v>
      </c>
      <c r="N274">
        <v>100</v>
      </c>
      <c r="O274" s="2" t="s">
        <v>3</v>
      </c>
      <c r="P274" s="2" t="s">
        <v>3</v>
      </c>
      <c r="Q274" s="2" t="s">
        <v>4</v>
      </c>
      <c r="R274" s="1">
        <v>37243</v>
      </c>
      <c r="S274" s="2" t="s">
        <v>334</v>
      </c>
      <c r="T274" s="2" t="s">
        <v>334</v>
      </c>
      <c r="U274">
        <v>211111</v>
      </c>
      <c r="V274" s="2" t="s">
        <v>335</v>
      </c>
      <c r="W274" s="2" t="s">
        <v>335</v>
      </c>
      <c r="X274" s="29">
        <v>680.45216656209652</v>
      </c>
      <c r="Y274">
        <v>187.92</v>
      </c>
      <c r="Z274">
        <v>167.4</v>
      </c>
      <c r="AA274">
        <v>477.69</v>
      </c>
      <c r="AB274">
        <v>428.1</v>
      </c>
    </row>
    <row r="275" spans="1:28" ht="20" customHeight="1">
      <c r="A275">
        <f t="shared" si="8"/>
        <v>1</v>
      </c>
      <c r="B275">
        <f t="shared" si="9"/>
        <v>1</v>
      </c>
      <c r="C275" s="2" t="s">
        <v>2053</v>
      </c>
      <c r="D275" s="2" t="s">
        <v>2054</v>
      </c>
      <c r="E275" s="2" t="s">
        <v>997</v>
      </c>
      <c r="F275">
        <v>42.5</v>
      </c>
      <c r="G275" s="2" t="s">
        <v>4044</v>
      </c>
      <c r="H275" s="37" t="s">
        <v>4062</v>
      </c>
      <c r="I275">
        <v>15.6</v>
      </c>
      <c r="J275">
        <v>15.5</v>
      </c>
      <c r="K275" s="2" t="s">
        <v>4045</v>
      </c>
      <c r="L275">
        <v>0.01</v>
      </c>
      <c r="M275">
        <v>0.02</v>
      </c>
      <c r="N275">
        <v>100</v>
      </c>
      <c r="O275" s="2" t="s">
        <v>3</v>
      </c>
      <c r="P275" s="2" t="s">
        <v>3</v>
      </c>
      <c r="Q275" s="2" t="s">
        <v>4</v>
      </c>
      <c r="R275" s="1">
        <v>37243</v>
      </c>
      <c r="S275" s="2" t="s">
        <v>227</v>
      </c>
      <c r="T275" s="2" t="s">
        <v>227</v>
      </c>
      <c r="U275">
        <v>517110</v>
      </c>
      <c r="V275" s="2" t="s">
        <v>95</v>
      </c>
      <c r="W275" s="2" t="s">
        <v>95</v>
      </c>
      <c r="X275" s="29">
        <v>4974.8824733661559</v>
      </c>
      <c r="Y275">
        <v>675.7</v>
      </c>
      <c r="Z275" s="3">
        <v>1293.5</v>
      </c>
      <c r="AA275" s="3">
        <v>4469.25</v>
      </c>
      <c r="AB275" s="3">
        <v>1679</v>
      </c>
    </row>
    <row r="276" spans="1:28" ht="20" customHeight="1">
      <c r="A276">
        <f t="shared" si="8"/>
        <v>1</v>
      </c>
      <c r="B276">
        <f t="shared" si="9"/>
        <v>1</v>
      </c>
      <c r="C276" s="2" t="s">
        <v>2049</v>
      </c>
      <c r="D276" s="2" t="s">
        <v>2050</v>
      </c>
      <c r="E276" s="2" t="s">
        <v>2051</v>
      </c>
      <c r="F276">
        <v>5.76</v>
      </c>
      <c r="G276" s="2" t="s">
        <v>2978</v>
      </c>
      <c r="H276" s="37" t="s">
        <v>4041</v>
      </c>
      <c r="K276" s="2" t="s">
        <v>4042</v>
      </c>
      <c r="N276">
        <v>100</v>
      </c>
      <c r="O276" s="2" t="s">
        <v>3</v>
      </c>
      <c r="P276" s="2" t="s">
        <v>3</v>
      </c>
      <c r="Q276" s="2" t="s">
        <v>4</v>
      </c>
      <c r="R276" s="1">
        <v>37244</v>
      </c>
      <c r="S276" s="2" t="s">
        <v>65</v>
      </c>
      <c r="T276" s="2" t="s">
        <v>65</v>
      </c>
      <c r="U276">
        <v>339992</v>
      </c>
      <c r="V276" s="2" t="s">
        <v>66</v>
      </c>
      <c r="W276" s="2" t="s">
        <v>66</v>
      </c>
      <c r="X276" s="24">
        <v>1145.5082860666178</v>
      </c>
      <c r="Y276">
        <v>4.8</v>
      </c>
      <c r="Z276">
        <v>16.559999999999999</v>
      </c>
      <c r="AA276">
        <v>57.74</v>
      </c>
      <c r="AB276">
        <v>204.05</v>
      </c>
    </row>
    <row r="277" spans="1:28" ht="20" customHeight="1">
      <c r="A277">
        <f t="shared" si="8"/>
        <v>1</v>
      </c>
      <c r="B277">
        <f t="shared" si="9"/>
        <v>1</v>
      </c>
      <c r="C277" s="2" t="s">
        <v>2052</v>
      </c>
      <c r="D277" s="2" t="s">
        <v>916</v>
      </c>
      <c r="E277" s="2" t="s">
        <v>980</v>
      </c>
      <c r="F277">
        <v>558.6</v>
      </c>
      <c r="G277" s="2" t="s">
        <v>3320</v>
      </c>
      <c r="H277" s="37" t="s">
        <v>4043</v>
      </c>
      <c r="I277">
        <v>9.9499999999999993</v>
      </c>
      <c r="J277">
        <v>10.1</v>
      </c>
      <c r="K277" s="2" t="s">
        <v>2946</v>
      </c>
      <c r="N277">
        <v>100</v>
      </c>
      <c r="O277" s="2" t="s">
        <v>3</v>
      </c>
      <c r="P277" s="2" t="s">
        <v>3</v>
      </c>
      <c r="Q277" s="2" t="s">
        <v>4</v>
      </c>
      <c r="R277" s="1">
        <v>37245</v>
      </c>
      <c r="S277" s="2" t="s">
        <v>149</v>
      </c>
      <c r="T277" s="2" t="s">
        <v>149</v>
      </c>
      <c r="U277">
        <v>517210</v>
      </c>
      <c r="V277" s="2" t="s">
        <v>151</v>
      </c>
      <c r="W277" s="2" t="s">
        <v>151</v>
      </c>
      <c r="X277" s="29">
        <v>5235.5478830480506</v>
      </c>
      <c r="Y277">
        <v>110.15</v>
      </c>
      <c r="Z277">
        <v>213.9</v>
      </c>
      <c r="AA277">
        <v>412.93</v>
      </c>
      <c r="AB277">
        <v>476.3</v>
      </c>
    </row>
    <row r="278" spans="1:28" ht="20" customHeight="1">
      <c r="A278" s="17">
        <f t="shared" si="8"/>
        <v>1</v>
      </c>
      <c r="B278" s="17">
        <f t="shared" si="9"/>
        <v>1</v>
      </c>
      <c r="C278" s="26" t="s">
        <v>1943</v>
      </c>
      <c r="D278" s="26" t="s">
        <v>1944</v>
      </c>
      <c r="E278" s="26" t="s">
        <v>1944</v>
      </c>
      <c r="F278" s="17"/>
      <c r="G278" s="26" t="s">
        <v>3969</v>
      </c>
      <c r="H278" s="38" t="s">
        <v>3970</v>
      </c>
      <c r="I278" s="17">
        <v>0.04</v>
      </c>
      <c r="J278" s="17"/>
      <c r="K278" s="26" t="s">
        <v>3971</v>
      </c>
      <c r="L278" s="17"/>
      <c r="M278" s="17"/>
      <c r="N278" s="17">
        <v>100</v>
      </c>
      <c r="O278" s="26" t="s">
        <v>3</v>
      </c>
      <c r="P278" s="26" t="s">
        <v>3</v>
      </c>
      <c r="Q278" s="26" t="s">
        <v>4</v>
      </c>
      <c r="R278" s="27">
        <v>37246</v>
      </c>
      <c r="S278" s="26" t="s">
        <v>53</v>
      </c>
      <c r="T278" s="26" t="s">
        <v>53</v>
      </c>
      <c r="U278">
        <v>334210</v>
      </c>
      <c r="V278" s="26" t="s">
        <v>55</v>
      </c>
      <c r="W278" s="26" t="s">
        <v>55</v>
      </c>
      <c r="X278" s="26"/>
      <c r="Y278" s="17">
        <v>0.84</v>
      </c>
      <c r="Z278" s="17">
        <v>0.84</v>
      </c>
      <c r="AA278" s="17">
        <v>1.71</v>
      </c>
      <c r="AB278" s="17">
        <v>1.71</v>
      </c>
    </row>
    <row r="279" spans="1:28" ht="20" customHeight="1">
      <c r="A279">
        <f t="shared" si="8"/>
        <v>1</v>
      </c>
      <c r="B279">
        <f t="shared" si="9"/>
        <v>1</v>
      </c>
      <c r="C279" s="2" t="s">
        <v>2039</v>
      </c>
      <c r="D279" s="2" t="s">
        <v>2040</v>
      </c>
      <c r="E279" s="2" t="s">
        <v>2041</v>
      </c>
      <c r="G279" s="2" t="s">
        <v>4039</v>
      </c>
      <c r="H279" s="37" t="s">
        <v>4040</v>
      </c>
      <c r="I279">
        <v>4.28</v>
      </c>
      <c r="J279">
        <v>4.0999999999999996</v>
      </c>
      <c r="K279" s="2" t="s">
        <v>2946</v>
      </c>
      <c r="N279">
        <v>100</v>
      </c>
      <c r="O279" s="2" t="s">
        <v>3</v>
      </c>
      <c r="P279" s="2" t="s">
        <v>3</v>
      </c>
      <c r="Q279" s="2" t="s">
        <v>4</v>
      </c>
      <c r="R279" s="1">
        <v>37264</v>
      </c>
      <c r="S279" s="2" t="s">
        <v>150</v>
      </c>
      <c r="T279" s="2" t="s">
        <v>150</v>
      </c>
      <c r="U279">
        <v>334419</v>
      </c>
      <c r="V279" s="2" t="s">
        <v>72</v>
      </c>
      <c r="W279" s="2" t="s">
        <v>72</v>
      </c>
      <c r="X279" s="29">
        <v>704.0913283250319</v>
      </c>
      <c r="Y279">
        <v>2.78</v>
      </c>
      <c r="Z279">
        <v>7.8</v>
      </c>
      <c r="AA279">
        <v>1.37</v>
      </c>
      <c r="AB279">
        <v>8.6999999999999993</v>
      </c>
    </row>
    <row r="280" spans="1:28" ht="20" customHeight="1">
      <c r="A280">
        <f t="shared" si="8"/>
        <v>1</v>
      </c>
      <c r="B280">
        <f t="shared" si="9"/>
        <v>1</v>
      </c>
      <c r="C280" s="2" t="s">
        <v>2026</v>
      </c>
      <c r="D280" s="2" t="s">
        <v>2027</v>
      </c>
      <c r="E280" s="2" t="s">
        <v>2028</v>
      </c>
      <c r="F280">
        <v>6.8</v>
      </c>
      <c r="G280" s="2" t="s">
        <v>4032</v>
      </c>
      <c r="H280" s="37" t="s">
        <v>4033</v>
      </c>
      <c r="I280">
        <v>2.25</v>
      </c>
      <c r="J280">
        <v>2.2999999999999998</v>
      </c>
      <c r="K280" s="2" t="s">
        <v>2946</v>
      </c>
      <c r="N280">
        <v>100</v>
      </c>
      <c r="O280" s="2" t="s">
        <v>3</v>
      </c>
      <c r="P280" s="2" t="s">
        <v>3</v>
      </c>
      <c r="Q280" s="2" t="s">
        <v>4</v>
      </c>
      <c r="R280" s="1">
        <v>37272</v>
      </c>
      <c r="S280" s="2" t="s">
        <v>102</v>
      </c>
      <c r="T280" s="2" t="s">
        <v>102</v>
      </c>
      <c r="U280">
        <v>334514</v>
      </c>
      <c r="V280" s="2" t="s">
        <v>103</v>
      </c>
      <c r="W280" s="2" t="s">
        <v>103</v>
      </c>
      <c r="X280" s="29">
        <v>408.82623854211585</v>
      </c>
      <c r="Y280">
        <v>11.36</v>
      </c>
      <c r="Z280">
        <v>35.11</v>
      </c>
      <c r="AA280">
        <v>3.83</v>
      </c>
      <c r="AB280">
        <v>39.65</v>
      </c>
    </row>
    <row r="281" spans="1:28" ht="20" customHeight="1">
      <c r="A281">
        <f t="shared" si="8"/>
        <v>1</v>
      </c>
      <c r="B281">
        <f t="shared" si="9"/>
        <v>1</v>
      </c>
      <c r="C281" s="2" t="s">
        <v>1957</v>
      </c>
      <c r="D281" s="2" t="s">
        <v>1958</v>
      </c>
      <c r="E281" s="2" t="s">
        <v>1225</v>
      </c>
      <c r="F281">
        <v>64</v>
      </c>
      <c r="G281" s="2" t="s">
        <v>3978</v>
      </c>
      <c r="H281" s="37" t="s">
        <v>3979</v>
      </c>
      <c r="I281">
        <v>40.950000000000003</v>
      </c>
      <c r="J281">
        <v>40.1</v>
      </c>
      <c r="K281" s="2" t="s">
        <v>2946</v>
      </c>
      <c r="N281">
        <v>100</v>
      </c>
      <c r="O281" s="2" t="s">
        <v>3</v>
      </c>
      <c r="P281" s="2" t="s">
        <v>3</v>
      </c>
      <c r="Q281" s="2" t="s">
        <v>4</v>
      </c>
      <c r="R281" s="1">
        <v>37278</v>
      </c>
      <c r="S281" s="2" t="s">
        <v>533</v>
      </c>
      <c r="T281" s="2" t="s">
        <v>533</v>
      </c>
      <c r="U281">
        <v>486110</v>
      </c>
      <c r="V281" s="2" t="s">
        <v>534</v>
      </c>
      <c r="W281" s="2" t="s">
        <v>534</v>
      </c>
      <c r="X281" s="29">
        <v>1224.3018288656699</v>
      </c>
      <c r="Y281">
        <v>18.489999999999998</v>
      </c>
      <c r="Z281">
        <v>98.83</v>
      </c>
      <c r="AA281">
        <v>64.16</v>
      </c>
      <c r="AB281">
        <v>323.39</v>
      </c>
    </row>
    <row r="282" spans="1:28" ht="20" customHeight="1">
      <c r="A282">
        <f t="shared" si="8"/>
        <v>1</v>
      </c>
      <c r="B282">
        <f t="shared" si="9"/>
        <v>1</v>
      </c>
      <c r="C282" s="2" t="s">
        <v>2032</v>
      </c>
      <c r="D282" s="2" t="s">
        <v>2033</v>
      </c>
      <c r="E282" s="2" t="s">
        <v>2034</v>
      </c>
      <c r="F282">
        <v>15.17</v>
      </c>
      <c r="G282" s="2" t="s">
        <v>4037</v>
      </c>
      <c r="H282" s="37" t="s">
        <v>4038</v>
      </c>
      <c r="I282">
        <v>3</v>
      </c>
      <c r="J282">
        <v>3.45</v>
      </c>
      <c r="K282" s="2" t="s">
        <v>2946</v>
      </c>
      <c r="N282">
        <v>100</v>
      </c>
      <c r="O282" s="2" t="s">
        <v>3</v>
      </c>
      <c r="P282" s="2" t="s">
        <v>3</v>
      </c>
      <c r="Q282" s="2" t="s">
        <v>4</v>
      </c>
      <c r="R282" s="1">
        <v>37279</v>
      </c>
      <c r="S282" s="2" t="s">
        <v>2035</v>
      </c>
      <c r="T282" s="2" t="s">
        <v>2035</v>
      </c>
      <c r="U282">
        <v>326113</v>
      </c>
      <c r="V282" s="2" t="s">
        <v>813</v>
      </c>
      <c r="W282" s="2" t="s">
        <v>813</v>
      </c>
      <c r="X282" s="29">
        <v>765.48386659180733</v>
      </c>
      <c r="Y282">
        <v>186.95</v>
      </c>
      <c r="Z282">
        <v>173.41</v>
      </c>
      <c r="AA282">
        <v>215.09</v>
      </c>
      <c r="AB282">
        <v>144.83000000000001</v>
      </c>
    </row>
    <row r="283" spans="1:28" ht="20" hidden="1" customHeight="1">
      <c r="A283">
        <f t="shared" si="8"/>
        <v>1</v>
      </c>
      <c r="B283">
        <f t="shared" si="9"/>
        <v>1</v>
      </c>
      <c r="C283" s="2" t="s">
        <v>2030</v>
      </c>
      <c r="D283" s="2" t="s">
        <v>2031</v>
      </c>
      <c r="E283" s="2" t="s">
        <v>1677</v>
      </c>
      <c r="F283">
        <v>90</v>
      </c>
      <c r="G283" s="2" t="s">
        <v>4034</v>
      </c>
      <c r="H283" s="37" t="s">
        <v>4035</v>
      </c>
      <c r="I283">
        <v>38.43</v>
      </c>
      <c r="J283">
        <v>35.909999999999997</v>
      </c>
      <c r="K283" s="2" t="s">
        <v>4036</v>
      </c>
      <c r="L283">
        <v>19.5</v>
      </c>
      <c r="M283">
        <v>19.91</v>
      </c>
      <c r="N283">
        <v>100</v>
      </c>
      <c r="O283" s="2" t="s">
        <v>3</v>
      </c>
      <c r="P283" s="2" t="s">
        <v>3</v>
      </c>
      <c r="Q283" s="2" t="s">
        <v>4</v>
      </c>
      <c r="R283" s="1">
        <v>37280</v>
      </c>
      <c r="S283" s="2" t="s">
        <v>5</v>
      </c>
      <c r="T283" s="2" t="s">
        <v>5</v>
      </c>
      <c r="U283" s="2">
        <v>0</v>
      </c>
      <c r="V283" s="2" t="s">
        <v>24</v>
      </c>
      <c r="W283" s="2" t="s">
        <v>24</v>
      </c>
      <c r="X283" s="24">
        <v>504.02540510115705</v>
      </c>
      <c r="Y283">
        <v>5.69</v>
      </c>
      <c r="Z283" s="3">
        <v>2073.25</v>
      </c>
      <c r="AA283">
        <v>46.92</v>
      </c>
      <c r="AB283" s="3">
        <v>2453.0700000000002</v>
      </c>
    </row>
    <row r="284" spans="1:28" ht="20" customHeight="1">
      <c r="A284" s="17">
        <f t="shared" si="8"/>
        <v>1</v>
      </c>
      <c r="B284" s="17">
        <f t="shared" si="9"/>
        <v>1</v>
      </c>
      <c r="C284" s="26" t="s">
        <v>2024</v>
      </c>
      <c r="D284" s="26" t="s">
        <v>2025</v>
      </c>
      <c r="E284" s="26" t="s">
        <v>746</v>
      </c>
      <c r="F284" s="17">
        <v>56.36</v>
      </c>
      <c r="G284" s="26" t="s">
        <v>4029</v>
      </c>
      <c r="H284" s="38" t="s">
        <v>4030</v>
      </c>
      <c r="I284" s="17">
        <v>18.25</v>
      </c>
      <c r="J284" s="17">
        <v>18.25</v>
      </c>
      <c r="K284" s="26" t="s">
        <v>4031</v>
      </c>
      <c r="L284" s="17">
        <v>4.2300000000000004</v>
      </c>
      <c r="M284" s="17">
        <v>4.2300000000000004</v>
      </c>
      <c r="N284" s="17">
        <v>100</v>
      </c>
      <c r="O284" s="26" t="s">
        <v>3</v>
      </c>
      <c r="P284" s="26" t="s">
        <v>3</v>
      </c>
      <c r="Q284" s="26" t="s">
        <v>4</v>
      </c>
      <c r="R284" s="27">
        <v>37297</v>
      </c>
      <c r="S284" s="26" t="s">
        <v>376</v>
      </c>
      <c r="T284" s="26" t="s">
        <v>376</v>
      </c>
      <c r="U284">
        <v>339930</v>
      </c>
      <c r="V284" s="26" t="s">
        <v>377</v>
      </c>
      <c r="W284" s="26" t="s">
        <v>377</v>
      </c>
      <c r="X284" s="26"/>
      <c r="Y284" s="17">
        <v>103.41</v>
      </c>
      <c r="Z284" s="17">
        <v>284.31</v>
      </c>
      <c r="AA284" s="17">
        <v>80.040000000000006</v>
      </c>
      <c r="AB284" s="17">
        <v>284.04000000000002</v>
      </c>
    </row>
    <row r="285" spans="1:28" ht="20" customHeight="1">
      <c r="A285" s="17">
        <f t="shared" si="8"/>
        <v>1</v>
      </c>
      <c r="B285" s="17">
        <f t="shared" si="9"/>
        <v>1</v>
      </c>
      <c r="C285" s="26" t="s">
        <v>2020</v>
      </c>
      <c r="D285" s="26" t="s">
        <v>2021</v>
      </c>
      <c r="E285" s="26" t="s">
        <v>2022</v>
      </c>
      <c r="F285" s="17">
        <v>967.91</v>
      </c>
      <c r="G285" s="26" t="s">
        <v>4027</v>
      </c>
      <c r="H285" s="38" t="s">
        <v>4061</v>
      </c>
      <c r="I285" s="17">
        <v>8.4499999999999993</v>
      </c>
      <c r="J285" s="17">
        <v>8.4499999999999993</v>
      </c>
      <c r="K285" s="26" t="s">
        <v>4028</v>
      </c>
      <c r="L285" s="17">
        <v>5.94</v>
      </c>
      <c r="M285" s="17">
        <v>5.94</v>
      </c>
      <c r="N285" s="17">
        <v>100</v>
      </c>
      <c r="O285" s="26" t="s">
        <v>3</v>
      </c>
      <c r="P285" s="26" t="s">
        <v>3</v>
      </c>
      <c r="Q285" s="26" t="s">
        <v>4</v>
      </c>
      <c r="R285" s="27">
        <v>37304</v>
      </c>
      <c r="S285" s="26" t="s">
        <v>53</v>
      </c>
      <c r="T285" s="26" t="s">
        <v>53</v>
      </c>
      <c r="U285">
        <v>334210</v>
      </c>
      <c r="V285" s="26" t="s">
        <v>55</v>
      </c>
      <c r="W285" s="26" t="s">
        <v>55</v>
      </c>
      <c r="X285" s="26"/>
      <c r="Y285" s="17">
        <v>195.7</v>
      </c>
      <c r="Z285" s="28">
        <v>1413.5</v>
      </c>
      <c r="AA285" s="17">
        <v>916.4</v>
      </c>
      <c r="AB285" s="28">
        <v>3218.8</v>
      </c>
    </row>
    <row r="286" spans="1:28" ht="20" customHeight="1">
      <c r="A286">
        <f t="shared" si="8"/>
        <v>1</v>
      </c>
      <c r="B286">
        <f t="shared" si="9"/>
        <v>1</v>
      </c>
      <c r="C286" s="2" t="s">
        <v>2012</v>
      </c>
      <c r="D286" s="2" t="s">
        <v>2013</v>
      </c>
      <c r="E286" s="2" t="s">
        <v>2014</v>
      </c>
      <c r="F286">
        <v>89.2</v>
      </c>
      <c r="G286" s="2" t="s">
        <v>4022</v>
      </c>
      <c r="H286" s="37" t="s">
        <v>4060</v>
      </c>
      <c r="I286">
        <v>46.45</v>
      </c>
      <c r="J286">
        <v>46.42</v>
      </c>
      <c r="K286" s="2" t="s">
        <v>4023</v>
      </c>
      <c r="L286">
        <v>10.6</v>
      </c>
      <c r="M286">
        <v>12.26</v>
      </c>
      <c r="N286">
        <v>100</v>
      </c>
      <c r="O286" s="2" t="s">
        <v>3</v>
      </c>
      <c r="P286" s="2" t="s">
        <v>3</v>
      </c>
      <c r="Q286" s="2" t="s">
        <v>4</v>
      </c>
      <c r="R286" s="1">
        <v>37314</v>
      </c>
      <c r="S286" s="2" t="s">
        <v>234</v>
      </c>
      <c r="T286" s="2" t="s">
        <v>234</v>
      </c>
      <c r="U286">
        <v>523120</v>
      </c>
      <c r="V286" s="2" t="s">
        <v>236</v>
      </c>
      <c r="W286" s="2" t="s">
        <v>236</v>
      </c>
      <c r="X286" s="29">
        <v>2514.8830665030132</v>
      </c>
      <c r="Y286">
        <v>94.6</v>
      </c>
      <c r="Z286">
        <v>378.2</v>
      </c>
      <c r="AA286">
        <v>85.1</v>
      </c>
      <c r="AB286">
        <v>636.70000000000005</v>
      </c>
    </row>
    <row r="287" spans="1:28" ht="20" customHeight="1">
      <c r="A287">
        <f t="shared" si="8"/>
        <v>1</v>
      </c>
      <c r="B287">
        <f t="shared" si="9"/>
        <v>1</v>
      </c>
      <c r="C287" s="2" t="s">
        <v>2016</v>
      </c>
      <c r="D287" s="2" t="s">
        <v>2017</v>
      </c>
      <c r="E287" s="2" t="s">
        <v>2018</v>
      </c>
      <c r="F287">
        <v>148.91999999999999</v>
      </c>
      <c r="G287" s="2" t="s">
        <v>4024</v>
      </c>
      <c r="H287" s="37" t="s">
        <v>4025</v>
      </c>
      <c r="I287">
        <v>55.7</v>
      </c>
      <c r="J287">
        <v>55.48</v>
      </c>
      <c r="K287" s="2" t="s">
        <v>4026</v>
      </c>
      <c r="L287">
        <v>9.77</v>
      </c>
      <c r="M287">
        <v>9.73</v>
      </c>
      <c r="N287">
        <v>100</v>
      </c>
      <c r="O287" s="2" t="s">
        <v>3</v>
      </c>
      <c r="P287" s="2" t="s">
        <v>3</v>
      </c>
      <c r="Q287" s="2" t="s">
        <v>4</v>
      </c>
      <c r="R287" s="1">
        <v>37314</v>
      </c>
      <c r="S287" s="2" t="s">
        <v>144</v>
      </c>
      <c r="T287" s="2" t="s">
        <v>144</v>
      </c>
      <c r="U287">
        <v>339112</v>
      </c>
      <c r="V287" s="2" t="s">
        <v>25</v>
      </c>
      <c r="W287" s="2" t="s">
        <v>25</v>
      </c>
      <c r="X287" s="29">
        <v>697.83652134618455</v>
      </c>
      <c r="Y287">
        <v>12.5</v>
      </c>
      <c r="Z287" s="3">
        <v>7663</v>
      </c>
      <c r="AA287">
        <v>14.5</v>
      </c>
      <c r="AB287" s="3">
        <v>10343</v>
      </c>
    </row>
    <row r="288" spans="1:28" ht="20" customHeight="1">
      <c r="A288">
        <f t="shared" si="8"/>
        <v>1</v>
      </c>
      <c r="B288">
        <f t="shared" si="9"/>
        <v>1</v>
      </c>
      <c r="C288" s="2" t="s">
        <v>2010</v>
      </c>
      <c r="D288" s="2" t="s">
        <v>2011</v>
      </c>
      <c r="E288" s="2" t="s">
        <v>1275</v>
      </c>
      <c r="F288" s="3">
        <v>1001.31</v>
      </c>
      <c r="G288" s="2" t="s">
        <v>4019</v>
      </c>
      <c r="H288" s="37" t="s">
        <v>4020</v>
      </c>
      <c r="I288">
        <v>43.22</v>
      </c>
      <c r="J288">
        <v>44.28</v>
      </c>
      <c r="K288" s="2" t="s">
        <v>4021</v>
      </c>
      <c r="L288">
        <v>26.53</v>
      </c>
      <c r="M288">
        <v>26.55</v>
      </c>
      <c r="N288">
        <v>100</v>
      </c>
      <c r="O288" s="2" t="s">
        <v>3</v>
      </c>
      <c r="P288" s="2" t="s">
        <v>3</v>
      </c>
      <c r="Q288" s="2" t="s">
        <v>4</v>
      </c>
      <c r="R288" s="1">
        <v>37319</v>
      </c>
      <c r="S288" s="2" t="s">
        <v>35</v>
      </c>
      <c r="T288" s="2" t="s">
        <v>35</v>
      </c>
      <c r="U288">
        <v>531110</v>
      </c>
      <c r="V288" s="2" t="s">
        <v>37</v>
      </c>
      <c r="W288" s="2" t="s">
        <v>37</v>
      </c>
      <c r="X288" s="29">
        <v>1093.7964706866101</v>
      </c>
      <c r="Y288">
        <v>144.36000000000001</v>
      </c>
      <c r="Z288">
        <v>871.9</v>
      </c>
      <c r="AA288">
        <v>795.77</v>
      </c>
      <c r="AB288" s="3">
        <v>5646.8</v>
      </c>
    </row>
    <row r="289" spans="1:28" ht="20" customHeight="1">
      <c r="A289">
        <f t="shared" si="8"/>
        <v>1</v>
      </c>
      <c r="B289">
        <f t="shared" si="9"/>
        <v>1</v>
      </c>
      <c r="C289" s="2" t="s">
        <v>2007</v>
      </c>
      <c r="D289" s="2" t="s">
        <v>2008</v>
      </c>
      <c r="E289" s="2" t="s">
        <v>1413</v>
      </c>
      <c r="F289" s="3">
        <v>1431.58</v>
      </c>
      <c r="G289" s="2" t="s">
        <v>4016</v>
      </c>
      <c r="H289" s="37" t="s">
        <v>4017</v>
      </c>
      <c r="I289">
        <v>36.65</v>
      </c>
      <c r="J289">
        <v>31.17</v>
      </c>
      <c r="K289" s="2" t="s">
        <v>4018</v>
      </c>
      <c r="L289">
        <v>41.2</v>
      </c>
      <c r="M289">
        <v>45.77</v>
      </c>
      <c r="N289">
        <v>100</v>
      </c>
      <c r="O289" s="2" t="s">
        <v>3</v>
      </c>
      <c r="P289" s="2" t="s">
        <v>3</v>
      </c>
      <c r="Q289" s="2" t="s">
        <v>4</v>
      </c>
      <c r="R289" s="1">
        <v>37323</v>
      </c>
      <c r="S289" s="2" t="s">
        <v>109</v>
      </c>
      <c r="T289" s="2" t="s">
        <v>109</v>
      </c>
      <c r="U289">
        <v>561621</v>
      </c>
      <c r="V289" s="2" t="s">
        <v>110</v>
      </c>
      <c r="W289" s="2" t="s">
        <v>110</v>
      </c>
      <c r="X289" s="2">
        <v>1109.5833688167972</v>
      </c>
      <c r="Y289">
        <v>94.7</v>
      </c>
      <c r="Z289">
        <v>481.1</v>
      </c>
      <c r="AA289">
        <v>241.8</v>
      </c>
      <c r="AB289" s="3">
        <v>1200.2</v>
      </c>
    </row>
    <row r="290" spans="1:28" ht="20" customHeight="1">
      <c r="A290">
        <f t="shared" si="8"/>
        <v>1</v>
      </c>
      <c r="B290">
        <f t="shared" si="9"/>
        <v>1</v>
      </c>
      <c r="C290" s="2" t="s">
        <v>2004</v>
      </c>
      <c r="D290" s="2" t="s">
        <v>2005</v>
      </c>
      <c r="E290" s="2" t="s">
        <v>2006</v>
      </c>
      <c r="F290">
        <v>133.97999999999999</v>
      </c>
      <c r="G290" s="2" t="s">
        <v>3050</v>
      </c>
      <c r="H290" s="37" t="s">
        <v>4059</v>
      </c>
      <c r="I290">
        <v>7</v>
      </c>
      <c r="J290">
        <v>6.93</v>
      </c>
      <c r="K290" s="2" t="s">
        <v>4015</v>
      </c>
      <c r="L290">
        <v>9.15</v>
      </c>
      <c r="M290">
        <v>12</v>
      </c>
      <c r="N290">
        <v>100</v>
      </c>
      <c r="O290" s="2" t="s">
        <v>3</v>
      </c>
      <c r="P290" s="2" t="s">
        <v>3</v>
      </c>
      <c r="Q290" s="2" t="s">
        <v>4</v>
      </c>
      <c r="R290" s="1">
        <v>37326</v>
      </c>
      <c r="S290" s="2" t="s">
        <v>334</v>
      </c>
      <c r="T290" s="2" t="s">
        <v>334</v>
      </c>
      <c r="U290">
        <v>211111</v>
      </c>
      <c r="V290" s="2" t="s">
        <v>335</v>
      </c>
      <c r="W290" s="2" t="s">
        <v>335</v>
      </c>
      <c r="X290" s="29">
        <v>680.45216656209652</v>
      </c>
      <c r="Y290">
        <v>21.5</v>
      </c>
      <c r="Z290">
        <v>969.1</v>
      </c>
      <c r="AA290">
        <v>74.900000000000006</v>
      </c>
      <c r="AB290" s="3">
        <v>2286.8000000000002</v>
      </c>
    </row>
    <row r="291" spans="1:28" ht="20" hidden="1" customHeight="1">
      <c r="A291">
        <f t="shared" si="8"/>
        <v>1</v>
      </c>
      <c r="B291">
        <f t="shared" si="9"/>
        <v>1</v>
      </c>
      <c r="C291" s="2" t="s">
        <v>2001</v>
      </c>
      <c r="D291" s="2" t="s">
        <v>2002</v>
      </c>
      <c r="E291" s="2" t="s">
        <v>2003</v>
      </c>
      <c r="F291">
        <v>87.43</v>
      </c>
      <c r="G291" s="2" t="s">
        <v>2978</v>
      </c>
      <c r="H291" s="37" t="s">
        <v>4013</v>
      </c>
      <c r="I291">
        <v>25.02</v>
      </c>
      <c r="J291">
        <v>25.25</v>
      </c>
      <c r="K291" s="2" t="s">
        <v>4014</v>
      </c>
      <c r="N291">
        <v>100</v>
      </c>
      <c r="O291" s="2" t="s">
        <v>3</v>
      </c>
      <c r="P291" s="2" t="s">
        <v>3</v>
      </c>
      <c r="Q291" s="2" t="s">
        <v>4</v>
      </c>
      <c r="R291" s="1">
        <v>37335</v>
      </c>
      <c r="S291" s="2" t="s">
        <v>173</v>
      </c>
      <c r="T291" s="2" t="s">
        <v>173</v>
      </c>
      <c r="U291" s="2">
        <v>0</v>
      </c>
      <c r="V291" s="2" t="s">
        <v>66</v>
      </c>
      <c r="W291" s="2" t="s">
        <v>66</v>
      </c>
      <c r="X291" s="24">
        <v>1145.5082860666178</v>
      </c>
      <c r="Y291">
        <v>25.09</v>
      </c>
      <c r="Z291">
        <v>197.93</v>
      </c>
      <c r="AA291">
        <v>321.7</v>
      </c>
      <c r="AB291" s="3">
        <v>2357.87</v>
      </c>
    </row>
    <row r="292" spans="1:28" ht="20" customHeight="1">
      <c r="A292">
        <f t="shared" si="8"/>
        <v>1</v>
      </c>
      <c r="B292">
        <f t="shared" si="9"/>
        <v>1</v>
      </c>
      <c r="C292" s="2" t="s">
        <v>1999</v>
      </c>
      <c r="D292" s="2" t="s">
        <v>2000</v>
      </c>
      <c r="E292" s="2" t="s">
        <v>948</v>
      </c>
      <c r="F292">
        <v>885.7</v>
      </c>
      <c r="G292" s="2" t="s">
        <v>4011</v>
      </c>
      <c r="H292" s="37" t="s">
        <v>4058</v>
      </c>
      <c r="I292">
        <v>79.44</v>
      </c>
      <c r="J292">
        <v>80.650000000000006</v>
      </c>
      <c r="K292" s="2" t="s">
        <v>4012</v>
      </c>
      <c r="L292">
        <v>26.13</v>
      </c>
      <c r="M292">
        <v>26.27</v>
      </c>
      <c r="N292">
        <v>100</v>
      </c>
      <c r="O292" s="2" t="s">
        <v>3</v>
      </c>
      <c r="P292" s="2" t="s">
        <v>3</v>
      </c>
      <c r="Q292" s="2" t="s">
        <v>4</v>
      </c>
      <c r="R292" s="1">
        <v>37348</v>
      </c>
      <c r="S292" s="2" t="s">
        <v>225</v>
      </c>
      <c r="T292" s="2" t="s">
        <v>225</v>
      </c>
      <c r="U292">
        <v>621511</v>
      </c>
      <c r="V292" s="2" t="s">
        <v>38</v>
      </c>
      <c r="W292" s="2" t="s">
        <v>38</v>
      </c>
      <c r="X292" s="29">
        <v>786.28100024649325</v>
      </c>
      <c r="Y292">
        <v>420.45</v>
      </c>
      <c r="Z292" s="3">
        <v>3984.73</v>
      </c>
      <c r="AA292">
        <v>256.51</v>
      </c>
      <c r="AB292" s="3">
        <v>3412.65</v>
      </c>
    </row>
    <row r="293" spans="1:28" ht="20" customHeight="1">
      <c r="A293">
        <f t="shared" si="8"/>
        <v>1</v>
      </c>
      <c r="B293">
        <f t="shared" si="9"/>
        <v>1</v>
      </c>
      <c r="C293" s="2" t="s">
        <v>1995</v>
      </c>
      <c r="D293" s="2" t="s">
        <v>1996</v>
      </c>
      <c r="E293" s="2" t="s">
        <v>1997</v>
      </c>
      <c r="F293">
        <v>507</v>
      </c>
      <c r="G293" s="2" t="s">
        <v>4010</v>
      </c>
      <c r="H293" s="37" t="s">
        <v>4057</v>
      </c>
      <c r="I293">
        <v>14.05</v>
      </c>
      <c r="J293">
        <v>13.75</v>
      </c>
      <c r="K293" s="2" t="s">
        <v>2946</v>
      </c>
      <c r="N293">
        <v>100</v>
      </c>
      <c r="O293" s="2" t="s">
        <v>3</v>
      </c>
      <c r="P293" s="2" t="s">
        <v>3</v>
      </c>
      <c r="Q293" s="2" t="s">
        <v>4</v>
      </c>
      <c r="R293" s="1">
        <v>37348</v>
      </c>
      <c r="S293" s="2" t="s">
        <v>805</v>
      </c>
      <c r="T293" s="2" t="s">
        <v>805</v>
      </c>
      <c r="U293">
        <v>515120</v>
      </c>
      <c r="V293" s="2" t="s">
        <v>179</v>
      </c>
      <c r="W293" s="2" t="s">
        <v>179</v>
      </c>
      <c r="X293" s="24">
        <v>1147.4846446972806</v>
      </c>
      <c r="Y293">
        <v>149.97999999999999</v>
      </c>
      <c r="Z293">
        <v>157.02000000000001</v>
      </c>
      <c r="AA293">
        <v>497.55</v>
      </c>
      <c r="AB293">
        <v>578.6</v>
      </c>
    </row>
    <row r="294" spans="1:28" ht="20" customHeight="1">
      <c r="A294">
        <f t="shared" si="8"/>
        <v>1</v>
      </c>
      <c r="B294">
        <f t="shared" si="9"/>
        <v>1</v>
      </c>
      <c r="C294" s="2" t="s">
        <v>1991</v>
      </c>
      <c r="D294" s="2" t="s">
        <v>1992</v>
      </c>
      <c r="E294" s="2" t="s">
        <v>1993</v>
      </c>
      <c r="F294">
        <v>268.47000000000003</v>
      </c>
      <c r="G294" s="2" t="s">
        <v>4009</v>
      </c>
      <c r="H294" s="37" t="s">
        <v>4056</v>
      </c>
      <c r="I294">
        <v>16.28</v>
      </c>
      <c r="J294">
        <v>16.2</v>
      </c>
      <c r="K294" s="2" t="s">
        <v>2946</v>
      </c>
      <c r="N294">
        <v>100</v>
      </c>
      <c r="O294" s="2" t="s">
        <v>3</v>
      </c>
      <c r="P294" s="2" t="s">
        <v>3</v>
      </c>
      <c r="Q294" s="2" t="s">
        <v>4</v>
      </c>
      <c r="R294" s="1">
        <v>37355</v>
      </c>
      <c r="S294" s="2" t="s">
        <v>414</v>
      </c>
      <c r="T294" s="2" t="s">
        <v>414</v>
      </c>
      <c r="U294">
        <v>236115</v>
      </c>
      <c r="V294" s="2" t="s">
        <v>415</v>
      </c>
      <c r="W294" s="2" t="s">
        <v>415</v>
      </c>
      <c r="X294" s="29">
        <v>1014.3870143669149</v>
      </c>
      <c r="Y294">
        <v>808.69</v>
      </c>
      <c r="Z294">
        <v>581.9</v>
      </c>
      <c r="AA294">
        <v>533.38</v>
      </c>
      <c r="AB294">
        <v>336</v>
      </c>
    </row>
    <row r="295" spans="1:28" ht="20" customHeight="1">
      <c r="A295">
        <f t="shared" si="8"/>
        <v>1</v>
      </c>
      <c r="B295">
        <f t="shared" si="9"/>
        <v>1</v>
      </c>
      <c r="C295" s="2" t="s">
        <v>1988</v>
      </c>
      <c r="D295" s="2" t="s">
        <v>1989</v>
      </c>
      <c r="E295" s="2" t="s">
        <v>1990</v>
      </c>
      <c r="F295">
        <v>55.59</v>
      </c>
      <c r="G295" s="2" t="s">
        <v>4006</v>
      </c>
      <c r="H295" s="37" t="s">
        <v>4007</v>
      </c>
      <c r="I295">
        <v>11.36</v>
      </c>
      <c r="J295">
        <v>10.33</v>
      </c>
      <c r="K295" s="2" t="s">
        <v>4008</v>
      </c>
      <c r="L295">
        <v>6.05</v>
      </c>
      <c r="M295">
        <v>4.88</v>
      </c>
      <c r="N295">
        <v>100</v>
      </c>
      <c r="O295" s="2" t="s">
        <v>3</v>
      </c>
      <c r="P295" s="2" t="s">
        <v>3</v>
      </c>
      <c r="Q295" s="2" t="s">
        <v>4</v>
      </c>
      <c r="R295" s="1">
        <v>37368</v>
      </c>
      <c r="S295" s="2" t="s">
        <v>109</v>
      </c>
      <c r="T295" s="2" t="s">
        <v>109</v>
      </c>
      <c r="U295">
        <v>561621</v>
      </c>
      <c r="V295" s="2" t="s">
        <v>110</v>
      </c>
      <c r="W295" s="2" t="s">
        <v>110</v>
      </c>
      <c r="X295" s="2">
        <v>1109.5833688167972</v>
      </c>
      <c r="Y295">
        <v>42.94</v>
      </c>
      <c r="Z295">
        <v>94.4</v>
      </c>
      <c r="AA295">
        <v>57.42</v>
      </c>
      <c r="AB295">
        <v>120.9</v>
      </c>
    </row>
    <row r="296" spans="1:28" ht="20" customHeight="1">
      <c r="A296">
        <f t="shared" si="8"/>
        <v>1</v>
      </c>
      <c r="B296">
        <f t="shared" si="9"/>
        <v>1</v>
      </c>
      <c r="C296" s="2" t="s">
        <v>1982</v>
      </c>
      <c r="D296" s="2" t="s">
        <v>1983</v>
      </c>
      <c r="E296" s="2" t="s">
        <v>1984</v>
      </c>
      <c r="F296">
        <v>89.43</v>
      </c>
      <c r="G296" s="2" t="s">
        <v>3103</v>
      </c>
      <c r="H296" s="37" t="s">
        <v>4004</v>
      </c>
      <c r="I296">
        <v>26.5</v>
      </c>
      <c r="J296">
        <v>27.04</v>
      </c>
      <c r="K296" s="2" t="s">
        <v>4005</v>
      </c>
      <c r="L296">
        <v>18.46</v>
      </c>
      <c r="M296">
        <v>24.96</v>
      </c>
      <c r="N296">
        <v>100</v>
      </c>
      <c r="O296" s="2" t="s">
        <v>3</v>
      </c>
      <c r="P296" s="2" t="s">
        <v>3</v>
      </c>
      <c r="Q296" s="2" t="s">
        <v>4</v>
      </c>
      <c r="R296" s="1">
        <v>37375</v>
      </c>
      <c r="S296" s="2" t="s">
        <v>65</v>
      </c>
      <c r="T296" s="2" t="s">
        <v>65</v>
      </c>
      <c r="U296">
        <v>339992</v>
      </c>
      <c r="V296" s="2" t="s">
        <v>66</v>
      </c>
      <c r="W296" s="2" t="s">
        <v>66</v>
      </c>
      <c r="X296" s="24">
        <v>1145.5082860666178</v>
      </c>
      <c r="Y296">
        <v>38.549999999999997</v>
      </c>
      <c r="Z296" s="3">
        <v>2058.59</v>
      </c>
      <c r="AA296">
        <v>490.55</v>
      </c>
      <c r="AB296" s="3">
        <v>16657.95</v>
      </c>
    </row>
    <row r="297" spans="1:28" ht="20" hidden="1" customHeight="1">
      <c r="A297">
        <f t="shared" si="8"/>
        <v>1</v>
      </c>
      <c r="B297">
        <f t="shared" si="9"/>
        <v>1</v>
      </c>
      <c r="C297" s="2" t="s">
        <v>1979</v>
      </c>
      <c r="D297" s="2" t="s">
        <v>1980</v>
      </c>
      <c r="E297" s="2" t="s">
        <v>1981</v>
      </c>
      <c r="F297">
        <v>1.62</v>
      </c>
      <c r="G297" s="2" t="s">
        <v>4002</v>
      </c>
      <c r="H297" s="37" t="s">
        <v>4003</v>
      </c>
      <c r="I297">
        <v>6.69</v>
      </c>
      <c r="J297">
        <v>6.79</v>
      </c>
      <c r="K297" s="2" t="s">
        <v>2946</v>
      </c>
      <c r="N297">
        <v>100</v>
      </c>
      <c r="O297" s="2" t="s">
        <v>3</v>
      </c>
      <c r="P297" s="2" t="s">
        <v>3</v>
      </c>
      <c r="Q297" s="2" t="s">
        <v>4</v>
      </c>
      <c r="R297" s="1">
        <v>37378</v>
      </c>
      <c r="S297" s="2" t="s">
        <v>638</v>
      </c>
      <c r="T297" s="2" t="s">
        <v>638</v>
      </c>
      <c r="U297" s="2">
        <v>0</v>
      </c>
      <c r="V297" s="2" t="s">
        <v>304</v>
      </c>
      <c r="W297" s="2" t="s">
        <v>304</v>
      </c>
      <c r="X297" s="29">
        <v>767.47597416779706</v>
      </c>
      <c r="Y297">
        <v>10.37</v>
      </c>
      <c r="Z297">
        <v>52</v>
      </c>
      <c r="AA297">
        <v>9.34</v>
      </c>
      <c r="AB297">
        <v>22.7</v>
      </c>
    </row>
    <row r="298" spans="1:28" ht="20" customHeight="1">
      <c r="A298" s="30">
        <f t="shared" si="8"/>
        <v>1</v>
      </c>
      <c r="B298" s="30">
        <f t="shared" si="9"/>
        <v>1</v>
      </c>
      <c r="C298" s="31" t="s">
        <v>1976</v>
      </c>
      <c r="D298" s="31" t="s">
        <v>1977</v>
      </c>
      <c r="E298" s="31" t="s">
        <v>1978</v>
      </c>
      <c r="F298" s="30">
        <v>78.680000000000007</v>
      </c>
      <c r="G298" s="31" t="s">
        <v>3121</v>
      </c>
      <c r="H298" s="39" t="s">
        <v>4055</v>
      </c>
      <c r="I298" s="30">
        <v>0.95</v>
      </c>
      <c r="J298" s="30">
        <v>0.94</v>
      </c>
      <c r="K298" s="31" t="s">
        <v>4001</v>
      </c>
      <c r="L298" s="30">
        <v>3.91</v>
      </c>
      <c r="M298" s="30">
        <v>3.91</v>
      </c>
      <c r="N298" s="30">
        <v>100</v>
      </c>
      <c r="O298" s="31" t="s">
        <v>3</v>
      </c>
      <c r="P298" s="31" t="s">
        <v>3</v>
      </c>
      <c r="Q298" s="31" t="s">
        <v>4</v>
      </c>
      <c r="R298" s="33">
        <v>37378</v>
      </c>
      <c r="S298" s="31" t="s">
        <v>492</v>
      </c>
      <c r="T298" s="31" t="s">
        <v>492</v>
      </c>
      <c r="U298">
        <v>721110</v>
      </c>
      <c r="V298" s="31" t="s">
        <v>493</v>
      </c>
      <c r="W298" s="31" t="s">
        <v>493</v>
      </c>
      <c r="X298" s="34">
        <v>1237.317487737382</v>
      </c>
      <c r="Y298" s="30">
        <v>43.3</v>
      </c>
      <c r="Z298" s="30">
        <v>292.60000000000002</v>
      </c>
      <c r="AA298" s="30">
        <v>106</v>
      </c>
      <c r="AB298" s="30">
        <v>251.1</v>
      </c>
    </row>
    <row r="299" spans="1:28" ht="20" customHeight="1">
      <c r="A299">
        <f t="shared" si="8"/>
        <v>1</v>
      </c>
      <c r="B299">
        <f t="shared" si="9"/>
        <v>1</v>
      </c>
      <c r="C299" s="2" t="s">
        <v>1974</v>
      </c>
      <c r="D299" s="2" t="s">
        <v>1975</v>
      </c>
      <c r="E299" s="2" t="s">
        <v>1184</v>
      </c>
      <c r="F299">
        <v>158.72999999999999</v>
      </c>
      <c r="G299" s="2" t="s">
        <v>3999</v>
      </c>
      <c r="H299" s="37" t="s">
        <v>4054</v>
      </c>
      <c r="I299">
        <v>23.19</v>
      </c>
      <c r="J299">
        <v>23.06</v>
      </c>
      <c r="K299" s="2" t="s">
        <v>4000</v>
      </c>
      <c r="L299">
        <v>14.6</v>
      </c>
      <c r="M299">
        <v>18.2</v>
      </c>
      <c r="N299">
        <v>100</v>
      </c>
      <c r="O299" s="2" t="s">
        <v>3</v>
      </c>
      <c r="P299" s="2" t="s">
        <v>3</v>
      </c>
      <c r="Q299" s="2" t="s">
        <v>4</v>
      </c>
      <c r="R299" s="1">
        <v>37383</v>
      </c>
      <c r="S299" s="2" t="s">
        <v>65</v>
      </c>
      <c r="T299" s="2" t="s">
        <v>65</v>
      </c>
      <c r="U299">
        <v>339992</v>
      </c>
      <c r="V299" s="2" t="s">
        <v>66</v>
      </c>
      <c r="W299" s="2" t="s">
        <v>66</v>
      </c>
      <c r="X299" s="24">
        <v>1145.5082860666178</v>
      </c>
      <c r="Y299">
        <v>71.37</v>
      </c>
      <c r="Z299">
        <v>758.1</v>
      </c>
      <c r="AA299" s="3">
        <v>1010.45</v>
      </c>
      <c r="AB299" s="3">
        <v>9460.6</v>
      </c>
    </row>
    <row r="300" spans="1:28" ht="20" customHeight="1">
      <c r="A300">
        <f t="shared" si="8"/>
        <v>1</v>
      </c>
      <c r="B300">
        <f t="shared" si="9"/>
        <v>1</v>
      </c>
      <c r="C300" s="2" t="s">
        <v>1970</v>
      </c>
      <c r="D300" s="2" t="s">
        <v>1971</v>
      </c>
      <c r="E300" s="2" t="s">
        <v>1844</v>
      </c>
      <c r="F300">
        <v>688.83</v>
      </c>
      <c r="G300" s="2" t="s">
        <v>3997</v>
      </c>
      <c r="H300" s="37" t="s">
        <v>4053</v>
      </c>
      <c r="I300">
        <v>102.04</v>
      </c>
      <c r="J300">
        <v>103.96</v>
      </c>
      <c r="K300" s="2" t="s">
        <v>3998</v>
      </c>
      <c r="L300">
        <v>22.92</v>
      </c>
      <c r="M300">
        <v>23.22</v>
      </c>
      <c r="N300">
        <v>100</v>
      </c>
      <c r="O300" s="2" t="s">
        <v>3</v>
      </c>
      <c r="P300" s="2" t="s">
        <v>3</v>
      </c>
      <c r="Q300" s="2" t="s">
        <v>4</v>
      </c>
      <c r="R300" s="1">
        <v>37385</v>
      </c>
      <c r="S300" s="2" t="s">
        <v>225</v>
      </c>
      <c r="T300" s="2" t="s">
        <v>225</v>
      </c>
      <c r="U300">
        <v>621511</v>
      </c>
      <c r="V300" s="2" t="s">
        <v>38</v>
      </c>
      <c r="W300" s="2" t="s">
        <v>38</v>
      </c>
      <c r="X300" s="29">
        <v>786.28100024649325</v>
      </c>
      <c r="Y300">
        <v>410.12</v>
      </c>
      <c r="Z300" s="3">
        <v>2264.4</v>
      </c>
      <c r="AA300">
        <v>379.53</v>
      </c>
      <c r="AB300" s="3">
        <v>2052.3000000000002</v>
      </c>
    </row>
    <row r="301" spans="1:28" ht="20" hidden="1" customHeight="1">
      <c r="A301" s="30">
        <f t="shared" si="8"/>
        <v>1</v>
      </c>
      <c r="B301" s="30">
        <f t="shared" si="9"/>
        <v>1</v>
      </c>
      <c r="C301" s="31" t="s">
        <v>1966</v>
      </c>
      <c r="D301" s="31" t="s">
        <v>1967</v>
      </c>
      <c r="E301" s="31" t="s">
        <v>1968</v>
      </c>
      <c r="F301" s="30">
        <v>250.87</v>
      </c>
      <c r="G301" s="31" t="s">
        <v>3612</v>
      </c>
      <c r="H301" s="39" t="s">
        <v>3996</v>
      </c>
      <c r="I301" s="30">
        <v>38.4</v>
      </c>
      <c r="J301" s="30">
        <v>38.979999999999997</v>
      </c>
      <c r="K301" s="31" t="s">
        <v>2946</v>
      </c>
      <c r="L301" s="30"/>
      <c r="M301" s="30"/>
      <c r="N301" s="30">
        <v>100</v>
      </c>
      <c r="O301" s="31" t="s">
        <v>3</v>
      </c>
      <c r="P301" s="31" t="s">
        <v>3</v>
      </c>
      <c r="Q301" s="31" t="s">
        <v>4</v>
      </c>
      <c r="R301" s="33">
        <v>37389</v>
      </c>
      <c r="S301" s="31" t="s">
        <v>402</v>
      </c>
      <c r="T301" s="31" t="s">
        <v>402</v>
      </c>
      <c r="U301" s="31">
        <v>0</v>
      </c>
      <c r="V301" s="31" t="s">
        <v>403</v>
      </c>
      <c r="W301" s="31" t="s">
        <v>403</v>
      </c>
      <c r="X301" s="34">
        <v>1603.9600472416064</v>
      </c>
      <c r="Y301" s="30">
        <v>95.23</v>
      </c>
      <c r="Z301" s="30">
        <v>352.3</v>
      </c>
      <c r="AA301" s="30">
        <v>159.6</v>
      </c>
      <c r="AB301" s="30">
        <v>484</v>
      </c>
    </row>
    <row r="302" spans="1:28" ht="20" customHeight="1">
      <c r="A302">
        <f t="shared" si="8"/>
        <v>1</v>
      </c>
      <c r="B302">
        <f t="shared" si="9"/>
        <v>1</v>
      </c>
      <c r="C302" s="2" t="s">
        <v>1963</v>
      </c>
      <c r="D302" s="2" t="s">
        <v>1964</v>
      </c>
      <c r="E302" s="2" t="s">
        <v>1965</v>
      </c>
      <c r="F302">
        <v>731</v>
      </c>
      <c r="G302" s="2" t="s">
        <v>3983</v>
      </c>
      <c r="H302" s="37" t="s">
        <v>3984</v>
      </c>
      <c r="I302">
        <v>33.119999999999997</v>
      </c>
      <c r="J302">
        <v>33.299999999999997</v>
      </c>
      <c r="K302" s="2" t="s">
        <v>3985</v>
      </c>
      <c r="L302">
        <v>26.61</v>
      </c>
      <c r="M302">
        <v>26.87</v>
      </c>
      <c r="N302">
        <v>100</v>
      </c>
      <c r="O302" s="2" t="s">
        <v>3</v>
      </c>
      <c r="P302" s="2" t="s">
        <v>3</v>
      </c>
      <c r="Q302" s="2" t="s">
        <v>4</v>
      </c>
      <c r="R302" s="1">
        <v>37391</v>
      </c>
      <c r="S302" s="2" t="s">
        <v>219</v>
      </c>
      <c r="T302" s="2" t="s">
        <v>219</v>
      </c>
      <c r="U302">
        <v>213111</v>
      </c>
      <c r="V302" s="2" t="s">
        <v>220</v>
      </c>
      <c r="W302" s="2" t="s">
        <v>220</v>
      </c>
      <c r="X302" s="29">
        <v>1511.873621906939</v>
      </c>
      <c r="Y302">
        <v>75.3</v>
      </c>
      <c r="Z302">
        <v>764.4</v>
      </c>
      <c r="AA302">
        <v>544.70000000000005</v>
      </c>
      <c r="AB302" s="3">
        <v>2342.4</v>
      </c>
    </row>
    <row r="303" spans="1:28" ht="20" customHeight="1">
      <c r="A303">
        <f t="shared" si="8"/>
        <v>1</v>
      </c>
      <c r="B303">
        <f t="shared" si="9"/>
        <v>1</v>
      </c>
      <c r="C303" s="2" t="s">
        <v>1959</v>
      </c>
      <c r="D303" s="2" t="s">
        <v>1960</v>
      </c>
      <c r="E303" s="2" t="s">
        <v>1961</v>
      </c>
      <c r="F303">
        <v>8.64</v>
      </c>
      <c r="G303" s="2" t="s">
        <v>3980</v>
      </c>
      <c r="H303" s="37" t="s">
        <v>3981</v>
      </c>
      <c r="I303">
        <v>2.4</v>
      </c>
      <c r="J303">
        <v>2.1</v>
      </c>
      <c r="K303" s="2" t="s">
        <v>3982</v>
      </c>
      <c r="N303">
        <v>100</v>
      </c>
      <c r="O303" s="2" t="s">
        <v>3</v>
      </c>
      <c r="P303" s="2" t="s">
        <v>3</v>
      </c>
      <c r="Q303" s="2" t="s">
        <v>4</v>
      </c>
      <c r="R303" s="1">
        <v>37392</v>
      </c>
      <c r="S303" s="2" t="s">
        <v>1962</v>
      </c>
      <c r="T303" s="2" t="s">
        <v>1962</v>
      </c>
      <c r="U303">
        <v>339993</v>
      </c>
      <c r="V303" s="2" t="s">
        <v>557</v>
      </c>
      <c r="W303" s="2" t="s">
        <v>557</v>
      </c>
      <c r="X303" s="29">
        <v>1130.5555411626676</v>
      </c>
      <c r="Y303">
        <v>23.49</v>
      </c>
      <c r="Z303">
        <v>15.95</v>
      </c>
      <c r="AA303">
        <v>14.79</v>
      </c>
      <c r="AB303">
        <v>1.94</v>
      </c>
    </row>
    <row r="304" spans="1:28" ht="20" customHeight="1">
      <c r="A304">
        <f t="shared" si="8"/>
        <v>1</v>
      </c>
      <c r="B304">
        <f t="shared" si="9"/>
        <v>1</v>
      </c>
      <c r="C304" s="2" t="s">
        <v>1953</v>
      </c>
      <c r="D304" s="2" t="s">
        <v>1954</v>
      </c>
      <c r="E304" s="2" t="s">
        <v>1955</v>
      </c>
      <c r="F304">
        <v>615</v>
      </c>
      <c r="G304" s="2" t="s">
        <v>3975</v>
      </c>
      <c r="H304" s="37" t="s">
        <v>3976</v>
      </c>
      <c r="I304">
        <v>64.069999999999993</v>
      </c>
      <c r="J304">
        <v>65.58</v>
      </c>
      <c r="K304" s="2" t="s">
        <v>3977</v>
      </c>
      <c r="L304">
        <v>0.32</v>
      </c>
      <c r="M304">
        <v>0.34</v>
      </c>
      <c r="N304">
        <v>100</v>
      </c>
      <c r="O304" s="2" t="s">
        <v>3</v>
      </c>
      <c r="P304" s="2" t="s">
        <v>3</v>
      </c>
      <c r="Q304" s="2" t="s">
        <v>4</v>
      </c>
      <c r="R304" s="1">
        <v>37398</v>
      </c>
      <c r="S304" s="2" t="s">
        <v>350</v>
      </c>
      <c r="T304" s="2" t="s">
        <v>350</v>
      </c>
      <c r="U304">
        <v>331110</v>
      </c>
      <c r="V304" s="2" t="s">
        <v>351</v>
      </c>
      <c r="W304" s="2" t="s">
        <v>351</v>
      </c>
      <c r="X304" s="29">
        <v>1024.5422011571957</v>
      </c>
      <c r="Y304">
        <v>596.38</v>
      </c>
      <c r="Z304" s="3">
        <v>4139.25</v>
      </c>
      <c r="AA304">
        <v>464.41</v>
      </c>
      <c r="AB304" s="3">
        <v>3759.35</v>
      </c>
    </row>
    <row r="305" spans="1:28" ht="20" customHeight="1">
      <c r="A305">
        <f t="shared" si="8"/>
        <v>1</v>
      </c>
      <c r="B305">
        <f t="shared" si="9"/>
        <v>1</v>
      </c>
      <c r="C305" s="2" t="s">
        <v>1950</v>
      </c>
      <c r="D305" s="2" t="s">
        <v>1951</v>
      </c>
      <c r="E305" s="2" t="s">
        <v>1301</v>
      </c>
      <c r="F305">
        <v>620.91999999999996</v>
      </c>
      <c r="G305" s="2" t="s">
        <v>3050</v>
      </c>
      <c r="H305" s="37" t="s">
        <v>3995</v>
      </c>
      <c r="I305">
        <v>36.549999999999997</v>
      </c>
      <c r="J305">
        <v>35.31</v>
      </c>
      <c r="K305" s="2" t="s">
        <v>3974</v>
      </c>
      <c r="L305">
        <v>1.9</v>
      </c>
      <c r="M305">
        <v>2.02</v>
      </c>
      <c r="N305">
        <v>100</v>
      </c>
      <c r="O305" s="2" t="s">
        <v>3</v>
      </c>
      <c r="P305" s="2" t="s">
        <v>3</v>
      </c>
      <c r="Q305" s="2" t="s">
        <v>4</v>
      </c>
      <c r="R305" s="1">
        <v>37405</v>
      </c>
      <c r="S305" s="2" t="s">
        <v>334</v>
      </c>
      <c r="T305" s="2" t="s">
        <v>334</v>
      </c>
      <c r="U305">
        <v>211111</v>
      </c>
      <c r="V305" s="2" t="s">
        <v>335</v>
      </c>
      <c r="W305" s="2" t="s">
        <v>335</v>
      </c>
      <c r="X305" s="29">
        <v>680.45216656209652</v>
      </c>
      <c r="Y305">
        <v>187.3</v>
      </c>
      <c r="Z305">
        <v>688.12</v>
      </c>
      <c r="AA305">
        <v>687</v>
      </c>
      <c r="AB305" s="3">
        <v>1608.02</v>
      </c>
    </row>
    <row r="306" spans="1:28" ht="20" customHeight="1">
      <c r="A306">
        <f t="shared" si="8"/>
        <v>1</v>
      </c>
      <c r="B306">
        <f t="shared" si="9"/>
        <v>1</v>
      </c>
      <c r="C306" s="2" t="s">
        <v>1945</v>
      </c>
      <c r="D306" s="2" t="s">
        <v>1946</v>
      </c>
      <c r="E306" s="2" t="s">
        <v>1947</v>
      </c>
      <c r="F306">
        <v>8.7799999999999994</v>
      </c>
      <c r="G306" s="2" t="s">
        <v>3103</v>
      </c>
      <c r="H306" s="37" t="s">
        <v>3994</v>
      </c>
      <c r="I306">
        <v>17.45</v>
      </c>
      <c r="J306">
        <v>18</v>
      </c>
      <c r="K306" s="2" t="s">
        <v>3972</v>
      </c>
      <c r="M306">
        <v>20.05</v>
      </c>
      <c r="N306">
        <v>100</v>
      </c>
      <c r="O306" s="2" t="s">
        <v>3</v>
      </c>
      <c r="P306" s="2" t="s">
        <v>3</v>
      </c>
      <c r="Q306" s="2" t="s">
        <v>4</v>
      </c>
      <c r="R306" s="1">
        <v>37411</v>
      </c>
      <c r="S306" s="2" t="s">
        <v>65</v>
      </c>
      <c r="T306" s="2" t="s">
        <v>65</v>
      </c>
      <c r="U306">
        <v>339992</v>
      </c>
      <c r="V306" s="2" t="s">
        <v>66</v>
      </c>
      <c r="W306" s="2" t="s">
        <v>66</v>
      </c>
      <c r="X306" s="24">
        <v>1145.5082860666178</v>
      </c>
      <c r="Y306">
        <v>4.75</v>
      </c>
      <c r="Z306">
        <v>15.8</v>
      </c>
      <c r="AA306">
        <v>71.900000000000006</v>
      </c>
      <c r="AB306">
        <v>242.9</v>
      </c>
    </row>
    <row r="307" spans="1:28" ht="20" customHeight="1">
      <c r="A307">
        <f t="shared" si="8"/>
        <v>1</v>
      </c>
      <c r="B307">
        <f t="shared" si="9"/>
        <v>1</v>
      </c>
      <c r="C307" s="2" t="s">
        <v>1930</v>
      </c>
      <c r="D307" s="2" t="s">
        <v>1931</v>
      </c>
      <c r="E307" s="2" t="s">
        <v>1932</v>
      </c>
      <c r="G307" s="2" t="s">
        <v>3961</v>
      </c>
      <c r="H307" s="37" t="s">
        <v>3962</v>
      </c>
      <c r="I307">
        <v>1.36</v>
      </c>
      <c r="J307">
        <v>1.36</v>
      </c>
      <c r="K307" s="2" t="s">
        <v>2946</v>
      </c>
      <c r="L307">
        <v>1.36</v>
      </c>
      <c r="M307">
        <v>1.36</v>
      </c>
      <c r="N307">
        <v>100</v>
      </c>
      <c r="O307" s="2" t="s">
        <v>3</v>
      </c>
      <c r="P307" s="2" t="s">
        <v>3</v>
      </c>
      <c r="Q307" s="2" t="s">
        <v>4</v>
      </c>
      <c r="R307" s="1">
        <v>37414</v>
      </c>
      <c r="S307" s="2" t="s">
        <v>414</v>
      </c>
      <c r="T307" s="2" t="s">
        <v>414</v>
      </c>
      <c r="U307">
        <v>236115</v>
      </c>
      <c r="V307" s="2" t="s">
        <v>415</v>
      </c>
      <c r="W307" s="2" t="s">
        <v>415</v>
      </c>
      <c r="X307" s="29">
        <v>1014.3870143669149</v>
      </c>
      <c r="Y307">
        <v>16.54</v>
      </c>
      <c r="Z307">
        <v>25.2</v>
      </c>
      <c r="AA307">
        <v>16.7</v>
      </c>
      <c r="AB307">
        <v>16.7</v>
      </c>
    </row>
    <row r="308" spans="1:28" ht="20" customHeight="1">
      <c r="A308">
        <f t="shared" si="8"/>
        <v>1</v>
      </c>
      <c r="B308">
        <f t="shared" si="9"/>
        <v>1</v>
      </c>
      <c r="C308" s="2" t="s">
        <v>1940</v>
      </c>
      <c r="D308" s="2" t="s">
        <v>1941</v>
      </c>
      <c r="E308" s="2" t="s">
        <v>1942</v>
      </c>
      <c r="F308">
        <v>12.2</v>
      </c>
      <c r="G308" s="2" t="s">
        <v>3967</v>
      </c>
      <c r="H308" s="37" t="s">
        <v>3993</v>
      </c>
      <c r="I308">
        <v>6.32</v>
      </c>
      <c r="J308">
        <v>6.08</v>
      </c>
      <c r="K308" s="2" t="s">
        <v>3968</v>
      </c>
      <c r="L308">
        <v>0.05</v>
      </c>
      <c r="M308">
        <v>0.03</v>
      </c>
      <c r="N308">
        <v>100</v>
      </c>
      <c r="O308" s="2" t="s">
        <v>3</v>
      </c>
      <c r="P308" s="2" t="s">
        <v>3</v>
      </c>
      <c r="Q308" s="2" t="s">
        <v>4</v>
      </c>
      <c r="R308" s="1">
        <v>37417</v>
      </c>
      <c r="S308" s="2" t="s">
        <v>12</v>
      </c>
      <c r="T308" s="2" t="s">
        <v>12</v>
      </c>
      <c r="U308">
        <v>517919</v>
      </c>
      <c r="V308" s="2" t="s">
        <v>7</v>
      </c>
      <c r="W308" s="2" t="s">
        <v>7</v>
      </c>
      <c r="X308" s="29">
        <v>1594.9803990202502</v>
      </c>
      <c r="Y308">
        <v>184.65</v>
      </c>
      <c r="Z308" s="3">
        <v>1283.4000000000001</v>
      </c>
      <c r="AA308">
        <v>27.89</v>
      </c>
      <c r="AB308" s="3">
        <v>1094.0999999999999</v>
      </c>
    </row>
    <row r="309" spans="1:28" ht="20" customHeight="1">
      <c r="A309">
        <f t="shared" si="8"/>
        <v>1</v>
      </c>
      <c r="B309">
        <f t="shared" si="9"/>
        <v>1</v>
      </c>
      <c r="C309" s="2" t="s">
        <v>1933</v>
      </c>
      <c r="D309" s="2" t="s">
        <v>1934</v>
      </c>
      <c r="E309" s="2" t="s">
        <v>1935</v>
      </c>
      <c r="F309">
        <v>41.14</v>
      </c>
      <c r="G309" s="2" t="s">
        <v>3963</v>
      </c>
      <c r="H309" s="37" t="s">
        <v>3992</v>
      </c>
      <c r="I309">
        <v>55.5</v>
      </c>
      <c r="J309">
        <v>57.3</v>
      </c>
      <c r="K309" s="2" t="s">
        <v>3964</v>
      </c>
      <c r="L309">
        <v>3.64</v>
      </c>
      <c r="M309">
        <v>3.64</v>
      </c>
      <c r="N309">
        <v>73.13</v>
      </c>
      <c r="O309" s="2" t="s">
        <v>3</v>
      </c>
      <c r="P309" s="2" t="s">
        <v>3</v>
      </c>
      <c r="Q309" s="2" t="s">
        <v>4</v>
      </c>
      <c r="R309" s="1">
        <v>37424</v>
      </c>
      <c r="S309" s="2" t="s">
        <v>414</v>
      </c>
      <c r="T309" s="2" t="s">
        <v>414</v>
      </c>
      <c r="U309">
        <v>236115</v>
      </c>
      <c r="V309" s="2" t="s">
        <v>415</v>
      </c>
      <c r="W309" s="2" t="s">
        <v>415</v>
      </c>
      <c r="X309" s="29">
        <v>1014.3870143669149</v>
      </c>
      <c r="Y309">
        <v>323.60000000000002</v>
      </c>
      <c r="Z309" s="3">
        <v>6172.9</v>
      </c>
      <c r="AA309">
        <v>198.6</v>
      </c>
      <c r="AB309" s="3">
        <v>4379.8999999999996</v>
      </c>
    </row>
    <row r="310" spans="1:28" ht="20" customHeight="1">
      <c r="A310">
        <f t="shared" si="8"/>
        <v>1</v>
      </c>
      <c r="B310">
        <f t="shared" si="9"/>
        <v>1</v>
      </c>
      <c r="C310" s="2" t="s">
        <v>1936</v>
      </c>
      <c r="D310" s="2" t="s">
        <v>1937</v>
      </c>
      <c r="E310" s="2" t="s">
        <v>833</v>
      </c>
      <c r="F310">
        <v>507.51</v>
      </c>
      <c r="G310" s="2" t="s">
        <v>3103</v>
      </c>
      <c r="H310" s="37" t="s">
        <v>3965</v>
      </c>
      <c r="I310">
        <v>30.81</v>
      </c>
      <c r="J310">
        <v>30.81</v>
      </c>
      <c r="K310" s="2" t="s">
        <v>3966</v>
      </c>
      <c r="L310">
        <v>51.5</v>
      </c>
      <c r="M310">
        <v>51.72</v>
      </c>
      <c r="N310">
        <v>100</v>
      </c>
      <c r="O310" s="2" t="s">
        <v>3</v>
      </c>
      <c r="P310" s="2" t="s">
        <v>3</v>
      </c>
      <c r="Q310" s="2" t="s">
        <v>4</v>
      </c>
      <c r="R310" s="1">
        <v>37424</v>
      </c>
      <c r="S310" s="2" t="s">
        <v>65</v>
      </c>
      <c r="T310" s="2" t="s">
        <v>65</v>
      </c>
      <c r="U310">
        <v>339992</v>
      </c>
      <c r="V310" s="2" t="s">
        <v>66</v>
      </c>
      <c r="W310" s="2" t="s">
        <v>66</v>
      </c>
      <c r="X310" s="24">
        <v>1145.5082860666178</v>
      </c>
      <c r="Y310">
        <v>150.4</v>
      </c>
      <c r="Z310" s="3">
        <v>2651.9</v>
      </c>
      <c r="AA310" s="3">
        <v>2042.2</v>
      </c>
      <c r="AB310" s="3">
        <v>28560.5</v>
      </c>
    </row>
    <row r="311" spans="1:28" ht="20" customHeight="1">
      <c r="A311">
        <f t="shared" si="8"/>
        <v>1</v>
      </c>
      <c r="B311">
        <f t="shared" si="9"/>
        <v>1</v>
      </c>
      <c r="C311" s="2" t="s">
        <v>1925</v>
      </c>
      <c r="D311" s="2" t="s">
        <v>1926</v>
      </c>
      <c r="E311" s="2" t="s">
        <v>1014</v>
      </c>
      <c r="F311" s="3">
        <v>59515.02</v>
      </c>
      <c r="G311" s="2" t="s">
        <v>3990</v>
      </c>
      <c r="H311" s="37" t="s">
        <v>3991</v>
      </c>
      <c r="I311">
        <v>28.78</v>
      </c>
      <c r="J311">
        <v>28.55</v>
      </c>
      <c r="K311" s="2" t="s">
        <v>3960</v>
      </c>
      <c r="L311">
        <v>39.25</v>
      </c>
      <c r="M311">
        <v>39.4</v>
      </c>
      <c r="N311">
        <v>100</v>
      </c>
      <c r="O311" s="2" t="s">
        <v>3</v>
      </c>
      <c r="P311" s="2" t="s">
        <v>3</v>
      </c>
      <c r="Q311" s="2" t="s">
        <v>4</v>
      </c>
      <c r="R311" s="1">
        <v>37452</v>
      </c>
      <c r="S311" s="2" t="s">
        <v>99</v>
      </c>
      <c r="T311" s="2" t="s">
        <v>99</v>
      </c>
      <c r="U311">
        <v>325412</v>
      </c>
      <c r="V311" s="2" t="s">
        <v>145</v>
      </c>
      <c r="W311" s="2" t="s">
        <v>145</v>
      </c>
      <c r="X311" s="29">
        <v>1155.2665763855121</v>
      </c>
      <c r="Y311" s="3">
        <v>13894</v>
      </c>
      <c r="Z311" s="3">
        <v>33379</v>
      </c>
      <c r="AA311" s="3">
        <v>22291</v>
      </c>
      <c r="AB311" s="3">
        <v>42568</v>
      </c>
    </row>
    <row r="312" spans="1:28" ht="20" hidden="1" customHeight="1">
      <c r="A312">
        <f t="shared" si="8"/>
        <v>1</v>
      </c>
      <c r="B312">
        <f t="shared" si="9"/>
        <v>1</v>
      </c>
      <c r="C312" s="2" t="s">
        <v>1921</v>
      </c>
      <c r="D312" s="2" t="s">
        <v>1922</v>
      </c>
      <c r="E312" s="2" t="s">
        <v>1302</v>
      </c>
      <c r="F312">
        <v>256.51</v>
      </c>
      <c r="G312" s="2" t="s">
        <v>3040</v>
      </c>
      <c r="H312" s="37" t="s">
        <v>3989</v>
      </c>
      <c r="I312">
        <v>58.68</v>
      </c>
      <c r="J312">
        <v>62.24</v>
      </c>
      <c r="K312" s="2" t="s">
        <v>3958</v>
      </c>
      <c r="N312">
        <v>100</v>
      </c>
      <c r="O312" s="2" t="s">
        <v>3</v>
      </c>
      <c r="P312" s="2" t="s">
        <v>3</v>
      </c>
      <c r="Q312" s="2" t="s">
        <v>4</v>
      </c>
      <c r="R312" s="1">
        <v>37460</v>
      </c>
      <c r="S312" s="2" t="s">
        <v>173</v>
      </c>
      <c r="T312" s="2" t="s">
        <v>173</v>
      </c>
      <c r="U312" s="2">
        <v>0</v>
      </c>
      <c r="V312" s="2" t="s">
        <v>66</v>
      </c>
      <c r="W312" s="2" t="s">
        <v>66</v>
      </c>
      <c r="X312" s="24">
        <v>1145.5082860666178</v>
      </c>
      <c r="Y312">
        <v>61.24</v>
      </c>
      <c r="Z312" s="3">
        <v>6348.1</v>
      </c>
      <c r="AA312">
        <v>888.92</v>
      </c>
      <c r="AB312" s="3">
        <v>70565.600000000006</v>
      </c>
    </row>
    <row r="313" spans="1:28" ht="20" customHeight="1">
      <c r="A313">
        <f t="shared" si="8"/>
        <v>1</v>
      </c>
      <c r="B313">
        <f t="shared" si="9"/>
        <v>1</v>
      </c>
      <c r="C313" s="2" t="s">
        <v>1919</v>
      </c>
      <c r="D313" s="2" t="s">
        <v>1920</v>
      </c>
      <c r="E313" s="2" t="s">
        <v>1578</v>
      </c>
      <c r="F313">
        <v>62</v>
      </c>
      <c r="G313" s="2" t="s">
        <v>2978</v>
      </c>
      <c r="H313" s="37" t="s">
        <v>3956</v>
      </c>
      <c r="I313">
        <v>42.2</v>
      </c>
      <c r="J313">
        <v>42.52</v>
      </c>
      <c r="K313" s="2" t="s">
        <v>3957</v>
      </c>
      <c r="L313">
        <v>33.1</v>
      </c>
      <c r="M313">
        <v>33.15</v>
      </c>
      <c r="N313">
        <v>100</v>
      </c>
      <c r="O313" s="2" t="s">
        <v>3</v>
      </c>
      <c r="P313" s="2" t="s">
        <v>3</v>
      </c>
      <c r="Q313" s="2" t="s">
        <v>4</v>
      </c>
      <c r="R313" s="1">
        <v>37474</v>
      </c>
      <c r="S313" s="2" t="s">
        <v>65</v>
      </c>
      <c r="T313" s="2" t="s">
        <v>65</v>
      </c>
      <c r="U313">
        <v>339992</v>
      </c>
      <c r="V313" s="2" t="s">
        <v>66</v>
      </c>
      <c r="W313" s="2" t="s">
        <v>66</v>
      </c>
      <c r="X313" s="24">
        <v>1145.5082860666178</v>
      </c>
      <c r="Y313">
        <v>17.809999999999999</v>
      </c>
      <c r="Z313" s="3">
        <v>2660.91</v>
      </c>
      <c r="AA313">
        <v>248.91</v>
      </c>
      <c r="AB313" s="3">
        <v>36136.730000000003</v>
      </c>
    </row>
    <row r="314" spans="1:28" ht="20" customHeight="1">
      <c r="A314">
        <f t="shared" si="8"/>
        <v>1</v>
      </c>
      <c r="B314">
        <f t="shared" si="9"/>
        <v>1</v>
      </c>
      <c r="C314" s="2" t="s">
        <v>1908</v>
      </c>
      <c r="D314" s="2" t="s">
        <v>1909</v>
      </c>
      <c r="E314" s="2" t="s">
        <v>1910</v>
      </c>
      <c r="F314">
        <v>62</v>
      </c>
      <c r="G314" s="2" t="s">
        <v>3225</v>
      </c>
      <c r="H314" s="37" t="s">
        <v>3987</v>
      </c>
      <c r="I314">
        <v>5.5</v>
      </c>
      <c r="J314">
        <v>5.95</v>
      </c>
      <c r="K314" s="2" t="s">
        <v>2946</v>
      </c>
      <c r="N314">
        <v>100</v>
      </c>
      <c r="O314" s="2" t="s">
        <v>3</v>
      </c>
      <c r="P314" s="2" t="s">
        <v>3</v>
      </c>
      <c r="Q314" s="2" t="s">
        <v>4</v>
      </c>
      <c r="R314" s="1">
        <v>37491</v>
      </c>
      <c r="S314" s="2" t="s">
        <v>212</v>
      </c>
      <c r="T314" s="2" t="s">
        <v>212</v>
      </c>
      <c r="U314">
        <v>515112</v>
      </c>
      <c r="V314" s="2" t="s">
        <v>179</v>
      </c>
      <c r="W314" s="2" t="s">
        <v>179</v>
      </c>
      <c r="X314" s="24">
        <v>1147.4846446972806</v>
      </c>
      <c r="Y314">
        <v>16.95</v>
      </c>
      <c r="Z314">
        <v>58</v>
      </c>
      <c r="AA314">
        <v>25.02</v>
      </c>
      <c r="AB314">
        <v>303.70999999999998</v>
      </c>
    </row>
    <row r="315" spans="1:28" ht="20" customHeight="1">
      <c r="A315">
        <f t="shared" si="8"/>
        <v>1</v>
      </c>
      <c r="B315">
        <f t="shared" si="9"/>
        <v>1</v>
      </c>
      <c r="C315" s="2" t="s">
        <v>1905</v>
      </c>
      <c r="D315" s="2" t="s">
        <v>1906</v>
      </c>
      <c r="E315" s="2" t="s">
        <v>1907</v>
      </c>
      <c r="F315">
        <v>62.56</v>
      </c>
      <c r="G315" s="2" t="s">
        <v>3040</v>
      </c>
      <c r="H315" s="37" t="s">
        <v>3951</v>
      </c>
      <c r="I315">
        <v>27.01</v>
      </c>
      <c r="J315">
        <v>27.65</v>
      </c>
      <c r="K315" s="2" t="s">
        <v>3952</v>
      </c>
      <c r="N315">
        <v>100</v>
      </c>
      <c r="O315" s="2" t="s">
        <v>3</v>
      </c>
      <c r="P315" s="2" t="s">
        <v>3</v>
      </c>
      <c r="Q315" s="2" t="s">
        <v>4</v>
      </c>
      <c r="R315" s="1">
        <v>37496</v>
      </c>
      <c r="S315" s="2" t="s">
        <v>65</v>
      </c>
      <c r="T315" s="2" t="s">
        <v>65</v>
      </c>
      <c r="U315">
        <v>339992</v>
      </c>
      <c r="V315" s="2" t="s">
        <v>66</v>
      </c>
      <c r="W315" s="2" t="s">
        <v>66</v>
      </c>
      <c r="X315" s="24">
        <v>1145.5082860666178</v>
      </c>
      <c r="Y315">
        <v>20.309999999999999</v>
      </c>
      <c r="Z315">
        <v>150.1</v>
      </c>
      <c r="AA315">
        <v>317.33</v>
      </c>
      <c r="AB315" s="3">
        <v>2664</v>
      </c>
    </row>
    <row r="316" spans="1:28" ht="20" customHeight="1">
      <c r="A316">
        <f t="shared" si="8"/>
        <v>1</v>
      </c>
      <c r="B316">
        <f t="shared" si="9"/>
        <v>1</v>
      </c>
      <c r="C316" s="2" t="s">
        <v>1898</v>
      </c>
      <c r="D316" s="2" t="s">
        <v>1899</v>
      </c>
      <c r="E316" s="2" t="s">
        <v>457</v>
      </c>
      <c r="F316">
        <v>67.73</v>
      </c>
      <c r="G316" s="2" t="s">
        <v>2978</v>
      </c>
      <c r="H316" s="37" t="s">
        <v>3948</v>
      </c>
      <c r="I316">
        <v>37.21</v>
      </c>
      <c r="J316">
        <v>37.299999999999997</v>
      </c>
      <c r="K316" s="2" t="s">
        <v>3949</v>
      </c>
      <c r="L316">
        <v>37.4</v>
      </c>
      <c r="M316">
        <v>37.6</v>
      </c>
      <c r="N316">
        <v>100</v>
      </c>
      <c r="O316" s="2" t="s">
        <v>3</v>
      </c>
      <c r="P316" s="2" t="s">
        <v>3</v>
      </c>
      <c r="Q316" s="2" t="s">
        <v>4</v>
      </c>
      <c r="R316" s="1">
        <v>37522</v>
      </c>
      <c r="S316" s="2" t="s">
        <v>65</v>
      </c>
      <c r="T316" s="2" t="s">
        <v>65</v>
      </c>
      <c r="U316">
        <v>339992</v>
      </c>
      <c r="V316" s="2" t="s">
        <v>66</v>
      </c>
      <c r="W316" s="2" t="s">
        <v>66</v>
      </c>
      <c r="X316" s="24">
        <v>1145.5082860666178</v>
      </c>
      <c r="Y316">
        <v>22.67</v>
      </c>
      <c r="Z316">
        <v>109.35</v>
      </c>
      <c r="AA316">
        <v>312.92</v>
      </c>
      <c r="AB316" s="3">
        <v>1436.76</v>
      </c>
    </row>
    <row r="317" spans="1:28" ht="20" customHeight="1">
      <c r="A317">
        <f t="shared" si="8"/>
        <v>1</v>
      </c>
      <c r="B317">
        <f t="shared" si="9"/>
        <v>1</v>
      </c>
      <c r="C317" s="2" t="s">
        <v>1893</v>
      </c>
      <c r="D317" s="2" t="s">
        <v>1894</v>
      </c>
      <c r="E317" s="2" t="s">
        <v>1201</v>
      </c>
      <c r="F317">
        <v>3.13</v>
      </c>
      <c r="G317" s="2" t="s">
        <v>3943</v>
      </c>
      <c r="H317" s="37" t="s">
        <v>3944</v>
      </c>
      <c r="I317">
        <v>1.39</v>
      </c>
      <c r="J317">
        <v>1.35</v>
      </c>
      <c r="K317" s="2" t="s">
        <v>3945</v>
      </c>
      <c r="L317">
        <v>1.01</v>
      </c>
      <c r="M317">
        <v>1.33</v>
      </c>
      <c r="N317">
        <v>100</v>
      </c>
      <c r="O317" s="2" t="s">
        <v>3</v>
      </c>
      <c r="P317" s="2" t="s">
        <v>3</v>
      </c>
      <c r="Q317" s="2" t="s">
        <v>4</v>
      </c>
      <c r="R317" s="1">
        <v>37524</v>
      </c>
      <c r="S317" s="2" t="s">
        <v>124</v>
      </c>
      <c r="T317" s="2" t="s">
        <v>124</v>
      </c>
      <c r="U317">
        <v>334510</v>
      </c>
      <c r="V317" s="2" t="s">
        <v>25</v>
      </c>
      <c r="W317" s="2" t="s">
        <v>25</v>
      </c>
      <c r="X317" s="29">
        <v>697.83652134618455</v>
      </c>
      <c r="Y317">
        <v>10.64</v>
      </c>
      <c r="Z317">
        <v>3.21</v>
      </c>
      <c r="AA317">
        <v>11.72</v>
      </c>
      <c r="AB317">
        <v>16.82</v>
      </c>
    </row>
    <row r="318" spans="1:28" ht="20" customHeight="1">
      <c r="A318">
        <f t="shared" si="8"/>
        <v>1</v>
      </c>
      <c r="B318">
        <f t="shared" si="9"/>
        <v>1</v>
      </c>
      <c r="C318" s="2" t="s">
        <v>1895</v>
      </c>
      <c r="D318" s="2" t="s">
        <v>1896</v>
      </c>
      <c r="E318" s="2" t="s">
        <v>1329</v>
      </c>
      <c r="F318">
        <v>65.95</v>
      </c>
      <c r="G318" s="2" t="s">
        <v>3103</v>
      </c>
      <c r="H318" s="37" t="s">
        <v>3946</v>
      </c>
      <c r="I318">
        <v>24.76</v>
      </c>
      <c r="J318">
        <v>25.64</v>
      </c>
      <c r="K318" s="2" t="s">
        <v>3947</v>
      </c>
      <c r="L318">
        <v>22.36</v>
      </c>
      <c r="M318">
        <v>22.36</v>
      </c>
      <c r="N318">
        <v>100</v>
      </c>
      <c r="O318" s="2" t="s">
        <v>3</v>
      </c>
      <c r="P318" s="2" t="s">
        <v>3</v>
      </c>
      <c r="Q318" s="2" t="s">
        <v>4</v>
      </c>
      <c r="R318" s="1">
        <v>37524</v>
      </c>
      <c r="S318" s="2" t="s">
        <v>65</v>
      </c>
      <c r="T318" s="2" t="s">
        <v>65</v>
      </c>
      <c r="U318">
        <v>339992</v>
      </c>
      <c r="V318" s="2" t="s">
        <v>66</v>
      </c>
      <c r="W318" s="2" t="s">
        <v>66</v>
      </c>
      <c r="X318" s="24">
        <v>1145.5082860666178</v>
      </c>
      <c r="Y318">
        <v>16.36</v>
      </c>
      <c r="Z318" s="3">
        <v>6688</v>
      </c>
      <c r="AA318">
        <v>453.82</v>
      </c>
      <c r="AB318" s="3">
        <v>82778</v>
      </c>
    </row>
    <row r="319" spans="1:28" ht="20" customHeight="1">
      <c r="A319">
        <f t="shared" si="8"/>
        <v>1</v>
      </c>
      <c r="B319">
        <f t="shared" si="9"/>
        <v>1</v>
      </c>
      <c r="C319" s="2" t="s">
        <v>1887</v>
      </c>
      <c r="D319" s="2" t="s">
        <v>1888</v>
      </c>
      <c r="E319" s="2" t="s">
        <v>1889</v>
      </c>
      <c r="F319">
        <v>3.41</v>
      </c>
      <c r="G319" s="2" t="s">
        <v>3940</v>
      </c>
      <c r="H319" s="37" t="s">
        <v>3941</v>
      </c>
      <c r="I319">
        <v>4.9000000000000004</v>
      </c>
      <c r="J319">
        <v>5.44</v>
      </c>
      <c r="K319" s="2" t="s">
        <v>3942</v>
      </c>
      <c r="L319">
        <v>2.2000000000000002</v>
      </c>
      <c r="M319">
        <v>2.25</v>
      </c>
      <c r="N319">
        <v>100</v>
      </c>
      <c r="O319" s="2" t="s">
        <v>3</v>
      </c>
      <c r="P319" s="2" t="s">
        <v>3</v>
      </c>
      <c r="Q319" s="2" t="s">
        <v>4</v>
      </c>
      <c r="R319" s="1">
        <v>37526</v>
      </c>
      <c r="S319" s="2" t="s">
        <v>371</v>
      </c>
      <c r="T319" s="2" t="s">
        <v>371</v>
      </c>
      <c r="U319">
        <v>481111</v>
      </c>
      <c r="V319" s="2" t="s">
        <v>372</v>
      </c>
      <c r="W319" s="2" t="s">
        <v>372</v>
      </c>
      <c r="X319" s="24">
        <v>1974.4202660940796</v>
      </c>
      <c r="Y319">
        <v>26.8</v>
      </c>
      <c r="Z319">
        <v>415.04</v>
      </c>
      <c r="AA319">
        <v>6.89</v>
      </c>
      <c r="AB319">
        <v>227.07</v>
      </c>
    </row>
    <row r="320" spans="1:28" ht="20" customHeight="1">
      <c r="A320">
        <f t="shared" si="8"/>
        <v>1</v>
      </c>
      <c r="B320">
        <f t="shared" si="9"/>
        <v>1</v>
      </c>
      <c r="C320" s="2" t="s">
        <v>1885</v>
      </c>
      <c r="D320" s="2" t="s">
        <v>1886</v>
      </c>
      <c r="E320" s="2" t="s">
        <v>517</v>
      </c>
      <c r="F320">
        <v>267.58</v>
      </c>
      <c r="G320" s="2" t="s">
        <v>3937</v>
      </c>
      <c r="H320" s="37" t="s">
        <v>3938</v>
      </c>
      <c r="I320">
        <v>44.54</v>
      </c>
      <c r="J320">
        <v>45.68</v>
      </c>
      <c r="K320" s="2" t="s">
        <v>3939</v>
      </c>
      <c r="L320">
        <v>20.53</v>
      </c>
      <c r="M320">
        <v>20.53</v>
      </c>
      <c r="N320">
        <v>100</v>
      </c>
      <c r="O320" s="2" t="s">
        <v>3</v>
      </c>
      <c r="P320" s="2" t="s">
        <v>3</v>
      </c>
      <c r="Q320" s="2" t="s">
        <v>4</v>
      </c>
      <c r="R320" s="1">
        <v>37529</v>
      </c>
      <c r="S320" s="2" t="s">
        <v>334</v>
      </c>
      <c r="T320" s="2" t="s">
        <v>334</v>
      </c>
      <c r="U320">
        <v>211111</v>
      </c>
      <c r="V320" s="2" t="s">
        <v>335</v>
      </c>
      <c r="W320" s="2" t="s">
        <v>335</v>
      </c>
      <c r="X320" s="29">
        <v>680.45216656209652</v>
      </c>
      <c r="Y320">
        <v>80.66</v>
      </c>
      <c r="Z320" s="3">
        <v>4122</v>
      </c>
      <c r="AA320">
        <v>166.56</v>
      </c>
      <c r="AB320" s="3">
        <v>17580</v>
      </c>
    </row>
    <row r="321" spans="1:28" ht="20" customHeight="1">
      <c r="A321">
        <f t="shared" si="8"/>
        <v>1</v>
      </c>
      <c r="B321">
        <f t="shared" si="9"/>
        <v>1</v>
      </c>
      <c r="C321" s="2" t="s">
        <v>1882</v>
      </c>
      <c r="D321" s="2" t="s">
        <v>1883</v>
      </c>
      <c r="E321" s="2" t="s">
        <v>1884</v>
      </c>
      <c r="F321" s="3">
        <v>1020.53</v>
      </c>
      <c r="G321" s="2" t="s">
        <v>3934</v>
      </c>
      <c r="H321" s="37" t="s">
        <v>3935</v>
      </c>
      <c r="I321">
        <v>21.13</v>
      </c>
      <c r="J321">
        <v>20.95</v>
      </c>
      <c r="K321" s="2" t="s">
        <v>3936</v>
      </c>
      <c r="L321">
        <v>11.84</v>
      </c>
      <c r="M321">
        <v>10.73</v>
      </c>
      <c r="N321">
        <v>100</v>
      </c>
      <c r="O321" s="2" t="s">
        <v>3</v>
      </c>
      <c r="P321" s="2" t="s">
        <v>3</v>
      </c>
      <c r="Q321" s="2" t="s">
        <v>4</v>
      </c>
      <c r="R321" s="1">
        <v>37533</v>
      </c>
      <c r="S321" s="2" t="s">
        <v>35</v>
      </c>
      <c r="T321" s="2" t="s">
        <v>35</v>
      </c>
      <c r="U321">
        <v>531110</v>
      </c>
      <c r="V321" s="2" t="s">
        <v>37</v>
      </c>
      <c r="W321" s="2" t="s">
        <v>37</v>
      </c>
      <c r="X321" s="29">
        <v>1093.7964706866101</v>
      </c>
      <c r="Y321">
        <v>103.36</v>
      </c>
      <c r="Z321">
        <v>349.08</v>
      </c>
      <c r="AA321" s="3">
        <v>1092.8599999999999</v>
      </c>
      <c r="AB321" s="3">
        <v>2775.12</v>
      </c>
    </row>
    <row r="322" spans="1:28" ht="20" customHeight="1">
      <c r="A322">
        <f t="shared" ref="A322:A385" si="10">IF(V322=W322,1,0)</f>
        <v>1</v>
      </c>
      <c r="B322">
        <f t="shared" ref="B322:B385" si="11">IF(S322=T322,1,0)</f>
        <v>1</v>
      </c>
      <c r="C322" s="2" t="s">
        <v>1879</v>
      </c>
      <c r="D322" s="2" t="s">
        <v>1880</v>
      </c>
      <c r="E322" s="2" t="s">
        <v>1881</v>
      </c>
      <c r="F322">
        <v>31.62</v>
      </c>
      <c r="G322" s="2" t="s">
        <v>2978</v>
      </c>
      <c r="H322" s="37" t="s">
        <v>3986</v>
      </c>
      <c r="I322">
        <v>24.11</v>
      </c>
      <c r="J322">
        <v>23.74</v>
      </c>
      <c r="K322" s="2" t="s">
        <v>3933</v>
      </c>
      <c r="L322">
        <v>23.35</v>
      </c>
      <c r="M322">
        <v>23.25</v>
      </c>
      <c r="N322">
        <v>100</v>
      </c>
      <c r="O322" s="2" t="s">
        <v>3</v>
      </c>
      <c r="P322" s="2" t="s">
        <v>3</v>
      </c>
      <c r="Q322" s="2" t="s">
        <v>4</v>
      </c>
      <c r="R322" s="1">
        <v>37536</v>
      </c>
      <c r="S322" s="2" t="s">
        <v>65</v>
      </c>
      <c r="T322" s="2" t="s">
        <v>65</v>
      </c>
      <c r="U322">
        <v>339992</v>
      </c>
      <c r="V322" s="2" t="s">
        <v>66</v>
      </c>
      <c r="W322" s="2" t="s">
        <v>66</v>
      </c>
      <c r="X322" s="24">
        <v>1145.5082860666178</v>
      </c>
      <c r="Y322">
        <v>9.18</v>
      </c>
      <c r="Z322">
        <v>82.49</v>
      </c>
      <c r="AA322">
        <v>128.9</v>
      </c>
      <c r="AB322" s="3">
        <v>1065.57</v>
      </c>
    </row>
    <row r="323" spans="1:28" ht="20" customHeight="1">
      <c r="A323">
        <f t="shared" si="10"/>
        <v>1</v>
      </c>
      <c r="B323">
        <f t="shared" si="11"/>
        <v>1</v>
      </c>
      <c r="C323" s="2" t="s">
        <v>1874</v>
      </c>
      <c r="D323" s="2" t="s">
        <v>1875</v>
      </c>
      <c r="E323" s="2" t="s">
        <v>1876</v>
      </c>
      <c r="F323">
        <v>110</v>
      </c>
      <c r="G323" s="2" t="s">
        <v>3931</v>
      </c>
      <c r="H323" s="37" t="s">
        <v>3932</v>
      </c>
      <c r="I323">
        <v>10.95</v>
      </c>
      <c r="J323">
        <v>10.46</v>
      </c>
      <c r="K323" s="2" t="s">
        <v>2946</v>
      </c>
      <c r="N323">
        <v>100</v>
      </c>
      <c r="O323" s="2" t="s">
        <v>3</v>
      </c>
      <c r="P323" s="2" t="s">
        <v>3</v>
      </c>
      <c r="Q323" s="2" t="s">
        <v>4</v>
      </c>
      <c r="R323" s="1">
        <v>37544</v>
      </c>
      <c r="S323" s="2" t="s">
        <v>1877</v>
      </c>
      <c r="T323" s="2" t="s">
        <v>1877</v>
      </c>
      <c r="U323">
        <v>331210</v>
      </c>
      <c r="V323" s="2" t="s">
        <v>351</v>
      </c>
      <c r="W323" s="2" t="s">
        <v>351</v>
      </c>
      <c r="X323" s="29">
        <v>1024.5422011571957</v>
      </c>
      <c r="Y323">
        <v>235.83</v>
      </c>
      <c r="Z323">
        <v>422.22</v>
      </c>
      <c r="AA323">
        <v>85.58</v>
      </c>
      <c r="AB323">
        <v>444.37</v>
      </c>
    </row>
    <row r="324" spans="1:28" ht="20" customHeight="1">
      <c r="A324">
        <f t="shared" si="10"/>
        <v>1</v>
      </c>
      <c r="B324">
        <f t="shared" si="11"/>
        <v>1</v>
      </c>
      <c r="C324" s="2" t="s">
        <v>1915</v>
      </c>
      <c r="D324" s="2" t="s">
        <v>1916</v>
      </c>
      <c r="E324" s="2" t="s">
        <v>1917</v>
      </c>
      <c r="F324">
        <v>40</v>
      </c>
      <c r="G324" s="2" t="s">
        <v>3955</v>
      </c>
      <c r="H324" s="37" t="s">
        <v>3988</v>
      </c>
      <c r="I324">
        <v>3.96</v>
      </c>
      <c r="J324">
        <v>4.91</v>
      </c>
      <c r="K324" s="2" t="s">
        <v>2946</v>
      </c>
      <c r="N324">
        <v>100</v>
      </c>
      <c r="O324" s="2" t="s">
        <v>3</v>
      </c>
      <c r="P324" s="2" t="s">
        <v>3</v>
      </c>
      <c r="Q324" s="2" t="s">
        <v>4</v>
      </c>
      <c r="R324" s="1">
        <v>37551</v>
      </c>
      <c r="S324" s="2" t="s">
        <v>109</v>
      </c>
      <c r="T324" s="2" t="s">
        <v>109</v>
      </c>
      <c r="U324">
        <v>561621</v>
      </c>
      <c r="V324" s="2" t="s">
        <v>110</v>
      </c>
      <c r="W324" s="2" t="s">
        <v>110</v>
      </c>
      <c r="X324" s="2">
        <v>1109.5833688167972</v>
      </c>
      <c r="Y324">
        <v>198.2</v>
      </c>
      <c r="Z324">
        <v>260.04000000000002</v>
      </c>
      <c r="AA324">
        <v>18.03</v>
      </c>
      <c r="AB324">
        <v>954.6</v>
      </c>
    </row>
    <row r="325" spans="1:28" ht="20" customHeight="1">
      <c r="A325">
        <f t="shared" si="10"/>
        <v>1</v>
      </c>
      <c r="B325">
        <f t="shared" si="11"/>
        <v>1</v>
      </c>
      <c r="C325" s="2" t="s">
        <v>1864</v>
      </c>
      <c r="D325" s="2" t="s">
        <v>1865</v>
      </c>
      <c r="E325" s="2" t="s">
        <v>1866</v>
      </c>
      <c r="F325">
        <v>351.38</v>
      </c>
      <c r="G325" s="2" t="s">
        <v>3915</v>
      </c>
      <c r="H325" s="37" t="s">
        <v>3916</v>
      </c>
      <c r="I325">
        <v>9.68</v>
      </c>
      <c r="J325">
        <v>9.4499999999999993</v>
      </c>
      <c r="K325" s="2" t="s">
        <v>2946</v>
      </c>
      <c r="N325">
        <v>100</v>
      </c>
      <c r="O325" s="2" t="s">
        <v>3</v>
      </c>
      <c r="P325" s="2" t="s">
        <v>3</v>
      </c>
      <c r="Q325" s="2" t="s">
        <v>4</v>
      </c>
      <c r="R325" s="1">
        <v>37557</v>
      </c>
      <c r="S325" s="2" t="s">
        <v>463</v>
      </c>
      <c r="T325" s="2" t="s">
        <v>463</v>
      </c>
      <c r="U325">
        <v>333132</v>
      </c>
      <c r="V325" s="2" t="s">
        <v>120</v>
      </c>
      <c r="W325" s="2" t="s">
        <v>120</v>
      </c>
      <c r="X325" s="29">
        <v>1197.2088649632149</v>
      </c>
      <c r="Y325">
        <v>244.25</v>
      </c>
      <c r="Z325">
        <v>674.47</v>
      </c>
      <c r="AA325">
        <v>257.5</v>
      </c>
      <c r="AB325">
        <v>902.12</v>
      </c>
    </row>
    <row r="326" spans="1:28" ht="20" customHeight="1">
      <c r="A326">
        <f t="shared" si="10"/>
        <v>1</v>
      </c>
      <c r="B326">
        <f t="shared" si="11"/>
        <v>1</v>
      </c>
      <c r="C326" s="2" t="s">
        <v>1867</v>
      </c>
      <c r="D326" s="2" t="s">
        <v>1868</v>
      </c>
      <c r="E326" s="2" t="s">
        <v>1869</v>
      </c>
      <c r="F326">
        <v>7.81</v>
      </c>
      <c r="G326" s="2" t="s">
        <v>3917</v>
      </c>
      <c r="H326" s="37" t="s">
        <v>3918</v>
      </c>
      <c r="I326">
        <v>1.29</v>
      </c>
      <c r="J326">
        <v>1.35</v>
      </c>
      <c r="K326" s="2" t="s">
        <v>3919</v>
      </c>
      <c r="L326">
        <v>1.3</v>
      </c>
      <c r="M326">
        <v>1.38</v>
      </c>
      <c r="N326">
        <v>100</v>
      </c>
      <c r="O326" s="2" t="s">
        <v>3</v>
      </c>
      <c r="P326" s="2" t="s">
        <v>3</v>
      </c>
      <c r="Q326" s="2" t="s">
        <v>4</v>
      </c>
      <c r="R326" s="1">
        <v>37557</v>
      </c>
      <c r="S326" s="2" t="s">
        <v>144</v>
      </c>
      <c r="T326" s="2" t="s">
        <v>144</v>
      </c>
      <c r="U326">
        <v>339112</v>
      </c>
      <c r="V326" s="2" t="s">
        <v>25</v>
      </c>
      <c r="W326" s="2" t="s">
        <v>25</v>
      </c>
      <c r="X326" s="29">
        <v>697.83652134618455</v>
      </c>
      <c r="Y326">
        <v>16.739999999999998</v>
      </c>
      <c r="Z326">
        <v>3.16</v>
      </c>
      <c r="AA326">
        <v>10.029999999999999</v>
      </c>
      <c r="AB326">
        <v>6.39</v>
      </c>
    </row>
    <row r="327" spans="1:28" ht="20" customHeight="1">
      <c r="A327">
        <f t="shared" si="10"/>
        <v>1</v>
      </c>
      <c r="B327">
        <f t="shared" si="11"/>
        <v>1</v>
      </c>
      <c r="C327" s="2" t="s">
        <v>1856</v>
      </c>
      <c r="D327" s="2" t="s">
        <v>1857</v>
      </c>
      <c r="E327" s="2" t="s">
        <v>1630</v>
      </c>
      <c r="F327">
        <v>2.6</v>
      </c>
      <c r="G327" s="2" t="s">
        <v>3909</v>
      </c>
      <c r="H327" s="37" t="s">
        <v>3910</v>
      </c>
      <c r="I327">
        <v>1.28</v>
      </c>
      <c r="J327">
        <v>1.23</v>
      </c>
      <c r="K327" s="2" t="s">
        <v>2946</v>
      </c>
      <c r="N327">
        <v>100</v>
      </c>
      <c r="O327" s="2" t="s">
        <v>3</v>
      </c>
      <c r="P327" s="2" t="s">
        <v>3</v>
      </c>
      <c r="Q327" s="2" t="s">
        <v>4</v>
      </c>
      <c r="R327" s="1">
        <v>37558</v>
      </c>
      <c r="S327" s="2" t="s">
        <v>12</v>
      </c>
      <c r="T327" s="2" t="s">
        <v>12</v>
      </c>
      <c r="U327">
        <v>517919</v>
      </c>
      <c r="V327" s="2" t="s">
        <v>7</v>
      </c>
      <c r="W327" s="2" t="s">
        <v>7</v>
      </c>
      <c r="X327" s="29">
        <v>1594.9803990202502</v>
      </c>
      <c r="Y327">
        <v>8.08</v>
      </c>
      <c r="Z327">
        <v>35.770000000000003</v>
      </c>
      <c r="AA327">
        <v>15.39</v>
      </c>
      <c r="AB327">
        <v>100.57</v>
      </c>
    </row>
    <row r="328" spans="1:28" ht="20" customHeight="1">
      <c r="A328">
        <f t="shared" si="10"/>
        <v>1</v>
      </c>
      <c r="B328">
        <f t="shared" si="11"/>
        <v>1</v>
      </c>
      <c r="C328" s="2" t="s">
        <v>1858</v>
      </c>
      <c r="D328" s="2" t="s">
        <v>1859</v>
      </c>
      <c r="E328" s="2" t="s">
        <v>1860</v>
      </c>
      <c r="F328">
        <v>717.62</v>
      </c>
      <c r="G328" s="2" t="s">
        <v>3911</v>
      </c>
      <c r="H328" s="37" t="s">
        <v>3912</v>
      </c>
      <c r="I328">
        <v>12.82</v>
      </c>
      <c r="J328">
        <v>12.76</v>
      </c>
      <c r="K328" s="2" t="s">
        <v>3913</v>
      </c>
      <c r="L328">
        <v>11.84</v>
      </c>
      <c r="M328">
        <v>11.85</v>
      </c>
      <c r="N328">
        <v>100</v>
      </c>
      <c r="O328" s="2" t="s">
        <v>3</v>
      </c>
      <c r="P328" s="2" t="s">
        <v>3</v>
      </c>
      <c r="Q328" s="2" t="s">
        <v>4</v>
      </c>
      <c r="R328" s="1">
        <v>37558</v>
      </c>
      <c r="S328" s="2" t="s">
        <v>35</v>
      </c>
      <c r="T328" s="2" t="s">
        <v>35</v>
      </c>
      <c r="U328">
        <v>531110</v>
      </c>
      <c r="V328" s="2" t="s">
        <v>37</v>
      </c>
      <c r="W328" s="2" t="s">
        <v>37</v>
      </c>
      <c r="X328" s="29">
        <v>1093.7964706866101</v>
      </c>
      <c r="Y328">
        <v>89.3</v>
      </c>
      <c r="Z328">
        <v>100.1</v>
      </c>
      <c r="AA328">
        <v>592.44000000000005</v>
      </c>
      <c r="AB328">
        <v>725.68</v>
      </c>
    </row>
    <row r="329" spans="1:28" ht="20" customHeight="1">
      <c r="A329">
        <f t="shared" si="10"/>
        <v>1</v>
      </c>
      <c r="B329">
        <f t="shared" si="11"/>
        <v>1</v>
      </c>
      <c r="C329" s="2" t="s">
        <v>1853</v>
      </c>
      <c r="D329" s="2" t="s">
        <v>1854</v>
      </c>
      <c r="E329" s="2" t="s">
        <v>1855</v>
      </c>
      <c r="F329">
        <v>8.9</v>
      </c>
      <c r="G329" s="2" t="s">
        <v>3906</v>
      </c>
      <c r="H329" s="37" t="s">
        <v>3907</v>
      </c>
      <c r="I329">
        <v>38.75</v>
      </c>
      <c r="J329">
        <v>38.75</v>
      </c>
      <c r="K329" s="2" t="s">
        <v>3908</v>
      </c>
      <c r="N329">
        <v>84</v>
      </c>
      <c r="O329" s="2" t="s">
        <v>3</v>
      </c>
      <c r="P329" s="2" t="s">
        <v>3</v>
      </c>
      <c r="Q329" s="2" t="s">
        <v>4</v>
      </c>
      <c r="R329" s="1">
        <v>37559</v>
      </c>
      <c r="S329" s="2" t="s">
        <v>144</v>
      </c>
      <c r="T329" s="2" t="s">
        <v>144</v>
      </c>
      <c r="U329">
        <v>339112</v>
      </c>
      <c r="V329" s="2" t="s">
        <v>25</v>
      </c>
      <c r="W329" s="2" t="s">
        <v>25</v>
      </c>
      <c r="X329" s="29">
        <v>697.83652134618455</v>
      </c>
      <c r="Y329">
        <v>7.42</v>
      </c>
      <c r="Z329">
        <v>84.56</v>
      </c>
      <c r="AA329">
        <v>13.06</v>
      </c>
      <c r="AB329">
        <v>144.72</v>
      </c>
    </row>
    <row r="330" spans="1:28" ht="20" customHeight="1">
      <c r="A330">
        <f t="shared" si="10"/>
        <v>1</v>
      </c>
      <c r="B330">
        <f t="shared" si="11"/>
        <v>1</v>
      </c>
      <c r="C330" s="2" t="s">
        <v>1848</v>
      </c>
      <c r="D330" s="2" t="s">
        <v>1849</v>
      </c>
      <c r="E330" s="2" t="s">
        <v>1192</v>
      </c>
      <c r="F330">
        <v>119</v>
      </c>
      <c r="G330" s="2" t="s">
        <v>3050</v>
      </c>
      <c r="H330" s="37" t="s">
        <v>3903</v>
      </c>
      <c r="I330">
        <v>29.15</v>
      </c>
      <c r="J330">
        <v>28.99</v>
      </c>
      <c r="K330" s="2" t="s">
        <v>2946</v>
      </c>
      <c r="N330">
        <v>100</v>
      </c>
      <c r="O330" s="2" t="s">
        <v>3</v>
      </c>
      <c r="P330" s="2" t="s">
        <v>3</v>
      </c>
      <c r="Q330" s="2" t="s">
        <v>4</v>
      </c>
      <c r="R330" s="1">
        <v>37566</v>
      </c>
      <c r="S330" s="2" t="s">
        <v>334</v>
      </c>
      <c r="T330" s="2" t="s">
        <v>334</v>
      </c>
      <c r="U330">
        <v>211111</v>
      </c>
      <c r="V330" s="2" t="s">
        <v>335</v>
      </c>
      <c r="W330" s="2" t="s">
        <v>335</v>
      </c>
      <c r="X330" s="29">
        <v>680.45216656209652</v>
      </c>
      <c r="Y330">
        <v>16.989999999999998</v>
      </c>
      <c r="Z330">
        <v>201.76</v>
      </c>
      <c r="AA330">
        <v>69.31</v>
      </c>
      <c r="AB330">
        <v>456.07</v>
      </c>
    </row>
    <row r="331" spans="1:28" ht="20" customHeight="1">
      <c r="A331">
        <f t="shared" si="10"/>
        <v>1</v>
      </c>
      <c r="B331">
        <f t="shared" si="11"/>
        <v>1</v>
      </c>
      <c r="C331" s="2" t="s">
        <v>1850</v>
      </c>
      <c r="D331" s="2" t="s">
        <v>1851</v>
      </c>
      <c r="E331" s="2" t="s">
        <v>1852</v>
      </c>
      <c r="F331">
        <v>344.07</v>
      </c>
      <c r="G331" s="2" t="s">
        <v>3037</v>
      </c>
      <c r="H331" s="37" t="s">
        <v>3904</v>
      </c>
      <c r="I331">
        <v>34.18</v>
      </c>
      <c r="J331">
        <v>34</v>
      </c>
      <c r="K331" s="2" t="s">
        <v>3905</v>
      </c>
      <c r="N331">
        <v>100</v>
      </c>
      <c r="O331" s="2" t="s">
        <v>3</v>
      </c>
      <c r="P331" s="2" t="s">
        <v>3</v>
      </c>
      <c r="Q331" s="2" t="s">
        <v>4</v>
      </c>
      <c r="R331" s="1">
        <v>37566</v>
      </c>
      <c r="S331" s="2" t="s">
        <v>35</v>
      </c>
      <c r="T331" s="2" t="s">
        <v>35</v>
      </c>
      <c r="U331">
        <v>531110</v>
      </c>
      <c r="V331" s="2" t="s">
        <v>37</v>
      </c>
      <c r="W331" s="2" t="s">
        <v>37</v>
      </c>
      <c r="X331" s="29">
        <v>1093.7964706866101</v>
      </c>
      <c r="Y331">
        <v>97.55</v>
      </c>
      <c r="Z331">
        <v>189.67</v>
      </c>
      <c r="AA331">
        <v>598.6</v>
      </c>
      <c r="AB331" s="3">
        <v>1426.97</v>
      </c>
    </row>
    <row r="332" spans="1:28" ht="20" customHeight="1">
      <c r="A332">
        <f t="shared" si="10"/>
        <v>1</v>
      </c>
      <c r="B332">
        <f t="shared" si="11"/>
        <v>1</v>
      </c>
      <c r="C332" s="2" t="s">
        <v>1845</v>
      </c>
      <c r="D332" s="2" t="s">
        <v>1846</v>
      </c>
      <c r="E332" s="2" t="s">
        <v>1847</v>
      </c>
      <c r="F332">
        <v>0.75</v>
      </c>
      <c r="G332" s="2" t="s">
        <v>3901</v>
      </c>
      <c r="H332" s="37" t="s">
        <v>3902</v>
      </c>
      <c r="I332">
        <v>1.1499999999999999</v>
      </c>
      <c r="J332">
        <v>1.1499999999999999</v>
      </c>
      <c r="K332" s="2" t="s">
        <v>2946</v>
      </c>
      <c r="N332">
        <v>100</v>
      </c>
      <c r="O332" s="2" t="s">
        <v>3</v>
      </c>
      <c r="P332" s="2" t="s">
        <v>3</v>
      </c>
      <c r="Q332" s="2" t="s">
        <v>4</v>
      </c>
      <c r="R332" s="1">
        <v>37567</v>
      </c>
      <c r="S332" s="2" t="s">
        <v>191</v>
      </c>
      <c r="T332" s="2" t="s">
        <v>191</v>
      </c>
      <c r="U332">
        <v>423450</v>
      </c>
      <c r="V332" s="2" t="s">
        <v>25</v>
      </c>
      <c r="W332" s="2" t="s">
        <v>25</v>
      </c>
      <c r="X332" s="29">
        <v>697.83652134618455</v>
      </c>
      <c r="Y332">
        <v>0.41</v>
      </c>
      <c r="Z332">
        <v>0.43</v>
      </c>
      <c r="AA332">
        <v>0.05</v>
      </c>
      <c r="AB332">
        <v>0.05</v>
      </c>
    </row>
    <row r="333" spans="1:28" ht="20" customHeight="1">
      <c r="A333">
        <f t="shared" si="10"/>
        <v>1</v>
      </c>
      <c r="B333">
        <f t="shared" si="11"/>
        <v>1</v>
      </c>
      <c r="C333" s="2" t="s">
        <v>1842</v>
      </c>
      <c r="D333" s="2" t="s">
        <v>1843</v>
      </c>
      <c r="E333" s="2" t="s">
        <v>1844</v>
      </c>
      <c r="F333">
        <v>601.13</v>
      </c>
      <c r="G333" s="2" t="s">
        <v>3898</v>
      </c>
      <c r="H333" s="37" t="s">
        <v>3899</v>
      </c>
      <c r="I333">
        <v>23.95</v>
      </c>
      <c r="J333">
        <v>22.75</v>
      </c>
      <c r="K333" s="2" t="s">
        <v>3900</v>
      </c>
      <c r="L333">
        <v>40.19</v>
      </c>
      <c r="M333">
        <v>46.64</v>
      </c>
      <c r="N333">
        <v>100</v>
      </c>
      <c r="O333" s="2" t="s">
        <v>3</v>
      </c>
      <c r="P333" s="2" t="s">
        <v>3</v>
      </c>
      <c r="Q333" s="2" t="s">
        <v>4</v>
      </c>
      <c r="R333" s="1">
        <v>37568</v>
      </c>
      <c r="S333" s="2" t="s">
        <v>225</v>
      </c>
      <c r="T333" s="2" t="s">
        <v>225</v>
      </c>
      <c r="U333">
        <v>621511</v>
      </c>
      <c r="V333" s="2" t="s">
        <v>38</v>
      </c>
      <c r="W333" s="2" t="s">
        <v>38</v>
      </c>
      <c r="X333" s="29">
        <v>786.28100024649325</v>
      </c>
      <c r="Y333">
        <v>182.14</v>
      </c>
      <c r="Z333" s="3">
        <v>2421.4</v>
      </c>
      <c r="AA333">
        <v>306.08999999999997</v>
      </c>
      <c r="AB333" s="3">
        <v>2653.6</v>
      </c>
    </row>
    <row r="334" spans="1:28" ht="20" customHeight="1">
      <c r="A334">
        <f t="shared" si="10"/>
        <v>1</v>
      </c>
      <c r="B334">
        <f t="shared" si="11"/>
        <v>1</v>
      </c>
      <c r="C334" s="2" t="s">
        <v>1833</v>
      </c>
      <c r="D334" s="2" t="s">
        <v>1834</v>
      </c>
      <c r="E334" s="2" t="s">
        <v>1835</v>
      </c>
      <c r="F334">
        <v>17.2</v>
      </c>
      <c r="G334" s="2" t="s">
        <v>3440</v>
      </c>
      <c r="H334" s="37" t="s">
        <v>3892</v>
      </c>
      <c r="I334">
        <v>8.14</v>
      </c>
      <c r="J334">
        <v>8.16</v>
      </c>
      <c r="K334" s="2" t="s">
        <v>3893</v>
      </c>
      <c r="L334">
        <v>0</v>
      </c>
      <c r="M334">
        <v>0</v>
      </c>
      <c r="N334">
        <v>100</v>
      </c>
      <c r="O334" s="2" t="s">
        <v>3</v>
      </c>
      <c r="P334" s="2" t="s">
        <v>3</v>
      </c>
      <c r="Q334" s="2" t="s">
        <v>4</v>
      </c>
      <c r="R334" s="1">
        <v>37572</v>
      </c>
      <c r="S334" s="2" t="s">
        <v>535</v>
      </c>
      <c r="T334" s="2" t="s">
        <v>535</v>
      </c>
      <c r="U334">
        <v>524113</v>
      </c>
      <c r="V334" s="2" t="s">
        <v>175</v>
      </c>
      <c r="W334" s="2" t="s">
        <v>175</v>
      </c>
      <c r="X334" s="29">
        <v>1294.1457902495638</v>
      </c>
      <c r="Y334">
        <v>7.5</v>
      </c>
      <c r="Z334">
        <v>77.55</v>
      </c>
      <c r="AA334">
        <v>28.66</v>
      </c>
      <c r="AB334">
        <v>318.38</v>
      </c>
    </row>
    <row r="335" spans="1:28" ht="20" customHeight="1">
      <c r="A335">
        <f t="shared" si="10"/>
        <v>1</v>
      </c>
      <c r="B335">
        <f t="shared" si="11"/>
        <v>1</v>
      </c>
      <c r="C335" s="2" t="s">
        <v>1831</v>
      </c>
      <c r="D335" s="2" t="s">
        <v>1832</v>
      </c>
      <c r="E335" s="2" t="s">
        <v>143</v>
      </c>
      <c r="F335">
        <v>103.81</v>
      </c>
      <c r="G335" s="2" t="s">
        <v>3889</v>
      </c>
      <c r="H335" s="37" t="s">
        <v>3890</v>
      </c>
      <c r="I335">
        <v>60.46</v>
      </c>
      <c r="J335">
        <v>60.15</v>
      </c>
      <c r="K335" s="2" t="s">
        <v>3891</v>
      </c>
      <c r="L335">
        <v>7.24</v>
      </c>
      <c r="M335">
        <v>7.18</v>
      </c>
      <c r="N335">
        <v>100</v>
      </c>
      <c r="O335" s="2" t="s">
        <v>3</v>
      </c>
      <c r="P335" s="2" t="s">
        <v>3</v>
      </c>
      <c r="Q335" s="2" t="s">
        <v>4</v>
      </c>
      <c r="R335" s="1">
        <v>37574</v>
      </c>
      <c r="S335" s="2" t="s">
        <v>99</v>
      </c>
      <c r="T335" s="2" t="s">
        <v>99</v>
      </c>
      <c r="U335">
        <v>325412</v>
      </c>
      <c r="V335" s="2" t="s">
        <v>145</v>
      </c>
      <c r="W335" s="2" t="s">
        <v>145</v>
      </c>
      <c r="X335" s="29">
        <v>1155.2665763855121</v>
      </c>
      <c r="Y335">
        <v>18.28</v>
      </c>
      <c r="Z335" s="3">
        <v>35298</v>
      </c>
      <c r="AA335">
        <v>41.01</v>
      </c>
      <c r="AB335" s="3">
        <v>38595</v>
      </c>
    </row>
    <row r="336" spans="1:28" ht="20" customHeight="1">
      <c r="A336">
        <f t="shared" si="10"/>
        <v>1</v>
      </c>
      <c r="B336">
        <f t="shared" si="11"/>
        <v>1</v>
      </c>
      <c r="C336" s="2" t="s">
        <v>1828</v>
      </c>
      <c r="D336" s="2" t="s">
        <v>1829</v>
      </c>
      <c r="E336" s="2" t="s">
        <v>1830</v>
      </c>
      <c r="F336">
        <v>87.33</v>
      </c>
      <c r="G336" s="2" t="s">
        <v>3103</v>
      </c>
      <c r="H336" s="37" t="s">
        <v>3929</v>
      </c>
      <c r="I336">
        <v>18</v>
      </c>
      <c r="J336">
        <v>16.850000000000001</v>
      </c>
      <c r="K336" s="2" t="s">
        <v>3888</v>
      </c>
      <c r="L336">
        <v>19.989999999999998</v>
      </c>
      <c r="M336">
        <v>21.2</v>
      </c>
      <c r="N336">
        <v>100</v>
      </c>
      <c r="O336" s="2" t="s">
        <v>3</v>
      </c>
      <c r="P336" s="2" t="s">
        <v>3</v>
      </c>
      <c r="Q336" s="2" t="s">
        <v>4</v>
      </c>
      <c r="R336" s="1">
        <v>37578</v>
      </c>
      <c r="S336" s="2" t="s">
        <v>65</v>
      </c>
      <c r="T336" s="2" t="s">
        <v>65</v>
      </c>
      <c r="U336">
        <v>339992</v>
      </c>
      <c r="V336" s="2" t="s">
        <v>66</v>
      </c>
      <c r="W336" s="2" t="s">
        <v>66</v>
      </c>
      <c r="X336" s="24">
        <v>1145.5082860666178</v>
      </c>
      <c r="Y336">
        <v>16.100000000000001</v>
      </c>
      <c r="Z336">
        <v>62.87</v>
      </c>
      <c r="AA336">
        <v>272.51</v>
      </c>
      <c r="AB336">
        <v>920.91</v>
      </c>
    </row>
    <row r="337" spans="1:28" ht="20" hidden="1" customHeight="1">
      <c r="A337">
        <f t="shared" si="10"/>
        <v>1</v>
      </c>
      <c r="B337">
        <f t="shared" si="11"/>
        <v>1</v>
      </c>
      <c r="C337" s="2" t="s">
        <v>1824</v>
      </c>
      <c r="D337" s="2" t="s">
        <v>1825</v>
      </c>
      <c r="E337" s="2" t="s">
        <v>1826</v>
      </c>
      <c r="F337">
        <v>50.06</v>
      </c>
      <c r="G337" s="2" t="s">
        <v>3885</v>
      </c>
      <c r="H337" s="37" t="s">
        <v>3886</v>
      </c>
      <c r="I337">
        <v>7.42</v>
      </c>
      <c r="J337">
        <v>7.33</v>
      </c>
      <c r="K337" s="2" t="s">
        <v>3887</v>
      </c>
      <c r="L337">
        <v>2.08</v>
      </c>
      <c r="M337">
        <v>2</v>
      </c>
      <c r="N337">
        <v>100</v>
      </c>
      <c r="O337" s="2" t="s">
        <v>3</v>
      </c>
      <c r="P337" s="2" t="s">
        <v>3</v>
      </c>
      <c r="Q337" s="2" t="s">
        <v>4</v>
      </c>
      <c r="R337" s="1">
        <v>37585</v>
      </c>
      <c r="S337" s="2" t="s">
        <v>5</v>
      </c>
      <c r="T337" s="2" t="s">
        <v>5</v>
      </c>
      <c r="U337" s="2">
        <v>0</v>
      </c>
      <c r="V337" s="2" t="s">
        <v>24</v>
      </c>
      <c r="W337" s="2" t="s">
        <v>24</v>
      </c>
      <c r="X337" s="24">
        <v>504.02540510115705</v>
      </c>
      <c r="Y337">
        <v>88.16</v>
      </c>
      <c r="Z337">
        <v>128.30000000000001</v>
      </c>
      <c r="AA337">
        <v>71.3</v>
      </c>
      <c r="AB337">
        <v>101.6</v>
      </c>
    </row>
    <row r="338" spans="1:28" ht="20" customHeight="1">
      <c r="A338">
        <f t="shared" si="10"/>
        <v>1</v>
      </c>
      <c r="B338">
        <f t="shared" si="11"/>
        <v>1</v>
      </c>
      <c r="C338" s="2" t="s">
        <v>1821</v>
      </c>
      <c r="D338" s="2" t="s">
        <v>1822</v>
      </c>
      <c r="E338" s="2" t="s">
        <v>1823</v>
      </c>
      <c r="F338">
        <v>31.4</v>
      </c>
      <c r="G338" s="2" t="s">
        <v>3103</v>
      </c>
      <c r="H338" s="37" t="s">
        <v>3884</v>
      </c>
      <c r="I338">
        <v>25.73</v>
      </c>
      <c r="J338">
        <v>25.12</v>
      </c>
      <c r="K338" s="2" t="s">
        <v>2946</v>
      </c>
      <c r="N338">
        <v>100</v>
      </c>
      <c r="O338" s="2" t="s">
        <v>3</v>
      </c>
      <c r="P338" s="2" t="s">
        <v>3</v>
      </c>
      <c r="Q338" s="2" t="s">
        <v>4</v>
      </c>
      <c r="R338" s="1">
        <v>37592</v>
      </c>
      <c r="S338" s="2" t="s">
        <v>65</v>
      </c>
      <c r="T338" s="2" t="s">
        <v>65</v>
      </c>
      <c r="U338">
        <v>339992</v>
      </c>
      <c r="V338" s="2" t="s">
        <v>66</v>
      </c>
      <c r="W338" s="2" t="s">
        <v>66</v>
      </c>
      <c r="X338" s="24">
        <v>1145.5082860666178</v>
      </c>
      <c r="Y338">
        <v>31.55</v>
      </c>
      <c r="Z338">
        <v>96.68</v>
      </c>
      <c r="AA338">
        <v>396.83</v>
      </c>
      <c r="AB338" s="3">
        <v>1358.32</v>
      </c>
    </row>
    <row r="339" spans="1:28" ht="20" customHeight="1">
      <c r="A339">
        <f t="shared" si="10"/>
        <v>1</v>
      </c>
      <c r="B339">
        <f t="shared" si="11"/>
        <v>1</v>
      </c>
      <c r="C339" s="2" t="s">
        <v>1818</v>
      </c>
      <c r="D339" s="2" t="s">
        <v>1819</v>
      </c>
      <c r="E339" s="2" t="s">
        <v>1820</v>
      </c>
      <c r="F339">
        <v>14.6</v>
      </c>
      <c r="G339" s="2" t="s">
        <v>3882</v>
      </c>
      <c r="H339" s="37" t="s">
        <v>3883</v>
      </c>
      <c r="I339">
        <v>4.95</v>
      </c>
      <c r="J339">
        <v>4.95</v>
      </c>
      <c r="K339" s="2" t="s">
        <v>2946</v>
      </c>
      <c r="N339">
        <v>100</v>
      </c>
      <c r="O339" s="2" t="s">
        <v>3</v>
      </c>
      <c r="P339" s="2" t="s">
        <v>3</v>
      </c>
      <c r="Q339" s="2" t="s">
        <v>4</v>
      </c>
      <c r="R339" s="1">
        <v>37599</v>
      </c>
      <c r="S339" s="2" t="s">
        <v>169</v>
      </c>
      <c r="T339" s="2" t="s">
        <v>169</v>
      </c>
      <c r="U339">
        <v>334516</v>
      </c>
      <c r="V339" s="2" t="s">
        <v>25</v>
      </c>
      <c r="W339" s="2" t="s">
        <v>25</v>
      </c>
      <c r="X339" s="29">
        <v>697.83652134618455</v>
      </c>
      <c r="Y339">
        <v>28.38</v>
      </c>
      <c r="Z339">
        <v>13.82</v>
      </c>
      <c r="AA339">
        <v>36.86</v>
      </c>
      <c r="AB339">
        <v>9.1199999999999992</v>
      </c>
    </row>
    <row r="340" spans="1:28" ht="20" hidden="1" customHeight="1">
      <c r="A340">
        <f t="shared" si="10"/>
        <v>1</v>
      </c>
      <c r="B340">
        <f t="shared" si="11"/>
        <v>1</v>
      </c>
      <c r="C340" s="2" t="s">
        <v>1812</v>
      </c>
      <c r="D340" s="2" t="s">
        <v>1813</v>
      </c>
      <c r="E340" s="2" t="s">
        <v>1719</v>
      </c>
      <c r="F340">
        <v>9.8000000000000007</v>
      </c>
      <c r="G340" s="2" t="s">
        <v>3875</v>
      </c>
      <c r="H340" s="37" t="s">
        <v>3876</v>
      </c>
      <c r="I340">
        <v>0.64</v>
      </c>
      <c r="J340">
        <v>0.68</v>
      </c>
      <c r="K340" s="2" t="s">
        <v>3877</v>
      </c>
      <c r="L340">
        <v>0.03</v>
      </c>
      <c r="M340">
        <v>0.02</v>
      </c>
      <c r="N340">
        <v>100</v>
      </c>
      <c r="O340" s="2" t="s">
        <v>3</v>
      </c>
      <c r="P340" s="2" t="s">
        <v>3</v>
      </c>
      <c r="Q340" s="2" t="s">
        <v>4</v>
      </c>
      <c r="R340" s="1">
        <v>37603</v>
      </c>
      <c r="S340" s="2" t="s">
        <v>5</v>
      </c>
      <c r="T340" s="2" t="s">
        <v>5</v>
      </c>
      <c r="U340" s="2">
        <v>0</v>
      </c>
      <c r="V340" s="2" t="s">
        <v>24</v>
      </c>
      <c r="W340" s="2" t="s">
        <v>24</v>
      </c>
      <c r="X340" s="24">
        <v>504.02540510115705</v>
      </c>
      <c r="Y340">
        <v>110.52</v>
      </c>
      <c r="Z340">
        <v>34.049999999999997</v>
      </c>
      <c r="AA340">
        <v>148.72</v>
      </c>
      <c r="AB340">
        <v>39.86</v>
      </c>
    </row>
    <row r="341" spans="1:28" ht="20" hidden="1" customHeight="1">
      <c r="A341" s="30">
        <f t="shared" si="10"/>
        <v>1</v>
      </c>
      <c r="B341" s="30">
        <f t="shared" si="11"/>
        <v>1</v>
      </c>
      <c r="C341" s="31" t="s">
        <v>1816</v>
      </c>
      <c r="D341" s="31" t="s">
        <v>1817</v>
      </c>
      <c r="E341" s="31" t="s">
        <v>1512</v>
      </c>
      <c r="F341" s="30">
        <v>75.66</v>
      </c>
      <c r="G341" s="31" t="s">
        <v>3880</v>
      </c>
      <c r="H341" s="39" t="s">
        <v>3928</v>
      </c>
      <c r="I341" s="30">
        <v>9.48</v>
      </c>
      <c r="J341" s="30">
        <v>9.5299999999999994</v>
      </c>
      <c r="K341" s="31" t="s">
        <v>3881</v>
      </c>
      <c r="L341" s="30">
        <v>6.39</v>
      </c>
      <c r="M341" s="30">
        <v>7.57</v>
      </c>
      <c r="N341" s="30">
        <v>100</v>
      </c>
      <c r="O341" s="31" t="s">
        <v>3</v>
      </c>
      <c r="P341" s="31" t="s">
        <v>3</v>
      </c>
      <c r="Q341" s="31" t="s">
        <v>4</v>
      </c>
      <c r="R341" s="33">
        <v>37606</v>
      </c>
      <c r="S341" s="31" t="s">
        <v>18</v>
      </c>
      <c r="T341" s="31" t="s">
        <v>18</v>
      </c>
      <c r="U341" s="31">
        <v>0</v>
      </c>
      <c r="V341" s="31" t="s">
        <v>20</v>
      </c>
      <c r="W341" s="31" t="s">
        <v>20</v>
      </c>
      <c r="X341" s="34">
        <v>1275.3180144105474</v>
      </c>
      <c r="Y341" s="30">
        <v>170.28</v>
      </c>
      <c r="Z341" s="30">
        <v>582.16</v>
      </c>
      <c r="AA341" s="30">
        <v>83.6</v>
      </c>
      <c r="AB341" s="30">
        <v>438.41</v>
      </c>
    </row>
    <row r="342" spans="1:28" ht="20" customHeight="1">
      <c r="A342">
        <f t="shared" si="10"/>
        <v>1</v>
      </c>
      <c r="B342">
        <f t="shared" si="11"/>
        <v>1</v>
      </c>
      <c r="C342" s="2" t="s">
        <v>1814</v>
      </c>
      <c r="D342" s="2" t="s">
        <v>1815</v>
      </c>
      <c r="E342" s="2" t="s">
        <v>538</v>
      </c>
      <c r="F342">
        <v>40</v>
      </c>
      <c r="G342" s="2" t="s">
        <v>3878</v>
      </c>
      <c r="H342" s="37" t="s">
        <v>3879</v>
      </c>
      <c r="I342">
        <v>16.21</v>
      </c>
      <c r="J342">
        <v>16.190000000000001</v>
      </c>
      <c r="K342" s="2" t="s">
        <v>2946</v>
      </c>
      <c r="N342">
        <v>100</v>
      </c>
      <c r="O342" s="2" t="s">
        <v>3</v>
      </c>
      <c r="P342" s="2" t="s">
        <v>3</v>
      </c>
      <c r="Q342" s="2" t="s">
        <v>4</v>
      </c>
      <c r="R342" s="1">
        <v>37606</v>
      </c>
      <c r="S342" s="2" t="s">
        <v>144</v>
      </c>
      <c r="T342" s="2" t="s">
        <v>144</v>
      </c>
      <c r="U342">
        <v>339112</v>
      </c>
      <c r="V342" s="2" t="s">
        <v>25</v>
      </c>
      <c r="W342" s="2" t="s">
        <v>25</v>
      </c>
      <c r="X342" s="29">
        <v>697.83652134618455</v>
      </c>
      <c r="Y342">
        <v>1.95</v>
      </c>
      <c r="Z342">
        <v>137.13</v>
      </c>
      <c r="AA342">
        <v>11.8</v>
      </c>
      <c r="AB342">
        <v>243.06</v>
      </c>
    </row>
    <row r="343" spans="1:28" s="30" customFormat="1" ht="20" customHeight="1">
      <c r="A343">
        <f t="shared" si="10"/>
        <v>1</v>
      </c>
      <c r="B343">
        <f t="shared" si="11"/>
        <v>1</v>
      </c>
      <c r="C343" s="2" t="s">
        <v>1810</v>
      </c>
      <c r="D343" s="2" t="s">
        <v>1811</v>
      </c>
      <c r="E343" s="2" t="s">
        <v>1261</v>
      </c>
      <c r="F343">
        <v>131.38</v>
      </c>
      <c r="G343" s="2" t="s">
        <v>3873</v>
      </c>
      <c r="H343" s="37" t="s">
        <v>3927</v>
      </c>
      <c r="I343">
        <v>32.86</v>
      </c>
      <c r="J343">
        <v>32.61</v>
      </c>
      <c r="K343" s="2" t="s">
        <v>3874</v>
      </c>
      <c r="L343">
        <v>13.41</v>
      </c>
      <c r="M343">
        <v>14.46</v>
      </c>
      <c r="N343">
        <v>78.22</v>
      </c>
      <c r="O343" s="2" t="s">
        <v>3</v>
      </c>
      <c r="P343" s="2" t="s">
        <v>3</v>
      </c>
      <c r="Q343" s="2" t="s">
        <v>4</v>
      </c>
      <c r="R343" s="1">
        <v>37606</v>
      </c>
      <c r="S343" s="2" t="s">
        <v>653</v>
      </c>
      <c r="T343" s="2" t="s">
        <v>653</v>
      </c>
      <c r="U343">
        <v>524127</v>
      </c>
      <c r="V343" s="2" t="s">
        <v>223</v>
      </c>
      <c r="W343" s="2" t="s">
        <v>223</v>
      </c>
      <c r="X343" s="29">
        <v>2111.1611444613973</v>
      </c>
      <c r="Y343">
        <v>173.84</v>
      </c>
      <c r="Z343" s="3">
        <v>3490.47</v>
      </c>
      <c r="AA343">
        <v>81.13</v>
      </c>
      <c r="AB343" s="3">
        <v>3848.3</v>
      </c>
    </row>
    <row r="344" spans="1:28" ht="20" customHeight="1">
      <c r="A344">
        <f t="shared" si="10"/>
        <v>1</v>
      </c>
      <c r="B344">
        <f t="shared" si="11"/>
        <v>1</v>
      </c>
      <c r="C344" s="2" t="s">
        <v>1807</v>
      </c>
      <c r="D344" s="2" t="s">
        <v>1808</v>
      </c>
      <c r="E344" s="2" t="s">
        <v>1809</v>
      </c>
      <c r="F344">
        <v>21.1</v>
      </c>
      <c r="G344" s="2" t="s">
        <v>3346</v>
      </c>
      <c r="H344" s="37" t="s">
        <v>3926</v>
      </c>
      <c r="I344">
        <v>18.34</v>
      </c>
      <c r="J344">
        <v>18.5</v>
      </c>
      <c r="K344" s="2" t="s">
        <v>3872</v>
      </c>
      <c r="L344">
        <v>13</v>
      </c>
      <c r="M344">
        <v>15.52</v>
      </c>
      <c r="N344">
        <v>100</v>
      </c>
      <c r="O344" s="2" t="s">
        <v>3</v>
      </c>
      <c r="P344" s="2" t="s">
        <v>3</v>
      </c>
      <c r="Q344" s="2" t="s">
        <v>4</v>
      </c>
      <c r="R344" s="1">
        <v>37608</v>
      </c>
      <c r="S344" s="2" t="s">
        <v>65</v>
      </c>
      <c r="T344" s="2" t="s">
        <v>65</v>
      </c>
      <c r="U344">
        <v>339992</v>
      </c>
      <c r="V344" s="2" t="s">
        <v>66</v>
      </c>
      <c r="W344" s="2" t="s">
        <v>66</v>
      </c>
      <c r="X344" s="24">
        <v>1145.5082860666178</v>
      </c>
      <c r="Y344">
        <v>9.67</v>
      </c>
      <c r="Z344">
        <v>57.11</v>
      </c>
      <c r="AA344">
        <v>171.51</v>
      </c>
      <c r="AB344">
        <v>739.43</v>
      </c>
    </row>
    <row r="345" spans="1:28" ht="20" customHeight="1">
      <c r="A345">
        <f t="shared" si="10"/>
        <v>1</v>
      </c>
      <c r="B345">
        <f t="shared" si="11"/>
        <v>1</v>
      </c>
      <c r="C345" s="2" t="s">
        <v>1800</v>
      </c>
      <c r="D345" s="2" t="s">
        <v>1801</v>
      </c>
      <c r="E345" s="2" t="s">
        <v>1802</v>
      </c>
      <c r="F345">
        <v>9.5</v>
      </c>
      <c r="G345" s="2" t="s">
        <v>3867</v>
      </c>
      <c r="H345" s="37" t="s">
        <v>3868</v>
      </c>
      <c r="I345">
        <v>14.46</v>
      </c>
      <c r="J345">
        <v>15.55</v>
      </c>
      <c r="K345" s="2" t="s">
        <v>2946</v>
      </c>
      <c r="N345">
        <v>100</v>
      </c>
      <c r="O345" s="2" t="s">
        <v>3</v>
      </c>
      <c r="P345" s="2" t="s">
        <v>3</v>
      </c>
      <c r="Q345" s="2" t="s">
        <v>4</v>
      </c>
      <c r="R345" s="1">
        <v>37610</v>
      </c>
      <c r="S345" s="2" t="s">
        <v>76</v>
      </c>
      <c r="T345" s="2" t="s">
        <v>76</v>
      </c>
      <c r="U345">
        <v>541612</v>
      </c>
      <c r="V345" s="2" t="s">
        <v>78</v>
      </c>
      <c r="W345" s="2" t="s">
        <v>78</v>
      </c>
      <c r="X345" s="29">
        <v>1508.9973665020607</v>
      </c>
      <c r="Y345">
        <v>34.380000000000003</v>
      </c>
      <c r="Z345">
        <v>436.61</v>
      </c>
      <c r="AA345">
        <v>10.15</v>
      </c>
      <c r="AB345">
        <v>204.63</v>
      </c>
    </row>
    <row r="346" spans="1:28" ht="20" customHeight="1">
      <c r="A346">
        <f t="shared" si="10"/>
        <v>1</v>
      </c>
      <c r="B346">
        <f t="shared" si="11"/>
        <v>1</v>
      </c>
      <c r="C346" s="2" t="s">
        <v>1803</v>
      </c>
      <c r="D346" s="2" t="s">
        <v>1804</v>
      </c>
      <c r="E346" s="2" t="s">
        <v>1805</v>
      </c>
      <c r="F346">
        <v>517.66999999999996</v>
      </c>
      <c r="G346" s="2" t="s">
        <v>3869</v>
      </c>
      <c r="H346" s="37" t="s">
        <v>3870</v>
      </c>
      <c r="I346">
        <v>40.5</v>
      </c>
      <c r="J346">
        <v>40.119999999999997</v>
      </c>
      <c r="K346" s="2" t="s">
        <v>3871</v>
      </c>
      <c r="L346">
        <v>16.489999999999998</v>
      </c>
      <c r="M346">
        <v>16.489999999999998</v>
      </c>
      <c r="N346">
        <v>100</v>
      </c>
      <c r="O346" s="2" t="s">
        <v>3</v>
      </c>
      <c r="P346" s="2" t="s">
        <v>3</v>
      </c>
      <c r="Q346" s="2" t="s">
        <v>4</v>
      </c>
      <c r="R346" s="1">
        <v>37626</v>
      </c>
      <c r="S346" s="2" t="s">
        <v>11</v>
      </c>
      <c r="T346" s="2" t="s">
        <v>11</v>
      </c>
      <c r="U346">
        <v>518210</v>
      </c>
      <c r="V346" s="2" t="s">
        <v>7</v>
      </c>
      <c r="W346" s="2" t="s">
        <v>7</v>
      </c>
      <c r="X346" s="29">
        <v>1594.9803990202502</v>
      </c>
      <c r="Y346">
        <v>168.27</v>
      </c>
      <c r="Z346" s="3">
        <v>7045.03</v>
      </c>
      <c r="AA346" s="3">
        <v>1428.53</v>
      </c>
      <c r="AB346" s="3">
        <v>19002.939999999999</v>
      </c>
    </row>
    <row r="347" spans="1:28" ht="20" customHeight="1">
      <c r="A347">
        <f t="shared" si="10"/>
        <v>1</v>
      </c>
      <c r="B347">
        <f t="shared" si="11"/>
        <v>1</v>
      </c>
      <c r="C347" s="2" t="s">
        <v>1836</v>
      </c>
      <c r="D347" s="2" t="s">
        <v>1837</v>
      </c>
      <c r="E347" s="2" t="s">
        <v>1568</v>
      </c>
      <c r="F347" s="3">
        <v>1500</v>
      </c>
      <c r="G347" s="2" t="s">
        <v>3894</v>
      </c>
      <c r="H347" s="37" t="s">
        <v>3930</v>
      </c>
      <c r="K347" s="2" t="s">
        <v>3895</v>
      </c>
      <c r="L347">
        <v>0.13</v>
      </c>
      <c r="M347">
        <v>0.17</v>
      </c>
      <c r="N347">
        <v>100</v>
      </c>
      <c r="O347" s="2" t="s">
        <v>3</v>
      </c>
      <c r="P347" s="2" t="s">
        <v>3</v>
      </c>
      <c r="Q347" s="2" t="s">
        <v>4</v>
      </c>
      <c r="R347" s="1">
        <v>37627</v>
      </c>
      <c r="S347" s="2" t="s">
        <v>350</v>
      </c>
      <c r="T347" s="2" t="s">
        <v>350</v>
      </c>
      <c r="U347">
        <v>331110</v>
      </c>
      <c r="V347" s="2" t="s">
        <v>351</v>
      </c>
      <c r="W347" s="2" t="s">
        <v>351</v>
      </c>
      <c r="X347" s="29">
        <v>1024.5422011571957</v>
      </c>
      <c r="Y347" s="3">
        <v>3572.4</v>
      </c>
      <c r="Z347">
        <v>933.11</v>
      </c>
      <c r="AA347" s="3">
        <v>3878.7</v>
      </c>
      <c r="AB347" s="3">
        <v>2052.33</v>
      </c>
    </row>
    <row r="348" spans="1:28" ht="20" customHeight="1">
      <c r="A348">
        <f t="shared" si="10"/>
        <v>1</v>
      </c>
      <c r="B348">
        <f t="shared" si="11"/>
        <v>1</v>
      </c>
      <c r="C348" s="2" t="s">
        <v>1798</v>
      </c>
      <c r="D348" s="2" t="s">
        <v>1799</v>
      </c>
      <c r="E348" s="2" t="s">
        <v>1268</v>
      </c>
      <c r="F348">
        <v>29.42</v>
      </c>
      <c r="G348" s="2" t="s">
        <v>3346</v>
      </c>
      <c r="H348" s="37" t="s">
        <v>3925</v>
      </c>
      <c r="I348">
        <v>24.85</v>
      </c>
      <c r="J348">
        <v>25.3</v>
      </c>
      <c r="K348" s="2" t="s">
        <v>2946</v>
      </c>
      <c r="N348">
        <v>100</v>
      </c>
      <c r="O348" s="2" t="s">
        <v>3</v>
      </c>
      <c r="P348" s="2" t="s">
        <v>3</v>
      </c>
      <c r="Q348" s="2" t="s">
        <v>4</v>
      </c>
      <c r="R348" s="1">
        <v>37629</v>
      </c>
      <c r="S348" s="2" t="s">
        <v>65</v>
      </c>
      <c r="T348" s="2" t="s">
        <v>65</v>
      </c>
      <c r="U348">
        <v>339992</v>
      </c>
      <c r="V348" s="2" t="s">
        <v>66</v>
      </c>
      <c r="W348" s="2" t="s">
        <v>66</v>
      </c>
      <c r="X348" s="24">
        <v>1145.5082860666178</v>
      </c>
      <c r="Y348">
        <v>10.74</v>
      </c>
      <c r="Z348">
        <v>224.29</v>
      </c>
      <c r="AA348">
        <v>149.93</v>
      </c>
      <c r="AB348" s="3">
        <v>3211.34</v>
      </c>
    </row>
    <row r="349" spans="1:28" ht="20" customHeight="1">
      <c r="A349">
        <f t="shared" si="10"/>
        <v>1</v>
      </c>
      <c r="B349">
        <f t="shared" si="11"/>
        <v>1</v>
      </c>
      <c r="C349" s="2" t="s">
        <v>1793</v>
      </c>
      <c r="D349" s="2" t="s">
        <v>1794</v>
      </c>
      <c r="E349" s="2" t="s">
        <v>959</v>
      </c>
      <c r="F349">
        <v>94.46</v>
      </c>
      <c r="G349" s="2" t="s">
        <v>3040</v>
      </c>
      <c r="H349" s="37" t="s">
        <v>3865</v>
      </c>
      <c r="I349">
        <v>18.7</v>
      </c>
      <c r="J349">
        <v>18.82</v>
      </c>
      <c r="K349" s="2" t="s">
        <v>3866</v>
      </c>
      <c r="L349">
        <v>24.02</v>
      </c>
      <c r="M349">
        <v>24.12</v>
      </c>
      <c r="N349">
        <v>100</v>
      </c>
      <c r="O349" s="2" t="s">
        <v>3</v>
      </c>
      <c r="P349" s="2" t="s">
        <v>3</v>
      </c>
      <c r="Q349" s="2" t="s">
        <v>4</v>
      </c>
      <c r="R349" s="1">
        <v>37637</v>
      </c>
      <c r="S349" s="2" t="s">
        <v>65</v>
      </c>
      <c r="T349" s="2" t="s">
        <v>65</v>
      </c>
      <c r="U349">
        <v>339992</v>
      </c>
      <c r="V349" s="2" t="s">
        <v>66</v>
      </c>
      <c r="W349" s="2" t="s">
        <v>66</v>
      </c>
      <c r="X349" s="24">
        <v>1145.5082860666178</v>
      </c>
      <c r="Y349">
        <v>33.729999999999997</v>
      </c>
      <c r="Z349">
        <v>585.07000000000005</v>
      </c>
      <c r="AA349">
        <v>608.45000000000005</v>
      </c>
      <c r="AB349" s="3">
        <v>8379.56</v>
      </c>
    </row>
    <row r="350" spans="1:28" ht="20" customHeight="1">
      <c r="A350">
        <f t="shared" si="10"/>
        <v>1</v>
      </c>
      <c r="B350">
        <f t="shared" si="11"/>
        <v>1</v>
      </c>
      <c r="C350" s="2" t="s">
        <v>1788</v>
      </c>
      <c r="D350" s="2" t="s">
        <v>1789</v>
      </c>
      <c r="E350" s="2" t="s">
        <v>1790</v>
      </c>
      <c r="F350">
        <v>41.01</v>
      </c>
      <c r="G350" s="2" t="s">
        <v>3862</v>
      </c>
      <c r="H350" s="37" t="s">
        <v>3863</v>
      </c>
      <c r="I350">
        <v>30.75</v>
      </c>
      <c r="J350">
        <v>29.96</v>
      </c>
      <c r="K350" s="2" t="s">
        <v>3864</v>
      </c>
      <c r="L350">
        <v>4.5</v>
      </c>
      <c r="M350">
        <v>4.4400000000000004</v>
      </c>
      <c r="N350">
        <v>100</v>
      </c>
      <c r="O350" s="2" t="s">
        <v>3</v>
      </c>
      <c r="P350" s="2" t="s">
        <v>3</v>
      </c>
      <c r="Q350" s="2" t="s">
        <v>4</v>
      </c>
      <c r="R350" s="1">
        <v>37645</v>
      </c>
      <c r="S350" s="2" t="s">
        <v>1791</v>
      </c>
      <c r="T350" s="2" t="s">
        <v>1791</v>
      </c>
      <c r="U350">
        <v>311811</v>
      </c>
      <c r="V350" s="2" t="s">
        <v>304</v>
      </c>
      <c r="W350" s="2" t="s">
        <v>304</v>
      </c>
      <c r="X350" s="29">
        <v>767.47597416779706</v>
      </c>
      <c r="Y350">
        <v>10.81</v>
      </c>
      <c r="Z350">
        <v>471.9</v>
      </c>
      <c r="AA350">
        <v>16.809999999999999</v>
      </c>
      <c r="AB350">
        <v>376.21</v>
      </c>
    </row>
    <row r="351" spans="1:28" ht="20" customHeight="1">
      <c r="A351">
        <f t="shared" si="10"/>
        <v>1</v>
      </c>
      <c r="B351">
        <f t="shared" si="11"/>
        <v>1</v>
      </c>
      <c r="C351" s="2" t="s">
        <v>1751</v>
      </c>
      <c r="D351" s="2" t="s">
        <v>1752</v>
      </c>
      <c r="E351" s="2" t="s">
        <v>1753</v>
      </c>
      <c r="F351">
        <v>3.85</v>
      </c>
      <c r="G351" s="2" t="s">
        <v>3829</v>
      </c>
      <c r="H351" s="37" t="s">
        <v>3830</v>
      </c>
      <c r="I351">
        <v>4.0999999999999996</v>
      </c>
      <c r="J351">
        <v>4.3499999999999996</v>
      </c>
      <c r="K351" s="2" t="s">
        <v>2946</v>
      </c>
      <c r="N351">
        <v>100</v>
      </c>
      <c r="O351" s="2" t="s">
        <v>3</v>
      </c>
      <c r="P351" s="2" t="s">
        <v>3</v>
      </c>
      <c r="Q351" s="2" t="s">
        <v>4</v>
      </c>
      <c r="R351" s="1">
        <v>37651</v>
      </c>
      <c r="S351" s="2" t="s">
        <v>553</v>
      </c>
      <c r="T351" s="2" t="s">
        <v>553</v>
      </c>
      <c r="U351">
        <v>238210</v>
      </c>
      <c r="V351" s="2" t="s">
        <v>415</v>
      </c>
      <c r="W351" s="2" t="s">
        <v>415</v>
      </c>
      <c r="X351" s="29">
        <v>1014.3870143669149</v>
      </c>
      <c r="Y351">
        <v>84.07</v>
      </c>
      <c r="Z351" s="3">
        <v>1448.83</v>
      </c>
      <c r="AA351">
        <v>15.7</v>
      </c>
      <c r="AB351">
        <v>693.7</v>
      </c>
    </row>
    <row r="352" spans="1:28" ht="20" customHeight="1">
      <c r="A352">
        <f t="shared" si="10"/>
        <v>1</v>
      </c>
      <c r="B352">
        <f t="shared" si="11"/>
        <v>1</v>
      </c>
      <c r="C352" s="2" t="s">
        <v>1784</v>
      </c>
      <c r="D352" s="2" t="s">
        <v>1785</v>
      </c>
      <c r="E352" s="2" t="s">
        <v>773</v>
      </c>
      <c r="F352">
        <v>121.79</v>
      </c>
      <c r="G352" s="2" t="s">
        <v>3859</v>
      </c>
      <c r="H352" s="37" t="s">
        <v>3860</v>
      </c>
      <c r="I352">
        <v>18.78</v>
      </c>
      <c r="J352">
        <v>18.68</v>
      </c>
      <c r="K352" s="2" t="s">
        <v>3861</v>
      </c>
      <c r="L352">
        <v>6.93</v>
      </c>
      <c r="M352">
        <v>6.92</v>
      </c>
      <c r="N352">
        <v>100</v>
      </c>
      <c r="O352" s="2" t="s">
        <v>3</v>
      </c>
      <c r="P352" s="2" t="s">
        <v>3</v>
      </c>
      <c r="Q352" s="2" t="s">
        <v>4</v>
      </c>
      <c r="R352" s="1">
        <v>37657</v>
      </c>
      <c r="S352" s="2" t="s">
        <v>161</v>
      </c>
      <c r="T352" s="2" t="s">
        <v>161</v>
      </c>
      <c r="U352">
        <v>541512</v>
      </c>
      <c r="V352" s="2" t="s">
        <v>7</v>
      </c>
      <c r="W352" s="2" t="s">
        <v>7</v>
      </c>
      <c r="X352" s="29">
        <v>1594.9803990202502</v>
      </c>
      <c r="Y352">
        <v>69.290000000000006</v>
      </c>
      <c r="Z352" s="3">
        <v>2593.2399999999998</v>
      </c>
      <c r="AA352">
        <v>57.5</v>
      </c>
      <c r="AB352" s="3">
        <v>3189.03</v>
      </c>
    </row>
    <row r="353" spans="1:28" ht="20" customHeight="1">
      <c r="A353">
        <f t="shared" si="10"/>
        <v>1</v>
      </c>
      <c r="B353">
        <f t="shared" si="11"/>
        <v>1</v>
      </c>
      <c r="C353" s="2" t="s">
        <v>1782</v>
      </c>
      <c r="D353" s="2" t="s">
        <v>1783</v>
      </c>
      <c r="E353" s="2" t="s">
        <v>143</v>
      </c>
      <c r="F353" s="3">
        <v>2323.21</v>
      </c>
      <c r="G353" s="2" t="s">
        <v>3856</v>
      </c>
      <c r="H353" s="37" t="s">
        <v>3857</v>
      </c>
      <c r="I353">
        <v>52.04</v>
      </c>
      <c r="J353">
        <v>52</v>
      </c>
      <c r="K353" s="2" t="s">
        <v>3858</v>
      </c>
      <c r="L353">
        <v>42.2</v>
      </c>
      <c r="M353">
        <v>43.92</v>
      </c>
      <c r="N353">
        <v>100</v>
      </c>
      <c r="O353" s="2" t="s">
        <v>3</v>
      </c>
      <c r="P353" s="2" t="s">
        <v>3</v>
      </c>
      <c r="Q353" s="2" t="s">
        <v>4</v>
      </c>
      <c r="R353" s="1">
        <v>37662</v>
      </c>
      <c r="S353" s="2" t="s">
        <v>99</v>
      </c>
      <c r="T353" s="2" t="s">
        <v>99</v>
      </c>
      <c r="U353">
        <v>325412</v>
      </c>
      <c r="V353" s="2" t="s">
        <v>145</v>
      </c>
      <c r="W353" s="2" t="s">
        <v>145</v>
      </c>
      <c r="X353" s="29">
        <v>1155.2665763855121</v>
      </c>
      <c r="Y353">
        <v>111.24</v>
      </c>
      <c r="Z353" s="3">
        <v>36298</v>
      </c>
      <c r="AA353">
        <v>245.32</v>
      </c>
      <c r="AB353" s="3">
        <v>40345</v>
      </c>
    </row>
    <row r="354" spans="1:28" ht="20" customHeight="1">
      <c r="A354">
        <f t="shared" si="10"/>
        <v>1</v>
      </c>
      <c r="B354">
        <f t="shared" si="11"/>
        <v>1</v>
      </c>
      <c r="C354" s="2" t="s">
        <v>1778</v>
      </c>
      <c r="D354" s="2" t="s">
        <v>1779</v>
      </c>
      <c r="E354" s="2" t="s">
        <v>1780</v>
      </c>
      <c r="F354">
        <v>80</v>
      </c>
      <c r="G354" s="2" t="s">
        <v>3853</v>
      </c>
      <c r="H354" s="37" t="s">
        <v>3854</v>
      </c>
      <c r="I354">
        <v>12.25</v>
      </c>
      <c r="J354">
        <v>12.97</v>
      </c>
      <c r="K354" s="2" t="s">
        <v>2946</v>
      </c>
      <c r="N354">
        <v>100</v>
      </c>
      <c r="O354" s="2" t="s">
        <v>3</v>
      </c>
      <c r="P354" s="2" t="s">
        <v>3</v>
      </c>
      <c r="Q354" s="2" t="s">
        <v>4</v>
      </c>
      <c r="R354" s="1">
        <v>37670</v>
      </c>
      <c r="S354" s="2" t="s">
        <v>23</v>
      </c>
      <c r="T354" s="2" t="s">
        <v>23</v>
      </c>
      <c r="U354">
        <v>541330</v>
      </c>
      <c r="V354" s="2" t="s">
        <v>24</v>
      </c>
      <c r="W354" s="2" t="s">
        <v>24</v>
      </c>
      <c r="X354" s="24">
        <v>504.02540510115705</v>
      </c>
      <c r="Y354">
        <v>335.27</v>
      </c>
      <c r="Z354">
        <v>736.81</v>
      </c>
      <c r="AA354">
        <v>162.88</v>
      </c>
      <c r="AB354">
        <v>669.42</v>
      </c>
    </row>
    <row r="355" spans="1:28" ht="20" customHeight="1">
      <c r="A355" s="17">
        <f t="shared" si="10"/>
        <v>1</v>
      </c>
      <c r="B355" s="17">
        <f t="shared" si="11"/>
        <v>1</v>
      </c>
      <c r="C355" s="26" t="s">
        <v>1775</v>
      </c>
      <c r="D355" s="26" t="s">
        <v>1776</v>
      </c>
      <c r="E355" s="26" t="s">
        <v>1777</v>
      </c>
      <c r="F355" s="17">
        <v>498.64</v>
      </c>
      <c r="G355" s="26" t="s">
        <v>3851</v>
      </c>
      <c r="H355" s="38" t="s">
        <v>3924</v>
      </c>
      <c r="I355" s="17">
        <v>7.99</v>
      </c>
      <c r="J355" s="17">
        <v>7.59</v>
      </c>
      <c r="K355" s="26" t="s">
        <v>3852</v>
      </c>
      <c r="L355" s="17">
        <v>13.5</v>
      </c>
      <c r="M355" s="17">
        <v>12.98</v>
      </c>
      <c r="N355" s="17">
        <v>100</v>
      </c>
      <c r="O355" s="26" t="s">
        <v>3</v>
      </c>
      <c r="P355" s="26" t="s">
        <v>3</v>
      </c>
      <c r="Q355" s="26" t="s">
        <v>4</v>
      </c>
      <c r="R355" s="27">
        <v>37670</v>
      </c>
      <c r="S355" s="26" t="s">
        <v>54</v>
      </c>
      <c r="T355" s="26" t="s">
        <v>54</v>
      </c>
      <c r="U355">
        <v>334220</v>
      </c>
      <c r="V355" s="26" t="s">
        <v>55</v>
      </c>
      <c r="W355" s="26" t="s">
        <v>55</v>
      </c>
      <c r="X355" s="26"/>
      <c r="Y355" s="17">
        <v>416.98</v>
      </c>
      <c r="Z355" s="17">
        <v>895.83</v>
      </c>
      <c r="AA355" s="17">
        <v>493.67</v>
      </c>
      <c r="AB355" s="28">
        <v>1097.8</v>
      </c>
    </row>
    <row r="356" spans="1:28" ht="20" customHeight="1">
      <c r="A356">
        <f t="shared" si="10"/>
        <v>1</v>
      </c>
      <c r="B356">
        <f t="shared" si="11"/>
        <v>1</v>
      </c>
      <c r="C356" s="2" t="s">
        <v>1769</v>
      </c>
      <c r="D356" s="2" t="s">
        <v>1770</v>
      </c>
      <c r="E356" s="2" t="s">
        <v>1771</v>
      </c>
      <c r="F356">
        <v>130.82</v>
      </c>
      <c r="G356" s="2" t="s">
        <v>3037</v>
      </c>
      <c r="H356" s="37" t="s">
        <v>3922</v>
      </c>
      <c r="I356">
        <v>7.37</v>
      </c>
      <c r="J356">
        <v>7.03</v>
      </c>
      <c r="K356" s="2" t="s">
        <v>3848</v>
      </c>
      <c r="L356">
        <v>9.51</v>
      </c>
      <c r="M356">
        <v>12.52</v>
      </c>
      <c r="N356">
        <v>100</v>
      </c>
      <c r="O356" s="2" t="s">
        <v>3</v>
      </c>
      <c r="P356" s="2" t="s">
        <v>3</v>
      </c>
      <c r="Q356" s="2" t="s">
        <v>4</v>
      </c>
      <c r="R356" s="1">
        <v>37671</v>
      </c>
      <c r="S356" s="2" t="s">
        <v>35</v>
      </c>
      <c r="T356" s="2" t="s">
        <v>35</v>
      </c>
      <c r="U356">
        <v>531110</v>
      </c>
      <c r="V356" s="2" t="s">
        <v>37</v>
      </c>
      <c r="W356" s="2" t="s">
        <v>37</v>
      </c>
      <c r="X356" s="29">
        <v>1093.7964706866101</v>
      </c>
      <c r="Y356">
        <v>17.39</v>
      </c>
      <c r="Z356">
        <v>163.82</v>
      </c>
      <c r="AA356">
        <v>111.63</v>
      </c>
      <c r="AB356" s="3">
        <v>1014.85</v>
      </c>
    </row>
    <row r="357" spans="1:28" ht="20" customHeight="1">
      <c r="A357">
        <f t="shared" si="10"/>
        <v>1</v>
      </c>
      <c r="B357">
        <f t="shared" si="11"/>
        <v>1</v>
      </c>
      <c r="C357" s="2" t="s">
        <v>1772</v>
      </c>
      <c r="D357" s="2" t="s">
        <v>1773</v>
      </c>
      <c r="E357" s="2" t="s">
        <v>1774</v>
      </c>
      <c r="F357">
        <v>189.15</v>
      </c>
      <c r="G357" s="2" t="s">
        <v>3849</v>
      </c>
      <c r="H357" s="37" t="s">
        <v>3923</v>
      </c>
      <c r="I357">
        <v>14.94</v>
      </c>
      <c r="J357">
        <v>16.48</v>
      </c>
      <c r="K357" s="2" t="s">
        <v>3850</v>
      </c>
      <c r="L357">
        <v>5.51</v>
      </c>
      <c r="M357">
        <v>6.14</v>
      </c>
      <c r="N357">
        <v>100</v>
      </c>
      <c r="O357" s="2" t="s">
        <v>3</v>
      </c>
      <c r="P357" s="2" t="s">
        <v>3</v>
      </c>
      <c r="Q357" s="2" t="s">
        <v>4</v>
      </c>
      <c r="R357" s="1">
        <v>37671</v>
      </c>
      <c r="S357" s="2" t="s">
        <v>165</v>
      </c>
      <c r="T357" s="2" t="s">
        <v>165</v>
      </c>
      <c r="U357">
        <v>451110</v>
      </c>
      <c r="V357" s="2" t="s">
        <v>166</v>
      </c>
      <c r="W357" s="2" t="s">
        <v>166</v>
      </c>
      <c r="X357" s="29">
        <v>7156.7803667015451</v>
      </c>
      <c r="Y357" s="3">
        <v>1431.68</v>
      </c>
      <c r="Z357" s="3">
        <v>1051.24</v>
      </c>
      <c r="AA357">
        <v>575.73</v>
      </c>
      <c r="AB357">
        <v>531.08000000000004</v>
      </c>
    </row>
    <row r="358" spans="1:28" ht="20" customHeight="1">
      <c r="A358">
        <f t="shared" si="10"/>
        <v>1</v>
      </c>
      <c r="B358">
        <f t="shared" si="11"/>
        <v>1</v>
      </c>
      <c r="C358" s="2" t="s">
        <v>1766</v>
      </c>
      <c r="D358" s="2" t="s">
        <v>1767</v>
      </c>
      <c r="E358" s="2" t="s">
        <v>1768</v>
      </c>
      <c r="F358" s="3">
        <v>5442.13</v>
      </c>
      <c r="G358" s="2" t="s">
        <v>3050</v>
      </c>
      <c r="H358" s="37" t="s">
        <v>3921</v>
      </c>
      <c r="I358">
        <v>48.3</v>
      </c>
      <c r="J358">
        <v>49.2</v>
      </c>
      <c r="K358" s="2" t="s">
        <v>3847</v>
      </c>
      <c r="L358">
        <v>20</v>
      </c>
      <c r="M358">
        <v>20.27</v>
      </c>
      <c r="N358">
        <v>100</v>
      </c>
      <c r="O358" s="2" t="s">
        <v>3</v>
      </c>
      <c r="P358" s="2" t="s">
        <v>3</v>
      </c>
      <c r="Q358" s="2" t="s">
        <v>4</v>
      </c>
      <c r="R358" s="1">
        <v>37676</v>
      </c>
      <c r="S358" s="2" t="s">
        <v>334</v>
      </c>
      <c r="T358" s="2" t="s">
        <v>334</v>
      </c>
      <c r="U358">
        <v>211111</v>
      </c>
      <c r="V358" s="2" t="s">
        <v>335</v>
      </c>
      <c r="W358" s="2" t="s">
        <v>335</v>
      </c>
      <c r="X358" s="29">
        <v>680.45216656209652</v>
      </c>
      <c r="Y358" s="3">
        <v>1162.08</v>
      </c>
      <c r="Z358" s="3">
        <v>4316</v>
      </c>
      <c r="AA358" s="3">
        <v>3893.4</v>
      </c>
      <c r="AB358" s="3">
        <v>16225</v>
      </c>
    </row>
    <row r="359" spans="1:28" ht="20" customHeight="1">
      <c r="A359">
        <f t="shared" si="10"/>
        <v>1</v>
      </c>
      <c r="B359">
        <f t="shared" si="11"/>
        <v>1</v>
      </c>
      <c r="C359" s="2" t="s">
        <v>1760</v>
      </c>
      <c r="D359" s="2" t="s">
        <v>1761</v>
      </c>
      <c r="E359" s="2" t="s">
        <v>1762</v>
      </c>
      <c r="F359">
        <v>52</v>
      </c>
      <c r="G359" s="2" t="s">
        <v>3843</v>
      </c>
      <c r="H359" s="37" t="s">
        <v>3844</v>
      </c>
      <c r="I359">
        <v>5.38</v>
      </c>
      <c r="J359">
        <v>5.2</v>
      </c>
      <c r="K359" s="2" t="s">
        <v>2946</v>
      </c>
      <c r="N359">
        <v>100</v>
      </c>
      <c r="O359" s="2" t="s">
        <v>3</v>
      </c>
      <c r="P359" s="2" t="s">
        <v>3</v>
      </c>
      <c r="Q359" s="2" t="s">
        <v>4</v>
      </c>
      <c r="R359" s="1">
        <v>37677</v>
      </c>
      <c r="S359" s="2" t="s">
        <v>168</v>
      </c>
      <c r="T359" s="2" t="s">
        <v>168</v>
      </c>
      <c r="U359">
        <v>611310</v>
      </c>
      <c r="V359" s="2" t="s">
        <v>100</v>
      </c>
      <c r="W359" s="2" t="s">
        <v>100</v>
      </c>
      <c r="X359" s="24">
        <v>876.19511774029047</v>
      </c>
      <c r="Y359">
        <v>27.37</v>
      </c>
      <c r="Z359">
        <v>54.85</v>
      </c>
      <c r="AA359">
        <v>19.309999999999999</v>
      </c>
      <c r="AB359">
        <v>227.46</v>
      </c>
    </row>
    <row r="360" spans="1:28" ht="20" customHeight="1">
      <c r="A360">
        <f t="shared" si="10"/>
        <v>1</v>
      </c>
      <c r="B360">
        <f t="shared" si="11"/>
        <v>1</v>
      </c>
      <c r="C360" s="2" t="s">
        <v>1763</v>
      </c>
      <c r="D360" s="2" t="s">
        <v>1764</v>
      </c>
      <c r="E360" s="2" t="s">
        <v>1765</v>
      </c>
      <c r="F360">
        <v>79.97</v>
      </c>
      <c r="G360" s="2" t="s">
        <v>3845</v>
      </c>
      <c r="H360" s="37" t="s">
        <v>3920</v>
      </c>
      <c r="I360">
        <v>4.47</v>
      </c>
      <c r="J360">
        <v>4.21</v>
      </c>
      <c r="K360" s="2" t="s">
        <v>3846</v>
      </c>
      <c r="L360">
        <v>1.8</v>
      </c>
      <c r="M360">
        <v>1.83</v>
      </c>
      <c r="N360">
        <v>100</v>
      </c>
      <c r="O360" s="2" t="s">
        <v>3</v>
      </c>
      <c r="P360" s="2" t="s">
        <v>3</v>
      </c>
      <c r="Q360" s="2" t="s">
        <v>4</v>
      </c>
      <c r="R360" s="1">
        <v>37677</v>
      </c>
      <c r="S360" s="2" t="s">
        <v>99</v>
      </c>
      <c r="T360" s="2" t="s">
        <v>99</v>
      </c>
      <c r="U360">
        <v>325412</v>
      </c>
      <c r="V360" s="2" t="s">
        <v>145</v>
      </c>
      <c r="W360" s="2" t="s">
        <v>145</v>
      </c>
      <c r="X360" s="29">
        <v>1155.2665763855121</v>
      </c>
      <c r="Y360">
        <v>0.22</v>
      </c>
      <c r="Z360">
        <v>15.27</v>
      </c>
      <c r="AA360">
        <v>106.97</v>
      </c>
      <c r="AB360">
        <v>63.72</v>
      </c>
    </row>
    <row r="361" spans="1:28" ht="20" customHeight="1">
      <c r="A361">
        <f t="shared" si="10"/>
        <v>1</v>
      </c>
      <c r="B361">
        <f t="shared" si="11"/>
        <v>1</v>
      </c>
      <c r="C361" s="2" t="s">
        <v>1754</v>
      </c>
      <c r="D361" s="2" t="s">
        <v>1755</v>
      </c>
      <c r="E361" s="2" t="s">
        <v>1756</v>
      </c>
      <c r="G361" s="2" t="s">
        <v>3831</v>
      </c>
      <c r="H361" s="37" t="s">
        <v>3832</v>
      </c>
      <c r="I361">
        <v>4.8</v>
      </c>
      <c r="J361">
        <v>4.8099999999999996</v>
      </c>
      <c r="K361" s="2" t="s">
        <v>2946</v>
      </c>
      <c r="N361">
        <v>100</v>
      </c>
      <c r="O361" s="2" t="s">
        <v>3</v>
      </c>
      <c r="P361" s="2" t="s">
        <v>3</v>
      </c>
      <c r="Q361" s="2" t="s">
        <v>4</v>
      </c>
      <c r="R361" s="1">
        <v>37690</v>
      </c>
      <c r="S361" s="2" t="s">
        <v>1101</v>
      </c>
      <c r="T361" s="2" t="s">
        <v>1101</v>
      </c>
      <c r="U361">
        <v>326122</v>
      </c>
      <c r="V361" s="2" t="s">
        <v>813</v>
      </c>
      <c r="W361" s="2" t="s">
        <v>813</v>
      </c>
      <c r="X361" s="29">
        <v>765.48386659180733</v>
      </c>
      <c r="Y361">
        <v>89.49</v>
      </c>
      <c r="Z361">
        <v>251.28</v>
      </c>
      <c r="AA361">
        <v>41.51</v>
      </c>
      <c r="AB361">
        <v>131.25</v>
      </c>
    </row>
    <row r="362" spans="1:28" ht="20" customHeight="1">
      <c r="A362" s="17">
        <f t="shared" si="10"/>
        <v>1</v>
      </c>
      <c r="B362" s="17">
        <f t="shared" si="11"/>
        <v>1</v>
      </c>
      <c r="C362" s="26" t="s">
        <v>1749</v>
      </c>
      <c r="D362" s="26" t="s">
        <v>1750</v>
      </c>
      <c r="E362" s="26" t="s">
        <v>1372</v>
      </c>
      <c r="F362" s="17">
        <v>5.28</v>
      </c>
      <c r="G362" s="26" t="s">
        <v>3827</v>
      </c>
      <c r="H362" s="38" t="s">
        <v>3842</v>
      </c>
      <c r="I362" s="17">
        <v>0.36</v>
      </c>
      <c r="J362" s="17">
        <v>0.35</v>
      </c>
      <c r="K362" s="26" t="s">
        <v>3828</v>
      </c>
      <c r="L362" s="17">
        <v>0.13</v>
      </c>
      <c r="M362" s="17">
        <v>0.12</v>
      </c>
      <c r="N362" s="17">
        <v>100</v>
      </c>
      <c r="O362" s="26" t="s">
        <v>3</v>
      </c>
      <c r="P362" s="26" t="s">
        <v>3</v>
      </c>
      <c r="Q362" s="26" t="s">
        <v>4</v>
      </c>
      <c r="R362" s="27">
        <v>37698</v>
      </c>
      <c r="S362" s="26" t="s">
        <v>53</v>
      </c>
      <c r="T362" s="26" t="s">
        <v>53</v>
      </c>
      <c r="U362">
        <v>334210</v>
      </c>
      <c r="V362" s="26" t="s">
        <v>55</v>
      </c>
      <c r="W362" s="26" t="s">
        <v>55</v>
      </c>
      <c r="X362" s="26"/>
      <c r="Y362" s="17">
        <v>25.14</v>
      </c>
      <c r="Z362" s="17">
        <v>23.49</v>
      </c>
      <c r="AA362" s="17">
        <v>20.58</v>
      </c>
      <c r="AB362" s="17">
        <v>28.06</v>
      </c>
    </row>
    <row r="363" spans="1:28" ht="20" hidden="1" customHeight="1">
      <c r="A363">
        <f t="shared" si="10"/>
        <v>1</v>
      </c>
      <c r="B363">
        <f t="shared" si="11"/>
        <v>1</v>
      </c>
      <c r="C363" s="2" t="s">
        <v>1746</v>
      </c>
      <c r="D363" s="2" t="s">
        <v>1747</v>
      </c>
      <c r="E363" s="2" t="s">
        <v>365</v>
      </c>
      <c r="G363" s="2" t="s">
        <v>3824</v>
      </c>
      <c r="H363" s="37" t="s">
        <v>3825</v>
      </c>
      <c r="I363">
        <v>2.2000000000000002</v>
      </c>
      <c r="J363">
        <v>2.04</v>
      </c>
      <c r="K363" s="2" t="s">
        <v>2946</v>
      </c>
      <c r="N363">
        <v>100</v>
      </c>
      <c r="O363" s="2" t="s">
        <v>3</v>
      </c>
      <c r="P363" s="2" t="s">
        <v>3</v>
      </c>
      <c r="Q363" s="2" t="s">
        <v>4</v>
      </c>
      <c r="R363" s="1">
        <v>37704</v>
      </c>
      <c r="S363" s="2" t="s">
        <v>5</v>
      </c>
      <c r="T363" s="2" t="s">
        <v>5</v>
      </c>
      <c r="U363" s="2">
        <v>0</v>
      </c>
      <c r="V363" s="2" t="s">
        <v>24</v>
      </c>
      <c r="W363" s="2" t="s">
        <v>24</v>
      </c>
      <c r="X363" s="24">
        <v>504.02540510115705</v>
      </c>
      <c r="Y363">
        <v>11.3</v>
      </c>
      <c r="Z363">
        <v>18.28</v>
      </c>
      <c r="AA363">
        <v>10.01</v>
      </c>
      <c r="AB363">
        <v>42.28</v>
      </c>
    </row>
    <row r="364" spans="1:28" ht="20" customHeight="1">
      <c r="A364">
        <f t="shared" si="10"/>
        <v>1</v>
      </c>
      <c r="B364">
        <f t="shared" si="11"/>
        <v>1</v>
      </c>
      <c r="C364" s="2" t="s">
        <v>1741</v>
      </c>
      <c r="D364" s="2" t="s">
        <v>1742</v>
      </c>
      <c r="E364" s="2" t="s">
        <v>1743</v>
      </c>
      <c r="F364">
        <v>308.39</v>
      </c>
      <c r="G364" s="2" t="s">
        <v>3822</v>
      </c>
      <c r="H364" s="37" t="s">
        <v>3841</v>
      </c>
      <c r="I364">
        <v>50.97</v>
      </c>
      <c r="J364">
        <v>49.4</v>
      </c>
      <c r="K364" s="2" t="s">
        <v>3823</v>
      </c>
      <c r="L364">
        <v>10.220000000000001</v>
      </c>
      <c r="M364">
        <v>13.65</v>
      </c>
      <c r="N364">
        <v>100</v>
      </c>
      <c r="O364" s="2" t="s">
        <v>3</v>
      </c>
      <c r="P364" s="2" t="s">
        <v>3</v>
      </c>
      <c r="Q364" s="2" t="s">
        <v>4</v>
      </c>
      <c r="R364" s="1">
        <v>37706</v>
      </c>
      <c r="S364" s="2" t="s">
        <v>1744</v>
      </c>
      <c r="T364" s="2" t="s">
        <v>1744</v>
      </c>
      <c r="U364">
        <v>611310</v>
      </c>
      <c r="V364" s="2" t="s">
        <v>211</v>
      </c>
      <c r="W364" s="2" t="s">
        <v>211</v>
      </c>
      <c r="X364" s="29">
        <v>616.68303646058439</v>
      </c>
      <c r="Y364">
        <v>105.38</v>
      </c>
      <c r="Z364">
        <v>751.01</v>
      </c>
      <c r="AA364">
        <v>71.02</v>
      </c>
      <c r="AB364">
        <v>586.14</v>
      </c>
    </row>
    <row r="365" spans="1:28" ht="20" hidden="1" customHeight="1">
      <c r="A365">
        <f t="shared" si="10"/>
        <v>1</v>
      </c>
      <c r="B365">
        <f t="shared" si="11"/>
        <v>1</v>
      </c>
      <c r="C365" s="2" t="s">
        <v>1737</v>
      </c>
      <c r="D365" s="2" t="s">
        <v>1738</v>
      </c>
      <c r="E365" s="2" t="s">
        <v>1738</v>
      </c>
      <c r="G365" s="2" t="s">
        <v>3819</v>
      </c>
      <c r="H365" s="37" t="s">
        <v>3820</v>
      </c>
      <c r="K365" s="2" t="s">
        <v>3821</v>
      </c>
      <c r="N365">
        <v>100</v>
      </c>
      <c r="O365" s="2" t="s">
        <v>3</v>
      </c>
      <c r="P365" s="2" t="s">
        <v>3</v>
      </c>
      <c r="Q365" s="2" t="s">
        <v>4</v>
      </c>
      <c r="R365" s="1">
        <v>37708</v>
      </c>
      <c r="S365" s="2" t="s">
        <v>503</v>
      </c>
      <c r="T365" s="2" t="s">
        <v>503</v>
      </c>
      <c r="U365" s="2">
        <v>0</v>
      </c>
      <c r="V365" s="2" t="s">
        <v>72</v>
      </c>
      <c r="W365" s="2" t="s">
        <v>72</v>
      </c>
      <c r="X365" s="29">
        <v>704.0913283250319</v>
      </c>
      <c r="Y365">
        <v>0</v>
      </c>
      <c r="Z365">
        <v>0</v>
      </c>
      <c r="AA365">
        <v>0.05</v>
      </c>
      <c r="AB365">
        <v>0.05</v>
      </c>
    </row>
    <row r="366" spans="1:28" ht="20" customHeight="1">
      <c r="A366">
        <f t="shared" si="10"/>
        <v>1</v>
      </c>
      <c r="B366">
        <f t="shared" si="11"/>
        <v>1</v>
      </c>
      <c r="C366" s="2" t="s">
        <v>1733</v>
      </c>
      <c r="D366" s="2" t="s">
        <v>1734</v>
      </c>
      <c r="E366" s="2" t="s">
        <v>58</v>
      </c>
      <c r="F366">
        <v>77.92</v>
      </c>
      <c r="G366" s="2" t="s">
        <v>3816</v>
      </c>
      <c r="H366" s="37" t="s">
        <v>3817</v>
      </c>
      <c r="I366">
        <v>8.5500000000000007</v>
      </c>
      <c r="J366">
        <v>8.6</v>
      </c>
      <c r="K366" s="2" t="s">
        <v>3818</v>
      </c>
      <c r="L366">
        <v>4.8099999999999996</v>
      </c>
      <c r="M366">
        <v>4.82</v>
      </c>
      <c r="N366">
        <v>100</v>
      </c>
      <c r="O366" s="2" t="s">
        <v>3</v>
      </c>
      <c r="P366" s="2" t="s">
        <v>3</v>
      </c>
      <c r="Q366" s="2" t="s">
        <v>4</v>
      </c>
      <c r="R366" s="1">
        <v>37720</v>
      </c>
      <c r="S366" s="2" t="s">
        <v>60</v>
      </c>
      <c r="T366" s="2" t="s">
        <v>60</v>
      </c>
      <c r="U366">
        <v>622210</v>
      </c>
      <c r="V366" s="2" t="s">
        <v>38</v>
      </c>
      <c r="W366" s="2" t="s">
        <v>38</v>
      </c>
      <c r="X366" s="29">
        <v>786.28100024649325</v>
      </c>
      <c r="Y366">
        <v>145.85</v>
      </c>
      <c r="Z366">
        <v>113.91</v>
      </c>
      <c r="AA366">
        <v>66.010000000000005</v>
      </c>
      <c r="AB366">
        <v>90.4</v>
      </c>
    </row>
    <row r="367" spans="1:28" ht="20" customHeight="1">
      <c r="A367">
        <f t="shared" si="10"/>
        <v>1</v>
      </c>
      <c r="B367">
        <f t="shared" si="11"/>
        <v>1</v>
      </c>
      <c r="C367" s="2" t="s">
        <v>1730</v>
      </c>
      <c r="D367" s="2" t="s">
        <v>1731</v>
      </c>
      <c r="E367" s="2" t="s">
        <v>1731</v>
      </c>
      <c r="G367" s="2" t="s">
        <v>3689</v>
      </c>
      <c r="H367" s="37" t="s">
        <v>3814</v>
      </c>
      <c r="I367">
        <v>1.3</v>
      </c>
      <c r="K367" s="2" t="s">
        <v>3815</v>
      </c>
      <c r="M367">
        <v>1.3</v>
      </c>
      <c r="N367">
        <v>100</v>
      </c>
      <c r="O367" s="2" t="s">
        <v>3</v>
      </c>
      <c r="P367" s="2" t="s">
        <v>3</v>
      </c>
      <c r="Q367" s="2" t="s">
        <v>4</v>
      </c>
      <c r="R367" s="1">
        <v>37721</v>
      </c>
      <c r="S367" s="2" t="s">
        <v>12</v>
      </c>
      <c r="T367" s="2" t="s">
        <v>12</v>
      </c>
      <c r="U367">
        <v>517919</v>
      </c>
      <c r="V367" s="2" t="s">
        <v>7</v>
      </c>
      <c r="W367" s="2" t="s">
        <v>7</v>
      </c>
      <c r="X367" s="29">
        <v>1594.9803990202502</v>
      </c>
      <c r="Y367">
        <v>0</v>
      </c>
      <c r="Z367">
        <v>0</v>
      </c>
      <c r="AA367">
        <v>0.04</v>
      </c>
      <c r="AB367">
        <v>0.04</v>
      </c>
    </row>
    <row r="368" spans="1:28" ht="20" customHeight="1">
      <c r="A368">
        <f t="shared" si="10"/>
        <v>1</v>
      </c>
      <c r="B368">
        <f t="shared" si="11"/>
        <v>1</v>
      </c>
      <c r="C368" s="2" t="s">
        <v>1726</v>
      </c>
      <c r="D368" s="2" t="s">
        <v>1727</v>
      </c>
      <c r="E368" s="2" t="s">
        <v>1728</v>
      </c>
      <c r="F368">
        <v>8.5</v>
      </c>
      <c r="G368" s="2" t="s">
        <v>3349</v>
      </c>
      <c r="H368" s="37" t="s">
        <v>3813</v>
      </c>
      <c r="I368">
        <v>0.22</v>
      </c>
      <c r="J368">
        <v>0.32</v>
      </c>
      <c r="K368" s="2" t="s">
        <v>2946</v>
      </c>
      <c r="N368">
        <v>100</v>
      </c>
      <c r="O368" s="2" t="s">
        <v>3</v>
      </c>
      <c r="P368" s="2" t="s">
        <v>3</v>
      </c>
      <c r="Q368" s="2" t="s">
        <v>4</v>
      </c>
      <c r="R368" s="1">
        <v>37726</v>
      </c>
      <c r="S368" s="2" t="s">
        <v>99</v>
      </c>
      <c r="T368" s="2" t="s">
        <v>99</v>
      </c>
      <c r="U368">
        <v>325412</v>
      </c>
      <c r="V368" s="2" t="s">
        <v>145</v>
      </c>
      <c r="W368" s="2" t="s">
        <v>145</v>
      </c>
      <c r="X368" s="29">
        <v>1155.2665763855121</v>
      </c>
      <c r="Y368">
        <v>0.95</v>
      </c>
      <c r="Z368">
        <v>66.45</v>
      </c>
      <c r="AA368">
        <v>11.2</v>
      </c>
      <c r="AB368">
        <v>37.96</v>
      </c>
    </row>
    <row r="369" spans="1:28" s="17" customFormat="1" ht="20" hidden="1" customHeight="1">
      <c r="A369">
        <f t="shared" si="10"/>
        <v>1</v>
      </c>
      <c r="B369">
        <f t="shared" si="11"/>
        <v>1</v>
      </c>
      <c r="C369" s="2" t="s">
        <v>1721</v>
      </c>
      <c r="D369" s="2" t="s">
        <v>1722</v>
      </c>
      <c r="E369" s="2" t="s">
        <v>1723</v>
      </c>
      <c r="F369">
        <v>417</v>
      </c>
      <c r="G369" s="2" t="s">
        <v>3103</v>
      </c>
      <c r="H369" s="37" t="s">
        <v>3840</v>
      </c>
      <c r="I369">
        <v>25.3</v>
      </c>
      <c r="J369">
        <v>24.13</v>
      </c>
      <c r="K369" s="2" t="s">
        <v>3812</v>
      </c>
      <c r="L369">
        <v>46.38</v>
      </c>
      <c r="M369">
        <v>66.86</v>
      </c>
      <c r="N369">
        <v>100</v>
      </c>
      <c r="O369" s="2" t="s">
        <v>3</v>
      </c>
      <c r="P369" s="2" t="s">
        <v>3</v>
      </c>
      <c r="Q369" s="2" t="s">
        <v>4</v>
      </c>
      <c r="R369" s="1">
        <v>37727</v>
      </c>
      <c r="S369" s="2" t="s">
        <v>173</v>
      </c>
      <c r="T369" s="2" t="s">
        <v>173</v>
      </c>
      <c r="U369" s="2">
        <v>0</v>
      </c>
      <c r="V369" s="2" t="s">
        <v>66</v>
      </c>
      <c r="W369" s="2" t="s">
        <v>66</v>
      </c>
      <c r="X369" s="24">
        <v>1145.5082860666178</v>
      </c>
      <c r="Y369">
        <v>126.3</v>
      </c>
      <c r="Z369">
        <v>126.04</v>
      </c>
      <c r="AA369" s="3">
        <v>1889.26</v>
      </c>
      <c r="AB369" s="3">
        <v>2284.33</v>
      </c>
    </row>
    <row r="370" spans="1:28" s="17" customFormat="1" ht="20" customHeight="1">
      <c r="A370">
        <f t="shared" si="10"/>
        <v>1</v>
      </c>
      <c r="B370">
        <f t="shared" si="11"/>
        <v>1</v>
      </c>
      <c r="C370" s="2" t="s">
        <v>1716</v>
      </c>
      <c r="D370" s="2" t="s">
        <v>1717</v>
      </c>
      <c r="E370" s="2" t="s">
        <v>1718</v>
      </c>
      <c r="F370">
        <v>340.31</v>
      </c>
      <c r="G370" s="2" t="s">
        <v>3810</v>
      </c>
      <c r="H370" s="37" t="s">
        <v>3839</v>
      </c>
      <c r="I370">
        <v>16.5</v>
      </c>
      <c r="J370">
        <v>17.53</v>
      </c>
      <c r="K370" s="2" t="s">
        <v>3811</v>
      </c>
      <c r="L370">
        <v>5.4</v>
      </c>
      <c r="M370">
        <v>5.65</v>
      </c>
      <c r="N370">
        <v>100</v>
      </c>
      <c r="O370" s="2" t="s">
        <v>3</v>
      </c>
      <c r="P370" s="2" t="s">
        <v>3</v>
      </c>
      <c r="Q370" s="2" t="s">
        <v>4</v>
      </c>
      <c r="R370" s="1">
        <v>37746</v>
      </c>
      <c r="S370" s="2" t="s">
        <v>109</v>
      </c>
      <c r="T370" s="2" t="s">
        <v>109</v>
      </c>
      <c r="U370">
        <v>561621</v>
      </c>
      <c r="V370" s="2" t="s">
        <v>110</v>
      </c>
      <c r="W370" s="2" t="s">
        <v>110</v>
      </c>
      <c r="X370" s="2">
        <v>1109.5833688167972</v>
      </c>
      <c r="Y370">
        <v>119.42</v>
      </c>
      <c r="Z370">
        <v>155.86000000000001</v>
      </c>
      <c r="AA370">
        <v>164.86</v>
      </c>
      <c r="AB370">
        <v>344.59</v>
      </c>
    </row>
    <row r="371" spans="1:28" s="17" customFormat="1" ht="20" customHeight="1">
      <c r="A371">
        <f t="shared" si="10"/>
        <v>1</v>
      </c>
      <c r="B371">
        <f t="shared" si="11"/>
        <v>1</v>
      </c>
      <c r="C371" s="2" t="s">
        <v>1712</v>
      </c>
      <c r="D371" s="2" t="s">
        <v>1713</v>
      </c>
      <c r="E371" s="2" t="s">
        <v>1714</v>
      </c>
      <c r="F371">
        <v>373</v>
      </c>
      <c r="G371" s="2" t="s">
        <v>3050</v>
      </c>
      <c r="H371" s="37" t="s">
        <v>3809</v>
      </c>
      <c r="I371">
        <v>25.3</v>
      </c>
      <c r="J371">
        <v>25.9</v>
      </c>
      <c r="K371" s="2" t="s">
        <v>2946</v>
      </c>
      <c r="L371"/>
      <c r="M371"/>
      <c r="N371">
        <v>100</v>
      </c>
      <c r="O371" s="2" t="s">
        <v>3</v>
      </c>
      <c r="P371" s="2" t="s">
        <v>3</v>
      </c>
      <c r="Q371" s="2" t="s">
        <v>4</v>
      </c>
      <c r="R371" s="1">
        <v>37748</v>
      </c>
      <c r="S371" s="2" t="s">
        <v>334</v>
      </c>
      <c r="T371" s="2" t="s">
        <v>334</v>
      </c>
      <c r="U371">
        <v>211111</v>
      </c>
      <c r="V371" s="2" t="s">
        <v>335</v>
      </c>
      <c r="W371" s="2" t="s">
        <v>335</v>
      </c>
      <c r="X371" s="29">
        <v>680.45216656209652</v>
      </c>
      <c r="Y371">
        <v>81.27</v>
      </c>
      <c r="Z371">
        <v>289.82</v>
      </c>
      <c r="AA371">
        <v>284.47000000000003</v>
      </c>
      <c r="AB371">
        <v>914.23</v>
      </c>
    </row>
    <row r="372" spans="1:28" s="17" customFormat="1" ht="20" customHeight="1">
      <c r="A372">
        <f t="shared" si="10"/>
        <v>1</v>
      </c>
      <c r="B372">
        <f t="shared" si="11"/>
        <v>1</v>
      </c>
      <c r="C372" s="2" t="s">
        <v>1705</v>
      </c>
      <c r="D372" s="2" t="s">
        <v>1706</v>
      </c>
      <c r="E372" s="2" t="s">
        <v>1063</v>
      </c>
      <c r="F372">
        <v>720</v>
      </c>
      <c r="G372" s="2" t="s">
        <v>3805</v>
      </c>
      <c r="H372" s="37" t="s">
        <v>3806</v>
      </c>
      <c r="I372">
        <v>38.47</v>
      </c>
      <c r="J372">
        <v>38.47</v>
      </c>
      <c r="K372" s="2" t="s">
        <v>2946</v>
      </c>
      <c r="L372"/>
      <c r="M372"/>
      <c r="N372">
        <v>100</v>
      </c>
      <c r="O372" s="2" t="s">
        <v>3</v>
      </c>
      <c r="P372" s="2" t="s">
        <v>3</v>
      </c>
      <c r="Q372" s="2" t="s">
        <v>4</v>
      </c>
      <c r="R372" s="1">
        <v>37755</v>
      </c>
      <c r="S372" s="2" t="s">
        <v>390</v>
      </c>
      <c r="T372" s="2" t="s">
        <v>390</v>
      </c>
      <c r="U372">
        <v>324110</v>
      </c>
      <c r="V372" s="2" t="s">
        <v>319</v>
      </c>
      <c r="W372" s="2" t="s">
        <v>319</v>
      </c>
      <c r="X372" s="29">
        <v>1476.9967876030712</v>
      </c>
      <c r="Y372" s="3">
        <v>1995.41</v>
      </c>
      <c r="Z372" s="3">
        <v>31546.9</v>
      </c>
      <c r="AA372">
        <v>821.13</v>
      </c>
      <c r="AB372" s="3">
        <v>14641.5</v>
      </c>
    </row>
    <row r="373" spans="1:28" s="17" customFormat="1" ht="20" customHeight="1">
      <c r="A373">
        <f t="shared" si="10"/>
        <v>1</v>
      </c>
      <c r="B373">
        <f t="shared" si="11"/>
        <v>1</v>
      </c>
      <c r="C373" s="2" t="s">
        <v>1707</v>
      </c>
      <c r="D373" s="2" t="s">
        <v>1708</v>
      </c>
      <c r="E373" s="2" t="s">
        <v>1709</v>
      </c>
      <c r="F373" s="3">
        <v>1214.74</v>
      </c>
      <c r="G373" s="2" t="s">
        <v>3807</v>
      </c>
      <c r="H373" s="37" t="s">
        <v>3838</v>
      </c>
      <c r="I373">
        <v>30</v>
      </c>
      <c r="J373">
        <v>29.39</v>
      </c>
      <c r="K373" s="2" t="s">
        <v>3808</v>
      </c>
      <c r="L373">
        <v>10.67</v>
      </c>
      <c r="M373">
        <v>10.45</v>
      </c>
      <c r="N373">
        <v>100</v>
      </c>
      <c r="O373" s="2" t="s">
        <v>3</v>
      </c>
      <c r="P373" s="2" t="s">
        <v>3</v>
      </c>
      <c r="Q373" s="2" t="s">
        <v>4</v>
      </c>
      <c r="R373" s="1">
        <v>37755</v>
      </c>
      <c r="S373" s="2" t="s">
        <v>35</v>
      </c>
      <c r="T373" s="2" t="s">
        <v>35</v>
      </c>
      <c r="U373">
        <v>531110</v>
      </c>
      <c r="V373" s="2" t="s">
        <v>37</v>
      </c>
      <c r="W373" s="2" t="s">
        <v>37</v>
      </c>
      <c r="X373" s="29">
        <v>1093.7964706866101</v>
      </c>
      <c r="Y373">
        <v>193.77</v>
      </c>
      <c r="Z373">
        <v>117.5</v>
      </c>
      <c r="AA373">
        <v>836.99</v>
      </c>
      <c r="AB373">
        <v>699.25</v>
      </c>
    </row>
    <row r="374" spans="1:28" s="17" customFormat="1" ht="20" customHeight="1">
      <c r="A374">
        <f t="shared" si="10"/>
        <v>1</v>
      </c>
      <c r="B374">
        <f t="shared" si="11"/>
        <v>1</v>
      </c>
      <c r="C374" s="2" t="s">
        <v>1702</v>
      </c>
      <c r="D374" s="2" t="s">
        <v>1703</v>
      </c>
      <c r="E374" s="2" t="s">
        <v>1704</v>
      </c>
      <c r="F374">
        <v>31</v>
      </c>
      <c r="G374" s="2" t="s">
        <v>3804</v>
      </c>
      <c r="H374" s="37" t="s">
        <v>3837</v>
      </c>
      <c r="I374">
        <v>10.7</v>
      </c>
      <c r="J374">
        <v>10.74</v>
      </c>
      <c r="K374" s="2" t="s">
        <v>2946</v>
      </c>
      <c r="L374"/>
      <c r="M374"/>
      <c r="N374">
        <v>100</v>
      </c>
      <c r="O374" s="2" t="s">
        <v>3</v>
      </c>
      <c r="P374" s="2" t="s">
        <v>3</v>
      </c>
      <c r="Q374" s="2" t="s">
        <v>4</v>
      </c>
      <c r="R374" s="1">
        <v>37755</v>
      </c>
      <c r="S374" s="2" t="s">
        <v>109</v>
      </c>
      <c r="T374" s="2" t="s">
        <v>109</v>
      </c>
      <c r="U374">
        <v>561621</v>
      </c>
      <c r="V374" s="2" t="s">
        <v>110</v>
      </c>
      <c r="W374" s="2" t="s">
        <v>110</v>
      </c>
      <c r="X374" s="2">
        <v>1109.5833688167972</v>
      </c>
      <c r="Y374">
        <v>15.67</v>
      </c>
      <c r="Z374">
        <v>65.95</v>
      </c>
      <c r="AA374">
        <v>139.41</v>
      </c>
      <c r="AB374">
        <v>170.47</v>
      </c>
    </row>
    <row r="375" spans="1:28" s="17" customFormat="1" ht="20" hidden="1" customHeight="1">
      <c r="A375">
        <f t="shared" si="10"/>
        <v>1</v>
      </c>
      <c r="B375">
        <f t="shared" si="11"/>
        <v>1</v>
      </c>
      <c r="C375" s="2" t="s">
        <v>1699</v>
      </c>
      <c r="D375" s="2" t="s">
        <v>1700</v>
      </c>
      <c r="E375" s="2" t="s">
        <v>1701</v>
      </c>
      <c r="F375">
        <v>10.4</v>
      </c>
      <c r="G375" s="2" t="s">
        <v>3802</v>
      </c>
      <c r="H375" s="37" t="s">
        <v>3803</v>
      </c>
      <c r="I375">
        <v>4</v>
      </c>
      <c r="J375">
        <v>3.92</v>
      </c>
      <c r="K375" s="2" t="s">
        <v>2946</v>
      </c>
      <c r="L375"/>
      <c r="M375"/>
      <c r="N375">
        <v>100</v>
      </c>
      <c r="O375" s="2" t="s">
        <v>3</v>
      </c>
      <c r="P375" s="2" t="s">
        <v>3</v>
      </c>
      <c r="Q375" s="2" t="s">
        <v>4</v>
      </c>
      <c r="R375" s="1">
        <v>37760</v>
      </c>
      <c r="S375" s="2" t="s">
        <v>503</v>
      </c>
      <c r="T375" s="2" t="s">
        <v>503</v>
      </c>
      <c r="U375" s="2">
        <v>0</v>
      </c>
      <c r="V375" s="2" t="s">
        <v>72</v>
      </c>
      <c r="W375" s="2" t="s">
        <v>72</v>
      </c>
      <c r="X375" s="29">
        <v>704.0913283250319</v>
      </c>
      <c r="Y375">
        <v>102.65</v>
      </c>
      <c r="Z375">
        <v>215.6</v>
      </c>
      <c r="AA375">
        <v>26.11</v>
      </c>
      <c r="AB375">
        <v>99.61</v>
      </c>
    </row>
    <row r="376" spans="1:28" s="17" customFormat="1" ht="20" customHeight="1">
      <c r="A376">
        <f t="shared" si="10"/>
        <v>1</v>
      </c>
      <c r="B376">
        <f t="shared" si="11"/>
        <v>1</v>
      </c>
      <c r="C376" s="2" t="s">
        <v>1694</v>
      </c>
      <c r="D376" s="2" t="s">
        <v>1695</v>
      </c>
      <c r="E376" s="2" t="s">
        <v>1696</v>
      </c>
      <c r="F376">
        <v>92.08</v>
      </c>
      <c r="G376" s="2" t="s">
        <v>3800</v>
      </c>
      <c r="H376" s="37" t="s">
        <v>3836</v>
      </c>
      <c r="I376">
        <v>36.46</v>
      </c>
      <c r="J376">
        <v>35.700000000000003</v>
      </c>
      <c r="K376" s="2" t="s">
        <v>3801</v>
      </c>
      <c r="L376">
        <v>20.22</v>
      </c>
      <c r="M376">
        <v>20.03</v>
      </c>
      <c r="N376">
        <v>80.88</v>
      </c>
      <c r="O376" s="2" t="s">
        <v>3</v>
      </c>
      <c r="P376" s="2" t="s">
        <v>3</v>
      </c>
      <c r="Q376" s="2" t="s">
        <v>4</v>
      </c>
      <c r="R376" s="1">
        <v>37768</v>
      </c>
      <c r="S376" s="2" t="s">
        <v>219</v>
      </c>
      <c r="T376" s="2" t="s">
        <v>219</v>
      </c>
      <c r="U376">
        <v>213111</v>
      </c>
      <c r="V376" s="2" t="s">
        <v>220</v>
      </c>
      <c r="W376" s="2" t="s">
        <v>220</v>
      </c>
      <c r="X376" s="29">
        <v>1511.873621906939</v>
      </c>
      <c r="Y376">
        <v>38.200000000000003</v>
      </c>
      <c r="Z376">
        <v>564.97</v>
      </c>
      <c r="AA376">
        <v>48.73</v>
      </c>
      <c r="AB376">
        <v>964.74</v>
      </c>
    </row>
    <row r="377" spans="1:28" s="17" customFormat="1" ht="20" customHeight="1">
      <c r="A377">
        <f t="shared" si="10"/>
        <v>1</v>
      </c>
      <c r="B377">
        <f t="shared" si="11"/>
        <v>1</v>
      </c>
      <c r="C377" s="2" t="s">
        <v>1691</v>
      </c>
      <c r="D377" s="2" t="s">
        <v>1692</v>
      </c>
      <c r="E377" s="2" t="s">
        <v>1693</v>
      </c>
      <c r="F377"/>
      <c r="G377" s="2" t="s">
        <v>3798</v>
      </c>
      <c r="H377" s="37" t="s">
        <v>3799</v>
      </c>
      <c r="I377">
        <v>2.85</v>
      </c>
      <c r="J377">
        <v>2.98</v>
      </c>
      <c r="K377" s="2" t="s">
        <v>2946</v>
      </c>
      <c r="L377"/>
      <c r="M377"/>
      <c r="N377">
        <v>100</v>
      </c>
      <c r="O377" s="2" t="s">
        <v>3</v>
      </c>
      <c r="P377" s="2" t="s">
        <v>3</v>
      </c>
      <c r="Q377" s="2" t="s">
        <v>4</v>
      </c>
      <c r="R377" s="1">
        <v>37768</v>
      </c>
      <c r="S377" s="2" t="s">
        <v>109</v>
      </c>
      <c r="T377" s="2" t="s">
        <v>109</v>
      </c>
      <c r="U377">
        <v>561621</v>
      </c>
      <c r="V377" s="2" t="s">
        <v>110</v>
      </c>
      <c r="W377" s="2" t="s">
        <v>110</v>
      </c>
      <c r="X377" s="2">
        <v>1109.5833688167972</v>
      </c>
      <c r="Y377">
        <v>2.14</v>
      </c>
      <c r="Z377">
        <v>14.46</v>
      </c>
      <c r="AA377">
        <v>7.63</v>
      </c>
      <c r="AB377">
        <v>16.53</v>
      </c>
    </row>
    <row r="378" spans="1:28" s="17" customFormat="1" ht="20" customHeight="1">
      <c r="A378">
        <f t="shared" si="10"/>
        <v>1</v>
      </c>
      <c r="B378">
        <f t="shared" si="11"/>
        <v>1</v>
      </c>
      <c r="C378" s="2" t="s">
        <v>1689</v>
      </c>
      <c r="D378" s="2" t="s">
        <v>1690</v>
      </c>
      <c r="E378" s="2" t="s">
        <v>1542</v>
      </c>
      <c r="F378"/>
      <c r="G378" s="2" t="s">
        <v>3796</v>
      </c>
      <c r="H378" s="37" t="s">
        <v>3797</v>
      </c>
      <c r="I378">
        <v>1.2</v>
      </c>
      <c r="J378">
        <v>1.28</v>
      </c>
      <c r="K378" s="2" t="s">
        <v>2946</v>
      </c>
      <c r="L378"/>
      <c r="M378"/>
      <c r="N378">
        <v>100</v>
      </c>
      <c r="O378" s="2" t="s">
        <v>3</v>
      </c>
      <c r="P378" s="2" t="s">
        <v>3</v>
      </c>
      <c r="Q378" s="2" t="s">
        <v>4</v>
      </c>
      <c r="R378" s="1">
        <v>37769</v>
      </c>
      <c r="S378" s="2" t="s">
        <v>172</v>
      </c>
      <c r="T378" s="2" t="s">
        <v>172</v>
      </c>
      <c r="U378">
        <v>541511</v>
      </c>
      <c r="V378" s="2" t="s">
        <v>7</v>
      </c>
      <c r="W378" s="2" t="s">
        <v>7</v>
      </c>
      <c r="X378" s="29">
        <v>1594.9803990202502</v>
      </c>
      <c r="Y378">
        <v>28.76</v>
      </c>
      <c r="Z378">
        <v>90.55</v>
      </c>
      <c r="AA378">
        <v>11.53</v>
      </c>
      <c r="AB378">
        <v>44.24</v>
      </c>
    </row>
    <row r="379" spans="1:28" s="17" customFormat="1" ht="20" customHeight="1">
      <c r="A379">
        <f t="shared" si="10"/>
        <v>1</v>
      </c>
      <c r="B379">
        <f t="shared" si="11"/>
        <v>1</v>
      </c>
      <c r="C379" s="2" t="s">
        <v>1685</v>
      </c>
      <c r="D379" s="2" t="s">
        <v>1686</v>
      </c>
      <c r="E379" s="2" t="s">
        <v>888</v>
      </c>
      <c r="F379">
        <v>21.45</v>
      </c>
      <c r="G379" s="2" t="s">
        <v>3050</v>
      </c>
      <c r="H379" s="37" t="s">
        <v>3835</v>
      </c>
      <c r="I379">
        <v>5.08</v>
      </c>
      <c r="J379">
        <v>5.8</v>
      </c>
      <c r="K379" s="2" t="s">
        <v>3795</v>
      </c>
      <c r="L379">
        <v>5.82</v>
      </c>
      <c r="M379">
        <v>6.65</v>
      </c>
      <c r="N379">
        <v>100</v>
      </c>
      <c r="O379" s="2" t="s">
        <v>3</v>
      </c>
      <c r="P379" s="2" t="s">
        <v>3</v>
      </c>
      <c r="Q379" s="2" t="s">
        <v>4</v>
      </c>
      <c r="R379" s="1">
        <v>37770</v>
      </c>
      <c r="S379" s="2" t="s">
        <v>334</v>
      </c>
      <c r="T379" s="2" t="s">
        <v>334</v>
      </c>
      <c r="U379">
        <v>211111</v>
      </c>
      <c r="V379" s="2" t="s">
        <v>335</v>
      </c>
      <c r="W379" s="2" t="s">
        <v>335</v>
      </c>
      <c r="X379" s="29">
        <v>680.45216656209652</v>
      </c>
      <c r="Y379">
        <v>11.4</v>
      </c>
      <c r="Z379">
        <v>22.84</v>
      </c>
      <c r="AA379">
        <v>19.920000000000002</v>
      </c>
      <c r="AB379">
        <v>87.4</v>
      </c>
    </row>
    <row r="380" spans="1:28" s="17" customFormat="1" ht="20" hidden="1" customHeight="1">
      <c r="A380">
        <f t="shared" si="10"/>
        <v>1</v>
      </c>
      <c r="B380">
        <f t="shared" si="11"/>
        <v>1</v>
      </c>
      <c r="C380" s="2" t="s">
        <v>1683</v>
      </c>
      <c r="D380" s="2" t="s">
        <v>1684</v>
      </c>
      <c r="E380" s="2" t="s">
        <v>1049</v>
      </c>
      <c r="F380">
        <v>5.42</v>
      </c>
      <c r="G380" s="2" t="s">
        <v>3793</v>
      </c>
      <c r="H380" s="37" t="s">
        <v>3794</v>
      </c>
      <c r="I380">
        <v>0.47</v>
      </c>
      <c r="J380">
        <v>0.47</v>
      </c>
      <c r="K380" s="2" t="s">
        <v>2946</v>
      </c>
      <c r="L380"/>
      <c r="M380"/>
      <c r="N380">
        <v>100</v>
      </c>
      <c r="O380" s="2" t="s">
        <v>3</v>
      </c>
      <c r="P380" s="2" t="s">
        <v>3</v>
      </c>
      <c r="Q380" s="2" t="s">
        <v>4</v>
      </c>
      <c r="R380" s="1">
        <v>37770</v>
      </c>
      <c r="S380" s="2" t="s">
        <v>5</v>
      </c>
      <c r="T380" s="2" t="s">
        <v>5</v>
      </c>
      <c r="U380" s="2">
        <v>0</v>
      </c>
      <c r="V380" s="2" t="s">
        <v>24</v>
      </c>
      <c r="W380" s="2" t="s">
        <v>24</v>
      </c>
      <c r="X380" s="24">
        <v>504.02540510115705</v>
      </c>
      <c r="Y380">
        <v>0.4</v>
      </c>
      <c r="Z380">
        <v>15.54</v>
      </c>
      <c r="AA380">
        <v>7.27</v>
      </c>
      <c r="AB380">
        <v>9.76</v>
      </c>
    </row>
    <row r="381" spans="1:28" s="17" customFormat="1" ht="20" customHeight="1">
      <c r="A381">
        <f t="shared" si="10"/>
        <v>1</v>
      </c>
      <c r="B381">
        <f t="shared" si="11"/>
        <v>1</v>
      </c>
      <c r="C381" s="2" t="s">
        <v>1678</v>
      </c>
      <c r="D381" s="2" t="s">
        <v>1679</v>
      </c>
      <c r="E381" s="2" t="s">
        <v>1547</v>
      </c>
      <c r="F381">
        <v>901.55</v>
      </c>
      <c r="G381" s="2" t="s">
        <v>3790</v>
      </c>
      <c r="H381" s="37" t="s">
        <v>3791</v>
      </c>
      <c r="I381">
        <v>83.15</v>
      </c>
      <c r="J381">
        <v>84.48</v>
      </c>
      <c r="K381" s="2" t="s">
        <v>3792</v>
      </c>
      <c r="L381">
        <v>17.95</v>
      </c>
      <c r="M381">
        <v>20.7</v>
      </c>
      <c r="N381">
        <v>100</v>
      </c>
      <c r="O381" s="2" t="s">
        <v>3</v>
      </c>
      <c r="P381" s="2" t="s">
        <v>3</v>
      </c>
      <c r="Q381" s="2" t="s">
        <v>4</v>
      </c>
      <c r="R381" s="1">
        <v>37775</v>
      </c>
      <c r="S381" s="2" t="s">
        <v>174</v>
      </c>
      <c r="T381" s="2" t="s">
        <v>174</v>
      </c>
      <c r="U381">
        <v>524114</v>
      </c>
      <c r="V381" s="2" t="s">
        <v>175</v>
      </c>
      <c r="W381" s="2" t="s">
        <v>175</v>
      </c>
      <c r="X381" s="29">
        <v>1294.1457902495638</v>
      </c>
      <c r="Y381" s="3">
        <v>1556.62</v>
      </c>
      <c r="Z381" s="3">
        <v>18235.78</v>
      </c>
      <c r="AA381">
        <v>891.91</v>
      </c>
      <c r="AB381" s="3">
        <v>12053.51</v>
      </c>
    </row>
    <row r="382" spans="1:28" s="17" customFormat="1" ht="20" customHeight="1">
      <c r="A382">
        <f t="shared" si="10"/>
        <v>1</v>
      </c>
      <c r="B382">
        <f t="shared" si="11"/>
        <v>1</v>
      </c>
      <c r="C382" s="2" t="s">
        <v>1668</v>
      </c>
      <c r="D382" s="2" t="s">
        <v>1669</v>
      </c>
      <c r="E382" s="2" t="s">
        <v>1670</v>
      </c>
      <c r="F382">
        <v>80.53</v>
      </c>
      <c r="G382" s="2" t="s">
        <v>3784</v>
      </c>
      <c r="H382" s="37" t="s">
        <v>3785</v>
      </c>
      <c r="I382">
        <v>4.46</v>
      </c>
      <c r="J382">
        <v>4.25</v>
      </c>
      <c r="K382" s="2" t="s">
        <v>2946</v>
      </c>
      <c r="L382"/>
      <c r="M382"/>
      <c r="N382">
        <v>100</v>
      </c>
      <c r="O382" s="2" t="s">
        <v>3</v>
      </c>
      <c r="P382" s="2" t="s">
        <v>3</v>
      </c>
      <c r="Q382" s="2" t="s">
        <v>4</v>
      </c>
      <c r="R382" s="1">
        <v>37781</v>
      </c>
      <c r="S382" s="2" t="s">
        <v>169</v>
      </c>
      <c r="T382" s="2" t="s">
        <v>169</v>
      </c>
      <c r="U382">
        <v>334516</v>
      </c>
      <c r="V382" s="2" t="s">
        <v>25</v>
      </c>
      <c r="W382" s="2" t="s">
        <v>25</v>
      </c>
      <c r="X382" s="29">
        <v>697.83652134618455</v>
      </c>
      <c r="Y382">
        <v>65.37</v>
      </c>
      <c r="Z382">
        <v>24.4</v>
      </c>
      <c r="AA382">
        <v>59.8</v>
      </c>
      <c r="AB382">
        <v>168.19</v>
      </c>
    </row>
    <row r="383" spans="1:28" s="17" customFormat="1" ht="20" customHeight="1">
      <c r="A383">
        <f t="shared" si="10"/>
        <v>1</v>
      </c>
      <c r="B383">
        <f t="shared" si="11"/>
        <v>1</v>
      </c>
      <c r="C383" s="2" t="s">
        <v>1674</v>
      </c>
      <c r="D383" s="2" t="s">
        <v>1675</v>
      </c>
      <c r="E383" s="2" t="s">
        <v>1676</v>
      </c>
      <c r="F383">
        <v>82.21</v>
      </c>
      <c r="G383" s="2" t="s">
        <v>3040</v>
      </c>
      <c r="H383" s="37" t="s">
        <v>3834</v>
      </c>
      <c r="I383">
        <v>37.229999999999997</v>
      </c>
      <c r="J383">
        <v>37.5</v>
      </c>
      <c r="K383" s="2" t="s">
        <v>3789</v>
      </c>
      <c r="L383">
        <v>43.36</v>
      </c>
      <c r="M383">
        <v>43.4</v>
      </c>
      <c r="N383">
        <v>100</v>
      </c>
      <c r="O383" s="2" t="s">
        <v>3</v>
      </c>
      <c r="P383" s="2" t="s">
        <v>3</v>
      </c>
      <c r="Q383" s="2" t="s">
        <v>4</v>
      </c>
      <c r="R383" s="1">
        <v>37781</v>
      </c>
      <c r="S383" s="2" t="s">
        <v>65</v>
      </c>
      <c r="T383" s="2" t="s">
        <v>65</v>
      </c>
      <c r="U383">
        <v>339992</v>
      </c>
      <c r="V383" s="2" t="s">
        <v>66</v>
      </c>
      <c r="W383" s="2" t="s">
        <v>66</v>
      </c>
      <c r="X383" s="24">
        <v>1145.5082860666178</v>
      </c>
      <c r="Y383">
        <v>17.39</v>
      </c>
      <c r="Z383">
        <v>237.14</v>
      </c>
      <c r="AA383">
        <v>277.69</v>
      </c>
      <c r="AB383" s="3">
        <v>3374.84</v>
      </c>
    </row>
    <row r="384" spans="1:28" s="17" customFormat="1" ht="20" customHeight="1">
      <c r="A384">
        <f t="shared" si="10"/>
        <v>1</v>
      </c>
      <c r="B384">
        <f t="shared" si="11"/>
        <v>1</v>
      </c>
      <c r="C384" s="2" t="s">
        <v>1671</v>
      </c>
      <c r="D384" s="2" t="s">
        <v>1672</v>
      </c>
      <c r="E384" s="2" t="s">
        <v>1673</v>
      </c>
      <c r="F384">
        <v>24.23</v>
      </c>
      <c r="G384" s="2" t="s">
        <v>3786</v>
      </c>
      <c r="H384" s="37" t="s">
        <v>3787</v>
      </c>
      <c r="I384">
        <v>5.07</v>
      </c>
      <c r="J384">
        <v>5.23</v>
      </c>
      <c r="K384" s="2" t="s">
        <v>3788</v>
      </c>
      <c r="L384">
        <v>2.4500000000000002</v>
      </c>
      <c r="M384">
        <v>2.75</v>
      </c>
      <c r="N384">
        <v>100</v>
      </c>
      <c r="O384" s="2" t="s">
        <v>3</v>
      </c>
      <c r="P384" s="2" t="s">
        <v>3</v>
      </c>
      <c r="Q384" s="2" t="s">
        <v>4</v>
      </c>
      <c r="R384" s="1">
        <v>37781</v>
      </c>
      <c r="S384" s="2" t="s">
        <v>109</v>
      </c>
      <c r="T384" s="2" t="s">
        <v>109</v>
      </c>
      <c r="U384">
        <v>561621</v>
      </c>
      <c r="V384" s="2" t="s">
        <v>110</v>
      </c>
      <c r="W384" s="2" t="s">
        <v>110</v>
      </c>
      <c r="X384" s="2">
        <v>1109.5833688167972</v>
      </c>
      <c r="Y384">
        <v>9.14</v>
      </c>
      <c r="Z384">
        <v>159.5</v>
      </c>
      <c r="AA384">
        <v>61.51</v>
      </c>
      <c r="AB384">
        <v>741.98</v>
      </c>
    </row>
    <row r="385" spans="1:28" s="17" customFormat="1" ht="20" customHeight="1">
      <c r="A385">
        <f t="shared" si="10"/>
        <v>1</v>
      </c>
      <c r="B385">
        <f t="shared" si="11"/>
        <v>1</v>
      </c>
      <c r="C385" s="2" t="s">
        <v>1838</v>
      </c>
      <c r="D385" s="2" t="s">
        <v>1839</v>
      </c>
      <c r="E385" s="2" t="s">
        <v>1840</v>
      </c>
      <c r="F385">
        <v>250</v>
      </c>
      <c r="G385" s="2" t="s">
        <v>3896</v>
      </c>
      <c r="H385" s="37" t="s">
        <v>3897</v>
      </c>
      <c r="I385">
        <v>20.420000000000002</v>
      </c>
      <c r="J385">
        <v>20.05</v>
      </c>
      <c r="K385" s="2" t="s">
        <v>2946</v>
      </c>
      <c r="L385"/>
      <c r="M385"/>
      <c r="N385">
        <v>100</v>
      </c>
      <c r="O385" s="2" t="s">
        <v>3</v>
      </c>
      <c r="P385" s="2" t="s">
        <v>3</v>
      </c>
      <c r="Q385" s="2" t="s">
        <v>4</v>
      </c>
      <c r="R385" s="1">
        <v>37782</v>
      </c>
      <c r="S385" s="2" t="s">
        <v>99</v>
      </c>
      <c r="T385" s="2" t="s">
        <v>99</v>
      </c>
      <c r="U385">
        <v>325412</v>
      </c>
      <c r="V385" s="2" t="s">
        <v>145</v>
      </c>
      <c r="W385" s="2" t="s">
        <v>145</v>
      </c>
      <c r="X385" s="29">
        <v>1155.2665763855121</v>
      </c>
      <c r="Y385">
        <v>648.65</v>
      </c>
      <c r="Z385" s="3">
        <v>1016.68</v>
      </c>
      <c r="AA385">
        <v>427.58</v>
      </c>
      <c r="AB385">
        <v>791.78</v>
      </c>
    </row>
    <row r="386" spans="1:28" s="17" customFormat="1" ht="20" customHeight="1">
      <c r="A386">
        <f t="shared" ref="A386:A449" si="12">IF(V386=W386,1,0)</f>
        <v>1</v>
      </c>
      <c r="B386">
        <f t="shared" ref="B386:B449" si="13">IF(S386=T386,1,0)</f>
        <v>1</v>
      </c>
      <c r="C386" s="2" t="s">
        <v>1666</v>
      </c>
      <c r="D386" s="2" t="s">
        <v>1667</v>
      </c>
      <c r="E386" s="2" t="s">
        <v>487</v>
      </c>
      <c r="F386">
        <v>446.32</v>
      </c>
      <c r="G386" s="2" t="s">
        <v>3037</v>
      </c>
      <c r="H386" s="37" t="s">
        <v>3782</v>
      </c>
      <c r="I386">
        <v>37.200000000000003</v>
      </c>
      <c r="J386">
        <v>37.9</v>
      </c>
      <c r="K386" s="2" t="s">
        <v>3783</v>
      </c>
      <c r="L386">
        <v>19.350000000000001</v>
      </c>
      <c r="M386">
        <v>20.88</v>
      </c>
      <c r="N386">
        <v>100</v>
      </c>
      <c r="O386" s="2" t="s">
        <v>3</v>
      </c>
      <c r="P386" s="2" t="s">
        <v>3</v>
      </c>
      <c r="Q386" s="2" t="s">
        <v>4</v>
      </c>
      <c r="R386" s="1">
        <v>37790</v>
      </c>
      <c r="S386" s="2" t="s">
        <v>35</v>
      </c>
      <c r="T386" s="2" t="s">
        <v>35</v>
      </c>
      <c r="U386">
        <v>531110</v>
      </c>
      <c r="V386" s="2" t="s">
        <v>37</v>
      </c>
      <c r="W386" s="2" t="s">
        <v>37</v>
      </c>
      <c r="X386" s="29">
        <v>1093.7964706866101</v>
      </c>
      <c r="Y386">
        <v>72.75</v>
      </c>
      <c r="Z386">
        <v>545.67999999999995</v>
      </c>
      <c r="AA386">
        <v>444.98</v>
      </c>
      <c r="AB386" s="3">
        <v>3896.41</v>
      </c>
    </row>
    <row r="387" spans="1:28" s="17" customFormat="1" ht="20" customHeight="1">
      <c r="A387">
        <f t="shared" si="12"/>
        <v>1</v>
      </c>
      <c r="B387">
        <f t="shared" si="13"/>
        <v>1</v>
      </c>
      <c r="C387" s="2" t="s">
        <v>1663</v>
      </c>
      <c r="D387" s="2" t="s">
        <v>1664</v>
      </c>
      <c r="E387" s="2" t="s">
        <v>1665</v>
      </c>
      <c r="F387" s="3">
        <v>6830.06</v>
      </c>
      <c r="G387" s="2" t="s">
        <v>3780</v>
      </c>
      <c r="H387" s="37" t="s">
        <v>3833</v>
      </c>
      <c r="I387">
        <v>38.97</v>
      </c>
      <c r="J387">
        <v>36.96</v>
      </c>
      <c r="K387" s="2" t="s">
        <v>3781</v>
      </c>
      <c r="L387">
        <v>43.8</v>
      </c>
      <c r="M387">
        <v>41.55</v>
      </c>
      <c r="N387">
        <v>100</v>
      </c>
      <c r="O387" s="2" t="s">
        <v>3</v>
      </c>
      <c r="P387" s="2" t="s">
        <v>3</v>
      </c>
      <c r="Q387" s="2" t="s">
        <v>4</v>
      </c>
      <c r="R387" s="1">
        <v>37792</v>
      </c>
      <c r="S387" s="2" t="s">
        <v>170</v>
      </c>
      <c r="T387" s="2" t="s">
        <v>170</v>
      </c>
      <c r="U387">
        <v>325414</v>
      </c>
      <c r="V387" s="2" t="s">
        <v>145</v>
      </c>
      <c r="W387" s="2" t="s">
        <v>145</v>
      </c>
      <c r="X387" s="29">
        <v>1155.2665763855121</v>
      </c>
      <c r="Y387" s="3">
        <v>1180.72</v>
      </c>
      <c r="Z387">
        <v>445.36</v>
      </c>
      <c r="AA387" s="3">
        <v>1975.89</v>
      </c>
      <c r="AB387" s="3">
        <v>2040.99</v>
      </c>
    </row>
    <row r="388" spans="1:28" s="30" customFormat="1" ht="20" customHeight="1">
      <c r="A388">
        <f t="shared" si="12"/>
        <v>1</v>
      </c>
      <c r="B388">
        <f t="shared" si="13"/>
        <v>1</v>
      </c>
      <c r="C388" s="2" t="s">
        <v>1659</v>
      </c>
      <c r="D388" s="2" t="s">
        <v>1660</v>
      </c>
      <c r="E388" s="2" t="s">
        <v>1166</v>
      </c>
      <c r="F388">
        <v>40.5</v>
      </c>
      <c r="G388" s="2" t="s">
        <v>2978</v>
      </c>
      <c r="H388" s="37" t="s">
        <v>3774</v>
      </c>
      <c r="I388">
        <v>13.9</v>
      </c>
      <c r="J388">
        <v>13.87</v>
      </c>
      <c r="K388" s="2" t="s">
        <v>2946</v>
      </c>
      <c r="L388"/>
      <c r="M388"/>
      <c r="N388">
        <v>100</v>
      </c>
      <c r="O388" s="2" t="s">
        <v>3</v>
      </c>
      <c r="P388" s="2" t="s">
        <v>3</v>
      </c>
      <c r="Q388" s="2" t="s">
        <v>4</v>
      </c>
      <c r="R388" s="1">
        <v>37798</v>
      </c>
      <c r="S388" s="2" t="s">
        <v>65</v>
      </c>
      <c r="T388" s="2" t="s">
        <v>65</v>
      </c>
      <c r="U388">
        <v>339992</v>
      </c>
      <c r="V388" s="2" t="s">
        <v>66</v>
      </c>
      <c r="W388" s="2" t="s">
        <v>66</v>
      </c>
      <c r="X388" s="24">
        <v>1145.5082860666178</v>
      </c>
      <c r="Y388">
        <v>10.23</v>
      </c>
      <c r="Z388">
        <v>897.22</v>
      </c>
      <c r="AA388">
        <v>164.18</v>
      </c>
      <c r="AB388" s="3">
        <v>15754.06</v>
      </c>
    </row>
    <row r="389" spans="1:28" s="30" customFormat="1" ht="20" customHeight="1">
      <c r="A389">
        <f t="shared" si="12"/>
        <v>1</v>
      </c>
      <c r="B389">
        <f t="shared" si="13"/>
        <v>1</v>
      </c>
      <c r="C389" s="2" t="s">
        <v>1652</v>
      </c>
      <c r="D389" s="2" t="s">
        <v>1653</v>
      </c>
      <c r="E389" s="2" t="s">
        <v>1654</v>
      </c>
      <c r="F389">
        <v>190</v>
      </c>
      <c r="G389" s="2" t="s">
        <v>3771</v>
      </c>
      <c r="H389" s="37" t="s">
        <v>3772</v>
      </c>
      <c r="I389">
        <v>20.96</v>
      </c>
      <c r="J389">
        <v>21.01</v>
      </c>
      <c r="K389" s="2" t="s">
        <v>3773</v>
      </c>
      <c r="L389">
        <v>13.85</v>
      </c>
      <c r="M389">
        <v>13.97</v>
      </c>
      <c r="N389">
        <v>100</v>
      </c>
      <c r="O389" s="2" t="s">
        <v>3</v>
      </c>
      <c r="P389" s="2" t="s">
        <v>3</v>
      </c>
      <c r="Q389" s="2" t="s">
        <v>4</v>
      </c>
      <c r="R389" s="1">
        <v>37803</v>
      </c>
      <c r="S389" s="2" t="s">
        <v>334</v>
      </c>
      <c r="T389" s="2" t="s">
        <v>334</v>
      </c>
      <c r="U389">
        <v>211111</v>
      </c>
      <c r="V389" s="2" t="s">
        <v>335</v>
      </c>
      <c r="W389" s="2" t="s">
        <v>335</v>
      </c>
      <c r="X389" s="29">
        <v>680.45216656209652</v>
      </c>
      <c r="Y389">
        <v>22.47</v>
      </c>
      <c r="Z389">
        <v>245.58</v>
      </c>
      <c r="AA389">
        <v>159.82</v>
      </c>
      <c r="AB389">
        <v>620.25</v>
      </c>
    </row>
    <row r="390" spans="1:28" s="30" customFormat="1" ht="20" customHeight="1">
      <c r="A390">
        <f t="shared" si="12"/>
        <v>1</v>
      </c>
      <c r="B390">
        <f t="shared" si="13"/>
        <v>1</v>
      </c>
      <c r="C390" s="2" t="s">
        <v>1646</v>
      </c>
      <c r="D390" s="2" t="s">
        <v>1647</v>
      </c>
      <c r="E390" s="2" t="s">
        <v>1648</v>
      </c>
      <c r="F390">
        <v>72</v>
      </c>
      <c r="G390" s="2" t="s">
        <v>3769</v>
      </c>
      <c r="H390" s="37" t="s">
        <v>3770</v>
      </c>
      <c r="I390">
        <v>16.45</v>
      </c>
      <c r="J390">
        <v>15.71</v>
      </c>
      <c r="K390" s="2" t="s">
        <v>2946</v>
      </c>
      <c r="L390"/>
      <c r="M390"/>
      <c r="N390">
        <v>100</v>
      </c>
      <c r="O390" s="2" t="s">
        <v>3</v>
      </c>
      <c r="P390" s="2" t="s">
        <v>3</v>
      </c>
      <c r="Q390" s="2" t="s">
        <v>4</v>
      </c>
      <c r="R390" s="1">
        <v>37809</v>
      </c>
      <c r="S390" s="2" t="s">
        <v>1190</v>
      </c>
      <c r="T390" s="2" t="s">
        <v>1190</v>
      </c>
      <c r="U390">
        <v>315220</v>
      </c>
      <c r="V390" s="2" t="s">
        <v>557</v>
      </c>
      <c r="W390" s="2" t="s">
        <v>557</v>
      </c>
      <c r="X390" s="29">
        <v>1130.5555411626676</v>
      </c>
      <c r="Y390">
        <v>95.66</v>
      </c>
      <c r="Z390">
        <v>129.52000000000001</v>
      </c>
      <c r="AA390">
        <v>91.83</v>
      </c>
      <c r="AB390">
        <v>94.45</v>
      </c>
    </row>
    <row r="391" spans="1:28" s="30" customFormat="1" ht="20" hidden="1" customHeight="1">
      <c r="A391">
        <f t="shared" si="12"/>
        <v>1</v>
      </c>
      <c r="B391">
        <f t="shared" si="13"/>
        <v>1</v>
      </c>
      <c r="C391" s="2" t="s">
        <v>1642</v>
      </c>
      <c r="D391" s="2" t="s">
        <v>1643</v>
      </c>
      <c r="E391" s="2" t="s">
        <v>1204</v>
      </c>
      <c r="F391">
        <v>12.49</v>
      </c>
      <c r="G391" s="2" t="s">
        <v>3766</v>
      </c>
      <c r="H391" s="37" t="s">
        <v>3767</v>
      </c>
      <c r="I391">
        <v>13.54</v>
      </c>
      <c r="J391">
        <v>15.13</v>
      </c>
      <c r="K391" s="2" t="s">
        <v>2946</v>
      </c>
      <c r="L391"/>
      <c r="M391"/>
      <c r="N391">
        <v>100</v>
      </c>
      <c r="O391" s="2" t="s">
        <v>3</v>
      </c>
      <c r="P391" s="2" t="s">
        <v>3</v>
      </c>
      <c r="Q391" s="2" t="s">
        <v>4</v>
      </c>
      <c r="R391" s="1">
        <v>37811</v>
      </c>
      <c r="S391" s="2" t="s">
        <v>5</v>
      </c>
      <c r="T391" s="2" t="s">
        <v>5</v>
      </c>
      <c r="U391" s="2">
        <v>0</v>
      </c>
      <c r="V391" s="2" t="s">
        <v>85</v>
      </c>
      <c r="W391" s="2" t="s">
        <v>85</v>
      </c>
      <c r="X391" s="29">
        <v>2697.7233626064512</v>
      </c>
      <c r="Y391">
        <v>3.32</v>
      </c>
      <c r="Z391">
        <v>24.62</v>
      </c>
      <c r="AA391">
        <v>2.12</v>
      </c>
      <c r="AB391">
        <v>31.89</v>
      </c>
    </row>
    <row r="392" spans="1:28" s="30" customFormat="1" ht="20" hidden="1" customHeight="1">
      <c r="A392">
        <f t="shared" si="12"/>
        <v>1</v>
      </c>
      <c r="B392">
        <f t="shared" si="13"/>
        <v>1</v>
      </c>
      <c r="C392" s="2" t="s">
        <v>1644</v>
      </c>
      <c r="D392" s="2" t="s">
        <v>1645</v>
      </c>
      <c r="E392" s="2" t="s">
        <v>801</v>
      </c>
      <c r="F392">
        <v>20.7</v>
      </c>
      <c r="G392" s="2" t="s">
        <v>3172</v>
      </c>
      <c r="H392" s="37" t="s">
        <v>3768</v>
      </c>
      <c r="I392">
        <v>6.69</v>
      </c>
      <c r="J392">
        <v>6.65</v>
      </c>
      <c r="K392" s="2" t="s">
        <v>2946</v>
      </c>
      <c r="L392"/>
      <c r="M392"/>
      <c r="N392">
        <v>100</v>
      </c>
      <c r="O392" s="2" t="s">
        <v>3</v>
      </c>
      <c r="P392" s="2" t="s">
        <v>3</v>
      </c>
      <c r="Q392" s="2" t="s">
        <v>4</v>
      </c>
      <c r="R392" s="1">
        <v>37811</v>
      </c>
      <c r="S392" s="2" t="s">
        <v>5</v>
      </c>
      <c r="T392" s="2" t="s">
        <v>5</v>
      </c>
      <c r="U392" s="2">
        <v>0</v>
      </c>
      <c r="V392" s="2" t="s">
        <v>85</v>
      </c>
      <c r="W392" s="2" t="s">
        <v>85</v>
      </c>
      <c r="X392" s="29">
        <v>2697.7233626064512</v>
      </c>
      <c r="Y392">
        <v>23.66</v>
      </c>
      <c r="Z392">
        <v>141.69999999999999</v>
      </c>
      <c r="AA392">
        <v>6.62</v>
      </c>
      <c r="AB392">
        <v>83.27</v>
      </c>
    </row>
    <row r="393" spans="1:28" s="30" customFormat="1" ht="20" customHeight="1">
      <c r="A393">
        <f t="shared" si="12"/>
        <v>1</v>
      </c>
      <c r="B393">
        <f t="shared" si="13"/>
        <v>1</v>
      </c>
      <c r="C393" s="2" t="s">
        <v>1636</v>
      </c>
      <c r="D393" s="2" t="s">
        <v>1637</v>
      </c>
      <c r="E393" s="2" t="s">
        <v>1638</v>
      </c>
      <c r="F393" s="3">
        <v>1598.79</v>
      </c>
      <c r="G393" s="2" t="s">
        <v>3762</v>
      </c>
      <c r="H393" s="37" t="s">
        <v>3763</v>
      </c>
      <c r="I393">
        <v>32.200000000000003</v>
      </c>
      <c r="J393">
        <v>32.36</v>
      </c>
      <c r="K393" s="2" t="s">
        <v>3764</v>
      </c>
      <c r="L393">
        <v>24.05</v>
      </c>
      <c r="M393">
        <v>24.3</v>
      </c>
      <c r="N393">
        <v>100</v>
      </c>
      <c r="O393" s="2" t="s">
        <v>3</v>
      </c>
      <c r="P393" s="2" t="s">
        <v>3</v>
      </c>
      <c r="Q393" s="2" t="s">
        <v>4</v>
      </c>
      <c r="R393" s="1">
        <v>37816</v>
      </c>
      <c r="S393" s="2" t="s">
        <v>12</v>
      </c>
      <c r="T393" s="2" t="s">
        <v>12</v>
      </c>
      <c r="U393">
        <v>517919</v>
      </c>
      <c r="V393" s="2" t="s">
        <v>7</v>
      </c>
      <c r="W393" s="2" t="s">
        <v>7</v>
      </c>
      <c r="X393" s="29">
        <v>1594.9803990202502</v>
      </c>
      <c r="Y393">
        <v>862.45</v>
      </c>
      <c r="Z393" s="3">
        <v>1138.96</v>
      </c>
      <c r="AA393">
        <v>585.04</v>
      </c>
      <c r="AB393" s="3">
        <v>3921.52</v>
      </c>
    </row>
    <row r="394" spans="1:28" s="30" customFormat="1" ht="20" customHeight="1">
      <c r="A394">
        <f t="shared" si="12"/>
        <v>1</v>
      </c>
      <c r="B394">
        <f t="shared" si="13"/>
        <v>1</v>
      </c>
      <c r="C394" s="2" t="s">
        <v>1632</v>
      </c>
      <c r="D394" s="2" t="s">
        <v>1633</v>
      </c>
      <c r="E394" s="2" t="s">
        <v>1634</v>
      </c>
      <c r="F394">
        <v>178</v>
      </c>
      <c r="G394" s="2" t="s">
        <v>3759</v>
      </c>
      <c r="H394" s="37" t="s">
        <v>3760</v>
      </c>
      <c r="I394">
        <v>26.41</v>
      </c>
      <c r="J394">
        <v>25.44</v>
      </c>
      <c r="K394" s="2" t="s">
        <v>2946</v>
      </c>
      <c r="L394"/>
      <c r="M394"/>
      <c r="N394">
        <v>100</v>
      </c>
      <c r="O394" s="2" t="s">
        <v>3</v>
      </c>
      <c r="P394" s="2" t="s">
        <v>3</v>
      </c>
      <c r="Q394" s="2" t="s">
        <v>4</v>
      </c>
      <c r="R394" s="1">
        <v>37820</v>
      </c>
      <c r="S394" s="2" t="s">
        <v>1635</v>
      </c>
      <c r="T394" s="2" t="s">
        <v>1635</v>
      </c>
      <c r="U394">
        <v>812332</v>
      </c>
      <c r="V394" s="2" t="s">
        <v>24</v>
      </c>
      <c r="W394" s="2" t="s">
        <v>24</v>
      </c>
      <c r="X394" s="24">
        <v>504.02540510115705</v>
      </c>
      <c r="Y394">
        <v>95.34</v>
      </c>
      <c r="Z394">
        <v>596.94000000000005</v>
      </c>
      <c r="AA394">
        <v>69.03</v>
      </c>
      <c r="AB394">
        <v>514.59</v>
      </c>
    </row>
    <row r="395" spans="1:28" s="30" customFormat="1" ht="20" customHeight="1">
      <c r="A395">
        <f t="shared" si="12"/>
        <v>1</v>
      </c>
      <c r="B395">
        <f t="shared" si="13"/>
        <v>1</v>
      </c>
      <c r="C395" s="2" t="s">
        <v>1629</v>
      </c>
      <c r="D395" s="2" t="s">
        <v>1630</v>
      </c>
      <c r="E395" s="2" t="s">
        <v>1631</v>
      </c>
      <c r="F395">
        <v>104.84</v>
      </c>
      <c r="G395" s="2" t="s">
        <v>3756</v>
      </c>
      <c r="H395" s="37" t="s">
        <v>3757</v>
      </c>
      <c r="I395">
        <v>8.5399999999999991</v>
      </c>
      <c r="J395">
        <v>8.6999999999999993</v>
      </c>
      <c r="K395" s="2" t="s">
        <v>3758</v>
      </c>
      <c r="L395">
        <v>2.29</v>
      </c>
      <c r="M395">
        <v>2.2999999999999998</v>
      </c>
      <c r="N395">
        <v>100</v>
      </c>
      <c r="O395" s="2" t="s">
        <v>3</v>
      </c>
      <c r="P395" s="2" t="s">
        <v>3</v>
      </c>
      <c r="Q395" s="2" t="s">
        <v>4</v>
      </c>
      <c r="R395" s="1">
        <v>37825</v>
      </c>
      <c r="S395" s="2" t="s">
        <v>12</v>
      </c>
      <c r="T395" s="2" t="s">
        <v>12</v>
      </c>
      <c r="U395">
        <v>517919</v>
      </c>
      <c r="V395" s="2" t="s">
        <v>7</v>
      </c>
      <c r="W395" s="2" t="s">
        <v>7</v>
      </c>
      <c r="X395" s="29">
        <v>1594.9803990202502</v>
      </c>
      <c r="Y395">
        <v>33.04</v>
      </c>
      <c r="Z395">
        <v>44.91</v>
      </c>
      <c r="AA395">
        <v>95.95</v>
      </c>
      <c r="AB395">
        <v>80.709999999999994</v>
      </c>
    </row>
    <row r="396" spans="1:28" s="30" customFormat="1" ht="20" hidden="1" customHeight="1">
      <c r="A396">
        <f t="shared" si="12"/>
        <v>1</v>
      </c>
      <c r="B396">
        <f t="shared" si="13"/>
        <v>1</v>
      </c>
      <c r="C396" s="2" t="s">
        <v>1626</v>
      </c>
      <c r="D396" s="2" t="s">
        <v>1627</v>
      </c>
      <c r="E396" s="2" t="s">
        <v>1628</v>
      </c>
      <c r="F396">
        <v>141.91</v>
      </c>
      <c r="G396" s="2" t="s">
        <v>3753</v>
      </c>
      <c r="H396" s="37" t="s">
        <v>3754</v>
      </c>
      <c r="I396">
        <v>29.68</v>
      </c>
      <c r="J396">
        <v>25.66</v>
      </c>
      <c r="K396" s="2" t="s">
        <v>3755</v>
      </c>
      <c r="L396">
        <v>3</v>
      </c>
      <c r="M396">
        <v>3.11</v>
      </c>
      <c r="N396">
        <v>100</v>
      </c>
      <c r="O396" s="2" t="s">
        <v>3</v>
      </c>
      <c r="P396" s="2" t="s">
        <v>3</v>
      </c>
      <c r="Q396" s="2" t="s">
        <v>4</v>
      </c>
      <c r="R396" s="1">
        <v>37825</v>
      </c>
      <c r="S396" s="2" t="s">
        <v>5</v>
      </c>
      <c r="T396" s="2" t="s">
        <v>5</v>
      </c>
      <c r="U396" s="2">
        <v>0</v>
      </c>
      <c r="V396" s="2" t="s">
        <v>85</v>
      </c>
      <c r="W396" s="2" t="s">
        <v>85</v>
      </c>
      <c r="X396" s="29">
        <v>2697.7233626064512</v>
      </c>
      <c r="Y396">
        <v>101.75</v>
      </c>
      <c r="Z396">
        <v>510.46</v>
      </c>
      <c r="AA396">
        <v>64.3</v>
      </c>
      <c r="AB396">
        <v>641.13</v>
      </c>
    </row>
    <row r="397" spans="1:28" s="30" customFormat="1" ht="20" customHeight="1">
      <c r="A397" s="17">
        <f t="shared" si="12"/>
        <v>1</v>
      </c>
      <c r="B397" s="17">
        <f t="shared" si="13"/>
        <v>1</v>
      </c>
      <c r="C397" s="26" t="s">
        <v>1622</v>
      </c>
      <c r="D397" s="26" t="s">
        <v>1623</v>
      </c>
      <c r="E397" s="26" t="s">
        <v>943</v>
      </c>
      <c r="F397" s="17">
        <v>97.83</v>
      </c>
      <c r="G397" s="26" t="s">
        <v>3327</v>
      </c>
      <c r="H397" s="38" t="s">
        <v>3779</v>
      </c>
      <c r="I397" s="17">
        <v>5.37</v>
      </c>
      <c r="J397" s="17">
        <v>5.36</v>
      </c>
      <c r="K397" s="26" t="s">
        <v>3752</v>
      </c>
      <c r="L397" s="17">
        <v>6.66</v>
      </c>
      <c r="M397" s="17">
        <v>6.77</v>
      </c>
      <c r="N397" s="17">
        <v>100</v>
      </c>
      <c r="O397" s="26" t="s">
        <v>3</v>
      </c>
      <c r="P397" s="26" t="s">
        <v>3</v>
      </c>
      <c r="Q397" s="26" t="s">
        <v>4</v>
      </c>
      <c r="R397" s="27">
        <v>37831</v>
      </c>
      <c r="S397" s="26" t="s">
        <v>944</v>
      </c>
      <c r="T397" s="26" t="s">
        <v>944</v>
      </c>
      <c r="U397">
        <v>452111</v>
      </c>
      <c r="V397" s="26" t="s">
        <v>945</v>
      </c>
      <c r="W397" s="26" t="s">
        <v>945</v>
      </c>
      <c r="X397" s="26"/>
      <c r="Y397" s="17">
        <v>659.08</v>
      </c>
      <c r="Z397" s="17">
        <v>703.06</v>
      </c>
      <c r="AA397" s="17">
        <v>396.13</v>
      </c>
      <c r="AB397" s="17">
        <v>370.63</v>
      </c>
    </row>
    <row r="398" spans="1:28" s="30" customFormat="1" ht="20" hidden="1" customHeight="1">
      <c r="A398">
        <f t="shared" si="12"/>
        <v>1</v>
      </c>
      <c r="B398">
        <f t="shared" si="13"/>
        <v>1</v>
      </c>
      <c r="C398" s="2" t="s">
        <v>1620</v>
      </c>
      <c r="D398" s="2" t="s">
        <v>1621</v>
      </c>
      <c r="E398" s="2" t="s">
        <v>1106</v>
      </c>
      <c r="F398">
        <v>115</v>
      </c>
      <c r="G398" s="2" t="s">
        <v>3749</v>
      </c>
      <c r="H398" s="37" t="s">
        <v>3750</v>
      </c>
      <c r="I398">
        <v>15.09</v>
      </c>
      <c r="J398">
        <v>14.99</v>
      </c>
      <c r="K398" s="2" t="s">
        <v>3751</v>
      </c>
      <c r="L398">
        <v>2.95</v>
      </c>
      <c r="M398">
        <v>2.96</v>
      </c>
      <c r="N398">
        <v>100</v>
      </c>
      <c r="O398" s="2" t="s">
        <v>3</v>
      </c>
      <c r="P398" s="2" t="s">
        <v>3</v>
      </c>
      <c r="Q398" s="2" t="s">
        <v>4</v>
      </c>
      <c r="R398" s="1">
        <v>37837</v>
      </c>
      <c r="S398" s="2" t="s">
        <v>5</v>
      </c>
      <c r="T398" s="2" t="s">
        <v>5</v>
      </c>
      <c r="U398" s="2">
        <v>0</v>
      </c>
      <c r="V398" s="2" t="s">
        <v>85</v>
      </c>
      <c r="W398" s="2" t="s">
        <v>85</v>
      </c>
      <c r="X398" s="29">
        <v>2697.7233626064512</v>
      </c>
      <c r="Y398">
        <v>102.6</v>
      </c>
      <c r="Z398">
        <v>106.14</v>
      </c>
      <c r="AA398">
        <v>96.21</v>
      </c>
      <c r="AB398">
        <v>895.08</v>
      </c>
    </row>
    <row r="399" spans="1:28" s="30" customFormat="1" ht="20" customHeight="1">
      <c r="A399">
        <f t="shared" si="12"/>
        <v>1</v>
      </c>
      <c r="B399">
        <f t="shared" si="13"/>
        <v>1</v>
      </c>
      <c r="C399" s="2" t="s">
        <v>1617</v>
      </c>
      <c r="D399" s="2" t="s">
        <v>1618</v>
      </c>
      <c r="E399" s="2" t="s">
        <v>1399</v>
      </c>
      <c r="F399">
        <v>354.94</v>
      </c>
      <c r="G399" s="2" t="s">
        <v>3747</v>
      </c>
      <c r="H399" s="37" t="s">
        <v>3778</v>
      </c>
      <c r="I399">
        <v>15.33</v>
      </c>
      <c r="J399">
        <v>15.3</v>
      </c>
      <c r="K399" s="2" t="s">
        <v>3748</v>
      </c>
      <c r="L399">
        <v>35.450000000000003</v>
      </c>
      <c r="M399">
        <v>35.35</v>
      </c>
      <c r="N399">
        <v>100</v>
      </c>
      <c r="O399" s="2" t="s">
        <v>3</v>
      </c>
      <c r="P399" s="2" t="s">
        <v>3</v>
      </c>
      <c r="Q399" s="2" t="s">
        <v>4</v>
      </c>
      <c r="R399" s="1">
        <v>37844</v>
      </c>
      <c r="S399" s="2" t="s">
        <v>65</v>
      </c>
      <c r="T399" s="2" t="s">
        <v>65</v>
      </c>
      <c r="U399">
        <v>339992</v>
      </c>
      <c r="V399" s="2" t="s">
        <v>66</v>
      </c>
      <c r="W399" s="2" t="s">
        <v>66</v>
      </c>
      <c r="X399" s="24">
        <v>1145.5082860666178</v>
      </c>
      <c r="Y399">
        <v>73.97</v>
      </c>
      <c r="Z399">
        <v>212.43</v>
      </c>
      <c r="AA399" s="3">
        <v>1142.82</v>
      </c>
      <c r="AB399" s="3">
        <v>3561.65</v>
      </c>
    </row>
    <row r="400" spans="1:28" s="30" customFormat="1" ht="20" customHeight="1">
      <c r="A400">
        <f t="shared" si="12"/>
        <v>1</v>
      </c>
      <c r="B400">
        <f t="shared" si="13"/>
        <v>1</v>
      </c>
      <c r="C400" s="2" t="s">
        <v>1614</v>
      </c>
      <c r="D400" s="2" t="s">
        <v>1615</v>
      </c>
      <c r="E400" s="2" t="s">
        <v>1616</v>
      </c>
      <c r="F400">
        <v>90.72</v>
      </c>
      <c r="G400" s="2" t="s">
        <v>3103</v>
      </c>
      <c r="H400" s="37" t="s">
        <v>3777</v>
      </c>
      <c r="I400">
        <v>15.33</v>
      </c>
      <c r="J400">
        <v>15.25</v>
      </c>
      <c r="K400" s="2" t="s">
        <v>3746</v>
      </c>
      <c r="L400">
        <v>34.71</v>
      </c>
      <c r="M400">
        <v>34.65</v>
      </c>
      <c r="N400">
        <v>100</v>
      </c>
      <c r="O400" s="2" t="s">
        <v>3</v>
      </c>
      <c r="P400" s="2" t="s">
        <v>3</v>
      </c>
      <c r="Q400" s="2" t="s">
        <v>4</v>
      </c>
      <c r="R400" s="1">
        <v>37845</v>
      </c>
      <c r="S400" s="2" t="s">
        <v>65</v>
      </c>
      <c r="T400" s="2" t="s">
        <v>65</v>
      </c>
      <c r="U400">
        <v>339992</v>
      </c>
      <c r="V400" s="2" t="s">
        <v>66</v>
      </c>
      <c r="W400" s="2" t="s">
        <v>66</v>
      </c>
      <c r="X400" s="24">
        <v>1145.5082860666178</v>
      </c>
      <c r="Y400">
        <v>23.8</v>
      </c>
      <c r="Z400">
        <v>70.430000000000007</v>
      </c>
      <c r="AA400">
        <v>375.9</v>
      </c>
      <c r="AB400" s="3">
        <v>1036.07</v>
      </c>
    </row>
    <row r="401" spans="1:28" s="30" customFormat="1" ht="20" customHeight="1">
      <c r="A401">
        <f t="shared" si="12"/>
        <v>1</v>
      </c>
      <c r="B401">
        <f t="shared" si="13"/>
        <v>1</v>
      </c>
      <c r="C401" s="2" t="s">
        <v>1606</v>
      </c>
      <c r="D401" s="2" t="s">
        <v>1607</v>
      </c>
      <c r="E401" s="2" t="s">
        <v>899</v>
      </c>
      <c r="F401">
        <v>548.24</v>
      </c>
      <c r="G401" s="2" t="s">
        <v>3743</v>
      </c>
      <c r="H401" s="37" t="s">
        <v>3744</v>
      </c>
      <c r="I401">
        <v>29.15</v>
      </c>
      <c r="J401">
        <v>25.3</v>
      </c>
      <c r="K401" s="2" t="s">
        <v>3745</v>
      </c>
      <c r="L401">
        <v>15</v>
      </c>
      <c r="M401">
        <v>17.059999999999999</v>
      </c>
      <c r="N401">
        <v>100</v>
      </c>
      <c r="O401" s="2" t="s">
        <v>3</v>
      </c>
      <c r="P401" s="2" t="s">
        <v>3</v>
      </c>
      <c r="Q401" s="2" t="s">
        <v>4</v>
      </c>
      <c r="R401" s="1">
        <v>37848</v>
      </c>
      <c r="S401" s="2" t="s">
        <v>105</v>
      </c>
      <c r="T401" s="2" t="s">
        <v>105</v>
      </c>
      <c r="U401">
        <v>334511</v>
      </c>
      <c r="V401" s="2" t="s">
        <v>91</v>
      </c>
      <c r="W401" s="2" t="s">
        <v>91</v>
      </c>
      <c r="X401" s="24">
        <v>1229.2822448550542</v>
      </c>
      <c r="Y401">
        <v>338.19</v>
      </c>
      <c r="Z401">
        <v>711.72</v>
      </c>
      <c r="AA401">
        <v>446.86</v>
      </c>
      <c r="AB401">
        <v>951.21</v>
      </c>
    </row>
    <row r="402" spans="1:28" s="30" customFormat="1" ht="20" customHeight="1">
      <c r="A402">
        <f t="shared" si="12"/>
        <v>1</v>
      </c>
      <c r="B402">
        <f t="shared" si="13"/>
        <v>1</v>
      </c>
      <c r="C402" s="2" t="s">
        <v>1603</v>
      </c>
      <c r="D402" s="2" t="s">
        <v>1604</v>
      </c>
      <c r="E402" s="2" t="s">
        <v>1605</v>
      </c>
      <c r="F402">
        <v>511.01</v>
      </c>
      <c r="G402" s="2" t="s">
        <v>3740</v>
      </c>
      <c r="H402" s="37" t="s">
        <v>3741</v>
      </c>
      <c r="I402">
        <v>44.13</v>
      </c>
      <c r="J402">
        <v>43.28</v>
      </c>
      <c r="K402" s="2" t="s">
        <v>3742</v>
      </c>
      <c r="L402">
        <v>23.77</v>
      </c>
      <c r="M402">
        <v>23</v>
      </c>
      <c r="N402">
        <v>100</v>
      </c>
      <c r="O402" s="2" t="s">
        <v>3</v>
      </c>
      <c r="P402" s="2" t="s">
        <v>3</v>
      </c>
      <c r="Q402" s="2" t="s">
        <v>4</v>
      </c>
      <c r="R402" s="1">
        <v>37854</v>
      </c>
      <c r="S402" s="2" t="s">
        <v>99</v>
      </c>
      <c r="T402" s="2" t="s">
        <v>99</v>
      </c>
      <c r="U402">
        <v>325412</v>
      </c>
      <c r="V402" s="2" t="s">
        <v>145</v>
      </c>
      <c r="W402" s="2" t="s">
        <v>145</v>
      </c>
      <c r="X402" s="29">
        <v>1155.2665763855121</v>
      </c>
      <c r="Y402">
        <v>70.78</v>
      </c>
      <c r="Z402">
        <v>588.19000000000005</v>
      </c>
      <c r="AA402">
        <v>236.06</v>
      </c>
      <c r="AB402" s="3">
        <v>2290.27</v>
      </c>
    </row>
    <row r="403" spans="1:28" s="30" customFormat="1" ht="20" customHeight="1">
      <c r="A403">
        <f t="shared" si="12"/>
        <v>1</v>
      </c>
      <c r="B403">
        <f t="shared" si="13"/>
        <v>1</v>
      </c>
      <c r="C403" s="2" t="s">
        <v>1599</v>
      </c>
      <c r="D403" s="2" t="s">
        <v>1600</v>
      </c>
      <c r="E403" s="2" t="s">
        <v>1192</v>
      </c>
      <c r="F403">
        <v>240.5</v>
      </c>
      <c r="G403" s="2" t="s">
        <v>3050</v>
      </c>
      <c r="H403" s="37" t="s">
        <v>3739</v>
      </c>
      <c r="I403">
        <v>35.17</v>
      </c>
      <c r="J403">
        <v>34.89</v>
      </c>
      <c r="K403" s="2" t="s">
        <v>2946</v>
      </c>
      <c r="L403"/>
      <c r="M403"/>
      <c r="N403">
        <v>100</v>
      </c>
      <c r="O403" s="2" t="s">
        <v>3</v>
      </c>
      <c r="P403" s="2" t="s">
        <v>3</v>
      </c>
      <c r="Q403" s="2" t="s">
        <v>4</v>
      </c>
      <c r="R403" s="1">
        <v>37858</v>
      </c>
      <c r="S403" s="2" t="s">
        <v>334</v>
      </c>
      <c r="T403" s="2" t="s">
        <v>334</v>
      </c>
      <c r="U403">
        <v>211111</v>
      </c>
      <c r="V403" s="2" t="s">
        <v>335</v>
      </c>
      <c r="W403" s="2" t="s">
        <v>335</v>
      </c>
      <c r="X403" s="29">
        <v>680.45216656209652</v>
      </c>
      <c r="Y403">
        <v>16.79</v>
      </c>
      <c r="Z403">
        <v>301.68</v>
      </c>
      <c r="AA403">
        <v>110.53</v>
      </c>
      <c r="AB403">
        <v>859.64</v>
      </c>
    </row>
    <row r="404" spans="1:28" s="30" customFormat="1" ht="20" customHeight="1">
      <c r="A404">
        <f t="shared" si="12"/>
        <v>1</v>
      </c>
      <c r="B404">
        <f t="shared" si="13"/>
        <v>1</v>
      </c>
      <c r="C404" s="2" t="s">
        <v>1597</v>
      </c>
      <c r="D404" s="2" t="s">
        <v>1598</v>
      </c>
      <c r="E404" s="2" t="s">
        <v>959</v>
      </c>
      <c r="F404">
        <v>146</v>
      </c>
      <c r="G404" s="2" t="s">
        <v>3737</v>
      </c>
      <c r="H404" s="37" t="s">
        <v>3776</v>
      </c>
      <c r="I404">
        <v>20.12</v>
      </c>
      <c r="J404">
        <v>19.760000000000002</v>
      </c>
      <c r="K404" s="2" t="s">
        <v>3738</v>
      </c>
      <c r="L404">
        <v>38.94</v>
      </c>
      <c r="M404">
        <v>42.1</v>
      </c>
      <c r="N404">
        <v>100</v>
      </c>
      <c r="O404" s="2" t="s">
        <v>3</v>
      </c>
      <c r="P404" s="2" t="s">
        <v>3</v>
      </c>
      <c r="Q404" s="2" t="s">
        <v>4</v>
      </c>
      <c r="R404" s="1">
        <v>37858</v>
      </c>
      <c r="S404" s="2" t="s">
        <v>65</v>
      </c>
      <c r="T404" s="2" t="s">
        <v>65</v>
      </c>
      <c r="U404">
        <v>339992</v>
      </c>
      <c r="V404" s="2" t="s">
        <v>66</v>
      </c>
      <c r="W404" s="2" t="s">
        <v>66</v>
      </c>
      <c r="X404" s="24">
        <v>1145.5082860666178</v>
      </c>
      <c r="Y404">
        <v>75.13</v>
      </c>
      <c r="Z404">
        <v>578.86</v>
      </c>
      <c r="AA404">
        <v>867.29</v>
      </c>
      <c r="AB404" s="3">
        <v>8619.2900000000009</v>
      </c>
    </row>
    <row r="405" spans="1:28" s="30" customFormat="1" ht="20" customHeight="1">
      <c r="A405">
        <f t="shared" si="12"/>
        <v>1</v>
      </c>
      <c r="B405">
        <f t="shared" si="13"/>
        <v>1</v>
      </c>
      <c r="C405" s="2" t="s">
        <v>1593</v>
      </c>
      <c r="D405" s="2" t="s">
        <v>1594</v>
      </c>
      <c r="E405" s="2" t="s">
        <v>1595</v>
      </c>
      <c r="F405">
        <v>193.88</v>
      </c>
      <c r="G405" s="2" t="s">
        <v>3734</v>
      </c>
      <c r="H405" s="37" t="s">
        <v>3735</v>
      </c>
      <c r="I405">
        <v>5.93</v>
      </c>
      <c r="J405">
        <v>5.82</v>
      </c>
      <c r="K405" s="2" t="s">
        <v>3736</v>
      </c>
      <c r="L405">
        <v>5.79</v>
      </c>
      <c r="M405">
        <v>6.86</v>
      </c>
      <c r="N405">
        <v>100</v>
      </c>
      <c r="O405" s="2" t="s">
        <v>3</v>
      </c>
      <c r="P405" s="2" t="s">
        <v>3</v>
      </c>
      <c r="Q405" s="2" t="s">
        <v>4</v>
      </c>
      <c r="R405" s="1">
        <v>37861</v>
      </c>
      <c r="S405" s="2" t="s">
        <v>109</v>
      </c>
      <c r="T405" s="2" t="s">
        <v>109</v>
      </c>
      <c r="U405">
        <v>561621</v>
      </c>
      <c r="V405" s="2" t="s">
        <v>110</v>
      </c>
      <c r="W405" s="2" t="s">
        <v>110</v>
      </c>
      <c r="X405" s="2">
        <v>1109.5833688167972</v>
      </c>
      <c r="Y405">
        <v>29.46</v>
      </c>
      <c r="Z405">
        <v>91.95</v>
      </c>
      <c r="AA405">
        <v>107.94</v>
      </c>
      <c r="AB405" s="3">
        <v>1195.6199999999999</v>
      </c>
    </row>
    <row r="406" spans="1:28" ht="20" hidden="1" customHeight="1">
      <c r="A406">
        <f t="shared" si="12"/>
        <v>1</v>
      </c>
      <c r="B406">
        <f t="shared" si="13"/>
        <v>1</v>
      </c>
      <c r="C406" s="2" t="s">
        <v>1589</v>
      </c>
      <c r="D406" s="2" t="s">
        <v>1590</v>
      </c>
      <c r="E406" s="2" t="s">
        <v>1591</v>
      </c>
      <c r="F406">
        <v>22.68</v>
      </c>
      <c r="G406" s="2" t="s">
        <v>3731</v>
      </c>
      <c r="H406" s="37" t="s">
        <v>3732</v>
      </c>
      <c r="I406">
        <v>36.380000000000003</v>
      </c>
      <c r="J406">
        <v>36.42</v>
      </c>
      <c r="K406" s="2" t="s">
        <v>3733</v>
      </c>
      <c r="L406">
        <v>0.54</v>
      </c>
      <c r="M406">
        <v>0.53</v>
      </c>
      <c r="N406">
        <v>100</v>
      </c>
      <c r="O406" s="2" t="s">
        <v>3</v>
      </c>
      <c r="P406" s="2" t="s">
        <v>3</v>
      </c>
      <c r="Q406" s="2" t="s">
        <v>4</v>
      </c>
      <c r="R406" s="1">
        <v>37867</v>
      </c>
      <c r="S406" s="2" t="s">
        <v>5</v>
      </c>
      <c r="T406" s="2" t="s">
        <v>5</v>
      </c>
      <c r="U406" s="2">
        <v>0</v>
      </c>
      <c r="V406" s="2" t="s">
        <v>24</v>
      </c>
      <c r="W406" s="2" t="s">
        <v>24</v>
      </c>
      <c r="X406" s="24">
        <v>504.02540510115705</v>
      </c>
      <c r="Y406">
        <v>41.72</v>
      </c>
      <c r="Z406">
        <v>976.85</v>
      </c>
      <c r="AA406">
        <v>28.28</v>
      </c>
      <c r="AB406">
        <v>600.57000000000005</v>
      </c>
    </row>
    <row r="407" spans="1:28" ht="20" customHeight="1">
      <c r="A407">
        <f t="shared" si="12"/>
        <v>1</v>
      </c>
      <c r="B407">
        <f t="shared" si="13"/>
        <v>1</v>
      </c>
      <c r="C407" s="2" t="s">
        <v>1584</v>
      </c>
      <c r="D407" s="2" t="s">
        <v>1585</v>
      </c>
      <c r="E407" s="2" t="s">
        <v>1586</v>
      </c>
      <c r="F407">
        <v>230</v>
      </c>
      <c r="G407" s="2" t="s">
        <v>3729</v>
      </c>
      <c r="H407" s="37" t="s">
        <v>3730</v>
      </c>
      <c r="K407" s="2" t="s">
        <v>2946</v>
      </c>
      <c r="N407">
        <v>100</v>
      </c>
      <c r="O407" s="2" t="s">
        <v>3</v>
      </c>
      <c r="P407" s="2" t="s">
        <v>3</v>
      </c>
      <c r="Q407" s="2" t="s">
        <v>4</v>
      </c>
      <c r="R407" s="1">
        <v>37877</v>
      </c>
      <c r="S407" s="2" t="s">
        <v>805</v>
      </c>
      <c r="T407" s="2" t="s">
        <v>805</v>
      </c>
      <c r="U407">
        <v>515120</v>
      </c>
      <c r="V407" s="2" t="s">
        <v>179</v>
      </c>
      <c r="W407" s="2" t="s">
        <v>179</v>
      </c>
      <c r="X407" s="24">
        <v>1147.4846446972806</v>
      </c>
      <c r="Y407">
        <v>72.44</v>
      </c>
      <c r="Z407">
        <v>214.33</v>
      </c>
      <c r="AA407">
        <v>214.17</v>
      </c>
      <c r="AB407">
        <v>727.1</v>
      </c>
    </row>
    <row r="408" spans="1:28" ht="20" customHeight="1">
      <c r="A408">
        <f t="shared" si="12"/>
        <v>1</v>
      </c>
      <c r="B408">
        <f t="shared" si="13"/>
        <v>1</v>
      </c>
      <c r="C408" s="2" t="s">
        <v>1581</v>
      </c>
      <c r="D408" s="2" t="s">
        <v>1582</v>
      </c>
      <c r="E408" s="2" t="s">
        <v>1583</v>
      </c>
      <c r="F408" s="3">
        <v>1476.02</v>
      </c>
      <c r="G408" s="2" t="s">
        <v>3726</v>
      </c>
      <c r="H408" s="37" t="s">
        <v>3727</v>
      </c>
      <c r="K408" s="2" t="s">
        <v>3728</v>
      </c>
      <c r="L408">
        <v>29.33</v>
      </c>
      <c r="M408">
        <v>33.1</v>
      </c>
      <c r="N408">
        <v>100</v>
      </c>
      <c r="O408" s="2" t="s">
        <v>3</v>
      </c>
      <c r="P408" s="2" t="s">
        <v>3</v>
      </c>
      <c r="Q408" s="2" t="s">
        <v>4</v>
      </c>
      <c r="R408" s="1">
        <v>37881</v>
      </c>
      <c r="S408" s="2" t="s">
        <v>535</v>
      </c>
      <c r="T408" s="2" t="s">
        <v>535</v>
      </c>
      <c r="U408">
        <v>524113</v>
      </c>
      <c r="V408" s="2" t="s">
        <v>175</v>
      </c>
      <c r="W408" s="2" t="s">
        <v>175</v>
      </c>
      <c r="X408" s="29">
        <v>1294.1457902495638</v>
      </c>
      <c r="Y408" s="3">
        <v>2323.6</v>
      </c>
      <c r="Z408" s="3">
        <v>8718.1</v>
      </c>
      <c r="AA408" s="3">
        <v>20602.5</v>
      </c>
      <c r="AB408" s="3">
        <v>105862.39999999999</v>
      </c>
    </row>
    <row r="409" spans="1:28" ht="20" customHeight="1">
      <c r="A409">
        <f t="shared" si="12"/>
        <v>1</v>
      </c>
      <c r="B409">
        <f t="shared" si="13"/>
        <v>1</v>
      </c>
      <c r="C409" s="2" t="s">
        <v>1576</v>
      </c>
      <c r="D409" s="2" t="s">
        <v>1577</v>
      </c>
      <c r="E409" s="2" t="s">
        <v>1578</v>
      </c>
      <c r="F409">
        <v>126.01</v>
      </c>
      <c r="G409" s="2" t="s">
        <v>3040</v>
      </c>
      <c r="H409" s="37" t="s">
        <v>3775</v>
      </c>
      <c r="I409">
        <v>48.3</v>
      </c>
      <c r="J409">
        <v>49.28</v>
      </c>
      <c r="K409" s="2" t="s">
        <v>3725</v>
      </c>
      <c r="L409">
        <v>29.3</v>
      </c>
      <c r="M409">
        <v>29.31</v>
      </c>
      <c r="N409">
        <v>100</v>
      </c>
      <c r="O409" s="2" t="s">
        <v>3</v>
      </c>
      <c r="P409" s="2" t="s">
        <v>3</v>
      </c>
      <c r="Q409" s="2" t="s">
        <v>4</v>
      </c>
      <c r="R409" s="1">
        <v>37890</v>
      </c>
      <c r="S409" s="2" t="s">
        <v>65</v>
      </c>
      <c r="T409" s="2" t="s">
        <v>65</v>
      </c>
      <c r="U409">
        <v>339992</v>
      </c>
      <c r="V409" s="2" t="s">
        <v>66</v>
      </c>
      <c r="W409" s="2" t="s">
        <v>66</v>
      </c>
      <c r="X409" s="24">
        <v>1145.5082860666178</v>
      </c>
      <c r="Y409">
        <v>42.09</v>
      </c>
      <c r="Z409" s="3">
        <v>2571.5</v>
      </c>
      <c r="AA409">
        <v>663.67</v>
      </c>
      <c r="AB409" s="3">
        <v>42668.83</v>
      </c>
    </row>
    <row r="410" spans="1:28" ht="20" customHeight="1">
      <c r="A410" s="17">
        <f t="shared" si="12"/>
        <v>1</v>
      </c>
      <c r="B410" s="17">
        <f t="shared" si="13"/>
        <v>1</v>
      </c>
      <c r="C410" s="26" t="s">
        <v>1569</v>
      </c>
      <c r="D410" s="26" t="s">
        <v>1570</v>
      </c>
      <c r="E410" s="26" t="s">
        <v>1571</v>
      </c>
      <c r="F410" s="17">
        <v>213.9</v>
      </c>
      <c r="G410" s="26" t="s">
        <v>3327</v>
      </c>
      <c r="H410" s="38" t="s">
        <v>3724</v>
      </c>
      <c r="I410" s="17">
        <v>27.06</v>
      </c>
      <c r="J410" s="17">
        <v>28.84</v>
      </c>
      <c r="K410" s="26" t="s">
        <v>2946</v>
      </c>
      <c r="L410" s="17"/>
      <c r="M410" s="17"/>
      <c r="N410" s="17">
        <v>100</v>
      </c>
      <c r="O410" s="26" t="s">
        <v>3</v>
      </c>
      <c r="P410" s="26" t="s">
        <v>3</v>
      </c>
      <c r="Q410" s="26" t="s">
        <v>4</v>
      </c>
      <c r="R410" s="27">
        <v>37901</v>
      </c>
      <c r="S410" s="26" t="s">
        <v>944</v>
      </c>
      <c r="T410" s="26" t="s">
        <v>944</v>
      </c>
      <c r="U410">
        <v>452111</v>
      </c>
      <c r="V410" s="26" t="s">
        <v>945</v>
      </c>
      <c r="W410" s="26" t="s">
        <v>945</v>
      </c>
      <c r="X410" s="26"/>
      <c r="Y410" s="17">
        <v>321.52999999999997</v>
      </c>
      <c r="Z410" s="17">
        <v>867.06</v>
      </c>
      <c r="AA410" s="17">
        <v>211.86</v>
      </c>
      <c r="AB410" s="17">
        <v>541.58000000000004</v>
      </c>
    </row>
    <row r="411" spans="1:28" ht="20" customHeight="1">
      <c r="A411">
        <f t="shared" si="12"/>
        <v>1</v>
      </c>
      <c r="B411">
        <f t="shared" si="13"/>
        <v>1</v>
      </c>
      <c r="C411" s="2" t="s">
        <v>1561</v>
      </c>
      <c r="D411" s="2" t="s">
        <v>1562</v>
      </c>
      <c r="E411" s="2" t="s">
        <v>1107</v>
      </c>
      <c r="F411">
        <v>137.09</v>
      </c>
      <c r="G411" s="2" t="s">
        <v>3716</v>
      </c>
      <c r="H411" s="37" t="s">
        <v>3717</v>
      </c>
      <c r="I411">
        <v>33.18</v>
      </c>
      <c r="J411">
        <v>33.1</v>
      </c>
      <c r="K411" s="2" t="s">
        <v>3718</v>
      </c>
      <c r="L411">
        <v>23.86</v>
      </c>
      <c r="M411">
        <v>25.72</v>
      </c>
      <c r="N411">
        <v>100</v>
      </c>
      <c r="O411" s="2" t="s">
        <v>3</v>
      </c>
      <c r="P411" s="2" t="s">
        <v>3</v>
      </c>
      <c r="Q411" s="2" t="s">
        <v>4</v>
      </c>
      <c r="R411" s="1">
        <v>37910</v>
      </c>
      <c r="S411" s="2" t="s">
        <v>65</v>
      </c>
      <c r="T411" s="2" t="s">
        <v>65</v>
      </c>
      <c r="U411">
        <v>339992</v>
      </c>
      <c r="V411" s="2" t="s">
        <v>66</v>
      </c>
      <c r="W411" s="2" t="s">
        <v>66</v>
      </c>
      <c r="X411" s="24">
        <v>1145.5082860666178</v>
      </c>
      <c r="Y411">
        <v>43.39</v>
      </c>
      <c r="Z411">
        <v>352.96</v>
      </c>
      <c r="AA411">
        <v>589.04</v>
      </c>
      <c r="AB411" s="3">
        <v>4700.3100000000004</v>
      </c>
    </row>
    <row r="412" spans="1:28" s="17" customFormat="1" ht="20" customHeight="1">
      <c r="A412">
        <f t="shared" si="12"/>
        <v>1</v>
      </c>
      <c r="B412">
        <f t="shared" si="13"/>
        <v>1</v>
      </c>
      <c r="C412" s="2" t="s">
        <v>1563</v>
      </c>
      <c r="D412" s="2" t="s">
        <v>1564</v>
      </c>
      <c r="E412" s="2" t="s">
        <v>1565</v>
      </c>
      <c r="F412">
        <v>228</v>
      </c>
      <c r="G412" s="2" t="s">
        <v>3719</v>
      </c>
      <c r="H412" s="37" t="s">
        <v>3720</v>
      </c>
      <c r="I412"/>
      <c r="J412"/>
      <c r="K412" s="2" t="s">
        <v>2946</v>
      </c>
      <c r="L412"/>
      <c r="M412"/>
      <c r="N412">
        <v>100</v>
      </c>
      <c r="O412" s="2" t="s">
        <v>3</v>
      </c>
      <c r="P412" s="2" t="s">
        <v>3</v>
      </c>
      <c r="Q412" s="2" t="s">
        <v>4</v>
      </c>
      <c r="R412" s="1">
        <v>37910</v>
      </c>
      <c r="S412" s="2" t="s">
        <v>1101</v>
      </c>
      <c r="T412" s="2" t="s">
        <v>1101</v>
      </c>
      <c r="U412">
        <v>326199</v>
      </c>
      <c r="V412" s="2" t="s">
        <v>813</v>
      </c>
      <c r="W412" s="2" t="s">
        <v>813</v>
      </c>
      <c r="X412" s="29">
        <v>765.48386659180733</v>
      </c>
      <c r="Y412">
        <v>211.61</v>
      </c>
      <c r="Z412">
        <v>497.78</v>
      </c>
      <c r="AA412">
        <v>127.31</v>
      </c>
      <c r="AB412">
        <v>724.77</v>
      </c>
    </row>
    <row r="413" spans="1:28" s="17" customFormat="1" ht="20" hidden="1" customHeight="1">
      <c r="A413">
        <f t="shared" si="12"/>
        <v>1</v>
      </c>
      <c r="B413">
        <f t="shared" si="13"/>
        <v>1</v>
      </c>
      <c r="C413" s="2" t="s">
        <v>1558</v>
      </c>
      <c r="D413" s="2" t="s">
        <v>1559</v>
      </c>
      <c r="E413" s="2" t="s">
        <v>1560</v>
      </c>
      <c r="F413"/>
      <c r="G413" s="2" t="s">
        <v>3714</v>
      </c>
      <c r="H413" s="37" t="s">
        <v>3715</v>
      </c>
      <c r="I413">
        <v>20.32</v>
      </c>
      <c r="J413">
        <v>20.63</v>
      </c>
      <c r="K413" s="2" t="s">
        <v>2946</v>
      </c>
      <c r="L413"/>
      <c r="M413"/>
      <c r="N413">
        <v>100</v>
      </c>
      <c r="O413" s="2" t="s">
        <v>3</v>
      </c>
      <c r="P413" s="2" t="s">
        <v>3</v>
      </c>
      <c r="Q413" s="2" t="s">
        <v>4</v>
      </c>
      <c r="R413" s="1">
        <v>37914</v>
      </c>
      <c r="S413" s="2" t="s">
        <v>5</v>
      </c>
      <c r="T413" s="2" t="s">
        <v>5</v>
      </c>
      <c r="U413" s="2">
        <v>0</v>
      </c>
      <c r="V413" s="2" t="s">
        <v>85</v>
      </c>
      <c r="W413" s="2" t="s">
        <v>85</v>
      </c>
      <c r="X413" s="29">
        <v>2697.7233626064512</v>
      </c>
      <c r="Y413">
        <v>4.5999999999999996</v>
      </c>
      <c r="Z413">
        <v>87.83</v>
      </c>
      <c r="AA413">
        <v>2.42</v>
      </c>
      <c r="AB413">
        <v>271.01</v>
      </c>
    </row>
    <row r="414" spans="1:28" s="17" customFormat="1" ht="20" customHeight="1">
      <c r="A414">
        <f t="shared" si="12"/>
        <v>1</v>
      </c>
      <c r="B414">
        <f t="shared" si="13"/>
        <v>1</v>
      </c>
      <c r="C414" s="2" t="s">
        <v>1554</v>
      </c>
      <c r="D414" s="2" t="s">
        <v>1555</v>
      </c>
      <c r="E414" s="2" t="s">
        <v>978</v>
      </c>
      <c r="F414">
        <v>103.3</v>
      </c>
      <c r="G414" s="2" t="s">
        <v>3702</v>
      </c>
      <c r="H414" s="37" t="s">
        <v>3703</v>
      </c>
      <c r="I414">
        <v>12.77</v>
      </c>
      <c r="J414">
        <v>12.19</v>
      </c>
      <c r="K414" s="2" t="s">
        <v>2946</v>
      </c>
      <c r="L414"/>
      <c r="M414"/>
      <c r="N414">
        <v>100</v>
      </c>
      <c r="O414" s="2" t="s">
        <v>3</v>
      </c>
      <c r="P414" s="2" t="s">
        <v>3</v>
      </c>
      <c r="Q414" s="2" t="s">
        <v>4</v>
      </c>
      <c r="R414" s="1">
        <v>37916</v>
      </c>
      <c r="S414" s="2" t="s">
        <v>178</v>
      </c>
      <c r="T414" s="2" t="s">
        <v>178</v>
      </c>
      <c r="U414">
        <v>424210</v>
      </c>
      <c r="V414" s="2" t="s">
        <v>145</v>
      </c>
      <c r="W414" s="2" t="s">
        <v>145</v>
      </c>
      <c r="X414" s="29">
        <v>1155.2665763855121</v>
      </c>
      <c r="Y414">
        <v>810.11</v>
      </c>
      <c r="Z414" s="3">
        <v>2167.9699999999998</v>
      </c>
      <c r="AA414">
        <v>154.13999999999999</v>
      </c>
      <c r="AB414">
        <v>511.62</v>
      </c>
    </row>
    <row r="415" spans="1:28" s="17" customFormat="1" ht="20" customHeight="1">
      <c r="A415">
        <f t="shared" si="12"/>
        <v>1</v>
      </c>
      <c r="B415">
        <f t="shared" si="13"/>
        <v>1</v>
      </c>
      <c r="C415" s="2" t="s">
        <v>1551</v>
      </c>
      <c r="D415" s="2" t="s">
        <v>1552</v>
      </c>
      <c r="E415" s="2" t="s">
        <v>1553</v>
      </c>
      <c r="F415"/>
      <c r="G415" s="2" t="s">
        <v>3700</v>
      </c>
      <c r="H415" s="37" t="s">
        <v>3701</v>
      </c>
      <c r="I415">
        <v>0.71</v>
      </c>
      <c r="J415">
        <v>0.9</v>
      </c>
      <c r="K415" s="2" t="s">
        <v>2946</v>
      </c>
      <c r="L415"/>
      <c r="M415"/>
      <c r="N415">
        <v>100</v>
      </c>
      <c r="O415" s="2" t="s">
        <v>3</v>
      </c>
      <c r="P415" s="2" t="s">
        <v>3</v>
      </c>
      <c r="Q415" s="2" t="s">
        <v>4</v>
      </c>
      <c r="R415" s="1">
        <v>37918</v>
      </c>
      <c r="S415" s="2" t="s">
        <v>170</v>
      </c>
      <c r="T415" s="2" t="s">
        <v>170</v>
      </c>
      <c r="U415">
        <v>325414</v>
      </c>
      <c r="V415" s="2" t="s">
        <v>145</v>
      </c>
      <c r="W415" s="2" t="s">
        <v>145</v>
      </c>
      <c r="X415" s="29">
        <v>1155.2665763855121</v>
      </c>
      <c r="Y415">
        <v>9.61</v>
      </c>
      <c r="Z415">
        <v>9.61</v>
      </c>
      <c r="AA415">
        <v>3.94</v>
      </c>
      <c r="AB415">
        <v>3.94</v>
      </c>
    </row>
    <row r="416" spans="1:28" s="17" customFormat="1" ht="20" customHeight="1">
      <c r="A416">
        <f t="shared" si="12"/>
        <v>1</v>
      </c>
      <c r="B416">
        <f t="shared" si="13"/>
        <v>1</v>
      </c>
      <c r="C416" s="2" t="s">
        <v>1541</v>
      </c>
      <c r="D416" s="2" t="s">
        <v>1542</v>
      </c>
      <c r="E416" s="2" t="s">
        <v>1543</v>
      </c>
      <c r="F416">
        <v>55.98</v>
      </c>
      <c r="G416" s="2" t="s">
        <v>3691</v>
      </c>
      <c r="H416" s="37" t="s">
        <v>3692</v>
      </c>
      <c r="I416">
        <v>9.3000000000000007</v>
      </c>
      <c r="J416">
        <v>9.49</v>
      </c>
      <c r="K416" s="2" t="s">
        <v>3693</v>
      </c>
      <c r="L416">
        <v>2.0499999999999998</v>
      </c>
      <c r="M416">
        <v>2.0299999999999998</v>
      </c>
      <c r="N416">
        <v>100</v>
      </c>
      <c r="O416" s="2" t="s">
        <v>3</v>
      </c>
      <c r="P416" s="2" t="s">
        <v>3</v>
      </c>
      <c r="Q416" s="2" t="s">
        <v>4</v>
      </c>
      <c r="R416" s="1">
        <v>37921</v>
      </c>
      <c r="S416" s="2" t="s">
        <v>172</v>
      </c>
      <c r="T416" s="2" t="s">
        <v>172</v>
      </c>
      <c r="U416">
        <v>541511</v>
      </c>
      <c r="V416" s="2" t="s">
        <v>7</v>
      </c>
      <c r="W416" s="2" t="s">
        <v>7</v>
      </c>
      <c r="X416" s="29">
        <v>1594.9803990202502</v>
      </c>
      <c r="Y416">
        <v>107.6</v>
      </c>
      <c r="Z416">
        <v>593.97</v>
      </c>
      <c r="AA416">
        <v>56.79</v>
      </c>
      <c r="AB416">
        <v>418.82</v>
      </c>
    </row>
    <row r="417" spans="1:28" s="17" customFormat="1" ht="20" customHeight="1">
      <c r="A417">
        <f t="shared" si="12"/>
        <v>1</v>
      </c>
      <c r="B417">
        <f t="shared" si="13"/>
        <v>1</v>
      </c>
      <c r="C417" s="2" t="s">
        <v>1545</v>
      </c>
      <c r="D417" s="2" t="s">
        <v>1546</v>
      </c>
      <c r="E417" s="2" t="s">
        <v>986</v>
      </c>
      <c r="F417" s="3">
        <v>2869.02</v>
      </c>
      <c r="G417" s="2" t="s">
        <v>3694</v>
      </c>
      <c r="H417" s="37" t="s">
        <v>3695</v>
      </c>
      <c r="I417">
        <v>52.4</v>
      </c>
      <c r="J417">
        <v>52.35</v>
      </c>
      <c r="K417" s="2" t="s">
        <v>3696</v>
      </c>
      <c r="L417">
        <v>59.62</v>
      </c>
      <c r="M417">
        <v>59.8</v>
      </c>
      <c r="N417">
        <v>100</v>
      </c>
      <c r="O417" s="2" t="s">
        <v>3</v>
      </c>
      <c r="P417" s="2" t="s">
        <v>3</v>
      </c>
      <c r="Q417" s="2" t="s">
        <v>4</v>
      </c>
      <c r="R417" s="1">
        <v>37921</v>
      </c>
      <c r="S417" s="2" t="s">
        <v>174</v>
      </c>
      <c r="T417" s="2" t="s">
        <v>174</v>
      </c>
      <c r="U417">
        <v>524114</v>
      </c>
      <c r="V417" s="2" t="s">
        <v>175</v>
      </c>
      <c r="W417" s="2" t="s">
        <v>175</v>
      </c>
      <c r="X417" s="29">
        <v>1294.1457902495638</v>
      </c>
      <c r="Y417" s="3">
        <v>2599.71</v>
      </c>
      <c r="Z417" s="3">
        <v>27982</v>
      </c>
      <c r="AA417">
        <v>940</v>
      </c>
      <c r="AB417" s="3">
        <v>14902</v>
      </c>
    </row>
    <row r="418" spans="1:28" ht="20" customHeight="1">
      <c r="A418">
        <f t="shared" si="12"/>
        <v>1</v>
      </c>
      <c r="B418">
        <f t="shared" si="13"/>
        <v>1</v>
      </c>
      <c r="C418" s="2" t="s">
        <v>1549</v>
      </c>
      <c r="D418" s="2" t="s">
        <v>1550</v>
      </c>
      <c r="E418" s="2" t="s">
        <v>994</v>
      </c>
      <c r="F418" s="3">
        <v>49260.63</v>
      </c>
      <c r="G418" s="2" t="s">
        <v>3697</v>
      </c>
      <c r="H418" s="37" t="s">
        <v>3698</v>
      </c>
      <c r="I418">
        <v>73.569999999999993</v>
      </c>
      <c r="J418">
        <v>72.849999999999994</v>
      </c>
      <c r="K418" s="2" t="s">
        <v>3699</v>
      </c>
      <c r="L418">
        <v>39.200000000000003</v>
      </c>
      <c r="M418">
        <v>38.799999999999997</v>
      </c>
      <c r="N418">
        <v>100</v>
      </c>
      <c r="O418" s="2" t="s">
        <v>3</v>
      </c>
      <c r="P418" s="2" t="s">
        <v>3</v>
      </c>
      <c r="Q418" s="2" t="s">
        <v>4</v>
      </c>
      <c r="R418" s="1">
        <v>37921</v>
      </c>
      <c r="S418" s="2" t="s">
        <v>65</v>
      </c>
      <c r="T418" s="2" t="s">
        <v>65</v>
      </c>
      <c r="U418">
        <v>339992</v>
      </c>
      <c r="V418" s="2" t="s">
        <v>66</v>
      </c>
      <c r="W418" s="2" t="s">
        <v>66</v>
      </c>
      <c r="X418" s="24">
        <v>1145.5082860666178</v>
      </c>
      <c r="Y418" s="3">
        <v>14213</v>
      </c>
      <c r="Z418" s="3">
        <v>48693</v>
      </c>
      <c r="AA418" s="3">
        <v>196398</v>
      </c>
      <c r="AB418" s="3">
        <v>737088</v>
      </c>
    </row>
    <row r="419" spans="1:28" ht="20" customHeight="1">
      <c r="A419">
        <f t="shared" si="12"/>
        <v>1</v>
      </c>
      <c r="B419">
        <f t="shared" si="13"/>
        <v>1</v>
      </c>
      <c r="C419" s="2" t="s">
        <v>1537</v>
      </c>
      <c r="D419" s="2" t="s">
        <v>1538</v>
      </c>
      <c r="E419" s="2" t="s">
        <v>1539</v>
      </c>
      <c r="F419" s="3">
        <v>1005.63</v>
      </c>
      <c r="G419" s="2" t="s">
        <v>3690</v>
      </c>
      <c r="H419" s="37" t="s">
        <v>3713</v>
      </c>
      <c r="I419">
        <v>5.21</v>
      </c>
      <c r="J419">
        <v>5.6</v>
      </c>
      <c r="K419" s="2" t="s">
        <v>2946</v>
      </c>
      <c r="L419">
        <v>6.11</v>
      </c>
      <c r="M419">
        <v>6.54</v>
      </c>
      <c r="N419">
        <v>100</v>
      </c>
      <c r="O419" s="2" t="s">
        <v>3</v>
      </c>
      <c r="P419" s="2" t="s">
        <v>3</v>
      </c>
      <c r="Q419" s="2" t="s">
        <v>4</v>
      </c>
      <c r="R419" s="1">
        <v>37928</v>
      </c>
      <c r="S419" s="2" t="s">
        <v>109</v>
      </c>
      <c r="T419" s="2" t="s">
        <v>109</v>
      </c>
      <c r="U419">
        <v>561621</v>
      </c>
      <c r="V419" s="2" t="s">
        <v>110</v>
      </c>
      <c r="W419" s="2" t="s">
        <v>110</v>
      </c>
      <c r="X419" s="2">
        <v>1109.5833688167972</v>
      </c>
      <c r="Y419">
        <v>292.98</v>
      </c>
      <c r="Z419">
        <v>599.98</v>
      </c>
      <c r="AA419">
        <v>804.83</v>
      </c>
      <c r="AB419">
        <v>690.45</v>
      </c>
    </row>
    <row r="420" spans="1:28" ht="20" hidden="1" customHeight="1">
      <c r="A420">
        <f t="shared" si="12"/>
        <v>1</v>
      </c>
      <c r="B420">
        <f t="shared" si="13"/>
        <v>1</v>
      </c>
      <c r="C420" s="2" t="s">
        <v>1532</v>
      </c>
      <c r="D420" s="2" t="s">
        <v>1533</v>
      </c>
      <c r="E420" s="2" t="s">
        <v>1534</v>
      </c>
      <c r="F420">
        <v>300</v>
      </c>
      <c r="G420" s="2" t="s">
        <v>3687</v>
      </c>
      <c r="H420" s="37" t="s">
        <v>3688</v>
      </c>
      <c r="I420">
        <v>24.96</v>
      </c>
      <c r="J420">
        <v>25.19</v>
      </c>
      <c r="K420" s="2" t="s">
        <v>2946</v>
      </c>
      <c r="N420">
        <v>100</v>
      </c>
      <c r="O420" s="2" t="s">
        <v>3</v>
      </c>
      <c r="P420" s="2" t="s">
        <v>3</v>
      </c>
      <c r="Q420" s="2" t="s">
        <v>4</v>
      </c>
      <c r="R420" s="1">
        <v>37929</v>
      </c>
      <c r="S420" s="2" t="s">
        <v>5</v>
      </c>
      <c r="T420" s="2" t="s">
        <v>5</v>
      </c>
      <c r="U420" s="2">
        <v>0</v>
      </c>
      <c r="V420" s="2" t="s">
        <v>85</v>
      </c>
      <c r="W420" s="2" t="s">
        <v>85</v>
      </c>
      <c r="X420" s="29">
        <v>2697.7233626064512</v>
      </c>
      <c r="Y420">
        <v>4.38</v>
      </c>
      <c r="Z420" s="3">
        <v>1006.13</v>
      </c>
      <c r="AA420">
        <v>7.78</v>
      </c>
      <c r="AB420" s="3">
        <v>1443.86</v>
      </c>
    </row>
    <row r="421" spans="1:28" ht="20" customHeight="1">
      <c r="A421">
        <f t="shared" si="12"/>
        <v>1</v>
      </c>
      <c r="B421">
        <f t="shared" si="13"/>
        <v>1</v>
      </c>
      <c r="C421" s="2" t="s">
        <v>1527</v>
      </c>
      <c r="D421" s="2" t="s">
        <v>1528</v>
      </c>
      <c r="E421" s="2" t="s">
        <v>1529</v>
      </c>
      <c r="F421" s="3">
        <v>16136.14</v>
      </c>
      <c r="G421" s="2" t="s">
        <v>3685</v>
      </c>
      <c r="H421" s="37" t="s">
        <v>3712</v>
      </c>
      <c r="I421">
        <v>37.74</v>
      </c>
      <c r="J421">
        <v>36.799999999999997</v>
      </c>
      <c r="K421" s="2" t="s">
        <v>3686</v>
      </c>
      <c r="L421">
        <v>16.03</v>
      </c>
      <c r="M421">
        <v>15.73</v>
      </c>
      <c r="N421">
        <v>100</v>
      </c>
      <c r="O421" s="2" t="s">
        <v>3</v>
      </c>
      <c r="P421" s="2" t="s">
        <v>3</v>
      </c>
      <c r="Q421" s="2" t="s">
        <v>4</v>
      </c>
      <c r="R421" s="1">
        <v>37942</v>
      </c>
      <c r="S421" s="2" t="s">
        <v>222</v>
      </c>
      <c r="T421" s="2" t="s">
        <v>222</v>
      </c>
      <c r="U421">
        <v>524126</v>
      </c>
      <c r="V421" s="2" t="s">
        <v>223</v>
      </c>
      <c r="W421" s="2" t="s">
        <v>223</v>
      </c>
      <c r="X421" s="29">
        <v>2111.1611444613973</v>
      </c>
      <c r="Y421" s="3">
        <v>15618.9</v>
      </c>
      <c r="Z421" s="3">
        <v>8765</v>
      </c>
      <c r="AA421" s="3">
        <v>62778.3</v>
      </c>
      <c r="AB421" s="3">
        <v>39204</v>
      </c>
    </row>
    <row r="422" spans="1:28" ht="20" customHeight="1">
      <c r="A422">
        <f t="shared" si="12"/>
        <v>1</v>
      </c>
      <c r="B422">
        <f t="shared" si="13"/>
        <v>1</v>
      </c>
      <c r="C422" s="2" t="s">
        <v>1520</v>
      </c>
      <c r="D422" s="2" t="s">
        <v>1521</v>
      </c>
      <c r="E422" s="2" t="s">
        <v>1522</v>
      </c>
      <c r="F422">
        <v>8.8000000000000007</v>
      </c>
      <c r="G422" s="2" t="s">
        <v>3680</v>
      </c>
      <c r="H422" s="37" t="s">
        <v>3681</v>
      </c>
      <c r="I422">
        <v>6.2</v>
      </c>
      <c r="J422">
        <v>6.3</v>
      </c>
      <c r="K422" s="2" t="s">
        <v>2946</v>
      </c>
      <c r="N422">
        <v>100</v>
      </c>
      <c r="O422" s="2" t="s">
        <v>3</v>
      </c>
      <c r="P422" s="2" t="s">
        <v>3</v>
      </c>
      <c r="Q422" s="2" t="s">
        <v>4</v>
      </c>
      <c r="R422" s="1">
        <v>37944</v>
      </c>
      <c r="S422" s="2" t="s">
        <v>569</v>
      </c>
      <c r="T422" s="2" t="s">
        <v>569</v>
      </c>
      <c r="U422">
        <v>518210</v>
      </c>
      <c r="V422" s="2" t="s">
        <v>7</v>
      </c>
      <c r="W422" s="2" t="s">
        <v>7</v>
      </c>
      <c r="X422" s="29">
        <v>1594.9803990202502</v>
      </c>
      <c r="Y422">
        <v>18.670000000000002</v>
      </c>
      <c r="Z422">
        <v>86.64</v>
      </c>
      <c r="AA422">
        <v>3.43</v>
      </c>
      <c r="AB422">
        <v>81.599999999999994</v>
      </c>
    </row>
    <row r="423" spans="1:28" ht="20" customHeight="1">
      <c r="A423">
        <f t="shared" si="12"/>
        <v>1</v>
      </c>
      <c r="B423">
        <f t="shared" si="13"/>
        <v>1</v>
      </c>
      <c r="C423" s="2" t="s">
        <v>1518</v>
      </c>
      <c r="D423" s="2" t="s">
        <v>1519</v>
      </c>
      <c r="E423" s="2" t="s">
        <v>1401</v>
      </c>
      <c r="F423">
        <v>21.25</v>
      </c>
      <c r="G423" s="2" t="s">
        <v>3679</v>
      </c>
      <c r="H423" s="37" t="s">
        <v>3711</v>
      </c>
      <c r="I423">
        <v>42</v>
      </c>
      <c r="J423">
        <v>45</v>
      </c>
      <c r="K423" s="2" t="s">
        <v>2946</v>
      </c>
      <c r="N423">
        <v>100</v>
      </c>
      <c r="O423" s="2" t="s">
        <v>3</v>
      </c>
      <c r="P423" s="2" t="s">
        <v>3</v>
      </c>
      <c r="Q423" s="2" t="s">
        <v>4</v>
      </c>
      <c r="R423" s="1">
        <v>37944</v>
      </c>
      <c r="S423" s="2" t="s">
        <v>149</v>
      </c>
      <c r="T423" s="2" t="s">
        <v>149</v>
      </c>
      <c r="U423">
        <v>517210</v>
      </c>
      <c r="V423" s="2" t="s">
        <v>151</v>
      </c>
      <c r="W423" s="2" t="s">
        <v>151</v>
      </c>
      <c r="X423" s="29">
        <v>5235.5478830480506</v>
      </c>
      <c r="Y423">
        <v>191.85</v>
      </c>
      <c r="Z423">
        <v>338.28</v>
      </c>
      <c r="AA423">
        <v>330.5</v>
      </c>
      <c r="AB423">
        <v>100.68</v>
      </c>
    </row>
    <row r="424" spans="1:28" ht="20" customHeight="1">
      <c r="A424">
        <f t="shared" si="12"/>
        <v>1</v>
      </c>
      <c r="B424">
        <f t="shared" si="13"/>
        <v>1</v>
      </c>
      <c r="C424" s="2" t="s">
        <v>1523</v>
      </c>
      <c r="D424" s="2" t="s">
        <v>1524</v>
      </c>
      <c r="E424" s="2" t="s">
        <v>1525</v>
      </c>
      <c r="F424">
        <v>583.07000000000005</v>
      </c>
      <c r="G424" s="2" t="s">
        <v>3682</v>
      </c>
      <c r="H424" s="37" t="s">
        <v>3683</v>
      </c>
      <c r="I424">
        <v>11.34</v>
      </c>
      <c r="J424">
        <v>11.33</v>
      </c>
      <c r="K424" s="2" t="s">
        <v>3684</v>
      </c>
      <c r="L424">
        <v>15.41</v>
      </c>
      <c r="M424">
        <v>15.41</v>
      </c>
      <c r="N424">
        <v>100</v>
      </c>
      <c r="O424" s="2" t="s">
        <v>3</v>
      </c>
      <c r="P424" s="2" t="s">
        <v>3</v>
      </c>
      <c r="Q424" s="2" t="s">
        <v>4</v>
      </c>
      <c r="R424" s="1">
        <v>37944</v>
      </c>
      <c r="S424" s="2" t="s">
        <v>234</v>
      </c>
      <c r="T424" s="2" t="s">
        <v>234</v>
      </c>
      <c r="U424">
        <v>523120</v>
      </c>
      <c r="V424" s="2" t="s">
        <v>236</v>
      </c>
      <c r="W424" s="2" t="s">
        <v>236</v>
      </c>
      <c r="X424" s="29">
        <v>2514.8830665030132</v>
      </c>
      <c r="Y424">
        <v>103.32</v>
      </c>
      <c r="Z424" s="3">
        <v>4221</v>
      </c>
      <c r="AA424">
        <v>258.26</v>
      </c>
      <c r="AB424" s="3">
        <v>43760</v>
      </c>
    </row>
    <row r="425" spans="1:28" ht="20" customHeight="1">
      <c r="A425">
        <f t="shared" si="12"/>
        <v>1</v>
      </c>
      <c r="B425">
        <f t="shared" si="13"/>
        <v>1</v>
      </c>
      <c r="C425" s="2" t="s">
        <v>1516</v>
      </c>
      <c r="D425" s="2" t="s">
        <v>1517</v>
      </c>
      <c r="E425" s="2" t="s">
        <v>461</v>
      </c>
      <c r="F425">
        <v>489.91</v>
      </c>
      <c r="G425" s="2" t="s">
        <v>3103</v>
      </c>
      <c r="H425" s="37" t="s">
        <v>3677</v>
      </c>
      <c r="I425">
        <v>32.18</v>
      </c>
      <c r="J425">
        <v>32.14</v>
      </c>
      <c r="K425" s="2" t="s">
        <v>3678</v>
      </c>
      <c r="L425">
        <v>27.32</v>
      </c>
      <c r="M425">
        <v>27.44</v>
      </c>
      <c r="N425">
        <v>100</v>
      </c>
      <c r="O425" s="2" t="s">
        <v>3</v>
      </c>
      <c r="P425" s="2" t="s">
        <v>3</v>
      </c>
      <c r="Q425" s="2" t="s">
        <v>4</v>
      </c>
      <c r="R425" s="1">
        <v>37945</v>
      </c>
      <c r="S425" s="2" t="s">
        <v>65</v>
      </c>
      <c r="T425" s="2" t="s">
        <v>65</v>
      </c>
      <c r="U425">
        <v>339992</v>
      </c>
      <c r="V425" s="2" t="s">
        <v>66</v>
      </c>
      <c r="W425" s="2" t="s">
        <v>66</v>
      </c>
      <c r="X425" s="24">
        <v>1145.5082860666178</v>
      </c>
      <c r="Y425">
        <v>147.81</v>
      </c>
      <c r="Z425" s="3">
        <v>9327.07</v>
      </c>
      <c r="AA425" s="3">
        <v>2458.88</v>
      </c>
      <c r="AB425" s="3">
        <v>121065.22</v>
      </c>
    </row>
    <row r="426" spans="1:28" ht="20" customHeight="1">
      <c r="A426">
        <f t="shared" si="12"/>
        <v>1</v>
      </c>
      <c r="B426">
        <f t="shared" si="13"/>
        <v>1</v>
      </c>
      <c r="C426" s="2" t="s">
        <v>1513</v>
      </c>
      <c r="D426" s="2" t="s">
        <v>1514</v>
      </c>
      <c r="E426" s="2" t="s">
        <v>1515</v>
      </c>
      <c r="F426">
        <v>46</v>
      </c>
      <c r="G426" s="2" t="s">
        <v>3675</v>
      </c>
      <c r="H426" s="37" t="s">
        <v>3676</v>
      </c>
      <c r="I426">
        <v>7.41</v>
      </c>
      <c r="J426">
        <v>7.6</v>
      </c>
      <c r="K426" s="2" t="s">
        <v>2946</v>
      </c>
      <c r="N426">
        <v>100</v>
      </c>
      <c r="O426" s="2" t="s">
        <v>3</v>
      </c>
      <c r="P426" s="2" t="s">
        <v>3</v>
      </c>
      <c r="Q426" s="2" t="s">
        <v>4</v>
      </c>
      <c r="R426" s="1">
        <v>37946</v>
      </c>
      <c r="S426" s="2" t="s">
        <v>70</v>
      </c>
      <c r="T426" s="2" t="s">
        <v>70</v>
      </c>
      <c r="U426">
        <v>561621</v>
      </c>
      <c r="V426" s="2" t="s">
        <v>24</v>
      </c>
      <c r="W426" s="2" t="s">
        <v>24</v>
      </c>
      <c r="X426" s="24">
        <v>504.02540510115705</v>
      </c>
      <c r="Y426">
        <v>31.58</v>
      </c>
      <c r="Z426">
        <v>23.5</v>
      </c>
      <c r="AA426">
        <v>69.989999999999995</v>
      </c>
      <c r="AB426">
        <v>250.8</v>
      </c>
    </row>
    <row r="427" spans="1:28" ht="20" customHeight="1">
      <c r="A427">
        <f t="shared" si="12"/>
        <v>1</v>
      </c>
      <c r="B427">
        <f t="shared" si="13"/>
        <v>1</v>
      </c>
      <c r="C427" s="2" t="s">
        <v>1507</v>
      </c>
      <c r="D427" s="2" t="s">
        <v>1508</v>
      </c>
      <c r="E427" s="2" t="s">
        <v>1509</v>
      </c>
      <c r="F427">
        <v>162.54</v>
      </c>
      <c r="G427" s="2" t="s">
        <v>3050</v>
      </c>
      <c r="H427" s="37" t="s">
        <v>3709</v>
      </c>
      <c r="K427" s="2" t="s">
        <v>3672</v>
      </c>
      <c r="L427">
        <v>12.17</v>
      </c>
      <c r="M427">
        <v>10.7</v>
      </c>
      <c r="N427">
        <v>100</v>
      </c>
      <c r="O427" s="2" t="s">
        <v>3</v>
      </c>
      <c r="P427" s="2" t="s">
        <v>3</v>
      </c>
      <c r="Q427" s="2" t="s">
        <v>4</v>
      </c>
      <c r="R427" s="1">
        <v>37951</v>
      </c>
      <c r="S427" s="2" t="s">
        <v>334</v>
      </c>
      <c r="T427" s="2" t="s">
        <v>334</v>
      </c>
      <c r="U427">
        <v>211111</v>
      </c>
      <c r="V427" s="2" t="s">
        <v>335</v>
      </c>
      <c r="W427" s="2" t="s">
        <v>335</v>
      </c>
      <c r="X427" s="29">
        <v>680.45216656209652</v>
      </c>
      <c r="Y427">
        <v>60.1</v>
      </c>
      <c r="Z427">
        <v>88.47</v>
      </c>
      <c r="AA427">
        <v>165.94</v>
      </c>
      <c r="AB427">
        <v>273.83999999999997</v>
      </c>
    </row>
    <row r="428" spans="1:28" ht="20" hidden="1" customHeight="1">
      <c r="A428" s="30">
        <f t="shared" si="12"/>
        <v>1</v>
      </c>
      <c r="B428" s="30">
        <f t="shared" si="13"/>
        <v>1</v>
      </c>
      <c r="C428" s="31" t="s">
        <v>1510</v>
      </c>
      <c r="D428" s="31" t="s">
        <v>1511</v>
      </c>
      <c r="E428" s="31" t="s">
        <v>1512</v>
      </c>
      <c r="F428" s="30">
        <v>17.16</v>
      </c>
      <c r="G428" s="31" t="s">
        <v>3673</v>
      </c>
      <c r="H428" s="39" t="s">
        <v>3710</v>
      </c>
      <c r="I428" s="30">
        <v>15.27</v>
      </c>
      <c r="J428" s="30">
        <v>15.3</v>
      </c>
      <c r="K428" s="31" t="s">
        <v>3674</v>
      </c>
      <c r="L428" s="30">
        <v>4.1500000000000004</v>
      </c>
      <c r="M428" s="30">
        <v>4.1399999999999997</v>
      </c>
      <c r="N428" s="30">
        <v>100</v>
      </c>
      <c r="O428" s="31" t="s">
        <v>3</v>
      </c>
      <c r="P428" s="31" t="s">
        <v>3</v>
      </c>
      <c r="Q428" s="31" t="s">
        <v>4</v>
      </c>
      <c r="R428" s="33">
        <v>37951</v>
      </c>
      <c r="S428" s="31" t="s">
        <v>18</v>
      </c>
      <c r="T428" s="31" t="s">
        <v>18</v>
      </c>
      <c r="U428" s="31">
        <v>0</v>
      </c>
      <c r="V428" s="31" t="s">
        <v>20</v>
      </c>
      <c r="W428" s="31" t="s">
        <v>20</v>
      </c>
      <c r="X428" s="34">
        <v>1275.3180144105474</v>
      </c>
      <c r="Y428" s="30">
        <v>44</v>
      </c>
      <c r="Z428" s="30">
        <v>652.45000000000005</v>
      </c>
      <c r="AA428" s="30">
        <v>16.46</v>
      </c>
      <c r="AB428" s="30">
        <v>659.78</v>
      </c>
    </row>
    <row r="429" spans="1:28" ht="20" hidden="1" customHeight="1">
      <c r="A429">
        <f t="shared" si="12"/>
        <v>1</v>
      </c>
      <c r="B429">
        <f t="shared" si="13"/>
        <v>1</v>
      </c>
      <c r="C429" s="2" t="s">
        <v>1500</v>
      </c>
      <c r="D429" s="2" t="s">
        <v>1501</v>
      </c>
      <c r="E429" s="2" t="s">
        <v>1094</v>
      </c>
      <c r="F429">
        <v>43.36</v>
      </c>
      <c r="G429" s="2" t="s">
        <v>3669</v>
      </c>
      <c r="H429" s="37" t="s">
        <v>3670</v>
      </c>
      <c r="I429">
        <v>33.72</v>
      </c>
      <c r="J429">
        <v>34.32</v>
      </c>
      <c r="K429" s="2" t="s">
        <v>2946</v>
      </c>
      <c r="N429">
        <v>100</v>
      </c>
      <c r="O429" s="2" t="s">
        <v>3</v>
      </c>
      <c r="P429" s="2" t="s">
        <v>3</v>
      </c>
      <c r="Q429" s="2" t="s">
        <v>4</v>
      </c>
      <c r="R429" s="1">
        <v>37957</v>
      </c>
      <c r="S429" s="2" t="s">
        <v>5</v>
      </c>
      <c r="T429" s="2" t="s">
        <v>5</v>
      </c>
      <c r="U429" s="2">
        <v>0</v>
      </c>
      <c r="V429" s="2" t="s">
        <v>85</v>
      </c>
      <c r="W429" s="2" t="s">
        <v>85</v>
      </c>
      <c r="X429" s="29">
        <v>2697.7233626064512</v>
      </c>
      <c r="Y429">
        <v>18</v>
      </c>
      <c r="Z429">
        <v>87.15</v>
      </c>
      <c r="AA429">
        <v>9.07</v>
      </c>
      <c r="AB429">
        <v>176.96</v>
      </c>
    </row>
    <row r="430" spans="1:28" ht="20" customHeight="1">
      <c r="A430">
        <f t="shared" si="12"/>
        <v>1</v>
      </c>
      <c r="B430">
        <f t="shared" si="13"/>
        <v>1</v>
      </c>
      <c r="C430" s="2" t="s">
        <v>1498</v>
      </c>
      <c r="D430" s="2" t="s">
        <v>1499</v>
      </c>
      <c r="E430" s="2" t="s">
        <v>773</v>
      </c>
      <c r="F430">
        <v>579.54999999999995</v>
      </c>
      <c r="G430" s="2" t="s">
        <v>3666</v>
      </c>
      <c r="H430" s="37" t="s">
        <v>3667</v>
      </c>
      <c r="I430">
        <v>26.81</v>
      </c>
      <c r="J430">
        <v>26.96</v>
      </c>
      <c r="K430" s="2" t="s">
        <v>3668</v>
      </c>
      <c r="L430">
        <v>14.5</v>
      </c>
      <c r="M430">
        <v>16.34</v>
      </c>
      <c r="N430">
        <v>100</v>
      </c>
      <c r="O430" s="2" t="s">
        <v>3</v>
      </c>
      <c r="P430" s="2" t="s">
        <v>3</v>
      </c>
      <c r="Q430" s="2" t="s">
        <v>4</v>
      </c>
      <c r="R430" s="1">
        <v>37964</v>
      </c>
      <c r="S430" s="2" t="s">
        <v>161</v>
      </c>
      <c r="T430" s="2" t="s">
        <v>161</v>
      </c>
      <c r="U430">
        <v>541512</v>
      </c>
      <c r="V430" s="2" t="s">
        <v>7</v>
      </c>
      <c r="W430" s="2" t="s">
        <v>7</v>
      </c>
      <c r="X430" s="29">
        <v>1594.9803990202502</v>
      </c>
      <c r="Y430">
        <v>259.14</v>
      </c>
      <c r="Z430" s="3">
        <v>2852.72</v>
      </c>
      <c r="AA430">
        <v>323.2</v>
      </c>
      <c r="AB430" s="3">
        <v>3772.85</v>
      </c>
    </row>
    <row r="431" spans="1:28" ht="20" customHeight="1">
      <c r="A431">
        <f t="shared" si="12"/>
        <v>1</v>
      </c>
      <c r="B431">
        <f t="shared" si="13"/>
        <v>1</v>
      </c>
      <c r="C431" s="2" t="s">
        <v>1494</v>
      </c>
      <c r="D431" s="2" t="s">
        <v>1495</v>
      </c>
      <c r="E431" s="2" t="s">
        <v>1496</v>
      </c>
      <c r="F431">
        <v>210.92</v>
      </c>
      <c r="G431" s="2" t="s">
        <v>3663</v>
      </c>
      <c r="H431" s="37" t="s">
        <v>3664</v>
      </c>
      <c r="I431">
        <v>25.09</v>
      </c>
      <c r="J431">
        <v>25.53</v>
      </c>
      <c r="K431" s="2" t="s">
        <v>3665</v>
      </c>
      <c r="L431">
        <v>28.45</v>
      </c>
      <c r="M431">
        <v>28.7</v>
      </c>
      <c r="N431">
        <v>100</v>
      </c>
      <c r="O431" s="2" t="s">
        <v>3</v>
      </c>
      <c r="P431" s="2" t="s">
        <v>3</v>
      </c>
      <c r="Q431" s="2" t="s">
        <v>4</v>
      </c>
      <c r="R431" s="1">
        <v>37966</v>
      </c>
      <c r="S431" s="2" t="s">
        <v>65</v>
      </c>
      <c r="T431" s="2" t="s">
        <v>65</v>
      </c>
      <c r="U431">
        <v>339992</v>
      </c>
      <c r="V431" s="2" t="s">
        <v>66</v>
      </c>
      <c r="W431" s="2" t="s">
        <v>66</v>
      </c>
      <c r="X431" s="24">
        <v>1145.5082860666178</v>
      </c>
      <c r="Y431">
        <v>72.92</v>
      </c>
      <c r="Z431">
        <v>325.5</v>
      </c>
      <c r="AA431" s="3">
        <v>1011.12</v>
      </c>
      <c r="AB431" s="3">
        <v>5853.41</v>
      </c>
    </row>
    <row r="432" spans="1:28" ht="20" hidden="1" customHeight="1">
      <c r="A432">
        <f t="shared" si="12"/>
        <v>1</v>
      </c>
      <c r="B432">
        <f t="shared" si="13"/>
        <v>1</v>
      </c>
      <c r="C432" s="2" t="s">
        <v>1491</v>
      </c>
      <c r="D432" s="2" t="s">
        <v>1492</v>
      </c>
      <c r="E432" s="2" t="s">
        <v>1493</v>
      </c>
      <c r="F432">
        <v>4.6500000000000004</v>
      </c>
      <c r="G432" s="2" t="s">
        <v>3172</v>
      </c>
      <c r="H432" s="37" t="s">
        <v>3661</v>
      </c>
      <c r="I432">
        <v>0.16</v>
      </c>
      <c r="J432">
        <v>0.16</v>
      </c>
      <c r="K432" s="2" t="s">
        <v>3662</v>
      </c>
      <c r="L432">
        <v>0.26</v>
      </c>
      <c r="M432">
        <v>0.22</v>
      </c>
      <c r="N432">
        <v>100</v>
      </c>
      <c r="O432" s="2" t="s">
        <v>3</v>
      </c>
      <c r="P432" s="2" t="s">
        <v>3</v>
      </c>
      <c r="Q432" s="2" t="s">
        <v>4</v>
      </c>
      <c r="R432" s="1">
        <v>37966</v>
      </c>
      <c r="S432" s="2" t="s">
        <v>5</v>
      </c>
      <c r="T432" s="2" t="s">
        <v>5</v>
      </c>
      <c r="U432" s="2">
        <v>0</v>
      </c>
      <c r="V432" s="2" t="s">
        <v>85</v>
      </c>
      <c r="W432" s="2" t="s">
        <v>85</v>
      </c>
      <c r="X432" s="29">
        <v>2697.7233626064512</v>
      </c>
      <c r="Y432">
        <v>2.91</v>
      </c>
      <c r="Z432">
        <v>2.96</v>
      </c>
      <c r="AA432">
        <v>1.0900000000000001</v>
      </c>
      <c r="AB432">
        <v>5.24</v>
      </c>
    </row>
    <row r="433" spans="1:28" ht="20" customHeight="1">
      <c r="A433">
        <f t="shared" si="12"/>
        <v>1</v>
      </c>
      <c r="B433">
        <f t="shared" si="13"/>
        <v>1</v>
      </c>
      <c r="C433" s="2" t="s">
        <v>1489</v>
      </c>
      <c r="D433" s="2" t="s">
        <v>1490</v>
      </c>
      <c r="E433" s="2" t="s">
        <v>601</v>
      </c>
      <c r="F433">
        <v>186.04</v>
      </c>
      <c r="G433" s="2" t="s">
        <v>3659</v>
      </c>
      <c r="H433" s="37" t="s">
        <v>3707</v>
      </c>
      <c r="I433">
        <v>14.49</v>
      </c>
      <c r="J433">
        <v>14</v>
      </c>
      <c r="K433" s="2" t="s">
        <v>3660</v>
      </c>
      <c r="L433">
        <v>34.5</v>
      </c>
      <c r="M433">
        <v>34.5</v>
      </c>
      <c r="N433">
        <v>100</v>
      </c>
      <c r="O433" s="2" t="s">
        <v>3</v>
      </c>
      <c r="P433" s="2" t="s">
        <v>3</v>
      </c>
      <c r="Q433" s="2" t="s">
        <v>4</v>
      </c>
      <c r="R433" s="1">
        <v>37967</v>
      </c>
      <c r="S433" s="2" t="s">
        <v>65</v>
      </c>
      <c r="T433" s="2" t="s">
        <v>65</v>
      </c>
      <c r="U433">
        <v>339992</v>
      </c>
      <c r="V433" s="2" t="s">
        <v>66</v>
      </c>
      <c r="W433" s="2" t="s">
        <v>66</v>
      </c>
      <c r="X433" s="24">
        <v>1145.5082860666178</v>
      </c>
      <c r="Y433">
        <v>52.7</v>
      </c>
      <c r="Z433">
        <v>294.02999999999997</v>
      </c>
      <c r="AA433">
        <v>882.96</v>
      </c>
      <c r="AB433" s="3">
        <v>4820.1899999999996</v>
      </c>
    </row>
    <row r="434" spans="1:28" ht="20" customHeight="1">
      <c r="A434">
        <f t="shared" si="12"/>
        <v>1</v>
      </c>
      <c r="B434">
        <f t="shared" si="13"/>
        <v>1</v>
      </c>
      <c r="C434" s="2" t="s">
        <v>1485</v>
      </c>
      <c r="D434" s="2" t="s">
        <v>1486</v>
      </c>
      <c r="E434" s="2" t="s">
        <v>1487</v>
      </c>
      <c r="F434">
        <v>21.44</v>
      </c>
      <c r="G434" s="2" t="s">
        <v>3656</v>
      </c>
      <c r="H434" s="37" t="s">
        <v>3657</v>
      </c>
      <c r="I434">
        <v>3</v>
      </c>
      <c r="J434">
        <v>2.95</v>
      </c>
      <c r="K434" s="2" t="s">
        <v>3658</v>
      </c>
      <c r="L434">
        <v>5.05</v>
      </c>
      <c r="M434">
        <v>5.07</v>
      </c>
      <c r="N434">
        <v>100</v>
      </c>
      <c r="O434" s="2" t="s">
        <v>3</v>
      </c>
      <c r="P434" s="2" t="s">
        <v>3</v>
      </c>
      <c r="Q434" s="2" t="s">
        <v>4</v>
      </c>
      <c r="R434" s="1">
        <v>37974</v>
      </c>
      <c r="S434" s="2" t="s">
        <v>170</v>
      </c>
      <c r="T434" s="2" t="s">
        <v>170</v>
      </c>
      <c r="U434">
        <v>325414</v>
      </c>
      <c r="V434" s="2" t="s">
        <v>145</v>
      </c>
      <c r="W434" s="2" t="s">
        <v>145</v>
      </c>
      <c r="X434" s="29">
        <v>1155.2665763855121</v>
      </c>
      <c r="Y434">
        <v>8.49</v>
      </c>
      <c r="Z434">
        <v>10.4</v>
      </c>
      <c r="AA434">
        <v>5.25</v>
      </c>
      <c r="AB434">
        <v>31.67</v>
      </c>
    </row>
    <row r="435" spans="1:28" ht="20" customHeight="1">
      <c r="A435">
        <f t="shared" si="12"/>
        <v>1</v>
      </c>
      <c r="B435">
        <f t="shared" si="13"/>
        <v>1</v>
      </c>
      <c r="C435" s="2" t="s">
        <v>1481</v>
      </c>
      <c r="D435" s="2" t="s">
        <v>1482</v>
      </c>
      <c r="E435" s="2" t="s">
        <v>1483</v>
      </c>
      <c r="F435">
        <v>3.8</v>
      </c>
      <c r="G435" s="2" t="s">
        <v>3654</v>
      </c>
      <c r="H435" s="37" t="s">
        <v>3655</v>
      </c>
      <c r="I435">
        <v>1.1200000000000001</v>
      </c>
      <c r="J435">
        <v>1.25</v>
      </c>
      <c r="K435" s="2" t="s">
        <v>2946</v>
      </c>
      <c r="N435">
        <v>100</v>
      </c>
      <c r="O435" s="2" t="s">
        <v>3</v>
      </c>
      <c r="P435" s="2" t="s">
        <v>3</v>
      </c>
      <c r="Q435" s="2" t="s">
        <v>4</v>
      </c>
      <c r="R435" s="1">
        <v>37977</v>
      </c>
      <c r="S435" s="2" t="s">
        <v>77</v>
      </c>
      <c r="T435" s="2" t="s">
        <v>77</v>
      </c>
      <c r="U435">
        <v>561330</v>
      </c>
      <c r="V435" s="2" t="s">
        <v>78</v>
      </c>
      <c r="W435" s="2" t="s">
        <v>78</v>
      </c>
      <c r="X435" s="29">
        <v>1508.9973665020607</v>
      </c>
      <c r="Y435">
        <v>5.51</v>
      </c>
      <c r="Z435">
        <v>3.69</v>
      </c>
      <c r="AA435">
        <v>1.1200000000000001</v>
      </c>
      <c r="AB435">
        <v>5.0599999999999996</v>
      </c>
    </row>
    <row r="436" spans="1:28" ht="20" customHeight="1">
      <c r="A436">
        <f t="shared" si="12"/>
        <v>1</v>
      </c>
      <c r="B436">
        <f t="shared" si="13"/>
        <v>1</v>
      </c>
      <c r="C436" s="2" t="s">
        <v>1504</v>
      </c>
      <c r="D436" s="2" t="s">
        <v>1505</v>
      </c>
      <c r="E436" s="2" t="s">
        <v>1506</v>
      </c>
      <c r="F436">
        <v>164.5</v>
      </c>
      <c r="G436" s="2" t="s">
        <v>2978</v>
      </c>
      <c r="H436" s="37" t="s">
        <v>3708</v>
      </c>
      <c r="I436">
        <v>21.3</v>
      </c>
      <c r="J436">
        <v>20.16</v>
      </c>
      <c r="K436" s="2" t="s">
        <v>3671</v>
      </c>
      <c r="L436">
        <v>22.89</v>
      </c>
      <c r="M436">
        <v>22.89</v>
      </c>
      <c r="N436">
        <v>62.06</v>
      </c>
      <c r="O436" s="2" t="s">
        <v>3</v>
      </c>
      <c r="P436" s="2" t="s">
        <v>3</v>
      </c>
      <c r="Q436" s="2" t="s">
        <v>4</v>
      </c>
      <c r="R436" s="1">
        <v>37977</v>
      </c>
      <c r="S436" s="2" t="s">
        <v>65</v>
      </c>
      <c r="T436" s="2" t="s">
        <v>65</v>
      </c>
      <c r="U436">
        <v>339992</v>
      </c>
      <c r="V436" s="2" t="s">
        <v>66</v>
      </c>
      <c r="W436" s="2" t="s">
        <v>66</v>
      </c>
      <c r="X436" s="24">
        <v>1145.5082860666178</v>
      </c>
      <c r="Y436">
        <v>61.7</v>
      </c>
      <c r="Z436">
        <v>94.36</v>
      </c>
      <c r="AA436" s="3">
        <v>1051.95</v>
      </c>
      <c r="AB436" s="3">
        <v>1730.43</v>
      </c>
    </row>
    <row r="437" spans="1:28" ht="20" customHeight="1">
      <c r="A437">
        <f t="shared" si="12"/>
        <v>1</v>
      </c>
      <c r="B437">
        <f t="shared" si="13"/>
        <v>1</v>
      </c>
      <c r="C437" s="2" t="s">
        <v>1478</v>
      </c>
      <c r="D437" s="2" t="s">
        <v>1479</v>
      </c>
      <c r="E437" s="2" t="s">
        <v>1184</v>
      </c>
      <c r="F437">
        <v>317.07</v>
      </c>
      <c r="G437" s="2" t="s">
        <v>2978</v>
      </c>
      <c r="H437" s="37" t="s">
        <v>3652</v>
      </c>
      <c r="I437">
        <v>26.23</v>
      </c>
      <c r="J437">
        <v>26.59</v>
      </c>
      <c r="K437" s="2" t="s">
        <v>3653</v>
      </c>
      <c r="L437">
        <v>27.66</v>
      </c>
      <c r="M437">
        <v>33.01</v>
      </c>
      <c r="N437">
        <v>100</v>
      </c>
      <c r="O437" s="2" t="s">
        <v>3</v>
      </c>
      <c r="P437" s="2" t="s">
        <v>3</v>
      </c>
      <c r="Q437" s="2" t="s">
        <v>4</v>
      </c>
      <c r="R437" s="1">
        <v>37994</v>
      </c>
      <c r="S437" s="2" t="s">
        <v>65</v>
      </c>
      <c r="T437" s="2" t="s">
        <v>65</v>
      </c>
      <c r="U437">
        <v>339992</v>
      </c>
      <c r="V437" s="2" t="s">
        <v>66</v>
      </c>
      <c r="W437" s="2" t="s">
        <v>66</v>
      </c>
      <c r="X437" s="24">
        <v>1145.5082860666178</v>
      </c>
      <c r="Y437">
        <v>135.51</v>
      </c>
      <c r="Z437">
        <v>843.35</v>
      </c>
      <c r="AA437" s="3">
        <v>2116.7600000000002</v>
      </c>
      <c r="AB437" s="3">
        <v>12896.49</v>
      </c>
    </row>
    <row r="438" spans="1:28" ht="20" hidden="1" customHeight="1">
      <c r="A438">
        <f t="shared" si="12"/>
        <v>1</v>
      </c>
      <c r="B438">
        <f t="shared" si="13"/>
        <v>1</v>
      </c>
      <c r="C438" s="2" t="s">
        <v>1473</v>
      </c>
      <c r="D438" s="2" t="s">
        <v>1474</v>
      </c>
      <c r="E438" s="2" t="s">
        <v>188</v>
      </c>
      <c r="F438">
        <v>62.06</v>
      </c>
      <c r="G438" s="2" t="s">
        <v>3648</v>
      </c>
      <c r="H438" s="37" t="s">
        <v>3705</v>
      </c>
      <c r="I438">
        <v>9.94</v>
      </c>
      <c r="J438">
        <v>9.35</v>
      </c>
      <c r="K438" s="2" t="s">
        <v>3649</v>
      </c>
      <c r="L438">
        <v>4.08</v>
      </c>
      <c r="M438">
        <v>3.98</v>
      </c>
      <c r="N438">
        <v>100</v>
      </c>
      <c r="O438" s="2" t="s">
        <v>3</v>
      </c>
      <c r="P438" s="2" t="s">
        <v>3</v>
      </c>
      <c r="Q438" s="2" t="s">
        <v>4</v>
      </c>
      <c r="R438" s="1">
        <v>37998</v>
      </c>
      <c r="S438" s="2" t="s">
        <v>5</v>
      </c>
      <c r="T438" s="2" t="s">
        <v>5</v>
      </c>
      <c r="U438" s="2">
        <v>0</v>
      </c>
      <c r="V438" s="2" t="s">
        <v>24</v>
      </c>
      <c r="W438" s="2" t="s">
        <v>24</v>
      </c>
      <c r="X438" s="24">
        <v>504.02540510115705</v>
      </c>
      <c r="Y438">
        <v>19.920000000000002</v>
      </c>
      <c r="Z438">
        <v>71.94</v>
      </c>
      <c r="AA438">
        <v>17.059999999999999</v>
      </c>
      <c r="AB438">
        <v>122.55</v>
      </c>
    </row>
    <row r="439" spans="1:28" ht="20" customHeight="1">
      <c r="A439">
        <f t="shared" si="12"/>
        <v>1</v>
      </c>
      <c r="B439">
        <f t="shared" si="13"/>
        <v>1</v>
      </c>
      <c r="C439" s="2" t="s">
        <v>1475</v>
      </c>
      <c r="D439" s="2" t="s">
        <v>1476</v>
      </c>
      <c r="E439" s="2" t="s">
        <v>583</v>
      </c>
      <c r="F439">
        <v>149.24</v>
      </c>
      <c r="G439" s="2" t="s">
        <v>3650</v>
      </c>
      <c r="H439" s="37" t="s">
        <v>3706</v>
      </c>
      <c r="I439">
        <v>36.5</v>
      </c>
      <c r="J439">
        <v>36.369999999999997</v>
      </c>
      <c r="K439" s="2" t="s">
        <v>3651</v>
      </c>
      <c r="L439">
        <v>34.909999999999997</v>
      </c>
      <c r="M439">
        <v>34.89</v>
      </c>
      <c r="N439">
        <v>100</v>
      </c>
      <c r="O439" s="2" t="s">
        <v>3</v>
      </c>
      <c r="P439" s="2" t="s">
        <v>3</v>
      </c>
      <c r="Q439" s="2" t="s">
        <v>4</v>
      </c>
      <c r="R439" s="1">
        <v>37998</v>
      </c>
      <c r="S439" s="2" t="s">
        <v>64</v>
      </c>
      <c r="T439" s="2" t="s">
        <v>64</v>
      </c>
      <c r="U439">
        <v>522120</v>
      </c>
      <c r="V439" s="2" t="s">
        <v>66</v>
      </c>
      <c r="W439" s="2" t="s">
        <v>66</v>
      </c>
      <c r="X439" s="24">
        <v>1145.5082860666178</v>
      </c>
      <c r="Y439">
        <v>30.85</v>
      </c>
      <c r="Z439">
        <v>268.92</v>
      </c>
      <c r="AA439">
        <v>494.41</v>
      </c>
      <c r="AB439" s="3">
        <v>4355.09</v>
      </c>
    </row>
    <row r="440" spans="1:28" ht="20" customHeight="1">
      <c r="A440">
        <f t="shared" si="12"/>
        <v>1</v>
      </c>
      <c r="B440">
        <f t="shared" si="13"/>
        <v>1</v>
      </c>
      <c r="C440" s="2" t="s">
        <v>1469</v>
      </c>
      <c r="D440" s="2" t="s">
        <v>1470</v>
      </c>
      <c r="E440" s="2" t="s">
        <v>1471</v>
      </c>
      <c r="G440" s="2" t="s">
        <v>3233</v>
      </c>
      <c r="H440" s="37" t="s">
        <v>3647</v>
      </c>
      <c r="I440">
        <v>0.14000000000000001</v>
      </c>
      <c r="J440">
        <v>0.13</v>
      </c>
      <c r="K440" s="2" t="s">
        <v>2946</v>
      </c>
      <c r="L440">
        <v>0.14000000000000001</v>
      </c>
      <c r="M440">
        <v>0.13</v>
      </c>
      <c r="N440">
        <v>100</v>
      </c>
      <c r="O440" s="2" t="s">
        <v>3</v>
      </c>
      <c r="P440" s="2" t="s">
        <v>3</v>
      </c>
      <c r="Q440" s="2" t="s">
        <v>4</v>
      </c>
      <c r="R440" s="1">
        <v>38000</v>
      </c>
      <c r="S440" s="2" t="s">
        <v>42</v>
      </c>
      <c r="T440" s="2" t="s">
        <v>42</v>
      </c>
      <c r="U440">
        <v>237210</v>
      </c>
      <c r="V440" s="2" t="s">
        <v>44</v>
      </c>
      <c r="W440" s="2" t="s">
        <v>44</v>
      </c>
      <c r="X440" s="29">
        <v>1129.6892144549481</v>
      </c>
      <c r="Y440">
        <v>0.01</v>
      </c>
      <c r="Z440">
        <v>0.01</v>
      </c>
      <c r="AA440">
        <v>0.32</v>
      </c>
      <c r="AB440">
        <v>0.32</v>
      </c>
    </row>
    <row r="441" spans="1:28" ht="20" customHeight="1">
      <c r="A441">
        <f t="shared" si="12"/>
        <v>1</v>
      </c>
      <c r="B441">
        <f t="shared" si="13"/>
        <v>1</v>
      </c>
      <c r="C441" s="2" t="s">
        <v>1467</v>
      </c>
      <c r="D441" s="2" t="s">
        <v>1468</v>
      </c>
      <c r="E441" s="2" t="s">
        <v>177</v>
      </c>
      <c r="F441">
        <v>39.04</v>
      </c>
      <c r="G441" s="2" t="s">
        <v>3644</v>
      </c>
      <c r="H441" s="37" t="s">
        <v>3645</v>
      </c>
      <c r="I441">
        <v>30.23</v>
      </c>
      <c r="J441">
        <v>30.9</v>
      </c>
      <c r="K441" s="2" t="s">
        <v>3646</v>
      </c>
      <c r="L441">
        <v>11.97</v>
      </c>
      <c r="M441">
        <v>11.88</v>
      </c>
      <c r="N441">
        <v>100</v>
      </c>
      <c r="O441" s="2" t="s">
        <v>3</v>
      </c>
      <c r="P441" s="2" t="s">
        <v>3</v>
      </c>
      <c r="Q441" s="2" t="s">
        <v>4</v>
      </c>
      <c r="R441" s="1">
        <v>38006</v>
      </c>
      <c r="S441" s="2" t="s">
        <v>178</v>
      </c>
      <c r="T441" s="2" t="s">
        <v>178</v>
      </c>
      <c r="U441">
        <v>424210</v>
      </c>
      <c r="V441" s="2" t="s">
        <v>145</v>
      </c>
      <c r="W441" s="2" t="s">
        <v>145</v>
      </c>
      <c r="X441" s="29">
        <v>1155.2665763855121</v>
      </c>
      <c r="Y441">
        <v>141.68</v>
      </c>
      <c r="Z441" s="3">
        <v>66452.5</v>
      </c>
      <c r="AA441">
        <v>37.869999999999997</v>
      </c>
      <c r="AB441" s="3">
        <v>15954.8</v>
      </c>
    </row>
    <row r="442" spans="1:28" ht="20" customHeight="1">
      <c r="A442">
        <f t="shared" si="12"/>
        <v>1</v>
      </c>
      <c r="B442">
        <f t="shared" si="13"/>
        <v>1</v>
      </c>
      <c r="C442" s="2" t="s">
        <v>1465</v>
      </c>
      <c r="D442" s="2" t="s">
        <v>1466</v>
      </c>
      <c r="E442" s="2" t="s">
        <v>1227</v>
      </c>
      <c r="F442">
        <v>161.22999999999999</v>
      </c>
      <c r="G442" s="2" t="s">
        <v>3040</v>
      </c>
      <c r="H442" s="37" t="s">
        <v>3642</v>
      </c>
      <c r="I442">
        <v>29.25</v>
      </c>
      <c r="J442">
        <v>29.09</v>
      </c>
      <c r="K442" s="2" t="s">
        <v>3643</v>
      </c>
      <c r="L442">
        <v>24.03</v>
      </c>
      <c r="M442">
        <v>23.96</v>
      </c>
      <c r="N442">
        <v>100</v>
      </c>
      <c r="O442" s="2" t="s">
        <v>3</v>
      </c>
      <c r="P442" s="2" t="s">
        <v>3</v>
      </c>
      <c r="Q442" s="2" t="s">
        <v>4</v>
      </c>
      <c r="R442" s="1">
        <v>38007</v>
      </c>
      <c r="S442" s="2" t="s">
        <v>65</v>
      </c>
      <c r="T442" s="2" t="s">
        <v>65</v>
      </c>
      <c r="U442">
        <v>339992</v>
      </c>
      <c r="V442" s="2" t="s">
        <v>66</v>
      </c>
      <c r="W442" s="2" t="s">
        <v>66</v>
      </c>
      <c r="X442" s="24">
        <v>1145.5082860666178</v>
      </c>
      <c r="Y442">
        <v>49.75</v>
      </c>
      <c r="Z442">
        <v>511.46</v>
      </c>
      <c r="AA442">
        <v>819.94</v>
      </c>
      <c r="AB442" s="3">
        <v>10719.4</v>
      </c>
    </row>
    <row r="443" spans="1:28" ht="20" customHeight="1">
      <c r="A443">
        <f t="shared" si="12"/>
        <v>1</v>
      </c>
      <c r="B443">
        <f t="shared" si="13"/>
        <v>1</v>
      </c>
      <c r="C443" s="2" t="s">
        <v>1460</v>
      </c>
      <c r="D443" s="2" t="s">
        <v>1461</v>
      </c>
      <c r="E443" s="2" t="s">
        <v>1462</v>
      </c>
      <c r="F443">
        <v>386.43</v>
      </c>
      <c r="G443" s="2" t="s">
        <v>3103</v>
      </c>
      <c r="H443" s="37" t="s">
        <v>3640</v>
      </c>
      <c r="I443">
        <v>50.48</v>
      </c>
      <c r="J443">
        <v>50.89</v>
      </c>
      <c r="K443" s="2" t="s">
        <v>3641</v>
      </c>
      <c r="L443">
        <v>22.57</v>
      </c>
      <c r="M443">
        <v>21.6</v>
      </c>
      <c r="N443">
        <v>100</v>
      </c>
      <c r="O443" s="2" t="s">
        <v>3</v>
      </c>
      <c r="P443" s="2" t="s">
        <v>3</v>
      </c>
      <c r="Q443" s="2" t="s">
        <v>4</v>
      </c>
      <c r="R443" s="1">
        <v>38008</v>
      </c>
      <c r="S443" s="2" t="s">
        <v>65</v>
      </c>
      <c r="T443" s="2" t="s">
        <v>65</v>
      </c>
      <c r="U443">
        <v>339992</v>
      </c>
      <c r="V443" s="2" t="s">
        <v>66</v>
      </c>
      <c r="W443" s="2" t="s">
        <v>66</v>
      </c>
      <c r="X443" s="24">
        <v>1145.5082860666178</v>
      </c>
      <c r="Y443">
        <v>184.58</v>
      </c>
      <c r="Z443">
        <v>445.32</v>
      </c>
      <c r="AA443" s="3">
        <v>2878.09</v>
      </c>
      <c r="AB443" s="3">
        <v>6578.31</v>
      </c>
    </row>
    <row r="444" spans="1:28" ht="20" customHeight="1">
      <c r="A444" s="30">
        <f t="shared" si="12"/>
        <v>1</v>
      </c>
      <c r="B444" s="30">
        <f t="shared" si="13"/>
        <v>1</v>
      </c>
      <c r="C444" s="31" t="s">
        <v>1451</v>
      </c>
      <c r="D444" s="31" t="s">
        <v>1452</v>
      </c>
      <c r="E444" s="31" t="s">
        <v>1453</v>
      </c>
      <c r="F444" s="30">
        <v>4.2</v>
      </c>
      <c r="G444" s="31" t="s">
        <v>3636</v>
      </c>
      <c r="H444" s="39" t="s">
        <v>3637</v>
      </c>
      <c r="I444" s="30">
        <v>3.29</v>
      </c>
      <c r="J444" s="30">
        <v>3.39</v>
      </c>
      <c r="K444" s="31" t="s">
        <v>2946</v>
      </c>
      <c r="L444" s="30"/>
      <c r="M444" s="30"/>
      <c r="N444" s="30">
        <v>100</v>
      </c>
      <c r="O444" s="31" t="s">
        <v>3</v>
      </c>
      <c r="P444" s="31" t="s">
        <v>3</v>
      </c>
      <c r="Q444" s="31" t="s">
        <v>4</v>
      </c>
      <c r="R444" s="33">
        <v>38012</v>
      </c>
      <c r="S444" s="31" t="s">
        <v>1454</v>
      </c>
      <c r="T444" s="31" t="s">
        <v>1454</v>
      </c>
      <c r="U444">
        <v>312120</v>
      </c>
      <c r="V444" s="31" t="s">
        <v>1455</v>
      </c>
      <c r="W444" s="31" t="s">
        <v>1455</v>
      </c>
      <c r="X444" s="34">
        <v>6547.9206445503132</v>
      </c>
      <c r="Y444" s="30">
        <v>10.27</v>
      </c>
      <c r="Z444" s="30">
        <v>34.5</v>
      </c>
      <c r="AA444" s="30">
        <v>6.62</v>
      </c>
      <c r="AB444" s="30">
        <v>30.57</v>
      </c>
    </row>
    <row r="445" spans="1:28" ht="20" customHeight="1">
      <c r="A445">
        <f t="shared" si="12"/>
        <v>1</v>
      </c>
      <c r="B445">
        <f t="shared" si="13"/>
        <v>1</v>
      </c>
      <c r="C445" s="2" t="s">
        <v>1449</v>
      </c>
      <c r="D445" s="2" t="s">
        <v>1450</v>
      </c>
      <c r="E445" s="2" t="s">
        <v>81</v>
      </c>
      <c r="F445">
        <v>577.20000000000005</v>
      </c>
      <c r="G445" s="2" t="s">
        <v>3103</v>
      </c>
      <c r="H445" s="37" t="s">
        <v>3634</v>
      </c>
      <c r="I445">
        <v>22.6</v>
      </c>
      <c r="J445">
        <v>22.21</v>
      </c>
      <c r="K445" s="2" t="s">
        <v>3635</v>
      </c>
      <c r="L445">
        <v>25.35</v>
      </c>
      <c r="M445">
        <v>25.09</v>
      </c>
      <c r="N445">
        <v>100</v>
      </c>
      <c r="O445" s="2" t="s">
        <v>3</v>
      </c>
      <c r="P445" s="2" t="s">
        <v>3</v>
      </c>
      <c r="Q445" s="2" t="s">
        <v>4</v>
      </c>
      <c r="R445" s="1">
        <v>38013</v>
      </c>
      <c r="S445" s="2" t="s">
        <v>65</v>
      </c>
      <c r="T445" s="2" t="s">
        <v>65</v>
      </c>
      <c r="U445">
        <v>339992</v>
      </c>
      <c r="V445" s="2" t="s">
        <v>66</v>
      </c>
      <c r="W445" s="2" t="s">
        <v>66</v>
      </c>
      <c r="X445" s="24">
        <v>1145.5082860666178</v>
      </c>
      <c r="Y445">
        <v>170.87</v>
      </c>
      <c r="Z445" s="3">
        <v>2321.7600000000002</v>
      </c>
      <c r="AA445" s="3">
        <v>2727.25</v>
      </c>
      <c r="AB445" s="3">
        <v>30483.8</v>
      </c>
    </row>
    <row r="446" spans="1:28" ht="20" customHeight="1">
      <c r="A446">
        <f t="shared" si="12"/>
        <v>1</v>
      </c>
      <c r="B446">
        <f t="shared" si="13"/>
        <v>1</v>
      </c>
      <c r="C446" s="2" t="s">
        <v>1456</v>
      </c>
      <c r="D446" s="2" t="s">
        <v>1457</v>
      </c>
      <c r="E446" s="2" t="s">
        <v>1458</v>
      </c>
      <c r="F446" s="3">
        <v>1746.07</v>
      </c>
      <c r="G446" s="2" t="s">
        <v>3638</v>
      </c>
      <c r="H446" s="37" t="s">
        <v>3704</v>
      </c>
      <c r="K446" s="2" t="s">
        <v>3639</v>
      </c>
      <c r="L446">
        <v>11.74</v>
      </c>
      <c r="M446">
        <v>11</v>
      </c>
      <c r="N446">
        <v>100</v>
      </c>
      <c r="O446" s="2" t="s">
        <v>3</v>
      </c>
      <c r="P446" s="2" t="s">
        <v>3</v>
      </c>
      <c r="Q446" s="2" t="s">
        <v>4</v>
      </c>
      <c r="R446" s="1">
        <v>38013</v>
      </c>
      <c r="S446" s="2" t="s">
        <v>1459</v>
      </c>
      <c r="T446" s="2" t="s">
        <v>1459</v>
      </c>
      <c r="U446">
        <v>325312</v>
      </c>
      <c r="V446" s="2" t="s">
        <v>1178</v>
      </c>
      <c r="W446" s="2" t="s">
        <v>1178</v>
      </c>
      <c r="X446" s="29">
        <v>2511.7237037015211</v>
      </c>
      <c r="Y446" s="3">
        <v>2549.3000000000002</v>
      </c>
      <c r="Z446" s="3">
        <v>2373.98</v>
      </c>
      <c r="AA446" s="3">
        <v>3665.2</v>
      </c>
      <c r="AB446" s="3">
        <v>1855.98</v>
      </c>
    </row>
    <row r="447" spans="1:28" ht="20" hidden="1" customHeight="1">
      <c r="A447">
        <f t="shared" si="12"/>
        <v>1</v>
      </c>
      <c r="B447">
        <f t="shared" si="13"/>
        <v>1</v>
      </c>
      <c r="C447" s="2" t="s">
        <v>1446</v>
      </c>
      <c r="D447" s="2" t="s">
        <v>1447</v>
      </c>
      <c r="E447" s="2" t="s">
        <v>1448</v>
      </c>
      <c r="F447">
        <v>115</v>
      </c>
      <c r="G447" s="2" t="s">
        <v>3632</v>
      </c>
      <c r="H447" s="37" t="s">
        <v>3633</v>
      </c>
      <c r="I447">
        <v>16.399999999999999</v>
      </c>
      <c r="J447">
        <v>16.79</v>
      </c>
      <c r="K447" s="2" t="s">
        <v>2946</v>
      </c>
      <c r="N447">
        <v>100</v>
      </c>
      <c r="O447" s="2" t="s">
        <v>3</v>
      </c>
      <c r="P447" s="2" t="s">
        <v>3</v>
      </c>
      <c r="Q447" s="2" t="s">
        <v>4</v>
      </c>
      <c r="R447" s="1">
        <v>38013</v>
      </c>
      <c r="S447" s="2" t="s">
        <v>5</v>
      </c>
      <c r="T447" s="2" t="s">
        <v>5</v>
      </c>
      <c r="U447" s="2">
        <v>0</v>
      </c>
      <c r="V447" s="2" t="s">
        <v>85</v>
      </c>
      <c r="W447" s="2" t="s">
        <v>85</v>
      </c>
      <c r="X447" s="29">
        <v>2697.7233626064512</v>
      </c>
      <c r="Y447">
        <v>20.52</v>
      </c>
      <c r="Z447">
        <v>304.29000000000002</v>
      </c>
      <c r="AA447">
        <v>26.74</v>
      </c>
      <c r="AB447">
        <v>674.9</v>
      </c>
    </row>
    <row r="448" spans="1:28" ht="20" customHeight="1">
      <c r="A448" s="30">
        <f t="shared" si="12"/>
        <v>1</v>
      </c>
      <c r="B448" s="30">
        <f t="shared" si="13"/>
        <v>1</v>
      </c>
      <c r="C448" s="31" t="s">
        <v>1443</v>
      </c>
      <c r="D448" s="31" t="s">
        <v>1444</v>
      </c>
      <c r="E448" s="31" t="s">
        <v>1445</v>
      </c>
      <c r="F448" s="30">
        <v>234.5</v>
      </c>
      <c r="G448" s="31" t="s">
        <v>3630</v>
      </c>
      <c r="H448" s="39" t="s">
        <v>3631</v>
      </c>
      <c r="I448" s="30">
        <v>4.72</v>
      </c>
      <c r="J448" s="30">
        <v>4.79</v>
      </c>
      <c r="K448" s="31" t="s">
        <v>2946</v>
      </c>
      <c r="L448" s="30"/>
      <c r="M448" s="30"/>
      <c r="N448" s="30">
        <v>100</v>
      </c>
      <c r="O448" s="31" t="s">
        <v>3</v>
      </c>
      <c r="P448" s="31" t="s">
        <v>3</v>
      </c>
      <c r="Q448" s="31" t="s">
        <v>4</v>
      </c>
      <c r="R448" s="33">
        <v>38016</v>
      </c>
      <c r="S448" s="31" t="s">
        <v>392</v>
      </c>
      <c r="T448" s="31" t="s">
        <v>392</v>
      </c>
      <c r="U448">
        <v>334111</v>
      </c>
      <c r="V448" s="31" t="s">
        <v>6</v>
      </c>
      <c r="W448" s="31" t="s">
        <v>6</v>
      </c>
      <c r="X448" s="34">
        <v>3177.2692549279773</v>
      </c>
      <c r="Y448" s="30">
        <v>480.15</v>
      </c>
      <c r="Z448" s="32">
        <v>3402.36</v>
      </c>
      <c r="AA448" s="30">
        <v>258.13</v>
      </c>
      <c r="AB448" s="32">
        <v>2028.44</v>
      </c>
    </row>
    <row r="449" spans="1:28" ht="20" customHeight="1">
      <c r="A449" s="17">
        <f t="shared" si="12"/>
        <v>1</v>
      </c>
      <c r="B449" s="17">
        <f t="shared" si="13"/>
        <v>1</v>
      </c>
      <c r="C449" s="26" t="s">
        <v>1438</v>
      </c>
      <c r="D449" s="26" t="s">
        <v>1439</v>
      </c>
      <c r="E449" s="26" t="s">
        <v>1440</v>
      </c>
      <c r="F449" s="17">
        <v>541.82000000000005</v>
      </c>
      <c r="G449" s="26" t="s">
        <v>3619</v>
      </c>
      <c r="H449" s="38" t="s">
        <v>3629</v>
      </c>
      <c r="I449" s="17">
        <v>19.899999999999999</v>
      </c>
      <c r="J449" s="17">
        <v>20.079999999999998</v>
      </c>
      <c r="K449" s="26" t="s">
        <v>3620</v>
      </c>
      <c r="L449" s="17">
        <v>9.8000000000000007</v>
      </c>
      <c r="M449" s="17">
        <v>10.14</v>
      </c>
      <c r="N449" s="17">
        <v>100</v>
      </c>
      <c r="O449" s="26" t="s">
        <v>3</v>
      </c>
      <c r="P449" s="26" t="s">
        <v>3</v>
      </c>
      <c r="Q449" s="26" t="s">
        <v>4</v>
      </c>
      <c r="R449" s="27">
        <v>38021</v>
      </c>
      <c r="S449" s="26" t="s">
        <v>670</v>
      </c>
      <c r="T449" s="26" t="s">
        <v>670</v>
      </c>
      <c r="U449">
        <v>452111</v>
      </c>
      <c r="V449" s="26" t="s">
        <v>55</v>
      </c>
      <c r="W449" s="26" t="s">
        <v>55</v>
      </c>
      <c r="X449" s="26"/>
      <c r="Y449" s="17">
        <v>494.27</v>
      </c>
      <c r="Z449" s="17">
        <v>826.52</v>
      </c>
      <c r="AA449" s="17">
        <v>509.11</v>
      </c>
      <c r="AB449" s="17">
        <v>673.56</v>
      </c>
    </row>
    <row r="450" spans="1:28" ht="20" customHeight="1">
      <c r="A450">
        <f t="shared" ref="A450:A513" si="14">IF(V450=W450,1,0)</f>
        <v>1</v>
      </c>
      <c r="B450">
        <f t="shared" ref="B450:B513" si="15">IF(S450=T450,1,0)</f>
        <v>1</v>
      </c>
      <c r="C450" s="2" t="s">
        <v>1431</v>
      </c>
      <c r="D450" s="2" t="s">
        <v>1432</v>
      </c>
      <c r="E450" s="2" t="s">
        <v>1433</v>
      </c>
      <c r="F450">
        <v>350.19</v>
      </c>
      <c r="G450" s="2" t="s">
        <v>3616</v>
      </c>
      <c r="H450" s="37" t="s">
        <v>3617</v>
      </c>
      <c r="I450">
        <v>24.81</v>
      </c>
      <c r="J450">
        <v>24.81</v>
      </c>
      <c r="K450" s="2" t="s">
        <v>3618</v>
      </c>
      <c r="L450">
        <v>16.739999999999998</v>
      </c>
      <c r="M450">
        <v>16.739999999999998</v>
      </c>
      <c r="N450">
        <v>100</v>
      </c>
      <c r="O450" s="2" t="s">
        <v>3</v>
      </c>
      <c r="P450" s="2" t="s">
        <v>3</v>
      </c>
      <c r="Q450" s="2" t="s">
        <v>4</v>
      </c>
      <c r="R450" s="1">
        <v>38025</v>
      </c>
      <c r="S450" s="2" t="s">
        <v>1434</v>
      </c>
      <c r="T450" s="2" t="s">
        <v>1434</v>
      </c>
      <c r="U450">
        <v>454310</v>
      </c>
      <c r="V450" s="2" t="s">
        <v>319</v>
      </c>
      <c r="W450" s="2" t="s">
        <v>319</v>
      </c>
      <c r="X450" s="29">
        <v>1476.9967876030712</v>
      </c>
      <c r="Y450">
        <v>253.86</v>
      </c>
      <c r="Z450" s="3">
        <v>1278.05</v>
      </c>
      <c r="AA450">
        <v>202.31</v>
      </c>
      <c r="AB450" s="3">
        <v>1214.77</v>
      </c>
    </row>
    <row r="451" spans="1:28" ht="20" customHeight="1">
      <c r="A451">
        <f t="shared" si="14"/>
        <v>1</v>
      </c>
      <c r="B451">
        <f t="shared" si="15"/>
        <v>1</v>
      </c>
      <c r="C451" s="2" t="s">
        <v>1427</v>
      </c>
      <c r="D451" s="2" t="s">
        <v>1428</v>
      </c>
      <c r="E451" s="2" t="s">
        <v>1429</v>
      </c>
      <c r="F451">
        <v>866.84</v>
      </c>
      <c r="G451" s="2" t="s">
        <v>3050</v>
      </c>
      <c r="H451" s="37" t="s">
        <v>3628</v>
      </c>
      <c r="I451">
        <v>15.89</v>
      </c>
      <c r="J451">
        <v>16.059999999999999</v>
      </c>
      <c r="K451" s="2" t="s">
        <v>3615</v>
      </c>
      <c r="L451">
        <v>28.91</v>
      </c>
      <c r="M451">
        <v>28.2</v>
      </c>
      <c r="N451">
        <v>100</v>
      </c>
      <c r="O451" s="2" t="s">
        <v>3</v>
      </c>
      <c r="P451" s="2" t="s">
        <v>3</v>
      </c>
      <c r="Q451" s="2" t="s">
        <v>4</v>
      </c>
      <c r="R451" s="1">
        <v>38028</v>
      </c>
      <c r="S451" s="2" t="s">
        <v>334</v>
      </c>
      <c r="T451" s="2" t="s">
        <v>334</v>
      </c>
      <c r="U451">
        <v>211111</v>
      </c>
      <c r="V451" s="2" t="s">
        <v>335</v>
      </c>
      <c r="W451" s="2" t="s">
        <v>335</v>
      </c>
      <c r="X451" s="29">
        <v>680.45216656209652</v>
      </c>
      <c r="Y451">
        <v>371.34</v>
      </c>
      <c r="Z451">
        <v>304.08999999999997</v>
      </c>
      <c r="AA451">
        <v>827.57</v>
      </c>
      <c r="AB451" s="3">
        <v>1184.1099999999999</v>
      </c>
    </row>
    <row r="452" spans="1:28" ht="20" customHeight="1">
      <c r="A452">
        <f t="shared" si="14"/>
        <v>1</v>
      </c>
      <c r="B452">
        <f t="shared" si="15"/>
        <v>1</v>
      </c>
      <c r="C452" s="2" t="s">
        <v>1566</v>
      </c>
      <c r="D452" s="2" t="s">
        <v>1567</v>
      </c>
      <c r="E452" s="2" t="s">
        <v>1568</v>
      </c>
      <c r="F452">
        <v>255</v>
      </c>
      <c r="G452" s="2" t="s">
        <v>3721</v>
      </c>
      <c r="H452" s="37" t="s">
        <v>3722</v>
      </c>
      <c r="I452">
        <v>38.64</v>
      </c>
      <c r="J452">
        <v>38.700000000000003</v>
      </c>
      <c r="K452" s="2" t="s">
        <v>3723</v>
      </c>
      <c r="L452">
        <v>0.08</v>
      </c>
      <c r="M452">
        <v>0.09</v>
      </c>
      <c r="N452">
        <v>100</v>
      </c>
      <c r="O452" s="2" t="s">
        <v>3</v>
      </c>
      <c r="P452" s="2" t="s">
        <v>3</v>
      </c>
      <c r="Q452" s="2" t="s">
        <v>4</v>
      </c>
      <c r="R452" s="1">
        <v>38035</v>
      </c>
      <c r="S452" s="2" t="s">
        <v>350</v>
      </c>
      <c r="T452" s="2" t="s">
        <v>350</v>
      </c>
      <c r="U452">
        <v>331110</v>
      </c>
      <c r="V452" s="2" t="s">
        <v>351</v>
      </c>
      <c r="W452" s="2" t="s">
        <v>351</v>
      </c>
      <c r="X452" s="29">
        <v>1024.5422011571957</v>
      </c>
      <c r="Y452" s="3">
        <v>1057.83</v>
      </c>
      <c r="Z452" s="3">
        <v>4070</v>
      </c>
      <c r="AA452">
        <v>597.61</v>
      </c>
      <c r="AB452" s="3">
        <v>2635</v>
      </c>
    </row>
    <row r="453" spans="1:28" ht="20" hidden="1" customHeight="1">
      <c r="A453">
        <f t="shared" si="14"/>
        <v>1</v>
      </c>
      <c r="B453">
        <f t="shared" si="15"/>
        <v>1</v>
      </c>
      <c r="C453" s="2" t="s">
        <v>1424</v>
      </c>
      <c r="D453" s="2" t="s">
        <v>1425</v>
      </c>
      <c r="E453" s="2" t="s">
        <v>283</v>
      </c>
      <c r="F453">
        <v>10.34</v>
      </c>
      <c r="G453" s="2" t="s">
        <v>3613</v>
      </c>
      <c r="H453" s="37" t="s">
        <v>3614</v>
      </c>
      <c r="I453">
        <v>12.96</v>
      </c>
      <c r="J453">
        <v>15</v>
      </c>
      <c r="K453" s="2" t="s">
        <v>2946</v>
      </c>
      <c r="N453">
        <v>100</v>
      </c>
      <c r="O453" s="2" t="s">
        <v>3</v>
      </c>
      <c r="P453" s="2" t="s">
        <v>3</v>
      </c>
      <c r="Q453" s="2" t="s">
        <v>4</v>
      </c>
      <c r="R453" s="1">
        <v>38040</v>
      </c>
      <c r="S453" s="2" t="s">
        <v>5</v>
      </c>
      <c r="T453" s="2" t="s">
        <v>5</v>
      </c>
      <c r="U453" s="2">
        <v>0</v>
      </c>
      <c r="V453" s="2" t="s">
        <v>85</v>
      </c>
      <c r="W453" s="2" t="s">
        <v>85</v>
      </c>
      <c r="X453" s="29">
        <v>2697.7233626064512</v>
      </c>
      <c r="Y453">
        <v>5.33</v>
      </c>
      <c r="Z453">
        <v>13.98</v>
      </c>
      <c r="AA453">
        <v>2.4900000000000002</v>
      </c>
      <c r="AB453">
        <v>11.49</v>
      </c>
    </row>
    <row r="454" spans="1:28" ht="20" customHeight="1">
      <c r="A454">
        <f t="shared" si="14"/>
        <v>1</v>
      </c>
      <c r="B454">
        <f t="shared" si="15"/>
        <v>1</v>
      </c>
      <c r="C454" s="2" t="s">
        <v>1420</v>
      </c>
      <c r="D454" s="2" t="s">
        <v>1421</v>
      </c>
      <c r="E454" s="2" t="s">
        <v>1422</v>
      </c>
      <c r="F454">
        <v>8.5299999999999994</v>
      </c>
      <c r="G454" s="2" t="s">
        <v>3103</v>
      </c>
      <c r="H454" s="37" t="s">
        <v>3610</v>
      </c>
      <c r="I454">
        <v>27.5</v>
      </c>
      <c r="J454">
        <v>27.45</v>
      </c>
      <c r="K454" s="2" t="s">
        <v>3611</v>
      </c>
      <c r="L454">
        <v>14</v>
      </c>
      <c r="M454">
        <v>14</v>
      </c>
      <c r="N454">
        <v>100</v>
      </c>
      <c r="O454" s="2" t="s">
        <v>3</v>
      </c>
      <c r="P454" s="2" t="s">
        <v>3</v>
      </c>
      <c r="Q454" s="2" t="s">
        <v>4</v>
      </c>
      <c r="R454" s="1">
        <v>38051</v>
      </c>
      <c r="S454" s="2" t="s">
        <v>65</v>
      </c>
      <c r="T454" s="2" t="s">
        <v>65</v>
      </c>
      <c r="U454">
        <v>339992</v>
      </c>
      <c r="V454" s="2" t="s">
        <v>66</v>
      </c>
      <c r="W454" s="2" t="s">
        <v>66</v>
      </c>
      <c r="X454" s="24">
        <v>1145.5082860666178</v>
      </c>
      <c r="Y454">
        <v>14.52</v>
      </c>
      <c r="Z454">
        <v>182.77</v>
      </c>
      <c r="AA454">
        <v>172.56</v>
      </c>
      <c r="AB454" s="3">
        <v>2358.56</v>
      </c>
    </row>
    <row r="455" spans="1:28" ht="20" hidden="1" customHeight="1">
      <c r="A455">
        <f t="shared" si="14"/>
        <v>1</v>
      </c>
      <c r="B455">
        <f t="shared" si="15"/>
        <v>1</v>
      </c>
      <c r="C455" s="2" t="s">
        <v>1417</v>
      </c>
      <c r="D455" s="2" t="s">
        <v>1418</v>
      </c>
      <c r="E455" s="2" t="s">
        <v>1419</v>
      </c>
      <c r="F455">
        <v>281.75</v>
      </c>
      <c r="G455" s="2" t="s">
        <v>3607</v>
      </c>
      <c r="H455" s="37" t="s">
        <v>3608</v>
      </c>
      <c r="I455">
        <v>37.729999999999997</v>
      </c>
      <c r="J455">
        <v>38.049999999999997</v>
      </c>
      <c r="K455" s="2" t="s">
        <v>3609</v>
      </c>
      <c r="L455">
        <v>14.42</v>
      </c>
      <c r="M455">
        <v>14.41</v>
      </c>
      <c r="N455">
        <v>100</v>
      </c>
      <c r="O455" s="2" t="s">
        <v>3</v>
      </c>
      <c r="P455" s="2" t="s">
        <v>3</v>
      </c>
      <c r="Q455" s="2" t="s">
        <v>4</v>
      </c>
      <c r="R455" s="1">
        <v>38054</v>
      </c>
      <c r="S455" s="2" t="s">
        <v>192</v>
      </c>
      <c r="T455" s="2" t="s">
        <v>192</v>
      </c>
      <c r="U455" s="2">
        <v>0</v>
      </c>
      <c r="V455" s="2" t="s">
        <v>618</v>
      </c>
      <c r="W455" s="2" t="s">
        <v>618</v>
      </c>
      <c r="X455" s="23">
        <v>1074.725153604579</v>
      </c>
      <c r="Y455">
        <v>70.72</v>
      </c>
      <c r="Z455" s="3">
        <v>1545.28</v>
      </c>
      <c r="AA455">
        <v>90.82</v>
      </c>
      <c r="AB455" s="3">
        <v>1817.93</v>
      </c>
    </row>
    <row r="456" spans="1:28" ht="20" customHeight="1">
      <c r="A456">
        <f t="shared" si="14"/>
        <v>1</v>
      </c>
      <c r="B456">
        <f t="shared" si="15"/>
        <v>1</v>
      </c>
      <c r="C456" s="2" t="s">
        <v>1415</v>
      </c>
      <c r="D456" s="2" t="s">
        <v>1416</v>
      </c>
      <c r="E456" s="2" t="s">
        <v>856</v>
      </c>
      <c r="F456">
        <v>989.56</v>
      </c>
      <c r="G456" s="2" t="s">
        <v>2965</v>
      </c>
      <c r="H456" s="37" t="s">
        <v>3627</v>
      </c>
      <c r="I456">
        <v>21.75</v>
      </c>
      <c r="J456">
        <v>21.29</v>
      </c>
      <c r="K456" s="2" t="s">
        <v>3606</v>
      </c>
      <c r="L456">
        <v>27.48</v>
      </c>
      <c r="M456">
        <v>27.03</v>
      </c>
      <c r="N456">
        <v>100</v>
      </c>
      <c r="O456" s="2" t="s">
        <v>3</v>
      </c>
      <c r="P456" s="2" t="s">
        <v>3</v>
      </c>
      <c r="Q456" s="2" t="s">
        <v>4</v>
      </c>
      <c r="R456" s="1">
        <v>38055</v>
      </c>
      <c r="S456" s="2" t="s">
        <v>64</v>
      </c>
      <c r="T456" s="2" t="s">
        <v>64</v>
      </c>
      <c r="U456">
        <v>522120</v>
      </c>
      <c r="V456" s="2" t="s">
        <v>66</v>
      </c>
      <c r="W456" s="2" t="s">
        <v>66</v>
      </c>
      <c r="X456" s="24">
        <v>1145.5082860666178</v>
      </c>
      <c r="Y456">
        <v>293.39999999999998</v>
      </c>
      <c r="Z456" s="3">
        <v>2451.9699999999998</v>
      </c>
      <c r="AA456" s="3">
        <v>5320.84</v>
      </c>
      <c r="AB456" s="3">
        <v>43350.33</v>
      </c>
    </row>
    <row r="457" spans="1:28" ht="20" customHeight="1">
      <c r="A457">
        <f t="shared" si="14"/>
        <v>1</v>
      </c>
      <c r="B457">
        <f t="shared" si="15"/>
        <v>1</v>
      </c>
      <c r="C457" s="2" t="s">
        <v>1411</v>
      </c>
      <c r="D457" s="2" t="s">
        <v>1412</v>
      </c>
      <c r="E457" s="2" t="s">
        <v>1413</v>
      </c>
      <c r="F457">
        <v>528.45000000000005</v>
      </c>
      <c r="G457" s="2" t="s">
        <v>3604</v>
      </c>
      <c r="H457" s="37" t="s">
        <v>3626</v>
      </c>
      <c r="I457">
        <v>21.27</v>
      </c>
      <c r="J457">
        <v>21.27</v>
      </c>
      <c r="K457" s="2" t="s">
        <v>3605</v>
      </c>
      <c r="L457">
        <v>14.92</v>
      </c>
      <c r="M457">
        <v>14.92</v>
      </c>
      <c r="N457">
        <v>100</v>
      </c>
      <c r="O457" s="2" t="s">
        <v>3</v>
      </c>
      <c r="P457" s="2" t="s">
        <v>3</v>
      </c>
      <c r="Q457" s="2" t="s">
        <v>4</v>
      </c>
      <c r="R457" s="1">
        <v>38060</v>
      </c>
      <c r="S457" s="2" t="s">
        <v>109</v>
      </c>
      <c r="T457" s="2" t="s">
        <v>109</v>
      </c>
      <c r="U457">
        <v>561621</v>
      </c>
      <c r="V457" s="2" t="s">
        <v>110</v>
      </c>
      <c r="W457" s="2" t="s">
        <v>110</v>
      </c>
      <c r="X457" s="2">
        <v>1109.5833688167972</v>
      </c>
      <c r="Y457">
        <v>41.45</v>
      </c>
      <c r="Z457">
        <v>507.68</v>
      </c>
      <c r="AA457">
        <v>58.66</v>
      </c>
      <c r="AB457" s="3">
        <v>2445.19</v>
      </c>
    </row>
    <row r="458" spans="1:28" ht="20" customHeight="1">
      <c r="A458">
        <f t="shared" si="14"/>
        <v>1</v>
      </c>
      <c r="B458">
        <f t="shared" si="15"/>
        <v>1</v>
      </c>
      <c r="C458" s="2" t="s">
        <v>1409</v>
      </c>
      <c r="D458" s="2" t="s">
        <v>1410</v>
      </c>
      <c r="E458" s="2" t="s">
        <v>1227</v>
      </c>
      <c r="F458">
        <v>168.81</v>
      </c>
      <c r="G458" s="2" t="s">
        <v>3040</v>
      </c>
      <c r="H458" s="37" t="s">
        <v>3602</v>
      </c>
      <c r="I458">
        <v>29.66</v>
      </c>
      <c r="J458">
        <v>29.18</v>
      </c>
      <c r="K458" s="2" t="s">
        <v>3603</v>
      </c>
      <c r="L458">
        <v>19.2</v>
      </c>
      <c r="M458">
        <v>21.95</v>
      </c>
      <c r="N458">
        <v>100</v>
      </c>
      <c r="O458" s="2" t="s">
        <v>3</v>
      </c>
      <c r="P458" s="2" t="s">
        <v>3</v>
      </c>
      <c r="Q458" s="2" t="s">
        <v>4</v>
      </c>
      <c r="R458" s="1">
        <v>38063</v>
      </c>
      <c r="S458" s="2" t="s">
        <v>65</v>
      </c>
      <c r="T458" s="2" t="s">
        <v>65</v>
      </c>
      <c r="U458">
        <v>339992</v>
      </c>
      <c r="V458" s="2" t="s">
        <v>66</v>
      </c>
      <c r="W458" s="2" t="s">
        <v>66</v>
      </c>
      <c r="X458" s="24">
        <v>1145.5082860666178</v>
      </c>
      <c r="Y458">
        <v>59.17</v>
      </c>
      <c r="Z458">
        <v>511.46</v>
      </c>
      <c r="AA458">
        <v>939.86</v>
      </c>
      <c r="AB458" s="3">
        <v>10719.4</v>
      </c>
    </row>
    <row r="459" spans="1:28" ht="20" hidden="1" customHeight="1">
      <c r="A459">
        <f t="shared" si="14"/>
        <v>1</v>
      </c>
      <c r="B459">
        <f t="shared" si="15"/>
        <v>1</v>
      </c>
      <c r="C459" s="2" t="s">
        <v>1405</v>
      </c>
      <c r="D459" s="2" t="s">
        <v>1406</v>
      </c>
      <c r="E459" s="2" t="s">
        <v>1407</v>
      </c>
      <c r="F459">
        <v>35.71</v>
      </c>
      <c r="G459" s="2" t="s">
        <v>3600</v>
      </c>
      <c r="H459" s="37" t="s">
        <v>3601</v>
      </c>
      <c r="I459">
        <v>6.99</v>
      </c>
      <c r="J459">
        <v>7.2</v>
      </c>
      <c r="K459" s="2" t="s">
        <v>2946</v>
      </c>
      <c r="N459">
        <v>100</v>
      </c>
      <c r="O459" s="2" t="s">
        <v>3</v>
      </c>
      <c r="P459" s="2" t="s">
        <v>3</v>
      </c>
      <c r="Q459" s="2" t="s">
        <v>4</v>
      </c>
      <c r="R459" s="1">
        <v>38064</v>
      </c>
      <c r="S459" s="2" t="s">
        <v>5</v>
      </c>
      <c r="T459" s="2" t="s">
        <v>5</v>
      </c>
      <c r="U459" s="2">
        <v>0</v>
      </c>
      <c r="V459" s="2" t="s">
        <v>85</v>
      </c>
      <c r="W459" s="2" t="s">
        <v>85</v>
      </c>
      <c r="X459" s="29">
        <v>2697.7233626064512</v>
      </c>
      <c r="Y459">
        <v>0.5</v>
      </c>
      <c r="Z459">
        <v>26.47</v>
      </c>
      <c r="AA459">
        <v>4.6100000000000003</v>
      </c>
      <c r="AB459">
        <v>52.33</v>
      </c>
    </row>
    <row r="460" spans="1:28" ht="20" customHeight="1">
      <c r="A460">
        <f t="shared" si="14"/>
        <v>1</v>
      </c>
      <c r="B460">
        <f t="shared" si="15"/>
        <v>1</v>
      </c>
      <c r="C460" s="2" t="s">
        <v>1400</v>
      </c>
      <c r="D460" s="2" t="s">
        <v>1401</v>
      </c>
      <c r="E460" s="2" t="s">
        <v>1402</v>
      </c>
      <c r="F460">
        <v>355.15</v>
      </c>
      <c r="G460" s="2" t="s">
        <v>3598</v>
      </c>
      <c r="H460" s="37" t="s">
        <v>3625</v>
      </c>
      <c r="I460">
        <v>32.31</v>
      </c>
      <c r="J460">
        <v>32.07</v>
      </c>
      <c r="K460" s="2" t="s">
        <v>3599</v>
      </c>
      <c r="L460">
        <v>69.150000000000006</v>
      </c>
      <c r="M460">
        <v>70.12</v>
      </c>
      <c r="N460">
        <v>100</v>
      </c>
      <c r="O460" s="2" t="s">
        <v>3</v>
      </c>
      <c r="P460" s="2" t="s">
        <v>3</v>
      </c>
      <c r="Q460" s="2" t="s">
        <v>4</v>
      </c>
      <c r="R460" s="1">
        <v>38075</v>
      </c>
      <c r="S460" s="2" t="s">
        <v>149</v>
      </c>
      <c r="T460" s="2" t="s">
        <v>149</v>
      </c>
      <c r="U460">
        <v>517210</v>
      </c>
      <c r="V460" s="2" t="s">
        <v>151</v>
      </c>
      <c r="W460" s="2" t="s">
        <v>151</v>
      </c>
      <c r="X460" s="29">
        <v>5235.5478830480506</v>
      </c>
      <c r="Y460">
        <v>336.86</v>
      </c>
      <c r="Z460">
        <v>597.48</v>
      </c>
      <c r="AA460">
        <v>145.27000000000001</v>
      </c>
      <c r="AB460">
        <v>320.52999999999997</v>
      </c>
    </row>
    <row r="461" spans="1:28" ht="20" customHeight="1">
      <c r="A461">
        <f t="shared" si="14"/>
        <v>1</v>
      </c>
      <c r="B461">
        <f t="shared" si="15"/>
        <v>1</v>
      </c>
      <c r="C461" s="2" t="s">
        <v>1397</v>
      </c>
      <c r="D461" s="2" t="s">
        <v>1398</v>
      </c>
      <c r="E461" s="2" t="s">
        <v>1399</v>
      </c>
      <c r="F461">
        <v>620</v>
      </c>
      <c r="G461" s="2" t="s">
        <v>2965</v>
      </c>
      <c r="H461" s="37" t="s">
        <v>3624</v>
      </c>
      <c r="I461">
        <v>13.5</v>
      </c>
      <c r="J461">
        <v>13.43</v>
      </c>
      <c r="K461" s="2" t="s">
        <v>3596</v>
      </c>
      <c r="L461">
        <v>19.03</v>
      </c>
      <c r="M461">
        <v>18.899999999999999</v>
      </c>
      <c r="N461">
        <v>100</v>
      </c>
      <c r="O461" s="2" t="s">
        <v>3</v>
      </c>
      <c r="P461" s="2" t="s">
        <v>3</v>
      </c>
      <c r="Q461" s="2" t="s">
        <v>4</v>
      </c>
      <c r="R461" s="1">
        <v>38079</v>
      </c>
      <c r="S461" s="2" t="s">
        <v>65</v>
      </c>
      <c r="T461" s="2" t="s">
        <v>65</v>
      </c>
      <c r="U461">
        <v>339992</v>
      </c>
      <c r="V461" s="2" t="s">
        <v>66</v>
      </c>
      <c r="W461" s="2" t="s">
        <v>66</v>
      </c>
      <c r="X461" s="24">
        <v>1145.5082860666178</v>
      </c>
      <c r="Y461">
        <v>153.57</v>
      </c>
      <c r="Z461">
        <v>225.28</v>
      </c>
      <c r="AA461" s="3">
        <v>2618.83</v>
      </c>
      <c r="AB461" s="3">
        <v>4979.8900000000003</v>
      </c>
    </row>
    <row r="462" spans="1:28" ht="20" customHeight="1">
      <c r="A462">
        <f t="shared" si="14"/>
        <v>1</v>
      </c>
      <c r="B462">
        <f t="shared" si="15"/>
        <v>1</v>
      </c>
      <c r="C462" s="2" t="s">
        <v>1392</v>
      </c>
      <c r="D462" s="2" t="s">
        <v>1393</v>
      </c>
      <c r="E462" s="2" t="s">
        <v>1394</v>
      </c>
      <c r="F462">
        <v>3.21</v>
      </c>
      <c r="G462" s="2" t="s">
        <v>3050</v>
      </c>
      <c r="H462" s="37" t="s">
        <v>3594</v>
      </c>
      <c r="I462">
        <v>1.38</v>
      </c>
      <c r="J462">
        <v>1.39</v>
      </c>
      <c r="K462" s="2" t="s">
        <v>3595</v>
      </c>
      <c r="L462">
        <v>0.01</v>
      </c>
      <c r="M462">
        <v>0.01</v>
      </c>
      <c r="N462">
        <v>100</v>
      </c>
      <c r="O462" s="2" t="s">
        <v>3</v>
      </c>
      <c r="P462" s="2" t="s">
        <v>3</v>
      </c>
      <c r="Q462" s="2" t="s">
        <v>4</v>
      </c>
      <c r="R462" s="1">
        <v>38082</v>
      </c>
      <c r="S462" s="2" t="s">
        <v>334</v>
      </c>
      <c r="T462" s="2" t="s">
        <v>334</v>
      </c>
      <c r="U462">
        <v>211111</v>
      </c>
      <c r="V462" s="2" t="s">
        <v>335</v>
      </c>
      <c r="W462" s="2" t="s">
        <v>335</v>
      </c>
      <c r="X462" s="29">
        <v>680.45216656209652</v>
      </c>
      <c r="Y462">
        <v>1.74</v>
      </c>
      <c r="Z462">
        <v>0.19</v>
      </c>
      <c r="AA462">
        <v>5.31</v>
      </c>
      <c r="AB462">
        <v>8.49</v>
      </c>
    </row>
    <row r="463" spans="1:28" s="17" customFormat="1" ht="20" customHeight="1">
      <c r="A463">
        <f t="shared" si="14"/>
        <v>1</v>
      </c>
      <c r="B463">
        <f t="shared" si="15"/>
        <v>1</v>
      </c>
      <c r="C463" s="2" t="s">
        <v>1390</v>
      </c>
      <c r="D463" s="2" t="s">
        <v>1391</v>
      </c>
      <c r="E463" s="2" t="s">
        <v>519</v>
      </c>
      <c r="F463" s="3">
        <v>2593.19</v>
      </c>
      <c r="G463" s="2" t="s">
        <v>3050</v>
      </c>
      <c r="H463" s="37" t="s">
        <v>3592</v>
      </c>
      <c r="I463">
        <v>49.41</v>
      </c>
      <c r="J463">
        <v>49.94</v>
      </c>
      <c r="K463" s="2" t="s">
        <v>3593</v>
      </c>
      <c r="L463">
        <v>34.200000000000003</v>
      </c>
      <c r="M463">
        <v>34.82</v>
      </c>
      <c r="N463">
        <v>100</v>
      </c>
      <c r="O463" s="2" t="s">
        <v>3</v>
      </c>
      <c r="P463" s="2" t="s">
        <v>3</v>
      </c>
      <c r="Q463" s="2" t="s">
        <v>4</v>
      </c>
      <c r="R463" s="1">
        <v>38084</v>
      </c>
      <c r="S463" s="2" t="s">
        <v>334</v>
      </c>
      <c r="T463" s="2" t="s">
        <v>334</v>
      </c>
      <c r="U463">
        <v>211111</v>
      </c>
      <c r="V463" s="2" t="s">
        <v>335</v>
      </c>
      <c r="W463" s="2" t="s">
        <v>335</v>
      </c>
      <c r="X463" s="29">
        <v>680.45216656209652</v>
      </c>
      <c r="Y463">
        <v>737.49</v>
      </c>
      <c r="Z463" s="3">
        <v>4171.1000000000004</v>
      </c>
      <c r="AA463" s="3">
        <v>2677.49</v>
      </c>
      <c r="AB463" s="3">
        <v>9941.2000000000007</v>
      </c>
    </row>
    <row r="464" spans="1:28" s="17" customFormat="1" ht="20" customHeight="1">
      <c r="A464">
        <f t="shared" si="14"/>
        <v>1</v>
      </c>
      <c r="B464">
        <f t="shared" si="15"/>
        <v>1</v>
      </c>
      <c r="C464" s="2" t="s">
        <v>1382</v>
      </c>
      <c r="D464" s="2" t="s">
        <v>1383</v>
      </c>
      <c r="E464" s="2" t="s">
        <v>1384</v>
      </c>
      <c r="F464">
        <v>433.98</v>
      </c>
      <c r="G464" s="2" t="s">
        <v>3037</v>
      </c>
      <c r="H464" s="37" t="s">
        <v>3623</v>
      </c>
      <c r="I464">
        <v>10.06</v>
      </c>
      <c r="J464">
        <v>10.09</v>
      </c>
      <c r="K464" s="2" t="s">
        <v>3591</v>
      </c>
      <c r="L464">
        <v>136.55000000000001</v>
      </c>
      <c r="M464">
        <v>136.5</v>
      </c>
      <c r="N464">
        <v>100</v>
      </c>
      <c r="O464" s="2" t="s">
        <v>3</v>
      </c>
      <c r="P464" s="2" t="s">
        <v>3</v>
      </c>
      <c r="Q464" s="2" t="s">
        <v>4</v>
      </c>
      <c r="R464" s="1">
        <v>38093</v>
      </c>
      <c r="S464" s="2" t="s">
        <v>35</v>
      </c>
      <c r="T464" s="2" t="s">
        <v>35</v>
      </c>
      <c r="U464">
        <v>531110</v>
      </c>
      <c r="V464" s="2" t="s">
        <v>37</v>
      </c>
      <c r="W464" s="2" t="s">
        <v>37</v>
      </c>
      <c r="X464" s="29">
        <v>1093.7964706866101</v>
      </c>
      <c r="Y464">
        <v>72.459999999999994</v>
      </c>
      <c r="Z464">
        <v>533.9</v>
      </c>
      <c r="AA464">
        <v>291.24</v>
      </c>
      <c r="AB464" s="3">
        <v>4045.76</v>
      </c>
    </row>
    <row r="465" spans="1:28" s="17" customFormat="1" ht="20" customHeight="1">
      <c r="A465">
        <f t="shared" si="14"/>
        <v>1</v>
      </c>
      <c r="B465">
        <f t="shared" si="15"/>
        <v>1</v>
      </c>
      <c r="C465" s="2" t="s">
        <v>1380</v>
      </c>
      <c r="D465" s="2" t="s">
        <v>1381</v>
      </c>
      <c r="E465" s="2" t="s">
        <v>986</v>
      </c>
      <c r="F465" s="3">
        <v>4961.16</v>
      </c>
      <c r="G465" s="2" t="s">
        <v>3588</v>
      </c>
      <c r="H465" s="37" t="s">
        <v>3589</v>
      </c>
      <c r="I465">
        <v>63.9</v>
      </c>
      <c r="J465">
        <v>64.52</v>
      </c>
      <c r="K465" s="2" t="s">
        <v>3590</v>
      </c>
      <c r="L465">
        <v>54.94</v>
      </c>
      <c r="M465">
        <v>56.25</v>
      </c>
      <c r="N465">
        <v>100</v>
      </c>
      <c r="O465" s="2" t="s">
        <v>3</v>
      </c>
      <c r="P465" s="2" t="s">
        <v>3</v>
      </c>
      <c r="Q465" s="2" t="s">
        <v>4</v>
      </c>
      <c r="R465" s="1">
        <v>38103</v>
      </c>
      <c r="S465" s="2" t="s">
        <v>174</v>
      </c>
      <c r="T465" s="2" t="s">
        <v>174</v>
      </c>
      <c r="U465">
        <v>524114</v>
      </c>
      <c r="V465" s="2" t="s">
        <v>175</v>
      </c>
      <c r="W465" s="2" t="s">
        <v>175</v>
      </c>
      <c r="X465" s="29">
        <v>1294.1457902495638</v>
      </c>
      <c r="Y465" s="3">
        <v>5432.97</v>
      </c>
      <c r="Z465" s="3">
        <v>29967</v>
      </c>
      <c r="AA465" s="3">
        <v>2245.59</v>
      </c>
      <c r="AB465" s="3">
        <v>20852</v>
      </c>
    </row>
    <row r="466" spans="1:28" s="17" customFormat="1" ht="20" hidden="1" customHeight="1">
      <c r="A466">
        <f t="shared" si="14"/>
        <v>1</v>
      </c>
      <c r="B466">
        <f t="shared" si="15"/>
        <v>1</v>
      </c>
      <c r="C466" s="2" t="s">
        <v>1374</v>
      </c>
      <c r="D466" s="2" t="s">
        <v>1375</v>
      </c>
      <c r="E466" s="2" t="s">
        <v>1376</v>
      </c>
      <c r="F466">
        <v>238.36</v>
      </c>
      <c r="G466" s="2" t="s">
        <v>3585</v>
      </c>
      <c r="H466" s="37" t="s">
        <v>3586</v>
      </c>
      <c r="I466">
        <v>18.05</v>
      </c>
      <c r="J466">
        <v>17.3</v>
      </c>
      <c r="K466" s="2" t="s">
        <v>3587</v>
      </c>
      <c r="L466">
        <v>8.07</v>
      </c>
      <c r="M466">
        <v>8.06</v>
      </c>
      <c r="N466">
        <v>100</v>
      </c>
      <c r="O466" s="2" t="s">
        <v>3</v>
      </c>
      <c r="P466" s="2" t="s">
        <v>3</v>
      </c>
      <c r="Q466" s="2" t="s">
        <v>4</v>
      </c>
      <c r="R466" s="1">
        <v>38106</v>
      </c>
      <c r="S466" s="2" t="s">
        <v>5</v>
      </c>
      <c r="T466" s="2" t="s">
        <v>5</v>
      </c>
      <c r="U466" s="2">
        <v>0</v>
      </c>
      <c r="V466" s="2" t="s">
        <v>85</v>
      </c>
      <c r="W466" s="2" t="s">
        <v>85</v>
      </c>
      <c r="X466" s="29">
        <v>2697.7233626064512</v>
      </c>
      <c r="Y466">
        <v>39</v>
      </c>
      <c r="Z466" s="3">
        <v>1399.3</v>
      </c>
      <c r="AA466">
        <v>64.33</v>
      </c>
      <c r="AB466" s="3">
        <v>2786</v>
      </c>
    </row>
    <row r="467" spans="1:28" s="17" customFormat="1" ht="20" customHeight="1">
      <c r="A467" s="17">
        <f t="shared" si="14"/>
        <v>1</v>
      </c>
      <c r="B467" s="17">
        <f t="shared" si="15"/>
        <v>1</v>
      </c>
      <c r="C467" s="26" t="s">
        <v>1371</v>
      </c>
      <c r="D467" s="26" t="s">
        <v>1372</v>
      </c>
      <c r="E467" s="26" t="s">
        <v>1373</v>
      </c>
      <c r="F467" s="17">
        <v>26.29</v>
      </c>
      <c r="G467" s="26" t="s">
        <v>3583</v>
      </c>
      <c r="H467" s="38" t="s">
        <v>3622</v>
      </c>
      <c r="I467" s="17">
        <v>4.09</v>
      </c>
      <c r="J467" s="17">
        <v>4.28</v>
      </c>
      <c r="K467" s="26" t="s">
        <v>3584</v>
      </c>
      <c r="L467" s="17">
        <v>4.74</v>
      </c>
      <c r="M467" s="17">
        <v>4.6100000000000003</v>
      </c>
      <c r="N467" s="17">
        <v>100</v>
      </c>
      <c r="O467" s="26" t="s">
        <v>3</v>
      </c>
      <c r="P467" s="26" t="s">
        <v>3</v>
      </c>
      <c r="Q467" s="26" t="s">
        <v>4</v>
      </c>
      <c r="R467" s="27">
        <v>38106</v>
      </c>
      <c r="S467" s="26" t="s">
        <v>53</v>
      </c>
      <c r="T467" s="26" t="s">
        <v>53</v>
      </c>
      <c r="U467">
        <v>334210</v>
      </c>
      <c r="V467" s="26" t="s">
        <v>55</v>
      </c>
      <c r="W467" s="26" t="s">
        <v>55</v>
      </c>
      <c r="X467" s="26"/>
      <c r="Y467" s="17">
        <v>22.67</v>
      </c>
      <c r="Z467" s="17">
        <v>40.130000000000003</v>
      </c>
      <c r="AA467" s="17">
        <v>18.989999999999998</v>
      </c>
      <c r="AB467" s="17">
        <v>46.83</v>
      </c>
    </row>
    <row r="468" spans="1:28" ht="20" customHeight="1">
      <c r="A468">
        <f t="shared" si="14"/>
        <v>1</v>
      </c>
      <c r="B468">
        <f t="shared" si="15"/>
        <v>1</v>
      </c>
      <c r="C468" s="2" t="s">
        <v>1366</v>
      </c>
      <c r="D468" s="2" t="s">
        <v>1367</v>
      </c>
      <c r="E468" s="2" t="s">
        <v>1368</v>
      </c>
      <c r="F468" s="3">
        <v>7025.12</v>
      </c>
      <c r="G468" s="2" t="s">
        <v>3581</v>
      </c>
      <c r="H468" s="37" t="s">
        <v>3621</v>
      </c>
      <c r="I468">
        <v>61.8</v>
      </c>
      <c r="J468">
        <v>61.8</v>
      </c>
      <c r="K468" s="2" t="s">
        <v>3582</v>
      </c>
      <c r="L468">
        <v>31.1</v>
      </c>
      <c r="M468">
        <v>31.1</v>
      </c>
      <c r="N468">
        <v>100</v>
      </c>
      <c r="O468" s="2" t="s">
        <v>3</v>
      </c>
      <c r="P468" s="2" t="s">
        <v>3</v>
      </c>
      <c r="Q468" s="2" t="s">
        <v>4</v>
      </c>
      <c r="R468" s="1">
        <v>38116</v>
      </c>
      <c r="S468" s="2" t="s">
        <v>65</v>
      </c>
      <c r="T468" s="2" t="s">
        <v>65</v>
      </c>
      <c r="U468">
        <v>339992</v>
      </c>
      <c r="V468" s="2" t="s">
        <v>66</v>
      </c>
      <c r="W468" s="2" t="s">
        <v>66</v>
      </c>
      <c r="X468" s="24">
        <v>1145.5082860666178</v>
      </c>
      <c r="Y468" s="3">
        <v>1501.69</v>
      </c>
      <c r="Z468" s="3">
        <v>7075.01</v>
      </c>
      <c r="AA468" s="3">
        <v>23038.52</v>
      </c>
      <c r="AB468" s="3">
        <v>125250.05</v>
      </c>
    </row>
    <row r="469" spans="1:28" ht="20" customHeight="1">
      <c r="A469">
        <f t="shared" si="14"/>
        <v>1</v>
      </c>
      <c r="B469">
        <f t="shared" si="15"/>
        <v>1</v>
      </c>
      <c r="C469" s="2" t="s">
        <v>1361</v>
      </c>
      <c r="D469" s="2" t="s">
        <v>1362</v>
      </c>
      <c r="E469" s="2" t="s">
        <v>1363</v>
      </c>
      <c r="F469">
        <v>625.45000000000005</v>
      </c>
      <c r="G469" s="2" t="s">
        <v>3578</v>
      </c>
      <c r="H469" s="37" t="s">
        <v>3579</v>
      </c>
      <c r="I469">
        <v>42.46</v>
      </c>
      <c r="J469">
        <v>42.39</v>
      </c>
      <c r="K469" s="2" t="s">
        <v>3580</v>
      </c>
      <c r="L469">
        <v>43.69</v>
      </c>
      <c r="M469">
        <v>43.72</v>
      </c>
      <c r="N469">
        <v>100</v>
      </c>
      <c r="O469" s="2" t="s">
        <v>3</v>
      </c>
      <c r="P469" s="2" t="s">
        <v>3</v>
      </c>
      <c r="Q469" s="2" t="s">
        <v>4</v>
      </c>
      <c r="R469" s="1">
        <v>38124</v>
      </c>
      <c r="S469" s="2" t="s">
        <v>1364</v>
      </c>
      <c r="T469" s="2" t="s">
        <v>1364</v>
      </c>
      <c r="U469">
        <v>323111</v>
      </c>
      <c r="V469" s="2" t="s">
        <v>31</v>
      </c>
      <c r="W469" s="2" t="s">
        <v>31</v>
      </c>
      <c r="X469" s="29">
        <v>2896.4654992147248</v>
      </c>
      <c r="Y469">
        <v>680.11</v>
      </c>
      <c r="Z469" s="3">
        <v>1233.77</v>
      </c>
      <c r="AA469">
        <v>445.54</v>
      </c>
      <c r="AB469">
        <v>572.02</v>
      </c>
    </row>
    <row r="470" spans="1:28" ht="20" hidden="1" customHeight="1">
      <c r="A470">
        <f t="shared" si="14"/>
        <v>1</v>
      </c>
      <c r="B470">
        <f t="shared" si="15"/>
        <v>1</v>
      </c>
      <c r="C470" s="2" t="s">
        <v>1358</v>
      </c>
      <c r="D470" s="2" t="s">
        <v>1359</v>
      </c>
      <c r="E470" s="2" t="s">
        <v>1360</v>
      </c>
      <c r="F470">
        <v>1.04</v>
      </c>
      <c r="G470" s="2" t="s">
        <v>3576</v>
      </c>
      <c r="H470" s="37" t="s">
        <v>3577</v>
      </c>
      <c r="I470">
        <v>3.35</v>
      </c>
      <c r="J470">
        <v>3.25</v>
      </c>
      <c r="K470" s="2" t="s">
        <v>2946</v>
      </c>
      <c r="N470">
        <v>100</v>
      </c>
      <c r="O470" s="2" t="s">
        <v>3</v>
      </c>
      <c r="P470" s="2" t="s">
        <v>3</v>
      </c>
      <c r="Q470" s="2" t="s">
        <v>4</v>
      </c>
      <c r="R470" s="1">
        <v>38125</v>
      </c>
      <c r="S470" s="2" t="s">
        <v>5</v>
      </c>
      <c r="T470" s="2" t="s">
        <v>5</v>
      </c>
      <c r="U470" s="2">
        <v>0</v>
      </c>
      <c r="V470" s="2" t="s">
        <v>85</v>
      </c>
      <c r="W470" s="2" t="s">
        <v>85</v>
      </c>
      <c r="X470" s="29">
        <v>2697.7233626064512</v>
      </c>
      <c r="Y470">
        <v>1.1100000000000001</v>
      </c>
      <c r="Z470">
        <v>0.22</v>
      </c>
      <c r="AA470">
        <v>0.19</v>
      </c>
      <c r="AB470">
        <v>3.79</v>
      </c>
    </row>
    <row r="471" spans="1:28" ht="20" customHeight="1">
      <c r="A471">
        <f t="shared" si="14"/>
        <v>1</v>
      </c>
      <c r="B471">
        <f t="shared" si="15"/>
        <v>1</v>
      </c>
      <c r="C471" s="2" t="s">
        <v>1354</v>
      </c>
      <c r="D471" s="2" t="s">
        <v>1355</v>
      </c>
      <c r="E471" s="2" t="s">
        <v>1356</v>
      </c>
      <c r="F471">
        <v>170.8</v>
      </c>
      <c r="G471" s="2" t="s">
        <v>3050</v>
      </c>
      <c r="H471" s="37" t="s">
        <v>3574</v>
      </c>
      <c r="I471">
        <v>24.54</v>
      </c>
      <c r="J471">
        <v>24.54</v>
      </c>
      <c r="K471" s="2" t="s">
        <v>3575</v>
      </c>
      <c r="L471">
        <v>10.53</v>
      </c>
      <c r="M471">
        <v>10.53</v>
      </c>
      <c r="N471">
        <v>100</v>
      </c>
      <c r="O471" s="2" t="s">
        <v>3</v>
      </c>
      <c r="P471" s="2" t="s">
        <v>3</v>
      </c>
      <c r="Q471" s="2" t="s">
        <v>4</v>
      </c>
      <c r="R471" s="1">
        <v>38130</v>
      </c>
      <c r="S471" s="2" t="s">
        <v>334</v>
      </c>
      <c r="T471" s="2" t="s">
        <v>334</v>
      </c>
      <c r="U471">
        <v>211111</v>
      </c>
      <c r="V471" s="2" t="s">
        <v>335</v>
      </c>
      <c r="W471" s="2" t="s">
        <v>335</v>
      </c>
      <c r="X471" s="29">
        <v>680.45216656209652</v>
      </c>
      <c r="Y471">
        <v>105.11</v>
      </c>
      <c r="Z471">
        <v>682.69</v>
      </c>
      <c r="AA471">
        <v>235.07</v>
      </c>
      <c r="AB471" s="3">
        <v>2646.56</v>
      </c>
    </row>
    <row r="472" spans="1:28" ht="20" customHeight="1">
      <c r="A472">
        <f t="shared" si="14"/>
        <v>1</v>
      </c>
      <c r="B472">
        <f t="shared" si="15"/>
        <v>1</v>
      </c>
      <c r="C472" s="2" t="s">
        <v>1348</v>
      </c>
      <c r="D472" s="2" t="s">
        <v>1349</v>
      </c>
      <c r="E472" s="2" t="s">
        <v>1350</v>
      </c>
      <c r="F472">
        <v>0.32</v>
      </c>
      <c r="G472" s="2" t="s">
        <v>3173</v>
      </c>
      <c r="H472" s="37" t="s">
        <v>3573</v>
      </c>
      <c r="I472">
        <v>2.0299999999999998</v>
      </c>
      <c r="J472">
        <v>1.79</v>
      </c>
      <c r="K472" s="2" t="s">
        <v>2946</v>
      </c>
      <c r="N472">
        <v>100</v>
      </c>
      <c r="O472" s="2" t="s">
        <v>3</v>
      </c>
      <c r="P472" s="2" t="s">
        <v>3</v>
      </c>
      <c r="Q472" s="2" t="s">
        <v>4</v>
      </c>
      <c r="R472" s="1">
        <v>38139</v>
      </c>
      <c r="S472" s="2" t="s">
        <v>227</v>
      </c>
      <c r="T472" s="2" t="s">
        <v>227</v>
      </c>
      <c r="U472">
        <v>517110</v>
      </c>
      <c r="V472" s="2" t="s">
        <v>95</v>
      </c>
      <c r="W472" s="2" t="s">
        <v>95</v>
      </c>
      <c r="X472" s="29">
        <v>4974.8824733661559</v>
      </c>
      <c r="Y472">
        <v>12.2</v>
      </c>
      <c r="Z472">
        <v>16.8</v>
      </c>
      <c r="AA472">
        <v>10.3</v>
      </c>
      <c r="AB472">
        <v>12.23</v>
      </c>
    </row>
    <row r="473" spans="1:28" ht="20" customHeight="1">
      <c r="A473">
        <f t="shared" si="14"/>
        <v>1</v>
      </c>
      <c r="B473">
        <f t="shared" si="15"/>
        <v>1</v>
      </c>
      <c r="C473" s="2" t="s">
        <v>1342</v>
      </c>
      <c r="D473" s="2" t="s">
        <v>1343</v>
      </c>
      <c r="E473" s="2" t="s">
        <v>1344</v>
      </c>
      <c r="F473" s="3">
        <v>7811.24</v>
      </c>
      <c r="G473" s="2" t="s">
        <v>3568</v>
      </c>
      <c r="H473" s="37" t="s">
        <v>3569</v>
      </c>
      <c r="I473">
        <v>46.03</v>
      </c>
      <c r="J473">
        <v>44.84</v>
      </c>
      <c r="K473" s="2" t="s">
        <v>3570</v>
      </c>
      <c r="L473">
        <v>60.27</v>
      </c>
      <c r="M473">
        <v>70.23</v>
      </c>
      <c r="N473">
        <v>100</v>
      </c>
      <c r="O473" s="2" t="s">
        <v>3</v>
      </c>
      <c r="P473" s="2" t="s">
        <v>3</v>
      </c>
      <c r="Q473" s="2" t="s">
        <v>4</v>
      </c>
      <c r="R473" s="1">
        <v>38142</v>
      </c>
      <c r="S473" s="2" t="s">
        <v>492</v>
      </c>
      <c r="T473" s="2" t="s">
        <v>492</v>
      </c>
      <c r="U473">
        <v>721110</v>
      </c>
      <c r="V473" s="2" t="s">
        <v>532</v>
      </c>
      <c r="W473" s="2" t="s">
        <v>532</v>
      </c>
      <c r="X473" s="24">
        <v>1616.453840004132</v>
      </c>
      <c r="Y473" s="3">
        <v>2603.96</v>
      </c>
      <c r="Z473" s="3">
        <v>3953.32</v>
      </c>
      <c r="AA473" s="3">
        <v>4782.62</v>
      </c>
      <c r="AB473" s="3">
        <v>10646.42</v>
      </c>
    </row>
    <row r="474" spans="1:28" ht="20" customHeight="1">
      <c r="A474">
        <f t="shared" si="14"/>
        <v>1</v>
      </c>
      <c r="B474">
        <f t="shared" si="15"/>
        <v>1</v>
      </c>
      <c r="C474" s="2" t="s">
        <v>1345</v>
      </c>
      <c r="D474" s="2" t="s">
        <v>1346</v>
      </c>
      <c r="E474" s="2" t="s">
        <v>461</v>
      </c>
      <c r="F474">
        <v>181.48</v>
      </c>
      <c r="G474" s="2" t="s">
        <v>2978</v>
      </c>
      <c r="H474" s="37" t="s">
        <v>3571</v>
      </c>
      <c r="I474">
        <v>34.53</v>
      </c>
      <c r="J474">
        <v>35</v>
      </c>
      <c r="K474" s="2" t="s">
        <v>3572</v>
      </c>
      <c r="L474">
        <v>28.3</v>
      </c>
      <c r="M474">
        <v>28.3</v>
      </c>
      <c r="N474">
        <v>100</v>
      </c>
      <c r="O474" s="2" t="s">
        <v>3</v>
      </c>
      <c r="P474" s="2" t="s">
        <v>3</v>
      </c>
      <c r="Q474" s="2" t="s">
        <v>4</v>
      </c>
      <c r="R474" s="1">
        <v>38142</v>
      </c>
      <c r="S474" s="2" t="s">
        <v>65</v>
      </c>
      <c r="T474" s="2" t="s">
        <v>65</v>
      </c>
      <c r="U474">
        <v>339992</v>
      </c>
      <c r="V474" s="2" t="s">
        <v>66</v>
      </c>
      <c r="W474" s="2" t="s">
        <v>66</v>
      </c>
      <c r="X474" s="24">
        <v>1145.5082860666178</v>
      </c>
      <c r="Y474">
        <v>47.09</v>
      </c>
      <c r="Z474" s="3">
        <v>9669</v>
      </c>
      <c r="AA474">
        <v>813.67</v>
      </c>
      <c r="AB474" s="3">
        <v>111355.06</v>
      </c>
    </row>
    <row r="475" spans="1:28" ht="20" customHeight="1">
      <c r="A475">
        <f t="shared" si="14"/>
        <v>1</v>
      </c>
      <c r="B475">
        <f t="shared" si="15"/>
        <v>1</v>
      </c>
      <c r="C475" s="2" t="s">
        <v>1337</v>
      </c>
      <c r="D475" s="2" t="s">
        <v>1338</v>
      </c>
      <c r="E475" s="2" t="s">
        <v>572</v>
      </c>
      <c r="F475" s="3">
        <v>14155.8</v>
      </c>
      <c r="G475" s="2" t="s">
        <v>3103</v>
      </c>
      <c r="H475" s="37" t="s">
        <v>3566</v>
      </c>
      <c r="I475">
        <v>45.02</v>
      </c>
      <c r="J475">
        <v>44.91</v>
      </c>
      <c r="K475" s="2" t="s">
        <v>3567</v>
      </c>
      <c r="L475">
        <v>39.369999999999997</v>
      </c>
      <c r="M475">
        <v>39.159999999999997</v>
      </c>
      <c r="N475">
        <v>100</v>
      </c>
      <c r="O475" s="2" t="s">
        <v>3</v>
      </c>
      <c r="P475" s="2" t="s">
        <v>3</v>
      </c>
      <c r="Q475" s="2" t="s">
        <v>4</v>
      </c>
      <c r="R475" s="1">
        <v>38159</v>
      </c>
      <c r="S475" s="2" t="s">
        <v>65</v>
      </c>
      <c r="T475" s="2" t="s">
        <v>65</v>
      </c>
      <c r="U475">
        <v>339992</v>
      </c>
      <c r="V475" s="2" t="s">
        <v>66</v>
      </c>
      <c r="W475" s="2" t="s">
        <v>66</v>
      </c>
      <c r="X475" s="24">
        <v>1145.5082860666178</v>
      </c>
      <c r="Y475" s="3">
        <v>2986.42</v>
      </c>
      <c r="Z475" s="3">
        <v>25465</v>
      </c>
      <c r="AA475" s="3">
        <v>52672.94</v>
      </c>
      <c r="AB475" s="3">
        <v>410991</v>
      </c>
    </row>
    <row r="476" spans="1:28" ht="20" customHeight="1">
      <c r="A476">
        <f t="shared" si="14"/>
        <v>1</v>
      </c>
      <c r="B476">
        <f t="shared" si="15"/>
        <v>1</v>
      </c>
      <c r="C476" s="2" t="s">
        <v>1334</v>
      </c>
      <c r="D476" s="2" t="s">
        <v>1335</v>
      </c>
      <c r="E476" s="2" t="s">
        <v>1336</v>
      </c>
      <c r="F476" s="3">
        <v>4861.07</v>
      </c>
      <c r="G476" s="2" t="s">
        <v>3037</v>
      </c>
      <c r="H476" s="37" t="s">
        <v>3564</v>
      </c>
      <c r="I476">
        <v>51.98</v>
      </c>
      <c r="J476">
        <v>51.83</v>
      </c>
      <c r="K476" s="2" t="s">
        <v>3565</v>
      </c>
      <c r="L476">
        <v>65.25</v>
      </c>
      <c r="M476">
        <v>65.349999999999994</v>
      </c>
      <c r="N476">
        <v>100</v>
      </c>
      <c r="O476" s="2" t="s">
        <v>3</v>
      </c>
      <c r="P476" s="2" t="s">
        <v>3</v>
      </c>
      <c r="Q476" s="2" t="s">
        <v>4</v>
      </c>
      <c r="R476" s="1">
        <v>38159</v>
      </c>
      <c r="S476" s="2" t="s">
        <v>35</v>
      </c>
      <c r="T476" s="2" t="s">
        <v>35</v>
      </c>
      <c r="U476">
        <v>531110</v>
      </c>
      <c r="V476" s="2" t="s">
        <v>37</v>
      </c>
      <c r="W476" s="2" t="s">
        <v>37</v>
      </c>
      <c r="X476" s="29">
        <v>1093.7964706866101</v>
      </c>
      <c r="Y476">
        <v>381.02</v>
      </c>
      <c r="Z476" s="3">
        <v>2350.1799999999998</v>
      </c>
      <c r="AA476" s="3">
        <v>1984.39</v>
      </c>
      <c r="AB476" s="3">
        <v>15658.61</v>
      </c>
    </row>
    <row r="477" spans="1:28" ht="20" customHeight="1">
      <c r="A477">
        <f t="shared" si="14"/>
        <v>1</v>
      </c>
      <c r="B477">
        <f t="shared" si="15"/>
        <v>1</v>
      </c>
      <c r="C477" s="2" t="s">
        <v>1330</v>
      </c>
      <c r="D477" s="2" t="s">
        <v>1331</v>
      </c>
      <c r="E477" s="2" t="s">
        <v>1332</v>
      </c>
      <c r="F477">
        <v>109</v>
      </c>
      <c r="G477" s="2" t="s">
        <v>3050</v>
      </c>
      <c r="H477" s="37" t="s">
        <v>3553</v>
      </c>
      <c r="I477">
        <v>26.36</v>
      </c>
      <c r="J477">
        <v>27.01</v>
      </c>
      <c r="K477" s="2" t="s">
        <v>3554</v>
      </c>
      <c r="N477">
        <v>100</v>
      </c>
      <c r="O477" s="2" t="s">
        <v>3</v>
      </c>
      <c r="P477" s="2" t="s">
        <v>3</v>
      </c>
      <c r="Q477" s="2" t="s">
        <v>4</v>
      </c>
      <c r="R477" s="1">
        <v>38160</v>
      </c>
      <c r="S477" s="2" t="s">
        <v>334</v>
      </c>
      <c r="T477" s="2" t="s">
        <v>334</v>
      </c>
      <c r="U477">
        <v>211111</v>
      </c>
      <c r="V477" s="2" t="s">
        <v>335</v>
      </c>
      <c r="W477" s="2" t="s">
        <v>335</v>
      </c>
      <c r="X477" s="29">
        <v>680.45216656209652</v>
      </c>
      <c r="Y477">
        <v>25.62</v>
      </c>
      <c r="Z477">
        <v>323.38</v>
      </c>
      <c r="AA477">
        <v>35.130000000000003</v>
      </c>
      <c r="AB477">
        <v>316.43</v>
      </c>
    </row>
    <row r="478" spans="1:28" ht="20" customHeight="1">
      <c r="A478">
        <f t="shared" si="14"/>
        <v>1</v>
      </c>
      <c r="B478">
        <f t="shared" si="15"/>
        <v>1</v>
      </c>
      <c r="C478" s="2" t="s">
        <v>1322</v>
      </c>
      <c r="D478" s="2" t="s">
        <v>1323</v>
      </c>
      <c r="E478" s="2" t="s">
        <v>1324</v>
      </c>
      <c r="F478">
        <v>66.790000000000006</v>
      </c>
      <c r="G478" s="2" t="s">
        <v>3103</v>
      </c>
      <c r="H478" s="37" t="s">
        <v>3551</v>
      </c>
      <c r="I478">
        <v>14.64</v>
      </c>
      <c r="J478">
        <v>14.66</v>
      </c>
      <c r="K478" s="2" t="s">
        <v>3552</v>
      </c>
      <c r="L478">
        <v>38.28</v>
      </c>
      <c r="M478">
        <v>38.58</v>
      </c>
      <c r="N478">
        <v>100</v>
      </c>
      <c r="O478" s="2" t="s">
        <v>3</v>
      </c>
      <c r="P478" s="2" t="s">
        <v>3</v>
      </c>
      <c r="Q478" s="2" t="s">
        <v>4</v>
      </c>
      <c r="R478" s="1">
        <v>38175</v>
      </c>
      <c r="S478" s="2" t="s">
        <v>65</v>
      </c>
      <c r="T478" s="2" t="s">
        <v>65</v>
      </c>
      <c r="U478">
        <v>339992</v>
      </c>
      <c r="V478" s="2" t="s">
        <v>66</v>
      </c>
      <c r="W478" s="2" t="s">
        <v>66</v>
      </c>
      <c r="X478" s="24">
        <v>1145.5082860666178</v>
      </c>
      <c r="Y478">
        <v>23.1</v>
      </c>
      <c r="Z478">
        <v>72.48</v>
      </c>
      <c r="AA478">
        <v>439.52</v>
      </c>
      <c r="AB478" s="3">
        <v>1601.1</v>
      </c>
    </row>
    <row r="479" spans="1:28" ht="20" customHeight="1">
      <c r="A479">
        <f t="shared" si="14"/>
        <v>1</v>
      </c>
      <c r="B479">
        <f t="shared" si="15"/>
        <v>1</v>
      </c>
      <c r="C479" s="2" t="s">
        <v>1316</v>
      </c>
      <c r="D479" s="2" t="s">
        <v>1317</v>
      </c>
      <c r="E479" s="2" t="s">
        <v>1318</v>
      </c>
      <c r="F479" s="3">
        <v>6332.33</v>
      </c>
      <c r="G479" s="2" t="s">
        <v>3549</v>
      </c>
      <c r="H479" s="37" t="s">
        <v>3563</v>
      </c>
      <c r="I479">
        <v>47.91</v>
      </c>
      <c r="J479">
        <v>46.85</v>
      </c>
      <c r="K479" s="2" t="s">
        <v>3550</v>
      </c>
      <c r="L479">
        <v>16</v>
      </c>
      <c r="M479">
        <v>15.05</v>
      </c>
      <c r="N479">
        <v>100</v>
      </c>
      <c r="O479" s="2" t="s">
        <v>3</v>
      </c>
      <c r="P479" s="2" t="s">
        <v>3</v>
      </c>
      <c r="Q479" s="2" t="s">
        <v>4</v>
      </c>
      <c r="R479" s="1">
        <v>38183</v>
      </c>
      <c r="S479" s="2" t="s">
        <v>492</v>
      </c>
      <c r="T479" s="2" t="s">
        <v>492</v>
      </c>
      <c r="U479">
        <v>721110</v>
      </c>
      <c r="V479" s="2" t="s">
        <v>532</v>
      </c>
      <c r="W479" s="2" t="s">
        <v>532</v>
      </c>
      <c r="X479" s="24">
        <v>1616.453840004132</v>
      </c>
      <c r="Y479" s="3">
        <v>4482</v>
      </c>
      <c r="Z479" s="3">
        <v>4421.75</v>
      </c>
      <c r="AA479" s="3">
        <v>9687</v>
      </c>
      <c r="AB479" s="3">
        <v>6693.62</v>
      </c>
    </row>
    <row r="480" spans="1:28" ht="20" customHeight="1">
      <c r="A480">
        <f t="shared" si="14"/>
        <v>1</v>
      </c>
      <c r="B480">
        <f t="shared" si="15"/>
        <v>1</v>
      </c>
      <c r="C480" s="2" t="s">
        <v>1313</v>
      </c>
      <c r="D480" s="2" t="s">
        <v>1314</v>
      </c>
      <c r="E480" s="2" t="s">
        <v>1315</v>
      </c>
      <c r="F480">
        <v>31.52</v>
      </c>
      <c r="G480" s="2" t="s">
        <v>3547</v>
      </c>
      <c r="H480" s="37" t="s">
        <v>3548</v>
      </c>
      <c r="K480" s="2" t="s">
        <v>2946</v>
      </c>
      <c r="L480">
        <v>24.6</v>
      </c>
      <c r="M480">
        <v>23.75</v>
      </c>
      <c r="N480">
        <v>100</v>
      </c>
      <c r="O480" s="2" t="s">
        <v>3</v>
      </c>
      <c r="P480" s="2" t="s">
        <v>3</v>
      </c>
      <c r="Q480" s="2" t="s">
        <v>4</v>
      </c>
      <c r="R480" s="1">
        <v>38184</v>
      </c>
      <c r="S480" s="2" t="s">
        <v>64</v>
      </c>
      <c r="T480" s="2" t="s">
        <v>64</v>
      </c>
      <c r="U480">
        <v>522120</v>
      </c>
      <c r="V480" s="2" t="s">
        <v>66</v>
      </c>
      <c r="W480" s="2" t="s">
        <v>66</v>
      </c>
      <c r="X480" s="24">
        <v>1145.5082860666178</v>
      </c>
      <c r="Y480">
        <v>7.76</v>
      </c>
      <c r="Z480">
        <v>5.57</v>
      </c>
      <c r="AA480">
        <v>138.12</v>
      </c>
      <c r="AB480">
        <v>139.63999999999999</v>
      </c>
    </row>
    <row r="481" spans="1:28" ht="20" customHeight="1">
      <c r="A481" s="30">
        <f t="shared" si="14"/>
        <v>1</v>
      </c>
      <c r="B481" s="30">
        <f t="shared" si="15"/>
        <v>1</v>
      </c>
      <c r="C481" s="31" t="s">
        <v>1310</v>
      </c>
      <c r="D481" s="31" t="s">
        <v>1311</v>
      </c>
      <c r="E481" s="31" t="s">
        <v>1312</v>
      </c>
      <c r="F481" s="30">
        <v>20.13</v>
      </c>
      <c r="G481" s="31" t="s">
        <v>3546</v>
      </c>
      <c r="H481" s="39" t="s">
        <v>3562</v>
      </c>
      <c r="I481" s="30">
        <v>29.8</v>
      </c>
      <c r="J481" s="30">
        <v>30.3</v>
      </c>
      <c r="K481" s="31" t="s">
        <v>2946</v>
      </c>
      <c r="L481" s="30"/>
      <c r="M481" s="30"/>
      <c r="N481" s="30">
        <v>100</v>
      </c>
      <c r="O481" s="31" t="s">
        <v>3</v>
      </c>
      <c r="P481" s="31" t="s">
        <v>3</v>
      </c>
      <c r="Q481" s="31" t="s">
        <v>4</v>
      </c>
      <c r="R481" s="33">
        <v>38187</v>
      </c>
      <c r="S481" s="31" t="s">
        <v>243</v>
      </c>
      <c r="T481" s="31" t="s">
        <v>243</v>
      </c>
      <c r="U481">
        <v>333120</v>
      </c>
      <c r="V481" s="31" t="s">
        <v>241</v>
      </c>
      <c r="W481" s="31" t="s">
        <v>241</v>
      </c>
      <c r="X481" s="34">
        <v>1944.4959417736684</v>
      </c>
      <c r="Y481" s="30">
        <v>12.37</v>
      </c>
      <c r="Z481" s="30">
        <v>138.91</v>
      </c>
      <c r="AA481" s="30">
        <v>7.12</v>
      </c>
      <c r="AB481" s="30">
        <v>114.47</v>
      </c>
    </row>
    <row r="482" spans="1:28" ht="20" customHeight="1">
      <c r="A482">
        <f t="shared" si="14"/>
        <v>1</v>
      </c>
      <c r="B482">
        <f t="shared" si="15"/>
        <v>1</v>
      </c>
      <c r="C482" s="2" t="s">
        <v>1308</v>
      </c>
      <c r="D482" s="2" t="s">
        <v>1309</v>
      </c>
      <c r="E482" s="2" t="s">
        <v>605</v>
      </c>
      <c r="F482">
        <v>33.14</v>
      </c>
      <c r="G482" s="2" t="s">
        <v>2978</v>
      </c>
      <c r="H482" s="37" t="s">
        <v>3544</v>
      </c>
      <c r="I482">
        <v>46.63</v>
      </c>
      <c r="J482">
        <v>47.78</v>
      </c>
      <c r="K482" s="2" t="s">
        <v>3545</v>
      </c>
      <c r="L482">
        <v>26.26</v>
      </c>
      <c r="M482">
        <v>26.42</v>
      </c>
      <c r="N482">
        <v>100</v>
      </c>
      <c r="O482" s="2" t="s">
        <v>3</v>
      </c>
      <c r="P482" s="2" t="s">
        <v>3</v>
      </c>
      <c r="Q482" s="2" t="s">
        <v>4</v>
      </c>
      <c r="R482" s="1">
        <v>38187</v>
      </c>
      <c r="S482" s="2" t="s">
        <v>65</v>
      </c>
      <c r="T482" s="2" t="s">
        <v>65</v>
      </c>
      <c r="U482">
        <v>339992</v>
      </c>
      <c r="V482" s="2" t="s">
        <v>66</v>
      </c>
      <c r="W482" s="2" t="s">
        <v>66</v>
      </c>
      <c r="X482" s="24">
        <v>1145.5082860666178</v>
      </c>
      <c r="Y482">
        <v>10.23</v>
      </c>
      <c r="Z482">
        <v>898.04</v>
      </c>
      <c r="AA482">
        <v>185.81</v>
      </c>
      <c r="AB482" s="3">
        <v>16945.310000000001</v>
      </c>
    </row>
    <row r="483" spans="1:28" ht="20" customHeight="1">
      <c r="A483">
        <f t="shared" si="14"/>
        <v>1</v>
      </c>
      <c r="B483">
        <f t="shared" si="15"/>
        <v>1</v>
      </c>
      <c r="C483" s="2" t="s">
        <v>1303</v>
      </c>
      <c r="D483" s="2" t="s">
        <v>1304</v>
      </c>
      <c r="E483" s="2" t="s">
        <v>1305</v>
      </c>
      <c r="F483" s="3">
        <v>1177.79</v>
      </c>
      <c r="G483" s="2" t="s">
        <v>3541</v>
      </c>
      <c r="H483" s="37" t="s">
        <v>3542</v>
      </c>
      <c r="I483">
        <v>56.9</v>
      </c>
      <c r="J483">
        <v>56.53</v>
      </c>
      <c r="K483" s="2" t="s">
        <v>3543</v>
      </c>
      <c r="L483">
        <v>37.380000000000003</v>
      </c>
      <c r="M483">
        <v>36</v>
      </c>
      <c r="N483">
        <v>100</v>
      </c>
      <c r="O483" s="2" t="s">
        <v>3</v>
      </c>
      <c r="P483" s="2" t="s">
        <v>3</v>
      </c>
      <c r="Q483" s="2" t="s">
        <v>4</v>
      </c>
      <c r="R483" s="1">
        <v>38195</v>
      </c>
      <c r="S483" s="2" t="s">
        <v>125</v>
      </c>
      <c r="T483" s="2" t="s">
        <v>125</v>
      </c>
      <c r="U483">
        <v>339115</v>
      </c>
      <c r="V483" s="2" t="s">
        <v>25</v>
      </c>
      <c r="W483" s="2" t="s">
        <v>25</v>
      </c>
      <c r="X483" s="29">
        <v>697.83652134618455</v>
      </c>
      <c r="Y483">
        <v>327.64999999999998</v>
      </c>
      <c r="Z483">
        <v>451.69</v>
      </c>
      <c r="AA483">
        <v>406.61</v>
      </c>
      <c r="AB483">
        <v>732.09</v>
      </c>
    </row>
    <row r="484" spans="1:28" ht="20" customHeight="1">
      <c r="A484">
        <f t="shared" si="14"/>
        <v>1</v>
      </c>
      <c r="B484">
        <f t="shared" si="15"/>
        <v>1</v>
      </c>
      <c r="C484" s="2" t="s">
        <v>1294</v>
      </c>
      <c r="D484" s="2" t="s">
        <v>1295</v>
      </c>
      <c r="E484" s="2" t="s">
        <v>1296</v>
      </c>
      <c r="F484">
        <v>268</v>
      </c>
      <c r="G484" s="2" t="s">
        <v>3539</v>
      </c>
      <c r="H484" s="37" t="s">
        <v>3560</v>
      </c>
      <c r="I484">
        <v>6.8</v>
      </c>
      <c r="J484">
        <v>6.64</v>
      </c>
      <c r="K484" s="2" t="s">
        <v>3540</v>
      </c>
      <c r="L484">
        <v>0.09</v>
      </c>
      <c r="M484">
        <v>0.1</v>
      </c>
      <c r="N484">
        <v>100</v>
      </c>
      <c r="O484" s="2" t="s">
        <v>3</v>
      </c>
      <c r="P484" s="2" t="s">
        <v>3</v>
      </c>
      <c r="Q484" s="2" t="s">
        <v>4</v>
      </c>
      <c r="R484" s="1">
        <v>38208</v>
      </c>
      <c r="S484" s="2" t="s">
        <v>1176</v>
      </c>
      <c r="T484" s="2" t="s">
        <v>1176</v>
      </c>
      <c r="U484">
        <v>325311</v>
      </c>
      <c r="V484" s="2" t="s">
        <v>1178</v>
      </c>
      <c r="W484" s="2" t="s">
        <v>1178</v>
      </c>
      <c r="X484" s="29">
        <v>2511.7237037015211</v>
      </c>
      <c r="Y484">
        <v>305.02</v>
      </c>
      <c r="Z484" s="3">
        <v>1469.76</v>
      </c>
      <c r="AA484">
        <v>387.64</v>
      </c>
      <c r="AB484" s="3">
        <v>1091.83</v>
      </c>
    </row>
    <row r="485" spans="1:28" ht="20" customHeight="1">
      <c r="A485">
        <f t="shared" si="14"/>
        <v>1</v>
      </c>
      <c r="B485">
        <f t="shared" si="15"/>
        <v>1</v>
      </c>
      <c r="C485" s="2" t="s">
        <v>1297</v>
      </c>
      <c r="D485" s="2" t="s">
        <v>1298</v>
      </c>
      <c r="E485" s="2" t="s">
        <v>1299</v>
      </c>
      <c r="F485">
        <v>529.67999999999995</v>
      </c>
      <c r="G485" s="2" t="s">
        <v>3037</v>
      </c>
      <c r="H485" s="37" t="s">
        <v>3561</v>
      </c>
      <c r="I485">
        <v>15.35</v>
      </c>
      <c r="J485">
        <v>15.37</v>
      </c>
      <c r="K485" s="2" t="s">
        <v>2946</v>
      </c>
      <c r="N485">
        <v>100</v>
      </c>
      <c r="O485" s="2" t="s">
        <v>3</v>
      </c>
      <c r="P485" s="2" t="s">
        <v>3</v>
      </c>
      <c r="Q485" s="2" t="s">
        <v>4</v>
      </c>
      <c r="R485" s="1">
        <v>38208</v>
      </c>
      <c r="S485" s="2" t="s">
        <v>35</v>
      </c>
      <c r="T485" s="2" t="s">
        <v>35</v>
      </c>
      <c r="U485">
        <v>531110</v>
      </c>
      <c r="V485" s="2" t="s">
        <v>37</v>
      </c>
      <c r="W485" s="2" t="s">
        <v>37</v>
      </c>
      <c r="X485" s="29">
        <v>1093.7964706866101</v>
      </c>
      <c r="Y485">
        <v>111.07</v>
      </c>
      <c r="Z485">
        <v>125.1</v>
      </c>
      <c r="AA485" s="3">
        <v>1315.32</v>
      </c>
      <c r="AB485">
        <v>542.05999999999995</v>
      </c>
    </row>
    <row r="486" spans="1:28" ht="20" hidden="1" customHeight="1">
      <c r="A486">
        <f t="shared" si="14"/>
        <v>1</v>
      </c>
      <c r="B486">
        <f t="shared" si="15"/>
        <v>1</v>
      </c>
      <c r="C486" s="2" t="s">
        <v>1289</v>
      </c>
      <c r="D486" s="2" t="s">
        <v>1290</v>
      </c>
      <c r="E486" s="2" t="s">
        <v>1291</v>
      </c>
      <c r="F486">
        <v>2.19</v>
      </c>
      <c r="G486" s="2" t="s">
        <v>3535</v>
      </c>
      <c r="H486" s="37" t="s">
        <v>3559</v>
      </c>
      <c r="I486">
        <v>1.1000000000000001</v>
      </c>
      <c r="J486">
        <v>1.1100000000000001</v>
      </c>
      <c r="K486" s="2" t="s">
        <v>2946</v>
      </c>
      <c r="N486">
        <v>100</v>
      </c>
      <c r="O486" s="2" t="s">
        <v>3</v>
      </c>
      <c r="P486" s="2" t="s">
        <v>3</v>
      </c>
      <c r="Q486" s="2" t="s">
        <v>4</v>
      </c>
      <c r="R486" s="1">
        <v>38209</v>
      </c>
      <c r="S486" s="2" t="s">
        <v>5</v>
      </c>
      <c r="T486" s="2" t="s">
        <v>5</v>
      </c>
      <c r="U486" s="2">
        <v>0</v>
      </c>
      <c r="V486" s="2" t="s">
        <v>85</v>
      </c>
      <c r="W486" s="2" t="s">
        <v>85</v>
      </c>
      <c r="X486" s="29">
        <v>2697.7233626064512</v>
      </c>
      <c r="Y486">
        <v>1.77</v>
      </c>
      <c r="Z486">
        <v>28.09</v>
      </c>
      <c r="AA486">
        <v>0.37</v>
      </c>
      <c r="AB486">
        <v>14.01</v>
      </c>
    </row>
    <row r="487" spans="1:28" ht="20" hidden="1" customHeight="1">
      <c r="A487">
        <f t="shared" si="14"/>
        <v>1</v>
      </c>
      <c r="B487">
        <f t="shared" si="15"/>
        <v>1</v>
      </c>
      <c r="C487" s="2" t="s">
        <v>1292</v>
      </c>
      <c r="D487" s="2" t="s">
        <v>1293</v>
      </c>
      <c r="E487" s="2" t="s">
        <v>296</v>
      </c>
      <c r="F487">
        <v>31.05</v>
      </c>
      <c r="G487" s="2" t="s">
        <v>3536</v>
      </c>
      <c r="H487" s="37" t="s">
        <v>3537</v>
      </c>
      <c r="I487">
        <v>0.9</v>
      </c>
      <c r="J487">
        <v>0.79</v>
      </c>
      <c r="K487" s="2" t="s">
        <v>3538</v>
      </c>
      <c r="L487">
        <v>0.96</v>
      </c>
      <c r="M487">
        <v>0.95</v>
      </c>
      <c r="N487">
        <v>100</v>
      </c>
      <c r="O487" s="2" t="s">
        <v>3</v>
      </c>
      <c r="P487" s="2" t="s">
        <v>3</v>
      </c>
      <c r="Q487" s="2" t="s">
        <v>4</v>
      </c>
      <c r="R487" s="1">
        <v>38209</v>
      </c>
      <c r="S487" s="2" t="s">
        <v>5</v>
      </c>
      <c r="T487" s="2" t="s">
        <v>5</v>
      </c>
      <c r="U487" s="2">
        <v>0</v>
      </c>
      <c r="V487" s="2" t="s">
        <v>85</v>
      </c>
      <c r="W487" s="2" t="s">
        <v>85</v>
      </c>
      <c r="X487" s="29">
        <v>2697.7233626064512</v>
      </c>
      <c r="Y487">
        <v>27.68</v>
      </c>
      <c r="Z487">
        <v>101.49</v>
      </c>
      <c r="AA487">
        <v>28.2</v>
      </c>
      <c r="AB487">
        <v>104.84</v>
      </c>
    </row>
    <row r="488" spans="1:28" ht="20" hidden="1" customHeight="1">
      <c r="A488">
        <f t="shared" si="14"/>
        <v>1</v>
      </c>
      <c r="B488">
        <f t="shared" si="15"/>
        <v>1</v>
      </c>
      <c r="C488" s="2" t="s">
        <v>1286</v>
      </c>
      <c r="D488" s="2" t="s">
        <v>1287</v>
      </c>
      <c r="E488" s="2" t="s">
        <v>1288</v>
      </c>
      <c r="F488">
        <v>2.5</v>
      </c>
      <c r="G488" s="2" t="s">
        <v>3533</v>
      </c>
      <c r="H488" s="37" t="s">
        <v>3534</v>
      </c>
      <c r="I488">
        <v>3.2</v>
      </c>
      <c r="J488">
        <v>3.2</v>
      </c>
      <c r="K488" s="2" t="s">
        <v>2946</v>
      </c>
      <c r="N488">
        <v>100</v>
      </c>
      <c r="O488" s="2" t="s">
        <v>3</v>
      </c>
      <c r="P488" s="2" t="s">
        <v>3</v>
      </c>
      <c r="Q488" s="2" t="s">
        <v>4</v>
      </c>
      <c r="R488" s="1">
        <v>38210</v>
      </c>
      <c r="S488" s="2" t="s">
        <v>5</v>
      </c>
      <c r="T488" s="2" t="s">
        <v>5</v>
      </c>
      <c r="U488" s="2">
        <v>0</v>
      </c>
      <c r="V488" s="2" t="s">
        <v>85</v>
      </c>
      <c r="W488" s="2" t="s">
        <v>85</v>
      </c>
      <c r="X488" s="29">
        <v>2697.7233626064512</v>
      </c>
      <c r="Y488">
        <v>1.05</v>
      </c>
      <c r="Z488">
        <v>18.309999999999999</v>
      </c>
      <c r="AA488">
        <v>0.33</v>
      </c>
      <c r="AB488">
        <v>11.84</v>
      </c>
    </row>
    <row r="489" spans="1:28" ht="20" customHeight="1">
      <c r="A489">
        <f t="shared" si="14"/>
        <v>1</v>
      </c>
      <c r="B489">
        <f t="shared" si="15"/>
        <v>1</v>
      </c>
      <c r="C489" s="2" t="s">
        <v>1280</v>
      </c>
      <c r="D489" s="2" t="s">
        <v>1281</v>
      </c>
      <c r="E489" s="2" t="s">
        <v>1282</v>
      </c>
      <c r="G489" s="2" t="s">
        <v>3529</v>
      </c>
      <c r="H489" s="37" t="s">
        <v>3530</v>
      </c>
      <c r="I489">
        <v>2.65</v>
      </c>
      <c r="J489">
        <v>2.4500000000000002</v>
      </c>
      <c r="K489" s="2" t="s">
        <v>2946</v>
      </c>
      <c r="N489">
        <v>100</v>
      </c>
      <c r="O489" s="2" t="s">
        <v>3</v>
      </c>
      <c r="P489" s="2" t="s">
        <v>3</v>
      </c>
      <c r="Q489" s="2" t="s">
        <v>4</v>
      </c>
      <c r="R489" s="1">
        <v>38211</v>
      </c>
      <c r="S489" s="2" t="s">
        <v>170</v>
      </c>
      <c r="T489" s="2" t="s">
        <v>170</v>
      </c>
      <c r="U489">
        <v>325414</v>
      </c>
      <c r="V489" s="2" t="s">
        <v>145</v>
      </c>
      <c r="W489" s="2" t="s">
        <v>145</v>
      </c>
      <c r="X489" s="29">
        <v>1155.2665763855121</v>
      </c>
      <c r="Y489">
        <v>0.12</v>
      </c>
      <c r="Z489">
        <v>0.18</v>
      </c>
      <c r="AA489">
        <v>1.82</v>
      </c>
      <c r="AB489">
        <v>0.02</v>
      </c>
    </row>
    <row r="490" spans="1:28" ht="20" customHeight="1">
      <c r="A490">
        <f t="shared" si="14"/>
        <v>1</v>
      </c>
      <c r="B490">
        <f t="shared" si="15"/>
        <v>1</v>
      </c>
      <c r="C490" s="2" t="s">
        <v>1283</v>
      </c>
      <c r="D490" s="2" t="s">
        <v>1284</v>
      </c>
      <c r="E490" s="2" t="s">
        <v>1285</v>
      </c>
      <c r="F490" s="3">
        <v>2569.92</v>
      </c>
      <c r="G490" s="2" t="s">
        <v>3531</v>
      </c>
      <c r="H490" s="37" t="s">
        <v>3558</v>
      </c>
      <c r="I490">
        <v>29.06</v>
      </c>
      <c r="J490">
        <v>29.75</v>
      </c>
      <c r="K490" s="2" t="s">
        <v>3532</v>
      </c>
      <c r="L490">
        <v>23.35</v>
      </c>
      <c r="M490">
        <v>23.97</v>
      </c>
      <c r="N490">
        <v>100</v>
      </c>
      <c r="O490" s="2" t="s">
        <v>3</v>
      </c>
      <c r="P490" s="2" t="s">
        <v>3</v>
      </c>
      <c r="Q490" s="2" t="s">
        <v>4</v>
      </c>
      <c r="R490" s="1">
        <v>38211</v>
      </c>
      <c r="S490" s="2" t="s">
        <v>463</v>
      </c>
      <c r="T490" s="2" t="s">
        <v>463</v>
      </c>
      <c r="U490">
        <v>333132</v>
      </c>
      <c r="V490" s="2" t="s">
        <v>120</v>
      </c>
      <c r="W490" s="2" t="s">
        <v>120</v>
      </c>
      <c r="X490" s="29">
        <v>1197.2088649632149</v>
      </c>
      <c r="Y490" s="3">
        <v>1443.51</v>
      </c>
      <c r="Z490" s="3">
        <v>2058.71</v>
      </c>
      <c r="AA490" s="3">
        <v>1782.3</v>
      </c>
      <c r="AB490" s="3">
        <v>2205.48</v>
      </c>
    </row>
    <row r="491" spans="1:28" ht="20" customHeight="1">
      <c r="A491">
        <f t="shared" si="14"/>
        <v>1</v>
      </c>
      <c r="B491">
        <f t="shared" si="15"/>
        <v>1</v>
      </c>
      <c r="C491" s="2" t="s">
        <v>1276</v>
      </c>
      <c r="D491" s="2" t="s">
        <v>1277</v>
      </c>
      <c r="E491" s="2" t="s">
        <v>1278</v>
      </c>
      <c r="F491" s="3">
        <v>1270.33</v>
      </c>
      <c r="G491" s="2" t="s">
        <v>3527</v>
      </c>
      <c r="H491" s="37" t="s">
        <v>3557</v>
      </c>
      <c r="I491">
        <v>27.7</v>
      </c>
      <c r="J491">
        <v>28.19</v>
      </c>
      <c r="K491" s="2" t="s">
        <v>3528</v>
      </c>
      <c r="L491">
        <v>19.25</v>
      </c>
      <c r="M491">
        <v>19.64</v>
      </c>
      <c r="N491">
        <v>100</v>
      </c>
      <c r="O491" s="2" t="s">
        <v>3</v>
      </c>
      <c r="P491" s="2" t="s">
        <v>3</v>
      </c>
      <c r="Q491" s="2" t="s">
        <v>4</v>
      </c>
      <c r="R491" s="1">
        <v>38215</v>
      </c>
      <c r="S491" s="2" t="s">
        <v>717</v>
      </c>
      <c r="T491" s="2" t="s">
        <v>717</v>
      </c>
      <c r="U491">
        <v>622110</v>
      </c>
      <c r="V491" s="2" t="s">
        <v>38</v>
      </c>
      <c r="W491" s="2" t="s">
        <v>38</v>
      </c>
      <c r="X491" s="29">
        <v>786.28100024649325</v>
      </c>
      <c r="Y491">
        <v>882.91</v>
      </c>
      <c r="Z491">
        <v>976.7</v>
      </c>
      <c r="AA491" s="3">
        <v>1183.07</v>
      </c>
      <c r="AB491">
        <v>858.7</v>
      </c>
    </row>
    <row r="492" spans="1:28" ht="20" customHeight="1">
      <c r="A492">
        <f t="shared" si="14"/>
        <v>1</v>
      </c>
      <c r="B492">
        <f t="shared" si="15"/>
        <v>1</v>
      </c>
      <c r="C492" s="2" t="s">
        <v>1273</v>
      </c>
      <c r="D492" s="2" t="s">
        <v>1274</v>
      </c>
      <c r="E492" s="2" t="s">
        <v>1275</v>
      </c>
      <c r="F492" s="3">
        <v>12588.64</v>
      </c>
      <c r="G492" s="2" t="s">
        <v>3524</v>
      </c>
      <c r="H492" s="37" t="s">
        <v>3525</v>
      </c>
      <c r="I492">
        <v>30</v>
      </c>
      <c r="J492">
        <v>28.95</v>
      </c>
      <c r="K492" s="2" t="s">
        <v>3526</v>
      </c>
      <c r="L492">
        <v>66.650000000000006</v>
      </c>
      <c r="M492">
        <v>66.48</v>
      </c>
      <c r="N492">
        <v>100</v>
      </c>
      <c r="O492" s="2" t="s">
        <v>3</v>
      </c>
      <c r="P492" s="2" t="s">
        <v>3</v>
      </c>
      <c r="Q492" s="2" t="s">
        <v>4</v>
      </c>
      <c r="R492" s="1">
        <v>38219</v>
      </c>
      <c r="S492" s="2" t="s">
        <v>35</v>
      </c>
      <c r="T492" s="2" t="s">
        <v>35</v>
      </c>
      <c r="U492">
        <v>531110</v>
      </c>
      <c r="V492" s="2" t="s">
        <v>37</v>
      </c>
      <c r="W492" s="2" t="s">
        <v>37</v>
      </c>
      <c r="X492" s="29">
        <v>1093.7964706866101</v>
      </c>
      <c r="Y492" s="3">
        <v>1200.49</v>
      </c>
      <c r="Z492" s="3">
        <v>1449.72</v>
      </c>
      <c r="AA492" s="3">
        <v>6969.56</v>
      </c>
      <c r="AB492" s="3">
        <v>11154.11</v>
      </c>
    </row>
    <row r="493" spans="1:28" ht="20" customHeight="1">
      <c r="A493">
        <f t="shared" si="14"/>
        <v>1</v>
      </c>
      <c r="B493">
        <f t="shared" si="15"/>
        <v>1</v>
      </c>
      <c r="C493" s="2" t="s">
        <v>1269</v>
      </c>
      <c r="D493" s="2" t="s">
        <v>1270</v>
      </c>
      <c r="E493" s="2" t="s">
        <v>1271</v>
      </c>
      <c r="F493">
        <v>148.32</v>
      </c>
      <c r="G493" s="2" t="s">
        <v>3040</v>
      </c>
      <c r="H493" s="37" t="s">
        <v>3522</v>
      </c>
      <c r="I493">
        <v>54.06</v>
      </c>
      <c r="J493">
        <v>53.23</v>
      </c>
      <c r="K493" s="2" t="s">
        <v>3523</v>
      </c>
      <c r="L493">
        <v>25.99</v>
      </c>
      <c r="M493">
        <v>28.27</v>
      </c>
      <c r="N493">
        <v>100</v>
      </c>
      <c r="O493" s="2" t="s">
        <v>3</v>
      </c>
      <c r="P493" s="2" t="s">
        <v>3</v>
      </c>
      <c r="Q493" s="2" t="s">
        <v>4</v>
      </c>
      <c r="R493" s="1">
        <v>38224</v>
      </c>
      <c r="S493" s="2" t="s">
        <v>65</v>
      </c>
      <c r="T493" s="2" t="s">
        <v>65</v>
      </c>
      <c r="U493">
        <v>339992</v>
      </c>
      <c r="V493" s="2" t="s">
        <v>66</v>
      </c>
      <c r="W493" s="2" t="s">
        <v>66</v>
      </c>
      <c r="X493" s="24">
        <v>1145.5082860666178</v>
      </c>
      <c r="Y493">
        <v>36.340000000000003</v>
      </c>
      <c r="Z493">
        <v>265.85000000000002</v>
      </c>
      <c r="AA493">
        <v>515.41999999999996</v>
      </c>
      <c r="AB493" s="3">
        <v>4611.8100000000004</v>
      </c>
    </row>
    <row r="494" spans="1:28" ht="20" customHeight="1">
      <c r="A494">
        <f t="shared" si="14"/>
        <v>1</v>
      </c>
      <c r="B494">
        <f t="shared" si="15"/>
        <v>1</v>
      </c>
      <c r="C494" s="2" t="s">
        <v>1263</v>
      </c>
      <c r="D494" s="2" t="s">
        <v>1264</v>
      </c>
      <c r="E494" s="2" t="s">
        <v>1265</v>
      </c>
      <c r="F494">
        <v>118.03</v>
      </c>
      <c r="G494" s="2" t="s">
        <v>3519</v>
      </c>
      <c r="H494" s="37" t="s">
        <v>3520</v>
      </c>
      <c r="I494">
        <v>14.4</v>
      </c>
      <c r="J494">
        <v>14.29</v>
      </c>
      <c r="K494" s="2" t="s">
        <v>3521</v>
      </c>
      <c r="L494">
        <v>5.8</v>
      </c>
      <c r="M494">
        <v>5.81</v>
      </c>
      <c r="N494">
        <v>100</v>
      </c>
      <c r="O494" s="2" t="s">
        <v>3</v>
      </c>
      <c r="P494" s="2" t="s">
        <v>3</v>
      </c>
      <c r="Q494" s="2" t="s">
        <v>4</v>
      </c>
      <c r="R494" s="1">
        <v>38232</v>
      </c>
      <c r="S494" s="2" t="s">
        <v>442</v>
      </c>
      <c r="T494" s="2" t="s">
        <v>442</v>
      </c>
      <c r="U494">
        <v>334515</v>
      </c>
      <c r="V494" s="2" t="s">
        <v>72</v>
      </c>
      <c r="W494" s="2" t="s">
        <v>72</v>
      </c>
      <c r="X494" s="29">
        <v>704.0913283250319</v>
      </c>
      <c r="Y494">
        <v>17.670000000000002</v>
      </c>
      <c r="Z494">
        <v>124.94</v>
      </c>
      <c r="AA494">
        <v>51.99</v>
      </c>
      <c r="AB494">
        <v>125.02</v>
      </c>
    </row>
    <row r="495" spans="1:28" ht="20" customHeight="1">
      <c r="A495">
        <f t="shared" si="14"/>
        <v>1</v>
      </c>
      <c r="B495">
        <f t="shared" si="15"/>
        <v>1</v>
      </c>
      <c r="C495" s="2" t="s">
        <v>1259</v>
      </c>
      <c r="D495" s="2" t="s">
        <v>1260</v>
      </c>
      <c r="E495" s="2" t="s">
        <v>985</v>
      </c>
      <c r="F495">
        <v>506.69</v>
      </c>
      <c r="G495" s="2" t="s">
        <v>2996</v>
      </c>
      <c r="H495" s="37" t="s">
        <v>3517</v>
      </c>
      <c r="I495">
        <v>36.32</v>
      </c>
      <c r="J495">
        <v>35.69</v>
      </c>
      <c r="K495" s="2" t="s">
        <v>3518</v>
      </c>
      <c r="L495">
        <v>31.91</v>
      </c>
      <c r="M495">
        <v>31.92</v>
      </c>
      <c r="N495">
        <v>100</v>
      </c>
      <c r="O495" s="2" t="s">
        <v>3</v>
      </c>
      <c r="P495" s="2" t="s">
        <v>3</v>
      </c>
      <c r="Q495" s="2" t="s">
        <v>4</v>
      </c>
      <c r="R495" s="1">
        <v>38245</v>
      </c>
      <c r="S495" s="2" t="s">
        <v>174</v>
      </c>
      <c r="T495" s="2" t="s">
        <v>174</v>
      </c>
      <c r="U495">
        <v>524114</v>
      </c>
      <c r="V495" s="2" t="s">
        <v>175</v>
      </c>
      <c r="W495" s="2" t="s">
        <v>175</v>
      </c>
      <c r="X495" s="29">
        <v>1294.1457902495638</v>
      </c>
      <c r="Y495">
        <v>738.92</v>
      </c>
      <c r="Z495" s="3">
        <v>11477.89</v>
      </c>
      <c r="AA495">
        <v>439.93</v>
      </c>
      <c r="AB495" s="3">
        <v>4371.03</v>
      </c>
    </row>
    <row r="496" spans="1:28" ht="20" customHeight="1">
      <c r="A496">
        <f t="shared" si="14"/>
        <v>1</v>
      </c>
      <c r="B496">
        <f t="shared" si="15"/>
        <v>1</v>
      </c>
      <c r="C496" s="2" t="s">
        <v>1249</v>
      </c>
      <c r="D496" s="2" t="s">
        <v>1250</v>
      </c>
      <c r="E496" s="2" t="s">
        <v>1251</v>
      </c>
      <c r="F496" s="3">
        <v>1011</v>
      </c>
      <c r="G496" s="2" t="s">
        <v>3513</v>
      </c>
      <c r="H496" s="37" t="s">
        <v>3514</v>
      </c>
      <c r="I496">
        <v>46.9</v>
      </c>
      <c r="J496">
        <v>45.05</v>
      </c>
      <c r="K496" s="2" t="s">
        <v>3515</v>
      </c>
      <c r="L496">
        <v>27.84</v>
      </c>
      <c r="M496">
        <v>30.64</v>
      </c>
      <c r="N496">
        <v>100</v>
      </c>
      <c r="O496" s="2" t="s">
        <v>3</v>
      </c>
      <c r="P496" s="2" t="s">
        <v>3</v>
      </c>
      <c r="Q496" s="2" t="s">
        <v>4</v>
      </c>
      <c r="R496" s="1">
        <v>38264</v>
      </c>
      <c r="S496" s="2" t="s">
        <v>35</v>
      </c>
      <c r="T496" s="2" t="s">
        <v>35</v>
      </c>
      <c r="U496">
        <v>531110</v>
      </c>
      <c r="V496" s="2" t="s">
        <v>37</v>
      </c>
      <c r="W496" s="2" t="s">
        <v>37</v>
      </c>
      <c r="X496" s="29">
        <v>1093.7964706866101</v>
      </c>
      <c r="Y496">
        <v>142.47999999999999</v>
      </c>
      <c r="Z496">
        <v>438.19</v>
      </c>
      <c r="AA496" s="3">
        <v>1549.12</v>
      </c>
      <c r="AB496" s="3">
        <v>2646.93</v>
      </c>
    </row>
    <row r="497" spans="1:28" ht="20" customHeight="1">
      <c r="A497">
        <f t="shared" si="14"/>
        <v>1</v>
      </c>
      <c r="B497">
        <f t="shared" si="15"/>
        <v>1</v>
      </c>
      <c r="C497" s="2" t="s">
        <v>1246</v>
      </c>
      <c r="D497" s="2" t="s">
        <v>1247</v>
      </c>
      <c r="E497" s="2" t="s">
        <v>1248</v>
      </c>
      <c r="F497">
        <v>5.2</v>
      </c>
      <c r="G497" s="2" t="s">
        <v>3511</v>
      </c>
      <c r="H497" s="37" t="s">
        <v>3512</v>
      </c>
      <c r="I497">
        <v>4.75</v>
      </c>
      <c r="J497">
        <v>4.75</v>
      </c>
      <c r="K497" s="2" t="s">
        <v>2946</v>
      </c>
      <c r="N497">
        <v>100</v>
      </c>
      <c r="O497" s="2" t="s">
        <v>3</v>
      </c>
      <c r="P497" s="2" t="s">
        <v>3</v>
      </c>
      <c r="Q497" s="2" t="s">
        <v>4</v>
      </c>
      <c r="R497" s="1">
        <v>38265</v>
      </c>
      <c r="S497" s="2" t="s">
        <v>569</v>
      </c>
      <c r="T497" s="2" t="s">
        <v>569</v>
      </c>
      <c r="U497">
        <v>518210</v>
      </c>
      <c r="V497" s="2" t="s">
        <v>7</v>
      </c>
      <c r="W497" s="2" t="s">
        <v>7</v>
      </c>
      <c r="X497" s="29">
        <v>1594.9803990202502</v>
      </c>
      <c r="Y497">
        <v>6.78</v>
      </c>
      <c r="Z497">
        <v>20.100000000000001</v>
      </c>
      <c r="AA497">
        <v>1.74</v>
      </c>
      <c r="AB497">
        <v>71.62</v>
      </c>
    </row>
    <row r="498" spans="1:28" ht="20" hidden="1" customHeight="1">
      <c r="A498">
        <f t="shared" si="14"/>
        <v>1</v>
      </c>
      <c r="B498">
        <f t="shared" si="15"/>
        <v>1</v>
      </c>
      <c r="C498" s="2" t="s">
        <v>1243</v>
      </c>
      <c r="D498" s="2" t="s">
        <v>1244</v>
      </c>
      <c r="E498" s="2" t="s">
        <v>1023</v>
      </c>
      <c r="F498">
        <v>449.51</v>
      </c>
      <c r="G498" s="2" t="s">
        <v>3508</v>
      </c>
      <c r="H498" s="37" t="s">
        <v>3509</v>
      </c>
      <c r="I498">
        <v>27.85</v>
      </c>
      <c r="J498">
        <v>27.29</v>
      </c>
      <c r="K498" s="2" t="s">
        <v>3510</v>
      </c>
      <c r="L498">
        <v>10.54</v>
      </c>
      <c r="M498">
        <v>10.55</v>
      </c>
      <c r="N498">
        <v>100</v>
      </c>
      <c r="O498" s="2" t="s">
        <v>3</v>
      </c>
      <c r="P498" s="2" t="s">
        <v>3</v>
      </c>
      <c r="Q498" s="2" t="s">
        <v>4</v>
      </c>
      <c r="R498" s="1">
        <v>38266</v>
      </c>
      <c r="S498" s="2" t="s">
        <v>5</v>
      </c>
      <c r="T498" s="2" t="s">
        <v>5</v>
      </c>
      <c r="U498" s="2">
        <v>0</v>
      </c>
      <c r="V498" s="2" t="s">
        <v>24</v>
      </c>
      <c r="W498" s="2" t="s">
        <v>24</v>
      </c>
      <c r="X498" s="24">
        <v>504.02540510115705</v>
      </c>
      <c r="Y498">
        <v>90.16</v>
      </c>
      <c r="Z498" s="3">
        <v>3345</v>
      </c>
      <c r="AA498">
        <v>155.66</v>
      </c>
      <c r="AB498" s="3">
        <v>10460</v>
      </c>
    </row>
    <row r="499" spans="1:28" ht="20" customHeight="1">
      <c r="A499">
        <f t="shared" si="14"/>
        <v>1</v>
      </c>
      <c r="B499">
        <f t="shared" si="15"/>
        <v>1</v>
      </c>
      <c r="C499" s="2" t="s">
        <v>1240</v>
      </c>
      <c r="D499" s="2" t="s">
        <v>1241</v>
      </c>
      <c r="E499" s="2" t="s">
        <v>1242</v>
      </c>
      <c r="F499">
        <v>12</v>
      </c>
      <c r="G499" s="2" t="s">
        <v>3505</v>
      </c>
      <c r="H499" s="37" t="s">
        <v>3506</v>
      </c>
      <c r="I499">
        <v>0.01</v>
      </c>
      <c r="J499">
        <v>0.03</v>
      </c>
      <c r="K499" s="2" t="s">
        <v>3507</v>
      </c>
      <c r="L499">
        <v>0.45</v>
      </c>
      <c r="M499">
        <v>0.75</v>
      </c>
      <c r="N499">
        <v>80</v>
      </c>
      <c r="O499" s="2" t="s">
        <v>3</v>
      </c>
      <c r="P499" s="2" t="s">
        <v>3</v>
      </c>
      <c r="Q499" s="2" t="s">
        <v>4</v>
      </c>
      <c r="R499" s="1">
        <v>38268</v>
      </c>
      <c r="S499" s="2" t="s">
        <v>497</v>
      </c>
      <c r="T499" s="2" t="s">
        <v>497</v>
      </c>
      <c r="U499">
        <v>492110</v>
      </c>
      <c r="V499" s="2" t="s">
        <v>330</v>
      </c>
      <c r="W499" s="2" t="s">
        <v>330</v>
      </c>
      <c r="X499" s="25">
        <v>3743.892127174588</v>
      </c>
      <c r="Y499">
        <v>13.02</v>
      </c>
      <c r="Z499">
        <v>3.04</v>
      </c>
      <c r="AA499">
        <v>24.64</v>
      </c>
      <c r="AB499">
        <v>2.61</v>
      </c>
    </row>
    <row r="500" spans="1:28" ht="20" hidden="1" customHeight="1">
      <c r="A500">
        <f t="shared" si="14"/>
        <v>1</v>
      </c>
      <c r="B500">
        <f t="shared" si="15"/>
        <v>1</v>
      </c>
      <c r="C500" s="2" t="s">
        <v>1236</v>
      </c>
      <c r="D500" s="2" t="s">
        <v>1237</v>
      </c>
      <c r="E500" s="2" t="s">
        <v>1238</v>
      </c>
      <c r="F500">
        <v>7.6</v>
      </c>
      <c r="G500" s="2" t="s">
        <v>3503</v>
      </c>
      <c r="H500" s="37" t="s">
        <v>3504</v>
      </c>
      <c r="I500">
        <v>1.69</v>
      </c>
      <c r="J500">
        <v>1.6</v>
      </c>
      <c r="K500" s="2" t="s">
        <v>2946</v>
      </c>
      <c r="N500">
        <v>100</v>
      </c>
      <c r="O500" s="2" t="s">
        <v>3</v>
      </c>
      <c r="P500" s="2" t="s">
        <v>3</v>
      </c>
      <c r="Q500" s="2" t="s">
        <v>4</v>
      </c>
      <c r="R500" s="1">
        <v>38274</v>
      </c>
      <c r="S500" s="2" t="s">
        <v>5</v>
      </c>
      <c r="T500" s="2" t="s">
        <v>5</v>
      </c>
      <c r="U500" s="2">
        <v>0</v>
      </c>
      <c r="V500" s="2" t="s">
        <v>85</v>
      </c>
      <c r="W500" s="2" t="s">
        <v>85</v>
      </c>
      <c r="X500" s="29">
        <v>2697.7233626064512</v>
      </c>
      <c r="Y500">
        <v>7.0000000000000007E-2</v>
      </c>
      <c r="Z500">
        <v>11.08</v>
      </c>
      <c r="AA500">
        <v>1.2</v>
      </c>
      <c r="AB500">
        <v>34.6</v>
      </c>
    </row>
    <row r="501" spans="1:28" ht="20" customHeight="1">
      <c r="A501">
        <f t="shared" si="14"/>
        <v>1</v>
      </c>
      <c r="B501">
        <f t="shared" si="15"/>
        <v>1</v>
      </c>
      <c r="C501" s="2" t="s">
        <v>1232</v>
      </c>
      <c r="D501" s="2" t="s">
        <v>1233</v>
      </c>
      <c r="E501" s="2" t="s">
        <v>1234</v>
      </c>
      <c r="F501" s="3">
        <v>1029.45</v>
      </c>
      <c r="G501" s="2" t="s">
        <v>3500</v>
      </c>
      <c r="H501" s="37" t="s">
        <v>3556</v>
      </c>
      <c r="I501">
        <v>36.25</v>
      </c>
      <c r="J501">
        <v>38.020000000000003</v>
      </c>
      <c r="K501" s="2" t="s">
        <v>3501</v>
      </c>
      <c r="L501">
        <v>51.88</v>
      </c>
      <c r="M501">
        <v>51.85</v>
      </c>
      <c r="N501">
        <v>100</v>
      </c>
      <c r="O501" s="2" t="s">
        <v>3</v>
      </c>
      <c r="P501" s="2" t="s">
        <v>3</v>
      </c>
      <c r="Q501" s="2" t="s">
        <v>4</v>
      </c>
      <c r="R501" s="1">
        <v>38279</v>
      </c>
      <c r="S501" s="2" t="s">
        <v>1002</v>
      </c>
      <c r="T501" s="2" t="s">
        <v>1002</v>
      </c>
      <c r="U501">
        <v>312130</v>
      </c>
      <c r="V501" s="2" t="s">
        <v>424</v>
      </c>
      <c r="W501" s="2" t="s">
        <v>424</v>
      </c>
      <c r="X501" s="24">
        <v>5129.0424356936546</v>
      </c>
      <c r="Y501">
        <v>469.23</v>
      </c>
      <c r="Z501" s="3">
        <v>3827.1</v>
      </c>
      <c r="AA501" s="3">
        <v>1031.56</v>
      </c>
      <c r="AB501" s="3">
        <v>5655.65</v>
      </c>
    </row>
    <row r="502" spans="1:28" ht="20" customHeight="1">
      <c r="A502">
        <f t="shared" si="14"/>
        <v>1</v>
      </c>
      <c r="B502">
        <f t="shared" si="15"/>
        <v>1</v>
      </c>
      <c r="C502" s="2" t="s">
        <v>1229</v>
      </c>
      <c r="D502" s="2" t="s">
        <v>1230</v>
      </c>
      <c r="E502" s="2" t="s">
        <v>1231</v>
      </c>
      <c r="F502">
        <v>613.14</v>
      </c>
      <c r="G502" s="2" t="s">
        <v>3497</v>
      </c>
      <c r="H502" s="37" t="s">
        <v>3498</v>
      </c>
      <c r="I502">
        <v>42.16</v>
      </c>
      <c r="J502">
        <v>40.89</v>
      </c>
      <c r="K502" s="2" t="s">
        <v>3499</v>
      </c>
      <c r="L502">
        <v>10.07</v>
      </c>
      <c r="M502">
        <v>10.39</v>
      </c>
      <c r="N502">
        <v>100</v>
      </c>
      <c r="O502" s="2" t="s">
        <v>3</v>
      </c>
      <c r="P502" s="2" t="s">
        <v>3</v>
      </c>
      <c r="Q502" s="2" t="s">
        <v>4</v>
      </c>
      <c r="R502" s="1">
        <v>38282</v>
      </c>
      <c r="S502" s="2" t="s">
        <v>35</v>
      </c>
      <c r="T502" s="2" t="s">
        <v>35</v>
      </c>
      <c r="U502">
        <v>531110</v>
      </c>
      <c r="V502" s="2" t="s">
        <v>37</v>
      </c>
      <c r="W502" s="2" t="s">
        <v>37</v>
      </c>
      <c r="X502" s="29">
        <v>1093.7964706866101</v>
      </c>
      <c r="Y502">
        <v>180.18</v>
      </c>
      <c r="Z502">
        <v>325.32</v>
      </c>
      <c r="AA502" s="3">
        <v>1105.5</v>
      </c>
      <c r="AB502" s="3">
        <v>2677.16</v>
      </c>
    </row>
    <row r="503" spans="1:28" ht="20" customHeight="1">
      <c r="A503">
        <f t="shared" si="14"/>
        <v>1</v>
      </c>
      <c r="B503">
        <f t="shared" si="15"/>
        <v>1</v>
      </c>
      <c r="C503" s="2" t="s">
        <v>1212</v>
      </c>
      <c r="D503" s="2" t="s">
        <v>1213</v>
      </c>
      <c r="E503" s="2" t="s">
        <v>1214</v>
      </c>
      <c r="F503">
        <v>1.98</v>
      </c>
      <c r="G503" s="2" t="s">
        <v>3050</v>
      </c>
      <c r="H503" s="37" t="s">
        <v>3492</v>
      </c>
      <c r="I503">
        <v>0.02</v>
      </c>
      <c r="J503">
        <v>0.02</v>
      </c>
      <c r="K503" s="2" t="s">
        <v>2946</v>
      </c>
      <c r="N503">
        <v>100</v>
      </c>
      <c r="O503" s="2" t="s">
        <v>3</v>
      </c>
      <c r="P503" s="2" t="s">
        <v>3</v>
      </c>
      <c r="Q503" s="2" t="s">
        <v>4</v>
      </c>
      <c r="R503" s="1">
        <v>38307</v>
      </c>
      <c r="S503" s="2" t="s">
        <v>334</v>
      </c>
      <c r="T503" s="2" t="s">
        <v>334</v>
      </c>
      <c r="U503">
        <v>211111</v>
      </c>
      <c r="V503" s="2" t="s">
        <v>335</v>
      </c>
      <c r="W503" s="2" t="s">
        <v>335</v>
      </c>
      <c r="X503" s="29">
        <v>680.45216656209652</v>
      </c>
      <c r="Y503">
        <v>0.39</v>
      </c>
      <c r="Z503">
        <v>1.9</v>
      </c>
      <c r="AA503">
        <v>1.46</v>
      </c>
      <c r="AB503">
        <v>1.0900000000000001</v>
      </c>
    </row>
    <row r="504" spans="1:28" ht="20" customHeight="1">
      <c r="A504">
        <f t="shared" si="14"/>
        <v>1</v>
      </c>
      <c r="B504">
        <f t="shared" si="15"/>
        <v>1</v>
      </c>
      <c r="C504" s="2" t="s">
        <v>1215</v>
      </c>
      <c r="D504" s="2" t="s">
        <v>1216</v>
      </c>
      <c r="E504" s="2" t="s">
        <v>364</v>
      </c>
      <c r="F504">
        <v>343.63</v>
      </c>
      <c r="G504" s="2" t="s">
        <v>3103</v>
      </c>
      <c r="H504" s="37" t="s">
        <v>3493</v>
      </c>
      <c r="I504">
        <v>28.28</v>
      </c>
      <c r="J504">
        <v>28.45</v>
      </c>
      <c r="K504" s="2" t="s">
        <v>3494</v>
      </c>
      <c r="L504">
        <v>38.71</v>
      </c>
      <c r="M504">
        <v>38.96</v>
      </c>
      <c r="N504">
        <v>100</v>
      </c>
      <c r="O504" s="2" t="s">
        <v>3</v>
      </c>
      <c r="P504" s="2" t="s">
        <v>3</v>
      </c>
      <c r="Q504" s="2" t="s">
        <v>4</v>
      </c>
      <c r="R504" s="1">
        <v>38307</v>
      </c>
      <c r="S504" s="2" t="s">
        <v>65</v>
      </c>
      <c r="T504" s="2" t="s">
        <v>65</v>
      </c>
      <c r="U504">
        <v>339992</v>
      </c>
      <c r="V504" s="2" t="s">
        <v>66</v>
      </c>
      <c r="W504" s="2" t="s">
        <v>66</v>
      </c>
      <c r="X504" s="24">
        <v>1145.5082860666178</v>
      </c>
      <c r="Y504">
        <v>68.31</v>
      </c>
      <c r="Z504">
        <v>120.3</v>
      </c>
      <c r="AA504" s="3">
        <v>1146.8800000000001</v>
      </c>
      <c r="AB504" s="3">
        <v>1955.81</v>
      </c>
    </row>
    <row r="505" spans="1:28" ht="20" customHeight="1">
      <c r="A505">
        <f t="shared" si="14"/>
        <v>1</v>
      </c>
      <c r="B505">
        <f t="shared" si="15"/>
        <v>1</v>
      </c>
      <c r="C505" s="2" t="s">
        <v>1207</v>
      </c>
      <c r="D505" s="2" t="s">
        <v>1208</v>
      </c>
      <c r="E505" s="2" t="s">
        <v>1209</v>
      </c>
      <c r="F505" s="3">
        <v>1220.81</v>
      </c>
      <c r="G505" s="2" t="s">
        <v>3490</v>
      </c>
      <c r="H505" s="37" t="s">
        <v>3555</v>
      </c>
      <c r="I505">
        <v>17.48</v>
      </c>
      <c r="J505">
        <v>17.600000000000001</v>
      </c>
      <c r="K505" s="2" t="s">
        <v>3491</v>
      </c>
      <c r="L505">
        <v>13.66</v>
      </c>
      <c r="M505">
        <v>13.62</v>
      </c>
      <c r="N505">
        <v>100</v>
      </c>
      <c r="O505" s="2" t="s">
        <v>3</v>
      </c>
      <c r="P505" s="2" t="s">
        <v>3</v>
      </c>
      <c r="Q505" s="2" t="s">
        <v>4</v>
      </c>
      <c r="R505" s="1">
        <v>38310</v>
      </c>
      <c r="S505" s="2" t="s">
        <v>1210</v>
      </c>
      <c r="T505" s="2" t="s">
        <v>1210</v>
      </c>
      <c r="U505">
        <v>532230</v>
      </c>
      <c r="V505" s="2" t="s">
        <v>211</v>
      </c>
      <c r="W505" s="2" t="s">
        <v>211</v>
      </c>
      <c r="X505" s="29">
        <v>616.68303646058439</v>
      </c>
      <c r="Y505" s="3">
        <v>1750.03</v>
      </c>
      <c r="Z505">
        <v>791.18</v>
      </c>
      <c r="AA505" s="3">
        <v>1024.7</v>
      </c>
      <c r="AB505">
        <v>492.14</v>
      </c>
    </row>
    <row r="506" spans="1:28" ht="20" customHeight="1">
      <c r="A506">
        <f t="shared" si="14"/>
        <v>1</v>
      </c>
      <c r="B506">
        <f t="shared" si="15"/>
        <v>1</v>
      </c>
      <c r="C506" s="2" t="s">
        <v>1205</v>
      </c>
      <c r="D506" s="2" t="s">
        <v>1206</v>
      </c>
      <c r="E506" s="2" t="s">
        <v>824</v>
      </c>
      <c r="F506">
        <v>626.5</v>
      </c>
      <c r="G506" s="2" t="s">
        <v>3488</v>
      </c>
      <c r="H506" s="37" t="s">
        <v>3489</v>
      </c>
      <c r="I506">
        <v>11.4</v>
      </c>
      <c r="J506">
        <v>11.12</v>
      </c>
      <c r="K506" s="2" t="s">
        <v>2946</v>
      </c>
      <c r="L506">
        <v>33.950000000000003</v>
      </c>
      <c r="M506">
        <v>32.83</v>
      </c>
      <c r="N506">
        <v>100</v>
      </c>
      <c r="O506" s="2" t="s">
        <v>3</v>
      </c>
      <c r="P506" s="2" t="s">
        <v>3</v>
      </c>
      <c r="Q506" s="2" t="s">
        <v>4</v>
      </c>
      <c r="R506" s="1">
        <v>38313</v>
      </c>
      <c r="S506" s="2" t="s">
        <v>149</v>
      </c>
      <c r="T506" s="2" t="s">
        <v>149</v>
      </c>
      <c r="U506">
        <v>517210</v>
      </c>
      <c r="V506" s="2" t="s">
        <v>151</v>
      </c>
      <c r="W506" s="2" t="s">
        <v>151</v>
      </c>
      <c r="X506" s="29">
        <v>5235.5478830480506</v>
      </c>
      <c r="Y506">
        <v>413.82</v>
      </c>
      <c r="Z506">
        <v>749.54</v>
      </c>
      <c r="AA506">
        <v>269.58</v>
      </c>
      <c r="AB506" s="3">
        <v>1145.6300000000001</v>
      </c>
    </row>
    <row r="507" spans="1:28" ht="20" hidden="1" customHeight="1">
      <c r="A507">
        <f t="shared" si="14"/>
        <v>1</v>
      </c>
      <c r="B507">
        <f t="shared" si="15"/>
        <v>1</v>
      </c>
      <c r="C507" s="2" t="s">
        <v>1202</v>
      </c>
      <c r="D507" s="2" t="s">
        <v>1203</v>
      </c>
      <c r="E507" s="2" t="s">
        <v>1204</v>
      </c>
      <c r="F507">
        <v>4.8600000000000003</v>
      </c>
      <c r="G507" s="2" t="s">
        <v>3473</v>
      </c>
      <c r="H507" s="37" t="s">
        <v>3474</v>
      </c>
      <c r="I507">
        <v>18.809999999999999</v>
      </c>
      <c r="J507">
        <v>19.25</v>
      </c>
      <c r="K507" s="2" t="s">
        <v>3475</v>
      </c>
      <c r="L507">
        <v>0.1</v>
      </c>
      <c r="M507">
        <v>0.1</v>
      </c>
      <c r="N507">
        <v>100</v>
      </c>
      <c r="O507" s="2" t="s">
        <v>3</v>
      </c>
      <c r="P507" s="2" t="s">
        <v>3</v>
      </c>
      <c r="Q507" s="2" t="s">
        <v>4</v>
      </c>
      <c r="R507" s="1">
        <v>38315</v>
      </c>
      <c r="S507" s="2" t="s">
        <v>5</v>
      </c>
      <c r="T507" s="2" t="s">
        <v>5</v>
      </c>
      <c r="U507" s="2">
        <v>0</v>
      </c>
      <c r="V507" s="2" t="s">
        <v>85</v>
      </c>
      <c r="W507" s="2" t="s">
        <v>85</v>
      </c>
      <c r="X507" s="29">
        <v>2697.7233626064512</v>
      </c>
      <c r="Y507">
        <v>0.55000000000000004</v>
      </c>
      <c r="Z507">
        <v>35.36</v>
      </c>
      <c r="AA507">
        <v>1.25</v>
      </c>
      <c r="AB507">
        <v>73.72</v>
      </c>
    </row>
    <row r="508" spans="1:28" ht="20" hidden="1" customHeight="1">
      <c r="A508">
        <f t="shared" si="14"/>
        <v>1</v>
      </c>
      <c r="B508">
        <f t="shared" si="15"/>
        <v>1</v>
      </c>
      <c r="C508" s="2" t="s">
        <v>1199</v>
      </c>
      <c r="D508" s="2" t="s">
        <v>1200</v>
      </c>
      <c r="E508" s="2" t="s">
        <v>478</v>
      </c>
      <c r="F508">
        <v>32.9</v>
      </c>
      <c r="G508" s="2" t="s">
        <v>3471</v>
      </c>
      <c r="H508" s="37" t="s">
        <v>3472</v>
      </c>
      <c r="I508">
        <v>6.68</v>
      </c>
      <c r="J508">
        <v>6.73</v>
      </c>
      <c r="K508" s="2" t="s">
        <v>2946</v>
      </c>
      <c r="N508">
        <v>100</v>
      </c>
      <c r="O508" s="2" t="s">
        <v>3</v>
      </c>
      <c r="P508" s="2" t="s">
        <v>3</v>
      </c>
      <c r="Q508" s="2" t="s">
        <v>4</v>
      </c>
      <c r="R508" s="1">
        <v>38322</v>
      </c>
      <c r="S508" s="2" t="s">
        <v>5</v>
      </c>
      <c r="T508" s="2" t="s">
        <v>5</v>
      </c>
      <c r="U508" s="2">
        <v>0</v>
      </c>
      <c r="V508" s="2" t="s">
        <v>85</v>
      </c>
      <c r="W508" s="2" t="s">
        <v>85</v>
      </c>
      <c r="X508" s="29">
        <v>2697.7233626064512</v>
      </c>
      <c r="Y508">
        <v>1.84</v>
      </c>
      <c r="Z508">
        <v>32.44</v>
      </c>
      <c r="AA508">
        <v>8.73</v>
      </c>
      <c r="AB508">
        <v>81.239999999999995</v>
      </c>
    </row>
    <row r="509" spans="1:28" ht="20" customHeight="1">
      <c r="A509">
        <f t="shared" si="14"/>
        <v>1</v>
      </c>
      <c r="B509">
        <f t="shared" si="15"/>
        <v>1</v>
      </c>
      <c r="C509" s="2" t="s">
        <v>1196</v>
      </c>
      <c r="D509" s="2" t="s">
        <v>1197</v>
      </c>
      <c r="E509" s="2" t="s">
        <v>1198</v>
      </c>
      <c r="F509">
        <v>98.66</v>
      </c>
      <c r="G509" s="2" t="s">
        <v>3040</v>
      </c>
      <c r="H509" s="37" t="s">
        <v>3469</v>
      </c>
      <c r="I509">
        <v>17.079999999999998</v>
      </c>
      <c r="J509">
        <v>17.100000000000001</v>
      </c>
      <c r="K509" s="2" t="s">
        <v>3470</v>
      </c>
      <c r="L509">
        <v>22.6</v>
      </c>
      <c r="M509">
        <v>22.6</v>
      </c>
      <c r="N509">
        <v>100</v>
      </c>
      <c r="O509" s="2" t="s">
        <v>3</v>
      </c>
      <c r="P509" s="2" t="s">
        <v>3</v>
      </c>
      <c r="Q509" s="2" t="s">
        <v>4</v>
      </c>
      <c r="R509" s="1">
        <v>38330</v>
      </c>
      <c r="S509" s="2" t="s">
        <v>187</v>
      </c>
      <c r="T509" s="2" t="s">
        <v>187</v>
      </c>
      <c r="U509">
        <v>551111</v>
      </c>
      <c r="V509" s="2" t="s">
        <v>66</v>
      </c>
      <c r="W509" s="2" t="s">
        <v>66</v>
      </c>
      <c r="X509" s="24">
        <v>1145.5082860666178</v>
      </c>
      <c r="Y509">
        <v>51.5</v>
      </c>
      <c r="Z509">
        <v>104.73</v>
      </c>
      <c r="AA509">
        <v>836.04</v>
      </c>
      <c r="AB509" s="3">
        <v>1282.29</v>
      </c>
    </row>
    <row r="510" spans="1:28" ht="20" customHeight="1">
      <c r="A510">
        <f t="shared" si="14"/>
        <v>1</v>
      </c>
      <c r="B510">
        <f t="shared" si="15"/>
        <v>1</v>
      </c>
      <c r="C510" s="2" t="s">
        <v>1191</v>
      </c>
      <c r="D510" s="2" t="s">
        <v>1192</v>
      </c>
      <c r="E510" s="2" t="s">
        <v>697</v>
      </c>
      <c r="F510" s="3">
        <v>2954.13</v>
      </c>
      <c r="G510" s="2" t="s">
        <v>3467</v>
      </c>
      <c r="H510" s="37" t="s">
        <v>3487</v>
      </c>
      <c r="I510">
        <v>59.38</v>
      </c>
      <c r="J510">
        <v>60.15</v>
      </c>
      <c r="K510" s="2" t="s">
        <v>3468</v>
      </c>
      <c r="L510">
        <v>36.61</v>
      </c>
      <c r="M510">
        <v>36.840000000000003</v>
      </c>
      <c r="N510">
        <v>100</v>
      </c>
      <c r="O510" s="2" t="s">
        <v>3</v>
      </c>
      <c r="P510" s="2" t="s">
        <v>3</v>
      </c>
      <c r="Q510" s="2" t="s">
        <v>4</v>
      </c>
      <c r="R510" s="1">
        <v>38337</v>
      </c>
      <c r="S510" s="2" t="s">
        <v>334</v>
      </c>
      <c r="T510" s="2" t="s">
        <v>334</v>
      </c>
      <c r="U510">
        <v>211111</v>
      </c>
      <c r="V510" s="2" t="s">
        <v>335</v>
      </c>
      <c r="W510" s="2" t="s">
        <v>335</v>
      </c>
      <c r="X510" s="29">
        <v>680.45216656209652</v>
      </c>
      <c r="Y510">
        <v>581.80999999999995</v>
      </c>
      <c r="Z510" s="3">
        <v>1325.82</v>
      </c>
      <c r="AA510" s="3">
        <v>1529.54</v>
      </c>
      <c r="AB510" s="3">
        <v>3547.62</v>
      </c>
    </row>
    <row r="511" spans="1:28" ht="20" customHeight="1">
      <c r="A511">
        <f t="shared" si="14"/>
        <v>1</v>
      </c>
      <c r="B511">
        <f t="shared" si="15"/>
        <v>1</v>
      </c>
      <c r="C511" s="2" t="s">
        <v>1182</v>
      </c>
      <c r="D511" s="2" t="s">
        <v>1183</v>
      </c>
      <c r="E511" s="2" t="s">
        <v>1184</v>
      </c>
      <c r="F511">
        <v>69.34</v>
      </c>
      <c r="G511" s="2" t="s">
        <v>3103</v>
      </c>
      <c r="H511" s="37" t="s">
        <v>3486</v>
      </c>
      <c r="I511">
        <v>28.01</v>
      </c>
      <c r="J511">
        <v>28.07</v>
      </c>
      <c r="K511" s="2" t="s">
        <v>3466</v>
      </c>
      <c r="L511">
        <v>6.06</v>
      </c>
      <c r="M511">
        <v>6.05</v>
      </c>
      <c r="N511">
        <v>100</v>
      </c>
      <c r="O511" s="2" t="s">
        <v>3</v>
      </c>
      <c r="P511" s="2" t="s">
        <v>3</v>
      </c>
      <c r="Q511" s="2" t="s">
        <v>4</v>
      </c>
      <c r="R511" s="1">
        <v>38343</v>
      </c>
      <c r="S511" s="2" t="s">
        <v>65</v>
      </c>
      <c r="T511" s="2" t="s">
        <v>65</v>
      </c>
      <c r="U511">
        <v>339992</v>
      </c>
      <c r="V511" s="2" t="s">
        <v>66</v>
      </c>
      <c r="W511" s="2" t="s">
        <v>66</v>
      </c>
      <c r="X511" s="24">
        <v>1145.5082860666178</v>
      </c>
      <c r="Y511">
        <v>17.84</v>
      </c>
      <c r="Z511">
        <v>834.42</v>
      </c>
      <c r="AA511">
        <v>292.77</v>
      </c>
      <c r="AB511" s="3">
        <v>14643.13</v>
      </c>
    </row>
    <row r="512" spans="1:28" ht="20" hidden="1" customHeight="1">
      <c r="A512">
        <f t="shared" si="14"/>
        <v>1</v>
      </c>
      <c r="B512">
        <f t="shared" si="15"/>
        <v>1</v>
      </c>
      <c r="C512" s="2" t="s">
        <v>1170</v>
      </c>
      <c r="D512" s="2" t="s">
        <v>1171</v>
      </c>
      <c r="E512" s="2" t="s">
        <v>1079</v>
      </c>
      <c r="F512">
        <v>93</v>
      </c>
      <c r="G512" s="2" t="s">
        <v>3463</v>
      </c>
      <c r="H512" s="37" t="s">
        <v>3464</v>
      </c>
      <c r="I512">
        <v>10.7</v>
      </c>
      <c r="J512">
        <v>10.23</v>
      </c>
      <c r="K512" s="2" t="s">
        <v>2946</v>
      </c>
      <c r="N512">
        <v>100</v>
      </c>
      <c r="O512" s="2" t="s">
        <v>3</v>
      </c>
      <c r="P512" s="2" t="s">
        <v>3</v>
      </c>
      <c r="Q512" s="2" t="s">
        <v>4</v>
      </c>
      <c r="R512" s="1">
        <v>38362</v>
      </c>
      <c r="S512" s="2" t="s">
        <v>5</v>
      </c>
      <c r="T512" s="2" t="s">
        <v>5</v>
      </c>
      <c r="U512" s="2">
        <v>0</v>
      </c>
      <c r="V512" s="2" t="s">
        <v>24</v>
      </c>
      <c r="W512" s="2" t="s">
        <v>24</v>
      </c>
      <c r="X512" s="24">
        <v>504.02540510115705</v>
      </c>
      <c r="Y512">
        <v>43.93</v>
      </c>
      <c r="Z512">
        <v>105.22</v>
      </c>
      <c r="AA512">
        <v>31.81</v>
      </c>
      <c r="AB512">
        <v>209.12</v>
      </c>
    </row>
    <row r="513" spans="1:28" ht="20" customHeight="1">
      <c r="A513">
        <f t="shared" si="14"/>
        <v>1</v>
      </c>
      <c r="B513">
        <f t="shared" si="15"/>
        <v>1</v>
      </c>
      <c r="C513" s="2" t="s">
        <v>1168</v>
      </c>
      <c r="D513" s="2" t="s">
        <v>1169</v>
      </c>
      <c r="E513" s="2" t="s">
        <v>959</v>
      </c>
      <c r="F513">
        <v>89.16</v>
      </c>
      <c r="G513" s="2" t="s">
        <v>3103</v>
      </c>
      <c r="H513" s="37" t="s">
        <v>3485</v>
      </c>
      <c r="I513">
        <v>22.18</v>
      </c>
      <c r="J513">
        <v>22.02</v>
      </c>
      <c r="K513" s="2" t="s">
        <v>3462</v>
      </c>
      <c r="L513">
        <v>21.52</v>
      </c>
      <c r="M513">
        <v>21</v>
      </c>
      <c r="N513">
        <v>100</v>
      </c>
      <c r="O513" s="2" t="s">
        <v>3</v>
      </c>
      <c r="P513" s="2" t="s">
        <v>3</v>
      </c>
      <c r="Q513" s="2" t="s">
        <v>4</v>
      </c>
      <c r="R513" s="1">
        <v>38363</v>
      </c>
      <c r="S513" s="2" t="s">
        <v>65</v>
      </c>
      <c r="T513" s="2" t="s">
        <v>65</v>
      </c>
      <c r="U513">
        <v>339992</v>
      </c>
      <c r="V513" s="2" t="s">
        <v>66</v>
      </c>
      <c r="W513" s="2" t="s">
        <v>66</v>
      </c>
      <c r="X513" s="24">
        <v>1145.5082860666178</v>
      </c>
      <c r="Y513">
        <v>23.87</v>
      </c>
      <c r="Z513">
        <v>632.64</v>
      </c>
      <c r="AA513">
        <v>481.49</v>
      </c>
      <c r="AB513" s="3">
        <v>11127.95</v>
      </c>
    </row>
    <row r="514" spans="1:28" ht="20" customHeight="1">
      <c r="A514">
        <f t="shared" ref="A514:A577" si="16">IF(V514=W514,1,0)</f>
        <v>1</v>
      </c>
      <c r="B514">
        <f t="shared" ref="B514:B577" si="17">IF(S514=T514,1,0)</f>
        <v>1</v>
      </c>
      <c r="C514" s="2" t="s">
        <v>1162</v>
      </c>
      <c r="D514" s="2" t="s">
        <v>1163</v>
      </c>
      <c r="E514" s="2" t="s">
        <v>1164</v>
      </c>
      <c r="F514">
        <v>119.77</v>
      </c>
      <c r="G514" s="2" t="s">
        <v>3037</v>
      </c>
      <c r="H514" s="37" t="s">
        <v>3460</v>
      </c>
      <c r="I514">
        <v>43.02</v>
      </c>
      <c r="J514">
        <v>43.3</v>
      </c>
      <c r="K514" s="2" t="s">
        <v>3461</v>
      </c>
      <c r="L514">
        <v>7.45</v>
      </c>
      <c r="M514">
        <v>7.45</v>
      </c>
      <c r="N514">
        <v>100</v>
      </c>
      <c r="O514" s="2" t="s">
        <v>3</v>
      </c>
      <c r="P514" s="2" t="s">
        <v>3</v>
      </c>
      <c r="Q514" s="2" t="s">
        <v>4</v>
      </c>
      <c r="R514" s="1">
        <v>38372</v>
      </c>
      <c r="S514" s="2" t="s">
        <v>35</v>
      </c>
      <c r="T514" s="2" t="s">
        <v>35</v>
      </c>
      <c r="U514">
        <v>531110</v>
      </c>
      <c r="V514" s="2" t="s">
        <v>37</v>
      </c>
      <c r="W514" s="2" t="s">
        <v>37</v>
      </c>
      <c r="X514" s="29">
        <v>1093.7964706866101</v>
      </c>
      <c r="Y514">
        <v>14.5</v>
      </c>
      <c r="Z514">
        <v>694.42</v>
      </c>
      <c r="AA514">
        <v>164.84</v>
      </c>
      <c r="AB514" s="3">
        <v>7220.24</v>
      </c>
    </row>
    <row r="515" spans="1:28" ht="20" customHeight="1">
      <c r="A515">
        <f t="shared" si="16"/>
        <v>1</v>
      </c>
      <c r="B515">
        <f t="shared" si="17"/>
        <v>1</v>
      </c>
      <c r="C515" s="2" t="s">
        <v>1156</v>
      </c>
      <c r="D515" s="2" t="s">
        <v>1157</v>
      </c>
      <c r="E515" s="2" t="s">
        <v>1158</v>
      </c>
      <c r="F515" s="3">
        <v>2211.08</v>
      </c>
      <c r="G515" s="2" t="s">
        <v>3455</v>
      </c>
      <c r="H515" s="37" t="s">
        <v>3484</v>
      </c>
      <c r="I515">
        <v>36.06</v>
      </c>
      <c r="J515">
        <v>36.43</v>
      </c>
      <c r="K515" s="2" t="s">
        <v>3456</v>
      </c>
      <c r="L515">
        <v>14.85</v>
      </c>
      <c r="M515">
        <v>14.95</v>
      </c>
      <c r="N515">
        <v>100</v>
      </c>
      <c r="O515" s="2" t="s">
        <v>3</v>
      </c>
      <c r="P515" s="2" t="s">
        <v>3</v>
      </c>
      <c r="Q515" s="2" t="s">
        <v>4</v>
      </c>
      <c r="R515" s="1">
        <v>38378</v>
      </c>
      <c r="S515" s="2" t="s">
        <v>334</v>
      </c>
      <c r="T515" s="2" t="s">
        <v>334</v>
      </c>
      <c r="U515">
        <v>211111</v>
      </c>
      <c r="V515" s="2" t="s">
        <v>335</v>
      </c>
      <c r="W515" s="2" t="s">
        <v>335</v>
      </c>
      <c r="X515" s="29">
        <v>680.45216656209652</v>
      </c>
      <c r="Y515">
        <v>493.73</v>
      </c>
      <c r="Z515">
        <v>671.53</v>
      </c>
      <c r="AA515" s="3">
        <v>1702.5</v>
      </c>
      <c r="AB515" s="3">
        <v>1105.45</v>
      </c>
    </row>
    <row r="516" spans="1:28" ht="20" customHeight="1">
      <c r="A516" s="17">
        <f t="shared" si="16"/>
        <v>1</v>
      </c>
      <c r="B516" s="17">
        <f t="shared" si="17"/>
        <v>1</v>
      </c>
      <c r="C516" s="26" t="s">
        <v>1145</v>
      </c>
      <c r="D516" s="26" t="s">
        <v>1146</v>
      </c>
      <c r="E516" s="26" t="s">
        <v>1147</v>
      </c>
      <c r="F516" s="28">
        <v>1432.84</v>
      </c>
      <c r="G516" s="26" t="s">
        <v>3450</v>
      </c>
      <c r="H516" s="38" t="s">
        <v>3451</v>
      </c>
      <c r="I516" s="17">
        <v>44.55</v>
      </c>
      <c r="J516" s="17">
        <v>44.4</v>
      </c>
      <c r="K516" s="26" t="s">
        <v>3452</v>
      </c>
      <c r="L516" s="17">
        <v>63.46</v>
      </c>
      <c r="M516" s="17">
        <v>63.47</v>
      </c>
      <c r="N516" s="17">
        <v>100</v>
      </c>
      <c r="O516" s="26" t="s">
        <v>3</v>
      </c>
      <c r="P516" s="26" t="s">
        <v>3</v>
      </c>
      <c r="Q516" s="26" t="s">
        <v>4</v>
      </c>
      <c r="R516" s="27">
        <v>38383</v>
      </c>
      <c r="S516" s="26" t="s">
        <v>193</v>
      </c>
      <c r="T516" s="26" t="s">
        <v>193</v>
      </c>
      <c r="U516">
        <v>511110</v>
      </c>
      <c r="V516" s="26" t="s">
        <v>195</v>
      </c>
      <c r="W516" s="26" t="s">
        <v>195</v>
      </c>
      <c r="X516" s="26"/>
      <c r="Y516" s="17">
        <v>439.59</v>
      </c>
      <c r="Z516" s="17">
        <v>691.91</v>
      </c>
      <c r="AA516" s="28">
        <v>1350.01</v>
      </c>
      <c r="AB516" s="28">
        <v>1407.96</v>
      </c>
    </row>
    <row r="517" spans="1:28" ht="20" customHeight="1">
      <c r="A517">
        <f t="shared" si="16"/>
        <v>1</v>
      </c>
      <c r="B517">
        <f t="shared" si="17"/>
        <v>1</v>
      </c>
      <c r="C517" s="2" t="s">
        <v>1149</v>
      </c>
      <c r="D517" s="2" t="s">
        <v>1150</v>
      </c>
      <c r="E517" s="2" t="s">
        <v>1151</v>
      </c>
      <c r="F517" s="3">
        <v>14732.64</v>
      </c>
      <c r="G517" s="2" t="s">
        <v>3453</v>
      </c>
      <c r="H517" s="37" t="s">
        <v>3483</v>
      </c>
      <c r="I517">
        <v>23.76</v>
      </c>
      <c r="J517">
        <v>23.92</v>
      </c>
      <c r="K517" s="2" t="s">
        <v>3454</v>
      </c>
      <c r="L517">
        <v>19.190000000000001</v>
      </c>
      <c r="M517">
        <v>19.190000000000001</v>
      </c>
      <c r="N517">
        <v>100</v>
      </c>
      <c r="O517" s="2" t="s">
        <v>3</v>
      </c>
      <c r="P517" s="2" t="s">
        <v>3</v>
      </c>
      <c r="Q517" s="2" t="s">
        <v>4</v>
      </c>
      <c r="R517" s="1">
        <v>38383</v>
      </c>
      <c r="S517" s="2" t="s">
        <v>227</v>
      </c>
      <c r="T517" s="2" t="s">
        <v>227</v>
      </c>
      <c r="U517">
        <v>517110</v>
      </c>
      <c r="V517" s="2" t="s">
        <v>95</v>
      </c>
      <c r="W517" s="2" t="s">
        <v>95</v>
      </c>
      <c r="X517" s="29">
        <v>4974.8824733661559</v>
      </c>
      <c r="Y517" s="3">
        <v>30537</v>
      </c>
      <c r="Z517" s="3">
        <v>40787</v>
      </c>
      <c r="AA517" s="3">
        <v>32804</v>
      </c>
      <c r="AB517" s="3">
        <v>108844</v>
      </c>
    </row>
    <row r="518" spans="1:28" ht="20" customHeight="1">
      <c r="A518">
        <f t="shared" si="16"/>
        <v>1</v>
      </c>
      <c r="B518">
        <f t="shared" si="17"/>
        <v>1</v>
      </c>
      <c r="C518" s="2" t="s">
        <v>1140</v>
      </c>
      <c r="D518" s="2" t="s">
        <v>1141</v>
      </c>
      <c r="E518" s="2" t="s">
        <v>1142</v>
      </c>
      <c r="F518">
        <v>160</v>
      </c>
      <c r="G518" s="2" t="s">
        <v>3448</v>
      </c>
      <c r="H518" s="37" t="s">
        <v>3449</v>
      </c>
      <c r="I518">
        <v>24.31</v>
      </c>
      <c r="J518">
        <v>24.4</v>
      </c>
      <c r="K518" s="2" t="s">
        <v>2946</v>
      </c>
      <c r="N518">
        <v>100</v>
      </c>
      <c r="O518" s="2" t="s">
        <v>3</v>
      </c>
      <c r="P518" s="2" t="s">
        <v>3</v>
      </c>
      <c r="Q518" s="2" t="s">
        <v>4</v>
      </c>
      <c r="R518" s="1">
        <v>38392</v>
      </c>
      <c r="S518" s="2" t="s">
        <v>169</v>
      </c>
      <c r="T518" s="2" t="s">
        <v>169</v>
      </c>
      <c r="U518">
        <v>334516</v>
      </c>
      <c r="V518" s="2" t="s">
        <v>25</v>
      </c>
      <c r="W518" s="2" t="s">
        <v>25</v>
      </c>
      <c r="X518" s="29">
        <v>697.83652134618455</v>
      </c>
      <c r="Y518">
        <v>16.55</v>
      </c>
      <c r="Z518">
        <v>393.59</v>
      </c>
      <c r="AA518">
        <v>10.81</v>
      </c>
      <c r="AB518">
        <v>809.35</v>
      </c>
    </row>
    <row r="519" spans="1:28" ht="20" customHeight="1">
      <c r="A519" s="17">
        <f t="shared" si="16"/>
        <v>1</v>
      </c>
      <c r="B519" s="17">
        <f t="shared" si="17"/>
        <v>1</v>
      </c>
      <c r="C519" s="26" t="s">
        <v>1134</v>
      </c>
      <c r="D519" s="26" t="s">
        <v>1135</v>
      </c>
      <c r="E519" s="26" t="s">
        <v>51</v>
      </c>
      <c r="F519" s="17">
        <v>10.7</v>
      </c>
      <c r="G519" s="26" t="s">
        <v>3443</v>
      </c>
      <c r="H519" s="38" t="s">
        <v>3444</v>
      </c>
      <c r="I519" s="17">
        <v>4</v>
      </c>
      <c r="J519" s="17">
        <v>4</v>
      </c>
      <c r="K519" s="26" t="s">
        <v>3445</v>
      </c>
      <c r="L519" s="17">
        <v>1.06</v>
      </c>
      <c r="M519" s="17">
        <v>1.34</v>
      </c>
      <c r="N519" s="17">
        <v>100</v>
      </c>
      <c r="O519" s="26" t="s">
        <v>3</v>
      </c>
      <c r="P519" s="26" t="s">
        <v>3</v>
      </c>
      <c r="Q519" s="26" t="s">
        <v>4</v>
      </c>
      <c r="R519" s="27">
        <v>38394</v>
      </c>
      <c r="S519" s="26" t="s">
        <v>53</v>
      </c>
      <c r="T519" s="26" t="s">
        <v>53</v>
      </c>
      <c r="U519">
        <v>334210</v>
      </c>
      <c r="V519" s="26" t="s">
        <v>55</v>
      </c>
      <c r="W519" s="26" t="s">
        <v>55</v>
      </c>
      <c r="X519" s="26"/>
      <c r="Y519" s="17">
        <v>9.0399999999999991</v>
      </c>
      <c r="Z519" s="17">
        <v>24.99</v>
      </c>
      <c r="AA519" s="17">
        <v>22.71</v>
      </c>
      <c r="AB519" s="17">
        <v>27.97</v>
      </c>
    </row>
    <row r="520" spans="1:28" ht="20" customHeight="1">
      <c r="A520">
        <f t="shared" si="16"/>
        <v>1</v>
      </c>
      <c r="B520">
        <f t="shared" si="17"/>
        <v>1</v>
      </c>
      <c r="C520" s="2" t="s">
        <v>1136</v>
      </c>
      <c r="D520" s="2" t="s">
        <v>1137</v>
      </c>
      <c r="E520" s="2" t="s">
        <v>1138</v>
      </c>
      <c r="F520" s="3">
        <v>8495.6</v>
      </c>
      <c r="G520" s="2" t="s">
        <v>3446</v>
      </c>
      <c r="H520" s="37" t="s">
        <v>3482</v>
      </c>
      <c r="I520">
        <v>36.19</v>
      </c>
      <c r="J520">
        <v>36.26</v>
      </c>
      <c r="K520" s="2" t="s">
        <v>3447</v>
      </c>
      <c r="L520">
        <v>20.149999999999999</v>
      </c>
      <c r="M520">
        <v>21.03</v>
      </c>
      <c r="N520">
        <v>100</v>
      </c>
      <c r="O520" s="2" t="s">
        <v>3</v>
      </c>
      <c r="P520" s="2" t="s">
        <v>3</v>
      </c>
      <c r="Q520" s="2" t="s">
        <v>4</v>
      </c>
      <c r="R520" s="1">
        <v>38397</v>
      </c>
      <c r="S520" s="2" t="s">
        <v>227</v>
      </c>
      <c r="T520" s="2" t="s">
        <v>227</v>
      </c>
      <c r="U520">
        <v>517110</v>
      </c>
      <c r="V520" s="2" t="s">
        <v>95</v>
      </c>
      <c r="W520" s="2" t="s">
        <v>95</v>
      </c>
      <c r="X520" s="29">
        <v>4974.8824733661559</v>
      </c>
      <c r="Y520" s="3">
        <v>22091</v>
      </c>
      <c r="Z520" s="3">
        <v>72326</v>
      </c>
      <c r="AA520" s="3">
        <v>17891</v>
      </c>
      <c r="AB520" s="3">
        <v>164882</v>
      </c>
    </row>
    <row r="521" spans="1:28" ht="20" hidden="1" customHeight="1">
      <c r="A521">
        <f t="shared" si="16"/>
        <v>1</v>
      </c>
      <c r="B521">
        <f t="shared" si="17"/>
        <v>1</v>
      </c>
      <c r="C521" s="2" t="s">
        <v>1131</v>
      </c>
      <c r="D521" s="2" t="s">
        <v>1132</v>
      </c>
      <c r="E521" s="2" t="s">
        <v>1133</v>
      </c>
      <c r="F521" s="3">
        <v>2192.12</v>
      </c>
      <c r="G521" s="2" t="s">
        <v>3441</v>
      </c>
      <c r="H521" s="37" t="s">
        <v>3481</v>
      </c>
      <c r="I521">
        <v>43.14</v>
      </c>
      <c r="J521">
        <v>44.01</v>
      </c>
      <c r="K521" s="2" t="s">
        <v>3442</v>
      </c>
      <c r="L521">
        <v>42.11</v>
      </c>
      <c r="M521">
        <v>42.59</v>
      </c>
      <c r="N521">
        <v>100</v>
      </c>
      <c r="O521" s="2" t="s">
        <v>3</v>
      </c>
      <c r="P521" s="2" t="s">
        <v>3</v>
      </c>
      <c r="Q521" s="2" t="s">
        <v>4</v>
      </c>
      <c r="R521" s="1">
        <v>38406</v>
      </c>
      <c r="S521" s="2" t="s">
        <v>59</v>
      </c>
      <c r="T521" s="2" t="s">
        <v>59</v>
      </c>
      <c r="U521" s="26">
        <v>0</v>
      </c>
      <c r="V521" s="2" t="s">
        <v>38</v>
      </c>
      <c r="W521" s="2" t="s">
        <v>38</v>
      </c>
      <c r="X521" s="29">
        <v>786.28100024649325</v>
      </c>
      <c r="Y521" s="3">
        <v>1733.2</v>
      </c>
      <c r="Z521" s="3">
        <v>35351.9</v>
      </c>
      <c r="AA521" s="3">
        <v>1291.3</v>
      </c>
      <c r="AB521" s="3">
        <v>10541.5</v>
      </c>
    </row>
    <row r="522" spans="1:28" ht="20" customHeight="1">
      <c r="A522" s="17">
        <f t="shared" si="16"/>
        <v>1</v>
      </c>
      <c r="B522" s="17">
        <f t="shared" si="17"/>
        <v>1</v>
      </c>
      <c r="C522" s="26" t="s">
        <v>1159</v>
      </c>
      <c r="D522" s="26" t="s">
        <v>1160</v>
      </c>
      <c r="E522" s="26" t="s">
        <v>1161</v>
      </c>
      <c r="F522" s="28">
        <v>16465.87</v>
      </c>
      <c r="G522" s="26" t="s">
        <v>3457</v>
      </c>
      <c r="H522" s="38" t="s">
        <v>3458</v>
      </c>
      <c r="I522" s="17">
        <v>56.45</v>
      </c>
      <c r="J522" s="17">
        <v>60.98</v>
      </c>
      <c r="K522" s="26" t="s">
        <v>3459</v>
      </c>
      <c r="L522" s="17">
        <v>34.25</v>
      </c>
      <c r="M522" s="17">
        <v>32.799999999999997</v>
      </c>
      <c r="N522" s="17">
        <v>100</v>
      </c>
      <c r="O522" s="26" t="s">
        <v>3</v>
      </c>
      <c r="P522" s="26" t="s">
        <v>3</v>
      </c>
      <c r="Q522" s="26" t="s">
        <v>4</v>
      </c>
      <c r="R522" s="27">
        <v>38411</v>
      </c>
      <c r="S522" s="26" t="s">
        <v>944</v>
      </c>
      <c r="T522" s="26" t="s">
        <v>944</v>
      </c>
      <c r="U522">
        <v>452111</v>
      </c>
      <c r="V522" s="26" t="s">
        <v>945</v>
      </c>
      <c r="W522" s="26" t="s">
        <v>945</v>
      </c>
      <c r="X522" s="26"/>
      <c r="Y522" s="28">
        <v>14441</v>
      </c>
      <c r="Z522" s="28">
        <v>15630</v>
      </c>
      <c r="AA522" s="28">
        <v>15163</v>
      </c>
      <c r="AB522" s="28">
        <v>14885</v>
      </c>
    </row>
    <row r="523" spans="1:28" ht="20" customHeight="1">
      <c r="A523">
        <f t="shared" si="16"/>
        <v>1</v>
      </c>
      <c r="B523">
        <f t="shared" si="17"/>
        <v>1</v>
      </c>
      <c r="C523" s="2" t="s">
        <v>1124</v>
      </c>
      <c r="D523" s="2" t="s">
        <v>1125</v>
      </c>
      <c r="E523" s="2" t="s">
        <v>1126</v>
      </c>
      <c r="G523" s="2" t="s">
        <v>3438</v>
      </c>
      <c r="H523" s="37" t="s">
        <v>3439</v>
      </c>
      <c r="I523">
        <v>19.239999999999998</v>
      </c>
      <c r="J523">
        <v>19.7</v>
      </c>
      <c r="K523" s="2" t="s">
        <v>2946</v>
      </c>
      <c r="N523">
        <v>100</v>
      </c>
      <c r="O523" s="2" t="s">
        <v>3</v>
      </c>
      <c r="P523" s="2" t="s">
        <v>3</v>
      </c>
      <c r="Q523" s="2" t="s">
        <v>4</v>
      </c>
      <c r="R523" s="1">
        <v>38412</v>
      </c>
      <c r="S523" s="2" t="s">
        <v>1127</v>
      </c>
      <c r="T523" s="2" t="s">
        <v>1127</v>
      </c>
      <c r="U523">
        <v>339116</v>
      </c>
      <c r="V523" s="2" t="s">
        <v>25</v>
      </c>
      <c r="W523" s="2" t="s">
        <v>25</v>
      </c>
      <c r="X523" s="29">
        <v>697.83652134618455</v>
      </c>
      <c r="Y523">
        <v>16.670000000000002</v>
      </c>
      <c r="Z523">
        <v>111.75</v>
      </c>
      <c r="AA523">
        <v>4.78</v>
      </c>
      <c r="AB523">
        <v>81.83</v>
      </c>
    </row>
    <row r="524" spans="1:28" ht="20" customHeight="1">
      <c r="A524" s="17">
        <f t="shared" si="16"/>
        <v>1</v>
      </c>
      <c r="B524" s="17">
        <f t="shared" si="17"/>
        <v>1</v>
      </c>
      <c r="C524" s="26" t="s">
        <v>1121</v>
      </c>
      <c r="D524" s="26" t="s">
        <v>1122</v>
      </c>
      <c r="E524" s="26" t="s">
        <v>1123</v>
      </c>
      <c r="F524" s="17">
        <v>46</v>
      </c>
      <c r="G524" s="26" t="s">
        <v>3436</v>
      </c>
      <c r="H524" s="38" t="s">
        <v>3437</v>
      </c>
      <c r="I524" s="17">
        <v>9.1199999999999992</v>
      </c>
      <c r="J524" s="17">
        <v>9.31</v>
      </c>
      <c r="K524" s="26" t="s">
        <v>2946</v>
      </c>
      <c r="L524" s="17"/>
      <c r="M524" s="17"/>
      <c r="N524" s="17">
        <v>100</v>
      </c>
      <c r="O524" s="26" t="s">
        <v>3</v>
      </c>
      <c r="P524" s="26" t="s">
        <v>3</v>
      </c>
      <c r="Q524" s="26" t="s">
        <v>4</v>
      </c>
      <c r="R524" s="27">
        <v>38414</v>
      </c>
      <c r="S524" s="26" t="s">
        <v>54</v>
      </c>
      <c r="T524" s="26" t="s">
        <v>54</v>
      </c>
      <c r="U524">
        <v>334220</v>
      </c>
      <c r="V524" s="26" t="s">
        <v>55</v>
      </c>
      <c r="W524" s="26" t="s">
        <v>55</v>
      </c>
      <c r="X524" s="26"/>
      <c r="Y524" s="17">
        <v>44.41</v>
      </c>
      <c r="Z524" s="17">
        <v>56.58</v>
      </c>
      <c r="AA524" s="17">
        <v>16.64</v>
      </c>
      <c r="AB524" s="17">
        <v>61.97</v>
      </c>
    </row>
    <row r="525" spans="1:28" ht="20" hidden="1" customHeight="1">
      <c r="A525">
        <f t="shared" si="16"/>
        <v>1</v>
      </c>
      <c r="B525">
        <f t="shared" si="17"/>
        <v>1</v>
      </c>
      <c r="C525" s="2" t="s">
        <v>1116</v>
      </c>
      <c r="D525" s="2" t="s">
        <v>1117</v>
      </c>
      <c r="E525" s="2" t="s">
        <v>667</v>
      </c>
      <c r="F525" s="3">
        <v>4861.66</v>
      </c>
      <c r="G525" s="2" t="s">
        <v>3040</v>
      </c>
      <c r="H525" s="37" t="s">
        <v>3479</v>
      </c>
      <c r="I525">
        <v>76</v>
      </c>
      <c r="J525">
        <v>76</v>
      </c>
      <c r="K525" s="2" t="s">
        <v>3433</v>
      </c>
      <c r="L525">
        <v>32.24</v>
      </c>
      <c r="M525">
        <v>32.24</v>
      </c>
      <c r="N525">
        <v>100</v>
      </c>
      <c r="O525" s="2" t="s">
        <v>3</v>
      </c>
      <c r="P525" s="2" t="s">
        <v>3</v>
      </c>
      <c r="Q525" s="2" t="s">
        <v>4</v>
      </c>
      <c r="R525" s="1">
        <v>38417</v>
      </c>
      <c r="S525" s="2" t="s">
        <v>173</v>
      </c>
      <c r="T525" s="2" t="s">
        <v>173</v>
      </c>
      <c r="U525" s="2">
        <v>0</v>
      </c>
      <c r="V525" s="2" t="s">
        <v>66</v>
      </c>
      <c r="W525" s="2" t="s">
        <v>66</v>
      </c>
      <c r="X525" s="24">
        <v>1145.5082860666178</v>
      </c>
      <c r="Y525" s="3">
        <v>1581.39</v>
      </c>
      <c r="Z525" s="3">
        <v>11252.25</v>
      </c>
      <c r="AA525" s="3">
        <v>22084.61</v>
      </c>
      <c r="AB525" s="3">
        <v>56995.97</v>
      </c>
    </row>
    <row r="526" spans="1:28" ht="20" hidden="1" customHeight="1">
      <c r="A526">
        <f t="shared" si="16"/>
        <v>1</v>
      </c>
      <c r="B526">
        <f t="shared" si="17"/>
        <v>1</v>
      </c>
      <c r="C526" s="2" t="s">
        <v>1113</v>
      </c>
      <c r="D526" s="2" t="s">
        <v>1114</v>
      </c>
      <c r="E526" s="2" t="s">
        <v>189</v>
      </c>
      <c r="F526">
        <v>648.66999999999996</v>
      </c>
      <c r="G526" s="2" t="s">
        <v>3431</v>
      </c>
      <c r="H526" s="37" t="s">
        <v>3478</v>
      </c>
      <c r="I526">
        <v>13.62</v>
      </c>
      <c r="J526">
        <v>13.35</v>
      </c>
      <c r="K526" s="2" t="s">
        <v>3432</v>
      </c>
      <c r="L526">
        <v>8.41</v>
      </c>
      <c r="M526">
        <v>8.49</v>
      </c>
      <c r="N526">
        <v>75.12</v>
      </c>
      <c r="O526" s="2" t="s">
        <v>3</v>
      </c>
      <c r="P526" s="2" t="s">
        <v>3</v>
      </c>
      <c r="Q526" s="2" t="s">
        <v>4</v>
      </c>
      <c r="R526" s="1">
        <v>38419</v>
      </c>
      <c r="S526" s="2" t="s">
        <v>5</v>
      </c>
      <c r="T526" s="2" t="s">
        <v>5</v>
      </c>
      <c r="U526" s="2">
        <v>0</v>
      </c>
      <c r="V526" s="2" t="s">
        <v>85</v>
      </c>
      <c r="W526" s="2" t="s">
        <v>85</v>
      </c>
      <c r="X526" s="29">
        <v>2697.7233626064512</v>
      </c>
      <c r="Y526">
        <v>174.24</v>
      </c>
      <c r="Z526" s="3">
        <v>10997</v>
      </c>
      <c r="AA526">
        <v>172.54</v>
      </c>
      <c r="AB526" s="3">
        <v>23767</v>
      </c>
    </row>
    <row r="527" spans="1:28" ht="20" customHeight="1">
      <c r="A527">
        <f t="shared" si="16"/>
        <v>1</v>
      </c>
      <c r="B527">
        <f t="shared" si="17"/>
        <v>1</v>
      </c>
      <c r="C527" s="2" t="s">
        <v>1102</v>
      </c>
      <c r="D527" s="2" t="s">
        <v>1103</v>
      </c>
      <c r="E527" s="2" t="s">
        <v>1104</v>
      </c>
      <c r="F527">
        <v>317.04000000000002</v>
      </c>
      <c r="G527" s="2" t="s">
        <v>3173</v>
      </c>
      <c r="H527" s="37" t="s">
        <v>3477</v>
      </c>
      <c r="I527">
        <v>33.049999999999997</v>
      </c>
      <c r="J527">
        <v>31</v>
      </c>
      <c r="K527" s="2" t="s">
        <v>3429</v>
      </c>
      <c r="L527">
        <v>26</v>
      </c>
      <c r="M527">
        <v>24.75</v>
      </c>
      <c r="N527">
        <v>100</v>
      </c>
      <c r="O527" s="2" t="s">
        <v>3</v>
      </c>
      <c r="P527" s="2" t="s">
        <v>3</v>
      </c>
      <c r="Q527" s="2" t="s">
        <v>4</v>
      </c>
      <c r="R527" s="1">
        <v>38428</v>
      </c>
      <c r="S527" s="2" t="s">
        <v>149</v>
      </c>
      <c r="T527" s="2" t="s">
        <v>149</v>
      </c>
      <c r="U527">
        <v>517210</v>
      </c>
      <c r="V527" s="2" t="s">
        <v>151</v>
      </c>
      <c r="W527" s="2" t="s">
        <v>151</v>
      </c>
      <c r="X527" s="29">
        <v>5235.5478830480506</v>
      </c>
      <c r="Y527">
        <v>217.78</v>
      </c>
      <c r="Z527">
        <v>201.24</v>
      </c>
      <c r="AA527">
        <v>290.19</v>
      </c>
      <c r="AB527">
        <v>312.31</v>
      </c>
    </row>
    <row r="528" spans="1:28" ht="20" hidden="1" customHeight="1">
      <c r="A528">
        <f t="shared" si="16"/>
        <v>1</v>
      </c>
      <c r="B528">
        <f t="shared" si="17"/>
        <v>1</v>
      </c>
      <c r="C528" s="2" t="s">
        <v>1095</v>
      </c>
      <c r="D528" s="2" t="s">
        <v>1096</v>
      </c>
      <c r="E528" s="2" t="s">
        <v>1097</v>
      </c>
      <c r="F528">
        <v>276.27</v>
      </c>
      <c r="G528" s="2" t="s">
        <v>3040</v>
      </c>
      <c r="H528" s="37" t="s">
        <v>3427</v>
      </c>
      <c r="I528">
        <v>31.75</v>
      </c>
      <c r="J528">
        <v>31.1</v>
      </c>
      <c r="K528" s="2" t="s">
        <v>3428</v>
      </c>
      <c r="L528">
        <v>30.18</v>
      </c>
      <c r="M528">
        <v>36.42</v>
      </c>
      <c r="N528">
        <v>100</v>
      </c>
      <c r="O528" s="2" t="s">
        <v>3</v>
      </c>
      <c r="P528" s="2" t="s">
        <v>3</v>
      </c>
      <c r="Q528" s="2" t="s">
        <v>4</v>
      </c>
      <c r="R528" s="1">
        <v>38432</v>
      </c>
      <c r="S528" s="2" t="s">
        <v>173</v>
      </c>
      <c r="T528" s="2" t="s">
        <v>173</v>
      </c>
      <c r="U528" s="2">
        <v>0</v>
      </c>
      <c r="V528" s="2" t="s">
        <v>66</v>
      </c>
      <c r="W528" s="2" t="s">
        <v>66</v>
      </c>
      <c r="X528" s="24">
        <v>1145.5082860666178</v>
      </c>
      <c r="Y528">
        <v>80.37</v>
      </c>
      <c r="Z528">
        <v>978.39</v>
      </c>
      <c r="AA528" s="3">
        <v>1637.45</v>
      </c>
      <c r="AB528" s="3">
        <v>20520.14</v>
      </c>
    </row>
    <row r="529" spans="1:28" s="30" customFormat="1" ht="20" hidden="1" customHeight="1">
      <c r="A529">
        <f t="shared" si="16"/>
        <v>1</v>
      </c>
      <c r="B529">
        <f t="shared" si="17"/>
        <v>1</v>
      </c>
      <c r="C529" s="2" t="s">
        <v>1092</v>
      </c>
      <c r="D529" s="2" t="s">
        <v>1093</v>
      </c>
      <c r="E529" s="2" t="s">
        <v>1094</v>
      </c>
      <c r="F529">
        <v>65</v>
      </c>
      <c r="G529" s="2" t="s">
        <v>3425</v>
      </c>
      <c r="H529" s="37" t="s">
        <v>3426</v>
      </c>
      <c r="I529">
        <v>24.41</v>
      </c>
      <c r="J529">
        <v>25.05</v>
      </c>
      <c r="K529" s="2" t="s">
        <v>2946</v>
      </c>
      <c r="L529"/>
      <c r="M529"/>
      <c r="N529">
        <v>100</v>
      </c>
      <c r="O529" s="2" t="s">
        <v>3</v>
      </c>
      <c r="P529" s="2" t="s">
        <v>3</v>
      </c>
      <c r="Q529" s="2" t="s">
        <v>4</v>
      </c>
      <c r="R529" s="1">
        <v>38434</v>
      </c>
      <c r="S529" s="2" t="s">
        <v>5</v>
      </c>
      <c r="T529" s="2" t="s">
        <v>5</v>
      </c>
      <c r="U529" s="2">
        <v>0</v>
      </c>
      <c r="V529" s="2" t="s">
        <v>85</v>
      </c>
      <c r="W529" s="2" t="s">
        <v>85</v>
      </c>
      <c r="X529" s="29">
        <v>2697.7233626064512</v>
      </c>
      <c r="Y529">
        <v>5.16</v>
      </c>
      <c r="Z529">
        <v>87.15</v>
      </c>
      <c r="AA529">
        <v>7.53</v>
      </c>
      <c r="AB529">
        <v>176.96</v>
      </c>
    </row>
    <row r="530" spans="1:28" s="30" customFormat="1" ht="20" hidden="1" customHeight="1">
      <c r="A530">
        <f t="shared" si="16"/>
        <v>1</v>
      </c>
      <c r="B530">
        <f t="shared" si="17"/>
        <v>1</v>
      </c>
      <c r="C530" s="2" t="s">
        <v>1088</v>
      </c>
      <c r="D530" s="2" t="s">
        <v>1089</v>
      </c>
      <c r="E530" s="2" t="s">
        <v>1090</v>
      </c>
      <c r="F530">
        <v>59.48</v>
      </c>
      <c r="G530" s="2" t="s">
        <v>3422</v>
      </c>
      <c r="H530" s="37" t="s">
        <v>3423</v>
      </c>
      <c r="I530">
        <v>39.47</v>
      </c>
      <c r="J530">
        <v>38.880000000000003</v>
      </c>
      <c r="K530" s="2" t="s">
        <v>3424</v>
      </c>
      <c r="L530">
        <v>6.39</v>
      </c>
      <c r="M530">
        <v>6.45</v>
      </c>
      <c r="N530">
        <v>100</v>
      </c>
      <c r="O530" s="2" t="s">
        <v>3</v>
      </c>
      <c r="P530" s="2" t="s">
        <v>3</v>
      </c>
      <c r="Q530" s="2" t="s">
        <v>4</v>
      </c>
      <c r="R530" s="1">
        <v>38439</v>
      </c>
      <c r="S530" s="2" t="s">
        <v>324</v>
      </c>
      <c r="T530" s="2" t="s">
        <v>324</v>
      </c>
      <c r="U530" s="2">
        <v>0</v>
      </c>
      <c r="V530" s="2" t="s">
        <v>325</v>
      </c>
      <c r="W530" s="2" t="s">
        <v>325</v>
      </c>
      <c r="X530" s="29">
        <v>309.94779711279864</v>
      </c>
      <c r="Y530">
        <v>239.78</v>
      </c>
      <c r="Z530" s="3">
        <v>10522</v>
      </c>
      <c r="AA530">
        <v>60.53</v>
      </c>
      <c r="AB530" s="3">
        <v>28333</v>
      </c>
    </row>
    <row r="531" spans="1:28" s="30" customFormat="1" ht="20" hidden="1" customHeight="1">
      <c r="A531">
        <f t="shared" si="16"/>
        <v>1</v>
      </c>
      <c r="B531">
        <f t="shared" si="17"/>
        <v>1</v>
      </c>
      <c r="C531" s="2" t="s">
        <v>1086</v>
      </c>
      <c r="D531" s="2" t="s">
        <v>1087</v>
      </c>
      <c r="E531" s="2" t="s">
        <v>1009</v>
      </c>
      <c r="F531"/>
      <c r="G531" s="2" t="s">
        <v>3420</v>
      </c>
      <c r="H531" s="37" t="s">
        <v>3421</v>
      </c>
      <c r="I531">
        <v>0.42</v>
      </c>
      <c r="J531">
        <v>0.41</v>
      </c>
      <c r="K531" s="2" t="s">
        <v>2946</v>
      </c>
      <c r="L531"/>
      <c r="M531"/>
      <c r="N531">
        <v>100</v>
      </c>
      <c r="O531" s="2" t="s">
        <v>3</v>
      </c>
      <c r="P531" s="2" t="s">
        <v>3</v>
      </c>
      <c r="Q531" s="2" t="s">
        <v>4</v>
      </c>
      <c r="R531" s="1">
        <v>38440</v>
      </c>
      <c r="S531" s="2" t="s">
        <v>5</v>
      </c>
      <c r="T531" s="2" t="s">
        <v>5</v>
      </c>
      <c r="U531" s="2">
        <v>0</v>
      </c>
      <c r="V531" s="2" t="s">
        <v>85</v>
      </c>
      <c r="W531" s="2" t="s">
        <v>85</v>
      </c>
      <c r="X531" s="29">
        <v>2697.7233626064512</v>
      </c>
      <c r="Y531">
        <v>0.3</v>
      </c>
      <c r="Z531">
        <v>1.69</v>
      </c>
      <c r="AA531">
        <v>0.92</v>
      </c>
      <c r="AB531">
        <v>3.18</v>
      </c>
    </row>
    <row r="532" spans="1:28" s="30" customFormat="1" ht="20" customHeight="1">
      <c r="A532">
        <f t="shared" si="16"/>
        <v>1</v>
      </c>
      <c r="B532">
        <f t="shared" si="17"/>
        <v>1</v>
      </c>
      <c r="C532" s="2" t="s">
        <v>1083</v>
      </c>
      <c r="D532" s="2" t="s">
        <v>1084</v>
      </c>
      <c r="E532" s="2" t="s">
        <v>614</v>
      </c>
      <c r="F532">
        <v>405.47</v>
      </c>
      <c r="G532" s="2" t="s">
        <v>3050</v>
      </c>
      <c r="H532" s="37" t="s">
        <v>3476</v>
      </c>
      <c r="I532">
        <v>10.84</v>
      </c>
      <c r="J532">
        <v>10.68</v>
      </c>
      <c r="K532" s="2" t="s">
        <v>3419</v>
      </c>
      <c r="L532">
        <v>7.8</v>
      </c>
      <c r="M532">
        <v>7.7</v>
      </c>
      <c r="N532">
        <v>100</v>
      </c>
      <c r="O532" s="2" t="s">
        <v>3</v>
      </c>
      <c r="P532" s="2" t="s">
        <v>3</v>
      </c>
      <c r="Q532" s="2" t="s">
        <v>4</v>
      </c>
      <c r="R532" s="1">
        <v>38446</v>
      </c>
      <c r="S532" s="2" t="s">
        <v>334</v>
      </c>
      <c r="T532" s="2" t="s">
        <v>334</v>
      </c>
      <c r="U532">
        <v>211111</v>
      </c>
      <c r="V532" s="2" t="s">
        <v>335</v>
      </c>
      <c r="W532" s="2" t="s">
        <v>335</v>
      </c>
      <c r="X532" s="29">
        <v>680.45216656209652</v>
      </c>
      <c r="Y532">
        <v>134.27000000000001</v>
      </c>
      <c r="Z532">
        <v>61.85</v>
      </c>
      <c r="AA532">
        <v>413.21</v>
      </c>
      <c r="AB532">
        <v>542.61</v>
      </c>
    </row>
    <row r="533" spans="1:28" ht="20" customHeight="1">
      <c r="A533">
        <f t="shared" si="16"/>
        <v>1</v>
      </c>
      <c r="B533">
        <f t="shared" si="17"/>
        <v>1</v>
      </c>
      <c r="C533" s="2" t="s">
        <v>1118</v>
      </c>
      <c r="D533" s="2" t="s">
        <v>1119</v>
      </c>
      <c r="E533" s="2" t="s">
        <v>1120</v>
      </c>
      <c r="F533" s="3">
        <v>18718.509999999998</v>
      </c>
      <c r="G533" s="2" t="s">
        <v>3434</v>
      </c>
      <c r="H533" s="37" t="s">
        <v>3480</v>
      </c>
      <c r="I533">
        <v>56.98</v>
      </c>
      <c r="J533">
        <v>55.71</v>
      </c>
      <c r="K533" s="2" t="s">
        <v>3435</v>
      </c>
      <c r="L533">
        <v>45.46</v>
      </c>
      <c r="M533">
        <v>45.74</v>
      </c>
      <c r="N533">
        <v>100</v>
      </c>
      <c r="O533" s="2" t="s">
        <v>3</v>
      </c>
      <c r="P533" s="2" t="s">
        <v>3</v>
      </c>
      <c r="Q533" s="2" t="s">
        <v>4</v>
      </c>
      <c r="R533" s="1">
        <v>38446</v>
      </c>
      <c r="S533" s="2" t="s">
        <v>334</v>
      </c>
      <c r="T533" s="2" t="s">
        <v>334</v>
      </c>
      <c r="U533">
        <v>211111</v>
      </c>
      <c r="V533" s="2" t="s">
        <v>335</v>
      </c>
      <c r="W533" s="2" t="s">
        <v>335</v>
      </c>
      <c r="X533" s="29">
        <v>680.45216656209652</v>
      </c>
      <c r="Y533" s="3">
        <v>8323</v>
      </c>
      <c r="Z533" s="3">
        <v>156599</v>
      </c>
      <c r="AA533" s="3">
        <v>13379</v>
      </c>
      <c r="AB533" s="3">
        <v>99040</v>
      </c>
    </row>
    <row r="534" spans="1:28" ht="20" customHeight="1">
      <c r="A534">
        <f t="shared" si="16"/>
        <v>1</v>
      </c>
      <c r="B534">
        <f t="shared" si="17"/>
        <v>1</v>
      </c>
      <c r="C534" s="2" t="s">
        <v>917</v>
      </c>
      <c r="D534" s="2" t="s">
        <v>918</v>
      </c>
      <c r="E534" s="2" t="s">
        <v>919</v>
      </c>
      <c r="F534">
        <v>23.06</v>
      </c>
      <c r="G534" s="2" t="s">
        <v>3103</v>
      </c>
      <c r="H534" s="37" t="s">
        <v>3336</v>
      </c>
      <c r="I534">
        <v>18.100000000000001</v>
      </c>
      <c r="J534">
        <v>18</v>
      </c>
      <c r="K534" s="2" t="s">
        <v>2946</v>
      </c>
      <c r="N534">
        <v>100</v>
      </c>
      <c r="O534" s="2" t="s">
        <v>3</v>
      </c>
      <c r="P534" s="2" t="s">
        <v>3</v>
      </c>
      <c r="Q534" s="2" t="s">
        <v>4</v>
      </c>
      <c r="R534" s="1">
        <v>38448</v>
      </c>
      <c r="S534" s="2" t="s">
        <v>65</v>
      </c>
      <c r="T534" s="2" t="s">
        <v>65</v>
      </c>
      <c r="U534">
        <v>339992</v>
      </c>
      <c r="V534" s="2" t="s">
        <v>66</v>
      </c>
      <c r="W534" s="2" t="s">
        <v>66</v>
      </c>
      <c r="X534" s="24">
        <v>1145.5082860666178</v>
      </c>
      <c r="Y534">
        <v>8.3699999999999992</v>
      </c>
      <c r="Z534">
        <v>8.19</v>
      </c>
      <c r="AA534">
        <v>158.88</v>
      </c>
      <c r="AB534">
        <v>153.33000000000001</v>
      </c>
    </row>
    <row r="535" spans="1:28" ht="20" hidden="1" customHeight="1">
      <c r="A535">
        <f t="shared" si="16"/>
        <v>1</v>
      </c>
      <c r="B535">
        <f t="shared" si="17"/>
        <v>1</v>
      </c>
      <c r="C535" s="2" t="s">
        <v>1078</v>
      </c>
      <c r="D535" s="2" t="s">
        <v>1079</v>
      </c>
      <c r="E535" s="2" t="s">
        <v>1023</v>
      </c>
      <c r="F535">
        <v>332.16</v>
      </c>
      <c r="G535" s="2" t="s">
        <v>3408</v>
      </c>
      <c r="H535" s="37" t="s">
        <v>3409</v>
      </c>
      <c r="I535">
        <v>27.86</v>
      </c>
      <c r="J535">
        <v>27.36</v>
      </c>
      <c r="K535" s="2" t="s">
        <v>3410</v>
      </c>
      <c r="L535">
        <v>16.7</v>
      </c>
      <c r="M535">
        <v>16.63</v>
      </c>
      <c r="N535">
        <v>100</v>
      </c>
      <c r="O535" s="2" t="s">
        <v>3</v>
      </c>
      <c r="P535" s="2" t="s">
        <v>3</v>
      </c>
      <c r="Q535" s="2" t="s">
        <v>4</v>
      </c>
      <c r="R535" s="1">
        <v>38449</v>
      </c>
      <c r="S535" s="2" t="s">
        <v>5</v>
      </c>
      <c r="T535" s="2" t="s">
        <v>5</v>
      </c>
      <c r="U535" s="2">
        <v>0</v>
      </c>
      <c r="V535" s="2" t="s">
        <v>24</v>
      </c>
      <c r="W535" s="2" t="s">
        <v>24</v>
      </c>
      <c r="X535" s="24">
        <v>504.02540510115705</v>
      </c>
      <c r="Y535">
        <v>105.22</v>
      </c>
      <c r="Z535" s="3">
        <v>3530</v>
      </c>
      <c r="AA535">
        <v>209.12</v>
      </c>
      <c r="AB535" s="3">
        <v>10977</v>
      </c>
    </row>
    <row r="536" spans="1:28" ht="20" customHeight="1">
      <c r="A536">
        <f t="shared" si="16"/>
        <v>1</v>
      </c>
      <c r="B536">
        <f t="shared" si="17"/>
        <v>1</v>
      </c>
      <c r="C536" s="2" t="s">
        <v>1071</v>
      </c>
      <c r="D536" s="2" t="s">
        <v>1072</v>
      </c>
      <c r="E536" s="2" t="s">
        <v>475</v>
      </c>
      <c r="F536">
        <v>48.73</v>
      </c>
      <c r="G536" s="2" t="s">
        <v>2978</v>
      </c>
      <c r="H536" s="37" t="s">
        <v>3405</v>
      </c>
      <c r="I536">
        <v>13.65</v>
      </c>
      <c r="J536">
        <v>13.3</v>
      </c>
      <c r="K536" s="2" t="s">
        <v>3406</v>
      </c>
      <c r="N536">
        <v>100</v>
      </c>
      <c r="O536" s="2" t="s">
        <v>3</v>
      </c>
      <c r="P536" s="2" t="s">
        <v>3</v>
      </c>
      <c r="Q536" s="2" t="s">
        <v>4</v>
      </c>
      <c r="R536" s="1">
        <v>38455</v>
      </c>
      <c r="S536" s="2" t="s">
        <v>65</v>
      </c>
      <c r="T536" s="2" t="s">
        <v>65</v>
      </c>
      <c r="U536">
        <v>339992</v>
      </c>
      <c r="V536" s="2" t="s">
        <v>66</v>
      </c>
      <c r="W536" s="2" t="s">
        <v>66</v>
      </c>
      <c r="X536" s="24">
        <v>1145.5082860666178</v>
      </c>
      <c r="Y536">
        <v>5.54</v>
      </c>
      <c r="Z536">
        <v>120.15</v>
      </c>
      <c r="AA536">
        <v>96.49</v>
      </c>
      <c r="AB536" s="3">
        <v>2534.17</v>
      </c>
    </row>
    <row r="537" spans="1:28" ht="20" customHeight="1">
      <c r="A537">
        <f t="shared" si="16"/>
        <v>1</v>
      </c>
      <c r="B537">
        <f t="shared" si="17"/>
        <v>1</v>
      </c>
      <c r="C537" s="2" t="s">
        <v>1074</v>
      </c>
      <c r="D537" s="2" t="s">
        <v>1075</v>
      </c>
      <c r="E537" s="2" t="s">
        <v>1076</v>
      </c>
      <c r="F537">
        <v>12.97</v>
      </c>
      <c r="G537" s="2" t="s">
        <v>3040</v>
      </c>
      <c r="H537" s="37" t="s">
        <v>3418</v>
      </c>
      <c r="I537">
        <v>14.2</v>
      </c>
      <c r="J537">
        <v>14.2</v>
      </c>
      <c r="K537" s="2" t="s">
        <v>3407</v>
      </c>
      <c r="L537">
        <v>12.85</v>
      </c>
      <c r="M537">
        <v>20.5</v>
      </c>
      <c r="N537">
        <v>100</v>
      </c>
      <c r="O537" s="2" t="s">
        <v>3</v>
      </c>
      <c r="P537" s="2" t="s">
        <v>3</v>
      </c>
      <c r="Q537" s="2" t="s">
        <v>4</v>
      </c>
      <c r="R537" s="1">
        <v>38455</v>
      </c>
      <c r="S537" s="2" t="s">
        <v>65</v>
      </c>
      <c r="T537" s="2" t="s">
        <v>65</v>
      </c>
      <c r="U537">
        <v>339992</v>
      </c>
      <c r="V537" s="2" t="s">
        <v>66</v>
      </c>
      <c r="W537" s="2" t="s">
        <v>66</v>
      </c>
      <c r="X537" s="24">
        <v>1145.5082860666178</v>
      </c>
      <c r="Y537">
        <v>5.26</v>
      </c>
      <c r="Z537">
        <v>36.71</v>
      </c>
      <c r="AA537">
        <v>87.52</v>
      </c>
      <c r="AB537">
        <v>414.48</v>
      </c>
    </row>
    <row r="538" spans="1:28" ht="20" customHeight="1">
      <c r="A538">
        <f t="shared" si="16"/>
        <v>1</v>
      </c>
      <c r="B538">
        <f t="shared" si="17"/>
        <v>1</v>
      </c>
      <c r="C538" s="2" t="s">
        <v>1064</v>
      </c>
      <c r="D538" s="2" t="s">
        <v>1065</v>
      </c>
      <c r="E538" s="2" t="s">
        <v>1066</v>
      </c>
      <c r="F538" s="3">
        <v>1411.39</v>
      </c>
      <c r="G538" s="2" t="s">
        <v>3400</v>
      </c>
      <c r="H538" s="37" t="s">
        <v>3401</v>
      </c>
      <c r="K538" s="2" t="s">
        <v>3402</v>
      </c>
      <c r="L538">
        <v>55.21</v>
      </c>
      <c r="M538">
        <v>55.36</v>
      </c>
      <c r="N538">
        <v>100</v>
      </c>
      <c r="O538" s="2" t="s">
        <v>3</v>
      </c>
      <c r="P538" s="2" t="s">
        <v>3</v>
      </c>
      <c r="Q538" s="2" t="s">
        <v>4</v>
      </c>
      <c r="R538" s="1">
        <v>38460</v>
      </c>
      <c r="S538" s="2" t="s">
        <v>1067</v>
      </c>
      <c r="T538" s="2" t="s">
        <v>1067</v>
      </c>
      <c r="U538">
        <v>443142</v>
      </c>
      <c r="V538" s="2" t="s">
        <v>435</v>
      </c>
      <c r="W538" s="2" t="s">
        <v>435</v>
      </c>
      <c r="X538" s="29">
        <v>2528.3089336374192</v>
      </c>
      <c r="Y538" s="3">
        <v>1463.81</v>
      </c>
      <c r="Z538" s="3">
        <v>1842.81</v>
      </c>
      <c r="AA538">
        <v>524.26</v>
      </c>
      <c r="AB538">
        <v>914.98</v>
      </c>
    </row>
    <row r="539" spans="1:28" ht="20" hidden="1" customHeight="1">
      <c r="A539">
        <f t="shared" si="16"/>
        <v>1</v>
      </c>
      <c r="B539">
        <f t="shared" si="17"/>
        <v>1</v>
      </c>
      <c r="C539" s="2" t="s">
        <v>1068</v>
      </c>
      <c r="D539" s="2" t="s">
        <v>1069</v>
      </c>
      <c r="E539" s="2" t="s">
        <v>1070</v>
      </c>
      <c r="F539" s="3">
        <v>3572.38</v>
      </c>
      <c r="G539" s="2" t="s">
        <v>3403</v>
      </c>
      <c r="H539" s="37" t="s">
        <v>3417</v>
      </c>
      <c r="I539">
        <v>54.77</v>
      </c>
      <c r="J539">
        <v>58.1</v>
      </c>
      <c r="K539" s="2" t="s">
        <v>3404</v>
      </c>
      <c r="L539">
        <v>36.72</v>
      </c>
      <c r="M539">
        <v>39.369999999999997</v>
      </c>
      <c r="N539">
        <v>100</v>
      </c>
      <c r="O539" s="2" t="s">
        <v>3</v>
      </c>
      <c r="P539" s="2" t="s">
        <v>3</v>
      </c>
      <c r="Q539" s="2" t="s">
        <v>4</v>
      </c>
      <c r="R539" s="1">
        <v>38460</v>
      </c>
      <c r="S539" s="2" t="s">
        <v>5</v>
      </c>
      <c r="T539" s="2" t="s">
        <v>5</v>
      </c>
      <c r="U539" s="2">
        <v>0</v>
      </c>
      <c r="V539" s="2" t="s">
        <v>85</v>
      </c>
      <c r="W539" s="2" t="s">
        <v>85</v>
      </c>
      <c r="X539" s="29">
        <v>2697.7233626064512</v>
      </c>
      <c r="Y539">
        <v>436.17</v>
      </c>
      <c r="Z539" s="3">
        <v>1716.18</v>
      </c>
      <c r="AA539">
        <v>821.61</v>
      </c>
      <c r="AB539" s="3">
        <v>2122.81</v>
      </c>
    </row>
    <row r="540" spans="1:28" ht="20" customHeight="1">
      <c r="A540">
        <f t="shared" si="16"/>
        <v>1</v>
      </c>
      <c r="B540">
        <f t="shared" si="17"/>
        <v>1</v>
      </c>
      <c r="C540" s="2" t="s">
        <v>1061</v>
      </c>
      <c r="D540" s="2" t="s">
        <v>1062</v>
      </c>
      <c r="E540" s="2" t="s">
        <v>1063</v>
      </c>
      <c r="F540" s="3">
        <v>8663.57</v>
      </c>
      <c r="G540" s="2" t="s">
        <v>3158</v>
      </c>
      <c r="H540" s="37" t="s">
        <v>3416</v>
      </c>
      <c r="I540">
        <v>75.87</v>
      </c>
      <c r="J540">
        <v>73.25</v>
      </c>
      <c r="K540" s="2" t="s">
        <v>3399</v>
      </c>
      <c r="L540">
        <v>69.7</v>
      </c>
      <c r="M540">
        <v>68.69</v>
      </c>
      <c r="N540">
        <v>100</v>
      </c>
      <c r="O540" s="2" t="s">
        <v>3</v>
      </c>
      <c r="P540" s="2" t="s">
        <v>3</v>
      </c>
      <c r="Q540" s="2" t="s">
        <v>4</v>
      </c>
      <c r="R540" s="1">
        <v>38467</v>
      </c>
      <c r="S540" s="2" t="s">
        <v>390</v>
      </c>
      <c r="T540" s="2" t="s">
        <v>390</v>
      </c>
      <c r="U540">
        <v>324110</v>
      </c>
      <c r="V540" s="2" t="s">
        <v>319</v>
      </c>
      <c r="W540" s="2" t="s">
        <v>319</v>
      </c>
      <c r="X540" s="29">
        <v>1476.9967876030712</v>
      </c>
      <c r="Y540" s="3">
        <v>15334.8</v>
      </c>
      <c r="Z540" s="3">
        <v>58490.1</v>
      </c>
      <c r="AA540" s="3">
        <v>5689.6</v>
      </c>
      <c r="AB540" s="3">
        <v>20314</v>
      </c>
    </row>
    <row r="541" spans="1:28" ht="20" customHeight="1">
      <c r="A541">
        <f t="shared" si="16"/>
        <v>1</v>
      </c>
      <c r="B541">
        <f t="shared" si="17"/>
        <v>1</v>
      </c>
      <c r="C541" s="2" t="s">
        <v>1057</v>
      </c>
      <c r="D541" s="2" t="s">
        <v>1058</v>
      </c>
      <c r="E541" s="2" t="s">
        <v>1059</v>
      </c>
      <c r="F541">
        <v>34.67</v>
      </c>
      <c r="G541" s="2" t="s">
        <v>3040</v>
      </c>
      <c r="H541" s="37" t="s">
        <v>3397</v>
      </c>
      <c r="I541">
        <v>21.16</v>
      </c>
      <c r="J541">
        <v>21.06</v>
      </c>
      <c r="K541" s="2" t="s">
        <v>3398</v>
      </c>
      <c r="L541">
        <v>16.75</v>
      </c>
      <c r="M541">
        <v>22.55</v>
      </c>
      <c r="N541">
        <v>100</v>
      </c>
      <c r="O541" s="2" t="s">
        <v>3</v>
      </c>
      <c r="P541" s="2" t="s">
        <v>3</v>
      </c>
      <c r="Q541" s="2" t="s">
        <v>4</v>
      </c>
      <c r="R541" s="1">
        <v>38476</v>
      </c>
      <c r="S541" s="2" t="s">
        <v>65</v>
      </c>
      <c r="T541" s="2" t="s">
        <v>65</v>
      </c>
      <c r="U541">
        <v>339992</v>
      </c>
      <c r="V541" s="2" t="s">
        <v>66</v>
      </c>
      <c r="W541" s="2" t="s">
        <v>66</v>
      </c>
      <c r="X541" s="24">
        <v>1145.5082860666178</v>
      </c>
      <c r="Y541">
        <v>6.03</v>
      </c>
      <c r="Z541">
        <v>43.85</v>
      </c>
      <c r="AA541">
        <v>127.12</v>
      </c>
      <c r="AB541">
        <v>905.65</v>
      </c>
    </row>
    <row r="542" spans="1:28" ht="20" customHeight="1">
      <c r="A542">
        <f t="shared" si="16"/>
        <v>1</v>
      </c>
      <c r="B542">
        <f t="shared" si="17"/>
        <v>1</v>
      </c>
      <c r="C542" s="2" t="s">
        <v>1052</v>
      </c>
      <c r="D542" s="2" t="s">
        <v>1053</v>
      </c>
      <c r="E542" s="2" t="s">
        <v>1054</v>
      </c>
      <c r="F542">
        <v>115</v>
      </c>
      <c r="G542" s="2" t="s">
        <v>3395</v>
      </c>
      <c r="H542" s="37" t="s">
        <v>3396</v>
      </c>
      <c r="I542">
        <v>24.13</v>
      </c>
      <c r="J542">
        <v>24.83</v>
      </c>
      <c r="K542" s="2" t="s">
        <v>2946</v>
      </c>
      <c r="N542">
        <v>100</v>
      </c>
      <c r="O542" s="2" t="s">
        <v>3</v>
      </c>
      <c r="P542" s="2" t="s">
        <v>3</v>
      </c>
      <c r="Q542" s="2" t="s">
        <v>4</v>
      </c>
      <c r="R542" s="1">
        <v>38481</v>
      </c>
      <c r="S542" s="2" t="s">
        <v>258</v>
      </c>
      <c r="T542" s="2" t="s">
        <v>258</v>
      </c>
      <c r="U542">
        <v>334513</v>
      </c>
      <c r="V542" s="2" t="s">
        <v>103</v>
      </c>
      <c r="W542" s="2" t="s">
        <v>103</v>
      </c>
      <c r="X542" s="29">
        <v>408.82623854211585</v>
      </c>
      <c r="Y542">
        <v>29.3</v>
      </c>
      <c r="Z542">
        <v>196.99</v>
      </c>
      <c r="AA542">
        <v>16.34</v>
      </c>
      <c r="AB542">
        <v>503.64</v>
      </c>
    </row>
    <row r="543" spans="1:28" ht="20" customHeight="1">
      <c r="A543">
        <f t="shared" si="16"/>
        <v>1</v>
      </c>
      <c r="B543">
        <f t="shared" si="17"/>
        <v>1</v>
      </c>
      <c r="C543" s="2" t="s">
        <v>1036</v>
      </c>
      <c r="D543" s="2" t="s">
        <v>1037</v>
      </c>
      <c r="E543" s="2" t="s">
        <v>1038</v>
      </c>
      <c r="G543" s="2" t="s">
        <v>3391</v>
      </c>
      <c r="H543" s="37" t="s">
        <v>3392</v>
      </c>
      <c r="I543">
        <v>2.75</v>
      </c>
      <c r="J543">
        <v>2.75</v>
      </c>
      <c r="K543" s="2" t="s">
        <v>2946</v>
      </c>
      <c r="N543">
        <v>100</v>
      </c>
      <c r="O543" s="2" t="s">
        <v>3</v>
      </c>
      <c r="P543" s="2" t="s">
        <v>3</v>
      </c>
      <c r="Q543" s="2" t="s">
        <v>4</v>
      </c>
      <c r="R543" s="1">
        <v>38496</v>
      </c>
      <c r="S543" s="2" t="s">
        <v>600</v>
      </c>
      <c r="T543" s="2" t="s">
        <v>600</v>
      </c>
      <c r="U543">
        <v>336411</v>
      </c>
      <c r="V543" s="2" t="s">
        <v>91</v>
      </c>
      <c r="W543" s="2" t="s">
        <v>91</v>
      </c>
      <c r="X543" s="24">
        <v>1229.2822448550542</v>
      </c>
      <c r="Y543">
        <v>2.62</v>
      </c>
      <c r="Z543">
        <v>3.5</v>
      </c>
      <c r="AA543">
        <v>3.97</v>
      </c>
      <c r="AB543">
        <v>2.06</v>
      </c>
    </row>
    <row r="544" spans="1:28" ht="20" hidden="1" customHeight="1">
      <c r="A544">
        <f t="shared" si="16"/>
        <v>1</v>
      </c>
      <c r="B544">
        <f t="shared" si="17"/>
        <v>1</v>
      </c>
      <c r="C544" s="2" t="s">
        <v>1040</v>
      </c>
      <c r="D544" s="2" t="s">
        <v>1041</v>
      </c>
      <c r="E544" s="2" t="s">
        <v>1042</v>
      </c>
      <c r="F544" s="3">
        <v>9400</v>
      </c>
      <c r="G544" s="2" t="s">
        <v>3393</v>
      </c>
      <c r="H544" s="37" t="s">
        <v>3394</v>
      </c>
      <c r="K544" s="2" t="s">
        <v>2946</v>
      </c>
      <c r="N544">
        <v>100</v>
      </c>
      <c r="O544" s="2" t="s">
        <v>3</v>
      </c>
      <c r="P544" s="2" t="s">
        <v>3</v>
      </c>
      <c r="Q544" s="2" t="s">
        <v>4</v>
      </c>
      <c r="R544" s="1">
        <v>38496</v>
      </c>
      <c r="S544" s="2" t="s">
        <v>324</v>
      </c>
      <c r="T544" s="2" t="s">
        <v>324</v>
      </c>
      <c r="U544" s="2">
        <v>0</v>
      </c>
      <c r="V544" s="2" t="s">
        <v>325</v>
      </c>
      <c r="W544" s="2" t="s">
        <v>325</v>
      </c>
      <c r="X544" s="29">
        <v>309.94779711279864</v>
      </c>
      <c r="Y544" s="3">
        <v>5341.1</v>
      </c>
      <c r="Z544" s="3">
        <v>6612.37</v>
      </c>
      <c r="AA544" s="3">
        <v>11388.9</v>
      </c>
      <c r="AB544" s="3">
        <v>19721.97</v>
      </c>
    </row>
    <row r="545" spans="1:28" ht="20" customHeight="1">
      <c r="A545" s="30">
        <f t="shared" si="16"/>
        <v>1</v>
      </c>
      <c r="B545" s="30">
        <f t="shared" si="17"/>
        <v>1</v>
      </c>
      <c r="C545" s="31" t="s">
        <v>1028</v>
      </c>
      <c r="D545" s="31" t="s">
        <v>1029</v>
      </c>
      <c r="E545" s="31" t="s">
        <v>1030</v>
      </c>
      <c r="F545" s="30">
        <v>58</v>
      </c>
      <c r="G545" s="31" t="s">
        <v>3387</v>
      </c>
      <c r="H545" s="39" t="s">
        <v>3388</v>
      </c>
      <c r="I545" s="30">
        <v>29.28</v>
      </c>
      <c r="J545" s="30">
        <v>29.51</v>
      </c>
      <c r="K545" s="31" t="s">
        <v>2946</v>
      </c>
      <c r="L545" s="30"/>
      <c r="M545" s="30"/>
      <c r="N545" s="30">
        <v>100</v>
      </c>
      <c r="O545" s="31" t="s">
        <v>3</v>
      </c>
      <c r="P545" s="31" t="s">
        <v>3</v>
      </c>
      <c r="Q545" s="31" t="s">
        <v>4</v>
      </c>
      <c r="R545" s="33">
        <v>38498</v>
      </c>
      <c r="S545" s="31" t="s">
        <v>1031</v>
      </c>
      <c r="T545" s="31" t="s">
        <v>1031</v>
      </c>
      <c r="U545">
        <v>488111</v>
      </c>
      <c r="V545" s="31" t="s">
        <v>1032</v>
      </c>
      <c r="W545" s="31" t="s">
        <v>1032</v>
      </c>
      <c r="X545" s="34">
        <v>7673.5598138672649</v>
      </c>
      <c r="Y545" s="30">
        <v>29.82</v>
      </c>
      <c r="Z545" s="30">
        <v>100.13</v>
      </c>
      <c r="AA545" s="30">
        <v>20</v>
      </c>
      <c r="AB545" s="32">
        <v>1208.49</v>
      </c>
    </row>
    <row r="546" spans="1:28" ht="20" customHeight="1">
      <c r="A546">
        <f t="shared" si="16"/>
        <v>1</v>
      </c>
      <c r="B546">
        <f t="shared" si="17"/>
        <v>1</v>
      </c>
      <c r="C546" s="2" t="s">
        <v>1033</v>
      </c>
      <c r="D546" s="2" t="s">
        <v>1034</v>
      </c>
      <c r="E546" s="2" t="s">
        <v>1035</v>
      </c>
      <c r="F546">
        <v>10</v>
      </c>
      <c r="G546" s="2" t="s">
        <v>3389</v>
      </c>
      <c r="H546" s="37" t="s">
        <v>3390</v>
      </c>
      <c r="I546">
        <v>1.37</v>
      </c>
      <c r="J546">
        <v>1.41</v>
      </c>
      <c r="K546" s="2" t="s">
        <v>2946</v>
      </c>
      <c r="N546">
        <v>100</v>
      </c>
      <c r="O546" s="2" t="s">
        <v>3</v>
      </c>
      <c r="P546" s="2" t="s">
        <v>3</v>
      </c>
      <c r="Q546" s="2" t="s">
        <v>4</v>
      </c>
      <c r="R546" s="1">
        <v>38498</v>
      </c>
      <c r="S546" s="2" t="s">
        <v>77</v>
      </c>
      <c r="T546" s="2" t="s">
        <v>77</v>
      </c>
      <c r="U546">
        <v>561330</v>
      </c>
      <c r="V546" s="2" t="s">
        <v>78</v>
      </c>
      <c r="W546" s="2" t="s">
        <v>78</v>
      </c>
      <c r="X546" s="29">
        <v>1508.9973665020607</v>
      </c>
      <c r="Y546">
        <v>41.19</v>
      </c>
      <c r="Z546">
        <v>39.85</v>
      </c>
      <c r="AA546">
        <v>6.89</v>
      </c>
      <c r="AB546">
        <v>23.31</v>
      </c>
    </row>
    <row r="547" spans="1:28" ht="20" customHeight="1">
      <c r="A547">
        <f t="shared" si="16"/>
        <v>1</v>
      </c>
      <c r="B547">
        <f t="shared" si="17"/>
        <v>1</v>
      </c>
      <c r="C547" s="2" t="s">
        <v>1020</v>
      </c>
      <c r="D547" s="2" t="s">
        <v>1021</v>
      </c>
      <c r="E547" s="2" t="s">
        <v>1022</v>
      </c>
      <c r="G547" s="2" t="s">
        <v>3385</v>
      </c>
      <c r="H547" s="37" t="s">
        <v>3386</v>
      </c>
      <c r="I547">
        <v>0.99</v>
      </c>
      <c r="J547">
        <v>1.01</v>
      </c>
      <c r="K547" s="2" t="s">
        <v>2946</v>
      </c>
      <c r="N547">
        <v>100</v>
      </c>
      <c r="O547" s="2" t="s">
        <v>3</v>
      </c>
      <c r="P547" s="2" t="s">
        <v>3</v>
      </c>
      <c r="Q547" s="2" t="s">
        <v>4</v>
      </c>
      <c r="R547" s="1">
        <v>38512</v>
      </c>
      <c r="S547" s="2" t="s">
        <v>149</v>
      </c>
      <c r="T547" s="2" t="s">
        <v>149</v>
      </c>
      <c r="U547">
        <v>517210</v>
      </c>
      <c r="V547" s="2" t="s">
        <v>151</v>
      </c>
      <c r="W547" s="2" t="s">
        <v>151</v>
      </c>
      <c r="X547" s="29">
        <v>5235.5478830480506</v>
      </c>
      <c r="Y547">
        <v>0</v>
      </c>
      <c r="Z547">
        <v>7.19</v>
      </c>
      <c r="AA547">
        <v>0.03</v>
      </c>
      <c r="AB547">
        <v>8.59</v>
      </c>
    </row>
    <row r="548" spans="1:28" ht="20" customHeight="1">
      <c r="A548">
        <f t="shared" si="16"/>
        <v>1</v>
      </c>
      <c r="B548">
        <f t="shared" si="17"/>
        <v>1</v>
      </c>
      <c r="C548" s="2" t="s">
        <v>1015</v>
      </c>
      <c r="D548" s="2" t="s">
        <v>1016</v>
      </c>
      <c r="E548" s="2" t="s">
        <v>1017</v>
      </c>
      <c r="F548">
        <v>138</v>
      </c>
      <c r="G548" s="2" t="s">
        <v>3383</v>
      </c>
      <c r="H548" s="37" t="s">
        <v>3384</v>
      </c>
      <c r="I548">
        <v>13.19</v>
      </c>
      <c r="J548">
        <v>13.25</v>
      </c>
      <c r="K548" s="2" t="s">
        <v>2946</v>
      </c>
      <c r="N548">
        <v>100</v>
      </c>
      <c r="O548" s="2" t="s">
        <v>3</v>
      </c>
      <c r="P548" s="2" t="s">
        <v>3</v>
      </c>
      <c r="Q548" s="2" t="s">
        <v>4</v>
      </c>
      <c r="R548" s="1">
        <v>38517</v>
      </c>
      <c r="S548" s="2" t="s">
        <v>109</v>
      </c>
      <c r="T548" s="2" t="s">
        <v>109</v>
      </c>
      <c r="U548">
        <v>561621</v>
      </c>
      <c r="V548" s="2" t="s">
        <v>110</v>
      </c>
      <c r="W548" s="2" t="s">
        <v>110</v>
      </c>
      <c r="X548" s="2">
        <v>1109.5833688167972</v>
      </c>
      <c r="Y548">
        <v>70.7</v>
      </c>
      <c r="Z548">
        <v>492.88</v>
      </c>
      <c r="AA548">
        <v>40.619999999999997</v>
      </c>
      <c r="AB548">
        <v>519.9</v>
      </c>
    </row>
    <row r="549" spans="1:28" ht="20" customHeight="1">
      <c r="A549">
        <f t="shared" si="16"/>
        <v>1</v>
      </c>
      <c r="B549">
        <f t="shared" si="17"/>
        <v>1</v>
      </c>
      <c r="C549" s="2" t="s">
        <v>1011</v>
      </c>
      <c r="D549" s="2" t="s">
        <v>1012</v>
      </c>
      <c r="E549" s="2" t="s">
        <v>1013</v>
      </c>
      <c r="F549" s="3">
        <v>1677.95</v>
      </c>
      <c r="G549" s="2" t="s">
        <v>3381</v>
      </c>
      <c r="H549" s="37" t="s">
        <v>3415</v>
      </c>
      <c r="I549">
        <v>12.53</v>
      </c>
      <c r="J549">
        <v>11.51</v>
      </c>
      <c r="K549" s="2" t="s">
        <v>3382</v>
      </c>
      <c r="L549">
        <v>19.739999999999998</v>
      </c>
      <c r="M549">
        <v>21.77</v>
      </c>
      <c r="N549">
        <v>100</v>
      </c>
      <c r="O549" s="2" t="s">
        <v>3</v>
      </c>
      <c r="P549" s="2" t="s">
        <v>3</v>
      </c>
      <c r="Q549" s="2" t="s">
        <v>4</v>
      </c>
      <c r="R549" s="1">
        <v>38518</v>
      </c>
      <c r="S549" s="2" t="s">
        <v>109</v>
      </c>
      <c r="T549" s="2" t="s">
        <v>109</v>
      </c>
      <c r="U549">
        <v>561621</v>
      </c>
      <c r="V549" s="2" t="s">
        <v>110</v>
      </c>
      <c r="W549" s="2" t="s">
        <v>110</v>
      </c>
      <c r="X549" s="2">
        <v>1109.5833688167972</v>
      </c>
      <c r="Y549">
        <v>254.34</v>
      </c>
      <c r="Z549">
        <v>390.64</v>
      </c>
      <c r="AA549">
        <v>399.87</v>
      </c>
      <c r="AB549">
        <v>902.14</v>
      </c>
    </row>
    <row r="550" spans="1:28" ht="20" customHeight="1">
      <c r="A550">
        <f t="shared" si="16"/>
        <v>1</v>
      </c>
      <c r="B550">
        <f t="shared" si="17"/>
        <v>1</v>
      </c>
      <c r="C550" s="2" t="s">
        <v>1004</v>
      </c>
      <c r="D550" s="2" t="s">
        <v>1005</v>
      </c>
      <c r="E550" s="2" t="s">
        <v>900</v>
      </c>
      <c r="F550">
        <v>46.41</v>
      </c>
      <c r="G550" s="2" t="s">
        <v>3010</v>
      </c>
      <c r="H550" s="37" t="s">
        <v>3378</v>
      </c>
      <c r="I550">
        <v>20.5</v>
      </c>
      <c r="J550">
        <v>18.7</v>
      </c>
      <c r="K550" s="2" t="s">
        <v>3379</v>
      </c>
      <c r="L550">
        <v>1.06</v>
      </c>
      <c r="M550">
        <v>1.1599999999999999</v>
      </c>
      <c r="N550">
        <v>100</v>
      </c>
      <c r="O550" s="2" t="s">
        <v>3</v>
      </c>
      <c r="P550" s="2" t="s">
        <v>3</v>
      </c>
      <c r="Q550" s="2" t="s">
        <v>4</v>
      </c>
      <c r="R550" s="1">
        <v>38523</v>
      </c>
      <c r="S550" s="2" t="s">
        <v>170</v>
      </c>
      <c r="T550" s="2" t="s">
        <v>170</v>
      </c>
      <c r="U550">
        <v>325414</v>
      </c>
      <c r="V550" s="2" t="s">
        <v>145</v>
      </c>
      <c r="W550" s="2" t="s">
        <v>145</v>
      </c>
      <c r="X550" s="29">
        <v>1155.2665763855121</v>
      </c>
      <c r="Y550">
        <v>20.92</v>
      </c>
      <c r="Z550">
        <v>56.4</v>
      </c>
      <c r="AA550">
        <v>50.04</v>
      </c>
      <c r="AB550">
        <v>38.840000000000003</v>
      </c>
    </row>
    <row r="551" spans="1:28" ht="20" customHeight="1">
      <c r="A551">
        <f t="shared" si="16"/>
        <v>1</v>
      </c>
      <c r="B551">
        <f t="shared" si="17"/>
        <v>1</v>
      </c>
      <c r="C551" s="2" t="s">
        <v>1006</v>
      </c>
      <c r="D551" s="2" t="s">
        <v>1007</v>
      </c>
      <c r="E551" s="2" t="s">
        <v>1008</v>
      </c>
      <c r="G551" s="2" t="s">
        <v>3380</v>
      </c>
      <c r="H551" s="37" t="s">
        <v>3414</v>
      </c>
      <c r="K551" s="2" t="s">
        <v>2946</v>
      </c>
      <c r="N551">
        <v>100</v>
      </c>
      <c r="O551" s="2" t="s">
        <v>3</v>
      </c>
      <c r="P551" s="2" t="s">
        <v>3</v>
      </c>
      <c r="Q551" s="2" t="s">
        <v>4</v>
      </c>
      <c r="R551" s="1">
        <v>38524</v>
      </c>
      <c r="S551" s="2" t="s">
        <v>432</v>
      </c>
      <c r="T551" s="2" t="s">
        <v>432</v>
      </c>
      <c r="U551">
        <v>512131</v>
      </c>
      <c r="V551" s="2" t="s">
        <v>433</v>
      </c>
      <c r="W551" s="2" t="s">
        <v>433</v>
      </c>
      <c r="X551" s="29">
        <v>985.27280497353831</v>
      </c>
      <c r="Y551">
        <v>868.45</v>
      </c>
      <c r="Z551" s="3">
        <v>1826.52</v>
      </c>
      <c r="AA551" s="3">
        <v>1603.23</v>
      </c>
      <c r="AB551" s="3">
        <v>1442.85</v>
      </c>
    </row>
    <row r="552" spans="1:28" ht="20" customHeight="1">
      <c r="A552">
        <f t="shared" si="16"/>
        <v>1</v>
      </c>
      <c r="B552">
        <f t="shared" si="17"/>
        <v>1</v>
      </c>
      <c r="C552" s="2" t="s">
        <v>999</v>
      </c>
      <c r="D552" s="2" t="s">
        <v>1000</v>
      </c>
      <c r="E552" s="2" t="s">
        <v>1001</v>
      </c>
      <c r="F552">
        <v>31</v>
      </c>
      <c r="G552" s="2" t="s">
        <v>3376</v>
      </c>
      <c r="H552" s="37" t="s">
        <v>3377</v>
      </c>
      <c r="I552">
        <v>0.26</v>
      </c>
      <c r="J552">
        <v>0.23</v>
      </c>
      <c r="K552" s="2" t="s">
        <v>2946</v>
      </c>
      <c r="N552">
        <v>100</v>
      </c>
      <c r="O552" s="2" t="s">
        <v>3</v>
      </c>
      <c r="P552" s="2" t="s">
        <v>3</v>
      </c>
      <c r="Q552" s="2" t="s">
        <v>4</v>
      </c>
      <c r="R552" s="1">
        <v>38527</v>
      </c>
      <c r="S552" s="2" t="s">
        <v>1002</v>
      </c>
      <c r="T552" s="2" t="s">
        <v>1002</v>
      </c>
      <c r="U552">
        <v>312130</v>
      </c>
      <c r="V552" s="2" t="s">
        <v>424</v>
      </c>
      <c r="W552" s="2" t="s">
        <v>424</v>
      </c>
      <c r="X552" s="24">
        <v>5129.0424356936546</v>
      </c>
      <c r="Y552">
        <v>21.06</v>
      </c>
      <c r="Z552">
        <v>2.83</v>
      </c>
      <c r="AA552">
        <v>22.92</v>
      </c>
      <c r="AB552">
        <v>46.77</v>
      </c>
    </row>
    <row r="553" spans="1:28" ht="20" customHeight="1">
      <c r="A553">
        <f t="shared" si="16"/>
        <v>1</v>
      </c>
      <c r="B553">
        <f t="shared" si="17"/>
        <v>1</v>
      </c>
      <c r="C553" s="2" t="s">
        <v>995</v>
      </c>
      <c r="D553" s="2" t="s">
        <v>996</v>
      </c>
      <c r="E553" s="2" t="s">
        <v>997</v>
      </c>
      <c r="F553">
        <v>93.76</v>
      </c>
      <c r="G553" s="2" t="s">
        <v>3373</v>
      </c>
      <c r="H553" s="37" t="s">
        <v>3374</v>
      </c>
      <c r="I553">
        <v>13.09</v>
      </c>
      <c r="J553">
        <v>13.13</v>
      </c>
      <c r="K553" s="2" t="s">
        <v>3375</v>
      </c>
      <c r="L553">
        <v>1.41</v>
      </c>
      <c r="M553">
        <v>1.77</v>
      </c>
      <c r="N553">
        <v>59</v>
      </c>
      <c r="O553" s="2" t="s">
        <v>3</v>
      </c>
      <c r="P553" s="2" t="s">
        <v>3</v>
      </c>
      <c r="Q553" s="2" t="s">
        <v>4</v>
      </c>
      <c r="R553" s="1">
        <v>38531</v>
      </c>
      <c r="S553" s="2" t="s">
        <v>227</v>
      </c>
      <c r="T553" s="2" t="s">
        <v>227</v>
      </c>
      <c r="U553">
        <v>517110</v>
      </c>
      <c r="V553" s="2" t="s">
        <v>95</v>
      </c>
      <c r="W553" s="2" t="s">
        <v>95</v>
      </c>
      <c r="X553" s="29">
        <v>4974.8824733661559</v>
      </c>
      <c r="Y553">
        <v>78.760000000000005</v>
      </c>
      <c r="Z553" s="3">
        <v>2461.9</v>
      </c>
      <c r="AA553">
        <v>142.07</v>
      </c>
      <c r="AB553" s="3">
        <v>1948.87</v>
      </c>
    </row>
    <row r="554" spans="1:28" ht="20" customHeight="1">
      <c r="A554">
        <f t="shared" si="16"/>
        <v>1</v>
      </c>
      <c r="B554">
        <f t="shared" si="17"/>
        <v>1</v>
      </c>
      <c r="C554" s="2" t="s">
        <v>992</v>
      </c>
      <c r="D554" s="2" t="s">
        <v>993</v>
      </c>
      <c r="E554" s="2" t="s">
        <v>994</v>
      </c>
      <c r="F554" s="3">
        <v>35810.269999999997</v>
      </c>
      <c r="G554" s="2" t="s">
        <v>3370</v>
      </c>
      <c r="H554" s="37" t="s">
        <v>3371</v>
      </c>
      <c r="I554">
        <v>45.61</v>
      </c>
      <c r="J554">
        <v>44.98</v>
      </c>
      <c r="K554" s="2" t="s">
        <v>3372</v>
      </c>
      <c r="L554">
        <v>26.16</v>
      </c>
      <c r="M554">
        <v>25.77</v>
      </c>
      <c r="N554">
        <v>100</v>
      </c>
      <c r="O554" s="2" t="s">
        <v>3</v>
      </c>
      <c r="P554" s="2" t="s">
        <v>3</v>
      </c>
      <c r="Q554" s="2" t="s">
        <v>4</v>
      </c>
      <c r="R554" s="1">
        <v>38533</v>
      </c>
      <c r="S554" s="2" t="s">
        <v>65</v>
      </c>
      <c r="T554" s="2" t="s">
        <v>65</v>
      </c>
      <c r="U554">
        <v>339992</v>
      </c>
      <c r="V554" s="2" t="s">
        <v>66</v>
      </c>
      <c r="W554" s="2" t="s">
        <v>66</v>
      </c>
      <c r="X554" s="24">
        <v>1145.5082860666178</v>
      </c>
      <c r="Y554" s="3">
        <v>12251.65</v>
      </c>
      <c r="Z554" s="3">
        <v>77798</v>
      </c>
      <c r="AA554" s="3">
        <v>63035.49</v>
      </c>
      <c r="AB554" s="3">
        <v>1246330</v>
      </c>
    </row>
    <row r="555" spans="1:28" ht="20" hidden="1" customHeight="1">
      <c r="A555">
        <f t="shared" si="16"/>
        <v>1</v>
      </c>
      <c r="B555">
        <f t="shared" si="17"/>
        <v>1</v>
      </c>
      <c r="C555" s="2" t="s">
        <v>989</v>
      </c>
      <c r="D555" s="2" t="s">
        <v>990</v>
      </c>
      <c r="E555" s="2" t="s">
        <v>991</v>
      </c>
      <c r="F555">
        <v>12.83</v>
      </c>
      <c r="G555" s="2" t="s">
        <v>3368</v>
      </c>
      <c r="H555" s="37" t="s">
        <v>3369</v>
      </c>
      <c r="I555">
        <v>5</v>
      </c>
      <c r="J555">
        <v>4.8600000000000003</v>
      </c>
      <c r="K555" s="2" t="s">
        <v>2946</v>
      </c>
      <c r="N555">
        <v>100</v>
      </c>
      <c r="O555" s="2" t="s">
        <v>3</v>
      </c>
      <c r="P555" s="2" t="s">
        <v>3</v>
      </c>
      <c r="Q555" s="2" t="s">
        <v>4</v>
      </c>
      <c r="R555" s="1">
        <v>38538</v>
      </c>
      <c r="S555" s="2" t="s">
        <v>5</v>
      </c>
      <c r="T555" s="2" t="s">
        <v>5</v>
      </c>
      <c r="U555" s="2">
        <v>0</v>
      </c>
      <c r="V555" s="2" t="s">
        <v>85</v>
      </c>
      <c r="W555" s="2" t="s">
        <v>85</v>
      </c>
      <c r="X555" s="29">
        <v>2697.7233626064512</v>
      </c>
      <c r="Y555">
        <v>9.49</v>
      </c>
      <c r="Z555">
        <v>13.07</v>
      </c>
      <c r="AA555">
        <v>12.61</v>
      </c>
      <c r="AB555">
        <v>34.78</v>
      </c>
    </row>
    <row r="556" spans="1:28" ht="20" customHeight="1">
      <c r="A556">
        <f t="shared" si="16"/>
        <v>1</v>
      </c>
      <c r="B556">
        <f t="shared" si="17"/>
        <v>1</v>
      </c>
      <c r="C556" s="2" t="s">
        <v>984</v>
      </c>
      <c r="D556" s="2" t="s">
        <v>985</v>
      </c>
      <c r="E556" s="2" t="s">
        <v>986</v>
      </c>
      <c r="F556" s="3">
        <v>7358.88</v>
      </c>
      <c r="G556" s="2" t="s">
        <v>3365</v>
      </c>
      <c r="H556" s="37" t="s">
        <v>3366</v>
      </c>
      <c r="I556">
        <v>53.5</v>
      </c>
      <c r="J556">
        <v>53.49</v>
      </c>
      <c r="K556" s="2" t="s">
        <v>3367</v>
      </c>
      <c r="N556">
        <v>100</v>
      </c>
      <c r="O556" s="2" t="s">
        <v>3</v>
      </c>
      <c r="P556" s="2" t="s">
        <v>3</v>
      </c>
      <c r="Q556" s="2" t="s">
        <v>4</v>
      </c>
      <c r="R556" s="1">
        <v>38539</v>
      </c>
      <c r="S556" s="2" t="s">
        <v>174</v>
      </c>
      <c r="T556" s="2" t="s">
        <v>174</v>
      </c>
      <c r="U556">
        <v>524114</v>
      </c>
      <c r="V556" s="2" t="s">
        <v>175</v>
      </c>
      <c r="W556" s="2" t="s">
        <v>175</v>
      </c>
      <c r="X556" s="29">
        <v>1294.1457902495638</v>
      </c>
      <c r="Y556" s="3">
        <v>11833.04</v>
      </c>
      <c r="Z556" s="3">
        <v>42368</v>
      </c>
      <c r="AA556" s="3">
        <v>4471.9799999999996</v>
      </c>
      <c r="AB556" s="3">
        <v>28521</v>
      </c>
    </row>
    <row r="557" spans="1:28" ht="20" customHeight="1">
      <c r="A557">
        <f t="shared" si="16"/>
        <v>1</v>
      </c>
      <c r="B557">
        <f t="shared" si="17"/>
        <v>1</v>
      </c>
      <c r="C557" s="2" t="s">
        <v>981</v>
      </c>
      <c r="D557" s="2" t="s">
        <v>982</v>
      </c>
      <c r="E557" s="2" t="s">
        <v>983</v>
      </c>
      <c r="F557" s="3">
        <v>1689.83</v>
      </c>
      <c r="G557" s="2" t="s">
        <v>3362</v>
      </c>
      <c r="H557" s="37" t="s">
        <v>3363</v>
      </c>
      <c r="I557">
        <v>68.67</v>
      </c>
      <c r="J557">
        <v>69.569999999999993</v>
      </c>
      <c r="K557" s="2" t="s">
        <v>3364</v>
      </c>
      <c r="L557">
        <v>21.93</v>
      </c>
      <c r="M557">
        <v>22.12</v>
      </c>
      <c r="N557">
        <v>100</v>
      </c>
      <c r="O557" s="2" t="s">
        <v>3</v>
      </c>
      <c r="P557" s="2" t="s">
        <v>3</v>
      </c>
      <c r="Q557" s="2" t="s">
        <v>4</v>
      </c>
      <c r="R557" s="1">
        <v>38539</v>
      </c>
      <c r="S557" s="2" t="s">
        <v>65</v>
      </c>
      <c r="T557" s="2" t="s">
        <v>65</v>
      </c>
      <c r="U557">
        <v>339992</v>
      </c>
      <c r="V557" s="2" t="s">
        <v>66</v>
      </c>
      <c r="W557" s="2" t="s">
        <v>66</v>
      </c>
      <c r="X557" s="24">
        <v>1145.5082860666178</v>
      </c>
      <c r="Y557">
        <v>359.93</v>
      </c>
      <c r="Z557" s="3">
        <v>1810.81</v>
      </c>
      <c r="AA557" s="3">
        <v>6633.37</v>
      </c>
      <c r="AB557" s="3">
        <v>30731.040000000001</v>
      </c>
    </row>
    <row r="558" spans="1:28" ht="15" customHeight="1">
      <c r="A558">
        <f t="shared" si="16"/>
        <v>1</v>
      </c>
      <c r="B558">
        <f t="shared" si="17"/>
        <v>1</v>
      </c>
      <c r="C558" s="2" t="s">
        <v>977</v>
      </c>
      <c r="D558" s="2" t="s">
        <v>978</v>
      </c>
      <c r="E558" s="2" t="s">
        <v>177</v>
      </c>
      <c r="F558">
        <v>212.24</v>
      </c>
      <c r="G558" s="2" t="s">
        <v>3359</v>
      </c>
      <c r="H558" s="37" t="s">
        <v>3360</v>
      </c>
      <c r="I558">
        <v>45.21</v>
      </c>
      <c r="J558">
        <v>44.8</v>
      </c>
      <c r="K558" s="2" t="s">
        <v>3361</v>
      </c>
      <c r="L558">
        <v>14.3</v>
      </c>
      <c r="M558">
        <v>14.3</v>
      </c>
      <c r="N558">
        <v>100</v>
      </c>
      <c r="O558" s="2" t="s">
        <v>3</v>
      </c>
      <c r="P558" s="2" t="s">
        <v>3</v>
      </c>
      <c r="Q558" s="2" t="s">
        <v>4</v>
      </c>
      <c r="R558" s="1">
        <v>38544</v>
      </c>
      <c r="S558" s="2" t="s">
        <v>178</v>
      </c>
      <c r="T558" s="2" t="s">
        <v>178</v>
      </c>
      <c r="U558">
        <v>424210</v>
      </c>
      <c r="V558" s="2" t="s">
        <v>145</v>
      </c>
      <c r="W558" s="2" t="s">
        <v>145</v>
      </c>
      <c r="X558" s="29">
        <v>1155.2665763855121</v>
      </c>
      <c r="Y558" s="3">
        <v>3210.13</v>
      </c>
      <c r="Z558" s="3">
        <v>82386</v>
      </c>
      <c r="AA558">
        <v>758.38</v>
      </c>
      <c r="AB558" s="3">
        <v>19187</v>
      </c>
    </row>
    <row r="559" spans="1:28" ht="15" customHeight="1">
      <c r="A559" s="17">
        <f t="shared" si="16"/>
        <v>1</v>
      </c>
      <c r="B559" s="17">
        <f t="shared" si="17"/>
        <v>1</v>
      </c>
      <c r="C559" s="26" t="s">
        <v>972</v>
      </c>
      <c r="D559" s="26" t="s">
        <v>973</v>
      </c>
      <c r="E559" s="26" t="s">
        <v>974</v>
      </c>
      <c r="F559" s="17"/>
      <c r="G559" s="26" t="s">
        <v>3355</v>
      </c>
      <c r="H559" s="38" t="s">
        <v>3356</v>
      </c>
      <c r="I559" s="17">
        <v>3.01</v>
      </c>
      <c r="J559" s="17">
        <v>3.33</v>
      </c>
      <c r="K559" s="26" t="s">
        <v>2946</v>
      </c>
      <c r="L559" s="17"/>
      <c r="M559" s="17"/>
      <c r="N559" s="17">
        <v>100</v>
      </c>
      <c r="O559" s="26" t="s">
        <v>3</v>
      </c>
      <c r="P559" s="26" t="s">
        <v>3</v>
      </c>
      <c r="Q559" s="26" t="s">
        <v>4</v>
      </c>
      <c r="R559" s="27">
        <v>38545</v>
      </c>
      <c r="S559" s="26" t="s">
        <v>54</v>
      </c>
      <c r="T559" s="26" t="s">
        <v>54</v>
      </c>
      <c r="U559">
        <v>334220</v>
      </c>
      <c r="V559" s="26" t="s">
        <v>55</v>
      </c>
      <c r="W559" s="26" t="s">
        <v>55</v>
      </c>
      <c r="X559" s="26"/>
      <c r="Y559" s="17">
        <v>82.59</v>
      </c>
      <c r="Z559" s="17">
        <v>2.94</v>
      </c>
      <c r="AA559" s="17">
        <v>37.630000000000003</v>
      </c>
      <c r="AB559" s="17">
        <v>15.22</v>
      </c>
    </row>
    <row r="560" spans="1:28" ht="15" hidden="1" customHeight="1">
      <c r="A560">
        <f t="shared" si="16"/>
        <v>1</v>
      </c>
      <c r="B560">
        <f t="shared" si="17"/>
        <v>1</v>
      </c>
      <c r="C560" s="2" t="s">
        <v>975</v>
      </c>
      <c r="D560" s="2" t="s">
        <v>976</v>
      </c>
      <c r="E560" s="2" t="s">
        <v>619</v>
      </c>
      <c r="F560" s="3">
        <v>1928.14</v>
      </c>
      <c r="G560" s="2" t="s">
        <v>3357</v>
      </c>
      <c r="H560" s="37" t="s">
        <v>3413</v>
      </c>
      <c r="I560">
        <v>29.1</v>
      </c>
      <c r="J560">
        <v>28.81</v>
      </c>
      <c r="K560" s="2" t="s">
        <v>3358</v>
      </c>
      <c r="L560">
        <v>41.64</v>
      </c>
      <c r="M560">
        <v>41.33</v>
      </c>
      <c r="N560">
        <v>100</v>
      </c>
      <c r="O560" s="2" t="s">
        <v>3</v>
      </c>
      <c r="P560" s="2" t="s">
        <v>3</v>
      </c>
      <c r="Q560" s="2" t="s">
        <v>4</v>
      </c>
      <c r="R560" s="1">
        <v>38545</v>
      </c>
      <c r="S560" s="2" t="s">
        <v>173</v>
      </c>
      <c r="T560" s="2" t="s">
        <v>173</v>
      </c>
      <c r="U560" s="2">
        <v>0</v>
      </c>
      <c r="V560" s="2" t="s">
        <v>66</v>
      </c>
      <c r="W560" s="2" t="s">
        <v>66</v>
      </c>
      <c r="X560" s="24">
        <v>1145.5082860666178</v>
      </c>
      <c r="Y560">
        <v>665.07</v>
      </c>
      <c r="Z560" s="3">
        <v>1841.79</v>
      </c>
      <c r="AA560" s="3">
        <v>9188.09</v>
      </c>
      <c r="AB560" s="3">
        <v>31784.34</v>
      </c>
    </row>
    <row r="561" spans="1:28" ht="15" customHeight="1">
      <c r="A561">
        <f t="shared" si="16"/>
        <v>1</v>
      </c>
      <c r="B561">
        <f t="shared" si="17"/>
        <v>1</v>
      </c>
      <c r="C561" s="2" t="s">
        <v>967</v>
      </c>
      <c r="D561" s="2" t="s">
        <v>968</v>
      </c>
      <c r="E561" s="2" t="s">
        <v>969</v>
      </c>
      <c r="F561" s="3">
        <v>2653.71</v>
      </c>
      <c r="G561" s="2" t="s">
        <v>3353</v>
      </c>
      <c r="H561" s="37" t="s">
        <v>3412</v>
      </c>
      <c r="I561">
        <v>73.31</v>
      </c>
      <c r="J561">
        <v>73.31</v>
      </c>
      <c r="K561" s="2" t="s">
        <v>3354</v>
      </c>
      <c r="L561">
        <v>11.56</v>
      </c>
      <c r="M561">
        <v>14.4</v>
      </c>
      <c r="N561">
        <v>100</v>
      </c>
      <c r="O561" s="2" t="s">
        <v>3</v>
      </c>
      <c r="P561" s="2" t="s">
        <v>3</v>
      </c>
      <c r="Q561" s="2" t="s">
        <v>4</v>
      </c>
      <c r="R561" s="1">
        <v>38550</v>
      </c>
      <c r="S561" s="2" t="s">
        <v>970</v>
      </c>
      <c r="T561" s="2" t="s">
        <v>970</v>
      </c>
      <c r="U561">
        <v>335224</v>
      </c>
      <c r="V561" s="2" t="s">
        <v>398</v>
      </c>
      <c r="W561" s="2" t="s">
        <v>398</v>
      </c>
      <c r="X561" s="29">
        <v>2880.5934681628523</v>
      </c>
      <c r="Y561" s="3">
        <v>4747.92</v>
      </c>
      <c r="Z561" s="3">
        <v>13713</v>
      </c>
      <c r="AA561" s="3">
        <v>2754.09</v>
      </c>
      <c r="AB561" s="3">
        <v>7879</v>
      </c>
    </row>
    <row r="562" spans="1:28" ht="15" customHeight="1">
      <c r="A562">
        <f t="shared" si="16"/>
        <v>1</v>
      </c>
      <c r="B562">
        <f t="shared" si="17"/>
        <v>1</v>
      </c>
      <c r="C562" s="2" t="s">
        <v>963</v>
      </c>
      <c r="D562" s="2" t="s">
        <v>964</v>
      </c>
      <c r="E562" s="2" t="s">
        <v>965</v>
      </c>
      <c r="F562">
        <v>272.10000000000002</v>
      </c>
      <c r="G562" s="2" t="s">
        <v>3350</v>
      </c>
      <c r="H562" s="37" t="s">
        <v>3351</v>
      </c>
      <c r="I562">
        <v>27.57</v>
      </c>
      <c r="J562">
        <v>26.1</v>
      </c>
      <c r="K562" s="2" t="s">
        <v>3352</v>
      </c>
      <c r="L562">
        <v>2.41</v>
      </c>
      <c r="M562">
        <v>3.4</v>
      </c>
      <c r="N562">
        <v>100</v>
      </c>
      <c r="O562" s="2" t="s">
        <v>3</v>
      </c>
      <c r="P562" s="2" t="s">
        <v>3</v>
      </c>
      <c r="Q562" s="2" t="s">
        <v>4</v>
      </c>
      <c r="R562" s="1">
        <v>38553</v>
      </c>
      <c r="S562" s="2" t="s">
        <v>99</v>
      </c>
      <c r="T562" s="2" t="s">
        <v>99</v>
      </c>
      <c r="U562">
        <v>325412</v>
      </c>
      <c r="V562" s="2" t="s">
        <v>145</v>
      </c>
      <c r="W562" s="2" t="s">
        <v>145</v>
      </c>
      <c r="X562" s="29">
        <v>1155.2665763855121</v>
      </c>
      <c r="Y562">
        <v>51.34</v>
      </c>
      <c r="Z562">
        <v>141.91</v>
      </c>
      <c r="AA562">
        <v>136.38</v>
      </c>
      <c r="AB562">
        <v>434.63</v>
      </c>
    </row>
    <row r="563" spans="1:28" ht="15" customHeight="1">
      <c r="A563">
        <f t="shared" si="16"/>
        <v>1</v>
      </c>
      <c r="B563">
        <f t="shared" si="17"/>
        <v>1</v>
      </c>
      <c r="C563" s="2" t="s">
        <v>956</v>
      </c>
      <c r="D563" s="2" t="s">
        <v>957</v>
      </c>
      <c r="E563" s="2" t="s">
        <v>958</v>
      </c>
      <c r="F563">
        <v>119.3</v>
      </c>
      <c r="G563" s="2" t="s">
        <v>3346</v>
      </c>
      <c r="H563" s="37" t="s">
        <v>3347</v>
      </c>
      <c r="I563">
        <v>33.299999999999997</v>
      </c>
      <c r="J563">
        <v>33.44</v>
      </c>
      <c r="K563" s="2" t="s">
        <v>3348</v>
      </c>
      <c r="L563">
        <v>28.49</v>
      </c>
      <c r="M563">
        <v>33.75</v>
      </c>
      <c r="N563">
        <v>100</v>
      </c>
      <c r="O563" s="2" t="s">
        <v>3</v>
      </c>
      <c r="P563" s="2" t="s">
        <v>3</v>
      </c>
      <c r="Q563" s="2" t="s">
        <v>4</v>
      </c>
      <c r="R563" s="1">
        <v>38560</v>
      </c>
      <c r="S563" s="2" t="s">
        <v>65</v>
      </c>
      <c r="T563" s="2" t="s">
        <v>65</v>
      </c>
      <c r="U563">
        <v>339992</v>
      </c>
      <c r="V563" s="2" t="s">
        <v>66</v>
      </c>
      <c r="W563" s="2" t="s">
        <v>66</v>
      </c>
      <c r="X563" s="24">
        <v>1145.5082860666178</v>
      </c>
      <c r="Y563">
        <v>20.38</v>
      </c>
      <c r="Z563">
        <v>430.14</v>
      </c>
      <c r="AA563">
        <v>347.93</v>
      </c>
      <c r="AB563" s="3">
        <v>8044.19</v>
      </c>
    </row>
    <row r="564" spans="1:28" ht="15" customHeight="1">
      <c r="A564">
        <f t="shared" si="16"/>
        <v>1</v>
      </c>
      <c r="B564">
        <f t="shared" si="17"/>
        <v>1</v>
      </c>
      <c r="C564" s="2" t="s">
        <v>953</v>
      </c>
      <c r="D564" s="2" t="s">
        <v>954</v>
      </c>
      <c r="E564" s="2" t="s">
        <v>955</v>
      </c>
      <c r="F564" s="3">
        <v>5072.97</v>
      </c>
      <c r="G564" s="2" t="s">
        <v>3037</v>
      </c>
      <c r="H564" s="37" t="s">
        <v>3411</v>
      </c>
      <c r="I564">
        <v>65.599999999999994</v>
      </c>
      <c r="J564">
        <v>64.989999999999995</v>
      </c>
      <c r="K564" s="2" t="s">
        <v>3345</v>
      </c>
      <c r="L564">
        <v>53</v>
      </c>
      <c r="M564">
        <v>52.75</v>
      </c>
      <c r="N564">
        <v>100</v>
      </c>
      <c r="O564" s="2" t="s">
        <v>3</v>
      </c>
      <c r="P564" s="2" t="s">
        <v>3</v>
      </c>
      <c r="Q564" s="2" t="s">
        <v>4</v>
      </c>
      <c r="R564" s="1">
        <v>38565</v>
      </c>
      <c r="S564" s="2" t="s">
        <v>35</v>
      </c>
      <c r="T564" s="2" t="s">
        <v>35</v>
      </c>
      <c r="U564">
        <v>531110</v>
      </c>
      <c r="V564" s="2" t="s">
        <v>37</v>
      </c>
      <c r="W564" s="2" t="s">
        <v>37</v>
      </c>
      <c r="X564" s="29">
        <v>1093.7964706866101</v>
      </c>
      <c r="Y564">
        <v>483.21</v>
      </c>
      <c r="Z564" s="3">
        <v>1060.96</v>
      </c>
      <c r="AA564" s="3">
        <v>2957.37</v>
      </c>
      <c r="AB564" s="3">
        <v>5552.49</v>
      </c>
    </row>
    <row r="565" spans="1:28" s="30" customFormat="1" ht="15" customHeight="1">
      <c r="A565" s="17">
        <f t="shared" si="16"/>
        <v>1</v>
      </c>
      <c r="B565" s="17">
        <f t="shared" si="17"/>
        <v>1</v>
      </c>
      <c r="C565" s="26" t="s">
        <v>949</v>
      </c>
      <c r="D565" s="26" t="s">
        <v>950</v>
      </c>
      <c r="E565" s="26" t="s">
        <v>951</v>
      </c>
      <c r="F565" s="28">
        <v>1592.98</v>
      </c>
      <c r="G565" s="26" t="s">
        <v>3342</v>
      </c>
      <c r="H565" s="38" t="s">
        <v>3343</v>
      </c>
      <c r="I565" s="17"/>
      <c r="J565" s="17"/>
      <c r="K565" s="26" t="s">
        <v>3344</v>
      </c>
      <c r="L565" s="17">
        <v>14.46</v>
      </c>
      <c r="M565" s="17">
        <v>14.53</v>
      </c>
      <c r="N565" s="17">
        <v>100</v>
      </c>
      <c r="O565" s="26" t="s">
        <v>3</v>
      </c>
      <c r="P565" s="26" t="s">
        <v>3</v>
      </c>
      <c r="Q565" s="26" t="s">
        <v>4</v>
      </c>
      <c r="R565" s="27">
        <v>38568</v>
      </c>
      <c r="S565" s="26" t="s">
        <v>754</v>
      </c>
      <c r="T565" s="26" t="s">
        <v>754</v>
      </c>
      <c r="U565">
        <v>522210</v>
      </c>
      <c r="V565" s="26" t="s">
        <v>13</v>
      </c>
      <c r="W565" s="26" t="s">
        <v>13</v>
      </c>
      <c r="X565" s="26"/>
      <c r="Y565" s="17">
        <v>652.42999999999995</v>
      </c>
      <c r="Z565" s="28">
        <v>14658.5</v>
      </c>
      <c r="AA565" s="28">
        <v>1266.07</v>
      </c>
      <c r="AB565" s="28">
        <v>127760</v>
      </c>
    </row>
    <row r="566" spans="1:28" s="30" customFormat="1" ht="15" customHeight="1">
      <c r="A566">
        <f t="shared" si="16"/>
        <v>1</v>
      </c>
      <c r="B566">
        <f t="shared" si="17"/>
        <v>1</v>
      </c>
      <c r="C566" s="2" t="s">
        <v>946</v>
      </c>
      <c r="D566" s="2" t="s">
        <v>947</v>
      </c>
      <c r="E566" s="2" t="s">
        <v>948</v>
      </c>
      <c r="F566">
        <v>920.86</v>
      </c>
      <c r="G566" s="2" t="s">
        <v>3339</v>
      </c>
      <c r="H566" s="37" t="s">
        <v>3340</v>
      </c>
      <c r="I566">
        <v>49.21</v>
      </c>
      <c r="J566">
        <v>49.51</v>
      </c>
      <c r="K566" s="2" t="s">
        <v>3341</v>
      </c>
      <c r="L566">
        <v>42.82</v>
      </c>
      <c r="M566">
        <v>43.04</v>
      </c>
      <c r="N566">
        <v>100</v>
      </c>
      <c r="O566" s="2" t="s">
        <v>3</v>
      </c>
      <c r="P566" s="2" t="s">
        <v>3</v>
      </c>
      <c r="Q566" s="2" t="s">
        <v>4</v>
      </c>
      <c r="R566" s="1">
        <v>38572</v>
      </c>
      <c r="S566" s="2" t="s">
        <v>225</v>
      </c>
      <c r="T566" s="2" t="s">
        <v>225</v>
      </c>
      <c r="U566">
        <v>621511</v>
      </c>
      <c r="V566" s="2" t="s">
        <v>38</v>
      </c>
      <c r="W566" s="2" t="s">
        <v>38</v>
      </c>
      <c r="X566" s="29">
        <v>786.28100024649325</v>
      </c>
      <c r="Y566">
        <v>479.72</v>
      </c>
      <c r="Z566" s="3">
        <v>5270.19</v>
      </c>
      <c r="AA566">
        <v>364.6</v>
      </c>
      <c r="AB566" s="3">
        <v>4483.3</v>
      </c>
    </row>
    <row r="567" spans="1:28" ht="15" hidden="1" customHeight="1">
      <c r="A567">
        <f t="shared" si="16"/>
        <v>1</v>
      </c>
      <c r="B567">
        <f t="shared" si="17"/>
        <v>1</v>
      </c>
      <c r="C567" s="2" t="s">
        <v>938</v>
      </c>
      <c r="D567" s="2" t="s">
        <v>939</v>
      </c>
      <c r="E567" s="2" t="s">
        <v>940</v>
      </c>
      <c r="F567">
        <v>3.7</v>
      </c>
      <c r="G567" s="2" t="s">
        <v>3326</v>
      </c>
      <c r="H567" s="37" t="s">
        <v>3337</v>
      </c>
      <c r="I567">
        <v>1.02</v>
      </c>
      <c r="J567">
        <v>1.01</v>
      </c>
      <c r="K567" s="2" t="s">
        <v>2946</v>
      </c>
      <c r="L567">
        <v>1.69</v>
      </c>
      <c r="M567">
        <v>1.27</v>
      </c>
      <c r="N567">
        <v>100</v>
      </c>
      <c r="O567" s="2" t="s">
        <v>3</v>
      </c>
      <c r="P567" s="2" t="s">
        <v>3</v>
      </c>
      <c r="Q567" s="2" t="s">
        <v>4</v>
      </c>
      <c r="R567" s="1">
        <v>38573</v>
      </c>
      <c r="S567" s="2" t="s">
        <v>5</v>
      </c>
      <c r="T567" s="2" t="s">
        <v>5</v>
      </c>
      <c r="U567" s="2">
        <v>0</v>
      </c>
      <c r="V567" s="2" t="s">
        <v>85</v>
      </c>
      <c r="W567" s="2" t="s">
        <v>85</v>
      </c>
      <c r="X567" s="29">
        <v>2697.7233626064512</v>
      </c>
      <c r="Y567">
        <v>20.7</v>
      </c>
      <c r="Z567">
        <v>8.06</v>
      </c>
      <c r="AA567">
        <v>17.43</v>
      </c>
      <c r="AB567">
        <v>43.75</v>
      </c>
    </row>
    <row r="568" spans="1:28" ht="15" hidden="1" customHeight="1">
      <c r="A568">
        <f t="shared" si="16"/>
        <v>1</v>
      </c>
      <c r="B568">
        <f t="shared" si="17"/>
        <v>1</v>
      </c>
      <c r="C568" s="2" t="s">
        <v>931</v>
      </c>
      <c r="D568" s="2" t="s">
        <v>932</v>
      </c>
      <c r="E568" s="2" t="s">
        <v>933</v>
      </c>
      <c r="F568">
        <v>205.68</v>
      </c>
      <c r="G568" s="2" t="s">
        <v>3323</v>
      </c>
      <c r="H568" s="37" t="s">
        <v>3324</v>
      </c>
      <c r="I568">
        <v>8.89</v>
      </c>
      <c r="J568">
        <v>9.01</v>
      </c>
      <c r="K568" s="2" t="s">
        <v>3325</v>
      </c>
      <c r="L568">
        <v>4.8600000000000003</v>
      </c>
      <c r="M568">
        <v>5.42</v>
      </c>
      <c r="N568">
        <v>100</v>
      </c>
      <c r="O568" s="2" t="s">
        <v>3</v>
      </c>
      <c r="P568" s="2" t="s">
        <v>3</v>
      </c>
      <c r="Q568" s="2" t="s">
        <v>4</v>
      </c>
      <c r="R568" s="1">
        <v>38586</v>
      </c>
      <c r="S568" s="2" t="s">
        <v>5</v>
      </c>
      <c r="T568" s="2" t="s">
        <v>5</v>
      </c>
      <c r="U568" s="2">
        <v>0</v>
      </c>
      <c r="V568" s="2" t="s">
        <v>85</v>
      </c>
      <c r="W568" s="2" t="s">
        <v>85</v>
      </c>
      <c r="X568" s="29">
        <v>2697.7233626064512</v>
      </c>
      <c r="Y568">
        <v>78.45</v>
      </c>
      <c r="Z568" s="3">
        <v>1122.05</v>
      </c>
      <c r="AA568">
        <v>89.33</v>
      </c>
      <c r="AB568" s="3">
        <v>2311.23</v>
      </c>
    </row>
    <row r="569" spans="1:28" ht="15" customHeight="1">
      <c r="A569">
        <f t="shared" si="16"/>
        <v>1</v>
      </c>
      <c r="B569">
        <f t="shared" si="17"/>
        <v>1</v>
      </c>
      <c r="C569" s="2" t="s">
        <v>920</v>
      </c>
      <c r="D569" s="2" t="s">
        <v>921</v>
      </c>
      <c r="E569" s="2" t="s">
        <v>922</v>
      </c>
      <c r="F569">
        <v>33.86</v>
      </c>
      <c r="G569" s="2" t="s">
        <v>2978</v>
      </c>
      <c r="H569" s="37" t="s">
        <v>3321</v>
      </c>
      <c r="I569">
        <v>21.55</v>
      </c>
      <c r="J569">
        <v>21.4</v>
      </c>
      <c r="K569" s="2" t="s">
        <v>3322</v>
      </c>
      <c r="L569">
        <v>18</v>
      </c>
      <c r="M569">
        <v>18.3</v>
      </c>
      <c r="N569">
        <v>100</v>
      </c>
      <c r="O569" s="2" t="s">
        <v>3</v>
      </c>
      <c r="P569" s="2" t="s">
        <v>3</v>
      </c>
      <c r="Q569" s="2" t="s">
        <v>4</v>
      </c>
      <c r="R569" s="1">
        <v>38589</v>
      </c>
      <c r="S569" s="2" t="s">
        <v>65</v>
      </c>
      <c r="T569" s="2" t="s">
        <v>65</v>
      </c>
      <c r="U569">
        <v>339992</v>
      </c>
      <c r="V569" s="2" t="s">
        <v>66</v>
      </c>
      <c r="W569" s="2" t="s">
        <v>66</v>
      </c>
      <c r="X569" s="24">
        <v>1145.5082860666178</v>
      </c>
      <c r="Y569" s="3">
        <v>2283.21</v>
      </c>
      <c r="Z569">
        <v>158.94</v>
      </c>
      <c r="AA569" s="3">
        <v>2984.6</v>
      </c>
      <c r="AB569" s="3">
        <v>3135.07</v>
      </c>
    </row>
    <row r="570" spans="1:28" ht="15" customHeight="1">
      <c r="A570">
        <f t="shared" si="16"/>
        <v>1</v>
      </c>
      <c r="B570">
        <f t="shared" si="17"/>
        <v>1</v>
      </c>
      <c r="C570" s="2" t="s">
        <v>913</v>
      </c>
      <c r="D570" s="2" t="s">
        <v>914</v>
      </c>
      <c r="E570" s="2" t="s">
        <v>915</v>
      </c>
      <c r="F570">
        <v>82</v>
      </c>
      <c r="G570" s="2" t="s">
        <v>3318</v>
      </c>
      <c r="H570" s="37" t="s">
        <v>3319</v>
      </c>
      <c r="I570">
        <v>19.5</v>
      </c>
      <c r="J570">
        <v>19.2</v>
      </c>
      <c r="K570" s="2" t="s">
        <v>2946</v>
      </c>
      <c r="N570">
        <v>100</v>
      </c>
      <c r="O570" s="2" t="s">
        <v>3</v>
      </c>
      <c r="P570" s="2" t="s">
        <v>3</v>
      </c>
      <c r="Q570" s="2" t="s">
        <v>4</v>
      </c>
      <c r="R570" s="1">
        <v>38601</v>
      </c>
      <c r="S570" s="2" t="s">
        <v>109</v>
      </c>
      <c r="T570" s="2" t="s">
        <v>109</v>
      </c>
      <c r="U570">
        <v>561621</v>
      </c>
      <c r="V570" s="2" t="s">
        <v>110</v>
      </c>
      <c r="W570" s="2" t="s">
        <v>110</v>
      </c>
      <c r="X570" s="2">
        <v>1109.5833688167972</v>
      </c>
      <c r="Y570">
        <v>41.62</v>
      </c>
      <c r="Z570">
        <v>295.61</v>
      </c>
      <c r="AA570">
        <v>21.13</v>
      </c>
      <c r="AB570">
        <v>272.22000000000003</v>
      </c>
    </row>
    <row r="571" spans="1:28" ht="15" hidden="1" customHeight="1">
      <c r="A571">
        <f t="shared" si="16"/>
        <v>1</v>
      </c>
      <c r="B571">
        <f t="shared" si="17"/>
        <v>1</v>
      </c>
      <c r="C571" s="2" t="s">
        <v>910</v>
      </c>
      <c r="D571" s="2" t="s">
        <v>911</v>
      </c>
      <c r="E571" s="2" t="s">
        <v>189</v>
      </c>
      <c r="F571" s="3">
        <v>5946.51</v>
      </c>
      <c r="G571" s="2" t="s">
        <v>3315</v>
      </c>
      <c r="H571" s="37" t="s">
        <v>3316</v>
      </c>
      <c r="I571">
        <v>13.49</v>
      </c>
      <c r="J571">
        <v>13.64</v>
      </c>
      <c r="K571" s="2" t="s">
        <v>3317</v>
      </c>
      <c r="L571">
        <v>10.29</v>
      </c>
      <c r="M571">
        <v>10.36</v>
      </c>
      <c r="N571">
        <v>100</v>
      </c>
      <c r="O571" s="2" t="s">
        <v>3</v>
      </c>
      <c r="P571" s="2" t="s">
        <v>3</v>
      </c>
      <c r="Q571" s="2" t="s">
        <v>4</v>
      </c>
      <c r="R571" s="1">
        <v>38607</v>
      </c>
      <c r="S571" s="2" t="s">
        <v>5</v>
      </c>
      <c r="T571" s="2" t="s">
        <v>5</v>
      </c>
      <c r="U571" s="2">
        <v>0</v>
      </c>
      <c r="V571" s="2" t="s">
        <v>85</v>
      </c>
      <c r="W571" s="2" t="s">
        <v>85</v>
      </c>
      <c r="X571" s="29">
        <v>2697.7233626064512</v>
      </c>
      <c r="Y571" s="3">
        <v>1321.98</v>
      </c>
      <c r="Z571" s="3">
        <v>12352</v>
      </c>
      <c r="AA571" s="3">
        <v>2926.59</v>
      </c>
      <c r="AB571" s="3">
        <v>19564</v>
      </c>
    </row>
    <row r="572" spans="1:28" ht="15" customHeight="1">
      <c r="A572">
        <f t="shared" si="16"/>
        <v>1</v>
      </c>
      <c r="B572">
        <f t="shared" si="17"/>
        <v>1</v>
      </c>
      <c r="C572" s="2" t="s">
        <v>905</v>
      </c>
      <c r="D572" s="2" t="s">
        <v>906</v>
      </c>
      <c r="E572" s="2" t="s">
        <v>907</v>
      </c>
      <c r="G572" s="2" t="s">
        <v>3313</v>
      </c>
      <c r="H572" s="37" t="s">
        <v>3314</v>
      </c>
      <c r="I572">
        <v>0.24</v>
      </c>
      <c r="J572">
        <v>0.34</v>
      </c>
      <c r="K572" s="2" t="s">
        <v>2946</v>
      </c>
      <c r="N572">
        <v>100</v>
      </c>
      <c r="O572" s="2" t="s">
        <v>3</v>
      </c>
      <c r="P572" s="2" t="s">
        <v>3</v>
      </c>
      <c r="Q572" s="2" t="s">
        <v>4</v>
      </c>
      <c r="R572" s="1">
        <v>38611</v>
      </c>
      <c r="S572" s="2" t="s">
        <v>908</v>
      </c>
      <c r="T572" s="2" t="s">
        <v>908</v>
      </c>
      <c r="U572">
        <v>924110</v>
      </c>
      <c r="V572" s="2" t="s">
        <v>266</v>
      </c>
      <c r="W572" s="2" t="s">
        <v>266</v>
      </c>
      <c r="X572" s="29">
        <v>1833.9504165753021</v>
      </c>
      <c r="Y572">
        <v>0.46</v>
      </c>
      <c r="Z572">
        <v>0.92</v>
      </c>
      <c r="AA572">
        <v>0.17</v>
      </c>
      <c r="AB572">
        <v>1.22</v>
      </c>
    </row>
    <row r="573" spans="1:28" ht="15" customHeight="1">
      <c r="A573">
        <f t="shared" si="16"/>
        <v>1</v>
      </c>
      <c r="B573">
        <f t="shared" si="17"/>
        <v>1</v>
      </c>
      <c r="C573" s="2" t="s">
        <v>901</v>
      </c>
      <c r="D573" s="2" t="s">
        <v>902</v>
      </c>
      <c r="E573" s="2" t="s">
        <v>903</v>
      </c>
      <c r="F573">
        <v>117.85</v>
      </c>
      <c r="G573" s="2" t="s">
        <v>3103</v>
      </c>
      <c r="H573" s="37" t="s">
        <v>3335</v>
      </c>
      <c r="I573">
        <v>19.899999999999999</v>
      </c>
      <c r="J573">
        <v>19.649999999999999</v>
      </c>
      <c r="K573" s="2" t="s">
        <v>2946</v>
      </c>
      <c r="L573">
        <v>21.84</v>
      </c>
      <c r="M573">
        <v>21.47</v>
      </c>
      <c r="N573">
        <v>100</v>
      </c>
      <c r="O573" s="2" t="s">
        <v>3</v>
      </c>
      <c r="P573" s="2" t="s">
        <v>3</v>
      </c>
      <c r="Q573" s="2" t="s">
        <v>4</v>
      </c>
      <c r="R573" s="1">
        <v>38614</v>
      </c>
      <c r="S573" s="2" t="s">
        <v>65</v>
      </c>
      <c r="T573" s="2" t="s">
        <v>65</v>
      </c>
      <c r="U573">
        <v>339992</v>
      </c>
      <c r="V573" s="2" t="s">
        <v>66</v>
      </c>
      <c r="W573" s="2" t="s">
        <v>66</v>
      </c>
      <c r="X573" s="24">
        <v>1145.5082860666178</v>
      </c>
      <c r="Y573">
        <v>41.04</v>
      </c>
      <c r="Z573">
        <v>60.14</v>
      </c>
      <c r="AA573">
        <v>668.3</v>
      </c>
      <c r="AB573">
        <v>904.6</v>
      </c>
    </row>
    <row r="574" spans="1:28" ht="15" customHeight="1">
      <c r="A574">
        <f t="shared" si="16"/>
        <v>1</v>
      </c>
      <c r="B574">
        <f t="shared" si="17"/>
        <v>1</v>
      </c>
      <c r="C574" s="2" t="s">
        <v>886</v>
      </c>
      <c r="D574" s="2" t="s">
        <v>887</v>
      </c>
      <c r="E574" s="2" t="s">
        <v>888</v>
      </c>
      <c r="F574">
        <v>35.770000000000003</v>
      </c>
      <c r="G574" s="2" t="s">
        <v>3050</v>
      </c>
      <c r="H574" s="37" t="s">
        <v>3305</v>
      </c>
      <c r="I574">
        <v>24.59</v>
      </c>
      <c r="J574">
        <v>23.53</v>
      </c>
      <c r="K574" s="2" t="s">
        <v>2946</v>
      </c>
      <c r="N574">
        <v>100</v>
      </c>
      <c r="O574" s="2" t="s">
        <v>3</v>
      </c>
      <c r="P574" s="2" t="s">
        <v>3</v>
      </c>
      <c r="Q574" s="2" t="s">
        <v>4</v>
      </c>
      <c r="R574" s="1">
        <v>38616</v>
      </c>
      <c r="S574" s="2" t="s">
        <v>334</v>
      </c>
      <c r="T574" s="2" t="s">
        <v>334</v>
      </c>
      <c r="U574">
        <v>211111</v>
      </c>
      <c r="V574" s="2" t="s">
        <v>335</v>
      </c>
      <c r="W574" s="2" t="s">
        <v>335</v>
      </c>
      <c r="X574" s="29">
        <v>680.45216656209652</v>
      </c>
      <c r="Y574">
        <v>7.63</v>
      </c>
      <c r="Z574">
        <v>64.510000000000005</v>
      </c>
      <c r="AA574">
        <v>19.2</v>
      </c>
      <c r="AB574">
        <v>191.95</v>
      </c>
    </row>
    <row r="575" spans="1:28" ht="15" customHeight="1">
      <c r="A575">
        <f t="shared" si="16"/>
        <v>1</v>
      </c>
      <c r="B575">
        <f t="shared" si="17"/>
        <v>1</v>
      </c>
      <c r="C575" s="2" t="s">
        <v>897</v>
      </c>
      <c r="D575" s="2" t="s">
        <v>898</v>
      </c>
      <c r="E575" s="2" t="s">
        <v>899</v>
      </c>
      <c r="F575" s="3">
        <v>1852.06</v>
      </c>
      <c r="G575" s="2" t="s">
        <v>3310</v>
      </c>
      <c r="H575" s="37" t="s">
        <v>3311</v>
      </c>
      <c r="I575">
        <v>48</v>
      </c>
      <c r="J575">
        <v>47.06</v>
      </c>
      <c r="K575" s="2" t="s">
        <v>3312</v>
      </c>
      <c r="L575">
        <v>33.35</v>
      </c>
      <c r="M575">
        <v>40.93</v>
      </c>
      <c r="N575">
        <v>100</v>
      </c>
      <c r="O575" s="2" t="s">
        <v>3</v>
      </c>
      <c r="P575" s="2" t="s">
        <v>3</v>
      </c>
      <c r="Q575" s="2" t="s">
        <v>4</v>
      </c>
      <c r="R575" s="1">
        <v>38616</v>
      </c>
      <c r="S575" s="2" t="s">
        <v>105</v>
      </c>
      <c r="T575" s="2" t="s">
        <v>105</v>
      </c>
      <c r="U575">
        <v>334511</v>
      </c>
      <c r="V575" s="2" t="s">
        <v>91</v>
      </c>
      <c r="W575" s="2" t="s">
        <v>91</v>
      </c>
      <c r="X575" s="24">
        <v>1229.2822448550542</v>
      </c>
      <c r="Y575">
        <v>797.57</v>
      </c>
      <c r="Z575" s="3">
        <v>1346.33</v>
      </c>
      <c r="AA575">
        <v>480.92</v>
      </c>
      <c r="AB575" s="3">
        <v>1870.01</v>
      </c>
    </row>
    <row r="576" spans="1:28" ht="15" customHeight="1">
      <c r="A576">
        <f t="shared" si="16"/>
        <v>1</v>
      </c>
      <c r="B576">
        <f t="shared" si="17"/>
        <v>1</v>
      </c>
      <c r="C576" s="2" t="s">
        <v>889</v>
      </c>
      <c r="D576" s="2" t="s">
        <v>890</v>
      </c>
      <c r="E576" s="2" t="s">
        <v>891</v>
      </c>
      <c r="F576" s="3">
        <v>6615.52</v>
      </c>
      <c r="G576" s="2" t="s">
        <v>3306</v>
      </c>
      <c r="H576" s="37" t="s">
        <v>3333</v>
      </c>
      <c r="I576">
        <v>75.010000000000005</v>
      </c>
      <c r="J576">
        <v>74.69</v>
      </c>
      <c r="K576" s="2" t="s">
        <v>3307</v>
      </c>
      <c r="L576">
        <v>75.510000000000005</v>
      </c>
      <c r="M576">
        <v>75.400000000000006</v>
      </c>
      <c r="N576">
        <v>100</v>
      </c>
      <c r="O576" s="2" t="s">
        <v>3</v>
      </c>
      <c r="P576" s="2" t="s">
        <v>3</v>
      </c>
      <c r="Q576" s="2" t="s">
        <v>4</v>
      </c>
      <c r="R576" s="1">
        <v>38622</v>
      </c>
      <c r="S576" s="2" t="s">
        <v>174</v>
      </c>
      <c r="T576" s="2" t="s">
        <v>174</v>
      </c>
      <c r="U576">
        <v>524114</v>
      </c>
      <c r="V576" s="2" t="s">
        <v>175</v>
      </c>
      <c r="W576" s="2" t="s">
        <v>175</v>
      </c>
      <c r="X576" s="29">
        <v>1294.1457902495638</v>
      </c>
      <c r="Y576" s="3">
        <v>6136.23</v>
      </c>
      <c r="Z576" s="3">
        <v>34037.199999999997</v>
      </c>
      <c r="AA576" s="3">
        <v>3520.71</v>
      </c>
      <c r="AB576" s="3">
        <v>41691.300000000003</v>
      </c>
    </row>
    <row r="577" spans="1:28" ht="15" customHeight="1">
      <c r="A577">
        <f t="shared" si="16"/>
        <v>1</v>
      </c>
      <c r="B577">
        <f t="shared" si="17"/>
        <v>1</v>
      </c>
      <c r="C577" s="2" t="s">
        <v>880</v>
      </c>
      <c r="D577" s="2" t="s">
        <v>881</v>
      </c>
      <c r="E577" s="2" t="s">
        <v>882</v>
      </c>
      <c r="F577">
        <v>314.64999999999998</v>
      </c>
      <c r="G577" s="2" t="s">
        <v>3301</v>
      </c>
      <c r="H577" s="37" t="s">
        <v>3302</v>
      </c>
      <c r="K577" s="2" t="s">
        <v>3303</v>
      </c>
      <c r="L577">
        <v>13.23</v>
      </c>
      <c r="M577">
        <v>13.03</v>
      </c>
      <c r="N577">
        <v>100</v>
      </c>
      <c r="O577" s="2" t="s">
        <v>3</v>
      </c>
      <c r="P577" s="2" t="s">
        <v>3</v>
      </c>
      <c r="Q577" s="2" t="s">
        <v>4</v>
      </c>
      <c r="R577" s="1">
        <v>38625</v>
      </c>
      <c r="S577" s="2" t="s">
        <v>225</v>
      </c>
      <c r="T577" s="2" t="s">
        <v>225</v>
      </c>
      <c r="U577">
        <v>621511</v>
      </c>
      <c r="V577" s="2" t="s">
        <v>38</v>
      </c>
      <c r="W577" s="2" t="s">
        <v>38</v>
      </c>
      <c r="X577" s="29">
        <v>786.28100024649325</v>
      </c>
      <c r="Y577">
        <v>149.99</v>
      </c>
      <c r="Z577">
        <v>466.25</v>
      </c>
      <c r="AA577">
        <v>121.29</v>
      </c>
      <c r="AB577">
        <v>661.51</v>
      </c>
    </row>
    <row r="578" spans="1:28" ht="15" hidden="1" customHeight="1">
      <c r="A578">
        <f t="shared" ref="A578:A641" si="18">IF(V578=W578,1,0)</f>
        <v>1</v>
      </c>
      <c r="B578">
        <f t="shared" ref="B578:B641" si="19">IF(S578=T578,1,0)</f>
        <v>1</v>
      </c>
      <c r="C578" s="2" t="s">
        <v>883</v>
      </c>
      <c r="D578" s="2" t="s">
        <v>884</v>
      </c>
      <c r="E578" s="2" t="s">
        <v>885</v>
      </c>
      <c r="F578" s="3">
        <v>8608.0400000000009</v>
      </c>
      <c r="G578" s="2" t="s">
        <v>3304</v>
      </c>
      <c r="H578" s="37" t="s">
        <v>3332</v>
      </c>
      <c r="I578">
        <v>48.55</v>
      </c>
      <c r="J578">
        <v>48.55</v>
      </c>
      <c r="K578" s="2" t="s">
        <v>2946</v>
      </c>
      <c r="N578">
        <v>100</v>
      </c>
      <c r="O578" s="2" t="s">
        <v>3</v>
      </c>
      <c r="P578" s="2" t="s">
        <v>3</v>
      </c>
      <c r="Q578" s="2" t="s">
        <v>4</v>
      </c>
      <c r="R578" s="1">
        <v>38627</v>
      </c>
      <c r="S578" s="2" t="s">
        <v>324</v>
      </c>
      <c r="T578" s="2" t="s">
        <v>324</v>
      </c>
      <c r="U578" s="2">
        <v>0</v>
      </c>
      <c r="V578" s="2" t="s">
        <v>325</v>
      </c>
      <c r="W578" s="2" t="s">
        <v>325</v>
      </c>
      <c r="X578" s="29">
        <v>309.94779711279864</v>
      </c>
      <c r="Y578" s="3">
        <v>2037.64</v>
      </c>
      <c r="Z578" s="3">
        <v>2523.6999999999998</v>
      </c>
      <c r="AA578" s="3">
        <v>4271.91</v>
      </c>
      <c r="AB578" s="3">
        <v>7795.37</v>
      </c>
    </row>
    <row r="579" spans="1:28" ht="15" customHeight="1">
      <c r="A579" s="17">
        <f t="shared" si="18"/>
        <v>1</v>
      </c>
      <c r="B579" s="17">
        <f t="shared" si="19"/>
        <v>1</v>
      </c>
      <c r="C579" s="26" t="s">
        <v>892</v>
      </c>
      <c r="D579" s="26" t="s">
        <v>893</v>
      </c>
      <c r="E579" s="26" t="s">
        <v>894</v>
      </c>
      <c r="F579" s="28">
        <v>4261.59</v>
      </c>
      <c r="G579" s="26" t="s">
        <v>3308</v>
      </c>
      <c r="H579" s="38" t="s">
        <v>3334</v>
      </c>
      <c r="I579" s="17">
        <v>61.77</v>
      </c>
      <c r="J579" s="17">
        <v>60.96</v>
      </c>
      <c r="K579" s="26" t="s">
        <v>3309</v>
      </c>
      <c r="L579" s="17">
        <v>27.54</v>
      </c>
      <c r="M579" s="17">
        <v>27.52</v>
      </c>
      <c r="N579" s="17">
        <v>100</v>
      </c>
      <c r="O579" s="26" t="s">
        <v>3</v>
      </c>
      <c r="P579" s="26" t="s">
        <v>3</v>
      </c>
      <c r="Q579" s="26" t="s">
        <v>4</v>
      </c>
      <c r="R579" s="27">
        <v>38628</v>
      </c>
      <c r="S579" s="26" t="s">
        <v>895</v>
      </c>
      <c r="T579" s="26" t="s">
        <v>895</v>
      </c>
      <c r="U579">
        <v>511140</v>
      </c>
      <c r="V579" s="26" t="s">
        <v>195</v>
      </c>
      <c r="W579" s="26" t="s">
        <v>195</v>
      </c>
      <c r="X579" s="26"/>
      <c r="Y579" s="28">
        <v>1657.08</v>
      </c>
      <c r="Z579" s="17">
        <v>865.78</v>
      </c>
      <c r="AA579" s="28">
        <v>6538.32</v>
      </c>
      <c r="AB579" s="28">
        <v>3858.49</v>
      </c>
    </row>
    <row r="580" spans="1:28" ht="15" hidden="1" customHeight="1">
      <c r="A580">
        <f t="shared" si="18"/>
        <v>1</v>
      </c>
      <c r="B580">
        <f t="shared" si="19"/>
        <v>1</v>
      </c>
      <c r="C580" s="2" t="s">
        <v>877</v>
      </c>
      <c r="D580" s="2" t="s">
        <v>878</v>
      </c>
      <c r="E580" s="2" t="s">
        <v>879</v>
      </c>
      <c r="F580">
        <v>211.31</v>
      </c>
      <c r="G580" s="2" t="s">
        <v>3298</v>
      </c>
      <c r="H580" s="37" t="s">
        <v>3299</v>
      </c>
      <c r="I580">
        <v>22.82</v>
      </c>
      <c r="J580">
        <v>22.56</v>
      </c>
      <c r="K580" s="2" t="s">
        <v>3300</v>
      </c>
      <c r="L580">
        <v>3.86</v>
      </c>
      <c r="M580">
        <v>3.86</v>
      </c>
      <c r="N580">
        <v>100</v>
      </c>
      <c r="O580" s="2" t="s">
        <v>3</v>
      </c>
      <c r="P580" s="2" t="s">
        <v>3</v>
      </c>
      <c r="Q580" s="2" t="s">
        <v>4</v>
      </c>
      <c r="R580" s="1">
        <v>38628</v>
      </c>
      <c r="S580" s="2" t="s">
        <v>5</v>
      </c>
      <c r="T580" s="2" t="s">
        <v>5</v>
      </c>
      <c r="U580" s="2">
        <v>0</v>
      </c>
      <c r="V580" s="2" t="s">
        <v>85</v>
      </c>
      <c r="W580" s="2" t="s">
        <v>85</v>
      </c>
      <c r="X580" s="29">
        <v>2697.7233626064512</v>
      </c>
      <c r="Y580">
        <v>72.349999999999994</v>
      </c>
      <c r="Z580" s="3">
        <v>3163.71</v>
      </c>
      <c r="AA580">
        <v>48.16</v>
      </c>
      <c r="AB580" s="3">
        <v>18867.41</v>
      </c>
    </row>
    <row r="581" spans="1:28" ht="15" customHeight="1">
      <c r="A581">
        <f t="shared" si="18"/>
        <v>1</v>
      </c>
      <c r="B581">
        <f t="shared" si="19"/>
        <v>1</v>
      </c>
      <c r="C581" s="2" t="s">
        <v>872</v>
      </c>
      <c r="D581" s="2" t="s">
        <v>873</v>
      </c>
      <c r="E581" s="2" t="s">
        <v>874</v>
      </c>
      <c r="F581">
        <v>390</v>
      </c>
      <c r="G581" s="2" t="s">
        <v>3296</v>
      </c>
      <c r="H581" s="37" t="s">
        <v>3297</v>
      </c>
      <c r="I581">
        <v>39.78</v>
      </c>
      <c r="J581">
        <v>39.33</v>
      </c>
      <c r="K581" s="2" t="s">
        <v>2946</v>
      </c>
      <c r="N581">
        <v>100</v>
      </c>
      <c r="O581" s="2" t="s">
        <v>3</v>
      </c>
      <c r="P581" s="2" t="s">
        <v>3</v>
      </c>
      <c r="Q581" s="2" t="s">
        <v>4</v>
      </c>
      <c r="R581" s="1">
        <v>38635</v>
      </c>
      <c r="S581" s="2" t="s">
        <v>502</v>
      </c>
      <c r="T581" s="2" t="s">
        <v>502</v>
      </c>
      <c r="U581">
        <v>334417</v>
      </c>
      <c r="V581" s="2" t="s">
        <v>72</v>
      </c>
      <c r="W581" s="2" t="s">
        <v>72</v>
      </c>
      <c r="X581" s="29">
        <v>704.0913283250319</v>
      </c>
      <c r="Y581">
        <v>410.39</v>
      </c>
      <c r="Z581" s="3">
        <v>1704</v>
      </c>
      <c r="AA581">
        <v>263.27</v>
      </c>
      <c r="AB581" s="3">
        <v>1472.94</v>
      </c>
    </row>
    <row r="582" spans="1:28" ht="15" hidden="1" customHeight="1">
      <c r="A582">
        <f t="shared" si="18"/>
        <v>1</v>
      </c>
      <c r="B582">
        <f t="shared" si="19"/>
        <v>1</v>
      </c>
      <c r="C582" s="2" t="s">
        <v>868</v>
      </c>
      <c r="D582" s="2" t="s">
        <v>869</v>
      </c>
      <c r="E582" s="2" t="s">
        <v>870</v>
      </c>
      <c r="F582">
        <v>1.1299999999999999</v>
      </c>
      <c r="G582" s="2" t="s">
        <v>3294</v>
      </c>
      <c r="H582" s="37" t="s">
        <v>3295</v>
      </c>
      <c r="I582">
        <v>0.3</v>
      </c>
      <c r="J582">
        <v>3</v>
      </c>
      <c r="K582" s="2" t="s">
        <v>2946</v>
      </c>
      <c r="L582">
        <v>0.3</v>
      </c>
      <c r="M582">
        <v>3</v>
      </c>
      <c r="N582">
        <v>100</v>
      </c>
      <c r="O582" s="2" t="s">
        <v>3</v>
      </c>
      <c r="P582" s="2" t="s">
        <v>3</v>
      </c>
      <c r="Q582" s="2" t="s">
        <v>4</v>
      </c>
      <c r="R582" s="1">
        <v>38635</v>
      </c>
      <c r="S582" s="2" t="s">
        <v>59</v>
      </c>
      <c r="T582" s="2" t="s">
        <v>59</v>
      </c>
      <c r="U582" s="26">
        <v>0</v>
      </c>
      <c r="V582" s="2" t="s">
        <v>38</v>
      </c>
      <c r="W582" s="2" t="s">
        <v>38</v>
      </c>
      <c r="X582" s="29">
        <v>786.28100024649325</v>
      </c>
      <c r="Y582">
        <v>1.19</v>
      </c>
      <c r="Z582">
        <v>1.19</v>
      </c>
      <c r="AA582">
        <v>3.69</v>
      </c>
      <c r="AB582">
        <v>3.69</v>
      </c>
    </row>
    <row r="583" spans="1:28" ht="15" customHeight="1">
      <c r="A583">
        <f t="shared" si="18"/>
        <v>1</v>
      </c>
      <c r="B583">
        <f t="shared" si="19"/>
        <v>1</v>
      </c>
      <c r="C583" s="2" t="s">
        <v>865</v>
      </c>
      <c r="D583" s="2" t="s">
        <v>866</v>
      </c>
      <c r="E583" s="2" t="s">
        <v>867</v>
      </c>
      <c r="F583" s="3">
        <v>3566.79</v>
      </c>
      <c r="G583" s="2" t="s">
        <v>3291</v>
      </c>
      <c r="H583" s="37" t="s">
        <v>3292</v>
      </c>
      <c r="I583">
        <v>74.98</v>
      </c>
      <c r="J583">
        <v>72.73</v>
      </c>
      <c r="K583" s="2" t="s">
        <v>3293</v>
      </c>
      <c r="L583">
        <v>38.590000000000003</v>
      </c>
      <c r="M583">
        <v>48.94</v>
      </c>
      <c r="N583">
        <v>100</v>
      </c>
      <c r="O583" s="2" t="s">
        <v>3</v>
      </c>
      <c r="P583" s="2" t="s">
        <v>3</v>
      </c>
      <c r="Q583" s="2" t="s">
        <v>4</v>
      </c>
      <c r="R583" s="1">
        <v>38638</v>
      </c>
      <c r="S583" s="2" t="s">
        <v>334</v>
      </c>
      <c r="T583" s="2" t="s">
        <v>334</v>
      </c>
      <c r="U583">
        <v>211111</v>
      </c>
      <c r="V583" s="2" t="s">
        <v>335</v>
      </c>
      <c r="W583" s="2" t="s">
        <v>335</v>
      </c>
      <c r="X583" s="29">
        <v>680.45216656209652</v>
      </c>
      <c r="Y583" s="3">
        <v>1004.72</v>
      </c>
      <c r="Z583" s="3">
        <v>13807</v>
      </c>
      <c r="AA583" s="3">
        <v>1864.01</v>
      </c>
      <c r="AB583" s="3">
        <v>25097</v>
      </c>
    </row>
    <row r="584" spans="1:28" ht="15" customHeight="1">
      <c r="A584">
        <f t="shared" si="18"/>
        <v>1</v>
      </c>
      <c r="B584">
        <f t="shared" si="19"/>
        <v>1</v>
      </c>
      <c r="C584" s="2" t="s">
        <v>860</v>
      </c>
      <c r="D584" s="2" t="s">
        <v>861</v>
      </c>
      <c r="E584" s="2" t="s">
        <v>862</v>
      </c>
      <c r="F584">
        <v>240.65</v>
      </c>
      <c r="G584" s="2" t="s">
        <v>3288</v>
      </c>
      <c r="H584" s="37" t="s">
        <v>3289</v>
      </c>
      <c r="I584">
        <v>27.9</v>
      </c>
      <c r="J584">
        <v>28.49</v>
      </c>
      <c r="K584" s="2" t="s">
        <v>3290</v>
      </c>
      <c r="L584">
        <v>20.54</v>
      </c>
      <c r="M584">
        <v>20.86</v>
      </c>
      <c r="N584">
        <v>100</v>
      </c>
      <c r="O584" s="2" t="s">
        <v>3</v>
      </c>
      <c r="P584" s="2" t="s">
        <v>3</v>
      </c>
      <c r="Q584" s="2" t="s">
        <v>4</v>
      </c>
      <c r="R584" s="1">
        <v>38643</v>
      </c>
      <c r="S584" s="2" t="s">
        <v>350</v>
      </c>
      <c r="T584" s="2" t="s">
        <v>350</v>
      </c>
      <c r="U584">
        <v>331110</v>
      </c>
      <c r="V584" s="2" t="s">
        <v>351</v>
      </c>
      <c r="W584" s="2" t="s">
        <v>351</v>
      </c>
      <c r="X584" s="29">
        <v>1024.5422011571957</v>
      </c>
      <c r="Y584">
        <v>549.30999999999995</v>
      </c>
      <c r="Z584" s="3">
        <v>2215.59</v>
      </c>
      <c r="AA584">
        <v>311.38</v>
      </c>
      <c r="AB584" s="3">
        <v>1698.11</v>
      </c>
    </row>
    <row r="585" spans="1:28" ht="15" customHeight="1">
      <c r="A585">
        <f t="shared" si="18"/>
        <v>1</v>
      </c>
      <c r="B585">
        <f t="shared" si="19"/>
        <v>1</v>
      </c>
      <c r="C585" s="2" t="s">
        <v>857</v>
      </c>
      <c r="D585" s="2" t="s">
        <v>858</v>
      </c>
      <c r="E585" s="2" t="s">
        <v>859</v>
      </c>
      <c r="F585">
        <v>34.79</v>
      </c>
      <c r="G585" s="2" t="s">
        <v>2978</v>
      </c>
      <c r="H585" s="37" t="s">
        <v>3331</v>
      </c>
      <c r="I585">
        <v>21.58</v>
      </c>
      <c r="J585">
        <v>21.77</v>
      </c>
      <c r="K585" s="2" t="s">
        <v>3287</v>
      </c>
      <c r="L585">
        <v>19.13</v>
      </c>
      <c r="M585">
        <v>19.2</v>
      </c>
      <c r="N585">
        <v>100</v>
      </c>
      <c r="O585" s="2" t="s">
        <v>3</v>
      </c>
      <c r="P585" s="2" t="s">
        <v>3</v>
      </c>
      <c r="Q585" s="2" t="s">
        <v>4</v>
      </c>
      <c r="R585" s="1">
        <v>38644</v>
      </c>
      <c r="S585" s="2" t="s">
        <v>65</v>
      </c>
      <c r="T585" s="2" t="s">
        <v>65</v>
      </c>
      <c r="U585">
        <v>339992</v>
      </c>
      <c r="V585" s="2" t="s">
        <v>66</v>
      </c>
      <c r="W585" s="2" t="s">
        <v>66</v>
      </c>
      <c r="X585" s="24">
        <v>1145.5082860666178</v>
      </c>
      <c r="Y585">
        <v>10.119999999999999</v>
      </c>
      <c r="Z585">
        <v>37.53</v>
      </c>
      <c r="AA585">
        <v>162.01</v>
      </c>
      <c r="AB585">
        <v>623.44000000000005</v>
      </c>
    </row>
    <row r="586" spans="1:28" ht="15" customHeight="1">
      <c r="A586">
        <f t="shared" si="18"/>
        <v>1</v>
      </c>
      <c r="B586">
        <f t="shared" si="19"/>
        <v>1</v>
      </c>
      <c r="C586" s="2" t="s">
        <v>853</v>
      </c>
      <c r="D586" s="2" t="s">
        <v>854</v>
      </c>
      <c r="E586" s="2" t="s">
        <v>855</v>
      </c>
      <c r="F586">
        <v>84.8</v>
      </c>
      <c r="G586" s="2" t="s">
        <v>3285</v>
      </c>
      <c r="H586" s="37" t="s">
        <v>3286</v>
      </c>
      <c r="I586">
        <v>7.4</v>
      </c>
      <c r="J586">
        <v>7.05</v>
      </c>
      <c r="K586" s="2" t="s">
        <v>2946</v>
      </c>
      <c r="N586">
        <v>100</v>
      </c>
      <c r="O586" s="2" t="s">
        <v>3</v>
      </c>
      <c r="P586" s="2" t="s">
        <v>3</v>
      </c>
      <c r="Q586" s="2" t="s">
        <v>4</v>
      </c>
      <c r="R586" s="1">
        <v>38650</v>
      </c>
      <c r="S586" s="2" t="s">
        <v>11</v>
      </c>
      <c r="T586" s="2" t="s">
        <v>11</v>
      </c>
      <c r="U586">
        <v>518210</v>
      </c>
      <c r="V586" s="2" t="s">
        <v>7</v>
      </c>
      <c r="W586" s="2" t="s">
        <v>7</v>
      </c>
      <c r="X586" s="29">
        <v>1594.9803990202502</v>
      </c>
      <c r="Y586">
        <v>74.2</v>
      </c>
      <c r="Z586">
        <v>145.53</v>
      </c>
      <c r="AA586">
        <v>49</v>
      </c>
      <c r="AB586">
        <v>213.28</v>
      </c>
    </row>
    <row r="587" spans="1:28" ht="15" customHeight="1">
      <c r="A587">
        <f t="shared" si="18"/>
        <v>1</v>
      </c>
      <c r="B587">
        <f t="shared" si="19"/>
        <v>1</v>
      </c>
      <c r="C587" s="2" t="s">
        <v>850</v>
      </c>
      <c r="D587" s="2" t="s">
        <v>851</v>
      </c>
      <c r="E587" s="2" t="s">
        <v>852</v>
      </c>
      <c r="F587">
        <v>425</v>
      </c>
      <c r="G587" s="2" t="s">
        <v>3058</v>
      </c>
      <c r="H587" s="37" t="s">
        <v>3284</v>
      </c>
      <c r="I587">
        <v>7.1</v>
      </c>
      <c r="J587">
        <v>7.1</v>
      </c>
      <c r="K587" s="2" t="s">
        <v>2946</v>
      </c>
      <c r="N587">
        <v>100</v>
      </c>
      <c r="O587" s="2" t="s">
        <v>3</v>
      </c>
      <c r="P587" s="2" t="s">
        <v>3</v>
      </c>
      <c r="Q587" s="2" t="s">
        <v>4</v>
      </c>
      <c r="R587" s="1">
        <v>38655</v>
      </c>
      <c r="S587" s="2" t="s">
        <v>109</v>
      </c>
      <c r="T587" s="2" t="s">
        <v>109</v>
      </c>
      <c r="U587">
        <v>561621</v>
      </c>
      <c r="V587" s="2" t="s">
        <v>110</v>
      </c>
      <c r="W587" s="2" t="s">
        <v>110</v>
      </c>
      <c r="X587" s="2">
        <v>1109.5833688167972</v>
      </c>
      <c r="Y587">
        <v>0.11</v>
      </c>
      <c r="Z587">
        <v>275.7</v>
      </c>
      <c r="AA587">
        <v>10.53</v>
      </c>
      <c r="AB587">
        <v>488.02</v>
      </c>
    </row>
    <row r="588" spans="1:28" ht="15" customHeight="1">
      <c r="A588" s="17">
        <f t="shared" si="18"/>
        <v>1</v>
      </c>
      <c r="B588" s="17">
        <f t="shared" si="19"/>
        <v>1</v>
      </c>
      <c r="C588" s="26" t="s">
        <v>941</v>
      </c>
      <c r="D588" s="26" t="s">
        <v>942</v>
      </c>
      <c r="E588" s="26" t="s">
        <v>943</v>
      </c>
      <c r="F588" s="28">
        <v>1185</v>
      </c>
      <c r="G588" s="26" t="s">
        <v>3327</v>
      </c>
      <c r="H588" s="38" t="s">
        <v>3338</v>
      </c>
      <c r="I588" s="17">
        <v>20.05</v>
      </c>
      <c r="J588" s="17">
        <v>19.8</v>
      </c>
      <c r="K588" s="26" t="s">
        <v>2946</v>
      </c>
      <c r="L588" s="17">
        <v>22.1</v>
      </c>
      <c r="M588" s="17">
        <v>22.28</v>
      </c>
      <c r="N588" s="17">
        <v>100</v>
      </c>
      <c r="O588" s="26" t="s">
        <v>3</v>
      </c>
      <c r="P588" s="26" t="s">
        <v>3</v>
      </c>
      <c r="Q588" s="26" t="s">
        <v>4</v>
      </c>
      <c r="R588" s="27">
        <v>38656</v>
      </c>
      <c r="S588" s="26" t="s">
        <v>944</v>
      </c>
      <c r="T588" s="26" t="s">
        <v>944</v>
      </c>
      <c r="U588">
        <v>452111</v>
      </c>
      <c r="V588" s="26" t="s">
        <v>945</v>
      </c>
      <c r="W588" s="26" t="s">
        <v>945</v>
      </c>
      <c r="X588" s="26"/>
      <c r="Y588" s="28">
        <v>2162.67</v>
      </c>
      <c r="Z588" s="28">
        <v>1285.8499999999999</v>
      </c>
      <c r="AA588" s="28">
        <v>1242.5999999999999</v>
      </c>
      <c r="AB588" s="17">
        <v>655.88</v>
      </c>
    </row>
    <row r="589" spans="1:28" ht="15" customHeight="1">
      <c r="A589">
        <f t="shared" si="18"/>
        <v>1</v>
      </c>
      <c r="B589">
        <f t="shared" si="19"/>
        <v>1</v>
      </c>
      <c r="C589" s="2" t="s">
        <v>847</v>
      </c>
      <c r="D589" s="2" t="s">
        <v>848</v>
      </c>
      <c r="E589" s="2" t="s">
        <v>849</v>
      </c>
      <c r="F589">
        <v>40.090000000000003</v>
      </c>
      <c r="G589" s="2" t="s">
        <v>3281</v>
      </c>
      <c r="H589" s="37" t="s">
        <v>3282</v>
      </c>
      <c r="I589">
        <v>34.200000000000003</v>
      </c>
      <c r="J589">
        <v>34.71</v>
      </c>
      <c r="K589" s="2" t="s">
        <v>3283</v>
      </c>
      <c r="L589">
        <v>16.98</v>
      </c>
      <c r="M589">
        <v>16.96</v>
      </c>
      <c r="N589">
        <v>100</v>
      </c>
      <c r="O589" s="2" t="s">
        <v>3</v>
      </c>
      <c r="P589" s="2" t="s">
        <v>3</v>
      </c>
      <c r="Q589" s="2" t="s">
        <v>4</v>
      </c>
      <c r="R589" s="1">
        <v>38658</v>
      </c>
      <c r="S589" s="2" t="s">
        <v>105</v>
      </c>
      <c r="T589" s="2" t="s">
        <v>105</v>
      </c>
      <c r="U589">
        <v>334511</v>
      </c>
      <c r="V589" s="2" t="s">
        <v>91</v>
      </c>
      <c r="W589" s="2" t="s">
        <v>91</v>
      </c>
      <c r="X589" s="24">
        <v>1229.2822448550542</v>
      </c>
      <c r="Y589">
        <v>23.72</v>
      </c>
      <c r="Z589" s="3">
        <v>1184.2</v>
      </c>
      <c r="AA589">
        <v>18.46</v>
      </c>
      <c r="AB589">
        <v>695.4</v>
      </c>
    </row>
    <row r="590" spans="1:28" ht="15" customHeight="1">
      <c r="A590">
        <f t="shared" si="18"/>
        <v>1</v>
      </c>
      <c r="B590">
        <f t="shared" si="19"/>
        <v>1</v>
      </c>
      <c r="C590" s="2" t="s">
        <v>844</v>
      </c>
      <c r="D590" s="2" t="s">
        <v>845</v>
      </c>
      <c r="E590" s="2" t="s">
        <v>846</v>
      </c>
      <c r="F590">
        <v>136.02000000000001</v>
      </c>
      <c r="G590" s="2" t="s">
        <v>3058</v>
      </c>
      <c r="H590" s="37" t="s">
        <v>3279</v>
      </c>
      <c r="I590">
        <v>23.45</v>
      </c>
      <c r="J590">
        <v>23.27</v>
      </c>
      <c r="K590" s="2" t="s">
        <v>3280</v>
      </c>
      <c r="L590">
        <v>9.49</v>
      </c>
      <c r="M590">
        <v>11.85</v>
      </c>
      <c r="N590">
        <v>100</v>
      </c>
      <c r="O590" s="2" t="s">
        <v>3</v>
      </c>
      <c r="P590" s="2" t="s">
        <v>3</v>
      </c>
      <c r="Q590" s="2" t="s">
        <v>4</v>
      </c>
      <c r="R590" s="1">
        <v>38658</v>
      </c>
      <c r="S590" s="2" t="s">
        <v>109</v>
      </c>
      <c r="T590" s="2" t="s">
        <v>109</v>
      </c>
      <c r="U590">
        <v>561621</v>
      </c>
      <c r="V590" s="2" t="s">
        <v>110</v>
      </c>
      <c r="W590" s="2" t="s">
        <v>110</v>
      </c>
      <c r="X590" s="2">
        <v>1109.5833688167972</v>
      </c>
      <c r="Y590">
        <v>64.349999999999994</v>
      </c>
      <c r="Z590">
        <v>297.44</v>
      </c>
      <c r="AA590">
        <v>77.930000000000007</v>
      </c>
      <c r="AB590">
        <v>292.51</v>
      </c>
    </row>
    <row r="591" spans="1:28" ht="15" customHeight="1">
      <c r="A591">
        <f t="shared" si="18"/>
        <v>1</v>
      </c>
      <c r="B591">
        <f t="shared" si="19"/>
        <v>1</v>
      </c>
      <c r="C591" s="2" t="s">
        <v>835</v>
      </c>
      <c r="D591" s="2" t="s">
        <v>836</v>
      </c>
      <c r="E591" s="2" t="s">
        <v>837</v>
      </c>
      <c r="G591" s="2" t="s">
        <v>3274</v>
      </c>
      <c r="H591" s="37" t="s">
        <v>3275</v>
      </c>
      <c r="I591">
        <v>1.5</v>
      </c>
      <c r="J591">
        <v>1.6</v>
      </c>
      <c r="K591" s="2" t="s">
        <v>2946</v>
      </c>
      <c r="N591">
        <v>100</v>
      </c>
      <c r="O591" s="2" t="s">
        <v>3</v>
      </c>
      <c r="P591" s="2" t="s">
        <v>3</v>
      </c>
      <c r="Q591" s="2" t="s">
        <v>4</v>
      </c>
      <c r="R591" s="1">
        <v>38663</v>
      </c>
      <c r="S591" s="2" t="s">
        <v>12</v>
      </c>
      <c r="T591" s="2" t="s">
        <v>12</v>
      </c>
      <c r="U591">
        <v>517919</v>
      </c>
      <c r="V591" s="2" t="s">
        <v>7</v>
      </c>
      <c r="W591" s="2" t="s">
        <v>7</v>
      </c>
      <c r="X591" s="29">
        <v>1594.9803990202502</v>
      </c>
      <c r="Y591">
        <v>0.11</v>
      </c>
      <c r="Z591">
        <v>0.11</v>
      </c>
      <c r="AA591">
        <v>0.55000000000000004</v>
      </c>
      <c r="AB591">
        <v>0.55000000000000004</v>
      </c>
    </row>
    <row r="592" spans="1:28" ht="15" hidden="1" customHeight="1">
      <c r="A592">
        <f t="shared" si="18"/>
        <v>1</v>
      </c>
      <c r="B592">
        <f t="shared" si="19"/>
        <v>1</v>
      </c>
      <c r="C592" s="2" t="s">
        <v>841</v>
      </c>
      <c r="D592" s="2" t="s">
        <v>842</v>
      </c>
      <c r="E592" s="2" t="s">
        <v>843</v>
      </c>
      <c r="F592">
        <v>5</v>
      </c>
      <c r="G592" s="2" t="s">
        <v>3277</v>
      </c>
      <c r="H592" s="37" t="s">
        <v>3278</v>
      </c>
      <c r="K592" s="2" t="s">
        <v>2946</v>
      </c>
      <c r="L592">
        <v>0.03</v>
      </c>
      <c r="M592">
        <v>0.19</v>
      </c>
      <c r="N592">
        <v>100</v>
      </c>
      <c r="O592" s="2" t="s">
        <v>3</v>
      </c>
      <c r="P592" s="2" t="s">
        <v>3</v>
      </c>
      <c r="Q592" s="2" t="s">
        <v>4</v>
      </c>
      <c r="R592" s="1">
        <v>38663</v>
      </c>
      <c r="S592" s="2" t="s">
        <v>5</v>
      </c>
      <c r="T592" s="2" t="s">
        <v>5</v>
      </c>
      <c r="U592" s="2">
        <v>0</v>
      </c>
      <c r="V592" s="2" t="s">
        <v>85</v>
      </c>
      <c r="W592" s="2" t="s">
        <v>85</v>
      </c>
      <c r="X592" s="29">
        <v>2697.7233626064512</v>
      </c>
      <c r="Y592">
        <v>6.1</v>
      </c>
      <c r="Z592">
        <v>30.13</v>
      </c>
      <c r="AA592">
        <v>5.87</v>
      </c>
      <c r="AB592">
        <v>24.1</v>
      </c>
    </row>
    <row r="593" spans="1:28" ht="15" customHeight="1">
      <c r="A593">
        <f t="shared" si="18"/>
        <v>1</v>
      </c>
      <c r="B593">
        <f t="shared" si="19"/>
        <v>1</v>
      </c>
      <c r="C593" s="2" t="s">
        <v>838</v>
      </c>
      <c r="D593" s="2" t="s">
        <v>839</v>
      </c>
      <c r="E593" s="2" t="s">
        <v>840</v>
      </c>
      <c r="F593">
        <v>156.88</v>
      </c>
      <c r="G593" s="2" t="s">
        <v>3050</v>
      </c>
      <c r="H593" s="37" t="s">
        <v>3330</v>
      </c>
      <c r="I593">
        <v>17.420000000000002</v>
      </c>
      <c r="J593">
        <v>16.7</v>
      </c>
      <c r="K593" s="2" t="s">
        <v>3276</v>
      </c>
      <c r="L593">
        <v>19.77</v>
      </c>
      <c r="M593">
        <v>18.989999999999998</v>
      </c>
      <c r="N593">
        <v>100</v>
      </c>
      <c r="O593" s="2" t="s">
        <v>3</v>
      </c>
      <c r="P593" s="2" t="s">
        <v>3</v>
      </c>
      <c r="Q593" s="2" t="s">
        <v>4</v>
      </c>
      <c r="R593" s="1">
        <v>38664</v>
      </c>
      <c r="S593" s="2" t="s">
        <v>334</v>
      </c>
      <c r="T593" s="2" t="s">
        <v>334</v>
      </c>
      <c r="U593">
        <v>211111</v>
      </c>
      <c r="V593" s="2" t="s">
        <v>335</v>
      </c>
      <c r="W593" s="2" t="s">
        <v>335</v>
      </c>
      <c r="X593" s="29">
        <v>680.45216656209652</v>
      </c>
      <c r="Y593">
        <v>2.56</v>
      </c>
      <c r="Z593">
        <v>37.24</v>
      </c>
      <c r="AA593">
        <v>177.72</v>
      </c>
      <c r="AB593">
        <v>272.7</v>
      </c>
    </row>
    <row r="594" spans="1:28" ht="15" hidden="1" customHeight="1">
      <c r="A594">
        <f t="shared" si="18"/>
        <v>1</v>
      </c>
      <c r="B594">
        <f t="shared" si="19"/>
        <v>1</v>
      </c>
      <c r="C594" s="2" t="s">
        <v>771</v>
      </c>
      <c r="D594" s="2" t="s">
        <v>772</v>
      </c>
      <c r="E594" s="2" t="s">
        <v>773</v>
      </c>
      <c r="G594" s="2" t="s">
        <v>3238</v>
      </c>
      <c r="H594" s="37" t="s">
        <v>3239</v>
      </c>
      <c r="K594" s="2" t="s">
        <v>2946</v>
      </c>
      <c r="N594">
        <v>100</v>
      </c>
      <c r="O594" s="2" t="s">
        <v>3</v>
      </c>
      <c r="P594" s="2" t="s">
        <v>3</v>
      </c>
      <c r="Q594" s="2" t="s">
        <v>4</v>
      </c>
      <c r="R594" s="1">
        <v>38670</v>
      </c>
      <c r="S594" s="2" t="s">
        <v>5</v>
      </c>
      <c r="T594" s="2" t="s">
        <v>5</v>
      </c>
      <c r="U594" s="2">
        <v>0</v>
      </c>
      <c r="V594" s="2" t="s">
        <v>85</v>
      </c>
      <c r="W594" s="2" t="s">
        <v>85</v>
      </c>
      <c r="X594" s="29">
        <v>2697.7233626064512</v>
      </c>
      <c r="Y594" s="3">
        <v>3555.87</v>
      </c>
      <c r="Z594" s="3">
        <v>3770.42</v>
      </c>
      <c r="AA594" s="3">
        <v>5194.6400000000003</v>
      </c>
      <c r="AB594" s="3">
        <v>5688.36</v>
      </c>
    </row>
    <row r="595" spans="1:28" ht="15" customHeight="1">
      <c r="A595">
        <f t="shared" si="18"/>
        <v>1</v>
      </c>
      <c r="B595">
        <f t="shared" si="19"/>
        <v>1</v>
      </c>
      <c r="C595" s="2" t="s">
        <v>827</v>
      </c>
      <c r="D595" s="2" t="s">
        <v>828</v>
      </c>
      <c r="E595" s="2" t="s">
        <v>472</v>
      </c>
      <c r="F595">
        <v>243.56</v>
      </c>
      <c r="G595" s="2" t="s">
        <v>2978</v>
      </c>
      <c r="H595" s="37" t="s">
        <v>3329</v>
      </c>
      <c r="I595">
        <v>31</v>
      </c>
      <c r="J595">
        <v>29.68</v>
      </c>
      <c r="K595" s="2" t="s">
        <v>3272</v>
      </c>
      <c r="L595">
        <v>11</v>
      </c>
      <c r="M595">
        <v>17.399999999999999</v>
      </c>
      <c r="N595">
        <v>100</v>
      </c>
      <c r="O595" s="2" t="s">
        <v>3</v>
      </c>
      <c r="P595" s="2" t="s">
        <v>3</v>
      </c>
      <c r="Q595" s="2" t="s">
        <v>4</v>
      </c>
      <c r="R595" s="1">
        <v>38672</v>
      </c>
      <c r="S595" s="2" t="s">
        <v>65</v>
      </c>
      <c r="T595" s="2" t="s">
        <v>65</v>
      </c>
      <c r="U595">
        <v>339992</v>
      </c>
      <c r="V595" s="2" t="s">
        <v>66</v>
      </c>
      <c r="W595" s="2" t="s">
        <v>66</v>
      </c>
      <c r="X595" s="24">
        <v>1145.5082860666178</v>
      </c>
      <c r="Y595">
        <v>85.16</v>
      </c>
      <c r="Z595">
        <v>128</v>
      </c>
      <c r="AA595" s="3">
        <v>1120.75</v>
      </c>
      <c r="AB595" s="3">
        <v>2713.31</v>
      </c>
    </row>
    <row r="596" spans="1:28" ht="15" hidden="1" customHeight="1">
      <c r="A596">
        <f t="shared" si="18"/>
        <v>1</v>
      </c>
      <c r="B596">
        <f t="shared" si="19"/>
        <v>1</v>
      </c>
      <c r="C596" s="2" t="s">
        <v>822</v>
      </c>
      <c r="D596" s="2" t="s">
        <v>823</v>
      </c>
      <c r="E596" s="2" t="s">
        <v>339</v>
      </c>
      <c r="F596">
        <v>100</v>
      </c>
      <c r="G596" s="2" t="s">
        <v>3270</v>
      </c>
      <c r="H596" s="37" t="s">
        <v>3271</v>
      </c>
      <c r="I596">
        <v>16.11</v>
      </c>
      <c r="J596">
        <v>16.260000000000002</v>
      </c>
      <c r="K596" s="2" t="s">
        <v>2946</v>
      </c>
      <c r="N596">
        <v>100</v>
      </c>
      <c r="O596" s="2" t="s">
        <v>3</v>
      </c>
      <c r="P596" s="2" t="s">
        <v>3</v>
      </c>
      <c r="Q596" s="2" t="s">
        <v>4</v>
      </c>
      <c r="R596" s="1">
        <v>38674</v>
      </c>
      <c r="S596" s="2" t="s">
        <v>5</v>
      </c>
      <c r="T596" s="2" t="s">
        <v>5</v>
      </c>
      <c r="U596" s="2">
        <v>0</v>
      </c>
      <c r="V596" s="2" t="s">
        <v>85</v>
      </c>
      <c r="W596" s="2" t="s">
        <v>85</v>
      </c>
      <c r="X596" s="29">
        <v>2697.7233626064512</v>
      </c>
      <c r="Y596">
        <v>7.0000000000000007E-2</v>
      </c>
      <c r="Z596">
        <v>291.67</v>
      </c>
      <c r="AA596">
        <v>8.73</v>
      </c>
      <c r="AB596">
        <v>213.7</v>
      </c>
    </row>
    <row r="597" spans="1:28" ht="15" customHeight="1">
      <c r="A597">
        <f t="shared" si="18"/>
        <v>1</v>
      </c>
      <c r="B597">
        <f t="shared" si="19"/>
        <v>1</v>
      </c>
      <c r="C597" s="2" t="s">
        <v>819</v>
      </c>
      <c r="D597" s="2" t="s">
        <v>820</v>
      </c>
      <c r="E597" s="2" t="s">
        <v>821</v>
      </c>
      <c r="F597">
        <v>10</v>
      </c>
      <c r="G597" s="2" t="s">
        <v>3268</v>
      </c>
      <c r="H597" s="37" t="s">
        <v>3269</v>
      </c>
      <c r="I597">
        <v>31.32</v>
      </c>
      <c r="J597">
        <v>33.49</v>
      </c>
      <c r="K597" s="2" t="s">
        <v>2946</v>
      </c>
      <c r="N597">
        <v>100</v>
      </c>
      <c r="O597" s="2" t="s">
        <v>3</v>
      </c>
      <c r="P597" s="2" t="s">
        <v>3</v>
      </c>
      <c r="Q597" s="2" t="s">
        <v>4</v>
      </c>
      <c r="R597" s="1">
        <v>38677</v>
      </c>
      <c r="S597" s="2" t="s">
        <v>12</v>
      </c>
      <c r="T597" s="2" t="s">
        <v>12</v>
      </c>
      <c r="U597">
        <v>517919</v>
      </c>
      <c r="V597" s="2" t="s">
        <v>7</v>
      </c>
      <c r="W597" s="2" t="s">
        <v>7</v>
      </c>
      <c r="X597" s="29">
        <v>1594.9803990202502</v>
      </c>
      <c r="Y597">
        <v>2.7</v>
      </c>
      <c r="Z597">
        <v>44.51</v>
      </c>
      <c r="AA597">
        <v>1.76</v>
      </c>
      <c r="AB597">
        <v>53.55</v>
      </c>
    </row>
    <row r="598" spans="1:28" ht="15" customHeight="1">
      <c r="A598">
        <f t="shared" si="18"/>
        <v>1</v>
      </c>
      <c r="B598">
        <f t="shared" si="19"/>
        <v>1</v>
      </c>
      <c r="C598" s="2" t="s">
        <v>816</v>
      </c>
      <c r="D598" s="2" t="s">
        <v>817</v>
      </c>
      <c r="E598" s="2" t="s">
        <v>818</v>
      </c>
      <c r="F598">
        <v>14.7</v>
      </c>
      <c r="G598" s="2" t="s">
        <v>3265</v>
      </c>
      <c r="H598" s="37" t="s">
        <v>3266</v>
      </c>
      <c r="I598">
        <v>0.63</v>
      </c>
      <c r="J598">
        <v>0.63</v>
      </c>
      <c r="K598" s="2" t="s">
        <v>3267</v>
      </c>
      <c r="L598">
        <v>0.56999999999999995</v>
      </c>
      <c r="M598">
        <v>0.57999999999999996</v>
      </c>
      <c r="N598">
        <v>100</v>
      </c>
      <c r="O598" s="2" t="s">
        <v>3</v>
      </c>
      <c r="P598" s="2" t="s">
        <v>3</v>
      </c>
      <c r="Q598" s="2" t="s">
        <v>4</v>
      </c>
      <c r="R598" s="1">
        <v>38677</v>
      </c>
      <c r="S598" s="2" t="s">
        <v>144</v>
      </c>
      <c r="T598" s="2" t="s">
        <v>144</v>
      </c>
      <c r="U598">
        <v>339112</v>
      </c>
      <c r="V598" s="2" t="s">
        <v>25</v>
      </c>
      <c r="W598" s="2" t="s">
        <v>25</v>
      </c>
      <c r="X598" s="29">
        <v>697.83652134618455</v>
      </c>
      <c r="Y598">
        <v>3.37</v>
      </c>
      <c r="Z598">
        <v>6.98</v>
      </c>
      <c r="AA598">
        <v>18.89</v>
      </c>
      <c r="AB598">
        <v>4.6399999999999997</v>
      </c>
    </row>
    <row r="599" spans="1:28" ht="15" customHeight="1">
      <c r="A599">
        <f t="shared" si="18"/>
        <v>1</v>
      </c>
      <c r="B599">
        <f t="shared" si="19"/>
        <v>1</v>
      </c>
      <c r="C599" s="2" t="s">
        <v>807</v>
      </c>
      <c r="D599" s="2" t="s">
        <v>808</v>
      </c>
      <c r="E599" s="2" t="s">
        <v>809</v>
      </c>
      <c r="F599" s="3">
        <v>27861.29</v>
      </c>
      <c r="G599" s="2" t="s">
        <v>3263</v>
      </c>
      <c r="H599" s="37" t="s">
        <v>3328</v>
      </c>
      <c r="I599">
        <v>26.35</v>
      </c>
      <c r="J599">
        <v>26.34</v>
      </c>
      <c r="K599" s="2" t="s">
        <v>3264</v>
      </c>
      <c r="L599">
        <v>67.98</v>
      </c>
      <c r="M599">
        <v>66.88</v>
      </c>
      <c r="N599">
        <v>100</v>
      </c>
      <c r="O599" s="2" t="s">
        <v>3</v>
      </c>
      <c r="P599" s="2" t="s">
        <v>3</v>
      </c>
      <c r="Q599" s="2" t="s">
        <v>4</v>
      </c>
      <c r="R599" s="1">
        <v>38691</v>
      </c>
      <c r="S599" s="2" t="s">
        <v>144</v>
      </c>
      <c r="T599" s="2" t="s">
        <v>144</v>
      </c>
      <c r="U599">
        <v>339112</v>
      </c>
      <c r="V599" s="2" t="s">
        <v>25</v>
      </c>
      <c r="W599" s="2" t="s">
        <v>25</v>
      </c>
      <c r="X599" s="29">
        <v>697.83652134618455</v>
      </c>
      <c r="Y599" s="3">
        <v>3550.6</v>
      </c>
      <c r="Z599" s="3">
        <v>6283</v>
      </c>
      <c r="AA599" s="3">
        <v>6200.1</v>
      </c>
      <c r="AB599" s="3">
        <v>8196</v>
      </c>
    </row>
    <row r="600" spans="1:28" ht="15" hidden="1" customHeight="1">
      <c r="A600">
        <f t="shared" si="18"/>
        <v>1</v>
      </c>
      <c r="B600">
        <f t="shared" si="19"/>
        <v>1</v>
      </c>
      <c r="C600" s="2" t="s">
        <v>799</v>
      </c>
      <c r="D600" s="2" t="s">
        <v>800</v>
      </c>
      <c r="E600" s="2" t="s">
        <v>801</v>
      </c>
      <c r="F600">
        <v>121</v>
      </c>
      <c r="G600" s="2" t="s">
        <v>3254</v>
      </c>
      <c r="H600" s="37" t="s">
        <v>3255</v>
      </c>
      <c r="I600">
        <v>14.34</v>
      </c>
      <c r="J600">
        <v>13.66</v>
      </c>
      <c r="K600" s="2" t="s">
        <v>2946</v>
      </c>
      <c r="N600">
        <v>100</v>
      </c>
      <c r="O600" s="2" t="s">
        <v>3</v>
      </c>
      <c r="P600" s="2" t="s">
        <v>3</v>
      </c>
      <c r="Q600" s="2" t="s">
        <v>4</v>
      </c>
      <c r="R600" s="1">
        <v>38692</v>
      </c>
      <c r="S600" s="2" t="s">
        <v>5</v>
      </c>
      <c r="T600" s="2" t="s">
        <v>5</v>
      </c>
      <c r="U600" s="2">
        <v>0</v>
      </c>
      <c r="V600" s="2" t="s">
        <v>85</v>
      </c>
      <c r="W600" s="2" t="s">
        <v>85</v>
      </c>
      <c r="X600" s="29">
        <v>2697.7233626064512</v>
      </c>
      <c r="Y600">
        <v>34.15</v>
      </c>
      <c r="Z600">
        <v>280.52999999999997</v>
      </c>
      <c r="AA600">
        <v>67.45</v>
      </c>
      <c r="AB600">
        <v>249.07</v>
      </c>
    </row>
    <row r="601" spans="1:28" ht="15" customHeight="1">
      <c r="A601">
        <f t="shared" si="18"/>
        <v>1</v>
      </c>
      <c r="B601">
        <f t="shared" si="19"/>
        <v>1</v>
      </c>
      <c r="C601" s="2" t="s">
        <v>793</v>
      </c>
      <c r="D601" s="2" t="s">
        <v>794</v>
      </c>
      <c r="E601" s="2" t="s">
        <v>795</v>
      </c>
      <c r="F601" s="3">
        <v>35395.01</v>
      </c>
      <c r="G601" s="2" t="s">
        <v>3252</v>
      </c>
      <c r="H601" s="37" t="s">
        <v>3262</v>
      </c>
      <c r="I601">
        <v>61.25</v>
      </c>
      <c r="J601">
        <v>58.2</v>
      </c>
      <c r="K601" s="2" t="s">
        <v>3253</v>
      </c>
      <c r="L601">
        <v>82.5</v>
      </c>
      <c r="M601">
        <v>86.07</v>
      </c>
      <c r="N601">
        <v>100</v>
      </c>
      <c r="O601" s="2" t="s">
        <v>3</v>
      </c>
      <c r="P601" s="2" t="s">
        <v>3</v>
      </c>
      <c r="Q601" s="2" t="s">
        <v>4</v>
      </c>
      <c r="R601" s="1">
        <v>38698</v>
      </c>
      <c r="S601" s="2" t="s">
        <v>334</v>
      </c>
      <c r="T601" s="2" t="s">
        <v>334</v>
      </c>
      <c r="U601">
        <v>211111</v>
      </c>
      <c r="V601" s="2" t="s">
        <v>335</v>
      </c>
      <c r="W601" s="2" t="s">
        <v>335</v>
      </c>
      <c r="X601" s="29">
        <v>680.45216656209652</v>
      </c>
      <c r="Y601" s="3">
        <v>6773</v>
      </c>
      <c r="Z601" s="3">
        <v>137754</v>
      </c>
      <c r="AA601" s="3">
        <v>17858</v>
      </c>
      <c r="AB601" s="3">
        <v>104372</v>
      </c>
    </row>
    <row r="602" spans="1:28" ht="15" hidden="1" customHeight="1">
      <c r="A602">
        <f t="shared" si="18"/>
        <v>1</v>
      </c>
      <c r="B602">
        <f t="shared" si="19"/>
        <v>1</v>
      </c>
      <c r="C602" s="2" t="s">
        <v>787</v>
      </c>
      <c r="D602" s="2" t="s">
        <v>788</v>
      </c>
      <c r="E602" s="2" t="s">
        <v>789</v>
      </c>
      <c r="F602">
        <v>445</v>
      </c>
      <c r="G602" s="2" t="s">
        <v>3250</v>
      </c>
      <c r="H602" s="37" t="s">
        <v>3251</v>
      </c>
      <c r="I602">
        <v>40</v>
      </c>
      <c r="J602">
        <v>39.549999999999997</v>
      </c>
      <c r="K602" s="2" t="s">
        <v>2946</v>
      </c>
      <c r="N602">
        <v>100</v>
      </c>
      <c r="O602" s="2" t="s">
        <v>3</v>
      </c>
      <c r="P602" s="2" t="s">
        <v>3</v>
      </c>
      <c r="Q602" s="2" t="s">
        <v>4</v>
      </c>
      <c r="R602" s="1">
        <v>38701</v>
      </c>
      <c r="S602" s="2" t="s">
        <v>59</v>
      </c>
      <c r="T602" s="2" t="s">
        <v>59</v>
      </c>
      <c r="U602" s="26">
        <v>0</v>
      </c>
      <c r="V602" s="2" t="s">
        <v>38</v>
      </c>
      <c r="W602" s="2" t="s">
        <v>38</v>
      </c>
      <c r="X602" s="29">
        <v>786.28100024649325</v>
      </c>
      <c r="Y602">
        <v>85.94</v>
      </c>
      <c r="Z602">
        <v>301.62</v>
      </c>
      <c r="AA602">
        <v>59.5</v>
      </c>
      <c r="AB602">
        <v>285.52</v>
      </c>
    </row>
    <row r="603" spans="1:28" ht="15" customHeight="1">
      <c r="A603">
        <f t="shared" si="18"/>
        <v>1</v>
      </c>
      <c r="B603">
        <f t="shared" si="19"/>
        <v>1</v>
      </c>
      <c r="C603" s="2" t="s">
        <v>784</v>
      </c>
      <c r="D603" s="2" t="s">
        <v>785</v>
      </c>
      <c r="E603" s="2" t="s">
        <v>786</v>
      </c>
      <c r="F603">
        <v>14</v>
      </c>
      <c r="G603" s="2" t="s">
        <v>3248</v>
      </c>
      <c r="H603" s="37" t="s">
        <v>3249</v>
      </c>
      <c r="I603">
        <v>13.75</v>
      </c>
      <c r="J603">
        <v>13.84</v>
      </c>
      <c r="K603" s="2" t="s">
        <v>2946</v>
      </c>
      <c r="N603">
        <v>100</v>
      </c>
      <c r="O603" s="2" t="s">
        <v>3</v>
      </c>
      <c r="P603" s="2" t="s">
        <v>3</v>
      </c>
      <c r="Q603" s="2" t="s">
        <v>4</v>
      </c>
      <c r="R603" s="1">
        <v>38701</v>
      </c>
      <c r="S603" s="2" t="s">
        <v>109</v>
      </c>
      <c r="T603" s="2" t="s">
        <v>109</v>
      </c>
      <c r="U603">
        <v>561621</v>
      </c>
      <c r="V603" s="2" t="s">
        <v>110</v>
      </c>
      <c r="W603" s="2" t="s">
        <v>110</v>
      </c>
      <c r="X603" s="2">
        <v>1109.5833688167972</v>
      </c>
      <c r="Y603">
        <v>0.47</v>
      </c>
      <c r="Z603">
        <v>30.72</v>
      </c>
      <c r="AA603">
        <v>1</v>
      </c>
      <c r="AB603">
        <v>36.33</v>
      </c>
    </row>
    <row r="604" spans="1:28" ht="15" customHeight="1">
      <c r="A604" s="30">
        <f t="shared" si="18"/>
        <v>1</v>
      </c>
      <c r="B604" s="30">
        <f t="shared" si="19"/>
        <v>1</v>
      </c>
      <c r="C604" s="31" t="s">
        <v>777</v>
      </c>
      <c r="D604" s="31" t="s">
        <v>778</v>
      </c>
      <c r="E604" s="31" t="s">
        <v>779</v>
      </c>
      <c r="F604" s="32">
        <v>1879.6</v>
      </c>
      <c r="G604" s="31" t="s">
        <v>3243</v>
      </c>
      <c r="H604" s="39" t="s">
        <v>3244</v>
      </c>
      <c r="I604" s="30">
        <v>19.600000000000001</v>
      </c>
      <c r="J604" s="30">
        <v>20.23</v>
      </c>
      <c r="K604" s="31" t="s">
        <v>3245</v>
      </c>
      <c r="L604" s="30">
        <v>4.5199999999999996</v>
      </c>
      <c r="M604" s="30">
        <v>6.93</v>
      </c>
      <c r="N604" s="30">
        <v>100</v>
      </c>
      <c r="O604" s="31" t="s">
        <v>3</v>
      </c>
      <c r="P604" s="31" t="s">
        <v>3</v>
      </c>
      <c r="Q604" s="31" t="s">
        <v>4</v>
      </c>
      <c r="R604" s="33">
        <v>38706</v>
      </c>
      <c r="S604" s="31" t="s">
        <v>379</v>
      </c>
      <c r="T604" s="31" t="s">
        <v>379</v>
      </c>
      <c r="U604">
        <v>334112</v>
      </c>
      <c r="V604" s="31" t="s">
        <v>6</v>
      </c>
      <c r="W604" s="31" t="s">
        <v>6</v>
      </c>
      <c r="X604" s="34">
        <v>3177.2692549279773</v>
      </c>
      <c r="Y604" s="32">
        <v>3952</v>
      </c>
      <c r="Z604" s="32">
        <v>8083</v>
      </c>
      <c r="AA604" s="32">
        <v>2207.5500000000002</v>
      </c>
      <c r="AB604" s="32">
        <v>5378</v>
      </c>
    </row>
    <row r="605" spans="1:28" s="17" customFormat="1" ht="15" hidden="1" customHeight="1">
      <c r="A605">
        <f t="shared" si="18"/>
        <v>1</v>
      </c>
      <c r="B605">
        <f t="shared" si="19"/>
        <v>1</v>
      </c>
      <c r="C605" s="2" t="s">
        <v>780</v>
      </c>
      <c r="D605" s="2" t="s">
        <v>781</v>
      </c>
      <c r="E605" s="2" t="s">
        <v>673</v>
      </c>
      <c r="F605">
        <v>7.25</v>
      </c>
      <c r="G605" s="2" t="s">
        <v>3246</v>
      </c>
      <c r="H605" s="37" t="s">
        <v>3247</v>
      </c>
      <c r="I605">
        <v>11.61</v>
      </c>
      <c r="J605">
        <v>12.04</v>
      </c>
      <c r="K605" s="2" t="s">
        <v>2946</v>
      </c>
      <c r="L605"/>
      <c r="M605"/>
      <c r="N605">
        <v>100</v>
      </c>
      <c r="O605" s="2" t="s">
        <v>3</v>
      </c>
      <c r="P605" s="2" t="s">
        <v>3</v>
      </c>
      <c r="Q605" s="2" t="s">
        <v>4</v>
      </c>
      <c r="R605" s="1">
        <v>38706</v>
      </c>
      <c r="S605" s="2" t="s">
        <v>5</v>
      </c>
      <c r="T605" s="2" t="s">
        <v>5</v>
      </c>
      <c r="U605" s="2">
        <v>0</v>
      </c>
      <c r="V605" s="2" t="s">
        <v>85</v>
      </c>
      <c r="W605" s="2" t="s">
        <v>85</v>
      </c>
      <c r="X605" s="29">
        <v>2697.7233626064512</v>
      </c>
      <c r="Y605">
        <v>5.28</v>
      </c>
      <c r="Z605">
        <v>63.55</v>
      </c>
      <c r="AA605">
        <v>13.19</v>
      </c>
      <c r="AB605">
        <v>81.599999999999994</v>
      </c>
    </row>
    <row r="606" spans="1:28" s="17" customFormat="1" ht="15" customHeight="1">
      <c r="A606">
        <f t="shared" si="18"/>
        <v>1</v>
      </c>
      <c r="B606">
        <f t="shared" si="19"/>
        <v>1</v>
      </c>
      <c r="C606" s="2" t="s">
        <v>774</v>
      </c>
      <c r="D606" s="2" t="s">
        <v>775</v>
      </c>
      <c r="E606" s="2" t="s">
        <v>776</v>
      </c>
      <c r="F606">
        <v>41.3</v>
      </c>
      <c r="G606" s="2" t="s">
        <v>3240</v>
      </c>
      <c r="H606" s="37" t="s">
        <v>3241</v>
      </c>
      <c r="I606">
        <v>16.14</v>
      </c>
      <c r="J606">
        <v>16.23</v>
      </c>
      <c r="K606" s="2" t="s">
        <v>3242</v>
      </c>
      <c r="L606">
        <v>22.5</v>
      </c>
      <c r="M606">
        <v>22.55</v>
      </c>
      <c r="N606">
        <v>100</v>
      </c>
      <c r="O606" s="2" t="s">
        <v>3</v>
      </c>
      <c r="P606" s="2" t="s">
        <v>3</v>
      </c>
      <c r="Q606" s="2" t="s">
        <v>4</v>
      </c>
      <c r="R606" s="1">
        <v>38707</v>
      </c>
      <c r="S606" s="2" t="s">
        <v>65</v>
      </c>
      <c r="T606" s="2" t="s">
        <v>65</v>
      </c>
      <c r="U606">
        <v>339992</v>
      </c>
      <c r="V606" s="2" t="s">
        <v>66</v>
      </c>
      <c r="W606" s="2" t="s">
        <v>66</v>
      </c>
      <c r="X606" s="24">
        <v>1145.5082860666178</v>
      </c>
      <c r="Y606">
        <v>10.46</v>
      </c>
      <c r="Z606">
        <v>123.75</v>
      </c>
      <c r="AA606">
        <v>183.59</v>
      </c>
      <c r="AB606" s="3">
        <v>2037.98</v>
      </c>
    </row>
    <row r="607" spans="1:28" s="17" customFormat="1" ht="15" customHeight="1">
      <c r="A607">
        <f t="shared" si="18"/>
        <v>1</v>
      </c>
      <c r="B607">
        <f t="shared" si="19"/>
        <v>1</v>
      </c>
      <c r="C607" s="2" t="s">
        <v>765</v>
      </c>
      <c r="D607" s="2" t="s">
        <v>766</v>
      </c>
      <c r="E607" s="2" t="s">
        <v>767</v>
      </c>
      <c r="F607">
        <v>18</v>
      </c>
      <c r="G607" s="2" t="s">
        <v>3058</v>
      </c>
      <c r="H607" s="37" t="s">
        <v>3237</v>
      </c>
      <c r="I607">
        <v>2.39</v>
      </c>
      <c r="J607">
        <v>2.39</v>
      </c>
      <c r="K607" s="2" t="s">
        <v>2946</v>
      </c>
      <c r="L607"/>
      <c r="M607"/>
      <c r="N607">
        <v>70</v>
      </c>
      <c r="O607" s="2" t="s">
        <v>3</v>
      </c>
      <c r="P607" s="2" t="s">
        <v>3</v>
      </c>
      <c r="Q607" s="2" t="s">
        <v>4</v>
      </c>
      <c r="R607" s="1">
        <v>38716</v>
      </c>
      <c r="S607" s="2" t="s">
        <v>109</v>
      </c>
      <c r="T607" s="2" t="s">
        <v>109</v>
      </c>
      <c r="U607">
        <v>561621</v>
      </c>
      <c r="V607" s="2" t="s">
        <v>110</v>
      </c>
      <c r="W607" s="2" t="s">
        <v>110</v>
      </c>
      <c r="X607" s="2">
        <v>1109.5833688167972</v>
      </c>
      <c r="Y607">
        <v>18.95</v>
      </c>
      <c r="Z607">
        <v>23.05</v>
      </c>
      <c r="AA607">
        <v>7.89</v>
      </c>
      <c r="AB607">
        <v>11.65</v>
      </c>
    </row>
    <row r="608" spans="1:28" s="17" customFormat="1" ht="15" customHeight="1">
      <c r="A608">
        <f t="shared" si="18"/>
        <v>1</v>
      </c>
      <c r="B608">
        <f t="shared" si="19"/>
        <v>1</v>
      </c>
      <c r="C608" s="2" t="s">
        <v>762</v>
      </c>
      <c r="D608" s="2" t="s">
        <v>763</v>
      </c>
      <c r="E608" s="2" t="s">
        <v>764</v>
      </c>
      <c r="F608">
        <v>34.25</v>
      </c>
      <c r="G608" s="2" t="s">
        <v>3236</v>
      </c>
      <c r="H608" s="37" t="s">
        <v>3261</v>
      </c>
      <c r="I608">
        <v>10.6</v>
      </c>
      <c r="J608">
        <v>10.63</v>
      </c>
      <c r="K608" s="2" t="s">
        <v>2946</v>
      </c>
      <c r="L608"/>
      <c r="M608"/>
      <c r="N608">
        <v>100</v>
      </c>
      <c r="O608" s="2" t="s">
        <v>3</v>
      </c>
      <c r="P608" s="2" t="s">
        <v>3</v>
      </c>
      <c r="Q608" s="2" t="s">
        <v>4</v>
      </c>
      <c r="R608" s="1">
        <v>38720</v>
      </c>
      <c r="S608" s="2" t="s">
        <v>99</v>
      </c>
      <c r="T608" s="2" t="s">
        <v>99</v>
      </c>
      <c r="U608">
        <v>325412</v>
      </c>
      <c r="V608" s="2" t="s">
        <v>145</v>
      </c>
      <c r="W608" s="2" t="s">
        <v>145</v>
      </c>
      <c r="X608" s="29">
        <v>1155.2665763855121</v>
      </c>
      <c r="Y608">
        <v>10.16</v>
      </c>
      <c r="Z608">
        <v>11.34</v>
      </c>
      <c r="AA608">
        <v>2.66</v>
      </c>
      <c r="AB608">
        <v>42.33</v>
      </c>
    </row>
    <row r="609" spans="1:28" ht="15" customHeight="1">
      <c r="A609">
        <f t="shared" si="18"/>
        <v>1</v>
      </c>
      <c r="B609">
        <f t="shared" si="19"/>
        <v>1</v>
      </c>
      <c r="C609" s="2" t="s">
        <v>758</v>
      </c>
      <c r="D609" s="2" t="s">
        <v>759</v>
      </c>
      <c r="E609" s="2" t="s">
        <v>760</v>
      </c>
      <c r="F609">
        <v>454</v>
      </c>
      <c r="G609" s="2" t="s">
        <v>3234</v>
      </c>
      <c r="H609" s="37" t="s">
        <v>3235</v>
      </c>
      <c r="I609">
        <v>17.760000000000002</v>
      </c>
      <c r="J609">
        <v>17.829999999999998</v>
      </c>
      <c r="K609" s="2" t="s">
        <v>2946</v>
      </c>
      <c r="N609">
        <v>100</v>
      </c>
      <c r="O609" s="2" t="s">
        <v>3</v>
      </c>
      <c r="P609" s="2" t="s">
        <v>3</v>
      </c>
      <c r="Q609" s="2" t="s">
        <v>4</v>
      </c>
      <c r="R609" s="1">
        <v>38722</v>
      </c>
      <c r="S609" s="2" t="s">
        <v>155</v>
      </c>
      <c r="T609" s="2" t="s">
        <v>155</v>
      </c>
      <c r="U609">
        <v>621610</v>
      </c>
      <c r="V609" s="2" t="s">
        <v>38</v>
      </c>
      <c r="W609" s="2" t="s">
        <v>38</v>
      </c>
      <c r="X609" s="29">
        <v>786.28100024649325</v>
      </c>
      <c r="Y609">
        <v>26.01</v>
      </c>
      <c r="Z609">
        <v>837.4</v>
      </c>
      <c r="AA609">
        <v>292.79000000000002</v>
      </c>
      <c r="AB609">
        <v>310.87</v>
      </c>
    </row>
    <row r="610" spans="1:28" ht="15" customHeight="1">
      <c r="A610">
        <f t="shared" si="18"/>
        <v>1</v>
      </c>
      <c r="B610">
        <f t="shared" si="19"/>
        <v>1</v>
      </c>
      <c r="C610" s="2" t="s">
        <v>751</v>
      </c>
      <c r="D610" s="2" t="s">
        <v>752</v>
      </c>
      <c r="E610" s="2" t="s">
        <v>753</v>
      </c>
      <c r="F610">
        <v>19.8</v>
      </c>
      <c r="G610" s="2" t="s">
        <v>2978</v>
      </c>
      <c r="H610" s="37" t="s">
        <v>3231</v>
      </c>
      <c r="I610">
        <v>22</v>
      </c>
      <c r="J610">
        <v>21.71</v>
      </c>
      <c r="K610" s="2" t="s">
        <v>3232</v>
      </c>
      <c r="L610">
        <v>14.65</v>
      </c>
      <c r="M610">
        <v>14.69</v>
      </c>
      <c r="N610">
        <v>100</v>
      </c>
      <c r="O610" s="2" t="s">
        <v>3</v>
      </c>
      <c r="P610" s="2" t="s">
        <v>3</v>
      </c>
      <c r="Q610" s="2" t="s">
        <v>4</v>
      </c>
      <c r="R610" s="1">
        <v>38730</v>
      </c>
      <c r="S610" s="2" t="s">
        <v>65</v>
      </c>
      <c r="T610" s="2" t="s">
        <v>65</v>
      </c>
      <c r="U610">
        <v>339992</v>
      </c>
      <c r="V610" s="2" t="s">
        <v>66</v>
      </c>
      <c r="W610" s="2" t="s">
        <v>66</v>
      </c>
      <c r="X610" s="24">
        <v>1145.5082860666178</v>
      </c>
      <c r="Y610">
        <v>8.51</v>
      </c>
      <c r="Z610">
        <v>44.75</v>
      </c>
      <c r="AA610">
        <v>120.15</v>
      </c>
      <c r="AB610">
        <v>672.2</v>
      </c>
    </row>
    <row r="611" spans="1:28" ht="15" customHeight="1">
      <c r="A611" s="17">
        <f t="shared" si="18"/>
        <v>1</v>
      </c>
      <c r="B611" s="17">
        <f t="shared" si="19"/>
        <v>1</v>
      </c>
      <c r="C611" s="26" t="s">
        <v>744</v>
      </c>
      <c r="D611" s="26" t="s">
        <v>745</v>
      </c>
      <c r="E611" s="26" t="s">
        <v>746</v>
      </c>
      <c r="F611" s="17">
        <v>116.34</v>
      </c>
      <c r="G611" s="26" t="s">
        <v>3226</v>
      </c>
      <c r="H611" s="38" t="s">
        <v>3227</v>
      </c>
      <c r="I611" s="17">
        <v>20.98</v>
      </c>
      <c r="J611" s="17">
        <v>21.25</v>
      </c>
      <c r="K611" s="26" t="s">
        <v>2946</v>
      </c>
      <c r="L611" s="17"/>
      <c r="M611" s="17"/>
      <c r="N611" s="17">
        <v>100</v>
      </c>
      <c r="O611" s="26" t="s">
        <v>3</v>
      </c>
      <c r="P611" s="26" t="s">
        <v>3</v>
      </c>
      <c r="Q611" s="26" t="s">
        <v>4</v>
      </c>
      <c r="R611" s="27">
        <v>38735</v>
      </c>
      <c r="S611" s="26" t="s">
        <v>376</v>
      </c>
      <c r="T611" s="26" t="s">
        <v>376</v>
      </c>
      <c r="U611">
        <v>339930</v>
      </c>
      <c r="V611" s="26" t="s">
        <v>377</v>
      </c>
      <c r="W611" s="26" t="s">
        <v>377</v>
      </c>
      <c r="X611" s="26"/>
      <c r="Y611" s="17">
        <v>61.22</v>
      </c>
      <c r="Z611" s="17">
        <v>661.54</v>
      </c>
      <c r="AA611" s="17">
        <v>46.36</v>
      </c>
      <c r="AB611" s="17">
        <v>753.96</v>
      </c>
    </row>
    <row r="612" spans="1:28" ht="15" customHeight="1">
      <c r="A612">
        <f t="shared" si="18"/>
        <v>1</v>
      </c>
      <c r="B612">
        <f t="shared" si="19"/>
        <v>1</v>
      </c>
      <c r="C612" s="2" t="s">
        <v>747</v>
      </c>
      <c r="D612" s="2" t="s">
        <v>748</v>
      </c>
      <c r="E612" s="2" t="s">
        <v>749</v>
      </c>
      <c r="F612">
        <v>682.55</v>
      </c>
      <c r="G612" s="2" t="s">
        <v>3228</v>
      </c>
      <c r="H612" s="37" t="s">
        <v>3229</v>
      </c>
      <c r="I612">
        <v>68.8</v>
      </c>
      <c r="J612">
        <v>68.430000000000007</v>
      </c>
      <c r="K612" s="2" t="s">
        <v>3230</v>
      </c>
      <c r="L612">
        <v>12.93</v>
      </c>
      <c r="M612">
        <v>13.51</v>
      </c>
      <c r="N612">
        <v>100</v>
      </c>
      <c r="O612" s="2" t="s">
        <v>3</v>
      </c>
      <c r="P612" s="2" t="s">
        <v>3</v>
      </c>
      <c r="Q612" s="2" t="s">
        <v>4</v>
      </c>
      <c r="R612" s="1">
        <v>38735</v>
      </c>
      <c r="S612" s="2" t="s">
        <v>750</v>
      </c>
      <c r="T612" s="2" t="s">
        <v>750</v>
      </c>
      <c r="U612">
        <v>423510</v>
      </c>
      <c r="V612" s="2" t="s">
        <v>351</v>
      </c>
      <c r="W612" s="2" t="s">
        <v>351</v>
      </c>
      <c r="X612" s="29">
        <v>1024.5422011571957</v>
      </c>
      <c r="Y612" s="3">
        <v>1714.87</v>
      </c>
      <c r="Z612" s="3">
        <v>3241.19</v>
      </c>
      <c r="AA612">
        <v>667.83</v>
      </c>
      <c r="AB612" s="3">
        <v>1728.22</v>
      </c>
    </row>
    <row r="613" spans="1:28" ht="15" customHeight="1">
      <c r="A613">
        <f t="shared" si="18"/>
        <v>1</v>
      </c>
      <c r="B613">
        <f t="shared" si="19"/>
        <v>1</v>
      </c>
      <c r="C613" s="2" t="s">
        <v>728</v>
      </c>
      <c r="D613" s="2" t="s">
        <v>729</v>
      </c>
      <c r="E613" s="2" t="s">
        <v>730</v>
      </c>
      <c r="F613">
        <v>23.42</v>
      </c>
      <c r="G613" s="2" t="s">
        <v>3040</v>
      </c>
      <c r="H613" s="37" t="s">
        <v>3221</v>
      </c>
      <c r="I613">
        <v>25.5</v>
      </c>
      <c r="J613">
        <v>25.5</v>
      </c>
      <c r="K613" s="2" t="s">
        <v>3222</v>
      </c>
      <c r="L613">
        <v>38</v>
      </c>
      <c r="M613">
        <v>46.15</v>
      </c>
      <c r="N613">
        <v>100</v>
      </c>
      <c r="O613" s="2" t="s">
        <v>3</v>
      </c>
      <c r="P613" s="2" t="s">
        <v>3</v>
      </c>
      <c r="Q613" s="2" t="s">
        <v>4</v>
      </c>
      <c r="R613" s="1">
        <v>38740</v>
      </c>
      <c r="S613" s="2" t="s">
        <v>187</v>
      </c>
      <c r="T613" s="2" t="s">
        <v>187</v>
      </c>
      <c r="U613">
        <v>551111</v>
      </c>
      <c r="V613" s="2" t="s">
        <v>66</v>
      </c>
      <c r="W613" s="2" t="s">
        <v>66</v>
      </c>
      <c r="X613" s="24">
        <v>1145.5082860666178</v>
      </c>
      <c r="Y613">
        <v>6.9</v>
      </c>
      <c r="Z613">
        <v>29.94</v>
      </c>
      <c r="AA613">
        <v>140.99</v>
      </c>
      <c r="AB613">
        <v>621.36</v>
      </c>
    </row>
    <row r="614" spans="1:28" ht="15" customHeight="1">
      <c r="A614">
        <f t="shared" si="18"/>
        <v>1</v>
      </c>
      <c r="B614">
        <f t="shared" si="19"/>
        <v>1</v>
      </c>
      <c r="C614" s="2" t="s">
        <v>731</v>
      </c>
      <c r="D614" s="2" t="s">
        <v>732</v>
      </c>
      <c r="E614" s="2" t="s">
        <v>733</v>
      </c>
      <c r="F614">
        <v>10.1</v>
      </c>
      <c r="G614" s="2" t="s">
        <v>3223</v>
      </c>
      <c r="H614" s="37" t="s">
        <v>3224</v>
      </c>
      <c r="I614">
        <v>13.3</v>
      </c>
      <c r="J614">
        <v>13.3</v>
      </c>
      <c r="K614" s="2" t="s">
        <v>2946</v>
      </c>
      <c r="N614">
        <v>100</v>
      </c>
      <c r="O614" s="2" t="s">
        <v>3</v>
      </c>
      <c r="P614" s="2" t="s">
        <v>3</v>
      </c>
      <c r="Q614" s="2" t="s">
        <v>4</v>
      </c>
      <c r="R614" s="1">
        <v>38741</v>
      </c>
      <c r="S614" s="2" t="s">
        <v>64</v>
      </c>
      <c r="T614" s="2" t="s">
        <v>64</v>
      </c>
      <c r="U614">
        <v>522120</v>
      </c>
      <c r="V614" s="2" t="s">
        <v>66</v>
      </c>
      <c r="W614" s="2" t="s">
        <v>66</v>
      </c>
      <c r="X614" s="24">
        <v>1145.5082860666178</v>
      </c>
      <c r="Y614">
        <v>2.89</v>
      </c>
      <c r="Z614">
        <v>142.33000000000001</v>
      </c>
      <c r="AA614">
        <v>53.3</v>
      </c>
      <c r="AB614">
        <v>135</v>
      </c>
    </row>
    <row r="615" spans="1:28" ht="15" customHeight="1">
      <c r="A615">
        <f t="shared" si="18"/>
        <v>1</v>
      </c>
      <c r="B615">
        <f t="shared" si="19"/>
        <v>1</v>
      </c>
      <c r="C615" s="2" t="s">
        <v>723</v>
      </c>
      <c r="D615" s="2" t="s">
        <v>724</v>
      </c>
      <c r="E615" s="2" t="s">
        <v>725</v>
      </c>
      <c r="F615">
        <v>285</v>
      </c>
      <c r="G615" s="2" t="s">
        <v>3219</v>
      </c>
      <c r="H615" s="37" t="s">
        <v>3220</v>
      </c>
      <c r="I615">
        <v>36.76</v>
      </c>
      <c r="J615">
        <v>37.79</v>
      </c>
      <c r="K615" s="2" t="s">
        <v>2946</v>
      </c>
      <c r="N615">
        <v>100</v>
      </c>
      <c r="O615" s="2" t="s">
        <v>3</v>
      </c>
      <c r="P615" s="2" t="s">
        <v>3</v>
      </c>
      <c r="Q615" s="2" t="s">
        <v>4</v>
      </c>
      <c r="R615" s="1">
        <v>38747</v>
      </c>
      <c r="S615" s="2" t="s">
        <v>726</v>
      </c>
      <c r="T615" s="2" t="s">
        <v>726</v>
      </c>
      <c r="U615">
        <v>325520</v>
      </c>
      <c r="V615" s="2" t="s">
        <v>727</v>
      </c>
      <c r="W615" s="2" t="s">
        <v>727</v>
      </c>
      <c r="X615" s="29">
        <v>862.71567095200066</v>
      </c>
      <c r="Y615">
        <v>88.8</v>
      </c>
      <c r="Z615" s="3">
        <v>1512.19</v>
      </c>
      <c r="AA615">
        <v>46.22</v>
      </c>
      <c r="AB615" s="3">
        <v>1096.75</v>
      </c>
    </row>
    <row r="616" spans="1:28" ht="15" customHeight="1">
      <c r="A616">
        <f t="shared" si="18"/>
        <v>1</v>
      </c>
      <c r="B616">
        <f t="shared" si="19"/>
        <v>1</v>
      </c>
      <c r="C616" s="2" t="s">
        <v>709</v>
      </c>
      <c r="D616" s="2" t="s">
        <v>710</v>
      </c>
      <c r="E616" s="2" t="s">
        <v>423</v>
      </c>
      <c r="F616">
        <v>72.150000000000006</v>
      </c>
      <c r="G616" s="2" t="s">
        <v>3058</v>
      </c>
      <c r="H616" s="37" t="s">
        <v>3216</v>
      </c>
      <c r="I616">
        <v>7.73</v>
      </c>
      <c r="J616">
        <v>7.73</v>
      </c>
      <c r="K616" s="2" t="s">
        <v>2946</v>
      </c>
      <c r="N616">
        <v>100</v>
      </c>
      <c r="O616" s="2" t="s">
        <v>3</v>
      </c>
      <c r="P616" s="2" t="s">
        <v>3</v>
      </c>
      <c r="Q616" s="2" t="s">
        <v>4</v>
      </c>
      <c r="R616" s="1">
        <v>38752</v>
      </c>
      <c r="S616" s="2" t="s">
        <v>109</v>
      </c>
      <c r="T616" s="2" t="s">
        <v>109</v>
      </c>
      <c r="U616">
        <v>561621</v>
      </c>
      <c r="V616" s="2" t="s">
        <v>110</v>
      </c>
      <c r="W616" s="2" t="s">
        <v>110</v>
      </c>
      <c r="X616" s="2">
        <v>1109.5833688167972</v>
      </c>
      <c r="Y616">
        <v>45.16</v>
      </c>
      <c r="Z616">
        <v>64.180000000000007</v>
      </c>
      <c r="AA616">
        <v>24.18</v>
      </c>
      <c r="AB616">
        <v>62.49</v>
      </c>
    </row>
    <row r="617" spans="1:28" ht="15" customHeight="1">
      <c r="A617">
        <f t="shared" si="18"/>
        <v>1</v>
      </c>
      <c r="B617">
        <f t="shared" si="19"/>
        <v>1</v>
      </c>
      <c r="C617" s="2" t="s">
        <v>711</v>
      </c>
      <c r="D617" s="2" t="s">
        <v>712</v>
      </c>
      <c r="E617" s="2" t="s">
        <v>713</v>
      </c>
      <c r="F617">
        <v>29.18</v>
      </c>
      <c r="G617" s="2" t="s">
        <v>2978</v>
      </c>
      <c r="H617" s="37" t="s">
        <v>3217</v>
      </c>
      <c r="I617">
        <v>19.2</v>
      </c>
      <c r="J617">
        <v>19.3</v>
      </c>
      <c r="K617" s="2" t="s">
        <v>3218</v>
      </c>
      <c r="L617">
        <v>18</v>
      </c>
      <c r="M617">
        <v>21</v>
      </c>
      <c r="N617">
        <v>100</v>
      </c>
      <c r="O617" s="2" t="s">
        <v>3</v>
      </c>
      <c r="P617" s="2" t="s">
        <v>3</v>
      </c>
      <c r="Q617" s="2" t="s">
        <v>4</v>
      </c>
      <c r="R617" s="1">
        <v>38754</v>
      </c>
      <c r="S617" s="2" t="s">
        <v>65</v>
      </c>
      <c r="T617" s="2" t="s">
        <v>65</v>
      </c>
      <c r="U617">
        <v>339992</v>
      </c>
      <c r="V617" s="2" t="s">
        <v>66</v>
      </c>
      <c r="W617" s="2" t="s">
        <v>66</v>
      </c>
      <c r="X617" s="24">
        <v>1145.5082860666178</v>
      </c>
      <c r="Y617">
        <v>8.3699999999999992</v>
      </c>
      <c r="Z617">
        <v>36.36</v>
      </c>
      <c r="AA617">
        <v>157.38</v>
      </c>
      <c r="AB617">
        <v>594.54999999999995</v>
      </c>
    </row>
    <row r="618" spans="1:28" ht="15" customHeight="1">
      <c r="A618">
        <f t="shared" si="18"/>
        <v>1</v>
      </c>
      <c r="B618">
        <f t="shared" si="19"/>
        <v>1</v>
      </c>
      <c r="C618" s="2" t="s">
        <v>736</v>
      </c>
      <c r="D618" s="2" t="s">
        <v>737</v>
      </c>
      <c r="E618" s="2" t="s">
        <v>738</v>
      </c>
      <c r="F618" s="3">
        <v>2400</v>
      </c>
      <c r="G618" s="2" t="s">
        <v>3225</v>
      </c>
      <c r="H618" s="37" t="s">
        <v>3260</v>
      </c>
      <c r="I618">
        <v>12</v>
      </c>
      <c r="J618">
        <v>11.48</v>
      </c>
      <c r="K618" s="2" t="s">
        <v>2946</v>
      </c>
      <c r="N618">
        <v>100</v>
      </c>
      <c r="O618" s="2" t="s">
        <v>3</v>
      </c>
      <c r="P618" s="2" t="s">
        <v>3</v>
      </c>
      <c r="Q618" s="2" t="s">
        <v>4</v>
      </c>
      <c r="R618" s="1">
        <v>38754</v>
      </c>
      <c r="S618" s="2" t="s">
        <v>212</v>
      </c>
      <c r="T618" s="2" t="s">
        <v>212</v>
      </c>
      <c r="U618">
        <v>515112</v>
      </c>
      <c r="V618" s="2" t="s">
        <v>179</v>
      </c>
      <c r="W618" s="2" t="s">
        <v>179</v>
      </c>
      <c r="X618" s="24">
        <v>1147.4846446972806</v>
      </c>
      <c r="Y618">
        <v>571.89</v>
      </c>
      <c r="Z618">
        <v>427.3</v>
      </c>
      <c r="AA618" s="3">
        <v>1584.96</v>
      </c>
      <c r="AB618" s="3">
        <v>2208.65</v>
      </c>
    </row>
    <row r="619" spans="1:28" ht="15" hidden="1" customHeight="1">
      <c r="A619">
        <f t="shared" si="18"/>
        <v>1</v>
      </c>
      <c r="B619">
        <f t="shared" si="19"/>
        <v>1</v>
      </c>
      <c r="C619" s="2" t="s">
        <v>700</v>
      </c>
      <c r="D619" s="2" t="s">
        <v>701</v>
      </c>
      <c r="E619" s="2" t="s">
        <v>702</v>
      </c>
      <c r="F619">
        <v>103.18</v>
      </c>
      <c r="G619" s="2" t="s">
        <v>3213</v>
      </c>
      <c r="H619" s="37" t="s">
        <v>3214</v>
      </c>
      <c r="I619">
        <v>6.22</v>
      </c>
      <c r="J619">
        <v>5.73</v>
      </c>
      <c r="K619" s="2" t="s">
        <v>3215</v>
      </c>
      <c r="L619">
        <v>6.92</v>
      </c>
      <c r="M619">
        <v>8.4499999999999993</v>
      </c>
      <c r="N619">
        <v>100</v>
      </c>
      <c r="O619" s="2" t="s">
        <v>3</v>
      </c>
      <c r="P619" s="2" t="s">
        <v>3</v>
      </c>
      <c r="Q619" s="2" t="s">
        <v>4</v>
      </c>
      <c r="R619" s="1">
        <v>38755</v>
      </c>
      <c r="S619" s="2" t="s">
        <v>5</v>
      </c>
      <c r="T619" s="2" t="s">
        <v>5</v>
      </c>
      <c r="U619" s="2">
        <v>0</v>
      </c>
      <c r="V619" s="2" t="s">
        <v>85</v>
      </c>
      <c r="W619" s="2" t="s">
        <v>85</v>
      </c>
      <c r="X619" s="29">
        <v>2697.7233626064512</v>
      </c>
      <c r="Y619">
        <v>36.44</v>
      </c>
      <c r="Z619">
        <v>276.74</v>
      </c>
      <c r="AA619">
        <v>26.44</v>
      </c>
      <c r="AB619">
        <v>464.53</v>
      </c>
    </row>
    <row r="620" spans="1:28" ht="15" customHeight="1">
      <c r="A620">
        <f t="shared" si="18"/>
        <v>1</v>
      </c>
      <c r="B620">
        <f t="shared" si="19"/>
        <v>1</v>
      </c>
      <c r="C620" s="2" t="s">
        <v>695</v>
      </c>
      <c r="D620" s="2" t="s">
        <v>696</v>
      </c>
      <c r="E620" s="2" t="s">
        <v>697</v>
      </c>
      <c r="F620">
        <v>411</v>
      </c>
      <c r="G620" s="2" t="s">
        <v>3211</v>
      </c>
      <c r="H620" s="37" t="s">
        <v>3212</v>
      </c>
      <c r="I620">
        <v>41.26</v>
      </c>
      <c r="J620">
        <v>42.34</v>
      </c>
      <c r="K620" s="2" t="s">
        <v>2946</v>
      </c>
      <c r="N620">
        <v>100</v>
      </c>
      <c r="O620" s="2" t="s">
        <v>3</v>
      </c>
      <c r="P620" s="2" t="s">
        <v>3</v>
      </c>
      <c r="Q620" s="2" t="s">
        <v>4</v>
      </c>
      <c r="R620" s="1">
        <v>38757</v>
      </c>
      <c r="S620" s="2" t="s">
        <v>334</v>
      </c>
      <c r="T620" s="2" t="s">
        <v>334</v>
      </c>
      <c r="U620">
        <v>211111</v>
      </c>
      <c r="V620" s="2" t="s">
        <v>335</v>
      </c>
      <c r="W620" s="2" t="s">
        <v>335</v>
      </c>
      <c r="X620" s="29">
        <v>680.45216656209652</v>
      </c>
      <c r="Y620">
        <v>16.25</v>
      </c>
      <c r="Z620" s="3">
        <v>2095.91</v>
      </c>
      <c r="AA620">
        <v>36.94</v>
      </c>
      <c r="AB620" s="3">
        <v>8878.0300000000007</v>
      </c>
    </row>
    <row r="621" spans="1:28" ht="15" hidden="1" customHeight="1">
      <c r="A621">
        <f t="shared" si="18"/>
        <v>1</v>
      </c>
      <c r="B621">
        <f t="shared" si="19"/>
        <v>1</v>
      </c>
      <c r="C621" s="2" t="s">
        <v>690</v>
      </c>
      <c r="D621" s="2" t="s">
        <v>691</v>
      </c>
      <c r="E621" s="2" t="s">
        <v>692</v>
      </c>
      <c r="F621">
        <v>564.66</v>
      </c>
      <c r="G621" s="2" t="s">
        <v>3210</v>
      </c>
      <c r="H621" s="37" t="s">
        <v>3259</v>
      </c>
      <c r="I621">
        <v>47.18</v>
      </c>
      <c r="J621">
        <v>48.1</v>
      </c>
      <c r="K621" s="2" t="s">
        <v>2946</v>
      </c>
      <c r="N621">
        <v>100</v>
      </c>
      <c r="O621" s="2" t="s">
        <v>3</v>
      </c>
      <c r="P621" s="2" t="s">
        <v>3</v>
      </c>
      <c r="Q621" s="2" t="s">
        <v>4</v>
      </c>
      <c r="R621" s="1">
        <v>38764</v>
      </c>
      <c r="S621" s="2" t="s">
        <v>5</v>
      </c>
      <c r="T621" s="2" t="s">
        <v>5</v>
      </c>
      <c r="U621" s="2">
        <v>0</v>
      </c>
      <c r="V621" s="2" t="s">
        <v>85</v>
      </c>
      <c r="W621" s="2" t="s">
        <v>85</v>
      </c>
      <c r="X621" s="29">
        <v>2697.7233626064512</v>
      </c>
      <c r="Y621">
        <v>121.87</v>
      </c>
      <c r="Z621">
        <v>158.04</v>
      </c>
      <c r="AA621">
        <v>119.31</v>
      </c>
      <c r="AB621">
        <v>303.36</v>
      </c>
    </row>
    <row r="622" spans="1:28" ht="15" customHeight="1">
      <c r="A622">
        <f t="shared" si="18"/>
        <v>1</v>
      </c>
      <c r="B622">
        <f t="shared" si="19"/>
        <v>1</v>
      </c>
      <c r="C622" s="2" t="s">
        <v>685</v>
      </c>
      <c r="D622" s="2" t="s">
        <v>686</v>
      </c>
      <c r="E622" s="2" t="s">
        <v>687</v>
      </c>
      <c r="F622">
        <v>16.97</v>
      </c>
      <c r="G622" s="2" t="s">
        <v>3208</v>
      </c>
      <c r="H622" s="37" t="s">
        <v>3209</v>
      </c>
      <c r="I622">
        <v>2.21</v>
      </c>
      <c r="J622">
        <v>2.4500000000000002</v>
      </c>
      <c r="K622" s="2" t="s">
        <v>2946</v>
      </c>
      <c r="N622">
        <v>100</v>
      </c>
      <c r="O622" s="2" t="s">
        <v>3</v>
      </c>
      <c r="P622" s="2" t="s">
        <v>3</v>
      </c>
      <c r="Q622" s="2" t="s">
        <v>4</v>
      </c>
      <c r="R622" s="1">
        <v>38769</v>
      </c>
      <c r="S622" s="2" t="s">
        <v>76</v>
      </c>
      <c r="T622" s="2" t="s">
        <v>76</v>
      </c>
      <c r="U622">
        <v>541612</v>
      </c>
      <c r="V622" s="2" t="s">
        <v>78</v>
      </c>
      <c r="W622" s="2" t="s">
        <v>78</v>
      </c>
      <c r="X622" s="29">
        <v>1508.9973665020607</v>
      </c>
      <c r="Y622">
        <v>39.04</v>
      </c>
      <c r="Z622">
        <v>1.54</v>
      </c>
      <c r="AA622">
        <v>11.78</v>
      </c>
      <c r="AB622">
        <v>0.22</v>
      </c>
    </row>
    <row r="623" spans="1:28" ht="15" customHeight="1">
      <c r="A623">
        <f t="shared" si="18"/>
        <v>1</v>
      </c>
      <c r="B623">
        <f t="shared" si="19"/>
        <v>1</v>
      </c>
      <c r="C623" s="2" t="s">
        <v>679</v>
      </c>
      <c r="D623" s="2" t="s">
        <v>680</v>
      </c>
      <c r="E623" s="2" t="s">
        <v>681</v>
      </c>
      <c r="F623">
        <v>268</v>
      </c>
      <c r="G623" s="2" t="s">
        <v>3206</v>
      </c>
      <c r="H623" s="37" t="s">
        <v>3207</v>
      </c>
      <c r="I623">
        <v>24.81</v>
      </c>
      <c r="J623">
        <v>25.07</v>
      </c>
      <c r="K623" s="2" t="s">
        <v>2946</v>
      </c>
      <c r="N623">
        <v>100</v>
      </c>
      <c r="O623" s="2" t="s">
        <v>3</v>
      </c>
      <c r="P623" s="2" t="s">
        <v>3</v>
      </c>
      <c r="Q623" s="2" t="s">
        <v>4</v>
      </c>
      <c r="R623" s="1">
        <v>38778</v>
      </c>
      <c r="S623" s="2" t="s">
        <v>322</v>
      </c>
      <c r="T623" s="2" t="s">
        <v>322</v>
      </c>
      <c r="U623">
        <v>311421</v>
      </c>
      <c r="V623" s="2" t="s">
        <v>304</v>
      </c>
      <c r="W623" s="2" t="s">
        <v>304</v>
      </c>
      <c r="X623" s="29">
        <v>767.47597416779706</v>
      </c>
      <c r="Y623">
        <v>281.33</v>
      </c>
      <c r="Z623">
        <v>707.73</v>
      </c>
      <c r="AA623">
        <v>281.39999999999998</v>
      </c>
      <c r="AB623">
        <v>609.70000000000005</v>
      </c>
    </row>
    <row r="624" spans="1:28" ht="15" customHeight="1">
      <c r="A624">
        <f t="shared" si="18"/>
        <v>1</v>
      </c>
      <c r="B624">
        <f t="shared" si="19"/>
        <v>1</v>
      </c>
      <c r="C624" s="2" t="s">
        <v>676</v>
      </c>
      <c r="D624" s="2" t="s">
        <v>677</v>
      </c>
      <c r="E624" s="2" t="s">
        <v>678</v>
      </c>
      <c r="F624" s="3">
        <v>72671</v>
      </c>
      <c r="G624" s="2" t="s">
        <v>3257</v>
      </c>
      <c r="H624" s="37" t="s">
        <v>3258</v>
      </c>
      <c r="I624">
        <v>27.02</v>
      </c>
      <c r="J624">
        <v>27.02</v>
      </c>
      <c r="K624" s="2" t="s">
        <v>3205</v>
      </c>
      <c r="L624">
        <v>34.5</v>
      </c>
      <c r="M624">
        <v>34.5</v>
      </c>
      <c r="N624">
        <v>100</v>
      </c>
      <c r="O624" s="2" t="s">
        <v>3</v>
      </c>
      <c r="P624" s="2" t="s">
        <v>3</v>
      </c>
      <c r="Q624" s="2" t="s">
        <v>4</v>
      </c>
      <c r="R624" s="1">
        <v>38781</v>
      </c>
      <c r="S624" s="2" t="s">
        <v>227</v>
      </c>
      <c r="T624" s="2" t="s">
        <v>227</v>
      </c>
      <c r="U624">
        <v>517110</v>
      </c>
      <c r="V624" s="2" t="s">
        <v>95</v>
      </c>
      <c r="W624" s="2" t="s">
        <v>95</v>
      </c>
      <c r="X624" s="29">
        <v>4974.8824733661559</v>
      </c>
      <c r="Y624" s="3">
        <v>20547</v>
      </c>
      <c r="Z624" s="3">
        <v>43862</v>
      </c>
      <c r="AA624" s="3">
        <v>56553</v>
      </c>
      <c r="AB624" s="3">
        <v>145632</v>
      </c>
    </row>
    <row r="625" spans="1:28" ht="15" customHeight="1">
      <c r="A625">
        <f t="shared" si="18"/>
        <v>1</v>
      </c>
      <c r="B625">
        <f t="shared" si="19"/>
        <v>1</v>
      </c>
      <c r="C625" s="2" t="s">
        <v>674</v>
      </c>
      <c r="D625" s="2" t="s">
        <v>675</v>
      </c>
      <c r="E625" s="2" t="s">
        <v>598</v>
      </c>
      <c r="F625">
        <v>71.2</v>
      </c>
      <c r="G625" s="2" t="s">
        <v>3203</v>
      </c>
      <c r="H625" s="37" t="s">
        <v>3204</v>
      </c>
      <c r="I625">
        <v>11.43</v>
      </c>
      <c r="J625">
        <v>11.4</v>
      </c>
      <c r="K625" s="2" t="s">
        <v>2946</v>
      </c>
      <c r="N625">
        <v>100</v>
      </c>
      <c r="O625" s="2" t="s">
        <v>3</v>
      </c>
      <c r="P625" s="2" t="s">
        <v>3</v>
      </c>
      <c r="Q625" s="2" t="s">
        <v>4</v>
      </c>
      <c r="R625" s="1">
        <v>38782</v>
      </c>
      <c r="S625" s="2" t="s">
        <v>65</v>
      </c>
      <c r="T625" s="2" t="s">
        <v>65</v>
      </c>
      <c r="U625">
        <v>339992</v>
      </c>
      <c r="V625" s="2" t="s">
        <v>66</v>
      </c>
      <c r="W625" s="2" t="s">
        <v>66</v>
      </c>
      <c r="X625" s="24">
        <v>1145.5082860666178</v>
      </c>
      <c r="Y625">
        <v>16.32</v>
      </c>
      <c r="Z625">
        <v>87.19</v>
      </c>
      <c r="AA625">
        <v>324.41000000000003</v>
      </c>
      <c r="AB625" s="3">
        <v>1400.63</v>
      </c>
    </row>
    <row r="626" spans="1:28" ht="15" hidden="1" customHeight="1">
      <c r="A626">
        <f t="shared" si="18"/>
        <v>1</v>
      </c>
      <c r="B626">
        <f t="shared" si="19"/>
        <v>1</v>
      </c>
      <c r="C626" s="2" t="s">
        <v>671</v>
      </c>
      <c r="D626" s="2" t="s">
        <v>672</v>
      </c>
      <c r="E626" s="2" t="s">
        <v>673</v>
      </c>
      <c r="F626">
        <v>28</v>
      </c>
      <c r="G626" s="2" t="s">
        <v>3201</v>
      </c>
      <c r="H626" s="37" t="s">
        <v>3202</v>
      </c>
      <c r="I626">
        <v>11.93</v>
      </c>
      <c r="J626">
        <v>11.9</v>
      </c>
      <c r="K626" s="2" t="s">
        <v>2946</v>
      </c>
      <c r="N626">
        <v>100</v>
      </c>
      <c r="O626" s="2" t="s">
        <v>3</v>
      </c>
      <c r="P626" s="2" t="s">
        <v>3</v>
      </c>
      <c r="Q626" s="2" t="s">
        <v>4</v>
      </c>
      <c r="R626" s="1">
        <v>38783</v>
      </c>
      <c r="S626" s="2" t="s">
        <v>5</v>
      </c>
      <c r="T626" s="2" t="s">
        <v>5</v>
      </c>
      <c r="U626" s="2">
        <v>0</v>
      </c>
      <c r="V626" s="2" t="s">
        <v>85</v>
      </c>
      <c r="W626" s="2" t="s">
        <v>85</v>
      </c>
      <c r="X626" s="29">
        <v>2697.7233626064512</v>
      </c>
      <c r="Y626">
        <v>5.92</v>
      </c>
      <c r="Z626">
        <v>66.510000000000005</v>
      </c>
      <c r="AA626">
        <v>1.97</v>
      </c>
      <c r="AB626">
        <v>83.99</v>
      </c>
    </row>
    <row r="627" spans="1:28" ht="15" hidden="1" customHeight="1">
      <c r="A627">
        <f t="shared" si="18"/>
        <v>1</v>
      </c>
      <c r="B627">
        <f t="shared" si="19"/>
        <v>1</v>
      </c>
      <c r="C627" s="2" t="s">
        <v>665</v>
      </c>
      <c r="D627" s="2" t="s">
        <v>666</v>
      </c>
      <c r="E627" s="2" t="s">
        <v>667</v>
      </c>
      <c r="F627" s="3">
        <v>15132.87</v>
      </c>
      <c r="G627" s="2" t="s">
        <v>3199</v>
      </c>
      <c r="H627" s="37" t="s">
        <v>3256</v>
      </c>
      <c r="I627">
        <v>83.1</v>
      </c>
      <c r="J627">
        <v>83.1</v>
      </c>
      <c r="K627" s="2" t="s">
        <v>3200</v>
      </c>
      <c r="L627">
        <v>29.2</v>
      </c>
      <c r="M627">
        <v>29.2</v>
      </c>
      <c r="N627">
        <v>100</v>
      </c>
      <c r="O627" s="2" t="s">
        <v>3</v>
      </c>
      <c r="P627" s="2" t="s">
        <v>3</v>
      </c>
      <c r="Q627" s="2" t="s">
        <v>4</v>
      </c>
      <c r="R627" s="1">
        <v>38788</v>
      </c>
      <c r="S627" s="2" t="s">
        <v>173</v>
      </c>
      <c r="T627" s="2" t="s">
        <v>173</v>
      </c>
      <c r="U627" s="2">
        <v>0</v>
      </c>
      <c r="V627" s="2" t="s">
        <v>66</v>
      </c>
      <c r="W627" s="2" t="s">
        <v>66</v>
      </c>
      <c r="X627" s="24">
        <v>1145.5082860666178</v>
      </c>
      <c r="Y627" s="3">
        <v>3446.94</v>
      </c>
      <c r="Z627" s="3">
        <v>12084.99</v>
      </c>
      <c r="AA627" s="3">
        <v>57900.39</v>
      </c>
      <c r="AB627" s="3">
        <v>88701.41</v>
      </c>
    </row>
    <row r="628" spans="1:28" ht="15" customHeight="1">
      <c r="A628">
        <f t="shared" si="18"/>
        <v>1</v>
      </c>
      <c r="B628">
        <f t="shared" si="19"/>
        <v>1</v>
      </c>
      <c r="C628" s="2" t="s">
        <v>662</v>
      </c>
      <c r="D628" s="2" t="s">
        <v>663</v>
      </c>
      <c r="E628" s="2" t="s">
        <v>664</v>
      </c>
      <c r="F628" s="3">
        <v>1864.11</v>
      </c>
      <c r="G628" s="2" t="s">
        <v>3196</v>
      </c>
      <c r="H628" s="37" t="s">
        <v>3197</v>
      </c>
      <c r="I628">
        <v>29</v>
      </c>
      <c r="J628">
        <v>29.04</v>
      </c>
      <c r="K628" s="2" t="s">
        <v>3198</v>
      </c>
      <c r="L628">
        <v>23.73</v>
      </c>
      <c r="M628">
        <v>23.83</v>
      </c>
      <c r="N628">
        <v>100</v>
      </c>
      <c r="O628" s="2" t="s">
        <v>3</v>
      </c>
      <c r="P628" s="2" t="s">
        <v>3</v>
      </c>
      <c r="Q628" s="2" t="s">
        <v>4</v>
      </c>
      <c r="R628" s="1">
        <v>38789</v>
      </c>
      <c r="S628" s="2" t="s">
        <v>99</v>
      </c>
      <c r="T628" s="2" t="s">
        <v>99</v>
      </c>
      <c r="U628">
        <v>325412</v>
      </c>
      <c r="V628" s="2" t="s">
        <v>145</v>
      </c>
      <c r="W628" s="2" t="s">
        <v>145</v>
      </c>
      <c r="X628" s="29">
        <v>1155.2665763855121</v>
      </c>
      <c r="Y628" s="3">
        <v>1042.03</v>
      </c>
      <c r="Z628" s="3">
        <v>1646.2</v>
      </c>
      <c r="AA628" s="3">
        <v>1170.92</v>
      </c>
      <c r="AB628" s="3">
        <v>3054.3</v>
      </c>
    </row>
    <row r="629" spans="1:28" ht="15" customHeight="1">
      <c r="A629">
        <f t="shared" si="18"/>
        <v>1</v>
      </c>
      <c r="B629">
        <f t="shared" si="19"/>
        <v>1</v>
      </c>
      <c r="C629" s="2" t="s">
        <v>658</v>
      </c>
      <c r="D629" s="2" t="s">
        <v>659</v>
      </c>
      <c r="E629" s="2" t="s">
        <v>660</v>
      </c>
      <c r="F629">
        <v>349.5</v>
      </c>
      <c r="G629" s="2" t="s">
        <v>3194</v>
      </c>
      <c r="H629" s="37" t="s">
        <v>3195</v>
      </c>
      <c r="I629">
        <v>49.37</v>
      </c>
      <c r="J629">
        <v>50.6</v>
      </c>
      <c r="K629" s="2" t="s">
        <v>2946</v>
      </c>
      <c r="N629">
        <v>100</v>
      </c>
      <c r="O629" s="2" t="s">
        <v>3</v>
      </c>
      <c r="P629" s="2" t="s">
        <v>3</v>
      </c>
      <c r="Q629" s="2" t="s">
        <v>4</v>
      </c>
      <c r="R629" s="1">
        <v>38792</v>
      </c>
      <c r="S629" s="2" t="s">
        <v>338</v>
      </c>
      <c r="T629" s="2" t="s">
        <v>338</v>
      </c>
      <c r="U629">
        <v>423830</v>
      </c>
      <c r="V629" s="2" t="s">
        <v>103</v>
      </c>
      <c r="W629" s="2" t="s">
        <v>103</v>
      </c>
      <c r="X629" s="29">
        <v>408.82623854211585</v>
      </c>
      <c r="Y629">
        <v>257.5</v>
      </c>
      <c r="Z629" s="3">
        <v>1167.06</v>
      </c>
      <c r="AA629">
        <v>114.59</v>
      </c>
      <c r="AB629">
        <v>715</v>
      </c>
    </row>
    <row r="630" spans="1:28" ht="15" customHeight="1">
      <c r="A630">
        <f t="shared" si="18"/>
        <v>1</v>
      </c>
      <c r="B630">
        <f t="shared" si="19"/>
        <v>1</v>
      </c>
      <c r="C630" s="2" t="s">
        <v>650</v>
      </c>
      <c r="D630" s="2" t="s">
        <v>651</v>
      </c>
      <c r="E630" s="2" t="s">
        <v>652</v>
      </c>
      <c r="F630">
        <v>251</v>
      </c>
      <c r="G630" s="2" t="s">
        <v>3183</v>
      </c>
      <c r="H630" s="37" t="s">
        <v>3184</v>
      </c>
      <c r="I630">
        <v>67.69</v>
      </c>
      <c r="J630">
        <v>67.069999999999993</v>
      </c>
      <c r="K630" s="2" t="s">
        <v>3185</v>
      </c>
      <c r="L630">
        <v>7.72</v>
      </c>
      <c r="M630">
        <v>7.69</v>
      </c>
      <c r="N630">
        <v>100</v>
      </c>
      <c r="O630" s="2" t="s">
        <v>3</v>
      </c>
      <c r="P630" s="2" t="s">
        <v>3</v>
      </c>
      <c r="Q630" s="2" t="s">
        <v>4</v>
      </c>
      <c r="R630" s="1">
        <v>38805</v>
      </c>
      <c r="S630" s="2" t="s">
        <v>653</v>
      </c>
      <c r="T630" s="2" t="s">
        <v>653</v>
      </c>
      <c r="U630">
        <v>524127</v>
      </c>
      <c r="V630" s="2" t="s">
        <v>223</v>
      </c>
      <c r="W630" s="2" t="s">
        <v>223</v>
      </c>
      <c r="X630" s="29">
        <v>2111.1611444613973</v>
      </c>
      <c r="Y630">
        <v>361.83</v>
      </c>
      <c r="Z630" s="3">
        <v>3802.27</v>
      </c>
      <c r="AA630">
        <v>166.2</v>
      </c>
      <c r="AB630" s="3">
        <v>3428.1</v>
      </c>
    </row>
    <row r="631" spans="1:28" ht="15" customHeight="1">
      <c r="A631">
        <f t="shared" si="18"/>
        <v>1</v>
      </c>
      <c r="B631">
        <f t="shared" si="19"/>
        <v>1</v>
      </c>
      <c r="C631" s="2" t="s">
        <v>641</v>
      </c>
      <c r="D631" s="2" t="s">
        <v>642</v>
      </c>
      <c r="E631" s="2" t="s">
        <v>643</v>
      </c>
      <c r="F631">
        <v>47.09</v>
      </c>
      <c r="G631" s="2" t="s">
        <v>3178</v>
      </c>
      <c r="H631" s="37" t="s">
        <v>3179</v>
      </c>
      <c r="I631">
        <v>33.9</v>
      </c>
      <c r="J631">
        <v>34.6</v>
      </c>
      <c r="K631" s="2" t="s">
        <v>2946</v>
      </c>
      <c r="N631">
        <v>100</v>
      </c>
      <c r="O631" s="2" t="s">
        <v>3</v>
      </c>
      <c r="P631" s="2" t="s">
        <v>3</v>
      </c>
      <c r="Q631" s="2" t="s">
        <v>4</v>
      </c>
      <c r="R631" s="1">
        <v>38810</v>
      </c>
      <c r="S631" s="2" t="s">
        <v>644</v>
      </c>
      <c r="T631" s="2" t="s">
        <v>644</v>
      </c>
      <c r="U631">
        <v>441222</v>
      </c>
      <c r="V631" s="2" t="s">
        <v>386</v>
      </c>
      <c r="W631" s="2" t="s">
        <v>386</v>
      </c>
      <c r="X631" s="29">
        <v>946.871393551398</v>
      </c>
      <c r="Y631">
        <v>116.2</v>
      </c>
      <c r="Z631" s="3">
        <v>1003.35</v>
      </c>
      <c r="AA631">
        <v>90.85</v>
      </c>
      <c r="AB631">
        <v>841.44</v>
      </c>
    </row>
    <row r="632" spans="1:28" ht="15" hidden="1" customHeight="1">
      <c r="A632">
        <f t="shared" si="18"/>
        <v>1</v>
      </c>
      <c r="B632">
        <f t="shared" si="19"/>
        <v>1</v>
      </c>
      <c r="C632" s="2" t="s">
        <v>645</v>
      </c>
      <c r="D632" s="2" t="s">
        <v>646</v>
      </c>
      <c r="E632" s="2" t="s">
        <v>647</v>
      </c>
      <c r="F632">
        <v>809.38</v>
      </c>
      <c r="G632" s="2" t="s">
        <v>3180</v>
      </c>
      <c r="H632" s="37" t="s">
        <v>3181</v>
      </c>
      <c r="I632">
        <v>8.5</v>
      </c>
      <c r="J632">
        <v>8.4700000000000006</v>
      </c>
      <c r="K632" s="2" t="s">
        <v>3182</v>
      </c>
      <c r="L632">
        <v>19.350000000000001</v>
      </c>
      <c r="M632">
        <v>19.21</v>
      </c>
      <c r="N632">
        <v>100</v>
      </c>
      <c r="O632" s="2" t="s">
        <v>3</v>
      </c>
      <c r="P632" s="2" t="s">
        <v>3</v>
      </c>
      <c r="Q632" s="2" t="s">
        <v>4</v>
      </c>
      <c r="R632" s="1">
        <v>38810</v>
      </c>
      <c r="S632" s="2" t="s">
        <v>648</v>
      </c>
      <c r="T632" s="2" t="s">
        <v>648</v>
      </c>
      <c r="U632">
        <v>0</v>
      </c>
      <c r="V632" s="2" t="s">
        <v>211</v>
      </c>
      <c r="W632" s="2" t="s">
        <v>211</v>
      </c>
      <c r="X632" s="29">
        <v>616.68303646058439</v>
      </c>
      <c r="Y632">
        <v>746.94</v>
      </c>
      <c r="Z632" s="3">
        <v>1702.53</v>
      </c>
      <c r="AA632" s="3">
        <v>2254.9899999999998</v>
      </c>
      <c r="AB632" s="3">
        <v>7694.65</v>
      </c>
    </row>
    <row r="633" spans="1:28" ht="15" customHeight="1">
      <c r="A633">
        <f t="shared" si="18"/>
        <v>1</v>
      </c>
      <c r="B633">
        <f t="shared" si="19"/>
        <v>1</v>
      </c>
      <c r="C633" s="2" t="s">
        <v>634</v>
      </c>
      <c r="D633" s="2" t="s">
        <v>635</v>
      </c>
      <c r="E633" s="2" t="s">
        <v>636</v>
      </c>
      <c r="F633">
        <v>11.1</v>
      </c>
      <c r="G633" s="2" t="s">
        <v>2978</v>
      </c>
      <c r="H633" s="37" t="s">
        <v>3177</v>
      </c>
      <c r="I633">
        <v>16.649999999999999</v>
      </c>
      <c r="J633">
        <v>16.8</v>
      </c>
      <c r="K633" s="2" t="s">
        <v>2946</v>
      </c>
      <c r="L633">
        <v>29.8</v>
      </c>
      <c r="M633">
        <v>29.8</v>
      </c>
      <c r="N633">
        <v>100</v>
      </c>
      <c r="O633" s="2" t="s">
        <v>3</v>
      </c>
      <c r="P633" s="2" t="s">
        <v>3</v>
      </c>
      <c r="Q633" s="2" t="s">
        <v>4</v>
      </c>
      <c r="R633" s="1">
        <v>38812</v>
      </c>
      <c r="S633" s="2" t="s">
        <v>65</v>
      </c>
      <c r="T633" s="2" t="s">
        <v>65</v>
      </c>
      <c r="U633">
        <v>339992</v>
      </c>
      <c r="V633" s="2" t="s">
        <v>66</v>
      </c>
      <c r="W633" s="2" t="s">
        <v>66</v>
      </c>
      <c r="X633" s="24">
        <v>1145.5082860666178</v>
      </c>
      <c r="Y633">
        <v>10.78</v>
      </c>
      <c r="Z633">
        <v>37.729999999999997</v>
      </c>
      <c r="AA633">
        <v>162.52000000000001</v>
      </c>
      <c r="AB633">
        <v>660.99</v>
      </c>
    </row>
    <row r="634" spans="1:28" ht="15" customHeight="1">
      <c r="A634">
        <f t="shared" si="18"/>
        <v>1</v>
      </c>
      <c r="B634">
        <f t="shared" si="19"/>
        <v>1</v>
      </c>
      <c r="C634" s="2" t="s">
        <v>631</v>
      </c>
      <c r="D634" s="2" t="s">
        <v>632</v>
      </c>
      <c r="E634" s="2" t="s">
        <v>633</v>
      </c>
      <c r="F634">
        <v>9.5</v>
      </c>
      <c r="G634" s="2" t="s">
        <v>3175</v>
      </c>
      <c r="H634" s="37" t="s">
        <v>3176</v>
      </c>
      <c r="I634">
        <v>3.85</v>
      </c>
      <c r="J634">
        <v>3.89</v>
      </c>
      <c r="K634" s="2" t="s">
        <v>2946</v>
      </c>
      <c r="N634">
        <v>100</v>
      </c>
      <c r="O634" s="2" t="s">
        <v>3</v>
      </c>
      <c r="P634" s="2" t="s">
        <v>3</v>
      </c>
      <c r="Q634" s="2" t="s">
        <v>4</v>
      </c>
      <c r="R634" s="1">
        <v>38813</v>
      </c>
      <c r="S634" s="2" t="s">
        <v>270</v>
      </c>
      <c r="T634" s="2" t="s">
        <v>270</v>
      </c>
      <c r="U634">
        <v>443142</v>
      </c>
      <c r="V634" s="2" t="s">
        <v>7</v>
      </c>
      <c r="W634" s="2" t="s">
        <v>7</v>
      </c>
      <c r="X634" s="29">
        <v>1594.9803990202502</v>
      </c>
      <c r="Y634">
        <v>8.4499999999999993</v>
      </c>
      <c r="Z634">
        <v>52.19</v>
      </c>
      <c r="AA634">
        <v>2.2400000000000002</v>
      </c>
      <c r="AB634">
        <v>35.31</v>
      </c>
    </row>
    <row r="635" spans="1:28" ht="15" hidden="1" customHeight="1">
      <c r="A635">
        <f t="shared" si="18"/>
        <v>1</v>
      </c>
      <c r="B635">
        <f t="shared" si="19"/>
        <v>1</v>
      </c>
      <c r="C635" s="2" t="s">
        <v>628</v>
      </c>
      <c r="D635" s="2" t="s">
        <v>629</v>
      </c>
      <c r="E635" s="2" t="s">
        <v>630</v>
      </c>
      <c r="F635">
        <v>420</v>
      </c>
      <c r="G635" s="2" t="s">
        <v>3174</v>
      </c>
      <c r="H635" s="37" t="s">
        <v>3193</v>
      </c>
      <c r="I635">
        <v>29.85</v>
      </c>
      <c r="J635">
        <v>29.74</v>
      </c>
      <c r="K635" s="2" t="s">
        <v>2946</v>
      </c>
      <c r="N635">
        <v>100</v>
      </c>
      <c r="O635" s="2" t="s">
        <v>3</v>
      </c>
      <c r="P635" s="2" t="s">
        <v>3</v>
      </c>
      <c r="Q635" s="2" t="s">
        <v>4</v>
      </c>
      <c r="R635" s="1">
        <v>38817</v>
      </c>
      <c r="S635" s="2" t="s">
        <v>5</v>
      </c>
      <c r="T635" s="2" t="s">
        <v>5</v>
      </c>
      <c r="U635" s="2">
        <v>0</v>
      </c>
      <c r="V635" s="2" t="s">
        <v>85</v>
      </c>
      <c r="W635" s="2" t="s">
        <v>85</v>
      </c>
      <c r="X635" s="29">
        <v>2697.7233626064512</v>
      </c>
      <c r="Y635">
        <v>17.02</v>
      </c>
      <c r="Z635">
        <v>257.06</v>
      </c>
      <c r="AA635">
        <v>18.47</v>
      </c>
      <c r="AB635" s="3">
        <v>1230.03</v>
      </c>
    </row>
    <row r="636" spans="1:28" ht="15" hidden="1" customHeight="1">
      <c r="A636">
        <f t="shared" si="18"/>
        <v>1</v>
      </c>
      <c r="B636">
        <f t="shared" si="19"/>
        <v>1</v>
      </c>
      <c r="C636" s="2" t="s">
        <v>624</v>
      </c>
      <c r="D636" s="2" t="s">
        <v>625</v>
      </c>
      <c r="E636" s="2" t="s">
        <v>189</v>
      </c>
      <c r="F636">
        <v>233.69</v>
      </c>
      <c r="G636" s="2" t="s">
        <v>3169</v>
      </c>
      <c r="H636" s="37" t="s">
        <v>3170</v>
      </c>
      <c r="I636">
        <v>13.78</v>
      </c>
      <c r="J636">
        <v>13.68</v>
      </c>
      <c r="K636" s="2" t="s">
        <v>3171</v>
      </c>
      <c r="L636">
        <v>4.8499999999999996</v>
      </c>
      <c r="M636">
        <v>4.8600000000000003</v>
      </c>
      <c r="N636">
        <v>100</v>
      </c>
      <c r="O636" s="2" t="s">
        <v>3</v>
      </c>
      <c r="P636" s="2" t="s">
        <v>3</v>
      </c>
      <c r="Q636" s="2" t="s">
        <v>4</v>
      </c>
      <c r="R636" s="1">
        <v>38819</v>
      </c>
      <c r="S636" s="2" t="s">
        <v>5</v>
      </c>
      <c r="T636" s="2" t="s">
        <v>5</v>
      </c>
      <c r="U636" s="2">
        <v>0</v>
      </c>
      <c r="V636" s="2" t="s">
        <v>85</v>
      </c>
      <c r="W636" s="2" t="s">
        <v>85</v>
      </c>
      <c r="X636" s="29">
        <v>2697.7233626064512</v>
      </c>
      <c r="Y636">
        <v>93.69</v>
      </c>
      <c r="Z636" s="3">
        <v>13407</v>
      </c>
      <c r="AA636">
        <v>112.13</v>
      </c>
      <c r="AB636" s="3">
        <v>28424</v>
      </c>
    </row>
    <row r="637" spans="1:28" ht="15" customHeight="1">
      <c r="A637">
        <f t="shared" si="18"/>
        <v>1</v>
      </c>
      <c r="B637">
        <f t="shared" si="19"/>
        <v>1</v>
      </c>
      <c r="C637" s="2" t="s">
        <v>620</v>
      </c>
      <c r="D637" s="2" t="s">
        <v>621</v>
      </c>
      <c r="E637" s="2" t="s">
        <v>622</v>
      </c>
      <c r="F637">
        <v>80.900000000000006</v>
      </c>
      <c r="G637" s="2" t="s">
        <v>2978</v>
      </c>
      <c r="H637" s="37" t="s">
        <v>3167</v>
      </c>
      <c r="I637">
        <v>51.79</v>
      </c>
      <c r="J637">
        <v>51.3</v>
      </c>
      <c r="K637" s="2" t="s">
        <v>3168</v>
      </c>
      <c r="L637">
        <v>52</v>
      </c>
      <c r="M637">
        <v>52</v>
      </c>
      <c r="N637">
        <v>100</v>
      </c>
      <c r="O637" s="2" t="s">
        <v>3</v>
      </c>
      <c r="P637" s="2" t="s">
        <v>3</v>
      </c>
      <c r="Q637" s="2" t="s">
        <v>4</v>
      </c>
      <c r="R637" s="1">
        <v>38820</v>
      </c>
      <c r="S637" s="2" t="s">
        <v>65</v>
      </c>
      <c r="T637" s="2" t="s">
        <v>65</v>
      </c>
      <c r="U637">
        <v>339992</v>
      </c>
      <c r="V637" s="2" t="s">
        <v>66</v>
      </c>
      <c r="W637" s="2" t="s">
        <v>66</v>
      </c>
      <c r="X637" s="24">
        <v>1145.5082860666178</v>
      </c>
      <c r="Y637">
        <v>25.31</v>
      </c>
      <c r="Z637" s="3">
        <v>1075.3</v>
      </c>
      <c r="AA637">
        <v>464.77</v>
      </c>
      <c r="AB637" s="3">
        <v>13731.12</v>
      </c>
    </row>
    <row r="638" spans="1:28" ht="15" customHeight="1">
      <c r="A638">
        <f t="shared" si="18"/>
        <v>1</v>
      </c>
      <c r="B638">
        <f t="shared" si="19"/>
        <v>1</v>
      </c>
      <c r="C638" s="2" t="s">
        <v>612</v>
      </c>
      <c r="D638" s="2" t="s">
        <v>613</v>
      </c>
      <c r="E638" s="2" t="s">
        <v>614</v>
      </c>
      <c r="F638" s="3">
        <v>1610.72</v>
      </c>
      <c r="G638" s="2" t="s">
        <v>3050</v>
      </c>
      <c r="H638" s="37" t="s">
        <v>3192</v>
      </c>
      <c r="I638">
        <v>12.92</v>
      </c>
      <c r="J638">
        <v>12.59</v>
      </c>
      <c r="K638" s="2" t="s">
        <v>3166</v>
      </c>
      <c r="L638">
        <v>29.93</v>
      </c>
      <c r="M638">
        <v>29.53</v>
      </c>
      <c r="N638">
        <v>100</v>
      </c>
      <c r="O638" s="2" t="s">
        <v>3</v>
      </c>
      <c r="P638" s="2" t="s">
        <v>3</v>
      </c>
      <c r="Q638" s="2" t="s">
        <v>4</v>
      </c>
      <c r="R638" s="1">
        <v>38828</v>
      </c>
      <c r="S638" s="2" t="s">
        <v>334</v>
      </c>
      <c r="T638" s="2" t="s">
        <v>334</v>
      </c>
      <c r="U638">
        <v>211111</v>
      </c>
      <c r="V638" s="2" t="s">
        <v>335</v>
      </c>
      <c r="W638" s="2" t="s">
        <v>335</v>
      </c>
      <c r="X638" s="29">
        <v>680.45216656209652</v>
      </c>
      <c r="Y638">
        <v>402.07</v>
      </c>
      <c r="Z638">
        <v>328.72</v>
      </c>
      <c r="AA638">
        <v>819.9</v>
      </c>
      <c r="AB638" s="3">
        <v>1688.07</v>
      </c>
    </row>
    <row r="639" spans="1:28" ht="15" customHeight="1">
      <c r="A639">
        <f t="shared" si="18"/>
        <v>1</v>
      </c>
      <c r="B639">
        <f t="shared" si="19"/>
        <v>1</v>
      </c>
      <c r="C639" s="2" t="s">
        <v>602</v>
      </c>
      <c r="D639" s="2" t="s">
        <v>603</v>
      </c>
      <c r="E639" s="2" t="s">
        <v>604</v>
      </c>
      <c r="F639">
        <v>12.91</v>
      </c>
      <c r="G639" s="2" t="s">
        <v>3160</v>
      </c>
      <c r="H639" s="37" t="s">
        <v>3161</v>
      </c>
      <c r="I639">
        <v>20.99</v>
      </c>
      <c r="J639">
        <v>21.5</v>
      </c>
      <c r="K639" s="2" t="s">
        <v>3162</v>
      </c>
      <c r="L639">
        <v>23</v>
      </c>
      <c r="M639">
        <v>41.55</v>
      </c>
      <c r="N639">
        <v>100</v>
      </c>
      <c r="O639" s="2" t="s">
        <v>3</v>
      </c>
      <c r="P639" s="2" t="s">
        <v>3</v>
      </c>
      <c r="Q639" s="2" t="s">
        <v>4</v>
      </c>
      <c r="R639" s="1">
        <v>38832</v>
      </c>
      <c r="S639" s="2" t="s">
        <v>187</v>
      </c>
      <c r="T639" s="2" t="s">
        <v>187</v>
      </c>
      <c r="U639">
        <v>551111</v>
      </c>
      <c r="V639" s="2" t="s">
        <v>66</v>
      </c>
      <c r="W639" s="2" t="s">
        <v>66</v>
      </c>
      <c r="X639" s="24">
        <v>1145.5082860666178</v>
      </c>
      <c r="Y639">
        <v>2.2799999999999998</v>
      </c>
      <c r="Z639">
        <v>15.77</v>
      </c>
      <c r="AA639">
        <v>60.59</v>
      </c>
      <c r="AB639">
        <v>288.87</v>
      </c>
    </row>
    <row r="640" spans="1:28" ht="15" customHeight="1">
      <c r="A640">
        <f t="shared" si="18"/>
        <v>1</v>
      </c>
      <c r="B640">
        <f t="shared" si="19"/>
        <v>1</v>
      </c>
      <c r="C640" s="2" t="s">
        <v>595</v>
      </c>
      <c r="D640" s="2" t="s">
        <v>596</v>
      </c>
      <c r="E640" s="2" t="s">
        <v>597</v>
      </c>
      <c r="F640">
        <v>407</v>
      </c>
      <c r="G640" s="2" t="s">
        <v>3158</v>
      </c>
      <c r="H640" s="37" t="s">
        <v>3159</v>
      </c>
      <c r="I640">
        <v>30.68</v>
      </c>
      <c r="J640">
        <v>33.58</v>
      </c>
      <c r="K640" s="2" t="s">
        <v>2946</v>
      </c>
      <c r="N640">
        <v>100</v>
      </c>
      <c r="O640" s="2" t="s">
        <v>3</v>
      </c>
      <c r="P640" s="2" t="s">
        <v>3</v>
      </c>
      <c r="Q640" s="2" t="s">
        <v>4</v>
      </c>
      <c r="R640" s="1">
        <v>38838</v>
      </c>
      <c r="S640" s="2" t="s">
        <v>390</v>
      </c>
      <c r="T640" s="2" t="s">
        <v>390</v>
      </c>
      <c r="U640">
        <v>324110</v>
      </c>
      <c r="V640" s="2" t="s">
        <v>319</v>
      </c>
      <c r="W640" s="2" t="s">
        <v>319</v>
      </c>
      <c r="X640" s="29">
        <v>1476.9967876030712</v>
      </c>
      <c r="Y640" s="3">
        <v>1205.21</v>
      </c>
      <c r="Z640" s="3">
        <v>2505.23</v>
      </c>
      <c r="AA640">
        <v>386.52</v>
      </c>
      <c r="AB640">
        <v>712.58</v>
      </c>
    </row>
    <row r="641" spans="1:28" ht="15" customHeight="1">
      <c r="A641">
        <f t="shared" si="18"/>
        <v>1</v>
      </c>
      <c r="B641">
        <f t="shared" si="19"/>
        <v>1</v>
      </c>
      <c r="C641" s="2" t="s">
        <v>586</v>
      </c>
      <c r="D641" s="2" t="s">
        <v>587</v>
      </c>
      <c r="E641" s="2" t="s">
        <v>588</v>
      </c>
      <c r="F641">
        <v>25</v>
      </c>
      <c r="G641" s="2" t="s">
        <v>3155</v>
      </c>
      <c r="H641" s="37" t="s">
        <v>3156</v>
      </c>
      <c r="I641">
        <v>10.61</v>
      </c>
      <c r="J641">
        <v>10.91</v>
      </c>
      <c r="K641" s="2" t="s">
        <v>2946</v>
      </c>
      <c r="N641">
        <v>100</v>
      </c>
      <c r="O641" s="2" t="s">
        <v>3</v>
      </c>
      <c r="P641" s="2" t="s">
        <v>3</v>
      </c>
      <c r="Q641" s="2" t="s">
        <v>4</v>
      </c>
      <c r="R641" s="1">
        <v>38838</v>
      </c>
      <c r="S641" s="2" t="s">
        <v>589</v>
      </c>
      <c r="T641" s="2" t="s">
        <v>589</v>
      </c>
      <c r="U641">
        <v>335912</v>
      </c>
      <c r="V641" s="2" t="s">
        <v>72</v>
      </c>
      <c r="W641" s="2" t="s">
        <v>72</v>
      </c>
      <c r="X641" s="29">
        <v>704.0913283250319</v>
      </c>
      <c r="Y641">
        <v>10.050000000000001</v>
      </c>
      <c r="Z641">
        <v>73.459999999999994</v>
      </c>
      <c r="AA641">
        <v>7.88</v>
      </c>
      <c r="AB641">
        <v>59.26</v>
      </c>
    </row>
    <row r="642" spans="1:28" ht="15" customHeight="1">
      <c r="A642" s="30">
        <f t="shared" ref="A642:A705" si="20">IF(V642=W642,1,0)</f>
        <v>1</v>
      </c>
      <c r="B642" s="30">
        <f t="shared" ref="B642:B705" si="21">IF(S642=T642,1,0)</f>
        <v>1</v>
      </c>
      <c r="C642" s="31" t="s">
        <v>580</v>
      </c>
      <c r="D642" s="31" t="s">
        <v>581</v>
      </c>
      <c r="E642" s="31" t="s">
        <v>582</v>
      </c>
      <c r="F642" s="30">
        <v>773.35</v>
      </c>
      <c r="G642" s="31" t="s">
        <v>3153</v>
      </c>
      <c r="H642" s="39" t="s">
        <v>3190</v>
      </c>
      <c r="I642" s="30">
        <v>3.48</v>
      </c>
      <c r="J642" s="30">
        <v>3.01</v>
      </c>
      <c r="K642" s="31" t="s">
        <v>3154</v>
      </c>
      <c r="L642" s="30">
        <v>8.27</v>
      </c>
      <c r="M642" s="30">
        <v>11.87</v>
      </c>
      <c r="N642" s="30">
        <v>100</v>
      </c>
      <c r="O642" s="31" t="s">
        <v>3</v>
      </c>
      <c r="P642" s="31" t="s">
        <v>3</v>
      </c>
      <c r="Q642" s="31" t="s">
        <v>4</v>
      </c>
      <c r="R642" s="33">
        <v>38839</v>
      </c>
      <c r="S642" s="31" t="s">
        <v>379</v>
      </c>
      <c r="T642" s="31" t="s">
        <v>379</v>
      </c>
      <c r="U642">
        <v>334112</v>
      </c>
      <c r="V642" s="31" t="s">
        <v>6</v>
      </c>
      <c r="W642" s="31" t="s">
        <v>6</v>
      </c>
      <c r="X642" s="34">
        <v>3177.2692549279773</v>
      </c>
      <c r="Y642" s="30">
        <v>472.82</v>
      </c>
      <c r="Z642" s="30">
        <v>834.29</v>
      </c>
      <c r="AA642" s="30">
        <v>478.39</v>
      </c>
      <c r="AB642" s="30">
        <v>663.34</v>
      </c>
    </row>
    <row r="643" spans="1:28" ht="15" customHeight="1">
      <c r="A643">
        <f t="shared" si="20"/>
        <v>1</v>
      </c>
      <c r="B643">
        <f t="shared" si="21"/>
        <v>1</v>
      </c>
      <c r="C643" s="2" t="s">
        <v>592</v>
      </c>
      <c r="D643" s="2" t="s">
        <v>593</v>
      </c>
      <c r="E643" s="2" t="s">
        <v>594</v>
      </c>
      <c r="F643" s="3">
        <v>5154.16</v>
      </c>
      <c r="G643" s="2" t="s">
        <v>3157</v>
      </c>
      <c r="H643" s="37" t="s">
        <v>3191</v>
      </c>
      <c r="I643">
        <v>26.17</v>
      </c>
      <c r="J643">
        <v>26.15</v>
      </c>
      <c r="K643" s="2" t="s">
        <v>2946</v>
      </c>
      <c r="N643">
        <v>100</v>
      </c>
      <c r="O643" s="2" t="s">
        <v>3</v>
      </c>
      <c r="P643" s="2" t="s">
        <v>3</v>
      </c>
      <c r="Q643" s="2" t="s">
        <v>4</v>
      </c>
      <c r="R643" s="1">
        <v>38839</v>
      </c>
      <c r="S643" s="2" t="s">
        <v>35</v>
      </c>
      <c r="T643" s="2" t="s">
        <v>35</v>
      </c>
      <c r="U643">
        <v>531110</v>
      </c>
      <c r="V643" s="2" t="s">
        <v>37</v>
      </c>
      <c r="W643" s="2" t="s">
        <v>37</v>
      </c>
      <c r="X643" s="29">
        <v>1093.7964706866101</v>
      </c>
      <c r="Y643">
        <v>384.08</v>
      </c>
      <c r="Z643">
        <v>508.09</v>
      </c>
      <c r="AA643" s="3">
        <v>3838.76</v>
      </c>
      <c r="AB643" s="3">
        <v>3788.82</v>
      </c>
    </row>
    <row r="644" spans="1:28" ht="15" customHeight="1">
      <c r="A644">
        <f t="shared" si="20"/>
        <v>1</v>
      </c>
      <c r="B644">
        <f t="shared" si="21"/>
        <v>1</v>
      </c>
      <c r="C644" s="2" t="s">
        <v>573</v>
      </c>
      <c r="D644" s="2" t="s">
        <v>574</v>
      </c>
      <c r="E644" s="2" t="s">
        <v>575</v>
      </c>
      <c r="F644">
        <v>52.7</v>
      </c>
      <c r="G644" s="2" t="s">
        <v>3151</v>
      </c>
      <c r="H644" s="37" t="s">
        <v>3152</v>
      </c>
      <c r="I644">
        <v>36.06</v>
      </c>
      <c r="J644">
        <v>35.82</v>
      </c>
      <c r="K644" s="2" t="s">
        <v>2946</v>
      </c>
      <c r="N644">
        <v>100</v>
      </c>
      <c r="O644" s="2" t="s">
        <v>3</v>
      </c>
      <c r="P644" s="2" t="s">
        <v>3</v>
      </c>
      <c r="Q644" s="2" t="s">
        <v>4</v>
      </c>
      <c r="R644" s="1">
        <v>38841</v>
      </c>
      <c r="S644" s="2" t="s">
        <v>264</v>
      </c>
      <c r="T644" s="2" t="s">
        <v>264</v>
      </c>
      <c r="U644">
        <v>562212</v>
      </c>
      <c r="V644" s="2" t="s">
        <v>266</v>
      </c>
      <c r="W644" s="2" t="s">
        <v>266</v>
      </c>
      <c r="X644" s="29">
        <v>1833.9504165753021</v>
      </c>
      <c r="Y644">
        <v>94.51</v>
      </c>
      <c r="Z644">
        <v>730.7</v>
      </c>
      <c r="AA644">
        <v>60.75</v>
      </c>
      <c r="AB644">
        <v>542.21</v>
      </c>
    </row>
    <row r="645" spans="1:28" ht="15" customHeight="1">
      <c r="A645">
        <f t="shared" si="20"/>
        <v>1</v>
      </c>
      <c r="B645">
        <f t="shared" si="21"/>
        <v>1</v>
      </c>
      <c r="C645" s="2" t="s">
        <v>564</v>
      </c>
      <c r="D645" s="2" t="s">
        <v>565</v>
      </c>
      <c r="E645" s="2" t="s">
        <v>566</v>
      </c>
      <c r="F645">
        <v>711.94</v>
      </c>
      <c r="G645" s="2" t="s">
        <v>3149</v>
      </c>
      <c r="H645" s="37" t="s">
        <v>3150</v>
      </c>
      <c r="I645">
        <v>13.51</v>
      </c>
      <c r="J645">
        <v>12.69</v>
      </c>
      <c r="K645" s="2" t="s">
        <v>2946</v>
      </c>
      <c r="L645">
        <v>13.51</v>
      </c>
      <c r="M645">
        <v>12.69</v>
      </c>
      <c r="N645">
        <v>100</v>
      </c>
      <c r="O645" s="2" t="s">
        <v>3</v>
      </c>
      <c r="P645" s="2" t="s">
        <v>3</v>
      </c>
      <c r="Q645" s="2" t="s">
        <v>4</v>
      </c>
      <c r="R645" s="1">
        <v>38852</v>
      </c>
      <c r="S645" s="2" t="s">
        <v>149</v>
      </c>
      <c r="T645" s="2" t="s">
        <v>149</v>
      </c>
      <c r="U645">
        <v>517210</v>
      </c>
      <c r="V645" s="2" t="s">
        <v>151</v>
      </c>
      <c r="W645" s="2" t="s">
        <v>151</v>
      </c>
      <c r="X645" s="29">
        <v>5235.5478830480506</v>
      </c>
      <c r="Y645">
        <v>6.22</v>
      </c>
      <c r="Z645">
        <v>1.44</v>
      </c>
      <c r="AA645">
        <v>199.93</v>
      </c>
      <c r="AB645">
        <v>226.06</v>
      </c>
    </row>
    <row r="646" spans="1:28" ht="15" customHeight="1">
      <c r="A646">
        <f t="shared" si="20"/>
        <v>1</v>
      </c>
      <c r="B646">
        <f t="shared" si="21"/>
        <v>1</v>
      </c>
      <c r="C646" s="2" t="s">
        <v>561</v>
      </c>
      <c r="D646" s="2" t="s">
        <v>562</v>
      </c>
      <c r="E646" s="2" t="s">
        <v>563</v>
      </c>
      <c r="F646">
        <v>269.89</v>
      </c>
      <c r="G646" s="2" t="s">
        <v>3147</v>
      </c>
      <c r="H646" s="37" t="s">
        <v>3189</v>
      </c>
      <c r="I646">
        <v>55.4</v>
      </c>
      <c r="J646">
        <v>55.5</v>
      </c>
      <c r="K646" s="2" t="s">
        <v>3148</v>
      </c>
      <c r="L646">
        <v>40.119999999999997</v>
      </c>
      <c r="M646">
        <v>40.24</v>
      </c>
      <c r="N646">
        <v>100</v>
      </c>
      <c r="O646" s="2" t="s">
        <v>3</v>
      </c>
      <c r="P646" s="2" t="s">
        <v>3</v>
      </c>
      <c r="Q646" s="2" t="s">
        <v>4</v>
      </c>
      <c r="R646" s="1">
        <v>38853</v>
      </c>
      <c r="S646" s="2" t="s">
        <v>187</v>
      </c>
      <c r="T646" s="2" t="s">
        <v>187</v>
      </c>
      <c r="U646">
        <v>551111</v>
      </c>
      <c r="V646" s="2" t="s">
        <v>66</v>
      </c>
      <c r="W646" s="2" t="s">
        <v>66</v>
      </c>
      <c r="X646" s="24">
        <v>1145.5082860666178</v>
      </c>
      <c r="Y646">
        <v>70.89</v>
      </c>
      <c r="Z646">
        <v>219.39</v>
      </c>
      <c r="AA646">
        <v>882.46</v>
      </c>
      <c r="AB646" s="3">
        <v>3670.27</v>
      </c>
    </row>
    <row r="647" spans="1:28" ht="15" hidden="1" customHeight="1">
      <c r="A647">
        <f t="shared" si="20"/>
        <v>1</v>
      </c>
      <c r="B647">
        <f t="shared" si="21"/>
        <v>1</v>
      </c>
      <c r="C647" s="2" t="s">
        <v>558</v>
      </c>
      <c r="D647" s="2" t="s">
        <v>559</v>
      </c>
      <c r="E647" s="2" t="s">
        <v>560</v>
      </c>
      <c r="G647" s="2" t="s">
        <v>3145</v>
      </c>
      <c r="H647" s="37" t="s">
        <v>3146</v>
      </c>
      <c r="I647">
        <v>0.04</v>
      </c>
      <c r="J647">
        <v>0.04</v>
      </c>
      <c r="K647" s="2" t="s">
        <v>2946</v>
      </c>
      <c r="N647">
        <v>100</v>
      </c>
      <c r="O647" s="2" t="s">
        <v>3</v>
      </c>
      <c r="P647" s="2" t="s">
        <v>3</v>
      </c>
      <c r="Q647" s="2" t="s">
        <v>4</v>
      </c>
      <c r="R647" s="1">
        <v>38853</v>
      </c>
      <c r="S647" s="2" t="s">
        <v>5</v>
      </c>
      <c r="T647" s="2" t="s">
        <v>5</v>
      </c>
      <c r="U647" s="2">
        <v>0</v>
      </c>
      <c r="V647" s="2" t="s">
        <v>85</v>
      </c>
      <c r="W647" s="2" t="s">
        <v>85</v>
      </c>
      <c r="X647" s="29">
        <v>2697.7233626064512</v>
      </c>
      <c r="Y647">
        <v>0.14000000000000001</v>
      </c>
      <c r="Z647">
        <v>0.14000000000000001</v>
      </c>
      <c r="AA647">
        <v>0.56999999999999995</v>
      </c>
      <c r="AB647">
        <v>0.56999999999999995</v>
      </c>
    </row>
    <row r="648" spans="1:28" ht="15" customHeight="1">
      <c r="A648">
        <f t="shared" si="20"/>
        <v>1</v>
      </c>
      <c r="B648">
        <f t="shared" si="21"/>
        <v>1</v>
      </c>
      <c r="C648" s="2" t="s">
        <v>549</v>
      </c>
      <c r="D648" s="2" t="s">
        <v>550</v>
      </c>
      <c r="E648" s="2" t="s">
        <v>551</v>
      </c>
      <c r="F648">
        <v>69</v>
      </c>
      <c r="G648" s="2" t="s">
        <v>3143</v>
      </c>
      <c r="H648" s="37" t="s">
        <v>3144</v>
      </c>
      <c r="I648">
        <v>8.5</v>
      </c>
      <c r="J648">
        <v>8.6999999999999993</v>
      </c>
      <c r="K648" s="2" t="s">
        <v>2946</v>
      </c>
      <c r="N648">
        <v>100</v>
      </c>
      <c r="O648" s="2" t="s">
        <v>3</v>
      </c>
      <c r="P648" s="2" t="s">
        <v>3</v>
      </c>
      <c r="Q648" s="2" t="s">
        <v>4</v>
      </c>
      <c r="R648" s="1">
        <v>38859</v>
      </c>
      <c r="S648" s="2" t="s">
        <v>99</v>
      </c>
      <c r="T648" s="2" t="s">
        <v>99</v>
      </c>
      <c r="U648">
        <v>325412</v>
      </c>
      <c r="V648" s="2" t="s">
        <v>145</v>
      </c>
      <c r="W648" s="2" t="s">
        <v>145</v>
      </c>
      <c r="X648" s="29">
        <v>1155.2665763855121</v>
      </c>
      <c r="Y648">
        <v>3.06</v>
      </c>
      <c r="Z648">
        <v>25.77</v>
      </c>
      <c r="AA648">
        <v>7.82</v>
      </c>
      <c r="AB648">
        <v>66.989999999999995</v>
      </c>
    </row>
    <row r="649" spans="1:28" ht="15" customHeight="1">
      <c r="A649">
        <f t="shared" si="20"/>
        <v>1</v>
      </c>
      <c r="B649">
        <f t="shared" si="21"/>
        <v>1</v>
      </c>
      <c r="C649" s="2" t="s">
        <v>539</v>
      </c>
      <c r="D649" s="2" t="s">
        <v>540</v>
      </c>
      <c r="E649" s="2" t="s">
        <v>541</v>
      </c>
      <c r="F649">
        <v>97.33</v>
      </c>
      <c r="G649" s="2" t="s">
        <v>3040</v>
      </c>
      <c r="H649" s="37" t="s">
        <v>3140</v>
      </c>
      <c r="I649">
        <v>24.56</v>
      </c>
      <c r="J649">
        <v>24.24</v>
      </c>
      <c r="K649" s="2" t="s">
        <v>3141</v>
      </c>
      <c r="L649">
        <v>39</v>
      </c>
      <c r="M649">
        <v>45.5</v>
      </c>
      <c r="N649">
        <v>100</v>
      </c>
      <c r="O649" s="2" t="s">
        <v>3</v>
      </c>
      <c r="P649" s="2" t="s">
        <v>3</v>
      </c>
      <c r="Q649" s="2" t="s">
        <v>4</v>
      </c>
      <c r="R649" s="1">
        <v>38869</v>
      </c>
      <c r="S649" s="2" t="s">
        <v>65</v>
      </c>
      <c r="T649" s="2" t="s">
        <v>65</v>
      </c>
      <c r="U649">
        <v>339992</v>
      </c>
      <c r="V649" s="2" t="s">
        <v>66</v>
      </c>
      <c r="W649" s="2" t="s">
        <v>66</v>
      </c>
      <c r="X649" s="24">
        <v>1145.5082860666178</v>
      </c>
      <c r="Y649">
        <v>30.63</v>
      </c>
      <c r="Z649">
        <v>283.87</v>
      </c>
      <c r="AA649">
        <v>418.32</v>
      </c>
      <c r="AB649" s="3">
        <v>4283.3599999999997</v>
      </c>
    </row>
    <row r="650" spans="1:28" ht="15" customHeight="1">
      <c r="A650">
        <f t="shared" si="20"/>
        <v>1</v>
      </c>
      <c r="B650">
        <f t="shared" si="21"/>
        <v>1</v>
      </c>
      <c r="C650" s="2" t="s">
        <v>542</v>
      </c>
      <c r="D650" s="2" t="s">
        <v>543</v>
      </c>
      <c r="E650" s="2" t="s">
        <v>544</v>
      </c>
      <c r="F650">
        <v>20</v>
      </c>
      <c r="G650" s="2" t="s">
        <v>2978</v>
      </c>
      <c r="H650" s="37" t="s">
        <v>3142</v>
      </c>
      <c r="I650">
        <v>18.5</v>
      </c>
      <c r="J650">
        <v>18.5</v>
      </c>
      <c r="K650" s="2" t="s">
        <v>2946</v>
      </c>
      <c r="N650">
        <v>100</v>
      </c>
      <c r="O650" s="2" t="s">
        <v>3</v>
      </c>
      <c r="P650" s="2" t="s">
        <v>3</v>
      </c>
      <c r="Q650" s="2" t="s">
        <v>4</v>
      </c>
      <c r="R650" s="1">
        <v>38869</v>
      </c>
      <c r="S650" s="2" t="s">
        <v>65</v>
      </c>
      <c r="T650" s="2" t="s">
        <v>65</v>
      </c>
      <c r="U650">
        <v>339992</v>
      </c>
      <c r="V650" s="2" t="s">
        <v>66</v>
      </c>
      <c r="W650" s="2" t="s">
        <v>66</v>
      </c>
      <c r="X650" s="24">
        <v>1145.5082860666178</v>
      </c>
      <c r="Y650">
        <v>6.14</v>
      </c>
      <c r="Z650">
        <v>13.36</v>
      </c>
      <c r="AA650">
        <v>127.24</v>
      </c>
      <c r="AB650">
        <v>203.11</v>
      </c>
    </row>
    <row r="651" spans="1:28" ht="15" hidden="1" customHeight="1">
      <c r="A651">
        <f t="shared" si="20"/>
        <v>1</v>
      </c>
      <c r="B651">
        <f t="shared" si="21"/>
        <v>1</v>
      </c>
      <c r="C651" s="2" t="s">
        <v>522</v>
      </c>
      <c r="D651" s="2" t="s">
        <v>523</v>
      </c>
      <c r="E651" s="2" t="s">
        <v>524</v>
      </c>
      <c r="F651">
        <v>284.5</v>
      </c>
      <c r="G651" s="2" t="s">
        <v>3136</v>
      </c>
      <c r="H651" s="37" t="s">
        <v>3137</v>
      </c>
      <c r="K651" s="2" t="s">
        <v>2946</v>
      </c>
      <c r="N651">
        <v>100</v>
      </c>
      <c r="O651" s="2" t="s">
        <v>3</v>
      </c>
      <c r="P651" s="2" t="s">
        <v>3</v>
      </c>
      <c r="Q651" s="2" t="s">
        <v>4</v>
      </c>
      <c r="R651" s="1">
        <v>38883</v>
      </c>
      <c r="S651" s="2" t="s">
        <v>525</v>
      </c>
      <c r="T651" s="2" t="s">
        <v>525</v>
      </c>
      <c r="U651" s="2">
        <v>0</v>
      </c>
      <c r="V651" s="2" t="s">
        <v>526</v>
      </c>
      <c r="W651" s="2" t="s">
        <v>526</v>
      </c>
      <c r="X651" s="29">
        <v>767.44937557330809</v>
      </c>
      <c r="Y651">
        <v>129.4</v>
      </c>
      <c r="Z651">
        <v>307.64</v>
      </c>
      <c r="AA651" s="3">
        <v>1237.47</v>
      </c>
      <c r="AB651" s="3">
        <v>6973.51</v>
      </c>
    </row>
    <row r="652" spans="1:28" ht="15" customHeight="1">
      <c r="A652">
        <f t="shared" si="20"/>
        <v>1</v>
      </c>
      <c r="B652">
        <f t="shared" si="21"/>
        <v>1</v>
      </c>
      <c r="C652" s="2" t="s">
        <v>527</v>
      </c>
      <c r="D652" s="2" t="s">
        <v>528</v>
      </c>
      <c r="E652" s="2" t="s">
        <v>529</v>
      </c>
      <c r="F652">
        <v>27.21</v>
      </c>
      <c r="G652" s="2" t="s">
        <v>3138</v>
      </c>
      <c r="H652" s="37" t="s">
        <v>3188</v>
      </c>
      <c r="I652">
        <v>13.8</v>
      </c>
      <c r="J652">
        <v>13.62</v>
      </c>
      <c r="K652" s="2" t="s">
        <v>3139</v>
      </c>
      <c r="L652">
        <v>22.9</v>
      </c>
      <c r="M652">
        <v>22.9</v>
      </c>
      <c r="N652">
        <v>100</v>
      </c>
      <c r="O652" s="2" t="s">
        <v>3</v>
      </c>
      <c r="P652" s="2" t="s">
        <v>3</v>
      </c>
      <c r="Q652" s="2" t="s">
        <v>4</v>
      </c>
      <c r="R652" s="1">
        <v>38883</v>
      </c>
      <c r="S652" s="2" t="s">
        <v>65</v>
      </c>
      <c r="T652" s="2" t="s">
        <v>65</v>
      </c>
      <c r="U652">
        <v>339992</v>
      </c>
      <c r="V652" s="2" t="s">
        <v>66</v>
      </c>
      <c r="W652" s="2" t="s">
        <v>66</v>
      </c>
      <c r="X652" s="24">
        <v>1145.5082860666178</v>
      </c>
      <c r="Y652">
        <v>29.82</v>
      </c>
      <c r="Z652">
        <v>25.47</v>
      </c>
      <c r="AA652">
        <v>510.02</v>
      </c>
      <c r="AB652">
        <v>423.83</v>
      </c>
    </row>
    <row r="653" spans="1:28" ht="15" customHeight="1">
      <c r="A653">
        <f t="shared" si="20"/>
        <v>1</v>
      </c>
      <c r="B653">
        <f t="shared" si="21"/>
        <v>1</v>
      </c>
      <c r="C653" s="2" t="s">
        <v>515</v>
      </c>
      <c r="D653" s="2" t="s">
        <v>516</v>
      </c>
      <c r="E653" s="2" t="s">
        <v>517</v>
      </c>
      <c r="F653" s="3">
        <v>4636.53</v>
      </c>
      <c r="G653" s="2" t="s">
        <v>3186</v>
      </c>
      <c r="H653" s="37" t="s">
        <v>3132</v>
      </c>
      <c r="I653">
        <v>48.39</v>
      </c>
      <c r="J653">
        <v>44.9</v>
      </c>
      <c r="K653" s="2" t="s">
        <v>3133</v>
      </c>
      <c r="L653">
        <v>40.909999999999997</v>
      </c>
      <c r="M653">
        <v>59.67</v>
      </c>
      <c r="N653">
        <v>100</v>
      </c>
      <c r="O653" s="2" t="s">
        <v>3</v>
      </c>
      <c r="P653" s="2" t="s">
        <v>3</v>
      </c>
      <c r="Q653" s="2" t="s">
        <v>4</v>
      </c>
      <c r="R653" s="1">
        <v>38891</v>
      </c>
      <c r="S653" s="2" t="s">
        <v>334</v>
      </c>
      <c r="T653" s="2" t="s">
        <v>334</v>
      </c>
      <c r="U653">
        <v>211111</v>
      </c>
      <c r="V653" s="2" t="s">
        <v>335</v>
      </c>
      <c r="W653" s="2" t="s">
        <v>335</v>
      </c>
      <c r="X653" s="29">
        <v>680.45216656209652</v>
      </c>
      <c r="Y653" s="3">
        <v>4093.42</v>
      </c>
      <c r="Z653" s="3">
        <v>7524</v>
      </c>
      <c r="AA653" s="3">
        <v>2385.42</v>
      </c>
      <c r="AB653" s="3">
        <v>22867</v>
      </c>
    </row>
    <row r="654" spans="1:28" ht="15" customHeight="1">
      <c r="A654">
        <f t="shared" si="20"/>
        <v>1</v>
      </c>
      <c r="B654">
        <f t="shared" si="21"/>
        <v>1</v>
      </c>
      <c r="C654" s="2" t="s">
        <v>518</v>
      </c>
      <c r="D654" s="2" t="s">
        <v>519</v>
      </c>
      <c r="E654" s="2" t="s">
        <v>517</v>
      </c>
      <c r="F654" s="3">
        <v>16087.22</v>
      </c>
      <c r="G654" s="2" t="s">
        <v>3187</v>
      </c>
      <c r="H654" s="37" t="s">
        <v>3134</v>
      </c>
      <c r="I654">
        <v>44.9</v>
      </c>
      <c r="J654">
        <v>43.62</v>
      </c>
      <c r="K654" s="2" t="s">
        <v>3135</v>
      </c>
      <c r="L654">
        <v>68.61</v>
      </c>
      <c r="M654">
        <v>69.180000000000007</v>
      </c>
      <c r="N654">
        <v>100</v>
      </c>
      <c r="O654" s="2" t="s">
        <v>3</v>
      </c>
      <c r="P654" s="2" t="s">
        <v>3</v>
      </c>
      <c r="Q654" s="2" t="s">
        <v>4</v>
      </c>
      <c r="R654" s="1">
        <v>38891</v>
      </c>
      <c r="S654" s="2" t="s">
        <v>334</v>
      </c>
      <c r="T654" s="2" t="s">
        <v>334</v>
      </c>
      <c r="U654">
        <v>211111</v>
      </c>
      <c r="V654" s="2" t="s">
        <v>335</v>
      </c>
      <c r="W654" s="2" t="s">
        <v>335</v>
      </c>
      <c r="X654" s="29">
        <v>680.45216656209652</v>
      </c>
      <c r="Y654" s="3">
        <v>4740</v>
      </c>
      <c r="Z654" s="3">
        <v>7524</v>
      </c>
      <c r="AA654" s="3">
        <v>11487</v>
      </c>
      <c r="AB654" s="3">
        <v>22867</v>
      </c>
    </row>
    <row r="655" spans="1:28" ht="15" customHeight="1">
      <c r="A655">
        <f t="shared" si="20"/>
        <v>1</v>
      </c>
      <c r="B655">
        <f t="shared" si="21"/>
        <v>1</v>
      </c>
      <c r="C655" s="2" t="s">
        <v>510</v>
      </c>
      <c r="D655" s="2" t="s">
        <v>511</v>
      </c>
      <c r="E655" s="2" t="s">
        <v>512</v>
      </c>
      <c r="F655">
        <v>17.89</v>
      </c>
      <c r="G655" s="2" t="s">
        <v>3129</v>
      </c>
      <c r="H655" s="37" t="s">
        <v>3130</v>
      </c>
      <c r="I655">
        <v>12.01</v>
      </c>
      <c r="J655">
        <v>11.85</v>
      </c>
      <c r="K655" s="2" t="s">
        <v>3131</v>
      </c>
      <c r="L655">
        <v>24.7</v>
      </c>
      <c r="M655">
        <v>26.4</v>
      </c>
      <c r="N655">
        <v>100</v>
      </c>
      <c r="O655" s="2" t="s">
        <v>3</v>
      </c>
      <c r="P655" s="2" t="s">
        <v>3</v>
      </c>
      <c r="Q655" s="2" t="s">
        <v>4</v>
      </c>
      <c r="R655" s="1">
        <v>38891</v>
      </c>
      <c r="S655" s="2" t="s">
        <v>65</v>
      </c>
      <c r="T655" s="2" t="s">
        <v>65</v>
      </c>
      <c r="U655">
        <v>339992</v>
      </c>
      <c r="V655" s="2" t="s">
        <v>66</v>
      </c>
      <c r="W655" s="2" t="s">
        <v>66</v>
      </c>
      <c r="X655" s="24">
        <v>1145.5082860666178</v>
      </c>
      <c r="Y655">
        <v>6</v>
      </c>
      <c r="Z655">
        <v>19.84</v>
      </c>
      <c r="AA655">
        <v>104.9</v>
      </c>
      <c r="AB655">
        <v>351.32</v>
      </c>
    </row>
    <row r="656" spans="1:28" ht="15" customHeight="1">
      <c r="A656">
        <f t="shared" si="20"/>
        <v>1</v>
      </c>
      <c r="B656">
        <f t="shared" si="21"/>
        <v>1</v>
      </c>
      <c r="C656" s="2" t="s">
        <v>505</v>
      </c>
      <c r="D656" s="2" t="s">
        <v>506</v>
      </c>
      <c r="E656" s="2" t="s">
        <v>507</v>
      </c>
      <c r="F656">
        <v>137</v>
      </c>
      <c r="G656" s="2" t="s">
        <v>3040</v>
      </c>
      <c r="H656" s="37" t="s">
        <v>3127</v>
      </c>
      <c r="I656">
        <v>30.25</v>
      </c>
      <c r="J656">
        <v>30.18</v>
      </c>
      <c r="K656" s="2" t="s">
        <v>3128</v>
      </c>
      <c r="L656">
        <v>38.24</v>
      </c>
      <c r="M656">
        <v>43.5</v>
      </c>
      <c r="N656">
        <v>100</v>
      </c>
      <c r="O656" s="2" t="s">
        <v>3</v>
      </c>
      <c r="P656" s="2" t="s">
        <v>3</v>
      </c>
      <c r="Q656" s="2" t="s">
        <v>4</v>
      </c>
      <c r="R656" s="1">
        <v>38896</v>
      </c>
      <c r="S656" s="2" t="s">
        <v>187</v>
      </c>
      <c r="T656" s="2" t="s">
        <v>187</v>
      </c>
      <c r="U656">
        <v>551111</v>
      </c>
      <c r="V656" s="2" t="s">
        <v>66</v>
      </c>
      <c r="W656" s="2" t="s">
        <v>66</v>
      </c>
      <c r="X656" s="24">
        <v>1145.5082860666178</v>
      </c>
      <c r="Y656">
        <v>26.12</v>
      </c>
      <c r="Z656">
        <v>40.98</v>
      </c>
      <c r="AA656">
        <v>407</v>
      </c>
      <c r="AB656">
        <v>840.65</v>
      </c>
    </row>
    <row r="657" spans="1:28" ht="15" customHeight="1">
      <c r="A657">
        <f t="shared" si="20"/>
        <v>1</v>
      </c>
      <c r="B657">
        <f t="shared" si="21"/>
        <v>1</v>
      </c>
      <c r="C657" s="2" t="s">
        <v>267</v>
      </c>
      <c r="D657" s="2" t="s">
        <v>268</v>
      </c>
      <c r="E657" s="2" t="s">
        <v>269</v>
      </c>
      <c r="F657">
        <v>2.4</v>
      </c>
      <c r="G657" s="2" t="s">
        <v>3019</v>
      </c>
      <c r="H657" s="37" t="s">
        <v>3020</v>
      </c>
      <c r="I657">
        <v>0.04</v>
      </c>
      <c r="J657">
        <v>0.04</v>
      </c>
      <c r="K657" s="2" t="s">
        <v>2946</v>
      </c>
      <c r="N657">
        <v>100</v>
      </c>
      <c r="O657" s="2" t="s">
        <v>3</v>
      </c>
      <c r="P657" s="2" t="s">
        <v>3</v>
      </c>
      <c r="Q657" s="2" t="s">
        <v>4</v>
      </c>
      <c r="R657" s="1">
        <v>38899</v>
      </c>
      <c r="S657" s="2" t="s">
        <v>270</v>
      </c>
      <c r="T657" s="2" t="s">
        <v>270</v>
      </c>
      <c r="U657">
        <v>443142</v>
      </c>
      <c r="V657" s="2" t="s">
        <v>7</v>
      </c>
      <c r="W657" s="2" t="s">
        <v>7</v>
      </c>
      <c r="X657" s="29">
        <v>1594.9803990202502</v>
      </c>
      <c r="Y657">
        <v>0.64</v>
      </c>
      <c r="Z657">
        <v>3.82</v>
      </c>
      <c r="AA657">
        <v>0.06</v>
      </c>
      <c r="AB657">
        <v>4.0999999999999996</v>
      </c>
    </row>
    <row r="658" spans="1:28" ht="15" customHeight="1">
      <c r="A658">
        <f t="shared" si="20"/>
        <v>1</v>
      </c>
      <c r="B658">
        <f t="shared" si="21"/>
        <v>1</v>
      </c>
      <c r="C658" s="2" t="s">
        <v>498</v>
      </c>
      <c r="D658" s="2" t="s">
        <v>499</v>
      </c>
      <c r="E658" s="2" t="s">
        <v>500</v>
      </c>
      <c r="F658">
        <v>363.4</v>
      </c>
      <c r="G658" s="2" t="s">
        <v>2978</v>
      </c>
      <c r="H658" s="37" t="s">
        <v>3125</v>
      </c>
      <c r="I658">
        <v>55.7</v>
      </c>
      <c r="J658">
        <v>55.56</v>
      </c>
      <c r="K658" s="2" t="s">
        <v>3126</v>
      </c>
      <c r="L658">
        <v>19.25</v>
      </c>
      <c r="M658">
        <v>19.25</v>
      </c>
      <c r="N658">
        <v>100</v>
      </c>
      <c r="O658" s="2" t="s">
        <v>3</v>
      </c>
      <c r="P658" s="2" t="s">
        <v>3</v>
      </c>
      <c r="Q658" s="2" t="s">
        <v>4</v>
      </c>
      <c r="R658" s="1">
        <v>38901</v>
      </c>
      <c r="S658" s="2" t="s">
        <v>65</v>
      </c>
      <c r="T658" s="2" t="s">
        <v>65</v>
      </c>
      <c r="U658">
        <v>339992</v>
      </c>
      <c r="V658" s="2" t="s">
        <v>66</v>
      </c>
      <c r="W658" s="2" t="s">
        <v>66</v>
      </c>
      <c r="X658" s="24">
        <v>1145.5082860666178</v>
      </c>
      <c r="Y658">
        <v>8.7899999999999991</v>
      </c>
      <c r="Z658">
        <v>584.92999999999995</v>
      </c>
      <c r="AA658">
        <v>152.21</v>
      </c>
      <c r="AB658" s="3">
        <v>9651.7800000000007</v>
      </c>
    </row>
    <row r="659" spans="1:28" ht="15" customHeight="1">
      <c r="A659">
        <f t="shared" si="20"/>
        <v>1</v>
      </c>
      <c r="B659">
        <f t="shared" si="21"/>
        <v>1</v>
      </c>
      <c r="C659" s="2" t="s">
        <v>494</v>
      </c>
      <c r="D659" s="2" t="s">
        <v>495</v>
      </c>
      <c r="E659" s="2" t="s">
        <v>496</v>
      </c>
      <c r="F659">
        <v>22.01</v>
      </c>
      <c r="G659" s="2" t="s">
        <v>3122</v>
      </c>
      <c r="H659" s="37" t="s">
        <v>3123</v>
      </c>
      <c r="K659" s="2" t="s">
        <v>3124</v>
      </c>
      <c r="L659">
        <v>2.9</v>
      </c>
      <c r="M659">
        <v>2.92</v>
      </c>
      <c r="N659">
        <v>51</v>
      </c>
      <c r="O659" s="2" t="s">
        <v>3</v>
      </c>
      <c r="P659" s="2" t="s">
        <v>3</v>
      </c>
      <c r="Q659" s="2" t="s">
        <v>4</v>
      </c>
      <c r="R659" s="1">
        <v>38903</v>
      </c>
      <c r="S659" s="2" t="s">
        <v>497</v>
      </c>
      <c r="T659" s="2" t="s">
        <v>497</v>
      </c>
      <c r="U659">
        <v>492110</v>
      </c>
      <c r="V659" s="2" t="s">
        <v>330</v>
      </c>
      <c r="W659" s="2" t="s">
        <v>330</v>
      </c>
      <c r="X659" s="25">
        <v>3743.892127174588</v>
      </c>
      <c r="Y659">
        <v>237.67</v>
      </c>
      <c r="Z659">
        <v>202.43</v>
      </c>
      <c r="AA659">
        <v>49.71</v>
      </c>
      <c r="AB659">
        <v>83.2</v>
      </c>
    </row>
    <row r="660" spans="1:28" ht="15" hidden="1" customHeight="1">
      <c r="A660">
        <f t="shared" si="20"/>
        <v>1</v>
      </c>
      <c r="B660">
        <f t="shared" si="21"/>
        <v>1</v>
      </c>
      <c r="C660" s="2" t="s">
        <v>488</v>
      </c>
      <c r="D660" s="2" t="s">
        <v>489</v>
      </c>
      <c r="E660" s="2" t="s">
        <v>490</v>
      </c>
      <c r="F660">
        <v>213.87</v>
      </c>
      <c r="G660" s="2" t="s">
        <v>3109</v>
      </c>
      <c r="H660" s="37" t="s">
        <v>3120</v>
      </c>
      <c r="I660">
        <v>1.87</v>
      </c>
      <c r="J660">
        <v>1.82</v>
      </c>
      <c r="K660" s="2" t="s">
        <v>3110</v>
      </c>
      <c r="L660">
        <v>3.12</v>
      </c>
      <c r="M660">
        <v>3.18</v>
      </c>
      <c r="N660">
        <v>100</v>
      </c>
      <c r="O660" s="2" t="s">
        <v>3</v>
      </c>
      <c r="P660" s="2" t="s">
        <v>3</v>
      </c>
      <c r="Q660" s="2" t="s">
        <v>4</v>
      </c>
      <c r="R660" s="1">
        <v>38905</v>
      </c>
      <c r="S660" s="2" t="s">
        <v>59</v>
      </c>
      <c r="T660" s="2" t="s">
        <v>59</v>
      </c>
      <c r="U660" s="26">
        <v>0</v>
      </c>
      <c r="V660" s="2" t="s">
        <v>38</v>
      </c>
      <c r="W660" s="2" t="s">
        <v>38</v>
      </c>
      <c r="X660" s="29">
        <v>786.28100024649325</v>
      </c>
      <c r="Y660">
        <v>254.62</v>
      </c>
      <c r="Z660">
        <v>145.57</v>
      </c>
      <c r="AA660">
        <v>237.15</v>
      </c>
      <c r="AB660">
        <v>121.23</v>
      </c>
    </row>
    <row r="661" spans="1:28" s="17" customFormat="1" ht="15" customHeight="1">
      <c r="A661">
        <f t="shared" si="20"/>
        <v>1</v>
      </c>
      <c r="B661">
        <f t="shared" si="21"/>
        <v>1</v>
      </c>
      <c r="C661" s="2" t="s">
        <v>480</v>
      </c>
      <c r="D661" s="2" t="s">
        <v>481</v>
      </c>
      <c r="E661" s="2" t="s">
        <v>482</v>
      </c>
      <c r="F661">
        <v>59.5</v>
      </c>
      <c r="G661" s="2" t="s">
        <v>3104</v>
      </c>
      <c r="H661" s="37" t="s">
        <v>3105</v>
      </c>
      <c r="I661">
        <v>25.98</v>
      </c>
      <c r="J661">
        <v>24.96</v>
      </c>
      <c r="K661" s="2" t="s">
        <v>2946</v>
      </c>
      <c r="L661"/>
      <c r="M661"/>
      <c r="N661">
        <v>100</v>
      </c>
      <c r="O661" s="2" t="s">
        <v>3</v>
      </c>
      <c r="P661" s="2" t="s">
        <v>3</v>
      </c>
      <c r="Q661" s="2" t="s">
        <v>4</v>
      </c>
      <c r="R661" s="1">
        <v>38905</v>
      </c>
      <c r="S661" s="2" t="s">
        <v>109</v>
      </c>
      <c r="T661" s="2" t="s">
        <v>109</v>
      </c>
      <c r="U661">
        <v>561621</v>
      </c>
      <c r="V661" s="2" t="s">
        <v>110</v>
      </c>
      <c r="W661" s="2" t="s">
        <v>110</v>
      </c>
      <c r="X661" s="2">
        <v>1109.5833688167972</v>
      </c>
      <c r="Y661">
        <v>16.72</v>
      </c>
      <c r="Z661">
        <v>92.26</v>
      </c>
      <c r="AA661">
        <v>25.41</v>
      </c>
      <c r="AB661">
        <v>200.03</v>
      </c>
    </row>
    <row r="662" spans="1:28" ht="15" customHeight="1">
      <c r="A662">
        <f t="shared" si="20"/>
        <v>1</v>
      </c>
      <c r="B662">
        <f t="shared" si="21"/>
        <v>1</v>
      </c>
      <c r="C662" s="2" t="s">
        <v>485</v>
      </c>
      <c r="D662" s="2" t="s">
        <v>486</v>
      </c>
      <c r="E662" s="2" t="s">
        <v>487</v>
      </c>
      <c r="F662" s="3">
        <v>3954.21</v>
      </c>
      <c r="G662" s="2" t="s">
        <v>3106</v>
      </c>
      <c r="H662" s="37" t="s">
        <v>3107</v>
      </c>
      <c r="I662">
        <v>37.409999999999997</v>
      </c>
      <c r="J662">
        <v>37.68</v>
      </c>
      <c r="K662" s="2" t="s">
        <v>3108</v>
      </c>
      <c r="L662">
        <v>69.349999999999994</v>
      </c>
      <c r="M662">
        <v>69.209999999999994</v>
      </c>
      <c r="N662">
        <v>100</v>
      </c>
      <c r="O662" s="2" t="s">
        <v>3</v>
      </c>
      <c r="P662" s="2" t="s">
        <v>3</v>
      </c>
      <c r="Q662" s="2" t="s">
        <v>4</v>
      </c>
      <c r="R662" s="1">
        <v>38908</v>
      </c>
      <c r="S662" s="2" t="s">
        <v>35</v>
      </c>
      <c r="T662" s="2" t="s">
        <v>35</v>
      </c>
      <c r="U662">
        <v>531110</v>
      </c>
      <c r="V662" s="2" t="s">
        <v>37</v>
      </c>
      <c r="W662" s="2" t="s">
        <v>37</v>
      </c>
      <c r="X662" s="29">
        <v>1093.7964706866101</v>
      </c>
      <c r="Y662">
        <v>314.51</v>
      </c>
      <c r="Z662">
        <v>646.88</v>
      </c>
      <c r="AA662" s="3">
        <v>2086.5100000000002</v>
      </c>
      <c r="AB662" s="3">
        <v>6761.85</v>
      </c>
    </row>
    <row r="663" spans="1:28" ht="15" customHeight="1">
      <c r="A663">
        <f t="shared" si="20"/>
        <v>1</v>
      </c>
      <c r="B663">
        <f t="shared" si="21"/>
        <v>1</v>
      </c>
      <c r="C663" s="2" t="s">
        <v>473</v>
      </c>
      <c r="D663" s="2" t="s">
        <v>474</v>
      </c>
      <c r="E663" s="2" t="s">
        <v>475</v>
      </c>
      <c r="F663">
        <v>116.12</v>
      </c>
      <c r="G663" s="2" t="s">
        <v>3103</v>
      </c>
      <c r="H663" s="37" t="s">
        <v>3119</v>
      </c>
      <c r="I663">
        <v>14.08</v>
      </c>
      <c r="J663">
        <v>14.19</v>
      </c>
      <c r="K663" s="2" t="s">
        <v>2946</v>
      </c>
      <c r="L663">
        <v>18</v>
      </c>
      <c r="M663">
        <v>22.25</v>
      </c>
      <c r="N663">
        <v>100</v>
      </c>
      <c r="O663" s="2" t="s">
        <v>3</v>
      </c>
      <c r="P663" s="2" t="s">
        <v>3</v>
      </c>
      <c r="Q663" s="2" t="s">
        <v>4</v>
      </c>
      <c r="R663" s="1">
        <v>38916</v>
      </c>
      <c r="S663" s="2" t="s">
        <v>65</v>
      </c>
      <c r="T663" s="2" t="s">
        <v>65</v>
      </c>
      <c r="U663">
        <v>339992</v>
      </c>
      <c r="V663" s="2" t="s">
        <v>66</v>
      </c>
      <c r="W663" s="2" t="s">
        <v>66</v>
      </c>
      <c r="X663" s="24">
        <v>1145.5082860666178</v>
      </c>
      <c r="Y663">
        <v>43.71</v>
      </c>
      <c r="Z663">
        <v>120.15</v>
      </c>
      <c r="AA663">
        <v>819.71</v>
      </c>
      <c r="AB663" s="3">
        <v>2534.17</v>
      </c>
    </row>
    <row r="664" spans="1:28" ht="15" customHeight="1">
      <c r="A664">
        <f t="shared" si="20"/>
        <v>1</v>
      </c>
      <c r="B664">
        <f t="shared" si="21"/>
        <v>1</v>
      </c>
      <c r="C664" s="2" t="s">
        <v>467</v>
      </c>
      <c r="D664" s="2" t="s">
        <v>468</v>
      </c>
      <c r="E664" s="2" t="s">
        <v>469</v>
      </c>
      <c r="F664">
        <v>41</v>
      </c>
      <c r="G664" s="2" t="s">
        <v>3101</v>
      </c>
      <c r="H664" s="37" t="s">
        <v>3102</v>
      </c>
      <c r="I664">
        <v>41.12</v>
      </c>
      <c r="J664">
        <v>39.89</v>
      </c>
      <c r="K664" s="2" t="s">
        <v>2946</v>
      </c>
      <c r="N664">
        <v>100</v>
      </c>
      <c r="O664" s="2" t="s">
        <v>3</v>
      </c>
      <c r="P664" s="2" t="s">
        <v>3</v>
      </c>
      <c r="Q664" s="2" t="s">
        <v>4</v>
      </c>
      <c r="R664" s="1">
        <v>38918</v>
      </c>
      <c r="S664" s="2" t="s">
        <v>12</v>
      </c>
      <c r="T664" s="2" t="s">
        <v>12</v>
      </c>
      <c r="U664">
        <v>517919</v>
      </c>
      <c r="V664" s="2" t="s">
        <v>7</v>
      </c>
      <c r="W664" s="2" t="s">
        <v>7</v>
      </c>
      <c r="X664" s="29">
        <v>1594.9803990202502</v>
      </c>
      <c r="Y664">
        <v>13.37</v>
      </c>
      <c r="Z664">
        <v>200.86</v>
      </c>
      <c r="AA664">
        <v>31.5</v>
      </c>
      <c r="AB664">
        <v>390.16</v>
      </c>
    </row>
    <row r="665" spans="1:28" ht="15" customHeight="1">
      <c r="A665">
        <f t="shared" si="20"/>
        <v>1</v>
      </c>
      <c r="B665">
        <f t="shared" si="21"/>
        <v>1</v>
      </c>
      <c r="C665" s="2" t="s">
        <v>464</v>
      </c>
      <c r="D665" s="2" t="s">
        <v>465</v>
      </c>
      <c r="E665" s="2" t="s">
        <v>466</v>
      </c>
      <c r="F665" s="3">
        <v>1066.6199999999999</v>
      </c>
      <c r="G665" s="2" t="s">
        <v>3100</v>
      </c>
      <c r="H665" s="37" t="s">
        <v>3118</v>
      </c>
      <c r="I665">
        <v>58.1</v>
      </c>
      <c r="J665">
        <v>60.75</v>
      </c>
      <c r="K665" s="2" t="s">
        <v>2946</v>
      </c>
      <c r="N665">
        <v>100</v>
      </c>
      <c r="O665" s="2" t="s">
        <v>3</v>
      </c>
      <c r="P665" s="2" t="s">
        <v>3</v>
      </c>
      <c r="Q665" s="2" t="s">
        <v>4</v>
      </c>
      <c r="R665" s="1">
        <v>38919</v>
      </c>
      <c r="S665" s="2" t="s">
        <v>233</v>
      </c>
      <c r="T665" s="2" t="s">
        <v>233</v>
      </c>
      <c r="U665">
        <v>523210</v>
      </c>
      <c r="V665" s="2" t="s">
        <v>235</v>
      </c>
      <c r="W665" s="2" t="s">
        <v>235</v>
      </c>
      <c r="X665" s="29">
        <v>2859.8497318383893</v>
      </c>
      <c r="Y665">
        <v>85.64</v>
      </c>
      <c r="Z665">
        <v>210.38</v>
      </c>
      <c r="AA665">
        <v>572.12</v>
      </c>
      <c r="AB665">
        <v>350.22</v>
      </c>
    </row>
    <row r="666" spans="1:28" ht="15" customHeight="1">
      <c r="A666">
        <f t="shared" si="20"/>
        <v>1</v>
      </c>
      <c r="B666">
        <f t="shared" si="21"/>
        <v>1</v>
      </c>
      <c r="C666" s="2" t="s">
        <v>459</v>
      </c>
      <c r="D666" s="2" t="s">
        <v>460</v>
      </c>
      <c r="E666" s="2" t="s">
        <v>461</v>
      </c>
      <c r="F666" s="3">
        <v>1044.9000000000001</v>
      </c>
      <c r="G666" s="2" t="s">
        <v>3098</v>
      </c>
      <c r="H666" s="37" t="s">
        <v>3117</v>
      </c>
      <c r="I666">
        <v>35.28</v>
      </c>
      <c r="J666">
        <v>36.049999999999997</v>
      </c>
      <c r="K666" s="2" t="s">
        <v>3099</v>
      </c>
      <c r="L666">
        <v>37.840000000000003</v>
      </c>
      <c r="M666">
        <v>38.450000000000003</v>
      </c>
      <c r="N666">
        <v>100</v>
      </c>
      <c r="O666" s="2" t="s">
        <v>3</v>
      </c>
      <c r="P666" s="2" t="s">
        <v>3</v>
      </c>
      <c r="Q666" s="2" t="s">
        <v>4</v>
      </c>
      <c r="R666" s="1">
        <v>38925</v>
      </c>
      <c r="S666" s="2" t="s">
        <v>65</v>
      </c>
      <c r="T666" s="2" t="s">
        <v>65</v>
      </c>
      <c r="U666">
        <v>339992</v>
      </c>
      <c r="V666" s="2" t="s">
        <v>66</v>
      </c>
      <c r="W666" s="2" t="s">
        <v>66</v>
      </c>
      <c r="X666" s="24">
        <v>1145.5082860666178</v>
      </c>
      <c r="Y666">
        <v>260.02</v>
      </c>
      <c r="Z666" s="3">
        <v>10678.92</v>
      </c>
      <c r="AA666" s="3">
        <v>4218.6499999999996</v>
      </c>
      <c r="AB666" s="3">
        <v>146559.71</v>
      </c>
    </row>
    <row r="667" spans="1:28" ht="15" customHeight="1">
      <c r="A667">
        <f t="shared" si="20"/>
        <v>1</v>
      </c>
      <c r="B667">
        <f t="shared" si="21"/>
        <v>1</v>
      </c>
      <c r="C667" s="2" t="s">
        <v>453</v>
      </c>
      <c r="D667" s="2" t="s">
        <v>454</v>
      </c>
      <c r="E667" s="2" t="s">
        <v>455</v>
      </c>
      <c r="F667">
        <v>8</v>
      </c>
      <c r="G667" s="2" t="s">
        <v>3096</v>
      </c>
      <c r="H667" s="37" t="s">
        <v>3097</v>
      </c>
      <c r="I667">
        <v>13.29</v>
      </c>
      <c r="J667">
        <v>12.75</v>
      </c>
      <c r="K667" s="2" t="s">
        <v>2946</v>
      </c>
      <c r="N667">
        <v>100</v>
      </c>
      <c r="O667" s="2" t="s">
        <v>3</v>
      </c>
      <c r="P667" s="2" t="s">
        <v>3</v>
      </c>
      <c r="Q667" s="2" t="s">
        <v>4</v>
      </c>
      <c r="R667" s="1">
        <v>38929</v>
      </c>
      <c r="S667" s="2" t="s">
        <v>456</v>
      </c>
      <c r="T667" s="2" t="s">
        <v>456</v>
      </c>
      <c r="U667">
        <v>311514</v>
      </c>
      <c r="V667" s="2" t="s">
        <v>304</v>
      </c>
      <c r="W667" s="2" t="s">
        <v>304</v>
      </c>
      <c r="X667" s="29">
        <v>767.47597416779706</v>
      </c>
      <c r="Y667">
        <v>4.51</v>
      </c>
      <c r="Z667">
        <v>22.77</v>
      </c>
      <c r="AA667">
        <v>1.04</v>
      </c>
      <c r="AB667">
        <v>26.48</v>
      </c>
    </row>
    <row r="668" spans="1:28" ht="15" customHeight="1">
      <c r="A668">
        <f t="shared" si="20"/>
        <v>1</v>
      </c>
      <c r="B668">
        <f t="shared" si="21"/>
        <v>1</v>
      </c>
      <c r="C668" s="2" t="s">
        <v>449</v>
      </c>
      <c r="D668" s="2" t="s">
        <v>450</v>
      </c>
      <c r="E668" s="2" t="s">
        <v>451</v>
      </c>
      <c r="F668">
        <v>35</v>
      </c>
      <c r="G668" s="2" t="s">
        <v>3094</v>
      </c>
      <c r="H668" s="37" t="s">
        <v>3095</v>
      </c>
      <c r="I668">
        <v>34.68</v>
      </c>
      <c r="J668">
        <v>35.840000000000003</v>
      </c>
      <c r="K668" s="2" t="s">
        <v>2946</v>
      </c>
      <c r="N668">
        <v>100</v>
      </c>
      <c r="O668" s="2" t="s">
        <v>3</v>
      </c>
      <c r="P668" s="2" t="s">
        <v>3</v>
      </c>
      <c r="Q668" s="2" t="s">
        <v>4</v>
      </c>
      <c r="R668" s="1">
        <v>38930</v>
      </c>
      <c r="S668" s="2" t="s">
        <v>156</v>
      </c>
      <c r="T668" s="2" t="s">
        <v>156</v>
      </c>
      <c r="U668">
        <v>339114</v>
      </c>
      <c r="V668" s="2" t="s">
        <v>25</v>
      </c>
      <c r="W668" s="2" t="s">
        <v>25</v>
      </c>
      <c r="X668" s="29">
        <v>697.83652134618455</v>
      </c>
      <c r="Y668">
        <v>11.68</v>
      </c>
      <c r="Z668">
        <v>85.38</v>
      </c>
      <c r="AA668">
        <v>8.3800000000000008</v>
      </c>
      <c r="AB668">
        <v>124.22</v>
      </c>
    </row>
    <row r="669" spans="1:28" ht="15" customHeight="1">
      <c r="A669">
        <f t="shared" si="20"/>
        <v>1</v>
      </c>
      <c r="B669">
        <f t="shared" si="21"/>
        <v>1</v>
      </c>
      <c r="C669" s="2" t="s">
        <v>446</v>
      </c>
      <c r="D669" s="2" t="s">
        <v>447</v>
      </c>
      <c r="E669" s="2" t="s">
        <v>448</v>
      </c>
      <c r="F669">
        <v>226</v>
      </c>
      <c r="G669" s="2" t="s">
        <v>3092</v>
      </c>
      <c r="H669" s="37" t="s">
        <v>3093</v>
      </c>
      <c r="I669">
        <v>10.71</v>
      </c>
      <c r="J669">
        <v>11.52</v>
      </c>
      <c r="K669" s="2" t="s">
        <v>2946</v>
      </c>
      <c r="N669">
        <v>100</v>
      </c>
      <c r="O669" s="2" t="s">
        <v>3</v>
      </c>
      <c r="P669" s="2" t="s">
        <v>3</v>
      </c>
      <c r="Q669" s="2" t="s">
        <v>4</v>
      </c>
      <c r="R669" s="1">
        <v>38931</v>
      </c>
      <c r="S669" s="2" t="s">
        <v>231</v>
      </c>
      <c r="T669" s="2" t="s">
        <v>231</v>
      </c>
      <c r="U669">
        <v>334412</v>
      </c>
      <c r="V669" s="2" t="s">
        <v>110</v>
      </c>
      <c r="W669" s="2" t="s">
        <v>110</v>
      </c>
      <c r="X669" s="2">
        <v>1109.5833688167972</v>
      </c>
      <c r="Y669">
        <v>268.10000000000002</v>
      </c>
      <c r="Z669">
        <v>273.48</v>
      </c>
      <c r="AA669">
        <v>243</v>
      </c>
      <c r="AB669">
        <v>291.99</v>
      </c>
    </row>
    <row r="670" spans="1:28" ht="15" customHeight="1">
      <c r="A670">
        <f t="shared" si="20"/>
        <v>1</v>
      </c>
      <c r="B670">
        <f t="shared" si="21"/>
        <v>1</v>
      </c>
      <c r="C670" s="2" t="s">
        <v>443</v>
      </c>
      <c r="D670" s="2" t="s">
        <v>444</v>
      </c>
      <c r="E670" s="2" t="s">
        <v>445</v>
      </c>
      <c r="F670" s="3">
        <v>5630.38</v>
      </c>
      <c r="G670" s="2" t="s">
        <v>3090</v>
      </c>
      <c r="H670" s="37" t="s">
        <v>3116</v>
      </c>
      <c r="I670">
        <v>112</v>
      </c>
      <c r="J670">
        <v>114.07</v>
      </c>
      <c r="K670" s="2" t="s">
        <v>3091</v>
      </c>
      <c r="L670">
        <v>42.8</v>
      </c>
      <c r="M670">
        <v>43.22</v>
      </c>
      <c r="N670">
        <v>100</v>
      </c>
      <c r="O670" s="2" t="s">
        <v>3</v>
      </c>
      <c r="P670" s="2" t="s">
        <v>3</v>
      </c>
      <c r="Q670" s="2" t="s">
        <v>4</v>
      </c>
      <c r="R670" s="1">
        <v>38932</v>
      </c>
      <c r="S670" s="2" t="s">
        <v>35</v>
      </c>
      <c r="T670" s="2" t="s">
        <v>35</v>
      </c>
      <c r="U670">
        <v>531110</v>
      </c>
      <c r="V670" s="2" t="s">
        <v>37</v>
      </c>
      <c r="W670" s="2" t="s">
        <v>37</v>
      </c>
      <c r="X670" s="29">
        <v>1093.7964706866101</v>
      </c>
      <c r="Y670">
        <v>543.44000000000005</v>
      </c>
      <c r="Z670">
        <v>487.35</v>
      </c>
      <c r="AA670" s="3">
        <v>3712.56</v>
      </c>
      <c r="AB670" s="3">
        <v>3691.95</v>
      </c>
    </row>
    <row r="671" spans="1:28" ht="15" customHeight="1">
      <c r="A671">
        <f t="shared" si="20"/>
        <v>1</v>
      </c>
      <c r="B671">
        <f t="shared" si="21"/>
        <v>1</v>
      </c>
      <c r="C671" s="2" t="s">
        <v>416</v>
      </c>
      <c r="D671" s="2" t="s">
        <v>417</v>
      </c>
      <c r="E671" s="2" t="s">
        <v>418</v>
      </c>
      <c r="F671">
        <v>1.4</v>
      </c>
      <c r="G671" s="2" t="s">
        <v>3083</v>
      </c>
      <c r="H671" s="37" t="s">
        <v>3084</v>
      </c>
      <c r="I671">
        <v>1.1499999999999999</v>
      </c>
      <c r="J671">
        <v>1.1499999999999999</v>
      </c>
      <c r="K671" s="2" t="s">
        <v>2946</v>
      </c>
      <c r="N671">
        <v>100</v>
      </c>
      <c r="O671" s="2" t="s">
        <v>3</v>
      </c>
      <c r="P671" s="2" t="s">
        <v>3</v>
      </c>
      <c r="Q671" s="2" t="s">
        <v>4</v>
      </c>
      <c r="R671" s="1">
        <v>38933</v>
      </c>
      <c r="S671" s="2" t="s">
        <v>419</v>
      </c>
      <c r="T671" s="2" t="s">
        <v>419</v>
      </c>
      <c r="U671">
        <v>722410</v>
      </c>
      <c r="V671" s="2" t="s">
        <v>420</v>
      </c>
      <c r="W671" s="2" t="s">
        <v>420</v>
      </c>
      <c r="X671" s="29">
        <v>1105.43039057582</v>
      </c>
      <c r="Y671">
        <v>1.05</v>
      </c>
      <c r="Z671">
        <v>17.100000000000001</v>
      </c>
      <c r="AA671">
        <v>0.12</v>
      </c>
      <c r="AB671">
        <v>26.75</v>
      </c>
    </row>
    <row r="672" spans="1:28" ht="15" customHeight="1">
      <c r="A672">
        <f t="shared" si="20"/>
        <v>1</v>
      </c>
      <c r="B672">
        <f t="shared" si="21"/>
        <v>1</v>
      </c>
      <c r="C672" s="2" t="s">
        <v>429</v>
      </c>
      <c r="D672" s="2" t="s">
        <v>430</v>
      </c>
      <c r="E672" s="2" t="s">
        <v>431</v>
      </c>
      <c r="F672">
        <v>681</v>
      </c>
      <c r="G672" s="2" t="s">
        <v>3088</v>
      </c>
      <c r="H672" s="37" t="s">
        <v>3089</v>
      </c>
      <c r="K672" s="2" t="s">
        <v>2946</v>
      </c>
      <c r="N672">
        <v>100</v>
      </c>
      <c r="O672" s="2" t="s">
        <v>3</v>
      </c>
      <c r="P672" s="2" t="s">
        <v>3</v>
      </c>
      <c r="Q672" s="2" t="s">
        <v>4</v>
      </c>
      <c r="R672" s="1">
        <v>38933</v>
      </c>
      <c r="S672" s="2" t="s">
        <v>432</v>
      </c>
      <c r="T672" s="2" t="s">
        <v>432</v>
      </c>
      <c r="U672">
        <v>512131</v>
      </c>
      <c r="V672" s="2" t="s">
        <v>433</v>
      </c>
      <c r="W672" s="2" t="s">
        <v>433</v>
      </c>
      <c r="X672" s="29">
        <v>985.27280497353831</v>
      </c>
      <c r="Y672">
        <v>488.65</v>
      </c>
      <c r="Z672" s="3">
        <v>1070.98</v>
      </c>
      <c r="AA672">
        <v>450.89</v>
      </c>
      <c r="AB672" s="3">
        <v>1068</v>
      </c>
    </row>
    <row r="673" spans="1:28" ht="15" customHeight="1">
      <c r="A673">
        <f t="shared" si="20"/>
        <v>1</v>
      </c>
      <c r="B673">
        <f t="shared" si="21"/>
        <v>1</v>
      </c>
      <c r="C673" s="2" t="s">
        <v>421</v>
      </c>
      <c r="D673" s="2" t="s">
        <v>422</v>
      </c>
      <c r="E673" s="2" t="s">
        <v>423</v>
      </c>
      <c r="F673">
        <v>41.66</v>
      </c>
      <c r="G673" s="2" t="s">
        <v>3085</v>
      </c>
      <c r="H673" s="37" t="s">
        <v>3086</v>
      </c>
      <c r="I673">
        <v>8.92</v>
      </c>
      <c r="J673">
        <v>9.1300000000000008</v>
      </c>
      <c r="K673" s="2" t="s">
        <v>3087</v>
      </c>
      <c r="L673">
        <v>2.64</v>
      </c>
      <c r="M673">
        <v>3.18</v>
      </c>
      <c r="N673">
        <v>100</v>
      </c>
      <c r="O673" s="2" t="s">
        <v>3</v>
      </c>
      <c r="P673" s="2" t="s">
        <v>3</v>
      </c>
      <c r="Q673" s="2" t="s">
        <v>4</v>
      </c>
      <c r="R673" s="1">
        <v>38943</v>
      </c>
      <c r="S673" s="2" t="s">
        <v>109</v>
      </c>
      <c r="T673" s="2" t="s">
        <v>109</v>
      </c>
      <c r="U673">
        <v>561621</v>
      </c>
      <c r="V673" s="2" t="s">
        <v>110</v>
      </c>
      <c r="W673" s="2" t="s">
        <v>110</v>
      </c>
      <c r="X673" s="2">
        <v>1109.5833688167972</v>
      </c>
      <c r="Y673">
        <v>19.739999999999998</v>
      </c>
      <c r="Z673">
        <v>96.67</v>
      </c>
      <c r="AA673">
        <v>17.66</v>
      </c>
      <c r="AB673">
        <v>160.22999999999999</v>
      </c>
    </row>
    <row r="674" spans="1:28" ht="15" customHeight="1">
      <c r="A674">
        <f t="shared" si="20"/>
        <v>1</v>
      </c>
      <c r="B674">
        <f t="shared" si="21"/>
        <v>1</v>
      </c>
      <c r="C674" s="2" t="s">
        <v>411</v>
      </c>
      <c r="D674" s="2" t="s">
        <v>412</v>
      </c>
      <c r="E674" s="2" t="s">
        <v>413</v>
      </c>
      <c r="F674">
        <v>115</v>
      </c>
      <c r="G674" s="2" t="s">
        <v>3080</v>
      </c>
      <c r="H674" s="37" t="s">
        <v>3081</v>
      </c>
      <c r="K674" s="2" t="s">
        <v>3082</v>
      </c>
      <c r="L674">
        <v>8.35</v>
      </c>
      <c r="M674">
        <v>8.35</v>
      </c>
      <c r="N674">
        <v>100</v>
      </c>
      <c r="O674" s="2" t="s">
        <v>3</v>
      </c>
      <c r="P674" s="2" t="s">
        <v>3</v>
      </c>
      <c r="Q674" s="2" t="s">
        <v>4</v>
      </c>
      <c r="R674" s="1">
        <v>38945</v>
      </c>
      <c r="S674" s="2" t="s">
        <v>414</v>
      </c>
      <c r="T674" s="2" t="s">
        <v>414</v>
      </c>
      <c r="U674">
        <v>236115</v>
      </c>
      <c r="V674" s="2" t="s">
        <v>415</v>
      </c>
      <c r="W674" s="2" t="s">
        <v>415</v>
      </c>
      <c r="X674" s="29">
        <v>1014.3870143669149</v>
      </c>
      <c r="Y674">
        <v>227.84</v>
      </c>
      <c r="Z674" s="3">
        <v>1189.26</v>
      </c>
      <c r="AA674">
        <v>84.25</v>
      </c>
      <c r="AB674" s="3">
        <v>1850.24</v>
      </c>
    </row>
    <row r="675" spans="1:28" ht="15" hidden="1" customHeight="1">
      <c r="A675" s="30">
        <f t="shared" si="20"/>
        <v>1</v>
      </c>
      <c r="B675" s="30">
        <f t="shared" si="21"/>
        <v>1</v>
      </c>
      <c r="C675" s="31" t="s">
        <v>399</v>
      </c>
      <c r="D675" s="31" t="s">
        <v>400</v>
      </c>
      <c r="E675" s="31" t="s">
        <v>401</v>
      </c>
      <c r="F675" s="30">
        <v>150</v>
      </c>
      <c r="G675" s="31" t="s">
        <v>3073</v>
      </c>
      <c r="H675" s="39" t="s">
        <v>3074</v>
      </c>
      <c r="I675" s="30">
        <v>7.75</v>
      </c>
      <c r="J675" s="30">
        <v>7.58</v>
      </c>
      <c r="K675" s="31" t="s">
        <v>2946</v>
      </c>
      <c r="L675" s="30"/>
      <c r="M675" s="30"/>
      <c r="N675" s="30">
        <v>100</v>
      </c>
      <c r="O675" s="31" t="s">
        <v>3</v>
      </c>
      <c r="P675" s="31" t="s">
        <v>3</v>
      </c>
      <c r="Q675" s="31" t="s">
        <v>4</v>
      </c>
      <c r="R675" s="33">
        <v>38947</v>
      </c>
      <c r="S675" s="31" t="s">
        <v>402</v>
      </c>
      <c r="T675" s="31" t="s">
        <v>402</v>
      </c>
      <c r="U675" s="31">
        <v>0</v>
      </c>
      <c r="V675" s="31" t="s">
        <v>403</v>
      </c>
      <c r="W675" s="31" t="s">
        <v>403</v>
      </c>
      <c r="X675" s="34">
        <v>1603.9600472416064</v>
      </c>
      <c r="Y675" s="30">
        <v>241.98</v>
      </c>
      <c r="Z675" s="30">
        <v>833.09</v>
      </c>
      <c r="AA675" s="30">
        <v>311.86</v>
      </c>
      <c r="AB675" s="30">
        <v>554.39</v>
      </c>
    </row>
    <row r="676" spans="1:28" ht="15" hidden="1" customHeight="1">
      <c r="A676">
        <f t="shared" si="20"/>
        <v>1</v>
      </c>
      <c r="B676">
        <f t="shared" si="21"/>
        <v>1</v>
      </c>
      <c r="C676" s="2" t="s">
        <v>407</v>
      </c>
      <c r="D676" s="2" t="s">
        <v>408</v>
      </c>
      <c r="E676" s="2" t="s">
        <v>409</v>
      </c>
      <c r="F676" s="3">
        <v>1215.77</v>
      </c>
      <c r="G676" s="2" t="s">
        <v>3077</v>
      </c>
      <c r="H676" s="37" t="s">
        <v>3078</v>
      </c>
      <c r="I676">
        <v>23.65</v>
      </c>
      <c r="J676">
        <v>24.97</v>
      </c>
      <c r="K676" s="2" t="s">
        <v>3079</v>
      </c>
      <c r="L676">
        <v>12.93</v>
      </c>
      <c r="M676">
        <v>19.02</v>
      </c>
      <c r="N676">
        <v>100</v>
      </c>
      <c r="O676" s="2" t="s">
        <v>3</v>
      </c>
      <c r="P676" s="2" t="s">
        <v>3</v>
      </c>
      <c r="Q676" s="2" t="s">
        <v>4</v>
      </c>
      <c r="R676" s="1">
        <v>38947</v>
      </c>
      <c r="S676" s="2" t="s">
        <v>410</v>
      </c>
      <c r="T676" s="2" t="s">
        <v>410</v>
      </c>
      <c r="U676" s="2">
        <v>0</v>
      </c>
      <c r="V676" s="2" t="s">
        <v>304</v>
      </c>
      <c r="W676" s="2" t="s">
        <v>304</v>
      </c>
      <c r="X676" s="29">
        <v>767.47597416779706</v>
      </c>
      <c r="Y676" s="3">
        <v>2127.37</v>
      </c>
      <c r="Z676" s="3">
        <v>5235.57</v>
      </c>
      <c r="AA676">
        <v>851.46</v>
      </c>
      <c r="AB676" s="3">
        <v>2426.87</v>
      </c>
    </row>
    <row r="677" spans="1:28" ht="15" hidden="1" customHeight="1">
      <c r="A677">
        <f t="shared" si="20"/>
        <v>1</v>
      </c>
      <c r="B677">
        <f t="shared" si="21"/>
        <v>1</v>
      </c>
      <c r="C677" s="2" t="s">
        <v>404</v>
      </c>
      <c r="D677" s="2" t="s">
        <v>405</v>
      </c>
      <c r="E677" s="2" t="s">
        <v>406</v>
      </c>
      <c r="F677">
        <v>13.9</v>
      </c>
      <c r="G677" s="2" t="s">
        <v>3075</v>
      </c>
      <c r="H677" s="37" t="s">
        <v>3076</v>
      </c>
      <c r="I677">
        <v>1.01</v>
      </c>
      <c r="J677">
        <v>1.01</v>
      </c>
      <c r="K677" s="2" t="s">
        <v>2946</v>
      </c>
      <c r="N677">
        <v>100</v>
      </c>
      <c r="O677" s="2" t="s">
        <v>3</v>
      </c>
      <c r="P677" s="2" t="s">
        <v>3</v>
      </c>
      <c r="Q677" s="2" t="s">
        <v>4</v>
      </c>
      <c r="R677" s="1">
        <v>38950</v>
      </c>
      <c r="S677" s="2" t="s">
        <v>5</v>
      </c>
      <c r="T677" s="2" t="s">
        <v>5</v>
      </c>
      <c r="U677" s="2">
        <v>0</v>
      </c>
      <c r="V677" s="2" t="s">
        <v>85</v>
      </c>
      <c r="W677" s="2" t="s">
        <v>85</v>
      </c>
      <c r="X677" s="29">
        <v>2697.7233626064512</v>
      </c>
      <c r="Y677">
        <v>3.61</v>
      </c>
      <c r="Z677">
        <v>24.35</v>
      </c>
      <c r="AA677">
        <v>1.66</v>
      </c>
      <c r="AB677">
        <v>57.72</v>
      </c>
    </row>
    <row r="678" spans="1:28" ht="15" customHeight="1">
      <c r="A678" s="17">
        <f t="shared" si="20"/>
        <v>1</v>
      </c>
      <c r="B678" s="17">
        <f t="shared" si="21"/>
        <v>1</v>
      </c>
      <c r="C678" s="26" t="s">
        <v>383</v>
      </c>
      <c r="D678" s="26" t="s">
        <v>384</v>
      </c>
      <c r="E678" s="26" t="s">
        <v>385</v>
      </c>
      <c r="F678" s="17">
        <v>19.399999999999999</v>
      </c>
      <c r="G678" s="26" t="s">
        <v>3069</v>
      </c>
      <c r="H678" s="38" t="s">
        <v>3115</v>
      </c>
      <c r="I678" s="17">
        <v>5.89</v>
      </c>
      <c r="J678" s="17">
        <v>6.07</v>
      </c>
      <c r="K678" s="26" t="s">
        <v>2946</v>
      </c>
      <c r="L678" s="17"/>
      <c r="M678" s="17"/>
      <c r="N678" s="17">
        <v>100</v>
      </c>
      <c r="O678" s="26" t="s">
        <v>3</v>
      </c>
      <c r="P678" s="26" t="s">
        <v>3</v>
      </c>
      <c r="Q678" s="26" t="s">
        <v>4</v>
      </c>
      <c r="R678" s="27">
        <v>38953</v>
      </c>
      <c r="S678" s="26" t="s">
        <v>54</v>
      </c>
      <c r="T678" s="26" t="s">
        <v>54</v>
      </c>
      <c r="U678">
        <v>334220</v>
      </c>
      <c r="V678" s="26" t="s">
        <v>55</v>
      </c>
      <c r="W678" s="26" t="s">
        <v>55</v>
      </c>
      <c r="X678" s="26"/>
      <c r="Y678" s="17">
        <v>10.4</v>
      </c>
      <c r="Z678" s="17">
        <v>47.26</v>
      </c>
      <c r="AA678" s="17">
        <v>3.78</v>
      </c>
      <c r="AB678" s="17">
        <v>28.27</v>
      </c>
    </row>
    <row r="679" spans="1:28" ht="15" customHeight="1">
      <c r="A679">
        <f t="shared" si="20"/>
        <v>1</v>
      </c>
      <c r="B679">
        <f t="shared" si="21"/>
        <v>1</v>
      </c>
      <c r="C679" s="2" t="s">
        <v>387</v>
      </c>
      <c r="D679" s="2" t="s">
        <v>388</v>
      </c>
      <c r="E679" s="2" t="s">
        <v>389</v>
      </c>
      <c r="F679" s="3">
        <v>1134.8499999999999</v>
      </c>
      <c r="G679" s="2" t="s">
        <v>3070</v>
      </c>
      <c r="H679" s="37" t="s">
        <v>3071</v>
      </c>
      <c r="I679">
        <v>25.14</v>
      </c>
      <c r="J679">
        <v>24.33</v>
      </c>
      <c r="K679" s="2" t="s">
        <v>3072</v>
      </c>
      <c r="L679">
        <v>82.22</v>
      </c>
      <c r="M679">
        <v>82.14</v>
      </c>
      <c r="N679">
        <v>100</v>
      </c>
      <c r="O679" s="2" t="s">
        <v>3</v>
      </c>
      <c r="P679" s="2" t="s">
        <v>3</v>
      </c>
      <c r="Q679" s="2" t="s">
        <v>4</v>
      </c>
      <c r="R679" s="1">
        <v>38957</v>
      </c>
      <c r="S679" s="2" t="s">
        <v>390</v>
      </c>
      <c r="T679" s="2" t="s">
        <v>390</v>
      </c>
      <c r="U679">
        <v>324110</v>
      </c>
      <c r="V679" s="2" t="s">
        <v>319</v>
      </c>
      <c r="W679" s="2" t="s">
        <v>319</v>
      </c>
      <c r="X679" s="29">
        <v>1476.9967876030712</v>
      </c>
      <c r="Y679" s="3">
        <v>4014.47</v>
      </c>
      <c r="Z679" s="3">
        <v>4134.9399999999996</v>
      </c>
      <c r="AA679" s="3">
        <v>1084.44</v>
      </c>
      <c r="AB679">
        <v>834.87</v>
      </c>
    </row>
    <row r="680" spans="1:28" ht="15" hidden="1" customHeight="1">
      <c r="A680">
        <f t="shared" si="20"/>
        <v>1</v>
      </c>
      <c r="B680">
        <f t="shared" si="21"/>
        <v>1</v>
      </c>
      <c r="C680" s="2" t="s">
        <v>380</v>
      </c>
      <c r="D680" s="2" t="s">
        <v>381</v>
      </c>
      <c r="E680" s="2" t="s">
        <v>382</v>
      </c>
      <c r="F680">
        <v>150</v>
      </c>
      <c r="G680" s="2" t="s">
        <v>3067</v>
      </c>
      <c r="H680" s="37" t="s">
        <v>3068</v>
      </c>
      <c r="I680">
        <v>33.99</v>
      </c>
      <c r="J680">
        <v>33.229999999999997</v>
      </c>
      <c r="K680" s="2" t="s">
        <v>2946</v>
      </c>
      <c r="N680">
        <v>100</v>
      </c>
      <c r="O680" s="2" t="s">
        <v>3</v>
      </c>
      <c r="P680" s="2" t="s">
        <v>3</v>
      </c>
      <c r="Q680" s="2" t="s">
        <v>4</v>
      </c>
      <c r="R680" s="1">
        <v>38958</v>
      </c>
      <c r="S680" s="2" t="s">
        <v>5</v>
      </c>
      <c r="T680" s="2" t="s">
        <v>5</v>
      </c>
      <c r="U680" s="2">
        <v>0</v>
      </c>
      <c r="V680" s="2" t="s">
        <v>85</v>
      </c>
      <c r="W680" s="2" t="s">
        <v>85</v>
      </c>
      <c r="X680" s="29">
        <v>2697.7233626064512</v>
      </c>
      <c r="Y680">
        <v>34.020000000000003</v>
      </c>
      <c r="Z680">
        <v>338.67</v>
      </c>
      <c r="AA680">
        <v>23.92</v>
      </c>
      <c r="AB680">
        <v>398.21</v>
      </c>
    </row>
    <row r="681" spans="1:28" ht="15" customHeight="1">
      <c r="A681" s="17">
        <f t="shared" si="20"/>
        <v>1</v>
      </c>
      <c r="B681" s="17">
        <f t="shared" si="21"/>
        <v>1</v>
      </c>
      <c r="C681" s="26" t="s">
        <v>373</v>
      </c>
      <c r="D681" s="26" t="s">
        <v>374</v>
      </c>
      <c r="E681" s="26" t="s">
        <v>375</v>
      </c>
      <c r="F681" s="17">
        <v>39</v>
      </c>
      <c r="G681" s="26" t="s">
        <v>3065</v>
      </c>
      <c r="H681" s="38" t="s">
        <v>3066</v>
      </c>
      <c r="I681" s="17">
        <v>7.3</v>
      </c>
      <c r="J681" s="17">
        <v>8.41</v>
      </c>
      <c r="K681" s="26" t="s">
        <v>2946</v>
      </c>
      <c r="L681" s="17"/>
      <c r="M681" s="17"/>
      <c r="N681" s="17">
        <v>100</v>
      </c>
      <c r="O681" s="26" t="s">
        <v>3</v>
      </c>
      <c r="P681" s="26" t="s">
        <v>3</v>
      </c>
      <c r="Q681" s="26" t="s">
        <v>4</v>
      </c>
      <c r="R681" s="27">
        <v>38959</v>
      </c>
      <c r="S681" s="26" t="s">
        <v>376</v>
      </c>
      <c r="T681" s="26" t="s">
        <v>376</v>
      </c>
      <c r="U681">
        <v>339930</v>
      </c>
      <c r="V681" s="26" t="s">
        <v>377</v>
      </c>
      <c r="W681" s="26" t="s">
        <v>377</v>
      </c>
      <c r="X681" s="26"/>
      <c r="Y681" s="17">
        <v>25.25</v>
      </c>
      <c r="Z681" s="17">
        <v>49.45</v>
      </c>
      <c r="AA681" s="17">
        <v>8.91</v>
      </c>
      <c r="AB681" s="17">
        <v>57.35</v>
      </c>
    </row>
    <row r="682" spans="1:28" ht="15" customHeight="1">
      <c r="A682">
        <f t="shared" si="20"/>
        <v>1</v>
      </c>
      <c r="B682">
        <f t="shared" si="21"/>
        <v>1</v>
      </c>
      <c r="C682" s="2" t="s">
        <v>352</v>
      </c>
      <c r="D682" s="2" t="s">
        <v>353</v>
      </c>
      <c r="E682" s="2" t="s">
        <v>354</v>
      </c>
      <c r="G682" s="2" t="s">
        <v>3059</v>
      </c>
      <c r="H682" s="37" t="s">
        <v>3060</v>
      </c>
      <c r="I682">
        <v>0.98</v>
      </c>
      <c r="J682">
        <v>0.98</v>
      </c>
      <c r="K682" s="2" t="s">
        <v>2946</v>
      </c>
      <c r="N682">
        <v>100</v>
      </c>
      <c r="O682" s="2" t="s">
        <v>3</v>
      </c>
      <c r="P682" s="2" t="s">
        <v>3</v>
      </c>
      <c r="Q682" s="2" t="s">
        <v>4</v>
      </c>
      <c r="R682" s="1">
        <v>38966</v>
      </c>
      <c r="S682" s="2" t="s">
        <v>355</v>
      </c>
      <c r="T682" s="2" t="s">
        <v>355</v>
      </c>
      <c r="U682">
        <v>339113</v>
      </c>
      <c r="V682" s="2" t="s">
        <v>235</v>
      </c>
      <c r="W682" s="2" t="s">
        <v>235</v>
      </c>
      <c r="X682" s="29">
        <v>2859.8497318383893</v>
      </c>
      <c r="Y682">
        <v>3.76</v>
      </c>
      <c r="Z682">
        <v>2.44</v>
      </c>
      <c r="AA682">
        <v>1.37</v>
      </c>
      <c r="AB682">
        <v>6.86</v>
      </c>
    </row>
    <row r="683" spans="1:28" ht="15" customHeight="1">
      <c r="A683">
        <f t="shared" si="20"/>
        <v>1</v>
      </c>
      <c r="B683">
        <f t="shared" si="21"/>
        <v>1</v>
      </c>
      <c r="C683" s="2" t="s">
        <v>362</v>
      </c>
      <c r="D683" s="2" t="s">
        <v>363</v>
      </c>
      <c r="E683" s="2" t="s">
        <v>364</v>
      </c>
      <c r="F683">
        <v>22.58</v>
      </c>
      <c r="G683" s="2" t="s">
        <v>2978</v>
      </c>
      <c r="H683" s="37" t="s">
        <v>3063</v>
      </c>
      <c r="I683">
        <v>25.77</v>
      </c>
      <c r="J683">
        <v>25.34</v>
      </c>
      <c r="K683" s="2" t="s">
        <v>3064</v>
      </c>
      <c r="L683">
        <v>22.25</v>
      </c>
      <c r="M683">
        <v>22.6</v>
      </c>
      <c r="N683">
        <v>100</v>
      </c>
      <c r="O683" s="2" t="s">
        <v>3</v>
      </c>
      <c r="P683" s="2" t="s">
        <v>3</v>
      </c>
      <c r="Q683" s="2" t="s">
        <v>4</v>
      </c>
      <c r="R683" s="1">
        <v>38966</v>
      </c>
      <c r="S683" s="2" t="s">
        <v>65</v>
      </c>
      <c r="T683" s="2" t="s">
        <v>65</v>
      </c>
      <c r="U683">
        <v>339992</v>
      </c>
      <c r="V683" s="2" t="s">
        <v>66</v>
      </c>
      <c r="W683" s="2" t="s">
        <v>66</v>
      </c>
      <c r="X683" s="24">
        <v>1145.5082860666178</v>
      </c>
      <c r="Y683">
        <v>10.55</v>
      </c>
      <c r="Z683">
        <v>217.1</v>
      </c>
      <c r="AA683">
        <v>143.69999999999999</v>
      </c>
      <c r="AB683" s="3">
        <v>3385.6</v>
      </c>
    </row>
    <row r="684" spans="1:28" ht="15" hidden="1" customHeight="1">
      <c r="A684">
        <f t="shared" si="20"/>
        <v>1</v>
      </c>
      <c r="B684">
        <f t="shared" si="21"/>
        <v>1</v>
      </c>
      <c r="C684" s="2" t="s">
        <v>358</v>
      </c>
      <c r="D684" s="2" t="s">
        <v>359</v>
      </c>
      <c r="E684" s="2" t="s">
        <v>360</v>
      </c>
      <c r="F684">
        <v>16.64</v>
      </c>
      <c r="G684" s="2" t="s">
        <v>3061</v>
      </c>
      <c r="H684" s="37" t="s">
        <v>3114</v>
      </c>
      <c r="I684">
        <v>36.15</v>
      </c>
      <c r="J684">
        <v>36.04</v>
      </c>
      <c r="K684" s="2" t="s">
        <v>3062</v>
      </c>
      <c r="L684">
        <v>2.73</v>
      </c>
      <c r="M684">
        <v>2.8</v>
      </c>
      <c r="N684">
        <v>100</v>
      </c>
      <c r="O684" s="2" t="s">
        <v>3</v>
      </c>
      <c r="P684" s="2" t="s">
        <v>3</v>
      </c>
      <c r="Q684" s="2" t="s">
        <v>4</v>
      </c>
      <c r="R684" s="1">
        <v>38966</v>
      </c>
      <c r="S684" s="2" t="s">
        <v>361</v>
      </c>
      <c r="T684" s="2" t="s">
        <v>361</v>
      </c>
      <c r="U684" s="2">
        <v>0</v>
      </c>
      <c r="V684" s="2" t="s">
        <v>304</v>
      </c>
      <c r="W684" s="2" t="s">
        <v>304</v>
      </c>
      <c r="X684" s="29">
        <v>767.47597416779706</v>
      </c>
      <c r="Y684">
        <v>60.53</v>
      </c>
      <c r="Z684" s="3">
        <v>5666.08</v>
      </c>
      <c r="AA684">
        <v>25.2</v>
      </c>
      <c r="AB684" s="3">
        <v>2976.72</v>
      </c>
    </row>
    <row r="685" spans="1:28" ht="15" customHeight="1">
      <c r="A685">
        <f t="shared" si="20"/>
        <v>1</v>
      </c>
      <c r="B685">
        <f t="shared" si="21"/>
        <v>1</v>
      </c>
      <c r="C685" s="2" t="s">
        <v>347</v>
      </c>
      <c r="D685" s="2" t="s">
        <v>348</v>
      </c>
      <c r="E685" s="2" t="s">
        <v>349</v>
      </c>
      <c r="F685" s="3">
        <v>1508.04</v>
      </c>
      <c r="G685" s="2" t="s">
        <v>3055</v>
      </c>
      <c r="H685" s="37" t="s">
        <v>3056</v>
      </c>
      <c r="J685">
        <v>87.2</v>
      </c>
      <c r="K685" s="2" t="s">
        <v>3057</v>
      </c>
      <c r="L685">
        <v>64.31</v>
      </c>
      <c r="M685">
        <v>64.31</v>
      </c>
      <c r="N685">
        <v>100</v>
      </c>
      <c r="O685" s="2" t="s">
        <v>3</v>
      </c>
      <c r="P685" s="2" t="s">
        <v>3</v>
      </c>
      <c r="Q685" s="2" t="s">
        <v>4</v>
      </c>
      <c r="R685" s="1">
        <v>38970</v>
      </c>
      <c r="S685" s="2" t="s">
        <v>350</v>
      </c>
      <c r="T685" s="2" t="s">
        <v>350</v>
      </c>
      <c r="U685">
        <v>331110</v>
      </c>
      <c r="V685" s="2" t="s">
        <v>351</v>
      </c>
      <c r="W685" s="2" t="s">
        <v>351</v>
      </c>
      <c r="X685" s="29">
        <v>1024.5422011571957</v>
      </c>
      <c r="Y685">
        <v>676.85</v>
      </c>
      <c r="Z685" s="3">
        <v>3980.41</v>
      </c>
      <c r="AA685">
        <v>474.48</v>
      </c>
      <c r="AB685" s="3">
        <v>3129.3</v>
      </c>
    </row>
    <row r="686" spans="1:28" ht="15" hidden="1" customHeight="1">
      <c r="A686">
        <f t="shared" si="20"/>
        <v>1</v>
      </c>
      <c r="B686">
        <f t="shared" si="21"/>
        <v>1</v>
      </c>
      <c r="C686" s="2" t="s">
        <v>344</v>
      </c>
      <c r="D686" s="2" t="s">
        <v>345</v>
      </c>
      <c r="E686" s="2" t="s">
        <v>346</v>
      </c>
      <c r="F686">
        <v>80</v>
      </c>
      <c r="G686" s="2" t="s">
        <v>3053</v>
      </c>
      <c r="H686" s="37" t="s">
        <v>3054</v>
      </c>
      <c r="I686">
        <v>25.44</v>
      </c>
      <c r="J686">
        <v>26.77</v>
      </c>
      <c r="K686" s="2" t="s">
        <v>2946</v>
      </c>
      <c r="N686">
        <v>100</v>
      </c>
      <c r="O686" s="2" t="s">
        <v>3</v>
      </c>
      <c r="P686" s="2" t="s">
        <v>3</v>
      </c>
      <c r="Q686" s="2" t="s">
        <v>4</v>
      </c>
      <c r="R686" s="1">
        <v>38971</v>
      </c>
      <c r="S686" s="2" t="s">
        <v>192</v>
      </c>
      <c r="T686" s="2" t="s">
        <v>192</v>
      </c>
      <c r="U686" s="2">
        <v>0</v>
      </c>
      <c r="V686" s="2" t="s">
        <v>25</v>
      </c>
      <c r="W686" s="2" t="s">
        <v>25</v>
      </c>
      <c r="X686" s="29">
        <v>697.83652134618455</v>
      </c>
      <c r="Y686">
        <v>92.36</v>
      </c>
      <c r="Z686">
        <v>154</v>
      </c>
      <c r="AA686">
        <v>66.39</v>
      </c>
      <c r="AB686">
        <v>105.36</v>
      </c>
    </row>
    <row r="687" spans="1:28" ht="15" customHeight="1">
      <c r="A687">
        <f t="shared" si="20"/>
        <v>1</v>
      </c>
      <c r="B687">
        <f t="shared" si="21"/>
        <v>1</v>
      </c>
      <c r="C687" s="2" t="s">
        <v>340</v>
      </c>
      <c r="D687" s="2" t="s">
        <v>341</v>
      </c>
      <c r="E687" s="2" t="s">
        <v>342</v>
      </c>
      <c r="F687">
        <v>806.86</v>
      </c>
      <c r="G687" s="2" t="s">
        <v>3037</v>
      </c>
      <c r="H687" s="37" t="s">
        <v>3113</v>
      </c>
      <c r="I687">
        <v>38.700000000000003</v>
      </c>
      <c r="J687">
        <v>38.76</v>
      </c>
      <c r="K687" s="2" t="s">
        <v>3052</v>
      </c>
      <c r="L687">
        <v>17.079999999999998</v>
      </c>
      <c r="M687">
        <v>17.05</v>
      </c>
      <c r="N687">
        <v>100</v>
      </c>
      <c r="O687" s="2" t="s">
        <v>3</v>
      </c>
      <c r="P687" s="2" t="s">
        <v>3</v>
      </c>
      <c r="Q687" s="2" t="s">
        <v>4</v>
      </c>
      <c r="R687" s="1">
        <v>38973</v>
      </c>
      <c r="S687" s="2" t="s">
        <v>35</v>
      </c>
      <c r="T687" s="2" t="s">
        <v>35</v>
      </c>
      <c r="U687">
        <v>531110</v>
      </c>
      <c r="V687" s="2" t="s">
        <v>37</v>
      </c>
      <c r="W687" s="2" t="s">
        <v>37</v>
      </c>
      <c r="X687" s="29">
        <v>1093.7964706866101</v>
      </c>
      <c r="Y687">
        <v>73.69</v>
      </c>
      <c r="Z687">
        <v>302.45</v>
      </c>
      <c r="AA687">
        <v>728.64</v>
      </c>
      <c r="AB687" s="3">
        <v>3062.11</v>
      </c>
    </row>
    <row r="688" spans="1:28" ht="15" customHeight="1">
      <c r="A688">
        <f t="shared" si="20"/>
        <v>1</v>
      </c>
      <c r="B688">
        <f t="shared" si="21"/>
        <v>1</v>
      </c>
      <c r="C688" s="2" t="s">
        <v>331</v>
      </c>
      <c r="D688" s="2" t="s">
        <v>332</v>
      </c>
      <c r="E688" s="2" t="s">
        <v>333</v>
      </c>
      <c r="F688">
        <v>49.33</v>
      </c>
      <c r="G688" s="2" t="s">
        <v>3050</v>
      </c>
      <c r="H688" s="37" t="s">
        <v>3112</v>
      </c>
      <c r="I688">
        <v>6.87</v>
      </c>
      <c r="J688">
        <v>6.41</v>
      </c>
      <c r="K688" s="2" t="s">
        <v>2946</v>
      </c>
      <c r="N688">
        <v>100</v>
      </c>
      <c r="O688" s="2" t="s">
        <v>3</v>
      </c>
      <c r="P688" s="2" t="s">
        <v>3</v>
      </c>
      <c r="Q688" s="2" t="s">
        <v>4</v>
      </c>
      <c r="R688" s="1">
        <v>38974</v>
      </c>
      <c r="S688" s="2" t="s">
        <v>334</v>
      </c>
      <c r="T688" s="2" t="s">
        <v>334</v>
      </c>
      <c r="U688">
        <v>211111</v>
      </c>
      <c r="V688" s="2" t="s">
        <v>335</v>
      </c>
      <c r="W688" s="2" t="s">
        <v>335</v>
      </c>
      <c r="X688" s="29">
        <v>680.45216656209652</v>
      </c>
      <c r="Y688">
        <v>15.74</v>
      </c>
      <c r="Z688">
        <v>8.9700000000000006</v>
      </c>
      <c r="AA688">
        <v>50.67</v>
      </c>
      <c r="AB688">
        <v>15.43</v>
      </c>
    </row>
    <row r="689" spans="1:28" ht="15" customHeight="1">
      <c r="A689">
        <f t="shared" si="20"/>
        <v>1</v>
      </c>
      <c r="B689">
        <f t="shared" si="21"/>
        <v>1</v>
      </c>
      <c r="C689" s="2" t="s">
        <v>312</v>
      </c>
      <c r="D689" s="2" t="s">
        <v>313</v>
      </c>
      <c r="E689" s="2" t="s">
        <v>314</v>
      </c>
      <c r="F689">
        <v>173.48</v>
      </c>
      <c r="G689" s="2" t="s">
        <v>2978</v>
      </c>
      <c r="H689" s="37" t="s">
        <v>3046</v>
      </c>
      <c r="I689">
        <v>105</v>
      </c>
      <c r="J689">
        <v>103.65</v>
      </c>
      <c r="K689" s="2" t="s">
        <v>3047</v>
      </c>
      <c r="L689">
        <v>20.149999999999999</v>
      </c>
      <c r="M689">
        <v>24.2</v>
      </c>
      <c r="N689">
        <v>100</v>
      </c>
      <c r="O689" s="2" t="s">
        <v>3</v>
      </c>
      <c r="P689" s="2" t="s">
        <v>3</v>
      </c>
      <c r="Q689" s="2" t="s">
        <v>4</v>
      </c>
      <c r="R689" s="1">
        <v>38974</v>
      </c>
      <c r="S689" s="2" t="s">
        <v>65</v>
      </c>
      <c r="T689" s="2" t="s">
        <v>65</v>
      </c>
      <c r="U689">
        <v>339992</v>
      </c>
      <c r="V689" s="2" t="s">
        <v>66</v>
      </c>
      <c r="W689" s="2" t="s">
        <v>66</v>
      </c>
      <c r="X689" s="24">
        <v>1145.5082860666178</v>
      </c>
      <c r="Y689">
        <v>34.25</v>
      </c>
      <c r="Z689">
        <v>317.45999999999998</v>
      </c>
      <c r="AA689">
        <v>584.07000000000005</v>
      </c>
      <c r="AB689" s="3">
        <v>5135.57</v>
      </c>
    </row>
    <row r="690" spans="1:28" ht="15" hidden="1" customHeight="1">
      <c r="A690">
        <f t="shared" si="20"/>
        <v>1</v>
      </c>
      <c r="B690">
        <f t="shared" si="21"/>
        <v>1</v>
      </c>
      <c r="C690" s="2" t="s">
        <v>290</v>
      </c>
      <c r="D690" s="2" t="s">
        <v>291</v>
      </c>
      <c r="E690" s="2" t="s">
        <v>292</v>
      </c>
      <c r="F690">
        <v>4.5</v>
      </c>
      <c r="G690" s="2" t="s">
        <v>3035</v>
      </c>
      <c r="H690" s="37" t="s">
        <v>3036</v>
      </c>
      <c r="I690">
        <v>0.82</v>
      </c>
      <c r="J690">
        <v>0.82</v>
      </c>
      <c r="K690" s="2" t="s">
        <v>2946</v>
      </c>
      <c r="N690">
        <v>100</v>
      </c>
      <c r="O690" s="2" t="s">
        <v>3</v>
      </c>
      <c r="P690" s="2" t="s">
        <v>3</v>
      </c>
      <c r="Q690" s="2" t="s">
        <v>4</v>
      </c>
      <c r="R690" s="1">
        <v>38974</v>
      </c>
      <c r="S690" s="2" t="s">
        <v>5</v>
      </c>
      <c r="T690" s="2" t="s">
        <v>5</v>
      </c>
      <c r="U690" s="2">
        <v>0</v>
      </c>
      <c r="V690" s="2" t="s">
        <v>85</v>
      </c>
      <c r="W690" s="2" t="s">
        <v>85</v>
      </c>
      <c r="X690" s="29">
        <v>2697.7233626064512</v>
      </c>
      <c r="Y690">
        <v>3.64</v>
      </c>
      <c r="Z690">
        <v>29.9</v>
      </c>
      <c r="AA690">
        <v>1.62</v>
      </c>
      <c r="AB690">
        <v>12.48</v>
      </c>
    </row>
    <row r="691" spans="1:28" ht="15" customHeight="1">
      <c r="A691">
        <f t="shared" si="20"/>
        <v>1</v>
      </c>
      <c r="B691">
        <f t="shared" si="21"/>
        <v>1</v>
      </c>
      <c r="C691" s="2" t="s">
        <v>326</v>
      </c>
      <c r="D691" s="2" t="s">
        <v>327</v>
      </c>
      <c r="E691" s="2" t="s">
        <v>328</v>
      </c>
      <c r="F691">
        <v>82</v>
      </c>
      <c r="G691" s="2" t="s">
        <v>3048</v>
      </c>
      <c r="H691" s="37" t="s">
        <v>3049</v>
      </c>
      <c r="I691">
        <v>12.89</v>
      </c>
      <c r="J691">
        <v>11.99</v>
      </c>
      <c r="K691" s="2" t="s">
        <v>2946</v>
      </c>
      <c r="N691">
        <v>100</v>
      </c>
      <c r="O691" s="2" t="s">
        <v>3</v>
      </c>
      <c r="P691" s="2" t="s">
        <v>3</v>
      </c>
      <c r="Q691" s="2" t="s">
        <v>4</v>
      </c>
      <c r="R691" s="1">
        <v>38974</v>
      </c>
      <c r="S691" s="2" t="s">
        <v>329</v>
      </c>
      <c r="T691" s="2" t="s">
        <v>329</v>
      </c>
      <c r="U691">
        <v>484121</v>
      </c>
      <c r="V691" s="2" t="s">
        <v>330</v>
      </c>
      <c r="W691" s="2" t="s">
        <v>330</v>
      </c>
      <c r="X691" s="25">
        <v>3743.892127174588</v>
      </c>
      <c r="Y691">
        <v>96.87</v>
      </c>
      <c r="Z691">
        <v>669.2</v>
      </c>
      <c r="AA691">
        <v>59.75</v>
      </c>
      <c r="AB691">
        <v>355.69</v>
      </c>
    </row>
    <row r="692" spans="1:28" ht="15" customHeight="1">
      <c r="A692">
        <f t="shared" si="20"/>
        <v>1</v>
      </c>
      <c r="B692">
        <f t="shared" si="21"/>
        <v>1</v>
      </c>
      <c r="C692" s="2" t="s">
        <v>299</v>
      </c>
      <c r="D692" s="2" t="s">
        <v>300</v>
      </c>
      <c r="E692" s="2" t="s">
        <v>301</v>
      </c>
      <c r="F692">
        <v>5.4</v>
      </c>
      <c r="G692" s="2" t="s">
        <v>2978</v>
      </c>
      <c r="H692" s="37" t="s">
        <v>3038</v>
      </c>
      <c r="I692">
        <v>33.75</v>
      </c>
      <c r="J692">
        <v>33.75</v>
      </c>
      <c r="K692" s="2" t="s">
        <v>3039</v>
      </c>
      <c r="N692">
        <v>100</v>
      </c>
      <c r="O692" s="2" t="s">
        <v>3</v>
      </c>
      <c r="P692" s="2" t="s">
        <v>3</v>
      </c>
      <c r="Q692" s="2" t="s">
        <v>4</v>
      </c>
      <c r="R692" s="1">
        <v>38975</v>
      </c>
      <c r="S692" s="2" t="s">
        <v>65</v>
      </c>
      <c r="T692" s="2" t="s">
        <v>65</v>
      </c>
      <c r="U692">
        <v>339992</v>
      </c>
      <c r="V692" s="2" t="s">
        <v>66</v>
      </c>
      <c r="W692" s="2" t="s">
        <v>66</v>
      </c>
      <c r="X692" s="24">
        <v>1145.5082860666178</v>
      </c>
      <c r="Y692">
        <v>4.46</v>
      </c>
      <c r="Z692">
        <v>19.329999999999998</v>
      </c>
      <c r="AA692">
        <v>72.92</v>
      </c>
      <c r="AB692">
        <v>357.63</v>
      </c>
    </row>
    <row r="693" spans="1:28" ht="15" customHeight="1">
      <c r="A693">
        <f t="shared" si="20"/>
        <v>1</v>
      </c>
      <c r="B693">
        <f t="shared" si="21"/>
        <v>1</v>
      </c>
      <c r="C693" s="2" t="s">
        <v>306</v>
      </c>
      <c r="D693" s="2" t="s">
        <v>307</v>
      </c>
      <c r="E693" s="2" t="s">
        <v>308</v>
      </c>
      <c r="F693">
        <v>1</v>
      </c>
      <c r="G693" s="2" t="s">
        <v>3041</v>
      </c>
      <c r="H693" s="37" t="s">
        <v>3042</v>
      </c>
      <c r="I693">
        <v>2.74</v>
      </c>
      <c r="J693">
        <v>2.4</v>
      </c>
      <c r="K693" s="2" t="s">
        <v>2946</v>
      </c>
      <c r="N693">
        <v>98.9</v>
      </c>
      <c r="O693" s="2" t="s">
        <v>3</v>
      </c>
      <c r="P693" s="2" t="s">
        <v>3</v>
      </c>
      <c r="Q693" s="2" t="s">
        <v>4</v>
      </c>
      <c r="R693" s="1">
        <v>38975</v>
      </c>
      <c r="S693" s="2" t="s">
        <v>234</v>
      </c>
      <c r="T693" s="2" t="s">
        <v>234</v>
      </c>
      <c r="U693">
        <v>523120</v>
      </c>
      <c r="V693" s="2" t="s">
        <v>236</v>
      </c>
      <c r="W693" s="2" t="s">
        <v>236</v>
      </c>
      <c r="X693" s="29">
        <v>2514.8830665030132</v>
      </c>
      <c r="Y693">
        <v>17.93</v>
      </c>
      <c r="Z693">
        <v>28</v>
      </c>
      <c r="AA693">
        <v>4.09</v>
      </c>
      <c r="AB693">
        <v>12.96</v>
      </c>
    </row>
    <row r="694" spans="1:28" ht="15" customHeight="1">
      <c r="A694">
        <f t="shared" si="20"/>
        <v>1</v>
      </c>
      <c r="B694">
        <f t="shared" si="21"/>
        <v>1</v>
      </c>
      <c r="C694" s="2" t="s">
        <v>309</v>
      </c>
      <c r="D694" s="2" t="s">
        <v>310</v>
      </c>
      <c r="E694" s="2" t="s">
        <v>311</v>
      </c>
      <c r="F694">
        <v>884.27</v>
      </c>
      <c r="G694" s="2" t="s">
        <v>3043</v>
      </c>
      <c r="H694" s="37" t="s">
        <v>3044</v>
      </c>
      <c r="I694">
        <v>13.66</v>
      </c>
      <c r="J694">
        <v>13.66</v>
      </c>
      <c r="K694" s="2" t="s">
        <v>3045</v>
      </c>
      <c r="L694">
        <v>40.869999999999997</v>
      </c>
      <c r="M694">
        <v>40.869999999999997</v>
      </c>
      <c r="N694">
        <v>100</v>
      </c>
      <c r="O694" s="2" t="s">
        <v>3</v>
      </c>
      <c r="P694" s="2" t="s">
        <v>3</v>
      </c>
      <c r="Q694" s="2" t="s">
        <v>4</v>
      </c>
      <c r="R694" s="1">
        <v>38977</v>
      </c>
      <c r="S694" s="2" t="s">
        <v>227</v>
      </c>
      <c r="T694" s="2" t="s">
        <v>227</v>
      </c>
      <c r="U694">
        <v>517110</v>
      </c>
      <c r="V694" s="2" t="s">
        <v>95</v>
      </c>
      <c r="W694" s="2" t="s">
        <v>95</v>
      </c>
      <c r="X694" s="29">
        <v>4974.8824733661559</v>
      </c>
      <c r="Y694">
        <v>330.97</v>
      </c>
      <c r="Z694" s="3">
        <v>2107.23</v>
      </c>
      <c r="AA694">
        <v>562.75</v>
      </c>
      <c r="AB694" s="3">
        <v>6145.3</v>
      </c>
    </row>
    <row r="695" spans="1:28" ht="15" customHeight="1">
      <c r="A695">
        <f t="shared" si="20"/>
        <v>1</v>
      </c>
      <c r="B695">
        <f t="shared" si="21"/>
        <v>1</v>
      </c>
      <c r="C695" s="2" t="s">
        <v>287</v>
      </c>
      <c r="D695" s="2" t="s">
        <v>288</v>
      </c>
      <c r="E695" s="2" t="s">
        <v>289</v>
      </c>
      <c r="F695">
        <v>437.9</v>
      </c>
      <c r="G695" s="2" t="s">
        <v>3033</v>
      </c>
      <c r="H695" s="37" t="s">
        <v>3111</v>
      </c>
      <c r="I695">
        <v>26.18</v>
      </c>
      <c r="J695">
        <v>23.35</v>
      </c>
      <c r="K695" s="2" t="s">
        <v>3034</v>
      </c>
      <c r="L695">
        <v>14.34</v>
      </c>
      <c r="M695">
        <v>24.22</v>
      </c>
      <c r="N695">
        <v>100</v>
      </c>
      <c r="O695" s="2" t="s">
        <v>3</v>
      </c>
      <c r="P695" s="2" t="s">
        <v>3</v>
      </c>
      <c r="Q695" s="2" t="s">
        <v>4</v>
      </c>
      <c r="R695" s="1">
        <v>38982</v>
      </c>
      <c r="S695" s="2" t="s">
        <v>210</v>
      </c>
      <c r="T695" s="2" t="s">
        <v>210</v>
      </c>
      <c r="U695">
        <v>238910</v>
      </c>
      <c r="V695" s="2" t="s">
        <v>120</v>
      </c>
      <c r="W695" s="2" t="s">
        <v>120</v>
      </c>
      <c r="X695" s="29">
        <v>1197.2088649632149</v>
      </c>
      <c r="Y695">
        <v>99.32</v>
      </c>
      <c r="Z695">
        <v>856.32</v>
      </c>
      <c r="AA695">
        <v>132.19</v>
      </c>
      <c r="AB695" s="3">
        <v>1316.48</v>
      </c>
    </row>
    <row r="696" spans="1:28" ht="15" hidden="1" customHeight="1">
      <c r="A696">
        <f t="shared" si="20"/>
        <v>1</v>
      </c>
      <c r="B696">
        <f t="shared" si="21"/>
        <v>1</v>
      </c>
      <c r="C696" s="2" t="s">
        <v>281</v>
      </c>
      <c r="D696" s="2" t="s">
        <v>282</v>
      </c>
      <c r="E696" s="2" t="s">
        <v>283</v>
      </c>
      <c r="F696">
        <v>16</v>
      </c>
      <c r="G696" s="2" t="s">
        <v>3031</v>
      </c>
      <c r="H696" s="37" t="s">
        <v>3032</v>
      </c>
      <c r="I696">
        <v>19.95</v>
      </c>
      <c r="J696">
        <v>20.149999999999999</v>
      </c>
      <c r="K696" s="2" t="s">
        <v>2946</v>
      </c>
      <c r="N696">
        <v>100</v>
      </c>
      <c r="O696" s="2" t="s">
        <v>3</v>
      </c>
      <c r="P696" s="2" t="s">
        <v>3</v>
      </c>
      <c r="Q696" s="2" t="s">
        <v>4</v>
      </c>
      <c r="R696" s="1">
        <v>38985</v>
      </c>
      <c r="S696" s="2" t="s">
        <v>5</v>
      </c>
      <c r="T696" s="2" t="s">
        <v>5</v>
      </c>
      <c r="U696" s="2">
        <v>0</v>
      </c>
      <c r="V696" s="2" t="s">
        <v>85</v>
      </c>
      <c r="W696" s="2" t="s">
        <v>85</v>
      </c>
      <c r="X696" s="29">
        <v>2697.7233626064512</v>
      </c>
      <c r="Y696">
        <v>7.55</v>
      </c>
      <c r="Z696">
        <v>24.74</v>
      </c>
      <c r="AA696">
        <v>14.79</v>
      </c>
      <c r="AB696">
        <v>30</v>
      </c>
    </row>
    <row r="697" spans="1:28" ht="15" customHeight="1">
      <c r="A697">
        <f t="shared" si="20"/>
        <v>1</v>
      </c>
      <c r="B697">
        <f t="shared" si="21"/>
        <v>1</v>
      </c>
      <c r="C697" s="2" t="s">
        <v>272</v>
      </c>
      <c r="D697" s="2" t="s">
        <v>273</v>
      </c>
      <c r="E697" s="2" t="s">
        <v>274</v>
      </c>
      <c r="F697">
        <v>20</v>
      </c>
      <c r="G697" s="2" t="s">
        <v>3021</v>
      </c>
      <c r="H697" s="37" t="s">
        <v>3022</v>
      </c>
      <c r="I697">
        <v>33.57</v>
      </c>
      <c r="J697">
        <v>34.24</v>
      </c>
      <c r="K697" s="2" t="s">
        <v>2946</v>
      </c>
      <c r="N697">
        <v>100</v>
      </c>
      <c r="O697" s="2" t="s">
        <v>3</v>
      </c>
      <c r="P697" s="2" t="s">
        <v>3</v>
      </c>
      <c r="Q697" s="2" t="s">
        <v>4</v>
      </c>
      <c r="R697" s="1">
        <v>38993</v>
      </c>
      <c r="S697" s="2" t="s">
        <v>275</v>
      </c>
      <c r="T697" s="2" t="s">
        <v>275</v>
      </c>
      <c r="U697">
        <v>316210</v>
      </c>
      <c r="V697" s="2" t="s">
        <v>127</v>
      </c>
      <c r="W697" s="2" t="s">
        <v>127</v>
      </c>
      <c r="X697" s="29">
        <v>5191.3995521962433</v>
      </c>
      <c r="Y697">
        <v>0.11</v>
      </c>
      <c r="Z697">
        <v>275.38</v>
      </c>
      <c r="AA697">
        <v>0.32</v>
      </c>
      <c r="AB697">
        <v>239</v>
      </c>
    </row>
    <row r="698" spans="1:28" ht="15" customHeight="1">
      <c r="A698">
        <f t="shared" si="20"/>
        <v>1</v>
      </c>
      <c r="B698">
        <f t="shared" si="21"/>
        <v>1</v>
      </c>
      <c r="C698" s="2" t="s">
        <v>255</v>
      </c>
      <c r="D698" s="2" t="s">
        <v>256</v>
      </c>
      <c r="E698" s="2" t="s">
        <v>257</v>
      </c>
      <c r="F698">
        <v>27.57</v>
      </c>
      <c r="G698" s="2" t="s">
        <v>3015</v>
      </c>
      <c r="H698" s="37" t="s">
        <v>3016</v>
      </c>
      <c r="I698">
        <v>62.89</v>
      </c>
      <c r="J698">
        <v>63.01</v>
      </c>
      <c r="K698" s="2" t="s">
        <v>2946</v>
      </c>
      <c r="N698">
        <v>100</v>
      </c>
      <c r="O698" s="2" t="s">
        <v>3</v>
      </c>
      <c r="P698" s="2" t="s">
        <v>3</v>
      </c>
      <c r="Q698" s="2" t="s">
        <v>4</v>
      </c>
      <c r="R698" s="1">
        <v>38995</v>
      </c>
      <c r="S698" s="2" t="s">
        <v>258</v>
      </c>
      <c r="T698" s="2" t="s">
        <v>258</v>
      </c>
      <c r="U698">
        <v>334513</v>
      </c>
      <c r="V698" s="2" t="s">
        <v>103</v>
      </c>
      <c r="W698" s="2" t="s">
        <v>103</v>
      </c>
      <c r="X698" s="29">
        <v>408.82623854211585</v>
      </c>
      <c r="Y698">
        <v>18.89</v>
      </c>
      <c r="Z698">
        <v>129.04</v>
      </c>
      <c r="AA698">
        <v>9.9700000000000006</v>
      </c>
      <c r="AB698">
        <v>103</v>
      </c>
    </row>
    <row r="699" spans="1:28" ht="15" customHeight="1">
      <c r="A699">
        <f t="shared" si="20"/>
        <v>1</v>
      </c>
      <c r="B699">
        <f t="shared" si="21"/>
        <v>1</v>
      </c>
      <c r="C699" s="2" t="s">
        <v>259</v>
      </c>
      <c r="D699" s="2" t="s">
        <v>260</v>
      </c>
      <c r="E699" s="2" t="s">
        <v>261</v>
      </c>
      <c r="F699" s="3">
        <v>5793.36</v>
      </c>
      <c r="G699" s="2" t="s">
        <v>3017</v>
      </c>
      <c r="H699" s="37" t="s">
        <v>3030</v>
      </c>
      <c r="I699">
        <v>34.46</v>
      </c>
      <c r="J699">
        <v>33.1</v>
      </c>
      <c r="K699" s="2" t="s">
        <v>3018</v>
      </c>
      <c r="L699">
        <v>49.84</v>
      </c>
      <c r="M699">
        <v>53.94</v>
      </c>
      <c r="N699">
        <v>100</v>
      </c>
      <c r="O699" s="2" t="s">
        <v>3</v>
      </c>
      <c r="P699" s="2" t="s">
        <v>3</v>
      </c>
      <c r="Q699" s="2" t="s">
        <v>4</v>
      </c>
      <c r="R699" s="1">
        <v>38995</v>
      </c>
      <c r="S699" s="2" t="s">
        <v>149</v>
      </c>
      <c r="T699" s="2" t="s">
        <v>149</v>
      </c>
      <c r="U699">
        <v>517210</v>
      </c>
      <c r="V699" s="2" t="s">
        <v>151</v>
      </c>
      <c r="W699" s="2" t="s">
        <v>151</v>
      </c>
      <c r="X699" s="29">
        <v>5235.5478830480506</v>
      </c>
      <c r="Y699">
        <v>479.36</v>
      </c>
      <c r="Z699">
        <v>757.63</v>
      </c>
      <c r="AA699" s="3">
        <v>2356.91</v>
      </c>
      <c r="AB699" s="3">
        <v>4519.6000000000004</v>
      </c>
    </row>
    <row r="700" spans="1:28" ht="15" hidden="1" customHeight="1">
      <c r="A700">
        <f t="shared" si="20"/>
        <v>1</v>
      </c>
      <c r="B700">
        <f t="shared" si="21"/>
        <v>1</v>
      </c>
      <c r="C700" s="2" t="s">
        <v>252</v>
      </c>
      <c r="D700" s="2" t="s">
        <v>253</v>
      </c>
      <c r="E700" s="2" t="s">
        <v>254</v>
      </c>
      <c r="F700">
        <v>115</v>
      </c>
      <c r="G700" s="2" t="s">
        <v>3013</v>
      </c>
      <c r="H700" s="37" t="s">
        <v>3014</v>
      </c>
      <c r="I700">
        <v>29.84</v>
      </c>
      <c r="J700">
        <v>29.9</v>
      </c>
      <c r="K700" s="2" t="s">
        <v>2946</v>
      </c>
      <c r="N700">
        <v>100</v>
      </c>
      <c r="O700" s="2" t="s">
        <v>3</v>
      </c>
      <c r="P700" s="2" t="s">
        <v>3</v>
      </c>
      <c r="Q700" s="2" t="s">
        <v>4</v>
      </c>
      <c r="R700" s="1">
        <v>38996</v>
      </c>
      <c r="S700" s="2" t="s">
        <v>5</v>
      </c>
      <c r="T700" s="2" t="s">
        <v>5</v>
      </c>
      <c r="U700" s="2">
        <v>0</v>
      </c>
      <c r="V700" s="2" t="s">
        <v>85</v>
      </c>
      <c r="W700" s="2" t="s">
        <v>85</v>
      </c>
      <c r="X700" s="29">
        <v>2697.7233626064512</v>
      </c>
      <c r="Y700">
        <v>27.76</v>
      </c>
      <c r="Z700">
        <v>46.3</v>
      </c>
      <c r="AA700">
        <v>42.47</v>
      </c>
      <c r="AB700">
        <v>48.27</v>
      </c>
    </row>
    <row r="701" spans="1:28" s="17" customFormat="1" ht="15" hidden="1" customHeight="1">
      <c r="A701">
        <f t="shared" si="20"/>
        <v>1</v>
      </c>
      <c r="B701">
        <f t="shared" si="21"/>
        <v>1</v>
      </c>
      <c r="C701" s="2" t="s">
        <v>237</v>
      </c>
      <c r="D701" s="2" t="s">
        <v>238</v>
      </c>
      <c r="E701" s="2" t="s">
        <v>190</v>
      </c>
      <c r="F701">
        <v>2.5</v>
      </c>
      <c r="G701" s="2" t="s">
        <v>3011</v>
      </c>
      <c r="H701" s="37" t="s">
        <v>3012</v>
      </c>
      <c r="I701">
        <v>1.25</v>
      </c>
      <c r="J701">
        <v>1.2</v>
      </c>
      <c r="K701" s="2" t="s">
        <v>2946</v>
      </c>
      <c r="L701"/>
      <c r="M701"/>
      <c r="N701">
        <v>100</v>
      </c>
      <c r="O701" s="2" t="s">
        <v>3</v>
      </c>
      <c r="P701" s="2" t="s">
        <v>3</v>
      </c>
      <c r="Q701" s="2" t="s">
        <v>4</v>
      </c>
      <c r="R701" s="1">
        <v>39002</v>
      </c>
      <c r="S701" s="2" t="s">
        <v>192</v>
      </c>
      <c r="T701" s="2" t="s">
        <v>192</v>
      </c>
      <c r="U701" s="2">
        <v>0</v>
      </c>
      <c r="V701" s="2" t="s">
        <v>25</v>
      </c>
      <c r="W701" s="2" t="s">
        <v>25</v>
      </c>
      <c r="X701" s="29">
        <v>697.83652134618455</v>
      </c>
      <c r="Y701">
        <v>4.5999999999999996</v>
      </c>
      <c r="Z701">
        <v>0.37</v>
      </c>
      <c r="AA701">
        <v>1.55</v>
      </c>
      <c r="AB701">
        <v>0.05</v>
      </c>
    </row>
    <row r="702" spans="1:28" s="17" customFormat="1" ht="15" customHeight="1">
      <c r="A702">
        <f t="shared" si="20"/>
        <v>1</v>
      </c>
      <c r="B702">
        <f t="shared" si="21"/>
        <v>1</v>
      </c>
      <c r="C702" s="2" t="s">
        <v>228</v>
      </c>
      <c r="D702" s="2" t="s">
        <v>229</v>
      </c>
      <c r="E702" s="2" t="s">
        <v>230</v>
      </c>
      <c r="F702">
        <v>210.15</v>
      </c>
      <c r="G702" s="2" t="s">
        <v>3007</v>
      </c>
      <c r="H702" s="37" t="s">
        <v>3008</v>
      </c>
      <c r="I702">
        <v>28.14</v>
      </c>
      <c r="J702">
        <v>27.56</v>
      </c>
      <c r="K702" s="2" t="s">
        <v>3009</v>
      </c>
      <c r="L702">
        <v>4.3499999999999996</v>
      </c>
      <c r="M702">
        <v>4.3</v>
      </c>
      <c r="N702">
        <v>100</v>
      </c>
      <c r="O702" s="2" t="s">
        <v>3</v>
      </c>
      <c r="P702" s="2" t="s">
        <v>3</v>
      </c>
      <c r="Q702" s="2" t="s">
        <v>4</v>
      </c>
      <c r="R702" s="1">
        <v>39007</v>
      </c>
      <c r="S702" s="2" t="s">
        <v>231</v>
      </c>
      <c r="T702" s="2" t="s">
        <v>231</v>
      </c>
      <c r="U702">
        <v>334412</v>
      </c>
      <c r="V702" s="2" t="s">
        <v>110</v>
      </c>
      <c r="W702" s="2" t="s">
        <v>110</v>
      </c>
      <c r="X702" s="2">
        <v>1109.5833688167972</v>
      </c>
      <c r="Y702">
        <v>874.86</v>
      </c>
      <c r="Z702" s="3">
        <v>2156.08</v>
      </c>
      <c r="AA702">
        <v>379.81</v>
      </c>
      <c r="AB702" s="3">
        <v>1184.77</v>
      </c>
    </row>
    <row r="703" spans="1:28" ht="15" customHeight="1">
      <c r="A703">
        <f t="shared" si="20"/>
        <v>1</v>
      </c>
      <c r="B703">
        <f t="shared" si="21"/>
        <v>1</v>
      </c>
      <c r="C703" s="2" t="s">
        <v>214</v>
      </c>
      <c r="D703" s="2" t="s">
        <v>215</v>
      </c>
      <c r="E703" s="2" t="s">
        <v>216</v>
      </c>
      <c r="F703">
        <v>0.22</v>
      </c>
      <c r="G703" s="2" t="s">
        <v>3005</v>
      </c>
      <c r="H703" s="37" t="s">
        <v>3006</v>
      </c>
      <c r="I703">
        <v>0.7</v>
      </c>
      <c r="J703">
        <v>0.7</v>
      </c>
      <c r="K703" s="2" t="s">
        <v>2946</v>
      </c>
      <c r="N703">
        <v>100</v>
      </c>
      <c r="O703" s="2" t="s">
        <v>3</v>
      </c>
      <c r="P703" s="2" t="s">
        <v>3</v>
      </c>
      <c r="Q703" s="2" t="s">
        <v>4</v>
      </c>
      <c r="R703" s="1">
        <v>39010</v>
      </c>
      <c r="S703" s="2" t="s">
        <v>12</v>
      </c>
      <c r="T703" s="2" t="s">
        <v>12</v>
      </c>
      <c r="U703">
        <v>517919</v>
      </c>
      <c r="V703" s="2" t="s">
        <v>7</v>
      </c>
      <c r="W703" s="2" t="s">
        <v>7</v>
      </c>
      <c r="X703" s="29">
        <v>1594.9803990202502</v>
      </c>
      <c r="Y703">
        <v>0.08</v>
      </c>
      <c r="Z703">
        <v>0.01</v>
      </c>
      <c r="AA703">
        <v>0.51</v>
      </c>
      <c r="AB703">
        <v>0.06</v>
      </c>
    </row>
    <row r="704" spans="1:28" ht="15" customHeight="1">
      <c r="A704">
        <f t="shared" si="20"/>
        <v>1</v>
      </c>
      <c r="B704">
        <f t="shared" si="21"/>
        <v>1</v>
      </c>
      <c r="C704" s="2" t="s">
        <v>198</v>
      </c>
      <c r="D704" s="2" t="s">
        <v>199</v>
      </c>
      <c r="E704" s="2" t="s">
        <v>200</v>
      </c>
      <c r="F704" s="3">
        <v>1305.74</v>
      </c>
      <c r="G704" s="2" t="s">
        <v>3000</v>
      </c>
      <c r="H704" s="37" t="s">
        <v>3001</v>
      </c>
      <c r="I704">
        <v>33.86</v>
      </c>
      <c r="J704">
        <v>34.25</v>
      </c>
      <c r="K704" s="2" t="s">
        <v>3002</v>
      </c>
      <c r="L704">
        <v>44.28</v>
      </c>
      <c r="M704">
        <v>52.15</v>
      </c>
      <c r="N704">
        <v>100</v>
      </c>
      <c r="O704" s="2" t="s">
        <v>3</v>
      </c>
      <c r="P704" s="2" t="s">
        <v>3</v>
      </c>
      <c r="Q704" s="2" t="s">
        <v>4</v>
      </c>
      <c r="R704" s="1">
        <v>39021</v>
      </c>
      <c r="S704" s="2" t="s">
        <v>30</v>
      </c>
      <c r="T704" s="2" t="s">
        <v>30</v>
      </c>
      <c r="U704">
        <v>323111</v>
      </c>
      <c r="V704" s="2" t="s">
        <v>31</v>
      </c>
      <c r="W704" s="2" t="s">
        <v>31</v>
      </c>
      <c r="X704" s="29">
        <v>2896.4654992147248</v>
      </c>
      <c r="Y704" s="3">
        <v>1537.88</v>
      </c>
      <c r="Z704" s="3">
        <v>7156.4</v>
      </c>
      <c r="AA704">
        <v>931.95</v>
      </c>
      <c r="AB704" s="3">
        <v>8553.7000000000007</v>
      </c>
    </row>
    <row r="705" spans="1:28" ht="15" customHeight="1">
      <c r="A705">
        <f t="shared" si="20"/>
        <v>1</v>
      </c>
      <c r="B705">
        <f t="shared" si="21"/>
        <v>1</v>
      </c>
      <c r="C705" s="2" t="s">
        <v>180</v>
      </c>
      <c r="D705" s="2" t="s">
        <v>181</v>
      </c>
      <c r="E705" s="2" t="s">
        <v>182</v>
      </c>
      <c r="F705" s="3">
        <v>4146.17</v>
      </c>
      <c r="G705" s="2" t="s">
        <v>2997</v>
      </c>
      <c r="H705" s="37" t="s">
        <v>3029</v>
      </c>
      <c r="I705">
        <v>47.47</v>
      </c>
      <c r="J705">
        <v>47.47</v>
      </c>
      <c r="K705" s="2" t="s">
        <v>2998</v>
      </c>
      <c r="L705">
        <v>77.06</v>
      </c>
      <c r="M705">
        <v>77.06</v>
      </c>
      <c r="N705">
        <v>100</v>
      </c>
      <c r="O705" s="2" t="s">
        <v>3</v>
      </c>
      <c r="P705" s="2" t="s">
        <v>3</v>
      </c>
      <c r="Q705" s="2" t="s">
        <v>4</v>
      </c>
      <c r="R705" s="1">
        <v>39026</v>
      </c>
      <c r="S705" s="2" t="s">
        <v>99</v>
      </c>
      <c r="T705" s="2" t="s">
        <v>99</v>
      </c>
      <c r="U705">
        <v>325412</v>
      </c>
      <c r="V705" s="2" t="s">
        <v>145</v>
      </c>
      <c r="W705" s="2" t="s">
        <v>145</v>
      </c>
      <c r="X705" s="29">
        <v>1155.2665763855121</v>
      </c>
      <c r="Y705">
        <v>433.67</v>
      </c>
      <c r="Z705" s="3">
        <v>22305.69</v>
      </c>
      <c r="AA705">
        <v>491.15</v>
      </c>
      <c r="AB705" s="3">
        <v>33299.870000000003</v>
      </c>
    </row>
    <row r="706" spans="1:28" ht="15" customHeight="1">
      <c r="A706">
        <f t="shared" ref="A706:A769" si="22">IF(V706=W706,1,0)</f>
        <v>1</v>
      </c>
      <c r="B706">
        <f t="shared" ref="B706:B769" si="23">IF(S706=T706,1,0)</f>
        <v>1</v>
      </c>
      <c r="C706" s="2" t="s">
        <v>162</v>
      </c>
      <c r="D706" s="2" t="s">
        <v>163</v>
      </c>
      <c r="E706" s="2" t="s">
        <v>164</v>
      </c>
      <c r="F706">
        <v>221.39</v>
      </c>
      <c r="G706" s="2" t="s">
        <v>2993</v>
      </c>
      <c r="H706" s="37" t="s">
        <v>2994</v>
      </c>
      <c r="I706">
        <v>48.92</v>
      </c>
      <c r="J706">
        <v>54.2</v>
      </c>
      <c r="K706" s="2" t="s">
        <v>2995</v>
      </c>
      <c r="L706">
        <v>15.65</v>
      </c>
      <c r="M706">
        <v>18.440000000000001</v>
      </c>
      <c r="N706">
        <v>100</v>
      </c>
      <c r="O706" s="2" t="s">
        <v>3</v>
      </c>
      <c r="P706" s="2" t="s">
        <v>3</v>
      </c>
      <c r="Q706" s="2" t="s">
        <v>4</v>
      </c>
      <c r="R706" s="1">
        <v>39034</v>
      </c>
      <c r="S706" s="2" t="s">
        <v>165</v>
      </c>
      <c r="T706" s="2" t="s">
        <v>165</v>
      </c>
      <c r="U706">
        <v>451110</v>
      </c>
      <c r="V706" s="2" t="s">
        <v>166</v>
      </c>
      <c r="W706" s="2" t="s">
        <v>166</v>
      </c>
      <c r="X706" s="29">
        <v>7156.7803667015451</v>
      </c>
      <c r="Y706">
        <v>250.09</v>
      </c>
      <c r="Z706" s="3">
        <v>2937.4</v>
      </c>
      <c r="AA706">
        <v>128.09</v>
      </c>
      <c r="AB706" s="3">
        <v>1577.79</v>
      </c>
    </row>
    <row r="707" spans="1:28" ht="15" hidden="1" customHeight="1">
      <c r="A707">
        <f t="shared" si="22"/>
        <v>1</v>
      </c>
      <c r="B707">
        <f t="shared" si="23"/>
        <v>1</v>
      </c>
      <c r="C707" s="2" t="s">
        <v>158</v>
      </c>
      <c r="D707" s="2" t="s">
        <v>159</v>
      </c>
      <c r="E707" s="2" t="s">
        <v>160</v>
      </c>
      <c r="F707">
        <v>4.0999999999999996</v>
      </c>
      <c r="G707" s="2" t="s">
        <v>2991</v>
      </c>
      <c r="H707" s="37" t="s">
        <v>2992</v>
      </c>
      <c r="I707">
        <v>3.51</v>
      </c>
      <c r="J707">
        <v>3.5</v>
      </c>
      <c r="K707" s="2" t="s">
        <v>2946</v>
      </c>
      <c r="N707">
        <v>100</v>
      </c>
      <c r="O707" s="2" t="s">
        <v>3</v>
      </c>
      <c r="P707" s="2" t="s">
        <v>3</v>
      </c>
      <c r="Q707" s="2" t="s">
        <v>4</v>
      </c>
      <c r="R707" s="1">
        <v>39035</v>
      </c>
      <c r="S707" s="2" t="s">
        <v>5</v>
      </c>
      <c r="T707" s="2" t="s">
        <v>5</v>
      </c>
      <c r="U707" s="2">
        <v>0</v>
      </c>
      <c r="V707" s="2" t="s">
        <v>85</v>
      </c>
      <c r="W707" s="2" t="s">
        <v>85</v>
      </c>
      <c r="X707" s="29">
        <v>2697.7233626064512</v>
      </c>
      <c r="Y707">
        <v>1.84</v>
      </c>
      <c r="Z707">
        <v>13.75</v>
      </c>
      <c r="AA707">
        <v>1.69</v>
      </c>
      <c r="AB707">
        <v>10.53</v>
      </c>
    </row>
    <row r="708" spans="1:28" ht="15" customHeight="1">
      <c r="A708">
        <f t="shared" si="22"/>
        <v>1</v>
      </c>
      <c r="B708">
        <f t="shared" si="23"/>
        <v>1</v>
      </c>
      <c r="C708" s="2" t="s">
        <v>152</v>
      </c>
      <c r="D708" s="2" t="s">
        <v>153</v>
      </c>
      <c r="E708" s="2" t="s">
        <v>154</v>
      </c>
      <c r="F708">
        <v>24.5</v>
      </c>
      <c r="G708" s="2" t="s">
        <v>2989</v>
      </c>
      <c r="H708" s="37" t="s">
        <v>2990</v>
      </c>
      <c r="I708">
        <v>28</v>
      </c>
      <c r="J708">
        <v>28.1</v>
      </c>
      <c r="K708" s="2" t="s">
        <v>2946</v>
      </c>
      <c r="N708">
        <v>100</v>
      </c>
      <c r="O708" s="2" t="s">
        <v>3</v>
      </c>
      <c r="P708" s="2" t="s">
        <v>3</v>
      </c>
      <c r="Q708" s="2" t="s">
        <v>4</v>
      </c>
      <c r="R708" s="1">
        <v>39037</v>
      </c>
      <c r="S708" s="2" t="s">
        <v>155</v>
      </c>
      <c r="T708" s="2" t="s">
        <v>155</v>
      </c>
      <c r="U708">
        <v>621610</v>
      </c>
      <c r="V708" s="2" t="s">
        <v>38</v>
      </c>
      <c r="W708" s="2" t="s">
        <v>38</v>
      </c>
      <c r="X708" s="29">
        <v>786.28100024649325</v>
      </c>
      <c r="Y708">
        <v>23.81</v>
      </c>
      <c r="Z708">
        <v>84.96</v>
      </c>
      <c r="AA708">
        <v>5.61</v>
      </c>
      <c r="AB708">
        <v>32.86</v>
      </c>
    </row>
    <row r="709" spans="1:28" ht="15" customHeight="1">
      <c r="A709" s="17">
        <f t="shared" si="22"/>
        <v>1</v>
      </c>
      <c r="B709" s="17">
        <f t="shared" si="23"/>
        <v>1</v>
      </c>
      <c r="C709" s="26" t="s">
        <v>138</v>
      </c>
      <c r="D709" s="26" t="s">
        <v>139</v>
      </c>
      <c r="E709" s="26" t="s">
        <v>140</v>
      </c>
      <c r="F709" s="28">
        <v>25833.71</v>
      </c>
      <c r="G709" s="26" t="s">
        <v>2986</v>
      </c>
      <c r="H709" s="38" t="s">
        <v>2987</v>
      </c>
      <c r="I709" s="17">
        <v>55.63</v>
      </c>
      <c r="J709" s="17">
        <v>55.63</v>
      </c>
      <c r="K709" s="26" t="s">
        <v>2988</v>
      </c>
      <c r="L709" s="17">
        <v>120.47</v>
      </c>
      <c r="M709" s="17">
        <v>120.47</v>
      </c>
      <c r="N709" s="17">
        <v>100</v>
      </c>
      <c r="O709" s="26" t="s">
        <v>3</v>
      </c>
      <c r="P709" s="26" t="s">
        <v>3</v>
      </c>
      <c r="Q709" s="26" t="s">
        <v>4</v>
      </c>
      <c r="R709" s="27">
        <v>39040</v>
      </c>
      <c r="S709" s="26" t="s">
        <v>141</v>
      </c>
      <c r="T709" s="26" t="s">
        <v>141</v>
      </c>
      <c r="U709">
        <v>212234</v>
      </c>
      <c r="V709" s="26" t="s">
        <v>142</v>
      </c>
      <c r="W709" s="26" t="s">
        <v>142</v>
      </c>
      <c r="X709" s="26"/>
      <c r="Y709" s="28">
        <v>10384.299999999999</v>
      </c>
      <c r="Z709" s="28">
        <v>5638.25</v>
      </c>
      <c r="AA709" s="28">
        <v>13372.2</v>
      </c>
      <c r="AB709" s="28">
        <v>5280.39</v>
      </c>
    </row>
    <row r="710" spans="1:28" ht="15" customHeight="1">
      <c r="A710" s="17">
        <f t="shared" si="22"/>
        <v>1</v>
      </c>
      <c r="B710" s="17">
        <f t="shared" si="23"/>
        <v>1</v>
      </c>
      <c r="C710" s="26" t="s">
        <v>128</v>
      </c>
      <c r="D710" s="26" t="s">
        <v>129</v>
      </c>
      <c r="E710" s="26" t="s">
        <v>130</v>
      </c>
      <c r="F710" s="17">
        <v>490</v>
      </c>
      <c r="G710" s="26" t="s">
        <v>2984</v>
      </c>
      <c r="H710" s="38" t="s">
        <v>2985</v>
      </c>
      <c r="I710" s="17">
        <v>35</v>
      </c>
      <c r="J710" s="17">
        <v>33.79</v>
      </c>
      <c r="K710" s="26" t="s">
        <v>2946</v>
      </c>
      <c r="L710" s="17"/>
      <c r="M710" s="17"/>
      <c r="N710" s="17">
        <v>100</v>
      </c>
      <c r="O710" s="26" t="s">
        <v>3</v>
      </c>
      <c r="P710" s="26" t="s">
        <v>3</v>
      </c>
      <c r="Q710" s="26" t="s">
        <v>4</v>
      </c>
      <c r="R710" s="27">
        <v>39042</v>
      </c>
      <c r="S710" s="26" t="s">
        <v>131</v>
      </c>
      <c r="T710" s="26" t="s">
        <v>131</v>
      </c>
      <c r="U710">
        <v>522320</v>
      </c>
      <c r="V710" s="26" t="s">
        <v>132</v>
      </c>
      <c r="W710" s="26" t="s">
        <v>132</v>
      </c>
      <c r="X710" s="26"/>
      <c r="Y710" s="17">
        <v>178.68</v>
      </c>
      <c r="Z710" s="17">
        <v>606.74</v>
      </c>
      <c r="AA710" s="17">
        <v>94.76</v>
      </c>
      <c r="AB710" s="17">
        <v>958.06</v>
      </c>
    </row>
    <row r="711" spans="1:28" ht="15" customHeight="1">
      <c r="A711">
        <f t="shared" si="22"/>
        <v>1</v>
      </c>
      <c r="B711">
        <f t="shared" si="23"/>
        <v>1</v>
      </c>
      <c r="C711" s="2" t="s">
        <v>121</v>
      </c>
      <c r="D711" s="2" t="s">
        <v>122</v>
      </c>
      <c r="E711" s="2" t="s">
        <v>123</v>
      </c>
      <c r="F711">
        <v>234.19</v>
      </c>
      <c r="G711" s="2" t="s">
        <v>2982</v>
      </c>
      <c r="H711" s="37" t="s">
        <v>3028</v>
      </c>
      <c r="I711">
        <v>22.04</v>
      </c>
      <c r="J711">
        <v>22.23</v>
      </c>
      <c r="K711" s="2" t="s">
        <v>2983</v>
      </c>
      <c r="L711">
        <v>3.95</v>
      </c>
      <c r="M711">
        <v>4.46</v>
      </c>
      <c r="N711">
        <v>100</v>
      </c>
      <c r="O711" s="2" t="s">
        <v>3</v>
      </c>
      <c r="P711" s="2" t="s">
        <v>3</v>
      </c>
      <c r="Q711" s="2" t="s">
        <v>4</v>
      </c>
      <c r="R711" s="1">
        <v>39048</v>
      </c>
      <c r="S711" s="2" t="s">
        <v>124</v>
      </c>
      <c r="T711" s="2" t="s">
        <v>124</v>
      </c>
      <c r="U711">
        <v>334510</v>
      </c>
      <c r="V711" s="2" t="s">
        <v>25</v>
      </c>
      <c r="W711" s="2" t="s">
        <v>25</v>
      </c>
      <c r="X711" s="29">
        <v>697.83652134618455</v>
      </c>
      <c r="Y711">
        <v>32.090000000000003</v>
      </c>
      <c r="Z711">
        <v>82.35</v>
      </c>
      <c r="AA711">
        <v>136.09</v>
      </c>
      <c r="AB711">
        <v>141.22999999999999</v>
      </c>
    </row>
    <row r="712" spans="1:28" ht="15" customHeight="1">
      <c r="A712">
        <f t="shared" si="22"/>
        <v>1</v>
      </c>
      <c r="B712">
        <f t="shared" si="23"/>
        <v>1</v>
      </c>
      <c r="C712" s="2" t="s">
        <v>112</v>
      </c>
      <c r="D712" s="2" t="s">
        <v>113</v>
      </c>
      <c r="E712" s="2" t="s">
        <v>114</v>
      </c>
      <c r="F712" s="3">
        <v>15679.63</v>
      </c>
      <c r="G712" s="2" t="s">
        <v>2980</v>
      </c>
      <c r="H712" s="37" t="s">
        <v>3027</v>
      </c>
      <c r="I712">
        <v>39.75</v>
      </c>
      <c r="J712">
        <v>39.75</v>
      </c>
      <c r="K712" s="2" t="s">
        <v>2981</v>
      </c>
      <c r="L712">
        <v>42.78</v>
      </c>
      <c r="M712">
        <v>42.78</v>
      </c>
      <c r="N712">
        <v>100</v>
      </c>
      <c r="O712" s="2" t="s">
        <v>3</v>
      </c>
      <c r="P712" s="2" t="s">
        <v>3</v>
      </c>
      <c r="Q712" s="2" t="s">
        <v>4</v>
      </c>
      <c r="R712" s="1">
        <v>39054</v>
      </c>
      <c r="S712" s="2" t="s">
        <v>65</v>
      </c>
      <c r="T712" s="2" t="s">
        <v>65</v>
      </c>
      <c r="U712">
        <v>339992</v>
      </c>
      <c r="V712" s="2" t="s">
        <v>66</v>
      </c>
      <c r="W712" s="2" t="s">
        <v>66</v>
      </c>
      <c r="X712" s="24">
        <v>1145.5082860666178</v>
      </c>
      <c r="Y712" s="3">
        <v>4296</v>
      </c>
      <c r="Z712" s="3">
        <v>8712</v>
      </c>
      <c r="AA712" s="3">
        <v>38678</v>
      </c>
      <c r="AB712" s="3">
        <v>106636</v>
      </c>
    </row>
    <row r="713" spans="1:28" ht="15" customHeight="1">
      <c r="A713">
        <f t="shared" si="22"/>
        <v>1</v>
      </c>
      <c r="B713">
        <f t="shared" si="23"/>
        <v>1</v>
      </c>
      <c r="C713" s="2" t="s">
        <v>106</v>
      </c>
      <c r="D713" s="2" t="s">
        <v>107</v>
      </c>
      <c r="E713" s="2" t="s">
        <v>108</v>
      </c>
      <c r="F713" s="3">
        <v>3824.61</v>
      </c>
      <c r="G713" s="2" t="s">
        <v>3025</v>
      </c>
      <c r="H713" s="37" t="s">
        <v>3026</v>
      </c>
      <c r="I713">
        <v>9.1199999999999992</v>
      </c>
      <c r="J713">
        <v>9.2799999999999994</v>
      </c>
      <c r="K713" s="2" t="s">
        <v>2979</v>
      </c>
      <c r="L713">
        <v>19.3</v>
      </c>
      <c r="M713">
        <v>19.86</v>
      </c>
      <c r="N713">
        <v>100</v>
      </c>
      <c r="O713" s="2" t="s">
        <v>3</v>
      </c>
      <c r="P713" s="2" t="s">
        <v>3</v>
      </c>
      <c r="Q713" s="2" t="s">
        <v>4</v>
      </c>
      <c r="R713" s="1">
        <v>39055</v>
      </c>
      <c r="S713" s="2" t="s">
        <v>109</v>
      </c>
      <c r="T713" s="2" t="s">
        <v>109</v>
      </c>
      <c r="U713">
        <v>561621</v>
      </c>
      <c r="V713" s="2" t="s">
        <v>110</v>
      </c>
      <c r="W713" s="2" t="s">
        <v>110</v>
      </c>
      <c r="X713" s="2">
        <v>1109.5833688167972</v>
      </c>
      <c r="Y713" s="3">
        <v>1570</v>
      </c>
      <c r="Z713" s="3">
        <v>1964.73</v>
      </c>
      <c r="AA713" s="3">
        <v>1493</v>
      </c>
      <c r="AB713" s="3">
        <v>2978.91</v>
      </c>
    </row>
    <row r="714" spans="1:28" ht="15" customHeight="1">
      <c r="A714">
        <f t="shared" si="22"/>
        <v>1</v>
      </c>
      <c r="B714">
        <f t="shared" si="23"/>
        <v>1</v>
      </c>
      <c r="C714" s="2" t="s">
        <v>96</v>
      </c>
      <c r="D714" s="2" t="s">
        <v>97</v>
      </c>
      <c r="E714" s="2" t="s">
        <v>98</v>
      </c>
      <c r="F714">
        <v>177</v>
      </c>
      <c r="G714" s="2" t="s">
        <v>2975</v>
      </c>
      <c r="H714" s="37" t="s">
        <v>2976</v>
      </c>
      <c r="I714">
        <v>7.17</v>
      </c>
      <c r="J714">
        <v>7.32</v>
      </c>
      <c r="K714" s="2" t="s">
        <v>2977</v>
      </c>
      <c r="L714">
        <v>7.87</v>
      </c>
      <c r="M714">
        <v>8.1</v>
      </c>
      <c r="N714">
        <v>100</v>
      </c>
      <c r="O714" s="2" t="s">
        <v>3</v>
      </c>
      <c r="P714" s="2" t="s">
        <v>3</v>
      </c>
      <c r="Q714" s="2" t="s">
        <v>4</v>
      </c>
      <c r="R714" s="1">
        <v>39063</v>
      </c>
      <c r="S714" s="2" t="s">
        <v>99</v>
      </c>
      <c r="T714" s="2" t="s">
        <v>99</v>
      </c>
      <c r="U714">
        <v>325412</v>
      </c>
      <c r="V714" s="2" t="s">
        <v>100</v>
      </c>
      <c r="W714" s="2" t="s">
        <v>100</v>
      </c>
      <c r="X714" s="24">
        <v>876.19511774029047</v>
      </c>
      <c r="Y714">
        <v>19.940000000000001</v>
      </c>
      <c r="Z714">
        <v>50.45</v>
      </c>
      <c r="AA714">
        <v>35.75</v>
      </c>
      <c r="AB714">
        <v>92.31</v>
      </c>
    </row>
    <row r="715" spans="1:28" ht="15" customHeight="1">
      <c r="A715">
        <f t="shared" si="22"/>
        <v>1</v>
      </c>
      <c r="B715">
        <f t="shared" si="23"/>
        <v>1</v>
      </c>
      <c r="C715" s="2" t="s">
        <v>204</v>
      </c>
      <c r="D715" s="2" t="s">
        <v>205</v>
      </c>
      <c r="E715" s="2" t="s">
        <v>206</v>
      </c>
      <c r="F715">
        <v>5.95</v>
      </c>
      <c r="G715" s="2" t="s">
        <v>3003</v>
      </c>
      <c r="H715" s="37" t="s">
        <v>3004</v>
      </c>
      <c r="I715">
        <v>0.7</v>
      </c>
      <c r="J715">
        <v>0.68</v>
      </c>
      <c r="K715" s="2" t="s">
        <v>2946</v>
      </c>
      <c r="N715">
        <v>100</v>
      </c>
      <c r="O715" s="2" t="s">
        <v>3</v>
      </c>
      <c r="P715" s="2" t="s">
        <v>3</v>
      </c>
      <c r="Q715" s="2" t="s">
        <v>4</v>
      </c>
      <c r="R715" s="1">
        <v>39066</v>
      </c>
      <c r="S715" s="2" t="s">
        <v>207</v>
      </c>
      <c r="T715" s="2" t="s">
        <v>207</v>
      </c>
      <c r="U715">
        <v>238160</v>
      </c>
      <c r="V715" s="2" t="s">
        <v>44</v>
      </c>
      <c r="W715" s="2" t="s">
        <v>44</v>
      </c>
      <c r="X715" s="29">
        <v>1129.6892144549481</v>
      </c>
      <c r="Y715">
        <v>20.84</v>
      </c>
      <c r="Z715">
        <v>41.31</v>
      </c>
      <c r="AA715">
        <v>7.47</v>
      </c>
      <c r="AB715">
        <v>19.149999999999999</v>
      </c>
    </row>
    <row r="716" spans="1:28" ht="15" customHeight="1">
      <c r="A716">
        <f t="shared" si="22"/>
        <v>1</v>
      </c>
      <c r="B716">
        <f t="shared" si="23"/>
        <v>1</v>
      </c>
      <c r="C716" s="2" t="s">
        <v>79</v>
      </c>
      <c r="D716" s="2" t="s">
        <v>80</v>
      </c>
      <c r="E716" s="2" t="s">
        <v>81</v>
      </c>
      <c r="F716" s="3">
        <v>3294.24</v>
      </c>
      <c r="G716" s="2" t="s">
        <v>2971</v>
      </c>
      <c r="H716" s="37" t="s">
        <v>3024</v>
      </c>
      <c r="I716">
        <v>24.7</v>
      </c>
      <c r="J716">
        <v>22.96</v>
      </c>
      <c r="K716" s="2" t="s">
        <v>2972</v>
      </c>
      <c r="L716">
        <v>24.29</v>
      </c>
      <c r="M716">
        <v>27.69</v>
      </c>
      <c r="N716">
        <v>100</v>
      </c>
      <c r="O716" s="2" t="s">
        <v>3</v>
      </c>
      <c r="P716" s="2" t="s">
        <v>3</v>
      </c>
      <c r="Q716" s="2" t="s">
        <v>4</v>
      </c>
      <c r="R716" s="1">
        <v>39071</v>
      </c>
      <c r="S716" s="2" t="s">
        <v>65</v>
      </c>
      <c r="T716" s="2" t="s">
        <v>65</v>
      </c>
      <c r="U716">
        <v>339992</v>
      </c>
      <c r="V716" s="2" t="s">
        <v>66</v>
      </c>
      <c r="W716" s="2" t="s">
        <v>66</v>
      </c>
      <c r="X716" s="24">
        <v>1145.5082860666178</v>
      </c>
      <c r="Y716" s="3">
        <v>1174.3599999999999</v>
      </c>
      <c r="Z716" s="3">
        <v>2601.19</v>
      </c>
      <c r="AA716" s="3">
        <v>15920.63</v>
      </c>
      <c r="AB716" s="3">
        <v>35661.949999999997</v>
      </c>
    </row>
    <row r="717" spans="1:28" ht="15" hidden="1" customHeight="1">
      <c r="A717">
        <f t="shared" si="22"/>
        <v>1</v>
      </c>
      <c r="B717">
        <f t="shared" si="23"/>
        <v>1</v>
      </c>
      <c r="C717" s="2" t="s">
        <v>82</v>
      </c>
      <c r="D717" s="2" t="s">
        <v>83</v>
      </c>
      <c r="E717" s="2" t="s">
        <v>84</v>
      </c>
      <c r="F717">
        <v>90</v>
      </c>
      <c r="G717" s="2" t="s">
        <v>2973</v>
      </c>
      <c r="H717" s="37" t="s">
        <v>2974</v>
      </c>
      <c r="I717">
        <v>23.49</v>
      </c>
      <c r="J717">
        <v>23.41</v>
      </c>
      <c r="K717" s="2" t="s">
        <v>2946</v>
      </c>
      <c r="N717">
        <v>100</v>
      </c>
      <c r="O717" s="2" t="s">
        <v>3</v>
      </c>
      <c r="P717" s="2" t="s">
        <v>3</v>
      </c>
      <c r="Q717" s="2" t="s">
        <v>4</v>
      </c>
      <c r="R717" s="1">
        <v>39071</v>
      </c>
      <c r="S717" s="2" t="s">
        <v>5</v>
      </c>
      <c r="T717" s="2" t="s">
        <v>5</v>
      </c>
      <c r="U717" s="2">
        <v>0</v>
      </c>
      <c r="V717" s="2" t="s">
        <v>85</v>
      </c>
      <c r="W717" s="2" t="s">
        <v>85</v>
      </c>
      <c r="X717" s="29">
        <v>2697.7233626064512</v>
      </c>
      <c r="Y717">
        <v>1.31</v>
      </c>
      <c r="Z717">
        <v>172.78</v>
      </c>
      <c r="AA717">
        <v>10.91</v>
      </c>
      <c r="AB717">
        <v>368.84</v>
      </c>
    </row>
    <row r="718" spans="1:28" ht="15" hidden="1" customHeight="1">
      <c r="A718">
        <f t="shared" si="22"/>
        <v>1</v>
      </c>
      <c r="B718">
        <f t="shared" si="23"/>
        <v>1</v>
      </c>
      <c r="C718" s="2" t="s">
        <v>13451</v>
      </c>
      <c r="D718" s="2" t="s">
        <v>13452</v>
      </c>
      <c r="E718" s="2" t="s">
        <v>1048</v>
      </c>
      <c r="F718">
        <v>65</v>
      </c>
      <c r="G718" s="2" t="s">
        <v>13453</v>
      </c>
      <c r="H718" s="37" t="s">
        <v>13454</v>
      </c>
      <c r="I718">
        <v>45.93</v>
      </c>
      <c r="J718">
        <v>46.89</v>
      </c>
      <c r="K718" s="2" t="s">
        <v>2946</v>
      </c>
      <c r="N718">
        <v>100</v>
      </c>
      <c r="O718" s="2" t="s">
        <v>3</v>
      </c>
      <c r="P718" s="2" t="s">
        <v>3</v>
      </c>
      <c r="Q718" s="2" t="s">
        <v>4</v>
      </c>
      <c r="R718" s="1">
        <v>39086</v>
      </c>
      <c r="S718" s="2" t="s">
        <v>87</v>
      </c>
      <c r="T718" s="2" t="s">
        <v>87</v>
      </c>
      <c r="U718" s="2">
        <v>0</v>
      </c>
      <c r="V718" s="2" t="s">
        <v>24</v>
      </c>
      <c r="W718" s="2" t="s">
        <v>24</v>
      </c>
      <c r="X718" s="24">
        <v>504.02540510115705</v>
      </c>
      <c r="Y718">
        <v>51.83</v>
      </c>
      <c r="Z718">
        <v>321.92</v>
      </c>
      <c r="AA718">
        <v>9.93</v>
      </c>
      <c r="AB718">
        <v>194.01</v>
      </c>
    </row>
    <row r="719" spans="1:28" ht="15" customHeight="1">
      <c r="A719">
        <f t="shared" si="22"/>
        <v>1</v>
      </c>
      <c r="B719">
        <f t="shared" si="23"/>
        <v>1</v>
      </c>
      <c r="C719" s="2" t="s">
        <v>13442</v>
      </c>
      <c r="D719" s="2" t="s">
        <v>13443</v>
      </c>
      <c r="E719" s="2" t="s">
        <v>1356</v>
      </c>
      <c r="F719" s="3">
        <v>1599.91</v>
      </c>
      <c r="G719" s="2" t="s">
        <v>13444</v>
      </c>
      <c r="H719" s="37" t="s">
        <v>13481</v>
      </c>
      <c r="I719">
        <v>30.13</v>
      </c>
      <c r="J719">
        <v>30.13</v>
      </c>
      <c r="K719" s="2" t="s">
        <v>13445</v>
      </c>
      <c r="L719">
        <v>50.69</v>
      </c>
      <c r="M719">
        <v>50.69</v>
      </c>
      <c r="N719">
        <v>100</v>
      </c>
      <c r="O719" s="2" t="s">
        <v>3</v>
      </c>
      <c r="P719" s="2" t="s">
        <v>3</v>
      </c>
      <c r="Q719" s="2" t="s">
        <v>4</v>
      </c>
      <c r="R719" s="1">
        <v>39089</v>
      </c>
      <c r="S719" s="2" t="s">
        <v>334</v>
      </c>
      <c r="T719" s="2" t="s">
        <v>334</v>
      </c>
      <c r="U719">
        <v>211111</v>
      </c>
      <c r="V719" s="2" t="s">
        <v>335</v>
      </c>
      <c r="W719" s="2" t="s">
        <v>335</v>
      </c>
      <c r="X719" s="29">
        <v>680.45216656209652</v>
      </c>
      <c r="Y719">
        <v>531.6</v>
      </c>
      <c r="Z719">
        <v>819.99</v>
      </c>
      <c r="AA719" s="3">
        <v>1771.73</v>
      </c>
      <c r="AB719" s="3">
        <v>3189.07</v>
      </c>
    </row>
    <row r="720" spans="1:28" ht="15" customHeight="1">
      <c r="A720">
        <f t="shared" si="22"/>
        <v>1</v>
      </c>
      <c r="B720">
        <f t="shared" si="23"/>
        <v>1</v>
      </c>
      <c r="C720" s="2" t="s">
        <v>13419</v>
      </c>
      <c r="D720" s="2" t="s">
        <v>13420</v>
      </c>
      <c r="E720" s="2" t="s">
        <v>418</v>
      </c>
      <c r="F720">
        <v>6</v>
      </c>
      <c r="G720" s="2" t="s">
        <v>13421</v>
      </c>
      <c r="H720" s="37" t="s">
        <v>13422</v>
      </c>
      <c r="I720">
        <v>5.92</v>
      </c>
      <c r="J720">
        <v>6.24</v>
      </c>
      <c r="K720" s="2" t="s">
        <v>2946</v>
      </c>
      <c r="N720">
        <v>100</v>
      </c>
      <c r="O720" s="2" t="s">
        <v>3</v>
      </c>
      <c r="P720" s="2" t="s">
        <v>3</v>
      </c>
      <c r="Q720" s="2" t="s">
        <v>4</v>
      </c>
      <c r="R720" s="1">
        <v>39091</v>
      </c>
      <c r="S720" s="2" t="s">
        <v>419</v>
      </c>
      <c r="T720" s="2" t="s">
        <v>419</v>
      </c>
      <c r="U720">
        <v>722410</v>
      </c>
      <c r="V720" s="2" t="s">
        <v>420</v>
      </c>
      <c r="W720" s="2" t="s">
        <v>420</v>
      </c>
      <c r="X720" s="29">
        <v>1105.43039057582</v>
      </c>
      <c r="Y720">
        <v>5.1100000000000003</v>
      </c>
      <c r="Z720">
        <v>16.12</v>
      </c>
      <c r="AA720">
        <v>1.18</v>
      </c>
      <c r="AB720">
        <v>35.08</v>
      </c>
    </row>
    <row r="721" spans="1:28" ht="15" customHeight="1">
      <c r="A721">
        <f t="shared" si="22"/>
        <v>1</v>
      </c>
      <c r="B721">
        <f t="shared" si="23"/>
        <v>1</v>
      </c>
      <c r="C721" s="2" t="s">
        <v>13435</v>
      </c>
      <c r="D721" s="2" t="s">
        <v>13436</v>
      </c>
      <c r="E721" s="2" t="s">
        <v>909</v>
      </c>
      <c r="F721">
        <v>137.44999999999999</v>
      </c>
      <c r="G721" s="2" t="s">
        <v>13437</v>
      </c>
      <c r="H721" s="37" t="s">
        <v>13480</v>
      </c>
      <c r="I721">
        <v>43.27</v>
      </c>
      <c r="J721">
        <v>43.05</v>
      </c>
      <c r="K721" s="2" t="s">
        <v>13438</v>
      </c>
      <c r="N721">
        <v>100</v>
      </c>
      <c r="O721" s="2" t="s">
        <v>3</v>
      </c>
      <c r="P721" s="2" t="s">
        <v>3</v>
      </c>
      <c r="Q721" s="2" t="s">
        <v>4</v>
      </c>
      <c r="R721" s="1">
        <v>39091</v>
      </c>
      <c r="S721" s="2" t="s">
        <v>234</v>
      </c>
      <c r="T721" s="2" t="s">
        <v>234</v>
      </c>
      <c r="U721">
        <v>523120</v>
      </c>
      <c r="V721" s="2" t="s">
        <v>236</v>
      </c>
      <c r="W721" s="2" t="s">
        <v>236</v>
      </c>
      <c r="X721" s="29">
        <v>2514.8830665030132</v>
      </c>
      <c r="Y721">
        <v>218.46</v>
      </c>
      <c r="Z721">
        <v>465.87</v>
      </c>
      <c r="AA721">
        <v>188.63</v>
      </c>
      <c r="AB721" s="3">
        <v>1075.79</v>
      </c>
    </row>
    <row r="722" spans="1:28" ht="15" customHeight="1">
      <c r="A722">
        <f t="shared" si="22"/>
        <v>1</v>
      </c>
      <c r="B722">
        <f t="shared" si="23"/>
        <v>1</v>
      </c>
      <c r="C722" s="2" t="s">
        <v>13395</v>
      </c>
      <c r="D722" s="2" t="s">
        <v>13396</v>
      </c>
      <c r="E722" s="2" t="s">
        <v>9051</v>
      </c>
      <c r="F722">
        <v>20</v>
      </c>
      <c r="G722" s="2" t="s">
        <v>13397</v>
      </c>
      <c r="H722" s="37" t="s">
        <v>13398</v>
      </c>
      <c r="I722">
        <v>17.440000000000001</v>
      </c>
      <c r="J722">
        <v>17.649999999999999</v>
      </c>
      <c r="K722" s="2" t="s">
        <v>2946</v>
      </c>
      <c r="N722">
        <v>100</v>
      </c>
      <c r="O722" s="2" t="s">
        <v>3</v>
      </c>
      <c r="P722" s="2" t="s">
        <v>3</v>
      </c>
      <c r="Q722" s="2" t="s">
        <v>4</v>
      </c>
      <c r="R722" s="1">
        <v>39100</v>
      </c>
      <c r="S722" s="2" t="s">
        <v>371</v>
      </c>
      <c r="T722" s="2" t="s">
        <v>371</v>
      </c>
      <c r="U722">
        <v>481112</v>
      </c>
      <c r="V722" s="2" t="s">
        <v>372</v>
      </c>
      <c r="W722" s="2" t="s">
        <v>372</v>
      </c>
      <c r="X722" s="24">
        <v>1974.4202660940796</v>
      </c>
      <c r="Y722">
        <v>191.38</v>
      </c>
      <c r="Z722">
        <v>824.62</v>
      </c>
      <c r="AA722">
        <v>64.37</v>
      </c>
      <c r="AB722">
        <v>301.27</v>
      </c>
    </row>
    <row r="723" spans="1:28" ht="15" customHeight="1">
      <c r="A723">
        <f t="shared" si="22"/>
        <v>1</v>
      </c>
      <c r="B723">
        <f t="shared" si="23"/>
        <v>1</v>
      </c>
      <c r="C723" s="2" t="s">
        <v>13391</v>
      </c>
      <c r="D723" s="2" t="s">
        <v>13392</v>
      </c>
      <c r="E723" s="2" t="s">
        <v>1841</v>
      </c>
      <c r="F723">
        <v>111.18</v>
      </c>
      <c r="G723" s="2" t="s">
        <v>3103</v>
      </c>
      <c r="H723" s="37" t="s">
        <v>13393</v>
      </c>
      <c r="I723">
        <v>29.9</v>
      </c>
      <c r="J723">
        <v>29.64</v>
      </c>
      <c r="K723" s="2" t="s">
        <v>13394</v>
      </c>
      <c r="L723">
        <v>30.3</v>
      </c>
      <c r="M723">
        <v>30.25</v>
      </c>
      <c r="N723">
        <v>100</v>
      </c>
      <c r="O723" s="2" t="s">
        <v>3</v>
      </c>
      <c r="P723" s="2" t="s">
        <v>3</v>
      </c>
      <c r="Q723" s="2" t="s">
        <v>4</v>
      </c>
      <c r="R723" s="1">
        <v>39101</v>
      </c>
      <c r="S723" s="2" t="s">
        <v>187</v>
      </c>
      <c r="T723" s="2" t="s">
        <v>187</v>
      </c>
      <c r="U723">
        <v>551111</v>
      </c>
      <c r="V723" s="2" t="s">
        <v>66</v>
      </c>
      <c r="W723" s="2" t="s">
        <v>66</v>
      </c>
      <c r="X723" s="24">
        <v>1145.5082860666178</v>
      </c>
      <c r="Y723">
        <v>33.68</v>
      </c>
      <c r="Z723">
        <v>444.9</v>
      </c>
      <c r="AA723">
        <v>447.66</v>
      </c>
      <c r="AB723" s="3">
        <v>6431.8</v>
      </c>
    </row>
    <row r="724" spans="1:28" ht="15" customHeight="1">
      <c r="A724">
        <f t="shared" si="22"/>
        <v>1</v>
      </c>
      <c r="B724">
        <f t="shared" si="23"/>
        <v>1</v>
      </c>
      <c r="C724" s="2" t="s">
        <v>13349</v>
      </c>
      <c r="D724" s="2" t="s">
        <v>13350</v>
      </c>
      <c r="E724" s="2" t="s">
        <v>2236</v>
      </c>
      <c r="F724">
        <v>200.7</v>
      </c>
      <c r="G724" s="2" t="s">
        <v>13351</v>
      </c>
      <c r="H724" s="37" t="s">
        <v>13477</v>
      </c>
      <c r="I724">
        <v>36.270000000000003</v>
      </c>
      <c r="J724">
        <v>35.92</v>
      </c>
      <c r="K724" s="2" t="s">
        <v>13352</v>
      </c>
      <c r="L724">
        <v>20.2</v>
      </c>
      <c r="M724">
        <v>33.18</v>
      </c>
      <c r="N724">
        <v>100</v>
      </c>
      <c r="O724" s="2" t="s">
        <v>3</v>
      </c>
      <c r="P724" s="2" t="s">
        <v>3</v>
      </c>
      <c r="Q724" s="2" t="s">
        <v>4</v>
      </c>
      <c r="R724" s="1">
        <v>39108</v>
      </c>
      <c r="S724" s="2" t="s">
        <v>65</v>
      </c>
      <c r="T724" s="2" t="s">
        <v>65</v>
      </c>
      <c r="U724">
        <v>339992</v>
      </c>
      <c r="V724" s="2" t="s">
        <v>66</v>
      </c>
      <c r="W724" s="2" t="s">
        <v>66</v>
      </c>
      <c r="X724" s="24">
        <v>1145.5082860666178</v>
      </c>
      <c r="Y724">
        <v>60.92</v>
      </c>
      <c r="Z724">
        <v>454.32</v>
      </c>
      <c r="AA724">
        <v>898</v>
      </c>
      <c r="AB724" s="3">
        <v>6704.22</v>
      </c>
    </row>
    <row r="725" spans="1:28" ht="15" customHeight="1">
      <c r="A725">
        <f t="shared" si="22"/>
        <v>1</v>
      </c>
      <c r="B725">
        <f t="shared" si="23"/>
        <v>1</v>
      </c>
      <c r="C725" s="2" t="s">
        <v>13335</v>
      </c>
      <c r="D725" s="2" t="s">
        <v>13336</v>
      </c>
      <c r="E725" s="2" t="s">
        <v>13337</v>
      </c>
      <c r="F725" s="3">
        <v>1830</v>
      </c>
      <c r="G725" s="2" t="s">
        <v>13338</v>
      </c>
      <c r="H725" s="37" t="s">
        <v>13339</v>
      </c>
      <c r="I725">
        <v>78.55</v>
      </c>
      <c r="J725">
        <v>81.73</v>
      </c>
      <c r="K725" s="2" t="s">
        <v>2946</v>
      </c>
      <c r="N725">
        <v>100</v>
      </c>
      <c r="O725" s="2" t="s">
        <v>3</v>
      </c>
      <c r="P725" s="2" t="s">
        <v>3</v>
      </c>
      <c r="Q725" s="2" t="s">
        <v>4</v>
      </c>
      <c r="R725" s="1">
        <v>39111</v>
      </c>
      <c r="S725" s="2" t="s">
        <v>390</v>
      </c>
      <c r="T725" s="2" t="s">
        <v>390</v>
      </c>
      <c r="U725">
        <v>324110</v>
      </c>
      <c r="V725" s="2" t="s">
        <v>319</v>
      </c>
      <c r="W725" s="2" t="s">
        <v>319</v>
      </c>
      <c r="X725" s="29">
        <v>1476.9967876030712</v>
      </c>
      <c r="Y725" s="3">
        <v>2884.13</v>
      </c>
      <c r="Z725" s="3">
        <v>18104</v>
      </c>
      <c r="AA725" s="3">
        <v>1051.46</v>
      </c>
      <c r="AB725" s="3">
        <v>5904</v>
      </c>
    </row>
    <row r="726" spans="1:28" ht="15" hidden="1" customHeight="1">
      <c r="A726">
        <f t="shared" si="22"/>
        <v>1</v>
      </c>
      <c r="B726">
        <f t="shared" si="23"/>
        <v>1</v>
      </c>
      <c r="C726" s="2" t="s">
        <v>13353</v>
      </c>
      <c r="D726" s="2" t="s">
        <v>1094</v>
      </c>
      <c r="E726" s="2" t="s">
        <v>879</v>
      </c>
      <c r="F726" s="3">
        <v>1014.57</v>
      </c>
      <c r="G726" s="2" t="s">
        <v>13354</v>
      </c>
      <c r="H726" s="37" t="s">
        <v>13355</v>
      </c>
      <c r="I726">
        <v>17.52</v>
      </c>
      <c r="J726">
        <v>17.62</v>
      </c>
      <c r="K726" s="2" t="s">
        <v>13356</v>
      </c>
      <c r="L726">
        <v>32.549999999999997</v>
      </c>
      <c r="M726">
        <v>32.799999999999997</v>
      </c>
      <c r="N726">
        <v>100</v>
      </c>
      <c r="O726" s="2" t="s">
        <v>3</v>
      </c>
      <c r="P726" s="2" t="s">
        <v>3</v>
      </c>
      <c r="Q726" s="2" t="s">
        <v>4</v>
      </c>
      <c r="R726" s="1">
        <v>39111</v>
      </c>
      <c r="S726" s="2" t="s">
        <v>5</v>
      </c>
      <c r="T726" s="2" t="s">
        <v>5</v>
      </c>
      <c r="U726" s="2">
        <v>0</v>
      </c>
      <c r="V726" s="2" t="s">
        <v>85</v>
      </c>
      <c r="W726" s="2" t="s">
        <v>85</v>
      </c>
      <c r="X726" s="29">
        <v>2697.7233626064512</v>
      </c>
      <c r="Y726">
        <v>229.43</v>
      </c>
      <c r="Z726" s="3">
        <v>5072.76</v>
      </c>
      <c r="AA726">
        <v>358.93</v>
      </c>
      <c r="AB726" s="3">
        <v>17899.72</v>
      </c>
    </row>
    <row r="727" spans="1:28" ht="15" customHeight="1">
      <c r="A727" s="17">
        <f t="shared" si="22"/>
        <v>1</v>
      </c>
      <c r="B727" s="17">
        <f t="shared" si="23"/>
        <v>1</v>
      </c>
      <c r="C727" s="26" t="s">
        <v>13307</v>
      </c>
      <c r="D727" s="26" t="s">
        <v>13308</v>
      </c>
      <c r="E727" s="26" t="s">
        <v>2274</v>
      </c>
      <c r="F727" s="17">
        <v>231.52</v>
      </c>
      <c r="G727" s="26" t="s">
        <v>13309</v>
      </c>
      <c r="H727" s="38" t="s">
        <v>13310</v>
      </c>
      <c r="I727" s="17">
        <v>34.840000000000003</v>
      </c>
      <c r="J727" s="17">
        <v>34.81</v>
      </c>
      <c r="K727" s="26" t="s">
        <v>13311</v>
      </c>
      <c r="L727" s="17">
        <v>8.81</v>
      </c>
      <c r="M727" s="17">
        <v>11.66</v>
      </c>
      <c r="N727" s="17">
        <v>100</v>
      </c>
      <c r="O727" s="26" t="s">
        <v>3</v>
      </c>
      <c r="P727" s="26" t="s">
        <v>3</v>
      </c>
      <c r="Q727" s="26" t="s">
        <v>4</v>
      </c>
      <c r="R727" s="27">
        <v>39120</v>
      </c>
      <c r="S727" s="26" t="s">
        <v>53</v>
      </c>
      <c r="T727" s="26" t="s">
        <v>53</v>
      </c>
      <c r="U727">
        <v>334210</v>
      </c>
      <c r="V727" s="26" t="s">
        <v>55</v>
      </c>
      <c r="W727" s="26" t="s">
        <v>55</v>
      </c>
      <c r="X727" s="26"/>
      <c r="Y727" s="17">
        <v>144.77000000000001</v>
      </c>
      <c r="Z727" s="17">
        <v>682.39</v>
      </c>
      <c r="AA727" s="17">
        <v>143.05000000000001</v>
      </c>
      <c r="AB727" s="28">
        <v>1173.27</v>
      </c>
    </row>
    <row r="728" spans="1:28" ht="15" hidden="1" customHeight="1">
      <c r="A728">
        <f t="shared" si="22"/>
        <v>1</v>
      </c>
      <c r="B728">
        <f t="shared" si="23"/>
        <v>1</v>
      </c>
      <c r="C728" s="2" t="s">
        <v>13226</v>
      </c>
      <c r="D728" s="2" t="s">
        <v>13227</v>
      </c>
      <c r="E728" s="2" t="s">
        <v>13228</v>
      </c>
      <c r="F728">
        <v>2.8</v>
      </c>
      <c r="G728" s="2" t="s">
        <v>13229</v>
      </c>
      <c r="H728" s="37" t="s">
        <v>13230</v>
      </c>
      <c r="K728" s="2" t="s">
        <v>2946</v>
      </c>
      <c r="N728">
        <v>100</v>
      </c>
      <c r="O728" s="2" t="s">
        <v>3</v>
      </c>
      <c r="P728" s="2" t="s">
        <v>3</v>
      </c>
      <c r="Q728" s="2" t="s">
        <v>4</v>
      </c>
      <c r="R728" s="1">
        <v>39130</v>
      </c>
      <c r="S728" s="2" t="s">
        <v>5</v>
      </c>
      <c r="T728" s="2" t="s">
        <v>5</v>
      </c>
      <c r="U728" s="2">
        <v>0</v>
      </c>
      <c r="V728" s="2" t="s">
        <v>85</v>
      </c>
      <c r="W728" s="2" t="s">
        <v>85</v>
      </c>
      <c r="X728" s="29">
        <v>2697.7233626064512</v>
      </c>
      <c r="Y728">
        <v>10.57</v>
      </c>
      <c r="Z728">
        <v>37.950000000000003</v>
      </c>
      <c r="AA728">
        <v>3.76</v>
      </c>
      <c r="AB728">
        <v>22.4</v>
      </c>
    </row>
    <row r="729" spans="1:28" ht="15" customHeight="1">
      <c r="A729">
        <f t="shared" si="22"/>
        <v>1</v>
      </c>
      <c r="B729">
        <f t="shared" si="23"/>
        <v>1</v>
      </c>
      <c r="C729" s="2" t="s">
        <v>13468</v>
      </c>
      <c r="D729" s="2" t="s">
        <v>13469</v>
      </c>
      <c r="E729" s="2" t="s">
        <v>13470</v>
      </c>
      <c r="F729" s="3">
        <v>6226.04</v>
      </c>
      <c r="G729" s="2" t="s">
        <v>4598</v>
      </c>
      <c r="H729" s="37" t="s">
        <v>13484</v>
      </c>
      <c r="I729">
        <v>3.92</v>
      </c>
      <c r="J729">
        <v>3.92</v>
      </c>
      <c r="K729" s="2" t="s">
        <v>13471</v>
      </c>
      <c r="L729">
        <v>14.37</v>
      </c>
      <c r="M729">
        <v>13.71</v>
      </c>
      <c r="N729">
        <v>100</v>
      </c>
      <c r="O729" s="2" t="s">
        <v>3</v>
      </c>
      <c r="P729" s="2" t="s">
        <v>3</v>
      </c>
      <c r="Q729" s="2" t="s">
        <v>4</v>
      </c>
      <c r="R729" s="1">
        <v>39132</v>
      </c>
      <c r="S729" s="2" t="s">
        <v>212</v>
      </c>
      <c r="T729" s="2" t="s">
        <v>212</v>
      </c>
      <c r="U729">
        <v>515112</v>
      </c>
      <c r="V729" s="2" t="s">
        <v>179</v>
      </c>
      <c r="W729" s="2" t="s">
        <v>179</v>
      </c>
      <c r="X729" s="24">
        <v>1147.4846446972806</v>
      </c>
      <c r="Y729">
        <v>933.42</v>
      </c>
      <c r="Z729">
        <v>637.24</v>
      </c>
      <c r="AA729" s="3">
        <v>1840.62</v>
      </c>
      <c r="AB729" s="3">
        <v>1658.53</v>
      </c>
    </row>
    <row r="730" spans="1:28" ht="15" customHeight="1">
      <c r="A730">
        <f t="shared" si="22"/>
        <v>1</v>
      </c>
      <c r="B730">
        <f t="shared" si="23"/>
        <v>1</v>
      </c>
      <c r="C730" s="2" t="s">
        <v>13218</v>
      </c>
      <c r="D730" s="2" t="s">
        <v>13219</v>
      </c>
      <c r="E730" s="2" t="s">
        <v>13220</v>
      </c>
      <c r="F730">
        <v>95.6</v>
      </c>
      <c r="G730" s="2" t="s">
        <v>3050</v>
      </c>
      <c r="H730" s="37" t="s">
        <v>13221</v>
      </c>
      <c r="I730">
        <v>11.7</v>
      </c>
      <c r="J730">
        <v>11.89</v>
      </c>
      <c r="K730" s="2" t="s">
        <v>2946</v>
      </c>
      <c r="N730">
        <v>100</v>
      </c>
      <c r="O730" s="2" t="s">
        <v>3</v>
      </c>
      <c r="P730" s="2" t="s">
        <v>3</v>
      </c>
      <c r="Q730" s="2" t="s">
        <v>4</v>
      </c>
      <c r="R730" s="1">
        <v>39134</v>
      </c>
      <c r="S730" s="2" t="s">
        <v>334</v>
      </c>
      <c r="T730" s="2" t="s">
        <v>334</v>
      </c>
      <c r="U730">
        <v>211111</v>
      </c>
      <c r="V730" s="2" t="s">
        <v>335</v>
      </c>
      <c r="W730" s="2" t="s">
        <v>335</v>
      </c>
      <c r="X730" s="29">
        <v>680.45216656209652</v>
      </c>
      <c r="Y730">
        <v>30.36</v>
      </c>
      <c r="Z730">
        <v>72.42</v>
      </c>
      <c r="AA730">
        <v>109.92</v>
      </c>
      <c r="AB730">
        <v>138.49</v>
      </c>
    </row>
    <row r="731" spans="1:28" ht="15" hidden="1" customHeight="1">
      <c r="A731" s="17">
        <f t="shared" si="22"/>
        <v>1</v>
      </c>
      <c r="B731" s="17">
        <f t="shared" si="23"/>
        <v>1</v>
      </c>
      <c r="C731" s="26" t="s">
        <v>13213</v>
      </c>
      <c r="D731" s="26" t="s">
        <v>13214</v>
      </c>
      <c r="E731" s="26" t="s">
        <v>13215</v>
      </c>
      <c r="F731" s="17">
        <v>586.75</v>
      </c>
      <c r="G731" s="26" t="s">
        <v>13216</v>
      </c>
      <c r="H731" s="38" t="s">
        <v>13278</v>
      </c>
      <c r="I731" s="17">
        <v>45.7</v>
      </c>
      <c r="J731" s="17">
        <v>52.11</v>
      </c>
      <c r="K731" s="26" t="s">
        <v>13217</v>
      </c>
      <c r="L731" s="17">
        <v>15.72</v>
      </c>
      <c r="M731" s="17">
        <v>18.41</v>
      </c>
      <c r="N731" s="17">
        <v>100</v>
      </c>
      <c r="O731" s="26" t="s">
        <v>3</v>
      </c>
      <c r="P731" s="26" t="s">
        <v>3</v>
      </c>
      <c r="Q731" s="26" t="s">
        <v>4</v>
      </c>
      <c r="R731" s="27">
        <v>39134</v>
      </c>
      <c r="S731" s="26" t="s">
        <v>1175</v>
      </c>
      <c r="T731" s="26" t="s">
        <v>1175</v>
      </c>
      <c r="U731" s="26">
        <v>0</v>
      </c>
      <c r="V731" s="26" t="s">
        <v>802</v>
      </c>
      <c r="W731" s="26" t="s">
        <v>802</v>
      </c>
      <c r="X731" s="26"/>
      <c r="Y731" s="28">
        <v>1183.02</v>
      </c>
      <c r="Z731" s="28">
        <v>5811.15</v>
      </c>
      <c r="AA731" s="17">
        <v>446.46</v>
      </c>
      <c r="AB731" s="28">
        <v>2115.0100000000002</v>
      </c>
    </row>
    <row r="732" spans="1:28" ht="15" customHeight="1">
      <c r="A732">
        <f t="shared" si="22"/>
        <v>1</v>
      </c>
      <c r="B732">
        <f t="shared" si="23"/>
        <v>1</v>
      </c>
      <c r="C732" s="2" t="s">
        <v>13222</v>
      </c>
      <c r="D732" s="2" t="s">
        <v>13223</v>
      </c>
      <c r="E732" s="2" t="s">
        <v>11058</v>
      </c>
      <c r="F732">
        <v>12.21</v>
      </c>
      <c r="G732" s="2" t="s">
        <v>13224</v>
      </c>
      <c r="H732" s="37" t="s">
        <v>13225</v>
      </c>
      <c r="I732">
        <v>8.25</v>
      </c>
      <c r="J732">
        <v>8</v>
      </c>
      <c r="K732" s="2" t="s">
        <v>2946</v>
      </c>
      <c r="L732">
        <v>1.1000000000000001</v>
      </c>
      <c r="M732">
        <v>0.75</v>
      </c>
      <c r="N732">
        <v>100</v>
      </c>
      <c r="O732" s="2" t="s">
        <v>3</v>
      </c>
      <c r="P732" s="2" t="s">
        <v>3</v>
      </c>
      <c r="Q732" s="2" t="s">
        <v>4</v>
      </c>
      <c r="R732" s="1">
        <v>39134</v>
      </c>
      <c r="S732" s="2" t="s">
        <v>99</v>
      </c>
      <c r="T732" s="2" t="s">
        <v>99</v>
      </c>
      <c r="U732">
        <v>325412</v>
      </c>
      <c r="V732" s="2" t="s">
        <v>145</v>
      </c>
      <c r="W732" s="2" t="s">
        <v>145</v>
      </c>
      <c r="X732" s="29">
        <v>1155.2665763855121</v>
      </c>
      <c r="Y732">
        <v>0</v>
      </c>
      <c r="AA732">
        <v>0.04</v>
      </c>
      <c r="AB732">
        <v>8.1199999999999992</v>
      </c>
    </row>
    <row r="733" spans="1:28" ht="15" customHeight="1">
      <c r="A733">
        <f t="shared" si="22"/>
        <v>1</v>
      </c>
      <c r="B733">
        <f t="shared" si="23"/>
        <v>1</v>
      </c>
      <c r="C733" s="2" t="s">
        <v>13204</v>
      </c>
      <c r="D733" s="2" t="s">
        <v>13205</v>
      </c>
      <c r="E733" s="2" t="s">
        <v>13206</v>
      </c>
      <c r="F733">
        <v>127.48</v>
      </c>
      <c r="G733" s="2" t="s">
        <v>13207</v>
      </c>
      <c r="H733" s="37" t="s">
        <v>13277</v>
      </c>
      <c r="I733">
        <v>16.52</v>
      </c>
      <c r="J733">
        <v>15.26</v>
      </c>
      <c r="K733" s="2" t="s">
        <v>13208</v>
      </c>
      <c r="L733">
        <v>14.9</v>
      </c>
      <c r="M733">
        <v>15.98</v>
      </c>
      <c r="N733">
        <v>100</v>
      </c>
      <c r="O733" s="2" t="s">
        <v>3</v>
      </c>
      <c r="P733" s="2" t="s">
        <v>3</v>
      </c>
      <c r="Q733" s="2" t="s">
        <v>4</v>
      </c>
      <c r="R733" s="1">
        <v>39139</v>
      </c>
      <c r="S733" s="2" t="s">
        <v>65</v>
      </c>
      <c r="T733" s="2" t="s">
        <v>65</v>
      </c>
      <c r="U733">
        <v>339992</v>
      </c>
      <c r="V733" s="2" t="s">
        <v>66</v>
      </c>
      <c r="W733" s="2" t="s">
        <v>66</v>
      </c>
      <c r="X733" s="24">
        <v>1145.5082860666178</v>
      </c>
      <c r="Y733">
        <v>78.44</v>
      </c>
      <c r="Z733">
        <v>81.739999999999995</v>
      </c>
      <c r="AA733" s="3">
        <v>1010.77</v>
      </c>
      <c r="AB733">
        <v>987.75</v>
      </c>
    </row>
    <row r="734" spans="1:28" ht="15" hidden="1" customHeight="1">
      <c r="A734" s="17">
        <f t="shared" si="22"/>
        <v>1</v>
      </c>
      <c r="B734" s="17">
        <f t="shared" si="23"/>
        <v>1</v>
      </c>
      <c r="C734" s="26" t="s">
        <v>13199</v>
      </c>
      <c r="D734" s="26" t="s">
        <v>13200</v>
      </c>
      <c r="E734" s="26" t="s">
        <v>13201</v>
      </c>
      <c r="F734" s="17">
        <v>687.72</v>
      </c>
      <c r="G734" s="26" t="s">
        <v>13202</v>
      </c>
      <c r="H734" s="38" t="s">
        <v>13276</v>
      </c>
      <c r="I734" s="17">
        <v>33.17</v>
      </c>
      <c r="J734" s="17">
        <v>31.8</v>
      </c>
      <c r="K734" s="26" t="s">
        <v>13203</v>
      </c>
      <c r="L734" s="17">
        <v>11.95</v>
      </c>
      <c r="M734" s="17">
        <v>11.43</v>
      </c>
      <c r="N734" s="17">
        <v>100</v>
      </c>
      <c r="O734" s="26" t="s">
        <v>3</v>
      </c>
      <c r="P734" s="26" t="s">
        <v>3</v>
      </c>
      <c r="Q734" s="26" t="s">
        <v>4</v>
      </c>
      <c r="R734" s="27">
        <v>39140</v>
      </c>
      <c r="S734" s="26" t="s">
        <v>1175</v>
      </c>
      <c r="T734" s="26" t="s">
        <v>1175</v>
      </c>
      <c r="U734" s="26">
        <v>0</v>
      </c>
      <c r="V734" s="26" t="s">
        <v>802</v>
      </c>
      <c r="W734" s="26" t="s">
        <v>802</v>
      </c>
      <c r="X734" s="26"/>
      <c r="Y734" s="28">
        <v>4058</v>
      </c>
      <c r="Z734" s="28">
        <v>6850.27</v>
      </c>
      <c r="AA734" s="28">
        <v>1126.5</v>
      </c>
      <c r="AB734" s="28">
        <v>2111.62</v>
      </c>
    </row>
    <row r="735" spans="1:28" ht="15" hidden="1" customHeight="1">
      <c r="A735">
        <f t="shared" si="22"/>
        <v>1</v>
      </c>
      <c r="B735">
        <f t="shared" si="23"/>
        <v>1</v>
      </c>
      <c r="C735" s="2" t="s">
        <v>13195</v>
      </c>
      <c r="D735" s="2" t="s">
        <v>1628</v>
      </c>
      <c r="E735" s="2" t="s">
        <v>189</v>
      </c>
      <c r="F735" s="3">
        <v>3292.09</v>
      </c>
      <c r="G735" s="2" t="s">
        <v>13196</v>
      </c>
      <c r="H735" s="37" t="s">
        <v>13197</v>
      </c>
      <c r="I735">
        <v>16.43</v>
      </c>
      <c r="J735">
        <v>16.77</v>
      </c>
      <c r="K735" s="2" t="s">
        <v>13198</v>
      </c>
      <c r="L735">
        <v>42.84</v>
      </c>
      <c r="M735">
        <v>51.57</v>
      </c>
      <c r="N735">
        <v>100</v>
      </c>
      <c r="O735" s="2" t="s">
        <v>3</v>
      </c>
      <c r="P735" s="2" t="s">
        <v>3</v>
      </c>
      <c r="Q735" s="2" t="s">
        <v>4</v>
      </c>
      <c r="R735" s="1">
        <v>39141</v>
      </c>
      <c r="S735" s="2" t="s">
        <v>5</v>
      </c>
      <c r="T735" s="2" t="s">
        <v>5</v>
      </c>
      <c r="U735" s="2">
        <v>0</v>
      </c>
      <c r="V735" s="2" t="s">
        <v>85</v>
      </c>
      <c r="W735" s="2" t="s">
        <v>85</v>
      </c>
      <c r="X735" s="29">
        <v>2697.7233626064512</v>
      </c>
      <c r="Y735">
        <v>830.93</v>
      </c>
      <c r="Z735" s="3">
        <v>17018</v>
      </c>
      <c r="AA735">
        <v>951.3</v>
      </c>
      <c r="AB735" s="3">
        <v>29369</v>
      </c>
    </row>
    <row r="736" spans="1:28" ht="15" customHeight="1">
      <c r="A736" s="17">
        <f t="shared" si="22"/>
        <v>1</v>
      </c>
      <c r="B736" s="17">
        <f t="shared" si="23"/>
        <v>1</v>
      </c>
      <c r="C736" s="26" t="s">
        <v>13147</v>
      </c>
      <c r="D736" s="26" t="s">
        <v>13148</v>
      </c>
      <c r="E736" s="26" t="s">
        <v>13149</v>
      </c>
      <c r="F736" s="17">
        <v>8</v>
      </c>
      <c r="G736" s="26" t="s">
        <v>13150</v>
      </c>
      <c r="H736" s="38" t="s">
        <v>13151</v>
      </c>
      <c r="I736" s="17">
        <v>4.91</v>
      </c>
      <c r="J736" s="17">
        <v>4.5599999999999996</v>
      </c>
      <c r="K736" s="26" t="s">
        <v>2946</v>
      </c>
      <c r="L736" s="17"/>
      <c r="M736" s="17"/>
      <c r="N736" s="17">
        <v>100</v>
      </c>
      <c r="O736" s="26" t="s">
        <v>3</v>
      </c>
      <c r="P736" s="26" t="s">
        <v>3</v>
      </c>
      <c r="Q736" s="26" t="s">
        <v>4</v>
      </c>
      <c r="R736" s="27">
        <v>39143</v>
      </c>
      <c r="S736" s="26" t="s">
        <v>53</v>
      </c>
      <c r="T736" s="26" t="s">
        <v>53</v>
      </c>
      <c r="U736">
        <v>334210</v>
      </c>
      <c r="V736" s="26" t="s">
        <v>55</v>
      </c>
      <c r="W736" s="26" t="s">
        <v>55</v>
      </c>
      <c r="X736" s="26"/>
      <c r="Y736" s="17">
        <v>0.48</v>
      </c>
      <c r="Z736" s="17">
        <v>84.04</v>
      </c>
      <c r="AA736" s="17">
        <v>3.02</v>
      </c>
      <c r="AB736" s="17">
        <v>169.65</v>
      </c>
    </row>
    <row r="737" spans="1:28" ht="15" customHeight="1">
      <c r="A737">
        <f t="shared" si="22"/>
        <v>1</v>
      </c>
      <c r="B737">
        <f t="shared" si="23"/>
        <v>1</v>
      </c>
      <c r="C737" s="2" t="s">
        <v>13156</v>
      </c>
      <c r="D737" s="2" t="s">
        <v>13157</v>
      </c>
      <c r="E737" s="2" t="s">
        <v>8418</v>
      </c>
      <c r="F737">
        <v>213</v>
      </c>
      <c r="G737" s="2" t="s">
        <v>13158</v>
      </c>
      <c r="H737" s="37" t="s">
        <v>13159</v>
      </c>
      <c r="I737">
        <v>15.86</v>
      </c>
      <c r="J737">
        <v>15.86</v>
      </c>
      <c r="K737" s="2" t="s">
        <v>2946</v>
      </c>
      <c r="N737">
        <v>100</v>
      </c>
      <c r="O737" s="2" t="s">
        <v>3</v>
      </c>
      <c r="P737" s="2" t="s">
        <v>3</v>
      </c>
      <c r="Q737" s="2" t="s">
        <v>4</v>
      </c>
      <c r="R737" s="1">
        <v>39152</v>
      </c>
      <c r="S737" s="2" t="s">
        <v>670</v>
      </c>
      <c r="T737" s="2" t="s">
        <v>670</v>
      </c>
      <c r="U737">
        <v>335929</v>
      </c>
      <c r="V737" s="2" t="s">
        <v>72</v>
      </c>
      <c r="W737" s="2" t="s">
        <v>72</v>
      </c>
      <c r="X737" s="29">
        <v>704.0913283250319</v>
      </c>
      <c r="Y737">
        <v>519.59</v>
      </c>
      <c r="Z737">
        <v>423.36</v>
      </c>
      <c r="AA737">
        <v>139.41999999999999</v>
      </c>
      <c r="AB737">
        <v>235.75</v>
      </c>
    </row>
    <row r="738" spans="1:28" ht="15" customHeight="1">
      <c r="A738">
        <f t="shared" si="22"/>
        <v>1</v>
      </c>
      <c r="B738">
        <f t="shared" si="23"/>
        <v>1</v>
      </c>
      <c r="C738" s="2" t="s">
        <v>13152</v>
      </c>
      <c r="D738" s="2" t="s">
        <v>13153</v>
      </c>
      <c r="E738" s="2" t="s">
        <v>986</v>
      </c>
      <c r="F738" s="3">
        <v>2425.34</v>
      </c>
      <c r="G738" s="2" t="s">
        <v>2996</v>
      </c>
      <c r="H738" s="37" t="s">
        <v>13154</v>
      </c>
      <c r="I738">
        <v>53.27</v>
      </c>
      <c r="J738">
        <v>53</v>
      </c>
      <c r="K738" s="2" t="s">
        <v>13155</v>
      </c>
      <c r="L738">
        <v>41.57</v>
      </c>
      <c r="M738">
        <v>41.25</v>
      </c>
      <c r="N738">
        <v>100</v>
      </c>
      <c r="O738" s="2" t="s">
        <v>3</v>
      </c>
      <c r="P738" s="2" t="s">
        <v>3</v>
      </c>
      <c r="Q738" s="2" t="s">
        <v>4</v>
      </c>
      <c r="R738" s="1">
        <v>39153</v>
      </c>
      <c r="S738" s="2" t="s">
        <v>174</v>
      </c>
      <c r="T738" s="2" t="s">
        <v>174</v>
      </c>
      <c r="U738">
        <v>524114</v>
      </c>
      <c r="V738" s="2" t="s">
        <v>175</v>
      </c>
      <c r="W738" s="2" t="s">
        <v>175</v>
      </c>
      <c r="X738" s="29">
        <v>1294.1457902495638</v>
      </c>
      <c r="Y738" s="3">
        <v>1718.89</v>
      </c>
      <c r="Z738" s="3">
        <v>71546</v>
      </c>
      <c r="AA738">
        <v>790.76</v>
      </c>
      <c r="AB738" s="3">
        <v>48320</v>
      </c>
    </row>
    <row r="739" spans="1:28" ht="15" customHeight="1">
      <c r="A739">
        <f t="shared" si="22"/>
        <v>1</v>
      </c>
      <c r="B739">
        <f t="shared" si="23"/>
        <v>1</v>
      </c>
      <c r="C739" s="2" t="s">
        <v>13119</v>
      </c>
      <c r="D739" s="2" t="s">
        <v>13120</v>
      </c>
      <c r="E739" s="2" t="s">
        <v>8382</v>
      </c>
      <c r="F739" s="3">
        <v>2433.89</v>
      </c>
      <c r="G739" s="2" t="s">
        <v>13121</v>
      </c>
      <c r="H739" s="37" t="s">
        <v>13273</v>
      </c>
      <c r="I739">
        <v>25.32</v>
      </c>
      <c r="J739">
        <v>25.45</v>
      </c>
      <c r="K739" s="2" t="s">
        <v>13122</v>
      </c>
      <c r="L739">
        <v>39.24</v>
      </c>
      <c r="M739">
        <v>39.54</v>
      </c>
      <c r="N739">
        <v>100</v>
      </c>
      <c r="O739" s="2" t="s">
        <v>3</v>
      </c>
      <c r="P739" s="2" t="s">
        <v>3</v>
      </c>
      <c r="Q739" s="2" t="s">
        <v>4</v>
      </c>
      <c r="R739" s="1">
        <v>39160</v>
      </c>
      <c r="S739" s="2" t="s">
        <v>219</v>
      </c>
      <c r="T739" s="2" t="s">
        <v>219</v>
      </c>
      <c r="U739">
        <v>213111</v>
      </c>
      <c r="V739" s="2" t="s">
        <v>220</v>
      </c>
      <c r="W739" s="2" t="s">
        <v>220</v>
      </c>
      <c r="X739" s="29">
        <v>1511.873621906939</v>
      </c>
      <c r="Y739">
        <v>912.1</v>
      </c>
      <c r="Z739">
        <v>344.31</v>
      </c>
      <c r="AA739">
        <v>889.2</v>
      </c>
      <c r="AB739">
        <v>605.58000000000004</v>
      </c>
    </row>
    <row r="740" spans="1:28" ht="15" customHeight="1">
      <c r="A740">
        <f t="shared" si="22"/>
        <v>1</v>
      </c>
      <c r="B740">
        <f t="shared" si="23"/>
        <v>1</v>
      </c>
      <c r="C740" s="2" t="s">
        <v>13116</v>
      </c>
      <c r="D740" s="2" t="s">
        <v>2544</v>
      </c>
      <c r="E740" s="2" t="s">
        <v>5682</v>
      </c>
      <c r="F740" s="3">
        <v>6610.62</v>
      </c>
      <c r="G740" s="2" t="s">
        <v>13117</v>
      </c>
      <c r="H740" s="37" t="s">
        <v>13272</v>
      </c>
      <c r="I740">
        <v>34.78</v>
      </c>
      <c r="J740">
        <v>33.869999999999997</v>
      </c>
      <c r="K740" s="2" t="s">
        <v>13118</v>
      </c>
      <c r="L740">
        <v>49.65</v>
      </c>
      <c r="M740">
        <v>49.65</v>
      </c>
      <c r="N740">
        <v>100</v>
      </c>
      <c r="O740" s="2" t="s">
        <v>3</v>
      </c>
      <c r="P740" s="2" t="s">
        <v>3</v>
      </c>
      <c r="Q740" s="2" t="s">
        <v>4</v>
      </c>
      <c r="R740" s="1">
        <v>39160</v>
      </c>
      <c r="S740" s="2" t="s">
        <v>717</v>
      </c>
      <c r="T740" s="2" t="s">
        <v>717</v>
      </c>
      <c r="U740">
        <v>622110</v>
      </c>
      <c r="V740" s="2" t="s">
        <v>38</v>
      </c>
      <c r="W740" s="2" t="s">
        <v>38</v>
      </c>
      <c r="X740" s="29">
        <v>786.28100024649325</v>
      </c>
      <c r="Y740" s="3">
        <v>5537.9</v>
      </c>
      <c r="Z740" s="3">
        <v>4193.17</v>
      </c>
      <c r="AA740" s="3">
        <v>6233.8</v>
      </c>
      <c r="AB740" s="3">
        <v>4343.6099999999997</v>
      </c>
    </row>
    <row r="741" spans="1:28" ht="15" customHeight="1">
      <c r="A741">
        <f t="shared" si="22"/>
        <v>1</v>
      </c>
      <c r="B741">
        <f t="shared" si="23"/>
        <v>1</v>
      </c>
      <c r="C741" s="2" t="s">
        <v>13092</v>
      </c>
      <c r="D741" s="2" t="s">
        <v>13093</v>
      </c>
      <c r="E741" s="2" t="s">
        <v>13094</v>
      </c>
      <c r="F741">
        <v>32.9</v>
      </c>
      <c r="G741" s="2" t="s">
        <v>13095</v>
      </c>
      <c r="H741" s="37" t="s">
        <v>13271</v>
      </c>
      <c r="I741">
        <v>8.7200000000000006</v>
      </c>
      <c r="J741">
        <v>8.5500000000000007</v>
      </c>
      <c r="K741" s="2" t="s">
        <v>13096</v>
      </c>
      <c r="L741">
        <v>5.66</v>
      </c>
      <c r="M741">
        <v>5.53</v>
      </c>
      <c r="N741">
        <v>100</v>
      </c>
      <c r="O741" s="2" t="s">
        <v>3</v>
      </c>
      <c r="P741" s="2" t="s">
        <v>3</v>
      </c>
      <c r="Q741" s="2" t="s">
        <v>4</v>
      </c>
      <c r="R741" s="1">
        <v>39167</v>
      </c>
      <c r="S741" s="2" t="s">
        <v>35</v>
      </c>
      <c r="T741" s="2" t="s">
        <v>35</v>
      </c>
      <c r="U741">
        <v>531110</v>
      </c>
      <c r="V741" s="2" t="s">
        <v>37</v>
      </c>
      <c r="W741" s="2" t="s">
        <v>37</v>
      </c>
      <c r="X741" s="29">
        <v>1093.7964706866101</v>
      </c>
      <c r="Y741">
        <v>6.98</v>
      </c>
      <c r="Z741">
        <v>27.91</v>
      </c>
      <c r="AA741">
        <v>75.739999999999995</v>
      </c>
      <c r="AB741">
        <v>264.33999999999997</v>
      </c>
    </row>
    <row r="742" spans="1:28" ht="15" customHeight="1">
      <c r="A742">
        <f t="shared" si="22"/>
        <v>1</v>
      </c>
      <c r="B742">
        <f t="shared" si="23"/>
        <v>1</v>
      </c>
      <c r="C742" s="2" t="s">
        <v>13089</v>
      </c>
      <c r="D742" s="2" t="s">
        <v>2259</v>
      </c>
      <c r="E742" s="2" t="s">
        <v>7823</v>
      </c>
      <c r="F742" s="3">
        <v>3100</v>
      </c>
      <c r="G742" s="2" t="s">
        <v>13090</v>
      </c>
      <c r="H742" s="37" t="s">
        <v>13091</v>
      </c>
      <c r="I742">
        <v>466.29</v>
      </c>
      <c r="J742">
        <v>474.27</v>
      </c>
      <c r="K742" s="2" t="s">
        <v>2946</v>
      </c>
      <c r="N742">
        <v>100</v>
      </c>
      <c r="O742" s="2" t="s">
        <v>3</v>
      </c>
      <c r="P742" s="2" t="s">
        <v>3</v>
      </c>
      <c r="Q742" s="2" t="s">
        <v>4</v>
      </c>
      <c r="R742" s="1">
        <v>39185</v>
      </c>
      <c r="S742" s="2" t="s">
        <v>12</v>
      </c>
      <c r="T742" s="2" t="s">
        <v>12</v>
      </c>
      <c r="U742">
        <v>517919</v>
      </c>
      <c r="V742" s="2" t="s">
        <v>7</v>
      </c>
      <c r="W742" s="2" t="s">
        <v>7</v>
      </c>
      <c r="X742" s="29">
        <v>1594.9803990202502</v>
      </c>
      <c r="Y742">
        <v>309.92</v>
      </c>
      <c r="Z742" s="3">
        <v>12015.13</v>
      </c>
      <c r="AA742">
        <v>823.45</v>
      </c>
      <c r="AB742" s="3">
        <v>20015.439999999999</v>
      </c>
    </row>
    <row r="743" spans="1:28" ht="15" customHeight="1">
      <c r="A743">
        <f t="shared" si="22"/>
        <v>1</v>
      </c>
      <c r="B743">
        <f t="shared" si="23"/>
        <v>1</v>
      </c>
      <c r="C743" s="2" t="s">
        <v>13007</v>
      </c>
      <c r="D743" s="2" t="s">
        <v>13008</v>
      </c>
      <c r="E743" s="2" t="s">
        <v>418</v>
      </c>
      <c r="F743">
        <v>10.18</v>
      </c>
      <c r="G743" s="2" t="s">
        <v>3083</v>
      </c>
      <c r="H743" s="37" t="s">
        <v>13009</v>
      </c>
      <c r="I743">
        <v>8.3000000000000007</v>
      </c>
      <c r="J743">
        <v>8.3699999999999992</v>
      </c>
      <c r="K743" s="2" t="s">
        <v>2946</v>
      </c>
      <c r="N743">
        <v>100</v>
      </c>
      <c r="O743" s="2" t="s">
        <v>3</v>
      </c>
      <c r="P743" s="2" t="s">
        <v>3</v>
      </c>
      <c r="Q743" s="2" t="s">
        <v>4</v>
      </c>
      <c r="R743" s="1">
        <v>39188</v>
      </c>
      <c r="S743" s="2" t="s">
        <v>419</v>
      </c>
      <c r="T743" s="2" t="s">
        <v>419</v>
      </c>
      <c r="U743">
        <v>722410</v>
      </c>
      <c r="V743" s="2" t="s">
        <v>420</v>
      </c>
      <c r="W743" s="2" t="s">
        <v>420</v>
      </c>
      <c r="X743" s="29">
        <v>1105.43039057582</v>
      </c>
      <c r="Y743">
        <v>6.45</v>
      </c>
      <c r="Z743">
        <v>18.3</v>
      </c>
      <c r="AA743">
        <v>4.5599999999999996</v>
      </c>
      <c r="AB743">
        <v>69.31</v>
      </c>
    </row>
    <row r="744" spans="1:28" ht="15" customHeight="1">
      <c r="A744">
        <f t="shared" si="22"/>
        <v>1</v>
      </c>
      <c r="B744">
        <f t="shared" si="23"/>
        <v>1</v>
      </c>
      <c r="C744" s="2" t="s">
        <v>13022</v>
      </c>
      <c r="D744" s="2" t="s">
        <v>882</v>
      </c>
      <c r="E744" s="2" t="s">
        <v>948</v>
      </c>
      <c r="F744" s="3">
        <v>2000</v>
      </c>
      <c r="G744" s="2" t="s">
        <v>13023</v>
      </c>
      <c r="H744" s="37" t="s">
        <v>13024</v>
      </c>
      <c r="I744">
        <v>51.69</v>
      </c>
      <c r="J744">
        <v>50.6</v>
      </c>
      <c r="K744" s="2" t="s">
        <v>2946</v>
      </c>
      <c r="N744">
        <v>100</v>
      </c>
      <c r="O744" s="2" t="s">
        <v>3</v>
      </c>
      <c r="P744" s="2" t="s">
        <v>3</v>
      </c>
      <c r="Q744" s="2" t="s">
        <v>4</v>
      </c>
      <c r="R744" s="1">
        <v>39188</v>
      </c>
      <c r="S744" s="2" t="s">
        <v>225</v>
      </c>
      <c r="T744" s="2" t="s">
        <v>225</v>
      </c>
      <c r="U744">
        <v>621511</v>
      </c>
      <c r="V744" s="2" t="s">
        <v>38</v>
      </c>
      <c r="W744" s="2" t="s">
        <v>38</v>
      </c>
      <c r="X744" s="29">
        <v>786.28100024649325</v>
      </c>
      <c r="Y744">
        <v>752.32</v>
      </c>
      <c r="Z744" s="3">
        <v>6239.46</v>
      </c>
      <c r="AA744" s="3">
        <v>1414.33</v>
      </c>
      <c r="AB744" s="3">
        <v>6186.54</v>
      </c>
    </row>
    <row r="745" spans="1:28" ht="15" customHeight="1">
      <c r="A745">
        <f t="shared" si="22"/>
        <v>1</v>
      </c>
      <c r="B745">
        <f t="shared" si="23"/>
        <v>1</v>
      </c>
      <c r="C745" s="2" t="s">
        <v>13014</v>
      </c>
      <c r="D745" s="2" t="s">
        <v>13015</v>
      </c>
      <c r="E745" s="2" t="s">
        <v>1429</v>
      </c>
      <c r="F745">
        <v>945.42</v>
      </c>
      <c r="G745" s="2" t="s">
        <v>3050</v>
      </c>
      <c r="H745" s="37" t="s">
        <v>13269</v>
      </c>
      <c r="I745">
        <v>44.88</v>
      </c>
      <c r="J745">
        <v>43.56</v>
      </c>
      <c r="K745" s="2" t="s">
        <v>2946</v>
      </c>
      <c r="N745">
        <v>100</v>
      </c>
      <c r="O745" s="2" t="s">
        <v>3</v>
      </c>
      <c r="P745" s="2" t="s">
        <v>3</v>
      </c>
      <c r="Q745" s="2" t="s">
        <v>4</v>
      </c>
      <c r="R745" s="1">
        <v>39190</v>
      </c>
      <c r="S745" s="2" t="s">
        <v>334</v>
      </c>
      <c r="T745" s="2" t="s">
        <v>334</v>
      </c>
      <c r="U745">
        <v>211111</v>
      </c>
      <c r="V745" s="2" t="s">
        <v>335</v>
      </c>
      <c r="W745" s="2" t="s">
        <v>335</v>
      </c>
      <c r="X745" s="29">
        <v>680.45216656209652</v>
      </c>
      <c r="Y745">
        <v>29.36</v>
      </c>
      <c r="Z745" s="3">
        <v>1018.5</v>
      </c>
      <c r="AA745">
        <v>286.82</v>
      </c>
      <c r="AB745" s="3">
        <v>2463.23</v>
      </c>
    </row>
    <row r="746" spans="1:28" ht="15" customHeight="1">
      <c r="A746">
        <f t="shared" si="22"/>
        <v>1</v>
      </c>
      <c r="B746">
        <f t="shared" si="23"/>
        <v>1</v>
      </c>
      <c r="C746" s="2" t="s">
        <v>13010</v>
      </c>
      <c r="D746" s="2" t="s">
        <v>13011</v>
      </c>
      <c r="E746" s="2" t="s">
        <v>13012</v>
      </c>
      <c r="F746">
        <v>26</v>
      </c>
      <c r="G746" s="2" t="s">
        <v>3040</v>
      </c>
      <c r="H746" s="37" t="s">
        <v>13013</v>
      </c>
      <c r="I746">
        <v>24.2</v>
      </c>
      <c r="J746">
        <v>23.85</v>
      </c>
      <c r="K746" s="2" t="s">
        <v>2946</v>
      </c>
      <c r="N746">
        <v>100</v>
      </c>
      <c r="O746" s="2" t="s">
        <v>3</v>
      </c>
      <c r="P746" s="2" t="s">
        <v>3</v>
      </c>
      <c r="Q746" s="2" t="s">
        <v>4</v>
      </c>
      <c r="R746" s="1">
        <v>39190</v>
      </c>
      <c r="S746" s="2" t="s">
        <v>187</v>
      </c>
      <c r="T746" s="2" t="s">
        <v>187</v>
      </c>
      <c r="U746">
        <v>551111</v>
      </c>
      <c r="V746" s="2" t="s">
        <v>66</v>
      </c>
      <c r="W746" s="2" t="s">
        <v>66</v>
      </c>
      <c r="X746" s="24">
        <v>1145.5082860666178</v>
      </c>
      <c r="Y746">
        <v>8.1999999999999993</v>
      </c>
      <c r="Z746">
        <v>20.91</v>
      </c>
      <c r="AA746">
        <v>140.85</v>
      </c>
      <c r="AB746">
        <v>313.45999999999998</v>
      </c>
    </row>
    <row r="747" spans="1:28" ht="15" customHeight="1">
      <c r="A747">
        <f t="shared" si="22"/>
        <v>1</v>
      </c>
      <c r="B747">
        <f t="shared" si="23"/>
        <v>1</v>
      </c>
      <c r="C747" s="2" t="s">
        <v>12983</v>
      </c>
      <c r="D747" s="2" t="s">
        <v>12984</v>
      </c>
      <c r="E747" s="2" t="s">
        <v>12985</v>
      </c>
      <c r="F747">
        <v>1</v>
      </c>
      <c r="G747" s="2" t="s">
        <v>3050</v>
      </c>
      <c r="H747" s="37" t="s">
        <v>12986</v>
      </c>
      <c r="I747">
        <v>0.05</v>
      </c>
      <c r="J747">
        <v>0.06</v>
      </c>
      <c r="K747" s="2" t="s">
        <v>12987</v>
      </c>
      <c r="N747">
        <v>52</v>
      </c>
      <c r="O747" s="2" t="s">
        <v>3</v>
      </c>
      <c r="P747" s="2" t="s">
        <v>3</v>
      </c>
      <c r="Q747" s="2" t="s">
        <v>4</v>
      </c>
      <c r="R747" s="1">
        <v>39191</v>
      </c>
      <c r="S747" s="2" t="s">
        <v>334</v>
      </c>
      <c r="T747" s="2" t="s">
        <v>334</v>
      </c>
      <c r="U747">
        <v>211111</v>
      </c>
      <c r="V747" s="2" t="s">
        <v>335</v>
      </c>
      <c r="W747" s="2" t="s">
        <v>335</v>
      </c>
      <c r="X747" s="29">
        <v>680.45216656209652</v>
      </c>
      <c r="Y747">
        <v>0.46</v>
      </c>
      <c r="Z747">
        <v>1.78</v>
      </c>
      <c r="AA747">
        <v>5.22</v>
      </c>
      <c r="AB747">
        <v>9.67</v>
      </c>
    </row>
    <row r="748" spans="1:28" ht="15" customHeight="1">
      <c r="A748">
        <f t="shared" si="22"/>
        <v>1</v>
      </c>
      <c r="B748">
        <f t="shared" si="23"/>
        <v>1</v>
      </c>
      <c r="C748" s="2" t="s">
        <v>12978</v>
      </c>
      <c r="D748" s="2" t="s">
        <v>12979</v>
      </c>
      <c r="E748" s="2" t="s">
        <v>5581</v>
      </c>
      <c r="F748">
        <v>148.21</v>
      </c>
      <c r="G748" s="2" t="s">
        <v>12980</v>
      </c>
      <c r="H748" s="37" t="s">
        <v>12981</v>
      </c>
      <c r="I748">
        <v>39.950000000000003</v>
      </c>
      <c r="J748">
        <v>40.159999999999997</v>
      </c>
      <c r="K748" s="2" t="s">
        <v>12982</v>
      </c>
      <c r="L748">
        <v>19.3</v>
      </c>
      <c r="M748">
        <v>23.15</v>
      </c>
      <c r="N748">
        <v>100</v>
      </c>
      <c r="O748" s="2" t="s">
        <v>3</v>
      </c>
      <c r="P748" s="2" t="s">
        <v>3</v>
      </c>
      <c r="Q748" s="2" t="s">
        <v>4</v>
      </c>
      <c r="R748" s="1">
        <v>39196</v>
      </c>
      <c r="S748" s="2" t="s">
        <v>65</v>
      </c>
      <c r="T748" s="2" t="s">
        <v>65</v>
      </c>
      <c r="U748">
        <v>339992</v>
      </c>
      <c r="V748" s="2" t="s">
        <v>66</v>
      </c>
      <c r="W748" s="2" t="s">
        <v>66</v>
      </c>
      <c r="X748" s="24">
        <v>1145.5082860666178</v>
      </c>
      <c r="Y748">
        <v>42.69</v>
      </c>
      <c r="Z748">
        <v>746.98</v>
      </c>
      <c r="AA748">
        <v>531.98</v>
      </c>
      <c r="AB748" s="3">
        <v>10623.09</v>
      </c>
    </row>
    <row r="749" spans="1:28" ht="15" customHeight="1">
      <c r="A749">
        <f t="shared" si="22"/>
        <v>1</v>
      </c>
      <c r="B749">
        <f t="shared" si="23"/>
        <v>1</v>
      </c>
      <c r="C749" s="2" t="s">
        <v>12973</v>
      </c>
      <c r="D749" s="2" t="s">
        <v>12974</v>
      </c>
      <c r="E749" s="2" t="s">
        <v>12975</v>
      </c>
      <c r="F749">
        <v>177</v>
      </c>
      <c r="G749" s="2" t="s">
        <v>12976</v>
      </c>
      <c r="H749" s="37" t="s">
        <v>12977</v>
      </c>
      <c r="I749">
        <v>25.07</v>
      </c>
      <c r="J749">
        <v>25.33</v>
      </c>
      <c r="K749" s="2" t="s">
        <v>2946</v>
      </c>
      <c r="N749">
        <v>100</v>
      </c>
      <c r="O749" s="2" t="s">
        <v>3</v>
      </c>
      <c r="P749" s="2" t="s">
        <v>3</v>
      </c>
      <c r="Q749" s="2" t="s">
        <v>4</v>
      </c>
      <c r="R749" s="1">
        <v>39196</v>
      </c>
      <c r="S749" s="2" t="s">
        <v>99</v>
      </c>
      <c r="T749" s="2" t="s">
        <v>99</v>
      </c>
      <c r="U749">
        <v>325412</v>
      </c>
      <c r="V749" s="2" t="s">
        <v>145</v>
      </c>
      <c r="W749" s="2" t="s">
        <v>145</v>
      </c>
      <c r="X749" s="29">
        <v>1155.2665763855121</v>
      </c>
      <c r="Y749">
        <v>41.44</v>
      </c>
      <c r="Z749">
        <v>308.99</v>
      </c>
      <c r="AA749">
        <v>30.12</v>
      </c>
      <c r="AB749">
        <v>604.44000000000005</v>
      </c>
    </row>
    <row r="750" spans="1:28" ht="15" customHeight="1">
      <c r="A750">
        <f t="shared" si="22"/>
        <v>1</v>
      </c>
      <c r="B750">
        <f t="shared" si="23"/>
        <v>1</v>
      </c>
      <c r="C750" s="2" t="s">
        <v>12952</v>
      </c>
      <c r="D750" s="2" t="s">
        <v>12953</v>
      </c>
      <c r="E750" s="2" t="s">
        <v>12954</v>
      </c>
      <c r="F750">
        <v>579.35</v>
      </c>
      <c r="G750" s="2" t="s">
        <v>12955</v>
      </c>
      <c r="H750" s="37" t="s">
        <v>13267</v>
      </c>
      <c r="I750">
        <v>26.64</v>
      </c>
      <c r="J750">
        <v>29.9</v>
      </c>
      <c r="K750" s="2" t="s">
        <v>2946</v>
      </c>
      <c r="N750">
        <v>100</v>
      </c>
      <c r="O750" s="2" t="s">
        <v>3</v>
      </c>
      <c r="P750" s="2" t="s">
        <v>3</v>
      </c>
      <c r="Q750" s="2" t="s">
        <v>4</v>
      </c>
      <c r="R750" s="1">
        <v>39198</v>
      </c>
      <c r="S750" s="2" t="s">
        <v>720</v>
      </c>
      <c r="T750" s="2" t="s">
        <v>720</v>
      </c>
      <c r="U750">
        <v>424710</v>
      </c>
      <c r="V750" s="2" t="s">
        <v>319</v>
      </c>
      <c r="W750" s="2" t="s">
        <v>319</v>
      </c>
      <c r="X750" s="29">
        <v>1476.9967876030712</v>
      </c>
      <c r="Y750">
        <v>208.46</v>
      </c>
      <c r="Z750">
        <v>838.33</v>
      </c>
      <c r="AA750">
        <v>151.08000000000001</v>
      </c>
      <c r="AB750">
        <v>191.73</v>
      </c>
    </row>
    <row r="751" spans="1:28" ht="15" customHeight="1">
      <c r="A751">
        <f t="shared" si="22"/>
        <v>1</v>
      </c>
      <c r="B751">
        <f t="shared" si="23"/>
        <v>1</v>
      </c>
      <c r="C751" s="2" t="s">
        <v>12938</v>
      </c>
      <c r="D751" s="2" t="s">
        <v>12939</v>
      </c>
      <c r="E751" s="2" t="s">
        <v>1496</v>
      </c>
      <c r="F751">
        <v>809.58</v>
      </c>
      <c r="G751" s="2" t="s">
        <v>3103</v>
      </c>
      <c r="H751" s="37" t="s">
        <v>12940</v>
      </c>
      <c r="I751">
        <v>21.85</v>
      </c>
      <c r="J751">
        <v>22.21</v>
      </c>
      <c r="K751" s="2" t="s">
        <v>12941</v>
      </c>
      <c r="L751">
        <v>32.119999999999997</v>
      </c>
      <c r="M751">
        <v>32.54</v>
      </c>
      <c r="N751">
        <v>100</v>
      </c>
      <c r="O751" s="2" t="s">
        <v>3</v>
      </c>
      <c r="P751" s="2" t="s">
        <v>3</v>
      </c>
      <c r="Q751" s="2" t="s">
        <v>4</v>
      </c>
      <c r="R751" s="1">
        <v>39203</v>
      </c>
      <c r="S751" s="2" t="s">
        <v>65</v>
      </c>
      <c r="T751" s="2" t="s">
        <v>65</v>
      </c>
      <c r="U751">
        <v>339992</v>
      </c>
      <c r="V751" s="2" t="s">
        <v>66</v>
      </c>
      <c r="W751" s="2" t="s">
        <v>66</v>
      </c>
      <c r="X751" s="24">
        <v>1145.5082860666178</v>
      </c>
      <c r="Y751">
        <v>239.36</v>
      </c>
      <c r="Z751">
        <v>616.86</v>
      </c>
      <c r="AA751" s="3">
        <v>3629.39</v>
      </c>
      <c r="AB751" s="3">
        <v>8159.18</v>
      </c>
    </row>
    <row r="752" spans="1:28" ht="15" customHeight="1">
      <c r="A752">
        <f t="shared" si="22"/>
        <v>1</v>
      </c>
      <c r="B752">
        <f t="shared" si="23"/>
        <v>1</v>
      </c>
      <c r="C752" s="2" t="s">
        <v>12919</v>
      </c>
      <c r="D752" s="2" t="s">
        <v>12920</v>
      </c>
      <c r="E752" s="2" t="s">
        <v>5164</v>
      </c>
      <c r="F752">
        <v>191.34</v>
      </c>
      <c r="G752" s="2" t="s">
        <v>3786</v>
      </c>
      <c r="H752" s="37" t="s">
        <v>13264</v>
      </c>
      <c r="I752">
        <v>14.01</v>
      </c>
      <c r="J752">
        <v>14.05</v>
      </c>
      <c r="K752" s="2" t="s">
        <v>12921</v>
      </c>
      <c r="L752">
        <v>9.49</v>
      </c>
      <c r="M752">
        <v>9.3000000000000007</v>
      </c>
      <c r="N752">
        <v>100</v>
      </c>
      <c r="O752" s="2" t="s">
        <v>3</v>
      </c>
      <c r="P752" s="2" t="s">
        <v>3</v>
      </c>
      <c r="Q752" s="2" t="s">
        <v>4</v>
      </c>
      <c r="R752" s="1">
        <v>39210</v>
      </c>
      <c r="S752" s="2" t="s">
        <v>109</v>
      </c>
      <c r="T752" s="2" t="s">
        <v>109</v>
      </c>
      <c r="U752">
        <v>561621</v>
      </c>
      <c r="V752" s="2" t="s">
        <v>110</v>
      </c>
      <c r="W752" s="2" t="s">
        <v>110</v>
      </c>
      <c r="X752" s="2">
        <v>1109.5833688167972</v>
      </c>
      <c r="Y752">
        <v>78.75</v>
      </c>
      <c r="Z752">
        <v>68.5</v>
      </c>
      <c r="AA752">
        <v>59.55</v>
      </c>
      <c r="AB752">
        <v>410.57</v>
      </c>
    </row>
    <row r="753" spans="1:28" ht="15" customHeight="1">
      <c r="A753">
        <f t="shared" si="22"/>
        <v>1</v>
      </c>
      <c r="B753">
        <f t="shared" si="23"/>
        <v>1</v>
      </c>
      <c r="C753" s="2" t="s">
        <v>12904</v>
      </c>
      <c r="D753" s="2" t="s">
        <v>12905</v>
      </c>
      <c r="E753" s="2" t="s">
        <v>1802</v>
      </c>
      <c r="F753">
        <v>92</v>
      </c>
      <c r="G753" s="2" t="s">
        <v>12906</v>
      </c>
      <c r="H753" s="37" t="s">
        <v>12907</v>
      </c>
      <c r="I753">
        <v>5.14</v>
      </c>
      <c r="J753">
        <v>5.21</v>
      </c>
      <c r="K753" s="2" t="s">
        <v>2946</v>
      </c>
      <c r="N753">
        <v>100</v>
      </c>
      <c r="O753" s="2" t="s">
        <v>3</v>
      </c>
      <c r="P753" s="2" t="s">
        <v>3</v>
      </c>
      <c r="Q753" s="2" t="s">
        <v>4</v>
      </c>
      <c r="R753" s="1">
        <v>39213</v>
      </c>
      <c r="S753" s="2" t="s">
        <v>76</v>
      </c>
      <c r="T753" s="2" t="s">
        <v>76</v>
      </c>
      <c r="U753">
        <v>541612</v>
      </c>
      <c r="V753" s="2" t="s">
        <v>78</v>
      </c>
      <c r="W753" s="2" t="s">
        <v>78</v>
      </c>
      <c r="X753" s="29">
        <v>1508.9973665020607</v>
      </c>
      <c r="Y753">
        <v>260.97000000000003</v>
      </c>
      <c r="Z753">
        <v>380.96</v>
      </c>
      <c r="AA753">
        <v>106.7</v>
      </c>
      <c r="AB753">
        <v>175.7</v>
      </c>
    </row>
    <row r="754" spans="1:28" ht="15" customHeight="1">
      <c r="A754">
        <f t="shared" si="22"/>
        <v>1</v>
      </c>
      <c r="B754">
        <f t="shared" si="23"/>
        <v>1</v>
      </c>
      <c r="C754" s="2" t="s">
        <v>12911</v>
      </c>
      <c r="D754" s="2" t="s">
        <v>12912</v>
      </c>
      <c r="E754" s="2" t="s">
        <v>12913</v>
      </c>
      <c r="F754">
        <v>33.6</v>
      </c>
      <c r="G754" s="2" t="s">
        <v>2978</v>
      </c>
      <c r="H754" s="37" t="s">
        <v>12914</v>
      </c>
      <c r="I754">
        <v>21.75</v>
      </c>
      <c r="J754">
        <v>18.809999999999999</v>
      </c>
      <c r="K754" s="2" t="s">
        <v>2946</v>
      </c>
      <c r="N754">
        <v>100</v>
      </c>
      <c r="O754" s="2" t="s">
        <v>3</v>
      </c>
      <c r="P754" s="2" t="s">
        <v>3</v>
      </c>
      <c r="Q754" s="2" t="s">
        <v>4</v>
      </c>
      <c r="R754" s="1">
        <v>39213</v>
      </c>
      <c r="S754" s="2" t="s">
        <v>65</v>
      </c>
      <c r="T754" s="2" t="s">
        <v>65</v>
      </c>
      <c r="U754">
        <v>339992</v>
      </c>
      <c r="V754" s="2" t="s">
        <v>66</v>
      </c>
      <c r="W754" s="2" t="s">
        <v>66</v>
      </c>
      <c r="X754" s="24">
        <v>1145.5082860666178</v>
      </c>
      <c r="Y754">
        <v>5.34</v>
      </c>
      <c r="Z754">
        <v>33</v>
      </c>
      <c r="AA754">
        <v>128.46</v>
      </c>
      <c r="AB754">
        <v>523.79999999999995</v>
      </c>
    </row>
    <row r="755" spans="1:28" ht="15" customHeight="1">
      <c r="A755">
        <f t="shared" si="22"/>
        <v>1</v>
      </c>
      <c r="B755">
        <f t="shared" si="23"/>
        <v>1</v>
      </c>
      <c r="C755" s="2" t="s">
        <v>12884</v>
      </c>
      <c r="D755" s="2" t="s">
        <v>12885</v>
      </c>
      <c r="E755" s="2" t="s">
        <v>1187</v>
      </c>
      <c r="F755">
        <v>79.09</v>
      </c>
      <c r="G755" s="2" t="s">
        <v>2978</v>
      </c>
      <c r="H755" s="37" t="s">
        <v>12886</v>
      </c>
      <c r="I755">
        <v>32.08</v>
      </c>
      <c r="J755">
        <v>32.08</v>
      </c>
      <c r="K755" s="2" t="s">
        <v>12887</v>
      </c>
      <c r="L755">
        <v>18.64</v>
      </c>
      <c r="M755">
        <v>18.5</v>
      </c>
      <c r="N755">
        <v>100</v>
      </c>
      <c r="O755" s="2" t="s">
        <v>3</v>
      </c>
      <c r="P755" s="2" t="s">
        <v>3</v>
      </c>
      <c r="Q755" s="2" t="s">
        <v>4</v>
      </c>
      <c r="R755" s="1">
        <v>39217</v>
      </c>
      <c r="S755" s="2" t="s">
        <v>65</v>
      </c>
      <c r="T755" s="2" t="s">
        <v>65</v>
      </c>
      <c r="U755">
        <v>339992</v>
      </c>
      <c r="V755" s="2" t="s">
        <v>66</v>
      </c>
      <c r="W755" s="2" t="s">
        <v>66</v>
      </c>
      <c r="X755" s="24">
        <v>1145.5082860666178</v>
      </c>
      <c r="Y755">
        <v>11.12</v>
      </c>
      <c r="Z755">
        <v>138.65</v>
      </c>
      <c r="AA755">
        <v>340.5</v>
      </c>
      <c r="AB755" s="3">
        <v>2174.5700000000002</v>
      </c>
    </row>
    <row r="756" spans="1:28" ht="15" hidden="1" customHeight="1">
      <c r="A756">
        <f t="shared" si="22"/>
        <v>1</v>
      </c>
      <c r="B756">
        <f t="shared" si="23"/>
        <v>1</v>
      </c>
      <c r="C756" s="2" t="s">
        <v>12888</v>
      </c>
      <c r="D756" s="2" t="s">
        <v>12889</v>
      </c>
      <c r="E756" s="2" t="s">
        <v>189</v>
      </c>
      <c r="F756">
        <v>480.1</v>
      </c>
      <c r="G756" s="2" t="s">
        <v>12890</v>
      </c>
      <c r="H756" s="37" t="s">
        <v>12891</v>
      </c>
      <c r="I756">
        <v>18.84</v>
      </c>
      <c r="J756">
        <v>18.989999999999998</v>
      </c>
      <c r="K756" s="2" t="s">
        <v>12892</v>
      </c>
      <c r="L756">
        <v>7.08</v>
      </c>
      <c r="M756">
        <v>7.97</v>
      </c>
      <c r="N756">
        <v>100</v>
      </c>
      <c r="O756" s="2" t="s">
        <v>3</v>
      </c>
      <c r="P756" s="2" t="s">
        <v>3</v>
      </c>
      <c r="Q756" s="2" t="s">
        <v>4</v>
      </c>
      <c r="R756" s="1">
        <v>39217</v>
      </c>
      <c r="S756" s="2" t="s">
        <v>5</v>
      </c>
      <c r="T756" s="2" t="s">
        <v>5</v>
      </c>
      <c r="U756" s="2">
        <v>0</v>
      </c>
      <c r="V756" s="2" t="s">
        <v>85</v>
      </c>
      <c r="W756" s="2" t="s">
        <v>85</v>
      </c>
      <c r="X756" s="29">
        <v>2697.7233626064512</v>
      </c>
      <c r="Y756">
        <v>130.12</v>
      </c>
      <c r="Z756" s="3">
        <v>17018</v>
      </c>
      <c r="AA756">
        <v>316.27</v>
      </c>
      <c r="AB756" s="3">
        <v>29369</v>
      </c>
    </row>
    <row r="757" spans="1:28" ht="15" customHeight="1">
      <c r="A757">
        <f t="shared" si="22"/>
        <v>1</v>
      </c>
      <c r="B757">
        <f t="shared" si="23"/>
        <v>1</v>
      </c>
      <c r="C757" s="2" t="s">
        <v>12871</v>
      </c>
      <c r="D757" s="2" t="s">
        <v>12872</v>
      </c>
      <c r="E757" s="2" t="s">
        <v>4975</v>
      </c>
      <c r="F757">
        <v>100</v>
      </c>
      <c r="G757" s="2" t="s">
        <v>12873</v>
      </c>
      <c r="H757" s="37" t="s">
        <v>12874</v>
      </c>
      <c r="I757">
        <v>34.33</v>
      </c>
      <c r="J757">
        <v>34.31</v>
      </c>
      <c r="K757" s="2" t="s">
        <v>2946</v>
      </c>
      <c r="N757">
        <v>100</v>
      </c>
      <c r="O757" s="2" t="s">
        <v>3</v>
      </c>
      <c r="P757" s="2" t="s">
        <v>3</v>
      </c>
      <c r="Q757" s="2" t="s">
        <v>4</v>
      </c>
      <c r="R757" s="1">
        <v>39219</v>
      </c>
      <c r="S757" s="2" t="s">
        <v>334</v>
      </c>
      <c r="T757" s="2" t="s">
        <v>334</v>
      </c>
      <c r="U757">
        <v>211111</v>
      </c>
      <c r="V757" s="2" t="s">
        <v>335</v>
      </c>
      <c r="W757" s="2" t="s">
        <v>335</v>
      </c>
      <c r="X757" s="29">
        <v>680.45216656209652</v>
      </c>
      <c r="Y757">
        <v>38.43</v>
      </c>
      <c r="Z757">
        <v>18.62</v>
      </c>
      <c r="AA757">
        <v>48.28</v>
      </c>
      <c r="AB757">
        <v>207.24</v>
      </c>
    </row>
    <row r="758" spans="1:28" ht="15" customHeight="1">
      <c r="A758">
        <f t="shared" si="22"/>
        <v>1</v>
      </c>
      <c r="B758">
        <f t="shared" si="23"/>
        <v>1</v>
      </c>
      <c r="C758" s="2" t="s">
        <v>12858</v>
      </c>
      <c r="D758" s="2" t="s">
        <v>12859</v>
      </c>
      <c r="E758" s="2" t="s">
        <v>10278</v>
      </c>
      <c r="F758" s="3">
        <v>1225</v>
      </c>
      <c r="G758" s="2" t="s">
        <v>12860</v>
      </c>
      <c r="H758" s="37" t="s">
        <v>12861</v>
      </c>
      <c r="I758">
        <v>35.450000000000003</v>
      </c>
      <c r="J758">
        <v>35.450000000000003</v>
      </c>
      <c r="K758" s="2" t="s">
        <v>2946</v>
      </c>
      <c r="N758">
        <v>100</v>
      </c>
      <c r="O758" s="2" t="s">
        <v>3</v>
      </c>
      <c r="P758" s="2" t="s">
        <v>3</v>
      </c>
      <c r="Q758" s="2" t="s">
        <v>4</v>
      </c>
      <c r="R758" s="1">
        <v>39222</v>
      </c>
      <c r="S758" s="2" t="s">
        <v>334</v>
      </c>
      <c r="T758" s="2" t="s">
        <v>334</v>
      </c>
      <c r="U758">
        <v>211111</v>
      </c>
      <c r="V758" s="2" t="s">
        <v>335</v>
      </c>
      <c r="W758" s="2" t="s">
        <v>335</v>
      </c>
      <c r="X758" s="29">
        <v>680.45216656209652</v>
      </c>
      <c r="Y758">
        <v>291.35000000000002</v>
      </c>
      <c r="Z758">
        <v>345.85</v>
      </c>
      <c r="AA758">
        <v>509.63</v>
      </c>
      <c r="AB758">
        <v>394.65</v>
      </c>
    </row>
    <row r="759" spans="1:28" ht="15" customHeight="1">
      <c r="A759">
        <f t="shared" si="22"/>
        <v>1</v>
      </c>
      <c r="B759">
        <f t="shared" si="23"/>
        <v>1</v>
      </c>
      <c r="C759" s="2" t="s">
        <v>12851</v>
      </c>
      <c r="D759" s="2" t="s">
        <v>12852</v>
      </c>
      <c r="E759" s="2" t="s">
        <v>1972</v>
      </c>
      <c r="F759">
        <v>418.57</v>
      </c>
      <c r="G759" s="2" t="s">
        <v>12853</v>
      </c>
      <c r="H759" s="37" t="s">
        <v>12854</v>
      </c>
      <c r="I759">
        <v>19.510000000000002</v>
      </c>
      <c r="J759">
        <v>20.399999999999999</v>
      </c>
      <c r="K759" s="2" t="s">
        <v>12855</v>
      </c>
      <c r="L759">
        <v>34.19</v>
      </c>
      <c r="M759">
        <v>34.64</v>
      </c>
      <c r="N759">
        <v>100</v>
      </c>
      <c r="O759" s="2" t="s">
        <v>3</v>
      </c>
      <c r="P759" s="2" t="s">
        <v>3</v>
      </c>
      <c r="Q759" s="2" t="s">
        <v>4</v>
      </c>
      <c r="R759" s="1">
        <v>39223</v>
      </c>
      <c r="S759" s="2" t="s">
        <v>1973</v>
      </c>
      <c r="T759" s="2" t="s">
        <v>1973</v>
      </c>
      <c r="U759">
        <v>325180</v>
      </c>
      <c r="V759" s="2" t="s">
        <v>813</v>
      </c>
      <c r="W759" s="2" t="s">
        <v>813</v>
      </c>
      <c r="X759" s="29">
        <v>765.48386659180733</v>
      </c>
      <c r="Y759">
        <v>513.27</v>
      </c>
      <c r="Z759" s="3">
        <v>3192.4</v>
      </c>
      <c r="AA759">
        <v>530.16999999999996</v>
      </c>
      <c r="AB759" s="3">
        <v>1527.5</v>
      </c>
    </row>
    <row r="760" spans="1:28" ht="15" customHeight="1">
      <c r="A760">
        <f t="shared" si="22"/>
        <v>1</v>
      </c>
      <c r="B760">
        <f t="shared" si="23"/>
        <v>1</v>
      </c>
      <c r="C760" s="2" t="s">
        <v>12793</v>
      </c>
      <c r="D760" s="2" t="s">
        <v>12794</v>
      </c>
      <c r="E760" s="2" t="s">
        <v>10217</v>
      </c>
      <c r="F760">
        <v>647.55999999999995</v>
      </c>
      <c r="G760" s="2" t="s">
        <v>12795</v>
      </c>
      <c r="H760" s="37" t="s">
        <v>12796</v>
      </c>
      <c r="I760">
        <v>14.9</v>
      </c>
      <c r="J760">
        <v>15.01</v>
      </c>
      <c r="K760" s="2" t="s">
        <v>12797</v>
      </c>
      <c r="L760">
        <v>31.39</v>
      </c>
      <c r="M760">
        <v>31.42</v>
      </c>
      <c r="N760">
        <v>100</v>
      </c>
      <c r="O760" s="2" t="s">
        <v>3</v>
      </c>
      <c r="P760" s="2" t="s">
        <v>3</v>
      </c>
      <c r="Q760" s="2" t="s">
        <v>4</v>
      </c>
      <c r="R760" s="1">
        <v>39231</v>
      </c>
      <c r="S760" s="2" t="s">
        <v>227</v>
      </c>
      <c r="T760" s="2" t="s">
        <v>227</v>
      </c>
      <c r="U760">
        <v>517110</v>
      </c>
      <c r="V760" s="2" t="s">
        <v>95</v>
      </c>
      <c r="W760" s="2" t="s">
        <v>95</v>
      </c>
      <c r="X760" s="29">
        <v>4974.8824733661559</v>
      </c>
      <c r="Y760">
        <v>179.14</v>
      </c>
      <c r="Z760">
        <v>504.97</v>
      </c>
      <c r="AA760">
        <v>384.7</v>
      </c>
      <c r="AB760" s="3">
        <v>1969.89</v>
      </c>
    </row>
    <row r="761" spans="1:28" ht="15" customHeight="1">
      <c r="A761">
        <f t="shared" si="22"/>
        <v>1</v>
      </c>
      <c r="B761">
        <f t="shared" si="23"/>
        <v>1</v>
      </c>
      <c r="C761" s="2" t="s">
        <v>12762</v>
      </c>
      <c r="D761" s="2" t="s">
        <v>12763</v>
      </c>
      <c r="E761" s="2" t="s">
        <v>12764</v>
      </c>
      <c r="G761" s="2" t="s">
        <v>12765</v>
      </c>
      <c r="H761" s="37" t="s">
        <v>12766</v>
      </c>
      <c r="I761">
        <v>6.67</v>
      </c>
      <c r="J761">
        <v>6.5</v>
      </c>
      <c r="K761" s="2" t="s">
        <v>2946</v>
      </c>
      <c r="N761">
        <v>62.5</v>
      </c>
      <c r="O761" s="2" t="s">
        <v>3</v>
      </c>
      <c r="P761" s="2" t="s">
        <v>3</v>
      </c>
      <c r="Q761" s="2" t="s">
        <v>4</v>
      </c>
      <c r="R761" s="1">
        <v>39237</v>
      </c>
      <c r="S761" s="2" t="s">
        <v>717</v>
      </c>
      <c r="T761" s="2" t="s">
        <v>717</v>
      </c>
      <c r="U761">
        <v>622110</v>
      </c>
      <c r="V761" s="2" t="s">
        <v>38</v>
      </c>
      <c r="W761" s="2" t="s">
        <v>38</v>
      </c>
      <c r="X761" s="29">
        <v>786.28100024649325</v>
      </c>
      <c r="Y761">
        <v>8.82</v>
      </c>
      <c r="Z761">
        <v>115.9</v>
      </c>
      <c r="AA761">
        <v>2.61</v>
      </c>
      <c r="AB761">
        <v>172.78</v>
      </c>
    </row>
    <row r="762" spans="1:28" ht="15" hidden="1" customHeight="1">
      <c r="A762">
        <f t="shared" si="22"/>
        <v>1</v>
      </c>
      <c r="B762">
        <f t="shared" si="23"/>
        <v>1</v>
      </c>
      <c r="C762" s="2" t="s">
        <v>12744</v>
      </c>
      <c r="D762" s="2" t="s">
        <v>12745</v>
      </c>
      <c r="E762" s="2" t="s">
        <v>10784</v>
      </c>
      <c r="F762">
        <v>39.840000000000003</v>
      </c>
      <c r="G762" s="2" t="s">
        <v>2978</v>
      </c>
      <c r="H762" s="37" t="s">
        <v>12746</v>
      </c>
      <c r="K762" s="2" t="s">
        <v>12747</v>
      </c>
      <c r="N762">
        <v>100</v>
      </c>
      <c r="O762" s="2" t="s">
        <v>3</v>
      </c>
      <c r="P762" s="2" t="s">
        <v>3</v>
      </c>
      <c r="Q762" s="2" t="s">
        <v>4</v>
      </c>
      <c r="R762" s="1">
        <v>39247</v>
      </c>
      <c r="S762" s="2" t="s">
        <v>173</v>
      </c>
      <c r="T762" s="2" t="s">
        <v>173</v>
      </c>
      <c r="U762" s="2">
        <v>0</v>
      </c>
      <c r="V762" s="2" t="s">
        <v>66</v>
      </c>
      <c r="W762" s="2" t="s">
        <v>66</v>
      </c>
      <c r="X762" s="24">
        <v>1145.5082860666178</v>
      </c>
      <c r="Y762">
        <v>13.39</v>
      </c>
      <c r="Z762">
        <v>85.53</v>
      </c>
      <c r="AA762">
        <v>192.83</v>
      </c>
      <c r="AB762" s="3">
        <v>1135.0899999999999</v>
      </c>
    </row>
    <row r="763" spans="1:28" ht="15" customHeight="1">
      <c r="A763">
        <f t="shared" si="22"/>
        <v>1</v>
      </c>
      <c r="B763">
        <f t="shared" si="23"/>
        <v>1</v>
      </c>
      <c r="C763" s="2" t="s">
        <v>12738</v>
      </c>
      <c r="D763" s="2" t="s">
        <v>12739</v>
      </c>
      <c r="E763" s="2" t="s">
        <v>12740</v>
      </c>
      <c r="F763">
        <v>236.92</v>
      </c>
      <c r="G763" s="2" t="s">
        <v>12741</v>
      </c>
      <c r="H763" s="37" t="s">
        <v>12742</v>
      </c>
      <c r="I763">
        <v>18.010000000000002</v>
      </c>
      <c r="J763">
        <v>18.239999999999998</v>
      </c>
      <c r="K763" s="2" t="s">
        <v>12743</v>
      </c>
      <c r="L763">
        <v>23.99</v>
      </c>
      <c r="M763">
        <v>23.98</v>
      </c>
      <c r="N763">
        <v>100</v>
      </c>
      <c r="O763" s="2" t="s">
        <v>3</v>
      </c>
      <c r="P763" s="2" t="s">
        <v>3</v>
      </c>
      <c r="Q763" s="2" t="s">
        <v>4</v>
      </c>
      <c r="R763" s="1">
        <v>39251</v>
      </c>
      <c r="S763" s="2" t="s">
        <v>1144</v>
      </c>
      <c r="T763" s="2" t="s">
        <v>1144</v>
      </c>
      <c r="U763">
        <v>334416</v>
      </c>
      <c r="V763" s="2" t="s">
        <v>72</v>
      </c>
      <c r="W763" s="2" t="s">
        <v>72</v>
      </c>
      <c r="X763" s="29">
        <v>704.0913283250319</v>
      </c>
      <c r="Y763">
        <v>91.82</v>
      </c>
      <c r="Z763" s="3">
        <v>1498.5</v>
      </c>
      <c r="AA763">
        <v>97.79</v>
      </c>
      <c r="AB763" s="3">
        <v>1899.54</v>
      </c>
    </row>
    <row r="764" spans="1:28" ht="15" customHeight="1">
      <c r="A764">
        <f t="shared" si="22"/>
        <v>1</v>
      </c>
      <c r="B764">
        <f t="shared" si="23"/>
        <v>1</v>
      </c>
      <c r="C764" s="2" t="s">
        <v>12660</v>
      </c>
      <c r="D764" s="2" t="s">
        <v>12661</v>
      </c>
      <c r="E764" s="2" t="s">
        <v>12662</v>
      </c>
      <c r="G764" s="2" t="s">
        <v>12663</v>
      </c>
      <c r="H764" s="37" t="s">
        <v>12664</v>
      </c>
      <c r="I764">
        <v>0.3</v>
      </c>
      <c r="J764">
        <v>0.3</v>
      </c>
      <c r="K764" s="2" t="s">
        <v>12665</v>
      </c>
      <c r="L764">
        <v>0.75</v>
      </c>
      <c r="M764">
        <v>0.75</v>
      </c>
      <c r="N764">
        <v>100</v>
      </c>
      <c r="O764" s="2" t="s">
        <v>3</v>
      </c>
      <c r="P764" s="2" t="s">
        <v>3</v>
      </c>
      <c r="Q764" s="2" t="s">
        <v>4</v>
      </c>
      <c r="R764" s="1">
        <v>39253</v>
      </c>
      <c r="S764" s="2" t="s">
        <v>742</v>
      </c>
      <c r="T764" s="2" t="s">
        <v>742</v>
      </c>
      <c r="U764">
        <v>512110</v>
      </c>
      <c r="V764" s="2" t="s">
        <v>94</v>
      </c>
      <c r="W764" s="2" t="s">
        <v>94</v>
      </c>
      <c r="X764" s="29">
        <v>3238.4148998546971</v>
      </c>
      <c r="Y764">
        <v>3.46</v>
      </c>
      <c r="Z764">
        <v>1.07</v>
      </c>
      <c r="AA764">
        <v>1.4</v>
      </c>
      <c r="AB764">
        <v>1.38</v>
      </c>
    </row>
    <row r="765" spans="1:28" ht="15" customHeight="1">
      <c r="A765">
        <f t="shared" si="22"/>
        <v>1</v>
      </c>
      <c r="B765">
        <f t="shared" si="23"/>
        <v>1</v>
      </c>
      <c r="C765" s="2" t="s">
        <v>12719</v>
      </c>
      <c r="D765" s="2" t="s">
        <v>12720</v>
      </c>
      <c r="E765" s="2" t="s">
        <v>12721</v>
      </c>
      <c r="F765">
        <v>283</v>
      </c>
      <c r="G765" s="2" t="s">
        <v>12722</v>
      </c>
      <c r="H765" s="37" t="s">
        <v>12723</v>
      </c>
      <c r="I765">
        <v>21.53</v>
      </c>
      <c r="J765">
        <v>22.23</v>
      </c>
      <c r="K765" s="2" t="s">
        <v>2946</v>
      </c>
      <c r="N765">
        <v>100</v>
      </c>
      <c r="O765" s="2" t="s">
        <v>3</v>
      </c>
      <c r="P765" s="2" t="s">
        <v>3</v>
      </c>
      <c r="Q765" s="2" t="s">
        <v>4</v>
      </c>
      <c r="R765" s="1">
        <v>39254</v>
      </c>
      <c r="S765" s="2" t="s">
        <v>109</v>
      </c>
      <c r="T765" s="2" t="s">
        <v>109</v>
      </c>
      <c r="U765">
        <v>561621</v>
      </c>
      <c r="V765" s="2" t="s">
        <v>110</v>
      </c>
      <c r="W765" s="2" t="s">
        <v>110</v>
      </c>
      <c r="X765" s="2">
        <v>1109.5833688167972</v>
      </c>
      <c r="Y765">
        <v>18.690000000000001</v>
      </c>
      <c r="Z765">
        <v>262.26</v>
      </c>
      <c r="AA765">
        <v>17.079999999999998</v>
      </c>
      <c r="AB765">
        <v>341.74</v>
      </c>
    </row>
    <row r="766" spans="1:28" ht="15" customHeight="1">
      <c r="A766">
        <f t="shared" si="22"/>
        <v>1</v>
      </c>
      <c r="B766">
        <f t="shared" si="23"/>
        <v>1</v>
      </c>
      <c r="C766" s="2" t="s">
        <v>12642</v>
      </c>
      <c r="D766" s="2" t="s">
        <v>12643</v>
      </c>
      <c r="E766" s="2" t="s">
        <v>5016</v>
      </c>
      <c r="F766">
        <v>375.13</v>
      </c>
      <c r="G766" s="2" t="s">
        <v>12644</v>
      </c>
      <c r="H766" s="37" t="s">
        <v>12645</v>
      </c>
      <c r="I766">
        <v>22.42</v>
      </c>
      <c r="J766">
        <v>22.41</v>
      </c>
      <c r="K766" s="2" t="s">
        <v>12646</v>
      </c>
      <c r="L766">
        <v>24.22</v>
      </c>
      <c r="M766">
        <v>24.19</v>
      </c>
      <c r="N766">
        <v>100</v>
      </c>
      <c r="O766" s="2" t="s">
        <v>3</v>
      </c>
      <c r="P766" s="2" t="s">
        <v>3</v>
      </c>
      <c r="Q766" s="2" t="s">
        <v>4</v>
      </c>
      <c r="R766" s="1">
        <v>39265</v>
      </c>
      <c r="S766" s="2" t="s">
        <v>227</v>
      </c>
      <c r="T766" s="2" t="s">
        <v>227</v>
      </c>
      <c r="U766">
        <v>517110</v>
      </c>
      <c r="V766" s="2" t="s">
        <v>95</v>
      </c>
      <c r="W766" s="2" t="s">
        <v>95</v>
      </c>
      <c r="X766" s="29">
        <v>4974.8824733661559</v>
      </c>
      <c r="Y766">
        <v>99.76</v>
      </c>
      <c r="Z766">
        <v>324.32</v>
      </c>
      <c r="AA766">
        <v>154.06</v>
      </c>
      <c r="AB766">
        <v>881.43</v>
      </c>
    </row>
    <row r="767" spans="1:28" ht="15" customHeight="1">
      <c r="A767">
        <f t="shared" si="22"/>
        <v>1</v>
      </c>
      <c r="B767">
        <f t="shared" si="23"/>
        <v>1</v>
      </c>
      <c r="C767" s="2" t="s">
        <v>12627</v>
      </c>
      <c r="D767" s="2" t="s">
        <v>12628</v>
      </c>
      <c r="E767" s="2" t="s">
        <v>12629</v>
      </c>
      <c r="F767">
        <v>81.430000000000007</v>
      </c>
      <c r="G767" s="2" t="s">
        <v>12630</v>
      </c>
      <c r="H767" s="37" t="s">
        <v>12812</v>
      </c>
      <c r="I767">
        <v>57.32</v>
      </c>
      <c r="J767">
        <v>58.33</v>
      </c>
      <c r="K767" s="2" t="s">
        <v>12631</v>
      </c>
      <c r="L767">
        <v>6.61</v>
      </c>
      <c r="M767">
        <v>6.64</v>
      </c>
      <c r="N767">
        <v>100</v>
      </c>
      <c r="O767" s="2" t="s">
        <v>3</v>
      </c>
      <c r="P767" s="2" t="s">
        <v>3</v>
      </c>
      <c r="Q767" s="2" t="s">
        <v>4</v>
      </c>
      <c r="R767" s="1">
        <v>39268</v>
      </c>
      <c r="S767" s="2" t="s">
        <v>12632</v>
      </c>
      <c r="T767" s="2" t="s">
        <v>12632</v>
      </c>
      <c r="U767">
        <v>423730</v>
      </c>
      <c r="V767" s="2" t="s">
        <v>72</v>
      </c>
      <c r="W767" s="2" t="s">
        <v>72</v>
      </c>
      <c r="X767" s="29">
        <v>704.0913283250319</v>
      </c>
      <c r="Y767">
        <v>237.17</v>
      </c>
      <c r="Z767" s="3">
        <v>1736.21</v>
      </c>
      <c r="AA767">
        <v>91.05</v>
      </c>
      <c r="AB767">
        <v>771</v>
      </c>
    </row>
    <row r="768" spans="1:28" ht="15" customHeight="1">
      <c r="A768">
        <f t="shared" si="22"/>
        <v>1</v>
      </c>
      <c r="B768">
        <f t="shared" si="23"/>
        <v>1</v>
      </c>
      <c r="C768" s="2" t="s">
        <v>10459</v>
      </c>
      <c r="D768" s="2" t="s">
        <v>10460</v>
      </c>
      <c r="E768" s="2" t="s">
        <v>1873</v>
      </c>
      <c r="G768" s="2" t="s">
        <v>10461</v>
      </c>
      <c r="H768" s="37" t="s">
        <v>10462</v>
      </c>
      <c r="I768">
        <v>44.39</v>
      </c>
      <c r="J768">
        <v>43.91</v>
      </c>
      <c r="K768" s="2" t="s">
        <v>2946</v>
      </c>
      <c r="N768">
        <v>100</v>
      </c>
      <c r="O768" s="2" t="s">
        <v>3</v>
      </c>
      <c r="P768" s="2" t="s">
        <v>3</v>
      </c>
      <c r="Q768" s="2" t="s">
        <v>4</v>
      </c>
      <c r="R768" s="1">
        <v>39269</v>
      </c>
      <c r="S768" s="2" t="s">
        <v>264</v>
      </c>
      <c r="T768" s="2" t="s">
        <v>264</v>
      </c>
      <c r="U768">
        <v>562212</v>
      </c>
      <c r="V768" s="2" t="s">
        <v>266</v>
      </c>
      <c r="W768" s="2" t="s">
        <v>266</v>
      </c>
      <c r="X768" s="29">
        <v>1833.9504165753021</v>
      </c>
      <c r="Y768">
        <v>14.18</v>
      </c>
      <c r="Z768">
        <v>855.86</v>
      </c>
      <c r="AA768">
        <v>10.59</v>
      </c>
      <c r="AB768" s="3">
        <v>1415.18</v>
      </c>
    </row>
    <row r="769" spans="1:28" ht="15" customHeight="1">
      <c r="A769">
        <f t="shared" si="22"/>
        <v>1</v>
      </c>
      <c r="B769">
        <f t="shared" si="23"/>
        <v>1</v>
      </c>
      <c r="C769" s="2" t="s">
        <v>12608</v>
      </c>
      <c r="D769" s="2" t="s">
        <v>12609</v>
      </c>
      <c r="E769" s="2" t="s">
        <v>12610</v>
      </c>
      <c r="F769">
        <v>135</v>
      </c>
      <c r="G769" s="2" t="s">
        <v>12611</v>
      </c>
      <c r="H769" s="37" t="s">
        <v>12612</v>
      </c>
      <c r="I769">
        <v>23.55</v>
      </c>
      <c r="J769">
        <v>21.3</v>
      </c>
      <c r="K769" s="2" t="s">
        <v>2946</v>
      </c>
      <c r="N769">
        <v>100</v>
      </c>
      <c r="O769" s="2" t="s">
        <v>3</v>
      </c>
      <c r="P769" s="2" t="s">
        <v>3</v>
      </c>
      <c r="Q769" s="2" t="s">
        <v>4</v>
      </c>
      <c r="R769" s="1">
        <v>39272</v>
      </c>
      <c r="S769" s="2" t="s">
        <v>99</v>
      </c>
      <c r="T769" s="2" t="s">
        <v>99</v>
      </c>
      <c r="U769">
        <v>325412</v>
      </c>
      <c r="V769" s="2" t="s">
        <v>145</v>
      </c>
      <c r="W769" s="2" t="s">
        <v>145</v>
      </c>
      <c r="X769" s="29">
        <v>1155.2665763855121</v>
      </c>
      <c r="Y769">
        <v>20.36</v>
      </c>
      <c r="Z769">
        <v>70.099999999999994</v>
      </c>
      <c r="AA769">
        <v>32.1</v>
      </c>
      <c r="AB769">
        <v>310.93</v>
      </c>
    </row>
    <row r="770" spans="1:28" ht="15" hidden="1" customHeight="1">
      <c r="A770">
        <f t="shared" ref="A770:A833" si="24">IF(V770=W770,1,0)</f>
        <v>1</v>
      </c>
      <c r="B770">
        <f t="shared" ref="B770:B833" si="25">IF(S770=T770,1,0)</f>
        <v>1</v>
      </c>
      <c r="C770" s="2" t="s">
        <v>12617</v>
      </c>
      <c r="D770" s="2" t="s">
        <v>12618</v>
      </c>
      <c r="E770" s="2" t="s">
        <v>12619</v>
      </c>
      <c r="F770">
        <v>100</v>
      </c>
      <c r="G770" s="2" t="s">
        <v>12620</v>
      </c>
      <c r="H770" s="37" t="s">
        <v>12621</v>
      </c>
      <c r="K770" s="2" t="s">
        <v>2946</v>
      </c>
      <c r="N770">
        <v>100</v>
      </c>
      <c r="O770" s="2" t="s">
        <v>3</v>
      </c>
      <c r="P770" s="2" t="s">
        <v>3</v>
      </c>
      <c r="Q770" s="2" t="s">
        <v>4</v>
      </c>
      <c r="R770" s="1">
        <v>39272</v>
      </c>
      <c r="S770" s="2" t="s">
        <v>5</v>
      </c>
      <c r="T770" s="2" t="s">
        <v>5</v>
      </c>
      <c r="U770" s="2">
        <v>0</v>
      </c>
      <c r="V770" s="2" t="s">
        <v>85</v>
      </c>
      <c r="W770" s="2" t="s">
        <v>85</v>
      </c>
      <c r="X770" s="29">
        <v>2697.7233626064512</v>
      </c>
      <c r="Y770">
        <v>49.78</v>
      </c>
      <c r="Z770">
        <v>402.33</v>
      </c>
      <c r="AA770">
        <v>70.040000000000006</v>
      </c>
      <c r="AB770">
        <v>936.97</v>
      </c>
    </row>
    <row r="771" spans="1:28" ht="15" customHeight="1">
      <c r="A771">
        <f t="shared" si="24"/>
        <v>1</v>
      </c>
      <c r="B771">
        <f t="shared" si="25"/>
        <v>1</v>
      </c>
      <c r="C771" s="2" t="s">
        <v>12577</v>
      </c>
      <c r="D771" s="2" t="s">
        <v>12578</v>
      </c>
      <c r="E771" s="2" t="s">
        <v>12579</v>
      </c>
      <c r="F771">
        <v>240</v>
      </c>
      <c r="G771" s="2" t="s">
        <v>12580</v>
      </c>
      <c r="H771" s="37" t="s">
        <v>12581</v>
      </c>
      <c r="I771">
        <v>42.83</v>
      </c>
      <c r="J771">
        <v>43.85</v>
      </c>
      <c r="K771" s="2" t="s">
        <v>2946</v>
      </c>
      <c r="N771">
        <v>100</v>
      </c>
      <c r="O771" s="2" t="s">
        <v>3</v>
      </c>
      <c r="P771" s="2" t="s">
        <v>3</v>
      </c>
      <c r="Q771" s="2" t="s">
        <v>4</v>
      </c>
      <c r="R771" s="1">
        <v>39276</v>
      </c>
      <c r="S771" s="2" t="s">
        <v>334</v>
      </c>
      <c r="T771" s="2" t="s">
        <v>334</v>
      </c>
      <c r="U771">
        <v>211111</v>
      </c>
      <c r="V771" s="2" t="s">
        <v>335</v>
      </c>
      <c r="W771" s="2" t="s">
        <v>335</v>
      </c>
      <c r="X771" s="29">
        <v>680.45216656209652</v>
      </c>
      <c r="Y771">
        <v>36.85</v>
      </c>
      <c r="Z771">
        <v>36.92</v>
      </c>
      <c r="AA771">
        <v>106</v>
      </c>
      <c r="AB771">
        <v>203.7</v>
      </c>
    </row>
    <row r="772" spans="1:28" ht="15" hidden="1" customHeight="1">
      <c r="A772">
        <f t="shared" si="24"/>
        <v>1</v>
      </c>
      <c r="B772">
        <f t="shared" si="25"/>
        <v>1</v>
      </c>
      <c r="C772" s="2" t="s">
        <v>12571</v>
      </c>
      <c r="D772" s="2" t="s">
        <v>12572</v>
      </c>
      <c r="E772" s="2" t="s">
        <v>12573</v>
      </c>
      <c r="F772" s="3">
        <v>1248.03</v>
      </c>
      <c r="G772" s="2" t="s">
        <v>12574</v>
      </c>
      <c r="H772" s="37" t="s">
        <v>12575</v>
      </c>
      <c r="K772" s="2" t="s">
        <v>12576</v>
      </c>
      <c r="L772">
        <v>50.1</v>
      </c>
      <c r="M772">
        <v>50.81</v>
      </c>
      <c r="N772">
        <v>100</v>
      </c>
      <c r="O772" s="2" t="s">
        <v>3</v>
      </c>
      <c r="P772" s="2" t="s">
        <v>3</v>
      </c>
      <c r="Q772" s="2" t="s">
        <v>4</v>
      </c>
      <c r="R772" s="1">
        <v>39279</v>
      </c>
      <c r="S772" s="2" t="s">
        <v>192</v>
      </c>
      <c r="T772" s="2" t="s">
        <v>192</v>
      </c>
      <c r="U772" s="2">
        <v>0</v>
      </c>
      <c r="V772" s="2" t="s">
        <v>25</v>
      </c>
      <c r="W772" s="2" t="s">
        <v>25</v>
      </c>
      <c r="X772" s="29">
        <v>697.83652134618455</v>
      </c>
      <c r="Y772">
        <v>459.06</v>
      </c>
      <c r="Z772">
        <v>323.19</v>
      </c>
      <c r="AA772">
        <v>645.36</v>
      </c>
      <c r="AB772">
        <v>705.35</v>
      </c>
    </row>
    <row r="773" spans="1:28" ht="15" customHeight="1">
      <c r="A773">
        <f t="shared" si="24"/>
        <v>1</v>
      </c>
      <c r="B773">
        <f t="shared" si="25"/>
        <v>1</v>
      </c>
      <c r="C773" s="2" t="s">
        <v>12541</v>
      </c>
      <c r="D773" s="2" t="s">
        <v>12542</v>
      </c>
      <c r="E773" s="2" t="s">
        <v>1429</v>
      </c>
      <c r="F773" s="3">
        <v>3546.58</v>
      </c>
      <c r="G773" s="2" t="s">
        <v>12543</v>
      </c>
      <c r="H773" s="37" t="s">
        <v>12807</v>
      </c>
      <c r="I773">
        <v>47.88</v>
      </c>
      <c r="J773">
        <v>49.46</v>
      </c>
      <c r="K773" s="2" t="s">
        <v>12544</v>
      </c>
      <c r="L773">
        <v>57.5</v>
      </c>
      <c r="M773">
        <v>58.19</v>
      </c>
      <c r="N773">
        <v>100</v>
      </c>
      <c r="O773" s="2" t="s">
        <v>3</v>
      </c>
      <c r="P773" s="2" t="s">
        <v>3</v>
      </c>
      <c r="Q773" s="2" t="s">
        <v>4</v>
      </c>
      <c r="R773" s="1">
        <v>39280</v>
      </c>
      <c r="S773" s="2" t="s">
        <v>334</v>
      </c>
      <c r="T773" s="2" t="s">
        <v>334</v>
      </c>
      <c r="U773">
        <v>211111</v>
      </c>
      <c r="V773" s="2" t="s">
        <v>335</v>
      </c>
      <c r="W773" s="2" t="s">
        <v>335</v>
      </c>
      <c r="X773" s="29">
        <v>680.45216656209652</v>
      </c>
      <c r="Y773" s="3">
        <v>1135</v>
      </c>
      <c r="Z773">
        <v>968.74</v>
      </c>
      <c r="AA773" s="3">
        <v>6604.8</v>
      </c>
      <c r="AB773" s="3">
        <v>3730.73</v>
      </c>
    </row>
    <row r="774" spans="1:28" ht="15" customHeight="1">
      <c r="A774">
        <f t="shared" si="24"/>
        <v>1</v>
      </c>
      <c r="B774">
        <f t="shared" si="25"/>
        <v>1</v>
      </c>
      <c r="C774" s="2" t="s">
        <v>12536</v>
      </c>
      <c r="D774" s="2" t="s">
        <v>12537</v>
      </c>
      <c r="E774" s="2" t="s">
        <v>12538</v>
      </c>
      <c r="F774">
        <v>60.6</v>
      </c>
      <c r="G774" s="2" t="s">
        <v>12539</v>
      </c>
      <c r="H774" s="37" t="s">
        <v>12540</v>
      </c>
      <c r="K774" s="2" t="s">
        <v>2946</v>
      </c>
      <c r="N774">
        <v>100</v>
      </c>
      <c r="O774" s="2" t="s">
        <v>3</v>
      </c>
      <c r="P774" s="2" t="s">
        <v>3</v>
      </c>
      <c r="Q774" s="2" t="s">
        <v>4</v>
      </c>
      <c r="R774" s="1">
        <v>39280</v>
      </c>
      <c r="S774" s="2" t="s">
        <v>65</v>
      </c>
      <c r="T774" s="2" t="s">
        <v>65</v>
      </c>
      <c r="U774">
        <v>339992</v>
      </c>
      <c r="V774" s="2" t="s">
        <v>66</v>
      </c>
      <c r="W774" s="2" t="s">
        <v>66</v>
      </c>
      <c r="X774" s="24">
        <v>1145.5082860666178</v>
      </c>
      <c r="Y774">
        <v>7.09</v>
      </c>
      <c r="Z774">
        <v>102.68</v>
      </c>
      <c r="AA774">
        <v>123.1</v>
      </c>
      <c r="AB774" s="3">
        <v>1468.41</v>
      </c>
    </row>
    <row r="775" spans="1:28" ht="15" customHeight="1">
      <c r="A775">
        <f t="shared" si="24"/>
        <v>1</v>
      </c>
      <c r="B775">
        <f t="shared" si="25"/>
        <v>1</v>
      </c>
      <c r="C775" s="2" t="s">
        <v>12517</v>
      </c>
      <c r="D775" s="2" t="s">
        <v>12518</v>
      </c>
      <c r="E775" s="2" t="s">
        <v>12519</v>
      </c>
      <c r="F775">
        <v>780.64</v>
      </c>
      <c r="G775" s="2" t="s">
        <v>12520</v>
      </c>
      <c r="H775" s="37" t="s">
        <v>12805</v>
      </c>
      <c r="I775">
        <v>17.62</v>
      </c>
      <c r="J775">
        <v>17.62</v>
      </c>
      <c r="K775" s="2" t="s">
        <v>12521</v>
      </c>
      <c r="L775">
        <v>27.45</v>
      </c>
      <c r="M775">
        <v>27.45</v>
      </c>
      <c r="N775">
        <v>100</v>
      </c>
      <c r="O775" s="2" t="s">
        <v>3</v>
      </c>
      <c r="P775" s="2" t="s">
        <v>3</v>
      </c>
      <c r="Q775" s="2" t="s">
        <v>4</v>
      </c>
      <c r="R775" s="1">
        <v>39285</v>
      </c>
      <c r="S775" s="2" t="s">
        <v>144</v>
      </c>
      <c r="T775" s="2" t="s">
        <v>144</v>
      </c>
      <c r="U775">
        <v>339112</v>
      </c>
      <c r="V775" s="2" t="s">
        <v>25</v>
      </c>
      <c r="W775" s="2" t="s">
        <v>25</v>
      </c>
      <c r="X775" s="29">
        <v>697.83652134618455</v>
      </c>
      <c r="Y775">
        <v>198.11</v>
      </c>
      <c r="Z775">
        <v>86.33</v>
      </c>
      <c r="AA775">
        <v>249.55</v>
      </c>
      <c r="AB775">
        <v>212.05</v>
      </c>
    </row>
    <row r="776" spans="1:28" ht="15" customHeight="1">
      <c r="A776">
        <f t="shared" si="24"/>
        <v>1</v>
      </c>
      <c r="B776">
        <f t="shared" si="25"/>
        <v>1</v>
      </c>
      <c r="C776" s="2" t="s">
        <v>12501</v>
      </c>
      <c r="D776" s="2" t="s">
        <v>12502</v>
      </c>
      <c r="E776" s="2" t="s">
        <v>12503</v>
      </c>
      <c r="F776" s="3">
        <v>17298.66</v>
      </c>
      <c r="G776" s="2" t="s">
        <v>12504</v>
      </c>
      <c r="H776" s="37" t="s">
        <v>12804</v>
      </c>
      <c r="K776" s="2" t="s">
        <v>12505</v>
      </c>
      <c r="L776">
        <v>78.33</v>
      </c>
      <c r="M776">
        <v>77.599999999999994</v>
      </c>
      <c r="N776">
        <v>100</v>
      </c>
      <c r="O776" s="2" t="s">
        <v>3</v>
      </c>
      <c r="P776" s="2" t="s">
        <v>3</v>
      </c>
      <c r="Q776" s="2" t="s">
        <v>4</v>
      </c>
      <c r="R776" s="1">
        <v>39286</v>
      </c>
      <c r="S776" s="2" t="s">
        <v>219</v>
      </c>
      <c r="T776" s="2" t="s">
        <v>219</v>
      </c>
      <c r="U776">
        <v>213111</v>
      </c>
      <c r="V776" s="2" t="s">
        <v>220</v>
      </c>
      <c r="W776" s="2" t="s">
        <v>220</v>
      </c>
      <c r="X776" s="29">
        <v>1511.873621906939</v>
      </c>
      <c r="Y776" s="3">
        <v>3836.8</v>
      </c>
      <c r="Z776" s="3">
        <v>4973.3999999999996</v>
      </c>
      <c r="AA776" s="3">
        <v>6749</v>
      </c>
      <c r="AB776" s="3">
        <v>12149</v>
      </c>
    </row>
    <row r="777" spans="1:28" ht="15" customHeight="1">
      <c r="A777">
        <f t="shared" si="24"/>
        <v>1</v>
      </c>
      <c r="B777">
        <f t="shared" si="25"/>
        <v>1</v>
      </c>
      <c r="C777" s="2" t="s">
        <v>12506</v>
      </c>
      <c r="D777" s="2" t="s">
        <v>12507</v>
      </c>
      <c r="E777" s="2" t="s">
        <v>12508</v>
      </c>
      <c r="F777" s="3">
        <v>2118.61</v>
      </c>
      <c r="G777" s="2" t="s">
        <v>12509</v>
      </c>
      <c r="H777" s="37" t="s">
        <v>12510</v>
      </c>
      <c r="I777">
        <v>85.4</v>
      </c>
      <c r="J777">
        <v>83.18</v>
      </c>
      <c r="K777" s="2" t="s">
        <v>12511</v>
      </c>
      <c r="L777">
        <v>44.11</v>
      </c>
      <c r="M777">
        <v>44.06</v>
      </c>
      <c r="N777">
        <v>100</v>
      </c>
      <c r="O777" s="2" t="s">
        <v>3</v>
      </c>
      <c r="P777" s="2" t="s">
        <v>3</v>
      </c>
      <c r="Q777" s="2" t="s">
        <v>4</v>
      </c>
      <c r="R777" s="1">
        <v>39286</v>
      </c>
      <c r="S777" s="2" t="s">
        <v>144</v>
      </c>
      <c r="T777" s="2" t="s">
        <v>144</v>
      </c>
      <c r="U777">
        <v>339112</v>
      </c>
      <c r="V777" s="2" t="s">
        <v>25</v>
      </c>
      <c r="W777" s="2" t="s">
        <v>25</v>
      </c>
      <c r="X777" s="29">
        <v>697.83652134618455</v>
      </c>
      <c r="Y777">
        <v>508</v>
      </c>
      <c r="Z777" s="3">
        <v>2679.04</v>
      </c>
      <c r="AA777">
        <v>726.24</v>
      </c>
      <c r="AB777" s="3">
        <v>2584.08</v>
      </c>
    </row>
    <row r="778" spans="1:28" ht="15" customHeight="1">
      <c r="A778">
        <f t="shared" si="24"/>
        <v>1</v>
      </c>
      <c r="B778">
        <f t="shared" si="25"/>
        <v>1</v>
      </c>
      <c r="C778" s="2" t="s">
        <v>12481</v>
      </c>
      <c r="D778" s="2" t="s">
        <v>12482</v>
      </c>
      <c r="E778" s="2" t="s">
        <v>12483</v>
      </c>
      <c r="F778">
        <v>798.48</v>
      </c>
      <c r="G778" s="2" t="s">
        <v>12484</v>
      </c>
      <c r="H778" s="37" t="s">
        <v>12485</v>
      </c>
      <c r="I778">
        <v>40.1</v>
      </c>
      <c r="J778">
        <v>39.89</v>
      </c>
      <c r="K778" s="2" t="s">
        <v>12486</v>
      </c>
      <c r="L778">
        <v>14.03</v>
      </c>
      <c r="M778">
        <v>14.16</v>
      </c>
      <c r="N778">
        <v>100</v>
      </c>
      <c r="O778" s="2" t="s">
        <v>3</v>
      </c>
      <c r="P778" s="2" t="s">
        <v>3</v>
      </c>
      <c r="Q778" s="2" t="s">
        <v>4</v>
      </c>
      <c r="R778" s="1">
        <v>39287</v>
      </c>
      <c r="S778" s="2" t="s">
        <v>35</v>
      </c>
      <c r="T778" s="2" t="s">
        <v>35</v>
      </c>
      <c r="U778">
        <v>531110</v>
      </c>
      <c r="V778" s="2" t="s">
        <v>37</v>
      </c>
      <c r="W778" s="2" t="s">
        <v>37</v>
      </c>
      <c r="X778" s="29">
        <v>1093.7964706866101</v>
      </c>
      <c r="Y778">
        <v>69.25</v>
      </c>
      <c r="Z778">
        <v>681.47</v>
      </c>
      <c r="AA778">
        <v>661.5</v>
      </c>
      <c r="AB778" s="3">
        <v>5202.24</v>
      </c>
    </row>
    <row r="779" spans="1:28" ht="15" customHeight="1">
      <c r="A779">
        <f t="shared" si="24"/>
        <v>1</v>
      </c>
      <c r="B779">
        <f t="shared" si="25"/>
        <v>1</v>
      </c>
      <c r="C779" s="2" t="s">
        <v>12477</v>
      </c>
      <c r="D779" s="2" t="s">
        <v>12478</v>
      </c>
      <c r="E779" s="2" t="s">
        <v>12479</v>
      </c>
      <c r="F779">
        <v>239.75</v>
      </c>
      <c r="G779" s="2" t="s">
        <v>12802</v>
      </c>
      <c r="H779" s="37" t="s">
        <v>12803</v>
      </c>
      <c r="I779">
        <v>20.46</v>
      </c>
      <c r="J779">
        <v>20.04</v>
      </c>
      <c r="K779" s="2" t="s">
        <v>12480</v>
      </c>
      <c r="L779">
        <v>30.92</v>
      </c>
      <c r="M779">
        <v>31.6</v>
      </c>
      <c r="N779">
        <v>100</v>
      </c>
      <c r="O779" s="2" t="s">
        <v>3</v>
      </c>
      <c r="P779" s="2" t="s">
        <v>3</v>
      </c>
      <c r="Q779" s="2" t="s">
        <v>4</v>
      </c>
      <c r="R779" s="1">
        <v>39289</v>
      </c>
      <c r="S779" s="2" t="s">
        <v>65</v>
      </c>
      <c r="T779" s="2" t="s">
        <v>65</v>
      </c>
      <c r="U779">
        <v>339992</v>
      </c>
      <c r="V779" s="2" t="s">
        <v>66</v>
      </c>
      <c r="W779" s="2" t="s">
        <v>66</v>
      </c>
      <c r="X779" s="24">
        <v>1145.5082860666178</v>
      </c>
      <c r="Y779">
        <v>113.3</v>
      </c>
      <c r="Z779">
        <v>116.32</v>
      </c>
      <c r="AA779" s="3">
        <v>1553.11</v>
      </c>
      <c r="AB779" s="3">
        <v>1577.74</v>
      </c>
    </row>
    <row r="780" spans="1:28" ht="15" hidden="1" customHeight="1">
      <c r="A780">
        <f t="shared" si="24"/>
        <v>1</v>
      </c>
      <c r="B780">
        <f t="shared" si="25"/>
        <v>1</v>
      </c>
      <c r="C780" s="2" t="s">
        <v>12442</v>
      </c>
      <c r="D780" s="2" t="s">
        <v>12443</v>
      </c>
      <c r="E780" s="2" t="s">
        <v>1048</v>
      </c>
      <c r="F780">
        <v>60</v>
      </c>
      <c r="G780" s="2" t="s">
        <v>12444</v>
      </c>
      <c r="H780" s="37" t="s">
        <v>12445</v>
      </c>
      <c r="I780">
        <v>68.900000000000006</v>
      </c>
      <c r="J780">
        <v>67.930000000000007</v>
      </c>
      <c r="K780" s="2" t="s">
        <v>2946</v>
      </c>
      <c r="N780">
        <v>100</v>
      </c>
      <c r="O780" s="2" t="s">
        <v>3</v>
      </c>
      <c r="P780" s="2" t="s">
        <v>3</v>
      </c>
      <c r="Q780" s="2" t="s">
        <v>4</v>
      </c>
      <c r="R780" s="1">
        <v>39293</v>
      </c>
      <c r="S780" s="2" t="s">
        <v>87</v>
      </c>
      <c r="T780" s="2" t="s">
        <v>87</v>
      </c>
      <c r="U780" s="2">
        <v>0</v>
      </c>
      <c r="V780" s="2" t="s">
        <v>24</v>
      </c>
      <c r="W780" s="2" t="s">
        <v>24</v>
      </c>
      <c r="X780" s="24">
        <v>504.02540510115705</v>
      </c>
      <c r="Y780">
        <v>73.06</v>
      </c>
      <c r="Z780">
        <v>435.05</v>
      </c>
      <c r="AA780">
        <v>11.84</v>
      </c>
      <c r="AB780">
        <v>332.05</v>
      </c>
    </row>
    <row r="781" spans="1:28" ht="15" customHeight="1">
      <c r="A781" s="17">
        <f t="shared" si="24"/>
        <v>1</v>
      </c>
      <c r="B781" s="17">
        <f t="shared" si="25"/>
        <v>1</v>
      </c>
      <c r="C781" s="26" t="s">
        <v>12424</v>
      </c>
      <c r="D781" s="26" t="s">
        <v>12425</v>
      </c>
      <c r="E781" s="26" t="s">
        <v>7120</v>
      </c>
      <c r="F781" s="17">
        <v>60</v>
      </c>
      <c r="G781" s="26" t="s">
        <v>12426</v>
      </c>
      <c r="H781" s="38" t="s">
        <v>12427</v>
      </c>
      <c r="I781" s="17">
        <v>8.9499999999999993</v>
      </c>
      <c r="J781" s="17">
        <v>8.48</v>
      </c>
      <c r="K781" s="26" t="s">
        <v>2946</v>
      </c>
      <c r="L781" s="17"/>
      <c r="M781" s="17"/>
      <c r="N781" s="17">
        <v>100</v>
      </c>
      <c r="O781" s="26" t="s">
        <v>3</v>
      </c>
      <c r="P781" s="26" t="s">
        <v>3</v>
      </c>
      <c r="Q781" s="26" t="s">
        <v>4</v>
      </c>
      <c r="R781" s="27">
        <v>39296</v>
      </c>
      <c r="S781" s="26" t="s">
        <v>329</v>
      </c>
      <c r="T781" s="26" t="s">
        <v>329</v>
      </c>
      <c r="U781">
        <v>484121</v>
      </c>
      <c r="V781" s="26" t="s">
        <v>119</v>
      </c>
      <c r="W781" s="26" t="s">
        <v>119</v>
      </c>
      <c r="X781" s="26"/>
      <c r="Y781" s="17">
        <v>70.38</v>
      </c>
      <c r="Z781" s="17">
        <v>733.86</v>
      </c>
      <c r="AA781" s="17">
        <v>25.5</v>
      </c>
      <c r="AB781" s="17">
        <v>405.01</v>
      </c>
    </row>
    <row r="782" spans="1:28" ht="15" customHeight="1">
      <c r="A782">
        <f t="shared" si="24"/>
        <v>1</v>
      </c>
      <c r="B782">
        <f t="shared" si="25"/>
        <v>1</v>
      </c>
      <c r="C782" s="2" t="s">
        <v>12405</v>
      </c>
      <c r="D782" s="2" t="s">
        <v>12406</v>
      </c>
      <c r="E782" s="2" t="s">
        <v>12407</v>
      </c>
      <c r="F782">
        <v>62</v>
      </c>
      <c r="G782" s="2" t="s">
        <v>12408</v>
      </c>
      <c r="H782" s="37" t="s">
        <v>12409</v>
      </c>
      <c r="I782">
        <v>14</v>
      </c>
      <c r="J782">
        <v>14</v>
      </c>
      <c r="K782" s="2" t="s">
        <v>2946</v>
      </c>
      <c r="N782">
        <v>100</v>
      </c>
      <c r="O782" s="2" t="s">
        <v>3</v>
      </c>
      <c r="P782" s="2" t="s">
        <v>3</v>
      </c>
      <c r="Q782" s="2" t="s">
        <v>4</v>
      </c>
      <c r="R782" s="1">
        <v>39300</v>
      </c>
      <c r="S782" s="2" t="s">
        <v>227</v>
      </c>
      <c r="T782" s="2" t="s">
        <v>227</v>
      </c>
      <c r="U782">
        <v>517110</v>
      </c>
      <c r="V782" s="2" t="s">
        <v>95</v>
      </c>
      <c r="W782" s="2" t="s">
        <v>95</v>
      </c>
      <c r="X782" s="29">
        <v>4974.8824733661559</v>
      </c>
      <c r="Y782">
        <v>16.84</v>
      </c>
      <c r="Z782">
        <v>17.11</v>
      </c>
      <c r="AA782">
        <v>52.6</v>
      </c>
      <c r="AB782">
        <v>59.27</v>
      </c>
    </row>
    <row r="783" spans="1:28" ht="15" customHeight="1">
      <c r="A783">
        <f t="shared" si="24"/>
        <v>1</v>
      </c>
      <c r="B783">
        <f t="shared" si="25"/>
        <v>1</v>
      </c>
      <c r="C783" s="2" t="s">
        <v>12364</v>
      </c>
      <c r="D783" s="2" t="s">
        <v>423</v>
      </c>
      <c r="E783" s="2" t="s">
        <v>5205</v>
      </c>
      <c r="F783">
        <v>905.58</v>
      </c>
      <c r="G783" s="2" t="s">
        <v>12365</v>
      </c>
      <c r="H783" s="37" t="s">
        <v>12800</v>
      </c>
      <c r="I783">
        <v>6.07</v>
      </c>
      <c r="J783">
        <v>6.06</v>
      </c>
      <c r="K783" s="2" t="s">
        <v>12366</v>
      </c>
      <c r="L783">
        <v>15.38</v>
      </c>
      <c r="M783">
        <v>15.46</v>
      </c>
      <c r="N783">
        <v>100</v>
      </c>
      <c r="O783" s="2" t="s">
        <v>3</v>
      </c>
      <c r="P783" s="2" t="s">
        <v>3</v>
      </c>
      <c r="Q783" s="2" t="s">
        <v>4</v>
      </c>
      <c r="R783" s="1">
        <v>39307</v>
      </c>
      <c r="S783" s="2" t="s">
        <v>109</v>
      </c>
      <c r="T783" s="2" t="s">
        <v>109</v>
      </c>
      <c r="U783">
        <v>561621</v>
      </c>
      <c r="V783" s="2" t="s">
        <v>110</v>
      </c>
      <c r="W783" s="2" t="s">
        <v>110</v>
      </c>
      <c r="X783" s="2">
        <v>1109.5833688167972</v>
      </c>
      <c r="Y783">
        <v>162.44</v>
      </c>
      <c r="Z783">
        <v>996.88</v>
      </c>
      <c r="AA783">
        <v>219.67</v>
      </c>
      <c r="AB783" s="3">
        <v>1475.6</v>
      </c>
    </row>
    <row r="784" spans="1:28" ht="15" customHeight="1">
      <c r="A784">
        <f t="shared" si="24"/>
        <v>1</v>
      </c>
      <c r="B784">
        <f t="shared" si="25"/>
        <v>1</v>
      </c>
      <c r="C784" s="2" t="s">
        <v>12335</v>
      </c>
      <c r="D784" s="2" t="s">
        <v>2480</v>
      </c>
      <c r="E784" s="2" t="s">
        <v>12336</v>
      </c>
      <c r="F784">
        <v>450.17</v>
      </c>
      <c r="G784" s="2" t="s">
        <v>12337</v>
      </c>
      <c r="H784" s="37" t="s">
        <v>12338</v>
      </c>
      <c r="I784">
        <v>54.87</v>
      </c>
      <c r="J784">
        <v>52.84</v>
      </c>
      <c r="K784" s="2" t="s">
        <v>12339</v>
      </c>
      <c r="L784">
        <v>19.64</v>
      </c>
      <c r="M784">
        <v>25.8</v>
      </c>
      <c r="N784">
        <v>100</v>
      </c>
      <c r="O784" s="2" t="s">
        <v>3</v>
      </c>
      <c r="P784" s="2" t="s">
        <v>3</v>
      </c>
      <c r="Q784" s="2" t="s">
        <v>4</v>
      </c>
      <c r="R784" s="1">
        <v>39309</v>
      </c>
      <c r="S784" s="2" t="s">
        <v>2153</v>
      </c>
      <c r="T784" s="2" t="s">
        <v>2153</v>
      </c>
      <c r="U784">
        <v>335931</v>
      </c>
      <c r="V784" s="2" t="s">
        <v>72</v>
      </c>
      <c r="W784" s="2" t="s">
        <v>72</v>
      </c>
      <c r="X784" s="29">
        <v>704.0913283250319</v>
      </c>
      <c r="Y784">
        <v>517.67999999999995</v>
      </c>
      <c r="Z784" s="3">
        <v>1940.8</v>
      </c>
      <c r="AA784">
        <v>237.94</v>
      </c>
      <c r="AB784" s="3">
        <v>1818.54</v>
      </c>
    </row>
    <row r="785" spans="1:28" ht="15" customHeight="1">
      <c r="A785">
        <f t="shared" si="24"/>
        <v>1</v>
      </c>
      <c r="B785">
        <f t="shared" si="25"/>
        <v>1</v>
      </c>
      <c r="C785" s="2" t="s">
        <v>12349</v>
      </c>
      <c r="D785" s="2" t="s">
        <v>12350</v>
      </c>
      <c r="E785" s="2" t="s">
        <v>12351</v>
      </c>
      <c r="F785">
        <v>186.42</v>
      </c>
      <c r="G785" s="2" t="s">
        <v>12352</v>
      </c>
      <c r="H785" s="37" t="s">
        <v>12799</v>
      </c>
      <c r="I785">
        <v>25.09</v>
      </c>
      <c r="J785">
        <v>26.4</v>
      </c>
      <c r="K785" s="2" t="s">
        <v>2946</v>
      </c>
      <c r="N785">
        <v>100</v>
      </c>
      <c r="O785" s="2" t="s">
        <v>3</v>
      </c>
      <c r="P785" s="2" t="s">
        <v>3</v>
      </c>
      <c r="Q785" s="2" t="s">
        <v>4</v>
      </c>
      <c r="R785" s="1">
        <v>39309</v>
      </c>
      <c r="S785" s="2" t="s">
        <v>65</v>
      </c>
      <c r="T785" s="2" t="s">
        <v>65</v>
      </c>
      <c r="U785">
        <v>339992</v>
      </c>
      <c r="V785" s="2" t="s">
        <v>66</v>
      </c>
      <c r="W785" s="2" t="s">
        <v>66</v>
      </c>
      <c r="X785" s="24">
        <v>1145.5082860666178</v>
      </c>
      <c r="Y785">
        <v>47.69</v>
      </c>
      <c r="Z785">
        <v>153.76</v>
      </c>
      <c r="AA785">
        <v>967.97</v>
      </c>
      <c r="AB785" s="3">
        <v>2308.48</v>
      </c>
    </row>
    <row r="786" spans="1:28" ht="15" customHeight="1">
      <c r="A786">
        <f t="shared" si="24"/>
        <v>1</v>
      </c>
      <c r="B786">
        <f t="shared" si="25"/>
        <v>1</v>
      </c>
      <c r="C786" s="2" t="s">
        <v>12289</v>
      </c>
      <c r="D786" s="2" t="s">
        <v>12290</v>
      </c>
      <c r="E786" s="2" t="s">
        <v>12291</v>
      </c>
      <c r="F786">
        <v>42</v>
      </c>
      <c r="G786" s="2" t="s">
        <v>12292</v>
      </c>
      <c r="H786" s="37" t="s">
        <v>12293</v>
      </c>
      <c r="I786">
        <v>2.36</v>
      </c>
      <c r="J786">
        <v>2.6</v>
      </c>
      <c r="K786" s="2" t="s">
        <v>2946</v>
      </c>
      <c r="N786">
        <v>100</v>
      </c>
      <c r="O786" s="2" t="s">
        <v>3</v>
      </c>
      <c r="P786" s="2" t="s">
        <v>3</v>
      </c>
      <c r="Q786" s="2" t="s">
        <v>4</v>
      </c>
      <c r="R786" s="1">
        <v>39316</v>
      </c>
      <c r="S786" s="2" t="s">
        <v>227</v>
      </c>
      <c r="T786" s="2" t="s">
        <v>227</v>
      </c>
      <c r="U786">
        <v>517110</v>
      </c>
      <c r="V786" s="2" t="s">
        <v>95</v>
      </c>
      <c r="W786" s="2" t="s">
        <v>95</v>
      </c>
      <c r="X786" s="29">
        <v>4974.8824733661559</v>
      </c>
      <c r="Y786">
        <v>67.42</v>
      </c>
      <c r="Z786">
        <v>44.38</v>
      </c>
      <c r="AA786">
        <v>47.07</v>
      </c>
      <c r="AB786">
        <v>35.6</v>
      </c>
    </row>
    <row r="787" spans="1:28" ht="15" customHeight="1">
      <c r="A787">
        <f t="shared" si="24"/>
        <v>1</v>
      </c>
      <c r="B787">
        <f t="shared" si="25"/>
        <v>1</v>
      </c>
      <c r="C787" s="2" t="s">
        <v>12274</v>
      </c>
      <c r="D787" s="2" t="s">
        <v>12275</v>
      </c>
      <c r="E787" s="2" t="s">
        <v>12276</v>
      </c>
      <c r="F787">
        <v>56.87</v>
      </c>
      <c r="G787" s="2" t="s">
        <v>12277</v>
      </c>
      <c r="H787" s="37" t="s">
        <v>12278</v>
      </c>
      <c r="I787">
        <v>14.73</v>
      </c>
      <c r="J787">
        <v>14.11</v>
      </c>
      <c r="K787" s="2" t="s">
        <v>12279</v>
      </c>
      <c r="L787">
        <v>19.5</v>
      </c>
      <c r="M787">
        <v>19.11</v>
      </c>
      <c r="N787">
        <v>100</v>
      </c>
      <c r="O787" s="2" t="s">
        <v>3</v>
      </c>
      <c r="P787" s="2" t="s">
        <v>3</v>
      </c>
      <c r="Q787" s="2" t="s">
        <v>4</v>
      </c>
      <c r="R787" s="1">
        <v>39321</v>
      </c>
      <c r="S787" s="2" t="s">
        <v>65</v>
      </c>
      <c r="T787" s="2" t="s">
        <v>65</v>
      </c>
      <c r="U787">
        <v>339992</v>
      </c>
      <c r="V787" s="2" t="s">
        <v>66</v>
      </c>
      <c r="W787" s="2" t="s">
        <v>66</v>
      </c>
      <c r="X787" s="24">
        <v>1145.5082860666178</v>
      </c>
      <c r="Y787">
        <v>15.91</v>
      </c>
      <c r="Z787">
        <v>37.79</v>
      </c>
      <c r="AA787">
        <v>225.67</v>
      </c>
      <c r="AB787">
        <v>554.89</v>
      </c>
    </row>
    <row r="788" spans="1:28" ht="15" hidden="1" customHeight="1">
      <c r="A788">
        <f t="shared" si="24"/>
        <v>1</v>
      </c>
      <c r="B788">
        <f t="shared" si="25"/>
        <v>1</v>
      </c>
      <c r="C788" s="2" t="s">
        <v>12269</v>
      </c>
      <c r="D788" s="2" t="s">
        <v>12270</v>
      </c>
      <c r="E788" s="2" t="s">
        <v>12271</v>
      </c>
      <c r="G788" s="2" t="s">
        <v>12272</v>
      </c>
      <c r="H788" s="37" t="s">
        <v>12273</v>
      </c>
      <c r="I788">
        <v>0.2</v>
      </c>
      <c r="J788">
        <v>0.24</v>
      </c>
      <c r="K788" s="2" t="s">
        <v>2946</v>
      </c>
      <c r="N788">
        <v>100</v>
      </c>
      <c r="O788" s="2" t="s">
        <v>3</v>
      </c>
      <c r="P788" s="2" t="s">
        <v>3</v>
      </c>
      <c r="Q788" s="2" t="s">
        <v>4</v>
      </c>
      <c r="R788" s="1">
        <v>39321</v>
      </c>
      <c r="S788" s="2" t="s">
        <v>5</v>
      </c>
      <c r="T788" s="2" t="s">
        <v>5</v>
      </c>
      <c r="U788" s="2">
        <v>0</v>
      </c>
      <c r="V788" s="2" t="s">
        <v>85</v>
      </c>
      <c r="W788" s="2" t="s">
        <v>85</v>
      </c>
      <c r="X788" s="29">
        <v>2697.7233626064512</v>
      </c>
      <c r="Y788">
        <v>1.86</v>
      </c>
      <c r="Z788">
        <v>0.31</v>
      </c>
      <c r="AA788">
        <v>0.2</v>
      </c>
      <c r="AB788">
        <v>0.22</v>
      </c>
    </row>
    <row r="789" spans="1:28" ht="15" hidden="1" customHeight="1">
      <c r="A789">
        <f t="shared" si="24"/>
        <v>1</v>
      </c>
      <c r="B789">
        <f t="shared" si="25"/>
        <v>1</v>
      </c>
      <c r="C789" s="2" t="s">
        <v>12246</v>
      </c>
      <c r="D789" s="2" t="s">
        <v>1408</v>
      </c>
      <c r="E789" s="2" t="s">
        <v>1408</v>
      </c>
      <c r="F789">
        <v>51.66</v>
      </c>
      <c r="G789" s="2" t="s">
        <v>12247</v>
      </c>
      <c r="H789" s="37" t="s">
        <v>12323</v>
      </c>
      <c r="I789">
        <v>0.08</v>
      </c>
      <c r="J789">
        <v>0.08</v>
      </c>
      <c r="K789" s="2" t="s">
        <v>12248</v>
      </c>
      <c r="N789">
        <v>100</v>
      </c>
      <c r="O789" s="2" t="s">
        <v>3</v>
      </c>
      <c r="P789" s="2" t="s">
        <v>3</v>
      </c>
      <c r="Q789" s="2" t="s">
        <v>4</v>
      </c>
      <c r="R789" s="1">
        <v>39329</v>
      </c>
      <c r="S789" s="2" t="s">
        <v>5</v>
      </c>
      <c r="T789" s="2" t="s">
        <v>5</v>
      </c>
      <c r="U789" s="2">
        <v>0</v>
      </c>
      <c r="V789" s="2" t="s">
        <v>85</v>
      </c>
      <c r="W789" s="2" t="s">
        <v>85</v>
      </c>
      <c r="X789" s="29">
        <v>2697.7233626064512</v>
      </c>
      <c r="Y789">
        <v>3.04</v>
      </c>
      <c r="Z789">
        <v>3.04</v>
      </c>
      <c r="AA789">
        <v>2.02</v>
      </c>
      <c r="AB789">
        <v>2.02</v>
      </c>
    </row>
    <row r="790" spans="1:28" ht="15" customHeight="1">
      <c r="A790">
        <f t="shared" si="24"/>
        <v>1</v>
      </c>
      <c r="B790">
        <f t="shared" si="25"/>
        <v>1</v>
      </c>
      <c r="C790" s="2" t="s">
        <v>12067</v>
      </c>
      <c r="D790" s="2" t="s">
        <v>12068</v>
      </c>
      <c r="E790" s="2" t="s">
        <v>12069</v>
      </c>
      <c r="F790">
        <v>6</v>
      </c>
      <c r="G790" s="2" t="s">
        <v>12070</v>
      </c>
      <c r="H790" s="37" t="s">
        <v>12071</v>
      </c>
      <c r="K790" s="2" t="s">
        <v>2946</v>
      </c>
      <c r="N790">
        <v>100</v>
      </c>
      <c r="O790" s="2" t="s">
        <v>3</v>
      </c>
      <c r="P790" s="2" t="s">
        <v>3</v>
      </c>
      <c r="Q790" s="2" t="s">
        <v>4</v>
      </c>
      <c r="R790" s="1">
        <v>39332</v>
      </c>
      <c r="S790" s="2" t="s">
        <v>12</v>
      </c>
      <c r="T790" s="2" t="s">
        <v>12</v>
      </c>
      <c r="U790">
        <v>517919</v>
      </c>
      <c r="V790" s="2" t="s">
        <v>7</v>
      </c>
      <c r="W790" s="2" t="s">
        <v>7</v>
      </c>
      <c r="X790" s="29">
        <v>1594.9803990202502</v>
      </c>
      <c r="Y790">
        <v>2.84</v>
      </c>
      <c r="Z790">
        <v>2.61</v>
      </c>
      <c r="AA790">
        <v>2.2000000000000002</v>
      </c>
      <c r="AB790">
        <v>2.31</v>
      </c>
    </row>
    <row r="791" spans="1:28" ht="15" customHeight="1">
      <c r="A791">
        <f t="shared" si="24"/>
        <v>1</v>
      </c>
      <c r="B791">
        <f t="shared" si="25"/>
        <v>1</v>
      </c>
      <c r="C791" s="2" t="s">
        <v>12219</v>
      </c>
      <c r="D791" s="2" t="s">
        <v>12220</v>
      </c>
      <c r="E791" s="2" t="s">
        <v>2691</v>
      </c>
      <c r="F791">
        <v>459.75</v>
      </c>
      <c r="G791" s="2" t="s">
        <v>12221</v>
      </c>
      <c r="H791" s="37" t="s">
        <v>12320</v>
      </c>
      <c r="I791">
        <v>15.38</v>
      </c>
      <c r="J791">
        <v>15.15</v>
      </c>
      <c r="K791" s="2" t="s">
        <v>12222</v>
      </c>
      <c r="L791">
        <v>15.3</v>
      </c>
      <c r="M791">
        <v>15.29</v>
      </c>
      <c r="N791">
        <v>100</v>
      </c>
      <c r="O791" s="2" t="s">
        <v>3</v>
      </c>
      <c r="P791" s="2" t="s">
        <v>3</v>
      </c>
      <c r="Q791" s="2" t="s">
        <v>4</v>
      </c>
      <c r="R791" s="1">
        <v>39332</v>
      </c>
      <c r="S791" s="2" t="s">
        <v>187</v>
      </c>
      <c r="T791" s="2" t="s">
        <v>187</v>
      </c>
      <c r="U791">
        <v>551111</v>
      </c>
      <c r="V791" s="2" t="s">
        <v>66</v>
      </c>
      <c r="W791" s="2" t="s">
        <v>66</v>
      </c>
      <c r="X791" s="24">
        <v>1145.5082860666178</v>
      </c>
      <c r="Y791">
        <v>186.3</v>
      </c>
      <c r="Z791">
        <v>387.4</v>
      </c>
      <c r="AA791" s="3">
        <v>2888.79</v>
      </c>
      <c r="AB791" s="3">
        <v>5621.17</v>
      </c>
    </row>
    <row r="792" spans="1:28" ht="15" customHeight="1">
      <c r="A792">
        <f t="shared" si="24"/>
        <v>1</v>
      </c>
      <c r="B792">
        <f t="shared" si="25"/>
        <v>1</v>
      </c>
      <c r="C792" s="2" t="s">
        <v>12197</v>
      </c>
      <c r="D792" s="2" t="s">
        <v>12198</v>
      </c>
      <c r="E792" s="2" t="s">
        <v>12199</v>
      </c>
      <c r="F792">
        <v>101.1</v>
      </c>
      <c r="G792" s="2" t="s">
        <v>12200</v>
      </c>
      <c r="H792" s="37" t="s">
        <v>12319</v>
      </c>
      <c r="K792" s="2" t="s">
        <v>12201</v>
      </c>
      <c r="L792">
        <v>18.82</v>
      </c>
      <c r="M792">
        <v>18.8</v>
      </c>
      <c r="N792">
        <v>100</v>
      </c>
      <c r="O792" s="2" t="s">
        <v>3</v>
      </c>
      <c r="P792" s="2" t="s">
        <v>3</v>
      </c>
      <c r="Q792" s="2" t="s">
        <v>4</v>
      </c>
      <c r="R792" s="1">
        <v>39337</v>
      </c>
      <c r="S792" s="2" t="s">
        <v>65</v>
      </c>
      <c r="T792" s="2" t="s">
        <v>65</v>
      </c>
      <c r="U792">
        <v>339992</v>
      </c>
      <c r="V792" s="2" t="s">
        <v>66</v>
      </c>
      <c r="W792" s="2" t="s">
        <v>66</v>
      </c>
      <c r="X792" s="24">
        <v>1145.5082860666178</v>
      </c>
      <c r="Y792">
        <v>55.04</v>
      </c>
      <c r="Z792">
        <v>52.38</v>
      </c>
      <c r="AA792">
        <v>749.06</v>
      </c>
      <c r="AB792">
        <v>744.91</v>
      </c>
    </row>
    <row r="793" spans="1:28" ht="15" customHeight="1">
      <c r="A793">
        <f t="shared" si="24"/>
        <v>1</v>
      </c>
      <c r="B793">
        <f t="shared" si="25"/>
        <v>1</v>
      </c>
      <c r="C793" s="2" t="s">
        <v>12189</v>
      </c>
      <c r="D793" s="2" t="s">
        <v>12190</v>
      </c>
      <c r="E793" s="2" t="s">
        <v>719</v>
      </c>
      <c r="F793">
        <v>25.83</v>
      </c>
      <c r="G793" s="2" t="s">
        <v>12191</v>
      </c>
      <c r="H793" s="37" t="s">
        <v>12192</v>
      </c>
      <c r="I793">
        <v>1.5</v>
      </c>
      <c r="J793">
        <v>1.6</v>
      </c>
      <c r="K793" s="2" t="s">
        <v>2946</v>
      </c>
      <c r="N793">
        <v>100</v>
      </c>
      <c r="O793" s="2" t="s">
        <v>3</v>
      </c>
      <c r="P793" s="2" t="s">
        <v>3</v>
      </c>
      <c r="Q793" s="2" t="s">
        <v>4</v>
      </c>
      <c r="R793" s="1">
        <v>39342</v>
      </c>
      <c r="S793" s="2" t="s">
        <v>720</v>
      </c>
      <c r="T793" s="2" t="s">
        <v>720</v>
      </c>
      <c r="U793">
        <v>424710</v>
      </c>
      <c r="V793" s="2" t="s">
        <v>319</v>
      </c>
      <c r="W793" s="2" t="s">
        <v>319</v>
      </c>
      <c r="X793" s="29">
        <v>1476.9967876030712</v>
      </c>
      <c r="Y793">
        <v>200.75</v>
      </c>
      <c r="Z793">
        <v>333.11</v>
      </c>
      <c r="AA793">
        <v>29.98</v>
      </c>
      <c r="AB793">
        <v>113.02</v>
      </c>
    </row>
    <row r="794" spans="1:28" ht="15" customHeight="1">
      <c r="A794">
        <f t="shared" si="24"/>
        <v>1</v>
      </c>
      <c r="B794">
        <f t="shared" si="25"/>
        <v>1</v>
      </c>
      <c r="C794" s="2" t="s">
        <v>12186</v>
      </c>
      <c r="D794" s="2" t="s">
        <v>2935</v>
      </c>
      <c r="E794" s="2" t="s">
        <v>8832</v>
      </c>
      <c r="F794">
        <v>550.20000000000005</v>
      </c>
      <c r="G794" s="2" t="s">
        <v>12187</v>
      </c>
      <c r="H794" s="37" t="s">
        <v>12188</v>
      </c>
      <c r="I794">
        <v>12.38</v>
      </c>
      <c r="J794">
        <v>12.7</v>
      </c>
      <c r="K794" s="2" t="s">
        <v>6177</v>
      </c>
      <c r="N794">
        <v>100</v>
      </c>
      <c r="O794" s="2" t="s">
        <v>3</v>
      </c>
      <c r="P794" s="2" t="s">
        <v>3</v>
      </c>
      <c r="Q794" s="2" t="s">
        <v>4</v>
      </c>
      <c r="R794" s="1">
        <v>39342</v>
      </c>
      <c r="S794" s="2" t="s">
        <v>227</v>
      </c>
      <c r="T794" s="2" t="s">
        <v>227</v>
      </c>
      <c r="U794">
        <v>517110</v>
      </c>
      <c r="V794" s="2" t="s">
        <v>95</v>
      </c>
      <c r="W794" s="2" t="s">
        <v>95</v>
      </c>
      <c r="X794" s="29">
        <v>4974.8824733661559</v>
      </c>
      <c r="Y794">
        <v>126.4</v>
      </c>
      <c r="Z794">
        <v>586.29999999999995</v>
      </c>
      <c r="AA794">
        <v>464.1</v>
      </c>
      <c r="AB794">
        <v>368.17</v>
      </c>
    </row>
    <row r="795" spans="1:28" ht="15" customHeight="1">
      <c r="A795">
        <f t="shared" si="24"/>
        <v>1</v>
      </c>
      <c r="B795">
        <f t="shared" si="25"/>
        <v>1</v>
      </c>
      <c r="C795" s="2" t="s">
        <v>12173</v>
      </c>
      <c r="D795" s="2" t="s">
        <v>12174</v>
      </c>
      <c r="E795" s="2" t="s">
        <v>831</v>
      </c>
      <c r="F795">
        <v>370</v>
      </c>
      <c r="G795" s="2" t="s">
        <v>12175</v>
      </c>
      <c r="H795" s="37" t="s">
        <v>12176</v>
      </c>
      <c r="I795">
        <v>63.03</v>
      </c>
      <c r="J795">
        <v>62.27</v>
      </c>
      <c r="K795" s="2" t="s">
        <v>2946</v>
      </c>
      <c r="N795">
        <v>100</v>
      </c>
      <c r="O795" s="2" t="s">
        <v>3</v>
      </c>
      <c r="P795" s="2" t="s">
        <v>3</v>
      </c>
      <c r="Q795" s="2" t="s">
        <v>4</v>
      </c>
      <c r="R795" s="1">
        <v>39344</v>
      </c>
      <c r="S795" s="2" t="s">
        <v>99</v>
      </c>
      <c r="T795" s="2" t="s">
        <v>99</v>
      </c>
      <c r="U795">
        <v>325412</v>
      </c>
      <c r="V795" s="2" t="s">
        <v>145</v>
      </c>
      <c r="W795" s="2" t="s">
        <v>145</v>
      </c>
      <c r="X795" s="29">
        <v>1155.2665763855121</v>
      </c>
      <c r="Y795">
        <v>37.590000000000003</v>
      </c>
      <c r="Z795" s="3">
        <v>3510.5</v>
      </c>
      <c r="AA795">
        <v>75.97</v>
      </c>
      <c r="AB795" s="3">
        <v>6018.4</v>
      </c>
    </row>
    <row r="796" spans="1:28" ht="15" customHeight="1">
      <c r="A796">
        <f t="shared" si="24"/>
        <v>1</v>
      </c>
      <c r="B796">
        <f t="shared" si="25"/>
        <v>1</v>
      </c>
      <c r="C796" s="2" t="s">
        <v>12161</v>
      </c>
      <c r="D796" s="2" t="s">
        <v>12162</v>
      </c>
      <c r="E796" s="2" t="s">
        <v>5348</v>
      </c>
      <c r="F796" s="3">
        <v>2520</v>
      </c>
      <c r="G796" s="2" t="s">
        <v>12163</v>
      </c>
      <c r="H796" s="37" t="s">
        <v>12318</v>
      </c>
      <c r="K796" s="2" t="s">
        <v>2946</v>
      </c>
      <c r="N796">
        <v>100</v>
      </c>
      <c r="O796" s="2" t="s">
        <v>3</v>
      </c>
      <c r="P796" s="2" t="s">
        <v>3</v>
      </c>
      <c r="Q796" s="2" t="s">
        <v>4</v>
      </c>
      <c r="R796" s="1">
        <v>39346</v>
      </c>
      <c r="S796" s="2" t="s">
        <v>1573</v>
      </c>
      <c r="T796" s="2" t="s">
        <v>1573</v>
      </c>
      <c r="U796">
        <v>322121</v>
      </c>
      <c r="V796" s="2" t="s">
        <v>1574</v>
      </c>
      <c r="W796" s="2" t="s">
        <v>1574</v>
      </c>
      <c r="X796" s="29">
        <v>2739.6748326119364</v>
      </c>
      <c r="Y796" s="3">
        <v>2176</v>
      </c>
      <c r="Z796" s="3">
        <v>2012</v>
      </c>
      <c r="AA796" s="3">
        <v>3521</v>
      </c>
      <c r="AB796" s="3">
        <v>1952</v>
      </c>
    </row>
    <row r="797" spans="1:28" ht="15" customHeight="1">
      <c r="A797" s="17">
        <f t="shared" si="24"/>
        <v>1</v>
      </c>
      <c r="B797" s="17">
        <f t="shared" si="25"/>
        <v>1</v>
      </c>
      <c r="C797" s="26" t="s">
        <v>12158</v>
      </c>
      <c r="D797" s="26" t="s">
        <v>12159</v>
      </c>
      <c r="E797" s="26" t="s">
        <v>9892</v>
      </c>
      <c r="F797" s="17">
        <v>705.99</v>
      </c>
      <c r="G797" s="26" t="s">
        <v>12316</v>
      </c>
      <c r="H797" s="38" t="s">
        <v>12317</v>
      </c>
      <c r="I797" s="17">
        <v>11.98</v>
      </c>
      <c r="J797" s="17">
        <v>11.98</v>
      </c>
      <c r="K797" s="26" t="s">
        <v>12160</v>
      </c>
      <c r="L797" s="17">
        <v>12.02</v>
      </c>
      <c r="M797" s="17">
        <v>12.02</v>
      </c>
      <c r="N797" s="17">
        <v>100</v>
      </c>
      <c r="O797" s="26" t="s">
        <v>3</v>
      </c>
      <c r="P797" s="26" t="s">
        <v>3</v>
      </c>
      <c r="Q797" s="26" t="s">
        <v>4</v>
      </c>
      <c r="R797" s="27">
        <v>39348</v>
      </c>
      <c r="S797" s="26" t="s">
        <v>54</v>
      </c>
      <c r="T797" s="26" t="s">
        <v>54</v>
      </c>
      <c r="U797">
        <v>334220</v>
      </c>
      <c r="V797" s="26" t="s">
        <v>55</v>
      </c>
      <c r="W797" s="26" t="s">
        <v>55</v>
      </c>
      <c r="X797" s="26"/>
      <c r="Y797" s="17">
        <v>277.33</v>
      </c>
      <c r="Z797" s="17">
        <v>951.19</v>
      </c>
      <c r="AA797" s="17">
        <v>375.94</v>
      </c>
      <c r="AB797" s="28">
        <v>1054.4100000000001</v>
      </c>
    </row>
    <row r="798" spans="1:28" ht="15" customHeight="1">
      <c r="A798">
        <f t="shared" si="24"/>
        <v>1</v>
      </c>
      <c r="B798">
        <f t="shared" si="25"/>
        <v>1</v>
      </c>
      <c r="C798" s="2" t="s">
        <v>12134</v>
      </c>
      <c r="D798" s="2" t="s">
        <v>12135</v>
      </c>
      <c r="E798" s="2" t="s">
        <v>12136</v>
      </c>
      <c r="F798">
        <v>54.68</v>
      </c>
      <c r="G798" s="2" t="s">
        <v>12137</v>
      </c>
      <c r="H798" s="37" t="s">
        <v>12314</v>
      </c>
      <c r="I798">
        <v>26.77</v>
      </c>
      <c r="J798">
        <v>25.35</v>
      </c>
      <c r="K798" s="2" t="s">
        <v>12138</v>
      </c>
      <c r="L798">
        <v>50</v>
      </c>
      <c r="M798">
        <v>70</v>
      </c>
      <c r="N798">
        <v>100</v>
      </c>
      <c r="O798" s="2" t="s">
        <v>3</v>
      </c>
      <c r="P798" s="2" t="s">
        <v>3</v>
      </c>
      <c r="Q798" s="2" t="s">
        <v>4</v>
      </c>
      <c r="R798" s="1">
        <v>39357</v>
      </c>
      <c r="S798" s="2" t="s">
        <v>64</v>
      </c>
      <c r="T798" s="2" t="s">
        <v>64</v>
      </c>
      <c r="U798">
        <v>522120</v>
      </c>
      <c r="V798" s="2" t="s">
        <v>66</v>
      </c>
      <c r="W798" s="2" t="s">
        <v>66</v>
      </c>
      <c r="X798" s="24">
        <v>1145.5082860666178</v>
      </c>
      <c r="Y798">
        <v>22.7</v>
      </c>
      <c r="Z798">
        <v>119.76</v>
      </c>
      <c r="AA798">
        <v>278.64</v>
      </c>
      <c r="AB798" s="3">
        <v>1579.95</v>
      </c>
    </row>
    <row r="799" spans="1:28" ht="15" hidden="1" customHeight="1">
      <c r="A799">
        <f t="shared" si="24"/>
        <v>1</v>
      </c>
      <c r="B799">
        <f t="shared" si="25"/>
        <v>1</v>
      </c>
      <c r="C799" s="2" t="s">
        <v>12107</v>
      </c>
      <c r="D799" s="2" t="s">
        <v>12108</v>
      </c>
      <c r="E799" s="2" t="s">
        <v>1477</v>
      </c>
      <c r="F799">
        <v>103.73</v>
      </c>
      <c r="G799" s="2" t="s">
        <v>12312</v>
      </c>
      <c r="H799" s="37" t="s">
        <v>12313</v>
      </c>
      <c r="I799">
        <v>30.25</v>
      </c>
      <c r="J799">
        <v>30.23</v>
      </c>
      <c r="K799" s="2" t="s">
        <v>12109</v>
      </c>
      <c r="L799">
        <v>15.3</v>
      </c>
      <c r="M799">
        <v>24.33</v>
      </c>
      <c r="N799">
        <v>100</v>
      </c>
      <c r="O799" s="2" t="s">
        <v>3</v>
      </c>
      <c r="P799" s="2" t="s">
        <v>3</v>
      </c>
      <c r="Q799" s="2" t="s">
        <v>4</v>
      </c>
      <c r="R799" s="1">
        <v>39366</v>
      </c>
      <c r="S799" s="2" t="s">
        <v>173</v>
      </c>
      <c r="T799" s="2" t="s">
        <v>173</v>
      </c>
      <c r="U799" s="2">
        <v>0</v>
      </c>
      <c r="V799" s="2" t="s">
        <v>66</v>
      </c>
      <c r="W799" s="2" t="s">
        <v>66</v>
      </c>
      <c r="X799" s="24">
        <v>1145.5082860666178</v>
      </c>
      <c r="Y799">
        <v>38.75</v>
      </c>
      <c r="Z799">
        <v>192.06</v>
      </c>
      <c r="AA799">
        <v>607.26</v>
      </c>
      <c r="AB799" s="3">
        <v>2675.62</v>
      </c>
    </row>
    <row r="800" spans="1:28" ht="15" hidden="1" customHeight="1">
      <c r="A800">
        <f t="shared" si="24"/>
        <v>1</v>
      </c>
      <c r="B800">
        <f t="shared" si="25"/>
        <v>1</v>
      </c>
      <c r="C800" s="2" t="s">
        <v>12103</v>
      </c>
      <c r="D800" s="2" t="s">
        <v>933</v>
      </c>
      <c r="E800" s="2" t="s">
        <v>189</v>
      </c>
      <c r="F800" s="3">
        <v>8056.05</v>
      </c>
      <c r="G800" s="2" t="s">
        <v>12104</v>
      </c>
      <c r="H800" s="37" t="s">
        <v>12105</v>
      </c>
      <c r="I800">
        <v>22.44</v>
      </c>
      <c r="J800">
        <v>22.07</v>
      </c>
      <c r="K800" s="2" t="s">
        <v>12106</v>
      </c>
      <c r="L800">
        <v>18.82</v>
      </c>
      <c r="M800">
        <v>18.440000000000001</v>
      </c>
      <c r="N800">
        <v>100</v>
      </c>
      <c r="O800" s="2" t="s">
        <v>3</v>
      </c>
      <c r="P800" s="2" t="s">
        <v>3</v>
      </c>
      <c r="Q800" s="2" t="s">
        <v>4</v>
      </c>
      <c r="R800" s="1">
        <v>39367</v>
      </c>
      <c r="S800" s="2" t="s">
        <v>5</v>
      </c>
      <c r="T800" s="2" t="s">
        <v>5</v>
      </c>
      <c r="U800" s="2">
        <v>0</v>
      </c>
      <c r="V800" s="2" t="s">
        <v>85</v>
      </c>
      <c r="W800" s="2" t="s">
        <v>85</v>
      </c>
      <c r="X800" s="29">
        <v>2697.7233626064512</v>
      </c>
      <c r="Y800" s="3">
        <v>1486.71</v>
      </c>
      <c r="Z800" s="3">
        <v>20084</v>
      </c>
      <c r="AA800" s="3">
        <v>2198.4299999999998</v>
      </c>
      <c r="AB800" s="3">
        <v>35241</v>
      </c>
    </row>
    <row r="801" spans="1:28" ht="15" customHeight="1">
      <c r="A801">
        <f t="shared" si="24"/>
        <v>1</v>
      </c>
      <c r="B801">
        <f t="shared" si="25"/>
        <v>1</v>
      </c>
      <c r="C801" s="2" t="s">
        <v>12077</v>
      </c>
      <c r="D801" s="2" t="s">
        <v>12078</v>
      </c>
      <c r="E801" s="2" t="s">
        <v>7813</v>
      </c>
      <c r="F801">
        <v>45.1</v>
      </c>
      <c r="G801" s="2" t="s">
        <v>12079</v>
      </c>
      <c r="H801" s="37" t="s">
        <v>12080</v>
      </c>
      <c r="I801">
        <v>1.98</v>
      </c>
      <c r="J801">
        <v>1.98</v>
      </c>
      <c r="K801" s="2" t="s">
        <v>2946</v>
      </c>
      <c r="N801">
        <v>100</v>
      </c>
      <c r="O801" s="2" t="s">
        <v>3</v>
      </c>
      <c r="P801" s="2" t="s">
        <v>3</v>
      </c>
      <c r="Q801" s="2" t="s">
        <v>4</v>
      </c>
      <c r="R801" s="1">
        <v>39377</v>
      </c>
      <c r="S801" s="2" t="s">
        <v>234</v>
      </c>
      <c r="T801" s="2" t="s">
        <v>234</v>
      </c>
      <c r="U801">
        <v>523120</v>
      </c>
      <c r="V801" s="2" t="s">
        <v>236</v>
      </c>
      <c r="W801" s="2" t="s">
        <v>236</v>
      </c>
      <c r="X801" s="29">
        <v>2514.8830665030132</v>
      </c>
      <c r="Y801">
        <v>63.79</v>
      </c>
      <c r="Z801">
        <v>55.01</v>
      </c>
      <c r="AA801">
        <v>12.54</v>
      </c>
      <c r="AB801">
        <v>49.76</v>
      </c>
    </row>
    <row r="802" spans="1:28" ht="15" customHeight="1">
      <c r="A802">
        <f t="shared" si="24"/>
        <v>1</v>
      </c>
      <c r="B802">
        <f t="shared" si="25"/>
        <v>1</v>
      </c>
      <c r="C802" s="2" t="s">
        <v>12072</v>
      </c>
      <c r="D802" s="2" t="s">
        <v>12073</v>
      </c>
      <c r="E802" s="2" t="s">
        <v>12074</v>
      </c>
      <c r="F802">
        <v>77</v>
      </c>
      <c r="G802" s="2" t="s">
        <v>12075</v>
      </c>
      <c r="H802" s="37" t="s">
        <v>12076</v>
      </c>
      <c r="I802">
        <v>34.79</v>
      </c>
      <c r="J802">
        <v>29.33</v>
      </c>
      <c r="K802" s="2" t="s">
        <v>2946</v>
      </c>
      <c r="N802">
        <v>100</v>
      </c>
      <c r="O802" s="2" t="s">
        <v>3</v>
      </c>
      <c r="P802" s="2" t="s">
        <v>3</v>
      </c>
      <c r="Q802" s="2" t="s">
        <v>4</v>
      </c>
      <c r="R802" s="1">
        <v>39379</v>
      </c>
      <c r="S802" s="2" t="s">
        <v>109</v>
      </c>
      <c r="T802" s="2" t="s">
        <v>109</v>
      </c>
      <c r="U802">
        <v>561621</v>
      </c>
      <c r="V802" s="2" t="s">
        <v>110</v>
      </c>
      <c r="W802" s="2" t="s">
        <v>110</v>
      </c>
      <c r="X802" s="2">
        <v>1109.5833688167972</v>
      </c>
      <c r="Y802">
        <v>7.36</v>
      </c>
      <c r="Z802">
        <v>97.01</v>
      </c>
      <c r="AA802">
        <v>7.46</v>
      </c>
      <c r="AB802">
        <v>155.72</v>
      </c>
    </row>
    <row r="803" spans="1:28" ht="15" customHeight="1">
      <c r="A803">
        <f t="shared" si="24"/>
        <v>1</v>
      </c>
      <c r="B803">
        <f t="shared" si="25"/>
        <v>1</v>
      </c>
      <c r="C803" s="2" t="s">
        <v>12039</v>
      </c>
      <c r="D803" s="2" t="s">
        <v>12040</v>
      </c>
      <c r="E803" s="2" t="s">
        <v>588</v>
      </c>
      <c r="F803">
        <v>10</v>
      </c>
      <c r="G803" s="2" t="s">
        <v>12041</v>
      </c>
      <c r="H803" s="37" t="s">
        <v>12042</v>
      </c>
      <c r="I803">
        <v>13.42</v>
      </c>
      <c r="J803">
        <v>13.78</v>
      </c>
      <c r="K803" s="2" t="s">
        <v>2946</v>
      </c>
      <c r="N803">
        <v>100</v>
      </c>
      <c r="O803" s="2" t="s">
        <v>3</v>
      </c>
      <c r="P803" s="2" t="s">
        <v>3</v>
      </c>
      <c r="Q803" s="2" t="s">
        <v>4</v>
      </c>
      <c r="R803" s="1">
        <v>39386</v>
      </c>
      <c r="S803" s="2" t="s">
        <v>589</v>
      </c>
      <c r="T803" s="2" t="s">
        <v>589</v>
      </c>
      <c r="U803">
        <v>335912</v>
      </c>
      <c r="V803" s="2" t="s">
        <v>72</v>
      </c>
      <c r="W803" s="2" t="s">
        <v>72</v>
      </c>
      <c r="X803" s="29">
        <v>704.0913283250319</v>
      </c>
      <c r="Y803">
        <v>8.3699999999999992</v>
      </c>
      <c r="Z803">
        <v>130.91999999999999</v>
      </c>
      <c r="AA803">
        <v>4.07</v>
      </c>
      <c r="AB803">
        <v>99.29</v>
      </c>
    </row>
    <row r="804" spans="1:28" ht="15" customHeight="1">
      <c r="A804">
        <f t="shared" si="24"/>
        <v>1</v>
      </c>
      <c r="B804">
        <f t="shared" si="25"/>
        <v>1</v>
      </c>
      <c r="C804" s="2" t="s">
        <v>11982</v>
      </c>
      <c r="D804" s="2" t="s">
        <v>11983</v>
      </c>
      <c r="E804" s="2" t="s">
        <v>1235</v>
      </c>
      <c r="F804">
        <v>393.19</v>
      </c>
      <c r="G804" s="2" t="s">
        <v>12304</v>
      </c>
      <c r="H804" s="37" t="s">
        <v>12305</v>
      </c>
      <c r="I804">
        <v>15.47</v>
      </c>
      <c r="J804">
        <v>15.57</v>
      </c>
      <c r="K804" s="2" t="s">
        <v>11984</v>
      </c>
      <c r="L804">
        <v>30.56</v>
      </c>
      <c r="M804">
        <v>30.54</v>
      </c>
      <c r="N804">
        <v>100</v>
      </c>
      <c r="O804" s="2" t="s">
        <v>3</v>
      </c>
      <c r="P804" s="2" t="s">
        <v>3</v>
      </c>
      <c r="Q804" s="2" t="s">
        <v>4</v>
      </c>
      <c r="R804" s="1">
        <v>39395</v>
      </c>
      <c r="S804" s="2" t="s">
        <v>65</v>
      </c>
      <c r="T804" s="2" t="s">
        <v>65</v>
      </c>
      <c r="U804">
        <v>339992</v>
      </c>
      <c r="V804" s="2" t="s">
        <v>66</v>
      </c>
      <c r="W804" s="2" t="s">
        <v>66</v>
      </c>
      <c r="X804" s="24">
        <v>1145.5082860666178</v>
      </c>
      <c r="Y804">
        <v>123.97</v>
      </c>
      <c r="Z804">
        <v>444.42</v>
      </c>
      <c r="AA804" s="3">
        <v>1782.38</v>
      </c>
      <c r="AB804" s="3">
        <v>6124.17</v>
      </c>
    </row>
    <row r="805" spans="1:28" ht="15" hidden="1" customHeight="1">
      <c r="A805">
        <f t="shared" si="24"/>
        <v>1</v>
      </c>
      <c r="B805">
        <f t="shared" si="25"/>
        <v>1</v>
      </c>
      <c r="C805" s="2" t="s">
        <v>11970</v>
      </c>
      <c r="D805" s="2" t="s">
        <v>11971</v>
      </c>
      <c r="E805" s="2" t="s">
        <v>11972</v>
      </c>
      <c r="F805">
        <v>605</v>
      </c>
      <c r="G805" s="2" t="s">
        <v>11973</v>
      </c>
      <c r="H805" s="37" t="s">
        <v>11974</v>
      </c>
      <c r="I805">
        <v>37.5</v>
      </c>
      <c r="J805">
        <v>37.67</v>
      </c>
      <c r="K805" s="2" t="s">
        <v>2946</v>
      </c>
      <c r="N805">
        <v>100</v>
      </c>
      <c r="O805" s="2" t="s">
        <v>3</v>
      </c>
      <c r="P805" s="2" t="s">
        <v>3</v>
      </c>
      <c r="Q805" s="2" t="s">
        <v>4</v>
      </c>
      <c r="R805" s="1">
        <v>39400</v>
      </c>
      <c r="S805" s="2" t="s">
        <v>930</v>
      </c>
      <c r="T805" s="2" t="s">
        <v>930</v>
      </c>
      <c r="U805" s="2">
        <v>0</v>
      </c>
      <c r="V805" s="2" t="s">
        <v>304</v>
      </c>
      <c r="W805" s="2" t="s">
        <v>304</v>
      </c>
      <c r="X805" s="29">
        <v>767.47597416779706</v>
      </c>
      <c r="Y805">
        <v>153.78</v>
      </c>
      <c r="Z805" s="3">
        <v>2859.78</v>
      </c>
      <c r="AA805">
        <v>14.77</v>
      </c>
      <c r="AB805" s="3">
        <v>2673.35</v>
      </c>
    </row>
    <row r="806" spans="1:28" ht="15" customHeight="1">
      <c r="A806">
        <f t="shared" si="24"/>
        <v>1</v>
      </c>
      <c r="B806">
        <f t="shared" si="25"/>
        <v>1</v>
      </c>
      <c r="C806" s="2" t="s">
        <v>11957</v>
      </c>
      <c r="D806" s="2" t="s">
        <v>11958</v>
      </c>
      <c r="E806" s="2" t="s">
        <v>9303</v>
      </c>
      <c r="F806" s="3">
        <v>3214.72</v>
      </c>
      <c r="G806" s="2" t="s">
        <v>11959</v>
      </c>
      <c r="H806" s="37" t="s">
        <v>11960</v>
      </c>
      <c r="I806">
        <v>64</v>
      </c>
      <c r="J806">
        <v>64</v>
      </c>
      <c r="K806" s="2" t="s">
        <v>11961</v>
      </c>
      <c r="L806">
        <v>65.12</v>
      </c>
      <c r="M806">
        <v>65.12</v>
      </c>
      <c r="N806">
        <v>100</v>
      </c>
      <c r="O806" s="2" t="s">
        <v>3</v>
      </c>
      <c r="P806" s="2" t="s">
        <v>3</v>
      </c>
      <c r="Q806" s="2" t="s">
        <v>4</v>
      </c>
      <c r="R806" s="1">
        <v>39404</v>
      </c>
      <c r="S806" s="2" t="s">
        <v>99</v>
      </c>
      <c r="T806" s="2" t="s">
        <v>99</v>
      </c>
      <c r="U806">
        <v>325412</v>
      </c>
      <c r="V806" s="2" t="s">
        <v>145</v>
      </c>
      <c r="W806" s="2" t="s">
        <v>145</v>
      </c>
      <c r="X806" s="29">
        <v>1155.2665763855121</v>
      </c>
      <c r="Y806">
        <v>267.3</v>
      </c>
      <c r="Z806" s="3">
        <v>1405.82</v>
      </c>
      <c r="AA806">
        <v>443.32</v>
      </c>
      <c r="AB806" s="3">
        <v>3470.33</v>
      </c>
    </row>
    <row r="807" spans="1:28" ht="15" hidden="1" customHeight="1">
      <c r="A807">
        <f t="shared" si="24"/>
        <v>1</v>
      </c>
      <c r="B807">
        <f t="shared" si="25"/>
        <v>1</v>
      </c>
      <c r="C807" s="2" t="s">
        <v>11907</v>
      </c>
      <c r="D807" s="2" t="s">
        <v>11908</v>
      </c>
      <c r="E807" s="2" t="s">
        <v>991</v>
      </c>
      <c r="F807">
        <v>59.7</v>
      </c>
      <c r="G807" s="2" t="s">
        <v>11909</v>
      </c>
      <c r="H807" s="37" t="s">
        <v>11910</v>
      </c>
      <c r="I807">
        <v>7.71</v>
      </c>
      <c r="J807">
        <v>8.67</v>
      </c>
      <c r="K807" s="2" t="s">
        <v>2946</v>
      </c>
      <c r="N807">
        <v>100</v>
      </c>
      <c r="O807" s="2" t="s">
        <v>3</v>
      </c>
      <c r="P807" s="2" t="s">
        <v>3</v>
      </c>
      <c r="Q807" s="2" t="s">
        <v>4</v>
      </c>
      <c r="R807" s="1">
        <v>39426</v>
      </c>
      <c r="S807" s="2" t="s">
        <v>5</v>
      </c>
      <c r="T807" s="2" t="s">
        <v>5</v>
      </c>
      <c r="U807" s="2">
        <v>0</v>
      </c>
      <c r="V807" s="2" t="s">
        <v>85</v>
      </c>
      <c r="W807" s="2" t="s">
        <v>85</v>
      </c>
      <c r="X807" s="29">
        <v>2697.7233626064512</v>
      </c>
      <c r="Y807">
        <v>9.7899999999999991</v>
      </c>
      <c r="Z807">
        <v>70.63</v>
      </c>
      <c r="AA807">
        <v>6.96</v>
      </c>
      <c r="AB807">
        <v>150.36000000000001</v>
      </c>
    </row>
    <row r="808" spans="1:28" ht="15" customHeight="1">
      <c r="A808">
        <f t="shared" si="24"/>
        <v>1</v>
      </c>
      <c r="B808">
        <f t="shared" si="25"/>
        <v>1</v>
      </c>
      <c r="C808" s="2" t="s">
        <v>11880</v>
      </c>
      <c r="D808" s="2" t="s">
        <v>11881</v>
      </c>
      <c r="E808" s="2" t="s">
        <v>9931</v>
      </c>
      <c r="F808">
        <v>55.05</v>
      </c>
      <c r="G808" s="2" t="s">
        <v>11882</v>
      </c>
      <c r="H808" s="37" t="s">
        <v>12296</v>
      </c>
      <c r="I808">
        <v>30.32</v>
      </c>
      <c r="J808">
        <v>30.11</v>
      </c>
      <c r="K808" s="2" t="s">
        <v>2946</v>
      </c>
      <c r="N808">
        <v>100</v>
      </c>
      <c r="O808" s="2" t="s">
        <v>3</v>
      </c>
      <c r="P808" s="2" t="s">
        <v>3</v>
      </c>
      <c r="Q808" s="2" t="s">
        <v>4</v>
      </c>
      <c r="R808" s="1">
        <v>39429</v>
      </c>
      <c r="S808" s="2" t="s">
        <v>109</v>
      </c>
      <c r="T808" s="2" t="s">
        <v>109</v>
      </c>
      <c r="U808">
        <v>333132</v>
      </c>
      <c r="V808" s="2" t="s">
        <v>110</v>
      </c>
      <c r="W808" s="2" t="s">
        <v>110</v>
      </c>
      <c r="X808" s="2">
        <v>1109.5833688167972</v>
      </c>
      <c r="Y808">
        <v>8.17</v>
      </c>
      <c r="Z808">
        <v>390.44</v>
      </c>
      <c r="AA808">
        <v>5.23</v>
      </c>
      <c r="AB808">
        <v>435.41</v>
      </c>
    </row>
    <row r="809" spans="1:28" ht="15" customHeight="1">
      <c r="A809">
        <f t="shared" si="24"/>
        <v>1</v>
      </c>
      <c r="B809">
        <f t="shared" si="25"/>
        <v>1</v>
      </c>
      <c r="C809" s="2" t="s">
        <v>11887</v>
      </c>
      <c r="D809" s="2" t="s">
        <v>1017</v>
      </c>
      <c r="E809" s="2" t="s">
        <v>9645</v>
      </c>
      <c r="F809">
        <v>906.39</v>
      </c>
      <c r="G809" s="2" t="s">
        <v>11888</v>
      </c>
      <c r="H809" s="37" t="s">
        <v>12297</v>
      </c>
      <c r="I809">
        <v>8.5399999999999991</v>
      </c>
      <c r="J809">
        <v>8.24</v>
      </c>
      <c r="K809" s="2" t="s">
        <v>11889</v>
      </c>
      <c r="L809">
        <v>9.64</v>
      </c>
      <c r="M809">
        <v>9.26</v>
      </c>
      <c r="N809">
        <v>100</v>
      </c>
      <c r="O809" s="2" t="s">
        <v>3</v>
      </c>
      <c r="P809" s="2" t="s">
        <v>3</v>
      </c>
      <c r="Q809" s="2" t="s">
        <v>4</v>
      </c>
      <c r="R809" s="1">
        <v>39429</v>
      </c>
      <c r="S809" s="2" t="s">
        <v>109</v>
      </c>
      <c r="T809" s="2" t="s">
        <v>109</v>
      </c>
      <c r="U809">
        <v>333132</v>
      </c>
      <c r="V809" s="2" t="s">
        <v>110</v>
      </c>
      <c r="W809" s="2" t="s">
        <v>110</v>
      </c>
      <c r="X809" s="2">
        <v>1109.5833688167972</v>
      </c>
      <c r="Y809">
        <v>619</v>
      </c>
      <c r="Z809" s="3">
        <v>1559.9</v>
      </c>
      <c r="AA809">
        <v>756.4</v>
      </c>
      <c r="AB809" s="3">
        <v>1526.3</v>
      </c>
    </row>
    <row r="810" spans="1:28" ht="15" customHeight="1">
      <c r="A810">
        <f t="shared" si="24"/>
        <v>1</v>
      </c>
      <c r="B810">
        <f t="shared" si="25"/>
        <v>1</v>
      </c>
      <c r="C810" s="2" t="s">
        <v>11865</v>
      </c>
      <c r="D810" s="2" t="s">
        <v>1866</v>
      </c>
      <c r="E810" s="2" t="s">
        <v>6748</v>
      </c>
      <c r="F810" s="3">
        <v>7513.45</v>
      </c>
      <c r="G810" s="2" t="s">
        <v>11866</v>
      </c>
      <c r="H810" s="37" t="s">
        <v>12295</v>
      </c>
      <c r="I810">
        <v>70.69</v>
      </c>
      <c r="J810">
        <v>69.7</v>
      </c>
      <c r="K810" s="2" t="s">
        <v>11867</v>
      </c>
      <c r="L810">
        <v>53.91</v>
      </c>
      <c r="M810">
        <v>53.37</v>
      </c>
      <c r="N810">
        <v>100</v>
      </c>
      <c r="O810" s="2" t="s">
        <v>3</v>
      </c>
      <c r="P810" s="2" t="s">
        <v>3</v>
      </c>
      <c r="Q810" s="2" t="s">
        <v>4</v>
      </c>
      <c r="R810" s="1">
        <v>39433</v>
      </c>
      <c r="S810" s="2" t="s">
        <v>463</v>
      </c>
      <c r="T810" s="2" t="s">
        <v>463</v>
      </c>
      <c r="U810">
        <v>333132</v>
      </c>
      <c r="V810" s="2" t="s">
        <v>120</v>
      </c>
      <c r="W810" s="2" t="s">
        <v>120</v>
      </c>
      <c r="X810" s="29">
        <v>1197.2088649632149</v>
      </c>
      <c r="Y810" s="3">
        <v>2076.64</v>
      </c>
      <c r="Z810" s="3">
        <v>9208.7999999999993</v>
      </c>
      <c r="AA810" s="3">
        <v>2342.91</v>
      </c>
      <c r="AB810" s="3">
        <v>11295</v>
      </c>
    </row>
    <row r="811" spans="1:28" ht="15" hidden="1" customHeight="1">
      <c r="A811">
        <f t="shared" si="24"/>
        <v>1</v>
      </c>
      <c r="B811">
        <f t="shared" si="25"/>
        <v>1</v>
      </c>
      <c r="C811" s="2" t="s">
        <v>11796</v>
      </c>
      <c r="D811" s="2" t="s">
        <v>11797</v>
      </c>
      <c r="E811" s="2" t="s">
        <v>740</v>
      </c>
      <c r="F811">
        <v>90</v>
      </c>
      <c r="G811" s="2" t="s">
        <v>11798</v>
      </c>
      <c r="H811" s="37" t="s">
        <v>11799</v>
      </c>
      <c r="I811">
        <v>19.399999999999999</v>
      </c>
      <c r="J811">
        <v>19.71</v>
      </c>
      <c r="K811" s="2" t="s">
        <v>2946</v>
      </c>
      <c r="N811">
        <v>100</v>
      </c>
      <c r="O811" s="2" t="s">
        <v>3</v>
      </c>
      <c r="P811" s="2" t="s">
        <v>3</v>
      </c>
      <c r="Q811" s="2" t="s">
        <v>4</v>
      </c>
      <c r="R811" s="1">
        <v>39433</v>
      </c>
      <c r="S811" s="2" t="s">
        <v>5</v>
      </c>
      <c r="T811" s="2" t="s">
        <v>5</v>
      </c>
      <c r="U811">
        <v>0</v>
      </c>
      <c r="V811" s="2" t="s">
        <v>85</v>
      </c>
      <c r="W811" s="2" t="s">
        <v>85</v>
      </c>
      <c r="X811" s="29">
        <v>2697.7233626064512</v>
      </c>
      <c r="Y811">
        <v>17.690000000000001</v>
      </c>
      <c r="Z811">
        <v>281.91000000000003</v>
      </c>
      <c r="AA811">
        <v>14.09</v>
      </c>
      <c r="AB811">
        <v>578.14</v>
      </c>
    </row>
    <row r="812" spans="1:28" ht="15" hidden="1" customHeight="1">
      <c r="A812">
        <f t="shared" si="24"/>
        <v>1</v>
      </c>
      <c r="B812">
        <f t="shared" si="25"/>
        <v>1</v>
      </c>
      <c r="C812" s="2" t="s">
        <v>11760</v>
      </c>
      <c r="D812" s="2" t="s">
        <v>11761</v>
      </c>
      <c r="E812" s="2" t="s">
        <v>11762</v>
      </c>
      <c r="F812">
        <v>1.5</v>
      </c>
      <c r="G812" s="2" t="s">
        <v>11763</v>
      </c>
      <c r="H812" s="37" t="s">
        <v>11764</v>
      </c>
      <c r="I812">
        <v>0.8</v>
      </c>
      <c r="J812">
        <v>1.01</v>
      </c>
      <c r="K812" s="2" t="s">
        <v>2946</v>
      </c>
      <c r="N812">
        <v>100</v>
      </c>
      <c r="O812" s="2" t="s">
        <v>3</v>
      </c>
      <c r="P812" s="2" t="s">
        <v>3</v>
      </c>
      <c r="Q812" s="2" t="s">
        <v>4</v>
      </c>
      <c r="R812" s="1">
        <v>39455</v>
      </c>
      <c r="S812" s="2" t="s">
        <v>5</v>
      </c>
      <c r="T812" s="2" t="s">
        <v>5</v>
      </c>
      <c r="U812" s="2">
        <v>0</v>
      </c>
      <c r="V812" s="2" t="s">
        <v>85</v>
      </c>
      <c r="W812" s="2" t="s">
        <v>85</v>
      </c>
      <c r="X812" s="29">
        <v>2697.7233626064512</v>
      </c>
      <c r="Y812">
        <v>0.13</v>
      </c>
      <c r="Z812">
        <v>6.32</v>
      </c>
      <c r="AA812">
        <v>0.09</v>
      </c>
      <c r="AB812">
        <v>4.2699999999999996</v>
      </c>
    </row>
    <row r="813" spans="1:28" ht="15" customHeight="1">
      <c r="A813">
        <f t="shared" si="24"/>
        <v>1</v>
      </c>
      <c r="B813">
        <f t="shared" si="25"/>
        <v>1</v>
      </c>
      <c r="C813" s="2" t="s">
        <v>11770</v>
      </c>
      <c r="D813" s="2" t="s">
        <v>11771</v>
      </c>
      <c r="E813" s="2" t="s">
        <v>2767</v>
      </c>
      <c r="F813">
        <v>57.17</v>
      </c>
      <c r="G813" s="2" t="s">
        <v>11772</v>
      </c>
      <c r="H813" s="37" t="s">
        <v>11773</v>
      </c>
      <c r="I813">
        <v>13.35</v>
      </c>
      <c r="J813">
        <v>13</v>
      </c>
      <c r="K813" s="2" t="s">
        <v>11774</v>
      </c>
      <c r="L813">
        <v>26.26</v>
      </c>
      <c r="M813">
        <v>34.18</v>
      </c>
      <c r="N813">
        <v>100</v>
      </c>
      <c r="O813" s="2" t="s">
        <v>3</v>
      </c>
      <c r="P813" s="2" t="s">
        <v>3</v>
      </c>
      <c r="Q813" s="2" t="s">
        <v>4</v>
      </c>
      <c r="R813" s="1">
        <v>39455</v>
      </c>
      <c r="S813" s="2" t="s">
        <v>64</v>
      </c>
      <c r="T813" s="2" t="s">
        <v>64</v>
      </c>
      <c r="U813">
        <v>522120</v>
      </c>
      <c r="V813" s="2" t="s">
        <v>66</v>
      </c>
      <c r="W813" s="2" t="s">
        <v>66</v>
      </c>
      <c r="X813" s="24">
        <v>1145.5082860666178</v>
      </c>
      <c r="Y813">
        <v>35.86</v>
      </c>
      <c r="Z813">
        <v>64.239999999999995</v>
      </c>
      <c r="AA813">
        <v>513.79</v>
      </c>
      <c r="AB813">
        <v>957.34</v>
      </c>
    </row>
    <row r="814" spans="1:28" ht="15" customHeight="1">
      <c r="A814">
        <f t="shared" si="24"/>
        <v>1</v>
      </c>
      <c r="B814">
        <f t="shared" si="25"/>
        <v>1</v>
      </c>
      <c r="C814" s="2" t="s">
        <v>11765</v>
      </c>
      <c r="D814" s="2" t="s">
        <v>11766</v>
      </c>
      <c r="E814" s="2" t="s">
        <v>10739</v>
      </c>
      <c r="F814">
        <v>56.48</v>
      </c>
      <c r="G814" s="2" t="s">
        <v>11767</v>
      </c>
      <c r="H814" s="37" t="s">
        <v>11768</v>
      </c>
      <c r="I814">
        <v>11.12</v>
      </c>
      <c r="J814">
        <v>10</v>
      </c>
      <c r="K814" s="2" t="s">
        <v>11769</v>
      </c>
      <c r="L814">
        <v>18</v>
      </c>
      <c r="M814">
        <v>18.3</v>
      </c>
      <c r="N814">
        <v>100</v>
      </c>
      <c r="O814" s="2" t="s">
        <v>3</v>
      </c>
      <c r="P814" s="2" t="s">
        <v>3</v>
      </c>
      <c r="Q814" s="2" t="s">
        <v>4</v>
      </c>
      <c r="R814" s="1">
        <v>39456</v>
      </c>
      <c r="S814" s="2" t="s">
        <v>65</v>
      </c>
      <c r="T814" s="2" t="s">
        <v>65</v>
      </c>
      <c r="U814">
        <v>339992</v>
      </c>
      <c r="V814" s="2" t="s">
        <v>66</v>
      </c>
      <c r="W814" s="2" t="s">
        <v>66</v>
      </c>
      <c r="X814" s="24">
        <v>1145.5082860666178</v>
      </c>
      <c r="Y814">
        <v>19.66</v>
      </c>
      <c r="Z814">
        <v>41.64</v>
      </c>
      <c r="AA814">
        <v>266.67</v>
      </c>
      <c r="AB814">
        <v>561.16999999999996</v>
      </c>
    </row>
    <row r="815" spans="1:28" ht="15" hidden="1" customHeight="1">
      <c r="A815">
        <f t="shared" si="24"/>
        <v>1</v>
      </c>
      <c r="B815">
        <f t="shared" si="25"/>
        <v>1</v>
      </c>
      <c r="C815" s="2" t="s">
        <v>11745</v>
      </c>
      <c r="D815" s="2" t="s">
        <v>11746</v>
      </c>
      <c r="E815" s="2" t="s">
        <v>11747</v>
      </c>
      <c r="F815">
        <v>190.58</v>
      </c>
      <c r="G815" s="2" t="s">
        <v>11748</v>
      </c>
      <c r="H815" s="37" t="s">
        <v>11749</v>
      </c>
      <c r="I815">
        <v>17.809999999999999</v>
      </c>
      <c r="J815">
        <v>17.43</v>
      </c>
      <c r="K815" s="2" t="s">
        <v>11750</v>
      </c>
      <c r="L815">
        <v>8.75</v>
      </c>
      <c r="M815">
        <v>12.01</v>
      </c>
      <c r="N815">
        <v>100</v>
      </c>
      <c r="O815" s="2" t="s">
        <v>3</v>
      </c>
      <c r="P815" s="2" t="s">
        <v>3</v>
      </c>
      <c r="Q815" s="2" t="s">
        <v>4</v>
      </c>
      <c r="R815" s="1">
        <v>39457</v>
      </c>
      <c r="S815" s="2" t="s">
        <v>222</v>
      </c>
      <c r="T815" s="2" t="s">
        <v>222</v>
      </c>
      <c r="U815" s="2">
        <v>0</v>
      </c>
      <c r="V815" s="2" t="s">
        <v>223</v>
      </c>
      <c r="W815" s="2" t="s">
        <v>223</v>
      </c>
      <c r="X815" s="29">
        <v>2111.1611444613973</v>
      </c>
      <c r="Y815">
        <v>235.82</v>
      </c>
      <c r="Z815">
        <v>403.06</v>
      </c>
      <c r="AA815">
        <v>635.98</v>
      </c>
      <c r="AB815" s="3">
        <v>3081.41</v>
      </c>
    </row>
    <row r="816" spans="1:28" ht="15" hidden="1" customHeight="1">
      <c r="A816">
        <f t="shared" si="24"/>
        <v>1</v>
      </c>
      <c r="B816">
        <f t="shared" si="25"/>
        <v>1</v>
      </c>
      <c r="C816" s="2" t="s">
        <v>11727</v>
      </c>
      <c r="D816" s="2" t="s">
        <v>11728</v>
      </c>
      <c r="E816" s="2" t="s">
        <v>9153</v>
      </c>
      <c r="F816">
        <v>145.06</v>
      </c>
      <c r="G816" s="2" t="s">
        <v>11729</v>
      </c>
      <c r="H816" s="37" t="s">
        <v>11730</v>
      </c>
      <c r="I816">
        <v>8.44</v>
      </c>
      <c r="J816">
        <v>8.9</v>
      </c>
      <c r="K816" s="2" t="s">
        <v>11731</v>
      </c>
      <c r="L816">
        <v>7.01</v>
      </c>
      <c r="M816">
        <v>8.3000000000000007</v>
      </c>
      <c r="N816">
        <v>100</v>
      </c>
      <c r="O816" s="2" t="s">
        <v>3</v>
      </c>
      <c r="P816" s="2" t="s">
        <v>3</v>
      </c>
      <c r="Q816" s="2" t="s">
        <v>4</v>
      </c>
      <c r="R816" s="1">
        <v>39462</v>
      </c>
      <c r="S816" s="2" t="s">
        <v>155</v>
      </c>
      <c r="T816" s="2" t="s">
        <v>155</v>
      </c>
      <c r="U816" s="2">
        <v>0</v>
      </c>
      <c r="V816" s="2" t="s">
        <v>38</v>
      </c>
      <c r="W816" s="2" t="s">
        <v>38</v>
      </c>
      <c r="X816" s="29">
        <v>786.28100024649325</v>
      </c>
      <c r="Y816">
        <v>240.84</v>
      </c>
      <c r="Z816">
        <v>404.87</v>
      </c>
      <c r="AA816">
        <v>110.27</v>
      </c>
      <c r="AB816">
        <v>275.20999999999998</v>
      </c>
    </row>
    <row r="817" spans="1:28" ht="15" hidden="1" customHeight="1">
      <c r="A817">
        <f t="shared" si="24"/>
        <v>1</v>
      </c>
      <c r="B817">
        <f t="shared" si="25"/>
        <v>1</v>
      </c>
      <c r="C817" s="2" t="s">
        <v>11718</v>
      </c>
      <c r="D817" s="2" t="s">
        <v>11719</v>
      </c>
      <c r="E817" s="2" t="s">
        <v>6080</v>
      </c>
      <c r="G817" s="2" t="s">
        <v>11720</v>
      </c>
      <c r="H817" s="37" t="s">
        <v>11721</v>
      </c>
      <c r="I817">
        <v>13.5</v>
      </c>
      <c r="J817">
        <v>12</v>
      </c>
      <c r="K817" s="2" t="s">
        <v>2946</v>
      </c>
      <c r="N817">
        <v>100</v>
      </c>
      <c r="O817" s="2" t="s">
        <v>3</v>
      </c>
      <c r="P817" s="2" t="s">
        <v>3</v>
      </c>
      <c r="Q817" s="2" t="s">
        <v>4</v>
      </c>
      <c r="R817" s="1">
        <v>39464</v>
      </c>
      <c r="S817" s="2" t="s">
        <v>6084</v>
      </c>
      <c r="T817" s="2" t="s">
        <v>6084</v>
      </c>
      <c r="U817" s="2">
        <v>0</v>
      </c>
      <c r="V817" s="2" t="s">
        <v>24</v>
      </c>
      <c r="W817" s="2" t="s">
        <v>24</v>
      </c>
      <c r="X817" s="24">
        <v>504.02540510115705</v>
      </c>
      <c r="Y817">
        <v>6.15</v>
      </c>
      <c r="Z817">
        <v>73.25</v>
      </c>
      <c r="AA817">
        <v>5.24</v>
      </c>
      <c r="AB817">
        <v>59.55</v>
      </c>
    </row>
    <row r="818" spans="1:28" ht="15" customHeight="1">
      <c r="A818">
        <f t="shared" si="24"/>
        <v>1</v>
      </c>
      <c r="B818">
        <f t="shared" si="25"/>
        <v>1</v>
      </c>
      <c r="C818" s="2" t="s">
        <v>12280</v>
      </c>
      <c r="D818" s="2" t="s">
        <v>12281</v>
      </c>
      <c r="E818" s="2" t="s">
        <v>12282</v>
      </c>
      <c r="F818" s="3">
        <v>7555.37</v>
      </c>
      <c r="G818" s="2" t="s">
        <v>12283</v>
      </c>
      <c r="H818" s="37" t="s">
        <v>12324</v>
      </c>
      <c r="I818">
        <v>625</v>
      </c>
      <c r="J818">
        <v>617</v>
      </c>
      <c r="K818" s="2" t="s">
        <v>12284</v>
      </c>
      <c r="L818">
        <v>118.78</v>
      </c>
      <c r="M818">
        <v>126.06</v>
      </c>
      <c r="N818">
        <v>100</v>
      </c>
      <c r="O818" s="2" t="s">
        <v>3</v>
      </c>
      <c r="P818" s="2" t="s">
        <v>3</v>
      </c>
      <c r="Q818" s="2" t="s">
        <v>4</v>
      </c>
      <c r="R818" s="1">
        <v>39475</v>
      </c>
      <c r="S818" s="2" t="s">
        <v>233</v>
      </c>
      <c r="T818" s="2" t="s">
        <v>233</v>
      </c>
      <c r="U818">
        <v>523210</v>
      </c>
      <c r="V818" s="2" t="s">
        <v>235</v>
      </c>
      <c r="W818" s="2" t="s">
        <v>235</v>
      </c>
      <c r="X818" s="29">
        <v>2859.8497318383893</v>
      </c>
      <c r="Y818">
        <v>765.46</v>
      </c>
      <c r="Z818" s="3">
        <v>2283.06</v>
      </c>
      <c r="AA818" s="3">
        <v>1975.06</v>
      </c>
      <c r="AB818" s="3">
        <v>18562.63</v>
      </c>
    </row>
    <row r="819" spans="1:28" ht="15" hidden="1" customHeight="1">
      <c r="A819">
        <f t="shared" si="24"/>
        <v>1</v>
      </c>
      <c r="B819">
        <f t="shared" si="25"/>
        <v>1</v>
      </c>
      <c r="C819" s="2" t="s">
        <v>11679</v>
      </c>
      <c r="D819" s="2" t="s">
        <v>915</v>
      </c>
      <c r="E819" s="2" t="s">
        <v>11680</v>
      </c>
      <c r="F819">
        <v>108.08</v>
      </c>
      <c r="G819" s="2" t="s">
        <v>11681</v>
      </c>
      <c r="H819" s="37" t="s">
        <v>11682</v>
      </c>
      <c r="K819" s="2" t="s">
        <v>11683</v>
      </c>
      <c r="L819">
        <v>2.94</v>
      </c>
      <c r="M819">
        <v>2.89</v>
      </c>
      <c r="N819">
        <v>100</v>
      </c>
      <c r="O819" s="2" t="s">
        <v>3</v>
      </c>
      <c r="P819" s="2" t="s">
        <v>3</v>
      </c>
      <c r="Q819" s="2" t="s">
        <v>4</v>
      </c>
      <c r="R819" s="1">
        <v>39482</v>
      </c>
      <c r="S819" s="2" t="s">
        <v>109</v>
      </c>
      <c r="T819" s="2" t="s">
        <v>109</v>
      </c>
      <c r="U819" s="2">
        <v>0</v>
      </c>
      <c r="V819" s="2" t="s">
        <v>110</v>
      </c>
      <c r="W819" s="2" t="s">
        <v>110</v>
      </c>
      <c r="X819" s="2">
        <v>1109.5833688167972</v>
      </c>
      <c r="Y819">
        <v>127.13</v>
      </c>
      <c r="Z819" s="3">
        <v>6213</v>
      </c>
      <c r="AA819">
        <v>135.25</v>
      </c>
      <c r="AB819" s="3">
        <v>7771</v>
      </c>
    </row>
    <row r="820" spans="1:28" ht="15" hidden="1" customHeight="1">
      <c r="A820">
        <f t="shared" si="24"/>
        <v>1</v>
      </c>
      <c r="B820">
        <f t="shared" si="25"/>
        <v>1</v>
      </c>
      <c r="C820" s="2" t="s">
        <v>11675</v>
      </c>
      <c r="D820" s="2" t="s">
        <v>11676</v>
      </c>
      <c r="E820" s="2" t="s">
        <v>821</v>
      </c>
      <c r="F820">
        <v>85</v>
      </c>
      <c r="G820" s="2" t="s">
        <v>11677</v>
      </c>
      <c r="H820" s="37" t="s">
        <v>11678</v>
      </c>
      <c r="I820">
        <v>53.68</v>
      </c>
      <c r="J820">
        <v>49.25</v>
      </c>
      <c r="K820" s="2" t="s">
        <v>2946</v>
      </c>
      <c r="N820">
        <v>100</v>
      </c>
      <c r="O820" s="2" t="s">
        <v>3</v>
      </c>
      <c r="P820" s="2" t="s">
        <v>3</v>
      </c>
      <c r="Q820" s="2" t="s">
        <v>4</v>
      </c>
      <c r="R820" s="1">
        <v>39483</v>
      </c>
      <c r="S820" s="2" t="s">
        <v>12</v>
      </c>
      <c r="T820" s="2" t="s">
        <v>12</v>
      </c>
      <c r="U820" s="2">
        <v>0</v>
      </c>
      <c r="V820" s="2" t="s">
        <v>7</v>
      </c>
      <c r="W820" s="2" t="s">
        <v>7</v>
      </c>
      <c r="X820" s="29">
        <v>1594.9803990202502</v>
      </c>
      <c r="Y820">
        <v>27.41</v>
      </c>
      <c r="Z820">
        <v>95.59</v>
      </c>
      <c r="AA820">
        <v>6.13</v>
      </c>
      <c r="AB820">
        <v>224.68</v>
      </c>
    </row>
    <row r="821" spans="1:28" ht="15" customHeight="1">
      <c r="A821">
        <f t="shared" si="24"/>
        <v>1</v>
      </c>
      <c r="B821">
        <f t="shared" si="25"/>
        <v>1</v>
      </c>
      <c r="C821" s="2" t="s">
        <v>11647</v>
      </c>
      <c r="D821" s="2" t="s">
        <v>11648</v>
      </c>
      <c r="E821" s="2" t="s">
        <v>11649</v>
      </c>
      <c r="G821" s="2" t="s">
        <v>11650</v>
      </c>
      <c r="H821" s="37" t="s">
        <v>11651</v>
      </c>
      <c r="I821">
        <v>0.08</v>
      </c>
      <c r="J821">
        <v>0.08</v>
      </c>
      <c r="K821" s="2" t="s">
        <v>2946</v>
      </c>
      <c r="L821">
        <v>0.08</v>
      </c>
      <c r="M821">
        <v>0.08</v>
      </c>
      <c r="N821">
        <v>100</v>
      </c>
      <c r="O821" s="2" t="s">
        <v>3</v>
      </c>
      <c r="P821" s="2" t="s">
        <v>3</v>
      </c>
      <c r="Q821" s="2" t="s">
        <v>4</v>
      </c>
      <c r="R821" s="1">
        <v>39490</v>
      </c>
      <c r="S821" s="2" t="s">
        <v>99</v>
      </c>
      <c r="T821" s="2" t="s">
        <v>99</v>
      </c>
      <c r="U821">
        <v>325412</v>
      </c>
      <c r="V821" s="2" t="s">
        <v>145</v>
      </c>
      <c r="W821" s="2" t="s">
        <v>145</v>
      </c>
      <c r="X821" s="29">
        <v>1155.2665763855121</v>
      </c>
      <c r="Y821">
        <v>0.66</v>
      </c>
      <c r="Z821">
        <v>0.03</v>
      </c>
      <c r="AA821">
        <v>0.88</v>
      </c>
      <c r="AB821">
        <v>2.41</v>
      </c>
    </row>
    <row r="822" spans="1:28" ht="15" customHeight="1">
      <c r="A822">
        <f t="shared" si="24"/>
        <v>1</v>
      </c>
      <c r="B822">
        <f t="shared" si="25"/>
        <v>1</v>
      </c>
      <c r="C822" s="2" t="s">
        <v>11657</v>
      </c>
      <c r="D822" s="2" t="s">
        <v>249</v>
      </c>
      <c r="E822" s="2" t="s">
        <v>11658</v>
      </c>
      <c r="F822">
        <v>230.27</v>
      </c>
      <c r="G822" s="2" t="s">
        <v>11659</v>
      </c>
      <c r="H822" s="37" t="s">
        <v>11834</v>
      </c>
      <c r="I822">
        <v>28.05</v>
      </c>
      <c r="J822">
        <v>26.73</v>
      </c>
      <c r="K822" s="2" t="s">
        <v>11660</v>
      </c>
      <c r="L822">
        <v>8.67</v>
      </c>
      <c r="M822">
        <v>8.75</v>
      </c>
      <c r="N822">
        <v>100</v>
      </c>
      <c r="O822" s="2" t="s">
        <v>3</v>
      </c>
      <c r="P822" s="2" t="s">
        <v>3</v>
      </c>
      <c r="Q822" s="2" t="s">
        <v>4</v>
      </c>
      <c r="R822" s="1">
        <v>39490</v>
      </c>
      <c r="S822" s="2" t="s">
        <v>35</v>
      </c>
      <c r="T822" s="2" t="s">
        <v>35</v>
      </c>
      <c r="U822">
        <v>531110</v>
      </c>
      <c r="V822" s="2" t="s">
        <v>37</v>
      </c>
      <c r="W822" s="2" t="s">
        <v>37</v>
      </c>
      <c r="X822" s="29">
        <v>1093.7964706866101</v>
      </c>
      <c r="Y822">
        <v>332.52</v>
      </c>
      <c r="Z822">
        <v>147.13999999999999</v>
      </c>
      <c r="AA822" s="3">
        <v>1488.67</v>
      </c>
      <c r="AB822" s="3">
        <v>1076.3</v>
      </c>
    </row>
    <row r="823" spans="1:28" ht="15" hidden="1" customHeight="1">
      <c r="A823">
        <f t="shared" si="24"/>
        <v>1</v>
      </c>
      <c r="B823">
        <f t="shared" si="25"/>
        <v>1</v>
      </c>
      <c r="C823" s="2" t="s">
        <v>11629</v>
      </c>
      <c r="D823" s="2" t="s">
        <v>11630</v>
      </c>
      <c r="E823" s="2" t="s">
        <v>11631</v>
      </c>
      <c r="F823">
        <v>50.94</v>
      </c>
      <c r="G823" s="2" t="s">
        <v>11632</v>
      </c>
      <c r="H823" s="37" t="s">
        <v>11832</v>
      </c>
      <c r="I823">
        <v>2.2400000000000002</v>
      </c>
      <c r="J823">
        <v>2.2400000000000002</v>
      </c>
      <c r="K823" s="2" t="s">
        <v>2946</v>
      </c>
      <c r="N823">
        <v>100</v>
      </c>
      <c r="O823" s="2" t="s">
        <v>3</v>
      </c>
      <c r="P823" s="2" t="s">
        <v>3</v>
      </c>
      <c r="Q823" s="2" t="s">
        <v>4</v>
      </c>
      <c r="R823" s="1">
        <v>39497</v>
      </c>
      <c r="S823" s="2" t="s">
        <v>334</v>
      </c>
      <c r="T823" s="2" t="s">
        <v>334</v>
      </c>
      <c r="U823" s="2">
        <v>0</v>
      </c>
      <c r="V823" s="2" t="s">
        <v>335</v>
      </c>
      <c r="W823" s="2" t="s">
        <v>335</v>
      </c>
      <c r="X823" s="29">
        <v>680.45216656209652</v>
      </c>
      <c r="Y823">
        <v>0.95</v>
      </c>
      <c r="Z823">
        <v>0.95</v>
      </c>
      <c r="AA823">
        <v>11.39</v>
      </c>
      <c r="AB823">
        <v>11.39</v>
      </c>
    </row>
    <row r="824" spans="1:28" ht="15" hidden="1" customHeight="1">
      <c r="A824">
        <f t="shared" si="24"/>
        <v>1</v>
      </c>
      <c r="B824">
        <f t="shared" si="25"/>
        <v>1</v>
      </c>
      <c r="C824" s="2" t="s">
        <v>11638</v>
      </c>
      <c r="D824" s="2" t="s">
        <v>11639</v>
      </c>
      <c r="E824" s="2" t="s">
        <v>11640</v>
      </c>
      <c r="F824">
        <v>395</v>
      </c>
      <c r="G824" s="2" t="s">
        <v>11833</v>
      </c>
      <c r="H824" s="37" t="s">
        <v>11641</v>
      </c>
      <c r="I824">
        <v>45.5</v>
      </c>
      <c r="J824">
        <v>47.48</v>
      </c>
      <c r="K824" s="2" t="s">
        <v>2946</v>
      </c>
      <c r="N824">
        <v>100</v>
      </c>
      <c r="O824" s="2" t="s">
        <v>3</v>
      </c>
      <c r="P824" s="2" t="s">
        <v>3</v>
      </c>
      <c r="Q824" s="2" t="s">
        <v>4</v>
      </c>
      <c r="R824" s="1">
        <v>39497</v>
      </c>
      <c r="S824" s="2" t="s">
        <v>155</v>
      </c>
      <c r="T824" s="2" t="s">
        <v>155</v>
      </c>
      <c r="U824" s="2">
        <v>0</v>
      </c>
      <c r="V824" s="2" t="s">
        <v>38</v>
      </c>
      <c r="W824" s="2" t="s">
        <v>38</v>
      </c>
      <c r="X824" s="29">
        <v>786.28100024649325</v>
      </c>
      <c r="Y824">
        <v>281.83</v>
      </c>
      <c r="Z824">
        <v>697.93</v>
      </c>
      <c r="AA824">
        <v>279.37</v>
      </c>
      <c r="AB824">
        <v>587.11</v>
      </c>
    </row>
    <row r="825" spans="1:28" ht="15" hidden="1" customHeight="1">
      <c r="A825">
        <f t="shared" si="24"/>
        <v>1</v>
      </c>
      <c r="B825">
        <f t="shared" si="25"/>
        <v>1</v>
      </c>
      <c r="C825" s="2" t="s">
        <v>11613</v>
      </c>
      <c r="D825" s="2" t="s">
        <v>11614</v>
      </c>
      <c r="E825" s="2" t="s">
        <v>5998</v>
      </c>
      <c r="F825">
        <v>19.5</v>
      </c>
      <c r="G825" s="2" t="s">
        <v>11615</v>
      </c>
      <c r="H825" s="37" t="s">
        <v>11616</v>
      </c>
      <c r="I825">
        <v>9.33</v>
      </c>
      <c r="J825">
        <v>9.1300000000000008</v>
      </c>
      <c r="K825" s="2" t="s">
        <v>2946</v>
      </c>
      <c r="N825">
        <v>100</v>
      </c>
      <c r="O825" s="2" t="s">
        <v>3</v>
      </c>
      <c r="P825" s="2" t="s">
        <v>3</v>
      </c>
      <c r="Q825" s="2" t="s">
        <v>4</v>
      </c>
      <c r="R825" s="1">
        <v>39499</v>
      </c>
      <c r="S825" s="2" t="s">
        <v>6001</v>
      </c>
      <c r="T825" s="2" t="s">
        <v>6001</v>
      </c>
      <c r="U825" s="2">
        <v>0</v>
      </c>
      <c r="V825" s="2" t="s">
        <v>266</v>
      </c>
      <c r="W825" s="2" t="s">
        <v>266</v>
      </c>
      <c r="X825" s="29">
        <v>1833.9504165753021</v>
      </c>
      <c r="Y825">
        <v>35.32</v>
      </c>
      <c r="Z825">
        <v>235.95</v>
      </c>
      <c r="AA825">
        <v>13.6</v>
      </c>
      <c r="AB825">
        <v>96.54</v>
      </c>
    </row>
    <row r="826" spans="1:28" ht="15" customHeight="1">
      <c r="A826">
        <f t="shared" si="24"/>
        <v>1</v>
      </c>
      <c r="B826">
        <f t="shared" si="25"/>
        <v>1</v>
      </c>
      <c r="C826" s="2" t="s">
        <v>11605</v>
      </c>
      <c r="D826" s="2" t="s">
        <v>11606</v>
      </c>
      <c r="E826" s="2" t="s">
        <v>797</v>
      </c>
      <c r="F826">
        <v>36.950000000000003</v>
      </c>
      <c r="G826" s="2" t="s">
        <v>11828</v>
      </c>
      <c r="H826" s="37" t="s">
        <v>11829</v>
      </c>
      <c r="I826">
        <v>13.62</v>
      </c>
      <c r="J826">
        <v>13.36</v>
      </c>
      <c r="K826" s="2" t="s">
        <v>11607</v>
      </c>
      <c r="L826">
        <v>16</v>
      </c>
      <c r="M826">
        <v>16.690000000000001</v>
      </c>
      <c r="N826">
        <v>100</v>
      </c>
      <c r="O826" s="2" t="s">
        <v>3</v>
      </c>
      <c r="P826" s="2" t="s">
        <v>3</v>
      </c>
      <c r="Q826" s="2" t="s">
        <v>4</v>
      </c>
      <c r="R826" s="1">
        <v>39505</v>
      </c>
      <c r="S826" s="2" t="s">
        <v>65</v>
      </c>
      <c r="T826" s="2" t="s">
        <v>65</v>
      </c>
      <c r="U826">
        <v>339992</v>
      </c>
      <c r="V826" s="2" t="s">
        <v>66</v>
      </c>
      <c r="W826" s="2" t="s">
        <v>66</v>
      </c>
      <c r="X826" s="24">
        <v>1145.5082860666178</v>
      </c>
      <c r="Y826">
        <v>24.17</v>
      </c>
      <c r="Z826">
        <v>172.95</v>
      </c>
      <c r="AA826">
        <v>347.72</v>
      </c>
      <c r="AB826" s="3">
        <v>2536.44</v>
      </c>
    </row>
    <row r="827" spans="1:28" ht="15" customHeight="1">
      <c r="A827">
        <f t="shared" si="24"/>
        <v>1</v>
      </c>
      <c r="B827">
        <f t="shared" si="25"/>
        <v>1</v>
      </c>
      <c r="C827" s="2" t="s">
        <v>11792</v>
      </c>
      <c r="D827" s="2" t="s">
        <v>11793</v>
      </c>
      <c r="E827" s="2" t="s">
        <v>1257</v>
      </c>
      <c r="F827">
        <v>100</v>
      </c>
      <c r="G827" s="2" t="s">
        <v>11794</v>
      </c>
      <c r="H827" s="37" t="s">
        <v>11795</v>
      </c>
      <c r="I827">
        <v>38.86</v>
      </c>
      <c r="J827">
        <v>38.11</v>
      </c>
      <c r="K827" s="2" t="s">
        <v>2946</v>
      </c>
      <c r="N827">
        <v>100</v>
      </c>
      <c r="O827" s="2" t="s">
        <v>3</v>
      </c>
      <c r="P827" s="2" t="s">
        <v>3</v>
      </c>
      <c r="Q827" s="2" t="s">
        <v>4</v>
      </c>
      <c r="R827" s="1">
        <v>39506</v>
      </c>
      <c r="S827" s="2" t="s">
        <v>1258</v>
      </c>
      <c r="T827" s="2" t="s">
        <v>1258</v>
      </c>
      <c r="U827">
        <v>541850</v>
      </c>
      <c r="V827" s="2" t="s">
        <v>357</v>
      </c>
      <c r="W827" s="2" t="s">
        <v>357</v>
      </c>
      <c r="X827" s="24">
        <v>1894.4332622003501</v>
      </c>
      <c r="Y827">
        <v>37.229999999999997</v>
      </c>
      <c r="Z827" s="3">
        <v>1209.56</v>
      </c>
      <c r="AA827">
        <v>97.23</v>
      </c>
      <c r="AB827" s="3">
        <v>4069.42</v>
      </c>
    </row>
    <row r="828" spans="1:28" ht="15" hidden="1" customHeight="1">
      <c r="A828">
        <f t="shared" si="24"/>
        <v>1</v>
      </c>
      <c r="B828">
        <f t="shared" si="25"/>
        <v>1</v>
      </c>
      <c r="C828" s="2" t="s">
        <v>11596</v>
      </c>
      <c r="D828" s="2" t="s">
        <v>11597</v>
      </c>
      <c r="E828" s="2" t="s">
        <v>11598</v>
      </c>
      <c r="F828">
        <v>35</v>
      </c>
      <c r="G828" s="2" t="s">
        <v>11599</v>
      </c>
      <c r="H828" s="37" t="s">
        <v>11600</v>
      </c>
      <c r="I828">
        <v>13</v>
      </c>
      <c r="J828">
        <v>13.2</v>
      </c>
      <c r="K828" s="2" t="s">
        <v>2946</v>
      </c>
      <c r="N828">
        <v>100</v>
      </c>
      <c r="O828" s="2" t="s">
        <v>3</v>
      </c>
      <c r="P828" s="2" t="s">
        <v>3</v>
      </c>
      <c r="Q828" s="2" t="s">
        <v>4</v>
      </c>
      <c r="R828" s="1">
        <v>39507</v>
      </c>
      <c r="S828" s="2" t="s">
        <v>1531</v>
      </c>
      <c r="T828" s="2" t="s">
        <v>1531</v>
      </c>
      <c r="U828" s="2">
        <v>0</v>
      </c>
      <c r="V828" s="2" t="s">
        <v>44</v>
      </c>
      <c r="W828" s="2" t="s">
        <v>44</v>
      </c>
      <c r="X828" s="29">
        <v>1129.6892144549481</v>
      </c>
      <c r="Y828">
        <v>49.05</v>
      </c>
      <c r="Z828">
        <v>210.36</v>
      </c>
      <c r="AA828">
        <v>17.36</v>
      </c>
      <c r="AB828">
        <v>133.53</v>
      </c>
    </row>
    <row r="829" spans="1:28" ht="15" hidden="1" customHeight="1">
      <c r="A829">
        <f t="shared" si="24"/>
        <v>1</v>
      </c>
      <c r="B829">
        <f t="shared" si="25"/>
        <v>1</v>
      </c>
      <c r="C829" s="2" t="s">
        <v>11579</v>
      </c>
      <c r="D829" s="2" t="s">
        <v>11580</v>
      </c>
      <c r="E829" s="2" t="s">
        <v>2327</v>
      </c>
      <c r="G829" s="2" t="s">
        <v>11581</v>
      </c>
      <c r="H829" s="37" t="s">
        <v>11582</v>
      </c>
      <c r="I829">
        <v>2.8</v>
      </c>
      <c r="J829">
        <v>2.72</v>
      </c>
      <c r="K829" s="2" t="s">
        <v>2946</v>
      </c>
      <c r="N829">
        <v>100</v>
      </c>
      <c r="O829" s="2" t="s">
        <v>3</v>
      </c>
      <c r="P829" s="2" t="s">
        <v>3</v>
      </c>
      <c r="Q829" s="2" t="s">
        <v>4</v>
      </c>
      <c r="R829" s="1">
        <v>39514</v>
      </c>
      <c r="S829" s="2" t="s">
        <v>5</v>
      </c>
      <c r="T829" s="2" t="s">
        <v>5</v>
      </c>
      <c r="U829" s="2">
        <v>0</v>
      </c>
      <c r="V829" s="2" t="s">
        <v>85</v>
      </c>
      <c r="W829" s="2" t="s">
        <v>85</v>
      </c>
      <c r="X829" s="29">
        <v>2697.7233626064512</v>
      </c>
      <c r="Y829">
        <v>7.69</v>
      </c>
      <c r="Z829">
        <v>40.549999999999997</v>
      </c>
      <c r="AA829">
        <v>2.46</v>
      </c>
      <c r="AB829">
        <v>47.67</v>
      </c>
    </row>
    <row r="830" spans="1:28" ht="15" hidden="1" customHeight="1">
      <c r="A830" s="30">
        <f t="shared" si="24"/>
        <v>1</v>
      </c>
      <c r="B830" s="30">
        <f t="shared" si="25"/>
        <v>1</v>
      </c>
      <c r="C830" s="31" t="s">
        <v>11572</v>
      </c>
      <c r="D830" s="31" t="s">
        <v>11573</v>
      </c>
      <c r="E830" s="31" t="s">
        <v>504</v>
      </c>
      <c r="F830" s="30">
        <v>212.84</v>
      </c>
      <c r="G830" s="31" t="s">
        <v>11824</v>
      </c>
      <c r="H830" s="39" t="s">
        <v>11825</v>
      </c>
      <c r="I830" s="30">
        <v>14.7</v>
      </c>
      <c r="J830" s="30">
        <v>15.03</v>
      </c>
      <c r="K830" s="31" t="s">
        <v>11574</v>
      </c>
      <c r="L830" s="30">
        <v>3.2</v>
      </c>
      <c r="M830" s="30">
        <v>3.23</v>
      </c>
      <c r="N830" s="30">
        <v>100</v>
      </c>
      <c r="O830" s="31" t="s">
        <v>3</v>
      </c>
      <c r="P830" s="31" t="s">
        <v>3</v>
      </c>
      <c r="Q830" s="31" t="s">
        <v>4</v>
      </c>
      <c r="R830" s="33">
        <v>39517</v>
      </c>
      <c r="S830" s="31" t="s">
        <v>379</v>
      </c>
      <c r="T830" s="31" t="s">
        <v>379</v>
      </c>
      <c r="U830" s="2">
        <v>0</v>
      </c>
      <c r="V830" s="31" t="s">
        <v>6</v>
      </c>
      <c r="W830" s="31" t="s">
        <v>6</v>
      </c>
      <c r="X830" s="34">
        <v>3177.2692549279773</v>
      </c>
      <c r="Y830" s="30">
        <v>356.53</v>
      </c>
      <c r="Z830" s="32">
        <v>13725.26</v>
      </c>
      <c r="AA830" s="30">
        <v>167.36</v>
      </c>
      <c r="AB830" s="32">
        <v>22216.04</v>
      </c>
    </row>
    <row r="831" spans="1:28" ht="15" customHeight="1">
      <c r="A831">
        <f t="shared" si="24"/>
        <v>1</v>
      </c>
      <c r="B831">
        <f t="shared" si="25"/>
        <v>1</v>
      </c>
      <c r="C831" s="2" t="s">
        <v>11569</v>
      </c>
      <c r="D831" s="2" t="s">
        <v>11570</v>
      </c>
      <c r="E831" s="2" t="s">
        <v>11571</v>
      </c>
      <c r="F831">
        <v>20.41</v>
      </c>
      <c r="G831" s="2" t="s">
        <v>11822</v>
      </c>
      <c r="H831" s="37" t="s">
        <v>11823</v>
      </c>
      <c r="I831">
        <v>11.29</v>
      </c>
      <c r="J831">
        <v>10.3</v>
      </c>
      <c r="K831" s="2" t="s">
        <v>4271</v>
      </c>
      <c r="L831">
        <v>9.92</v>
      </c>
      <c r="M831">
        <v>9.5500000000000007</v>
      </c>
      <c r="N831">
        <v>100</v>
      </c>
      <c r="O831" s="2" t="s">
        <v>3</v>
      </c>
      <c r="P831" s="2" t="s">
        <v>3</v>
      </c>
      <c r="Q831" s="2" t="s">
        <v>4</v>
      </c>
      <c r="R831" s="1">
        <v>39517</v>
      </c>
      <c r="S831" s="2" t="s">
        <v>65</v>
      </c>
      <c r="T831" s="2" t="s">
        <v>65</v>
      </c>
      <c r="U831">
        <v>339992</v>
      </c>
      <c r="V831" s="2" t="s">
        <v>66</v>
      </c>
      <c r="W831" s="2" t="s">
        <v>66</v>
      </c>
      <c r="X831" s="24">
        <v>1145.5082860666178</v>
      </c>
      <c r="Y831">
        <v>55.59</v>
      </c>
      <c r="Z831">
        <v>28.33</v>
      </c>
      <c r="AA831">
        <v>813.93</v>
      </c>
      <c r="AB831">
        <v>393.26</v>
      </c>
    </row>
    <row r="832" spans="1:28" ht="15" hidden="1" customHeight="1">
      <c r="A832">
        <f t="shared" si="24"/>
        <v>1</v>
      </c>
      <c r="B832">
        <f t="shared" si="25"/>
        <v>1</v>
      </c>
      <c r="C832" s="2" t="s">
        <v>11575</v>
      </c>
      <c r="D832" s="2" t="s">
        <v>11576</v>
      </c>
      <c r="E832" s="2" t="s">
        <v>1917</v>
      </c>
      <c r="F832">
        <v>68.98</v>
      </c>
      <c r="G832" s="2" t="s">
        <v>11826</v>
      </c>
      <c r="H832" s="37" t="s">
        <v>11577</v>
      </c>
      <c r="I832">
        <v>4.5999999999999996</v>
      </c>
      <c r="J832">
        <v>4.71</v>
      </c>
      <c r="K832" s="2" t="s">
        <v>11578</v>
      </c>
      <c r="L832">
        <v>0.96</v>
      </c>
      <c r="M832">
        <v>0.96</v>
      </c>
      <c r="N832">
        <v>100</v>
      </c>
      <c r="O832" s="2" t="s">
        <v>3</v>
      </c>
      <c r="P832" s="2" t="s">
        <v>3</v>
      </c>
      <c r="Q832" s="2" t="s">
        <v>4</v>
      </c>
      <c r="R832" s="1">
        <v>39517</v>
      </c>
      <c r="S832" s="2" t="s">
        <v>109</v>
      </c>
      <c r="T832" s="2" t="s">
        <v>109</v>
      </c>
      <c r="U832" s="2">
        <v>0</v>
      </c>
      <c r="V832" s="2" t="s">
        <v>110</v>
      </c>
      <c r="W832" s="2" t="s">
        <v>110</v>
      </c>
      <c r="X832" s="2">
        <v>1109.5833688167972</v>
      </c>
      <c r="Y832">
        <v>43.94</v>
      </c>
      <c r="Z832">
        <v>475.78</v>
      </c>
      <c r="AA832">
        <v>44.5</v>
      </c>
      <c r="AB832">
        <v>586.46</v>
      </c>
    </row>
    <row r="833" spans="1:28" ht="15" hidden="1" customHeight="1">
      <c r="A833">
        <f t="shared" si="24"/>
        <v>1</v>
      </c>
      <c r="B833">
        <f t="shared" si="25"/>
        <v>1</v>
      </c>
      <c r="C833" s="2" t="s">
        <v>11564</v>
      </c>
      <c r="D833" s="2" t="s">
        <v>11565</v>
      </c>
      <c r="E833" s="2" t="s">
        <v>5618</v>
      </c>
      <c r="F833">
        <v>68.33</v>
      </c>
      <c r="G833" s="2" t="s">
        <v>11566</v>
      </c>
      <c r="H833" s="37" t="s">
        <v>11567</v>
      </c>
      <c r="I833">
        <v>91.77</v>
      </c>
      <c r="J833">
        <v>95</v>
      </c>
      <c r="K833" s="2" t="s">
        <v>11568</v>
      </c>
      <c r="L833">
        <v>0.9</v>
      </c>
      <c r="M833">
        <v>0.96</v>
      </c>
      <c r="N833">
        <v>100</v>
      </c>
      <c r="O833" s="2" t="s">
        <v>3</v>
      </c>
      <c r="P833" s="2" t="s">
        <v>3</v>
      </c>
      <c r="Q833" s="2" t="s">
        <v>4</v>
      </c>
      <c r="R833" s="1">
        <v>39517</v>
      </c>
      <c r="S833" s="2" t="s">
        <v>144</v>
      </c>
      <c r="T833" s="2" t="s">
        <v>144</v>
      </c>
      <c r="U833" s="2">
        <v>0</v>
      </c>
      <c r="V833" s="2" t="s">
        <v>25</v>
      </c>
      <c r="W833" s="2" t="s">
        <v>25</v>
      </c>
      <c r="X833" s="29">
        <v>697.83652134618455</v>
      </c>
      <c r="Y833">
        <v>18.920000000000002</v>
      </c>
      <c r="Z833" s="3">
        <v>2202</v>
      </c>
      <c r="AA833">
        <v>19.95</v>
      </c>
      <c r="AB833" s="3">
        <v>2431.1</v>
      </c>
    </row>
    <row r="834" spans="1:28" ht="15" customHeight="1">
      <c r="A834">
        <f t="shared" ref="A834:A897" si="26">IF(V834=W834,1,0)</f>
        <v>1</v>
      </c>
      <c r="B834">
        <f t="shared" ref="B834:B897" si="27">IF(S834=T834,1,0)</f>
        <v>1</v>
      </c>
      <c r="C834" s="2" t="s">
        <v>11540</v>
      </c>
      <c r="D834" s="2" t="s">
        <v>11541</v>
      </c>
      <c r="E834" s="2" t="s">
        <v>2820</v>
      </c>
      <c r="F834" s="3">
        <v>6000</v>
      </c>
      <c r="G834" s="2" t="s">
        <v>11542</v>
      </c>
      <c r="H834" s="37" t="s">
        <v>11543</v>
      </c>
      <c r="I834">
        <v>29.47</v>
      </c>
      <c r="J834">
        <v>28.77</v>
      </c>
      <c r="K834" s="2" t="s">
        <v>2946</v>
      </c>
      <c r="N834">
        <v>100</v>
      </c>
      <c r="O834" s="2" t="s">
        <v>3</v>
      </c>
      <c r="P834" s="2" t="s">
        <v>3</v>
      </c>
      <c r="Q834" s="2" t="s">
        <v>4</v>
      </c>
      <c r="R834" s="1">
        <v>39524</v>
      </c>
      <c r="S834" s="2" t="s">
        <v>1573</v>
      </c>
      <c r="T834" s="2" t="s">
        <v>1573</v>
      </c>
      <c r="U834">
        <v>322121</v>
      </c>
      <c r="V834" s="2" t="s">
        <v>1574</v>
      </c>
      <c r="W834" s="2" t="s">
        <v>1574</v>
      </c>
      <c r="X834" s="29">
        <v>2739.6748326119364</v>
      </c>
      <c r="Y834">
        <v>1.3</v>
      </c>
      <c r="Z834" s="3">
        <v>21890</v>
      </c>
      <c r="AA834">
        <v>5.16</v>
      </c>
      <c r="AB834" s="3">
        <v>24159</v>
      </c>
    </row>
    <row r="835" spans="1:28" ht="15" hidden="1" customHeight="1">
      <c r="A835">
        <f t="shared" si="26"/>
        <v>1</v>
      </c>
      <c r="B835">
        <f t="shared" si="27"/>
        <v>1</v>
      </c>
      <c r="C835" s="2" t="s">
        <v>11535</v>
      </c>
      <c r="D835" s="2" t="s">
        <v>11536</v>
      </c>
      <c r="E835" s="2" t="s">
        <v>1376</v>
      </c>
      <c r="F835">
        <v>882.04</v>
      </c>
      <c r="G835" s="2" t="s">
        <v>11537</v>
      </c>
      <c r="H835" s="37" t="s">
        <v>11538</v>
      </c>
      <c r="I835">
        <v>31.79</v>
      </c>
      <c r="J835">
        <v>33.08</v>
      </c>
      <c r="K835" s="2" t="s">
        <v>11539</v>
      </c>
      <c r="L835">
        <v>27.39</v>
      </c>
      <c r="M835">
        <v>27.75</v>
      </c>
      <c r="N835">
        <v>100</v>
      </c>
      <c r="O835" s="2" t="s">
        <v>3</v>
      </c>
      <c r="P835" s="2" t="s">
        <v>3</v>
      </c>
      <c r="Q835" s="2" t="s">
        <v>4</v>
      </c>
      <c r="R835" s="1">
        <v>39524</v>
      </c>
      <c r="S835" s="2" t="s">
        <v>5</v>
      </c>
      <c r="T835" s="2" t="s">
        <v>5</v>
      </c>
      <c r="U835" s="2">
        <v>0</v>
      </c>
      <c r="V835" s="2" t="s">
        <v>85</v>
      </c>
      <c r="W835" s="2" t="s">
        <v>85</v>
      </c>
      <c r="X835" s="29">
        <v>2697.7233626064512</v>
      </c>
      <c r="Y835">
        <v>62.68</v>
      </c>
      <c r="Z835" s="3">
        <v>1684.1</v>
      </c>
      <c r="AA835">
        <v>96.21</v>
      </c>
      <c r="AB835" s="3">
        <v>3148.1</v>
      </c>
    </row>
    <row r="836" spans="1:28" ht="15" hidden="1" customHeight="1">
      <c r="A836">
        <f t="shared" si="26"/>
        <v>1</v>
      </c>
      <c r="B836">
        <f t="shared" si="27"/>
        <v>1</v>
      </c>
      <c r="C836" s="2" t="s">
        <v>11491</v>
      </c>
      <c r="D836" s="2" t="s">
        <v>11492</v>
      </c>
      <c r="E836" s="2" t="s">
        <v>692</v>
      </c>
      <c r="F836">
        <v>858.43</v>
      </c>
      <c r="G836" s="2" t="s">
        <v>11493</v>
      </c>
      <c r="H836" s="37" t="s">
        <v>11813</v>
      </c>
      <c r="I836">
        <v>34.520000000000003</v>
      </c>
      <c r="J836">
        <v>37.32</v>
      </c>
      <c r="K836" s="2" t="s">
        <v>11494</v>
      </c>
      <c r="L836">
        <v>30.52</v>
      </c>
      <c r="M836">
        <v>31.88</v>
      </c>
      <c r="N836">
        <v>100</v>
      </c>
      <c r="O836" s="2" t="s">
        <v>3</v>
      </c>
      <c r="P836" s="2" t="s">
        <v>3</v>
      </c>
      <c r="Q836" s="2" t="s">
        <v>4</v>
      </c>
      <c r="R836" s="1">
        <v>39538</v>
      </c>
      <c r="S836" s="2" t="s">
        <v>5</v>
      </c>
      <c r="T836" s="2" t="s">
        <v>5</v>
      </c>
      <c r="U836" s="2">
        <v>0</v>
      </c>
      <c r="V836" s="2" t="s">
        <v>85</v>
      </c>
      <c r="W836" s="2" t="s">
        <v>85</v>
      </c>
      <c r="X836" s="29">
        <v>2697.7233626064512</v>
      </c>
      <c r="Y836">
        <v>98.01</v>
      </c>
      <c r="Z836">
        <v>407.03</v>
      </c>
      <c r="AA836">
        <v>94.78</v>
      </c>
      <c r="AB836" s="3">
        <v>1018.99</v>
      </c>
    </row>
    <row r="837" spans="1:28" ht="15" hidden="1" customHeight="1">
      <c r="A837">
        <f t="shared" si="26"/>
        <v>1</v>
      </c>
      <c r="B837">
        <f t="shared" si="27"/>
        <v>1</v>
      </c>
      <c r="C837" s="2" t="s">
        <v>11486</v>
      </c>
      <c r="D837" s="2" t="s">
        <v>11487</v>
      </c>
      <c r="E837" s="2" t="s">
        <v>11488</v>
      </c>
      <c r="F837">
        <v>862</v>
      </c>
      <c r="G837" s="2" t="s">
        <v>11489</v>
      </c>
      <c r="H837" s="37" t="s">
        <v>11490</v>
      </c>
      <c r="I837">
        <v>38.25</v>
      </c>
      <c r="J837">
        <v>39.86</v>
      </c>
      <c r="K837" s="2" t="s">
        <v>2946</v>
      </c>
      <c r="N837">
        <v>100</v>
      </c>
      <c r="O837" s="2" t="s">
        <v>3</v>
      </c>
      <c r="P837" s="2" t="s">
        <v>3</v>
      </c>
      <c r="Q837" s="2" t="s">
        <v>4</v>
      </c>
      <c r="R837" s="1">
        <v>39540</v>
      </c>
      <c r="S837" s="2" t="s">
        <v>8048</v>
      </c>
      <c r="T837" s="2" t="s">
        <v>8048</v>
      </c>
      <c r="U837" s="2">
        <v>0</v>
      </c>
      <c r="V837" s="2" t="s">
        <v>44</v>
      </c>
      <c r="W837" s="2" t="s">
        <v>44</v>
      </c>
      <c r="X837" s="29">
        <v>1129.6892144549481</v>
      </c>
      <c r="Y837" s="3">
        <v>1151.82</v>
      </c>
      <c r="Z837" s="3">
        <v>4897.34</v>
      </c>
      <c r="AA837">
        <v>601.49</v>
      </c>
      <c r="AB837" s="3">
        <v>1730.18</v>
      </c>
    </row>
    <row r="838" spans="1:28" ht="15" hidden="1" customHeight="1">
      <c r="A838">
        <f t="shared" si="26"/>
        <v>1</v>
      </c>
      <c r="B838">
        <f t="shared" si="27"/>
        <v>1</v>
      </c>
      <c r="C838" s="2" t="s">
        <v>11473</v>
      </c>
      <c r="D838" s="2" t="s">
        <v>11474</v>
      </c>
      <c r="E838" s="2" t="s">
        <v>7487</v>
      </c>
      <c r="F838">
        <v>6.9</v>
      </c>
      <c r="G838" s="2" t="s">
        <v>11475</v>
      </c>
      <c r="H838" s="37" t="s">
        <v>11476</v>
      </c>
      <c r="I838">
        <v>4.38</v>
      </c>
      <c r="J838">
        <v>4.33</v>
      </c>
      <c r="K838" s="2" t="s">
        <v>2946</v>
      </c>
      <c r="N838">
        <v>100</v>
      </c>
      <c r="O838" s="2" t="s">
        <v>3</v>
      </c>
      <c r="P838" s="2" t="s">
        <v>3</v>
      </c>
      <c r="Q838" s="2" t="s">
        <v>4</v>
      </c>
      <c r="R838" s="1">
        <v>39542</v>
      </c>
      <c r="S838" s="2" t="s">
        <v>109</v>
      </c>
      <c r="T838" s="2" t="s">
        <v>109</v>
      </c>
      <c r="U838" s="2">
        <v>0</v>
      </c>
      <c r="V838" s="2" t="s">
        <v>110</v>
      </c>
      <c r="W838" s="2" t="s">
        <v>110</v>
      </c>
      <c r="X838" s="2">
        <v>1109.5833688167972</v>
      </c>
      <c r="Y838">
        <v>0.38</v>
      </c>
      <c r="Z838">
        <v>144.51</v>
      </c>
      <c r="AA838">
        <v>7.3</v>
      </c>
      <c r="AB838">
        <v>220.21</v>
      </c>
    </row>
    <row r="839" spans="1:28" ht="15" hidden="1" customHeight="1">
      <c r="A839">
        <f t="shared" si="26"/>
        <v>1</v>
      </c>
      <c r="B839">
        <f t="shared" si="27"/>
        <v>1</v>
      </c>
      <c r="C839" s="2" t="s">
        <v>11464</v>
      </c>
      <c r="D839" s="2" t="s">
        <v>11465</v>
      </c>
      <c r="E839" s="2" t="s">
        <v>11466</v>
      </c>
      <c r="F839">
        <v>65</v>
      </c>
      <c r="G839" s="2" t="s">
        <v>11467</v>
      </c>
      <c r="H839" s="37" t="s">
        <v>11468</v>
      </c>
      <c r="I839">
        <v>37.880000000000003</v>
      </c>
      <c r="J839">
        <v>38.25</v>
      </c>
      <c r="K839" s="2" t="s">
        <v>2946</v>
      </c>
      <c r="N839">
        <v>100</v>
      </c>
      <c r="O839" s="2" t="s">
        <v>3</v>
      </c>
      <c r="P839" s="2" t="s">
        <v>3</v>
      </c>
      <c r="Q839" s="2" t="s">
        <v>4</v>
      </c>
      <c r="R839" s="1">
        <v>39546</v>
      </c>
      <c r="S839" s="2" t="s">
        <v>337</v>
      </c>
      <c r="T839" s="2" t="s">
        <v>337</v>
      </c>
      <c r="U839" s="2">
        <v>0</v>
      </c>
      <c r="V839" s="2" t="s">
        <v>103</v>
      </c>
      <c r="W839" s="2" t="s">
        <v>103</v>
      </c>
      <c r="X839" s="29">
        <v>408.82623854211585</v>
      </c>
      <c r="Y839">
        <v>72.59</v>
      </c>
      <c r="Z839">
        <v>125.78</v>
      </c>
      <c r="AA839">
        <v>33.96</v>
      </c>
      <c r="AB839">
        <v>84.09</v>
      </c>
    </row>
    <row r="840" spans="1:28" ht="15" hidden="1" customHeight="1">
      <c r="A840">
        <f t="shared" si="26"/>
        <v>1</v>
      </c>
      <c r="B840">
        <f t="shared" si="27"/>
        <v>1</v>
      </c>
      <c r="C840" s="2" t="s">
        <v>11448</v>
      </c>
      <c r="D840" s="2" t="s">
        <v>2640</v>
      </c>
      <c r="E840" s="2" t="s">
        <v>4772</v>
      </c>
      <c r="F840">
        <v>29.38</v>
      </c>
      <c r="G840" s="2" t="s">
        <v>11808</v>
      </c>
      <c r="H840" s="37" t="s">
        <v>11449</v>
      </c>
      <c r="I840">
        <v>26.29</v>
      </c>
      <c r="J840">
        <v>25.71</v>
      </c>
      <c r="K840" s="2" t="s">
        <v>11450</v>
      </c>
      <c r="L840">
        <v>2.5499999999999998</v>
      </c>
      <c r="M840">
        <v>2.39</v>
      </c>
      <c r="N840">
        <v>80.77</v>
      </c>
      <c r="O840" s="2" t="s">
        <v>3</v>
      </c>
      <c r="P840" s="2" t="s">
        <v>3</v>
      </c>
      <c r="Q840" s="2" t="s">
        <v>4</v>
      </c>
      <c r="R840" s="1">
        <v>39549</v>
      </c>
      <c r="S840" s="2" t="s">
        <v>109</v>
      </c>
      <c r="T840" s="2" t="s">
        <v>109</v>
      </c>
      <c r="U840" s="2">
        <v>0</v>
      </c>
      <c r="V840" s="2" t="s">
        <v>110</v>
      </c>
      <c r="W840" s="2" t="s">
        <v>110</v>
      </c>
      <c r="X840" s="2">
        <v>1109.5833688167972</v>
      </c>
      <c r="Y840">
        <v>33.01</v>
      </c>
      <c r="Z840" s="3">
        <v>1695.62</v>
      </c>
      <c r="AA840">
        <v>25.79</v>
      </c>
      <c r="AB840" s="3">
        <v>3487.4</v>
      </c>
    </row>
    <row r="841" spans="1:28" ht="15" hidden="1" customHeight="1">
      <c r="A841">
        <f t="shared" si="26"/>
        <v>1</v>
      </c>
      <c r="B841">
        <f t="shared" si="27"/>
        <v>1</v>
      </c>
      <c r="C841" s="2" t="s">
        <v>11443</v>
      </c>
      <c r="D841" s="2" t="s">
        <v>11444</v>
      </c>
      <c r="E841" s="2" t="s">
        <v>11445</v>
      </c>
      <c r="F841" s="3">
        <v>2958.29</v>
      </c>
      <c r="G841" s="2" t="s">
        <v>11807</v>
      </c>
      <c r="H841" s="37" t="s">
        <v>11446</v>
      </c>
      <c r="I841">
        <v>10.48</v>
      </c>
      <c r="J841">
        <v>9.16</v>
      </c>
      <c r="K841" s="2" t="s">
        <v>11447</v>
      </c>
      <c r="L841">
        <v>11.22</v>
      </c>
      <c r="M841">
        <v>10.28</v>
      </c>
      <c r="N841">
        <v>100</v>
      </c>
      <c r="O841" s="2" t="s">
        <v>3</v>
      </c>
      <c r="P841" s="2" t="s">
        <v>3</v>
      </c>
      <c r="Q841" s="2" t="s">
        <v>4</v>
      </c>
      <c r="R841" s="1">
        <v>39552</v>
      </c>
      <c r="S841" s="2" t="s">
        <v>371</v>
      </c>
      <c r="T841" s="2" t="s">
        <v>371</v>
      </c>
      <c r="U841" s="2">
        <v>0</v>
      </c>
      <c r="V841" s="2" t="s">
        <v>372</v>
      </c>
      <c r="W841" s="2" t="s">
        <v>372</v>
      </c>
      <c r="X841" s="24">
        <v>1974.4202660940796</v>
      </c>
      <c r="Y841" s="3">
        <v>12528</v>
      </c>
      <c r="Z841" s="3">
        <v>19776</v>
      </c>
      <c r="AA841" s="3">
        <v>24517</v>
      </c>
      <c r="AB841" s="3">
        <v>26755</v>
      </c>
    </row>
    <row r="842" spans="1:28" ht="15" hidden="1" customHeight="1">
      <c r="A842">
        <f t="shared" si="26"/>
        <v>1</v>
      </c>
      <c r="B842">
        <f t="shared" si="27"/>
        <v>1</v>
      </c>
      <c r="C842" s="2" t="s">
        <v>11438</v>
      </c>
      <c r="D842" s="2" t="s">
        <v>11439</v>
      </c>
      <c r="E842" s="2" t="s">
        <v>809</v>
      </c>
      <c r="F842">
        <v>17.190000000000001</v>
      </c>
      <c r="G842" s="2" t="s">
        <v>11440</v>
      </c>
      <c r="H842" s="37" t="s">
        <v>11441</v>
      </c>
      <c r="I842">
        <v>12.48</v>
      </c>
      <c r="J842">
        <v>12.58</v>
      </c>
      <c r="K842" s="2" t="s">
        <v>11442</v>
      </c>
      <c r="L842">
        <v>1.1299999999999999</v>
      </c>
      <c r="M842">
        <v>1.33</v>
      </c>
      <c r="N842">
        <v>100</v>
      </c>
      <c r="O842" s="2" t="s">
        <v>3</v>
      </c>
      <c r="P842" s="2" t="s">
        <v>3</v>
      </c>
      <c r="Q842" s="2" t="s">
        <v>4</v>
      </c>
      <c r="R842" s="1">
        <v>39553</v>
      </c>
      <c r="S842" s="2" t="s">
        <v>144</v>
      </c>
      <c r="T842" s="2" t="s">
        <v>144</v>
      </c>
      <c r="U842" s="2">
        <v>0</v>
      </c>
      <c r="V842" s="2" t="s">
        <v>25</v>
      </c>
      <c r="W842" s="2" t="s">
        <v>25</v>
      </c>
      <c r="X842" s="29">
        <v>697.83652134618455</v>
      </c>
      <c r="Y842">
        <v>1.29</v>
      </c>
      <c r="Z842" s="3">
        <v>8317</v>
      </c>
      <c r="AA842">
        <v>10.78</v>
      </c>
      <c r="AB842" s="3">
        <v>30346</v>
      </c>
    </row>
    <row r="843" spans="1:28" ht="15" hidden="1" customHeight="1">
      <c r="A843">
        <f t="shared" si="26"/>
        <v>1</v>
      </c>
      <c r="B843">
        <f t="shared" si="27"/>
        <v>1</v>
      </c>
      <c r="C843" s="2" t="s">
        <v>11395</v>
      </c>
      <c r="D843" s="2" t="s">
        <v>11396</v>
      </c>
      <c r="E843" s="2" t="s">
        <v>11397</v>
      </c>
      <c r="F843">
        <v>76</v>
      </c>
      <c r="G843" s="2" t="s">
        <v>11398</v>
      </c>
      <c r="H843" s="37" t="s">
        <v>11399</v>
      </c>
      <c r="I843">
        <v>13.89</v>
      </c>
      <c r="J843">
        <v>13.48</v>
      </c>
      <c r="K843" s="2" t="s">
        <v>2946</v>
      </c>
      <c r="N843">
        <v>100</v>
      </c>
      <c r="O843" s="2" t="s">
        <v>3</v>
      </c>
      <c r="P843" s="2" t="s">
        <v>3</v>
      </c>
      <c r="Q843" s="2" t="s">
        <v>4</v>
      </c>
      <c r="R843" s="1">
        <v>39561</v>
      </c>
      <c r="S843" s="2" t="s">
        <v>7310</v>
      </c>
      <c r="T843" s="2" t="s">
        <v>7310</v>
      </c>
      <c r="U843" s="2">
        <v>0</v>
      </c>
      <c r="V843" s="2" t="s">
        <v>266</v>
      </c>
      <c r="W843" s="2" t="s">
        <v>266</v>
      </c>
      <c r="X843" s="29">
        <v>1833.9504165753021</v>
      </c>
      <c r="Y843">
        <v>117.02</v>
      </c>
      <c r="Z843">
        <v>453.01</v>
      </c>
      <c r="AA843">
        <v>40.46</v>
      </c>
      <c r="AB843">
        <v>336.44</v>
      </c>
    </row>
    <row r="844" spans="1:28" ht="15" hidden="1" customHeight="1">
      <c r="A844">
        <f t="shared" si="26"/>
        <v>1</v>
      </c>
      <c r="B844">
        <f t="shared" si="27"/>
        <v>1</v>
      </c>
      <c r="C844" s="2" t="s">
        <v>11387</v>
      </c>
      <c r="D844" s="2" t="s">
        <v>11388</v>
      </c>
      <c r="E844" s="2" t="s">
        <v>11389</v>
      </c>
      <c r="F844">
        <v>352.67</v>
      </c>
      <c r="G844" s="2" t="s">
        <v>11390</v>
      </c>
      <c r="H844" s="37" t="s">
        <v>11805</v>
      </c>
      <c r="I844">
        <v>14.21</v>
      </c>
      <c r="J844">
        <v>15.01</v>
      </c>
      <c r="K844" s="2" t="s">
        <v>2946</v>
      </c>
      <c r="N844">
        <v>100</v>
      </c>
      <c r="O844" s="2" t="s">
        <v>3</v>
      </c>
      <c r="P844" s="2" t="s">
        <v>3</v>
      </c>
      <c r="Q844" s="2" t="s">
        <v>4</v>
      </c>
      <c r="R844" s="1">
        <v>39567</v>
      </c>
      <c r="S844" s="2" t="s">
        <v>5</v>
      </c>
      <c r="T844" s="2" t="s">
        <v>5</v>
      </c>
      <c r="U844" s="2">
        <v>0</v>
      </c>
      <c r="V844" s="2" t="s">
        <v>85</v>
      </c>
      <c r="W844" s="2" t="s">
        <v>85</v>
      </c>
      <c r="X844" s="29">
        <v>2697.7233626064512</v>
      </c>
      <c r="Y844">
        <v>68.069999999999993</v>
      </c>
      <c r="Z844">
        <v>188.52</v>
      </c>
      <c r="AA844">
        <v>173.51</v>
      </c>
      <c r="AB844">
        <v>526.99</v>
      </c>
    </row>
    <row r="845" spans="1:28" ht="15" hidden="1" customHeight="1">
      <c r="A845">
        <f t="shared" si="26"/>
        <v>1</v>
      </c>
      <c r="B845">
        <f t="shared" si="27"/>
        <v>1</v>
      </c>
      <c r="C845" s="2" t="s">
        <v>11378</v>
      </c>
      <c r="D845" s="2" t="s">
        <v>11379</v>
      </c>
      <c r="E845" s="2" t="s">
        <v>2538</v>
      </c>
      <c r="F845" s="3">
        <v>1708.21</v>
      </c>
      <c r="G845" s="2" t="s">
        <v>11380</v>
      </c>
      <c r="H845" s="37" t="s">
        <v>11803</v>
      </c>
      <c r="I845">
        <v>60.94</v>
      </c>
      <c r="J845">
        <v>59.75</v>
      </c>
      <c r="K845" s="2" t="s">
        <v>11381</v>
      </c>
      <c r="L845">
        <v>23.9</v>
      </c>
      <c r="M845">
        <v>23.5</v>
      </c>
      <c r="N845">
        <v>100</v>
      </c>
      <c r="O845" s="2" t="s">
        <v>3</v>
      </c>
      <c r="P845" s="2" t="s">
        <v>3</v>
      </c>
      <c r="Q845" s="2" t="s">
        <v>4</v>
      </c>
      <c r="R845" s="1">
        <v>39568</v>
      </c>
      <c r="S845" s="2" t="s">
        <v>334</v>
      </c>
      <c r="T845" s="2" t="s">
        <v>334</v>
      </c>
      <c r="U845" s="2">
        <v>0</v>
      </c>
      <c r="V845" s="2" t="s">
        <v>335</v>
      </c>
      <c r="W845" s="2" t="s">
        <v>335</v>
      </c>
      <c r="X845" s="29">
        <v>680.45216656209652</v>
      </c>
      <c r="Y845">
        <v>335.46</v>
      </c>
      <c r="Z845">
        <v>783.15</v>
      </c>
      <c r="AA845">
        <v>956.64</v>
      </c>
      <c r="AB845" s="3">
        <v>1901.9</v>
      </c>
    </row>
    <row r="846" spans="1:28" ht="15" hidden="1" customHeight="1">
      <c r="A846">
        <f t="shared" si="26"/>
        <v>1</v>
      </c>
      <c r="B846">
        <f t="shared" si="27"/>
        <v>1</v>
      </c>
      <c r="C846" s="2" t="s">
        <v>11373</v>
      </c>
      <c r="D846" s="2" t="s">
        <v>11374</v>
      </c>
      <c r="E846" s="2" t="s">
        <v>11375</v>
      </c>
      <c r="F846">
        <v>276.92</v>
      </c>
      <c r="G846" s="2" t="s">
        <v>11802</v>
      </c>
      <c r="H846" s="37" t="s">
        <v>11376</v>
      </c>
      <c r="I846">
        <v>39.31</v>
      </c>
      <c r="J846">
        <v>39.42</v>
      </c>
      <c r="K846" s="2" t="s">
        <v>11377</v>
      </c>
      <c r="L846">
        <v>19.61</v>
      </c>
      <c r="M846">
        <v>21.82</v>
      </c>
      <c r="N846">
        <v>100</v>
      </c>
      <c r="O846" s="2" t="s">
        <v>3</v>
      </c>
      <c r="P846" s="2" t="s">
        <v>3</v>
      </c>
      <c r="Q846" s="2" t="s">
        <v>4</v>
      </c>
      <c r="R846" s="1">
        <v>39569</v>
      </c>
      <c r="S846" s="2" t="s">
        <v>5</v>
      </c>
      <c r="T846" s="2" t="s">
        <v>5</v>
      </c>
      <c r="U846" s="2">
        <v>0</v>
      </c>
      <c r="V846" s="2" t="s">
        <v>85</v>
      </c>
      <c r="W846" s="2" t="s">
        <v>85</v>
      </c>
      <c r="X846" s="29">
        <v>2697.7233626064512</v>
      </c>
      <c r="Y846">
        <v>61.83</v>
      </c>
      <c r="Z846" s="3">
        <v>2262.1</v>
      </c>
      <c r="AA846">
        <v>127.5</v>
      </c>
      <c r="AB846" s="3">
        <v>2100.1999999999998</v>
      </c>
    </row>
    <row r="847" spans="1:28" ht="15" hidden="1" customHeight="1">
      <c r="A847">
        <f t="shared" si="26"/>
        <v>1</v>
      </c>
      <c r="B847">
        <f t="shared" si="27"/>
        <v>1</v>
      </c>
      <c r="C847" s="2" t="s">
        <v>11361</v>
      </c>
      <c r="D847" s="2" t="s">
        <v>11362</v>
      </c>
      <c r="E847" s="2" t="s">
        <v>7392</v>
      </c>
      <c r="F847">
        <v>128.81</v>
      </c>
      <c r="G847" s="2" t="s">
        <v>11363</v>
      </c>
      <c r="H847" s="37" t="s">
        <v>11800</v>
      </c>
      <c r="I847">
        <v>19.45</v>
      </c>
      <c r="J847">
        <v>19.21</v>
      </c>
      <c r="K847" s="2" t="s">
        <v>2946</v>
      </c>
      <c r="N847">
        <v>100</v>
      </c>
      <c r="O847" s="2" t="s">
        <v>3</v>
      </c>
      <c r="P847" s="2" t="s">
        <v>3</v>
      </c>
      <c r="Q847" s="2" t="s">
        <v>4</v>
      </c>
      <c r="R847" s="1">
        <v>39574</v>
      </c>
      <c r="S847" s="2" t="s">
        <v>5</v>
      </c>
      <c r="T847" s="2" t="s">
        <v>5</v>
      </c>
      <c r="U847" s="2">
        <v>0</v>
      </c>
      <c r="V847" s="2" t="s">
        <v>85</v>
      </c>
      <c r="W847" s="2" t="s">
        <v>85</v>
      </c>
      <c r="X847" s="29">
        <v>2697.7233626064512</v>
      </c>
      <c r="Y847">
        <v>49.03</v>
      </c>
      <c r="Z847">
        <v>136.46</v>
      </c>
      <c r="AA847">
        <v>35.369999999999997</v>
      </c>
      <c r="AB847">
        <v>171.53</v>
      </c>
    </row>
    <row r="848" spans="1:28" ht="15" hidden="1" customHeight="1">
      <c r="A848">
        <f t="shared" si="26"/>
        <v>1</v>
      </c>
      <c r="B848">
        <f t="shared" si="27"/>
        <v>1</v>
      </c>
      <c r="C848" s="2" t="s">
        <v>11312</v>
      </c>
      <c r="D848" s="2" t="s">
        <v>11313</v>
      </c>
      <c r="E848" s="2" t="s">
        <v>11314</v>
      </c>
      <c r="F848">
        <v>313.02999999999997</v>
      </c>
      <c r="G848" s="2" t="s">
        <v>11315</v>
      </c>
      <c r="H848" s="37" t="s">
        <v>11359</v>
      </c>
      <c r="I848">
        <v>8.8000000000000007</v>
      </c>
      <c r="J848">
        <v>9.01</v>
      </c>
      <c r="K848" s="2" t="s">
        <v>2946</v>
      </c>
      <c r="N848">
        <v>100</v>
      </c>
      <c r="O848" s="2" t="s">
        <v>3</v>
      </c>
      <c r="P848" s="2" t="s">
        <v>3</v>
      </c>
      <c r="Q848" s="2" t="s">
        <v>4</v>
      </c>
      <c r="R848" s="1">
        <v>39575</v>
      </c>
      <c r="S848" s="2" t="s">
        <v>812</v>
      </c>
      <c r="T848" s="2" t="s">
        <v>812</v>
      </c>
      <c r="U848" s="2">
        <v>0</v>
      </c>
      <c r="V848" s="2" t="s">
        <v>813</v>
      </c>
      <c r="W848" s="2" t="s">
        <v>813</v>
      </c>
      <c r="X848" s="29">
        <v>765.48386659180733</v>
      </c>
      <c r="Y848">
        <v>5.28</v>
      </c>
      <c r="Z848">
        <v>24.2</v>
      </c>
      <c r="AA848">
        <v>254.18</v>
      </c>
      <c r="AB848">
        <v>180.13</v>
      </c>
    </row>
    <row r="849" spans="1:28" ht="15" customHeight="1">
      <c r="A849">
        <f t="shared" si="26"/>
        <v>1</v>
      </c>
      <c r="B849">
        <f t="shared" si="27"/>
        <v>1</v>
      </c>
      <c r="C849" s="2" t="s">
        <v>11551</v>
      </c>
      <c r="D849" s="2" t="s">
        <v>11552</v>
      </c>
      <c r="E849" s="2" t="s">
        <v>597</v>
      </c>
      <c r="F849">
        <v>433</v>
      </c>
      <c r="G849" s="2" t="s">
        <v>11553</v>
      </c>
      <c r="H849" s="37" t="s">
        <v>11554</v>
      </c>
      <c r="I849">
        <v>13.2</v>
      </c>
      <c r="J849">
        <v>13.3</v>
      </c>
      <c r="K849" s="2" t="s">
        <v>2946</v>
      </c>
      <c r="N849">
        <v>100</v>
      </c>
      <c r="O849" s="2" t="s">
        <v>3</v>
      </c>
      <c r="P849" s="2" t="s">
        <v>3</v>
      </c>
      <c r="Q849" s="2" t="s">
        <v>4</v>
      </c>
      <c r="R849" s="1">
        <v>39576</v>
      </c>
      <c r="S849" s="2" t="s">
        <v>390</v>
      </c>
      <c r="T849" s="2" t="s">
        <v>390</v>
      </c>
      <c r="U849">
        <v>324110</v>
      </c>
      <c r="V849" s="2" t="s">
        <v>319</v>
      </c>
      <c r="W849" s="2" t="s">
        <v>319</v>
      </c>
      <c r="X849" s="29">
        <v>1476.9967876030712</v>
      </c>
      <c r="Y849">
        <v>36.64</v>
      </c>
      <c r="Z849" s="3">
        <v>4597.38</v>
      </c>
      <c r="AA849">
        <v>43.66</v>
      </c>
      <c r="AB849" s="3">
        <v>1468.41</v>
      </c>
    </row>
    <row r="850" spans="1:28" ht="15" customHeight="1">
      <c r="A850">
        <f t="shared" si="26"/>
        <v>1</v>
      </c>
      <c r="B850">
        <f t="shared" si="27"/>
        <v>1</v>
      </c>
      <c r="C850" s="2" t="s">
        <v>11308</v>
      </c>
      <c r="D850" s="2" t="s">
        <v>11309</v>
      </c>
      <c r="E850" s="2" t="s">
        <v>9632</v>
      </c>
      <c r="F850">
        <v>10</v>
      </c>
      <c r="G850" s="2" t="s">
        <v>11310</v>
      </c>
      <c r="H850" s="37" t="s">
        <v>11311</v>
      </c>
      <c r="I850">
        <v>1.77</v>
      </c>
      <c r="J850">
        <v>1.94</v>
      </c>
      <c r="K850" s="2" t="s">
        <v>2946</v>
      </c>
      <c r="N850">
        <v>100</v>
      </c>
      <c r="O850" s="2" t="s">
        <v>3</v>
      </c>
      <c r="P850" s="2" t="s">
        <v>3</v>
      </c>
      <c r="Q850" s="2" t="s">
        <v>4</v>
      </c>
      <c r="R850" s="1">
        <v>39576</v>
      </c>
      <c r="S850" s="2" t="s">
        <v>231</v>
      </c>
      <c r="T850" s="2" t="s">
        <v>231</v>
      </c>
      <c r="U850">
        <v>334412</v>
      </c>
      <c r="V850" s="2" t="s">
        <v>110</v>
      </c>
      <c r="W850" s="2" t="s">
        <v>110</v>
      </c>
      <c r="X850" s="2">
        <v>1109.5833688167972</v>
      </c>
      <c r="Y850">
        <v>11.02</v>
      </c>
      <c r="Z850">
        <v>43.87</v>
      </c>
      <c r="AA850">
        <v>3.56</v>
      </c>
      <c r="AB850">
        <v>14.9</v>
      </c>
    </row>
    <row r="851" spans="1:28" ht="15" customHeight="1">
      <c r="A851" s="17">
        <f t="shared" si="26"/>
        <v>1</v>
      </c>
      <c r="B851" s="17">
        <f t="shared" si="27"/>
        <v>1</v>
      </c>
      <c r="C851" s="26" t="s">
        <v>11304</v>
      </c>
      <c r="D851" s="26" t="s">
        <v>11305</v>
      </c>
      <c r="E851" s="26" t="s">
        <v>2377</v>
      </c>
      <c r="F851" s="17">
        <v>223.62</v>
      </c>
      <c r="G851" s="26" t="s">
        <v>11358</v>
      </c>
      <c r="H851" s="38" t="s">
        <v>11306</v>
      </c>
      <c r="I851" s="17">
        <v>43.45</v>
      </c>
      <c r="J851" s="17">
        <v>43.6</v>
      </c>
      <c r="K851" s="26" t="s">
        <v>11307</v>
      </c>
      <c r="L851" s="17">
        <v>11.1</v>
      </c>
      <c r="M851" s="17">
        <v>11.14</v>
      </c>
      <c r="N851" s="17">
        <v>100</v>
      </c>
      <c r="O851" s="26" t="s">
        <v>3</v>
      </c>
      <c r="P851" s="26" t="s">
        <v>3</v>
      </c>
      <c r="Q851" s="26" t="s">
        <v>4</v>
      </c>
      <c r="R851" s="27">
        <v>39580</v>
      </c>
      <c r="S851" s="26" t="s">
        <v>54</v>
      </c>
      <c r="T851" s="26" t="s">
        <v>54</v>
      </c>
      <c r="U851">
        <v>334220</v>
      </c>
      <c r="V851" s="26" t="s">
        <v>55</v>
      </c>
      <c r="W851" s="26" t="s">
        <v>55</v>
      </c>
      <c r="X851" s="26"/>
      <c r="Y851" s="17">
        <v>147.19</v>
      </c>
      <c r="Z851" s="17">
        <v>522.97</v>
      </c>
      <c r="AA851" s="17">
        <v>141.21</v>
      </c>
      <c r="AB851" s="17">
        <v>624.14</v>
      </c>
    </row>
    <row r="852" spans="1:28" ht="15" customHeight="1">
      <c r="A852">
        <f t="shared" si="26"/>
        <v>1</v>
      </c>
      <c r="B852">
        <f t="shared" si="27"/>
        <v>1</v>
      </c>
      <c r="C852" s="2" t="s">
        <v>11287</v>
      </c>
      <c r="D852" s="2" t="s">
        <v>11288</v>
      </c>
      <c r="E852" s="2" t="s">
        <v>11289</v>
      </c>
      <c r="F852">
        <v>7.9</v>
      </c>
      <c r="G852" s="2" t="s">
        <v>11356</v>
      </c>
      <c r="H852" s="37" t="s">
        <v>11290</v>
      </c>
      <c r="I852">
        <v>17.05</v>
      </c>
      <c r="J852">
        <v>16.25</v>
      </c>
      <c r="K852" s="2" t="s">
        <v>11291</v>
      </c>
      <c r="L852">
        <v>12</v>
      </c>
      <c r="M852">
        <v>14.65</v>
      </c>
      <c r="N852">
        <v>100</v>
      </c>
      <c r="O852" s="2" t="s">
        <v>3</v>
      </c>
      <c r="P852" s="2" t="s">
        <v>3</v>
      </c>
      <c r="Q852" s="2" t="s">
        <v>4</v>
      </c>
      <c r="R852" s="1">
        <v>39582</v>
      </c>
      <c r="S852" s="2" t="s">
        <v>65</v>
      </c>
      <c r="T852" s="2" t="s">
        <v>65</v>
      </c>
      <c r="U852">
        <v>339992</v>
      </c>
      <c r="V852" s="2" t="s">
        <v>66</v>
      </c>
      <c r="W852" s="2" t="s">
        <v>66</v>
      </c>
      <c r="X852" s="24">
        <v>1145.5082860666178</v>
      </c>
      <c r="Y852">
        <v>5.43</v>
      </c>
      <c r="Z852">
        <v>24.71</v>
      </c>
      <c r="AA852">
        <v>99.91</v>
      </c>
      <c r="AB852">
        <v>344.81</v>
      </c>
    </row>
    <row r="853" spans="1:28" ht="15" hidden="1" customHeight="1">
      <c r="A853">
        <f t="shared" si="26"/>
        <v>1</v>
      </c>
      <c r="B853">
        <f t="shared" si="27"/>
        <v>1</v>
      </c>
      <c r="C853" s="2" t="s">
        <v>11269</v>
      </c>
      <c r="D853" s="2" t="s">
        <v>11270</v>
      </c>
      <c r="E853" s="2" t="s">
        <v>1990</v>
      </c>
      <c r="F853">
        <v>62.88</v>
      </c>
      <c r="G853" s="2" t="s">
        <v>11354</v>
      </c>
      <c r="H853" s="37" t="s">
        <v>11271</v>
      </c>
      <c r="I853">
        <v>7.61</v>
      </c>
      <c r="J853">
        <v>7.72</v>
      </c>
      <c r="K853" s="2" t="s">
        <v>11272</v>
      </c>
      <c r="L853">
        <v>4.1399999999999997</v>
      </c>
      <c r="M853">
        <v>4.2300000000000004</v>
      </c>
      <c r="N853">
        <v>100</v>
      </c>
      <c r="O853" s="2" t="s">
        <v>3</v>
      </c>
      <c r="P853" s="2" t="s">
        <v>3</v>
      </c>
      <c r="Q853" s="2" t="s">
        <v>4</v>
      </c>
      <c r="R853" s="1">
        <v>39584</v>
      </c>
      <c r="S853" s="2" t="s">
        <v>109</v>
      </c>
      <c r="T853" s="2" t="s">
        <v>109</v>
      </c>
      <c r="U853" s="2">
        <v>0</v>
      </c>
      <c r="V853" s="2" t="s">
        <v>110</v>
      </c>
      <c r="W853" s="2" t="s">
        <v>110</v>
      </c>
      <c r="X853" s="2">
        <v>1109.5833688167972</v>
      </c>
      <c r="Y853">
        <v>70.900000000000006</v>
      </c>
      <c r="Z853">
        <v>309.36</v>
      </c>
      <c r="AA853">
        <v>48.03</v>
      </c>
      <c r="AB853">
        <v>287.22000000000003</v>
      </c>
    </row>
    <row r="854" spans="1:28" ht="15" hidden="1" customHeight="1">
      <c r="A854">
        <f t="shared" si="26"/>
        <v>1</v>
      </c>
      <c r="B854">
        <f t="shared" si="27"/>
        <v>1</v>
      </c>
      <c r="C854" s="2" t="s">
        <v>11264</v>
      </c>
      <c r="D854" s="2" t="s">
        <v>11265</v>
      </c>
      <c r="E854" s="2" t="s">
        <v>11266</v>
      </c>
      <c r="F854">
        <v>28</v>
      </c>
      <c r="G854" s="2" t="s">
        <v>11267</v>
      </c>
      <c r="H854" s="37" t="s">
        <v>11268</v>
      </c>
      <c r="I854">
        <v>1.2</v>
      </c>
      <c r="J854">
        <v>1.1499999999999999</v>
      </c>
      <c r="K854" s="2" t="s">
        <v>2946</v>
      </c>
      <c r="N854">
        <v>100</v>
      </c>
      <c r="O854" s="2" t="s">
        <v>3</v>
      </c>
      <c r="P854" s="2" t="s">
        <v>3</v>
      </c>
      <c r="Q854" s="2" t="s">
        <v>4</v>
      </c>
      <c r="R854" s="1">
        <v>39587</v>
      </c>
      <c r="S854" s="2" t="s">
        <v>5</v>
      </c>
      <c r="T854" s="2" t="s">
        <v>5</v>
      </c>
      <c r="U854" s="2">
        <v>0</v>
      </c>
      <c r="V854" s="2" t="s">
        <v>85</v>
      </c>
      <c r="W854" s="2" t="s">
        <v>85</v>
      </c>
      <c r="X854" s="29">
        <v>2697.7233626064512</v>
      </c>
      <c r="Y854">
        <v>5.39</v>
      </c>
      <c r="Z854">
        <v>0.32</v>
      </c>
      <c r="AA854">
        <v>2.37</v>
      </c>
      <c r="AB854">
        <v>3.75</v>
      </c>
    </row>
    <row r="855" spans="1:28" ht="15" hidden="1" customHeight="1">
      <c r="A855">
        <f t="shared" si="26"/>
        <v>1</v>
      </c>
      <c r="B855">
        <f t="shared" si="27"/>
        <v>1</v>
      </c>
      <c r="C855" s="2" t="s">
        <v>11232</v>
      </c>
      <c r="D855" s="2" t="s">
        <v>11233</v>
      </c>
      <c r="E855" s="2" t="s">
        <v>11234</v>
      </c>
      <c r="F855">
        <v>23.4</v>
      </c>
      <c r="G855" s="2" t="s">
        <v>11349</v>
      </c>
      <c r="H855" s="37" t="s">
        <v>11350</v>
      </c>
      <c r="I855">
        <v>9.94</v>
      </c>
      <c r="J855">
        <v>10.24</v>
      </c>
      <c r="K855" s="2" t="s">
        <v>11235</v>
      </c>
      <c r="L855">
        <v>6.5</v>
      </c>
      <c r="M855">
        <v>8.1999999999999993</v>
      </c>
      <c r="N855">
        <v>100</v>
      </c>
      <c r="O855" s="2" t="s">
        <v>3</v>
      </c>
      <c r="P855" s="2" t="s">
        <v>3</v>
      </c>
      <c r="Q855" s="2" t="s">
        <v>4</v>
      </c>
      <c r="R855" s="1">
        <v>39596</v>
      </c>
      <c r="S855" s="2" t="s">
        <v>173</v>
      </c>
      <c r="T855" s="2" t="s">
        <v>173</v>
      </c>
      <c r="U855" s="2">
        <v>0</v>
      </c>
      <c r="V855" s="2" t="s">
        <v>66</v>
      </c>
      <c r="W855" s="2" t="s">
        <v>66</v>
      </c>
      <c r="X855" s="24">
        <v>1145.5082860666178</v>
      </c>
      <c r="Y855">
        <v>15.76</v>
      </c>
      <c r="Z855">
        <v>37</v>
      </c>
      <c r="AA855">
        <v>243.57</v>
      </c>
      <c r="AB855">
        <v>495.56</v>
      </c>
    </row>
    <row r="856" spans="1:28" ht="15" hidden="1" customHeight="1">
      <c r="A856">
        <f t="shared" si="26"/>
        <v>1</v>
      </c>
      <c r="B856">
        <f t="shared" si="27"/>
        <v>1</v>
      </c>
      <c r="C856" s="2" t="s">
        <v>11223</v>
      </c>
      <c r="D856" s="2" t="s">
        <v>11224</v>
      </c>
      <c r="E856" s="2" t="s">
        <v>11225</v>
      </c>
      <c r="F856">
        <v>551.48</v>
      </c>
      <c r="G856" s="2" t="s">
        <v>11226</v>
      </c>
      <c r="H856" s="37" t="s">
        <v>11348</v>
      </c>
      <c r="I856">
        <v>65.41</v>
      </c>
      <c r="J856">
        <v>67.13</v>
      </c>
      <c r="K856" s="2" t="s">
        <v>2946</v>
      </c>
      <c r="N856">
        <v>100</v>
      </c>
      <c r="O856" s="2" t="s">
        <v>3</v>
      </c>
      <c r="P856" s="2" t="s">
        <v>3</v>
      </c>
      <c r="Q856" s="2" t="s">
        <v>4</v>
      </c>
      <c r="R856" s="1">
        <v>39597</v>
      </c>
      <c r="S856" s="2" t="s">
        <v>210</v>
      </c>
      <c r="T856" s="2" t="s">
        <v>210</v>
      </c>
      <c r="U856" s="2">
        <v>0</v>
      </c>
      <c r="V856" s="2" t="s">
        <v>120</v>
      </c>
      <c r="W856" s="2" t="s">
        <v>120</v>
      </c>
      <c r="X856" s="29">
        <v>1197.2088649632149</v>
      </c>
      <c r="Y856">
        <v>94.26</v>
      </c>
      <c r="Z856">
        <v>323.86</v>
      </c>
      <c r="AA856">
        <v>374.47</v>
      </c>
      <c r="AB856">
        <v>982.12</v>
      </c>
    </row>
    <row r="857" spans="1:28" ht="15" hidden="1" customHeight="1">
      <c r="A857">
        <f t="shared" si="26"/>
        <v>1</v>
      </c>
      <c r="B857">
        <f t="shared" si="27"/>
        <v>1</v>
      </c>
      <c r="C857" s="2" t="s">
        <v>11219</v>
      </c>
      <c r="D857" s="2" t="s">
        <v>11220</v>
      </c>
      <c r="E857" s="2" t="s">
        <v>7452</v>
      </c>
      <c r="F857">
        <v>45.77</v>
      </c>
      <c r="G857" s="2" t="s">
        <v>11347</v>
      </c>
      <c r="H857" s="37" t="s">
        <v>11221</v>
      </c>
      <c r="I857">
        <v>24.56</v>
      </c>
      <c r="J857">
        <v>23.66</v>
      </c>
      <c r="K857" s="2" t="s">
        <v>11222</v>
      </c>
      <c r="L857">
        <v>0.68</v>
      </c>
      <c r="M857">
        <v>1.08</v>
      </c>
      <c r="N857">
        <v>100</v>
      </c>
      <c r="O857" s="2" t="s">
        <v>3</v>
      </c>
      <c r="P857" s="2" t="s">
        <v>3</v>
      </c>
      <c r="Q857" s="2" t="s">
        <v>4</v>
      </c>
      <c r="R857" s="1">
        <v>39597</v>
      </c>
      <c r="S857" s="2" t="s">
        <v>5</v>
      </c>
      <c r="T857" s="2" t="s">
        <v>5</v>
      </c>
      <c r="U857" s="2">
        <v>0</v>
      </c>
      <c r="V857" s="2" t="s">
        <v>85</v>
      </c>
      <c r="W857" s="2" t="s">
        <v>85</v>
      </c>
      <c r="X857" s="29">
        <v>2697.7233626064512</v>
      </c>
      <c r="Y857">
        <v>43.13</v>
      </c>
      <c r="Z857">
        <v>271.33</v>
      </c>
      <c r="AA857">
        <v>41.58</v>
      </c>
      <c r="AB857">
        <v>184.8</v>
      </c>
    </row>
    <row r="858" spans="1:28" ht="15" hidden="1" customHeight="1">
      <c r="A858">
        <f t="shared" si="26"/>
        <v>1</v>
      </c>
      <c r="B858">
        <f t="shared" si="27"/>
        <v>1</v>
      </c>
      <c r="C858" s="2" t="s">
        <v>11202</v>
      </c>
      <c r="D858" s="2" t="s">
        <v>11203</v>
      </c>
      <c r="E858" s="2" t="s">
        <v>10716</v>
      </c>
      <c r="F858">
        <v>44</v>
      </c>
      <c r="G858" s="2" t="s">
        <v>11204</v>
      </c>
      <c r="H858" s="37" t="s">
        <v>11205</v>
      </c>
      <c r="I858">
        <v>11.45</v>
      </c>
      <c r="J858">
        <v>11.46</v>
      </c>
      <c r="K858" s="2" t="s">
        <v>2946</v>
      </c>
      <c r="N858">
        <v>100</v>
      </c>
      <c r="O858" s="2" t="s">
        <v>3</v>
      </c>
      <c r="P858" s="2" t="s">
        <v>3</v>
      </c>
      <c r="Q858" s="2" t="s">
        <v>4</v>
      </c>
      <c r="R858" s="1">
        <v>39602</v>
      </c>
      <c r="S858" s="2" t="s">
        <v>2044</v>
      </c>
      <c r="T858" s="2" t="s">
        <v>2044</v>
      </c>
      <c r="U858" s="2">
        <v>0</v>
      </c>
      <c r="V858" s="2" t="s">
        <v>44</v>
      </c>
      <c r="W858" s="2" t="s">
        <v>44</v>
      </c>
      <c r="X858" s="29">
        <v>1129.6892144549481</v>
      </c>
      <c r="Y858">
        <v>70.14</v>
      </c>
      <c r="Z858" s="3">
        <v>1058.78</v>
      </c>
      <c r="AA858">
        <v>43.29</v>
      </c>
      <c r="AB858">
        <v>652.87</v>
      </c>
    </row>
    <row r="859" spans="1:28" ht="15" hidden="1" customHeight="1">
      <c r="A859">
        <f t="shared" si="26"/>
        <v>1</v>
      </c>
      <c r="B859">
        <f t="shared" si="27"/>
        <v>1</v>
      </c>
      <c r="C859" s="2" t="s">
        <v>11197</v>
      </c>
      <c r="D859" s="2" t="s">
        <v>11198</v>
      </c>
      <c r="E859" s="2" t="s">
        <v>11199</v>
      </c>
      <c r="F859">
        <v>560</v>
      </c>
      <c r="G859" s="2" t="s">
        <v>11200</v>
      </c>
      <c r="H859" s="37" t="s">
        <v>11201</v>
      </c>
      <c r="I859">
        <v>32.53</v>
      </c>
      <c r="J859">
        <v>36.11</v>
      </c>
      <c r="K859" s="2" t="s">
        <v>2946</v>
      </c>
      <c r="N859">
        <v>100</v>
      </c>
      <c r="O859" s="2" t="s">
        <v>3</v>
      </c>
      <c r="P859" s="2" t="s">
        <v>3</v>
      </c>
      <c r="Q859" s="2" t="s">
        <v>4</v>
      </c>
      <c r="R859" s="1">
        <v>39604</v>
      </c>
      <c r="S859" s="2" t="s">
        <v>334</v>
      </c>
      <c r="T859" s="2" t="s">
        <v>334</v>
      </c>
      <c r="U859" s="2">
        <v>0</v>
      </c>
      <c r="V859" s="2" t="s">
        <v>335</v>
      </c>
      <c r="W859" s="2" t="s">
        <v>335</v>
      </c>
      <c r="X859" s="29">
        <v>680.45216656209652</v>
      </c>
      <c r="Y859">
        <v>106.85</v>
      </c>
      <c r="Z859">
        <v>340.7</v>
      </c>
      <c r="AA859">
        <v>234.99</v>
      </c>
      <c r="AB859" s="3">
        <v>1528.33</v>
      </c>
    </row>
    <row r="860" spans="1:28" ht="15" customHeight="1">
      <c r="A860">
        <f t="shared" si="26"/>
        <v>1</v>
      </c>
      <c r="B860">
        <f t="shared" si="27"/>
        <v>1</v>
      </c>
      <c r="C860" s="2" t="s">
        <v>11555</v>
      </c>
      <c r="D860" s="2" t="s">
        <v>11556</v>
      </c>
      <c r="E860" s="2" t="s">
        <v>1840</v>
      </c>
      <c r="F860">
        <v>371</v>
      </c>
      <c r="G860" s="2" t="s">
        <v>11557</v>
      </c>
      <c r="H860" s="37" t="s">
        <v>11558</v>
      </c>
      <c r="I860">
        <v>35.03</v>
      </c>
      <c r="J860">
        <v>35.5</v>
      </c>
      <c r="K860" s="2" t="s">
        <v>2946</v>
      </c>
      <c r="N860">
        <v>100</v>
      </c>
      <c r="O860" s="2" t="s">
        <v>3</v>
      </c>
      <c r="P860" s="2" t="s">
        <v>3</v>
      </c>
      <c r="Q860" s="2" t="s">
        <v>4</v>
      </c>
      <c r="R860" s="1">
        <v>39609</v>
      </c>
      <c r="S860" s="2" t="s">
        <v>99</v>
      </c>
      <c r="T860" s="2" t="s">
        <v>99</v>
      </c>
      <c r="U860">
        <v>325412</v>
      </c>
      <c r="V860" s="2" t="s">
        <v>145</v>
      </c>
      <c r="W860" s="2" t="s">
        <v>145</v>
      </c>
      <c r="X860" s="29">
        <v>1155.2665763855121</v>
      </c>
      <c r="Y860">
        <v>491.62</v>
      </c>
      <c r="Z860" s="3">
        <v>2043.19</v>
      </c>
      <c r="AA860">
        <v>285.89</v>
      </c>
      <c r="AB860" s="3">
        <v>1453.05</v>
      </c>
    </row>
    <row r="861" spans="1:28" ht="15" hidden="1" customHeight="1">
      <c r="A861">
        <f t="shared" si="26"/>
        <v>1</v>
      </c>
      <c r="B861">
        <f t="shared" si="27"/>
        <v>1</v>
      </c>
      <c r="C861" s="2" t="s">
        <v>11166</v>
      </c>
      <c r="D861" s="2" t="s">
        <v>11167</v>
      </c>
      <c r="E861" s="2" t="s">
        <v>2120</v>
      </c>
      <c r="F861">
        <v>30.98</v>
      </c>
      <c r="G861" s="2" t="s">
        <v>11168</v>
      </c>
      <c r="H861" s="37" t="s">
        <v>11169</v>
      </c>
      <c r="I861">
        <v>8</v>
      </c>
      <c r="J861">
        <v>7.96</v>
      </c>
      <c r="K861" s="2" t="s">
        <v>2946</v>
      </c>
      <c r="N861">
        <v>100</v>
      </c>
      <c r="O861" s="2" t="s">
        <v>3</v>
      </c>
      <c r="P861" s="2" t="s">
        <v>3</v>
      </c>
      <c r="Q861" s="2" t="s">
        <v>4</v>
      </c>
      <c r="R861" s="1">
        <v>39611</v>
      </c>
      <c r="S861" s="2" t="s">
        <v>298</v>
      </c>
      <c r="T861" s="2" t="s">
        <v>298</v>
      </c>
      <c r="U861" s="2">
        <v>0</v>
      </c>
      <c r="V861" s="2" t="s">
        <v>24</v>
      </c>
      <c r="W861" s="2" t="s">
        <v>24</v>
      </c>
      <c r="X861" s="24">
        <v>504.02540510115705</v>
      </c>
      <c r="Y861">
        <v>15.03</v>
      </c>
      <c r="Z861">
        <v>147.81</v>
      </c>
      <c r="AA861">
        <v>4.4400000000000004</v>
      </c>
      <c r="AB861">
        <v>157.97</v>
      </c>
    </row>
    <row r="862" spans="1:28" ht="15" hidden="1" customHeight="1">
      <c r="A862">
        <f t="shared" si="26"/>
        <v>1</v>
      </c>
      <c r="B862">
        <f t="shared" si="27"/>
        <v>1</v>
      </c>
      <c r="C862" s="2" t="s">
        <v>11150</v>
      </c>
      <c r="D862" s="2" t="s">
        <v>11151</v>
      </c>
      <c r="E862" s="2" t="s">
        <v>749</v>
      </c>
      <c r="F862" s="3">
        <v>1100</v>
      </c>
      <c r="G862" s="2" t="s">
        <v>11152</v>
      </c>
      <c r="H862" s="37" t="s">
        <v>11153</v>
      </c>
      <c r="I862">
        <v>71.77</v>
      </c>
      <c r="J862">
        <v>73.11</v>
      </c>
      <c r="K862" s="2" t="s">
        <v>2946</v>
      </c>
      <c r="N862">
        <v>100</v>
      </c>
      <c r="O862" s="2" t="s">
        <v>3</v>
      </c>
      <c r="P862" s="2" t="s">
        <v>3</v>
      </c>
      <c r="Q862" s="2" t="s">
        <v>4</v>
      </c>
      <c r="R862" s="1">
        <v>39616</v>
      </c>
      <c r="S862" s="2" t="s">
        <v>750</v>
      </c>
      <c r="T862" s="2" t="s">
        <v>750</v>
      </c>
      <c r="U862" s="2">
        <v>0</v>
      </c>
      <c r="V862" s="2" t="s">
        <v>351</v>
      </c>
      <c r="W862" s="2" t="s">
        <v>351</v>
      </c>
      <c r="X862" s="29">
        <v>1024.5422011571957</v>
      </c>
      <c r="Y862" s="3">
        <v>1699.18</v>
      </c>
      <c r="Z862" s="3">
        <v>7321.96</v>
      </c>
      <c r="AA862">
        <v>894.62</v>
      </c>
      <c r="AB862" s="3">
        <v>4165.2700000000004</v>
      </c>
    </row>
    <row r="863" spans="1:28" ht="15" hidden="1" customHeight="1">
      <c r="A863">
        <f t="shared" si="26"/>
        <v>1</v>
      </c>
      <c r="B863">
        <f t="shared" si="27"/>
        <v>1</v>
      </c>
      <c r="C863" s="2" t="s">
        <v>11131</v>
      </c>
      <c r="D863" s="2" t="s">
        <v>11132</v>
      </c>
      <c r="E863" s="2" t="s">
        <v>154</v>
      </c>
      <c r="F863">
        <v>46.5</v>
      </c>
      <c r="G863" s="2" t="s">
        <v>11133</v>
      </c>
      <c r="H863" s="37" t="s">
        <v>11134</v>
      </c>
      <c r="I863">
        <v>24.9</v>
      </c>
      <c r="J863">
        <v>26.45</v>
      </c>
      <c r="K863" s="2" t="s">
        <v>2946</v>
      </c>
      <c r="N863">
        <v>100</v>
      </c>
      <c r="O863" s="2" t="s">
        <v>3</v>
      </c>
      <c r="P863" s="2" t="s">
        <v>3</v>
      </c>
      <c r="Q863" s="2" t="s">
        <v>4</v>
      </c>
      <c r="R863" s="1">
        <v>39618</v>
      </c>
      <c r="S863" s="2" t="s">
        <v>155</v>
      </c>
      <c r="T863" s="2" t="s">
        <v>155</v>
      </c>
      <c r="U863" s="2">
        <v>0</v>
      </c>
      <c r="V863" s="2" t="s">
        <v>38</v>
      </c>
      <c r="W863" s="2" t="s">
        <v>38</v>
      </c>
      <c r="X863" s="29">
        <v>786.28100024649325</v>
      </c>
      <c r="Y863">
        <v>0.02</v>
      </c>
      <c r="Z863">
        <v>139.21</v>
      </c>
      <c r="AA863">
        <v>0.04</v>
      </c>
      <c r="AB863">
        <v>88.79</v>
      </c>
    </row>
    <row r="864" spans="1:28" ht="15" hidden="1" customHeight="1">
      <c r="A864">
        <f t="shared" si="26"/>
        <v>1</v>
      </c>
      <c r="B864">
        <f t="shared" si="27"/>
        <v>1</v>
      </c>
      <c r="C864" s="2" t="s">
        <v>11140</v>
      </c>
      <c r="D864" s="2" t="s">
        <v>11141</v>
      </c>
      <c r="E864" s="2" t="s">
        <v>2043</v>
      </c>
      <c r="F864">
        <v>24.58</v>
      </c>
      <c r="G864" s="2" t="s">
        <v>11142</v>
      </c>
      <c r="H864" s="37" t="s">
        <v>11143</v>
      </c>
      <c r="I864">
        <v>7.43</v>
      </c>
      <c r="J864">
        <v>7.25</v>
      </c>
      <c r="K864" s="2" t="s">
        <v>11144</v>
      </c>
      <c r="N864">
        <v>100</v>
      </c>
      <c r="O864" s="2" t="s">
        <v>3</v>
      </c>
      <c r="P864" s="2" t="s">
        <v>3</v>
      </c>
      <c r="Q864" s="2" t="s">
        <v>4</v>
      </c>
      <c r="R864" s="1">
        <v>39618</v>
      </c>
      <c r="S864" s="2" t="s">
        <v>5</v>
      </c>
      <c r="T864" s="2" t="s">
        <v>5</v>
      </c>
      <c r="U864" s="2">
        <v>0</v>
      </c>
      <c r="V864" s="2" t="s">
        <v>85</v>
      </c>
      <c r="W864" s="2" t="s">
        <v>85</v>
      </c>
      <c r="X864" s="29">
        <v>2697.7233626064512</v>
      </c>
      <c r="Y864">
        <v>21.02</v>
      </c>
      <c r="Z864">
        <v>617.83000000000004</v>
      </c>
      <c r="AA864">
        <v>18.55</v>
      </c>
      <c r="AB864" s="3">
        <v>1098</v>
      </c>
    </row>
    <row r="865" spans="1:28" ht="15" customHeight="1">
      <c r="A865">
        <f t="shared" si="26"/>
        <v>1</v>
      </c>
      <c r="B865">
        <f t="shared" si="27"/>
        <v>1</v>
      </c>
      <c r="C865" s="2" t="s">
        <v>11162</v>
      </c>
      <c r="D865" s="2" t="s">
        <v>2271</v>
      </c>
      <c r="E865" s="2" t="s">
        <v>11163</v>
      </c>
      <c r="F865" s="3">
        <v>6113.97</v>
      </c>
      <c r="G865" s="2" t="s">
        <v>11164</v>
      </c>
      <c r="H865" s="37" t="s">
        <v>11342</v>
      </c>
      <c r="I865">
        <v>30.98</v>
      </c>
      <c r="J865">
        <v>30.73</v>
      </c>
      <c r="K865" s="2" t="s">
        <v>11165</v>
      </c>
      <c r="L865">
        <v>15</v>
      </c>
      <c r="M865">
        <v>13.84</v>
      </c>
      <c r="N865">
        <v>100</v>
      </c>
      <c r="O865" s="2" t="s">
        <v>3</v>
      </c>
      <c r="P865" s="2" t="s">
        <v>3</v>
      </c>
      <c r="Q865" s="2" t="s">
        <v>4</v>
      </c>
      <c r="R865" s="1">
        <v>39622</v>
      </c>
      <c r="S865" s="2" t="s">
        <v>264</v>
      </c>
      <c r="T865" s="2" t="s">
        <v>264</v>
      </c>
      <c r="U865">
        <v>562212</v>
      </c>
      <c r="V865" s="2" t="s">
        <v>266</v>
      </c>
      <c r="W865" s="2" t="s">
        <v>266</v>
      </c>
      <c r="X865" s="29">
        <v>1833.9504165753021</v>
      </c>
      <c r="Y865" s="3">
        <v>6096.2</v>
      </c>
      <c r="Z865" s="3">
        <v>3189.8</v>
      </c>
      <c r="AA865" s="3">
        <v>13799.9</v>
      </c>
      <c r="AB865" s="3">
        <v>4534.3999999999996</v>
      </c>
    </row>
    <row r="866" spans="1:28" ht="15" hidden="1" customHeight="1">
      <c r="A866">
        <f t="shared" si="26"/>
        <v>1</v>
      </c>
      <c r="B866">
        <f t="shared" si="27"/>
        <v>1</v>
      </c>
      <c r="C866" s="2" t="s">
        <v>11117</v>
      </c>
      <c r="D866" s="2" t="s">
        <v>11118</v>
      </c>
      <c r="E866" s="2" t="s">
        <v>11119</v>
      </c>
      <c r="F866">
        <v>5.68</v>
      </c>
      <c r="G866" s="2" t="s">
        <v>11120</v>
      </c>
      <c r="H866" s="37" t="s">
        <v>11121</v>
      </c>
      <c r="I866">
        <v>2.35</v>
      </c>
      <c r="J866">
        <v>2.36</v>
      </c>
      <c r="K866" s="2" t="s">
        <v>2946</v>
      </c>
      <c r="N866">
        <v>100</v>
      </c>
      <c r="O866" s="2" t="s">
        <v>3</v>
      </c>
      <c r="P866" s="2" t="s">
        <v>3</v>
      </c>
      <c r="Q866" s="2" t="s">
        <v>4</v>
      </c>
      <c r="R866" s="1">
        <v>39630</v>
      </c>
      <c r="S866" s="2" t="s">
        <v>5</v>
      </c>
      <c r="T866" s="2" t="s">
        <v>5</v>
      </c>
      <c r="U866" s="2">
        <v>0</v>
      </c>
      <c r="V866" s="2" t="s">
        <v>85</v>
      </c>
      <c r="W866" s="2" t="s">
        <v>85</v>
      </c>
      <c r="X866" s="29">
        <v>2697.7233626064512</v>
      </c>
      <c r="Y866">
        <v>6.5</v>
      </c>
      <c r="Z866">
        <v>19.45</v>
      </c>
      <c r="AA866">
        <v>1.47</v>
      </c>
      <c r="AB866">
        <v>28.36</v>
      </c>
    </row>
    <row r="867" spans="1:28" ht="15" hidden="1" customHeight="1">
      <c r="A867" s="30">
        <f t="shared" si="26"/>
        <v>1</v>
      </c>
      <c r="B867" s="30">
        <f t="shared" si="27"/>
        <v>1</v>
      </c>
      <c r="C867" s="31" t="s">
        <v>11097</v>
      </c>
      <c r="D867" s="31" t="s">
        <v>11098</v>
      </c>
      <c r="E867" s="31" t="s">
        <v>11099</v>
      </c>
      <c r="F867" s="30"/>
      <c r="G867" s="31" t="s">
        <v>11100</v>
      </c>
      <c r="H867" s="39" t="s">
        <v>11101</v>
      </c>
      <c r="I867" s="30">
        <v>0.09</v>
      </c>
      <c r="J867" s="30">
        <v>0.08</v>
      </c>
      <c r="K867" s="31" t="s">
        <v>2946</v>
      </c>
      <c r="L867" s="30"/>
      <c r="M867" s="30"/>
      <c r="N867" s="30">
        <v>100</v>
      </c>
      <c r="O867" s="31" t="s">
        <v>3</v>
      </c>
      <c r="P867" s="31" t="s">
        <v>3</v>
      </c>
      <c r="Q867" s="31" t="s">
        <v>4</v>
      </c>
      <c r="R867" s="33">
        <v>39636</v>
      </c>
      <c r="S867" s="31" t="s">
        <v>11102</v>
      </c>
      <c r="T867" s="31" t="s">
        <v>11102</v>
      </c>
      <c r="U867" s="2">
        <v>0</v>
      </c>
      <c r="V867" s="31" t="s">
        <v>20</v>
      </c>
      <c r="W867" s="31" t="s">
        <v>20</v>
      </c>
      <c r="X867" s="34">
        <v>1275.3180144105474</v>
      </c>
      <c r="Y867" s="30">
        <v>0.44</v>
      </c>
      <c r="Z867" s="30">
        <v>0.19</v>
      </c>
      <c r="AA867" s="30">
        <v>1.67</v>
      </c>
      <c r="AB867" s="30">
        <v>0.44</v>
      </c>
    </row>
    <row r="868" spans="1:28" ht="15" customHeight="1">
      <c r="A868">
        <f t="shared" si="26"/>
        <v>1</v>
      </c>
      <c r="B868">
        <f t="shared" si="27"/>
        <v>1</v>
      </c>
      <c r="C868" s="2" t="s">
        <v>11056</v>
      </c>
      <c r="D868" s="2" t="s">
        <v>11057</v>
      </c>
      <c r="E868" s="2" t="s">
        <v>11058</v>
      </c>
      <c r="F868">
        <v>8</v>
      </c>
      <c r="G868" s="2" t="s">
        <v>11059</v>
      </c>
      <c r="H868" s="37" t="s">
        <v>11060</v>
      </c>
      <c r="I868">
        <v>3.2</v>
      </c>
      <c r="J868">
        <v>3.2</v>
      </c>
      <c r="K868" s="2" t="s">
        <v>11061</v>
      </c>
      <c r="L868">
        <v>0.21</v>
      </c>
      <c r="M868">
        <v>0.18</v>
      </c>
      <c r="N868">
        <v>100</v>
      </c>
      <c r="O868" s="2" t="s">
        <v>3</v>
      </c>
      <c r="P868" s="2" t="s">
        <v>3</v>
      </c>
      <c r="Q868" s="2" t="s">
        <v>4</v>
      </c>
      <c r="R868" s="1">
        <v>39639</v>
      </c>
      <c r="S868" s="2" t="s">
        <v>99</v>
      </c>
      <c r="T868" s="2" t="s">
        <v>99</v>
      </c>
      <c r="U868">
        <v>325412</v>
      </c>
      <c r="V868" s="2" t="s">
        <v>145</v>
      </c>
      <c r="W868" s="2" t="s">
        <v>145</v>
      </c>
      <c r="X868" s="29">
        <v>1155.2665763855121</v>
      </c>
      <c r="Y868">
        <v>0</v>
      </c>
      <c r="Z868">
        <v>0.23</v>
      </c>
      <c r="AA868">
        <v>1.23</v>
      </c>
      <c r="AB868">
        <v>7.97</v>
      </c>
    </row>
    <row r="869" spans="1:28" ht="15" customHeight="1">
      <c r="A869">
        <f t="shared" si="26"/>
        <v>1</v>
      </c>
      <c r="B869">
        <f t="shared" si="27"/>
        <v>1</v>
      </c>
      <c r="C869" s="2" t="s">
        <v>11068</v>
      </c>
      <c r="D869" s="2" t="s">
        <v>11069</v>
      </c>
      <c r="E869" s="2" t="s">
        <v>11070</v>
      </c>
      <c r="F869" s="3">
        <v>15513.13</v>
      </c>
      <c r="G869" s="2" t="s">
        <v>11071</v>
      </c>
      <c r="H869" s="37" t="s">
        <v>11072</v>
      </c>
      <c r="I869">
        <v>32.520000000000003</v>
      </c>
      <c r="J869">
        <v>31.7</v>
      </c>
      <c r="K869" s="2" t="s">
        <v>11073</v>
      </c>
      <c r="L869">
        <v>73.62</v>
      </c>
      <c r="M869">
        <v>74.7</v>
      </c>
      <c r="N869">
        <v>100</v>
      </c>
      <c r="O869" s="2" t="s">
        <v>3</v>
      </c>
      <c r="P869" s="2" t="s">
        <v>3</v>
      </c>
      <c r="Q869" s="2" t="s">
        <v>4</v>
      </c>
      <c r="R869" s="1">
        <v>39639</v>
      </c>
      <c r="S869" s="2" t="s">
        <v>1923</v>
      </c>
      <c r="T869" s="2" t="s">
        <v>1923</v>
      </c>
      <c r="U869">
        <v>325211</v>
      </c>
      <c r="V869" s="2" t="s">
        <v>813</v>
      </c>
      <c r="W869" s="2" t="s">
        <v>813</v>
      </c>
      <c r="X869" s="29">
        <v>765.48386659180733</v>
      </c>
      <c r="Y869" s="3">
        <v>9575</v>
      </c>
      <c r="Z869" s="3">
        <v>57514</v>
      </c>
      <c r="AA869" s="3">
        <v>9838</v>
      </c>
      <c r="AB869" s="3">
        <v>41574</v>
      </c>
    </row>
    <row r="870" spans="1:28" ht="15" hidden="1" customHeight="1">
      <c r="A870" s="30">
        <f t="shared" si="26"/>
        <v>1</v>
      </c>
      <c r="B870" s="30">
        <f t="shared" si="27"/>
        <v>1</v>
      </c>
      <c r="C870" s="31" t="s">
        <v>11045</v>
      </c>
      <c r="D870" s="31" t="s">
        <v>11046</v>
      </c>
      <c r="E870" s="31" t="s">
        <v>11047</v>
      </c>
      <c r="F870" s="30">
        <v>169</v>
      </c>
      <c r="G870" s="31" t="s">
        <v>11048</v>
      </c>
      <c r="H870" s="39" t="s">
        <v>11049</v>
      </c>
      <c r="I870" s="30">
        <v>24.12</v>
      </c>
      <c r="J870" s="30">
        <v>25.32</v>
      </c>
      <c r="K870" s="31" t="s">
        <v>2946</v>
      </c>
      <c r="L870" s="30"/>
      <c r="M870" s="30"/>
      <c r="N870" s="30">
        <v>100</v>
      </c>
      <c r="O870" s="31" t="s">
        <v>3</v>
      </c>
      <c r="P870" s="31" t="s">
        <v>3</v>
      </c>
      <c r="Q870" s="31" t="s">
        <v>4</v>
      </c>
      <c r="R870" s="33">
        <v>39643</v>
      </c>
      <c r="S870" s="31" t="s">
        <v>11050</v>
      </c>
      <c r="T870" s="31" t="s">
        <v>11050</v>
      </c>
      <c r="U870" s="2">
        <v>0</v>
      </c>
      <c r="V870" s="31" t="s">
        <v>928</v>
      </c>
      <c r="W870" s="31" t="s">
        <v>928</v>
      </c>
      <c r="X870" s="34">
        <v>2079.6110818874199</v>
      </c>
      <c r="Y870" s="30">
        <v>244.09</v>
      </c>
      <c r="Z870" s="32">
        <v>2089.46</v>
      </c>
      <c r="AA870" s="30">
        <v>94.98</v>
      </c>
      <c r="AB870" s="30">
        <v>772.99</v>
      </c>
    </row>
    <row r="871" spans="1:28" ht="15" hidden="1" customHeight="1">
      <c r="A871">
        <f t="shared" si="26"/>
        <v>1</v>
      </c>
      <c r="B871">
        <f t="shared" si="27"/>
        <v>1</v>
      </c>
      <c r="C871" s="2" t="s">
        <v>11029</v>
      </c>
      <c r="D871" s="2" t="s">
        <v>11030</v>
      </c>
      <c r="E871" s="2" t="s">
        <v>9645</v>
      </c>
      <c r="F871">
        <v>110.41</v>
      </c>
      <c r="G871" s="2" t="s">
        <v>11031</v>
      </c>
      <c r="H871" s="37" t="s">
        <v>11335</v>
      </c>
      <c r="I871">
        <v>9.26</v>
      </c>
      <c r="J871">
        <v>9.2799999999999994</v>
      </c>
      <c r="K871" s="2" t="s">
        <v>11032</v>
      </c>
      <c r="L871">
        <v>6.45</v>
      </c>
      <c r="M871">
        <v>6.35</v>
      </c>
      <c r="N871">
        <v>100</v>
      </c>
      <c r="O871" s="2" t="s">
        <v>3</v>
      </c>
      <c r="P871" s="2" t="s">
        <v>3</v>
      </c>
      <c r="Q871" s="2" t="s">
        <v>4</v>
      </c>
      <c r="R871" s="1">
        <v>39646</v>
      </c>
      <c r="S871" s="2" t="s">
        <v>109</v>
      </c>
      <c r="T871" s="2" t="s">
        <v>109</v>
      </c>
      <c r="U871" s="2">
        <v>0</v>
      </c>
      <c r="V871" s="2" t="s">
        <v>110</v>
      </c>
      <c r="W871" s="2" t="s">
        <v>110</v>
      </c>
      <c r="X871" s="2">
        <v>1109.5833688167972</v>
      </c>
      <c r="Y871">
        <v>75.930000000000007</v>
      </c>
      <c r="Z871" s="3">
        <v>1795.4</v>
      </c>
      <c r="AA871">
        <v>66.540000000000006</v>
      </c>
      <c r="AB871" s="3">
        <v>2838.1</v>
      </c>
    </row>
    <row r="872" spans="1:28" ht="15" hidden="1" customHeight="1">
      <c r="A872">
        <f t="shared" si="26"/>
        <v>1</v>
      </c>
      <c r="B872">
        <f t="shared" si="27"/>
        <v>1</v>
      </c>
      <c r="C872" s="2" t="s">
        <v>11011</v>
      </c>
      <c r="D872" s="2" t="s">
        <v>11012</v>
      </c>
      <c r="E872" s="2" t="s">
        <v>11013</v>
      </c>
      <c r="F872">
        <v>112.3</v>
      </c>
      <c r="G872" s="2" t="s">
        <v>11014</v>
      </c>
      <c r="H872" s="37" t="s">
        <v>11015</v>
      </c>
      <c r="I872">
        <v>15.34</v>
      </c>
      <c r="J872">
        <v>15.55</v>
      </c>
      <c r="K872" s="2" t="s">
        <v>2946</v>
      </c>
      <c r="N872">
        <v>100</v>
      </c>
      <c r="O872" s="2" t="s">
        <v>3</v>
      </c>
      <c r="P872" s="2" t="s">
        <v>3</v>
      </c>
      <c r="Q872" s="2" t="s">
        <v>4</v>
      </c>
      <c r="R872" s="1">
        <v>39652</v>
      </c>
      <c r="S872" s="2" t="s">
        <v>76</v>
      </c>
      <c r="T872" s="2" t="s">
        <v>76</v>
      </c>
      <c r="U872" s="2">
        <v>0</v>
      </c>
      <c r="V872" s="2" t="s">
        <v>78</v>
      </c>
      <c r="W872" s="2" t="s">
        <v>78</v>
      </c>
      <c r="X872" s="29">
        <v>1508.9973665020607</v>
      </c>
      <c r="Y872">
        <v>84.72</v>
      </c>
      <c r="Z872">
        <v>717.04</v>
      </c>
      <c r="AA872">
        <v>41.16</v>
      </c>
      <c r="AB872">
        <v>533.23</v>
      </c>
    </row>
    <row r="873" spans="1:28" ht="15" hidden="1" customHeight="1">
      <c r="A873">
        <f t="shared" si="26"/>
        <v>1</v>
      </c>
      <c r="B873">
        <f t="shared" si="27"/>
        <v>1</v>
      </c>
      <c r="C873" s="2" t="s">
        <v>10997</v>
      </c>
      <c r="D873" s="2" t="s">
        <v>10998</v>
      </c>
      <c r="E873" s="2" t="s">
        <v>10999</v>
      </c>
      <c r="F873">
        <v>4.6399999999999997</v>
      </c>
      <c r="G873" s="2" t="s">
        <v>11000</v>
      </c>
      <c r="H873" s="37" t="s">
        <v>11001</v>
      </c>
      <c r="I873">
        <v>0.05</v>
      </c>
      <c r="J873">
        <v>0.06</v>
      </c>
      <c r="K873" s="2" t="s">
        <v>2946</v>
      </c>
      <c r="N873">
        <v>100</v>
      </c>
      <c r="O873" s="2" t="s">
        <v>3</v>
      </c>
      <c r="P873" s="2" t="s">
        <v>3</v>
      </c>
      <c r="Q873" s="2" t="s">
        <v>4</v>
      </c>
      <c r="R873" s="1">
        <v>39653</v>
      </c>
      <c r="S873" s="2" t="s">
        <v>93</v>
      </c>
      <c r="T873" s="2" t="s">
        <v>93</v>
      </c>
      <c r="U873" s="2">
        <v>0</v>
      </c>
      <c r="V873" s="2" t="s">
        <v>151</v>
      </c>
      <c r="W873" s="2" t="s">
        <v>151</v>
      </c>
      <c r="X873" s="29">
        <v>5235.5478830480506</v>
      </c>
      <c r="Y873">
        <v>9.24</v>
      </c>
      <c r="Z873">
        <v>13.29</v>
      </c>
      <c r="AA873">
        <v>2.77</v>
      </c>
      <c r="AB873">
        <v>18.239999999999998</v>
      </c>
    </row>
    <row r="874" spans="1:28" ht="15" hidden="1" customHeight="1">
      <c r="A874">
        <f t="shared" si="26"/>
        <v>1</v>
      </c>
      <c r="B874">
        <f t="shared" si="27"/>
        <v>1</v>
      </c>
      <c r="C874" s="2" t="s">
        <v>11007</v>
      </c>
      <c r="D874" s="2" t="s">
        <v>11008</v>
      </c>
      <c r="E874" s="2" t="s">
        <v>615</v>
      </c>
      <c r="F874">
        <v>200</v>
      </c>
      <c r="G874" s="2" t="s">
        <v>11009</v>
      </c>
      <c r="H874" s="37" t="s">
        <v>11010</v>
      </c>
      <c r="I874">
        <v>46.25</v>
      </c>
      <c r="J874">
        <v>46.25</v>
      </c>
      <c r="K874" s="2" t="s">
        <v>2946</v>
      </c>
      <c r="N874">
        <v>100</v>
      </c>
      <c r="O874" s="2" t="s">
        <v>3</v>
      </c>
      <c r="P874" s="2" t="s">
        <v>3</v>
      </c>
      <c r="Q874" s="2" t="s">
        <v>4</v>
      </c>
      <c r="R874" s="1">
        <v>39653</v>
      </c>
      <c r="S874" s="2" t="s">
        <v>169</v>
      </c>
      <c r="T874" s="2" t="s">
        <v>169</v>
      </c>
      <c r="U874" s="2">
        <v>0</v>
      </c>
      <c r="V874" s="2" t="s">
        <v>25</v>
      </c>
      <c r="W874" s="2" t="s">
        <v>25</v>
      </c>
      <c r="X874" s="29">
        <v>697.83652134618455</v>
      </c>
      <c r="Y874">
        <v>33.78</v>
      </c>
      <c r="Z874">
        <v>605.87</v>
      </c>
      <c r="AA874">
        <v>24.68</v>
      </c>
      <c r="AB874">
        <v>862.45</v>
      </c>
    </row>
    <row r="875" spans="1:28" ht="15" hidden="1" customHeight="1">
      <c r="A875">
        <f t="shared" si="26"/>
        <v>1</v>
      </c>
      <c r="B875">
        <f t="shared" si="27"/>
        <v>1</v>
      </c>
      <c r="C875" s="2" t="s">
        <v>11002</v>
      </c>
      <c r="D875" s="2" t="s">
        <v>11003</v>
      </c>
      <c r="E875" s="2" t="s">
        <v>11004</v>
      </c>
      <c r="G875" s="2" t="s">
        <v>11005</v>
      </c>
      <c r="H875" s="37" t="s">
        <v>11006</v>
      </c>
      <c r="I875">
        <v>11.58</v>
      </c>
      <c r="J875">
        <v>12.16</v>
      </c>
      <c r="K875" s="2" t="s">
        <v>2946</v>
      </c>
      <c r="N875">
        <v>100</v>
      </c>
      <c r="O875" s="2" t="s">
        <v>3</v>
      </c>
      <c r="P875" s="2" t="s">
        <v>3</v>
      </c>
      <c r="Q875" s="2" t="s">
        <v>4</v>
      </c>
      <c r="R875" s="1">
        <v>39653</v>
      </c>
      <c r="S875" s="2" t="s">
        <v>5</v>
      </c>
      <c r="T875" s="2" t="s">
        <v>5</v>
      </c>
      <c r="U875" s="2">
        <v>0</v>
      </c>
      <c r="V875" s="2" t="s">
        <v>85</v>
      </c>
      <c r="W875" s="2" t="s">
        <v>85</v>
      </c>
      <c r="X875" s="29">
        <v>2697.7233626064512</v>
      </c>
      <c r="Y875">
        <v>2.0499999999999998</v>
      </c>
      <c r="Z875">
        <v>69.37</v>
      </c>
      <c r="AA875">
        <v>1.39</v>
      </c>
      <c r="AB875">
        <v>118.91</v>
      </c>
    </row>
    <row r="876" spans="1:28" ht="15" hidden="1" customHeight="1">
      <c r="A876">
        <f t="shared" si="26"/>
        <v>1</v>
      </c>
      <c r="B876">
        <f t="shared" si="27"/>
        <v>1</v>
      </c>
      <c r="C876" s="2" t="s">
        <v>10970</v>
      </c>
      <c r="D876" s="2" t="s">
        <v>10971</v>
      </c>
      <c r="E876" s="2" t="s">
        <v>10972</v>
      </c>
      <c r="F876">
        <v>290</v>
      </c>
      <c r="G876" s="2" t="s">
        <v>11332</v>
      </c>
      <c r="H876" s="37" t="s">
        <v>10973</v>
      </c>
      <c r="I876">
        <v>56.75</v>
      </c>
      <c r="J876">
        <v>56.81</v>
      </c>
      <c r="K876" s="2" t="s">
        <v>2946</v>
      </c>
      <c r="N876">
        <v>100</v>
      </c>
      <c r="O876" s="2" t="s">
        <v>3</v>
      </c>
      <c r="P876" s="2" t="s">
        <v>3</v>
      </c>
      <c r="Q876" s="2" t="s">
        <v>4</v>
      </c>
      <c r="R876" s="1">
        <v>39659</v>
      </c>
      <c r="S876" s="2" t="s">
        <v>1744</v>
      </c>
      <c r="T876" s="2" t="s">
        <v>1744</v>
      </c>
      <c r="U876" s="2">
        <v>0</v>
      </c>
      <c r="V876" s="2" t="s">
        <v>211</v>
      </c>
      <c r="W876" s="2" t="s">
        <v>211</v>
      </c>
      <c r="X876" s="29">
        <v>616.68303646058439</v>
      </c>
      <c r="Y876">
        <v>142.81</v>
      </c>
      <c r="Z876" s="3">
        <v>1091.83</v>
      </c>
      <c r="AA876">
        <v>150.66999999999999</v>
      </c>
      <c r="AB876" s="3">
        <v>1018.36</v>
      </c>
    </row>
    <row r="877" spans="1:28" ht="15" customHeight="1">
      <c r="A877" s="17">
        <f t="shared" si="26"/>
        <v>1</v>
      </c>
      <c r="B877" s="17">
        <f t="shared" si="27"/>
        <v>1</v>
      </c>
      <c r="C877" s="26" t="s">
        <v>10950</v>
      </c>
      <c r="D877" s="26" t="s">
        <v>10951</v>
      </c>
      <c r="E877" s="26" t="s">
        <v>2073</v>
      </c>
      <c r="F877" s="17">
        <v>244</v>
      </c>
      <c r="G877" s="26" t="s">
        <v>10952</v>
      </c>
      <c r="H877" s="38" t="s">
        <v>10953</v>
      </c>
      <c r="I877" s="17">
        <v>40.19</v>
      </c>
      <c r="J877" s="17">
        <v>40.15</v>
      </c>
      <c r="K877" s="26" t="s">
        <v>2946</v>
      </c>
      <c r="L877" s="17"/>
      <c r="M877" s="17"/>
      <c r="N877" s="17">
        <v>100</v>
      </c>
      <c r="O877" s="26" t="s">
        <v>3</v>
      </c>
      <c r="P877" s="26" t="s">
        <v>3</v>
      </c>
      <c r="Q877" s="26" t="s">
        <v>4</v>
      </c>
      <c r="R877" s="27">
        <v>39664</v>
      </c>
      <c r="S877" s="26" t="s">
        <v>239</v>
      </c>
      <c r="T877" s="26" t="s">
        <v>239</v>
      </c>
      <c r="U877">
        <v>482111</v>
      </c>
      <c r="V877" s="26" t="s">
        <v>119</v>
      </c>
      <c r="W877" s="26" t="s">
        <v>119</v>
      </c>
      <c r="X877" s="26"/>
      <c r="Y877" s="17">
        <v>58.19</v>
      </c>
      <c r="Z877" s="17">
        <v>546.59</v>
      </c>
      <c r="AA877" s="17">
        <v>47.43</v>
      </c>
      <c r="AB877" s="28">
        <v>1240.77</v>
      </c>
    </row>
    <row r="878" spans="1:28" ht="15" hidden="1" customHeight="1">
      <c r="A878">
        <f t="shared" si="26"/>
        <v>1</v>
      </c>
      <c r="B878">
        <f t="shared" si="27"/>
        <v>1</v>
      </c>
      <c r="C878" s="2" t="s">
        <v>10941</v>
      </c>
      <c r="D878" s="2" t="s">
        <v>10942</v>
      </c>
      <c r="E878" s="2" t="s">
        <v>900</v>
      </c>
      <c r="F878">
        <v>66.2</v>
      </c>
      <c r="G878" s="2" t="s">
        <v>10943</v>
      </c>
      <c r="H878" s="37" t="s">
        <v>10944</v>
      </c>
      <c r="I878">
        <v>17.43</v>
      </c>
      <c r="J878">
        <v>18.329999999999998</v>
      </c>
      <c r="K878" s="2" t="s">
        <v>2946</v>
      </c>
      <c r="N878">
        <v>100</v>
      </c>
      <c r="O878" s="2" t="s">
        <v>3</v>
      </c>
      <c r="P878" s="2" t="s">
        <v>3</v>
      </c>
      <c r="Q878" s="2" t="s">
        <v>4</v>
      </c>
      <c r="R878" s="1">
        <v>39665</v>
      </c>
      <c r="S878" s="2" t="s">
        <v>170</v>
      </c>
      <c r="T878" s="2" t="s">
        <v>170</v>
      </c>
      <c r="U878" s="2">
        <v>0</v>
      </c>
      <c r="V878" s="2" t="s">
        <v>145</v>
      </c>
      <c r="W878" s="2" t="s">
        <v>145</v>
      </c>
      <c r="X878" s="29">
        <v>1155.2665763855121</v>
      </c>
      <c r="Y878">
        <v>2.65</v>
      </c>
      <c r="Z878">
        <v>29.22</v>
      </c>
      <c r="AA878">
        <v>13.16</v>
      </c>
      <c r="AB878">
        <v>113.56</v>
      </c>
    </row>
    <row r="879" spans="1:28" ht="15" hidden="1" customHeight="1">
      <c r="A879" s="17">
        <f t="shared" si="26"/>
        <v>1</v>
      </c>
      <c r="B879" s="17">
        <f t="shared" si="27"/>
        <v>1</v>
      </c>
      <c r="C879" s="26" t="s">
        <v>10919</v>
      </c>
      <c r="D879" s="26" t="s">
        <v>10920</v>
      </c>
      <c r="E879" s="26" t="s">
        <v>10921</v>
      </c>
      <c r="F879" s="17">
        <v>10.5</v>
      </c>
      <c r="G879" s="26" t="s">
        <v>10922</v>
      </c>
      <c r="H879" s="38" t="s">
        <v>10923</v>
      </c>
      <c r="I879" s="17">
        <v>6.28</v>
      </c>
      <c r="J879" s="17">
        <v>6.79</v>
      </c>
      <c r="K879" s="26" t="s">
        <v>2946</v>
      </c>
      <c r="L879" s="17"/>
      <c r="M879" s="17"/>
      <c r="N879" s="17">
        <v>100</v>
      </c>
      <c r="O879" s="26" t="s">
        <v>3</v>
      </c>
      <c r="P879" s="26" t="s">
        <v>3</v>
      </c>
      <c r="Q879" s="26" t="s">
        <v>4</v>
      </c>
      <c r="R879" s="27">
        <v>39671</v>
      </c>
      <c r="S879" s="26" t="s">
        <v>10924</v>
      </c>
      <c r="T879" s="26" t="s">
        <v>10924</v>
      </c>
      <c r="U879" s="2">
        <v>0</v>
      </c>
      <c r="V879" s="26" t="s">
        <v>19</v>
      </c>
      <c r="W879" s="26" t="s">
        <v>19</v>
      </c>
      <c r="X879" s="26"/>
      <c r="Y879" s="17">
        <v>26.29</v>
      </c>
      <c r="Z879" s="17">
        <v>248.14</v>
      </c>
      <c r="AA879" s="17">
        <v>7.06</v>
      </c>
      <c r="AB879" s="17">
        <v>113.65</v>
      </c>
    </row>
    <row r="880" spans="1:28" ht="15" hidden="1" customHeight="1">
      <c r="A880">
        <f t="shared" si="26"/>
        <v>1</v>
      </c>
      <c r="B880">
        <f t="shared" si="27"/>
        <v>1</v>
      </c>
      <c r="C880" s="2" t="s">
        <v>10931</v>
      </c>
      <c r="D880" s="2" t="s">
        <v>10932</v>
      </c>
      <c r="E880" s="2" t="s">
        <v>10933</v>
      </c>
      <c r="F880">
        <v>99.2</v>
      </c>
      <c r="G880" s="2" t="s">
        <v>10934</v>
      </c>
      <c r="H880" s="37" t="s">
        <v>10935</v>
      </c>
      <c r="I880">
        <v>17.5</v>
      </c>
      <c r="J880">
        <v>17.34</v>
      </c>
      <c r="K880" s="2" t="s">
        <v>2946</v>
      </c>
      <c r="N880">
        <v>100</v>
      </c>
      <c r="O880" s="2" t="s">
        <v>3</v>
      </c>
      <c r="P880" s="2" t="s">
        <v>3</v>
      </c>
      <c r="Q880" s="2" t="s">
        <v>4</v>
      </c>
      <c r="R880" s="1">
        <v>39671</v>
      </c>
      <c r="S880" s="2" t="s">
        <v>2035</v>
      </c>
      <c r="T880" s="2" t="s">
        <v>2035</v>
      </c>
      <c r="U880" s="2">
        <v>0</v>
      </c>
      <c r="V880" s="2" t="s">
        <v>813</v>
      </c>
      <c r="W880" s="2" t="s">
        <v>813</v>
      </c>
      <c r="X880" s="29">
        <v>765.48386659180733</v>
      </c>
      <c r="Y880">
        <v>215.49</v>
      </c>
      <c r="Z880">
        <v>775.85</v>
      </c>
      <c r="AA880">
        <v>108.84</v>
      </c>
      <c r="AB880">
        <v>301.2</v>
      </c>
    </row>
    <row r="881" spans="1:28" ht="15" hidden="1" customHeight="1">
      <c r="A881" s="17">
        <f t="shared" si="26"/>
        <v>1</v>
      </c>
      <c r="B881" s="17">
        <f t="shared" si="27"/>
        <v>1</v>
      </c>
      <c r="C881" s="26" t="s">
        <v>10915</v>
      </c>
      <c r="D881" s="26" t="s">
        <v>10916</v>
      </c>
      <c r="E881" s="26" t="s">
        <v>8517</v>
      </c>
      <c r="F881" s="28">
        <v>2637.42</v>
      </c>
      <c r="G881" s="26" t="s">
        <v>10917</v>
      </c>
      <c r="H881" s="38" t="s">
        <v>11330</v>
      </c>
      <c r="I881" s="17">
        <v>38.049999999999997</v>
      </c>
      <c r="J881" s="17">
        <v>38.03</v>
      </c>
      <c r="K881" s="26" t="s">
        <v>10918</v>
      </c>
      <c r="L881" s="17">
        <v>54.04</v>
      </c>
      <c r="M881" s="17">
        <v>70.7</v>
      </c>
      <c r="N881" s="17">
        <v>100</v>
      </c>
      <c r="O881" s="26" t="s">
        <v>3</v>
      </c>
      <c r="P881" s="26" t="s">
        <v>3</v>
      </c>
      <c r="Q881" s="26" t="s">
        <v>4</v>
      </c>
      <c r="R881" s="27">
        <v>39672</v>
      </c>
      <c r="S881" s="26" t="s">
        <v>196</v>
      </c>
      <c r="T881" s="26" t="s">
        <v>196</v>
      </c>
      <c r="U881" s="2">
        <v>0</v>
      </c>
      <c r="V881" s="26" t="s">
        <v>197</v>
      </c>
      <c r="W881" s="26" t="s">
        <v>197</v>
      </c>
      <c r="X881" s="26"/>
      <c r="Y881" s="28">
        <v>5430.72</v>
      </c>
      <c r="Z881" s="28">
        <v>84903.9</v>
      </c>
      <c r="AA881" s="28">
        <v>1912.71</v>
      </c>
      <c r="AB881" s="28">
        <v>54467</v>
      </c>
    </row>
    <row r="882" spans="1:28" ht="15" customHeight="1">
      <c r="A882">
        <f t="shared" si="26"/>
        <v>1</v>
      </c>
      <c r="B882">
        <f t="shared" si="27"/>
        <v>1</v>
      </c>
      <c r="C882" s="2" t="s">
        <v>10884</v>
      </c>
      <c r="D882" s="2" t="s">
        <v>10885</v>
      </c>
      <c r="E882" s="2" t="s">
        <v>1871</v>
      </c>
      <c r="F882" s="3">
        <v>1565.1</v>
      </c>
      <c r="G882" s="2" t="s">
        <v>10886</v>
      </c>
      <c r="H882" s="37" t="s">
        <v>10887</v>
      </c>
      <c r="I882">
        <v>12.19</v>
      </c>
      <c r="J882">
        <v>11.68</v>
      </c>
      <c r="K882" s="2" t="s">
        <v>10888</v>
      </c>
      <c r="L882">
        <v>34.51</v>
      </c>
      <c r="M882">
        <v>36</v>
      </c>
      <c r="N882">
        <v>100</v>
      </c>
      <c r="O882" s="2" t="s">
        <v>3</v>
      </c>
      <c r="P882" s="2" t="s">
        <v>3</v>
      </c>
      <c r="Q882" s="2" t="s">
        <v>4</v>
      </c>
      <c r="R882" s="1">
        <v>39682</v>
      </c>
      <c r="S882" s="2" t="s">
        <v>99</v>
      </c>
      <c r="T882" s="2" t="s">
        <v>99</v>
      </c>
      <c r="U882">
        <v>325412</v>
      </c>
      <c r="V882" s="2" t="s">
        <v>145</v>
      </c>
      <c r="W882" s="2" t="s">
        <v>145</v>
      </c>
      <c r="X882" s="29">
        <v>1155.2665763855121</v>
      </c>
      <c r="Y882">
        <v>699.33</v>
      </c>
      <c r="Z882" s="3">
        <v>1907.01</v>
      </c>
      <c r="AA882" s="3">
        <v>1372.43</v>
      </c>
      <c r="AB882" s="3">
        <v>3092.75</v>
      </c>
    </row>
    <row r="883" spans="1:28" ht="15" hidden="1" customHeight="1">
      <c r="A883">
        <f t="shared" si="26"/>
        <v>1</v>
      </c>
      <c r="B883">
        <f t="shared" si="27"/>
        <v>1</v>
      </c>
      <c r="C883" s="2" t="s">
        <v>11026</v>
      </c>
      <c r="D883" s="2" t="s">
        <v>11027</v>
      </c>
      <c r="E883" s="2" t="s">
        <v>2655</v>
      </c>
      <c r="F883">
        <v>141.5</v>
      </c>
      <c r="G883" s="2" t="s">
        <v>11028</v>
      </c>
      <c r="H883" s="37" t="s">
        <v>11334</v>
      </c>
      <c r="I883">
        <v>26.17</v>
      </c>
      <c r="J883">
        <v>24.92</v>
      </c>
      <c r="K883" s="2" t="s">
        <v>2946</v>
      </c>
      <c r="N883">
        <v>100</v>
      </c>
      <c r="O883" s="2" t="s">
        <v>3</v>
      </c>
      <c r="P883" s="2" t="s">
        <v>3</v>
      </c>
      <c r="Q883" s="2" t="s">
        <v>4</v>
      </c>
      <c r="R883" s="1">
        <v>39685</v>
      </c>
      <c r="S883" s="2" t="s">
        <v>109</v>
      </c>
      <c r="T883" s="2" t="s">
        <v>109</v>
      </c>
      <c r="U883" s="2">
        <v>0</v>
      </c>
      <c r="V883" s="2" t="s">
        <v>110</v>
      </c>
      <c r="W883" s="2" t="s">
        <v>110</v>
      </c>
      <c r="X883" s="2">
        <v>1109.5833688167972</v>
      </c>
      <c r="Y883">
        <v>7.0000000000000007E-2</v>
      </c>
      <c r="Z883" s="3">
        <v>4558.6499999999996</v>
      </c>
      <c r="AA883">
        <v>0.16</v>
      </c>
      <c r="AB883" s="3">
        <v>4948.68</v>
      </c>
    </row>
    <row r="884" spans="1:28" ht="15" hidden="1" customHeight="1">
      <c r="A884">
        <f t="shared" si="26"/>
        <v>1</v>
      </c>
      <c r="B884">
        <f t="shared" si="27"/>
        <v>1</v>
      </c>
      <c r="C884" s="2" t="s">
        <v>10824</v>
      </c>
      <c r="D884" s="2" t="s">
        <v>10825</v>
      </c>
      <c r="E884" s="2" t="s">
        <v>2177</v>
      </c>
      <c r="F884">
        <v>363.05</v>
      </c>
      <c r="G884" s="2" t="s">
        <v>10826</v>
      </c>
      <c r="H884" s="37" t="s">
        <v>10827</v>
      </c>
      <c r="I884">
        <v>9.31</v>
      </c>
      <c r="J884">
        <v>9.1300000000000008</v>
      </c>
      <c r="K884" s="2" t="s">
        <v>10828</v>
      </c>
      <c r="L884">
        <v>15.32</v>
      </c>
      <c r="M884">
        <v>15.38</v>
      </c>
      <c r="N884">
        <v>100</v>
      </c>
      <c r="O884" s="2" t="s">
        <v>3</v>
      </c>
      <c r="P884" s="2" t="s">
        <v>3</v>
      </c>
      <c r="Q884" s="2" t="s">
        <v>4</v>
      </c>
      <c r="R884" s="1">
        <v>39693</v>
      </c>
      <c r="S884" s="2" t="s">
        <v>442</v>
      </c>
      <c r="T884" s="2" t="s">
        <v>442</v>
      </c>
      <c r="U884" s="2">
        <v>0</v>
      </c>
      <c r="V884" s="2" t="s">
        <v>72</v>
      </c>
      <c r="W884" s="2" t="s">
        <v>72</v>
      </c>
      <c r="X884" s="29">
        <v>704.0913283250319</v>
      </c>
      <c r="Y884">
        <v>120.37</v>
      </c>
      <c r="Z884" s="3">
        <v>1174.9000000000001</v>
      </c>
      <c r="AA884">
        <v>196.39</v>
      </c>
      <c r="AB884" s="3">
        <v>1580.91</v>
      </c>
    </row>
    <row r="885" spans="1:28" ht="15" customHeight="1">
      <c r="A885">
        <f t="shared" si="26"/>
        <v>1</v>
      </c>
      <c r="B885">
        <f t="shared" si="27"/>
        <v>1</v>
      </c>
      <c r="C885" s="2" t="s">
        <v>10814</v>
      </c>
      <c r="D885" s="2" t="s">
        <v>10815</v>
      </c>
      <c r="E885" s="2" t="s">
        <v>1907</v>
      </c>
      <c r="F885">
        <v>83.84</v>
      </c>
      <c r="G885" s="2" t="s">
        <v>10816</v>
      </c>
      <c r="H885" s="37" t="s">
        <v>10817</v>
      </c>
      <c r="I885">
        <v>19.63</v>
      </c>
      <c r="J885">
        <v>19.27</v>
      </c>
      <c r="K885" s="2" t="s">
        <v>10818</v>
      </c>
      <c r="L885">
        <v>14</v>
      </c>
      <c r="M885">
        <v>13.85</v>
      </c>
      <c r="N885">
        <v>100</v>
      </c>
      <c r="O885" s="2" t="s">
        <v>3</v>
      </c>
      <c r="P885" s="2" t="s">
        <v>3</v>
      </c>
      <c r="Q885" s="2" t="s">
        <v>4</v>
      </c>
      <c r="R885" s="1">
        <v>39694</v>
      </c>
      <c r="S885" s="2" t="s">
        <v>65</v>
      </c>
      <c r="T885" s="2" t="s">
        <v>65</v>
      </c>
      <c r="U885">
        <v>339992</v>
      </c>
      <c r="V885" s="2" t="s">
        <v>66</v>
      </c>
      <c r="W885" s="2" t="s">
        <v>66</v>
      </c>
      <c r="X885" s="24">
        <v>1145.5082860666178</v>
      </c>
      <c r="Y885">
        <v>60.41</v>
      </c>
      <c r="Z885">
        <v>271.08999999999997</v>
      </c>
      <c r="AA885">
        <v>869.9</v>
      </c>
      <c r="AB885" s="3">
        <v>3822.46</v>
      </c>
    </row>
    <row r="886" spans="1:28" ht="15" hidden="1" customHeight="1">
      <c r="A886">
        <f t="shared" si="26"/>
        <v>1</v>
      </c>
      <c r="B886">
        <f t="shared" si="27"/>
        <v>1</v>
      </c>
      <c r="C886" s="2" t="s">
        <v>10809</v>
      </c>
      <c r="D886" s="2" t="s">
        <v>10810</v>
      </c>
      <c r="E886" s="2" t="s">
        <v>2373</v>
      </c>
      <c r="F886">
        <v>9.16</v>
      </c>
      <c r="G886" s="2" t="s">
        <v>10811</v>
      </c>
      <c r="H886" s="37" t="s">
        <v>10812</v>
      </c>
      <c r="I886">
        <v>3</v>
      </c>
      <c r="J886">
        <v>3</v>
      </c>
      <c r="K886" s="2" t="s">
        <v>10813</v>
      </c>
      <c r="L886">
        <v>0.05</v>
      </c>
      <c r="M886">
        <v>0.05</v>
      </c>
      <c r="N886">
        <v>100</v>
      </c>
      <c r="O886" s="2" t="s">
        <v>3</v>
      </c>
      <c r="P886" s="2" t="s">
        <v>3</v>
      </c>
      <c r="Q886" s="2" t="s">
        <v>4</v>
      </c>
      <c r="R886" s="1">
        <v>39694</v>
      </c>
      <c r="S886" s="2" t="s">
        <v>5</v>
      </c>
      <c r="T886" s="2" t="s">
        <v>5</v>
      </c>
      <c r="U886" s="2">
        <v>0</v>
      </c>
      <c r="V886" s="2" t="s">
        <v>85</v>
      </c>
      <c r="W886" s="2" t="s">
        <v>85</v>
      </c>
      <c r="X886" s="29">
        <v>2697.7233626064512</v>
      </c>
      <c r="Y886">
        <v>8.6199999999999992</v>
      </c>
      <c r="Z886">
        <v>3.35</v>
      </c>
      <c r="AA886">
        <v>15.11</v>
      </c>
      <c r="AB886">
        <v>5.19</v>
      </c>
    </row>
    <row r="887" spans="1:28" ht="15" hidden="1" customHeight="1">
      <c r="A887">
        <f t="shared" si="26"/>
        <v>1</v>
      </c>
      <c r="B887">
        <f t="shared" si="27"/>
        <v>1</v>
      </c>
      <c r="C887" s="2" t="s">
        <v>10805</v>
      </c>
      <c r="D887" s="2" t="s">
        <v>10806</v>
      </c>
      <c r="E887" s="2" t="s">
        <v>10807</v>
      </c>
      <c r="F887">
        <v>68.959999999999994</v>
      </c>
      <c r="G887" s="2" t="s">
        <v>10868</v>
      </c>
      <c r="H887" s="37" t="s">
        <v>10808</v>
      </c>
      <c r="I887">
        <v>43.51</v>
      </c>
      <c r="J887">
        <v>42.05</v>
      </c>
      <c r="K887" s="2" t="s">
        <v>2946</v>
      </c>
      <c r="N887">
        <v>100</v>
      </c>
      <c r="O887" s="2" t="s">
        <v>3</v>
      </c>
      <c r="P887" s="2" t="s">
        <v>3</v>
      </c>
      <c r="Q887" s="2" t="s">
        <v>4</v>
      </c>
      <c r="R887" s="1">
        <v>39695</v>
      </c>
      <c r="S887" s="2" t="s">
        <v>5</v>
      </c>
      <c r="T887" s="2" t="s">
        <v>5</v>
      </c>
      <c r="U887" s="2">
        <v>0</v>
      </c>
      <c r="V887" s="2" t="s">
        <v>85</v>
      </c>
      <c r="W887" s="2" t="s">
        <v>85</v>
      </c>
      <c r="X887" s="29">
        <v>2697.7233626064512</v>
      </c>
      <c r="Y887">
        <v>3.89</v>
      </c>
      <c r="Z887">
        <v>240.45</v>
      </c>
      <c r="AA887">
        <v>4.58</v>
      </c>
      <c r="AB887">
        <v>315.01</v>
      </c>
    </row>
    <row r="888" spans="1:28" ht="15" customHeight="1">
      <c r="A888">
        <f t="shared" si="26"/>
        <v>1</v>
      </c>
      <c r="B888">
        <f t="shared" si="27"/>
        <v>1</v>
      </c>
      <c r="C888" s="2" t="s">
        <v>10801</v>
      </c>
      <c r="D888" s="2" t="s">
        <v>10802</v>
      </c>
      <c r="E888" s="2" t="s">
        <v>5307</v>
      </c>
      <c r="F888">
        <v>10.92</v>
      </c>
      <c r="G888" s="2" t="s">
        <v>10803</v>
      </c>
      <c r="H888" s="37" t="s">
        <v>10804</v>
      </c>
      <c r="I888">
        <v>9.43</v>
      </c>
      <c r="J888">
        <v>9.6999999999999993</v>
      </c>
      <c r="K888" s="2" t="s">
        <v>2946</v>
      </c>
      <c r="L888">
        <v>24.5</v>
      </c>
      <c r="M888">
        <v>24.5</v>
      </c>
      <c r="N888">
        <v>100</v>
      </c>
      <c r="O888" s="2" t="s">
        <v>3</v>
      </c>
      <c r="P888" s="2" t="s">
        <v>3</v>
      </c>
      <c r="Q888" s="2" t="s">
        <v>4</v>
      </c>
      <c r="R888" s="1">
        <v>39696</v>
      </c>
      <c r="S888" s="2" t="s">
        <v>65</v>
      </c>
      <c r="T888" s="2" t="s">
        <v>65</v>
      </c>
      <c r="U888">
        <v>339992</v>
      </c>
      <c r="V888" s="2" t="s">
        <v>66</v>
      </c>
      <c r="W888" s="2" t="s">
        <v>66</v>
      </c>
      <c r="X888" s="24">
        <v>1145.5082860666178</v>
      </c>
      <c r="Y888">
        <v>19.73</v>
      </c>
      <c r="Z888">
        <v>22.37</v>
      </c>
      <c r="AA888">
        <v>309.02</v>
      </c>
      <c r="AB888">
        <v>329.42</v>
      </c>
    </row>
    <row r="889" spans="1:28" ht="15" hidden="1" customHeight="1">
      <c r="A889">
        <f t="shared" si="26"/>
        <v>1</v>
      </c>
      <c r="B889">
        <f t="shared" si="27"/>
        <v>1</v>
      </c>
      <c r="C889" s="2" t="s">
        <v>10765</v>
      </c>
      <c r="D889" s="2" t="s">
        <v>10766</v>
      </c>
      <c r="E889" s="2" t="s">
        <v>10767</v>
      </c>
      <c r="F889">
        <v>270</v>
      </c>
      <c r="G889" s="2" t="s">
        <v>10768</v>
      </c>
      <c r="H889" s="37" t="s">
        <v>10769</v>
      </c>
      <c r="I889">
        <v>25.65</v>
      </c>
      <c r="J889">
        <v>25.86</v>
      </c>
      <c r="K889" s="2" t="s">
        <v>2946</v>
      </c>
      <c r="N889">
        <v>100</v>
      </c>
      <c r="O889" s="2" t="s">
        <v>3</v>
      </c>
      <c r="P889" s="2" t="s">
        <v>3</v>
      </c>
      <c r="Q889" s="2" t="s">
        <v>4</v>
      </c>
      <c r="R889" s="1">
        <v>39706</v>
      </c>
      <c r="S889" s="2" t="s">
        <v>210</v>
      </c>
      <c r="T889" s="2" t="s">
        <v>210</v>
      </c>
      <c r="U889" s="2">
        <v>0</v>
      </c>
      <c r="V889" s="2" t="s">
        <v>120</v>
      </c>
      <c r="W889" s="2" t="s">
        <v>120</v>
      </c>
      <c r="X889" s="29">
        <v>1197.2088649632149</v>
      </c>
      <c r="Y889">
        <v>297.70999999999998</v>
      </c>
      <c r="Z889">
        <v>402.43</v>
      </c>
      <c r="AA889">
        <v>370.21</v>
      </c>
      <c r="AB889">
        <v>376.53</v>
      </c>
    </row>
    <row r="890" spans="1:28" ht="15" customHeight="1">
      <c r="A890">
        <f t="shared" si="26"/>
        <v>1</v>
      </c>
      <c r="B890">
        <f t="shared" si="27"/>
        <v>1</v>
      </c>
      <c r="C890" s="2" t="s">
        <v>10750</v>
      </c>
      <c r="D890" s="2" t="s">
        <v>10751</v>
      </c>
      <c r="E890" s="2" t="s">
        <v>10752</v>
      </c>
      <c r="F890">
        <v>18.2</v>
      </c>
      <c r="G890" s="2" t="s">
        <v>10753</v>
      </c>
      <c r="H890" s="37" t="s">
        <v>10754</v>
      </c>
      <c r="I890">
        <v>14.49</v>
      </c>
      <c r="J890">
        <v>13.5</v>
      </c>
      <c r="K890" s="2" t="s">
        <v>2946</v>
      </c>
      <c r="N890">
        <v>100</v>
      </c>
      <c r="O890" s="2" t="s">
        <v>3</v>
      </c>
      <c r="P890" s="2" t="s">
        <v>3</v>
      </c>
      <c r="Q890" s="2" t="s">
        <v>4</v>
      </c>
      <c r="R890" s="1">
        <v>39710</v>
      </c>
      <c r="S890" s="2" t="s">
        <v>65</v>
      </c>
      <c r="T890" s="2" t="s">
        <v>65</v>
      </c>
      <c r="U890">
        <v>339992</v>
      </c>
      <c r="V890" s="2" t="s">
        <v>66</v>
      </c>
      <c r="W890" s="2" t="s">
        <v>66</v>
      </c>
      <c r="X890" s="24">
        <v>1145.5082860666178</v>
      </c>
      <c r="Y890">
        <v>28.39</v>
      </c>
      <c r="Z890">
        <v>67.17</v>
      </c>
      <c r="AA890">
        <v>235.65</v>
      </c>
      <c r="AB890">
        <v>970.52</v>
      </c>
    </row>
    <row r="891" spans="1:28" ht="15" customHeight="1">
      <c r="A891">
        <f t="shared" si="26"/>
        <v>1</v>
      </c>
      <c r="B891">
        <f t="shared" si="27"/>
        <v>1</v>
      </c>
      <c r="C891" s="2" t="s">
        <v>10737</v>
      </c>
      <c r="D891" s="2" t="s">
        <v>10738</v>
      </c>
      <c r="E891" s="2" t="s">
        <v>10739</v>
      </c>
      <c r="F891">
        <v>86.77</v>
      </c>
      <c r="G891" s="2" t="s">
        <v>10861</v>
      </c>
      <c r="H891" s="37" t="s">
        <v>10862</v>
      </c>
      <c r="I891">
        <v>12.22</v>
      </c>
      <c r="J891">
        <v>12.45</v>
      </c>
      <c r="K891" s="2" t="s">
        <v>10740</v>
      </c>
      <c r="L891">
        <v>6.22</v>
      </c>
      <c r="M891">
        <v>6.39</v>
      </c>
      <c r="N891">
        <v>100</v>
      </c>
      <c r="O891" s="2" t="s">
        <v>3</v>
      </c>
      <c r="P891" s="2" t="s">
        <v>3</v>
      </c>
      <c r="Q891" s="2" t="s">
        <v>4</v>
      </c>
      <c r="R891" s="1">
        <v>39715</v>
      </c>
      <c r="S891" s="2" t="s">
        <v>65</v>
      </c>
      <c r="T891" s="2" t="s">
        <v>65</v>
      </c>
      <c r="U891">
        <v>339992</v>
      </c>
      <c r="V891" s="2" t="s">
        <v>66</v>
      </c>
      <c r="W891" s="2" t="s">
        <v>66</v>
      </c>
      <c r="X891" s="24">
        <v>1145.5082860666178</v>
      </c>
      <c r="Y891">
        <v>142.22</v>
      </c>
      <c r="Z891">
        <v>43.57</v>
      </c>
      <c r="AA891" s="3">
        <v>2127.73</v>
      </c>
      <c r="AB891">
        <v>844.47</v>
      </c>
    </row>
    <row r="892" spans="1:28" ht="15" customHeight="1">
      <c r="A892">
        <f t="shared" si="26"/>
        <v>1</v>
      </c>
      <c r="B892">
        <f t="shared" si="27"/>
        <v>1</v>
      </c>
      <c r="C892" s="2" t="s">
        <v>10717</v>
      </c>
      <c r="D892" s="2" t="s">
        <v>10718</v>
      </c>
      <c r="E892" s="2" t="s">
        <v>1698</v>
      </c>
      <c r="F892" s="3">
        <v>15112.75</v>
      </c>
      <c r="G892" s="2" t="s">
        <v>10856</v>
      </c>
      <c r="H892" s="37" t="s">
        <v>10857</v>
      </c>
      <c r="I892">
        <v>34.56</v>
      </c>
      <c r="J892">
        <v>33.64</v>
      </c>
      <c r="K892" s="2" t="s">
        <v>4260</v>
      </c>
      <c r="L892">
        <v>1.84</v>
      </c>
      <c r="M892">
        <v>1.84</v>
      </c>
      <c r="N892">
        <v>100</v>
      </c>
      <c r="O892" s="2" t="s">
        <v>3</v>
      </c>
      <c r="P892" s="2" t="s">
        <v>3</v>
      </c>
      <c r="Q892" s="2" t="s">
        <v>4</v>
      </c>
      <c r="R892" s="1">
        <v>39724</v>
      </c>
      <c r="S892" s="2" t="s">
        <v>65</v>
      </c>
      <c r="T892" s="2" t="s">
        <v>65</v>
      </c>
      <c r="U892">
        <v>339992</v>
      </c>
      <c r="V892" s="2" t="s">
        <v>66</v>
      </c>
      <c r="W892" s="2" t="s">
        <v>66</v>
      </c>
      <c r="X892" s="24">
        <v>1145.5082860666178</v>
      </c>
      <c r="Y892" s="3">
        <v>48439</v>
      </c>
      <c r="Z892" s="3">
        <v>55675</v>
      </c>
      <c r="AA892" s="3">
        <v>764378</v>
      </c>
      <c r="AB892" s="3">
        <v>622361</v>
      </c>
    </row>
    <row r="893" spans="1:28" ht="15" hidden="1" customHeight="1">
      <c r="A893">
        <f t="shared" si="26"/>
        <v>1</v>
      </c>
      <c r="B893">
        <f t="shared" si="27"/>
        <v>1</v>
      </c>
      <c r="C893" s="2" t="s">
        <v>10692</v>
      </c>
      <c r="D893" s="2" t="s">
        <v>10693</v>
      </c>
      <c r="E893" s="2" t="s">
        <v>900</v>
      </c>
      <c r="F893">
        <v>10</v>
      </c>
      <c r="G893" s="2" t="s">
        <v>10694</v>
      </c>
      <c r="H893" s="37" t="s">
        <v>10695</v>
      </c>
      <c r="I893">
        <v>10.51</v>
      </c>
      <c r="J893">
        <v>11.22</v>
      </c>
      <c r="K893" s="2" t="s">
        <v>10696</v>
      </c>
      <c r="L893">
        <v>0.3</v>
      </c>
      <c r="M893">
        <v>0.45</v>
      </c>
      <c r="N893">
        <v>100</v>
      </c>
      <c r="O893" s="2" t="s">
        <v>3</v>
      </c>
      <c r="P893" s="2" t="s">
        <v>3</v>
      </c>
      <c r="Q893" s="2" t="s">
        <v>4</v>
      </c>
      <c r="R893" s="1">
        <v>39749</v>
      </c>
      <c r="S893" s="2" t="s">
        <v>170</v>
      </c>
      <c r="T893" s="2" t="s">
        <v>170</v>
      </c>
      <c r="U893" s="2">
        <v>0</v>
      </c>
      <c r="V893" s="2" t="s">
        <v>145</v>
      </c>
      <c r="W893" s="2" t="s">
        <v>145</v>
      </c>
      <c r="X893" s="29">
        <v>1155.2665763855121</v>
      </c>
      <c r="Y893">
        <v>0.31</v>
      </c>
      <c r="Z893">
        <v>36.36</v>
      </c>
      <c r="AA893">
        <v>18.41</v>
      </c>
      <c r="AB893">
        <v>112.23</v>
      </c>
    </row>
    <row r="894" spans="1:28" ht="15" hidden="1" customHeight="1">
      <c r="A894">
        <f t="shared" si="26"/>
        <v>1</v>
      </c>
      <c r="B894">
        <f t="shared" si="27"/>
        <v>1</v>
      </c>
      <c r="C894" s="2" t="s">
        <v>10647</v>
      </c>
      <c r="D894" s="2" t="s">
        <v>10648</v>
      </c>
      <c r="E894" s="2" t="s">
        <v>896</v>
      </c>
      <c r="G894" s="2" t="s">
        <v>10649</v>
      </c>
      <c r="H894" s="37" t="s">
        <v>10650</v>
      </c>
      <c r="I894">
        <v>19</v>
      </c>
      <c r="J894">
        <v>25.5</v>
      </c>
      <c r="K894" s="2" t="s">
        <v>2946</v>
      </c>
      <c r="N894">
        <v>100</v>
      </c>
      <c r="O894" s="2" t="s">
        <v>3</v>
      </c>
      <c r="P894" s="2" t="s">
        <v>3</v>
      </c>
      <c r="Q894" s="2" t="s">
        <v>4</v>
      </c>
      <c r="R894" s="1">
        <v>39764</v>
      </c>
      <c r="S894" s="2" t="s">
        <v>173</v>
      </c>
      <c r="T894" s="2" t="s">
        <v>173</v>
      </c>
      <c r="U894" s="2">
        <v>0</v>
      </c>
      <c r="V894" s="2" t="s">
        <v>66</v>
      </c>
      <c r="W894" s="2" t="s">
        <v>66</v>
      </c>
      <c r="X894" s="24">
        <v>1145.5082860666178</v>
      </c>
      <c r="Y894">
        <v>35.25</v>
      </c>
      <c r="Z894">
        <v>36.79</v>
      </c>
      <c r="AA894">
        <v>641.32000000000005</v>
      </c>
      <c r="AB894">
        <v>549.91</v>
      </c>
    </row>
    <row r="895" spans="1:28" ht="15" customHeight="1">
      <c r="A895">
        <f t="shared" si="26"/>
        <v>1</v>
      </c>
      <c r="B895">
        <f t="shared" si="27"/>
        <v>1</v>
      </c>
      <c r="C895" s="2" t="s">
        <v>10603</v>
      </c>
      <c r="D895" s="2" t="s">
        <v>10604</v>
      </c>
      <c r="E895" s="2" t="s">
        <v>10605</v>
      </c>
      <c r="F895">
        <v>58</v>
      </c>
      <c r="G895" s="2" t="s">
        <v>10606</v>
      </c>
      <c r="H895" s="37" t="s">
        <v>10607</v>
      </c>
      <c r="I895">
        <v>37</v>
      </c>
      <c r="J895">
        <v>40</v>
      </c>
      <c r="K895" s="2" t="s">
        <v>10608</v>
      </c>
      <c r="L895">
        <v>87</v>
      </c>
      <c r="M895">
        <v>87</v>
      </c>
      <c r="N895">
        <v>100</v>
      </c>
      <c r="O895" s="2" t="s">
        <v>3</v>
      </c>
      <c r="P895" s="2" t="s">
        <v>3</v>
      </c>
      <c r="Q895" s="2" t="s">
        <v>4</v>
      </c>
      <c r="R895" s="1">
        <v>39787</v>
      </c>
      <c r="S895" s="2" t="s">
        <v>65</v>
      </c>
      <c r="T895" s="2" t="s">
        <v>65</v>
      </c>
      <c r="U895">
        <v>339992</v>
      </c>
      <c r="V895" s="2" t="s">
        <v>66</v>
      </c>
      <c r="W895" s="2" t="s">
        <v>66</v>
      </c>
      <c r="X895" s="24">
        <v>1145.5082860666178</v>
      </c>
      <c r="Y895">
        <v>12.8</v>
      </c>
      <c r="Z895">
        <v>43.86</v>
      </c>
      <c r="AA895">
        <v>223.26</v>
      </c>
      <c r="AB895">
        <v>639.64</v>
      </c>
    </row>
    <row r="896" spans="1:28" ht="15" hidden="1" customHeight="1">
      <c r="A896">
        <f t="shared" si="26"/>
        <v>1</v>
      </c>
      <c r="B896">
        <f t="shared" si="27"/>
        <v>1</v>
      </c>
      <c r="C896" s="2" t="s">
        <v>10617</v>
      </c>
      <c r="D896" s="2" t="s">
        <v>10618</v>
      </c>
      <c r="E896" s="2" t="s">
        <v>10619</v>
      </c>
      <c r="F896">
        <v>22</v>
      </c>
      <c r="G896" s="2" t="s">
        <v>10620</v>
      </c>
      <c r="H896" s="37" t="s">
        <v>10621</v>
      </c>
      <c r="I896">
        <v>9.51</v>
      </c>
      <c r="J896">
        <v>9.33</v>
      </c>
      <c r="K896" s="2" t="s">
        <v>2946</v>
      </c>
      <c r="N896">
        <v>100</v>
      </c>
      <c r="O896" s="2" t="s">
        <v>3</v>
      </c>
      <c r="P896" s="2" t="s">
        <v>3</v>
      </c>
      <c r="Q896" s="2" t="s">
        <v>4</v>
      </c>
      <c r="R896" s="1">
        <v>39790</v>
      </c>
      <c r="S896" s="2" t="s">
        <v>6001</v>
      </c>
      <c r="T896" s="2" t="s">
        <v>6001</v>
      </c>
      <c r="U896" s="2">
        <v>0</v>
      </c>
      <c r="V896" s="2" t="s">
        <v>266</v>
      </c>
      <c r="W896" s="2" t="s">
        <v>266</v>
      </c>
      <c r="X896" s="29">
        <v>1833.9504165753021</v>
      </c>
      <c r="Y896">
        <v>47.57</v>
      </c>
      <c r="Z896">
        <v>95.54</v>
      </c>
      <c r="AA896">
        <v>9.59</v>
      </c>
      <c r="AB896">
        <v>86.29</v>
      </c>
    </row>
    <row r="897" spans="1:28" ht="15" customHeight="1">
      <c r="A897">
        <f t="shared" si="26"/>
        <v>1</v>
      </c>
      <c r="B897">
        <f t="shared" si="27"/>
        <v>1</v>
      </c>
      <c r="C897" s="2" t="s">
        <v>10613</v>
      </c>
      <c r="D897" s="2" t="s">
        <v>10614</v>
      </c>
      <c r="E897" s="2" t="s">
        <v>5397</v>
      </c>
      <c r="F897">
        <v>285</v>
      </c>
      <c r="G897" s="2" t="s">
        <v>10615</v>
      </c>
      <c r="H897" s="37" t="s">
        <v>10616</v>
      </c>
      <c r="I897">
        <v>19.72</v>
      </c>
      <c r="J897">
        <v>20.170000000000002</v>
      </c>
      <c r="K897" s="2" t="s">
        <v>2946</v>
      </c>
      <c r="N897">
        <v>100</v>
      </c>
      <c r="O897" s="2" t="s">
        <v>3</v>
      </c>
      <c r="P897" s="2" t="s">
        <v>3</v>
      </c>
      <c r="Q897" s="2" t="s">
        <v>4</v>
      </c>
      <c r="R897" s="1">
        <v>39792</v>
      </c>
      <c r="S897" s="2" t="s">
        <v>99</v>
      </c>
      <c r="T897" s="2" t="s">
        <v>99</v>
      </c>
      <c r="U897">
        <v>325412</v>
      </c>
      <c r="V897" s="2" t="s">
        <v>145</v>
      </c>
      <c r="W897" s="2" t="s">
        <v>145</v>
      </c>
      <c r="X897" s="29">
        <v>1155.2665763855121</v>
      </c>
      <c r="Y897">
        <v>38.78</v>
      </c>
      <c r="Z897">
        <v>711.52</v>
      </c>
      <c r="AA897">
        <v>35.43</v>
      </c>
      <c r="AB897" s="3">
        <v>1239.2</v>
      </c>
    </row>
    <row r="898" spans="1:28" ht="15" hidden="1" customHeight="1">
      <c r="A898">
        <f t="shared" ref="A898:A961" si="28">IF(V898=W898,1,0)</f>
        <v>1</v>
      </c>
      <c r="B898">
        <f t="shared" ref="B898:B961" si="29">IF(S898=T898,1,0)</f>
        <v>1</v>
      </c>
      <c r="C898" s="2" t="s">
        <v>10585</v>
      </c>
      <c r="D898" s="2" t="s">
        <v>10586</v>
      </c>
      <c r="E898" s="2" t="s">
        <v>5032</v>
      </c>
      <c r="F898">
        <v>26.52</v>
      </c>
      <c r="G898" s="2" t="s">
        <v>10587</v>
      </c>
      <c r="H898" s="37" t="s">
        <v>10588</v>
      </c>
      <c r="I898">
        <v>2.62</v>
      </c>
      <c r="J898">
        <v>2.4900000000000002</v>
      </c>
      <c r="K898" s="2" t="s">
        <v>2946</v>
      </c>
      <c r="N898">
        <v>100</v>
      </c>
      <c r="O898" s="2" t="s">
        <v>3</v>
      </c>
      <c r="P898" s="2" t="s">
        <v>3</v>
      </c>
      <c r="Q898" s="2" t="s">
        <v>4</v>
      </c>
      <c r="R898" s="1">
        <v>39798</v>
      </c>
      <c r="S898" s="2" t="s">
        <v>109</v>
      </c>
      <c r="T898" s="2" t="s">
        <v>109</v>
      </c>
      <c r="U898" s="2">
        <v>0</v>
      </c>
      <c r="V898" s="2" t="s">
        <v>110</v>
      </c>
      <c r="W898" s="2" t="s">
        <v>110</v>
      </c>
      <c r="X898" s="2">
        <v>1109.5833688167972</v>
      </c>
      <c r="Y898">
        <v>37</v>
      </c>
      <c r="Z898">
        <v>89.01</v>
      </c>
      <c r="AA898">
        <v>13.96</v>
      </c>
      <c r="AB898">
        <v>133.55000000000001</v>
      </c>
    </row>
    <row r="899" spans="1:28" ht="15" hidden="1" customHeight="1">
      <c r="A899">
        <f t="shared" si="28"/>
        <v>1</v>
      </c>
      <c r="B899">
        <f t="shared" si="29"/>
        <v>1</v>
      </c>
      <c r="C899" s="2" t="s">
        <v>10567</v>
      </c>
      <c r="D899" s="2" t="s">
        <v>10568</v>
      </c>
      <c r="E899" s="2" t="s">
        <v>8210</v>
      </c>
      <c r="F899">
        <v>45</v>
      </c>
      <c r="G899" s="2" t="s">
        <v>10845</v>
      </c>
      <c r="H899" s="37" t="s">
        <v>10569</v>
      </c>
      <c r="I899">
        <v>11.35</v>
      </c>
      <c r="J899">
        <v>10.8</v>
      </c>
      <c r="K899" s="2" t="s">
        <v>2946</v>
      </c>
      <c r="N899">
        <v>100</v>
      </c>
      <c r="O899" s="2" t="s">
        <v>3</v>
      </c>
      <c r="P899" s="2" t="s">
        <v>3</v>
      </c>
      <c r="Q899" s="2" t="s">
        <v>4</v>
      </c>
      <c r="R899" s="1">
        <v>39804</v>
      </c>
      <c r="S899" s="2" t="s">
        <v>150</v>
      </c>
      <c r="T899" s="2" t="s">
        <v>150</v>
      </c>
      <c r="U899" s="2">
        <v>0</v>
      </c>
      <c r="V899" s="2" t="s">
        <v>72</v>
      </c>
      <c r="W899" s="2" t="s">
        <v>72</v>
      </c>
      <c r="X899" s="29">
        <v>704.0913283250319</v>
      </c>
      <c r="Y899">
        <v>52.19</v>
      </c>
      <c r="Z899">
        <v>288.49</v>
      </c>
      <c r="AA899">
        <v>18.45</v>
      </c>
      <c r="AB899">
        <v>153.9</v>
      </c>
    </row>
    <row r="900" spans="1:28" ht="15" hidden="1" customHeight="1">
      <c r="A900" s="17">
        <f t="shared" si="28"/>
        <v>1</v>
      </c>
      <c r="B900" s="17">
        <f t="shared" si="29"/>
        <v>1</v>
      </c>
      <c r="C900" s="26" t="s">
        <v>10561</v>
      </c>
      <c r="D900" s="26" t="s">
        <v>10562</v>
      </c>
      <c r="E900" s="26" t="s">
        <v>10563</v>
      </c>
      <c r="F900" s="17">
        <v>73.099999999999994</v>
      </c>
      <c r="G900" s="26" t="s">
        <v>10564</v>
      </c>
      <c r="H900" s="38" t="s">
        <v>10565</v>
      </c>
      <c r="I900" s="17">
        <v>6.94</v>
      </c>
      <c r="J900" s="17">
        <v>7.57</v>
      </c>
      <c r="K900" s="26" t="s">
        <v>2946</v>
      </c>
      <c r="L900" s="17"/>
      <c r="M900" s="17"/>
      <c r="N900" s="17">
        <v>100</v>
      </c>
      <c r="O900" s="26" t="s">
        <v>3</v>
      </c>
      <c r="P900" s="26" t="s">
        <v>3</v>
      </c>
      <c r="Q900" s="26" t="s">
        <v>4</v>
      </c>
      <c r="R900" s="27">
        <v>39812</v>
      </c>
      <c r="S900" s="26" t="s">
        <v>10566</v>
      </c>
      <c r="T900" s="26" t="s">
        <v>10566</v>
      </c>
      <c r="U900" s="2">
        <v>0</v>
      </c>
      <c r="V900" s="26" t="s">
        <v>195</v>
      </c>
      <c r="W900" s="26" t="s">
        <v>195</v>
      </c>
      <c r="X900" s="26"/>
      <c r="Y900" s="17">
        <v>81.72</v>
      </c>
      <c r="Z900" s="28">
        <v>1761.53</v>
      </c>
      <c r="AA900" s="17">
        <v>96.57</v>
      </c>
      <c r="AB900" s="28">
        <v>1471.51</v>
      </c>
    </row>
    <row r="901" spans="1:28" ht="15" hidden="1" customHeight="1">
      <c r="A901">
        <f t="shared" si="28"/>
        <v>1</v>
      </c>
      <c r="B901">
        <f t="shared" si="29"/>
        <v>1</v>
      </c>
      <c r="C901" s="2" t="s">
        <v>10555</v>
      </c>
      <c r="D901" s="2" t="s">
        <v>10556</v>
      </c>
      <c r="E901" s="2" t="s">
        <v>10557</v>
      </c>
      <c r="F901">
        <v>10.77</v>
      </c>
      <c r="G901" s="2" t="s">
        <v>10558</v>
      </c>
      <c r="H901" s="37" t="s">
        <v>10559</v>
      </c>
      <c r="I901">
        <v>7.03</v>
      </c>
      <c r="J901">
        <v>7.7</v>
      </c>
      <c r="K901" s="2" t="s">
        <v>10560</v>
      </c>
      <c r="L901">
        <v>2.5099999999999998</v>
      </c>
      <c r="M901">
        <v>3.12</v>
      </c>
      <c r="N901">
        <v>100</v>
      </c>
      <c r="O901" s="2" t="s">
        <v>3</v>
      </c>
      <c r="P901" s="2" t="s">
        <v>3</v>
      </c>
      <c r="Q901" s="2" t="s">
        <v>4</v>
      </c>
      <c r="R901" s="1">
        <v>39813</v>
      </c>
      <c r="S901" s="2" t="s">
        <v>173</v>
      </c>
      <c r="T901" s="2" t="s">
        <v>173</v>
      </c>
      <c r="U901" s="2">
        <v>0</v>
      </c>
      <c r="V901" s="2" t="s">
        <v>66</v>
      </c>
      <c r="W901" s="2" t="s">
        <v>66</v>
      </c>
      <c r="X901" s="24">
        <v>1145.5082860666178</v>
      </c>
      <c r="Y901">
        <v>26.92</v>
      </c>
      <c r="Z901">
        <v>43.14</v>
      </c>
      <c r="AA901">
        <v>417.66</v>
      </c>
      <c r="AB901">
        <v>724.47</v>
      </c>
    </row>
    <row r="902" spans="1:28" ht="15" customHeight="1">
      <c r="A902">
        <f t="shared" si="28"/>
        <v>1</v>
      </c>
      <c r="B902">
        <f t="shared" si="29"/>
        <v>1</v>
      </c>
      <c r="C902" s="2" t="s">
        <v>10174</v>
      </c>
      <c r="D902" s="2" t="s">
        <v>10175</v>
      </c>
      <c r="E902" s="2" t="s">
        <v>10176</v>
      </c>
      <c r="G902" s="2" t="s">
        <v>10177</v>
      </c>
      <c r="H902" s="37" t="s">
        <v>10178</v>
      </c>
      <c r="I902">
        <v>1.65</v>
      </c>
      <c r="J902">
        <v>1.75</v>
      </c>
      <c r="K902" s="2" t="s">
        <v>2946</v>
      </c>
      <c r="N902">
        <v>100</v>
      </c>
      <c r="O902" s="2" t="s">
        <v>3</v>
      </c>
      <c r="P902" s="2" t="s">
        <v>3</v>
      </c>
      <c r="Q902" s="2" t="s">
        <v>4</v>
      </c>
      <c r="R902" s="1">
        <v>39821</v>
      </c>
      <c r="S902" s="2" t="s">
        <v>35</v>
      </c>
      <c r="T902" s="2" t="s">
        <v>35</v>
      </c>
      <c r="U902">
        <v>531110</v>
      </c>
      <c r="V902" s="2" t="s">
        <v>37</v>
      </c>
      <c r="W902" s="2" t="s">
        <v>37</v>
      </c>
      <c r="X902" s="29">
        <v>1093.7964706866101</v>
      </c>
      <c r="Y902">
        <v>40.44</v>
      </c>
      <c r="Z902">
        <v>40.08</v>
      </c>
      <c r="AA902">
        <v>325.61</v>
      </c>
      <c r="AB902">
        <v>327.02999999999997</v>
      </c>
    </row>
    <row r="903" spans="1:28" ht="15" hidden="1" customHeight="1">
      <c r="A903">
        <f t="shared" si="28"/>
        <v>1</v>
      </c>
      <c r="B903">
        <f t="shared" si="29"/>
        <v>1</v>
      </c>
      <c r="C903" s="2" t="s">
        <v>10530</v>
      </c>
      <c r="D903" s="2" t="s">
        <v>10531</v>
      </c>
      <c r="E903" s="2" t="s">
        <v>10532</v>
      </c>
      <c r="F903">
        <v>0.4</v>
      </c>
      <c r="G903" s="2" t="s">
        <v>10533</v>
      </c>
      <c r="H903" s="37" t="s">
        <v>10534</v>
      </c>
      <c r="I903">
        <v>0</v>
      </c>
      <c r="J903">
        <v>0</v>
      </c>
      <c r="K903" s="2" t="s">
        <v>2946</v>
      </c>
      <c r="N903">
        <v>100</v>
      </c>
      <c r="O903" s="2" t="s">
        <v>3</v>
      </c>
      <c r="P903" s="2" t="s">
        <v>3</v>
      </c>
      <c r="Q903" s="2" t="s">
        <v>4</v>
      </c>
      <c r="R903" s="1">
        <v>39825</v>
      </c>
      <c r="S903" s="2" t="s">
        <v>12</v>
      </c>
      <c r="T903" s="2" t="s">
        <v>12</v>
      </c>
      <c r="U903" s="2">
        <v>0</v>
      </c>
      <c r="V903" s="2" t="s">
        <v>7</v>
      </c>
      <c r="W903" s="2" t="s">
        <v>7</v>
      </c>
      <c r="X903" s="29">
        <v>1594.9803990202502</v>
      </c>
      <c r="Y903">
        <v>0.03</v>
      </c>
      <c r="Z903">
        <v>0.03</v>
      </c>
      <c r="AA903">
        <v>0.9</v>
      </c>
      <c r="AB903">
        <v>0.9</v>
      </c>
    </row>
    <row r="904" spans="1:28" ht="15" hidden="1" customHeight="1">
      <c r="A904">
        <f t="shared" si="28"/>
        <v>1</v>
      </c>
      <c r="B904">
        <f t="shared" si="29"/>
        <v>1</v>
      </c>
      <c r="C904" s="2" t="s">
        <v>10517</v>
      </c>
      <c r="D904" s="2" t="s">
        <v>1296</v>
      </c>
      <c r="E904" s="2" t="s">
        <v>10518</v>
      </c>
      <c r="F904" s="3">
        <v>4067.19</v>
      </c>
      <c r="G904" s="2" t="s">
        <v>10519</v>
      </c>
      <c r="H904" s="37" t="s">
        <v>10841</v>
      </c>
      <c r="I904">
        <v>47.23</v>
      </c>
      <c r="J904">
        <v>48.52</v>
      </c>
      <c r="K904" s="2" t="s">
        <v>10520</v>
      </c>
      <c r="L904">
        <v>16.29</v>
      </c>
      <c r="M904">
        <v>20.49</v>
      </c>
      <c r="N904">
        <v>85.67</v>
      </c>
      <c r="O904" s="2" t="s">
        <v>3</v>
      </c>
      <c r="P904" s="2" t="s">
        <v>3</v>
      </c>
      <c r="Q904" s="2" t="s">
        <v>4</v>
      </c>
      <c r="R904" s="1">
        <v>39828</v>
      </c>
      <c r="S904" s="2" t="s">
        <v>1176</v>
      </c>
      <c r="T904" s="2" t="s">
        <v>1176</v>
      </c>
      <c r="U904" s="2">
        <v>0</v>
      </c>
      <c r="V904" s="2" t="s">
        <v>1178</v>
      </c>
      <c r="W904" s="2" t="s">
        <v>1178</v>
      </c>
      <c r="X904" s="29">
        <v>2511.7237037015211</v>
      </c>
      <c r="Y904" s="3">
        <v>1581.43</v>
      </c>
      <c r="Z904" s="3">
        <v>2608.4</v>
      </c>
      <c r="AA904" s="3">
        <v>1599.74</v>
      </c>
      <c r="AB904" s="3">
        <v>2494.9</v>
      </c>
    </row>
    <row r="905" spans="1:28" ht="15" customHeight="1">
      <c r="A905">
        <f t="shared" si="28"/>
        <v>1</v>
      </c>
      <c r="B905">
        <f t="shared" si="29"/>
        <v>1</v>
      </c>
      <c r="C905" s="2" t="s">
        <v>10510</v>
      </c>
      <c r="D905" s="2" t="s">
        <v>10511</v>
      </c>
      <c r="E905" s="2" t="s">
        <v>1014</v>
      </c>
      <c r="F905" s="3">
        <v>67285.7</v>
      </c>
      <c r="G905" s="2" t="s">
        <v>10839</v>
      </c>
      <c r="H905" s="37" t="s">
        <v>10840</v>
      </c>
      <c r="I905">
        <v>15.65</v>
      </c>
      <c r="J905">
        <v>15.82</v>
      </c>
      <c r="K905" s="2" t="s">
        <v>10512</v>
      </c>
      <c r="L905">
        <v>43.74</v>
      </c>
      <c r="M905">
        <v>43.39</v>
      </c>
      <c r="N905">
        <v>100</v>
      </c>
      <c r="O905" s="2" t="s">
        <v>3</v>
      </c>
      <c r="P905" s="2" t="s">
        <v>3</v>
      </c>
      <c r="Q905" s="2" t="s">
        <v>4</v>
      </c>
      <c r="R905" s="1">
        <v>39839</v>
      </c>
      <c r="S905" s="2" t="s">
        <v>99</v>
      </c>
      <c r="T905" s="2" t="s">
        <v>99</v>
      </c>
      <c r="U905">
        <v>325412</v>
      </c>
      <c r="V905" s="2" t="s">
        <v>145</v>
      </c>
      <c r="W905" s="2" t="s">
        <v>145</v>
      </c>
      <c r="X905" s="29">
        <v>1155.2665763855121</v>
      </c>
      <c r="Y905" s="3">
        <v>22833.91</v>
      </c>
      <c r="Z905" s="3">
        <v>48296</v>
      </c>
      <c r="AA905" s="3">
        <v>41961.16</v>
      </c>
      <c r="AB905" s="3">
        <v>109892</v>
      </c>
    </row>
    <row r="906" spans="1:28" ht="15" hidden="1" customHeight="1">
      <c r="A906" s="17">
        <f t="shared" si="28"/>
        <v>1</v>
      </c>
      <c r="B906" s="17">
        <f t="shared" si="29"/>
        <v>1</v>
      </c>
      <c r="C906" s="26" t="s">
        <v>10506</v>
      </c>
      <c r="D906" s="26" t="s">
        <v>10507</v>
      </c>
      <c r="E906" s="26" t="s">
        <v>10508</v>
      </c>
      <c r="F906" s="17">
        <v>33.659999999999997</v>
      </c>
      <c r="G906" s="26" t="s">
        <v>10837</v>
      </c>
      <c r="H906" s="38" t="s">
        <v>10838</v>
      </c>
      <c r="I906" s="17">
        <v>0.4</v>
      </c>
      <c r="J906" s="17">
        <v>0.37</v>
      </c>
      <c r="K906" s="26" t="s">
        <v>10509</v>
      </c>
      <c r="L906" s="17">
        <v>1.3</v>
      </c>
      <c r="M906" s="17">
        <v>1.84</v>
      </c>
      <c r="N906" s="17">
        <v>100</v>
      </c>
      <c r="O906" s="26" t="s">
        <v>3</v>
      </c>
      <c r="P906" s="26" t="s">
        <v>3</v>
      </c>
      <c r="Q906" s="26" t="s">
        <v>4</v>
      </c>
      <c r="R906" s="27">
        <v>39840</v>
      </c>
      <c r="S906" s="26" t="s">
        <v>109</v>
      </c>
      <c r="T906" s="26" t="s">
        <v>109</v>
      </c>
      <c r="U906" s="2">
        <v>0</v>
      </c>
      <c r="V906" s="26" t="s">
        <v>55</v>
      </c>
      <c r="W906" s="26" t="s">
        <v>55</v>
      </c>
      <c r="X906" s="26"/>
      <c r="Y906" s="17">
        <v>184.65</v>
      </c>
      <c r="Z906" s="17">
        <v>238.99</v>
      </c>
      <c r="AA906" s="17">
        <v>106.12</v>
      </c>
      <c r="AB906" s="17">
        <v>180.09</v>
      </c>
    </row>
    <row r="907" spans="1:28" ht="15" hidden="1" customHeight="1">
      <c r="A907">
        <f t="shared" si="28"/>
        <v>1</v>
      </c>
      <c r="B907">
        <f t="shared" si="29"/>
        <v>1</v>
      </c>
      <c r="C907" s="2" t="s">
        <v>10502</v>
      </c>
      <c r="D907" s="2" t="s">
        <v>10503</v>
      </c>
      <c r="E907" s="2" t="s">
        <v>1143</v>
      </c>
      <c r="F907">
        <v>50.59</v>
      </c>
      <c r="G907" s="2" t="s">
        <v>10504</v>
      </c>
      <c r="H907" s="37" t="s">
        <v>10505</v>
      </c>
      <c r="I907">
        <v>7.18</v>
      </c>
      <c r="J907">
        <v>7.55</v>
      </c>
      <c r="K907" s="2" t="s">
        <v>2946</v>
      </c>
      <c r="N907">
        <v>100</v>
      </c>
      <c r="O907" s="2" t="s">
        <v>3</v>
      </c>
      <c r="P907" s="2" t="s">
        <v>3</v>
      </c>
      <c r="Q907" s="2" t="s">
        <v>4</v>
      </c>
      <c r="R907" s="1">
        <v>39842</v>
      </c>
      <c r="S907" s="2" t="s">
        <v>370</v>
      </c>
      <c r="T907" s="2" t="s">
        <v>370</v>
      </c>
      <c r="U907" s="2">
        <v>0</v>
      </c>
      <c r="V907" s="2" t="s">
        <v>91</v>
      </c>
      <c r="W907" s="2" t="s">
        <v>91</v>
      </c>
      <c r="X907" s="24">
        <v>1229.2822448550542</v>
      </c>
      <c r="Y907">
        <v>86.8</v>
      </c>
      <c r="Z907">
        <v>173.72</v>
      </c>
      <c r="AA907">
        <v>39.380000000000003</v>
      </c>
      <c r="AB907">
        <v>103.52</v>
      </c>
    </row>
    <row r="908" spans="1:28" ht="15" hidden="1" customHeight="1">
      <c r="A908">
        <f t="shared" si="28"/>
        <v>1</v>
      </c>
      <c r="B908">
        <f t="shared" si="29"/>
        <v>1</v>
      </c>
      <c r="C908" s="2" t="s">
        <v>10463</v>
      </c>
      <c r="D908" s="2" t="s">
        <v>10464</v>
      </c>
      <c r="E908" s="2" t="s">
        <v>10465</v>
      </c>
      <c r="G908" s="2" t="s">
        <v>10466</v>
      </c>
      <c r="H908" s="37" t="s">
        <v>10467</v>
      </c>
      <c r="I908">
        <v>0.14000000000000001</v>
      </c>
      <c r="J908">
        <v>0.14000000000000001</v>
      </c>
      <c r="K908" s="2" t="s">
        <v>2946</v>
      </c>
      <c r="N908">
        <v>100</v>
      </c>
      <c r="O908" s="2" t="s">
        <v>3</v>
      </c>
      <c r="P908" s="2" t="s">
        <v>3</v>
      </c>
      <c r="Q908" s="2" t="s">
        <v>4</v>
      </c>
      <c r="R908" s="1">
        <v>39850</v>
      </c>
      <c r="S908" s="2" t="s">
        <v>654</v>
      </c>
      <c r="T908" s="2" t="s">
        <v>654</v>
      </c>
      <c r="U908" s="2">
        <v>0</v>
      </c>
      <c r="V908" s="2" t="s">
        <v>38</v>
      </c>
      <c r="W908" s="2" t="s">
        <v>38</v>
      </c>
      <c r="X908" s="29">
        <v>786.28100024649325</v>
      </c>
      <c r="Y908">
        <v>1.1499999999999999</v>
      </c>
      <c r="Z908">
        <v>1.1499999999999999</v>
      </c>
      <c r="AA908">
        <v>0.18</v>
      </c>
      <c r="AB908">
        <v>0.18</v>
      </c>
    </row>
    <row r="909" spans="1:28" ht="15" hidden="1" customHeight="1">
      <c r="A909">
        <f t="shared" si="28"/>
        <v>1</v>
      </c>
      <c r="B909">
        <f t="shared" si="29"/>
        <v>1</v>
      </c>
      <c r="C909" s="2" t="s">
        <v>10456</v>
      </c>
      <c r="D909" s="2" t="s">
        <v>2796</v>
      </c>
      <c r="E909" s="2" t="s">
        <v>5164</v>
      </c>
      <c r="F909">
        <v>58.97</v>
      </c>
      <c r="G909" s="2" t="s">
        <v>10457</v>
      </c>
      <c r="H909" s="37" t="s">
        <v>10834</v>
      </c>
      <c r="I909">
        <v>5.81</v>
      </c>
      <c r="J909">
        <v>5.74</v>
      </c>
      <c r="K909" s="2" t="s">
        <v>10458</v>
      </c>
      <c r="L909">
        <v>2.39</v>
      </c>
      <c r="M909">
        <v>3.89</v>
      </c>
      <c r="N909">
        <v>100</v>
      </c>
      <c r="O909" s="2" t="s">
        <v>3</v>
      </c>
      <c r="P909" s="2" t="s">
        <v>3</v>
      </c>
      <c r="Q909" s="2" t="s">
        <v>4</v>
      </c>
      <c r="R909" s="1">
        <v>39867</v>
      </c>
      <c r="S909" s="2" t="s">
        <v>109</v>
      </c>
      <c r="T909" s="2" t="s">
        <v>109</v>
      </c>
      <c r="U909" s="2">
        <v>0</v>
      </c>
      <c r="V909" s="2" t="s">
        <v>110</v>
      </c>
      <c r="W909" s="2" t="s">
        <v>110</v>
      </c>
      <c r="X909" s="2">
        <v>1109.5833688167972</v>
      </c>
      <c r="Y909">
        <v>36.450000000000003</v>
      </c>
      <c r="Z909">
        <v>119.53</v>
      </c>
      <c r="AA909">
        <v>50.79</v>
      </c>
      <c r="AB909">
        <v>342.51</v>
      </c>
    </row>
    <row r="910" spans="1:28" ht="15" customHeight="1">
      <c r="A910">
        <f t="shared" si="28"/>
        <v>1</v>
      </c>
      <c r="B910">
        <f t="shared" si="29"/>
        <v>1</v>
      </c>
      <c r="C910" s="2" t="s">
        <v>10437</v>
      </c>
      <c r="D910" s="2" t="s">
        <v>10438</v>
      </c>
      <c r="E910" s="2" t="s">
        <v>5644</v>
      </c>
      <c r="F910">
        <v>9.1</v>
      </c>
      <c r="G910" s="2" t="s">
        <v>10439</v>
      </c>
      <c r="H910" s="37" t="s">
        <v>10440</v>
      </c>
      <c r="I910">
        <v>4.97</v>
      </c>
      <c r="J910">
        <v>5.12</v>
      </c>
      <c r="K910" s="2" t="s">
        <v>2946</v>
      </c>
      <c r="N910">
        <v>100</v>
      </c>
      <c r="O910" s="2" t="s">
        <v>3</v>
      </c>
      <c r="P910" s="2" t="s">
        <v>3</v>
      </c>
      <c r="Q910" s="2" t="s">
        <v>4</v>
      </c>
      <c r="R910" s="1">
        <v>39874</v>
      </c>
      <c r="S910" s="2" t="s">
        <v>99</v>
      </c>
      <c r="T910" s="2" t="s">
        <v>99</v>
      </c>
      <c r="U910">
        <v>325412</v>
      </c>
      <c r="V910" s="2" t="s">
        <v>145</v>
      </c>
      <c r="W910" s="2" t="s">
        <v>145</v>
      </c>
      <c r="X910" s="29">
        <v>1155.2665763855121</v>
      </c>
      <c r="Y910">
        <v>13.19</v>
      </c>
      <c r="Z910">
        <v>91.31</v>
      </c>
      <c r="AA910">
        <v>5.26</v>
      </c>
      <c r="AB910">
        <v>100.84</v>
      </c>
    </row>
    <row r="911" spans="1:28" ht="15" customHeight="1">
      <c r="A911">
        <f t="shared" si="28"/>
        <v>1</v>
      </c>
      <c r="B911">
        <f t="shared" si="29"/>
        <v>1</v>
      </c>
      <c r="C911" s="2" t="s">
        <v>10425</v>
      </c>
      <c r="D911" s="2" t="s">
        <v>10426</v>
      </c>
      <c r="E911" s="2" t="s">
        <v>208</v>
      </c>
      <c r="F911" s="3">
        <v>38615.31</v>
      </c>
      <c r="G911" s="2" t="s">
        <v>10427</v>
      </c>
      <c r="H911" s="37" t="s">
        <v>10832</v>
      </c>
      <c r="I911">
        <v>20.99</v>
      </c>
      <c r="J911">
        <v>22.2</v>
      </c>
      <c r="K911" s="2" t="s">
        <v>10428</v>
      </c>
      <c r="L911">
        <v>20.13</v>
      </c>
      <c r="M911">
        <v>21.08</v>
      </c>
      <c r="N911">
        <v>100</v>
      </c>
      <c r="O911" s="2" t="s">
        <v>3</v>
      </c>
      <c r="P911" s="2" t="s">
        <v>3</v>
      </c>
      <c r="Q911" s="2" t="s">
        <v>4</v>
      </c>
      <c r="R911" s="1">
        <v>39881</v>
      </c>
      <c r="S911" s="2" t="s">
        <v>99</v>
      </c>
      <c r="T911" s="2" t="s">
        <v>99</v>
      </c>
      <c r="U911">
        <v>325412</v>
      </c>
      <c r="V911" s="2" t="s">
        <v>145</v>
      </c>
      <c r="W911" s="2" t="s">
        <v>145</v>
      </c>
      <c r="X911" s="29">
        <v>1155.2665763855121</v>
      </c>
      <c r="Y911" s="3">
        <v>18502</v>
      </c>
      <c r="Z911" s="3">
        <v>23850.3</v>
      </c>
      <c r="AA911" s="3">
        <v>28117</v>
      </c>
      <c r="AB911" s="3">
        <v>45529</v>
      </c>
    </row>
    <row r="912" spans="1:28" ht="15" hidden="1" customHeight="1">
      <c r="A912">
        <f t="shared" si="28"/>
        <v>1</v>
      </c>
      <c r="B912">
        <f t="shared" si="29"/>
        <v>1</v>
      </c>
      <c r="C912" s="2" t="s">
        <v>10411</v>
      </c>
      <c r="D912" s="2" t="s">
        <v>10412</v>
      </c>
      <c r="E912" s="2" t="s">
        <v>10413</v>
      </c>
      <c r="F912">
        <v>15.75</v>
      </c>
      <c r="G912" s="2" t="s">
        <v>10414</v>
      </c>
      <c r="H912" s="37" t="s">
        <v>10415</v>
      </c>
      <c r="I912">
        <v>0.66</v>
      </c>
      <c r="J912">
        <v>0.7</v>
      </c>
      <c r="K912" s="2" t="s">
        <v>2946</v>
      </c>
      <c r="N912">
        <v>100</v>
      </c>
      <c r="O912" s="2" t="s">
        <v>3</v>
      </c>
      <c r="P912" s="2" t="s">
        <v>3</v>
      </c>
      <c r="Q912" s="2" t="s">
        <v>4</v>
      </c>
      <c r="R912" s="1">
        <v>39884</v>
      </c>
      <c r="S912" s="2" t="s">
        <v>530</v>
      </c>
      <c r="T912" s="2" t="s">
        <v>530</v>
      </c>
      <c r="U912" s="2">
        <v>0</v>
      </c>
      <c r="V912" s="2" t="s">
        <v>532</v>
      </c>
      <c r="W912" s="2" t="s">
        <v>532</v>
      </c>
      <c r="X912" s="24">
        <v>1616.453840004132</v>
      </c>
      <c r="Y912">
        <v>7.53</v>
      </c>
      <c r="Z912">
        <v>5.97</v>
      </c>
      <c r="AA912">
        <v>1.1299999999999999</v>
      </c>
      <c r="AB912">
        <v>44.89</v>
      </c>
    </row>
    <row r="913" spans="1:28" s="17" customFormat="1" ht="15" hidden="1" customHeight="1">
      <c r="A913">
        <f t="shared" si="28"/>
        <v>1</v>
      </c>
      <c r="B913">
        <f t="shared" si="29"/>
        <v>1</v>
      </c>
      <c r="C913" s="2" t="s">
        <v>10416</v>
      </c>
      <c r="D913" s="2" t="s">
        <v>10417</v>
      </c>
      <c r="E913" s="2" t="s">
        <v>278</v>
      </c>
      <c r="F913" s="3">
        <v>1329.54</v>
      </c>
      <c r="G913" s="2" t="s">
        <v>10418</v>
      </c>
      <c r="H913" s="37" t="s">
        <v>10419</v>
      </c>
      <c r="I913">
        <v>44.43</v>
      </c>
      <c r="J913">
        <v>45.43</v>
      </c>
      <c r="K913" s="2" t="s">
        <v>10420</v>
      </c>
      <c r="L913">
        <v>15.42</v>
      </c>
      <c r="M913">
        <v>14.84</v>
      </c>
      <c r="N913">
        <v>100</v>
      </c>
      <c r="O913" s="2" t="s">
        <v>3</v>
      </c>
      <c r="P913" s="2" t="s">
        <v>3</v>
      </c>
      <c r="Q913" s="2" t="s">
        <v>4</v>
      </c>
      <c r="R913" s="1">
        <v>39884</v>
      </c>
      <c r="S913" s="2" t="s">
        <v>170</v>
      </c>
      <c r="T913" s="2" t="s">
        <v>170</v>
      </c>
      <c r="U913" s="2">
        <v>0</v>
      </c>
      <c r="V913" s="2" t="s">
        <v>145</v>
      </c>
      <c r="W913" s="2" t="s">
        <v>145</v>
      </c>
      <c r="X913" s="29">
        <v>1155.2665763855121</v>
      </c>
      <c r="Y913">
        <v>154.47999999999999</v>
      </c>
      <c r="Z913" s="3">
        <v>5335.75</v>
      </c>
      <c r="AA913">
        <v>363.97</v>
      </c>
      <c r="AB913" s="3">
        <v>6735.36</v>
      </c>
    </row>
    <row r="914" spans="1:28" s="17" customFormat="1" ht="15" hidden="1" customHeight="1">
      <c r="A914">
        <f t="shared" si="28"/>
        <v>1</v>
      </c>
      <c r="B914">
        <f t="shared" si="29"/>
        <v>1</v>
      </c>
      <c r="C914" s="2" t="s">
        <v>10388</v>
      </c>
      <c r="D914" s="2" t="s">
        <v>10389</v>
      </c>
      <c r="E914" s="2" t="s">
        <v>10390</v>
      </c>
      <c r="F914">
        <v>9.61</v>
      </c>
      <c r="G914" s="2" t="s">
        <v>10391</v>
      </c>
      <c r="H914" s="37" t="s">
        <v>10830</v>
      </c>
      <c r="I914">
        <v>5.17</v>
      </c>
      <c r="J914">
        <v>4.93</v>
      </c>
      <c r="K914" s="2" t="s">
        <v>10392</v>
      </c>
      <c r="L914">
        <v>0.18</v>
      </c>
      <c r="M914">
        <v>0.17</v>
      </c>
      <c r="N914">
        <v>100</v>
      </c>
      <c r="O914" s="2" t="s">
        <v>3</v>
      </c>
      <c r="P914" s="2" t="s">
        <v>3</v>
      </c>
      <c r="Q914" s="2" t="s">
        <v>4</v>
      </c>
      <c r="R914" s="1">
        <v>39903</v>
      </c>
      <c r="S914" s="2" t="s">
        <v>334</v>
      </c>
      <c r="T914" s="2" t="s">
        <v>334</v>
      </c>
      <c r="U914" s="2">
        <v>0</v>
      </c>
      <c r="V914" s="2" t="s">
        <v>335</v>
      </c>
      <c r="W914" s="2" t="s">
        <v>335</v>
      </c>
      <c r="X914" s="29">
        <v>680.45216656209652</v>
      </c>
      <c r="Y914">
        <v>1.4</v>
      </c>
      <c r="Z914">
        <v>47.97</v>
      </c>
      <c r="AA914">
        <v>22.71</v>
      </c>
      <c r="AB914">
        <v>164.17</v>
      </c>
    </row>
    <row r="915" spans="1:28" s="17" customFormat="1" ht="15" hidden="1" customHeight="1">
      <c r="A915" s="30">
        <f t="shared" si="28"/>
        <v>1</v>
      </c>
      <c r="B915" s="30">
        <f t="shared" si="29"/>
        <v>1</v>
      </c>
      <c r="C915" s="31" t="s">
        <v>10335</v>
      </c>
      <c r="D915" s="31" t="s">
        <v>10336</v>
      </c>
      <c r="E915" s="31" t="s">
        <v>10337</v>
      </c>
      <c r="F915" s="30">
        <v>42.5</v>
      </c>
      <c r="G915" s="31" t="s">
        <v>10338</v>
      </c>
      <c r="H915" s="39" t="s">
        <v>10339</v>
      </c>
      <c r="I915" s="30">
        <v>3.88</v>
      </c>
      <c r="J915" s="30">
        <v>3.99</v>
      </c>
      <c r="K915" s="31" t="s">
        <v>10340</v>
      </c>
      <c r="L915" s="30">
        <v>0.18</v>
      </c>
      <c r="M915" s="30">
        <v>0.15</v>
      </c>
      <c r="N915" s="30">
        <v>100</v>
      </c>
      <c r="O915" s="31" t="s">
        <v>3</v>
      </c>
      <c r="P915" s="31" t="s">
        <v>3</v>
      </c>
      <c r="Q915" s="31" t="s">
        <v>4</v>
      </c>
      <c r="R915" s="33">
        <v>39904</v>
      </c>
      <c r="S915" s="31" t="s">
        <v>392</v>
      </c>
      <c r="T915" s="31" t="s">
        <v>392</v>
      </c>
      <c r="U915" s="2">
        <v>0</v>
      </c>
      <c r="V915" s="31" t="s">
        <v>6</v>
      </c>
      <c r="W915" s="31" t="s">
        <v>6</v>
      </c>
      <c r="X915" s="34">
        <v>3177.2692549279773</v>
      </c>
      <c r="Y915" s="30">
        <v>348.48</v>
      </c>
      <c r="Z915" s="30">
        <v>247.43</v>
      </c>
      <c r="AA915" s="30">
        <v>390.46</v>
      </c>
      <c r="AB915" s="30">
        <v>285.49</v>
      </c>
    </row>
    <row r="916" spans="1:28" s="17" customFormat="1" ht="15" hidden="1" customHeight="1">
      <c r="A916">
        <f t="shared" si="28"/>
        <v>1</v>
      </c>
      <c r="B916">
        <f t="shared" si="29"/>
        <v>1</v>
      </c>
      <c r="C916" s="2" t="s">
        <v>9295</v>
      </c>
      <c r="D916" s="2" t="s">
        <v>9296</v>
      </c>
      <c r="E916" s="2" t="s">
        <v>9297</v>
      </c>
      <c r="F916"/>
      <c r="G916" s="2" t="s">
        <v>9298</v>
      </c>
      <c r="H916" s="37" t="s">
        <v>9299</v>
      </c>
      <c r="I916">
        <v>8.5</v>
      </c>
      <c r="J916">
        <v>8.4</v>
      </c>
      <c r="K916" s="2" t="s">
        <v>9300</v>
      </c>
      <c r="L916">
        <v>0</v>
      </c>
      <c r="M916">
        <v>0</v>
      </c>
      <c r="N916">
        <v>100</v>
      </c>
      <c r="O916" s="2" t="s">
        <v>3</v>
      </c>
      <c r="P916" s="2" t="s">
        <v>3</v>
      </c>
      <c r="Q916" s="2" t="s">
        <v>4</v>
      </c>
      <c r="R916" s="1">
        <v>39911</v>
      </c>
      <c r="S916" s="2" t="s">
        <v>12</v>
      </c>
      <c r="T916" s="2" t="s">
        <v>12</v>
      </c>
      <c r="U916" s="2">
        <v>0</v>
      </c>
      <c r="V916" s="2" t="s">
        <v>7</v>
      </c>
      <c r="W916" s="2" t="s">
        <v>7</v>
      </c>
      <c r="X916" s="29">
        <v>1594.9803990202502</v>
      </c>
      <c r="Y916">
        <v>3.65</v>
      </c>
      <c r="Z916">
        <v>29.52</v>
      </c>
      <c r="AA916">
        <v>3.11</v>
      </c>
      <c r="AB916">
        <v>40.98</v>
      </c>
    </row>
    <row r="917" spans="1:28" s="17" customFormat="1" ht="15" hidden="1" customHeight="1">
      <c r="A917">
        <f t="shared" si="28"/>
        <v>1</v>
      </c>
      <c r="B917">
        <f t="shared" si="29"/>
        <v>1</v>
      </c>
      <c r="C917" s="2" t="s">
        <v>10306</v>
      </c>
      <c r="D917" s="2" t="s">
        <v>10307</v>
      </c>
      <c r="E917" s="2" t="s">
        <v>2518</v>
      </c>
      <c r="F917" s="3">
        <v>5421.63</v>
      </c>
      <c r="G917" s="2" t="s">
        <v>10374</v>
      </c>
      <c r="H917" s="37" t="s">
        <v>10375</v>
      </c>
      <c r="I917">
        <v>49.86</v>
      </c>
      <c r="J917">
        <v>49.35</v>
      </c>
      <c r="K917" s="2" t="s">
        <v>10308</v>
      </c>
      <c r="L917">
        <v>30.73</v>
      </c>
      <c r="M917">
        <v>30.16</v>
      </c>
      <c r="N917">
        <v>70.77</v>
      </c>
      <c r="O917" s="2" t="s">
        <v>3</v>
      </c>
      <c r="P917" s="2" t="s">
        <v>3</v>
      </c>
      <c r="Q917" s="2" t="s">
        <v>4</v>
      </c>
      <c r="R917" s="1">
        <v>39923</v>
      </c>
      <c r="S917" s="2" t="s">
        <v>1045</v>
      </c>
      <c r="T917" s="2" t="s">
        <v>1045</v>
      </c>
      <c r="U917" s="2">
        <v>0</v>
      </c>
      <c r="V917" s="2" t="s">
        <v>1046</v>
      </c>
      <c r="W917" s="2" t="s">
        <v>1046</v>
      </c>
      <c r="X917" s="24">
        <v>3800.7350014607987</v>
      </c>
      <c r="Y917" s="3">
        <v>13404</v>
      </c>
      <c r="Z917" s="3">
        <v>42828</v>
      </c>
      <c r="AA917" s="3">
        <v>13455</v>
      </c>
      <c r="AB917" s="3">
        <v>37050</v>
      </c>
    </row>
    <row r="918" spans="1:28" s="17" customFormat="1" ht="15" hidden="1" customHeight="1">
      <c r="A918">
        <f t="shared" si="28"/>
        <v>1</v>
      </c>
      <c r="B918">
        <f t="shared" si="29"/>
        <v>1</v>
      </c>
      <c r="C918" s="2" t="s">
        <v>10309</v>
      </c>
      <c r="D918" s="2" t="s">
        <v>10310</v>
      </c>
      <c r="E918" s="2" t="s">
        <v>2518</v>
      </c>
      <c r="F918" s="3">
        <v>2060.38</v>
      </c>
      <c r="G918" s="2" t="s">
        <v>10311</v>
      </c>
      <c r="H918" s="37" t="s">
        <v>10376</v>
      </c>
      <c r="I918">
        <v>49.86</v>
      </c>
      <c r="J918">
        <v>49.35</v>
      </c>
      <c r="K918" s="2" t="s">
        <v>10312</v>
      </c>
      <c r="L918">
        <v>25.04</v>
      </c>
      <c r="M918">
        <v>24.54</v>
      </c>
      <c r="N918">
        <v>57.55</v>
      </c>
      <c r="O918" s="2" t="s">
        <v>3</v>
      </c>
      <c r="P918" s="2" t="s">
        <v>3</v>
      </c>
      <c r="Q918" s="2" t="s">
        <v>4</v>
      </c>
      <c r="R918" s="1">
        <v>39923</v>
      </c>
      <c r="S918" s="2" t="s">
        <v>1045</v>
      </c>
      <c r="T918" s="2" t="s">
        <v>1045</v>
      </c>
      <c r="U918" s="2">
        <v>0</v>
      </c>
      <c r="V918" s="2" t="s">
        <v>1046</v>
      </c>
      <c r="W918" s="2" t="s">
        <v>1046</v>
      </c>
      <c r="X918" s="24">
        <v>3800.7350014607987</v>
      </c>
      <c r="Y918" s="3">
        <v>4817.1000000000004</v>
      </c>
      <c r="Z918" s="3">
        <v>42828</v>
      </c>
      <c r="AA918" s="3">
        <v>5314.8</v>
      </c>
      <c r="AB918" s="3">
        <v>37050</v>
      </c>
    </row>
    <row r="919" spans="1:28" s="17" customFormat="1" ht="15" hidden="1" customHeight="1">
      <c r="A919">
        <f t="shared" si="28"/>
        <v>1</v>
      </c>
      <c r="B919">
        <f t="shared" si="29"/>
        <v>1</v>
      </c>
      <c r="C919" s="2" t="s">
        <v>10287</v>
      </c>
      <c r="D919" s="2" t="s">
        <v>10288</v>
      </c>
      <c r="E919" s="2" t="s">
        <v>10289</v>
      </c>
      <c r="F919">
        <v>80</v>
      </c>
      <c r="G919" s="2" t="s">
        <v>10290</v>
      </c>
      <c r="H919" s="37" t="s">
        <v>10291</v>
      </c>
      <c r="I919">
        <v>29.8</v>
      </c>
      <c r="J919">
        <v>34.79</v>
      </c>
      <c r="K919" s="2" t="s">
        <v>2946</v>
      </c>
      <c r="L919"/>
      <c r="M919"/>
      <c r="N919">
        <v>100</v>
      </c>
      <c r="O919" s="2" t="s">
        <v>3</v>
      </c>
      <c r="P919" s="2" t="s">
        <v>3</v>
      </c>
      <c r="Q919" s="2" t="s">
        <v>4</v>
      </c>
      <c r="R919" s="1">
        <v>39925</v>
      </c>
      <c r="S919" s="2" t="s">
        <v>144</v>
      </c>
      <c r="T919" s="2" t="s">
        <v>144</v>
      </c>
      <c r="U919" s="2">
        <v>0</v>
      </c>
      <c r="V919" s="2" t="s">
        <v>25</v>
      </c>
      <c r="W919" s="2" t="s">
        <v>25</v>
      </c>
      <c r="X919" s="29">
        <v>697.83652134618455</v>
      </c>
      <c r="Y919">
        <v>0.34</v>
      </c>
      <c r="Z919">
        <v>278.91000000000003</v>
      </c>
      <c r="AA919">
        <v>2.39</v>
      </c>
      <c r="AB919">
        <v>525.34</v>
      </c>
    </row>
    <row r="920" spans="1:28" s="17" customFormat="1" ht="15" hidden="1" customHeight="1">
      <c r="A920">
        <f t="shared" si="28"/>
        <v>1</v>
      </c>
      <c r="B920">
        <f t="shared" si="29"/>
        <v>1</v>
      </c>
      <c r="C920" s="2" t="s">
        <v>10277</v>
      </c>
      <c r="D920" s="2" t="s">
        <v>10278</v>
      </c>
      <c r="E920" s="2" t="s">
        <v>10279</v>
      </c>
      <c r="F920">
        <v>474.45</v>
      </c>
      <c r="G920" s="2" t="s">
        <v>10280</v>
      </c>
      <c r="H920" s="37" t="s">
        <v>10373</v>
      </c>
      <c r="I920">
        <v>13</v>
      </c>
      <c r="J920">
        <v>13.49</v>
      </c>
      <c r="K920" s="2" t="s">
        <v>10281</v>
      </c>
      <c r="L920">
        <v>14.81</v>
      </c>
      <c r="M920">
        <v>15.33</v>
      </c>
      <c r="N920">
        <v>52</v>
      </c>
      <c r="O920" s="2" t="s">
        <v>3</v>
      </c>
      <c r="P920" s="2" t="s">
        <v>3</v>
      </c>
      <c r="Q920" s="2" t="s">
        <v>4</v>
      </c>
      <c r="R920" s="1">
        <v>39930</v>
      </c>
      <c r="S920" s="2" t="s">
        <v>334</v>
      </c>
      <c r="T920" s="2" t="s">
        <v>334</v>
      </c>
      <c r="U920" s="2">
        <v>0</v>
      </c>
      <c r="V920" s="2" t="s">
        <v>335</v>
      </c>
      <c r="W920" s="2" t="s">
        <v>335</v>
      </c>
      <c r="X920" s="29">
        <v>680.45216656209652</v>
      </c>
      <c r="Y920">
        <v>790.79</v>
      </c>
      <c r="Z920" s="3">
        <v>2011.12</v>
      </c>
      <c r="AA920" s="3">
        <v>2379.4</v>
      </c>
      <c r="AB920" s="3">
        <v>4877.43</v>
      </c>
    </row>
    <row r="921" spans="1:28" s="17" customFormat="1" ht="15" customHeight="1">
      <c r="A921">
        <f t="shared" si="28"/>
        <v>1</v>
      </c>
      <c r="B921">
        <f t="shared" si="29"/>
        <v>1</v>
      </c>
      <c r="C921" s="2" t="s">
        <v>10262</v>
      </c>
      <c r="D921" s="2" t="s">
        <v>10263</v>
      </c>
      <c r="E921" s="2" t="s">
        <v>10264</v>
      </c>
      <c r="F921">
        <v>20.5</v>
      </c>
      <c r="G921" s="2" t="s">
        <v>10265</v>
      </c>
      <c r="H921" s="37" t="s">
        <v>10266</v>
      </c>
      <c r="I921">
        <v>9.85</v>
      </c>
      <c r="J921">
        <v>9.8000000000000007</v>
      </c>
      <c r="K921" s="2" t="s">
        <v>2946</v>
      </c>
      <c r="L921"/>
      <c r="M921"/>
      <c r="N921">
        <v>100</v>
      </c>
      <c r="O921" s="2" t="s">
        <v>3</v>
      </c>
      <c r="P921" s="2" t="s">
        <v>3</v>
      </c>
      <c r="Q921" s="2" t="s">
        <v>4</v>
      </c>
      <c r="R921" s="1">
        <v>39932</v>
      </c>
      <c r="S921" s="2" t="s">
        <v>65</v>
      </c>
      <c r="T921" s="2" t="s">
        <v>65</v>
      </c>
      <c r="U921">
        <v>339992</v>
      </c>
      <c r="V921" s="2" t="s">
        <v>66</v>
      </c>
      <c r="W921" s="2" t="s">
        <v>66</v>
      </c>
      <c r="X921" s="24">
        <v>1145.5082860666178</v>
      </c>
      <c r="Y921">
        <v>11.62</v>
      </c>
      <c r="Z921">
        <v>13.63</v>
      </c>
      <c r="AA921">
        <v>256.63</v>
      </c>
      <c r="AB921">
        <v>229.89</v>
      </c>
    </row>
    <row r="922" spans="1:28" s="17" customFormat="1" ht="15" hidden="1" customHeight="1">
      <c r="A922">
        <f t="shared" si="28"/>
        <v>1</v>
      </c>
      <c r="B922">
        <f t="shared" si="29"/>
        <v>1</v>
      </c>
      <c r="C922" s="2" t="s">
        <v>10250</v>
      </c>
      <c r="D922" s="2" t="s">
        <v>10251</v>
      </c>
      <c r="E922" s="2" t="s">
        <v>10252</v>
      </c>
      <c r="F922">
        <v>37.090000000000003</v>
      </c>
      <c r="G922" s="2" t="s">
        <v>10253</v>
      </c>
      <c r="H922" s="37" t="s">
        <v>10254</v>
      </c>
      <c r="I922"/>
      <c r="J922"/>
      <c r="K922" s="2" t="s">
        <v>2946</v>
      </c>
      <c r="L922"/>
      <c r="M922"/>
      <c r="N922">
        <v>100</v>
      </c>
      <c r="O922" s="2" t="s">
        <v>3</v>
      </c>
      <c r="P922" s="2" t="s">
        <v>3</v>
      </c>
      <c r="Q922" s="2" t="s">
        <v>4</v>
      </c>
      <c r="R922" s="1">
        <v>39933</v>
      </c>
      <c r="S922" s="2" t="s">
        <v>334</v>
      </c>
      <c r="T922" s="2" t="s">
        <v>334</v>
      </c>
      <c r="U922" s="2">
        <v>0</v>
      </c>
      <c r="V922" s="2" t="s">
        <v>335</v>
      </c>
      <c r="W922" s="2" t="s">
        <v>335</v>
      </c>
      <c r="X922" s="29">
        <v>680.45216656209652</v>
      </c>
      <c r="Y922">
        <v>3.85</v>
      </c>
      <c r="Z922">
        <v>1.41</v>
      </c>
      <c r="AA922">
        <v>14.68</v>
      </c>
      <c r="AB922">
        <v>2.77</v>
      </c>
    </row>
    <row r="923" spans="1:28" s="17" customFormat="1" ht="15" customHeight="1">
      <c r="A923">
        <f t="shared" si="28"/>
        <v>1</v>
      </c>
      <c r="B923">
        <f t="shared" si="29"/>
        <v>1</v>
      </c>
      <c r="C923" s="2" t="s">
        <v>10216</v>
      </c>
      <c r="D923" s="2" t="s">
        <v>2079</v>
      </c>
      <c r="E923" s="2" t="s">
        <v>10217</v>
      </c>
      <c r="F923">
        <v>328.11</v>
      </c>
      <c r="G923" s="2" t="s">
        <v>10218</v>
      </c>
      <c r="H923" s="37" t="s">
        <v>10219</v>
      </c>
      <c r="I923">
        <v>8.7100000000000009</v>
      </c>
      <c r="J923">
        <v>8.61</v>
      </c>
      <c r="K923" s="2" t="s">
        <v>10220</v>
      </c>
      <c r="L923">
        <v>10.25</v>
      </c>
      <c r="M923">
        <v>10.25</v>
      </c>
      <c r="N923">
        <v>100</v>
      </c>
      <c r="O923" s="2" t="s">
        <v>3</v>
      </c>
      <c r="P923" s="2" t="s">
        <v>3</v>
      </c>
      <c r="Q923" s="2" t="s">
        <v>4</v>
      </c>
      <c r="R923" s="1">
        <v>39944</v>
      </c>
      <c r="S923" s="2" t="s">
        <v>227</v>
      </c>
      <c r="T923" s="2" t="s">
        <v>227</v>
      </c>
      <c r="U923">
        <v>517110</v>
      </c>
      <c r="V923" s="2" t="s">
        <v>95</v>
      </c>
      <c r="W923" s="2" t="s">
        <v>95</v>
      </c>
      <c r="X923" s="29">
        <v>4974.8824733661559</v>
      </c>
      <c r="Y923">
        <v>147.59</v>
      </c>
      <c r="Z923">
        <v>504.97</v>
      </c>
      <c r="AA923">
        <v>443.35</v>
      </c>
      <c r="AB923" s="3">
        <v>1969.89</v>
      </c>
    </row>
    <row r="924" spans="1:28" s="17" customFormat="1" ht="15" customHeight="1">
      <c r="A924">
        <f t="shared" si="28"/>
        <v>1</v>
      </c>
      <c r="B924">
        <f t="shared" si="29"/>
        <v>1</v>
      </c>
      <c r="C924" s="2" t="s">
        <v>10204</v>
      </c>
      <c r="D924" s="2" t="s">
        <v>10205</v>
      </c>
      <c r="E924" s="2" t="s">
        <v>5446</v>
      </c>
      <c r="F924">
        <v>25.62</v>
      </c>
      <c r="G924" s="2" t="s">
        <v>10206</v>
      </c>
      <c r="H924" s="37" t="s">
        <v>10367</v>
      </c>
      <c r="I924">
        <v>12.41</v>
      </c>
      <c r="J924">
        <v>13.19</v>
      </c>
      <c r="K924" s="2" t="s">
        <v>10207</v>
      </c>
      <c r="L924"/>
      <c r="M924"/>
      <c r="N924">
        <v>100</v>
      </c>
      <c r="O924" s="2" t="s">
        <v>3</v>
      </c>
      <c r="P924" s="2" t="s">
        <v>3</v>
      </c>
      <c r="Q924" s="2" t="s">
        <v>4</v>
      </c>
      <c r="R924" s="1">
        <v>39946</v>
      </c>
      <c r="S924" s="2" t="s">
        <v>65</v>
      </c>
      <c r="T924" s="2" t="s">
        <v>65</v>
      </c>
      <c r="U924">
        <v>339992</v>
      </c>
      <c r="V924" s="2" t="s">
        <v>66</v>
      </c>
      <c r="W924" s="2" t="s">
        <v>66</v>
      </c>
      <c r="X924" s="24">
        <v>1145.5082860666178</v>
      </c>
      <c r="Y924">
        <v>64.12</v>
      </c>
      <c r="Z924">
        <v>72.27</v>
      </c>
      <c r="AA924" s="3">
        <v>1027.24</v>
      </c>
      <c r="AB924" s="3">
        <v>1243.19</v>
      </c>
    </row>
    <row r="925" spans="1:28" s="17" customFormat="1" ht="15" hidden="1" customHeight="1">
      <c r="A925" s="17">
        <f t="shared" si="28"/>
        <v>1</v>
      </c>
      <c r="B925" s="17">
        <f t="shared" si="29"/>
        <v>1</v>
      </c>
      <c r="C925" s="26" t="s">
        <v>10189</v>
      </c>
      <c r="D925" s="26" t="s">
        <v>10190</v>
      </c>
      <c r="E925" s="26" t="s">
        <v>10190</v>
      </c>
      <c r="F925" s="17">
        <v>2.4</v>
      </c>
      <c r="G925" s="26" t="s">
        <v>10191</v>
      </c>
      <c r="H925" s="38" t="s">
        <v>10192</v>
      </c>
      <c r="K925" s="26" t="s">
        <v>10193</v>
      </c>
      <c r="N925" s="17">
        <v>100</v>
      </c>
      <c r="O925" s="26" t="s">
        <v>3</v>
      </c>
      <c r="P925" s="26" t="s">
        <v>3</v>
      </c>
      <c r="Q925" s="26" t="s">
        <v>4</v>
      </c>
      <c r="R925" s="27">
        <v>39948</v>
      </c>
      <c r="S925" s="26" t="s">
        <v>213</v>
      </c>
      <c r="T925" s="26" t="s">
        <v>213</v>
      </c>
      <c r="U925" s="2">
        <v>0</v>
      </c>
      <c r="V925" s="26" t="s">
        <v>536</v>
      </c>
      <c r="W925" s="26" t="s">
        <v>536</v>
      </c>
      <c r="X925" s="26"/>
      <c r="Y925" s="17">
        <v>2.96</v>
      </c>
      <c r="Z925" s="17">
        <v>2.96</v>
      </c>
      <c r="AA925" s="17">
        <v>8.42</v>
      </c>
      <c r="AB925" s="17">
        <v>8.42</v>
      </c>
    </row>
    <row r="926" spans="1:28" s="17" customFormat="1" ht="15" hidden="1" customHeight="1">
      <c r="A926">
        <f t="shared" si="28"/>
        <v>1</v>
      </c>
      <c r="B926">
        <f t="shared" si="29"/>
        <v>1</v>
      </c>
      <c r="C926" s="2" t="s">
        <v>10185</v>
      </c>
      <c r="D926" s="2" t="s">
        <v>10186</v>
      </c>
      <c r="E926" s="2" t="s">
        <v>7001</v>
      </c>
      <c r="F926"/>
      <c r="G926" s="2" t="s">
        <v>10187</v>
      </c>
      <c r="H926" s="37" t="s">
        <v>10188</v>
      </c>
      <c r="I926">
        <v>2.67</v>
      </c>
      <c r="J926">
        <v>2.7</v>
      </c>
      <c r="K926" s="2" t="s">
        <v>2946</v>
      </c>
      <c r="L926"/>
      <c r="M926"/>
      <c r="N926">
        <v>100</v>
      </c>
      <c r="O926" s="2" t="s">
        <v>3</v>
      </c>
      <c r="P926" s="2" t="s">
        <v>3</v>
      </c>
      <c r="Q926" s="2" t="s">
        <v>4</v>
      </c>
      <c r="R926" s="1">
        <v>39951</v>
      </c>
      <c r="S926" s="2" t="s">
        <v>2173</v>
      </c>
      <c r="T926" s="2" t="s">
        <v>2173</v>
      </c>
      <c r="U926" s="2">
        <v>0</v>
      </c>
      <c r="V926" s="2" t="s">
        <v>91</v>
      </c>
      <c r="W926" s="2" t="s">
        <v>91</v>
      </c>
      <c r="X926" s="24">
        <v>1229.2822448550542</v>
      </c>
      <c r="Y926">
        <v>20.62</v>
      </c>
      <c r="Z926">
        <v>43.08</v>
      </c>
      <c r="AA926">
        <v>22.34</v>
      </c>
      <c r="AB926">
        <v>31.16</v>
      </c>
    </row>
    <row r="927" spans="1:28" s="17" customFormat="1" ht="15" hidden="1" customHeight="1">
      <c r="A927" s="30">
        <f t="shared" si="28"/>
        <v>1</v>
      </c>
      <c r="B927" s="30">
        <f t="shared" si="29"/>
        <v>1</v>
      </c>
      <c r="C927" s="31" t="s">
        <v>10169</v>
      </c>
      <c r="D927" s="31" t="s">
        <v>10170</v>
      </c>
      <c r="E927" s="31" t="s">
        <v>504</v>
      </c>
      <c r="F927" s="32">
        <v>2368.0700000000002</v>
      </c>
      <c r="G927" s="31" t="s">
        <v>10171</v>
      </c>
      <c r="H927" s="39" t="s">
        <v>10172</v>
      </c>
      <c r="I927" s="30">
        <v>12.42</v>
      </c>
      <c r="J927" s="30">
        <v>12.85</v>
      </c>
      <c r="K927" s="31" t="s">
        <v>10173</v>
      </c>
      <c r="L927" s="30">
        <v>26.35</v>
      </c>
      <c r="M927" s="30">
        <v>31.58</v>
      </c>
      <c r="N927" s="30">
        <v>100</v>
      </c>
      <c r="O927" s="31" t="s">
        <v>3</v>
      </c>
      <c r="P927" s="31" t="s">
        <v>3</v>
      </c>
      <c r="Q927" s="31" t="s">
        <v>4</v>
      </c>
      <c r="R927" s="33">
        <v>39965</v>
      </c>
      <c r="S927" s="31" t="s">
        <v>379</v>
      </c>
      <c r="T927" s="31" t="s">
        <v>379</v>
      </c>
      <c r="U927" s="2">
        <v>0</v>
      </c>
      <c r="V927" s="31" t="s">
        <v>6</v>
      </c>
      <c r="W927" s="31" t="s">
        <v>6</v>
      </c>
      <c r="X927" s="34">
        <v>3177.2692549279773</v>
      </c>
      <c r="Y927" s="30">
        <v>300.51</v>
      </c>
      <c r="Z927" s="32">
        <v>14140.34</v>
      </c>
      <c r="AA927" s="30">
        <v>395.08</v>
      </c>
      <c r="AB927" s="32">
        <v>24487.33</v>
      </c>
    </row>
    <row r="928" spans="1:28" ht="15" hidden="1" customHeight="1">
      <c r="A928">
        <f t="shared" si="28"/>
        <v>1</v>
      </c>
      <c r="B928">
        <f t="shared" si="29"/>
        <v>1</v>
      </c>
      <c r="C928" s="2" t="s">
        <v>10159</v>
      </c>
      <c r="D928" s="2" t="s">
        <v>10160</v>
      </c>
      <c r="E928" s="2" t="s">
        <v>10161</v>
      </c>
      <c r="F928">
        <v>770.68</v>
      </c>
      <c r="G928" s="2" t="s">
        <v>10162</v>
      </c>
      <c r="H928" s="37" t="s">
        <v>10163</v>
      </c>
      <c r="I928">
        <v>30.8</v>
      </c>
      <c r="J928">
        <v>29.79</v>
      </c>
      <c r="K928" s="2" t="s">
        <v>10164</v>
      </c>
      <c r="L928">
        <v>36</v>
      </c>
      <c r="M928">
        <v>34.729999999999997</v>
      </c>
      <c r="N928">
        <v>100</v>
      </c>
      <c r="O928" s="2" t="s">
        <v>3</v>
      </c>
      <c r="P928" s="2" t="s">
        <v>3</v>
      </c>
      <c r="Q928" s="2" t="s">
        <v>4</v>
      </c>
      <c r="R928" s="1">
        <v>39966</v>
      </c>
      <c r="S928" s="2" t="s">
        <v>463</v>
      </c>
      <c r="T928" s="2" t="s">
        <v>463</v>
      </c>
      <c r="U928" s="2">
        <v>0</v>
      </c>
      <c r="V928" s="2" t="s">
        <v>120</v>
      </c>
      <c r="W928" s="2" t="s">
        <v>120</v>
      </c>
      <c r="X928" s="29">
        <v>1197.2088649632149</v>
      </c>
      <c r="Y928">
        <v>667.34</v>
      </c>
      <c r="Z928" s="3">
        <v>5766.65</v>
      </c>
      <c r="AA928">
        <v>490.07</v>
      </c>
      <c r="AB928" s="3">
        <v>5922.02</v>
      </c>
    </row>
    <row r="929" spans="1:28" ht="15" hidden="1" customHeight="1">
      <c r="A929">
        <f t="shared" si="28"/>
        <v>1</v>
      </c>
      <c r="B929">
        <f t="shared" si="29"/>
        <v>1</v>
      </c>
      <c r="C929" s="2" t="s">
        <v>10150</v>
      </c>
      <c r="D929" s="2" t="s">
        <v>10151</v>
      </c>
      <c r="E929" s="2" t="s">
        <v>10152</v>
      </c>
      <c r="F929">
        <v>20</v>
      </c>
      <c r="G929" s="2" t="s">
        <v>10153</v>
      </c>
      <c r="H929" s="37" t="s">
        <v>10154</v>
      </c>
      <c r="I929">
        <v>1.6</v>
      </c>
      <c r="J929">
        <v>1.6</v>
      </c>
      <c r="K929" s="2" t="s">
        <v>2946</v>
      </c>
      <c r="N929">
        <v>100</v>
      </c>
      <c r="O929" s="2" t="s">
        <v>3</v>
      </c>
      <c r="P929" s="2" t="s">
        <v>3</v>
      </c>
      <c r="Q929" s="2" t="s">
        <v>4</v>
      </c>
      <c r="R929" s="1">
        <v>39970</v>
      </c>
      <c r="S929" s="2" t="s">
        <v>109</v>
      </c>
      <c r="T929" s="2" t="s">
        <v>109</v>
      </c>
      <c r="U929" s="2">
        <v>0</v>
      </c>
      <c r="V929" s="2" t="s">
        <v>110</v>
      </c>
      <c r="W929" s="2" t="s">
        <v>110</v>
      </c>
      <c r="X929" s="2">
        <v>1109.5833688167972</v>
      </c>
      <c r="Y929">
        <v>1.81</v>
      </c>
      <c r="Z929">
        <v>13.78</v>
      </c>
      <c r="AA929">
        <v>4.1100000000000003</v>
      </c>
      <c r="AB929">
        <v>79.81</v>
      </c>
    </row>
    <row r="930" spans="1:28" ht="15" hidden="1" customHeight="1">
      <c r="A930">
        <f t="shared" si="28"/>
        <v>1</v>
      </c>
      <c r="B930">
        <f t="shared" si="29"/>
        <v>1</v>
      </c>
      <c r="C930" s="2" t="s">
        <v>10107</v>
      </c>
      <c r="D930" s="2" t="s">
        <v>10108</v>
      </c>
      <c r="E930" s="2" t="s">
        <v>9488</v>
      </c>
      <c r="F930">
        <v>106.24</v>
      </c>
      <c r="G930" s="2" t="s">
        <v>10109</v>
      </c>
      <c r="H930" s="37" t="s">
        <v>10361</v>
      </c>
      <c r="I930">
        <v>23.06</v>
      </c>
      <c r="J930">
        <v>23.92</v>
      </c>
      <c r="K930" s="2" t="s">
        <v>10110</v>
      </c>
      <c r="L930">
        <v>6.17</v>
      </c>
      <c r="M930">
        <v>6.2</v>
      </c>
      <c r="N930">
        <v>100</v>
      </c>
      <c r="O930" s="2" t="s">
        <v>3</v>
      </c>
      <c r="P930" s="2" t="s">
        <v>3</v>
      </c>
      <c r="Q930" s="2" t="s">
        <v>4</v>
      </c>
      <c r="R930" s="1">
        <v>39986</v>
      </c>
      <c r="S930" s="2" t="s">
        <v>222</v>
      </c>
      <c r="T930" s="2" t="s">
        <v>222</v>
      </c>
      <c r="U930" s="2">
        <v>0</v>
      </c>
      <c r="V930" s="2" t="s">
        <v>223</v>
      </c>
      <c r="W930" s="2" t="s">
        <v>223</v>
      </c>
      <c r="X930" s="29">
        <v>2111.1611444613973</v>
      </c>
      <c r="Y930">
        <v>153.54</v>
      </c>
      <c r="Z930">
        <v>600.19000000000005</v>
      </c>
      <c r="AA930">
        <v>448.78</v>
      </c>
      <c r="AB930" s="3">
        <v>2410.25</v>
      </c>
    </row>
    <row r="931" spans="1:28" ht="15" hidden="1" customHeight="1">
      <c r="A931">
        <f t="shared" si="28"/>
        <v>1</v>
      </c>
      <c r="B931">
        <f t="shared" si="29"/>
        <v>1</v>
      </c>
      <c r="C931" s="2" t="s">
        <v>10053</v>
      </c>
      <c r="D931" s="2" t="s">
        <v>10054</v>
      </c>
      <c r="E931" s="2" t="s">
        <v>2097</v>
      </c>
      <c r="F931">
        <v>9</v>
      </c>
      <c r="G931" s="2" t="s">
        <v>10055</v>
      </c>
      <c r="H931" s="37" t="s">
        <v>10056</v>
      </c>
      <c r="I931">
        <v>1.99</v>
      </c>
      <c r="J931">
        <v>1.92</v>
      </c>
      <c r="K931" s="2" t="s">
        <v>2946</v>
      </c>
      <c r="N931">
        <v>100</v>
      </c>
      <c r="O931" s="2" t="s">
        <v>3</v>
      </c>
      <c r="P931" s="2" t="s">
        <v>3</v>
      </c>
      <c r="Q931" s="2" t="s">
        <v>4</v>
      </c>
      <c r="R931" s="1">
        <v>40004</v>
      </c>
      <c r="S931" s="2" t="s">
        <v>109</v>
      </c>
      <c r="T931" s="2" t="s">
        <v>109</v>
      </c>
      <c r="U931" s="2">
        <v>0</v>
      </c>
      <c r="V931" s="2" t="s">
        <v>110</v>
      </c>
      <c r="W931" s="2" t="s">
        <v>110</v>
      </c>
      <c r="X931" s="2">
        <v>1109.5833688167972</v>
      </c>
      <c r="Y931">
        <v>0.76</v>
      </c>
      <c r="Z931">
        <v>91.41</v>
      </c>
      <c r="AA931">
        <v>1.46</v>
      </c>
      <c r="AB931">
        <v>114.09</v>
      </c>
    </row>
    <row r="932" spans="1:28" ht="15" customHeight="1">
      <c r="A932">
        <f t="shared" si="28"/>
        <v>1</v>
      </c>
      <c r="B932">
        <f t="shared" si="29"/>
        <v>1</v>
      </c>
      <c r="C932" s="2" t="s">
        <v>10033</v>
      </c>
      <c r="D932" s="2" t="s">
        <v>10034</v>
      </c>
      <c r="E932" s="2" t="s">
        <v>10035</v>
      </c>
      <c r="F932">
        <v>17.88</v>
      </c>
      <c r="G932" s="2" t="s">
        <v>10036</v>
      </c>
      <c r="H932" s="37" t="s">
        <v>10037</v>
      </c>
      <c r="I932">
        <v>11.99</v>
      </c>
      <c r="J932">
        <v>12.75</v>
      </c>
      <c r="K932" s="2" t="s">
        <v>10038</v>
      </c>
      <c r="L932">
        <v>6.6</v>
      </c>
      <c r="M932">
        <v>7</v>
      </c>
      <c r="N932">
        <v>60.43</v>
      </c>
      <c r="O932" s="2" t="s">
        <v>3</v>
      </c>
      <c r="P932" s="2" t="s">
        <v>3</v>
      </c>
      <c r="Q932" s="2" t="s">
        <v>4</v>
      </c>
      <c r="R932" s="1">
        <v>40016</v>
      </c>
      <c r="S932" s="2" t="s">
        <v>35</v>
      </c>
      <c r="T932" s="2" t="s">
        <v>35</v>
      </c>
      <c r="U932">
        <v>531110</v>
      </c>
      <c r="V932" s="2" t="s">
        <v>37</v>
      </c>
      <c r="W932" s="2" t="s">
        <v>37</v>
      </c>
      <c r="X932" s="29">
        <v>1093.7964706866101</v>
      </c>
      <c r="Y932">
        <v>1.38</v>
      </c>
      <c r="Z932">
        <v>151.85</v>
      </c>
      <c r="AA932">
        <v>112.89</v>
      </c>
      <c r="AB932" s="3">
        <v>1590.7</v>
      </c>
    </row>
    <row r="933" spans="1:28" ht="15" hidden="1" customHeight="1">
      <c r="A933">
        <f t="shared" si="28"/>
        <v>1</v>
      </c>
      <c r="B933">
        <f t="shared" si="29"/>
        <v>1</v>
      </c>
      <c r="C933" s="2" t="s">
        <v>10044</v>
      </c>
      <c r="D933" s="2" t="s">
        <v>10045</v>
      </c>
      <c r="E933" s="2" t="s">
        <v>1704</v>
      </c>
      <c r="F933">
        <v>16.2</v>
      </c>
      <c r="G933" s="2" t="s">
        <v>10046</v>
      </c>
      <c r="H933" s="37" t="s">
        <v>10047</v>
      </c>
      <c r="I933">
        <v>12.98</v>
      </c>
      <c r="J933">
        <v>13.48</v>
      </c>
      <c r="K933" s="2" t="s">
        <v>10048</v>
      </c>
      <c r="N933">
        <v>100</v>
      </c>
      <c r="O933" s="2" t="s">
        <v>3</v>
      </c>
      <c r="P933" s="2" t="s">
        <v>3</v>
      </c>
      <c r="Q933" s="2" t="s">
        <v>4</v>
      </c>
      <c r="R933" s="1">
        <v>40016</v>
      </c>
      <c r="S933" s="2" t="s">
        <v>109</v>
      </c>
      <c r="T933" s="2" t="s">
        <v>109</v>
      </c>
      <c r="U933" s="2">
        <v>0</v>
      </c>
      <c r="V933" s="2" t="s">
        <v>110</v>
      </c>
      <c r="W933" s="2" t="s">
        <v>110</v>
      </c>
      <c r="X933" s="2">
        <v>1109.5833688167972</v>
      </c>
      <c r="Y933">
        <v>18.38</v>
      </c>
      <c r="Z933">
        <v>316.29000000000002</v>
      </c>
      <c r="AA933">
        <v>70.11</v>
      </c>
      <c r="AB933" s="3">
        <v>1069.18</v>
      </c>
    </row>
    <row r="934" spans="1:28" ht="15" customHeight="1">
      <c r="A934">
        <f t="shared" si="28"/>
        <v>1</v>
      </c>
      <c r="B934">
        <f t="shared" si="29"/>
        <v>1</v>
      </c>
      <c r="C934" s="2" t="s">
        <v>10024</v>
      </c>
      <c r="D934" s="2" t="s">
        <v>10025</v>
      </c>
      <c r="E934" s="2" t="s">
        <v>1399</v>
      </c>
      <c r="F934">
        <v>239.87</v>
      </c>
      <c r="G934" s="2" t="s">
        <v>10026</v>
      </c>
      <c r="H934" s="37" t="s">
        <v>10027</v>
      </c>
      <c r="I934">
        <v>12.51</v>
      </c>
      <c r="J934">
        <v>12.69</v>
      </c>
      <c r="K934" s="2" t="s">
        <v>10028</v>
      </c>
      <c r="L934">
        <v>5.51</v>
      </c>
      <c r="M934">
        <v>5.26</v>
      </c>
      <c r="N934">
        <v>100</v>
      </c>
      <c r="O934" s="2" t="s">
        <v>3</v>
      </c>
      <c r="P934" s="2" t="s">
        <v>3</v>
      </c>
      <c r="Q934" s="2" t="s">
        <v>4</v>
      </c>
      <c r="R934" s="1">
        <v>40021</v>
      </c>
      <c r="S934" s="2" t="s">
        <v>65</v>
      </c>
      <c r="T934" s="2" t="s">
        <v>65</v>
      </c>
      <c r="U934">
        <v>339992</v>
      </c>
      <c r="V934" s="2" t="s">
        <v>66</v>
      </c>
      <c r="W934" s="2" t="s">
        <v>66</v>
      </c>
      <c r="X934" s="24">
        <v>1145.5082860666178</v>
      </c>
      <c r="Y934">
        <v>293.66000000000003</v>
      </c>
      <c r="Z934">
        <v>550.42999999999995</v>
      </c>
      <c r="AA934" s="3">
        <v>5210.33</v>
      </c>
      <c r="AB934" s="3">
        <v>11577.17</v>
      </c>
    </row>
    <row r="935" spans="1:28" ht="15" hidden="1" customHeight="1">
      <c r="A935">
        <f t="shared" si="28"/>
        <v>1</v>
      </c>
      <c r="B935">
        <f t="shared" si="29"/>
        <v>1</v>
      </c>
      <c r="C935" s="2" t="s">
        <v>9997</v>
      </c>
      <c r="D935" s="2" t="s">
        <v>9998</v>
      </c>
      <c r="E935" s="2" t="s">
        <v>9999</v>
      </c>
      <c r="F935">
        <v>596</v>
      </c>
      <c r="G935" s="2" t="s">
        <v>10000</v>
      </c>
      <c r="H935" s="37" t="s">
        <v>10350</v>
      </c>
      <c r="I935">
        <v>25.01</v>
      </c>
      <c r="J935">
        <v>23.25</v>
      </c>
      <c r="K935" s="2" t="s">
        <v>2946</v>
      </c>
      <c r="N935">
        <v>100</v>
      </c>
      <c r="O935" s="2" t="s">
        <v>3</v>
      </c>
      <c r="P935" s="2" t="s">
        <v>3</v>
      </c>
      <c r="Q935" s="2" t="s">
        <v>4</v>
      </c>
      <c r="R935" s="1">
        <v>40035</v>
      </c>
      <c r="S935" s="2" t="s">
        <v>2588</v>
      </c>
      <c r="T935" s="2" t="s">
        <v>2588</v>
      </c>
      <c r="U935" s="2">
        <v>0</v>
      </c>
      <c r="V935" s="2" t="s">
        <v>166</v>
      </c>
      <c r="W935" s="2" t="s">
        <v>166</v>
      </c>
      <c r="X935" s="29">
        <v>7156.7803667015451</v>
      </c>
      <c r="Y935" s="3">
        <v>1800</v>
      </c>
      <c r="Z935" s="3">
        <v>4420.6099999999997</v>
      </c>
      <c r="AA935">
        <v>737.29</v>
      </c>
      <c r="AB935" s="3">
        <v>2664.28</v>
      </c>
    </row>
    <row r="936" spans="1:28" ht="15" hidden="1" customHeight="1">
      <c r="A936">
        <f t="shared" si="28"/>
        <v>1</v>
      </c>
      <c r="B936">
        <f t="shared" si="29"/>
        <v>1</v>
      </c>
      <c r="C936" s="2" t="s">
        <v>10092</v>
      </c>
      <c r="D936" s="2" t="s">
        <v>10093</v>
      </c>
      <c r="E936" s="2" t="s">
        <v>10094</v>
      </c>
      <c r="F936">
        <v>108.75</v>
      </c>
      <c r="G936" s="2" t="s">
        <v>10095</v>
      </c>
      <c r="H936" s="37" t="s">
        <v>10096</v>
      </c>
      <c r="I936">
        <v>6</v>
      </c>
      <c r="J936">
        <v>6.6</v>
      </c>
      <c r="K936" s="2" t="s">
        <v>10097</v>
      </c>
      <c r="L936">
        <v>0.39</v>
      </c>
      <c r="M936">
        <v>0.11</v>
      </c>
      <c r="N936">
        <v>100</v>
      </c>
      <c r="O936" s="2" t="s">
        <v>3</v>
      </c>
      <c r="P936" s="2" t="s">
        <v>3</v>
      </c>
      <c r="Q936" s="2" t="s">
        <v>4</v>
      </c>
      <c r="R936" s="1">
        <v>40038</v>
      </c>
      <c r="S936" s="2" t="s">
        <v>371</v>
      </c>
      <c r="T936" s="2" t="s">
        <v>371</v>
      </c>
      <c r="U936" s="2">
        <v>0</v>
      </c>
      <c r="V936" s="2" t="s">
        <v>372</v>
      </c>
      <c r="W936" s="2" t="s">
        <v>372</v>
      </c>
      <c r="X936" s="24">
        <v>1974.4202660940796</v>
      </c>
      <c r="Y936">
        <v>577.04</v>
      </c>
      <c r="Z936" s="3">
        <v>1369.77</v>
      </c>
      <c r="AA936" s="3">
        <v>1028.99</v>
      </c>
      <c r="AB936" s="3">
        <v>3225.95</v>
      </c>
    </row>
    <row r="937" spans="1:28" ht="15" hidden="1" customHeight="1">
      <c r="A937">
        <f t="shared" si="28"/>
        <v>1</v>
      </c>
      <c r="B937">
        <f t="shared" si="29"/>
        <v>1</v>
      </c>
      <c r="C937" s="2" t="s">
        <v>9973</v>
      </c>
      <c r="D937" s="2" t="s">
        <v>9974</v>
      </c>
      <c r="E937" s="2" t="s">
        <v>9975</v>
      </c>
      <c r="F937">
        <v>72.19</v>
      </c>
      <c r="G937" s="2" t="s">
        <v>9976</v>
      </c>
      <c r="H937" s="37" t="s">
        <v>10348</v>
      </c>
      <c r="I937">
        <v>3.53</v>
      </c>
      <c r="J937">
        <v>3.74</v>
      </c>
      <c r="K937" s="2" t="s">
        <v>2946</v>
      </c>
      <c r="N937">
        <v>100</v>
      </c>
      <c r="O937" s="2" t="s">
        <v>3</v>
      </c>
      <c r="P937" s="2" t="s">
        <v>3</v>
      </c>
      <c r="Q937" s="2" t="s">
        <v>4</v>
      </c>
      <c r="R937" s="1">
        <v>40042</v>
      </c>
      <c r="S937" s="2" t="s">
        <v>514</v>
      </c>
      <c r="T937" s="2" t="s">
        <v>514</v>
      </c>
      <c r="U937" s="2">
        <v>0</v>
      </c>
      <c r="V937" s="2" t="s">
        <v>24</v>
      </c>
      <c r="W937" s="2" t="s">
        <v>24</v>
      </c>
      <c r="X937" s="24">
        <v>504.02540510115705</v>
      </c>
      <c r="Y937">
        <v>93.57</v>
      </c>
      <c r="Z937">
        <v>290.27</v>
      </c>
      <c r="AA937">
        <v>67.97</v>
      </c>
      <c r="AB937">
        <v>205.77</v>
      </c>
    </row>
    <row r="938" spans="1:28" ht="15" hidden="1" customHeight="1">
      <c r="A938">
        <f t="shared" si="28"/>
        <v>1</v>
      </c>
      <c r="B938">
        <f t="shared" si="29"/>
        <v>1</v>
      </c>
      <c r="C938" s="2" t="s">
        <v>9977</v>
      </c>
      <c r="D938" s="2" t="s">
        <v>9978</v>
      </c>
      <c r="E938" s="2" t="s">
        <v>9979</v>
      </c>
      <c r="F938">
        <v>1.62</v>
      </c>
      <c r="G938" s="2" t="s">
        <v>9980</v>
      </c>
      <c r="H938" s="37" t="s">
        <v>9981</v>
      </c>
      <c r="I938">
        <v>0.85</v>
      </c>
      <c r="J938">
        <v>0.84</v>
      </c>
      <c r="K938" s="2" t="s">
        <v>2946</v>
      </c>
      <c r="N938">
        <v>100</v>
      </c>
      <c r="O938" s="2" t="s">
        <v>3</v>
      </c>
      <c r="P938" s="2" t="s">
        <v>3</v>
      </c>
      <c r="Q938" s="2" t="s">
        <v>4</v>
      </c>
      <c r="R938" s="1">
        <v>40042</v>
      </c>
      <c r="S938" s="2" t="s">
        <v>76</v>
      </c>
      <c r="T938" s="2" t="s">
        <v>76</v>
      </c>
      <c r="U938" s="2">
        <v>0</v>
      </c>
      <c r="V938" s="2" t="s">
        <v>78</v>
      </c>
      <c r="W938" s="2" t="s">
        <v>78</v>
      </c>
      <c r="X938" s="29">
        <v>1508.9973665020607</v>
      </c>
      <c r="Y938">
        <v>11.66</v>
      </c>
      <c r="Z938">
        <v>9.0399999999999991</v>
      </c>
      <c r="AA938">
        <v>1.48</v>
      </c>
      <c r="AB938">
        <v>3.05</v>
      </c>
    </row>
    <row r="939" spans="1:28" ht="15" hidden="1" customHeight="1">
      <c r="A939">
        <f t="shared" si="28"/>
        <v>1</v>
      </c>
      <c r="B939">
        <f t="shared" si="29"/>
        <v>1</v>
      </c>
      <c r="C939" s="2" t="s">
        <v>9969</v>
      </c>
      <c r="D939" s="2" t="s">
        <v>9970</v>
      </c>
      <c r="E939" s="2" t="s">
        <v>2043</v>
      </c>
      <c r="F939">
        <v>28</v>
      </c>
      <c r="G939" s="2" t="s">
        <v>9971</v>
      </c>
      <c r="H939" s="37" t="s">
        <v>9972</v>
      </c>
      <c r="I939">
        <v>9.25</v>
      </c>
      <c r="J939">
        <v>9.18</v>
      </c>
      <c r="K939" s="2" t="s">
        <v>2946</v>
      </c>
      <c r="N939">
        <v>100</v>
      </c>
      <c r="O939" s="2" t="s">
        <v>3</v>
      </c>
      <c r="P939" s="2" t="s">
        <v>3</v>
      </c>
      <c r="Q939" s="2" t="s">
        <v>4</v>
      </c>
      <c r="R939" s="1">
        <v>40046</v>
      </c>
      <c r="S939" s="2" t="s">
        <v>5</v>
      </c>
      <c r="T939" s="2" t="s">
        <v>5</v>
      </c>
      <c r="U939" s="2">
        <v>0</v>
      </c>
      <c r="V939" s="2" t="s">
        <v>85</v>
      </c>
      <c r="W939" s="2" t="s">
        <v>85</v>
      </c>
      <c r="X939" s="29">
        <v>2697.7233626064512</v>
      </c>
      <c r="Y939">
        <v>11.03</v>
      </c>
      <c r="Z939">
        <v>623.42999999999995</v>
      </c>
      <c r="AA939">
        <v>8.5399999999999991</v>
      </c>
      <c r="AB939" s="3">
        <v>1038.74</v>
      </c>
    </row>
    <row r="940" spans="1:28" ht="15" hidden="1" customHeight="1">
      <c r="A940" s="30">
        <f t="shared" si="28"/>
        <v>1</v>
      </c>
      <c r="B940" s="30">
        <f t="shared" si="29"/>
        <v>1</v>
      </c>
      <c r="C940" s="31" t="s">
        <v>9934</v>
      </c>
      <c r="D940" s="31" t="s">
        <v>9935</v>
      </c>
      <c r="E940" s="31" t="s">
        <v>2168</v>
      </c>
      <c r="F940" s="30">
        <v>23.73</v>
      </c>
      <c r="G940" s="31" t="s">
        <v>9936</v>
      </c>
      <c r="H940" s="39" t="s">
        <v>9937</v>
      </c>
      <c r="I940" s="30">
        <v>13.87</v>
      </c>
      <c r="J940" s="30">
        <v>14.37</v>
      </c>
      <c r="K940" s="31" t="s">
        <v>2946</v>
      </c>
      <c r="L940" s="30"/>
      <c r="M940" s="30"/>
      <c r="N940" s="30">
        <v>100</v>
      </c>
      <c r="O940" s="31" t="s">
        <v>3</v>
      </c>
      <c r="P940" s="31" t="s">
        <v>3</v>
      </c>
      <c r="Q940" s="31" t="s">
        <v>4</v>
      </c>
      <c r="R940" s="33">
        <v>40060</v>
      </c>
      <c r="S940" s="31" t="s">
        <v>591</v>
      </c>
      <c r="T940" s="31" t="s">
        <v>591</v>
      </c>
      <c r="U940" s="2">
        <v>0</v>
      </c>
      <c r="V940" s="31" t="s">
        <v>241</v>
      </c>
      <c r="W940" s="31" t="s">
        <v>241</v>
      </c>
      <c r="X940" s="34">
        <v>1944.4959417736684</v>
      </c>
      <c r="Y940" s="30">
        <v>160.1</v>
      </c>
      <c r="Z940" s="30">
        <v>494.58</v>
      </c>
      <c r="AA940" s="30">
        <v>135.31</v>
      </c>
      <c r="AB940" s="30">
        <v>376.41</v>
      </c>
    </row>
    <row r="941" spans="1:28" ht="15" hidden="1" customHeight="1">
      <c r="A941">
        <f t="shared" si="28"/>
        <v>1</v>
      </c>
      <c r="B941">
        <f t="shared" si="29"/>
        <v>1</v>
      </c>
      <c r="C941" s="2" t="s">
        <v>9929</v>
      </c>
      <c r="D941" s="2" t="s">
        <v>9930</v>
      </c>
      <c r="E941" s="2" t="s">
        <v>9931</v>
      </c>
      <c r="F941">
        <v>234.57</v>
      </c>
      <c r="G941" s="2" t="s">
        <v>9932</v>
      </c>
      <c r="H941" s="37" t="s">
        <v>10346</v>
      </c>
      <c r="I941">
        <v>27.43</v>
      </c>
      <c r="J941">
        <v>27.67</v>
      </c>
      <c r="K941" s="2" t="s">
        <v>9933</v>
      </c>
      <c r="L941">
        <v>7.12</v>
      </c>
      <c r="M941">
        <v>7.19</v>
      </c>
      <c r="N941">
        <v>100</v>
      </c>
      <c r="O941" s="2" t="s">
        <v>3</v>
      </c>
      <c r="P941" s="2" t="s">
        <v>3</v>
      </c>
      <c r="Q941" s="2" t="s">
        <v>4</v>
      </c>
      <c r="R941" s="1">
        <v>40064</v>
      </c>
      <c r="S941" s="2" t="s">
        <v>109</v>
      </c>
      <c r="T941" s="2" t="s">
        <v>109</v>
      </c>
      <c r="U941" s="2">
        <v>0</v>
      </c>
      <c r="V941" s="2" t="s">
        <v>110</v>
      </c>
      <c r="W941" s="2" t="s">
        <v>110</v>
      </c>
      <c r="X941" s="2">
        <v>1109.5833688167972</v>
      </c>
      <c r="Y941">
        <v>73.92</v>
      </c>
      <c r="Z941">
        <v>436.51</v>
      </c>
      <c r="AA941">
        <v>83.83</v>
      </c>
      <c r="AB941">
        <v>587.21</v>
      </c>
    </row>
    <row r="942" spans="1:28" ht="15" hidden="1" customHeight="1">
      <c r="A942">
        <f t="shared" si="28"/>
        <v>1</v>
      </c>
      <c r="B942">
        <f t="shared" si="29"/>
        <v>1</v>
      </c>
      <c r="C942" s="2" t="s">
        <v>9902</v>
      </c>
      <c r="D942" s="2" t="s">
        <v>9903</v>
      </c>
      <c r="E942" s="2" t="s">
        <v>1070</v>
      </c>
      <c r="F942" s="3">
        <v>1738.29</v>
      </c>
      <c r="G942" s="2" t="s">
        <v>10343</v>
      </c>
      <c r="H942" s="37" t="s">
        <v>9904</v>
      </c>
      <c r="I942">
        <v>35.619999999999997</v>
      </c>
      <c r="J942">
        <v>33.35</v>
      </c>
      <c r="K942" s="2" t="s">
        <v>9905</v>
      </c>
      <c r="L942">
        <v>17.32</v>
      </c>
      <c r="M942">
        <v>21.88</v>
      </c>
      <c r="N942">
        <v>100</v>
      </c>
      <c r="O942" s="2" t="s">
        <v>3</v>
      </c>
      <c r="P942" s="2" t="s">
        <v>3</v>
      </c>
      <c r="Q942" s="2" t="s">
        <v>4</v>
      </c>
      <c r="R942" s="1">
        <v>40071</v>
      </c>
      <c r="S942" s="2" t="s">
        <v>5</v>
      </c>
      <c r="T942" s="2" t="s">
        <v>5</v>
      </c>
      <c r="U942" s="2">
        <v>0</v>
      </c>
      <c r="V942" s="2" t="s">
        <v>85</v>
      </c>
      <c r="W942" s="2" t="s">
        <v>85</v>
      </c>
      <c r="X942" s="29">
        <v>2697.7233626064512</v>
      </c>
      <c r="Y942">
        <v>174.73</v>
      </c>
      <c r="Z942" s="3">
        <v>3103.87</v>
      </c>
      <c r="AA942">
        <v>869.58</v>
      </c>
      <c r="AB942" s="3">
        <v>5961.96</v>
      </c>
    </row>
    <row r="943" spans="1:28" ht="15" customHeight="1">
      <c r="A943" s="17">
        <f t="shared" si="28"/>
        <v>1</v>
      </c>
      <c r="B943" s="17">
        <f t="shared" si="29"/>
        <v>1</v>
      </c>
      <c r="C943" s="26" t="s">
        <v>9890</v>
      </c>
      <c r="D943" s="26" t="s">
        <v>9891</v>
      </c>
      <c r="E943" s="26" t="s">
        <v>9892</v>
      </c>
      <c r="F943" s="17">
        <v>20</v>
      </c>
      <c r="G943" s="26" t="s">
        <v>9893</v>
      </c>
      <c r="H943" s="38" t="s">
        <v>9894</v>
      </c>
      <c r="I943" s="17">
        <v>12.53</v>
      </c>
      <c r="J943" s="17">
        <v>12.27</v>
      </c>
      <c r="K943" s="26" t="s">
        <v>2946</v>
      </c>
      <c r="L943" s="17"/>
      <c r="M943" s="17"/>
      <c r="N943" s="17">
        <v>100</v>
      </c>
      <c r="O943" s="26" t="s">
        <v>3</v>
      </c>
      <c r="P943" s="26" t="s">
        <v>3</v>
      </c>
      <c r="Q943" s="26" t="s">
        <v>4</v>
      </c>
      <c r="R943" s="27">
        <v>40079</v>
      </c>
      <c r="S943" s="26" t="s">
        <v>54</v>
      </c>
      <c r="T943" s="26" t="s">
        <v>54</v>
      </c>
      <c r="U943">
        <v>334220</v>
      </c>
      <c r="V943" s="26" t="s">
        <v>55</v>
      </c>
      <c r="W943" s="26" t="s">
        <v>55</v>
      </c>
      <c r="X943" s="26"/>
      <c r="Y943" s="17">
        <v>3.23</v>
      </c>
      <c r="Z943" s="28">
        <v>1121.99</v>
      </c>
      <c r="AA943" s="17">
        <v>19.89</v>
      </c>
      <c r="AB943" s="28">
        <v>1357.27</v>
      </c>
    </row>
    <row r="944" spans="1:28" ht="15" hidden="1" customHeight="1">
      <c r="A944">
        <f t="shared" si="28"/>
        <v>1</v>
      </c>
      <c r="B944">
        <f t="shared" si="29"/>
        <v>1</v>
      </c>
      <c r="C944" s="2" t="s">
        <v>9844</v>
      </c>
      <c r="D944" s="2" t="s">
        <v>9845</v>
      </c>
      <c r="E944" s="2" t="s">
        <v>283</v>
      </c>
      <c r="F944">
        <v>52.83</v>
      </c>
      <c r="G944" s="2" t="s">
        <v>9846</v>
      </c>
      <c r="H944" s="37" t="s">
        <v>9847</v>
      </c>
      <c r="I944">
        <v>52.47</v>
      </c>
      <c r="J944">
        <v>52.91</v>
      </c>
      <c r="K944" s="2" t="s">
        <v>2946</v>
      </c>
      <c r="N944">
        <v>100</v>
      </c>
      <c r="O944" s="2" t="s">
        <v>3</v>
      </c>
      <c r="P944" s="2" t="s">
        <v>3</v>
      </c>
      <c r="Q944" s="2" t="s">
        <v>4</v>
      </c>
      <c r="R944" s="1">
        <v>40087</v>
      </c>
      <c r="S944" s="2" t="s">
        <v>5</v>
      </c>
      <c r="T944" s="2" t="s">
        <v>5</v>
      </c>
      <c r="U944" s="2">
        <v>0</v>
      </c>
      <c r="V944" s="2" t="s">
        <v>85</v>
      </c>
      <c r="W944" s="2" t="s">
        <v>85</v>
      </c>
      <c r="X944" s="29">
        <v>2697.7233626064512</v>
      </c>
      <c r="Y944">
        <v>14.86</v>
      </c>
      <c r="Z944">
        <v>86.52</v>
      </c>
      <c r="AA944">
        <v>4.29</v>
      </c>
      <c r="AB944">
        <v>201.82</v>
      </c>
    </row>
    <row r="945" spans="1:28" ht="15" hidden="1" customHeight="1">
      <c r="A945">
        <f t="shared" si="28"/>
        <v>1</v>
      </c>
      <c r="B945">
        <f t="shared" si="29"/>
        <v>1</v>
      </c>
      <c r="C945" s="2" t="s">
        <v>9832</v>
      </c>
      <c r="D945" s="2" t="s">
        <v>9833</v>
      </c>
      <c r="E945" s="2" t="s">
        <v>9834</v>
      </c>
      <c r="F945">
        <v>248.74</v>
      </c>
      <c r="G945" s="2" t="s">
        <v>9835</v>
      </c>
      <c r="H945" s="37" t="s">
        <v>9836</v>
      </c>
      <c r="I945">
        <v>22.71</v>
      </c>
      <c r="J945">
        <v>24.22</v>
      </c>
      <c r="K945" s="2" t="s">
        <v>9837</v>
      </c>
      <c r="L945">
        <v>15.35</v>
      </c>
      <c r="M945">
        <v>15.93</v>
      </c>
      <c r="N945">
        <v>100</v>
      </c>
      <c r="O945" s="2" t="s">
        <v>3</v>
      </c>
      <c r="P945" s="2" t="s">
        <v>3</v>
      </c>
      <c r="Q945" s="2" t="s">
        <v>4</v>
      </c>
      <c r="R945" s="1">
        <v>40092</v>
      </c>
      <c r="S945" s="2" t="s">
        <v>48</v>
      </c>
      <c r="T945" s="2" t="s">
        <v>48</v>
      </c>
      <c r="U945" s="2">
        <v>0</v>
      </c>
      <c r="V945" s="2" t="s">
        <v>24</v>
      </c>
      <c r="W945" s="2" t="s">
        <v>24</v>
      </c>
      <c r="X945" s="24">
        <v>504.02540510115705</v>
      </c>
      <c r="Y945">
        <v>398.58</v>
      </c>
      <c r="Z945">
        <v>826.35</v>
      </c>
      <c r="AA945">
        <v>189.55</v>
      </c>
      <c r="AB945">
        <v>602.45000000000005</v>
      </c>
    </row>
    <row r="946" spans="1:28" ht="15" customHeight="1">
      <c r="A946">
        <f t="shared" si="28"/>
        <v>1</v>
      </c>
      <c r="B946">
        <f t="shared" si="29"/>
        <v>1</v>
      </c>
      <c r="C946" s="2" t="s">
        <v>9828</v>
      </c>
      <c r="D946" s="2" t="s">
        <v>9829</v>
      </c>
      <c r="E946" s="2" t="s">
        <v>7229</v>
      </c>
      <c r="F946">
        <v>35</v>
      </c>
      <c r="G946" s="2" t="s">
        <v>9883</v>
      </c>
      <c r="H946" s="37" t="s">
        <v>9830</v>
      </c>
      <c r="I946">
        <v>3</v>
      </c>
      <c r="J946">
        <v>3</v>
      </c>
      <c r="K946" s="2" t="s">
        <v>9831</v>
      </c>
      <c r="L946">
        <v>2.76</v>
      </c>
      <c r="M946">
        <v>1.92</v>
      </c>
      <c r="N946">
        <v>100</v>
      </c>
      <c r="O946" s="2" t="s">
        <v>3</v>
      </c>
      <c r="P946" s="2" t="s">
        <v>3</v>
      </c>
      <c r="Q946" s="2" t="s">
        <v>4</v>
      </c>
      <c r="R946" s="1">
        <v>40092</v>
      </c>
      <c r="S946" s="2" t="s">
        <v>231</v>
      </c>
      <c r="T946" s="2" t="s">
        <v>231</v>
      </c>
      <c r="U946">
        <v>334412</v>
      </c>
      <c r="V946" s="2" t="s">
        <v>110</v>
      </c>
      <c r="W946" s="2" t="s">
        <v>110</v>
      </c>
      <c r="X946" s="2">
        <v>1109.5833688167972</v>
      </c>
      <c r="Y946">
        <v>254.3</v>
      </c>
      <c r="Z946">
        <v>712.83</v>
      </c>
      <c r="AA946">
        <v>198.4</v>
      </c>
      <c r="AB946">
        <v>585.24</v>
      </c>
    </row>
    <row r="947" spans="1:28" ht="15" hidden="1" customHeight="1">
      <c r="A947">
        <f t="shared" si="28"/>
        <v>1</v>
      </c>
      <c r="B947">
        <f t="shared" si="29"/>
        <v>1</v>
      </c>
      <c r="C947" s="2" t="s">
        <v>9545</v>
      </c>
      <c r="D947" s="2" t="s">
        <v>9546</v>
      </c>
      <c r="E947" s="2" t="s">
        <v>9547</v>
      </c>
      <c r="F947">
        <v>3.9</v>
      </c>
      <c r="G947" s="2" t="s">
        <v>9548</v>
      </c>
      <c r="H947" s="37" t="s">
        <v>9549</v>
      </c>
      <c r="I947">
        <v>0.4</v>
      </c>
      <c r="J947">
        <v>0.4</v>
      </c>
      <c r="K947" s="2" t="s">
        <v>2946</v>
      </c>
      <c r="N947">
        <v>100</v>
      </c>
      <c r="O947" s="2" t="s">
        <v>3</v>
      </c>
      <c r="P947" s="2" t="s">
        <v>3</v>
      </c>
      <c r="Q947" s="2" t="s">
        <v>4</v>
      </c>
      <c r="R947" s="1">
        <v>40118</v>
      </c>
      <c r="S947" s="2" t="s">
        <v>317</v>
      </c>
      <c r="T947" s="2" t="s">
        <v>317</v>
      </c>
      <c r="U947" s="2">
        <v>0</v>
      </c>
      <c r="V947" s="2" t="s">
        <v>534</v>
      </c>
      <c r="W947" s="2" t="s">
        <v>534</v>
      </c>
      <c r="X947" s="29">
        <v>1224.3018288656699</v>
      </c>
      <c r="Y947">
        <v>0.56999999999999995</v>
      </c>
      <c r="Z947">
        <v>6.71</v>
      </c>
      <c r="AA947">
        <v>0.6</v>
      </c>
      <c r="AB947">
        <v>11.8</v>
      </c>
    </row>
    <row r="948" spans="1:28" ht="15" hidden="1" customHeight="1">
      <c r="A948">
        <f t="shared" si="28"/>
        <v>1</v>
      </c>
      <c r="B948">
        <f t="shared" si="29"/>
        <v>1</v>
      </c>
      <c r="C948" s="2" t="s">
        <v>9729</v>
      </c>
      <c r="D948" s="2" t="s">
        <v>9730</v>
      </c>
      <c r="E948" s="2" t="s">
        <v>8407</v>
      </c>
      <c r="F948">
        <v>12.25</v>
      </c>
      <c r="G948" s="2" t="s">
        <v>9731</v>
      </c>
      <c r="H948" s="37" t="s">
        <v>9732</v>
      </c>
      <c r="I948">
        <v>3.5</v>
      </c>
      <c r="J948">
        <v>3.7</v>
      </c>
      <c r="K948" s="2" t="s">
        <v>2946</v>
      </c>
      <c r="N948">
        <v>100</v>
      </c>
      <c r="O948" s="2" t="s">
        <v>3</v>
      </c>
      <c r="P948" s="2" t="s">
        <v>3</v>
      </c>
      <c r="Q948" s="2" t="s">
        <v>4</v>
      </c>
      <c r="R948" s="1">
        <v>40126</v>
      </c>
      <c r="S948" s="2" t="s">
        <v>109</v>
      </c>
      <c r="T948" s="2" t="s">
        <v>109</v>
      </c>
      <c r="U948" s="2">
        <v>0</v>
      </c>
      <c r="V948" s="2" t="s">
        <v>110</v>
      </c>
      <c r="W948" s="2" t="s">
        <v>110</v>
      </c>
      <c r="X948" s="2">
        <v>1109.5833688167972</v>
      </c>
      <c r="Y948">
        <v>26.38</v>
      </c>
      <c r="Z948">
        <v>14.27</v>
      </c>
      <c r="AA948">
        <v>12.4</v>
      </c>
      <c r="AB948">
        <v>11.95</v>
      </c>
    </row>
    <row r="949" spans="1:28" ht="15" hidden="1" customHeight="1">
      <c r="A949">
        <f t="shared" si="28"/>
        <v>1</v>
      </c>
      <c r="B949">
        <f t="shared" si="29"/>
        <v>1</v>
      </c>
      <c r="C949" s="2" t="s">
        <v>9701</v>
      </c>
      <c r="D949" s="2" t="s">
        <v>9702</v>
      </c>
      <c r="E949" s="2" t="s">
        <v>9703</v>
      </c>
      <c r="F949">
        <v>192</v>
      </c>
      <c r="G949" s="2" t="s">
        <v>9704</v>
      </c>
      <c r="H949" s="37" t="s">
        <v>9705</v>
      </c>
      <c r="I949">
        <v>16.98</v>
      </c>
      <c r="J949">
        <v>16.21</v>
      </c>
      <c r="K949" s="2" t="s">
        <v>2946</v>
      </c>
      <c r="N949">
        <v>100</v>
      </c>
      <c r="O949" s="2" t="s">
        <v>3</v>
      </c>
      <c r="P949" s="2" t="s">
        <v>3</v>
      </c>
      <c r="Q949" s="2" t="s">
        <v>4</v>
      </c>
      <c r="R949" s="1">
        <v>40135</v>
      </c>
      <c r="S949" s="2" t="s">
        <v>109</v>
      </c>
      <c r="T949" s="2" t="s">
        <v>109</v>
      </c>
      <c r="U949" s="2">
        <v>0</v>
      </c>
      <c r="V949" s="2" t="s">
        <v>110</v>
      </c>
      <c r="W949" s="2" t="s">
        <v>110</v>
      </c>
      <c r="X949" s="2">
        <v>1109.5833688167972</v>
      </c>
      <c r="Y949">
        <v>37.090000000000003</v>
      </c>
      <c r="Z949">
        <v>264.24</v>
      </c>
      <c r="AA949">
        <v>30.23</v>
      </c>
      <c r="AB949">
        <v>448.62</v>
      </c>
    </row>
    <row r="950" spans="1:28" ht="15" hidden="1" customHeight="1">
      <c r="A950" s="30">
        <f t="shared" si="28"/>
        <v>1</v>
      </c>
      <c r="B950" s="30">
        <f t="shared" si="29"/>
        <v>1</v>
      </c>
      <c r="C950" s="31" t="s">
        <v>9691</v>
      </c>
      <c r="D950" s="31" t="s">
        <v>9692</v>
      </c>
      <c r="E950" s="31" t="s">
        <v>9693</v>
      </c>
      <c r="F950" s="30">
        <v>57</v>
      </c>
      <c r="G950" s="31" t="s">
        <v>9694</v>
      </c>
      <c r="H950" s="39" t="s">
        <v>9695</v>
      </c>
      <c r="I950" s="30">
        <v>5.23</v>
      </c>
      <c r="J950" s="30">
        <v>5.15</v>
      </c>
      <c r="K950" s="31" t="s">
        <v>2946</v>
      </c>
      <c r="L950" s="30"/>
      <c r="M950" s="30"/>
      <c r="N950" s="30">
        <v>100</v>
      </c>
      <c r="O950" s="31" t="s">
        <v>3</v>
      </c>
      <c r="P950" s="31" t="s">
        <v>3</v>
      </c>
      <c r="Q950" s="31" t="s">
        <v>4</v>
      </c>
      <c r="R950" s="33">
        <v>40136</v>
      </c>
      <c r="S950" s="31" t="s">
        <v>244</v>
      </c>
      <c r="T950" s="31" t="s">
        <v>244</v>
      </c>
      <c r="U950" s="2">
        <v>0</v>
      </c>
      <c r="V950" s="31" t="s">
        <v>245</v>
      </c>
      <c r="W950" s="31" t="s">
        <v>245</v>
      </c>
      <c r="X950" s="34">
        <v>4644.5675209091132</v>
      </c>
      <c r="Y950" s="30">
        <v>185.53</v>
      </c>
      <c r="Z950" s="30">
        <v>475.79</v>
      </c>
      <c r="AA950" s="30">
        <v>58.21</v>
      </c>
      <c r="AB950" s="30">
        <v>252.42</v>
      </c>
    </row>
    <row r="951" spans="1:28" ht="15" hidden="1" customHeight="1">
      <c r="A951">
        <f t="shared" si="28"/>
        <v>1</v>
      </c>
      <c r="B951">
        <f t="shared" si="29"/>
        <v>1</v>
      </c>
      <c r="C951" s="2" t="s">
        <v>9680</v>
      </c>
      <c r="D951" s="2" t="s">
        <v>9681</v>
      </c>
      <c r="E951" s="2" t="s">
        <v>584</v>
      </c>
      <c r="F951">
        <v>290.05</v>
      </c>
      <c r="G951" s="2" t="s">
        <v>9682</v>
      </c>
      <c r="H951" s="37" t="s">
        <v>9870</v>
      </c>
      <c r="I951">
        <v>65.44</v>
      </c>
      <c r="J951">
        <v>63.96</v>
      </c>
      <c r="K951" s="2" t="s">
        <v>9683</v>
      </c>
      <c r="L951">
        <v>20.36</v>
      </c>
      <c r="M951">
        <v>25.83</v>
      </c>
      <c r="N951">
        <v>100</v>
      </c>
      <c r="O951" s="2" t="s">
        <v>3</v>
      </c>
      <c r="P951" s="2" t="s">
        <v>3</v>
      </c>
      <c r="Q951" s="2" t="s">
        <v>4</v>
      </c>
      <c r="R951" s="1">
        <v>40140</v>
      </c>
      <c r="S951" s="2" t="s">
        <v>585</v>
      </c>
      <c r="T951" s="2" t="s">
        <v>585</v>
      </c>
      <c r="U951" s="2">
        <v>0</v>
      </c>
      <c r="V951" s="2" t="s">
        <v>304</v>
      </c>
      <c r="W951" s="2" t="s">
        <v>304</v>
      </c>
      <c r="X951" s="29">
        <v>767.47597416779706</v>
      </c>
      <c r="Y951">
        <v>66.349999999999994</v>
      </c>
      <c r="Z951">
        <v>803.05</v>
      </c>
      <c r="AA951">
        <v>26.02</v>
      </c>
      <c r="AB951">
        <v>813.84</v>
      </c>
    </row>
    <row r="952" spans="1:28" ht="15" hidden="1" customHeight="1">
      <c r="A952">
        <f t="shared" si="28"/>
        <v>1</v>
      </c>
      <c r="B952">
        <f t="shared" si="29"/>
        <v>1</v>
      </c>
      <c r="C952" s="2" t="s">
        <v>8965</v>
      </c>
      <c r="D952" s="2" t="s">
        <v>8966</v>
      </c>
      <c r="E952" s="2" t="s">
        <v>5778</v>
      </c>
      <c r="G952" s="2" t="s">
        <v>8967</v>
      </c>
      <c r="H952" s="37" t="s">
        <v>8968</v>
      </c>
      <c r="K952" s="2" t="s">
        <v>2946</v>
      </c>
      <c r="N952">
        <v>100</v>
      </c>
      <c r="O952" s="2" t="s">
        <v>3</v>
      </c>
      <c r="P952" s="2" t="s">
        <v>3</v>
      </c>
      <c r="Q952" s="2" t="s">
        <v>4</v>
      </c>
      <c r="R952" s="1">
        <v>40141</v>
      </c>
      <c r="S952" s="2" t="s">
        <v>717</v>
      </c>
      <c r="T952" s="2" t="s">
        <v>717</v>
      </c>
      <c r="U952" s="2">
        <v>0</v>
      </c>
      <c r="V952" s="2" t="s">
        <v>38</v>
      </c>
      <c r="W952" s="2" t="s">
        <v>38</v>
      </c>
      <c r="X952" s="29">
        <v>786.28100024649325</v>
      </c>
      <c r="Y952">
        <v>281.52999999999997</v>
      </c>
      <c r="Z952" s="3">
        <v>3185.4</v>
      </c>
      <c r="AA952">
        <v>154.91</v>
      </c>
      <c r="AB952" s="3">
        <v>2693.1</v>
      </c>
    </row>
    <row r="953" spans="1:28" ht="15" hidden="1" customHeight="1">
      <c r="A953">
        <f t="shared" si="28"/>
        <v>1</v>
      </c>
      <c r="B953">
        <f t="shared" si="29"/>
        <v>1</v>
      </c>
      <c r="C953" s="2" t="s">
        <v>9649</v>
      </c>
      <c r="D953" s="2" t="s">
        <v>9650</v>
      </c>
      <c r="E953" s="2" t="s">
        <v>9651</v>
      </c>
      <c r="F953">
        <v>113.56</v>
      </c>
      <c r="G953" s="2" t="s">
        <v>9652</v>
      </c>
      <c r="H953" s="37" t="s">
        <v>9653</v>
      </c>
      <c r="I953">
        <v>64.73</v>
      </c>
      <c r="J953">
        <v>64.63</v>
      </c>
      <c r="K953" s="2" t="s">
        <v>9654</v>
      </c>
      <c r="N953">
        <v>100</v>
      </c>
      <c r="O953" s="2" t="s">
        <v>3</v>
      </c>
      <c r="P953" s="2" t="s">
        <v>3</v>
      </c>
      <c r="Q953" s="2" t="s">
        <v>4</v>
      </c>
      <c r="R953" s="1">
        <v>40161</v>
      </c>
      <c r="S953" s="2" t="s">
        <v>525</v>
      </c>
      <c r="T953" s="2" t="s">
        <v>525</v>
      </c>
      <c r="U953" s="2">
        <v>0</v>
      </c>
      <c r="V953" s="2" t="s">
        <v>526</v>
      </c>
      <c r="W953" s="2" t="s">
        <v>526</v>
      </c>
      <c r="X953" s="29">
        <v>767.44937557330809</v>
      </c>
      <c r="Y953">
        <v>34.61</v>
      </c>
      <c r="Z953">
        <v>820.58</v>
      </c>
      <c r="AA953">
        <v>58.92</v>
      </c>
      <c r="AB953" s="3">
        <v>3324.54</v>
      </c>
    </row>
    <row r="954" spans="1:28" ht="15" hidden="1" customHeight="1">
      <c r="A954">
        <f t="shared" si="28"/>
        <v>1</v>
      </c>
      <c r="B954">
        <f t="shared" si="29"/>
        <v>1</v>
      </c>
      <c r="C954" s="2" t="s">
        <v>9644</v>
      </c>
      <c r="D954" s="2" t="s">
        <v>657</v>
      </c>
      <c r="E954" s="2" t="s">
        <v>9645</v>
      </c>
      <c r="F954">
        <v>110.7</v>
      </c>
      <c r="G954" s="2" t="s">
        <v>9646</v>
      </c>
      <c r="H954" s="37" t="s">
        <v>9647</v>
      </c>
      <c r="I954">
        <v>8.51</v>
      </c>
      <c r="J954">
        <v>8.3800000000000008</v>
      </c>
      <c r="K954" s="2" t="s">
        <v>9648</v>
      </c>
      <c r="L954">
        <v>4.67</v>
      </c>
      <c r="M954">
        <v>4.71</v>
      </c>
      <c r="N954">
        <v>100</v>
      </c>
      <c r="O954" s="2" t="s">
        <v>3</v>
      </c>
      <c r="P954" s="2" t="s">
        <v>3</v>
      </c>
      <c r="Q954" s="2" t="s">
        <v>4</v>
      </c>
      <c r="R954" s="1">
        <v>40161</v>
      </c>
      <c r="S954" s="2" t="s">
        <v>109</v>
      </c>
      <c r="T954" s="2" t="s">
        <v>109</v>
      </c>
      <c r="U954" s="2">
        <v>0</v>
      </c>
      <c r="V954" s="2" t="s">
        <v>110</v>
      </c>
      <c r="W954" s="2" t="s">
        <v>110</v>
      </c>
      <c r="X954" s="2">
        <v>1109.5833688167972</v>
      </c>
      <c r="Y954">
        <v>39.29</v>
      </c>
      <c r="Z954" s="3">
        <v>1760.5</v>
      </c>
      <c r="AA954">
        <v>55.36</v>
      </c>
      <c r="AB954" s="3">
        <v>2274.6</v>
      </c>
    </row>
    <row r="955" spans="1:28" ht="15" hidden="1" customHeight="1">
      <c r="A955">
        <f t="shared" si="28"/>
        <v>1</v>
      </c>
      <c r="B955">
        <f t="shared" si="29"/>
        <v>1</v>
      </c>
      <c r="C955" s="2" t="s">
        <v>9840</v>
      </c>
      <c r="D955" s="2" t="s">
        <v>888</v>
      </c>
      <c r="E955" s="2" t="s">
        <v>9291</v>
      </c>
      <c r="F955">
        <v>215</v>
      </c>
      <c r="G955" s="2" t="s">
        <v>9841</v>
      </c>
      <c r="H955" s="37" t="s">
        <v>9842</v>
      </c>
      <c r="K955" s="2" t="s">
        <v>9843</v>
      </c>
      <c r="L955">
        <v>0.08</v>
      </c>
      <c r="M955">
        <v>0.08</v>
      </c>
      <c r="N955">
        <v>100</v>
      </c>
      <c r="O955" s="2" t="s">
        <v>3</v>
      </c>
      <c r="P955" s="2" t="s">
        <v>3</v>
      </c>
      <c r="Q955" s="2" t="s">
        <v>4</v>
      </c>
      <c r="R955" s="1">
        <v>40162</v>
      </c>
      <c r="S955" s="2" t="s">
        <v>334</v>
      </c>
      <c r="T955" s="2" t="s">
        <v>334</v>
      </c>
      <c r="U955" s="2">
        <v>0</v>
      </c>
      <c r="V955" s="2" t="s">
        <v>335</v>
      </c>
      <c r="W955" s="2" t="s">
        <v>335</v>
      </c>
      <c r="X955" s="29">
        <v>680.45216656209652</v>
      </c>
      <c r="Y955">
        <v>55.34</v>
      </c>
      <c r="Z955">
        <v>939.92</v>
      </c>
      <c r="AA955">
        <v>247.57</v>
      </c>
      <c r="AB955" s="3">
        <v>2673.58</v>
      </c>
    </row>
    <row r="956" spans="1:28" ht="15" hidden="1" customHeight="1">
      <c r="A956">
        <f t="shared" si="28"/>
        <v>1</v>
      </c>
      <c r="B956">
        <f t="shared" si="29"/>
        <v>1</v>
      </c>
      <c r="C956" s="2" t="s">
        <v>9612</v>
      </c>
      <c r="D956" s="2" t="s">
        <v>9613</v>
      </c>
      <c r="E956" s="2" t="s">
        <v>1056</v>
      </c>
      <c r="F956">
        <v>242</v>
      </c>
      <c r="G956" s="2" t="s">
        <v>9614</v>
      </c>
      <c r="H956" s="37" t="s">
        <v>9615</v>
      </c>
      <c r="I956">
        <v>47.2</v>
      </c>
      <c r="J956">
        <v>47.85</v>
      </c>
      <c r="K956" s="2" t="s">
        <v>2946</v>
      </c>
      <c r="N956">
        <v>100</v>
      </c>
      <c r="O956" s="2" t="s">
        <v>3</v>
      </c>
      <c r="P956" s="2" t="s">
        <v>3</v>
      </c>
      <c r="Q956" s="2" t="s">
        <v>4</v>
      </c>
      <c r="R956" s="1">
        <v>40168</v>
      </c>
      <c r="S956" s="2" t="s">
        <v>270</v>
      </c>
      <c r="T956" s="2" t="s">
        <v>270</v>
      </c>
      <c r="U956" s="2">
        <v>0</v>
      </c>
      <c r="V956" s="2" t="s">
        <v>85</v>
      </c>
      <c r="W956" s="2" t="s">
        <v>85</v>
      </c>
      <c r="X956" s="29">
        <v>2697.7233626064512</v>
      </c>
      <c r="Y956">
        <v>220.19</v>
      </c>
      <c r="Z956" s="3">
        <v>1972.98</v>
      </c>
      <c r="AA956">
        <v>70.58</v>
      </c>
      <c r="AB956" s="3">
        <v>1031.1199999999999</v>
      </c>
    </row>
    <row r="957" spans="1:28" ht="15" hidden="1" customHeight="1">
      <c r="A957" s="30">
        <f t="shared" si="28"/>
        <v>1</v>
      </c>
      <c r="B957" s="30">
        <f t="shared" si="29"/>
        <v>1</v>
      </c>
      <c r="C957" s="31" t="s">
        <v>9568</v>
      </c>
      <c r="D957" s="31" t="s">
        <v>9569</v>
      </c>
      <c r="E957" s="31" t="s">
        <v>9570</v>
      </c>
      <c r="F957" s="30">
        <v>64.400000000000006</v>
      </c>
      <c r="G957" s="31" t="s">
        <v>9571</v>
      </c>
      <c r="H957" s="39" t="s">
        <v>9572</v>
      </c>
      <c r="I957" s="30">
        <v>17.96</v>
      </c>
      <c r="J957" s="30">
        <v>18.16</v>
      </c>
      <c r="K957" s="31" t="s">
        <v>2946</v>
      </c>
      <c r="L957" s="30"/>
      <c r="M957" s="30"/>
      <c r="N957" s="30">
        <v>100</v>
      </c>
      <c r="O957" s="31" t="s">
        <v>3</v>
      </c>
      <c r="P957" s="31" t="s">
        <v>3</v>
      </c>
      <c r="Q957" s="31" t="s">
        <v>4</v>
      </c>
      <c r="R957" s="33">
        <v>40182</v>
      </c>
      <c r="S957" s="31" t="s">
        <v>9573</v>
      </c>
      <c r="T957" s="31" t="s">
        <v>9573</v>
      </c>
      <c r="U957" s="2">
        <v>0</v>
      </c>
      <c r="V957" s="31" t="s">
        <v>1155</v>
      </c>
      <c r="W957" s="31" t="s">
        <v>1155</v>
      </c>
      <c r="X957" s="34">
        <v>2789.9750796559315</v>
      </c>
      <c r="Y957" s="30">
        <v>104.98</v>
      </c>
      <c r="Z957" s="30">
        <v>498.62</v>
      </c>
      <c r="AA957" s="30">
        <v>40.61</v>
      </c>
      <c r="AB957" s="30">
        <v>241.5</v>
      </c>
    </row>
    <row r="958" spans="1:28" ht="15" hidden="1" customHeight="1">
      <c r="A958">
        <f t="shared" si="28"/>
        <v>1</v>
      </c>
      <c r="B958">
        <f t="shared" si="29"/>
        <v>1</v>
      </c>
      <c r="C958" s="2" t="s">
        <v>9550</v>
      </c>
      <c r="D958" s="2" t="s">
        <v>9551</v>
      </c>
      <c r="E958" s="2" t="s">
        <v>2530</v>
      </c>
      <c r="F958">
        <v>130</v>
      </c>
      <c r="G958" s="2" t="s">
        <v>9552</v>
      </c>
      <c r="H958" s="37" t="s">
        <v>9553</v>
      </c>
      <c r="I958">
        <v>14.78</v>
      </c>
      <c r="J958">
        <v>14.78</v>
      </c>
      <c r="K958" s="2" t="s">
        <v>2946</v>
      </c>
      <c r="N958">
        <v>100</v>
      </c>
      <c r="O958" s="2" t="s">
        <v>3</v>
      </c>
      <c r="P958" s="2" t="s">
        <v>3</v>
      </c>
      <c r="Q958" s="2" t="s">
        <v>4</v>
      </c>
      <c r="R958" s="1">
        <v>40188</v>
      </c>
      <c r="S958" s="2" t="s">
        <v>960</v>
      </c>
      <c r="T958" s="2" t="s">
        <v>960</v>
      </c>
      <c r="U958" s="2">
        <v>0</v>
      </c>
      <c r="V958" s="2" t="s">
        <v>145</v>
      </c>
      <c r="W958" s="2" t="s">
        <v>145</v>
      </c>
      <c r="X958" s="29">
        <v>1155.2665763855121</v>
      </c>
      <c r="Y958">
        <v>50.96</v>
      </c>
      <c r="Z958">
        <v>164.28</v>
      </c>
      <c r="AA958">
        <v>38.82</v>
      </c>
      <c r="AB958">
        <v>157.28</v>
      </c>
    </row>
    <row r="959" spans="1:28" ht="15" hidden="1" customHeight="1">
      <c r="A959">
        <f t="shared" si="28"/>
        <v>1</v>
      </c>
      <c r="B959">
        <f t="shared" si="29"/>
        <v>1</v>
      </c>
      <c r="C959" s="2" t="s">
        <v>9482</v>
      </c>
      <c r="D959" s="2" t="s">
        <v>9483</v>
      </c>
      <c r="E959" s="2" t="s">
        <v>2535</v>
      </c>
      <c r="F959">
        <v>293.58</v>
      </c>
      <c r="G959" s="2" t="s">
        <v>9860</v>
      </c>
      <c r="H959" s="37" t="s">
        <v>9484</v>
      </c>
      <c r="I959">
        <v>26.92</v>
      </c>
      <c r="J959">
        <v>25.95</v>
      </c>
      <c r="K959" s="2" t="s">
        <v>9485</v>
      </c>
      <c r="L959">
        <v>2.85</v>
      </c>
      <c r="M959">
        <v>2.84</v>
      </c>
      <c r="N959">
        <v>100</v>
      </c>
      <c r="O959" s="2" t="s">
        <v>3</v>
      </c>
      <c r="P959" s="2" t="s">
        <v>3</v>
      </c>
      <c r="Q959" s="2" t="s">
        <v>4</v>
      </c>
      <c r="R959" s="1">
        <v>40212</v>
      </c>
      <c r="S959" s="2" t="s">
        <v>109</v>
      </c>
      <c r="T959" s="2" t="s">
        <v>109</v>
      </c>
      <c r="U959" s="2">
        <v>0</v>
      </c>
      <c r="V959" s="2" t="s">
        <v>110</v>
      </c>
      <c r="W959" s="2" t="s">
        <v>110</v>
      </c>
      <c r="X959" s="2">
        <v>1109.5833688167972</v>
      </c>
      <c r="Y959">
        <v>252.33</v>
      </c>
      <c r="Z959">
        <v>842.96</v>
      </c>
      <c r="AA959">
        <v>324.61</v>
      </c>
      <c r="AB959" s="3">
        <v>2443.61</v>
      </c>
    </row>
    <row r="960" spans="1:28" ht="15" hidden="1" customHeight="1">
      <c r="A960">
        <f t="shared" si="28"/>
        <v>1</v>
      </c>
      <c r="B960">
        <f t="shared" si="29"/>
        <v>1</v>
      </c>
      <c r="C960" s="2" t="s">
        <v>9470</v>
      </c>
      <c r="D960" s="2" t="s">
        <v>9471</v>
      </c>
      <c r="E960" s="2" t="s">
        <v>2669</v>
      </c>
      <c r="F960" s="3">
        <v>8503.24</v>
      </c>
      <c r="G960" s="2" t="s">
        <v>9472</v>
      </c>
      <c r="H960" s="37" t="s">
        <v>9857</v>
      </c>
      <c r="I960">
        <v>39.590000000000003</v>
      </c>
      <c r="J960">
        <v>39.19</v>
      </c>
      <c r="K960" s="2" t="s">
        <v>9473</v>
      </c>
      <c r="L960">
        <v>23.55</v>
      </c>
      <c r="M960">
        <v>22.72</v>
      </c>
      <c r="N960">
        <v>100</v>
      </c>
      <c r="O960" s="2" t="s">
        <v>3</v>
      </c>
      <c r="P960" s="2" t="s">
        <v>3</v>
      </c>
      <c r="Q960" s="2" t="s">
        <v>4</v>
      </c>
      <c r="R960" s="1">
        <v>40220</v>
      </c>
      <c r="S960" s="2" t="s">
        <v>324</v>
      </c>
      <c r="T960" s="2" t="s">
        <v>324</v>
      </c>
      <c r="U960" s="2">
        <v>0</v>
      </c>
      <c r="V960" s="2" t="s">
        <v>325</v>
      </c>
      <c r="W960" s="2" t="s">
        <v>325</v>
      </c>
      <c r="X960" s="29">
        <v>309.94779711279864</v>
      </c>
      <c r="Y960" s="3">
        <v>3287.3</v>
      </c>
      <c r="Z960" s="3">
        <v>12967</v>
      </c>
      <c r="AA960" s="3">
        <v>11589.1</v>
      </c>
      <c r="AB960" s="3">
        <v>34304</v>
      </c>
    </row>
    <row r="961" spans="1:28" ht="15" hidden="1" customHeight="1">
      <c r="A961">
        <f t="shared" si="28"/>
        <v>1</v>
      </c>
      <c r="B961">
        <f t="shared" si="29"/>
        <v>1</v>
      </c>
      <c r="C961" s="2" t="s">
        <v>9464</v>
      </c>
      <c r="D961" s="2" t="s">
        <v>9465</v>
      </c>
      <c r="E961" s="2" t="s">
        <v>9466</v>
      </c>
      <c r="F961">
        <v>2</v>
      </c>
      <c r="G961" s="2" t="s">
        <v>9467</v>
      </c>
      <c r="H961" s="37" t="s">
        <v>9468</v>
      </c>
      <c r="I961">
        <v>0.02</v>
      </c>
      <c r="J961">
        <v>0.02</v>
      </c>
      <c r="K961" s="2" t="s">
        <v>9469</v>
      </c>
      <c r="L961">
        <v>0.02</v>
      </c>
      <c r="M961">
        <v>0.02</v>
      </c>
      <c r="N961">
        <v>100</v>
      </c>
      <c r="O961" s="2" t="s">
        <v>3</v>
      </c>
      <c r="P961" s="2" t="s">
        <v>3</v>
      </c>
      <c r="Q961" s="2" t="s">
        <v>4</v>
      </c>
      <c r="R961" s="1">
        <v>40221</v>
      </c>
      <c r="S961" s="2" t="s">
        <v>170</v>
      </c>
      <c r="T961" s="2" t="s">
        <v>170</v>
      </c>
      <c r="U961" s="2">
        <v>0</v>
      </c>
      <c r="V961" s="2" t="s">
        <v>145</v>
      </c>
      <c r="W961" s="2" t="s">
        <v>145</v>
      </c>
      <c r="X961" s="29">
        <v>1155.2665763855121</v>
      </c>
      <c r="Y961">
        <v>3.84</v>
      </c>
      <c r="Z961">
        <v>3.84</v>
      </c>
      <c r="AA961">
        <v>6.82</v>
      </c>
      <c r="AB961">
        <v>6.82</v>
      </c>
    </row>
    <row r="962" spans="1:28" ht="15" hidden="1" customHeight="1">
      <c r="A962">
        <f t="shared" ref="A962:A1025" si="30">IF(V962=W962,1,0)</f>
        <v>1</v>
      </c>
      <c r="B962">
        <f t="shared" ref="B962:B1025" si="31">IF(S962=T962,1,0)</f>
        <v>1</v>
      </c>
      <c r="C962" s="2" t="s">
        <v>9415</v>
      </c>
      <c r="D962" s="2" t="s">
        <v>9416</v>
      </c>
      <c r="E962" s="2" t="s">
        <v>9417</v>
      </c>
      <c r="F962">
        <v>8.6999999999999993</v>
      </c>
      <c r="G962" s="2" t="s">
        <v>9418</v>
      </c>
      <c r="H962" s="37" t="s">
        <v>9419</v>
      </c>
      <c r="I962">
        <v>5.84</v>
      </c>
      <c r="J962">
        <v>5.96</v>
      </c>
      <c r="K962" s="2" t="s">
        <v>2946</v>
      </c>
      <c r="N962">
        <v>100</v>
      </c>
      <c r="O962" s="2" t="s">
        <v>3</v>
      </c>
      <c r="P962" s="2" t="s">
        <v>3</v>
      </c>
      <c r="Q962" s="2" t="s">
        <v>4</v>
      </c>
      <c r="R962" s="1">
        <v>40247</v>
      </c>
      <c r="S962" s="2" t="s">
        <v>36</v>
      </c>
      <c r="T962" s="2" t="s">
        <v>36</v>
      </c>
      <c r="U962" s="2">
        <v>0</v>
      </c>
      <c r="V962" s="2" t="s">
        <v>38</v>
      </c>
      <c r="W962" s="2" t="s">
        <v>38</v>
      </c>
      <c r="X962" s="29">
        <v>786.28100024649325</v>
      </c>
      <c r="Y962">
        <v>6.3</v>
      </c>
      <c r="Z962">
        <v>26.69</v>
      </c>
      <c r="AA962">
        <v>1.08</v>
      </c>
      <c r="AB962">
        <v>30.1</v>
      </c>
    </row>
    <row r="963" spans="1:28" ht="15" hidden="1" customHeight="1">
      <c r="A963">
        <f t="shared" si="30"/>
        <v>1</v>
      </c>
      <c r="B963">
        <f t="shared" si="31"/>
        <v>1</v>
      </c>
      <c r="C963" s="2" t="s">
        <v>9408</v>
      </c>
      <c r="D963" s="2" t="s">
        <v>9409</v>
      </c>
      <c r="E963" s="2" t="s">
        <v>9297</v>
      </c>
      <c r="F963">
        <v>23.28</v>
      </c>
      <c r="G963" s="2" t="s">
        <v>9410</v>
      </c>
      <c r="H963" s="37" t="s">
        <v>9853</v>
      </c>
      <c r="I963">
        <v>11.54</v>
      </c>
      <c r="J963">
        <v>12.24</v>
      </c>
      <c r="K963" s="2" t="s">
        <v>2946</v>
      </c>
      <c r="N963">
        <v>100</v>
      </c>
      <c r="O963" s="2" t="s">
        <v>3</v>
      </c>
      <c r="P963" s="2" t="s">
        <v>3</v>
      </c>
      <c r="Q963" s="2" t="s">
        <v>4</v>
      </c>
      <c r="R963" s="1">
        <v>40252</v>
      </c>
      <c r="S963" s="2" t="s">
        <v>12</v>
      </c>
      <c r="T963" s="2" t="s">
        <v>12</v>
      </c>
      <c r="U963" s="2">
        <v>0</v>
      </c>
      <c r="V963" s="2" t="s">
        <v>7</v>
      </c>
      <c r="W963" s="2" t="s">
        <v>7</v>
      </c>
      <c r="X963" s="29">
        <v>1594.9803990202502</v>
      </c>
      <c r="Y963">
        <v>13.36</v>
      </c>
      <c r="Z963">
        <v>47.28</v>
      </c>
      <c r="AA963">
        <v>3.17</v>
      </c>
      <c r="AB963">
        <v>80.41</v>
      </c>
    </row>
    <row r="964" spans="1:28" ht="15" hidden="1" customHeight="1">
      <c r="A964">
        <f t="shared" si="30"/>
        <v>1</v>
      </c>
      <c r="B964">
        <f t="shared" si="31"/>
        <v>1</v>
      </c>
      <c r="C964" s="2" t="s">
        <v>9399</v>
      </c>
      <c r="D964" s="2" t="s">
        <v>9400</v>
      </c>
      <c r="E964" s="2" t="s">
        <v>9401</v>
      </c>
      <c r="F964">
        <v>26.71</v>
      </c>
      <c r="G964" s="2" t="s">
        <v>9402</v>
      </c>
      <c r="H964" s="37" t="s">
        <v>9403</v>
      </c>
      <c r="I964">
        <v>12.4</v>
      </c>
      <c r="J964">
        <v>12.9</v>
      </c>
      <c r="K964" s="2" t="s">
        <v>2946</v>
      </c>
      <c r="N964">
        <v>100</v>
      </c>
      <c r="O964" s="2" t="s">
        <v>3</v>
      </c>
      <c r="P964" s="2" t="s">
        <v>3</v>
      </c>
      <c r="Q964" s="2" t="s">
        <v>4</v>
      </c>
      <c r="R964" s="1">
        <v>40255</v>
      </c>
      <c r="S964" s="2" t="s">
        <v>209</v>
      </c>
      <c r="T964" s="2" t="s">
        <v>209</v>
      </c>
      <c r="U964" s="2">
        <v>0</v>
      </c>
      <c r="V964" s="2" t="s">
        <v>211</v>
      </c>
      <c r="W964" s="2" t="s">
        <v>211</v>
      </c>
      <c r="X964" s="29">
        <v>616.68303646058439</v>
      </c>
      <c r="Y964">
        <v>20.53</v>
      </c>
      <c r="Z964">
        <v>131.82</v>
      </c>
      <c r="AA964">
        <v>31.46</v>
      </c>
      <c r="AB964">
        <v>270.02999999999997</v>
      </c>
    </row>
    <row r="965" spans="1:28" ht="15" customHeight="1">
      <c r="A965">
        <f t="shared" si="30"/>
        <v>1</v>
      </c>
      <c r="B965">
        <f t="shared" si="31"/>
        <v>1</v>
      </c>
      <c r="C965" s="2" t="s">
        <v>9394</v>
      </c>
      <c r="D965" s="2" t="s">
        <v>512</v>
      </c>
      <c r="E965" s="2" t="s">
        <v>9395</v>
      </c>
      <c r="F965">
        <v>14.73</v>
      </c>
      <c r="G965" s="2" t="s">
        <v>9396</v>
      </c>
      <c r="H965" s="37" t="s">
        <v>9397</v>
      </c>
      <c r="I965">
        <v>12.6</v>
      </c>
      <c r="J965">
        <v>12.47</v>
      </c>
      <c r="K965" s="2" t="s">
        <v>9398</v>
      </c>
      <c r="L965">
        <v>2.35</v>
      </c>
      <c r="M965">
        <v>2.2999999999999998</v>
      </c>
      <c r="N965">
        <v>100</v>
      </c>
      <c r="O965" s="2" t="s">
        <v>3</v>
      </c>
      <c r="P965" s="2" t="s">
        <v>3</v>
      </c>
      <c r="Q965" s="2" t="s">
        <v>4</v>
      </c>
      <c r="R965" s="1">
        <v>40255</v>
      </c>
      <c r="S965" s="2" t="s">
        <v>65</v>
      </c>
      <c r="T965" s="2" t="s">
        <v>65</v>
      </c>
      <c r="U965">
        <v>339992</v>
      </c>
      <c r="V965" s="2" t="s">
        <v>66</v>
      </c>
      <c r="W965" s="2" t="s">
        <v>66</v>
      </c>
      <c r="X965" s="24">
        <v>1145.5082860666178</v>
      </c>
      <c r="Y965">
        <v>19.62</v>
      </c>
      <c r="Z965">
        <v>59.86</v>
      </c>
      <c r="AA965">
        <v>369.11</v>
      </c>
      <c r="AB965" s="3">
        <v>1312</v>
      </c>
    </row>
    <row r="966" spans="1:28" ht="15" hidden="1" customHeight="1">
      <c r="A966">
        <f t="shared" si="30"/>
        <v>1</v>
      </c>
      <c r="B966">
        <f t="shared" si="31"/>
        <v>1</v>
      </c>
      <c r="C966" s="2" t="s">
        <v>9368</v>
      </c>
      <c r="D966" s="2" t="s">
        <v>9369</v>
      </c>
      <c r="E966" s="2" t="s">
        <v>5778</v>
      </c>
      <c r="F966">
        <v>417</v>
      </c>
      <c r="G966" s="2" t="s">
        <v>9370</v>
      </c>
      <c r="H966" s="37" t="s">
        <v>9371</v>
      </c>
      <c r="K966" s="2" t="s">
        <v>2946</v>
      </c>
      <c r="N966">
        <v>100</v>
      </c>
      <c r="O966" s="2" t="s">
        <v>3</v>
      </c>
      <c r="P966" s="2" t="s">
        <v>3</v>
      </c>
      <c r="Q966" s="2" t="s">
        <v>4</v>
      </c>
      <c r="R966" s="1">
        <v>40256</v>
      </c>
      <c r="S966" s="2" t="s">
        <v>717</v>
      </c>
      <c r="T966" s="2" t="s">
        <v>717</v>
      </c>
      <c r="U966" s="2">
        <v>0</v>
      </c>
      <c r="V966" s="2" t="s">
        <v>38</v>
      </c>
      <c r="W966" s="2" t="s">
        <v>38</v>
      </c>
      <c r="X966" s="29">
        <v>786.28100024649325</v>
      </c>
      <c r="Y966" s="3">
        <v>2089.88</v>
      </c>
      <c r="Z966" s="3">
        <v>3185.4</v>
      </c>
      <c r="AA966" s="3">
        <v>1258.9100000000001</v>
      </c>
      <c r="AB966" s="3">
        <v>2693.1</v>
      </c>
    </row>
    <row r="967" spans="1:28" ht="15" hidden="1" customHeight="1">
      <c r="A967">
        <f t="shared" si="30"/>
        <v>1</v>
      </c>
      <c r="B967">
        <f t="shared" si="31"/>
        <v>1</v>
      </c>
      <c r="C967" s="2" t="s">
        <v>9363</v>
      </c>
      <c r="D967" s="2" t="s">
        <v>9364</v>
      </c>
      <c r="E967" s="2" t="s">
        <v>1413</v>
      </c>
      <c r="F967">
        <v>425.05</v>
      </c>
      <c r="G967" s="2" t="s">
        <v>9365</v>
      </c>
      <c r="H967" s="37" t="s">
        <v>9366</v>
      </c>
      <c r="I967">
        <v>15.19</v>
      </c>
      <c r="J967">
        <v>15.19</v>
      </c>
      <c r="K967" s="2" t="s">
        <v>9367</v>
      </c>
      <c r="L967">
        <v>18.38</v>
      </c>
      <c r="M967">
        <v>18.399999999999999</v>
      </c>
      <c r="N967">
        <v>100</v>
      </c>
      <c r="O967" s="2" t="s">
        <v>3</v>
      </c>
      <c r="P967" s="2" t="s">
        <v>3</v>
      </c>
      <c r="Q967" s="2" t="s">
        <v>4</v>
      </c>
      <c r="R967" s="1">
        <v>40259</v>
      </c>
      <c r="S967" s="2" t="s">
        <v>109</v>
      </c>
      <c r="T967" s="2" t="s">
        <v>109</v>
      </c>
      <c r="U967" s="2">
        <v>0</v>
      </c>
      <c r="V967" s="2" t="s">
        <v>110</v>
      </c>
      <c r="W967" s="2" t="s">
        <v>110</v>
      </c>
      <c r="X967" s="2">
        <v>1109.5833688167972</v>
      </c>
      <c r="Y967">
        <v>56.9</v>
      </c>
      <c r="Z967">
        <v>611.4</v>
      </c>
      <c r="AA967">
        <v>106.33</v>
      </c>
      <c r="AB967" s="3">
        <v>1074.81</v>
      </c>
    </row>
    <row r="968" spans="1:28" ht="15" hidden="1" customHeight="1">
      <c r="A968">
        <f t="shared" si="30"/>
        <v>1</v>
      </c>
      <c r="B968">
        <f t="shared" si="31"/>
        <v>1</v>
      </c>
      <c r="C968" s="2" t="s">
        <v>9350</v>
      </c>
      <c r="D968" s="2" t="s">
        <v>9351</v>
      </c>
      <c r="E968" s="2" t="s">
        <v>2360</v>
      </c>
      <c r="F968">
        <v>592.27</v>
      </c>
      <c r="G968" s="2" t="s">
        <v>9392</v>
      </c>
      <c r="H968" s="37" t="s">
        <v>9352</v>
      </c>
      <c r="I968">
        <v>29.75</v>
      </c>
      <c r="J968">
        <v>30.53</v>
      </c>
      <c r="K968" s="2" t="s">
        <v>9353</v>
      </c>
      <c r="L968">
        <v>6.91</v>
      </c>
      <c r="M968">
        <v>6.96</v>
      </c>
      <c r="N968">
        <v>100</v>
      </c>
      <c r="O968" s="2" t="s">
        <v>3</v>
      </c>
      <c r="P968" s="2" t="s">
        <v>3</v>
      </c>
      <c r="Q968" s="2" t="s">
        <v>4</v>
      </c>
      <c r="R968" s="1">
        <v>40266</v>
      </c>
      <c r="S968" s="2" t="s">
        <v>503</v>
      </c>
      <c r="T968" s="2" t="s">
        <v>503</v>
      </c>
      <c r="U968" s="2">
        <v>0</v>
      </c>
      <c r="V968" s="2" t="s">
        <v>72</v>
      </c>
      <c r="W968" s="2" t="s">
        <v>72</v>
      </c>
      <c r="X968" s="29">
        <v>704.0913283250319</v>
      </c>
      <c r="Y968" s="3">
        <v>3021.17</v>
      </c>
      <c r="Z968" s="3">
        <v>16655.830000000002</v>
      </c>
      <c r="AA968">
        <v>856.98</v>
      </c>
      <c r="AB968" s="3">
        <v>7315.25</v>
      </c>
    </row>
    <row r="969" spans="1:28" ht="15" hidden="1" customHeight="1">
      <c r="A969">
        <f t="shared" si="30"/>
        <v>1</v>
      </c>
      <c r="B969">
        <f t="shared" si="31"/>
        <v>1</v>
      </c>
      <c r="C969" s="2" t="s">
        <v>9346</v>
      </c>
      <c r="D969" s="2" t="s">
        <v>9347</v>
      </c>
      <c r="E969" s="2" t="s">
        <v>846</v>
      </c>
      <c r="F969">
        <v>166.58</v>
      </c>
      <c r="G969" s="2" t="s">
        <v>9391</v>
      </c>
      <c r="H969" s="37" t="s">
        <v>9348</v>
      </c>
      <c r="I969">
        <v>17.25</v>
      </c>
      <c r="J969">
        <v>17.34</v>
      </c>
      <c r="K969" s="2" t="s">
        <v>9349</v>
      </c>
      <c r="L969">
        <v>6.99</v>
      </c>
      <c r="M969">
        <v>7</v>
      </c>
      <c r="N969">
        <v>100</v>
      </c>
      <c r="O969" s="2" t="s">
        <v>3</v>
      </c>
      <c r="P969" s="2" t="s">
        <v>3</v>
      </c>
      <c r="Q969" s="2" t="s">
        <v>4</v>
      </c>
      <c r="R969" s="1">
        <v>40267</v>
      </c>
      <c r="S969" s="2" t="s">
        <v>109</v>
      </c>
      <c r="T969" s="2" t="s">
        <v>109</v>
      </c>
      <c r="U969" s="2">
        <v>0</v>
      </c>
      <c r="V969" s="2" t="s">
        <v>110</v>
      </c>
      <c r="W969" s="2" t="s">
        <v>110</v>
      </c>
      <c r="X969" s="2">
        <v>1109.5833688167972</v>
      </c>
      <c r="Y969">
        <v>64.83</v>
      </c>
      <c r="Z969">
        <v>447.74</v>
      </c>
      <c r="AA969">
        <v>109.54</v>
      </c>
      <c r="AB969">
        <v>832.39</v>
      </c>
    </row>
    <row r="970" spans="1:28" ht="15" hidden="1" customHeight="1">
      <c r="A970">
        <f t="shared" si="30"/>
        <v>1</v>
      </c>
      <c r="B970">
        <f t="shared" si="31"/>
        <v>1</v>
      </c>
      <c r="C970" s="2" t="s">
        <v>9330</v>
      </c>
      <c r="D970" s="2" t="s">
        <v>9331</v>
      </c>
      <c r="E970" s="2" t="s">
        <v>9332</v>
      </c>
      <c r="F970" s="3">
        <v>1660.72</v>
      </c>
      <c r="G970" s="2" t="s">
        <v>9333</v>
      </c>
      <c r="H970" s="37" t="s">
        <v>9390</v>
      </c>
      <c r="I970">
        <v>7.58</v>
      </c>
      <c r="J970">
        <v>7.58</v>
      </c>
      <c r="K970" s="2" t="s">
        <v>9334</v>
      </c>
      <c r="L970">
        <v>36.71</v>
      </c>
      <c r="M970">
        <v>36.71</v>
      </c>
      <c r="N970">
        <v>100</v>
      </c>
      <c r="O970" s="2" t="s">
        <v>3</v>
      </c>
      <c r="P970" s="2" t="s">
        <v>3</v>
      </c>
      <c r="Q970" s="2" t="s">
        <v>4</v>
      </c>
      <c r="R970" s="1">
        <v>40272</v>
      </c>
      <c r="S970" s="2" t="s">
        <v>334</v>
      </c>
      <c r="T970" s="2" t="s">
        <v>334</v>
      </c>
      <c r="U970" s="2">
        <v>0</v>
      </c>
      <c r="V970" s="2" t="s">
        <v>335</v>
      </c>
      <c r="W970" s="2" t="s">
        <v>335</v>
      </c>
      <c r="X970" s="29">
        <v>680.45216656209652</v>
      </c>
      <c r="Y970">
        <v>157.85</v>
      </c>
      <c r="Z970">
        <v>643.03</v>
      </c>
      <c r="AA970">
        <v>691.08</v>
      </c>
      <c r="AB970" s="3">
        <v>2971.67</v>
      </c>
    </row>
    <row r="971" spans="1:28" ht="15" hidden="1" customHeight="1">
      <c r="A971">
        <f t="shared" si="30"/>
        <v>1</v>
      </c>
      <c r="B971">
        <f t="shared" si="31"/>
        <v>1</v>
      </c>
      <c r="C971" s="2" t="s">
        <v>9312</v>
      </c>
      <c r="D971" s="2" t="s">
        <v>9313</v>
      </c>
      <c r="E971" s="2" t="s">
        <v>9314</v>
      </c>
      <c r="F971" s="3">
        <v>1623.4</v>
      </c>
      <c r="G971" s="2" t="s">
        <v>9315</v>
      </c>
      <c r="H971" s="37" t="s">
        <v>9388</v>
      </c>
      <c r="K971" s="2" t="s">
        <v>4681</v>
      </c>
      <c r="N971">
        <v>100</v>
      </c>
      <c r="O971" s="2" t="s">
        <v>3</v>
      </c>
      <c r="P971" s="2" t="s">
        <v>3</v>
      </c>
      <c r="Q971" s="2" t="s">
        <v>4</v>
      </c>
      <c r="R971" s="1">
        <v>40279</v>
      </c>
      <c r="S971" s="2" t="s">
        <v>324</v>
      </c>
      <c r="T971" s="2" t="s">
        <v>324</v>
      </c>
      <c r="U971" s="2">
        <v>0</v>
      </c>
      <c r="V971" s="2" t="s">
        <v>325</v>
      </c>
      <c r="W971" s="2" t="s">
        <v>325</v>
      </c>
      <c r="X971" s="29">
        <v>309.94779711279864</v>
      </c>
      <c r="Y971" s="3">
        <v>2840</v>
      </c>
      <c r="Z971" s="3">
        <v>1901.7</v>
      </c>
      <c r="AA971" s="3">
        <v>11079</v>
      </c>
      <c r="AB971" s="3">
        <v>7291.94</v>
      </c>
    </row>
    <row r="972" spans="1:28" ht="15" hidden="1" customHeight="1">
      <c r="A972">
        <f t="shared" si="30"/>
        <v>1</v>
      </c>
      <c r="B972">
        <f t="shared" si="31"/>
        <v>1</v>
      </c>
      <c r="C972" s="2" t="s">
        <v>9277</v>
      </c>
      <c r="D972" s="2" t="s">
        <v>9278</v>
      </c>
      <c r="E972" s="2" t="s">
        <v>294</v>
      </c>
      <c r="F972">
        <v>672.9</v>
      </c>
      <c r="G972" s="2" t="s">
        <v>9279</v>
      </c>
      <c r="H972" s="37" t="s">
        <v>9280</v>
      </c>
      <c r="I972">
        <v>18.91</v>
      </c>
      <c r="J972">
        <v>19.87</v>
      </c>
      <c r="K972" s="2" t="s">
        <v>9281</v>
      </c>
      <c r="L972">
        <v>24.5</v>
      </c>
      <c r="M972">
        <v>25.71</v>
      </c>
      <c r="N972">
        <v>100</v>
      </c>
      <c r="O972" s="2" t="s">
        <v>3</v>
      </c>
      <c r="P972" s="2" t="s">
        <v>3</v>
      </c>
      <c r="Q972" s="2" t="s">
        <v>4</v>
      </c>
      <c r="R972" s="1">
        <v>40287</v>
      </c>
      <c r="S972" s="2" t="s">
        <v>295</v>
      </c>
      <c r="T972" s="2" t="s">
        <v>295</v>
      </c>
      <c r="U972" s="2">
        <v>0</v>
      </c>
      <c r="V972" s="2" t="s">
        <v>24</v>
      </c>
      <c r="W972" s="2" t="s">
        <v>24</v>
      </c>
      <c r="X972" s="24">
        <v>504.02540510115705</v>
      </c>
      <c r="Y972">
        <v>412.67</v>
      </c>
      <c r="Z972" s="3">
        <v>1169.57</v>
      </c>
      <c r="AA972">
        <v>643.77</v>
      </c>
      <c r="AB972" s="3">
        <v>1426.74</v>
      </c>
    </row>
    <row r="973" spans="1:28" s="17" customFormat="1" ht="15" customHeight="1">
      <c r="A973">
        <f t="shared" si="30"/>
        <v>1</v>
      </c>
      <c r="B973">
        <f t="shared" si="31"/>
        <v>1</v>
      </c>
      <c r="C973" s="2" t="s">
        <v>9262</v>
      </c>
      <c r="D973" s="2" t="s">
        <v>9263</v>
      </c>
      <c r="E973" s="2" t="s">
        <v>909</v>
      </c>
      <c r="F973">
        <v>249.78</v>
      </c>
      <c r="G973" s="2" t="s">
        <v>9264</v>
      </c>
      <c r="H973" s="37" t="s">
        <v>9265</v>
      </c>
      <c r="I973">
        <v>54.41</v>
      </c>
      <c r="J973">
        <v>55.4</v>
      </c>
      <c r="K973" s="2" t="s">
        <v>9266</v>
      </c>
      <c r="L973">
        <v>7.33</v>
      </c>
      <c r="M973">
        <v>7.56</v>
      </c>
      <c r="N973">
        <v>100</v>
      </c>
      <c r="O973" s="2" t="s">
        <v>3</v>
      </c>
      <c r="P973" s="2" t="s">
        <v>3</v>
      </c>
      <c r="Q973" s="2" t="s">
        <v>4</v>
      </c>
      <c r="R973" s="1">
        <v>40294</v>
      </c>
      <c r="S973" s="2" t="s">
        <v>234</v>
      </c>
      <c r="T973" s="2" t="s">
        <v>234</v>
      </c>
      <c r="U973">
        <v>523120</v>
      </c>
      <c r="V973" s="2" t="s">
        <v>236</v>
      </c>
      <c r="W973" s="2" t="s">
        <v>236</v>
      </c>
      <c r="X973" s="29">
        <v>2514.8830665030132</v>
      </c>
      <c r="Y973">
        <v>206.1</v>
      </c>
      <c r="Z973" s="3">
        <v>1186.9000000000001</v>
      </c>
      <c r="AA973">
        <v>216.41</v>
      </c>
      <c r="AB973" s="3">
        <v>3176.28</v>
      </c>
    </row>
    <row r="974" spans="1:28" s="30" customFormat="1" ht="15" hidden="1" customHeight="1">
      <c r="A974">
        <f t="shared" si="30"/>
        <v>1</v>
      </c>
      <c r="B974">
        <f t="shared" si="31"/>
        <v>1</v>
      </c>
      <c r="C974" s="2" t="s">
        <v>9246</v>
      </c>
      <c r="D974" s="2" t="s">
        <v>9247</v>
      </c>
      <c r="E974" s="2" t="s">
        <v>576</v>
      </c>
      <c r="F974">
        <v>12</v>
      </c>
      <c r="G974" s="2" t="s">
        <v>9248</v>
      </c>
      <c r="H974" s="37" t="s">
        <v>9249</v>
      </c>
      <c r="I974">
        <v>25.8</v>
      </c>
      <c r="J974">
        <v>25.65</v>
      </c>
      <c r="K974" s="2" t="s">
        <v>2946</v>
      </c>
      <c r="L974"/>
      <c r="M974"/>
      <c r="N974">
        <v>100</v>
      </c>
      <c r="O974" s="2" t="s">
        <v>3</v>
      </c>
      <c r="P974" s="2" t="s">
        <v>3</v>
      </c>
      <c r="Q974" s="2" t="s">
        <v>4</v>
      </c>
      <c r="R974" s="1">
        <v>40295</v>
      </c>
      <c r="S974" s="2" t="s">
        <v>577</v>
      </c>
      <c r="T974" s="2" t="s">
        <v>577</v>
      </c>
      <c r="U974" s="2">
        <v>0</v>
      </c>
      <c r="V974" s="2" t="s">
        <v>103</v>
      </c>
      <c r="W974" s="2" t="s">
        <v>103</v>
      </c>
      <c r="X974" s="29">
        <v>408.82623854211585</v>
      </c>
      <c r="Y974">
        <v>6.23</v>
      </c>
      <c r="Z974">
        <v>21.93</v>
      </c>
      <c r="AA974">
        <v>4.16</v>
      </c>
      <c r="AB974">
        <v>33.64</v>
      </c>
    </row>
    <row r="975" spans="1:28" s="30" customFormat="1" ht="15" hidden="1" customHeight="1">
      <c r="A975">
        <f t="shared" si="30"/>
        <v>1</v>
      </c>
      <c r="B975">
        <f t="shared" si="31"/>
        <v>1</v>
      </c>
      <c r="C975" s="2" t="s">
        <v>9227</v>
      </c>
      <c r="D975" s="2" t="s">
        <v>9228</v>
      </c>
      <c r="E975" s="2" t="s">
        <v>9229</v>
      </c>
      <c r="F975">
        <v>10</v>
      </c>
      <c r="G975" s="2" t="s">
        <v>9230</v>
      </c>
      <c r="H975" s="37" t="s">
        <v>9231</v>
      </c>
      <c r="I975">
        <v>3</v>
      </c>
      <c r="J975">
        <v>3</v>
      </c>
      <c r="K975" s="2" t="s">
        <v>2946</v>
      </c>
      <c r="L975"/>
      <c r="M975"/>
      <c r="N975">
        <v>100</v>
      </c>
      <c r="O975" s="2" t="s">
        <v>3</v>
      </c>
      <c r="P975" s="2" t="s">
        <v>3</v>
      </c>
      <c r="Q975" s="2" t="s">
        <v>4</v>
      </c>
      <c r="R975" s="1">
        <v>40298</v>
      </c>
      <c r="S975" s="2" t="s">
        <v>279</v>
      </c>
      <c r="T975" s="2" t="s">
        <v>279</v>
      </c>
      <c r="U975" s="2">
        <v>0</v>
      </c>
      <c r="V975" s="2" t="s">
        <v>280</v>
      </c>
      <c r="W975" s="2" t="s">
        <v>280</v>
      </c>
      <c r="X975" s="29">
        <v>3300.792252346123</v>
      </c>
      <c r="Y975">
        <v>20.190000000000001</v>
      </c>
      <c r="Z975">
        <v>48.85</v>
      </c>
      <c r="AA975">
        <v>6.17</v>
      </c>
      <c r="AB975">
        <v>15.34</v>
      </c>
    </row>
    <row r="976" spans="1:28" s="30" customFormat="1" ht="15" hidden="1" customHeight="1">
      <c r="A976">
        <f t="shared" si="30"/>
        <v>1</v>
      </c>
      <c r="B976">
        <f t="shared" si="31"/>
        <v>1</v>
      </c>
      <c r="C976" s="2" t="s">
        <v>9256</v>
      </c>
      <c r="D976" s="2" t="s">
        <v>9257</v>
      </c>
      <c r="E976" s="2" t="s">
        <v>9258</v>
      </c>
      <c r="F976" s="3">
        <v>3688.7</v>
      </c>
      <c r="G976" s="2" t="s">
        <v>9259</v>
      </c>
      <c r="H976" s="37" t="s">
        <v>9260</v>
      </c>
      <c r="I976">
        <v>22.11</v>
      </c>
      <c r="J976">
        <v>19.77</v>
      </c>
      <c r="K976" s="2" t="s">
        <v>9261</v>
      </c>
      <c r="L976">
        <v>21.62</v>
      </c>
      <c r="M976">
        <v>22.17</v>
      </c>
      <c r="N976">
        <v>100</v>
      </c>
      <c r="O976" s="2" t="s">
        <v>3</v>
      </c>
      <c r="P976" s="2" t="s">
        <v>3</v>
      </c>
      <c r="Q976" s="2" t="s">
        <v>4</v>
      </c>
      <c r="R976" s="1">
        <v>40301</v>
      </c>
      <c r="S976" s="2" t="s">
        <v>371</v>
      </c>
      <c r="T976" s="2" t="s">
        <v>371</v>
      </c>
      <c r="U976" s="2">
        <v>0</v>
      </c>
      <c r="V976" s="2" t="s">
        <v>372</v>
      </c>
      <c r="W976" s="2" t="s">
        <v>372</v>
      </c>
      <c r="X976" s="24">
        <v>1974.4202660940796</v>
      </c>
      <c r="Y976" s="3">
        <v>12795</v>
      </c>
      <c r="Z976" s="3">
        <v>16885</v>
      </c>
      <c r="AA976" s="3">
        <v>13318</v>
      </c>
      <c r="AB976" s="3">
        <v>19952</v>
      </c>
    </row>
    <row r="977" spans="1:28" s="30" customFormat="1" ht="15" hidden="1" customHeight="1">
      <c r="A977">
        <f t="shared" si="30"/>
        <v>1</v>
      </c>
      <c r="B977">
        <f t="shared" si="31"/>
        <v>1</v>
      </c>
      <c r="C977" s="2" t="s">
        <v>9217</v>
      </c>
      <c r="D977" s="2" t="s">
        <v>9218</v>
      </c>
      <c r="E977" s="2" t="s">
        <v>9219</v>
      </c>
      <c r="F977">
        <v>50</v>
      </c>
      <c r="G977" s="2" t="s">
        <v>9220</v>
      </c>
      <c r="H977" s="37" t="s">
        <v>9221</v>
      </c>
      <c r="I977">
        <v>21.44</v>
      </c>
      <c r="J977">
        <v>21.56</v>
      </c>
      <c r="K977" s="2" t="s">
        <v>2946</v>
      </c>
      <c r="L977"/>
      <c r="M977"/>
      <c r="N977">
        <v>100</v>
      </c>
      <c r="O977" s="2" t="s">
        <v>3</v>
      </c>
      <c r="P977" s="2" t="s">
        <v>3</v>
      </c>
      <c r="Q977" s="2" t="s">
        <v>4</v>
      </c>
      <c r="R977" s="1">
        <v>40301</v>
      </c>
      <c r="S977" s="2" t="s">
        <v>5</v>
      </c>
      <c r="T977" s="2" t="s">
        <v>5</v>
      </c>
      <c r="U977" s="2">
        <v>0</v>
      </c>
      <c r="V977" s="2" t="s">
        <v>85</v>
      </c>
      <c r="W977" s="2" t="s">
        <v>85</v>
      </c>
      <c r="X977" s="29">
        <v>2697.7233626064512</v>
      </c>
      <c r="Y977">
        <v>0.01</v>
      </c>
      <c r="Z977">
        <v>161.61000000000001</v>
      </c>
      <c r="AA977">
        <v>7.83</v>
      </c>
      <c r="AB977">
        <v>409.09</v>
      </c>
    </row>
    <row r="978" spans="1:28" s="30" customFormat="1" ht="15" hidden="1" customHeight="1">
      <c r="A978">
        <f t="shared" si="30"/>
        <v>1</v>
      </c>
      <c r="B978">
        <f t="shared" si="31"/>
        <v>1</v>
      </c>
      <c r="C978" s="2" t="s">
        <v>9202</v>
      </c>
      <c r="D978" s="2" t="s">
        <v>9203</v>
      </c>
      <c r="E978" s="2" t="s">
        <v>9204</v>
      </c>
      <c r="F978">
        <v>40</v>
      </c>
      <c r="G978" s="2" t="s">
        <v>9205</v>
      </c>
      <c r="H978" s="37" t="s">
        <v>9206</v>
      </c>
      <c r="I978">
        <v>14.5</v>
      </c>
      <c r="J978">
        <v>14.28</v>
      </c>
      <c r="K978" s="2" t="s">
        <v>2946</v>
      </c>
      <c r="L978"/>
      <c r="M978"/>
      <c r="N978">
        <v>100</v>
      </c>
      <c r="O978" s="2" t="s">
        <v>3</v>
      </c>
      <c r="P978" s="2" t="s">
        <v>3</v>
      </c>
      <c r="Q978" s="2" t="s">
        <v>4</v>
      </c>
      <c r="R978" s="1">
        <v>40303</v>
      </c>
      <c r="S978" s="2" t="s">
        <v>9207</v>
      </c>
      <c r="T978" s="2" t="s">
        <v>9207</v>
      </c>
      <c r="U978" s="2">
        <v>0</v>
      </c>
      <c r="V978" s="2" t="s">
        <v>304</v>
      </c>
      <c r="W978" s="2" t="s">
        <v>304</v>
      </c>
      <c r="X978" s="29">
        <v>767.47597416779706</v>
      </c>
      <c r="Y978">
        <v>59.34</v>
      </c>
      <c r="Z978">
        <v>547.54999999999995</v>
      </c>
      <c r="AA978">
        <v>17.100000000000001</v>
      </c>
      <c r="AB978">
        <v>339.63</v>
      </c>
    </row>
    <row r="979" spans="1:28" s="30" customFormat="1" ht="15" hidden="1" customHeight="1">
      <c r="A979">
        <f t="shared" si="30"/>
        <v>1</v>
      </c>
      <c r="B979">
        <f t="shared" si="31"/>
        <v>1</v>
      </c>
      <c r="C979" s="2" t="s">
        <v>9212</v>
      </c>
      <c r="D979" s="2" t="s">
        <v>9213</v>
      </c>
      <c r="E979" s="2" t="s">
        <v>5618</v>
      </c>
      <c r="F979">
        <v>192.94</v>
      </c>
      <c r="G979" s="2" t="s">
        <v>9214</v>
      </c>
      <c r="H979" s="37" t="s">
        <v>9215</v>
      </c>
      <c r="I979">
        <v>85.6</v>
      </c>
      <c r="J979">
        <v>84.22</v>
      </c>
      <c r="K979" s="2" t="s">
        <v>9216</v>
      </c>
      <c r="L979">
        <v>10.96</v>
      </c>
      <c r="M979">
        <v>10.8</v>
      </c>
      <c r="N979">
        <v>100</v>
      </c>
      <c r="O979" s="2" t="s">
        <v>3</v>
      </c>
      <c r="P979" s="2" t="s">
        <v>3</v>
      </c>
      <c r="Q979" s="2" t="s">
        <v>4</v>
      </c>
      <c r="R979" s="1">
        <v>40303</v>
      </c>
      <c r="S979" s="2" t="s">
        <v>144</v>
      </c>
      <c r="T979" s="2" t="s">
        <v>144</v>
      </c>
      <c r="U979" s="2">
        <v>0</v>
      </c>
      <c r="V979" s="2" t="s">
        <v>25</v>
      </c>
      <c r="W979" s="2" t="s">
        <v>25</v>
      </c>
      <c r="X979" s="29">
        <v>697.83652134618455</v>
      </c>
      <c r="Y979">
        <v>55.58</v>
      </c>
      <c r="Z979" s="3">
        <v>2589.3000000000002</v>
      </c>
      <c r="AA979">
        <v>37.24</v>
      </c>
      <c r="AB979" s="3">
        <v>2817.3</v>
      </c>
    </row>
    <row r="980" spans="1:28" ht="15" customHeight="1">
      <c r="A980">
        <f t="shared" si="30"/>
        <v>1</v>
      </c>
      <c r="B980">
        <f t="shared" si="31"/>
        <v>1</v>
      </c>
      <c r="C980" s="2" t="s">
        <v>9183</v>
      </c>
      <c r="D980" s="2" t="s">
        <v>9184</v>
      </c>
      <c r="E980" s="2" t="s">
        <v>9185</v>
      </c>
      <c r="F980">
        <v>2.77</v>
      </c>
      <c r="G980" s="2" t="s">
        <v>9186</v>
      </c>
      <c r="H980" s="37" t="s">
        <v>9382</v>
      </c>
      <c r="I980">
        <v>9.89</v>
      </c>
      <c r="J980">
        <v>10</v>
      </c>
      <c r="K980" s="2" t="s">
        <v>9187</v>
      </c>
      <c r="L980">
        <v>3.3</v>
      </c>
      <c r="M980">
        <v>3.82</v>
      </c>
      <c r="N980">
        <v>100</v>
      </c>
      <c r="O980" s="2" t="s">
        <v>3</v>
      </c>
      <c r="P980" s="2" t="s">
        <v>3</v>
      </c>
      <c r="Q980" s="2" t="s">
        <v>4</v>
      </c>
      <c r="R980" s="1">
        <v>40308</v>
      </c>
      <c r="S980" s="2" t="s">
        <v>65</v>
      </c>
      <c r="T980" s="2" t="s">
        <v>65</v>
      </c>
      <c r="U980">
        <v>339992</v>
      </c>
      <c r="V980" s="2" t="s">
        <v>66</v>
      </c>
      <c r="W980" s="2" t="s">
        <v>66</v>
      </c>
      <c r="X980" s="24">
        <v>1145.5082860666178</v>
      </c>
      <c r="Y980">
        <v>14.37</v>
      </c>
      <c r="Z980">
        <v>24.58</v>
      </c>
      <c r="AA980">
        <v>273.64999999999998</v>
      </c>
      <c r="AB980">
        <v>449.5</v>
      </c>
    </row>
    <row r="981" spans="1:28" ht="15" hidden="1" customHeight="1">
      <c r="A981">
        <f t="shared" si="30"/>
        <v>1</v>
      </c>
      <c r="B981">
        <f t="shared" si="31"/>
        <v>1</v>
      </c>
      <c r="C981" s="2" t="s">
        <v>9173</v>
      </c>
      <c r="D981" s="2" t="s">
        <v>9174</v>
      </c>
      <c r="E981" s="2" t="s">
        <v>1167</v>
      </c>
      <c r="F981">
        <v>315</v>
      </c>
      <c r="G981" s="2" t="s">
        <v>9175</v>
      </c>
      <c r="H981" s="37" t="s">
        <v>9176</v>
      </c>
      <c r="I981">
        <v>6.87</v>
      </c>
      <c r="J981">
        <v>6.77</v>
      </c>
      <c r="K981" s="2" t="s">
        <v>2946</v>
      </c>
      <c r="N981">
        <v>100</v>
      </c>
      <c r="O981" s="2" t="s">
        <v>3</v>
      </c>
      <c r="P981" s="2" t="s">
        <v>3</v>
      </c>
      <c r="Q981" s="2" t="s">
        <v>4</v>
      </c>
      <c r="R981" s="1">
        <v>40311</v>
      </c>
      <c r="S981" s="2" t="s">
        <v>5</v>
      </c>
      <c r="T981" s="2" t="s">
        <v>5</v>
      </c>
      <c r="U981" s="2">
        <v>0</v>
      </c>
      <c r="V981" s="2" t="s">
        <v>85</v>
      </c>
      <c r="W981" s="2" t="s">
        <v>85</v>
      </c>
      <c r="X981" s="29">
        <v>2697.7233626064512</v>
      </c>
      <c r="Y981">
        <v>41.87</v>
      </c>
      <c r="Z981">
        <v>868.27</v>
      </c>
      <c r="AA981">
        <v>67.430000000000007</v>
      </c>
      <c r="AB981" s="3">
        <v>1414.99</v>
      </c>
    </row>
    <row r="982" spans="1:28" ht="15" hidden="1" customHeight="1">
      <c r="A982">
        <f t="shared" si="30"/>
        <v>1</v>
      </c>
      <c r="B982">
        <f t="shared" si="31"/>
        <v>1</v>
      </c>
      <c r="C982" s="2" t="s">
        <v>9177</v>
      </c>
      <c r="D982" s="2" t="s">
        <v>9178</v>
      </c>
      <c r="E982" s="2" t="s">
        <v>9179</v>
      </c>
      <c r="F982">
        <v>89.44</v>
      </c>
      <c r="G982" s="2" t="s">
        <v>9180</v>
      </c>
      <c r="H982" s="37" t="s">
        <v>9181</v>
      </c>
      <c r="I982">
        <v>16.16</v>
      </c>
      <c r="J982">
        <v>15.84</v>
      </c>
      <c r="K982" s="2" t="s">
        <v>9182</v>
      </c>
      <c r="L982">
        <v>3</v>
      </c>
      <c r="M982">
        <v>4.3</v>
      </c>
      <c r="N982">
        <v>100</v>
      </c>
      <c r="O982" s="2" t="s">
        <v>3</v>
      </c>
      <c r="P982" s="2" t="s">
        <v>3</v>
      </c>
      <c r="Q982" s="2" t="s">
        <v>4</v>
      </c>
      <c r="R982" s="1">
        <v>40311</v>
      </c>
      <c r="S982" s="2" t="s">
        <v>144</v>
      </c>
      <c r="T982" s="2" t="s">
        <v>144</v>
      </c>
      <c r="U982" s="2">
        <v>0</v>
      </c>
      <c r="V982" s="2" t="s">
        <v>25</v>
      </c>
      <c r="W982" s="2" t="s">
        <v>25</v>
      </c>
      <c r="X982" s="29">
        <v>697.83652134618455</v>
      </c>
      <c r="Y982">
        <v>31.28</v>
      </c>
      <c r="Z982">
        <v>266.52</v>
      </c>
      <c r="AA982">
        <v>27.64</v>
      </c>
      <c r="AB982">
        <v>277.14</v>
      </c>
    </row>
    <row r="983" spans="1:28" ht="15" hidden="1" customHeight="1">
      <c r="A983">
        <f t="shared" si="30"/>
        <v>1</v>
      </c>
      <c r="B983">
        <f t="shared" si="31"/>
        <v>1</v>
      </c>
      <c r="C983" s="2" t="s">
        <v>9152</v>
      </c>
      <c r="D983" s="2" t="s">
        <v>9153</v>
      </c>
      <c r="E983" s="2" t="s">
        <v>760</v>
      </c>
      <c r="F983">
        <v>923.81</v>
      </c>
      <c r="G983" s="2" t="s">
        <v>9154</v>
      </c>
      <c r="H983" s="37" t="s">
        <v>9155</v>
      </c>
      <c r="I983">
        <v>29.17</v>
      </c>
      <c r="J983">
        <v>27.88</v>
      </c>
      <c r="K983" s="2" t="s">
        <v>9156</v>
      </c>
      <c r="L983">
        <v>26.75</v>
      </c>
      <c r="M983">
        <v>26.52</v>
      </c>
      <c r="N983">
        <v>100</v>
      </c>
      <c r="O983" s="2" t="s">
        <v>3</v>
      </c>
      <c r="P983" s="2" t="s">
        <v>3</v>
      </c>
      <c r="Q983" s="2" t="s">
        <v>4</v>
      </c>
      <c r="R983" s="1">
        <v>40322</v>
      </c>
      <c r="S983" s="2" t="s">
        <v>155</v>
      </c>
      <c r="T983" s="2" t="s">
        <v>155</v>
      </c>
      <c r="U983" s="2">
        <v>0</v>
      </c>
      <c r="V983" s="2" t="s">
        <v>38</v>
      </c>
      <c r="W983" s="2" t="s">
        <v>38</v>
      </c>
      <c r="X983" s="29">
        <v>786.28100024649325</v>
      </c>
      <c r="Y983">
        <v>690.4</v>
      </c>
      <c r="Z983" s="3">
        <v>1160.67</v>
      </c>
      <c r="AA983">
        <v>508.77</v>
      </c>
      <c r="AB983" s="3">
        <v>1089.3800000000001</v>
      </c>
    </row>
    <row r="984" spans="1:28" ht="15" hidden="1" customHeight="1">
      <c r="A984">
        <f t="shared" si="30"/>
        <v>1</v>
      </c>
      <c r="B984">
        <f t="shared" si="31"/>
        <v>1</v>
      </c>
      <c r="C984" s="2" t="s">
        <v>9147</v>
      </c>
      <c r="D984" s="2" t="s">
        <v>9148</v>
      </c>
      <c r="E984" s="2" t="s">
        <v>9149</v>
      </c>
      <c r="F984">
        <v>103.6</v>
      </c>
      <c r="G984" s="2" t="s">
        <v>9150</v>
      </c>
      <c r="H984" s="37" t="s">
        <v>9151</v>
      </c>
      <c r="I984">
        <v>10.8</v>
      </c>
      <c r="J984">
        <v>10.89</v>
      </c>
      <c r="K984" s="2" t="s">
        <v>2946</v>
      </c>
      <c r="N984">
        <v>100</v>
      </c>
      <c r="O984" s="2" t="s">
        <v>3</v>
      </c>
      <c r="P984" s="2" t="s">
        <v>3</v>
      </c>
      <c r="Q984" s="2" t="s">
        <v>4</v>
      </c>
      <c r="R984" s="1">
        <v>40322</v>
      </c>
      <c r="S984" s="2" t="s">
        <v>109</v>
      </c>
      <c r="T984" s="2" t="s">
        <v>109</v>
      </c>
      <c r="U984" s="2">
        <v>0</v>
      </c>
      <c r="V984" s="2" t="s">
        <v>110</v>
      </c>
      <c r="W984" s="2" t="s">
        <v>110</v>
      </c>
      <c r="X984" s="2">
        <v>1109.5833688167972</v>
      </c>
      <c r="Y984">
        <v>4.68</v>
      </c>
      <c r="Z984" s="3">
        <v>1387.3</v>
      </c>
      <c r="AA984">
        <v>29.97</v>
      </c>
      <c r="AB984" s="3">
        <v>3462.6</v>
      </c>
    </row>
    <row r="985" spans="1:28" ht="15" customHeight="1">
      <c r="A985">
        <f t="shared" si="30"/>
        <v>1</v>
      </c>
      <c r="B985">
        <f t="shared" si="31"/>
        <v>1</v>
      </c>
      <c r="C985" s="2" t="s">
        <v>9141</v>
      </c>
      <c r="D985" s="2" t="s">
        <v>9142</v>
      </c>
      <c r="E985" s="2" t="s">
        <v>9143</v>
      </c>
      <c r="F985">
        <v>69.430000000000007</v>
      </c>
      <c r="G985" s="2" t="s">
        <v>9144</v>
      </c>
      <c r="H985" s="37" t="s">
        <v>9145</v>
      </c>
      <c r="I985">
        <v>8.91</v>
      </c>
      <c r="J985">
        <v>8.91</v>
      </c>
      <c r="K985" s="2" t="s">
        <v>9146</v>
      </c>
      <c r="L985">
        <v>7</v>
      </c>
      <c r="M985">
        <v>7.03</v>
      </c>
      <c r="N985">
        <v>100</v>
      </c>
      <c r="O985" s="2" t="s">
        <v>3</v>
      </c>
      <c r="P985" s="2" t="s">
        <v>3</v>
      </c>
      <c r="Q985" s="2" t="s">
        <v>4</v>
      </c>
      <c r="R985" s="1">
        <v>40324</v>
      </c>
      <c r="S985" s="2" t="s">
        <v>65</v>
      </c>
      <c r="T985" s="2" t="s">
        <v>65</v>
      </c>
      <c r="U985">
        <v>339992</v>
      </c>
      <c r="V985" s="2" t="s">
        <v>66</v>
      </c>
      <c r="W985" s="2" t="s">
        <v>66</v>
      </c>
      <c r="X985" s="24">
        <v>1145.5082860666178</v>
      </c>
      <c r="Y985">
        <v>28.71</v>
      </c>
      <c r="Z985">
        <v>130.54</v>
      </c>
      <c r="AA985">
        <v>571.29999999999995</v>
      </c>
      <c r="AB985" s="3">
        <v>2251.9</v>
      </c>
    </row>
    <row r="986" spans="1:28" ht="15" hidden="1" customHeight="1">
      <c r="A986">
        <f t="shared" si="30"/>
        <v>1</v>
      </c>
      <c r="B986">
        <f t="shared" si="31"/>
        <v>1</v>
      </c>
      <c r="C986" s="2" t="s">
        <v>9089</v>
      </c>
      <c r="D986" s="2" t="s">
        <v>9090</v>
      </c>
      <c r="E986" s="2" t="s">
        <v>9091</v>
      </c>
      <c r="F986">
        <v>135</v>
      </c>
      <c r="G986" s="2" t="s">
        <v>9092</v>
      </c>
      <c r="H986" s="37" t="s">
        <v>9093</v>
      </c>
      <c r="K986" s="2" t="s">
        <v>2946</v>
      </c>
      <c r="N986">
        <v>100</v>
      </c>
      <c r="O986" s="2" t="s">
        <v>3</v>
      </c>
      <c r="P986" s="2" t="s">
        <v>3</v>
      </c>
      <c r="Q986" s="2" t="s">
        <v>4</v>
      </c>
      <c r="R986" s="1">
        <v>40346</v>
      </c>
      <c r="S986" s="2" t="s">
        <v>12</v>
      </c>
      <c r="T986" s="2" t="s">
        <v>12</v>
      </c>
      <c r="U986" s="2">
        <v>0</v>
      </c>
      <c r="V986" s="2" t="s">
        <v>7</v>
      </c>
      <c r="W986" s="2" t="s">
        <v>7</v>
      </c>
      <c r="X986" s="29">
        <v>1594.9803990202502</v>
      </c>
      <c r="Y986">
        <v>85.87</v>
      </c>
      <c r="Z986">
        <v>103.78</v>
      </c>
      <c r="AA986">
        <v>130.74</v>
      </c>
      <c r="AB986">
        <v>120.21</v>
      </c>
    </row>
    <row r="987" spans="1:28" ht="15" hidden="1" customHeight="1">
      <c r="A987">
        <f t="shared" si="30"/>
        <v>1</v>
      </c>
      <c r="B987">
        <f t="shared" si="31"/>
        <v>1</v>
      </c>
      <c r="C987" s="2" t="s">
        <v>9069</v>
      </c>
      <c r="D987" s="2" t="s">
        <v>9070</v>
      </c>
      <c r="E987" s="2" t="s">
        <v>2043</v>
      </c>
      <c r="F987">
        <v>19.649999999999999</v>
      </c>
      <c r="G987" s="2" t="s">
        <v>9071</v>
      </c>
      <c r="H987" s="37" t="s">
        <v>9072</v>
      </c>
      <c r="I987">
        <v>11.5</v>
      </c>
      <c r="J987">
        <v>11.48</v>
      </c>
      <c r="K987" s="2" t="s">
        <v>9073</v>
      </c>
      <c r="L987">
        <v>1.1299999999999999</v>
      </c>
      <c r="M987">
        <v>1.1200000000000001</v>
      </c>
      <c r="N987">
        <v>100</v>
      </c>
      <c r="O987" s="2" t="s">
        <v>3</v>
      </c>
      <c r="P987" s="2" t="s">
        <v>3</v>
      </c>
      <c r="Q987" s="2" t="s">
        <v>4</v>
      </c>
      <c r="R987" s="1">
        <v>40351</v>
      </c>
      <c r="S987" s="2" t="s">
        <v>5</v>
      </c>
      <c r="T987" s="2" t="s">
        <v>5</v>
      </c>
      <c r="U987" s="2">
        <v>0</v>
      </c>
      <c r="V987" s="2" t="s">
        <v>85</v>
      </c>
      <c r="W987" s="2" t="s">
        <v>85</v>
      </c>
      <c r="X987" s="29">
        <v>2697.7233626064512</v>
      </c>
      <c r="Y987">
        <v>9.3800000000000008</v>
      </c>
      <c r="Z987">
        <v>674.14</v>
      </c>
      <c r="AA987">
        <v>8.68</v>
      </c>
      <c r="AB987" s="3">
        <v>1051.73</v>
      </c>
    </row>
    <row r="988" spans="1:28" ht="15" hidden="1" customHeight="1">
      <c r="A988">
        <f t="shared" si="30"/>
        <v>1</v>
      </c>
      <c r="B988">
        <f t="shared" si="31"/>
        <v>1</v>
      </c>
      <c r="C988" s="2" t="s">
        <v>9049</v>
      </c>
      <c r="D988" s="2" t="s">
        <v>9050</v>
      </c>
      <c r="E988" s="2" t="s">
        <v>9051</v>
      </c>
      <c r="F988">
        <v>62</v>
      </c>
      <c r="G988" s="2" t="s">
        <v>9052</v>
      </c>
      <c r="H988" s="37" t="s">
        <v>9053</v>
      </c>
      <c r="I988">
        <v>5.74</v>
      </c>
      <c r="J988">
        <v>5.79</v>
      </c>
      <c r="K988" s="2" t="s">
        <v>2946</v>
      </c>
      <c r="N988">
        <v>100</v>
      </c>
      <c r="O988" s="2" t="s">
        <v>3</v>
      </c>
      <c r="P988" s="2" t="s">
        <v>3</v>
      </c>
      <c r="Q988" s="2" t="s">
        <v>4</v>
      </c>
      <c r="R988" s="1">
        <v>40360</v>
      </c>
      <c r="S988" s="2" t="s">
        <v>371</v>
      </c>
      <c r="T988" s="2" t="s">
        <v>371</v>
      </c>
      <c r="U988" s="2">
        <v>0</v>
      </c>
      <c r="V988" s="2" t="s">
        <v>372</v>
      </c>
      <c r="W988" s="2" t="s">
        <v>372</v>
      </c>
      <c r="X988" s="24">
        <v>1974.4202660940796</v>
      </c>
      <c r="Y988">
        <v>371.16</v>
      </c>
      <c r="Z988">
        <v>853.22</v>
      </c>
      <c r="AA988">
        <v>111.5</v>
      </c>
      <c r="AB988" s="3">
        <v>1263.7</v>
      </c>
    </row>
    <row r="989" spans="1:28" ht="15" hidden="1" customHeight="1">
      <c r="A989">
        <f t="shared" si="30"/>
        <v>1</v>
      </c>
      <c r="B989">
        <f t="shared" si="31"/>
        <v>1</v>
      </c>
      <c r="C989" s="2" t="s">
        <v>9044</v>
      </c>
      <c r="D989" s="2" t="s">
        <v>9045</v>
      </c>
      <c r="E989" s="2" t="s">
        <v>9046</v>
      </c>
      <c r="F989">
        <v>75</v>
      </c>
      <c r="G989" s="2" t="s">
        <v>9047</v>
      </c>
      <c r="H989" s="37" t="s">
        <v>9048</v>
      </c>
      <c r="I989">
        <v>19.100000000000001</v>
      </c>
      <c r="J989">
        <v>18.5</v>
      </c>
      <c r="K989" s="2" t="s">
        <v>2946</v>
      </c>
      <c r="N989">
        <v>100</v>
      </c>
      <c r="O989" s="2" t="s">
        <v>3</v>
      </c>
      <c r="P989" s="2" t="s">
        <v>3</v>
      </c>
      <c r="Q989" s="2" t="s">
        <v>4</v>
      </c>
      <c r="R989" s="1">
        <v>40366</v>
      </c>
      <c r="S989" s="2" t="s">
        <v>5</v>
      </c>
      <c r="T989" s="2" t="s">
        <v>5</v>
      </c>
      <c r="U989" s="2">
        <v>0</v>
      </c>
      <c r="V989" s="2" t="s">
        <v>85</v>
      </c>
      <c r="W989" s="2" t="s">
        <v>85</v>
      </c>
      <c r="X989" s="29">
        <v>2697.7233626064512</v>
      </c>
      <c r="Y989">
        <v>9.1300000000000008</v>
      </c>
      <c r="Z989">
        <v>140.97999999999999</v>
      </c>
      <c r="AA989">
        <v>10.77</v>
      </c>
      <c r="AB989">
        <v>177.51</v>
      </c>
    </row>
    <row r="990" spans="1:28" ht="15" hidden="1" customHeight="1">
      <c r="A990">
        <f t="shared" si="30"/>
        <v>1</v>
      </c>
      <c r="B990">
        <f t="shared" si="31"/>
        <v>1</v>
      </c>
      <c r="C990" s="2" t="s">
        <v>8995</v>
      </c>
      <c r="D990" s="2" t="s">
        <v>8996</v>
      </c>
      <c r="E990" s="2" t="s">
        <v>8997</v>
      </c>
      <c r="F990">
        <v>63.1</v>
      </c>
      <c r="G990" s="2" t="s">
        <v>8998</v>
      </c>
      <c r="H990" s="37" t="s">
        <v>8999</v>
      </c>
      <c r="I990">
        <v>24.3</v>
      </c>
      <c r="J990">
        <v>25.37</v>
      </c>
      <c r="K990" s="2" t="s">
        <v>2946</v>
      </c>
      <c r="N990">
        <v>100</v>
      </c>
      <c r="O990" s="2" t="s">
        <v>3</v>
      </c>
      <c r="P990" s="2" t="s">
        <v>3</v>
      </c>
      <c r="Q990" s="2" t="s">
        <v>4</v>
      </c>
      <c r="R990" s="1">
        <v>40382</v>
      </c>
      <c r="S990" s="2" t="s">
        <v>298</v>
      </c>
      <c r="T990" s="2" t="s">
        <v>298</v>
      </c>
      <c r="U990" s="2">
        <v>0</v>
      </c>
      <c r="V990" s="2" t="s">
        <v>211</v>
      </c>
      <c r="W990" s="2" t="s">
        <v>211</v>
      </c>
      <c r="X990" s="29">
        <v>616.68303646058439</v>
      </c>
      <c r="Y990">
        <v>34.71</v>
      </c>
      <c r="Z990">
        <v>384.47</v>
      </c>
      <c r="AA990">
        <v>35.49</v>
      </c>
      <c r="AB990">
        <v>301.97000000000003</v>
      </c>
    </row>
    <row r="991" spans="1:28" ht="15" hidden="1" customHeight="1">
      <c r="A991">
        <f t="shared" si="30"/>
        <v>1</v>
      </c>
      <c r="B991">
        <f t="shared" si="31"/>
        <v>1</v>
      </c>
      <c r="C991" s="2" t="s">
        <v>8983</v>
      </c>
      <c r="D991" s="2" t="s">
        <v>8984</v>
      </c>
      <c r="E991" s="2" t="s">
        <v>8985</v>
      </c>
      <c r="F991">
        <v>81.3</v>
      </c>
      <c r="G991" s="2" t="s">
        <v>8986</v>
      </c>
      <c r="H991" s="37" t="s">
        <v>8987</v>
      </c>
      <c r="I991">
        <v>11.52</v>
      </c>
      <c r="J991">
        <v>11.46</v>
      </c>
      <c r="K991" s="2" t="s">
        <v>2946</v>
      </c>
      <c r="N991">
        <v>100</v>
      </c>
      <c r="O991" s="2" t="s">
        <v>3</v>
      </c>
      <c r="P991" s="2" t="s">
        <v>3</v>
      </c>
      <c r="Q991" s="2" t="s">
        <v>4</v>
      </c>
      <c r="R991" s="1">
        <v>40387</v>
      </c>
      <c r="S991" s="2" t="s">
        <v>8988</v>
      </c>
      <c r="T991" s="2" t="s">
        <v>8988</v>
      </c>
      <c r="U991" s="2">
        <v>0</v>
      </c>
      <c r="V991" s="2" t="s">
        <v>44</v>
      </c>
      <c r="W991" s="2" t="s">
        <v>44</v>
      </c>
      <c r="X991" s="29">
        <v>1129.6892144549481</v>
      </c>
      <c r="Y991">
        <v>218.67</v>
      </c>
      <c r="Z991" s="3">
        <v>1034.3499999999999</v>
      </c>
      <c r="AA991">
        <v>80.38</v>
      </c>
      <c r="AB991">
        <v>548.49</v>
      </c>
    </row>
    <row r="992" spans="1:28" ht="15" hidden="1" customHeight="1">
      <c r="A992">
        <f t="shared" si="30"/>
        <v>1</v>
      </c>
      <c r="B992">
        <f t="shared" si="31"/>
        <v>1</v>
      </c>
      <c r="C992" s="2" t="s">
        <v>8969</v>
      </c>
      <c r="D992" s="2" t="s">
        <v>8970</v>
      </c>
      <c r="E992" s="2" t="s">
        <v>8971</v>
      </c>
      <c r="G992" s="2" t="s">
        <v>8972</v>
      </c>
      <c r="H992" s="37" t="s">
        <v>8973</v>
      </c>
      <c r="I992">
        <v>0.34</v>
      </c>
      <c r="J992">
        <v>0.34</v>
      </c>
      <c r="K992" s="2" t="s">
        <v>2946</v>
      </c>
      <c r="N992">
        <v>100</v>
      </c>
      <c r="O992" s="2" t="s">
        <v>3</v>
      </c>
      <c r="P992" s="2" t="s">
        <v>3</v>
      </c>
      <c r="Q992" s="2" t="s">
        <v>4</v>
      </c>
      <c r="R992" s="1">
        <v>40387</v>
      </c>
      <c r="S992" s="2" t="s">
        <v>5</v>
      </c>
      <c r="T992" s="2" t="s">
        <v>5</v>
      </c>
      <c r="U992" s="2">
        <v>0</v>
      </c>
      <c r="V992" s="2" t="s">
        <v>85</v>
      </c>
      <c r="W992" s="2" t="s">
        <v>85</v>
      </c>
      <c r="X992" s="29">
        <v>2697.7233626064512</v>
      </c>
      <c r="Y992">
        <v>1.66</v>
      </c>
      <c r="Z992">
        <v>17.899999999999999</v>
      </c>
      <c r="AA992">
        <v>1.76</v>
      </c>
      <c r="AB992">
        <v>15.27</v>
      </c>
    </row>
    <row r="993" spans="1:28" ht="15" hidden="1" customHeight="1">
      <c r="A993">
        <f t="shared" si="30"/>
        <v>1</v>
      </c>
      <c r="B993">
        <f t="shared" si="31"/>
        <v>1</v>
      </c>
      <c r="C993" s="2" t="s">
        <v>8957</v>
      </c>
      <c r="D993" s="2" t="s">
        <v>8958</v>
      </c>
      <c r="E993" s="2" t="s">
        <v>7196</v>
      </c>
      <c r="G993" s="2" t="s">
        <v>8959</v>
      </c>
      <c r="H993" s="37" t="s">
        <v>8960</v>
      </c>
      <c r="I993">
        <v>36.479999999999997</v>
      </c>
      <c r="J993">
        <v>40.5</v>
      </c>
      <c r="K993" s="2" t="s">
        <v>2946</v>
      </c>
      <c r="N993">
        <v>100</v>
      </c>
      <c r="O993" s="2" t="s">
        <v>3</v>
      </c>
      <c r="P993" s="2" t="s">
        <v>3</v>
      </c>
      <c r="Q993" s="2" t="s">
        <v>4</v>
      </c>
      <c r="R993" s="1">
        <v>40394</v>
      </c>
      <c r="S993" s="2" t="s">
        <v>174</v>
      </c>
      <c r="T993" s="2" t="s">
        <v>174</v>
      </c>
      <c r="U993" s="2">
        <v>0</v>
      </c>
      <c r="V993" s="2" t="s">
        <v>175</v>
      </c>
      <c r="W993" s="2" t="s">
        <v>175</v>
      </c>
      <c r="X993" s="29">
        <v>1294.1457902495638</v>
      </c>
      <c r="Y993">
        <v>150.44999999999999</v>
      </c>
      <c r="Z993" s="3">
        <v>3195.9</v>
      </c>
      <c r="AA993">
        <v>7.18</v>
      </c>
      <c r="AB993">
        <v>941.28</v>
      </c>
    </row>
    <row r="994" spans="1:28" ht="15" hidden="1" customHeight="1">
      <c r="A994">
        <f t="shared" si="30"/>
        <v>1</v>
      </c>
      <c r="B994">
        <f t="shared" si="31"/>
        <v>1</v>
      </c>
      <c r="C994" s="2" t="s">
        <v>8961</v>
      </c>
      <c r="D994" s="2" t="s">
        <v>8962</v>
      </c>
      <c r="E994" s="2" t="s">
        <v>7196</v>
      </c>
      <c r="F994">
        <v>225</v>
      </c>
      <c r="G994" s="2" t="s">
        <v>8963</v>
      </c>
      <c r="H994" s="37" t="s">
        <v>8964</v>
      </c>
      <c r="I994">
        <v>36.479999999999997</v>
      </c>
      <c r="J994">
        <v>40.5</v>
      </c>
      <c r="K994" s="2" t="s">
        <v>2946</v>
      </c>
      <c r="N994">
        <v>100</v>
      </c>
      <c r="O994" s="2" t="s">
        <v>3</v>
      </c>
      <c r="P994" s="2" t="s">
        <v>3</v>
      </c>
      <c r="Q994" s="2" t="s">
        <v>4</v>
      </c>
      <c r="R994" s="1">
        <v>40394</v>
      </c>
      <c r="S994" s="2" t="s">
        <v>174</v>
      </c>
      <c r="T994" s="2" t="s">
        <v>174</v>
      </c>
      <c r="U994" s="2">
        <v>0</v>
      </c>
      <c r="V994" s="2" t="s">
        <v>175</v>
      </c>
      <c r="W994" s="2" t="s">
        <v>175</v>
      </c>
      <c r="X994" s="29">
        <v>1294.1457902495638</v>
      </c>
      <c r="Y994">
        <v>374.44</v>
      </c>
      <c r="Z994" s="3">
        <v>3195.9</v>
      </c>
      <c r="AA994">
        <v>55.72</v>
      </c>
      <c r="AB994">
        <v>941.28</v>
      </c>
    </row>
    <row r="995" spans="1:28" ht="15" customHeight="1">
      <c r="A995">
        <f t="shared" si="30"/>
        <v>1</v>
      </c>
      <c r="B995">
        <f t="shared" si="31"/>
        <v>1</v>
      </c>
      <c r="C995" s="2" t="s">
        <v>8951</v>
      </c>
      <c r="D995" s="2" t="s">
        <v>8952</v>
      </c>
      <c r="E995" s="2" t="s">
        <v>8953</v>
      </c>
      <c r="F995">
        <v>159.72999999999999</v>
      </c>
      <c r="G995" s="2" t="s">
        <v>8954</v>
      </c>
      <c r="H995" s="37" t="s">
        <v>8955</v>
      </c>
      <c r="K995" s="2" t="s">
        <v>8956</v>
      </c>
      <c r="L995">
        <v>4.7300000000000004</v>
      </c>
      <c r="M995">
        <v>4.96</v>
      </c>
      <c r="N995">
        <v>100</v>
      </c>
      <c r="O995" s="2" t="s">
        <v>3</v>
      </c>
      <c r="P995" s="2" t="s">
        <v>3</v>
      </c>
      <c r="Q995" s="2" t="s">
        <v>4</v>
      </c>
      <c r="R995" s="1">
        <v>40399</v>
      </c>
      <c r="S995" s="2" t="s">
        <v>99</v>
      </c>
      <c r="T995" s="2" t="s">
        <v>99</v>
      </c>
      <c r="U995">
        <v>325412</v>
      </c>
      <c r="V995" s="2" t="s">
        <v>145</v>
      </c>
      <c r="W995" s="2" t="s">
        <v>145</v>
      </c>
      <c r="X995" s="29">
        <v>1155.2665763855121</v>
      </c>
      <c r="Y995">
        <v>35.68</v>
      </c>
      <c r="Z995" s="3">
        <v>1513.37</v>
      </c>
      <c r="AA995">
        <v>35.049999999999997</v>
      </c>
      <c r="AB995" s="3">
        <v>2596.1999999999998</v>
      </c>
    </row>
    <row r="996" spans="1:28" ht="15" customHeight="1">
      <c r="A996">
        <f t="shared" si="30"/>
        <v>1</v>
      </c>
      <c r="B996">
        <f t="shared" si="31"/>
        <v>1</v>
      </c>
      <c r="C996" s="2" t="s">
        <v>8922</v>
      </c>
      <c r="D996" s="2" t="s">
        <v>8923</v>
      </c>
      <c r="E996" s="2" t="s">
        <v>1399</v>
      </c>
      <c r="F996" s="3">
        <v>1447.21</v>
      </c>
      <c r="G996" s="2" t="s">
        <v>8924</v>
      </c>
      <c r="H996" s="37" t="s">
        <v>9375</v>
      </c>
      <c r="I996">
        <v>11.95</v>
      </c>
      <c r="J996">
        <v>12.08</v>
      </c>
      <c r="K996" s="2" t="s">
        <v>8925</v>
      </c>
      <c r="L996">
        <v>12.78</v>
      </c>
      <c r="M996">
        <v>12.97</v>
      </c>
      <c r="N996">
        <v>100</v>
      </c>
      <c r="O996" s="2" t="s">
        <v>3</v>
      </c>
      <c r="P996" s="2" t="s">
        <v>3</v>
      </c>
      <c r="Q996" s="2" t="s">
        <v>4</v>
      </c>
      <c r="R996" s="1">
        <v>40409</v>
      </c>
      <c r="S996" s="2" t="s">
        <v>65</v>
      </c>
      <c r="T996" s="2" t="s">
        <v>65</v>
      </c>
      <c r="U996">
        <v>339992</v>
      </c>
      <c r="V996" s="2" t="s">
        <v>66</v>
      </c>
      <c r="W996" s="2" t="s">
        <v>66</v>
      </c>
      <c r="X996" s="24">
        <v>1145.5082860666178</v>
      </c>
      <c r="Y996">
        <v>420.35</v>
      </c>
      <c r="Z996">
        <v>767.52</v>
      </c>
      <c r="AA996" s="3">
        <v>8706.66</v>
      </c>
      <c r="AB996" s="3">
        <v>20518.36</v>
      </c>
    </row>
    <row r="997" spans="1:28" ht="15" hidden="1" customHeight="1">
      <c r="A997">
        <f t="shared" si="30"/>
        <v>1</v>
      </c>
      <c r="B997">
        <f t="shared" si="31"/>
        <v>1</v>
      </c>
      <c r="C997" s="2" t="s">
        <v>8914</v>
      </c>
      <c r="D997" s="2" t="s">
        <v>8915</v>
      </c>
      <c r="E997" s="2" t="s">
        <v>8916</v>
      </c>
      <c r="F997">
        <v>545</v>
      </c>
      <c r="G997" s="2" t="s">
        <v>8917</v>
      </c>
      <c r="H997" s="37" t="s">
        <v>8918</v>
      </c>
      <c r="I997">
        <v>20.5</v>
      </c>
      <c r="J997">
        <v>20.350000000000001</v>
      </c>
      <c r="K997" s="2" t="s">
        <v>2946</v>
      </c>
      <c r="N997">
        <v>100</v>
      </c>
      <c r="O997" s="2" t="s">
        <v>3</v>
      </c>
      <c r="P997" s="2" t="s">
        <v>3</v>
      </c>
      <c r="Q997" s="2" t="s">
        <v>4</v>
      </c>
      <c r="R997" s="1">
        <v>40417</v>
      </c>
      <c r="S997" s="2" t="s">
        <v>174</v>
      </c>
      <c r="T997" s="2" t="s">
        <v>174</v>
      </c>
      <c r="U997" s="2">
        <v>0</v>
      </c>
      <c r="V997" s="2" t="s">
        <v>175</v>
      </c>
      <c r="W997" s="2" t="s">
        <v>175</v>
      </c>
      <c r="X997" s="29">
        <v>1294.1457902495638</v>
      </c>
      <c r="Y997" s="3">
        <v>1244.1300000000001</v>
      </c>
      <c r="Z997" s="3">
        <v>2862.02</v>
      </c>
      <c r="AA997">
        <v>429.25</v>
      </c>
      <c r="AB997" s="3">
        <v>1552.2</v>
      </c>
    </row>
    <row r="998" spans="1:28" ht="15" hidden="1" customHeight="1">
      <c r="A998">
        <f t="shared" si="30"/>
        <v>1</v>
      </c>
      <c r="B998">
        <f t="shared" si="31"/>
        <v>1</v>
      </c>
      <c r="C998" s="2" t="s">
        <v>8910</v>
      </c>
      <c r="D998" s="2" t="s">
        <v>8911</v>
      </c>
      <c r="E998" s="2" t="s">
        <v>346</v>
      </c>
      <c r="F998">
        <v>62.5</v>
      </c>
      <c r="G998" s="2" t="s">
        <v>8912</v>
      </c>
      <c r="H998" s="37" t="s">
        <v>8913</v>
      </c>
      <c r="I998">
        <v>8.44</v>
      </c>
      <c r="J998">
        <v>8.16</v>
      </c>
      <c r="K998" s="2" t="s">
        <v>2946</v>
      </c>
      <c r="N998">
        <v>100</v>
      </c>
      <c r="O998" s="2" t="s">
        <v>3</v>
      </c>
      <c r="P998" s="2" t="s">
        <v>3</v>
      </c>
      <c r="Q998" s="2" t="s">
        <v>4</v>
      </c>
      <c r="R998" s="1">
        <v>40417</v>
      </c>
      <c r="S998" s="2" t="s">
        <v>192</v>
      </c>
      <c r="T998" s="2" t="s">
        <v>192</v>
      </c>
      <c r="U998" s="2">
        <v>0</v>
      </c>
      <c r="V998" s="2" t="s">
        <v>25</v>
      </c>
      <c r="W998" s="2" t="s">
        <v>25</v>
      </c>
      <c r="X998" s="29">
        <v>697.83652134618455</v>
      </c>
      <c r="Y998">
        <v>136.32</v>
      </c>
      <c r="Z998">
        <v>286.26</v>
      </c>
      <c r="AA998">
        <v>43.32</v>
      </c>
      <c r="AB998">
        <v>199.12</v>
      </c>
    </row>
    <row r="999" spans="1:28" ht="15" customHeight="1">
      <c r="A999" s="17">
        <f t="shared" si="30"/>
        <v>1</v>
      </c>
      <c r="B999" s="17">
        <f t="shared" si="31"/>
        <v>1</v>
      </c>
      <c r="C999" s="26" t="s">
        <v>8799</v>
      </c>
      <c r="D999" s="26" t="s">
        <v>8800</v>
      </c>
      <c r="E999" s="26" t="s">
        <v>8801</v>
      </c>
      <c r="F999" s="17">
        <v>600</v>
      </c>
      <c r="G999" s="26" t="s">
        <v>8880</v>
      </c>
      <c r="H999" s="38" t="s">
        <v>8881</v>
      </c>
      <c r="I999" s="17">
        <v>15.57</v>
      </c>
      <c r="J999" s="17">
        <v>16.16</v>
      </c>
      <c r="K999" s="26" t="s">
        <v>8802</v>
      </c>
      <c r="L999" s="17">
        <v>29.87</v>
      </c>
      <c r="M999" s="17">
        <v>29.93</v>
      </c>
      <c r="N999" s="17">
        <v>100</v>
      </c>
      <c r="O999" s="26" t="s">
        <v>3</v>
      </c>
      <c r="P999" s="26" t="s">
        <v>3</v>
      </c>
      <c r="Q999" s="26" t="s">
        <v>4</v>
      </c>
      <c r="R999" s="27">
        <v>40438</v>
      </c>
      <c r="S999" s="26" t="s">
        <v>754</v>
      </c>
      <c r="T999" s="26" t="s">
        <v>754</v>
      </c>
      <c r="U999">
        <v>522210</v>
      </c>
      <c r="V999" s="26" t="s">
        <v>13</v>
      </c>
      <c r="W999" s="26" t="s">
        <v>13</v>
      </c>
      <c r="X999" s="26"/>
      <c r="Y999" s="28">
        <v>1011.97</v>
      </c>
      <c r="Z999" s="28">
        <v>6093.98</v>
      </c>
      <c r="AA999" s="28">
        <v>46199.199999999997</v>
      </c>
      <c r="AB999" s="28">
        <v>45231.46</v>
      </c>
    </row>
    <row r="1000" spans="1:28" s="17" customFormat="1" ht="15" hidden="1" customHeight="1">
      <c r="A1000">
        <f t="shared" si="30"/>
        <v>1</v>
      </c>
      <c r="B1000">
        <f t="shared" si="31"/>
        <v>1</v>
      </c>
      <c r="C1000" s="2" t="s">
        <v>8779</v>
      </c>
      <c r="D1000" s="2" t="s">
        <v>8780</v>
      </c>
      <c r="E1000" s="2" t="s">
        <v>8781</v>
      </c>
      <c r="F1000">
        <v>130.83000000000001</v>
      </c>
      <c r="G1000" s="2" t="s">
        <v>8782</v>
      </c>
      <c r="H1000" s="37" t="s">
        <v>8783</v>
      </c>
      <c r="I1000">
        <v>25.66</v>
      </c>
      <c r="J1000">
        <v>25.76</v>
      </c>
      <c r="K1000" s="2" t="s">
        <v>8784</v>
      </c>
      <c r="L1000">
        <v>6.89</v>
      </c>
      <c r="M1000">
        <v>6.9</v>
      </c>
      <c r="N1000">
        <v>100</v>
      </c>
      <c r="O1000" s="2" t="s">
        <v>3</v>
      </c>
      <c r="P1000" s="2" t="s">
        <v>3</v>
      </c>
      <c r="Q1000" s="2" t="s">
        <v>4</v>
      </c>
      <c r="R1000" s="1">
        <v>40441</v>
      </c>
      <c r="S1000" s="2" t="s">
        <v>503</v>
      </c>
      <c r="T1000" s="2" t="s">
        <v>503</v>
      </c>
      <c r="U1000" s="2">
        <v>0</v>
      </c>
      <c r="V1000" s="2" t="s">
        <v>72</v>
      </c>
      <c r="W1000" s="2" t="s">
        <v>72</v>
      </c>
      <c r="X1000" s="29">
        <v>704.0913283250319</v>
      </c>
      <c r="Y1000">
        <v>741.26</v>
      </c>
      <c r="Z1000" s="3">
        <v>16723.52</v>
      </c>
      <c r="AA1000">
        <v>255.7</v>
      </c>
      <c r="AB1000" s="3">
        <v>7988.01</v>
      </c>
    </row>
    <row r="1001" spans="1:28" s="17" customFormat="1" ht="15" hidden="1" customHeight="1">
      <c r="A1001">
        <f t="shared" si="30"/>
        <v>1</v>
      </c>
      <c r="B1001">
        <f t="shared" si="31"/>
        <v>1</v>
      </c>
      <c r="C1001" s="2" t="s">
        <v>8767</v>
      </c>
      <c r="D1001" s="2" t="s">
        <v>8768</v>
      </c>
      <c r="E1001" s="2" t="s">
        <v>5032</v>
      </c>
      <c r="F1001">
        <v>53.88</v>
      </c>
      <c r="G1001" s="2" t="s">
        <v>8769</v>
      </c>
      <c r="H1001" s="37" t="s">
        <v>8879</v>
      </c>
      <c r="I1001">
        <v>3.73</v>
      </c>
      <c r="J1001">
        <v>3.77</v>
      </c>
      <c r="K1001" s="2" t="s">
        <v>2946</v>
      </c>
      <c r="L1001"/>
      <c r="M1001"/>
      <c r="N1001">
        <v>100</v>
      </c>
      <c r="O1001" s="2" t="s">
        <v>3</v>
      </c>
      <c r="P1001" s="2" t="s">
        <v>3</v>
      </c>
      <c r="Q1001" s="2" t="s">
        <v>4</v>
      </c>
      <c r="R1001" s="1">
        <v>40444</v>
      </c>
      <c r="S1001" s="2" t="s">
        <v>109</v>
      </c>
      <c r="T1001" s="2" t="s">
        <v>109</v>
      </c>
      <c r="U1001" s="2">
        <v>0</v>
      </c>
      <c r="V1001" s="2" t="s">
        <v>110</v>
      </c>
      <c r="W1001" s="2" t="s">
        <v>110</v>
      </c>
      <c r="X1001" s="2">
        <v>1109.5833688167972</v>
      </c>
      <c r="Y1001">
        <v>0</v>
      </c>
      <c r="Z1001">
        <v>106.74</v>
      </c>
      <c r="AA1001">
        <v>0.01</v>
      </c>
      <c r="AB1001">
        <v>89.67</v>
      </c>
    </row>
    <row r="1002" spans="1:28" s="17" customFormat="1" ht="15" hidden="1" customHeight="1">
      <c r="A1002">
        <f t="shared" si="30"/>
        <v>1</v>
      </c>
      <c r="B1002">
        <f t="shared" si="31"/>
        <v>1</v>
      </c>
      <c r="C1002" s="2" t="s">
        <v>8762</v>
      </c>
      <c r="D1002" s="2" t="s">
        <v>8763</v>
      </c>
      <c r="E1002" s="2" t="s">
        <v>8764</v>
      </c>
      <c r="F1002" s="3">
        <v>1041.69</v>
      </c>
      <c r="G1002" s="2" t="s">
        <v>8765</v>
      </c>
      <c r="H1002" s="37" t="s">
        <v>8878</v>
      </c>
      <c r="I1002">
        <v>13.35</v>
      </c>
      <c r="J1002">
        <v>13.24</v>
      </c>
      <c r="K1002" s="2" t="s">
        <v>8766</v>
      </c>
      <c r="L1002">
        <v>7.34</v>
      </c>
      <c r="M1002">
        <v>7.33</v>
      </c>
      <c r="N1002">
        <v>100</v>
      </c>
      <c r="O1002" s="2" t="s">
        <v>3</v>
      </c>
      <c r="P1002" s="2" t="s">
        <v>3</v>
      </c>
      <c r="Q1002" s="2" t="s">
        <v>4</v>
      </c>
      <c r="R1002" s="1">
        <v>40448</v>
      </c>
      <c r="S1002" s="2" t="s">
        <v>371</v>
      </c>
      <c r="T1002" s="2" t="s">
        <v>371</v>
      </c>
      <c r="U1002" s="2">
        <v>0</v>
      </c>
      <c r="V1002" s="2" t="s">
        <v>372</v>
      </c>
      <c r="W1002" s="2" t="s">
        <v>372</v>
      </c>
      <c r="X1002" s="24">
        <v>1974.4202660940796</v>
      </c>
      <c r="Y1002" s="3">
        <v>2501.5300000000002</v>
      </c>
      <c r="Z1002" s="3">
        <v>11176</v>
      </c>
      <c r="AA1002" s="3">
        <v>2257.17</v>
      </c>
      <c r="AB1002" s="3">
        <v>14987</v>
      </c>
    </row>
    <row r="1003" spans="1:28" s="17" customFormat="1" ht="15" hidden="1" customHeight="1">
      <c r="A1003">
        <f t="shared" si="30"/>
        <v>1</v>
      </c>
      <c r="B1003">
        <f t="shared" si="31"/>
        <v>1</v>
      </c>
      <c r="C1003" s="2" t="s">
        <v>8726</v>
      </c>
      <c r="D1003" s="2" t="s">
        <v>2801</v>
      </c>
      <c r="E1003" s="2" t="s">
        <v>846</v>
      </c>
      <c r="F1003">
        <v>587.98</v>
      </c>
      <c r="G1003" s="2" t="s">
        <v>8727</v>
      </c>
      <c r="H1003" s="37" t="s">
        <v>8728</v>
      </c>
      <c r="I1003">
        <v>18.3</v>
      </c>
      <c r="J1003">
        <v>19.03</v>
      </c>
      <c r="K1003" s="2" t="s">
        <v>8729</v>
      </c>
      <c r="L1003">
        <v>20.95</v>
      </c>
      <c r="M1003">
        <v>20.9</v>
      </c>
      <c r="N1003">
        <v>100</v>
      </c>
      <c r="O1003" s="2" t="s">
        <v>3</v>
      </c>
      <c r="P1003" s="2" t="s">
        <v>3</v>
      </c>
      <c r="Q1003" s="2" t="s">
        <v>4</v>
      </c>
      <c r="R1003" s="1">
        <v>40455</v>
      </c>
      <c r="S1003" s="2" t="s">
        <v>109</v>
      </c>
      <c r="T1003" s="2" t="s">
        <v>109</v>
      </c>
      <c r="U1003" s="2">
        <v>0</v>
      </c>
      <c r="V1003" s="2" t="s">
        <v>110</v>
      </c>
      <c r="W1003" s="2" t="s">
        <v>110</v>
      </c>
      <c r="X1003" s="2">
        <v>1109.5833688167972</v>
      </c>
      <c r="Y1003">
        <v>206.99</v>
      </c>
      <c r="Z1003">
        <v>518.27</v>
      </c>
      <c r="AA1003">
        <v>335.49</v>
      </c>
      <c r="AB1003">
        <v>879.89</v>
      </c>
    </row>
    <row r="1004" spans="1:28" s="17" customFormat="1" ht="15" customHeight="1">
      <c r="A1004">
        <f t="shared" si="30"/>
        <v>1</v>
      </c>
      <c r="B1004">
        <f t="shared" si="31"/>
        <v>1</v>
      </c>
      <c r="C1004" s="2" t="s">
        <v>8713</v>
      </c>
      <c r="D1004" s="2" t="s">
        <v>8714</v>
      </c>
      <c r="E1004" s="2" t="s">
        <v>217</v>
      </c>
      <c r="F1004">
        <v>83.16</v>
      </c>
      <c r="G1004" s="2" t="s">
        <v>8715</v>
      </c>
      <c r="H1004" s="37" t="s">
        <v>8716</v>
      </c>
      <c r="I1004">
        <v>10.1</v>
      </c>
      <c r="J1004">
        <v>9.85</v>
      </c>
      <c r="K1004" s="2" t="s">
        <v>8717</v>
      </c>
      <c r="L1004">
        <v>11.25</v>
      </c>
      <c r="M1004">
        <v>11.2</v>
      </c>
      <c r="N1004">
        <v>100</v>
      </c>
      <c r="O1004" s="2" t="s">
        <v>3</v>
      </c>
      <c r="P1004" s="2" t="s">
        <v>3</v>
      </c>
      <c r="Q1004" s="2" t="s">
        <v>4</v>
      </c>
      <c r="R1004" s="1">
        <v>40457</v>
      </c>
      <c r="S1004" s="2" t="s">
        <v>65</v>
      </c>
      <c r="T1004" s="2" t="s">
        <v>65</v>
      </c>
      <c r="U1004">
        <v>339992</v>
      </c>
      <c r="V1004" s="2" t="s">
        <v>66</v>
      </c>
      <c r="W1004" s="2" t="s">
        <v>66</v>
      </c>
      <c r="X1004" s="24">
        <v>1145.5082860666178</v>
      </c>
      <c r="Y1004">
        <v>44.7</v>
      </c>
      <c r="Z1004">
        <v>481.22</v>
      </c>
      <c r="AA1004">
        <v>838.12</v>
      </c>
      <c r="AB1004" s="3">
        <v>7506.11</v>
      </c>
    </row>
    <row r="1005" spans="1:28" s="17" customFormat="1" ht="15" customHeight="1">
      <c r="A1005">
        <f t="shared" si="30"/>
        <v>1</v>
      </c>
      <c r="B1005">
        <f t="shared" si="31"/>
        <v>1</v>
      </c>
      <c r="C1005" s="2" t="s">
        <v>8710</v>
      </c>
      <c r="D1005" s="2" t="s">
        <v>1871</v>
      </c>
      <c r="E1005" s="2" t="s">
        <v>1014</v>
      </c>
      <c r="F1005" s="3">
        <v>3566.08</v>
      </c>
      <c r="G1005" s="2" t="s">
        <v>8874</v>
      </c>
      <c r="H1005" s="37" t="s">
        <v>8711</v>
      </c>
      <c r="I1005">
        <v>17.48</v>
      </c>
      <c r="J1005">
        <v>17.73</v>
      </c>
      <c r="K1005" s="2" t="s">
        <v>8712</v>
      </c>
      <c r="L1005">
        <v>14.14</v>
      </c>
      <c r="M1005">
        <v>14.16</v>
      </c>
      <c r="N1005">
        <v>100</v>
      </c>
      <c r="O1005" s="2" t="s">
        <v>3</v>
      </c>
      <c r="P1005" s="2" t="s">
        <v>3</v>
      </c>
      <c r="Q1005" s="2" t="s">
        <v>4</v>
      </c>
      <c r="R1005" s="1">
        <v>40463</v>
      </c>
      <c r="S1005" s="2" t="s">
        <v>99</v>
      </c>
      <c r="T1005" s="2" t="s">
        <v>99</v>
      </c>
      <c r="U1005">
        <v>325412</v>
      </c>
      <c r="V1005" s="2" t="s">
        <v>145</v>
      </c>
      <c r="W1005" s="2" t="s">
        <v>145</v>
      </c>
      <c r="X1005" s="29">
        <v>1155.2665763855121</v>
      </c>
      <c r="Y1005" s="3">
        <v>1565.41</v>
      </c>
      <c r="Z1005" s="3">
        <v>66785</v>
      </c>
      <c r="AA1005" s="3">
        <v>2985.33</v>
      </c>
      <c r="AB1005" s="3">
        <v>187248</v>
      </c>
    </row>
    <row r="1006" spans="1:28" s="17" customFormat="1" ht="15" hidden="1" customHeight="1">
      <c r="A1006">
        <f t="shared" si="30"/>
        <v>1</v>
      </c>
      <c r="B1006">
        <f t="shared" si="31"/>
        <v>1</v>
      </c>
      <c r="C1006" s="2" t="s">
        <v>8700</v>
      </c>
      <c r="D1006" s="2" t="s">
        <v>8701</v>
      </c>
      <c r="E1006" s="2" t="s">
        <v>2655</v>
      </c>
      <c r="F1006">
        <v>316</v>
      </c>
      <c r="G1006" s="2" t="s">
        <v>8702</v>
      </c>
      <c r="H1006" s="37" t="s">
        <v>8703</v>
      </c>
      <c r="I1006">
        <v>37.35</v>
      </c>
      <c r="J1006">
        <v>37.25</v>
      </c>
      <c r="K1006" s="2" t="s">
        <v>8704</v>
      </c>
      <c r="L1006"/>
      <c r="M1006"/>
      <c r="N1006">
        <v>100</v>
      </c>
      <c r="O1006" s="2" t="s">
        <v>3</v>
      </c>
      <c r="P1006" s="2" t="s">
        <v>3</v>
      </c>
      <c r="Q1006" s="2" t="s">
        <v>4</v>
      </c>
      <c r="R1006" s="1">
        <v>40464</v>
      </c>
      <c r="S1006" s="2" t="s">
        <v>109</v>
      </c>
      <c r="T1006" s="2" t="s">
        <v>109</v>
      </c>
      <c r="U1006" s="2">
        <v>0</v>
      </c>
      <c r="V1006" s="2" t="s">
        <v>110</v>
      </c>
      <c r="W1006" s="2" t="s">
        <v>110</v>
      </c>
      <c r="X1006" s="2">
        <v>1109.5833688167972</v>
      </c>
      <c r="Y1006">
        <v>43.65</v>
      </c>
      <c r="Z1006" s="3">
        <v>6215.51</v>
      </c>
      <c r="AA1006">
        <v>46.55</v>
      </c>
      <c r="AB1006" s="3">
        <v>6273.01</v>
      </c>
    </row>
    <row r="1007" spans="1:28" s="17" customFormat="1" ht="15" hidden="1" customHeight="1">
      <c r="A1007">
        <f t="shared" si="30"/>
        <v>1</v>
      </c>
      <c r="B1007">
        <f t="shared" si="31"/>
        <v>1</v>
      </c>
      <c r="C1007" s="2" t="s">
        <v>8695</v>
      </c>
      <c r="D1007" s="2" t="s">
        <v>8696</v>
      </c>
      <c r="E1007" s="2" t="s">
        <v>8697</v>
      </c>
      <c r="F1007" s="3">
        <v>4198.4399999999996</v>
      </c>
      <c r="G1007" s="2" t="s">
        <v>8698</v>
      </c>
      <c r="H1007" s="37" t="s">
        <v>8872</v>
      </c>
      <c r="I1007">
        <v>30.42</v>
      </c>
      <c r="J1007">
        <v>30.79</v>
      </c>
      <c r="K1007" s="2" t="s">
        <v>8699</v>
      </c>
      <c r="L1007">
        <v>39.299999999999997</v>
      </c>
      <c r="M1007">
        <v>39.86</v>
      </c>
      <c r="N1007">
        <v>100</v>
      </c>
      <c r="O1007" s="2" t="s">
        <v>3</v>
      </c>
      <c r="P1007" s="2" t="s">
        <v>3</v>
      </c>
      <c r="Q1007" s="2" t="s">
        <v>4</v>
      </c>
      <c r="R1007" s="1">
        <v>40469</v>
      </c>
      <c r="S1007" s="2" t="s">
        <v>324</v>
      </c>
      <c r="T1007" s="2" t="s">
        <v>324</v>
      </c>
      <c r="U1007" s="2">
        <v>0</v>
      </c>
      <c r="V1007" s="2" t="s">
        <v>325</v>
      </c>
      <c r="W1007" s="2" t="s">
        <v>325</v>
      </c>
      <c r="X1007" s="29">
        <v>309.94779711279864</v>
      </c>
      <c r="Y1007" s="3">
        <v>2753.83</v>
      </c>
      <c r="Z1007" s="3">
        <v>5009.53</v>
      </c>
      <c r="AA1007" s="3">
        <v>7854.26</v>
      </c>
      <c r="AB1007" s="3">
        <v>14297.59</v>
      </c>
    </row>
    <row r="1008" spans="1:28" s="17" customFormat="1" ht="15" hidden="1" customHeight="1">
      <c r="A1008">
        <f t="shared" si="30"/>
        <v>1</v>
      </c>
      <c r="B1008">
        <f t="shared" si="31"/>
        <v>1</v>
      </c>
      <c r="C1008" s="2" t="s">
        <v>8690</v>
      </c>
      <c r="D1008" s="2" t="s">
        <v>8691</v>
      </c>
      <c r="E1008" s="2" t="s">
        <v>852</v>
      </c>
      <c r="F1008">
        <v>274</v>
      </c>
      <c r="G1008" s="2" t="s">
        <v>8692</v>
      </c>
      <c r="H1008" s="37" t="s">
        <v>8693</v>
      </c>
      <c r="I1008">
        <v>7.01</v>
      </c>
      <c r="J1008">
        <v>7.47</v>
      </c>
      <c r="K1008" s="2" t="s">
        <v>8694</v>
      </c>
      <c r="L1008"/>
      <c r="M1008"/>
      <c r="N1008">
        <v>100</v>
      </c>
      <c r="O1008" s="2" t="s">
        <v>3</v>
      </c>
      <c r="P1008" s="2" t="s">
        <v>3</v>
      </c>
      <c r="Q1008" s="2" t="s">
        <v>4</v>
      </c>
      <c r="R1008" s="1">
        <v>40472</v>
      </c>
      <c r="S1008" s="2" t="s">
        <v>109</v>
      </c>
      <c r="T1008" s="2" t="s">
        <v>109</v>
      </c>
      <c r="U1008" s="2">
        <v>0</v>
      </c>
      <c r="V1008" s="2" t="s">
        <v>110</v>
      </c>
      <c r="W1008" s="2" t="s">
        <v>110</v>
      </c>
      <c r="X1008" s="2">
        <v>1109.5833688167972</v>
      </c>
      <c r="Y1008">
        <v>28.58</v>
      </c>
      <c r="Z1008">
        <v>615.33000000000004</v>
      </c>
      <c r="AA1008">
        <v>25.04</v>
      </c>
      <c r="AB1008" s="3">
        <v>1260.8399999999999</v>
      </c>
    </row>
    <row r="1009" spans="1:28" ht="15" hidden="1" customHeight="1">
      <c r="A1009" s="17">
        <f t="shared" si="30"/>
        <v>1</v>
      </c>
      <c r="B1009" s="17">
        <f t="shared" si="31"/>
        <v>1</v>
      </c>
      <c r="C1009" s="26" t="s">
        <v>8671</v>
      </c>
      <c r="D1009" s="26" t="s">
        <v>8672</v>
      </c>
      <c r="E1009" s="26" t="s">
        <v>8673</v>
      </c>
      <c r="F1009" s="17">
        <v>0.44</v>
      </c>
      <c r="G1009" s="26" t="s">
        <v>8674</v>
      </c>
      <c r="H1009" s="38" t="s">
        <v>8675</v>
      </c>
      <c r="I1009" s="17"/>
      <c r="J1009" s="17"/>
      <c r="K1009" s="26" t="s">
        <v>2946</v>
      </c>
      <c r="L1009" s="17"/>
      <c r="M1009" s="17"/>
      <c r="N1009" s="17">
        <v>100</v>
      </c>
      <c r="O1009" s="26" t="s">
        <v>3</v>
      </c>
      <c r="P1009" s="26" t="s">
        <v>3</v>
      </c>
      <c r="Q1009" s="26" t="s">
        <v>4</v>
      </c>
      <c r="R1009" s="27">
        <v>40478</v>
      </c>
      <c r="S1009" s="26" t="s">
        <v>263</v>
      </c>
      <c r="T1009" s="26" t="s">
        <v>263</v>
      </c>
      <c r="U1009" s="2">
        <v>0</v>
      </c>
      <c r="V1009" s="26" t="s">
        <v>265</v>
      </c>
      <c r="W1009" s="26" t="s">
        <v>265</v>
      </c>
      <c r="X1009" s="26"/>
      <c r="Y1009" s="17">
        <v>0.06</v>
      </c>
      <c r="Z1009" s="17">
        <v>0.11</v>
      </c>
      <c r="AA1009" s="17">
        <v>0.06</v>
      </c>
      <c r="AB1009" s="17">
        <v>0.17</v>
      </c>
    </row>
    <row r="1010" spans="1:28" ht="15" hidden="1" customHeight="1">
      <c r="A1010">
        <f t="shared" si="30"/>
        <v>1</v>
      </c>
      <c r="B1010">
        <f t="shared" si="31"/>
        <v>1</v>
      </c>
      <c r="C1010" s="2" t="s">
        <v>8687</v>
      </c>
      <c r="D1010" s="2" t="s">
        <v>8688</v>
      </c>
      <c r="E1010" s="2" t="s">
        <v>2722</v>
      </c>
      <c r="F1010">
        <v>681.53</v>
      </c>
      <c r="G1010" s="2" t="s">
        <v>8870</v>
      </c>
      <c r="H1010" s="37" t="s">
        <v>8871</v>
      </c>
      <c r="I1010">
        <v>77.47</v>
      </c>
      <c r="J1010">
        <v>77.650000000000006</v>
      </c>
      <c r="K1010" s="2" t="s">
        <v>8689</v>
      </c>
      <c r="L1010">
        <v>8.76</v>
      </c>
      <c r="M1010">
        <v>7.7</v>
      </c>
      <c r="N1010">
        <v>100</v>
      </c>
      <c r="O1010" s="2" t="s">
        <v>3</v>
      </c>
      <c r="P1010" s="2" t="s">
        <v>3</v>
      </c>
      <c r="Q1010" s="2" t="s">
        <v>4</v>
      </c>
      <c r="R1010" s="1">
        <v>40483</v>
      </c>
      <c r="S1010" s="2" t="s">
        <v>173</v>
      </c>
      <c r="T1010" s="2" t="s">
        <v>173</v>
      </c>
      <c r="U1010" s="2">
        <v>0</v>
      </c>
      <c r="V1010" s="2" t="s">
        <v>66</v>
      </c>
      <c r="W1010" s="2" t="s">
        <v>66</v>
      </c>
      <c r="X1010" s="24">
        <v>1145.5082860666178</v>
      </c>
      <c r="Y1010" s="3">
        <v>1048.0999999999999</v>
      </c>
      <c r="Z1010" s="3">
        <v>3855.48</v>
      </c>
      <c r="AA1010" s="3">
        <v>10401.299999999999</v>
      </c>
      <c r="AB1010" s="3">
        <v>68246.84</v>
      </c>
    </row>
    <row r="1011" spans="1:28" ht="15" hidden="1" customHeight="1">
      <c r="A1011">
        <f t="shared" si="30"/>
        <v>1</v>
      </c>
      <c r="B1011">
        <f t="shared" si="31"/>
        <v>1</v>
      </c>
      <c r="C1011" s="2" t="s">
        <v>8651</v>
      </c>
      <c r="D1011" s="2" t="s">
        <v>8652</v>
      </c>
      <c r="E1011" s="2" t="s">
        <v>8653</v>
      </c>
      <c r="F1011">
        <v>11.59</v>
      </c>
      <c r="G1011" s="2" t="s">
        <v>8654</v>
      </c>
      <c r="H1011" s="37" t="s">
        <v>8655</v>
      </c>
      <c r="I1011">
        <v>5.66</v>
      </c>
      <c r="J1011">
        <v>4.9000000000000004</v>
      </c>
      <c r="K1011" s="2" t="s">
        <v>8656</v>
      </c>
      <c r="L1011">
        <v>3.72</v>
      </c>
      <c r="M1011">
        <v>3.72</v>
      </c>
      <c r="N1011">
        <v>100</v>
      </c>
      <c r="O1011" s="2" t="s">
        <v>3</v>
      </c>
      <c r="P1011" s="2" t="s">
        <v>3</v>
      </c>
      <c r="Q1011" s="2" t="s">
        <v>4</v>
      </c>
      <c r="R1011" s="1">
        <v>40490</v>
      </c>
      <c r="S1011" s="2" t="s">
        <v>144</v>
      </c>
      <c r="T1011" s="2" t="s">
        <v>144</v>
      </c>
      <c r="U1011" s="2">
        <v>0</v>
      </c>
      <c r="V1011" s="2" t="s">
        <v>25</v>
      </c>
      <c r="W1011" s="2" t="s">
        <v>25</v>
      </c>
      <c r="X1011" s="29">
        <v>697.83652134618455</v>
      </c>
      <c r="Y1011">
        <v>11.01</v>
      </c>
      <c r="Z1011">
        <v>124.54</v>
      </c>
      <c r="AA1011">
        <v>7.29</v>
      </c>
      <c r="AB1011">
        <v>154.35</v>
      </c>
    </row>
    <row r="1012" spans="1:28" ht="15" customHeight="1">
      <c r="A1012">
        <f t="shared" si="30"/>
        <v>1</v>
      </c>
      <c r="B1012">
        <f t="shared" si="31"/>
        <v>1</v>
      </c>
      <c r="C1012" s="2" t="s">
        <v>8640</v>
      </c>
      <c r="D1012" s="2" t="s">
        <v>8641</v>
      </c>
      <c r="E1012" s="2" t="s">
        <v>8642</v>
      </c>
      <c r="F1012">
        <v>28</v>
      </c>
      <c r="G1012" s="2" t="s">
        <v>8643</v>
      </c>
      <c r="H1012" s="37" t="s">
        <v>8644</v>
      </c>
      <c r="I1012">
        <v>10.1</v>
      </c>
      <c r="J1012">
        <v>9.9499999999999993</v>
      </c>
      <c r="K1012" s="2" t="s">
        <v>8645</v>
      </c>
      <c r="L1012">
        <v>6.5</v>
      </c>
      <c r="M1012">
        <v>6.59</v>
      </c>
      <c r="N1012">
        <v>100</v>
      </c>
      <c r="O1012" s="2" t="s">
        <v>3</v>
      </c>
      <c r="P1012" s="2" t="s">
        <v>3</v>
      </c>
      <c r="Q1012" s="2" t="s">
        <v>4</v>
      </c>
      <c r="R1012" s="1">
        <v>40493</v>
      </c>
      <c r="S1012" s="2" t="s">
        <v>227</v>
      </c>
      <c r="T1012" s="2" t="s">
        <v>227</v>
      </c>
      <c r="U1012">
        <v>517110</v>
      </c>
      <c r="V1012" s="2" t="s">
        <v>95</v>
      </c>
      <c r="W1012" s="2" t="s">
        <v>95</v>
      </c>
      <c r="X1012" s="29">
        <v>4974.8824733661559</v>
      </c>
      <c r="Y1012">
        <v>336.36</v>
      </c>
      <c r="Z1012">
        <v>792.2</v>
      </c>
      <c r="AA1012">
        <v>57.82</v>
      </c>
      <c r="AB1012">
        <v>522.87</v>
      </c>
    </row>
    <row r="1013" spans="1:28" ht="15" customHeight="1">
      <c r="A1013">
        <f t="shared" si="30"/>
        <v>1</v>
      </c>
      <c r="B1013">
        <f t="shared" si="31"/>
        <v>1</v>
      </c>
      <c r="C1013" s="2" t="s">
        <v>8573</v>
      </c>
      <c r="D1013" s="2" t="s">
        <v>8574</v>
      </c>
      <c r="E1013" s="2" t="s">
        <v>859</v>
      </c>
      <c r="F1013">
        <v>39.03</v>
      </c>
      <c r="G1013" s="2" t="s">
        <v>8575</v>
      </c>
      <c r="H1013" s="37" t="s">
        <v>8576</v>
      </c>
      <c r="I1013">
        <v>22.22</v>
      </c>
      <c r="J1013">
        <v>22.55</v>
      </c>
      <c r="K1013" s="2" t="s">
        <v>8577</v>
      </c>
      <c r="N1013">
        <v>100</v>
      </c>
      <c r="O1013" s="2" t="s">
        <v>3</v>
      </c>
      <c r="P1013" s="2" t="s">
        <v>3</v>
      </c>
      <c r="Q1013" s="2" t="s">
        <v>4</v>
      </c>
      <c r="R1013" s="1">
        <v>40528</v>
      </c>
      <c r="S1013" s="2" t="s">
        <v>65</v>
      </c>
      <c r="T1013" s="2" t="s">
        <v>65</v>
      </c>
      <c r="U1013">
        <v>339992</v>
      </c>
      <c r="V1013" s="2" t="s">
        <v>66</v>
      </c>
      <c r="W1013" s="2" t="s">
        <v>66</v>
      </c>
      <c r="X1013" s="24">
        <v>1145.5082860666178</v>
      </c>
      <c r="Y1013">
        <v>29.01</v>
      </c>
      <c r="Z1013">
        <v>45.36</v>
      </c>
      <c r="AA1013">
        <v>552.29999999999995</v>
      </c>
      <c r="AB1013">
        <v>824.22</v>
      </c>
    </row>
    <row r="1014" spans="1:28" ht="15" customHeight="1">
      <c r="A1014">
        <f t="shared" si="30"/>
        <v>1</v>
      </c>
      <c r="B1014">
        <f t="shared" si="31"/>
        <v>1</v>
      </c>
      <c r="C1014" s="2" t="s">
        <v>8578</v>
      </c>
      <c r="D1014" s="2" t="s">
        <v>8579</v>
      </c>
      <c r="E1014" s="2" t="s">
        <v>2236</v>
      </c>
      <c r="F1014">
        <v>174.66</v>
      </c>
      <c r="G1014" s="2" t="s">
        <v>8580</v>
      </c>
      <c r="H1014" s="37" t="s">
        <v>8581</v>
      </c>
      <c r="I1014">
        <v>26.87</v>
      </c>
      <c r="J1014">
        <v>27.01</v>
      </c>
      <c r="K1014" s="2" t="s">
        <v>8582</v>
      </c>
      <c r="N1014">
        <v>100</v>
      </c>
      <c r="O1014" s="2" t="s">
        <v>3</v>
      </c>
      <c r="P1014" s="2" t="s">
        <v>3</v>
      </c>
      <c r="Q1014" s="2" t="s">
        <v>4</v>
      </c>
      <c r="R1014" s="1">
        <v>40528</v>
      </c>
      <c r="S1014" s="2" t="s">
        <v>65</v>
      </c>
      <c r="T1014" s="2" t="s">
        <v>65</v>
      </c>
      <c r="U1014">
        <v>339992</v>
      </c>
      <c r="V1014" s="2" t="s">
        <v>66</v>
      </c>
      <c r="W1014" s="2" t="s">
        <v>66</v>
      </c>
      <c r="X1014" s="24">
        <v>1145.5082860666178</v>
      </c>
      <c r="Y1014">
        <v>72.819999999999993</v>
      </c>
      <c r="Z1014">
        <v>407.62</v>
      </c>
      <c r="AA1014" s="3">
        <v>1292.56</v>
      </c>
      <c r="AB1014" s="3">
        <v>7573.02</v>
      </c>
    </row>
    <row r="1015" spans="1:28" ht="15" customHeight="1">
      <c r="A1015">
        <f t="shared" si="30"/>
        <v>1</v>
      </c>
      <c r="B1015">
        <f t="shared" si="31"/>
        <v>1</v>
      </c>
      <c r="C1015" s="2" t="s">
        <v>8565</v>
      </c>
      <c r="D1015" s="2" t="s">
        <v>738</v>
      </c>
      <c r="E1015" s="2" t="s">
        <v>5629</v>
      </c>
      <c r="F1015" s="3">
        <v>2106.0700000000002</v>
      </c>
      <c r="G1015" s="2" t="s">
        <v>8566</v>
      </c>
      <c r="H1015" s="37" t="s">
        <v>8865</v>
      </c>
      <c r="I1015">
        <v>4.07</v>
      </c>
      <c r="J1015">
        <v>4.03</v>
      </c>
      <c r="K1015" s="2" t="s">
        <v>8567</v>
      </c>
      <c r="L1015">
        <v>27.5</v>
      </c>
      <c r="M1015">
        <v>29.4</v>
      </c>
      <c r="N1015">
        <v>100</v>
      </c>
      <c r="O1015" s="2" t="s">
        <v>3</v>
      </c>
      <c r="P1015" s="2" t="s">
        <v>3</v>
      </c>
      <c r="Q1015" s="2" t="s">
        <v>4</v>
      </c>
      <c r="R1015" s="1">
        <v>40529</v>
      </c>
      <c r="S1015" s="2" t="s">
        <v>212</v>
      </c>
      <c r="T1015" s="2" t="s">
        <v>212</v>
      </c>
      <c r="U1015">
        <v>515112</v>
      </c>
      <c r="V1015" s="2" t="s">
        <v>179</v>
      </c>
      <c r="W1015" s="2" t="s">
        <v>179</v>
      </c>
      <c r="X1015" s="24">
        <v>1147.4846446972806</v>
      </c>
      <c r="Y1015">
        <v>729.76</v>
      </c>
      <c r="Z1015">
        <v>263.33</v>
      </c>
      <c r="AA1015" s="3">
        <v>1434.55</v>
      </c>
      <c r="AB1015">
        <v>319.64</v>
      </c>
    </row>
    <row r="1016" spans="1:28" ht="15" hidden="1" customHeight="1">
      <c r="A1016">
        <f t="shared" si="30"/>
        <v>1</v>
      </c>
      <c r="B1016">
        <f t="shared" si="31"/>
        <v>1</v>
      </c>
      <c r="C1016" s="2" t="s">
        <v>8531</v>
      </c>
      <c r="D1016" s="2" t="s">
        <v>8532</v>
      </c>
      <c r="E1016" s="2" t="s">
        <v>8533</v>
      </c>
      <c r="F1016">
        <v>27.81</v>
      </c>
      <c r="G1016" s="2" t="s">
        <v>8534</v>
      </c>
      <c r="H1016" s="37" t="s">
        <v>8535</v>
      </c>
      <c r="I1016">
        <v>7.21</v>
      </c>
      <c r="J1016">
        <v>7.53</v>
      </c>
      <c r="K1016" s="2" t="s">
        <v>8536</v>
      </c>
      <c r="L1016">
        <v>0.54</v>
      </c>
      <c r="M1016">
        <v>0.59</v>
      </c>
      <c r="N1016">
        <v>100</v>
      </c>
      <c r="O1016" s="2" t="s">
        <v>3</v>
      </c>
      <c r="P1016" s="2" t="s">
        <v>3</v>
      </c>
      <c r="Q1016" s="2" t="s">
        <v>4</v>
      </c>
      <c r="R1016" s="1">
        <v>40539</v>
      </c>
      <c r="S1016" s="2" t="s">
        <v>334</v>
      </c>
      <c r="T1016" s="2" t="s">
        <v>334</v>
      </c>
      <c r="U1016" s="2">
        <v>0</v>
      </c>
      <c r="V1016" s="2" t="s">
        <v>335</v>
      </c>
      <c r="W1016" s="2" t="s">
        <v>335</v>
      </c>
      <c r="X1016" s="29">
        <v>680.45216656209652</v>
      </c>
      <c r="Y1016">
        <v>50.92</v>
      </c>
      <c r="Z1016">
        <v>30.74</v>
      </c>
      <c r="AA1016">
        <v>206.07</v>
      </c>
      <c r="AB1016">
        <v>182.23</v>
      </c>
    </row>
    <row r="1017" spans="1:28" ht="15" hidden="1" customHeight="1">
      <c r="A1017">
        <f t="shared" si="30"/>
        <v>1</v>
      </c>
      <c r="B1017">
        <f t="shared" si="31"/>
        <v>1</v>
      </c>
      <c r="C1017" s="2" t="s">
        <v>8510</v>
      </c>
      <c r="D1017" s="2" t="s">
        <v>8511</v>
      </c>
      <c r="E1017" s="2" t="s">
        <v>8512</v>
      </c>
      <c r="G1017" s="2" t="s">
        <v>8513</v>
      </c>
      <c r="H1017" s="37" t="s">
        <v>8514</v>
      </c>
      <c r="I1017">
        <v>0.02</v>
      </c>
      <c r="J1017">
        <v>0.02</v>
      </c>
      <c r="K1017" s="2" t="s">
        <v>2946</v>
      </c>
      <c r="N1017">
        <v>100</v>
      </c>
      <c r="O1017" s="2" t="s">
        <v>3</v>
      </c>
      <c r="P1017" s="2" t="s">
        <v>3</v>
      </c>
      <c r="Q1017" s="2" t="s">
        <v>4</v>
      </c>
      <c r="R1017" s="1">
        <v>40546</v>
      </c>
      <c r="S1017" s="2" t="s">
        <v>5</v>
      </c>
      <c r="T1017" s="2" t="s">
        <v>5</v>
      </c>
      <c r="U1017" s="2">
        <v>0</v>
      </c>
      <c r="V1017" s="2" t="s">
        <v>24</v>
      </c>
      <c r="W1017" s="2" t="s">
        <v>24</v>
      </c>
      <c r="X1017" s="24">
        <v>504.02540510115705</v>
      </c>
      <c r="Y1017">
        <v>0.64</v>
      </c>
      <c r="Z1017">
        <v>14.87</v>
      </c>
      <c r="AA1017">
        <v>0.24</v>
      </c>
      <c r="AB1017">
        <v>9.3800000000000008</v>
      </c>
    </row>
    <row r="1018" spans="1:28" ht="15" hidden="1" customHeight="1">
      <c r="A1018" s="30">
        <f t="shared" si="30"/>
        <v>1</v>
      </c>
      <c r="B1018" s="30">
        <f t="shared" si="31"/>
        <v>1</v>
      </c>
      <c r="C1018" s="31" t="s">
        <v>8478</v>
      </c>
      <c r="D1018" s="31" t="s">
        <v>8479</v>
      </c>
      <c r="E1018" s="31" t="s">
        <v>6008</v>
      </c>
      <c r="F1018" s="30"/>
      <c r="G1018" s="31" t="s">
        <v>8480</v>
      </c>
      <c r="H1018" s="39" t="s">
        <v>8481</v>
      </c>
      <c r="I1018" s="30">
        <v>0.01</v>
      </c>
      <c r="J1018" s="30">
        <v>0</v>
      </c>
      <c r="K1018" s="31" t="s">
        <v>2946</v>
      </c>
      <c r="L1018" s="30"/>
      <c r="M1018" s="30"/>
      <c r="N1018" s="30">
        <v>100</v>
      </c>
      <c r="O1018" s="31" t="s">
        <v>3</v>
      </c>
      <c r="P1018" s="31" t="s">
        <v>3</v>
      </c>
      <c r="Q1018" s="31" t="s">
        <v>4</v>
      </c>
      <c r="R1018" s="33">
        <v>40553</v>
      </c>
      <c r="S1018" s="31" t="s">
        <v>18</v>
      </c>
      <c r="T1018" s="31" t="s">
        <v>18</v>
      </c>
      <c r="U1018" s="2">
        <v>0</v>
      </c>
      <c r="V1018" s="31" t="s">
        <v>20</v>
      </c>
      <c r="W1018" s="31" t="s">
        <v>20</v>
      </c>
      <c r="X1018" s="34">
        <v>1275.3180144105474</v>
      </c>
      <c r="Y1018" s="30">
        <v>1.31</v>
      </c>
      <c r="Z1018" s="30">
        <v>0.39</v>
      </c>
      <c r="AA1018" s="30">
        <v>0.65</v>
      </c>
      <c r="AB1018" s="30">
        <v>2.67</v>
      </c>
    </row>
    <row r="1019" spans="1:28" ht="15" hidden="1" customHeight="1">
      <c r="A1019">
        <f t="shared" si="30"/>
        <v>1</v>
      </c>
      <c r="B1019">
        <f t="shared" si="31"/>
        <v>1</v>
      </c>
      <c r="C1019" s="2" t="s">
        <v>8465</v>
      </c>
      <c r="D1019" s="2" t="s">
        <v>8466</v>
      </c>
      <c r="E1019" s="2" t="s">
        <v>7588</v>
      </c>
      <c r="F1019">
        <v>26.25</v>
      </c>
      <c r="G1019" s="2" t="s">
        <v>8467</v>
      </c>
      <c r="H1019" s="37" t="s">
        <v>8857</v>
      </c>
      <c r="I1019">
        <v>0.9</v>
      </c>
      <c r="J1019">
        <v>1.02</v>
      </c>
      <c r="K1019" s="2" t="s">
        <v>2946</v>
      </c>
      <c r="N1019">
        <v>100</v>
      </c>
      <c r="O1019" s="2" t="s">
        <v>3</v>
      </c>
      <c r="P1019" s="2" t="s">
        <v>3</v>
      </c>
      <c r="Q1019" s="2" t="s">
        <v>4</v>
      </c>
      <c r="R1019" s="1">
        <v>40554</v>
      </c>
      <c r="S1019" s="2" t="s">
        <v>76</v>
      </c>
      <c r="T1019" s="2" t="s">
        <v>76</v>
      </c>
      <c r="U1019" s="2">
        <v>0</v>
      </c>
      <c r="V1019" s="2" t="s">
        <v>78</v>
      </c>
      <c r="W1019" s="2" t="s">
        <v>78</v>
      </c>
      <c r="X1019" s="29">
        <v>1508.9973665020607</v>
      </c>
      <c r="Y1019">
        <v>64.290000000000006</v>
      </c>
      <c r="Z1019">
        <v>151.63999999999999</v>
      </c>
      <c r="AA1019">
        <v>21.3</v>
      </c>
      <c r="AB1019">
        <v>22.36</v>
      </c>
    </row>
    <row r="1020" spans="1:28" ht="15" hidden="1" customHeight="1">
      <c r="A1020">
        <f t="shared" si="30"/>
        <v>1</v>
      </c>
      <c r="B1020">
        <f t="shared" si="31"/>
        <v>1</v>
      </c>
      <c r="C1020" s="2" t="s">
        <v>8468</v>
      </c>
      <c r="D1020" s="2" t="s">
        <v>8469</v>
      </c>
      <c r="E1020" s="2" t="s">
        <v>8470</v>
      </c>
      <c r="F1020">
        <v>210.11</v>
      </c>
      <c r="G1020" s="2" t="s">
        <v>8471</v>
      </c>
      <c r="H1020" s="37" t="s">
        <v>8858</v>
      </c>
      <c r="I1020">
        <v>17.93</v>
      </c>
      <c r="J1020">
        <v>20.13</v>
      </c>
      <c r="K1020" s="2" t="s">
        <v>2946</v>
      </c>
      <c r="N1020">
        <v>100</v>
      </c>
      <c r="O1020" s="2" t="s">
        <v>3</v>
      </c>
      <c r="P1020" s="2" t="s">
        <v>3</v>
      </c>
      <c r="Q1020" s="2" t="s">
        <v>4</v>
      </c>
      <c r="R1020" s="1">
        <v>40554</v>
      </c>
      <c r="S1020" s="2" t="s">
        <v>59</v>
      </c>
      <c r="T1020" s="2" t="s">
        <v>59</v>
      </c>
      <c r="U1020" s="2">
        <v>0</v>
      </c>
      <c r="V1020" s="2" t="s">
        <v>38</v>
      </c>
      <c r="W1020" s="2" t="s">
        <v>38</v>
      </c>
      <c r="X1020" s="29">
        <v>786.28100024649325</v>
      </c>
      <c r="Y1020">
        <v>129.62</v>
      </c>
      <c r="Z1020">
        <v>163.51</v>
      </c>
      <c r="AA1020">
        <v>47.24</v>
      </c>
      <c r="AB1020">
        <v>241.39</v>
      </c>
    </row>
    <row r="1021" spans="1:28" ht="15" customHeight="1">
      <c r="A1021">
        <f t="shared" si="30"/>
        <v>1</v>
      </c>
      <c r="B1021">
        <f t="shared" si="31"/>
        <v>1</v>
      </c>
      <c r="C1021" s="2" t="s">
        <v>8457</v>
      </c>
      <c r="D1021" s="2" t="s">
        <v>8458</v>
      </c>
      <c r="E1021" s="2" t="s">
        <v>8459</v>
      </c>
      <c r="F1021">
        <v>497.73</v>
      </c>
      <c r="G1021" s="2" t="s">
        <v>8854</v>
      </c>
      <c r="H1021" s="37" t="s">
        <v>8855</v>
      </c>
      <c r="I1021">
        <v>13.69</v>
      </c>
      <c r="J1021">
        <v>13.2</v>
      </c>
      <c r="K1021" s="2" t="s">
        <v>8460</v>
      </c>
      <c r="L1021">
        <v>17.02</v>
      </c>
      <c r="M1021">
        <v>21.65</v>
      </c>
      <c r="N1021">
        <v>100</v>
      </c>
      <c r="O1021" s="2" t="s">
        <v>3</v>
      </c>
      <c r="P1021" s="2" t="s">
        <v>3</v>
      </c>
      <c r="Q1021" s="2" t="s">
        <v>4</v>
      </c>
      <c r="R1021" s="1">
        <v>40563</v>
      </c>
      <c r="S1021" s="2" t="s">
        <v>64</v>
      </c>
      <c r="T1021" s="2" t="s">
        <v>64</v>
      </c>
      <c r="U1021">
        <v>522120</v>
      </c>
      <c r="V1021" s="2" t="s">
        <v>66</v>
      </c>
      <c r="W1021" s="2" t="s">
        <v>66</v>
      </c>
      <c r="X1021" s="24">
        <v>1145.5082860666178</v>
      </c>
      <c r="Y1021">
        <v>133.16</v>
      </c>
      <c r="Z1021" s="3">
        <v>1126.5999999999999</v>
      </c>
      <c r="AA1021" s="3">
        <v>2837.67</v>
      </c>
      <c r="AB1021" s="3">
        <v>24985.7</v>
      </c>
    </row>
    <row r="1022" spans="1:28" ht="15" hidden="1" customHeight="1">
      <c r="A1022">
        <f t="shared" si="30"/>
        <v>1</v>
      </c>
      <c r="B1022">
        <f t="shared" si="31"/>
        <v>1</v>
      </c>
      <c r="C1022" s="2" t="s">
        <v>8453</v>
      </c>
      <c r="D1022" s="2" t="s">
        <v>8454</v>
      </c>
      <c r="E1022" s="2" t="s">
        <v>8455</v>
      </c>
      <c r="F1022" s="3">
        <v>3948.17</v>
      </c>
      <c r="G1022" s="2" t="s">
        <v>8852</v>
      </c>
      <c r="H1022" s="37" t="s">
        <v>8853</v>
      </c>
      <c r="I1022">
        <v>59.31</v>
      </c>
      <c r="J1022">
        <v>59.31</v>
      </c>
      <c r="K1022" s="2" t="s">
        <v>8456</v>
      </c>
      <c r="L1022">
        <v>35</v>
      </c>
      <c r="M1022">
        <v>35</v>
      </c>
      <c r="N1022">
        <v>100</v>
      </c>
      <c r="O1022" s="2" t="s">
        <v>3</v>
      </c>
      <c r="P1022" s="2" t="s">
        <v>3</v>
      </c>
      <c r="Q1022" s="2" t="s">
        <v>4</v>
      </c>
      <c r="R1022" s="1">
        <v>40566</v>
      </c>
      <c r="S1022" s="2" t="s">
        <v>1745</v>
      </c>
      <c r="T1022" s="2" t="s">
        <v>1745</v>
      </c>
      <c r="U1022" s="2">
        <v>0</v>
      </c>
      <c r="V1022" s="2" t="s">
        <v>1574</v>
      </c>
      <c r="W1022" s="2" t="s">
        <v>1574</v>
      </c>
      <c r="X1022" s="29">
        <v>2739.6748326119364</v>
      </c>
      <c r="Y1022" s="3">
        <v>6286</v>
      </c>
      <c r="Z1022" s="3">
        <v>3070.5</v>
      </c>
      <c r="AA1022" s="3">
        <v>6459</v>
      </c>
      <c r="AB1022" s="3">
        <v>2859</v>
      </c>
    </row>
    <row r="1023" spans="1:28" ht="15" customHeight="1">
      <c r="A1023">
        <f t="shared" si="30"/>
        <v>1</v>
      </c>
      <c r="B1023">
        <f t="shared" si="31"/>
        <v>1</v>
      </c>
      <c r="C1023" s="2" t="s">
        <v>8443</v>
      </c>
      <c r="D1023" s="2" t="s">
        <v>8444</v>
      </c>
      <c r="E1023" s="2" t="s">
        <v>1496</v>
      </c>
      <c r="F1023">
        <v>272.89999999999998</v>
      </c>
      <c r="G1023" s="2" t="s">
        <v>8445</v>
      </c>
      <c r="H1023" s="37" t="s">
        <v>8446</v>
      </c>
      <c r="I1023">
        <v>9.6999999999999993</v>
      </c>
      <c r="J1023">
        <v>9.6199999999999992</v>
      </c>
      <c r="K1023" s="2" t="s">
        <v>8447</v>
      </c>
      <c r="N1023">
        <v>100</v>
      </c>
      <c r="O1023" s="2" t="s">
        <v>3</v>
      </c>
      <c r="P1023" s="2" t="s">
        <v>3</v>
      </c>
      <c r="Q1023" s="2" t="s">
        <v>4</v>
      </c>
      <c r="R1023" s="1">
        <v>40569</v>
      </c>
      <c r="S1023" s="2" t="s">
        <v>65</v>
      </c>
      <c r="T1023" s="2" t="s">
        <v>65</v>
      </c>
      <c r="U1023">
        <v>339992</v>
      </c>
      <c r="V1023" s="2" t="s">
        <v>66</v>
      </c>
      <c r="W1023" s="2" t="s">
        <v>66</v>
      </c>
      <c r="X1023" s="24">
        <v>1145.5082860666178</v>
      </c>
      <c r="Y1023">
        <v>54.31</v>
      </c>
      <c r="Z1023">
        <v>769.73</v>
      </c>
      <c r="AA1023" s="3">
        <v>1243.47</v>
      </c>
      <c r="AB1023" s="3">
        <v>13954.09</v>
      </c>
    </row>
    <row r="1024" spans="1:28" ht="15" customHeight="1">
      <c r="A1024">
        <f t="shared" si="30"/>
        <v>1</v>
      </c>
      <c r="B1024">
        <f t="shared" si="31"/>
        <v>1</v>
      </c>
      <c r="C1024" s="2" t="s">
        <v>8438</v>
      </c>
      <c r="D1024" s="2" t="s">
        <v>1025</v>
      </c>
      <c r="E1024" s="2" t="s">
        <v>8439</v>
      </c>
      <c r="F1024" s="3">
        <v>8364.7099999999991</v>
      </c>
      <c r="G1024" s="2" t="s">
        <v>8440</v>
      </c>
      <c r="H1024" s="37" t="s">
        <v>8441</v>
      </c>
      <c r="I1024">
        <v>32.86</v>
      </c>
      <c r="J1024">
        <v>34.01</v>
      </c>
      <c r="K1024" s="2" t="s">
        <v>8442</v>
      </c>
      <c r="L1024">
        <v>14.7</v>
      </c>
      <c r="M1024">
        <v>15.87</v>
      </c>
      <c r="N1024">
        <v>100</v>
      </c>
      <c r="O1024" s="2" t="s">
        <v>3</v>
      </c>
      <c r="P1024" s="2" t="s">
        <v>3</v>
      </c>
      <c r="Q1024" s="2" t="s">
        <v>4</v>
      </c>
      <c r="R1024" s="1">
        <v>40569</v>
      </c>
      <c r="S1024" s="2" t="s">
        <v>35</v>
      </c>
      <c r="T1024" s="2" t="s">
        <v>35</v>
      </c>
      <c r="U1024">
        <v>531110</v>
      </c>
      <c r="V1024" s="2" t="s">
        <v>37</v>
      </c>
      <c r="W1024" s="2" t="s">
        <v>37</v>
      </c>
      <c r="X1024" s="29">
        <v>1093.7964706866101</v>
      </c>
      <c r="Y1024">
        <v>909.16</v>
      </c>
      <c r="Z1024">
        <v>633.5</v>
      </c>
      <c r="AA1024" s="3">
        <v>14862.71</v>
      </c>
      <c r="AB1024" s="3">
        <v>7372.9</v>
      </c>
    </row>
    <row r="1025" spans="1:28" ht="15" hidden="1" customHeight="1">
      <c r="A1025">
        <f t="shared" si="30"/>
        <v>1</v>
      </c>
      <c r="B1025">
        <f t="shared" si="31"/>
        <v>1</v>
      </c>
      <c r="C1025" s="2" t="s">
        <v>8400</v>
      </c>
      <c r="D1025" s="2" t="s">
        <v>8401</v>
      </c>
      <c r="E1025" s="2" t="s">
        <v>8402</v>
      </c>
      <c r="F1025">
        <v>1.26</v>
      </c>
      <c r="G1025" s="2" t="s">
        <v>8403</v>
      </c>
      <c r="H1025" s="37" t="s">
        <v>8404</v>
      </c>
      <c r="I1025">
        <v>0.52</v>
      </c>
      <c r="J1025">
        <v>0.49</v>
      </c>
      <c r="K1025" s="2" t="s">
        <v>2946</v>
      </c>
      <c r="N1025">
        <v>100</v>
      </c>
      <c r="O1025" s="2" t="s">
        <v>3</v>
      </c>
      <c r="P1025" s="2" t="s">
        <v>3</v>
      </c>
      <c r="Q1025" s="2" t="s">
        <v>4</v>
      </c>
      <c r="R1025" s="1">
        <v>40578</v>
      </c>
      <c r="S1025" s="2" t="s">
        <v>5</v>
      </c>
      <c r="T1025" s="2" t="s">
        <v>5</v>
      </c>
      <c r="U1025" s="2">
        <v>0</v>
      </c>
      <c r="V1025" s="2" t="s">
        <v>85</v>
      </c>
      <c r="W1025" s="2" t="s">
        <v>85</v>
      </c>
      <c r="X1025" s="29">
        <v>2697.7233626064512</v>
      </c>
      <c r="Y1025">
        <v>0.01</v>
      </c>
      <c r="Z1025">
        <v>0.27</v>
      </c>
      <c r="AA1025">
        <v>0.04</v>
      </c>
      <c r="AB1025">
        <v>0</v>
      </c>
    </row>
    <row r="1026" spans="1:28" ht="15" hidden="1" customHeight="1">
      <c r="A1026">
        <f t="shared" ref="A1026:A1089" si="32">IF(V1026=W1026,1,0)</f>
        <v>1</v>
      </c>
      <c r="B1026">
        <f t="shared" ref="B1026:B1089" si="33">IF(S1026=T1026,1,0)</f>
        <v>1</v>
      </c>
      <c r="C1026" s="2" t="s">
        <v>8380</v>
      </c>
      <c r="D1026" s="2" t="s">
        <v>8381</v>
      </c>
      <c r="E1026" s="2" t="s">
        <v>8382</v>
      </c>
      <c r="F1026">
        <v>105.8</v>
      </c>
      <c r="G1026" s="2" t="s">
        <v>8383</v>
      </c>
      <c r="H1026" s="37" t="s">
        <v>8849</v>
      </c>
      <c r="I1026">
        <v>3.62</v>
      </c>
      <c r="J1026">
        <v>4.2699999999999996</v>
      </c>
      <c r="K1026" s="2" t="s">
        <v>2946</v>
      </c>
      <c r="N1026">
        <v>100</v>
      </c>
      <c r="O1026" s="2" t="s">
        <v>3</v>
      </c>
      <c r="P1026" s="2" t="s">
        <v>3</v>
      </c>
      <c r="Q1026" s="2" t="s">
        <v>4</v>
      </c>
      <c r="R1026" s="1">
        <v>40585</v>
      </c>
      <c r="S1026" s="2" t="s">
        <v>219</v>
      </c>
      <c r="T1026" s="2" t="s">
        <v>219</v>
      </c>
      <c r="U1026" s="2">
        <v>0</v>
      </c>
      <c r="V1026" s="2" t="s">
        <v>220</v>
      </c>
      <c r="W1026" s="2" t="s">
        <v>220</v>
      </c>
      <c r="X1026" s="29">
        <v>1511.873621906939</v>
      </c>
      <c r="Y1026">
        <v>81.790000000000006</v>
      </c>
      <c r="Z1026">
        <v>657.48</v>
      </c>
      <c r="AA1026">
        <v>156.71</v>
      </c>
      <c r="AB1026" s="3">
        <v>1995.31</v>
      </c>
    </row>
    <row r="1027" spans="1:28" ht="15" hidden="1" customHeight="1">
      <c r="A1027">
        <f t="shared" si="32"/>
        <v>1</v>
      </c>
      <c r="B1027">
        <f t="shared" si="33"/>
        <v>1</v>
      </c>
      <c r="C1027" s="2" t="s">
        <v>8366</v>
      </c>
      <c r="D1027" s="2" t="s">
        <v>8367</v>
      </c>
      <c r="E1027" s="2" t="s">
        <v>8368</v>
      </c>
      <c r="F1027">
        <v>147</v>
      </c>
      <c r="G1027" s="2" t="s">
        <v>8369</v>
      </c>
      <c r="H1027" s="37" t="s">
        <v>8370</v>
      </c>
      <c r="I1027">
        <v>14.58</v>
      </c>
      <c r="J1027">
        <v>15.37</v>
      </c>
      <c r="K1027" s="2" t="s">
        <v>2946</v>
      </c>
      <c r="N1027">
        <v>100</v>
      </c>
      <c r="O1027" s="2" t="s">
        <v>3</v>
      </c>
      <c r="P1027" s="2" t="s">
        <v>3</v>
      </c>
      <c r="Q1027" s="2" t="s">
        <v>4</v>
      </c>
      <c r="R1027" s="1">
        <v>40591</v>
      </c>
      <c r="S1027" s="2" t="s">
        <v>1378</v>
      </c>
      <c r="T1027" s="2" t="s">
        <v>1378</v>
      </c>
      <c r="U1027" s="2">
        <v>0</v>
      </c>
      <c r="V1027" s="2" t="s">
        <v>127</v>
      </c>
      <c r="W1027" s="2" t="s">
        <v>127</v>
      </c>
      <c r="X1027" s="29">
        <v>5191.3995521962433</v>
      </c>
      <c r="Y1027">
        <v>231.74</v>
      </c>
      <c r="Z1027" s="3">
        <v>2504.3200000000002</v>
      </c>
      <c r="AA1027">
        <v>114.9</v>
      </c>
      <c r="AB1027" s="3">
        <v>1148.04</v>
      </c>
    </row>
    <row r="1028" spans="1:28" ht="15" customHeight="1">
      <c r="A1028">
        <f t="shared" si="32"/>
        <v>1</v>
      </c>
      <c r="B1028">
        <f t="shared" si="33"/>
        <v>1</v>
      </c>
      <c r="C1028" s="2" t="s">
        <v>8321</v>
      </c>
      <c r="D1028" s="2" t="s">
        <v>8322</v>
      </c>
      <c r="E1028" s="2" t="s">
        <v>8323</v>
      </c>
      <c r="F1028" s="3">
        <v>2853.86</v>
      </c>
      <c r="G1028" s="2" t="s">
        <v>8324</v>
      </c>
      <c r="H1028" s="37" t="s">
        <v>8365</v>
      </c>
      <c r="I1028">
        <v>55.57</v>
      </c>
      <c r="J1028">
        <v>55.31</v>
      </c>
      <c r="K1028" s="2" t="s">
        <v>2946</v>
      </c>
      <c r="L1028">
        <v>26.97</v>
      </c>
      <c r="M1028">
        <v>26.6</v>
      </c>
      <c r="N1028">
        <v>100</v>
      </c>
      <c r="O1028" s="2" t="s">
        <v>3</v>
      </c>
      <c r="P1028" s="2" t="s">
        <v>3</v>
      </c>
      <c r="Q1028" s="2" t="s">
        <v>4</v>
      </c>
      <c r="R1028" s="1">
        <v>40596</v>
      </c>
      <c r="S1028" s="2" t="s">
        <v>390</v>
      </c>
      <c r="T1028" s="2" t="s">
        <v>390</v>
      </c>
      <c r="U1028">
        <v>324110</v>
      </c>
      <c r="V1028" s="2" t="s">
        <v>319</v>
      </c>
      <c r="W1028" s="2" t="s">
        <v>319</v>
      </c>
      <c r="X1028" s="29">
        <v>1476.9967876030712</v>
      </c>
      <c r="Y1028" s="3">
        <v>5878.28</v>
      </c>
      <c r="Z1028" s="3">
        <v>8322.93</v>
      </c>
      <c r="AA1028" s="3">
        <v>2157</v>
      </c>
      <c r="AB1028" s="3">
        <v>3701.48</v>
      </c>
    </row>
    <row r="1029" spans="1:28" ht="15" hidden="1" customHeight="1">
      <c r="A1029" s="30">
        <f t="shared" si="32"/>
        <v>1</v>
      </c>
      <c r="B1029" s="30">
        <f t="shared" si="33"/>
        <v>1</v>
      </c>
      <c r="C1029" s="31" t="s">
        <v>8290</v>
      </c>
      <c r="D1029" s="31" t="s">
        <v>8291</v>
      </c>
      <c r="E1029" s="31" t="s">
        <v>1624</v>
      </c>
      <c r="F1029" s="32">
        <v>4830.5</v>
      </c>
      <c r="G1029" s="31" t="s">
        <v>8292</v>
      </c>
      <c r="H1029" s="39" t="s">
        <v>8362</v>
      </c>
      <c r="I1029" s="30">
        <v>34.68</v>
      </c>
      <c r="J1029" s="30">
        <v>36.29</v>
      </c>
      <c r="K1029" s="31" t="s">
        <v>2946</v>
      </c>
      <c r="L1029" s="30"/>
      <c r="M1029" s="30"/>
      <c r="N1029" s="30">
        <v>100</v>
      </c>
      <c r="O1029" s="31" t="s">
        <v>3</v>
      </c>
      <c r="P1029" s="31" t="s">
        <v>3</v>
      </c>
      <c r="Q1029" s="31" t="s">
        <v>4</v>
      </c>
      <c r="R1029" s="33">
        <v>40609</v>
      </c>
      <c r="S1029" s="31" t="s">
        <v>379</v>
      </c>
      <c r="T1029" s="31" t="s">
        <v>379</v>
      </c>
      <c r="U1029" s="2">
        <v>0</v>
      </c>
      <c r="V1029" s="31" t="s">
        <v>6</v>
      </c>
      <c r="W1029" s="31" t="s">
        <v>6</v>
      </c>
      <c r="X1029" s="34">
        <v>3177.2692549279773</v>
      </c>
      <c r="Y1029" s="32">
        <v>5987</v>
      </c>
      <c r="Z1029" s="32">
        <v>9344</v>
      </c>
      <c r="AA1029" s="32">
        <v>3055</v>
      </c>
      <c r="AB1029" s="32">
        <v>7807</v>
      </c>
    </row>
    <row r="1030" spans="1:28" ht="15" hidden="1" customHeight="1">
      <c r="A1030" s="17">
        <f t="shared" si="32"/>
        <v>1</v>
      </c>
      <c r="B1030" s="17">
        <f t="shared" si="33"/>
        <v>1</v>
      </c>
      <c r="C1030" s="26" t="s">
        <v>8275</v>
      </c>
      <c r="D1030" s="26" t="s">
        <v>8276</v>
      </c>
      <c r="E1030" s="26" t="s">
        <v>8277</v>
      </c>
      <c r="F1030" s="17">
        <v>573.75</v>
      </c>
      <c r="G1030" s="26" t="s">
        <v>8278</v>
      </c>
      <c r="H1030" s="38" t="s">
        <v>8361</v>
      </c>
      <c r="I1030" s="17">
        <v>56.33</v>
      </c>
      <c r="J1030" s="17">
        <v>56.33</v>
      </c>
      <c r="K1030" s="26" t="s">
        <v>8279</v>
      </c>
      <c r="L1030" s="17">
        <v>8.17</v>
      </c>
      <c r="M1030" s="17">
        <v>8.17</v>
      </c>
      <c r="N1030" s="17">
        <v>100</v>
      </c>
      <c r="O1030" s="26" t="s">
        <v>3</v>
      </c>
      <c r="P1030" s="26" t="s">
        <v>3</v>
      </c>
      <c r="Q1030" s="26" t="s">
        <v>4</v>
      </c>
      <c r="R1030" s="27">
        <v>40615</v>
      </c>
      <c r="S1030" s="26" t="s">
        <v>8280</v>
      </c>
      <c r="T1030" s="26" t="s">
        <v>8280</v>
      </c>
      <c r="U1030" s="2">
        <v>0</v>
      </c>
      <c r="V1030" s="26" t="s">
        <v>286</v>
      </c>
      <c r="W1030" s="26" t="s">
        <v>286</v>
      </c>
      <c r="X1030" s="26"/>
      <c r="Y1030" s="17">
        <v>261.62</v>
      </c>
      <c r="Z1030" s="28">
        <v>1109.56</v>
      </c>
      <c r="AA1030" s="17">
        <v>669.51</v>
      </c>
      <c r="AB1030" s="28">
        <v>1794.94</v>
      </c>
    </row>
    <row r="1031" spans="1:28" ht="15" customHeight="1">
      <c r="A1031">
        <f t="shared" si="32"/>
        <v>1</v>
      </c>
      <c r="B1031">
        <f t="shared" si="33"/>
        <v>1</v>
      </c>
      <c r="C1031" s="2" t="s">
        <v>8257</v>
      </c>
      <c r="D1031" s="2" t="s">
        <v>8258</v>
      </c>
      <c r="E1031" s="2" t="s">
        <v>1525</v>
      </c>
      <c r="F1031" s="3">
        <v>1037.44</v>
      </c>
      <c r="G1031" s="2" t="s">
        <v>8259</v>
      </c>
      <c r="H1031" s="37" t="s">
        <v>8260</v>
      </c>
      <c r="I1031">
        <v>17.649999999999999</v>
      </c>
      <c r="J1031">
        <v>17.79</v>
      </c>
      <c r="K1031" s="2" t="s">
        <v>8261</v>
      </c>
      <c r="L1031">
        <v>17.899999999999999</v>
      </c>
      <c r="M1031">
        <v>17.89</v>
      </c>
      <c r="N1031">
        <v>100</v>
      </c>
      <c r="O1031" s="2" t="s">
        <v>3</v>
      </c>
      <c r="P1031" s="2" t="s">
        <v>3</v>
      </c>
      <c r="Q1031" s="2" t="s">
        <v>4</v>
      </c>
      <c r="R1031" s="1">
        <v>40623</v>
      </c>
      <c r="S1031" s="2" t="s">
        <v>234</v>
      </c>
      <c r="T1031" s="2" t="s">
        <v>234</v>
      </c>
      <c r="U1031">
        <v>523120</v>
      </c>
      <c r="V1031" s="2" t="s">
        <v>236</v>
      </c>
      <c r="W1031" s="2" t="s">
        <v>236</v>
      </c>
      <c r="X1031" s="29">
        <v>2514.8830665030132</v>
      </c>
      <c r="Y1031">
        <v>231.64</v>
      </c>
      <c r="Z1031" s="3">
        <v>4510</v>
      </c>
      <c r="AA1031" s="3">
        <v>1472.92</v>
      </c>
      <c r="AB1031" s="3">
        <v>92398</v>
      </c>
    </row>
    <row r="1032" spans="1:28" ht="15" hidden="1" customHeight="1">
      <c r="A1032">
        <f t="shared" si="32"/>
        <v>1</v>
      </c>
      <c r="B1032">
        <f t="shared" si="33"/>
        <v>1</v>
      </c>
      <c r="C1032" s="2" t="s">
        <v>8246</v>
      </c>
      <c r="D1032" s="2" t="s">
        <v>8247</v>
      </c>
      <c r="E1032" s="2" t="s">
        <v>8248</v>
      </c>
      <c r="F1032">
        <v>537.13</v>
      </c>
      <c r="G1032" s="2" t="s">
        <v>8249</v>
      </c>
      <c r="H1032" s="37" t="s">
        <v>8358</v>
      </c>
      <c r="I1032">
        <v>32.14</v>
      </c>
      <c r="J1032">
        <v>31.48</v>
      </c>
      <c r="K1032" s="2" t="s">
        <v>8250</v>
      </c>
      <c r="L1032">
        <v>23.29</v>
      </c>
      <c r="M1032">
        <v>23.06</v>
      </c>
      <c r="N1032">
        <v>54</v>
      </c>
      <c r="O1032" s="2" t="s">
        <v>3</v>
      </c>
      <c r="P1032" s="2" t="s">
        <v>3</v>
      </c>
      <c r="Q1032" s="2" t="s">
        <v>4</v>
      </c>
      <c r="R1032" s="1">
        <v>40627</v>
      </c>
      <c r="S1032" s="2" t="s">
        <v>334</v>
      </c>
      <c r="T1032" s="2" t="s">
        <v>334</v>
      </c>
      <c r="U1032" s="2">
        <v>0</v>
      </c>
      <c r="V1032" s="2" t="s">
        <v>335</v>
      </c>
      <c r="W1032" s="2" t="s">
        <v>335</v>
      </c>
      <c r="X1032" s="29">
        <v>680.45216656209652</v>
      </c>
      <c r="Y1032">
        <v>191.86</v>
      </c>
      <c r="Z1032">
        <v>198.25</v>
      </c>
      <c r="AA1032">
        <v>628.33000000000004</v>
      </c>
      <c r="AB1032" s="3">
        <v>1535.32</v>
      </c>
    </row>
    <row r="1033" spans="1:28" ht="15" customHeight="1">
      <c r="A1033">
        <f t="shared" si="32"/>
        <v>1</v>
      </c>
      <c r="B1033">
        <f t="shared" si="33"/>
        <v>1</v>
      </c>
      <c r="C1033" s="2" t="s">
        <v>8217</v>
      </c>
      <c r="D1033" s="2" t="s">
        <v>8218</v>
      </c>
      <c r="E1033" s="2" t="s">
        <v>7088</v>
      </c>
      <c r="F1033">
        <v>33.14</v>
      </c>
      <c r="G1033" s="2" t="s">
        <v>8356</v>
      </c>
      <c r="H1033" s="37" t="s">
        <v>8219</v>
      </c>
      <c r="I1033">
        <v>4.8499999999999996</v>
      </c>
      <c r="J1033">
        <v>4.8099999999999996</v>
      </c>
      <c r="K1033" s="2" t="s">
        <v>8220</v>
      </c>
      <c r="L1033">
        <v>3.15</v>
      </c>
      <c r="M1033">
        <v>3.13</v>
      </c>
      <c r="N1033">
        <v>100</v>
      </c>
      <c r="O1033" s="2" t="s">
        <v>3</v>
      </c>
      <c r="P1033" s="2" t="s">
        <v>3</v>
      </c>
      <c r="Q1033" s="2" t="s">
        <v>4</v>
      </c>
      <c r="R1033" s="1">
        <v>40633</v>
      </c>
      <c r="S1033" s="2" t="s">
        <v>187</v>
      </c>
      <c r="T1033" s="2" t="s">
        <v>187</v>
      </c>
      <c r="U1033">
        <v>551111</v>
      </c>
      <c r="V1033" s="2" t="s">
        <v>66</v>
      </c>
      <c r="W1033" s="2" t="s">
        <v>66</v>
      </c>
      <c r="X1033" s="24">
        <v>1145.5082860666178</v>
      </c>
      <c r="Y1033">
        <v>39.15</v>
      </c>
      <c r="Z1033">
        <v>21.38</v>
      </c>
      <c r="AA1033">
        <v>640.66999999999996</v>
      </c>
      <c r="AB1033">
        <v>628.41999999999996</v>
      </c>
    </row>
    <row r="1034" spans="1:28" ht="15" hidden="1" customHeight="1">
      <c r="A1034">
        <f t="shared" si="32"/>
        <v>1</v>
      </c>
      <c r="B1034">
        <f t="shared" si="33"/>
        <v>1</v>
      </c>
      <c r="C1034" s="2" t="s">
        <v>8176</v>
      </c>
      <c r="D1034" s="2" t="s">
        <v>8177</v>
      </c>
      <c r="E1034" s="2" t="s">
        <v>8178</v>
      </c>
      <c r="F1034">
        <v>24.3</v>
      </c>
      <c r="G1034" s="2" t="s">
        <v>8179</v>
      </c>
      <c r="H1034" s="37" t="s">
        <v>8180</v>
      </c>
      <c r="I1034">
        <v>7.13</v>
      </c>
      <c r="J1034">
        <v>7.08</v>
      </c>
      <c r="K1034" s="2" t="s">
        <v>2946</v>
      </c>
      <c r="N1034">
        <v>100</v>
      </c>
      <c r="O1034" s="2" t="s">
        <v>3</v>
      </c>
      <c r="P1034" s="2" t="s">
        <v>3</v>
      </c>
      <c r="Q1034" s="2" t="s">
        <v>4</v>
      </c>
      <c r="R1034" s="1">
        <v>40647</v>
      </c>
      <c r="S1034" s="2" t="s">
        <v>109</v>
      </c>
      <c r="T1034" s="2" t="s">
        <v>109</v>
      </c>
      <c r="U1034" s="2">
        <v>0</v>
      </c>
      <c r="V1034" s="2" t="s">
        <v>110</v>
      </c>
      <c r="W1034" s="2" t="s">
        <v>110</v>
      </c>
      <c r="X1034" s="2">
        <v>1109.5833688167972</v>
      </c>
      <c r="Y1034">
        <v>2.69</v>
      </c>
      <c r="Z1034">
        <v>206.04</v>
      </c>
      <c r="AA1034">
        <v>7.69</v>
      </c>
      <c r="AB1034">
        <v>252.71</v>
      </c>
    </row>
    <row r="1035" spans="1:28" ht="15" hidden="1" customHeight="1">
      <c r="A1035">
        <f t="shared" si="32"/>
        <v>1</v>
      </c>
      <c r="B1035">
        <f t="shared" si="33"/>
        <v>1</v>
      </c>
      <c r="C1035" s="2" t="s">
        <v>8163</v>
      </c>
      <c r="D1035" s="2" t="s">
        <v>8164</v>
      </c>
      <c r="E1035" s="2" t="s">
        <v>2397</v>
      </c>
      <c r="F1035" s="3">
        <v>4708.63</v>
      </c>
      <c r="G1035" s="2" t="s">
        <v>8165</v>
      </c>
      <c r="H1035" s="37" t="s">
        <v>8166</v>
      </c>
      <c r="I1035">
        <v>12.88</v>
      </c>
      <c r="J1035">
        <v>13.01</v>
      </c>
      <c r="K1035" s="2" t="s">
        <v>8167</v>
      </c>
      <c r="L1035">
        <v>30.17</v>
      </c>
      <c r="M1035">
        <v>30.32</v>
      </c>
      <c r="N1035">
        <v>100</v>
      </c>
      <c r="O1035" s="2" t="s">
        <v>3</v>
      </c>
      <c r="P1035" s="2" t="s">
        <v>3</v>
      </c>
      <c r="Q1035" s="2" t="s">
        <v>4</v>
      </c>
      <c r="R1035" s="1">
        <v>40653</v>
      </c>
      <c r="S1035" s="2" t="s">
        <v>324</v>
      </c>
      <c r="T1035" s="2" t="s">
        <v>324</v>
      </c>
      <c r="U1035" s="2">
        <v>0</v>
      </c>
      <c r="V1035" s="2" t="s">
        <v>325</v>
      </c>
      <c r="W1035" s="2" t="s">
        <v>325</v>
      </c>
      <c r="X1035" s="29">
        <v>309.94779711279864</v>
      </c>
      <c r="Y1035" s="3">
        <v>1939.6</v>
      </c>
      <c r="Z1035" s="3">
        <v>16723</v>
      </c>
      <c r="AA1035" s="3">
        <v>3724.1</v>
      </c>
      <c r="AB1035" s="3">
        <v>39873</v>
      </c>
    </row>
    <row r="1036" spans="1:28" ht="15" customHeight="1">
      <c r="A1036">
        <f t="shared" si="32"/>
        <v>1</v>
      </c>
      <c r="B1036">
        <f t="shared" si="33"/>
        <v>1</v>
      </c>
      <c r="C1036" s="2" t="s">
        <v>8159</v>
      </c>
      <c r="D1036" s="2" t="s">
        <v>8160</v>
      </c>
      <c r="E1036" s="2" t="s">
        <v>1324</v>
      </c>
      <c r="F1036">
        <v>231.77</v>
      </c>
      <c r="G1036" s="2" t="s">
        <v>8161</v>
      </c>
      <c r="H1036" s="37" t="s">
        <v>8350</v>
      </c>
      <c r="I1036">
        <v>9.01</v>
      </c>
      <c r="J1036">
        <v>9.34</v>
      </c>
      <c r="K1036" s="2" t="s">
        <v>8162</v>
      </c>
      <c r="N1036">
        <v>100</v>
      </c>
      <c r="O1036" s="2" t="s">
        <v>3</v>
      </c>
      <c r="P1036" s="2" t="s">
        <v>3</v>
      </c>
      <c r="Q1036" s="2" t="s">
        <v>4</v>
      </c>
      <c r="R1036" s="1">
        <v>40653</v>
      </c>
      <c r="S1036" s="2" t="s">
        <v>65</v>
      </c>
      <c r="T1036" s="2" t="s">
        <v>65</v>
      </c>
      <c r="U1036">
        <v>339992</v>
      </c>
      <c r="V1036" s="2" t="s">
        <v>66</v>
      </c>
      <c r="W1036" s="2" t="s">
        <v>66</v>
      </c>
      <c r="X1036" s="24">
        <v>1145.5082860666178</v>
      </c>
      <c r="Y1036">
        <v>82.07</v>
      </c>
      <c r="Z1036">
        <v>135.78</v>
      </c>
      <c r="AA1036" s="3">
        <v>1606.51</v>
      </c>
      <c r="AB1036" s="3">
        <v>3044.22</v>
      </c>
    </row>
    <row r="1037" spans="1:28" ht="15" customHeight="1">
      <c r="A1037">
        <f t="shared" si="32"/>
        <v>1</v>
      </c>
      <c r="B1037">
        <f t="shared" si="33"/>
        <v>1</v>
      </c>
      <c r="C1037" s="2" t="s">
        <v>8149</v>
      </c>
      <c r="D1037" s="2" t="s">
        <v>1809</v>
      </c>
      <c r="E1037" s="2" t="s">
        <v>8150</v>
      </c>
      <c r="F1037">
        <v>13.04</v>
      </c>
      <c r="G1037" s="2" t="s">
        <v>8151</v>
      </c>
      <c r="H1037" s="37" t="s">
        <v>8349</v>
      </c>
      <c r="I1037">
        <v>0.4</v>
      </c>
      <c r="J1037">
        <v>0.46</v>
      </c>
      <c r="K1037" s="2" t="s">
        <v>8152</v>
      </c>
      <c r="L1037">
        <v>0.86</v>
      </c>
      <c r="M1037">
        <v>0.9</v>
      </c>
      <c r="N1037">
        <v>100</v>
      </c>
      <c r="O1037" s="2" t="s">
        <v>3</v>
      </c>
      <c r="P1037" s="2" t="s">
        <v>3</v>
      </c>
      <c r="Q1037" s="2" t="s">
        <v>4</v>
      </c>
      <c r="R1037" s="1">
        <v>40660</v>
      </c>
      <c r="S1037" s="2" t="s">
        <v>65</v>
      </c>
      <c r="T1037" s="2" t="s">
        <v>65</v>
      </c>
      <c r="U1037">
        <v>339992</v>
      </c>
      <c r="V1037" s="2" t="s">
        <v>66</v>
      </c>
      <c r="W1037" s="2" t="s">
        <v>66</v>
      </c>
      <c r="X1037" s="24">
        <v>1145.5082860666178</v>
      </c>
      <c r="Y1037">
        <v>50.03</v>
      </c>
      <c r="Z1037">
        <v>103.29</v>
      </c>
      <c r="AA1037">
        <v>841.02</v>
      </c>
      <c r="AB1037" s="3">
        <v>1827.94</v>
      </c>
    </row>
    <row r="1038" spans="1:28" ht="15" customHeight="1">
      <c r="A1038">
        <f t="shared" si="32"/>
        <v>1</v>
      </c>
      <c r="B1038">
        <f t="shared" si="33"/>
        <v>1</v>
      </c>
      <c r="C1038" s="2" t="s">
        <v>8141</v>
      </c>
      <c r="D1038" s="2" t="s">
        <v>8142</v>
      </c>
      <c r="E1038" s="2" t="s">
        <v>5645</v>
      </c>
      <c r="F1038">
        <v>26</v>
      </c>
      <c r="G1038" s="2" t="s">
        <v>8143</v>
      </c>
      <c r="H1038" s="37" t="s">
        <v>8144</v>
      </c>
      <c r="I1038">
        <v>6.53</v>
      </c>
      <c r="J1038">
        <v>6.16</v>
      </c>
      <c r="K1038" s="2" t="s">
        <v>2946</v>
      </c>
      <c r="N1038">
        <v>100</v>
      </c>
      <c r="O1038" s="2" t="s">
        <v>3</v>
      </c>
      <c r="P1038" s="2" t="s">
        <v>3</v>
      </c>
      <c r="Q1038" s="2" t="s">
        <v>4</v>
      </c>
      <c r="R1038" s="1">
        <v>40666</v>
      </c>
      <c r="S1038" s="2" t="s">
        <v>99</v>
      </c>
      <c r="T1038" s="2" t="s">
        <v>99</v>
      </c>
      <c r="U1038">
        <v>325412</v>
      </c>
      <c r="V1038" s="2" t="s">
        <v>145</v>
      </c>
      <c r="W1038" s="2" t="s">
        <v>145</v>
      </c>
      <c r="X1038" s="29">
        <v>1155.2665763855121</v>
      </c>
      <c r="Y1038">
        <v>19.989999999999998</v>
      </c>
      <c r="Z1038">
        <v>91.33</v>
      </c>
      <c r="AA1038">
        <v>7.85</v>
      </c>
      <c r="AB1038">
        <v>120.14</v>
      </c>
    </row>
    <row r="1039" spans="1:28" ht="15" hidden="1" customHeight="1">
      <c r="A1039">
        <f t="shared" si="32"/>
        <v>1</v>
      </c>
      <c r="B1039">
        <f t="shared" si="33"/>
        <v>1</v>
      </c>
      <c r="C1039" s="2" t="s">
        <v>8098</v>
      </c>
      <c r="D1039" s="2" t="s">
        <v>8099</v>
      </c>
      <c r="E1039" s="2" t="s">
        <v>8061</v>
      </c>
      <c r="F1039">
        <v>275</v>
      </c>
      <c r="G1039" s="2" t="s">
        <v>8100</v>
      </c>
      <c r="H1039" s="37" t="s">
        <v>8101</v>
      </c>
      <c r="I1039">
        <v>26.64</v>
      </c>
      <c r="J1039">
        <v>27.75</v>
      </c>
      <c r="K1039" s="2" t="s">
        <v>8102</v>
      </c>
      <c r="N1039">
        <v>100</v>
      </c>
      <c r="O1039" s="2" t="s">
        <v>3</v>
      </c>
      <c r="P1039" s="2" t="s">
        <v>3</v>
      </c>
      <c r="Q1039" s="2" t="s">
        <v>4</v>
      </c>
      <c r="R1039" s="1">
        <v>40680</v>
      </c>
      <c r="S1039" s="2" t="s">
        <v>109</v>
      </c>
      <c r="T1039" s="2" t="s">
        <v>109</v>
      </c>
      <c r="U1039" s="2">
        <v>0</v>
      </c>
      <c r="V1039" s="2" t="s">
        <v>110</v>
      </c>
      <c r="W1039" s="2" t="s">
        <v>110</v>
      </c>
      <c r="X1039" s="2">
        <v>1109.5833688167972</v>
      </c>
      <c r="Y1039">
        <v>86.86</v>
      </c>
      <c r="Z1039" s="3">
        <v>1249.18</v>
      </c>
      <c r="AA1039">
        <v>36.29</v>
      </c>
      <c r="AB1039" s="3">
        <v>1623.47</v>
      </c>
    </row>
    <row r="1040" spans="1:28" ht="15" customHeight="1">
      <c r="A1040">
        <f t="shared" si="32"/>
        <v>1</v>
      </c>
      <c r="B1040">
        <f t="shared" si="33"/>
        <v>1</v>
      </c>
      <c r="C1040" s="2" t="s">
        <v>8088</v>
      </c>
      <c r="D1040" s="2" t="s">
        <v>8089</v>
      </c>
      <c r="E1040" s="2" t="s">
        <v>8090</v>
      </c>
      <c r="F1040">
        <v>156</v>
      </c>
      <c r="G1040" s="2" t="s">
        <v>8091</v>
      </c>
      <c r="H1040" s="37" t="s">
        <v>8092</v>
      </c>
      <c r="I1040">
        <v>29.04</v>
      </c>
      <c r="J1040">
        <v>29.91</v>
      </c>
      <c r="K1040" s="2" t="s">
        <v>2946</v>
      </c>
      <c r="N1040">
        <v>100</v>
      </c>
      <c r="O1040" s="2" t="s">
        <v>3</v>
      </c>
      <c r="P1040" s="2" t="s">
        <v>3</v>
      </c>
      <c r="Q1040" s="2" t="s">
        <v>4</v>
      </c>
      <c r="R1040" s="1">
        <v>40680</v>
      </c>
      <c r="S1040" s="2" t="s">
        <v>350</v>
      </c>
      <c r="T1040" s="2" t="s">
        <v>350</v>
      </c>
      <c r="U1040">
        <v>331110</v>
      </c>
      <c r="V1040" s="2" t="s">
        <v>351</v>
      </c>
      <c r="W1040" s="2" t="s">
        <v>351</v>
      </c>
      <c r="X1040" s="29">
        <v>1024.5422011571957</v>
      </c>
      <c r="Y1040">
        <v>193.01</v>
      </c>
      <c r="Z1040">
        <v>931.52</v>
      </c>
      <c r="AA1040">
        <v>121.22</v>
      </c>
      <c r="AB1040">
        <v>481.66</v>
      </c>
    </row>
    <row r="1041" spans="1:28" ht="15" hidden="1" customHeight="1">
      <c r="A1041">
        <f t="shared" si="32"/>
        <v>1</v>
      </c>
      <c r="B1041">
        <f t="shared" si="33"/>
        <v>1</v>
      </c>
      <c r="C1041" s="2" t="s">
        <v>8084</v>
      </c>
      <c r="D1041" s="2" t="s">
        <v>8085</v>
      </c>
      <c r="E1041" s="2" t="s">
        <v>7146</v>
      </c>
      <c r="F1041">
        <v>67.5</v>
      </c>
      <c r="G1041" s="2" t="s">
        <v>8086</v>
      </c>
      <c r="H1041" s="37" t="s">
        <v>8087</v>
      </c>
      <c r="I1041">
        <v>27.28</v>
      </c>
      <c r="J1041">
        <v>27.56</v>
      </c>
      <c r="K1041" s="2" t="s">
        <v>2946</v>
      </c>
      <c r="N1041">
        <v>100</v>
      </c>
      <c r="O1041" s="2" t="s">
        <v>3</v>
      </c>
      <c r="P1041" s="2" t="s">
        <v>3</v>
      </c>
      <c r="Q1041" s="2" t="s">
        <v>4</v>
      </c>
      <c r="R1041" s="1">
        <v>40682</v>
      </c>
      <c r="S1041" s="2" t="s">
        <v>109</v>
      </c>
      <c r="T1041" s="2" t="s">
        <v>109</v>
      </c>
      <c r="U1041" s="2">
        <v>0</v>
      </c>
      <c r="V1041" s="2" t="s">
        <v>110</v>
      </c>
      <c r="W1041" s="2" t="s">
        <v>110</v>
      </c>
      <c r="X1041" s="2">
        <v>1109.5833688167972</v>
      </c>
      <c r="Y1041">
        <v>6.23</v>
      </c>
      <c r="Z1041">
        <v>409.48</v>
      </c>
      <c r="AA1041">
        <v>3.35</v>
      </c>
      <c r="AB1041">
        <v>533.02</v>
      </c>
    </row>
    <row r="1042" spans="1:28" ht="15" customHeight="1">
      <c r="A1042">
        <f t="shared" si="32"/>
        <v>1</v>
      </c>
      <c r="B1042">
        <f t="shared" si="33"/>
        <v>1</v>
      </c>
      <c r="C1042" s="2" t="s">
        <v>8079</v>
      </c>
      <c r="D1042" s="2" t="s">
        <v>8080</v>
      </c>
      <c r="E1042" s="2" t="s">
        <v>8081</v>
      </c>
      <c r="G1042" s="2" t="s">
        <v>8082</v>
      </c>
      <c r="H1042" s="37" t="s">
        <v>8083</v>
      </c>
      <c r="I1042">
        <v>6.17</v>
      </c>
      <c r="J1042">
        <v>6.5</v>
      </c>
      <c r="K1042" s="2" t="s">
        <v>2946</v>
      </c>
      <c r="N1042">
        <v>100</v>
      </c>
      <c r="O1042" s="2" t="s">
        <v>3</v>
      </c>
      <c r="P1042" s="2" t="s">
        <v>3</v>
      </c>
      <c r="Q1042" s="2" t="s">
        <v>4</v>
      </c>
      <c r="R1042" s="1">
        <v>40686</v>
      </c>
      <c r="S1042" s="2" t="s">
        <v>65</v>
      </c>
      <c r="T1042" s="2" t="s">
        <v>65</v>
      </c>
      <c r="U1042">
        <v>339992</v>
      </c>
      <c r="V1042" s="2" t="s">
        <v>66</v>
      </c>
      <c r="W1042" s="2" t="s">
        <v>66</v>
      </c>
      <c r="X1042" s="24">
        <v>1145.5082860666178</v>
      </c>
      <c r="Y1042">
        <v>26.05</v>
      </c>
      <c r="Z1042">
        <v>130.05000000000001</v>
      </c>
      <c r="AA1042">
        <v>580.14</v>
      </c>
      <c r="AB1042" s="3">
        <v>2217.25</v>
      </c>
    </row>
    <row r="1043" spans="1:28" ht="15" customHeight="1">
      <c r="A1043">
        <f t="shared" si="32"/>
        <v>1</v>
      </c>
      <c r="B1043">
        <f t="shared" si="33"/>
        <v>1</v>
      </c>
      <c r="C1043" s="2" t="s">
        <v>8073</v>
      </c>
      <c r="D1043" s="2" t="s">
        <v>8074</v>
      </c>
      <c r="E1043" s="2" t="s">
        <v>8075</v>
      </c>
      <c r="G1043" s="2" t="s">
        <v>8076</v>
      </c>
      <c r="H1043" s="37" t="s">
        <v>8077</v>
      </c>
      <c r="K1043" s="2" t="s">
        <v>8078</v>
      </c>
      <c r="L1043">
        <v>3.61</v>
      </c>
      <c r="M1043">
        <v>3.3</v>
      </c>
      <c r="N1043">
        <v>100</v>
      </c>
      <c r="O1043" s="2" t="s">
        <v>3</v>
      </c>
      <c r="P1043" s="2" t="s">
        <v>3</v>
      </c>
      <c r="Q1043" s="2" t="s">
        <v>4</v>
      </c>
      <c r="R1043" s="1">
        <v>40687</v>
      </c>
      <c r="S1043" s="2" t="s">
        <v>60</v>
      </c>
      <c r="T1043" s="2" t="s">
        <v>60</v>
      </c>
      <c r="U1043">
        <v>622210</v>
      </c>
      <c r="V1043" s="2" t="s">
        <v>38</v>
      </c>
      <c r="W1043" s="2" t="s">
        <v>38</v>
      </c>
      <c r="X1043" s="29">
        <v>786.28100024649325</v>
      </c>
      <c r="Y1043">
        <v>59.19</v>
      </c>
      <c r="Z1043">
        <v>59.19</v>
      </c>
      <c r="AA1043">
        <v>24.68</v>
      </c>
      <c r="AB1043">
        <v>24.68</v>
      </c>
    </row>
    <row r="1044" spans="1:28" ht="15" hidden="1" customHeight="1">
      <c r="A1044">
        <f t="shared" si="32"/>
        <v>1</v>
      </c>
      <c r="B1044">
        <f t="shared" si="33"/>
        <v>1</v>
      </c>
      <c r="C1044" s="2" t="s">
        <v>8059</v>
      </c>
      <c r="D1044" s="2" t="s">
        <v>8060</v>
      </c>
      <c r="E1044" s="2" t="s">
        <v>8061</v>
      </c>
      <c r="F1044">
        <v>248.41</v>
      </c>
      <c r="G1044" s="2" t="s">
        <v>8342</v>
      </c>
      <c r="H1044" s="37" t="s">
        <v>8062</v>
      </c>
      <c r="I1044">
        <v>27.03</v>
      </c>
      <c r="J1044">
        <v>25.5</v>
      </c>
      <c r="K1044" s="2" t="s">
        <v>8063</v>
      </c>
      <c r="L1044">
        <v>3.9</v>
      </c>
      <c r="M1044">
        <v>6.03</v>
      </c>
      <c r="N1044">
        <v>100</v>
      </c>
      <c r="O1044" s="2" t="s">
        <v>3</v>
      </c>
      <c r="P1044" s="2" t="s">
        <v>3</v>
      </c>
      <c r="Q1044" s="2" t="s">
        <v>4</v>
      </c>
      <c r="R1044" s="1">
        <v>40689</v>
      </c>
      <c r="S1044" s="2" t="s">
        <v>109</v>
      </c>
      <c r="T1044" s="2" t="s">
        <v>109</v>
      </c>
      <c r="U1044" s="2">
        <v>0</v>
      </c>
      <c r="V1044" s="2" t="s">
        <v>110</v>
      </c>
      <c r="W1044" s="2" t="s">
        <v>110</v>
      </c>
      <c r="X1044" s="2">
        <v>1109.5833688167972</v>
      </c>
      <c r="Y1044">
        <v>90.7</v>
      </c>
      <c r="Z1044" s="3">
        <v>1418.92</v>
      </c>
      <c r="AA1044">
        <v>137.03</v>
      </c>
      <c r="AB1044" s="3">
        <v>1829.53</v>
      </c>
    </row>
    <row r="1045" spans="1:28" ht="15" hidden="1" customHeight="1">
      <c r="A1045">
        <f t="shared" si="32"/>
        <v>1</v>
      </c>
      <c r="B1045">
        <f t="shared" si="33"/>
        <v>1</v>
      </c>
      <c r="C1045" s="2" t="s">
        <v>8000</v>
      </c>
      <c r="D1045" s="2" t="s">
        <v>8001</v>
      </c>
      <c r="E1045" s="2" t="s">
        <v>8002</v>
      </c>
      <c r="F1045">
        <v>200</v>
      </c>
      <c r="G1045" s="2" t="s">
        <v>8003</v>
      </c>
      <c r="H1045" s="37" t="s">
        <v>8004</v>
      </c>
      <c r="I1045">
        <v>60.16</v>
      </c>
      <c r="J1045">
        <v>73.55</v>
      </c>
      <c r="K1045" s="2" t="s">
        <v>2946</v>
      </c>
      <c r="N1045">
        <v>100</v>
      </c>
      <c r="O1045" s="2" t="s">
        <v>3</v>
      </c>
      <c r="P1045" s="2" t="s">
        <v>3</v>
      </c>
      <c r="Q1045" s="2" t="s">
        <v>4</v>
      </c>
      <c r="R1045" s="1">
        <v>40696</v>
      </c>
      <c r="S1045" s="2" t="s">
        <v>6068</v>
      </c>
      <c r="T1045" s="2" t="s">
        <v>6068</v>
      </c>
      <c r="U1045" s="2">
        <v>0</v>
      </c>
      <c r="V1045" s="2" t="s">
        <v>372</v>
      </c>
      <c r="W1045" s="2" t="s">
        <v>372</v>
      </c>
      <c r="X1045" s="24">
        <v>1974.4202660940796</v>
      </c>
      <c r="Y1045">
        <v>171.94</v>
      </c>
      <c r="Z1045">
        <v>575.41</v>
      </c>
      <c r="AA1045">
        <v>212.02</v>
      </c>
      <c r="AB1045">
        <v>485.91</v>
      </c>
    </row>
    <row r="1046" spans="1:28" ht="15" customHeight="1">
      <c r="A1046">
        <f t="shared" si="32"/>
        <v>1</v>
      </c>
      <c r="B1046">
        <f t="shared" si="33"/>
        <v>1</v>
      </c>
      <c r="C1046" s="2" t="s">
        <v>8027</v>
      </c>
      <c r="D1046" s="2" t="s">
        <v>8028</v>
      </c>
      <c r="E1046" s="2" t="s">
        <v>7784</v>
      </c>
      <c r="F1046">
        <v>15.5</v>
      </c>
      <c r="G1046" s="2" t="s">
        <v>8029</v>
      </c>
      <c r="H1046" s="37" t="s">
        <v>8030</v>
      </c>
      <c r="I1046">
        <v>15.79</v>
      </c>
      <c r="J1046">
        <v>15.88</v>
      </c>
      <c r="K1046" s="2" t="s">
        <v>2946</v>
      </c>
      <c r="N1046">
        <v>100</v>
      </c>
      <c r="O1046" s="2" t="s">
        <v>3</v>
      </c>
      <c r="P1046" s="2" t="s">
        <v>3</v>
      </c>
      <c r="Q1046" s="2" t="s">
        <v>4</v>
      </c>
      <c r="R1046" s="1">
        <v>40700</v>
      </c>
      <c r="S1046" s="2" t="s">
        <v>65</v>
      </c>
      <c r="T1046" s="2" t="s">
        <v>65</v>
      </c>
      <c r="U1046">
        <v>339992</v>
      </c>
      <c r="V1046" s="2" t="s">
        <v>66</v>
      </c>
      <c r="W1046" s="2" t="s">
        <v>66</v>
      </c>
      <c r="X1046" s="24">
        <v>1145.5082860666178</v>
      </c>
      <c r="Y1046">
        <v>34</v>
      </c>
      <c r="Z1046">
        <v>41.91</v>
      </c>
      <c r="AA1046">
        <v>201.56</v>
      </c>
      <c r="AB1046" s="3">
        <v>1115.1199999999999</v>
      </c>
    </row>
    <row r="1047" spans="1:28" ht="15" customHeight="1">
      <c r="A1047">
        <f t="shared" si="32"/>
        <v>1</v>
      </c>
      <c r="B1047">
        <f t="shared" si="33"/>
        <v>1</v>
      </c>
      <c r="C1047" s="2" t="s">
        <v>7992</v>
      </c>
      <c r="D1047" s="2" t="s">
        <v>1266</v>
      </c>
      <c r="E1047" s="2" t="s">
        <v>1235</v>
      </c>
      <c r="F1047">
        <v>126.95</v>
      </c>
      <c r="G1047" s="2" t="s">
        <v>7993</v>
      </c>
      <c r="H1047" s="37" t="s">
        <v>7994</v>
      </c>
      <c r="I1047">
        <v>10.32</v>
      </c>
      <c r="J1047">
        <v>9.85</v>
      </c>
      <c r="K1047" s="2" t="s">
        <v>7995</v>
      </c>
      <c r="L1047">
        <v>11</v>
      </c>
      <c r="M1047">
        <v>20.100000000000001</v>
      </c>
      <c r="N1047">
        <v>100</v>
      </c>
      <c r="O1047" s="2" t="s">
        <v>3</v>
      </c>
      <c r="P1047" s="2" t="s">
        <v>3</v>
      </c>
      <c r="Q1047" s="2" t="s">
        <v>4</v>
      </c>
      <c r="R1047" s="1">
        <v>40709</v>
      </c>
      <c r="S1047" s="2" t="s">
        <v>65</v>
      </c>
      <c r="T1047" s="2" t="s">
        <v>65</v>
      </c>
      <c r="U1047">
        <v>339992</v>
      </c>
      <c r="V1047" s="2" t="s">
        <v>66</v>
      </c>
      <c r="W1047" s="2" t="s">
        <v>66</v>
      </c>
      <c r="X1047" s="24">
        <v>1145.5082860666178</v>
      </c>
      <c r="Y1047">
        <v>77.680000000000007</v>
      </c>
      <c r="Z1047">
        <v>501.28</v>
      </c>
      <c r="AA1047" s="3">
        <v>1801.29</v>
      </c>
      <c r="AB1047" s="3">
        <v>9755.2800000000007</v>
      </c>
    </row>
    <row r="1048" spans="1:28" ht="15" customHeight="1">
      <c r="A1048">
        <f t="shared" si="32"/>
        <v>1</v>
      </c>
      <c r="B1048">
        <f t="shared" si="33"/>
        <v>1</v>
      </c>
      <c r="C1048" s="2" t="s">
        <v>7947</v>
      </c>
      <c r="D1048" s="2" t="s">
        <v>7948</v>
      </c>
      <c r="E1048" s="2" t="s">
        <v>5510</v>
      </c>
      <c r="F1048">
        <v>0.7</v>
      </c>
      <c r="G1048" s="2" t="s">
        <v>7949</v>
      </c>
      <c r="H1048" s="37" t="s">
        <v>7950</v>
      </c>
      <c r="I1048">
        <v>3.5</v>
      </c>
      <c r="J1048">
        <v>3.5</v>
      </c>
      <c r="K1048" s="2" t="s">
        <v>7951</v>
      </c>
      <c r="L1048">
        <v>0.32</v>
      </c>
      <c r="M1048">
        <v>0.32</v>
      </c>
      <c r="N1048">
        <v>100</v>
      </c>
      <c r="O1048" s="2" t="s">
        <v>3</v>
      </c>
      <c r="P1048" s="2" t="s">
        <v>3</v>
      </c>
      <c r="Q1048" s="2" t="s">
        <v>4</v>
      </c>
      <c r="R1048" s="1">
        <v>40721</v>
      </c>
      <c r="S1048" s="2" t="s">
        <v>65</v>
      </c>
      <c r="T1048" s="2" t="s">
        <v>65</v>
      </c>
      <c r="U1048">
        <v>339992</v>
      </c>
      <c r="V1048" s="2" t="s">
        <v>66</v>
      </c>
      <c r="W1048" s="2" t="s">
        <v>66</v>
      </c>
      <c r="X1048" s="24">
        <v>1145.5082860666178</v>
      </c>
      <c r="Y1048">
        <v>13.5</v>
      </c>
      <c r="Z1048">
        <v>10.5</v>
      </c>
      <c r="AA1048">
        <v>246</v>
      </c>
      <c r="AB1048">
        <v>217.62</v>
      </c>
    </row>
    <row r="1049" spans="1:28" ht="15" hidden="1" customHeight="1">
      <c r="A1049">
        <f t="shared" si="32"/>
        <v>1</v>
      </c>
      <c r="B1049">
        <f t="shared" si="33"/>
        <v>1</v>
      </c>
      <c r="C1049" s="2" t="s">
        <v>7868</v>
      </c>
      <c r="D1049" s="2" t="s">
        <v>7869</v>
      </c>
      <c r="E1049" s="2" t="s">
        <v>7870</v>
      </c>
      <c r="F1049">
        <v>18.489999999999998</v>
      </c>
      <c r="G1049" s="2" t="s">
        <v>7871</v>
      </c>
      <c r="H1049" s="37" t="s">
        <v>7872</v>
      </c>
      <c r="I1049">
        <v>21.07</v>
      </c>
      <c r="J1049">
        <v>13</v>
      </c>
      <c r="K1049" s="2" t="s">
        <v>2946</v>
      </c>
      <c r="N1049">
        <v>100</v>
      </c>
      <c r="O1049" s="2" t="s">
        <v>3</v>
      </c>
      <c r="P1049" s="2" t="s">
        <v>3</v>
      </c>
      <c r="Q1049" s="2" t="s">
        <v>4</v>
      </c>
      <c r="R1049" s="1">
        <v>40758</v>
      </c>
      <c r="S1049" s="2" t="s">
        <v>48</v>
      </c>
      <c r="T1049" s="2" t="s">
        <v>48</v>
      </c>
      <c r="U1049" s="2">
        <v>0</v>
      </c>
      <c r="V1049" s="2" t="s">
        <v>357</v>
      </c>
      <c r="W1049" s="2" t="s">
        <v>357</v>
      </c>
      <c r="X1049" s="24">
        <v>1894.4332622003501</v>
      </c>
      <c r="Y1049">
        <v>3.08</v>
      </c>
      <c r="Z1049">
        <v>207.94</v>
      </c>
      <c r="AA1049">
        <v>1.35</v>
      </c>
      <c r="AB1049">
        <v>278.60000000000002</v>
      </c>
    </row>
    <row r="1050" spans="1:28" ht="15" hidden="1" customHeight="1">
      <c r="A1050">
        <f t="shared" si="32"/>
        <v>1</v>
      </c>
      <c r="B1050">
        <f t="shared" si="33"/>
        <v>1</v>
      </c>
      <c r="C1050" s="2" t="s">
        <v>7816</v>
      </c>
      <c r="D1050" s="2" t="s">
        <v>7817</v>
      </c>
      <c r="E1050" s="2" t="s">
        <v>7818</v>
      </c>
      <c r="F1050">
        <v>25.2</v>
      </c>
      <c r="G1050" s="2" t="s">
        <v>7819</v>
      </c>
      <c r="H1050" s="37" t="s">
        <v>7820</v>
      </c>
      <c r="I1050">
        <v>5.15</v>
      </c>
      <c r="J1050">
        <v>4.97</v>
      </c>
      <c r="K1050" s="2" t="s">
        <v>2946</v>
      </c>
      <c r="N1050">
        <v>100</v>
      </c>
      <c r="O1050" s="2" t="s">
        <v>3</v>
      </c>
      <c r="P1050" s="2" t="s">
        <v>3</v>
      </c>
      <c r="Q1050" s="2" t="s">
        <v>4</v>
      </c>
      <c r="R1050" s="1">
        <v>40770</v>
      </c>
      <c r="S1050" s="2" t="s">
        <v>5</v>
      </c>
      <c r="T1050" s="2" t="s">
        <v>5</v>
      </c>
      <c r="U1050" s="2">
        <v>0</v>
      </c>
      <c r="V1050" s="2" t="s">
        <v>85</v>
      </c>
      <c r="W1050" s="2" t="s">
        <v>85</v>
      </c>
      <c r="X1050" s="29">
        <v>2697.7233626064512</v>
      </c>
      <c r="Y1050">
        <v>8.58</v>
      </c>
      <c r="Z1050">
        <v>44.96</v>
      </c>
      <c r="AA1050">
        <v>6.14</v>
      </c>
      <c r="AB1050">
        <v>63.99</v>
      </c>
    </row>
    <row r="1051" spans="1:28" ht="15" customHeight="1">
      <c r="A1051">
        <f t="shared" si="32"/>
        <v>1</v>
      </c>
      <c r="B1051">
        <f t="shared" si="33"/>
        <v>1</v>
      </c>
      <c r="C1051" s="2" t="s">
        <v>7807</v>
      </c>
      <c r="D1051" s="2" t="s">
        <v>7808</v>
      </c>
      <c r="E1051" s="2" t="s">
        <v>7809</v>
      </c>
      <c r="F1051">
        <v>10.31</v>
      </c>
      <c r="G1051" s="2" t="s">
        <v>7866</v>
      </c>
      <c r="H1051" s="37" t="s">
        <v>7810</v>
      </c>
      <c r="I1051">
        <v>13.61</v>
      </c>
      <c r="J1051">
        <v>13.12</v>
      </c>
      <c r="K1051" s="2" t="s">
        <v>3826</v>
      </c>
      <c r="L1051">
        <v>0.77</v>
      </c>
      <c r="M1051">
        <v>0.78</v>
      </c>
      <c r="N1051">
        <v>100</v>
      </c>
      <c r="O1051" s="2" t="s">
        <v>3</v>
      </c>
      <c r="P1051" s="2" t="s">
        <v>3</v>
      </c>
      <c r="Q1051" s="2" t="s">
        <v>4</v>
      </c>
      <c r="R1051" s="1">
        <v>40772</v>
      </c>
      <c r="S1051" s="2" t="s">
        <v>64</v>
      </c>
      <c r="T1051" s="2" t="s">
        <v>64</v>
      </c>
      <c r="U1051">
        <v>522120</v>
      </c>
      <c r="V1051" s="2" t="s">
        <v>66</v>
      </c>
      <c r="W1051" s="2" t="s">
        <v>66</v>
      </c>
      <c r="X1051" s="24">
        <v>1145.5082860666178</v>
      </c>
      <c r="Y1051">
        <v>22</v>
      </c>
      <c r="Z1051">
        <v>480.82</v>
      </c>
      <c r="AA1051">
        <v>469.93</v>
      </c>
      <c r="AB1051" s="3">
        <v>10074.040000000001</v>
      </c>
    </row>
    <row r="1052" spans="1:28" ht="15" customHeight="1">
      <c r="A1052">
        <f t="shared" si="32"/>
        <v>1</v>
      </c>
      <c r="B1052">
        <f t="shared" si="33"/>
        <v>1</v>
      </c>
      <c r="C1052" s="2" t="s">
        <v>7793</v>
      </c>
      <c r="D1052" s="2" t="s">
        <v>7794</v>
      </c>
      <c r="E1052" s="2" t="s">
        <v>7795</v>
      </c>
      <c r="F1052">
        <v>97.5</v>
      </c>
      <c r="G1052" s="2" t="s">
        <v>7796</v>
      </c>
      <c r="H1052" s="37" t="s">
        <v>7797</v>
      </c>
      <c r="I1052">
        <v>13.61</v>
      </c>
      <c r="J1052">
        <v>14.9</v>
      </c>
      <c r="K1052" s="2" t="s">
        <v>2946</v>
      </c>
      <c r="N1052">
        <v>100</v>
      </c>
      <c r="O1052" s="2" t="s">
        <v>3</v>
      </c>
      <c r="P1052" s="2" t="s">
        <v>3</v>
      </c>
      <c r="Q1052" s="2" t="s">
        <v>4</v>
      </c>
      <c r="R1052" s="1">
        <v>40778</v>
      </c>
      <c r="S1052" s="2" t="s">
        <v>1130</v>
      </c>
      <c r="T1052" s="2" t="s">
        <v>1130</v>
      </c>
      <c r="U1052">
        <v>488510</v>
      </c>
      <c r="V1052" s="2" t="s">
        <v>330</v>
      </c>
      <c r="W1052" s="2" t="s">
        <v>330</v>
      </c>
      <c r="X1052" s="25">
        <v>3743.892127174588</v>
      </c>
      <c r="Y1052">
        <v>73.790000000000006</v>
      </c>
      <c r="Z1052">
        <v>708.92</v>
      </c>
      <c r="AA1052">
        <v>42.99</v>
      </c>
      <c r="AB1052">
        <v>406.86</v>
      </c>
    </row>
    <row r="1053" spans="1:28" ht="15" hidden="1" customHeight="1">
      <c r="A1053">
        <f t="shared" si="32"/>
        <v>1</v>
      </c>
      <c r="B1053">
        <f t="shared" si="33"/>
        <v>1</v>
      </c>
      <c r="C1053" s="2" t="s">
        <v>7788</v>
      </c>
      <c r="D1053" s="2" t="s">
        <v>7789</v>
      </c>
      <c r="E1053" s="2" t="s">
        <v>7790</v>
      </c>
      <c r="G1053" s="2" t="s">
        <v>7791</v>
      </c>
      <c r="H1053" s="37" t="s">
        <v>7792</v>
      </c>
      <c r="I1053">
        <v>0.99</v>
      </c>
      <c r="J1053">
        <v>0.99</v>
      </c>
      <c r="K1053" s="2" t="s">
        <v>2946</v>
      </c>
      <c r="L1053">
        <v>0.99</v>
      </c>
      <c r="M1053">
        <v>0.5</v>
      </c>
      <c r="N1053">
        <v>100</v>
      </c>
      <c r="O1053" s="2" t="s">
        <v>3</v>
      </c>
      <c r="P1053" s="2" t="s">
        <v>3</v>
      </c>
      <c r="Q1053" s="2" t="s">
        <v>4</v>
      </c>
      <c r="R1053" s="1">
        <v>40778</v>
      </c>
      <c r="S1053" s="2" t="s">
        <v>5</v>
      </c>
      <c r="T1053" s="2" t="s">
        <v>5</v>
      </c>
      <c r="U1053" s="2">
        <v>0</v>
      </c>
      <c r="V1053" s="2" t="s">
        <v>85</v>
      </c>
      <c r="W1053" s="2" t="s">
        <v>85</v>
      </c>
      <c r="X1053" s="29">
        <v>2697.7233626064512</v>
      </c>
      <c r="Y1053">
        <v>0.03</v>
      </c>
      <c r="Z1053">
        <v>0.01</v>
      </c>
      <c r="AA1053">
        <v>0.06</v>
      </c>
      <c r="AB1053">
        <v>0.04</v>
      </c>
    </row>
    <row r="1054" spans="1:28" ht="15" customHeight="1">
      <c r="A1054">
        <f t="shared" si="32"/>
        <v>1</v>
      </c>
      <c r="B1054">
        <f t="shared" si="33"/>
        <v>1</v>
      </c>
      <c r="C1054" s="2" t="s">
        <v>7782</v>
      </c>
      <c r="D1054" s="2" t="s">
        <v>7783</v>
      </c>
      <c r="E1054" s="2" t="s">
        <v>7784</v>
      </c>
      <c r="F1054">
        <v>36.82</v>
      </c>
      <c r="G1054" s="2" t="s">
        <v>7785</v>
      </c>
      <c r="H1054" s="37" t="s">
        <v>7786</v>
      </c>
      <c r="I1054">
        <v>11.87</v>
      </c>
      <c r="J1054">
        <v>12.11</v>
      </c>
      <c r="K1054" s="2" t="s">
        <v>7787</v>
      </c>
      <c r="N1054">
        <v>100</v>
      </c>
      <c r="O1054" s="2" t="s">
        <v>3</v>
      </c>
      <c r="P1054" s="2" t="s">
        <v>3</v>
      </c>
      <c r="Q1054" s="2" t="s">
        <v>4</v>
      </c>
      <c r="R1054" s="1">
        <v>40786</v>
      </c>
      <c r="S1054" s="2" t="s">
        <v>65</v>
      </c>
      <c r="T1054" s="2" t="s">
        <v>65</v>
      </c>
      <c r="U1054">
        <v>339992</v>
      </c>
      <c r="V1054" s="2" t="s">
        <v>66</v>
      </c>
      <c r="W1054" s="2" t="s">
        <v>66</v>
      </c>
      <c r="X1054" s="24">
        <v>1145.5082860666178</v>
      </c>
      <c r="Y1054">
        <v>17.12</v>
      </c>
      <c r="Z1054">
        <v>44.52</v>
      </c>
      <c r="AA1054">
        <v>303.49</v>
      </c>
      <c r="AB1054">
        <v>882.27</v>
      </c>
    </row>
    <row r="1055" spans="1:28" ht="15" customHeight="1">
      <c r="A1055">
        <f t="shared" si="32"/>
        <v>1</v>
      </c>
      <c r="B1055">
        <f t="shared" si="33"/>
        <v>1</v>
      </c>
      <c r="C1055" s="2" t="s">
        <v>7768</v>
      </c>
      <c r="D1055" s="2" t="s">
        <v>7769</v>
      </c>
      <c r="E1055" s="2" t="s">
        <v>7070</v>
      </c>
      <c r="F1055">
        <v>282.58</v>
      </c>
      <c r="G1055" s="2" t="s">
        <v>7770</v>
      </c>
      <c r="H1055" s="37" t="s">
        <v>7771</v>
      </c>
      <c r="I1055">
        <v>21.4</v>
      </c>
      <c r="J1055">
        <v>21.69</v>
      </c>
      <c r="K1055" s="2" t="s">
        <v>2946</v>
      </c>
      <c r="N1055">
        <v>100</v>
      </c>
      <c r="O1055" s="2" t="s">
        <v>3</v>
      </c>
      <c r="P1055" s="2" t="s">
        <v>3</v>
      </c>
      <c r="Q1055" s="2" t="s">
        <v>4</v>
      </c>
      <c r="R1055" s="1">
        <v>40786</v>
      </c>
      <c r="S1055" s="2" t="s">
        <v>7073</v>
      </c>
      <c r="T1055" s="2" t="s">
        <v>7073</v>
      </c>
      <c r="U1055">
        <v>424720</v>
      </c>
      <c r="V1055" s="2" t="s">
        <v>319</v>
      </c>
      <c r="W1055" s="2" t="s">
        <v>319</v>
      </c>
      <c r="X1055" s="29">
        <v>1476.9967876030712</v>
      </c>
      <c r="Y1055">
        <v>0.71</v>
      </c>
      <c r="Z1055">
        <v>939.18</v>
      </c>
      <c r="AA1055">
        <v>0.32</v>
      </c>
      <c r="AB1055">
        <v>163.83000000000001</v>
      </c>
    </row>
    <row r="1056" spans="1:28" ht="15" customHeight="1">
      <c r="A1056">
        <f t="shared" si="32"/>
        <v>1</v>
      </c>
      <c r="B1056">
        <f t="shared" si="33"/>
        <v>1</v>
      </c>
      <c r="C1056" s="2" t="s">
        <v>7778</v>
      </c>
      <c r="D1056" s="2" t="s">
        <v>693</v>
      </c>
      <c r="E1056" s="2" t="s">
        <v>2197</v>
      </c>
      <c r="F1056">
        <v>611.62</v>
      </c>
      <c r="G1056" s="2" t="s">
        <v>7779</v>
      </c>
      <c r="H1056" s="37" t="s">
        <v>7780</v>
      </c>
      <c r="I1056">
        <v>20.75</v>
      </c>
      <c r="J1056">
        <v>20.28</v>
      </c>
      <c r="K1056" s="2" t="s">
        <v>7781</v>
      </c>
      <c r="L1056">
        <v>10.43</v>
      </c>
      <c r="M1056">
        <v>10.45</v>
      </c>
      <c r="N1056">
        <v>100</v>
      </c>
      <c r="O1056" s="2" t="s">
        <v>3</v>
      </c>
      <c r="P1056" s="2" t="s">
        <v>3</v>
      </c>
      <c r="Q1056" s="2" t="s">
        <v>4</v>
      </c>
      <c r="R1056" s="1">
        <v>40794</v>
      </c>
      <c r="S1056" s="2" t="s">
        <v>169</v>
      </c>
      <c r="T1056" s="2" t="s">
        <v>169</v>
      </c>
      <c r="U1056">
        <v>334516</v>
      </c>
      <c r="V1056" s="2" t="s">
        <v>25</v>
      </c>
      <c r="W1056" s="2" t="s">
        <v>25</v>
      </c>
      <c r="X1056" s="29">
        <v>697.83652134618455</v>
      </c>
      <c r="Y1056">
        <v>140.16</v>
      </c>
      <c r="Z1056" s="3">
        <v>1668.77</v>
      </c>
      <c r="AA1056">
        <v>141.74</v>
      </c>
      <c r="AB1056" s="3">
        <v>3595.86</v>
      </c>
    </row>
    <row r="1057" spans="1:28" ht="15" hidden="1" customHeight="1">
      <c r="A1057">
        <f t="shared" si="32"/>
        <v>1</v>
      </c>
      <c r="B1057">
        <f t="shared" si="33"/>
        <v>1</v>
      </c>
      <c r="C1057" s="2" t="s">
        <v>7755</v>
      </c>
      <c r="D1057" s="2" t="s">
        <v>7756</v>
      </c>
      <c r="E1057" s="2" t="s">
        <v>4785</v>
      </c>
      <c r="G1057" s="2" t="s">
        <v>7757</v>
      </c>
      <c r="H1057" s="37" t="s">
        <v>7758</v>
      </c>
      <c r="I1057">
        <v>3.19</v>
      </c>
      <c r="J1057">
        <v>3.3</v>
      </c>
      <c r="K1057" s="2" t="s">
        <v>2946</v>
      </c>
      <c r="N1057">
        <v>100</v>
      </c>
      <c r="O1057" s="2" t="s">
        <v>3</v>
      </c>
      <c r="P1057" s="2" t="s">
        <v>3</v>
      </c>
      <c r="Q1057" s="2" t="s">
        <v>4</v>
      </c>
      <c r="R1057" s="1">
        <v>40800</v>
      </c>
      <c r="S1057" s="2" t="s">
        <v>48</v>
      </c>
      <c r="T1057" s="2" t="s">
        <v>48</v>
      </c>
      <c r="U1057" s="2">
        <v>0</v>
      </c>
      <c r="V1057" s="2" t="s">
        <v>24</v>
      </c>
      <c r="W1057" s="2" t="s">
        <v>24</v>
      </c>
      <c r="X1057" s="24">
        <v>504.02540510115705</v>
      </c>
      <c r="Y1057">
        <v>2.19</v>
      </c>
      <c r="Z1057">
        <v>19.12</v>
      </c>
      <c r="AA1057">
        <v>0.98</v>
      </c>
      <c r="AB1057">
        <v>20.079999999999998</v>
      </c>
    </row>
    <row r="1058" spans="1:28" ht="15" customHeight="1">
      <c r="A1058">
        <f t="shared" si="32"/>
        <v>1</v>
      </c>
      <c r="B1058">
        <f t="shared" si="33"/>
        <v>1</v>
      </c>
      <c r="C1058" s="2" t="s">
        <v>7752</v>
      </c>
      <c r="D1058" s="2" t="s">
        <v>7753</v>
      </c>
      <c r="E1058" s="2" t="s">
        <v>2177</v>
      </c>
      <c r="F1058">
        <v>580</v>
      </c>
      <c r="G1058" s="2" t="s">
        <v>7864</v>
      </c>
      <c r="H1058" s="37" t="s">
        <v>7754</v>
      </c>
      <c r="I1058">
        <v>12.6</v>
      </c>
      <c r="J1058">
        <v>12.62</v>
      </c>
      <c r="K1058" s="2" t="s">
        <v>2946</v>
      </c>
      <c r="N1058">
        <v>100</v>
      </c>
      <c r="O1058" s="2" t="s">
        <v>3</v>
      </c>
      <c r="P1058" s="2" t="s">
        <v>3</v>
      </c>
      <c r="Q1058" s="2" t="s">
        <v>4</v>
      </c>
      <c r="R1058" s="1">
        <v>40800</v>
      </c>
      <c r="S1058" s="2" t="s">
        <v>442</v>
      </c>
      <c r="T1058" s="2" t="s">
        <v>442</v>
      </c>
      <c r="U1058">
        <v>334515</v>
      </c>
      <c r="V1058" s="2" t="s">
        <v>72</v>
      </c>
      <c r="W1058" s="2" t="s">
        <v>72</v>
      </c>
      <c r="X1058" s="29">
        <v>704.0913283250319</v>
      </c>
      <c r="Y1058">
        <v>97.33</v>
      </c>
      <c r="Z1058" s="3">
        <v>1611.93</v>
      </c>
      <c r="AA1058">
        <v>88.1</v>
      </c>
      <c r="AB1058" s="3">
        <v>1998.3</v>
      </c>
    </row>
    <row r="1059" spans="1:28" ht="15" customHeight="1">
      <c r="A1059">
        <f t="shared" si="32"/>
        <v>1</v>
      </c>
      <c r="B1059">
        <f t="shared" si="33"/>
        <v>1</v>
      </c>
      <c r="C1059" s="2" t="s">
        <v>7744</v>
      </c>
      <c r="D1059" s="2" t="s">
        <v>7745</v>
      </c>
      <c r="E1059" s="2" t="s">
        <v>7746</v>
      </c>
      <c r="F1059">
        <v>585.29</v>
      </c>
      <c r="G1059" s="2" t="s">
        <v>7747</v>
      </c>
      <c r="H1059" s="37" t="s">
        <v>7862</v>
      </c>
      <c r="I1059">
        <v>43.74</v>
      </c>
      <c r="J1059">
        <v>46.8</v>
      </c>
      <c r="K1059" s="2" t="s">
        <v>2946</v>
      </c>
      <c r="L1059">
        <v>43.74</v>
      </c>
      <c r="M1059">
        <v>46.8</v>
      </c>
      <c r="N1059">
        <v>100</v>
      </c>
      <c r="O1059" s="2" t="s">
        <v>3</v>
      </c>
      <c r="P1059" s="2" t="s">
        <v>3</v>
      </c>
      <c r="Q1059" s="2" t="s">
        <v>4</v>
      </c>
      <c r="R1059" s="1">
        <v>40805</v>
      </c>
      <c r="S1059" s="2" t="s">
        <v>99</v>
      </c>
      <c r="T1059" s="2" t="s">
        <v>99</v>
      </c>
      <c r="U1059">
        <v>325412</v>
      </c>
      <c r="V1059" s="2" t="s">
        <v>145</v>
      </c>
      <c r="W1059" s="2" t="s">
        <v>145</v>
      </c>
      <c r="X1059" s="29">
        <v>1155.2665763855121</v>
      </c>
      <c r="Y1059">
        <v>176.31</v>
      </c>
      <c r="Z1059">
        <v>194.81</v>
      </c>
      <c r="AA1059">
        <v>135.78</v>
      </c>
      <c r="AB1059">
        <v>195.76</v>
      </c>
    </row>
    <row r="1060" spans="1:28" ht="15" hidden="1" customHeight="1">
      <c r="A1060">
        <f t="shared" si="32"/>
        <v>1</v>
      </c>
      <c r="B1060">
        <f t="shared" si="33"/>
        <v>1</v>
      </c>
      <c r="C1060" s="2" t="s">
        <v>7732</v>
      </c>
      <c r="D1060" s="2" t="s">
        <v>7733</v>
      </c>
      <c r="E1060" s="2" t="s">
        <v>7734</v>
      </c>
      <c r="F1060">
        <v>46.7</v>
      </c>
      <c r="G1060" s="2" t="s">
        <v>7735</v>
      </c>
      <c r="H1060" s="37" t="s">
        <v>7736</v>
      </c>
      <c r="I1060">
        <v>6.56</v>
      </c>
      <c r="J1060">
        <v>6.88</v>
      </c>
      <c r="K1060" s="2" t="s">
        <v>2946</v>
      </c>
      <c r="N1060">
        <v>100</v>
      </c>
      <c r="O1060" s="2" t="s">
        <v>3</v>
      </c>
      <c r="P1060" s="2" t="s">
        <v>3</v>
      </c>
      <c r="Q1060" s="2" t="s">
        <v>4</v>
      </c>
      <c r="R1060" s="1">
        <v>40815</v>
      </c>
      <c r="S1060" s="2" t="s">
        <v>109</v>
      </c>
      <c r="T1060" s="2" t="s">
        <v>109</v>
      </c>
      <c r="U1060" s="2">
        <v>0</v>
      </c>
      <c r="V1060" s="2" t="s">
        <v>110</v>
      </c>
      <c r="W1060" s="2" t="s">
        <v>110</v>
      </c>
      <c r="X1060" s="2">
        <v>1109.5833688167972</v>
      </c>
      <c r="Y1060">
        <v>49.48</v>
      </c>
      <c r="Z1060">
        <v>175.94</v>
      </c>
      <c r="AA1060">
        <v>34.31</v>
      </c>
      <c r="AB1060">
        <v>167.75</v>
      </c>
    </row>
    <row r="1061" spans="1:28" ht="15" customHeight="1">
      <c r="A1061">
        <f t="shared" si="32"/>
        <v>1</v>
      </c>
      <c r="B1061">
        <f t="shared" si="33"/>
        <v>1</v>
      </c>
      <c r="C1061" s="2" t="s">
        <v>7717</v>
      </c>
      <c r="D1061" s="2" t="s">
        <v>7718</v>
      </c>
      <c r="E1061" s="2" t="s">
        <v>7719</v>
      </c>
      <c r="F1061">
        <v>50</v>
      </c>
      <c r="G1061" s="2" t="s">
        <v>7720</v>
      </c>
      <c r="H1061" s="37" t="s">
        <v>7721</v>
      </c>
      <c r="I1061">
        <v>17.649999999999999</v>
      </c>
      <c r="J1061">
        <v>17.649999999999999</v>
      </c>
      <c r="K1061" s="2" t="s">
        <v>2946</v>
      </c>
      <c r="N1061">
        <v>100</v>
      </c>
      <c r="O1061" s="2" t="s">
        <v>3</v>
      </c>
      <c r="P1061" s="2" t="s">
        <v>3</v>
      </c>
      <c r="Q1061" s="2" t="s">
        <v>4</v>
      </c>
      <c r="R1061" s="1">
        <v>40817</v>
      </c>
      <c r="S1061" s="2" t="s">
        <v>23</v>
      </c>
      <c r="T1061" s="2" t="s">
        <v>23</v>
      </c>
      <c r="U1061">
        <v>541330</v>
      </c>
      <c r="V1061" s="2" t="s">
        <v>24</v>
      </c>
      <c r="W1061" s="2" t="s">
        <v>24</v>
      </c>
      <c r="X1061" s="24">
        <v>504.02540510115705</v>
      </c>
      <c r="Y1061">
        <v>102.59</v>
      </c>
      <c r="Z1061">
        <v>502.6</v>
      </c>
      <c r="AA1061">
        <v>69.099999999999994</v>
      </c>
      <c r="AB1061">
        <v>330.57</v>
      </c>
    </row>
    <row r="1062" spans="1:28" ht="15" customHeight="1">
      <c r="A1062">
        <f t="shared" si="32"/>
        <v>1</v>
      </c>
      <c r="B1062">
        <f t="shared" si="33"/>
        <v>1</v>
      </c>
      <c r="C1062" s="2" t="s">
        <v>8005</v>
      </c>
      <c r="D1062" s="2" t="s">
        <v>8006</v>
      </c>
      <c r="E1062" s="2" t="s">
        <v>4962</v>
      </c>
      <c r="F1062">
        <v>212</v>
      </c>
      <c r="G1062" s="2" t="s">
        <v>8007</v>
      </c>
      <c r="H1062" s="37" t="s">
        <v>8337</v>
      </c>
      <c r="I1062">
        <v>6.74</v>
      </c>
      <c r="J1062">
        <v>6.64</v>
      </c>
      <c r="K1062" s="2" t="s">
        <v>2946</v>
      </c>
      <c r="N1062">
        <v>100</v>
      </c>
      <c r="O1062" s="2" t="s">
        <v>3</v>
      </c>
      <c r="P1062" s="2" t="s">
        <v>3</v>
      </c>
      <c r="Q1062" s="2" t="s">
        <v>4</v>
      </c>
      <c r="R1062" s="1">
        <v>40819</v>
      </c>
      <c r="S1062" s="2" t="s">
        <v>805</v>
      </c>
      <c r="T1062" s="2" t="s">
        <v>805</v>
      </c>
      <c r="U1062">
        <v>515120</v>
      </c>
      <c r="V1062" s="2" t="s">
        <v>179</v>
      </c>
      <c r="W1062" s="2" t="s">
        <v>179</v>
      </c>
      <c r="X1062" s="24">
        <v>1147.4846446972806</v>
      </c>
      <c r="Y1062">
        <v>95.34</v>
      </c>
      <c r="Z1062">
        <v>751.5</v>
      </c>
      <c r="AA1062">
        <v>109.04</v>
      </c>
      <c r="AB1062">
        <v>723.41</v>
      </c>
    </row>
    <row r="1063" spans="1:28" ht="15" hidden="1" customHeight="1">
      <c r="A1063">
        <f t="shared" si="32"/>
        <v>1</v>
      </c>
      <c r="B1063">
        <f t="shared" si="33"/>
        <v>1</v>
      </c>
      <c r="C1063" s="2" t="s">
        <v>7704</v>
      </c>
      <c r="D1063" s="2" t="s">
        <v>7705</v>
      </c>
      <c r="E1063" s="2" t="s">
        <v>289</v>
      </c>
      <c r="F1063" s="3">
        <v>2672.3</v>
      </c>
      <c r="G1063" s="2" t="s">
        <v>7861</v>
      </c>
      <c r="H1063" s="37" t="s">
        <v>7706</v>
      </c>
      <c r="I1063">
        <v>23.63</v>
      </c>
      <c r="J1063">
        <v>23.52</v>
      </c>
      <c r="K1063" s="2" t="s">
        <v>7707</v>
      </c>
      <c r="L1063">
        <v>28.42</v>
      </c>
      <c r="M1063">
        <v>28.09</v>
      </c>
      <c r="N1063">
        <v>100</v>
      </c>
      <c r="O1063" s="2" t="s">
        <v>3</v>
      </c>
      <c r="P1063" s="2" t="s">
        <v>3</v>
      </c>
      <c r="Q1063" s="2" t="s">
        <v>4</v>
      </c>
      <c r="R1063" s="1">
        <v>40826</v>
      </c>
      <c r="S1063" s="2" t="s">
        <v>210</v>
      </c>
      <c r="T1063" s="2" t="s">
        <v>210</v>
      </c>
      <c r="U1063" s="2">
        <v>0</v>
      </c>
      <c r="V1063" s="2" t="s">
        <v>120</v>
      </c>
      <c r="W1063" s="2" t="s">
        <v>120</v>
      </c>
      <c r="X1063" s="29">
        <v>1197.2088649632149</v>
      </c>
      <c r="Y1063" s="3">
        <v>2096.54</v>
      </c>
      <c r="Z1063" s="3">
        <v>1947.03</v>
      </c>
      <c r="AA1063" s="3">
        <v>2120.96</v>
      </c>
      <c r="AB1063" s="3">
        <v>3483.74</v>
      </c>
    </row>
    <row r="1064" spans="1:28" ht="15" hidden="1" customHeight="1">
      <c r="A1064">
        <f t="shared" si="32"/>
        <v>1</v>
      </c>
      <c r="B1064">
        <f t="shared" si="33"/>
        <v>1</v>
      </c>
      <c r="C1064" s="2" t="s">
        <v>7675</v>
      </c>
      <c r="D1064" s="2" t="s">
        <v>7676</v>
      </c>
      <c r="E1064" s="2" t="s">
        <v>4785</v>
      </c>
      <c r="F1064">
        <v>4.75</v>
      </c>
      <c r="G1064" s="2" t="s">
        <v>7677</v>
      </c>
      <c r="H1064" s="37" t="s">
        <v>7678</v>
      </c>
      <c r="I1064">
        <v>3.03</v>
      </c>
      <c r="J1064">
        <v>3.15</v>
      </c>
      <c r="K1064" s="2" t="s">
        <v>2946</v>
      </c>
      <c r="N1064">
        <v>100</v>
      </c>
      <c r="O1064" s="2" t="s">
        <v>3</v>
      </c>
      <c r="P1064" s="2" t="s">
        <v>3</v>
      </c>
      <c r="Q1064" s="2" t="s">
        <v>4</v>
      </c>
      <c r="R1064" s="1">
        <v>40829</v>
      </c>
      <c r="S1064" s="2" t="s">
        <v>48</v>
      </c>
      <c r="T1064" s="2" t="s">
        <v>48</v>
      </c>
      <c r="U1064" s="2">
        <v>0</v>
      </c>
      <c r="V1064" s="2" t="s">
        <v>24</v>
      </c>
      <c r="W1064" s="2" t="s">
        <v>24</v>
      </c>
      <c r="X1064" s="24">
        <v>504.02540510115705</v>
      </c>
      <c r="Y1064">
        <v>1.1599999999999999</v>
      </c>
      <c r="Z1064">
        <v>20.100000000000001</v>
      </c>
      <c r="AA1064">
        <v>0.49</v>
      </c>
      <c r="AB1064">
        <v>21.39</v>
      </c>
    </row>
    <row r="1065" spans="1:28" ht="15" customHeight="1">
      <c r="A1065">
        <f t="shared" si="32"/>
        <v>1</v>
      </c>
      <c r="B1065">
        <f t="shared" si="33"/>
        <v>1</v>
      </c>
      <c r="C1065" s="2" t="s">
        <v>7656</v>
      </c>
      <c r="D1065" s="2" t="s">
        <v>7657</v>
      </c>
      <c r="E1065" s="2" t="s">
        <v>6235</v>
      </c>
      <c r="F1065">
        <v>385</v>
      </c>
      <c r="G1065" s="2" t="s">
        <v>7658</v>
      </c>
      <c r="H1065" s="37" t="s">
        <v>7659</v>
      </c>
      <c r="I1065">
        <v>10.65</v>
      </c>
      <c r="J1065">
        <v>10.029999999999999</v>
      </c>
      <c r="K1065" s="2" t="s">
        <v>2946</v>
      </c>
      <c r="N1065">
        <v>100</v>
      </c>
      <c r="O1065" s="2" t="s">
        <v>3</v>
      </c>
      <c r="P1065" s="2" t="s">
        <v>3</v>
      </c>
      <c r="Q1065" s="2" t="s">
        <v>4</v>
      </c>
      <c r="R1065" s="1">
        <v>40849</v>
      </c>
      <c r="S1065" s="2" t="s">
        <v>805</v>
      </c>
      <c r="T1065" s="2" t="s">
        <v>805</v>
      </c>
      <c r="U1065">
        <v>515120</v>
      </c>
      <c r="V1065" s="2" t="s">
        <v>179</v>
      </c>
      <c r="W1065" s="2" t="s">
        <v>179</v>
      </c>
      <c r="X1065" s="24">
        <v>1147.4846446972806</v>
      </c>
      <c r="Y1065">
        <v>89.81</v>
      </c>
      <c r="Z1065">
        <v>777.68</v>
      </c>
      <c r="AA1065">
        <v>194.69</v>
      </c>
      <c r="AB1065" s="3">
        <v>1563.85</v>
      </c>
    </row>
    <row r="1066" spans="1:28" ht="15" customHeight="1">
      <c r="A1066">
        <f t="shared" si="32"/>
        <v>1</v>
      </c>
      <c r="B1066">
        <f t="shared" si="33"/>
        <v>1</v>
      </c>
      <c r="C1066" s="2" t="s">
        <v>7647</v>
      </c>
      <c r="D1066" s="2" t="s">
        <v>7648</v>
      </c>
      <c r="E1066" s="2" t="s">
        <v>1003</v>
      </c>
      <c r="F1066">
        <v>300</v>
      </c>
      <c r="G1066" s="2" t="s">
        <v>7649</v>
      </c>
      <c r="H1066" s="37" t="s">
        <v>7650</v>
      </c>
      <c r="I1066">
        <v>34.65</v>
      </c>
      <c r="J1066">
        <v>36.72</v>
      </c>
      <c r="K1066" s="2" t="s">
        <v>2946</v>
      </c>
      <c r="N1066">
        <v>100</v>
      </c>
      <c r="O1066" s="2" t="s">
        <v>3</v>
      </c>
      <c r="P1066" s="2" t="s">
        <v>3</v>
      </c>
      <c r="Q1066" s="2" t="s">
        <v>4</v>
      </c>
      <c r="R1066" s="1">
        <v>40855</v>
      </c>
      <c r="S1066" s="2" t="s">
        <v>99</v>
      </c>
      <c r="T1066" s="2" t="s">
        <v>99</v>
      </c>
      <c r="U1066">
        <v>325412</v>
      </c>
      <c r="V1066" s="2" t="s">
        <v>145</v>
      </c>
      <c r="W1066" s="2" t="s">
        <v>145</v>
      </c>
      <c r="X1066" s="29">
        <v>1155.2665763855121</v>
      </c>
      <c r="Y1066">
        <v>34.450000000000003</v>
      </c>
      <c r="Z1066">
        <v>503.8</v>
      </c>
      <c r="AA1066">
        <v>76.13</v>
      </c>
      <c r="AB1066" s="3">
        <v>1036.26</v>
      </c>
    </row>
    <row r="1067" spans="1:28" ht="15" customHeight="1">
      <c r="A1067">
        <f t="shared" si="32"/>
        <v>1</v>
      </c>
      <c r="B1067">
        <f t="shared" si="33"/>
        <v>1</v>
      </c>
      <c r="C1067" s="2" t="s">
        <v>7598</v>
      </c>
      <c r="D1067" s="2" t="s">
        <v>7599</v>
      </c>
      <c r="E1067" s="2" t="s">
        <v>2124</v>
      </c>
      <c r="F1067">
        <v>455</v>
      </c>
      <c r="G1067" s="2" t="s">
        <v>7600</v>
      </c>
      <c r="H1067" s="37" t="s">
        <v>7601</v>
      </c>
      <c r="I1067">
        <v>31.84</v>
      </c>
      <c r="J1067">
        <v>30.99</v>
      </c>
      <c r="K1067" s="2" t="s">
        <v>2946</v>
      </c>
      <c r="N1067">
        <v>100</v>
      </c>
      <c r="O1067" s="2" t="s">
        <v>3</v>
      </c>
      <c r="P1067" s="2" t="s">
        <v>3</v>
      </c>
      <c r="Q1067" s="2" t="s">
        <v>4</v>
      </c>
      <c r="R1067" s="1">
        <v>40865</v>
      </c>
      <c r="S1067" s="2" t="s">
        <v>99</v>
      </c>
      <c r="T1067" s="2" t="s">
        <v>99</v>
      </c>
      <c r="U1067">
        <v>325412</v>
      </c>
      <c r="V1067" s="2" t="s">
        <v>145</v>
      </c>
      <c r="W1067" s="2" t="s">
        <v>145</v>
      </c>
      <c r="X1067" s="29">
        <v>1155.2665763855121</v>
      </c>
      <c r="Y1067">
        <v>149.63</v>
      </c>
      <c r="Z1067">
        <v>722.53</v>
      </c>
      <c r="AA1067">
        <v>225.2</v>
      </c>
      <c r="AB1067" s="3">
        <v>1378.95</v>
      </c>
    </row>
    <row r="1068" spans="1:28" ht="15" customHeight="1">
      <c r="A1068">
        <f t="shared" si="32"/>
        <v>1</v>
      </c>
      <c r="B1068">
        <f t="shared" si="33"/>
        <v>1</v>
      </c>
      <c r="C1068" s="2" t="s">
        <v>7586</v>
      </c>
      <c r="D1068" s="2" t="s">
        <v>7587</v>
      </c>
      <c r="E1068" s="2" t="s">
        <v>7588</v>
      </c>
      <c r="F1068">
        <v>31.01</v>
      </c>
      <c r="G1068" s="2" t="s">
        <v>7589</v>
      </c>
      <c r="H1068" s="37" t="s">
        <v>7590</v>
      </c>
      <c r="I1068">
        <v>0.88</v>
      </c>
      <c r="J1068">
        <v>0.88</v>
      </c>
      <c r="K1068" s="2" t="s">
        <v>2946</v>
      </c>
      <c r="N1068">
        <v>100</v>
      </c>
      <c r="O1068" s="2" t="s">
        <v>3</v>
      </c>
      <c r="P1068" s="2" t="s">
        <v>3</v>
      </c>
      <c r="Q1068" s="2" t="s">
        <v>4</v>
      </c>
      <c r="R1068" s="1">
        <v>40868</v>
      </c>
      <c r="S1068" s="2" t="s">
        <v>76</v>
      </c>
      <c r="T1068" s="2" t="s">
        <v>76</v>
      </c>
      <c r="U1068">
        <v>541612</v>
      </c>
      <c r="V1068" s="2" t="s">
        <v>78</v>
      </c>
      <c r="W1068" s="2" t="s">
        <v>78</v>
      </c>
      <c r="X1068" s="29">
        <v>1508.9973665020607</v>
      </c>
      <c r="Y1068">
        <v>193.71</v>
      </c>
      <c r="Z1068">
        <v>345.23</v>
      </c>
      <c r="AA1068">
        <v>59.7</v>
      </c>
      <c r="AB1068">
        <v>35.78</v>
      </c>
    </row>
    <row r="1069" spans="1:28" ht="15" customHeight="1">
      <c r="A1069">
        <f t="shared" si="32"/>
        <v>1</v>
      </c>
      <c r="B1069">
        <f t="shared" si="33"/>
        <v>1</v>
      </c>
      <c r="C1069" s="2" t="s">
        <v>7605</v>
      </c>
      <c r="D1069" s="2" t="s">
        <v>7606</v>
      </c>
      <c r="E1069" s="2" t="s">
        <v>2193</v>
      </c>
      <c r="F1069" s="3">
        <v>3685.58</v>
      </c>
      <c r="G1069" s="2" t="s">
        <v>7607</v>
      </c>
      <c r="H1069" s="37" t="s">
        <v>7856</v>
      </c>
      <c r="I1069">
        <v>293.01</v>
      </c>
      <c r="J1069">
        <v>285.7</v>
      </c>
      <c r="K1069" s="2" t="s">
        <v>7608</v>
      </c>
      <c r="L1069">
        <v>48.19</v>
      </c>
      <c r="M1069">
        <v>48.19</v>
      </c>
      <c r="N1069">
        <v>100</v>
      </c>
      <c r="O1069" s="2" t="s">
        <v>3</v>
      </c>
      <c r="P1069" s="2" t="s">
        <v>3</v>
      </c>
      <c r="Q1069" s="2" t="s">
        <v>4</v>
      </c>
      <c r="R1069" s="1">
        <v>40868</v>
      </c>
      <c r="S1069" s="2" t="s">
        <v>222</v>
      </c>
      <c r="T1069" s="2" t="s">
        <v>222</v>
      </c>
      <c r="U1069">
        <v>524126</v>
      </c>
      <c r="V1069" s="2" t="s">
        <v>223</v>
      </c>
      <c r="W1069" s="2" t="s">
        <v>223</v>
      </c>
      <c r="X1069" s="29">
        <v>2111.1611444613973</v>
      </c>
      <c r="Y1069" s="3">
        <v>4342.1099999999997</v>
      </c>
      <c r="Z1069">
        <v>938.63</v>
      </c>
      <c r="AA1069" s="3">
        <v>16216.6</v>
      </c>
      <c r="AB1069" s="3">
        <v>6291.88</v>
      </c>
    </row>
    <row r="1070" spans="1:28" ht="15" hidden="1" customHeight="1">
      <c r="A1070">
        <f t="shared" si="32"/>
        <v>1</v>
      </c>
      <c r="B1070">
        <f t="shared" si="33"/>
        <v>1</v>
      </c>
      <c r="C1070" s="2" t="s">
        <v>7582</v>
      </c>
      <c r="D1070" s="2" t="s">
        <v>1560</v>
      </c>
      <c r="E1070" s="2" t="s">
        <v>876</v>
      </c>
      <c r="F1070">
        <v>620.74</v>
      </c>
      <c r="G1070" s="2" t="s">
        <v>7583</v>
      </c>
      <c r="H1070" s="37" t="s">
        <v>7584</v>
      </c>
      <c r="I1070">
        <v>27.97</v>
      </c>
      <c r="J1070">
        <v>27.5</v>
      </c>
      <c r="K1070" s="2" t="s">
        <v>7585</v>
      </c>
      <c r="L1070">
        <v>5.72</v>
      </c>
      <c r="M1070">
        <v>7.13</v>
      </c>
      <c r="N1070">
        <v>100</v>
      </c>
      <c r="O1070" s="2" t="s">
        <v>3</v>
      </c>
      <c r="P1070" s="2" t="s">
        <v>3</v>
      </c>
      <c r="Q1070" s="2" t="s">
        <v>4</v>
      </c>
      <c r="R1070" s="1">
        <v>40877</v>
      </c>
      <c r="S1070" s="2" t="s">
        <v>5</v>
      </c>
      <c r="T1070" s="2" t="s">
        <v>5</v>
      </c>
      <c r="U1070" s="2">
        <v>0</v>
      </c>
      <c r="V1070" s="2" t="s">
        <v>85</v>
      </c>
      <c r="W1070" s="2" t="s">
        <v>85</v>
      </c>
      <c r="X1070" s="29">
        <v>2697.7233626064512</v>
      </c>
      <c r="Y1070">
        <v>146.38999999999999</v>
      </c>
      <c r="Z1070" s="3">
        <v>1544.2</v>
      </c>
      <c r="AA1070">
        <v>97.43</v>
      </c>
      <c r="AB1070" s="3">
        <v>3086.28</v>
      </c>
    </row>
    <row r="1071" spans="1:28" ht="15" customHeight="1">
      <c r="A1071">
        <f t="shared" si="32"/>
        <v>1</v>
      </c>
      <c r="B1071">
        <f t="shared" si="33"/>
        <v>1</v>
      </c>
      <c r="C1071" s="2" t="s">
        <v>7572</v>
      </c>
      <c r="D1071" s="2" t="s">
        <v>7573</v>
      </c>
      <c r="E1071" s="2" t="s">
        <v>7574</v>
      </c>
      <c r="F1071">
        <v>6.28</v>
      </c>
      <c r="G1071" s="2" t="s">
        <v>7575</v>
      </c>
      <c r="H1071" s="37" t="s">
        <v>7576</v>
      </c>
      <c r="I1071">
        <v>15.27</v>
      </c>
      <c r="J1071">
        <v>15.45</v>
      </c>
      <c r="K1071" s="2" t="s">
        <v>2946</v>
      </c>
      <c r="N1071">
        <v>100</v>
      </c>
      <c r="O1071" s="2" t="s">
        <v>3</v>
      </c>
      <c r="P1071" s="2" t="s">
        <v>3</v>
      </c>
      <c r="Q1071" s="2" t="s">
        <v>4</v>
      </c>
      <c r="R1071" s="1">
        <v>40882</v>
      </c>
      <c r="S1071" s="2" t="s">
        <v>65</v>
      </c>
      <c r="T1071" s="2" t="s">
        <v>65</v>
      </c>
      <c r="U1071">
        <v>339992</v>
      </c>
      <c r="V1071" s="2" t="s">
        <v>66</v>
      </c>
      <c r="W1071" s="2" t="s">
        <v>66</v>
      </c>
      <c r="X1071" s="24">
        <v>1145.5082860666178</v>
      </c>
      <c r="Y1071">
        <v>4.76</v>
      </c>
      <c r="Z1071">
        <v>21.62</v>
      </c>
      <c r="AA1071">
        <v>80.16</v>
      </c>
      <c r="AB1071">
        <v>401.95</v>
      </c>
    </row>
    <row r="1072" spans="1:28" ht="15" hidden="1" customHeight="1">
      <c r="A1072">
        <f t="shared" si="32"/>
        <v>1</v>
      </c>
      <c r="B1072">
        <f t="shared" si="33"/>
        <v>1</v>
      </c>
      <c r="C1072" s="2" t="s">
        <v>7559</v>
      </c>
      <c r="D1072" s="2" t="s">
        <v>7560</v>
      </c>
      <c r="E1072" s="2" t="s">
        <v>7561</v>
      </c>
      <c r="F1072">
        <v>62</v>
      </c>
      <c r="G1072" s="2" t="s">
        <v>7562</v>
      </c>
      <c r="H1072" s="37" t="s">
        <v>7563</v>
      </c>
      <c r="I1072">
        <v>6.34</v>
      </c>
      <c r="J1072">
        <v>6.23</v>
      </c>
      <c r="K1072" s="2" t="s">
        <v>2946</v>
      </c>
      <c r="N1072">
        <v>100</v>
      </c>
      <c r="O1072" s="2" t="s">
        <v>3</v>
      </c>
      <c r="P1072" s="2" t="s">
        <v>3</v>
      </c>
      <c r="Q1072" s="2" t="s">
        <v>4</v>
      </c>
      <c r="R1072" s="1">
        <v>40886</v>
      </c>
      <c r="S1072" s="2" t="s">
        <v>109</v>
      </c>
      <c r="T1072" s="2" t="s">
        <v>109</v>
      </c>
      <c r="U1072" s="2">
        <v>0</v>
      </c>
      <c r="V1072" s="2" t="s">
        <v>110</v>
      </c>
      <c r="W1072" s="2" t="s">
        <v>110</v>
      </c>
      <c r="X1072" s="2">
        <v>1109.5833688167972</v>
      </c>
      <c r="Y1072">
        <v>4.5999999999999996</v>
      </c>
      <c r="Z1072">
        <v>321.27999999999997</v>
      </c>
      <c r="AA1072">
        <v>8.86</v>
      </c>
      <c r="AB1072">
        <v>425.31</v>
      </c>
    </row>
    <row r="1073" spans="1:28" ht="15" customHeight="1">
      <c r="A1073">
        <f t="shared" si="32"/>
        <v>1</v>
      </c>
      <c r="B1073">
        <f t="shared" si="33"/>
        <v>1</v>
      </c>
      <c r="C1073" s="2" t="s">
        <v>7467</v>
      </c>
      <c r="D1073" s="2" t="s">
        <v>7468</v>
      </c>
      <c r="E1073" s="2" t="s">
        <v>7070</v>
      </c>
      <c r="F1073">
        <v>32</v>
      </c>
      <c r="G1073" s="2" t="s">
        <v>7469</v>
      </c>
      <c r="H1073" s="37" t="s">
        <v>7470</v>
      </c>
      <c r="I1073">
        <v>20.65</v>
      </c>
      <c r="J1073">
        <v>20.91</v>
      </c>
      <c r="K1073" s="2" t="s">
        <v>2946</v>
      </c>
      <c r="N1073">
        <v>100</v>
      </c>
      <c r="O1073" s="2" t="s">
        <v>3</v>
      </c>
      <c r="P1073" s="2" t="s">
        <v>3</v>
      </c>
      <c r="Q1073" s="2" t="s">
        <v>4</v>
      </c>
      <c r="R1073" s="1">
        <v>40889</v>
      </c>
      <c r="S1073" s="2" t="s">
        <v>7073</v>
      </c>
      <c r="T1073" s="2" t="s">
        <v>7073</v>
      </c>
      <c r="U1073">
        <v>424720</v>
      </c>
      <c r="V1073" s="2" t="s">
        <v>319</v>
      </c>
      <c r="W1073" s="2" t="s">
        <v>319</v>
      </c>
      <c r="X1073" s="29">
        <v>1476.9967876030712</v>
      </c>
      <c r="Y1073">
        <v>38.549999999999997</v>
      </c>
      <c r="Z1073">
        <v>939.18</v>
      </c>
      <c r="AA1073">
        <v>21.66</v>
      </c>
      <c r="AB1073">
        <v>163.83000000000001</v>
      </c>
    </row>
    <row r="1074" spans="1:28" ht="15" hidden="1" customHeight="1">
      <c r="A1074">
        <f t="shared" si="32"/>
        <v>1</v>
      </c>
      <c r="B1074">
        <f t="shared" si="33"/>
        <v>1</v>
      </c>
      <c r="C1074" s="2" t="s">
        <v>7545</v>
      </c>
      <c r="D1074" s="2" t="s">
        <v>1918</v>
      </c>
      <c r="E1074" s="2" t="s">
        <v>7546</v>
      </c>
      <c r="F1074" s="3">
        <v>3088.23</v>
      </c>
      <c r="G1074" s="2" t="s">
        <v>7547</v>
      </c>
      <c r="H1074" s="37" t="s">
        <v>7851</v>
      </c>
      <c r="I1074">
        <v>39.479999999999997</v>
      </c>
      <c r="J1074">
        <v>36.17</v>
      </c>
      <c r="K1074" s="2" t="s">
        <v>7548</v>
      </c>
      <c r="L1074">
        <v>34.700000000000003</v>
      </c>
      <c r="M1074">
        <v>40.369999999999997</v>
      </c>
      <c r="N1074">
        <v>100</v>
      </c>
      <c r="O1074" s="2" t="s">
        <v>3</v>
      </c>
      <c r="P1074" s="2" t="s">
        <v>3</v>
      </c>
      <c r="Q1074" s="2" t="s">
        <v>4</v>
      </c>
      <c r="R1074" s="1">
        <v>40891</v>
      </c>
      <c r="S1074" s="2" t="s">
        <v>579</v>
      </c>
      <c r="T1074" s="2" t="s">
        <v>579</v>
      </c>
      <c r="U1074" s="2">
        <v>0</v>
      </c>
      <c r="V1074" s="2" t="s">
        <v>110</v>
      </c>
      <c r="W1074" s="2" t="s">
        <v>110</v>
      </c>
      <c r="X1074" s="2">
        <v>1109.5833688167972</v>
      </c>
      <c r="Y1074" s="3">
        <v>1453.38</v>
      </c>
      <c r="Z1074" s="3">
        <v>3120.58</v>
      </c>
      <c r="AA1074" s="3">
        <v>1873.27</v>
      </c>
      <c r="AB1074" s="3">
        <v>3896.24</v>
      </c>
    </row>
    <row r="1075" spans="1:28" ht="15" hidden="1" customHeight="1">
      <c r="A1075">
        <f t="shared" si="32"/>
        <v>1</v>
      </c>
      <c r="B1075">
        <f t="shared" si="33"/>
        <v>1</v>
      </c>
      <c r="C1075" s="2" t="s">
        <v>7524</v>
      </c>
      <c r="D1075" s="2" t="s">
        <v>7525</v>
      </c>
      <c r="E1075" s="2" t="s">
        <v>7526</v>
      </c>
      <c r="G1075" s="2" t="s">
        <v>7527</v>
      </c>
      <c r="H1075" s="37" t="s">
        <v>7528</v>
      </c>
      <c r="I1075">
        <v>4.3499999999999996</v>
      </c>
      <c r="J1075">
        <v>4.3</v>
      </c>
      <c r="K1075" s="2" t="s">
        <v>2946</v>
      </c>
      <c r="N1075">
        <v>100</v>
      </c>
      <c r="O1075" s="2" t="s">
        <v>3</v>
      </c>
      <c r="P1075" s="2" t="s">
        <v>3</v>
      </c>
      <c r="Q1075" s="2" t="s">
        <v>4</v>
      </c>
      <c r="R1075" s="1">
        <v>40896</v>
      </c>
      <c r="S1075" s="2" t="s">
        <v>5</v>
      </c>
      <c r="T1075" s="2" t="s">
        <v>5</v>
      </c>
      <c r="U1075" s="2">
        <v>0</v>
      </c>
      <c r="V1075" s="2" t="s">
        <v>85</v>
      </c>
      <c r="W1075" s="2" t="s">
        <v>85</v>
      </c>
      <c r="X1075" s="29">
        <v>2697.7233626064512</v>
      </c>
      <c r="Y1075">
        <v>0.91</v>
      </c>
      <c r="Z1075">
        <v>15.95</v>
      </c>
      <c r="AA1075">
        <v>0.91</v>
      </c>
      <c r="AB1075">
        <v>21.34</v>
      </c>
    </row>
    <row r="1076" spans="1:28" ht="15" customHeight="1">
      <c r="A1076">
        <f t="shared" si="32"/>
        <v>1</v>
      </c>
      <c r="B1076">
        <f t="shared" si="33"/>
        <v>1</v>
      </c>
      <c r="C1076" s="2" t="s">
        <v>7529</v>
      </c>
      <c r="D1076" s="2" t="s">
        <v>7530</v>
      </c>
      <c r="E1076" s="2" t="s">
        <v>7531</v>
      </c>
      <c r="F1076">
        <v>660</v>
      </c>
      <c r="G1076" s="2" t="s">
        <v>7532</v>
      </c>
      <c r="H1076" s="37" t="s">
        <v>7848</v>
      </c>
      <c r="I1076">
        <v>11.2</v>
      </c>
      <c r="J1076">
        <v>11.35</v>
      </c>
      <c r="K1076" s="2" t="s">
        <v>2946</v>
      </c>
      <c r="N1076">
        <v>100</v>
      </c>
      <c r="O1076" s="2" t="s">
        <v>3</v>
      </c>
      <c r="P1076" s="2" t="s">
        <v>3</v>
      </c>
      <c r="Q1076" s="2" t="s">
        <v>4</v>
      </c>
      <c r="R1076" s="1">
        <v>40897</v>
      </c>
      <c r="S1076" s="2" t="s">
        <v>99</v>
      </c>
      <c r="T1076" s="2" t="s">
        <v>99</v>
      </c>
      <c r="U1076">
        <v>325412</v>
      </c>
      <c r="V1076" s="2" t="s">
        <v>145</v>
      </c>
      <c r="W1076" s="2" t="s">
        <v>145</v>
      </c>
      <c r="X1076" s="29">
        <v>1155.2665763855121</v>
      </c>
      <c r="Y1076">
        <v>206.15</v>
      </c>
      <c r="Z1076">
        <v>387.81</v>
      </c>
      <c r="AA1076">
        <v>223.85</v>
      </c>
      <c r="AB1076" s="3">
        <v>1055.1400000000001</v>
      </c>
    </row>
    <row r="1077" spans="1:28" ht="15" customHeight="1">
      <c r="A1077">
        <f t="shared" si="32"/>
        <v>1</v>
      </c>
      <c r="B1077">
        <f t="shared" si="33"/>
        <v>1</v>
      </c>
      <c r="C1077" s="2" t="s">
        <v>7480</v>
      </c>
      <c r="D1077" s="2" t="s">
        <v>7481</v>
      </c>
      <c r="E1077" s="2" t="s">
        <v>7482</v>
      </c>
      <c r="F1077">
        <v>159</v>
      </c>
      <c r="G1077" s="2" t="s">
        <v>7483</v>
      </c>
      <c r="H1077" s="37" t="s">
        <v>7484</v>
      </c>
      <c r="I1077">
        <v>5.6</v>
      </c>
      <c r="J1077">
        <v>5.6</v>
      </c>
      <c r="K1077" s="2" t="s">
        <v>2946</v>
      </c>
      <c r="N1077">
        <v>100</v>
      </c>
      <c r="O1077" s="2" t="s">
        <v>3</v>
      </c>
      <c r="P1077" s="2" t="s">
        <v>3</v>
      </c>
      <c r="Q1077" s="2" t="s">
        <v>4</v>
      </c>
      <c r="R1077" s="1">
        <v>40907</v>
      </c>
      <c r="S1077" s="2" t="s">
        <v>99</v>
      </c>
      <c r="T1077" s="2" t="s">
        <v>99</v>
      </c>
      <c r="U1077">
        <v>325412</v>
      </c>
      <c r="V1077" s="2" t="s">
        <v>145</v>
      </c>
      <c r="W1077" s="2" t="s">
        <v>145</v>
      </c>
      <c r="X1077" s="29">
        <v>1155.2665763855121</v>
      </c>
      <c r="Y1077">
        <v>99.13</v>
      </c>
      <c r="Z1077">
        <v>115.73</v>
      </c>
      <c r="AA1077">
        <v>62.23</v>
      </c>
      <c r="AB1077">
        <v>237.82</v>
      </c>
    </row>
    <row r="1078" spans="1:28" ht="15" hidden="1" customHeight="1">
      <c r="A1078">
        <f t="shared" si="32"/>
        <v>1</v>
      </c>
      <c r="B1078">
        <f t="shared" si="33"/>
        <v>1</v>
      </c>
      <c r="C1078" s="2" t="s">
        <v>7490</v>
      </c>
      <c r="D1078" s="2" t="s">
        <v>7491</v>
      </c>
      <c r="E1078" s="2" t="s">
        <v>7492</v>
      </c>
      <c r="G1078" s="2" t="s">
        <v>7493</v>
      </c>
      <c r="H1078" s="37" t="s">
        <v>7494</v>
      </c>
      <c r="I1078">
        <v>1.8</v>
      </c>
      <c r="J1078">
        <v>1.8</v>
      </c>
      <c r="K1078" s="2" t="s">
        <v>2946</v>
      </c>
      <c r="N1078">
        <v>100</v>
      </c>
      <c r="O1078" s="2" t="s">
        <v>3</v>
      </c>
      <c r="P1078" s="2" t="s">
        <v>3</v>
      </c>
      <c r="Q1078" s="2" t="s">
        <v>4</v>
      </c>
      <c r="R1078" s="1">
        <v>40907</v>
      </c>
      <c r="S1078" s="2" t="s">
        <v>5</v>
      </c>
      <c r="T1078" s="2" t="s">
        <v>5</v>
      </c>
      <c r="U1078" s="2">
        <v>0</v>
      </c>
      <c r="V1078" s="2" t="s">
        <v>85</v>
      </c>
      <c r="W1078" s="2" t="s">
        <v>85</v>
      </c>
      <c r="X1078" s="29">
        <v>2697.7233626064512</v>
      </c>
      <c r="Y1078">
        <v>0.53</v>
      </c>
      <c r="Z1078">
        <v>17.920000000000002</v>
      </c>
      <c r="AA1078">
        <v>0.77</v>
      </c>
      <c r="AB1078">
        <v>17.760000000000002</v>
      </c>
    </row>
    <row r="1079" spans="1:28" ht="15" customHeight="1">
      <c r="A1079">
        <f t="shared" si="32"/>
        <v>1</v>
      </c>
      <c r="B1079">
        <f t="shared" si="33"/>
        <v>1</v>
      </c>
      <c r="C1079" s="2" t="s">
        <v>7967</v>
      </c>
      <c r="D1079" s="2" t="s">
        <v>7968</v>
      </c>
      <c r="E1079" s="2" t="s">
        <v>7969</v>
      </c>
      <c r="F1079" s="3">
        <v>1180</v>
      </c>
      <c r="G1079" s="2" t="s">
        <v>7970</v>
      </c>
      <c r="H1079" s="37" t="s">
        <v>7971</v>
      </c>
      <c r="I1079">
        <v>34.18</v>
      </c>
      <c r="J1079">
        <v>32.96</v>
      </c>
      <c r="K1079" s="2" t="s">
        <v>2946</v>
      </c>
      <c r="N1079">
        <v>100</v>
      </c>
      <c r="O1079" s="2" t="s">
        <v>3</v>
      </c>
      <c r="P1079" s="2" t="s">
        <v>3</v>
      </c>
      <c r="Q1079" s="2" t="s">
        <v>4</v>
      </c>
      <c r="R1079" s="1">
        <v>40919</v>
      </c>
      <c r="S1079" s="2" t="s">
        <v>234</v>
      </c>
      <c r="T1079" s="2" t="s">
        <v>234</v>
      </c>
      <c r="U1079">
        <v>523120</v>
      </c>
      <c r="V1079" s="2" t="s">
        <v>236</v>
      </c>
      <c r="W1079" s="2" t="s">
        <v>236</v>
      </c>
      <c r="X1079" s="29">
        <v>2514.8830665030132</v>
      </c>
      <c r="Y1079" s="3">
        <v>1029.31</v>
      </c>
      <c r="Z1079" s="3">
        <v>3379.95</v>
      </c>
      <c r="AA1079" s="3">
        <v>2805.18</v>
      </c>
      <c r="AB1079" s="3">
        <v>17705.650000000001</v>
      </c>
    </row>
    <row r="1080" spans="1:28" ht="15" hidden="1" customHeight="1">
      <c r="A1080">
        <f t="shared" si="32"/>
        <v>1</v>
      </c>
      <c r="B1080">
        <f t="shared" si="33"/>
        <v>1</v>
      </c>
      <c r="C1080" s="2" t="s">
        <v>7591</v>
      </c>
      <c r="D1080" s="2" t="s">
        <v>7592</v>
      </c>
      <c r="E1080" s="2" t="s">
        <v>2777</v>
      </c>
      <c r="F1080">
        <v>412.5</v>
      </c>
      <c r="G1080" s="2" t="s">
        <v>7593</v>
      </c>
      <c r="H1080" s="37" t="s">
        <v>7594</v>
      </c>
      <c r="I1080">
        <v>8.6</v>
      </c>
      <c r="J1080">
        <v>8.94</v>
      </c>
      <c r="K1080" s="2" t="s">
        <v>2946</v>
      </c>
      <c r="N1080">
        <v>100</v>
      </c>
      <c r="O1080" s="2" t="s">
        <v>3</v>
      </c>
      <c r="P1080" s="2" t="s">
        <v>3</v>
      </c>
      <c r="Q1080" s="2" t="s">
        <v>4</v>
      </c>
      <c r="R1080" s="1">
        <v>40921</v>
      </c>
      <c r="S1080" s="2" t="s">
        <v>742</v>
      </c>
      <c r="T1080" s="2" t="s">
        <v>742</v>
      </c>
      <c r="U1080" s="2">
        <v>0</v>
      </c>
      <c r="V1080" s="2" t="s">
        <v>94</v>
      </c>
      <c r="W1080" s="2" t="s">
        <v>94</v>
      </c>
      <c r="X1080" s="29">
        <v>3238.4148998546971</v>
      </c>
      <c r="Y1080" s="3">
        <v>1150.81</v>
      </c>
      <c r="Z1080" s="3">
        <v>1298.67</v>
      </c>
      <c r="AA1080">
        <v>779.29</v>
      </c>
      <c r="AB1080" s="3">
        <v>1797.48</v>
      </c>
    </row>
    <row r="1081" spans="1:28" ht="15" hidden="1" customHeight="1">
      <c r="A1081">
        <f t="shared" si="32"/>
        <v>1</v>
      </c>
      <c r="B1081">
        <f t="shared" si="33"/>
        <v>1</v>
      </c>
      <c r="C1081" s="2" t="s">
        <v>7450</v>
      </c>
      <c r="D1081" s="2" t="s">
        <v>7451</v>
      </c>
      <c r="E1081" s="2" t="s">
        <v>7452</v>
      </c>
      <c r="F1081">
        <v>329.93</v>
      </c>
      <c r="G1081" s="2" t="s">
        <v>7453</v>
      </c>
      <c r="H1081" s="37" t="s">
        <v>7454</v>
      </c>
      <c r="I1081">
        <v>29.56</v>
      </c>
      <c r="J1081">
        <v>29.79</v>
      </c>
      <c r="K1081" s="2" t="s">
        <v>7455</v>
      </c>
      <c r="L1081">
        <v>15.89</v>
      </c>
      <c r="M1081">
        <v>15.91</v>
      </c>
      <c r="N1081">
        <v>100</v>
      </c>
      <c r="O1081" s="2" t="s">
        <v>3</v>
      </c>
      <c r="P1081" s="2" t="s">
        <v>3</v>
      </c>
      <c r="Q1081" s="2" t="s">
        <v>4</v>
      </c>
      <c r="R1081" s="1">
        <v>40925</v>
      </c>
      <c r="S1081" s="2" t="s">
        <v>5</v>
      </c>
      <c r="T1081" s="2" t="s">
        <v>5</v>
      </c>
      <c r="U1081" s="2">
        <v>0</v>
      </c>
      <c r="V1081" s="2" t="s">
        <v>85</v>
      </c>
      <c r="W1081" s="2" t="s">
        <v>85</v>
      </c>
      <c r="X1081" s="29">
        <v>2697.7233626064512</v>
      </c>
      <c r="Y1081">
        <v>80.349999999999994</v>
      </c>
      <c r="Z1081">
        <v>370.87</v>
      </c>
      <c r="AA1081">
        <v>90.14</v>
      </c>
      <c r="AB1081">
        <v>363.21</v>
      </c>
    </row>
    <row r="1082" spans="1:28" ht="15" customHeight="1">
      <c r="A1082">
        <f t="shared" si="32"/>
        <v>1</v>
      </c>
      <c r="B1082">
        <f t="shared" si="33"/>
        <v>1</v>
      </c>
      <c r="C1082" s="2" t="s">
        <v>7441</v>
      </c>
      <c r="D1082" s="2" t="s">
        <v>7442</v>
      </c>
      <c r="E1082" s="2" t="s">
        <v>5682</v>
      </c>
      <c r="G1082" s="2" t="s">
        <v>7443</v>
      </c>
      <c r="H1082" s="37" t="s">
        <v>7444</v>
      </c>
      <c r="I1082">
        <v>18.38</v>
      </c>
      <c r="J1082">
        <v>19.23</v>
      </c>
      <c r="K1082" s="2" t="s">
        <v>2946</v>
      </c>
      <c r="N1082">
        <v>100</v>
      </c>
      <c r="O1082" s="2" t="s">
        <v>3</v>
      </c>
      <c r="P1082" s="2" t="s">
        <v>3</v>
      </c>
      <c r="Q1082" s="2" t="s">
        <v>4</v>
      </c>
      <c r="R1082" s="1">
        <v>40932</v>
      </c>
      <c r="S1082" s="2" t="s">
        <v>717</v>
      </c>
      <c r="T1082" s="2" t="s">
        <v>717</v>
      </c>
      <c r="U1082">
        <v>622110</v>
      </c>
      <c r="V1082" s="2" t="s">
        <v>38</v>
      </c>
      <c r="W1082" s="2" t="s">
        <v>38</v>
      </c>
      <c r="X1082" s="29">
        <v>786.28100024649325</v>
      </c>
      <c r="Y1082">
        <v>0.1</v>
      </c>
      <c r="Z1082" s="3">
        <v>13626.17</v>
      </c>
      <c r="AA1082">
        <v>18.38</v>
      </c>
      <c r="AB1082" s="3">
        <v>15208.84</v>
      </c>
    </row>
    <row r="1083" spans="1:28" ht="15" customHeight="1">
      <c r="A1083">
        <f t="shared" si="32"/>
        <v>1</v>
      </c>
      <c r="B1083">
        <f t="shared" si="33"/>
        <v>1</v>
      </c>
      <c r="C1083" s="2" t="s">
        <v>7437</v>
      </c>
      <c r="D1083" s="2" t="s">
        <v>7438</v>
      </c>
      <c r="E1083" s="2" t="s">
        <v>217</v>
      </c>
      <c r="F1083">
        <v>92.88</v>
      </c>
      <c r="G1083" s="2" t="s">
        <v>7439</v>
      </c>
      <c r="H1083" s="37" t="s">
        <v>7841</v>
      </c>
      <c r="I1083">
        <v>12.17</v>
      </c>
      <c r="J1083">
        <v>12</v>
      </c>
      <c r="K1083" s="2" t="s">
        <v>7440</v>
      </c>
      <c r="L1083">
        <v>20.85</v>
      </c>
      <c r="M1083">
        <v>20.83</v>
      </c>
      <c r="N1083">
        <v>100</v>
      </c>
      <c r="O1083" s="2" t="s">
        <v>3</v>
      </c>
      <c r="P1083" s="2" t="s">
        <v>3</v>
      </c>
      <c r="Q1083" s="2" t="s">
        <v>4</v>
      </c>
      <c r="R1083" s="1">
        <v>40933</v>
      </c>
      <c r="S1083" s="2" t="s">
        <v>65</v>
      </c>
      <c r="T1083" s="2" t="s">
        <v>65</v>
      </c>
      <c r="U1083">
        <v>339992</v>
      </c>
      <c r="V1083" s="2" t="s">
        <v>66</v>
      </c>
      <c r="W1083" s="2" t="s">
        <v>66</v>
      </c>
      <c r="X1083" s="24">
        <v>1145.5082860666178</v>
      </c>
      <c r="Y1083">
        <v>53.31</v>
      </c>
      <c r="Z1083">
        <v>529.12</v>
      </c>
      <c r="AA1083">
        <v>936.07</v>
      </c>
      <c r="AB1083" s="3">
        <v>8689.56</v>
      </c>
    </row>
    <row r="1084" spans="1:28" ht="15" customHeight="1">
      <c r="A1084" s="17">
        <f t="shared" si="32"/>
        <v>1</v>
      </c>
      <c r="B1084" s="17">
        <f t="shared" si="33"/>
        <v>1</v>
      </c>
      <c r="C1084" s="26" t="s">
        <v>7415</v>
      </c>
      <c r="D1084" s="26" t="s">
        <v>7416</v>
      </c>
      <c r="E1084" s="26" t="s">
        <v>7417</v>
      </c>
      <c r="F1084" s="17">
        <v>8</v>
      </c>
      <c r="G1084" s="26" t="s">
        <v>7418</v>
      </c>
      <c r="H1084" s="38" t="s">
        <v>7419</v>
      </c>
      <c r="I1084" s="17">
        <v>1.39</v>
      </c>
      <c r="J1084" s="17">
        <v>1.49</v>
      </c>
      <c r="K1084" s="26" t="s">
        <v>2946</v>
      </c>
      <c r="L1084" s="17"/>
      <c r="M1084" s="17"/>
      <c r="N1084" s="17">
        <v>100</v>
      </c>
      <c r="O1084" s="26" t="s">
        <v>3</v>
      </c>
      <c r="P1084" s="26" t="s">
        <v>3</v>
      </c>
      <c r="Q1084" s="26" t="s">
        <v>4</v>
      </c>
      <c r="R1084" s="27">
        <v>40941</v>
      </c>
      <c r="S1084" s="26" t="s">
        <v>54</v>
      </c>
      <c r="T1084" s="26" t="s">
        <v>54</v>
      </c>
      <c r="U1084">
        <v>334220</v>
      </c>
      <c r="V1084" s="26" t="s">
        <v>55</v>
      </c>
      <c r="W1084" s="26" t="s">
        <v>55</v>
      </c>
      <c r="X1084" s="26"/>
      <c r="Y1084" s="17">
        <v>10.16</v>
      </c>
      <c r="Z1084" s="17">
        <v>26.66</v>
      </c>
      <c r="AA1084" s="17">
        <v>7.07</v>
      </c>
      <c r="AB1084" s="17">
        <v>23.97</v>
      </c>
    </row>
    <row r="1085" spans="1:28" ht="15" hidden="1" customHeight="1">
      <c r="A1085">
        <f t="shared" si="32"/>
        <v>1</v>
      </c>
      <c r="B1085">
        <f t="shared" si="33"/>
        <v>1</v>
      </c>
      <c r="C1085" s="2" t="s">
        <v>7407</v>
      </c>
      <c r="D1085" s="2" t="s">
        <v>7408</v>
      </c>
      <c r="E1085" s="2" t="s">
        <v>254</v>
      </c>
      <c r="F1085">
        <v>38.9</v>
      </c>
      <c r="G1085" s="2" t="s">
        <v>7409</v>
      </c>
      <c r="H1085" s="37" t="s">
        <v>7410</v>
      </c>
      <c r="I1085">
        <v>28.06</v>
      </c>
      <c r="J1085">
        <v>28.54</v>
      </c>
      <c r="K1085" s="2" t="s">
        <v>2946</v>
      </c>
      <c r="N1085">
        <v>100</v>
      </c>
      <c r="O1085" s="2" t="s">
        <v>3</v>
      </c>
      <c r="P1085" s="2" t="s">
        <v>3</v>
      </c>
      <c r="Q1085" s="2" t="s">
        <v>4</v>
      </c>
      <c r="R1085" s="1">
        <v>40945</v>
      </c>
      <c r="S1085" s="2" t="s">
        <v>5</v>
      </c>
      <c r="T1085" s="2" t="s">
        <v>5</v>
      </c>
      <c r="U1085" s="2">
        <v>0</v>
      </c>
      <c r="V1085" s="2" t="s">
        <v>85</v>
      </c>
      <c r="W1085" s="2" t="s">
        <v>85</v>
      </c>
      <c r="X1085" s="29">
        <v>2697.7233626064512</v>
      </c>
      <c r="Y1085">
        <v>22.59</v>
      </c>
      <c r="Z1085">
        <v>282.94</v>
      </c>
      <c r="AA1085">
        <v>31.56</v>
      </c>
      <c r="AB1085">
        <v>370.55</v>
      </c>
    </row>
    <row r="1086" spans="1:28" ht="15" customHeight="1">
      <c r="A1086">
        <f t="shared" si="32"/>
        <v>1</v>
      </c>
      <c r="B1086">
        <f t="shared" si="33"/>
        <v>1</v>
      </c>
      <c r="C1086" s="2" t="s">
        <v>7411</v>
      </c>
      <c r="D1086" s="2" t="s">
        <v>7412</v>
      </c>
      <c r="E1086" s="2" t="s">
        <v>5016</v>
      </c>
      <c r="F1086">
        <v>324.08999999999997</v>
      </c>
      <c r="G1086" s="2" t="s">
        <v>7840</v>
      </c>
      <c r="H1086" s="37" t="s">
        <v>7413</v>
      </c>
      <c r="I1086">
        <v>18.98</v>
      </c>
      <c r="J1086">
        <v>19.100000000000001</v>
      </c>
      <c r="K1086" s="2" t="s">
        <v>7414</v>
      </c>
      <c r="L1086">
        <v>22.67</v>
      </c>
      <c r="M1086">
        <v>22.45</v>
      </c>
      <c r="N1086">
        <v>100</v>
      </c>
      <c r="O1086" s="2" t="s">
        <v>3</v>
      </c>
      <c r="P1086" s="2" t="s">
        <v>3</v>
      </c>
      <c r="Q1086" s="2" t="s">
        <v>4</v>
      </c>
      <c r="R1086" s="1">
        <v>40945</v>
      </c>
      <c r="S1086" s="2" t="s">
        <v>227</v>
      </c>
      <c r="T1086" s="2" t="s">
        <v>227</v>
      </c>
      <c r="U1086">
        <v>517110</v>
      </c>
      <c r="V1086" s="2" t="s">
        <v>95</v>
      </c>
      <c r="W1086" s="2" t="s">
        <v>95</v>
      </c>
      <c r="X1086" s="29">
        <v>4974.8824733661559</v>
      </c>
      <c r="Y1086">
        <v>246.16</v>
      </c>
      <c r="Z1086">
        <v>374.26</v>
      </c>
      <c r="AA1086">
        <v>609.99</v>
      </c>
      <c r="AB1086" s="3">
        <v>1194.07</v>
      </c>
    </row>
    <row r="1087" spans="1:28" ht="15" customHeight="1">
      <c r="A1087">
        <f t="shared" si="32"/>
        <v>1</v>
      </c>
      <c r="B1087">
        <f t="shared" si="33"/>
        <v>1</v>
      </c>
      <c r="C1087" s="2" t="s">
        <v>7396</v>
      </c>
      <c r="D1087" s="2" t="s">
        <v>7397</v>
      </c>
      <c r="E1087" s="2" t="s">
        <v>7398</v>
      </c>
      <c r="F1087">
        <v>26.78</v>
      </c>
      <c r="G1087" s="2" t="s">
        <v>7399</v>
      </c>
      <c r="H1087" s="37" t="s">
        <v>7400</v>
      </c>
      <c r="I1087">
        <v>1.4</v>
      </c>
      <c r="J1087">
        <v>1.26</v>
      </c>
      <c r="K1087" s="2" t="s">
        <v>7401</v>
      </c>
      <c r="N1087">
        <v>100</v>
      </c>
      <c r="O1087" s="2" t="s">
        <v>3</v>
      </c>
      <c r="P1087" s="2" t="s">
        <v>3</v>
      </c>
      <c r="Q1087" s="2" t="s">
        <v>4</v>
      </c>
      <c r="R1087" s="1">
        <v>40947</v>
      </c>
      <c r="S1087" s="2" t="s">
        <v>170</v>
      </c>
      <c r="T1087" s="2" t="s">
        <v>170</v>
      </c>
      <c r="U1087">
        <v>325414</v>
      </c>
      <c r="V1087" s="2" t="s">
        <v>145</v>
      </c>
      <c r="W1087" s="2" t="s">
        <v>145</v>
      </c>
      <c r="X1087" s="29">
        <v>1155.2665763855121</v>
      </c>
      <c r="Y1087">
        <v>0.62</v>
      </c>
      <c r="Z1087">
        <v>7.25</v>
      </c>
      <c r="AA1087">
        <v>1.22</v>
      </c>
      <c r="AB1087">
        <v>10.08</v>
      </c>
    </row>
    <row r="1088" spans="1:28" ht="15" hidden="1" customHeight="1">
      <c r="A1088">
        <f t="shared" si="32"/>
        <v>1</v>
      </c>
      <c r="B1088">
        <f t="shared" si="33"/>
        <v>1</v>
      </c>
      <c r="C1088" s="2" t="s">
        <v>7391</v>
      </c>
      <c r="D1088" s="2" t="s">
        <v>7392</v>
      </c>
      <c r="E1088" s="2" t="s">
        <v>189</v>
      </c>
      <c r="F1088" s="3">
        <v>1908.82</v>
      </c>
      <c r="G1088" s="2" t="s">
        <v>7393</v>
      </c>
      <c r="H1088" s="37" t="s">
        <v>7394</v>
      </c>
      <c r="I1088">
        <v>28.89</v>
      </c>
      <c r="J1088">
        <v>28.5</v>
      </c>
      <c r="K1088" s="2" t="s">
        <v>7395</v>
      </c>
      <c r="L1088">
        <v>45.64</v>
      </c>
      <c r="M1088">
        <v>45.66</v>
      </c>
      <c r="N1088">
        <v>100</v>
      </c>
      <c r="O1088" s="2" t="s">
        <v>3</v>
      </c>
      <c r="P1088" s="2" t="s">
        <v>3</v>
      </c>
      <c r="Q1088" s="2" t="s">
        <v>4</v>
      </c>
      <c r="R1088" s="1">
        <v>40948</v>
      </c>
      <c r="S1088" s="2" t="s">
        <v>5</v>
      </c>
      <c r="T1088" s="2" t="s">
        <v>5</v>
      </c>
      <c r="U1088" s="2">
        <v>0</v>
      </c>
      <c r="V1088" s="2" t="s">
        <v>85</v>
      </c>
      <c r="W1088" s="2" t="s">
        <v>85</v>
      </c>
      <c r="X1088" s="29">
        <v>2697.7233626064512</v>
      </c>
      <c r="Y1088">
        <v>315.39999999999998</v>
      </c>
      <c r="Z1088" s="3">
        <v>36704</v>
      </c>
      <c r="AA1088">
        <v>574.72</v>
      </c>
      <c r="AB1088" s="3">
        <v>71788</v>
      </c>
    </row>
    <row r="1089" spans="1:28" ht="15" customHeight="1">
      <c r="A1089">
        <f t="shared" si="32"/>
        <v>1</v>
      </c>
      <c r="B1089">
        <f t="shared" si="33"/>
        <v>1</v>
      </c>
      <c r="C1089" s="2" t="s">
        <v>7337</v>
      </c>
      <c r="D1089" s="2" t="s">
        <v>7338</v>
      </c>
      <c r="E1089" s="2" t="s">
        <v>986</v>
      </c>
      <c r="G1089" s="2" t="s">
        <v>7339</v>
      </c>
      <c r="H1089" s="37" t="s">
        <v>7340</v>
      </c>
      <c r="I1089">
        <v>55.84</v>
      </c>
      <c r="J1089">
        <v>55.75</v>
      </c>
      <c r="K1089" s="2" t="s">
        <v>2946</v>
      </c>
      <c r="N1089">
        <v>100</v>
      </c>
      <c r="O1089" s="2" t="s">
        <v>3</v>
      </c>
      <c r="P1089" s="2" t="s">
        <v>3</v>
      </c>
      <c r="Q1089" s="2" t="s">
        <v>4</v>
      </c>
      <c r="R1089" s="1">
        <v>40967</v>
      </c>
      <c r="S1089" s="2" t="s">
        <v>174</v>
      </c>
      <c r="T1089" s="2" t="s">
        <v>174</v>
      </c>
      <c r="U1089">
        <v>524114</v>
      </c>
      <c r="V1089" s="2" t="s">
        <v>175</v>
      </c>
      <c r="W1089" s="2" t="s">
        <v>175</v>
      </c>
      <c r="X1089" s="29">
        <v>1294.1457902495638</v>
      </c>
      <c r="Y1089">
        <v>338.6</v>
      </c>
      <c r="Z1089" s="3">
        <v>101874</v>
      </c>
      <c r="AA1089">
        <v>101.11</v>
      </c>
      <c r="AB1089" s="3">
        <v>67889</v>
      </c>
    </row>
    <row r="1090" spans="1:28" ht="15" customHeight="1">
      <c r="A1090">
        <f t="shared" ref="A1090:A1153" si="34">IF(V1090=W1090,1,0)</f>
        <v>1</v>
      </c>
      <c r="B1090">
        <f t="shared" ref="B1090:B1153" si="35">IF(S1090=T1090,1,0)</f>
        <v>1</v>
      </c>
      <c r="C1090" s="2" t="s">
        <v>7273</v>
      </c>
      <c r="D1090" s="2" t="s">
        <v>7274</v>
      </c>
      <c r="E1090" s="2" t="s">
        <v>75</v>
      </c>
      <c r="F1090">
        <v>586.91999999999996</v>
      </c>
      <c r="G1090" s="2" t="s">
        <v>7275</v>
      </c>
      <c r="H1090" s="37" t="s">
        <v>7276</v>
      </c>
      <c r="I1090">
        <v>13.68</v>
      </c>
      <c r="J1090">
        <v>17.32</v>
      </c>
      <c r="K1090" s="2" t="s">
        <v>2946</v>
      </c>
      <c r="N1090">
        <v>100</v>
      </c>
      <c r="O1090" s="2" t="s">
        <v>3</v>
      </c>
      <c r="P1090" s="2" t="s">
        <v>3</v>
      </c>
      <c r="Q1090" s="2" t="s">
        <v>4</v>
      </c>
      <c r="R1090" s="1">
        <v>40988</v>
      </c>
      <c r="S1090" s="2" t="s">
        <v>77</v>
      </c>
      <c r="T1090" s="2" t="s">
        <v>77</v>
      </c>
      <c r="U1090">
        <v>561330</v>
      </c>
      <c r="V1090" s="2" t="s">
        <v>78</v>
      </c>
      <c r="W1090" s="2" t="s">
        <v>78</v>
      </c>
      <c r="X1090" s="29">
        <v>1508.9973665020607</v>
      </c>
      <c r="Y1090">
        <v>705.23</v>
      </c>
      <c r="Z1090">
        <v>597.28</v>
      </c>
      <c r="AA1090">
        <v>135.91999999999999</v>
      </c>
      <c r="AB1090">
        <v>410.67</v>
      </c>
    </row>
    <row r="1091" spans="1:28" ht="15" hidden="1" customHeight="1">
      <c r="A1091">
        <f t="shared" si="34"/>
        <v>1</v>
      </c>
      <c r="B1091">
        <f t="shared" si="35"/>
        <v>1</v>
      </c>
      <c r="C1091" s="2" t="s">
        <v>7269</v>
      </c>
      <c r="D1091" s="2" t="s">
        <v>7270</v>
      </c>
      <c r="E1091" s="2" t="s">
        <v>786</v>
      </c>
      <c r="F1091">
        <v>21</v>
      </c>
      <c r="G1091" s="2" t="s">
        <v>7271</v>
      </c>
      <c r="H1091" s="37" t="s">
        <v>7272</v>
      </c>
      <c r="I1091">
        <v>5.58</v>
      </c>
      <c r="J1091">
        <v>5.48</v>
      </c>
      <c r="K1091" s="2" t="s">
        <v>2946</v>
      </c>
      <c r="N1091">
        <v>100</v>
      </c>
      <c r="O1091" s="2" t="s">
        <v>3</v>
      </c>
      <c r="P1091" s="2" t="s">
        <v>3</v>
      </c>
      <c r="Q1091" s="2" t="s">
        <v>4</v>
      </c>
      <c r="R1091" s="1">
        <v>40989</v>
      </c>
      <c r="S1091" s="2" t="s">
        <v>109</v>
      </c>
      <c r="T1091" s="2" t="s">
        <v>109</v>
      </c>
      <c r="U1091" s="2">
        <v>0</v>
      </c>
      <c r="V1091" s="2" t="s">
        <v>110</v>
      </c>
      <c r="W1091" s="2" t="s">
        <v>110</v>
      </c>
      <c r="X1091" s="2">
        <v>1109.5833688167972</v>
      </c>
      <c r="Y1091">
        <v>174.16</v>
      </c>
      <c r="Z1091">
        <v>182.62</v>
      </c>
      <c r="AA1091">
        <v>88.66</v>
      </c>
      <c r="AB1091">
        <v>280.63</v>
      </c>
    </row>
    <row r="1092" spans="1:28" ht="15" customHeight="1">
      <c r="A1092">
        <f t="shared" si="34"/>
        <v>1</v>
      </c>
      <c r="B1092">
        <f t="shared" si="35"/>
        <v>1</v>
      </c>
      <c r="C1092" s="2" t="s">
        <v>7248</v>
      </c>
      <c r="D1092" s="2" t="s">
        <v>7249</v>
      </c>
      <c r="E1092" s="2" t="s">
        <v>7250</v>
      </c>
      <c r="F1092">
        <v>52.33</v>
      </c>
      <c r="G1092" s="2" t="s">
        <v>7251</v>
      </c>
      <c r="H1092" s="37" t="s">
        <v>7376</v>
      </c>
      <c r="K1092" s="2" t="s">
        <v>7252</v>
      </c>
      <c r="L1092">
        <v>2.65</v>
      </c>
      <c r="M1092">
        <v>2.64</v>
      </c>
      <c r="N1092">
        <v>100</v>
      </c>
      <c r="O1092" s="2" t="s">
        <v>3</v>
      </c>
      <c r="P1092" s="2" t="s">
        <v>3</v>
      </c>
      <c r="Q1092" s="2" t="s">
        <v>4</v>
      </c>
      <c r="R1092" s="1">
        <v>40995</v>
      </c>
      <c r="S1092" s="2" t="s">
        <v>65</v>
      </c>
      <c r="T1092" s="2" t="s">
        <v>65</v>
      </c>
      <c r="U1092">
        <v>339992</v>
      </c>
      <c r="V1092" s="2" t="s">
        <v>66</v>
      </c>
      <c r="W1092" s="2" t="s">
        <v>66</v>
      </c>
      <c r="X1092" s="24">
        <v>1145.5082860666178</v>
      </c>
      <c r="Y1092">
        <v>82.58</v>
      </c>
      <c r="Z1092">
        <v>313.5</v>
      </c>
      <c r="AA1092" s="3">
        <v>1501.4</v>
      </c>
      <c r="AB1092" s="3">
        <v>6308.84</v>
      </c>
    </row>
    <row r="1093" spans="1:28" ht="15" customHeight="1">
      <c r="A1093">
        <f t="shared" si="34"/>
        <v>1</v>
      </c>
      <c r="B1093">
        <f t="shared" si="35"/>
        <v>1</v>
      </c>
      <c r="C1093" s="2" t="s">
        <v>7233</v>
      </c>
      <c r="D1093" s="2" t="s">
        <v>7234</v>
      </c>
      <c r="E1093" s="2" t="s">
        <v>81</v>
      </c>
      <c r="G1093" s="2" t="s">
        <v>7235</v>
      </c>
      <c r="H1093" s="37" t="s">
        <v>7236</v>
      </c>
      <c r="I1093">
        <v>6.45</v>
      </c>
      <c r="J1093">
        <v>6.56</v>
      </c>
      <c r="K1093" s="2" t="s">
        <v>2946</v>
      </c>
      <c r="N1093">
        <v>100</v>
      </c>
      <c r="O1093" s="2" t="s">
        <v>3</v>
      </c>
      <c r="P1093" s="2" t="s">
        <v>3</v>
      </c>
      <c r="Q1093" s="2" t="s">
        <v>4</v>
      </c>
      <c r="R1093" s="1">
        <v>40998</v>
      </c>
      <c r="S1093" s="2" t="s">
        <v>65</v>
      </c>
      <c r="T1093" s="2" t="s">
        <v>65</v>
      </c>
      <c r="U1093">
        <v>339992</v>
      </c>
      <c r="V1093" s="2" t="s">
        <v>66</v>
      </c>
      <c r="W1093" s="2" t="s">
        <v>66</v>
      </c>
      <c r="X1093" s="24">
        <v>1145.5082860666178</v>
      </c>
      <c r="Y1093">
        <v>42.83</v>
      </c>
      <c r="Z1093" s="3">
        <v>2982.79</v>
      </c>
      <c r="AA1093">
        <v>913.81</v>
      </c>
      <c r="AB1093" s="3">
        <v>54450.65</v>
      </c>
    </row>
    <row r="1094" spans="1:28" ht="15" customHeight="1">
      <c r="A1094">
        <f t="shared" si="34"/>
        <v>1</v>
      </c>
      <c r="B1094">
        <f t="shared" si="35"/>
        <v>1</v>
      </c>
      <c r="C1094" s="2" t="s">
        <v>7227</v>
      </c>
      <c r="D1094" s="2" t="s">
        <v>7228</v>
      </c>
      <c r="E1094" s="2" t="s">
        <v>7229</v>
      </c>
      <c r="F1094">
        <v>266.19</v>
      </c>
      <c r="G1094" s="2" t="s">
        <v>7230</v>
      </c>
      <c r="H1094" s="37" t="s">
        <v>7231</v>
      </c>
      <c r="I1094">
        <v>21.41</v>
      </c>
      <c r="J1094">
        <v>21.62</v>
      </c>
      <c r="K1094" s="2" t="s">
        <v>7232</v>
      </c>
      <c r="L1094">
        <v>12.93</v>
      </c>
      <c r="M1094">
        <v>12.94</v>
      </c>
      <c r="N1094">
        <v>100</v>
      </c>
      <c r="O1094" s="2" t="s">
        <v>3</v>
      </c>
      <c r="P1094" s="2" t="s">
        <v>3</v>
      </c>
      <c r="Q1094" s="2" t="s">
        <v>4</v>
      </c>
      <c r="R1094" s="1">
        <v>41003</v>
      </c>
      <c r="S1094" s="2" t="s">
        <v>231</v>
      </c>
      <c r="T1094" s="2" t="s">
        <v>231</v>
      </c>
      <c r="U1094">
        <v>334412</v>
      </c>
      <c r="V1094" s="2" t="s">
        <v>110</v>
      </c>
      <c r="W1094" s="2" t="s">
        <v>110</v>
      </c>
      <c r="X1094" s="2">
        <v>1109.5833688167972</v>
      </c>
      <c r="Y1094">
        <v>265.85000000000002</v>
      </c>
      <c r="Z1094" s="3">
        <v>1080.7</v>
      </c>
      <c r="AA1094">
        <v>158.15</v>
      </c>
      <c r="AB1094">
        <v>823.93</v>
      </c>
    </row>
    <row r="1095" spans="1:28" ht="15" customHeight="1">
      <c r="A1095">
        <f t="shared" si="34"/>
        <v>1</v>
      </c>
      <c r="B1095">
        <f t="shared" si="35"/>
        <v>1</v>
      </c>
      <c r="C1095" s="2" t="s">
        <v>7190</v>
      </c>
      <c r="D1095" s="2" t="s">
        <v>7191</v>
      </c>
      <c r="E1095" s="2" t="s">
        <v>7192</v>
      </c>
      <c r="G1095" s="2" t="s">
        <v>7193</v>
      </c>
      <c r="H1095" s="37" t="s">
        <v>7194</v>
      </c>
      <c r="I1095">
        <v>2.44</v>
      </c>
      <c r="J1095">
        <v>2.66</v>
      </c>
      <c r="K1095" s="2" t="s">
        <v>2946</v>
      </c>
      <c r="N1095">
        <v>100</v>
      </c>
      <c r="O1095" s="2" t="s">
        <v>3</v>
      </c>
      <c r="P1095" s="2" t="s">
        <v>3</v>
      </c>
      <c r="Q1095" s="2" t="s">
        <v>4</v>
      </c>
      <c r="R1095" s="1">
        <v>41023</v>
      </c>
      <c r="S1095" s="2" t="s">
        <v>530</v>
      </c>
      <c r="T1095" s="2" t="s">
        <v>530</v>
      </c>
      <c r="U1095">
        <v>711310</v>
      </c>
      <c r="V1095" s="2" t="s">
        <v>433</v>
      </c>
      <c r="W1095" s="2" t="s">
        <v>433</v>
      </c>
      <c r="X1095" s="29">
        <v>985.27280497353831</v>
      </c>
      <c r="Y1095">
        <v>11.68</v>
      </c>
      <c r="Z1095">
        <v>31.71</v>
      </c>
      <c r="AA1095">
        <v>11.74</v>
      </c>
      <c r="AB1095">
        <v>25.62</v>
      </c>
    </row>
    <row r="1096" spans="1:28" ht="15" customHeight="1">
      <c r="A1096">
        <f t="shared" si="34"/>
        <v>1</v>
      </c>
      <c r="B1096">
        <f t="shared" si="35"/>
        <v>1</v>
      </c>
      <c r="C1096" s="2" t="s">
        <v>7186</v>
      </c>
      <c r="D1096" s="2" t="s">
        <v>333</v>
      </c>
      <c r="E1096" s="2" t="s">
        <v>7187</v>
      </c>
      <c r="F1096" s="3">
        <v>1048.9000000000001</v>
      </c>
      <c r="G1096" s="2" t="s">
        <v>7188</v>
      </c>
      <c r="H1096" s="37" t="s">
        <v>7365</v>
      </c>
      <c r="I1096">
        <v>10.68</v>
      </c>
      <c r="J1096">
        <v>10.68</v>
      </c>
      <c r="K1096" s="2" t="s">
        <v>7189</v>
      </c>
      <c r="L1096">
        <v>36.520000000000003</v>
      </c>
      <c r="M1096">
        <v>36.619999999999997</v>
      </c>
      <c r="N1096">
        <v>100</v>
      </c>
      <c r="O1096" s="2" t="s">
        <v>3</v>
      </c>
      <c r="P1096" s="2" t="s">
        <v>3</v>
      </c>
      <c r="Q1096" s="2" t="s">
        <v>4</v>
      </c>
      <c r="R1096" s="1">
        <v>41024</v>
      </c>
      <c r="S1096" s="2" t="s">
        <v>334</v>
      </c>
      <c r="T1096" s="2" t="s">
        <v>334</v>
      </c>
      <c r="U1096">
        <v>211111</v>
      </c>
      <c r="V1096" s="2" t="s">
        <v>335</v>
      </c>
      <c r="W1096" s="2" t="s">
        <v>335</v>
      </c>
      <c r="X1096" s="29">
        <v>680.45216656209652</v>
      </c>
      <c r="Y1096">
        <v>146.56</v>
      </c>
      <c r="Z1096">
        <v>104.67</v>
      </c>
      <c r="AA1096">
        <v>594.03</v>
      </c>
      <c r="AB1096">
        <v>950.55</v>
      </c>
    </row>
    <row r="1097" spans="1:28" ht="15" customHeight="1">
      <c r="A1097" s="30">
        <f t="shared" si="34"/>
        <v>1</v>
      </c>
      <c r="B1097" s="30">
        <f t="shared" si="35"/>
        <v>1</v>
      </c>
      <c r="C1097" s="31" t="s">
        <v>7181</v>
      </c>
      <c r="D1097" s="31" t="s">
        <v>7182</v>
      </c>
      <c r="E1097" s="31" t="s">
        <v>7183</v>
      </c>
      <c r="F1097" s="30"/>
      <c r="G1097" s="31" t="s">
        <v>7184</v>
      </c>
      <c r="H1097" s="39" t="s">
        <v>7185</v>
      </c>
      <c r="I1097" s="30">
        <v>6.69</v>
      </c>
      <c r="J1097" s="30">
        <v>6.75</v>
      </c>
      <c r="K1097" s="31" t="s">
        <v>2946</v>
      </c>
      <c r="L1097" s="30"/>
      <c r="M1097" s="30"/>
      <c r="N1097" s="30">
        <v>100</v>
      </c>
      <c r="O1097" s="31" t="s">
        <v>3</v>
      </c>
      <c r="P1097" s="31" t="s">
        <v>3</v>
      </c>
      <c r="Q1097" s="31" t="s">
        <v>4</v>
      </c>
      <c r="R1097" s="33">
        <v>41024</v>
      </c>
      <c r="S1097" s="31" t="s">
        <v>591</v>
      </c>
      <c r="T1097" s="31" t="s">
        <v>591</v>
      </c>
      <c r="U1097">
        <v>333111</v>
      </c>
      <c r="V1097" s="31" t="s">
        <v>241</v>
      </c>
      <c r="W1097" s="31" t="s">
        <v>241</v>
      </c>
      <c r="X1097" s="34">
        <v>1944.4959417736684</v>
      </c>
      <c r="Y1097" s="30">
        <v>4.79</v>
      </c>
      <c r="Z1097" s="30">
        <v>29.27</v>
      </c>
      <c r="AA1097" s="30">
        <v>2.2999999999999998</v>
      </c>
      <c r="AB1097" s="30">
        <v>28.16</v>
      </c>
    </row>
    <row r="1098" spans="1:28" ht="15" customHeight="1">
      <c r="A1098">
        <f t="shared" si="34"/>
        <v>1</v>
      </c>
      <c r="B1098">
        <f t="shared" si="35"/>
        <v>1</v>
      </c>
      <c r="C1098" s="2" t="s">
        <v>7176</v>
      </c>
      <c r="D1098" s="2" t="s">
        <v>7177</v>
      </c>
      <c r="E1098" s="2" t="s">
        <v>7178</v>
      </c>
      <c r="F1098">
        <v>730</v>
      </c>
      <c r="G1098" s="2" t="s">
        <v>7179</v>
      </c>
      <c r="H1098" s="37" t="s">
        <v>7180</v>
      </c>
      <c r="I1098">
        <v>45.2</v>
      </c>
      <c r="J1098">
        <v>51.72</v>
      </c>
      <c r="K1098" s="2" t="s">
        <v>2946</v>
      </c>
      <c r="N1098">
        <v>100</v>
      </c>
      <c r="O1098" s="2" t="s">
        <v>3</v>
      </c>
      <c r="P1098" s="2" t="s">
        <v>3</v>
      </c>
      <c r="Q1098" s="2" t="s">
        <v>4</v>
      </c>
      <c r="R1098" s="1">
        <v>41025</v>
      </c>
      <c r="S1098" s="2" t="s">
        <v>99</v>
      </c>
      <c r="T1098" s="2" t="s">
        <v>99</v>
      </c>
      <c r="U1098">
        <v>325412</v>
      </c>
      <c r="V1098" s="2" t="s">
        <v>145</v>
      </c>
      <c r="W1098" s="2" t="s">
        <v>145</v>
      </c>
      <c r="X1098" s="29">
        <v>1155.2665763855121</v>
      </c>
      <c r="Y1098">
        <v>119.68</v>
      </c>
      <c r="Z1098">
        <v>239.96</v>
      </c>
      <c r="AA1098">
        <v>249.59</v>
      </c>
      <c r="AB1098">
        <v>670.63</v>
      </c>
    </row>
    <row r="1099" spans="1:28" ht="15" hidden="1" customHeight="1">
      <c r="A1099">
        <f t="shared" si="34"/>
        <v>1</v>
      </c>
      <c r="B1099">
        <f t="shared" si="35"/>
        <v>1</v>
      </c>
      <c r="C1099" s="2" t="s">
        <v>7163</v>
      </c>
      <c r="D1099" s="2" t="s">
        <v>7164</v>
      </c>
      <c r="E1099" s="2" t="s">
        <v>1477</v>
      </c>
      <c r="F1099">
        <v>54.8</v>
      </c>
      <c r="G1099" s="2" t="s">
        <v>7165</v>
      </c>
      <c r="H1099" s="37" t="s">
        <v>7166</v>
      </c>
      <c r="I1099">
        <v>28.07</v>
      </c>
      <c r="J1099">
        <v>28</v>
      </c>
      <c r="K1099" s="2" t="s">
        <v>7167</v>
      </c>
      <c r="L1099">
        <v>30.65</v>
      </c>
      <c r="M1099">
        <v>30.51</v>
      </c>
      <c r="N1099">
        <v>100</v>
      </c>
      <c r="O1099" s="2" t="s">
        <v>3</v>
      </c>
      <c r="P1099" s="2" t="s">
        <v>3</v>
      </c>
      <c r="Q1099" s="2" t="s">
        <v>4</v>
      </c>
      <c r="R1099" s="1">
        <v>41029</v>
      </c>
      <c r="S1099" s="2" t="s">
        <v>173</v>
      </c>
      <c r="T1099" s="2" t="s">
        <v>173</v>
      </c>
      <c r="U1099" s="2">
        <v>0</v>
      </c>
      <c r="V1099" s="2" t="s">
        <v>66</v>
      </c>
      <c r="W1099" s="2" t="s">
        <v>66</v>
      </c>
      <c r="X1099" s="24">
        <v>1145.5082860666178</v>
      </c>
      <c r="Y1099">
        <v>25.09</v>
      </c>
      <c r="Z1099">
        <v>248.68</v>
      </c>
      <c r="AA1099">
        <v>520.32000000000005</v>
      </c>
      <c r="AB1099" s="3">
        <v>4985.74</v>
      </c>
    </row>
    <row r="1100" spans="1:28" ht="15" hidden="1" customHeight="1">
      <c r="A1100">
        <f t="shared" si="34"/>
        <v>1</v>
      </c>
      <c r="B1100">
        <f t="shared" si="35"/>
        <v>1</v>
      </c>
      <c r="C1100" s="2" t="s">
        <v>8016</v>
      </c>
      <c r="D1100" s="2" t="s">
        <v>8017</v>
      </c>
      <c r="E1100" s="2" t="s">
        <v>2647</v>
      </c>
      <c r="F1100" s="3">
        <v>3918.85</v>
      </c>
      <c r="G1100" s="2" t="s">
        <v>8018</v>
      </c>
      <c r="H1100" s="37" t="s">
        <v>8019</v>
      </c>
      <c r="I1100">
        <v>19.12</v>
      </c>
      <c r="J1100">
        <v>18.8</v>
      </c>
      <c r="K1100" s="2" t="s">
        <v>8020</v>
      </c>
      <c r="L1100">
        <v>86.66</v>
      </c>
      <c r="M1100">
        <v>82.87</v>
      </c>
      <c r="N1100">
        <v>100</v>
      </c>
      <c r="O1100" s="2" t="s">
        <v>3</v>
      </c>
      <c r="P1100" s="2" t="s">
        <v>3</v>
      </c>
      <c r="Q1100" s="2" t="s">
        <v>4</v>
      </c>
      <c r="R1100" s="1">
        <v>41029</v>
      </c>
      <c r="S1100" s="2" t="s">
        <v>144</v>
      </c>
      <c r="T1100" s="2" t="s">
        <v>144</v>
      </c>
      <c r="U1100" s="2">
        <v>0</v>
      </c>
      <c r="V1100" s="2" t="s">
        <v>25</v>
      </c>
      <c r="W1100" s="2" t="s">
        <v>25</v>
      </c>
      <c r="X1100" s="29">
        <v>697.83652134618455</v>
      </c>
      <c r="Y1100">
        <v>586.58000000000004</v>
      </c>
      <c r="Z1100" s="3">
        <v>1862</v>
      </c>
      <c r="AA1100" s="3">
        <v>1096.26</v>
      </c>
      <c r="AB1100" s="3">
        <v>6048.26</v>
      </c>
    </row>
    <row r="1101" spans="1:28" ht="15" hidden="1" customHeight="1">
      <c r="A1101">
        <f t="shared" si="34"/>
        <v>1</v>
      </c>
      <c r="B1101">
        <f t="shared" si="35"/>
        <v>1</v>
      </c>
      <c r="C1101" s="2" t="s">
        <v>7145</v>
      </c>
      <c r="D1101" s="2" t="s">
        <v>7146</v>
      </c>
      <c r="E1101" s="2" t="s">
        <v>2535</v>
      </c>
      <c r="F1101">
        <v>870.58</v>
      </c>
      <c r="G1101" s="2" t="s">
        <v>7360</v>
      </c>
      <c r="H1101" s="37" t="s">
        <v>7147</v>
      </c>
      <c r="I1101">
        <v>34.92</v>
      </c>
      <c r="J1101">
        <v>34.69</v>
      </c>
      <c r="K1101" s="2" t="s">
        <v>7148</v>
      </c>
      <c r="L1101">
        <v>36.43</v>
      </c>
      <c r="M1101">
        <v>36.43</v>
      </c>
      <c r="N1101">
        <v>100</v>
      </c>
      <c r="O1101" s="2" t="s">
        <v>3</v>
      </c>
      <c r="P1101" s="2" t="s">
        <v>3</v>
      </c>
      <c r="Q1101" s="2" t="s">
        <v>4</v>
      </c>
      <c r="R1101" s="1">
        <v>41031</v>
      </c>
      <c r="S1101" s="2" t="s">
        <v>109</v>
      </c>
      <c r="T1101" s="2" t="s">
        <v>109</v>
      </c>
      <c r="U1101" s="2">
        <v>0</v>
      </c>
      <c r="V1101" s="2" t="s">
        <v>110</v>
      </c>
      <c r="W1101" s="2" t="s">
        <v>110</v>
      </c>
      <c r="X1101" s="2">
        <v>1109.5833688167972</v>
      </c>
      <c r="Y1101">
        <v>412.1</v>
      </c>
      <c r="Z1101" s="3">
        <v>1383.18</v>
      </c>
      <c r="AA1101">
        <v>506.21</v>
      </c>
      <c r="AB1101" s="3">
        <v>3083.78</v>
      </c>
    </row>
    <row r="1102" spans="1:28" ht="15" hidden="1" customHeight="1">
      <c r="A1102">
        <f t="shared" si="34"/>
        <v>1</v>
      </c>
      <c r="B1102">
        <f t="shared" si="35"/>
        <v>1</v>
      </c>
      <c r="C1102" s="2" t="s">
        <v>7149</v>
      </c>
      <c r="D1102" s="2" t="s">
        <v>7150</v>
      </c>
      <c r="E1102" s="2" t="s">
        <v>7151</v>
      </c>
      <c r="F1102">
        <v>880.38</v>
      </c>
      <c r="G1102" s="2" t="s">
        <v>7361</v>
      </c>
      <c r="H1102" s="37" t="s">
        <v>7152</v>
      </c>
      <c r="I1102">
        <v>21.06</v>
      </c>
      <c r="J1102">
        <v>21.48</v>
      </c>
      <c r="K1102" s="2" t="s">
        <v>7153</v>
      </c>
      <c r="L1102">
        <v>7.31</v>
      </c>
      <c r="M1102">
        <v>7.3</v>
      </c>
      <c r="N1102">
        <v>100</v>
      </c>
      <c r="O1102" s="2" t="s">
        <v>3</v>
      </c>
      <c r="P1102" s="2" t="s">
        <v>3</v>
      </c>
      <c r="Q1102" s="2" t="s">
        <v>4</v>
      </c>
      <c r="R1102" s="1">
        <v>41031</v>
      </c>
      <c r="S1102" s="2" t="s">
        <v>715</v>
      </c>
      <c r="T1102" s="2" t="s">
        <v>715</v>
      </c>
      <c r="U1102" s="2">
        <v>0</v>
      </c>
      <c r="V1102" s="2" t="s">
        <v>477</v>
      </c>
      <c r="W1102" s="2" t="s">
        <v>477</v>
      </c>
      <c r="X1102" s="29">
        <v>571.17496286800451</v>
      </c>
      <c r="Y1102" s="3">
        <v>1969.28</v>
      </c>
      <c r="Z1102" s="3">
        <v>3139.4</v>
      </c>
      <c r="AA1102" s="3">
        <v>1050.8699999999999</v>
      </c>
      <c r="AB1102" s="3">
        <v>2038.4</v>
      </c>
    </row>
    <row r="1103" spans="1:28" ht="15" customHeight="1">
      <c r="A1103" s="17">
        <f t="shared" si="34"/>
        <v>1</v>
      </c>
      <c r="B1103" s="17">
        <f t="shared" si="35"/>
        <v>1</v>
      </c>
      <c r="C1103" s="26" t="s">
        <v>7123</v>
      </c>
      <c r="D1103" s="26" t="s">
        <v>7124</v>
      </c>
      <c r="E1103" s="26" t="s">
        <v>7120</v>
      </c>
      <c r="F1103" s="17">
        <v>98.3</v>
      </c>
      <c r="G1103" s="26" t="s">
        <v>7125</v>
      </c>
      <c r="H1103" s="38" t="s">
        <v>7126</v>
      </c>
      <c r="I1103" s="17">
        <v>10.79</v>
      </c>
      <c r="J1103" s="17">
        <v>12.19</v>
      </c>
      <c r="K1103" s="26" t="s">
        <v>2946</v>
      </c>
      <c r="L1103" s="17"/>
      <c r="M1103" s="17"/>
      <c r="N1103" s="17">
        <v>100</v>
      </c>
      <c r="O1103" s="26" t="s">
        <v>3</v>
      </c>
      <c r="P1103" s="26" t="s">
        <v>3</v>
      </c>
      <c r="Q1103" s="26" t="s">
        <v>4</v>
      </c>
      <c r="R1103" s="27">
        <v>41036</v>
      </c>
      <c r="S1103" s="26" t="s">
        <v>329</v>
      </c>
      <c r="T1103" s="26" t="s">
        <v>329</v>
      </c>
      <c r="U1103">
        <v>484121</v>
      </c>
      <c r="V1103" s="26" t="s">
        <v>119</v>
      </c>
      <c r="W1103" s="26" t="s">
        <v>119</v>
      </c>
      <c r="X1103" s="26"/>
      <c r="Y1103" s="17">
        <v>125.94</v>
      </c>
      <c r="Z1103" s="17">
        <v>759.96</v>
      </c>
      <c r="AA1103" s="17">
        <v>40.799999999999997</v>
      </c>
      <c r="AB1103" s="17">
        <v>330.8</v>
      </c>
    </row>
    <row r="1104" spans="1:28" ht="15" hidden="1" customHeight="1">
      <c r="A1104" s="30">
        <f t="shared" si="34"/>
        <v>1</v>
      </c>
      <c r="B1104" s="30">
        <f t="shared" si="35"/>
        <v>1</v>
      </c>
      <c r="C1104" s="31" t="s">
        <v>7100</v>
      </c>
      <c r="D1104" s="31" t="s">
        <v>7101</v>
      </c>
      <c r="E1104" s="31" t="s">
        <v>7102</v>
      </c>
      <c r="F1104" s="30">
        <v>543.80999999999995</v>
      </c>
      <c r="G1104" s="31" t="s">
        <v>7358</v>
      </c>
      <c r="H1104" s="39" t="s">
        <v>7103</v>
      </c>
      <c r="I1104" s="30">
        <v>68.02</v>
      </c>
      <c r="J1104" s="30">
        <v>68.75</v>
      </c>
      <c r="K1104" s="31" t="s">
        <v>7104</v>
      </c>
      <c r="L1104" s="30">
        <v>21.93</v>
      </c>
      <c r="M1104" s="30">
        <v>21.92</v>
      </c>
      <c r="N1104" s="30">
        <v>80.61</v>
      </c>
      <c r="O1104" s="31" t="s">
        <v>3</v>
      </c>
      <c r="P1104" s="31" t="s">
        <v>3</v>
      </c>
      <c r="Q1104" s="31" t="s">
        <v>4</v>
      </c>
      <c r="R1104" s="33">
        <v>41038</v>
      </c>
      <c r="S1104" s="31" t="s">
        <v>7105</v>
      </c>
      <c r="T1104" s="31" t="s">
        <v>7105</v>
      </c>
      <c r="U1104" s="2">
        <v>0</v>
      </c>
      <c r="V1104" s="31" t="s">
        <v>7106</v>
      </c>
      <c r="W1104" s="31" t="s">
        <v>7106</v>
      </c>
      <c r="X1104" s="34">
        <v>1014.3870143669149</v>
      </c>
      <c r="Y1104" s="30">
        <v>978.69</v>
      </c>
      <c r="Z1104" s="32">
        <v>9499.89</v>
      </c>
      <c r="AA1104" s="30">
        <v>354.31</v>
      </c>
      <c r="AB1104" s="32">
        <v>5680.85</v>
      </c>
    </row>
    <row r="1105" spans="1:28" ht="15" hidden="1" customHeight="1">
      <c r="A1105" s="17">
        <f t="shared" si="34"/>
        <v>1</v>
      </c>
      <c r="B1105" s="17">
        <f t="shared" si="35"/>
        <v>1</v>
      </c>
      <c r="C1105" s="26" t="s">
        <v>7058</v>
      </c>
      <c r="D1105" s="26" t="s">
        <v>7059</v>
      </c>
      <c r="E1105" s="26" t="s">
        <v>7060</v>
      </c>
      <c r="F1105" s="17"/>
      <c r="G1105" s="26" t="s">
        <v>7061</v>
      </c>
      <c r="H1105" s="38" t="s">
        <v>7062</v>
      </c>
      <c r="I1105" s="17">
        <v>0.01</v>
      </c>
      <c r="J1105" s="17">
        <v>0.01</v>
      </c>
      <c r="K1105" s="26" t="s">
        <v>2946</v>
      </c>
      <c r="L1105" s="17"/>
      <c r="M1105" s="17"/>
      <c r="N1105" s="17">
        <v>100</v>
      </c>
      <c r="O1105" s="26" t="s">
        <v>3</v>
      </c>
      <c r="P1105" s="26" t="s">
        <v>3</v>
      </c>
      <c r="Q1105" s="26" t="s">
        <v>4</v>
      </c>
      <c r="R1105" s="27">
        <v>41047</v>
      </c>
      <c r="S1105" s="26" t="s">
        <v>2048</v>
      </c>
      <c r="T1105" s="26" t="s">
        <v>2048</v>
      </c>
      <c r="U1105" s="2">
        <v>0</v>
      </c>
      <c r="V1105" s="26" t="s">
        <v>802</v>
      </c>
      <c r="W1105" s="26" t="s">
        <v>802</v>
      </c>
      <c r="X1105" s="26"/>
      <c r="Y1105" s="17">
        <v>5.68</v>
      </c>
      <c r="Z1105" s="17">
        <v>12.37</v>
      </c>
      <c r="AA1105" s="17">
        <v>0.84</v>
      </c>
      <c r="AB1105" s="17">
        <v>1.37</v>
      </c>
    </row>
    <row r="1106" spans="1:28" ht="15" hidden="1" customHeight="1">
      <c r="A1106">
        <f t="shared" si="34"/>
        <v>1</v>
      </c>
      <c r="B1106">
        <f t="shared" si="35"/>
        <v>1</v>
      </c>
      <c r="C1106" s="2" t="s">
        <v>7049</v>
      </c>
      <c r="D1106" s="2" t="s">
        <v>7050</v>
      </c>
      <c r="E1106" s="2" t="s">
        <v>7051</v>
      </c>
      <c r="F1106">
        <v>127.77</v>
      </c>
      <c r="G1106" s="2" t="s">
        <v>7354</v>
      </c>
      <c r="H1106" s="37" t="s">
        <v>7052</v>
      </c>
      <c r="I1106">
        <v>15.12</v>
      </c>
      <c r="J1106">
        <v>16.190000000000001</v>
      </c>
      <c r="K1106" s="2" t="s">
        <v>2946</v>
      </c>
      <c r="N1106">
        <v>100</v>
      </c>
      <c r="O1106" s="2" t="s">
        <v>3</v>
      </c>
      <c r="P1106" s="2" t="s">
        <v>3</v>
      </c>
      <c r="Q1106" s="2" t="s">
        <v>4</v>
      </c>
      <c r="R1106" s="1">
        <v>41053</v>
      </c>
      <c r="S1106" s="2" t="s">
        <v>5</v>
      </c>
      <c r="T1106" s="2" t="s">
        <v>5</v>
      </c>
      <c r="U1106" s="2">
        <v>0</v>
      </c>
      <c r="V1106" s="2" t="s">
        <v>85</v>
      </c>
      <c r="W1106" s="2" t="s">
        <v>85</v>
      </c>
      <c r="X1106" s="29">
        <v>2697.7233626064512</v>
      </c>
      <c r="Y1106">
        <v>11.89</v>
      </c>
      <c r="Z1106">
        <v>106.14</v>
      </c>
      <c r="AA1106">
        <v>12.67</v>
      </c>
      <c r="AB1106">
        <v>156.87</v>
      </c>
    </row>
    <row r="1107" spans="1:28" ht="15" customHeight="1">
      <c r="A1107">
        <f t="shared" si="34"/>
        <v>1</v>
      </c>
      <c r="B1107">
        <f t="shared" si="35"/>
        <v>1</v>
      </c>
      <c r="C1107" s="2" t="s">
        <v>7264</v>
      </c>
      <c r="D1107" s="2" t="s">
        <v>1687</v>
      </c>
      <c r="E1107" s="2" t="s">
        <v>7265</v>
      </c>
      <c r="F1107">
        <v>55.39</v>
      </c>
      <c r="G1107" s="2" t="s">
        <v>7266</v>
      </c>
      <c r="H1107" s="37" t="s">
        <v>7267</v>
      </c>
      <c r="I1107">
        <v>25.15</v>
      </c>
      <c r="J1107">
        <v>24.43</v>
      </c>
      <c r="K1107" s="2" t="s">
        <v>7268</v>
      </c>
      <c r="L1107">
        <v>1.49</v>
      </c>
      <c r="M1107">
        <v>1.22</v>
      </c>
      <c r="N1107">
        <v>100</v>
      </c>
      <c r="O1107" s="2" t="s">
        <v>3</v>
      </c>
      <c r="P1107" s="2" t="s">
        <v>3</v>
      </c>
      <c r="Q1107" s="2" t="s">
        <v>4</v>
      </c>
      <c r="R1107" s="1">
        <v>41058</v>
      </c>
      <c r="S1107" s="2" t="s">
        <v>65</v>
      </c>
      <c r="T1107" s="2" t="s">
        <v>65</v>
      </c>
      <c r="U1107">
        <v>339992</v>
      </c>
      <c r="V1107" s="2" t="s">
        <v>66</v>
      </c>
      <c r="W1107" s="2" t="s">
        <v>66</v>
      </c>
      <c r="X1107" s="24">
        <v>1145.5082860666178</v>
      </c>
      <c r="Y1107">
        <v>99.85</v>
      </c>
      <c r="Z1107">
        <v>548.04999999999995</v>
      </c>
      <c r="AA1107" s="3">
        <v>2008.77</v>
      </c>
      <c r="AB1107" s="3">
        <v>9931.59</v>
      </c>
    </row>
    <row r="1108" spans="1:28" ht="15" customHeight="1">
      <c r="A1108">
        <f t="shared" si="34"/>
        <v>1</v>
      </c>
      <c r="B1108">
        <f t="shared" si="35"/>
        <v>1</v>
      </c>
      <c r="C1108" s="2" t="s">
        <v>7034</v>
      </c>
      <c r="D1108" s="2" t="s">
        <v>7035</v>
      </c>
      <c r="E1108" s="2" t="s">
        <v>7036</v>
      </c>
      <c r="F1108">
        <v>370</v>
      </c>
      <c r="G1108" s="2" t="s">
        <v>7037</v>
      </c>
      <c r="H1108" s="37" t="s">
        <v>7038</v>
      </c>
      <c r="I1108">
        <v>22.02</v>
      </c>
      <c r="J1108">
        <v>22.86</v>
      </c>
      <c r="K1108" s="2" t="s">
        <v>2946</v>
      </c>
      <c r="N1108">
        <v>100</v>
      </c>
      <c r="O1108" s="2" t="s">
        <v>3</v>
      </c>
      <c r="P1108" s="2" t="s">
        <v>3</v>
      </c>
      <c r="Q1108" s="2" t="s">
        <v>4</v>
      </c>
      <c r="R1108" s="1">
        <v>41060</v>
      </c>
      <c r="S1108" s="2" t="s">
        <v>323</v>
      </c>
      <c r="T1108" s="2" t="s">
        <v>323</v>
      </c>
      <c r="U1108">
        <v>311812</v>
      </c>
      <c r="V1108" s="2" t="s">
        <v>304</v>
      </c>
      <c r="W1108" s="2" t="s">
        <v>304</v>
      </c>
      <c r="X1108" s="29">
        <v>767.47597416779706</v>
      </c>
      <c r="Y1108">
        <v>50.18</v>
      </c>
      <c r="Z1108" s="3">
        <v>2869.74</v>
      </c>
      <c r="AA1108">
        <v>92.33</v>
      </c>
      <c r="AB1108" s="3">
        <v>1729.88</v>
      </c>
    </row>
    <row r="1109" spans="1:28" ht="15" customHeight="1">
      <c r="A1109">
        <f t="shared" si="34"/>
        <v>1</v>
      </c>
      <c r="B1109">
        <f t="shared" si="35"/>
        <v>1</v>
      </c>
      <c r="C1109" s="2" t="s">
        <v>6989</v>
      </c>
      <c r="D1109" s="2" t="s">
        <v>6990</v>
      </c>
      <c r="E1109" s="2" t="s">
        <v>6991</v>
      </c>
      <c r="G1109" s="2" t="s">
        <v>6992</v>
      </c>
      <c r="H1109" s="37" t="s">
        <v>6993</v>
      </c>
      <c r="I1109">
        <v>3.68</v>
      </c>
      <c r="J1109">
        <v>3.77</v>
      </c>
      <c r="K1109" s="2" t="s">
        <v>2946</v>
      </c>
      <c r="N1109">
        <v>100</v>
      </c>
      <c r="O1109" s="2" t="s">
        <v>3</v>
      </c>
      <c r="P1109" s="2" t="s">
        <v>3</v>
      </c>
      <c r="Q1109" s="2" t="s">
        <v>4</v>
      </c>
      <c r="R1109" s="1">
        <v>41061</v>
      </c>
      <c r="S1109" s="2" t="s">
        <v>231</v>
      </c>
      <c r="T1109" s="2" t="s">
        <v>231</v>
      </c>
      <c r="U1109">
        <v>334412</v>
      </c>
      <c r="V1109" s="2" t="s">
        <v>110</v>
      </c>
      <c r="W1109" s="2" t="s">
        <v>110</v>
      </c>
      <c r="X1109" s="2">
        <v>1109.5833688167972</v>
      </c>
      <c r="Y1109">
        <v>51.47</v>
      </c>
      <c r="Z1109">
        <v>156.63999999999999</v>
      </c>
      <c r="AA1109">
        <v>12.99</v>
      </c>
      <c r="AB1109">
        <v>99.15</v>
      </c>
    </row>
    <row r="1110" spans="1:28" ht="15" customHeight="1">
      <c r="A1110">
        <f t="shared" si="34"/>
        <v>1</v>
      </c>
      <c r="B1110">
        <f t="shared" si="35"/>
        <v>1</v>
      </c>
      <c r="C1110" s="2" t="s">
        <v>6968</v>
      </c>
      <c r="D1110" s="2" t="s">
        <v>6969</v>
      </c>
      <c r="E1110" s="2" t="s">
        <v>713</v>
      </c>
      <c r="F1110">
        <v>33.869999999999997</v>
      </c>
      <c r="G1110" s="2" t="s">
        <v>6970</v>
      </c>
      <c r="H1110" s="37" t="s">
        <v>6971</v>
      </c>
      <c r="I1110">
        <v>7.4</v>
      </c>
      <c r="J1110">
        <v>7.03</v>
      </c>
      <c r="K1110" s="2" t="s">
        <v>6972</v>
      </c>
      <c r="L1110">
        <v>5.9</v>
      </c>
      <c r="M1110">
        <v>6.4</v>
      </c>
      <c r="N1110">
        <v>100</v>
      </c>
      <c r="O1110" s="2" t="s">
        <v>3</v>
      </c>
      <c r="P1110" s="2" t="s">
        <v>3</v>
      </c>
      <c r="Q1110" s="2" t="s">
        <v>4</v>
      </c>
      <c r="R1110" s="1">
        <v>41064</v>
      </c>
      <c r="S1110" s="2" t="s">
        <v>65</v>
      </c>
      <c r="T1110" s="2" t="s">
        <v>65</v>
      </c>
      <c r="U1110">
        <v>339992</v>
      </c>
      <c r="V1110" s="2" t="s">
        <v>66</v>
      </c>
      <c r="W1110" s="2" t="s">
        <v>66</v>
      </c>
      <c r="X1110" s="24">
        <v>1145.5082860666178</v>
      </c>
      <c r="Y1110">
        <v>22.07</v>
      </c>
      <c r="Z1110">
        <v>121.87</v>
      </c>
      <c r="AA1110">
        <v>452.1</v>
      </c>
      <c r="AB1110" s="3">
        <v>2408.89</v>
      </c>
    </row>
    <row r="1111" spans="1:28" ht="15" hidden="1" customHeight="1">
      <c r="A1111">
        <f t="shared" si="34"/>
        <v>1</v>
      </c>
      <c r="B1111">
        <f t="shared" si="35"/>
        <v>1</v>
      </c>
      <c r="C1111" s="2" t="s">
        <v>7039</v>
      </c>
      <c r="D1111" s="2" t="s">
        <v>7040</v>
      </c>
      <c r="E1111" s="2" t="s">
        <v>5865</v>
      </c>
      <c r="F1111">
        <v>670.45</v>
      </c>
      <c r="G1111" s="2" t="s">
        <v>7041</v>
      </c>
      <c r="H1111" s="37" t="s">
        <v>7351</v>
      </c>
      <c r="I1111">
        <v>131.22</v>
      </c>
      <c r="J1111">
        <v>133.74</v>
      </c>
      <c r="K1111" s="2" t="s">
        <v>2946</v>
      </c>
      <c r="N1111">
        <v>100</v>
      </c>
      <c r="O1111" s="2" t="s">
        <v>3</v>
      </c>
      <c r="P1111" s="2" t="s">
        <v>3</v>
      </c>
      <c r="Q1111" s="2" t="s">
        <v>4</v>
      </c>
      <c r="R1111" s="1">
        <v>41064</v>
      </c>
      <c r="S1111" s="2" t="s">
        <v>5</v>
      </c>
      <c r="T1111" s="2" t="s">
        <v>5</v>
      </c>
      <c r="U1111" s="2">
        <v>0</v>
      </c>
      <c r="V1111" s="2" t="s">
        <v>85</v>
      </c>
      <c r="W1111" s="2" t="s">
        <v>85</v>
      </c>
      <c r="X1111" s="29">
        <v>2697.7233626064512</v>
      </c>
      <c r="Y1111">
        <v>24.74</v>
      </c>
      <c r="Z1111" s="3">
        <v>2643.29</v>
      </c>
      <c r="AA1111">
        <v>73.97</v>
      </c>
      <c r="AB1111" s="3">
        <v>4345.54</v>
      </c>
    </row>
    <row r="1112" spans="1:28" ht="15" customHeight="1">
      <c r="A1112">
        <f t="shared" si="34"/>
        <v>1</v>
      </c>
      <c r="B1112">
        <f t="shared" si="35"/>
        <v>1</v>
      </c>
      <c r="C1112" s="2" t="s">
        <v>6964</v>
      </c>
      <c r="D1112" s="2" t="s">
        <v>6965</v>
      </c>
      <c r="E1112" s="2" t="s">
        <v>1823</v>
      </c>
      <c r="F1112">
        <v>9.93</v>
      </c>
      <c r="G1112" s="2" t="s">
        <v>6966</v>
      </c>
      <c r="H1112" s="37" t="s">
        <v>6967</v>
      </c>
      <c r="I1112">
        <v>17.899999999999999</v>
      </c>
      <c r="J1112">
        <v>18.149999999999999</v>
      </c>
      <c r="K1112" s="2" t="s">
        <v>2946</v>
      </c>
      <c r="L1112">
        <v>29.12</v>
      </c>
      <c r="M1112">
        <v>29.5</v>
      </c>
      <c r="N1112">
        <v>100</v>
      </c>
      <c r="O1112" s="2" t="s">
        <v>3</v>
      </c>
      <c r="P1112" s="2" t="s">
        <v>3</v>
      </c>
      <c r="Q1112" s="2" t="s">
        <v>4</v>
      </c>
      <c r="R1112" s="1">
        <v>41065</v>
      </c>
      <c r="S1112" s="2" t="s">
        <v>65</v>
      </c>
      <c r="T1112" s="2" t="s">
        <v>65</v>
      </c>
      <c r="U1112">
        <v>339992</v>
      </c>
      <c r="V1112" s="2" t="s">
        <v>66</v>
      </c>
      <c r="W1112" s="2" t="s">
        <v>66</v>
      </c>
      <c r="X1112" s="24">
        <v>1145.5082860666178</v>
      </c>
      <c r="Y1112">
        <v>3.81</v>
      </c>
      <c r="Z1112">
        <v>109.49</v>
      </c>
      <c r="AA1112">
        <v>49.41</v>
      </c>
      <c r="AB1112" s="3">
        <v>1805.92</v>
      </c>
    </row>
    <row r="1113" spans="1:28" ht="15" customHeight="1">
      <c r="A1113">
        <f t="shared" si="34"/>
        <v>1</v>
      </c>
      <c r="B1113">
        <f t="shared" si="35"/>
        <v>1</v>
      </c>
      <c r="C1113" s="2" t="s">
        <v>6960</v>
      </c>
      <c r="D1113" s="2" t="s">
        <v>6961</v>
      </c>
      <c r="E1113" s="2" t="s">
        <v>6712</v>
      </c>
      <c r="F1113">
        <v>335</v>
      </c>
      <c r="G1113" s="2" t="s">
        <v>6962</v>
      </c>
      <c r="H1113" s="37" t="s">
        <v>6963</v>
      </c>
      <c r="I1113">
        <v>22.43</v>
      </c>
      <c r="J1113">
        <v>22.62</v>
      </c>
      <c r="K1113" s="2" t="s">
        <v>2946</v>
      </c>
      <c r="N1113">
        <v>100</v>
      </c>
      <c r="O1113" s="2" t="s">
        <v>3</v>
      </c>
      <c r="P1113" s="2" t="s">
        <v>3</v>
      </c>
      <c r="Q1113" s="2" t="s">
        <v>4</v>
      </c>
      <c r="R1113" s="1">
        <v>41066</v>
      </c>
      <c r="S1113" s="2" t="s">
        <v>390</v>
      </c>
      <c r="T1113" s="2" t="s">
        <v>390</v>
      </c>
      <c r="U1113">
        <v>324110</v>
      </c>
      <c r="V1113" s="2" t="s">
        <v>319</v>
      </c>
      <c r="W1113" s="2" t="s">
        <v>319</v>
      </c>
      <c r="X1113" s="29">
        <v>1476.9967876030712</v>
      </c>
      <c r="Y1113">
        <v>109.5</v>
      </c>
      <c r="Z1113" s="3">
        <v>4020.58</v>
      </c>
      <c r="AA1113">
        <v>59.72</v>
      </c>
      <c r="AB1113" s="3">
        <v>1799.42</v>
      </c>
    </row>
    <row r="1114" spans="1:28" ht="15" hidden="1" customHeight="1">
      <c r="A1114">
        <f t="shared" si="34"/>
        <v>1</v>
      </c>
      <c r="B1114">
        <f t="shared" si="35"/>
        <v>1</v>
      </c>
      <c r="C1114" s="2" t="s">
        <v>6945</v>
      </c>
      <c r="D1114" s="2" t="s">
        <v>6946</v>
      </c>
      <c r="E1114" s="2" t="s">
        <v>4772</v>
      </c>
      <c r="F1114">
        <v>110.1</v>
      </c>
      <c r="G1114" s="2" t="s">
        <v>6947</v>
      </c>
      <c r="H1114" s="37" t="s">
        <v>7349</v>
      </c>
      <c r="I1114">
        <v>13.18</v>
      </c>
      <c r="J1114">
        <v>12.8</v>
      </c>
      <c r="K1114" s="2" t="s">
        <v>6948</v>
      </c>
      <c r="L1114">
        <v>2.42</v>
      </c>
      <c r="M1114">
        <v>2.41</v>
      </c>
      <c r="N1114">
        <v>100</v>
      </c>
      <c r="O1114" s="2" t="s">
        <v>3</v>
      </c>
      <c r="P1114" s="2" t="s">
        <v>3</v>
      </c>
      <c r="Q1114" s="2" t="s">
        <v>4</v>
      </c>
      <c r="R1114" s="1">
        <v>41072</v>
      </c>
      <c r="S1114" s="2" t="s">
        <v>109</v>
      </c>
      <c r="T1114" s="2" t="s">
        <v>109</v>
      </c>
      <c r="U1114" s="2">
        <v>0</v>
      </c>
      <c r="V1114" s="2" t="s">
        <v>110</v>
      </c>
      <c r="W1114" s="2" t="s">
        <v>110</v>
      </c>
      <c r="X1114" s="2">
        <v>1109.5833688167972</v>
      </c>
      <c r="Y1114">
        <v>68.17</v>
      </c>
      <c r="Z1114">
        <v>893.51</v>
      </c>
      <c r="AA1114">
        <v>59.99</v>
      </c>
      <c r="AB1114">
        <v>881.41</v>
      </c>
    </row>
    <row r="1115" spans="1:28" ht="15" customHeight="1">
      <c r="A1115">
        <f t="shared" si="34"/>
        <v>1</v>
      </c>
      <c r="B1115">
        <f t="shared" si="35"/>
        <v>1</v>
      </c>
      <c r="C1115" s="2" t="s">
        <v>7241</v>
      </c>
      <c r="D1115" s="2" t="s">
        <v>7242</v>
      </c>
      <c r="E1115" s="2" t="s">
        <v>7243</v>
      </c>
      <c r="F1115" s="3">
        <v>7183.42</v>
      </c>
      <c r="G1115" s="2" t="s">
        <v>7372</v>
      </c>
      <c r="H1115" s="37" t="s">
        <v>7373</v>
      </c>
      <c r="I1115">
        <v>35.950000000000003</v>
      </c>
      <c r="J1115">
        <v>36.049999999999997</v>
      </c>
      <c r="K1115" s="2" t="s">
        <v>7244</v>
      </c>
      <c r="L1115">
        <v>23.77</v>
      </c>
      <c r="M1115">
        <v>24.8</v>
      </c>
      <c r="N1115">
        <v>100</v>
      </c>
      <c r="O1115" s="2" t="s">
        <v>3</v>
      </c>
      <c r="P1115" s="2" t="s">
        <v>3</v>
      </c>
      <c r="Q1115" s="2" t="s">
        <v>4</v>
      </c>
      <c r="R1115" s="1">
        <v>41089</v>
      </c>
      <c r="S1115" s="2" t="s">
        <v>99</v>
      </c>
      <c r="T1115" s="2" t="s">
        <v>99</v>
      </c>
      <c r="U1115">
        <v>325412</v>
      </c>
      <c r="V1115" s="2" t="s">
        <v>145</v>
      </c>
      <c r="W1115" s="2" t="s">
        <v>145</v>
      </c>
      <c r="X1115" s="29">
        <v>1155.2665763855121</v>
      </c>
      <c r="Y1115">
        <v>662.91</v>
      </c>
      <c r="Z1115" s="3">
        <v>20493</v>
      </c>
      <c r="AA1115" s="3">
        <v>1998.74</v>
      </c>
      <c r="AB1115" s="3">
        <v>31466</v>
      </c>
    </row>
    <row r="1116" spans="1:28" ht="15" customHeight="1">
      <c r="A1116">
        <f t="shared" si="34"/>
        <v>1</v>
      </c>
      <c r="B1116">
        <f t="shared" si="35"/>
        <v>1</v>
      </c>
      <c r="C1116" s="2" t="s">
        <v>6874</v>
      </c>
      <c r="D1116" s="2" t="s">
        <v>6875</v>
      </c>
      <c r="E1116" s="2" t="s">
        <v>891</v>
      </c>
      <c r="F1116" s="3">
        <v>4851.6099999999997</v>
      </c>
      <c r="G1116" s="2" t="s">
        <v>6876</v>
      </c>
      <c r="H1116" s="37" t="s">
        <v>6877</v>
      </c>
      <c r="I1116">
        <v>61.95</v>
      </c>
      <c r="J1116">
        <v>61.14</v>
      </c>
      <c r="K1116" s="2" t="s">
        <v>6878</v>
      </c>
      <c r="L1116">
        <v>88.79</v>
      </c>
      <c r="M1116">
        <v>89.45</v>
      </c>
      <c r="N1116">
        <v>100</v>
      </c>
      <c r="O1116" s="2" t="s">
        <v>3</v>
      </c>
      <c r="P1116" s="2" t="s">
        <v>3</v>
      </c>
      <c r="Q1116" s="2" t="s">
        <v>4</v>
      </c>
      <c r="R1116" s="1">
        <v>41099</v>
      </c>
      <c r="S1116" s="2" t="s">
        <v>174</v>
      </c>
      <c r="T1116" s="2" t="s">
        <v>174</v>
      </c>
      <c r="U1116">
        <v>524114</v>
      </c>
      <c r="V1116" s="2" t="s">
        <v>175</v>
      </c>
      <c r="W1116" s="2" t="s">
        <v>175</v>
      </c>
      <c r="X1116" s="29">
        <v>1294.1457902495638</v>
      </c>
      <c r="Y1116" s="3">
        <v>7246.43</v>
      </c>
      <c r="Z1116" s="3">
        <v>61637.5</v>
      </c>
      <c r="AA1116" s="3">
        <v>2947.3</v>
      </c>
      <c r="AB1116" s="3">
        <v>54535</v>
      </c>
    </row>
    <row r="1117" spans="1:28" ht="15" hidden="1" customHeight="1">
      <c r="A1117">
        <f t="shared" si="34"/>
        <v>1</v>
      </c>
      <c r="B1117">
        <f t="shared" si="35"/>
        <v>1</v>
      </c>
      <c r="C1117" s="2" t="s">
        <v>6828</v>
      </c>
      <c r="D1117" s="2" t="s">
        <v>6829</v>
      </c>
      <c r="E1117" s="2" t="s">
        <v>6830</v>
      </c>
      <c r="G1117" s="2" t="s">
        <v>6831</v>
      </c>
      <c r="H1117" s="37" t="s">
        <v>6832</v>
      </c>
      <c r="K1117" s="2" t="s">
        <v>2946</v>
      </c>
      <c r="N1117">
        <v>100</v>
      </c>
      <c r="O1117" s="2" t="s">
        <v>3</v>
      </c>
      <c r="P1117" s="2" t="s">
        <v>3</v>
      </c>
      <c r="Q1117" s="2" t="s">
        <v>4</v>
      </c>
      <c r="R1117" s="1">
        <v>41100</v>
      </c>
      <c r="S1117" s="2" t="s">
        <v>812</v>
      </c>
      <c r="T1117" s="2" t="s">
        <v>812</v>
      </c>
      <c r="U1117" s="2">
        <v>0</v>
      </c>
      <c r="V1117" s="2" t="s">
        <v>813</v>
      </c>
      <c r="W1117" s="2" t="s">
        <v>813</v>
      </c>
      <c r="X1117" s="29">
        <v>765.48386659180733</v>
      </c>
      <c r="Y1117">
        <v>3.3</v>
      </c>
      <c r="Z1117">
        <v>202.34</v>
      </c>
      <c r="AA1117">
        <v>43.43</v>
      </c>
      <c r="AB1117">
        <v>24.69</v>
      </c>
    </row>
    <row r="1118" spans="1:28" ht="15" hidden="1" customHeight="1">
      <c r="A1118" s="30">
        <f t="shared" si="34"/>
        <v>1</v>
      </c>
      <c r="B1118" s="30">
        <f t="shared" si="35"/>
        <v>1</v>
      </c>
      <c r="C1118" s="31" t="s">
        <v>6809</v>
      </c>
      <c r="D1118" s="31" t="s">
        <v>6810</v>
      </c>
      <c r="E1118" s="31" t="s">
        <v>6811</v>
      </c>
      <c r="F1118" s="30">
        <v>19.8</v>
      </c>
      <c r="G1118" s="31" t="s">
        <v>6812</v>
      </c>
      <c r="H1118" s="39" t="s">
        <v>6813</v>
      </c>
      <c r="I1118" s="30">
        <v>30.67</v>
      </c>
      <c r="J1118" s="30">
        <v>30.86</v>
      </c>
      <c r="K1118" s="31" t="s">
        <v>2946</v>
      </c>
      <c r="L1118" s="30">
        <v>88</v>
      </c>
      <c r="M1118" s="30">
        <v>88</v>
      </c>
      <c r="N1118" s="30">
        <v>100</v>
      </c>
      <c r="O1118" s="31" t="s">
        <v>3</v>
      </c>
      <c r="P1118" s="31" t="s">
        <v>3</v>
      </c>
      <c r="Q1118" s="31" t="s">
        <v>4</v>
      </c>
      <c r="R1118" s="33">
        <v>41109</v>
      </c>
      <c r="S1118" s="31" t="s">
        <v>6814</v>
      </c>
      <c r="T1118" s="31" t="s">
        <v>6814</v>
      </c>
      <c r="U1118" s="31">
        <v>0</v>
      </c>
      <c r="V1118" s="31" t="s">
        <v>2407</v>
      </c>
      <c r="W1118" s="31" t="s">
        <v>2407</v>
      </c>
      <c r="X1118" s="34">
        <v>3420.5901546697992</v>
      </c>
      <c r="Y1118" s="30">
        <v>4.28</v>
      </c>
      <c r="Z1118" s="30">
        <v>75.94</v>
      </c>
      <c r="AA1118" s="30">
        <v>22.04</v>
      </c>
      <c r="AB1118" s="30">
        <v>521.59</v>
      </c>
    </row>
    <row r="1119" spans="1:28" ht="15" hidden="1" customHeight="1">
      <c r="A1119">
        <f t="shared" si="34"/>
        <v>1</v>
      </c>
      <c r="B1119">
        <f t="shared" si="35"/>
        <v>1</v>
      </c>
      <c r="C1119" s="2" t="s">
        <v>6800</v>
      </c>
      <c r="D1119" s="2" t="s">
        <v>6801</v>
      </c>
      <c r="E1119" s="2" t="s">
        <v>885</v>
      </c>
      <c r="F1119" s="3">
        <v>1693.56</v>
      </c>
      <c r="G1119" s="2" t="s">
        <v>6802</v>
      </c>
      <c r="H1119" s="37" t="s">
        <v>6803</v>
      </c>
      <c r="I1119">
        <v>19.52</v>
      </c>
      <c r="J1119">
        <v>19.52</v>
      </c>
      <c r="K1119" s="2" t="s">
        <v>4152</v>
      </c>
      <c r="L1119">
        <v>2.29</v>
      </c>
      <c r="M1119">
        <v>2.29</v>
      </c>
      <c r="N1119">
        <v>100</v>
      </c>
      <c r="O1119" s="2" t="s">
        <v>3</v>
      </c>
      <c r="P1119" s="2" t="s">
        <v>3</v>
      </c>
      <c r="Q1119" s="2" t="s">
        <v>4</v>
      </c>
      <c r="R1119" s="1">
        <v>41112</v>
      </c>
      <c r="S1119" s="2" t="s">
        <v>324</v>
      </c>
      <c r="T1119" s="2" t="s">
        <v>324</v>
      </c>
      <c r="U1119" s="2">
        <v>0</v>
      </c>
      <c r="V1119" s="2" t="s">
        <v>325</v>
      </c>
      <c r="W1119" s="2" t="s">
        <v>325</v>
      </c>
      <c r="X1119" s="29">
        <v>309.94779711279864</v>
      </c>
      <c r="Y1119" s="3">
        <v>2979</v>
      </c>
      <c r="Z1119" s="3">
        <v>8521</v>
      </c>
      <c r="AA1119" s="3">
        <v>12250</v>
      </c>
      <c r="AB1119" s="3">
        <v>27856</v>
      </c>
    </row>
    <row r="1120" spans="1:28" ht="15" customHeight="1">
      <c r="A1120">
        <f t="shared" si="34"/>
        <v>1</v>
      </c>
      <c r="B1120">
        <f t="shared" si="35"/>
        <v>1</v>
      </c>
      <c r="C1120" s="2" t="s">
        <v>6791</v>
      </c>
      <c r="D1120" s="2" t="s">
        <v>6792</v>
      </c>
      <c r="E1120" s="2" t="s">
        <v>6793</v>
      </c>
      <c r="F1120">
        <v>466.6</v>
      </c>
      <c r="G1120" s="2" t="s">
        <v>6794</v>
      </c>
      <c r="H1120" s="37" t="s">
        <v>6872</v>
      </c>
      <c r="I1120">
        <v>15.04</v>
      </c>
      <c r="J1120">
        <v>17.57</v>
      </c>
      <c r="K1120" s="2" t="s">
        <v>6795</v>
      </c>
      <c r="L1120">
        <v>20.43</v>
      </c>
      <c r="M1120">
        <v>22.78</v>
      </c>
      <c r="N1120">
        <v>100</v>
      </c>
      <c r="O1120" s="2" t="s">
        <v>3</v>
      </c>
      <c r="P1120" s="2" t="s">
        <v>3</v>
      </c>
      <c r="Q1120" s="2" t="s">
        <v>4</v>
      </c>
      <c r="R1120" s="1">
        <v>41113</v>
      </c>
      <c r="S1120" s="2" t="s">
        <v>93</v>
      </c>
      <c r="T1120" s="2" t="s">
        <v>93</v>
      </c>
      <c r="U1120">
        <v>517410</v>
      </c>
      <c r="V1120" s="2" t="s">
        <v>151</v>
      </c>
      <c r="W1120" s="2" t="s">
        <v>151</v>
      </c>
      <c r="X1120" s="29">
        <v>5235.5478830480506</v>
      </c>
      <c r="Y1120">
        <v>359.06</v>
      </c>
      <c r="Z1120">
        <v>369.5</v>
      </c>
      <c r="AA1120" s="3">
        <v>1334.59</v>
      </c>
      <c r="AB1120" s="3">
        <v>1517.8</v>
      </c>
    </row>
    <row r="1121" spans="1:28" ht="15" customHeight="1">
      <c r="A1121" s="17">
        <f t="shared" si="34"/>
        <v>1</v>
      </c>
      <c r="B1121" s="17">
        <f t="shared" si="35"/>
        <v>1</v>
      </c>
      <c r="C1121" s="26" t="s">
        <v>6796</v>
      </c>
      <c r="D1121" s="26" t="s">
        <v>6797</v>
      </c>
      <c r="E1121" s="26" t="s">
        <v>2073</v>
      </c>
      <c r="F1121" s="28">
        <v>1386.34</v>
      </c>
      <c r="G1121" s="26" t="s">
        <v>6798</v>
      </c>
      <c r="H1121" s="38" t="s">
        <v>6799</v>
      </c>
      <c r="I1121" s="17">
        <v>56.33</v>
      </c>
      <c r="J1121" s="17">
        <v>59.49</v>
      </c>
      <c r="K1121" s="26" t="s">
        <v>3091</v>
      </c>
      <c r="L1121" s="17">
        <v>27.25</v>
      </c>
      <c r="M1121" s="17">
        <v>27.27</v>
      </c>
      <c r="N1121" s="17">
        <v>100</v>
      </c>
      <c r="O1121" s="26" t="s">
        <v>3</v>
      </c>
      <c r="P1121" s="26" t="s">
        <v>3</v>
      </c>
      <c r="Q1121" s="26" t="s">
        <v>4</v>
      </c>
      <c r="R1121" s="27">
        <v>41113</v>
      </c>
      <c r="S1121" s="26" t="s">
        <v>239</v>
      </c>
      <c r="T1121" s="26" t="s">
        <v>239</v>
      </c>
      <c r="U1121">
        <v>482111</v>
      </c>
      <c r="V1121" s="26" t="s">
        <v>119</v>
      </c>
      <c r="W1121" s="26" t="s">
        <v>119</v>
      </c>
      <c r="X1121" s="26"/>
      <c r="Y1121" s="17">
        <v>586.51</v>
      </c>
      <c r="Z1121" s="17">
        <v>852.45</v>
      </c>
      <c r="AA1121" s="28">
        <v>1668.58</v>
      </c>
      <c r="AB1121" s="28">
        <v>2379.34</v>
      </c>
    </row>
    <row r="1122" spans="1:28" ht="15" hidden="1" customHeight="1">
      <c r="A1122">
        <f t="shared" si="34"/>
        <v>1</v>
      </c>
      <c r="B1122">
        <f t="shared" si="35"/>
        <v>1</v>
      </c>
      <c r="C1122" s="2" t="s">
        <v>6787</v>
      </c>
      <c r="D1122" s="2" t="s">
        <v>6788</v>
      </c>
      <c r="E1122" s="2" t="s">
        <v>6789</v>
      </c>
      <c r="F1122">
        <v>400</v>
      </c>
      <c r="G1122" s="2" t="s">
        <v>6871</v>
      </c>
      <c r="H1122" s="37" t="s">
        <v>6790</v>
      </c>
      <c r="I1122">
        <v>31.52</v>
      </c>
      <c r="J1122">
        <v>25.8</v>
      </c>
      <c r="K1122" s="2" t="s">
        <v>2946</v>
      </c>
      <c r="N1122">
        <v>100</v>
      </c>
      <c r="O1122" s="2" t="s">
        <v>3</v>
      </c>
      <c r="P1122" s="2" t="s">
        <v>3</v>
      </c>
      <c r="Q1122" s="2" t="s">
        <v>4</v>
      </c>
      <c r="R1122" s="1">
        <v>41115</v>
      </c>
      <c r="S1122" s="2" t="s">
        <v>144</v>
      </c>
      <c r="T1122" s="2" t="s">
        <v>144</v>
      </c>
      <c r="U1122" s="2">
        <v>0</v>
      </c>
      <c r="V1122" s="2" t="s">
        <v>25</v>
      </c>
      <c r="W1122" s="2" t="s">
        <v>25</v>
      </c>
      <c r="X1122" s="29">
        <v>697.83652134618455</v>
      </c>
      <c r="Y1122">
        <v>118.11</v>
      </c>
      <c r="Z1122" s="3">
        <v>1633.3</v>
      </c>
      <c r="AA1122">
        <v>205.71</v>
      </c>
      <c r="AB1122" s="3">
        <v>1265.9000000000001</v>
      </c>
    </row>
    <row r="1123" spans="1:28" ht="15" hidden="1" customHeight="1">
      <c r="A1123">
        <f t="shared" si="34"/>
        <v>1</v>
      </c>
      <c r="B1123">
        <f t="shared" si="35"/>
        <v>1</v>
      </c>
      <c r="C1123" s="2" t="s">
        <v>6763</v>
      </c>
      <c r="D1123" s="2" t="s">
        <v>6764</v>
      </c>
      <c r="E1123" s="2" t="s">
        <v>2718</v>
      </c>
      <c r="F1123" s="3">
        <v>6577.86</v>
      </c>
      <c r="G1123" s="2" t="s">
        <v>6765</v>
      </c>
      <c r="H1123" s="37" t="s">
        <v>6869</v>
      </c>
      <c r="I1123">
        <v>80.430000000000007</v>
      </c>
      <c r="J1123">
        <v>80.5</v>
      </c>
      <c r="K1123" s="2" t="s">
        <v>2946</v>
      </c>
      <c r="N1123">
        <v>100</v>
      </c>
      <c r="O1123" s="2" t="s">
        <v>3</v>
      </c>
      <c r="P1123" s="2" t="s">
        <v>3</v>
      </c>
      <c r="Q1123" s="2" t="s">
        <v>4</v>
      </c>
      <c r="R1123" s="1">
        <v>41127</v>
      </c>
      <c r="S1123" s="2" t="s">
        <v>317</v>
      </c>
      <c r="T1123" s="2" t="s">
        <v>317</v>
      </c>
      <c r="U1123" s="2">
        <v>0</v>
      </c>
      <c r="V1123" s="2" t="s">
        <v>534</v>
      </c>
      <c r="W1123" s="2" t="s">
        <v>534</v>
      </c>
      <c r="X1123" s="29">
        <v>1224.3018288656699</v>
      </c>
      <c r="Y1123" s="3">
        <v>1010</v>
      </c>
      <c r="Z1123" s="3">
        <v>8042.6</v>
      </c>
      <c r="AA1123" s="3">
        <v>6881</v>
      </c>
      <c r="AB1123" s="3">
        <v>24414</v>
      </c>
    </row>
    <row r="1124" spans="1:28" ht="15" customHeight="1">
      <c r="A1124">
        <f t="shared" si="34"/>
        <v>1</v>
      </c>
      <c r="B1124">
        <f t="shared" si="35"/>
        <v>1</v>
      </c>
      <c r="C1124" s="2" t="s">
        <v>6710</v>
      </c>
      <c r="D1124" s="2" t="s">
        <v>6711</v>
      </c>
      <c r="E1124" s="2" t="s">
        <v>6712</v>
      </c>
      <c r="F1124">
        <v>120</v>
      </c>
      <c r="G1124" s="2" t="s">
        <v>3158</v>
      </c>
      <c r="H1124" s="37" t="s">
        <v>6713</v>
      </c>
      <c r="I1124">
        <v>25.46</v>
      </c>
      <c r="J1124">
        <v>25.93</v>
      </c>
      <c r="K1124" s="2" t="s">
        <v>2946</v>
      </c>
      <c r="N1124">
        <v>100</v>
      </c>
      <c r="O1124" s="2" t="s">
        <v>3</v>
      </c>
      <c r="P1124" s="2" t="s">
        <v>3</v>
      </c>
      <c r="Q1124" s="2" t="s">
        <v>4</v>
      </c>
      <c r="R1124" s="1">
        <v>41135</v>
      </c>
      <c r="S1124" s="2" t="s">
        <v>390</v>
      </c>
      <c r="T1124" s="2" t="s">
        <v>390</v>
      </c>
      <c r="U1124">
        <v>324110</v>
      </c>
      <c r="V1124" s="2" t="s">
        <v>319</v>
      </c>
      <c r="W1124" s="2" t="s">
        <v>319</v>
      </c>
      <c r="X1124" s="29">
        <v>1476.9967876030712</v>
      </c>
      <c r="Y1124">
        <v>452.13</v>
      </c>
      <c r="Z1124" s="3">
        <v>4400.04</v>
      </c>
      <c r="AA1124">
        <v>182.91</v>
      </c>
      <c r="AB1124" s="3">
        <v>2111.16</v>
      </c>
    </row>
    <row r="1125" spans="1:28" ht="15" customHeight="1">
      <c r="A1125">
        <f t="shared" si="34"/>
        <v>1</v>
      </c>
      <c r="B1125">
        <f t="shared" si="35"/>
        <v>1</v>
      </c>
      <c r="C1125" s="2" t="s">
        <v>6695</v>
      </c>
      <c r="D1125" s="2" t="s">
        <v>1239</v>
      </c>
      <c r="E1125" s="2" t="s">
        <v>6696</v>
      </c>
      <c r="F1125" s="3">
        <v>5695.42</v>
      </c>
      <c r="G1125" s="2" t="s">
        <v>6861</v>
      </c>
      <c r="H1125" s="37" t="s">
        <v>6697</v>
      </c>
      <c r="I1125">
        <v>40.18</v>
      </c>
      <c r="J1125">
        <v>39.9</v>
      </c>
      <c r="K1125" s="2" t="s">
        <v>6698</v>
      </c>
      <c r="L1125">
        <v>42.04</v>
      </c>
      <c r="M1125">
        <v>41.97</v>
      </c>
      <c r="N1125">
        <v>100</v>
      </c>
      <c r="O1125" s="2" t="s">
        <v>3</v>
      </c>
      <c r="P1125" s="2" t="s">
        <v>3</v>
      </c>
      <c r="Q1125" s="2" t="s">
        <v>4</v>
      </c>
      <c r="R1125" s="1">
        <v>41141</v>
      </c>
      <c r="S1125" s="2" t="s">
        <v>174</v>
      </c>
      <c r="T1125" s="2" t="s">
        <v>174</v>
      </c>
      <c r="U1125">
        <v>524114</v>
      </c>
      <c r="V1125" s="2" t="s">
        <v>508</v>
      </c>
      <c r="W1125" s="2" t="s">
        <v>508</v>
      </c>
      <c r="X1125" s="29">
        <v>3334.4704571085031</v>
      </c>
      <c r="Y1125" s="3">
        <v>13400.86</v>
      </c>
      <c r="Z1125" s="3">
        <v>34812.699999999997</v>
      </c>
      <c r="AA1125" s="3">
        <v>8873.44</v>
      </c>
      <c r="AB1125" s="3">
        <v>39452.699999999997</v>
      </c>
    </row>
    <row r="1126" spans="1:28" ht="15" customHeight="1">
      <c r="A1126">
        <f t="shared" si="34"/>
        <v>1</v>
      </c>
      <c r="B1126">
        <f t="shared" si="35"/>
        <v>1</v>
      </c>
      <c r="C1126" s="2" t="s">
        <v>7456</v>
      </c>
      <c r="D1126" s="2" t="s">
        <v>7457</v>
      </c>
      <c r="E1126" s="2" t="s">
        <v>7458</v>
      </c>
      <c r="F1126" s="3">
        <v>3080</v>
      </c>
      <c r="G1126" s="2" t="s">
        <v>7459</v>
      </c>
      <c r="H1126" s="37" t="s">
        <v>7842</v>
      </c>
      <c r="I1126">
        <v>0.47</v>
      </c>
      <c r="J1126">
        <v>0.48</v>
      </c>
      <c r="K1126" s="2" t="s">
        <v>7460</v>
      </c>
      <c r="L1126">
        <v>6.05</v>
      </c>
      <c r="M1126">
        <v>5.97</v>
      </c>
      <c r="N1126">
        <v>100</v>
      </c>
      <c r="O1126" s="2" t="s">
        <v>3</v>
      </c>
      <c r="P1126" s="2" t="s">
        <v>3</v>
      </c>
      <c r="Q1126" s="2" t="s">
        <v>4</v>
      </c>
      <c r="R1126" s="1">
        <v>41152</v>
      </c>
      <c r="S1126" s="2" t="s">
        <v>371</v>
      </c>
      <c r="T1126" s="2" t="s">
        <v>371</v>
      </c>
      <c r="U1126">
        <v>481111</v>
      </c>
      <c r="V1126" s="2" t="s">
        <v>372</v>
      </c>
      <c r="W1126" s="2" t="s">
        <v>372</v>
      </c>
      <c r="X1126" s="24">
        <v>1974.4202660940796</v>
      </c>
      <c r="Y1126" s="3">
        <v>13831</v>
      </c>
      <c r="Z1126" s="3">
        <v>24855</v>
      </c>
      <c r="AA1126" s="3">
        <v>9396</v>
      </c>
      <c r="AB1126" s="3">
        <v>23510</v>
      </c>
    </row>
    <row r="1127" spans="1:28" ht="15" customHeight="1">
      <c r="A1127">
        <f t="shared" si="34"/>
        <v>1</v>
      </c>
      <c r="B1127">
        <f t="shared" si="35"/>
        <v>1</v>
      </c>
      <c r="C1127" s="2" t="s">
        <v>7827</v>
      </c>
      <c r="D1127" s="2" t="s">
        <v>2124</v>
      </c>
      <c r="E1127" s="2" t="s">
        <v>5397</v>
      </c>
      <c r="F1127" s="3">
        <v>3073.57</v>
      </c>
      <c r="G1127" s="2" t="s">
        <v>7828</v>
      </c>
      <c r="H1127" s="37" t="s">
        <v>7829</v>
      </c>
      <c r="I1127">
        <v>58.78</v>
      </c>
      <c r="J1127">
        <v>58.78</v>
      </c>
      <c r="K1127" s="2" t="s">
        <v>7830</v>
      </c>
      <c r="L1127">
        <v>33.630000000000003</v>
      </c>
      <c r="M1127">
        <v>37.340000000000003</v>
      </c>
      <c r="N1127">
        <v>100</v>
      </c>
      <c r="O1127" s="2" t="s">
        <v>3</v>
      </c>
      <c r="P1127" s="2" t="s">
        <v>3</v>
      </c>
      <c r="Q1127" s="2" t="s">
        <v>4</v>
      </c>
      <c r="R1127" s="1">
        <v>41155</v>
      </c>
      <c r="S1127" s="2" t="s">
        <v>99</v>
      </c>
      <c r="T1127" s="2" t="s">
        <v>99</v>
      </c>
      <c r="U1127">
        <v>325412</v>
      </c>
      <c r="V1127" s="2" t="s">
        <v>145</v>
      </c>
      <c r="W1127" s="2" t="s">
        <v>145</v>
      </c>
      <c r="X1127" s="29">
        <v>1155.2665763855121</v>
      </c>
      <c r="Y1127">
        <v>763.68</v>
      </c>
      <c r="Z1127" s="3">
        <v>2974.61</v>
      </c>
      <c r="AA1127" s="3">
        <v>1862.06</v>
      </c>
      <c r="AB1127" s="3">
        <v>14221.36</v>
      </c>
    </row>
    <row r="1128" spans="1:28" ht="15" hidden="1" customHeight="1">
      <c r="A1128">
        <f t="shared" si="34"/>
        <v>1</v>
      </c>
      <c r="B1128">
        <f t="shared" si="35"/>
        <v>1</v>
      </c>
      <c r="C1128" s="2" t="s">
        <v>6607</v>
      </c>
      <c r="D1128" s="2" t="s">
        <v>6608</v>
      </c>
      <c r="E1128" s="2" t="s">
        <v>6609</v>
      </c>
      <c r="G1128" s="2" t="s">
        <v>6610</v>
      </c>
      <c r="H1128" s="37" t="s">
        <v>6611</v>
      </c>
      <c r="I1128">
        <v>11.09</v>
      </c>
      <c r="J1128">
        <v>11.09</v>
      </c>
      <c r="K1128" s="2" t="s">
        <v>2946</v>
      </c>
      <c r="N1128">
        <v>100</v>
      </c>
      <c r="O1128" s="2" t="s">
        <v>3</v>
      </c>
      <c r="P1128" s="2" t="s">
        <v>3</v>
      </c>
      <c r="Q1128" s="2" t="s">
        <v>4</v>
      </c>
      <c r="R1128" s="1">
        <v>41159</v>
      </c>
      <c r="S1128" s="2" t="s">
        <v>59</v>
      </c>
      <c r="T1128" s="2" t="s">
        <v>59</v>
      </c>
      <c r="U1128" s="26">
        <v>0</v>
      </c>
      <c r="V1128" s="2" t="s">
        <v>38</v>
      </c>
      <c r="W1128" s="2" t="s">
        <v>38</v>
      </c>
      <c r="X1128" s="29">
        <v>786.28100024649325</v>
      </c>
      <c r="Y1128">
        <v>29.07</v>
      </c>
      <c r="Z1128">
        <v>49.31</v>
      </c>
      <c r="AA1128">
        <v>34.700000000000003</v>
      </c>
      <c r="AB1128">
        <v>38.43</v>
      </c>
    </row>
    <row r="1129" spans="1:28" ht="15" customHeight="1">
      <c r="A1129">
        <f t="shared" si="34"/>
        <v>1</v>
      </c>
      <c r="B1129">
        <f t="shared" si="35"/>
        <v>1</v>
      </c>
      <c r="C1129" s="2" t="s">
        <v>6647</v>
      </c>
      <c r="D1129" s="2" t="s">
        <v>6648</v>
      </c>
      <c r="E1129" s="2" t="s">
        <v>6649</v>
      </c>
      <c r="F1129">
        <v>126</v>
      </c>
      <c r="G1129" s="2" t="s">
        <v>6650</v>
      </c>
      <c r="H1129" s="37" t="s">
        <v>6651</v>
      </c>
      <c r="I1129">
        <v>12.37</v>
      </c>
      <c r="J1129">
        <v>12.14</v>
      </c>
      <c r="K1129" s="2" t="s">
        <v>2946</v>
      </c>
      <c r="N1129">
        <v>100</v>
      </c>
      <c r="O1129" s="2" t="s">
        <v>3</v>
      </c>
      <c r="P1129" s="2" t="s">
        <v>3</v>
      </c>
      <c r="Q1129" s="2" t="s">
        <v>4</v>
      </c>
      <c r="R1129" s="1">
        <v>41162</v>
      </c>
      <c r="S1129" s="2" t="s">
        <v>23</v>
      </c>
      <c r="T1129" s="2" t="s">
        <v>23</v>
      </c>
      <c r="U1129">
        <v>541330</v>
      </c>
      <c r="V1129" s="2" t="s">
        <v>24</v>
      </c>
      <c r="W1129" s="2" t="s">
        <v>24</v>
      </c>
      <c r="X1129" s="24">
        <v>504.02540510115705</v>
      </c>
      <c r="Y1129">
        <v>43.11</v>
      </c>
      <c r="Z1129">
        <v>215.96</v>
      </c>
      <c r="AA1129">
        <v>7.78</v>
      </c>
      <c r="AB1129">
        <v>273</v>
      </c>
    </row>
    <row r="1130" spans="1:28" ht="15" customHeight="1">
      <c r="A1130">
        <f t="shared" si="34"/>
        <v>1</v>
      </c>
      <c r="B1130">
        <f t="shared" si="35"/>
        <v>1</v>
      </c>
      <c r="C1130" s="2" t="s">
        <v>6632</v>
      </c>
      <c r="D1130" s="2" t="s">
        <v>6633</v>
      </c>
      <c r="E1130" s="2" t="s">
        <v>6634</v>
      </c>
      <c r="F1130">
        <v>952.27</v>
      </c>
      <c r="G1130" s="2" t="s">
        <v>6635</v>
      </c>
      <c r="H1130" s="37" t="s">
        <v>6856</v>
      </c>
      <c r="I1130">
        <v>15.23</v>
      </c>
      <c r="J1130">
        <v>15.22</v>
      </c>
      <c r="K1130" s="2" t="s">
        <v>6636</v>
      </c>
      <c r="L1130">
        <v>19.989999999999998</v>
      </c>
      <c r="M1130">
        <v>20.03</v>
      </c>
      <c r="N1130">
        <v>100</v>
      </c>
      <c r="O1130" s="2" t="s">
        <v>3</v>
      </c>
      <c r="P1130" s="2" t="s">
        <v>3</v>
      </c>
      <c r="Q1130" s="2" t="s">
        <v>4</v>
      </c>
      <c r="R1130" s="1">
        <v>41165</v>
      </c>
      <c r="S1130" s="2" t="s">
        <v>65</v>
      </c>
      <c r="T1130" s="2" t="s">
        <v>65</v>
      </c>
      <c r="U1130">
        <v>339992</v>
      </c>
      <c r="V1130" s="2" t="s">
        <v>66</v>
      </c>
      <c r="W1130" s="2" t="s">
        <v>66</v>
      </c>
      <c r="X1130" s="24">
        <v>1145.5082860666178</v>
      </c>
      <c r="Y1130">
        <v>485.23</v>
      </c>
      <c r="Z1130">
        <v>750.51</v>
      </c>
      <c r="AA1130" s="3">
        <v>9401.59</v>
      </c>
      <c r="AB1130" s="3">
        <v>14621.34</v>
      </c>
    </row>
    <row r="1131" spans="1:28" ht="15" customHeight="1">
      <c r="A1131">
        <f t="shared" si="34"/>
        <v>1</v>
      </c>
      <c r="B1131">
        <f t="shared" si="35"/>
        <v>1</v>
      </c>
      <c r="C1131" s="2" t="s">
        <v>6926</v>
      </c>
      <c r="D1131" s="2" t="s">
        <v>6927</v>
      </c>
      <c r="E1131" s="2" t="s">
        <v>6928</v>
      </c>
      <c r="F1131">
        <v>635</v>
      </c>
      <c r="G1131" s="2" t="s">
        <v>6929</v>
      </c>
      <c r="H1131" s="37" t="s">
        <v>7347</v>
      </c>
      <c r="I1131">
        <v>59.05</v>
      </c>
      <c r="J1131">
        <v>59.06</v>
      </c>
      <c r="K1131" s="2" t="s">
        <v>2946</v>
      </c>
      <c r="N1131">
        <v>100</v>
      </c>
      <c r="O1131" s="2" t="s">
        <v>3</v>
      </c>
      <c r="P1131" s="2" t="s">
        <v>3</v>
      </c>
      <c r="Q1131" s="2" t="s">
        <v>4</v>
      </c>
      <c r="R1131" s="1">
        <v>41177</v>
      </c>
      <c r="S1131" s="2" t="s">
        <v>1130</v>
      </c>
      <c r="T1131" s="2" t="s">
        <v>1130</v>
      </c>
      <c r="U1131">
        <v>488510</v>
      </c>
      <c r="V1131" s="2" t="s">
        <v>330</v>
      </c>
      <c r="W1131" s="2" t="s">
        <v>330</v>
      </c>
      <c r="X1131" s="25">
        <v>3743.892127174588</v>
      </c>
      <c r="Y1131">
        <v>989.79</v>
      </c>
      <c r="Z1131" s="3">
        <v>10771.04</v>
      </c>
      <c r="AA1131">
        <v>211.05</v>
      </c>
      <c r="AB1131" s="3">
        <v>2240</v>
      </c>
    </row>
    <row r="1132" spans="1:28" ht="15" customHeight="1">
      <c r="A1132">
        <f t="shared" si="34"/>
        <v>1</v>
      </c>
      <c r="B1132">
        <f t="shared" si="35"/>
        <v>1</v>
      </c>
      <c r="C1132" s="2" t="s">
        <v>6597</v>
      </c>
      <c r="D1132" s="2" t="s">
        <v>6598</v>
      </c>
      <c r="E1132" s="2" t="s">
        <v>6599</v>
      </c>
      <c r="F1132">
        <v>53.43</v>
      </c>
      <c r="G1132" s="2" t="s">
        <v>6600</v>
      </c>
      <c r="H1132" s="37" t="s">
        <v>6855</v>
      </c>
      <c r="I1132">
        <v>4.57</v>
      </c>
      <c r="J1132">
        <v>4.7300000000000004</v>
      </c>
      <c r="K1132" s="2" t="s">
        <v>6601</v>
      </c>
      <c r="L1132">
        <v>15.69</v>
      </c>
      <c r="M1132">
        <v>15.45</v>
      </c>
      <c r="N1132">
        <v>100</v>
      </c>
      <c r="O1132" s="2" t="s">
        <v>3</v>
      </c>
      <c r="P1132" s="2" t="s">
        <v>3</v>
      </c>
      <c r="Q1132" s="2" t="s">
        <v>4</v>
      </c>
      <c r="R1132" s="1">
        <v>41177</v>
      </c>
      <c r="S1132" s="2" t="s">
        <v>65</v>
      </c>
      <c r="T1132" s="2" t="s">
        <v>65</v>
      </c>
      <c r="U1132">
        <v>339992</v>
      </c>
      <c r="V1132" s="2" t="s">
        <v>66</v>
      </c>
      <c r="W1132" s="2" t="s">
        <v>66</v>
      </c>
      <c r="X1132" s="24">
        <v>1145.5082860666178</v>
      </c>
      <c r="Y1132">
        <v>43.74</v>
      </c>
      <c r="Z1132">
        <v>48.01</v>
      </c>
      <c r="AA1132">
        <v>944.27</v>
      </c>
      <c r="AB1132">
        <v>788.83</v>
      </c>
    </row>
    <row r="1133" spans="1:28" ht="15" hidden="1" customHeight="1">
      <c r="A1133">
        <f t="shared" si="34"/>
        <v>1</v>
      </c>
      <c r="B1133">
        <f t="shared" si="35"/>
        <v>1</v>
      </c>
      <c r="C1133" s="2" t="s">
        <v>6593</v>
      </c>
      <c r="D1133" s="2" t="s">
        <v>6594</v>
      </c>
      <c r="E1133" s="2" t="s">
        <v>4967</v>
      </c>
      <c r="F1133">
        <v>505.96</v>
      </c>
      <c r="G1133" s="2" t="s">
        <v>6595</v>
      </c>
      <c r="H1133" s="37" t="s">
        <v>6854</v>
      </c>
      <c r="I1133">
        <v>18.05</v>
      </c>
      <c r="J1133">
        <v>18.420000000000002</v>
      </c>
      <c r="K1133" s="2" t="s">
        <v>6596</v>
      </c>
      <c r="L1133">
        <v>22.22</v>
      </c>
      <c r="M1133">
        <v>22.44</v>
      </c>
      <c r="N1133">
        <v>100</v>
      </c>
      <c r="O1133" s="2" t="s">
        <v>3</v>
      </c>
      <c r="P1133" s="2" t="s">
        <v>3</v>
      </c>
      <c r="Q1133" s="2" t="s">
        <v>4</v>
      </c>
      <c r="R1133" s="1">
        <v>41178</v>
      </c>
      <c r="S1133" s="2" t="s">
        <v>173</v>
      </c>
      <c r="T1133" s="2" t="s">
        <v>173</v>
      </c>
      <c r="U1133" s="2">
        <v>0</v>
      </c>
      <c r="V1133" s="2" t="s">
        <v>66</v>
      </c>
      <c r="W1133" s="2" t="s">
        <v>66</v>
      </c>
      <c r="X1133" s="24">
        <v>1145.5082860666178</v>
      </c>
      <c r="Y1133">
        <v>126.09</v>
      </c>
      <c r="Z1133">
        <v>289.87</v>
      </c>
      <c r="AA1133" s="3">
        <v>2408.44</v>
      </c>
      <c r="AB1133" s="3">
        <v>4789.41</v>
      </c>
    </row>
    <row r="1134" spans="1:28" ht="15" hidden="1" customHeight="1">
      <c r="A1134">
        <f t="shared" si="34"/>
        <v>1</v>
      </c>
      <c r="B1134">
        <f t="shared" si="35"/>
        <v>1</v>
      </c>
      <c r="C1134" s="2" t="s">
        <v>6587</v>
      </c>
      <c r="D1134" s="2" t="s">
        <v>6588</v>
      </c>
      <c r="E1134" s="2" t="s">
        <v>6589</v>
      </c>
      <c r="F1134" s="3">
        <v>1300</v>
      </c>
      <c r="G1134" s="2" t="s">
        <v>6590</v>
      </c>
      <c r="H1134" s="37" t="s">
        <v>6591</v>
      </c>
      <c r="I1134">
        <v>30.64</v>
      </c>
      <c r="J1134">
        <v>29.89</v>
      </c>
      <c r="K1134" s="2" t="s">
        <v>6592</v>
      </c>
      <c r="L1134">
        <v>2.19</v>
      </c>
      <c r="M1134">
        <v>2.1800000000000002</v>
      </c>
      <c r="N1134">
        <v>100</v>
      </c>
      <c r="O1134" s="2" t="s">
        <v>3</v>
      </c>
      <c r="P1134" s="2" t="s">
        <v>3</v>
      </c>
      <c r="Q1134" s="2" t="s">
        <v>4</v>
      </c>
      <c r="R1134" s="1">
        <v>41179</v>
      </c>
      <c r="S1134" s="2" t="s">
        <v>2463</v>
      </c>
      <c r="T1134" s="2" t="s">
        <v>2463</v>
      </c>
      <c r="U1134" s="2">
        <v>0</v>
      </c>
      <c r="V1134" s="2" t="s">
        <v>1024</v>
      </c>
      <c r="W1134" s="2" t="s">
        <v>1024</v>
      </c>
      <c r="X1134" s="29">
        <v>1803.1819960656528</v>
      </c>
      <c r="Y1134" s="3">
        <v>1259.01</v>
      </c>
      <c r="Z1134" s="3">
        <v>1463.74</v>
      </c>
      <c r="AA1134">
        <v>970.13</v>
      </c>
      <c r="AB1134">
        <v>865.54</v>
      </c>
    </row>
    <row r="1135" spans="1:28" ht="15" hidden="1" customHeight="1">
      <c r="A1135" s="17">
        <f t="shared" si="34"/>
        <v>1</v>
      </c>
      <c r="B1135" s="17">
        <f t="shared" si="35"/>
        <v>1</v>
      </c>
      <c r="C1135" s="26" t="s">
        <v>6556</v>
      </c>
      <c r="D1135" s="26" t="s">
        <v>6557</v>
      </c>
      <c r="E1135" s="26" t="s">
        <v>6558</v>
      </c>
      <c r="F1135" s="17">
        <v>750</v>
      </c>
      <c r="G1135" s="26" t="s">
        <v>6559</v>
      </c>
      <c r="H1135" s="38" t="s">
        <v>6560</v>
      </c>
      <c r="I1135" s="17">
        <v>34.880000000000003</v>
      </c>
      <c r="J1135" s="17">
        <v>37.04</v>
      </c>
      <c r="K1135" s="26" t="s">
        <v>2946</v>
      </c>
      <c r="L1135" s="17"/>
      <c r="M1135" s="17"/>
      <c r="N1135" s="17">
        <v>100</v>
      </c>
      <c r="O1135" s="26" t="s">
        <v>3</v>
      </c>
      <c r="P1135" s="26" t="s">
        <v>3</v>
      </c>
      <c r="Q1135" s="26" t="s">
        <v>4</v>
      </c>
      <c r="R1135" s="27">
        <v>41185</v>
      </c>
      <c r="S1135" s="26" t="s">
        <v>547</v>
      </c>
      <c r="T1135" s="26" t="s">
        <v>547</v>
      </c>
      <c r="U1135" s="2">
        <v>0</v>
      </c>
      <c r="V1135" s="26" t="s">
        <v>13</v>
      </c>
      <c r="W1135" s="26" t="s">
        <v>13</v>
      </c>
      <c r="X1135" s="26"/>
      <c r="Y1135" s="17">
        <v>493.98</v>
      </c>
      <c r="Z1135" s="17">
        <v>774.39</v>
      </c>
      <c r="AA1135" s="28">
        <v>3482.83</v>
      </c>
      <c r="AB1135" s="28">
        <v>4048.82</v>
      </c>
    </row>
    <row r="1136" spans="1:28" ht="15" customHeight="1">
      <c r="A1136">
        <f t="shared" si="34"/>
        <v>1</v>
      </c>
      <c r="B1136">
        <f t="shared" si="35"/>
        <v>1</v>
      </c>
      <c r="C1136" s="2" t="s">
        <v>7096</v>
      </c>
      <c r="D1136" s="2" t="s">
        <v>7097</v>
      </c>
      <c r="E1136" s="2" t="s">
        <v>7098</v>
      </c>
      <c r="F1136" s="3">
        <v>3689.94</v>
      </c>
      <c r="G1136" s="2" t="s">
        <v>7099</v>
      </c>
      <c r="H1136" s="37" t="s">
        <v>7357</v>
      </c>
      <c r="I1136">
        <v>12.24</v>
      </c>
      <c r="J1136">
        <v>12.69</v>
      </c>
      <c r="K1136" s="2" t="s">
        <v>2946</v>
      </c>
      <c r="L1136">
        <v>7.04</v>
      </c>
      <c r="M1136">
        <v>6.73</v>
      </c>
      <c r="N1136">
        <v>100</v>
      </c>
      <c r="O1136" s="2" t="s">
        <v>3</v>
      </c>
      <c r="P1136" s="2" t="s">
        <v>3</v>
      </c>
      <c r="Q1136" s="2" t="s">
        <v>4</v>
      </c>
      <c r="R1136" s="1">
        <v>41185</v>
      </c>
      <c r="S1136" s="2" t="s">
        <v>149</v>
      </c>
      <c r="T1136" s="2" t="s">
        <v>149</v>
      </c>
      <c r="U1136">
        <v>517210</v>
      </c>
      <c r="V1136" s="2" t="s">
        <v>151</v>
      </c>
      <c r="W1136" s="2" t="s">
        <v>151</v>
      </c>
      <c r="X1136" s="29">
        <v>5235.5478830480506</v>
      </c>
      <c r="Y1136" s="3">
        <v>20618</v>
      </c>
      <c r="Z1136" s="3">
        <v>5055.1000000000004</v>
      </c>
      <c r="AA1136" s="3">
        <v>40609</v>
      </c>
      <c r="AB1136" s="3">
        <v>10071.91</v>
      </c>
    </row>
    <row r="1137" spans="1:28" ht="15" customHeight="1">
      <c r="A1137">
        <f t="shared" si="34"/>
        <v>1</v>
      </c>
      <c r="B1137">
        <f t="shared" si="35"/>
        <v>1</v>
      </c>
      <c r="C1137" s="2" t="s">
        <v>6537</v>
      </c>
      <c r="D1137" s="2" t="s">
        <v>6538</v>
      </c>
      <c r="E1137" s="2" t="s">
        <v>2230</v>
      </c>
      <c r="F1137">
        <v>230.79</v>
      </c>
      <c r="G1137" s="2" t="s">
        <v>6539</v>
      </c>
      <c r="H1137" s="37" t="s">
        <v>6540</v>
      </c>
      <c r="I1137">
        <v>21.5</v>
      </c>
      <c r="J1137">
        <v>21.34</v>
      </c>
      <c r="K1137" s="2" t="s">
        <v>6541</v>
      </c>
      <c r="L1137">
        <v>45.79</v>
      </c>
      <c r="M1137">
        <v>45.44</v>
      </c>
      <c r="N1137">
        <v>100</v>
      </c>
      <c r="O1137" s="2" t="s">
        <v>3</v>
      </c>
      <c r="P1137" s="2" t="s">
        <v>3</v>
      </c>
      <c r="Q1137" s="2" t="s">
        <v>4</v>
      </c>
      <c r="R1137" s="1">
        <v>41190</v>
      </c>
      <c r="S1137" s="2" t="s">
        <v>65</v>
      </c>
      <c r="T1137" s="2" t="s">
        <v>65</v>
      </c>
      <c r="U1137">
        <v>339992</v>
      </c>
      <c r="V1137" s="2" t="s">
        <v>66</v>
      </c>
      <c r="W1137" s="2" t="s">
        <v>66</v>
      </c>
      <c r="X1137" s="24">
        <v>1145.5082860666178</v>
      </c>
      <c r="Y1137">
        <v>68.25</v>
      </c>
      <c r="Z1137">
        <v>323.93</v>
      </c>
      <c r="AA1137" s="3">
        <v>1446.04</v>
      </c>
      <c r="AB1137" s="3">
        <v>6028.92</v>
      </c>
    </row>
    <row r="1138" spans="1:28" ht="15" hidden="1" customHeight="1">
      <c r="A1138">
        <f t="shared" si="34"/>
        <v>1</v>
      </c>
      <c r="B1138">
        <f t="shared" si="35"/>
        <v>1</v>
      </c>
      <c r="C1138" s="2" t="s">
        <v>6509</v>
      </c>
      <c r="D1138" s="2" t="s">
        <v>6510</v>
      </c>
      <c r="E1138" s="2" t="s">
        <v>5864</v>
      </c>
      <c r="F1138">
        <v>95.5</v>
      </c>
      <c r="G1138" s="2" t="s">
        <v>6511</v>
      </c>
      <c r="H1138" s="37" t="s">
        <v>6512</v>
      </c>
      <c r="I1138">
        <v>23.24</v>
      </c>
      <c r="J1138">
        <v>22.89</v>
      </c>
      <c r="K1138" s="2" t="s">
        <v>2946</v>
      </c>
      <c r="N1138">
        <v>100</v>
      </c>
      <c r="O1138" s="2" t="s">
        <v>3</v>
      </c>
      <c r="P1138" s="2" t="s">
        <v>3</v>
      </c>
      <c r="Q1138" s="2" t="s">
        <v>4</v>
      </c>
      <c r="R1138" s="1">
        <v>41191</v>
      </c>
      <c r="S1138" s="2" t="s">
        <v>5</v>
      </c>
      <c r="T1138" s="2" t="s">
        <v>5</v>
      </c>
      <c r="U1138" s="2">
        <v>0</v>
      </c>
      <c r="V1138" s="2" t="s">
        <v>85</v>
      </c>
      <c r="W1138" s="2" t="s">
        <v>85</v>
      </c>
      <c r="X1138" s="29">
        <v>2697.7233626064512</v>
      </c>
      <c r="Y1138">
        <v>11.14</v>
      </c>
      <c r="Z1138">
        <v>267.54000000000002</v>
      </c>
      <c r="AA1138">
        <v>1.55</v>
      </c>
      <c r="AB1138">
        <v>364.54</v>
      </c>
    </row>
    <row r="1139" spans="1:28" ht="15" customHeight="1">
      <c r="A1139">
        <f t="shared" si="34"/>
        <v>1</v>
      </c>
      <c r="B1139">
        <f t="shared" si="35"/>
        <v>1</v>
      </c>
      <c r="C1139" s="2" t="s">
        <v>6493</v>
      </c>
      <c r="D1139" s="2" t="s">
        <v>6494</v>
      </c>
      <c r="E1139" s="2" t="s">
        <v>1235</v>
      </c>
      <c r="F1139">
        <v>48.07</v>
      </c>
      <c r="G1139" s="2" t="s">
        <v>6495</v>
      </c>
      <c r="H1139" s="37" t="s">
        <v>6496</v>
      </c>
      <c r="I1139">
        <v>10.68</v>
      </c>
      <c r="J1139">
        <v>10.71</v>
      </c>
      <c r="K1139" s="2" t="s">
        <v>6497</v>
      </c>
      <c r="L1139">
        <v>7.75</v>
      </c>
      <c r="M1139">
        <v>11.79</v>
      </c>
      <c r="N1139">
        <v>100</v>
      </c>
      <c r="O1139" s="2" t="s">
        <v>3</v>
      </c>
      <c r="P1139" s="2" t="s">
        <v>3</v>
      </c>
      <c r="Q1139" s="2" t="s">
        <v>4</v>
      </c>
      <c r="R1139" s="1">
        <v>41204</v>
      </c>
      <c r="S1139" s="2" t="s">
        <v>65</v>
      </c>
      <c r="T1139" s="2" t="s">
        <v>65</v>
      </c>
      <c r="U1139">
        <v>339992</v>
      </c>
      <c r="V1139" s="2" t="s">
        <v>66</v>
      </c>
      <c r="W1139" s="2" t="s">
        <v>66</v>
      </c>
      <c r="X1139" s="24">
        <v>1145.5082860666178</v>
      </c>
      <c r="Y1139">
        <v>21.31</v>
      </c>
      <c r="Z1139">
        <v>553.42999999999995</v>
      </c>
      <c r="AA1139">
        <v>433.97</v>
      </c>
      <c r="AB1139" s="3">
        <v>11984.89</v>
      </c>
    </row>
    <row r="1140" spans="1:28" ht="15" hidden="1" customHeight="1">
      <c r="A1140" s="30">
        <f t="shared" si="34"/>
        <v>1</v>
      </c>
      <c r="B1140" s="30">
        <f t="shared" si="35"/>
        <v>1</v>
      </c>
      <c r="C1140" s="31" t="s">
        <v>6467</v>
      </c>
      <c r="D1140" s="31" t="s">
        <v>6468</v>
      </c>
      <c r="E1140" s="31" t="s">
        <v>6469</v>
      </c>
      <c r="F1140" s="30"/>
      <c r="G1140" s="31" t="s">
        <v>6470</v>
      </c>
      <c r="H1140" s="39" t="s">
        <v>6471</v>
      </c>
      <c r="I1140" s="30">
        <v>17.829999999999998</v>
      </c>
      <c r="J1140" s="30">
        <v>17.829999999999998</v>
      </c>
      <c r="K1140" s="31" t="s">
        <v>2946</v>
      </c>
      <c r="L1140" s="30"/>
      <c r="M1140" s="30"/>
      <c r="N1140" s="30">
        <v>100</v>
      </c>
      <c r="O1140" s="31" t="s">
        <v>3</v>
      </c>
      <c r="P1140" s="31" t="s">
        <v>3</v>
      </c>
      <c r="Q1140" s="31" t="s">
        <v>4</v>
      </c>
      <c r="R1140" s="33">
        <v>41211</v>
      </c>
      <c r="S1140" s="31" t="s">
        <v>6472</v>
      </c>
      <c r="T1140" s="31" t="s">
        <v>6472</v>
      </c>
      <c r="U1140" s="2">
        <v>0</v>
      </c>
      <c r="V1140" s="31" t="s">
        <v>146</v>
      </c>
      <c r="W1140" s="31" t="s">
        <v>146</v>
      </c>
      <c r="X1140" s="34">
        <v>831.82668055428985</v>
      </c>
      <c r="Y1140" s="30">
        <v>26.18</v>
      </c>
      <c r="Z1140" s="30">
        <v>409.52</v>
      </c>
      <c r="AA1140" s="30">
        <v>8.33</v>
      </c>
      <c r="AB1140" s="30">
        <v>127.35</v>
      </c>
    </row>
    <row r="1141" spans="1:28" ht="15" customHeight="1">
      <c r="A1141">
        <f t="shared" si="34"/>
        <v>1</v>
      </c>
      <c r="B1141">
        <f t="shared" si="35"/>
        <v>1</v>
      </c>
      <c r="C1141" s="2" t="s">
        <v>6438</v>
      </c>
      <c r="D1141" s="2" t="s">
        <v>6439</v>
      </c>
      <c r="E1141" s="2" t="s">
        <v>909</v>
      </c>
      <c r="F1141">
        <v>606.27</v>
      </c>
      <c r="G1141" s="2" t="s">
        <v>6440</v>
      </c>
      <c r="H1141" s="37" t="s">
        <v>6441</v>
      </c>
      <c r="I1141">
        <v>32.58</v>
      </c>
      <c r="J1141">
        <v>32.49</v>
      </c>
      <c r="K1141" s="2" t="s">
        <v>6442</v>
      </c>
      <c r="L1141">
        <v>17.47</v>
      </c>
      <c r="M1141">
        <v>17.649999999999999</v>
      </c>
      <c r="N1141">
        <v>100</v>
      </c>
      <c r="O1141" s="2" t="s">
        <v>3</v>
      </c>
      <c r="P1141" s="2" t="s">
        <v>3</v>
      </c>
      <c r="Q1141" s="2" t="s">
        <v>4</v>
      </c>
      <c r="R1141" s="1">
        <v>41218</v>
      </c>
      <c r="S1141" s="2" t="s">
        <v>234</v>
      </c>
      <c r="T1141" s="2" t="s">
        <v>234</v>
      </c>
      <c r="U1141">
        <v>523120</v>
      </c>
      <c r="V1141" s="2" t="s">
        <v>236</v>
      </c>
      <c r="W1141" s="2" t="s">
        <v>236</v>
      </c>
      <c r="X1141" s="29">
        <v>2514.8830665030132</v>
      </c>
      <c r="Y1141">
        <v>230.13</v>
      </c>
      <c r="Z1141" s="3">
        <v>1584.79</v>
      </c>
      <c r="AA1141">
        <v>489.2</v>
      </c>
      <c r="AB1141" s="3">
        <v>6024.16</v>
      </c>
    </row>
    <row r="1142" spans="1:28" ht="15" hidden="1" customHeight="1">
      <c r="A1142">
        <f t="shared" si="34"/>
        <v>1</v>
      </c>
      <c r="B1142">
        <f t="shared" si="35"/>
        <v>1</v>
      </c>
      <c r="C1142" s="2" t="s">
        <v>6434</v>
      </c>
      <c r="D1142" s="2" t="s">
        <v>6435</v>
      </c>
      <c r="E1142" s="2" t="s">
        <v>5205</v>
      </c>
      <c r="F1142">
        <v>47.5</v>
      </c>
      <c r="G1142" s="2" t="s">
        <v>6436</v>
      </c>
      <c r="H1142" s="37" t="s">
        <v>6437</v>
      </c>
      <c r="I1142">
        <v>4.42</v>
      </c>
      <c r="J1142">
        <v>4.2699999999999996</v>
      </c>
      <c r="K1142" s="2" t="s">
        <v>2946</v>
      </c>
      <c r="N1142">
        <v>100</v>
      </c>
      <c r="O1142" s="2" t="s">
        <v>3</v>
      </c>
      <c r="P1142" s="2" t="s">
        <v>3</v>
      </c>
      <c r="Q1142" s="2" t="s">
        <v>4</v>
      </c>
      <c r="R1142" s="1">
        <v>41218</v>
      </c>
      <c r="S1142" s="2" t="s">
        <v>109</v>
      </c>
      <c r="T1142" s="2" t="s">
        <v>109</v>
      </c>
      <c r="U1142" s="2">
        <v>0</v>
      </c>
      <c r="V1142" s="2" t="s">
        <v>110</v>
      </c>
      <c r="W1142" s="2" t="s">
        <v>110</v>
      </c>
      <c r="X1142" s="2">
        <v>1109.5833688167972</v>
      </c>
      <c r="Y1142">
        <v>32.57</v>
      </c>
      <c r="Z1142">
        <v>825.68</v>
      </c>
      <c r="AA1142">
        <v>23.96</v>
      </c>
      <c r="AB1142">
        <v>881.01</v>
      </c>
    </row>
    <row r="1143" spans="1:28" ht="15" customHeight="1">
      <c r="A1143" s="30">
        <f t="shared" si="34"/>
        <v>1</v>
      </c>
      <c r="B1143" s="30">
        <f t="shared" si="35"/>
        <v>1</v>
      </c>
      <c r="C1143" s="31" t="s">
        <v>6424</v>
      </c>
      <c r="D1143" s="31" t="s">
        <v>6425</v>
      </c>
      <c r="E1143" s="31" t="s">
        <v>6426</v>
      </c>
      <c r="F1143" s="30">
        <v>21.8</v>
      </c>
      <c r="G1143" s="31" t="s">
        <v>6427</v>
      </c>
      <c r="H1143" s="39" t="s">
        <v>6428</v>
      </c>
      <c r="I1143" s="30">
        <v>13.32</v>
      </c>
      <c r="J1143" s="30">
        <v>13.64</v>
      </c>
      <c r="K1143" s="31" t="s">
        <v>2946</v>
      </c>
      <c r="L1143" s="30"/>
      <c r="M1143" s="30"/>
      <c r="N1143" s="30">
        <v>100</v>
      </c>
      <c r="O1143" s="31" t="s">
        <v>3</v>
      </c>
      <c r="P1143" s="31" t="s">
        <v>3</v>
      </c>
      <c r="Q1143" s="31" t="s">
        <v>4</v>
      </c>
      <c r="R1143" s="33">
        <v>41222</v>
      </c>
      <c r="S1143" s="31" t="s">
        <v>392</v>
      </c>
      <c r="T1143" s="31" t="s">
        <v>392</v>
      </c>
      <c r="U1143">
        <v>334111</v>
      </c>
      <c r="V1143" s="31" t="s">
        <v>6</v>
      </c>
      <c r="W1143" s="31" t="s">
        <v>6</v>
      </c>
      <c r="X1143" s="34">
        <v>3177.2692549279773</v>
      </c>
      <c r="Y1143" s="30">
        <v>97.61</v>
      </c>
      <c r="Z1143" s="30">
        <v>323.08</v>
      </c>
      <c r="AA1143" s="30">
        <v>24.95</v>
      </c>
      <c r="AB1143" s="30">
        <v>521.65</v>
      </c>
    </row>
    <row r="1144" spans="1:28" ht="15" customHeight="1">
      <c r="A1144">
        <f t="shared" si="34"/>
        <v>1</v>
      </c>
      <c r="B1144">
        <f t="shared" si="35"/>
        <v>1</v>
      </c>
      <c r="C1144" s="2" t="s">
        <v>6307</v>
      </c>
      <c r="D1144" s="2" t="s">
        <v>6308</v>
      </c>
      <c r="E1144" s="2" t="s">
        <v>6309</v>
      </c>
      <c r="F1144">
        <v>282.64</v>
      </c>
      <c r="G1144" s="2" t="s">
        <v>6310</v>
      </c>
      <c r="H1144" s="37" t="s">
        <v>6354</v>
      </c>
      <c r="I1144">
        <v>17.61</v>
      </c>
      <c r="J1144">
        <v>17.91</v>
      </c>
      <c r="K1144" s="2" t="s">
        <v>2946</v>
      </c>
      <c r="N1144">
        <v>100</v>
      </c>
      <c r="O1144" s="2" t="s">
        <v>3</v>
      </c>
      <c r="P1144" s="2" t="s">
        <v>3</v>
      </c>
      <c r="Q1144" s="2" t="s">
        <v>4</v>
      </c>
      <c r="R1144" s="1">
        <v>41249</v>
      </c>
      <c r="S1144" s="2" t="s">
        <v>370</v>
      </c>
      <c r="T1144" s="2" t="s">
        <v>370</v>
      </c>
      <c r="U1144">
        <v>336413</v>
      </c>
      <c r="V1144" s="2" t="s">
        <v>91</v>
      </c>
      <c r="W1144" s="2" t="s">
        <v>91</v>
      </c>
      <c r="X1144" s="24">
        <v>1229.2822448550542</v>
      </c>
      <c r="Y1144">
        <v>86.51</v>
      </c>
      <c r="Z1144">
        <v>271.74</v>
      </c>
      <c r="AA1144">
        <v>112.59</v>
      </c>
      <c r="AB1144">
        <v>227.56</v>
      </c>
    </row>
    <row r="1145" spans="1:28" ht="15" customHeight="1">
      <c r="A1145">
        <f t="shared" si="34"/>
        <v>1</v>
      </c>
      <c r="B1145">
        <f t="shared" si="35"/>
        <v>1</v>
      </c>
      <c r="C1145" s="2" t="s">
        <v>6279</v>
      </c>
      <c r="D1145" s="2" t="s">
        <v>6280</v>
      </c>
      <c r="E1145" s="2" t="s">
        <v>5500</v>
      </c>
      <c r="F1145" s="3">
        <v>2154.5300000000002</v>
      </c>
      <c r="G1145" s="2" t="s">
        <v>6281</v>
      </c>
      <c r="H1145" s="37" t="s">
        <v>6353</v>
      </c>
      <c r="I1145">
        <v>12.74</v>
      </c>
      <c r="J1145">
        <v>12.88</v>
      </c>
      <c r="K1145" s="2" t="s">
        <v>2946</v>
      </c>
      <c r="N1145">
        <v>100</v>
      </c>
      <c r="O1145" s="2" t="s">
        <v>3</v>
      </c>
      <c r="P1145" s="2" t="s">
        <v>3</v>
      </c>
      <c r="Q1145" s="2" t="s">
        <v>4</v>
      </c>
      <c r="R1145" s="1">
        <v>41260</v>
      </c>
      <c r="S1145" s="2" t="s">
        <v>35</v>
      </c>
      <c r="T1145" s="2" t="s">
        <v>35</v>
      </c>
      <c r="U1145">
        <v>531110</v>
      </c>
      <c r="V1145" s="2" t="s">
        <v>37</v>
      </c>
      <c r="W1145" s="2" t="s">
        <v>37</v>
      </c>
      <c r="X1145" s="29">
        <v>1093.7964706866101</v>
      </c>
      <c r="Y1145">
        <v>0.8</v>
      </c>
      <c r="Z1145">
        <v>13.77</v>
      </c>
      <c r="AA1145">
        <v>90</v>
      </c>
      <c r="AB1145">
        <v>226.58</v>
      </c>
    </row>
    <row r="1146" spans="1:28" ht="15" hidden="1" customHeight="1">
      <c r="A1146">
        <f t="shared" si="34"/>
        <v>1</v>
      </c>
      <c r="B1146">
        <f t="shared" si="35"/>
        <v>1</v>
      </c>
      <c r="C1146" s="2" t="s">
        <v>6267</v>
      </c>
      <c r="D1146" s="2" t="s">
        <v>6268</v>
      </c>
      <c r="E1146" s="2" t="s">
        <v>189</v>
      </c>
      <c r="F1146">
        <v>966.99</v>
      </c>
      <c r="G1146" s="2" t="s">
        <v>6350</v>
      </c>
      <c r="H1146" s="37" t="s">
        <v>6269</v>
      </c>
      <c r="I1146">
        <v>33.94</v>
      </c>
      <c r="J1146">
        <v>33.76</v>
      </c>
      <c r="K1146" s="2" t="s">
        <v>6270</v>
      </c>
      <c r="L1146">
        <v>23.66</v>
      </c>
      <c r="M1146">
        <v>23.55</v>
      </c>
      <c r="N1146">
        <v>100</v>
      </c>
      <c r="O1146" s="2" t="s">
        <v>3</v>
      </c>
      <c r="P1146" s="2" t="s">
        <v>3</v>
      </c>
      <c r="Q1146" s="2" t="s">
        <v>4</v>
      </c>
      <c r="R1146" s="1">
        <v>41263</v>
      </c>
      <c r="S1146" s="2" t="s">
        <v>5</v>
      </c>
      <c r="T1146" s="2" t="s">
        <v>5</v>
      </c>
      <c r="U1146" s="2">
        <v>0</v>
      </c>
      <c r="V1146" s="2" t="s">
        <v>85</v>
      </c>
      <c r="W1146" s="2" t="s">
        <v>85</v>
      </c>
      <c r="X1146" s="29">
        <v>2697.7233626064512</v>
      </c>
      <c r="Y1146">
        <v>90.11</v>
      </c>
      <c r="Z1146" s="3">
        <v>37230</v>
      </c>
      <c r="AA1146">
        <v>117.38</v>
      </c>
      <c r="AB1146" s="3">
        <v>78875</v>
      </c>
    </row>
    <row r="1147" spans="1:28" ht="15" customHeight="1">
      <c r="A1147">
        <f t="shared" si="34"/>
        <v>1</v>
      </c>
      <c r="B1147">
        <f t="shared" si="35"/>
        <v>1</v>
      </c>
      <c r="C1147" s="2" t="s">
        <v>6271</v>
      </c>
      <c r="D1147" s="2" t="s">
        <v>6272</v>
      </c>
      <c r="E1147" s="2" t="s">
        <v>466</v>
      </c>
      <c r="F1147" s="3">
        <v>8052.28</v>
      </c>
      <c r="G1147" s="2" t="s">
        <v>6273</v>
      </c>
      <c r="H1147" s="37" t="s">
        <v>6351</v>
      </c>
      <c r="I1147">
        <v>130.1</v>
      </c>
      <c r="J1147">
        <v>126.25</v>
      </c>
      <c r="K1147" s="2" t="s">
        <v>6274</v>
      </c>
      <c r="L1147">
        <v>32.25</v>
      </c>
      <c r="M1147">
        <v>32.25</v>
      </c>
      <c r="N1147">
        <v>100</v>
      </c>
      <c r="O1147" s="2" t="s">
        <v>3</v>
      </c>
      <c r="P1147" s="2" t="s">
        <v>3</v>
      </c>
      <c r="Q1147" s="2" t="s">
        <v>4</v>
      </c>
      <c r="R1147" s="1">
        <v>41263</v>
      </c>
      <c r="S1147" s="2" t="s">
        <v>233</v>
      </c>
      <c r="T1147" s="2" t="s">
        <v>233</v>
      </c>
      <c r="U1147">
        <v>523210</v>
      </c>
      <c r="V1147" s="2" t="s">
        <v>235</v>
      </c>
      <c r="W1147" s="2" t="s">
        <v>235</v>
      </c>
      <c r="X1147" s="29">
        <v>2859.8497318383893</v>
      </c>
      <c r="Y1147" s="3">
        <v>3894</v>
      </c>
      <c r="Z1147" s="3">
        <v>1366.81</v>
      </c>
      <c r="AA1147" s="3">
        <v>12424</v>
      </c>
      <c r="AB1147" s="3">
        <v>37540.080000000002</v>
      </c>
    </row>
    <row r="1148" spans="1:28" ht="15" customHeight="1">
      <c r="A1148">
        <f t="shared" si="34"/>
        <v>1</v>
      </c>
      <c r="B1148">
        <f t="shared" si="35"/>
        <v>1</v>
      </c>
      <c r="C1148" s="2" t="s">
        <v>6256</v>
      </c>
      <c r="D1148" s="2" t="s">
        <v>6257</v>
      </c>
      <c r="E1148" s="2" t="s">
        <v>6258</v>
      </c>
      <c r="F1148">
        <v>904.45</v>
      </c>
      <c r="G1148" s="2" t="s">
        <v>6259</v>
      </c>
      <c r="H1148" s="37" t="s">
        <v>6260</v>
      </c>
      <c r="I1148">
        <v>16.2</v>
      </c>
      <c r="J1148">
        <v>15.95</v>
      </c>
      <c r="K1148" s="2" t="s">
        <v>6261</v>
      </c>
      <c r="L1148">
        <v>26.5</v>
      </c>
      <c r="M1148">
        <v>26.56</v>
      </c>
      <c r="N1148">
        <v>100</v>
      </c>
      <c r="O1148" s="2" t="s">
        <v>3</v>
      </c>
      <c r="P1148" s="2" t="s">
        <v>3</v>
      </c>
      <c r="Q1148" s="2" t="s">
        <v>4</v>
      </c>
      <c r="R1148" s="1">
        <v>41264</v>
      </c>
      <c r="S1148" s="2" t="s">
        <v>492</v>
      </c>
      <c r="T1148" s="2" t="s">
        <v>492</v>
      </c>
      <c r="U1148">
        <v>721110</v>
      </c>
      <c r="V1148" s="2" t="s">
        <v>532</v>
      </c>
      <c r="W1148" s="2" t="s">
        <v>532</v>
      </c>
      <c r="X1148" s="24">
        <v>1616.453840004132</v>
      </c>
      <c r="Y1148" s="3">
        <v>1202.56</v>
      </c>
      <c r="Z1148" s="3">
        <v>1171.26</v>
      </c>
      <c r="AA1148" s="3">
        <v>2096.56</v>
      </c>
      <c r="AB1148" s="3">
        <v>2185.19</v>
      </c>
    </row>
    <row r="1149" spans="1:28" ht="15" customHeight="1">
      <c r="A1149">
        <f t="shared" si="34"/>
        <v>1</v>
      </c>
      <c r="B1149">
        <f t="shared" si="35"/>
        <v>1</v>
      </c>
      <c r="C1149" s="2" t="s">
        <v>6250</v>
      </c>
      <c r="D1149" s="2" t="s">
        <v>6251</v>
      </c>
      <c r="E1149" s="2" t="s">
        <v>6252</v>
      </c>
      <c r="F1149">
        <v>14.5</v>
      </c>
      <c r="G1149" s="2" t="s">
        <v>6253</v>
      </c>
      <c r="H1149" s="37" t="s">
        <v>6254</v>
      </c>
      <c r="I1149">
        <v>24.84</v>
      </c>
      <c r="J1149">
        <v>23.83</v>
      </c>
      <c r="K1149" s="2" t="s">
        <v>6255</v>
      </c>
      <c r="L1149">
        <v>4.7699999999999996</v>
      </c>
      <c r="M1149">
        <v>8.1999999999999993</v>
      </c>
      <c r="N1149">
        <v>100</v>
      </c>
      <c r="O1149" s="2" t="s">
        <v>3</v>
      </c>
      <c r="P1149" s="2" t="s">
        <v>3</v>
      </c>
      <c r="Q1149" s="2" t="s">
        <v>4</v>
      </c>
      <c r="R1149" s="1">
        <v>41271</v>
      </c>
      <c r="S1149" s="2" t="s">
        <v>187</v>
      </c>
      <c r="T1149" s="2" t="s">
        <v>187</v>
      </c>
      <c r="U1149">
        <v>551111</v>
      </c>
      <c r="V1149" s="2" t="s">
        <v>66</v>
      </c>
      <c r="W1149" s="2" t="s">
        <v>66</v>
      </c>
      <c r="X1149" s="24">
        <v>1145.5082860666178</v>
      </c>
      <c r="Y1149">
        <v>6.85</v>
      </c>
      <c r="Z1149">
        <v>33.86</v>
      </c>
      <c r="AA1149">
        <v>160.76</v>
      </c>
      <c r="AB1149">
        <v>697.06</v>
      </c>
    </row>
    <row r="1150" spans="1:28" ht="15" customHeight="1">
      <c r="A1150">
        <f t="shared" si="34"/>
        <v>1</v>
      </c>
      <c r="B1150">
        <f t="shared" si="35"/>
        <v>1</v>
      </c>
      <c r="C1150" s="2" t="s">
        <v>6211</v>
      </c>
      <c r="D1150" s="2" t="s">
        <v>6212</v>
      </c>
      <c r="E1150" s="2" t="s">
        <v>831</v>
      </c>
      <c r="F1150">
        <v>944.02</v>
      </c>
      <c r="G1150" s="2" t="s">
        <v>6213</v>
      </c>
      <c r="H1150" s="37" t="s">
        <v>6214</v>
      </c>
      <c r="I1150">
        <v>105.75</v>
      </c>
      <c r="J1150">
        <v>104.65</v>
      </c>
      <c r="K1150" s="2" t="s">
        <v>6215</v>
      </c>
      <c r="L1150">
        <v>15.58</v>
      </c>
      <c r="M1150">
        <v>24.71</v>
      </c>
      <c r="N1150">
        <v>100</v>
      </c>
      <c r="O1150" s="2" t="s">
        <v>3</v>
      </c>
      <c r="P1150" s="2" t="s">
        <v>3</v>
      </c>
      <c r="Q1150" s="2" t="s">
        <v>4</v>
      </c>
      <c r="R1150" s="1">
        <v>41296</v>
      </c>
      <c r="S1150" s="2" t="s">
        <v>99</v>
      </c>
      <c r="T1150" s="2" t="s">
        <v>99</v>
      </c>
      <c r="U1150">
        <v>325412</v>
      </c>
      <c r="V1150" s="2" t="s">
        <v>145</v>
      </c>
      <c r="W1150" s="2" t="s">
        <v>145</v>
      </c>
      <c r="X1150" s="29">
        <v>1155.2665763855121</v>
      </c>
      <c r="Z1150" s="3">
        <v>5806.1</v>
      </c>
      <c r="AA1150">
        <v>122.07</v>
      </c>
      <c r="AB1150" s="3">
        <v>8972.4</v>
      </c>
    </row>
    <row r="1151" spans="1:28" ht="15" customHeight="1">
      <c r="A1151">
        <f t="shared" si="34"/>
        <v>1</v>
      </c>
      <c r="B1151">
        <f t="shared" si="35"/>
        <v>1</v>
      </c>
      <c r="C1151" s="2" t="s">
        <v>6220</v>
      </c>
      <c r="D1151" s="2" t="s">
        <v>6221</v>
      </c>
      <c r="E1151" s="2" t="s">
        <v>6222</v>
      </c>
      <c r="F1151" s="3">
        <v>1960.79</v>
      </c>
      <c r="G1151" s="2" t="s">
        <v>6223</v>
      </c>
      <c r="H1151" s="37" t="s">
        <v>6345</v>
      </c>
      <c r="I1151">
        <v>19.05</v>
      </c>
      <c r="J1151">
        <v>19.510000000000002</v>
      </c>
      <c r="K1151" s="2" t="s">
        <v>2946</v>
      </c>
      <c r="L1151">
        <v>19.05</v>
      </c>
      <c r="M1151">
        <v>19.510000000000002</v>
      </c>
      <c r="N1151">
        <v>100</v>
      </c>
      <c r="O1151" s="2" t="s">
        <v>3</v>
      </c>
      <c r="P1151" s="2" t="s">
        <v>3</v>
      </c>
      <c r="Q1151" s="2" t="s">
        <v>4</v>
      </c>
      <c r="R1151" s="1">
        <v>41296</v>
      </c>
      <c r="S1151" s="2" t="s">
        <v>35</v>
      </c>
      <c r="T1151" s="2" t="s">
        <v>35</v>
      </c>
      <c r="U1151">
        <v>531110</v>
      </c>
      <c r="V1151" s="2" t="s">
        <v>37</v>
      </c>
      <c r="W1151" s="2" t="s">
        <v>37</v>
      </c>
      <c r="X1151" s="29">
        <v>1093.7964706866101</v>
      </c>
      <c r="Y1151">
        <v>282.7</v>
      </c>
      <c r="Z1151">
        <v>282.7</v>
      </c>
      <c r="AA1151" s="3">
        <v>3247.68</v>
      </c>
      <c r="AB1151" s="3">
        <v>3247.68</v>
      </c>
    </row>
    <row r="1152" spans="1:28" ht="15" hidden="1" customHeight="1">
      <c r="A1152">
        <f t="shared" si="34"/>
        <v>1</v>
      </c>
      <c r="B1152">
        <f t="shared" si="35"/>
        <v>1</v>
      </c>
      <c r="C1152" s="2" t="s">
        <v>6200</v>
      </c>
      <c r="D1152" s="2" t="s">
        <v>6201</v>
      </c>
      <c r="E1152" s="2" t="s">
        <v>6202</v>
      </c>
      <c r="F1152">
        <v>65.95</v>
      </c>
      <c r="G1152" s="2" t="s">
        <v>6203</v>
      </c>
      <c r="H1152" s="37" t="s">
        <v>6204</v>
      </c>
      <c r="I1152">
        <v>9.9</v>
      </c>
      <c r="J1152">
        <v>9.58</v>
      </c>
      <c r="K1152" s="2" t="s">
        <v>6205</v>
      </c>
      <c r="L1152">
        <v>11.6</v>
      </c>
      <c r="M1152">
        <v>11.39</v>
      </c>
      <c r="N1152">
        <v>100</v>
      </c>
      <c r="O1152" s="2" t="s">
        <v>3</v>
      </c>
      <c r="P1152" s="2" t="s">
        <v>3</v>
      </c>
      <c r="Q1152" s="2" t="s">
        <v>4</v>
      </c>
      <c r="R1152" s="1">
        <v>41303</v>
      </c>
      <c r="S1152" s="2" t="s">
        <v>173</v>
      </c>
      <c r="T1152" s="2" t="s">
        <v>173</v>
      </c>
      <c r="U1152" s="2">
        <v>0</v>
      </c>
      <c r="V1152" s="2" t="s">
        <v>66</v>
      </c>
      <c r="W1152" s="2" t="s">
        <v>66</v>
      </c>
      <c r="X1152" s="24">
        <v>1145.5082860666178</v>
      </c>
      <c r="Y1152">
        <v>16.05</v>
      </c>
      <c r="Z1152">
        <v>129.38999999999999</v>
      </c>
      <c r="AA1152">
        <v>368.93</v>
      </c>
      <c r="AB1152" s="3">
        <v>2909.16</v>
      </c>
    </row>
    <row r="1153" spans="1:28" ht="15" hidden="1" customHeight="1">
      <c r="A1153">
        <f t="shared" si="34"/>
        <v>1</v>
      </c>
      <c r="B1153">
        <f t="shared" si="35"/>
        <v>1</v>
      </c>
      <c r="C1153" s="2" t="s">
        <v>6173</v>
      </c>
      <c r="D1153" s="2" t="s">
        <v>6174</v>
      </c>
      <c r="E1153" s="2" t="s">
        <v>749</v>
      </c>
      <c r="F1153">
        <v>770.85</v>
      </c>
      <c r="G1153" s="2" t="s">
        <v>6175</v>
      </c>
      <c r="H1153" s="37" t="s">
        <v>6176</v>
      </c>
      <c r="I1153">
        <v>70.25</v>
      </c>
      <c r="J1153">
        <v>70.06</v>
      </c>
      <c r="K1153" s="2" t="s">
        <v>6177</v>
      </c>
      <c r="L1153">
        <v>20.65</v>
      </c>
      <c r="M1153">
        <v>20.69</v>
      </c>
      <c r="N1153">
        <v>100</v>
      </c>
      <c r="O1153" s="2" t="s">
        <v>3</v>
      </c>
      <c r="P1153" s="2" t="s">
        <v>3</v>
      </c>
      <c r="Q1153" s="2" t="s">
        <v>4</v>
      </c>
      <c r="R1153" s="1">
        <v>41311</v>
      </c>
      <c r="S1153" s="2" t="s">
        <v>750</v>
      </c>
      <c r="T1153" s="2" t="s">
        <v>750</v>
      </c>
      <c r="U1153" s="2">
        <v>0</v>
      </c>
      <c r="V1153" s="2" t="s">
        <v>351</v>
      </c>
      <c r="W1153" s="2" t="s">
        <v>351</v>
      </c>
      <c r="X1153" s="29">
        <v>1024.5422011571957</v>
      </c>
      <c r="Y1153" s="3">
        <v>1983.6</v>
      </c>
      <c r="Z1153" s="3">
        <v>8442.2999999999993</v>
      </c>
      <c r="AA1153" s="3">
        <v>1003.9</v>
      </c>
      <c r="AB1153" s="3">
        <v>5857.7</v>
      </c>
    </row>
    <row r="1154" spans="1:28" ht="15" customHeight="1">
      <c r="A1154">
        <f t="shared" ref="A1154:A1217" si="36">IF(V1154=W1154,1,0)</f>
        <v>1</v>
      </c>
      <c r="B1154">
        <f t="shared" ref="B1154:B1217" si="37">IF(S1154=T1154,1,0)</f>
        <v>1</v>
      </c>
      <c r="C1154" s="2" t="s">
        <v>6504</v>
      </c>
      <c r="D1154" s="2" t="s">
        <v>6505</v>
      </c>
      <c r="E1154" s="2" t="s">
        <v>6506</v>
      </c>
      <c r="F1154" s="3">
        <v>1625</v>
      </c>
      <c r="G1154" s="2" t="s">
        <v>6507</v>
      </c>
      <c r="H1154" s="37" t="s">
        <v>6508</v>
      </c>
      <c r="I1154">
        <v>80.63</v>
      </c>
      <c r="J1154">
        <v>80.89</v>
      </c>
      <c r="K1154" s="2" t="s">
        <v>2946</v>
      </c>
      <c r="N1154">
        <v>100</v>
      </c>
      <c r="O1154" s="2" t="s">
        <v>3</v>
      </c>
      <c r="P1154" s="2" t="s">
        <v>3</v>
      </c>
      <c r="Q1154" s="2" t="s">
        <v>4</v>
      </c>
      <c r="R1154" s="1">
        <v>41312</v>
      </c>
      <c r="S1154" s="2" t="s">
        <v>1326</v>
      </c>
      <c r="T1154" s="2" t="s">
        <v>1326</v>
      </c>
      <c r="U1154">
        <v>515210</v>
      </c>
      <c r="V1154" s="2" t="s">
        <v>179</v>
      </c>
      <c r="W1154" s="2" t="s">
        <v>179</v>
      </c>
      <c r="X1154" s="24">
        <v>1147.4846446972806</v>
      </c>
      <c r="Y1154">
        <v>508.71</v>
      </c>
      <c r="Z1154" s="3">
        <v>7504</v>
      </c>
      <c r="AA1154" s="3">
        <v>1296.76</v>
      </c>
      <c r="AB1154" s="3">
        <v>15599</v>
      </c>
    </row>
    <row r="1155" spans="1:28" ht="15" hidden="1" customHeight="1">
      <c r="A1155">
        <f t="shared" si="36"/>
        <v>1</v>
      </c>
      <c r="B1155">
        <f t="shared" si="37"/>
        <v>1</v>
      </c>
      <c r="C1155" s="2" t="s">
        <v>6157</v>
      </c>
      <c r="D1155" s="2" t="s">
        <v>1639</v>
      </c>
      <c r="E1155" s="2" t="s">
        <v>6158</v>
      </c>
      <c r="F1155" s="3">
        <v>1181.6600000000001</v>
      </c>
      <c r="G1155" s="2" t="s">
        <v>6337</v>
      </c>
      <c r="H1155" s="37" t="s">
        <v>6338</v>
      </c>
      <c r="I1155">
        <v>4.18</v>
      </c>
      <c r="J1155">
        <v>3.98</v>
      </c>
      <c r="K1155" s="2" t="s">
        <v>3765</v>
      </c>
      <c r="L1155">
        <v>13</v>
      </c>
      <c r="M1155">
        <v>13</v>
      </c>
      <c r="N1155">
        <v>100</v>
      </c>
      <c r="O1155" s="2" t="s">
        <v>3</v>
      </c>
      <c r="P1155" s="2" t="s">
        <v>3</v>
      </c>
      <c r="Q1155" s="2" t="s">
        <v>4</v>
      </c>
      <c r="R1155" s="1">
        <v>41325</v>
      </c>
      <c r="S1155" s="2" t="s">
        <v>1640</v>
      </c>
      <c r="T1155" s="2" t="s">
        <v>1640</v>
      </c>
      <c r="U1155" s="2">
        <v>0</v>
      </c>
      <c r="V1155" s="2" t="s">
        <v>166</v>
      </c>
      <c r="W1155" s="2" t="s">
        <v>166</v>
      </c>
      <c r="X1155" s="29">
        <v>7156.7803667015451</v>
      </c>
      <c r="Y1155" s="3">
        <v>6920.38</v>
      </c>
      <c r="Z1155" s="3">
        <v>10695.65</v>
      </c>
      <c r="AA1155" s="3">
        <v>3675.56</v>
      </c>
      <c r="AB1155" s="3">
        <v>3977.36</v>
      </c>
    </row>
    <row r="1156" spans="1:28" ht="15" customHeight="1">
      <c r="A1156">
        <f t="shared" si="36"/>
        <v>1</v>
      </c>
      <c r="B1156">
        <f t="shared" si="37"/>
        <v>1</v>
      </c>
      <c r="C1156" s="2" t="s">
        <v>6131</v>
      </c>
      <c r="D1156" s="2" t="s">
        <v>6132</v>
      </c>
      <c r="E1156" s="2" t="s">
        <v>6133</v>
      </c>
      <c r="F1156" s="3">
        <v>3055.27</v>
      </c>
      <c r="G1156" s="2" t="s">
        <v>6134</v>
      </c>
      <c r="H1156" s="37" t="s">
        <v>6336</v>
      </c>
      <c r="K1156" s="2" t="s">
        <v>6135</v>
      </c>
      <c r="L1156">
        <v>46.02</v>
      </c>
      <c r="M1156">
        <v>46.95</v>
      </c>
      <c r="N1156">
        <v>100</v>
      </c>
      <c r="O1156" s="2" t="s">
        <v>3</v>
      </c>
      <c r="P1156" s="2" t="s">
        <v>3</v>
      </c>
      <c r="Q1156" s="2" t="s">
        <v>4</v>
      </c>
      <c r="R1156" s="1">
        <v>41326</v>
      </c>
      <c r="S1156" s="2" t="s">
        <v>334</v>
      </c>
      <c r="T1156" s="2" t="s">
        <v>334</v>
      </c>
      <c r="U1156">
        <v>211111</v>
      </c>
      <c r="V1156" s="2" t="s">
        <v>335</v>
      </c>
      <c r="W1156" s="2" t="s">
        <v>335</v>
      </c>
      <c r="X1156" s="29">
        <v>680.45216656209652</v>
      </c>
      <c r="Y1156">
        <v>974.83</v>
      </c>
      <c r="Z1156" s="3">
        <v>1774.24</v>
      </c>
      <c r="AA1156" s="3">
        <v>3325.4</v>
      </c>
      <c r="AB1156" s="3">
        <v>1189.8399999999999</v>
      </c>
    </row>
    <row r="1157" spans="1:28" ht="15" hidden="1" customHeight="1">
      <c r="A1157">
        <f t="shared" si="36"/>
        <v>1</v>
      </c>
      <c r="B1157">
        <f t="shared" si="37"/>
        <v>1</v>
      </c>
      <c r="C1157" s="2" t="s">
        <v>6116</v>
      </c>
      <c r="D1157" s="2" t="s">
        <v>6117</v>
      </c>
      <c r="E1157" s="2" t="s">
        <v>6118</v>
      </c>
      <c r="F1157">
        <v>23.64</v>
      </c>
      <c r="G1157" s="2" t="s">
        <v>6332</v>
      </c>
      <c r="H1157" s="37" t="s">
        <v>6333</v>
      </c>
      <c r="I1157">
        <v>2.2000000000000002</v>
      </c>
      <c r="J1157">
        <v>2.25</v>
      </c>
      <c r="K1157" s="2" t="s">
        <v>2946</v>
      </c>
      <c r="N1157">
        <v>100</v>
      </c>
      <c r="O1157" s="2" t="s">
        <v>3</v>
      </c>
      <c r="P1157" s="2" t="s">
        <v>3</v>
      </c>
      <c r="Q1157" s="2" t="s">
        <v>4</v>
      </c>
      <c r="R1157" s="1">
        <v>41337</v>
      </c>
      <c r="S1157" s="2" t="s">
        <v>144</v>
      </c>
      <c r="T1157" s="2" t="s">
        <v>144</v>
      </c>
      <c r="U1157" s="2">
        <v>0</v>
      </c>
      <c r="V1157" s="2" t="s">
        <v>25</v>
      </c>
      <c r="W1157" s="2" t="s">
        <v>25</v>
      </c>
      <c r="X1157" s="29">
        <v>697.83652134618455</v>
      </c>
      <c r="Y1157">
        <v>9.42</v>
      </c>
      <c r="Z1157">
        <v>14.57</v>
      </c>
      <c r="AA1157">
        <v>9.5500000000000007</v>
      </c>
      <c r="AB1157">
        <v>32.26</v>
      </c>
    </row>
    <row r="1158" spans="1:28" ht="15" customHeight="1">
      <c r="A1158">
        <f t="shared" si="36"/>
        <v>1</v>
      </c>
      <c r="B1158">
        <f t="shared" si="37"/>
        <v>1</v>
      </c>
      <c r="C1158" s="2" t="s">
        <v>6099</v>
      </c>
      <c r="D1158" s="2" t="s">
        <v>6100</v>
      </c>
      <c r="E1158" s="2" t="s">
        <v>6101</v>
      </c>
      <c r="F1158">
        <v>237.55</v>
      </c>
      <c r="G1158" s="2" t="s">
        <v>6102</v>
      </c>
      <c r="H1158" s="37" t="s">
        <v>6103</v>
      </c>
      <c r="K1158" s="2" t="s">
        <v>2946</v>
      </c>
      <c r="N1158">
        <v>100</v>
      </c>
      <c r="O1158" s="2" t="s">
        <v>3</v>
      </c>
      <c r="P1158" s="2" t="s">
        <v>3</v>
      </c>
      <c r="Q1158" s="2" t="s">
        <v>4</v>
      </c>
      <c r="R1158" s="1">
        <v>41339</v>
      </c>
      <c r="S1158" s="2" t="s">
        <v>35</v>
      </c>
      <c r="T1158" s="2" t="s">
        <v>35</v>
      </c>
      <c r="U1158">
        <v>531110</v>
      </c>
      <c r="V1158" s="2" t="s">
        <v>37</v>
      </c>
      <c r="W1158" s="2" t="s">
        <v>37</v>
      </c>
      <c r="X1158" s="29">
        <v>1093.7964706866101</v>
      </c>
      <c r="Y1158">
        <v>288.11</v>
      </c>
      <c r="Z1158">
        <v>555.4</v>
      </c>
      <c r="AA1158">
        <v>118.49</v>
      </c>
      <c r="AB1158" s="3">
        <v>7453.73</v>
      </c>
    </row>
    <row r="1159" spans="1:28" ht="15" hidden="1" customHeight="1">
      <c r="A1159" s="17">
        <f t="shared" si="36"/>
        <v>1</v>
      </c>
      <c r="B1159" s="17">
        <f t="shared" si="37"/>
        <v>1</v>
      </c>
      <c r="C1159" s="26" t="s">
        <v>6104</v>
      </c>
      <c r="D1159" s="26" t="s">
        <v>6105</v>
      </c>
      <c r="E1159" s="26" t="s">
        <v>6106</v>
      </c>
      <c r="F1159" s="17">
        <v>200.01</v>
      </c>
      <c r="G1159" s="26" t="s">
        <v>6107</v>
      </c>
      <c r="H1159" s="38" t="s">
        <v>6108</v>
      </c>
      <c r="I1159" s="17">
        <v>30.88</v>
      </c>
      <c r="J1159" s="17">
        <v>31.22</v>
      </c>
      <c r="K1159" s="26" t="s">
        <v>6109</v>
      </c>
      <c r="L1159" s="17">
        <v>6.46</v>
      </c>
      <c r="M1159" s="17">
        <v>6.56</v>
      </c>
      <c r="N1159" s="17">
        <v>100</v>
      </c>
      <c r="O1159" s="26" t="s">
        <v>3</v>
      </c>
      <c r="P1159" s="26" t="s">
        <v>3</v>
      </c>
      <c r="Q1159" s="26" t="s">
        <v>4</v>
      </c>
      <c r="R1159" s="27">
        <v>41339</v>
      </c>
      <c r="S1159" s="26" t="s">
        <v>796</v>
      </c>
      <c r="T1159" s="26" t="s">
        <v>796</v>
      </c>
      <c r="U1159" s="26">
        <v>0</v>
      </c>
      <c r="V1159" s="26" t="s">
        <v>13</v>
      </c>
      <c r="W1159" s="26" t="s">
        <v>13</v>
      </c>
      <c r="X1159" s="26"/>
      <c r="Y1159" s="17">
        <v>226.94</v>
      </c>
      <c r="Z1159" s="17">
        <v>559.29</v>
      </c>
      <c r="AA1159" s="17">
        <v>424.74</v>
      </c>
      <c r="AB1159" s="28">
        <v>1171.3399999999999</v>
      </c>
    </row>
    <row r="1160" spans="1:28" ht="15" customHeight="1">
      <c r="A1160">
        <f t="shared" si="36"/>
        <v>1</v>
      </c>
      <c r="B1160">
        <f t="shared" si="37"/>
        <v>1</v>
      </c>
      <c r="C1160" s="2" t="s">
        <v>6095</v>
      </c>
      <c r="D1160" s="2" t="s">
        <v>6096</v>
      </c>
      <c r="E1160" s="2" t="s">
        <v>6097</v>
      </c>
      <c r="F1160">
        <v>39.89</v>
      </c>
      <c r="G1160" s="2" t="s">
        <v>6098</v>
      </c>
      <c r="H1160" s="37" t="s">
        <v>6331</v>
      </c>
      <c r="I1160">
        <v>0.28000000000000003</v>
      </c>
      <c r="J1160">
        <v>0.21</v>
      </c>
      <c r="K1160" s="2" t="s">
        <v>2946</v>
      </c>
      <c r="N1160">
        <v>100</v>
      </c>
      <c r="O1160" s="2" t="s">
        <v>3</v>
      </c>
      <c r="P1160" s="2" t="s">
        <v>3</v>
      </c>
      <c r="Q1160" s="2" t="s">
        <v>4</v>
      </c>
      <c r="R1160" s="1">
        <v>41340</v>
      </c>
      <c r="S1160" s="2" t="s">
        <v>170</v>
      </c>
      <c r="T1160" s="2" t="s">
        <v>170</v>
      </c>
      <c r="U1160">
        <v>325414</v>
      </c>
      <c r="V1160" s="2" t="s">
        <v>145</v>
      </c>
      <c r="W1160" s="2" t="s">
        <v>145</v>
      </c>
      <c r="X1160" s="29">
        <v>1155.2665763855121</v>
      </c>
      <c r="Y1160">
        <v>0.12</v>
      </c>
      <c r="Z1160">
        <v>0.57999999999999996</v>
      </c>
      <c r="AA1160">
        <v>0.71</v>
      </c>
      <c r="AB1160">
        <v>6.78</v>
      </c>
    </row>
    <row r="1161" spans="1:28" ht="15" customHeight="1">
      <c r="A1161">
        <f t="shared" si="36"/>
        <v>1</v>
      </c>
      <c r="B1161">
        <f t="shared" si="37"/>
        <v>1</v>
      </c>
      <c r="C1161" s="2" t="s">
        <v>6060</v>
      </c>
      <c r="D1161" s="2" t="s">
        <v>6061</v>
      </c>
      <c r="E1161" s="2" t="s">
        <v>5397</v>
      </c>
      <c r="F1161">
        <v>437.47</v>
      </c>
      <c r="G1161" s="2" t="s">
        <v>6329</v>
      </c>
      <c r="H1161" s="37" t="s">
        <v>6330</v>
      </c>
      <c r="I1161">
        <v>73.33</v>
      </c>
      <c r="J1161">
        <v>72.86</v>
      </c>
      <c r="K1161" s="2" t="s">
        <v>6062</v>
      </c>
      <c r="L1161">
        <v>19.73</v>
      </c>
      <c r="M1161">
        <v>19.75</v>
      </c>
      <c r="N1161">
        <v>100</v>
      </c>
      <c r="O1161" s="2" t="s">
        <v>3</v>
      </c>
      <c r="P1161" s="2" t="s">
        <v>3</v>
      </c>
      <c r="Q1161" s="2" t="s">
        <v>4</v>
      </c>
      <c r="R1161" s="1">
        <v>41353</v>
      </c>
      <c r="S1161" s="2" t="s">
        <v>99</v>
      </c>
      <c r="T1161" s="2" t="s">
        <v>99</v>
      </c>
      <c r="U1161">
        <v>325412</v>
      </c>
      <c r="V1161" s="2" t="s">
        <v>145</v>
      </c>
      <c r="W1161" s="2" t="s">
        <v>145</v>
      </c>
      <c r="X1161" s="29">
        <v>1155.2665763855121</v>
      </c>
      <c r="Y1161">
        <v>120.68</v>
      </c>
      <c r="Z1161" s="3">
        <v>3772.83</v>
      </c>
      <c r="AA1161">
        <v>78.98</v>
      </c>
      <c r="AB1161" s="3">
        <v>17691.810000000001</v>
      </c>
    </row>
    <row r="1162" spans="1:28" ht="15" hidden="1" customHeight="1">
      <c r="A1162">
        <f t="shared" si="36"/>
        <v>1</v>
      </c>
      <c r="B1162">
        <f t="shared" si="37"/>
        <v>1</v>
      </c>
      <c r="C1162" s="2" t="s">
        <v>6054</v>
      </c>
      <c r="D1162" s="2" t="s">
        <v>6055</v>
      </c>
      <c r="E1162" s="2" t="s">
        <v>6056</v>
      </c>
      <c r="F1162">
        <v>45</v>
      </c>
      <c r="G1162" s="2" t="s">
        <v>6057</v>
      </c>
      <c r="H1162" s="37" t="s">
        <v>6058</v>
      </c>
      <c r="I1162">
        <v>6.44</v>
      </c>
      <c r="J1162">
        <v>6.39</v>
      </c>
      <c r="K1162" s="2" t="s">
        <v>6059</v>
      </c>
      <c r="L1162">
        <v>16.899999999999999</v>
      </c>
      <c r="M1162">
        <v>16.89</v>
      </c>
      <c r="N1162">
        <v>100</v>
      </c>
      <c r="O1162" s="2" t="s">
        <v>3</v>
      </c>
      <c r="P1162" s="2" t="s">
        <v>3</v>
      </c>
      <c r="Q1162" s="2" t="s">
        <v>4</v>
      </c>
      <c r="R1162" s="1">
        <v>41355</v>
      </c>
      <c r="S1162" s="2" t="s">
        <v>173</v>
      </c>
      <c r="T1162" s="2" t="s">
        <v>173</v>
      </c>
      <c r="U1162" s="2">
        <v>0</v>
      </c>
      <c r="V1162" s="2" t="s">
        <v>66</v>
      </c>
      <c r="W1162" s="2" t="s">
        <v>66</v>
      </c>
      <c r="X1162" s="24">
        <v>1145.5082860666178</v>
      </c>
      <c r="Y1162">
        <v>80.58</v>
      </c>
      <c r="Z1162">
        <v>70.180000000000007</v>
      </c>
      <c r="AA1162" s="3">
        <v>1653.18</v>
      </c>
      <c r="AB1162" s="3">
        <v>1556.81</v>
      </c>
    </row>
    <row r="1163" spans="1:28" ht="15" customHeight="1">
      <c r="A1163">
        <f t="shared" si="36"/>
        <v>1</v>
      </c>
      <c r="B1163">
        <f t="shared" si="37"/>
        <v>1</v>
      </c>
      <c r="C1163" s="2" t="s">
        <v>6044</v>
      </c>
      <c r="D1163" s="2" t="s">
        <v>6045</v>
      </c>
      <c r="E1163" s="2" t="s">
        <v>6046</v>
      </c>
      <c r="F1163">
        <v>0.85</v>
      </c>
      <c r="G1163" s="2" t="s">
        <v>6047</v>
      </c>
      <c r="H1163" s="37" t="s">
        <v>6326</v>
      </c>
      <c r="I1163">
        <v>0.03</v>
      </c>
      <c r="J1163">
        <v>0.03</v>
      </c>
      <c r="K1163" s="2" t="s">
        <v>2946</v>
      </c>
      <c r="N1163">
        <v>100</v>
      </c>
      <c r="O1163" s="2" t="s">
        <v>3</v>
      </c>
      <c r="P1163" s="2" t="s">
        <v>3</v>
      </c>
      <c r="Q1163" s="2" t="s">
        <v>4</v>
      </c>
      <c r="R1163" s="1">
        <v>41361</v>
      </c>
      <c r="S1163" s="2" t="s">
        <v>105</v>
      </c>
      <c r="T1163" s="2" t="s">
        <v>105</v>
      </c>
      <c r="U1163">
        <v>334511</v>
      </c>
      <c r="V1163" s="2" t="s">
        <v>91</v>
      </c>
      <c r="W1163" s="2" t="s">
        <v>91</v>
      </c>
      <c r="X1163" s="24">
        <v>1229.2822448550542</v>
      </c>
      <c r="Y1163">
        <v>0.39</v>
      </c>
      <c r="Z1163">
        <v>1.0900000000000001</v>
      </c>
      <c r="AA1163">
        <v>0.39</v>
      </c>
      <c r="AB1163">
        <v>2.7</v>
      </c>
    </row>
    <row r="1164" spans="1:28" ht="15" customHeight="1">
      <c r="A1164">
        <f t="shared" si="36"/>
        <v>1</v>
      </c>
      <c r="B1164">
        <f t="shared" si="37"/>
        <v>1</v>
      </c>
      <c r="C1164" s="2" t="s">
        <v>6016</v>
      </c>
      <c r="D1164" s="2" t="s">
        <v>6017</v>
      </c>
      <c r="E1164" s="2" t="s">
        <v>6018</v>
      </c>
      <c r="F1164">
        <v>2.38</v>
      </c>
      <c r="G1164" s="2" t="s">
        <v>6019</v>
      </c>
      <c r="H1164" s="37" t="s">
        <v>6020</v>
      </c>
      <c r="I1164">
        <v>1.86</v>
      </c>
      <c r="J1164">
        <v>1.86</v>
      </c>
      <c r="K1164" s="2" t="s">
        <v>2946</v>
      </c>
      <c r="N1164">
        <v>100</v>
      </c>
      <c r="O1164" s="2" t="s">
        <v>3</v>
      </c>
      <c r="P1164" s="2" t="s">
        <v>3</v>
      </c>
      <c r="Q1164" s="2" t="s">
        <v>4</v>
      </c>
      <c r="R1164" s="1">
        <v>41362</v>
      </c>
      <c r="S1164" s="2" t="s">
        <v>12</v>
      </c>
      <c r="T1164" s="2" t="s">
        <v>12</v>
      </c>
      <c r="U1164">
        <v>517919</v>
      </c>
      <c r="V1164" s="2" t="s">
        <v>7</v>
      </c>
      <c r="W1164" s="2" t="s">
        <v>7</v>
      </c>
      <c r="X1164" s="29">
        <v>1594.9803990202502</v>
      </c>
      <c r="Y1164">
        <v>0.04</v>
      </c>
      <c r="Z1164">
        <v>0.5</v>
      </c>
      <c r="AA1164">
        <v>0.05</v>
      </c>
      <c r="AB1164">
        <v>6.36</v>
      </c>
    </row>
    <row r="1165" spans="1:28" ht="15" customHeight="1">
      <c r="A1165">
        <f t="shared" si="36"/>
        <v>1</v>
      </c>
      <c r="B1165">
        <f t="shared" si="37"/>
        <v>1</v>
      </c>
      <c r="C1165" s="2" t="s">
        <v>6233</v>
      </c>
      <c r="D1165" s="2" t="s">
        <v>6234</v>
      </c>
      <c r="E1165" s="2" t="s">
        <v>6235</v>
      </c>
      <c r="F1165">
        <v>365.1</v>
      </c>
      <c r="G1165" s="2" t="s">
        <v>6348</v>
      </c>
      <c r="H1165" s="37" t="s">
        <v>6236</v>
      </c>
      <c r="I1165">
        <v>23.69</v>
      </c>
      <c r="J1165">
        <v>27.6</v>
      </c>
      <c r="K1165" s="2" t="s">
        <v>6237</v>
      </c>
      <c r="L1165">
        <v>33.21</v>
      </c>
      <c r="M1165">
        <v>33.26</v>
      </c>
      <c r="N1165">
        <v>100</v>
      </c>
      <c r="O1165" s="2" t="s">
        <v>3</v>
      </c>
      <c r="P1165" s="2" t="s">
        <v>3</v>
      </c>
      <c r="Q1165" s="2" t="s">
        <v>4</v>
      </c>
      <c r="R1165" s="1">
        <v>41375</v>
      </c>
      <c r="S1165" s="2" t="s">
        <v>805</v>
      </c>
      <c r="T1165" s="2" t="s">
        <v>805</v>
      </c>
      <c r="U1165">
        <v>515120</v>
      </c>
      <c r="V1165" s="2" t="s">
        <v>179</v>
      </c>
      <c r="W1165" s="2" t="s">
        <v>179</v>
      </c>
      <c r="X1165" s="24">
        <v>1147.4846446972806</v>
      </c>
      <c r="Y1165">
        <v>171.06</v>
      </c>
      <c r="Z1165" s="3">
        <v>1120.46</v>
      </c>
      <c r="AA1165">
        <v>174.19</v>
      </c>
      <c r="AB1165" s="3">
        <v>2734.53</v>
      </c>
    </row>
    <row r="1166" spans="1:28" ht="15" customHeight="1">
      <c r="A1166">
        <f t="shared" si="36"/>
        <v>1</v>
      </c>
      <c r="B1166">
        <f t="shared" si="37"/>
        <v>1</v>
      </c>
      <c r="C1166" s="2" t="s">
        <v>5996</v>
      </c>
      <c r="D1166" s="2" t="s">
        <v>5997</v>
      </c>
      <c r="E1166" s="2" t="s">
        <v>5998</v>
      </c>
      <c r="F1166">
        <v>227.12</v>
      </c>
      <c r="G1166" s="2" t="s">
        <v>5999</v>
      </c>
      <c r="H1166" s="37" t="s">
        <v>6321</v>
      </c>
      <c r="I1166">
        <v>10.86</v>
      </c>
      <c r="J1166">
        <v>11.25</v>
      </c>
      <c r="K1166" s="2" t="s">
        <v>6000</v>
      </c>
      <c r="L1166">
        <v>13.38</v>
      </c>
      <c r="M1166">
        <v>13.35</v>
      </c>
      <c r="N1166">
        <v>100</v>
      </c>
      <c r="O1166" s="2" t="s">
        <v>3</v>
      </c>
      <c r="P1166" s="2" t="s">
        <v>3</v>
      </c>
      <c r="Q1166" s="2" t="s">
        <v>4</v>
      </c>
      <c r="R1166" s="1">
        <v>41386</v>
      </c>
      <c r="S1166" s="2" t="s">
        <v>6001</v>
      </c>
      <c r="T1166" s="2" t="s">
        <v>6001</v>
      </c>
      <c r="U1166">
        <v>333413</v>
      </c>
      <c r="V1166" s="2" t="s">
        <v>266</v>
      </c>
      <c r="W1166" s="2" t="s">
        <v>266</v>
      </c>
      <c r="X1166" s="29">
        <v>1833.9504165753021</v>
      </c>
      <c r="Y1166">
        <v>109.94</v>
      </c>
      <c r="Z1166">
        <v>136.38999999999999</v>
      </c>
      <c r="AA1166">
        <v>116.26</v>
      </c>
      <c r="AB1166">
        <v>114.1</v>
      </c>
    </row>
    <row r="1167" spans="1:28" ht="15" customHeight="1">
      <c r="A1167" s="30">
        <f t="shared" si="36"/>
        <v>1</v>
      </c>
      <c r="B1167" s="30">
        <f t="shared" si="37"/>
        <v>1</v>
      </c>
      <c r="C1167" s="31" t="s">
        <v>5988</v>
      </c>
      <c r="D1167" s="31" t="s">
        <v>5989</v>
      </c>
      <c r="E1167" s="31" t="s">
        <v>5046</v>
      </c>
      <c r="F1167" s="30">
        <v>119.71</v>
      </c>
      <c r="G1167" s="31" t="s">
        <v>5990</v>
      </c>
      <c r="H1167" s="39" t="s">
        <v>5991</v>
      </c>
      <c r="I1167" s="30">
        <v>16.63</v>
      </c>
      <c r="J1167" s="30">
        <v>19.45</v>
      </c>
      <c r="K1167" s="31" t="s">
        <v>2946</v>
      </c>
      <c r="L1167" s="30"/>
      <c r="M1167" s="30"/>
      <c r="N1167" s="30">
        <v>100</v>
      </c>
      <c r="O1167" s="31" t="s">
        <v>3</v>
      </c>
      <c r="P1167" s="31" t="s">
        <v>3</v>
      </c>
      <c r="Q1167" s="31" t="s">
        <v>4</v>
      </c>
      <c r="R1167" s="33">
        <v>41388</v>
      </c>
      <c r="S1167" s="31" t="s">
        <v>379</v>
      </c>
      <c r="T1167" s="31" t="s">
        <v>379</v>
      </c>
      <c r="U1167">
        <v>334112</v>
      </c>
      <c r="V1167" s="31" t="s">
        <v>6</v>
      </c>
      <c r="W1167" s="31" t="s">
        <v>6</v>
      </c>
      <c r="X1167" s="34">
        <v>3177.2692549279773</v>
      </c>
      <c r="Y1167" s="30">
        <v>1.26</v>
      </c>
      <c r="Z1167" s="30">
        <v>432.93</v>
      </c>
      <c r="AA1167" s="30">
        <v>6.35</v>
      </c>
      <c r="AB1167" s="30">
        <v>595.20000000000005</v>
      </c>
    </row>
    <row r="1168" spans="1:28" ht="15" customHeight="1">
      <c r="A1168">
        <f t="shared" si="36"/>
        <v>1</v>
      </c>
      <c r="B1168">
        <f t="shared" si="37"/>
        <v>1</v>
      </c>
      <c r="C1168" s="2" t="s">
        <v>5972</v>
      </c>
      <c r="D1168" s="2" t="s">
        <v>5973</v>
      </c>
      <c r="E1168" s="2" t="s">
        <v>5974</v>
      </c>
      <c r="F1168">
        <v>146.99</v>
      </c>
      <c r="G1168" s="2" t="s">
        <v>5975</v>
      </c>
      <c r="H1168" s="37" t="s">
        <v>5976</v>
      </c>
      <c r="I1168">
        <v>37.619999999999997</v>
      </c>
      <c r="J1168">
        <v>37.53</v>
      </c>
      <c r="K1168" s="2" t="s">
        <v>5977</v>
      </c>
      <c r="L1168">
        <v>3.07</v>
      </c>
      <c r="M1168">
        <v>3.15</v>
      </c>
      <c r="N1168">
        <v>100</v>
      </c>
      <c r="O1168" s="2" t="s">
        <v>3</v>
      </c>
      <c r="P1168" s="2" t="s">
        <v>3</v>
      </c>
      <c r="Q1168" s="2" t="s">
        <v>4</v>
      </c>
      <c r="R1168" s="1">
        <v>41394</v>
      </c>
      <c r="S1168" s="2" t="s">
        <v>334</v>
      </c>
      <c r="T1168" s="2" t="s">
        <v>334</v>
      </c>
      <c r="U1168">
        <v>211111</v>
      </c>
      <c r="V1168" s="2" t="s">
        <v>335</v>
      </c>
      <c r="W1168" s="2" t="s">
        <v>335</v>
      </c>
      <c r="X1168" s="29">
        <v>680.45216656209652</v>
      </c>
      <c r="Y1168">
        <v>113.31</v>
      </c>
      <c r="Z1168">
        <v>136.32</v>
      </c>
      <c r="AA1168">
        <v>323.57</v>
      </c>
      <c r="AB1168">
        <v>572.94000000000005</v>
      </c>
    </row>
    <row r="1169" spans="1:28" ht="15" hidden="1" customHeight="1">
      <c r="A1169">
        <f t="shared" si="36"/>
        <v>1</v>
      </c>
      <c r="B1169">
        <f t="shared" si="37"/>
        <v>1</v>
      </c>
      <c r="C1169" s="2" t="s">
        <v>5957</v>
      </c>
      <c r="D1169" s="2" t="s">
        <v>5958</v>
      </c>
      <c r="E1169" s="2" t="s">
        <v>5959</v>
      </c>
      <c r="F1169" s="3">
        <v>1599.94</v>
      </c>
      <c r="G1169" s="2" t="s">
        <v>6318</v>
      </c>
      <c r="H1169" s="37" t="s">
        <v>6319</v>
      </c>
      <c r="I1169">
        <v>22.78</v>
      </c>
      <c r="J1169">
        <v>22.6</v>
      </c>
      <c r="K1169" s="2" t="s">
        <v>5960</v>
      </c>
      <c r="L1169">
        <v>24.7</v>
      </c>
      <c r="M1169">
        <v>24.77</v>
      </c>
      <c r="N1169">
        <v>100</v>
      </c>
      <c r="O1169" s="2" t="s">
        <v>3</v>
      </c>
      <c r="P1169" s="2" t="s">
        <v>3</v>
      </c>
      <c r="Q1169" s="2" t="s">
        <v>4</v>
      </c>
      <c r="R1169" s="1">
        <v>41400</v>
      </c>
      <c r="S1169" s="2" t="s">
        <v>317</v>
      </c>
      <c r="T1169" s="2" t="s">
        <v>317</v>
      </c>
      <c r="U1169" s="2">
        <v>0</v>
      </c>
      <c r="V1169" s="2" t="s">
        <v>534</v>
      </c>
      <c r="W1169" s="2" t="s">
        <v>534</v>
      </c>
      <c r="X1169" s="29">
        <v>1224.3018288656699</v>
      </c>
      <c r="Y1169">
        <v>232.64</v>
      </c>
      <c r="Z1169">
        <v>236.8</v>
      </c>
      <c r="AA1169" s="3">
        <v>1616.81</v>
      </c>
      <c r="AB1169" s="3">
        <v>1470.5</v>
      </c>
    </row>
    <row r="1170" spans="1:28" ht="15" customHeight="1">
      <c r="A1170">
        <f t="shared" si="36"/>
        <v>1</v>
      </c>
      <c r="B1170">
        <f t="shared" si="37"/>
        <v>1</v>
      </c>
      <c r="C1170" s="2" t="s">
        <v>5952</v>
      </c>
      <c r="D1170" s="2" t="s">
        <v>5953</v>
      </c>
      <c r="E1170" s="2" t="s">
        <v>5308</v>
      </c>
      <c r="F1170">
        <v>7.79</v>
      </c>
      <c r="G1170" s="2" t="s">
        <v>5954</v>
      </c>
      <c r="H1170" s="37" t="s">
        <v>5955</v>
      </c>
      <c r="I1170">
        <v>16.2</v>
      </c>
      <c r="J1170">
        <v>16.18</v>
      </c>
      <c r="K1170" s="2" t="s">
        <v>5956</v>
      </c>
      <c r="L1170">
        <v>6.41</v>
      </c>
      <c r="M1170">
        <v>6.5</v>
      </c>
      <c r="N1170">
        <v>100</v>
      </c>
      <c r="O1170" s="2" t="s">
        <v>3</v>
      </c>
      <c r="P1170" s="2" t="s">
        <v>3</v>
      </c>
      <c r="Q1170" s="2" t="s">
        <v>4</v>
      </c>
      <c r="R1170" s="1">
        <v>41400</v>
      </c>
      <c r="S1170" s="2" t="s">
        <v>64</v>
      </c>
      <c r="T1170" s="2" t="s">
        <v>64</v>
      </c>
      <c r="U1170">
        <v>522120</v>
      </c>
      <c r="V1170" s="2" t="s">
        <v>66</v>
      </c>
      <c r="W1170" s="2" t="s">
        <v>66</v>
      </c>
      <c r="X1170" s="24">
        <v>1145.5082860666178</v>
      </c>
      <c r="Y1170">
        <v>0.99</v>
      </c>
      <c r="Z1170">
        <v>75.319999999999993</v>
      </c>
      <c r="AA1170">
        <v>111.22</v>
      </c>
      <c r="AB1170" s="3">
        <v>1547.69</v>
      </c>
    </row>
    <row r="1171" spans="1:28" ht="15" customHeight="1">
      <c r="A1171">
        <f t="shared" si="36"/>
        <v>1</v>
      </c>
      <c r="B1171">
        <f t="shared" si="37"/>
        <v>1</v>
      </c>
      <c r="C1171" s="2" t="s">
        <v>5918</v>
      </c>
      <c r="D1171" s="2" t="s">
        <v>5919</v>
      </c>
      <c r="E1171" s="2" t="s">
        <v>1907</v>
      </c>
      <c r="F1171">
        <v>114.29</v>
      </c>
      <c r="G1171" s="2" t="s">
        <v>6317</v>
      </c>
      <c r="H1171" s="37" t="s">
        <v>5920</v>
      </c>
      <c r="I1171">
        <v>15.83</v>
      </c>
      <c r="J1171">
        <v>16.079999999999998</v>
      </c>
      <c r="K1171" s="2" t="s">
        <v>5921</v>
      </c>
      <c r="L1171">
        <v>10.029999999999999</v>
      </c>
      <c r="M1171">
        <v>10.210000000000001</v>
      </c>
      <c r="N1171">
        <v>100</v>
      </c>
      <c r="O1171" s="2" t="s">
        <v>3</v>
      </c>
      <c r="P1171" s="2" t="s">
        <v>3</v>
      </c>
      <c r="Q1171" s="2" t="s">
        <v>4</v>
      </c>
      <c r="R1171" s="1">
        <v>41407</v>
      </c>
      <c r="S1171" s="2" t="s">
        <v>65</v>
      </c>
      <c r="T1171" s="2" t="s">
        <v>65</v>
      </c>
      <c r="U1171">
        <v>339992</v>
      </c>
      <c r="V1171" s="2" t="s">
        <v>66</v>
      </c>
      <c r="W1171" s="2" t="s">
        <v>66</v>
      </c>
      <c r="X1171" s="24">
        <v>1145.5082860666178</v>
      </c>
      <c r="Y1171">
        <v>52.18</v>
      </c>
      <c r="Z1171">
        <v>222.63</v>
      </c>
      <c r="AA1171" s="3">
        <v>1135.3399999999999</v>
      </c>
      <c r="AB1171" s="3">
        <v>4225.2299999999996</v>
      </c>
    </row>
    <row r="1172" spans="1:28" ht="15" customHeight="1">
      <c r="A1172">
        <f t="shared" si="36"/>
        <v>1</v>
      </c>
      <c r="B1172">
        <f t="shared" si="37"/>
        <v>1</v>
      </c>
      <c r="C1172" s="2" t="s">
        <v>5887</v>
      </c>
      <c r="D1172" s="2" t="s">
        <v>5888</v>
      </c>
      <c r="E1172" s="2" t="s">
        <v>5500</v>
      </c>
      <c r="F1172">
        <v>917.02</v>
      </c>
      <c r="G1172" s="2" t="s">
        <v>5889</v>
      </c>
      <c r="H1172" s="37" t="s">
        <v>5890</v>
      </c>
      <c r="I1172">
        <v>16.64</v>
      </c>
      <c r="J1172">
        <v>16.07</v>
      </c>
      <c r="K1172" s="2" t="s">
        <v>5891</v>
      </c>
      <c r="L1172">
        <v>8.5500000000000007</v>
      </c>
      <c r="M1172">
        <v>8.61</v>
      </c>
      <c r="N1172">
        <v>100</v>
      </c>
      <c r="O1172" s="2" t="s">
        <v>3</v>
      </c>
      <c r="P1172" s="2" t="s">
        <v>3</v>
      </c>
      <c r="Q1172" s="2" t="s">
        <v>4</v>
      </c>
      <c r="R1172" s="1">
        <v>41422</v>
      </c>
      <c r="S1172" s="2" t="s">
        <v>35</v>
      </c>
      <c r="T1172" s="2" t="s">
        <v>35</v>
      </c>
      <c r="U1172">
        <v>531110</v>
      </c>
      <c r="V1172" s="2" t="s">
        <v>37</v>
      </c>
      <c r="W1172" s="2" t="s">
        <v>37</v>
      </c>
      <c r="X1172" s="29">
        <v>1093.7964706866101</v>
      </c>
      <c r="Y1172">
        <v>167.42</v>
      </c>
      <c r="Z1172">
        <v>54.53</v>
      </c>
      <c r="AA1172" s="3">
        <v>1784.26</v>
      </c>
      <c r="AB1172" s="3">
        <v>2088.1</v>
      </c>
    </row>
    <row r="1173" spans="1:28" ht="15" hidden="1" customHeight="1">
      <c r="A1173">
        <f t="shared" si="36"/>
        <v>1</v>
      </c>
      <c r="B1173">
        <f t="shared" si="37"/>
        <v>1</v>
      </c>
      <c r="C1173" s="2" t="s">
        <v>5874</v>
      </c>
      <c r="D1173" s="2" t="s">
        <v>5875</v>
      </c>
      <c r="E1173" s="2" t="s">
        <v>1042</v>
      </c>
      <c r="F1173" s="3">
        <v>5593.97</v>
      </c>
      <c r="G1173" s="2" t="s">
        <v>6315</v>
      </c>
      <c r="H1173" s="37" t="s">
        <v>5876</v>
      </c>
      <c r="K1173" s="2" t="s">
        <v>5877</v>
      </c>
      <c r="L1173">
        <v>19.28</v>
      </c>
      <c r="M1173">
        <v>23.62</v>
      </c>
      <c r="N1173">
        <v>100</v>
      </c>
      <c r="O1173" s="2" t="s">
        <v>3</v>
      </c>
      <c r="P1173" s="2" t="s">
        <v>3</v>
      </c>
      <c r="Q1173" s="2" t="s">
        <v>4</v>
      </c>
      <c r="R1173" s="1">
        <v>41423</v>
      </c>
      <c r="S1173" s="2" t="s">
        <v>324</v>
      </c>
      <c r="T1173" s="2" t="s">
        <v>324</v>
      </c>
      <c r="U1173" s="2">
        <v>0</v>
      </c>
      <c r="V1173" s="2" t="s">
        <v>325</v>
      </c>
      <c r="W1173" s="2" t="s">
        <v>325</v>
      </c>
      <c r="X1173" s="29">
        <v>309.94779711279864</v>
      </c>
      <c r="Y1173" s="3">
        <v>2951.98</v>
      </c>
      <c r="Z1173" s="3">
        <v>11548</v>
      </c>
      <c r="AA1173" s="3">
        <v>11878.63</v>
      </c>
      <c r="AB1173" s="3">
        <v>52467</v>
      </c>
    </row>
    <row r="1174" spans="1:28" ht="15" hidden="1" customHeight="1">
      <c r="A1174">
        <f t="shared" si="36"/>
        <v>1</v>
      </c>
      <c r="B1174">
        <f t="shared" si="37"/>
        <v>1</v>
      </c>
      <c r="C1174" s="2" t="s">
        <v>5878</v>
      </c>
      <c r="D1174" s="2" t="s">
        <v>5879</v>
      </c>
      <c r="E1174" s="2" t="s">
        <v>647</v>
      </c>
      <c r="F1174" s="3">
        <v>1159.42</v>
      </c>
      <c r="G1174" s="2" t="s">
        <v>5880</v>
      </c>
      <c r="H1174" s="37" t="s">
        <v>5881</v>
      </c>
      <c r="I1174">
        <v>18.440000000000001</v>
      </c>
      <c r="J1174">
        <v>18.190000000000001</v>
      </c>
      <c r="K1174" s="2" t="s">
        <v>5882</v>
      </c>
      <c r="L1174">
        <v>12.97</v>
      </c>
      <c r="M1174">
        <v>13.01</v>
      </c>
      <c r="N1174">
        <v>100</v>
      </c>
      <c r="O1174" s="2" t="s">
        <v>3</v>
      </c>
      <c r="P1174" s="2" t="s">
        <v>3</v>
      </c>
      <c r="Q1174" s="2" t="s">
        <v>4</v>
      </c>
      <c r="R1174" s="1">
        <v>41423</v>
      </c>
      <c r="S1174" s="2" t="s">
        <v>648</v>
      </c>
      <c r="T1174" s="2" t="s">
        <v>648</v>
      </c>
      <c r="U1174" s="2">
        <v>0</v>
      </c>
      <c r="V1174" s="2" t="s">
        <v>211</v>
      </c>
      <c r="W1174" s="2" t="s">
        <v>211</v>
      </c>
      <c r="X1174" s="29">
        <v>616.68303646058439</v>
      </c>
      <c r="Y1174">
        <v>528.21</v>
      </c>
      <c r="Z1174" s="3">
        <v>2460.33</v>
      </c>
      <c r="AA1174" s="3">
        <v>2233.48</v>
      </c>
      <c r="AB1174" s="3">
        <v>9882.0499999999993</v>
      </c>
    </row>
    <row r="1175" spans="1:28" ht="15" customHeight="1">
      <c r="A1175">
        <f t="shared" si="36"/>
        <v>1</v>
      </c>
      <c r="B1175">
        <f t="shared" si="37"/>
        <v>1</v>
      </c>
      <c r="C1175" s="2" t="s">
        <v>5869</v>
      </c>
      <c r="D1175" s="2" t="s">
        <v>1231</v>
      </c>
      <c r="E1175" s="2" t="s">
        <v>5870</v>
      </c>
      <c r="F1175" s="3">
        <v>2178.14</v>
      </c>
      <c r="G1175" s="2" t="s">
        <v>5871</v>
      </c>
      <c r="H1175" s="37" t="s">
        <v>5872</v>
      </c>
      <c r="I1175">
        <v>65.89</v>
      </c>
      <c r="J1175">
        <v>67.09</v>
      </c>
      <c r="K1175" s="2" t="s">
        <v>5873</v>
      </c>
      <c r="L1175">
        <v>23.37</v>
      </c>
      <c r="M1175">
        <v>23.86</v>
      </c>
      <c r="N1175">
        <v>100</v>
      </c>
      <c r="O1175" s="2" t="s">
        <v>3</v>
      </c>
      <c r="P1175" s="2" t="s">
        <v>3</v>
      </c>
      <c r="Q1175" s="2" t="s">
        <v>4</v>
      </c>
      <c r="R1175" s="1">
        <v>41428</v>
      </c>
      <c r="S1175" s="2" t="s">
        <v>35</v>
      </c>
      <c r="T1175" s="2" t="s">
        <v>35</v>
      </c>
      <c r="U1175">
        <v>531110</v>
      </c>
      <c r="V1175" s="2" t="s">
        <v>37</v>
      </c>
      <c r="W1175" s="2" t="s">
        <v>37</v>
      </c>
      <c r="X1175" s="29">
        <v>1093.7964706866101</v>
      </c>
      <c r="Y1175">
        <v>395.82</v>
      </c>
      <c r="Z1175">
        <v>510.9</v>
      </c>
      <c r="AA1175" s="3">
        <v>3193.09</v>
      </c>
      <c r="AB1175" s="3">
        <v>2775.01</v>
      </c>
    </row>
    <row r="1176" spans="1:28" ht="15" hidden="1" customHeight="1">
      <c r="A1176">
        <f t="shared" si="36"/>
        <v>1</v>
      </c>
      <c r="B1176">
        <f t="shared" si="37"/>
        <v>1</v>
      </c>
      <c r="C1176" s="2" t="s">
        <v>5863</v>
      </c>
      <c r="D1176" s="2" t="s">
        <v>5864</v>
      </c>
      <c r="E1176" s="2" t="s">
        <v>5865</v>
      </c>
      <c r="F1176" s="3">
        <v>2640.8</v>
      </c>
      <c r="G1176" s="2" t="s">
        <v>5866</v>
      </c>
      <c r="H1176" s="37" t="s">
        <v>5867</v>
      </c>
      <c r="I1176">
        <v>37.799999999999997</v>
      </c>
      <c r="J1176">
        <v>37.950000000000003</v>
      </c>
      <c r="K1176" s="2" t="s">
        <v>5868</v>
      </c>
      <c r="L1176">
        <v>33.69</v>
      </c>
      <c r="M1176">
        <v>33.65</v>
      </c>
      <c r="N1176">
        <v>100</v>
      </c>
      <c r="O1176" s="2" t="s">
        <v>3</v>
      </c>
      <c r="P1176" s="2" t="s">
        <v>3</v>
      </c>
      <c r="Q1176" s="2" t="s">
        <v>4</v>
      </c>
      <c r="R1176" s="1">
        <v>41429</v>
      </c>
      <c r="S1176" s="2" t="s">
        <v>5</v>
      </c>
      <c r="T1176" s="2" t="s">
        <v>5</v>
      </c>
      <c r="U1176" s="2">
        <v>0</v>
      </c>
      <c r="V1176" s="2" t="s">
        <v>85</v>
      </c>
      <c r="W1176" s="2" t="s">
        <v>85</v>
      </c>
      <c r="X1176" s="29">
        <v>2697.7233626064512</v>
      </c>
      <c r="Y1176">
        <v>317.10000000000002</v>
      </c>
      <c r="Z1176" s="3">
        <v>3247.36</v>
      </c>
      <c r="AA1176">
        <v>378.23</v>
      </c>
      <c r="AB1176" s="3">
        <v>6494.35</v>
      </c>
    </row>
    <row r="1177" spans="1:28" ht="15" hidden="1" customHeight="1">
      <c r="A1177">
        <f t="shared" si="36"/>
        <v>1</v>
      </c>
      <c r="B1177">
        <f t="shared" si="37"/>
        <v>1</v>
      </c>
      <c r="C1177" s="2" t="s">
        <v>5858</v>
      </c>
      <c r="D1177" s="2" t="s">
        <v>5859</v>
      </c>
      <c r="E1177" s="2" t="s">
        <v>5860</v>
      </c>
      <c r="F1177">
        <v>442.84</v>
      </c>
      <c r="G1177" s="2" t="s">
        <v>5861</v>
      </c>
      <c r="H1177" s="37" t="s">
        <v>5862</v>
      </c>
      <c r="I1177">
        <v>19.760000000000002</v>
      </c>
      <c r="J1177">
        <v>19.649999999999999</v>
      </c>
      <c r="K1177" s="2" t="s">
        <v>2999</v>
      </c>
      <c r="L1177">
        <v>18.899999999999999</v>
      </c>
      <c r="M1177">
        <v>18.77</v>
      </c>
      <c r="N1177">
        <v>100</v>
      </c>
      <c r="O1177" s="2" t="s">
        <v>3</v>
      </c>
      <c r="P1177" s="2" t="s">
        <v>3</v>
      </c>
      <c r="Q1177" s="2" t="s">
        <v>4</v>
      </c>
      <c r="R1177" s="1">
        <v>41435</v>
      </c>
      <c r="S1177" s="2" t="s">
        <v>173</v>
      </c>
      <c r="T1177" s="2" t="s">
        <v>173</v>
      </c>
      <c r="U1177" s="2">
        <v>0</v>
      </c>
      <c r="V1177" s="2" t="s">
        <v>66</v>
      </c>
      <c r="W1177" s="2" t="s">
        <v>66</v>
      </c>
      <c r="X1177" s="24">
        <v>1145.5082860666178</v>
      </c>
      <c r="Y1177">
        <v>147.74</v>
      </c>
      <c r="Z1177">
        <v>218.3</v>
      </c>
      <c r="AA1177" s="3">
        <v>3013.89</v>
      </c>
      <c r="AB1177" s="3">
        <v>4051.14</v>
      </c>
    </row>
    <row r="1178" spans="1:28" ht="15" hidden="1" customHeight="1">
      <c r="A1178">
        <f t="shared" si="36"/>
        <v>1</v>
      </c>
      <c r="B1178">
        <f t="shared" si="37"/>
        <v>1</v>
      </c>
      <c r="C1178" s="2" t="s">
        <v>5847</v>
      </c>
      <c r="D1178" s="2" t="s">
        <v>5848</v>
      </c>
      <c r="E1178" s="2" t="s">
        <v>5849</v>
      </c>
      <c r="F1178">
        <v>130</v>
      </c>
      <c r="G1178" s="2" t="s">
        <v>5850</v>
      </c>
      <c r="H1178" s="37" t="s">
        <v>5851</v>
      </c>
      <c r="I1178">
        <v>4.37</v>
      </c>
      <c r="J1178">
        <v>4.33</v>
      </c>
      <c r="K1178" s="2" t="s">
        <v>2946</v>
      </c>
      <c r="N1178">
        <v>100</v>
      </c>
      <c r="O1178" s="2" t="s">
        <v>3</v>
      </c>
      <c r="P1178" s="2" t="s">
        <v>3</v>
      </c>
      <c r="Q1178" s="2" t="s">
        <v>4</v>
      </c>
      <c r="R1178" s="1">
        <v>41437</v>
      </c>
      <c r="S1178" s="2" t="s">
        <v>192</v>
      </c>
      <c r="T1178" s="2" t="s">
        <v>192</v>
      </c>
      <c r="U1178" s="2">
        <v>0</v>
      </c>
      <c r="V1178" s="2" t="s">
        <v>25</v>
      </c>
      <c r="W1178" s="2" t="s">
        <v>25</v>
      </c>
      <c r="X1178" s="29">
        <v>697.83652134618455</v>
      </c>
      <c r="Y1178">
        <v>88.18</v>
      </c>
      <c r="Z1178">
        <v>174.79</v>
      </c>
      <c r="AA1178">
        <v>73.31</v>
      </c>
      <c r="AB1178">
        <v>224.71</v>
      </c>
    </row>
    <row r="1179" spans="1:28" ht="15" customHeight="1">
      <c r="A1179">
        <f t="shared" si="36"/>
        <v>1</v>
      </c>
      <c r="B1179">
        <f t="shared" si="37"/>
        <v>1</v>
      </c>
      <c r="C1179" s="2" t="s">
        <v>5794</v>
      </c>
      <c r="D1179" s="2" t="s">
        <v>2015</v>
      </c>
      <c r="E1179" s="2" t="s">
        <v>1235</v>
      </c>
      <c r="F1179">
        <v>78.790000000000006</v>
      </c>
      <c r="G1179" s="2" t="s">
        <v>5836</v>
      </c>
      <c r="H1179" s="37" t="s">
        <v>5795</v>
      </c>
      <c r="I1179">
        <v>11.09</v>
      </c>
      <c r="J1179">
        <v>11.06</v>
      </c>
      <c r="K1179" s="2" t="s">
        <v>5796</v>
      </c>
      <c r="N1179">
        <v>100</v>
      </c>
      <c r="O1179" s="2" t="s">
        <v>3</v>
      </c>
      <c r="P1179" s="2" t="s">
        <v>3</v>
      </c>
      <c r="Q1179" s="2" t="s">
        <v>4</v>
      </c>
      <c r="R1179" s="1">
        <v>41439</v>
      </c>
      <c r="S1179" s="2" t="s">
        <v>65</v>
      </c>
      <c r="T1179" s="2" t="s">
        <v>65</v>
      </c>
      <c r="U1179">
        <v>339992</v>
      </c>
      <c r="V1179" s="2" t="s">
        <v>66</v>
      </c>
      <c r="W1179" s="2" t="s">
        <v>66</v>
      </c>
      <c r="X1179" s="24">
        <v>1145.5082860666178</v>
      </c>
      <c r="Y1179">
        <v>28.51</v>
      </c>
      <c r="Z1179">
        <v>562.94000000000005</v>
      </c>
      <c r="AA1179">
        <v>642.29999999999995</v>
      </c>
      <c r="AB1179" s="3">
        <v>11997.99</v>
      </c>
    </row>
    <row r="1180" spans="1:28" ht="15" customHeight="1">
      <c r="A1180">
        <f t="shared" si="36"/>
        <v>1</v>
      </c>
      <c r="B1180">
        <f t="shared" si="37"/>
        <v>1</v>
      </c>
      <c r="C1180" s="2" t="s">
        <v>5790</v>
      </c>
      <c r="D1180" s="2" t="s">
        <v>5791</v>
      </c>
      <c r="E1180" s="2" t="s">
        <v>2505</v>
      </c>
      <c r="F1180" s="3">
        <v>2650</v>
      </c>
      <c r="G1180" s="2" t="s">
        <v>5792</v>
      </c>
      <c r="H1180" s="37" t="s">
        <v>5793</v>
      </c>
      <c r="I1180">
        <v>28.66</v>
      </c>
      <c r="J1180">
        <v>28.66</v>
      </c>
      <c r="K1180" s="2" t="s">
        <v>2946</v>
      </c>
      <c r="N1180">
        <v>100</v>
      </c>
      <c r="O1180" s="2" t="s">
        <v>3</v>
      </c>
      <c r="P1180" s="2" t="s">
        <v>3</v>
      </c>
      <c r="Q1180" s="2" t="s">
        <v>4</v>
      </c>
      <c r="R1180" s="1">
        <v>41441</v>
      </c>
      <c r="S1180" s="2" t="s">
        <v>2506</v>
      </c>
      <c r="T1180" s="2" t="s">
        <v>2506</v>
      </c>
      <c r="U1180">
        <v>113110</v>
      </c>
      <c r="V1180" s="2" t="s">
        <v>2507</v>
      </c>
      <c r="W1180" s="2" t="s">
        <v>2507</v>
      </c>
      <c r="X1180" s="29">
        <v>1999.7281443596034</v>
      </c>
      <c r="Y1180">
        <v>123.78</v>
      </c>
      <c r="Z1180" s="3">
        <v>7516</v>
      </c>
      <c r="AA1180" s="3">
        <v>1587.97</v>
      </c>
      <c r="AB1180" s="3">
        <v>12236</v>
      </c>
    </row>
    <row r="1181" spans="1:28" ht="15" customHeight="1">
      <c r="A1181">
        <f t="shared" si="36"/>
        <v>1</v>
      </c>
      <c r="B1181">
        <f t="shared" si="37"/>
        <v>1</v>
      </c>
      <c r="C1181" s="2" t="s">
        <v>5777</v>
      </c>
      <c r="D1181" s="2" t="s">
        <v>5778</v>
      </c>
      <c r="E1181" s="2" t="s">
        <v>5779</v>
      </c>
      <c r="F1181" s="3">
        <v>4231.1899999999996</v>
      </c>
      <c r="G1181" s="2" t="s">
        <v>5780</v>
      </c>
      <c r="H1181" s="37" t="s">
        <v>5781</v>
      </c>
      <c r="I1181">
        <v>43.73</v>
      </c>
      <c r="J1181">
        <v>44.94</v>
      </c>
      <c r="K1181" s="2" t="s">
        <v>5782</v>
      </c>
      <c r="L1181">
        <v>20.7</v>
      </c>
      <c r="M1181">
        <v>20.76</v>
      </c>
      <c r="N1181">
        <v>100</v>
      </c>
      <c r="O1181" s="2" t="s">
        <v>3</v>
      </c>
      <c r="P1181" s="2" t="s">
        <v>3</v>
      </c>
      <c r="Q1181" s="2" t="s">
        <v>4</v>
      </c>
      <c r="R1181" s="1">
        <v>41449</v>
      </c>
      <c r="S1181" s="2" t="s">
        <v>717</v>
      </c>
      <c r="T1181" s="2" t="s">
        <v>717</v>
      </c>
      <c r="U1181">
        <v>622110</v>
      </c>
      <c r="V1181" s="2" t="s">
        <v>38</v>
      </c>
      <c r="W1181" s="2" t="s">
        <v>38</v>
      </c>
      <c r="X1181" s="29">
        <v>786.28100024649325</v>
      </c>
      <c r="Y1181" s="3">
        <v>5936.7</v>
      </c>
      <c r="Z1181" s="3">
        <v>8963</v>
      </c>
      <c r="AA1181" s="3">
        <v>4807</v>
      </c>
      <c r="AB1181" s="3">
        <v>8520</v>
      </c>
    </row>
    <row r="1182" spans="1:28" ht="15" customHeight="1">
      <c r="A1182">
        <f t="shared" si="36"/>
        <v>1</v>
      </c>
      <c r="B1182">
        <f t="shared" si="37"/>
        <v>1</v>
      </c>
      <c r="C1182" s="2" t="s">
        <v>5622</v>
      </c>
      <c r="D1182" s="2" t="s">
        <v>5623</v>
      </c>
      <c r="E1182" s="2" t="s">
        <v>5624</v>
      </c>
      <c r="F1182">
        <v>155.91</v>
      </c>
      <c r="G1182" s="2" t="s">
        <v>5625</v>
      </c>
      <c r="H1182" s="37" t="s">
        <v>5820</v>
      </c>
      <c r="K1182" s="2" t="s">
        <v>5626</v>
      </c>
      <c r="L1182">
        <v>41.5</v>
      </c>
      <c r="M1182">
        <v>42.5</v>
      </c>
      <c r="N1182">
        <v>100</v>
      </c>
      <c r="O1182" s="2" t="s">
        <v>3</v>
      </c>
      <c r="P1182" s="2" t="s">
        <v>3</v>
      </c>
      <c r="Q1182" s="2" t="s">
        <v>4</v>
      </c>
      <c r="R1182" s="1">
        <v>41453</v>
      </c>
      <c r="S1182" s="2" t="s">
        <v>65</v>
      </c>
      <c r="T1182" s="2" t="s">
        <v>65</v>
      </c>
      <c r="U1182">
        <v>339992</v>
      </c>
      <c r="V1182" s="2" t="s">
        <v>66</v>
      </c>
      <c r="W1182" s="2" t="s">
        <v>66</v>
      </c>
      <c r="X1182" s="24">
        <v>1145.5082860666178</v>
      </c>
      <c r="Y1182">
        <v>48.19</v>
      </c>
      <c r="Z1182">
        <v>49.03</v>
      </c>
      <c r="AA1182">
        <v>929.79</v>
      </c>
      <c r="AB1182">
        <v>671.52</v>
      </c>
    </row>
    <row r="1183" spans="1:28" ht="15" customHeight="1">
      <c r="A1183">
        <f t="shared" si="36"/>
        <v>1</v>
      </c>
      <c r="B1183">
        <f t="shared" si="37"/>
        <v>1</v>
      </c>
      <c r="C1183" s="2" t="s">
        <v>7595</v>
      </c>
      <c r="D1183" s="2" t="s">
        <v>7596</v>
      </c>
      <c r="E1183" s="2" t="s">
        <v>790</v>
      </c>
      <c r="F1183" s="3">
        <v>9692.51</v>
      </c>
      <c r="G1183" s="2" t="s">
        <v>7853</v>
      </c>
      <c r="H1183" s="37" t="s">
        <v>7854</v>
      </c>
      <c r="I1183">
        <v>97.49</v>
      </c>
      <c r="J1183">
        <v>97.49</v>
      </c>
      <c r="K1183" s="2" t="s">
        <v>7597</v>
      </c>
      <c r="L1183">
        <v>42.8</v>
      </c>
      <c r="M1183">
        <v>44.68</v>
      </c>
      <c r="N1183">
        <v>100</v>
      </c>
      <c r="O1183" s="2" t="s">
        <v>3</v>
      </c>
      <c r="P1183" s="2" t="s">
        <v>3</v>
      </c>
      <c r="Q1183" s="2" t="s">
        <v>4</v>
      </c>
      <c r="R1183" s="1">
        <v>41455</v>
      </c>
      <c r="S1183" s="2" t="s">
        <v>170</v>
      </c>
      <c r="T1183" s="2" t="s">
        <v>170</v>
      </c>
      <c r="U1183">
        <v>325414</v>
      </c>
      <c r="V1183" s="2" t="s">
        <v>145</v>
      </c>
      <c r="W1183" s="2" t="s">
        <v>145</v>
      </c>
      <c r="X1183" s="29">
        <v>1155.2665763855121</v>
      </c>
      <c r="Y1183">
        <v>515.95000000000005</v>
      </c>
      <c r="Z1183" s="3">
        <v>17657</v>
      </c>
      <c r="AA1183" s="3">
        <v>1679.24</v>
      </c>
      <c r="AB1183" s="3">
        <v>52610</v>
      </c>
    </row>
    <row r="1184" spans="1:28" ht="15" hidden="1" customHeight="1">
      <c r="A1184">
        <f t="shared" si="36"/>
        <v>1</v>
      </c>
      <c r="B1184">
        <f t="shared" si="37"/>
        <v>1</v>
      </c>
      <c r="C1184" s="2" t="s">
        <v>5758</v>
      </c>
      <c r="D1184" s="2" t="s">
        <v>5759</v>
      </c>
      <c r="E1184" s="2" t="s">
        <v>5760</v>
      </c>
      <c r="F1184">
        <v>42</v>
      </c>
      <c r="G1184" s="2" t="s">
        <v>5761</v>
      </c>
      <c r="H1184" s="37" t="s">
        <v>5762</v>
      </c>
      <c r="I1184">
        <v>11.12</v>
      </c>
      <c r="J1184">
        <v>11.03</v>
      </c>
      <c r="K1184" s="2" t="s">
        <v>2946</v>
      </c>
      <c r="N1184">
        <v>100</v>
      </c>
      <c r="O1184" s="2" t="s">
        <v>3</v>
      </c>
      <c r="P1184" s="2" t="s">
        <v>3</v>
      </c>
      <c r="Q1184" s="2" t="s">
        <v>4</v>
      </c>
      <c r="R1184" s="1">
        <v>41456</v>
      </c>
      <c r="S1184" s="2" t="s">
        <v>5763</v>
      </c>
      <c r="T1184" s="2" t="s">
        <v>5763</v>
      </c>
      <c r="U1184" s="2">
        <v>0</v>
      </c>
      <c r="V1184" s="2" t="s">
        <v>557</v>
      </c>
      <c r="W1184" s="2" t="s">
        <v>557</v>
      </c>
      <c r="X1184" s="29">
        <v>1130.5555411626676</v>
      </c>
      <c r="Y1184">
        <v>29.96</v>
      </c>
      <c r="Z1184">
        <v>123.48</v>
      </c>
      <c r="AA1184">
        <v>18.84</v>
      </c>
      <c r="AB1184">
        <v>83.72</v>
      </c>
    </row>
    <row r="1185" spans="1:28" ht="15" hidden="1" customHeight="1">
      <c r="A1185" s="17">
        <f t="shared" si="36"/>
        <v>1</v>
      </c>
      <c r="B1185" s="17">
        <f t="shared" si="37"/>
        <v>1</v>
      </c>
      <c r="C1185" s="26" t="s">
        <v>6164</v>
      </c>
      <c r="D1185" s="26" t="s">
        <v>6165</v>
      </c>
      <c r="E1185" s="26" t="s">
        <v>5010</v>
      </c>
      <c r="F1185" s="28">
        <v>2543.54</v>
      </c>
      <c r="G1185" s="26" t="s">
        <v>6339</v>
      </c>
      <c r="H1185" s="38" t="s">
        <v>6166</v>
      </c>
      <c r="I1185" s="17">
        <v>37.15</v>
      </c>
      <c r="J1185" s="17">
        <v>37.340000000000003</v>
      </c>
      <c r="K1185" s="26" t="s">
        <v>6167</v>
      </c>
      <c r="L1185" s="17">
        <v>39.5</v>
      </c>
      <c r="M1185" s="17">
        <v>40.72</v>
      </c>
      <c r="N1185" s="17">
        <v>100</v>
      </c>
      <c r="O1185" s="26" t="s">
        <v>3</v>
      </c>
      <c r="P1185" s="26" t="s">
        <v>3</v>
      </c>
      <c r="Q1185" s="26" t="s">
        <v>4</v>
      </c>
      <c r="R1185" s="27">
        <v>41464</v>
      </c>
      <c r="S1185" s="26" t="s">
        <v>1175</v>
      </c>
      <c r="T1185" s="26" t="s">
        <v>1175</v>
      </c>
      <c r="U1185" s="26">
        <v>0</v>
      </c>
      <c r="V1185" s="26" t="s">
        <v>802</v>
      </c>
      <c r="W1185" s="26" t="s">
        <v>802</v>
      </c>
      <c r="X1185" s="35"/>
      <c r="Y1185" s="28">
        <v>4658.8</v>
      </c>
      <c r="Z1185" s="28">
        <v>97729</v>
      </c>
      <c r="AA1185" s="28">
        <v>1972.46</v>
      </c>
      <c r="AB1185" s="28">
        <v>24227</v>
      </c>
    </row>
    <row r="1186" spans="1:28" ht="15" customHeight="1">
      <c r="A1186">
        <f t="shared" si="36"/>
        <v>1</v>
      </c>
      <c r="B1186">
        <f t="shared" si="37"/>
        <v>1</v>
      </c>
      <c r="C1186" s="2" t="s">
        <v>5728</v>
      </c>
      <c r="D1186" s="2" t="s">
        <v>5729</v>
      </c>
      <c r="E1186" s="2" t="s">
        <v>5730</v>
      </c>
      <c r="F1186">
        <v>110.22</v>
      </c>
      <c r="G1186" s="2" t="s">
        <v>5731</v>
      </c>
      <c r="H1186" s="37" t="s">
        <v>5830</v>
      </c>
      <c r="I1186">
        <v>7.65</v>
      </c>
      <c r="J1186">
        <v>7.86</v>
      </c>
      <c r="K1186" s="2" t="s">
        <v>5732</v>
      </c>
      <c r="L1186">
        <v>0.44</v>
      </c>
      <c r="M1186">
        <v>0.42</v>
      </c>
      <c r="N1186">
        <v>100</v>
      </c>
      <c r="O1186" s="2" t="s">
        <v>3</v>
      </c>
      <c r="P1186" s="2" t="s">
        <v>3</v>
      </c>
      <c r="Q1186" s="2" t="s">
        <v>4</v>
      </c>
      <c r="R1186" s="1">
        <v>41470</v>
      </c>
      <c r="S1186" s="2" t="s">
        <v>65</v>
      </c>
      <c r="T1186" s="2" t="s">
        <v>65</v>
      </c>
      <c r="U1186">
        <v>339992</v>
      </c>
      <c r="V1186" s="2" t="s">
        <v>66</v>
      </c>
      <c r="W1186" s="2" t="s">
        <v>66</v>
      </c>
      <c r="X1186" s="24">
        <v>1145.5082860666178</v>
      </c>
      <c r="Y1186">
        <v>27.84</v>
      </c>
      <c r="Z1186">
        <v>146.91999999999999</v>
      </c>
      <c r="AA1186">
        <v>602.65</v>
      </c>
      <c r="AB1186" s="3">
        <v>2769.67</v>
      </c>
    </row>
    <row r="1187" spans="1:28" ht="15" customHeight="1">
      <c r="A1187">
        <f t="shared" si="36"/>
        <v>1</v>
      </c>
      <c r="B1187">
        <f t="shared" si="37"/>
        <v>1</v>
      </c>
      <c r="C1187" s="2" t="s">
        <v>5693</v>
      </c>
      <c r="D1187" s="2" t="s">
        <v>5694</v>
      </c>
      <c r="E1187" s="2" t="s">
        <v>5695</v>
      </c>
      <c r="F1187" s="3">
        <v>3779.4</v>
      </c>
      <c r="G1187" s="2" t="s">
        <v>5696</v>
      </c>
      <c r="H1187" s="37" t="s">
        <v>5825</v>
      </c>
      <c r="I1187">
        <v>67.81</v>
      </c>
      <c r="J1187">
        <v>70.89</v>
      </c>
      <c r="K1187" s="2" t="s">
        <v>2946</v>
      </c>
      <c r="N1187">
        <v>81.5</v>
      </c>
      <c r="O1187" s="2" t="s">
        <v>3</v>
      </c>
      <c r="P1187" s="2" t="s">
        <v>3</v>
      </c>
      <c r="Q1187" s="2" t="s">
        <v>4</v>
      </c>
      <c r="R1187" s="1">
        <v>41480</v>
      </c>
      <c r="S1187" s="2" t="s">
        <v>35</v>
      </c>
      <c r="T1187" s="2" t="s">
        <v>35</v>
      </c>
      <c r="U1187">
        <v>531110</v>
      </c>
      <c r="V1187" s="2" t="s">
        <v>37</v>
      </c>
      <c r="W1187" s="2" t="s">
        <v>37</v>
      </c>
      <c r="X1187" s="29">
        <v>1093.7964706866101</v>
      </c>
      <c r="Y1187">
        <v>323.17</v>
      </c>
      <c r="Z1187">
        <v>468.13</v>
      </c>
      <c r="AA1187" s="3">
        <v>3406.79</v>
      </c>
      <c r="AB1187" s="3">
        <v>4635.3599999999997</v>
      </c>
    </row>
    <row r="1188" spans="1:28" ht="15" customHeight="1">
      <c r="A1188">
        <f t="shared" si="36"/>
        <v>1</v>
      </c>
      <c r="B1188">
        <f t="shared" si="37"/>
        <v>1</v>
      </c>
      <c r="C1188" s="2" t="s">
        <v>5685</v>
      </c>
      <c r="D1188" s="2" t="s">
        <v>5686</v>
      </c>
      <c r="E1188" s="2" t="s">
        <v>5687</v>
      </c>
      <c r="F1188">
        <v>41.1</v>
      </c>
      <c r="G1188" s="2" t="s">
        <v>5688</v>
      </c>
      <c r="H1188" s="37" t="s">
        <v>5824</v>
      </c>
      <c r="I1188">
        <v>0.75</v>
      </c>
      <c r="J1188">
        <v>0.69</v>
      </c>
      <c r="K1188" s="2" t="s">
        <v>2946</v>
      </c>
      <c r="N1188">
        <v>100</v>
      </c>
      <c r="O1188" s="2" t="s">
        <v>3</v>
      </c>
      <c r="P1188" s="2" t="s">
        <v>3</v>
      </c>
      <c r="Q1188" s="2" t="s">
        <v>4</v>
      </c>
      <c r="R1188" s="1">
        <v>41484</v>
      </c>
      <c r="S1188" s="2" t="s">
        <v>334</v>
      </c>
      <c r="T1188" s="2" t="s">
        <v>334</v>
      </c>
      <c r="U1188">
        <v>211111</v>
      </c>
      <c r="V1188" s="2" t="s">
        <v>335</v>
      </c>
      <c r="W1188" s="2" t="s">
        <v>335</v>
      </c>
      <c r="X1188" s="29">
        <v>680.45216656209652</v>
      </c>
      <c r="Y1188">
        <v>1.69</v>
      </c>
      <c r="Z1188">
        <v>9.08</v>
      </c>
      <c r="AA1188">
        <v>52.73</v>
      </c>
      <c r="AB1188">
        <v>38.1</v>
      </c>
    </row>
    <row r="1189" spans="1:28" ht="15" customHeight="1">
      <c r="A1189">
        <f t="shared" si="36"/>
        <v>1</v>
      </c>
      <c r="B1189">
        <f t="shared" si="37"/>
        <v>1</v>
      </c>
      <c r="C1189" s="2" t="s">
        <v>5680</v>
      </c>
      <c r="D1189" s="2" t="s">
        <v>5681</v>
      </c>
      <c r="E1189" s="2" t="s">
        <v>5682</v>
      </c>
      <c r="F1189" s="3">
        <v>7547.68</v>
      </c>
      <c r="G1189" s="2" t="s">
        <v>5683</v>
      </c>
      <c r="H1189" s="37" t="s">
        <v>5823</v>
      </c>
      <c r="I1189">
        <v>45.58</v>
      </c>
      <c r="J1189">
        <v>46.06</v>
      </c>
      <c r="K1189" s="2" t="s">
        <v>5684</v>
      </c>
      <c r="L1189">
        <v>15.51</v>
      </c>
      <c r="M1189">
        <v>16.02</v>
      </c>
      <c r="N1189">
        <v>100</v>
      </c>
      <c r="O1189" s="2" t="s">
        <v>3</v>
      </c>
      <c r="P1189" s="2" t="s">
        <v>3</v>
      </c>
      <c r="Q1189" s="2" t="s">
        <v>4</v>
      </c>
      <c r="R1189" s="1">
        <v>41485</v>
      </c>
      <c r="S1189" s="2" t="s">
        <v>717</v>
      </c>
      <c r="T1189" s="2" t="s">
        <v>717</v>
      </c>
      <c r="U1189">
        <v>622110</v>
      </c>
      <c r="V1189" s="2" t="s">
        <v>38</v>
      </c>
      <c r="W1189" s="2" t="s">
        <v>38</v>
      </c>
      <c r="X1189" s="29">
        <v>786.28100024649325</v>
      </c>
      <c r="Y1189" s="3">
        <v>6808.75</v>
      </c>
      <c r="Z1189" s="3">
        <v>13037.12</v>
      </c>
      <c r="AA1189" s="3">
        <v>6559.92</v>
      </c>
      <c r="AB1189" s="3">
        <v>16596.82</v>
      </c>
    </row>
    <row r="1190" spans="1:28" ht="15" customHeight="1">
      <c r="A1190">
        <f t="shared" si="36"/>
        <v>1</v>
      </c>
      <c r="B1190">
        <f t="shared" si="37"/>
        <v>1</v>
      </c>
      <c r="C1190" s="2" t="s">
        <v>5652</v>
      </c>
      <c r="D1190" s="2" t="s">
        <v>5653</v>
      </c>
      <c r="E1190" s="2" t="s">
        <v>5654</v>
      </c>
      <c r="F1190">
        <v>24.3</v>
      </c>
      <c r="G1190" s="2" t="s">
        <v>5655</v>
      </c>
      <c r="H1190" s="37" t="s">
        <v>5656</v>
      </c>
      <c r="I1190">
        <v>9.85</v>
      </c>
      <c r="J1190">
        <v>9.9</v>
      </c>
      <c r="K1190" s="2" t="s">
        <v>2946</v>
      </c>
      <c r="L1190">
        <v>7.6</v>
      </c>
      <c r="M1190">
        <v>7.25</v>
      </c>
      <c r="N1190">
        <v>100</v>
      </c>
      <c r="O1190" s="2" t="s">
        <v>3</v>
      </c>
      <c r="P1190" s="2" t="s">
        <v>3</v>
      </c>
      <c r="Q1190" s="2" t="s">
        <v>4</v>
      </c>
      <c r="R1190" s="1">
        <v>41501</v>
      </c>
      <c r="S1190" s="2" t="s">
        <v>65</v>
      </c>
      <c r="T1190" s="2" t="s">
        <v>65</v>
      </c>
      <c r="U1190">
        <v>339992</v>
      </c>
      <c r="V1190" s="2" t="s">
        <v>66</v>
      </c>
      <c r="W1190" s="2" t="s">
        <v>66</v>
      </c>
      <c r="X1190" s="24">
        <v>1145.5082860666178</v>
      </c>
      <c r="Y1190">
        <v>7.35</v>
      </c>
      <c r="Z1190">
        <v>37.520000000000003</v>
      </c>
      <c r="AA1190">
        <v>227.16</v>
      </c>
      <c r="AB1190">
        <v>804.89</v>
      </c>
    </row>
    <row r="1191" spans="1:28" ht="15" hidden="1" customHeight="1">
      <c r="A1191">
        <f t="shared" si="36"/>
        <v>1</v>
      </c>
      <c r="B1191">
        <f t="shared" si="37"/>
        <v>1</v>
      </c>
      <c r="C1191" s="2" t="s">
        <v>5663</v>
      </c>
      <c r="D1191" s="2" t="s">
        <v>5664</v>
      </c>
      <c r="E1191" s="2" t="s">
        <v>2416</v>
      </c>
      <c r="F1191">
        <v>602.72</v>
      </c>
      <c r="G1191" s="2" t="s">
        <v>5665</v>
      </c>
      <c r="H1191" s="37" t="s">
        <v>5666</v>
      </c>
      <c r="I1191">
        <v>27.76</v>
      </c>
      <c r="J1191">
        <v>27.87</v>
      </c>
      <c r="K1191" s="2" t="s">
        <v>5667</v>
      </c>
      <c r="L1191">
        <v>22.91</v>
      </c>
      <c r="M1191">
        <v>22.8</v>
      </c>
      <c r="N1191">
        <v>100</v>
      </c>
      <c r="O1191" s="2" t="s">
        <v>3</v>
      </c>
      <c r="P1191" s="2" t="s">
        <v>3</v>
      </c>
      <c r="Q1191" s="2" t="s">
        <v>4</v>
      </c>
      <c r="R1191" s="1">
        <v>41501</v>
      </c>
      <c r="S1191" s="2" t="s">
        <v>109</v>
      </c>
      <c r="T1191" s="2" t="s">
        <v>109</v>
      </c>
      <c r="U1191" s="2">
        <v>0</v>
      </c>
      <c r="V1191" s="2" t="s">
        <v>110</v>
      </c>
      <c r="W1191" s="2" t="s">
        <v>110</v>
      </c>
      <c r="X1191" s="2">
        <v>1109.5833688167972</v>
      </c>
      <c r="Y1191">
        <v>156.72</v>
      </c>
      <c r="Z1191" s="3">
        <v>2441.46</v>
      </c>
      <c r="AA1191">
        <v>218</v>
      </c>
      <c r="AB1191" s="3">
        <v>3935.91</v>
      </c>
    </row>
    <row r="1192" spans="1:28" ht="15" customHeight="1">
      <c r="A1192">
        <f t="shared" si="36"/>
        <v>1</v>
      </c>
      <c r="B1192">
        <f t="shared" si="37"/>
        <v>1</v>
      </c>
      <c r="C1192" s="2" t="s">
        <v>5643</v>
      </c>
      <c r="D1192" s="2" t="s">
        <v>5644</v>
      </c>
      <c r="E1192" s="2" t="s">
        <v>5645</v>
      </c>
      <c r="F1192">
        <v>601.99</v>
      </c>
      <c r="G1192" s="2" t="s">
        <v>5821</v>
      </c>
      <c r="H1192" s="37" t="s">
        <v>5646</v>
      </c>
      <c r="I1192">
        <v>18.02</v>
      </c>
      <c r="J1192">
        <v>18.29</v>
      </c>
      <c r="K1192" s="2" t="s">
        <v>5647</v>
      </c>
      <c r="L1192">
        <v>42.99</v>
      </c>
      <c r="M1192">
        <v>43.14</v>
      </c>
      <c r="N1192">
        <v>100</v>
      </c>
      <c r="O1192" s="2" t="s">
        <v>3</v>
      </c>
      <c r="P1192" s="2" t="s">
        <v>3</v>
      </c>
      <c r="Q1192" s="2" t="s">
        <v>4</v>
      </c>
      <c r="R1192" s="1">
        <v>41513</v>
      </c>
      <c r="S1192" s="2" t="s">
        <v>99</v>
      </c>
      <c r="T1192" s="2" t="s">
        <v>99</v>
      </c>
      <c r="U1192">
        <v>325412</v>
      </c>
      <c r="V1192" s="2" t="s">
        <v>145</v>
      </c>
      <c r="W1192" s="2" t="s">
        <v>145</v>
      </c>
      <c r="X1192" s="29">
        <v>1155.2665763855121</v>
      </c>
      <c r="Y1192">
        <v>230.84</v>
      </c>
      <c r="Z1192">
        <v>292.02</v>
      </c>
      <c r="AA1192">
        <v>306.20999999999998</v>
      </c>
      <c r="AB1192">
        <v>389.24</v>
      </c>
    </row>
    <row r="1193" spans="1:28" ht="15" customHeight="1">
      <c r="A1193">
        <f t="shared" si="36"/>
        <v>1</v>
      </c>
      <c r="B1193">
        <f t="shared" si="37"/>
        <v>1</v>
      </c>
      <c r="C1193" s="2" t="s">
        <v>5627</v>
      </c>
      <c r="D1193" s="2" t="s">
        <v>5628</v>
      </c>
      <c r="E1193" s="2" t="s">
        <v>5629</v>
      </c>
      <c r="F1193">
        <v>260</v>
      </c>
      <c r="G1193" s="2" t="s">
        <v>5630</v>
      </c>
      <c r="H1193" s="37" t="s">
        <v>5631</v>
      </c>
      <c r="I1193">
        <v>4.8</v>
      </c>
      <c r="J1193">
        <v>5.19</v>
      </c>
      <c r="K1193" s="2" t="s">
        <v>5632</v>
      </c>
      <c r="L1193">
        <v>0.19</v>
      </c>
      <c r="M1193">
        <v>0.18</v>
      </c>
      <c r="N1193">
        <v>100</v>
      </c>
      <c r="O1193" s="2" t="s">
        <v>3</v>
      </c>
      <c r="P1193" s="2" t="s">
        <v>3</v>
      </c>
      <c r="Q1193" s="2" t="s">
        <v>4</v>
      </c>
      <c r="R1193" s="1">
        <v>41516</v>
      </c>
      <c r="S1193" s="2" t="s">
        <v>212</v>
      </c>
      <c r="T1193" s="2" t="s">
        <v>212</v>
      </c>
      <c r="U1193">
        <v>515112</v>
      </c>
      <c r="V1193" s="2" t="s">
        <v>179</v>
      </c>
      <c r="W1193" s="2" t="s">
        <v>179</v>
      </c>
      <c r="X1193" s="24">
        <v>1147.4846446972806</v>
      </c>
      <c r="Y1193">
        <v>239.02</v>
      </c>
      <c r="Z1193" s="3">
        <v>1082.0899999999999</v>
      </c>
      <c r="AA1193">
        <v>340.61</v>
      </c>
      <c r="AB1193" s="3">
        <v>3690.18</v>
      </c>
    </row>
    <row r="1194" spans="1:28" ht="15" hidden="1" customHeight="1">
      <c r="A1194">
        <f t="shared" si="36"/>
        <v>1</v>
      </c>
      <c r="B1194">
        <f t="shared" si="37"/>
        <v>1</v>
      </c>
      <c r="C1194" s="2" t="s">
        <v>5616</v>
      </c>
      <c r="D1194" s="2" t="s">
        <v>5617</v>
      </c>
      <c r="E1194" s="2" t="s">
        <v>5618</v>
      </c>
      <c r="F1194">
        <v>262.67</v>
      </c>
      <c r="G1194" s="2" t="s">
        <v>5619</v>
      </c>
      <c r="H1194" s="37" t="s">
        <v>5620</v>
      </c>
      <c r="I1194">
        <v>116.73</v>
      </c>
      <c r="J1194">
        <v>116.78</v>
      </c>
      <c r="K1194" s="2" t="s">
        <v>5621</v>
      </c>
      <c r="L1194">
        <v>19.91</v>
      </c>
      <c r="M1194">
        <v>19.89</v>
      </c>
      <c r="N1194">
        <v>100</v>
      </c>
      <c r="O1194" s="2" t="s">
        <v>3</v>
      </c>
      <c r="P1194" s="2" t="s">
        <v>3</v>
      </c>
      <c r="Q1194" s="2" t="s">
        <v>4</v>
      </c>
      <c r="R1194" s="1">
        <v>41521</v>
      </c>
      <c r="S1194" s="2" t="s">
        <v>144</v>
      </c>
      <c r="T1194" s="2" t="s">
        <v>144</v>
      </c>
      <c r="U1194" s="2">
        <v>0</v>
      </c>
      <c r="V1194" s="2" t="s">
        <v>25</v>
      </c>
      <c r="W1194" s="2" t="s">
        <v>25</v>
      </c>
      <c r="X1194" s="29">
        <v>697.83652134618455</v>
      </c>
      <c r="Y1194">
        <v>68.209999999999994</v>
      </c>
      <c r="Z1194" s="3">
        <v>2985.7</v>
      </c>
      <c r="AA1194">
        <v>79.33</v>
      </c>
      <c r="AB1194" s="3">
        <v>4204</v>
      </c>
    </row>
    <row r="1195" spans="1:28" ht="15" customHeight="1">
      <c r="A1195">
        <f t="shared" si="36"/>
        <v>1</v>
      </c>
      <c r="B1195">
        <f t="shared" si="37"/>
        <v>1</v>
      </c>
      <c r="C1195" s="2" t="s">
        <v>5603</v>
      </c>
      <c r="D1195" s="2" t="s">
        <v>5604</v>
      </c>
      <c r="E1195" s="2" t="s">
        <v>5077</v>
      </c>
      <c r="F1195">
        <v>109.18</v>
      </c>
      <c r="G1195" s="2" t="s">
        <v>5605</v>
      </c>
      <c r="H1195" s="37" t="s">
        <v>5606</v>
      </c>
      <c r="I1195">
        <v>13.9</v>
      </c>
      <c r="J1195">
        <v>13.77</v>
      </c>
      <c r="K1195" s="2" t="s">
        <v>5607</v>
      </c>
      <c r="L1195">
        <v>22.75</v>
      </c>
      <c r="M1195">
        <v>22.68</v>
      </c>
      <c r="N1195">
        <v>100</v>
      </c>
      <c r="O1195" s="2" t="s">
        <v>3</v>
      </c>
      <c r="P1195" s="2" t="s">
        <v>3</v>
      </c>
      <c r="Q1195" s="2" t="s">
        <v>4</v>
      </c>
      <c r="R1195" s="1">
        <v>41527</v>
      </c>
      <c r="S1195" s="2" t="s">
        <v>65</v>
      </c>
      <c r="T1195" s="2" t="s">
        <v>65</v>
      </c>
      <c r="U1195">
        <v>339992</v>
      </c>
      <c r="V1195" s="2" t="s">
        <v>66</v>
      </c>
      <c r="W1195" s="2" t="s">
        <v>66</v>
      </c>
      <c r="X1195" s="24">
        <v>1145.5082860666178</v>
      </c>
      <c r="Y1195">
        <v>33.82</v>
      </c>
      <c r="Z1195">
        <v>522.02</v>
      </c>
      <c r="AA1195">
        <v>680.94</v>
      </c>
      <c r="AB1195" s="3">
        <v>9641.07</v>
      </c>
    </row>
    <row r="1196" spans="1:28" ht="15" customHeight="1">
      <c r="A1196">
        <f t="shared" si="36"/>
        <v>1</v>
      </c>
      <c r="B1196">
        <f t="shared" si="37"/>
        <v>1</v>
      </c>
      <c r="C1196" s="2" t="s">
        <v>5744</v>
      </c>
      <c r="D1196" s="2" t="s">
        <v>5745</v>
      </c>
      <c r="E1196" s="2" t="s">
        <v>5114</v>
      </c>
      <c r="F1196">
        <v>53.6</v>
      </c>
      <c r="G1196" s="2" t="s">
        <v>5746</v>
      </c>
      <c r="H1196" s="37" t="s">
        <v>5747</v>
      </c>
      <c r="I1196">
        <v>26.87</v>
      </c>
      <c r="J1196">
        <v>28.38</v>
      </c>
      <c r="K1196" s="2" t="s">
        <v>2946</v>
      </c>
      <c r="N1196">
        <v>100</v>
      </c>
      <c r="O1196" s="2" t="s">
        <v>3</v>
      </c>
      <c r="P1196" s="2" t="s">
        <v>3</v>
      </c>
      <c r="Q1196" s="2" t="s">
        <v>4</v>
      </c>
      <c r="R1196" s="1">
        <v>41529</v>
      </c>
      <c r="S1196" s="2" t="s">
        <v>65</v>
      </c>
      <c r="T1196" s="2" t="s">
        <v>65</v>
      </c>
      <c r="U1196">
        <v>339992</v>
      </c>
      <c r="V1196" s="2" t="s">
        <v>66</v>
      </c>
      <c r="W1196" s="2" t="s">
        <v>66</v>
      </c>
      <c r="X1196" s="24">
        <v>1145.5082860666178</v>
      </c>
      <c r="Y1196">
        <v>57.41</v>
      </c>
      <c r="Z1196">
        <v>177.49</v>
      </c>
      <c r="AA1196" s="3">
        <v>1010.5</v>
      </c>
      <c r="AB1196" s="3">
        <v>3421.77</v>
      </c>
    </row>
    <row r="1197" spans="1:28" ht="15" customHeight="1">
      <c r="A1197">
        <f t="shared" si="36"/>
        <v>1</v>
      </c>
      <c r="B1197">
        <f t="shared" si="37"/>
        <v>1</v>
      </c>
      <c r="C1197" s="2" t="s">
        <v>5579</v>
      </c>
      <c r="D1197" s="2" t="s">
        <v>5580</v>
      </c>
      <c r="E1197" s="2" t="s">
        <v>5581</v>
      </c>
      <c r="F1197">
        <v>274.31</v>
      </c>
      <c r="G1197" s="2" t="s">
        <v>5582</v>
      </c>
      <c r="H1197" s="37" t="s">
        <v>5583</v>
      </c>
      <c r="I1197">
        <v>30.14</v>
      </c>
      <c r="J1197">
        <v>30.03</v>
      </c>
      <c r="K1197" s="2" t="s">
        <v>5584</v>
      </c>
      <c r="L1197">
        <v>10.85</v>
      </c>
      <c r="M1197">
        <v>13.63</v>
      </c>
      <c r="N1197">
        <v>100</v>
      </c>
      <c r="O1197" s="2" t="s">
        <v>3</v>
      </c>
      <c r="P1197" s="2" t="s">
        <v>3</v>
      </c>
      <c r="Q1197" s="2" t="s">
        <v>4</v>
      </c>
      <c r="R1197" s="1">
        <v>41535</v>
      </c>
      <c r="S1197" s="2" t="s">
        <v>65</v>
      </c>
      <c r="T1197" s="2" t="s">
        <v>65</v>
      </c>
      <c r="U1197">
        <v>339992</v>
      </c>
      <c r="V1197" s="2" t="s">
        <v>66</v>
      </c>
      <c r="W1197" s="2" t="s">
        <v>66</v>
      </c>
      <c r="X1197" s="24">
        <v>1145.5082860666178</v>
      </c>
      <c r="Y1197">
        <v>69.209999999999994</v>
      </c>
      <c r="Z1197" s="3">
        <v>1111.95</v>
      </c>
      <c r="AA1197" s="3">
        <v>1570.7</v>
      </c>
      <c r="AB1197" s="3">
        <v>23308.41</v>
      </c>
    </row>
    <row r="1198" spans="1:28" ht="15" customHeight="1">
      <c r="A1198">
        <f t="shared" si="36"/>
        <v>1</v>
      </c>
      <c r="B1198">
        <f t="shared" si="37"/>
        <v>1</v>
      </c>
      <c r="C1198" s="2" t="s">
        <v>5559</v>
      </c>
      <c r="D1198" s="2" t="s">
        <v>5560</v>
      </c>
      <c r="E1198" s="2" t="s">
        <v>1128</v>
      </c>
      <c r="F1198">
        <v>205.21</v>
      </c>
      <c r="G1198" s="2" t="s">
        <v>5561</v>
      </c>
      <c r="H1198" s="37" t="s">
        <v>5562</v>
      </c>
      <c r="I1198">
        <v>45.45</v>
      </c>
      <c r="J1198">
        <v>45.91</v>
      </c>
      <c r="K1198" s="2" t="s">
        <v>5563</v>
      </c>
      <c r="L1198">
        <v>24.42</v>
      </c>
      <c r="M1198">
        <v>24.4</v>
      </c>
      <c r="N1198">
        <v>100</v>
      </c>
      <c r="O1198" s="2" t="s">
        <v>3</v>
      </c>
      <c r="P1198" s="2" t="s">
        <v>3</v>
      </c>
      <c r="Q1198" s="2" t="s">
        <v>4</v>
      </c>
      <c r="R1198" s="1">
        <v>41541</v>
      </c>
      <c r="S1198" s="2" t="s">
        <v>222</v>
      </c>
      <c r="T1198" s="2" t="s">
        <v>222</v>
      </c>
      <c r="U1198">
        <v>524126</v>
      </c>
      <c r="V1198" s="2" t="s">
        <v>223</v>
      </c>
      <c r="W1198" s="2" t="s">
        <v>223</v>
      </c>
      <c r="X1198" s="29">
        <v>2111.1611444613973</v>
      </c>
      <c r="Y1198">
        <v>179.9</v>
      </c>
      <c r="Z1198">
        <v>743.11</v>
      </c>
      <c r="AA1198">
        <v>402.76</v>
      </c>
      <c r="AB1198" s="3">
        <v>5103.95</v>
      </c>
    </row>
    <row r="1199" spans="1:28" ht="15" hidden="1" customHeight="1">
      <c r="A1199">
        <f t="shared" si="36"/>
        <v>1</v>
      </c>
      <c r="B1199">
        <f t="shared" si="37"/>
        <v>1</v>
      </c>
      <c r="C1199" s="2" t="s">
        <v>5769</v>
      </c>
      <c r="D1199" s="2" t="s">
        <v>5770</v>
      </c>
      <c r="E1199" s="2" t="s">
        <v>885</v>
      </c>
      <c r="F1199" s="3">
        <v>3121.31</v>
      </c>
      <c r="G1199" s="2" t="s">
        <v>5771</v>
      </c>
      <c r="H1199" s="37" t="s">
        <v>5835</v>
      </c>
      <c r="I1199">
        <v>29.3</v>
      </c>
      <c r="J1199">
        <v>28.86</v>
      </c>
      <c r="K1199" s="2" t="s">
        <v>2946</v>
      </c>
      <c r="N1199">
        <v>100</v>
      </c>
      <c r="O1199" s="2" t="s">
        <v>3</v>
      </c>
      <c r="P1199" s="2" t="s">
        <v>3</v>
      </c>
      <c r="Q1199" s="2" t="s">
        <v>4</v>
      </c>
      <c r="R1199" s="1">
        <v>41565</v>
      </c>
      <c r="S1199" s="2" t="s">
        <v>324</v>
      </c>
      <c r="T1199" s="2" t="s">
        <v>324</v>
      </c>
      <c r="U1199" s="2">
        <v>0</v>
      </c>
      <c r="V1199" s="2" t="s">
        <v>325</v>
      </c>
      <c r="W1199" s="2" t="s">
        <v>325</v>
      </c>
      <c r="X1199" s="29">
        <v>309.94779711279864</v>
      </c>
      <c r="Y1199" s="3">
        <v>1287</v>
      </c>
      <c r="Z1199" s="3">
        <v>10557</v>
      </c>
      <c r="AA1199" s="3">
        <v>7054</v>
      </c>
      <c r="AB1199" s="3">
        <v>33364</v>
      </c>
    </row>
    <row r="1200" spans="1:28" ht="15" customHeight="1">
      <c r="A1200">
        <f t="shared" si="36"/>
        <v>1</v>
      </c>
      <c r="B1200">
        <f t="shared" si="37"/>
        <v>1</v>
      </c>
      <c r="C1200" s="2" t="s">
        <v>5509</v>
      </c>
      <c r="D1200" s="2" t="s">
        <v>5510</v>
      </c>
      <c r="E1200" s="2" t="s">
        <v>5511</v>
      </c>
      <c r="F1200">
        <v>65.319999999999993</v>
      </c>
      <c r="G1200" s="2" t="s">
        <v>5512</v>
      </c>
      <c r="H1200" s="37" t="s">
        <v>5513</v>
      </c>
      <c r="I1200">
        <v>6.41</v>
      </c>
      <c r="J1200">
        <v>6.61</v>
      </c>
      <c r="K1200" s="2" t="s">
        <v>5514</v>
      </c>
      <c r="L1200">
        <v>4.2</v>
      </c>
      <c r="M1200">
        <v>5.7</v>
      </c>
      <c r="N1200">
        <v>100</v>
      </c>
      <c r="O1200" s="2" t="s">
        <v>3</v>
      </c>
      <c r="P1200" s="2" t="s">
        <v>3</v>
      </c>
      <c r="Q1200" s="2" t="s">
        <v>4</v>
      </c>
      <c r="R1200" s="1">
        <v>41568</v>
      </c>
      <c r="S1200" s="2" t="s">
        <v>65</v>
      </c>
      <c r="T1200" s="2" t="s">
        <v>65</v>
      </c>
      <c r="U1200">
        <v>339992</v>
      </c>
      <c r="V1200" s="2" t="s">
        <v>66</v>
      </c>
      <c r="W1200" s="2" t="s">
        <v>66</v>
      </c>
      <c r="X1200" s="24">
        <v>1145.5082860666178</v>
      </c>
      <c r="Y1200">
        <v>21.77</v>
      </c>
      <c r="Z1200">
        <v>58.27</v>
      </c>
      <c r="AA1200">
        <v>441.23</v>
      </c>
      <c r="AB1200" s="3">
        <v>1182.03</v>
      </c>
    </row>
    <row r="1201" spans="1:28" ht="15" customHeight="1">
      <c r="A1201">
        <f t="shared" si="36"/>
        <v>1</v>
      </c>
      <c r="B1201">
        <f t="shared" si="37"/>
        <v>1</v>
      </c>
      <c r="C1201" s="2" t="s">
        <v>5503</v>
      </c>
      <c r="D1201" s="2" t="s">
        <v>5504</v>
      </c>
      <c r="E1201" s="2" t="s">
        <v>5505</v>
      </c>
      <c r="F1201">
        <v>13.64</v>
      </c>
      <c r="G1201" s="2" t="s">
        <v>5506</v>
      </c>
      <c r="H1201" s="37" t="s">
        <v>5507</v>
      </c>
      <c r="I1201">
        <v>23.67</v>
      </c>
      <c r="J1201">
        <v>23.74</v>
      </c>
      <c r="K1201" s="2" t="s">
        <v>5508</v>
      </c>
      <c r="L1201">
        <v>16.3</v>
      </c>
      <c r="M1201">
        <v>16.350000000000001</v>
      </c>
      <c r="N1201">
        <v>100</v>
      </c>
      <c r="O1201" s="2" t="s">
        <v>3</v>
      </c>
      <c r="P1201" s="2" t="s">
        <v>3</v>
      </c>
      <c r="Q1201" s="2" t="s">
        <v>4</v>
      </c>
      <c r="R1201" s="1">
        <v>41569</v>
      </c>
      <c r="S1201" s="2" t="s">
        <v>65</v>
      </c>
      <c r="T1201" s="2" t="s">
        <v>65</v>
      </c>
      <c r="U1201">
        <v>339992</v>
      </c>
      <c r="V1201" s="2" t="s">
        <v>66</v>
      </c>
      <c r="W1201" s="2" t="s">
        <v>66</v>
      </c>
      <c r="X1201" s="24">
        <v>1145.5082860666178</v>
      </c>
      <c r="Y1201">
        <v>10.54</v>
      </c>
      <c r="Z1201">
        <v>57.76</v>
      </c>
      <c r="AA1201">
        <v>182.68</v>
      </c>
      <c r="AB1201" s="3">
        <v>1179.1400000000001</v>
      </c>
    </row>
    <row r="1202" spans="1:28" ht="15" customHeight="1">
      <c r="A1202">
        <f t="shared" si="36"/>
        <v>1</v>
      </c>
      <c r="B1202">
        <f t="shared" si="37"/>
        <v>1</v>
      </c>
      <c r="C1202" s="2" t="s">
        <v>5498</v>
      </c>
      <c r="D1202" s="2" t="s">
        <v>5499</v>
      </c>
      <c r="E1202" s="2" t="s">
        <v>5500</v>
      </c>
      <c r="F1202" s="3">
        <v>6952.6</v>
      </c>
      <c r="G1202" s="2" t="s">
        <v>5501</v>
      </c>
      <c r="H1202" s="37" t="s">
        <v>5812</v>
      </c>
      <c r="I1202">
        <v>13.09</v>
      </c>
      <c r="J1202">
        <v>13.36</v>
      </c>
      <c r="K1202" s="2" t="s">
        <v>5502</v>
      </c>
      <c r="L1202">
        <v>13.95</v>
      </c>
      <c r="M1202">
        <v>14.25</v>
      </c>
      <c r="N1202">
        <v>100</v>
      </c>
      <c r="O1202" s="2" t="s">
        <v>3</v>
      </c>
      <c r="P1202" s="2" t="s">
        <v>3</v>
      </c>
      <c r="Q1202" s="2" t="s">
        <v>4</v>
      </c>
      <c r="R1202" s="1">
        <v>41570</v>
      </c>
      <c r="S1202" s="2" t="s">
        <v>35</v>
      </c>
      <c r="T1202" s="2" t="s">
        <v>35</v>
      </c>
      <c r="U1202">
        <v>531110</v>
      </c>
      <c r="V1202" s="2" t="s">
        <v>37</v>
      </c>
      <c r="W1202" s="2" t="s">
        <v>37</v>
      </c>
      <c r="X1202" s="29">
        <v>1093.7964706866101</v>
      </c>
      <c r="Y1202">
        <v>721.61</v>
      </c>
      <c r="Z1202">
        <v>151.87</v>
      </c>
      <c r="AA1202" s="3">
        <v>7913.17</v>
      </c>
      <c r="AB1202" s="3">
        <v>3151.01</v>
      </c>
    </row>
    <row r="1203" spans="1:28" ht="15" hidden="1" customHeight="1">
      <c r="A1203">
        <f t="shared" si="36"/>
        <v>1</v>
      </c>
      <c r="B1203">
        <f t="shared" si="37"/>
        <v>1</v>
      </c>
      <c r="C1203" s="2" t="s">
        <v>5492</v>
      </c>
      <c r="D1203" s="2" t="s">
        <v>5493</v>
      </c>
      <c r="E1203" s="2" t="s">
        <v>5494</v>
      </c>
      <c r="F1203">
        <v>262.39</v>
      </c>
      <c r="G1203" s="2" t="s">
        <v>5495</v>
      </c>
      <c r="H1203" s="37" t="s">
        <v>5496</v>
      </c>
      <c r="I1203">
        <v>15.89</v>
      </c>
      <c r="J1203">
        <v>16.28</v>
      </c>
      <c r="K1203" s="2" t="s">
        <v>5497</v>
      </c>
      <c r="L1203">
        <v>14.25</v>
      </c>
      <c r="M1203">
        <v>17</v>
      </c>
      <c r="N1203">
        <v>100</v>
      </c>
      <c r="O1203" s="2" t="s">
        <v>3</v>
      </c>
      <c r="P1203" s="2" t="s">
        <v>3</v>
      </c>
      <c r="Q1203" s="2" t="s">
        <v>4</v>
      </c>
      <c r="R1203" s="1">
        <v>41570</v>
      </c>
      <c r="S1203" s="2" t="s">
        <v>173</v>
      </c>
      <c r="T1203" s="2" t="s">
        <v>173</v>
      </c>
      <c r="U1203" s="2">
        <v>0</v>
      </c>
      <c r="V1203" s="2" t="s">
        <v>66</v>
      </c>
      <c r="W1203" s="2" t="s">
        <v>66</v>
      </c>
      <c r="X1203" s="24">
        <v>1145.5082860666178</v>
      </c>
      <c r="Y1203">
        <v>100</v>
      </c>
      <c r="Z1203">
        <v>78.430000000000007</v>
      </c>
      <c r="AA1203" s="3">
        <v>1648.15</v>
      </c>
      <c r="AB1203" s="3">
        <v>1674.42</v>
      </c>
    </row>
    <row r="1204" spans="1:28" ht="15" customHeight="1">
      <c r="A1204">
        <f t="shared" si="36"/>
        <v>1</v>
      </c>
      <c r="B1204">
        <f t="shared" si="37"/>
        <v>1</v>
      </c>
      <c r="C1204" s="2" t="s">
        <v>5482</v>
      </c>
      <c r="D1204" s="2" t="s">
        <v>5483</v>
      </c>
      <c r="E1204" s="2" t="s">
        <v>200</v>
      </c>
      <c r="F1204">
        <v>622.80999999999995</v>
      </c>
      <c r="G1204" s="2" t="s">
        <v>5484</v>
      </c>
      <c r="H1204" s="37" t="s">
        <v>5485</v>
      </c>
      <c r="I1204">
        <v>17.899999999999999</v>
      </c>
      <c r="J1204">
        <v>17.95</v>
      </c>
      <c r="K1204" s="2" t="s">
        <v>5486</v>
      </c>
      <c r="L1204">
        <v>63.77</v>
      </c>
      <c r="M1204">
        <v>63.7</v>
      </c>
      <c r="N1204">
        <v>100</v>
      </c>
      <c r="O1204" s="2" t="s">
        <v>3</v>
      </c>
      <c r="P1204" s="2" t="s">
        <v>3</v>
      </c>
      <c r="Q1204" s="2" t="s">
        <v>4</v>
      </c>
      <c r="R1204" s="1">
        <v>41571</v>
      </c>
      <c r="S1204" s="2" t="s">
        <v>30</v>
      </c>
      <c r="T1204" s="2" t="s">
        <v>30</v>
      </c>
      <c r="U1204">
        <v>323111</v>
      </c>
      <c r="V1204" s="2" t="s">
        <v>31</v>
      </c>
      <c r="W1204" s="2" t="s">
        <v>31</v>
      </c>
      <c r="X1204" s="29">
        <v>2896.4654992147248</v>
      </c>
      <c r="Y1204" s="3">
        <v>1039.05</v>
      </c>
      <c r="Z1204" s="3">
        <v>10384.6</v>
      </c>
      <c r="AA1204">
        <v>634.29</v>
      </c>
      <c r="AB1204" s="3">
        <v>6652.6</v>
      </c>
    </row>
    <row r="1205" spans="1:28" ht="15" customHeight="1">
      <c r="A1205">
        <f t="shared" si="36"/>
        <v>1</v>
      </c>
      <c r="B1205">
        <f t="shared" si="37"/>
        <v>1</v>
      </c>
      <c r="C1205" s="2" t="s">
        <v>5466</v>
      </c>
      <c r="D1205" s="2" t="s">
        <v>5467</v>
      </c>
      <c r="E1205" s="2" t="s">
        <v>1003</v>
      </c>
      <c r="F1205" s="3">
        <v>2677.4</v>
      </c>
      <c r="G1205" s="2" t="s">
        <v>5811</v>
      </c>
      <c r="H1205" s="37" t="s">
        <v>5468</v>
      </c>
      <c r="I1205">
        <v>71.31</v>
      </c>
      <c r="J1205">
        <v>84</v>
      </c>
      <c r="K1205" s="2" t="s">
        <v>5469</v>
      </c>
      <c r="L1205">
        <v>23.22</v>
      </c>
      <c r="M1205">
        <v>31.95</v>
      </c>
      <c r="N1205">
        <v>100</v>
      </c>
      <c r="O1205" s="2" t="s">
        <v>3</v>
      </c>
      <c r="P1205" s="2" t="s">
        <v>3</v>
      </c>
      <c r="Q1205" s="2" t="s">
        <v>4</v>
      </c>
      <c r="R1205" s="1">
        <v>41585</v>
      </c>
      <c r="S1205" s="2" t="s">
        <v>99</v>
      </c>
      <c r="T1205" s="2" t="s">
        <v>99</v>
      </c>
      <c r="U1205">
        <v>325412</v>
      </c>
      <c r="V1205" s="2" t="s">
        <v>145</v>
      </c>
      <c r="W1205" s="2" t="s">
        <v>145</v>
      </c>
      <c r="X1205" s="29">
        <v>1155.2665763855121</v>
      </c>
      <c r="Y1205">
        <v>337.81</v>
      </c>
      <c r="Z1205">
        <v>874.4</v>
      </c>
      <c r="AA1205">
        <v>311.68</v>
      </c>
      <c r="AB1205" s="3">
        <v>2076.1</v>
      </c>
    </row>
    <row r="1206" spans="1:28" ht="15" customHeight="1">
      <c r="A1206" s="17">
        <f t="shared" si="36"/>
        <v>1</v>
      </c>
      <c r="B1206" s="17">
        <f t="shared" si="37"/>
        <v>1</v>
      </c>
      <c r="C1206" s="26" t="s">
        <v>5461</v>
      </c>
      <c r="D1206" s="26" t="s">
        <v>5462</v>
      </c>
      <c r="E1206" s="26" t="s">
        <v>5463</v>
      </c>
      <c r="F1206" s="17">
        <v>320</v>
      </c>
      <c r="G1206" s="26" t="s">
        <v>5464</v>
      </c>
      <c r="H1206" s="38" t="s">
        <v>5465</v>
      </c>
      <c r="I1206" s="17">
        <v>14.32</v>
      </c>
      <c r="J1206" s="17">
        <v>17.28</v>
      </c>
      <c r="K1206" s="26" t="s">
        <v>2946</v>
      </c>
      <c r="L1206" s="17"/>
      <c r="M1206" s="17"/>
      <c r="N1206" s="17">
        <v>100</v>
      </c>
      <c r="O1206" s="26" t="s">
        <v>3</v>
      </c>
      <c r="P1206" s="26" t="s">
        <v>3</v>
      </c>
      <c r="Q1206" s="26" t="s">
        <v>4</v>
      </c>
      <c r="R1206" s="27">
        <v>41589</v>
      </c>
      <c r="S1206" s="26" t="s">
        <v>329</v>
      </c>
      <c r="T1206" s="26" t="s">
        <v>329</v>
      </c>
      <c r="U1206">
        <v>484121</v>
      </c>
      <c r="V1206" s="26" t="s">
        <v>119</v>
      </c>
      <c r="W1206" s="26" t="s">
        <v>119</v>
      </c>
      <c r="X1206" s="26"/>
      <c r="Y1206" s="17">
        <v>433.04</v>
      </c>
      <c r="Z1206" s="17">
        <v>535.1</v>
      </c>
      <c r="AA1206" s="17">
        <v>302.10000000000002</v>
      </c>
      <c r="AB1206" s="17">
        <v>537.45000000000005</v>
      </c>
    </row>
    <row r="1207" spans="1:28" ht="15" hidden="1" customHeight="1">
      <c r="A1207">
        <f t="shared" si="36"/>
        <v>1</v>
      </c>
      <c r="B1207">
        <f t="shared" si="37"/>
        <v>1</v>
      </c>
      <c r="C1207" s="2" t="s">
        <v>5456</v>
      </c>
      <c r="D1207" s="2" t="s">
        <v>5457</v>
      </c>
      <c r="E1207" s="2" t="s">
        <v>5458</v>
      </c>
      <c r="F1207">
        <v>1.32</v>
      </c>
      <c r="G1207" s="2" t="s">
        <v>5459</v>
      </c>
      <c r="H1207" s="37" t="s">
        <v>5460</v>
      </c>
      <c r="I1207">
        <v>0.38</v>
      </c>
      <c r="J1207">
        <v>0.38</v>
      </c>
      <c r="K1207" s="2" t="s">
        <v>2946</v>
      </c>
      <c r="N1207">
        <v>100</v>
      </c>
      <c r="O1207" s="2" t="s">
        <v>3</v>
      </c>
      <c r="P1207" s="2" t="s">
        <v>3</v>
      </c>
      <c r="Q1207" s="2" t="s">
        <v>4</v>
      </c>
      <c r="R1207" s="1">
        <v>41591</v>
      </c>
      <c r="S1207" s="2" t="s">
        <v>210</v>
      </c>
      <c r="T1207" s="2" t="s">
        <v>210</v>
      </c>
      <c r="U1207" s="2">
        <v>0</v>
      </c>
      <c r="V1207" s="2" t="s">
        <v>120</v>
      </c>
      <c r="W1207" s="2" t="s">
        <v>120</v>
      </c>
      <c r="X1207" s="29">
        <v>1197.2088649632149</v>
      </c>
      <c r="Y1207">
        <v>1.63</v>
      </c>
      <c r="Z1207">
        <v>11.42</v>
      </c>
      <c r="AA1207">
        <v>0.37</v>
      </c>
      <c r="AB1207">
        <v>5.53</v>
      </c>
    </row>
    <row r="1208" spans="1:28" ht="15" customHeight="1">
      <c r="A1208">
        <f t="shared" si="36"/>
        <v>1</v>
      </c>
      <c r="B1208">
        <f t="shared" si="37"/>
        <v>1</v>
      </c>
      <c r="C1208" s="2" t="s">
        <v>5445</v>
      </c>
      <c r="D1208" s="2" t="s">
        <v>5446</v>
      </c>
      <c r="E1208" s="2" t="s">
        <v>5447</v>
      </c>
      <c r="F1208">
        <v>370.3</v>
      </c>
      <c r="G1208" s="2" t="s">
        <v>5448</v>
      </c>
      <c r="H1208" s="37" t="s">
        <v>5449</v>
      </c>
      <c r="I1208">
        <v>13.62</v>
      </c>
      <c r="J1208">
        <v>13.81</v>
      </c>
      <c r="K1208" s="2" t="s">
        <v>5450</v>
      </c>
      <c r="L1208">
        <v>18.079999999999998</v>
      </c>
      <c r="M1208">
        <v>18.34</v>
      </c>
      <c r="N1208">
        <v>100</v>
      </c>
      <c r="O1208" s="2" t="s">
        <v>3</v>
      </c>
      <c r="P1208" s="2" t="s">
        <v>3</v>
      </c>
      <c r="Q1208" s="2" t="s">
        <v>4</v>
      </c>
      <c r="R1208" s="1">
        <v>41593</v>
      </c>
      <c r="S1208" s="2" t="s">
        <v>65</v>
      </c>
      <c r="T1208" s="2" t="s">
        <v>65</v>
      </c>
      <c r="U1208">
        <v>339992</v>
      </c>
      <c r="V1208" s="2" t="s">
        <v>66</v>
      </c>
      <c r="W1208" s="2" t="s">
        <v>66</v>
      </c>
      <c r="X1208" s="24">
        <v>1145.5082860666178</v>
      </c>
      <c r="Y1208">
        <v>103.05</v>
      </c>
      <c r="Z1208">
        <v>96.68</v>
      </c>
      <c r="AA1208" s="3">
        <v>2469.5100000000002</v>
      </c>
      <c r="AB1208" s="3">
        <v>2205.02</v>
      </c>
    </row>
    <row r="1209" spans="1:28" ht="15" customHeight="1">
      <c r="A1209">
        <f t="shared" si="36"/>
        <v>1</v>
      </c>
      <c r="B1209">
        <f t="shared" si="37"/>
        <v>1</v>
      </c>
      <c r="C1209" s="2" t="s">
        <v>5439</v>
      </c>
      <c r="D1209" s="2" t="s">
        <v>5440</v>
      </c>
      <c r="E1209" s="2" t="s">
        <v>5441</v>
      </c>
      <c r="F1209">
        <v>49</v>
      </c>
      <c r="G1209" s="2" t="s">
        <v>5442</v>
      </c>
      <c r="H1209" s="37" t="s">
        <v>5443</v>
      </c>
      <c r="I1209">
        <v>17.14</v>
      </c>
      <c r="J1209">
        <v>16.809999999999999</v>
      </c>
      <c r="K1209" s="2" t="s">
        <v>5444</v>
      </c>
      <c r="L1209">
        <v>1.28</v>
      </c>
      <c r="M1209">
        <v>1.27</v>
      </c>
      <c r="N1209">
        <v>100</v>
      </c>
      <c r="O1209" s="2" t="s">
        <v>3</v>
      </c>
      <c r="P1209" s="2" t="s">
        <v>3</v>
      </c>
      <c r="Q1209" s="2" t="s">
        <v>4</v>
      </c>
      <c r="R1209" s="1">
        <v>41596</v>
      </c>
      <c r="S1209" s="2" t="s">
        <v>234</v>
      </c>
      <c r="T1209" s="2" t="s">
        <v>234</v>
      </c>
      <c r="U1209">
        <v>523120</v>
      </c>
      <c r="V1209" s="2" t="s">
        <v>236</v>
      </c>
      <c r="W1209" s="2" t="s">
        <v>236</v>
      </c>
      <c r="X1209" s="29">
        <v>2514.8830665030132</v>
      </c>
      <c r="Y1209">
        <v>84.75</v>
      </c>
      <c r="Z1209">
        <v>469.94</v>
      </c>
      <c r="AA1209">
        <v>16.149999999999999</v>
      </c>
      <c r="AB1209">
        <v>61.56</v>
      </c>
    </row>
    <row r="1210" spans="1:28" ht="15" hidden="1" customHeight="1">
      <c r="A1210">
        <f t="shared" si="36"/>
        <v>1</v>
      </c>
      <c r="B1210">
        <f t="shared" si="37"/>
        <v>1</v>
      </c>
      <c r="C1210" s="2" t="s">
        <v>5430</v>
      </c>
      <c r="D1210" s="2" t="s">
        <v>5431</v>
      </c>
      <c r="E1210" s="2" t="s">
        <v>5432</v>
      </c>
      <c r="F1210" s="3">
        <v>1819.25</v>
      </c>
      <c r="G1210" s="2" t="s">
        <v>5433</v>
      </c>
      <c r="H1210" s="37" t="s">
        <v>5809</v>
      </c>
      <c r="I1210">
        <v>50.6</v>
      </c>
      <c r="J1210">
        <v>51.61</v>
      </c>
      <c r="K1210" s="2" t="s">
        <v>5434</v>
      </c>
      <c r="L1210">
        <v>56.29</v>
      </c>
      <c r="M1210">
        <v>56.88</v>
      </c>
      <c r="N1210">
        <v>100</v>
      </c>
      <c r="O1210" s="2" t="s">
        <v>3</v>
      </c>
      <c r="P1210" s="2" t="s">
        <v>3</v>
      </c>
      <c r="Q1210" s="2" t="s">
        <v>4</v>
      </c>
      <c r="R1210" s="1">
        <v>41604</v>
      </c>
      <c r="S1210" s="2" t="s">
        <v>1219</v>
      </c>
      <c r="T1210" s="2" t="s">
        <v>1219</v>
      </c>
      <c r="U1210" s="2">
        <v>0</v>
      </c>
      <c r="V1210" s="2" t="s">
        <v>477</v>
      </c>
      <c r="W1210" s="2" t="s">
        <v>477</v>
      </c>
      <c r="X1210" s="29">
        <v>571.17496286800451</v>
      </c>
      <c r="Y1210" s="3">
        <v>1030.82</v>
      </c>
      <c r="Z1210" s="3">
        <v>2521.11</v>
      </c>
      <c r="AA1210">
        <v>907.58</v>
      </c>
      <c r="AB1210" s="3">
        <v>1606.45</v>
      </c>
    </row>
    <row r="1211" spans="1:28" ht="15" customHeight="1">
      <c r="A1211">
        <f t="shared" si="36"/>
        <v>1</v>
      </c>
      <c r="B1211">
        <f t="shared" si="37"/>
        <v>1</v>
      </c>
      <c r="C1211" s="2" t="s">
        <v>5420</v>
      </c>
      <c r="D1211" s="2" t="s">
        <v>5421</v>
      </c>
      <c r="E1211" s="2" t="s">
        <v>5422</v>
      </c>
      <c r="F1211" s="3">
        <v>4489.38</v>
      </c>
      <c r="G1211" s="2" t="s">
        <v>5423</v>
      </c>
      <c r="H1211" s="37" t="s">
        <v>5808</v>
      </c>
      <c r="I1211">
        <v>154.26</v>
      </c>
      <c r="J1211">
        <v>152.63</v>
      </c>
      <c r="K1211" s="2" t="s">
        <v>5424</v>
      </c>
      <c r="L1211">
        <v>53.06</v>
      </c>
      <c r="M1211">
        <v>52.62</v>
      </c>
      <c r="N1211">
        <v>100</v>
      </c>
      <c r="O1211" s="2" t="s">
        <v>3</v>
      </c>
      <c r="P1211" s="2" t="s">
        <v>3</v>
      </c>
      <c r="Q1211" s="2" t="s">
        <v>4</v>
      </c>
      <c r="R1211" s="1">
        <v>41617</v>
      </c>
      <c r="S1211" s="2" t="s">
        <v>35</v>
      </c>
      <c r="T1211" s="2" t="s">
        <v>35</v>
      </c>
      <c r="U1211">
        <v>531110</v>
      </c>
      <c r="V1211" s="2" t="s">
        <v>37</v>
      </c>
      <c r="W1211" s="2" t="s">
        <v>37</v>
      </c>
      <c r="X1211" s="29">
        <v>1093.7964706866101</v>
      </c>
      <c r="Y1211">
        <v>401.36</v>
      </c>
      <c r="Z1211">
        <v>602.26</v>
      </c>
      <c r="AA1211" s="3">
        <v>3626.53</v>
      </c>
      <c r="AB1211" s="3">
        <v>5085.6000000000004</v>
      </c>
    </row>
    <row r="1212" spans="1:28" ht="15" customHeight="1">
      <c r="A1212">
        <f t="shared" si="36"/>
        <v>1</v>
      </c>
      <c r="B1212">
        <f t="shared" si="37"/>
        <v>1</v>
      </c>
      <c r="C1212" s="2" t="s">
        <v>5384</v>
      </c>
      <c r="D1212" s="2" t="s">
        <v>5385</v>
      </c>
      <c r="E1212" s="2" t="s">
        <v>5386</v>
      </c>
      <c r="F1212">
        <v>30</v>
      </c>
      <c r="G1212" s="2" t="s">
        <v>5387</v>
      </c>
      <c r="H1212" s="37" t="s">
        <v>5388</v>
      </c>
      <c r="I1212">
        <v>0.69</v>
      </c>
      <c r="J1212">
        <v>0.63</v>
      </c>
      <c r="K1212" s="2" t="s">
        <v>2946</v>
      </c>
      <c r="N1212">
        <v>100</v>
      </c>
      <c r="O1212" s="2" t="s">
        <v>3</v>
      </c>
      <c r="P1212" s="2" t="s">
        <v>3</v>
      </c>
      <c r="Q1212" s="2" t="s">
        <v>4</v>
      </c>
      <c r="R1212" s="1">
        <v>41624</v>
      </c>
      <c r="S1212" s="2" t="s">
        <v>12</v>
      </c>
      <c r="T1212" s="2" t="s">
        <v>12</v>
      </c>
      <c r="U1212">
        <v>517919</v>
      </c>
      <c r="V1212" s="2" t="s">
        <v>7</v>
      </c>
      <c r="W1212" s="2" t="s">
        <v>7</v>
      </c>
      <c r="X1212" s="29">
        <v>1594.9803990202502</v>
      </c>
      <c r="Y1212">
        <v>6.15</v>
      </c>
      <c r="Z1212">
        <v>16.190000000000001</v>
      </c>
      <c r="AA1212">
        <v>2.0299999999999998</v>
      </c>
      <c r="AB1212">
        <v>16.059999999999999</v>
      </c>
    </row>
    <row r="1213" spans="1:28" s="17" customFormat="1" ht="15" hidden="1" customHeight="1">
      <c r="A1213">
        <f t="shared" si="36"/>
        <v>1</v>
      </c>
      <c r="B1213">
        <f t="shared" si="37"/>
        <v>1</v>
      </c>
      <c r="C1213" s="2" t="s">
        <v>5401</v>
      </c>
      <c r="D1213" s="2" t="s">
        <v>5402</v>
      </c>
      <c r="E1213" s="2" t="s">
        <v>5033</v>
      </c>
      <c r="F1213" s="3">
        <v>6685.51</v>
      </c>
      <c r="G1213" s="2" t="s">
        <v>5805</v>
      </c>
      <c r="H1213" s="37" t="s">
        <v>5403</v>
      </c>
      <c r="I1213">
        <v>50.1</v>
      </c>
      <c r="J1213">
        <v>53.56</v>
      </c>
      <c r="K1213" s="2" t="s">
        <v>5404</v>
      </c>
      <c r="L1213"/>
      <c r="M1213"/>
      <c r="N1213">
        <v>100</v>
      </c>
      <c r="O1213" s="2" t="s">
        <v>3</v>
      </c>
      <c r="P1213" s="2" t="s">
        <v>3</v>
      </c>
      <c r="Q1213" s="2" t="s">
        <v>4</v>
      </c>
      <c r="R1213" s="1">
        <v>41624</v>
      </c>
      <c r="S1213" s="2" t="s">
        <v>109</v>
      </c>
      <c r="T1213" s="2" t="s">
        <v>109</v>
      </c>
      <c r="U1213" s="2">
        <v>0</v>
      </c>
      <c r="V1213" s="2" t="s">
        <v>110</v>
      </c>
      <c r="W1213" s="2" t="s">
        <v>110</v>
      </c>
      <c r="X1213" s="2">
        <v>1109.5833688167972</v>
      </c>
      <c r="Y1213" s="3">
        <v>2365.29</v>
      </c>
      <c r="Z1213" s="3">
        <v>3149.45</v>
      </c>
      <c r="AA1213" s="3">
        <v>2251.31</v>
      </c>
      <c r="AB1213" s="3">
        <v>4285.83</v>
      </c>
    </row>
    <row r="1214" spans="1:28" s="30" customFormat="1" ht="15" hidden="1" customHeight="1">
      <c r="A1214">
        <f t="shared" si="36"/>
        <v>1</v>
      </c>
      <c r="B1214">
        <f t="shared" si="37"/>
        <v>1</v>
      </c>
      <c r="C1214" s="2" t="s">
        <v>5371</v>
      </c>
      <c r="D1214" s="2" t="s">
        <v>5372</v>
      </c>
      <c r="E1214" s="2" t="s">
        <v>189</v>
      </c>
      <c r="F1214" s="3">
        <v>1599.56</v>
      </c>
      <c r="G1214" s="2" t="s">
        <v>5373</v>
      </c>
      <c r="H1214" s="37" t="s">
        <v>5802</v>
      </c>
      <c r="I1214">
        <v>36.369999999999997</v>
      </c>
      <c r="J1214">
        <v>36.93</v>
      </c>
      <c r="K1214" s="2" t="s">
        <v>5374</v>
      </c>
      <c r="L1214">
        <v>27.4</v>
      </c>
      <c r="M1214">
        <v>27.3</v>
      </c>
      <c r="N1214">
        <v>100</v>
      </c>
      <c r="O1214" s="2" t="s">
        <v>3</v>
      </c>
      <c r="P1214" s="2" t="s">
        <v>3</v>
      </c>
      <c r="Q1214" s="2" t="s">
        <v>4</v>
      </c>
      <c r="R1214" s="1">
        <v>41628</v>
      </c>
      <c r="S1214" s="2" t="s">
        <v>5</v>
      </c>
      <c r="T1214" s="2" t="s">
        <v>5</v>
      </c>
      <c r="U1214" s="2">
        <v>0</v>
      </c>
      <c r="V1214" s="2" t="s">
        <v>85</v>
      </c>
      <c r="W1214" s="2" t="s">
        <v>85</v>
      </c>
      <c r="X1214" s="29">
        <v>2697.7233626064512</v>
      </c>
      <c r="Y1214">
        <v>194.33</v>
      </c>
      <c r="Z1214" s="3">
        <v>37552</v>
      </c>
      <c r="AA1214">
        <v>198.43</v>
      </c>
      <c r="AB1214" s="3">
        <v>84478</v>
      </c>
    </row>
    <row r="1215" spans="1:28" s="30" customFormat="1" ht="15" customHeight="1">
      <c r="A1215">
        <f t="shared" si="36"/>
        <v>1</v>
      </c>
      <c r="B1215">
        <f t="shared" si="37"/>
        <v>1</v>
      </c>
      <c r="C1215" s="2" t="s">
        <v>5366</v>
      </c>
      <c r="D1215" s="2" t="s">
        <v>1806</v>
      </c>
      <c r="E1215" s="2" t="s">
        <v>5367</v>
      </c>
      <c r="F1215">
        <v>120.92</v>
      </c>
      <c r="G1215" s="2" t="s">
        <v>5368</v>
      </c>
      <c r="H1215" s="37" t="s">
        <v>5369</v>
      </c>
      <c r="I1215">
        <v>32.14</v>
      </c>
      <c r="J1215">
        <v>33.409999999999997</v>
      </c>
      <c r="K1215" s="2" t="s">
        <v>5370</v>
      </c>
      <c r="L1215">
        <v>11.46</v>
      </c>
      <c r="M1215">
        <v>11.47</v>
      </c>
      <c r="N1215">
        <v>100</v>
      </c>
      <c r="O1215" s="2" t="s">
        <v>3</v>
      </c>
      <c r="P1215" s="2" t="s">
        <v>3</v>
      </c>
      <c r="Q1215" s="2" t="s">
        <v>4</v>
      </c>
      <c r="R1215" s="1">
        <v>41631</v>
      </c>
      <c r="S1215" s="2" t="s">
        <v>23</v>
      </c>
      <c r="T1215" s="2" t="s">
        <v>23</v>
      </c>
      <c r="U1215">
        <v>541330</v>
      </c>
      <c r="V1215" s="2" t="s">
        <v>24</v>
      </c>
      <c r="W1215" s="2" t="s">
        <v>24</v>
      </c>
      <c r="X1215" s="24">
        <v>504.02540510115705</v>
      </c>
      <c r="Y1215">
        <v>286.70999999999998</v>
      </c>
      <c r="Z1215" s="3">
        <v>1473.99</v>
      </c>
      <c r="AA1215">
        <v>242.37</v>
      </c>
      <c r="AB1215">
        <v>959.27</v>
      </c>
    </row>
    <row r="1216" spans="1:28" s="30" customFormat="1" ht="15" customHeight="1">
      <c r="A1216">
        <f t="shared" si="36"/>
        <v>1</v>
      </c>
      <c r="B1216">
        <f t="shared" si="37"/>
        <v>1</v>
      </c>
      <c r="C1216" s="2" t="s">
        <v>5351</v>
      </c>
      <c r="D1216" s="2" t="s">
        <v>2398</v>
      </c>
      <c r="E1216" s="2" t="s">
        <v>5352</v>
      </c>
      <c r="F1216">
        <v>318.06</v>
      </c>
      <c r="G1216" s="2" t="s">
        <v>5353</v>
      </c>
      <c r="H1216" s="37" t="s">
        <v>5801</v>
      </c>
      <c r="I1216">
        <v>30.31</v>
      </c>
      <c r="J1216">
        <v>28.99</v>
      </c>
      <c r="K1216" s="2" t="s">
        <v>5354</v>
      </c>
      <c r="L1216">
        <v>8.99</v>
      </c>
      <c r="M1216">
        <v>8.94</v>
      </c>
      <c r="N1216">
        <v>100</v>
      </c>
      <c r="O1216" s="2" t="s">
        <v>3</v>
      </c>
      <c r="P1216" s="2" t="s">
        <v>3</v>
      </c>
      <c r="Q1216" s="2" t="s">
        <v>4</v>
      </c>
      <c r="R1216" s="1">
        <v>41645</v>
      </c>
      <c r="S1216" s="2" t="s">
        <v>1130</v>
      </c>
      <c r="T1216" s="2" t="s">
        <v>1130</v>
      </c>
      <c r="U1216">
        <v>488510</v>
      </c>
      <c r="V1216" s="2" t="s">
        <v>330</v>
      </c>
      <c r="W1216" s="2" t="s">
        <v>330</v>
      </c>
      <c r="X1216" s="25">
        <v>3743.892127174588</v>
      </c>
      <c r="Y1216">
        <v>980.6</v>
      </c>
      <c r="Z1216">
        <v>702.3</v>
      </c>
      <c r="AA1216">
        <v>218.2</v>
      </c>
      <c r="AB1216">
        <v>780.17</v>
      </c>
    </row>
    <row r="1217" spans="1:28" s="30" customFormat="1" ht="15" customHeight="1">
      <c r="A1217">
        <f t="shared" si="36"/>
        <v>1</v>
      </c>
      <c r="B1217">
        <f t="shared" si="37"/>
        <v>1</v>
      </c>
      <c r="C1217" s="2" t="s">
        <v>5347</v>
      </c>
      <c r="D1217" s="2" t="s">
        <v>5348</v>
      </c>
      <c r="E1217" s="2" t="s">
        <v>5349</v>
      </c>
      <c r="F1217" s="3">
        <v>1406.91</v>
      </c>
      <c r="G1217" s="2" t="s">
        <v>5350</v>
      </c>
      <c r="H1217" s="37" t="s">
        <v>5800</v>
      </c>
      <c r="I1217">
        <v>3.21</v>
      </c>
      <c r="J1217">
        <v>4.38</v>
      </c>
      <c r="K1217" s="2" t="s">
        <v>2946</v>
      </c>
      <c r="L1217"/>
      <c r="M1217"/>
      <c r="N1217">
        <v>100</v>
      </c>
      <c r="O1217" s="2" t="s">
        <v>3</v>
      </c>
      <c r="P1217" s="2" t="s">
        <v>3</v>
      </c>
      <c r="Q1217" s="2" t="s">
        <v>4</v>
      </c>
      <c r="R1217" s="1">
        <v>41645</v>
      </c>
      <c r="S1217" s="2" t="s">
        <v>1573</v>
      </c>
      <c r="T1217" s="2" t="s">
        <v>1573</v>
      </c>
      <c r="U1217">
        <v>322121</v>
      </c>
      <c r="V1217" s="2" t="s">
        <v>1574</v>
      </c>
      <c r="W1217" s="2" t="s">
        <v>1574</v>
      </c>
      <c r="X1217" s="29">
        <v>2739.6748326119364</v>
      </c>
      <c r="Y1217" s="3">
        <v>3681</v>
      </c>
      <c r="Z1217" s="3">
        <v>1388.9</v>
      </c>
      <c r="AA1217" s="3">
        <v>3363</v>
      </c>
      <c r="AB1217" s="3">
        <v>1098.55</v>
      </c>
    </row>
    <row r="1218" spans="1:28" s="17" customFormat="1" ht="15" customHeight="1">
      <c r="A1218">
        <f t="shared" ref="A1218:A1254" si="38">IF(V1218=W1218,1,0)</f>
        <v>1</v>
      </c>
      <c r="B1218">
        <f t="shared" ref="B1218:B1254" si="39">IF(S1218=T1218,1,0)</f>
        <v>1</v>
      </c>
      <c r="C1218" s="2" t="s">
        <v>5343</v>
      </c>
      <c r="D1218" s="2" t="s">
        <v>5344</v>
      </c>
      <c r="E1218" s="2" t="s">
        <v>5077</v>
      </c>
      <c r="F1218">
        <v>168.4</v>
      </c>
      <c r="G1218" s="2" t="s">
        <v>5799</v>
      </c>
      <c r="H1218" s="37" t="s">
        <v>5345</v>
      </c>
      <c r="I1218">
        <v>14.61</v>
      </c>
      <c r="J1218">
        <v>14.63</v>
      </c>
      <c r="K1218" s="2" t="s">
        <v>5346</v>
      </c>
      <c r="L1218">
        <v>12.38</v>
      </c>
      <c r="M1218">
        <v>12.38</v>
      </c>
      <c r="N1218">
        <v>100</v>
      </c>
      <c r="O1218" s="2" t="s">
        <v>3</v>
      </c>
      <c r="P1218" s="2" t="s">
        <v>3</v>
      </c>
      <c r="Q1218" s="2" t="s">
        <v>4</v>
      </c>
      <c r="R1218" s="1">
        <v>41647</v>
      </c>
      <c r="S1218" s="2" t="s">
        <v>65</v>
      </c>
      <c r="T1218" s="2" t="s">
        <v>65</v>
      </c>
      <c r="U1218">
        <v>339992</v>
      </c>
      <c r="V1218" s="2" t="s">
        <v>66</v>
      </c>
      <c r="W1218" s="2" t="s">
        <v>66</v>
      </c>
      <c r="X1218" s="24">
        <v>1145.5082860666178</v>
      </c>
      <c r="Y1218">
        <v>55.88</v>
      </c>
      <c r="Z1218">
        <v>524.66999999999996</v>
      </c>
      <c r="AA1218">
        <v>899.03</v>
      </c>
      <c r="AB1218" s="3">
        <v>9448.19</v>
      </c>
    </row>
    <row r="1219" spans="1:28" s="17" customFormat="1" ht="15" customHeight="1">
      <c r="A1219">
        <f t="shared" si="38"/>
        <v>1</v>
      </c>
      <c r="B1219">
        <f t="shared" si="39"/>
        <v>1</v>
      </c>
      <c r="C1219" s="2" t="s">
        <v>5668</v>
      </c>
      <c r="D1219" s="2" t="s">
        <v>5669</v>
      </c>
      <c r="E1219" s="2" t="s">
        <v>5215</v>
      </c>
      <c r="F1219" s="3">
        <v>2900</v>
      </c>
      <c r="G1219" s="2" t="s">
        <v>5670</v>
      </c>
      <c r="H1219" s="37" t="s">
        <v>5671</v>
      </c>
      <c r="I1219">
        <v>69.3</v>
      </c>
      <c r="J1219">
        <v>69.17</v>
      </c>
      <c r="K1219" s="2" t="s">
        <v>2946</v>
      </c>
      <c r="L1219"/>
      <c r="M1219"/>
      <c r="N1219">
        <v>100</v>
      </c>
      <c r="O1219" s="2" t="s">
        <v>3</v>
      </c>
      <c r="P1219" s="2" t="s">
        <v>3</v>
      </c>
      <c r="Q1219" s="2" t="s">
        <v>4</v>
      </c>
      <c r="R1219" s="1">
        <v>41647</v>
      </c>
      <c r="S1219" s="2" t="s">
        <v>99</v>
      </c>
      <c r="T1219" s="2" t="s">
        <v>99</v>
      </c>
      <c r="U1219">
        <v>325412</v>
      </c>
      <c r="V1219" s="2" t="s">
        <v>145</v>
      </c>
      <c r="W1219" s="2" t="s">
        <v>145</v>
      </c>
      <c r="X1219" s="29">
        <v>1155.2665763855121</v>
      </c>
      <c r="Y1219">
        <v>536.85</v>
      </c>
      <c r="Z1219" s="3">
        <v>3337.81</v>
      </c>
      <c r="AA1219" s="3">
        <v>1385.7</v>
      </c>
      <c r="AB1219" s="3">
        <v>9058.74</v>
      </c>
    </row>
    <row r="1220" spans="1:28" s="17" customFormat="1" ht="15" customHeight="1">
      <c r="A1220">
        <f t="shared" si="38"/>
        <v>1</v>
      </c>
      <c r="B1220">
        <f t="shared" si="39"/>
        <v>1</v>
      </c>
      <c r="C1220" s="2" t="s">
        <v>5333</v>
      </c>
      <c r="D1220" s="2" t="s">
        <v>5334</v>
      </c>
      <c r="E1220" s="2" t="s">
        <v>457</v>
      </c>
      <c r="F1220">
        <v>148.88999999999999</v>
      </c>
      <c r="G1220" s="2" t="s">
        <v>5335</v>
      </c>
      <c r="H1220" s="37" t="s">
        <v>5336</v>
      </c>
      <c r="I1220">
        <v>62.04</v>
      </c>
      <c r="J1220">
        <v>62.7</v>
      </c>
      <c r="K1220" s="2" t="s">
        <v>5337</v>
      </c>
      <c r="L1220">
        <v>70.17</v>
      </c>
      <c r="M1220">
        <v>70.97</v>
      </c>
      <c r="N1220">
        <v>100</v>
      </c>
      <c r="O1220" s="2" t="s">
        <v>3</v>
      </c>
      <c r="P1220" s="2" t="s">
        <v>3</v>
      </c>
      <c r="Q1220" s="2" t="s">
        <v>4</v>
      </c>
      <c r="R1220" s="1">
        <v>41652</v>
      </c>
      <c r="S1220" s="2" t="s">
        <v>65</v>
      </c>
      <c r="T1220" s="2" t="s">
        <v>65</v>
      </c>
      <c r="U1220">
        <v>339992</v>
      </c>
      <c r="V1220" s="2" t="s">
        <v>66</v>
      </c>
      <c r="W1220" s="2" t="s">
        <v>66</v>
      </c>
      <c r="X1220" s="24">
        <v>1145.5082860666178</v>
      </c>
      <c r="Y1220">
        <v>52.8</v>
      </c>
      <c r="Z1220">
        <v>541.71</v>
      </c>
      <c r="AA1220">
        <v>876.72</v>
      </c>
      <c r="AB1220" s="3">
        <v>13365.55</v>
      </c>
    </row>
    <row r="1221" spans="1:28" ht="15" customHeight="1">
      <c r="A1221">
        <f t="shared" si="38"/>
        <v>1</v>
      </c>
      <c r="B1221">
        <f t="shared" si="39"/>
        <v>1</v>
      </c>
      <c r="C1221" s="2" t="s">
        <v>5242</v>
      </c>
      <c r="D1221" s="2" t="s">
        <v>5243</v>
      </c>
      <c r="E1221" s="2" t="s">
        <v>5244</v>
      </c>
      <c r="F1221">
        <v>4.26</v>
      </c>
      <c r="G1221" s="2" t="s">
        <v>5245</v>
      </c>
      <c r="H1221" s="37" t="s">
        <v>5246</v>
      </c>
      <c r="K1221" s="2" t="s">
        <v>2946</v>
      </c>
      <c r="N1221">
        <v>100</v>
      </c>
      <c r="O1221" s="2" t="s">
        <v>3</v>
      </c>
      <c r="P1221" s="2" t="s">
        <v>3</v>
      </c>
      <c r="Q1221" s="2" t="s">
        <v>4</v>
      </c>
      <c r="R1221" s="1">
        <v>41662</v>
      </c>
      <c r="S1221" s="2" t="s">
        <v>65</v>
      </c>
      <c r="T1221" s="2" t="s">
        <v>65</v>
      </c>
      <c r="U1221">
        <v>339992</v>
      </c>
      <c r="V1221" s="2" t="s">
        <v>66</v>
      </c>
      <c r="W1221" s="2" t="s">
        <v>66</v>
      </c>
      <c r="X1221" s="24">
        <v>1145.5082860666178</v>
      </c>
      <c r="Y1221">
        <v>0.76</v>
      </c>
      <c r="Z1221">
        <v>10.08</v>
      </c>
      <c r="AA1221">
        <v>72.11</v>
      </c>
      <c r="AB1221">
        <v>208.86</v>
      </c>
    </row>
    <row r="1222" spans="1:28" ht="15" hidden="1" customHeight="1">
      <c r="A1222">
        <f t="shared" si="38"/>
        <v>1</v>
      </c>
      <c r="B1222">
        <f t="shared" si="39"/>
        <v>1</v>
      </c>
      <c r="C1222" s="2" t="s">
        <v>5232</v>
      </c>
      <c r="D1222" s="2" t="s">
        <v>5233</v>
      </c>
      <c r="E1222" s="2" t="s">
        <v>2535</v>
      </c>
      <c r="F1222">
        <v>396.58</v>
      </c>
      <c r="G1222" s="2" t="s">
        <v>5234</v>
      </c>
      <c r="H1222" s="37" t="s">
        <v>5235</v>
      </c>
      <c r="I1222">
        <v>44.76</v>
      </c>
      <c r="J1222">
        <v>44.85</v>
      </c>
      <c r="K1222" s="2" t="s">
        <v>5236</v>
      </c>
      <c r="L1222">
        <v>32.950000000000003</v>
      </c>
      <c r="M1222">
        <v>32.96</v>
      </c>
      <c r="N1222">
        <v>100</v>
      </c>
      <c r="O1222" s="2" t="s">
        <v>3</v>
      </c>
      <c r="P1222" s="2" t="s">
        <v>3</v>
      </c>
      <c r="Q1222" s="2" t="s">
        <v>4</v>
      </c>
      <c r="R1222" s="1">
        <v>41680</v>
      </c>
      <c r="S1222" s="2" t="s">
        <v>109</v>
      </c>
      <c r="T1222" s="2" t="s">
        <v>109</v>
      </c>
      <c r="U1222" s="2">
        <v>0</v>
      </c>
      <c r="V1222" s="2" t="s">
        <v>110</v>
      </c>
      <c r="W1222" s="2" t="s">
        <v>110</v>
      </c>
      <c r="X1222" s="2">
        <v>1109.5833688167972</v>
      </c>
      <c r="Y1222">
        <v>65.95</v>
      </c>
      <c r="Z1222" s="3">
        <v>1867.98</v>
      </c>
      <c r="AA1222">
        <v>202.26</v>
      </c>
      <c r="AB1222" s="3">
        <v>4003.11</v>
      </c>
    </row>
    <row r="1223" spans="1:28" ht="15" customHeight="1">
      <c r="A1223">
        <f t="shared" si="38"/>
        <v>1</v>
      </c>
      <c r="B1223">
        <f t="shared" si="39"/>
        <v>1</v>
      </c>
      <c r="C1223" s="2" t="s">
        <v>5229</v>
      </c>
      <c r="D1223" s="2" t="s">
        <v>5215</v>
      </c>
      <c r="E1223" s="2" t="s">
        <v>4840</v>
      </c>
      <c r="F1223" s="3">
        <v>25439.73</v>
      </c>
      <c r="G1223" s="2" t="s">
        <v>5230</v>
      </c>
      <c r="H1223" s="37" t="s">
        <v>5305</v>
      </c>
      <c r="K1223" s="2" t="s">
        <v>5231</v>
      </c>
      <c r="L1223">
        <v>91.04</v>
      </c>
      <c r="M1223">
        <v>93.98</v>
      </c>
      <c r="N1223">
        <v>100</v>
      </c>
      <c r="O1223" s="2" t="s">
        <v>3</v>
      </c>
      <c r="P1223" s="2" t="s">
        <v>3</v>
      </c>
      <c r="Q1223" s="2" t="s">
        <v>4</v>
      </c>
      <c r="R1223" s="1">
        <v>41688</v>
      </c>
      <c r="S1223" s="2" t="s">
        <v>99</v>
      </c>
      <c r="T1223" s="2" t="s">
        <v>99</v>
      </c>
      <c r="U1223">
        <v>325412</v>
      </c>
      <c r="V1223" s="2" t="s">
        <v>145</v>
      </c>
      <c r="W1223" s="2" t="s">
        <v>145</v>
      </c>
      <c r="X1223" s="29">
        <v>1155.2665763855121</v>
      </c>
      <c r="Y1223" s="3">
        <v>3155.1</v>
      </c>
      <c r="Z1223" s="3">
        <v>8677.6</v>
      </c>
      <c r="AA1223" s="3">
        <v>7736.97</v>
      </c>
      <c r="AB1223" s="3">
        <v>22621.1</v>
      </c>
    </row>
    <row r="1224" spans="1:28" ht="15" hidden="1" customHeight="1">
      <c r="A1224">
        <f t="shared" si="38"/>
        <v>1</v>
      </c>
      <c r="B1224">
        <f t="shared" si="39"/>
        <v>1</v>
      </c>
      <c r="C1224" s="2" t="s">
        <v>5208</v>
      </c>
      <c r="D1224" s="2" t="s">
        <v>5209</v>
      </c>
      <c r="E1224" s="2" t="s">
        <v>567</v>
      </c>
      <c r="F1224" s="3">
        <v>1443.61</v>
      </c>
      <c r="G1224" s="2" t="s">
        <v>5210</v>
      </c>
      <c r="H1224" s="37" t="s">
        <v>5211</v>
      </c>
      <c r="I1224">
        <v>30.09</v>
      </c>
      <c r="J1224">
        <v>30.55</v>
      </c>
      <c r="K1224" s="2" t="s">
        <v>5212</v>
      </c>
      <c r="L1224">
        <v>21.46</v>
      </c>
      <c r="M1224">
        <v>29.01</v>
      </c>
      <c r="N1224">
        <v>100</v>
      </c>
      <c r="O1224" s="2" t="s">
        <v>3</v>
      </c>
      <c r="P1224" s="2" t="s">
        <v>3</v>
      </c>
      <c r="Q1224" s="2" t="s">
        <v>4</v>
      </c>
      <c r="R1224" s="1">
        <v>41690</v>
      </c>
      <c r="S1224" s="2" t="s">
        <v>568</v>
      </c>
      <c r="T1224" s="2" t="s">
        <v>568</v>
      </c>
      <c r="U1224" s="2">
        <v>0</v>
      </c>
      <c r="V1224" s="2" t="s">
        <v>38</v>
      </c>
      <c r="W1224" s="2" t="s">
        <v>38</v>
      </c>
      <c r="X1224" s="29">
        <v>786.28100024649325</v>
      </c>
      <c r="Y1224" s="3">
        <v>1877.59</v>
      </c>
      <c r="Z1224" s="3">
        <v>2891.97</v>
      </c>
      <c r="AA1224" s="3">
        <v>4643.59</v>
      </c>
      <c r="AB1224" s="3">
        <v>4737.76</v>
      </c>
    </row>
    <row r="1225" spans="1:28" ht="15" hidden="1" customHeight="1">
      <c r="A1225">
        <f t="shared" si="38"/>
        <v>1</v>
      </c>
      <c r="B1225">
        <f t="shared" si="39"/>
        <v>1</v>
      </c>
      <c r="C1225" s="2" t="s">
        <v>5204</v>
      </c>
      <c r="D1225" s="2" t="s">
        <v>1917</v>
      </c>
      <c r="E1225" s="2" t="s">
        <v>5205</v>
      </c>
      <c r="F1225" s="3">
        <v>1704.65</v>
      </c>
      <c r="G1225" s="2" t="s">
        <v>5206</v>
      </c>
      <c r="H1225" s="37" t="s">
        <v>5302</v>
      </c>
      <c r="I1225">
        <v>7.03</v>
      </c>
      <c r="J1225">
        <v>6.66</v>
      </c>
      <c r="K1225" s="2" t="s">
        <v>5207</v>
      </c>
      <c r="L1225">
        <v>11.64</v>
      </c>
      <c r="M1225">
        <v>11.5</v>
      </c>
      <c r="N1225">
        <v>100</v>
      </c>
      <c r="O1225" s="2" t="s">
        <v>3</v>
      </c>
      <c r="P1225" s="2" t="s">
        <v>3</v>
      </c>
      <c r="Q1225" s="2" t="s">
        <v>4</v>
      </c>
      <c r="R1225" s="1">
        <v>41694</v>
      </c>
      <c r="S1225" s="2" t="s">
        <v>109</v>
      </c>
      <c r="T1225" s="2" t="s">
        <v>109</v>
      </c>
      <c r="U1225" s="2">
        <v>0</v>
      </c>
      <c r="V1225" s="2" t="s">
        <v>110</v>
      </c>
      <c r="W1225" s="2" t="s">
        <v>110</v>
      </c>
      <c r="X1225" s="2">
        <v>1109.5833688167972</v>
      </c>
      <c r="Y1225">
        <v>892.88</v>
      </c>
      <c r="Z1225" s="3">
        <v>1172.8399999999999</v>
      </c>
      <c r="AA1225">
        <v>971.7</v>
      </c>
      <c r="AB1225">
        <v>933.99</v>
      </c>
    </row>
    <row r="1226" spans="1:28" ht="15" hidden="1" customHeight="1">
      <c r="A1226">
        <f t="shared" si="38"/>
        <v>1</v>
      </c>
      <c r="B1226">
        <f t="shared" si="39"/>
        <v>1</v>
      </c>
      <c r="C1226" s="2" t="s">
        <v>5183</v>
      </c>
      <c r="D1226" s="2" t="s">
        <v>5184</v>
      </c>
      <c r="E1226" s="2" t="s">
        <v>5185</v>
      </c>
      <c r="F1226" s="3">
        <v>1600</v>
      </c>
      <c r="G1226" s="2" t="s">
        <v>5186</v>
      </c>
      <c r="H1226" s="37" t="s">
        <v>5187</v>
      </c>
      <c r="I1226">
        <v>45.11</v>
      </c>
      <c r="J1226">
        <v>46.01</v>
      </c>
      <c r="K1226" s="2" t="s">
        <v>2946</v>
      </c>
      <c r="N1226">
        <v>100</v>
      </c>
      <c r="O1226" s="2" t="s">
        <v>3</v>
      </c>
      <c r="P1226" s="2" t="s">
        <v>3</v>
      </c>
      <c r="Q1226" s="2" t="s">
        <v>4</v>
      </c>
      <c r="R1226" s="1">
        <v>41736</v>
      </c>
      <c r="S1226" s="2" t="s">
        <v>483</v>
      </c>
      <c r="T1226" s="2" t="s">
        <v>483</v>
      </c>
      <c r="U1226" s="2">
        <v>0</v>
      </c>
      <c r="V1226" s="2" t="s">
        <v>318</v>
      </c>
      <c r="W1226" s="2" t="s">
        <v>318</v>
      </c>
      <c r="X1226" s="29">
        <v>1647.0836475773917</v>
      </c>
      <c r="Y1226">
        <v>559.54999999999995</v>
      </c>
      <c r="Z1226" s="3">
        <v>1475.94</v>
      </c>
      <c r="AA1226" s="3">
        <v>1213.3399999999999</v>
      </c>
      <c r="AB1226" s="3">
        <v>3180.47</v>
      </c>
    </row>
    <row r="1227" spans="1:28" ht="15" hidden="1" customHeight="1">
      <c r="A1227">
        <f t="shared" si="38"/>
        <v>1</v>
      </c>
      <c r="B1227">
        <f t="shared" si="39"/>
        <v>1</v>
      </c>
      <c r="C1227" s="2" t="s">
        <v>5162</v>
      </c>
      <c r="D1227" s="2" t="s">
        <v>5163</v>
      </c>
      <c r="E1227" s="2" t="s">
        <v>5164</v>
      </c>
      <c r="F1227">
        <v>205.37</v>
      </c>
      <c r="G1227" s="2" t="s">
        <v>5165</v>
      </c>
      <c r="H1227" s="37" t="s">
        <v>5166</v>
      </c>
      <c r="I1227">
        <v>10.99</v>
      </c>
      <c r="J1227">
        <v>10.99</v>
      </c>
      <c r="K1227" s="2" t="s">
        <v>5167</v>
      </c>
      <c r="N1227">
        <v>87.23</v>
      </c>
      <c r="O1227" s="2" t="s">
        <v>3</v>
      </c>
      <c r="P1227" s="2" t="s">
        <v>3</v>
      </c>
      <c r="Q1227" s="2" t="s">
        <v>4</v>
      </c>
      <c r="R1227" s="1">
        <v>41756</v>
      </c>
      <c r="S1227" s="2" t="s">
        <v>109</v>
      </c>
      <c r="T1227" s="2" t="s">
        <v>109</v>
      </c>
      <c r="U1227" s="2">
        <v>0</v>
      </c>
      <c r="V1227" s="2" t="s">
        <v>110</v>
      </c>
      <c r="W1227" s="2" t="s">
        <v>110</v>
      </c>
      <c r="X1227" s="2">
        <v>1109.5833688167972</v>
      </c>
      <c r="Y1227" s="3">
        <v>1882.14</v>
      </c>
      <c r="Z1227">
        <v>125.32</v>
      </c>
      <c r="AA1227" s="3">
        <v>4434.66</v>
      </c>
      <c r="AB1227">
        <v>302.22000000000003</v>
      </c>
    </row>
    <row r="1228" spans="1:28" ht="15" customHeight="1">
      <c r="A1228">
        <f t="shared" si="38"/>
        <v>1</v>
      </c>
      <c r="B1228">
        <f t="shared" si="39"/>
        <v>1</v>
      </c>
      <c r="C1228" s="2" t="s">
        <v>5213</v>
      </c>
      <c r="D1228" s="2" t="s">
        <v>5214</v>
      </c>
      <c r="E1228" s="2" t="s">
        <v>5215</v>
      </c>
      <c r="F1228" s="3">
        <v>1436.41</v>
      </c>
      <c r="G1228" s="2" t="s">
        <v>5216</v>
      </c>
      <c r="H1228" s="37" t="s">
        <v>5217</v>
      </c>
      <c r="I1228">
        <v>89.5</v>
      </c>
      <c r="J1228">
        <v>89.73</v>
      </c>
      <c r="K1228" s="2" t="s">
        <v>5218</v>
      </c>
      <c r="L1228">
        <v>97.61</v>
      </c>
      <c r="M1228">
        <v>94.62</v>
      </c>
      <c r="N1228">
        <v>100</v>
      </c>
      <c r="O1228" s="2" t="s">
        <v>3</v>
      </c>
      <c r="P1228" s="2" t="s">
        <v>3</v>
      </c>
      <c r="Q1228" s="2" t="s">
        <v>4</v>
      </c>
      <c r="R1228" s="1">
        <v>41757</v>
      </c>
      <c r="S1228" s="2" t="s">
        <v>99</v>
      </c>
      <c r="T1228" s="2" t="s">
        <v>99</v>
      </c>
      <c r="U1228">
        <v>325412</v>
      </c>
      <c r="V1228" s="2" t="s">
        <v>145</v>
      </c>
      <c r="W1228" s="2" t="s">
        <v>145</v>
      </c>
      <c r="X1228" s="29">
        <v>1155.2665763855121</v>
      </c>
      <c r="Y1228">
        <v>38.1</v>
      </c>
      <c r="Z1228" s="3">
        <v>3646.9</v>
      </c>
      <c r="AA1228">
        <v>80.12</v>
      </c>
      <c r="AB1228" s="3">
        <v>12017.53</v>
      </c>
    </row>
    <row r="1229" spans="1:28" ht="15" customHeight="1">
      <c r="A1229">
        <f t="shared" si="38"/>
        <v>1</v>
      </c>
      <c r="B1229">
        <f t="shared" si="39"/>
        <v>1</v>
      </c>
      <c r="C1229" s="2" t="s">
        <v>5132</v>
      </c>
      <c r="D1229" s="2" t="s">
        <v>5133</v>
      </c>
      <c r="E1229" s="2" t="s">
        <v>5134</v>
      </c>
      <c r="F1229">
        <v>49.19</v>
      </c>
      <c r="G1229" s="2" t="s">
        <v>5135</v>
      </c>
      <c r="H1229" s="37" t="s">
        <v>5136</v>
      </c>
      <c r="K1229" s="2" t="s">
        <v>5137</v>
      </c>
      <c r="L1229">
        <v>20.5</v>
      </c>
      <c r="M1229">
        <v>28.51</v>
      </c>
      <c r="N1229">
        <v>100</v>
      </c>
      <c r="O1229" s="2" t="s">
        <v>3</v>
      </c>
      <c r="P1229" s="2" t="s">
        <v>3</v>
      </c>
      <c r="Q1229" s="2" t="s">
        <v>4</v>
      </c>
      <c r="R1229" s="1">
        <v>41764</v>
      </c>
      <c r="S1229" s="2" t="s">
        <v>65</v>
      </c>
      <c r="T1229" s="2" t="s">
        <v>65</v>
      </c>
      <c r="U1229">
        <v>339992</v>
      </c>
      <c r="V1229" s="2" t="s">
        <v>66</v>
      </c>
      <c r="W1229" s="2" t="s">
        <v>66</v>
      </c>
      <c r="X1229" s="24">
        <v>1145.5082860666178</v>
      </c>
      <c r="Y1229">
        <v>14.06</v>
      </c>
      <c r="Z1229">
        <v>74.849999999999994</v>
      </c>
      <c r="AA1229">
        <v>315.04000000000002</v>
      </c>
      <c r="AB1229" s="3">
        <v>1743.11</v>
      </c>
    </row>
    <row r="1230" spans="1:28" ht="15" customHeight="1">
      <c r="A1230">
        <f t="shared" si="38"/>
        <v>1</v>
      </c>
      <c r="B1230">
        <f t="shared" si="39"/>
        <v>1</v>
      </c>
      <c r="C1230" s="2" t="s">
        <v>5112</v>
      </c>
      <c r="D1230" s="2" t="s">
        <v>5113</v>
      </c>
      <c r="E1230" s="2" t="s">
        <v>5114</v>
      </c>
      <c r="F1230">
        <v>239.3</v>
      </c>
      <c r="G1230" s="2" t="s">
        <v>5115</v>
      </c>
      <c r="H1230" s="37" t="s">
        <v>5116</v>
      </c>
      <c r="I1230">
        <v>36.659999999999997</v>
      </c>
      <c r="J1230">
        <v>37.619999999999997</v>
      </c>
      <c r="K1230" s="2" t="s">
        <v>2946</v>
      </c>
      <c r="N1230">
        <v>100</v>
      </c>
      <c r="O1230" s="2" t="s">
        <v>3</v>
      </c>
      <c r="P1230" s="2" t="s">
        <v>3</v>
      </c>
      <c r="Q1230" s="2" t="s">
        <v>4</v>
      </c>
      <c r="R1230" s="1">
        <v>41765</v>
      </c>
      <c r="S1230" s="2" t="s">
        <v>65</v>
      </c>
      <c r="T1230" s="2" t="s">
        <v>65</v>
      </c>
      <c r="U1230">
        <v>339992</v>
      </c>
      <c r="V1230" s="2" t="s">
        <v>66</v>
      </c>
      <c r="W1230" s="2" t="s">
        <v>66</v>
      </c>
      <c r="X1230" s="24">
        <v>1145.5082860666178</v>
      </c>
      <c r="Y1230">
        <v>96.09</v>
      </c>
      <c r="Z1230">
        <v>193.42</v>
      </c>
      <c r="AA1230" s="3">
        <v>1923.59</v>
      </c>
      <c r="AB1230" s="3">
        <v>4364.6400000000003</v>
      </c>
    </row>
    <row r="1231" spans="1:28" ht="15" customHeight="1">
      <c r="A1231">
        <f t="shared" si="38"/>
        <v>1</v>
      </c>
      <c r="B1231">
        <f t="shared" si="39"/>
        <v>1</v>
      </c>
      <c r="C1231" s="2" t="s">
        <v>5122</v>
      </c>
      <c r="D1231" s="2" t="s">
        <v>5123</v>
      </c>
      <c r="E1231" s="2" t="s">
        <v>5124</v>
      </c>
      <c r="F1231">
        <v>18.12</v>
      </c>
      <c r="G1231" s="2" t="s">
        <v>5125</v>
      </c>
      <c r="H1231" s="37" t="s">
        <v>5126</v>
      </c>
      <c r="I1231">
        <v>0.36</v>
      </c>
      <c r="J1231">
        <v>0.36</v>
      </c>
      <c r="K1231" s="2" t="s">
        <v>5127</v>
      </c>
      <c r="L1231">
        <v>0.24</v>
      </c>
      <c r="M1231">
        <v>0.25</v>
      </c>
      <c r="N1231">
        <v>100</v>
      </c>
      <c r="O1231" s="2" t="s">
        <v>3</v>
      </c>
      <c r="P1231" s="2" t="s">
        <v>3</v>
      </c>
      <c r="Q1231" s="2" t="s">
        <v>4</v>
      </c>
      <c r="R1231" s="1">
        <v>41766</v>
      </c>
      <c r="S1231" s="2" t="s">
        <v>334</v>
      </c>
      <c r="T1231" s="2" t="s">
        <v>334</v>
      </c>
      <c r="U1231">
        <v>211111</v>
      </c>
      <c r="V1231" s="2" t="s">
        <v>335</v>
      </c>
      <c r="W1231" s="2" t="s">
        <v>335</v>
      </c>
      <c r="X1231" s="29">
        <v>680.45216656209652</v>
      </c>
      <c r="Y1231">
        <v>1.02</v>
      </c>
      <c r="Z1231">
        <v>0.68</v>
      </c>
      <c r="AA1231">
        <v>22.48</v>
      </c>
      <c r="AB1231">
        <v>13.42</v>
      </c>
    </row>
    <row r="1232" spans="1:28" ht="15" customHeight="1">
      <c r="A1232">
        <f t="shared" si="38"/>
        <v>1</v>
      </c>
      <c r="B1232">
        <f t="shared" si="39"/>
        <v>1</v>
      </c>
      <c r="C1232" s="2" t="s">
        <v>5080</v>
      </c>
      <c r="D1232" s="2" t="s">
        <v>5081</v>
      </c>
      <c r="E1232" s="2" t="s">
        <v>2691</v>
      </c>
      <c r="F1232">
        <v>138.85</v>
      </c>
      <c r="G1232" s="2" t="s">
        <v>5082</v>
      </c>
      <c r="H1232" s="37" t="s">
        <v>5290</v>
      </c>
      <c r="I1232">
        <v>10.43</v>
      </c>
      <c r="J1232">
        <v>10.59</v>
      </c>
      <c r="K1232" s="2" t="s">
        <v>5083</v>
      </c>
      <c r="L1232">
        <v>42.1</v>
      </c>
      <c r="M1232">
        <v>43</v>
      </c>
      <c r="N1232">
        <v>100</v>
      </c>
      <c r="O1232" s="2" t="s">
        <v>3</v>
      </c>
      <c r="P1232" s="2" t="s">
        <v>3</v>
      </c>
      <c r="Q1232" s="2" t="s">
        <v>4</v>
      </c>
      <c r="R1232" s="1">
        <v>41794</v>
      </c>
      <c r="S1232" s="2" t="s">
        <v>187</v>
      </c>
      <c r="T1232" s="2" t="s">
        <v>187</v>
      </c>
      <c r="U1232">
        <v>551111</v>
      </c>
      <c r="V1232" s="2" t="s">
        <v>66</v>
      </c>
      <c r="W1232" s="2" t="s">
        <v>66</v>
      </c>
      <c r="X1232" s="24">
        <v>1145.5082860666178</v>
      </c>
      <c r="Y1232">
        <v>34.340000000000003</v>
      </c>
      <c r="Z1232">
        <v>381.88</v>
      </c>
      <c r="AA1232">
        <v>846.02</v>
      </c>
      <c r="AB1232" s="3">
        <v>8557.3799999999992</v>
      </c>
    </row>
    <row r="1233" spans="1:28" ht="15" customHeight="1">
      <c r="A1233">
        <f t="shared" si="38"/>
        <v>1</v>
      </c>
      <c r="B1233">
        <f t="shared" si="39"/>
        <v>1</v>
      </c>
      <c r="C1233" s="2" t="s">
        <v>5066</v>
      </c>
      <c r="D1233" s="2" t="s">
        <v>5067</v>
      </c>
      <c r="E1233" s="2" t="s">
        <v>208</v>
      </c>
      <c r="F1233" s="3">
        <v>3828.16</v>
      </c>
      <c r="G1233" s="2" t="s">
        <v>5068</v>
      </c>
      <c r="H1233" s="37" t="s">
        <v>5287</v>
      </c>
      <c r="I1233">
        <v>57.94</v>
      </c>
      <c r="J1233">
        <v>58.49</v>
      </c>
      <c r="K1233" s="2" t="s">
        <v>5069</v>
      </c>
      <c r="L1233">
        <v>23.79</v>
      </c>
      <c r="M1233">
        <v>23.66</v>
      </c>
      <c r="N1233">
        <v>100</v>
      </c>
      <c r="O1233" s="2" t="s">
        <v>3</v>
      </c>
      <c r="P1233" s="2" t="s">
        <v>3</v>
      </c>
      <c r="Q1233" s="2" t="s">
        <v>4</v>
      </c>
      <c r="R1233" s="1">
        <v>41799</v>
      </c>
      <c r="S1233" s="2" t="s">
        <v>99</v>
      </c>
      <c r="T1233" s="2" t="s">
        <v>99</v>
      </c>
      <c r="U1233">
        <v>325412</v>
      </c>
      <c r="V1233" s="2" t="s">
        <v>145</v>
      </c>
      <c r="W1233" s="2" t="s">
        <v>145</v>
      </c>
      <c r="X1233" s="29">
        <v>1155.2665763855121</v>
      </c>
      <c r="Y1233">
        <v>0.47</v>
      </c>
      <c r="Z1233" s="3">
        <v>43636</v>
      </c>
      <c r="AA1233">
        <v>141.01</v>
      </c>
      <c r="AB1233" s="3">
        <v>108460</v>
      </c>
    </row>
    <row r="1234" spans="1:28" ht="15" hidden="1" customHeight="1">
      <c r="A1234">
        <f t="shared" si="38"/>
        <v>1</v>
      </c>
      <c r="B1234">
        <f t="shared" si="39"/>
        <v>1</v>
      </c>
      <c r="C1234" s="2" t="s">
        <v>5070</v>
      </c>
      <c r="D1234" s="2" t="s">
        <v>5071</v>
      </c>
      <c r="E1234" s="2" t="s">
        <v>5072</v>
      </c>
      <c r="F1234" s="3">
        <v>2448.38</v>
      </c>
      <c r="G1234" s="2" t="s">
        <v>5073</v>
      </c>
      <c r="H1234" s="37" t="s">
        <v>5288</v>
      </c>
      <c r="I1234">
        <v>55.31</v>
      </c>
      <c r="J1234">
        <v>55.79</v>
      </c>
      <c r="K1234" s="2" t="s">
        <v>5074</v>
      </c>
      <c r="L1234">
        <v>77.900000000000006</v>
      </c>
      <c r="M1234">
        <v>77.86</v>
      </c>
      <c r="N1234">
        <v>100</v>
      </c>
      <c r="O1234" s="2" t="s">
        <v>3</v>
      </c>
      <c r="P1234" s="2" t="s">
        <v>3</v>
      </c>
      <c r="Q1234" s="2" t="s">
        <v>4</v>
      </c>
      <c r="R1234" s="1">
        <v>41799</v>
      </c>
      <c r="S1234" s="2" t="s">
        <v>109</v>
      </c>
      <c r="T1234" s="2" t="s">
        <v>109</v>
      </c>
      <c r="U1234" s="2">
        <v>0</v>
      </c>
      <c r="V1234" s="2" t="s">
        <v>110</v>
      </c>
      <c r="W1234" s="2" t="s">
        <v>110</v>
      </c>
      <c r="X1234" s="2">
        <v>1109.5833688167972</v>
      </c>
      <c r="Y1234">
        <v>192.47</v>
      </c>
      <c r="Z1234" s="3">
        <v>2675.08</v>
      </c>
      <c r="AA1234">
        <v>67.88</v>
      </c>
      <c r="AB1234" s="3">
        <v>6572</v>
      </c>
    </row>
    <row r="1235" spans="1:28" ht="15" customHeight="1">
      <c r="A1235" s="30">
        <f t="shared" si="38"/>
        <v>1</v>
      </c>
      <c r="B1235" s="30">
        <f t="shared" si="39"/>
        <v>1</v>
      </c>
      <c r="C1235" s="31" t="s">
        <v>5045</v>
      </c>
      <c r="D1235" s="31" t="s">
        <v>5046</v>
      </c>
      <c r="E1235" s="31" t="s">
        <v>5047</v>
      </c>
      <c r="F1235" s="32">
        <v>1289.68</v>
      </c>
      <c r="G1235" s="31" t="s">
        <v>5048</v>
      </c>
      <c r="H1235" s="39" t="s">
        <v>5049</v>
      </c>
      <c r="I1235" s="30">
        <v>102</v>
      </c>
      <c r="J1235" s="30">
        <v>103.24</v>
      </c>
      <c r="K1235" s="31" t="s">
        <v>5050</v>
      </c>
      <c r="L1235" s="30">
        <v>11.36</v>
      </c>
      <c r="M1235" s="30">
        <v>11.41</v>
      </c>
      <c r="N1235" s="30">
        <v>100</v>
      </c>
      <c r="O1235" s="31" t="s">
        <v>3</v>
      </c>
      <c r="P1235" s="31" t="s">
        <v>3</v>
      </c>
      <c r="Q1235" s="31" t="s">
        <v>4</v>
      </c>
      <c r="R1235" s="33">
        <v>41806</v>
      </c>
      <c r="S1235" s="31" t="s">
        <v>379</v>
      </c>
      <c r="T1235" s="31" t="s">
        <v>379</v>
      </c>
      <c r="U1235">
        <v>334112</v>
      </c>
      <c r="V1235" s="31" t="s">
        <v>6</v>
      </c>
      <c r="W1235" s="31" t="s">
        <v>6</v>
      </c>
      <c r="X1235" s="34">
        <v>3177.2692549279773</v>
      </c>
      <c r="Y1235" s="30">
        <v>387.37</v>
      </c>
      <c r="Z1235" s="32">
        <v>6341.22</v>
      </c>
      <c r="AA1235" s="30">
        <v>587.35</v>
      </c>
      <c r="AB1235" s="32">
        <v>10449.379999999999</v>
      </c>
    </row>
    <row r="1236" spans="1:28" ht="15" customHeight="1">
      <c r="A1236">
        <f t="shared" si="38"/>
        <v>1</v>
      </c>
      <c r="B1236">
        <f t="shared" si="39"/>
        <v>1</v>
      </c>
      <c r="C1236" s="2" t="s">
        <v>5051</v>
      </c>
      <c r="D1236" s="2" t="s">
        <v>5052</v>
      </c>
      <c r="E1236" s="2" t="s">
        <v>226</v>
      </c>
      <c r="F1236" s="3">
        <v>7262.09</v>
      </c>
      <c r="G1236" s="2" t="s">
        <v>5053</v>
      </c>
      <c r="H1236" s="37" t="s">
        <v>5285</v>
      </c>
      <c r="I1236">
        <v>42.3</v>
      </c>
      <c r="J1236">
        <v>42.99</v>
      </c>
      <c r="K1236" s="2" t="s">
        <v>5054</v>
      </c>
      <c r="L1236">
        <v>36.340000000000003</v>
      </c>
      <c r="M1236">
        <v>38.99</v>
      </c>
      <c r="N1236">
        <v>100</v>
      </c>
      <c r="O1236" s="2" t="s">
        <v>3</v>
      </c>
      <c r="P1236" s="2" t="s">
        <v>3</v>
      </c>
      <c r="Q1236" s="2" t="s">
        <v>4</v>
      </c>
      <c r="R1236" s="1">
        <v>41806</v>
      </c>
      <c r="S1236" s="2" t="s">
        <v>227</v>
      </c>
      <c r="T1236" s="2" t="s">
        <v>227</v>
      </c>
      <c r="U1236">
        <v>517110</v>
      </c>
      <c r="V1236" s="2" t="s">
        <v>95</v>
      </c>
      <c r="W1236" s="2" t="s">
        <v>95</v>
      </c>
      <c r="X1236" s="29">
        <v>4974.8824733661559</v>
      </c>
      <c r="Y1236" s="3">
        <v>1590.99</v>
      </c>
      <c r="Z1236" s="3">
        <v>6345</v>
      </c>
      <c r="AA1236" s="3">
        <v>2724.21</v>
      </c>
      <c r="AB1236" s="3">
        <v>12889</v>
      </c>
    </row>
    <row r="1237" spans="1:28" ht="15" hidden="1" customHeight="1">
      <c r="A1237">
        <f t="shared" si="38"/>
        <v>1</v>
      </c>
      <c r="B1237">
        <f t="shared" si="39"/>
        <v>1</v>
      </c>
      <c r="C1237" s="2" t="s">
        <v>5031</v>
      </c>
      <c r="D1237" s="2" t="s">
        <v>5032</v>
      </c>
      <c r="E1237" s="2" t="s">
        <v>5033</v>
      </c>
      <c r="F1237">
        <v>308.77</v>
      </c>
      <c r="G1237" s="2" t="s">
        <v>5034</v>
      </c>
      <c r="H1237" s="37" t="s">
        <v>5283</v>
      </c>
      <c r="I1237">
        <v>71.239999999999995</v>
      </c>
      <c r="J1237">
        <v>70.67</v>
      </c>
      <c r="K1237" s="2" t="s">
        <v>5035</v>
      </c>
      <c r="L1237">
        <v>6.48</v>
      </c>
      <c r="M1237">
        <v>6.47</v>
      </c>
      <c r="N1237">
        <v>100</v>
      </c>
      <c r="O1237" s="2" t="s">
        <v>3</v>
      </c>
      <c r="P1237" s="2" t="s">
        <v>3</v>
      </c>
      <c r="Q1237" s="2" t="s">
        <v>4</v>
      </c>
      <c r="R1237" s="1">
        <v>41813</v>
      </c>
      <c r="S1237" s="2" t="s">
        <v>109</v>
      </c>
      <c r="T1237" s="2" t="s">
        <v>109</v>
      </c>
      <c r="U1237" s="2">
        <v>0</v>
      </c>
      <c r="V1237" s="2" t="s">
        <v>110</v>
      </c>
      <c r="W1237" s="2" t="s">
        <v>110</v>
      </c>
      <c r="X1237" s="2">
        <v>1109.5833688167972</v>
      </c>
      <c r="Y1237">
        <v>103.11</v>
      </c>
      <c r="Z1237" s="3">
        <v>3519.62</v>
      </c>
      <c r="AA1237">
        <v>78.55</v>
      </c>
      <c r="AB1237" s="3">
        <v>4603.43</v>
      </c>
    </row>
    <row r="1238" spans="1:28" s="30" customFormat="1" ht="15" customHeight="1">
      <c r="A1238">
        <f t="shared" si="38"/>
        <v>1</v>
      </c>
      <c r="B1238">
        <f t="shared" si="39"/>
        <v>1</v>
      </c>
      <c r="C1238" s="2" t="s">
        <v>5014</v>
      </c>
      <c r="D1238" s="2" t="s">
        <v>5015</v>
      </c>
      <c r="E1238" s="2" t="s">
        <v>5016</v>
      </c>
      <c r="F1238">
        <v>225.92</v>
      </c>
      <c r="G1238" s="2" t="s">
        <v>5017</v>
      </c>
      <c r="H1238" s="37" t="s">
        <v>5018</v>
      </c>
      <c r="I1238">
        <v>22.24</v>
      </c>
      <c r="J1238">
        <v>22.27</v>
      </c>
      <c r="K1238" s="2" t="s">
        <v>5019</v>
      </c>
      <c r="L1238">
        <v>15.84</v>
      </c>
      <c r="M1238">
        <v>15.9</v>
      </c>
      <c r="N1238">
        <v>100</v>
      </c>
      <c r="O1238" s="2" t="s">
        <v>3</v>
      </c>
      <c r="P1238" s="2" t="s">
        <v>3</v>
      </c>
      <c r="Q1238" s="2" t="s">
        <v>4</v>
      </c>
      <c r="R1238" s="1">
        <v>41820</v>
      </c>
      <c r="S1238" s="2" t="s">
        <v>227</v>
      </c>
      <c r="T1238" s="2" t="s">
        <v>227</v>
      </c>
      <c r="U1238">
        <v>517110</v>
      </c>
      <c r="V1238" s="2" t="s">
        <v>95</v>
      </c>
      <c r="W1238" s="2" t="s">
        <v>95</v>
      </c>
      <c r="X1238" s="29">
        <v>4974.8824733661559</v>
      </c>
      <c r="Y1238">
        <v>187.25</v>
      </c>
      <c r="Z1238">
        <v>599.41</v>
      </c>
      <c r="AA1238">
        <v>270.62</v>
      </c>
      <c r="AB1238" s="3">
        <v>1720.52</v>
      </c>
    </row>
    <row r="1239" spans="1:28" ht="15" customHeight="1">
      <c r="A1239">
        <f t="shared" si="38"/>
        <v>1</v>
      </c>
      <c r="B1239">
        <f t="shared" si="39"/>
        <v>1</v>
      </c>
      <c r="C1239" s="2" t="s">
        <v>5004</v>
      </c>
      <c r="D1239" s="2" t="s">
        <v>5005</v>
      </c>
      <c r="E1239" s="2" t="s">
        <v>5006</v>
      </c>
      <c r="F1239" s="3">
        <v>3886.21</v>
      </c>
      <c r="G1239" s="2" t="s">
        <v>5281</v>
      </c>
      <c r="H1239" s="37" t="s">
        <v>5282</v>
      </c>
      <c r="I1239">
        <v>34.979999999999997</v>
      </c>
      <c r="J1239">
        <v>34.979999999999997</v>
      </c>
      <c r="K1239" s="2" t="s">
        <v>5007</v>
      </c>
      <c r="L1239">
        <v>58.4</v>
      </c>
      <c r="M1239">
        <v>58.4</v>
      </c>
      <c r="N1239">
        <v>100</v>
      </c>
      <c r="O1239" s="2" t="s">
        <v>3</v>
      </c>
      <c r="P1239" s="2" t="s">
        <v>3</v>
      </c>
      <c r="Q1239" s="2" t="s">
        <v>4</v>
      </c>
      <c r="R1239" s="1">
        <v>41833</v>
      </c>
      <c r="S1239" s="2" t="s">
        <v>23</v>
      </c>
      <c r="T1239" s="2" t="s">
        <v>23</v>
      </c>
      <c r="U1239">
        <v>541330</v>
      </c>
      <c r="V1239" s="2" t="s">
        <v>24</v>
      </c>
      <c r="W1239" s="2" t="s">
        <v>24</v>
      </c>
      <c r="X1239" s="24">
        <v>504.02540510115705</v>
      </c>
      <c r="Y1239" s="3">
        <v>10488.2</v>
      </c>
      <c r="Z1239" s="3">
        <v>7873.34</v>
      </c>
      <c r="AA1239" s="3">
        <v>8655</v>
      </c>
      <c r="AB1239" s="3">
        <v>5636.65</v>
      </c>
    </row>
    <row r="1240" spans="1:28" ht="15" hidden="1" customHeight="1">
      <c r="A1240" s="17">
        <f t="shared" si="38"/>
        <v>1</v>
      </c>
      <c r="B1240" s="17">
        <f t="shared" si="39"/>
        <v>1</v>
      </c>
      <c r="C1240" s="26" t="s">
        <v>4990</v>
      </c>
      <c r="D1240" s="26" t="s">
        <v>4991</v>
      </c>
      <c r="E1240" s="26" t="s">
        <v>4992</v>
      </c>
      <c r="F1240" s="17">
        <v>165.61</v>
      </c>
      <c r="G1240" s="26" t="s">
        <v>4993</v>
      </c>
      <c r="H1240" s="38" t="s">
        <v>5278</v>
      </c>
      <c r="I1240" s="17">
        <v>37.29</v>
      </c>
      <c r="J1240" s="17">
        <v>37.590000000000003</v>
      </c>
      <c r="K1240" s="26" t="s">
        <v>4994</v>
      </c>
      <c r="L1240" s="17">
        <v>3.02</v>
      </c>
      <c r="M1240" s="17">
        <v>6.7</v>
      </c>
      <c r="N1240" s="17">
        <v>100</v>
      </c>
      <c r="O1240" s="26" t="s">
        <v>3</v>
      </c>
      <c r="P1240" s="26" t="s">
        <v>3</v>
      </c>
      <c r="Q1240" s="26" t="s">
        <v>4</v>
      </c>
      <c r="R1240" s="27">
        <v>41835</v>
      </c>
      <c r="S1240" s="26" t="s">
        <v>202</v>
      </c>
      <c r="T1240" s="26" t="s">
        <v>202</v>
      </c>
      <c r="U1240" s="26">
        <v>0</v>
      </c>
      <c r="V1240" s="26" t="s">
        <v>203</v>
      </c>
      <c r="W1240" s="26" t="s">
        <v>203</v>
      </c>
      <c r="X1240" s="26"/>
      <c r="Y1240" s="17">
        <v>74.03</v>
      </c>
      <c r="Z1240" s="28">
        <v>5318</v>
      </c>
      <c r="AA1240" s="17">
        <v>17.100000000000001</v>
      </c>
      <c r="AB1240" s="28">
        <v>7443</v>
      </c>
    </row>
    <row r="1241" spans="1:28" ht="15" customHeight="1">
      <c r="A1241">
        <f t="shared" si="38"/>
        <v>1</v>
      </c>
      <c r="B1241">
        <f t="shared" si="39"/>
        <v>1</v>
      </c>
      <c r="C1241" s="2" t="s">
        <v>4979</v>
      </c>
      <c r="D1241" s="2" t="s">
        <v>4980</v>
      </c>
      <c r="E1241" s="2" t="s">
        <v>4981</v>
      </c>
      <c r="F1241">
        <v>13.29</v>
      </c>
      <c r="G1241" s="2" t="s">
        <v>4982</v>
      </c>
      <c r="H1241" s="37" t="s">
        <v>4983</v>
      </c>
      <c r="I1241">
        <v>12.5</v>
      </c>
      <c r="J1241">
        <v>12.6</v>
      </c>
      <c r="K1241" s="2" t="s">
        <v>2946</v>
      </c>
      <c r="N1241">
        <v>100</v>
      </c>
      <c r="O1241" s="2" t="s">
        <v>3</v>
      </c>
      <c r="P1241" s="2" t="s">
        <v>3</v>
      </c>
      <c r="Q1241" s="2" t="s">
        <v>4</v>
      </c>
      <c r="R1241" s="1">
        <v>41838</v>
      </c>
      <c r="S1241" s="2" t="s">
        <v>65</v>
      </c>
      <c r="T1241" s="2" t="s">
        <v>65</v>
      </c>
      <c r="U1241">
        <v>339992</v>
      </c>
      <c r="V1241" s="2" t="s">
        <v>66</v>
      </c>
      <c r="W1241" s="2" t="s">
        <v>66</v>
      </c>
      <c r="X1241" s="24">
        <v>1145.5082860666178</v>
      </c>
      <c r="Y1241">
        <v>4.9000000000000004</v>
      </c>
      <c r="Z1241">
        <v>29.54</v>
      </c>
      <c r="AA1241">
        <v>140.22999999999999</v>
      </c>
      <c r="AB1241">
        <v>586.77</v>
      </c>
    </row>
    <row r="1242" spans="1:28" ht="15" customHeight="1">
      <c r="A1242">
        <f t="shared" si="38"/>
        <v>1</v>
      </c>
      <c r="B1242">
        <f t="shared" si="39"/>
        <v>1</v>
      </c>
      <c r="C1242" s="2" t="s">
        <v>4973</v>
      </c>
      <c r="D1242" s="2" t="s">
        <v>4974</v>
      </c>
      <c r="E1242" s="2" t="s">
        <v>4975</v>
      </c>
      <c r="F1242" s="3">
        <v>1458.55</v>
      </c>
      <c r="G1242" s="2" t="s">
        <v>4976</v>
      </c>
      <c r="H1242" s="37" t="s">
        <v>4977</v>
      </c>
      <c r="I1242">
        <v>22.23</v>
      </c>
      <c r="J1242">
        <v>21.79</v>
      </c>
      <c r="K1242" s="2" t="s">
        <v>4978</v>
      </c>
      <c r="L1242">
        <v>20.59</v>
      </c>
      <c r="M1242">
        <v>20.149999999999999</v>
      </c>
      <c r="N1242">
        <v>100</v>
      </c>
      <c r="O1242" s="2" t="s">
        <v>3</v>
      </c>
      <c r="P1242" s="2" t="s">
        <v>3</v>
      </c>
      <c r="Q1242" s="2" t="s">
        <v>4</v>
      </c>
      <c r="R1242" s="1">
        <v>41844</v>
      </c>
      <c r="S1242" s="2" t="s">
        <v>334</v>
      </c>
      <c r="T1242" s="2" t="s">
        <v>334</v>
      </c>
      <c r="U1242">
        <v>211111</v>
      </c>
      <c r="V1242" s="2" t="s">
        <v>335</v>
      </c>
      <c r="W1242" s="2" t="s">
        <v>335</v>
      </c>
      <c r="X1242" s="29">
        <v>680.45216656209652</v>
      </c>
      <c r="Y1242">
        <v>501.24</v>
      </c>
      <c r="Z1242">
        <v>837.99</v>
      </c>
      <c r="AA1242" s="3">
        <v>1825.75</v>
      </c>
      <c r="AB1242" s="3">
        <v>4185.8500000000004</v>
      </c>
    </row>
    <row r="1243" spans="1:28" ht="15" customHeight="1">
      <c r="A1243">
        <f t="shared" si="38"/>
        <v>1</v>
      </c>
      <c r="B1243">
        <f t="shared" si="39"/>
        <v>1</v>
      </c>
      <c r="C1243" s="2" t="s">
        <v>4942</v>
      </c>
      <c r="D1243" s="2" t="s">
        <v>4943</v>
      </c>
      <c r="E1243" s="2" t="s">
        <v>1422</v>
      </c>
      <c r="F1243">
        <v>132.25</v>
      </c>
      <c r="G1243" s="2" t="s">
        <v>4944</v>
      </c>
      <c r="H1243" s="37" t="s">
        <v>4945</v>
      </c>
      <c r="I1243">
        <v>12.5</v>
      </c>
      <c r="J1243">
        <v>12.44</v>
      </c>
      <c r="K1243" s="2" t="s">
        <v>3968</v>
      </c>
      <c r="L1243">
        <v>18.16</v>
      </c>
      <c r="M1243">
        <v>19.649999999999999</v>
      </c>
      <c r="N1243">
        <v>100</v>
      </c>
      <c r="O1243" s="2" t="s">
        <v>3</v>
      </c>
      <c r="P1243" s="2" t="s">
        <v>3</v>
      </c>
      <c r="Q1243" s="2" t="s">
        <v>4</v>
      </c>
      <c r="R1243" s="1">
        <v>41856</v>
      </c>
      <c r="S1243" s="2" t="s">
        <v>65</v>
      </c>
      <c r="T1243" s="2" t="s">
        <v>65</v>
      </c>
      <c r="U1243">
        <v>339992</v>
      </c>
      <c r="V1243" s="2" t="s">
        <v>66</v>
      </c>
      <c r="W1243" s="2" t="s">
        <v>66</v>
      </c>
      <c r="X1243" s="24">
        <v>1145.5082860666178</v>
      </c>
      <c r="Y1243">
        <v>21.19</v>
      </c>
      <c r="Z1243">
        <v>121.06</v>
      </c>
      <c r="AA1243">
        <v>601.14</v>
      </c>
      <c r="AB1243" s="3">
        <v>2197.19</v>
      </c>
    </row>
    <row r="1244" spans="1:28" ht="15" customHeight="1">
      <c r="A1244">
        <f t="shared" si="38"/>
        <v>1</v>
      </c>
      <c r="B1244">
        <f t="shared" si="39"/>
        <v>1</v>
      </c>
      <c r="C1244" s="2" t="s">
        <v>5128</v>
      </c>
      <c r="D1244" s="2" t="s">
        <v>5129</v>
      </c>
      <c r="E1244" s="2" t="s">
        <v>5130</v>
      </c>
      <c r="F1244" s="3">
        <v>3374.09</v>
      </c>
      <c r="G1244" s="2" t="s">
        <v>5131</v>
      </c>
      <c r="H1244" s="37" t="s">
        <v>5295</v>
      </c>
      <c r="I1244">
        <v>17.190000000000001</v>
      </c>
      <c r="J1244">
        <v>17.38</v>
      </c>
      <c r="K1244" s="2" t="s">
        <v>2946</v>
      </c>
      <c r="N1244">
        <v>100</v>
      </c>
      <c r="O1244" s="2" t="s">
        <v>3</v>
      </c>
      <c r="P1244" s="2" t="s">
        <v>3</v>
      </c>
      <c r="Q1244" s="2" t="s">
        <v>4</v>
      </c>
      <c r="R1244" s="1">
        <v>41856</v>
      </c>
      <c r="S1244" s="2" t="s">
        <v>35</v>
      </c>
      <c r="T1244" s="2" t="s">
        <v>35</v>
      </c>
      <c r="U1244">
        <v>531110</v>
      </c>
      <c r="V1244" s="2" t="s">
        <v>37</v>
      </c>
      <c r="W1244" s="2" t="s">
        <v>37</v>
      </c>
      <c r="X1244" s="29">
        <v>1093.7964706866101</v>
      </c>
      <c r="Y1244">
        <v>304.17</v>
      </c>
      <c r="Z1244">
        <v>261.54000000000002</v>
      </c>
      <c r="AA1244" s="3">
        <v>3047.24</v>
      </c>
      <c r="AB1244" s="3">
        <v>8368.85</v>
      </c>
    </row>
    <row r="1245" spans="1:28" ht="15" customHeight="1">
      <c r="A1245">
        <f t="shared" si="38"/>
        <v>1</v>
      </c>
      <c r="B1245">
        <f t="shared" si="39"/>
        <v>1</v>
      </c>
      <c r="C1245" s="2" t="s">
        <v>4922</v>
      </c>
      <c r="D1245" s="2" t="s">
        <v>4923</v>
      </c>
      <c r="E1245" s="2" t="s">
        <v>859</v>
      </c>
      <c r="F1245">
        <v>24.07</v>
      </c>
      <c r="G1245" s="2" t="s">
        <v>4924</v>
      </c>
      <c r="H1245" s="37" t="s">
        <v>5269</v>
      </c>
      <c r="I1245">
        <v>21.99</v>
      </c>
      <c r="J1245">
        <v>22.08</v>
      </c>
      <c r="K1245" s="2" t="s">
        <v>4925</v>
      </c>
      <c r="L1245">
        <v>13.5</v>
      </c>
      <c r="M1245">
        <v>13.5</v>
      </c>
      <c r="N1245">
        <v>100</v>
      </c>
      <c r="O1245" s="2" t="s">
        <v>3</v>
      </c>
      <c r="P1245" s="2" t="s">
        <v>3</v>
      </c>
      <c r="Q1245" s="2" t="s">
        <v>4</v>
      </c>
      <c r="R1245" s="1">
        <v>41876</v>
      </c>
      <c r="S1245" s="2" t="s">
        <v>65</v>
      </c>
      <c r="T1245" s="2" t="s">
        <v>65</v>
      </c>
      <c r="U1245">
        <v>339992</v>
      </c>
      <c r="V1245" s="2" t="s">
        <v>66</v>
      </c>
      <c r="W1245" s="2" t="s">
        <v>66</v>
      </c>
      <c r="X1245" s="24">
        <v>1145.5082860666178</v>
      </c>
      <c r="Y1245">
        <v>7.84</v>
      </c>
      <c r="Z1245">
        <v>60.71</v>
      </c>
      <c r="AA1245">
        <v>166.28</v>
      </c>
      <c r="AB1245" s="3">
        <v>1300.6500000000001</v>
      </c>
    </row>
    <row r="1246" spans="1:28" ht="15" customHeight="1">
      <c r="A1246">
        <f t="shared" si="38"/>
        <v>1</v>
      </c>
      <c r="B1246">
        <f t="shared" si="39"/>
        <v>1</v>
      </c>
      <c r="C1246" s="2" t="s">
        <v>4908</v>
      </c>
      <c r="D1246" s="2" t="s">
        <v>4909</v>
      </c>
      <c r="E1246" s="2" t="s">
        <v>4910</v>
      </c>
      <c r="F1246" s="3">
        <v>2083.1999999999998</v>
      </c>
      <c r="G1246" s="2" t="s">
        <v>4911</v>
      </c>
      <c r="H1246" s="37" t="s">
        <v>4912</v>
      </c>
      <c r="I1246">
        <v>26.37</v>
      </c>
      <c r="J1246">
        <v>25.84</v>
      </c>
      <c r="K1246" s="2" t="s">
        <v>2946</v>
      </c>
      <c r="N1246">
        <v>100</v>
      </c>
      <c r="O1246" s="2" t="s">
        <v>3</v>
      </c>
      <c r="P1246" s="2" t="s">
        <v>3</v>
      </c>
      <c r="Q1246" s="2" t="s">
        <v>4</v>
      </c>
      <c r="R1246" s="1">
        <v>41884</v>
      </c>
      <c r="S1246" s="2" t="s">
        <v>35</v>
      </c>
      <c r="T1246" s="2" t="s">
        <v>35</v>
      </c>
      <c r="U1246">
        <v>531110</v>
      </c>
      <c r="V1246" s="2" t="s">
        <v>37</v>
      </c>
      <c r="W1246" s="2" t="s">
        <v>37</v>
      </c>
      <c r="X1246" s="29">
        <v>1093.7964706866101</v>
      </c>
      <c r="Y1246">
        <v>174.78</v>
      </c>
      <c r="Z1246">
        <v>208.1</v>
      </c>
      <c r="AA1246" s="3">
        <v>2638.84</v>
      </c>
      <c r="AB1246" s="3">
        <v>1996.89</v>
      </c>
    </row>
    <row r="1247" spans="1:28" ht="15" hidden="1" customHeight="1">
      <c r="A1247">
        <f t="shared" si="38"/>
        <v>1</v>
      </c>
      <c r="B1247">
        <f t="shared" si="39"/>
        <v>1</v>
      </c>
      <c r="C1247" s="2" t="s">
        <v>4888</v>
      </c>
      <c r="D1247" s="2" t="s">
        <v>4889</v>
      </c>
      <c r="E1247" s="2" t="s">
        <v>2713</v>
      </c>
      <c r="F1247">
        <v>816.05</v>
      </c>
      <c r="G1247" s="2" t="s">
        <v>4890</v>
      </c>
      <c r="H1247" s="37" t="s">
        <v>4891</v>
      </c>
      <c r="I1247">
        <v>53.51</v>
      </c>
      <c r="J1247">
        <v>53.17</v>
      </c>
      <c r="K1247" s="2" t="s">
        <v>3495</v>
      </c>
      <c r="L1247">
        <v>33.51</v>
      </c>
      <c r="M1247">
        <v>46.1</v>
      </c>
      <c r="N1247">
        <v>100</v>
      </c>
      <c r="O1247" s="2" t="s">
        <v>3</v>
      </c>
      <c r="P1247" s="2" t="s">
        <v>3</v>
      </c>
      <c r="Q1247" s="2" t="s">
        <v>4</v>
      </c>
      <c r="R1247" s="1">
        <v>41890</v>
      </c>
      <c r="S1247" s="2" t="s">
        <v>930</v>
      </c>
      <c r="T1247" s="2" t="s">
        <v>930</v>
      </c>
      <c r="U1247" s="2">
        <v>0</v>
      </c>
      <c r="V1247" s="2" t="s">
        <v>304</v>
      </c>
      <c r="W1247" s="2" t="s">
        <v>304</v>
      </c>
      <c r="X1247" s="29">
        <v>767.47597416779706</v>
      </c>
      <c r="Y1247">
        <v>208.36</v>
      </c>
      <c r="Z1247" s="3">
        <v>17805.3</v>
      </c>
      <c r="AA1247">
        <v>104.36</v>
      </c>
      <c r="AB1247" s="3">
        <v>23372.799999999999</v>
      </c>
    </row>
    <row r="1248" spans="1:28" ht="15" customHeight="1">
      <c r="A1248">
        <f t="shared" si="38"/>
        <v>1</v>
      </c>
      <c r="B1248">
        <f t="shared" si="39"/>
        <v>1</v>
      </c>
      <c r="C1248" s="2" t="s">
        <v>4856</v>
      </c>
      <c r="D1248" s="2" t="s">
        <v>4857</v>
      </c>
      <c r="E1248" s="2" t="s">
        <v>4858</v>
      </c>
      <c r="F1248" s="3">
        <v>1024.4100000000001</v>
      </c>
      <c r="G1248" s="2" t="s">
        <v>4859</v>
      </c>
      <c r="H1248" s="37" t="s">
        <v>5262</v>
      </c>
      <c r="I1248">
        <v>29.72</v>
      </c>
      <c r="J1248">
        <v>31.91</v>
      </c>
      <c r="K1248" s="2" t="s">
        <v>2946</v>
      </c>
      <c r="N1248">
        <v>100</v>
      </c>
      <c r="O1248" s="2" t="s">
        <v>3</v>
      </c>
      <c r="P1248" s="2" t="s">
        <v>3</v>
      </c>
      <c r="Q1248" s="2" t="s">
        <v>4</v>
      </c>
      <c r="R1248" s="1">
        <v>41911</v>
      </c>
      <c r="S1248" s="2" t="s">
        <v>99</v>
      </c>
      <c r="T1248" s="2" t="s">
        <v>99</v>
      </c>
      <c r="U1248">
        <v>325412</v>
      </c>
      <c r="V1248" s="2" t="s">
        <v>145</v>
      </c>
      <c r="W1248" s="2" t="s">
        <v>145</v>
      </c>
      <c r="X1248" s="29">
        <v>1155.2665763855121</v>
      </c>
      <c r="Y1248">
        <v>23.2</v>
      </c>
      <c r="Z1248">
        <v>88.96</v>
      </c>
      <c r="AA1248">
        <v>253.4</v>
      </c>
      <c r="AB1248">
        <v>448.85</v>
      </c>
    </row>
    <row r="1249" spans="1:28" ht="15" customHeight="1">
      <c r="A1249">
        <f t="shared" si="38"/>
        <v>1</v>
      </c>
      <c r="B1249">
        <f t="shared" si="39"/>
        <v>1</v>
      </c>
      <c r="C1249" s="2" t="s">
        <v>4838</v>
      </c>
      <c r="D1249" s="2" t="s">
        <v>4839</v>
      </c>
      <c r="E1249" s="2" t="s">
        <v>4840</v>
      </c>
      <c r="F1249">
        <v>799.82</v>
      </c>
      <c r="G1249" s="2" t="s">
        <v>4841</v>
      </c>
      <c r="H1249" s="37" t="s">
        <v>5258</v>
      </c>
      <c r="K1249" s="2" t="s">
        <v>4842</v>
      </c>
      <c r="L1249">
        <v>24.24</v>
      </c>
      <c r="M1249">
        <v>23.75</v>
      </c>
      <c r="N1249">
        <v>90.99</v>
      </c>
      <c r="O1249" s="2" t="s">
        <v>3</v>
      </c>
      <c r="P1249" s="2" t="s">
        <v>3</v>
      </c>
      <c r="Q1249" s="2" t="s">
        <v>4</v>
      </c>
      <c r="R1249" s="1">
        <v>41918</v>
      </c>
      <c r="S1249" s="2" t="s">
        <v>99</v>
      </c>
      <c r="T1249" s="2" t="s">
        <v>99</v>
      </c>
      <c r="U1249">
        <v>325412</v>
      </c>
      <c r="V1249" s="2" t="s">
        <v>145</v>
      </c>
      <c r="W1249" s="2" t="s">
        <v>145</v>
      </c>
      <c r="X1249" s="29">
        <v>1155.2665763855121</v>
      </c>
      <c r="Y1249">
        <v>10.08</v>
      </c>
      <c r="Z1249" s="3">
        <v>11784.7</v>
      </c>
      <c r="AA1249">
        <v>82.12</v>
      </c>
      <c r="AB1249" s="3">
        <v>53323.9</v>
      </c>
    </row>
    <row r="1250" spans="1:28" ht="15" hidden="1" customHeight="1">
      <c r="A1250">
        <f t="shared" si="38"/>
        <v>1</v>
      </c>
      <c r="B1250">
        <f t="shared" si="39"/>
        <v>1</v>
      </c>
      <c r="C1250" s="2" t="s">
        <v>4833</v>
      </c>
      <c r="D1250" s="2" t="s">
        <v>4834</v>
      </c>
      <c r="E1250" s="2" t="s">
        <v>4835</v>
      </c>
      <c r="F1250">
        <v>16.13</v>
      </c>
      <c r="G1250" s="2" t="s">
        <v>4836</v>
      </c>
      <c r="H1250" s="37" t="s">
        <v>5257</v>
      </c>
      <c r="I1250">
        <v>3.41</v>
      </c>
      <c r="J1250">
        <v>3.51</v>
      </c>
      <c r="K1250" s="2" t="s">
        <v>4837</v>
      </c>
      <c r="L1250">
        <v>17.739999999999998</v>
      </c>
      <c r="M1250">
        <v>17.73</v>
      </c>
      <c r="N1250">
        <v>100</v>
      </c>
      <c r="O1250" s="2" t="s">
        <v>3</v>
      </c>
      <c r="P1250" s="2" t="s">
        <v>3</v>
      </c>
      <c r="Q1250" s="2" t="s">
        <v>4</v>
      </c>
      <c r="R1250" s="1">
        <v>41921</v>
      </c>
      <c r="S1250" s="2" t="s">
        <v>118</v>
      </c>
      <c r="T1250" s="2" t="s">
        <v>118</v>
      </c>
      <c r="U1250" s="2">
        <v>0</v>
      </c>
      <c r="V1250" s="2" t="s">
        <v>120</v>
      </c>
      <c r="W1250" s="2" t="s">
        <v>120</v>
      </c>
      <c r="X1250" s="29">
        <v>1197.2088649632149</v>
      </c>
      <c r="Y1250">
        <v>261.68</v>
      </c>
      <c r="Z1250">
        <v>111.86</v>
      </c>
      <c r="AA1250">
        <v>262.64</v>
      </c>
      <c r="AB1250">
        <v>95.96</v>
      </c>
    </row>
    <row r="1251" spans="1:28" ht="15" customHeight="1">
      <c r="A1251">
        <f t="shared" si="38"/>
        <v>1</v>
      </c>
      <c r="B1251">
        <f t="shared" si="39"/>
        <v>1</v>
      </c>
      <c r="C1251" s="2" t="s">
        <v>4808</v>
      </c>
      <c r="D1251" s="2" t="s">
        <v>1279</v>
      </c>
      <c r="E1251" s="2" t="s">
        <v>1272</v>
      </c>
      <c r="F1251">
        <v>340.85</v>
      </c>
      <c r="G1251" s="2" t="s">
        <v>4809</v>
      </c>
      <c r="H1251" s="37" t="s">
        <v>4810</v>
      </c>
      <c r="I1251">
        <v>34.74</v>
      </c>
      <c r="J1251">
        <v>34.19</v>
      </c>
      <c r="K1251" s="2" t="s">
        <v>4811</v>
      </c>
      <c r="L1251">
        <v>12.89</v>
      </c>
      <c r="M1251">
        <v>18.59</v>
      </c>
      <c r="N1251">
        <v>100</v>
      </c>
      <c r="O1251" s="2" t="s">
        <v>3</v>
      </c>
      <c r="P1251" s="2" t="s">
        <v>3</v>
      </c>
      <c r="Q1251" s="2" t="s">
        <v>4</v>
      </c>
      <c r="R1251" s="1">
        <v>41941</v>
      </c>
      <c r="S1251" s="2" t="s">
        <v>65</v>
      </c>
      <c r="T1251" s="2" t="s">
        <v>65</v>
      </c>
      <c r="U1251">
        <v>339992</v>
      </c>
      <c r="V1251" s="2" t="s">
        <v>66</v>
      </c>
      <c r="W1251" s="2" t="s">
        <v>66</v>
      </c>
      <c r="X1251" s="24">
        <v>1145.5082860666178</v>
      </c>
      <c r="Y1251">
        <v>71.42</v>
      </c>
      <c r="Z1251">
        <v>286.25</v>
      </c>
      <c r="AA1251" s="3">
        <v>1945.4</v>
      </c>
      <c r="AB1251" s="3">
        <v>6278.49</v>
      </c>
    </row>
    <row r="1252" spans="1:28" ht="15" customHeight="1">
      <c r="A1252">
        <f t="shared" si="38"/>
        <v>1</v>
      </c>
      <c r="B1252">
        <f t="shared" si="39"/>
        <v>1</v>
      </c>
      <c r="C1252" s="2" t="s">
        <v>4802</v>
      </c>
      <c r="D1252" s="2" t="s">
        <v>4803</v>
      </c>
      <c r="E1252" s="2" t="s">
        <v>4804</v>
      </c>
      <c r="F1252" s="3">
        <v>1754.74</v>
      </c>
      <c r="G1252" s="2" t="s">
        <v>4805</v>
      </c>
      <c r="H1252" s="37" t="s">
        <v>4806</v>
      </c>
      <c r="I1252">
        <v>38.159999999999997</v>
      </c>
      <c r="J1252">
        <v>38.25</v>
      </c>
      <c r="K1252" s="2" t="s">
        <v>4807</v>
      </c>
      <c r="N1252">
        <v>100</v>
      </c>
      <c r="O1252" s="2" t="s">
        <v>3</v>
      </c>
      <c r="P1252" s="2" t="s">
        <v>3</v>
      </c>
      <c r="Q1252" s="2" t="s">
        <v>4</v>
      </c>
      <c r="R1252" s="1">
        <v>41943</v>
      </c>
      <c r="S1252" s="2" t="s">
        <v>35</v>
      </c>
      <c r="T1252" s="2" t="s">
        <v>35</v>
      </c>
      <c r="U1252">
        <v>531110</v>
      </c>
      <c r="V1252" s="2" t="s">
        <v>37</v>
      </c>
      <c r="W1252" s="2" t="s">
        <v>37</v>
      </c>
      <c r="X1252" s="29">
        <v>1093.7964706866101</v>
      </c>
      <c r="Y1252">
        <v>156.4</v>
      </c>
      <c r="Z1252">
        <v>484.6</v>
      </c>
      <c r="AA1252" s="3">
        <v>1677.49</v>
      </c>
      <c r="AB1252" s="3">
        <v>3857.5</v>
      </c>
    </row>
    <row r="1253" spans="1:28" ht="15" customHeight="1">
      <c r="A1253">
        <f t="shared" si="38"/>
        <v>1</v>
      </c>
      <c r="B1253">
        <f t="shared" si="39"/>
        <v>1</v>
      </c>
      <c r="C1253" s="2" t="s">
        <v>4865</v>
      </c>
      <c r="D1253" s="2" t="s">
        <v>831</v>
      </c>
      <c r="E1253" s="2" t="s">
        <v>4840</v>
      </c>
      <c r="F1253" s="3">
        <v>68445.399999999994</v>
      </c>
      <c r="G1253" s="2" t="s">
        <v>5263</v>
      </c>
      <c r="H1253" s="37" t="s">
        <v>5264</v>
      </c>
      <c r="K1253" s="2" t="s">
        <v>4866</v>
      </c>
      <c r="L1253">
        <v>142</v>
      </c>
      <c r="M1253">
        <v>163.65</v>
      </c>
      <c r="N1253">
        <v>100</v>
      </c>
      <c r="O1253" s="2" t="s">
        <v>3</v>
      </c>
      <c r="P1253" s="2" t="s">
        <v>3</v>
      </c>
      <c r="Q1253" s="2" t="s">
        <v>4</v>
      </c>
      <c r="R1253" s="1">
        <v>41960</v>
      </c>
      <c r="S1253" s="2" t="s">
        <v>99</v>
      </c>
      <c r="T1253" s="2" t="s">
        <v>99</v>
      </c>
      <c r="U1253">
        <v>325412</v>
      </c>
      <c r="V1253" s="2" t="s">
        <v>145</v>
      </c>
      <c r="W1253" s="2" t="s">
        <v>145</v>
      </c>
      <c r="X1253" s="29">
        <v>1155.2665763855121</v>
      </c>
      <c r="Y1253" s="3">
        <v>7011.8</v>
      </c>
      <c r="Z1253" s="3">
        <v>11784.7</v>
      </c>
      <c r="AA1253" s="3">
        <v>11586.4</v>
      </c>
      <c r="AB1253" s="3">
        <v>53323.9</v>
      </c>
    </row>
    <row r="1254" spans="1:28" ht="15" hidden="1" customHeight="1">
      <c r="A1254">
        <f t="shared" si="38"/>
        <v>1</v>
      </c>
      <c r="B1254">
        <f t="shared" si="39"/>
        <v>1</v>
      </c>
      <c r="C1254" s="2" t="s">
        <v>4770</v>
      </c>
      <c r="D1254" s="2" t="s">
        <v>4771</v>
      </c>
      <c r="E1254" s="2" t="s">
        <v>4772</v>
      </c>
      <c r="F1254" s="3">
        <v>1684.79</v>
      </c>
      <c r="G1254" s="2" t="s">
        <v>4773</v>
      </c>
      <c r="H1254" s="37" t="s">
        <v>5249</v>
      </c>
      <c r="I1254">
        <v>10.43</v>
      </c>
      <c r="J1254">
        <v>11.92</v>
      </c>
      <c r="K1254" s="2" t="s">
        <v>4774</v>
      </c>
      <c r="L1254">
        <v>22.85</v>
      </c>
      <c r="M1254">
        <v>27.86</v>
      </c>
      <c r="N1254">
        <v>100</v>
      </c>
      <c r="O1254" s="2" t="s">
        <v>3</v>
      </c>
      <c r="P1254" s="2" t="s">
        <v>3</v>
      </c>
      <c r="Q1254" s="2" t="s">
        <v>4</v>
      </c>
      <c r="R1254" s="1">
        <v>41974</v>
      </c>
      <c r="S1254" s="2" t="s">
        <v>109</v>
      </c>
      <c r="T1254" s="2" t="s">
        <v>109</v>
      </c>
      <c r="U1254" s="2">
        <v>0</v>
      </c>
      <c r="V1254" s="2" t="s">
        <v>110</v>
      </c>
      <c r="W1254" s="2" t="s">
        <v>110</v>
      </c>
      <c r="X1254" s="2">
        <v>1109.5833688167972</v>
      </c>
      <c r="Y1254" s="3">
        <v>1256.02</v>
      </c>
      <c r="Z1254">
        <v>709.18</v>
      </c>
      <c r="AA1254" s="3">
        <v>1384.3</v>
      </c>
      <c r="AB1254">
        <v>777.11</v>
      </c>
    </row>
  </sheetData>
  <autoFilter ref="A1:AB1254">
    <filterColumn colId="20">
      <filters>
        <filter val="113110"/>
        <filter val="211111"/>
        <filter val="212221"/>
        <filter val="212234"/>
        <filter val="213111"/>
        <filter val="236115"/>
        <filter val="237210"/>
        <filter val="238160"/>
        <filter val="238210"/>
        <filter val="238910"/>
        <filter val="311421"/>
        <filter val="311514"/>
        <filter val="311811"/>
        <filter val="311812"/>
        <filter val="312120"/>
        <filter val="312130"/>
        <filter val="314110"/>
        <filter val="315220"/>
        <filter val="316210"/>
        <filter val="316998"/>
        <filter val="322121"/>
        <filter val="323111"/>
        <filter val="324110"/>
        <filter val="325180"/>
        <filter val="325211"/>
        <filter val="325311"/>
        <filter val="325312"/>
        <filter val="325412"/>
        <filter val="325413"/>
        <filter val="325414"/>
        <filter val="325510"/>
        <filter val="325520"/>
        <filter val="325611"/>
        <filter val="326113"/>
        <filter val="326122"/>
        <filter val="326199"/>
        <filter val="331110"/>
        <filter val="331210"/>
        <filter val="333111"/>
        <filter val="333120"/>
        <filter val="333132"/>
        <filter val="333413"/>
        <filter val="333517"/>
        <filter val="334111"/>
        <filter val="334112"/>
        <filter val="334118"/>
        <filter val="334210"/>
        <filter val="334220"/>
        <filter val="334310"/>
        <filter val="334412"/>
        <filter val="334416"/>
        <filter val="334417"/>
        <filter val="334419"/>
        <filter val="334510"/>
        <filter val="334511"/>
        <filter val="334513"/>
        <filter val="334514"/>
        <filter val="334515"/>
        <filter val="334516"/>
        <filter val="335224"/>
        <filter val="335312"/>
        <filter val="335313"/>
        <filter val="335911"/>
        <filter val="335912"/>
        <filter val="335929"/>
        <filter val="335931"/>
        <filter val="336411"/>
        <filter val="336413"/>
        <filter val="339112"/>
        <filter val="339113"/>
        <filter val="339114"/>
        <filter val="339115"/>
        <filter val="339116"/>
        <filter val="339930"/>
        <filter val="339992"/>
        <filter val="339993"/>
        <filter val="423430"/>
        <filter val="423450"/>
        <filter val="423510"/>
        <filter val="423730"/>
        <filter val="423830"/>
        <filter val="424210"/>
        <filter val="424710"/>
        <filter val="424720"/>
        <filter val="424940"/>
        <filter val="441222"/>
        <filter val="443142"/>
        <filter val="446110"/>
        <filter val="448310"/>
        <filter val="451110"/>
        <filter val="451211"/>
        <filter val="452111"/>
        <filter val="452990"/>
        <filter val="454111"/>
        <filter val="454310"/>
        <filter val="481111"/>
        <filter val="481112"/>
        <filter val="482111"/>
        <filter val="484121"/>
        <filter val="486110"/>
        <filter val="488111"/>
        <filter val="488510"/>
        <filter val="492110"/>
        <filter val="511110"/>
        <filter val="511130"/>
        <filter val="511140"/>
        <filter val="512110"/>
        <filter val="512131"/>
        <filter val="515112"/>
        <filter val="515120"/>
        <filter val="515210"/>
        <filter val="517110"/>
        <filter val="517210"/>
        <filter val="517410"/>
        <filter val="517919"/>
        <filter val="518210"/>
        <filter val="522120"/>
        <filter val="522210"/>
        <filter val="522320"/>
        <filter val="523120"/>
        <filter val="523210"/>
        <filter val="524113"/>
        <filter val="524114"/>
        <filter val="524126"/>
        <filter val="524127"/>
        <filter val="531110"/>
        <filter val="532230"/>
        <filter val="541330"/>
        <filter val="541511"/>
        <filter val="541512"/>
        <filter val="541612"/>
        <filter val="541810"/>
        <filter val="541850"/>
        <filter val="551111"/>
        <filter val="561330"/>
        <filter val="561621"/>
        <filter val="562212"/>
        <filter val="611310"/>
        <filter val="621511"/>
        <filter val="621610"/>
        <filter val="622110"/>
        <filter val="622210"/>
        <filter val="711310"/>
        <filter val="721110"/>
        <filter val="722410"/>
        <filter val="812332"/>
        <filter val="924110"/>
      </filters>
    </filterColumn>
  </autoFilter>
  <sortState ref="A2:AB1254">
    <sortCondition ref="R2:R1254"/>
  </sortState>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128"/>
  <sheetViews>
    <sheetView topLeftCell="O1" workbookViewId="0">
      <pane ySplit="1" topLeftCell="A634" activePane="bottomLeft" state="frozen"/>
      <selection activeCell="S1" sqref="S1"/>
      <selection pane="bottomLeft" activeCell="Q639" sqref="Q639"/>
    </sheetView>
  </sheetViews>
  <sheetFormatPr baseColWidth="10" defaultColWidth="8.83203125" defaultRowHeight="14" x14ac:dyDescent="0"/>
  <cols>
    <col min="1" max="1" width="12.83203125" customWidth="1"/>
    <col min="2" max="2" width="20.33203125" customWidth="1"/>
    <col min="3" max="3" width="21.6640625" customWidth="1"/>
    <col min="4" max="4" width="10.33203125" bestFit="1" customWidth="1"/>
    <col min="5" max="5" width="51" customWidth="1"/>
    <col min="6" max="6" width="58.5" style="40" customWidth="1"/>
    <col min="7" max="7" width="11.5" customWidth="1"/>
    <col min="8" max="8" width="7.6640625" customWidth="1"/>
    <col min="9" max="9" width="7.1640625" customWidth="1"/>
    <col min="10" max="10" width="8.1640625" customWidth="1"/>
    <col min="11" max="11" width="10.5" customWidth="1"/>
    <col min="12" max="12" width="8.6640625" customWidth="1"/>
    <col min="13" max="14" width="23.33203125" bestFit="1" customWidth="1"/>
    <col min="15" max="15" width="10.83203125" bestFit="1" customWidth="1"/>
    <col min="16" max="16" width="19.5" bestFit="1" customWidth="1"/>
    <col min="17" max="17" width="26.5" customWidth="1"/>
    <col min="18" max="18" width="27" customWidth="1"/>
  </cols>
  <sheetData>
    <row r="1" spans="1:23" s="4" customFormat="1">
      <c r="A1" s="4" t="s">
        <v>4737</v>
      </c>
      <c r="B1" s="4" t="s">
        <v>4738</v>
      </c>
      <c r="C1" s="4" t="s">
        <v>4739</v>
      </c>
      <c r="D1" s="4" t="s">
        <v>4740</v>
      </c>
      <c r="E1" s="4" t="s">
        <v>4754</v>
      </c>
      <c r="F1" s="36" t="s">
        <v>13485</v>
      </c>
      <c r="G1" s="4" t="s">
        <v>4756</v>
      </c>
      <c r="H1" s="4" t="s">
        <v>4757</v>
      </c>
      <c r="I1" s="4" t="s">
        <v>4758</v>
      </c>
      <c r="J1" s="4" t="s">
        <v>4759</v>
      </c>
      <c r="K1" s="4" t="s">
        <v>4760</v>
      </c>
      <c r="L1" s="4" t="s">
        <v>13486</v>
      </c>
      <c r="M1" s="4" t="s">
        <v>13487</v>
      </c>
      <c r="N1" s="4" t="s">
        <v>13488</v>
      </c>
      <c r="O1" s="4" t="s">
        <v>4744</v>
      </c>
      <c r="P1" s="4" t="s">
        <v>4745</v>
      </c>
      <c r="Q1" s="4" t="s">
        <v>27951</v>
      </c>
      <c r="R1" s="4" t="s">
        <v>4000</v>
      </c>
      <c r="S1" s="4" t="s">
        <v>13493</v>
      </c>
      <c r="T1" s="4" t="s">
        <v>4750</v>
      </c>
      <c r="U1" s="4" t="s">
        <v>13491</v>
      </c>
      <c r="V1" s="4" t="s">
        <v>4752</v>
      </c>
      <c r="W1" s="4" t="s">
        <v>13492</v>
      </c>
    </row>
    <row r="2" spans="1:23" s="4" customFormat="1" ht="20" customHeight="1">
      <c r="A2" s="2" t="s">
        <v>2919</v>
      </c>
      <c r="B2" s="2" t="s">
        <v>2920</v>
      </c>
      <c r="C2" s="2" t="s">
        <v>2921</v>
      </c>
      <c r="D2">
        <v>74.66</v>
      </c>
      <c r="E2" s="2" t="s">
        <v>3422</v>
      </c>
      <c r="F2" s="37" t="s">
        <v>4722</v>
      </c>
      <c r="G2">
        <v>22.25</v>
      </c>
      <c r="H2">
        <v>22.44</v>
      </c>
      <c r="I2" s="2" t="s">
        <v>2946</v>
      </c>
      <c r="J2"/>
      <c r="K2"/>
      <c r="L2">
        <v>100</v>
      </c>
      <c r="M2" s="2" t="s">
        <v>3</v>
      </c>
      <c r="N2" s="2" t="s">
        <v>3</v>
      </c>
      <c r="O2" s="2" t="s">
        <v>4</v>
      </c>
      <c r="P2" s="1">
        <v>36544</v>
      </c>
      <c r="Q2" s="2" t="s">
        <v>324</v>
      </c>
      <c r="R2" s="2" t="s">
        <v>325</v>
      </c>
      <c r="S2" s="29">
        <v>309.94779711279864</v>
      </c>
      <c r="T2">
        <v>10.46</v>
      </c>
      <c r="U2">
        <v>791.88</v>
      </c>
      <c r="V2">
        <v>103.48</v>
      </c>
      <c r="W2">
        <v>663.33</v>
      </c>
    </row>
    <row r="3" spans="1:23" ht="20" customHeight="1">
      <c r="A3" s="2" t="s">
        <v>9312</v>
      </c>
      <c r="B3" s="2" t="s">
        <v>9313</v>
      </c>
      <c r="C3" s="2" t="s">
        <v>9314</v>
      </c>
      <c r="D3" s="3">
        <v>1623.4</v>
      </c>
      <c r="E3" s="2" t="s">
        <v>9315</v>
      </c>
      <c r="F3" s="37" t="s">
        <v>9388</v>
      </c>
      <c r="I3" s="2" t="s">
        <v>4681</v>
      </c>
      <c r="L3">
        <v>100</v>
      </c>
      <c r="M3" s="2" t="s">
        <v>3</v>
      </c>
      <c r="N3" s="2" t="s">
        <v>3</v>
      </c>
      <c r="O3" s="2" t="s">
        <v>4</v>
      </c>
      <c r="P3" s="1">
        <v>40279</v>
      </c>
      <c r="Q3" s="2" t="s">
        <v>324</v>
      </c>
      <c r="R3" s="2" t="s">
        <v>325</v>
      </c>
      <c r="S3" s="29">
        <v>309.94779711279864</v>
      </c>
      <c r="T3" s="3">
        <v>2840</v>
      </c>
      <c r="U3" s="3">
        <v>1901.7</v>
      </c>
      <c r="V3" s="3">
        <v>11079</v>
      </c>
      <c r="W3" s="3">
        <v>7291.94</v>
      </c>
    </row>
    <row r="4" spans="1:23" ht="20" customHeight="1">
      <c r="A4" s="2" t="s">
        <v>883</v>
      </c>
      <c r="B4" s="2" t="s">
        <v>884</v>
      </c>
      <c r="C4" s="2" t="s">
        <v>885</v>
      </c>
      <c r="D4" s="3">
        <v>8608.0400000000009</v>
      </c>
      <c r="E4" s="2" t="s">
        <v>3304</v>
      </c>
      <c r="F4" s="37" t="s">
        <v>3332</v>
      </c>
      <c r="G4">
        <v>48.55</v>
      </c>
      <c r="H4">
        <v>48.55</v>
      </c>
      <c r="I4" s="2" t="s">
        <v>2946</v>
      </c>
      <c r="L4">
        <v>100</v>
      </c>
      <c r="M4" s="2" t="s">
        <v>3</v>
      </c>
      <c r="N4" s="2" t="s">
        <v>3</v>
      </c>
      <c r="O4" s="2" t="s">
        <v>4</v>
      </c>
      <c r="P4" s="1">
        <v>38627</v>
      </c>
      <c r="Q4" s="2" t="s">
        <v>324</v>
      </c>
      <c r="R4" s="2" t="s">
        <v>325</v>
      </c>
      <c r="S4" s="29">
        <v>309.94779711279864</v>
      </c>
      <c r="T4" s="3">
        <v>2037.64</v>
      </c>
      <c r="U4" s="3">
        <v>2523.6999999999998</v>
      </c>
      <c r="V4" s="3">
        <v>4271.91</v>
      </c>
      <c r="W4" s="3">
        <v>7795.37</v>
      </c>
    </row>
    <row r="5" spans="1:23" ht="20" customHeight="1">
      <c r="A5" s="2" t="s">
        <v>2401</v>
      </c>
      <c r="B5" s="2" t="s">
        <v>2402</v>
      </c>
      <c r="C5" s="2" t="s">
        <v>2403</v>
      </c>
      <c r="D5" s="3">
        <v>2198.77</v>
      </c>
      <c r="E5" s="2" t="s">
        <v>4325</v>
      </c>
      <c r="F5" s="37" t="s">
        <v>4374</v>
      </c>
      <c r="G5">
        <v>21.85</v>
      </c>
      <c r="H5">
        <v>21.77</v>
      </c>
      <c r="I5" s="2" t="s">
        <v>4326</v>
      </c>
      <c r="J5">
        <v>22.27</v>
      </c>
      <c r="K5">
        <v>22.21</v>
      </c>
      <c r="L5">
        <v>100</v>
      </c>
      <c r="M5" s="2" t="s">
        <v>3</v>
      </c>
      <c r="N5" s="2" t="s">
        <v>3</v>
      </c>
      <c r="O5" s="2" t="s">
        <v>4</v>
      </c>
      <c r="P5" s="1">
        <v>36934</v>
      </c>
      <c r="Q5" s="2" t="s">
        <v>324</v>
      </c>
      <c r="R5" s="2" t="s">
        <v>325</v>
      </c>
      <c r="S5" s="29">
        <v>309.94779711279864</v>
      </c>
      <c r="T5" s="3">
        <v>5029.12</v>
      </c>
      <c r="U5" s="3">
        <v>3047.7</v>
      </c>
      <c r="V5" s="3">
        <v>6478</v>
      </c>
      <c r="W5" s="3">
        <v>7027.3</v>
      </c>
    </row>
    <row r="6" spans="1:23" ht="20" customHeight="1">
      <c r="A6" s="2" t="s">
        <v>2710</v>
      </c>
      <c r="B6" s="2" t="s">
        <v>2711</v>
      </c>
      <c r="C6" s="2" t="s">
        <v>2397</v>
      </c>
      <c r="D6" s="3">
        <v>3055.76</v>
      </c>
      <c r="E6" s="2" t="s">
        <v>4565</v>
      </c>
      <c r="F6" s="37" t="s">
        <v>4566</v>
      </c>
      <c r="G6">
        <v>54</v>
      </c>
      <c r="H6">
        <v>52.44</v>
      </c>
      <c r="I6" s="2" t="s">
        <v>4567</v>
      </c>
      <c r="J6">
        <v>22.63</v>
      </c>
      <c r="K6">
        <v>22.69</v>
      </c>
      <c r="L6">
        <v>100</v>
      </c>
      <c r="M6" s="2" t="s">
        <v>3</v>
      </c>
      <c r="N6" s="2" t="s">
        <v>3</v>
      </c>
      <c r="O6" s="2" t="s">
        <v>4</v>
      </c>
      <c r="P6" s="1">
        <v>36724</v>
      </c>
      <c r="Q6" s="2" t="s">
        <v>324</v>
      </c>
      <c r="R6" s="2" t="s">
        <v>325</v>
      </c>
      <c r="S6" s="29">
        <v>309.94779711279864</v>
      </c>
      <c r="T6">
        <v>846.5</v>
      </c>
      <c r="U6" s="3">
        <v>4989</v>
      </c>
      <c r="V6" s="3">
        <v>2105.5</v>
      </c>
      <c r="W6" s="3">
        <v>29020</v>
      </c>
    </row>
    <row r="7" spans="1:23" ht="20" customHeight="1">
      <c r="A7" s="2" t="s">
        <v>8695</v>
      </c>
      <c r="B7" s="2" t="s">
        <v>8696</v>
      </c>
      <c r="C7" s="2" t="s">
        <v>8697</v>
      </c>
      <c r="D7" s="3">
        <v>4198.4399999999996</v>
      </c>
      <c r="E7" s="2" t="s">
        <v>8698</v>
      </c>
      <c r="F7" s="37" t="s">
        <v>8872</v>
      </c>
      <c r="G7">
        <v>30.42</v>
      </c>
      <c r="H7">
        <v>30.79</v>
      </c>
      <c r="I7" s="2" t="s">
        <v>8699</v>
      </c>
      <c r="J7">
        <v>39.299999999999997</v>
      </c>
      <c r="K7">
        <v>39.86</v>
      </c>
      <c r="L7">
        <v>100</v>
      </c>
      <c r="M7" s="2" t="s">
        <v>3</v>
      </c>
      <c r="N7" s="2" t="s">
        <v>3</v>
      </c>
      <c r="O7" s="2" t="s">
        <v>4</v>
      </c>
      <c r="P7" s="1">
        <v>40469</v>
      </c>
      <c r="Q7" s="2" t="s">
        <v>324</v>
      </c>
      <c r="R7" s="2" t="s">
        <v>325</v>
      </c>
      <c r="S7" s="29">
        <v>309.94779711279864</v>
      </c>
      <c r="T7" s="3">
        <v>2753.83</v>
      </c>
      <c r="U7" s="3">
        <v>5009.53</v>
      </c>
      <c r="V7" s="3">
        <v>7854.26</v>
      </c>
      <c r="W7" s="3">
        <v>14297.59</v>
      </c>
    </row>
    <row r="8" spans="1:23" ht="20" customHeight="1">
      <c r="A8" s="2" t="s">
        <v>2395</v>
      </c>
      <c r="B8" s="2" t="s">
        <v>2396</v>
      </c>
      <c r="C8" s="2" t="s">
        <v>2397</v>
      </c>
      <c r="D8">
        <v>257</v>
      </c>
      <c r="E8" s="2" t="s">
        <v>4322</v>
      </c>
      <c r="F8" s="37" t="s">
        <v>4373</v>
      </c>
      <c r="G8">
        <v>57.19</v>
      </c>
      <c r="H8">
        <v>56.88</v>
      </c>
      <c r="I8" s="2" t="s">
        <v>2946</v>
      </c>
      <c r="L8">
        <v>100</v>
      </c>
      <c r="M8" s="2" t="s">
        <v>3</v>
      </c>
      <c r="N8" s="2" t="s">
        <v>3</v>
      </c>
      <c r="O8" s="2" t="s">
        <v>4</v>
      </c>
      <c r="P8" s="1">
        <v>36935</v>
      </c>
      <c r="Q8" s="2" t="s">
        <v>324</v>
      </c>
      <c r="R8" s="2" t="s">
        <v>325</v>
      </c>
      <c r="S8" s="29">
        <v>309.94779711279864</v>
      </c>
      <c r="T8">
        <v>177.66</v>
      </c>
      <c r="U8" s="3">
        <v>5903</v>
      </c>
      <c r="V8">
        <v>419.27</v>
      </c>
      <c r="W8" s="3">
        <v>29470</v>
      </c>
    </row>
    <row r="9" spans="1:23" ht="20" customHeight="1">
      <c r="A9" s="2" t="s">
        <v>2667</v>
      </c>
      <c r="B9" s="2" t="s">
        <v>2668</v>
      </c>
      <c r="C9" s="2" t="s">
        <v>2669</v>
      </c>
      <c r="D9" s="3">
        <v>11826.92</v>
      </c>
      <c r="E9" s="2" t="s">
        <v>4539</v>
      </c>
      <c r="F9" s="37" t="s">
        <v>4540</v>
      </c>
      <c r="G9">
        <v>25.31</v>
      </c>
      <c r="H9">
        <v>25.25</v>
      </c>
      <c r="I9" s="2" t="s">
        <v>4541</v>
      </c>
      <c r="J9">
        <v>31.44</v>
      </c>
      <c r="K9">
        <v>31.69</v>
      </c>
      <c r="L9">
        <v>100</v>
      </c>
      <c r="M9" s="2" t="s">
        <v>3</v>
      </c>
      <c r="N9" s="2" t="s">
        <v>3</v>
      </c>
      <c r="O9" s="2" t="s">
        <v>4</v>
      </c>
      <c r="P9" s="1">
        <v>36746</v>
      </c>
      <c r="Q9" s="2" t="s">
        <v>324</v>
      </c>
      <c r="R9" s="2" t="s">
        <v>325</v>
      </c>
      <c r="S9" s="29">
        <v>309.94779711279864</v>
      </c>
      <c r="T9" s="3">
        <v>5252.5</v>
      </c>
      <c r="U9" s="3">
        <v>6319.7</v>
      </c>
      <c r="V9" s="3">
        <v>20458.900000000001</v>
      </c>
      <c r="W9" s="3">
        <v>18224</v>
      </c>
    </row>
    <row r="10" spans="1:23" ht="20" customHeight="1">
      <c r="A10" s="2" t="s">
        <v>1040</v>
      </c>
      <c r="B10" s="2" t="s">
        <v>1041</v>
      </c>
      <c r="C10" s="2" t="s">
        <v>1042</v>
      </c>
      <c r="D10" s="3">
        <v>9400</v>
      </c>
      <c r="E10" s="2" t="s">
        <v>3393</v>
      </c>
      <c r="F10" s="37" t="s">
        <v>3394</v>
      </c>
      <c r="I10" s="2" t="s">
        <v>2946</v>
      </c>
      <c r="L10">
        <v>100</v>
      </c>
      <c r="M10" s="2" t="s">
        <v>3</v>
      </c>
      <c r="N10" s="2" t="s">
        <v>3</v>
      </c>
      <c r="O10" s="2" t="s">
        <v>4</v>
      </c>
      <c r="P10" s="1">
        <v>38496</v>
      </c>
      <c r="Q10" s="2" t="s">
        <v>324</v>
      </c>
      <c r="R10" s="2" t="s">
        <v>325</v>
      </c>
      <c r="S10" s="29">
        <v>309.94779711279864</v>
      </c>
      <c r="T10" s="3">
        <v>5341.1</v>
      </c>
      <c r="U10" s="3">
        <v>6612.37</v>
      </c>
      <c r="V10" s="3">
        <v>11388.9</v>
      </c>
      <c r="W10" s="3">
        <v>19721.97</v>
      </c>
    </row>
    <row r="11" spans="1:23" ht="20" customHeight="1">
      <c r="A11" s="2" t="s">
        <v>6800</v>
      </c>
      <c r="B11" s="2" t="s">
        <v>6801</v>
      </c>
      <c r="C11" s="2" t="s">
        <v>885</v>
      </c>
      <c r="D11" s="3">
        <v>1693.56</v>
      </c>
      <c r="E11" s="2" t="s">
        <v>6802</v>
      </c>
      <c r="F11" s="37" t="s">
        <v>6803</v>
      </c>
      <c r="G11">
        <v>19.52</v>
      </c>
      <c r="H11">
        <v>19.52</v>
      </c>
      <c r="I11" s="2" t="s">
        <v>4152</v>
      </c>
      <c r="J11">
        <v>2.29</v>
      </c>
      <c r="K11">
        <v>2.29</v>
      </c>
      <c r="L11">
        <v>100</v>
      </c>
      <c r="M11" s="2" t="s">
        <v>3</v>
      </c>
      <c r="N11" s="2" t="s">
        <v>3</v>
      </c>
      <c r="O11" s="2" t="s">
        <v>4</v>
      </c>
      <c r="P11" s="1">
        <v>41112</v>
      </c>
      <c r="Q11" s="2" t="s">
        <v>324</v>
      </c>
      <c r="R11" s="2" t="s">
        <v>325</v>
      </c>
      <c r="S11" s="29">
        <v>309.94779711279864</v>
      </c>
      <c r="T11" s="3">
        <v>2979</v>
      </c>
      <c r="U11" s="3">
        <v>8521</v>
      </c>
      <c r="V11" s="3">
        <v>12250</v>
      </c>
      <c r="W11" s="3">
        <v>27856</v>
      </c>
    </row>
    <row r="12" spans="1:23" ht="20" customHeight="1">
      <c r="A12" s="2" t="s">
        <v>1088</v>
      </c>
      <c r="B12" s="2" t="s">
        <v>1089</v>
      </c>
      <c r="C12" s="2" t="s">
        <v>1090</v>
      </c>
      <c r="D12">
        <v>59.48</v>
      </c>
      <c r="E12" s="2" t="s">
        <v>3422</v>
      </c>
      <c r="F12" s="37" t="s">
        <v>3423</v>
      </c>
      <c r="G12">
        <v>39.47</v>
      </c>
      <c r="H12">
        <v>38.880000000000003</v>
      </c>
      <c r="I12" s="2" t="s">
        <v>3424</v>
      </c>
      <c r="J12">
        <v>6.39</v>
      </c>
      <c r="K12">
        <v>6.45</v>
      </c>
      <c r="L12">
        <v>100</v>
      </c>
      <c r="M12" s="2" t="s">
        <v>3</v>
      </c>
      <c r="N12" s="2" t="s">
        <v>3</v>
      </c>
      <c r="O12" s="2" t="s">
        <v>4</v>
      </c>
      <c r="P12" s="1">
        <v>38439</v>
      </c>
      <c r="Q12" s="2" t="s">
        <v>324</v>
      </c>
      <c r="R12" s="2" t="s">
        <v>325</v>
      </c>
      <c r="S12" s="29">
        <v>309.94779711279864</v>
      </c>
      <c r="T12">
        <v>239.78</v>
      </c>
      <c r="U12" s="3">
        <v>10522</v>
      </c>
      <c r="V12">
        <v>60.53</v>
      </c>
      <c r="W12" s="3">
        <v>28333</v>
      </c>
    </row>
    <row r="13" spans="1:23" ht="20" customHeight="1">
      <c r="A13" s="2" t="s">
        <v>5769</v>
      </c>
      <c r="B13" s="2" t="s">
        <v>5770</v>
      </c>
      <c r="C13" s="2" t="s">
        <v>885</v>
      </c>
      <c r="D13" s="3">
        <v>3121.31</v>
      </c>
      <c r="E13" s="2" t="s">
        <v>5771</v>
      </c>
      <c r="F13" s="37" t="s">
        <v>5835</v>
      </c>
      <c r="G13">
        <v>29.3</v>
      </c>
      <c r="H13">
        <v>28.86</v>
      </c>
      <c r="I13" s="2" t="s">
        <v>2946</v>
      </c>
      <c r="L13">
        <v>100</v>
      </c>
      <c r="M13" s="2" t="s">
        <v>3</v>
      </c>
      <c r="N13" s="2" t="s">
        <v>3</v>
      </c>
      <c r="O13" s="2" t="s">
        <v>4</v>
      </c>
      <c r="P13" s="1">
        <v>41565</v>
      </c>
      <c r="Q13" s="2" t="s">
        <v>324</v>
      </c>
      <c r="R13" s="2" t="s">
        <v>325</v>
      </c>
      <c r="S13" s="29">
        <v>309.94779711279864</v>
      </c>
      <c r="T13" s="3">
        <v>1287</v>
      </c>
      <c r="U13" s="3">
        <v>10557</v>
      </c>
      <c r="V13" s="3">
        <v>7054</v>
      </c>
      <c r="W13" s="3">
        <v>33364</v>
      </c>
    </row>
    <row r="14" spans="1:23" ht="20" customHeight="1">
      <c r="A14" s="2" t="s">
        <v>5874</v>
      </c>
      <c r="B14" s="2" t="s">
        <v>5875</v>
      </c>
      <c r="C14" s="2" t="s">
        <v>1042</v>
      </c>
      <c r="D14" s="3">
        <v>5593.97</v>
      </c>
      <c r="E14" s="2" t="s">
        <v>6315</v>
      </c>
      <c r="F14" s="37" t="s">
        <v>5876</v>
      </c>
      <c r="I14" s="2" t="s">
        <v>5877</v>
      </c>
      <c r="J14">
        <v>19.28</v>
      </c>
      <c r="K14">
        <v>23.62</v>
      </c>
      <c r="L14">
        <v>100</v>
      </c>
      <c r="M14" s="2" t="s">
        <v>3</v>
      </c>
      <c r="N14" s="2" t="s">
        <v>3</v>
      </c>
      <c r="O14" s="2" t="s">
        <v>4</v>
      </c>
      <c r="P14" s="1">
        <v>41423</v>
      </c>
      <c r="Q14" s="2" t="s">
        <v>324</v>
      </c>
      <c r="R14" s="2" t="s">
        <v>325</v>
      </c>
      <c r="S14" s="29">
        <v>309.94779711279864</v>
      </c>
      <c r="T14" s="3">
        <v>2951.98</v>
      </c>
      <c r="U14" s="3">
        <v>11548</v>
      </c>
      <c r="V14" s="3">
        <v>11878.63</v>
      </c>
      <c r="W14" s="3">
        <v>52467</v>
      </c>
    </row>
    <row r="15" spans="1:23" ht="20" customHeight="1">
      <c r="A15" s="2" t="s">
        <v>9470</v>
      </c>
      <c r="B15" s="2" t="s">
        <v>9471</v>
      </c>
      <c r="C15" s="2" t="s">
        <v>2669</v>
      </c>
      <c r="D15" s="3">
        <v>8503.24</v>
      </c>
      <c r="E15" s="2" t="s">
        <v>9472</v>
      </c>
      <c r="F15" s="37" t="s">
        <v>9857</v>
      </c>
      <c r="G15">
        <v>39.590000000000003</v>
      </c>
      <c r="H15">
        <v>39.19</v>
      </c>
      <c r="I15" s="2" t="s">
        <v>9473</v>
      </c>
      <c r="J15">
        <v>23.55</v>
      </c>
      <c r="K15">
        <v>22.72</v>
      </c>
      <c r="L15">
        <v>100</v>
      </c>
      <c r="M15" s="2" t="s">
        <v>3</v>
      </c>
      <c r="N15" s="2" t="s">
        <v>3</v>
      </c>
      <c r="O15" s="2" t="s">
        <v>4</v>
      </c>
      <c r="P15" s="1">
        <v>40220</v>
      </c>
      <c r="Q15" s="2" t="s">
        <v>324</v>
      </c>
      <c r="R15" s="2" t="s">
        <v>325</v>
      </c>
      <c r="S15" s="29">
        <v>309.94779711279864</v>
      </c>
      <c r="T15" s="3">
        <v>3287.3</v>
      </c>
      <c r="U15" s="3">
        <v>12967</v>
      </c>
      <c r="V15" s="3">
        <v>11589.1</v>
      </c>
      <c r="W15" s="3">
        <v>34304</v>
      </c>
    </row>
    <row r="16" spans="1:23" ht="20" customHeight="1">
      <c r="A16" s="2" t="s">
        <v>8163</v>
      </c>
      <c r="B16" s="2" t="s">
        <v>8164</v>
      </c>
      <c r="C16" s="2" t="s">
        <v>2397</v>
      </c>
      <c r="D16" s="3">
        <v>4708.63</v>
      </c>
      <c r="E16" s="2" t="s">
        <v>8165</v>
      </c>
      <c r="F16" s="37" t="s">
        <v>8166</v>
      </c>
      <c r="G16">
        <v>12.88</v>
      </c>
      <c r="H16">
        <v>13.01</v>
      </c>
      <c r="I16" s="2" t="s">
        <v>8167</v>
      </c>
      <c r="J16">
        <v>30.17</v>
      </c>
      <c r="K16">
        <v>30.32</v>
      </c>
      <c r="L16">
        <v>100</v>
      </c>
      <c r="M16" s="2" t="s">
        <v>3</v>
      </c>
      <c r="N16" s="2" t="s">
        <v>3</v>
      </c>
      <c r="O16" s="2" t="s">
        <v>4</v>
      </c>
      <c r="P16" s="1">
        <v>40653</v>
      </c>
      <c r="Q16" s="2" t="s">
        <v>324</v>
      </c>
      <c r="R16" s="2" t="s">
        <v>325</v>
      </c>
      <c r="S16" s="29">
        <v>309.94779711279864</v>
      </c>
      <c r="T16" s="3">
        <v>1939.6</v>
      </c>
      <c r="U16" s="3">
        <v>16723</v>
      </c>
      <c r="V16" s="3">
        <v>3724.1</v>
      </c>
      <c r="W16" s="3">
        <v>39873</v>
      </c>
    </row>
    <row r="17" spans="1:23" ht="20" customHeight="1">
      <c r="A17" s="2" t="s">
        <v>2132</v>
      </c>
      <c r="B17" s="2" t="s">
        <v>2133</v>
      </c>
      <c r="C17" s="2" t="s">
        <v>2134</v>
      </c>
      <c r="D17" s="3">
        <v>4705.46</v>
      </c>
      <c r="E17" s="2" t="s">
        <v>4104</v>
      </c>
      <c r="F17" s="37" t="s">
        <v>4105</v>
      </c>
      <c r="I17" s="2" t="s">
        <v>4106</v>
      </c>
      <c r="J17">
        <v>25.06</v>
      </c>
      <c r="K17">
        <v>25.5</v>
      </c>
      <c r="L17">
        <v>100</v>
      </c>
      <c r="M17" s="2" t="s">
        <v>3</v>
      </c>
      <c r="N17" s="2" t="s">
        <v>3</v>
      </c>
      <c r="O17" s="2" t="s">
        <v>4</v>
      </c>
      <c r="P17" s="1">
        <v>37161</v>
      </c>
      <c r="Q17" s="2" t="s">
        <v>324</v>
      </c>
      <c r="R17" s="2" t="s">
        <v>325</v>
      </c>
      <c r="S17" s="29">
        <v>309.94779711279864</v>
      </c>
      <c r="T17" s="3">
        <v>1195.8</v>
      </c>
      <c r="U17" s="3">
        <v>19792</v>
      </c>
      <c r="V17" s="3">
        <v>4360.3999999999996</v>
      </c>
      <c r="W17" s="3">
        <v>15028</v>
      </c>
    </row>
    <row r="18" spans="1:23" ht="20" customHeight="1">
      <c r="A18" s="2" t="s">
        <v>2264</v>
      </c>
      <c r="B18" s="2" t="s">
        <v>2265</v>
      </c>
      <c r="C18" s="2" t="s">
        <v>2266</v>
      </c>
      <c r="E18" s="2" t="s">
        <v>4207</v>
      </c>
      <c r="F18" s="37" t="s">
        <v>4208</v>
      </c>
      <c r="G18">
        <v>0.8</v>
      </c>
      <c r="H18">
        <v>0.75</v>
      </c>
      <c r="I18" s="2" t="s">
        <v>2946</v>
      </c>
      <c r="L18">
        <v>100</v>
      </c>
      <c r="M18" s="2" t="s">
        <v>3</v>
      </c>
      <c r="N18" s="2" t="s">
        <v>3</v>
      </c>
      <c r="O18" s="2" t="s">
        <v>4</v>
      </c>
      <c r="P18" s="1">
        <v>37040</v>
      </c>
      <c r="Q18" s="2" t="s">
        <v>2267</v>
      </c>
      <c r="R18" s="2" t="s">
        <v>103</v>
      </c>
      <c r="S18" s="29">
        <v>408.82623854211585</v>
      </c>
      <c r="T18">
        <v>7.43</v>
      </c>
      <c r="U18">
        <v>6.85</v>
      </c>
      <c r="V18">
        <v>2.5499999999999998</v>
      </c>
      <c r="W18">
        <v>2.4</v>
      </c>
    </row>
    <row r="19" spans="1:23" ht="20" customHeight="1">
      <c r="A19" s="2" t="s">
        <v>9246</v>
      </c>
      <c r="B19" s="2" t="s">
        <v>9247</v>
      </c>
      <c r="C19" s="2" t="s">
        <v>576</v>
      </c>
      <c r="D19">
        <v>12</v>
      </c>
      <c r="E19" s="2" t="s">
        <v>9248</v>
      </c>
      <c r="F19" s="37" t="s">
        <v>9249</v>
      </c>
      <c r="G19">
        <v>25.8</v>
      </c>
      <c r="H19">
        <v>25.65</v>
      </c>
      <c r="I19" s="2" t="s">
        <v>2946</v>
      </c>
      <c r="L19">
        <v>100</v>
      </c>
      <c r="M19" s="2" t="s">
        <v>3</v>
      </c>
      <c r="N19" s="2" t="s">
        <v>3</v>
      </c>
      <c r="O19" s="2" t="s">
        <v>4</v>
      </c>
      <c r="P19" s="1">
        <v>40295</v>
      </c>
      <c r="Q19" s="2" t="s">
        <v>577</v>
      </c>
      <c r="R19" s="2" t="s">
        <v>103</v>
      </c>
      <c r="S19" s="29">
        <v>408.82623854211585</v>
      </c>
      <c r="T19">
        <v>6.23</v>
      </c>
      <c r="U19">
        <v>21.93</v>
      </c>
      <c r="V19">
        <v>4.16</v>
      </c>
      <c r="W19">
        <v>33.64</v>
      </c>
    </row>
    <row r="20" spans="1:23" ht="20" customHeight="1">
      <c r="A20" s="2" t="s">
        <v>2026</v>
      </c>
      <c r="B20" s="2" t="s">
        <v>2027</v>
      </c>
      <c r="C20" s="2" t="s">
        <v>2028</v>
      </c>
      <c r="D20">
        <v>6.8</v>
      </c>
      <c r="E20" s="2" t="s">
        <v>4032</v>
      </c>
      <c r="F20" s="37" t="s">
        <v>4033</v>
      </c>
      <c r="G20">
        <v>2.25</v>
      </c>
      <c r="H20">
        <v>2.2999999999999998</v>
      </c>
      <c r="I20" s="2" t="s">
        <v>2946</v>
      </c>
      <c r="L20">
        <v>100</v>
      </c>
      <c r="M20" s="2" t="s">
        <v>3</v>
      </c>
      <c r="N20" s="2" t="s">
        <v>3</v>
      </c>
      <c r="O20" s="2" t="s">
        <v>4</v>
      </c>
      <c r="P20" s="1">
        <v>37272</v>
      </c>
      <c r="Q20" s="2" t="s">
        <v>102</v>
      </c>
      <c r="R20" s="2" t="s">
        <v>103</v>
      </c>
      <c r="S20" s="29">
        <v>408.82623854211585</v>
      </c>
      <c r="T20">
        <v>11.36</v>
      </c>
      <c r="U20">
        <v>35.11</v>
      </c>
      <c r="V20">
        <v>3.83</v>
      </c>
      <c r="W20">
        <v>39.65</v>
      </c>
    </row>
    <row r="21" spans="1:23" ht="20" customHeight="1">
      <c r="A21" s="2" t="s">
        <v>11464</v>
      </c>
      <c r="B21" s="2" t="s">
        <v>11465</v>
      </c>
      <c r="C21" s="2" t="s">
        <v>11466</v>
      </c>
      <c r="D21">
        <v>65</v>
      </c>
      <c r="E21" s="2" t="s">
        <v>11467</v>
      </c>
      <c r="F21" s="37" t="s">
        <v>11468</v>
      </c>
      <c r="G21">
        <v>37.880000000000003</v>
      </c>
      <c r="H21">
        <v>38.25</v>
      </c>
      <c r="I21" s="2" t="s">
        <v>2946</v>
      </c>
      <c r="L21">
        <v>100</v>
      </c>
      <c r="M21" s="2" t="s">
        <v>3</v>
      </c>
      <c r="N21" s="2" t="s">
        <v>3</v>
      </c>
      <c r="O21" s="2" t="s">
        <v>4</v>
      </c>
      <c r="P21" s="1">
        <v>39546</v>
      </c>
      <c r="Q21" s="2" t="s">
        <v>337</v>
      </c>
      <c r="R21" s="2" t="s">
        <v>103</v>
      </c>
      <c r="S21" s="29">
        <v>408.82623854211585</v>
      </c>
      <c r="T21">
        <v>72.59</v>
      </c>
      <c r="U21">
        <v>125.78</v>
      </c>
      <c r="V21">
        <v>33.96</v>
      </c>
      <c r="W21">
        <v>84.09</v>
      </c>
    </row>
    <row r="22" spans="1:23" ht="20" customHeight="1">
      <c r="A22" s="2" t="s">
        <v>255</v>
      </c>
      <c r="B22" s="2" t="s">
        <v>256</v>
      </c>
      <c r="C22" s="2" t="s">
        <v>257</v>
      </c>
      <c r="D22">
        <v>27.57</v>
      </c>
      <c r="E22" s="2" t="s">
        <v>3015</v>
      </c>
      <c r="F22" s="37" t="s">
        <v>3016</v>
      </c>
      <c r="G22">
        <v>62.89</v>
      </c>
      <c r="H22">
        <v>63.01</v>
      </c>
      <c r="I22" s="2" t="s">
        <v>2946</v>
      </c>
      <c r="L22">
        <v>100</v>
      </c>
      <c r="M22" s="2" t="s">
        <v>3</v>
      </c>
      <c r="N22" s="2" t="s">
        <v>3</v>
      </c>
      <c r="O22" s="2" t="s">
        <v>4</v>
      </c>
      <c r="P22" s="1">
        <v>38995</v>
      </c>
      <c r="Q22" s="2" t="s">
        <v>258</v>
      </c>
      <c r="R22" s="2" t="s">
        <v>103</v>
      </c>
      <c r="S22" s="29">
        <v>408.82623854211585</v>
      </c>
      <c r="T22">
        <v>18.89</v>
      </c>
      <c r="U22">
        <v>129.04</v>
      </c>
      <c r="V22">
        <v>9.9700000000000006</v>
      </c>
      <c r="W22">
        <v>103</v>
      </c>
    </row>
    <row r="23" spans="1:23" ht="20" customHeight="1">
      <c r="A23" s="2" t="s">
        <v>1052</v>
      </c>
      <c r="B23" s="2" t="s">
        <v>1053</v>
      </c>
      <c r="C23" s="2" t="s">
        <v>1054</v>
      </c>
      <c r="D23">
        <v>115</v>
      </c>
      <c r="E23" s="2" t="s">
        <v>3395</v>
      </c>
      <c r="F23" s="37" t="s">
        <v>3396</v>
      </c>
      <c r="G23">
        <v>24.13</v>
      </c>
      <c r="H23">
        <v>24.83</v>
      </c>
      <c r="I23" s="2" t="s">
        <v>2946</v>
      </c>
      <c r="L23">
        <v>100</v>
      </c>
      <c r="M23" s="2" t="s">
        <v>3</v>
      </c>
      <c r="N23" s="2" t="s">
        <v>3</v>
      </c>
      <c r="O23" s="2" t="s">
        <v>4</v>
      </c>
      <c r="P23" s="1">
        <v>38481</v>
      </c>
      <c r="Q23" s="2" t="s">
        <v>258</v>
      </c>
      <c r="R23" s="2" t="s">
        <v>103</v>
      </c>
      <c r="S23" s="29">
        <v>408.82623854211585</v>
      </c>
      <c r="T23">
        <v>29.3</v>
      </c>
      <c r="U23">
        <v>196.99</v>
      </c>
      <c r="V23">
        <v>16.34</v>
      </c>
      <c r="W23">
        <v>503.64</v>
      </c>
    </row>
    <row r="24" spans="1:23" ht="20" customHeight="1">
      <c r="A24" s="2" t="s">
        <v>2139</v>
      </c>
      <c r="B24" s="2" t="s">
        <v>2140</v>
      </c>
      <c r="C24" s="2" t="s">
        <v>2141</v>
      </c>
      <c r="D24">
        <v>132.19999999999999</v>
      </c>
      <c r="E24" s="2" t="s">
        <v>4113</v>
      </c>
      <c r="F24" s="37" t="s">
        <v>4114</v>
      </c>
      <c r="G24">
        <v>26.5</v>
      </c>
      <c r="H24">
        <v>26.6</v>
      </c>
      <c r="I24" s="2" t="s">
        <v>4115</v>
      </c>
      <c r="L24">
        <v>100</v>
      </c>
      <c r="M24" s="2" t="s">
        <v>3</v>
      </c>
      <c r="N24" s="2" t="s">
        <v>3</v>
      </c>
      <c r="O24" s="2" t="s">
        <v>4</v>
      </c>
      <c r="P24" s="1">
        <v>37141</v>
      </c>
      <c r="Q24" s="2" t="s">
        <v>579</v>
      </c>
      <c r="R24" s="2" t="s">
        <v>103</v>
      </c>
      <c r="S24" s="29">
        <v>408.82623854211585</v>
      </c>
      <c r="T24">
        <v>24.89</v>
      </c>
      <c r="U24">
        <v>455.92</v>
      </c>
      <c r="V24">
        <v>26.42</v>
      </c>
      <c r="W24">
        <v>442.31</v>
      </c>
    </row>
    <row r="25" spans="1:23" ht="20" customHeight="1">
      <c r="A25" s="2" t="s">
        <v>658</v>
      </c>
      <c r="B25" s="2" t="s">
        <v>659</v>
      </c>
      <c r="C25" s="2" t="s">
        <v>660</v>
      </c>
      <c r="D25">
        <v>349.5</v>
      </c>
      <c r="E25" s="2" t="s">
        <v>3194</v>
      </c>
      <c r="F25" s="37" t="s">
        <v>3195</v>
      </c>
      <c r="G25">
        <v>49.37</v>
      </c>
      <c r="H25">
        <v>50.6</v>
      </c>
      <c r="I25" s="2" t="s">
        <v>2946</v>
      </c>
      <c r="L25">
        <v>100</v>
      </c>
      <c r="M25" s="2" t="s">
        <v>3</v>
      </c>
      <c r="N25" s="2" t="s">
        <v>3</v>
      </c>
      <c r="O25" s="2" t="s">
        <v>4</v>
      </c>
      <c r="P25" s="1">
        <v>38792</v>
      </c>
      <c r="Q25" s="2" t="s">
        <v>338</v>
      </c>
      <c r="R25" s="2" t="s">
        <v>103</v>
      </c>
      <c r="S25" s="29">
        <v>408.82623854211585</v>
      </c>
      <c r="T25">
        <v>257.5</v>
      </c>
      <c r="U25" s="3">
        <v>1167.06</v>
      </c>
      <c r="V25">
        <v>114.59</v>
      </c>
      <c r="W25">
        <v>715</v>
      </c>
    </row>
    <row r="26" spans="1:23" ht="20" customHeight="1">
      <c r="A26" s="2" t="s">
        <v>2178</v>
      </c>
      <c r="B26" s="2" t="s">
        <v>2179</v>
      </c>
      <c r="C26" s="2" t="s">
        <v>2180</v>
      </c>
      <c r="D26">
        <v>3.04</v>
      </c>
      <c r="E26" s="2" t="s">
        <v>4153</v>
      </c>
      <c r="F26" s="37" t="s">
        <v>4210</v>
      </c>
      <c r="G26">
        <v>1.02</v>
      </c>
      <c r="H26">
        <v>1.01</v>
      </c>
      <c r="I26" s="2" t="s">
        <v>2946</v>
      </c>
      <c r="L26">
        <v>100</v>
      </c>
      <c r="M26" s="2" t="s">
        <v>3</v>
      </c>
      <c r="N26" s="2" t="s">
        <v>3</v>
      </c>
      <c r="O26" s="2" t="s">
        <v>4</v>
      </c>
      <c r="P26" s="1">
        <v>37104</v>
      </c>
      <c r="Q26" s="2" t="s">
        <v>5</v>
      </c>
      <c r="R26" s="2" t="s">
        <v>24</v>
      </c>
      <c r="S26" s="24">
        <v>504.02540510115705</v>
      </c>
      <c r="T26">
        <v>1.39</v>
      </c>
      <c r="U26">
        <v>1.6</v>
      </c>
      <c r="V26">
        <v>3.27</v>
      </c>
      <c r="W26">
        <v>18.600000000000001</v>
      </c>
    </row>
    <row r="27" spans="1:23" ht="20" customHeight="1">
      <c r="A27" s="2" t="s">
        <v>2466</v>
      </c>
      <c r="B27" s="2" t="s">
        <v>2467</v>
      </c>
      <c r="C27" s="2" t="s">
        <v>2468</v>
      </c>
      <c r="D27">
        <v>26.06</v>
      </c>
      <c r="E27" s="2" t="s">
        <v>4384</v>
      </c>
      <c r="F27" s="37" t="s">
        <v>4385</v>
      </c>
      <c r="G27">
        <v>8.94</v>
      </c>
      <c r="H27">
        <v>8.81</v>
      </c>
      <c r="I27" s="2" t="s">
        <v>2946</v>
      </c>
      <c r="L27">
        <v>100</v>
      </c>
      <c r="M27" s="2" t="s">
        <v>3</v>
      </c>
      <c r="N27" s="2" t="s">
        <v>3</v>
      </c>
      <c r="O27" s="2" t="s">
        <v>4</v>
      </c>
      <c r="P27" s="1">
        <v>36872</v>
      </c>
      <c r="Q27" s="2" t="s">
        <v>5</v>
      </c>
      <c r="R27" s="2" t="s">
        <v>24</v>
      </c>
      <c r="S27" s="24">
        <v>504.02540510115705</v>
      </c>
      <c r="T27">
        <v>9.26</v>
      </c>
      <c r="U27">
        <v>7</v>
      </c>
      <c r="V27">
        <v>2.5299999999999998</v>
      </c>
      <c r="W27">
        <v>29.5</v>
      </c>
    </row>
    <row r="28" spans="1:23" ht="20" customHeight="1">
      <c r="A28" s="2" t="s">
        <v>2922</v>
      </c>
      <c r="B28" s="2" t="s">
        <v>2923</v>
      </c>
      <c r="C28" s="2" t="s">
        <v>2788</v>
      </c>
      <c r="D28">
        <v>180.72</v>
      </c>
      <c r="E28" s="2" t="s">
        <v>3172</v>
      </c>
      <c r="F28" s="37" t="s">
        <v>4723</v>
      </c>
      <c r="G28">
        <v>91.56</v>
      </c>
      <c r="H28">
        <v>90.25</v>
      </c>
      <c r="I28" s="2" t="s">
        <v>2946</v>
      </c>
      <c r="L28">
        <v>100</v>
      </c>
      <c r="M28" s="2" t="s">
        <v>3</v>
      </c>
      <c r="N28" s="2" t="s">
        <v>3</v>
      </c>
      <c r="O28" s="2" t="s">
        <v>4</v>
      </c>
      <c r="P28" s="1">
        <v>36543</v>
      </c>
      <c r="Q28" s="2" t="s">
        <v>5</v>
      </c>
      <c r="R28" s="2" t="s">
        <v>24</v>
      </c>
      <c r="S28" s="24">
        <v>504.02540510115705</v>
      </c>
      <c r="T28">
        <v>5.33</v>
      </c>
      <c r="U28">
        <v>11.1</v>
      </c>
      <c r="V28">
        <v>10.55</v>
      </c>
      <c r="W28">
        <v>118.89</v>
      </c>
    </row>
    <row r="29" spans="1:23" ht="20" customHeight="1">
      <c r="A29" s="2" t="s">
        <v>8510</v>
      </c>
      <c r="B29" s="2" t="s">
        <v>8511</v>
      </c>
      <c r="C29" s="2" t="s">
        <v>8512</v>
      </c>
      <c r="E29" s="2" t="s">
        <v>8513</v>
      </c>
      <c r="F29" s="37" t="s">
        <v>8514</v>
      </c>
      <c r="G29">
        <v>0.02</v>
      </c>
      <c r="H29">
        <v>0.02</v>
      </c>
      <c r="I29" s="2" t="s">
        <v>2946</v>
      </c>
      <c r="L29">
        <v>100</v>
      </c>
      <c r="M29" s="2" t="s">
        <v>3</v>
      </c>
      <c r="N29" s="2" t="s">
        <v>3</v>
      </c>
      <c r="O29" s="2" t="s">
        <v>4</v>
      </c>
      <c r="P29" s="1">
        <v>40546</v>
      </c>
      <c r="Q29" s="2" t="s">
        <v>5</v>
      </c>
      <c r="R29" s="2" t="s">
        <v>24</v>
      </c>
      <c r="S29" s="24">
        <v>504.02540510115705</v>
      </c>
      <c r="T29">
        <v>0.64</v>
      </c>
      <c r="U29">
        <v>14.87</v>
      </c>
      <c r="V29">
        <v>0.24</v>
      </c>
      <c r="W29">
        <v>9.3800000000000008</v>
      </c>
    </row>
    <row r="30" spans="1:23" ht="20" customHeight="1">
      <c r="A30" s="2" t="s">
        <v>1683</v>
      </c>
      <c r="B30" s="2" t="s">
        <v>1684</v>
      </c>
      <c r="C30" s="2" t="s">
        <v>1049</v>
      </c>
      <c r="D30">
        <v>5.42</v>
      </c>
      <c r="E30" s="2" t="s">
        <v>3793</v>
      </c>
      <c r="F30" s="37" t="s">
        <v>3794</v>
      </c>
      <c r="G30">
        <v>0.47</v>
      </c>
      <c r="H30">
        <v>0.47</v>
      </c>
      <c r="I30" s="2" t="s">
        <v>2946</v>
      </c>
      <c r="L30">
        <v>100</v>
      </c>
      <c r="M30" s="2" t="s">
        <v>3</v>
      </c>
      <c r="N30" s="2" t="s">
        <v>3</v>
      </c>
      <c r="O30" s="2" t="s">
        <v>4</v>
      </c>
      <c r="P30" s="1">
        <v>37770</v>
      </c>
      <c r="Q30" s="2" t="s">
        <v>5</v>
      </c>
      <c r="R30" s="2" t="s">
        <v>24</v>
      </c>
      <c r="S30" s="24">
        <v>504.02540510115705</v>
      </c>
      <c r="T30">
        <v>0.4</v>
      </c>
      <c r="U30">
        <v>15.54</v>
      </c>
      <c r="V30">
        <v>7.27</v>
      </c>
      <c r="W30">
        <v>9.76</v>
      </c>
    </row>
    <row r="31" spans="1:23" ht="20" customHeight="1">
      <c r="A31" s="2" t="s">
        <v>1746</v>
      </c>
      <c r="B31" s="2" t="s">
        <v>1747</v>
      </c>
      <c r="C31" s="2" t="s">
        <v>365</v>
      </c>
      <c r="E31" s="2" t="s">
        <v>3824</v>
      </c>
      <c r="F31" s="37" t="s">
        <v>3825</v>
      </c>
      <c r="G31">
        <v>2.2000000000000002</v>
      </c>
      <c r="H31">
        <v>2.04</v>
      </c>
      <c r="I31" s="2" t="s">
        <v>2946</v>
      </c>
      <c r="L31">
        <v>100</v>
      </c>
      <c r="M31" s="2" t="s">
        <v>3</v>
      </c>
      <c r="N31" s="2" t="s">
        <v>3</v>
      </c>
      <c r="O31" s="2" t="s">
        <v>4</v>
      </c>
      <c r="P31" s="1">
        <v>37704</v>
      </c>
      <c r="Q31" s="2" t="s">
        <v>5</v>
      </c>
      <c r="R31" s="2" t="s">
        <v>24</v>
      </c>
      <c r="S31" s="24">
        <v>504.02540510115705</v>
      </c>
      <c r="T31">
        <v>11.3</v>
      </c>
      <c r="U31">
        <v>18.28</v>
      </c>
      <c r="V31">
        <v>10.01</v>
      </c>
      <c r="W31">
        <v>42.28</v>
      </c>
    </row>
    <row r="32" spans="1:23" ht="20" customHeight="1">
      <c r="A32" s="2" t="s">
        <v>7755</v>
      </c>
      <c r="B32" s="2" t="s">
        <v>7756</v>
      </c>
      <c r="C32" s="2" t="s">
        <v>4785</v>
      </c>
      <c r="E32" s="2" t="s">
        <v>7757</v>
      </c>
      <c r="F32" s="37" t="s">
        <v>7758</v>
      </c>
      <c r="G32">
        <v>3.19</v>
      </c>
      <c r="H32">
        <v>3.3</v>
      </c>
      <c r="I32" s="2" t="s">
        <v>2946</v>
      </c>
      <c r="L32">
        <v>100</v>
      </c>
      <c r="M32" s="2" t="s">
        <v>3</v>
      </c>
      <c r="N32" s="2" t="s">
        <v>3</v>
      </c>
      <c r="O32" s="2" t="s">
        <v>4</v>
      </c>
      <c r="P32" s="1">
        <v>40800</v>
      </c>
      <c r="Q32" s="2" t="s">
        <v>48</v>
      </c>
      <c r="R32" s="2" t="s">
        <v>24</v>
      </c>
      <c r="S32" s="24">
        <v>504.02540510115705</v>
      </c>
      <c r="T32">
        <v>2.19</v>
      </c>
      <c r="U32">
        <v>19.12</v>
      </c>
      <c r="V32">
        <v>0.98</v>
      </c>
      <c r="W32">
        <v>20.079999999999998</v>
      </c>
    </row>
    <row r="33" spans="1:23" ht="20" customHeight="1">
      <c r="A33" s="2" t="s">
        <v>7675</v>
      </c>
      <c r="B33" s="2" t="s">
        <v>7676</v>
      </c>
      <c r="C33" s="2" t="s">
        <v>4785</v>
      </c>
      <c r="D33">
        <v>4.75</v>
      </c>
      <c r="E33" s="2" t="s">
        <v>7677</v>
      </c>
      <c r="F33" s="37" t="s">
        <v>7678</v>
      </c>
      <c r="G33">
        <v>3.03</v>
      </c>
      <c r="H33">
        <v>3.15</v>
      </c>
      <c r="I33" s="2" t="s">
        <v>2946</v>
      </c>
      <c r="L33">
        <v>100</v>
      </c>
      <c r="M33" s="2" t="s">
        <v>3</v>
      </c>
      <c r="N33" s="2" t="s">
        <v>3</v>
      </c>
      <c r="O33" s="2" t="s">
        <v>4</v>
      </c>
      <c r="P33" s="1">
        <v>40829</v>
      </c>
      <c r="Q33" s="2" t="s">
        <v>48</v>
      </c>
      <c r="R33" s="2" t="s">
        <v>24</v>
      </c>
      <c r="S33" s="24">
        <v>504.02540510115705</v>
      </c>
      <c r="T33">
        <v>1.1599999999999999</v>
      </c>
      <c r="U33">
        <v>20.100000000000001</v>
      </c>
      <c r="V33">
        <v>0.49</v>
      </c>
      <c r="W33">
        <v>21.39</v>
      </c>
    </row>
    <row r="34" spans="1:23" s="30" customFormat="1" ht="20" customHeight="1">
      <c r="A34" s="2" t="s">
        <v>1513</v>
      </c>
      <c r="B34" s="2" t="s">
        <v>1514</v>
      </c>
      <c r="C34" s="2" t="s">
        <v>1515</v>
      </c>
      <c r="D34">
        <v>46</v>
      </c>
      <c r="E34" s="2" t="s">
        <v>3675</v>
      </c>
      <c r="F34" s="37" t="s">
        <v>3676</v>
      </c>
      <c r="G34">
        <v>7.41</v>
      </c>
      <c r="H34">
        <v>7.6</v>
      </c>
      <c r="I34" s="2" t="s">
        <v>2946</v>
      </c>
      <c r="J34"/>
      <c r="K34"/>
      <c r="L34">
        <v>100</v>
      </c>
      <c r="M34" s="2" t="s">
        <v>3</v>
      </c>
      <c r="N34" s="2" t="s">
        <v>3</v>
      </c>
      <c r="O34" s="2" t="s">
        <v>4</v>
      </c>
      <c r="P34" s="1">
        <v>37946</v>
      </c>
      <c r="Q34" s="2" t="s">
        <v>70</v>
      </c>
      <c r="R34" s="2" t="s">
        <v>24</v>
      </c>
      <c r="S34" s="24">
        <v>504.02540510115705</v>
      </c>
      <c r="T34">
        <v>31.58</v>
      </c>
      <c r="U34">
        <v>23.5</v>
      </c>
      <c r="V34">
        <v>69.989999999999995</v>
      </c>
      <c r="W34">
        <v>250.8</v>
      </c>
    </row>
    <row r="35" spans="1:23" ht="20" customHeight="1">
      <c r="A35" s="2" t="s">
        <v>2583</v>
      </c>
      <c r="B35" s="2" t="s">
        <v>2584</v>
      </c>
      <c r="C35" s="2" t="s">
        <v>2337</v>
      </c>
      <c r="D35">
        <v>567.01</v>
      </c>
      <c r="E35" s="2" t="s">
        <v>4467</v>
      </c>
      <c r="F35" s="37" t="s">
        <v>4468</v>
      </c>
      <c r="G35">
        <v>18.38</v>
      </c>
      <c r="H35">
        <v>17.190000000000001</v>
      </c>
      <c r="I35" s="2" t="s">
        <v>4469</v>
      </c>
      <c r="L35">
        <v>100</v>
      </c>
      <c r="M35" s="2" t="s">
        <v>3</v>
      </c>
      <c r="N35" s="2" t="s">
        <v>3</v>
      </c>
      <c r="O35" s="2" t="s">
        <v>4</v>
      </c>
      <c r="P35" s="1">
        <v>36787</v>
      </c>
      <c r="Q35" s="2" t="s">
        <v>5</v>
      </c>
      <c r="R35" s="2" t="s">
        <v>24</v>
      </c>
      <c r="S35" s="24">
        <v>504.02540510115705</v>
      </c>
      <c r="T35">
        <v>7.14</v>
      </c>
      <c r="U35">
        <v>23.6</v>
      </c>
      <c r="V35">
        <v>99.5</v>
      </c>
      <c r="W35">
        <v>609.6</v>
      </c>
    </row>
    <row r="36" spans="1:23" ht="20" customHeight="1">
      <c r="A36" s="2" t="s">
        <v>2685</v>
      </c>
      <c r="B36" s="2" t="s">
        <v>2686</v>
      </c>
      <c r="C36" s="2" t="s">
        <v>2687</v>
      </c>
      <c r="D36">
        <v>26.72</v>
      </c>
      <c r="E36" s="2" t="s">
        <v>4361</v>
      </c>
      <c r="F36" s="37" t="s">
        <v>4549</v>
      </c>
      <c r="G36">
        <v>8.6300000000000008</v>
      </c>
      <c r="H36">
        <v>8.3800000000000008</v>
      </c>
      <c r="I36" s="2" t="s">
        <v>2946</v>
      </c>
      <c r="L36">
        <v>100</v>
      </c>
      <c r="M36" s="2" t="s">
        <v>3</v>
      </c>
      <c r="N36" s="2" t="s">
        <v>3</v>
      </c>
      <c r="O36" s="2" t="s">
        <v>4</v>
      </c>
      <c r="P36" s="1">
        <v>36733</v>
      </c>
      <c r="Q36" s="2" t="s">
        <v>48</v>
      </c>
      <c r="R36" s="2" t="s">
        <v>24</v>
      </c>
      <c r="S36" s="24">
        <v>504.02540510115705</v>
      </c>
      <c r="T36">
        <v>0.56000000000000005</v>
      </c>
      <c r="U36">
        <v>27.2</v>
      </c>
      <c r="V36">
        <v>4.24</v>
      </c>
      <c r="W36">
        <v>50.3</v>
      </c>
    </row>
    <row r="37" spans="1:23" ht="20" customHeight="1">
      <c r="A37" s="2" t="s">
        <v>2580</v>
      </c>
      <c r="B37" s="2" t="s">
        <v>2581</v>
      </c>
      <c r="C37" s="2" t="s">
        <v>2468</v>
      </c>
      <c r="D37">
        <v>47.25</v>
      </c>
      <c r="E37" s="2" t="s">
        <v>4464</v>
      </c>
      <c r="F37" s="37" t="s">
        <v>4465</v>
      </c>
      <c r="G37">
        <v>14.66</v>
      </c>
      <c r="H37">
        <v>13.75</v>
      </c>
      <c r="I37" s="2" t="s">
        <v>2946</v>
      </c>
      <c r="L37">
        <v>100</v>
      </c>
      <c r="M37" s="2" t="s">
        <v>3</v>
      </c>
      <c r="N37" s="2" t="s">
        <v>3</v>
      </c>
      <c r="O37" s="2" t="s">
        <v>4</v>
      </c>
      <c r="P37" s="1">
        <v>36788</v>
      </c>
      <c r="Q37" s="2" t="s">
        <v>5</v>
      </c>
      <c r="R37" s="2" t="s">
        <v>24</v>
      </c>
      <c r="S37" s="24">
        <v>504.02540510115705</v>
      </c>
      <c r="T37">
        <v>6.43</v>
      </c>
      <c r="U37">
        <v>30.1</v>
      </c>
      <c r="V37">
        <v>2.54</v>
      </c>
      <c r="W37">
        <v>58.3</v>
      </c>
    </row>
    <row r="38" spans="1:23" ht="20" customHeight="1">
      <c r="A38" s="2" t="s">
        <v>2399</v>
      </c>
      <c r="B38" s="2" t="s">
        <v>2400</v>
      </c>
      <c r="C38" s="2" t="s">
        <v>1878</v>
      </c>
      <c r="D38">
        <v>25.98</v>
      </c>
      <c r="E38" s="2" t="s">
        <v>4323</v>
      </c>
      <c r="F38" s="37" t="s">
        <v>4324</v>
      </c>
      <c r="G38">
        <v>3.09</v>
      </c>
      <c r="H38">
        <v>3.09</v>
      </c>
      <c r="I38" s="2" t="s">
        <v>2946</v>
      </c>
      <c r="L38">
        <v>100</v>
      </c>
      <c r="M38" s="2" t="s">
        <v>3</v>
      </c>
      <c r="N38" s="2" t="s">
        <v>3</v>
      </c>
      <c r="O38" s="2" t="s">
        <v>4</v>
      </c>
      <c r="P38" s="1">
        <v>36934</v>
      </c>
      <c r="Q38" s="2" t="s">
        <v>5</v>
      </c>
      <c r="R38" s="2" t="s">
        <v>24</v>
      </c>
      <c r="S38" s="24">
        <v>504.02540510115705</v>
      </c>
      <c r="T38">
        <v>4.29</v>
      </c>
      <c r="U38">
        <v>31.1</v>
      </c>
      <c r="V38">
        <v>6.27</v>
      </c>
      <c r="W38">
        <v>65.8</v>
      </c>
    </row>
    <row r="39" spans="1:23" ht="20" customHeight="1">
      <c r="A39" s="2" t="s">
        <v>2391</v>
      </c>
      <c r="B39" s="2" t="s">
        <v>2392</v>
      </c>
      <c r="C39" s="2" t="s">
        <v>1878</v>
      </c>
      <c r="D39">
        <v>36.979999999999997</v>
      </c>
      <c r="E39" s="2" t="s">
        <v>4318</v>
      </c>
      <c r="F39" s="37" t="s">
        <v>4319</v>
      </c>
      <c r="G39">
        <v>4.0599999999999996</v>
      </c>
      <c r="H39">
        <v>4.0599999999999996</v>
      </c>
      <c r="I39" s="2" t="s">
        <v>2946</v>
      </c>
      <c r="L39">
        <v>100</v>
      </c>
      <c r="M39" s="2" t="s">
        <v>3</v>
      </c>
      <c r="N39" s="2" t="s">
        <v>3</v>
      </c>
      <c r="O39" s="2" t="s">
        <v>4</v>
      </c>
      <c r="P39" s="1">
        <v>36938</v>
      </c>
      <c r="Q39" s="2" t="s">
        <v>5</v>
      </c>
      <c r="R39" s="2" t="s">
        <v>24</v>
      </c>
      <c r="S39" s="24">
        <v>504.02540510115705</v>
      </c>
      <c r="T39">
        <v>20.41</v>
      </c>
      <c r="U39">
        <v>31.1</v>
      </c>
      <c r="V39">
        <v>11.88</v>
      </c>
      <c r="W39">
        <v>65.8</v>
      </c>
    </row>
    <row r="40" spans="1:23" ht="20" customHeight="1">
      <c r="A40" s="2" t="s">
        <v>1812</v>
      </c>
      <c r="B40" s="2" t="s">
        <v>1813</v>
      </c>
      <c r="C40" s="2" t="s">
        <v>1719</v>
      </c>
      <c r="D40">
        <v>9.8000000000000007</v>
      </c>
      <c r="E40" s="2" t="s">
        <v>3875</v>
      </c>
      <c r="F40" s="37" t="s">
        <v>3876</v>
      </c>
      <c r="G40">
        <v>0.64</v>
      </c>
      <c r="H40">
        <v>0.68</v>
      </c>
      <c r="I40" s="2" t="s">
        <v>3877</v>
      </c>
      <c r="J40">
        <v>0.03</v>
      </c>
      <c r="K40">
        <v>0.02</v>
      </c>
      <c r="L40">
        <v>100</v>
      </c>
      <c r="M40" s="2" t="s">
        <v>3</v>
      </c>
      <c r="N40" s="2" t="s">
        <v>3</v>
      </c>
      <c r="O40" s="2" t="s">
        <v>4</v>
      </c>
      <c r="P40" s="1">
        <v>37603</v>
      </c>
      <c r="Q40" s="2" t="s">
        <v>5</v>
      </c>
      <c r="R40" s="2" t="s">
        <v>24</v>
      </c>
      <c r="S40" s="24">
        <v>504.02540510115705</v>
      </c>
      <c r="T40">
        <v>110.52</v>
      </c>
      <c r="U40">
        <v>34.049999999999997</v>
      </c>
      <c r="V40">
        <v>148.72</v>
      </c>
      <c r="W40">
        <v>39.86</v>
      </c>
    </row>
    <row r="41" spans="1:23" ht="20" customHeight="1">
      <c r="A41" s="2" t="s">
        <v>2090</v>
      </c>
      <c r="B41" s="2" t="s">
        <v>2091</v>
      </c>
      <c r="C41" s="2" t="s">
        <v>2092</v>
      </c>
      <c r="D41">
        <v>2.15</v>
      </c>
      <c r="E41" s="2" t="s">
        <v>3855</v>
      </c>
      <c r="F41" s="37" t="s">
        <v>4079</v>
      </c>
      <c r="I41" s="2" t="s">
        <v>2946</v>
      </c>
      <c r="L41">
        <v>100</v>
      </c>
      <c r="M41" s="2" t="s">
        <v>3</v>
      </c>
      <c r="N41" s="2" t="s">
        <v>3</v>
      </c>
      <c r="O41" s="2" t="s">
        <v>4</v>
      </c>
      <c r="P41" s="1">
        <v>37207</v>
      </c>
      <c r="Q41" s="2" t="s">
        <v>23</v>
      </c>
      <c r="R41" s="2" t="s">
        <v>24</v>
      </c>
      <c r="S41" s="24">
        <v>504.02540510115705</v>
      </c>
      <c r="T41">
        <v>4.67</v>
      </c>
      <c r="U41">
        <v>47.4</v>
      </c>
      <c r="V41">
        <v>2</v>
      </c>
      <c r="W41">
        <v>20.02</v>
      </c>
    </row>
    <row r="42" spans="1:23" s="30" customFormat="1" ht="20" customHeight="1">
      <c r="A42" s="2" t="s">
        <v>2302</v>
      </c>
      <c r="B42" s="2" t="s">
        <v>2303</v>
      </c>
      <c r="C42" s="2" t="s">
        <v>1719</v>
      </c>
      <c r="D42">
        <v>16.07</v>
      </c>
      <c r="E42" s="2" t="s">
        <v>4242</v>
      </c>
      <c r="F42" s="37" t="s">
        <v>4294</v>
      </c>
      <c r="G42">
        <v>1.33</v>
      </c>
      <c r="H42">
        <v>1.25</v>
      </c>
      <c r="I42" s="2" t="s">
        <v>4243</v>
      </c>
      <c r="J42">
        <v>1.65</v>
      </c>
      <c r="K42">
        <v>1.71</v>
      </c>
      <c r="L42">
        <v>100</v>
      </c>
      <c r="M42" s="2" t="s">
        <v>3</v>
      </c>
      <c r="N42" s="2" t="s">
        <v>3</v>
      </c>
      <c r="O42" s="2" t="s">
        <v>4</v>
      </c>
      <c r="P42" s="1">
        <v>37018</v>
      </c>
      <c r="Q42" s="2" t="s">
        <v>5</v>
      </c>
      <c r="R42" s="2" t="s">
        <v>24</v>
      </c>
      <c r="S42" s="24">
        <v>504.02540510115705</v>
      </c>
      <c r="T42">
        <v>9.73</v>
      </c>
      <c r="U42">
        <v>58.3</v>
      </c>
      <c r="V42">
        <v>30.56</v>
      </c>
      <c r="W42">
        <v>142.4</v>
      </c>
    </row>
    <row r="43" spans="1:23" s="30" customFormat="1" ht="20" customHeight="1">
      <c r="A43" s="2" t="s">
        <v>1473</v>
      </c>
      <c r="B43" s="2" t="s">
        <v>1474</v>
      </c>
      <c r="C43" s="2" t="s">
        <v>188</v>
      </c>
      <c r="D43">
        <v>62.06</v>
      </c>
      <c r="E43" s="2" t="s">
        <v>3648</v>
      </c>
      <c r="F43" s="37" t="s">
        <v>3705</v>
      </c>
      <c r="G43">
        <v>9.94</v>
      </c>
      <c r="H43">
        <v>9.35</v>
      </c>
      <c r="I43" s="2" t="s">
        <v>3649</v>
      </c>
      <c r="J43">
        <v>4.08</v>
      </c>
      <c r="K43">
        <v>3.98</v>
      </c>
      <c r="L43">
        <v>100</v>
      </c>
      <c r="M43" s="2" t="s">
        <v>3</v>
      </c>
      <c r="N43" s="2" t="s">
        <v>3</v>
      </c>
      <c r="O43" s="2" t="s">
        <v>4</v>
      </c>
      <c r="P43" s="1">
        <v>37998</v>
      </c>
      <c r="Q43" s="2" t="s">
        <v>5</v>
      </c>
      <c r="R43" s="2" t="s">
        <v>24</v>
      </c>
      <c r="S43" s="24">
        <v>504.02540510115705</v>
      </c>
      <c r="T43">
        <v>19.920000000000002</v>
      </c>
      <c r="U43">
        <v>71.94</v>
      </c>
      <c r="V43">
        <v>17.059999999999999</v>
      </c>
      <c r="W43">
        <v>122.55</v>
      </c>
    </row>
    <row r="44" spans="1:23" ht="20" customHeight="1">
      <c r="A44" s="2" t="s">
        <v>11718</v>
      </c>
      <c r="B44" s="2" t="s">
        <v>11719</v>
      </c>
      <c r="C44" s="2" t="s">
        <v>6080</v>
      </c>
      <c r="E44" s="2" t="s">
        <v>11720</v>
      </c>
      <c r="F44" s="37" t="s">
        <v>11721</v>
      </c>
      <c r="G44">
        <v>13.5</v>
      </c>
      <c r="H44">
        <v>12</v>
      </c>
      <c r="I44" s="2" t="s">
        <v>2946</v>
      </c>
      <c r="L44">
        <v>100</v>
      </c>
      <c r="M44" s="2" t="s">
        <v>3</v>
      </c>
      <c r="N44" s="2" t="s">
        <v>3</v>
      </c>
      <c r="O44" s="2" t="s">
        <v>4</v>
      </c>
      <c r="P44" s="1">
        <v>39464</v>
      </c>
      <c r="Q44" s="2" t="s">
        <v>6084</v>
      </c>
      <c r="R44" s="2" t="s">
        <v>24</v>
      </c>
      <c r="S44" s="24">
        <v>504.02540510115705</v>
      </c>
      <c r="T44">
        <v>6.15</v>
      </c>
      <c r="U44">
        <v>73.25</v>
      </c>
      <c r="V44">
        <v>5.24</v>
      </c>
      <c r="W44">
        <v>59.55</v>
      </c>
    </row>
    <row r="45" spans="1:23" ht="20" customHeight="1">
      <c r="A45" s="2" t="s">
        <v>2137</v>
      </c>
      <c r="B45" s="2" t="s">
        <v>2138</v>
      </c>
      <c r="C45" s="2" t="s">
        <v>1994</v>
      </c>
      <c r="D45">
        <v>44.84</v>
      </c>
      <c r="E45" s="2" t="s">
        <v>4110</v>
      </c>
      <c r="F45" s="37" t="s">
        <v>4111</v>
      </c>
      <c r="G45">
        <v>0.67</v>
      </c>
      <c r="H45">
        <v>0.65</v>
      </c>
      <c r="I45" s="2" t="s">
        <v>4112</v>
      </c>
      <c r="J45">
        <v>1.01</v>
      </c>
      <c r="K45">
        <v>0.93</v>
      </c>
      <c r="L45">
        <v>100</v>
      </c>
      <c r="M45" s="2" t="s">
        <v>3</v>
      </c>
      <c r="N45" s="2" t="s">
        <v>3</v>
      </c>
      <c r="O45" s="2" t="s">
        <v>4</v>
      </c>
      <c r="P45" s="1">
        <v>37152</v>
      </c>
      <c r="Q45" s="2" t="s">
        <v>5</v>
      </c>
      <c r="R45" s="2" t="s">
        <v>24</v>
      </c>
      <c r="S45" s="24">
        <v>504.02540510115705</v>
      </c>
      <c r="T45">
        <v>20.100000000000001</v>
      </c>
      <c r="U45">
        <v>97.9</v>
      </c>
      <c r="V45">
        <v>63.8</v>
      </c>
      <c r="W45">
        <v>412.4</v>
      </c>
    </row>
    <row r="46" spans="1:23" ht="20" customHeight="1">
      <c r="A46" s="2" t="s">
        <v>2166</v>
      </c>
      <c r="B46" s="2" t="s">
        <v>2167</v>
      </c>
      <c r="C46" s="2" t="s">
        <v>1994</v>
      </c>
      <c r="D46">
        <v>57.67</v>
      </c>
      <c r="E46" s="2" t="s">
        <v>4145</v>
      </c>
      <c r="F46" s="37" t="s">
        <v>4146</v>
      </c>
      <c r="G46">
        <v>1.28</v>
      </c>
      <c r="H46">
        <v>1.24</v>
      </c>
      <c r="I46" s="2" t="s">
        <v>4147</v>
      </c>
      <c r="J46">
        <v>0.91</v>
      </c>
      <c r="K46">
        <v>0.88</v>
      </c>
      <c r="L46">
        <v>100</v>
      </c>
      <c r="M46" s="2" t="s">
        <v>3</v>
      </c>
      <c r="N46" s="2" t="s">
        <v>3</v>
      </c>
      <c r="O46" s="2" t="s">
        <v>4</v>
      </c>
      <c r="P46" s="1">
        <v>37119</v>
      </c>
      <c r="Q46" s="2" t="s">
        <v>5</v>
      </c>
      <c r="R46" s="2" t="s">
        <v>24</v>
      </c>
      <c r="S46" s="24">
        <v>504.02540510115705</v>
      </c>
      <c r="T46">
        <v>63.4</v>
      </c>
      <c r="U46">
        <v>97.9</v>
      </c>
      <c r="V46">
        <v>33.9</v>
      </c>
      <c r="W46">
        <v>412.4</v>
      </c>
    </row>
    <row r="47" spans="1:23" ht="20" customHeight="1">
      <c r="A47" s="2" t="s">
        <v>2433</v>
      </c>
      <c r="B47" s="2" t="s">
        <v>2434</v>
      </c>
      <c r="C47" s="2" t="s">
        <v>2435</v>
      </c>
      <c r="D47" s="3">
        <v>1031.22</v>
      </c>
      <c r="E47" s="2" t="s">
        <v>4349</v>
      </c>
      <c r="F47" s="37" t="s">
        <v>4379</v>
      </c>
      <c r="G47">
        <v>61.25</v>
      </c>
      <c r="H47">
        <v>66.94</v>
      </c>
      <c r="I47" s="2" t="s">
        <v>4350</v>
      </c>
      <c r="J47">
        <v>28.75</v>
      </c>
      <c r="K47">
        <v>31.56</v>
      </c>
      <c r="L47">
        <v>100</v>
      </c>
      <c r="M47" s="2" t="s">
        <v>3</v>
      </c>
      <c r="N47" s="2" t="s">
        <v>3</v>
      </c>
      <c r="O47" s="2" t="s">
        <v>4</v>
      </c>
      <c r="P47" s="1">
        <v>36908</v>
      </c>
      <c r="Q47" s="2" t="s">
        <v>5</v>
      </c>
      <c r="R47" s="2" t="s">
        <v>24</v>
      </c>
      <c r="S47" s="24">
        <v>504.02540510115705</v>
      </c>
      <c r="T47">
        <v>48.3</v>
      </c>
      <c r="U47">
        <v>101.4</v>
      </c>
      <c r="V47">
        <v>112.4</v>
      </c>
      <c r="W47" s="3">
        <v>1538.1</v>
      </c>
    </row>
    <row r="48" spans="1:23" ht="20" customHeight="1">
      <c r="A48" s="2" t="s">
        <v>1170</v>
      </c>
      <c r="B48" s="2" t="s">
        <v>1171</v>
      </c>
      <c r="C48" s="2" t="s">
        <v>1079</v>
      </c>
      <c r="D48">
        <v>93</v>
      </c>
      <c r="E48" s="2" t="s">
        <v>3463</v>
      </c>
      <c r="F48" s="37" t="s">
        <v>3464</v>
      </c>
      <c r="G48">
        <v>10.7</v>
      </c>
      <c r="H48">
        <v>10.23</v>
      </c>
      <c r="I48" s="2" t="s">
        <v>2946</v>
      </c>
      <c r="L48">
        <v>100</v>
      </c>
      <c r="M48" s="2" t="s">
        <v>3</v>
      </c>
      <c r="N48" s="2" t="s">
        <v>3</v>
      </c>
      <c r="O48" s="2" t="s">
        <v>4</v>
      </c>
      <c r="P48" s="1">
        <v>38362</v>
      </c>
      <c r="Q48" s="2" t="s">
        <v>5</v>
      </c>
      <c r="R48" s="2" t="s">
        <v>24</v>
      </c>
      <c r="S48" s="24">
        <v>504.02540510115705</v>
      </c>
      <c r="T48">
        <v>43.93</v>
      </c>
      <c r="U48">
        <v>105.22</v>
      </c>
      <c r="V48">
        <v>31.81</v>
      </c>
      <c r="W48">
        <v>209.12</v>
      </c>
    </row>
    <row r="49" spans="1:23" ht="20" customHeight="1">
      <c r="A49" s="2" t="s">
        <v>2913</v>
      </c>
      <c r="B49" s="2" t="s">
        <v>2914</v>
      </c>
      <c r="C49" s="2" t="s">
        <v>2915</v>
      </c>
      <c r="D49">
        <v>777.2</v>
      </c>
      <c r="E49" s="2" t="s">
        <v>4707</v>
      </c>
      <c r="F49" s="37" t="s">
        <v>4708</v>
      </c>
      <c r="G49">
        <v>152.06</v>
      </c>
      <c r="H49">
        <v>146.13</v>
      </c>
      <c r="I49" s="2" t="s">
        <v>4709</v>
      </c>
      <c r="J49">
        <v>43.13</v>
      </c>
      <c r="K49">
        <v>48.19</v>
      </c>
      <c r="L49">
        <v>100</v>
      </c>
      <c r="M49" s="2" t="s">
        <v>3</v>
      </c>
      <c r="N49" s="2" t="s">
        <v>3</v>
      </c>
      <c r="O49" s="2" t="s">
        <v>4</v>
      </c>
      <c r="P49" s="1">
        <v>36551</v>
      </c>
      <c r="Q49" s="2" t="s">
        <v>5</v>
      </c>
      <c r="R49" s="2" t="s">
        <v>24</v>
      </c>
      <c r="S49" s="24">
        <v>504.02540510115705</v>
      </c>
      <c r="T49">
        <v>51.65</v>
      </c>
      <c r="U49">
        <v>115.5</v>
      </c>
      <c r="V49">
        <v>55.91</v>
      </c>
      <c r="W49">
        <v>406.1</v>
      </c>
    </row>
    <row r="50" spans="1:23" ht="20" customHeight="1">
      <c r="A50" s="2" t="s">
        <v>2379</v>
      </c>
      <c r="B50" s="2" t="s">
        <v>2380</v>
      </c>
      <c r="C50" s="2" t="s">
        <v>2381</v>
      </c>
      <c r="D50">
        <v>40.03</v>
      </c>
      <c r="E50" s="2" t="s">
        <v>4306</v>
      </c>
      <c r="F50" s="37" t="s">
        <v>4307</v>
      </c>
      <c r="G50">
        <v>25.56</v>
      </c>
      <c r="H50">
        <v>25.25</v>
      </c>
      <c r="I50" s="2" t="s">
        <v>4308</v>
      </c>
      <c r="J50">
        <v>2.63</v>
      </c>
      <c r="K50">
        <v>3.56</v>
      </c>
      <c r="L50">
        <v>100</v>
      </c>
      <c r="M50" s="2" t="s">
        <v>3</v>
      </c>
      <c r="N50" s="2" t="s">
        <v>3</v>
      </c>
      <c r="O50" s="2" t="s">
        <v>4</v>
      </c>
      <c r="P50" s="1">
        <v>36948</v>
      </c>
      <c r="Q50" s="2" t="s">
        <v>5</v>
      </c>
      <c r="R50" s="2" t="s">
        <v>24</v>
      </c>
      <c r="S50" s="24">
        <v>504.02540510115705</v>
      </c>
      <c r="T50">
        <v>64.25</v>
      </c>
      <c r="U50">
        <v>123.6</v>
      </c>
      <c r="V50">
        <v>30.68</v>
      </c>
      <c r="W50">
        <v>125</v>
      </c>
    </row>
    <row r="51" spans="1:23" ht="20" customHeight="1">
      <c r="A51" s="2" t="s">
        <v>1824</v>
      </c>
      <c r="B51" s="2" t="s">
        <v>1825</v>
      </c>
      <c r="C51" s="2" t="s">
        <v>1826</v>
      </c>
      <c r="D51">
        <v>50.06</v>
      </c>
      <c r="E51" s="2" t="s">
        <v>3885</v>
      </c>
      <c r="F51" s="37" t="s">
        <v>3886</v>
      </c>
      <c r="G51">
        <v>7.42</v>
      </c>
      <c r="H51">
        <v>7.33</v>
      </c>
      <c r="I51" s="2" t="s">
        <v>3887</v>
      </c>
      <c r="J51">
        <v>2.08</v>
      </c>
      <c r="K51">
        <v>2</v>
      </c>
      <c r="L51">
        <v>100</v>
      </c>
      <c r="M51" s="2" t="s">
        <v>3</v>
      </c>
      <c r="N51" s="2" t="s">
        <v>3</v>
      </c>
      <c r="O51" s="2" t="s">
        <v>4</v>
      </c>
      <c r="P51" s="1">
        <v>37585</v>
      </c>
      <c r="Q51" s="2" t="s">
        <v>5</v>
      </c>
      <c r="R51" s="2" t="s">
        <v>24</v>
      </c>
      <c r="S51" s="24">
        <v>504.02540510115705</v>
      </c>
      <c r="T51">
        <v>88.16</v>
      </c>
      <c r="U51">
        <v>128.30000000000001</v>
      </c>
      <c r="V51">
        <v>71.3</v>
      </c>
      <c r="W51">
        <v>101.6</v>
      </c>
    </row>
    <row r="52" spans="1:23" ht="20" customHeight="1">
      <c r="A52" s="2" t="s">
        <v>2336</v>
      </c>
      <c r="B52" s="2" t="s">
        <v>2337</v>
      </c>
      <c r="C52" s="2" t="s">
        <v>2338</v>
      </c>
      <c r="D52">
        <v>75.650000000000006</v>
      </c>
      <c r="E52" s="2" t="s">
        <v>4264</v>
      </c>
      <c r="F52" s="37" t="s">
        <v>4265</v>
      </c>
      <c r="G52">
        <v>0.81</v>
      </c>
      <c r="H52">
        <v>0.84</v>
      </c>
      <c r="I52" s="2" t="s">
        <v>4266</v>
      </c>
      <c r="J52">
        <v>0.7</v>
      </c>
      <c r="K52">
        <v>0.72</v>
      </c>
      <c r="L52">
        <v>100</v>
      </c>
      <c r="M52" s="2" t="s">
        <v>3</v>
      </c>
      <c r="N52" s="2" t="s">
        <v>3</v>
      </c>
      <c r="O52" s="2" t="s">
        <v>4</v>
      </c>
      <c r="P52" s="1">
        <v>36990</v>
      </c>
      <c r="Q52" s="2" t="s">
        <v>5</v>
      </c>
      <c r="R52" s="2" t="s">
        <v>24</v>
      </c>
      <c r="S52" s="24">
        <v>504.02540510115705</v>
      </c>
      <c r="T52">
        <v>54.99</v>
      </c>
      <c r="U52">
        <v>132.69999999999999</v>
      </c>
      <c r="V52">
        <v>218.49</v>
      </c>
      <c r="W52">
        <v>213.1</v>
      </c>
    </row>
    <row r="53" spans="1:23" ht="20" customHeight="1">
      <c r="A53" s="2" t="s">
        <v>11166</v>
      </c>
      <c r="B53" s="2" t="s">
        <v>11167</v>
      </c>
      <c r="C53" s="2" t="s">
        <v>2120</v>
      </c>
      <c r="D53">
        <v>30.98</v>
      </c>
      <c r="E53" s="2" t="s">
        <v>11168</v>
      </c>
      <c r="F53" s="37" t="s">
        <v>11169</v>
      </c>
      <c r="G53">
        <v>8</v>
      </c>
      <c r="H53">
        <v>7.96</v>
      </c>
      <c r="I53" s="2" t="s">
        <v>2946</v>
      </c>
      <c r="L53">
        <v>100</v>
      </c>
      <c r="M53" s="2" t="s">
        <v>3</v>
      </c>
      <c r="N53" s="2" t="s">
        <v>3</v>
      </c>
      <c r="O53" s="2" t="s">
        <v>4</v>
      </c>
      <c r="P53" s="1">
        <v>39611</v>
      </c>
      <c r="Q53" s="2" t="s">
        <v>298</v>
      </c>
      <c r="R53" s="2" t="s">
        <v>24</v>
      </c>
      <c r="S53" s="24">
        <v>504.02540510115705</v>
      </c>
      <c r="T53">
        <v>15.03</v>
      </c>
      <c r="U53">
        <v>147.81</v>
      </c>
      <c r="V53">
        <v>4.4400000000000004</v>
      </c>
      <c r="W53">
        <v>157.97</v>
      </c>
    </row>
    <row r="54" spans="1:23" ht="20" customHeight="1">
      <c r="A54" s="2" t="s">
        <v>2098</v>
      </c>
      <c r="B54" s="2" t="s">
        <v>2099</v>
      </c>
      <c r="C54" s="2" t="s">
        <v>2100</v>
      </c>
      <c r="D54">
        <v>43.03</v>
      </c>
      <c r="E54" s="2" t="s">
        <v>4082</v>
      </c>
      <c r="F54" s="37" t="s">
        <v>4083</v>
      </c>
      <c r="G54">
        <v>17.059999999999999</v>
      </c>
      <c r="H54">
        <v>16.91</v>
      </c>
      <c r="I54" s="2" t="s">
        <v>4084</v>
      </c>
      <c r="J54">
        <v>1.63</v>
      </c>
      <c r="K54">
        <v>1.61</v>
      </c>
      <c r="L54">
        <v>100</v>
      </c>
      <c r="M54" s="2" t="s">
        <v>3</v>
      </c>
      <c r="N54" s="2" t="s">
        <v>3</v>
      </c>
      <c r="O54" s="2" t="s">
        <v>4</v>
      </c>
      <c r="P54" s="1">
        <v>37193</v>
      </c>
      <c r="Q54" s="2" t="s">
        <v>5</v>
      </c>
      <c r="R54" s="2" t="s">
        <v>24</v>
      </c>
      <c r="S54" s="24">
        <v>504.02540510115705</v>
      </c>
      <c r="T54">
        <v>19.54</v>
      </c>
      <c r="U54">
        <v>154.69999999999999</v>
      </c>
      <c r="V54">
        <v>51.08</v>
      </c>
      <c r="W54">
        <v>183</v>
      </c>
    </row>
    <row r="55" spans="1:23" ht="20" customHeight="1">
      <c r="A55" s="2" t="s">
        <v>2513</v>
      </c>
      <c r="B55" s="2" t="s">
        <v>2514</v>
      </c>
      <c r="C55" s="2" t="s">
        <v>2100</v>
      </c>
      <c r="D55">
        <v>97.5</v>
      </c>
      <c r="E55" s="2" t="s">
        <v>4412</v>
      </c>
      <c r="F55" s="37" t="s">
        <v>4441</v>
      </c>
      <c r="G55">
        <v>22.5</v>
      </c>
      <c r="H55">
        <v>21.44</v>
      </c>
      <c r="I55" s="2" t="s">
        <v>4413</v>
      </c>
      <c r="J55">
        <v>6.81</v>
      </c>
      <c r="K55">
        <v>6.75</v>
      </c>
      <c r="L55">
        <v>100</v>
      </c>
      <c r="M55" s="2" t="s">
        <v>3</v>
      </c>
      <c r="N55" s="2" t="s">
        <v>3</v>
      </c>
      <c r="O55" s="2" t="s">
        <v>4</v>
      </c>
      <c r="P55" s="1">
        <v>36837</v>
      </c>
      <c r="Q55" s="2" t="s">
        <v>5</v>
      </c>
      <c r="R55" s="2" t="s">
        <v>24</v>
      </c>
      <c r="S55" s="24">
        <v>504.02540510115705</v>
      </c>
      <c r="T55">
        <v>44.3</v>
      </c>
      <c r="U55">
        <v>156.4</v>
      </c>
      <c r="V55">
        <v>43.5</v>
      </c>
      <c r="W55">
        <v>120.4</v>
      </c>
    </row>
    <row r="56" spans="1:23" ht="20" customHeight="1">
      <c r="A56" s="2" t="s">
        <v>2876</v>
      </c>
      <c r="B56" s="2" t="s">
        <v>2877</v>
      </c>
      <c r="C56" s="2" t="s">
        <v>2458</v>
      </c>
      <c r="D56">
        <v>72</v>
      </c>
      <c r="E56" s="2" t="s">
        <v>4682</v>
      </c>
      <c r="F56" s="37" t="s">
        <v>4683</v>
      </c>
      <c r="G56">
        <v>70.66</v>
      </c>
      <c r="H56">
        <v>60.13</v>
      </c>
      <c r="I56" s="2" t="s">
        <v>2946</v>
      </c>
      <c r="L56">
        <v>100</v>
      </c>
      <c r="M56" s="2" t="s">
        <v>3</v>
      </c>
      <c r="N56" s="2" t="s">
        <v>3</v>
      </c>
      <c r="O56" s="2" t="s">
        <v>4</v>
      </c>
      <c r="P56" s="1">
        <v>36578</v>
      </c>
      <c r="Q56" s="2" t="s">
        <v>5</v>
      </c>
      <c r="R56" s="2" t="s">
        <v>24</v>
      </c>
      <c r="S56" s="24">
        <v>504.02540510115705</v>
      </c>
      <c r="T56">
        <v>19.03</v>
      </c>
      <c r="U56">
        <v>163.21</v>
      </c>
      <c r="V56">
        <v>12.69</v>
      </c>
      <c r="W56">
        <v>202.4</v>
      </c>
    </row>
    <row r="57" spans="1:23" ht="20" customHeight="1">
      <c r="A57" s="2" t="s">
        <v>2815</v>
      </c>
      <c r="B57" s="2" t="s">
        <v>2816</v>
      </c>
      <c r="C57" s="2" t="s">
        <v>2458</v>
      </c>
      <c r="D57">
        <v>145.01</v>
      </c>
      <c r="E57" s="2" t="s">
        <v>4123</v>
      </c>
      <c r="F57" s="37" t="s">
        <v>4631</v>
      </c>
      <c r="G57">
        <v>41.25</v>
      </c>
      <c r="H57">
        <v>48.5</v>
      </c>
      <c r="I57" s="2" t="s">
        <v>2946</v>
      </c>
      <c r="L57">
        <v>100</v>
      </c>
      <c r="M57" s="2" t="s">
        <v>3</v>
      </c>
      <c r="N57" s="2" t="s">
        <v>3</v>
      </c>
      <c r="O57" s="2" t="s">
        <v>4</v>
      </c>
      <c r="P57" s="1">
        <v>36647</v>
      </c>
      <c r="Q57" s="2" t="s">
        <v>5</v>
      </c>
      <c r="R57" s="2" t="s">
        <v>24</v>
      </c>
      <c r="S57" s="24">
        <v>504.02540510115705</v>
      </c>
      <c r="T57">
        <v>57.27</v>
      </c>
      <c r="U57">
        <v>175.42</v>
      </c>
      <c r="V57">
        <v>26.69</v>
      </c>
      <c r="W57">
        <v>281.54000000000002</v>
      </c>
    </row>
    <row r="58" spans="1:23" ht="20" customHeight="1">
      <c r="A58" s="2" t="s">
        <v>6647</v>
      </c>
      <c r="B58" s="2" t="s">
        <v>6648</v>
      </c>
      <c r="C58" s="2" t="s">
        <v>6649</v>
      </c>
      <c r="D58">
        <v>126</v>
      </c>
      <c r="E58" s="2" t="s">
        <v>6650</v>
      </c>
      <c r="F58" s="37" t="s">
        <v>6651</v>
      </c>
      <c r="G58">
        <v>12.37</v>
      </c>
      <c r="H58">
        <v>12.14</v>
      </c>
      <c r="I58" s="2" t="s">
        <v>2946</v>
      </c>
      <c r="L58">
        <v>100</v>
      </c>
      <c r="M58" s="2" t="s">
        <v>3</v>
      </c>
      <c r="N58" s="2" t="s">
        <v>3</v>
      </c>
      <c r="O58" s="2" t="s">
        <v>4</v>
      </c>
      <c r="P58" s="1">
        <v>41162</v>
      </c>
      <c r="Q58" s="2" t="s">
        <v>23</v>
      </c>
      <c r="R58" s="2" t="s">
        <v>24</v>
      </c>
      <c r="S58" s="24">
        <v>504.02540510115705</v>
      </c>
      <c r="T58">
        <v>43.11</v>
      </c>
      <c r="U58">
        <v>215.96</v>
      </c>
      <c r="V58">
        <v>7.78</v>
      </c>
      <c r="W58">
        <v>273</v>
      </c>
    </row>
    <row r="59" spans="1:23" ht="20" customHeight="1">
      <c r="A59" s="2" t="s">
        <v>2316</v>
      </c>
      <c r="B59" s="2" t="s">
        <v>2317</v>
      </c>
      <c r="C59" s="2" t="s">
        <v>2318</v>
      </c>
      <c r="D59">
        <v>195.05</v>
      </c>
      <c r="E59" s="2" t="s">
        <v>4251</v>
      </c>
      <c r="F59" s="37" t="s">
        <v>4252</v>
      </c>
      <c r="I59" s="2" t="s">
        <v>2946</v>
      </c>
      <c r="L59">
        <v>100</v>
      </c>
      <c r="M59" s="2" t="s">
        <v>3</v>
      </c>
      <c r="N59" s="2" t="s">
        <v>3</v>
      </c>
      <c r="O59" s="2" t="s">
        <v>4</v>
      </c>
      <c r="P59" s="1">
        <v>37011</v>
      </c>
      <c r="Q59" s="2" t="s">
        <v>5</v>
      </c>
      <c r="R59" s="2" t="s">
        <v>24</v>
      </c>
      <c r="S59" s="24">
        <v>504.02540510115705</v>
      </c>
      <c r="T59">
        <v>9.91</v>
      </c>
      <c r="U59">
        <v>216.84</v>
      </c>
      <c r="V59">
        <v>9.39</v>
      </c>
      <c r="W59">
        <v>265.04000000000002</v>
      </c>
    </row>
    <row r="60" spans="1:23" ht="20" customHeight="1">
      <c r="A60" s="2" t="s">
        <v>2831</v>
      </c>
      <c r="B60" s="2" t="s">
        <v>2832</v>
      </c>
      <c r="C60" s="2" t="s">
        <v>904</v>
      </c>
      <c r="D60" s="3">
        <v>1907.39</v>
      </c>
      <c r="E60" s="2" t="s">
        <v>4640</v>
      </c>
      <c r="F60" s="37" t="s">
        <v>4654</v>
      </c>
      <c r="G60">
        <v>58</v>
      </c>
      <c r="H60">
        <v>36.75</v>
      </c>
      <c r="I60" s="2" t="s">
        <v>4641</v>
      </c>
      <c r="J60">
        <v>24.13</v>
      </c>
      <c r="K60">
        <v>26.56</v>
      </c>
      <c r="L60">
        <v>100</v>
      </c>
      <c r="M60" s="2" t="s">
        <v>3</v>
      </c>
      <c r="N60" s="2" t="s">
        <v>3</v>
      </c>
      <c r="O60" s="2" t="s">
        <v>4</v>
      </c>
      <c r="P60" s="1">
        <v>36621</v>
      </c>
      <c r="Q60" s="2" t="s">
        <v>5</v>
      </c>
      <c r="R60" s="2" t="s">
        <v>24</v>
      </c>
      <c r="S60" s="24">
        <v>504.02540510115705</v>
      </c>
      <c r="T60">
        <v>160.41999999999999</v>
      </c>
      <c r="U60">
        <v>253.3</v>
      </c>
      <c r="V60">
        <v>182.52</v>
      </c>
      <c r="W60">
        <v>523.4</v>
      </c>
    </row>
    <row r="61" spans="1:23" ht="20" customHeight="1">
      <c r="A61" s="2" t="s">
        <v>2291</v>
      </c>
      <c r="B61" s="2" t="s">
        <v>2292</v>
      </c>
      <c r="C61" s="2" t="s">
        <v>2293</v>
      </c>
      <c r="D61">
        <v>36.25</v>
      </c>
      <c r="E61" s="2" t="s">
        <v>4235</v>
      </c>
      <c r="F61" s="37" t="s">
        <v>4292</v>
      </c>
      <c r="G61">
        <v>30.44</v>
      </c>
      <c r="H61">
        <v>29.9</v>
      </c>
      <c r="I61" s="2" t="s">
        <v>4236</v>
      </c>
      <c r="J61">
        <v>3.11</v>
      </c>
      <c r="K61">
        <v>3.19</v>
      </c>
      <c r="L61">
        <v>100</v>
      </c>
      <c r="M61" s="2" t="s">
        <v>3</v>
      </c>
      <c r="N61" s="2" t="s">
        <v>3</v>
      </c>
      <c r="O61" s="2" t="s">
        <v>4</v>
      </c>
      <c r="P61" s="1">
        <v>37028</v>
      </c>
      <c r="Q61" s="2" t="s">
        <v>452</v>
      </c>
      <c r="R61" s="2" t="s">
        <v>24</v>
      </c>
      <c r="S61" s="24">
        <v>504.02540510115705</v>
      </c>
      <c r="T61">
        <v>150.46</v>
      </c>
      <c r="U61">
        <v>280.60000000000002</v>
      </c>
      <c r="V61">
        <v>183.22</v>
      </c>
      <c r="W61">
        <v>383.9</v>
      </c>
    </row>
    <row r="62" spans="1:23" ht="20" customHeight="1">
      <c r="A62" s="2" t="s">
        <v>9973</v>
      </c>
      <c r="B62" s="2" t="s">
        <v>9974</v>
      </c>
      <c r="C62" s="2" t="s">
        <v>9975</v>
      </c>
      <c r="D62">
        <v>72.19</v>
      </c>
      <c r="E62" s="2" t="s">
        <v>9976</v>
      </c>
      <c r="F62" s="37" t="s">
        <v>10348</v>
      </c>
      <c r="G62">
        <v>3.53</v>
      </c>
      <c r="H62">
        <v>3.74</v>
      </c>
      <c r="I62" s="2" t="s">
        <v>2946</v>
      </c>
      <c r="L62">
        <v>100</v>
      </c>
      <c r="M62" s="2" t="s">
        <v>3</v>
      </c>
      <c r="N62" s="2" t="s">
        <v>3</v>
      </c>
      <c r="O62" s="2" t="s">
        <v>4</v>
      </c>
      <c r="P62" s="1">
        <v>40042</v>
      </c>
      <c r="Q62" s="2" t="s">
        <v>514</v>
      </c>
      <c r="R62" s="2" t="s">
        <v>24</v>
      </c>
      <c r="S62" s="24">
        <v>504.02540510115705</v>
      </c>
      <c r="T62">
        <v>93.57</v>
      </c>
      <c r="U62">
        <v>290.27</v>
      </c>
      <c r="V62">
        <v>67.97</v>
      </c>
      <c r="W62">
        <v>205.77</v>
      </c>
    </row>
    <row r="63" spans="1:23" ht="20" customHeight="1">
      <c r="A63" s="2" t="s">
        <v>13451</v>
      </c>
      <c r="B63" s="2" t="s">
        <v>13452</v>
      </c>
      <c r="C63" s="2" t="s">
        <v>1048</v>
      </c>
      <c r="D63">
        <v>65</v>
      </c>
      <c r="E63" s="2" t="s">
        <v>13453</v>
      </c>
      <c r="F63" s="37" t="s">
        <v>13454</v>
      </c>
      <c r="G63">
        <v>45.93</v>
      </c>
      <c r="H63">
        <v>46.89</v>
      </c>
      <c r="I63" s="2" t="s">
        <v>2946</v>
      </c>
      <c r="L63">
        <v>100</v>
      </c>
      <c r="M63" s="2" t="s">
        <v>3</v>
      </c>
      <c r="N63" s="2" t="s">
        <v>3</v>
      </c>
      <c r="O63" s="2" t="s">
        <v>4</v>
      </c>
      <c r="P63" s="1">
        <v>39086</v>
      </c>
      <c r="Q63" s="2" t="s">
        <v>87</v>
      </c>
      <c r="R63" s="2" t="s">
        <v>24</v>
      </c>
      <c r="S63" s="24">
        <v>504.02540510115705</v>
      </c>
      <c r="T63">
        <v>51.83</v>
      </c>
      <c r="U63">
        <v>321.92</v>
      </c>
      <c r="V63">
        <v>9.93</v>
      </c>
      <c r="W63">
        <v>194.01</v>
      </c>
    </row>
    <row r="64" spans="1:23" ht="20" customHeight="1">
      <c r="A64" s="2" t="s">
        <v>2207</v>
      </c>
      <c r="B64" s="2" t="s">
        <v>2208</v>
      </c>
      <c r="C64" s="2" t="s">
        <v>2209</v>
      </c>
      <c r="D64">
        <v>85.38</v>
      </c>
      <c r="E64" s="2" t="s">
        <v>4170</v>
      </c>
      <c r="F64" s="37" t="s">
        <v>4171</v>
      </c>
      <c r="G64">
        <v>38.200000000000003</v>
      </c>
      <c r="H64">
        <v>37.9</v>
      </c>
      <c r="I64" s="2" t="s">
        <v>4172</v>
      </c>
      <c r="J64">
        <v>11.58</v>
      </c>
      <c r="K64">
        <v>11.63</v>
      </c>
      <c r="L64">
        <v>100</v>
      </c>
      <c r="M64" s="2" t="s">
        <v>3</v>
      </c>
      <c r="N64" s="2" t="s">
        <v>3</v>
      </c>
      <c r="O64" s="2" t="s">
        <v>4</v>
      </c>
      <c r="P64" s="1">
        <v>37081</v>
      </c>
      <c r="Q64" s="2" t="s">
        <v>298</v>
      </c>
      <c r="R64" s="2" t="s">
        <v>24</v>
      </c>
      <c r="S64" s="24">
        <v>504.02540510115705</v>
      </c>
      <c r="T64">
        <v>51.9</v>
      </c>
      <c r="U64">
        <v>370.7</v>
      </c>
      <c r="V64">
        <v>59.8</v>
      </c>
      <c r="W64">
        <v>283.89999999999998</v>
      </c>
    </row>
    <row r="65" spans="1:23" ht="20" customHeight="1">
      <c r="A65" s="2" t="s">
        <v>12442</v>
      </c>
      <c r="B65" s="2" t="s">
        <v>12443</v>
      </c>
      <c r="C65" s="2" t="s">
        <v>1048</v>
      </c>
      <c r="D65">
        <v>60</v>
      </c>
      <c r="E65" s="2" t="s">
        <v>12444</v>
      </c>
      <c r="F65" s="37" t="s">
        <v>12445</v>
      </c>
      <c r="G65">
        <v>68.900000000000006</v>
      </c>
      <c r="H65">
        <v>67.930000000000007</v>
      </c>
      <c r="I65" s="2" t="s">
        <v>2946</v>
      </c>
      <c r="L65">
        <v>100</v>
      </c>
      <c r="M65" s="2" t="s">
        <v>3</v>
      </c>
      <c r="N65" s="2" t="s">
        <v>3</v>
      </c>
      <c r="O65" s="2" t="s">
        <v>4</v>
      </c>
      <c r="P65" s="1">
        <v>39293</v>
      </c>
      <c r="Q65" s="2" t="s">
        <v>87</v>
      </c>
      <c r="R65" s="2" t="s">
        <v>24</v>
      </c>
      <c r="S65" s="24">
        <v>504.02540510115705</v>
      </c>
      <c r="T65">
        <v>73.06</v>
      </c>
      <c r="U65">
        <v>435.05</v>
      </c>
      <c r="V65">
        <v>11.84</v>
      </c>
      <c r="W65">
        <v>332.05</v>
      </c>
    </row>
    <row r="66" spans="1:23" ht="20" customHeight="1">
      <c r="A66" s="2" t="s">
        <v>2101</v>
      </c>
      <c r="B66" s="2" t="s">
        <v>2102</v>
      </c>
      <c r="C66" s="2" t="s">
        <v>2103</v>
      </c>
      <c r="D66">
        <v>0.75</v>
      </c>
      <c r="E66" s="2" t="s">
        <v>4085</v>
      </c>
      <c r="F66" s="37" t="s">
        <v>4086</v>
      </c>
      <c r="G66">
        <v>23.8</v>
      </c>
      <c r="H66">
        <v>22.85</v>
      </c>
      <c r="I66" s="2" t="s">
        <v>4087</v>
      </c>
      <c r="L66">
        <v>100</v>
      </c>
      <c r="M66" s="2" t="s">
        <v>3</v>
      </c>
      <c r="N66" s="2" t="s">
        <v>3</v>
      </c>
      <c r="O66" s="2" t="s">
        <v>4</v>
      </c>
      <c r="P66" s="1">
        <v>37190</v>
      </c>
      <c r="Q66" s="2" t="s">
        <v>298</v>
      </c>
      <c r="R66" s="2" t="s">
        <v>24</v>
      </c>
      <c r="S66" s="24">
        <v>504.02540510115705</v>
      </c>
      <c r="T66">
        <v>19.3</v>
      </c>
      <c r="U66">
        <v>457.5</v>
      </c>
      <c r="V66">
        <v>28.53</v>
      </c>
      <c r="W66">
        <v>905.96</v>
      </c>
    </row>
    <row r="67" spans="1:23" ht="20" customHeight="1">
      <c r="A67" s="2" t="s">
        <v>2362</v>
      </c>
      <c r="B67" s="2" t="s">
        <v>2363</v>
      </c>
      <c r="C67" s="2" t="s">
        <v>2364</v>
      </c>
      <c r="D67">
        <v>173.61</v>
      </c>
      <c r="E67" s="2" t="s">
        <v>4284</v>
      </c>
      <c r="F67" s="37" t="s">
        <v>4285</v>
      </c>
      <c r="G67">
        <v>17.690000000000001</v>
      </c>
      <c r="H67">
        <v>19.559999999999999</v>
      </c>
      <c r="I67" s="2" t="s">
        <v>4286</v>
      </c>
      <c r="J67">
        <v>5.53</v>
      </c>
      <c r="K67">
        <v>5.55</v>
      </c>
      <c r="L67">
        <v>100</v>
      </c>
      <c r="M67" s="2" t="s">
        <v>3</v>
      </c>
      <c r="N67" s="2" t="s">
        <v>3</v>
      </c>
      <c r="O67" s="2" t="s">
        <v>4</v>
      </c>
      <c r="P67" s="1">
        <v>36971</v>
      </c>
      <c r="Q67" s="2" t="s">
        <v>5</v>
      </c>
      <c r="R67" s="2" t="s">
        <v>24</v>
      </c>
      <c r="S67" s="24">
        <v>504.02540510115705</v>
      </c>
      <c r="T67">
        <v>19.73</v>
      </c>
      <c r="U67">
        <v>470.4</v>
      </c>
      <c r="V67">
        <v>49.21</v>
      </c>
      <c r="W67" s="3">
        <v>1112.5999999999999</v>
      </c>
    </row>
    <row r="68" spans="1:23" ht="20" customHeight="1">
      <c r="A68" s="2" t="s">
        <v>2600</v>
      </c>
      <c r="B68" s="2" t="s">
        <v>2601</v>
      </c>
      <c r="C68" s="2" t="s">
        <v>2602</v>
      </c>
      <c r="D68">
        <v>176.89</v>
      </c>
      <c r="E68" s="2" t="s">
        <v>4482</v>
      </c>
      <c r="F68" s="37" t="s">
        <v>4531</v>
      </c>
      <c r="G68">
        <v>21.75</v>
      </c>
      <c r="H68">
        <v>23.13</v>
      </c>
      <c r="I68" s="2" t="s">
        <v>4483</v>
      </c>
      <c r="J68">
        <v>13.44</v>
      </c>
      <c r="K68">
        <v>13.41</v>
      </c>
      <c r="L68">
        <v>100</v>
      </c>
      <c r="M68" s="2" t="s">
        <v>3</v>
      </c>
      <c r="N68" s="2" t="s">
        <v>3</v>
      </c>
      <c r="O68" s="2" t="s">
        <v>4</v>
      </c>
      <c r="P68" s="1">
        <v>36774</v>
      </c>
      <c r="Q68" s="2" t="s">
        <v>5</v>
      </c>
      <c r="R68" s="2" t="s">
        <v>24</v>
      </c>
      <c r="S68" s="24">
        <v>504.02540510115705</v>
      </c>
      <c r="T68">
        <v>66</v>
      </c>
      <c r="U68">
        <v>501.1</v>
      </c>
      <c r="V68">
        <v>78.5</v>
      </c>
      <c r="W68">
        <v>273.3</v>
      </c>
    </row>
    <row r="69" spans="1:23" ht="20" customHeight="1">
      <c r="A69" s="2" t="s">
        <v>7717</v>
      </c>
      <c r="B69" s="2" t="s">
        <v>7718</v>
      </c>
      <c r="C69" s="2" t="s">
        <v>7719</v>
      </c>
      <c r="D69">
        <v>50</v>
      </c>
      <c r="E69" s="2" t="s">
        <v>7720</v>
      </c>
      <c r="F69" s="37" t="s">
        <v>7721</v>
      </c>
      <c r="G69">
        <v>17.649999999999999</v>
      </c>
      <c r="H69">
        <v>17.649999999999999</v>
      </c>
      <c r="I69" s="2" t="s">
        <v>2946</v>
      </c>
      <c r="L69">
        <v>100</v>
      </c>
      <c r="M69" s="2" t="s">
        <v>3</v>
      </c>
      <c r="N69" s="2" t="s">
        <v>3</v>
      </c>
      <c r="O69" s="2" t="s">
        <v>4</v>
      </c>
      <c r="P69" s="1">
        <v>40817</v>
      </c>
      <c r="Q69" s="2" t="s">
        <v>23</v>
      </c>
      <c r="R69" s="2" t="s">
        <v>24</v>
      </c>
      <c r="S69" s="24">
        <v>504.02540510115705</v>
      </c>
      <c r="T69">
        <v>102.59</v>
      </c>
      <c r="U69">
        <v>502.6</v>
      </c>
      <c r="V69">
        <v>69.099999999999994</v>
      </c>
      <c r="W69">
        <v>330.57</v>
      </c>
    </row>
    <row r="70" spans="1:23" ht="20" customHeight="1">
      <c r="A70" s="2" t="s">
        <v>2241</v>
      </c>
      <c r="B70" s="2" t="s">
        <v>1900</v>
      </c>
      <c r="C70" s="2" t="s">
        <v>904</v>
      </c>
      <c r="D70" s="3">
        <v>1218.05</v>
      </c>
      <c r="E70" s="2" t="s">
        <v>3950</v>
      </c>
      <c r="F70" s="37" t="s">
        <v>4216</v>
      </c>
      <c r="G70">
        <v>25.51</v>
      </c>
      <c r="H70">
        <v>27.19</v>
      </c>
      <c r="I70" s="2" t="s">
        <v>4193</v>
      </c>
      <c r="J70">
        <v>30.52</v>
      </c>
      <c r="K70">
        <v>32.270000000000003</v>
      </c>
      <c r="L70">
        <v>100</v>
      </c>
      <c r="M70" s="2" t="s">
        <v>3</v>
      </c>
      <c r="N70" s="2" t="s">
        <v>3</v>
      </c>
      <c r="O70" s="2" t="s">
        <v>4</v>
      </c>
      <c r="P70" s="1">
        <v>37053</v>
      </c>
      <c r="Q70" s="2" t="s">
        <v>5</v>
      </c>
      <c r="R70" s="2" t="s">
        <v>24</v>
      </c>
      <c r="S70" s="24">
        <v>504.02540510115705</v>
      </c>
      <c r="T70">
        <v>291.39999999999998</v>
      </c>
      <c r="U70">
        <v>564.70000000000005</v>
      </c>
      <c r="V70">
        <v>334.1</v>
      </c>
      <c r="W70" s="3">
        <v>2003.8</v>
      </c>
    </row>
    <row r="71" spans="1:23" ht="20" customHeight="1">
      <c r="A71" s="2" t="s">
        <v>2849</v>
      </c>
      <c r="B71" s="2" t="s">
        <v>2850</v>
      </c>
      <c r="C71" s="2" t="s">
        <v>2851</v>
      </c>
      <c r="D71" s="3">
        <v>7974.21</v>
      </c>
      <c r="E71" s="2" t="s">
        <v>4664</v>
      </c>
      <c r="F71" s="37" t="s">
        <v>4665</v>
      </c>
      <c r="G71">
        <v>191.19</v>
      </c>
      <c r="H71">
        <v>170</v>
      </c>
      <c r="I71" s="2" t="s">
        <v>4666</v>
      </c>
      <c r="J71">
        <v>96.81</v>
      </c>
      <c r="K71">
        <v>84.25</v>
      </c>
      <c r="L71">
        <v>100</v>
      </c>
      <c r="M71" s="2" t="s">
        <v>3</v>
      </c>
      <c r="N71" s="2" t="s">
        <v>3</v>
      </c>
      <c r="O71" s="2" t="s">
        <v>4</v>
      </c>
      <c r="P71" s="1">
        <v>36598</v>
      </c>
      <c r="Q71" s="2" t="s">
        <v>5</v>
      </c>
      <c r="R71" s="2" t="s">
        <v>24</v>
      </c>
      <c r="S71" s="24">
        <v>504.02540510115705</v>
      </c>
      <c r="T71">
        <v>95.15</v>
      </c>
      <c r="U71">
        <v>571.11</v>
      </c>
      <c r="V71">
        <v>135.9</v>
      </c>
      <c r="W71">
        <v>861.55</v>
      </c>
    </row>
    <row r="72" spans="1:23" ht="20" customHeight="1">
      <c r="A72" s="2" t="s">
        <v>1632</v>
      </c>
      <c r="B72" s="2" t="s">
        <v>1633</v>
      </c>
      <c r="C72" s="2" t="s">
        <v>1634</v>
      </c>
      <c r="D72">
        <v>178</v>
      </c>
      <c r="E72" s="2" t="s">
        <v>3759</v>
      </c>
      <c r="F72" s="37" t="s">
        <v>3760</v>
      </c>
      <c r="G72">
        <v>26.41</v>
      </c>
      <c r="H72">
        <v>25.44</v>
      </c>
      <c r="I72" s="2" t="s">
        <v>2946</v>
      </c>
      <c r="L72">
        <v>100</v>
      </c>
      <c r="M72" s="2" t="s">
        <v>3</v>
      </c>
      <c r="N72" s="2" t="s">
        <v>3</v>
      </c>
      <c r="O72" s="2" t="s">
        <v>4</v>
      </c>
      <c r="P72" s="1">
        <v>37820</v>
      </c>
      <c r="Q72" s="2" t="s">
        <v>1635</v>
      </c>
      <c r="R72" s="2" t="s">
        <v>24</v>
      </c>
      <c r="S72" s="24">
        <v>504.02540510115705</v>
      </c>
      <c r="T72">
        <v>95.34</v>
      </c>
      <c r="U72">
        <v>596.94000000000005</v>
      </c>
      <c r="V72">
        <v>69.03</v>
      </c>
      <c r="W72">
        <v>514.59</v>
      </c>
    </row>
    <row r="73" spans="1:23" ht="20" customHeight="1">
      <c r="A73" s="2" t="s">
        <v>1778</v>
      </c>
      <c r="B73" s="2" t="s">
        <v>1779</v>
      </c>
      <c r="C73" s="2" t="s">
        <v>1780</v>
      </c>
      <c r="D73">
        <v>80</v>
      </c>
      <c r="E73" s="2" t="s">
        <v>3853</v>
      </c>
      <c r="F73" s="37" t="s">
        <v>3854</v>
      </c>
      <c r="G73">
        <v>12.25</v>
      </c>
      <c r="H73">
        <v>12.97</v>
      </c>
      <c r="I73" s="2" t="s">
        <v>2946</v>
      </c>
      <c r="L73">
        <v>100</v>
      </c>
      <c r="M73" s="2" t="s">
        <v>3</v>
      </c>
      <c r="N73" s="2" t="s">
        <v>3</v>
      </c>
      <c r="O73" s="2" t="s">
        <v>4</v>
      </c>
      <c r="P73" s="1">
        <v>37670</v>
      </c>
      <c r="Q73" s="2" t="s">
        <v>23</v>
      </c>
      <c r="R73" s="2" t="s">
        <v>24</v>
      </c>
      <c r="S73" s="24">
        <v>504.02540510115705</v>
      </c>
      <c r="T73">
        <v>335.27</v>
      </c>
      <c r="U73">
        <v>736.81</v>
      </c>
      <c r="V73">
        <v>162.88</v>
      </c>
      <c r="W73">
        <v>669.42</v>
      </c>
    </row>
    <row r="74" spans="1:23" ht="20" customHeight="1">
      <c r="A74" s="2" t="s">
        <v>2704</v>
      </c>
      <c r="B74" s="2" t="s">
        <v>2705</v>
      </c>
      <c r="C74" s="2" t="s">
        <v>86</v>
      </c>
      <c r="D74">
        <v>37.880000000000003</v>
      </c>
      <c r="E74" s="2" t="s">
        <v>4560</v>
      </c>
      <c r="F74" s="37" t="s">
        <v>4561</v>
      </c>
      <c r="G74">
        <v>14.5</v>
      </c>
      <c r="H74">
        <v>13.94</v>
      </c>
      <c r="I74" s="2" t="s">
        <v>4562</v>
      </c>
      <c r="J74">
        <v>6.81</v>
      </c>
      <c r="K74">
        <v>6.75</v>
      </c>
      <c r="L74">
        <v>100</v>
      </c>
      <c r="M74" s="2" t="s">
        <v>3</v>
      </c>
      <c r="N74" s="2" t="s">
        <v>3</v>
      </c>
      <c r="O74" s="2" t="s">
        <v>4</v>
      </c>
      <c r="P74" s="1">
        <v>36724</v>
      </c>
      <c r="Q74" s="2" t="s">
        <v>5</v>
      </c>
      <c r="R74" s="2" t="s">
        <v>24</v>
      </c>
      <c r="S74" s="24">
        <v>504.02540510115705</v>
      </c>
      <c r="T74">
        <v>120.04</v>
      </c>
      <c r="U74">
        <v>759.8</v>
      </c>
      <c r="V74">
        <v>125.51</v>
      </c>
      <c r="W74">
        <v>390.9</v>
      </c>
    </row>
    <row r="75" spans="1:23" ht="20" customHeight="1">
      <c r="A75" s="2" t="s">
        <v>9832</v>
      </c>
      <c r="B75" s="2" t="s">
        <v>9833</v>
      </c>
      <c r="C75" s="2" t="s">
        <v>9834</v>
      </c>
      <c r="D75">
        <v>248.74</v>
      </c>
      <c r="E75" s="2" t="s">
        <v>9835</v>
      </c>
      <c r="F75" s="37" t="s">
        <v>9836</v>
      </c>
      <c r="G75">
        <v>22.71</v>
      </c>
      <c r="H75">
        <v>24.22</v>
      </c>
      <c r="I75" s="2" t="s">
        <v>9837</v>
      </c>
      <c r="J75">
        <v>15.35</v>
      </c>
      <c r="K75">
        <v>15.93</v>
      </c>
      <c r="L75">
        <v>100</v>
      </c>
      <c r="M75" s="2" t="s">
        <v>3</v>
      </c>
      <c r="N75" s="2" t="s">
        <v>3</v>
      </c>
      <c r="O75" s="2" t="s">
        <v>4</v>
      </c>
      <c r="P75" s="1">
        <v>40092</v>
      </c>
      <c r="Q75" s="2" t="s">
        <v>48</v>
      </c>
      <c r="R75" s="2" t="s">
        <v>24</v>
      </c>
      <c r="S75" s="24">
        <v>504.02540510115705</v>
      </c>
      <c r="T75">
        <v>398.58</v>
      </c>
      <c r="U75">
        <v>826.35</v>
      </c>
      <c r="V75">
        <v>189.55</v>
      </c>
      <c r="W75">
        <v>602.45000000000005</v>
      </c>
    </row>
    <row r="76" spans="1:23" ht="20" customHeight="1">
      <c r="A76" s="2" t="s">
        <v>1589</v>
      </c>
      <c r="B76" s="2" t="s">
        <v>1590</v>
      </c>
      <c r="C76" s="2" t="s">
        <v>1591</v>
      </c>
      <c r="D76">
        <v>22.68</v>
      </c>
      <c r="E76" s="2" t="s">
        <v>3731</v>
      </c>
      <c r="F76" s="37" t="s">
        <v>3732</v>
      </c>
      <c r="G76">
        <v>36.380000000000003</v>
      </c>
      <c r="H76">
        <v>36.42</v>
      </c>
      <c r="I76" s="2" t="s">
        <v>3733</v>
      </c>
      <c r="J76">
        <v>0.54</v>
      </c>
      <c r="K76">
        <v>0.53</v>
      </c>
      <c r="L76">
        <v>100</v>
      </c>
      <c r="M76" s="2" t="s">
        <v>3</v>
      </c>
      <c r="N76" s="2" t="s">
        <v>3</v>
      </c>
      <c r="O76" s="2" t="s">
        <v>4</v>
      </c>
      <c r="P76" s="1">
        <v>37867</v>
      </c>
      <c r="Q76" s="2" t="s">
        <v>5</v>
      </c>
      <c r="R76" s="2" t="s">
        <v>24</v>
      </c>
      <c r="S76" s="24">
        <v>504.02540510115705</v>
      </c>
      <c r="T76">
        <v>41.72</v>
      </c>
      <c r="U76">
        <v>976.85</v>
      </c>
      <c r="V76">
        <v>28.28</v>
      </c>
      <c r="W76">
        <v>600.57000000000005</v>
      </c>
    </row>
    <row r="77" spans="1:23" ht="20" customHeight="1">
      <c r="A77" s="2" t="s">
        <v>9277</v>
      </c>
      <c r="B77" s="2" t="s">
        <v>9278</v>
      </c>
      <c r="C77" s="2" t="s">
        <v>294</v>
      </c>
      <c r="D77">
        <v>672.9</v>
      </c>
      <c r="E77" s="2" t="s">
        <v>9279</v>
      </c>
      <c r="F77" s="37" t="s">
        <v>9280</v>
      </c>
      <c r="G77">
        <v>18.91</v>
      </c>
      <c r="H77">
        <v>19.87</v>
      </c>
      <c r="I77" s="2" t="s">
        <v>9281</v>
      </c>
      <c r="J77">
        <v>24.5</v>
      </c>
      <c r="K77">
        <v>25.71</v>
      </c>
      <c r="L77">
        <v>100</v>
      </c>
      <c r="M77" s="2" t="s">
        <v>3</v>
      </c>
      <c r="N77" s="2" t="s">
        <v>3</v>
      </c>
      <c r="O77" s="2" t="s">
        <v>4</v>
      </c>
      <c r="P77" s="1">
        <v>40287</v>
      </c>
      <c r="Q77" s="2" t="s">
        <v>295</v>
      </c>
      <c r="R77" s="2" t="s">
        <v>24</v>
      </c>
      <c r="S77" s="24">
        <v>504.02540510115705</v>
      </c>
      <c r="T77">
        <v>412.67</v>
      </c>
      <c r="U77" s="3">
        <v>1169.57</v>
      </c>
      <c r="V77">
        <v>643.77</v>
      </c>
      <c r="W77" s="3">
        <v>1426.74</v>
      </c>
    </row>
    <row r="78" spans="1:23" ht="20" customHeight="1">
      <c r="A78" s="2" t="s">
        <v>5366</v>
      </c>
      <c r="B78" s="2" t="s">
        <v>1806</v>
      </c>
      <c r="C78" s="2" t="s">
        <v>5367</v>
      </c>
      <c r="D78">
        <v>120.92</v>
      </c>
      <c r="E78" s="2" t="s">
        <v>5368</v>
      </c>
      <c r="F78" s="37" t="s">
        <v>5369</v>
      </c>
      <c r="G78">
        <v>32.14</v>
      </c>
      <c r="H78">
        <v>33.409999999999997</v>
      </c>
      <c r="I78" s="2" t="s">
        <v>5370</v>
      </c>
      <c r="J78">
        <v>11.46</v>
      </c>
      <c r="K78">
        <v>11.47</v>
      </c>
      <c r="L78">
        <v>100</v>
      </c>
      <c r="M78" s="2" t="s">
        <v>3</v>
      </c>
      <c r="N78" s="2" t="s">
        <v>3</v>
      </c>
      <c r="O78" s="2" t="s">
        <v>4</v>
      </c>
      <c r="P78" s="1">
        <v>41631</v>
      </c>
      <c r="Q78" s="2" t="s">
        <v>23</v>
      </c>
      <c r="R78" s="2" t="s">
        <v>24</v>
      </c>
      <c r="S78" s="24">
        <v>504.02540510115705</v>
      </c>
      <c r="T78">
        <v>286.70999999999998</v>
      </c>
      <c r="U78" s="3">
        <v>1473.99</v>
      </c>
      <c r="V78">
        <v>242.37</v>
      </c>
      <c r="W78">
        <v>959.27</v>
      </c>
    </row>
    <row r="79" spans="1:23" ht="20" customHeight="1">
      <c r="A79" s="2" t="s">
        <v>2030</v>
      </c>
      <c r="B79" s="2" t="s">
        <v>2031</v>
      </c>
      <c r="C79" s="2" t="s">
        <v>1677</v>
      </c>
      <c r="D79">
        <v>90</v>
      </c>
      <c r="E79" s="2" t="s">
        <v>4034</v>
      </c>
      <c r="F79" s="37" t="s">
        <v>4035</v>
      </c>
      <c r="G79">
        <v>38.43</v>
      </c>
      <c r="H79">
        <v>35.909999999999997</v>
      </c>
      <c r="I79" s="2" t="s">
        <v>4036</v>
      </c>
      <c r="J79">
        <v>19.5</v>
      </c>
      <c r="K79">
        <v>19.91</v>
      </c>
      <c r="L79">
        <v>100</v>
      </c>
      <c r="M79" s="2" t="s">
        <v>3</v>
      </c>
      <c r="N79" s="2" t="s">
        <v>3</v>
      </c>
      <c r="O79" s="2" t="s">
        <v>4</v>
      </c>
      <c r="P79" s="1">
        <v>37280</v>
      </c>
      <c r="Q79" s="2" t="s">
        <v>5</v>
      </c>
      <c r="R79" s="2" t="s">
        <v>24</v>
      </c>
      <c r="S79" s="24">
        <v>504.02540510115705</v>
      </c>
      <c r="T79">
        <v>5.69</v>
      </c>
      <c r="U79" s="3">
        <v>2073.25</v>
      </c>
      <c r="V79">
        <v>46.92</v>
      </c>
      <c r="W79" s="3">
        <v>2453.0700000000002</v>
      </c>
    </row>
    <row r="80" spans="1:23" ht="20" customHeight="1">
      <c r="A80" s="2" t="s">
        <v>1243</v>
      </c>
      <c r="B80" s="2" t="s">
        <v>1244</v>
      </c>
      <c r="C80" s="2" t="s">
        <v>1023</v>
      </c>
      <c r="D80">
        <v>449.51</v>
      </c>
      <c r="E80" s="2" t="s">
        <v>3508</v>
      </c>
      <c r="F80" s="37" t="s">
        <v>3509</v>
      </c>
      <c r="G80">
        <v>27.85</v>
      </c>
      <c r="H80">
        <v>27.29</v>
      </c>
      <c r="I80" s="2" t="s">
        <v>3510</v>
      </c>
      <c r="J80">
        <v>10.54</v>
      </c>
      <c r="K80">
        <v>10.55</v>
      </c>
      <c r="L80">
        <v>100</v>
      </c>
      <c r="M80" s="2" t="s">
        <v>3</v>
      </c>
      <c r="N80" s="2" t="s">
        <v>3</v>
      </c>
      <c r="O80" s="2" t="s">
        <v>4</v>
      </c>
      <c r="P80" s="1">
        <v>38266</v>
      </c>
      <c r="Q80" s="2" t="s">
        <v>5</v>
      </c>
      <c r="R80" s="2" t="s">
        <v>24</v>
      </c>
      <c r="S80" s="24">
        <v>504.02540510115705</v>
      </c>
      <c r="T80">
        <v>90.16</v>
      </c>
      <c r="U80" s="3">
        <v>3345</v>
      </c>
      <c r="V80">
        <v>155.66</v>
      </c>
      <c r="W80" s="3">
        <v>10460</v>
      </c>
    </row>
    <row r="81" spans="1:23" ht="20" customHeight="1">
      <c r="A81" s="2" t="s">
        <v>1078</v>
      </c>
      <c r="B81" s="2" t="s">
        <v>1079</v>
      </c>
      <c r="C81" s="2" t="s">
        <v>1023</v>
      </c>
      <c r="D81">
        <v>332.16</v>
      </c>
      <c r="E81" s="2" t="s">
        <v>3408</v>
      </c>
      <c r="F81" s="37" t="s">
        <v>3409</v>
      </c>
      <c r="G81">
        <v>27.86</v>
      </c>
      <c r="H81">
        <v>27.36</v>
      </c>
      <c r="I81" s="2" t="s">
        <v>3410</v>
      </c>
      <c r="J81">
        <v>16.7</v>
      </c>
      <c r="K81">
        <v>16.63</v>
      </c>
      <c r="L81">
        <v>100</v>
      </c>
      <c r="M81" s="2" t="s">
        <v>3</v>
      </c>
      <c r="N81" s="2" t="s">
        <v>3</v>
      </c>
      <c r="O81" s="2" t="s">
        <v>4</v>
      </c>
      <c r="P81" s="1">
        <v>38449</v>
      </c>
      <c r="Q81" s="2" t="s">
        <v>5</v>
      </c>
      <c r="R81" s="2" t="s">
        <v>24</v>
      </c>
      <c r="S81" s="24">
        <v>504.02540510115705</v>
      </c>
      <c r="T81">
        <v>105.22</v>
      </c>
      <c r="U81" s="3">
        <v>3530</v>
      </c>
      <c r="V81">
        <v>209.12</v>
      </c>
      <c r="W81" s="3">
        <v>10977</v>
      </c>
    </row>
    <row r="82" spans="1:23" ht="20" customHeight="1">
      <c r="A82" s="2" t="s">
        <v>2890</v>
      </c>
      <c r="B82" s="2" t="s">
        <v>2891</v>
      </c>
      <c r="C82" s="2" t="s">
        <v>1023</v>
      </c>
      <c r="D82" s="3">
        <v>3720.35</v>
      </c>
      <c r="E82" s="2" t="s">
        <v>4466</v>
      </c>
      <c r="F82" s="37" t="s">
        <v>4717</v>
      </c>
      <c r="G82">
        <v>69.31</v>
      </c>
      <c r="H82">
        <v>73</v>
      </c>
      <c r="I82" s="2" t="s">
        <v>4692</v>
      </c>
      <c r="J82">
        <v>36.25</v>
      </c>
      <c r="K82">
        <v>36</v>
      </c>
      <c r="L82">
        <v>100</v>
      </c>
      <c r="M82" s="2" t="s">
        <v>3</v>
      </c>
      <c r="N82" s="2" t="s">
        <v>3</v>
      </c>
      <c r="O82" s="2" t="s">
        <v>4</v>
      </c>
      <c r="P82" s="1">
        <v>36570</v>
      </c>
      <c r="Q82" s="2" t="s">
        <v>5</v>
      </c>
      <c r="R82" s="2" t="s">
        <v>24</v>
      </c>
      <c r="S82" s="24">
        <v>504.02540510115705</v>
      </c>
      <c r="T82">
        <v>839.5</v>
      </c>
      <c r="U82" s="3">
        <v>6269</v>
      </c>
      <c r="V82" s="3">
        <v>1226.33</v>
      </c>
      <c r="W82" s="3">
        <v>12232</v>
      </c>
    </row>
    <row r="83" spans="1:23" ht="20" customHeight="1">
      <c r="A83" s="2" t="s">
        <v>5004</v>
      </c>
      <c r="B83" s="2" t="s">
        <v>5005</v>
      </c>
      <c r="C83" s="2" t="s">
        <v>5006</v>
      </c>
      <c r="D83" s="3">
        <v>3886.21</v>
      </c>
      <c r="E83" s="2" t="s">
        <v>5281</v>
      </c>
      <c r="F83" s="37" t="s">
        <v>5282</v>
      </c>
      <c r="G83">
        <v>34.979999999999997</v>
      </c>
      <c r="H83">
        <v>34.979999999999997</v>
      </c>
      <c r="I83" s="2" t="s">
        <v>5007</v>
      </c>
      <c r="J83">
        <v>58.4</v>
      </c>
      <c r="K83">
        <v>58.4</v>
      </c>
      <c r="L83">
        <v>100</v>
      </c>
      <c r="M83" s="2" t="s">
        <v>3</v>
      </c>
      <c r="N83" s="2" t="s">
        <v>3</v>
      </c>
      <c r="O83" s="2" t="s">
        <v>4</v>
      </c>
      <c r="P83" s="1">
        <v>41833</v>
      </c>
      <c r="Q83" s="2" t="s">
        <v>23</v>
      </c>
      <c r="R83" s="2" t="s">
        <v>24</v>
      </c>
      <c r="S83" s="24">
        <v>504.02540510115705</v>
      </c>
      <c r="T83" s="3">
        <v>10488.2</v>
      </c>
      <c r="U83" s="3">
        <v>7873.34</v>
      </c>
      <c r="V83" s="3">
        <v>8655</v>
      </c>
      <c r="W83" s="3">
        <v>5636.65</v>
      </c>
    </row>
    <row r="84" spans="1:23" ht="20" customHeight="1">
      <c r="A84" s="2" t="s">
        <v>2459</v>
      </c>
      <c r="B84" s="2" t="s">
        <v>2460</v>
      </c>
      <c r="C84" s="2" t="s">
        <v>2461</v>
      </c>
      <c r="D84">
        <v>0.31</v>
      </c>
      <c r="E84" s="2" t="s">
        <v>3172</v>
      </c>
      <c r="F84" s="37" t="s">
        <v>4369</v>
      </c>
      <c r="G84">
        <v>1.38</v>
      </c>
      <c r="H84">
        <v>1.38</v>
      </c>
      <c r="I84" s="2" t="s">
        <v>2946</v>
      </c>
      <c r="L84">
        <v>100</v>
      </c>
      <c r="M84" s="2" t="s">
        <v>3</v>
      </c>
      <c r="N84" s="2" t="s">
        <v>3</v>
      </c>
      <c r="O84" s="2" t="s">
        <v>4</v>
      </c>
      <c r="P84" s="1">
        <v>36878</v>
      </c>
      <c r="Q84" s="2" t="s">
        <v>5</v>
      </c>
      <c r="R84" s="2" t="s">
        <v>24</v>
      </c>
      <c r="S84" s="24">
        <v>504.02540510115705</v>
      </c>
      <c r="T84">
        <v>0.82</v>
      </c>
      <c r="V84">
        <v>0.16</v>
      </c>
      <c r="W84">
        <v>4.97</v>
      </c>
    </row>
    <row r="85" spans="1:23" ht="20" customHeight="1">
      <c r="A85" s="2" t="s">
        <v>5430</v>
      </c>
      <c r="B85" s="2" t="s">
        <v>5431</v>
      </c>
      <c r="C85" s="2" t="s">
        <v>5432</v>
      </c>
      <c r="D85" s="3">
        <v>1819.25</v>
      </c>
      <c r="E85" s="2" t="s">
        <v>5433</v>
      </c>
      <c r="F85" s="37" t="s">
        <v>5809</v>
      </c>
      <c r="G85">
        <v>50.6</v>
      </c>
      <c r="H85">
        <v>51.61</v>
      </c>
      <c r="I85" s="2" t="s">
        <v>5434</v>
      </c>
      <c r="J85">
        <v>56.29</v>
      </c>
      <c r="K85">
        <v>56.88</v>
      </c>
      <c r="L85">
        <v>100</v>
      </c>
      <c r="M85" s="2" t="s">
        <v>3</v>
      </c>
      <c r="N85" s="2" t="s">
        <v>3</v>
      </c>
      <c r="O85" s="2" t="s">
        <v>4</v>
      </c>
      <c r="P85" s="1">
        <v>41604</v>
      </c>
      <c r="Q85" s="2" t="s">
        <v>1219</v>
      </c>
      <c r="R85" s="2" t="s">
        <v>477</v>
      </c>
      <c r="S85" s="29">
        <v>571.17496286800451</v>
      </c>
      <c r="T85" s="3">
        <v>1030.82</v>
      </c>
      <c r="U85" s="3">
        <v>2521.11</v>
      </c>
      <c r="V85">
        <v>907.58</v>
      </c>
      <c r="W85" s="3">
        <v>1606.45</v>
      </c>
    </row>
    <row r="86" spans="1:23" ht="20" customHeight="1">
      <c r="A86" s="2" t="s">
        <v>7149</v>
      </c>
      <c r="B86" s="2" t="s">
        <v>7150</v>
      </c>
      <c r="C86" s="2" t="s">
        <v>7151</v>
      </c>
      <c r="D86">
        <v>880.38</v>
      </c>
      <c r="E86" s="2" t="s">
        <v>7361</v>
      </c>
      <c r="F86" s="37" t="s">
        <v>7152</v>
      </c>
      <c r="G86">
        <v>21.06</v>
      </c>
      <c r="H86">
        <v>21.48</v>
      </c>
      <c r="I86" s="2" t="s">
        <v>7153</v>
      </c>
      <c r="J86">
        <v>7.31</v>
      </c>
      <c r="K86">
        <v>7.3</v>
      </c>
      <c r="L86">
        <v>100</v>
      </c>
      <c r="M86" s="2" t="s">
        <v>3</v>
      </c>
      <c r="N86" s="2" t="s">
        <v>3</v>
      </c>
      <c r="O86" s="2" t="s">
        <v>4</v>
      </c>
      <c r="P86" s="1">
        <v>41031</v>
      </c>
      <c r="Q86" s="2" t="s">
        <v>715</v>
      </c>
      <c r="R86" s="2" t="s">
        <v>477</v>
      </c>
      <c r="S86" s="29">
        <v>571.17496286800451</v>
      </c>
      <c r="T86" s="3">
        <v>1969.28</v>
      </c>
      <c r="U86" s="3">
        <v>3139.4</v>
      </c>
      <c r="V86" s="3">
        <v>1050.8699999999999</v>
      </c>
      <c r="W86" s="3">
        <v>2038.4</v>
      </c>
    </row>
    <row r="87" spans="1:23" ht="20" customHeight="1">
      <c r="A87" s="2" t="s">
        <v>9399</v>
      </c>
      <c r="B87" s="2" t="s">
        <v>9400</v>
      </c>
      <c r="C87" s="2" t="s">
        <v>9401</v>
      </c>
      <c r="D87">
        <v>26.71</v>
      </c>
      <c r="E87" s="2" t="s">
        <v>9402</v>
      </c>
      <c r="F87" s="37" t="s">
        <v>9403</v>
      </c>
      <c r="G87">
        <v>12.4</v>
      </c>
      <c r="H87">
        <v>12.9</v>
      </c>
      <c r="I87" s="2" t="s">
        <v>2946</v>
      </c>
      <c r="L87">
        <v>100</v>
      </c>
      <c r="M87" s="2" t="s">
        <v>3</v>
      </c>
      <c r="N87" s="2" t="s">
        <v>3</v>
      </c>
      <c r="O87" s="2" t="s">
        <v>4</v>
      </c>
      <c r="P87" s="1">
        <v>40255</v>
      </c>
      <c r="Q87" s="2" t="s">
        <v>209</v>
      </c>
      <c r="R87" s="2" t="s">
        <v>211</v>
      </c>
      <c r="S87" s="29">
        <v>616.68303646058439</v>
      </c>
      <c r="T87">
        <v>20.53</v>
      </c>
      <c r="U87">
        <v>131.82</v>
      </c>
      <c r="V87">
        <v>31.46</v>
      </c>
      <c r="W87">
        <v>270.02999999999997</v>
      </c>
    </row>
    <row r="88" spans="1:23" ht="20" customHeight="1">
      <c r="A88" s="2" t="s">
        <v>8995</v>
      </c>
      <c r="B88" s="2" t="s">
        <v>8996</v>
      </c>
      <c r="C88" s="2" t="s">
        <v>8997</v>
      </c>
      <c r="D88">
        <v>63.1</v>
      </c>
      <c r="E88" s="2" t="s">
        <v>8998</v>
      </c>
      <c r="F88" s="37" t="s">
        <v>8999</v>
      </c>
      <c r="G88">
        <v>24.3</v>
      </c>
      <c r="H88">
        <v>25.37</v>
      </c>
      <c r="I88" s="2" t="s">
        <v>2946</v>
      </c>
      <c r="L88">
        <v>100</v>
      </c>
      <c r="M88" s="2" t="s">
        <v>3</v>
      </c>
      <c r="N88" s="2" t="s">
        <v>3</v>
      </c>
      <c r="O88" s="2" t="s">
        <v>4</v>
      </c>
      <c r="P88" s="1">
        <v>40382</v>
      </c>
      <c r="Q88" s="2" t="s">
        <v>298</v>
      </c>
      <c r="R88" s="2" t="s">
        <v>211</v>
      </c>
      <c r="S88" s="29">
        <v>616.68303646058439</v>
      </c>
      <c r="T88">
        <v>34.71</v>
      </c>
      <c r="U88">
        <v>384.47</v>
      </c>
      <c r="V88">
        <v>35.49</v>
      </c>
      <c r="W88">
        <v>301.97000000000003</v>
      </c>
    </row>
    <row r="89" spans="1:23" ht="20" customHeight="1">
      <c r="A89" s="2" t="s">
        <v>1741</v>
      </c>
      <c r="B89" s="2" t="s">
        <v>1742</v>
      </c>
      <c r="C89" s="2" t="s">
        <v>1743</v>
      </c>
      <c r="D89">
        <v>308.39</v>
      </c>
      <c r="E89" s="2" t="s">
        <v>3822</v>
      </c>
      <c r="F89" s="37" t="s">
        <v>3841</v>
      </c>
      <c r="G89">
        <v>50.97</v>
      </c>
      <c r="H89">
        <v>49.4</v>
      </c>
      <c r="I89" s="2" t="s">
        <v>3823</v>
      </c>
      <c r="J89">
        <v>10.220000000000001</v>
      </c>
      <c r="K89">
        <v>13.65</v>
      </c>
      <c r="L89">
        <v>100</v>
      </c>
      <c r="M89" s="2" t="s">
        <v>3</v>
      </c>
      <c r="N89" s="2" t="s">
        <v>3</v>
      </c>
      <c r="O89" s="2" t="s">
        <v>4</v>
      </c>
      <c r="P89" s="1">
        <v>37706</v>
      </c>
      <c r="Q89" s="2" t="s">
        <v>1744</v>
      </c>
      <c r="R89" s="2" t="s">
        <v>211</v>
      </c>
      <c r="S89" s="29">
        <v>616.68303646058439</v>
      </c>
      <c r="T89">
        <v>105.38</v>
      </c>
      <c r="U89">
        <v>751.01</v>
      </c>
      <c r="V89">
        <v>71.02</v>
      </c>
      <c r="W89">
        <v>586.14</v>
      </c>
    </row>
    <row r="90" spans="1:23" ht="20" customHeight="1">
      <c r="A90" s="2" t="s">
        <v>1207</v>
      </c>
      <c r="B90" s="2" t="s">
        <v>1208</v>
      </c>
      <c r="C90" s="2" t="s">
        <v>1209</v>
      </c>
      <c r="D90" s="3">
        <v>1220.81</v>
      </c>
      <c r="E90" s="2" t="s">
        <v>3490</v>
      </c>
      <c r="F90" s="37" t="s">
        <v>3555</v>
      </c>
      <c r="G90">
        <v>17.48</v>
      </c>
      <c r="H90">
        <v>17.600000000000001</v>
      </c>
      <c r="I90" s="2" t="s">
        <v>3491</v>
      </c>
      <c r="J90">
        <v>13.66</v>
      </c>
      <c r="K90">
        <v>13.62</v>
      </c>
      <c r="L90">
        <v>100</v>
      </c>
      <c r="M90" s="2" t="s">
        <v>3</v>
      </c>
      <c r="N90" s="2" t="s">
        <v>3</v>
      </c>
      <c r="O90" s="2" t="s">
        <v>4</v>
      </c>
      <c r="P90" s="1">
        <v>38310</v>
      </c>
      <c r="Q90" s="2" t="s">
        <v>1210</v>
      </c>
      <c r="R90" s="2" t="s">
        <v>211</v>
      </c>
      <c r="S90" s="29">
        <v>616.68303646058439</v>
      </c>
      <c r="T90" s="3">
        <v>1750.03</v>
      </c>
      <c r="U90">
        <v>791.18</v>
      </c>
      <c r="V90" s="3">
        <v>1024.7</v>
      </c>
      <c r="W90">
        <v>492.14</v>
      </c>
    </row>
    <row r="91" spans="1:23" ht="20" customHeight="1">
      <c r="A91" s="2" t="s">
        <v>10970</v>
      </c>
      <c r="B91" s="2" t="s">
        <v>10971</v>
      </c>
      <c r="C91" s="2" t="s">
        <v>10972</v>
      </c>
      <c r="D91">
        <v>290</v>
      </c>
      <c r="E91" s="2" t="s">
        <v>11332</v>
      </c>
      <c r="F91" s="37" t="s">
        <v>10973</v>
      </c>
      <c r="G91">
        <v>56.75</v>
      </c>
      <c r="H91">
        <v>56.81</v>
      </c>
      <c r="I91" s="2" t="s">
        <v>2946</v>
      </c>
      <c r="L91">
        <v>100</v>
      </c>
      <c r="M91" s="2" t="s">
        <v>3</v>
      </c>
      <c r="N91" s="2" t="s">
        <v>3</v>
      </c>
      <c r="O91" s="2" t="s">
        <v>4</v>
      </c>
      <c r="P91" s="1">
        <v>39659</v>
      </c>
      <c r="Q91" s="2" t="s">
        <v>1744</v>
      </c>
      <c r="R91" s="2" t="s">
        <v>211</v>
      </c>
      <c r="S91" s="29">
        <v>616.68303646058439</v>
      </c>
      <c r="T91">
        <v>142.81</v>
      </c>
      <c r="U91" s="3">
        <v>1091.83</v>
      </c>
      <c r="V91">
        <v>150.66999999999999</v>
      </c>
      <c r="W91" s="3">
        <v>1018.36</v>
      </c>
    </row>
    <row r="92" spans="1:23" ht="20" customHeight="1">
      <c r="A92" s="2" t="s">
        <v>645</v>
      </c>
      <c r="B92" s="2" t="s">
        <v>646</v>
      </c>
      <c r="C92" s="2" t="s">
        <v>647</v>
      </c>
      <c r="D92">
        <v>809.38</v>
      </c>
      <c r="E92" s="2" t="s">
        <v>3180</v>
      </c>
      <c r="F92" s="37" t="s">
        <v>3181</v>
      </c>
      <c r="G92">
        <v>8.5</v>
      </c>
      <c r="H92">
        <v>8.4700000000000006</v>
      </c>
      <c r="I92" s="2" t="s">
        <v>3182</v>
      </c>
      <c r="J92">
        <v>19.350000000000001</v>
      </c>
      <c r="K92">
        <v>19.21</v>
      </c>
      <c r="L92">
        <v>100</v>
      </c>
      <c r="M92" s="2" t="s">
        <v>3</v>
      </c>
      <c r="N92" s="2" t="s">
        <v>3</v>
      </c>
      <c r="O92" s="2" t="s">
        <v>4</v>
      </c>
      <c r="P92" s="1">
        <v>38810</v>
      </c>
      <c r="Q92" s="2" t="s">
        <v>648</v>
      </c>
      <c r="R92" s="2" t="s">
        <v>211</v>
      </c>
      <c r="S92" s="29">
        <v>616.68303646058439</v>
      </c>
      <c r="T92">
        <v>746.94</v>
      </c>
      <c r="U92" s="3">
        <v>1702.53</v>
      </c>
      <c r="V92" s="3">
        <v>2254.9899999999998</v>
      </c>
      <c r="W92" s="3">
        <v>7694.65</v>
      </c>
    </row>
    <row r="93" spans="1:23" ht="20" customHeight="1">
      <c r="A93" s="2" t="s">
        <v>5878</v>
      </c>
      <c r="B93" s="2" t="s">
        <v>5879</v>
      </c>
      <c r="C93" s="2" t="s">
        <v>647</v>
      </c>
      <c r="D93" s="3">
        <v>1159.42</v>
      </c>
      <c r="E93" s="2" t="s">
        <v>5880</v>
      </c>
      <c r="F93" s="37" t="s">
        <v>5881</v>
      </c>
      <c r="G93">
        <v>18.440000000000001</v>
      </c>
      <c r="H93">
        <v>18.190000000000001</v>
      </c>
      <c r="I93" s="2" t="s">
        <v>5882</v>
      </c>
      <c r="J93">
        <v>12.97</v>
      </c>
      <c r="K93">
        <v>13.01</v>
      </c>
      <c r="L93">
        <v>100</v>
      </c>
      <c r="M93" s="2" t="s">
        <v>3</v>
      </c>
      <c r="N93" s="2" t="s">
        <v>3</v>
      </c>
      <c r="O93" s="2" t="s">
        <v>4</v>
      </c>
      <c r="P93" s="1">
        <v>41423</v>
      </c>
      <c r="Q93" s="2" t="s">
        <v>648</v>
      </c>
      <c r="R93" s="2" t="s">
        <v>211</v>
      </c>
      <c r="S93" s="29">
        <v>616.68303646058439</v>
      </c>
      <c r="T93">
        <v>528.21</v>
      </c>
      <c r="U93" s="3">
        <v>2460.33</v>
      </c>
      <c r="V93" s="3">
        <v>2233.48</v>
      </c>
      <c r="W93" s="3">
        <v>9882.0499999999993</v>
      </c>
    </row>
    <row r="94" spans="1:23" ht="20" customHeight="1">
      <c r="A94" s="2" t="s">
        <v>1392</v>
      </c>
      <c r="B94" s="2" t="s">
        <v>1393</v>
      </c>
      <c r="C94" s="2" t="s">
        <v>1394</v>
      </c>
      <c r="D94">
        <v>3.21</v>
      </c>
      <c r="E94" s="2" t="s">
        <v>3050</v>
      </c>
      <c r="F94" s="37" t="s">
        <v>3594</v>
      </c>
      <c r="G94">
        <v>1.38</v>
      </c>
      <c r="H94">
        <v>1.39</v>
      </c>
      <c r="I94" s="2" t="s">
        <v>3595</v>
      </c>
      <c r="J94">
        <v>0.01</v>
      </c>
      <c r="K94">
        <v>0.01</v>
      </c>
      <c r="L94">
        <v>100</v>
      </c>
      <c r="M94" s="2" t="s">
        <v>3</v>
      </c>
      <c r="N94" s="2" t="s">
        <v>3</v>
      </c>
      <c r="O94" s="2" t="s">
        <v>4</v>
      </c>
      <c r="P94" s="1">
        <v>38082</v>
      </c>
      <c r="Q94" s="2" t="s">
        <v>334</v>
      </c>
      <c r="R94" s="2" t="s">
        <v>335</v>
      </c>
      <c r="S94" s="29">
        <v>680.45216656209652</v>
      </c>
      <c r="T94">
        <v>1.74</v>
      </c>
      <c r="U94">
        <v>0.19</v>
      </c>
      <c r="V94">
        <v>5.31</v>
      </c>
      <c r="W94">
        <v>8.49</v>
      </c>
    </row>
    <row r="95" spans="1:23" ht="20" customHeight="1">
      <c r="A95" s="2" t="s">
        <v>5122</v>
      </c>
      <c r="B95" s="2" t="s">
        <v>5123</v>
      </c>
      <c r="C95" s="2" t="s">
        <v>5124</v>
      </c>
      <c r="D95">
        <v>18.12</v>
      </c>
      <c r="E95" s="2" t="s">
        <v>5125</v>
      </c>
      <c r="F95" s="37" t="s">
        <v>5126</v>
      </c>
      <c r="G95">
        <v>0.36</v>
      </c>
      <c r="H95">
        <v>0.36</v>
      </c>
      <c r="I95" s="2" t="s">
        <v>5127</v>
      </c>
      <c r="J95">
        <v>0.24</v>
      </c>
      <c r="K95">
        <v>0.25</v>
      </c>
      <c r="L95">
        <v>100</v>
      </c>
      <c r="M95" s="2" t="s">
        <v>3</v>
      </c>
      <c r="N95" s="2" t="s">
        <v>3</v>
      </c>
      <c r="O95" s="2" t="s">
        <v>4</v>
      </c>
      <c r="P95" s="1">
        <v>41766</v>
      </c>
      <c r="Q95" s="2" t="s">
        <v>334</v>
      </c>
      <c r="R95" s="2" t="s">
        <v>335</v>
      </c>
      <c r="S95" s="29">
        <v>680.45216656209652</v>
      </c>
      <c r="T95">
        <v>1.02</v>
      </c>
      <c r="U95">
        <v>0.68</v>
      </c>
      <c r="V95">
        <v>22.48</v>
      </c>
      <c r="W95">
        <v>13.42</v>
      </c>
    </row>
    <row r="96" spans="1:23" ht="20" customHeight="1">
      <c r="A96" s="2" t="s">
        <v>11629</v>
      </c>
      <c r="B96" s="2" t="s">
        <v>11630</v>
      </c>
      <c r="C96" s="2" t="s">
        <v>11631</v>
      </c>
      <c r="D96">
        <v>50.94</v>
      </c>
      <c r="E96" s="2" t="s">
        <v>11632</v>
      </c>
      <c r="F96" s="37" t="s">
        <v>11832</v>
      </c>
      <c r="G96">
        <v>2.2400000000000002</v>
      </c>
      <c r="H96">
        <v>2.2400000000000002</v>
      </c>
      <c r="I96" s="2" t="s">
        <v>2946</v>
      </c>
      <c r="L96">
        <v>100</v>
      </c>
      <c r="M96" s="2" t="s">
        <v>3</v>
      </c>
      <c r="N96" s="2" t="s">
        <v>3</v>
      </c>
      <c r="O96" s="2" t="s">
        <v>4</v>
      </c>
      <c r="P96" s="1">
        <v>39497</v>
      </c>
      <c r="Q96" s="2" t="s">
        <v>334</v>
      </c>
      <c r="R96" s="2" t="s">
        <v>335</v>
      </c>
      <c r="S96" s="29">
        <v>680.45216656209652</v>
      </c>
      <c r="T96">
        <v>0.95</v>
      </c>
      <c r="U96">
        <v>0.95</v>
      </c>
      <c r="V96">
        <v>11.39</v>
      </c>
      <c r="W96">
        <v>11.39</v>
      </c>
    </row>
    <row r="97" spans="1:23" ht="20" customHeight="1">
      <c r="A97" s="2" t="s">
        <v>10250</v>
      </c>
      <c r="B97" s="2" t="s">
        <v>10251</v>
      </c>
      <c r="C97" s="2" t="s">
        <v>10252</v>
      </c>
      <c r="D97">
        <v>37.090000000000003</v>
      </c>
      <c r="E97" s="2" t="s">
        <v>10253</v>
      </c>
      <c r="F97" s="37" t="s">
        <v>10254</v>
      </c>
      <c r="I97" s="2" t="s">
        <v>2946</v>
      </c>
      <c r="L97">
        <v>100</v>
      </c>
      <c r="M97" s="2" t="s">
        <v>3</v>
      </c>
      <c r="N97" s="2" t="s">
        <v>3</v>
      </c>
      <c r="O97" s="2" t="s">
        <v>4</v>
      </c>
      <c r="P97" s="1">
        <v>39933</v>
      </c>
      <c r="Q97" s="2" t="s">
        <v>334</v>
      </c>
      <c r="R97" s="2" t="s">
        <v>335</v>
      </c>
      <c r="S97" s="29">
        <v>680.45216656209652</v>
      </c>
      <c r="T97">
        <v>3.85</v>
      </c>
      <c r="U97">
        <v>1.41</v>
      </c>
      <c r="V97">
        <v>14.68</v>
      </c>
      <c r="W97">
        <v>2.77</v>
      </c>
    </row>
    <row r="98" spans="1:23" ht="20" customHeight="1">
      <c r="A98" s="2" t="s">
        <v>12983</v>
      </c>
      <c r="B98" s="2" t="s">
        <v>12984</v>
      </c>
      <c r="C98" s="2" t="s">
        <v>12985</v>
      </c>
      <c r="D98">
        <v>1</v>
      </c>
      <c r="E98" s="2" t="s">
        <v>3050</v>
      </c>
      <c r="F98" s="37" t="s">
        <v>12986</v>
      </c>
      <c r="G98">
        <v>0.05</v>
      </c>
      <c r="H98">
        <v>0.06</v>
      </c>
      <c r="I98" s="2" t="s">
        <v>12987</v>
      </c>
      <c r="L98">
        <v>52</v>
      </c>
      <c r="M98" s="2" t="s">
        <v>3</v>
      </c>
      <c r="N98" s="2" t="s">
        <v>3</v>
      </c>
      <c r="O98" s="2" t="s">
        <v>4</v>
      </c>
      <c r="P98" s="1">
        <v>39191</v>
      </c>
      <c r="Q98" s="2" t="s">
        <v>334</v>
      </c>
      <c r="R98" s="2" t="s">
        <v>335</v>
      </c>
      <c r="S98" s="29">
        <v>680.45216656209652</v>
      </c>
      <c r="T98">
        <v>0.46</v>
      </c>
      <c r="U98">
        <v>1.78</v>
      </c>
      <c r="V98">
        <v>5.22</v>
      </c>
      <c r="W98">
        <v>9.67</v>
      </c>
    </row>
    <row r="99" spans="1:23" ht="20" customHeight="1">
      <c r="A99" s="2" t="s">
        <v>1212</v>
      </c>
      <c r="B99" s="2" t="s">
        <v>1213</v>
      </c>
      <c r="C99" s="2" t="s">
        <v>1214</v>
      </c>
      <c r="D99">
        <v>1.98</v>
      </c>
      <c r="E99" s="2" t="s">
        <v>3050</v>
      </c>
      <c r="F99" s="37" t="s">
        <v>3492</v>
      </c>
      <c r="G99">
        <v>0.02</v>
      </c>
      <c r="H99">
        <v>0.02</v>
      </c>
      <c r="I99" s="2" t="s">
        <v>2946</v>
      </c>
      <c r="L99">
        <v>100</v>
      </c>
      <c r="M99" s="2" t="s">
        <v>3</v>
      </c>
      <c r="N99" s="2" t="s">
        <v>3</v>
      </c>
      <c r="O99" s="2" t="s">
        <v>4</v>
      </c>
      <c r="P99" s="1">
        <v>38307</v>
      </c>
      <c r="Q99" s="2" t="s">
        <v>334</v>
      </c>
      <c r="R99" s="2" t="s">
        <v>335</v>
      </c>
      <c r="S99" s="29">
        <v>680.45216656209652</v>
      </c>
      <c r="T99">
        <v>0.39</v>
      </c>
      <c r="U99">
        <v>1.9</v>
      </c>
      <c r="V99">
        <v>1.46</v>
      </c>
      <c r="W99">
        <v>1.0900000000000001</v>
      </c>
    </row>
    <row r="100" spans="1:23" ht="20" customHeight="1">
      <c r="A100" s="2" t="s">
        <v>331</v>
      </c>
      <c r="B100" s="2" t="s">
        <v>332</v>
      </c>
      <c r="C100" s="2" t="s">
        <v>333</v>
      </c>
      <c r="D100">
        <v>49.33</v>
      </c>
      <c r="E100" s="2" t="s">
        <v>3050</v>
      </c>
      <c r="F100" s="37" t="s">
        <v>3112</v>
      </c>
      <c r="G100">
        <v>6.87</v>
      </c>
      <c r="H100">
        <v>6.41</v>
      </c>
      <c r="I100" s="2" t="s">
        <v>2946</v>
      </c>
      <c r="L100">
        <v>100</v>
      </c>
      <c r="M100" s="2" t="s">
        <v>3</v>
      </c>
      <c r="N100" s="2" t="s">
        <v>3</v>
      </c>
      <c r="O100" s="2" t="s">
        <v>4</v>
      </c>
      <c r="P100" s="1">
        <v>38974</v>
      </c>
      <c r="Q100" s="2" t="s">
        <v>334</v>
      </c>
      <c r="R100" s="2" t="s">
        <v>335</v>
      </c>
      <c r="S100" s="29">
        <v>680.45216656209652</v>
      </c>
      <c r="T100">
        <v>15.74</v>
      </c>
      <c r="U100">
        <v>8.9700000000000006</v>
      </c>
      <c r="V100">
        <v>50.67</v>
      </c>
      <c r="W100">
        <v>15.43</v>
      </c>
    </row>
    <row r="101" spans="1:23" ht="20" customHeight="1">
      <c r="A101" s="2" t="s">
        <v>5685</v>
      </c>
      <c r="B101" s="2" t="s">
        <v>5686</v>
      </c>
      <c r="C101" s="2" t="s">
        <v>5687</v>
      </c>
      <c r="D101">
        <v>41.1</v>
      </c>
      <c r="E101" s="2" t="s">
        <v>5688</v>
      </c>
      <c r="F101" s="37" t="s">
        <v>5824</v>
      </c>
      <c r="G101">
        <v>0.75</v>
      </c>
      <c r="H101">
        <v>0.69</v>
      </c>
      <c r="I101" s="2" t="s">
        <v>2946</v>
      </c>
      <c r="L101">
        <v>100</v>
      </c>
      <c r="M101" s="2" t="s">
        <v>3</v>
      </c>
      <c r="N101" s="2" t="s">
        <v>3</v>
      </c>
      <c r="O101" s="2" t="s">
        <v>4</v>
      </c>
      <c r="P101" s="1">
        <v>41484</v>
      </c>
      <c r="Q101" s="2" t="s">
        <v>334</v>
      </c>
      <c r="R101" s="2" t="s">
        <v>335</v>
      </c>
      <c r="S101" s="29">
        <v>680.45216656209652</v>
      </c>
      <c r="T101">
        <v>1.69</v>
      </c>
      <c r="U101">
        <v>9.08</v>
      </c>
      <c r="V101">
        <v>52.73</v>
      </c>
      <c r="W101">
        <v>38.1</v>
      </c>
    </row>
    <row r="102" spans="1:23" ht="20" customHeight="1">
      <c r="A102" s="2" t="s">
        <v>2111</v>
      </c>
      <c r="B102" s="2" t="s">
        <v>2112</v>
      </c>
      <c r="C102" s="2" t="s">
        <v>2113</v>
      </c>
      <c r="D102">
        <v>22.6</v>
      </c>
      <c r="E102" s="2" t="s">
        <v>3050</v>
      </c>
      <c r="F102" s="37" t="s">
        <v>4092</v>
      </c>
      <c r="G102">
        <v>15.2</v>
      </c>
      <c r="H102">
        <v>15.25</v>
      </c>
      <c r="I102" s="2" t="s">
        <v>2946</v>
      </c>
      <c r="L102">
        <v>100</v>
      </c>
      <c r="M102" s="2" t="s">
        <v>3</v>
      </c>
      <c r="N102" s="2" t="s">
        <v>3</v>
      </c>
      <c r="O102" s="2" t="s">
        <v>4</v>
      </c>
      <c r="P102" s="1">
        <v>37165</v>
      </c>
      <c r="Q102" s="2" t="s">
        <v>334</v>
      </c>
      <c r="R102" s="2" t="s">
        <v>335</v>
      </c>
      <c r="S102" s="29">
        <v>680.45216656209652</v>
      </c>
      <c r="T102">
        <v>11.91</v>
      </c>
      <c r="U102">
        <v>12.8</v>
      </c>
      <c r="V102">
        <v>14.37</v>
      </c>
      <c r="W102">
        <v>25.28</v>
      </c>
    </row>
    <row r="103" spans="1:23" ht="20" customHeight="1">
      <c r="A103" s="2" t="s">
        <v>12871</v>
      </c>
      <c r="B103" s="2" t="s">
        <v>12872</v>
      </c>
      <c r="C103" s="2" t="s">
        <v>4975</v>
      </c>
      <c r="D103">
        <v>100</v>
      </c>
      <c r="E103" s="2" t="s">
        <v>12873</v>
      </c>
      <c r="F103" s="37" t="s">
        <v>12874</v>
      </c>
      <c r="G103">
        <v>34.33</v>
      </c>
      <c r="H103">
        <v>34.31</v>
      </c>
      <c r="I103" s="2" t="s">
        <v>2946</v>
      </c>
      <c r="L103">
        <v>100</v>
      </c>
      <c r="M103" s="2" t="s">
        <v>3</v>
      </c>
      <c r="N103" s="2" t="s">
        <v>3</v>
      </c>
      <c r="O103" s="2" t="s">
        <v>4</v>
      </c>
      <c r="P103" s="1">
        <v>39219</v>
      </c>
      <c r="Q103" s="2" t="s">
        <v>334</v>
      </c>
      <c r="R103" s="2" t="s">
        <v>335</v>
      </c>
      <c r="S103" s="29">
        <v>680.45216656209652</v>
      </c>
      <c r="T103">
        <v>38.43</v>
      </c>
      <c r="U103">
        <v>18.62</v>
      </c>
      <c r="V103">
        <v>48.28</v>
      </c>
      <c r="W103">
        <v>207.24</v>
      </c>
    </row>
    <row r="104" spans="1:23" ht="20" customHeight="1">
      <c r="A104" s="2" t="s">
        <v>1685</v>
      </c>
      <c r="B104" s="2" t="s">
        <v>1686</v>
      </c>
      <c r="C104" s="2" t="s">
        <v>888</v>
      </c>
      <c r="D104">
        <v>21.45</v>
      </c>
      <c r="E104" s="2" t="s">
        <v>3050</v>
      </c>
      <c r="F104" s="37" t="s">
        <v>3835</v>
      </c>
      <c r="G104">
        <v>5.08</v>
      </c>
      <c r="H104">
        <v>5.8</v>
      </c>
      <c r="I104" s="2" t="s">
        <v>3795</v>
      </c>
      <c r="J104">
        <v>5.82</v>
      </c>
      <c r="K104">
        <v>6.65</v>
      </c>
      <c r="L104">
        <v>100</v>
      </c>
      <c r="M104" s="2" t="s">
        <v>3</v>
      </c>
      <c r="N104" s="2" t="s">
        <v>3</v>
      </c>
      <c r="O104" s="2" t="s">
        <v>4</v>
      </c>
      <c r="P104" s="1">
        <v>37770</v>
      </c>
      <c r="Q104" s="2" t="s">
        <v>334</v>
      </c>
      <c r="R104" s="2" t="s">
        <v>335</v>
      </c>
      <c r="S104" s="29">
        <v>680.45216656209652</v>
      </c>
      <c r="T104">
        <v>11.4</v>
      </c>
      <c r="U104">
        <v>22.84</v>
      </c>
      <c r="V104">
        <v>19.920000000000002</v>
      </c>
      <c r="W104">
        <v>87.4</v>
      </c>
    </row>
    <row r="105" spans="1:23" ht="20" customHeight="1">
      <c r="A105" s="2" t="s">
        <v>8531</v>
      </c>
      <c r="B105" s="2" t="s">
        <v>8532</v>
      </c>
      <c r="C105" s="2" t="s">
        <v>8533</v>
      </c>
      <c r="D105">
        <v>27.81</v>
      </c>
      <c r="E105" s="2" t="s">
        <v>8534</v>
      </c>
      <c r="F105" s="37" t="s">
        <v>8535</v>
      </c>
      <c r="G105">
        <v>7.21</v>
      </c>
      <c r="H105">
        <v>7.53</v>
      </c>
      <c r="I105" s="2" t="s">
        <v>8536</v>
      </c>
      <c r="J105">
        <v>0.54</v>
      </c>
      <c r="K105">
        <v>0.59</v>
      </c>
      <c r="L105">
        <v>100</v>
      </c>
      <c r="M105" s="2" t="s">
        <v>3</v>
      </c>
      <c r="N105" s="2" t="s">
        <v>3</v>
      </c>
      <c r="O105" s="2" t="s">
        <v>4</v>
      </c>
      <c r="P105" s="1">
        <v>40539</v>
      </c>
      <c r="Q105" s="2" t="s">
        <v>334</v>
      </c>
      <c r="R105" s="2" t="s">
        <v>335</v>
      </c>
      <c r="S105" s="29">
        <v>680.45216656209652</v>
      </c>
      <c r="T105">
        <v>50.92</v>
      </c>
      <c r="U105">
        <v>30.74</v>
      </c>
      <c r="V105">
        <v>206.07</v>
      </c>
      <c r="W105">
        <v>182.23</v>
      </c>
    </row>
    <row r="106" spans="1:23" ht="20" customHeight="1">
      <c r="A106" s="2" t="s">
        <v>2454</v>
      </c>
      <c r="B106" s="2" t="s">
        <v>2455</v>
      </c>
      <c r="C106" s="2" t="s">
        <v>1653</v>
      </c>
      <c r="D106">
        <v>84.95</v>
      </c>
      <c r="E106" s="2" t="s">
        <v>4364</v>
      </c>
      <c r="F106" s="37" t="s">
        <v>4365</v>
      </c>
      <c r="G106">
        <v>10</v>
      </c>
      <c r="H106">
        <v>10</v>
      </c>
      <c r="I106" s="2" t="s">
        <v>4366</v>
      </c>
      <c r="L106">
        <v>63.05</v>
      </c>
      <c r="M106" s="2" t="s">
        <v>3</v>
      </c>
      <c r="N106" s="2" t="s">
        <v>3</v>
      </c>
      <c r="O106" s="2" t="s">
        <v>4</v>
      </c>
      <c r="P106" s="1">
        <v>36882</v>
      </c>
      <c r="Q106" s="2" t="s">
        <v>334</v>
      </c>
      <c r="R106" s="2" t="s">
        <v>335</v>
      </c>
      <c r="S106" s="29">
        <v>680.45216656209652</v>
      </c>
      <c r="T106">
        <v>31.52</v>
      </c>
      <c r="U106">
        <v>36.200000000000003</v>
      </c>
      <c r="V106">
        <v>83.79</v>
      </c>
      <c r="W106">
        <v>103.9</v>
      </c>
    </row>
    <row r="107" spans="1:23" ht="20" customHeight="1">
      <c r="A107" s="2" t="s">
        <v>12577</v>
      </c>
      <c r="B107" s="2" t="s">
        <v>12578</v>
      </c>
      <c r="C107" s="2" t="s">
        <v>12579</v>
      </c>
      <c r="D107">
        <v>240</v>
      </c>
      <c r="E107" s="2" t="s">
        <v>12580</v>
      </c>
      <c r="F107" s="37" t="s">
        <v>12581</v>
      </c>
      <c r="G107">
        <v>42.83</v>
      </c>
      <c r="H107">
        <v>43.85</v>
      </c>
      <c r="I107" s="2" t="s">
        <v>2946</v>
      </c>
      <c r="L107">
        <v>100</v>
      </c>
      <c r="M107" s="2" t="s">
        <v>3</v>
      </c>
      <c r="N107" s="2" t="s">
        <v>3</v>
      </c>
      <c r="O107" s="2" t="s">
        <v>4</v>
      </c>
      <c r="P107" s="1">
        <v>39276</v>
      </c>
      <c r="Q107" s="2" t="s">
        <v>334</v>
      </c>
      <c r="R107" s="2" t="s">
        <v>335</v>
      </c>
      <c r="S107" s="29">
        <v>680.45216656209652</v>
      </c>
      <c r="T107">
        <v>36.85</v>
      </c>
      <c r="U107">
        <v>36.92</v>
      </c>
      <c r="V107">
        <v>106</v>
      </c>
      <c r="W107">
        <v>203.7</v>
      </c>
    </row>
    <row r="108" spans="1:23" ht="20" customHeight="1">
      <c r="A108" s="2" t="s">
        <v>838</v>
      </c>
      <c r="B108" s="2" t="s">
        <v>839</v>
      </c>
      <c r="C108" s="2" t="s">
        <v>840</v>
      </c>
      <c r="D108">
        <v>156.88</v>
      </c>
      <c r="E108" s="2" t="s">
        <v>3050</v>
      </c>
      <c r="F108" s="37" t="s">
        <v>3330</v>
      </c>
      <c r="G108">
        <v>17.420000000000002</v>
      </c>
      <c r="H108">
        <v>16.7</v>
      </c>
      <c r="I108" s="2" t="s">
        <v>3276</v>
      </c>
      <c r="J108">
        <v>19.77</v>
      </c>
      <c r="K108">
        <v>18.989999999999998</v>
      </c>
      <c r="L108">
        <v>100</v>
      </c>
      <c r="M108" s="2" t="s">
        <v>3</v>
      </c>
      <c r="N108" s="2" t="s">
        <v>3</v>
      </c>
      <c r="O108" s="2" t="s">
        <v>4</v>
      </c>
      <c r="P108" s="1">
        <v>38664</v>
      </c>
      <c r="Q108" s="2" t="s">
        <v>334</v>
      </c>
      <c r="R108" s="2" t="s">
        <v>335</v>
      </c>
      <c r="S108" s="29">
        <v>680.45216656209652</v>
      </c>
      <c r="T108">
        <v>2.56</v>
      </c>
      <c r="U108">
        <v>37.24</v>
      </c>
      <c r="V108">
        <v>177.72</v>
      </c>
      <c r="W108">
        <v>272.7</v>
      </c>
    </row>
    <row r="109" spans="1:23" ht="20" customHeight="1">
      <c r="A109" s="2" t="s">
        <v>10388</v>
      </c>
      <c r="B109" s="2" t="s">
        <v>10389</v>
      </c>
      <c r="C109" s="2" t="s">
        <v>10390</v>
      </c>
      <c r="D109">
        <v>9.61</v>
      </c>
      <c r="E109" s="2" t="s">
        <v>10391</v>
      </c>
      <c r="F109" s="37" t="s">
        <v>10830</v>
      </c>
      <c r="G109">
        <v>5.17</v>
      </c>
      <c r="H109">
        <v>4.93</v>
      </c>
      <c r="I109" s="2" t="s">
        <v>10392</v>
      </c>
      <c r="J109">
        <v>0.18</v>
      </c>
      <c r="K109">
        <v>0.17</v>
      </c>
      <c r="L109">
        <v>100</v>
      </c>
      <c r="M109" s="2" t="s">
        <v>3</v>
      </c>
      <c r="N109" s="2" t="s">
        <v>3</v>
      </c>
      <c r="O109" s="2" t="s">
        <v>4</v>
      </c>
      <c r="P109" s="1">
        <v>39903</v>
      </c>
      <c r="Q109" s="2" t="s">
        <v>334</v>
      </c>
      <c r="R109" s="2" t="s">
        <v>335</v>
      </c>
      <c r="S109" s="29">
        <v>680.45216656209652</v>
      </c>
      <c r="T109">
        <v>1.4</v>
      </c>
      <c r="U109">
        <v>47.97</v>
      </c>
      <c r="V109">
        <v>22.71</v>
      </c>
      <c r="W109">
        <v>164.17</v>
      </c>
    </row>
    <row r="110" spans="1:23" ht="20" customHeight="1">
      <c r="A110" s="2" t="s">
        <v>1083</v>
      </c>
      <c r="B110" s="2" t="s">
        <v>1084</v>
      </c>
      <c r="C110" s="2" t="s">
        <v>614</v>
      </c>
      <c r="D110">
        <v>405.47</v>
      </c>
      <c r="E110" s="2" t="s">
        <v>3050</v>
      </c>
      <c r="F110" s="37" t="s">
        <v>3476</v>
      </c>
      <c r="G110">
        <v>10.84</v>
      </c>
      <c r="H110">
        <v>10.68</v>
      </c>
      <c r="I110" s="2" t="s">
        <v>3419</v>
      </c>
      <c r="J110">
        <v>7.8</v>
      </c>
      <c r="K110">
        <v>7.7</v>
      </c>
      <c r="L110">
        <v>100</v>
      </c>
      <c r="M110" s="2" t="s">
        <v>3</v>
      </c>
      <c r="N110" s="2" t="s">
        <v>3</v>
      </c>
      <c r="O110" s="2" t="s">
        <v>4</v>
      </c>
      <c r="P110" s="1">
        <v>38446</v>
      </c>
      <c r="Q110" s="2" t="s">
        <v>334</v>
      </c>
      <c r="R110" s="2" t="s">
        <v>335</v>
      </c>
      <c r="S110" s="29">
        <v>680.45216656209652</v>
      </c>
      <c r="T110">
        <v>134.27000000000001</v>
      </c>
      <c r="U110">
        <v>61.85</v>
      </c>
      <c r="V110">
        <v>413.21</v>
      </c>
      <c r="W110">
        <v>542.61</v>
      </c>
    </row>
    <row r="111" spans="1:23" ht="20" customHeight="1">
      <c r="A111" s="2" t="s">
        <v>886</v>
      </c>
      <c r="B111" s="2" t="s">
        <v>887</v>
      </c>
      <c r="C111" s="2" t="s">
        <v>888</v>
      </c>
      <c r="D111">
        <v>35.770000000000003</v>
      </c>
      <c r="E111" s="2" t="s">
        <v>3050</v>
      </c>
      <c r="F111" s="37" t="s">
        <v>3305</v>
      </c>
      <c r="G111">
        <v>24.59</v>
      </c>
      <c r="H111">
        <v>23.53</v>
      </c>
      <c r="I111" s="2" t="s">
        <v>2946</v>
      </c>
      <c r="L111">
        <v>100</v>
      </c>
      <c r="M111" s="2" t="s">
        <v>3</v>
      </c>
      <c r="N111" s="2" t="s">
        <v>3</v>
      </c>
      <c r="O111" s="2" t="s">
        <v>4</v>
      </c>
      <c r="P111" s="1">
        <v>38616</v>
      </c>
      <c r="Q111" s="2" t="s">
        <v>334</v>
      </c>
      <c r="R111" s="2" t="s">
        <v>335</v>
      </c>
      <c r="S111" s="29">
        <v>680.45216656209652</v>
      </c>
      <c r="T111">
        <v>7.63</v>
      </c>
      <c r="U111">
        <v>64.510000000000005</v>
      </c>
      <c r="V111">
        <v>19.2</v>
      </c>
      <c r="W111">
        <v>191.95</v>
      </c>
    </row>
    <row r="112" spans="1:23" ht="20" customHeight="1">
      <c r="A112" s="2" t="s">
        <v>13218</v>
      </c>
      <c r="B112" s="2" t="s">
        <v>13219</v>
      </c>
      <c r="C112" s="2" t="s">
        <v>13220</v>
      </c>
      <c r="D112">
        <v>95.6</v>
      </c>
      <c r="E112" s="2" t="s">
        <v>3050</v>
      </c>
      <c r="F112" s="37" t="s">
        <v>13221</v>
      </c>
      <c r="G112">
        <v>11.7</v>
      </c>
      <c r="H112">
        <v>11.89</v>
      </c>
      <c r="I112" s="2" t="s">
        <v>2946</v>
      </c>
      <c r="L112">
        <v>100</v>
      </c>
      <c r="M112" s="2" t="s">
        <v>3</v>
      </c>
      <c r="N112" s="2" t="s">
        <v>3</v>
      </c>
      <c r="O112" s="2" t="s">
        <v>4</v>
      </c>
      <c r="P112" s="1">
        <v>39134</v>
      </c>
      <c r="Q112" s="2" t="s">
        <v>334</v>
      </c>
      <c r="R112" s="2" t="s">
        <v>335</v>
      </c>
      <c r="S112" s="29">
        <v>680.45216656209652</v>
      </c>
      <c r="T112">
        <v>30.36</v>
      </c>
      <c r="U112">
        <v>72.42</v>
      </c>
      <c r="V112">
        <v>109.92</v>
      </c>
      <c r="W112">
        <v>138.49</v>
      </c>
    </row>
    <row r="113" spans="1:23" ht="20" customHeight="1">
      <c r="A113" s="2" t="s">
        <v>2609</v>
      </c>
      <c r="B113" s="2" t="s">
        <v>2610</v>
      </c>
      <c r="C113" s="2" t="s">
        <v>2611</v>
      </c>
      <c r="D113">
        <v>23.84</v>
      </c>
      <c r="E113" s="2" t="s">
        <v>3050</v>
      </c>
      <c r="F113" s="37" t="s">
        <v>4489</v>
      </c>
      <c r="G113">
        <v>18.25</v>
      </c>
      <c r="H113">
        <v>18.25</v>
      </c>
      <c r="I113" s="2" t="s">
        <v>4490</v>
      </c>
      <c r="J113">
        <v>6.25</v>
      </c>
      <c r="K113">
        <v>6.5</v>
      </c>
      <c r="L113">
        <v>100</v>
      </c>
      <c r="M113" s="2" t="s">
        <v>3</v>
      </c>
      <c r="N113" s="2" t="s">
        <v>3</v>
      </c>
      <c r="O113" s="2" t="s">
        <v>4</v>
      </c>
      <c r="P113" s="1">
        <v>36767</v>
      </c>
      <c r="Q113" s="2" t="s">
        <v>334</v>
      </c>
      <c r="R113" s="2" t="s">
        <v>335</v>
      </c>
      <c r="S113" s="29">
        <v>680.45216656209652</v>
      </c>
      <c r="T113">
        <v>13.2</v>
      </c>
      <c r="U113">
        <v>75.400000000000006</v>
      </c>
      <c r="V113">
        <v>21.3</v>
      </c>
      <c r="W113">
        <v>186.5</v>
      </c>
    </row>
    <row r="114" spans="1:23" ht="20" customHeight="1">
      <c r="A114" s="2" t="s">
        <v>1507</v>
      </c>
      <c r="B114" s="2" t="s">
        <v>1508</v>
      </c>
      <c r="C114" s="2" t="s">
        <v>1509</v>
      </c>
      <c r="D114">
        <v>162.54</v>
      </c>
      <c r="E114" s="2" t="s">
        <v>3050</v>
      </c>
      <c r="F114" s="37" t="s">
        <v>3709</v>
      </c>
      <c r="I114" s="2" t="s">
        <v>3672</v>
      </c>
      <c r="J114">
        <v>12.17</v>
      </c>
      <c r="K114">
        <v>10.7</v>
      </c>
      <c r="L114">
        <v>100</v>
      </c>
      <c r="M114" s="2" t="s">
        <v>3</v>
      </c>
      <c r="N114" s="2" t="s">
        <v>3</v>
      </c>
      <c r="O114" s="2" t="s">
        <v>4</v>
      </c>
      <c r="P114" s="1">
        <v>37951</v>
      </c>
      <c r="Q114" s="2" t="s">
        <v>334</v>
      </c>
      <c r="R114" s="2" t="s">
        <v>335</v>
      </c>
      <c r="S114" s="29">
        <v>680.45216656209652</v>
      </c>
      <c r="T114">
        <v>60.1</v>
      </c>
      <c r="U114">
        <v>88.47</v>
      </c>
      <c r="V114">
        <v>165.94</v>
      </c>
      <c r="W114">
        <v>273.83999999999997</v>
      </c>
    </row>
    <row r="115" spans="1:23" ht="20" customHeight="1">
      <c r="A115" s="2" t="s">
        <v>7186</v>
      </c>
      <c r="B115" s="2" t="s">
        <v>333</v>
      </c>
      <c r="C115" s="2" t="s">
        <v>7187</v>
      </c>
      <c r="D115" s="3">
        <v>1048.9000000000001</v>
      </c>
      <c r="E115" s="2" t="s">
        <v>7188</v>
      </c>
      <c r="F115" s="37" t="s">
        <v>7365</v>
      </c>
      <c r="G115">
        <v>10.68</v>
      </c>
      <c r="H115">
        <v>10.68</v>
      </c>
      <c r="I115" s="2" t="s">
        <v>7189</v>
      </c>
      <c r="J115">
        <v>36.520000000000003</v>
      </c>
      <c r="K115">
        <v>36.619999999999997</v>
      </c>
      <c r="L115">
        <v>100</v>
      </c>
      <c r="M115" s="2" t="s">
        <v>3</v>
      </c>
      <c r="N115" s="2" t="s">
        <v>3</v>
      </c>
      <c r="O115" s="2" t="s">
        <v>4</v>
      </c>
      <c r="P115" s="1">
        <v>41024</v>
      </c>
      <c r="Q115" s="2" t="s">
        <v>334</v>
      </c>
      <c r="R115" s="2" t="s">
        <v>335</v>
      </c>
      <c r="S115" s="29">
        <v>680.45216656209652</v>
      </c>
      <c r="T115">
        <v>146.56</v>
      </c>
      <c r="U115">
        <v>104.67</v>
      </c>
      <c r="V115">
        <v>594.03</v>
      </c>
      <c r="W115">
        <v>950.55</v>
      </c>
    </row>
    <row r="116" spans="1:23" ht="20" customHeight="1">
      <c r="A116" s="2" t="s">
        <v>5972</v>
      </c>
      <c r="B116" s="2" t="s">
        <v>5973</v>
      </c>
      <c r="C116" s="2" t="s">
        <v>5974</v>
      </c>
      <c r="D116">
        <v>146.99</v>
      </c>
      <c r="E116" s="2" t="s">
        <v>5975</v>
      </c>
      <c r="F116" s="37" t="s">
        <v>5976</v>
      </c>
      <c r="G116">
        <v>37.619999999999997</v>
      </c>
      <c r="H116">
        <v>37.53</v>
      </c>
      <c r="I116" s="2" t="s">
        <v>5977</v>
      </c>
      <c r="J116">
        <v>3.07</v>
      </c>
      <c r="K116">
        <v>3.15</v>
      </c>
      <c r="L116">
        <v>100</v>
      </c>
      <c r="M116" s="2" t="s">
        <v>3</v>
      </c>
      <c r="N116" s="2" t="s">
        <v>3</v>
      </c>
      <c r="O116" s="2" t="s">
        <v>4</v>
      </c>
      <c r="P116" s="1">
        <v>41394</v>
      </c>
      <c r="Q116" s="2" t="s">
        <v>334</v>
      </c>
      <c r="R116" s="2" t="s">
        <v>335</v>
      </c>
      <c r="S116" s="29">
        <v>680.45216656209652</v>
      </c>
      <c r="T116">
        <v>113.31</v>
      </c>
      <c r="U116">
        <v>136.32</v>
      </c>
      <c r="V116">
        <v>323.57</v>
      </c>
      <c r="W116">
        <v>572.94000000000005</v>
      </c>
    </row>
    <row r="117" spans="1:23" ht="20" customHeight="1">
      <c r="A117" s="2" t="s">
        <v>2057</v>
      </c>
      <c r="B117" s="2" t="s">
        <v>2058</v>
      </c>
      <c r="C117" s="2" t="s">
        <v>2059</v>
      </c>
      <c r="D117">
        <v>88.5</v>
      </c>
      <c r="E117" s="2" t="s">
        <v>3050</v>
      </c>
      <c r="F117" s="37" t="s">
        <v>4048</v>
      </c>
      <c r="G117">
        <v>5.9</v>
      </c>
      <c r="H117">
        <v>5.9</v>
      </c>
      <c r="I117" s="2" t="s">
        <v>2946</v>
      </c>
      <c r="L117">
        <v>100</v>
      </c>
      <c r="M117" s="2" t="s">
        <v>3</v>
      </c>
      <c r="N117" s="2" t="s">
        <v>3</v>
      </c>
      <c r="O117" s="2" t="s">
        <v>4</v>
      </c>
      <c r="P117" s="1">
        <v>37242</v>
      </c>
      <c r="Q117" s="2" t="s">
        <v>334</v>
      </c>
      <c r="R117" s="2" t="s">
        <v>335</v>
      </c>
      <c r="S117" s="29">
        <v>680.45216656209652</v>
      </c>
      <c r="T117">
        <v>36.01</v>
      </c>
      <c r="U117">
        <v>159.87</v>
      </c>
      <c r="V117">
        <v>110.54</v>
      </c>
      <c r="W117">
        <v>250.08</v>
      </c>
    </row>
    <row r="118" spans="1:23" ht="20" customHeight="1">
      <c r="A118" s="2" t="s">
        <v>2055</v>
      </c>
      <c r="B118" s="2" t="s">
        <v>2056</v>
      </c>
      <c r="C118" s="2" t="s">
        <v>1157</v>
      </c>
      <c r="D118">
        <v>366.24</v>
      </c>
      <c r="E118" s="2" t="s">
        <v>4046</v>
      </c>
      <c r="F118" s="37" t="s">
        <v>4063</v>
      </c>
      <c r="G118">
        <v>7.79</v>
      </c>
      <c r="H118">
        <v>7.94</v>
      </c>
      <c r="I118" s="2" t="s">
        <v>4047</v>
      </c>
      <c r="J118">
        <v>22.51</v>
      </c>
      <c r="K118">
        <v>22.78</v>
      </c>
      <c r="L118">
        <v>100</v>
      </c>
      <c r="M118" s="2" t="s">
        <v>3</v>
      </c>
      <c r="N118" s="2" t="s">
        <v>3</v>
      </c>
      <c r="O118" s="2" t="s">
        <v>4</v>
      </c>
      <c r="P118" s="1">
        <v>37243</v>
      </c>
      <c r="Q118" s="2" t="s">
        <v>334</v>
      </c>
      <c r="R118" s="2" t="s">
        <v>335</v>
      </c>
      <c r="S118" s="29">
        <v>680.45216656209652</v>
      </c>
      <c r="T118">
        <v>187.92</v>
      </c>
      <c r="U118">
        <v>167.4</v>
      </c>
      <c r="V118">
        <v>477.69</v>
      </c>
      <c r="W118">
        <v>428.1</v>
      </c>
    </row>
    <row r="119" spans="1:23" ht="20" customHeight="1">
      <c r="A119" s="2" t="s">
        <v>2108</v>
      </c>
      <c r="B119" s="2" t="s">
        <v>2109</v>
      </c>
      <c r="C119" s="2" t="s">
        <v>2110</v>
      </c>
      <c r="D119">
        <v>93.55</v>
      </c>
      <c r="E119" s="2" t="s">
        <v>3050</v>
      </c>
      <c r="F119" s="37" t="s">
        <v>4090</v>
      </c>
      <c r="G119">
        <v>6.12</v>
      </c>
      <c r="H119">
        <v>6.11</v>
      </c>
      <c r="I119" s="2" t="s">
        <v>4091</v>
      </c>
      <c r="J119">
        <v>6.76</v>
      </c>
      <c r="K119">
        <v>6.95</v>
      </c>
      <c r="L119">
        <v>100</v>
      </c>
      <c r="M119" s="2" t="s">
        <v>3</v>
      </c>
      <c r="N119" s="2" t="s">
        <v>3</v>
      </c>
      <c r="O119" s="2" t="s">
        <v>4</v>
      </c>
      <c r="P119" s="1">
        <v>37186</v>
      </c>
      <c r="Q119" s="2" t="s">
        <v>334</v>
      </c>
      <c r="R119" s="2" t="s">
        <v>335</v>
      </c>
      <c r="S119" s="29">
        <v>680.45216656209652</v>
      </c>
      <c r="T119">
        <v>38.299999999999997</v>
      </c>
      <c r="U119">
        <v>196.5</v>
      </c>
      <c r="V119">
        <v>132.69999999999999</v>
      </c>
      <c r="W119">
        <v>511.9</v>
      </c>
    </row>
    <row r="120" spans="1:23" ht="20" customHeight="1">
      <c r="A120" s="2" t="s">
        <v>8246</v>
      </c>
      <c r="B120" s="2" t="s">
        <v>8247</v>
      </c>
      <c r="C120" s="2" t="s">
        <v>8248</v>
      </c>
      <c r="D120">
        <v>537.13</v>
      </c>
      <c r="E120" s="2" t="s">
        <v>8249</v>
      </c>
      <c r="F120" s="37" t="s">
        <v>8358</v>
      </c>
      <c r="G120">
        <v>32.14</v>
      </c>
      <c r="H120">
        <v>31.48</v>
      </c>
      <c r="I120" s="2" t="s">
        <v>8250</v>
      </c>
      <c r="J120">
        <v>23.29</v>
      </c>
      <c r="K120">
        <v>23.06</v>
      </c>
      <c r="L120">
        <v>54</v>
      </c>
      <c r="M120" s="2" t="s">
        <v>3</v>
      </c>
      <c r="N120" s="2" t="s">
        <v>3</v>
      </c>
      <c r="O120" s="2" t="s">
        <v>4</v>
      </c>
      <c r="P120" s="1">
        <v>40627</v>
      </c>
      <c r="Q120" s="2" t="s">
        <v>334</v>
      </c>
      <c r="R120" s="2" t="s">
        <v>335</v>
      </c>
      <c r="S120" s="29">
        <v>680.45216656209652</v>
      </c>
      <c r="T120">
        <v>191.86</v>
      </c>
      <c r="U120">
        <v>198.25</v>
      </c>
      <c r="V120">
        <v>628.33000000000004</v>
      </c>
      <c r="W120" s="3">
        <v>1535.32</v>
      </c>
    </row>
    <row r="121" spans="1:23" ht="20" customHeight="1">
      <c r="A121" s="2" t="s">
        <v>1848</v>
      </c>
      <c r="B121" s="2" t="s">
        <v>1849</v>
      </c>
      <c r="C121" s="2" t="s">
        <v>1192</v>
      </c>
      <c r="D121">
        <v>119</v>
      </c>
      <c r="E121" s="2" t="s">
        <v>3050</v>
      </c>
      <c r="F121" s="37" t="s">
        <v>3903</v>
      </c>
      <c r="G121">
        <v>29.15</v>
      </c>
      <c r="H121">
        <v>28.99</v>
      </c>
      <c r="I121" s="2" t="s">
        <v>2946</v>
      </c>
      <c r="L121">
        <v>100</v>
      </c>
      <c r="M121" s="2" t="s">
        <v>3</v>
      </c>
      <c r="N121" s="2" t="s">
        <v>3</v>
      </c>
      <c r="O121" s="2" t="s">
        <v>4</v>
      </c>
      <c r="P121" s="1">
        <v>37566</v>
      </c>
      <c r="Q121" s="2" t="s">
        <v>334</v>
      </c>
      <c r="R121" s="2" t="s">
        <v>335</v>
      </c>
      <c r="S121" s="29">
        <v>680.45216656209652</v>
      </c>
      <c r="T121">
        <v>16.989999999999998</v>
      </c>
      <c r="U121">
        <v>201.76</v>
      </c>
      <c r="V121">
        <v>69.31</v>
      </c>
      <c r="W121">
        <v>456.07</v>
      </c>
    </row>
    <row r="122" spans="1:23" ht="20" customHeight="1">
      <c r="A122" s="2" t="s">
        <v>2239</v>
      </c>
      <c r="B122" s="2" t="s">
        <v>2240</v>
      </c>
      <c r="C122" s="2" t="s">
        <v>1391</v>
      </c>
      <c r="D122" s="3">
        <v>1047.54</v>
      </c>
      <c r="E122" s="2" t="s">
        <v>3050</v>
      </c>
      <c r="F122" s="37" t="s">
        <v>4191</v>
      </c>
      <c r="G122">
        <v>24.75</v>
      </c>
      <c r="H122">
        <v>24.75</v>
      </c>
      <c r="I122" s="2" t="s">
        <v>4192</v>
      </c>
      <c r="J122">
        <v>10.17</v>
      </c>
      <c r="K122">
        <v>10.17</v>
      </c>
      <c r="L122">
        <v>100</v>
      </c>
      <c r="M122" s="2" t="s">
        <v>3</v>
      </c>
      <c r="N122" s="2" t="s">
        <v>3</v>
      </c>
      <c r="O122" s="2" t="s">
        <v>4</v>
      </c>
      <c r="P122" s="1">
        <v>37051</v>
      </c>
      <c r="Q122" s="2" t="s">
        <v>334</v>
      </c>
      <c r="R122" s="2" t="s">
        <v>335</v>
      </c>
      <c r="S122" s="29">
        <v>680.45216656209652</v>
      </c>
      <c r="T122">
        <v>220.8</v>
      </c>
      <c r="U122">
        <v>220</v>
      </c>
      <c r="V122">
        <v>664.4</v>
      </c>
      <c r="W122">
        <v>551.79999999999995</v>
      </c>
    </row>
    <row r="123" spans="1:23" s="30" customFormat="1" ht="20" customHeight="1">
      <c r="A123" s="2" t="s">
        <v>2536</v>
      </c>
      <c r="B123" s="2" t="s">
        <v>2537</v>
      </c>
      <c r="C123" s="2" t="s">
        <v>2538</v>
      </c>
      <c r="D123">
        <v>471.07</v>
      </c>
      <c r="E123" s="2" t="s">
        <v>4426</v>
      </c>
      <c r="F123" s="37" t="s">
        <v>4443</v>
      </c>
      <c r="G123">
        <v>51.64</v>
      </c>
      <c r="H123">
        <v>51.2</v>
      </c>
      <c r="I123" s="2" t="s">
        <v>4427</v>
      </c>
      <c r="J123">
        <v>19.88</v>
      </c>
      <c r="K123">
        <v>19.809999999999999</v>
      </c>
      <c r="L123">
        <v>100</v>
      </c>
      <c r="M123" s="2" t="s">
        <v>3</v>
      </c>
      <c r="N123" s="2" t="s">
        <v>3</v>
      </c>
      <c r="O123" s="2" t="s">
        <v>4</v>
      </c>
      <c r="P123" s="1">
        <v>36829</v>
      </c>
      <c r="Q123" s="2" t="s">
        <v>334</v>
      </c>
      <c r="R123" s="2" t="s">
        <v>335</v>
      </c>
      <c r="S123" s="29">
        <v>680.45216656209652</v>
      </c>
      <c r="T123">
        <v>102.9</v>
      </c>
      <c r="U123">
        <v>220.1</v>
      </c>
      <c r="V123">
        <v>300.2</v>
      </c>
      <c r="W123">
        <v>545</v>
      </c>
    </row>
    <row r="124" spans="1:23" ht="20" customHeight="1">
      <c r="A124" s="2" t="s">
        <v>2254</v>
      </c>
      <c r="B124" s="2" t="s">
        <v>2255</v>
      </c>
      <c r="C124" s="2" t="s">
        <v>2256</v>
      </c>
      <c r="D124">
        <v>150.43</v>
      </c>
      <c r="E124" s="2" t="s">
        <v>4202</v>
      </c>
      <c r="F124" s="37" t="s">
        <v>4218</v>
      </c>
      <c r="G124">
        <v>11.32</v>
      </c>
      <c r="H124">
        <v>10.75</v>
      </c>
      <c r="I124" s="2" t="s">
        <v>2946</v>
      </c>
      <c r="L124">
        <v>100</v>
      </c>
      <c r="M124" s="2" t="s">
        <v>3</v>
      </c>
      <c r="N124" s="2" t="s">
        <v>3</v>
      </c>
      <c r="O124" s="2" t="s">
        <v>4</v>
      </c>
      <c r="P124" s="1">
        <v>37047</v>
      </c>
      <c r="Q124" s="2" t="s">
        <v>334</v>
      </c>
      <c r="R124" s="2" t="s">
        <v>335</v>
      </c>
      <c r="S124" s="29">
        <v>680.45216656209652</v>
      </c>
      <c r="T124">
        <v>30.57</v>
      </c>
      <c r="U124">
        <v>223.4</v>
      </c>
      <c r="V124">
        <v>111.13</v>
      </c>
      <c r="W124">
        <v>506</v>
      </c>
    </row>
    <row r="125" spans="1:23" ht="20" customHeight="1">
      <c r="A125" s="2" t="s">
        <v>1652</v>
      </c>
      <c r="B125" s="2" t="s">
        <v>1653</v>
      </c>
      <c r="C125" s="2" t="s">
        <v>1654</v>
      </c>
      <c r="D125">
        <v>190</v>
      </c>
      <c r="E125" s="2" t="s">
        <v>3771</v>
      </c>
      <c r="F125" s="37" t="s">
        <v>3772</v>
      </c>
      <c r="G125">
        <v>20.96</v>
      </c>
      <c r="H125">
        <v>21.01</v>
      </c>
      <c r="I125" s="2" t="s">
        <v>3773</v>
      </c>
      <c r="J125">
        <v>13.85</v>
      </c>
      <c r="K125">
        <v>13.97</v>
      </c>
      <c r="L125">
        <v>100</v>
      </c>
      <c r="M125" s="2" t="s">
        <v>3</v>
      </c>
      <c r="N125" s="2" t="s">
        <v>3</v>
      </c>
      <c r="O125" s="2" t="s">
        <v>4</v>
      </c>
      <c r="P125" s="1">
        <v>37803</v>
      </c>
      <c r="Q125" s="2" t="s">
        <v>334</v>
      </c>
      <c r="R125" s="2" t="s">
        <v>335</v>
      </c>
      <c r="S125" s="29">
        <v>680.45216656209652</v>
      </c>
      <c r="T125">
        <v>22.47</v>
      </c>
      <c r="U125">
        <v>245.58</v>
      </c>
      <c r="V125">
        <v>159.82</v>
      </c>
      <c r="W125">
        <v>620.25</v>
      </c>
    </row>
    <row r="126" spans="1:23" ht="20" customHeight="1">
      <c r="A126" s="2" t="s">
        <v>1712</v>
      </c>
      <c r="B126" s="2" t="s">
        <v>1713</v>
      </c>
      <c r="C126" s="2" t="s">
        <v>1714</v>
      </c>
      <c r="D126">
        <v>373</v>
      </c>
      <c r="E126" s="2" t="s">
        <v>3050</v>
      </c>
      <c r="F126" s="37" t="s">
        <v>3809</v>
      </c>
      <c r="G126">
        <v>25.3</v>
      </c>
      <c r="H126">
        <v>25.9</v>
      </c>
      <c r="I126" s="2" t="s">
        <v>2946</v>
      </c>
      <c r="L126">
        <v>100</v>
      </c>
      <c r="M126" s="2" t="s">
        <v>3</v>
      </c>
      <c r="N126" s="2" t="s">
        <v>3</v>
      </c>
      <c r="O126" s="2" t="s">
        <v>4</v>
      </c>
      <c r="P126" s="1">
        <v>37748</v>
      </c>
      <c r="Q126" s="2" t="s">
        <v>334</v>
      </c>
      <c r="R126" s="2" t="s">
        <v>335</v>
      </c>
      <c r="S126" s="29">
        <v>680.45216656209652</v>
      </c>
      <c r="T126">
        <v>81.27</v>
      </c>
      <c r="U126">
        <v>289.82</v>
      </c>
      <c r="V126">
        <v>284.47000000000003</v>
      </c>
      <c r="W126">
        <v>914.23</v>
      </c>
    </row>
    <row r="127" spans="1:23" ht="20" customHeight="1">
      <c r="A127" s="2" t="s">
        <v>1599</v>
      </c>
      <c r="B127" s="2" t="s">
        <v>1600</v>
      </c>
      <c r="C127" s="2" t="s">
        <v>1192</v>
      </c>
      <c r="D127">
        <v>240.5</v>
      </c>
      <c r="E127" s="2" t="s">
        <v>3050</v>
      </c>
      <c r="F127" s="37" t="s">
        <v>3739</v>
      </c>
      <c r="G127">
        <v>35.17</v>
      </c>
      <c r="H127">
        <v>34.89</v>
      </c>
      <c r="I127" s="2" t="s">
        <v>2946</v>
      </c>
      <c r="L127">
        <v>100</v>
      </c>
      <c r="M127" s="2" t="s">
        <v>3</v>
      </c>
      <c r="N127" s="2" t="s">
        <v>3</v>
      </c>
      <c r="O127" s="2" t="s">
        <v>4</v>
      </c>
      <c r="P127" s="1">
        <v>37858</v>
      </c>
      <c r="Q127" s="2" t="s">
        <v>334</v>
      </c>
      <c r="R127" s="2" t="s">
        <v>335</v>
      </c>
      <c r="S127" s="29">
        <v>680.45216656209652</v>
      </c>
      <c r="T127">
        <v>16.79</v>
      </c>
      <c r="U127">
        <v>301.68</v>
      </c>
      <c r="V127">
        <v>110.53</v>
      </c>
      <c r="W127">
        <v>859.64</v>
      </c>
    </row>
    <row r="128" spans="1:23" ht="20" customHeight="1">
      <c r="A128" s="2" t="s">
        <v>1427</v>
      </c>
      <c r="B128" s="2" t="s">
        <v>1428</v>
      </c>
      <c r="C128" s="2" t="s">
        <v>1429</v>
      </c>
      <c r="D128">
        <v>866.84</v>
      </c>
      <c r="E128" s="2" t="s">
        <v>3050</v>
      </c>
      <c r="F128" s="37" t="s">
        <v>3628</v>
      </c>
      <c r="G128">
        <v>15.89</v>
      </c>
      <c r="H128">
        <v>16.059999999999999</v>
      </c>
      <c r="I128" s="2" t="s">
        <v>3615</v>
      </c>
      <c r="J128">
        <v>28.91</v>
      </c>
      <c r="K128">
        <v>28.2</v>
      </c>
      <c r="L128">
        <v>100</v>
      </c>
      <c r="M128" s="2" t="s">
        <v>3</v>
      </c>
      <c r="N128" s="2" t="s">
        <v>3</v>
      </c>
      <c r="O128" s="2" t="s">
        <v>4</v>
      </c>
      <c r="P128" s="1">
        <v>38028</v>
      </c>
      <c r="Q128" s="2" t="s">
        <v>334</v>
      </c>
      <c r="R128" s="2" t="s">
        <v>335</v>
      </c>
      <c r="S128" s="29">
        <v>680.45216656209652</v>
      </c>
      <c r="T128">
        <v>371.34</v>
      </c>
      <c r="U128">
        <v>304.08999999999997</v>
      </c>
      <c r="V128">
        <v>827.57</v>
      </c>
      <c r="W128" s="3">
        <v>1184.1099999999999</v>
      </c>
    </row>
    <row r="129" spans="1:23" ht="20" customHeight="1">
      <c r="A129" s="2" t="s">
        <v>1330</v>
      </c>
      <c r="B129" s="2" t="s">
        <v>1331</v>
      </c>
      <c r="C129" s="2" t="s">
        <v>1332</v>
      </c>
      <c r="D129">
        <v>109</v>
      </c>
      <c r="E129" s="2" t="s">
        <v>3050</v>
      </c>
      <c r="F129" s="37" t="s">
        <v>3553</v>
      </c>
      <c r="G129">
        <v>26.36</v>
      </c>
      <c r="H129">
        <v>27.01</v>
      </c>
      <c r="I129" s="2" t="s">
        <v>3554</v>
      </c>
      <c r="L129">
        <v>100</v>
      </c>
      <c r="M129" s="2" t="s">
        <v>3</v>
      </c>
      <c r="N129" s="2" t="s">
        <v>3</v>
      </c>
      <c r="O129" s="2" t="s">
        <v>4</v>
      </c>
      <c r="P129" s="1">
        <v>38160</v>
      </c>
      <c r="Q129" s="2" t="s">
        <v>334</v>
      </c>
      <c r="R129" s="2" t="s">
        <v>335</v>
      </c>
      <c r="S129" s="29">
        <v>680.45216656209652</v>
      </c>
      <c r="T129">
        <v>25.62</v>
      </c>
      <c r="U129">
        <v>323.38</v>
      </c>
      <c r="V129">
        <v>35.130000000000003</v>
      </c>
      <c r="W129">
        <v>316.43</v>
      </c>
    </row>
    <row r="130" spans="1:23" ht="20" customHeight="1">
      <c r="A130" s="2" t="s">
        <v>612</v>
      </c>
      <c r="B130" s="2" t="s">
        <v>613</v>
      </c>
      <c r="C130" s="2" t="s">
        <v>614</v>
      </c>
      <c r="D130" s="3">
        <v>1610.72</v>
      </c>
      <c r="E130" s="2" t="s">
        <v>3050</v>
      </c>
      <c r="F130" s="37" t="s">
        <v>3192</v>
      </c>
      <c r="G130">
        <v>12.92</v>
      </c>
      <c r="H130">
        <v>12.59</v>
      </c>
      <c r="I130" s="2" t="s">
        <v>3166</v>
      </c>
      <c r="J130">
        <v>29.93</v>
      </c>
      <c r="K130">
        <v>29.53</v>
      </c>
      <c r="L130">
        <v>100</v>
      </c>
      <c r="M130" s="2" t="s">
        <v>3</v>
      </c>
      <c r="N130" s="2" t="s">
        <v>3</v>
      </c>
      <c r="O130" s="2" t="s">
        <v>4</v>
      </c>
      <c r="P130" s="1">
        <v>38828</v>
      </c>
      <c r="Q130" s="2" t="s">
        <v>334</v>
      </c>
      <c r="R130" s="2" t="s">
        <v>335</v>
      </c>
      <c r="S130" s="29">
        <v>680.45216656209652</v>
      </c>
      <c r="T130">
        <v>402.07</v>
      </c>
      <c r="U130">
        <v>328.72</v>
      </c>
      <c r="V130">
        <v>819.9</v>
      </c>
      <c r="W130" s="3">
        <v>1688.07</v>
      </c>
    </row>
    <row r="131" spans="1:23" ht="20" customHeight="1">
      <c r="A131" s="2" t="s">
        <v>11197</v>
      </c>
      <c r="B131" s="2" t="s">
        <v>11198</v>
      </c>
      <c r="C131" s="2" t="s">
        <v>11199</v>
      </c>
      <c r="D131">
        <v>560</v>
      </c>
      <c r="E131" s="2" t="s">
        <v>11200</v>
      </c>
      <c r="F131" s="37" t="s">
        <v>11201</v>
      </c>
      <c r="G131">
        <v>32.53</v>
      </c>
      <c r="H131">
        <v>36.11</v>
      </c>
      <c r="I131" s="2" t="s">
        <v>2946</v>
      </c>
      <c r="L131">
        <v>100</v>
      </c>
      <c r="M131" s="2" t="s">
        <v>3</v>
      </c>
      <c r="N131" s="2" t="s">
        <v>3</v>
      </c>
      <c r="O131" s="2" t="s">
        <v>4</v>
      </c>
      <c r="P131" s="1">
        <v>39604</v>
      </c>
      <c r="Q131" s="2" t="s">
        <v>334</v>
      </c>
      <c r="R131" s="2" t="s">
        <v>335</v>
      </c>
      <c r="S131" s="29">
        <v>680.45216656209652</v>
      </c>
      <c r="T131">
        <v>106.85</v>
      </c>
      <c r="U131">
        <v>340.7</v>
      </c>
      <c r="V131">
        <v>234.99</v>
      </c>
      <c r="W131" s="3">
        <v>1528.33</v>
      </c>
    </row>
    <row r="132" spans="1:23" ht="20" customHeight="1">
      <c r="A132" s="2" t="s">
        <v>12858</v>
      </c>
      <c r="B132" s="2" t="s">
        <v>12859</v>
      </c>
      <c r="C132" s="2" t="s">
        <v>10278</v>
      </c>
      <c r="D132" s="3">
        <v>1225</v>
      </c>
      <c r="E132" s="2" t="s">
        <v>12860</v>
      </c>
      <c r="F132" s="37" t="s">
        <v>12861</v>
      </c>
      <c r="G132">
        <v>35.450000000000003</v>
      </c>
      <c r="H132">
        <v>35.450000000000003</v>
      </c>
      <c r="I132" s="2" t="s">
        <v>2946</v>
      </c>
      <c r="L132">
        <v>100</v>
      </c>
      <c r="M132" s="2" t="s">
        <v>3</v>
      </c>
      <c r="N132" s="2" t="s">
        <v>3</v>
      </c>
      <c r="O132" s="2" t="s">
        <v>4</v>
      </c>
      <c r="P132" s="1">
        <v>39222</v>
      </c>
      <c r="Q132" s="2" t="s">
        <v>334</v>
      </c>
      <c r="R132" s="2" t="s">
        <v>335</v>
      </c>
      <c r="S132" s="29">
        <v>680.45216656209652</v>
      </c>
      <c r="T132">
        <v>291.35000000000002</v>
      </c>
      <c r="U132">
        <v>345.85</v>
      </c>
      <c r="V132">
        <v>509.63</v>
      </c>
      <c r="W132">
        <v>394.65</v>
      </c>
    </row>
    <row r="133" spans="1:23" ht="20" customHeight="1">
      <c r="A133" s="2" t="s">
        <v>2719</v>
      </c>
      <c r="B133" s="2" t="s">
        <v>2720</v>
      </c>
      <c r="C133" s="2" t="s">
        <v>1356</v>
      </c>
      <c r="D133">
        <v>645.77</v>
      </c>
      <c r="E133" s="2" t="s">
        <v>3050</v>
      </c>
      <c r="F133" s="37" t="s">
        <v>4573</v>
      </c>
      <c r="G133">
        <v>14.13</v>
      </c>
      <c r="H133">
        <v>14.75</v>
      </c>
      <c r="I133" s="2" t="s">
        <v>4574</v>
      </c>
      <c r="J133">
        <v>22.13</v>
      </c>
      <c r="K133">
        <v>23</v>
      </c>
      <c r="L133">
        <v>100</v>
      </c>
      <c r="M133" s="2" t="s">
        <v>3</v>
      </c>
      <c r="N133" s="2" t="s">
        <v>3</v>
      </c>
      <c r="O133" s="2" t="s">
        <v>4</v>
      </c>
      <c r="P133" s="1">
        <v>36717</v>
      </c>
      <c r="Q133" s="2" t="s">
        <v>334</v>
      </c>
      <c r="R133" s="2" t="s">
        <v>335</v>
      </c>
      <c r="S133" s="29">
        <v>680.45216656209652</v>
      </c>
      <c r="T133">
        <v>295.94</v>
      </c>
      <c r="U133">
        <v>396.2</v>
      </c>
      <c r="V133">
        <v>620.08000000000004</v>
      </c>
      <c r="W133">
        <v>839.3</v>
      </c>
    </row>
    <row r="134" spans="1:23" ht="20" customHeight="1">
      <c r="A134" s="2" t="s">
        <v>2450</v>
      </c>
      <c r="B134" s="2" t="s">
        <v>2451</v>
      </c>
      <c r="C134" s="2" t="s">
        <v>1301</v>
      </c>
      <c r="D134">
        <v>332.93</v>
      </c>
      <c r="E134" s="2" t="s">
        <v>4359</v>
      </c>
      <c r="F134" s="37" t="s">
        <v>4360</v>
      </c>
      <c r="G134">
        <v>47.44</v>
      </c>
      <c r="H134">
        <v>47.44</v>
      </c>
      <c r="I134" s="2" t="s">
        <v>2946</v>
      </c>
      <c r="L134">
        <v>100</v>
      </c>
      <c r="M134" s="2" t="s">
        <v>3</v>
      </c>
      <c r="N134" s="2" t="s">
        <v>3</v>
      </c>
      <c r="O134" s="2" t="s">
        <v>4</v>
      </c>
      <c r="P134" s="1">
        <v>36889</v>
      </c>
      <c r="Q134" s="2" t="s">
        <v>334</v>
      </c>
      <c r="R134" s="2" t="s">
        <v>335</v>
      </c>
      <c r="S134" s="29">
        <v>680.45216656209652</v>
      </c>
      <c r="T134">
        <v>66.84</v>
      </c>
      <c r="U134">
        <v>455.5</v>
      </c>
      <c r="V134">
        <v>229.43</v>
      </c>
      <c r="W134">
        <v>967.7</v>
      </c>
    </row>
    <row r="135" spans="1:23" ht="20" customHeight="1">
      <c r="A135" s="2" t="s">
        <v>2735</v>
      </c>
      <c r="B135" s="2" t="s">
        <v>2736</v>
      </c>
      <c r="C135" s="2" t="s">
        <v>2006</v>
      </c>
      <c r="D135">
        <v>344</v>
      </c>
      <c r="E135" s="2" t="s">
        <v>3050</v>
      </c>
      <c r="F135" s="37" t="s">
        <v>4583</v>
      </c>
      <c r="G135">
        <v>7.88</v>
      </c>
      <c r="H135">
        <v>8.1300000000000008</v>
      </c>
      <c r="I135" s="2" t="s">
        <v>4584</v>
      </c>
      <c r="L135">
        <v>100</v>
      </c>
      <c r="M135" s="2" t="s">
        <v>3</v>
      </c>
      <c r="N135" s="2" t="s">
        <v>3</v>
      </c>
      <c r="O135" s="2" t="s">
        <v>4</v>
      </c>
      <c r="P135" s="1">
        <v>36707</v>
      </c>
      <c r="Q135" s="2" t="s">
        <v>334</v>
      </c>
      <c r="R135" s="2" t="s">
        <v>335</v>
      </c>
      <c r="S135" s="29">
        <v>680.45216656209652</v>
      </c>
      <c r="T135">
        <v>64.17</v>
      </c>
      <c r="U135">
        <v>457.5</v>
      </c>
      <c r="V135">
        <v>246.13</v>
      </c>
      <c r="W135">
        <v>981</v>
      </c>
    </row>
    <row r="136" spans="1:23" ht="20" customHeight="1">
      <c r="A136" s="2" t="s">
        <v>2227</v>
      </c>
      <c r="B136" s="2" t="s">
        <v>2228</v>
      </c>
      <c r="C136" s="2" t="s">
        <v>2229</v>
      </c>
      <c r="D136">
        <v>230</v>
      </c>
      <c r="E136" s="2" t="s">
        <v>3050</v>
      </c>
      <c r="F136" s="37" t="s">
        <v>4186</v>
      </c>
      <c r="G136">
        <v>24.45</v>
      </c>
      <c r="H136">
        <v>25</v>
      </c>
      <c r="I136" s="2" t="s">
        <v>2946</v>
      </c>
      <c r="L136">
        <v>100</v>
      </c>
      <c r="M136" s="2" t="s">
        <v>3</v>
      </c>
      <c r="N136" s="2" t="s">
        <v>3</v>
      </c>
      <c r="O136" s="2" t="s">
        <v>4</v>
      </c>
      <c r="P136" s="1">
        <v>37063</v>
      </c>
      <c r="Q136" s="2" t="s">
        <v>334</v>
      </c>
      <c r="R136" s="2" t="s">
        <v>335</v>
      </c>
      <c r="S136" s="29">
        <v>680.45216656209652</v>
      </c>
      <c r="T136">
        <v>76.14</v>
      </c>
      <c r="U136">
        <v>472.1</v>
      </c>
      <c r="V136">
        <v>242.9</v>
      </c>
      <c r="W136">
        <v>745.1</v>
      </c>
    </row>
    <row r="137" spans="1:23" ht="20" customHeight="1">
      <c r="A137" s="2" t="s">
        <v>9330</v>
      </c>
      <c r="B137" s="2" t="s">
        <v>9331</v>
      </c>
      <c r="C137" s="2" t="s">
        <v>9332</v>
      </c>
      <c r="D137" s="3">
        <v>1660.72</v>
      </c>
      <c r="E137" s="2" t="s">
        <v>9333</v>
      </c>
      <c r="F137" s="37" t="s">
        <v>9390</v>
      </c>
      <c r="G137">
        <v>7.58</v>
      </c>
      <c r="H137">
        <v>7.58</v>
      </c>
      <c r="I137" s="2" t="s">
        <v>9334</v>
      </c>
      <c r="J137">
        <v>36.71</v>
      </c>
      <c r="K137">
        <v>36.71</v>
      </c>
      <c r="L137">
        <v>100</v>
      </c>
      <c r="M137" s="2" t="s">
        <v>3</v>
      </c>
      <c r="N137" s="2" t="s">
        <v>3</v>
      </c>
      <c r="O137" s="2" t="s">
        <v>4</v>
      </c>
      <c r="P137" s="1">
        <v>40272</v>
      </c>
      <c r="Q137" s="2" t="s">
        <v>334</v>
      </c>
      <c r="R137" s="2" t="s">
        <v>335</v>
      </c>
      <c r="S137" s="29">
        <v>680.45216656209652</v>
      </c>
      <c r="T137">
        <v>157.85</v>
      </c>
      <c r="U137">
        <v>643.03</v>
      </c>
      <c r="V137">
        <v>691.08</v>
      </c>
      <c r="W137" s="3">
        <v>2971.67</v>
      </c>
    </row>
    <row r="138" spans="1:23" ht="20" customHeight="1">
      <c r="A138" s="2" t="s">
        <v>1156</v>
      </c>
      <c r="B138" s="2" t="s">
        <v>1157</v>
      </c>
      <c r="C138" s="2" t="s">
        <v>1158</v>
      </c>
      <c r="D138" s="3">
        <v>2211.08</v>
      </c>
      <c r="E138" s="2" t="s">
        <v>3455</v>
      </c>
      <c r="F138" s="37" t="s">
        <v>3484</v>
      </c>
      <c r="G138">
        <v>36.06</v>
      </c>
      <c r="H138">
        <v>36.43</v>
      </c>
      <c r="I138" s="2" t="s">
        <v>3456</v>
      </c>
      <c r="J138">
        <v>14.85</v>
      </c>
      <c r="K138">
        <v>14.95</v>
      </c>
      <c r="L138">
        <v>100</v>
      </c>
      <c r="M138" s="2" t="s">
        <v>3</v>
      </c>
      <c r="N138" s="2" t="s">
        <v>3</v>
      </c>
      <c r="O138" s="2" t="s">
        <v>4</v>
      </c>
      <c r="P138" s="1">
        <v>38378</v>
      </c>
      <c r="Q138" s="2" t="s">
        <v>334</v>
      </c>
      <c r="R138" s="2" t="s">
        <v>335</v>
      </c>
      <c r="S138" s="29">
        <v>680.45216656209652</v>
      </c>
      <c r="T138">
        <v>493.73</v>
      </c>
      <c r="U138">
        <v>671.53</v>
      </c>
      <c r="V138" s="3">
        <v>1702.5</v>
      </c>
      <c r="W138" s="3">
        <v>1105.45</v>
      </c>
    </row>
    <row r="139" spans="1:23" ht="20" customHeight="1">
      <c r="A139" s="2" t="s">
        <v>1354</v>
      </c>
      <c r="B139" s="2" t="s">
        <v>1355</v>
      </c>
      <c r="C139" s="2" t="s">
        <v>1356</v>
      </c>
      <c r="D139">
        <v>170.8</v>
      </c>
      <c r="E139" s="2" t="s">
        <v>3050</v>
      </c>
      <c r="F139" s="37" t="s">
        <v>3574</v>
      </c>
      <c r="G139">
        <v>24.54</v>
      </c>
      <c r="H139">
        <v>24.54</v>
      </c>
      <c r="I139" s="2" t="s">
        <v>3575</v>
      </c>
      <c r="J139">
        <v>10.53</v>
      </c>
      <c r="K139">
        <v>10.53</v>
      </c>
      <c r="L139">
        <v>100</v>
      </c>
      <c r="M139" s="2" t="s">
        <v>3</v>
      </c>
      <c r="N139" s="2" t="s">
        <v>3</v>
      </c>
      <c r="O139" s="2" t="s">
        <v>4</v>
      </c>
      <c r="P139" s="1">
        <v>38130</v>
      </c>
      <c r="Q139" s="2" t="s">
        <v>334</v>
      </c>
      <c r="R139" s="2" t="s">
        <v>335</v>
      </c>
      <c r="S139" s="29">
        <v>680.45216656209652</v>
      </c>
      <c r="T139">
        <v>105.11</v>
      </c>
      <c r="U139">
        <v>682.69</v>
      </c>
      <c r="V139">
        <v>235.07</v>
      </c>
      <c r="W139" s="3">
        <v>2646.56</v>
      </c>
    </row>
    <row r="140" spans="1:23" ht="20" customHeight="1">
      <c r="A140" s="2" t="s">
        <v>1950</v>
      </c>
      <c r="B140" s="2" t="s">
        <v>1951</v>
      </c>
      <c r="C140" s="2" t="s">
        <v>1301</v>
      </c>
      <c r="D140">
        <v>620.91999999999996</v>
      </c>
      <c r="E140" s="2" t="s">
        <v>3050</v>
      </c>
      <c r="F140" s="37" t="s">
        <v>3995</v>
      </c>
      <c r="G140">
        <v>36.549999999999997</v>
      </c>
      <c r="H140">
        <v>35.31</v>
      </c>
      <c r="I140" s="2" t="s">
        <v>3974</v>
      </c>
      <c r="J140">
        <v>1.9</v>
      </c>
      <c r="K140">
        <v>2.02</v>
      </c>
      <c r="L140">
        <v>100</v>
      </c>
      <c r="M140" s="2" t="s">
        <v>3</v>
      </c>
      <c r="N140" s="2" t="s">
        <v>3</v>
      </c>
      <c r="O140" s="2" t="s">
        <v>4</v>
      </c>
      <c r="P140" s="1">
        <v>37405</v>
      </c>
      <c r="Q140" s="2" t="s">
        <v>334</v>
      </c>
      <c r="R140" s="2" t="s">
        <v>335</v>
      </c>
      <c r="S140" s="29">
        <v>680.45216656209652</v>
      </c>
      <c r="T140">
        <v>187.3</v>
      </c>
      <c r="U140">
        <v>688.12</v>
      </c>
      <c r="V140">
        <v>687</v>
      </c>
      <c r="W140" s="3">
        <v>1608.02</v>
      </c>
    </row>
    <row r="141" spans="1:23" ht="20" customHeight="1">
      <c r="A141" s="2" t="s">
        <v>11378</v>
      </c>
      <c r="B141" s="2" t="s">
        <v>11379</v>
      </c>
      <c r="C141" s="2" t="s">
        <v>2538</v>
      </c>
      <c r="D141" s="3">
        <v>1708.21</v>
      </c>
      <c r="E141" s="2" t="s">
        <v>11380</v>
      </c>
      <c r="F141" s="37" t="s">
        <v>11803</v>
      </c>
      <c r="G141">
        <v>60.94</v>
      </c>
      <c r="H141">
        <v>59.75</v>
      </c>
      <c r="I141" s="2" t="s">
        <v>11381</v>
      </c>
      <c r="J141">
        <v>23.9</v>
      </c>
      <c r="K141">
        <v>23.5</v>
      </c>
      <c r="L141">
        <v>100</v>
      </c>
      <c r="M141" s="2" t="s">
        <v>3</v>
      </c>
      <c r="N141" s="2" t="s">
        <v>3</v>
      </c>
      <c r="O141" s="2" t="s">
        <v>4</v>
      </c>
      <c r="P141" s="1">
        <v>39568</v>
      </c>
      <c r="Q141" s="2" t="s">
        <v>334</v>
      </c>
      <c r="R141" s="2" t="s">
        <v>335</v>
      </c>
      <c r="S141" s="29">
        <v>680.45216656209652</v>
      </c>
      <c r="T141">
        <v>335.46</v>
      </c>
      <c r="U141">
        <v>783.15</v>
      </c>
      <c r="V141">
        <v>956.64</v>
      </c>
      <c r="W141" s="3">
        <v>1901.9</v>
      </c>
    </row>
    <row r="142" spans="1:23" ht="20" customHeight="1">
      <c r="A142" s="2" t="s">
        <v>2837</v>
      </c>
      <c r="B142" s="2" t="s">
        <v>2838</v>
      </c>
      <c r="C142" s="2" t="s">
        <v>517</v>
      </c>
      <c r="D142" s="3">
        <v>7250.07</v>
      </c>
      <c r="E142" s="2" t="s">
        <v>4644</v>
      </c>
      <c r="F142" s="37" t="s">
        <v>4655</v>
      </c>
      <c r="G142">
        <v>34.5</v>
      </c>
      <c r="H142">
        <v>34.75</v>
      </c>
      <c r="I142" s="2" t="s">
        <v>4645</v>
      </c>
      <c r="J142">
        <v>14.69</v>
      </c>
      <c r="K142">
        <v>15</v>
      </c>
      <c r="L142">
        <v>100</v>
      </c>
      <c r="M142" s="2" t="s">
        <v>3</v>
      </c>
      <c r="N142" s="2" t="s">
        <v>3</v>
      </c>
      <c r="O142" s="2" t="s">
        <v>4</v>
      </c>
      <c r="P142" s="1">
        <v>36619</v>
      </c>
      <c r="Q142" s="2" t="s">
        <v>334</v>
      </c>
      <c r="R142" s="2" t="s">
        <v>335</v>
      </c>
      <c r="S142" s="29">
        <v>680.45216656209652</v>
      </c>
      <c r="T142" s="3">
        <v>1762.1</v>
      </c>
      <c r="U142">
        <v>811.8</v>
      </c>
      <c r="V142" s="3">
        <v>6059.5</v>
      </c>
      <c r="W142" s="3">
        <v>4219.8</v>
      </c>
    </row>
    <row r="143" spans="1:23" ht="20" customHeight="1">
      <c r="A143" s="2" t="s">
        <v>13442</v>
      </c>
      <c r="B143" s="2" t="s">
        <v>13443</v>
      </c>
      <c r="C143" s="2" t="s">
        <v>1356</v>
      </c>
      <c r="D143" s="3">
        <v>1599.91</v>
      </c>
      <c r="E143" s="2" t="s">
        <v>13444</v>
      </c>
      <c r="F143" s="37" t="s">
        <v>13481</v>
      </c>
      <c r="G143">
        <v>30.13</v>
      </c>
      <c r="H143">
        <v>30.13</v>
      </c>
      <c r="I143" s="2" t="s">
        <v>13445</v>
      </c>
      <c r="J143">
        <v>50.69</v>
      </c>
      <c r="K143">
        <v>50.69</v>
      </c>
      <c r="L143">
        <v>100</v>
      </c>
      <c r="M143" s="2" t="s">
        <v>3</v>
      </c>
      <c r="N143" s="2" t="s">
        <v>3</v>
      </c>
      <c r="O143" s="2" t="s">
        <v>4</v>
      </c>
      <c r="P143" s="1">
        <v>39089</v>
      </c>
      <c r="Q143" s="2" t="s">
        <v>334</v>
      </c>
      <c r="R143" s="2" t="s">
        <v>335</v>
      </c>
      <c r="S143" s="29">
        <v>680.45216656209652</v>
      </c>
      <c r="T143">
        <v>531.6</v>
      </c>
      <c r="U143">
        <v>819.99</v>
      </c>
      <c r="V143" s="3">
        <v>1771.73</v>
      </c>
      <c r="W143" s="3">
        <v>3189.07</v>
      </c>
    </row>
    <row r="144" spans="1:23" ht="20" customHeight="1">
      <c r="A144" s="2" t="s">
        <v>4973</v>
      </c>
      <c r="B144" s="2" t="s">
        <v>4974</v>
      </c>
      <c r="C144" s="2" t="s">
        <v>4975</v>
      </c>
      <c r="D144" s="3">
        <v>1458.55</v>
      </c>
      <c r="E144" s="2" t="s">
        <v>4976</v>
      </c>
      <c r="F144" s="37" t="s">
        <v>4977</v>
      </c>
      <c r="G144">
        <v>22.23</v>
      </c>
      <c r="H144">
        <v>21.79</v>
      </c>
      <c r="I144" s="2" t="s">
        <v>4978</v>
      </c>
      <c r="J144">
        <v>20.59</v>
      </c>
      <c r="K144">
        <v>20.149999999999999</v>
      </c>
      <c r="L144">
        <v>100</v>
      </c>
      <c r="M144" s="2" t="s">
        <v>3</v>
      </c>
      <c r="N144" s="2" t="s">
        <v>3</v>
      </c>
      <c r="O144" s="2" t="s">
        <v>4</v>
      </c>
      <c r="P144" s="1">
        <v>41844</v>
      </c>
      <c r="Q144" s="2" t="s">
        <v>334</v>
      </c>
      <c r="R144" s="2" t="s">
        <v>335</v>
      </c>
      <c r="S144" s="29">
        <v>680.45216656209652</v>
      </c>
      <c r="T144">
        <v>501.24</v>
      </c>
      <c r="U144">
        <v>837.99</v>
      </c>
      <c r="V144" s="3">
        <v>1825.75</v>
      </c>
      <c r="W144" s="3">
        <v>4185.8500000000004</v>
      </c>
    </row>
    <row r="145" spans="1:23" ht="20" customHeight="1">
      <c r="A145" s="2" t="s">
        <v>9840</v>
      </c>
      <c r="B145" s="2" t="s">
        <v>888</v>
      </c>
      <c r="C145" s="2" t="s">
        <v>9291</v>
      </c>
      <c r="D145">
        <v>215</v>
      </c>
      <c r="E145" s="2" t="s">
        <v>9841</v>
      </c>
      <c r="F145" s="37" t="s">
        <v>9842</v>
      </c>
      <c r="I145" s="2" t="s">
        <v>9843</v>
      </c>
      <c r="J145">
        <v>0.08</v>
      </c>
      <c r="K145">
        <v>0.08</v>
      </c>
      <c r="L145">
        <v>100</v>
      </c>
      <c r="M145" s="2" t="s">
        <v>3</v>
      </c>
      <c r="N145" s="2" t="s">
        <v>3</v>
      </c>
      <c r="O145" s="2" t="s">
        <v>4</v>
      </c>
      <c r="P145" s="1">
        <v>40162</v>
      </c>
      <c r="Q145" s="2" t="s">
        <v>334</v>
      </c>
      <c r="R145" s="2" t="s">
        <v>335</v>
      </c>
      <c r="S145" s="29">
        <v>680.45216656209652</v>
      </c>
      <c r="T145">
        <v>55.34</v>
      </c>
      <c r="U145">
        <v>939.92</v>
      </c>
      <c r="V145">
        <v>247.57</v>
      </c>
      <c r="W145" s="3">
        <v>2673.58</v>
      </c>
    </row>
    <row r="146" spans="1:23" ht="20" customHeight="1">
      <c r="A146" s="2" t="s">
        <v>12541</v>
      </c>
      <c r="B146" s="2" t="s">
        <v>12542</v>
      </c>
      <c r="C146" s="2" t="s">
        <v>1429</v>
      </c>
      <c r="D146" s="3">
        <v>3546.58</v>
      </c>
      <c r="E146" s="2" t="s">
        <v>12543</v>
      </c>
      <c r="F146" s="37" t="s">
        <v>12807</v>
      </c>
      <c r="G146">
        <v>47.88</v>
      </c>
      <c r="H146">
        <v>49.46</v>
      </c>
      <c r="I146" s="2" t="s">
        <v>12544</v>
      </c>
      <c r="J146">
        <v>57.5</v>
      </c>
      <c r="K146">
        <v>58.19</v>
      </c>
      <c r="L146">
        <v>100</v>
      </c>
      <c r="M146" s="2" t="s">
        <v>3</v>
      </c>
      <c r="N146" s="2" t="s">
        <v>3</v>
      </c>
      <c r="O146" s="2" t="s">
        <v>4</v>
      </c>
      <c r="P146" s="1">
        <v>39280</v>
      </c>
      <c r="Q146" s="2" t="s">
        <v>334</v>
      </c>
      <c r="R146" s="2" t="s">
        <v>335</v>
      </c>
      <c r="S146" s="29">
        <v>680.45216656209652</v>
      </c>
      <c r="T146" s="3">
        <v>1135</v>
      </c>
      <c r="U146">
        <v>968.74</v>
      </c>
      <c r="V146" s="3">
        <v>6604.8</v>
      </c>
      <c r="W146" s="3">
        <v>3730.73</v>
      </c>
    </row>
    <row r="147" spans="1:23" ht="20" customHeight="1">
      <c r="A147" s="2" t="s">
        <v>2004</v>
      </c>
      <c r="B147" s="2" t="s">
        <v>2005</v>
      </c>
      <c r="C147" s="2" t="s">
        <v>2006</v>
      </c>
      <c r="D147">
        <v>133.97999999999999</v>
      </c>
      <c r="E147" s="2" t="s">
        <v>3050</v>
      </c>
      <c r="F147" s="37" t="s">
        <v>4059</v>
      </c>
      <c r="G147">
        <v>7</v>
      </c>
      <c r="H147">
        <v>6.93</v>
      </c>
      <c r="I147" s="2" t="s">
        <v>4015</v>
      </c>
      <c r="J147">
        <v>9.15</v>
      </c>
      <c r="K147">
        <v>12</v>
      </c>
      <c r="L147">
        <v>100</v>
      </c>
      <c r="M147" s="2" t="s">
        <v>3</v>
      </c>
      <c r="N147" s="2" t="s">
        <v>3</v>
      </c>
      <c r="O147" s="2" t="s">
        <v>4</v>
      </c>
      <c r="P147" s="1">
        <v>37326</v>
      </c>
      <c r="Q147" s="2" t="s">
        <v>334</v>
      </c>
      <c r="R147" s="2" t="s">
        <v>335</v>
      </c>
      <c r="S147" s="29">
        <v>680.45216656209652</v>
      </c>
      <c r="T147">
        <v>21.5</v>
      </c>
      <c r="U147">
        <v>969.1</v>
      </c>
      <c r="V147">
        <v>74.900000000000006</v>
      </c>
      <c r="W147" s="3">
        <v>2286.8000000000002</v>
      </c>
    </row>
    <row r="148" spans="1:23" ht="20" customHeight="1">
      <c r="A148" s="2" t="s">
        <v>2782</v>
      </c>
      <c r="B148" s="2" t="s">
        <v>2783</v>
      </c>
      <c r="C148" s="2" t="s">
        <v>1768</v>
      </c>
      <c r="D148" s="3">
        <v>3426.13</v>
      </c>
      <c r="E148" s="2" t="s">
        <v>3050</v>
      </c>
      <c r="F148" s="37" t="s">
        <v>4651</v>
      </c>
      <c r="G148">
        <v>55.63</v>
      </c>
      <c r="H148">
        <v>55.63</v>
      </c>
      <c r="I148" s="2" t="s">
        <v>4613</v>
      </c>
      <c r="J148">
        <v>11.81</v>
      </c>
      <c r="K148">
        <v>11.81</v>
      </c>
      <c r="L148">
        <v>100</v>
      </c>
      <c r="M148" s="2" t="s">
        <v>3</v>
      </c>
      <c r="N148" s="2" t="s">
        <v>3</v>
      </c>
      <c r="O148" s="2" t="s">
        <v>4</v>
      </c>
      <c r="P148" s="1">
        <v>36672</v>
      </c>
      <c r="Q148" s="2" t="s">
        <v>334</v>
      </c>
      <c r="R148" s="2" t="s">
        <v>335</v>
      </c>
      <c r="S148" s="29">
        <v>680.45216656209652</v>
      </c>
      <c r="T148">
        <v>644.1</v>
      </c>
      <c r="U148">
        <v>988.24</v>
      </c>
      <c r="V148" s="3">
        <v>2105.6</v>
      </c>
      <c r="W148" s="3">
        <v>4561.16</v>
      </c>
    </row>
    <row r="149" spans="1:23" s="30" customFormat="1" ht="20" customHeight="1">
      <c r="A149" s="2" t="s">
        <v>13014</v>
      </c>
      <c r="B149" s="2" t="s">
        <v>13015</v>
      </c>
      <c r="C149" s="2" t="s">
        <v>1429</v>
      </c>
      <c r="D149">
        <v>945.42</v>
      </c>
      <c r="E149" s="2" t="s">
        <v>3050</v>
      </c>
      <c r="F149" s="37" t="s">
        <v>13269</v>
      </c>
      <c r="G149">
        <v>44.88</v>
      </c>
      <c r="H149">
        <v>43.56</v>
      </c>
      <c r="I149" s="2" t="s">
        <v>2946</v>
      </c>
      <c r="J149"/>
      <c r="K149"/>
      <c r="L149">
        <v>100</v>
      </c>
      <c r="M149" s="2" t="s">
        <v>3</v>
      </c>
      <c r="N149" s="2" t="s">
        <v>3</v>
      </c>
      <c r="O149" s="2" t="s">
        <v>4</v>
      </c>
      <c r="P149" s="1">
        <v>39190</v>
      </c>
      <c r="Q149" s="2" t="s">
        <v>334</v>
      </c>
      <c r="R149" s="2" t="s">
        <v>335</v>
      </c>
      <c r="S149" s="29">
        <v>680.45216656209652</v>
      </c>
      <c r="T149">
        <v>29.36</v>
      </c>
      <c r="U149" s="3">
        <v>1018.5</v>
      </c>
      <c r="V149">
        <v>286.82</v>
      </c>
      <c r="W149" s="3">
        <v>2463.23</v>
      </c>
    </row>
    <row r="150" spans="1:23" s="30" customFormat="1" ht="20" customHeight="1">
      <c r="A150" s="2" t="s">
        <v>2422</v>
      </c>
      <c r="B150" s="2" t="s">
        <v>2423</v>
      </c>
      <c r="C150" s="2" t="s">
        <v>1767</v>
      </c>
      <c r="D150">
        <v>125.37</v>
      </c>
      <c r="E150" s="2" t="s">
        <v>3050</v>
      </c>
      <c r="F150" s="37" t="s">
        <v>4377</v>
      </c>
      <c r="G150">
        <v>15.31</v>
      </c>
      <c r="H150">
        <v>15.94</v>
      </c>
      <c r="I150" s="2" t="s">
        <v>4343</v>
      </c>
      <c r="J150">
        <v>7.5</v>
      </c>
      <c r="K150">
        <v>8.1300000000000008</v>
      </c>
      <c r="L150">
        <v>100</v>
      </c>
      <c r="M150" s="2" t="s">
        <v>3</v>
      </c>
      <c r="N150" s="2" t="s">
        <v>3</v>
      </c>
      <c r="O150" s="2" t="s">
        <v>4</v>
      </c>
      <c r="P150" s="1">
        <v>36909</v>
      </c>
      <c r="Q150" s="2" t="s">
        <v>334</v>
      </c>
      <c r="R150" s="2" t="s">
        <v>335</v>
      </c>
      <c r="S150" s="29">
        <v>680.45216656209652</v>
      </c>
      <c r="T150">
        <v>44.39</v>
      </c>
      <c r="U150" s="3">
        <v>1073.5999999999999</v>
      </c>
      <c r="V150">
        <v>74.72</v>
      </c>
      <c r="W150" s="3">
        <v>2890.4</v>
      </c>
    </row>
    <row r="151" spans="1:23" s="30" customFormat="1" ht="20" customHeight="1">
      <c r="A151" s="2" t="s">
        <v>1191</v>
      </c>
      <c r="B151" s="2" t="s">
        <v>1192</v>
      </c>
      <c r="C151" s="2" t="s">
        <v>697</v>
      </c>
      <c r="D151" s="3">
        <v>2954.13</v>
      </c>
      <c r="E151" s="2" t="s">
        <v>3467</v>
      </c>
      <c r="F151" s="37" t="s">
        <v>3487</v>
      </c>
      <c r="G151">
        <v>59.38</v>
      </c>
      <c r="H151">
        <v>60.15</v>
      </c>
      <c r="I151" s="2" t="s">
        <v>3468</v>
      </c>
      <c r="J151">
        <v>36.61</v>
      </c>
      <c r="K151">
        <v>36.840000000000003</v>
      </c>
      <c r="L151">
        <v>100</v>
      </c>
      <c r="M151" s="2" t="s">
        <v>3</v>
      </c>
      <c r="N151" s="2" t="s">
        <v>3</v>
      </c>
      <c r="O151" s="2" t="s">
        <v>4</v>
      </c>
      <c r="P151" s="1">
        <v>38337</v>
      </c>
      <c r="Q151" s="2" t="s">
        <v>334</v>
      </c>
      <c r="R151" s="2" t="s">
        <v>335</v>
      </c>
      <c r="S151" s="29">
        <v>680.45216656209652</v>
      </c>
      <c r="T151">
        <v>581.80999999999995</v>
      </c>
      <c r="U151" s="3">
        <v>1325.82</v>
      </c>
      <c r="V151" s="3">
        <v>1529.54</v>
      </c>
      <c r="W151" s="3">
        <v>3547.62</v>
      </c>
    </row>
    <row r="152" spans="1:23" s="30" customFormat="1" ht="20" customHeight="1">
      <c r="A152" s="2" t="s">
        <v>2185</v>
      </c>
      <c r="B152" s="2" t="s">
        <v>2186</v>
      </c>
      <c r="C152" s="2" t="s">
        <v>2187</v>
      </c>
      <c r="D152">
        <v>406</v>
      </c>
      <c r="E152" s="2" t="s">
        <v>3050</v>
      </c>
      <c r="F152" s="37" t="s">
        <v>4157</v>
      </c>
      <c r="G152">
        <v>22.81</v>
      </c>
      <c r="H152">
        <v>23.22</v>
      </c>
      <c r="I152" s="2" t="s">
        <v>2946</v>
      </c>
      <c r="J152"/>
      <c r="K152"/>
      <c r="L152">
        <v>100</v>
      </c>
      <c r="M152" s="2" t="s">
        <v>3</v>
      </c>
      <c r="N152" s="2" t="s">
        <v>3</v>
      </c>
      <c r="O152" s="2" t="s">
        <v>4</v>
      </c>
      <c r="P152" s="1">
        <v>37098</v>
      </c>
      <c r="Q152" s="2" t="s">
        <v>334</v>
      </c>
      <c r="R152" s="2" t="s">
        <v>335</v>
      </c>
      <c r="S152" s="29">
        <v>680.45216656209652</v>
      </c>
      <c r="T152">
        <v>77.12</v>
      </c>
      <c r="U152" s="3">
        <v>1544.69</v>
      </c>
      <c r="V152">
        <v>215.23</v>
      </c>
      <c r="W152" s="3">
        <v>2396.35</v>
      </c>
    </row>
    <row r="153" spans="1:23" s="30" customFormat="1" ht="20" customHeight="1">
      <c r="A153" s="2" t="s">
        <v>6131</v>
      </c>
      <c r="B153" s="2" t="s">
        <v>6132</v>
      </c>
      <c r="C153" s="2" t="s">
        <v>6133</v>
      </c>
      <c r="D153" s="3">
        <v>3055.27</v>
      </c>
      <c r="E153" s="2" t="s">
        <v>6134</v>
      </c>
      <c r="F153" s="37" t="s">
        <v>6336</v>
      </c>
      <c r="G153"/>
      <c r="H153"/>
      <c r="I153" s="2" t="s">
        <v>6135</v>
      </c>
      <c r="J153">
        <v>46.02</v>
      </c>
      <c r="K153">
        <v>46.95</v>
      </c>
      <c r="L153">
        <v>100</v>
      </c>
      <c r="M153" s="2" t="s">
        <v>3</v>
      </c>
      <c r="N153" s="2" t="s">
        <v>3</v>
      </c>
      <c r="O153" s="2" t="s">
        <v>4</v>
      </c>
      <c r="P153" s="1">
        <v>41326</v>
      </c>
      <c r="Q153" s="2" t="s">
        <v>334</v>
      </c>
      <c r="R153" s="2" t="s">
        <v>335</v>
      </c>
      <c r="S153" s="29">
        <v>680.45216656209652</v>
      </c>
      <c r="T153">
        <v>974.83</v>
      </c>
      <c r="U153" s="3">
        <v>1774.24</v>
      </c>
      <c r="V153" s="3">
        <v>3325.4</v>
      </c>
      <c r="W153" s="3">
        <v>1189.8399999999999</v>
      </c>
    </row>
    <row r="154" spans="1:23" s="30" customFormat="1" ht="20" customHeight="1">
      <c r="A154" s="2" t="s">
        <v>2279</v>
      </c>
      <c r="B154" s="2" t="s">
        <v>2280</v>
      </c>
      <c r="C154" s="2" t="s">
        <v>2281</v>
      </c>
      <c r="D154">
        <v>38.49</v>
      </c>
      <c r="E154" s="2" t="s">
        <v>4225</v>
      </c>
      <c r="F154" s="37" t="s">
        <v>4226</v>
      </c>
      <c r="G154">
        <v>46.77</v>
      </c>
      <c r="H154">
        <v>45.99</v>
      </c>
      <c r="I154" s="2" t="s">
        <v>4227</v>
      </c>
      <c r="J154">
        <v>8.0299999999999994</v>
      </c>
      <c r="K154">
        <v>8.07</v>
      </c>
      <c r="L154">
        <v>100</v>
      </c>
      <c r="M154" s="2" t="s">
        <v>3</v>
      </c>
      <c r="N154" s="2" t="s">
        <v>3</v>
      </c>
      <c r="O154" s="2" t="s">
        <v>4</v>
      </c>
      <c r="P154" s="1">
        <v>37034</v>
      </c>
      <c r="Q154" s="2" t="s">
        <v>334</v>
      </c>
      <c r="R154" s="2" t="s">
        <v>335</v>
      </c>
      <c r="S154" s="29">
        <v>680.45216656209652</v>
      </c>
      <c r="T154">
        <v>8.31</v>
      </c>
      <c r="U154" s="3">
        <v>1834.7</v>
      </c>
      <c r="V154">
        <v>46.83</v>
      </c>
      <c r="W154" s="3">
        <v>3012.3</v>
      </c>
    </row>
    <row r="155" spans="1:23" s="30" customFormat="1" ht="20" customHeight="1">
      <c r="A155" s="2" t="s">
        <v>10277</v>
      </c>
      <c r="B155" s="2" t="s">
        <v>10278</v>
      </c>
      <c r="C155" s="2" t="s">
        <v>10279</v>
      </c>
      <c r="D155">
        <v>474.45</v>
      </c>
      <c r="E155" s="2" t="s">
        <v>10280</v>
      </c>
      <c r="F155" s="37" t="s">
        <v>10373</v>
      </c>
      <c r="G155">
        <v>13</v>
      </c>
      <c r="H155">
        <v>13.49</v>
      </c>
      <c r="I155" s="2" t="s">
        <v>10281</v>
      </c>
      <c r="J155">
        <v>14.81</v>
      </c>
      <c r="K155">
        <v>15.33</v>
      </c>
      <c r="L155">
        <v>52</v>
      </c>
      <c r="M155" s="2" t="s">
        <v>3</v>
      </c>
      <c r="N155" s="2" t="s">
        <v>3</v>
      </c>
      <c r="O155" s="2" t="s">
        <v>4</v>
      </c>
      <c r="P155" s="1">
        <v>39930</v>
      </c>
      <c r="Q155" s="2" t="s">
        <v>334</v>
      </c>
      <c r="R155" s="2" t="s">
        <v>335</v>
      </c>
      <c r="S155" s="29">
        <v>680.45216656209652</v>
      </c>
      <c r="T155">
        <v>790.79</v>
      </c>
      <c r="U155" s="3">
        <v>2011.12</v>
      </c>
      <c r="V155" s="3">
        <v>2379.4</v>
      </c>
      <c r="W155" s="3">
        <v>4877.43</v>
      </c>
    </row>
    <row r="156" spans="1:23" s="30" customFormat="1" ht="20" customHeight="1">
      <c r="A156" s="2" t="s">
        <v>695</v>
      </c>
      <c r="B156" s="2" t="s">
        <v>696</v>
      </c>
      <c r="C156" s="2" t="s">
        <v>697</v>
      </c>
      <c r="D156">
        <v>411</v>
      </c>
      <c r="E156" s="2" t="s">
        <v>3211</v>
      </c>
      <c r="F156" s="37" t="s">
        <v>3212</v>
      </c>
      <c r="G156">
        <v>41.26</v>
      </c>
      <c r="H156">
        <v>42.34</v>
      </c>
      <c r="I156" s="2" t="s">
        <v>2946</v>
      </c>
      <c r="J156"/>
      <c r="K156"/>
      <c r="L156">
        <v>100</v>
      </c>
      <c r="M156" s="2" t="s">
        <v>3</v>
      </c>
      <c r="N156" s="2" t="s">
        <v>3</v>
      </c>
      <c r="O156" s="2" t="s">
        <v>4</v>
      </c>
      <c r="P156" s="1">
        <v>38757</v>
      </c>
      <c r="Q156" s="2" t="s">
        <v>334</v>
      </c>
      <c r="R156" s="2" t="s">
        <v>335</v>
      </c>
      <c r="S156" s="29">
        <v>680.45216656209652</v>
      </c>
      <c r="T156">
        <v>16.25</v>
      </c>
      <c r="U156" s="3">
        <v>2095.91</v>
      </c>
      <c r="V156">
        <v>36.94</v>
      </c>
      <c r="W156" s="3">
        <v>8878.0300000000007</v>
      </c>
    </row>
    <row r="157" spans="1:23" s="30" customFormat="1" ht="20" customHeight="1">
      <c r="A157" s="2" t="s">
        <v>2169</v>
      </c>
      <c r="B157" s="2" t="s">
        <v>2170</v>
      </c>
      <c r="C157" s="2" t="s">
        <v>1768</v>
      </c>
      <c r="D157" s="3">
        <v>3486.51</v>
      </c>
      <c r="E157" s="2" t="s">
        <v>4148</v>
      </c>
      <c r="F157" s="37" t="s">
        <v>4149</v>
      </c>
      <c r="G157">
        <v>50.76</v>
      </c>
      <c r="H157">
        <v>52.66</v>
      </c>
      <c r="I157" s="2" t="s">
        <v>4150</v>
      </c>
      <c r="J157">
        <v>59.83</v>
      </c>
      <c r="K157">
        <v>60.95</v>
      </c>
      <c r="L157">
        <v>100</v>
      </c>
      <c r="M157" s="2" t="s">
        <v>3</v>
      </c>
      <c r="N157" s="2" t="s">
        <v>3</v>
      </c>
      <c r="O157" s="2" t="s">
        <v>4</v>
      </c>
      <c r="P157" s="1">
        <v>37117</v>
      </c>
      <c r="Q157" s="2" t="s">
        <v>334</v>
      </c>
      <c r="R157" s="2" t="s">
        <v>335</v>
      </c>
      <c r="S157" s="29">
        <v>680.45216656209652</v>
      </c>
      <c r="T157" s="3">
        <v>2138.1</v>
      </c>
      <c r="U157" s="3">
        <v>3344.5</v>
      </c>
      <c r="V157" s="3">
        <v>1731.6</v>
      </c>
      <c r="W157" s="3">
        <v>7804</v>
      </c>
    </row>
    <row r="158" spans="1:23" s="30" customFormat="1" ht="20" customHeight="1">
      <c r="A158" s="2" t="s">
        <v>1885</v>
      </c>
      <c r="B158" s="2" t="s">
        <v>1886</v>
      </c>
      <c r="C158" s="2" t="s">
        <v>517</v>
      </c>
      <c r="D158">
        <v>267.58</v>
      </c>
      <c r="E158" s="2" t="s">
        <v>3937</v>
      </c>
      <c r="F158" s="37" t="s">
        <v>3938</v>
      </c>
      <c r="G158">
        <v>44.54</v>
      </c>
      <c r="H158">
        <v>45.68</v>
      </c>
      <c r="I158" s="2" t="s">
        <v>3939</v>
      </c>
      <c r="J158">
        <v>20.53</v>
      </c>
      <c r="K158">
        <v>20.53</v>
      </c>
      <c r="L158">
        <v>100</v>
      </c>
      <c r="M158" s="2" t="s">
        <v>3</v>
      </c>
      <c r="N158" s="2" t="s">
        <v>3</v>
      </c>
      <c r="O158" s="2" t="s">
        <v>4</v>
      </c>
      <c r="P158" s="1">
        <v>37529</v>
      </c>
      <c r="Q158" s="2" t="s">
        <v>334</v>
      </c>
      <c r="R158" s="2" t="s">
        <v>335</v>
      </c>
      <c r="S158" s="29">
        <v>680.45216656209652</v>
      </c>
      <c r="T158">
        <v>80.66</v>
      </c>
      <c r="U158" s="3">
        <v>4122</v>
      </c>
      <c r="V158">
        <v>166.56</v>
      </c>
      <c r="W158" s="3">
        <v>17580</v>
      </c>
    </row>
    <row r="159" spans="1:23" s="30" customFormat="1" ht="20" customHeight="1">
      <c r="A159" s="2" t="s">
        <v>1390</v>
      </c>
      <c r="B159" s="2" t="s">
        <v>1391</v>
      </c>
      <c r="C159" s="2" t="s">
        <v>519</v>
      </c>
      <c r="D159" s="3">
        <v>2593.19</v>
      </c>
      <c r="E159" s="2" t="s">
        <v>3050</v>
      </c>
      <c r="F159" s="37" t="s">
        <v>3592</v>
      </c>
      <c r="G159">
        <v>49.41</v>
      </c>
      <c r="H159">
        <v>49.94</v>
      </c>
      <c r="I159" s="2" t="s">
        <v>3593</v>
      </c>
      <c r="J159">
        <v>34.200000000000003</v>
      </c>
      <c r="K159">
        <v>34.82</v>
      </c>
      <c r="L159">
        <v>100</v>
      </c>
      <c r="M159" s="2" t="s">
        <v>3</v>
      </c>
      <c r="N159" s="2" t="s">
        <v>3</v>
      </c>
      <c r="O159" s="2" t="s">
        <v>4</v>
      </c>
      <c r="P159" s="1">
        <v>38084</v>
      </c>
      <c r="Q159" s="2" t="s">
        <v>334</v>
      </c>
      <c r="R159" s="2" t="s">
        <v>335</v>
      </c>
      <c r="S159" s="29">
        <v>680.45216656209652</v>
      </c>
      <c r="T159">
        <v>737.49</v>
      </c>
      <c r="U159" s="3">
        <v>4171.1000000000004</v>
      </c>
      <c r="V159" s="3">
        <v>2677.49</v>
      </c>
      <c r="W159" s="3">
        <v>9941.2000000000007</v>
      </c>
    </row>
    <row r="160" spans="1:23" s="30" customFormat="1" ht="20" customHeight="1">
      <c r="A160" s="2" t="s">
        <v>2297</v>
      </c>
      <c r="B160" s="2" t="s">
        <v>2298</v>
      </c>
      <c r="C160" s="2" t="s">
        <v>519</v>
      </c>
      <c r="D160" s="3">
        <v>1721.82</v>
      </c>
      <c r="E160" s="2" t="s">
        <v>3050</v>
      </c>
      <c r="F160" s="37" t="s">
        <v>4239</v>
      </c>
      <c r="G160">
        <v>70.09</v>
      </c>
      <c r="H160">
        <v>70.06</v>
      </c>
      <c r="I160" s="2" t="s">
        <v>4240</v>
      </c>
      <c r="J160">
        <v>64.430000000000007</v>
      </c>
      <c r="K160">
        <v>64.459999999999994</v>
      </c>
      <c r="L160">
        <v>100</v>
      </c>
      <c r="M160" s="2" t="s">
        <v>3</v>
      </c>
      <c r="N160" s="2" t="s">
        <v>3</v>
      </c>
      <c r="O160" s="2" t="s">
        <v>4</v>
      </c>
      <c r="P160" s="1">
        <v>37025</v>
      </c>
      <c r="Q160" s="2" t="s">
        <v>334</v>
      </c>
      <c r="R160" s="2" t="s">
        <v>335</v>
      </c>
      <c r="S160" s="29">
        <v>680.45216656209652</v>
      </c>
      <c r="T160">
        <v>484.52</v>
      </c>
      <c r="U160" s="3">
        <v>4302.5</v>
      </c>
      <c r="V160" s="3">
        <v>1044.77</v>
      </c>
      <c r="W160" s="3">
        <v>7881.9</v>
      </c>
    </row>
    <row r="161" spans="1:23" s="30" customFormat="1" ht="20" customHeight="1">
      <c r="A161" s="2" t="s">
        <v>1766</v>
      </c>
      <c r="B161" s="2" t="s">
        <v>1767</v>
      </c>
      <c r="C161" s="2" t="s">
        <v>1768</v>
      </c>
      <c r="D161" s="3">
        <v>5442.13</v>
      </c>
      <c r="E161" s="2" t="s">
        <v>3050</v>
      </c>
      <c r="F161" s="37" t="s">
        <v>3921</v>
      </c>
      <c r="G161">
        <v>48.3</v>
      </c>
      <c r="H161">
        <v>49.2</v>
      </c>
      <c r="I161" s="2" t="s">
        <v>3847</v>
      </c>
      <c r="J161">
        <v>20</v>
      </c>
      <c r="K161">
        <v>20.27</v>
      </c>
      <c r="L161">
        <v>100</v>
      </c>
      <c r="M161" s="2" t="s">
        <v>3</v>
      </c>
      <c r="N161" s="2" t="s">
        <v>3</v>
      </c>
      <c r="O161" s="2" t="s">
        <v>4</v>
      </c>
      <c r="P161" s="1">
        <v>37676</v>
      </c>
      <c r="Q161" s="2" t="s">
        <v>334</v>
      </c>
      <c r="R161" s="2" t="s">
        <v>335</v>
      </c>
      <c r="S161" s="29">
        <v>680.45216656209652</v>
      </c>
      <c r="T161" s="3">
        <v>1162.08</v>
      </c>
      <c r="U161" s="3">
        <v>4316</v>
      </c>
      <c r="V161" s="3">
        <v>3893.4</v>
      </c>
      <c r="W161" s="3">
        <v>16225</v>
      </c>
    </row>
    <row r="162" spans="1:23" s="30" customFormat="1" ht="20" customHeight="1">
      <c r="A162" s="2" t="s">
        <v>515</v>
      </c>
      <c r="B162" s="2" t="s">
        <v>516</v>
      </c>
      <c r="C162" s="2" t="s">
        <v>517</v>
      </c>
      <c r="D162" s="3">
        <v>4636.53</v>
      </c>
      <c r="E162" s="2" t="s">
        <v>3186</v>
      </c>
      <c r="F162" s="37" t="s">
        <v>3132</v>
      </c>
      <c r="G162">
        <v>48.39</v>
      </c>
      <c r="H162">
        <v>44.9</v>
      </c>
      <c r="I162" s="2" t="s">
        <v>3133</v>
      </c>
      <c r="J162">
        <v>40.909999999999997</v>
      </c>
      <c r="K162">
        <v>59.67</v>
      </c>
      <c r="L162">
        <v>100</v>
      </c>
      <c r="M162" s="2" t="s">
        <v>3</v>
      </c>
      <c r="N162" s="2" t="s">
        <v>3</v>
      </c>
      <c r="O162" s="2" t="s">
        <v>4</v>
      </c>
      <c r="P162" s="1">
        <v>38891</v>
      </c>
      <c r="Q162" s="2" t="s">
        <v>334</v>
      </c>
      <c r="R162" s="2" t="s">
        <v>335</v>
      </c>
      <c r="S162" s="29">
        <v>680.45216656209652</v>
      </c>
      <c r="T162" s="3">
        <v>4093.42</v>
      </c>
      <c r="U162" s="3">
        <v>7524</v>
      </c>
      <c r="V162" s="3">
        <v>2385.42</v>
      </c>
      <c r="W162" s="3">
        <v>22867</v>
      </c>
    </row>
    <row r="163" spans="1:23" s="30" customFormat="1" ht="20" customHeight="1">
      <c r="A163" s="2" t="s">
        <v>518</v>
      </c>
      <c r="B163" s="2" t="s">
        <v>519</v>
      </c>
      <c r="C163" s="2" t="s">
        <v>517</v>
      </c>
      <c r="D163" s="3">
        <v>16087.22</v>
      </c>
      <c r="E163" s="2" t="s">
        <v>3187</v>
      </c>
      <c r="F163" s="37" t="s">
        <v>3134</v>
      </c>
      <c r="G163">
        <v>44.9</v>
      </c>
      <c r="H163">
        <v>43.62</v>
      </c>
      <c r="I163" s="2" t="s">
        <v>3135</v>
      </c>
      <c r="J163">
        <v>68.61</v>
      </c>
      <c r="K163">
        <v>69.180000000000007</v>
      </c>
      <c r="L163">
        <v>100</v>
      </c>
      <c r="M163" s="2" t="s">
        <v>3</v>
      </c>
      <c r="N163" s="2" t="s">
        <v>3</v>
      </c>
      <c r="O163" s="2" t="s">
        <v>4</v>
      </c>
      <c r="P163" s="1">
        <v>38891</v>
      </c>
      <c r="Q163" s="2" t="s">
        <v>334</v>
      </c>
      <c r="R163" s="2" t="s">
        <v>335</v>
      </c>
      <c r="S163" s="29">
        <v>680.45216656209652</v>
      </c>
      <c r="T163" s="3">
        <v>4740</v>
      </c>
      <c r="U163" s="3">
        <v>7524</v>
      </c>
      <c r="V163" s="3">
        <v>11487</v>
      </c>
      <c r="W163" s="3">
        <v>22867</v>
      </c>
    </row>
    <row r="164" spans="1:23" s="30" customFormat="1" ht="20" customHeight="1">
      <c r="A164" s="2" t="s">
        <v>2204</v>
      </c>
      <c r="B164" s="2" t="s">
        <v>2205</v>
      </c>
      <c r="C164" s="2" t="s">
        <v>2206</v>
      </c>
      <c r="D164" s="3">
        <v>3229.3</v>
      </c>
      <c r="E164" s="2" t="s">
        <v>3050</v>
      </c>
      <c r="F164" s="37" t="s">
        <v>4214</v>
      </c>
      <c r="G164">
        <v>77.349999999999994</v>
      </c>
      <c r="H164">
        <v>75.67</v>
      </c>
      <c r="I164" s="2" t="s">
        <v>4169</v>
      </c>
      <c r="J164">
        <v>44.43</v>
      </c>
      <c r="K164">
        <v>44.43</v>
      </c>
      <c r="L164">
        <v>100</v>
      </c>
      <c r="M164" s="2" t="s">
        <v>3</v>
      </c>
      <c r="N164" s="2" t="s">
        <v>3</v>
      </c>
      <c r="O164" s="2" t="s">
        <v>4</v>
      </c>
      <c r="P164" s="1">
        <v>37082</v>
      </c>
      <c r="Q164" s="2" t="s">
        <v>334</v>
      </c>
      <c r="R164" s="2" t="s">
        <v>335</v>
      </c>
      <c r="S164" s="29">
        <v>680.45216656209652</v>
      </c>
      <c r="T164">
        <v>397.9</v>
      </c>
      <c r="U164" s="3">
        <v>11993</v>
      </c>
      <c r="V164" s="3">
        <v>1245.4000000000001</v>
      </c>
      <c r="W164" s="3">
        <v>10274</v>
      </c>
    </row>
    <row r="165" spans="1:23" s="30" customFormat="1" ht="20" customHeight="1">
      <c r="A165" s="2" t="s">
        <v>865</v>
      </c>
      <c r="B165" s="2" t="s">
        <v>866</v>
      </c>
      <c r="C165" s="2" t="s">
        <v>867</v>
      </c>
      <c r="D165" s="3">
        <v>3566.79</v>
      </c>
      <c r="E165" s="2" t="s">
        <v>3291</v>
      </c>
      <c r="F165" s="37" t="s">
        <v>3292</v>
      </c>
      <c r="G165">
        <v>74.98</v>
      </c>
      <c r="H165">
        <v>72.73</v>
      </c>
      <c r="I165" s="2" t="s">
        <v>3293</v>
      </c>
      <c r="J165">
        <v>38.590000000000003</v>
      </c>
      <c r="K165">
        <v>48.94</v>
      </c>
      <c r="L165">
        <v>100</v>
      </c>
      <c r="M165" s="2" t="s">
        <v>3</v>
      </c>
      <c r="N165" s="2" t="s">
        <v>3</v>
      </c>
      <c r="O165" s="2" t="s">
        <v>4</v>
      </c>
      <c r="P165" s="1">
        <v>38638</v>
      </c>
      <c r="Q165" s="2" t="s">
        <v>334</v>
      </c>
      <c r="R165" s="2" t="s">
        <v>335</v>
      </c>
      <c r="S165" s="29">
        <v>680.45216656209652</v>
      </c>
      <c r="T165" s="3">
        <v>1004.72</v>
      </c>
      <c r="U165" s="3">
        <v>13807</v>
      </c>
      <c r="V165" s="3">
        <v>1864.01</v>
      </c>
      <c r="W165" s="3">
        <v>25097</v>
      </c>
    </row>
    <row r="166" spans="1:23" s="30" customFormat="1" ht="20" customHeight="1">
      <c r="A166" s="2" t="s">
        <v>793</v>
      </c>
      <c r="B166" s="2" t="s">
        <v>794</v>
      </c>
      <c r="C166" s="2" t="s">
        <v>795</v>
      </c>
      <c r="D166" s="3">
        <v>35395.01</v>
      </c>
      <c r="E166" s="2" t="s">
        <v>3252</v>
      </c>
      <c r="F166" s="37" t="s">
        <v>3262</v>
      </c>
      <c r="G166">
        <v>61.25</v>
      </c>
      <c r="H166">
        <v>58.2</v>
      </c>
      <c r="I166" s="2" t="s">
        <v>3253</v>
      </c>
      <c r="J166">
        <v>82.5</v>
      </c>
      <c r="K166">
        <v>86.07</v>
      </c>
      <c r="L166">
        <v>100</v>
      </c>
      <c r="M166" s="2" t="s">
        <v>3</v>
      </c>
      <c r="N166" s="2" t="s">
        <v>3</v>
      </c>
      <c r="O166" s="2" t="s">
        <v>4</v>
      </c>
      <c r="P166" s="1">
        <v>38698</v>
      </c>
      <c r="Q166" s="2" t="s">
        <v>334</v>
      </c>
      <c r="R166" s="2" t="s">
        <v>335</v>
      </c>
      <c r="S166" s="29">
        <v>680.45216656209652</v>
      </c>
      <c r="T166" s="3">
        <v>6773</v>
      </c>
      <c r="U166" s="3">
        <v>137754</v>
      </c>
      <c r="V166" s="3">
        <v>17858</v>
      </c>
      <c r="W166" s="3">
        <v>104372</v>
      </c>
    </row>
    <row r="167" spans="1:23" ht="20" customHeight="1">
      <c r="A167" s="2" t="s">
        <v>1118</v>
      </c>
      <c r="B167" s="2" t="s">
        <v>1119</v>
      </c>
      <c r="C167" s="2" t="s">
        <v>1120</v>
      </c>
      <c r="D167" s="3">
        <v>18718.509999999998</v>
      </c>
      <c r="E167" s="2" t="s">
        <v>3434</v>
      </c>
      <c r="F167" s="37" t="s">
        <v>3480</v>
      </c>
      <c r="G167">
        <v>56.98</v>
      </c>
      <c r="H167">
        <v>55.71</v>
      </c>
      <c r="I167" s="2" t="s">
        <v>3435</v>
      </c>
      <c r="J167">
        <v>45.46</v>
      </c>
      <c r="K167">
        <v>45.74</v>
      </c>
      <c r="L167">
        <v>100</v>
      </c>
      <c r="M167" s="2" t="s">
        <v>3</v>
      </c>
      <c r="N167" s="2" t="s">
        <v>3</v>
      </c>
      <c r="O167" s="2" t="s">
        <v>4</v>
      </c>
      <c r="P167" s="1">
        <v>38446</v>
      </c>
      <c r="Q167" s="2" t="s">
        <v>334</v>
      </c>
      <c r="R167" s="2" t="s">
        <v>335</v>
      </c>
      <c r="S167" s="29">
        <v>680.45216656209652</v>
      </c>
      <c r="T167" s="3">
        <v>8323</v>
      </c>
      <c r="U167" s="3">
        <v>156599</v>
      </c>
      <c r="V167" s="3">
        <v>13379</v>
      </c>
      <c r="W167" s="3">
        <v>99040</v>
      </c>
    </row>
    <row r="168" spans="1:23" ht="20" customHeight="1">
      <c r="A168" s="2" t="s">
        <v>237</v>
      </c>
      <c r="B168" s="2" t="s">
        <v>238</v>
      </c>
      <c r="C168" s="2" t="s">
        <v>190</v>
      </c>
      <c r="D168">
        <v>2.5</v>
      </c>
      <c r="E168" s="2" t="s">
        <v>3011</v>
      </c>
      <c r="F168" s="37" t="s">
        <v>3012</v>
      </c>
      <c r="G168">
        <v>1.25</v>
      </c>
      <c r="H168">
        <v>1.2</v>
      </c>
      <c r="I168" s="2" t="s">
        <v>2946</v>
      </c>
      <c r="L168">
        <v>100</v>
      </c>
      <c r="M168" s="2" t="s">
        <v>3</v>
      </c>
      <c r="N168" s="2" t="s">
        <v>3</v>
      </c>
      <c r="O168" s="2" t="s">
        <v>4</v>
      </c>
      <c r="P168" s="1">
        <v>39002</v>
      </c>
      <c r="Q168" s="2" t="s">
        <v>192</v>
      </c>
      <c r="R168" s="2" t="s">
        <v>25</v>
      </c>
      <c r="S168" s="29">
        <v>697.83652134618455</v>
      </c>
      <c r="T168">
        <v>4.5999999999999996</v>
      </c>
      <c r="U168">
        <v>0.37</v>
      </c>
      <c r="V168">
        <v>1.55</v>
      </c>
      <c r="W168">
        <v>0.05</v>
      </c>
    </row>
    <row r="169" spans="1:23" ht="20" customHeight="1">
      <c r="A169" s="2" t="s">
        <v>1845</v>
      </c>
      <c r="B169" s="2" t="s">
        <v>1846</v>
      </c>
      <c r="C169" s="2" t="s">
        <v>1847</v>
      </c>
      <c r="D169">
        <v>0.75</v>
      </c>
      <c r="E169" s="2" t="s">
        <v>3901</v>
      </c>
      <c r="F169" s="37" t="s">
        <v>3902</v>
      </c>
      <c r="G169">
        <v>1.1499999999999999</v>
      </c>
      <c r="H169">
        <v>1.1499999999999999</v>
      </c>
      <c r="I169" s="2" t="s">
        <v>2946</v>
      </c>
      <c r="L169">
        <v>100</v>
      </c>
      <c r="M169" s="2" t="s">
        <v>3</v>
      </c>
      <c r="N169" s="2" t="s">
        <v>3</v>
      </c>
      <c r="O169" s="2" t="s">
        <v>4</v>
      </c>
      <c r="P169" s="1">
        <v>37567</v>
      </c>
      <c r="Q169" s="2" t="s">
        <v>191</v>
      </c>
      <c r="R169" s="2" t="s">
        <v>25</v>
      </c>
      <c r="S169" s="29">
        <v>697.83652134618455</v>
      </c>
      <c r="T169">
        <v>0.41</v>
      </c>
      <c r="U169">
        <v>0.43</v>
      </c>
      <c r="V169">
        <v>0.05</v>
      </c>
      <c r="W169">
        <v>0.05</v>
      </c>
    </row>
    <row r="170" spans="1:23" ht="20" customHeight="1">
      <c r="A170" s="2" t="s">
        <v>1867</v>
      </c>
      <c r="B170" s="2" t="s">
        <v>1868</v>
      </c>
      <c r="C170" s="2" t="s">
        <v>1869</v>
      </c>
      <c r="D170">
        <v>7.81</v>
      </c>
      <c r="E170" s="2" t="s">
        <v>3917</v>
      </c>
      <c r="F170" s="37" t="s">
        <v>3918</v>
      </c>
      <c r="G170">
        <v>1.29</v>
      </c>
      <c r="H170">
        <v>1.35</v>
      </c>
      <c r="I170" s="2" t="s">
        <v>3919</v>
      </c>
      <c r="J170">
        <v>1.3</v>
      </c>
      <c r="K170">
        <v>1.38</v>
      </c>
      <c r="L170">
        <v>100</v>
      </c>
      <c r="M170" s="2" t="s">
        <v>3</v>
      </c>
      <c r="N170" s="2" t="s">
        <v>3</v>
      </c>
      <c r="O170" s="2" t="s">
        <v>4</v>
      </c>
      <c r="P170" s="1">
        <v>37557</v>
      </c>
      <c r="Q170" s="2" t="s">
        <v>144</v>
      </c>
      <c r="R170" s="2" t="s">
        <v>25</v>
      </c>
      <c r="S170" s="29">
        <v>697.83652134618455</v>
      </c>
      <c r="T170">
        <v>16.739999999999998</v>
      </c>
      <c r="U170">
        <v>3.16</v>
      </c>
      <c r="V170">
        <v>10.029999999999999</v>
      </c>
      <c r="W170">
        <v>6.39</v>
      </c>
    </row>
    <row r="171" spans="1:23" ht="20" customHeight="1">
      <c r="A171" s="2" t="s">
        <v>1893</v>
      </c>
      <c r="B171" s="2" t="s">
        <v>1894</v>
      </c>
      <c r="C171" s="2" t="s">
        <v>1201</v>
      </c>
      <c r="D171">
        <v>3.13</v>
      </c>
      <c r="E171" s="2" t="s">
        <v>3943</v>
      </c>
      <c r="F171" s="37" t="s">
        <v>3944</v>
      </c>
      <c r="G171">
        <v>1.39</v>
      </c>
      <c r="H171">
        <v>1.35</v>
      </c>
      <c r="I171" s="2" t="s">
        <v>3945</v>
      </c>
      <c r="J171">
        <v>1.01</v>
      </c>
      <c r="K171">
        <v>1.33</v>
      </c>
      <c r="L171">
        <v>100</v>
      </c>
      <c r="M171" s="2" t="s">
        <v>3</v>
      </c>
      <c r="N171" s="2" t="s">
        <v>3</v>
      </c>
      <c r="O171" s="2" t="s">
        <v>4</v>
      </c>
      <c r="P171" s="1">
        <v>37524</v>
      </c>
      <c r="Q171" s="2" t="s">
        <v>124</v>
      </c>
      <c r="R171" s="2" t="s">
        <v>25</v>
      </c>
      <c r="S171" s="29">
        <v>697.83652134618455</v>
      </c>
      <c r="T171">
        <v>10.64</v>
      </c>
      <c r="U171">
        <v>3.21</v>
      </c>
      <c r="V171">
        <v>11.72</v>
      </c>
      <c r="W171">
        <v>16.82</v>
      </c>
    </row>
    <row r="172" spans="1:23" ht="20" customHeight="1">
      <c r="A172" s="2" t="s">
        <v>816</v>
      </c>
      <c r="B172" s="2" t="s">
        <v>817</v>
      </c>
      <c r="C172" s="2" t="s">
        <v>818</v>
      </c>
      <c r="D172">
        <v>14.7</v>
      </c>
      <c r="E172" s="2" t="s">
        <v>3265</v>
      </c>
      <c r="F172" s="37" t="s">
        <v>3266</v>
      </c>
      <c r="G172">
        <v>0.63</v>
      </c>
      <c r="H172">
        <v>0.63</v>
      </c>
      <c r="I172" s="2" t="s">
        <v>3267</v>
      </c>
      <c r="J172">
        <v>0.56999999999999995</v>
      </c>
      <c r="K172">
        <v>0.57999999999999996</v>
      </c>
      <c r="L172">
        <v>100</v>
      </c>
      <c r="M172" s="2" t="s">
        <v>3</v>
      </c>
      <c r="N172" s="2" t="s">
        <v>3</v>
      </c>
      <c r="O172" s="2" t="s">
        <v>4</v>
      </c>
      <c r="P172" s="1">
        <v>38677</v>
      </c>
      <c r="Q172" s="2" t="s">
        <v>144</v>
      </c>
      <c r="R172" s="2" t="s">
        <v>25</v>
      </c>
      <c r="S172" s="29">
        <v>697.83652134618455</v>
      </c>
      <c r="T172">
        <v>3.37</v>
      </c>
      <c r="U172">
        <v>6.98</v>
      </c>
      <c r="V172">
        <v>18.89</v>
      </c>
      <c r="W172">
        <v>4.6399999999999997</v>
      </c>
    </row>
    <row r="173" spans="1:23" ht="20" customHeight="1">
      <c r="A173" s="2" t="s">
        <v>1818</v>
      </c>
      <c r="B173" s="2" t="s">
        <v>1819</v>
      </c>
      <c r="C173" s="2" t="s">
        <v>1820</v>
      </c>
      <c r="D173">
        <v>14.6</v>
      </c>
      <c r="E173" s="2" t="s">
        <v>3882</v>
      </c>
      <c r="F173" s="37" t="s">
        <v>3883</v>
      </c>
      <c r="G173">
        <v>4.95</v>
      </c>
      <c r="H173">
        <v>4.95</v>
      </c>
      <c r="I173" s="2" t="s">
        <v>2946</v>
      </c>
      <c r="L173">
        <v>100</v>
      </c>
      <c r="M173" s="2" t="s">
        <v>3</v>
      </c>
      <c r="N173" s="2" t="s">
        <v>3</v>
      </c>
      <c r="O173" s="2" t="s">
        <v>4</v>
      </c>
      <c r="P173" s="1">
        <v>37599</v>
      </c>
      <c r="Q173" s="2" t="s">
        <v>169</v>
      </c>
      <c r="R173" s="2" t="s">
        <v>25</v>
      </c>
      <c r="S173" s="29">
        <v>697.83652134618455</v>
      </c>
      <c r="T173">
        <v>28.38</v>
      </c>
      <c r="U173">
        <v>13.82</v>
      </c>
      <c r="V173">
        <v>36.86</v>
      </c>
      <c r="W173">
        <v>9.1199999999999992</v>
      </c>
    </row>
    <row r="174" spans="1:23" ht="20" customHeight="1">
      <c r="A174" s="2" t="s">
        <v>6116</v>
      </c>
      <c r="B174" s="2" t="s">
        <v>6117</v>
      </c>
      <c r="C174" s="2" t="s">
        <v>6118</v>
      </c>
      <c r="D174">
        <v>23.64</v>
      </c>
      <c r="E174" s="2" t="s">
        <v>6332</v>
      </c>
      <c r="F174" s="37" t="s">
        <v>6333</v>
      </c>
      <c r="G174">
        <v>2.2000000000000002</v>
      </c>
      <c r="H174">
        <v>2.25</v>
      </c>
      <c r="I174" s="2" t="s">
        <v>2946</v>
      </c>
      <c r="L174">
        <v>100</v>
      </c>
      <c r="M174" s="2" t="s">
        <v>3</v>
      </c>
      <c r="N174" s="2" t="s">
        <v>3</v>
      </c>
      <c r="O174" s="2" t="s">
        <v>4</v>
      </c>
      <c r="P174" s="1">
        <v>41337</v>
      </c>
      <c r="Q174" s="2" t="s">
        <v>144</v>
      </c>
      <c r="R174" s="2" t="s">
        <v>25</v>
      </c>
      <c r="S174" s="29">
        <v>697.83652134618455</v>
      </c>
      <c r="T174">
        <v>9.42</v>
      </c>
      <c r="U174">
        <v>14.57</v>
      </c>
      <c r="V174">
        <v>9.5500000000000007</v>
      </c>
      <c r="W174">
        <v>32.26</v>
      </c>
    </row>
    <row r="175" spans="1:23" ht="20" customHeight="1">
      <c r="A175" s="2" t="s">
        <v>2895</v>
      </c>
      <c r="B175" s="2" t="s">
        <v>2896</v>
      </c>
      <c r="C175" s="2" t="s">
        <v>2897</v>
      </c>
      <c r="D175">
        <v>699.56</v>
      </c>
      <c r="E175" s="2" t="s">
        <v>4694</v>
      </c>
      <c r="F175" s="37" t="s">
        <v>4719</v>
      </c>
      <c r="G175">
        <v>17.75</v>
      </c>
      <c r="H175">
        <v>12</v>
      </c>
      <c r="I175" s="2" t="s">
        <v>4695</v>
      </c>
      <c r="J175">
        <v>11.56</v>
      </c>
      <c r="K175">
        <v>11.69</v>
      </c>
      <c r="L175">
        <v>100</v>
      </c>
      <c r="M175" s="2" t="s">
        <v>3</v>
      </c>
      <c r="N175" s="2" t="s">
        <v>3</v>
      </c>
      <c r="O175" s="2" t="s">
        <v>4</v>
      </c>
      <c r="P175" s="1">
        <v>36802</v>
      </c>
      <c r="Q175" s="2" t="s">
        <v>124</v>
      </c>
      <c r="R175" s="2" t="s">
        <v>25</v>
      </c>
      <c r="S175" s="29">
        <v>697.83652134618455</v>
      </c>
      <c r="T175">
        <v>79.099999999999994</v>
      </c>
      <c r="U175">
        <v>22.5</v>
      </c>
      <c r="V175">
        <v>169.9</v>
      </c>
      <c r="W175">
        <v>25.1</v>
      </c>
    </row>
    <row r="176" spans="1:23" ht="20" customHeight="1">
      <c r="A176" s="2" t="s">
        <v>1668</v>
      </c>
      <c r="B176" s="2" t="s">
        <v>1669</v>
      </c>
      <c r="C176" s="2" t="s">
        <v>1670</v>
      </c>
      <c r="D176">
        <v>80.53</v>
      </c>
      <c r="E176" s="2" t="s">
        <v>3784</v>
      </c>
      <c r="F176" s="37" t="s">
        <v>3785</v>
      </c>
      <c r="G176">
        <v>4.46</v>
      </c>
      <c r="H176">
        <v>4.25</v>
      </c>
      <c r="I176" s="2" t="s">
        <v>2946</v>
      </c>
      <c r="L176">
        <v>100</v>
      </c>
      <c r="M176" s="2" t="s">
        <v>3</v>
      </c>
      <c r="N176" s="2" t="s">
        <v>3</v>
      </c>
      <c r="O176" s="2" t="s">
        <v>4</v>
      </c>
      <c r="P176" s="1">
        <v>37781</v>
      </c>
      <c r="Q176" s="2" t="s">
        <v>169</v>
      </c>
      <c r="R176" s="2" t="s">
        <v>25</v>
      </c>
      <c r="S176" s="29">
        <v>697.83652134618455</v>
      </c>
      <c r="T176">
        <v>65.37</v>
      </c>
      <c r="U176">
        <v>24.4</v>
      </c>
      <c r="V176">
        <v>59.8</v>
      </c>
      <c r="W176">
        <v>168.19</v>
      </c>
    </row>
    <row r="177" spans="1:23" ht="20" customHeight="1">
      <c r="A177" s="2" t="s">
        <v>2464</v>
      </c>
      <c r="B177" s="2" t="s">
        <v>2465</v>
      </c>
      <c r="C177" s="2" t="s">
        <v>2319</v>
      </c>
      <c r="D177">
        <v>3.82</v>
      </c>
      <c r="E177" s="2" t="s">
        <v>4382</v>
      </c>
      <c r="F177" s="37" t="s">
        <v>4383</v>
      </c>
      <c r="G177">
        <v>51.98</v>
      </c>
      <c r="H177">
        <v>55.38</v>
      </c>
      <c r="I177" s="2" t="s">
        <v>2946</v>
      </c>
      <c r="L177">
        <v>100</v>
      </c>
      <c r="M177" s="2" t="s">
        <v>3</v>
      </c>
      <c r="N177" s="2" t="s">
        <v>3</v>
      </c>
      <c r="O177" s="2" t="s">
        <v>4</v>
      </c>
      <c r="P177" s="1">
        <v>36819</v>
      </c>
      <c r="Q177" s="2" t="s">
        <v>169</v>
      </c>
      <c r="R177" s="2" t="s">
        <v>25</v>
      </c>
      <c r="S177" s="29">
        <v>697.83652134618455</v>
      </c>
      <c r="T177">
        <v>0.2</v>
      </c>
      <c r="U177">
        <v>67</v>
      </c>
      <c r="V177">
        <v>0.15</v>
      </c>
      <c r="W177">
        <v>151.19999999999999</v>
      </c>
    </row>
    <row r="178" spans="1:23" ht="20" customHeight="1">
      <c r="A178" s="2" t="s">
        <v>121</v>
      </c>
      <c r="B178" s="2" t="s">
        <v>122</v>
      </c>
      <c r="C178" s="2" t="s">
        <v>123</v>
      </c>
      <c r="D178">
        <v>234.19</v>
      </c>
      <c r="E178" s="2" t="s">
        <v>2982</v>
      </c>
      <c r="F178" s="37" t="s">
        <v>3028</v>
      </c>
      <c r="G178">
        <v>22.04</v>
      </c>
      <c r="H178">
        <v>22.23</v>
      </c>
      <c r="I178" s="2" t="s">
        <v>2983</v>
      </c>
      <c r="J178">
        <v>3.95</v>
      </c>
      <c r="K178">
        <v>4.46</v>
      </c>
      <c r="L178">
        <v>100</v>
      </c>
      <c r="M178" s="2" t="s">
        <v>3</v>
      </c>
      <c r="N178" s="2" t="s">
        <v>3</v>
      </c>
      <c r="O178" s="2" t="s">
        <v>4</v>
      </c>
      <c r="P178" s="1">
        <v>39048</v>
      </c>
      <c r="Q178" s="2" t="s">
        <v>124</v>
      </c>
      <c r="R178" s="2" t="s">
        <v>25</v>
      </c>
      <c r="S178" s="29">
        <v>697.83652134618455</v>
      </c>
      <c r="T178">
        <v>32.090000000000003</v>
      </c>
      <c r="U178">
        <v>82.35</v>
      </c>
      <c r="V178">
        <v>136.09</v>
      </c>
      <c r="W178">
        <v>141.22999999999999</v>
      </c>
    </row>
    <row r="179" spans="1:23" ht="20" customHeight="1">
      <c r="A179" s="2" t="s">
        <v>1853</v>
      </c>
      <c r="B179" s="2" t="s">
        <v>1854</v>
      </c>
      <c r="C179" s="2" t="s">
        <v>1855</v>
      </c>
      <c r="D179">
        <v>8.9</v>
      </c>
      <c r="E179" s="2" t="s">
        <v>3906</v>
      </c>
      <c r="F179" s="37" t="s">
        <v>3907</v>
      </c>
      <c r="G179">
        <v>38.75</v>
      </c>
      <c r="H179">
        <v>38.75</v>
      </c>
      <c r="I179" s="2" t="s">
        <v>3908</v>
      </c>
      <c r="L179">
        <v>84</v>
      </c>
      <c r="M179" s="2" t="s">
        <v>3</v>
      </c>
      <c r="N179" s="2" t="s">
        <v>3</v>
      </c>
      <c r="O179" s="2" t="s">
        <v>4</v>
      </c>
      <c r="P179" s="1">
        <v>37559</v>
      </c>
      <c r="Q179" s="2" t="s">
        <v>144</v>
      </c>
      <c r="R179" s="2" t="s">
        <v>25</v>
      </c>
      <c r="S179" s="29">
        <v>697.83652134618455</v>
      </c>
      <c r="T179">
        <v>7.42</v>
      </c>
      <c r="U179">
        <v>84.56</v>
      </c>
      <c r="V179">
        <v>13.06</v>
      </c>
      <c r="W179">
        <v>144.72</v>
      </c>
    </row>
    <row r="180" spans="1:23" ht="20" customHeight="1">
      <c r="A180" s="2" t="s">
        <v>449</v>
      </c>
      <c r="B180" s="2" t="s">
        <v>450</v>
      </c>
      <c r="C180" s="2" t="s">
        <v>451</v>
      </c>
      <c r="D180">
        <v>35</v>
      </c>
      <c r="E180" s="2" t="s">
        <v>3094</v>
      </c>
      <c r="F180" s="37" t="s">
        <v>3095</v>
      </c>
      <c r="G180">
        <v>34.68</v>
      </c>
      <c r="H180">
        <v>35.840000000000003</v>
      </c>
      <c r="I180" s="2" t="s">
        <v>2946</v>
      </c>
      <c r="L180">
        <v>100</v>
      </c>
      <c r="M180" s="2" t="s">
        <v>3</v>
      </c>
      <c r="N180" s="2" t="s">
        <v>3</v>
      </c>
      <c r="O180" s="2" t="s">
        <v>4</v>
      </c>
      <c r="P180" s="1">
        <v>38930</v>
      </c>
      <c r="Q180" s="2" t="s">
        <v>156</v>
      </c>
      <c r="R180" s="2" t="s">
        <v>25</v>
      </c>
      <c r="S180" s="29">
        <v>697.83652134618455</v>
      </c>
      <c r="T180">
        <v>11.68</v>
      </c>
      <c r="U180">
        <v>85.38</v>
      </c>
      <c r="V180">
        <v>8.3800000000000008</v>
      </c>
      <c r="W180">
        <v>124.22</v>
      </c>
    </row>
    <row r="181" spans="1:23" ht="20" customHeight="1">
      <c r="A181" s="2" t="s">
        <v>12517</v>
      </c>
      <c r="B181" s="2" t="s">
        <v>12518</v>
      </c>
      <c r="C181" s="2" t="s">
        <v>12519</v>
      </c>
      <c r="D181">
        <v>780.64</v>
      </c>
      <c r="E181" s="2" t="s">
        <v>12520</v>
      </c>
      <c r="F181" s="37" t="s">
        <v>12805</v>
      </c>
      <c r="G181">
        <v>17.62</v>
      </c>
      <c r="H181">
        <v>17.62</v>
      </c>
      <c r="I181" s="2" t="s">
        <v>12521</v>
      </c>
      <c r="J181">
        <v>27.45</v>
      </c>
      <c r="K181">
        <v>27.45</v>
      </c>
      <c r="L181">
        <v>100</v>
      </c>
      <c r="M181" s="2" t="s">
        <v>3</v>
      </c>
      <c r="N181" s="2" t="s">
        <v>3</v>
      </c>
      <c r="O181" s="2" t="s">
        <v>4</v>
      </c>
      <c r="P181" s="1">
        <v>39285</v>
      </c>
      <c r="Q181" s="2" t="s">
        <v>144</v>
      </c>
      <c r="R181" s="2" t="s">
        <v>25</v>
      </c>
      <c r="S181" s="29">
        <v>697.83652134618455</v>
      </c>
      <c r="T181">
        <v>198.11</v>
      </c>
      <c r="U181">
        <v>86.33</v>
      </c>
      <c r="V181">
        <v>249.55</v>
      </c>
      <c r="W181">
        <v>212.05</v>
      </c>
    </row>
    <row r="182" spans="1:23" ht="20" customHeight="1">
      <c r="A182" s="2" t="s">
        <v>1124</v>
      </c>
      <c r="B182" s="2" t="s">
        <v>1125</v>
      </c>
      <c r="C182" s="2" t="s">
        <v>1126</v>
      </c>
      <c r="E182" s="2" t="s">
        <v>3438</v>
      </c>
      <c r="F182" s="37" t="s">
        <v>3439</v>
      </c>
      <c r="G182">
        <v>19.239999999999998</v>
      </c>
      <c r="H182">
        <v>19.7</v>
      </c>
      <c r="I182" s="2" t="s">
        <v>2946</v>
      </c>
      <c r="L182">
        <v>100</v>
      </c>
      <c r="M182" s="2" t="s">
        <v>3</v>
      </c>
      <c r="N182" s="2" t="s">
        <v>3</v>
      </c>
      <c r="O182" s="2" t="s">
        <v>4</v>
      </c>
      <c r="P182" s="1">
        <v>38412</v>
      </c>
      <c r="Q182" s="2" t="s">
        <v>1127</v>
      </c>
      <c r="R182" s="2" t="s">
        <v>25</v>
      </c>
      <c r="S182" s="29">
        <v>697.83652134618455</v>
      </c>
      <c r="T182">
        <v>16.670000000000002</v>
      </c>
      <c r="U182">
        <v>111.75</v>
      </c>
      <c r="V182">
        <v>4.78</v>
      </c>
      <c r="W182">
        <v>81.83</v>
      </c>
    </row>
    <row r="183" spans="1:23" ht="20" customHeight="1">
      <c r="A183" s="2" t="s">
        <v>8651</v>
      </c>
      <c r="B183" s="2" t="s">
        <v>8652</v>
      </c>
      <c r="C183" s="2" t="s">
        <v>8653</v>
      </c>
      <c r="D183">
        <v>11.59</v>
      </c>
      <c r="E183" s="2" t="s">
        <v>8654</v>
      </c>
      <c r="F183" s="37" t="s">
        <v>8655</v>
      </c>
      <c r="G183">
        <v>5.66</v>
      </c>
      <c r="H183">
        <v>4.9000000000000004</v>
      </c>
      <c r="I183" s="2" t="s">
        <v>8656</v>
      </c>
      <c r="J183">
        <v>3.72</v>
      </c>
      <c r="K183">
        <v>3.72</v>
      </c>
      <c r="L183">
        <v>100</v>
      </c>
      <c r="M183" s="2" t="s">
        <v>3</v>
      </c>
      <c r="N183" s="2" t="s">
        <v>3</v>
      </c>
      <c r="O183" s="2" t="s">
        <v>4</v>
      </c>
      <c r="P183" s="1">
        <v>40490</v>
      </c>
      <c r="Q183" s="2" t="s">
        <v>144</v>
      </c>
      <c r="R183" s="2" t="s">
        <v>25</v>
      </c>
      <c r="S183" s="29">
        <v>697.83652134618455</v>
      </c>
      <c r="T183">
        <v>11.01</v>
      </c>
      <c r="U183">
        <v>124.54</v>
      </c>
      <c r="V183">
        <v>7.29</v>
      </c>
      <c r="W183">
        <v>154.35</v>
      </c>
    </row>
    <row r="184" spans="1:23" ht="20" customHeight="1">
      <c r="A184" s="2" t="s">
        <v>1814</v>
      </c>
      <c r="B184" s="2" t="s">
        <v>1815</v>
      </c>
      <c r="C184" s="2" t="s">
        <v>538</v>
      </c>
      <c r="D184">
        <v>40</v>
      </c>
      <c r="E184" s="2" t="s">
        <v>3878</v>
      </c>
      <c r="F184" s="37" t="s">
        <v>3879</v>
      </c>
      <c r="G184">
        <v>16.21</v>
      </c>
      <c r="H184">
        <v>16.190000000000001</v>
      </c>
      <c r="I184" s="2" t="s">
        <v>2946</v>
      </c>
      <c r="L184">
        <v>100</v>
      </c>
      <c r="M184" s="2" t="s">
        <v>3</v>
      </c>
      <c r="N184" s="2" t="s">
        <v>3</v>
      </c>
      <c r="O184" s="2" t="s">
        <v>4</v>
      </c>
      <c r="P184" s="1">
        <v>37606</v>
      </c>
      <c r="Q184" s="2" t="s">
        <v>144</v>
      </c>
      <c r="R184" s="2" t="s">
        <v>25</v>
      </c>
      <c r="S184" s="29">
        <v>697.83652134618455</v>
      </c>
      <c r="T184">
        <v>1.95</v>
      </c>
      <c r="U184">
        <v>137.13</v>
      </c>
      <c r="V184">
        <v>11.8</v>
      </c>
      <c r="W184">
        <v>243.06</v>
      </c>
    </row>
    <row r="185" spans="1:23" ht="20" customHeight="1">
      <c r="A185" s="2" t="s">
        <v>344</v>
      </c>
      <c r="B185" s="2" t="s">
        <v>345</v>
      </c>
      <c r="C185" s="2" t="s">
        <v>346</v>
      </c>
      <c r="D185">
        <v>80</v>
      </c>
      <c r="E185" s="2" t="s">
        <v>3053</v>
      </c>
      <c r="F185" s="37" t="s">
        <v>3054</v>
      </c>
      <c r="G185">
        <v>25.44</v>
      </c>
      <c r="H185">
        <v>26.77</v>
      </c>
      <c r="I185" s="2" t="s">
        <v>2946</v>
      </c>
      <c r="L185">
        <v>100</v>
      </c>
      <c r="M185" s="2" t="s">
        <v>3</v>
      </c>
      <c r="N185" s="2" t="s">
        <v>3</v>
      </c>
      <c r="O185" s="2" t="s">
        <v>4</v>
      </c>
      <c r="P185" s="1">
        <v>38971</v>
      </c>
      <c r="Q185" s="2" t="s">
        <v>192</v>
      </c>
      <c r="R185" s="2" t="s">
        <v>25</v>
      </c>
      <c r="S185" s="29">
        <v>697.83652134618455</v>
      </c>
      <c r="T185">
        <v>92.36</v>
      </c>
      <c r="U185">
        <v>154</v>
      </c>
      <c r="V185">
        <v>66.39</v>
      </c>
      <c r="W185">
        <v>105.36</v>
      </c>
    </row>
    <row r="186" spans="1:23" ht="20" customHeight="1">
      <c r="A186" s="2" t="s">
        <v>5847</v>
      </c>
      <c r="B186" s="2" t="s">
        <v>5848</v>
      </c>
      <c r="C186" s="2" t="s">
        <v>5849</v>
      </c>
      <c r="D186">
        <v>130</v>
      </c>
      <c r="E186" s="2" t="s">
        <v>5850</v>
      </c>
      <c r="F186" s="37" t="s">
        <v>5851</v>
      </c>
      <c r="G186">
        <v>4.37</v>
      </c>
      <c r="H186">
        <v>4.33</v>
      </c>
      <c r="I186" s="2" t="s">
        <v>2946</v>
      </c>
      <c r="L186">
        <v>100</v>
      </c>
      <c r="M186" s="2" t="s">
        <v>3</v>
      </c>
      <c r="N186" s="2" t="s">
        <v>3</v>
      </c>
      <c r="O186" s="2" t="s">
        <v>4</v>
      </c>
      <c r="P186" s="1">
        <v>41437</v>
      </c>
      <c r="Q186" s="2" t="s">
        <v>192</v>
      </c>
      <c r="R186" s="2" t="s">
        <v>25</v>
      </c>
      <c r="S186" s="29">
        <v>697.83652134618455</v>
      </c>
      <c r="T186">
        <v>88.18</v>
      </c>
      <c r="U186">
        <v>174.79</v>
      </c>
      <c r="V186">
        <v>73.31</v>
      </c>
      <c r="W186">
        <v>224.71</v>
      </c>
    </row>
    <row r="187" spans="1:23" ht="20" customHeight="1">
      <c r="A187" s="2" t="s">
        <v>9177</v>
      </c>
      <c r="B187" s="2" t="s">
        <v>9178</v>
      </c>
      <c r="C187" s="2" t="s">
        <v>9179</v>
      </c>
      <c r="D187">
        <v>89.44</v>
      </c>
      <c r="E187" s="2" t="s">
        <v>9180</v>
      </c>
      <c r="F187" s="37" t="s">
        <v>9181</v>
      </c>
      <c r="G187">
        <v>16.16</v>
      </c>
      <c r="H187">
        <v>15.84</v>
      </c>
      <c r="I187" s="2" t="s">
        <v>9182</v>
      </c>
      <c r="J187">
        <v>3</v>
      </c>
      <c r="K187">
        <v>4.3</v>
      </c>
      <c r="L187">
        <v>100</v>
      </c>
      <c r="M187" s="2" t="s">
        <v>3</v>
      </c>
      <c r="N187" s="2" t="s">
        <v>3</v>
      </c>
      <c r="O187" s="2" t="s">
        <v>4</v>
      </c>
      <c r="P187" s="1">
        <v>40311</v>
      </c>
      <c r="Q187" s="2" t="s">
        <v>144</v>
      </c>
      <c r="R187" s="2" t="s">
        <v>25</v>
      </c>
      <c r="S187" s="29">
        <v>697.83652134618455</v>
      </c>
      <c r="T187">
        <v>31.28</v>
      </c>
      <c r="U187">
        <v>266.52</v>
      </c>
      <c r="V187">
        <v>27.64</v>
      </c>
      <c r="W187">
        <v>277.14</v>
      </c>
    </row>
    <row r="188" spans="1:23" ht="20" customHeight="1">
      <c r="A188" s="2" t="s">
        <v>2597</v>
      </c>
      <c r="B188" s="2" t="s">
        <v>2598</v>
      </c>
      <c r="C188" s="2" t="s">
        <v>2599</v>
      </c>
      <c r="E188" s="2" t="s">
        <v>4480</v>
      </c>
      <c r="F188" s="37" t="s">
        <v>4481</v>
      </c>
      <c r="G188">
        <v>24.75</v>
      </c>
      <c r="H188">
        <v>25.13</v>
      </c>
      <c r="I188" s="2" t="s">
        <v>2946</v>
      </c>
      <c r="L188">
        <v>80</v>
      </c>
      <c r="M188" s="2" t="s">
        <v>3</v>
      </c>
      <c r="N188" s="2" t="s">
        <v>3</v>
      </c>
      <c r="O188" s="2" t="s">
        <v>4</v>
      </c>
      <c r="P188" s="1">
        <v>36774</v>
      </c>
      <c r="Q188" s="2" t="s">
        <v>144</v>
      </c>
      <c r="R188" s="2" t="s">
        <v>25</v>
      </c>
      <c r="S188" s="29">
        <v>697.83652134618455</v>
      </c>
      <c r="T188">
        <v>0.98</v>
      </c>
      <c r="U188">
        <v>277.89999999999998</v>
      </c>
      <c r="V188">
        <v>23.29</v>
      </c>
      <c r="W188">
        <v>349.1</v>
      </c>
    </row>
    <row r="189" spans="1:23" ht="20" customHeight="1">
      <c r="A189" s="2" t="s">
        <v>10287</v>
      </c>
      <c r="B189" s="2" t="s">
        <v>10288</v>
      </c>
      <c r="C189" s="2" t="s">
        <v>10289</v>
      </c>
      <c r="D189">
        <v>80</v>
      </c>
      <c r="E189" s="2" t="s">
        <v>10290</v>
      </c>
      <c r="F189" s="37" t="s">
        <v>10291</v>
      </c>
      <c r="G189">
        <v>29.8</v>
      </c>
      <c r="H189">
        <v>34.79</v>
      </c>
      <c r="I189" s="2" t="s">
        <v>2946</v>
      </c>
      <c r="L189">
        <v>100</v>
      </c>
      <c r="M189" s="2" t="s">
        <v>3</v>
      </c>
      <c r="N189" s="2" t="s">
        <v>3</v>
      </c>
      <c r="O189" s="2" t="s">
        <v>4</v>
      </c>
      <c r="P189" s="1">
        <v>39925</v>
      </c>
      <c r="Q189" s="2" t="s">
        <v>144</v>
      </c>
      <c r="R189" s="2" t="s">
        <v>25</v>
      </c>
      <c r="S189" s="29">
        <v>697.83652134618455</v>
      </c>
      <c r="T189">
        <v>0.34</v>
      </c>
      <c r="U189">
        <v>278.91000000000003</v>
      </c>
      <c r="V189">
        <v>2.39</v>
      </c>
      <c r="W189">
        <v>525.34</v>
      </c>
    </row>
    <row r="190" spans="1:23" ht="20" customHeight="1">
      <c r="A190" s="2" t="s">
        <v>8910</v>
      </c>
      <c r="B190" s="2" t="s">
        <v>8911</v>
      </c>
      <c r="C190" s="2" t="s">
        <v>346</v>
      </c>
      <c r="D190">
        <v>62.5</v>
      </c>
      <c r="E190" s="2" t="s">
        <v>8912</v>
      </c>
      <c r="F190" s="37" t="s">
        <v>8913</v>
      </c>
      <c r="G190">
        <v>8.44</v>
      </c>
      <c r="H190">
        <v>8.16</v>
      </c>
      <c r="I190" s="2" t="s">
        <v>2946</v>
      </c>
      <c r="L190">
        <v>100</v>
      </c>
      <c r="M190" s="2" t="s">
        <v>3</v>
      </c>
      <c r="N190" s="2" t="s">
        <v>3</v>
      </c>
      <c r="O190" s="2" t="s">
        <v>4</v>
      </c>
      <c r="P190" s="1">
        <v>40417</v>
      </c>
      <c r="Q190" s="2" t="s">
        <v>192</v>
      </c>
      <c r="R190" s="2" t="s">
        <v>25</v>
      </c>
      <c r="S190" s="29">
        <v>697.83652134618455</v>
      </c>
      <c r="T190">
        <v>136.32</v>
      </c>
      <c r="U190">
        <v>286.26</v>
      </c>
      <c r="V190">
        <v>43.32</v>
      </c>
      <c r="W190">
        <v>199.12</v>
      </c>
    </row>
    <row r="191" spans="1:23" ht="20" customHeight="1">
      <c r="A191" s="2" t="s">
        <v>12571</v>
      </c>
      <c r="B191" s="2" t="s">
        <v>12572</v>
      </c>
      <c r="C191" s="2" t="s">
        <v>12573</v>
      </c>
      <c r="D191" s="3">
        <v>1248.03</v>
      </c>
      <c r="E191" s="2" t="s">
        <v>12574</v>
      </c>
      <c r="F191" s="37" t="s">
        <v>12575</v>
      </c>
      <c r="I191" s="2" t="s">
        <v>12576</v>
      </c>
      <c r="J191">
        <v>50.1</v>
      </c>
      <c r="K191">
        <v>50.81</v>
      </c>
      <c r="L191">
        <v>100</v>
      </c>
      <c r="M191" s="2" t="s">
        <v>3</v>
      </c>
      <c r="N191" s="2" t="s">
        <v>3</v>
      </c>
      <c r="O191" s="2" t="s">
        <v>4</v>
      </c>
      <c r="P191" s="1">
        <v>39279</v>
      </c>
      <c r="Q191" s="2" t="s">
        <v>192</v>
      </c>
      <c r="R191" s="2" t="s">
        <v>25</v>
      </c>
      <c r="S191" s="29">
        <v>697.83652134618455</v>
      </c>
      <c r="T191">
        <v>459.06</v>
      </c>
      <c r="U191">
        <v>323.19</v>
      </c>
      <c r="V191">
        <v>645.36</v>
      </c>
      <c r="W191">
        <v>705.35</v>
      </c>
    </row>
    <row r="192" spans="1:23" ht="20" customHeight="1">
      <c r="A192" s="2" t="s">
        <v>1140</v>
      </c>
      <c r="B192" s="2" t="s">
        <v>1141</v>
      </c>
      <c r="C192" s="2" t="s">
        <v>1142</v>
      </c>
      <c r="D192">
        <v>160</v>
      </c>
      <c r="E192" s="2" t="s">
        <v>3448</v>
      </c>
      <c r="F192" s="37" t="s">
        <v>3449</v>
      </c>
      <c r="G192">
        <v>24.31</v>
      </c>
      <c r="H192">
        <v>24.4</v>
      </c>
      <c r="I192" s="2" t="s">
        <v>2946</v>
      </c>
      <c r="L192">
        <v>100</v>
      </c>
      <c r="M192" s="2" t="s">
        <v>3</v>
      </c>
      <c r="N192" s="2" t="s">
        <v>3</v>
      </c>
      <c r="O192" s="2" t="s">
        <v>4</v>
      </c>
      <c r="P192" s="1">
        <v>38392</v>
      </c>
      <c r="Q192" s="2" t="s">
        <v>169</v>
      </c>
      <c r="R192" s="2" t="s">
        <v>25</v>
      </c>
      <c r="S192" s="29">
        <v>697.83652134618455</v>
      </c>
      <c r="T192">
        <v>16.55</v>
      </c>
      <c r="U192">
        <v>393.59</v>
      </c>
      <c r="V192">
        <v>10.81</v>
      </c>
      <c r="W192">
        <v>809.35</v>
      </c>
    </row>
    <row r="193" spans="1:23" ht="20" customHeight="1">
      <c r="A193" s="2" t="s">
        <v>1303</v>
      </c>
      <c r="B193" s="2" t="s">
        <v>1304</v>
      </c>
      <c r="C193" s="2" t="s">
        <v>1305</v>
      </c>
      <c r="D193" s="3">
        <v>1177.79</v>
      </c>
      <c r="E193" s="2" t="s">
        <v>3541</v>
      </c>
      <c r="F193" s="37" t="s">
        <v>3542</v>
      </c>
      <c r="G193">
        <v>56.9</v>
      </c>
      <c r="H193">
        <v>56.53</v>
      </c>
      <c r="I193" s="2" t="s">
        <v>3543</v>
      </c>
      <c r="J193">
        <v>37.380000000000003</v>
      </c>
      <c r="K193">
        <v>36</v>
      </c>
      <c r="L193">
        <v>100</v>
      </c>
      <c r="M193" s="2" t="s">
        <v>3</v>
      </c>
      <c r="N193" s="2" t="s">
        <v>3</v>
      </c>
      <c r="O193" s="2" t="s">
        <v>4</v>
      </c>
      <c r="P193" s="1">
        <v>38195</v>
      </c>
      <c r="Q193" s="2" t="s">
        <v>125</v>
      </c>
      <c r="R193" s="2" t="s">
        <v>25</v>
      </c>
      <c r="S193" s="29">
        <v>697.83652134618455</v>
      </c>
      <c r="T193">
        <v>327.64999999999998</v>
      </c>
      <c r="U193">
        <v>451.69</v>
      </c>
      <c r="V193">
        <v>406.61</v>
      </c>
      <c r="W193">
        <v>732.09</v>
      </c>
    </row>
    <row r="194" spans="1:23" ht="20" customHeight="1">
      <c r="A194" s="2" t="s">
        <v>11007</v>
      </c>
      <c r="B194" s="2" t="s">
        <v>11008</v>
      </c>
      <c r="C194" s="2" t="s">
        <v>615</v>
      </c>
      <c r="D194">
        <v>200</v>
      </c>
      <c r="E194" s="2" t="s">
        <v>11009</v>
      </c>
      <c r="F194" s="37" t="s">
        <v>11010</v>
      </c>
      <c r="G194">
        <v>46.25</v>
      </c>
      <c r="H194">
        <v>46.25</v>
      </c>
      <c r="I194" s="2" t="s">
        <v>2946</v>
      </c>
      <c r="L194">
        <v>100</v>
      </c>
      <c r="M194" s="2" t="s">
        <v>3</v>
      </c>
      <c r="N194" s="2" t="s">
        <v>3</v>
      </c>
      <c r="O194" s="2" t="s">
        <v>4</v>
      </c>
      <c r="P194" s="1">
        <v>39653</v>
      </c>
      <c r="Q194" s="2" t="s">
        <v>169</v>
      </c>
      <c r="R194" s="2" t="s">
        <v>25</v>
      </c>
      <c r="S194" s="29">
        <v>697.83652134618455</v>
      </c>
      <c r="T194">
        <v>33.78</v>
      </c>
      <c r="U194">
        <v>605.87</v>
      </c>
      <c r="V194">
        <v>24.68</v>
      </c>
      <c r="W194">
        <v>862.45</v>
      </c>
    </row>
    <row r="195" spans="1:23" ht="20" customHeight="1">
      <c r="A195" s="2" t="s">
        <v>2210</v>
      </c>
      <c r="B195" s="2" t="s">
        <v>2211</v>
      </c>
      <c r="C195" s="2" t="s">
        <v>1609</v>
      </c>
      <c r="D195">
        <v>92.5</v>
      </c>
      <c r="E195" s="2" t="s">
        <v>4173</v>
      </c>
      <c r="F195" s="37" t="s">
        <v>4174</v>
      </c>
      <c r="G195">
        <v>34.31</v>
      </c>
      <c r="H195">
        <v>35.99</v>
      </c>
      <c r="I195" s="2" t="s">
        <v>2946</v>
      </c>
      <c r="L195">
        <v>100</v>
      </c>
      <c r="M195" s="2" t="s">
        <v>3</v>
      </c>
      <c r="N195" s="2" t="s">
        <v>3</v>
      </c>
      <c r="O195" s="2" t="s">
        <v>4</v>
      </c>
      <c r="P195" s="1">
        <v>37081</v>
      </c>
      <c r="Q195" s="2" t="s">
        <v>191</v>
      </c>
      <c r="R195" s="2" t="s">
        <v>25</v>
      </c>
      <c r="S195" s="29">
        <v>697.83652134618455</v>
      </c>
      <c r="T195">
        <v>149.65</v>
      </c>
      <c r="U195" s="3">
        <v>1156.5</v>
      </c>
      <c r="V195">
        <v>44.6</v>
      </c>
      <c r="W195">
        <v>549.20000000000005</v>
      </c>
    </row>
    <row r="196" spans="1:23" ht="20" customHeight="1">
      <c r="A196" s="2" t="s">
        <v>6787</v>
      </c>
      <c r="B196" s="2" t="s">
        <v>6788</v>
      </c>
      <c r="C196" s="2" t="s">
        <v>6789</v>
      </c>
      <c r="D196">
        <v>400</v>
      </c>
      <c r="E196" s="2" t="s">
        <v>6871</v>
      </c>
      <c r="F196" s="37" t="s">
        <v>6790</v>
      </c>
      <c r="G196">
        <v>31.52</v>
      </c>
      <c r="H196">
        <v>25.8</v>
      </c>
      <c r="I196" s="2" t="s">
        <v>2946</v>
      </c>
      <c r="L196">
        <v>100</v>
      </c>
      <c r="M196" s="2" t="s">
        <v>3</v>
      </c>
      <c r="N196" s="2" t="s">
        <v>3</v>
      </c>
      <c r="O196" s="2" t="s">
        <v>4</v>
      </c>
      <c r="P196" s="1">
        <v>41115</v>
      </c>
      <c r="Q196" s="2" t="s">
        <v>144</v>
      </c>
      <c r="R196" s="2" t="s">
        <v>25</v>
      </c>
      <c r="S196" s="29">
        <v>697.83652134618455</v>
      </c>
      <c r="T196">
        <v>118.11</v>
      </c>
      <c r="U196" s="3">
        <v>1633.3</v>
      </c>
      <c r="V196">
        <v>205.71</v>
      </c>
      <c r="W196" s="3">
        <v>1265.9000000000001</v>
      </c>
    </row>
    <row r="197" spans="1:23" ht="20" customHeight="1">
      <c r="A197" s="2" t="s">
        <v>7778</v>
      </c>
      <c r="B197" s="2" t="s">
        <v>693</v>
      </c>
      <c r="C197" s="2" t="s">
        <v>2197</v>
      </c>
      <c r="D197">
        <v>611.62</v>
      </c>
      <c r="E197" s="2" t="s">
        <v>7779</v>
      </c>
      <c r="F197" s="37" t="s">
        <v>7780</v>
      </c>
      <c r="G197">
        <v>20.75</v>
      </c>
      <c r="H197">
        <v>20.28</v>
      </c>
      <c r="I197" s="2" t="s">
        <v>7781</v>
      </c>
      <c r="J197">
        <v>10.43</v>
      </c>
      <c r="K197">
        <v>10.45</v>
      </c>
      <c r="L197">
        <v>100</v>
      </c>
      <c r="M197" s="2" t="s">
        <v>3</v>
      </c>
      <c r="N197" s="2" t="s">
        <v>3</v>
      </c>
      <c r="O197" s="2" t="s">
        <v>4</v>
      </c>
      <c r="P197" s="1">
        <v>40794</v>
      </c>
      <c r="Q197" s="2" t="s">
        <v>169</v>
      </c>
      <c r="R197" s="2" t="s">
        <v>25</v>
      </c>
      <c r="S197" s="29">
        <v>697.83652134618455</v>
      </c>
      <c r="T197">
        <v>140.16</v>
      </c>
      <c r="U197" s="3">
        <v>1668.77</v>
      </c>
      <c r="V197">
        <v>141.74</v>
      </c>
      <c r="W197" s="3">
        <v>3595.86</v>
      </c>
    </row>
    <row r="198" spans="1:23" ht="20" customHeight="1">
      <c r="A198" s="2" t="s">
        <v>2195</v>
      </c>
      <c r="B198" s="2" t="s">
        <v>2196</v>
      </c>
      <c r="C198" s="2" t="s">
        <v>2197</v>
      </c>
      <c r="D198">
        <v>623.07000000000005</v>
      </c>
      <c r="E198" s="2" t="s">
        <v>4162</v>
      </c>
      <c r="F198" s="37" t="s">
        <v>4213</v>
      </c>
      <c r="G198">
        <v>27.93</v>
      </c>
      <c r="H198">
        <v>28.19</v>
      </c>
      <c r="I198" s="2" t="s">
        <v>4163</v>
      </c>
      <c r="J198">
        <v>8.4600000000000009</v>
      </c>
      <c r="K198">
        <v>8.65</v>
      </c>
      <c r="L198">
        <v>100</v>
      </c>
      <c r="M198" s="2" t="s">
        <v>3</v>
      </c>
      <c r="N198" s="2" t="s">
        <v>3</v>
      </c>
      <c r="O198" s="2" t="s">
        <v>4</v>
      </c>
      <c r="P198" s="1">
        <v>37088</v>
      </c>
      <c r="Q198" s="2" t="s">
        <v>169</v>
      </c>
      <c r="R198" s="2" t="s">
        <v>25</v>
      </c>
      <c r="S198" s="29">
        <v>697.83652134618455</v>
      </c>
      <c r="T198">
        <v>187.4</v>
      </c>
      <c r="U198" s="3">
        <v>1695.3</v>
      </c>
      <c r="V198">
        <v>315</v>
      </c>
      <c r="W198" s="3">
        <v>2260.1999999999998</v>
      </c>
    </row>
    <row r="199" spans="1:23" ht="20" customHeight="1">
      <c r="A199" s="2" t="s">
        <v>8016</v>
      </c>
      <c r="B199" s="2" t="s">
        <v>8017</v>
      </c>
      <c r="C199" s="2" t="s">
        <v>2647</v>
      </c>
      <c r="D199" s="3">
        <v>3918.85</v>
      </c>
      <c r="E199" s="2" t="s">
        <v>8018</v>
      </c>
      <c r="F199" s="37" t="s">
        <v>8019</v>
      </c>
      <c r="G199">
        <v>19.12</v>
      </c>
      <c r="H199">
        <v>18.8</v>
      </c>
      <c r="I199" s="2" t="s">
        <v>8020</v>
      </c>
      <c r="J199">
        <v>86.66</v>
      </c>
      <c r="K199">
        <v>82.87</v>
      </c>
      <c r="L199">
        <v>100</v>
      </c>
      <c r="M199" s="2" t="s">
        <v>3</v>
      </c>
      <c r="N199" s="2" t="s">
        <v>3</v>
      </c>
      <c r="O199" s="2" t="s">
        <v>4</v>
      </c>
      <c r="P199" s="1">
        <v>41029</v>
      </c>
      <c r="Q199" s="2" t="s">
        <v>144</v>
      </c>
      <c r="R199" s="2" t="s">
        <v>25</v>
      </c>
      <c r="S199" s="29">
        <v>697.83652134618455</v>
      </c>
      <c r="T199">
        <v>586.58000000000004</v>
      </c>
      <c r="U199" s="3">
        <v>1862</v>
      </c>
      <c r="V199" s="3">
        <v>1096.26</v>
      </c>
      <c r="W199" s="3">
        <v>6048.26</v>
      </c>
    </row>
    <row r="200" spans="1:23" ht="20" customHeight="1">
      <c r="A200" s="2" t="s">
        <v>11564</v>
      </c>
      <c r="B200" s="2" t="s">
        <v>11565</v>
      </c>
      <c r="C200" s="2" t="s">
        <v>5618</v>
      </c>
      <c r="D200">
        <v>68.33</v>
      </c>
      <c r="E200" s="2" t="s">
        <v>11566</v>
      </c>
      <c r="F200" s="37" t="s">
        <v>11567</v>
      </c>
      <c r="G200">
        <v>91.77</v>
      </c>
      <c r="H200">
        <v>95</v>
      </c>
      <c r="I200" s="2" t="s">
        <v>11568</v>
      </c>
      <c r="J200">
        <v>0.9</v>
      </c>
      <c r="K200">
        <v>0.96</v>
      </c>
      <c r="L200">
        <v>100</v>
      </c>
      <c r="M200" s="2" t="s">
        <v>3</v>
      </c>
      <c r="N200" s="2" t="s">
        <v>3</v>
      </c>
      <c r="O200" s="2" t="s">
        <v>4</v>
      </c>
      <c r="P200" s="1">
        <v>39517</v>
      </c>
      <c r="Q200" s="2" t="s">
        <v>144</v>
      </c>
      <c r="R200" s="2" t="s">
        <v>25</v>
      </c>
      <c r="S200" s="29">
        <v>697.83652134618455</v>
      </c>
      <c r="T200">
        <v>18.920000000000002</v>
      </c>
      <c r="U200" s="3">
        <v>2202</v>
      </c>
      <c r="V200">
        <v>19.95</v>
      </c>
      <c r="W200" s="3">
        <v>2431.1</v>
      </c>
    </row>
    <row r="201" spans="1:23" ht="20" customHeight="1">
      <c r="A201" s="2" t="s">
        <v>9212</v>
      </c>
      <c r="B201" s="2" t="s">
        <v>9213</v>
      </c>
      <c r="C201" s="2" t="s">
        <v>5618</v>
      </c>
      <c r="D201">
        <v>192.94</v>
      </c>
      <c r="E201" s="2" t="s">
        <v>9214</v>
      </c>
      <c r="F201" s="37" t="s">
        <v>9215</v>
      </c>
      <c r="G201">
        <v>85.6</v>
      </c>
      <c r="H201">
        <v>84.22</v>
      </c>
      <c r="I201" s="2" t="s">
        <v>9216</v>
      </c>
      <c r="J201">
        <v>10.96</v>
      </c>
      <c r="K201">
        <v>10.8</v>
      </c>
      <c r="L201">
        <v>100</v>
      </c>
      <c r="M201" s="2" t="s">
        <v>3</v>
      </c>
      <c r="N201" s="2" t="s">
        <v>3</v>
      </c>
      <c r="O201" s="2" t="s">
        <v>4</v>
      </c>
      <c r="P201" s="1">
        <v>40303</v>
      </c>
      <c r="Q201" s="2" t="s">
        <v>144</v>
      </c>
      <c r="R201" s="2" t="s">
        <v>25</v>
      </c>
      <c r="S201" s="29">
        <v>697.83652134618455</v>
      </c>
      <c r="T201">
        <v>55.58</v>
      </c>
      <c r="U201" s="3">
        <v>2589.3000000000002</v>
      </c>
      <c r="V201">
        <v>37.24</v>
      </c>
      <c r="W201" s="3">
        <v>2817.3</v>
      </c>
    </row>
    <row r="202" spans="1:23" ht="20" customHeight="1">
      <c r="A202" s="2" t="s">
        <v>12506</v>
      </c>
      <c r="B202" s="2" t="s">
        <v>12507</v>
      </c>
      <c r="C202" s="2" t="s">
        <v>12508</v>
      </c>
      <c r="D202" s="3">
        <v>2118.61</v>
      </c>
      <c r="E202" s="2" t="s">
        <v>12509</v>
      </c>
      <c r="F202" s="37" t="s">
        <v>12510</v>
      </c>
      <c r="G202">
        <v>85.4</v>
      </c>
      <c r="H202">
        <v>83.18</v>
      </c>
      <c r="I202" s="2" t="s">
        <v>12511</v>
      </c>
      <c r="J202">
        <v>44.11</v>
      </c>
      <c r="K202">
        <v>44.06</v>
      </c>
      <c r="L202">
        <v>100</v>
      </c>
      <c r="M202" s="2" t="s">
        <v>3</v>
      </c>
      <c r="N202" s="2" t="s">
        <v>3</v>
      </c>
      <c r="O202" s="2" t="s">
        <v>4</v>
      </c>
      <c r="P202" s="1">
        <v>39286</v>
      </c>
      <c r="Q202" s="2" t="s">
        <v>144</v>
      </c>
      <c r="R202" s="2" t="s">
        <v>25</v>
      </c>
      <c r="S202" s="29">
        <v>697.83652134618455</v>
      </c>
      <c r="T202">
        <v>508</v>
      </c>
      <c r="U202" s="3">
        <v>2679.04</v>
      </c>
      <c r="V202">
        <v>726.24</v>
      </c>
      <c r="W202" s="3">
        <v>2584.08</v>
      </c>
    </row>
    <row r="203" spans="1:23" ht="20" customHeight="1">
      <c r="A203" s="2" t="s">
        <v>5616</v>
      </c>
      <c r="B203" s="2" t="s">
        <v>5617</v>
      </c>
      <c r="C203" s="2" t="s">
        <v>5618</v>
      </c>
      <c r="D203">
        <v>262.67</v>
      </c>
      <c r="E203" s="2" t="s">
        <v>5619</v>
      </c>
      <c r="F203" s="37" t="s">
        <v>5620</v>
      </c>
      <c r="G203">
        <v>116.73</v>
      </c>
      <c r="H203">
        <v>116.78</v>
      </c>
      <c r="I203" s="2" t="s">
        <v>5621</v>
      </c>
      <c r="J203">
        <v>19.91</v>
      </c>
      <c r="K203">
        <v>19.89</v>
      </c>
      <c r="L203">
        <v>100</v>
      </c>
      <c r="M203" s="2" t="s">
        <v>3</v>
      </c>
      <c r="N203" s="2" t="s">
        <v>3</v>
      </c>
      <c r="O203" s="2" t="s">
        <v>4</v>
      </c>
      <c r="P203" s="1">
        <v>41521</v>
      </c>
      <c r="Q203" s="2" t="s">
        <v>144</v>
      </c>
      <c r="R203" s="2" t="s">
        <v>25</v>
      </c>
      <c r="S203" s="29">
        <v>697.83652134618455</v>
      </c>
      <c r="T203">
        <v>68.209999999999994</v>
      </c>
      <c r="U203" s="3">
        <v>2985.7</v>
      </c>
      <c r="V203">
        <v>79.33</v>
      </c>
      <c r="W203" s="3">
        <v>4204</v>
      </c>
    </row>
    <row r="204" spans="1:23" ht="20" customHeight="1">
      <c r="A204" s="2" t="s">
        <v>807</v>
      </c>
      <c r="B204" s="2" t="s">
        <v>808</v>
      </c>
      <c r="C204" s="2" t="s">
        <v>809</v>
      </c>
      <c r="D204" s="3">
        <v>27861.29</v>
      </c>
      <c r="E204" s="2" t="s">
        <v>3263</v>
      </c>
      <c r="F204" s="37" t="s">
        <v>3328</v>
      </c>
      <c r="G204">
        <v>26.35</v>
      </c>
      <c r="H204">
        <v>26.34</v>
      </c>
      <c r="I204" s="2" t="s">
        <v>3264</v>
      </c>
      <c r="J204">
        <v>67.98</v>
      </c>
      <c r="K204">
        <v>66.88</v>
      </c>
      <c r="L204">
        <v>100</v>
      </c>
      <c r="M204" s="2" t="s">
        <v>3</v>
      </c>
      <c r="N204" s="2" t="s">
        <v>3</v>
      </c>
      <c r="O204" s="2" t="s">
        <v>4</v>
      </c>
      <c r="P204" s="1">
        <v>38691</v>
      </c>
      <c r="Q204" s="2" t="s">
        <v>144</v>
      </c>
      <c r="R204" s="2" t="s">
        <v>25</v>
      </c>
      <c r="S204" s="29">
        <v>697.83652134618455</v>
      </c>
      <c r="T204" s="3">
        <v>3550.6</v>
      </c>
      <c r="U204" s="3">
        <v>6283</v>
      </c>
      <c r="V204" s="3">
        <v>6200.1</v>
      </c>
      <c r="W204" s="3">
        <v>8196</v>
      </c>
    </row>
    <row r="205" spans="1:23" ht="20" customHeight="1">
      <c r="A205" s="2" t="s">
        <v>2016</v>
      </c>
      <c r="B205" s="2" t="s">
        <v>2017</v>
      </c>
      <c r="C205" s="2" t="s">
        <v>2018</v>
      </c>
      <c r="D205">
        <v>148.91999999999999</v>
      </c>
      <c r="E205" s="2" t="s">
        <v>4024</v>
      </c>
      <c r="F205" s="37" t="s">
        <v>4025</v>
      </c>
      <c r="G205">
        <v>55.7</v>
      </c>
      <c r="H205">
        <v>55.48</v>
      </c>
      <c r="I205" s="2" t="s">
        <v>4026</v>
      </c>
      <c r="J205">
        <v>9.77</v>
      </c>
      <c r="K205">
        <v>9.73</v>
      </c>
      <c r="L205">
        <v>100</v>
      </c>
      <c r="M205" s="2" t="s">
        <v>3</v>
      </c>
      <c r="N205" s="2" t="s">
        <v>3</v>
      </c>
      <c r="O205" s="2" t="s">
        <v>4</v>
      </c>
      <c r="P205" s="1">
        <v>37314</v>
      </c>
      <c r="Q205" s="2" t="s">
        <v>144</v>
      </c>
      <c r="R205" s="2" t="s">
        <v>25</v>
      </c>
      <c r="S205" s="29">
        <v>697.83652134618455</v>
      </c>
      <c r="T205">
        <v>12.5</v>
      </c>
      <c r="U205" s="3">
        <v>7663</v>
      </c>
      <c r="V205">
        <v>14.5</v>
      </c>
      <c r="W205" s="3">
        <v>10343</v>
      </c>
    </row>
    <row r="206" spans="1:23" ht="20" customHeight="1">
      <c r="A206" s="2" t="s">
        <v>11438</v>
      </c>
      <c r="B206" s="2" t="s">
        <v>11439</v>
      </c>
      <c r="C206" s="2" t="s">
        <v>809</v>
      </c>
      <c r="D206">
        <v>17.190000000000001</v>
      </c>
      <c r="E206" s="2" t="s">
        <v>11440</v>
      </c>
      <c r="F206" s="37" t="s">
        <v>11441</v>
      </c>
      <c r="G206">
        <v>12.48</v>
      </c>
      <c r="H206">
        <v>12.58</v>
      </c>
      <c r="I206" s="2" t="s">
        <v>11442</v>
      </c>
      <c r="J206">
        <v>1.1299999999999999</v>
      </c>
      <c r="K206">
        <v>1.33</v>
      </c>
      <c r="L206">
        <v>100</v>
      </c>
      <c r="M206" s="2" t="s">
        <v>3</v>
      </c>
      <c r="N206" s="2" t="s">
        <v>3</v>
      </c>
      <c r="O206" s="2" t="s">
        <v>4</v>
      </c>
      <c r="P206" s="1">
        <v>39553</v>
      </c>
      <c r="Q206" s="2" t="s">
        <v>144</v>
      </c>
      <c r="R206" s="2" t="s">
        <v>25</v>
      </c>
      <c r="S206" s="29">
        <v>697.83652134618455</v>
      </c>
      <c r="T206">
        <v>1.29</v>
      </c>
      <c r="U206" s="3">
        <v>8317</v>
      </c>
      <c r="V206">
        <v>10.78</v>
      </c>
      <c r="W206" s="3">
        <v>30346</v>
      </c>
    </row>
    <row r="207" spans="1:23" ht="20" customHeight="1">
      <c r="A207" s="2" t="s">
        <v>1737</v>
      </c>
      <c r="B207" s="2" t="s">
        <v>1738</v>
      </c>
      <c r="C207" s="2" t="s">
        <v>1738</v>
      </c>
      <c r="E207" s="2" t="s">
        <v>3819</v>
      </c>
      <c r="F207" s="37" t="s">
        <v>3820</v>
      </c>
      <c r="I207" s="2" t="s">
        <v>3821</v>
      </c>
      <c r="L207">
        <v>100</v>
      </c>
      <c r="M207" s="2" t="s">
        <v>3</v>
      </c>
      <c r="N207" s="2" t="s">
        <v>3</v>
      </c>
      <c r="O207" s="2" t="s">
        <v>4</v>
      </c>
      <c r="P207" s="1">
        <v>37708</v>
      </c>
      <c r="Q207" s="2" t="s">
        <v>503</v>
      </c>
      <c r="R207" s="2" t="s">
        <v>72</v>
      </c>
      <c r="S207" s="29">
        <v>704.0913283250319</v>
      </c>
      <c r="T207">
        <v>0</v>
      </c>
      <c r="U207">
        <v>0</v>
      </c>
      <c r="V207">
        <v>0.05</v>
      </c>
      <c r="W207">
        <v>0.05</v>
      </c>
    </row>
    <row r="208" spans="1:23" ht="20" customHeight="1">
      <c r="A208" s="2" t="s">
        <v>2039</v>
      </c>
      <c r="B208" s="2" t="s">
        <v>2040</v>
      </c>
      <c r="C208" s="2" t="s">
        <v>2041</v>
      </c>
      <c r="E208" s="2" t="s">
        <v>4039</v>
      </c>
      <c r="F208" s="37" t="s">
        <v>4040</v>
      </c>
      <c r="G208">
        <v>4.28</v>
      </c>
      <c r="H208">
        <v>4.0999999999999996</v>
      </c>
      <c r="I208" s="2" t="s">
        <v>2946</v>
      </c>
      <c r="L208">
        <v>100</v>
      </c>
      <c r="M208" s="2" t="s">
        <v>3</v>
      </c>
      <c r="N208" s="2" t="s">
        <v>3</v>
      </c>
      <c r="O208" s="2" t="s">
        <v>4</v>
      </c>
      <c r="P208" s="1">
        <v>37264</v>
      </c>
      <c r="Q208" s="2" t="s">
        <v>150</v>
      </c>
      <c r="R208" s="2" t="s">
        <v>72</v>
      </c>
      <c r="S208" s="29">
        <v>704.0913283250319</v>
      </c>
      <c r="T208">
        <v>2.78</v>
      </c>
      <c r="U208">
        <v>7.8</v>
      </c>
      <c r="V208">
        <v>1.37</v>
      </c>
      <c r="W208">
        <v>8.6999999999999993</v>
      </c>
    </row>
    <row r="209" spans="1:23" ht="20" customHeight="1">
      <c r="A209" s="2" t="s">
        <v>586</v>
      </c>
      <c r="B209" s="2" t="s">
        <v>587</v>
      </c>
      <c r="C209" s="2" t="s">
        <v>588</v>
      </c>
      <c r="D209">
        <v>25</v>
      </c>
      <c r="E209" s="2" t="s">
        <v>3155</v>
      </c>
      <c r="F209" s="37" t="s">
        <v>3156</v>
      </c>
      <c r="G209">
        <v>10.61</v>
      </c>
      <c r="H209">
        <v>10.91</v>
      </c>
      <c r="I209" s="2" t="s">
        <v>2946</v>
      </c>
      <c r="L209">
        <v>100</v>
      </c>
      <c r="M209" s="2" t="s">
        <v>3</v>
      </c>
      <c r="N209" s="2" t="s">
        <v>3</v>
      </c>
      <c r="O209" s="2" t="s">
        <v>4</v>
      </c>
      <c r="P209" s="1">
        <v>38838</v>
      </c>
      <c r="Q209" s="2" t="s">
        <v>589</v>
      </c>
      <c r="R209" s="2" t="s">
        <v>72</v>
      </c>
      <c r="S209" s="29">
        <v>704.0913283250319</v>
      </c>
      <c r="T209">
        <v>10.050000000000001</v>
      </c>
      <c r="U209">
        <v>73.459999999999994</v>
      </c>
      <c r="V209">
        <v>7.88</v>
      </c>
      <c r="W209">
        <v>59.26</v>
      </c>
    </row>
    <row r="210" spans="1:23" ht="20" customHeight="1">
      <c r="A210" s="2" t="s">
        <v>1263</v>
      </c>
      <c r="B210" s="2" t="s">
        <v>1264</v>
      </c>
      <c r="C210" s="2" t="s">
        <v>1265</v>
      </c>
      <c r="D210">
        <v>118.03</v>
      </c>
      <c r="E210" s="2" t="s">
        <v>3519</v>
      </c>
      <c r="F210" s="37" t="s">
        <v>3520</v>
      </c>
      <c r="G210">
        <v>14.4</v>
      </c>
      <c r="H210">
        <v>14.29</v>
      </c>
      <c r="I210" s="2" t="s">
        <v>3521</v>
      </c>
      <c r="J210">
        <v>5.8</v>
      </c>
      <c r="K210">
        <v>5.81</v>
      </c>
      <c r="L210">
        <v>100</v>
      </c>
      <c r="M210" s="2" t="s">
        <v>3</v>
      </c>
      <c r="N210" s="2" t="s">
        <v>3</v>
      </c>
      <c r="O210" s="2" t="s">
        <v>4</v>
      </c>
      <c r="P210" s="1">
        <v>38232</v>
      </c>
      <c r="Q210" s="2" t="s">
        <v>442</v>
      </c>
      <c r="R210" s="2" t="s">
        <v>72</v>
      </c>
      <c r="S210" s="29">
        <v>704.0913283250319</v>
      </c>
      <c r="T210">
        <v>17.670000000000002</v>
      </c>
      <c r="U210">
        <v>124.94</v>
      </c>
      <c r="V210">
        <v>51.99</v>
      </c>
      <c r="W210">
        <v>125.02</v>
      </c>
    </row>
    <row r="211" spans="1:23" ht="20" customHeight="1">
      <c r="A211" s="2" t="s">
        <v>12039</v>
      </c>
      <c r="B211" s="2" t="s">
        <v>12040</v>
      </c>
      <c r="C211" s="2" t="s">
        <v>588</v>
      </c>
      <c r="D211">
        <v>10</v>
      </c>
      <c r="E211" s="2" t="s">
        <v>12041</v>
      </c>
      <c r="F211" s="37" t="s">
        <v>12042</v>
      </c>
      <c r="G211">
        <v>13.42</v>
      </c>
      <c r="H211">
        <v>13.78</v>
      </c>
      <c r="I211" s="2" t="s">
        <v>2946</v>
      </c>
      <c r="L211">
        <v>100</v>
      </c>
      <c r="M211" s="2" t="s">
        <v>3</v>
      </c>
      <c r="N211" s="2" t="s">
        <v>3</v>
      </c>
      <c r="O211" s="2" t="s">
        <v>4</v>
      </c>
      <c r="P211" s="1">
        <v>39386</v>
      </c>
      <c r="Q211" s="2" t="s">
        <v>589</v>
      </c>
      <c r="R211" s="2" t="s">
        <v>72</v>
      </c>
      <c r="S211" s="29">
        <v>704.0913283250319</v>
      </c>
      <c r="T211">
        <v>8.3699999999999992</v>
      </c>
      <c r="U211">
        <v>130.91999999999999</v>
      </c>
      <c r="V211">
        <v>4.07</v>
      </c>
      <c r="W211">
        <v>99.29</v>
      </c>
    </row>
    <row r="212" spans="1:23" ht="20" customHeight="1">
      <c r="A212" s="2" t="s">
        <v>1699</v>
      </c>
      <c r="B212" s="2" t="s">
        <v>1700</v>
      </c>
      <c r="C212" s="2" t="s">
        <v>1701</v>
      </c>
      <c r="D212">
        <v>10.4</v>
      </c>
      <c r="E212" s="2" t="s">
        <v>3802</v>
      </c>
      <c r="F212" s="37" t="s">
        <v>3803</v>
      </c>
      <c r="G212">
        <v>4</v>
      </c>
      <c r="H212">
        <v>3.92</v>
      </c>
      <c r="I212" s="2" t="s">
        <v>2946</v>
      </c>
      <c r="L212">
        <v>100</v>
      </c>
      <c r="M212" s="2" t="s">
        <v>3</v>
      </c>
      <c r="N212" s="2" t="s">
        <v>3</v>
      </c>
      <c r="O212" s="2" t="s">
        <v>4</v>
      </c>
      <c r="P212" s="1">
        <v>37760</v>
      </c>
      <c r="Q212" s="2" t="s">
        <v>503</v>
      </c>
      <c r="R212" s="2" t="s">
        <v>72</v>
      </c>
      <c r="S212" s="29">
        <v>704.0913283250319</v>
      </c>
      <c r="T212">
        <v>102.65</v>
      </c>
      <c r="U212">
        <v>215.6</v>
      </c>
      <c r="V212">
        <v>26.11</v>
      </c>
      <c r="W212">
        <v>99.61</v>
      </c>
    </row>
    <row r="213" spans="1:23" ht="20" customHeight="1">
      <c r="A213" s="2" t="s">
        <v>10567</v>
      </c>
      <c r="B213" s="2" t="s">
        <v>10568</v>
      </c>
      <c r="C213" s="2" t="s">
        <v>8210</v>
      </c>
      <c r="D213">
        <v>45</v>
      </c>
      <c r="E213" s="2" t="s">
        <v>10845</v>
      </c>
      <c r="F213" s="37" t="s">
        <v>10569</v>
      </c>
      <c r="G213">
        <v>11.35</v>
      </c>
      <c r="H213">
        <v>10.8</v>
      </c>
      <c r="I213" s="2" t="s">
        <v>2946</v>
      </c>
      <c r="L213">
        <v>100</v>
      </c>
      <c r="M213" s="2" t="s">
        <v>3</v>
      </c>
      <c r="N213" s="2" t="s">
        <v>3</v>
      </c>
      <c r="O213" s="2" t="s">
        <v>4</v>
      </c>
      <c r="P213" s="1">
        <v>39804</v>
      </c>
      <c r="Q213" s="2" t="s">
        <v>150</v>
      </c>
      <c r="R213" s="2" t="s">
        <v>72</v>
      </c>
      <c r="S213" s="29">
        <v>704.0913283250319</v>
      </c>
      <c r="T213">
        <v>52.19</v>
      </c>
      <c r="U213">
        <v>288.49</v>
      </c>
      <c r="V213">
        <v>18.45</v>
      </c>
      <c r="W213">
        <v>153.9</v>
      </c>
    </row>
    <row r="214" spans="1:23" ht="20" customHeight="1">
      <c r="A214" s="2" t="s">
        <v>13156</v>
      </c>
      <c r="B214" s="2" t="s">
        <v>13157</v>
      </c>
      <c r="C214" s="2" t="s">
        <v>8418</v>
      </c>
      <c r="D214">
        <v>213</v>
      </c>
      <c r="E214" s="2" t="s">
        <v>13158</v>
      </c>
      <c r="F214" s="37" t="s">
        <v>13159</v>
      </c>
      <c r="G214">
        <v>15.86</v>
      </c>
      <c r="H214">
        <v>15.86</v>
      </c>
      <c r="I214" s="2" t="s">
        <v>2946</v>
      </c>
      <c r="L214">
        <v>100</v>
      </c>
      <c r="M214" s="2" t="s">
        <v>3</v>
      </c>
      <c r="N214" s="2" t="s">
        <v>3</v>
      </c>
      <c r="O214" s="2" t="s">
        <v>4</v>
      </c>
      <c r="P214" s="1">
        <v>39152</v>
      </c>
      <c r="Q214" s="2" t="s">
        <v>670</v>
      </c>
      <c r="R214" s="2" t="s">
        <v>72</v>
      </c>
      <c r="S214" s="29">
        <v>704.0913283250319</v>
      </c>
      <c r="T214">
        <v>519.59</v>
      </c>
      <c r="U214">
        <v>423.36</v>
      </c>
      <c r="V214">
        <v>139.41999999999999</v>
      </c>
      <c r="W214">
        <v>235.75</v>
      </c>
    </row>
    <row r="215" spans="1:23" ht="20" customHeight="1">
      <c r="A215" s="2" t="s">
        <v>10824</v>
      </c>
      <c r="B215" s="2" t="s">
        <v>10825</v>
      </c>
      <c r="C215" s="2" t="s">
        <v>2177</v>
      </c>
      <c r="D215">
        <v>363.05</v>
      </c>
      <c r="E215" s="2" t="s">
        <v>10826</v>
      </c>
      <c r="F215" s="37" t="s">
        <v>10827</v>
      </c>
      <c r="G215">
        <v>9.31</v>
      </c>
      <c r="H215">
        <v>9.1300000000000008</v>
      </c>
      <c r="I215" s="2" t="s">
        <v>10828</v>
      </c>
      <c r="J215">
        <v>15.32</v>
      </c>
      <c r="K215">
        <v>15.38</v>
      </c>
      <c r="L215">
        <v>100</v>
      </c>
      <c r="M215" s="2" t="s">
        <v>3</v>
      </c>
      <c r="N215" s="2" t="s">
        <v>3</v>
      </c>
      <c r="O215" s="2" t="s">
        <v>4</v>
      </c>
      <c r="P215" s="1">
        <v>39693</v>
      </c>
      <c r="Q215" s="2" t="s">
        <v>442</v>
      </c>
      <c r="R215" s="2" t="s">
        <v>72</v>
      </c>
      <c r="S215" s="29">
        <v>704.0913283250319</v>
      </c>
      <c r="T215">
        <v>120.37</v>
      </c>
      <c r="U215" s="3">
        <v>1174.9000000000001</v>
      </c>
      <c r="V215">
        <v>196.39</v>
      </c>
      <c r="W215" s="3">
        <v>1580.91</v>
      </c>
    </row>
    <row r="216" spans="1:23" ht="20" customHeight="1">
      <c r="A216" s="2" t="s">
        <v>12738</v>
      </c>
      <c r="B216" s="2" t="s">
        <v>12739</v>
      </c>
      <c r="C216" s="2" t="s">
        <v>12740</v>
      </c>
      <c r="D216">
        <v>236.92</v>
      </c>
      <c r="E216" s="2" t="s">
        <v>12741</v>
      </c>
      <c r="F216" s="37" t="s">
        <v>12742</v>
      </c>
      <c r="G216">
        <v>18.010000000000002</v>
      </c>
      <c r="H216">
        <v>18.239999999999998</v>
      </c>
      <c r="I216" s="2" t="s">
        <v>12743</v>
      </c>
      <c r="J216">
        <v>23.99</v>
      </c>
      <c r="K216">
        <v>23.98</v>
      </c>
      <c r="L216">
        <v>100</v>
      </c>
      <c r="M216" s="2" t="s">
        <v>3</v>
      </c>
      <c r="N216" s="2" t="s">
        <v>3</v>
      </c>
      <c r="O216" s="2" t="s">
        <v>4</v>
      </c>
      <c r="P216" s="1">
        <v>39251</v>
      </c>
      <c r="Q216" s="2" t="s">
        <v>1144</v>
      </c>
      <c r="R216" s="2" t="s">
        <v>72</v>
      </c>
      <c r="S216" s="29">
        <v>704.0913283250319</v>
      </c>
      <c r="T216">
        <v>91.82</v>
      </c>
      <c r="U216" s="3">
        <v>1498.5</v>
      </c>
      <c r="V216">
        <v>97.79</v>
      </c>
      <c r="W216" s="3">
        <v>1899.54</v>
      </c>
    </row>
    <row r="217" spans="1:23" ht="20" customHeight="1">
      <c r="A217" s="2" t="s">
        <v>7752</v>
      </c>
      <c r="B217" s="2" t="s">
        <v>7753</v>
      </c>
      <c r="C217" s="2" t="s">
        <v>2177</v>
      </c>
      <c r="D217">
        <v>580</v>
      </c>
      <c r="E217" s="2" t="s">
        <v>7864</v>
      </c>
      <c r="F217" s="37" t="s">
        <v>7754</v>
      </c>
      <c r="G217">
        <v>12.6</v>
      </c>
      <c r="H217">
        <v>12.62</v>
      </c>
      <c r="I217" s="2" t="s">
        <v>2946</v>
      </c>
      <c r="L217">
        <v>100</v>
      </c>
      <c r="M217" s="2" t="s">
        <v>3</v>
      </c>
      <c r="N217" s="2" t="s">
        <v>3</v>
      </c>
      <c r="O217" s="2" t="s">
        <v>4</v>
      </c>
      <c r="P217" s="1">
        <v>40800</v>
      </c>
      <c r="Q217" s="2" t="s">
        <v>442</v>
      </c>
      <c r="R217" s="2" t="s">
        <v>72</v>
      </c>
      <c r="S217" s="29">
        <v>704.0913283250319</v>
      </c>
      <c r="T217">
        <v>97.33</v>
      </c>
      <c r="U217" s="3">
        <v>1611.93</v>
      </c>
      <c r="V217">
        <v>88.1</v>
      </c>
      <c r="W217" s="3">
        <v>1998.3</v>
      </c>
    </row>
    <row r="218" spans="1:23" ht="20" customHeight="1">
      <c r="A218" s="2" t="s">
        <v>872</v>
      </c>
      <c r="B218" s="2" t="s">
        <v>873</v>
      </c>
      <c r="C218" s="2" t="s">
        <v>874</v>
      </c>
      <c r="D218">
        <v>390</v>
      </c>
      <c r="E218" s="2" t="s">
        <v>3296</v>
      </c>
      <c r="F218" s="37" t="s">
        <v>3297</v>
      </c>
      <c r="G218">
        <v>39.78</v>
      </c>
      <c r="H218">
        <v>39.33</v>
      </c>
      <c r="I218" s="2" t="s">
        <v>2946</v>
      </c>
      <c r="L218">
        <v>100</v>
      </c>
      <c r="M218" s="2" t="s">
        <v>3</v>
      </c>
      <c r="N218" s="2" t="s">
        <v>3</v>
      </c>
      <c r="O218" s="2" t="s">
        <v>4</v>
      </c>
      <c r="P218" s="1">
        <v>38635</v>
      </c>
      <c r="Q218" s="2" t="s">
        <v>502</v>
      </c>
      <c r="R218" s="2" t="s">
        <v>72</v>
      </c>
      <c r="S218" s="29">
        <v>704.0913283250319</v>
      </c>
      <c r="T218">
        <v>410.39</v>
      </c>
      <c r="U218" s="3">
        <v>1704</v>
      </c>
      <c r="V218">
        <v>263.27</v>
      </c>
      <c r="W218" s="3">
        <v>1472.94</v>
      </c>
    </row>
    <row r="219" spans="1:23" ht="20" customHeight="1">
      <c r="A219" s="2" t="s">
        <v>12627</v>
      </c>
      <c r="B219" s="2" t="s">
        <v>12628</v>
      </c>
      <c r="C219" s="2" t="s">
        <v>12629</v>
      </c>
      <c r="D219">
        <v>81.430000000000007</v>
      </c>
      <c r="E219" s="2" t="s">
        <v>12630</v>
      </c>
      <c r="F219" s="37" t="s">
        <v>12812</v>
      </c>
      <c r="G219">
        <v>57.32</v>
      </c>
      <c r="H219">
        <v>58.33</v>
      </c>
      <c r="I219" s="2" t="s">
        <v>12631</v>
      </c>
      <c r="J219">
        <v>6.61</v>
      </c>
      <c r="K219">
        <v>6.64</v>
      </c>
      <c r="L219">
        <v>100</v>
      </c>
      <c r="M219" s="2" t="s">
        <v>3</v>
      </c>
      <c r="N219" s="2" t="s">
        <v>3</v>
      </c>
      <c r="O219" s="2" t="s">
        <v>4</v>
      </c>
      <c r="P219" s="1">
        <v>39268</v>
      </c>
      <c r="Q219" s="2" t="s">
        <v>12632</v>
      </c>
      <c r="R219" s="2" t="s">
        <v>72</v>
      </c>
      <c r="S219" s="29">
        <v>704.0913283250319</v>
      </c>
      <c r="T219">
        <v>237.17</v>
      </c>
      <c r="U219" s="3">
        <v>1736.21</v>
      </c>
      <c r="V219">
        <v>91.05</v>
      </c>
      <c r="W219">
        <v>771</v>
      </c>
    </row>
    <row r="220" spans="1:23" ht="20" customHeight="1">
      <c r="A220" s="2" t="s">
        <v>12335</v>
      </c>
      <c r="B220" s="2" t="s">
        <v>2480</v>
      </c>
      <c r="C220" s="2" t="s">
        <v>12336</v>
      </c>
      <c r="D220">
        <v>450.17</v>
      </c>
      <c r="E220" s="2" t="s">
        <v>12337</v>
      </c>
      <c r="F220" s="37" t="s">
        <v>12338</v>
      </c>
      <c r="G220">
        <v>54.87</v>
      </c>
      <c r="H220">
        <v>52.84</v>
      </c>
      <c r="I220" s="2" t="s">
        <v>12339</v>
      </c>
      <c r="J220">
        <v>19.64</v>
      </c>
      <c r="K220">
        <v>25.8</v>
      </c>
      <c r="L220">
        <v>100</v>
      </c>
      <c r="M220" s="2" t="s">
        <v>3</v>
      </c>
      <c r="N220" s="2" t="s">
        <v>3</v>
      </c>
      <c r="O220" s="2" t="s">
        <v>4</v>
      </c>
      <c r="P220" s="1">
        <v>39309</v>
      </c>
      <c r="Q220" s="2" t="s">
        <v>2153</v>
      </c>
      <c r="R220" s="2" t="s">
        <v>72</v>
      </c>
      <c r="S220" s="29">
        <v>704.0913283250319</v>
      </c>
      <c r="T220">
        <v>517.67999999999995</v>
      </c>
      <c r="U220" s="3">
        <v>1940.8</v>
      </c>
      <c r="V220">
        <v>237.94</v>
      </c>
      <c r="W220" s="3">
        <v>1818.54</v>
      </c>
    </row>
    <row r="221" spans="1:23" ht="20" customHeight="1">
      <c r="A221" s="2" t="s">
        <v>1912</v>
      </c>
      <c r="B221" s="2" t="s">
        <v>1913</v>
      </c>
      <c r="C221" s="2" t="s">
        <v>1914</v>
      </c>
      <c r="E221" s="2" t="s">
        <v>3953</v>
      </c>
      <c r="F221" s="37" t="s">
        <v>3954</v>
      </c>
      <c r="G221">
        <v>9.06</v>
      </c>
      <c r="H221">
        <v>9.6300000000000008</v>
      </c>
      <c r="I221" s="2" t="s">
        <v>2946</v>
      </c>
      <c r="L221">
        <v>100</v>
      </c>
      <c r="M221" s="2" t="s">
        <v>3</v>
      </c>
      <c r="N221" s="2" t="s">
        <v>3</v>
      </c>
      <c r="O221" s="2" t="s">
        <v>4</v>
      </c>
      <c r="P221" s="1">
        <v>36798</v>
      </c>
      <c r="Q221" s="2" t="s">
        <v>1177</v>
      </c>
      <c r="R221" s="2" t="s">
        <v>72</v>
      </c>
      <c r="S221" s="29">
        <v>704.0913283250319</v>
      </c>
      <c r="T221">
        <v>967.8</v>
      </c>
      <c r="U221" s="3">
        <v>2194.4</v>
      </c>
      <c r="V221">
        <v>666.71</v>
      </c>
      <c r="W221" s="3">
        <v>1901.5</v>
      </c>
    </row>
    <row r="222" spans="1:23" ht="20" customHeight="1">
      <c r="A222" s="2" t="s">
        <v>2802</v>
      </c>
      <c r="B222" s="2" t="s">
        <v>1913</v>
      </c>
      <c r="C222" s="2" t="s">
        <v>1914</v>
      </c>
      <c r="D222">
        <v>369.25</v>
      </c>
      <c r="E222" s="2" t="s">
        <v>3953</v>
      </c>
      <c r="F222" s="37" t="s">
        <v>4622</v>
      </c>
      <c r="G222">
        <v>8.75</v>
      </c>
      <c r="H222">
        <v>9</v>
      </c>
      <c r="I222" s="2" t="s">
        <v>2946</v>
      </c>
      <c r="L222">
        <v>100</v>
      </c>
      <c r="M222" s="2" t="s">
        <v>3</v>
      </c>
      <c r="N222" s="2" t="s">
        <v>3</v>
      </c>
      <c r="O222" s="2" t="s">
        <v>4</v>
      </c>
      <c r="P222" s="1">
        <v>36656</v>
      </c>
      <c r="Q222" s="2" t="s">
        <v>1177</v>
      </c>
      <c r="R222" s="2" t="s">
        <v>72</v>
      </c>
      <c r="S222" s="29">
        <v>704.0913283250319</v>
      </c>
      <c r="T222">
        <v>967.8</v>
      </c>
      <c r="U222" s="3">
        <v>2218.35</v>
      </c>
      <c r="V222">
        <v>666.71</v>
      </c>
      <c r="W222" s="3">
        <v>1864.61</v>
      </c>
    </row>
    <row r="223" spans="1:23" ht="20" customHeight="1">
      <c r="A223" s="2" t="s">
        <v>2175</v>
      </c>
      <c r="B223" s="2" t="s">
        <v>2176</v>
      </c>
      <c r="C223" s="2" t="s">
        <v>2177</v>
      </c>
      <c r="D223">
        <v>259.73</v>
      </c>
      <c r="E223" s="2" t="s">
        <v>4209</v>
      </c>
      <c r="F223" s="37" t="s">
        <v>4151</v>
      </c>
      <c r="G223">
        <v>35.86</v>
      </c>
      <c r="H223">
        <v>34.9</v>
      </c>
      <c r="I223" s="2" t="s">
        <v>4152</v>
      </c>
      <c r="J223">
        <v>5.99</v>
      </c>
      <c r="K223">
        <v>5.8</v>
      </c>
      <c r="L223">
        <v>100</v>
      </c>
      <c r="M223" s="2" t="s">
        <v>3</v>
      </c>
      <c r="N223" s="2" t="s">
        <v>3</v>
      </c>
      <c r="O223" s="2" t="s">
        <v>4</v>
      </c>
      <c r="P223" s="1">
        <v>37105</v>
      </c>
      <c r="Q223" s="2" t="s">
        <v>442</v>
      </c>
      <c r="R223" s="2" t="s">
        <v>72</v>
      </c>
      <c r="S223" s="29">
        <v>704.0913283250319</v>
      </c>
      <c r="T223">
        <v>304.89999999999998</v>
      </c>
      <c r="U223" s="3">
        <v>3043.9</v>
      </c>
      <c r="V223">
        <v>304.5</v>
      </c>
      <c r="W223" s="3">
        <v>2355.9</v>
      </c>
    </row>
    <row r="224" spans="1:23" ht="20" customHeight="1">
      <c r="A224" s="2" t="s">
        <v>2358</v>
      </c>
      <c r="B224" s="2" t="s">
        <v>2359</v>
      </c>
      <c r="C224" s="2" t="s">
        <v>2360</v>
      </c>
      <c r="D224">
        <v>688.62</v>
      </c>
      <c r="E224" s="2" t="s">
        <v>4281</v>
      </c>
      <c r="F224" s="37" t="s">
        <v>4282</v>
      </c>
      <c r="G224">
        <v>21.62</v>
      </c>
      <c r="H224">
        <v>21.5</v>
      </c>
      <c r="I224" s="2" t="s">
        <v>4283</v>
      </c>
      <c r="J224">
        <v>17.96</v>
      </c>
      <c r="K224">
        <v>18.010000000000002</v>
      </c>
      <c r="L224">
        <v>100</v>
      </c>
      <c r="M224" s="2" t="s">
        <v>3</v>
      </c>
      <c r="N224" s="2" t="s">
        <v>3</v>
      </c>
      <c r="O224" s="2" t="s">
        <v>4</v>
      </c>
      <c r="P224" s="1">
        <v>36972</v>
      </c>
      <c r="Q224" s="2" t="s">
        <v>503</v>
      </c>
      <c r="R224" s="2" t="s">
        <v>72</v>
      </c>
      <c r="S224" s="29">
        <v>704.0913283250319</v>
      </c>
      <c r="T224" s="3">
        <v>1072.4000000000001</v>
      </c>
      <c r="U224" s="3">
        <v>9172.2000000000007</v>
      </c>
      <c r="V224">
        <v>776.4</v>
      </c>
      <c r="W224" s="3">
        <v>5244.4</v>
      </c>
    </row>
    <row r="225" spans="1:23" ht="20" customHeight="1">
      <c r="A225" s="2" t="s">
        <v>9350</v>
      </c>
      <c r="B225" s="2" t="s">
        <v>9351</v>
      </c>
      <c r="C225" s="2" t="s">
        <v>2360</v>
      </c>
      <c r="D225">
        <v>592.27</v>
      </c>
      <c r="E225" s="2" t="s">
        <v>9392</v>
      </c>
      <c r="F225" s="37" t="s">
        <v>9352</v>
      </c>
      <c r="G225">
        <v>29.75</v>
      </c>
      <c r="H225">
        <v>30.53</v>
      </c>
      <c r="I225" s="2" t="s">
        <v>9353</v>
      </c>
      <c r="J225">
        <v>6.91</v>
      </c>
      <c r="K225">
        <v>6.96</v>
      </c>
      <c r="L225">
        <v>100</v>
      </c>
      <c r="M225" s="2" t="s">
        <v>3</v>
      </c>
      <c r="N225" s="2" t="s">
        <v>3</v>
      </c>
      <c r="O225" s="2" t="s">
        <v>4</v>
      </c>
      <c r="P225" s="1">
        <v>40266</v>
      </c>
      <c r="Q225" s="2" t="s">
        <v>503</v>
      </c>
      <c r="R225" s="2" t="s">
        <v>72</v>
      </c>
      <c r="S225" s="29">
        <v>704.0913283250319</v>
      </c>
      <c r="T225" s="3">
        <v>3021.17</v>
      </c>
      <c r="U225" s="3">
        <v>16655.830000000002</v>
      </c>
      <c r="V225">
        <v>856.98</v>
      </c>
      <c r="W225" s="3">
        <v>7315.25</v>
      </c>
    </row>
    <row r="226" spans="1:23" ht="20" customHeight="1">
      <c r="A226" s="2" t="s">
        <v>8779</v>
      </c>
      <c r="B226" s="2" t="s">
        <v>8780</v>
      </c>
      <c r="C226" s="2" t="s">
        <v>8781</v>
      </c>
      <c r="D226">
        <v>130.83000000000001</v>
      </c>
      <c r="E226" s="2" t="s">
        <v>8782</v>
      </c>
      <c r="F226" s="37" t="s">
        <v>8783</v>
      </c>
      <c r="G226">
        <v>25.66</v>
      </c>
      <c r="H226">
        <v>25.76</v>
      </c>
      <c r="I226" s="2" t="s">
        <v>8784</v>
      </c>
      <c r="J226">
        <v>6.89</v>
      </c>
      <c r="K226">
        <v>6.9</v>
      </c>
      <c r="L226">
        <v>100</v>
      </c>
      <c r="M226" s="2" t="s">
        <v>3</v>
      </c>
      <c r="N226" s="2" t="s">
        <v>3</v>
      </c>
      <c r="O226" s="2" t="s">
        <v>4</v>
      </c>
      <c r="P226" s="1">
        <v>40441</v>
      </c>
      <c r="Q226" s="2" t="s">
        <v>503</v>
      </c>
      <c r="R226" s="2" t="s">
        <v>72</v>
      </c>
      <c r="S226" s="29">
        <v>704.0913283250319</v>
      </c>
      <c r="T226">
        <v>741.26</v>
      </c>
      <c r="U226" s="3">
        <v>16723.52</v>
      </c>
      <c r="V226">
        <v>255.7</v>
      </c>
      <c r="W226" s="3">
        <v>7988.01</v>
      </c>
    </row>
    <row r="227" spans="1:23" ht="20" customHeight="1">
      <c r="A227" s="2" t="s">
        <v>11312</v>
      </c>
      <c r="B227" s="2" t="s">
        <v>11313</v>
      </c>
      <c r="C227" s="2" t="s">
        <v>11314</v>
      </c>
      <c r="D227">
        <v>313.02999999999997</v>
      </c>
      <c r="E227" s="2" t="s">
        <v>11315</v>
      </c>
      <c r="F227" s="37" t="s">
        <v>11359</v>
      </c>
      <c r="G227">
        <v>8.8000000000000007</v>
      </c>
      <c r="H227">
        <v>9.01</v>
      </c>
      <c r="I227" s="2" t="s">
        <v>2946</v>
      </c>
      <c r="L227">
        <v>100</v>
      </c>
      <c r="M227" s="2" t="s">
        <v>3</v>
      </c>
      <c r="N227" s="2" t="s">
        <v>3</v>
      </c>
      <c r="O227" s="2" t="s">
        <v>4</v>
      </c>
      <c r="P227" s="1">
        <v>39575</v>
      </c>
      <c r="Q227" s="2" t="s">
        <v>812</v>
      </c>
      <c r="R227" s="2" t="s">
        <v>813</v>
      </c>
      <c r="S227" s="29">
        <v>765.48386659180733</v>
      </c>
      <c r="T227">
        <v>5.28</v>
      </c>
      <c r="U227">
        <v>24.2</v>
      </c>
      <c r="V227">
        <v>254.18</v>
      </c>
      <c r="W227">
        <v>180.13</v>
      </c>
    </row>
    <row r="228" spans="1:23" ht="20" customHeight="1">
      <c r="A228" s="2" t="s">
        <v>2032</v>
      </c>
      <c r="B228" s="2" t="s">
        <v>2033</v>
      </c>
      <c r="C228" s="2" t="s">
        <v>2034</v>
      </c>
      <c r="D228">
        <v>15.17</v>
      </c>
      <c r="E228" s="2" t="s">
        <v>4037</v>
      </c>
      <c r="F228" s="37" t="s">
        <v>4038</v>
      </c>
      <c r="G228">
        <v>3</v>
      </c>
      <c r="H228">
        <v>3.45</v>
      </c>
      <c r="I228" s="2" t="s">
        <v>2946</v>
      </c>
      <c r="L228">
        <v>100</v>
      </c>
      <c r="M228" s="2" t="s">
        <v>3</v>
      </c>
      <c r="N228" s="2" t="s">
        <v>3</v>
      </c>
      <c r="O228" s="2" t="s">
        <v>4</v>
      </c>
      <c r="P228" s="1">
        <v>37279</v>
      </c>
      <c r="Q228" s="2" t="s">
        <v>2035</v>
      </c>
      <c r="R228" s="2" t="s">
        <v>813</v>
      </c>
      <c r="S228" s="29">
        <v>765.48386659180733</v>
      </c>
      <c r="T228">
        <v>186.95</v>
      </c>
      <c r="U228">
        <v>173.41</v>
      </c>
      <c r="V228">
        <v>215.09</v>
      </c>
      <c r="W228">
        <v>144.83000000000001</v>
      </c>
    </row>
    <row r="229" spans="1:23" ht="20" customHeight="1">
      <c r="A229" s="2" t="s">
        <v>6828</v>
      </c>
      <c r="B229" s="2" t="s">
        <v>6829</v>
      </c>
      <c r="C229" s="2" t="s">
        <v>6830</v>
      </c>
      <c r="E229" s="2" t="s">
        <v>6831</v>
      </c>
      <c r="F229" s="37" t="s">
        <v>6832</v>
      </c>
      <c r="I229" s="2" t="s">
        <v>2946</v>
      </c>
      <c r="L229">
        <v>100</v>
      </c>
      <c r="M229" s="2" t="s">
        <v>3</v>
      </c>
      <c r="N229" s="2" t="s">
        <v>3</v>
      </c>
      <c r="O229" s="2" t="s">
        <v>4</v>
      </c>
      <c r="P229" s="1">
        <v>41100</v>
      </c>
      <c r="Q229" s="2" t="s">
        <v>812</v>
      </c>
      <c r="R229" s="2" t="s">
        <v>813</v>
      </c>
      <c r="S229" s="29">
        <v>765.48386659180733</v>
      </c>
      <c r="T229">
        <v>3.3</v>
      </c>
      <c r="U229">
        <v>202.34</v>
      </c>
      <c r="V229">
        <v>43.43</v>
      </c>
      <c r="W229">
        <v>24.69</v>
      </c>
    </row>
    <row r="230" spans="1:23" ht="20" customHeight="1">
      <c r="A230" s="2" t="s">
        <v>1754</v>
      </c>
      <c r="B230" s="2" t="s">
        <v>1755</v>
      </c>
      <c r="C230" s="2" t="s">
        <v>1756</v>
      </c>
      <c r="E230" s="2" t="s">
        <v>3831</v>
      </c>
      <c r="F230" s="37" t="s">
        <v>3832</v>
      </c>
      <c r="G230">
        <v>4.8</v>
      </c>
      <c r="H230">
        <v>4.8099999999999996</v>
      </c>
      <c r="I230" s="2" t="s">
        <v>2946</v>
      </c>
      <c r="L230">
        <v>100</v>
      </c>
      <c r="M230" s="2" t="s">
        <v>3</v>
      </c>
      <c r="N230" s="2" t="s">
        <v>3</v>
      </c>
      <c r="O230" s="2" t="s">
        <v>4</v>
      </c>
      <c r="P230" s="1">
        <v>37690</v>
      </c>
      <c r="Q230" s="2" t="s">
        <v>1101</v>
      </c>
      <c r="R230" s="2" t="s">
        <v>813</v>
      </c>
      <c r="S230" s="29">
        <v>765.48386659180733</v>
      </c>
      <c r="T230">
        <v>89.49</v>
      </c>
      <c r="U230">
        <v>251.28</v>
      </c>
      <c r="V230">
        <v>41.51</v>
      </c>
      <c r="W230">
        <v>131.25</v>
      </c>
    </row>
    <row r="231" spans="1:23" ht="20" customHeight="1">
      <c r="A231" s="2" t="s">
        <v>1563</v>
      </c>
      <c r="B231" s="2" t="s">
        <v>1564</v>
      </c>
      <c r="C231" s="2" t="s">
        <v>1565</v>
      </c>
      <c r="D231">
        <v>228</v>
      </c>
      <c r="E231" s="2" t="s">
        <v>3719</v>
      </c>
      <c r="F231" s="37" t="s">
        <v>3720</v>
      </c>
      <c r="I231" s="2" t="s">
        <v>2946</v>
      </c>
      <c r="L231">
        <v>100</v>
      </c>
      <c r="M231" s="2" t="s">
        <v>3</v>
      </c>
      <c r="N231" s="2" t="s">
        <v>3</v>
      </c>
      <c r="O231" s="2" t="s">
        <v>4</v>
      </c>
      <c r="P231" s="1">
        <v>37910</v>
      </c>
      <c r="Q231" s="2" t="s">
        <v>1101</v>
      </c>
      <c r="R231" s="2" t="s">
        <v>813</v>
      </c>
      <c r="S231" s="29">
        <v>765.48386659180733</v>
      </c>
      <c r="T231">
        <v>211.61</v>
      </c>
      <c r="U231">
        <v>497.78</v>
      </c>
      <c r="V231">
        <v>127.31</v>
      </c>
      <c r="W231">
        <v>724.77</v>
      </c>
    </row>
    <row r="232" spans="1:23" ht="20" customHeight="1">
      <c r="A232" s="2" t="s">
        <v>10931</v>
      </c>
      <c r="B232" s="2" t="s">
        <v>10932</v>
      </c>
      <c r="C232" s="2" t="s">
        <v>10933</v>
      </c>
      <c r="D232">
        <v>99.2</v>
      </c>
      <c r="E232" s="2" t="s">
        <v>10934</v>
      </c>
      <c r="F232" s="37" t="s">
        <v>10935</v>
      </c>
      <c r="G232">
        <v>17.5</v>
      </c>
      <c r="H232">
        <v>17.34</v>
      </c>
      <c r="I232" s="2" t="s">
        <v>2946</v>
      </c>
      <c r="L232">
        <v>100</v>
      </c>
      <c r="M232" s="2" t="s">
        <v>3</v>
      </c>
      <c r="N232" s="2" t="s">
        <v>3</v>
      </c>
      <c r="O232" s="2" t="s">
        <v>4</v>
      </c>
      <c r="P232" s="1">
        <v>39671</v>
      </c>
      <c r="Q232" s="2" t="s">
        <v>2035</v>
      </c>
      <c r="R232" s="2" t="s">
        <v>813</v>
      </c>
      <c r="S232" s="29">
        <v>765.48386659180733</v>
      </c>
      <c r="T232">
        <v>215.49</v>
      </c>
      <c r="U232">
        <v>775.85</v>
      </c>
      <c r="V232">
        <v>108.84</v>
      </c>
      <c r="W232">
        <v>301.2</v>
      </c>
    </row>
    <row r="233" spans="1:23" ht="20" customHeight="1">
      <c r="A233" s="2" t="s">
        <v>2742</v>
      </c>
      <c r="B233" s="2" t="s">
        <v>2743</v>
      </c>
      <c r="C233" s="2" t="s">
        <v>2744</v>
      </c>
      <c r="D233">
        <v>955.27</v>
      </c>
      <c r="E233" s="2" t="s">
        <v>4588</v>
      </c>
      <c r="F233" s="37" t="s">
        <v>4589</v>
      </c>
      <c r="G233">
        <v>35.880000000000003</v>
      </c>
      <c r="H233">
        <v>36</v>
      </c>
      <c r="I233" s="2" t="s">
        <v>4590</v>
      </c>
      <c r="J233">
        <v>30.31</v>
      </c>
      <c r="K233">
        <v>30.19</v>
      </c>
      <c r="L233">
        <v>100</v>
      </c>
      <c r="M233" s="2" t="s">
        <v>3</v>
      </c>
      <c r="N233" s="2" t="s">
        <v>3</v>
      </c>
      <c r="O233" s="2" t="s">
        <v>4</v>
      </c>
      <c r="P233" s="1">
        <v>36703</v>
      </c>
      <c r="Q233" s="2" t="s">
        <v>2509</v>
      </c>
      <c r="R233" s="2" t="s">
        <v>813</v>
      </c>
      <c r="S233" s="29">
        <v>765.48386659180733</v>
      </c>
      <c r="T233">
        <v>676.2</v>
      </c>
      <c r="U233" s="3">
        <v>1481.7</v>
      </c>
      <c r="V233">
        <v>564.9</v>
      </c>
      <c r="W233" s="3">
        <v>1124.3</v>
      </c>
    </row>
    <row r="234" spans="1:23" ht="20" customHeight="1">
      <c r="A234" s="2" t="s">
        <v>12851</v>
      </c>
      <c r="B234" s="2" t="s">
        <v>12852</v>
      </c>
      <c r="C234" s="2" t="s">
        <v>1972</v>
      </c>
      <c r="D234">
        <v>418.57</v>
      </c>
      <c r="E234" s="2" t="s">
        <v>12853</v>
      </c>
      <c r="F234" s="37" t="s">
        <v>12854</v>
      </c>
      <c r="G234">
        <v>19.510000000000002</v>
      </c>
      <c r="H234">
        <v>20.399999999999999</v>
      </c>
      <c r="I234" s="2" t="s">
        <v>12855</v>
      </c>
      <c r="J234">
        <v>34.19</v>
      </c>
      <c r="K234">
        <v>34.64</v>
      </c>
      <c r="L234">
        <v>100</v>
      </c>
      <c r="M234" s="2" t="s">
        <v>3</v>
      </c>
      <c r="N234" s="2" t="s">
        <v>3</v>
      </c>
      <c r="O234" s="2" t="s">
        <v>4</v>
      </c>
      <c r="P234" s="1">
        <v>39223</v>
      </c>
      <c r="Q234" s="2" t="s">
        <v>1973</v>
      </c>
      <c r="R234" s="2" t="s">
        <v>813</v>
      </c>
      <c r="S234" s="29">
        <v>765.48386659180733</v>
      </c>
      <c r="T234">
        <v>513.27</v>
      </c>
      <c r="U234" s="3">
        <v>3192.4</v>
      </c>
      <c r="V234">
        <v>530.16999999999996</v>
      </c>
      <c r="W234" s="3">
        <v>1527.5</v>
      </c>
    </row>
    <row r="235" spans="1:23" ht="20" customHeight="1">
      <c r="A235" s="2" t="s">
        <v>2804</v>
      </c>
      <c r="B235" s="2" t="s">
        <v>2805</v>
      </c>
      <c r="C235" s="2" t="s">
        <v>2806</v>
      </c>
      <c r="D235">
        <v>352.84</v>
      </c>
      <c r="E235" s="2" t="s">
        <v>4623</v>
      </c>
      <c r="F235" s="37" t="s">
        <v>4652</v>
      </c>
      <c r="G235">
        <v>52.19</v>
      </c>
      <c r="H235">
        <v>52.19</v>
      </c>
      <c r="I235" s="2" t="s">
        <v>4624</v>
      </c>
      <c r="J235">
        <v>19.5</v>
      </c>
      <c r="K235">
        <v>19.559999999999999</v>
      </c>
      <c r="L235">
        <v>100</v>
      </c>
      <c r="M235" s="2" t="s">
        <v>3</v>
      </c>
      <c r="N235" s="2" t="s">
        <v>3</v>
      </c>
      <c r="O235" s="2" t="s">
        <v>4</v>
      </c>
      <c r="P235" s="1">
        <v>36650</v>
      </c>
      <c r="Q235" s="2" t="s">
        <v>1923</v>
      </c>
      <c r="R235" s="2" t="s">
        <v>813</v>
      </c>
      <c r="S235" s="29">
        <v>765.48386659180733</v>
      </c>
      <c r="T235">
        <v>460.67</v>
      </c>
      <c r="U235" s="3">
        <v>4784</v>
      </c>
      <c r="V235">
        <v>370.98</v>
      </c>
      <c r="W235" s="3">
        <v>6238</v>
      </c>
    </row>
    <row r="236" spans="1:23" ht="20" customHeight="1">
      <c r="A236" s="2" t="s">
        <v>11068</v>
      </c>
      <c r="B236" s="2" t="s">
        <v>11069</v>
      </c>
      <c r="C236" s="2" t="s">
        <v>11070</v>
      </c>
      <c r="D236" s="3">
        <v>15513.13</v>
      </c>
      <c r="E236" s="2" t="s">
        <v>11071</v>
      </c>
      <c r="F236" s="37" t="s">
        <v>11072</v>
      </c>
      <c r="G236">
        <v>32.520000000000003</v>
      </c>
      <c r="H236">
        <v>31.7</v>
      </c>
      <c r="I236" s="2" t="s">
        <v>11073</v>
      </c>
      <c r="J236">
        <v>73.62</v>
      </c>
      <c r="K236">
        <v>74.7</v>
      </c>
      <c r="L236">
        <v>100</v>
      </c>
      <c r="M236" s="2" t="s">
        <v>3</v>
      </c>
      <c r="N236" s="2" t="s">
        <v>3</v>
      </c>
      <c r="O236" s="2" t="s">
        <v>4</v>
      </c>
      <c r="P236" s="1">
        <v>39639</v>
      </c>
      <c r="Q236" s="2" t="s">
        <v>1923</v>
      </c>
      <c r="R236" s="2" t="s">
        <v>813</v>
      </c>
      <c r="S236" s="29">
        <v>765.48386659180733</v>
      </c>
      <c r="T236" s="3">
        <v>9575</v>
      </c>
      <c r="U236" s="3">
        <v>57514</v>
      </c>
      <c r="V236" s="3">
        <v>9838</v>
      </c>
      <c r="W236" s="3">
        <v>41574</v>
      </c>
    </row>
    <row r="237" spans="1:23" ht="20" customHeight="1">
      <c r="A237" s="2" t="s">
        <v>522</v>
      </c>
      <c r="B237" s="2" t="s">
        <v>523</v>
      </c>
      <c r="C237" s="2" t="s">
        <v>524</v>
      </c>
      <c r="D237">
        <v>284.5</v>
      </c>
      <c r="E237" s="2" t="s">
        <v>3136</v>
      </c>
      <c r="F237" s="37" t="s">
        <v>3137</v>
      </c>
      <c r="I237" s="2" t="s">
        <v>2946</v>
      </c>
      <c r="L237">
        <v>100</v>
      </c>
      <c r="M237" s="2" t="s">
        <v>3</v>
      </c>
      <c r="N237" s="2" t="s">
        <v>3</v>
      </c>
      <c r="O237" s="2" t="s">
        <v>4</v>
      </c>
      <c r="P237" s="1">
        <v>38883</v>
      </c>
      <c r="Q237" s="2" t="s">
        <v>525</v>
      </c>
      <c r="R237" s="2" t="s">
        <v>526</v>
      </c>
      <c r="S237" s="29">
        <v>767.44937557330809</v>
      </c>
      <c r="T237">
        <v>129.4</v>
      </c>
      <c r="U237">
        <v>307.64</v>
      </c>
      <c r="V237" s="3">
        <v>1237.47</v>
      </c>
      <c r="W237" s="3">
        <v>6973.51</v>
      </c>
    </row>
    <row r="238" spans="1:23" ht="20" customHeight="1">
      <c r="A238" s="2" t="s">
        <v>9649</v>
      </c>
      <c r="B238" s="2" t="s">
        <v>9650</v>
      </c>
      <c r="C238" s="2" t="s">
        <v>9651</v>
      </c>
      <c r="D238">
        <v>113.56</v>
      </c>
      <c r="E238" s="2" t="s">
        <v>9652</v>
      </c>
      <c r="F238" s="37" t="s">
        <v>9653</v>
      </c>
      <c r="G238">
        <v>64.73</v>
      </c>
      <c r="H238">
        <v>64.63</v>
      </c>
      <c r="I238" s="2" t="s">
        <v>9654</v>
      </c>
      <c r="L238">
        <v>100</v>
      </c>
      <c r="M238" s="2" t="s">
        <v>3</v>
      </c>
      <c r="N238" s="2" t="s">
        <v>3</v>
      </c>
      <c r="O238" s="2" t="s">
        <v>4</v>
      </c>
      <c r="P238" s="1">
        <v>40161</v>
      </c>
      <c r="Q238" s="2" t="s">
        <v>525</v>
      </c>
      <c r="R238" s="2" t="s">
        <v>526</v>
      </c>
      <c r="S238" s="29">
        <v>767.44937557330809</v>
      </c>
      <c r="T238">
        <v>34.61</v>
      </c>
      <c r="U238">
        <v>820.58</v>
      </c>
      <c r="V238">
        <v>58.92</v>
      </c>
      <c r="W238" s="3">
        <v>3324.54</v>
      </c>
    </row>
    <row r="239" spans="1:23" ht="20" customHeight="1">
      <c r="A239" s="2" t="s">
        <v>453</v>
      </c>
      <c r="B239" s="2" t="s">
        <v>454</v>
      </c>
      <c r="C239" s="2" t="s">
        <v>455</v>
      </c>
      <c r="D239">
        <v>8</v>
      </c>
      <c r="E239" s="2" t="s">
        <v>3096</v>
      </c>
      <c r="F239" s="37" t="s">
        <v>3097</v>
      </c>
      <c r="G239">
        <v>13.29</v>
      </c>
      <c r="H239">
        <v>12.75</v>
      </c>
      <c r="I239" s="2" t="s">
        <v>2946</v>
      </c>
      <c r="L239">
        <v>100</v>
      </c>
      <c r="M239" s="2" t="s">
        <v>3</v>
      </c>
      <c r="N239" s="2" t="s">
        <v>3</v>
      </c>
      <c r="O239" s="2" t="s">
        <v>4</v>
      </c>
      <c r="P239" s="1">
        <v>38929</v>
      </c>
      <c r="Q239" s="2" t="s">
        <v>456</v>
      </c>
      <c r="R239" s="2" t="s">
        <v>304</v>
      </c>
      <c r="S239" s="29">
        <v>767.47597416779706</v>
      </c>
      <c r="T239">
        <v>4.51</v>
      </c>
      <c r="U239">
        <v>22.77</v>
      </c>
      <c r="V239">
        <v>1.04</v>
      </c>
      <c r="W239">
        <v>26.48</v>
      </c>
    </row>
    <row r="240" spans="1:23" ht="20" customHeight="1">
      <c r="A240" s="2" t="s">
        <v>1979</v>
      </c>
      <c r="B240" s="2" t="s">
        <v>1980</v>
      </c>
      <c r="C240" s="2" t="s">
        <v>1981</v>
      </c>
      <c r="D240">
        <v>1.62</v>
      </c>
      <c r="E240" s="2" t="s">
        <v>4002</v>
      </c>
      <c r="F240" s="37" t="s">
        <v>4003</v>
      </c>
      <c r="G240">
        <v>6.69</v>
      </c>
      <c r="H240">
        <v>6.79</v>
      </c>
      <c r="I240" s="2" t="s">
        <v>2946</v>
      </c>
      <c r="L240">
        <v>100</v>
      </c>
      <c r="M240" s="2" t="s">
        <v>3</v>
      </c>
      <c r="N240" s="2" t="s">
        <v>3</v>
      </c>
      <c r="O240" s="2" t="s">
        <v>4</v>
      </c>
      <c r="P240" s="1">
        <v>37378</v>
      </c>
      <c r="Q240" s="2" t="s">
        <v>638</v>
      </c>
      <c r="R240" s="2" t="s">
        <v>304</v>
      </c>
      <c r="S240" s="29">
        <v>767.47597416779706</v>
      </c>
      <c r="T240">
        <v>10.37</v>
      </c>
      <c r="U240">
        <v>52</v>
      </c>
      <c r="V240">
        <v>9.34</v>
      </c>
      <c r="W240">
        <v>22.7</v>
      </c>
    </row>
    <row r="241" spans="1:23" ht="20" customHeight="1">
      <c r="A241" s="2" t="s">
        <v>1788</v>
      </c>
      <c r="B241" s="2" t="s">
        <v>1789</v>
      </c>
      <c r="C241" s="2" t="s">
        <v>1790</v>
      </c>
      <c r="D241">
        <v>41.01</v>
      </c>
      <c r="E241" s="2" t="s">
        <v>3862</v>
      </c>
      <c r="F241" s="37" t="s">
        <v>3863</v>
      </c>
      <c r="G241">
        <v>30.75</v>
      </c>
      <c r="H241">
        <v>29.96</v>
      </c>
      <c r="I241" s="2" t="s">
        <v>3864</v>
      </c>
      <c r="J241">
        <v>4.5</v>
      </c>
      <c r="K241">
        <v>4.4400000000000004</v>
      </c>
      <c r="L241">
        <v>100</v>
      </c>
      <c r="M241" s="2" t="s">
        <v>3</v>
      </c>
      <c r="N241" s="2" t="s">
        <v>3</v>
      </c>
      <c r="O241" s="2" t="s">
        <v>4</v>
      </c>
      <c r="P241" s="1">
        <v>37645</v>
      </c>
      <c r="Q241" s="2" t="s">
        <v>1791</v>
      </c>
      <c r="R241" s="2" t="s">
        <v>304</v>
      </c>
      <c r="S241" s="29">
        <v>767.47597416779706</v>
      </c>
      <c r="T241">
        <v>10.81</v>
      </c>
      <c r="U241">
        <v>471.9</v>
      </c>
      <c r="V241">
        <v>16.809999999999999</v>
      </c>
      <c r="W241">
        <v>376.21</v>
      </c>
    </row>
    <row r="242" spans="1:23" ht="20" customHeight="1">
      <c r="A242" s="2" t="s">
        <v>9202</v>
      </c>
      <c r="B242" s="2" t="s">
        <v>9203</v>
      </c>
      <c r="C242" s="2" t="s">
        <v>9204</v>
      </c>
      <c r="D242">
        <v>40</v>
      </c>
      <c r="E242" s="2" t="s">
        <v>9205</v>
      </c>
      <c r="F242" s="37" t="s">
        <v>9206</v>
      </c>
      <c r="G242">
        <v>14.5</v>
      </c>
      <c r="H242">
        <v>14.28</v>
      </c>
      <c r="I242" s="2" t="s">
        <v>2946</v>
      </c>
      <c r="L242">
        <v>100</v>
      </c>
      <c r="M242" s="2" t="s">
        <v>3</v>
      </c>
      <c r="N242" s="2" t="s">
        <v>3</v>
      </c>
      <c r="O242" s="2" t="s">
        <v>4</v>
      </c>
      <c r="P242" s="1">
        <v>40303</v>
      </c>
      <c r="Q242" s="2" t="s">
        <v>9207</v>
      </c>
      <c r="R242" s="2" t="s">
        <v>304</v>
      </c>
      <c r="S242" s="29">
        <v>767.47597416779706</v>
      </c>
      <c r="T242">
        <v>59.34</v>
      </c>
      <c r="U242">
        <v>547.54999999999995</v>
      </c>
      <c r="V242">
        <v>17.100000000000001</v>
      </c>
      <c r="W242">
        <v>339.63</v>
      </c>
    </row>
    <row r="243" spans="1:23" ht="20" customHeight="1">
      <c r="A243" s="2" t="s">
        <v>679</v>
      </c>
      <c r="B243" s="2" t="s">
        <v>680</v>
      </c>
      <c r="C243" s="2" t="s">
        <v>681</v>
      </c>
      <c r="D243">
        <v>268</v>
      </c>
      <c r="E243" s="2" t="s">
        <v>3206</v>
      </c>
      <c r="F243" s="37" t="s">
        <v>3207</v>
      </c>
      <c r="G243">
        <v>24.81</v>
      </c>
      <c r="H243">
        <v>25.07</v>
      </c>
      <c r="I243" s="2" t="s">
        <v>2946</v>
      </c>
      <c r="L243">
        <v>100</v>
      </c>
      <c r="M243" s="2" t="s">
        <v>3</v>
      </c>
      <c r="N243" s="2" t="s">
        <v>3</v>
      </c>
      <c r="O243" s="2" t="s">
        <v>4</v>
      </c>
      <c r="P243" s="1">
        <v>38778</v>
      </c>
      <c r="Q243" s="2" t="s">
        <v>322</v>
      </c>
      <c r="R243" s="2" t="s">
        <v>304</v>
      </c>
      <c r="S243" s="29">
        <v>767.47597416779706</v>
      </c>
      <c r="T243">
        <v>281.33</v>
      </c>
      <c r="U243">
        <v>707.73</v>
      </c>
      <c r="V243">
        <v>281.39999999999998</v>
      </c>
      <c r="W243">
        <v>609.70000000000005</v>
      </c>
    </row>
    <row r="244" spans="1:23" ht="20" customHeight="1">
      <c r="A244" s="2" t="s">
        <v>9680</v>
      </c>
      <c r="B244" s="2" t="s">
        <v>9681</v>
      </c>
      <c r="C244" s="2" t="s">
        <v>584</v>
      </c>
      <c r="D244">
        <v>290.05</v>
      </c>
      <c r="E244" s="2" t="s">
        <v>9682</v>
      </c>
      <c r="F244" s="37" t="s">
        <v>9870</v>
      </c>
      <c r="G244">
        <v>65.44</v>
      </c>
      <c r="H244">
        <v>63.96</v>
      </c>
      <c r="I244" s="2" t="s">
        <v>9683</v>
      </c>
      <c r="J244">
        <v>20.36</v>
      </c>
      <c r="K244">
        <v>25.83</v>
      </c>
      <c r="L244">
        <v>100</v>
      </c>
      <c r="M244" s="2" t="s">
        <v>3</v>
      </c>
      <c r="N244" s="2" t="s">
        <v>3</v>
      </c>
      <c r="O244" s="2" t="s">
        <v>4</v>
      </c>
      <c r="P244" s="1">
        <v>40140</v>
      </c>
      <c r="Q244" s="2" t="s">
        <v>585</v>
      </c>
      <c r="R244" s="2" t="s">
        <v>304</v>
      </c>
      <c r="S244" s="29">
        <v>767.47597416779706</v>
      </c>
      <c r="T244">
        <v>66.349999999999994</v>
      </c>
      <c r="U244">
        <v>803.05</v>
      </c>
      <c r="V244">
        <v>26.02</v>
      </c>
      <c r="W244">
        <v>813.84</v>
      </c>
    </row>
    <row r="245" spans="1:23" ht="20" customHeight="1">
      <c r="A245" s="2" t="s">
        <v>2573</v>
      </c>
      <c r="B245" s="2" t="s">
        <v>2574</v>
      </c>
      <c r="C245" s="2" t="s">
        <v>409</v>
      </c>
      <c r="D245">
        <v>279.85000000000002</v>
      </c>
      <c r="E245" s="2" t="s">
        <v>4459</v>
      </c>
      <c r="F245" s="37" t="s">
        <v>4460</v>
      </c>
      <c r="G245">
        <v>7.06</v>
      </c>
      <c r="H245">
        <v>6.88</v>
      </c>
      <c r="I245" s="2" t="s">
        <v>4461</v>
      </c>
      <c r="J245">
        <v>13.56</v>
      </c>
      <c r="K245">
        <v>13.63</v>
      </c>
      <c r="L245">
        <v>100</v>
      </c>
      <c r="M245" s="2" t="s">
        <v>3</v>
      </c>
      <c r="N245" s="2" t="s">
        <v>3</v>
      </c>
      <c r="O245" s="2" t="s">
        <v>4</v>
      </c>
      <c r="P245" s="1">
        <v>36797</v>
      </c>
      <c r="Q245" s="2" t="s">
        <v>410</v>
      </c>
      <c r="R245" s="2" t="s">
        <v>304</v>
      </c>
      <c r="S245" s="29">
        <v>767.47597416779706</v>
      </c>
      <c r="T245">
        <v>832.7</v>
      </c>
      <c r="U245" s="3">
        <v>1467.4</v>
      </c>
      <c r="V245">
        <v>283.5</v>
      </c>
      <c r="W245">
        <v>686.5</v>
      </c>
    </row>
    <row r="246" spans="1:23" ht="20" customHeight="1">
      <c r="A246" s="2" t="s">
        <v>11970</v>
      </c>
      <c r="B246" s="2" t="s">
        <v>11971</v>
      </c>
      <c r="C246" s="2" t="s">
        <v>11972</v>
      </c>
      <c r="D246">
        <v>605</v>
      </c>
      <c r="E246" s="2" t="s">
        <v>11973</v>
      </c>
      <c r="F246" s="37" t="s">
        <v>11974</v>
      </c>
      <c r="G246">
        <v>37.5</v>
      </c>
      <c r="H246">
        <v>37.67</v>
      </c>
      <c r="I246" s="2" t="s">
        <v>2946</v>
      </c>
      <c r="L246">
        <v>100</v>
      </c>
      <c r="M246" s="2" t="s">
        <v>3</v>
      </c>
      <c r="N246" s="2" t="s">
        <v>3</v>
      </c>
      <c r="O246" s="2" t="s">
        <v>4</v>
      </c>
      <c r="P246" s="1">
        <v>39400</v>
      </c>
      <c r="Q246" s="2" t="s">
        <v>930</v>
      </c>
      <c r="R246" s="2" t="s">
        <v>304</v>
      </c>
      <c r="S246" s="29">
        <v>767.47597416779706</v>
      </c>
      <c r="T246">
        <v>153.78</v>
      </c>
      <c r="U246" s="3">
        <v>2859.78</v>
      </c>
      <c r="V246">
        <v>14.77</v>
      </c>
      <c r="W246" s="3">
        <v>2673.35</v>
      </c>
    </row>
    <row r="247" spans="1:23" ht="20" customHeight="1">
      <c r="A247" s="2" t="s">
        <v>7034</v>
      </c>
      <c r="B247" s="2" t="s">
        <v>7035</v>
      </c>
      <c r="C247" s="2" t="s">
        <v>7036</v>
      </c>
      <c r="D247">
        <v>370</v>
      </c>
      <c r="E247" s="2" t="s">
        <v>7037</v>
      </c>
      <c r="F247" s="37" t="s">
        <v>7038</v>
      </c>
      <c r="G247">
        <v>22.02</v>
      </c>
      <c r="H247">
        <v>22.86</v>
      </c>
      <c r="I247" s="2" t="s">
        <v>2946</v>
      </c>
      <c r="L247">
        <v>100</v>
      </c>
      <c r="M247" s="2" t="s">
        <v>3</v>
      </c>
      <c r="N247" s="2" t="s">
        <v>3</v>
      </c>
      <c r="O247" s="2" t="s">
        <v>4</v>
      </c>
      <c r="P247" s="1">
        <v>41060</v>
      </c>
      <c r="Q247" s="2" t="s">
        <v>323</v>
      </c>
      <c r="R247" s="2" t="s">
        <v>304</v>
      </c>
      <c r="S247" s="29">
        <v>767.47597416779706</v>
      </c>
      <c r="T247">
        <v>50.18</v>
      </c>
      <c r="U247" s="3">
        <v>2869.74</v>
      </c>
      <c r="V247">
        <v>92.33</v>
      </c>
      <c r="W247" s="3">
        <v>1729.88</v>
      </c>
    </row>
    <row r="248" spans="1:23" ht="20" customHeight="1">
      <c r="A248" s="2" t="s">
        <v>407</v>
      </c>
      <c r="B248" s="2" t="s">
        <v>408</v>
      </c>
      <c r="C248" s="2" t="s">
        <v>409</v>
      </c>
      <c r="D248" s="3">
        <v>1215.77</v>
      </c>
      <c r="E248" s="2" t="s">
        <v>3077</v>
      </c>
      <c r="F248" s="37" t="s">
        <v>3078</v>
      </c>
      <c r="G248">
        <v>23.65</v>
      </c>
      <c r="H248">
        <v>24.97</v>
      </c>
      <c r="I248" s="2" t="s">
        <v>3079</v>
      </c>
      <c r="J248">
        <v>12.93</v>
      </c>
      <c r="K248">
        <v>19.02</v>
      </c>
      <c r="L248">
        <v>100</v>
      </c>
      <c r="M248" s="2" t="s">
        <v>3</v>
      </c>
      <c r="N248" s="2" t="s">
        <v>3</v>
      </c>
      <c r="O248" s="2" t="s">
        <v>4</v>
      </c>
      <c r="P248" s="1">
        <v>38947</v>
      </c>
      <c r="Q248" s="2" t="s">
        <v>410</v>
      </c>
      <c r="R248" s="2" t="s">
        <v>304</v>
      </c>
      <c r="S248" s="29">
        <v>767.47597416779706</v>
      </c>
      <c r="T248" s="3">
        <v>2127.37</v>
      </c>
      <c r="U248" s="3">
        <v>5235.57</v>
      </c>
      <c r="V248">
        <v>851.46</v>
      </c>
      <c r="W248" s="3">
        <v>2426.87</v>
      </c>
    </row>
    <row r="249" spans="1:23" ht="20" customHeight="1">
      <c r="A249" s="2" t="s">
        <v>358</v>
      </c>
      <c r="B249" s="2" t="s">
        <v>359</v>
      </c>
      <c r="C249" s="2" t="s">
        <v>360</v>
      </c>
      <c r="D249">
        <v>16.64</v>
      </c>
      <c r="E249" s="2" t="s">
        <v>3061</v>
      </c>
      <c r="F249" s="37" t="s">
        <v>3114</v>
      </c>
      <c r="G249">
        <v>36.15</v>
      </c>
      <c r="H249">
        <v>36.04</v>
      </c>
      <c r="I249" s="2" t="s">
        <v>3062</v>
      </c>
      <c r="J249">
        <v>2.73</v>
      </c>
      <c r="K249">
        <v>2.8</v>
      </c>
      <c r="L249">
        <v>100</v>
      </c>
      <c r="M249" s="2" t="s">
        <v>3</v>
      </c>
      <c r="N249" s="2" t="s">
        <v>3</v>
      </c>
      <c r="O249" s="2" t="s">
        <v>4</v>
      </c>
      <c r="P249" s="1">
        <v>38966</v>
      </c>
      <c r="Q249" s="2" t="s">
        <v>361</v>
      </c>
      <c r="R249" s="2" t="s">
        <v>304</v>
      </c>
      <c r="S249" s="29">
        <v>767.47597416779706</v>
      </c>
      <c r="T249">
        <v>60.53</v>
      </c>
      <c r="U249" s="3">
        <v>5666.08</v>
      </c>
      <c r="V249">
        <v>25.2</v>
      </c>
      <c r="W249" s="3">
        <v>2976.72</v>
      </c>
    </row>
    <row r="250" spans="1:23" ht="20" customHeight="1">
      <c r="A250" s="2" t="s">
        <v>4888</v>
      </c>
      <c r="B250" s="2" t="s">
        <v>4889</v>
      </c>
      <c r="C250" s="2" t="s">
        <v>2713</v>
      </c>
      <c r="D250">
        <v>816.05</v>
      </c>
      <c r="E250" s="2" t="s">
        <v>4890</v>
      </c>
      <c r="F250" s="37" t="s">
        <v>4891</v>
      </c>
      <c r="G250">
        <v>53.51</v>
      </c>
      <c r="H250">
        <v>53.17</v>
      </c>
      <c r="I250" s="2" t="s">
        <v>3495</v>
      </c>
      <c r="J250">
        <v>33.51</v>
      </c>
      <c r="K250">
        <v>46.1</v>
      </c>
      <c r="L250">
        <v>100</v>
      </c>
      <c r="M250" s="2" t="s">
        <v>3</v>
      </c>
      <c r="N250" s="2" t="s">
        <v>3</v>
      </c>
      <c r="O250" s="2" t="s">
        <v>4</v>
      </c>
      <c r="P250" s="1">
        <v>41890</v>
      </c>
      <c r="Q250" s="2" t="s">
        <v>930</v>
      </c>
      <c r="R250" s="2" t="s">
        <v>304</v>
      </c>
      <c r="S250" s="29">
        <v>767.47597416779706</v>
      </c>
      <c r="T250">
        <v>208.36</v>
      </c>
      <c r="U250" s="3">
        <v>17805.3</v>
      </c>
      <c r="V250">
        <v>104.36</v>
      </c>
      <c r="W250" s="3">
        <v>23372.799999999999</v>
      </c>
    </row>
    <row r="251" spans="1:23" ht="20" customHeight="1">
      <c r="A251" s="2" t="s">
        <v>10463</v>
      </c>
      <c r="B251" s="2" t="s">
        <v>10464</v>
      </c>
      <c r="C251" s="2" t="s">
        <v>10465</v>
      </c>
      <c r="E251" s="2" t="s">
        <v>10466</v>
      </c>
      <c r="F251" s="37" t="s">
        <v>10467</v>
      </c>
      <c r="G251">
        <v>0.14000000000000001</v>
      </c>
      <c r="H251">
        <v>0.14000000000000001</v>
      </c>
      <c r="I251" s="2" t="s">
        <v>2946</v>
      </c>
      <c r="L251">
        <v>100</v>
      </c>
      <c r="M251" s="2" t="s">
        <v>3</v>
      </c>
      <c r="N251" s="2" t="s">
        <v>3</v>
      </c>
      <c r="O251" s="2" t="s">
        <v>4</v>
      </c>
      <c r="P251" s="1">
        <v>39850</v>
      </c>
      <c r="Q251" s="2" t="s">
        <v>654</v>
      </c>
      <c r="R251" s="2" t="s">
        <v>38</v>
      </c>
      <c r="S251" s="29">
        <v>786.28100024649325</v>
      </c>
      <c r="T251">
        <v>1.1499999999999999</v>
      </c>
      <c r="U251">
        <v>1.1499999999999999</v>
      </c>
      <c r="V251">
        <v>0.18</v>
      </c>
      <c r="W251">
        <v>0.18</v>
      </c>
    </row>
    <row r="252" spans="1:23" ht="20" customHeight="1">
      <c r="A252" s="2" t="s">
        <v>868</v>
      </c>
      <c r="B252" s="2" t="s">
        <v>869</v>
      </c>
      <c r="C252" s="2" t="s">
        <v>870</v>
      </c>
      <c r="D252">
        <v>1.1299999999999999</v>
      </c>
      <c r="E252" s="2" t="s">
        <v>3294</v>
      </c>
      <c r="F252" s="37" t="s">
        <v>3295</v>
      </c>
      <c r="G252">
        <v>0.3</v>
      </c>
      <c r="H252">
        <v>3</v>
      </c>
      <c r="I252" s="2" t="s">
        <v>2946</v>
      </c>
      <c r="J252">
        <v>0.3</v>
      </c>
      <c r="K252">
        <v>3</v>
      </c>
      <c r="L252">
        <v>100</v>
      </c>
      <c r="M252" s="2" t="s">
        <v>3</v>
      </c>
      <c r="N252" s="2" t="s">
        <v>3</v>
      </c>
      <c r="O252" s="2" t="s">
        <v>4</v>
      </c>
      <c r="P252" s="1">
        <v>38635</v>
      </c>
      <c r="Q252" s="2" t="s">
        <v>59</v>
      </c>
      <c r="R252" s="2" t="s">
        <v>38</v>
      </c>
      <c r="S252" s="29">
        <v>786.28100024649325</v>
      </c>
      <c r="T252">
        <v>1.19</v>
      </c>
      <c r="U252">
        <v>1.19</v>
      </c>
      <c r="V252">
        <v>3.69</v>
      </c>
      <c r="W252">
        <v>3.69</v>
      </c>
    </row>
    <row r="253" spans="1:23" ht="20" customHeight="1">
      <c r="A253" s="2" t="s">
        <v>9415</v>
      </c>
      <c r="B253" s="2" t="s">
        <v>9416</v>
      </c>
      <c r="C253" s="2" t="s">
        <v>9417</v>
      </c>
      <c r="D253">
        <v>8.6999999999999993</v>
      </c>
      <c r="E253" s="2" t="s">
        <v>9418</v>
      </c>
      <c r="F253" s="37" t="s">
        <v>9419</v>
      </c>
      <c r="G253">
        <v>5.84</v>
      </c>
      <c r="H253">
        <v>5.96</v>
      </c>
      <c r="I253" s="2" t="s">
        <v>2946</v>
      </c>
      <c r="L253">
        <v>100</v>
      </c>
      <c r="M253" s="2" t="s">
        <v>3</v>
      </c>
      <c r="N253" s="2" t="s">
        <v>3</v>
      </c>
      <c r="O253" s="2" t="s">
        <v>4</v>
      </c>
      <c r="P253" s="1">
        <v>40247</v>
      </c>
      <c r="Q253" s="2" t="s">
        <v>36</v>
      </c>
      <c r="R253" s="2" t="s">
        <v>38</v>
      </c>
      <c r="S253" s="29">
        <v>786.28100024649325</v>
      </c>
      <c r="T253">
        <v>6.3</v>
      </c>
      <c r="U253">
        <v>26.69</v>
      </c>
      <c r="V253">
        <v>1.08</v>
      </c>
      <c r="W253">
        <v>30.1</v>
      </c>
    </row>
    <row r="254" spans="1:23" ht="20" customHeight="1">
      <c r="A254" s="2" t="s">
        <v>6607</v>
      </c>
      <c r="B254" s="2" t="s">
        <v>6608</v>
      </c>
      <c r="C254" s="2" t="s">
        <v>6609</v>
      </c>
      <c r="E254" s="2" t="s">
        <v>6610</v>
      </c>
      <c r="F254" s="37" t="s">
        <v>6611</v>
      </c>
      <c r="G254">
        <v>11.09</v>
      </c>
      <c r="H254">
        <v>11.09</v>
      </c>
      <c r="I254" s="2" t="s">
        <v>2946</v>
      </c>
      <c r="L254">
        <v>100</v>
      </c>
      <c r="M254" s="2" t="s">
        <v>3</v>
      </c>
      <c r="N254" s="2" t="s">
        <v>3</v>
      </c>
      <c r="O254" s="2" t="s">
        <v>4</v>
      </c>
      <c r="P254" s="1">
        <v>41159</v>
      </c>
      <c r="Q254" s="2" t="s">
        <v>59</v>
      </c>
      <c r="R254" s="2" t="s">
        <v>38</v>
      </c>
      <c r="S254" s="29">
        <v>786.28100024649325</v>
      </c>
      <c r="T254">
        <v>29.07</v>
      </c>
      <c r="U254">
        <v>49.31</v>
      </c>
      <c r="V254">
        <v>34.700000000000003</v>
      </c>
      <c r="W254">
        <v>38.43</v>
      </c>
    </row>
    <row r="255" spans="1:23" ht="20" customHeight="1">
      <c r="A255" s="2" t="s">
        <v>8073</v>
      </c>
      <c r="B255" s="2" t="s">
        <v>8074</v>
      </c>
      <c r="C255" s="2" t="s">
        <v>8075</v>
      </c>
      <c r="E255" s="2" t="s">
        <v>8076</v>
      </c>
      <c r="F255" s="37" t="s">
        <v>8077</v>
      </c>
      <c r="I255" s="2" t="s">
        <v>8078</v>
      </c>
      <c r="J255">
        <v>3.61</v>
      </c>
      <c r="K255">
        <v>3.3</v>
      </c>
      <c r="L255">
        <v>100</v>
      </c>
      <c r="M255" s="2" t="s">
        <v>3</v>
      </c>
      <c r="N255" s="2" t="s">
        <v>3</v>
      </c>
      <c r="O255" s="2" t="s">
        <v>4</v>
      </c>
      <c r="P255" s="1">
        <v>40687</v>
      </c>
      <c r="Q255" s="2" t="s">
        <v>60</v>
      </c>
      <c r="R255" s="2" t="s">
        <v>38</v>
      </c>
      <c r="S255" s="29">
        <v>786.28100024649325</v>
      </c>
      <c r="T255">
        <v>59.19</v>
      </c>
      <c r="U255">
        <v>59.19</v>
      </c>
      <c r="V255">
        <v>24.68</v>
      </c>
      <c r="W255">
        <v>24.68</v>
      </c>
    </row>
    <row r="256" spans="1:23" ht="20" customHeight="1">
      <c r="A256" s="2" t="s">
        <v>152</v>
      </c>
      <c r="B256" s="2" t="s">
        <v>153</v>
      </c>
      <c r="C256" s="2" t="s">
        <v>154</v>
      </c>
      <c r="D256">
        <v>24.5</v>
      </c>
      <c r="E256" s="2" t="s">
        <v>2989</v>
      </c>
      <c r="F256" s="37" t="s">
        <v>2990</v>
      </c>
      <c r="G256">
        <v>28</v>
      </c>
      <c r="H256">
        <v>28.1</v>
      </c>
      <c r="I256" s="2" t="s">
        <v>2946</v>
      </c>
      <c r="L256">
        <v>100</v>
      </c>
      <c r="M256" s="2" t="s">
        <v>3</v>
      </c>
      <c r="N256" s="2" t="s">
        <v>3</v>
      </c>
      <c r="O256" s="2" t="s">
        <v>4</v>
      </c>
      <c r="P256" s="1">
        <v>39037</v>
      </c>
      <c r="Q256" s="2" t="s">
        <v>155</v>
      </c>
      <c r="R256" s="2" t="s">
        <v>38</v>
      </c>
      <c r="S256" s="29">
        <v>786.28100024649325</v>
      </c>
      <c r="T256">
        <v>23.81</v>
      </c>
      <c r="U256">
        <v>84.96</v>
      </c>
      <c r="V256">
        <v>5.61</v>
      </c>
      <c r="W256">
        <v>32.86</v>
      </c>
    </row>
    <row r="257" spans="1:23" ht="20" customHeight="1">
      <c r="A257" s="2" t="s">
        <v>2223</v>
      </c>
      <c r="B257" s="2" t="s">
        <v>2224</v>
      </c>
      <c r="C257" s="2" t="s">
        <v>1843</v>
      </c>
      <c r="D257">
        <v>188.39</v>
      </c>
      <c r="E257" s="2" t="s">
        <v>3843</v>
      </c>
      <c r="F257" s="37" t="s">
        <v>4215</v>
      </c>
      <c r="G257">
        <v>43.49</v>
      </c>
      <c r="H257">
        <v>45.5</v>
      </c>
      <c r="I257" s="2" t="s">
        <v>4183</v>
      </c>
      <c r="J257">
        <v>15.51</v>
      </c>
      <c r="K257">
        <v>15.65</v>
      </c>
      <c r="L257">
        <v>100</v>
      </c>
      <c r="M257" s="2" t="s">
        <v>3</v>
      </c>
      <c r="N257" s="2" t="s">
        <v>3</v>
      </c>
      <c r="O257" s="2" t="s">
        <v>4</v>
      </c>
      <c r="P257" s="1">
        <v>37070</v>
      </c>
      <c r="Q257" s="2" t="s">
        <v>225</v>
      </c>
      <c r="R257" s="2" t="s">
        <v>38</v>
      </c>
      <c r="S257" s="29">
        <v>786.28100024649325</v>
      </c>
      <c r="T257">
        <v>56</v>
      </c>
      <c r="U257">
        <v>100.4</v>
      </c>
      <c r="V257">
        <v>54.4</v>
      </c>
      <c r="W257">
        <v>61.1</v>
      </c>
    </row>
    <row r="258" spans="1:23" ht="20" customHeight="1">
      <c r="A258" s="2" t="s">
        <v>1733</v>
      </c>
      <c r="B258" s="2" t="s">
        <v>1734</v>
      </c>
      <c r="C258" s="2" t="s">
        <v>58</v>
      </c>
      <c r="D258">
        <v>77.92</v>
      </c>
      <c r="E258" s="2" t="s">
        <v>3816</v>
      </c>
      <c r="F258" s="37" t="s">
        <v>3817</v>
      </c>
      <c r="G258">
        <v>8.5500000000000007</v>
      </c>
      <c r="H258">
        <v>8.6</v>
      </c>
      <c r="I258" s="2" t="s">
        <v>3818</v>
      </c>
      <c r="J258">
        <v>4.8099999999999996</v>
      </c>
      <c r="K258">
        <v>4.82</v>
      </c>
      <c r="L258">
        <v>100</v>
      </c>
      <c r="M258" s="2" t="s">
        <v>3</v>
      </c>
      <c r="N258" s="2" t="s">
        <v>3</v>
      </c>
      <c r="O258" s="2" t="s">
        <v>4</v>
      </c>
      <c r="P258" s="1">
        <v>37720</v>
      </c>
      <c r="Q258" s="2" t="s">
        <v>60</v>
      </c>
      <c r="R258" s="2" t="s">
        <v>38</v>
      </c>
      <c r="S258" s="29">
        <v>786.28100024649325</v>
      </c>
      <c r="T258">
        <v>145.85</v>
      </c>
      <c r="U258">
        <v>113.91</v>
      </c>
      <c r="V258">
        <v>66.010000000000005</v>
      </c>
      <c r="W258">
        <v>90.4</v>
      </c>
    </row>
    <row r="259" spans="1:23" ht="20" customHeight="1">
      <c r="A259" s="2" t="s">
        <v>12762</v>
      </c>
      <c r="B259" s="2" t="s">
        <v>12763</v>
      </c>
      <c r="C259" s="2" t="s">
        <v>12764</v>
      </c>
      <c r="E259" s="2" t="s">
        <v>12765</v>
      </c>
      <c r="F259" s="37" t="s">
        <v>12766</v>
      </c>
      <c r="G259">
        <v>6.67</v>
      </c>
      <c r="H259">
        <v>6.5</v>
      </c>
      <c r="I259" s="2" t="s">
        <v>2946</v>
      </c>
      <c r="L259">
        <v>62.5</v>
      </c>
      <c r="M259" s="2" t="s">
        <v>3</v>
      </c>
      <c r="N259" s="2" t="s">
        <v>3</v>
      </c>
      <c r="O259" s="2" t="s">
        <v>4</v>
      </c>
      <c r="P259" s="1">
        <v>39237</v>
      </c>
      <c r="Q259" s="2" t="s">
        <v>717</v>
      </c>
      <c r="R259" s="2" t="s">
        <v>38</v>
      </c>
      <c r="S259" s="29">
        <v>786.28100024649325</v>
      </c>
      <c r="T259">
        <v>8.82</v>
      </c>
      <c r="U259">
        <v>115.9</v>
      </c>
      <c r="V259">
        <v>2.61</v>
      </c>
      <c r="W259">
        <v>172.78</v>
      </c>
    </row>
    <row r="260" spans="1:23" ht="20" customHeight="1">
      <c r="A260" s="2" t="s">
        <v>11131</v>
      </c>
      <c r="B260" s="2" t="s">
        <v>11132</v>
      </c>
      <c r="C260" s="2" t="s">
        <v>154</v>
      </c>
      <c r="D260">
        <v>46.5</v>
      </c>
      <c r="E260" s="2" t="s">
        <v>11133</v>
      </c>
      <c r="F260" s="37" t="s">
        <v>11134</v>
      </c>
      <c r="G260">
        <v>24.9</v>
      </c>
      <c r="H260">
        <v>26.45</v>
      </c>
      <c r="I260" s="2" t="s">
        <v>2946</v>
      </c>
      <c r="L260">
        <v>100</v>
      </c>
      <c r="M260" s="2" t="s">
        <v>3</v>
      </c>
      <c r="N260" s="2" t="s">
        <v>3</v>
      </c>
      <c r="O260" s="2" t="s">
        <v>4</v>
      </c>
      <c r="P260" s="1">
        <v>39618</v>
      </c>
      <c r="Q260" s="2" t="s">
        <v>155</v>
      </c>
      <c r="R260" s="2" t="s">
        <v>38</v>
      </c>
      <c r="S260" s="29">
        <v>786.28100024649325</v>
      </c>
      <c r="T260">
        <v>0.02</v>
      </c>
      <c r="U260">
        <v>139.21</v>
      </c>
      <c r="V260">
        <v>0.04</v>
      </c>
      <c r="W260">
        <v>88.79</v>
      </c>
    </row>
    <row r="261" spans="1:23" ht="20" customHeight="1">
      <c r="A261" s="2" t="s">
        <v>488</v>
      </c>
      <c r="B261" s="2" t="s">
        <v>489</v>
      </c>
      <c r="C261" s="2" t="s">
        <v>490</v>
      </c>
      <c r="D261">
        <v>213.87</v>
      </c>
      <c r="E261" s="2" t="s">
        <v>3109</v>
      </c>
      <c r="F261" s="37" t="s">
        <v>3120</v>
      </c>
      <c r="G261">
        <v>1.87</v>
      </c>
      <c r="H261">
        <v>1.82</v>
      </c>
      <c r="I261" s="2" t="s">
        <v>3110</v>
      </c>
      <c r="J261">
        <v>3.12</v>
      </c>
      <c r="K261">
        <v>3.18</v>
      </c>
      <c r="L261">
        <v>100</v>
      </c>
      <c r="M261" s="2" t="s">
        <v>3</v>
      </c>
      <c r="N261" s="2" t="s">
        <v>3</v>
      </c>
      <c r="O261" s="2" t="s">
        <v>4</v>
      </c>
      <c r="P261" s="1">
        <v>38905</v>
      </c>
      <c r="Q261" s="2" t="s">
        <v>59</v>
      </c>
      <c r="R261" s="2" t="s">
        <v>38</v>
      </c>
      <c r="S261" s="29">
        <v>786.28100024649325</v>
      </c>
      <c r="T261">
        <v>254.62</v>
      </c>
      <c r="U261">
        <v>145.57</v>
      </c>
      <c r="V261">
        <v>237.15</v>
      </c>
      <c r="W261">
        <v>121.23</v>
      </c>
    </row>
    <row r="262" spans="1:23" ht="20" customHeight="1">
      <c r="A262" s="2" t="s">
        <v>8468</v>
      </c>
      <c r="B262" s="2" t="s">
        <v>8469</v>
      </c>
      <c r="C262" s="2" t="s">
        <v>8470</v>
      </c>
      <c r="D262">
        <v>210.11</v>
      </c>
      <c r="E262" s="2" t="s">
        <v>8471</v>
      </c>
      <c r="F262" s="37" t="s">
        <v>8858</v>
      </c>
      <c r="G262">
        <v>17.93</v>
      </c>
      <c r="H262">
        <v>20.13</v>
      </c>
      <c r="I262" s="2" t="s">
        <v>2946</v>
      </c>
      <c r="L262">
        <v>100</v>
      </c>
      <c r="M262" s="2" t="s">
        <v>3</v>
      </c>
      <c r="N262" s="2" t="s">
        <v>3</v>
      </c>
      <c r="O262" s="2" t="s">
        <v>4</v>
      </c>
      <c r="P262" s="1">
        <v>40554</v>
      </c>
      <c r="Q262" s="2" t="s">
        <v>59</v>
      </c>
      <c r="R262" s="2" t="s">
        <v>38</v>
      </c>
      <c r="S262" s="29">
        <v>786.28100024649325</v>
      </c>
      <c r="T262">
        <v>129.62</v>
      </c>
      <c r="U262">
        <v>163.51</v>
      </c>
      <c r="V262">
        <v>47.24</v>
      </c>
      <c r="W262">
        <v>241.39</v>
      </c>
    </row>
    <row r="263" spans="1:23" ht="20" customHeight="1">
      <c r="A263" s="2" t="s">
        <v>787</v>
      </c>
      <c r="B263" s="2" t="s">
        <v>788</v>
      </c>
      <c r="C263" s="2" t="s">
        <v>789</v>
      </c>
      <c r="D263">
        <v>445</v>
      </c>
      <c r="E263" s="2" t="s">
        <v>3250</v>
      </c>
      <c r="F263" s="37" t="s">
        <v>3251</v>
      </c>
      <c r="G263">
        <v>40</v>
      </c>
      <c r="H263">
        <v>39.549999999999997</v>
      </c>
      <c r="I263" s="2" t="s">
        <v>2946</v>
      </c>
      <c r="L263">
        <v>100</v>
      </c>
      <c r="M263" s="2" t="s">
        <v>3</v>
      </c>
      <c r="N263" s="2" t="s">
        <v>3</v>
      </c>
      <c r="O263" s="2" t="s">
        <v>4</v>
      </c>
      <c r="P263" s="1">
        <v>38701</v>
      </c>
      <c r="Q263" s="2" t="s">
        <v>59</v>
      </c>
      <c r="R263" s="2" t="s">
        <v>38</v>
      </c>
      <c r="S263" s="29">
        <v>786.28100024649325</v>
      </c>
      <c r="T263">
        <v>85.94</v>
      </c>
      <c r="U263">
        <v>301.62</v>
      </c>
      <c r="V263">
        <v>59.5</v>
      </c>
      <c r="W263">
        <v>285.52</v>
      </c>
    </row>
    <row r="264" spans="1:23" ht="20" customHeight="1">
      <c r="A264" s="2" t="s">
        <v>11727</v>
      </c>
      <c r="B264" s="2" t="s">
        <v>11728</v>
      </c>
      <c r="C264" s="2" t="s">
        <v>9153</v>
      </c>
      <c r="D264">
        <v>145.06</v>
      </c>
      <c r="E264" s="2" t="s">
        <v>11729</v>
      </c>
      <c r="F264" s="37" t="s">
        <v>11730</v>
      </c>
      <c r="G264">
        <v>8.44</v>
      </c>
      <c r="H264">
        <v>8.9</v>
      </c>
      <c r="I264" s="2" t="s">
        <v>11731</v>
      </c>
      <c r="J264">
        <v>7.01</v>
      </c>
      <c r="K264">
        <v>8.3000000000000007</v>
      </c>
      <c r="L264">
        <v>100</v>
      </c>
      <c r="M264" s="2" t="s">
        <v>3</v>
      </c>
      <c r="N264" s="2" t="s">
        <v>3</v>
      </c>
      <c r="O264" s="2" t="s">
        <v>4</v>
      </c>
      <c r="P264" s="1">
        <v>39462</v>
      </c>
      <c r="Q264" s="2" t="s">
        <v>155</v>
      </c>
      <c r="R264" s="2" t="s">
        <v>38</v>
      </c>
      <c r="S264" s="29">
        <v>786.28100024649325</v>
      </c>
      <c r="T264">
        <v>240.84</v>
      </c>
      <c r="U264">
        <v>404.87</v>
      </c>
      <c r="V264">
        <v>110.27</v>
      </c>
      <c r="W264">
        <v>275.20999999999998</v>
      </c>
    </row>
    <row r="265" spans="1:23" ht="20" customHeight="1">
      <c r="A265" s="2" t="s">
        <v>880</v>
      </c>
      <c r="B265" s="2" t="s">
        <v>881</v>
      </c>
      <c r="C265" s="2" t="s">
        <v>882</v>
      </c>
      <c r="D265">
        <v>314.64999999999998</v>
      </c>
      <c r="E265" s="2" t="s">
        <v>3301</v>
      </c>
      <c r="F265" s="37" t="s">
        <v>3302</v>
      </c>
      <c r="I265" s="2" t="s">
        <v>3303</v>
      </c>
      <c r="J265">
        <v>13.23</v>
      </c>
      <c r="K265">
        <v>13.03</v>
      </c>
      <c r="L265">
        <v>100</v>
      </c>
      <c r="M265" s="2" t="s">
        <v>3</v>
      </c>
      <c r="N265" s="2" t="s">
        <v>3</v>
      </c>
      <c r="O265" s="2" t="s">
        <v>4</v>
      </c>
      <c r="P265" s="1">
        <v>38625</v>
      </c>
      <c r="Q265" s="2" t="s">
        <v>225</v>
      </c>
      <c r="R265" s="2" t="s">
        <v>38</v>
      </c>
      <c r="S265" s="29">
        <v>786.28100024649325</v>
      </c>
      <c r="T265">
        <v>149.99</v>
      </c>
      <c r="U265">
        <v>466.25</v>
      </c>
      <c r="V265">
        <v>121.29</v>
      </c>
      <c r="W265">
        <v>661.51</v>
      </c>
    </row>
    <row r="266" spans="1:23" ht="20" customHeight="1">
      <c r="A266" s="2" t="s">
        <v>11638</v>
      </c>
      <c r="B266" s="2" t="s">
        <v>11639</v>
      </c>
      <c r="C266" s="2" t="s">
        <v>11640</v>
      </c>
      <c r="D266">
        <v>395</v>
      </c>
      <c r="E266" s="2" t="s">
        <v>11833</v>
      </c>
      <c r="F266" s="37" t="s">
        <v>11641</v>
      </c>
      <c r="G266">
        <v>45.5</v>
      </c>
      <c r="H266">
        <v>47.48</v>
      </c>
      <c r="I266" s="2" t="s">
        <v>2946</v>
      </c>
      <c r="L266">
        <v>100</v>
      </c>
      <c r="M266" s="2" t="s">
        <v>3</v>
      </c>
      <c r="N266" s="2" t="s">
        <v>3</v>
      </c>
      <c r="O266" s="2" t="s">
        <v>4</v>
      </c>
      <c r="P266" s="1">
        <v>39497</v>
      </c>
      <c r="Q266" s="2" t="s">
        <v>155</v>
      </c>
      <c r="R266" s="2" t="s">
        <v>38</v>
      </c>
      <c r="S266" s="29">
        <v>786.28100024649325</v>
      </c>
      <c r="T266">
        <v>281.83</v>
      </c>
      <c r="U266">
        <v>697.93</v>
      </c>
      <c r="V266">
        <v>279.37</v>
      </c>
      <c r="W266">
        <v>587.11</v>
      </c>
    </row>
    <row r="267" spans="1:23" ht="20" customHeight="1">
      <c r="A267" s="2" t="s">
        <v>758</v>
      </c>
      <c r="B267" s="2" t="s">
        <v>759</v>
      </c>
      <c r="C267" s="2" t="s">
        <v>760</v>
      </c>
      <c r="D267">
        <v>454</v>
      </c>
      <c r="E267" s="2" t="s">
        <v>3234</v>
      </c>
      <c r="F267" s="37" t="s">
        <v>3235</v>
      </c>
      <c r="G267">
        <v>17.760000000000002</v>
      </c>
      <c r="H267">
        <v>17.829999999999998</v>
      </c>
      <c r="I267" s="2" t="s">
        <v>2946</v>
      </c>
      <c r="L267">
        <v>100</v>
      </c>
      <c r="M267" s="2" t="s">
        <v>3</v>
      </c>
      <c r="N267" s="2" t="s">
        <v>3</v>
      </c>
      <c r="O267" s="2" t="s">
        <v>4</v>
      </c>
      <c r="P267" s="1">
        <v>38722</v>
      </c>
      <c r="Q267" s="2" t="s">
        <v>155</v>
      </c>
      <c r="R267" s="2" t="s">
        <v>38</v>
      </c>
      <c r="S267" s="29">
        <v>786.28100024649325</v>
      </c>
      <c r="T267">
        <v>26.01</v>
      </c>
      <c r="U267">
        <v>837.4</v>
      </c>
      <c r="V267">
        <v>292.79000000000002</v>
      </c>
      <c r="W267">
        <v>310.87</v>
      </c>
    </row>
    <row r="268" spans="1:23" ht="20" customHeight="1">
      <c r="A268" s="2" t="s">
        <v>1276</v>
      </c>
      <c r="B268" s="2" t="s">
        <v>1277</v>
      </c>
      <c r="C268" s="2" t="s">
        <v>1278</v>
      </c>
      <c r="D268" s="3">
        <v>1270.33</v>
      </c>
      <c r="E268" s="2" t="s">
        <v>3527</v>
      </c>
      <c r="F268" s="37" t="s">
        <v>3557</v>
      </c>
      <c r="G268">
        <v>27.7</v>
      </c>
      <c r="H268">
        <v>28.19</v>
      </c>
      <c r="I268" s="2" t="s">
        <v>3528</v>
      </c>
      <c r="J268">
        <v>19.25</v>
      </c>
      <c r="K268">
        <v>19.64</v>
      </c>
      <c r="L268">
        <v>100</v>
      </c>
      <c r="M268" s="2" t="s">
        <v>3</v>
      </c>
      <c r="N268" s="2" t="s">
        <v>3</v>
      </c>
      <c r="O268" s="2" t="s">
        <v>4</v>
      </c>
      <c r="P268" s="1">
        <v>38215</v>
      </c>
      <c r="Q268" s="2" t="s">
        <v>717</v>
      </c>
      <c r="R268" s="2" t="s">
        <v>38</v>
      </c>
      <c r="S268" s="29">
        <v>786.28100024649325</v>
      </c>
      <c r="T268">
        <v>882.91</v>
      </c>
      <c r="U268">
        <v>976.7</v>
      </c>
      <c r="V268" s="3">
        <v>1183.07</v>
      </c>
      <c r="W268">
        <v>858.7</v>
      </c>
    </row>
    <row r="269" spans="1:23" ht="20" customHeight="1">
      <c r="A269" s="2" t="s">
        <v>9152</v>
      </c>
      <c r="B269" s="2" t="s">
        <v>9153</v>
      </c>
      <c r="C269" s="2" t="s">
        <v>760</v>
      </c>
      <c r="D269">
        <v>923.81</v>
      </c>
      <c r="E269" s="2" t="s">
        <v>9154</v>
      </c>
      <c r="F269" s="37" t="s">
        <v>9155</v>
      </c>
      <c r="G269">
        <v>29.17</v>
      </c>
      <c r="H269">
        <v>27.88</v>
      </c>
      <c r="I269" s="2" t="s">
        <v>9156</v>
      </c>
      <c r="J269">
        <v>26.75</v>
      </c>
      <c r="K269">
        <v>26.52</v>
      </c>
      <c r="L269">
        <v>100</v>
      </c>
      <c r="M269" s="2" t="s">
        <v>3</v>
      </c>
      <c r="N269" s="2" t="s">
        <v>3</v>
      </c>
      <c r="O269" s="2" t="s">
        <v>4</v>
      </c>
      <c r="P269" s="1">
        <v>40322</v>
      </c>
      <c r="Q269" s="2" t="s">
        <v>155</v>
      </c>
      <c r="R269" s="2" t="s">
        <v>38</v>
      </c>
      <c r="S269" s="29">
        <v>786.28100024649325</v>
      </c>
      <c r="T269">
        <v>690.4</v>
      </c>
      <c r="U269" s="3">
        <v>1160.67</v>
      </c>
      <c r="V269">
        <v>508.77</v>
      </c>
      <c r="W269" s="3">
        <v>1089.3800000000001</v>
      </c>
    </row>
    <row r="270" spans="1:23" ht="20" customHeight="1">
      <c r="A270" s="2" t="s">
        <v>2542</v>
      </c>
      <c r="B270" s="2" t="s">
        <v>2543</v>
      </c>
      <c r="C270" s="2" t="s">
        <v>2544</v>
      </c>
      <c r="D270" s="3">
        <v>1399.99</v>
      </c>
      <c r="E270" s="2" t="s">
        <v>4428</v>
      </c>
      <c r="F270" s="37" t="s">
        <v>4429</v>
      </c>
      <c r="G270">
        <v>30.75</v>
      </c>
      <c r="H270">
        <v>29.75</v>
      </c>
      <c r="I270" s="2" t="s">
        <v>4430</v>
      </c>
      <c r="J270">
        <v>13.63</v>
      </c>
      <c r="K270">
        <v>12.88</v>
      </c>
      <c r="L270">
        <v>100</v>
      </c>
      <c r="M270" s="2" t="s">
        <v>3</v>
      </c>
      <c r="N270" s="2" t="s">
        <v>3</v>
      </c>
      <c r="O270" s="2" t="s">
        <v>4</v>
      </c>
      <c r="P270" s="1">
        <v>36817</v>
      </c>
      <c r="Q270" s="2" t="s">
        <v>717</v>
      </c>
      <c r="R270" s="2" t="s">
        <v>38</v>
      </c>
      <c r="S270" s="29">
        <v>786.28100024649325</v>
      </c>
      <c r="T270" s="3">
        <v>1785.5</v>
      </c>
      <c r="U270" s="3">
        <v>1215.5</v>
      </c>
      <c r="V270" s="3">
        <v>1932.7</v>
      </c>
      <c r="W270" s="3">
        <v>1334.8</v>
      </c>
    </row>
    <row r="271" spans="1:23" ht="20" customHeight="1">
      <c r="A271" s="2" t="s">
        <v>1970</v>
      </c>
      <c r="B271" s="2" t="s">
        <v>1971</v>
      </c>
      <c r="C271" s="2" t="s">
        <v>1844</v>
      </c>
      <c r="D271">
        <v>688.83</v>
      </c>
      <c r="E271" s="2" t="s">
        <v>3997</v>
      </c>
      <c r="F271" s="37" t="s">
        <v>4053</v>
      </c>
      <c r="G271">
        <v>102.04</v>
      </c>
      <c r="H271">
        <v>103.96</v>
      </c>
      <c r="I271" s="2" t="s">
        <v>3998</v>
      </c>
      <c r="J271">
        <v>22.92</v>
      </c>
      <c r="K271">
        <v>23.22</v>
      </c>
      <c r="L271">
        <v>100</v>
      </c>
      <c r="M271" s="2" t="s">
        <v>3</v>
      </c>
      <c r="N271" s="2" t="s">
        <v>3</v>
      </c>
      <c r="O271" s="2" t="s">
        <v>4</v>
      </c>
      <c r="P271" s="1">
        <v>37385</v>
      </c>
      <c r="Q271" s="2" t="s">
        <v>225</v>
      </c>
      <c r="R271" s="2" t="s">
        <v>38</v>
      </c>
      <c r="S271" s="29">
        <v>786.28100024649325</v>
      </c>
      <c r="T271">
        <v>410.12</v>
      </c>
      <c r="U271" s="3">
        <v>2264.4</v>
      </c>
      <c r="V271">
        <v>379.53</v>
      </c>
      <c r="W271" s="3">
        <v>2052.3000000000002</v>
      </c>
    </row>
    <row r="272" spans="1:23" ht="20" customHeight="1">
      <c r="A272" s="2" t="s">
        <v>1842</v>
      </c>
      <c r="B272" s="2" t="s">
        <v>1843</v>
      </c>
      <c r="C272" s="2" t="s">
        <v>1844</v>
      </c>
      <c r="D272">
        <v>601.13</v>
      </c>
      <c r="E272" s="2" t="s">
        <v>3898</v>
      </c>
      <c r="F272" s="37" t="s">
        <v>3899</v>
      </c>
      <c r="G272">
        <v>23.95</v>
      </c>
      <c r="H272">
        <v>22.75</v>
      </c>
      <c r="I272" s="2" t="s">
        <v>3900</v>
      </c>
      <c r="J272">
        <v>40.19</v>
      </c>
      <c r="K272">
        <v>46.64</v>
      </c>
      <c r="L272">
        <v>100</v>
      </c>
      <c r="M272" s="2" t="s">
        <v>3</v>
      </c>
      <c r="N272" s="2" t="s">
        <v>3</v>
      </c>
      <c r="O272" s="2" t="s">
        <v>4</v>
      </c>
      <c r="P272" s="1">
        <v>37568</v>
      </c>
      <c r="Q272" s="2" t="s">
        <v>225</v>
      </c>
      <c r="R272" s="2" t="s">
        <v>38</v>
      </c>
      <c r="S272" s="29">
        <v>786.28100024649325</v>
      </c>
      <c r="T272">
        <v>182.14</v>
      </c>
      <c r="U272" s="3">
        <v>2421.4</v>
      </c>
      <c r="V272">
        <v>306.08999999999997</v>
      </c>
      <c r="W272" s="3">
        <v>2653.6</v>
      </c>
    </row>
    <row r="273" spans="1:23" ht="20" customHeight="1">
      <c r="A273" s="2" t="s">
        <v>5208</v>
      </c>
      <c r="B273" s="2" t="s">
        <v>5209</v>
      </c>
      <c r="C273" s="2" t="s">
        <v>567</v>
      </c>
      <c r="D273" s="3">
        <v>1443.61</v>
      </c>
      <c r="E273" s="2" t="s">
        <v>5210</v>
      </c>
      <c r="F273" s="37" t="s">
        <v>5211</v>
      </c>
      <c r="G273">
        <v>30.09</v>
      </c>
      <c r="H273">
        <v>30.55</v>
      </c>
      <c r="I273" s="2" t="s">
        <v>5212</v>
      </c>
      <c r="J273">
        <v>21.46</v>
      </c>
      <c r="K273">
        <v>29.01</v>
      </c>
      <c r="L273">
        <v>100</v>
      </c>
      <c r="M273" s="2" t="s">
        <v>3</v>
      </c>
      <c r="N273" s="2" t="s">
        <v>3</v>
      </c>
      <c r="O273" s="2" t="s">
        <v>4</v>
      </c>
      <c r="P273" s="1">
        <v>41690</v>
      </c>
      <c r="Q273" s="2" t="s">
        <v>568</v>
      </c>
      <c r="R273" s="2" t="s">
        <v>38</v>
      </c>
      <c r="S273" s="29">
        <v>786.28100024649325</v>
      </c>
      <c r="T273" s="3">
        <v>1877.59</v>
      </c>
      <c r="U273" s="3">
        <v>2891.97</v>
      </c>
      <c r="V273" s="3">
        <v>4643.59</v>
      </c>
      <c r="W273" s="3">
        <v>4737.76</v>
      </c>
    </row>
    <row r="274" spans="1:23" ht="20" customHeight="1">
      <c r="A274" s="2" t="s">
        <v>8965</v>
      </c>
      <c r="B274" s="2" t="s">
        <v>8966</v>
      </c>
      <c r="C274" s="2" t="s">
        <v>5778</v>
      </c>
      <c r="E274" s="2" t="s">
        <v>8967</v>
      </c>
      <c r="F274" s="37" t="s">
        <v>8968</v>
      </c>
      <c r="I274" s="2" t="s">
        <v>2946</v>
      </c>
      <c r="L274">
        <v>100</v>
      </c>
      <c r="M274" s="2" t="s">
        <v>3</v>
      </c>
      <c r="N274" s="2" t="s">
        <v>3</v>
      </c>
      <c r="O274" s="2" t="s">
        <v>4</v>
      </c>
      <c r="P274" s="1">
        <v>40141</v>
      </c>
      <c r="Q274" s="2" t="s">
        <v>717</v>
      </c>
      <c r="R274" s="2" t="s">
        <v>38</v>
      </c>
      <c r="S274" s="29">
        <v>786.28100024649325</v>
      </c>
      <c r="T274">
        <v>281.52999999999997</v>
      </c>
      <c r="U274" s="3">
        <v>3185.4</v>
      </c>
      <c r="V274">
        <v>154.91</v>
      </c>
      <c r="W274" s="3">
        <v>2693.1</v>
      </c>
    </row>
    <row r="275" spans="1:23" ht="20" customHeight="1">
      <c r="A275" s="2" t="s">
        <v>9368</v>
      </c>
      <c r="B275" s="2" t="s">
        <v>9369</v>
      </c>
      <c r="C275" s="2" t="s">
        <v>5778</v>
      </c>
      <c r="D275">
        <v>417</v>
      </c>
      <c r="E275" s="2" t="s">
        <v>9370</v>
      </c>
      <c r="F275" s="37" t="s">
        <v>9371</v>
      </c>
      <c r="I275" s="2" t="s">
        <v>2946</v>
      </c>
      <c r="L275">
        <v>100</v>
      </c>
      <c r="M275" s="2" t="s">
        <v>3</v>
      </c>
      <c r="N275" s="2" t="s">
        <v>3</v>
      </c>
      <c r="O275" s="2" t="s">
        <v>4</v>
      </c>
      <c r="P275" s="1">
        <v>40256</v>
      </c>
      <c r="Q275" s="2" t="s">
        <v>717</v>
      </c>
      <c r="R275" s="2" t="s">
        <v>38</v>
      </c>
      <c r="S275" s="29">
        <v>786.28100024649325</v>
      </c>
      <c r="T275" s="3">
        <v>2089.88</v>
      </c>
      <c r="U275" s="3">
        <v>3185.4</v>
      </c>
      <c r="V275" s="3">
        <v>1258.9100000000001</v>
      </c>
      <c r="W275" s="3">
        <v>2693.1</v>
      </c>
    </row>
    <row r="276" spans="1:23" ht="20" customHeight="1">
      <c r="A276" s="2" t="s">
        <v>1999</v>
      </c>
      <c r="B276" s="2" t="s">
        <v>2000</v>
      </c>
      <c r="C276" s="2" t="s">
        <v>948</v>
      </c>
      <c r="D276">
        <v>885.7</v>
      </c>
      <c r="E276" s="2" t="s">
        <v>4011</v>
      </c>
      <c r="F276" s="37" t="s">
        <v>4058</v>
      </c>
      <c r="G276">
        <v>79.44</v>
      </c>
      <c r="H276">
        <v>80.650000000000006</v>
      </c>
      <c r="I276" s="2" t="s">
        <v>4012</v>
      </c>
      <c r="J276">
        <v>26.13</v>
      </c>
      <c r="K276">
        <v>26.27</v>
      </c>
      <c r="L276">
        <v>100</v>
      </c>
      <c r="M276" s="2" t="s">
        <v>3</v>
      </c>
      <c r="N276" s="2" t="s">
        <v>3</v>
      </c>
      <c r="O276" s="2" t="s">
        <v>4</v>
      </c>
      <c r="P276" s="1">
        <v>37348</v>
      </c>
      <c r="Q276" s="2" t="s">
        <v>225</v>
      </c>
      <c r="R276" s="2" t="s">
        <v>38</v>
      </c>
      <c r="S276" s="29">
        <v>786.28100024649325</v>
      </c>
      <c r="T276">
        <v>420.45</v>
      </c>
      <c r="U276" s="3">
        <v>3984.73</v>
      </c>
      <c r="V276">
        <v>256.51</v>
      </c>
      <c r="W276" s="3">
        <v>3412.65</v>
      </c>
    </row>
    <row r="277" spans="1:23" ht="20" customHeight="1">
      <c r="A277" s="2" t="s">
        <v>13116</v>
      </c>
      <c r="B277" s="2" t="s">
        <v>2544</v>
      </c>
      <c r="C277" s="2" t="s">
        <v>5682</v>
      </c>
      <c r="D277" s="3">
        <v>6610.62</v>
      </c>
      <c r="E277" s="2" t="s">
        <v>13117</v>
      </c>
      <c r="F277" s="37" t="s">
        <v>13272</v>
      </c>
      <c r="G277">
        <v>34.78</v>
      </c>
      <c r="H277">
        <v>33.869999999999997</v>
      </c>
      <c r="I277" s="2" t="s">
        <v>13118</v>
      </c>
      <c r="J277">
        <v>49.65</v>
      </c>
      <c r="K277">
        <v>49.65</v>
      </c>
      <c r="L277">
        <v>100</v>
      </c>
      <c r="M277" s="2" t="s">
        <v>3</v>
      </c>
      <c r="N277" s="2" t="s">
        <v>3</v>
      </c>
      <c r="O277" s="2" t="s">
        <v>4</v>
      </c>
      <c r="P277" s="1">
        <v>39160</v>
      </c>
      <c r="Q277" s="2" t="s">
        <v>717</v>
      </c>
      <c r="R277" s="2" t="s">
        <v>38</v>
      </c>
      <c r="S277" s="29">
        <v>786.28100024649325</v>
      </c>
      <c r="T277" s="3">
        <v>5537.9</v>
      </c>
      <c r="U277" s="3">
        <v>4193.17</v>
      </c>
      <c r="V277" s="3">
        <v>6233.8</v>
      </c>
      <c r="W277" s="3">
        <v>4343.6099999999997</v>
      </c>
    </row>
    <row r="278" spans="1:23" ht="20" customHeight="1">
      <c r="A278" s="2" t="s">
        <v>946</v>
      </c>
      <c r="B278" s="2" t="s">
        <v>947</v>
      </c>
      <c r="C278" s="2" t="s">
        <v>948</v>
      </c>
      <c r="D278">
        <v>920.86</v>
      </c>
      <c r="E278" s="2" t="s">
        <v>3339</v>
      </c>
      <c r="F278" s="37" t="s">
        <v>3340</v>
      </c>
      <c r="G278">
        <v>49.21</v>
      </c>
      <c r="H278">
        <v>49.51</v>
      </c>
      <c r="I278" s="2" t="s">
        <v>3341</v>
      </c>
      <c r="J278">
        <v>42.82</v>
      </c>
      <c r="K278">
        <v>43.04</v>
      </c>
      <c r="L278">
        <v>100</v>
      </c>
      <c r="M278" s="2" t="s">
        <v>3</v>
      </c>
      <c r="N278" s="2" t="s">
        <v>3</v>
      </c>
      <c r="O278" s="2" t="s">
        <v>4</v>
      </c>
      <c r="P278" s="1">
        <v>38572</v>
      </c>
      <c r="Q278" s="2" t="s">
        <v>225</v>
      </c>
      <c r="R278" s="2" t="s">
        <v>38</v>
      </c>
      <c r="S278" s="29">
        <v>786.28100024649325</v>
      </c>
      <c r="T278">
        <v>479.72</v>
      </c>
      <c r="U278" s="3">
        <v>5270.19</v>
      </c>
      <c r="V278">
        <v>364.6</v>
      </c>
      <c r="W278" s="3">
        <v>4483.3</v>
      </c>
    </row>
    <row r="279" spans="1:23" s="30" customFormat="1" ht="20" customHeight="1">
      <c r="A279" s="2" t="s">
        <v>13022</v>
      </c>
      <c r="B279" s="2" t="s">
        <v>882</v>
      </c>
      <c r="C279" s="2" t="s">
        <v>948</v>
      </c>
      <c r="D279" s="3">
        <v>2000</v>
      </c>
      <c r="E279" s="2" t="s">
        <v>13023</v>
      </c>
      <c r="F279" s="37" t="s">
        <v>13024</v>
      </c>
      <c r="G279">
        <v>51.69</v>
      </c>
      <c r="H279">
        <v>50.6</v>
      </c>
      <c r="I279" s="2" t="s">
        <v>2946</v>
      </c>
      <c r="J279"/>
      <c r="K279"/>
      <c r="L279">
        <v>100</v>
      </c>
      <c r="M279" s="2" t="s">
        <v>3</v>
      </c>
      <c r="N279" s="2" t="s">
        <v>3</v>
      </c>
      <c r="O279" s="2" t="s">
        <v>4</v>
      </c>
      <c r="P279" s="1">
        <v>39188</v>
      </c>
      <c r="Q279" s="2" t="s">
        <v>225</v>
      </c>
      <c r="R279" s="2" t="s">
        <v>38</v>
      </c>
      <c r="S279" s="29">
        <v>786.28100024649325</v>
      </c>
      <c r="T279">
        <v>752.32</v>
      </c>
      <c r="U279" s="3">
        <v>6239.46</v>
      </c>
      <c r="V279" s="3">
        <v>1414.33</v>
      </c>
      <c r="W279" s="3">
        <v>6186.54</v>
      </c>
    </row>
    <row r="280" spans="1:23" s="30" customFormat="1" ht="20" customHeight="1">
      <c r="A280" s="2" t="s">
        <v>5777</v>
      </c>
      <c r="B280" s="2" t="s">
        <v>5778</v>
      </c>
      <c r="C280" s="2" t="s">
        <v>5779</v>
      </c>
      <c r="D280" s="3">
        <v>4231.1899999999996</v>
      </c>
      <c r="E280" s="2" t="s">
        <v>5780</v>
      </c>
      <c r="F280" s="37" t="s">
        <v>5781</v>
      </c>
      <c r="G280">
        <v>43.73</v>
      </c>
      <c r="H280">
        <v>44.94</v>
      </c>
      <c r="I280" s="2" t="s">
        <v>5782</v>
      </c>
      <c r="J280">
        <v>20.7</v>
      </c>
      <c r="K280">
        <v>20.76</v>
      </c>
      <c r="L280">
        <v>100</v>
      </c>
      <c r="M280" s="2" t="s">
        <v>3</v>
      </c>
      <c r="N280" s="2" t="s">
        <v>3</v>
      </c>
      <c r="O280" s="2" t="s">
        <v>4</v>
      </c>
      <c r="P280" s="1">
        <v>41449</v>
      </c>
      <c r="Q280" s="2" t="s">
        <v>717</v>
      </c>
      <c r="R280" s="2" t="s">
        <v>38</v>
      </c>
      <c r="S280" s="29">
        <v>786.28100024649325</v>
      </c>
      <c r="T280" s="3">
        <v>5936.7</v>
      </c>
      <c r="U280" s="3">
        <v>8963</v>
      </c>
      <c r="V280" s="3">
        <v>4807</v>
      </c>
      <c r="W280" s="3">
        <v>8520</v>
      </c>
    </row>
    <row r="281" spans="1:23" s="30" customFormat="1" ht="20" customHeight="1">
      <c r="A281" s="2" t="s">
        <v>5680</v>
      </c>
      <c r="B281" s="2" t="s">
        <v>5681</v>
      </c>
      <c r="C281" s="2" t="s">
        <v>5682</v>
      </c>
      <c r="D281" s="3">
        <v>7547.68</v>
      </c>
      <c r="E281" s="2" t="s">
        <v>5683</v>
      </c>
      <c r="F281" s="37" t="s">
        <v>5823</v>
      </c>
      <c r="G281">
        <v>45.58</v>
      </c>
      <c r="H281">
        <v>46.06</v>
      </c>
      <c r="I281" s="2" t="s">
        <v>5684</v>
      </c>
      <c r="J281">
        <v>15.51</v>
      </c>
      <c r="K281">
        <v>16.02</v>
      </c>
      <c r="L281">
        <v>100</v>
      </c>
      <c r="M281" s="2" t="s">
        <v>3</v>
      </c>
      <c r="N281" s="2" t="s">
        <v>3</v>
      </c>
      <c r="O281" s="2" t="s">
        <v>4</v>
      </c>
      <c r="P281" s="1">
        <v>41485</v>
      </c>
      <c r="Q281" s="2" t="s">
        <v>717</v>
      </c>
      <c r="R281" s="2" t="s">
        <v>38</v>
      </c>
      <c r="S281" s="29">
        <v>786.28100024649325</v>
      </c>
      <c r="T281" s="3">
        <v>6808.75</v>
      </c>
      <c r="U281" s="3">
        <v>13037.12</v>
      </c>
      <c r="V281" s="3">
        <v>6559.92</v>
      </c>
      <c r="W281" s="3">
        <v>16596.82</v>
      </c>
    </row>
    <row r="282" spans="1:23" s="30" customFormat="1" ht="20" customHeight="1">
      <c r="A282" s="2" t="s">
        <v>7441</v>
      </c>
      <c r="B282" s="2" t="s">
        <v>7442</v>
      </c>
      <c r="C282" s="2" t="s">
        <v>5682</v>
      </c>
      <c r="D282"/>
      <c r="E282" s="2" t="s">
        <v>7443</v>
      </c>
      <c r="F282" s="37" t="s">
        <v>7444</v>
      </c>
      <c r="G282">
        <v>18.38</v>
      </c>
      <c r="H282">
        <v>19.23</v>
      </c>
      <c r="I282" s="2" t="s">
        <v>2946</v>
      </c>
      <c r="J282"/>
      <c r="K282"/>
      <c r="L282">
        <v>100</v>
      </c>
      <c r="M282" s="2" t="s">
        <v>3</v>
      </c>
      <c r="N282" s="2" t="s">
        <v>3</v>
      </c>
      <c r="O282" s="2" t="s">
        <v>4</v>
      </c>
      <c r="P282" s="1">
        <v>40932</v>
      </c>
      <c r="Q282" s="2" t="s">
        <v>717</v>
      </c>
      <c r="R282" s="2" t="s">
        <v>38</v>
      </c>
      <c r="S282" s="29">
        <v>786.28100024649325</v>
      </c>
      <c r="T282">
        <v>0.1</v>
      </c>
      <c r="U282" s="3">
        <v>13626.17</v>
      </c>
      <c r="V282">
        <v>18.38</v>
      </c>
      <c r="W282" s="3">
        <v>15208.84</v>
      </c>
    </row>
    <row r="283" spans="1:23" ht="20" customHeight="1">
      <c r="A283" s="2" t="s">
        <v>1131</v>
      </c>
      <c r="B283" s="2" t="s">
        <v>1132</v>
      </c>
      <c r="C283" s="2" t="s">
        <v>1133</v>
      </c>
      <c r="D283" s="3">
        <v>2192.12</v>
      </c>
      <c r="E283" s="2" t="s">
        <v>3441</v>
      </c>
      <c r="F283" s="37" t="s">
        <v>3481</v>
      </c>
      <c r="G283">
        <v>43.14</v>
      </c>
      <c r="H283">
        <v>44.01</v>
      </c>
      <c r="I283" s="2" t="s">
        <v>3442</v>
      </c>
      <c r="J283">
        <v>42.11</v>
      </c>
      <c r="K283">
        <v>42.59</v>
      </c>
      <c r="L283">
        <v>100</v>
      </c>
      <c r="M283" s="2" t="s">
        <v>3</v>
      </c>
      <c r="N283" s="2" t="s">
        <v>3</v>
      </c>
      <c r="O283" s="2" t="s">
        <v>4</v>
      </c>
      <c r="P283" s="1">
        <v>38406</v>
      </c>
      <c r="Q283" s="2" t="s">
        <v>59</v>
      </c>
      <c r="R283" s="2" t="s">
        <v>38</v>
      </c>
      <c r="S283" s="29">
        <v>786.28100024649325</v>
      </c>
      <c r="T283" s="3">
        <v>1733.2</v>
      </c>
      <c r="U283" s="3">
        <v>35351.9</v>
      </c>
      <c r="V283" s="3">
        <v>1291.3</v>
      </c>
      <c r="W283" s="3">
        <v>10541.5</v>
      </c>
    </row>
    <row r="284" spans="1:23" ht="20" customHeight="1">
      <c r="A284" s="31" t="s">
        <v>6467</v>
      </c>
      <c r="B284" s="31" t="s">
        <v>6468</v>
      </c>
      <c r="C284" s="31" t="s">
        <v>6469</v>
      </c>
      <c r="D284" s="30"/>
      <c r="E284" s="31" t="s">
        <v>6470</v>
      </c>
      <c r="F284" s="39" t="s">
        <v>6471</v>
      </c>
      <c r="G284" s="30">
        <v>17.829999999999998</v>
      </c>
      <c r="H284" s="30">
        <v>17.829999999999998</v>
      </c>
      <c r="I284" s="31" t="s">
        <v>2946</v>
      </c>
      <c r="J284" s="30"/>
      <c r="K284" s="30"/>
      <c r="L284" s="30">
        <v>100</v>
      </c>
      <c r="M284" s="31" t="s">
        <v>3</v>
      </c>
      <c r="N284" s="31" t="s">
        <v>3</v>
      </c>
      <c r="O284" s="31" t="s">
        <v>4</v>
      </c>
      <c r="P284" s="33">
        <v>41211</v>
      </c>
      <c r="Q284" s="31" t="s">
        <v>6472</v>
      </c>
      <c r="R284" s="31" t="s">
        <v>146</v>
      </c>
      <c r="S284" s="34">
        <v>831.82668055428985</v>
      </c>
      <c r="T284" s="30">
        <v>26.18</v>
      </c>
      <c r="U284" s="30">
        <v>409.52</v>
      </c>
      <c r="V284" s="30">
        <v>8.33</v>
      </c>
      <c r="W284" s="30">
        <v>127.35</v>
      </c>
    </row>
    <row r="285" spans="1:23" ht="20" customHeight="1">
      <c r="A285" s="2" t="s">
        <v>2589</v>
      </c>
      <c r="B285" s="2" t="s">
        <v>2590</v>
      </c>
      <c r="C285" s="2" t="s">
        <v>2591</v>
      </c>
      <c r="D285">
        <v>26.75</v>
      </c>
      <c r="E285" s="2" t="s">
        <v>4473</v>
      </c>
      <c r="F285" s="37" t="s">
        <v>4474</v>
      </c>
      <c r="I285" s="2" t="s">
        <v>2946</v>
      </c>
      <c r="L285">
        <v>100</v>
      </c>
      <c r="M285" s="2" t="s">
        <v>3</v>
      </c>
      <c r="N285" s="2" t="s">
        <v>3</v>
      </c>
      <c r="O285" s="2" t="s">
        <v>4</v>
      </c>
      <c r="P285" s="1">
        <v>36782</v>
      </c>
      <c r="Q285" s="2" t="s">
        <v>726</v>
      </c>
      <c r="R285" s="2" t="s">
        <v>727</v>
      </c>
      <c r="S285" s="29">
        <v>862.71567095200066</v>
      </c>
      <c r="T285">
        <v>42.22</v>
      </c>
      <c r="U285">
        <v>243.34</v>
      </c>
      <c r="V285">
        <v>15.22</v>
      </c>
      <c r="W285">
        <v>251.37</v>
      </c>
    </row>
    <row r="286" spans="1:23" ht="20" customHeight="1">
      <c r="A286" s="2" t="s">
        <v>723</v>
      </c>
      <c r="B286" s="2" t="s">
        <v>724</v>
      </c>
      <c r="C286" s="2" t="s">
        <v>725</v>
      </c>
      <c r="D286">
        <v>285</v>
      </c>
      <c r="E286" s="2" t="s">
        <v>3219</v>
      </c>
      <c r="F286" s="37" t="s">
        <v>3220</v>
      </c>
      <c r="G286">
        <v>36.76</v>
      </c>
      <c r="H286">
        <v>37.79</v>
      </c>
      <c r="I286" s="2" t="s">
        <v>2946</v>
      </c>
      <c r="L286">
        <v>100</v>
      </c>
      <c r="M286" s="2" t="s">
        <v>3</v>
      </c>
      <c r="N286" s="2" t="s">
        <v>3</v>
      </c>
      <c r="O286" s="2" t="s">
        <v>4</v>
      </c>
      <c r="P286" s="1">
        <v>38747</v>
      </c>
      <c r="Q286" s="2" t="s">
        <v>726</v>
      </c>
      <c r="R286" s="2" t="s">
        <v>727</v>
      </c>
      <c r="S286" s="29">
        <v>862.71567095200066</v>
      </c>
      <c r="T286">
        <v>88.8</v>
      </c>
      <c r="U286" s="3">
        <v>1512.19</v>
      </c>
      <c r="V286">
        <v>46.22</v>
      </c>
      <c r="W286" s="3">
        <v>1096.75</v>
      </c>
    </row>
    <row r="287" spans="1:23" ht="20" customHeight="1">
      <c r="A287" s="2" t="s">
        <v>96</v>
      </c>
      <c r="B287" s="2" t="s">
        <v>97</v>
      </c>
      <c r="C287" s="2" t="s">
        <v>98</v>
      </c>
      <c r="D287">
        <v>177</v>
      </c>
      <c r="E287" s="2" t="s">
        <v>2975</v>
      </c>
      <c r="F287" s="37" t="s">
        <v>2976</v>
      </c>
      <c r="G287">
        <v>7.17</v>
      </c>
      <c r="H287">
        <v>7.32</v>
      </c>
      <c r="I287" s="2" t="s">
        <v>2977</v>
      </c>
      <c r="J287">
        <v>7.87</v>
      </c>
      <c r="K287">
        <v>8.1</v>
      </c>
      <c r="L287">
        <v>100</v>
      </c>
      <c r="M287" s="2" t="s">
        <v>3</v>
      </c>
      <c r="N287" s="2" t="s">
        <v>3</v>
      </c>
      <c r="O287" s="2" t="s">
        <v>4</v>
      </c>
      <c r="P287" s="1">
        <v>39063</v>
      </c>
      <c r="Q287" s="2" t="s">
        <v>99</v>
      </c>
      <c r="R287" s="2" t="s">
        <v>100</v>
      </c>
      <c r="S287" s="24">
        <v>876.19511774029047</v>
      </c>
      <c r="T287">
        <v>19.940000000000001</v>
      </c>
      <c r="U287">
        <v>50.45</v>
      </c>
      <c r="V287">
        <v>35.75</v>
      </c>
      <c r="W287">
        <v>92.31</v>
      </c>
    </row>
    <row r="288" spans="1:23" ht="20" customHeight="1">
      <c r="A288" s="2" t="s">
        <v>1760</v>
      </c>
      <c r="B288" s="2" t="s">
        <v>1761</v>
      </c>
      <c r="C288" s="2" t="s">
        <v>1762</v>
      </c>
      <c r="D288">
        <v>52</v>
      </c>
      <c r="E288" s="2" t="s">
        <v>3843</v>
      </c>
      <c r="F288" s="37" t="s">
        <v>3844</v>
      </c>
      <c r="G288">
        <v>5.38</v>
      </c>
      <c r="H288">
        <v>5.2</v>
      </c>
      <c r="I288" s="2" t="s">
        <v>2946</v>
      </c>
      <c r="L288">
        <v>100</v>
      </c>
      <c r="M288" s="2" t="s">
        <v>3</v>
      </c>
      <c r="N288" s="2" t="s">
        <v>3</v>
      </c>
      <c r="O288" s="2" t="s">
        <v>4</v>
      </c>
      <c r="P288" s="1">
        <v>37677</v>
      </c>
      <c r="Q288" s="2" t="s">
        <v>168</v>
      </c>
      <c r="R288" s="2" t="s">
        <v>100</v>
      </c>
      <c r="S288" s="24">
        <v>876.19511774029047</v>
      </c>
      <c r="T288">
        <v>27.37</v>
      </c>
      <c r="U288">
        <v>54.85</v>
      </c>
      <c r="V288">
        <v>19.309999999999999</v>
      </c>
      <c r="W288">
        <v>227.46</v>
      </c>
    </row>
    <row r="289" spans="1:23" ht="20" customHeight="1">
      <c r="A289" s="2" t="s">
        <v>641</v>
      </c>
      <c r="B289" s="2" t="s">
        <v>642</v>
      </c>
      <c r="C289" s="2" t="s">
        <v>643</v>
      </c>
      <c r="D289">
        <v>47.09</v>
      </c>
      <c r="E289" s="2" t="s">
        <v>3178</v>
      </c>
      <c r="F289" s="37" t="s">
        <v>3179</v>
      </c>
      <c r="G289">
        <v>33.9</v>
      </c>
      <c r="H289">
        <v>34.6</v>
      </c>
      <c r="I289" s="2" t="s">
        <v>2946</v>
      </c>
      <c r="L289">
        <v>100</v>
      </c>
      <c r="M289" s="2" t="s">
        <v>3</v>
      </c>
      <c r="N289" s="2" t="s">
        <v>3</v>
      </c>
      <c r="O289" s="2" t="s">
        <v>4</v>
      </c>
      <c r="P289" s="1">
        <v>38810</v>
      </c>
      <c r="Q289" s="2" t="s">
        <v>644</v>
      </c>
      <c r="R289" s="2" t="s">
        <v>386</v>
      </c>
      <c r="S289" s="29">
        <v>946.871393551398</v>
      </c>
      <c r="T289">
        <v>116.2</v>
      </c>
      <c r="U289" s="3">
        <v>1003.35</v>
      </c>
      <c r="V289">
        <v>90.85</v>
      </c>
      <c r="W289">
        <v>841.44</v>
      </c>
    </row>
    <row r="290" spans="1:23" ht="20" customHeight="1">
      <c r="A290" s="2" t="s">
        <v>2201</v>
      </c>
      <c r="B290" s="2" t="s">
        <v>2202</v>
      </c>
      <c r="C290" s="2" t="s">
        <v>2203</v>
      </c>
      <c r="D290">
        <v>5.3</v>
      </c>
      <c r="E290" s="2" t="s">
        <v>4167</v>
      </c>
      <c r="F290" s="37" t="s">
        <v>4168</v>
      </c>
      <c r="I290" s="2" t="s">
        <v>2946</v>
      </c>
      <c r="L290">
        <v>100</v>
      </c>
      <c r="M290" s="2" t="s">
        <v>3</v>
      </c>
      <c r="N290" s="2" t="s">
        <v>3</v>
      </c>
      <c r="O290" s="2" t="s">
        <v>4</v>
      </c>
      <c r="P290" s="1">
        <v>37082</v>
      </c>
      <c r="Q290" s="2" t="s">
        <v>682</v>
      </c>
      <c r="R290" s="2" t="s">
        <v>433</v>
      </c>
      <c r="S290" s="29">
        <v>985.27280497353831</v>
      </c>
      <c r="T290">
        <v>2.41</v>
      </c>
      <c r="U290">
        <v>13.08</v>
      </c>
      <c r="V290">
        <v>0.73</v>
      </c>
      <c r="W290">
        <v>9.89</v>
      </c>
    </row>
    <row r="291" spans="1:23" ht="20" customHeight="1">
      <c r="A291" s="2" t="s">
        <v>7190</v>
      </c>
      <c r="B291" s="2" t="s">
        <v>7191</v>
      </c>
      <c r="C291" s="2" t="s">
        <v>7192</v>
      </c>
      <c r="E291" s="2" t="s">
        <v>7193</v>
      </c>
      <c r="F291" s="37" t="s">
        <v>7194</v>
      </c>
      <c r="G291">
        <v>2.44</v>
      </c>
      <c r="H291">
        <v>2.66</v>
      </c>
      <c r="I291" s="2" t="s">
        <v>2946</v>
      </c>
      <c r="L291">
        <v>100</v>
      </c>
      <c r="M291" s="2" t="s">
        <v>3</v>
      </c>
      <c r="N291" s="2" t="s">
        <v>3</v>
      </c>
      <c r="O291" s="2" t="s">
        <v>4</v>
      </c>
      <c r="P291" s="1">
        <v>41023</v>
      </c>
      <c r="Q291" s="2" t="s">
        <v>530</v>
      </c>
      <c r="R291" s="2" t="s">
        <v>433</v>
      </c>
      <c r="S291" s="29">
        <v>985.27280497353831</v>
      </c>
      <c r="T291">
        <v>11.68</v>
      </c>
      <c r="U291">
        <v>31.71</v>
      </c>
      <c r="V291">
        <v>11.74</v>
      </c>
      <c r="W291">
        <v>25.62</v>
      </c>
    </row>
    <row r="292" spans="1:23" ht="20" customHeight="1">
      <c r="A292" s="2" t="s">
        <v>429</v>
      </c>
      <c r="B292" s="2" t="s">
        <v>430</v>
      </c>
      <c r="C292" s="2" t="s">
        <v>431</v>
      </c>
      <c r="D292">
        <v>681</v>
      </c>
      <c r="E292" s="2" t="s">
        <v>3088</v>
      </c>
      <c r="F292" s="37" t="s">
        <v>3089</v>
      </c>
      <c r="I292" s="2" t="s">
        <v>2946</v>
      </c>
      <c r="L292">
        <v>100</v>
      </c>
      <c r="M292" s="2" t="s">
        <v>3</v>
      </c>
      <c r="N292" s="2" t="s">
        <v>3</v>
      </c>
      <c r="O292" s="2" t="s">
        <v>4</v>
      </c>
      <c r="P292" s="1">
        <v>38933</v>
      </c>
      <c r="Q292" s="2" t="s">
        <v>432</v>
      </c>
      <c r="R292" s="2" t="s">
        <v>433</v>
      </c>
      <c r="S292" s="29">
        <v>985.27280497353831</v>
      </c>
      <c r="T292">
        <v>488.65</v>
      </c>
      <c r="U292" s="3">
        <v>1070.98</v>
      </c>
      <c r="V292">
        <v>450.89</v>
      </c>
      <c r="W292" s="3">
        <v>1068</v>
      </c>
    </row>
    <row r="293" spans="1:23" ht="20" customHeight="1">
      <c r="A293" s="2" t="s">
        <v>2199</v>
      </c>
      <c r="B293" s="2" t="s">
        <v>2200</v>
      </c>
      <c r="C293" s="2" t="s">
        <v>1008</v>
      </c>
      <c r="D293">
        <v>167</v>
      </c>
      <c r="E293" s="2" t="s">
        <v>4164</v>
      </c>
      <c r="F293" s="37" t="s">
        <v>4165</v>
      </c>
      <c r="G293">
        <v>11.79</v>
      </c>
      <c r="H293">
        <v>12.27</v>
      </c>
      <c r="I293" s="2" t="s">
        <v>4166</v>
      </c>
      <c r="L293">
        <v>100</v>
      </c>
      <c r="M293" s="2" t="s">
        <v>3</v>
      </c>
      <c r="N293" s="2" t="s">
        <v>3</v>
      </c>
      <c r="O293" s="2" t="s">
        <v>4</v>
      </c>
      <c r="P293" s="1">
        <v>37083</v>
      </c>
      <c r="Q293" s="2" t="s">
        <v>432</v>
      </c>
      <c r="R293" s="2" t="s">
        <v>433</v>
      </c>
      <c r="S293" s="29">
        <v>985.27280497353831</v>
      </c>
      <c r="T293">
        <v>298.44</v>
      </c>
      <c r="U293" s="3">
        <v>1280</v>
      </c>
      <c r="V293">
        <v>219.87</v>
      </c>
      <c r="W293" s="3">
        <v>1072.5</v>
      </c>
    </row>
    <row r="294" spans="1:23" ht="20" customHeight="1">
      <c r="A294" s="2" t="s">
        <v>1006</v>
      </c>
      <c r="B294" s="2" t="s">
        <v>1007</v>
      </c>
      <c r="C294" s="2" t="s">
        <v>1008</v>
      </c>
      <c r="E294" s="2" t="s">
        <v>3380</v>
      </c>
      <c r="F294" s="37" t="s">
        <v>3414</v>
      </c>
      <c r="I294" s="2" t="s">
        <v>2946</v>
      </c>
      <c r="L294">
        <v>100</v>
      </c>
      <c r="M294" s="2" t="s">
        <v>3</v>
      </c>
      <c r="N294" s="2" t="s">
        <v>3</v>
      </c>
      <c r="O294" s="2" t="s">
        <v>4</v>
      </c>
      <c r="P294" s="1">
        <v>38524</v>
      </c>
      <c r="Q294" s="2" t="s">
        <v>432</v>
      </c>
      <c r="R294" s="2" t="s">
        <v>433</v>
      </c>
      <c r="S294" s="29">
        <v>985.27280497353831</v>
      </c>
      <c r="T294">
        <v>868.45</v>
      </c>
      <c r="U294" s="3">
        <v>1826.52</v>
      </c>
      <c r="V294" s="3">
        <v>1603.23</v>
      </c>
      <c r="W294" s="3">
        <v>1442.85</v>
      </c>
    </row>
    <row r="295" spans="1:23" ht="20" customHeight="1">
      <c r="A295" s="2" t="s">
        <v>1930</v>
      </c>
      <c r="B295" s="2" t="s">
        <v>1931</v>
      </c>
      <c r="C295" s="2" t="s">
        <v>1932</v>
      </c>
      <c r="E295" s="2" t="s">
        <v>3961</v>
      </c>
      <c r="F295" s="37" t="s">
        <v>3962</v>
      </c>
      <c r="G295">
        <v>1.36</v>
      </c>
      <c r="H295">
        <v>1.36</v>
      </c>
      <c r="I295" s="2" t="s">
        <v>2946</v>
      </c>
      <c r="J295">
        <v>1.36</v>
      </c>
      <c r="K295">
        <v>1.36</v>
      </c>
      <c r="L295">
        <v>100</v>
      </c>
      <c r="M295" s="2" t="s">
        <v>3</v>
      </c>
      <c r="N295" s="2" t="s">
        <v>3</v>
      </c>
      <c r="O295" s="2" t="s">
        <v>4</v>
      </c>
      <c r="P295" s="1">
        <v>37414</v>
      </c>
      <c r="Q295" s="2" t="s">
        <v>414</v>
      </c>
      <c r="R295" s="2" t="s">
        <v>415</v>
      </c>
      <c r="S295" s="29">
        <v>1014.3870143669149</v>
      </c>
      <c r="T295">
        <v>16.54</v>
      </c>
      <c r="U295">
        <v>25.2</v>
      </c>
      <c r="V295">
        <v>16.7</v>
      </c>
      <c r="W295">
        <v>16.7</v>
      </c>
    </row>
    <row r="296" spans="1:23" ht="20" customHeight="1">
      <c r="A296" s="2" t="s">
        <v>1991</v>
      </c>
      <c r="B296" s="2" t="s">
        <v>1992</v>
      </c>
      <c r="C296" s="2" t="s">
        <v>1993</v>
      </c>
      <c r="D296">
        <v>268.47000000000003</v>
      </c>
      <c r="E296" s="2" t="s">
        <v>4009</v>
      </c>
      <c r="F296" s="37" t="s">
        <v>4056</v>
      </c>
      <c r="G296">
        <v>16.28</v>
      </c>
      <c r="H296">
        <v>16.2</v>
      </c>
      <c r="I296" s="2" t="s">
        <v>2946</v>
      </c>
      <c r="L296">
        <v>100</v>
      </c>
      <c r="M296" s="2" t="s">
        <v>3</v>
      </c>
      <c r="N296" s="2" t="s">
        <v>3</v>
      </c>
      <c r="O296" s="2" t="s">
        <v>4</v>
      </c>
      <c r="P296" s="1">
        <v>37355</v>
      </c>
      <c r="Q296" s="2" t="s">
        <v>414</v>
      </c>
      <c r="R296" s="2" t="s">
        <v>415</v>
      </c>
      <c r="S296" s="29">
        <v>1014.3870143669149</v>
      </c>
      <c r="T296">
        <v>808.69</v>
      </c>
      <c r="U296">
        <v>581.9</v>
      </c>
      <c r="V296">
        <v>533.38</v>
      </c>
      <c r="W296">
        <v>336</v>
      </c>
    </row>
    <row r="297" spans="1:23" ht="20" customHeight="1">
      <c r="A297" s="2" t="s">
        <v>2847</v>
      </c>
      <c r="B297" s="2" t="s">
        <v>2848</v>
      </c>
      <c r="C297" s="2" t="s">
        <v>2626</v>
      </c>
      <c r="D297">
        <v>9.6999999999999993</v>
      </c>
      <c r="E297" s="2" t="s">
        <v>3080</v>
      </c>
      <c r="F297" s="37" t="s">
        <v>4662</v>
      </c>
      <c r="G297">
        <v>12</v>
      </c>
      <c r="H297">
        <v>12</v>
      </c>
      <c r="I297" s="2" t="s">
        <v>4663</v>
      </c>
      <c r="L297">
        <v>100</v>
      </c>
      <c r="M297" s="2" t="s">
        <v>3</v>
      </c>
      <c r="N297" s="2" t="s">
        <v>3</v>
      </c>
      <c r="O297" s="2" t="s">
        <v>4</v>
      </c>
      <c r="P297" s="1">
        <v>36598</v>
      </c>
      <c r="Q297" s="2" t="s">
        <v>414</v>
      </c>
      <c r="R297" s="2" t="s">
        <v>415</v>
      </c>
      <c r="S297" s="29">
        <v>1014.3870143669149</v>
      </c>
      <c r="T297">
        <v>22.25</v>
      </c>
      <c r="U297">
        <v>847</v>
      </c>
      <c r="V297">
        <v>10.66</v>
      </c>
      <c r="W297">
        <v>285.8</v>
      </c>
    </row>
    <row r="298" spans="1:23" ht="20" customHeight="1">
      <c r="A298" s="2" t="s">
        <v>411</v>
      </c>
      <c r="B298" s="2" t="s">
        <v>412</v>
      </c>
      <c r="C298" s="2" t="s">
        <v>413</v>
      </c>
      <c r="D298">
        <v>115</v>
      </c>
      <c r="E298" s="2" t="s">
        <v>3080</v>
      </c>
      <c r="F298" s="37" t="s">
        <v>3081</v>
      </c>
      <c r="I298" s="2" t="s">
        <v>3082</v>
      </c>
      <c r="J298">
        <v>8.35</v>
      </c>
      <c r="K298">
        <v>8.35</v>
      </c>
      <c r="L298">
        <v>100</v>
      </c>
      <c r="M298" s="2" t="s">
        <v>3</v>
      </c>
      <c r="N298" s="2" t="s">
        <v>3</v>
      </c>
      <c r="O298" s="2" t="s">
        <v>4</v>
      </c>
      <c r="P298" s="1">
        <v>38945</v>
      </c>
      <c r="Q298" s="2" t="s">
        <v>414</v>
      </c>
      <c r="R298" s="2" t="s">
        <v>415</v>
      </c>
      <c r="S298" s="29">
        <v>1014.3870143669149</v>
      </c>
      <c r="T298">
        <v>227.84</v>
      </c>
      <c r="U298" s="3">
        <v>1189.26</v>
      </c>
      <c r="V298">
        <v>84.25</v>
      </c>
      <c r="W298" s="3">
        <v>1850.24</v>
      </c>
    </row>
    <row r="299" spans="1:23" ht="20" customHeight="1">
      <c r="A299" s="2" t="s">
        <v>1751</v>
      </c>
      <c r="B299" s="2" t="s">
        <v>1752</v>
      </c>
      <c r="C299" s="2" t="s">
        <v>1753</v>
      </c>
      <c r="D299">
        <v>3.85</v>
      </c>
      <c r="E299" s="2" t="s">
        <v>3829</v>
      </c>
      <c r="F299" s="37" t="s">
        <v>3830</v>
      </c>
      <c r="G299">
        <v>4.0999999999999996</v>
      </c>
      <c r="H299">
        <v>4.3499999999999996</v>
      </c>
      <c r="I299" s="2" t="s">
        <v>2946</v>
      </c>
      <c r="L299">
        <v>100</v>
      </c>
      <c r="M299" s="2" t="s">
        <v>3</v>
      </c>
      <c r="N299" s="2" t="s">
        <v>3</v>
      </c>
      <c r="O299" s="2" t="s">
        <v>4</v>
      </c>
      <c r="P299" s="1">
        <v>37651</v>
      </c>
      <c r="Q299" s="2" t="s">
        <v>553</v>
      </c>
      <c r="R299" s="2" t="s">
        <v>415</v>
      </c>
      <c r="S299" s="29">
        <v>1014.3870143669149</v>
      </c>
      <c r="T299">
        <v>84.07</v>
      </c>
      <c r="U299" s="3">
        <v>1448.83</v>
      </c>
      <c r="V299">
        <v>15.7</v>
      </c>
      <c r="W299">
        <v>693.7</v>
      </c>
    </row>
    <row r="300" spans="1:23" ht="20" customHeight="1">
      <c r="A300" s="2" t="s">
        <v>2880</v>
      </c>
      <c r="B300" s="2" t="s">
        <v>2881</v>
      </c>
      <c r="C300" s="2" t="s">
        <v>1935</v>
      </c>
      <c r="D300" s="3">
        <v>1504.73</v>
      </c>
      <c r="E300" s="2" t="s">
        <v>4686</v>
      </c>
      <c r="F300" s="37" t="s">
        <v>4687</v>
      </c>
      <c r="G300">
        <v>16.940000000000001</v>
      </c>
      <c r="H300">
        <v>16.63</v>
      </c>
      <c r="I300" s="2" t="s">
        <v>4688</v>
      </c>
      <c r="J300">
        <v>34.880000000000003</v>
      </c>
      <c r="K300">
        <v>34.75</v>
      </c>
      <c r="L300">
        <v>100</v>
      </c>
      <c r="M300" s="2" t="s">
        <v>3</v>
      </c>
      <c r="N300" s="2" t="s">
        <v>3</v>
      </c>
      <c r="O300" s="2" t="s">
        <v>4</v>
      </c>
      <c r="P300" s="1">
        <v>36573</v>
      </c>
      <c r="Q300" s="2" t="s">
        <v>414</v>
      </c>
      <c r="R300" s="2" t="s">
        <v>415</v>
      </c>
      <c r="S300" s="29">
        <v>1014.3870143669149</v>
      </c>
      <c r="T300" s="3">
        <v>1824.46</v>
      </c>
      <c r="U300" s="3">
        <v>3118.5</v>
      </c>
      <c r="V300" s="3">
        <v>1602.64</v>
      </c>
      <c r="W300" s="3">
        <v>2057.6</v>
      </c>
    </row>
    <row r="301" spans="1:23" ht="20" customHeight="1">
      <c r="A301" s="2" t="s">
        <v>1933</v>
      </c>
      <c r="B301" s="2" t="s">
        <v>1934</v>
      </c>
      <c r="C301" s="2" t="s">
        <v>1935</v>
      </c>
      <c r="D301">
        <v>41.14</v>
      </c>
      <c r="E301" s="2" t="s">
        <v>3963</v>
      </c>
      <c r="F301" s="37" t="s">
        <v>3992</v>
      </c>
      <c r="G301">
        <v>55.5</v>
      </c>
      <c r="H301">
        <v>57.3</v>
      </c>
      <c r="I301" s="2" t="s">
        <v>3964</v>
      </c>
      <c r="J301">
        <v>3.64</v>
      </c>
      <c r="K301">
        <v>3.64</v>
      </c>
      <c r="L301">
        <v>73.13</v>
      </c>
      <c r="M301" s="2" t="s">
        <v>3</v>
      </c>
      <c r="N301" s="2" t="s">
        <v>3</v>
      </c>
      <c r="O301" s="2" t="s">
        <v>4</v>
      </c>
      <c r="P301" s="1">
        <v>37424</v>
      </c>
      <c r="Q301" s="2" t="s">
        <v>414</v>
      </c>
      <c r="R301" s="2" t="s">
        <v>415</v>
      </c>
      <c r="S301" s="29">
        <v>1014.3870143669149</v>
      </c>
      <c r="T301">
        <v>323.60000000000002</v>
      </c>
      <c r="U301" s="3">
        <v>6172.9</v>
      </c>
      <c r="V301">
        <v>198.6</v>
      </c>
      <c r="W301" s="3">
        <v>4379.8999999999996</v>
      </c>
    </row>
    <row r="302" spans="1:23" ht="20" customHeight="1">
      <c r="A302" s="31" t="s">
        <v>7100</v>
      </c>
      <c r="B302" s="31" t="s">
        <v>7101</v>
      </c>
      <c r="C302" s="31" t="s">
        <v>7102</v>
      </c>
      <c r="D302" s="30">
        <v>543.80999999999995</v>
      </c>
      <c r="E302" s="31" t="s">
        <v>7358</v>
      </c>
      <c r="F302" s="39" t="s">
        <v>7103</v>
      </c>
      <c r="G302" s="30">
        <v>68.02</v>
      </c>
      <c r="H302" s="30">
        <v>68.75</v>
      </c>
      <c r="I302" s="31" t="s">
        <v>7104</v>
      </c>
      <c r="J302" s="30">
        <v>21.93</v>
      </c>
      <c r="K302" s="30">
        <v>21.92</v>
      </c>
      <c r="L302" s="30">
        <v>80.61</v>
      </c>
      <c r="M302" s="31" t="s">
        <v>3</v>
      </c>
      <c r="N302" s="31" t="s">
        <v>3</v>
      </c>
      <c r="O302" s="31" t="s">
        <v>4</v>
      </c>
      <c r="P302" s="33">
        <v>41038</v>
      </c>
      <c r="Q302" s="31" t="s">
        <v>7105</v>
      </c>
      <c r="R302" s="31" t="s">
        <v>7106</v>
      </c>
      <c r="S302" s="34">
        <v>1014.3870143669149</v>
      </c>
      <c r="T302" s="30">
        <v>978.69</v>
      </c>
      <c r="U302" s="32">
        <v>9499.89</v>
      </c>
      <c r="V302" s="30">
        <v>354.31</v>
      </c>
      <c r="W302" s="32">
        <v>5680.85</v>
      </c>
    </row>
    <row r="303" spans="1:23" ht="20" customHeight="1">
      <c r="A303" s="2" t="s">
        <v>1874</v>
      </c>
      <c r="B303" s="2" t="s">
        <v>1875</v>
      </c>
      <c r="C303" s="2" t="s">
        <v>1876</v>
      </c>
      <c r="D303">
        <v>110</v>
      </c>
      <c r="E303" s="2" t="s">
        <v>3931</v>
      </c>
      <c r="F303" s="37" t="s">
        <v>3932</v>
      </c>
      <c r="G303">
        <v>10.95</v>
      </c>
      <c r="H303">
        <v>10.46</v>
      </c>
      <c r="I303" s="2" t="s">
        <v>2946</v>
      </c>
      <c r="L303">
        <v>100</v>
      </c>
      <c r="M303" s="2" t="s">
        <v>3</v>
      </c>
      <c r="N303" s="2" t="s">
        <v>3</v>
      </c>
      <c r="O303" s="2" t="s">
        <v>4</v>
      </c>
      <c r="P303" s="1">
        <v>37544</v>
      </c>
      <c r="Q303" s="2" t="s">
        <v>1877</v>
      </c>
      <c r="R303" s="2" t="s">
        <v>351</v>
      </c>
      <c r="S303" s="29">
        <v>1024.5422011571957</v>
      </c>
      <c r="T303">
        <v>235.83</v>
      </c>
      <c r="U303">
        <v>422.22</v>
      </c>
      <c r="V303">
        <v>85.58</v>
      </c>
      <c r="W303">
        <v>444.37</v>
      </c>
    </row>
    <row r="304" spans="1:23" ht="20" customHeight="1">
      <c r="A304" s="2" t="s">
        <v>8088</v>
      </c>
      <c r="B304" s="2" t="s">
        <v>8089</v>
      </c>
      <c r="C304" s="2" t="s">
        <v>8090</v>
      </c>
      <c r="D304">
        <v>156</v>
      </c>
      <c r="E304" s="2" t="s">
        <v>8091</v>
      </c>
      <c r="F304" s="37" t="s">
        <v>8092</v>
      </c>
      <c r="G304">
        <v>29.04</v>
      </c>
      <c r="H304">
        <v>29.91</v>
      </c>
      <c r="I304" s="2" t="s">
        <v>2946</v>
      </c>
      <c r="L304">
        <v>100</v>
      </c>
      <c r="M304" s="2" t="s">
        <v>3</v>
      </c>
      <c r="N304" s="2" t="s">
        <v>3</v>
      </c>
      <c r="O304" s="2" t="s">
        <v>4</v>
      </c>
      <c r="P304" s="1">
        <v>40680</v>
      </c>
      <c r="Q304" s="2" t="s">
        <v>350</v>
      </c>
      <c r="R304" s="2" t="s">
        <v>351</v>
      </c>
      <c r="S304" s="29">
        <v>1024.5422011571957</v>
      </c>
      <c r="T304">
        <v>193.01</v>
      </c>
      <c r="U304">
        <v>931.52</v>
      </c>
      <c r="V304">
        <v>121.22</v>
      </c>
      <c r="W304">
        <v>481.66</v>
      </c>
    </row>
    <row r="305" spans="1:23" ht="20" customHeight="1">
      <c r="A305" s="2" t="s">
        <v>1836</v>
      </c>
      <c r="B305" s="2" t="s">
        <v>1837</v>
      </c>
      <c r="C305" s="2" t="s">
        <v>1568</v>
      </c>
      <c r="D305" s="3">
        <v>1500</v>
      </c>
      <c r="E305" s="2" t="s">
        <v>3894</v>
      </c>
      <c r="F305" s="37" t="s">
        <v>3930</v>
      </c>
      <c r="I305" s="2" t="s">
        <v>3895</v>
      </c>
      <c r="J305">
        <v>0.13</v>
      </c>
      <c r="K305">
        <v>0.17</v>
      </c>
      <c r="L305">
        <v>100</v>
      </c>
      <c r="M305" s="2" t="s">
        <v>3</v>
      </c>
      <c r="N305" s="2" t="s">
        <v>3</v>
      </c>
      <c r="O305" s="2" t="s">
        <v>4</v>
      </c>
      <c r="P305" s="1">
        <v>37627</v>
      </c>
      <c r="Q305" s="2" t="s">
        <v>350</v>
      </c>
      <c r="R305" s="2" t="s">
        <v>351</v>
      </c>
      <c r="S305" s="29">
        <v>1024.5422011571957</v>
      </c>
      <c r="T305" s="3">
        <v>3572.4</v>
      </c>
      <c r="U305">
        <v>933.11</v>
      </c>
      <c r="V305" s="3">
        <v>3878.7</v>
      </c>
      <c r="W305" s="3">
        <v>2052.33</v>
      </c>
    </row>
    <row r="306" spans="1:23" ht="20" customHeight="1">
      <c r="A306" s="2" t="s">
        <v>860</v>
      </c>
      <c r="B306" s="2" t="s">
        <v>861</v>
      </c>
      <c r="C306" s="2" t="s">
        <v>862</v>
      </c>
      <c r="D306">
        <v>240.65</v>
      </c>
      <c r="E306" s="2" t="s">
        <v>3288</v>
      </c>
      <c r="F306" s="37" t="s">
        <v>3289</v>
      </c>
      <c r="G306">
        <v>27.9</v>
      </c>
      <c r="H306">
        <v>28.49</v>
      </c>
      <c r="I306" s="2" t="s">
        <v>3290</v>
      </c>
      <c r="J306">
        <v>20.54</v>
      </c>
      <c r="K306">
        <v>20.86</v>
      </c>
      <c r="L306">
        <v>100</v>
      </c>
      <c r="M306" s="2" t="s">
        <v>3</v>
      </c>
      <c r="N306" s="2" t="s">
        <v>3</v>
      </c>
      <c r="O306" s="2" t="s">
        <v>4</v>
      </c>
      <c r="P306" s="1">
        <v>38643</v>
      </c>
      <c r="Q306" s="2" t="s">
        <v>350</v>
      </c>
      <c r="R306" s="2" t="s">
        <v>351</v>
      </c>
      <c r="S306" s="29">
        <v>1024.5422011571957</v>
      </c>
      <c r="T306">
        <v>549.30999999999995</v>
      </c>
      <c r="U306" s="3">
        <v>2215.59</v>
      </c>
      <c r="V306">
        <v>311.38</v>
      </c>
      <c r="W306" s="3">
        <v>1698.11</v>
      </c>
    </row>
    <row r="307" spans="1:23" ht="20" customHeight="1">
      <c r="A307" s="2" t="s">
        <v>747</v>
      </c>
      <c r="B307" s="2" t="s">
        <v>748</v>
      </c>
      <c r="C307" s="2" t="s">
        <v>749</v>
      </c>
      <c r="D307">
        <v>682.55</v>
      </c>
      <c r="E307" s="2" t="s">
        <v>3228</v>
      </c>
      <c r="F307" s="37" t="s">
        <v>3229</v>
      </c>
      <c r="G307">
        <v>68.8</v>
      </c>
      <c r="H307">
        <v>68.430000000000007</v>
      </c>
      <c r="I307" s="2" t="s">
        <v>3230</v>
      </c>
      <c r="J307">
        <v>12.93</v>
      </c>
      <c r="K307">
        <v>13.51</v>
      </c>
      <c r="L307">
        <v>100</v>
      </c>
      <c r="M307" s="2" t="s">
        <v>3</v>
      </c>
      <c r="N307" s="2" t="s">
        <v>3</v>
      </c>
      <c r="O307" s="2" t="s">
        <v>4</v>
      </c>
      <c r="P307" s="1">
        <v>38735</v>
      </c>
      <c r="Q307" s="2" t="s">
        <v>750</v>
      </c>
      <c r="R307" s="2" t="s">
        <v>351</v>
      </c>
      <c r="S307" s="29">
        <v>1024.5422011571957</v>
      </c>
      <c r="T307" s="3">
        <v>1714.87</v>
      </c>
      <c r="U307" s="3">
        <v>3241.19</v>
      </c>
      <c r="V307">
        <v>667.83</v>
      </c>
      <c r="W307" s="3">
        <v>1728.22</v>
      </c>
    </row>
    <row r="308" spans="1:23" ht="20" customHeight="1">
      <c r="A308" s="2" t="s">
        <v>347</v>
      </c>
      <c r="B308" s="2" t="s">
        <v>348</v>
      </c>
      <c r="C308" s="2" t="s">
        <v>349</v>
      </c>
      <c r="D308" s="3">
        <v>1508.04</v>
      </c>
      <c r="E308" s="2" t="s">
        <v>3055</v>
      </c>
      <c r="F308" s="37" t="s">
        <v>3056</v>
      </c>
      <c r="H308">
        <v>87.2</v>
      </c>
      <c r="I308" s="2" t="s">
        <v>3057</v>
      </c>
      <c r="J308">
        <v>64.31</v>
      </c>
      <c r="K308">
        <v>64.31</v>
      </c>
      <c r="L308">
        <v>100</v>
      </c>
      <c r="M308" s="2" t="s">
        <v>3</v>
      </c>
      <c r="N308" s="2" t="s">
        <v>3</v>
      </c>
      <c r="O308" s="2" t="s">
        <v>4</v>
      </c>
      <c r="P308" s="1">
        <v>38970</v>
      </c>
      <c r="Q308" s="2" t="s">
        <v>350</v>
      </c>
      <c r="R308" s="2" t="s">
        <v>351</v>
      </c>
      <c r="S308" s="29">
        <v>1024.5422011571957</v>
      </c>
      <c r="T308">
        <v>676.85</v>
      </c>
      <c r="U308" s="3">
        <v>3980.41</v>
      </c>
      <c r="V308">
        <v>474.48</v>
      </c>
      <c r="W308" s="3">
        <v>3129.3</v>
      </c>
    </row>
    <row r="309" spans="1:23" ht="20" customHeight="1">
      <c r="A309" s="2" t="s">
        <v>1566</v>
      </c>
      <c r="B309" s="2" t="s">
        <v>1567</v>
      </c>
      <c r="C309" s="2" t="s">
        <v>1568</v>
      </c>
      <c r="D309">
        <v>255</v>
      </c>
      <c r="E309" s="2" t="s">
        <v>3721</v>
      </c>
      <c r="F309" s="37" t="s">
        <v>3722</v>
      </c>
      <c r="G309">
        <v>38.64</v>
      </c>
      <c r="H309">
        <v>38.700000000000003</v>
      </c>
      <c r="I309" s="2" t="s">
        <v>3723</v>
      </c>
      <c r="J309">
        <v>0.08</v>
      </c>
      <c r="K309">
        <v>0.09</v>
      </c>
      <c r="L309">
        <v>100</v>
      </c>
      <c r="M309" s="2" t="s">
        <v>3</v>
      </c>
      <c r="N309" s="2" t="s">
        <v>3</v>
      </c>
      <c r="O309" s="2" t="s">
        <v>4</v>
      </c>
      <c r="P309" s="1">
        <v>38035</v>
      </c>
      <c r="Q309" s="2" t="s">
        <v>350</v>
      </c>
      <c r="R309" s="2" t="s">
        <v>351</v>
      </c>
      <c r="S309" s="29">
        <v>1024.5422011571957</v>
      </c>
      <c r="T309" s="3">
        <v>1057.83</v>
      </c>
      <c r="U309" s="3">
        <v>4070</v>
      </c>
      <c r="V309">
        <v>597.61</v>
      </c>
      <c r="W309" s="3">
        <v>2635</v>
      </c>
    </row>
    <row r="310" spans="1:23" ht="20" customHeight="1">
      <c r="A310" s="2" t="s">
        <v>1953</v>
      </c>
      <c r="B310" s="2" t="s">
        <v>1954</v>
      </c>
      <c r="C310" s="2" t="s">
        <v>1955</v>
      </c>
      <c r="D310">
        <v>615</v>
      </c>
      <c r="E310" s="2" t="s">
        <v>3975</v>
      </c>
      <c r="F310" s="37" t="s">
        <v>3976</v>
      </c>
      <c r="G310">
        <v>64.069999999999993</v>
      </c>
      <c r="H310">
        <v>65.58</v>
      </c>
      <c r="I310" s="2" t="s">
        <v>3977</v>
      </c>
      <c r="J310">
        <v>0.32</v>
      </c>
      <c r="K310">
        <v>0.34</v>
      </c>
      <c r="L310">
        <v>100</v>
      </c>
      <c r="M310" s="2" t="s">
        <v>3</v>
      </c>
      <c r="N310" s="2" t="s">
        <v>3</v>
      </c>
      <c r="O310" s="2" t="s">
        <v>4</v>
      </c>
      <c r="P310" s="1">
        <v>37398</v>
      </c>
      <c r="Q310" s="2" t="s">
        <v>350</v>
      </c>
      <c r="R310" s="2" t="s">
        <v>351</v>
      </c>
      <c r="S310" s="29">
        <v>1024.5422011571957</v>
      </c>
      <c r="T310">
        <v>596.38</v>
      </c>
      <c r="U310" s="3">
        <v>4139.25</v>
      </c>
      <c r="V310">
        <v>464.41</v>
      </c>
      <c r="W310" s="3">
        <v>3759.35</v>
      </c>
    </row>
    <row r="311" spans="1:23" ht="20" customHeight="1">
      <c r="A311" s="2" t="s">
        <v>11150</v>
      </c>
      <c r="B311" s="2" t="s">
        <v>11151</v>
      </c>
      <c r="C311" s="2" t="s">
        <v>749</v>
      </c>
      <c r="D311" s="3">
        <v>1100</v>
      </c>
      <c r="E311" s="2" t="s">
        <v>11152</v>
      </c>
      <c r="F311" s="37" t="s">
        <v>11153</v>
      </c>
      <c r="G311">
        <v>71.77</v>
      </c>
      <c r="H311">
        <v>73.11</v>
      </c>
      <c r="I311" s="2" t="s">
        <v>2946</v>
      </c>
      <c r="L311">
        <v>100</v>
      </c>
      <c r="M311" s="2" t="s">
        <v>3</v>
      </c>
      <c r="N311" s="2" t="s">
        <v>3</v>
      </c>
      <c r="O311" s="2" t="s">
        <v>4</v>
      </c>
      <c r="P311" s="1">
        <v>39616</v>
      </c>
      <c r="Q311" s="2" t="s">
        <v>750</v>
      </c>
      <c r="R311" s="2" t="s">
        <v>351</v>
      </c>
      <c r="S311" s="29">
        <v>1024.5422011571957</v>
      </c>
      <c r="T311" s="3">
        <v>1699.18</v>
      </c>
      <c r="U311" s="3">
        <v>7321.96</v>
      </c>
      <c r="V311">
        <v>894.62</v>
      </c>
      <c r="W311" s="3">
        <v>4165.2700000000004</v>
      </c>
    </row>
    <row r="312" spans="1:23" ht="20" customHeight="1">
      <c r="A312" s="2" t="s">
        <v>6173</v>
      </c>
      <c r="B312" s="2" t="s">
        <v>6174</v>
      </c>
      <c r="C312" s="2" t="s">
        <v>749</v>
      </c>
      <c r="D312">
        <v>770.85</v>
      </c>
      <c r="E312" s="2" t="s">
        <v>6175</v>
      </c>
      <c r="F312" s="37" t="s">
        <v>6176</v>
      </c>
      <c r="G312">
        <v>70.25</v>
      </c>
      <c r="H312">
        <v>70.06</v>
      </c>
      <c r="I312" s="2" t="s">
        <v>6177</v>
      </c>
      <c r="J312">
        <v>20.65</v>
      </c>
      <c r="K312">
        <v>20.69</v>
      </c>
      <c r="L312">
        <v>100</v>
      </c>
      <c r="M312" s="2" t="s">
        <v>3</v>
      </c>
      <c r="N312" s="2" t="s">
        <v>3</v>
      </c>
      <c r="O312" s="2" t="s">
        <v>4</v>
      </c>
      <c r="P312" s="1">
        <v>41311</v>
      </c>
      <c r="Q312" s="2" t="s">
        <v>750</v>
      </c>
      <c r="R312" s="2" t="s">
        <v>351</v>
      </c>
      <c r="S312" s="29">
        <v>1024.5422011571957</v>
      </c>
      <c r="T312" s="3">
        <v>1983.6</v>
      </c>
      <c r="U312" s="3">
        <v>8442.2999999999993</v>
      </c>
      <c r="V312" s="3">
        <v>1003.9</v>
      </c>
      <c r="W312" s="3">
        <v>5857.7</v>
      </c>
    </row>
    <row r="313" spans="1:23" ht="20" customHeight="1">
      <c r="A313" s="2" t="s">
        <v>2723</v>
      </c>
      <c r="B313" s="2" t="s">
        <v>2724</v>
      </c>
      <c r="C313" s="2" t="s">
        <v>2725</v>
      </c>
      <c r="D313">
        <v>47.1</v>
      </c>
      <c r="E313" s="2" t="s">
        <v>4575</v>
      </c>
      <c r="F313" s="37" t="s">
        <v>4576</v>
      </c>
      <c r="I313" s="2" t="s">
        <v>2946</v>
      </c>
      <c r="L313">
        <v>100</v>
      </c>
      <c r="M313" s="2" t="s">
        <v>3</v>
      </c>
      <c r="N313" s="2" t="s">
        <v>3</v>
      </c>
      <c r="O313" s="2" t="s">
        <v>4</v>
      </c>
      <c r="P313" s="1">
        <v>36717</v>
      </c>
      <c r="Q313" s="2" t="s">
        <v>192</v>
      </c>
      <c r="R313" s="2" t="s">
        <v>618</v>
      </c>
      <c r="S313" s="23">
        <v>1074.725153604579</v>
      </c>
      <c r="T313">
        <v>48.65</v>
      </c>
      <c r="U313">
        <v>116.42</v>
      </c>
      <c r="V313">
        <v>70.989999999999995</v>
      </c>
      <c r="W313">
        <v>90.82</v>
      </c>
    </row>
    <row r="314" spans="1:23" ht="20" customHeight="1">
      <c r="A314" s="2" t="s">
        <v>1417</v>
      </c>
      <c r="B314" s="2" t="s">
        <v>1418</v>
      </c>
      <c r="C314" s="2" t="s">
        <v>1419</v>
      </c>
      <c r="D314">
        <v>281.75</v>
      </c>
      <c r="E314" s="2" t="s">
        <v>3607</v>
      </c>
      <c r="F314" s="37" t="s">
        <v>3608</v>
      </c>
      <c r="G314">
        <v>37.729999999999997</v>
      </c>
      <c r="H314">
        <v>38.049999999999997</v>
      </c>
      <c r="I314" s="2" t="s">
        <v>3609</v>
      </c>
      <c r="J314">
        <v>14.42</v>
      </c>
      <c r="K314">
        <v>14.41</v>
      </c>
      <c r="L314">
        <v>100</v>
      </c>
      <c r="M314" s="2" t="s">
        <v>3</v>
      </c>
      <c r="N314" s="2" t="s">
        <v>3</v>
      </c>
      <c r="O314" s="2" t="s">
        <v>4</v>
      </c>
      <c r="P314" s="1">
        <v>38054</v>
      </c>
      <c r="Q314" s="2" t="s">
        <v>192</v>
      </c>
      <c r="R314" s="2" t="s">
        <v>618</v>
      </c>
      <c r="S314" s="23">
        <v>1074.725153604579</v>
      </c>
      <c r="T314">
        <v>70.72</v>
      </c>
      <c r="U314" s="3">
        <v>1545.28</v>
      </c>
      <c r="V314">
        <v>90.82</v>
      </c>
      <c r="W314" s="3">
        <v>1817.93</v>
      </c>
    </row>
    <row r="315" spans="1:23" s="30" customFormat="1" ht="20" customHeight="1">
      <c r="A315" s="2" t="s">
        <v>6279</v>
      </c>
      <c r="B315" s="2" t="s">
        <v>6280</v>
      </c>
      <c r="C315" s="2" t="s">
        <v>5500</v>
      </c>
      <c r="D315" s="3">
        <v>2154.5300000000002</v>
      </c>
      <c r="E315" s="2" t="s">
        <v>6281</v>
      </c>
      <c r="F315" s="37" t="s">
        <v>6353</v>
      </c>
      <c r="G315">
        <v>12.74</v>
      </c>
      <c r="H315">
        <v>12.88</v>
      </c>
      <c r="I315" s="2" t="s">
        <v>2946</v>
      </c>
      <c r="J315"/>
      <c r="K315"/>
      <c r="L315">
        <v>100</v>
      </c>
      <c r="M315" s="2" t="s">
        <v>3</v>
      </c>
      <c r="N315" s="2" t="s">
        <v>3</v>
      </c>
      <c r="O315" s="2" t="s">
        <v>4</v>
      </c>
      <c r="P315" s="1">
        <v>41260</v>
      </c>
      <c r="Q315" s="2" t="s">
        <v>35</v>
      </c>
      <c r="R315" s="2" t="s">
        <v>37</v>
      </c>
      <c r="S315" s="29">
        <v>1093.7964706866101</v>
      </c>
      <c r="T315">
        <v>0.8</v>
      </c>
      <c r="U315">
        <v>13.77</v>
      </c>
      <c r="V315">
        <v>90</v>
      </c>
      <c r="W315">
        <v>226.58</v>
      </c>
    </row>
    <row r="316" spans="1:23" s="30" customFormat="1" ht="20" customHeight="1">
      <c r="A316" s="2" t="s">
        <v>13092</v>
      </c>
      <c r="B316" s="2" t="s">
        <v>13093</v>
      </c>
      <c r="C316" s="2" t="s">
        <v>13094</v>
      </c>
      <c r="D316">
        <v>32.9</v>
      </c>
      <c r="E316" s="2" t="s">
        <v>13095</v>
      </c>
      <c r="F316" s="37" t="s">
        <v>13271</v>
      </c>
      <c r="G316">
        <v>8.7200000000000006</v>
      </c>
      <c r="H316">
        <v>8.5500000000000007</v>
      </c>
      <c r="I316" s="2" t="s">
        <v>13096</v>
      </c>
      <c r="J316">
        <v>5.66</v>
      </c>
      <c r="K316">
        <v>5.53</v>
      </c>
      <c r="L316">
        <v>100</v>
      </c>
      <c r="M316" s="2" t="s">
        <v>3</v>
      </c>
      <c r="N316" s="2" t="s">
        <v>3</v>
      </c>
      <c r="O316" s="2" t="s">
        <v>4</v>
      </c>
      <c r="P316" s="1">
        <v>39167</v>
      </c>
      <c r="Q316" s="2" t="s">
        <v>35</v>
      </c>
      <c r="R316" s="2" t="s">
        <v>37</v>
      </c>
      <c r="S316" s="29">
        <v>1093.7964706866101</v>
      </c>
      <c r="T316">
        <v>6.98</v>
      </c>
      <c r="U316">
        <v>27.91</v>
      </c>
      <c r="V316">
        <v>75.739999999999995</v>
      </c>
      <c r="W316">
        <v>264.33999999999997</v>
      </c>
    </row>
    <row r="317" spans="1:23" ht="20" customHeight="1">
      <c r="A317" s="2" t="s">
        <v>2260</v>
      </c>
      <c r="B317" s="2" t="s">
        <v>2261</v>
      </c>
      <c r="C317" s="2" t="s">
        <v>1860</v>
      </c>
      <c r="D317">
        <v>146.88999999999999</v>
      </c>
      <c r="E317" s="2" t="s">
        <v>3037</v>
      </c>
      <c r="F317" s="37" t="s">
        <v>4205</v>
      </c>
      <c r="G317">
        <v>12.53</v>
      </c>
      <c r="H317">
        <v>12.35</v>
      </c>
      <c r="I317" s="2" t="s">
        <v>4206</v>
      </c>
      <c r="J317">
        <v>5.76</v>
      </c>
      <c r="K317">
        <v>6.45</v>
      </c>
      <c r="L317">
        <v>100</v>
      </c>
      <c r="M317" s="2" t="s">
        <v>3</v>
      </c>
      <c r="N317" s="2" t="s">
        <v>3</v>
      </c>
      <c r="O317" s="2" t="s">
        <v>4</v>
      </c>
      <c r="P317" s="1">
        <v>37042</v>
      </c>
      <c r="Q317" s="2" t="s">
        <v>35</v>
      </c>
      <c r="R317" s="2" t="s">
        <v>37</v>
      </c>
      <c r="S317" s="29">
        <v>1093.7964706866101</v>
      </c>
      <c r="T317">
        <v>27.1</v>
      </c>
      <c r="U317">
        <v>34.4</v>
      </c>
      <c r="V317">
        <v>157.30000000000001</v>
      </c>
      <c r="W317">
        <v>239</v>
      </c>
    </row>
    <row r="318" spans="1:23" ht="20" customHeight="1">
      <c r="A318" s="2" t="s">
        <v>10174</v>
      </c>
      <c r="B318" s="2" t="s">
        <v>10175</v>
      </c>
      <c r="C318" s="2" t="s">
        <v>10176</v>
      </c>
      <c r="E318" s="2" t="s">
        <v>10177</v>
      </c>
      <c r="F318" s="37" t="s">
        <v>10178</v>
      </c>
      <c r="G318">
        <v>1.65</v>
      </c>
      <c r="H318">
        <v>1.75</v>
      </c>
      <c r="I318" s="2" t="s">
        <v>2946</v>
      </c>
      <c r="L318">
        <v>100</v>
      </c>
      <c r="M318" s="2" t="s">
        <v>3</v>
      </c>
      <c r="N318" s="2" t="s">
        <v>3</v>
      </c>
      <c r="O318" s="2" t="s">
        <v>4</v>
      </c>
      <c r="P318" s="1">
        <v>39821</v>
      </c>
      <c r="Q318" s="2" t="s">
        <v>35</v>
      </c>
      <c r="R318" s="2" t="s">
        <v>37</v>
      </c>
      <c r="S318" s="29">
        <v>1093.7964706866101</v>
      </c>
      <c r="T318">
        <v>40.44</v>
      </c>
      <c r="U318">
        <v>40.08</v>
      </c>
      <c r="V318">
        <v>325.61</v>
      </c>
      <c r="W318">
        <v>327.02999999999997</v>
      </c>
    </row>
    <row r="319" spans="1:23" ht="20" customHeight="1">
      <c r="A319" s="2" t="s">
        <v>5887</v>
      </c>
      <c r="B319" s="2" t="s">
        <v>5888</v>
      </c>
      <c r="C319" s="2" t="s">
        <v>5500</v>
      </c>
      <c r="D319">
        <v>917.02</v>
      </c>
      <c r="E319" s="2" t="s">
        <v>5889</v>
      </c>
      <c r="F319" s="37" t="s">
        <v>5890</v>
      </c>
      <c r="G319">
        <v>16.64</v>
      </c>
      <c r="H319">
        <v>16.07</v>
      </c>
      <c r="I319" s="2" t="s">
        <v>5891</v>
      </c>
      <c r="J319">
        <v>8.5500000000000007</v>
      </c>
      <c r="K319">
        <v>8.61</v>
      </c>
      <c r="L319">
        <v>100</v>
      </c>
      <c r="M319" s="2" t="s">
        <v>3</v>
      </c>
      <c r="N319" s="2" t="s">
        <v>3</v>
      </c>
      <c r="O319" s="2" t="s">
        <v>4</v>
      </c>
      <c r="P319" s="1">
        <v>41422</v>
      </c>
      <c r="Q319" s="2" t="s">
        <v>35</v>
      </c>
      <c r="R319" s="2" t="s">
        <v>37</v>
      </c>
      <c r="S319" s="29">
        <v>1093.7964706866101</v>
      </c>
      <c r="T319">
        <v>167.42</v>
      </c>
      <c r="U319">
        <v>54.53</v>
      </c>
      <c r="V319" s="3">
        <v>1784.26</v>
      </c>
      <c r="W319" s="3">
        <v>2088.1</v>
      </c>
    </row>
    <row r="320" spans="1:23" ht="20" customHeight="1">
      <c r="A320" s="2" t="s">
        <v>2571</v>
      </c>
      <c r="B320" s="2" t="s">
        <v>2572</v>
      </c>
      <c r="C320" s="2" t="s">
        <v>1165</v>
      </c>
      <c r="D320">
        <v>124.08</v>
      </c>
      <c r="E320" s="2" t="s">
        <v>4457</v>
      </c>
      <c r="F320" s="37" t="s">
        <v>4530</v>
      </c>
      <c r="G320">
        <v>13.11</v>
      </c>
      <c r="H320">
        <v>13.79</v>
      </c>
      <c r="I320" s="2" t="s">
        <v>4458</v>
      </c>
      <c r="J320">
        <v>11.5</v>
      </c>
      <c r="K320">
        <v>11.38</v>
      </c>
      <c r="L320">
        <v>100</v>
      </c>
      <c r="M320" s="2" t="s">
        <v>3</v>
      </c>
      <c r="N320" s="2" t="s">
        <v>3</v>
      </c>
      <c r="O320" s="2" t="s">
        <v>4</v>
      </c>
      <c r="P320" s="1">
        <v>37074</v>
      </c>
      <c r="Q320" s="2" t="s">
        <v>35</v>
      </c>
      <c r="R320" s="2" t="s">
        <v>37</v>
      </c>
      <c r="S320" s="29">
        <v>1093.7964706866101</v>
      </c>
      <c r="T320">
        <v>31.5</v>
      </c>
      <c r="U320">
        <v>72.3</v>
      </c>
      <c r="V320">
        <v>246.4</v>
      </c>
      <c r="W320">
        <v>761.5</v>
      </c>
    </row>
    <row r="321" spans="1:23" ht="20" customHeight="1">
      <c r="A321" s="2" t="s">
        <v>1858</v>
      </c>
      <c r="B321" s="2" t="s">
        <v>1859</v>
      </c>
      <c r="C321" s="2" t="s">
        <v>1860</v>
      </c>
      <c r="D321">
        <v>717.62</v>
      </c>
      <c r="E321" s="2" t="s">
        <v>3911</v>
      </c>
      <c r="F321" s="37" t="s">
        <v>3912</v>
      </c>
      <c r="G321">
        <v>12.82</v>
      </c>
      <c r="H321">
        <v>12.76</v>
      </c>
      <c r="I321" s="2" t="s">
        <v>3913</v>
      </c>
      <c r="J321">
        <v>11.84</v>
      </c>
      <c r="K321">
        <v>11.85</v>
      </c>
      <c r="L321">
        <v>100</v>
      </c>
      <c r="M321" s="2" t="s">
        <v>3</v>
      </c>
      <c r="N321" s="2" t="s">
        <v>3</v>
      </c>
      <c r="O321" s="2" t="s">
        <v>4</v>
      </c>
      <c r="P321" s="1">
        <v>37558</v>
      </c>
      <c r="Q321" s="2" t="s">
        <v>35</v>
      </c>
      <c r="R321" s="2" t="s">
        <v>37</v>
      </c>
      <c r="S321" s="29">
        <v>1093.7964706866101</v>
      </c>
      <c r="T321">
        <v>89.3</v>
      </c>
      <c r="U321">
        <v>100.1</v>
      </c>
      <c r="V321">
        <v>592.44000000000005</v>
      </c>
      <c r="W321">
        <v>725.68</v>
      </c>
    </row>
    <row r="322" spans="1:23" ht="20" customHeight="1">
      <c r="A322" s="2" t="s">
        <v>2629</v>
      </c>
      <c r="B322" s="2" t="s">
        <v>2630</v>
      </c>
      <c r="C322" s="2" t="s">
        <v>1852</v>
      </c>
      <c r="D322">
        <v>420.06</v>
      </c>
      <c r="E322" s="2" t="s">
        <v>3037</v>
      </c>
      <c r="F322" s="37" t="s">
        <v>4504</v>
      </c>
      <c r="G322">
        <v>20.309999999999999</v>
      </c>
      <c r="H322">
        <v>20.440000000000001</v>
      </c>
      <c r="I322" s="2" t="s">
        <v>4505</v>
      </c>
      <c r="J322">
        <v>12.25</v>
      </c>
      <c r="K322">
        <v>11.88</v>
      </c>
      <c r="L322">
        <v>100</v>
      </c>
      <c r="M322" s="2" t="s">
        <v>3</v>
      </c>
      <c r="N322" s="2" t="s">
        <v>3</v>
      </c>
      <c r="O322" s="2" t="s">
        <v>4</v>
      </c>
      <c r="P322" s="1">
        <v>36760</v>
      </c>
      <c r="Q322" s="2" t="s">
        <v>35</v>
      </c>
      <c r="R322" s="2" t="s">
        <v>37</v>
      </c>
      <c r="S322" s="29">
        <v>1093.7964706866101</v>
      </c>
      <c r="T322">
        <v>68.8</v>
      </c>
      <c r="U322">
        <v>107.5</v>
      </c>
      <c r="V322">
        <v>421.4</v>
      </c>
      <c r="W322">
        <v>791.7</v>
      </c>
    </row>
    <row r="323" spans="1:23" ht="20" customHeight="1">
      <c r="A323" s="2" t="s">
        <v>1707</v>
      </c>
      <c r="B323" s="2" t="s">
        <v>1708</v>
      </c>
      <c r="C323" s="2" t="s">
        <v>1709</v>
      </c>
      <c r="D323" s="3">
        <v>1214.74</v>
      </c>
      <c r="E323" s="2" t="s">
        <v>3807</v>
      </c>
      <c r="F323" s="37" t="s">
        <v>3838</v>
      </c>
      <c r="G323">
        <v>30</v>
      </c>
      <c r="H323">
        <v>29.39</v>
      </c>
      <c r="I323" s="2" t="s">
        <v>3808</v>
      </c>
      <c r="J323">
        <v>10.67</v>
      </c>
      <c r="K323">
        <v>10.45</v>
      </c>
      <c r="L323">
        <v>100</v>
      </c>
      <c r="M323" s="2" t="s">
        <v>3</v>
      </c>
      <c r="N323" s="2" t="s">
        <v>3</v>
      </c>
      <c r="O323" s="2" t="s">
        <v>4</v>
      </c>
      <c r="P323" s="1">
        <v>37755</v>
      </c>
      <c r="Q323" s="2" t="s">
        <v>35</v>
      </c>
      <c r="R323" s="2" t="s">
        <v>37</v>
      </c>
      <c r="S323" s="29">
        <v>1093.7964706866101</v>
      </c>
      <c r="T323">
        <v>193.77</v>
      </c>
      <c r="U323">
        <v>117.5</v>
      </c>
      <c r="V323">
        <v>836.99</v>
      </c>
      <c r="W323">
        <v>699.25</v>
      </c>
    </row>
    <row r="324" spans="1:23" ht="20" customHeight="1">
      <c r="A324" s="2" t="s">
        <v>1297</v>
      </c>
      <c r="B324" s="2" t="s">
        <v>1298</v>
      </c>
      <c r="C324" s="2" t="s">
        <v>1299</v>
      </c>
      <c r="D324">
        <v>529.67999999999995</v>
      </c>
      <c r="E324" s="2" t="s">
        <v>3037</v>
      </c>
      <c r="F324" s="37" t="s">
        <v>3561</v>
      </c>
      <c r="G324">
        <v>15.35</v>
      </c>
      <c r="H324">
        <v>15.37</v>
      </c>
      <c r="I324" s="2" t="s">
        <v>2946</v>
      </c>
      <c r="L324">
        <v>100</v>
      </c>
      <c r="M324" s="2" t="s">
        <v>3</v>
      </c>
      <c r="N324" s="2" t="s">
        <v>3</v>
      </c>
      <c r="O324" s="2" t="s">
        <v>4</v>
      </c>
      <c r="P324" s="1">
        <v>38208</v>
      </c>
      <c r="Q324" s="2" t="s">
        <v>35</v>
      </c>
      <c r="R324" s="2" t="s">
        <v>37</v>
      </c>
      <c r="S324" s="29">
        <v>1093.7964706866101</v>
      </c>
      <c r="T324">
        <v>111.07</v>
      </c>
      <c r="U324">
        <v>125.1</v>
      </c>
      <c r="V324" s="3">
        <v>1315.32</v>
      </c>
      <c r="W324">
        <v>542.05999999999995</v>
      </c>
    </row>
    <row r="325" spans="1:23" ht="20" customHeight="1">
      <c r="A325" s="2" t="s">
        <v>11657</v>
      </c>
      <c r="B325" s="2" t="s">
        <v>249</v>
      </c>
      <c r="C325" s="2" t="s">
        <v>11658</v>
      </c>
      <c r="D325">
        <v>230.27</v>
      </c>
      <c r="E325" s="2" t="s">
        <v>11659</v>
      </c>
      <c r="F325" s="37" t="s">
        <v>11834</v>
      </c>
      <c r="G325">
        <v>28.05</v>
      </c>
      <c r="H325">
        <v>26.73</v>
      </c>
      <c r="I325" s="2" t="s">
        <v>11660</v>
      </c>
      <c r="J325">
        <v>8.67</v>
      </c>
      <c r="K325">
        <v>8.75</v>
      </c>
      <c r="L325">
        <v>100</v>
      </c>
      <c r="M325" s="2" t="s">
        <v>3</v>
      </c>
      <c r="N325" s="2" t="s">
        <v>3</v>
      </c>
      <c r="O325" s="2" t="s">
        <v>4</v>
      </c>
      <c r="P325" s="1">
        <v>39490</v>
      </c>
      <c r="Q325" s="2" t="s">
        <v>35</v>
      </c>
      <c r="R325" s="2" t="s">
        <v>37</v>
      </c>
      <c r="S325" s="29">
        <v>1093.7964706866101</v>
      </c>
      <c r="T325">
        <v>332.52</v>
      </c>
      <c r="U325">
        <v>147.13999999999999</v>
      </c>
      <c r="V325" s="3">
        <v>1488.67</v>
      </c>
      <c r="W325" s="3">
        <v>1076.3</v>
      </c>
    </row>
    <row r="326" spans="1:23" ht="20" customHeight="1">
      <c r="A326" s="2" t="s">
        <v>10033</v>
      </c>
      <c r="B326" s="2" t="s">
        <v>10034</v>
      </c>
      <c r="C326" s="2" t="s">
        <v>10035</v>
      </c>
      <c r="D326">
        <v>17.88</v>
      </c>
      <c r="E326" s="2" t="s">
        <v>10036</v>
      </c>
      <c r="F326" s="37" t="s">
        <v>10037</v>
      </c>
      <c r="G326">
        <v>11.99</v>
      </c>
      <c r="H326">
        <v>12.75</v>
      </c>
      <c r="I326" s="2" t="s">
        <v>10038</v>
      </c>
      <c r="J326">
        <v>6.6</v>
      </c>
      <c r="K326">
        <v>7</v>
      </c>
      <c r="L326">
        <v>60.43</v>
      </c>
      <c r="M326" s="2" t="s">
        <v>3</v>
      </c>
      <c r="N326" s="2" t="s">
        <v>3</v>
      </c>
      <c r="O326" s="2" t="s">
        <v>4</v>
      </c>
      <c r="P326" s="1">
        <v>40016</v>
      </c>
      <c r="Q326" s="2" t="s">
        <v>35</v>
      </c>
      <c r="R326" s="2" t="s">
        <v>37</v>
      </c>
      <c r="S326" s="29">
        <v>1093.7964706866101</v>
      </c>
      <c r="T326">
        <v>1.38</v>
      </c>
      <c r="U326">
        <v>151.85</v>
      </c>
      <c r="V326">
        <v>112.89</v>
      </c>
      <c r="W326" s="3">
        <v>1590.7</v>
      </c>
    </row>
    <row r="327" spans="1:23" ht="20" customHeight="1">
      <c r="A327" s="2" t="s">
        <v>5498</v>
      </c>
      <c r="B327" s="2" t="s">
        <v>5499</v>
      </c>
      <c r="C327" s="2" t="s">
        <v>5500</v>
      </c>
      <c r="D327" s="3">
        <v>6952.6</v>
      </c>
      <c r="E327" s="2" t="s">
        <v>5501</v>
      </c>
      <c r="F327" s="37" t="s">
        <v>5812</v>
      </c>
      <c r="G327">
        <v>13.09</v>
      </c>
      <c r="H327">
        <v>13.36</v>
      </c>
      <c r="I327" s="2" t="s">
        <v>5502</v>
      </c>
      <c r="J327">
        <v>13.95</v>
      </c>
      <c r="K327">
        <v>14.25</v>
      </c>
      <c r="L327">
        <v>100</v>
      </c>
      <c r="M327" s="2" t="s">
        <v>3</v>
      </c>
      <c r="N327" s="2" t="s">
        <v>3</v>
      </c>
      <c r="O327" s="2" t="s">
        <v>4</v>
      </c>
      <c r="P327" s="1">
        <v>41570</v>
      </c>
      <c r="Q327" s="2" t="s">
        <v>35</v>
      </c>
      <c r="R327" s="2" t="s">
        <v>37</v>
      </c>
      <c r="S327" s="29">
        <v>1093.7964706866101</v>
      </c>
      <c r="T327">
        <v>721.61</v>
      </c>
      <c r="U327">
        <v>151.87</v>
      </c>
      <c r="V327" s="3">
        <v>7913.17</v>
      </c>
      <c r="W327" s="3">
        <v>3151.01</v>
      </c>
    </row>
    <row r="328" spans="1:23" ht="20" customHeight="1">
      <c r="A328" s="2" t="s">
        <v>1769</v>
      </c>
      <c r="B328" s="2" t="s">
        <v>1770</v>
      </c>
      <c r="C328" s="2" t="s">
        <v>1771</v>
      </c>
      <c r="D328">
        <v>130.82</v>
      </c>
      <c r="E328" s="2" t="s">
        <v>3037</v>
      </c>
      <c r="F328" s="37" t="s">
        <v>3922</v>
      </c>
      <c r="G328">
        <v>7.37</v>
      </c>
      <c r="H328">
        <v>7.03</v>
      </c>
      <c r="I328" s="2" t="s">
        <v>3848</v>
      </c>
      <c r="J328">
        <v>9.51</v>
      </c>
      <c r="K328">
        <v>12.52</v>
      </c>
      <c r="L328">
        <v>100</v>
      </c>
      <c r="M328" s="2" t="s">
        <v>3</v>
      </c>
      <c r="N328" s="2" t="s">
        <v>3</v>
      </c>
      <c r="O328" s="2" t="s">
        <v>4</v>
      </c>
      <c r="P328" s="1">
        <v>37671</v>
      </c>
      <c r="Q328" s="2" t="s">
        <v>35</v>
      </c>
      <c r="R328" s="2" t="s">
        <v>37</v>
      </c>
      <c r="S328" s="29">
        <v>1093.7964706866101</v>
      </c>
      <c r="T328">
        <v>17.39</v>
      </c>
      <c r="U328">
        <v>163.82</v>
      </c>
      <c r="V328">
        <v>111.63</v>
      </c>
      <c r="W328" s="3">
        <v>1014.85</v>
      </c>
    </row>
    <row r="329" spans="1:23" ht="20" customHeight="1">
      <c r="A329" s="2" t="s">
        <v>1850</v>
      </c>
      <c r="B329" s="2" t="s">
        <v>1851</v>
      </c>
      <c r="C329" s="2" t="s">
        <v>1852</v>
      </c>
      <c r="D329">
        <v>344.07</v>
      </c>
      <c r="E329" s="2" t="s">
        <v>3037</v>
      </c>
      <c r="F329" s="37" t="s">
        <v>3904</v>
      </c>
      <c r="G329">
        <v>34.18</v>
      </c>
      <c r="H329">
        <v>34</v>
      </c>
      <c r="I329" s="2" t="s">
        <v>3905</v>
      </c>
      <c r="L329">
        <v>100</v>
      </c>
      <c r="M329" s="2" t="s">
        <v>3</v>
      </c>
      <c r="N329" s="2" t="s">
        <v>3</v>
      </c>
      <c r="O329" s="2" t="s">
        <v>4</v>
      </c>
      <c r="P329" s="1">
        <v>37566</v>
      </c>
      <c r="Q329" s="2" t="s">
        <v>35</v>
      </c>
      <c r="R329" s="2" t="s">
        <v>37</v>
      </c>
      <c r="S329" s="29">
        <v>1093.7964706866101</v>
      </c>
      <c r="T329">
        <v>97.55</v>
      </c>
      <c r="U329">
        <v>189.67</v>
      </c>
      <c r="V329">
        <v>598.6</v>
      </c>
      <c r="W329" s="3">
        <v>1426.97</v>
      </c>
    </row>
    <row r="330" spans="1:23" ht="20" customHeight="1">
      <c r="A330" s="2" t="s">
        <v>2242</v>
      </c>
      <c r="B330" s="2" t="s">
        <v>2243</v>
      </c>
      <c r="C330" s="2" t="s">
        <v>2244</v>
      </c>
      <c r="D330">
        <v>570</v>
      </c>
      <c r="E330" s="2" t="s">
        <v>3037</v>
      </c>
      <c r="F330" s="37" t="s">
        <v>4194</v>
      </c>
      <c r="G330">
        <v>30.49</v>
      </c>
      <c r="H330">
        <v>30.35</v>
      </c>
      <c r="I330" s="2" t="s">
        <v>2946</v>
      </c>
      <c r="L330">
        <v>94.1</v>
      </c>
      <c r="M330" s="2" t="s">
        <v>3</v>
      </c>
      <c r="N330" s="2" t="s">
        <v>3</v>
      </c>
      <c r="O330" s="2" t="s">
        <v>4</v>
      </c>
      <c r="P330" s="1">
        <v>37049</v>
      </c>
      <c r="Q330" s="2" t="s">
        <v>35</v>
      </c>
      <c r="R330" s="2" t="s">
        <v>37</v>
      </c>
      <c r="S330" s="29">
        <v>1093.7964706866101</v>
      </c>
      <c r="T330">
        <v>49.98</v>
      </c>
      <c r="U330">
        <v>207.7</v>
      </c>
      <c r="V330">
        <v>478.48</v>
      </c>
      <c r="W330" s="3">
        <v>1018.1</v>
      </c>
    </row>
    <row r="331" spans="1:23" ht="20" customHeight="1">
      <c r="A331" s="2" t="s">
        <v>4908</v>
      </c>
      <c r="B331" s="2" t="s">
        <v>4909</v>
      </c>
      <c r="C331" s="2" t="s">
        <v>4910</v>
      </c>
      <c r="D331" s="3">
        <v>2083.1999999999998</v>
      </c>
      <c r="E331" s="2" t="s">
        <v>4911</v>
      </c>
      <c r="F331" s="37" t="s">
        <v>4912</v>
      </c>
      <c r="G331">
        <v>26.37</v>
      </c>
      <c r="H331">
        <v>25.84</v>
      </c>
      <c r="I331" s="2" t="s">
        <v>2946</v>
      </c>
      <c r="L331">
        <v>100</v>
      </c>
      <c r="M331" s="2" t="s">
        <v>3</v>
      </c>
      <c r="N331" s="2" t="s">
        <v>3</v>
      </c>
      <c r="O331" s="2" t="s">
        <v>4</v>
      </c>
      <c r="P331" s="1">
        <v>41884</v>
      </c>
      <c r="Q331" s="2" t="s">
        <v>35</v>
      </c>
      <c r="R331" s="2" t="s">
        <v>37</v>
      </c>
      <c r="S331" s="29">
        <v>1093.7964706866101</v>
      </c>
      <c r="T331">
        <v>174.78</v>
      </c>
      <c r="U331">
        <v>208.1</v>
      </c>
      <c r="V331" s="3">
        <v>2638.84</v>
      </c>
      <c r="W331" s="3">
        <v>1996.89</v>
      </c>
    </row>
    <row r="332" spans="1:23" ht="20" customHeight="1">
      <c r="A332" s="2" t="s">
        <v>5128</v>
      </c>
      <c r="B332" s="2" t="s">
        <v>5129</v>
      </c>
      <c r="C332" s="2" t="s">
        <v>5130</v>
      </c>
      <c r="D332" s="3">
        <v>3374.09</v>
      </c>
      <c r="E332" s="2" t="s">
        <v>5131</v>
      </c>
      <c r="F332" s="37" t="s">
        <v>5295</v>
      </c>
      <c r="G332">
        <v>17.190000000000001</v>
      </c>
      <c r="H332">
        <v>17.38</v>
      </c>
      <c r="I332" s="2" t="s">
        <v>2946</v>
      </c>
      <c r="L332">
        <v>100</v>
      </c>
      <c r="M332" s="2" t="s">
        <v>3</v>
      </c>
      <c r="N332" s="2" t="s">
        <v>3</v>
      </c>
      <c r="O332" s="2" t="s">
        <v>4</v>
      </c>
      <c r="P332" s="1">
        <v>41856</v>
      </c>
      <c r="Q332" s="2" t="s">
        <v>35</v>
      </c>
      <c r="R332" s="2" t="s">
        <v>37</v>
      </c>
      <c r="S332" s="29">
        <v>1093.7964706866101</v>
      </c>
      <c r="T332">
        <v>304.17</v>
      </c>
      <c r="U332">
        <v>261.54000000000002</v>
      </c>
      <c r="V332" s="3">
        <v>3047.24</v>
      </c>
      <c r="W332" s="3">
        <v>8368.85</v>
      </c>
    </row>
    <row r="333" spans="1:23" ht="20" customHeight="1">
      <c r="A333" s="2" t="s">
        <v>6220</v>
      </c>
      <c r="B333" s="2" t="s">
        <v>6221</v>
      </c>
      <c r="C333" s="2" t="s">
        <v>6222</v>
      </c>
      <c r="D333" s="3">
        <v>1960.79</v>
      </c>
      <c r="E333" s="2" t="s">
        <v>6223</v>
      </c>
      <c r="F333" s="37" t="s">
        <v>6345</v>
      </c>
      <c r="G333">
        <v>19.05</v>
      </c>
      <c r="H333">
        <v>19.510000000000002</v>
      </c>
      <c r="I333" s="2" t="s">
        <v>2946</v>
      </c>
      <c r="J333">
        <v>19.05</v>
      </c>
      <c r="K333">
        <v>19.510000000000002</v>
      </c>
      <c r="L333">
        <v>100</v>
      </c>
      <c r="M333" s="2" t="s">
        <v>3</v>
      </c>
      <c r="N333" s="2" t="s">
        <v>3</v>
      </c>
      <c r="O333" s="2" t="s">
        <v>4</v>
      </c>
      <c r="P333" s="1">
        <v>41296</v>
      </c>
      <c r="Q333" s="2" t="s">
        <v>35</v>
      </c>
      <c r="R333" s="2" t="s">
        <v>37</v>
      </c>
      <c r="S333" s="29">
        <v>1093.7964706866101</v>
      </c>
      <c r="T333">
        <v>282.7</v>
      </c>
      <c r="U333">
        <v>282.7</v>
      </c>
      <c r="V333" s="3">
        <v>3247.68</v>
      </c>
      <c r="W333" s="3">
        <v>3247.68</v>
      </c>
    </row>
    <row r="334" spans="1:23" ht="20" customHeight="1">
      <c r="A334" s="2" t="s">
        <v>340</v>
      </c>
      <c r="B334" s="2" t="s">
        <v>341</v>
      </c>
      <c r="C334" s="2" t="s">
        <v>342</v>
      </c>
      <c r="D334">
        <v>806.86</v>
      </c>
      <c r="E334" s="2" t="s">
        <v>3037</v>
      </c>
      <c r="F334" s="37" t="s">
        <v>3113</v>
      </c>
      <c r="G334">
        <v>38.700000000000003</v>
      </c>
      <c r="H334">
        <v>38.76</v>
      </c>
      <c r="I334" s="2" t="s">
        <v>3052</v>
      </c>
      <c r="J334">
        <v>17.079999999999998</v>
      </c>
      <c r="K334">
        <v>17.05</v>
      </c>
      <c r="L334">
        <v>100</v>
      </c>
      <c r="M334" s="2" t="s">
        <v>3</v>
      </c>
      <c r="N334" s="2" t="s">
        <v>3</v>
      </c>
      <c r="O334" s="2" t="s">
        <v>4</v>
      </c>
      <c r="P334" s="1">
        <v>38973</v>
      </c>
      <c r="Q334" s="2" t="s">
        <v>35</v>
      </c>
      <c r="R334" s="2" t="s">
        <v>37</v>
      </c>
      <c r="S334" s="29">
        <v>1093.7964706866101</v>
      </c>
      <c r="T334">
        <v>73.69</v>
      </c>
      <c r="U334">
        <v>302.45</v>
      </c>
      <c r="V334">
        <v>728.64</v>
      </c>
      <c r="W334" s="3">
        <v>3062.11</v>
      </c>
    </row>
    <row r="335" spans="1:23" ht="20" customHeight="1">
      <c r="A335" s="2" t="s">
        <v>2519</v>
      </c>
      <c r="B335" s="2" t="s">
        <v>2520</v>
      </c>
      <c r="C335" s="2" t="s">
        <v>1884</v>
      </c>
      <c r="D335">
        <v>146.4</v>
      </c>
      <c r="E335" s="2" t="s">
        <v>3037</v>
      </c>
      <c r="F335" s="37" t="s">
        <v>4417</v>
      </c>
      <c r="G335">
        <v>12.13</v>
      </c>
      <c r="H335">
        <v>12.19</v>
      </c>
      <c r="I335" s="2" t="s">
        <v>3499</v>
      </c>
      <c r="J335">
        <v>13.38</v>
      </c>
      <c r="K335">
        <v>13.63</v>
      </c>
      <c r="L335">
        <v>54.71</v>
      </c>
      <c r="M335" s="2" t="s">
        <v>3</v>
      </c>
      <c r="N335" s="2" t="s">
        <v>3</v>
      </c>
      <c r="O335" s="2" t="s">
        <v>4</v>
      </c>
      <c r="P335" s="1">
        <v>36832</v>
      </c>
      <c r="Q335" s="2" t="s">
        <v>35</v>
      </c>
      <c r="R335" s="2" t="s">
        <v>37</v>
      </c>
      <c r="S335" s="29">
        <v>1093.7964706866101</v>
      </c>
      <c r="T335">
        <v>89.73</v>
      </c>
      <c r="U335">
        <v>323</v>
      </c>
      <c r="V335">
        <v>592.04</v>
      </c>
      <c r="W335" s="3">
        <v>2341.5</v>
      </c>
    </row>
    <row r="336" spans="1:23" ht="20" customHeight="1">
      <c r="A336" s="2" t="s">
        <v>1229</v>
      </c>
      <c r="B336" s="2" t="s">
        <v>1230</v>
      </c>
      <c r="C336" s="2" t="s">
        <v>1231</v>
      </c>
      <c r="D336">
        <v>613.14</v>
      </c>
      <c r="E336" s="2" t="s">
        <v>3497</v>
      </c>
      <c r="F336" s="37" t="s">
        <v>3498</v>
      </c>
      <c r="G336">
        <v>42.16</v>
      </c>
      <c r="H336">
        <v>40.89</v>
      </c>
      <c r="I336" s="2" t="s">
        <v>3499</v>
      </c>
      <c r="J336">
        <v>10.07</v>
      </c>
      <c r="K336">
        <v>10.39</v>
      </c>
      <c r="L336">
        <v>100</v>
      </c>
      <c r="M336" s="2" t="s">
        <v>3</v>
      </c>
      <c r="N336" s="2" t="s">
        <v>3</v>
      </c>
      <c r="O336" s="2" t="s">
        <v>4</v>
      </c>
      <c r="P336" s="1">
        <v>38282</v>
      </c>
      <c r="Q336" s="2" t="s">
        <v>35</v>
      </c>
      <c r="R336" s="2" t="s">
        <v>37</v>
      </c>
      <c r="S336" s="29">
        <v>1093.7964706866101</v>
      </c>
      <c r="T336">
        <v>180.18</v>
      </c>
      <c r="U336">
        <v>325.32</v>
      </c>
      <c r="V336" s="3">
        <v>1105.5</v>
      </c>
      <c r="W336" s="3">
        <v>2677.16</v>
      </c>
    </row>
    <row r="337" spans="1:23" ht="20" customHeight="1">
      <c r="A337" s="2" t="s">
        <v>1882</v>
      </c>
      <c r="B337" s="2" t="s">
        <v>1883</v>
      </c>
      <c r="C337" s="2" t="s">
        <v>1884</v>
      </c>
      <c r="D337" s="3">
        <v>1020.53</v>
      </c>
      <c r="E337" s="2" t="s">
        <v>3934</v>
      </c>
      <c r="F337" s="37" t="s">
        <v>3935</v>
      </c>
      <c r="G337">
        <v>21.13</v>
      </c>
      <c r="H337">
        <v>20.95</v>
      </c>
      <c r="I337" s="2" t="s">
        <v>3936</v>
      </c>
      <c r="J337">
        <v>11.84</v>
      </c>
      <c r="K337">
        <v>10.73</v>
      </c>
      <c r="L337">
        <v>100</v>
      </c>
      <c r="M337" s="2" t="s">
        <v>3</v>
      </c>
      <c r="N337" s="2" t="s">
        <v>3</v>
      </c>
      <c r="O337" s="2" t="s">
        <v>4</v>
      </c>
      <c r="P337" s="1">
        <v>37533</v>
      </c>
      <c r="Q337" s="2" t="s">
        <v>35</v>
      </c>
      <c r="R337" s="2" t="s">
        <v>37</v>
      </c>
      <c r="S337" s="29">
        <v>1093.7964706866101</v>
      </c>
      <c r="T337">
        <v>103.36</v>
      </c>
      <c r="U337">
        <v>349.08</v>
      </c>
      <c r="V337" s="3">
        <v>1092.8599999999999</v>
      </c>
      <c r="W337" s="3">
        <v>2775.12</v>
      </c>
    </row>
    <row r="338" spans="1:23" ht="20" customHeight="1">
      <c r="A338" s="2" t="s">
        <v>1249</v>
      </c>
      <c r="B338" s="2" t="s">
        <v>1250</v>
      </c>
      <c r="C338" s="2" t="s">
        <v>1251</v>
      </c>
      <c r="D338" s="3">
        <v>1011</v>
      </c>
      <c r="E338" s="2" t="s">
        <v>3513</v>
      </c>
      <c r="F338" s="37" t="s">
        <v>3514</v>
      </c>
      <c r="G338">
        <v>46.9</v>
      </c>
      <c r="H338">
        <v>45.05</v>
      </c>
      <c r="I338" s="2" t="s">
        <v>3515</v>
      </c>
      <c r="J338">
        <v>27.84</v>
      </c>
      <c r="K338">
        <v>30.64</v>
      </c>
      <c r="L338">
        <v>100</v>
      </c>
      <c r="M338" s="2" t="s">
        <v>3</v>
      </c>
      <c r="N338" s="2" t="s">
        <v>3</v>
      </c>
      <c r="O338" s="2" t="s">
        <v>4</v>
      </c>
      <c r="P338" s="1">
        <v>38264</v>
      </c>
      <c r="Q338" s="2" t="s">
        <v>35</v>
      </c>
      <c r="R338" s="2" t="s">
        <v>37</v>
      </c>
      <c r="S338" s="29">
        <v>1093.7964706866101</v>
      </c>
      <c r="T338">
        <v>142.47999999999999</v>
      </c>
      <c r="U338">
        <v>438.19</v>
      </c>
      <c r="V338" s="3">
        <v>1549.12</v>
      </c>
      <c r="W338" s="3">
        <v>2646.93</v>
      </c>
    </row>
    <row r="339" spans="1:23" ht="20" customHeight="1">
      <c r="A339" s="2" t="s">
        <v>5693</v>
      </c>
      <c r="B339" s="2" t="s">
        <v>5694</v>
      </c>
      <c r="C339" s="2" t="s">
        <v>5695</v>
      </c>
      <c r="D339" s="3">
        <v>3779.4</v>
      </c>
      <c r="E339" s="2" t="s">
        <v>5696</v>
      </c>
      <c r="F339" s="37" t="s">
        <v>5825</v>
      </c>
      <c r="G339">
        <v>67.81</v>
      </c>
      <c r="H339">
        <v>70.89</v>
      </c>
      <c r="I339" s="2" t="s">
        <v>2946</v>
      </c>
      <c r="L339">
        <v>81.5</v>
      </c>
      <c r="M339" s="2" t="s">
        <v>3</v>
      </c>
      <c r="N339" s="2" t="s">
        <v>3</v>
      </c>
      <c r="O339" s="2" t="s">
        <v>4</v>
      </c>
      <c r="P339" s="1">
        <v>41480</v>
      </c>
      <c r="Q339" s="2" t="s">
        <v>35</v>
      </c>
      <c r="R339" s="2" t="s">
        <v>37</v>
      </c>
      <c r="S339" s="29">
        <v>1093.7964706866101</v>
      </c>
      <c r="T339">
        <v>323.17</v>
      </c>
      <c r="U339">
        <v>468.13</v>
      </c>
      <c r="V339" s="3">
        <v>3406.79</v>
      </c>
      <c r="W339" s="3">
        <v>4635.3599999999997</v>
      </c>
    </row>
    <row r="340" spans="1:23" ht="20" customHeight="1">
      <c r="A340" s="2" t="s">
        <v>4802</v>
      </c>
      <c r="B340" s="2" t="s">
        <v>4803</v>
      </c>
      <c r="C340" s="2" t="s">
        <v>4804</v>
      </c>
      <c r="D340" s="3">
        <v>1754.74</v>
      </c>
      <c r="E340" s="2" t="s">
        <v>4805</v>
      </c>
      <c r="F340" s="37" t="s">
        <v>4806</v>
      </c>
      <c r="G340">
        <v>38.159999999999997</v>
      </c>
      <c r="H340">
        <v>38.25</v>
      </c>
      <c r="I340" s="2" t="s">
        <v>4807</v>
      </c>
      <c r="L340">
        <v>100</v>
      </c>
      <c r="M340" s="2" t="s">
        <v>3</v>
      </c>
      <c r="N340" s="2" t="s">
        <v>3</v>
      </c>
      <c r="O340" s="2" t="s">
        <v>4</v>
      </c>
      <c r="P340" s="1">
        <v>41943</v>
      </c>
      <c r="Q340" s="2" t="s">
        <v>35</v>
      </c>
      <c r="R340" s="2" t="s">
        <v>37</v>
      </c>
      <c r="S340" s="29">
        <v>1093.7964706866101</v>
      </c>
      <c r="T340">
        <v>156.4</v>
      </c>
      <c r="U340">
        <v>484.6</v>
      </c>
      <c r="V340" s="3">
        <v>1677.49</v>
      </c>
      <c r="W340" s="3">
        <v>3857.5</v>
      </c>
    </row>
    <row r="341" spans="1:23" ht="20" customHeight="1">
      <c r="A341" s="2" t="s">
        <v>443</v>
      </c>
      <c r="B341" s="2" t="s">
        <v>444</v>
      </c>
      <c r="C341" s="2" t="s">
        <v>445</v>
      </c>
      <c r="D341" s="3">
        <v>5630.38</v>
      </c>
      <c r="E341" s="2" t="s">
        <v>3090</v>
      </c>
      <c r="F341" s="37" t="s">
        <v>3116</v>
      </c>
      <c r="G341">
        <v>112</v>
      </c>
      <c r="H341">
        <v>114.07</v>
      </c>
      <c r="I341" s="2" t="s">
        <v>3091</v>
      </c>
      <c r="J341">
        <v>42.8</v>
      </c>
      <c r="K341">
        <v>43.22</v>
      </c>
      <c r="L341">
        <v>100</v>
      </c>
      <c r="M341" s="2" t="s">
        <v>3</v>
      </c>
      <c r="N341" s="2" t="s">
        <v>3</v>
      </c>
      <c r="O341" s="2" t="s">
        <v>4</v>
      </c>
      <c r="P341" s="1">
        <v>38932</v>
      </c>
      <c r="Q341" s="2" t="s">
        <v>35</v>
      </c>
      <c r="R341" s="2" t="s">
        <v>37</v>
      </c>
      <c r="S341" s="29">
        <v>1093.7964706866101</v>
      </c>
      <c r="T341">
        <v>543.44000000000005</v>
      </c>
      <c r="U341">
        <v>487.35</v>
      </c>
      <c r="V341" s="3">
        <v>3712.56</v>
      </c>
      <c r="W341" s="3">
        <v>3691.95</v>
      </c>
    </row>
    <row r="342" spans="1:23" ht="20" customHeight="1">
      <c r="A342" s="2" t="s">
        <v>592</v>
      </c>
      <c r="B342" s="2" t="s">
        <v>593</v>
      </c>
      <c r="C342" s="2" t="s">
        <v>594</v>
      </c>
      <c r="D342" s="3">
        <v>5154.16</v>
      </c>
      <c r="E342" s="2" t="s">
        <v>3157</v>
      </c>
      <c r="F342" s="37" t="s">
        <v>3191</v>
      </c>
      <c r="G342">
        <v>26.17</v>
      </c>
      <c r="H342">
        <v>26.15</v>
      </c>
      <c r="I342" s="2" t="s">
        <v>2946</v>
      </c>
      <c r="L342">
        <v>100</v>
      </c>
      <c r="M342" s="2" t="s">
        <v>3</v>
      </c>
      <c r="N342" s="2" t="s">
        <v>3</v>
      </c>
      <c r="O342" s="2" t="s">
        <v>4</v>
      </c>
      <c r="P342" s="1">
        <v>38839</v>
      </c>
      <c r="Q342" s="2" t="s">
        <v>35</v>
      </c>
      <c r="R342" s="2" t="s">
        <v>37</v>
      </c>
      <c r="S342" s="29">
        <v>1093.7964706866101</v>
      </c>
      <c r="T342">
        <v>384.08</v>
      </c>
      <c r="U342">
        <v>508.09</v>
      </c>
      <c r="V342" s="3">
        <v>3838.76</v>
      </c>
      <c r="W342" s="3">
        <v>3788.82</v>
      </c>
    </row>
    <row r="343" spans="1:23" ht="20" customHeight="1">
      <c r="A343" s="2" t="s">
        <v>5869</v>
      </c>
      <c r="B343" s="2" t="s">
        <v>1231</v>
      </c>
      <c r="C343" s="2" t="s">
        <v>5870</v>
      </c>
      <c r="D343" s="3">
        <v>2178.14</v>
      </c>
      <c r="E343" s="2" t="s">
        <v>5871</v>
      </c>
      <c r="F343" s="37" t="s">
        <v>5872</v>
      </c>
      <c r="G343">
        <v>65.89</v>
      </c>
      <c r="H343">
        <v>67.09</v>
      </c>
      <c r="I343" s="2" t="s">
        <v>5873</v>
      </c>
      <c r="J343">
        <v>23.37</v>
      </c>
      <c r="K343">
        <v>23.86</v>
      </c>
      <c r="L343">
        <v>100</v>
      </c>
      <c r="M343" s="2" t="s">
        <v>3</v>
      </c>
      <c r="N343" s="2" t="s">
        <v>3</v>
      </c>
      <c r="O343" s="2" t="s">
        <v>4</v>
      </c>
      <c r="P343" s="1">
        <v>41428</v>
      </c>
      <c r="Q343" s="2" t="s">
        <v>35</v>
      </c>
      <c r="R343" s="2" t="s">
        <v>37</v>
      </c>
      <c r="S343" s="29">
        <v>1093.7964706866101</v>
      </c>
      <c r="T343">
        <v>395.82</v>
      </c>
      <c r="U343">
        <v>510.9</v>
      </c>
      <c r="V343" s="3">
        <v>3193.09</v>
      </c>
      <c r="W343" s="3">
        <v>2775.01</v>
      </c>
    </row>
    <row r="344" spans="1:23" ht="20" customHeight="1">
      <c r="A344" s="2" t="s">
        <v>1382</v>
      </c>
      <c r="B344" s="2" t="s">
        <v>1383</v>
      </c>
      <c r="C344" s="2" t="s">
        <v>1384</v>
      </c>
      <c r="D344">
        <v>433.98</v>
      </c>
      <c r="E344" s="2" t="s">
        <v>3037</v>
      </c>
      <c r="F344" s="37" t="s">
        <v>3623</v>
      </c>
      <c r="G344">
        <v>10.06</v>
      </c>
      <c r="H344">
        <v>10.09</v>
      </c>
      <c r="I344" s="2" t="s">
        <v>3591</v>
      </c>
      <c r="J344">
        <v>136.55000000000001</v>
      </c>
      <c r="K344">
        <v>136.5</v>
      </c>
      <c r="L344">
        <v>100</v>
      </c>
      <c r="M344" s="2" t="s">
        <v>3</v>
      </c>
      <c r="N344" s="2" t="s">
        <v>3</v>
      </c>
      <c r="O344" s="2" t="s">
        <v>4</v>
      </c>
      <c r="P344" s="1">
        <v>38093</v>
      </c>
      <c r="Q344" s="2" t="s">
        <v>35</v>
      </c>
      <c r="R344" s="2" t="s">
        <v>37</v>
      </c>
      <c r="S344" s="29">
        <v>1093.7964706866101</v>
      </c>
      <c r="T344">
        <v>72.459999999999994</v>
      </c>
      <c r="U344">
        <v>533.9</v>
      </c>
      <c r="V344">
        <v>291.24</v>
      </c>
      <c r="W344" s="3">
        <v>4045.76</v>
      </c>
    </row>
    <row r="345" spans="1:23" ht="20" customHeight="1">
      <c r="A345" s="2" t="s">
        <v>1666</v>
      </c>
      <c r="B345" s="2" t="s">
        <v>1667</v>
      </c>
      <c r="C345" s="2" t="s">
        <v>487</v>
      </c>
      <c r="D345">
        <v>446.32</v>
      </c>
      <c r="E345" s="2" t="s">
        <v>3037</v>
      </c>
      <c r="F345" s="37" t="s">
        <v>3782</v>
      </c>
      <c r="G345">
        <v>37.200000000000003</v>
      </c>
      <c r="H345">
        <v>37.9</v>
      </c>
      <c r="I345" s="2" t="s">
        <v>3783</v>
      </c>
      <c r="J345">
        <v>19.350000000000001</v>
      </c>
      <c r="K345">
        <v>20.88</v>
      </c>
      <c r="L345">
        <v>100</v>
      </c>
      <c r="M345" s="2" t="s">
        <v>3</v>
      </c>
      <c r="N345" s="2" t="s">
        <v>3</v>
      </c>
      <c r="O345" s="2" t="s">
        <v>4</v>
      </c>
      <c r="P345" s="1">
        <v>37790</v>
      </c>
      <c r="Q345" s="2" t="s">
        <v>35</v>
      </c>
      <c r="R345" s="2" t="s">
        <v>37</v>
      </c>
      <c r="S345" s="29">
        <v>1093.7964706866101</v>
      </c>
      <c r="T345">
        <v>72.75</v>
      </c>
      <c r="U345">
        <v>545.67999999999995</v>
      </c>
      <c r="V345">
        <v>444.98</v>
      </c>
      <c r="W345" s="3">
        <v>3896.41</v>
      </c>
    </row>
    <row r="346" spans="1:23" ht="20" customHeight="1">
      <c r="A346" s="2" t="s">
        <v>6099</v>
      </c>
      <c r="B346" s="2" t="s">
        <v>6100</v>
      </c>
      <c r="C346" s="2" t="s">
        <v>6101</v>
      </c>
      <c r="D346">
        <v>237.55</v>
      </c>
      <c r="E346" s="2" t="s">
        <v>6102</v>
      </c>
      <c r="F346" s="37" t="s">
        <v>6103</v>
      </c>
      <c r="I346" s="2" t="s">
        <v>2946</v>
      </c>
      <c r="L346">
        <v>100</v>
      </c>
      <c r="M346" s="2" t="s">
        <v>3</v>
      </c>
      <c r="N346" s="2" t="s">
        <v>3</v>
      </c>
      <c r="O346" s="2" t="s">
        <v>4</v>
      </c>
      <c r="P346" s="1">
        <v>41339</v>
      </c>
      <c r="Q346" s="2" t="s">
        <v>35</v>
      </c>
      <c r="R346" s="2" t="s">
        <v>37</v>
      </c>
      <c r="S346" s="29">
        <v>1093.7964706866101</v>
      </c>
      <c r="T346">
        <v>288.11</v>
      </c>
      <c r="U346">
        <v>555.4</v>
      </c>
      <c r="V346">
        <v>118.49</v>
      </c>
      <c r="W346" s="3">
        <v>7453.73</v>
      </c>
    </row>
    <row r="347" spans="1:23" ht="20" customHeight="1">
      <c r="A347" s="2" t="s">
        <v>5420</v>
      </c>
      <c r="B347" s="2" t="s">
        <v>5421</v>
      </c>
      <c r="C347" s="2" t="s">
        <v>5422</v>
      </c>
      <c r="D347" s="3">
        <v>4489.38</v>
      </c>
      <c r="E347" s="2" t="s">
        <v>5423</v>
      </c>
      <c r="F347" s="37" t="s">
        <v>5808</v>
      </c>
      <c r="G347">
        <v>154.26</v>
      </c>
      <c r="H347">
        <v>152.63</v>
      </c>
      <c r="I347" s="2" t="s">
        <v>5424</v>
      </c>
      <c r="J347">
        <v>53.06</v>
      </c>
      <c r="K347">
        <v>52.62</v>
      </c>
      <c r="L347">
        <v>100</v>
      </c>
      <c r="M347" s="2" t="s">
        <v>3</v>
      </c>
      <c r="N347" s="2" t="s">
        <v>3</v>
      </c>
      <c r="O347" s="2" t="s">
        <v>4</v>
      </c>
      <c r="P347" s="1">
        <v>41617</v>
      </c>
      <c r="Q347" s="2" t="s">
        <v>35</v>
      </c>
      <c r="R347" s="2" t="s">
        <v>37</v>
      </c>
      <c r="S347" s="29">
        <v>1093.7964706866101</v>
      </c>
      <c r="T347">
        <v>401.36</v>
      </c>
      <c r="U347">
        <v>602.26</v>
      </c>
      <c r="V347" s="3">
        <v>3626.53</v>
      </c>
      <c r="W347" s="3">
        <v>5085.6000000000004</v>
      </c>
    </row>
    <row r="348" spans="1:23" ht="20" customHeight="1">
      <c r="A348" s="2" t="s">
        <v>8438</v>
      </c>
      <c r="B348" s="2" t="s">
        <v>1025</v>
      </c>
      <c r="C348" s="2" t="s">
        <v>8439</v>
      </c>
      <c r="D348" s="3">
        <v>8364.7099999999991</v>
      </c>
      <c r="E348" s="2" t="s">
        <v>8440</v>
      </c>
      <c r="F348" s="37" t="s">
        <v>8441</v>
      </c>
      <c r="G348">
        <v>32.86</v>
      </c>
      <c r="H348">
        <v>34.01</v>
      </c>
      <c r="I348" s="2" t="s">
        <v>8442</v>
      </c>
      <c r="J348">
        <v>14.7</v>
      </c>
      <c r="K348">
        <v>15.87</v>
      </c>
      <c r="L348">
        <v>100</v>
      </c>
      <c r="M348" s="2" t="s">
        <v>3</v>
      </c>
      <c r="N348" s="2" t="s">
        <v>3</v>
      </c>
      <c r="O348" s="2" t="s">
        <v>4</v>
      </c>
      <c r="P348" s="1">
        <v>40569</v>
      </c>
      <c r="Q348" s="2" t="s">
        <v>35</v>
      </c>
      <c r="R348" s="2" t="s">
        <v>37</v>
      </c>
      <c r="S348" s="29">
        <v>1093.7964706866101</v>
      </c>
      <c r="T348">
        <v>909.16</v>
      </c>
      <c r="U348">
        <v>633.5</v>
      </c>
      <c r="V348" s="3">
        <v>14862.71</v>
      </c>
      <c r="W348" s="3">
        <v>7372.9</v>
      </c>
    </row>
    <row r="349" spans="1:23" ht="20" customHeight="1">
      <c r="A349" s="2" t="s">
        <v>485</v>
      </c>
      <c r="B349" s="2" t="s">
        <v>486</v>
      </c>
      <c r="C349" s="2" t="s">
        <v>487</v>
      </c>
      <c r="D349" s="3">
        <v>3954.21</v>
      </c>
      <c r="E349" s="2" t="s">
        <v>3106</v>
      </c>
      <c r="F349" s="37" t="s">
        <v>3107</v>
      </c>
      <c r="G349">
        <v>37.409999999999997</v>
      </c>
      <c r="H349">
        <v>37.68</v>
      </c>
      <c r="I349" s="2" t="s">
        <v>3108</v>
      </c>
      <c r="J349">
        <v>69.349999999999994</v>
      </c>
      <c r="K349">
        <v>69.209999999999994</v>
      </c>
      <c r="L349">
        <v>100</v>
      </c>
      <c r="M349" s="2" t="s">
        <v>3</v>
      </c>
      <c r="N349" s="2" t="s">
        <v>3</v>
      </c>
      <c r="O349" s="2" t="s">
        <v>4</v>
      </c>
      <c r="P349" s="1">
        <v>38908</v>
      </c>
      <c r="Q349" s="2" t="s">
        <v>35</v>
      </c>
      <c r="R349" s="2" t="s">
        <v>37</v>
      </c>
      <c r="S349" s="29">
        <v>1093.7964706866101</v>
      </c>
      <c r="T349">
        <v>314.51</v>
      </c>
      <c r="U349">
        <v>646.88</v>
      </c>
      <c r="V349" s="3">
        <v>2086.5100000000002</v>
      </c>
      <c r="W349" s="3">
        <v>6761.85</v>
      </c>
    </row>
    <row r="350" spans="1:23" ht="20" customHeight="1">
      <c r="A350" s="2" t="s">
        <v>12481</v>
      </c>
      <c r="B350" s="2" t="s">
        <v>12482</v>
      </c>
      <c r="C350" s="2" t="s">
        <v>12483</v>
      </c>
      <c r="D350">
        <v>798.48</v>
      </c>
      <c r="E350" s="2" t="s">
        <v>12484</v>
      </c>
      <c r="F350" s="37" t="s">
        <v>12485</v>
      </c>
      <c r="G350">
        <v>40.1</v>
      </c>
      <c r="H350">
        <v>39.89</v>
      </c>
      <c r="I350" s="2" t="s">
        <v>12486</v>
      </c>
      <c r="J350">
        <v>14.03</v>
      </c>
      <c r="K350">
        <v>14.16</v>
      </c>
      <c r="L350">
        <v>100</v>
      </c>
      <c r="M350" s="2" t="s">
        <v>3</v>
      </c>
      <c r="N350" s="2" t="s">
        <v>3</v>
      </c>
      <c r="O350" s="2" t="s">
        <v>4</v>
      </c>
      <c r="P350" s="1">
        <v>39287</v>
      </c>
      <c r="Q350" s="2" t="s">
        <v>35</v>
      </c>
      <c r="R350" s="2" t="s">
        <v>37</v>
      </c>
      <c r="S350" s="29">
        <v>1093.7964706866101</v>
      </c>
      <c r="T350">
        <v>69.25</v>
      </c>
      <c r="U350">
        <v>681.47</v>
      </c>
      <c r="V350">
        <v>661.5</v>
      </c>
      <c r="W350" s="3">
        <v>5202.24</v>
      </c>
    </row>
    <row r="351" spans="1:23" ht="20" customHeight="1">
      <c r="A351" s="2" t="s">
        <v>1162</v>
      </c>
      <c r="B351" s="2" t="s">
        <v>1163</v>
      </c>
      <c r="C351" s="2" t="s">
        <v>1164</v>
      </c>
      <c r="D351">
        <v>119.77</v>
      </c>
      <c r="E351" s="2" t="s">
        <v>3037</v>
      </c>
      <c r="F351" s="37" t="s">
        <v>3460</v>
      </c>
      <c r="G351">
        <v>43.02</v>
      </c>
      <c r="H351">
        <v>43.3</v>
      </c>
      <c r="I351" s="2" t="s">
        <v>3461</v>
      </c>
      <c r="J351">
        <v>7.45</v>
      </c>
      <c r="K351">
        <v>7.45</v>
      </c>
      <c r="L351">
        <v>100</v>
      </c>
      <c r="M351" s="2" t="s">
        <v>3</v>
      </c>
      <c r="N351" s="2" t="s">
        <v>3</v>
      </c>
      <c r="O351" s="2" t="s">
        <v>4</v>
      </c>
      <c r="P351" s="1">
        <v>38372</v>
      </c>
      <c r="Q351" s="2" t="s">
        <v>35</v>
      </c>
      <c r="R351" s="2" t="s">
        <v>37</v>
      </c>
      <c r="S351" s="29">
        <v>1093.7964706866101</v>
      </c>
      <c r="T351">
        <v>14.5</v>
      </c>
      <c r="U351">
        <v>694.42</v>
      </c>
      <c r="V351">
        <v>164.84</v>
      </c>
      <c r="W351" s="3">
        <v>7220.24</v>
      </c>
    </row>
    <row r="352" spans="1:23" ht="20" customHeight="1">
      <c r="A352" s="2" t="s">
        <v>2307</v>
      </c>
      <c r="B352" s="2" t="s">
        <v>2308</v>
      </c>
      <c r="C352" s="2" t="s">
        <v>2309</v>
      </c>
      <c r="D352" s="3">
        <v>3215.11</v>
      </c>
      <c r="E352" s="2" t="s">
        <v>3037</v>
      </c>
      <c r="F352" s="37" t="s">
        <v>4246</v>
      </c>
      <c r="G352">
        <v>25.18</v>
      </c>
      <c r="H352">
        <v>23.9</v>
      </c>
      <c r="I352" s="2" t="s">
        <v>4247</v>
      </c>
      <c r="J352">
        <v>45.56</v>
      </c>
      <c r="K352">
        <v>46</v>
      </c>
      <c r="L352">
        <v>100</v>
      </c>
      <c r="M352" s="2" t="s">
        <v>3</v>
      </c>
      <c r="N352" s="2" t="s">
        <v>3</v>
      </c>
      <c r="O352" s="2" t="s">
        <v>4</v>
      </c>
      <c r="P352" s="1">
        <v>37014</v>
      </c>
      <c r="Q352" s="2" t="s">
        <v>35</v>
      </c>
      <c r="R352" s="2" t="s">
        <v>37</v>
      </c>
      <c r="S352" s="29">
        <v>1093.7964706866101</v>
      </c>
      <c r="T352">
        <v>480.8</v>
      </c>
      <c r="U352">
        <v>845.3</v>
      </c>
      <c r="V352" s="3">
        <v>2170.8000000000002</v>
      </c>
      <c r="W352" s="3">
        <v>4723.3999999999996</v>
      </c>
    </row>
    <row r="353" spans="1:23" ht="20" customHeight="1">
      <c r="A353" s="2" t="s">
        <v>2010</v>
      </c>
      <c r="B353" s="2" t="s">
        <v>2011</v>
      </c>
      <c r="C353" s="2" t="s">
        <v>1275</v>
      </c>
      <c r="D353" s="3">
        <v>1001.31</v>
      </c>
      <c r="E353" s="2" t="s">
        <v>4019</v>
      </c>
      <c r="F353" s="37" t="s">
        <v>4020</v>
      </c>
      <c r="G353">
        <v>43.22</v>
      </c>
      <c r="H353">
        <v>44.28</v>
      </c>
      <c r="I353" s="2" t="s">
        <v>4021</v>
      </c>
      <c r="J353">
        <v>26.53</v>
      </c>
      <c r="K353">
        <v>26.55</v>
      </c>
      <c r="L353">
        <v>100</v>
      </c>
      <c r="M353" s="2" t="s">
        <v>3</v>
      </c>
      <c r="N353" s="2" t="s">
        <v>3</v>
      </c>
      <c r="O353" s="2" t="s">
        <v>4</v>
      </c>
      <c r="P353" s="1">
        <v>37319</v>
      </c>
      <c r="Q353" s="2" t="s">
        <v>35</v>
      </c>
      <c r="R353" s="2" t="s">
        <v>37</v>
      </c>
      <c r="S353" s="29">
        <v>1093.7964706866101</v>
      </c>
      <c r="T353">
        <v>144.36000000000001</v>
      </c>
      <c r="U353">
        <v>871.9</v>
      </c>
      <c r="V353">
        <v>795.77</v>
      </c>
      <c r="W353" s="3">
        <v>5646.8</v>
      </c>
    </row>
    <row r="354" spans="1:23" ht="20" customHeight="1">
      <c r="A354" s="2" t="s">
        <v>953</v>
      </c>
      <c r="B354" s="2" t="s">
        <v>954</v>
      </c>
      <c r="C354" s="2" t="s">
        <v>955</v>
      </c>
      <c r="D354" s="3">
        <v>5072.97</v>
      </c>
      <c r="E354" s="2" t="s">
        <v>3037</v>
      </c>
      <c r="F354" s="37" t="s">
        <v>3411</v>
      </c>
      <c r="G354">
        <v>65.599999999999994</v>
      </c>
      <c r="H354">
        <v>64.989999999999995</v>
      </c>
      <c r="I354" s="2" t="s">
        <v>3345</v>
      </c>
      <c r="J354">
        <v>53</v>
      </c>
      <c r="K354">
        <v>52.75</v>
      </c>
      <c r="L354">
        <v>100</v>
      </c>
      <c r="M354" s="2" t="s">
        <v>3</v>
      </c>
      <c r="N354" s="2" t="s">
        <v>3</v>
      </c>
      <c r="O354" s="2" t="s">
        <v>4</v>
      </c>
      <c r="P354" s="1">
        <v>38565</v>
      </c>
      <c r="Q354" s="2" t="s">
        <v>35</v>
      </c>
      <c r="R354" s="2" t="s">
        <v>37</v>
      </c>
      <c r="S354" s="29">
        <v>1093.7964706866101</v>
      </c>
      <c r="T354">
        <v>483.21</v>
      </c>
      <c r="U354" s="3">
        <v>1060.96</v>
      </c>
      <c r="V354" s="3">
        <v>2957.37</v>
      </c>
      <c r="W354" s="3">
        <v>5552.49</v>
      </c>
    </row>
    <row r="355" spans="1:23" ht="20" customHeight="1">
      <c r="A355" s="2" t="s">
        <v>1273</v>
      </c>
      <c r="B355" s="2" t="s">
        <v>1274</v>
      </c>
      <c r="C355" s="2" t="s">
        <v>1275</v>
      </c>
      <c r="D355" s="3">
        <v>12588.64</v>
      </c>
      <c r="E355" s="2" t="s">
        <v>3524</v>
      </c>
      <c r="F355" s="37" t="s">
        <v>3525</v>
      </c>
      <c r="G355">
        <v>30</v>
      </c>
      <c r="H355">
        <v>28.95</v>
      </c>
      <c r="I355" s="2" t="s">
        <v>3526</v>
      </c>
      <c r="J355">
        <v>66.650000000000006</v>
      </c>
      <c r="K355">
        <v>66.48</v>
      </c>
      <c r="L355">
        <v>100</v>
      </c>
      <c r="M355" s="2" t="s">
        <v>3</v>
      </c>
      <c r="N355" s="2" t="s">
        <v>3</v>
      </c>
      <c r="O355" s="2" t="s">
        <v>4</v>
      </c>
      <c r="P355" s="1">
        <v>38219</v>
      </c>
      <c r="Q355" s="2" t="s">
        <v>35</v>
      </c>
      <c r="R355" s="2" t="s">
        <v>37</v>
      </c>
      <c r="S355" s="29">
        <v>1093.7964706866101</v>
      </c>
      <c r="T355" s="3">
        <v>1200.49</v>
      </c>
      <c r="U355" s="3">
        <v>1449.72</v>
      </c>
      <c r="V355" s="3">
        <v>6969.56</v>
      </c>
      <c r="W355" s="3">
        <v>11154.11</v>
      </c>
    </row>
    <row r="356" spans="1:23" ht="20" customHeight="1">
      <c r="A356" s="2" t="s">
        <v>2893</v>
      </c>
      <c r="B356" s="2" t="s">
        <v>2894</v>
      </c>
      <c r="C356" s="2" t="s">
        <v>134</v>
      </c>
      <c r="D356" s="3">
        <v>4549.8900000000003</v>
      </c>
      <c r="E356" s="2" t="s">
        <v>3037</v>
      </c>
      <c r="F356" s="37" t="s">
        <v>4718</v>
      </c>
      <c r="G356">
        <v>24.19</v>
      </c>
      <c r="H356">
        <v>23.63</v>
      </c>
      <c r="I356" s="2" t="s">
        <v>4693</v>
      </c>
      <c r="J356">
        <v>16.809999999999999</v>
      </c>
      <c r="K356">
        <v>16.88</v>
      </c>
      <c r="L356">
        <v>100</v>
      </c>
      <c r="M356" s="2" t="s">
        <v>3</v>
      </c>
      <c r="N356" s="2" t="s">
        <v>3</v>
      </c>
      <c r="O356" s="2" t="s">
        <v>4</v>
      </c>
      <c r="P356" s="1">
        <v>36567</v>
      </c>
      <c r="Q356" s="2" t="s">
        <v>35</v>
      </c>
      <c r="R356" s="2" t="s">
        <v>37</v>
      </c>
      <c r="S356" s="29">
        <v>1093.7964706866101</v>
      </c>
      <c r="T356">
        <v>616.54999999999995</v>
      </c>
      <c r="U356" s="3">
        <v>1942.24</v>
      </c>
      <c r="V356" s="3">
        <v>4170.2299999999996</v>
      </c>
      <c r="W356" s="3">
        <v>14046.06</v>
      </c>
    </row>
    <row r="357" spans="1:23" ht="20" customHeight="1">
      <c r="A357" s="2" t="s">
        <v>2707</v>
      </c>
      <c r="B357" s="2" t="s">
        <v>2708</v>
      </c>
      <c r="C357" s="2" t="s">
        <v>2709</v>
      </c>
      <c r="D357">
        <v>391.33</v>
      </c>
      <c r="E357" s="2" t="s">
        <v>4563</v>
      </c>
      <c r="F357" s="37" t="s">
        <v>4601</v>
      </c>
      <c r="G357">
        <v>47.38</v>
      </c>
      <c r="H357">
        <v>47.38</v>
      </c>
      <c r="I357" s="2" t="s">
        <v>4564</v>
      </c>
      <c r="J357">
        <v>16.38</v>
      </c>
      <c r="K357">
        <v>16.309999999999999</v>
      </c>
      <c r="L357">
        <v>100</v>
      </c>
      <c r="M357" s="2" t="s">
        <v>3</v>
      </c>
      <c r="N357" s="2" t="s">
        <v>3</v>
      </c>
      <c r="O357" s="2" t="s">
        <v>4</v>
      </c>
      <c r="P357" s="1">
        <v>36724</v>
      </c>
      <c r="Q357" s="2" t="s">
        <v>35</v>
      </c>
      <c r="R357" s="2" t="s">
        <v>37</v>
      </c>
      <c r="S357" s="29">
        <v>1093.7964706866101</v>
      </c>
      <c r="T357">
        <v>70.400000000000006</v>
      </c>
      <c r="U357" s="3">
        <v>2028.6</v>
      </c>
      <c r="V357">
        <v>361.5</v>
      </c>
      <c r="W357" s="3">
        <v>11746.7</v>
      </c>
    </row>
    <row r="358" spans="1:23" ht="20" customHeight="1">
      <c r="A358" s="2" t="s">
        <v>1334</v>
      </c>
      <c r="B358" s="2" t="s">
        <v>1335</v>
      </c>
      <c r="C358" s="2" t="s">
        <v>1336</v>
      </c>
      <c r="D358" s="3">
        <v>4861.07</v>
      </c>
      <c r="E358" s="2" t="s">
        <v>3037</v>
      </c>
      <c r="F358" s="37" t="s">
        <v>3564</v>
      </c>
      <c r="G358">
        <v>51.98</v>
      </c>
      <c r="H358">
        <v>51.83</v>
      </c>
      <c r="I358" s="2" t="s">
        <v>3565</v>
      </c>
      <c r="J358">
        <v>65.25</v>
      </c>
      <c r="K358">
        <v>65.349999999999994</v>
      </c>
      <c r="L358">
        <v>100</v>
      </c>
      <c r="M358" s="2" t="s">
        <v>3</v>
      </c>
      <c r="N358" s="2" t="s">
        <v>3</v>
      </c>
      <c r="O358" s="2" t="s">
        <v>4</v>
      </c>
      <c r="P358" s="1">
        <v>38159</v>
      </c>
      <c r="Q358" s="2" t="s">
        <v>35</v>
      </c>
      <c r="R358" s="2" t="s">
        <v>37</v>
      </c>
      <c r="S358" s="29">
        <v>1093.7964706866101</v>
      </c>
      <c r="T358">
        <v>381.02</v>
      </c>
      <c r="U358" s="3">
        <v>2350.1799999999998</v>
      </c>
      <c r="V358" s="3">
        <v>1984.39</v>
      </c>
      <c r="W358" s="3">
        <v>15658.61</v>
      </c>
    </row>
    <row r="359" spans="1:23" ht="20" customHeight="1">
      <c r="A359" s="2" t="s">
        <v>2384</v>
      </c>
      <c r="B359" s="2" t="s">
        <v>2385</v>
      </c>
      <c r="C359" s="2" t="s">
        <v>134</v>
      </c>
      <c r="D359" s="3">
        <v>7020.51</v>
      </c>
      <c r="E359" s="2" t="s">
        <v>4311</v>
      </c>
      <c r="F359" s="37" t="s">
        <v>4372</v>
      </c>
      <c r="G359">
        <v>28.57</v>
      </c>
      <c r="H359">
        <v>28.87</v>
      </c>
      <c r="I359" s="2" t="s">
        <v>4312</v>
      </c>
      <c r="J359">
        <v>55.4</v>
      </c>
      <c r="K359">
        <v>55.58</v>
      </c>
      <c r="L359">
        <v>100</v>
      </c>
      <c r="M359" s="2" t="s">
        <v>3</v>
      </c>
      <c r="N359" s="2" t="s">
        <v>3</v>
      </c>
      <c r="O359" s="2" t="s">
        <v>4</v>
      </c>
      <c r="P359" s="1">
        <v>36945</v>
      </c>
      <c r="Q359" s="2" t="s">
        <v>35</v>
      </c>
      <c r="R359" s="2" t="s">
        <v>37</v>
      </c>
      <c r="S359" s="29">
        <v>1093.7964706866101</v>
      </c>
      <c r="T359">
        <v>858.6</v>
      </c>
      <c r="U359" s="3">
        <v>2356.5</v>
      </c>
      <c r="V359" s="3">
        <v>4501.5</v>
      </c>
      <c r="W359" s="3">
        <v>18794.3</v>
      </c>
    </row>
    <row r="360" spans="1:23" ht="20" customHeight="1">
      <c r="A360" s="2" t="s">
        <v>2679</v>
      </c>
      <c r="B360" s="2" t="s">
        <v>2680</v>
      </c>
      <c r="C360" s="2" t="s">
        <v>2344</v>
      </c>
      <c r="D360">
        <v>4.6900000000000004</v>
      </c>
      <c r="E360" s="2" t="s">
        <v>4546</v>
      </c>
      <c r="F360" s="37" t="s">
        <v>4547</v>
      </c>
      <c r="G360">
        <v>5.0599999999999996</v>
      </c>
      <c r="H360">
        <v>4.8099999999999996</v>
      </c>
      <c r="I360" s="2" t="s">
        <v>2946</v>
      </c>
      <c r="L360">
        <v>100</v>
      </c>
      <c r="M360" s="2" t="s">
        <v>3</v>
      </c>
      <c r="N360" s="2" t="s">
        <v>3</v>
      </c>
      <c r="O360" s="2" t="s">
        <v>4</v>
      </c>
      <c r="P360" s="1">
        <v>36739</v>
      </c>
      <c r="Q360" s="2" t="s">
        <v>609</v>
      </c>
      <c r="R360" s="2" t="s">
        <v>420</v>
      </c>
      <c r="S360" s="29">
        <v>1105.43039057582</v>
      </c>
      <c r="T360">
        <v>8.42</v>
      </c>
      <c r="U360">
        <v>9.4</v>
      </c>
      <c r="V360">
        <v>2.23</v>
      </c>
      <c r="W360">
        <v>3.9</v>
      </c>
    </row>
    <row r="361" spans="1:23" ht="20" customHeight="1">
      <c r="A361" s="2" t="s">
        <v>13419</v>
      </c>
      <c r="B361" s="2" t="s">
        <v>13420</v>
      </c>
      <c r="C361" s="2" t="s">
        <v>418</v>
      </c>
      <c r="D361">
        <v>6</v>
      </c>
      <c r="E361" s="2" t="s">
        <v>13421</v>
      </c>
      <c r="F361" s="37" t="s">
        <v>13422</v>
      </c>
      <c r="G361">
        <v>5.92</v>
      </c>
      <c r="H361">
        <v>6.24</v>
      </c>
      <c r="I361" s="2" t="s">
        <v>2946</v>
      </c>
      <c r="L361">
        <v>100</v>
      </c>
      <c r="M361" s="2" t="s">
        <v>3</v>
      </c>
      <c r="N361" s="2" t="s">
        <v>3</v>
      </c>
      <c r="O361" s="2" t="s">
        <v>4</v>
      </c>
      <c r="P361" s="1">
        <v>39091</v>
      </c>
      <c r="Q361" s="2" t="s">
        <v>419</v>
      </c>
      <c r="R361" s="2" t="s">
        <v>420</v>
      </c>
      <c r="S361" s="29">
        <v>1105.43039057582</v>
      </c>
      <c r="T361">
        <v>5.1100000000000003</v>
      </c>
      <c r="U361">
        <v>16.12</v>
      </c>
      <c r="V361">
        <v>1.18</v>
      </c>
      <c r="W361">
        <v>35.08</v>
      </c>
    </row>
    <row r="362" spans="1:23" ht="20" customHeight="1">
      <c r="A362" s="2" t="s">
        <v>416</v>
      </c>
      <c r="B362" s="2" t="s">
        <v>417</v>
      </c>
      <c r="C362" s="2" t="s">
        <v>418</v>
      </c>
      <c r="D362">
        <v>1.4</v>
      </c>
      <c r="E362" s="2" t="s">
        <v>3083</v>
      </c>
      <c r="F362" s="37" t="s">
        <v>3084</v>
      </c>
      <c r="G362">
        <v>1.1499999999999999</v>
      </c>
      <c r="H362">
        <v>1.1499999999999999</v>
      </c>
      <c r="I362" s="2" t="s">
        <v>2946</v>
      </c>
      <c r="L362">
        <v>100</v>
      </c>
      <c r="M362" s="2" t="s">
        <v>3</v>
      </c>
      <c r="N362" s="2" t="s">
        <v>3</v>
      </c>
      <c r="O362" s="2" t="s">
        <v>4</v>
      </c>
      <c r="P362" s="1">
        <v>38933</v>
      </c>
      <c r="Q362" s="2" t="s">
        <v>419</v>
      </c>
      <c r="R362" s="2" t="s">
        <v>420</v>
      </c>
      <c r="S362" s="29">
        <v>1105.43039057582</v>
      </c>
      <c r="T362">
        <v>1.05</v>
      </c>
      <c r="U362">
        <v>17.100000000000001</v>
      </c>
      <c r="V362">
        <v>0.12</v>
      </c>
      <c r="W362">
        <v>26.75</v>
      </c>
    </row>
    <row r="363" spans="1:23" ht="20" customHeight="1">
      <c r="A363" s="2" t="s">
        <v>13007</v>
      </c>
      <c r="B363" s="2" t="s">
        <v>13008</v>
      </c>
      <c r="C363" s="2" t="s">
        <v>418</v>
      </c>
      <c r="D363">
        <v>10.18</v>
      </c>
      <c r="E363" s="2" t="s">
        <v>3083</v>
      </c>
      <c r="F363" s="37" t="s">
        <v>13009</v>
      </c>
      <c r="G363">
        <v>8.3000000000000007</v>
      </c>
      <c r="H363">
        <v>8.3699999999999992</v>
      </c>
      <c r="I363" s="2" t="s">
        <v>2946</v>
      </c>
      <c r="L363">
        <v>100</v>
      </c>
      <c r="M363" s="2" t="s">
        <v>3</v>
      </c>
      <c r="N363" s="2" t="s">
        <v>3</v>
      </c>
      <c r="O363" s="2" t="s">
        <v>4</v>
      </c>
      <c r="P363" s="1">
        <v>39188</v>
      </c>
      <c r="Q363" s="2" t="s">
        <v>419</v>
      </c>
      <c r="R363" s="2" t="s">
        <v>420</v>
      </c>
      <c r="S363" s="29">
        <v>1105.43039057582</v>
      </c>
      <c r="T363">
        <v>6.45</v>
      </c>
      <c r="U363">
        <v>18.3</v>
      </c>
      <c r="V363">
        <v>4.5599999999999996</v>
      </c>
      <c r="W363">
        <v>69.31</v>
      </c>
    </row>
    <row r="364" spans="1:23" ht="20" customHeight="1">
      <c r="A364" s="2" t="s">
        <v>2681</v>
      </c>
      <c r="B364" s="2" t="s">
        <v>2682</v>
      </c>
      <c r="C364" s="2" t="s">
        <v>2683</v>
      </c>
      <c r="D364">
        <v>7.04</v>
      </c>
      <c r="E364" s="2" t="s">
        <v>3164</v>
      </c>
      <c r="F364" s="37" t="s">
        <v>4548</v>
      </c>
      <c r="G364">
        <v>5.38</v>
      </c>
      <c r="H364">
        <v>5</v>
      </c>
      <c r="I364" s="2" t="s">
        <v>2946</v>
      </c>
      <c r="L364">
        <v>100</v>
      </c>
      <c r="M364" s="2" t="s">
        <v>3</v>
      </c>
      <c r="N364" s="2" t="s">
        <v>3</v>
      </c>
      <c r="O364" s="2" t="s">
        <v>4</v>
      </c>
      <c r="P364" s="1">
        <v>36735</v>
      </c>
      <c r="Q364" s="2" t="s">
        <v>609</v>
      </c>
      <c r="R364" s="2" t="s">
        <v>420</v>
      </c>
      <c r="S364" s="29">
        <v>1105.43039057582</v>
      </c>
      <c r="T364">
        <v>9.51</v>
      </c>
      <c r="U364">
        <v>20.03</v>
      </c>
      <c r="V364">
        <v>3.99</v>
      </c>
      <c r="W364">
        <v>21.76</v>
      </c>
    </row>
    <row r="365" spans="1:23" ht="20" customHeight="1">
      <c r="A365" s="2" t="s">
        <v>2606</v>
      </c>
      <c r="B365" s="2" t="s">
        <v>2607</v>
      </c>
      <c r="C365" s="2" t="s">
        <v>2608</v>
      </c>
      <c r="D365">
        <v>190</v>
      </c>
      <c r="E365" s="2" t="s">
        <v>4486</v>
      </c>
      <c r="F365" s="37" t="s">
        <v>4487</v>
      </c>
      <c r="G365">
        <v>2</v>
      </c>
      <c r="H365">
        <v>2.09</v>
      </c>
      <c r="I365" s="2" t="s">
        <v>4488</v>
      </c>
      <c r="L365">
        <v>100</v>
      </c>
      <c r="M365" s="2" t="s">
        <v>3</v>
      </c>
      <c r="N365" s="2" t="s">
        <v>3</v>
      </c>
      <c r="O365" s="2" t="s">
        <v>4</v>
      </c>
      <c r="P365" s="1">
        <v>36768</v>
      </c>
      <c r="Q365" s="2" t="s">
        <v>609</v>
      </c>
      <c r="R365" s="2" t="s">
        <v>420</v>
      </c>
      <c r="S365" s="29">
        <v>1105.43039057582</v>
      </c>
      <c r="T365">
        <v>378.37</v>
      </c>
      <c r="U365">
        <v>39.799999999999997</v>
      </c>
      <c r="V365">
        <v>348</v>
      </c>
      <c r="W365">
        <v>47.7</v>
      </c>
    </row>
    <row r="366" spans="1:23" ht="20" customHeight="1">
      <c r="A366" s="2" t="s">
        <v>606</v>
      </c>
      <c r="B366" s="2" t="s">
        <v>607</v>
      </c>
      <c r="C366" s="2" t="s">
        <v>608</v>
      </c>
      <c r="D366">
        <v>37</v>
      </c>
      <c r="E366" s="2" t="s">
        <v>3164</v>
      </c>
      <c r="F366" s="37" t="s">
        <v>3165</v>
      </c>
      <c r="G366">
        <v>22.72</v>
      </c>
      <c r="H366">
        <v>23.23</v>
      </c>
      <c r="I366" s="2" t="s">
        <v>2946</v>
      </c>
      <c r="L366">
        <v>100</v>
      </c>
      <c r="M366" s="2" t="s">
        <v>3</v>
      </c>
      <c r="N366" s="2" t="s">
        <v>3</v>
      </c>
      <c r="O366" s="2" t="s">
        <v>4</v>
      </c>
      <c r="P366" s="1">
        <v>38831</v>
      </c>
      <c r="Q366" s="2" t="s">
        <v>609</v>
      </c>
      <c r="R366" s="2" t="s">
        <v>420</v>
      </c>
      <c r="S366" s="29">
        <v>1105.43039057582</v>
      </c>
      <c r="T366">
        <v>37.11</v>
      </c>
      <c r="U366">
        <v>223.31</v>
      </c>
      <c r="V366">
        <v>7.22</v>
      </c>
      <c r="W366">
        <v>122.33</v>
      </c>
    </row>
    <row r="367" spans="1:23" ht="20" customHeight="1">
      <c r="A367" s="2" t="s">
        <v>2565</v>
      </c>
      <c r="B367" s="2" t="s">
        <v>2566</v>
      </c>
      <c r="C367" s="2" t="s">
        <v>2567</v>
      </c>
      <c r="D367">
        <v>70.77</v>
      </c>
      <c r="E367" s="2" t="s">
        <v>4452</v>
      </c>
      <c r="F367" s="37" t="s">
        <v>4453</v>
      </c>
      <c r="G367">
        <v>7</v>
      </c>
      <c r="H367">
        <v>6.81</v>
      </c>
      <c r="I367" s="2" t="s">
        <v>4454</v>
      </c>
      <c r="J367">
        <v>3.03</v>
      </c>
      <c r="K367">
        <v>3</v>
      </c>
      <c r="L367">
        <v>95.6</v>
      </c>
      <c r="M367" s="2" t="s">
        <v>3</v>
      </c>
      <c r="N367" s="2" t="s">
        <v>3</v>
      </c>
      <c r="O367" s="2" t="s">
        <v>4</v>
      </c>
      <c r="P367" s="1">
        <v>36795</v>
      </c>
      <c r="Q367" s="2" t="s">
        <v>609</v>
      </c>
      <c r="R367" s="2" t="s">
        <v>420</v>
      </c>
      <c r="S367" s="29">
        <v>1105.43039057582</v>
      </c>
      <c r="T367">
        <v>260.89999999999998</v>
      </c>
      <c r="U367">
        <v>459.11</v>
      </c>
      <c r="V367">
        <v>151.80000000000001</v>
      </c>
      <c r="W367">
        <v>520.5</v>
      </c>
    </row>
    <row r="368" spans="1:23" ht="20" customHeight="1">
      <c r="A368" s="2" t="s">
        <v>6168</v>
      </c>
      <c r="B368" s="2" t="s">
        <v>6169</v>
      </c>
      <c r="C368" s="2" t="s">
        <v>6170</v>
      </c>
      <c r="D368">
        <v>55</v>
      </c>
      <c r="E368" s="2" t="s">
        <v>6171</v>
      </c>
      <c r="F368" s="37" t="s">
        <v>6172</v>
      </c>
      <c r="G368">
        <v>14.64</v>
      </c>
      <c r="H368">
        <v>13.5</v>
      </c>
      <c r="I368" s="2" t="s">
        <v>2946</v>
      </c>
      <c r="L368">
        <v>100</v>
      </c>
      <c r="M368" s="2" t="s">
        <v>3</v>
      </c>
      <c r="N368" s="2" t="s">
        <v>3</v>
      </c>
      <c r="O368" s="2" t="s">
        <v>4</v>
      </c>
      <c r="P368" s="1">
        <v>41311</v>
      </c>
      <c r="Q368" s="2" t="s">
        <v>609</v>
      </c>
      <c r="R368" s="2" t="s">
        <v>420</v>
      </c>
      <c r="S368" s="29">
        <v>1105.43039057582</v>
      </c>
      <c r="T368">
        <v>0.4</v>
      </c>
      <c r="U368">
        <v>465.06</v>
      </c>
      <c r="V368">
        <v>0.06</v>
      </c>
      <c r="W368">
        <v>196.4</v>
      </c>
    </row>
    <row r="369" spans="1:23" ht="20" customHeight="1">
      <c r="A369" s="2" t="s">
        <v>1861</v>
      </c>
      <c r="B369" s="2" t="s">
        <v>1862</v>
      </c>
      <c r="C369" s="2" t="s">
        <v>1863</v>
      </c>
      <c r="D369">
        <v>160.69999999999999</v>
      </c>
      <c r="E369" s="2" t="s">
        <v>3164</v>
      </c>
      <c r="F369" s="37" t="s">
        <v>3914</v>
      </c>
      <c r="G369">
        <v>17.600000000000001</v>
      </c>
      <c r="H369">
        <v>18.309999999999999</v>
      </c>
      <c r="I369" s="2" t="s">
        <v>2946</v>
      </c>
      <c r="L369">
        <v>100</v>
      </c>
      <c r="M369" s="2" t="s">
        <v>3</v>
      </c>
      <c r="N369" s="2" t="s">
        <v>3</v>
      </c>
      <c r="O369" s="2" t="s">
        <v>4</v>
      </c>
      <c r="P369" s="1">
        <v>37557</v>
      </c>
      <c r="Q369" s="2" t="s">
        <v>609</v>
      </c>
      <c r="R369" s="2" t="s">
        <v>420</v>
      </c>
      <c r="S369" s="29">
        <v>1105.43039057582</v>
      </c>
      <c r="T369">
        <v>192.19</v>
      </c>
      <c r="U369">
        <v>487.15</v>
      </c>
      <c r="V369">
        <v>64.64</v>
      </c>
      <c r="W369">
        <v>414.41</v>
      </c>
    </row>
    <row r="370" spans="1:23" ht="20" customHeight="1">
      <c r="A370" s="2" t="s">
        <v>9991</v>
      </c>
      <c r="B370" s="2" t="s">
        <v>9992</v>
      </c>
      <c r="C370" s="2" t="s">
        <v>9993</v>
      </c>
      <c r="D370">
        <v>22.96</v>
      </c>
      <c r="E370" s="2" t="s">
        <v>9994</v>
      </c>
      <c r="F370" s="37" t="s">
        <v>9995</v>
      </c>
      <c r="G370">
        <v>10.85</v>
      </c>
      <c r="H370">
        <v>10.55</v>
      </c>
      <c r="I370" s="2" t="s">
        <v>9996</v>
      </c>
      <c r="J370">
        <v>14</v>
      </c>
      <c r="K370">
        <v>13.75</v>
      </c>
      <c r="L370">
        <v>100</v>
      </c>
      <c r="M370" s="2" t="s">
        <v>3</v>
      </c>
      <c r="N370" s="2" t="s">
        <v>3</v>
      </c>
      <c r="O370" s="2" t="s">
        <v>4</v>
      </c>
      <c r="P370" s="1">
        <v>40038</v>
      </c>
      <c r="Q370" s="2" t="s">
        <v>609</v>
      </c>
      <c r="R370" s="2" t="s">
        <v>420</v>
      </c>
      <c r="S370" s="29">
        <v>1105.43039057582</v>
      </c>
      <c r="T370">
        <v>8.57</v>
      </c>
      <c r="U370">
        <v>605.94000000000005</v>
      </c>
      <c r="V370">
        <v>41.7</v>
      </c>
      <c r="W370">
        <v>513.12</v>
      </c>
    </row>
    <row r="371" spans="1:23" ht="20" customHeight="1">
      <c r="A371" s="2" t="s">
        <v>8267</v>
      </c>
      <c r="B371" s="2" t="s">
        <v>8268</v>
      </c>
      <c r="C371" s="2" t="s">
        <v>8269</v>
      </c>
      <c r="D371">
        <v>107.52</v>
      </c>
      <c r="E371" s="2" t="s">
        <v>8359</v>
      </c>
      <c r="F371" s="37" t="s">
        <v>8270</v>
      </c>
      <c r="I371" s="2" t="s">
        <v>8271</v>
      </c>
      <c r="J371">
        <v>7.2</v>
      </c>
      <c r="K371">
        <v>7.09</v>
      </c>
      <c r="L371">
        <v>92.05</v>
      </c>
      <c r="M371" s="2" t="s">
        <v>3</v>
      </c>
      <c r="N371" s="2" t="s">
        <v>3</v>
      </c>
      <c r="O371" s="2" t="s">
        <v>4</v>
      </c>
      <c r="P371" s="1">
        <v>40893</v>
      </c>
      <c r="Q371" s="2" t="s">
        <v>609</v>
      </c>
      <c r="R371" s="2" t="s">
        <v>420</v>
      </c>
      <c r="S371" s="29">
        <v>1105.43039057582</v>
      </c>
      <c r="T371">
        <v>316.02999999999997</v>
      </c>
      <c r="U371" s="3">
        <v>1075.28</v>
      </c>
      <c r="V371">
        <v>198.18</v>
      </c>
      <c r="W371" s="3">
        <v>1683.22</v>
      </c>
    </row>
    <row r="372" spans="1:23" ht="20" customHeight="1">
      <c r="A372" s="2" t="s">
        <v>12730</v>
      </c>
      <c r="B372" s="2" t="s">
        <v>12731</v>
      </c>
      <c r="C372" s="2" t="s">
        <v>12732</v>
      </c>
      <c r="D372" s="3">
        <v>2345.52</v>
      </c>
      <c r="E372" s="2" t="s">
        <v>12733</v>
      </c>
      <c r="F372" s="37" t="s">
        <v>12815</v>
      </c>
      <c r="G372">
        <v>6.47</v>
      </c>
      <c r="H372">
        <v>6.82</v>
      </c>
      <c r="I372" s="2" t="s">
        <v>12734</v>
      </c>
      <c r="J372">
        <v>38.26</v>
      </c>
      <c r="K372">
        <v>37.24</v>
      </c>
      <c r="L372">
        <v>100</v>
      </c>
      <c r="M372" s="2" t="s">
        <v>3</v>
      </c>
      <c r="N372" s="2" t="s">
        <v>3</v>
      </c>
      <c r="O372" s="2" t="s">
        <v>4</v>
      </c>
      <c r="P372" s="1">
        <v>39562</v>
      </c>
      <c r="Q372" s="2" t="s">
        <v>609</v>
      </c>
      <c r="R372" s="2" t="s">
        <v>420</v>
      </c>
      <c r="S372" s="29">
        <v>1105.43039057582</v>
      </c>
      <c r="T372" s="3">
        <v>2442.27</v>
      </c>
      <c r="U372" s="3">
        <v>1264.53</v>
      </c>
      <c r="V372" s="3">
        <v>1756.81</v>
      </c>
      <c r="W372" s="3">
        <v>1390.74</v>
      </c>
    </row>
    <row r="373" spans="1:23" ht="20" customHeight="1">
      <c r="A373" s="2" t="s">
        <v>2086</v>
      </c>
      <c r="B373" s="2" t="s">
        <v>2087</v>
      </c>
      <c r="C373" s="2" t="s">
        <v>2088</v>
      </c>
      <c r="D373">
        <v>72.39</v>
      </c>
      <c r="E373" s="2" t="s">
        <v>3164</v>
      </c>
      <c r="F373" s="37" t="s">
        <v>4136</v>
      </c>
      <c r="G373">
        <v>8.01</v>
      </c>
      <c r="H373">
        <v>8.16</v>
      </c>
      <c r="I373" s="2" t="s">
        <v>4078</v>
      </c>
      <c r="J373">
        <v>3.52</v>
      </c>
      <c r="K373">
        <v>3.62</v>
      </c>
      <c r="L373">
        <v>100</v>
      </c>
      <c r="M373" s="2" t="s">
        <v>3</v>
      </c>
      <c r="N373" s="2" t="s">
        <v>3</v>
      </c>
      <c r="O373" s="2" t="s">
        <v>4</v>
      </c>
      <c r="P373" s="1">
        <v>37214</v>
      </c>
      <c r="Q373" s="2" t="s">
        <v>609</v>
      </c>
      <c r="R373" s="2" t="s">
        <v>420</v>
      </c>
      <c r="S373" s="29">
        <v>1105.43039057582</v>
      </c>
      <c r="T373">
        <v>127</v>
      </c>
      <c r="U373" s="3">
        <v>1493</v>
      </c>
      <c r="V373">
        <v>67</v>
      </c>
      <c r="W373">
        <v>948.7</v>
      </c>
    </row>
    <row r="374" spans="1:23" ht="20" customHeight="1">
      <c r="A374" s="2" t="s">
        <v>12330</v>
      </c>
      <c r="B374" s="2" t="s">
        <v>12331</v>
      </c>
      <c r="C374" s="2" t="s">
        <v>12332</v>
      </c>
      <c r="D374" s="3">
        <v>1226.99</v>
      </c>
      <c r="E374" s="2" t="s">
        <v>12333</v>
      </c>
      <c r="F374" s="37" t="s">
        <v>12798</v>
      </c>
      <c r="G374">
        <v>39.96</v>
      </c>
      <c r="H374">
        <v>38.93</v>
      </c>
      <c r="I374" s="2" t="s">
        <v>12334</v>
      </c>
      <c r="J374">
        <v>27.51</v>
      </c>
      <c r="K374">
        <v>37.380000000000003</v>
      </c>
      <c r="L374">
        <v>100</v>
      </c>
      <c r="M374" s="2" t="s">
        <v>3</v>
      </c>
      <c r="N374" s="2" t="s">
        <v>3</v>
      </c>
      <c r="O374" s="2" t="s">
        <v>4</v>
      </c>
      <c r="P374" s="1">
        <v>39310</v>
      </c>
      <c r="Q374" s="2" t="s">
        <v>609</v>
      </c>
      <c r="R374" s="2" t="s">
        <v>420</v>
      </c>
      <c r="S374" s="29">
        <v>1105.43039057582</v>
      </c>
      <c r="T374">
        <v>967.46</v>
      </c>
      <c r="U374" s="3">
        <v>5567.1</v>
      </c>
      <c r="V374">
        <v>711.23</v>
      </c>
      <c r="W374" s="3">
        <v>2881.1</v>
      </c>
    </row>
    <row r="375" spans="1:23" ht="20" customHeight="1">
      <c r="A375" s="2" t="s">
        <v>2790</v>
      </c>
      <c r="B375" s="2" t="s">
        <v>2791</v>
      </c>
      <c r="C375" s="2" t="s">
        <v>2792</v>
      </c>
      <c r="D375">
        <v>17.28</v>
      </c>
      <c r="E375" s="2" t="s">
        <v>4617</v>
      </c>
      <c r="F375" s="37" t="s">
        <v>4618</v>
      </c>
      <c r="I375" s="2" t="s">
        <v>2946</v>
      </c>
      <c r="L375">
        <v>100</v>
      </c>
      <c r="M375" s="2" t="s">
        <v>3</v>
      </c>
      <c r="N375" s="2" t="s">
        <v>3</v>
      </c>
      <c r="O375" s="2" t="s">
        <v>4</v>
      </c>
      <c r="P375" s="1">
        <v>36663</v>
      </c>
      <c r="Q375" s="2" t="s">
        <v>109</v>
      </c>
      <c r="R375" s="2" t="s">
        <v>110</v>
      </c>
      <c r="S375" s="2">
        <v>1109.5833688167972</v>
      </c>
      <c r="T375">
        <v>0.04</v>
      </c>
      <c r="U375">
        <v>2.0699999999999998</v>
      </c>
      <c r="V375">
        <v>1.87</v>
      </c>
      <c r="W375">
        <v>10.18</v>
      </c>
    </row>
    <row r="376" spans="1:23" ht="20" customHeight="1">
      <c r="A376" s="2" t="s">
        <v>2595</v>
      </c>
      <c r="B376" s="2" t="s">
        <v>2596</v>
      </c>
      <c r="C376" s="2" t="s">
        <v>1797</v>
      </c>
      <c r="D376">
        <v>130</v>
      </c>
      <c r="E376" s="2" t="s">
        <v>4478</v>
      </c>
      <c r="F376" s="37" t="s">
        <v>4479</v>
      </c>
      <c r="G376">
        <v>40.5</v>
      </c>
      <c r="H376">
        <v>41.5</v>
      </c>
      <c r="I376" s="2" t="s">
        <v>2946</v>
      </c>
      <c r="L376">
        <v>100</v>
      </c>
      <c r="M376" s="2" t="s">
        <v>3</v>
      </c>
      <c r="N376" s="2" t="s">
        <v>3</v>
      </c>
      <c r="O376" s="2" t="s">
        <v>4</v>
      </c>
      <c r="P376" s="1">
        <v>36774</v>
      </c>
      <c r="Q376" s="2" t="s">
        <v>109</v>
      </c>
      <c r="R376" s="2" t="s">
        <v>110</v>
      </c>
      <c r="S376" s="2">
        <v>1109.5833688167972</v>
      </c>
      <c r="T376">
        <v>3.98</v>
      </c>
      <c r="U376">
        <v>5.5</v>
      </c>
      <c r="V376">
        <v>9.39</v>
      </c>
      <c r="W376">
        <v>17.600000000000001</v>
      </c>
    </row>
    <row r="377" spans="1:23" ht="20" customHeight="1">
      <c r="A377" s="2" t="s">
        <v>2638</v>
      </c>
      <c r="B377" s="2" t="s">
        <v>2639</v>
      </c>
      <c r="C377" s="2" t="s">
        <v>2640</v>
      </c>
      <c r="D377">
        <v>1.56</v>
      </c>
      <c r="E377" s="2" t="s">
        <v>3058</v>
      </c>
      <c r="F377" s="37" t="s">
        <v>4512</v>
      </c>
      <c r="I377" s="2" t="s">
        <v>2946</v>
      </c>
      <c r="L377">
        <v>100</v>
      </c>
      <c r="M377" s="2" t="s">
        <v>3</v>
      </c>
      <c r="N377" s="2" t="s">
        <v>3</v>
      </c>
      <c r="O377" s="2" t="s">
        <v>4</v>
      </c>
      <c r="P377" s="1">
        <v>36758</v>
      </c>
      <c r="Q377" s="2" t="s">
        <v>109</v>
      </c>
      <c r="R377" s="2" t="s">
        <v>110</v>
      </c>
      <c r="S377" s="2">
        <v>1109.5833688167972</v>
      </c>
      <c r="T377">
        <v>0.31</v>
      </c>
      <c r="U377">
        <v>9.6199999999999992</v>
      </c>
      <c r="V377">
        <v>0.21</v>
      </c>
      <c r="W377">
        <v>8.33</v>
      </c>
    </row>
    <row r="378" spans="1:23" ht="20" customHeight="1">
      <c r="A378" s="2" t="s">
        <v>10150</v>
      </c>
      <c r="B378" s="2" t="s">
        <v>10151</v>
      </c>
      <c r="C378" s="2" t="s">
        <v>10152</v>
      </c>
      <c r="D378">
        <v>20</v>
      </c>
      <c r="E378" s="2" t="s">
        <v>10153</v>
      </c>
      <c r="F378" s="37" t="s">
        <v>10154</v>
      </c>
      <c r="G378">
        <v>1.6</v>
      </c>
      <c r="H378">
        <v>1.6</v>
      </c>
      <c r="I378" s="2" t="s">
        <v>2946</v>
      </c>
      <c r="L378">
        <v>100</v>
      </c>
      <c r="M378" s="2" t="s">
        <v>3</v>
      </c>
      <c r="N378" s="2" t="s">
        <v>3</v>
      </c>
      <c r="O378" s="2" t="s">
        <v>4</v>
      </c>
      <c r="P378" s="1">
        <v>39970</v>
      </c>
      <c r="Q378" s="2" t="s">
        <v>109</v>
      </c>
      <c r="R378" s="2" t="s">
        <v>110</v>
      </c>
      <c r="S378" s="2">
        <v>1109.5833688167972</v>
      </c>
      <c r="T378">
        <v>1.81</v>
      </c>
      <c r="U378">
        <v>13.78</v>
      </c>
      <c r="V378">
        <v>4.1100000000000003</v>
      </c>
      <c r="W378">
        <v>79.81</v>
      </c>
    </row>
    <row r="379" spans="1:23" ht="20" customHeight="1">
      <c r="A379" s="2" t="s">
        <v>9729</v>
      </c>
      <c r="B379" s="2" t="s">
        <v>9730</v>
      </c>
      <c r="C379" s="2" t="s">
        <v>8407</v>
      </c>
      <c r="D379">
        <v>12.25</v>
      </c>
      <c r="E379" s="2" t="s">
        <v>9731</v>
      </c>
      <c r="F379" s="37" t="s">
        <v>9732</v>
      </c>
      <c r="G379">
        <v>3.5</v>
      </c>
      <c r="H379">
        <v>3.7</v>
      </c>
      <c r="I379" s="2" t="s">
        <v>2946</v>
      </c>
      <c r="L379">
        <v>100</v>
      </c>
      <c r="M379" s="2" t="s">
        <v>3</v>
      </c>
      <c r="N379" s="2" t="s">
        <v>3</v>
      </c>
      <c r="O379" s="2" t="s">
        <v>4</v>
      </c>
      <c r="P379" s="1">
        <v>40126</v>
      </c>
      <c r="Q379" s="2" t="s">
        <v>109</v>
      </c>
      <c r="R379" s="2" t="s">
        <v>110</v>
      </c>
      <c r="S379" s="2">
        <v>1109.5833688167972</v>
      </c>
      <c r="T379">
        <v>26.38</v>
      </c>
      <c r="U379">
        <v>14.27</v>
      </c>
      <c r="V379">
        <v>12.4</v>
      </c>
      <c r="W379">
        <v>11.95</v>
      </c>
    </row>
    <row r="380" spans="1:23" ht="20" customHeight="1">
      <c r="A380" s="2" t="s">
        <v>1691</v>
      </c>
      <c r="B380" s="2" t="s">
        <v>1692</v>
      </c>
      <c r="C380" s="2" t="s">
        <v>1693</v>
      </c>
      <c r="E380" s="2" t="s">
        <v>3798</v>
      </c>
      <c r="F380" s="37" t="s">
        <v>3799</v>
      </c>
      <c r="G380">
        <v>2.85</v>
      </c>
      <c r="H380">
        <v>2.98</v>
      </c>
      <c r="I380" s="2" t="s">
        <v>2946</v>
      </c>
      <c r="L380">
        <v>100</v>
      </c>
      <c r="M380" s="2" t="s">
        <v>3</v>
      </c>
      <c r="N380" s="2" t="s">
        <v>3</v>
      </c>
      <c r="O380" s="2" t="s">
        <v>4</v>
      </c>
      <c r="P380" s="1">
        <v>37768</v>
      </c>
      <c r="Q380" s="2" t="s">
        <v>109</v>
      </c>
      <c r="R380" s="2" t="s">
        <v>110</v>
      </c>
      <c r="S380" s="2">
        <v>1109.5833688167972</v>
      </c>
      <c r="T380">
        <v>2.14</v>
      </c>
      <c r="U380">
        <v>14.46</v>
      </c>
      <c r="V380">
        <v>7.63</v>
      </c>
      <c r="W380">
        <v>16.53</v>
      </c>
    </row>
    <row r="381" spans="1:23" ht="20" customHeight="1">
      <c r="A381" s="2" t="s">
        <v>2482</v>
      </c>
      <c r="B381" s="2" t="s">
        <v>2483</v>
      </c>
      <c r="C381" s="2" t="s">
        <v>1872</v>
      </c>
      <c r="D381">
        <v>24.6</v>
      </c>
      <c r="E381" s="2" t="s">
        <v>4394</v>
      </c>
      <c r="F381" s="37" t="s">
        <v>4395</v>
      </c>
      <c r="G381">
        <v>8.06</v>
      </c>
      <c r="H381">
        <v>8.1300000000000008</v>
      </c>
      <c r="I381" s="2" t="s">
        <v>2946</v>
      </c>
      <c r="L381">
        <v>100</v>
      </c>
      <c r="M381" s="2" t="s">
        <v>3</v>
      </c>
      <c r="N381" s="2" t="s">
        <v>3</v>
      </c>
      <c r="O381" s="2" t="s">
        <v>4</v>
      </c>
      <c r="P381" s="1">
        <v>36865</v>
      </c>
      <c r="Q381" s="2" t="s">
        <v>109</v>
      </c>
      <c r="R381" s="2" t="s">
        <v>110</v>
      </c>
      <c r="S381" s="2">
        <v>1109.5833688167972</v>
      </c>
      <c r="T381">
        <v>4.29</v>
      </c>
      <c r="U381">
        <v>20.100000000000001</v>
      </c>
      <c r="V381">
        <v>2.64</v>
      </c>
      <c r="W381">
        <v>66.099999999999994</v>
      </c>
    </row>
    <row r="382" spans="1:23" ht="20" customHeight="1">
      <c r="A382" s="2" t="s">
        <v>765</v>
      </c>
      <c r="B382" s="2" t="s">
        <v>766</v>
      </c>
      <c r="C382" s="2" t="s">
        <v>767</v>
      </c>
      <c r="D382">
        <v>18</v>
      </c>
      <c r="E382" s="2" t="s">
        <v>3058</v>
      </c>
      <c r="F382" s="37" t="s">
        <v>3237</v>
      </c>
      <c r="G382">
        <v>2.39</v>
      </c>
      <c r="H382">
        <v>2.39</v>
      </c>
      <c r="I382" s="2" t="s">
        <v>2946</v>
      </c>
      <c r="L382">
        <v>70</v>
      </c>
      <c r="M382" s="2" t="s">
        <v>3</v>
      </c>
      <c r="N382" s="2" t="s">
        <v>3</v>
      </c>
      <c r="O382" s="2" t="s">
        <v>4</v>
      </c>
      <c r="P382" s="1">
        <v>38716</v>
      </c>
      <c r="Q382" s="2" t="s">
        <v>109</v>
      </c>
      <c r="R382" s="2" t="s">
        <v>110</v>
      </c>
      <c r="S382" s="2">
        <v>1109.5833688167972</v>
      </c>
      <c r="T382">
        <v>18.95</v>
      </c>
      <c r="U382">
        <v>23.05</v>
      </c>
      <c r="V382">
        <v>7.89</v>
      </c>
      <c r="W382">
        <v>11.65</v>
      </c>
    </row>
    <row r="383" spans="1:23" ht="20" customHeight="1">
      <c r="A383" s="2" t="s">
        <v>784</v>
      </c>
      <c r="B383" s="2" t="s">
        <v>785</v>
      </c>
      <c r="C383" s="2" t="s">
        <v>786</v>
      </c>
      <c r="D383">
        <v>14</v>
      </c>
      <c r="E383" s="2" t="s">
        <v>3248</v>
      </c>
      <c r="F383" s="37" t="s">
        <v>3249</v>
      </c>
      <c r="G383">
        <v>13.75</v>
      </c>
      <c r="H383">
        <v>13.84</v>
      </c>
      <c r="I383" s="2" t="s">
        <v>2946</v>
      </c>
      <c r="L383">
        <v>100</v>
      </c>
      <c r="M383" s="2" t="s">
        <v>3</v>
      </c>
      <c r="N383" s="2" t="s">
        <v>3</v>
      </c>
      <c r="O383" s="2" t="s">
        <v>4</v>
      </c>
      <c r="P383" s="1">
        <v>38701</v>
      </c>
      <c r="Q383" s="2" t="s">
        <v>109</v>
      </c>
      <c r="R383" s="2" t="s">
        <v>110</v>
      </c>
      <c r="S383" s="2">
        <v>1109.5833688167972</v>
      </c>
      <c r="T383">
        <v>0.47</v>
      </c>
      <c r="U383">
        <v>30.72</v>
      </c>
      <c r="V383">
        <v>1</v>
      </c>
      <c r="W383">
        <v>36.33</v>
      </c>
    </row>
    <row r="384" spans="1:23" ht="20" customHeight="1">
      <c r="A384" s="2" t="s">
        <v>11308</v>
      </c>
      <c r="B384" s="2" t="s">
        <v>11309</v>
      </c>
      <c r="C384" s="2" t="s">
        <v>9632</v>
      </c>
      <c r="D384">
        <v>10</v>
      </c>
      <c r="E384" s="2" t="s">
        <v>11310</v>
      </c>
      <c r="F384" s="37" t="s">
        <v>11311</v>
      </c>
      <c r="G384">
        <v>1.77</v>
      </c>
      <c r="H384">
        <v>1.94</v>
      </c>
      <c r="I384" s="2" t="s">
        <v>2946</v>
      </c>
      <c r="L384">
        <v>100</v>
      </c>
      <c r="M384" s="2" t="s">
        <v>3</v>
      </c>
      <c r="N384" s="2" t="s">
        <v>3</v>
      </c>
      <c r="O384" s="2" t="s">
        <v>4</v>
      </c>
      <c r="P384" s="1">
        <v>39576</v>
      </c>
      <c r="Q384" s="2" t="s">
        <v>231</v>
      </c>
      <c r="R384" s="2" t="s">
        <v>110</v>
      </c>
      <c r="S384" s="2">
        <v>1109.5833688167972</v>
      </c>
      <c r="T384">
        <v>11.02</v>
      </c>
      <c r="U384">
        <v>43.87</v>
      </c>
      <c r="V384">
        <v>3.56</v>
      </c>
      <c r="W384">
        <v>14.9</v>
      </c>
    </row>
    <row r="385" spans="1:23" ht="20" customHeight="1">
      <c r="A385" s="2" t="s">
        <v>709</v>
      </c>
      <c r="B385" s="2" t="s">
        <v>710</v>
      </c>
      <c r="C385" s="2" t="s">
        <v>423</v>
      </c>
      <c r="D385">
        <v>72.150000000000006</v>
      </c>
      <c r="E385" s="2" t="s">
        <v>3058</v>
      </c>
      <c r="F385" s="37" t="s">
        <v>3216</v>
      </c>
      <c r="G385">
        <v>7.73</v>
      </c>
      <c r="H385">
        <v>7.73</v>
      </c>
      <c r="I385" s="2" t="s">
        <v>2946</v>
      </c>
      <c r="L385">
        <v>100</v>
      </c>
      <c r="M385" s="2" t="s">
        <v>3</v>
      </c>
      <c r="N385" s="2" t="s">
        <v>3</v>
      </c>
      <c r="O385" s="2" t="s">
        <v>4</v>
      </c>
      <c r="P385" s="1">
        <v>38752</v>
      </c>
      <c r="Q385" s="2" t="s">
        <v>109</v>
      </c>
      <c r="R385" s="2" t="s">
        <v>110</v>
      </c>
      <c r="S385" s="2">
        <v>1109.5833688167972</v>
      </c>
      <c r="T385">
        <v>45.16</v>
      </c>
      <c r="U385">
        <v>64.180000000000007</v>
      </c>
      <c r="V385">
        <v>24.18</v>
      </c>
      <c r="W385">
        <v>62.49</v>
      </c>
    </row>
    <row r="386" spans="1:23" ht="20" customHeight="1">
      <c r="A386" s="2" t="s">
        <v>1702</v>
      </c>
      <c r="B386" s="2" t="s">
        <v>1703</v>
      </c>
      <c r="C386" s="2" t="s">
        <v>1704</v>
      </c>
      <c r="D386">
        <v>31</v>
      </c>
      <c r="E386" s="2" t="s">
        <v>3804</v>
      </c>
      <c r="F386" s="37" t="s">
        <v>3837</v>
      </c>
      <c r="G386">
        <v>10.7</v>
      </c>
      <c r="H386">
        <v>10.74</v>
      </c>
      <c r="I386" s="2" t="s">
        <v>2946</v>
      </c>
      <c r="L386">
        <v>100</v>
      </c>
      <c r="M386" s="2" t="s">
        <v>3</v>
      </c>
      <c r="N386" s="2" t="s">
        <v>3</v>
      </c>
      <c r="O386" s="2" t="s">
        <v>4</v>
      </c>
      <c r="P386" s="1">
        <v>37755</v>
      </c>
      <c r="Q386" s="2" t="s">
        <v>109</v>
      </c>
      <c r="R386" s="2" t="s">
        <v>110</v>
      </c>
      <c r="S386" s="2">
        <v>1109.5833688167972</v>
      </c>
      <c r="T386">
        <v>15.67</v>
      </c>
      <c r="U386">
        <v>65.95</v>
      </c>
      <c r="V386">
        <v>139.41</v>
      </c>
      <c r="W386">
        <v>170.47</v>
      </c>
    </row>
    <row r="387" spans="1:23" ht="20" customHeight="1">
      <c r="A387" s="2" t="s">
        <v>12919</v>
      </c>
      <c r="B387" s="2" t="s">
        <v>12920</v>
      </c>
      <c r="C387" s="2" t="s">
        <v>5164</v>
      </c>
      <c r="D387">
        <v>191.34</v>
      </c>
      <c r="E387" s="2" t="s">
        <v>3786</v>
      </c>
      <c r="F387" s="37" t="s">
        <v>13264</v>
      </c>
      <c r="G387">
        <v>14.01</v>
      </c>
      <c r="H387">
        <v>14.05</v>
      </c>
      <c r="I387" s="2" t="s">
        <v>12921</v>
      </c>
      <c r="J387">
        <v>9.49</v>
      </c>
      <c r="K387">
        <v>9.3000000000000007</v>
      </c>
      <c r="L387">
        <v>100</v>
      </c>
      <c r="M387" s="2" t="s">
        <v>3</v>
      </c>
      <c r="N387" s="2" t="s">
        <v>3</v>
      </c>
      <c r="O387" s="2" t="s">
        <v>4</v>
      </c>
      <c r="P387" s="1">
        <v>39210</v>
      </c>
      <c r="Q387" s="2" t="s">
        <v>109</v>
      </c>
      <c r="R387" s="2" t="s">
        <v>110</v>
      </c>
      <c r="S387" s="2">
        <v>1109.5833688167972</v>
      </c>
      <c r="T387">
        <v>78.75</v>
      </c>
      <c r="U387">
        <v>68.5</v>
      </c>
      <c r="V387">
        <v>59.55</v>
      </c>
      <c r="W387">
        <v>410.57</v>
      </c>
    </row>
    <row r="388" spans="1:23" ht="20" customHeight="1">
      <c r="A388" s="2" t="s">
        <v>2621</v>
      </c>
      <c r="B388" s="2" t="s">
        <v>2622</v>
      </c>
      <c r="C388" s="2" t="s">
        <v>1718</v>
      </c>
      <c r="D388">
        <v>157.86000000000001</v>
      </c>
      <c r="E388" s="2" t="s">
        <v>4498</v>
      </c>
      <c r="F388" s="37" t="s">
        <v>4499</v>
      </c>
      <c r="G388">
        <v>62.88</v>
      </c>
      <c r="H388">
        <v>62.13</v>
      </c>
      <c r="I388" s="2" t="s">
        <v>4500</v>
      </c>
      <c r="J388">
        <v>9.94</v>
      </c>
      <c r="K388">
        <v>9.94</v>
      </c>
      <c r="L388">
        <v>100</v>
      </c>
      <c r="M388" s="2" t="s">
        <v>3</v>
      </c>
      <c r="N388" s="2" t="s">
        <v>3</v>
      </c>
      <c r="O388" s="2" t="s">
        <v>4</v>
      </c>
      <c r="P388" s="1">
        <v>36762</v>
      </c>
      <c r="Q388" s="2" t="s">
        <v>109</v>
      </c>
      <c r="R388" s="2" t="s">
        <v>110</v>
      </c>
      <c r="S388" s="2">
        <v>1109.5833688167972</v>
      </c>
      <c r="T388">
        <v>8.9</v>
      </c>
      <c r="U388">
        <v>72.7</v>
      </c>
      <c r="V388">
        <v>6.6</v>
      </c>
      <c r="W388">
        <v>210.2</v>
      </c>
    </row>
    <row r="389" spans="1:23" ht="20" customHeight="1">
      <c r="A389" s="2" t="s">
        <v>10585</v>
      </c>
      <c r="B389" s="2" t="s">
        <v>10586</v>
      </c>
      <c r="C389" s="2" t="s">
        <v>5032</v>
      </c>
      <c r="D389">
        <v>26.52</v>
      </c>
      <c r="E389" s="2" t="s">
        <v>10587</v>
      </c>
      <c r="F389" s="37" t="s">
        <v>10588</v>
      </c>
      <c r="G389">
        <v>2.62</v>
      </c>
      <c r="H389">
        <v>2.4900000000000002</v>
      </c>
      <c r="I389" s="2" t="s">
        <v>2946</v>
      </c>
      <c r="L389">
        <v>100</v>
      </c>
      <c r="M389" s="2" t="s">
        <v>3</v>
      </c>
      <c r="N389" s="2" t="s">
        <v>3</v>
      </c>
      <c r="O389" s="2" t="s">
        <v>4</v>
      </c>
      <c r="P389" s="1">
        <v>39798</v>
      </c>
      <c r="Q389" s="2" t="s">
        <v>109</v>
      </c>
      <c r="R389" s="2" t="s">
        <v>110</v>
      </c>
      <c r="S389" s="2">
        <v>1109.5833688167972</v>
      </c>
      <c r="T389">
        <v>37</v>
      </c>
      <c r="U389">
        <v>89.01</v>
      </c>
      <c r="V389">
        <v>13.96</v>
      </c>
      <c r="W389">
        <v>133.55000000000001</v>
      </c>
    </row>
    <row r="390" spans="1:23" ht="20" customHeight="1">
      <c r="A390" s="2" t="s">
        <v>10053</v>
      </c>
      <c r="B390" s="2" t="s">
        <v>10054</v>
      </c>
      <c r="C390" s="2" t="s">
        <v>2097</v>
      </c>
      <c r="D390">
        <v>9</v>
      </c>
      <c r="E390" s="2" t="s">
        <v>10055</v>
      </c>
      <c r="F390" s="37" t="s">
        <v>10056</v>
      </c>
      <c r="G390">
        <v>1.99</v>
      </c>
      <c r="H390">
        <v>1.92</v>
      </c>
      <c r="I390" s="2" t="s">
        <v>2946</v>
      </c>
      <c r="L390">
        <v>100</v>
      </c>
      <c r="M390" s="2" t="s">
        <v>3</v>
      </c>
      <c r="N390" s="2" t="s">
        <v>3</v>
      </c>
      <c r="O390" s="2" t="s">
        <v>4</v>
      </c>
      <c r="P390" s="1">
        <v>40004</v>
      </c>
      <c r="Q390" s="2" t="s">
        <v>109</v>
      </c>
      <c r="R390" s="2" t="s">
        <v>110</v>
      </c>
      <c r="S390" s="2">
        <v>1109.5833688167972</v>
      </c>
      <c r="T390">
        <v>0.76</v>
      </c>
      <c r="U390">
        <v>91.41</v>
      </c>
      <c r="V390">
        <v>1.46</v>
      </c>
      <c r="W390">
        <v>114.09</v>
      </c>
    </row>
    <row r="391" spans="1:23" ht="20" customHeight="1">
      <c r="A391" s="2" t="s">
        <v>1593</v>
      </c>
      <c r="B391" s="2" t="s">
        <v>1594</v>
      </c>
      <c r="C391" s="2" t="s">
        <v>1595</v>
      </c>
      <c r="D391">
        <v>193.88</v>
      </c>
      <c r="E391" s="2" t="s">
        <v>3734</v>
      </c>
      <c r="F391" s="37" t="s">
        <v>3735</v>
      </c>
      <c r="G391">
        <v>5.93</v>
      </c>
      <c r="H391">
        <v>5.82</v>
      </c>
      <c r="I391" s="2" t="s">
        <v>3736</v>
      </c>
      <c r="J391">
        <v>5.79</v>
      </c>
      <c r="K391">
        <v>6.86</v>
      </c>
      <c r="L391">
        <v>100</v>
      </c>
      <c r="M391" s="2" t="s">
        <v>3</v>
      </c>
      <c r="N391" s="2" t="s">
        <v>3</v>
      </c>
      <c r="O391" s="2" t="s">
        <v>4</v>
      </c>
      <c r="P391" s="1">
        <v>37861</v>
      </c>
      <c r="Q391" s="2" t="s">
        <v>109</v>
      </c>
      <c r="R391" s="2" t="s">
        <v>110</v>
      </c>
      <c r="S391" s="2">
        <v>1109.5833688167972</v>
      </c>
      <c r="T391">
        <v>29.46</v>
      </c>
      <c r="U391">
        <v>91.95</v>
      </c>
      <c r="V391">
        <v>107.94</v>
      </c>
      <c r="W391" s="3">
        <v>1195.6199999999999</v>
      </c>
    </row>
    <row r="392" spans="1:23" ht="20" customHeight="1">
      <c r="A392" s="2" t="s">
        <v>480</v>
      </c>
      <c r="B392" s="2" t="s">
        <v>481</v>
      </c>
      <c r="C392" s="2" t="s">
        <v>482</v>
      </c>
      <c r="D392">
        <v>59.5</v>
      </c>
      <c r="E392" s="2" t="s">
        <v>3104</v>
      </c>
      <c r="F392" s="37" t="s">
        <v>3105</v>
      </c>
      <c r="G392">
        <v>25.98</v>
      </c>
      <c r="H392">
        <v>24.96</v>
      </c>
      <c r="I392" s="2" t="s">
        <v>2946</v>
      </c>
      <c r="L392">
        <v>100</v>
      </c>
      <c r="M392" s="2" t="s">
        <v>3</v>
      </c>
      <c r="N392" s="2" t="s">
        <v>3</v>
      </c>
      <c r="O392" s="2" t="s">
        <v>4</v>
      </c>
      <c r="P392" s="1">
        <v>38905</v>
      </c>
      <c r="Q392" s="2" t="s">
        <v>109</v>
      </c>
      <c r="R392" s="2" t="s">
        <v>110</v>
      </c>
      <c r="S392" s="2">
        <v>1109.5833688167972</v>
      </c>
      <c r="T392">
        <v>16.72</v>
      </c>
      <c r="U392">
        <v>92.26</v>
      </c>
      <c r="V392">
        <v>25.41</v>
      </c>
      <c r="W392">
        <v>200.03</v>
      </c>
    </row>
    <row r="393" spans="1:23" ht="20" customHeight="1">
      <c r="A393" s="2" t="s">
        <v>1988</v>
      </c>
      <c r="B393" s="2" t="s">
        <v>1989</v>
      </c>
      <c r="C393" s="2" t="s">
        <v>1990</v>
      </c>
      <c r="D393">
        <v>55.59</v>
      </c>
      <c r="E393" s="2" t="s">
        <v>4006</v>
      </c>
      <c r="F393" s="37" t="s">
        <v>4007</v>
      </c>
      <c r="G393">
        <v>11.36</v>
      </c>
      <c r="H393">
        <v>10.33</v>
      </c>
      <c r="I393" s="2" t="s">
        <v>4008</v>
      </c>
      <c r="J393">
        <v>6.05</v>
      </c>
      <c r="K393">
        <v>4.88</v>
      </c>
      <c r="L393">
        <v>100</v>
      </c>
      <c r="M393" s="2" t="s">
        <v>3</v>
      </c>
      <c r="N393" s="2" t="s">
        <v>3</v>
      </c>
      <c r="O393" s="2" t="s">
        <v>4</v>
      </c>
      <c r="P393" s="1">
        <v>37368</v>
      </c>
      <c r="Q393" s="2" t="s">
        <v>109</v>
      </c>
      <c r="R393" s="2" t="s">
        <v>110</v>
      </c>
      <c r="S393" s="2">
        <v>1109.5833688167972</v>
      </c>
      <c r="T393">
        <v>42.94</v>
      </c>
      <c r="U393">
        <v>94.4</v>
      </c>
      <c r="V393">
        <v>57.42</v>
      </c>
      <c r="W393">
        <v>120.9</v>
      </c>
    </row>
    <row r="394" spans="1:23" ht="20" customHeight="1">
      <c r="A394" s="2" t="s">
        <v>421</v>
      </c>
      <c r="B394" s="2" t="s">
        <v>422</v>
      </c>
      <c r="C394" s="2" t="s">
        <v>423</v>
      </c>
      <c r="D394">
        <v>41.66</v>
      </c>
      <c r="E394" s="2" t="s">
        <v>3085</v>
      </c>
      <c r="F394" s="37" t="s">
        <v>3086</v>
      </c>
      <c r="G394">
        <v>8.92</v>
      </c>
      <c r="H394">
        <v>9.1300000000000008</v>
      </c>
      <c r="I394" s="2" t="s">
        <v>3087</v>
      </c>
      <c r="J394">
        <v>2.64</v>
      </c>
      <c r="K394">
        <v>3.18</v>
      </c>
      <c r="L394">
        <v>100</v>
      </c>
      <c r="M394" s="2" t="s">
        <v>3</v>
      </c>
      <c r="N394" s="2" t="s">
        <v>3</v>
      </c>
      <c r="O394" s="2" t="s">
        <v>4</v>
      </c>
      <c r="P394" s="1">
        <v>38943</v>
      </c>
      <c r="Q394" s="2" t="s">
        <v>109</v>
      </c>
      <c r="R394" s="2" t="s">
        <v>110</v>
      </c>
      <c r="S394" s="2">
        <v>1109.5833688167972</v>
      </c>
      <c r="T394">
        <v>19.739999999999998</v>
      </c>
      <c r="U394">
        <v>96.67</v>
      </c>
      <c r="V394">
        <v>17.66</v>
      </c>
      <c r="W394">
        <v>160.22999999999999</v>
      </c>
    </row>
    <row r="395" spans="1:23" ht="20" customHeight="1">
      <c r="A395" s="2" t="s">
        <v>12072</v>
      </c>
      <c r="B395" s="2" t="s">
        <v>12073</v>
      </c>
      <c r="C395" s="2" t="s">
        <v>12074</v>
      </c>
      <c r="D395">
        <v>77</v>
      </c>
      <c r="E395" s="2" t="s">
        <v>12075</v>
      </c>
      <c r="F395" s="37" t="s">
        <v>12076</v>
      </c>
      <c r="G395">
        <v>34.79</v>
      </c>
      <c r="H395">
        <v>29.33</v>
      </c>
      <c r="I395" s="2" t="s">
        <v>2946</v>
      </c>
      <c r="L395">
        <v>100</v>
      </c>
      <c r="M395" s="2" t="s">
        <v>3</v>
      </c>
      <c r="N395" s="2" t="s">
        <v>3</v>
      </c>
      <c r="O395" s="2" t="s">
        <v>4</v>
      </c>
      <c r="P395" s="1">
        <v>39379</v>
      </c>
      <c r="Q395" s="2" t="s">
        <v>109</v>
      </c>
      <c r="R395" s="2" t="s">
        <v>110</v>
      </c>
      <c r="S395" s="2">
        <v>1109.5833688167972</v>
      </c>
      <c r="T395">
        <v>7.36</v>
      </c>
      <c r="U395">
        <v>97.01</v>
      </c>
      <c r="V395">
        <v>7.46</v>
      </c>
      <c r="W395">
        <v>155.72</v>
      </c>
    </row>
    <row r="396" spans="1:23" ht="20" customHeight="1">
      <c r="A396" s="2" t="s">
        <v>2510</v>
      </c>
      <c r="B396" s="2" t="s">
        <v>2511</v>
      </c>
      <c r="C396" s="2" t="s">
        <v>2512</v>
      </c>
      <c r="D396">
        <v>35.15</v>
      </c>
      <c r="E396" s="2" t="s">
        <v>3058</v>
      </c>
      <c r="F396" s="37" t="s">
        <v>4411</v>
      </c>
      <c r="G396">
        <v>16.190000000000001</v>
      </c>
      <c r="H396">
        <v>15.5</v>
      </c>
      <c r="I396" s="2" t="s">
        <v>2946</v>
      </c>
      <c r="L396">
        <v>100</v>
      </c>
      <c r="M396" s="2" t="s">
        <v>3</v>
      </c>
      <c r="N396" s="2" t="s">
        <v>3</v>
      </c>
      <c r="O396" s="2" t="s">
        <v>4</v>
      </c>
      <c r="P396" s="1">
        <v>36837</v>
      </c>
      <c r="Q396" s="2" t="s">
        <v>109</v>
      </c>
      <c r="R396" s="2" t="s">
        <v>110</v>
      </c>
      <c r="S396" s="2">
        <v>1109.5833688167972</v>
      </c>
      <c r="T396">
        <v>22.83</v>
      </c>
      <c r="U396">
        <v>105.1</v>
      </c>
      <c r="V396">
        <v>13.5</v>
      </c>
      <c r="W396">
        <v>76</v>
      </c>
    </row>
    <row r="397" spans="1:23" ht="20" customHeight="1">
      <c r="A397" s="2" t="s">
        <v>8767</v>
      </c>
      <c r="B397" s="2" t="s">
        <v>8768</v>
      </c>
      <c r="C397" s="2" t="s">
        <v>5032</v>
      </c>
      <c r="D397">
        <v>53.88</v>
      </c>
      <c r="E397" s="2" t="s">
        <v>8769</v>
      </c>
      <c r="F397" s="37" t="s">
        <v>8879</v>
      </c>
      <c r="G397">
        <v>3.73</v>
      </c>
      <c r="H397">
        <v>3.77</v>
      </c>
      <c r="I397" s="2" t="s">
        <v>2946</v>
      </c>
      <c r="L397">
        <v>100</v>
      </c>
      <c r="M397" s="2" t="s">
        <v>3</v>
      </c>
      <c r="N397" s="2" t="s">
        <v>3</v>
      </c>
      <c r="O397" s="2" t="s">
        <v>4</v>
      </c>
      <c r="P397" s="1">
        <v>40444</v>
      </c>
      <c r="Q397" s="2" t="s">
        <v>109</v>
      </c>
      <c r="R397" s="2" t="s">
        <v>110</v>
      </c>
      <c r="S397" s="2">
        <v>1109.5833688167972</v>
      </c>
      <c r="T397">
        <v>0</v>
      </c>
      <c r="U397">
        <v>106.74</v>
      </c>
      <c r="V397">
        <v>0.01</v>
      </c>
      <c r="W397">
        <v>89.67</v>
      </c>
    </row>
    <row r="398" spans="1:23" ht="20" customHeight="1">
      <c r="A398" s="2" t="s">
        <v>10456</v>
      </c>
      <c r="B398" s="2" t="s">
        <v>2796</v>
      </c>
      <c r="C398" s="2" t="s">
        <v>5164</v>
      </c>
      <c r="D398">
        <v>58.97</v>
      </c>
      <c r="E398" s="2" t="s">
        <v>10457</v>
      </c>
      <c r="F398" s="37" t="s">
        <v>10834</v>
      </c>
      <c r="G398">
        <v>5.81</v>
      </c>
      <c r="H398">
        <v>5.74</v>
      </c>
      <c r="I398" s="2" t="s">
        <v>10458</v>
      </c>
      <c r="J398">
        <v>2.39</v>
      </c>
      <c r="K398">
        <v>3.89</v>
      </c>
      <c r="L398">
        <v>100</v>
      </c>
      <c r="M398" s="2" t="s">
        <v>3</v>
      </c>
      <c r="N398" s="2" t="s">
        <v>3</v>
      </c>
      <c r="O398" s="2" t="s">
        <v>4</v>
      </c>
      <c r="P398" s="1">
        <v>39867</v>
      </c>
      <c r="Q398" s="2" t="s">
        <v>109</v>
      </c>
      <c r="R398" s="2" t="s">
        <v>110</v>
      </c>
      <c r="S398" s="2">
        <v>1109.5833688167972</v>
      </c>
      <c r="T398">
        <v>36.450000000000003</v>
      </c>
      <c r="U398">
        <v>119.53</v>
      </c>
      <c r="V398">
        <v>50.79</v>
      </c>
      <c r="W398">
        <v>342.51</v>
      </c>
    </row>
    <row r="399" spans="1:23" ht="20" customHeight="1">
      <c r="A399" s="2" t="s">
        <v>5162</v>
      </c>
      <c r="B399" s="2" t="s">
        <v>5163</v>
      </c>
      <c r="C399" s="2" t="s">
        <v>5164</v>
      </c>
      <c r="D399">
        <v>205.37</v>
      </c>
      <c r="E399" s="2" t="s">
        <v>5165</v>
      </c>
      <c r="F399" s="37" t="s">
        <v>5166</v>
      </c>
      <c r="G399">
        <v>10.99</v>
      </c>
      <c r="H399">
        <v>10.99</v>
      </c>
      <c r="I399" s="2" t="s">
        <v>5167</v>
      </c>
      <c r="L399">
        <v>87.23</v>
      </c>
      <c r="M399" s="2" t="s">
        <v>3</v>
      </c>
      <c r="N399" s="2" t="s">
        <v>3</v>
      </c>
      <c r="O399" s="2" t="s">
        <v>4</v>
      </c>
      <c r="P399" s="1">
        <v>41756</v>
      </c>
      <c r="Q399" s="2" t="s">
        <v>109</v>
      </c>
      <c r="R399" s="2" t="s">
        <v>110</v>
      </c>
      <c r="S399" s="2">
        <v>1109.5833688167972</v>
      </c>
      <c r="T399" s="3">
        <v>1882.14</v>
      </c>
      <c r="U399">
        <v>125.32</v>
      </c>
      <c r="V399" s="3">
        <v>4434.66</v>
      </c>
      <c r="W399">
        <v>302.22000000000003</v>
      </c>
    </row>
    <row r="400" spans="1:23" ht="20" customHeight="1">
      <c r="A400" s="2" t="s">
        <v>11473</v>
      </c>
      <c r="B400" s="2" t="s">
        <v>11474</v>
      </c>
      <c r="C400" s="2" t="s">
        <v>7487</v>
      </c>
      <c r="D400">
        <v>6.9</v>
      </c>
      <c r="E400" s="2" t="s">
        <v>11475</v>
      </c>
      <c r="F400" s="37" t="s">
        <v>11476</v>
      </c>
      <c r="G400">
        <v>4.38</v>
      </c>
      <c r="H400">
        <v>4.33</v>
      </c>
      <c r="I400" s="2" t="s">
        <v>2946</v>
      </c>
      <c r="L400">
        <v>100</v>
      </c>
      <c r="M400" s="2" t="s">
        <v>3</v>
      </c>
      <c r="N400" s="2" t="s">
        <v>3</v>
      </c>
      <c r="O400" s="2" t="s">
        <v>4</v>
      </c>
      <c r="P400" s="1">
        <v>39542</v>
      </c>
      <c r="Q400" s="2" t="s">
        <v>109</v>
      </c>
      <c r="R400" s="2" t="s">
        <v>110</v>
      </c>
      <c r="S400" s="2">
        <v>1109.5833688167972</v>
      </c>
      <c r="T400">
        <v>0.38</v>
      </c>
      <c r="U400">
        <v>144.51</v>
      </c>
      <c r="V400">
        <v>7.3</v>
      </c>
      <c r="W400">
        <v>220.21</v>
      </c>
    </row>
    <row r="401" spans="1:23" ht="20" customHeight="1">
      <c r="A401" s="2" t="s">
        <v>1716</v>
      </c>
      <c r="B401" s="2" t="s">
        <v>1717</v>
      </c>
      <c r="C401" s="2" t="s">
        <v>1718</v>
      </c>
      <c r="D401">
        <v>340.31</v>
      </c>
      <c r="E401" s="2" t="s">
        <v>3810</v>
      </c>
      <c r="F401" s="37" t="s">
        <v>3839</v>
      </c>
      <c r="G401">
        <v>16.5</v>
      </c>
      <c r="H401">
        <v>17.53</v>
      </c>
      <c r="I401" s="2" t="s">
        <v>3811</v>
      </c>
      <c r="J401">
        <v>5.4</v>
      </c>
      <c r="K401">
        <v>5.65</v>
      </c>
      <c r="L401">
        <v>100</v>
      </c>
      <c r="M401" s="2" t="s">
        <v>3</v>
      </c>
      <c r="N401" s="2" t="s">
        <v>3</v>
      </c>
      <c r="O401" s="2" t="s">
        <v>4</v>
      </c>
      <c r="P401" s="1">
        <v>37746</v>
      </c>
      <c r="Q401" s="2" t="s">
        <v>109</v>
      </c>
      <c r="R401" s="2" t="s">
        <v>110</v>
      </c>
      <c r="S401" s="2">
        <v>1109.5833688167972</v>
      </c>
      <c r="T401">
        <v>119.42</v>
      </c>
      <c r="U401">
        <v>155.86000000000001</v>
      </c>
      <c r="V401">
        <v>164.86</v>
      </c>
      <c r="W401">
        <v>344.59</v>
      </c>
    </row>
    <row r="402" spans="1:23" ht="20" customHeight="1">
      <c r="A402" s="2" t="s">
        <v>6989</v>
      </c>
      <c r="B402" s="2" t="s">
        <v>6990</v>
      </c>
      <c r="C402" s="2" t="s">
        <v>6991</v>
      </c>
      <c r="E402" s="2" t="s">
        <v>6992</v>
      </c>
      <c r="F402" s="37" t="s">
        <v>6993</v>
      </c>
      <c r="G402">
        <v>3.68</v>
      </c>
      <c r="H402">
        <v>3.77</v>
      </c>
      <c r="I402" s="2" t="s">
        <v>2946</v>
      </c>
      <c r="L402">
        <v>100</v>
      </c>
      <c r="M402" s="2" t="s">
        <v>3</v>
      </c>
      <c r="N402" s="2" t="s">
        <v>3</v>
      </c>
      <c r="O402" s="2" t="s">
        <v>4</v>
      </c>
      <c r="P402" s="1">
        <v>41061</v>
      </c>
      <c r="Q402" s="2" t="s">
        <v>231</v>
      </c>
      <c r="R402" s="2" t="s">
        <v>110</v>
      </c>
      <c r="S402" s="2">
        <v>1109.5833688167972</v>
      </c>
      <c r="T402">
        <v>51.47</v>
      </c>
      <c r="U402">
        <v>156.63999999999999</v>
      </c>
      <c r="V402">
        <v>12.99</v>
      </c>
      <c r="W402">
        <v>99.15</v>
      </c>
    </row>
    <row r="403" spans="1:23" ht="20" customHeight="1">
      <c r="A403" s="2" t="s">
        <v>1671</v>
      </c>
      <c r="B403" s="2" t="s">
        <v>1672</v>
      </c>
      <c r="C403" s="2" t="s">
        <v>1673</v>
      </c>
      <c r="D403">
        <v>24.23</v>
      </c>
      <c r="E403" s="2" t="s">
        <v>3786</v>
      </c>
      <c r="F403" s="37" t="s">
        <v>3787</v>
      </c>
      <c r="G403">
        <v>5.07</v>
      </c>
      <c r="H403">
        <v>5.23</v>
      </c>
      <c r="I403" s="2" t="s">
        <v>3788</v>
      </c>
      <c r="J403">
        <v>2.4500000000000002</v>
      </c>
      <c r="K403">
        <v>2.75</v>
      </c>
      <c r="L403">
        <v>100</v>
      </c>
      <c r="M403" s="2" t="s">
        <v>3</v>
      </c>
      <c r="N403" s="2" t="s">
        <v>3</v>
      </c>
      <c r="O403" s="2" t="s">
        <v>4</v>
      </c>
      <c r="P403" s="1">
        <v>37781</v>
      </c>
      <c r="Q403" s="2" t="s">
        <v>109</v>
      </c>
      <c r="R403" s="2" t="s">
        <v>110</v>
      </c>
      <c r="S403" s="2">
        <v>1109.5833688167972</v>
      </c>
      <c r="T403">
        <v>9.14</v>
      </c>
      <c r="U403">
        <v>159.5</v>
      </c>
      <c r="V403">
        <v>61.51</v>
      </c>
      <c r="W403">
        <v>741.98</v>
      </c>
    </row>
    <row r="404" spans="1:23" ht="20" customHeight="1">
      <c r="A404" s="2" t="s">
        <v>7732</v>
      </c>
      <c r="B404" s="2" t="s">
        <v>7733</v>
      </c>
      <c r="C404" s="2" t="s">
        <v>7734</v>
      </c>
      <c r="D404">
        <v>46.7</v>
      </c>
      <c r="E404" s="2" t="s">
        <v>7735</v>
      </c>
      <c r="F404" s="37" t="s">
        <v>7736</v>
      </c>
      <c r="G404">
        <v>6.56</v>
      </c>
      <c r="H404">
        <v>6.88</v>
      </c>
      <c r="I404" s="2" t="s">
        <v>2946</v>
      </c>
      <c r="L404">
        <v>100</v>
      </c>
      <c r="M404" s="2" t="s">
        <v>3</v>
      </c>
      <c r="N404" s="2" t="s">
        <v>3</v>
      </c>
      <c r="O404" s="2" t="s">
        <v>4</v>
      </c>
      <c r="P404" s="1">
        <v>40815</v>
      </c>
      <c r="Q404" s="2" t="s">
        <v>109</v>
      </c>
      <c r="R404" s="2" t="s">
        <v>110</v>
      </c>
      <c r="S404" s="2">
        <v>1109.5833688167972</v>
      </c>
      <c r="T404">
        <v>49.48</v>
      </c>
      <c r="U404">
        <v>175.94</v>
      </c>
      <c r="V404">
        <v>34.31</v>
      </c>
      <c r="W404">
        <v>167.75</v>
      </c>
    </row>
    <row r="405" spans="1:23" ht="20" customHeight="1">
      <c r="A405" s="2" t="s">
        <v>7269</v>
      </c>
      <c r="B405" s="2" t="s">
        <v>7270</v>
      </c>
      <c r="C405" s="2" t="s">
        <v>786</v>
      </c>
      <c r="D405">
        <v>21</v>
      </c>
      <c r="E405" s="2" t="s">
        <v>7271</v>
      </c>
      <c r="F405" s="37" t="s">
        <v>7272</v>
      </c>
      <c r="G405">
        <v>5.58</v>
      </c>
      <c r="H405">
        <v>5.48</v>
      </c>
      <c r="I405" s="2" t="s">
        <v>2946</v>
      </c>
      <c r="L405">
        <v>100</v>
      </c>
      <c r="M405" s="2" t="s">
        <v>3</v>
      </c>
      <c r="N405" s="2" t="s">
        <v>3</v>
      </c>
      <c r="O405" s="2" t="s">
        <v>4</v>
      </c>
      <c r="P405" s="1">
        <v>40989</v>
      </c>
      <c r="Q405" s="2" t="s">
        <v>109</v>
      </c>
      <c r="R405" s="2" t="s">
        <v>110</v>
      </c>
      <c r="S405" s="2">
        <v>1109.5833688167972</v>
      </c>
      <c r="T405">
        <v>174.16</v>
      </c>
      <c r="U405">
        <v>182.62</v>
      </c>
      <c r="V405">
        <v>88.66</v>
      </c>
      <c r="W405">
        <v>280.63</v>
      </c>
    </row>
    <row r="406" spans="1:23" ht="20" customHeight="1">
      <c r="A406" s="2" t="s">
        <v>8176</v>
      </c>
      <c r="B406" s="2" t="s">
        <v>8177</v>
      </c>
      <c r="C406" s="2" t="s">
        <v>8178</v>
      </c>
      <c r="D406">
        <v>24.3</v>
      </c>
      <c r="E406" s="2" t="s">
        <v>8179</v>
      </c>
      <c r="F406" s="37" t="s">
        <v>8180</v>
      </c>
      <c r="G406">
        <v>7.13</v>
      </c>
      <c r="H406">
        <v>7.08</v>
      </c>
      <c r="I406" s="2" t="s">
        <v>2946</v>
      </c>
      <c r="L406">
        <v>100</v>
      </c>
      <c r="M406" s="2" t="s">
        <v>3</v>
      </c>
      <c r="N406" s="2" t="s">
        <v>3</v>
      </c>
      <c r="O406" s="2" t="s">
        <v>4</v>
      </c>
      <c r="P406" s="1">
        <v>40647</v>
      </c>
      <c r="Q406" s="2" t="s">
        <v>109</v>
      </c>
      <c r="R406" s="2" t="s">
        <v>110</v>
      </c>
      <c r="S406" s="2">
        <v>1109.5833688167972</v>
      </c>
      <c r="T406">
        <v>2.69</v>
      </c>
      <c r="U406">
        <v>206.04</v>
      </c>
      <c r="V406">
        <v>7.69</v>
      </c>
      <c r="W406">
        <v>252.71</v>
      </c>
    </row>
    <row r="407" spans="1:23" ht="20" customHeight="1">
      <c r="A407" s="2" t="s">
        <v>2619</v>
      </c>
      <c r="B407" s="2" t="s">
        <v>2620</v>
      </c>
      <c r="C407" s="2" t="s">
        <v>1595</v>
      </c>
      <c r="D407" s="3">
        <v>4464.93</v>
      </c>
      <c r="E407" s="2" t="s">
        <v>4495</v>
      </c>
      <c r="F407" s="37" t="s">
        <v>4496</v>
      </c>
      <c r="G407">
        <v>183.81</v>
      </c>
      <c r="H407">
        <v>183.81</v>
      </c>
      <c r="I407" s="2" t="s">
        <v>4497</v>
      </c>
      <c r="J407">
        <v>110</v>
      </c>
      <c r="K407">
        <v>110</v>
      </c>
      <c r="L407">
        <v>100</v>
      </c>
      <c r="M407" s="2" t="s">
        <v>3</v>
      </c>
      <c r="N407" s="2" t="s">
        <v>3</v>
      </c>
      <c r="O407" s="2" t="s">
        <v>4</v>
      </c>
      <c r="P407" s="1">
        <v>36765</v>
      </c>
      <c r="Q407" s="2" t="s">
        <v>109</v>
      </c>
      <c r="R407" s="2" t="s">
        <v>110</v>
      </c>
      <c r="S407" s="2">
        <v>1109.5833688167972</v>
      </c>
      <c r="T407">
        <v>64.2</v>
      </c>
      <c r="U407">
        <v>215</v>
      </c>
      <c r="V407">
        <v>105.3</v>
      </c>
      <c r="W407" s="3">
        <v>1282.0999999999999</v>
      </c>
    </row>
    <row r="408" spans="1:23" ht="20" customHeight="1">
      <c r="A408" s="2" t="s">
        <v>1915</v>
      </c>
      <c r="B408" s="2" t="s">
        <v>1916</v>
      </c>
      <c r="C408" s="2" t="s">
        <v>1917</v>
      </c>
      <c r="D408">
        <v>40</v>
      </c>
      <c r="E408" s="2" t="s">
        <v>3955</v>
      </c>
      <c r="F408" s="37" t="s">
        <v>3988</v>
      </c>
      <c r="G408">
        <v>3.96</v>
      </c>
      <c r="H408">
        <v>4.91</v>
      </c>
      <c r="I408" s="2" t="s">
        <v>2946</v>
      </c>
      <c r="L408">
        <v>100</v>
      </c>
      <c r="M408" s="2" t="s">
        <v>3</v>
      </c>
      <c r="N408" s="2" t="s">
        <v>3</v>
      </c>
      <c r="O408" s="2" t="s">
        <v>4</v>
      </c>
      <c r="P408" s="1">
        <v>37551</v>
      </c>
      <c r="Q408" s="2" t="s">
        <v>109</v>
      </c>
      <c r="R408" s="2" t="s">
        <v>110</v>
      </c>
      <c r="S408" s="2">
        <v>1109.5833688167972</v>
      </c>
      <c r="T408">
        <v>198.2</v>
      </c>
      <c r="U408">
        <v>260.04000000000002</v>
      </c>
      <c r="V408">
        <v>18.03</v>
      </c>
      <c r="W408">
        <v>954.6</v>
      </c>
    </row>
    <row r="409" spans="1:23" ht="20" customHeight="1">
      <c r="A409" s="2" t="s">
        <v>12719</v>
      </c>
      <c r="B409" s="2" t="s">
        <v>12720</v>
      </c>
      <c r="C409" s="2" t="s">
        <v>12721</v>
      </c>
      <c r="D409">
        <v>283</v>
      </c>
      <c r="E409" s="2" t="s">
        <v>12722</v>
      </c>
      <c r="F409" s="37" t="s">
        <v>12723</v>
      </c>
      <c r="G409">
        <v>21.53</v>
      </c>
      <c r="H409">
        <v>22.23</v>
      </c>
      <c r="I409" s="2" t="s">
        <v>2946</v>
      </c>
      <c r="L409">
        <v>100</v>
      </c>
      <c r="M409" s="2" t="s">
        <v>3</v>
      </c>
      <c r="N409" s="2" t="s">
        <v>3</v>
      </c>
      <c r="O409" s="2" t="s">
        <v>4</v>
      </c>
      <c r="P409" s="1">
        <v>39254</v>
      </c>
      <c r="Q409" s="2" t="s">
        <v>109</v>
      </c>
      <c r="R409" s="2" t="s">
        <v>110</v>
      </c>
      <c r="S409" s="2">
        <v>1109.5833688167972</v>
      </c>
      <c r="T409">
        <v>18.690000000000001</v>
      </c>
      <c r="U409">
        <v>262.26</v>
      </c>
      <c r="V409">
        <v>17.079999999999998</v>
      </c>
      <c r="W409">
        <v>341.74</v>
      </c>
    </row>
    <row r="410" spans="1:23" ht="20" customHeight="1">
      <c r="A410" s="2" t="s">
        <v>9701</v>
      </c>
      <c r="B410" s="2" t="s">
        <v>9702</v>
      </c>
      <c r="C410" s="2" t="s">
        <v>9703</v>
      </c>
      <c r="D410">
        <v>192</v>
      </c>
      <c r="E410" s="2" t="s">
        <v>9704</v>
      </c>
      <c r="F410" s="37" t="s">
        <v>9705</v>
      </c>
      <c r="G410">
        <v>16.98</v>
      </c>
      <c r="H410">
        <v>16.21</v>
      </c>
      <c r="I410" s="2" t="s">
        <v>2946</v>
      </c>
      <c r="L410">
        <v>100</v>
      </c>
      <c r="M410" s="2" t="s">
        <v>3</v>
      </c>
      <c r="N410" s="2" t="s">
        <v>3</v>
      </c>
      <c r="O410" s="2" t="s">
        <v>4</v>
      </c>
      <c r="P410" s="1">
        <v>40135</v>
      </c>
      <c r="Q410" s="2" t="s">
        <v>109</v>
      </c>
      <c r="R410" s="2" t="s">
        <v>110</v>
      </c>
      <c r="S410" s="2">
        <v>1109.5833688167972</v>
      </c>
      <c r="T410">
        <v>37.090000000000003</v>
      </c>
      <c r="U410">
        <v>264.24</v>
      </c>
      <c r="V410">
        <v>30.23</v>
      </c>
      <c r="W410">
        <v>448.62</v>
      </c>
    </row>
    <row r="411" spans="1:23" ht="20" customHeight="1">
      <c r="A411" s="2" t="s">
        <v>446</v>
      </c>
      <c r="B411" s="2" t="s">
        <v>447</v>
      </c>
      <c r="C411" s="2" t="s">
        <v>448</v>
      </c>
      <c r="D411">
        <v>226</v>
      </c>
      <c r="E411" s="2" t="s">
        <v>3092</v>
      </c>
      <c r="F411" s="37" t="s">
        <v>3093</v>
      </c>
      <c r="G411">
        <v>10.71</v>
      </c>
      <c r="H411">
        <v>11.52</v>
      </c>
      <c r="I411" s="2" t="s">
        <v>2946</v>
      </c>
      <c r="L411">
        <v>100</v>
      </c>
      <c r="M411" s="2" t="s">
        <v>3</v>
      </c>
      <c r="N411" s="2" t="s">
        <v>3</v>
      </c>
      <c r="O411" s="2" t="s">
        <v>4</v>
      </c>
      <c r="P411" s="1">
        <v>38931</v>
      </c>
      <c r="Q411" s="2" t="s">
        <v>231</v>
      </c>
      <c r="R411" s="2" t="s">
        <v>110</v>
      </c>
      <c r="S411" s="2">
        <v>1109.5833688167972</v>
      </c>
      <c r="T411">
        <v>268.10000000000002</v>
      </c>
      <c r="U411">
        <v>273.48</v>
      </c>
      <c r="V411">
        <v>243</v>
      </c>
      <c r="W411">
        <v>291.99</v>
      </c>
    </row>
    <row r="412" spans="1:23" ht="20" customHeight="1">
      <c r="A412" s="2" t="s">
        <v>850</v>
      </c>
      <c r="B412" s="2" t="s">
        <v>851</v>
      </c>
      <c r="C412" s="2" t="s">
        <v>852</v>
      </c>
      <c r="D412">
        <v>425</v>
      </c>
      <c r="E412" s="2" t="s">
        <v>3058</v>
      </c>
      <c r="F412" s="37" t="s">
        <v>3284</v>
      </c>
      <c r="G412">
        <v>7.1</v>
      </c>
      <c r="H412">
        <v>7.1</v>
      </c>
      <c r="I412" s="2" t="s">
        <v>2946</v>
      </c>
      <c r="L412">
        <v>100</v>
      </c>
      <c r="M412" s="2" t="s">
        <v>3</v>
      </c>
      <c r="N412" s="2" t="s">
        <v>3</v>
      </c>
      <c r="O412" s="2" t="s">
        <v>4</v>
      </c>
      <c r="P412" s="1">
        <v>38655</v>
      </c>
      <c r="Q412" s="2" t="s">
        <v>109</v>
      </c>
      <c r="R412" s="2" t="s">
        <v>110</v>
      </c>
      <c r="S412" s="2">
        <v>1109.5833688167972</v>
      </c>
      <c r="T412">
        <v>0.11</v>
      </c>
      <c r="U412">
        <v>275.7</v>
      </c>
      <c r="V412">
        <v>10.53</v>
      </c>
      <c r="W412">
        <v>488.02</v>
      </c>
    </row>
    <row r="413" spans="1:23" ht="20" customHeight="1">
      <c r="A413" s="2" t="s">
        <v>913</v>
      </c>
      <c r="B413" s="2" t="s">
        <v>914</v>
      </c>
      <c r="C413" s="2" t="s">
        <v>915</v>
      </c>
      <c r="D413">
        <v>82</v>
      </c>
      <c r="E413" s="2" t="s">
        <v>3318</v>
      </c>
      <c r="F413" s="37" t="s">
        <v>3319</v>
      </c>
      <c r="G413">
        <v>19.5</v>
      </c>
      <c r="H413">
        <v>19.2</v>
      </c>
      <c r="I413" s="2" t="s">
        <v>2946</v>
      </c>
      <c r="L413">
        <v>100</v>
      </c>
      <c r="M413" s="2" t="s">
        <v>3</v>
      </c>
      <c r="N413" s="2" t="s">
        <v>3</v>
      </c>
      <c r="O413" s="2" t="s">
        <v>4</v>
      </c>
      <c r="P413" s="1">
        <v>38601</v>
      </c>
      <c r="Q413" s="2" t="s">
        <v>109</v>
      </c>
      <c r="R413" s="2" t="s">
        <v>110</v>
      </c>
      <c r="S413" s="2">
        <v>1109.5833688167972</v>
      </c>
      <c r="T413">
        <v>41.62</v>
      </c>
      <c r="U413">
        <v>295.61</v>
      </c>
      <c r="V413">
        <v>21.13</v>
      </c>
      <c r="W413">
        <v>272.22000000000003</v>
      </c>
    </row>
    <row r="414" spans="1:23" ht="20" customHeight="1">
      <c r="A414" s="2" t="s">
        <v>844</v>
      </c>
      <c r="B414" s="2" t="s">
        <v>845</v>
      </c>
      <c r="C414" s="2" t="s">
        <v>846</v>
      </c>
      <c r="D414">
        <v>136.02000000000001</v>
      </c>
      <c r="E414" s="2" t="s">
        <v>3058</v>
      </c>
      <c r="F414" s="37" t="s">
        <v>3279</v>
      </c>
      <c r="G414">
        <v>23.45</v>
      </c>
      <c r="H414">
        <v>23.27</v>
      </c>
      <c r="I414" s="2" t="s">
        <v>3280</v>
      </c>
      <c r="J414">
        <v>9.49</v>
      </c>
      <c r="K414">
        <v>11.85</v>
      </c>
      <c r="L414">
        <v>100</v>
      </c>
      <c r="M414" s="2" t="s">
        <v>3</v>
      </c>
      <c r="N414" s="2" t="s">
        <v>3</v>
      </c>
      <c r="O414" s="2" t="s">
        <v>4</v>
      </c>
      <c r="P414" s="1">
        <v>38658</v>
      </c>
      <c r="Q414" s="2" t="s">
        <v>109</v>
      </c>
      <c r="R414" s="2" t="s">
        <v>110</v>
      </c>
      <c r="S414" s="2">
        <v>1109.5833688167972</v>
      </c>
      <c r="T414">
        <v>64.349999999999994</v>
      </c>
      <c r="U414">
        <v>297.44</v>
      </c>
      <c r="V414">
        <v>77.930000000000007</v>
      </c>
      <c r="W414">
        <v>292.51</v>
      </c>
    </row>
    <row r="415" spans="1:23" ht="20" customHeight="1">
      <c r="A415" s="2" t="s">
        <v>11269</v>
      </c>
      <c r="B415" s="2" t="s">
        <v>11270</v>
      </c>
      <c r="C415" s="2" t="s">
        <v>1990</v>
      </c>
      <c r="D415">
        <v>62.88</v>
      </c>
      <c r="E415" s="2" t="s">
        <v>11354</v>
      </c>
      <c r="F415" s="37" t="s">
        <v>11271</v>
      </c>
      <c r="G415">
        <v>7.61</v>
      </c>
      <c r="H415">
        <v>7.72</v>
      </c>
      <c r="I415" s="2" t="s">
        <v>11272</v>
      </c>
      <c r="J415">
        <v>4.1399999999999997</v>
      </c>
      <c r="K415">
        <v>4.2300000000000004</v>
      </c>
      <c r="L415">
        <v>100</v>
      </c>
      <c r="M415" s="2" t="s">
        <v>3</v>
      </c>
      <c r="N415" s="2" t="s">
        <v>3</v>
      </c>
      <c r="O415" s="2" t="s">
        <v>4</v>
      </c>
      <c r="P415" s="1">
        <v>39584</v>
      </c>
      <c r="Q415" s="2" t="s">
        <v>109</v>
      </c>
      <c r="R415" s="2" t="s">
        <v>110</v>
      </c>
      <c r="S415" s="2">
        <v>1109.5833688167972</v>
      </c>
      <c r="T415">
        <v>70.900000000000006</v>
      </c>
      <c r="U415">
        <v>309.36</v>
      </c>
      <c r="V415">
        <v>48.03</v>
      </c>
      <c r="W415">
        <v>287.22000000000003</v>
      </c>
    </row>
    <row r="416" spans="1:23" ht="20" customHeight="1">
      <c r="A416" s="2" t="s">
        <v>10044</v>
      </c>
      <c r="B416" s="2" t="s">
        <v>10045</v>
      </c>
      <c r="C416" s="2" t="s">
        <v>1704</v>
      </c>
      <c r="D416">
        <v>16.2</v>
      </c>
      <c r="E416" s="2" t="s">
        <v>10046</v>
      </c>
      <c r="F416" s="37" t="s">
        <v>10047</v>
      </c>
      <c r="G416">
        <v>12.98</v>
      </c>
      <c r="H416">
        <v>13.48</v>
      </c>
      <c r="I416" s="2" t="s">
        <v>10048</v>
      </c>
      <c r="L416">
        <v>100</v>
      </c>
      <c r="M416" s="2" t="s">
        <v>3</v>
      </c>
      <c r="N416" s="2" t="s">
        <v>3</v>
      </c>
      <c r="O416" s="2" t="s">
        <v>4</v>
      </c>
      <c r="P416" s="1">
        <v>40016</v>
      </c>
      <c r="Q416" s="2" t="s">
        <v>109</v>
      </c>
      <c r="R416" s="2" t="s">
        <v>110</v>
      </c>
      <c r="S416" s="2">
        <v>1109.5833688167972</v>
      </c>
      <c r="T416">
        <v>18.38</v>
      </c>
      <c r="U416">
        <v>316.29000000000002</v>
      </c>
      <c r="V416">
        <v>70.11</v>
      </c>
      <c r="W416" s="3">
        <v>1069.18</v>
      </c>
    </row>
    <row r="417" spans="1:23" ht="20" customHeight="1">
      <c r="A417" s="2" t="s">
        <v>7559</v>
      </c>
      <c r="B417" s="2" t="s">
        <v>7560</v>
      </c>
      <c r="C417" s="2" t="s">
        <v>7561</v>
      </c>
      <c r="D417">
        <v>62</v>
      </c>
      <c r="E417" s="2" t="s">
        <v>7562</v>
      </c>
      <c r="F417" s="37" t="s">
        <v>7563</v>
      </c>
      <c r="G417">
        <v>6.34</v>
      </c>
      <c r="H417">
        <v>6.23</v>
      </c>
      <c r="I417" s="2" t="s">
        <v>2946</v>
      </c>
      <c r="L417">
        <v>100</v>
      </c>
      <c r="M417" s="2" t="s">
        <v>3</v>
      </c>
      <c r="N417" s="2" t="s">
        <v>3</v>
      </c>
      <c r="O417" s="2" t="s">
        <v>4</v>
      </c>
      <c r="P417" s="1">
        <v>40886</v>
      </c>
      <c r="Q417" s="2" t="s">
        <v>109</v>
      </c>
      <c r="R417" s="2" t="s">
        <v>110</v>
      </c>
      <c r="S417" s="2">
        <v>1109.5833688167972</v>
      </c>
      <c r="T417">
        <v>4.5999999999999996</v>
      </c>
      <c r="U417">
        <v>321.27999999999997</v>
      </c>
      <c r="V417">
        <v>8.86</v>
      </c>
      <c r="W417">
        <v>425.31</v>
      </c>
    </row>
    <row r="418" spans="1:23" ht="20" customHeight="1">
      <c r="A418" s="2" t="s">
        <v>2128</v>
      </c>
      <c r="B418" s="2" t="s">
        <v>2129</v>
      </c>
      <c r="C418" s="2" t="s">
        <v>2130</v>
      </c>
      <c r="D418">
        <v>629.85</v>
      </c>
      <c r="E418" s="2" t="s">
        <v>4102</v>
      </c>
      <c r="F418" s="37" t="s">
        <v>4139</v>
      </c>
      <c r="G418">
        <v>8.3800000000000008</v>
      </c>
      <c r="H418">
        <v>8.2799999999999994</v>
      </c>
      <c r="I418" s="2" t="s">
        <v>4103</v>
      </c>
      <c r="J418">
        <v>8.43</v>
      </c>
      <c r="K418">
        <v>8.24</v>
      </c>
      <c r="L418">
        <v>100</v>
      </c>
      <c r="M418" s="2" t="s">
        <v>3</v>
      </c>
      <c r="N418" s="2" t="s">
        <v>3</v>
      </c>
      <c r="O418" s="2" t="s">
        <v>4</v>
      </c>
      <c r="P418" s="1">
        <v>37165</v>
      </c>
      <c r="Q418" s="2" t="s">
        <v>109</v>
      </c>
      <c r="R418" s="2" t="s">
        <v>110</v>
      </c>
      <c r="S418" s="2">
        <v>1109.5833688167972</v>
      </c>
      <c r="T418">
        <v>106.9</v>
      </c>
      <c r="U418">
        <v>345.3</v>
      </c>
      <c r="V418">
        <v>837.6</v>
      </c>
      <c r="W418">
        <v>835.4</v>
      </c>
    </row>
    <row r="419" spans="1:23" ht="20" customHeight="1">
      <c r="A419" s="2" t="s">
        <v>2716</v>
      </c>
      <c r="B419" s="2" t="s">
        <v>2717</v>
      </c>
      <c r="C419" s="2" t="s">
        <v>852</v>
      </c>
      <c r="D419" s="3">
        <v>2017.09</v>
      </c>
      <c r="E419" s="2" t="s">
        <v>4571</v>
      </c>
      <c r="F419" s="37" t="s">
        <v>4602</v>
      </c>
      <c r="G419">
        <v>208.06</v>
      </c>
      <c r="H419">
        <v>228.94</v>
      </c>
      <c r="I419" s="2" t="s">
        <v>4572</v>
      </c>
      <c r="J419">
        <v>78.94</v>
      </c>
      <c r="K419">
        <v>87</v>
      </c>
      <c r="L419">
        <v>100</v>
      </c>
      <c r="M419" s="2" t="s">
        <v>3</v>
      </c>
      <c r="N419" s="2" t="s">
        <v>3</v>
      </c>
      <c r="O419" s="2" t="s">
        <v>4</v>
      </c>
      <c r="P419" s="1">
        <v>36719</v>
      </c>
      <c r="Q419" s="2" t="s">
        <v>109</v>
      </c>
      <c r="R419" s="2" t="s">
        <v>110</v>
      </c>
      <c r="S419" s="2">
        <v>1109.5833688167972</v>
      </c>
      <c r="T419">
        <v>15.36</v>
      </c>
      <c r="U419">
        <v>389.1</v>
      </c>
      <c r="V419">
        <v>26.82</v>
      </c>
      <c r="W419">
        <v>471.7</v>
      </c>
    </row>
    <row r="420" spans="1:23" ht="20" customHeight="1">
      <c r="A420" s="2" t="s">
        <v>11880</v>
      </c>
      <c r="B420" s="2" t="s">
        <v>11881</v>
      </c>
      <c r="C420" s="2" t="s">
        <v>9931</v>
      </c>
      <c r="D420">
        <v>55.05</v>
      </c>
      <c r="E420" s="2" t="s">
        <v>11882</v>
      </c>
      <c r="F420" s="37" t="s">
        <v>12296</v>
      </c>
      <c r="G420">
        <v>30.32</v>
      </c>
      <c r="H420">
        <v>30.11</v>
      </c>
      <c r="I420" s="2" t="s">
        <v>2946</v>
      </c>
      <c r="L420">
        <v>100</v>
      </c>
      <c r="M420" s="2" t="s">
        <v>3</v>
      </c>
      <c r="N420" s="2" t="s">
        <v>3</v>
      </c>
      <c r="O420" s="2" t="s">
        <v>4</v>
      </c>
      <c r="P420" s="1">
        <v>39429</v>
      </c>
      <c r="Q420" s="2" t="s">
        <v>109</v>
      </c>
      <c r="R420" s="2" t="s">
        <v>110</v>
      </c>
      <c r="S420" s="2">
        <v>1109.5833688167972</v>
      </c>
      <c r="T420">
        <v>8.17</v>
      </c>
      <c r="U420">
        <v>390.44</v>
      </c>
      <c r="V420">
        <v>5.23</v>
      </c>
      <c r="W420">
        <v>435.41</v>
      </c>
    </row>
    <row r="421" spans="1:23" ht="20" customHeight="1">
      <c r="A421" s="2" t="s">
        <v>1011</v>
      </c>
      <c r="B421" s="2" t="s">
        <v>1012</v>
      </c>
      <c r="C421" s="2" t="s">
        <v>1013</v>
      </c>
      <c r="D421" s="3">
        <v>1677.95</v>
      </c>
      <c r="E421" s="2" t="s">
        <v>3381</v>
      </c>
      <c r="F421" s="37" t="s">
        <v>3415</v>
      </c>
      <c r="G421">
        <v>12.53</v>
      </c>
      <c r="H421">
        <v>11.51</v>
      </c>
      <c r="I421" s="2" t="s">
        <v>3382</v>
      </c>
      <c r="J421">
        <v>19.739999999999998</v>
      </c>
      <c r="K421">
        <v>21.77</v>
      </c>
      <c r="L421">
        <v>100</v>
      </c>
      <c r="M421" s="2" t="s">
        <v>3</v>
      </c>
      <c r="N421" s="2" t="s">
        <v>3</v>
      </c>
      <c r="O421" s="2" t="s">
        <v>4</v>
      </c>
      <c r="P421" s="1">
        <v>38518</v>
      </c>
      <c r="Q421" s="2" t="s">
        <v>109</v>
      </c>
      <c r="R421" s="2" t="s">
        <v>110</v>
      </c>
      <c r="S421" s="2">
        <v>1109.5833688167972</v>
      </c>
      <c r="T421">
        <v>254.34</v>
      </c>
      <c r="U421">
        <v>390.64</v>
      </c>
      <c r="V421">
        <v>399.87</v>
      </c>
      <c r="W421">
        <v>902.14</v>
      </c>
    </row>
    <row r="422" spans="1:23" ht="20" customHeight="1">
      <c r="A422" s="2" t="s">
        <v>8084</v>
      </c>
      <c r="B422" s="2" t="s">
        <v>8085</v>
      </c>
      <c r="C422" s="2" t="s">
        <v>7146</v>
      </c>
      <c r="D422">
        <v>67.5</v>
      </c>
      <c r="E422" s="2" t="s">
        <v>8086</v>
      </c>
      <c r="F422" s="37" t="s">
        <v>8087</v>
      </c>
      <c r="G422">
        <v>27.28</v>
      </c>
      <c r="H422">
        <v>27.56</v>
      </c>
      <c r="I422" s="2" t="s">
        <v>2946</v>
      </c>
      <c r="L422">
        <v>100</v>
      </c>
      <c r="M422" s="2" t="s">
        <v>3</v>
      </c>
      <c r="N422" s="2" t="s">
        <v>3</v>
      </c>
      <c r="O422" s="2" t="s">
        <v>4</v>
      </c>
      <c r="P422" s="1">
        <v>40682</v>
      </c>
      <c r="Q422" s="2" t="s">
        <v>109</v>
      </c>
      <c r="R422" s="2" t="s">
        <v>110</v>
      </c>
      <c r="S422" s="2">
        <v>1109.5833688167972</v>
      </c>
      <c r="T422">
        <v>6.23</v>
      </c>
      <c r="U422">
        <v>409.48</v>
      </c>
      <c r="V422">
        <v>3.35</v>
      </c>
      <c r="W422">
        <v>533.02</v>
      </c>
    </row>
    <row r="423" spans="1:23" ht="20" customHeight="1">
      <c r="A423" s="2" t="s">
        <v>9929</v>
      </c>
      <c r="B423" s="2" t="s">
        <v>9930</v>
      </c>
      <c r="C423" s="2" t="s">
        <v>9931</v>
      </c>
      <c r="D423">
        <v>234.57</v>
      </c>
      <c r="E423" s="2" t="s">
        <v>9932</v>
      </c>
      <c r="F423" s="37" t="s">
        <v>10346</v>
      </c>
      <c r="G423">
        <v>27.43</v>
      </c>
      <c r="H423">
        <v>27.67</v>
      </c>
      <c r="I423" s="2" t="s">
        <v>9933</v>
      </c>
      <c r="J423">
        <v>7.12</v>
      </c>
      <c r="K423">
        <v>7.19</v>
      </c>
      <c r="L423">
        <v>100</v>
      </c>
      <c r="M423" s="2" t="s">
        <v>3</v>
      </c>
      <c r="N423" s="2" t="s">
        <v>3</v>
      </c>
      <c r="O423" s="2" t="s">
        <v>4</v>
      </c>
      <c r="P423" s="1">
        <v>40064</v>
      </c>
      <c r="Q423" s="2" t="s">
        <v>109</v>
      </c>
      <c r="R423" s="2" t="s">
        <v>110</v>
      </c>
      <c r="S423" s="2">
        <v>1109.5833688167972</v>
      </c>
      <c r="T423">
        <v>73.92</v>
      </c>
      <c r="U423">
        <v>436.51</v>
      </c>
      <c r="V423">
        <v>83.83</v>
      </c>
      <c r="W423">
        <v>587.21</v>
      </c>
    </row>
    <row r="424" spans="1:23" ht="20" customHeight="1">
      <c r="A424" s="2" t="s">
        <v>9346</v>
      </c>
      <c r="B424" s="2" t="s">
        <v>9347</v>
      </c>
      <c r="C424" s="2" t="s">
        <v>846</v>
      </c>
      <c r="D424">
        <v>166.58</v>
      </c>
      <c r="E424" s="2" t="s">
        <v>9391</v>
      </c>
      <c r="F424" s="37" t="s">
        <v>9348</v>
      </c>
      <c r="G424">
        <v>17.25</v>
      </c>
      <c r="H424">
        <v>17.34</v>
      </c>
      <c r="I424" s="2" t="s">
        <v>9349</v>
      </c>
      <c r="J424">
        <v>6.99</v>
      </c>
      <c r="K424">
        <v>7</v>
      </c>
      <c r="L424">
        <v>100</v>
      </c>
      <c r="M424" s="2" t="s">
        <v>3</v>
      </c>
      <c r="N424" s="2" t="s">
        <v>3</v>
      </c>
      <c r="O424" s="2" t="s">
        <v>4</v>
      </c>
      <c r="P424" s="1">
        <v>40267</v>
      </c>
      <c r="Q424" s="2" t="s">
        <v>109</v>
      </c>
      <c r="R424" s="2" t="s">
        <v>110</v>
      </c>
      <c r="S424" s="2">
        <v>1109.5833688167972</v>
      </c>
      <c r="T424">
        <v>64.83</v>
      </c>
      <c r="U424">
        <v>447.74</v>
      </c>
      <c r="V424">
        <v>109.54</v>
      </c>
      <c r="W424">
        <v>832.39</v>
      </c>
    </row>
    <row r="425" spans="1:23" ht="20" customHeight="1">
      <c r="A425" s="2" t="s">
        <v>11575</v>
      </c>
      <c r="B425" s="2" t="s">
        <v>11576</v>
      </c>
      <c r="C425" s="2" t="s">
        <v>1917</v>
      </c>
      <c r="D425">
        <v>68.98</v>
      </c>
      <c r="E425" s="2" t="s">
        <v>11826</v>
      </c>
      <c r="F425" s="37" t="s">
        <v>11577</v>
      </c>
      <c r="G425">
        <v>4.5999999999999996</v>
      </c>
      <c r="H425">
        <v>4.71</v>
      </c>
      <c r="I425" s="2" t="s">
        <v>11578</v>
      </c>
      <c r="J425">
        <v>0.96</v>
      </c>
      <c r="K425">
        <v>0.96</v>
      </c>
      <c r="L425">
        <v>100</v>
      </c>
      <c r="M425" s="2" t="s">
        <v>3</v>
      </c>
      <c r="N425" s="2" t="s">
        <v>3</v>
      </c>
      <c r="O425" s="2" t="s">
        <v>4</v>
      </c>
      <c r="P425" s="1">
        <v>39517</v>
      </c>
      <c r="Q425" s="2" t="s">
        <v>109</v>
      </c>
      <c r="R425" s="2" t="s">
        <v>110</v>
      </c>
      <c r="S425" s="2">
        <v>1109.5833688167972</v>
      </c>
      <c r="T425">
        <v>43.94</v>
      </c>
      <c r="U425">
        <v>475.78</v>
      </c>
      <c r="V425">
        <v>44.5</v>
      </c>
      <c r="W425">
        <v>586.46</v>
      </c>
    </row>
    <row r="426" spans="1:23" ht="20" customHeight="1">
      <c r="A426" s="2" t="s">
        <v>2007</v>
      </c>
      <c r="B426" s="2" t="s">
        <v>2008</v>
      </c>
      <c r="C426" s="2" t="s">
        <v>1413</v>
      </c>
      <c r="D426" s="3">
        <v>1431.58</v>
      </c>
      <c r="E426" s="2" t="s">
        <v>4016</v>
      </c>
      <c r="F426" s="37" t="s">
        <v>4017</v>
      </c>
      <c r="G426">
        <v>36.65</v>
      </c>
      <c r="H426">
        <v>31.17</v>
      </c>
      <c r="I426" s="2" t="s">
        <v>4018</v>
      </c>
      <c r="J426">
        <v>41.2</v>
      </c>
      <c r="K426">
        <v>45.77</v>
      </c>
      <c r="L426">
        <v>100</v>
      </c>
      <c r="M426" s="2" t="s">
        <v>3</v>
      </c>
      <c r="N426" s="2" t="s">
        <v>3</v>
      </c>
      <c r="O426" s="2" t="s">
        <v>4</v>
      </c>
      <c r="P426" s="1">
        <v>37323</v>
      </c>
      <c r="Q426" s="2" t="s">
        <v>109</v>
      </c>
      <c r="R426" s="2" t="s">
        <v>110</v>
      </c>
      <c r="S426" s="2">
        <v>1109.5833688167972</v>
      </c>
      <c r="T426">
        <v>94.7</v>
      </c>
      <c r="U426">
        <v>481.1</v>
      </c>
      <c r="V426">
        <v>241.8</v>
      </c>
      <c r="W426" s="3">
        <v>1200.2</v>
      </c>
    </row>
    <row r="427" spans="1:23" ht="20" customHeight="1">
      <c r="A427" s="2" t="s">
        <v>1015</v>
      </c>
      <c r="B427" s="2" t="s">
        <v>1016</v>
      </c>
      <c r="C427" s="2" t="s">
        <v>1017</v>
      </c>
      <c r="D427">
        <v>138</v>
      </c>
      <c r="E427" s="2" t="s">
        <v>3383</v>
      </c>
      <c r="F427" s="37" t="s">
        <v>3384</v>
      </c>
      <c r="G427">
        <v>13.19</v>
      </c>
      <c r="H427">
        <v>13.25</v>
      </c>
      <c r="I427" s="2" t="s">
        <v>2946</v>
      </c>
      <c r="L427">
        <v>100</v>
      </c>
      <c r="M427" s="2" t="s">
        <v>3</v>
      </c>
      <c r="N427" s="2" t="s">
        <v>3</v>
      </c>
      <c r="O427" s="2" t="s">
        <v>4</v>
      </c>
      <c r="P427" s="1">
        <v>38517</v>
      </c>
      <c r="Q427" s="2" t="s">
        <v>109</v>
      </c>
      <c r="R427" s="2" t="s">
        <v>110</v>
      </c>
      <c r="S427" s="2">
        <v>1109.5833688167972</v>
      </c>
      <c r="T427">
        <v>70.7</v>
      </c>
      <c r="U427">
        <v>492.88</v>
      </c>
      <c r="V427">
        <v>40.619999999999997</v>
      </c>
      <c r="W427">
        <v>519.9</v>
      </c>
    </row>
    <row r="428" spans="1:23" ht="20" customHeight="1">
      <c r="A428" s="2" t="s">
        <v>1411</v>
      </c>
      <c r="B428" s="2" t="s">
        <v>1412</v>
      </c>
      <c r="C428" s="2" t="s">
        <v>1413</v>
      </c>
      <c r="D428">
        <v>528.45000000000005</v>
      </c>
      <c r="E428" s="2" t="s">
        <v>3604</v>
      </c>
      <c r="F428" s="37" t="s">
        <v>3626</v>
      </c>
      <c r="G428">
        <v>21.27</v>
      </c>
      <c r="H428">
        <v>21.27</v>
      </c>
      <c r="I428" s="2" t="s">
        <v>3605</v>
      </c>
      <c r="J428">
        <v>14.92</v>
      </c>
      <c r="K428">
        <v>14.92</v>
      </c>
      <c r="L428">
        <v>100</v>
      </c>
      <c r="M428" s="2" t="s">
        <v>3</v>
      </c>
      <c r="N428" s="2" t="s">
        <v>3</v>
      </c>
      <c r="O428" s="2" t="s">
        <v>4</v>
      </c>
      <c r="P428" s="1">
        <v>38060</v>
      </c>
      <c r="Q428" s="2" t="s">
        <v>109</v>
      </c>
      <c r="R428" s="2" t="s">
        <v>110</v>
      </c>
      <c r="S428" s="2">
        <v>1109.5833688167972</v>
      </c>
      <c r="T428">
        <v>41.45</v>
      </c>
      <c r="U428">
        <v>507.68</v>
      </c>
      <c r="V428">
        <v>58.66</v>
      </c>
      <c r="W428" s="3">
        <v>2445.19</v>
      </c>
    </row>
    <row r="429" spans="1:23" ht="20" customHeight="1">
      <c r="A429" s="2" t="s">
        <v>2653</v>
      </c>
      <c r="B429" s="2" t="s">
        <v>2654</v>
      </c>
      <c r="C429" s="2" t="s">
        <v>2655</v>
      </c>
      <c r="D429" s="3">
        <v>1237.8499999999999</v>
      </c>
      <c r="E429" s="2" t="s">
        <v>4523</v>
      </c>
      <c r="F429" s="37" t="s">
        <v>4524</v>
      </c>
      <c r="G429">
        <v>240.75</v>
      </c>
      <c r="H429">
        <v>245.88</v>
      </c>
      <c r="I429" s="2" t="s">
        <v>2946</v>
      </c>
      <c r="L429">
        <v>100</v>
      </c>
      <c r="M429" s="2" t="s">
        <v>3</v>
      </c>
      <c r="N429" s="2" t="s">
        <v>3</v>
      </c>
      <c r="O429" s="2" t="s">
        <v>4</v>
      </c>
      <c r="P429" s="1">
        <v>36752</v>
      </c>
      <c r="Q429" s="2" t="s">
        <v>109</v>
      </c>
      <c r="R429" s="2" t="s">
        <v>110</v>
      </c>
      <c r="S429" s="2">
        <v>1109.5833688167972</v>
      </c>
      <c r="T429">
        <v>0.52</v>
      </c>
      <c r="U429">
        <v>518.20000000000005</v>
      </c>
      <c r="V429">
        <v>22.08</v>
      </c>
      <c r="W429">
        <v>585.29999999999995</v>
      </c>
    </row>
    <row r="430" spans="1:23" ht="20" customHeight="1">
      <c r="A430" s="2" t="s">
        <v>8726</v>
      </c>
      <c r="B430" s="2" t="s">
        <v>2801</v>
      </c>
      <c r="C430" s="2" t="s">
        <v>846</v>
      </c>
      <c r="D430">
        <v>587.98</v>
      </c>
      <c r="E430" s="2" t="s">
        <v>8727</v>
      </c>
      <c r="F430" s="37" t="s">
        <v>8728</v>
      </c>
      <c r="G430">
        <v>18.3</v>
      </c>
      <c r="H430">
        <v>19.03</v>
      </c>
      <c r="I430" s="2" t="s">
        <v>8729</v>
      </c>
      <c r="J430">
        <v>20.95</v>
      </c>
      <c r="K430">
        <v>20.9</v>
      </c>
      <c r="L430">
        <v>100</v>
      </c>
      <c r="M430" s="2" t="s">
        <v>3</v>
      </c>
      <c r="N430" s="2" t="s">
        <v>3</v>
      </c>
      <c r="O430" s="2" t="s">
        <v>4</v>
      </c>
      <c r="P430" s="1">
        <v>40455</v>
      </c>
      <c r="Q430" s="2" t="s">
        <v>109</v>
      </c>
      <c r="R430" s="2" t="s">
        <v>110</v>
      </c>
      <c r="S430" s="2">
        <v>1109.5833688167972</v>
      </c>
      <c r="T430">
        <v>206.99</v>
      </c>
      <c r="U430">
        <v>518.27</v>
      </c>
      <c r="V430">
        <v>335.49</v>
      </c>
      <c r="W430">
        <v>879.89</v>
      </c>
    </row>
    <row r="431" spans="1:23" ht="20" customHeight="1">
      <c r="A431" s="2" t="s">
        <v>1537</v>
      </c>
      <c r="B431" s="2" t="s">
        <v>1538</v>
      </c>
      <c r="C431" s="2" t="s">
        <v>1539</v>
      </c>
      <c r="D431" s="3">
        <v>1005.63</v>
      </c>
      <c r="E431" s="2" t="s">
        <v>3690</v>
      </c>
      <c r="F431" s="37" t="s">
        <v>3713</v>
      </c>
      <c r="G431">
        <v>5.21</v>
      </c>
      <c r="H431">
        <v>5.6</v>
      </c>
      <c r="I431" s="2" t="s">
        <v>2946</v>
      </c>
      <c r="J431">
        <v>6.11</v>
      </c>
      <c r="K431">
        <v>6.54</v>
      </c>
      <c r="L431">
        <v>100</v>
      </c>
      <c r="M431" s="2" t="s">
        <v>3</v>
      </c>
      <c r="N431" s="2" t="s">
        <v>3</v>
      </c>
      <c r="O431" s="2" t="s">
        <v>4</v>
      </c>
      <c r="P431" s="1">
        <v>37928</v>
      </c>
      <c r="Q431" s="2" t="s">
        <v>109</v>
      </c>
      <c r="R431" s="2" t="s">
        <v>110</v>
      </c>
      <c r="S431" s="2">
        <v>1109.5833688167972</v>
      </c>
      <c r="T431">
        <v>292.98</v>
      </c>
      <c r="U431">
        <v>599.98</v>
      </c>
      <c r="V431">
        <v>804.83</v>
      </c>
      <c r="W431">
        <v>690.45</v>
      </c>
    </row>
    <row r="432" spans="1:23" ht="20" customHeight="1">
      <c r="A432" s="2" t="s">
        <v>2533</v>
      </c>
      <c r="B432" s="2" t="s">
        <v>2534</v>
      </c>
      <c r="C432" s="2" t="s">
        <v>2535</v>
      </c>
      <c r="D432">
        <v>284.43</v>
      </c>
      <c r="E432" s="2" t="s">
        <v>4424</v>
      </c>
      <c r="F432" s="37" t="s">
        <v>4442</v>
      </c>
      <c r="G432">
        <v>27.63</v>
      </c>
      <c r="H432">
        <v>28.63</v>
      </c>
      <c r="I432" s="2" t="s">
        <v>4425</v>
      </c>
      <c r="J432">
        <v>13.06</v>
      </c>
      <c r="K432">
        <v>13</v>
      </c>
      <c r="L432">
        <v>100</v>
      </c>
      <c r="M432" s="2" t="s">
        <v>3</v>
      </c>
      <c r="N432" s="2" t="s">
        <v>3</v>
      </c>
      <c r="O432" s="2" t="s">
        <v>4</v>
      </c>
      <c r="P432" s="1">
        <v>36826</v>
      </c>
      <c r="Q432" s="2" t="s">
        <v>109</v>
      </c>
      <c r="R432" s="2" t="s">
        <v>110</v>
      </c>
      <c r="S432" s="2">
        <v>1109.5833688167972</v>
      </c>
      <c r="T432">
        <v>71.2</v>
      </c>
      <c r="U432">
        <v>604</v>
      </c>
      <c r="V432">
        <v>149.80000000000001</v>
      </c>
      <c r="W432">
        <v>973.8</v>
      </c>
    </row>
    <row r="433" spans="1:23" ht="20" customHeight="1">
      <c r="A433" s="2" t="s">
        <v>2910</v>
      </c>
      <c r="B433" s="2" t="s">
        <v>2911</v>
      </c>
      <c r="C433" s="2" t="s">
        <v>2912</v>
      </c>
      <c r="D433">
        <v>36.97</v>
      </c>
      <c r="E433" s="2" t="s">
        <v>4704</v>
      </c>
      <c r="F433" s="37" t="s">
        <v>4705</v>
      </c>
      <c r="G433">
        <v>33.880000000000003</v>
      </c>
      <c r="H433">
        <v>33.25</v>
      </c>
      <c r="I433" s="2" t="s">
        <v>4706</v>
      </c>
      <c r="J433">
        <v>15.38</v>
      </c>
      <c r="K433">
        <v>15.13</v>
      </c>
      <c r="L433">
        <v>100</v>
      </c>
      <c r="M433" s="2" t="s">
        <v>3</v>
      </c>
      <c r="N433" s="2" t="s">
        <v>3</v>
      </c>
      <c r="O433" s="2" t="s">
        <v>4</v>
      </c>
      <c r="P433" s="1">
        <v>36553</v>
      </c>
      <c r="Q433" s="2" t="s">
        <v>109</v>
      </c>
      <c r="R433" s="2" t="s">
        <v>110</v>
      </c>
      <c r="S433" s="2">
        <v>1109.5833688167972</v>
      </c>
      <c r="T433">
        <v>25.73</v>
      </c>
      <c r="U433">
        <v>608.4</v>
      </c>
      <c r="V433">
        <v>35.74</v>
      </c>
      <c r="W433">
        <v>718.9</v>
      </c>
    </row>
    <row r="434" spans="1:23" ht="20" customHeight="1">
      <c r="A434" s="2" t="s">
        <v>9363</v>
      </c>
      <c r="B434" s="2" t="s">
        <v>9364</v>
      </c>
      <c r="C434" s="2" t="s">
        <v>1413</v>
      </c>
      <c r="D434">
        <v>425.05</v>
      </c>
      <c r="E434" s="2" t="s">
        <v>9365</v>
      </c>
      <c r="F434" s="37" t="s">
        <v>9366</v>
      </c>
      <c r="G434">
        <v>15.19</v>
      </c>
      <c r="H434">
        <v>15.19</v>
      </c>
      <c r="I434" s="2" t="s">
        <v>9367</v>
      </c>
      <c r="J434">
        <v>18.38</v>
      </c>
      <c r="K434">
        <v>18.399999999999999</v>
      </c>
      <c r="L434">
        <v>100</v>
      </c>
      <c r="M434" s="2" t="s">
        <v>3</v>
      </c>
      <c r="N434" s="2" t="s">
        <v>3</v>
      </c>
      <c r="O434" s="2" t="s">
        <v>4</v>
      </c>
      <c r="P434" s="1">
        <v>40259</v>
      </c>
      <c r="Q434" s="2" t="s">
        <v>109</v>
      </c>
      <c r="R434" s="2" t="s">
        <v>110</v>
      </c>
      <c r="S434" s="2">
        <v>1109.5833688167972</v>
      </c>
      <c r="T434">
        <v>56.9</v>
      </c>
      <c r="U434">
        <v>611.4</v>
      </c>
      <c r="V434">
        <v>106.33</v>
      </c>
      <c r="W434" s="3">
        <v>1074.81</v>
      </c>
    </row>
    <row r="435" spans="1:23" ht="20" customHeight="1">
      <c r="A435" s="2" t="s">
        <v>8690</v>
      </c>
      <c r="B435" s="2" t="s">
        <v>8691</v>
      </c>
      <c r="C435" s="2" t="s">
        <v>852</v>
      </c>
      <c r="D435">
        <v>274</v>
      </c>
      <c r="E435" s="2" t="s">
        <v>8692</v>
      </c>
      <c r="F435" s="37" t="s">
        <v>8693</v>
      </c>
      <c r="G435">
        <v>7.01</v>
      </c>
      <c r="H435">
        <v>7.47</v>
      </c>
      <c r="I435" s="2" t="s">
        <v>8694</v>
      </c>
      <c r="L435">
        <v>100</v>
      </c>
      <c r="M435" s="2" t="s">
        <v>3</v>
      </c>
      <c r="N435" s="2" t="s">
        <v>3</v>
      </c>
      <c r="O435" s="2" t="s">
        <v>4</v>
      </c>
      <c r="P435" s="1">
        <v>40472</v>
      </c>
      <c r="Q435" s="2" t="s">
        <v>109</v>
      </c>
      <c r="R435" s="2" t="s">
        <v>110</v>
      </c>
      <c r="S435" s="2">
        <v>1109.5833688167972</v>
      </c>
      <c r="T435">
        <v>28.58</v>
      </c>
      <c r="U435">
        <v>615.33000000000004</v>
      </c>
      <c r="V435">
        <v>25.04</v>
      </c>
      <c r="W435" s="3">
        <v>1260.8399999999999</v>
      </c>
    </row>
    <row r="436" spans="1:23" ht="20" customHeight="1">
      <c r="A436" s="2" t="s">
        <v>4770</v>
      </c>
      <c r="B436" s="2" t="s">
        <v>4771</v>
      </c>
      <c r="C436" s="2" t="s">
        <v>4772</v>
      </c>
      <c r="D436" s="3">
        <v>1684.79</v>
      </c>
      <c r="E436" s="2" t="s">
        <v>4773</v>
      </c>
      <c r="F436" s="37" t="s">
        <v>5249</v>
      </c>
      <c r="G436">
        <v>10.43</v>
      </c>
      <c r="H436">
        <v>11.92</v>
      </c>
      <c r="I436" s="2" t="s">
        <v>4774</v>
      </c>
      <c r="J436">
        <v>22.85</v>
      </c>
      <c r="K436">
        <v>27.86</v>
      </c>
      <c r="L436">
        <v>100</v>
      </c>
      <c r="M436" s="2" t="s">
        <v>3</v>
      </c>
      <c r="N436" s="2" t="s">
        <v>3</v>
      </c>
      <c r="O436" s="2" t="s">
        <v>4</v>
      </c>
      <c r="P436" s="1">
        <v>41974</v>
      </c>
      <c r="Q436" s="2" t="s">
        <v>109</v>
      </c>
      <c r="R436" s="2" t="s">
        <v>110</v>
      </c>
      <c r="S436" s="2">
        <v>1109.5833688167972</v>
      </c>
      <c r="T436" s="3">
        <v>1256.02</v>
      </c>
      <c r="U436">
        <v>709.18</v>
      </c>
      <c r="V436" s="3">
        <v>1384.3</v>
      </c>
      <c r="W436">
        <v>777.11</v>
      </c>
    </row>
    <row r="437" spans="1:23" ht="20" customHeight="1">
      <c r="A437" s="2" t="s">
        <v>9828</v>
      </c>
      <c r="B437" s="2" t="s">
        <v>9829</v>
      </c>
      <c r="C437" s="2" t="s">
        <v>7229</v>
      </c>
      <c r="D437">
        <v>35</v>
      </c>
      <c r="E437" s="2" t="s">
        <v>9883</v>
      </c>
      <c r="F437" s="37" t="s">
        <v>9830</v>
      </c>
      <c r="G437">
        <v>3</v>
      </c>
      <c r="H437">
        <v>3</v>
      </c>
      <c r="I437" s="2" t="s">
        <v>9831</v>
      </c>
      <c r="J437">
        <v>2.76</v>
      </c>
      <c r="K437">
        <v>1.92</v>
      </c>
      <c r="L437">
        <v>100</v>
      </c>
      <c r="M437" s="2" t="s">
        <v>3</v>
      </c>
      <c r="N437" s="2" t="s">
        <v>3</v>
      </c>
      <c r="O437" s="2" t="s">
        <v>4</v>
      </c>
      <c r="P437" s="1">
        <v>40092</v>
      </c>
      <c r="Q437" s="2" t="s">
        <v>231</v>
      </c>
      <c r="R437" s="2" t="s">
        <v>110</v>
      </c>
      <c r="S437" s="2">
        <v>1109.5833688167972</v>
      </c>
      <c r="T437">
        <v>254.3</v>
      </c>
      <c r="U437">
        <v>712.83</v>
      </c>
      <c r="V437">
        <v>198.4</v>
      </c>
      <c r="W437">
        <v>585.24</v>
      </c>
    </row>
    <row r="438" spans="1:23" ht="20" customHeight="1">
      <c r="A438" s="2" t="s">
        <v>6434</v>
      </c>
      <c r="B438" s="2" t="s">
        <v>6435</v>
      </c>
      <c r="C438" s="2" t="s">
        <v>5205</v>
      </c>
      <c r="D438">
        <v>47.5</v>
      </c>
      <c r="E438" s="2" t="s">
        <v>6436</v>
      </c>
      <c r="F438" s="37" t="s">
        <v>6437</v>
      </c>
      <c r="G438">
        <v>4.42</v>
      </c>
      <c r="H438">
        <v>4.2699999999999996</v>
      </c>
      <c r="I438" s="2" t="s">
        <v>2946</v>
      </c>
      <c r="L438">
        <v>100</v>
      </c>
      <c r="M438" s="2" t="s">
        <v>3</v>
      </c>
      <c r="N438" s="2" t="s">
        <v>3</v>
      </c>
      <c r="O438" s="2" t="s">
        <v>4</v>
      </c>
      <c r="P438" s="1">
        <v>41218</v>
      </c>
      <c r="Q438" s="2" t="s">
        <v>109</v>
      </c>
      <c r="R438" s="2" t="s">
        <v>110</v>
      </c>
      <c r="S438" s="2">
        <v>1109.5833688167972</v>
      </c>
      <c r="T438">
        <v>32.57</v>
      </c>
      <c r="U438">
        <v>825.68</v>
      </c>
      <c r="V438">
        <v>23.96</v>
      </c>
      <c r="W438">
        <v>881.01</v>
      </c>
    </row>
    <row r="439" spans="1:23" ht="20" customHeight="1">
      <c r="A439" s="2" t="s">
        <v>9482</v>
      </c>
      <c r="B439" s="2" t="s">
        <v>9483</v>
      </c>
      <c r="C439" s="2" t="s">
        <v>2535</v>
      </c>
      <c r="D439">
        <v>293.58</v>
      </c>
      <c r="E439" s="2" t="s">
        <v>9860</v>
      </c>
      <c r="F439" s="37" t="s">
        <v>9484</v>
      </c>
      <c r="G439">
        <v>26.92</v>
      </c>
      <c r="H439">
        <v>25.95</v>
      </c>
      <c r="I439" s="2" t="s">
        <v>9485</v>
      </c>
      <c r="J439">
        <v>2.85</v>
      </c>
      <c r="K439">
        <v>2.84</v>
      </c>
      <c r="L439">
        <v>100</v>
      </c>
      <c r="M439" s="2" t="s">
        <v>3</v>
      </c>
      <c r="N439" s="2" t="s">
        <v>3</v>
      </c>
      <c r="O439" s="2" t="s">
        <v>4</v>
      </c>
      <c r="P439" s="1">
        <v>40212</v>
      </c>
      <c r="Q439" s="2" t="s">
        <v>109</v>
      </c>
      <c r="R439" s="2" t="s">
        <v>110</v>
      </c>
      <c r="S439" s="2">
        <v>1109.5833688167972</v>
      </c>
      <c r="T439">
        <v>252.33</v>
      </c>
      <c r="U439">
        <v>842.96</v>
      </c>
      <c r="V439">
        <v>324.61</v>
      </c>
      <c r="W439" s="3">
        <v>2443.61</v>
      </c>
    </row>
    <row r="440" spans="1:23" ht="20" customHeight="1">
      <c r="A440" s="2" t="s">
        <v>2414</v>
      </c>
      <c r="B440" s="2" t="s">
        <v>2415</v>
      </c>
      <c r="C440" s="2" t="s">
        <v>2416</v>
      </c>
      <c r="D440" s="3">
        <v>1620.66</v>
      </c>
      <c r="E440" s="2" t="s">
        <v>4335</v>
      </c>
      <c r="F440" s="37" t="s">
        <v>4376</v>
      </c>
      <c r="G440">
        <v>60.06</v>
      </c>
      <c r="H440">
        <v>58.13</v>
      </c>
      <c r="I440" s="2" t="s">
        <v>4336</v>
      </c>
      <c r="J440">
        <v>36.25</v>
      </c>
      <c r="K440">
        <v>35.1</v>
      </c>
      <c r="L440">
        <v>100</v>
      </c>
      <c r="M440" s="2" t="s">
        <v>3</v>
      </c>
      <c r="N440" s="2" t="s">
        <v>3</v>
      </c>
      <c r="O440" s="2" t="s">
        <v>4</v>
      </c>
      <c r="P440" s="1">
        <v>36920</v>
      </c>
      <c r="Q440" s="2" t="s">
        <v>109</v>
      </c>
      <c r="R440" s="2" t="s">
        <v>110</v>
      </c>
      <c r="S440" s="2">
        <v>1109.5833688167972</v>
      </c>
      <c r="T440">
        <v>516.97</v>
      </c>
      <c r="U440">
        <v>864.9</v>
      </c>
      <c r="V440">
        <v>728.35</v>
      </c>
      <c r="W440" s="3">
        <v>1349.8</v>
      </c>
    </row>
    <row r="441" spans="1:23" ht="20" customHeight="1">
      <c r="A441" s="2" t="s">
        <v>6945</v>
      </c>
      <c r="B441" s="2" t="s">
        <v>6946</v>
      </c>
      <c r="C441" s="2" t="s">
        <v>4772</v>
      </c>
      <c r="D441">
        <v>110.1</v>
      </c>
      <c r="E441" s="2" t="s">
        <v>6947</v>
      </c>
      <c r="F441" s="37" t="s">
        <v>7349</v>
      </c>
      <c r="G441">
        <v>13.18</v>
      </c>
      <c r="H441">
        <v>12.8</v>
      </c>
      <c r="I441" s="2" t="s">
        <v>6948</v>
      </c>
      <c r="J441">
        <v>2.42</v>
      </c>
      <c r="K441">
        <v>2.41</v>
      </c>
      <c r="L441">
        <v>100</v>
      </c>
      <c r="M441" s="2" t="s">
        <v>3</v>
      </c>
      <c r="N441" s="2" t="s">
        <v>3</v>
      </c>
      <c r="O441" s="2" t="s">
        <v>4</v>
      </c>
      <c r="P441" s="1">
        <v>41072</v>
      </c>
      <c r="Q441" s="2" t="s">
        <v>109</v>
      </c>
      <c r="R441" s="2" t="s">
        <v>110</v>
      </c>
      <c r="S441" s="2">
        <v>1109.5833688167972</v>
      </c>
      <c r="T441">
        <v>68.17</v>
      </c>
      <c r="U441">
        <v>893.51</v>
      </c>
      <c r="V441">
        <v>59.99</v>
      </c>
      <c r="W441">
        <v>881.41</v>
      </c>
    </row>
    <row r="442" spans="1:23" ht="20" customHeight="1">
      <c r="A442" s="2" t="s">
        <v>12364</v>
      </c>
      <c r="B442" s="2" t="s">
        <v>423</v>
      </c>
      <c r="C442" s="2" t="s">
        <v>5205</v>
      </c>
      <c r="D442">
        <v>905.58</v>
      </c>
      <c r="E442" s="2" t="s">
        <v>12365</v>
      </c>
      <c r="F442" s="37" t="s">
        <v>12800</v>
      </c>
      <c r="G442">
        <v>6.07</v>
      </c>
      <c r="H442">
        <v>6.06</v>
      </c>
      <c r="I442" s="2" t="s">
        <v>12366</v>
      </c>
      <c r="J442">
        <v>15.38</v>
      </c>
      <c r="K442">
        <v>15.46</v>
      </c>
      <c r="L442">
        <v>100</v>
      </c>
      <c r="M442" s="2" t="s">
        <v>3</v>
      </c>
      <c r="N442" s="2" t="s">
        <v>3</v>
      </c>
      <c r="O442" s="2" t="s">
        <v>4</v>
      </c>
      <c r="P442" s="1">
        <v>39307</v>
      </c>
      <c r="Q442" s="2" t="s">
        <v>109</v>
      </c>
      <c r="R442" s="2" t="s">
        <v>110</v>
      </c>
      <c r="S442" s="2">
        <v>1109.5833688167972</v>
      </c>
      <c r="T442">
        <v>162.44</v>
      </c>
      <c r="U442">
        <v>996.88</v>
      </c>
      <c r="V442">
        <v>219.67</v>
      </c>
      <c r="W442" s="3">
        <v>1475.6</v>
      </c>
    </row>
    <row r="443" spans="1:23" ht="20" customHeight="1">
      <c r="A443" s="2" t="s">
        <v>7227</v>
      </c>
      <c r="B443" s="2" t="s">
        <v>7228</v>
      </c>
      <c r="C443" s="2" t="s">
        <v>7229</v>
      </c>
      <c r="D443">
        <v>266.19</v>
      </c>
      <c r="E443" s="2" t="s">
        <v>7230</v>
      </c>
      <c r="F443" s="37" t="s">
        <v>7231</v>
      </c>
      <c r="G443">
        <v>21.41</v>
      </c>
      <c r="H443">
        <v>21.62</v>
      </c>
      <c r="I443" s="2" t="s">
        <v>7232</v>
      </c>
      <c r="J443">
        <v>12.93</v>
      </c>
      <c r="K443">
        <v>12.94</v>
      </c>
      <c r="L443">
        <v>100</v>
      </c>
      <c r="M443" s="2" t="s">
        <v>3</v>
      </c>
      <c r="N443" s="2" t="s">
        <v>3</v>
      </c>
      <c r="O443" s="2" t="s">
        <v>4</v>
      </c>
      <c r="P443" s="1">
        <v>41003</v>
      </c>
      <c r="Q443" s="2" t="s">
        <v>231</v>
      </c>
      <c r="R443" s="2" t="s">
        <v>110</v>
      </c>
      <c r="S443" s="2">
        <v>1109.5833688167972</v>
      </c>
      <c r="T443">
        <v>265.85000000000002</v>
      </c>
      <c r="U443" s="3">
        <v>1080.7</v>
      </c>
      <c r="V443">
        <v>158.15</v>
      </c>
      <c r="W443">
        <v>823.93</v>
      </c>
    </row>
    <row r="444" spans="1:23" ht="20" customHeight="1">
      <c r="A444" s="2" t="s">
        <v>5204</v>
      </c>
      <c r="B444" s="2" t="s">
        <v>1917</v>
      </c>
      <c r="C444" s="2" t="s">
        <v>5205</v>
      </c>
      <c r="D444" s="3">
        <v>1704.65</v>
      </c>
      <c r="E444" s="2" t="s">
        <v>5206</v>
      </c>
      <c r="F444" s="37" t="s">
        <v>5302</v>
      </c>
      <c r="G444">
        <v>7.03</v>
      </c>
      <c r="H444">
        <v>6.66</v>
      </c>
      <c r="I444" s="2" t="s">
        <v>5207</v>
      </c>
      <c r="J444">
        <v>11.64</v>
      </c>
      <c r="K444">
        <v>11.5</v>
      </c>
      <c r="L444">
        <v>100</v>
      </c>
      <c r="M444" s="2" t="s">
        <v>3</v>
      </c>
      <c r="N444" s="2" t="s">
        <v>3</v>
      </c>
      <c r="O444" s="2" t="s">
        <v>4</v>
      </c>
      <c r="P444" s="1">
        <v>41694</v>
      </c>
      <c r="Q444" s="2" t="s">
        <v>109</v>
      </c>
      <c r="R444" s="2" t="s">
        <v>110</v>
      </c>
      <c r="S444" s="2">
        <v>1109.5833688167972</v>
      </c>
      <c r="T444">
        <v>892.88</v>
      </c>
      <c r="U444" s="3">
        <v>1172.8399999999999</v>
      </c>
      <c r="V444">
        <v>971.7</v>
      </c>
      <c r="W444">
        <v>933.99</v>
      </c>
    </row>
    <row r="445" spans="1:23" ht="20" customHeight="1">
      <c r="A445" s="2" t="s">
        <v>8098</v>
      </c>
      <c r="B445" s="2" t="s">
        <v>8099</v>
      </c>
      <c r="C445" s="2" t="s">
        <v>8061</v>
      </c>
      <c r="D445">
        <v>275</v>
      </c>
      <c r="E445" s="2" t="s">
        <v>8100</v>
      </c>
      <c r="F445" s="37" t="s">
        <v>8101</v>
      </c>
      <c r="G445">
        <v>26.64</v>
      </c>
      <c r="H445">
        <v>27.75</v>
      </c>
      <c r="I445" s="2" t="s">
        <v>8102</v>
      </c>
      <c r="L445">
        <v>100</v>
      </c>
      <c r="M445" s="2" t="s">
        <v>3</v>
      </c>
      <c r="N445" s="2" t="s">
        <v>3</v>
      </c>
      <c r="O445" s="2" t="s">
        <v>4</v>
      </c>
      <c r="P445" s="1">
        <v>40680</v>
      </c>
      <c r="Q445" s="2" t="s">
        <v>109</v>
      </c>
      <c r="R445" s="2" t="s">
        <v>110</v>
      </c>
      <c r="S445" s="2">
        <v>1109.5833688167972</v>
      </c>
      <c r="T445">
        <v>86.86</v>
      </c>
      <c r="U445" s="3">
        <v>1249.18</v>
      </c>
      <c r="V445">
        <v>36.29</v>
      </c>
      <c r="W445" s="3">
        <v>1623.47</v>
      </c>
    </row>
    <row r="446" spans="1:23" ht="20" customHeight="1">
      <c r="A446" s="2" t="s">
        <v>7145</v>
      </c>
      <c r="B446" s="2" t="s">
        <v>7146</v>
      </c>
      <c r="C446" s="2" t="s">
        <v>2535</v>
      </c>
      <c r="D446">
        <v>870.58</v>
      </c>
      <c r="E446" s="2" t="s">
        <v>7360</v>
      </c>
      <c r="F446" s="37" t="s">
        <v>7147</v>
      </c>
      <c r="G446">
        <v>34.92</v>
      </c>
      <c r="H446">
        <v>34.69</v>
      </c>
      <c r="I446" s="2" t="s">
        <v>7148</v>
      </c>
      <c r="J446">
        <v>36.43</v>
      </c>
      <c r="K446">
        <v>36.43</v>
      </c>
      <c r="L446">
        <v>100</v>
      </c>
      <c r="M446" s="2" t="s">
        <v>3</v>
      </c>
      <c r="N446" s="2" t="s">
        <v>3</v>
      </c>
      <c r="O446" s="2" t="s">
        <v>4</v>
      </c>
      <c r="P446" s="1">
        <v>41031</v>
      </c>
      <c r="Q446" s="2" t="s">
        <v>109</v>
      </c>
      <c r="R446" s="2" t="s">
        <v>110</v>
      </c>
      <c r="S446" s="2">
        <v>1109.5833688167972</v>
      </c>
      <c r="T446">
        <v>412.1</v>
      </c>
      <c r="U446" s="3">
        <v>1383.18</v>
      </c>
      <c r="V446">
        <v>506.21</v>
      </c>
      <c r="W446" s="3">
        <v>3083.78</v>
      </c>
    </row>
    <row r="447" spans="1:23" ht="20" customHeight="1">
      <c r="A447" s="2" t="s">
        <v>9147</v>
      </c>
      <c r="B447" s="2" t="s">
        <v>9148</v>
      </c>
      <c r="C447" s="2" t="s">
        <v>9149</v>
      </c>
      <c r="D447">
        <v>103.6</v>
      </c>
      <c r="E447" s="2" t="s">
        <v>9150</v>
      </c>
      <c r="F447" s="37" t="s">
        <v>9151</v>
      </c>
      <c r="G447">
        <v>10.8</v>
      </c>
      <c r="H447">
        <v>10.89</v>
      </c>
      <c r="I447" s="2" t="s">
        <v>2946</v>
      </c>
      <c r="L447">
        <v>100</v>
      </c>
      <c r="M447" s="2" t="s">
        <v>3</v>
      </c>
      <c r="N447" s="2" t="s">
        <v>3</v>
      </c>
      <c r="O447" s="2" t="s">
        <v>4</v>
      </c>
      <c r="P447" s="1">
        <v>40322</v>
      </c>
      <c r="Q447" s="2" t="s">
        <v>109</v>
      </c>
      <c r="R447" s="2" t="s">
        <v>110</v>
      </c>
      <c r="S447" s="2">
        <v>1109.5833688167972</v>
      </c>
      <c r="T447">
        <v>4.68</v>
      </c>
      <c r="U447" s="3">
        <v>1387.3</v>
      </c>
      <c r="V447">
        <v>29.97</v>
      </c>
      <c r="W447" s="3">
        <v>3462.6</v>
      </c>
    </row>
    <row r="448" spans="1:23" ht="20" customHeight="1">
      <c r="A448" s="2" t="s">
        <v>8059</v>
      </c>
      <c r="B448" s="2" t="s">
        <v>8060</v>
      </c>
      <c r="C448" s="2" t="s">
        <v>8061</v>
      </c>
      <c r="D448">
        <v>248.41</v>
      </c>
      <c r="E448" s="2" t="s">
        <v>8342</v>
      </c>
      <c r="F448" s="37" t="s">
        <v>8062</v>
      </c>
      <c r="G448">
        <v>27.03</v>
      </c>
      <c r="H448">
        <v>25.5</v>
      </c>
      <c r="I448" s="2" t="s">
        <v>8063</v>
      </c>
      <c r="J448">
        <v>3.9</v>
      </c>
      <c r="K448">
        <v>6.03</v>
      </c>
      <c r="L448">
        <v>100</v>
      </c>
      <c r="M448" s="2" t="s">
        <v>3</v>
      </c>
      <c r="N448" s="2" t="s">
        <v>3</v>
      </c>
      <c r="O448" s="2" t="s">
        <v>4</v>
      </c>
      <c r="P448" s="1">
        <v>40689</v>
      </c>
      <c r="Q448" s="2" t="s">
        <v>109</v>
      </c>
      <c r="R448" s="2" t="s">
        <v>110</v>
      </c>
      <c r="S448" s="2">
        <v>1109.5833688167972</v>
      </c>
      <c r="T448">
        <v>90.7</v>
      </c>
      <c r="U448" s="3">
        <v>1418.92</v>
      </c>
      <c r="V448">
        <v>137.03</v>
      </c>
      <c r="W448" s="3">
        <v>1829.53</v>
      </c>
    </row>
    <row r="449" spans="1:23" ht="20" customHeight="1">
      <c r="A449" s="2" t="s">
        <v>11887</v>
      </c>
      <c r="B449" s="2" t="s">
        <v>1017</v>
      </c>
      <c r="C449" s="2" t="s">
        <v>9645</v>
      </c>
      <c r="D449">
        <v>906.39</v>
      </c>
      <c r="E449" s="2" t="s">
        <v>11888</v>
      </c>
      <c r="F449" s="37" t="s">
        <v>12297</v>
      </c>
      <c r="G449">
        <v>8.5399999999999991</v>
      </c>
      <c r="H449">
        <v>8.24</v>
      </c>
      <c r="I449" s="2" t="s">
        <v>11889</v>
      </c>
      <c r="J449">
        <v>9.64</v>
      </c>
      <c r="K449">
        <v>9.26</v>
      </c>
      <c r="L449">
        <v>100</v>
      </c>
      <c r="M449" s="2" t="s">
        <v>3</v>
      </c>
      <c r="N449" s="2" t="s">
        <v>3</v>
      </c>
      <c r="O449" s="2" t="s">
        <v>4</v>
      </c>
      <c r="P449" s="1">
        <v>39429</v>
      </c>
      <c r="Q449" s="2" t="s">
        <v>109</v>
      </c>
      <c r="R449" s="2" t="s">
        <v>110</v>
      </c>
      <c r="S449" s="2">
        <v>1109.5833688167972</v>
      </c>
      <c r="T449">
        <v>619</v>
      </c>
      <c r="U449" s="3">
        <v>1559.9</v>
      </c>
      <c r="V449">
        <v>756.4</v>
      </c>
      <c r="W449" s="3">
        <v>1526.3</v>
      </c>
    </row>
    <row r="450" spans="1:23" ht="20" customHeight="1">
      <c r="A450" s="2" t="s">
        <v>11448</v>
      </c>
      <c r="B450" s="2" t="s">
        <v>2640</v>
      </c>
      <c r="C450" s="2" t="s">
        <v>4772</v>
      </c>
      <c r="D450">
        <v>29.38</v>
      </c>
      <c r="E450" s="2" t="s">
        <v>11808</v>
      </c>
      <c r="F450" s="37" t="s">
        <v>11449</v>
      </c>
      <c r="G450">
        <v>26.29</v>
      </c>
      <c r="H450">
        <v>25.71</v>
      </c>
      <c r="I450" s="2" t="s">
        <v>11450</v>
      </c>
      <c r="J450">
        <v>2.5499999999999998</v>
      </c>
      <c r="K450">
        <v>2.39</v>
      </c>
      <c r="L450">
        <v>80.77</v>
      </c>
      <c r="M450" s="2" t="s">
        <v>3</v>
      </c>
      <c r="N450" s="2" t="s">
        <v>3</v>
      </c>
      <c r="O450" s="2" t="s">
        <v>4</v>
      </c>
      <c r="P450" s="1">
        <v>39549</v>
      </c>
      <c r="Q450" s="2" t="s">
        <v>109</v>
      </c>
      <c r="R450" s="2" t="s">
        <v>110</v>
      </c>
      <c r="S450" s="2">
        <v>1109.5833688167972</v>
      </c>
      <c r="T450">
        <v>33.01</v>
      </c>
      <c r="U450" s="3">
        <v>1695.62</v>
      </c>
      <c r="V450">
        <v>25.79</v>
      </c>
      <c r="W450" s="3">
        <v>3487.4</v>
      </c>
    </row>
    <row r="451" spans="1:23" ht="20" customHeight="1">
      <c r="A451" s="2" t="s">
        <v>9644</v>
      </c>
      <c r="B451" s="2" t="s">
        <v>657</v>
      </c>
      <c r="C451" s="2" t="s">
        <v>9645</v>
      </c>
      <c r="D451">
        <v>110.7</v>
      </c>
      <c r="E451" s="2" t="s">
        <v>9646</v>
      </c>
      <c r="F451" s="37" t="s">
        <v>9647</v>
      </c>
      <c r="G451">
        <v>8.51</v>
      </c>
      <c r="H451">
        <v>8.3800000000000008</v>
      </c>
      <c r="I451" s="2" t="s">
        <v>9648</v>
      </c>
      <c r="J451">
        <v>4.67</v>
      </c>
      <c r="K451">
        <v>4.71</v>
      </c>
      <c r="L451">
        <v>100</v>
      </c>
      <c r="M451" s="2" t="s">
        <v>3</v>
      </c>
      <c r="N451" s="2" t="s">
        <v>3</v>
      </c>
      <c r="O451" s="2" t="s">
        <v>4</v>
      </c>
      <c r="P451" s="1">
        <v>40161</v>
      </c>
      <c r="Q451" s="2" t="s">
        <v>109</v>
      </c>
      <c r="R451" s="2" t="s">
        <v>110</v>
      </c>
      <c r="S451" s="2">
        <v>1109.5833688167972</v>
      </c>
      <c r="T451">
        <v>39.29</v>
      </c>
      <c r="U451" s="3">
        <v>1760.5</v>
      </c>
      <c r="V451">
        <v>55.36</v>
      </c>
      <c r="W451" s="3">
        <v>2274.6</v>
      </c>
    </row>
    <row r="452" spans="1:23" ht="20" customHeight="1">
      <c r="A452" s="2" t="s">
        <v>11029</v>
      </c>
      <c r="B452" s="2" t="s">
        <v>11030</v>
      </c>
      <c r="C452" s="2" t="s">
        <v>9645</v>
      </c>
      <c r="D452">
        <v>110.41</v>
      </c>
      <c r="E452" s="2" t="s">
        <v>11031</v>
      </c>
      <c r="F452" s="37" t="s">
        <v>11335</v>
      </c>
      <c r="G452">
        <v>9.26</v>
      </c>
      <c r="H452">
        <v>9.2799999999999994</v>
      </c>
      <c r="I452" s="2" t="s">
        <v>11032</v>
      </c>
      <c r="J452">
        <v>6.45</v>
      </c>
      <c r="K452">
        <v>6.35</v>
      </c>
      <c r="L452">
        <v>100</v>
      </c>
      <c r="M452" s="2" t="s">
        <v>3</v>
      </c>
      <c r="N452" s="2" t="s">
        <v>3</v>
      </c>
      <c r="O452" s="2" t="s">
        <v>4</v>
      </c>
      <c r="P452" s="1">
        <v>39646</v>
      </c>
      <c r="Q452" s="2" t="s">
        <v>109</v>
      </c>
      <c r="R452" s="2" t="s">
        <v>110</v>
      </c>
      <c r="S452" s="2">
        <v>1109.5833688167972</v>
      </c>
      <c r="T452">
        <v>75.930000000000007</v>
      </c>
      <c r="U452" s="3">
        <v>1795.4</v>
      </c>
      <c r="V452">
        <v>66.540000000000006</v>
      </c>
      <c r="W452" s="3">
        <v>2838.1</v>
      </c>
    </row>
    <row r="453" spans="1:23" ht="20" customHeight="1">
      <c r="A453" s="2" t="s">
        <v>5232</v>
      </c>
      <c r="B453" s="2" t="s">
        <v>5233</v>
      </c>
      <c r="C453" s="2" t="s">
        <v>2535</v>
      </c>
      <c r="D453">
        <v>396.58</v>
      </c>
      <c r="E453" s="2" t="s">
        <v>5234</v>
      </c>
      <c r="F453" s="37" t="s">
        <v>5235</v>
      </c>
      <c r="G453">
        <v>44.76</v>
      </c>
      <c r="H453">
        <v>44.85</v>
      </c>
      <c r="I453" s="2" t="s">
        <v>5236</v>
      </c>
      <c r="J453">
        <v>32.950000000000003</v>
      </c>
      <c r="K453">
        <v>32.96</v>
      </c>
      <c r="L453">
        <v>100</v>
      </c>
      <c r="M453" s="2" t="s">
        <v>3</v>
      </c>
      <c r="N453" s="2" t="s">
        <v>3</v>
      </c>
      <c r="O453" s="2" t="s">
        <v>4</v>
      </c>
      <c r="P453" s="1">
        <v>41680</v>
      </c>
      <c r="Q453" s="2" t="s">
        <v>109</v>
      </c>
      <c r="R453" s="2" t="s">
        <v>110</v>
      </c>
      <c r="S453" s="2">
        <v>1109.5833688167972</v>
      </c>
      <c r="T453">
        <v>65.95</v>
      </c>
      <c r="U453" s="3">
        <v>1867.98</v>
      </c>
      <c r="V453">
        <v>202.26</v>
      </c>
      <c r="W453" s="3">
        <v>4003.11</v>
      </c>
    </row>
    <row r="454" spans="1:23" ht="20" customHeight="1">
      <c r="A454" s="2" t="s">
        <v>106</v>
      </c>
      <c r="B454" s="2" t="s">
        <v>107</v>
      </c>
      <c r="C454" s="2" t="s">
        <v>108</v>
      </c>
      <c r="D454" s="3">
        <v>3824.61</v>
      </c>
      <c r="E454" s="2" t="s">
        <v>3025</v>
      </c>
      <c r="F454" s="37" t="s">
        <v>3026</v>
      </c>
      <c r="G454">
        <v>9.1199999999999992</v>
      </c>
      <c r="H454">
        <v>9.2799999999999994</v>
      </c>
      <c r="I454" s="2" t="s">
        <v>2979</v>
      </c>
      <c r="J454">
        <v>19.3</v>
      </c>
      <c r="K454">
        <v>19.86</v>
      </c>
      <c r="L454">
        <v>100</v>
      </c>
      <c r="M454" s="2" t="s">
        <v>3</v>
      </c>
      <c r="N454" s="2" t="s">
        <v>3</v>
      </c>
      <c r="O454" s="2" t="s">
        <v>4</v>
      </c>
      <c r="P454" s="1">
        <v>39055</v>
      </c>
      <c r="Q454" s="2" t="s">
        <v>109</v>
      </c>
      <c r="R454" s="2" t="s">
        <v>110</v>
      </c>
      <c r="S454" s="2">
        <v>1109.5833688167972</v>
      </c>
      <c r="T454" s="3">
        <v>1570</v>
      </c>
      <c r="U454" s="3">
        <v>1964.73</v>
      </c>
      <c r="V454" s="3">
        <v>1493</v>
      </c>
      <c r="W454" s="3">
        <v>2978.91</v>
      </c>
    </row>
    <row r="455" spans="1:23" ht="20" customHeight="1">
      <c r="A455" s="2" t="s">
        <v>228</v>
      </c>
      <c r="B455" s="2" t="s">
        <v>229</v>
      </c>
      <c r="C455" s="2" t="s">
        <v>230</v>
      </c>
      <c r="D455">
        <v>210.15</v>
      </c>
      <c r="E455" s="2" t="s">
        <v>3007</v>
      </c>
      <c r="F455" s="37" t="s">
        <v>3008</v>
      </c>
      <c r="G455">
        <v>28.14</v>
      </c>
      <c r="H455">
        <v>27.56</v>
      </c>
      <c r="I455" s="2" t="s">
        <v>3009</v>
      </c>
      <c r="J455">
        <v>4.3499999999999996</v>
      </c>
      <c r="K455">
        <v>4.3</v>
      </c>
      <c r="L455">
        <v>100</v>
      </c>
      <c r="M455" s="2" t="s">
        <v>3</v>
      </c>
      <c r="N455" s="2" t="s">
        <v>3</v>
      </c>
      <c r="O455" s="2" t="s">
        <v>4</v>
      </c>
      <c r="P455" s="1">
        <v>39007</v>
      </c>
      <c r="Q455" s="2" t="s">
        <v>231</v>
      </c>
      <c r="R455" s="2" t="s">
        <v>110</v>
      </c>
      <c r="S455" s="2">
        <v>1109.5833688167972</v>
      </c>
      <c r="T455">
        <v>874.86</v>
      </c>
      <c r="U455" s="3">
        <v>2156.08</v>
      </c>
      <c r="V455">
        <v>379.81</v>
      </c>
      <c r="W455" s="3">
        <v>1184.77</v>
      </c>
    </row>
    <row r="456" spans="1:23" ht="20" customHeight="1">
      <c r="A456" s="2" t="s">
        <v>5663</v>
      </c>
      <c r="B456" s="2" t="s">
        <v>5664</v>
      </c>
      <c r="C456" s="2" t="s">
        <v>2416</v>
      </c>
      <c r="D456">
        <v>602.72</v>
      </c>
      <c r="E456" s="2" t="s">
        <v>5665</v>
      </c>
      <c r="F456" s="37" t="s">
        <v>5666</v>
      </c>
      <c r="G456">
        <v>27.76</v>
      </c>
      <c r="H456">
        <v>27.87</v>
      </c>
      <c r="I456" s="2" t="s">
        <v>5667</v>
      </c>
      <c r="J456">
        <v>22.91</v>
      </c>
      <c r="K456">
        <v>22.8</v>
      </c>
      <c r="L456">
        <v>100</v>
      </c>
      <c r="M456" s="2" t="s">
        <v>3</v>
      </c>
      <c r="N456" s="2" t="s">
        <v>3</v>
      </c>
      <c r="O456" s="2" t="s">
        <v>4</v>
      </c>
      <c r="P456" s="1">
        <v>41501</v>
      </c>
      <c r="Q456" s="2" t="s">
        <v>109</v>
      </c>
      <c r="R456" s="2" t="s">
        <v>110</v>
      </c>
      <c r="S456" s="2">
        <v>1109.5833688167972</v>
      </c>
      <c r="T456">
        <v>156.72</v>
      </c>
      <c r="U456" s="3">
        <v>2441.46</v>
      </c>
      <c r="V456">
        <v>218</v>
      </c>
      <c r="W456" s="3">
        <v>3935.91</v>
      </c>
    </row>
    <row r="457" spans="1:23" ht="20" customHeight="1">
      <c r="A457" s="2" t="s">
        <v>5070</v>
      </c>
      <c r="B457" s="2" t="s">
        <v>5071</v>
      </c>
      <c r="C457" s="2" t="s">
        <v>5072</v>
      </c>
      <c r="D457" s="3">
        <v>2448.38</v>
      </c>
      <c r="E457" s="2" t="s">
        <v>5073</v>
      </c>
      <c r="F457" s="37" t="s">
        <v>5288</v>
      </c>
      <c r="G457">
        <v>55.31</v>
      </c>
      <c r="H457">
        <v>55.79</v>
      </c>
      <c r="I457" s="2" t="s">
        <v>5074</v>
      </c>
      <c r="J457">
        <v>77.900000000000006</v>
      </c>
      <c r="K457">
        <v>77.86</v>
      </c>
      <c r="L457">
        <v>100</v>
      </c>
      <c r="M457" s="2" t="s">
        <v>3</v>
      </c>
      <c r="N457" s="2" t="s">
        <v>3</v>
      </c>
      <c r="O457" s="2" t="s">
        <v>4</v>
      </c>
      <c r="P457" s="1">
        <v>41799</v>
      </c>
      <c r="Q457" s="2" t="s">
        <v>109</v>
      </c>
      <c r="R457" s="2" t="s">
        <v>110</v>
      </c>
      <c r="S457" s="2">
        <v>1109.5833688167972</v>
      </c>
      <c r="T457">
        <v>192.47</v>
      </c>
      <c r="U457" s="3">
        <v>2675.08</v>
      </c>
      <c r="V457">
        <v>67.88</v>
      </c>
      <c r="W457" s="3">
        <v>6572</v>
      </c>
    </row>
    <row r="458" spans="1:23" ht="20" customHeight="1">
      <c r="A458" s="2" t="s">
        <v>2353</v>
      </c>
      <c r="B458" s="2" t="s">
        <v>2354</v>
      </c>
      <c r="C458" s="2" t="s">
        <v>108</v>
      </c>
      <c r="D458">
        <v>865.57</v>
      </c>
      <c r="E458" s="2" t="s">
        <v>4275</v>
      </c>
      <c r="F458" s="37" t="s">
        <v>4276</v>
      </c>
      <c r="G458">
        <v>18.04</v>
      </c>
      <c r="H458">
        <v>18.23</v>
      </c>
      <c r="I458" s="2" t="s">
        <v>4277</v>
      </c>
      <c r="L458">
        <v>100</v>
      </c>
      <c r="M458" s="2" t="s">
        <v>3</v>
      </c>
      <c r="N458" s="2" t="s">
        <v>3</v>
      </c>
      <c r="O458" s="2" t="s">
        <v>4</v>
      </c>
      <c r="P458" s="1">
        <v>36976</v>
      </c>
      <c r="Q458" s="2" t="s">
        <v>109</v>
      </c>
      <c r="R458" s="2" t="s">
        <v>110</v>
      </c>
      <c r="S458" s="2">
        <v>1109.5833688167972</v>
      </c>
      <c r="T458">
        <v>265.05</v>
      </c>
      <c r="U458" s="3">
        <v>2737.67</v>
      </c>
      <c r="V458">
        <v>160.04</v>
      </c>
      <c r="W458" s="3">
        <v>4197.49</v>
      </c>
    </row>
    <row r="459" spans="1:23" ht="20" customHeight="1">
      <c r="A459" s="2" t="s">
        <v>7545</v>
      </c>
      <c r="B459" s="2" t="s">
        <v>1918</v>
      </c>
      <c r="C459" s="2" t="s">
        <v>7546</v>
      </c>
      <c r="D459" s="3">
        <v>3088.23</v>
      </c>
      <c r="E459" s="2" t="s">
        <v>7547</v>
      </c>
      <c r="F459" s="37" t="s">
        <v>7851</v>
      </c>
      <c r="G459">
        <v>39.479999999999997</v>
      </c>
      <c r="H459">
        <v>36.17</v>
      </c>
      <c r="I459" s="2" t="s">
        <v>7548</v>
      </c>
      <c r="J459">
        <v>34.700000000000003</v>
      </c>
      <c r="K459">
        <v>40.369999999999997</v>
      </c>
      <c r="L459">
        <v>100</v>
      </c>
      <c r="M459" s="2" t="s">
        <v>3</v>
      </c>
      <c r="N459" s="2" t="s">
        <v>3</v>
      </c>
      <c r="O459" s="2" t="s">
        <v>4</v>
      </c>
      <c r="P459" s="1">
        <v>40891</v>
      </c>
      <c r="Q459" s="2" t="s">
        <v>579</v>
      </c>
      <c r="R459" s="2" t="s">
        <v>110</v>
      </c>
      <c r="S459" s="2">
        <v>1109.5833688167972</v>
      </c>
      <c r="T459" s="3">
        <v>1453.38</v>
      </c>
      <c r="U459" s="3">
        <v>3120.58</v>
      </c>
      <c r="V459" s="3">
        <v>1873.27</v>
      </c>
      <c r="W459" s="3">
        <v>3896.24</v>
      </c>
    </row>
    <row r="460" spans="1:23" ht="20" customHeight="1">
      <c r="A460" s="2" t="s">
        <v>5401</v>
      </c>
      <c r="B460" s="2" t="s">
        <v>5402</v>
      </c>
      <c r="C460" s="2" t="s">
        <v>5033</v>
      </c>
      <c r="D460" s="3">
        <v>6685.51</v>
      </c>
      <c r="E460" s="2" t="s">
        <v>5805</v>
      </c>
      <c r="F460" s="37" t="s">
        <v>5403</v>
      </c>
      <c r="G460">
        <v>50.1</v>
      </c>
      <c r="H460">
        <v>53.56</v>
      </c>
      <c r="I460" s="2" t="s">
        <v>5404</v>
      </c>
      <c r="L460">
        <v>100</v>
      </c>
      <c r="M460" s="2" t="s">
        <v>3</v>
      </c>
      <c r="N460" s="2" t="s">
        <v>3</v>
      </c>
      <c r="O460" s="2" t="s">
        <v>4</v>
      </c>
      <c r="P460" s="1">
        <v>41624</v>
      </c>
      <c r="Q460" s="2" t="s">
        <v>109</v>
      </c>
      <c r="R460" s="2" t="s">
        <v>110</v>
      </c>
      <c r="S460" s="2">
        <v>1109.5833688167972</v>
      </c>
      <c r="T460" s="3">
        <v>2365.29</v>
      </c>
      <c r="U460" s="3">
        <v>3149.45</v>
      </c>
      <c r="V460" s="3">
        <v>2251.31</v>
      </c>
      <c r="W460" s="3">
        <v>4285.83</v>
      </c>
    </row>
    <row r="461" spans="1:23" ht="20" customHeight="1">
      <c r="A461" s="2" t="s">
        <v>5031</v>
      </c>
      <c r="B461" s="2" t="s">
        <v>5032</v>
      </c>
      <c r="C461" s="2" t="s">
        <v>5033</v>
      </c>
      <c r="D461">
        <v>308.77</v>
      </c>
      <c r="E461" s="2" t="s">
        <v>5034</v>
      </c>
      <c r="F461" s="37" t="s">
        <v>5283</v>
      </c>
      <c r="G461">
        <v>71.239999999999995</v>
      </c>
      <c r="H461">
        <v>70.67</v>
      </c>
      <c r="I461" s="2" t="s">
        <v>5035</v>
      </c>
      <c r="J461">
        <v>6.48</v>
      </c>
      <c r="K461">
        <v>6.47</v>
      </c>
      <c r="L461">
        <v>100</v>
      </c>
      <c r="M461" s="2" t="s">
        <v>3</v>
      </c>
      <c r="N461" s="2" t="s">
        <v>3</v>
      </c>
      <c r="O461" s="2" t="s">
        <v>4</v>
      </c>
      <c r="P461" s="1">
        <v>41813</v>
      </c>
      <c r="Q461" s="2" t="s">
        <v>109</v>
      </c>
      <c r="R461" s="2" t="s">
        <v>110</v>
      </c>
      <c r="S461" s="2">
        <v>1109.5833688167972</v>
      </c>
      <c r="T461">
        <v>103.11</v>
      </c>
      <c r="U461" s="3">
        <v>3519.62</v>
      </c>
      <c r="V461">
        <v>78.55</v>
      </c>
      <c r="W461" s="3">
        <v>4603.43</v>
      </c>
    </row>
    <row r="462" spans="1:23" ht="20" customHeight="1">
      <c r="A462" s="2" t="s">
        <v>11026</v>
      </c>
      <c r="B462" s="2" t="s">
        <v>11027</v>
      </c>
      <c r="C462" s="2" t="s">
        <v>2655</v>
      </c>
      <c r="D462">
        <v>141.5</v>
      </c>
      <c r="E462" s="2" t="s">
        <v>11028</v>
      </c>
      <c r="F462" s="37" t="s">
        <v>11334</v>
      </c>
      <c r="G462">
        <v>26.17</v>
      </c>
      <c r="H462">
        <v>24.92</v>
      </c>
      <c r="I462" s="2" t="s">
        <v>2946</v>
      </c>
      <c r="L462">
        <v>100</v>
      </c>
      <c r="M462" s="2" t="s">
        <v>3</v>
      </c>
      <c r="N462" s="2" t="s">
        <v>3</v>
      </c>
      <c r="O462" s="2" t="s">
        <v>4</v>
      </c>
      <c r="P462" s="1">
        <v>39685</v>
      </c>
      <c r="Q462" s="2" t="s">
        <v>109</v>
      </c>
      <c r="R462" s="2" t="s">
        <v>110</v>
      </c>
      <c r="S462" s="2">
        <v>1109.5833688167972</v>
      </c>
      <c r="T462">
        <v>7.0000000000000007E-2</v>
      </c>
      <c r="U462" s="3">
        <v>4558.6499999999996</v>
      </c>
      <c r="V462">
        <v>0.16</v>
      </c>
      <c r="W462" s="3">
        <v>4948.68</v>
      </c>
    </row>
    <row r="463" spans="1:23" ht="20" customHeight="1">
      <c r="A463" s="2" t="s">
        <v>11679</v>
      </c>
      <c r="B463" s="2" t="s">
        <v>915</v>
      </c>
      <c r="C463" s="2" t="s">
        <v>11680</v>
      </c>
      <c r="D463">
        <v>108.08</v>
      </c>
      <c r="E463" s="2" t="s">
        <v>11681</v>
      </c>
      <c r="F463" s="37" t="s">
        <v>11682</v>
      </c>
      <c r="I463" s="2" t="s">
        <v>11683</v>
      </c>
      <c r="J463">
        <v>2.94</v>
      </c>
      <c r="K463">
        <v>2.89</v>
      </c>
      <c r="L463">
        <v>100</v>
      </c>
      <c r="M463" s="2" t="s">
        <v>3</v>
      </c>
      <c r="N463" s="2" t="s">
        <v>3</v>
      </c>
      <c r="O463" s="2" t="s">
        <v>4</v>
      </c>
      <c r="P463" s="1">
        <v>39482</v>
      </c>
      <c r="Q463" s="2" t="s">
        <v>109</v>
      </c>
      <c r="R463" s="2" t="s">
        <v>110</v>
      </c>
      <c r="S463" s="2">
        <v>1109.5833688167972</v>
      </c>
      <c r="T463">
        <v>127.13</v>
      </c>
      <c r="U463" s="3">
        <v>6213</v>
      </c>
      <c r="V463">
        <v>135.25</v>
      </c>
      <c r="W463" s="3">
        <v>7771</v>
      </c>
    </row>
    <row r="464" spans="1:23" ht="20" customHeight="1">
      <c r="A464" s="2" t="s">
        <v>8700</v>
      </c>
      <c r="B464" s="2" t="s">
        <v>8701</v>
      </c>
      <c r="C464" s="2" t="s">
        <v>2655</v>
      </c>
      <c r="D464">
        <v>316</v>
      </c>
      <c r="E464" s="2" t="s">
        <v>8702</v>
      </c>
      <c r="F464" s="37" t="s">
        <v>8703</v>
      </c>
      <c r="G464">
        <v>37.35</v>
      </c>
      <c r="H464">
        <v>37.25</v>
      </c>
      <c r="I464" s="2" t="s">
        <v>8704</v>
      </c>
      <c r="L464">
        <v>100</v>
      </c>
      <c r="M464" s="2" t="s">
        <v>3</v>
      </c>
      <c r="N464" s="2" t="s">
        <v>3</v>
      </c>
      <c r="O464" s="2" t="s">
        <v>4</v>
      </c>
      <c r="P464" s="1">
        <v>40464</v>
      </c>
      <c r="Q464" s="2" t="s">
        <v>109</v>
      </c>
      <c r="R464" s="2" t="s">
        <v>110</v>
      </c>
      <c r="S464" s="2">
        <v>1109.5833688167972</v>
      </c>
      <c r="T464">
        <v>43.65</v>
      </c>
      <c r="U464" s="3">
        <v>6215.51</v>
      </c>
      <c r="V464">
        <v>46.55</v>
      </c>
      <c r="W464" s="3">
        <v>6273.01</v>
      </c>
    </row>
    <row r="465" spans="1:23" ht="20" customHeight="1">
      <c r="A465" s="2" t="s">
        <v>2752</v>
      </c>
      <c r="B465" s="2" t="s">
        <v>2753</v>
      </c>
      <c r="C465" s="2" t="s">
        <v>2754</v>
      </c>
      <c r="D465" s="3">
        <v>6956.01</v>
      </c>
      <c r="E465" s="2" t="s">
        <v>4596</v>
      </c>
      <c r="F465" s="37" t="s">
        <v>4604</v>
      </c>
      <c r="G465">
        <v>81.63</v>
      </c>
      <c r="H465">
        <v>80.25</v>
      </c>
      <c r="I465" s="2" t="s">
        <v>4597</v>
      </c>
      <c r="J465">
        <v>72.63</v>
      </c>
      <c r="K465">
        <v>100</v>
      </c>
      <c r="L465">
        <v>100</v>
      </c>
      <c r="M465" s="2" t="s">
        <v>3</v>
      </c>
      <c r="N465" s="2" t="s">
        <v>3</v>
      </c>
      <c r="O465" s="2" t="s">
        <v>4</v>
      </c>
      <c r="P465" s="1">
        <v>36698</v>
      </c>
      <c r="Q465" s="2" t="s">
        <v>109</v>
      </c>
      <c r="R465" s="2" t="s">
        <v>110</v>
      </c>
      <c r="S465" s="2">
        <v>1109.5833688167972</v>
      </c>
      <c r="T465">
        <v>321</v>
      </c>
      <c r="U465" s="3">
        <v>10082</v>
      </c>
      <c r="V465">
        <v>680.89</v>
      </c>
      <c r="W465" s="3">
        <v>17500</v>
      </c>
    </row>
    <row r="466" spans="1:23" ht="20" customHeight="1">
      <c r="A466" s="2" t="s">
        <v>1469</v>
      </c>
      <c r="B466" s="2" t="s">
        <v>1470</v>
      </c>
      <c r="C466" s="2" t="s">
        <v>1471</v>
      </c>
      <c r="E466" s="2" t="s">
        <v>3233</v>
      </c>
      <c r="F466" s="37" t="s">
        <v>3647</v>
      </c>
      <c r="G466">
        <v>0.14000000000000001</v>
      </c>
      <c r="H466">
        <v>0.13</v>
      </c>
      <c r="I466" s="2" t="s">
        <v>2946</v>
      </c>
      <c r="J466">
        <v>0.14000000000000001</v>
      </c>
      <c r="K466">
        <v>0.13</v>
      </c>
      <c r="L466">
        <v>100</v>
      </c>
      <c r="M466" s="2" t="s">
        <v>3</v>
      </c>
      <c r="N466" s="2" t="s">
        <v>3</v>
      </c>
      <c r="O466" s="2" t="s">
        <v>4</v>
      </c>
      <c r="P466" s="1">
        <v>38000</v>
      </c>
      <c r="Q466" s="2" t="s">
        <v>42</v>
      </c>
      <c r="R466" s="2" t="s">
        <v>44</v>
      </c>
      <c r="S466" s="29">
        <v>1129.6892144549481</v>
      </c>
      <c r="T466">
        <v>0.01</v>
      </c>
      <c r="U466">
        <v>0.01</v>
      </c>
      <c r="V466">
        <v>0.32</v>
      </c>
      <c r="W466">
        <v>0.32</v>
      </c>
    </row>
    <row r="467" spans="1:23" ht="20" customHeight="1">
      <c r="A467" s="2" t="s">
        <v>204</v>
      </c>
      <c r="B467" s="2" t="s">
        <v>205</v>
      </c>
      <c r="C467" s="2" t="s">
        <v>206</v>
      </c>
      <c r="D467">
        <v>5.95</v>
      </c>
      <c r="E467" s="2" t="s">
        <v>3003</v>
      </c>
      <c r="F467" s="37" t="s">
        <v>3004</v>
      </c>
      <c r="G467">
        <v>0.7</v>
      </c>
      <c r="H467">
        <v>0.68</v>
      </c>
      <c r="I467" s="2" t="s">
        <v>2946</v>
      </c>
      <c r="L467">
        <v>100</v>
      </c>
      <c r="M467" s="2" t="s">
        <v>3</v>
      </c>
      <c r="N467" s="2" t="s">
        <v>3</v>
      </c>
      <c r="O467" s="2" t="s">
        <v>4</v>
      </c>
      <c r="P467" s="1">
        <v>39066</v>
      </c>
      <c r="Q467" s="2" t="s">
        <v>207</v>
      </c>
      <c r="R467" s="2" t="s">
        <v>44</v>
      </c>
      <c r="S467" s="29">
        <v>1129.6892144549481</v>
      </c>
      <c r="T467">
        <v>20.84</v>
      </c>
      <c r="U467">
        <v>41.31</v>
      </c>
      <c r="V467">
        <v>7.47</v>
      </c>
      <c r="W467">
        <v>19.149999999999999</v>
      </c>
    </row>
    <row r="468" spans="1:23" ht="20" customHeight="1">
      <c r="A468" s="2" t="s">
        <v>11596</v>
      </c>
      <c r="B468" s="2" t="s">
        <v>11597</v>
      </c>
      <c r="C468" s="2" t="s">
        <v>11598</v>
      </c>
      <c r="D468">
        <v>35</v>
      </c>
      <c r="E468" s="2" t="s">
        <v>11599</v>
      </c>
      <c r="F468" s="37" t="s">
        <v>11600</v>
      </c>
      <c r="G468">
        <v>13</v>
      </c>
      <c r="H468">
        <v>13.2</v>
      </c>
      <c r="I468" s="2" t="s">
        <v>2946</v>
      </c>
      <c r="L468">
        <v>100</v>
      </c>
      <c r="M468" s="2" t="s">
        <v>3</v>
      </c>
      <c r="N468" s="2" t="s">
        <v>3</v>
      </c>
      <c r="O468" s="2" t="s">
        <v>4</v>
      </c>
      <c r="P468" s="1">
        <v>39507</v>
      </c>
      <c r="Q468" s="2" t="s">
        <v>1531</v>
      </c>
      <c r="R468" s="2" t="s">
        <v>44</v>
      </c>
      <c r="S468" s="29">
        <v>1129.6892144549481</v>
      </c>
      <c r="T468">
        <v>49.05</v>
      </c>
      <c r="U468">
        <v>210.36</v>
      </c>
      <c r="V468">
        <v>17.36</v>
      </c>
      <c r="W468">
        <v>133.53</v>
      </c>
    </row>
    <row r="469" spans="1:23" ht="20" customHeight="1">
      <c r="A469" s="2" t="s">
        <v>8983</v>
      </c>
      <c r="B469" s="2" t="s">
        <v>8984</v>
      </c>
      <c r="C469" s="2" t="s">
        <v>8985</v>
      </c>
      <c r="D469">
        <v>81.3</v>
      </c>
      <c r="E469" s="2" t="s">
        <v>8986</v>
      </c>
      <c r="F469" s="37" t="s">
        <v>8987</v>
      </c>
      <c r="G469">
        <v>11.52</v>
      </c>
      <c r="H469">
        <v>11.46</v>
      </c>
      <c r="I469" s="2" t="s">
        <v>2946</v>
      </c>
      <c r="L469">
        <v>100</v>
      </c>
      <c r="M469" s="2" t="s">
        <v>3</v>
      </c>
      <c r="N469" s="2" t="s">
        <v>3</v>
      </c>
      <c r="O469" s="2" t="s">
        <v>4</v>
      </c>
      <c r="P469" s="1">
        <v>40387</v>
      </c>
      <c r="Q469" s="2" t="s">
        <v>8988</v>
      </c>
      <c r="R469" s="2" t="s">
        <v>44</v>
      </c>
      <c r="S469" s="29">
        <v>1129.6892144549481</v>
      </c>
      <c r="T469">
        <v>218.67</v>
      </c>
      <c r="U469" s="3">
        <v>1034.3499999999999</v>
      </c>
      <c r="V469">
        <v>80.38</v>
      </c>
      <c r="W469">
        <v>548.49</v>
      </c>
    </row>
    <row r="470" spans="1:23" ht="20" customHeight="1">
      <c r="A470" s="2" t="s">
        <v>11202</v>
      </c>
      <c r="B470" s="2" t="s">
        <v>11203</v>
      </c>
      <c r="C470" s="2" t="s">
        <v>10716</v>
      </c>
      <c r="D470">
        <v>44</v>
      </c>
      <c r="E470" s="2" t="s">
        <v>11204</v>
      </c>
      <c r="F470" s="37" t="s">
        <v>11205</v>
      </c>
      <c r="G470">
        <v>11.45</v>
      </c>
      <c r="H470">
        <v>11.46</v>
      </c>
      <c r="I470" s="2" t="s">
        <v>2946</v>
      </c>
      <c r="L470">
        <v>100</v>
      </c>
      <c r="M470" s="2" t="s">
        <v>3</v>
      </c>
      <c r="N470" s="2" t="s">
        <v>3</v>
      </c>
      <c r="O470" s="2" t="s">
        <v>4</v>
      </c>
      <c r="P470" s="1">
        <v>39602</v>
      </c>
      <c r="Q470" s="2" t="s">
        <v>2044</v>
      </c>
      <c r="R470" s="2" t="s">
        <v>44</v>
      </c>
      <c r="S470" s="29">
        <v>1129.6892144549481</v>
      </c>
      <c r="T470">
        <v>70.14</v>
      </c>
      <c r="U470" s="3">
        <v>1058.78</v>
      </c>
      <c r="V470">
        <v>43.29</v>
      </c>
      <c r="W470">
        <v>652.87</v>
      </c>
    </row>
    <row r="471" spans="1:23" ht="20" customHeight="1">
      <c r="A471" s="2" t="s">
        <v>11486</v>
      </c>
      <c r="B471" s="2" t="s">
        <v>11487</v>
      </c>
      <c r="C471" s="2" t="s">
        <v>11488</v>
      </c>
      <c r="D471">
        <v>862</v>
      </c>
      <c r="E471" s="2" t="s">
        <v>11489</v>
      </c>
      <c r="F471" s="37" t="s">
        <v>11490</v>
      </c>
      <c r="G471">
        <v>38.25</v>
      </c>
      <c r="H471">
        <v>39.86</v>
      </c>
      <c r="I471" s="2" t="s">
        <v>2946</v>
      </c>
      <c r="L471">
        <v>100</v>
      </c>
      <c r="M471" s="2" t="s">
        <v>3</v>
      </c>
      <c r="N471" s="2" t="s">
        <v>3</v>
      </c>
      <c r="O471" s="2" t="s">
        <v>4</v>
      </c>
      <c r="P471" s="1">
        <v>39540</v>
      </c>
      <c r="Q471" s="2" t="s">
        <v>8048</v>
      </c>
      <c r="R471" s="2" t="s">
        <v>44</v>
      </c>
      <c r="S471" s="29">
        <v>1129.6892144549481</v>
      </c>
      <c r="T471" s="3">
        <v>1151.82</v>
      </c>
      <c r="U471" s="3">
        <v>4897.34</v>
      </c>
      <c r="V471">
        <v>601.49</v>
      </c>
      <c r="W471" s="3">
        <v>1730.18</v>
      </c>
    </row>
    <row r="472" spans="1:23" ht="20" customHeight="1">
      <c r="A472" s="2" t="s">
        <v>1959</v>
      </c>
      <c r="B472" s="2" t="s">
        <v>1960</v>
      </c>
      <c r="C472" s="2" t="s">
        <v>1961</v>
      </c>
      <c r="D472">
        <v>8.64</v>
      </c>
      <c r="E472" s="2" t="s">
        <v>3980</v>
      </c>
      <c r="F472" s="37" t="s">
        <v>3981</v>
      </c>
      <c r="G472">
        <v>2.4</v>
      </c>
      <c r="H472">
        <v>2.1</v>
      </c>
      <c r="I472" s="2" t="s">
        <v>3982</v>
      </c>
      <c r="L472">
        <v>100</v>
      </c>
      <c r="M472" s="2" t="s">
        <v>3</v>
      </c>
      <c r="N472" s="2" t="s">
        <v>3</v>
      </c>
      <c r="O472" s="2" t="s">
        <v>4</v>
      </c>
      <c r="P472" s="1">
        <v>37392</v>
      </c>
      <c r="Q472" s="2" t="s">
        <v>1962</v>
      </c>
      <c r="R472" s="2" t="s">
        <v>557</v>
      </c>
      <c r="S472" s="29">
        <v>1130.5555411626676</v>
      </c>
      <c r="T472">
        <v>23.49</v>
      </c>
      <c r="U472">
        <v>15.95</v>
      </c>
      <c r="V472">
        <v>14.79</v>
      </c>
      <c r="W472">
        <v>1.94</v>
      </c>
    </row>
    <row r="473" spans="1:23" ht="20" customHeight="1">
      <c r="A473" s="2" t="s">
        <v>2487</v>
      </c>
      <c r="B473" s="2" t="s">
        <v>2488</v>
      </c>
      <c r="C473" s="2" t="s">
        <v>2489</v>
      </c>
      <c r="D473">
        <v>3</v>
      </c>
      <c r="E473" s="2" t="s">
        <v>4398</v>
      </c>
      <c r="F473" s="37" t="s">
        <v>4438</v>
      </c>
      <c r="G473">
        <v>1.31</v>
      </c>
      <c r="H473">
        <v>1.25</v>
      </c>
      <c r="I473" s="2" t="s">
        <v>2946</v>
      </c>
      <c r="L473">
        <v>100</v>
      </c>
      <c r="M473" s="2" t="s">
        <v>3</v>
      </c>
      <c r="N473" s="2" t="s">
        <v>3</v>
      </c>
      <c r="O473" s="2" t="s">
        <v>4</v>
      </c>
      <c r="P473" s="1">
        <v>36861</v>
      </c>
      <c r="Q473" s="2" t="s">
        <v>2490</v>
      </c>
      <c r="R473" s="2" t="s">
        <v>557</v>
      </c>
      <c r="S473" s="29">
        <v>1130.5555411626676</v>
      </c>
      <c r="T473">
        <v>7.19</v>
      </c>
      <c r="U473">
        <v>30</v>
      </c>
      <c r="V473">
        <v>2.74</v>
      </c>
      <c r="W473">
        <v>17.899999999999999</v>
      </c>
    </row>
    <row r="474" spans="1:23" ht="20" customHeight="1">
      <c r="A474" s="2" t="s">
        <v>5758</v>
      </c>
      <c r="B474" s="2" t="s">
        <v>5759</v>
      </c>
      <c r="C474" s="2" t="s">
        <v>5760</v>
      </c>
      <c r="D474">
        <v>42</v>
      </c>
      <c r="E474" s="2" t="s">
        <v>5761</v>
      </c>
      <c r="F474" s="37" t="s">
        <v>5762</v>
      </c>
      <c r="G474">
        <v>11.12</v>
      </c>
      <c r="H474">
        <v>11.03</v>
      </c>
      <c r="I474" s="2" t="s">
        <v>2946</v>
      </c>
      <c r="L474">
        <v>100</v>
      </c>
      <c r="M474" s="2" t="s">
        <v>3</v>
      </c>
      <c r="N474" s="2" t="s">
        <v>3</v>
      </c>
      <c r="O474" s="2" t="s">
        <v>4</v>
      </c>
      <c r="P474" s="1">
        <v>41456</v>
      </c>
      <c r="Q474" s="2" t="s">
        <v>5763</v>
      </c>
      <c r="R474" s="2" t="s">
        <v>557</v>
      </c>
      <c r="S474" s="29">
        <v>1130.5555411626676</v>
      </c>
      <c r="T474">
        <v>29.96</v>
      </c>
      <c r="U474">
        <v>123.48</v>
      </c>
      <c r="V474">
        <v>18.84</v>
      </c>
      <c r="W474">
        <v>83.72</v>
      </c>
    </row>
    <row r="475" spans="1:23" ht="20" customHeight="1">
      <c r="A475" s="2" t="s">
        <v>1646</v>
      </c>
      <c r="B475" s="2" t="s">
        <v>1647</v>
      </c>
      <c r="C475" s="2" t="s">
        <v>1648</v>
      </c>
      <c r="D475">
        <v>72</v>
      </c>
      <c r="E475" s="2" t="s">
        <v>3769</v>
      </c>
      <c r="F475" s="37" t="s">
        <v>3770</v>
      </c>
      <c r="G475">
        <v>16.45</v>
      </c>
      <c r="H475">
        <v>15.71</v>
      </c>
      <c r="I475" s="2" t="s">
        <v>2946</v>
      </c>
      <c r="L475">
        <v>100</v>
      </c>
      <c r="M475" s="2" t="s">
        <v>3</v>
      </c>
      <c r="N475" s="2" t="s">
        <v>3</v>
      </c>
      <c r="O475" s="2" t="s">
        <v>4</v>
      </c>
      <c r="P475" s="1">
        <v>37809</v>
      </c>
      <c r="Q475" s="2" t="s">
        <v>1190</v>
      </c>
      <c r="R475" s="2" t="s">
        <v>557</v>
      </c>
      <c r="S475" s="29">
        <v>1130.5555411626676</v>
      </c>
      <c r="T475">
        <v>95.66</v>
      </c>
      <c r="U475">
        <v>129.52000000000001</v>
      </c>
      <c r="V475">
        <v>91.83</v>
      </c>
      <c r="W475">
        <v>94.45</v>
      </c>
    </row>
    <row r="476" spans="1:23" ht="20" customHeight="1">
      <c r="A476" s="2" t="s">
        <v>2650</v>
      </c>
      <c r="B476" s="2" t="s">
        <v>2651</v>
      </c>
      <c r="C476" s="2" t="s">
        <v>2652</v>
      </c>
      <c r="D476">
        <v>265.64</v>
      </c>
      <c r="E476" s="2" t="s">
        <v>4520</v>
      </c>
      <c r="F476" s="37" t="s">
        <v>4521</v>
      </c>
      <c r="G476">
        <v>40.56</v>
      </c>
      <c r="H476">
        <v>41.5</v>
      </c>
      <c r="I476" s="2" t="s">
        <v>4522</v>
      </c>
      <c r="J476">
        <v>21.25</v>
      </c>
      <c r="K476">
        <v>21.25</v>
      </c>
      <c r="L476">
        <v>100</v>
      </c>
      <c r="M476" s="2" t="s">
        <v>3</v>
      </c>
      <c r="N476" s="2" t="s">
        <v>3</v>
      </c>
      <c r="O476" s="2" t="s">
        <v>4</v>
      </c>
      <c r="P476" s="1">
        <v>36749</v>
      </c>
      <c r="Q476" s="2" t="s">
        <v>476</v>
      </c>
      <c r="R476" s="2" t="s">
        <v>557</v>
      </c>
      <c r="S476" s="29">
        <v>1130.5555411626676</v>
      </c>
      <c r="T476">
        <v>282.7</v>
      </c>
      <c r="U476" s="3">
        <v>1745.9</v>
      </c>
      <c r="V476">
        <v>123.7</v>
      </c>
      <c r="W476" s="3">
        <v>1655.4</v>
      </c>
    </row>
    <row r="477" spans="1:23" ht="20" customHeight="1">
      <c r="A477" s="2" t="s">
        <v>2329</v>
      </c>
      <c r="B477" s="2" t="s">
        <v>2330</v>
      </c>
      <c r="C477" s="2" t="s">
        <v>1218</v>
      </c>
      <c r="D477">
        <v>565.41999999999996</v>
      </c>
      <c r="E477" s="2" t="s">
        <v>4257</v>
      </c>
      <c r="F477" s="37" t="s">
        <v>4298</v>
      </c>
      <c r="G477">
        <v>35.75</v>
      </c>
      <c r="H477">
        <v>36.4</v>
      </c>
      <c r="I477" s="2" t="s">
        <v>4258</v>
      </c>
      <c r="J477">
        <v>19.87</v>
      </c>
      <c r="K477">
        <v>19.95</v>
      </c>
      <c r="L477">
        <v>100</v>
      </c>
      <c r="M477" s="2" t="s">
        <v>3</v>
      </c>
      <c r="N477" s="2" t="s">
        <v>3</v>
      </c>
      <c r="O477" s="2" t="s">
        <v>4</v>
      </c>
      <c r="P477" s="1">
        <v>36994</v>
      </c>
      <c r="Q477" s="2" t="s">
        <v>556</v>
      </c>
      <c r="R477" s="2" t="s">
        <v>557</v>
      </c>
      <c r="S477" s="29">
        <v>1130.5555411626676</v>
      </c>
      <c r="T477">
        <v>521.9</v>
      </c>
      <c r="U477" s="3">
        <v>4108.6000000000004</v>
      </c>
      <c r="V477">
        <v>434.46</v>
      </c>
      <c r="W477" s="3">
        <v>3237.5</v>
      </c>
    </row>
    <row r="478" spans="1:23" ht="20" customHeight="1">
      <c r="A478" s="2" t="s">
        <v>1908</v>
      </c>
      <c r="B478" s="2" t="s">
        <v>1909</v>
      </c>
      <c r="C478" s="2" t="s">
        <v>1910</v>
      </c>
      <c r="D478">
        <v>62</v>
      </c>
      <c r="E478" s="2" t="s">
        <v>3225</v>
      </c>
      <c r="F478" s="37" t="s">
        <v>3987</v>
      </c>
      <c r="G478">
        <v>5.5</v>
      </c>
      <c r="H478">
        <v>5.95</v>
      </c>
      <c r="I478" s="2" t="s">
        <v>2946</v>
      </c>
      <c r="L478">
        <v>100</v>
      </c>
      <c r="M478" s="2" t="s">
        <v>3</v>
      </c>
      <c r="N478" s="2" t="s">
        <v>3</v>
      </c>
      <c r="O478" s="2" t="s">
        <v>4</v>
      </c>
      <c r="P478" s="1">
        <v>37491</v>
      </c>
      <c r="Q478" s="2" t="s">
        <v>212</v>
      </c>
      <c r="R478" s="2" t="s">
        <v>179</v>
      </c>
      <c r="S478" s="24">
        <v>1147.4846446972806</v>
      </c>
      <c r="T478">
        <v>16.95</v>
      </c>
      <c r="U478">
        <v>58</v>
      </c>
      <c r="V478">
        <v>25.02</v>
      </c>
      <c r="W478">
        <v>303.70999999999998</v>
      </c>
    </row>
    <row r="479" spans="1:23" ht="20" customHeight="1">
      <c r="A479" s="2" t="s">
        <v>2758</v>
      </c>
      <c r="B479" s="2" t="s">
        <v>2759</v>
      </c>
      <c r="C479" s="2" t="s">
        <v>2760</v>
      </c>
      <c r="D479">
        <v>35</v>
      </c>
      <c r="E479" s="2" t="s">
        <v>4598</v>
      </c>
      <c r="F479" s="37" t="s">
        <v>4599</v>
      </c>
      <c r="G479">
        <v>11.94</v>
      </c>
      <c r="H479">
        <v>12.13</v>
      </c>
      <c r="I479" s="2" t="s">
        <v>2946</v>
      </c>
      <c r="L479">
        <v>100</v>
      </c>
      <c r="M479" s="2" t="s">
        <v>3</v>
      </c>
      <c r="N479" s="2" t="s">
        <v>3</v>
      </c>
      <c r="O479" s="2" t="s">
        <v>4</v>
      </c>
      <c r="P479" s="1">
        <v>36606</v>
      </c>
      <c r="Q479" s="2" t="s">
        <v>212</v>
      </c>
      <c r="R479" s="2" t="s">
        <v>179</v>
      </c>
      <c r="S479" s="24">
        <v>1147.4846446972806</v>
      </c>
      <c r="T479">
        <v>5.22</v>
      </c>
      <c r="U479">
        <v>93.55</v>
      </c>
      <c r="V479">
        <v>27.96</v>
      </c>
      <c r="W479">
        <v>264.36</v>
      </c>
    </row>
    <row r="480" spans="1:23" ht="20" customHeight="1">
      <c r="A480" s="2" t="s">
        <v>2773</v>
      </c>
      <c r="B480" s="2" t="s">
        <v>2774</v>
      </c>
      <c r="C480" s="2" t="s">
        <v>2775</v>
      </c>
      <c r="D480">
        <v>113.5</v>
      </c>
      <c r="E480" s="2" t="s">
        <v>4598</v>
      </c>
      <c r="F480" s="37" t="s">
        <v>4610</v>
      </c>
      <c r="G480">
        <v>12.63</v>
      </c>
      <c r="H480">
        <v>13</v>
      </c>
      <c r="I480" s="2" t="s">
        <v>2946</v>
      </c>
      <c r="L480">
        <v>100</v>
      </c>
      <c r="M480" s="2" t="s">
        <v>3</v>
      </c>
      <c r="N480" s="2" t="s">
        <v>3</v>
      </c>
      <c r="O480" s="2" t="s">
        <v>4</v>
      </c>
      <c r="P480" s="1">
        <v>36682</v>
      </c>
      <c r="Q480" s="2" t="s">
        <v>212</v>
      </c>
      <c r="R480" s="2" t="s">
        <v>179</v>
      </c>
      <c r="S480" s="24">
        <v>1147.4846446972806</v>
      </c>
      <c r="T480">
        <v>17.100000000000001</v>
      </c>
      <c r="U480">
        <v>104.07</v>
      </c>
      <c r="V480">
        <v>73.760000000000005</v>
      </c>
      <c r="W480">
        <v>224.19</v>
      </c>
    </row>
    <row r="481" spans="1:23" ht="20" customHeight="1">
      <c r="A481" s="2" t="s">
        <v>1995</v>
      </c>
      <c r="B481" s="2" t="s">
        <v>1996</v>
      </c>
      <c r="C481" s="2" t="s">
        <v>1997</v>
      </c>
      <c r="D481">
        <v>507</v>
      </c>
      <c r="E481" s="2" t="s">
        <v>4010</v>
      </c>
      <c r="F481" s="37" t="s">
        <v>4057</v>
      </c>
      <c r="G481">
        <v>14.05</v>
      </c>
      <c r="H481">
        <v>13.75</v>
      </c>
      <c r="I481" s="2" t="s">
        <v>2946</v>
      </c>
      <c r="L481">
        <v>100</v>
      </c>
      <c r="M481" s="2" t="s">
        <v>3</v>
      </c>
      <c r="N481" s="2" t="s">
        <v>3</v>
      </c>
      <c r="O481" s="2" t="s">
        <v>4</v>
      </c>
      <c r="P481" s="1">
        <v>37348</v>
      </c>
      <c r="Q481" s="2" t="s">
        <v>805</v>
      </c>
      <c r="R481" s="2" t="s">
        <v>179</v>
      </c>
      <c r="S481" s="24">
        <v>1147.4846446972806</v>
      </c>
      <c r="T481">
        <v>149.97999999999999</v>
      </c>
      <c r="U481">
        <v>157.02000000000001</v>
      </c>
      <c r="V481">
        <v>497.55</v>
      </c>
      <c r="W481">
        <v>578.6</v>
      </c>
    </row>
    <row r="482" spans="1:23" ht="20" customHeight="1">
      <c r="A482" s="2" t="s">
        <v>1584</v>
      </c>
      <c r="B482" s="2" t="s">
        <v>1585</v>
      </c>
      <c r="C482" s="2" t="s">
        <v>1586</v>
      </c>
      <c r="D482">
        <v>230</v>
      </c>
      <c r="E482" s="2" t="s">
        <v>3729</v>
      </c>
      <c r="F482" s="37" t="s">
        <v>3730</v>
      </c>
      <c r="I482" s="2" t="s">
        <v>2946</v>
      </c>
      <c r="L482">
        <v>100</v>
      </c>
      <c r="M482" s="2" t="s">
        <v>3</v>
      </c>
      <c r="N482" s="2" t="s">
        <v>3</v>
      </c>
      <c r="O482" s="2" t="s">
        <v>4</v>
      </c>
      <c r="P482" s="1">
        <v>37877</v>
      </c>
      <c r="Q482" s="2" t="s">
        <v>805</v>
      </c>
      <c r="R482" s="2" t="s">
        <v>179</v>
      </c>
      <c r="S482" s="24">
        <v>1147.4846446972806</v>
      </c>
      <c r="T482">
        <v>72.44</v>
      </c>
      <c r="U482">
        <v>214.33</v>
      </c>
      <c r="V482">
        <v>214.17</v>
      </c>
      <c r="W482">
        <v>727.1</v>
      </c>
    </row>
    <row r="483" spans="1:23" ht="20" customHeight="1">
      <c r="A483" s="2" t="s">
        <v>8565</v>
      </c>
      <c r="B483" s="2" t="s">
        <v>738</v>
      </c>
      <c r="C483" s="2" t="s">
        <v>5629</v>
      </c>
      <c r="D483" s="3">
        <v>2106.0700000000002</v>
      </c>
      <c r="E483" s="2" t="s">
        <v>8566</v>
      </c>
      <c r="F483" s="37" t="s">
        <v>8865</v>
      </c>
      <c r="G483">
        <v>4.07</v>
      </c>
      <c r="H483">
        <v>4.03</v>
      </c>
      <c r="I483" s="2" t="s">
        <v>8567</v>
      </c>
      <c r="J483">
        <v>27.5</v>
      </c>
      <c r="K483">
        <v>29.4</v>
      </c>
      <c r="L483">
        <v>100</v>
      </c>
      <c r="M483" s="2" t="s">
        <v>3</v>
      </c>
      <c r="N483" s="2" t="s">
        <v>3</v>
      </c>
      <c r="O483" s="2" t="s">
        <v>4</v>
      </c>
      <c r="P483" s="1">
        <v>40529</v>
      </c>
      <c r="Q483" s="2" t="s">
        <v>212</v>
      </c>
      <c r="R483" s="2" t="s">
        <v>179</v>
      </c>
      <c r="S483" s="24">
        <v>1147.4846446972806</v>
      </c>
      <c r="T483">
        <v>729.76</v>
      </c>
      <c r="U483">
        <v>263.33</v>
      </c>
      <c r="V483" s="3">
        <v>1434.55</v>
      </c>
      <c r="W483">
        <v>319.64</v>
      </c>
    </row>
    <row r="484" spans="1:23" ht="20" customHeight="1">
      <c r="A484" s="2" t="s">
        <v>736</v>
      </c>
      <c r="B484" s="2" t="s">
        <v>737</v>
      </c>
      <c r="C484" s="2" t="s">
        <v>738</v>
      </c>
      <c r="D484" s="3">
        <v>2400</v>
      </c>
      <c r="E484" s="2" t="s">
        <v>3225</v>
      </c>
      <c r="F484" s="37" t="s">
        <v>3260</v>
      </c>
      <c r="G484">
        <v>12</v>
      </c>
      <c r="H484">
        <v>11.48</v>
      </c>
      <c r="I484" s="2" t="s">
        <v>2946</v>
      </c>
      <c r="L484">
        <v>100</v>
      </c>
      <c r="M484" s="2" t="s">
        <v>3</v>
      </c>
      <c r="N484" s="2" t="s">
        <v>3</v>
      </c>
      <c r="O484" s="2" t="s">
        <v>4</v>
      </c>
      <c r="P484" s="1">
        <v>38754</v>
      </c>
      <c r="Q484" s="2" t="s">
        <v>212</v>
      </c>
      <c r="R484" s="2" t="s">
        <v>179</v>
      </c>
      <c r="S484" s="24">
        <v>1147.4846446972806</v>
      </c>
      <c r="T484">
        <v>571.89</v>
      </c>
      <c r="U484">
        <v>427.3</v>
      </c>
      <c r="V484" s="3">
        <v>1584.96</v>
      </c>
      <c r="W484" s="3">
        <v>2208.65</v>
      </c>
    </row>
    <row r="485" spans="1:23" ht="20" customHeight="1">
      <c r="A485" s="2" t="s">
        <v>13468</v>
      </c>
      <c r="B485" s="2" t="s">
        <v>13469</v>
      </c>
      <c r="C485" s="2" t="s">
        <v>13470</v>
      </c>
      <c r="D485" s="3">
        <v>6226.04</v>
      </c>
      <c r="E485" s="2" t="s">
        <v>4598</v>
      </c>
      <c r="F485" s="37" t="s">
        <v>13484</v>
      </c>
      <c r="G485">
        <v>3.92</v>
      </c>
      <c r="H485">
        <v>3.92</v>
      </c>
      <c r="I485" s="2" t="s">
        <v>13471</v>
      </c>
      <c r="J485">
        <v>14.37</v>
      </c>
      <c r="K485">
        <v>13.71</v>
      </c>
      <c r="L485">
        <v>100</v>
      </c>
      <c r="M485" s="2" t="s">
        <v>3</v>
      </c>
      <c r="N485" s="2" t="s">
        <v>3</v>
      </c>
      <c r="O485" s="2" t="s">
        <v>4</v>
      </c>
      <c r="P485" s="1">
        <v>39132</v>
      </c>
      <c r="Q485" s="2" t="s">
        <v>212</v>
      </c>
      <c r="R485" s="2" t="s">
        <v>179</v>
      </c>
      <c r="S485" s="24">
        <v>1147.4846446972806</v>
      </c>
      <c r="T485">
        <v>933.42</v>
      </c>
      <c r="U485">
        <v>637.24</v>
      </c>
      <c r="V485" s="3">
        <v>1840.62</v>
      </c>
      <c r="W485" s="3">
        <v>1658.53</v>
      </c>
    </row>
    <row r="486" spans="1:23" ht="20" customHeight="1">
      <c r="A486" s="2" t="s">
        <v>8005</v>
      </c>
      <c r="B486" s="2" t="s">
        <v>8006</v>
      </c>
      <c r="C486" s="2" t="s">
        <v>4962</v>
      </c>
      <c r="D486">
        <v>212</v>
      </c>
      <c r="E486" s="2" t="s">
        <v>8007</v>
      </c>
      <c r="F486" s="37" t="s">
        <v>8337</v>
      </c>
      <c r="G486">
        <v>6.74</v>
      </c>
      <c r="H486">
        <v>6.64</v>
      </c>
      <c r="I486" s="2" t="s">
        <v>2946</v>
      </c>
      <c r="L486">
        <v>100</v>
      </c>
      <c r="M486" s="2" t="s">
        <v>3</v>
      </c>
      <c r="N486" s="2" t="s">
        <v>3</v>
      </c>
      <c r="O486" s="2" t="s">
        <v>4</v>
      </c>
      <c r="P486" s="1">
        <v>40819</v>
      </c>
      <c r="Q486" s="2" t="s">
        <v>805</v>
      </c>
      <c r="R486" s="2" t="s">
        <v>179</v>
      </c>
      <c r="S486" s="24">
        <v>1147.4846446972806</v>
      </c>
      <c r="T486">
        <v>95.34</v>
      </c>
      <c r="U486">
        <v>751.5</v>
      </c>
      <c r="V486">
        <v>109.04</v>
      </c>
      <c r="W486">
        <v>723.41</v>
      </c>
    </row>
    <row r="487" spans="1:23" ht="20" customHeight="1">
      <c r="A487" s="2" t="s">
        <v>7656</v>
      </c>
      <c r="B487" s="2" t="s">
        <v>7657</v>
      </c>
      <c r="C487" s="2" t="s">
        <v>6235</v>
      </c>
      <c r="D487">
        <v>385</v>
      </c>
      <c r="E487" s="2" t="s">
        <v>7658</v>
      </c>
      <c r="F487" s="37" t="s">
        <v>7659</v>
      </c>
      <c r="G487">
        <v>10.65</v>
      </c>
      <c r="H487">
        <v>10.029999999999999</v>
      </c>
      <c r="I487" s="2" t="s">
        <v>2946</v>
      </c>
      <c r="L487">
        <v>100</v>
      </c>
      <c r="M487" s="2" t="s">
        <v>3</v>
      </c>
      <c r="N487" s="2" t="s">
        <v>3</v>
      </c>
      <c r="O487" s="2" t="s">
        <v>4</v>
      </c>
      <c r="P487" s="1">
        <v>40849</v>
      </c>
      <c r="Q487" s="2" t="s">
        <v>805</v>
      </c>
      <c r="R487" s="2" t="s">
        <v>179</v>
      </c>
      <c r="S487" s="24">
        <v>1147.4846446972806</v>
      </c>
      <c r="T487">
        <v>89.81</v>
      </c>
      <c r="U487">
        <v>777.68</v>
      </c>
      <c r="V487">
        <v>194.69</v>
      </c>
      <c r="W487" s="3">
        <v>1563.85</v>
      </c>
    </row>
    <row r="488" spans="1:23" ht="20" customHeight="1">
      <c r="A488" s="2" t="s">
        <v>5627</v>
      </c>
      <c r="B488" s="2" t="s">
        <v>5628</v>
      </c>
      <c r="C488" s="2" t="s">
        <v>5629</v>
      </c>
      <c r="D488">
        <v>260</v>
      </c>
      <c r="E488" s="2" t="s">
        <v>5630</v>
      </c>
      <c r="F488" s="37" t="s">
        <v>5631</v>
      </c>
      <c r="G488">
        <v>4.8</v>
      </c>
      <c r="H488">
        <v>5.19</v>
      </c>
      <c r="I488" s="2" t="s">
        <v>5632</v>
      </c>
      <c r="J488">
        <v>0.19</v>
      </c>
      <c r="K488">
        <v>0.18</v>
      </c>
      <c r="L488">
        <v>100</v>
      </c>
      <c r="M488" s="2" t="s">
        <v>3</v>
      </c>
      <c r="N488" s="2" t="s">
        <v>3</v>
      </c>
      <c r="O488" s="2" t="s">
        <v>4</v>
      </c>
      <c r="P488" s="1">
        <v>41516</v>
      </c>
      <c r="Q488" s="2" t="s">
        <v>212</v>
      </c>
      <c r="R488" s="2" t="s">
        <v>179</v>
      </c>
      <c r="S488" s="24">
        <v>1147.4846446972806</v>
      </c>
      <c r="T488">
        <v>239.02</v>
      </c>
      <c r="U488" s="3">
        <v>1082.0899999999999</v>
      </c>
      <c r="V488">
        <v>340.61</v>
      </c>
      <c r="W488" s="3">
        <v>3690.18</v>
      </c>
    </row>
    <row r="489" spans="1:23" ht="20" customHeight="1">
      <c r="A489" s="2" t="s">
        <v>6233</v>
      </c>
      <c r="B489" s="2" t="s">
        <v>6234</v>
      </c>
      <c r="C489" s="2" t="s">
        <v>6235</v>
      </c>
      <c r="D489">
        <v>365.1</v>
      </c>
      <c r="E489" s="2" t="s">
        <v>6348</v>
      </c>
      <c r="F489" s="37" t="s">
        <v>6236</v>
      </c>
      <c r="G489">
        <v>23.69</v>
      </c>
      <c r="H489">
        <v>27.6</v>
      </c>
      <c r="I489" s="2" t="s">
        <v>6237</v>
      </c>
      <c r="J489">
        <v>33.21</v>
      </c>
      <c r="K489">
        <v>33.26</v>
      </c>
      <c r="L489">
        <v>100</v>
      </c>
      <c r="M489" s="2" t="s">
        <v>3</v>
      </c>
      <c r="N489" s="2" t="s">
        <v>3</v>
      </c>
      <c r="O489" s="2" t="s">
        <v>4</v>
      </c>
      <c r="P489" s="1">
        <v>41375</v>
      </c>
      <c r="Q489" s="2" t="s">
        <v>805</v>
      </c>
      <c r="R489" s="2" t="s">
        <v>179</v>
      </c>
      <c r="S489" s="24">
        <v>1147.4846446972806</v>
      </c>
      <c r="T489">
        <v>171.06</v>
      </c>
      <c r="U489" s="3">
        <v>1120.46</v>
      </c>
      <c r="V489">
        <v>174.19</v>
      </c>
      <c r="W489" s="3">
        <v>2734.53</v>
      </c>
    </row>
    <row r="490" spans="1:23" ht="20" customHeight="1">
      <c r="A490" s="2" t="s">
        <v>6504</v>
      </c>
      <c r="B490" s="2" t="s">
        <v>6505</v>
      </c>
      <c r="C490" s="2" t="s">
        <v>6506</v>
      </c>
      <c r="D490" s="3">
        <v>1625</v>
      </c>
      <c r="E490" s="2" t="s">
        <v>6507</v>
      </c>
      <c r="F490" s="37" t="s">
        <v>6508</v>
      </c>
      <c r="G490">
        <v>80.63</v>
      </c>
      <c r="H490">
        <v>80.89</v>
      </c>
      <c r="I490" s="2" t="s">
        <v>2946</v>
      </c>
      <c r="L490">
        <v>100</v>
      </c>
      <c r="M490" s="2" t="s">
        <v>3</v>
      </c>
      <c r="N490" s="2" t="s">
        <v>3</v>
      </c>
      <c r="O490" s="2" t="s">
        <v>4</v>
      </c>
      <c r="P490" s="1">
        <v>41312</v>
      </c>
      <c r="Q490" s="2" t="s">
        <v>1326</v>
      </c>
      <c r="R490" s="2" t="s">
        <v>179</v>
      </c>
      <c r="S490" s="24">
        <v>1147.4846446972806</v>
      </c>
      <c r="T490">
        <v>508.71</v>
      </c>
      <c r="U490" s="3">
        <v>7504</v>
      </c>
      <c r="V490" s="3">
        <v>1296.76</v>
      </c>
      <c r="W490" s="3">
        <v>15599</v>
      </c>
    </row>
    <row r="491" spans="1:23" ht="20" customHeight="1">
      <c r="A491" s="2" t="s">
        <v>11647</v>
      </c>
      <c r="B491" s="2" t="s">
        <v>11648</v>
      </c>
      <c r="C491" s="2" t="s">
        <v>11649</v>
      </c>
      <c r="E491" s="2" t="s">
        <v>11650</v>
      </c>
      <c r="F491" s="37" t="s">
        <v>11651</v>
      </c>
      <c r="G491">
        <v>0.08</v>
      </c>
      <c r="H491">
        <v>0.08</v>
      </c>
      <c r="I491" s="2" t="s">
        <v>2946</v>
      </c>
      <c r="J491">
        <v>0.08</v>
      </c>
      <c r="K491">
        <v>0.08</v>
      </c>
      <c r="L491">
        <v>100</v>
      </c>
      <c r="M491" s="2" t="s">
        <v>3</v>
      </c>
      <c r="N491" s="2" t="s">
        <v>3</v>
      </c>
      <c r="O491" s="2" t="s">
        <v>4</v>
      </c>
      <c r="P491" s="1">
        <v>39490</v>
      </c>
      <c r="Q491" s="2" t="s">
        <v>99</v>
      </c>
      <c r="R491" s="2" t="s">
        <v>145</v>
      </c>
      <c r="S491" s="29">
        <v>1155.2665763855121</v>
      </c>
      <c r="T491">
        <v>0.66</v>
      </c>
      <c r="U491">
        <v>0.03</v>
      </c>
      <c r="V491">
        <v>0.88</v>
      </c>
      <c r="W491">
        <v>2.41</v>
      </c>
    </row>
    <row r="492" spans="1:23" ht="20" customHeight="1">
      <c r="A492" s="2" t="s">
        <v>2636</v>
      </c>
      <c r="B492" s="2" t="s">
        <v>2637</v>
      </c>
      <c r="C492" s="2" t="s">
        <v>2326</v>
      </c>
      <c r="D492">
        <v>40.75</v>
      </c>
      <c r="E492" s="2" t="s">
        <v>3010</v>
      </c>
      <c r="F492" s="37" t="s">
        <v>4511</v>
      </c>
      <c r="G492">
        <v>16.190000000000001</v>
      </c>
      <c r="H492">
        <v>16</v>
      </c>
      <c r="I492" s="2" t="s">
        <v>2946</v>
      </c>
      <c r="J492">
        <v>4.4400000000000004</v>
      </c>
      <c r="K492">
        <v>4.5</v>
      </c>
      <c r="L492">
        <v>100</v>
      </c>
      <c r="M492" s="2" t="s">
        <v>3</v>
      </c>
      <c r="N492" s="2" t="s">
        <v>3</v>
      </c>
      <c r="O492" s="2" t="s">
        <v>4</v>
      </c>
      <c r="P492" s="1">
        <v>36759</v>
      </c>
      <c r="Q492" s="2" t="s">
        <v>170</v>
      </c>
      <c r="R492" s="2" t="s">
        <v>145</v>
      </c>
      <c r="S492" s="29">
        <v>1155.2665763855121</v>
      </c>
      <c r="T492">
        <v>4.0999999999999996</v>
      </c>
      <c r="U492">
        <v>0.1</v>
      </c>
      <c r="V492">
        <v>16.600000000000001</v>
      </c>
      <c r="W492">
        <v>56</v>
      </c>
    </row>
    <row r="493" spans="1:23" ht="20" customHeight="1">
      <c r="A493" s="2" t="s">
        <v>1280</v>
      </c>
      <c r="B493" s="2" t="s">
        <v>1281</v>
      </c>
      <c r="C493" s="2" t="s">
        <v>1282</v>
      </c>
      <c r="E493" s="2" t="s">
        <v>3529</v>
      </c>
      <c r="F493" s="37" t="s">
        <v>3530</v>
      </c>
      <c r="G493">
        <v>2.65</v>
      </c>
      <c r="H493">
        <v>2.4500000000000002</v>
      </c>
      <c r="I493" s="2" t="s">
        <v>2946</v>
      </c>
      <c r="L493">
        <v>100</v>
      </c>
      <c r="M493" s="2" t="s">
        <v>3</v>
      </c>
      <c r="N493" s="2" t="s">
        <v>3</v>
      </c>
      <c r="O493" s="2" t="s">
        <v>4</v>
      </c>
      <c r="P493" s="1">
        <v>38211</v>
      </c>
      <c r="Q493" s="2" t="s">
        <v>170</v>
      </c>
      <c r="R493" s="2" t="s">
        <v>145</v>
      </c>
      <c r="S493" s="29">
        <v>1155.2665763855121</v>
      </c>
      <c r="T493">
        <v>0.12</v>
      </c>
      <c r="U493">
        <v>0.18</v>
      </c>
      <c r="V493">
        <v>1.82</v>
      </c>
      <c r="W493">
        <v>0.02</v>
      </c>
    </row>
    <row r="494" spans="1:23" ht="20" customHeight="1">
      <c r="A494" s="2" t="s">
        <v>11056</v>
      </c>
      <c r="B494" s="2" t="s">
        <v>11057</v>
      </c>
      <c r="C494" s="2" t="s">
        <v>11058</v>
      </c>
      <c r="D494">
        <v>8</v>
      </c>
      <c r="E494" s="2" t="s">
        <v>11059</v>
      </c>
      <c r="F494" s="37" t="s">
        <v>11060</v>
      </c>
      <c r="G494">
        <v>3.2</v>
      </c>
      <c r="H494">
        <v>3.2</v>
      </c>
      <c r="I494" s="2" t="s">
        <v>11061</v>
      </c>
      <c r="J494">
        <v>0.21</v>
      </c>
      <c r="K494">
        <v>0.18</v>
      </c>
      <c r="L494">
        <v>100</v>
      </c>
      <c r="M494" s="2" t="s">
        <v>3</v>
      </c>
      <c r="N494" s="2" t="s">
        <v>3</v>
      </c>
      <c r="O494" s="2" t="s">
        <v>4</v>
      </c>
      <c r="P494" s="1">
        <v>39639</v>
      </c>
      <c r="Q494" s="2" t="s">
        <v>99</v>
      </c>
      <c r="R494" s="2" t="s">
        <v>145</v>
      </c>
      <c r="S494" s="29">
        <v>1155.2665763855121</v>
      </c>
      <c r="T494">
        <v>0</v>
      </c>
      <c r="U494">
        <v>0.23</v>
      </c>
      <c r="V494">
        <v>1.23</v>
      </c>
      <c r="W494">
        <v>7.97</v>
      </c>
    </row>
    <row r="495" spans="1:23" ht="20" customHeight="1">
      <c r="A495" s="2" t="s">
        <v>6095</v>
      </c>
      <c r="B495" s="2" t="s">
        <v>6096</v>
      </c>
      <c r="C495" s="2" t="s">
        <v>6097</v>
      </c>
      <c r="D495">
        <v>39.89</v>
      </c>
      <c r="E495" s="2" t="s">
        <v>6098</v>
      </c>
      <c r="F495" s="37" t="s">
        <v>6331</v>
      </c>
      <c r="G495">
        <v>0.28000000000000003</v>
      </c>
      <c r="H495">
        <v>0.21</v>
      </c>
      <c r="I495" s="2" t="s">
        <v>2946</v>
      </c>
      <c r="L495">
        <v>100</v>
      </c>
      <c r="M495" s="2" t="s">
        <v>3</v>
      </c>
      <c r="N495" s="2" t="s">
        <v>3</v>
      </c>
      <c r="O495" s="2" t="s">
        <v>4</v>
      </c>
      <c r="P495" s="1">
        <v>41340</v>
      </c>
      <c r="Q495" s="2" t="s">
        <v>170</v>
      </c>
      <c r="R495" s="2" t="s">
        <v>145</v>
      </c>
      <c r="S495" s="29">
        <v>1155.2665763855121</v>
      </c>
      <c r="T495">
        <v>0.12</v>
      </c>
      <c r="U495">
        <v>0.57999999999999996</v>
      </c>
      <c r="V495">
        <v>0.71</v>
      </c>
      <c r="W495">
        <v>6.78</v>
      </c>
    </row>
    <row r="496" spans="1:23" ht="20" customHeight="1">
      <c r="A496" s="2" t="s">
        <v>2887</v>
      </c>
      <c r="B496" s="2" t="s">
        <v>2888</v>
      </c>
      <c r="C496" s="2" t="s">
        <v>2889</v>
      </c>
      <c r="D496">
        <v>33.68</v>
      </c>
      <c r="E496" s="2" t="s">
        <v>4691</v>
      </c>
      <c r="F496" s="37" t="s">
        <v>4716</v>
      </c>
      <c r="G496">
        <v>9.1300000000000008</v>
      </c>
      <c r="H496">
        <v>12.31</v>
      </c>
      <c r="I496" s="2" t="s">
        <v>2946</v>
      </c>
      <c r="L496">
        <v>100</v>
      </c>
      <c r="M496" s="2" t="s">
        <v>3</v>
      </c>
      <c r="N496" s="2" t="s">
        <v>3</v>
      </c>
      <c r="O496" s="2" t="s">
        <v>4</v>
      </c>
      <c r="P496" s="1">
        <v>36571</v>
      </c>
      <c r="Q496" s="2" t="s">
        <v>170</v>
      </c>
      <c r="R496" s="2" t="s">
        <v>145</v>
      </c>
      <c r="S496" s="29">
        <v>1155.2665763855121</v>
      </c>
      <c r="T496">
        <v>2.29</v>
      </c>
      <c r="U496">
        <v>3.21</v>
      </c>
      <c r="V496">
        <v>8.5</v>
      </c>
      <c r="W496">
        <v>28.89</v>
      </c>
    </row>
    <row r="497" spans="1:23" ht="20" customHeight="1">
      <c r="A497" s="2" t="s">
        <v>9464</v>
      </c>
      <c r="B497" s="2" t="s">
        <v>9465</v>
      </c>
      <c r="C497" s="2" t="s">
        <v>9466</v>
      </c>
      <c r="D497">
        <v>2</v>
      </c>
      <c r="E497" s="2" t="s">
        <v>9467</v>
      </c>
      <c r="F497" s="37" t="s">
        <v>9468</v>
      </c>
      <c r="G497">
        <v>0.02</v>
      </c>
      <c r="H497">
        <v>0.02</v>
      </c>
      <c r="I497" s="2" t="s">
        <v>9469</v>
      </c>
      <c r="J497">
        <v>0.02</v>
      </c>
      <c r="K497">
        <v>0.02</v>
      </c>
      <c r="L497">
        <v>100</v>
      </c>
      <c r="M497" s="2" t="s">
        <v>3</v>
      </c>
      <c r="N497" s="2" t="s">
        <v>3</v>
      </c>
      <c r="O497" s="2" t="s">
        <v>4</v>
      </c>
      <c r="P497" s="1">
        <v>40221</v>
      </c>
      <c r="Q497" s="2" t="s">
        <v>170</v>
      </c>
      <c r="R497" s="2" t="s">
        <v>145</v>
      </c>
      <c r="S497" s="29">
        <v>1155.2665763855121</v>
      </c>
      <c r="T497">
        <v>3.84</v>
      </c>
      <c r="U497">
        <v>3.84</v>
      </c>
      <c r="V497">
        <v>6.82</v>
      </c>
      <c r="W497">
        <v>6.82</v>
      </c>
    </row>
    <row r="498" spans="1:23" ht="20" customHeight="1">
      <c r="A498" s="2" t="s">
        <v>7396</v>
      </c>
      <c r="B498" s="2" t="s">
        <v>7397</v>
      </c>
      <c r="C498" s="2" t="s">
        <v>7398</v>
      </c>
      <c r="D498">
        <v>26.78</v>
      </c>
      <c r="E498" s="2" t="s">
        <v>7399</v>
      </c>
      <c r="F498" s="37" t="s">
        <v>7400</v>
      </c>
      <c r="G498">
        <v>1.4</v>
      </c>
      <c r="H498">
        <v>1.26</v>
      </c>
      <c r="I498" s="2" t="s">
        <v>7401</v>
      </c>
      <c r="L498">
        <v>100</v>
      </c>
      <c r="M498" s="2" t="s">
        <v>3</v>
      </c>
      <c r="N498" s="2" t="s">
        <v>3</v>
      </c>
      <c r="O498" s="2" t="s">
        <v>4</v>
      </c>
      <c r="P498" s="1">
        <v>40947</v>
      </c>
      <c r="Q498" s="2" t="s">
        <v>170</v>
      </c>
      <c r="R498" s="2" t="s">
        <v>145</v>
      </c>
      <c r="S498" s="29">
        <v>1155.2665763855121</v>
      </c>
      <c r="T498">
        <v>0.62</v>
      </c>
      <c r="U498">
        <v>7.25</v>
      </c>
      <c r="V498">
        <v>1.22</v>
      </c>
      <c r="W498">
        <v>10.08</v>
      </c>
    </row>
    <row r="499" spans="1:23" ht="20" customHeight="1">
      <c r="A499" s="2" t="s">
        <v>1551</v>
      </c>
      <c r="B499" s="2" t="s">
        <v>1552</v>
      </c>
      <c r="C499" s="2" t="s">
        <v>1553</v>
      </c>
      <c r="E499" s="2" t="s">
        <v>3700</v>
      </c>
      <c r="F499" s="37" t="s">
        <v>3701</v>
      </c>
      <c r="G499">
        <v>0.71</v>
      </c>
      <c r="H499">
        <v>0.9</v>
      </c>
      <c r="I499" s="2" t="s">
        <v>2946</v>
      </c>
      <c r="L499">
        <v>100</v>
      </c>
      <c r="M499" s="2" t="s">
        <v>3</v>
      </c>
      <c r="N499" s="2" t="s">
        <v>3</v>
      </c>
      <c r="O499" s="2" t="s">
        <v>4</v>
      </c>
      <c r="P499" s="1">
        <v>37918</v>
      </c>
      <c r="Q499" s="2" t="s">
        <v>170</v>
      </c>
      <c r="R499" s="2" t="s">
        <v>145</v>
      </c>
      <c r="S499" s="29">
        <v>1155.2665763855121</v>
      </c>
      <c r="T499">
        <v>9.61</v>
      </c>
      <c r="U499">
        <v>9.61</v>
      </c>
      <c r="V499">
        <v>3.94</v>
      </c>
      <c r="W499">
        <v>3.94</v>
      </c>
    </row>
    <row r="500" spans="1:23" ht="20" customHeight="1">
      <c r="A500" s="2" t="s">
        <v>1485</v>
      </c>
      <c r="B500" s="2" t="s">
        <v>1486</v>
      </c>
      <c r="C500" s="2" t="s">
        <v>1487</v>
      </c>
      <c r="D500">
        <v>21.44</v>
      </c>
      <c r="E500" s="2" t="s">
        <v>3656</v>
      </c>
      <c r="F500" s="37" t="s">
        <v>3657</v>
      </c>
      <c r="G500">
        <v>3</v>
      </c>
      <c r="H500">
        <v>2.95</v>
      </c>
      <c r="I500" s="2" t="s">
        <v>3658</v>
      </c>
      <c r="J500">
        <v>5.05</v>
      </c>
      <c r="K500">
        <v>5.07</v>
      </c>
      <c r="L500">
        <v>100</v>
      </c>
      <c r="M500" s="2" t="s">
        <v>3</v>
      </c>
      <c r="N500" s="2" t="s">
        <v>3</v>
      </c>
      <c r="O500" s="2" t="s">
        <v>4</v>
      </c>
      <c r="P500" s="1">
        <v>37974</v>
      </c>
      <c r="Q500" s="2" t="s">
        <v>170</v>
      </c>
      <c r="R500" s="2" t="s">
        <v>145</v>
      </c>
      <c r="S500" s="29">
        <v>1155.2665763855121</v>
      </c>
      <c r="T500">
        <v>8.49</v>
      </c>
      <c r="U500">
        <v>10.4</v>
      </c>
      <c r="V500">
        <v>5.25</v>
      </c>
      <c r="W500">
        <v>31.67</v>
      </c>
    </row>
    <row r="501" spans="1:23" ht="20" customHeight="1">
      <c r="A501" s="2" t="s">
        <v>762</v>
      </c>
      <c r="B501" s="2" t="s">
        <v>763</v>
      </c>
      <c r="C501" s="2" t="s">
        <v>764</v>
      </c>
      <c r="D501">
        <v>34.25</v>
      </c>
      <c r="E501" s="2" t="s">
        <v>3236</v>
      </c>
      <c r="F501" s="37" t="s">
        <v>3261</v>
      </c>
      <c r="G501">
        <v>10.6</v>
      </c>
      <c r="H501">
        <v>10.63</v>
      </c>
      <c r="I501" s="2" t="s">
        <v>2946</v>
      </c>
      <c r="L501">
        <v>100</v>
      </c>
      <c r="M501" s="2" t="s">
        <v>3</v>
      </c>
      <c r="N501" s="2" t="s">
        <v>3</v>
      </c>
      <c r="O501" s="2" t="s">
        <v>4</v>
      </c>
      <c r="P501" s="1">
        <v>38720</v>
      </c>
      <c r="Q501" s="2" t="s">
        <v>99</v>
      </c>
      <c r="R501" s="2" t="s">
        <v>145</v>
      </c>
      <c r="S501" s="29">
        <v>1155.2665763855121</v>
      </c>
      <c r="T501">
        <v>10.16</v>
      </c>
      <c r="U501">
        <v>11.34</v>
      </c>
      <c r="V501">
        <v>2.66</v>
      </c>
      <c r="W501">
        <v>42.33</v>
      </c>
    </row>
    <row r="502" spans="1:23" ht="20" customHeight="1">
      <c r="A502" s="2" t="s">
        <v>2553</v>
      </c>
      <c r="B502" s="2" t="s">
        <v>2554</v>
      </c>
      <c r="C502" s="2" t="s">
        <v>2555</v>
      </c>
      <c r="D502">
        <v>10.37</v>
      </c>
      <c r="E502" s="2" t="s">
        <v>4435</v>
      </c>
      <c r="F502" s="37" t="s">
        <v>4436</v>
      </c>
      <c r="G502">
        <v>13.25</v>
      </c>
      <c r="H502">
        <v>14.25</v>
      </c>
      <c r="I502" s="2" t="s">
        <v>4437</v>
      </c>
      <c r="L502">
        <v>100</v>
      </c>
      <c r="M502" s="2" t="s">
        <v>3</v>
      </c>
      <c r="N502" s="2" t="s">
        <v>3</v>
      </c>
      <c r="O502" s="2" t="s">
        <v>4</v>
      </c>
      <c r="P502" s="1">
        <v>36811</v>
      </c>
      <c r="Q502" s="2" t="s">
        <v>99</v>
      </c>
      <c r="R502" s="2" t="s">
        <v>145</v>
      </c>
      <c r="S502" s="29">
        <v>1155.2665763855121</v>
      </c>
      <c r="T502">
        <v>5.68</v>
      </c>
      <c r="U502">
        <v>14.6</v>
      </c>
      <c r="V502">
        <v>12.15</v>
      </c>
      <c r="W502">
        <v>71.8</v>
      </c>
    </row>
    <row r="503" spans="1:23" ht="20" customHeight="1">
      <c r="A503" s="2" t="s">
        <v>1763</v>
      </c>
      <c r="B503" s="2" t="s">
        <v>1764</v>
      </c>
      <c r="C503" s="2" t="s">
        <v>1765</v>
      </c>
      <c r="D503">
        <v>79.97</v>
      </c>
      <c r="E503" s="2" t="s">
        <v>3845</v>
      </c>
      <c r="F503" s="37" t="s">
        <v>3920</v>
      </c>
      <c r="G503">
        <v>4.47</v>
      </c>
      <c r="H503">
        <v>4.21</v>
      </c>
      <c r="I503" s="2" t="s">
        <v>3846</v>
      </c>
      <c r="J503">
        <v>1.8</v>
      </c>
      <c r="K503">
        <v>1.83</v>
      </c>
      <c r="L503">
        <v>100</v>
      </c>
      <c r="M503" s="2" t="s">
        <v>3</v>
      </c>
      <c r="N503" s="2" t="s">
        <v>3</v>
      </c>
      <c r="O503" s="2" t="s">
        <v>4</v>
      </c>
      <c r="P503" s="1">
        <v>37677</v>
      </c>
      <c r="Q503" s="2" t="s">
        <v>99</v>
      </c>
      <c r="R503" s="2" t="s">
        <v>145</v>
      </c>
      <c r="S503" s="29">
        <v>1155.2665763855121</v>
      </c>
      <c r="T503">
        <v>0.22</v>
      </c>
      <c r="U503">
        <v>15.27</v>
      </c>
      <c r="V503">
        <v>106.97</v>
      </c>
      <c r="W503">
        <v>63.72</v>
      </c>
    </row>
    <row r="504" spans="1:23" ht="20" customHeight="1">
      <c r="A504" s="2" t="s">
        <v>2575</v>
      </c>
      <c r="B504" s="2" t="s">
        <v>2576</v>
      </c>
      <c r="C504" s="2" t="s">
        <v>2577</v>
      </c>
      <c r="D504">
        <v>45</v>
      </c>
      <c r="E504" s="2" t="s">
        <v>4462</v>
      </c>
      <c r="F504" s="37" t="s">
        <v>4463</v>
      </c>
      <c r="G504">
        <v>113.38</v>
      </c>
      <c r="H504">
        <v>105</v>
      </c>
      <c r="I504" s="2" t="s">
        <v>2946</v>
      </c>
      <c r="L504">
        <v>100</v>
      </c>
      <c r="M504" s="2" t="s">
        <v>3</v>
      </c>
      <c r="N504" s="2" t="s">
        <v>3</v>
      </c>
      <c r="O504" s="2" t="s">
        <v>4</v>
      </c>
      <c r="P504" s="1">
        <v>36794</v>
      </c>
      <c r="Q504" s="2" t="s">
        <v>99</v>
      </c>
      <c r="R504" s="2" t="s">
        <v>145</v>
      </c>
      <c r="S504" s="29">
        <v>1155.2665763855121</v>
      </c>
      <c r="T504">
        <v>2.58</v>
      </c>
      <c r="U504">
        <v>23.5</v>
      </c>
      <c r="V504">
        <v>2.12</v>
      </c>
      <c r="W504">
        <v>194.9</v>
      </c>
    </row>
    <row r="505" spans="1:23" ht="20" customHeight="1">
      <c r="A505" s="2" t="s">
        <v>549</v>
      </c>
      <c r="B505" s="2" t="s">
        <v>550</v>
      </c>
      <c r="C505" s="2" t="s">
        <v>551</v>
      </c>
      <c r="D505">
        <v>69</v>
      </c>
      <c r="E505" s="2" t="s">
        <v>3143</v>
      </c>
      <c r="F505" s="37" t="s">
        <v>3144</v>
      </c>
      <c r="G505">
        <v>8.5</v>
      </c>
      <c r="H505">
        <v>8.6999999999999993</v>
      </c>
      <c r="I505" s="2" t="s">
        <v>2946</v>
      </c>
      <c r="L505">
        <v>100</v>
      </c>
      <c r="M505" s="2" t="s">
        <v>3</v>
      </c>
      <c r="N505" s="2" t="s">
        <v>3</v>
      </c>
      <c r="O505" s="2" t="s">
        <v>4</v>
      </c>
      <c r="P505" s="1">
        <v>38859</v>
      </c>
      <c r="Q505" s="2" t="s">
        <v>99</v>
      </c>
      <c r="R505" s="2" t="s">
        <v>145</v>
      </c>
      <c r="S505" s="29">
        <v>1155.2665763855121</v>
      </c>
      <c r="T505">
        <v>3.06</v>
      </c>
      <c r="U505">
        <v>25.77</v>
      </c>
      <c r="V505">
        <v>7.82</v>
      </c>
      <c r="W505">
        <v>66.989999999999995</v>
      </c>
    </row>
    <row r="506" spans="1:23" ht="20" customHeight="1">
      <c r="A506" s="2" t="s">
        <v>10941</v>
      </c>
      <c r="B506" s="2" t="s">
        <v>10942</v>
      </c>
      <c r="C506" s="2" t="s">
        <v>900</v>
      </c>
      <c r="D506">
        <v>66.2</v>
      </c>
      <c r="E506" s="2" t="s">
        <v>10943</v>
      </c>
      <c r="F506" s="37" t="s">
        <v>10944</v>
      </c>
      <c r="G506">
        <v>17.43</v>
      </c>
      <c r="H506">
        <v>18.329999999999998</v>
      </c>
      <c r="I506" s="2" t="s">
        <v>2946</v>
      </c>
      <c r="L506">
        <v>100</v>
      </c>
      <c r="M506" s="2" t="s">
        <v>3</v>
      </c>
      <c r="N506" s="2" t="s">
        <v>3</v>
      </c>
      <c r="O506" s="2" t="s">
        <v>4</v>
      </c>
      <c r="P506" s="1">
        <v>39665</v>
      </c>
      <c r="Q506" s="2" t="s">
        <v>170</v>
      </c>
      <c r="R506" s="2" t="s">
        <v>145</v>
      </c>
      <c r="S506" s="29">
        <v>1155.2665763855121</v>
      </c>
      <c r="T506">
        <v>2.65</v>
      </c>
      <c r="U506">
        <v>29.22</v>
      </c>
      <c r="V506">
        <v>13.16</v>
      </c>
      <c r="W506">
        <v>113.56</v>
      </c>
    </row>
    <row r="507" spans="1:23" ht="20" customHeight="1">
      <c r="A507" s="2" t="s">
        <v>10692</v>
      </c>
      <c r="B507" s="2" t="s">
        <v>10693</v>
      </c>
      <c r="C507" s="2" t="s">
        <v>900</v>
      </c>
      <c r="D507">
        <v>10</v>
      </c>
      <c r="E507" s="2" t="s">
        <v>10694</v>
      </c>
      <c r="F507" s="37" t="s">
        <v>10695</v>
      </c>
      <c r="G507">
        <v>10.51</v>
      </c>
      <c r="H507">
        <v>11.22</v>
      </c>
      <c r="I507" s="2" t="s">
        <v>10696</v>
      </c>
      <c r="J507">
        <v>0.3</v>
      </c>
      <c r="K507">
        <v>0.45</v>
      </c>
      <c r="L507">
        <v>100</v>
      </c>
      <c r="M507" s="2" t="s">
        <v>3</v>
      </c>
      <c r="N507" s="2" t="s">
        <v>3</v>
      </c>
      <c r="O507" s="2" t="s">
        <v>4</v>
      </c>
      <c r="P507" s="1">
        <v>39749</v>
      </c>
      <c r="Q507" s="2" t="s">
        <v>170</v>
      </c>
      <c r="R507" s="2" t="s">
        <v>145</v>
      </c>
      <c r="S507" s="29">
        <v>1155.2665763855121</v>
      </c>
      <c r="T507">
        <v>0.31</v>
      </c>
      <c r="U507">
        <v>36.36</v>
      </c>
      <c r="V507">
        <v>18.41</v>
      </c>
      <c r="W507">
        <v>112.23</v>
      </c>
    </row>
    <row r="508" spans="1:23" ht="20" customHeight="1">
      <c r="A508" s="2" t="s">
        <v>2545</v>
      </c>
      <c r="B508" s="2" t="s">
        <v>2546</v>
      </c>
      <c r="C508" s="2" t="s">
        <v>2547</v>
      </c>
      <c r="D508">
        <v>853.87</v>
      </c>
      <c r="E508" s="2" t="s">
        <v>4431</v>
      </c>
      <c r="F508" s="37" t="s">
        <v>4432</v>
      </c>
      <c r="G508">
        <v>39.69</v>
      </c>
      <c r="H508">
        <v>37.69</v>
      </c>
      <c r="I508" s="2" t="s">
        <v>4433</v>
      </c>
      <c r="J508">
        <v>34.880000000000003</v>
      </c>
      <c r="K508">
        <v>33.130000000000003</v>
      </c>
      <c r="L508">
        <v>100</v>
      </c>
      <c r="M508" s="2" t="s">
        <v>3</v>
      </c>
      <c r="N508" s="2" t="s">
        <v>3</v>
      </c>
      <c r="O508" s="2" t="s">
        <v>4</v>
      </c>
      <c r="P508" s="1">
        <v>36815</v>
      </c>
      <c r="Q508" s="2" t="s">
        <v>170</v>
      </c>
      <c r="R508" s="2" t="s">
        <v>145</v>
      </c>
      <c r="S508" s="29">
        <v>1155.2665763855121</v>
      </c>
      <c r="T508">
        <v>14.3</v>
      </c>
      <c r="U508">
        <v>42.7</v>
      </c>
      <c r="V508">
        <v>115.7</v>
      </c>
      <c r="W508">
        <v>157.6</v>
      </c>
    </row>
    <row r="509" spans="1:23" ht="20" customHeight="1">
      <c r="A509" s="2" t="s">
        <v>1004</v>
      </c>
      <c r="B509" s="2" t="s">
        <v>1005</v>
      </c>
      <c r="C509" s="2" t="s">
        <v>900</v>
      </c>
      <c r="D509">
        <v>46.41</v>
      </c>
      <c r="E509" s="2" t="s">
        <v>3010</v>
      </c>
      <c r="F509" s="37" t="s">
        <v>3378</v>
      </c>
      <c r="G509">
        <v>20.5</v>
      </c>
      <c r="H509">
        <v>18.7</v>
      </c>
      <c r="I509" s="2" t="s">
        <v>3379</v>
      </c>
      <c r="J509">
        <v>1.06</v>
      </c>
      <c r="K509">
        <v>1.1599999999999999</v>
      </c>
      <c r="L509">
        <v>100</v>
      </c>
      <c r="M509" s="2" t="s">
        <v>3</v>
      </c>
      <c r="N509" s="2" t="s">
        <v>3</v>
      </c>
      <c r="O509" s="2" t="s">
        <v>4</v>
      </c>
      <c r="P509" s="1">
        <v>38523</v>
      </c>
      <c r="Q509" s="2" t="s">
        <v>170</v>
      </c>
      <c r="R509" s="2" t="s">
        <v>145</v>
      </c>
      <c r="S509" s="29">
        <v>1155.2665763855121</v>
      </c>
      <c r="T509">
        <v>20.92</v>
      </c>
      <c r="U509">
        <v>56.4</v>
      </c>
      <c r="V509">
        <v>50.04</v>
      </c>
      <c r="W509">
        <v>38.840000000000003</v>
      </c>
    </row>
    <row r="510" spans="1:23" ht="20" customHeight="1">
      <c r="A510" s="2" t="s">
        <v>1726</v>
      </c>
      <c r="B510" s="2" t="s">
        <v>1727</v>
      </c>
      <c r="C510" s="2" t="s">
        <v>1728</v>
      </c>
      <c r="D510">
        <v>8.5</v>
      </c>
      <c r="E510" s="2" t="s">
        <v>3349</v>
      </c>
      <c r="F510" s="37" t="s">
        <v>3813</v>
      </c>
      <c r="G510">
        <v>0.22</v>
      </c>
      <c r="H510">
        <v>0.32</v>
      </c>
      <c r="I510" s="2" t="s">
        <v>2946</v>
      </c>
      <c r="L510">
        <v>100</v>
      </c>
      <c r="M510" s="2" t="s">
        <v>3</v>
      </c>
      <c r="N510" s="2" t="s">
        <v>3</v>
      </c>
      <c r="O510" s="2" t="s">
        <v>4</v>
      </c>
      <c r="P510" s="1">
        <v>37726</v>
      </c>
      <c r="Q510" s="2" t="s">
        <v>99</v>
      </c>
      <c r="R510" s="2" t="s">
        <v>145</v>
      </c>
      <c r="S510" s="29">
        <v>1155.2665763855121</v>
      </c>
      <c r="T510">
        <v>0.95</v>
      </c>
      <c r="U510">
        <v>66.45</v>
      </c>
      <c r="V510">
        <v>11.2</v>
      </c>
      <c r="W510">
        <v>37.96</v>
      </c>
    </row>
    <row r="511" spans="1:23" ht="20" customHeight="1">
      <c r="A511" s="2" t="s">
        <v>2528</v>
      </c>
      <c r="B511" s="2" t="s">
        <v>2529</v>
      </c>
      <c r="C511" s="2" t="s">
        <v>2530</v>
      </c>
      <c r="D511">
        <v>18.28</v>
      </c>
      <c r="E511" s="2" t="s">
        <v>4422</v>
      </c>
      <c r="F511" s="37" t="s">
        <v>4423</v>
      </c>
      <c r="G511">
        <v>5.56</v>
      </c>
      <c r="H511">
        <v>5.5</v>
      </c>
      <c r="I511" s="2" t="s">
        <v>2946</v>
      </c>
      <c r="L511">
        <v>100</v>
      </c>
      <c r="M511" s="2" t="s">
        <v>3</v>
      </c>
      <c r="N511" s="2" t="s">
        <v>3</v>
      </c>
      <c r="O511" s="2" t="s">
        <v>4</v>
      </c>
      <c r="P511" s="1">
        <v>36830</v>
      </c>
      <c r="Q511" s="2" t="s">
        <v>960</v>
      </c>
      <c r="R511" s="2" t="s">
        <v>145</v>
      </c>
      <c r="S511" s="29">
        <v>1155.2665763855121</v>
      </c>
      <c r="T511">
        <v>0.42</v>
      </c>
      <c r="U511">
        <v>68.099999999999994</v>
      </c>
      <c r="V511">
        <v>0.92</v>
      </c>
      <c r="W511">
        <v>69.900000000000006</v>
      </c>
    </row>
    <row r="512" spans="1:23" ht="20" customHeight="1">
      <c r="A512" s="2" t="s">
        <v>12608</v>
      </c>
      <c r="B512" s="2" t="s">
        <v>12609</v>
      </c>
      <c r="C512" s="2" t="s">
        <v>12610</v>
      </c>
      <c r="D512">
        <v>135</v>
      </c>
      <c r="E512" s="2" t="s">
        <v>12611</v>
      </c>
      <c r="F512" s="37" t="s">
        <v>12612</v>
      </c>
      <c r="G512">
        <v>23.55</v>
      </c>
      <c r="H512">
        <v>21.3</v>
      </c>
      <c r="I512" s="2" t="s">
        <v>2946</v>
      </c>
      <c r="L512">
        <v>100</v>
      </c>
      <c r="M512" s="2" t="s">
        <v>3</v>
      </c>
      <c r="N512" s="2" t="s">
        <v>3</v>
      </c>
      <c r="O512" s="2" t="s">
        <v>4</v>
      </c>
      <c r="P512" s="1">
        <v>39272</v>
      </c>
      <c r="Q512" s="2" t="s">
        <v>99</v>
      </c>
      <c r="R512" s="2" t="s">
        <v>145</v>
      </c>
      <c r="S512" s="29">
        <v>1155.2665763855121</v>
      </c>
      <c r="T512">
        <v>20.36</v>
      </c>
      <c r="U512">
        <v>70.099999999999994</v>
      </c>
      <c r="V512">
        <v>32.1</v>
      </c>
      <c r="W512">
        <v>310.93</v>
      </c>
    </row>
    <row r="513" spans="1:23" ht="20" customHeight="1">
      <c r="A513" s="2" t="s">
        <v>4856</v>
      </c>
      <c r="B513" s="2" t="s">
        <v>4857</v>
      </c>
      <c r="C513" s="2" t="s">
        <v>4858</v>
      </c>
      <c r="D513" s="3">
        <v>1024.4100000000001</v>
      </c>
      <c r="E513" s="2" t="s">
        <v>4859</v>
      </c>
      <c r="F513" s="37" t="s">
        <v>5262</v>
      </c>
      <c r="G513">
        <v>29.72</v>
      </c>
      <c r="H513">
        <v>31.91</v>
      </c>
      <c r="I513" s="2" t="s">
        <v>2946</v>
      </c>
      <c r="L513">
        <v>100</v>
      </c>
      <c r="M513" s="2" t="s">
        <v>3</v>
      </c>
      <c r="N513" s="2" t="s">
        <v>3</v>
      </c>
      <c r="O513" s="2" t="s">
        <v>4</v>
      </c>
      <c r="P513" s="1">
        <v>41911</v>
      </c>
      <c r="Q513" s="2" t="s">
        <v>99</v>
      </c>
      <c r="R513" s="2" t="s">
        <v>145</v>
      </c>
      <c r="S513" s="29">
        <v>1155.2665763855121</v>
      </c>
      <c r="T513">
        <v>23.2</v>
      </c>
      <c r="U513">
        <v>88.96</v>
      </c>
      <c r="V513">
        <v>253.4</v>
      </c>
      <c r="W513">
        <v>448.85</v>
      </c>
    </row>
    <row r="514" spans="1:23" ht="20" customHeight="1">
      <c r="A514" s="2" t="s">
        <v>10437</v>
      </c>
      <c r="B514" s="2" t="s">
        <v>10438</v>
      </c>
      <c r="C514" s="2" t="s">
        <v>5644</v>
      </c>
      <c r="D514">
        <v>9.1</v>
      </c>
      <c r="E514" s="2" t="s">
        <v>10439</v>
      </c>
      <c r="F514" s="37" t="s">
        <v>10440</v>
      </c>
      <c r="G514">
        <v>4.97</v>
      </c>
      <c r="H514">
        <v>5.12</v>
      </c>
      <c r="I514" s="2" t="s">
        <v>2946</v>
      </c>
      <c r="L514">
        <v>100</v>
      </c>
      <c r="M514" s="2" t="s">
        <v>3</v>
      </c>
      <c r="N514" s="2" t="s">
        <v>3</v>
      </c>
      <c r="O514" s="2" t="s">
        <v>4</v>
      </c>
      <c r="P514" s="1">
        <v>39874</v>
      </c>
      <c r="Q514" s="2" t="s">
        <v>99</v>
      </c>
      <c r="R514" s="2" t="s">
        <v>145</v>
      </c>
      <c r="S514" s="29">
        <v>1155.2665763855121</v>
      </c>
      <c r="T514">
        <v>13.19</v>
      </c>
      <c r="U514">
        <v>91.31</v>
      </c>
      <c r="V514">
        <v>5.26</v>
      </c>
      <c r="W514">
        <v>100.84</v>
      </c>
    </row>
    <row r="515" spans="1:23" ht="20" customHeight="1">
      <c r="A515" s="2" t="s">
        <v>8141</v>
      </c>
      <c r="B515" s="2" t="s">
        <v>8142</v>
      </c>
      <c r="C515" s="2" t="s">
        <v>5645</v>
      </c>
      <c r="D515">
        <v>26</v>
      </c>
      <c r="E515" s="2" t="s">
        <v>8143</v>
      </c>
      <c r="F515" s="37" t="s">
        <v>8144</v>
      </c>
      <c r="G515">
        <v>6.53</v>
      </c>
      <c r="H515">
        <v>6.16</v>
      </c>
      <c r="I515" s="2" t="s">
        <v>2946</v>
      </c>
      <c r="L515">
        <v>100</v>
      </c>
      <c r="M515" s="2" t="s">
        <v>3</v>
      </c>
      <c r="N515" s="2" t="s">
        <v>3</v>
      </c>
      <c r="O515" s="2" t="s">
        <v>4</v>
      </c>
      <c r="P515" s="1">
        <v>40666</v>
      </c>
      <c r="Q515" s="2" t="s">
        <v>99</v>
      </c>
      <c r="R515" s="2" t="s">
        <v>145</v>
      </c>
      <c r="S515" s="29">
        <v>1155.2665763855121</v>
      </c>
      <c r="T515">
        <v>19.989999999999998</v>
      </c>
      <c r="U515">
        <v>91.33</v>
      </c>
      <c r="V515">
        <v>7.85</v>
      </c>
      <c r="W515">
        <v>120.14</v>
      </c>
    </row>
    <row r="516" spans="1:23" ht="20" customHeight="1">
      <c r="A516" s="2" t="s">
        <v>7480</v>
      </c>
      <c r="B516" s="2" t="s">
        <v>7481</v>
      </c>
      <c r="C516" s="2" t="s">
        <v>7482</v>
      </c>
      <c r="D516">
        <v>159</v>
      </c>
      <c r="E516" s="2" t="s">
        <v>7483</v>
      </c>
      <c r="F516" s="37" t="s">
        <v>7484</v>
      </c>
      <c r="G516">
        <v>5.6</v>
      </c>
      <c r="H516">
        <v>5.6</v>
      </c>
      <c r="I516" s="2" t="s">
        <v>2946</v>
      </c>
      <c r="L516">
        <v>100</v>
      </c>
      <c r="M516" s="2" t="s">
        <v>3</v>
      </c>
      <c r="N516" s="2" t="s">
        <v>3</v>
      </c>
      <c r="O516" s="2" t="s">
        <v>4</v>
      </c>
      <c r="P516" s="1">
        <v>40907</v>
      </c>
      <c r="Q516" s="2" t="s">
        <v>99</v>
      </c>
      <c r="R516" s="2" t="s">
        <v>145</v>
      </c>
      <c r="S516" s="29">
        <v>1155.2665763855121</v>
      </c>
      <c r="T516">
        <v>99.13</v>
      </c>
      <c r="U516">
        <v>115.73</v>
      </c>
      <c r="V516">
        <v>62.23</v>
      </c>
      <c r="W516">
        <v>237.82</v>
      </c>
    </row>
    <row r="517" spans="1:23" ht="20" customHeight="1">
      <c r="A517" s="2" t="s">
        <v>963</v>
      </c>
      <c r="B517" s="2" t="s">
        <v>964</v>
      </c>
      <c r="C517" s="2" t="s">
        <v>965</v>
      </c>
      <c r="D517">
        <v>272.10000000000002</v>
      </c>
      <c r="E517" s="2" t="s">
        <v>3350</v>
      </c>
      <c r="F517" s="37" t="s">
        <v>3351</v>
      </c>
      <c r="G517">
        <v>27.57</v>
      </c>
      <c r="H517">
        <v>26.1</v>
      </c>
      <c r="I517" s="2" t="s">
        <v>3352</v>
      </c>
      <c r="J517">
        <v>2.41</v>
      </c>
      <c r="K517">
        <v>3.4</v>
      </c>
      <c r="L517">
        <v>100</v>
      </c>
      <c r="M517" s="2" t="s">
        <v>3</v>
      </c>
      <c r="N517" s="2" t="s">
        <v>3</v>
      </c>
      <c r="O517" s="2" t="s">
        <v>4</v>
      </c>
      <c r="P517" s="1">
        <v>38553</v>
      </c>
      <c r="Q517" s="2" t="s">
        <v>99</v>
      </c>
      <c r="R517" s="2" t="s">
        <v>145</v>
      </c>
      <c r="S517" s="29">
        <v>1155.2665763855121</v>
      </c>
      <c r="T517">
        <v>51.34</v>
      </c>
      <c r="U517">
        <v>141.91</v>
      </c>
      <c r="V517">
        <v>136.38</v>
      </c>
      <c r="W517">
        <v>434.63</v>
      </c>
    </row>
    <row r="518" spans="1:23" ht="20" customHeight="1">
      <c r="A518" s="2" t="s">
        <v>9550</v>
      </c>
      <c r="B518" s="2" t="s">
        <v>9551</v>
      </c>
      <c r="C518" s="2" t="s">
        <v>2530</v>
      </c>
      <c r="D518">
        <v>130</v>
      </c>
      <c r="E518" s="2" t="s">
        <v>9552</v>
      </c>
      <c r="F518" s="37" t="s">
        <v>9553</v>
      </c>
      <c r="G518">
        <v>14.78</v>
      </c>
      <c r="H518">
        <v>14.78</v>
      </c>
      <c r="I518" s="2" t="s">
        <v>2946</v>
      </c>
      <c r="L518">
        <v>100</v>
      </c>
      <c r="M518" s="2" t="s">
        <v>3</v>
      </c>
      <c r="N518" s="2" t="s">
        <v>3</v>
      </c>
      <c r="O518" s="2" t="s">
        <v>4</v>
      </c>
      <c r="P518" s="1">
        <v>40188</v>
      </c>
      <c r="Q518" s="2" t="s">
        <v>960</v>
      </c>
      <c r="R518" s="2" t="s">
        <v>145</v>
      </c>
      <c r="S518" s="29">
        <v>1155.2665763855121</v>
      </c>
      <c r="T518">
        <v>50.96</v>
      </c>
      <c r="U518">
        <v>164.28</v>
      </c>
      <c r="V518">
        <v>38.82</v>
      </c>
      <c r="W518">
        <v>157.28</v>
      </c>
    </row>
    <row r="519" spans="1:23" ht="20" customHeight="1">
      <c r="A519" s="2" t="s">
        <v>2122</v>
      </c>
      <c r="B519" s="2" t="s">
        <v>2123</v>
      </c>
      <c r="C519" s="2" t="s">
        <v>2124</v>
      </c>
      <c r="D519">
        <v>110</v>
      </c>
      <c r="E519" s="2" t="s">
        <v>4097</v>
      </c>
      <c r="F519" s="37" t="s">
        <v>4098</v>
      </c>
      <c r="G519">
        <v>49.35</v>
      </c>
      <c r="H519">
        <v>53.61</v>
      </c>
      <c r="I519" s="2" t="s">
        <v>4099</v>
      </c>
      <c r="L519">
        <v>100</v>
      </c>
      <c r="M519" s="2" t="s">
        <v>3</v>
      </c>
      <c r="N519" s="2" t="s">
        <v>3</v>
      </c>
      <c r="O519" s="2" t="s">
        <v>4</v>
      </c>
      <c r="P519" s="1">
        <v>37165</v>
      </c>
      <c r="Q519" s="2" t="s">
        <v>99</v>
      </c>
      <c r="R519" s="2" t="s">
        <v>145</v>
      </c>
      <c r="S519" s="29">
        <v>1155.2665763855121</v>
      </c>
      <c r="T519">
        <v>5.55</v>
      </c>
      <c r="U519">
        <v>167.8</v>
      </c>
      <c r="V519">
        <v>16.399999999999999</v>
      </c>
      <c r="W519">
        <v>548.70000000000005</v>
      </c>
    </row>
    <row r="520" spans="1:23" ht="20" customHeight="1">
      <c r="A520" s="2" t="s">
        <v>7744</v>
      </c>
      <c r="B520" s="2" t="s">
        <v>7745</v>
      </c>
      <c r="C520" s="2" t="s">
        <v>7746</v>
      </c>
      <c r="D520">
        <v>585.29</v>
      </c>
      <c r="E520" s="2" t="s">
        <v>7747</v>
      </c>
      <c r="F520" s="37" t="s">
        <v>7862</v>
      </c>
      <c r="G520">
        <v>43.74</v>
      </c>
      <c r="H520">
        <v>46.8</v>
      </c>
      <c r="I520" s="2" t="s">
        <v>2946</v>
      </c>
      <c r="J520">
        <v>43.74</v>
      </c>
      <c r="K520">
        <v>46.8</v>
      </c>
      <c r="L520">
        <v>100</v>
      </c>
      <c r="M520" s="2" t="s">
        <v>3</v>
      </c>
      <c r="N520" s="2" t="s">
        <v>3</v>
      </c>
      <c r="O520" s="2" t="s">
        <v>4</v>
      </c>
      <c r="P520" s="1">
        <v>40805</v>
      </c>
      <c r="Q520" s="2" t="s">
        <v>99</v>
      </c>
      <c r="R520" s="2" t="s">
        <v>145</v>
      </c>
      <c r="S520" s="29">
        <v>1155.2665763855121</v>
      </c>
      <c r="T520">
        <v>176.31</v>
      </c>
      <c r="U520">
        <v>194.81</v>
      </c>
      <c r="V520">
        <v>135.78</v>
      </c>
      <c r="W520">
        <v>195.76</v>
      </c>
    </row>
    <row r="521" spans="1:23" ht="20" customHeight="1">
      <c r="A521" s="2" t="s">
        <v>7176</v>
      </c>
      <c r="B521" s="2" t="s">
        <v>7177</v>
      </c>
      <c r="C521" s="2" t="s">
        <v>7178</v>
      </c>
      <c r="D521">
        <v>730</v>
      </c>
      <c r="E521" s="2" t="s">
        <v>7179</v>
      </c>
      <c r="F521" s="37" t="s">
        <v>7180</v>
      </c>
      <c r="G521">
        <v>45.2</v>
      </c>
      <c r="H521">
        <v>51.72</v>
      </c>
      <c r="I521" s="2" t="s">
        <v>2946</v>
      </c>
      <c r="L521">
        <v>100</v>
      </c>
      <c r="M521" s="2" t="s">
        <v>3</v>
      </c>
      <c r="N521" s="2" t="s">
        <v>3</v>
      </c>
      <c r="O521" s="2" t="s">
        <v>4</v>
      </c>
      <c r="P521" s="1">
        <v>41025</v>
      </c>
      <c r="Q521" s="2" t="s">
        <v>99</v>
      </c>
      <c r="R521" s="2" t="s">
        <v>145</v>
      </c>
      <c r="S521" s="29">
        <v>1155.2665763855121</v>
      </c>
      <c r="T521">
        <v>119.68</v>
      </c>
      <c r="U521">
        <v>239.96</v>
      </c>
      <c r="V521">
        <v>249.59</v>
      </c>
      <c r="W521">
        <v>670.63</v>
      </c>
    </row>
    <row r="522" spans="1:23" ht="20" customHeight="1">
      <c r="A522" s="2" t="s">
        <v>2067</v>
      </c>
      <c r="B522" s="2" t="s">
        <v>2068</v>
      </c>
      <c r="C522" s="2" t="s">
        <v>2069</v>
      </c>
      <c r="D522" s="3">
        <v>2416.83</v>
      </c>
      <c r="E522" s="2" t="s">
        <v>4067</v>
      </c>
      <c r="F522" s="37" t="s">
        <v>4068</v>
      </c>
      <c r="G522">
        <v>29.56</v>
      </c>
      <c r="H522">
        <v>28.41</v>
      </c>
      <c r="I522" s="2" t="s">
        <v>4069</v>
      </c>
      <c r="J522">
        <v>28.2</v>
      </c>
      <c r="K522">
        <v>27.12</v>
      </c>
      <c r="L522">
        <v>100</v>
      </c>
      <c r="M522" s="2" t="s">
        <v>3</v>
      </c>
      <c r="N522" s="2" t="s">
        <v>3</v>
      </c>
      <c r="O522" s="2" t="s">
        <v>4</v>
      </c>
      <c r="P522" s="1">
        <v>37231</v>
      </c>
      <c r="Q522" s="2" t="s">
        <v>99</v>
      </c>
      <c r="R522" s="2" t="s">
        <v>145</v>
      </c>
      <c r="S522" s="29">
        <v>1155.2665763855121</v>
      </c>
      <c r="T522">
        <v>125.8</v>
      </c>
      <c r="U522">
        <v>244.5</v>
      </c>
      <c r="V522">
        <v>758.7</v>
      </c>
      <c r="W522" s="3">
        <v>1895.7</v>
      </c>
    </row>
    <row r="523" spans="1:23" ht="20" customHeight="1">
      <c r="A523" s="2" t="s">
        <v>5643</v>
      </c>
      <c r="B523" s="2" t="s">
        <v>5644</v>
      </c>
      <c r="C523" s="2" t="s">
        <v>5645</v>
      </c>
      <c r="D523">
        <v>601.99</v>
      </c>
      <c r="E523" s="2" t="s">
        <v>5821</v>
      </c>
      <c r="F523" s="37" t="s">
        <v>5646</v>
      </c>
      <c r="G523">
        <v>18.02</v>
      </c>
      <c r="H523">
        <v>18.29</v>
      </c>
      <c r="I523" s="2" t="s">
        <v>5647</v>
      </c>
      <c r="J523">
        <v>42.99</v>
      </c>
      <c r="K523">
        <v>43.14</v>
      </c>
      <c r="L523">
        <v>100</v>
      </c>
      <c r="M523" s="2" t="s">
        <v>3</v>
      </c>
      <c r="N523" s="2" t="s">
        <v>3</v>
      </c>
      <c r="O523" s="2" t="s">
        <v>4</v>
      </c>
      <c r="P523" s="1">
        <v>41513</v>
      </c>
      <c r="Q523" s="2" t="s">
        <v>99</v>
      </c>
      <c r="R523" s="2" t="s">
        <v>145</v>
      </c>
      <c r="S523" s="29">
        <v>1155.2665763855121</v>
      </c>
      <c r="T523">
        <v>230.84</v>
      </c>
      <c r="U523">
        <v>292.02</v>
      </c>
      <c r="V523">
        <v>306.20999999999998</v>
      </c>
      <c r="W523">
        <v>389.24</v>
      </c>
    </row>
    <row r="524" spans="1:23" ht="20" customHeight="1">
      <c r="A524" s="2" t="s">
        <v>12973</v>
      </c>
      <c r="B524" s="2" t="s">
        <v>12974</v>
      </c>
      <c r="C524" s="2" t="s">
        <v>12975</v>
      </c>
      <c r="D524">
        <v>177</v>
      </c>
      <c r="E524" s="2" t="s">
        <v>12976</v>
      </c>
      <c r="F524" s="37" t="s">
        <v>12977</v>
      </c>
      <c r="G524">
        <v>25.07</v>
      </c>
      <c r="H524">
        <v>25.33</v>
      </c>
      <c r="I524" s="2" t="s">
        <v>2946</v>
      </c>
      <c r="L524">
        <v>100</v>
      </c>
      <c r="M524" s="2" t="s">
        <v>3</v>
      </c>
      <c r="N524" s="2" t="s">
        <v>3</v>
      </c>
      <c r="O524" s="2" t="s">
        <v>4</v>
      </c>
      <c r="P524" s="1">
        <v>39196</v>
      </c>
      <c r="Q524" s="2" t="s">
        <v>99</v>
      </c>
      <c r="R524" s="2" t="s">
        <v>145</v>
      </c>
      <c r="S524" s="29">
        <v>1155.2665763855121</v>
      </c>
      <c r="T524">
        <v>41.44</v>
      </c>
      <c r="U524">
        <v>308.99</v>
      </c>
      <c r="V524">
        <v>30.12</v>
      </c>
      <c r="W524">
        <v>604.44000000000005</v>
      </c>
    </row>
    <row r="525" spans="1:23" ht="20" customHeight="1">
      <c r="A525" s="2" t="s">
        <v>7529</v>
      </c>
      <c r="B525" s="2" t="s">
        <v>7530</v>
      </c>
      <c r="C525" s="2" t="s">
        <v>7531</v>
      </c>
      <c r="D525">
        <v>660</v>
      </c>
      <c r="E525" s="2" t="s">
        <v>7532</v>
      </c>
      <c r="F525" s="37" t="s">
        <v>7848</v>
      </c>
      <c r="G525">
        <v>11.2</v>
      </c>
      <c r="H525">
        <v>11.35</v>
      </c>
      <c r="I525" s="2" t="s">
        <v>2946</v>
      </c>
      <c r="L525">
        <v>100</v>
      </c>
      <c r="M525" s="2" t="s">
        <v>3</v>
      </c>
      <c r="N525" s="2" t="s">
        <v>3</v>
      </c>
      <c r="O525" s="2" t="s">
        <v>4</v>
      </c>
      <c r="P525" s="1">
        <v>40897</v>
      </c>
      <c r="Q525" s="2" t="s">
        <v>99</v>
      </c>
      <c r="R525" s="2" t="s">
        <v>145</v>
      </c>
      <c r="S525" s="29">
        <v>1155.2665763855121</v>
      </c>
      <c r="T525">
        <v>206.15</v>
      </c>
      <c r="U525">
        <v>387.81</v>
      </c>
      <c r="V525">
        <v>223.85</v>
      </c>
      <c r="W525" s="3">
        <v>1055.1400000000001</v>
      </c>
    </row>
    <row r="526" spans="1:23" ht="20" customHeight="1">
      <c r="A526" s="2" t="s">
        <v>2714</v>
      </c>
      <c r="B526" s="2" t="s">
        <v>2715</v>
      </c>
      <c r="C526" s="2" t="s">
        <v>1871</v>
      </c>
      <c r="D526" s="3">
        <v>3523.47</v>
      </c>
      <c r="E526" s="2" t="s">
        <v>4568</v>
      </c>
      <c r="F526" s="37" t="s">
        <v>4569</v>
      </c>
      <c r="G526">
        <v>36.5</v>
      </c>
      <c r="H526">
        <v>32.56</v>
      </c>
      <c r="I526" s="2" t="s">
        <v>4570</v>
      </c>
      <c r="J526">
        <v>40</v>
      </c>
      <c r="K526">
        <v>35.880000000000003</v>
      </c>
      <c r="L526">
        <v>100</v>
      </c>
      <c r="M526" s="2" t="s">
        <v>3</v>
      </c>
      <c r="N526" s="2" t="s">
        <v>3</v>
      </c>
      <c r="O526" s="2" t="s">
        <v>4</v>
      </c>
      <c r="P526" s="1">
        <v>36720</v>
      </c>
      <c r="Q526" s="2" t="s">
        <v>99</v>
      </c>
      <c r="R526" s="2" t="s">
        <v>145</v>
      </c>
      <c r="S526" s="29">
        <v>1155.2665763855121</v>
      </c>
      <c r="T526">
        <v>169</v>
      </c>
      <c r="U526">
        <v>406.85</v>
      </c>
      <c r="V526">
        <v>344.6</v>
      </c>
      <c r="W526">
        <v>902.22</v>
      </c>
    </row>
    <row r="527" spans="1:23" ht="20" customHeight="1">
      <c r="A527" s="2" t="s">
        <v>1663</v>
      </c>
      <c r="B527" s="2" t="s">
        <v>1664</v>
      </c>
      <c r="C527" s="2" t="s">
        <v>1665</v>
      </c>
      <c r="D527" s="3">
        <v>6830.06</v>
      </c>
      <c r="E527" s="2" t="s">
        <v>3780</v>
      </c>
      <c r="F527" s="37" t="s">
        <v>3833</v>
      </c>
      <c r="G527">
        <v>38.97</v>
      </c>
      <c r="H527">
        <v>36.96</v>
      </c>
      <c r="I527" s="2" t="s">
        <v>3781</v>
      </c>
      <c r="J527">
        <v>43.8</v>
      </c>
      <c r="K527">
        <v>41.55</v>
      </c>
      <c r="L527">
        <v>100</v>
      </c>
      <c r="M527" s="2" t="s">
        <v>3</v>
      </c>
      <c r="N527" s="2" t="s">
        <v>3</v>
      </c>
      <c r="O527" s="2" t="s">
        <v>4</v>
      </c>
      <c r="P527" s="1">
        <v>37792</v>
      </c>
      <c r="Q527" s="2" t="s">
        <v>170</v>
      </c>
      <c r="R527" s="2" t="s">
        <v>145</v>
      </c>
      <c r="S527" s="29">
        <v>1155.2665763855121</v>
      </c>
      <c r="T527" s="3">
        <v>1180.72</v>
      </c>
      <c r="U527">
        <v>445.36</v>
      </c>
      <c r="V527" s="3">
        <v>1975.89</v>
      </c>
      <c r="W527" s="3">
        <v>2040.99</v>
      </c>
    </row>
    <row r="528" spans="1:23" ht="20" customHeight="1">
      <c r="A528" s="2" t="s">
        <v>7647</v>
      </c>
      <c r="B528" s="2" t="s">
        <v>7648</v>
      </c>
      <c r="C528" s="2" t="s">
        <v>1003</v>
      </c>
      <c r="D528">
        <v>300</v>
      </c>
      <c r="E528" s="2" t="s">
        <v>7649</v>
      </c>
      <c r="F528" s="37" t="s">
        <v>7650</v>
      </c>
      <c r="G528">
        <v>34.65</v>
      </c>
      <c r="H528">
        <v>36.72</v>
      </c>
      <c r="I528" s="2" t="s">
        <v>2946</v>
      </c>
      <c r="L528">
        <v>100</v>
      </c>
      <c r="M528" s="2" t="s">
        <v>3</v>
      </c>
      <c r="N528" s="2" t="s">
        <v>3</v>
      </c>
      <c r="O528" s="2" t="s">
        <v>4</v>
      </c>
      <c r="P528" s="1">
        <v>40855</v>
      </c>
      <c r="Q528" s="2" t="s">
        <v>99</v>
      </c>
      <c r="R528" s="2" t="s">
        <v>145</v>
      </c>
      <c r="S528" s="29">
        <v>1155.2665763855121</v>
      </c>
      <c r="T528">
        <v>34.450000000000003</v>
      </c>
      <c r="U528">
        <v>503.8</v>
      </c>
      <c r="V528">
        <v>76.13</v>
      </c>
      <c r="W528" s="3">
        <v>1036.26</v>
      </c>
    </row>
    <row r="529" spans="1:23" ht="20" customHeight="1">
      <c r="A529" s="2" t="s">
        <v>2218</v>
      </c>
      <c r="B529" s="2" t="s">
        <v>2219</v>
      </c>
      <c r="C529" s="2" t="s">
        <v>2220</v>
      </c>
      <c r="D529">
        <v>594.44000000000005</v>
      </c>
      <c r="E529" s="2" t="s">
        <v>4177</v>
      </c>
      <c r="F529" s="37" t="s">
        <v>4178</v>
      </c>
      <c r="G529">
        <v>70.41</v>
      </c>
      <c r="H529">
        <v>69.7</v>
      </c>
      <c r="I529" s="2" t="s">
        <v>4179</v>
      </c>
      <c r="J529">
        <v>17.89</v>
      </c>
      <c r="K529">
        <v>17.420000000000002</v>
      </c>
      <c r="L529">
        <v>100</v>
      </c>
      <c r="M529" s="2" t="s">
        <v>3</v>
      </c>
      <c r="N529" s="2" t="s">
        <v>3</v>
      </c>
      <c r="O529" s="2" t="s">
        <v>4</v>
      </c>
      <c r="P529" s="1">
        <v>37071</v>
      </c>
      <c r="Q529" s="2" t="s">
        <v>99</v>
      </c>
      <c r="R529" s="2" t="s">
        <v>145</v>
      </c>
      <c r="S529" s="29">
        <v>1155.2665763855121</v>
      </c>
      <c r="T529">
        <v>94.2</v>
      </c>
      <c r="U529">
        <v>511.1</v>
      </c>
      <c r="V529">
        <v>81.400000000000006</v>
      </c>
      <c r="W529">
        <v>514.4</v>
      </c>
    </row>
    <row r="530" spans="1:23" ht="20" customHeight="1">
      <c r="A530" s="2" t="s">
        <v>2074</v>
      </c>
      <c r="B530" s="2" t="s">
        <v>2075</v>
      </c>
      <c r="C530" s="2" t="s">
        <v>2076</v>
      </c>
      <c r="D530" s="3">
        <v>1665.47</v>
      </c>
      <c r="E530" s="2" t="s">
        <v>4073</v>
      </c>
      <c r="F530" s="37" t="s">
        <v>4134</v>
      </c>
      <c r="G530">
        <v>38.83</v>
      </c>
      <c r="H530">
        <v>42.32</v>
      </c>
      <c r="I530" s="2" t="s">
        <v>4074</v>
      </c>
      <c r="J530">
        <v>41.42</v>
      </c>
      <c r="K530">
        <v>45.15</v>
      </c>
      <c r="L530">
        <v>100</v>
      </c>
      <c r="M530" s="2" t="s">
        <v>3</v>
      </c>
      <c r="N530" s="2" t="s">
        <v>3</v>
      </c>
      <c r="O530" s="2" t="s">
        <v>4</v>
      </c>
      <c r="P530" s="1">
        <v>37228</v>
      </c>
      <c r="Q530" s="2" t="s">
        <v>170</v>
      </c>
      <c r="R530" s="2" t="s">
        <v>145</v>
      </c>
      <c r="S530" s="29">
        <v>1155.2665763855121</v>
      </c>
      <c r="T530">
        <v>35.9</v>
      </c>
      <c r="U530">
        <v>558.79999999999995</v>
      </c>
      <c r="V530">
        <v>555.6</v>
      </c>
      <c r="W530" s="3">
        <v>1053.5</v>
      </c>
    </row>
    <row r="531" spans="1:23" ht="20" customHeight="1">
      <c r="A531" s="2" t="s">
        <v>1603</v>
      </c>
      <c r="B531" s="2" t="s">
        <v>1604</v>
      </c>
      <c r="C531" s="2" t="s">
        <v>1605</v>
      </c>
      <c r="D531">
        <v>511.01</v>
      </c>
      <c r="E531" s="2" t="s">
        <v>3740</v>
      </c>
      <c r="F531" s="37" t="s">
        <v>3741</v>
      </c>
      <c r="G531">
        <v>44.13</v>
      </c>
      <c r="H531">
        <v>43.28</v>
      </c>
      <c r="I531" s="2" t="s">
        <v>3742</v>
      </c>
      <c r="J531">
        <v>23.77</v>
      </c>
      <c r="K531">
        <v>23</v>
      </c>
      <c r="L531">
        <v>100</v>
      </c>
      <c r="M531" s="2" t="s">
        <v>3</v>
      </c>
      <c r="N531" s="2" t="s">
        <v>3</v>
      </c>
      <c r="O531" s="2" t="s">
        <v>4</v>
      </c>
      <c r="P531" s="1">
        <v>37854</v>
      </c>
      <c r="Q531" s="2" t="s">
        <v>99</v>
      </c>
      <c r="R531" s="2" t="s">
        <v>145</v>
      </c>
      <c r="S531" s="29">
        <v>1155.2665763855121</v>
      </c>
      <c r="T531">
        <v>70.78</v>
      </c>
      <c r="U531">
        <v>588.19000000000005</v>
      </c>
      <c r="V531">
        <v>236.06</v>
      </c>
      <c r="W531" s="3">
        <v>2290.27</v>
      </c>
    </row>
    <row r="532" spans="1:23" ht="20" customHeight="1">
      <c r="A532" s="2" t="s">
        <v>2592</v>
      </c>
      <c r="B532" s="2" t="s">
        <v>2593</v>
      </c>
      <c r="C532" s="2" t="s">
        <v>1060</v>
      </c>
      <c r="D532" s="3">
        <v>1052.32</v>
      </c>
      <c r="E532" s="2" t="s">
        <v>4475</v>
      </c>
      <c r="F532" s="37" t="s">
        <v>4476</v>
      </c>
      <c r="G532">
        <v>57.69</v>
      </c>
      <c r="H532">
        <v>59.56</v>
      </c>
      <c r="I532" s="2" t="s">
        <v>4477</v>
      </c>
      <c r="J532">
        <v>43.25</v>
      </c>
      <c r="K532">
        <v>44</v>
      </c>
      <c r="L532">
        <v>100</v>
      </c>
      <c r="M532" s="2" t="s">
        <v>3</v>
      </c>
      <c r="N532" s="2" t="s">
        <v>3</v>
      </c>
      <c r="O532" s="2" t="s">
        <v>4</v>
      </c>
      <c r="P532" s="1">
        <v>36780</v>
      </c>
      <c r="Q532" s="2" t="s">
        <v>170</v>
      </c>
      <c r="R532" s="2" t="s">
        <v>145</v>
      </c>
      <c r="S532" s="29">
        <v>1155.2665763855121</v>
      </c>
      <c r="T532">
        <v>43.5</v>
      </c>
      <c r="U532">
        <v>696.98</v>
      </c>
      <c r="V532">
        <v>163.30000000000001</v>
      </c>
      <c r="W532" s="3">
        <v>1880.38</v>
      </c>
    </row>
    <row r="533" spans="1:23" ht="20" customHeight="1">
      <c r="A533" s="2" t="s">
        <v>2780</v>
      </c>
      <c r="B533" s="2" t="s">
        <v>2781</v>
      </c>
      <c r="C533" s="2" t="s">
        <v>664</v>
      </c>
      <c r="D533">
        <v>916.28</v>
      </c>
      <c r="E533" s="2" t="s">
        <v>4611</v>
      </c>
      <c r="F533" s="37" t="s">
        <v>4650</v>
      </c>
      <c r="G533">
        <v>41.56</v>
      </c>
      <c r="H533">
        <v>44.19</v>
      </c>
      <c r="I533" s="2" t="s">
        <v>4612</v>
      </c>
      <c r="J533">
        <v>20.190000000000001</v>
      </c>
      <c r="K533">
        <v>20.63</v>
      </c>
      <c r="L533">
        <v>100</v>
      </c>
      <c r="M533" s="2" t="s">
        <v>3</v>
      </c>
      <c r="N533" s="2" t="s">
        <v>3</v>
      </c>
      <c r="O533" s="2" t="s">
        <v>4</v>
      </c>
      <c r="P533" s="1">
        <v>36671</v>
      </c>
      <c r="Q533" s="2" t="s">
        <v>99</v>
      </c>
      <c r="R533" s="2" t="s">
        <v>145</v>
      </c>
      <c r="S533" s="29">
        <v>1155.2665763855121</v>
      </c>
      <c r="T533">
        <v>459.2</v>
      </c>
      <c r="U533">
        <v>709.62</v>
      </c>
      <c r="V533">
        <v>384.12</v>
      </c>
      <c r="W533" s="3">
        <v>1751.48</v>
      </c>
    </row>
    <row r="534" spans="1:23" ht="20" customHeight="1">
      <c r="A534" s="2" t="s">
        <v>10613</v>
      </c>
      <c r="B534" s="2" t="s">
        <v>10614</v>
      </c>
      <c r="C534" s="2" t="s">
        <v>5397</v>
      </c>
      <c r="D534">
        <v>285</v>
      </c>
      <c r="E534" s="2" t="s">
        <v>10615</v>
      </c>
      <c r="F534" s="37" t="s">
        <v>10616</v>
      </c>
      <c r="G534">
        <v>19.72</v>
      </c>
      <c r="H534">
        <v>20.170000000000002</v>
      </c>
      <c r="I534" s="2" t="s">
        <v>2946</v>
      </c>
      <c r="L534">
        <v>100</v>
      </c>
      <c r="M534" s="2" t="s">
        <v>3</v>
      </c>
      <c r="N534" s="2" t="s">
        <v>3</v>
      </c>
      <c r="O534" s="2" t="s">
        <v>4</v>
      </c>
      <c r="P534" s="1">
        <v>39792</v>
      </c>
      <c r="Q534" s="2" t="s">
        <v>99</v>
      </c>
      <c r="R534" s="2" t="s">
        <v>145</v>
      </c>
      <c r="S534" s="29">
        <v>1155.2665763855121</v>
      </c>
      <c r="T534">
        <v>38.78</v>
      </c>
      <c r="U534">
        <v>711.52</v>
      </c>
      <c r="V534">
        <v>35.43</v>
      </c>
      <c r="W534" s="3">
        <v>1239.2</v>
      </c>
    </row>
    <row r="535" spans="1:23" ht="20" customHeight="1">
      <c r="A535" s="2" t="s">
        <v>7598</v>
      </c>
      <c r="B535" s="2" t="s">
        <v>7599</v>
      </c>
      <c r="C535" s="2" t="s">
        <v>2124</v>
      </c>
      <c r="D535">
        <v>455</v>
      </c>
      <c r="E535" s="2" t="s">
        <v>7600</v>
      </c>
      <c r="F535" s="37" t="s">
        <v>7601</v>
      </c>
      <c r="G535">
        <v>31.84</v>
      </c>
      <c r="H535">
        <v>30.99</v>
      </c>
      <c r="I535" s="2" t="s">
        <v>2946</v>
      </c>
      <c r="L535">
        <v>100</v>
      </c>
      <c r="M535" s="2" t="s">
        <v>3</v>
      </c>
      <c r="N535" s="2" t="s">
        <v>3</v>
      </c>
      <c r="O535" s="2" t="s">
        <v>4</v>
      </c>
      <c r="P535" s="1">
        <v>40865</v>
      </c>
      <c r="Q535" s="2" t="s">
        <v>99</v>
      </c>
      <c r="R535" s="2" t="s">
        <v>145</v>
      </c>
      <c r="S535" s="29">
        <v>1155.2665763855121</v>
      </c>
      <c r="T535">
        <v>149.63</v>
      </c>
      <c r="U535">
        <v>722.53</v>
      </c>
      <c r="V535">
        <v>225.2</v>
      </c>
      <c r="W535" s="3">
        <v>1378.95</v>
      </c>
    </row>
    <row r="536" spans="1:23" ht="20" customHeight="1">
      <c r="A536" s="2" t="s">
        <v>2648</v>
      </c>
      <c r="B536" s="2" t="s">
        <v>2649</v>
      </c>
      <c r="C536" s="2" t="s">
        <v>2042</v>
      </c>
      <c r="D536">
        <v>700.44</v>
      </c>
      <c r="E536" s="2" t="s">
        <v>4517</v>
      </c>
      <c r="F536" s="37" t="s">
        <v>4518</v>
      </c>
      <c r="G536">
        <v>46.69</v>
      </c>
      <c r="H536">
        <v>46.75</v>
      </c>
      <c r="I536" s="2" t="s">
        <v>4519</v>
      </c>
      <c r="J536">
        <v>37.97</v>
      </c>
      <c r="K536">
        <v>38</v>
      </c>
      <c r="L536">
        <v>100</v>
      </c>
      <c r="M536" s="2" t="s">
        <v>3</v>
      </c>
      <c r="N536" s="2" t="s">
        <v>3</v>
      </c>
      <c r="O536" s="2" t="s">
        <v>4</v>
      </c>
      <c r="P536" s="1">
        <v>36752</v>
      </c>
      <c r="Q536" s="2" t="s">
        <v>170</v>
      </c>
      <c r="R536" s="2" t="s">
        <v>145</v>
      </c>
      <c r="S536" s="29">
        <v>1155.2665763855121</v>
      </c>
      <c r="T536">
        <v>76.2</v>
      </c>
      <c r="U536">
        <v>855.6</v>
      </c>
      <c r="V536">
        <v>97.8</v>
      </c>
      <c r="W536" s="3">
        <v>2428.4</v>
      </c>
    </row>
    <row r="537" spans="1:23" ht="20" customHeight="1">
      <c r="A537" s="2" t="s">
        <v>5466</v>
      </c>
      <c r="B537" s="2" t="s">
        <v>5467</v>
      </c>
      <c r="C537" s="2" t="s">
        <v>1003</v>
      </c>
      <c r="D537" s="3">
        <v>2677.4</v>
      </c>
      <c r="E537" s="2" t="s">
        <v>5811</v>
      </c>
      <c r="F537" s="37" t="s">
        <v>5468</v>
      </c>
      <c r="G537">
        <v>71.31</v>
      </c>
      <c r="H537">
        <v>84</v>
      </c>
      <c r="I537" s="2" t="s">
        <v>5469</v>
      </c>
      <c r="J537">
        <v>23.22</v>
      </c>
      <c r="K537">
        <v>31.95</v>
      </c>
      <c r="L537">
        <v>100</v>
      </c>
      <c r="M537" s="2" t="s">
        <v>3</v>
      </c>
      <c r="N537" s="2" t="s">
        <v>3</v>
      </c>
      <c r="O537" s="2" t="s">
        <v>4</v>
      </c>
      <c r="P537" s="1">
        <v>41585</v>
      </c>
      <c r="Q537" s="2" t="s">
        <v>99</v>
      </c>
      <c r="R537" s="2" t="s">
        <v>145</v>
      </c>
      <c r="S537" s="29">
        <v>1155.2665763855121</v>
      </c>
      <c r="T537">
        <v>337.81</v>
      </c>
      <c r="U537">
        <v>874.4</v>
      </c>
      <c r="V537">
        <v>311.68</v>
      </c>
      <c r="W537" s="3">
        <v>2076.1</v>
      </c>
    </row>
    <row r="538" spans="1:23" ht="20" customHeight="1">
      <c r="A538" s="2" t="s">
        <v>1838</v>
      </c>
      <c r="B538" s="2" t="s">
        <v>1839</v>
      </c>
      <c r="C538" s="2" t="s">
        <v>1840</v>
      </c>
      <c r="D538">
        <v>250</v>
      </c>
      <c r="E538" s="2" t="s">
        <v>3896</v>
      </c>
      <c r="F538" s="37" t="s">
        <v>3897</v>
      </c>
      <c r="G538">
        <v>20.420000000000002</v>
      </c>
      <c r="H538">
        <v>20.05</v>
      </c>
      <c r="I538" s="2" t="s">
        <v>2946</v>
      </c>
      <c r="L538">
        <v>100</v>
      </c>
      <c r="M538" s="2" t="s">
        <v>3</v>
      </c>
      <c r="N538" s="2" t="s">
        <v>3</v>
      </c>
      <c r="O538" s="2" t="s">
        <v>4</v>
      </c>
      <c r="P538" s="1">
        <v>37782</v>
      </c>
      <c r="Q538" s="2" t="s">
        <v>99</v>
      </c>
      <c r="R538" s="2" t="s">
        <v>145</v>
      </c>
      <c r="S538" s="29">
        <v>1155.2665763855121</v>
      </c>
      <c r="T538">
        <v>648.65</v>
      </c>
      <c r="U538" s="3">
        <v>1016.68</v>
      </c>
      <c r="V538">
        <v>427.58</v>
      </c>
      <c r="W538">
        <v>791.78</v>
      </c>
    </row>
    <row r="539" spans="1:23" ht="20" customHeight="1">
      <c r="A539" s="2" t="s">
        <v>11957</v>
      </c>
      <c r="B539" s="2" t="s">
        <v>11958</v>
      </c>
      <c r="C539" s="2" t="s">
        <v>9303</v>
      </c>
      <c r="D539" s="3">
        <v>3214.72</v>
      </c>
      <c r="E539" s="2" t="s">
        <v>11959</v>
      </c>
      <c r="F539" s="37" t="s">
        <v>11960</v>
      </c>
      <c r="G539">
        <v>64</v>
      </c>
      <c r="H539">
        <v>64</v>
      </c>
      <c r="I539" s="2" t="s">
        <v>11961</v>
      </c>
      <c r="J539">
        <v>65.12</v>
      </c>
      <c r="K539">
        <v>65.12</v>
      </c>
      <c r="L539">
        <v>100</v>
      </c>
      <c r="M539" s="2" t="s">
        <v>3</v>
      </c>
      <c r="N539" s="2" t="s">
        <v>3</v>
      </c>
      <c r="O539" s="2" t="s">
        <v>4</v>
      </c>
      <c r="P539" s="1">
        <v>39404</v>
      </c>
      <c r="Q539" s="2" t="s">
        <v>99</v>
      </c>
      <c r="R539" s="2" t="s">
        <v>145</v>
      </c>
      <c r="S539" s="29">
        <v>1155.2665763855121</v>
      </c>
      <c r="T539">
        <v>267.3</v>
      </c>
      <c r="U539" s="3">
        <v>1405.82</v>
      </c>
      <c r="V539">
        <v>443.32</v>
      </c>
      <c r="W539" s="3">
        <v>3470.33</v>
      </c>
    </row>
    <row r="540" spans="1:23" ht="20" customHeight="1">
      <c r="A540" s="2" t="s">
        <v>8951</v>
      </c>
      <c r="B540" s="2" t="s">
        <v>8952</v>
      </c>
      <c r="C540" s="2" t="s">
        <v>8953</v>
      </c>
      <c r="D540">
        <v>159.72999999999999</v>
      </c>
      <c r="E540" s="2" t="s">
        <v>8954</v>
      </c>
      <c r="F540" s="37" t="s">
        <v>8955</v>
      </c>
      <c r="I540" s="2" t="s">
        <v>8956</v>
      </c>
      <c r="J540">
        <v>4.7300000000000004</v>
      </c>
      <c r="K540">
        <v>4.96</v>
      </c>
      <c r="L540">
        <v>100</v>
      </c>
      <c r="M540" s="2" t="s">
        <v>3</v>
      </c>
      <c r="N540" s="2" t="s">
        <v>3</v>
      </c>
      <c r="O540" s="2" t="s">
        <v>4</v>
      </c>
      <c r="P540" s="1">
        <v>40399</v>
      </c>
      <c r="Q540" s="2" t="s">
        <v>99</v>
      </c>
      <c r="R540" s="2" t="s">
        <v>145</v>
      </c>
      <c r="S540" s="29">
        <v>1155.2665763855121</v>
      </c>
      <c r="T540">
        <v>35.68</v>
      </c>
      <c r="U540" s="3">
        <v>1513.37</v>
      </c>
      <c r="V540">
        <v>35.049999999999997</v>
      </c>
      <c r="W540" s="3">
        <v>2596.1999999999998</v>
      </c>
    </row>
    <row r="541" spans="1:23" ht="20" customHeight="1">
      <c r="A541" s="2" t="s">
        <v>662</v>
      </c>
      <c r="B541" s="2" t="s">
        <v>663</v>
      </c>
      <c r="C541" s="2" t="s">
        <v>664</v>
      </c>
      <c r="D541" s="3">
        <v>1864.11</v>
      </c>
      <c r="E541" s="2" t="s">
        <v>3196</v>
      </c>
      <c r="F541" s="37" t="s">
        <v>3197</v>
      </c>
      <c r="G541">
        <v>29</v>
      </c>
      <c r="H541">
        <v>29.04</v>
      </c>
      <c r="I541" s="2" t="s">
        <v>3198</v>
      </c>
      <c r="J541">
        <v>23.73</v>
      </c>
      <c r="K541">
        <v>23.83</v>
      </c>
      <c r="L541">
        <v>100</v>
      </c>
      <c r="M541" s="2" t="s">
        <v>3</v>
      </c>
      <c r="N541" s="2" t="s">
        <v>3</v>
      </c>
      <c r="O541" s="2" t="s">
        <v>4</v>
      </c>
      <c r="P541" s="1">
        <v>38789</v>
      </c>
      <c r="Q541" s="2" t="s">
        <v>99</v>
      </c>
      <c r="R541" s="2" t="s">
        <v>145</v>
      </c>
      <c r="S541" s="29">
        <v>1155.2665763855121</v>
      </c>
      <c r="T541" s="3">
        <v>1042.03</v>
      </c>
      <c r="U541" s="3">
        <v>1646.2</v>
      </c>
      <c r="V541" s="3">
        <v>1170.92</v>
      </c>
      <c r="W541" s="3">
        <v>3054.3</v>
      </c>
    </row>
    <row r="542" spans="1:23" ht="20" customHeight="1">
      <c r="A542" s="2" t="s">
        <v>10884</v>
      </c>
      <c r="B542" s="2" t="s">
        <v>10885</v>
      </c>
      <c r="C542" s="2" t="s">
        <v>1871</v>
      </c>
      <c r="D542" s="3">
        <v>1565.1</v>
      </c>
      <c r="E542" s="2" t="s">
        <v>10886</v>
      </c>
      <c r="F542" s="37" t="s">
        <v>10887</v>
      </c>
      <c r="G542">
        <v>12.19</v>
      </c>
      <c r="H542">
        <v>11.68</v>
      </c>
      <c r="I542" s="2" t="s">
        <v>10888</v>
      </c>
      <c r="J542">
        <v>34.51</v>
      </c>
      <c r="K542">
        <v>36</v>
      </c>
      <c r="L542">
        <v>100</v>
      </c>
      <c r="M542" s="2" t="s">
        <v>3</v>
      </c>
      <c r="N542" s="2" t="s">
        <v>3</v>
      </c>
      <c r="O542" s="2" t="s">
        <v>4</v>
      </c>
      <c r="P542" s="1">
        <v>39682</v>
      </c>
      <c r="Q542" s="2" t="s">
        <v>99</v>
      </c>
      <c r="R542" s="2" t="s">
        <v>145</v>
      </c>
      <c r="S542" s="29">
        <v>1155.2665763855121</v>
      </c>
      <c r="T542">
        <v>699.33</v>
      </c>
      <c r="U542" s="3">
        <v>1907.01</v>
      </c>
      <c r="V542" s="3">
        <v>1372.43</v>
      </c>
      <c r="W542" s="3">
        <v>3092.75</v>
      </c>
    </row>
    <row r="543" spans="1:23" ht="20" customHeight="1">
      <c r="A543" s="2" t="s">
        <v>11555</v>
      </c>
      <c r="B543" s="2" t="s">
        <v>11556</v>
      </c>
      <c r="C543" s="2" t="s">
        <v>1840</v>
      </c>
      <c r="D543">
        <v>371</v>
      </c>
      <c r="E543" s="2" t="s">
        <v>11557</v>
      </c>
      <c r="F543" s="37" t="s">
        <v>11558</v>
      </c>
      <c r="G543">
        <v>35.03</v>
      </c>
      <c r="H543">
        <v>35.5</v>
      </c>
      <c r="I543" s="2" t="s">
        <v>2946</v>
      </c>
      <c r="L543">
        <v>100</v>
      </c>
      <c r="M543" s="2" t="s">
        <v>3</v>
      </c>
      <c r="N543" s="2" t="s">
        <v>3</v>
      </c>
      <c r="O543" s="2" t="s">
        <v>4</v>
      </c>
      <c r="P543" s="1">
        <v>39609</v>
      </c>
      <c r="Q543" s="2" t="s">
        <v>99</v>
      </c>
      <c r="R543" s="2" t="s">
        <v>145</v>
      </c>
      <c r="S543" s="29">
        <v>1155.2665763855121</v>
      </c>
      <c r="T543">
        <v>491.62</v>
      </c>
      <c r="U543" s="3">
        <v>2043.19</v>
      </c>
      <c r="V543">
        <v>285.89</v>
      </c>
      <c r="W543" s="3">
        <v>1453.05</v>
      </c>
    </row>
    <row r="544" spans="1:23" ht="20" customHeight="1">
      <c r="A544" s="2" t="s">
        <v>1554</v>
      </c>
      <c r="B544" s="2" t="s">
        <v>1555</v>
      </c>
      <c r="C544" s="2" t="s">
        <v>978</v>
      </c>
      <c r="D544">
        <v>103.3</v>
      </c>
      <c r="E544" s="2" t="s">
        <v>3702</v>
      </c>
      <c r="F544" s="37" t="s">
        <v>3703</v>
      </c>
      <c r="G544">
        <v>12.77</v>
      </c>
      <c r="H544">
        <v>12.19</v>
      </c>
      <c r="I544" s="2" t="s">
        <v>2946</v>
      </c>
      <c r="L544">
        <v>100</v>
      </c>
      <c r="M544" s="2" t="s">
        <v>3</v>
      </c>
      <c r="N544" s="2" t="s">
        <v>3</v>
      </c>
      <c r="O544" s="2" t="s">
        <v>4</v>
      </c>
      <c r="P544" s="1">
        <v>37916</v>
      </c>
      <c r="Q544" s="2" t="s">
        <v>178</v>
      </c>
      <c r="R544" s="2" t="s">
        <v>145</v>
      </c>
      <c r="S544" s="29">
        <v>1155.2665763855121</v>
      </c>
      <c r="T544">
        <v>810.11</v>
      </c>
      <c r="U544" s="3">
        <v>2167.9699999999998</v>
      </c>
      <c r="V544">
        <v>154.13999999999999</v>
      </c>
      <c r="W544">
        <v>511.62</v>
      </c>
    </row>
    <row r="545" spans="1:23" ht="20" customHeight="1">
      <c r="A545" s="2" t="s">
        <v>7827</v>
      </c>
      <c r="B545" s="2" t="s">
        <v>2124</v>
      </c>
      <c r="C545" s="2" t="s">
        <v>5397</v>
      </c>
      <c r="D545" s="3">
        <v>3073.57</v>
      </c>
      <c r="E545" s="2" t="s">
        <v>7828</v>
      </c>
      <c r="F545" s="37" t="s">
        <v>7829</v>
      </c>
      <c r="G545">
        <v>58.78</v>
      </c>
      <c r="H545">
        <v>58.78</v>
      </c>
      <c r="I545" s="2" t="s">
        <v>7830</v>
      </c>
      <c r="J545">
        <v>33.630000000000003</v>
      </c>
      <c r="K545">
        <v>37.340000000000003</v>
      </c>
      <c r="L545">
        <v>100</v>
      </c>
      <c r="M545" s="2" t="s">
        <v>3</v>
      </c>
      <c r="N545" s="2" t="s">
        <v>3</v>
      </c>
      <c r="O545" s="2" t="s">
        <v>4</v>
      </c>
      <c r="P545" s="1">
        <v>41155</v>
      </c>
      <c r="Q545" s="2" t="s">
        <v>99</v>
      </c>
      <c r="R545" s="2" t="s">
        <v>145</v>
      </c>
      <c r="S545" s="29">
        <v>1155.2665763855121</v>
      </c>
      <c r="T545">
        <v>763.68</v>
      </c>
      <c r="U545" s="3">
        <v>2974.61</v>
      </c>
      <c r="V545" s="3">
        <v>1862.06</v>
      </c>
      <c r="W545" s="3">
        <v>14221.36</v>
      </c>
    </row>
    <row r="546" spans="1:23" ht="20" customHeight="1">
      <c r="A546" s="2" t="s">
        <v>5668</v>
      </c>
      <c r="B546" s="2" t="s">
        <v>5669</v>
      </c>
      <c r="C546" s="2" t="s">
        <v>5215</v>
      </c>
      <c r="D546" s="3">
        <v>2900</v>
      </c>
      <c r="E546" s="2" t="s">
        <v>5670</v>
      </c>
      <c r="F546" s="37" t="s">
        <v>5671</v>
      </c>
      <c r="G546">
        <v>69.3</v>
      </c>
      <c r="H546">
        <v>69.17</v>
      </c>
      <c r="I546" s="2" t="s">
        <v>2946</v>
      </c>
      <c r="L546">
        <v>100</v>
      </c>
      <c r="M546" s="2" t="s">
        <v>3</v>
      </c>
      <c r="N546" s="2" t="s">
        <v>3</v>
      </c>
      <c r="O546" s="2" t="s">
        <v>4</v>
      </c>
      <c r="P546" s="1">
        <v>41647</v>
      </c>
      <c r="Q546" s="2" t="s">
        <v>99</v>
      </c>
      <c r="R546" s="2" t="s">
        <v>145</v>
      </c>
      <c r="S546" s="29">
        <v>1155.2665763855121</v>
      </c>
      <c r="T546">
        <v>536.85</v>
      </c>
      <c r="U546" s="3">
        <v>3337.81</v>
      </c>
      <c r="V546" s="3">
        <v>1385.7</v>
      </c>
      <c r="W546" s="3">
        <v>9058.74</v>
      </c>
    </row>
    <row r="547" spans="1:23" ht="20" customHeight="1">
      <c r="A547" s="2" t="s">
        <v>12173</v>
      </c>
      <c r="B547" s="2" t="s">
        <v>12174</v>
      </c>
      <c r="C547" s="2" t="s">
        <v>831</v>
      </c>
      <c r="D547">
        <v>370</v>
      </c>
      <c r="E547" s="2" t="s">
        <v>12175</v>
      </c>
      <c r="F547" s="37" t="s">
        <v>12176</v>
      </c>
      <c r="G547">
        <v>63.03</v>
      </c>
      <c r="H547">
        <v>62.27</v>
      </c>
      <c r="I547" s="2" t="s">
        <v>2946</v>
      </c>
      <c r="L547">
        <v>100</v>
      </c>
      <c r="M547" s="2" t="s">
        <v>3</v>
      </c>
      <c r="N547" s="2" t="s">
        <v>3</v>
      </c>
      <c r="O547" s="2" t="s">
        <v>4</v>
      </c>
      <c r="P547" s="1">
        <v>39344</v>
      </c>
      <c r="Q547" s="2" t="s">
        <v>99</v>
      </c>
      <c r="R547" s="2" t="s">
        <v>145</v>
      </c>
      <c r="S547" s="29">
        <v>1155.2665763855121</v>
      </c>
      <c r="T547">
        <v>37.590000000000003</v>
      </c>
      <c r="U547" s="3">
        <v>3510.5</v>
      </c>
      <c r="V547">
        <v>75.97</v>
      </c>
      <c r="W547" s="3">
        <v>6018.4</v>
      </c>
    </row>
    <row r="548" spans="1:23" ht="20" customHeight="1">
      <c r="A548" s="2" t="s">
        <v>5213</v>
      </c>
      <c r="B548" s="2" t="s">
        <v>5214</v>
      </c>
      <c r="C548" s="2" t="s">
        <v>5215</v>
      </c>
      <c r="D548" s="3">
        <v>1436.41</v>
      </c>
      <c r="E548" s="2" t="s">
        <v>5216</v>
      </c>
      <c r="F548" s="37" t="s">
        <v>5217</v>
      </c>
      <c r="G548">
        <v>89.5</v>
      </c>
      <c r="H548">
        <v>89.73</v>
      </c>
      <c r="I548" s="2" t="s">
        <v>5218</v>
      </c>
      <c r="J548">
        <v>97.61</v>
      </c>
      <c r="K548">
        <v>94.62</v>
      </c>
      <c r="L548">
        <v>100</v>
      </c>
      <c r="M548" s="2" t="s">
        <v>3</v>
      </c>
      <c r="N548" s="2" t="s">
        <v>3</v>
      </c>
      <c r="O548" s="2" t="s">
        <v>4</v>
      </c>
      <c r="P548" s="1">
        <v>41757</v>
      </c>
      <c r="Q548" s="2" t="s">
        <v>99</v>
      </c>
      <c r="R548" s="2" t="s">
        <v>145</v>
      </c>
      <c r="S548" s="29">
        <v>1155.2665763855121</v>
      </c>
      <c r="T548">
        <v>38.1</v>
      </c>
      <c r="U548" s="3">
        <v>3646.9</v>
      </c>
      <c r="V548">
        <v>80.12</v>
      </c>
      <c r="W548" s="3">
        <v>12017.53</v>
      </c>
    </row>
    <row r="549" spans="1:23" ht="20" customHeight="1">
      <c r="A549" s="2" t="s">
        <v>6060</v>
      </c>
      <c r="B549" s="2" t="s">
        <v>6061</v>
      </c>
      <c r="C549" s="2" t="s">
        <v>5397</v>
      </c>
      <c r="D549">
        <v>437.47</v>
      </c>
      <c r="E549" s="2" t="s">
        <v>6329</v>
      </c>
      <c r="F549" s="37" t="s">
        <v>6330</v>
      </c>
      <c r="G549">
        <v>73.33</v>
      </c>
      <c r="H549">
        <v>72.86</v>
      </c>
      <c r="I549" s="2" t="s">
        <v>6062</v>
      </c>
      <c r="J549">
        <v>19.73</v>
      </c>
      <c r="K549">
        <v>19.75</v>
      </c>
      <c r="L549">
        <v>100</v>
      </c>
      <c r="M549" s="2" t="s">
        <v>3</v>
      </c>
      <c r="N549" s="2" t="s">
        <v>3</v>
      </c>
      <c r="O549" s="2" t="s">
        <v>4</v>
      </c>
      <c r="P549" s="1">
        <v>41353</v>
      </c>
      <c r="Q549" s="2" t="s">
        <v>99</v>
      </c>
      <c r="R549" s="2" t="s">
        <v>145</v>
      </c>
      <c r="S549" s="29">
        <v>1155.2665763855121</v>
      </c>
      <c r="T549">
        <v>120.68</v>
      </c>
      <c r="U549" s="3">
        <v>3772.83</v>
      </c>
      <c r="V549">
        <v>78.98</v>
      </c>
      <c r="W549" s="3">
        <v>17691.810000000001</v>
      </c>
    </row>
    <row r="550" spans="1:23" ht="20" customHeight="1">
      <c r="A550" s="2" t="s">
        <v>2060</v>
      </c>
      <c r="B550" s="2" t="s">
        <v>2061</v>
      </c>
      <c r="C550" s="2" t="s">
        <v>790</v>
      </c>
      <c r="D550" s="3">
        <v>16900.009999999998</v>
      </c>
      <c r="E550" s="2" t="s">
        <v>4049</v>
      </c>
      <c r="F550" s="37" t="s">
        <v>4064</v>
      </c>
      <c r="G550">
        <v>59.49</v>
      </c>
      <c r="H550">
        <v>58.39</v>
      </c>
      <c r="I550" s="2" t="s">
        <v>4050</v>
      </c>
      <c r="J550">
        <v>26.96</v>
      </c>
      <c r="K550">
        <v>25.62</v>
      </c>
      <c r="L550">
        <v>100</v>
      </c>
      <c r="M550" s="2" t="s">
        <v>3</v>
      </c>
      <c r="N550" s="2" t="s">
        <v>3</v>
      </c>
      <c r="O550" s="2" t="s">
        <v>4</v>
      </c>
      <c r="P550" s="1">
        <v>37242</v>
      </c>
      <c r="Q550" s="2" t="s">
        <v>170</v>
      </c>
      <c r="R550" s="2" t="s">
        <v>145</v>
      </c>
      <c r="S550" s="29">
        <v>1155.2665763855121</v>
      </c>
      <c r="T550">
        <v>709.09</v>
      </c>
      <c r="U550" s="3">
        <v>3842.8</v>
      </c>
      <c r="V550" s="3">
        <v>2220.1</v>
      </c>
      <c r="W550" s="3">
        <v>6053.7</v>
      </c>
    </row>
    <row r="551" spans="1:23" ht="20" customHeight="1">
      <c r="A551" s="2" t="s">
        <v>10416</v>
      </c>
      <c r="B551" s="2" t="s">
        <v>10417</v>
      </c>
      <c r="C551" s="2" t="s">
        <v>278</v>
      </c>
      <c r="D551" s="3">
        <v>1329.54</v>
      </c>
      <c r="E551" s="2" t="s">
        <v>10418</v>
      </c>
      <c r="F551" s="37" t="s">
        <v>10419</v>
      </c>
      <c r="G551">
        <v>44.43</v>
      </c>
      <c r="H551">
        <v>45.43</v>
      </c>
      <c r="I551" s="2" t="s">
        <v>10420</v>
      </c>
      <c r="J551">
        <v>15.42</v>
      </c>
      <c r="K551">
        <v>14.84</v>
      </c>
      <c r="L551">
        <v>100</v>
      </c>
      <c r="M551" s="2" t="s">
        <v>3</v>
      </c>
      <c r="N551" s="2" t="s">
        <v>3</v>
      </c>
      <c r="O551" s="2" t="s">
        <v>4</v>
      </c>
      <c r="P551" s="1">
        <v>39884</v>
      </c>
      <c r="Q551" s="2" t="s">
        <v>170</v>
      </c>
      <c r="R551" s="2" t="s">
        <v>145</v>
      </c>
      <c r="S551" s="29">
        <v>1155.2665763855121</v>
      </c>
      <c r="T551">
        <v>154.47999999999999</v>
      </c>
      <c r="U551" s="3">
        <v>5335.75</v>
      </c>
      <c r="V551">
        <v>363.97</v>
      </c>
      <c r="W551" s="3">
        <v>6735.36</v>
      </c>
    </row>
    <row r="552" spans="1:23" ht="20" customHeight="1">
      <c r="A552" s="2" t="s">
        <v>6211</v>
      </c>
      <c r="B552" s="2" t="s">
        <v>6212</v>
      </c>
      <c r="C552" s="2" t="s">
        <v>831</v>
      </c>
      <c r="D552">
        <v>944.02</v>
      </c>
      <c r="E552" s="2" t="s">
        <v>6213</v>
      </c>
      <c r="F552" s="37" t="s">
        <v>6214</v>
      </c>
      <c r="G552">
        <v>105.75</v>
      </c>
      <c r="H552">
        <v>104.65</v>
      </c>
      <c r="I552" s="2" t="s">
        <v>6215</v>
      </c>
      <c r="J552">
        <v>15.58</v>
      </c>
      <c r="K552">
        <v>24.71</v>
      </c>
      <c r="L552">
        <v>100</v>
      </c>
      <c r="M552" s="2" t="s">
        <v>3</v>
      </c>
      <c r="N552" s="2" t="s">
        <v>3</v>
      </c>
      <c r="O552" s="2" t="s">
        <v>4</v>
      </c>
      <c r="P552" s="1">
        <v>41296</v>
      </c>
      <c r="Q552" s="2" t="s">
        <v>99</v>
      </c>
      <c r="R552" s="2" t="s">
        <v>145</v>
      </c>
      <c r="S552" s="29">
        <v>1155.2665763855121</v>
      </c>
      <c r="U552" s="3">
        <v>5806.1</v>
      </c>
      <c r="V552">
        <v>122.07</v>
      </c>
      <c r="W552" s="3">
        <v>8972.4</v>
      </c>
    </row>
    <row r="553" spans="1:23" ht="20" customHeight="1">
      <c r="A553" s="2" t="s">
        <v>5229</v>
      </c>
      <c r="B553" s="2" t="s">
        <v>5215</v>
      </c>
      <c r="C553" s="2" t="s">
        <v>4840</v>
      </c>
      <c r="D553" s="3">
        <v>25439.73</v>
      </c>
      <c r="E553" s="2" t="s">
        <v>5230</v>
      </c>
      <c r="F553" s="37" t="s">
        <v>5305</v>
      </c>
      <c r="I553" s="2" t="s">
        <v>5231</v>
      </c>
      <c r="J553">
        <v>91.04</v>
      </c>
      <c r="K553">
        <v>93.98</v>
      </c>
      <c r="L553">
        <v>100</v>
      </c>
      <c r="M553" s="2" t="s">
        <v>3</v>
      </c>
      <c r="N553" s="2" t="s">
        <v>3</v>
      </c>
      <c r="O553" s="2" t="s">
        <v>4</v>
      </c>
      <c r="P553" s="1">
        <v>41688</v>
      </c>
      <c r="Q553" s="2" t="s">
        <v>99</v>
      </c>
      <c r="R553" s="2" t="s">
        <v>145</v>
      </c>
      <c r="S553" s="29">
        <v>1155.2665763855121</v>
      </c>
      <c r="T553" s="3">
        <v>3155.1</v>
      </c>
      <c r="U553" s="3">
        <v>8677.6</v>
      </c>
      <c r="V553" s="3">
        <v>7736.97</v>
      </c>
      <c r="W553" s="3">
        <v>22621.1</v>
      </c>
    </row>
    <row r="554" spans="1:23" ht="20" customHeight="1">
      <c r="A554" s="2" t="s">
        <v>2367</v>
      </c>
      <c r="B554" s="2" t="s">
        <v>2368</v>
      </c>
      <c r="C554" s="2" t="s">
        <v>2369</v>
      </c>
      <c r="D554" s="3">
        <v>4478.59</v>
      </c>
      <c r="E554" s="2" t="s">
        <v>4302</v>
      </c>
      <c r="F554" s="37" t="s">
        <v>4370</v>
      </c>
      <c r="G554">
        <v>48.48</v>
      </c>
      <c r="H554">
        <v>45.2</v>
      </c>
      <c r="I554" s="2" t="s">
        <v>4303</v>
      </c>
      <c r="J554">
        <v>15.94</v>
      </c>
      <c r="K554">
        <v>15.87</v>
      </c>
      <c r="L554">
        <v>100</v>
      </c>
      <c r="M554" s="2" t="s">
        <v>3</v>
      </c>
      <c r="N554" s="2" t="s">
        <v>3</v>
      </c>
      <c r="O554" s="2" t="s">
        <v>4</v>
      </c>
      <c r="P554" s="1">
        <v>36966</v>
      </c>
      <c r="Q554" s="2" t="s">
        <v>178</v>
      </c>
      <c r="R554" s="2" t="s">
        <v>145</v>
      </c>
      <c r="S554" s="29">
        <v>1155.2665763855121</v>
      </c>
      <c r="T554" s="3">
        <v>23459</v>
      </c>
      <c r="U554" s="3">
        <v>11645</v>
      </c>
      <c r="V554" s="3">
        <v>4675.1000000000004</v>
      </c>
      <c r="W554" s="3">
        <v>2458.6</v>
      </c>
    </row>
    <row r="555" spans="1:23" ht="20" customHeight="1">
      <c r="A555" s="2" t="s">
        <v>4838</v>
      </c>
      <c r="B555" s="2" t="s">
        <v>4839</v>
      </c>
      <c r="C555" s="2" t="s">
        <v>4840</v>
      </c>
      <c r="D555">
        <v>799.82</v>
      </c>
      <c r="E555" s="2" t="s">
        <v>4841</v>
      </c>
      <c r="F555" s="37" t="s">
        <v>5258</v>
      </c>
      <c r="I555" s="2" t="s">
        <v>4842</v>
      </c>
      <c r="J555">
        <v>24.24</v>
      </c>
      <c r="K555">
        <v>23.75</v>
      </c>
      <c r="L555">
        <v>90.99</v>
      </c>
      <c r="M555" s="2" t="s">
        <v>3</v>
      </c>
      <c r="N555" s="2" t="s">
        <v>3</v>
      </c>
      <c r="O555" s="2" t="s">
        <v>4</v>
      </c>
      <c r="P555" s="1">
        <v>41918</v>
      </c>
      <c r="Q555" s="2" t="s">
        <v>99</v>
      </c>
      <c r="R555" s="2" t="s">
        <v>145</v>
      </c>
      <c r="S555" s="29">
        <v>1155.2665763855121</v>
      </c>
      <c r="T555">
        <v>10.08</v>
      </c>
      <c r="U555" s="3">
        <v>11784.7</v>
      </c>
      <c r="V555">
        <v>82.12</v>
      </c>
      <c r="W555" s="3">
        <v>53323.9</v>
      </c>
    </row>
    <row r="556" spans="1:23" ht="20" customHeight="1">
      <c r="A556" s="2" t="s">
        <v>4865</v>
      </c>
      <c r="B556" s="2" t="s">
        <v>831</v>
      </c>
      <c r="C556" s="2" t="s">
        <v>4840</v>
      </c>
      <c r="D556" s="3">
        <v>68445.399999999994</v>
      </c>
      <c r="E556" s="2" t="s">
        <v>5263</v>
      </c>
      <c r="F556" s="37" t="s">
        <v>5264</v>
      </c>
      <c r="I556" s="2" t="s">
        <v>4866</v>
      </c>
      <c r="J556">
        <v>142</v>
      </c>
      <c r="K556">
        <v>163.65</v>
      </c>
      <c r="L556">
        <v>100</v>
      </c>
      <c r="M556" s="2" t="s">
        <v>3</v>
      </c>
      <c r="N556" s="2" t="s">
        <v>3</v>
      </c>
      <c r="O556" s="2" t="s">
        <v>4</v>
      </c>
      <c r="P556" s="1">
        <v>41960</v>
      </c>
      <c r="Q556" s="2" t="s">
        <v>99</v>
      </c>
      <c r="R556" s="2" t="s">
        <v>145</v>
      </c>
      <c r="S556" s="29">
        <v>1155.2665763855121</v>
      </c>
      <c r="T556" s="3">
        <v>7011.8</v>
      </c>
      <c r="U556" s="3">
        <v>11784.7</v>
      </c>
      <c r="V556" s="3">
        <v>11586.4</v>
      </c>
      <c r="W556" s="3">
        <v>53323.9</v>
      </c>
    </row>
    <row r="557" spans="1:23" ht="20" customHeight="1">
      <c r="A557" s="2" t="s">
        <v>7595</v>
      </c>
      <c r="B557" s="2" t="s">
        <v>7596</v>
      </c>
      <c r="C557" s="2" t="s">
        <v>790</v>
      </c>
      <c r="D557" s="3">
        <v>9692.51</v>
      </c>
      <c r="E557" s="2" t="s">
        <v>7853</v>
      </c>
      <c r="F557" s="37" t="s">
        <v>7854</v>
      </c>
      <c r="G557">
        <v>97.49</v>
      </c>
      <c r="H557">
        <v>97.49</v>
      </c>
      <c r="I557" s="2" t="s">
        <v>7597</v>
      </c>
      <c r="J557">
        <v>42.8</v>
      </c>
      <c r="K557">
        <v>44.68</v>
      </c>
      <c r="L557">
        <v>100</v>
      </c>
      <c r="M557" s="2" t="s">
        <v>3</v>
      </c>
      <c r="N557" s="2" t="s">
        <v>3</v>
      </c>
      <c r="O557" s="2" t="s">
        <v>4</v>
      </c>
      <c r="P557" s="1">
        <v>41455</v>
      </c>
      <c r="Q557" s="2" t="s">
        <v>170</v>
      </c>
      <c r="R557" s="2" t="s">
        <v>145</v>
      </c>
      <c r="S557" s="29">
        <v>1155.2665763855121</v>
      </c>
      <c r="T557">
        <v>515.95000000000005</v>
      </c>
      <c r="U557" s="3">
        <v>17657</v>
      </c>
      <c r="V557" s="3">
        <v>1679.24</v>
      </c>
      <c r="W557" s="3">
        <v>52610</v>
      </c>
    </row>
    <row r="558" spans="1:23" ht="20" customHeight="1">
      <c r="A558" s="2" t="s">
        <v>7241</v>
      </c>
      <c r="B558" s="2" t="s">
        <v>7242</v>
      </c>
      <c r="C558" s="2" t="s">
        <v>7243</v>
      </c>
      <c r="D558" s="3">
        <v>7183.42</v>
      </c>
      <c r="E558" s="2" t="s">
        <v>7372</v>
      </c>
      <c r="F558" s="37" t="s">
        <v>7373</v>
      </c>
      <c r="G558">
        <v>35.950000000000003</v>
      </c>
      <c r="H558">
        <v>36.049999999999997</v>
      </c>
      <c r="I558" s="2" t="s">
        <v>7244</v>
      </c>
      <c r="J558">
        <v>23.77</v>
      </c>
      <c r="K558">
        <v>24.8</v>
      </c>
      <c r="L558">
        <v>100</v>
      </c>
      <c r="M558" s="2" t="s">
        <v>3</v>
      </c>
      <c r="N558" s="2" t="s">
        <v>3</v>
      </c>
      <c r="O558" s="2" t="s">
        <v>4</v>
      </c>
      <c r="P558" s="1">
        <v>41089</v>
      </c>
      <c r="Q558" s="2" t="s">
        <v>99</v>
      </c>
      <c r="R558" s="2" t="s">
        <v>145</v>
      </c>
      <c r="S558" s="29">
        <v>1155.2665763855121</v>
      </c>
      <c r="T558">
        <v>662.91</v>
      </c>
      <c r="U558" s="3">
        <v>20493</v>
      </c>
      <c r="V558" s="3">
        <v>1998.74</v>
      </c>
      <c r="W558" s="3">
        <v>31466</v>
      </c>
    </row>
    <row r="559" spans="1:23" ht="20" customHeight="1">
      <c r="A559" s="2" t="s">
        <v>180</v>
      </c>
      <c r="B559" s="2" t="s">
        <v>181</v>
      </c>
      <c r="C559" s="2" t="s">
        <v>182</v>
      </c>
      <c r="D559" s="3">
        <v>4146.17</v>
      </c>
      <c r="E559" s="2" t="s">
        <v>2997</v>
      </c>
      <c r="F559" s="37" t="s">
        <v>3029</v>
      </c>
      <c r="G559">
        <v>47.47</v>
      </c>
      <c r="H559">
        <v>47.47</v>
      </c>
      <c r="I559" s="2" t="s">
        <v>2998</v>
      </c>
      <c r="J559">
        <v>77.06</v>
      </c>
      <c r="K559">
        <v>77.06</v>
      </c>
      <c r="L559">
        <v>100</v>
      </c>
      <c r="M559" s="2" t="s">
        <v>3</v>
      </c>
      <c r="N559" s="2" t="s">
        <v>3</v>
      </c>
      <c r="O559" s="2" t="s">
        <v>4</v>
      </c>
      <c r="P559" s="1">
        <v>39026</v>
      </c>
      <c r="Q559" s="2" t="s">
        <v>99</v>
      </c>
      <c r="R559" s="2" t="s">
        <v>145</v>
      </c>
      <c r="S559" s="29">
        <v>1155.2665763855121</v>
      </c>
      <c r="T559">
        <v>433.67</v>
      </c>
      <c r="U559" s="3">
        <v>22305.69</v>
      </c>
      <c r="V559">
        <v>491.15</v>
      </c>
      <c r="W559" s="3">
        <v>33299.870000000003</v>
      </c>
    </row>
    <row r="560" spans="1:23" ht="20" customHeight="1">
      <c r="A560" s="2" t="s">
        <v>10425</v>
      </c>
      <c r="B560" s="2" t="s">
        <v>10426</v>
      </c>
      <c r="C560" s="2" t="s">
        <v>208</v>
      </c>
      <c r="D560" s="3">
        <v>38615.31</v>
      </c>
      <c r="E560" s="2" t="s">
        <v>10427</v>
      </c>
      <c r="F560" s="37" t="s">
        <v>10832</v>
      </c>
      <c r="G560">
        <v>20.99</v>
      </c>
      <c r="H560">
        <v>22.2</v>
      </c>
      <c r="I560" s="2" t="s">
        <v>10428</v>
      </c>
      <c r="J560">
        <v>20.13</v>
      </c>
      <c r="K560">
        <v>21.08</v>
      </c>
      <c r="L560">
        <v>100</v>
      </c>
      <c r="M560" s="2" t="s">
        <v>3</v>
      </c>
      <c r="N560" s="2" t="s">
        <v>3</v>
      </c>
      <c r="O560" s="2" t="s">
        <v>4</v>
      </c>
      <c r="P560" s="1">
        <v>39881</v>
      </c>
      <c r="Q560" s="2" t="s">
        <v>99</v>
      </c>
      <c r="R560" s="2" t="s">
        <v>145</v>
      </c>
      <c r="S560" s="29">
        <v>1155.2665763855121</v>
      </c>
      <c r="T560" s="3">
        <v>18502</v>
      </c>
      <c r="U560" s="3">
        <v>23850.3</v>
      </c>
      <c r="V560" s="3">
        <v>28117</v>
      </c>
      <c r="W560" s="3">
        <v>45529</v>
      </c>
    </row>
    <row r="561" spans="1:23" ht="20" customHeight="1">
      <c r="A561" s="2" t="s">
        <v>2351</v>
      </c>
      <c r="B561" s="2" t="s">
        <v>2352</v>
      </c>
      <c r="C561" s="2" t="s">
        <v>143</v>
      </c>
      <c r="D561" s="3">
        <v>11070.28</v>
      </c>
      <c r="E561" s="2" t="s">
        <v>4272</v>
      </c>
      <c r="F561" s="37" t="s">
        <v>4273</v>
      </c>
      <c r="G561">
        <v>83.25</v>
      </c>
      <c r="H561">
        <v>86.28</v>
      </c>
      <c r="I561" s="2" t="s">
        <v>4274</v>
      </c>
      <c r="J561">
        <v>30.05</v>
      </c>
      <c r="K561">
        <v>38.75</v>
      </c>
      <c r="L561">
        <v>100</v>
      </c>
      <c r="M561" s="2" t="s">
        <v>3</v>
      </c>
      <c r="N561" s="2" t="s">
        <v>3</v>
      </c>
      <c r="O561" s="2" t="s">
        <v>4</v>
      </c>
      <c r="P561" s="1">
        <v>36977</v>
      </c>
      <c r="Q561" s="2" t="s">
        <v>99</v>
      </c>
      <c r="R561" s="2" t="s">
        <v>145</v>
      </c>
      <c r="S561" s="29">
        <v>1155.2665763855121</v>
      </c>
      <c r="T561">
        <v>988.5</v>
      </c>
      <c r="U561" s="3">
        <v>29139</v>
      </c>
      <c r="V561" s="3">
        <v>2921.6</v>
      </c>
      <c r="W561" s="3">
        <v>31321</v>
      </c>
    </row>
    <row r="562" spans="1:23" ht="20" customHeight="1">
      <c r="A562" s="2" t="s">
        <v>2491</v>
      </c>
      <c r="B562" s="2" t="s">
        <v>2492</v>
      </c>
      <c r="C562" s="2" t="s">
        <v>1357</v>
      </c>
      <c r="D562" s="3">
        <v>1750.61</v>
      </c>
      <c r="E562" s="2" t="s">
        <v>4399</v>
      </c>
      <c r="F562" s="37" t="s">
        <v>4400</v>
      </c>
      <c r="G562">
        <v>94.56</v>
      </c>
      <c r="H562">
        <v>95.5</v>
      </c>
      <c r="I562" s="2" t="s">
        <v>4401</v>
      </c>
      <c r="J562">
        <v>38.880000000000003</v>
      </c>
      <c r="K562">
        <v>39.44</v>
      </c>
      <c r="L562">
        <v>100</v>
      </c>
      <c r="M562" s="2" t="s">
        <v>3</v>
      </c>
      <c r="N562" s="2" t="s">
        <v>3</v>
      </c>
      <c r="O562" s="2" t="s">
        <v>4</v>
      </c>
      <c r="P562" s="1">
        <v>36864</v>
      </c>
      <c r="Q562" s="2" t="s">
        <v>178</v>
      </c>
      <c r="R562" s="2" t="s">
        <v>145</v>
      </c>
      <c r="S562" s="29">
        <v>1155.2665763855121</v>
      </c>
      <c r="T562" s="3">
        <v>9547.5</v>
      </c>
      <c r="U562" s="3">
        <v>31821.5</v>
      </c>
      <c r="V562" s="3">
        <v>1977.1</v>
      </c>
      <c r="W562" s="3">
        <v>11224.6</v>
      </c>
    </row>
    <row r="563" spans="1:23" ht="20" customHeight="1">
      <c r="A563" s="2" t="s">
        <v>1925</v>
      </c>
      <c r="B563" s="2" t="s">
        <v>1926</v>
      </c>
      <c r="C563" s="2" t="s">
        <v>1014</v>
      </c>
      <c r="D563" s="3">
        <v>59515.02</v>
      </c>
      <c r="E563" s="2" t="s">
        <v>3990</v>
      </c>
      <c r="F563" s="37" t="s">
        <v>3991</v>
      </c>
      <c r="G563">
        <v>28.78</v>
      </c>
      <c r="H563">
        <v>28.55</v>
      </c>
      <c r="I563" s="2" t="s">
        <v>3960</v>
      </c>
      <c r="J563">
        <v>39.25</v>
      </c>
      <c r="K563">
        <v>39.4</v>
      </c>
      <c r="L563">
        <v>100</v>
      </c>
      <c r="M563" s="2" t="s">
        <v>3</v>
      </c>
      <c r="N563" s="2" t="s">
        <v>3</v>
      </c>
      <c r="O563" s="2" t="s">
        <v>4</v>
      </c>
      <c r="P563" s="1">
        <v>37452</v>
      </c>
      <c r="Q563" s="2" t="s">
        <v>99</v>
      </c>
      <c r="R563" s="2" t="s">
        <v>145</v>
      </c>
      <c r="S563" s="29">
        <v>1155.2665763855121</v>
      </c>
      <c r="T563" s="3">
        <v>13894</v>
      </c>
      <c r="U563" s="3">
        <v>33379</v>
      </c>
      <c r="V563" s="3">
        <v>22291</v>
      </c>
      <c r="W563" s="3">
        <v>42568</v>
      </c>
    </row>
    <row r="564" spans="1:23" ht="20" customHeight="1">
      <c r="A564" s="2" t="s">
        <v>1831</v>
      </c>
      <c r="B564" s="2" t="s">
        <v>1832</v>
      </c>
      <c r="C564" s="2" t="s">
        <v>143</v>
      </c>
      <c r="D564">
        <v>103.81</v>
      </c>
      <c r="E564" s="2" t="s">
        <v>3889</v>
      </c>
      <c r="F564" s="37" t="s">
        <v>3890</v>
      </c>
      <c r="G564">
        <v>60.46</v>
      </c>
      <c r="H564">
        <v>60.15</v>
      </c>
      <c r="I564" s="2" t="s">
        <v>3891</v>
      </c>
      <c r="J564">
        <v>7.24</v>
      </c>
      <c r="K564">
        <v>7.18</v>
      </c>
      <c r="L564">
        <v>100</v>
      </c>
      <c r="M564" s="2" t="s">
        <v>3</v>
      </c>
      <c r="N564" s="2" t="s">
        <v>3</v>
      </c>
      <c r="O564" s="2" t="s">
        <v>4</v>
      </c>
      <c r="P564" s="1">
        <v>37574</v>
      </c>
      <c r="Q564" s="2" t="s">
        <v>99</v>
      </c>
      <c r="R564" s="2" t="s">
        <v>145</v>
      </c>
      <c r="S564" s="29">
        <v>1155.2665763855121</v>
      </c>
      <c r="T564">
        <v>18.28</v>
      </c>
      <c r="U564" s="3">
        <v>35298</v>
      </c>
      <c r="V564">
        <v>41.01</v>
      </c>
      <c r="W564" s="3">
        <v>38595</v>
      </c>
    </row>
    <row r="565" spans="1:23" ht="20" customHeight="1">
      <c r="A565" s="2" t="s">
        <v>1782</v>
      </c>
      <c r="B565" s="2" t="s">
        <v>1783</v>
      </c>
      <c r="C565" s="2" t="s">
        <v>143</v>
      </c>
      <c r="D565" s="3">
        <v>2323.21</v>
      </c>
      <c r="E565" s="2" t="s">
        <v>3856</v>
      </c>
      <c r="F565" s="37" t="s">
        <v>3857</v>
      </c>
      <c r="G565">
        <v>52.04</v>
      </c>
      <c r="H565">
        <v>52</v>
      </c>
      <c r="I565" s="2" t="s">
        <v>3858</v>
      </c>
      <c r="J565">
        <v>42.2</v>
      </c>
      <c r="K565">
        <v>43.92</v>
      </c>
      <c r="L565">
        <v>100</v>
      </c>
      <c r="M565" s="2" t="s">
        <v>3</v>
      </c>
      <c r="N565" s="2" t="s">
        <v>3</v>
      </c>
      <c r="O565" s="2" t="s">
        <v>4</v>
      </c>
      <c r="P565" s="1">
        <v>37662</v>
      </c>
      <c r="Q565" s="2" t="s">
        <v>99</v>
      </c>
      <c r="R565" s="2" t="s">
        <v>145</v>
      </c>
      <c r="S565" s="29">
        <v>1155.2665763855121</v>
      </c>
      <c r="T565">
        <v>111.24</v>
      </c>
      <c r="U565" s="3">
        <v>36298</v>
      </c>
      <c r="V565">
        <v>245.32</v>
      </c>
      <c r="W565" s="3">
        <v>40345</v>
      </c>
    </row>
    <row r="566" spans="1:23" ht="20" customHeight="1">
      <c r="A566" s="2" t="s">
        <v>5066</v>
      </c>
      <c r="B566" s="2" t="s">
        <v>5067</v>
      </c>
      <c r="C566" s="2" t="s">
        <v>208</v>
      </c>
      <c r="D566" s="3">
        <v>3828.16</v>
      </c>
      <c r="E566" s="2" t="s">
        <v>5068</v>
      </c>
      <c r="F566" s="37" t="s">
        <v>5287</v>
      </c>
      <c r="G566">
        <v>57.94</v>
      </c>
      <c r="H566">
        <v>58.49</v>
      </c>
      <c r="I566" s="2" t="s">
        <v>5069</v>
      </c>
      <c r="J566">
        <v>23.79</v>
      </c>
      <c r="K566">
        <v>23.66</v>
      </c>
      <c r="L566">
        <v>100</v>
      </c>
      <c r="M566" s="2" t="s">
        <v>3</v>
      </c>
      <c r="N566" s="2" t="s">
        <v>3</v>
      </c>
      <c r="O566" s="2" t="s">
        <v>4</v>
      </c>
      <c r="P566" s="1">
        <v>41799</v>
      </c>
      <c r="Q566" s="2" t="s">
        <v>99</v>
      </c>
      <c r="R566" s="2" t="s">
        <v>145</v>
      </c>
      <c r="S566" s="29">
        <v>1155.2665763855121</v>
      </c>
      <c r="T566">
        <v>0.47</v>
      </c>
      <c r="U566" s="3">
        <v>43636</v>
      </c>
      <c r="V566">
        <v>141.01</v>
      </c>
      <c r="W566" s="3">
        <v>108460</v>
      </c>
    </row>
    <row r="567" spans="1:23" ht="20" customHeight="1">
      <c r="A567" s="2" t="s">
        <v>10510</v>
      </c>
      <c r="B567" s="2" t="s">
        <v>10511</v>
      </c>
      <c r="C567" s="2" t="s">
        <v>1014</v>
      </c>
      <c r="D567" s="3">
        <v>67285.7</v>
      </c>
      <c r="E567" s="2" t="s">
        <v>10839</v>
      </c>
      <c r="F567" s="37" t="s">
        <v>10840</v>
      </c>
      <c r="G567">
        <v>15.65</v>
      </c>
      <c r="H567">
        <v>15.82</v>
      </c>
      <c r="I567" s="2" t="s">
        <v>10512</v>
      </c>
      <c r="J567">
        <v>43.74</v>
      </c>
      <c r="K567">
        <v>43.39</v>
      </c>
      <c r="L567">
        <v>100</v>
      </c>
      <c r="M567" s="2" t="s">
        <v>3</v>
      </c>
      <c r="N567" s="2" t="s">
        <v>3</v>
      </c>
      <c r="O567" s="2" t="s">
        <v>4</v>
      </c>
      <c r="P567" s="1">
        <v>39839</v>
      </c>
      <c r="Q567" s="2" t="s">
        <v>99</v>
      </c>
      <c r="R567" s="2" t="s">
        <v>145</v>
      </c>
      <c r="S567" s="29">
        <v>1155.2665763855121</v>
      </c>
      <c r="T567" s="3">
        <v>22833.91</v>
      </c>
      <c r="U567" s="3">
        <v>48296</v>
      </c>
      <c r="V567" s="3">
        <v>41961.16</v>
      </c>
      <c r="W567" s="3">
        <v>109892</v>
      </c>
    </row>
    <row r="568" spans="1:23" ht="20" customHeight="1">
      <c r="A568" s="2" t="s">
        <v>1467</v>
      </c>
      <c r="B568" s="2" t="s">
        <v>1468</v>
      </c>
      <c r="C568" s="2" t="s">
        <v>177</v>
      </c>
      <c r="D568">
        <v>39.04</v>
      </c>
      <c r="E568" s="2" t="s">
        <v>3644</v>
      </c>
      <c r="F568" s="37" t="s">
        <v>3645</v>
      </c>
      <c r="G568">
        <v>30.23</v>
      </c>
      <c r="H568">
        <v>30.9</v>
      </c>
      <c r="I568" s="2" t="s">
        <v>3646</v>
      </c>
      <c r="J568">
        <v>11.97</v>
      </c>
      <c r="K568">
        <v>11.88</v>
      </c>
      <c r="L568">
        <v>100</v>
      </c>
      <c r="M568" s="2" t="s">
        <v>3</v>
      </c>
      <c r="N568" s="2" t="s">
        <v>3</v>
      </c>
      <c r="O568" s="2" t="s">
        <v>4</v>
      </c>
      <c r="P568" s="1">
        <v>38006</v>
      </c>
      <c r="Q568" s="2" t="s">
        <v>178</v>
      </c>
      <c r="R568" s="2" t="s">
        <v>145</v>
      </c>
      <c r="S568" s="29">
        <v>1155.2665763855121</v>
      </c>
      <c r="T568">
        <v>141.68</v>
      </c>
      <c r="U568" s="3">
        <v>66452.5</v>
      </c>
      <c r="V568">
        <v>37.869999999999997</v>
      </c>
      <c r="W568" s="3">
        <v>15954.8</v>
      </c>
    </row>
    <row r="569" spans="1:23" ht="20" customHeight="1">
      <c r="A569" s="2" t="s">
        <v>8710</v>
      </c>
      <c r="B569" s="2" t="s">
        <v>1871</v>
      </c>
      <c r="C569" s="2" t="s">
        <v>1014</v>
      </c>
      <c r="D569" s="3">
        <v>3566.08</v>
      </c>
      <c r="E569" s="2" t="s">
        <v>8874</v>
      </c>
      <c r="F569" s="37" t="s">
        <v>8711</v>
      </c>
      <c r="G569">
        <v>17.48</v>
      </c>
      <c r="H569">
        <v>17.73</v>
      </c>
      <c r="I569" s="2" t="s">
        <v>8712</v>
      </c>
      <c r="J569">
        <v>14.14</v>
      </c>
      <c r="K569">
        <v>14.16</v>
      </c>
      <c r="L569">
        <v>100</v>
      </c>
      <c r="M569" s="2" t="s">
        <v>3</v>
      </c>
      <c r="N569" s="2" t="s">
        <v>3</v>
      </c>
      <c r="O569" s="2" t="s">
        <v>4</v>
      </c>
      <c r="P569" s="1">
        <v>40463</v>
      </c>
      <c r="Q569" s="2" t="s">
        <v>99</v>
      </c>
      <c r="R569" s="2" t="s">
        <v>145</v>
      </c>
      <c r="S569" s="29">
        <v>1155.2665763855121</v>
      </c>
      <c r="T569" s="3">
        <v>1565.41</v>
      </c>
      <c r="U569" s="3">
        <v>66785</v>
      </c>
      <c r="V569" s="3">
        <v>2985.33</v>
      </c>
      <c r="W569" s="3">
        <v>187248</v>
      </c>
    </row>
    <row r="570" spans="1:23" ht="20" customHeight="1">
      <c r="A570" s="2" t="s">
        <v>977</v>
      </c>
      <c r="B570" s="2" t="s">
        <v>978</v>
      </c>
      <c r="C570" s="2" t="s">
        <v>177</v>
      </c>
      <c r="D570">
        <v>212.24</v>
      </c>
      <c r="E570" s="2" t="s">
        <v>3359</v>
      </c>
      <c r="F570" s="37" t="s">
        <v>3360</v>
      </c>
      <c r="G570">
        <v>45.21</v>
      </c>
      <c r="H570">
        <v>44.8</v>
      </c>
      <c r="I570" s="2" t="s">
        <v>3361</v>
      </c>
      <c r="J570">
        <v>14.3</v>
      </c>
      <c r="K570">
        <v>14.3</v>
      </c>
      <c r="L570">
        <v>100</v>
      </c>
      <c r="M570" s="2" t="s">
        <v>3</v>
      </c>
      <c r="N570" s="2" t="s">
        <v>3</v>
      </c>
      <c r="O570" s="2" t="s">
        <v>4</v>
      </c>
      <c r="P570" s="1">
        <v>38544</v>
      </c>
      <c r="Q570" s="2" t="s">
        <v>178</v>
      </c>
      <c r="R570" s="2" t="s">
        <v>145</v>
      </c>
      <c r="S570" s="29">
        <v>1155.2665763855121</v>
      </c>
      <c r="T570" s="3">
        <v>3210.13</v>
      </c>
      <c r="U570" s="3">
        <v>82386</v>
      </c>
      <c r="V570">
        <v>758.38</v>
      </c>
      <c r="W570" s="3">
        <v>19187</v>
      </c>
    </row>
    <row r="571" spans="1:23" ht="20" customHeight="1">
      <c r="A571" s="2" t="s">
        <v>13222</v>
      </c>
      <c r="B571" s="2" t="s">
        <v>13223</v>
      </c>
      <c r="C571" s="2" t="s">
        <v>11058</v>
      </c>
      <c r="D571">
        <v>12.21</v>
      </c>
      <c r="E571" s="2" t="s">
        <v>13224</v>
      </c>
      <c r="F571" s="37" t="s">
        <v>13225</v>
      </c>
      <c r="G571">
        <v>8.25</v>
      </c>
      <c r="H571">
        <v>8</v>
      </c>
      <c r="I571" s="2" t="s">
        <v>2946</v>
      </c>
      <c r="J571">
        <v>1.1000000000000001</v>
      </c>
      <c r="K571">
        <v>0.75</v>
      </c>
      <c r="L571">
        <v>100</v>
      </c>
      <c r="M571" s="2" t="s">
        <v>3</v>
      </c>
      <c r="N571" s="2" t="s">
        <v>3</v>
      </c>
      <c r="O571" s="2" t="s">
        <v>4</v>
      </c>
      <c r="P571" s="1">
        <v>39134</v>
      </c>
      <c r="Q571" s="2" t="s">
        <v>99</v>
      </c>
      <c r="R571" s="2" t="s">
        <v>145</v>
      </c>
      <c r="S571" s="29">
        <v>1155.2665763855121</v>
      </c>
      <c r="T571">
        <v>0</v>
      </c>
      <c r="V571">
        <v>0.04</v>
      </c>
      <c r="W571">
        <v>8.1199999999999992</v>
      </c>
    </row>
    <row r="572" spans="1:23" ht="20" customHeight="1">
      <c r="A572" s="2" t="s">
        <v>5456</v>
      </c>
      <c r="B572" s="2" t="s">
        <v>5457</v>
      </c>
      <c r="C572" s="2" t="s">
        <v>5458</v>
      </c>
      <c r="D572">
        <v>1.32</v>
      </c>
      <c r="E572" s="2" t="s">
        <v>5459</v>
      </c>
      <c r="F572" s="37" t="s">
        <v>5460</v>
      </c>
      <c r="G572">
        <v>0.38</v>
      </c>
      <c r="H572">
        <v>0.38</v>
      </c>
      <c r="I572" s="2" t="s">
        <v>2946</v>
      </c>
      <c r="L572">
        <v>100</v>
      </c>
      <c r="M572" s="2" t="s">
        <v>3</v>
      </c>
      <c r="N572" s="2" t="s">
        <v>3</v>
      </c>
      <c r="O572" s="2" t="s">
        <v>4</v>
      </c>
      <c r="P572" s="1">
        <v>41591</v>
      </c>
      <c r="Q572" s="2" t="s">
        <v>210</v>
      </c>
      <c r="R572" s="2" t="s">
        <v>120</v>
      </c>
      <c r="S572" s="29">
        <v>1197.2088649632149</v>
      </c>
      <c r="T572">
        <v>1.63</v>
      </c>
      <c r="U572">
        <v>11.42</v>
      </c>
      <c r="V572">
        <v>0.37</v>
      </c>
      <c r="W572">
        <v>5.53</v>
      </c>
    </row>
    <row r="573" spans="1:23" ht="20" customHeight="1">
      <c r="A573" s="2" t="s">
        <v>4833</v>
      </c>
      <c r="B573" s="2" t="s">
        <v>4834</v>
      </c>
      <c r="C573" s="2" t="s">
        <v>4835</v>
      </c>
      <c r="D573">
        <v>16.13</v>
      </c>
      <c r="E573" s="2" t="s">
        <v>4836</v>
      </c>
      <c r="F573" s="37" t="s">
        <v>5257</v>
      </c>
      <c r="G573">
        <v>3.41</v>
      </c>
      <c r="H573">
        <v>3.51</v>
      </c>
      <c r="I573" s="2" t="s">
        <v>4837</v>
      </c>
      <c r="J573">
        <v>17.739999999999998</v>
      </c>
      <c r="K573">
        <v>17.73</v>
      </c>
      <c r="L573">
        <v>100</v>
      </c>
      <c r="M573" s="2" t="s">
        <v>3</v>
      </c>
      <c r="N573" s="2" t="s">
        <v>3</v>
      </c>
      <c r="O573" s="2" t="s">
        <v>4</v>
      </c>
      <c r="P573" s="1">
        <v>41921</v>
      </c>
      <c r="Q573" s="2" t="s">
        <v>118</v>
      </c>
      <c r="R573" s="2" t="s">
        <v>120</v>
      </c>
      <c r="S573" s="29">
        <v>1197.2088649632149</v>
      </c>
      <c r="T573">
        <v>261.68</v>
      </c>
      <c r="U573">
        <v>111.86</v>
      </c>
      <c r="V573">
        <v>262.64</v>
      </c>
      <c r="W573">
        <v>95.96</v>
      </c>
    </row>
    <row r="574" spans="1:23" ht="20" customHeight="1">
      <c r="A574" s="2" t="s">
        <v>11223</v>
      </c>
      <c r="B574" s="2" t="s">
        <v>11224</v>
      </c>
      <c r="C574" s="2" t="s">
        <v>11225</v>
      </c>
      <c r="D574">
        <v>551.48</v>
      </c>
      <c r="E574" s="2" t="s">
        <v>11226</v>
      </c>
      <c r="F574" s="37" t="s">
        <v>11348</v>
      </c>
      <c r="G574">
        <v>65.41</v>
      </c>
      <c r="H574">
        <v>67.13</v>
      </c>
      <c r="I574" s="2" t="s">
        <v>2946</v>
      </c>
      <c r="L574">
        <v>100</v>
      </c>
      <c r="M574" s="2" t="s">
        <v>3</v>
      </c>
      <c r="N574" s="2" t="s">
        <v>3</v>
      </c>
      <c r="O574" s="2" t="s">
        <v>4</v>
      </c>
      <c r="P574" s="1">
        <v>39597</v>
      </c>
      <c r="Q574" s="2" t="s">
        <v>210</v>
      </c>
      <c r="R574" s="2" t="s">
        <v>120</v>
      </c>
      <c r="S574" s="29">
        <v>1197.2088649632149</v>
      </c>
      <c r="T574">
        <v>94.26</v>
      </c>
      <c r="U574">
        <v>323.86</v>
      </c>
      <c r="V574">
        <v>374.47</v>
      </c>
      <c r="W574">
        <v>982.12</v>
      </c>
    </row>
    <row r="575" spans="1:23" ht="20" customHeight="1">
      <c r="A575" s="2" t="s">
        <v>10765</v>
      </c>
      <c r="B575" s="2" t="s">
        <v>10766</v>
      </c>
      <c r="C575" s="2" t="s">
        <v>10767</v>
      </c>
      <c r="D575">
        <v>270</v>
      </c>
      <c r="E575" s="2" t="s">
        <v>10768</v>
      </c>
      <c r="F575" s="37" t="s">
        <v>10769</v>
      </c>
      <c r="G575">
        <v>25.65</v>
      </c>
      <c r="H575">
        <v>25.86</v>
      </c>
      <c r="I575" s="2" t="s">
        <v>2946</v>
      </c>
      <c r="L575">
        <v>100</v>
      </c>
      <c r="M575" s="2" t="s">
        <v>3</v>
      </c>
      <c r="N575" s="2" t="s">
        <v>3</v>
      </c>
      <c r="O575" s="2" t="s">
        <v>4</v>
      </c>
      <c r="P575" s="1">
        <v>39706</v>
      </c>
      <c r="Q575" s="2" t="s">
        <v>210</v>
      </c>
      <c r="R575" s="2" t="s">
        <v>120</v>
      </c>
      <c r="S575" s="29">
        <v>1197.2088649632149</v>
      </c>
      <c r="T575">
        <v>297.70999999999998</v>
      </c>
      <c r="U575">
        <v>402.43</v>
      </c>
      <c r="V575">
        <v>370.21</v>
      </c>
      <c r="W575">
        <v>376.53</v>
      </c>
    </row>
    <row r="576" spans="1:23" ht="20" customHeight="1">
      <c r="A576" s="2" t="s">
        <v>1864</v>
      </c>
      <c r="B576" s="2" t="s">
        <v>1865</v>
      </c>
      <c r="C576" s="2" t="s">
        <v>1866</v>
      </c>
      <c r="D576">
        <v>351.38</v>
      </c>
      <c r="E576" s="2" t="s">
        <v>3915</v>
      </c>
      <c r="F576" s="37" t="s">
        <v>3916</v>
      </c>
      <c r="G576">
        <v>9.68</v>
      </c>
      <c r="H576">
        <v>9.4499999999999993</v>
      </c>
      <c r="I576" s="2" t="s">
        <v>2946</v>
      </c>
      <c r="L576">
        <v>100</v>
      </c>
      <c r="M576" s="2" t="s">
        <v>3</v>
      </c>
      <c r="N576" s="2" t="s">
        <v>3</v>
      </c>
      <c r="O576" s="2" t="s">
        <v>4</v>
      </c>
      <c r="P576" s="1">
        <v>37557</v>
      </c>
      <c r="Q576" s="2" t="s">
        <v>463</v>
      </c>
      <c r="R576" s="2" t="s">
        <v>120</v>
      </c>
      <c r="S576" s="29">
        <v>1197.2088649632149</v>
      </c>
      <c r="T576">
        <v>244.25</v>
      </c>
      <c r="U576">
        <v>674.47</v>
      </c>
      <c r="V576">
        <v>257.5</v>
      </c>
      <c r="W576">
        <v>902.12</v>
      </c>
    </row>
    <row r="577" spans="1:23" ht="20" customHeight="1">
      <c r="A577" s="2" t="s">
        <v>2844</v>
      </c>
      <c r="B577" s="2" t="s">
        <v>2845</v>
      </c>
      <c r="C577" s="2" t="s">
        <v>1285</v>
      </c>
      <c r="D577">
        <v>328.14</v>
      </c>
      <c r="E577" s="2" t="s">
        <v>4659</v>
      </c>
      <c r="F577" s="37" t="s">
        <v>4660</v>
      </c>
      <c r="G577">
        <v>26.5</v>
      </c>
      <c r="H577">
        <v>26.13</v>
      </c>
      <c r="I577" s="2" t="s">
        <v>4661</v>
      </c>
      <c r="J577">
        <v>7.88</v>
      </c>
      <c r="K577">
        <v>7.81</v>
      </c>
      <c r="L577">
        <v>100</v>
      </c>
      <c r="M577" s="2" t="s">
        <v>3</v>
      </c>
      <c r="N577" s="2" t="s">
        <v>3</v>
      </c>
      <c r="O577" s="2" t="s">
        <v>4</v>
      </c>
      <c r="P577" s="1">
        <v>36601</v>
      </c>
      <c r="Q577" s="2" t="s">
        <v>463</v>
      </c>
      <c r="R577" s="2" t="s">
        <v>120</v>
      </c>
      <c r="S577" s="29">
        <v>1197.2088649632149</v>
      </c>
      <c r="T577">
        <v>92.19</v>
      </c>
      <c r="U577">
        <v>745.2</v>
      </c>
      <c r="V577">
        <v>213.15</v>
      </c>
      <c r="W577">
        <v>782.3</v>
      </c>
    </row>
    <row r="578" spans="1:23" ht="20" customHeight="1">
      <c r="A578" s="2" t="s">
        <v>287</v>
      </c>
      <c r="B578" s="2" t="s">
        <v>288</v>
      </c>
      <c r="C578" s="2" t="s">
        <v>289</v>
      </c>
      <c r="D578">
        <v>437.9</v>
      </c>
      <c r="E578" s="2" t="s">
        <v>3033</v>
      </c>
      <c r="F578" s="37" t="s">
        <v>3111</v>
      </c>
      <c r="G578">
        <v>26.18</v>
      </c>
      <c r="H578">
        <v>23.35</v>
      </c>
      <c r="I578" s="2" t="s">
        <v>3034</v>
      </c>
      <c r="J578">
        <v>14.34</v>
      </c>
      <c r="K578">
        <v>24.22</v>
      </c>
      <c r="L578">
        <v>100</v>
      </c>
      <c r="M578" s="2" t="s">
        <v>3</v>
      </c>
      <c r="N578" s="2" t="s">
        <v>3</v>
      </c>
      <c r="O578" s="2" t="s">
        <v>4</v>
      </c>
      <c r="P578" s="1">
        <v>38982</v>
      </c>
      <c r="Q578" s="2" t="s">
        <v>210</v>
      </c>
      <c r="R578" s="2" t="s">
        <v>120</v>
      </c>
      <c r="S578" s="29">
        <v>1197.2088649632149</v>
      </c>
      <c r="T578">
        <v>99.32</v>
      </c>
      <c r="U578">
        <v>856.32</v>
      </c>
      <c r="V578">
        <v>132.19</v>
      </c>
      <c r="W578" s="3">
        <v>1316.48</v>
      </c>
    </row>
    <row r="579" spans="1:23" ht="20" customHeight="1">
      <c r="A579" s="2" t="s">
        <v>7704</v>
      </c>
      <c r="B579" s="2" t="s">
        <v>7705</v>
      </c>
      <c r="C579" s="2" t="s">
        <v>289</v>
      </c>
      <c r="D579" s="3">
        <v>2672.3</v>
      </c>
      <c r="E579" s="2" t="s">
        <v>7861</v>
      </c>
      <c r="F579" s="37" t="s">
        <v>7706</v>
      </c>
      <c r="G579">
        <v>23.63</v>
      </c>
      <c r="H579">
        <v>23.52</v>
      </c>
      <c r="I579" s="2" t="s">
        <v>7707</v>
      </c>
      <c r="J579">
        <v>28.42</v>
      </c>
      <c r="K579">
        <v>28.09</v>
      </c>
      <c r="L579">
        <v>100</v>
      </c>
      <c r="M579" s="2" t="s">
        <v>3</v>
      </c>
      <c r="N579" s="2" t="s">
        <v>3</v>
      </c>
      <c r="O579" s="2" t="s">
        <v>4</v>
      </c>
      <c r="P579" s="1">
        <v>40826</v>
      </c>
      <c r="Q579" s="2" t="s">
        <v>210</v>
      </c>
      <c r="R579" s="2" t="s">
        <v>120</v>
      </c>
      <c r="S579" s="29">
        <v>1197.2088649632149</v>
      </c>
      <c r="T579" s="3">
        <v>2096.54</v>
      </c>
      <c r="U579" s="3">
        <v>1947.03</v>
      </c>
      <c r="V579" s="3">
        <v>2120.96</v>
      </c>
      <c r="W579" s="3">
        <v>3483.74</v>
      </c>
    </row>
    <row r="580" spans="1:23" ht="20" customHeight="1">
      <c r="A580" s="2" t="s">
        <v>1283</v>
      </c>
      <c r="B580" s="2" t="s">
        <v>1284</v>
      </c>
      <c r="C580" s="2" t="s">
        <v>1285</v>
      </c>
      <c r="D580" s="3">
        <v>2569.92</v>
      </c>
      <c r="E580" s="2" t="s">
        <v>3531</v>
      </c>
      <c r="F580" s="37" t="s">
        <v>3558</v>
      </c>
      <c r="G580">
        <v>29.06</v>
      </c>
      <c r="H580">
        <v>29.75</v>
      </c>
      <c r="I580" s="2" t="s">
        <v>3532</v>
      </c>
      <c r="J580">
        <v>23.35</v>
      </c>
      <c r="K580">
        <v>23.97</v>
      </c>
      <c r="L580">
        <v>100</v>
      </c>
      <c r="M580" s="2" t="s">
        <v>3</v>
      </c>
      <c r="N580" s="2" t="s">
        <v>3</v>
      </c>
      <c r="O580" s="2" t="s">
        <v>4</v>
      </c>
      <c r="P580" s="1">
        <v>38211</v>
      </c>
      <c r="Q580" s="2" t="s">
        <v>463</v>
      </c>
      <c r="R580" s="2" t="s">
        <v>120</v>
      </c>
      <c r="S580" s="29">
        <v>1197.2088649632149</v>
      </c>
      <c r="T580" s="3">
        <v>1443.51</v>
      </c>
      <c r="U580" s="3">
        <v>2058.71</v>
      </c>
      <c r="V580" s="3">
        <v>1782.3</v>
      </c>
      <c r="W580" s="3">
        <v>2205.48</v>
      </c>
    </row>
    <row r="581" spans="1:23" ht="20" customHeight="1">
      <c r="A581" s="2" t="s">
        <v>10159</v>
      </c>
      <c r="B581" s="2" t="s">
        <v>10160</v>
      </c>
      <c r="C581" s="2" t="s">
        <v>10161</v>
      </c>
      <c r="D581">
        <v>770.68</v>
      </c>
      <c r="E581" s="2" t="s">
        <v>10162</v>
      </c>
      <c r="F581" s="37" t="s">
        <v>10163</v>
      </c>
      <c r="G581">
        <v>30.8</v>
      </c>
      <c r="H581">
        <v>29.79</v>
      </c>
      <c r="I581" s="2" t="s">
        <v>10164</v>
      </c>
      <c r="J581">
        <v>36</v>
      </c>
      <c r="K581">
        <v>34.729999999999997</v>
      </c>
      <c r="L581">
        <v>100</v>
      </c>
      <c r="M581" s="2" t="s">
        <v>3</v>
      </c>
      <c r="N581" s="2" t="s">
        <v>3</v>
      </c>
      <c r="O581" s="2" t="s">
        <v>4</v>
      </c>
      <c r="P581" s="1">
        <v>39966</v>
      </c>
      <c r="Q581" s="2" t="s">
        <v>463</v>
      </c>
      <c r="R581" s="2" t="s">
        <v>120</v>
      </c>
      <c r="S581" s="29">
        <v>1197.2088649632149</v>
      </c>
      <c r="T581">
        <v>667.34</v>
      </c>
      <c r="U581" s="3">
        <v>5766.65</v>
      </c>
      <c r="V581">
        <v>490.07</v>
      </c>
      <c r="W581" s="3">
        <v>5922.02</v>
      </c>
    </row>
    <row r="582" spans="1:23" ht="20" customHeight="1">
      <c r="A582" s="2" t="s">
        <v>11865</v>
      </c>
      <c r="B582" s="2" t="s">
        <v>1866</v>
      </c>
      <c r="C582" s="2" t="s">
        <v>6748</v>
      </c>
      <c r="D582" s="3">
        <v>7513.45</v>
      </c>
      <c r="E582" s="2" t="s">
        <v>11866</v>
      </c>
      <c r="F582" s="37" t="s">
        <v>12295</v>
      </c>
      <c r="G582">
        <v>70.69</v>
      </c>
      <c r="H582">
        <v>69.7</v>
      </c>
      <c r="I582" s="2" t="s">
        <v>11867</v>
      </c>
      <c r="J582">
        <v>53.91</v>
      </c>
      <c r="K582">
        <v>53.37</v>
      </c>
      <c r="L582">
        <v>100</v>
      </c>
      <c r="M582" s="2" t="s">
        <v>3</v>
      </c>
      <c r="N582" s="2" t="s">
        <v>3</v>
      </c>
      <c r="O582" s="2" t="s">
        <v>4</v>
      </c>
      <c r="P582" s="1">
        <v>39433</v>
      </c>
      <c r="Q582" s="2" t="s">
        <v>463</v>
      </c>
      <c r="R582" s="2" t="s">
        <v>120</v>
      </c>
      <c r="S582" s="29">
        <v>1197.2088649632149</v>
      </c>
      <c r="T582" s="3">
        <v>2076.64</v>
      </c>
      <c r="U582" s="3">
        <v>9208.7999999999993</v>
      </c>
      <c r="V582" s="3">
        <v>2342.91</v>
      </c>
      <c r="W582" s="3">
        <v>11295</v>
      </c>
    </row>
    <row r="583" spans="1:23" ht="20" customHeight="1">
      <c r="A583" s="2" t="s">
        <v>9545</v>
      </c>
      <c r="B583" s="2" t="s">
        <v>9546</v>
      </c>
      <c r="C583" s="2" t="s">
        <v>9547</v>
      </c>
      <c r="D583">
        <v>3.9</v>
      </c>
      <c r="E583" s="2" t="s">
        <v>9548</v>
      </c>
      <c r="F583" s="37" t="s">
        <v>9549</v>
      </c>
      <c r="G583">
        <v>0.4</v>
      </c>
      <c r="H583">
        <v>0.4</v>
      </c>
      <c r="I583" s="2" t="s">
        <v>2946</v>
      </c>
      <c r="L583">
        <v>100</v>
      </c>
      <c r="M583" s="2" t="s">
        <v>3</v>
      </c>
      <c r="N583" s="2" t="s">
        <v>3</v>
      </c>
      <c r="O583" s="2" t="s">
        <v>4</v>
      </c>
      <c r="P583" s="1">
        <v>40118</v>
      </c>
      <c r="Q583" s="2" t="s">
        <v>317</v>
      </c>
      <c r="R583" s="2" t="s">
        <v>534</v>
      </c>
      <c r="S583" s="29">
        <v>1224.3018288656699</v>
      </c>
      <c r="T583">
        <v>0.56999999999999995</v>
      </c>
      <c r="U583">
        <v>6.71</v>
      </c>
      <c r="V583">
        <v>0.6</v>
      </c>
      <c r="W583">
        <v>11.8</v>
      </c>
    </row>
    <row r="584" spans="1:23" ht="20" customHeight="1">
      <c r="A584" s="2" t="s">
        <v>1957</v>
      </c>
      <c r="B584" s="2" t="s">
        <v>1958</v>
      </c>
      <c r="C584" s="2" t="s">
        <v>1225</v>
      </c>
      <c r="D584">
        <v>64</v>
      </c>
      <c r="E584" s="2" t="s">
        <v>3978</v>
      </c>
      <c r="F584" s="37" t="s">
        <v>3979</v>
      </c>
      <c r="G584">
        <v>40.950000000000003</v>
      </c>
      <c r="H584">
        <v>40.1</v>
      </c>
      <c r="I584" s="2" t="s">
        <v>2946</v>
      </c>
      <c r="L584">
        <v>100</v>
      </c>
      <c r="M584" s="2" t="s">
        <v>3</v>
      </c>
      <c r="N584" s="2" t="s">
        <v>3</v>
      </c>
      <c r="O584" s="2" t="s">
        <v>4</v>
      </c>
      <c r="P584" s="1">
        <v>37278</v>
      </c>
      <c r="Q584" s="2" t="s">
        <v>533</v>
      </c>
      <c r="R584" s="2" t="s">
        <v>534</v>
      </c>
      <c r="S584" s="29">
        <v>1224.3018288656699</v>
      </c>
      <c r="T584">
        <v>18.489999999999998</v>
      </c>
      <c r="U584">
        <v>98.83</v>
      </c>
      <c r="V584">
        <v>64.16</v>
      </c>
      <c r="W584">
        <v>323.39</v>
      </c>
    </row>
    <row r="585" spans="1:23" ht="20" customHeight="1">
      <c r="A585" s="2" t="s">
        <v>5957</v>
      </c>
      <c r="B585" s="2" t="s">
        <v>5958</v>
      </c>
      <c r="C585" s="2" t="s">
        <v>5959</v>
      </c>
      <c r="D585" s="3">
        <v>1599.94</v>
      </c>
      <c r="E585" s="2" t="s">
        <v>6318</v>
      </c>
      <c r="F585" s="37" t="s">
        <v>6319</v>
      </c>
      <c r="G585">
        <v>22.78</v>
      </c>
      <c r="H585">
        <v>22.6</v>
      </c>
      <c r="I585" s="2" t="s">
        <v>5960</v>
      </c>
      <c r="J585">
        <v>24.7</v>
      </c>
      <c r="K585">
        <v>24.77</v>
      </c>
      <c r="L585">
        <v>100</v>
      </c>
      <c r="M585" s="2" t="s">
        <v>3</v>
      </c>
      <c r="N585" s="2" t="s">
        <v>3</v>
      </c>
      <c r="O585" s="2" t="s">
        <v>4</v>
      </c>
      <c r="P585" s="1">
        <v>41400</v>
      </c>
      <c r="Q585" s="2" t="s">
        <v>317</v>
      </c>
      <c r="R585" s="2" t="s">
        <v>534</v>
      </c>
      <c r="S585" s="29">
        <v>1224.3018288656699</v>
      </c>
      <c r="T585">
        <v>232.64</v>
      </c>
      <c r="U585">
        <v>236.8</v>
      </c>
      <c r="V585" s="3">
        <v>1616.81</v>
      </c>
      <c r="W585" s="3">
        <v>1470.5</v>
      </c>
    </row>
    <row r="586" spans="1:23" ht="20" customHeight="1">
      <c r="A586" s="2" t="s">
        <v>6763</v>
      </c>
      <c r="B586" s="2" t="s">
        <v>6764</v>
      </c>
      <c r="C586" s="2" t="s">
        <v>2718</v>
      </c>
      <c r="D586" s="3">
        <v>6577.86</v>
      </c>
      <c r="E586" s="2" t="s">
        <v>6765</v>
      </c>
      <c r="F586" s="37" t="s">
        <v>6869</v>
      </c>
      <c r="G586">
        <v>80.430000000000007</v>
      </c>
      <c r="H586">
        <v>80.5</v>
      </c>
      <c r="I586" s="2" t="s">
        <v>2946</v>
      </c>
      <c r="L586">
        <v>100</v>
      </c>
      <c r="M586" s="2" t="s">
        <v>3</v>
      </c>
      <c r="N586" s="2" t="s">
        <v>3</v>
      </c>
      <c r="O586" s="2" t="s">
        <v>4</v>
      </c>
      <c r="P586" s="1">
        <v>41127</v>
      </c>
      <c r="Q586" s="2" t="s">
        <v>317</v>
      </c>
      <c r="R586" s="2" t="s">
        <v>534</v>
      </c>
      <c r="S586" s="29">
        <v>1224.3018288656699</v>
      </c>
      <c r="T586" s="3">
        <v>1010</v>
      </c>
      <c r="U586" s="3">
        <v>8042.6</v>
      </c>
      <c r="V586" s="3">
        <v>6881</v>
      </c>
      <c r="W586" s="3">
        <v>24414</v>
      </c>
    </row>
    <row r="587" spans="1:23" ht="20" customHeight="1">
      <c r="A587" s="2" t="s">
        <v>6044</v>
      </c>
      <c r="B587" s="2" t="s">
        <v>6045</v>
      </c>
      <c r="C587" s="2" t="s">
        <v>6046</v>
      </c>
      <c r="D587">
        <v>0.85</v>
      </c>
      <c r="E587" s="2" t="s">
        <v>6047</v>
      </c>
      <c r="F587" s="37" t="s">
        <v>6326</v>
      </c>
      <c r="G587">
        <v>0.03</v>
      </c>
      <c r="H587">
        <v>0.03</v>
      </c>
      <c r="I587" s="2" t="s">
        <v>2946</v>
      </c>
      <c r="L587">
        <v>100</v>
      </c>
      <c r="M587" s="2" t="s">
        <v>3</v>
      </c>
      <c r="N587" s="2" t="s">
        <v>3</v>
      </c>
      <c r="O587" s="2" t="s">
        <v>4</v>
      </c>
      <c r="P587" s="1">
        <v>41361</v>
      </c>
      <c r="Q587" s="2" t="s">
        <v>105</v>
      </c>
      <c r="R587" s="2" t="s">
        <v>91</v>
      </c>
      <c r="S587" s="24">
        <v>1229.2822448550542</v>
      </c>
      <c r="T587">
        <v>0.39</v>
      </c>
      <c r="U587">
        <v>1.0900000000000001</v>
      </c>
      <c r="V587">
        <v>0.39</v>
      </c>
      <c r="W587">
        <v>2.7</v>
      </c>
    </row>
    <row r="588" spans="1:23" ht="20" customHeight="1">
      <c r="A588" s="2" t="s">
        <v>1036</v>
      </c>
      <c r="B588" s="2" t="s">
        <v>1037</v>
      </c>
      <c r="C588" s="2" t="s">
        <v>1038</v>
      </c>
      <c r="E588" s="2" t="s">
        <v>3391</v>
      </c>
      <c r="F588" s="37" t="s">
        <v>3392</v>
      </c>
      <c r="G588">
        <v>2.75</v>
      </c>
      <c r="H588">
        <v>2.75</v>
      </c>
      <c r="I588" s="2" t="s">
        <v>2946</v>
      </c>
      <c r="L588">
        <v>100</v>
      </c>
      <c r="M588" s="2" t="s">
        <v>3</v>
      </c>
      <c r="N588" s="2" t="s">
        <v>3</v>
      </c>
      <c r="O588" s="2" t="s">
        <v>4</v>
      </c>
      <c r="P588" s="1">
        <v>38496</v>
      </c>
      <c r="Q588" s="2" t="s">
        <v>600</v>
      </c>
      <c r="R588" s="2" t="s">
        <v>91</v>
      </c>
      <c r="S588" s="24">
        <v>1229.2822448550542</v>
      </c>
      <c r="T588">
        <v>2.62</v>
      </c>
      <c r="U588">
        <v>3.5</v>
      </c>
      <c r="V588">
        <v>3.97</v>
      </c>
      <c r="W588">
        <v>2.06</v>
      </c>
    </row>
    <row r="589" spans="1:23" ht="20" customHeight="1">
      <c r="A589" s="2" t="s">
        <v>10185</v>
      </c>
      <c r="B589" s="2" t="s">
        <v>10186</v>
      </c>
      <c r="C589" s="2" t="s">
        <v>7001</v>
      </c>
      <c r="E589" s="2" t="s">
        <v>10187</v>
      </c>
      <c r="F589" s="37" t="s">
        <v>10188</v>
      </c>
      <c r="G589">
        <v>2.67</v>
      </c>
      <c r="H589">
        <v>2.7</v>
      </c>
      <c r="I589" s="2" t="s">
        <v>2946</v>
      </c>
      <c r="L589">
        <v>100</v>
      </c>
      <c r="M589" s="2" t="s">
        <v>3</v>
      </c>
      <c r="N589" s="2" t="s">
        <v>3</v>
      </c>
      <c r="O589" s="2" t="s">
        <v>4</v>
      </c>
      <c r="P589" s="1">
        <v>39951</v>
      </c>
      <c r="Q589" s="2" t="s">
        <v>2173</v>
      </c>
      <c r="R589" s="2" t="s">
        <v>91</v>
      </c>
      <c r="S589" s="24">
        <v>1229.2822448550542</v>
      </c>
      <c r="T589">
        <v>20.62</v>
      </c>
      <c r="U589">
        <v>43.08</v>
      </c>
      <c r="V589">
        <v>22.34</v>
      </c>
      <c r="W589">
        <v>31.16</v>
      </c>
    </row>
    <row r="590" spans="1:23" ht="20" customHeight="1">
      <c r="A590" s="2" t="s">
        <v>10502</v>
      </c>
      <c r="B590" s="2" t="s">
        <v>10503</v>
      </c>
      <c r="C590" s="2" t="s">
        <v>1143</v>
      </c>
      <c r="D590">
        <v>50.59</v>
      </c>
      <c r="E590" s="2" t="s">
        <v>10504</v>
      </c>
      <c r="F590" s="37" t="s">
        <v>10505</v>
      </c>
      <c r="G590">
        <v>7.18</v>
      </c>
      <c r="H590">
        <v>7.55</v>
      </c>
      <c r="I590" s="2" t="s">
        <v>2946</v>
      </c>
      <c r="L590">
        <v>100</v>
      </c>
      <c r="M590" s="2" t="s">
        <v>3</v>
      </c>
      <c r="N590" s="2" t="s">
        <v>3</v>
      </c>
      <c r="O590" s="2" t="s">
        <v>4</v>
      </c>
      <c r="P590" s="1">
        <v>39842</v>
      </c>
      <c r="Q590" s="2" t="s">
        <v>370</v>
      </c>
      <c r="R590" s="2" t="s">
        <v>91</v>
      </c>
      <c r="S590" s="24">
        <v>1229.2822448550542</v>
      </c>
      <c r="T590">
        <v>86.8</v>
      </c>
      <c r="U590">
        <v>173.72</v>
      </c>
      <c r="V590">
        <v>39.380000000000003</v>
      </c>
      <c r="W590">
        <v>103.52</v>
      </c>
    </row>
    <row r="591" spans="1:23" ht="20" customHeight="1">
      <c r="A591" s="2" t="s">
        <v>6307</v>
      </c>
      <c r="B591" s="2" t="s">
        <v>6308</v>
      </c>
      <c r="C591" s="2" t="s">
        <v>6309</v>
      </c>
      <c r="D591">
        <v>282.64</v>
      </c>
      <c r="E591" s="2" t="s">
        <v>6310</v>
      </c>
      <c r="F591" s="37" t="s">
        <v>6354</v>
      </c>
      <c r="G591">
        <v>17.61</v>
      </c>
      <c r="H591">
        <v>17.91</v>
      </c>
      <c r="I591" s="2" t="s">
        <v>2946</v>
      </c>
      <c r="L591">
        <v>100</v>
      </c>
      <c r="M591" s="2" t="s">
        <v>3</v>
      </c>
      <c r="N591" s="2" t="s">
        <v>3</v>
      </c>
      <c r="O591" s="2" t="s">
        <v>4</v>
      </c>
      <c r="P591" s="1">
        <v>41249</v>
      </c>
      <c r="Q591" s="2" t="s">
        <v>370</v>
      </c>
      <c r="R591" s="2" t="s">
        <v>91</v>
      </c>
      <c r="S591" s="24">
        <v>1229.2822448550542</v>
      </c>
      <c r="T591">
        <v>86.51</v>
      </c>
      <c r="U591">
        <v>271.74</v>
      </c>
      <c r="V591">
        <v>112.59</v>
      </c>
      <c r="W591">
        <v>227.56</v>
      </c>
    </row>
    <row r="592" spans="1:23" ht="20" customHeight="1">
      <c r="A592" s="2" t="s">
        <v>1606</v>
      </c>
      <c r="B592" s="2" t="s">
        <v>1607</v>
      </c>
      <c r="C592" s="2" t="s">
        <v>899</v>
      </c>
      <c r="D592">
        <v>548.24</v>
      </c>
      <c r="E592" s="2" t="s">
        <v>3743</v>
      </c>
      <c r="F592" s="37" t="s">
        <v>3744</v>
      </c>
      <c r="G592">
        <v>29.15</v>
      </c>
      <c r="H592">
        <v>25.3</v>
      </c>
      <c r="I592" s="2" t="s">
        <v>3745</v>
      </c>
      <c r="J592">
        <v>15</v>
      </c>
      <c r="K592">
        <v>17.059999999999999</v>
      </c>
      <c r="L592">
        <v>100</v>
      </c>
      <c r="M592" s="2" t="s">
        <v>3</v>
      </c>
      <c r="N592" s="2" t="s">
        <v>3</v>
      </c>
      <c r="O592" s="2" t="s">
        <v>4</v>
      </c>
      <c r="P592" s="1">
        <v>37848</v>
      </c>
      <c r="Q592" s="2" t="s">
        <v>105</v>
      </c>
      <c r="R592" s="2" t="s">
        <v>91</v>
      </c>
      <c r="S592" s="24">
        <v>1229.2822448550542</v>
      </c>
      <c r="T592">
        <v>338.19</v>
      </c>
      <c r="U592">
        <v>711.72</v>
      </c>
      <c r="V592">
        <v>446.86</v>
      </c>
      <c r="W592">
        <v>951.21</v>
      </c>
    </row>
    <row r="593" spans="1:23" ht="20" customHeight="1">
      <c r="A593" s="2" t="s">
        <v>847</v>
      </c>
      <c r="B593" s="2" t="s">
        <v>848</v>
      </c>
      <c r="C593" s="2" t="s">
        <v>849</v>
      </c>
      <c r="D593">
        <v>40.090000000000003</v>
      </c>
      <c r="E593" s="2" t="s">
        <v>3281</v>
      </c>
      <c r="F593" s="37" t="s">
        <v>3282</v>
      </c>
      <c r="G593">
        <v>34.200000000000003</v>
      </c>
      <c r="H593">
        <v>34.71</v>
      </c>
      <c r="I593" s="2" t="s">
        <v>3283</v>
      </c>
      <c r="J593">
        <v>16.98</v>
      </c>
      <c r="K593">
        <v>16.96</v>
      </c>
      <c r="L593">
        <v>100</v>
      </c>
      <c r="M593" s="2" t="s">
        <v>3</v>
      </c>
      <c r="N593" s="2" t="s">
        <v>3</v>
      </c>
      <c r="O593" s="2" t="s">
        <v>4</v>
      </c>
      <c r="P593" s="1">
        <v>38658</v>
      </c>
      <c r="Q593" s="2" t="s">
        <v>105</v>
      </c>
      <c r="R593" s="2" t="s">
        <v>91</v>
      </c>
      <c r="S593" s="24">
        <v>1229.2822448550542</v>
      </c>
      <c r="T593">
        <v>23.72</v>
      </c>
      <c r="U593" s="3">
        <v>1184.2</v>
      </c>
      <c r="V593">
        <v>18.46</v>
      </c>
      <c r="W593">
        <v>695.4</v>
      </c>
    </row>
    <row r="594" spans="1:23" ht="20" customHeight="1">
      <c r="A594" s="2" t="s">
        <v>897</v>
      </c>
      <c r="B594" s="2" t="s">
        <v>898</v>
      </c>
      <c r="C594" s="2" t="s">
        <v>899</v>
      </c>
      <c r="D594" s="3">
        <v>1852.06</v>
      </c>
      <c r="E594" s="2" t="s">
        <v>3310</v>
      </c>
      <c r="F594" s="37" t="s">
        <v>3311</v>
      </c>
      <c r="G594">
        <v>48</v>
      </c>
      <c r="H594">
        <v>47.06</v>
      </c>
      <c r="I594" s="2" t="s">
        <v>3312</v>
      </c>
      <c r="J594">
        <v>33.35</v>
      </c>
      <c r="K594">
        <v>40.93</v>
      </c>
      <c r="L594">
        <v>100</v>
      </c>
      <c r="M594" s="2" t="s">
        <v>3</v>
      </c>
      <c r="N594" s="2" t="s">
        <v>3</v>
      </c>
      <c r="O594" s="2" t="s">
        <v>4</v>
      </c>
      <c r="P594" s="1">
        <v>38616</v>
      </c>
      <c r="Q594" s="2" t="s">
        <v>105</v>
      </c>
      <c r="R594" s="2" t="s">
        <v>91</v>
      </c>
      <c r="S594" s="24">
        <v>1229.2822448550542</v>
      </c>
      <c r="T594">
        <v>797.57</v>
      </c>
      <c r="U594" s="3">
        <v>1346.33</v>
      </c>
      <c r="V594">
        <v>480.92</v>
      </c>
      <c r="W594" s="3">
        <v>1870.01</v>
      </c>
    </row>
    <row r="595" spans="1:23" ht="20" customHeight="1">
      <c r="A595" s="2" t="s">
        <v>2456</v>
      </c>
      <c r="B595" s="2" t="s">
        <v>2457</v>
      </c>
      <c r="C595" s="2" t="s">
        <v>171</v>
      </c>
      <c r="D595" s="3">
        <v>5158.03</v>
      </c>
      <c r="E595" s="2" t="s">
        <v>4367</v>
      </c>
      <c r="F595" s="37" t="s">
        <v>4381</v>
      </c>
      <c r="G595">
        <v>81.94</v>
      </c>
      <c r="H595">
        <v>74.13</v>
      </c>
      <c r="I595" s="2" t="s">
        <v>4368</v>
      </c>
      <c r="J595">
        <v>62.63</v>
      </c>
      <c r="K595">
        <v>77.94</v>
      </c>
      <c r="L595">
        <v>100</v>
      </c>
      <c r="M595" s="2" t="s">
        <v>3</v>
      </c>
      <c r="N595" s="2" t="s">
        <v>3</v>
      </c>
      <c r="O595" s="2" t="s">
        <v>4</v>
      </c>
      <c r="P595" s="1">
        <v>36881</v>
      </c>
      <c r="Q595" s="2" t="s">
        <v>105</v>
      </c>
      <c r="R595" s="2" t="s">
        <v>91</v>
      </c>
      <c r="S595" s="24">
        <v>1229.2822448550542</v>
      </c>
      <c r="T595" s="3">
        <v>5300.5</v>
      </c>
      <c r="U595" s="3">
        <v>7618</v>
      </c>
      <c r="V595" s="3">
        <v>4279.5</v>
      </c>
      <c r="W595" s="3">
        <v>9622</v>
      </c>
    </row>
    <row r="596" spans="1:23" ht="20" customHeight="1">
      <c r="A596" s="31" t="s">
        <v>1976</v>
      </c>
      <c r="B596" s="31" t="s">
        <v>1977</v>
      </c>
      <c r="C596" s="31" t="s">
        <v>1978</v>
      </c>
      <c r="D596" s="30">
        <v>78.680000000000007</v>
      </c>
      <c r="E596" s="31" t="s">
        <v>3121</v>
      </c>
      <c r="F596" s="39" t="s">
        <v>4055</v>
      </c>
      <c r="G596" s="30">
        <v>0.95</v>
      </c>
      <c r="H596" s="30">
        <v>0.94</v>
      </c>
      <c r="I596" s="31" t="s">
        <v>4001</v>
      </c>
      <c r="J596" s="30">
        <v>3.91</v>
      </c>
      <c r="K596" s="30">
        <v>3.91</v>
      </c>
      <c r="L596" s="30">
        <v>100</v>
      </c>
      <c r="M596" s="31" t="s">
        <v>3</v>
      </c>
      <c r="N596" s="31" t="s">
        <v>3</v>
      </c>
      <c r="O596" s="31" t="s">
        <v>4</v>
      </c>
      <c r="P596" s="33">
        <v>37378</v>
      </c>
      <c r="Q596" s="31" t="s">
        <v>492</v>
      </c>
      <c r="R596" s="31" t="s">
        <v>493</v>
      </c>
      <c r="S596" s="34">
        <v>1237.317487737382</v>
      </c>
      <c r="T596" s="30">
        <v>43.3</v>
      </c>
      <c r="U596" s="30">
        <v>292.60000000000002</v>
      </c>
      <c r="V596" s="30">
        <v>106</v>
      </c>
      <c r="W596" s="30">
        <v>251.1</v>
      </c>
    </row>
    <row r="597" spans="1:23" ht="20" customHeight="1">
      <c r="A597" s="31" t="s">
        <v>11097</v>
      </c>
      <c r="B597" s="31" t="s">
        <v>11098</v>
      </c>
      <c r="C597" s="31" t="s">
        <v>11099</v>
      </c>
      <c r="D597" s="30"/>
      <c r="E597" s="31" t="s">
        <v>11100</v>
      </c>
      <c r="F597" s="39" t="s">
        <v>11101</v>
      </c>
      <c r="G597" s="30">
        <v>0.09</v>
      </c>
      <c r="H597" s="30">
        <v>0.08</v>
      </c>
      <c r="I597" s="31" t="s">
        <v>2946</v>
      </c>
      <c r="J597" s="30"/>
      <c r="K597" s="30"/>
      <c r="L597" s="30">
        <v>100</v>
      </c>
      <c r="M597" s="31" t="s">
        <v>3</v>
      </c>
      <c r="N597" s="31" t="s">
        <v>3</v>
      </c>
      <c r="O597" s="31" t="s">
        <v>4</v>
      </c>
      <c r="P597" s="33">
        <v>39636</v>
      </c>
      <c r="Q597" s="31" t="s">
        <v>11102</v>
      </c>
      <c r="R597" s="31" t="s">
        <v>20</v>
      </c>
      <c r="S597" s="34">
        <v>1275.3180144105474</v>
      </c>
      <c r="T597" s="30">
        <v>0.44</v>
      </c>
      <c r="U597" s="30">
        <v>0.19</v>
      </c>
      <c r="V597" s="30">
        <v>1.67</v>
      </c>
      <c r="W597" s="30">
        <v>0.44</v>
      </c>
    </row>
    <row r="598" spans="1:23" ht="20" customHeight="1">
      <c r="A598" s="31" t="s">
        <v>8478</v>
      </c>
      <c r="B598" s="31" t="s">
        <v>8479</v>
      </c>
      <c r="C598" s="31" t="s">
        <v>6008</v>
      </c>
      <c r="D598" s="30"/>
      <c r="E598" s="31" t="s">
        <v>8480</v>
      </c>
      <c r="F598" s="39" t="s">
        <v>8481</v>
      </c>
      <c r="G598" s="30">
        <v>0.01</v>
      </c>
      <c r="H598" s="30">
        <v>0</v>
      </c>
      <c r="I598" s="31" t="s">
        <v>2946</v>
      </c>
      <c r="J598" s="30"/>
      <c r="K598" s="30"/>
      <c r="L598" s="30">
        <v>100</v>
      </c>
      <c r="M598" s="31" t="s">
        <v>3</v>
      </c>
      <c r="N598" s="31" t="s">
        <v>3</v>
      </c>
      <c r="O598" s="31" t="s">
        <v>4</v>
      </c>
      <c r="P598" s="33">
        <v>40553</v>
      </c>
      <c r="Q598" s="31" t="s">
        <v>18</v>
      </c>
      <c r="R598" s="31" t="s">
        <v>20</v>
      </c>
      <c r="S598" s="34">
        <v>1275.3180144105474</v>
      </c>
      <c r="T598" s="30">
        <v>1.31</v>
      </c>
      <c r="U598" s="30">
        <v>0.39</v>
      </c>
      <c r="V598" s="30">
        <v>0.65</v>
      </c>
      <c r="W598" s="30">
        <v>2.67</v>
      </c>
    </row>
    <row r="599" spans="1:23" ht="20" customHeight="1">
      <c r="A599" s="31" t="s">
        <v>2726</v>
      </c>
      <c r="B599" s="31" t="s">
        <v>2727</v>
      </c>
      <c r="C599" s="31" t="s">
        <v>987</v>
      </c>
      <c r="D599" s="30">
        <v>1.02</v>
      </c>
      <c r="E599" s="31" t="s">
        <v>4577</v>
      </c>
      <c r="F599" s="39" t="s">
        <v>4578</v>
      </c>
      <c r="G599" s="30">
        <v>9.5</v>
      </c>
      <c r="H599" s="30">
        <v>9.5</v>
      </c>
      <c r="I599" s="31" t="s">
        <v>2946</v>
      </c>
      <c r="J599" s="30"/>
      <c r="K599" s="30"/>
      <c r="L599" s="30">
        <v>100</v>
      </c>
      <c r="M599" s="31" t="s">
        <v>3</v>
      </c>
      <c r="N599" s="31" t="s">
        <v>3</v>
      </c>
      <c r="O599" s="31" t="s">
        <v>4</v>
      </c>
      <c r="P599" s="33">
        <v>36712</v>
      </c>
      <c r="Q599" s="31" t="s">
        <v>18</v>
      </c>
      <c r="R599" s="31" t="s">
        <v>20</v>
      </c>
      <c r="S599" s="34">
        <v>1275.3180144105474</v>
      </c>
      <c r="T599" s="30">
        <v>1.02</v>
      </c>
      <c r="U599" s="30">
        <v>10.07</v>
      </c>
      <c r="V599" s="30">
        <v>0.38</v>
      </c>
      <c r="W599" s="30">
        <v>5.79</v>
      </c>
    </row>
    <row r="600" spans="1:23" ht="20" customHeight="1">
      <c r="A600" s="31" t="s">
        <v>2694</v>
      </c>
      <c r="B600" s="31" t="s">
        <v>2695</v>
      </c>
      <c r="C600" s="31" t="s">
        <v>2696</v>
      </c>
      <c r="D600" s="30">
        <v>85</v>
      </c>
      <c r="E600" s="31" t="s">
        <v>4554</v>
      </c>
      <c r="F600" s="39" t="s">
        <v>4555</v>
      </c>
      <c r="G600" s="30">
        <v>18</v>
      </c>
      <c r="H600" s="30">
        <v>18.309999999999999</v>
      </c>
      <c r="I600" s="31" t="s">
        <v>2946</v>
      </c>
      <c r="J600" s="30"/>
      <c r="K600" s="30"/>
      <c r="L600" s="30">
        <v>100</v>
      </c>
      <c r="M600" s="31" t="s">
        <v>3</v>
      </c>
      <c r="N600" s="31" t="s">
        <v>3</v>
      </c>
      <c r="O600" s="31" t="s">
        <v>4</v>
      </c>
      <c r="P600" s="33">
        <v>36728</v>
      </c>
      <c r="Q600" s="31" t="s">
        <v>1112</v>
      </c>
      <c r="R600" s="31" t="s">
        <v>20</v>
      </c>
      <c r="S600" s="34">
        <v>1275.3180144105474</v>
      </c>
      <c r="T600" s="30">
        <v>63.45</v>
      </c>
      <c r="U600" s="30">
        <v>310.94</v>
      </c>
      <c r="V600" s="30">
        <v>76.09</v>
      </c>
      <c r="W600" s="30">
        <v>332.26</v>
      </c>
    </row>
    <row r="601" spans="1:23" ht="20" customHeight="1">
      <c r="A601" s="31" t="s">
        <v>1816</v>
      </c>
      <c r="B601" s="31" t="s">
        <v>1817</v>
      </c>
      <c r="C601" s="31" t="s">
        <v>1512</v>
      </c>
      <c r="D601" s="30">
        <v>75.66</v>
      </c>
      <c r="E601" s="31" t="s">
        <v>3880</v>
      </c>
      <c r="F601" s="39" t="s">
        <v>3928</v>
      </c>
      <c r="G601" s="30">
        <v>9.48</v>
      </c>
      <c r="H601" s="30">
        <v>9.5299999999999994</v>
      </c>
      <c r="I601" s="31" t="s">
        <v>3881</v>
      </c>
      <c r="J601" s="30">
        <v>6.39</v>
      </c>
      <c r="K601" s="30">
        <v>7.57</v>
      </c>
      <c r="L601" s="30">
        <v>100</v>
      </c>
      <c r="M601" s="31" t="s">
        <v>3</v>
      </c>
      <c r="N601" s="31" t="s">
        <v>3</v>
      </c>
      <c r="O601" s="31" t="s">
        <v>4</v>
      </c>
      <c r="P601" s="33">
        <v>37606</v>
      </c>
      <c r="Q601" s="31" t="s">
        <v>18</v>
      </c>
      <c r="R601" s="31" t="s">
        <v>20</v>
      </c>
      <c r="S601" s="34">
        <v>1275.3180144105474</v>
      </c>
      <c r="T601" s="30">
        <v>170.28</v>
      </c>
      <c r="U601" s="30">
        <v>582.16</v>
      </c>
      <c r="V601" s="30">
        <v>83.6</v>
      </c>
      <c r="W601" s="30">
        <v>438.41</v>
      </c>
    </row>
    <row r="602" spans="1:23" ht="20" customHeight="1">
      <c r="A602" s="31" t="s">
        <v>1510</v>
      </c>
      <c r="B602" s="31" t="s">
        <v>1511</v>
      </c>
      <c r="C602" s="31" t="s">
        <v>1512</v>
      </c>
      <c r="D602" s="30">
        <v>17.16</v>
      </c>
      <c r="E602" s="31" t="s">
        <v>3673</v>
      </c>
      <c r="F602" s="39" t="s">
        <v>3710</v>
      </c>
      <c r="G602" s="30">
        <v>15.27</v>
      </c>
      <c r="H602" s="30">
        <v>15.3</v>
      </c>
      <c r="I602" s="31" t="s">
        <v>3674</v>
      </c>
      <c r="J602" s="30">
        <v>4.1500000000000004</v>
      </c>
      <c r="K602" s="30">
        <v>4.1399999999999997</v>
      </c>
      <c r="L602" s="30">
        <v>100</v>
      </c>
      <c r="M602" s="31" t="s">
        <v>3</v>
      </c>
      <c r="N602" s="31" t="s">
        <v>3</v>
      </c>
      <c r="O602" s="31" t="s">
        <v>4</v>
      </c>
      <c r="P602" s="33">
        <v>37951</v>
      </c>
      <c r="Q602" s="31" t="s">
        <v>18</v>
      </c>
      <c r="R602" s="31" t="s">
        <v>20</v>
      </c>
      <c r="S602" s="34">
        <v>1275.3180144105474</v>
      </c>
      <c r="T602" s="30">
        <v>44</v>
      </c>
      <c r="U602" s="30">
        <v>652.45000000000005</v>
      </c>
      <c r="V602" s="30">
        <v>16.46</v>
      </c>
      <c r="W602" s="30">
        <v>659.78</v>
      </c>
    </row>
    <row r="603" spans="1:23" ht="20" customHeight="1">
      <c r="A603" s="2" t="s">
        <v>2427</v>
      </c>
      <c r="B603" s="2" t="s">
        <v>2428</v>
      </c>
      <c r="C603" s="2" t="s">
        <v>2429</v>
      </c>
      <c r="D603">
        <v>48.6</v>
      </c>
      <c r="E603" s="2" t="s">
        <v>3502</v>
      </c>
      <c r="F603" s="37" t="s">
        <v>4345</v>
      </c>
      <c r="G603">
        <v>10.25</v>
      </c>
      <c r="H603">
        <v>9.6300000000000008</v>
      </c>
      <c r="I603" s="2" t="s">
        <v>4346</v>
      </c>
      <c r="J603">
        <v>11</v>
      </c>
      <c r="K603">
        <v>11</v>
      </c>
      <c r="L603">
        <v>52</v>
      </c>
      <c r="M603" s="2" t="s">
        <v>3</v>
      </c>
      <c r="N603" s="2" t="s">
        <v>3</v>
      </c>
      <c r="O603" s="2" t="s">
        <v>4</v>
      </c>
      <c r="P603" s="1">
        <v>36909</v>
      </c>
      <c r="Q603" s="2" t="s">
        <v>535</v>
      </c>
      <c r="R603" s="2" t="s">
        <v>175</v>
      </c>
      <c r="S603" s="29">
        <v>1294.1457902495638</v>
      </c>
      <c r="T603">
        <v>103.76</v>
      </c>
      <c r="U603">
        <v>44.42</v>
      </c>
      <c r="V603" s="3">
        <v>1307.6199999999999</v>
      </c>
      <c r="W603">
        <v>300.77</v>
      </c>
    </row>
    <row r="604" spans="1:23" ht="20" customHeight="1">
      <c r="A604" s="2" t="s">
        <v>1833</v>
      </c>
      <c r="B604" s="2" t="s">
        <v>1834</v>
      </c>
      <c r="C604" s="2" t="s">
        <v>1835</v>
      </c>
      <c r="D604">
        <v>17.2</v>
      </c>
      <c r="E604" s="2" t="s">
        <v>3440</v>
      </c>
      <c r="F604" s="37" t="s">
        <v>3892</v>
      </c>
      <c r="G604">
        <v>8.14</v>
      </c>
      <c r="H604">
        <v>8.16</v>
      </c>
      <c r="I604" s="2" t="s">
        <v>3893</v>
      </c>
      <c r="J604">
        <v>0</v>
      </c>
      <c r="K604">
        <v>0</v>
      </c>
      <c r="L604">
        <v>100</v>
      </c>
      <c r="M604" s="2" t="s">
        <v>3</v>
      </c>
      <c r="N604" s="2" t="s">
        <v>3</v>
      </c>
      <c r="O604" s="2" t="s">
        <v>4</v>
      </c>
      <c r="P604" s="1">
        <v>37572</v>
      </c>
      <c r="Q604" s="2" t="s">
        <v>535</v>
      </c>
      <c r="R604" s="2" t="s">
        <v>175</v>
      </c>
      <c r="S604" s="29">
        <v>1294.1457902495638</v>
      </c>
      <c r="T604">
        <v>7.5</v>
      </c>
      <c r="U604">
        <v>77.55</v>
      </c>
      <c r="V604">
        <v>28.66</v>
      </c>
      <c r="W604">
        <v>318.38</v>
      </c>
    </row>
    <row r="605" spans="1:23" ht="20" customHeight="1">
      <c r="A605" s="2" t="s">
        <v>2924</v>
      </c>
      <c r="B605" s="2" t="s">
        <v>2925</v>
      </c>
      <c r="C605" s="2" t="s">
        <v>2926</v>
      </c>
      <c r="D605">
        <v>328.38</v>
      </c>
      <c r="E605" s="2" t="s">
        <v>3502</v>
      </c>
      <c r="F605" s="37" t="s">
        <v>4734</v>
      </c>
      <c r="I605" s="2" t="s">
        <v>2946</v>
      </c>
      <c r="L605">
        <v>100</v>
      </c>
      <c r="M605" s="2" t="s">
        <v>3</v>
      </c>
      <c r="N605" s="2" t="s">
        <v>3</v>
      </c>
      <c r="O605" s="2" t="s">
        <v>4</v>
      </c>
      <c r="P605" s="1">
        <v>36537</v>
      </c>
      <c r="Q605" s="2" t="s">
        <v>535</v>
      </c>
      <c r="R605" s="2" t="s">
        <v>175</v>
      </c>
      <c r="S605" s="29">
        <v>1294.1457902495638</v>
      </c>
      <c r="T605">
        <v>521.62</v>
      </c>
      <c r="U605">
        <v>868.19</v>
      </c>
      <c r="V605" s="3">
        <v>5874.57</v>
      </c>
      <c r="W605" s="3">
        <v>11793.69</v>
      </c>
    </row>
    <row r="606" spans="1:23" ht="20" customHeight="1">
      <c r="A606" s="2" t="s">
        <v>8914</v>
      </c>
      <c r="B606" s="2" t="s">
        <v>8915</v>
      </c>
      <c r="C606" s="2" t="s">
        <v>8916</v>
      </c>
      <c r="D606">
        <v>545</v>
      </c>
      <c r="E606" s="2" t="s">
        <v>8917</v>
      </c>
      <c r="F606" s="37" t="s">
        <v>8918</v>
      </c>
      <c r="G606">
        <v>20.5</v>
      </c>
      <c r="H606">
        <v>20.350000000000001</v>
      </c>
      <c r="I606" s="2" t="s">
        <v>2946</v>
      </c>
      <c r="L606">
        <v>100</v>
      </c>
      <c r="M606" s="2" t="s">
        <v>3</v>
      </c>
      <c r="N606" s="2" t="s">
        <v>3</v>
      </c>
      <c r="O606" s="2" t="s">
        <v>4</v>
      </c>
      <c r="P606" s="1">
        <v>40417</v>
      </c>
      <c r="Q606" s="2" t="s">
        <v>174</v>
      </c>
      <c r="R606" s="2" t="s">
        <v>175</v>
      </c>
      <c r="S606" s="29">
        <v>1294.1457902495638</v>
      </c>
      <c r="T606" s="3">
        <v>1244.1300000000001</v>
      </c>
      <c r="U606" s="3">
        <v>2862.02</v>
      </c>
      <c r="V606">
        <v>429.25</v>
      </c>
      <c r="W606" s="3">
        <v>1552.2</v>
      </c>
    </row>
    <row r="607" spans="1:23" ht="20" customHeight="1">
      <c r="A607" s="2" t="s">
        <v>8957</v>
      </c>
      <c r="B607" s="2" t="s">
        <v>8958</v>
      </c>
      <c r="C607" s="2" t="s">
        <v>7196</v>
      </c>
      <c r="E607" s="2" t="s">
        <v>8959</v>
      </c>
      <c r="F607" s="37" t="s">
        <v>8960</v>
      </c>
      <c r="G607">
        <v>36.479999999999997</v>
      </c>
      <c r="H607">
        <v>40.5</v>
      </c>
      <c r="I607" s="2" t="s">
        <v>2946</v>
      </c>
      <c r="L607">
        <v>100</v>
      </c>
      <c r="M607" s="2" t="s">
        <v>3</v>
      </c>
      <c r="N607" s="2" t="s">
        <v>3</v>
      </c>
      <c r="O607" s="2" t="s">
        <v>4</v>
      </c>
      <c r="P607" s="1">
        <v>40394</v>
      </c>
      <c r="Q607" s="2" t="s">
        <v>174</v>
      </c>
      <c r="R607" s="2" t="s">
        <v>175</v>
      </c>
      <c r="S607" s="29">
        <v>1294.1457902495638</v>
      </c>
      <c r="T607">
        <v>150.44999999999999</v>
      </c>
      <c r="U607" s="3">
        <v>3195.9</v>
      </c>
      <c r="V607">
        <v>7.18</v>
      </c>
      <c r="W607">
        <v>941.28</v>
      </c>
    </row>
    <row r="608" spans="1:23" ht="20" customHeight="1">
      <c r="A608" s="2" t="s">
        <v>8961</v>
      </c>
      <c r="B608" s="2" t="s">
        <v>8962</v>
      </c>
      <c r="C608" s="2" t="s">
        <v>7196</v>
      </c>
      <c r="D608">
        <v>225</v>
      </c>
      <c r="E608" s="2" t="s">
        <v>8963</v>
      </c>
      <c r="F608" s="37" t="s">
        <v>8964</v>
      </c>
      <c r="G608">
        <v>36.479999999999997</v>
      </c>
      <c r="H608">
        <v>40.5</v>
      </c>
      <c r="I608" s="2" t="s">
        <v>2946</v>
      </c>
      <c r="L608">
        <v>100</v>
      </c>
      <c r="M608" s="2" t="s">
        <v>3</v>
      </c>
      <c r="N608" s="2" t="s">
        <v>3</v>
      </c>
      <c r="O608" s="2" t="s">
        <v>4</v>
      </c>
      <c r="P608" s="1">
        <v>40394</v>
      </c>
      <c r="Q608" s="2" t="s">
        <v>174</v>
      </c>
      <c r="R608" s="2" t="s">
        <v>175</v>
      </c>
      <c r="S608" s="29">
        <v>1294.1457902495638</v>
      </c>
      <c r="T608">
        <v>374.44</v>
      </c>
      <c r="U608" s="3">
        <v>3195.9</v>
      </c>
      <c r="V608">
        <v>55.72</v>
      </c>
      <c r="W608">
        <v>941.28</v>
      </c>
    </row>
    <row r="609" spans="1:23" ht="20" customHeight="1">
      <c r="A609" s="2" t="s">
        <v>1581</v>
      </c>
      <c r="B609" s="2" t="s">
        <v>1582</v>
      </c>
      <c r="C609" s="2" t="s">
        <v>1583</v>
      </c>
      <c r="D609" s="3">
        <v>1476.02</v>
      </c>
      <c r="E609" s="2" t="s">
        <v>3726</v>
      </c>
      <c r="F609" s="37" t="s">
        <v>3727</v>
      </c>
      <c r="I609" s="2" t="s">
        <v>3728</v>
      </c>
      <c r="J609">
        <v>29.33</v>
      </c>
      <c r="K609">
        <v>33.1</v>
      </c>
      <c r="L609">
        <v>100</v>
      </c>
      <c r="M609" s="2" t="s">
        <v>3</v>
      </c>
      <c r="N609" s="2" t="s">
        <v>3</v>
      </c>
      <c r="O609" s="2" t="s">
        <v>4</v>
      </c>
      <c r="P609" s="1">
        <v>37881</v>
      </c>
      <c r="Q609" s="2" t="s">
        <v>535</v>
      </c>
      <c r="R609" s="2" t="s">
        <v>175</v>
      </c>
      <c r="S609" s="29">
        <v>1294.1457902495638</v>
      </c>
      <c r="T609" s="3">
        <v>2323.6</v>
      </c>
      <c r="U609" s="3">
        <v>8718.1</v>
      </c>
      <c r="V609" s="3">
        <v>20602.5</v>
      </c>
      <c r="W609" s="3">
        <v>105862.39999999999</v>
      </c>
    </row>
    <row r="610" spans="1:23" ht="20" customHeight="1">
      <c r="A610" s="2" t="s">
        <v>1259</v>
      </c>
      <c r="B610" s="2" t="s">
        <v>1260</v>
      </c>
      <c r="C610" s="2" t="s">
        <v>985</v>
      </c>
      <c r="D610">
        <v>506.69</v>
      </c>
      <c r="E610" s="2" t="s">
        <v>2996</v>
      </c>
      <c r="F610" s="37" t="s">
        <v>3517</v>
      </c>
      <c r="G610">
        <v>36.32</v>
      </c>
      <c r="H610">
        <v>35.69</v>
      </c>
      <c r="I610" s="2" t="s">
        <v>3518</v>
      </c>
      <c r="J610">
        <v>31.91</v>
      </c>
      <c r="K610">
        <v>31.92</v>
      </c>
      <c r="L610">
        <v>100</v>
      </c>
      <c r="M610" s="2" t="s">
        <v>3</v>
      </c>
      <c r="N610" s="2" t="s">
        <v>3</v>
      </c>
      <c r="O610" s="2" t="s">
        <v>4</v>
      </c>
      <c r="P610" s="1">
        <v>38245</v>
      </c>
      <c r="Q610" s="2" t="s">
        <v>174</v>
      </c>
      <c r="R610" s="2" t="s">
        <v>175</v>
      </c>
      <c r="S610" s="29">
        <v>1294.1457902495638</v>
      </c>
      <c r="T610">
        <v>738.92</v>
      </c>
      <c r="U610" s="3">
        <v>11477.89</v>
      </c>
      <c r="V610">
        <v>439.93</v>
      </c>
      <c r="W610" s="3">
        <v>4371.03</v>
      </c>
    </row>
    <row r="611" spans="1:23" ht="20" customHeight="1">
      <c r="A611" s="2" t="s">
        <v>1678</v>
      </c>
      <c r="B611" s="2" t="s">
        <v>1679</v>
      </c>
      <c r="C611" s="2" t="s">
        <v>1547</v>
      </c>
      <c r="D611">
        <v>901.55</v>
      </c>
      <c r="E611" s="2" t="s">
        <v>3790</v>
      </c>
      <c r="F611" s="37" t="s">
        <v>3791</v>
      </c>
      <c r="G611">
        <v>83.15</v>
      </c>
      <c r="H611">
        <v>84.48</v>
      </c>
      <c r="I611" s="2" t="s">
        <v>3792</v>
      </c>
      <c r="J611">
        <v>17.95</v>
      </c>
      <c r="K611">
        <v>20.7</v>
      </c>
      <c r="L611">
        <v>100</v>
      </c>
      <c r="M611" s="2" t="s">
        <v>3</v>
      </c>
      <c r="N611" s="2" t="s">
        <v>3</v>
      </c>
      <c r="O611" s="2" t="s">
        <v>4</v>
      </c>
      <c r="P611" s="1">
        <v>37775</v>
      </c>
      <c r="Q611" s="2" t="s">
        <v>174</v>
      </c>
      <c r="R611" s="2" t="s">
        <v>175</v>
      </c>
      <c r="S611" s="29">
        <v>1294.1457902495638</v>
      </c>
      <c r="T611" s="3">
        <v>1556.62</v>
      </c>
      <c r="U611" s="3">
        <v>18235.78</v>
      </c>
      <c r="V611">
        <v>891.91</v>
      </c>
      <c r="W611" s="3">
        <v>12053.51</v>
      </c>
    </row>
    <row r="612" spans="1:23" ht="20" customHeight="1">
      <c r="A612" s="2" t="s">
        <v>1545</v>
      </c>
      <c r="B612" s="2" t="s">
        <v>1546</v>
      </c>
      <c r="C612" s="2" t="s">
        <v>986</v>
      </c>
      <c r="D612" s="3">
        <v>2869.02</v>
      </c>
      <c r="E612" s="2" t="s">
        <v>3694</v>
      </c>
      <c r="F612" s="37" t="s">
        <v>3695</v>
      </c>
      <c r="G612">
        <v>52.4</v>
      </c>
      <c r="H612">
        <v>52.35</v>
      </c>
      <c r="I612" s="2" t="s">
        <v>3696</v>
      </c>
      <c r="J612">
        <v>59.62</v>
      </c>
      <c r="K612">
        <v>59.8</v>
      </c>
      <c r="L612">
        <v>100</v>
      </c>
      <c r="M612" s="2" t="s">
        <v>3</v>
      </c>
      <c r="N612" s="2" t="s">
        <v>3</v>
      </c>
      <c r="O612" s="2" t="s">
        <v>4</v>
      </c>
      <c r="P612" s="1">
        <v>37921</v>
      </c>
      <c r="Q612" s="2" t="s">
        <v>174</v>
      </c>
      <c r="R612" s="2" t="s">
        <v>175</v>
      </c>
      <c r="S612" s="29">
        <v>1294.1457902495638</v>
      </c>
      <c r="T612" s="3">
        <v>2599.71</v>
      </c>
      <c r="U612" s="3">
        <v>27982</v>
      </c>
      <c r="V612">
        <v>940</v>
      </c>
      <c r="W612" s="3">
        <v>14902</v>
      </c>
    </row>
    <row r="613" spans="1:23" ht="20" customHeight="1">
      <c r="A613" s="2" t="s">
        <v>1380</v>
      </c>
      <c r="B613" s="2" t="s">
        <v>1381</v>
      </c>
      <c r="C613" s="2" t="s">
        <v>986</v>
      </c>
      <c r="D613" s="3">
        <v>4961.16</v>
      </c>
      <c r="E613" s="2" t="s">
        <v>3588</v>
      </c>
      <c r="F613" s="37" t="s">
        <v>3589</v>
      </c>
      <c r="G613">
        <v>63.9</v>
      </c>
      <c r="H613">
        <v>64.52</v>
      </c>
      <c r="I613" s="2" t="s">
        <v>3590</v>
      </c>
      <c r="J613">
        <v>54.94</v>
      </c>
      <c r="K613">
        <v>56.25</v>
      </c>
      <c r="L613">
        <v>100</v>
      </c>
      <c r="M613" s="2" t="s">
        <v>3</v>
      </c>
      <c r="N613" s="2" t="s">
        <v>3</v>
      </c>
      <c r="O613" s="2" t="s">
        <v>4</v>
      </c>
      <c r="P613" s="1">
        <v>38103</v>
      </c>
      <c r="Q613" s="2" t="s">
        <v>174</v>
      </c>
      <c r="R613" s="2" t="s">
        <v>175</v>
      </c>
      <c r="S613" s="29">
        <v>1294.1457902495638</v>
      </c>
      <c r="T613" s="3">
        <v>5432.97</v>
      </c>
      <c r="U613" s="3">
        <v>29967</v>
      </c>
      <c r="V613" s="3">
        <v>2245.59</v>
      </c>
      <c r="W613" s="3">
        <v>20852</v>
      </c>
    </row>
    <row r="614" spans="1:23" ht="20" customHeight="1">
      <c r="A614" s="2" t="s">
        <v>889</v>
      </c>
      <c r="B614" s="2" t="s">
        <v>890</v>
      </c>
      <c r="C614" s="2" t="s">
        <v>891</v>
      </c>
      <c r="D614" s="3">
        <v>6615.52</v>
      </c>
      <c r="E614" s="2" t="s">
        <v>3306</v>
      </c>
      <c r="F614" s="37" t="s">
        <v>3333</v>
      </c>
      <c r="G614">
        <v>75.010000000000005</v>
      </c>
      <c r="H614">
        <v>74.69</v>
      </c>
      <c r="I614" s="2" t="s">
        <v>3307</v>
      </c>
      <c r="J614">
        <v>75.510000000000005</v>
      </c>
      <c r="K614">
        <v>75.400000000000006</v>
      </c>
      <c r="L614">
        <v>100</v>
      </c>
      <c r="M614" s="2" t="s">
        <v>3</v>
      </c>
      <c r="N614" s="2" t="s">
        <v>3</v>
      </c>
      <c r="O614" s="2" t="s">
        <v>4</v>
      </c>
      <c r="P614" s="1">
        <v>38622</v>
      </c>
      <c r="Q614" s="2" t="s">
        <v>174</v>
      </c>
      <c r="R614" s="2" t="s">
        <v>175</v>
      </c>
      <c r="S614" s="29">
        <v>1294.1457902495638</v>
      </c>
      <c r="T614" s="3">
        <v>6136.23</v>
      </c>
      <c r="U614" s="3">
        <v>34037.199999999997</v>
      </c>
      <c r="V614" s="3">
        <v>3520.71</v>
      </c>
      <c r="W614" s="3">
        <v>41691.300000000003</v>
      </c>
    </row>
    <row r="615" spans="1:23" ht="20" customHeight="1">
      <c r="A615" s="2" t="s">
        <v>984</v>
      </c>
      <c r="B615" s="2" t="s">
        <v>985</v>
      </c>
      <c r="C615" s="2" t="s">
        <v>986</v>
      </c>
      <c r="D615" s="3">
        <v>7358.88</v>
      </c>
      <c r="E615" s="2" t="s">
        <v>3365</v>
      </c>
      <c r="F615" s="37" t="s">
        <v>3366</v>
      </c>
      <c r="G615">
        <v>53.5</v>
      </c>
      <c r="H615">
        <v>53.49</v>
      </c>
      <c r="I615" s="2" t="s">
        <v>3367</v>
      </c>
      <c r="L615">
        <v>100</v>
      </c>
      <c r="M615" s="2" t="s">
        <v>3</v>
      </c>
      <c r="N615" s="2" t="s">
        <v>3</v>
      </c>
      <c r="O615" s="2" t="s">
        <v>4</v>
      </c>
      <c r="P615" s="1">
        <v>38539</v>
      </c>
      <c r="Q615" s="2" t="s">
        <v>174</v>
      </c>
      <c r="R615" s="2" t="s">
        <v>175</v>
      </c>
      <c r="S615" s="29">
        <v>1294.1457902495638</v>
      </c>
      <c r="T615" s="3">
        <v>11833.04</v>
      </c>
      <c r="U615" s="3">
        <v>42368</v>
      </c>
      <c r="V615" s="3">
        <v>4471.9799999999996</v>
      </c>
      <c r="W615" s="3">
        <v>28521</v>
      </c>
    </row>
    <row r="616" spans="1:23" ht="20" customHeight="1">
      <c r="A616" s="2" t="s">
        <v>6874</v>
      </c>
      <c r="B616" s="2" t="s">
        <v>6875</v>
      </c>
      <c r="C616" s="2" t="s">
        <v>891</v>
      </c>
      <c r="D616" s="3">
        <v>4851.6099999999997</v>
      </c>
      <c r="E616" s="2" t="s">
        <v>6876</v>
      </c>
      <c r="F616" s="37" t="s">
        <v>6877</v>
      </c>
      <c r="G616">
        <v>61.95</v>
      </c>
      <c r="H616">
        <v>61.14</v>
      </c>
      <c r="I616" s="2" t="s">
        <v>6878</v>
      </c>
      <c r="J616">
        <v>88.79</v>
      </c>
      <c r="K616">
        <v>89.45</v>
      </c>
      <c r="L616">
        <v>100</v>
      </c>
      <c r="M616" s="2" t="s">
        <v>3</v>
      </c>
      <c r="N616" s="2" t="s">
        <v>3</v>
      </c>
      <c r="O616" s="2" t="s">
        <v>4</v>
      </c>
      <c r="P616" s="1">
        <v>41099</v>
      </c>
      <c r="Q616" s="2" t="s">
        <v>174</v>
      </c>
      <c r="R616" s="2" t="s">
        <v>175</v>
      </c>
      <c r="S616" s="29">
        <v>1294.1457902495638</v>
      </c>
      <c r="T616" s="3">
        <v>7246.43</v>
      </c>
      <c r="U616" s="3">
        <v>61637.5</v>
      </c>
      <c r="V616" s="3">
        <v>2947.3</v>
      </c>
      <c r="W616" s="3">
        <v>54535</v>
      </c>
    </row>
    <row r="617" spans="1:23" ht="20" customHeight="1">
      <c r="A617" s="2" t="s">
        <v>13152</v>
      </c>
      <c r="B617" s="2" t="s">
        <v>13153</v>
      </c>
      <c r="C617" s="2" t="s">
        <v>986</v>
      </c>
      <c r="D617" s="3">
        <v>2425.34</v>
      </c>
      <c r="E617" s="2" t="s">
        <v>2996</v>
      </c>
      <c r="F617" s="37" t="s">
        <v>13154</v>
      </c>
      <c r="G617">
        <v>53.27</v>
      </c>
      <c r="H617">
        <v>53</v>
      </c>
      <c r="I617" s="2" t="s">
        <v>13155</v>
      </c>
      <c r="J617">
        <v>41.57</v>
      </c>
      <c r="K617">
        <v>41.25</v>
      </c>
      <c r="L617">
        <v>100</v>
      </c>
      <c r="M617" s="2" t="s">
        <v>3</v>
      </c>
      <c r="N617" s="2" t="s">
        <v>3</v>
      </c>
      <c r="O617" s="2" t="s">
        <v>4</v>
      </c>
      <c r="P617" s="1">
        <v>39153</v>
      </c>
      <c r="Q617" s="2" t="s">
        <v>174</v>
      </c>
      <c r="R617" s="2" t="s">
        <v>175</v>
      </c>
      <c r="S617" s="29">
        <v>1294.1457902495638</v>
      </c>
      <c r="T617" s="3">
        <v>1718.89</v>
      </c>
      <c r="U617" s="3">
        <v>71546</v>
      </c>
      <c r="V617">
        <v>790.76</v>
      </c>
      <c r="W617" s="3">
        <v>48320</v>
      </c>
    </row>
    <row r="618" spans="1:23" ht="20" customHeight="1">
      <c r="A618" s="2" t="s">
        <v>7337</v>
      </c>
      <c r="B618" s="2" t="s">
        <v>7338</v>
      </c>
      <c r="C618" s="2" t="s">
        <v>986</v>
      </c>
      <c r="E618" s="2" t="s">
        <v>7339</v>
      </c>
      <c r="F618" s="37" t="s">
        <v>7340</v>
      </c>
      <c r="G618">
        <v>55.84</v>
      </c>
      <c r="H618">
        <v>55.75</v>
      </c>
      <c r="I618" s="2" t="s">
        <v>2946</v>
      </c>
      <c r="L618">
        <v>100</v>
      </c>
      <c r="M618" s="2" t="s">
        <v>3</v>
      </c>
      <c r="N618" s="2" t="s">
        <v>3</v>
      </c>
      <c r="O618" s="2" t="s">
        <v>4</v>
      </c>
      <c r="P618" s="1">
        <v>40967</v>
      </c>
      <c r="Q618" s="2" t="s">
        <v>174</v>
      </c>
      <c r="R618" s="2" t="s">
        <v>175</v>
      </c>
      <c r="S618" s="29">
        <v>1294.1457902495638</v>
      </c>
      <c r="T618">
        <v>338.6</v>
      </c>
      <c r="U618" s="3">
        <v>101874</v>
      </c>
      <c r="V618">
        <v>101.11</v>
      </c>
      <c r="W618" s="3">
        <v>67889</v>
      </c>
    </row>
    <row r="619" spans="1:23" ht="20" customHeight="1">
      <c r="A619" s="2" t="s">
        <v>12189</v>
      </c>
      <c r="B619" s="2" t="s">
        <v>12190</v>
      </c>
      <c r="C619" s="2" t="s">
        <v>719</v>
      </c>
      <c r="D619">
        <v>25.83</v>
      </c>
      <c r="E619" s="2" t="s">
        <v>12191</v>
      </c>
      <c r="F619" s="37" t="s">
        <v>12192</v>
      </c>
      <c r="G619">
        <v>1.5</v>
      </c>
      <c r="H619">
        <v>1.6</v>
      </c>
      <c r="I619" s="2" t="s">
        <v>2946</v>
      </c>
      <c r="L619">
        <v>100</v>
      </c>
      <c r="M619" s="2" t="s">
        <v>3</v>
      </c>
      <c r="N619" s="2" t="s">
        <v>3</v>
      </c>
      <c r="O619" s="2" t="s">
        <v>4</v>
      </c>
      <c r="P619" s="1">
        <v>39342</v>
      </c>
      <c r="Q619" s="2" t="s">
        <v>720</v>
      </c>
      <c r="R619" s="2" t="s">
        <v>319</v>
      </c>
      <c r="S619" s="29">
        <v>1476.9967876030712</v>
      </c>
      <c r="T619">
        <v>200.75</v>
      </c>
      <c r="U619">
        <v>333.11</v>
      </c>
      <c r="V619">
        <v>29.98</v>
      </c>
      <c r="W619">
        <v>113.02</v>
      </c>
    </row>
    <row r="620" spans="1:23" ht="20" customHeight="1">
      <c r="A620" s="2" t="s">
        <v>12952</v>
      </c>
      <c r="B620" s="2" t="s">
        <v>12953</v>
      </c>
      <c r="C620" s="2" t="s">
        <v>12954</v>
      </c>
      <c r="D620">
        <v>579.35</v>
      </c>
      <c r="E620" s="2" t="s">
        <v>12955</v>
      </c>
      <c r="F620" s="37" t="s">
        <v>13267</v>
      </c>
      <c r="G620">
        <v>26.64</v>
      </c>
      <c r="H620">
        <v>29.9</v>
      </c>
      <c r="I620" s="2" t="s">
        <v>2946</v>
      </c>
      <c r="L620">
        <v>100</v>
      </c>
      <c r="M620" s="2" t="s">
        <v>3</v>
      </c>
      <c r="N620" s="2" t="s">
        <v>3</v>
      </c>
      <c r="O620" s="2" t="s">
        <v>4</v>
      </c>
      <c r="P620" s="1">
        <v>39198</v>
      </c>
      <c r="Q620" s="2" t="s">
        <v>720</v>
      </c>
      <c r="R620" s="2" t="s">
        <v>319</v>
      </c>
      <c r="S620" s="29">
        <v>1476.9967876030712</v>
      </c>
      <c r="T620">
        <v>208.46</v>
      </c>
      <c r="U620">
        <v>838.33</v>
      </c>
      <c r="V620">
        <v>151.08000000000001</v>
      </c>
      <c r="W620">
        <v>191.73</v>
      </c>
    </row>
    <row r="621" spans="1:23" ht="20" customHeight="1">
      <c r="A621" s="2" t="s">
        <v>7768</v>
      </c>
      <c r="B621" s="2" t="s">
        <v>7769</v>
      </c>
      <c r="C621" s="2" t="s">
        <v>7070</v>
      </c>
      <c r="D621">
        <v>282.58</v>
      </c>
      <c r="E621" s="2" t="s">
        <v>7770</v>
      </c>
      <c r="F621" s="37" t="s">
        <v>7771</v>
      </c>
      <c r="G621">
        <v>21.4</v>
      </c>
      <c r="H621">
        <v>21.69</v>
      </c>
      <c r="I621" s="2" t="s">
        <v>2946</v>
      </c>
      <c r="L621">
        <v>100</v>
      </c>
      <c r="M621" s="2" t="s">
        <v>3</v>
      </c>
      <c r="N621" s="2" t="s">
        <v>3</v>
      </c>
      <c r="O621" s="2" t="s">
        <v>4</v>
      </c>
      <c r="P621" s="1">
        <v>40786</v>
      </c>
      <c r="Q621" s="2" t="s">
        <v>7073</v>
      </c>
      <c r="R621" s="2" t="s">
        <v>319</v>
      </c>
      <c r="S621" s="29">
        <v>1476.9967876030712</v>
      </c>
      <c r="T621">
        <v>0.71</v>
      </c>
      <c r="U621">
        <v>939.18</v>
      </c>
      <c r="V621">
        <v>0.32</v>
      </c>
      <c r="W621">
        <v>163.83000000000001</v>
      </c>
    </row>
    <row r="622" spans="1:23" ht="20" customHeight="1">
      <c r="A622" s="2" t="s">
        <v>7467</v>
      </c>
      <c r="B622" s="2" t="s">
        <v>7468</v>
      </c>
      <c r="C622" s="2" t="s">
        <v>7070</v>
      </c>
      <c r="D622">
        <v>32</v>
      </c>
      <c r="E622" s="2" t="s">
        <v>7469</v>
      </c>
      <c r="F622" s="37" t="s">
        <v>7470</v>
      </c>
      <c r="G622">
        <v>20.65</v>
      </c>
      <c r="H622">
        <v>20.91</v>
      </c>
      <c r="I622" s="2" t="s">
        <v>2946</v>
      </c>
      <c r="L622">
        <v>100</v>
      </c>
      <c r="M622" s="2" t="s">
        <v>3</v>
      </c>
      <c r="N622" s="2" t="s">
        <v>3</v>
      </c>
      <c r="O622" s="2" t="s">
        <v>4</v>
      </c>
      <c r="P622" s="1">
        <v>40889</v>
      </c>
      <c r="Q622" s="2" t="s">
        <v>7073</v>
      </c>
      <c r="R622" s="2" t="s">
        <v>319</v>
      </c>
      <c r="S622" s="29">
        <v>1476.9967876030712</v>
      </c>
      <c r="T622">
        <v>38.549999999999997</v>
      </c>
      <c r="U622">
        <v>939.18</v>
      </c>
      <c r="V622">
        <v>21.66</v>
      </c>
      <c r="W622">
        <v>163.83000000000001</v>
      </c>
    </row>
    <row r="623" spans="1:23" ht="20" customHeight="1">
      <c r="A623" s="2" t="s">
        <v>1431</v>
      </c>
      <c r="B623" s="2" t="s">
        <v>1432</v>
      </c>
      <c r="C623" s="2" t="s">
        <v>1433</v>
      </c>
      <c r="D623">
        <v>350.19</v>
      </c>
      <c r="E623" s="2" t="s">
        <v>3616</v>
      </c>
      <c r="F623" s="37" t="s">
        <v>3617</v>
      </c>
      <c r="G623">
        <v>24.81</v>
      </c>
      <c r="H623">
        <v>24.81</v>
      </c>
      <c r="I623" s="2" t="s">
        <v>3618</v>
      </c>
      <c r="J623">
        <v>16.739999999999998</v>
      </c>
      <c r="K623">
        <v>16.739999999999998</v>
      </c>
      <c r="L623">
        <v>100</v>
      </c>
      <c r="M623" s="2" t="s">
        <v>3</v>
      </c>
      <c r="N623" s="2" t="s">
        <v>3</v>
      </c>
      <c r="O623" s="2" t="s">
        <v>4</v>
      </c>
      <c r="P623" s="1">
        <v>38025</v>
      </c>
      <c r="Q623" s="2" t="s">
        <v>1434</v>
      </c>
      <c r="R623" s="2" t="s">
        <v>319</v>
      </c>
      <c r="S623" s="29">
        <v>1476.9967876030712</v>
      </c>
      <c r="T623">
        <v>253.86</v>
      </c>
      <c r="U623" s="3">
        <v>1278.05</v>
      </c>
      <c r="V623">
        <v>202.31</v>
      </c>
      <c r="W623" s="3">
        <v>1214.77</v>
      </c>
    </row>
    <row r="624" spans="1:23" ht="20" customHeight="1">
      <c r="A624" s="2" t="s">
        <v>595</v>
      </c>
      <c r="B624" s="2" t="s">
        <v>596</v>
      </c>
      <c r="C624" s="2" t="s">
        <v>597</v>
      </c>
      <c r="D624">
        <v>407</v>
      </c>
      <c r="E624" s="2" t="s">
        <v>3158</v>
      </c>
      <c r="F624" s="37" t="s">
        <v>3159</v>
      </c>
      <c r="G624">
        <v>30.68</v>
      </c>
      <c r="H624">
        <v>33.58</v>
      </c>
      <c r="I624" s="2" t="s">
        <v>2946</v>
      </c>
      <c r="L624">
        <v>100</v>
      </c>
      <c r="M624" s="2" t="s">
        <v>3</v>
      </c>
      <c r="N624" s="2" t="s">
        <v>3</v>
      </c>
      <c r="O624" s="2" t="s">
        <v>4</v>
      </c>
      <c r="P624" s="1">
        <v>38838</v>
      </c>
      <c r="Q624" s="2" t="s">
        <v>390</v>
      </c>
      <c r="R624" s="2" t="s">
        <v>319</v>
      </c>
      <c r="S624" s="29">
        <v>1476.9967876030712</v>
      </c>
      <c r="T624" s="3">
        <v>1205.21</v>
      </c>
      <c r="U624" s="3">
        <v>2505.23</v>
      </c>
      <c r="V624">
        <v>386.52</v>
      </c>
      <c r="W624">
        <v>712.58</v>
      </c>
    </row>
    <row r="625" spans="1:23" ht="20" customHeight="1">
      <c r="A625" s="2" t="s">
        <v>6960</v>
      </c>
      <c r="B625" s="2" t="s">
        <v>6961</v>
      </c>
      <c r="C625" s="2" t="s">
        <v>6712</v>
      </c>
      <c r="D625">
        <v>335</v>
      </c>
      <c r="E625" s="2" t="s">
        <v>6962</v>
      </c>
      <c r="F625" s="37" t="s">
        <v>6963</v>
      </c>
      <c r="G625">
        <v>22.43</v>
      </c>
      <c r="H625">
        <v>22.62</v>
      </c>
      <c r="I625" s="2" t="s">
        <v>2946</v>
      </c>
      <c r="L625">
        <v>100</v>
      </c>
      <c r="M625" s="2" t="s">
        <v>3</v>
      </c>
      <c r="N625" s="2" t="s">
        <v>3</v>
      </c>
      <c r="O625" s="2" t="s">
        <v>4</v>
      </c>
      <c r="P625" s="1">
        <v>41066</v>
      </c>
      <c r="Q625" s="2" t="s">
        <v>390</v>
      </c>
      <c r="R625" s="2" t="s">
        <v>319</v>
      </c>
      <c r="S625" s="29">
        <v>1476.9967876030712</v>
      </c>
      <c r="T625">
        <v>109.5</v>
      </c>
      <c r="U625" s="3">
        <v>4020.58</v>
      </c>
      <c r="V625">
        <v>59.72</v>
      </c>
      <c r="W625" s="3">
        <v>1799.42</v>
      </c>
    </row>
    <row r="626" spans="1:23" ht="20" customHeight="1">
      <c r="A626" s="2" t="s">
        <v>387</v>
      </c>
      <c r="B626" s="2" t="s">
        <v>388</v>
      </c>
      <c r="C626" s="2" t="s">
        <v>389</v>
      </c>
      <c r="D626" s="3">
        <v>1134.8499999999999</v>
      </c>
      <c r="E626" s="2" t="s">
        <v>3070</v>
      </c>
      <c r="F626" s="37" t="s">
        <v>3071</v>
      </c>
      <c r="G626">
        <v>25.14</v>
      </c>
      <c r="H626">
        <v>24.33</v>
      </c>
      <c r="I626" s="2" t="s">
        <v>3072</v>
      </c>
      <c r="J626">
        <v>82.22</v>
      </c>
      <c r="K626">
        <v>82.14</v>
      </c>
      <c r="L626">
        <v>100</v>
      </c>
      <c r="M626" s="2" t="s">
        <v>3</v>
      </c>
      <c r="N626" s="2" t="s">
        <v>3</v>
      </c>
      <c r="O626" s="2" t="s">
        <v>4</v>
      </c>
      <c r="P626" s="1">
        <v>38957</v>
      </c>
      <c r="Q626" s="2" t="s">
        <v>390</v>
      </c>
      <c r="R626" s="2" t="s">
        <v>319</v>
      </c>
      <c r="S626" s="29">
        <v>1476.9967876030712</v>
      </c>
      <c r="T626" s="3">
        <v>4014.47</v>
      </c>
      <c r="U626" s="3">
        <v>4134.9399999999996</v>
      </c>
      <c r="V626" s="3">
        <v>1084.44</v>
      </c>
      <c r="W626">
        <v>834.87</v>
      </c>
    </row>
    <row r="627" spans="1:23" ht="20" customHeight="1">
      <c r="A627" s="2" t="s">
        <v>6710</v>
      </c>
      <c r="B627" s="2" t="s">
        <v>6711</v>
      </c>
      <c r="C627" s="2" t="s">
        <v>6712</v>
      </c>
      <c r="D627">
        <v>120</v>
      </c>
      <c r="E627" s="2" t="s">
        <v>3158</v>
      </c>
      <c r="F627" s="37" t="s">
        <v>6713</v>
      </c>
      <c r="G627">
        <v>25.46</v>
      </c>
      <c r="H627">
        <v>25.93</v>
      </c>
      <c r="I627" s="2" t="s">
        <v>2946</v>
      </c>
      <c r="L627">
        <v>100</v>
      </c>
      <c r="M627" s="2" t="s">
        <v>3</v>
      </c>
      <c r="N627" s="2" t="s">
        <v>3</v>
      </c>
      <c r="O627" s="2" t="s">
        <v>4</v>
      </c>
      <c r="P627" s="1">
        <v>41135</v>
      </c>
      <c r="Q627" s="2" t="s">
        <v>390</v>
      </c>
      <c r="R627" s="2" t="s">
        <v>319</v>
      </c>
      <c r="S627" s="29">
        <v>1476.9967876030712</v>
      </c>
      <c r="T627">
        <v>452.13</v>
      </c>
      <c r="U627" s="3">
        <v>4400.04</v>
      </c>
      <c r="V627">
        <v>182.91</v>
      </c>
      <c r="W627" s="3">
        <v>2111.16</v>
      </c>
    </row>
    <row r="628" spans="1:23" ht="20" customHeight="1">
      <c r="A628" s="2" t="s">
        <v>11551</v>
      </c>
      <c r="B628" s="2" t="s">
        <v>11552</v>
      </c>
      <c r="C628" s="2" t="s">
        <v>597</v>
      </c>
      <c r="D628">
        <v>433</v>
      </c>
      <c r="E628" s="2" t="s">
        <v>11553</v>
      </c>
      <c r="F628" s="37" t="s">
        <v>11554</v>
      </c>
      <c r="G628">
        <v>13.2</v>
      </c>
      <c r="H628">
        <v>13.3</v>
      </c>
      <c r="I628" s="2" t="s">
        <v>2946</v>
      </c>
      <c r="L628">
        <v>100</v>
      </c>
      <c r="M628" s="2" t="s">
        <v>3</v>
      </c>
      <c r="N628" s="2" t="s">
        <v>3</v>
      </c>
      <c r="O628" s="2" t="s">
        <v>4</v>
      </c>
      <c r="P628" s="1">
        <v>39576</v>
      </c>
      <c r="Q628" s="2" t="s">
        <v>390</v>
      </c>
      <c r="R628" s="2" t="s">
        <v>319</v>
      </c>
      <c r="S628" s="29">
        <v>1476.9967876030712</v>
      </c>
      <c r="T628">
        <v>36.64</v>
      </c>
      <c r="U628" s="3">
        <v>4597.38</v>
      </c>
      <c r="V628">
        <v>43.66</v>
      </c>
      <c r="W628" s="3">
        <v>1468.41</v>
      </c>
    </row>
    <row r="629" spans="1:23" ht="20" customHeight="1">
      <c r="A629" s="2" t="s">
        <v>8321</v>
      </c>
      <c r="B629" s="2" t="s">
        <v>8322</v>
      </c>
      <c r="C629" s="2" t="s">
        <v>8323</v>
      </c>
      <c r="D629" s="3">
        <v>2853.86</v>
      </c>
      <c r="E629" s="2" t="s">
        <v>8324</v>
      </c>
      <c r="F629" s="37" t="s">
        <v>8365</v>
      </c>
      <c r="G629">
        <v>55.57</v>
      </c>
      <c r="H629">
        <v>55.31</v>
      </c>
      <c r="I629" s="2" t="s">
        <v>2946</v>
      </c>
      <c r="J629">
        <v>26.97</v>
      </c>
      <c r="K629">
        <v>26.6</v>
      </c>
      <c r="L629">
        <v>100</v>
      </c>
      <c r="M629" s="2" t="s">
        <v>3</v>
      </c>
      <c r="N629" s="2" t="s">
        <v>3</v>
      </c>
      <c r="O629" s="2" t="s">
        <v>4</v>
      </c>
      <c r="P629" s="1">
        <v>40596</v>
      </c>
      <c r="Q629" s="2" t="s">
        <v>390</v>
      </c>
      <c r="R629" s="2" t="s">
        <v>319</v>
      </c>
      <c r="S629" s="29">
        <v>1476.9967876030712</v>
      </c>
      <c r="T629" s="3">
        <v>5878.28</v>
      </c>
      <c r="U629" s="3">
        <v>8322.93</v>
      </c>
      <c r="V629" s="3">
        <v>2157</v>
      </c>
      <c r="W629" s="3">
        <v>3701.48</v>
      </c>
    </row>
    <row r="630" spans="1:23" ht="20" customHeight="1">
      <c r="A630" s="2" t="s">
        <v>2365</v>
      </c>
      <c r="B630" s="2" t="s">
        <v>2366</v>
      </c>
      <c r="C630" s="2" t="s">
        <v>1063</v>
      </c>
      <c r="D630">
        <v>111.58</v>
      </c>
      <c r="E630" s="2" t="s">
        <v>4287</v>
      </c>
      <c r="F630" s="37" t="s">
        <v>4288</v>
      </c>
      <c r="G630">
        <v>35.549999999999997</v>
      </c>
      <c r="H630">
        <v>35.85</v>
      </c>
      <c r="I630" s="2" t="s">
        <v>4289</v>
      </c>
      <c r="J630">
        <v>1.7</v>
      </c>
      <c r="K630">
        <v>1.83</v>
      </c>
      <c r="L630">
        <v>100</v>
      </c>
      <c r="M630" s="2" t="s">
        <v>3</v>
      </c>
      <c r="N630" s="2" t="s">
        <v>3</v>
      </c>
      <c r="O630" s="2" t="s">
        <v>4</v>
      </c>
      <c r="P630" s="1">
        <v>36970</v>
      </c>
      <c r="Q630" s="2" t="s">
        <v>390</v>
      </c>
      <c r="R630" s="2" t="s">
        <v>319</v>
      </c>
      <c r="S630" s="29">
        <v>1476.9967876030712</v>
      </c>
      <c r="T630">
        <v>193.3</v>
      </c>
      <c r="U630" s="3">
        <v>14671.1</v>
      </c>
      <c r="V630">
        <v>105.1</v>
      </c>
      <c r="W630" s="3">
        <v>4307.7</v>
      </c>
    </row>
    <row r="631" spans="1:23" ht="20" customHeight="1">
      <c r="A631" s="2" t="s">
        <v>2304</v>
      </c>
      <c r="B631" s="2" t="s">
        <v>2305</v>
      </c>
      <c r="C631" s="2" t="s">
        <v>1063</v>
      </c>
      <c r="D631" s="3">
        <v>6215.03</v>
      </c>
      <c r="E631" s="2" t="s">
        <v>4244</v>
      </c>
      <c r="F631" s="37" t="s">
        <v>4295</v>
      </c>
      <c r="G631">
        <v>45.47</v>
      </c>
      <c r="H631">
        <v>42.7</v>
      </c>
      <c r="I631" s="2" t="s">
        <v>4245</v>
      </c>
      <c r="J631">
        <v>42.71</v>
      </c>
      <c r="K631">
        <v>50.5</v>
      </c>
      <c r="L631">
        <v>100</v>
      </c>
      <c r="M631" s="2" t="s">
        <v>3</v>
      </c>
      <c r="N631" s="2" t="s">
        <v>3</v>
      </c>
      <c r="O631" s="2" t="s">
        <v>4</v>
      </c>
      <c r="P631" s="1">
        <v>37015</v>
      </c>
      <c r="Q631" s="2" t="s">
        <v>390</v>
      </c>
      <c r="R631" s="2" t="s">
        <v>319</v>
      </c>
      <c r="S631" s="29">
        <v>1476.9967876030712</v>
      </c>
      <c r="T631" s="3">
        <v>17635.8</v>
      </c>
      <c r="U631" s="3">
        <v>14671.1</v>
      </c>
      <c r="V631" s="3">
        <v>5644.3</v>
      </c>
      <c r="W631" s="3">
        <v>4307.7</v>
      </c>
    </row>
    <row r="632" spans="1:23" ht="20" customHeight="1">
      <c r="A632" s="2" t="s">
        <v>13335</v>
      </c>
      <c r="B632" s="2" t="s">
        <v>13336</v>
      </c>
      <c r="C632" s="2" t="s">
        <v>13337</v>
      </c>
      <c r="D632" s="3">
        <v>1830</v>
      </c>
      <c r="E632" s="2" t="s">
        <v>13338</v>
      </c>
      <c r="F632" s="37" t="s">
        <v>13339</v>
      </c>
      <c r="G632">
        <v>78.55</v>
      </c>
      <c r="H632">
        <v>81.73</v>
      </c>
      <c r="I632" s="2" t="s">
        <v>2946</v>
      </c>
      <c r="L632">
        <v>100</v>
      </c>
      <c r="M632" s="2" t="s">
        <v>3</v>
      </c>
      <c r="N632" s="2" t="s">
        <v>3</v>
      </c>
      <c r="O632" s="2" t="s">
        <v>4</v>
      </c>
      <c r="P632" s="1">
        <v>39111</v>
      </c>
      <c r="Q632" s="2" t="s">
        <v>390</v>
      </c>
      <c r="R632" s="2" t="s">
        <v>319</v>
      </c>
      <c r="S632" s="29">
        <v>1476.9967876030712</v>
      </c>
      <c r="T632" s="3">
        <v>2884.13</v>
      </c>
      <c r="U632" s="3">
        <v>18104</v>
      </c>
      <c r="V632" s="3">
        <v>1051.46</v>
      </c>
      <c r="W632" s="3">
        <v>5904</v>
      </c>
    </row>
    <row r="633" spans="1:23" ht="20" customHeight="1">
      <c r="A633" s="2" t="s">
        <v>1705</v>
      </c>
      <c r="B633" s="2" t="s">
        <v>1706</v>
      </c>
      <c r="C633" s="2" t="s">
        <v>1063</v>
      </c>
      <c r="D633">
        <v>720</v>
      </c>
      <c r="E633" s="2" t="s">
        <v>3805</v>
      </c>
      <c r="F633" s="37" t="s">
        <v>3806</v>
      </c>
      <c r="G633">
        <v>38.47</v>
      </c>
      <c r="H633">
        <v>38.47</v>
      </c>
      <c r="I633" s="2" t="s">
        <v>2946</v>
      </c>
      <c r="L633">
        <v>100</v>
      </c>
      <c r="M633" s="2" t="s">
        <v>3</v>
      </c>
      <c r="N633" s="2" t="s">
        <v>3</v>
      </c>
      <c r="O633" s="2" t="s">
        <v>4</v>
      </c>
      <c r="P633" s="1">
        <v>37755</v>
      </c>
      <c r="Q633" s="2" t="s">
        <v>390</v>
      </c>
      <c r="R633" s="2" t="s">
        <v>319</v>
      </c>
      <c r="S633" s="29">
        <v>1476.9967876030712</v>
      </c>
      <c r="T633" s="3">
        <v>1995.41</v>
      </c>
      <c r="U633" s="3">
        <v>31546.9</v>
      </c>
      <c r="V633">
        <v>821.13</v>
      </c>
      <c r="W633" s="3">
        <v>14641.5</v>
      </c>
    </row>
    <row r="634" spans="1:23" ht="20" customHeight="1">
      <c r="A634" s="2" t="s">
        <v>1061</v>
      </c>
      <c r="B634" s="2" t="s">
        <v>1062</v>
      </c>
      <c r="C634" s="2" t="s">
        <v>1063</v>
      </c>
      <c r="D634" s="3">
        <v>8663.57</v>
      </c>
      <c r="E634" s="2" t="s">
        <v>3158</v>
      </c>
      <c r="F634" s="37" t="s">
        <v>3416</v>
      </c>
      <c r="G634">
        <v>75.87</v>
      </c>
      <c r="H634">
        <v>73.25</v>
      </c>
      <c r="I634" s="2" t="s">
        <v>3399</v>
      </c>
      <c r="J634">
        <v>69.7</v>
      </c>
      <c r="K634">
        <v>68.69</v>
      </c>
      <c r="L634">
        <v>100</v>
      </c>
      <c r="M634" s="2" t="s">
        <v>3</v>
      </c>
      <c r="N634" s="2" t="s">
        <v>3</v>
      </c>
      <c r="O634" s="2" t="s">
        <v>4</v>
      </c>
      <c r="P634" s="1">
        <v>38467</v>
      </c>
      <c r="Q634" s="2" t="s">
        <v>390</v>
      </c>
      <c r="R634" s="2" t="s">
        <v>319</v>
      </c>
      <c r="S634" s="29">
        <v>1476.9967876030712</v>
      </c>
      <c r="T634" s="3">
        <v>15334.8</v>
      </c>
      <c r="U634" s="3">
        <v>58490.1</v>
      </c>
      <c r="V634" s="3">
        <v>5689.6</v>
      </c>
      <c r="W634" s="3">
        <v>20314</v>
      </c>
    </row>
    <row r="635" spans="1:23" ht="20" customHeight="1">
      <c r="A635" s="2" t="s">
        <v>1294</v>
      </c>
      <c r="B635" s="2" t="s">
        <v>1295</v>
      </c>
      <c r="C635" s="2" t="s">
        <v>1296</v>
      </c>
      <c r="D635">
        <v>268</v>
      </c>
      <c r="E635" s="2" t="s">
        <v>3539</v>
      </c>
      <c r="F635" s="37" t="s">
        <v>3560</v>
      </c>
      <c r="G635">
        <v>6.8</v>
      </c>
      <c r="H635">
        <v>6.64</v>
      </c>
      <c r="I635" s="2" t="s">
        <v>3540</v>
      </c>
      <c r="J635">
        <v>0.09</v>
      </c>
      <c r="K635">
        <v>0.1</v>
      </c>
      <c r="L635">
        <v>100</v>
      </c>
      <c r="M635" s="2" t="s">
        <v>3</v>
      </c>
      <c r="N635" s="2" t="s">
        <v>3</v>
      </c>
      <c r="O635" s="2" t="s">
        <v>4</v>
      </c>
      <c r="P635" s="1">
        <v>38208</v>
      </c>
      <c r="Q635" s="2" t="s">
        <v>1176</v>
      </c>
      <c r="R635" s="2" t="s">
        <v>1178</v>
      </c>
      <c r="S635" s="29">
        <v>2511.7237037015211</v>
      </c>
      <c r="T635">
        <v>305.02</v>
      </c>
      <c r="U635" s="3">
        <v>1469.76</v>
      </c>
      <c r="V635">
        <v>387.64</v>
      </c>
      <c r="W635" s="3">
        <v>1091.83</v>
      </c>
    </row>
    <row r="636" spans="1:23" ht="20" customHeight="1">
      <c r="A636" s="2" t="s">
        <v>1456</v>
      </c>
      <c r="B636" s="2" t="s">
        <v>1457</v>
      </c>
      <c r="C636" s="2" t="s">
        <v>1458</v>
      </c>
      <c r="D636" s="3">
        <v>1746.07</v>
      </c>
      <c r="E636" s="2" t="s">
        <v>3638</v>
      </c>
      <c r="F636" s="37" t="s">
        <v>3704</v>
      </c>
      <c r="I636" s="2" t="s">
        <v>3639</v>
      </c>
      <c r="J636">
        <v>11.74</v>
      </c>
      <c r="K636">
        <v>11</v>
      </c>
      <c r="L636">
        <v>100</v>
      </c>
      <c r="M636" s="2" t="s">
        <v>3</v>
      </c>
      <c r="N636" s="2" t="s">
        <v>3</v>
      </c>
      <c r="O636" s="2" t="s">
        <v>4</v>
      </c>
      <c r="P636" s="1">
        <v>38013</v>
      </c>
      <c r="Q636" s="2" t="s">
        <v>1459</v>
      </c>
      <c r="R636" s="2" t="s">
        <v>1178</v>
      </c>
      <c r="S636" s="29">
        <v>2511.7237037015211</v>
      </c>
      <c r="T636" s="3">
        <v>2549.3000000000002</v>
      </c>
      <c r="U636" s="3">
        <v>2373.98</v>
      </c>
      <c r="V636" s="3">
        <v>3665.2</v>
      </c>
      <c r="W636" s="3">
        <v>1855.98</v>
      </c>
    </row>
    <row r="637" spans="1:23" ht="20" customHeight="1">
      <c r="A637" s="2" t="s">
        <v>10517</v>
      </c>
      <c r="B637" s="2" t="s">
        <v>1296</v>
      </c>
      <c r="C637" s="2" t="s">
        <v>10518</v>
      </c>
      <c r="D637" s="3">
        <v>4067.19</v>
      </c>
      <c r="E637" s="2" t="s">
        <v>10519</v>
      </c>
      <c r="F637" s="37" t="s">
        <v>10841</v>
      </c>
      <c r="G637">
        <v>47.23</v>
      </c>
      <c r="H637">
        <v>48.52</v>
      </c>
      <c r="I637" s="2" t="s">
        <v>10520</v>
      </c>
      <c r="J637">
        <v>16.29</v>
      </c>
      <c r="K637">
        <v>20.49</v>
      </c>
      <c r="L637">
        <v>85.67</v>
      </c>
      <c r="M637" s="2" t="s">
        <v>3</v>
      </c>
      <c r="N637" s="2" t="s">
        <v>3</v>
      </c>
      <c r="O637" s="2" t="s">
        <v>4</v>
      </c>
      <c r="P637" s="1">
        <v>39828</v>
      </c>
      <c r="Q637" s="2" t="s">
        <v>1176</v>
      </c>
      <c r="R637" s="2" t="s">
        <v>1178</v>
      </c>
      <c r="S637" s="29">
        <v>2511.7237037015211</v>
      </c>
      <c r="T637" s="3">
        <v>1581.43</v>
      </c>
      <c r="U637" s="3">
        <v>2608.4</v>
      </c>
      <c r="V637" s="3">
        <v>1599.74</v>
      </c>
      <c r="W637" s="3">
        <v>2494.9</v>
      </c>
    </row>
    <row r="638" spans="1:23" ht="20" customHeight="1">
      <c r="A638" s="2" t="s">
        <v>306</v>
      </c>
      <c r="B638" s="2" t="s">
        <v>307</v>
      </c>
      <c r="C638" s="2" t="s">
        <v>308</v>
      </c>
      <c r="D638">
        <v>1</v>
      </c>
      <c r="E638" s="2" t="s">
        <v>3041</v>
      </c>
      <c r="F638" s="37" t="s">
        <v>3042</v>
      </c>
      <c r="G638">
        <v>2.74</v>
      </c>
      <c r="H638">
        <v>2.4</v>
      </c>
      <c r="I638" s="2" t="s">
        <v>2946</v>
      </c>
      <c r="L638">
        <v>98.9</v>
      </c>
      <c r="M638" s="2" t="s">
        <v>3</v>
      </c>
      <c r="N638" s="2" t="s">
        <v>3</v>
      </c>
      <c r="O638" s="2" t="s">
        <v>4</v>
      </c>
      <c r="P638" s="1">
        <v>38975</v>
      </c>
      <c r="Q638" s="2" t="s">
        <v>234</v>
      </c>
      <c r="R638" s="2" t="s">
        <v>236</v>
      </c>
      <c r="S638" s="29">
        <v>2514.8830665030132</v>
      </c>
      <c r="T638">
        <v>17.93</v>
      </c>
      <c r="U638">
        <v>28</v>
      </c>
      <c r="V638">
        <v>4.09</v>
      </c>
      <c r="W638">
        <v>12.96</v>
      </c>
    </row>
    <row r="639" spans="1:23" ht="20" customHeight="1">
      <c r="A639" s="2" t="s">
        <v>2916</v>
      </c>
      <c r="B639" s="2" t="s">
        <v>2917</v>
      </c>
      <c r="C639" s="2" t="s">
        <v>2918</v>
      </c>
      <c r="D639">
        <v>132.38999999999999</v>
      </c>
      <c r="E639" s="2" t="s">
        <v>4710</v>
      </c>
      <c r="F639" s="37" t="s">
        <v>4721</v>
      </c>
      <c r="G639">
        <v>8.1300000000000008</v>
      </c>
      <c r="H639">
        <v>7.75</v>
      </c>
      <c r="I639" s="2" t="s">
        <v>4711</v>
      </c>
      <c r="J639">
        <v>11.5</v>
      </c>
      <c r="K639">
        <v>10.63</v>
      </c>
      <c r="L639">
        <v>100</v>
      </c>
      <c r="M639" s="2" t="s">
        <v>3</v>
      </c>
      <c r="N639" s="2" t="s">
        <v>3</v>
      </c>
      <c r="O639" s="2" t="s">
        <v>4</v>
      </c>
      <c r="P639" s="1">
        <v>36545</v>
      </c>
      <c r="Q639" s="2" t="s">
        <v>234</v>
      </c>
      <c r="R639" s="2" t="s">
        <v>236</v>
      </c>
      <c r="S639" s="29">
        <v>2514.8830665030132</v>
      </c>
      <c r="T639">
        <v>5.99</v>
      </c>
      <c r="U639">
        <v>42.87</v>
      </c>
      <c r="V639">
        <v>2.16</v>
      </c>
      <c r="W639">
        <v>31.38</v>
      </c>
    </row>
    <row r="640" spans="1:23" ht="20" customHeight="1">
      <c r="A640" s="2" t="s">
        <v>12077</v>
      </c>
      <c r="B640" s="2" t="s">
        <v>12078</v>
      </c>
      <c r="C640" s="2" t="s">
        <v>7813</v>
      </c>
      <c r="D640">
        <v>45.1</v>
      </c>
      <c r="E640" s="2" t="s">
        <v>12079</v>
      </c>
      <c r="F640" s="37" t="s">
        <v>12080</v>
      </c>
      <c r="G640">
        <v>1.98</v>
      </c>
      <c r="H640">
        <v>1.98</v>
      </c>
      <c r="I640" s="2" t="s">
        <v>2946</v>
      </c>
      <c r="L640">
        <v>100</v>
      </c>
      <c r="M640" s="2" t="s">
        <v>3</v>
      </c>
      <c r="N640" s="2" t="s">
        <v>3</v>
      </c>
      <c r="O640" s="2" t="s">
        <v>4</v>
      </c>
      <c r="P640" s="1">
        <v>39377</v>
      </c>
      <c r="Q640" s="2" t="s">
        <v>234</v>
      </c>
      <c r="R640" s="2" t="s">
        <v>236</v>
      </c>
      <c r="S640" s="29">
        <v>2514.8830665030132</v>
      </c>
      <c r="T640">
        <v>63.79</v>
      </c>
      <c r="U640">
        <v>55.01</v>
      </c>
      <c r="V640">
        <v>12.54</v>
      </c>
      <c r="W640">
        <v>49.76</v>
      </c>
    </row>
    <row r="641" spans="1:23" ht="20" customHeight="1">
      <c r="A641" s="2" t="s">
        <v>2012</v>
      </c>
      <c r="B641" s="2" t="s">
        <v>2013</v>
      </c>
      <c r="C641" s="2" t="s">
        <v>2014</v>
      </c>
      <c r="D641">
        <v>89.2</v>
      </c>
      <c r="E641" s="2" t="s">
        <v>4022</v>
      </c>
      <c r="F641" s="37" t="s">
        <v>4060</v>
      </c>
      <c r="G641">
        <v>46.45</v>
      </c>
      <c r="H641">
        <v>46.42</v>
      </c>
      <c r="I641" s="2" t="s">
        <v>4023</v>
      </c>
      <c r="J641">
        <v>10.6</v>
      </c>
      <c r="K641">
        <v>12.26</v>
      </c>
      <c r="L641">
        <v>100</v>
      </c>
      <c r="M641" s="2" t="s">
        <v>3</v>
      </c>
      <c r="N641" s="2" t="s">
        <v>3</v>
      </c>
      <c r="O641" s="2" t="s">
        <v>4</v>
      </c>
      <c r="P641" s="1">
        <v>37314</v>
      </c>
      <c r="Q641" s="2" t="s">
        <v>234</v>
      </c>
      <c r="R641" s="2" t="s">
        <v>236</v>
      </c>
      <c r="S641" s="29">
        <v>2514.8830665030132</v>
      </c>
      <c r="T641">
        <v>94.6</v>
      </c>
      <c r="U641">
        <v>378.2</v>
      </c>
      <c r="V641">
        <v>85.1</v>
      </c>
      <c r="W641">
        <v>636.70000000000005</v>
      </c>
    </row>
    <row r="642" spans="1:23" ht="20" customHeight="1">
      <c r="A642" s="2" t="s">
        <v>13435</v>
      </c>
      <c r="B642" s="2" t="s">
        <v>13436</v>
      </c>
      <c r="C642" s="2" t="s">
        <v>909</v>
      </c>
      <c r="D642">
        <v>137.44999999999999</v>
      </c>
      <c r="E642" s="2" t="s">
        <v>13437</v>
      </c>
      <c r="F642" s="37" t="s">
        <v>13480</v>
      </c>
      <c r="G642">
        <v>43.27</v>
      </c>
      <c r="H642">
        <v>43.05</v>
      </c>
      <c r="I642" s="2" t="s">
        <v>13438</v>
      </c>
      <c r="L642">
        <v>100</v>
      </c>
      <c r="M642" s="2" t="s">
        <v>3</v>
      </c>
      <c r="N642" s="2" t="s">
        <v>3</v>
      </c>
      <c r="O642" s="2" t="s">
        <v>4</v>
      </c>
      <c r="P642" s="1">
        <v>39091</v>
      </c>
      <c r="Q642" s="2" t="s">
        <v>234</v>
      </c>
      <c r="R642" s="2" t="s">
        <v>236</v>
      </c>
      <c r="S642" s="29">
        <v>2514.8830665030132</v>
      </c>
      <c r="T642">
        <v>218.46</v>
      </c>
      <c r="U642">
        <v>465.87</v>
      </c>
      <c r="V642">
        <v>188.63</v>
      </c>
      <c r="W642" s="3">
        <v>1075.79</v>
      </c>
    </row>
    <row r="643" spans="1:23" ht="20" customHeight="1">
      <c r="A643" s="2" t="s">
        <v>5439</v>
      </c>
      <c r="B643" s="2" t="s">
        <v>5440</v>
      </c>
      <c r="C643" s="2" t="s">
        <v>5441</v>
      </c>
      <c r="D643">
        <v>49</v>
      </c>
      <c r="E643" s="2" t="s">
        <v>5442</v>
      </c>
      <c r="F643" s="37" t="s">
        <v>5443</v>
      </c>
      <c r="G643">
        <v>17.14</v>
      </c>
      <c r="H643">
        <v>16.809999999999999</v>
      </c>
      <c r="I643" s="2" t="s">
        <v>5444</v>
      </c>
      <c r="J643">
        <v>1.28</v>
      </c>
      <c r="K643">
        <v>1.27</v>
      </c>
      <c r="L643">
        <v>100</v>
      </c>
      <c r="M643" s="2" t="s">
        <v>3</v>
      </c>
      <c r="N643" s="2" t="s">
        <v>3</v>
      </c>
      <c r="O643" s="2" t="s">
        <v>4</v>
      </c>
      <c r="P643" s="1">
        <v>41596</v>
      </c>
      <c r="Q643" s="2" t="s">
        <v>234</v>
      </c>
      <c r="R643" s="2" t="s">
        <v>236</v>
      </c>
      <c r="S643" s="29">
        <v>2514.8830665030132</v>
      </c>
      <c r="T643">
        <v>84.75</v>
      </c>
      <c r="U643">
        <v>469.94</v>
      </c>
      <c r="V643">
        <v>16.149999999999999</v>
      </c>
      <c r="W643">
        <v>61.56</v>
      </c>
    </row>
    <row r="644" spans="1:23" ht="20" customHeight="1">
      <c r="A644" s="2" t="s">
        <v>9262</v>
      </c>
      <c r="B644" s="2" t="s">
        <v>9263</v>
      </c>
      <c r="C644" s="2" t="s">
        <v>909</v>
      </c>
      <c r="D644">
        <v>249.78</v>
      </c>
      <c r="E644" s="2" t="s">
        <v>9264</v>
      </c>
      <c r="F644" s="37" t="s">
        <v>9265</v>
      </c>
      <c r="G644">
        <v>54.41</v>
      </c>
      <c r="H644">
        <v>55.4</v>
      </c>
      <c r="I644" s="2" t="s">
        <v>9266</v>
      </c>
      <c r="J644">
        <v>7.33</v>
      </c>
      <c r="K644">
        <v>7.56</v>
      </c>
      <c r="L644">
        <v>100</v>
      </c>
      <c r="M644" s="2" t="s">
        <v>3</v>
      </c>
      <c r="N644" s="2" t="s">
        <v>3</v>
      </c>
      <c r="O644" s="2" t="s">
        <v>4</v>
      </c>
      <c r="P644" s="1">
        <v>40294</v>
      </c>
      <c r="Q644" s="2" t="s">
        <v>234</v>
      </c>
      <c r="R644" s="2" t="s">
        <v>236</v>
      </c>
      <c r="S644" s="29">
        <v>2514.8830665030132</v>
      </c>
      <c r="T644">
        <v>206.1</v>
      </c>
      <c r="U644" s="3">
        <v>1186.9000000000001</v>
      </c>
      <c r="V644">
        <v>216.41</v>
      </c>
      <c r="W644" s="3">
        <v>3176.28</v>
      </c>
    </row>
    <row r="645" spans="1:23" ht="20" customHeight="1">
      <c r="A645" s="2" t="s">
        <v>6438</v>
      </c>
      <c r="B645" s="2" t="s">
        <v>6439</v>
      </c>
      <c r="C645" s="2" t="s">
        <v>909</v>
      </c>
      <c r="D645">
        <v>606.27</v>
      </c>
      <c r="E645" s="2" t="s">
        <v>6440</v>
      </c>
      <c r="F645" s="37" t="s">
        <v>6441</v>
      </c>
      <c r="G645">
        <v>32.58</v>
      </c>
      <c r="H645">
        <v>32.49</v>
      </c>
      <c r="I645" s="2" t="s">
        <v>6442</v>
      </c>
      <c r="J645">
        <v>17.47</v>
      </c>
      <c r="K645">
        <v>17.649999999999999</v>
      </c>
      <c r="L645">
        <v>100</v>
      </c>
      <c r="M645" s="2" t="s">
        <v>3</v>
      </c>
      <c r="N645" s="2" t="s">
        <v>3</v>
      </c>
      <c r="O645" s="2" t="s">
        <v>4</v>
      </c>
      <c r="P645" s="1">
        <v>41218</v>
      </c>
      <c r="Q645" s="2" t="s">
        <v>234</v>
      </c>
      <c r="R645" s="2" t="s">
        <v>236</v>
      </c>
      <c r="S645" s="29">
        <v>2514.8830665030132</v>
      </c>
      <c r="T645">
        <v>230.13</v>
      </c>
      <c r="U645" s="3">
        <v>1584.79</v>
      </c>
      <c r="V645">
        <v>489.2</v>
      </c>
      <c r="W645" s="3">
        <v>6024.16</v>
      </c>
    </row>
    <row r="646" spans="1:23" ht="20" customHeight="1">
      <c r="A646" s="2" t="s">
        <v>2285</v>
      </c>
      <c r="B646" s="2" t="s">
        <v>2286</v>
      </c>
      <c r="C646" s="2" t="s">
        <v>2287</v>
      </c>
      <c r="D646">
        <v>324.58999999999997</v>
      </c>
      <c r="E646" s="2" t="s">
        <v>4230</v>
      </c>
      <c r="F646" s="37" t="s">
        <v>4231</v>
      </c>
      <c r="G646">
        <v>10.199999999999999</v>
      </c>
      <c r="H646">
        <v>8.74</v>
      </c>
      <c r="I646" s="2" t="s">
        <v>4232</v>
      </c>
      <c r="J646">
        <v>1.48</v>
      </c>
      <c r="K646">
        <v>1.48</v>
      </c>
      <c r="L646">
        <v>100</v>
      </c>
      <c r="M646" s="2" t="s">
        <v>3</v>
      </c>
      <c r="N646" s="2" t="s">
        <v>3</v>
      </c>
      <c r="O646" s="2" t="s">
        <v>4</v>
      </c>
      <c r="P646" s="1">
        <v>37032</v>
      </c>
      <c r="Q646" s="2" t="s">
        <v>234</v>
      </c>
      <c r="R646" s="2" t="s">
        <v>236</v>
      </c>
      <c r="S646" s="29">
        <v>2514.8830665030132</v>
      </c>
      <c r="T646">
        <v>26.47</v>
      </c>
      <c r="U646" s="3">
        <v>2365</v>
      </c>
      <c r="V646">
        <v>81.45</v>
      </c>
      <c r="W646" s="3">
        <v>18415.5</v>
      </c>
    </row>
    <row r="647" spans="1:23" ht="20" customHeight="1">
      <c r="A647" s="2" t="s">
        <v>7967</v>
      </c>
      <c r="B647" s="2" t="s">
        <v>7968</v>
      </c>
      <c r="C647" s="2" t="s">
        <v>7969</v>
      </c>
      <c r="D647" s="3">
        <v>1180</v>
      </c>
      <c r="E647" s="2" t="s">
        <v>7970</v>
      </c>
      <c r="F647" s="37" t="s">
        <v>7971</v>
      </c>
      <c r="G647">
        <v>34.18</v>
      </c>
      <c r="H647">
        <v>32.96</v>
      </c>
      <c r="I647" s="2" t="s">
        <v>2946</v>
      </c>
      <c r="L647">
        <v>100</v>
      </c>
      <c r="M647" s="2" t="s">
        <v>3</v>
      </c>
      <c r="N647" s="2" t="s">
        <v>3</v>
      </c>
      <c r="O647" s="2" t="s">
        <v>4</v>
      </c>
      <c r="P647" s="1">
        <v>40919</v>
      </c>
      <c r="Q647" s="2" t="s">
        <v>234</v>
      </c>
      <c r="R647" s="2" t="s">
        <v>236</v>
      </c>
      <c r="S647" s="29">
        <v>2514.8830665030132</v>
      </c>
      <c r="T647" s="3">
        <v>1029.31</v>
      </c>
      <c r="U647" s="3">
        <v>3379.95</v>
      </c>
      <c r="V647" s="3">
        <v>2805.18</v>
      </c>
      <c r="W647" s="3">
        <v>17705.650000000001</v>
      </c>
    </row>
    <row r="648" spans="1:23" ht="20" customHeight="1">
      <c r="A648" s="2" t="s">
        <v>1523</v>
      </c>
      <c r="B648" s="2" t="s">
        <v>1524</v>
      </c>
      <c r="C648" s="2" t="s">
        <v>1525</v>
      </c>
      <c r="D648">
        <v>583.07000000000005</v>
      </c>
      <c r="E648" s="2" t="s">
        <v>3682</v>
      </c>
      <c r="F648" s="37" t="s">
        <v>3683</v>
      </c>
      <c r="G648">
        <v>11.34</v>
      </c>
      <c r="H648">
        <v>11.33</v>
      </c>
      <c r="I648" s="2" t="s">
        <v>3684</v>
      </c>
      <c r="J648">
        <v>15.41</v>
      </c>
      <c r="K648">
        <v>15.41</v>
      </c>
      <c r="L648">
        <v>100</v>
      </c>
      <c r="M648" s="2" t="s">
        <v>3</v>
      </c>
      <c r="N648" s="2" t="s">
        <v>3</v>
      </c>
      <c r="O648" s="2" t="s">
        <v>4</v>
      </c>
      <c r="P648" s="1">
        <v>37944</v>
      </c>
      <c r="Q648" s="2" t="s">
        <v>234</v>
      </c>
      <c r="R648" s="2" t="s">
        <v>236</v>
      </c>
      <c r="S648" s="29">
        <v>2514.8830665030132</v>
      </c>
      <c r="T648">
        <v>103.32</v>
      </c>
      <c r="U648" s="3">
        <v>4221</v>
      </c>
      <c r="V648">
        <v>258.26</v>
      </c>
      <c r="W648" s="3">
        <v>43760</v>
      </c>
    </row>
    <row r="649" spans="1:23" ht="20" customHeight="1">
      <c r="A649" s="2" t="s">
        <v>8257</v>
      </c>
      <c r="B649" s="2" t="s">
        <v>8258</v>
      </c>
      <c r="C649" s="2" t="s">
        <v>1525</v>
      </c>
      <c r="D649" s="3">
        <v>1037.44</v>
      </c>
      <c r="E649" s="2" t="s">
        <v>8259</v>
      </c>
      <c r="F649" s="37" t="s">
        <v>8260</v>
      </c>
      <c r="G649">
        <v>17.649999999999999</v>
      </c>
      <c r="H649">
        <v>17.79</v>
      </c>
      <c r="I649" s="2" t="s">
        <v>8261</v>
      </c>
      <c r="J649">
        <v>17.899999999999999</v>
      </c>
      <c r="K649">
        <v>17.89</v>
      </c>
      <c r="L649">
        <v>100</v>
      </c>
      <c r="M649" s="2" t="s">
        <v>3</v>
      </c>
      <c r="N649" s="2" t="s">
        <v>3</v>
      </c>
      <c r="O649" s="2" t="s">
        <v>4</v>
      </c>
      <c r="P649" s="1">
        <v>40623</v>
      </c>
      <c r="Q649" s="2" t="s">
        <v>234</v>
      </c>
      <c r="R649" s="2" t="s">
        <v>236</v>
      </c>
      <c r="S649" s="29">
        <v>2514.8830665030132</v>
      </c>
      <c r="T649">
        <v>231.64</v>
      </c>
      <c r="U649" s="3">
        <v>4510</v>
      </c>
      <c r="V649" s="3">
        <v>1472.92</v>
      </c>
      <c r="W649" s="3">
        <v>92398</v>
      </c>
    </row>
    <row r="650" spans="1:23" ht="20" customHeight="1">
      <c r="A650" s="2" t="s">
        <v>2251</v>
      </c>
      <c r="B650" s="2" t="s">
        <v>2252</v>
      </c>
      <c r="C650" s="2" t="s">
        <v>2253</v>
      </c>
      <c r="D650">
        <v>174.08</v>
      </c>
      <c r="E650" s="2" t="s">
        <v>4199</v>
      </c>
      <c r="F650" s="37" t="s">
        <v>4200</v>
      </c>
      <c r="G650">
        <v>26.3</v>
      </c>
      <c r="H650">
        <v>28.41</v>
      </c>
      <c r="I650" s="2" t="s">
        <v>4201</v>
      </c>
      <c r="J650">
        <v>24.2</v>
      </c>
      <c r="K650">
        <v>27</v>
      </c>
      <c r="L650">
        <v>79.260000000000005</v>
      </c>
      <c r="M650" s="2" t="s">
        <v>3</v>
      </c>
      <c r="N650" s="2" t="s">
        <v>3</v>
      </c>
      <c r="O650" s="2" t="s">
        <v>4</v>
      </c>
      <c r="P650" s="1">
        <v>37046</v>
      </c>
      <c r="Q650" s="2" t="s">
        <v>1575</v>
      </c>
      <c r="R650" s="2" t="s">
        <v>435</v>
      </c>
      <c r="S650" s="29">
        <v>2528.3089336374192</v>
      </c>
      <c r="T650">
        <v>204</v>
      </c>
      <c r="U650">
        <v>404.7</v>
      </c>
      <c r="V650">
        <v>78.8</v>
      </c>
      <c r="W650">
        <v>235</v>
      </c>
    </row>
    <row r="651" spans="1:23" ht="20" customHeight="1">
      <c r="A651" s="2" t="s">
        <v>1064</v>
      </c>
      <c r="B651" s="2" t="s">
        <v>1065</v>
      </c>
      <c r="C651" s="2" t="s">
        <v>1066</v>
      </c>
      <c r="D651" s="3">
        <v>1411.39</v>
      </c>
      <c r="E651" s="2" t="s">
        <v>3400</v>
      </c>
      <c r="F651" s="37" t="s">
        <v>3401</v>
      </c>
      <c r="I651" s="2" t="s">
        <v>3402</v>
      </c>
      <c r="J651">
        <v>55.21</v>
      </c>
      <c r="K651">
        <v>55.36</v>
      </c>
      <c r="L651">
        <v>100</v>
      </c>
      <c r="M651" s="2" t="s">
        <v>3</v>
      </c>
      <c r="N651" s="2" t="s">
        <v>3</v>
      </c>
      <c r="O651" s="2" t="s">
        <v>4</v>
      </c>
      <c r="P651" s="1">
        <v>38460</v>
      </c>
      <c r="Q651" s="2" t="s">
        <v>1067</v>
      </c>
      <c r="R651" s="2" t="s">
        <v>435</v>
      </c>
      <c r="S651" s="29">
        <v>2528.3089336374192</v>
      </c>
      <c r="T651" s="3">
        <v>1463.81</v>
      </c>
      <c r="U651" s="3">
        <v>1842.81</v>
      </c>
      <c r="V651">
        <v>524.26</v>
      </c>
      <c r="W651">
        <v>914.98</v>
      </c>
    </row>
    <row r="652" spans="1:23" ht="20" customHeight="1">
      <c r="A652" s="2" t="s">
        <v>7788</v>
      </c>
      <c r="B652" s="2" t="s">
        <v>7789</v>
      </c>
      <c r="C652" s="2" t="s">
        <v>7790</v>
      </c>
      <c r="E652" s="2" t="s">
        <v>7791</v>
      </c>
      <c r="F652" s="37" t="s">
        <v>7792</v>
      </c>
      <c r="G652">
        <v>0.99</v>
      </c>
      <c r="H652">
        <v>0.99</v>
      </c>
      <c r="I652" s="2" t="s">
        <v>2946</v>
      </c>
      <c r="J652">
        <v>0.99</v>
      </c>
      <c r="K652">
        <v>0.5</v>
      </c>
      <c r="L652">
        <v>100</v>
      </c>
      <c r="M652" s="2" t="s">
        <v>3</v>
      </c>
      <c r="N652" s="2" t="s">
        <v>3</v>
      </c>
      <c r="O652" s="2" t="s">
        <v>4</v>
      </c>
      <c r="P652" s="1">
        <v>40778</v>
      </c>
      <c r="Q652" s="2" t="s">
        <v>5</v>
      </c>
      <c r="R652" s="2" t="s">
        <v>85</v>
      </c>
      <c r="S652" s="29">
        <v>2697.7233626064512</v>
      </c>
      <c r="T652">
        <v>0.03</v>
      </c>
      <c r="U652">
        <v>0.01</v>
      </c>
      <c r="V652">
        <v>0.06</v>
      </c>
      <c r="W652">
        <v>0.04</v>
      </c>
    </row>
    <row r="653" spans="1:23" ht="20" customHeight="1">
      <c r="A653" s="2" t="s">
        <v>558</v>
      </c>
      <c r="B653" s="2" t="s">
        <v>559</v>
      </c>
      <c r="C653" s="2" t="s">
        <v>560</v>
      </c>
      <c r="E653" s="2" t="s">
        <v>3145</v>
      </c>
      <c r="F653" s="37" t="s">
        <v>3146</v>
      </c>
      <c r="G653">
        <v>0.04</v>
      </c>
      <c r="H653">
        <v>0.04</v>
      </c>
      <c r="I653" s="2" t="s">
        <v>2946</v>
      </c>
      <c r="L653">
        <v>100</v>
      </c>
      <c r="M653" s="2" t="s">
        <v>3</v>
      </c>
      <c r="N653" s="2" t="s">
        <v>3</v>
      </c>
      <c r="O653" s="2" t="s">
        <v>4</v>
      </c>
      <c r="P653" s="1">
        <v>38853</v>
      </c>
      <c r="Q653" s="2" t="s">
        <v>5</v>
      </c>
      <c r="R653" s="2" t="s">
        <v>85</v>
      </c>
      <c r="S653" s="29">
        <v>2697.7233626064512</v>
      </c>
      <c r="T653">
        <v>0.14000000000000001</v>
      </c>
      <c r="U653">
        <v>0.14000000000000001</v>
      </c>
      <c r="V653">
        <v>0.56999999999999995</v>
      </c>
      <c r="W653">
        <v>0.56999999999999995</v>
      </c>
    </row>
    <row r="654" spans="1:23" ht="20" customHeight="1">
      <c r="A654" s="2" t="s">
        <v>1358</v>
      </c>
      <c r="B654" s="2" t="s">
        <v>1359</v>
      </c>
      <c r="C654" s="2" t="s">
        <v>1360</v>
      </c>
      <c r="D654">
        <v>1.04</v>
      </c>
      <c r="E654" s="2" t="s">
        <v>3576</v>
      </c>
      <c r="F654" s="37" t="s">
        <v>3577</v>
      </c>
      <c r="G654">
        <v>3.35</v>
      </c>
      <c r="H654">
        <v>3.25</v>
      </c>
      <c r="I654" s="2" t="s">
        <v>2946</v>
      </c>
      <c r="L654">
        <v>100</v>
      </c>
      <c r="M654" s="2" t="s">
        <v>3</v>
      </c>
      <c r="N654" s="2" t="s">
        <v>3</v>
      </c>
      <c r="O654" s="2" t="s">
        <v>4</v>
      </c>
      <c r="P654" s="1">
        <v>38125</v>
      </c>
      <c r="Q654" s="2" t="s">
        <v>5</v>
      </c>
      <c r="R654" s="2" t="s">
        <v>85</v>
      </c>
      <c r="S654" s="29">
        <v>2697.7233626064512</v>
      </c>
      <c r="T654">
        <v>1.1100000000000001</v>
      </c>
      <c r="U654">
        <v>0.22</v>
      </c>
      <c r="V654">
        <v>0.19</v>
      </c>
      <c r="W654">
        <v>3.79</v>
      </c>
    </row>
    <row r="655" spans="1:23" ht="20" customHeight="1">
      <c r="A655" s="2" t="s">
        <v>8400</v>
      </c>
      <c r="B655" s="2" t="s">
        <v>8401</v>
      </c>
      <c r="C655" s="2" t="s">
        <v>8402</v>
      </c>
      <c r="D655">
        <v>1.26</v>
      </c>
      <c r="E655" s="2" t="s">
        <v>8403</v>
      </c>
      <c r="F655" s="37" t="s">
        <v>8404</v>
      </c>
      <c r="G655">
        <v>0.52</v>
      </c>
      <c r="H655">
        <v>0.49</v>
      </c>
      <c r="I655" s="2" t="s">
        <v>2946</v>
      </c>
      <c r="L655">
        <v>100</v>
      </c>
      <c r="M655" s="2" t="s">
        <v>3</v>
      </c>
      <c r="N655" s="2" t="s">
        <v>3</v>
      </c>
      <c r="O655" s="2" t="s">
        <v>4</v>
      </c>
      <c r="P655" s="1">
        <v>40578</v>
      </c>
      <c r="Q655" s="2" t="s">
        <v>5</v>
      </c>
      <c r="R655" s="2" t="s">
        <v>85</v>
      </c>
      <c r="S655" s="29">
        <v>2697.7233626064512</v>
      </c>
      <c r="T655">
        <v>0.01</v>
      </c>
      <c r="U655">
        <v>0.27</v>
      </c>
      <c r="V655">
        <v>0.04</v>
      </c>
      <c r="W655">
        <v>0</v>
      </c>
    </row>
    <row r="656" spans="1:23" ht="20" customHeight="1">
      <c r="A656" s="2" t="s">
        <v>12269</v>
      </c>
      <c r="B656" s="2" t="s">
        <v>12270</v>
      </c>
      <c r="C656" s="2" t="s">
        <v>12271</v>
      </c>
      <c r="E656" s="2" t="s">
        <v>12272</v>
      </c>
      <c r="F656" s="37" t="s">
        <v>12273</v>
      </c>
      <c r="G656">
        <v>0.2</v>
      </c>
      <c r="H656">
        <v>0.24</v>
      </c>
      <c r="I656" s="2" t="s">
        <v>2946</v>
      </c>
      <c r="L656">
        <v>100</v>
      </c>
      <c r="M656" s="2" t="s">
        <v>3</v>
      </c>
      <c r="N656" s="2" t="s">
        <v>3</v>
      </c>
      <c r="O656" s="2" t="s">
        <v>4</v>
      </c>
      <c r="P656" s="1">
        <v>39321</v>
      </c>
      <c r="Q656" s="2" t="s">
        <v>5</v>
      </c>
      <c r="R656" s="2" t="s">
        <v>85</v>
      </c>
      <c r="S656" s="29">
        <v>2697.7233626064512</v>
      </c>
      <c r="T656">
        <v>1.86</v>
      </c>
      <c r="U656">
        <v>0.31</v>
      </c>
      <c r="V656">
        <v>0.2</v>
      </c>
      <c r="W656">
        <v>0.22</v>
      </c>
    </row>
    <row r="657" spans="1:23" ht="20" customHeight="1">
      <c r="A657" s="2" t="s">
        <v>11264</v>
      </c>
      <c r="B657" s="2" t="s">
        <v>11265</v>
      </c>
      <c r="C657" s="2" t="s">
        <v>11266</v>
      </c>
      <c r="D657">
        <v>28</v>
      </c>
      <c r="E657" s="2" t="s">
        <v>11267</v>
      </c>
      <c r="F657" s="37" t="s">
        <v>11268</v>
      </c>
      <c r="G657">
        <v>1.2</v>
      </c>
      <c r="H657">
        <v>1.1499999999999999</v>
      </c>
      <c r="I657" s="2" t="s">
        <v>2946</v>
      </c>
      <c r="L657">
        <v>100</v>
      </c>
      <c r="M657" s="2" t="s">
        <v>3</v>
      </c>
      <c r="N657" s="2" t="s">
        <v>3</v>
      </c>
      <c r="O657" s="2" t="s">
        <v>4</v>
      </c>
      <c r="P657" s="1">
        <v>39587</v>
      </c>
      <c r="Q657" s="2" t="s">
        <v>5</v>
      </c>
      <c r="R657" s="2" t="s">
        <v>85</v>
      </c>
      <c r="S657" s="29">
        <v>2697.7233626064512</v>
      </c>
      <c r="T657">
        <v>5.39</v>
      </c>
      <c r="U657">
        <v>0.32</v>
      </c>
      <c r="V657">
        <v>2.37</v>
      </c>
      <c r="W657">
        <v>3.75</v>
      </c>
    </row>
    <row r="658" spans="1:23" ht="20" customHeight="1">
      <c r="A658" s="2" t="s">
        <v>1086</v>
      </c>
      <c r="B658" s="2" t="s">
        <v>1087</v>
      </c>
      <c r="C658" s="2" t="s">
        <v>1009</v>
      </c>
      <c r="E658" s="2" t="s">
        <v>3420</v>
      </c>
      <c r="F658" s="37" t="s">
        <v>3421</v>
      </c>
      <c r="G658">
        <v>0.42</v>
      </c>
      <c r="H658">
        <v>0.41</v>
      </c>
      <c r="I658" s="2" t="s">
        <v>2946</v>
      </c>
      <c r="L658">
        <v>100</v>
      </c>
      <c r="M658" s="2" t="s">
        <v>3</v>
      </c>
      <c r="N658" s="2" t="s">
        <v>3</v>
      </c>
      <c r="O658" s="2" t="s">
        <v>4</v>
      </c>
      <c r="P658" s="1">
        <v>38440</v>
      </c>
      <c r="Q658" s="2" t="s">
        <v>5</v>
      </c>
      <c r="R658" s="2" t="s">
        <v>85</v>
      </c>
      <c r="S658" s="29">
        <v>2697.7233626064512</v>
      </c>
      <c r="T658">
        <v>0.3</v>
      </c>
      <c r="U658">
        <v>1.69</v>
      </c>
      <c r="V658">
        <v>0.92</v>
      </c>
      <c r="W658">
        <v>3.18</v>
      </c>
    </row>
    <row r="659" spans="1:23" ht="20" customHeight="1">
      <c r="A659" s="2" t="s">
        <v>2114</v>
      </c>
      <c r="B659" s="2" t="s">
        <v>2115</v>
      </c>
      <c r="C659" s="2" t="s">
        <v>2116</v>
      </c>
      <c r="D659">
        <v>2.64</v>
      </c>
      <c r="E659" s="2" t="s">
        <v>4093</v>
      </c>
      <c r="F659" s="37" t="s">
        <v>4094</v>
      </c>
      <c r="I659" s="2" t="s">
        <v>2946</v>
      </c>
      <c r="L659">
        <v>100</v>
      </c>
      <c r="M659" s="2" t="s">
        <v>3</v>
      </c>
      <c r="N659" s="2" t="s">
        <v>3</v>
      </c>
      <c r="O659" s="2" t="s">
        <v>4</v>
      </c>
      <c r="P659" s="1">
        <v>37179</v>
      </c>
      <c r="Q659" s="2" t="s">
        <v>5</v>
      </c>
      <c r="R659" s="2" t="s">
        <v>85</v>
      </c>
      <c r="S659" s="29">
        <v>2697.7233626064512</v>
      </c>
      <c r="T659">
        <v>3.21</v>
      </c>
      <c r="U659">
        <v>2.5</v>
      </c>
      <c r="V659">
        <v>3.65</v>
      </c>
      <c r="W659">
        <v>10.27</v>
      </c>
    </row>
    <row r="660" spans="1:23" ht="20" customHeight="1">
      <c r="A660" s="2" t="s">
        <v>1491</v>
      </c>
      <c r="B660" s="2" t="s">
        <v>1492</v>
      </c>
      <c r="C660" s="2" t="s">
        <v>1493</v>
      </c>
      <c r="D660">
        <v>4.6500000000000004</v>
      </c>
      <c r="E660" s="2" t="s">
        <v>3172</v>
      </c>
      <c r="F660" s="37" t="s">
        <v>3661</v>
      </c>
      <c r="G660">
        <v>0.16</v>
      </c>
      <c r="H660">
        <v>0.16</v>
      </c>
      <c r="I660" s="2" t="s">
        <v>3662</v>
      </c>
      <c r="J660">
        <v>0.26</v>
      </c>
      <c r="K660">
        <v>0.22</v>
      </c>
      <c r="L660">
        <v>100</v>
      </c>
      <c r="M660" s="2" t="s">
        <v>3</v>
      </c>
      <c r="N660" s="2" t="s">
        <v>3</v>
      </c>
      <c r="O660" s="2" t="s">
        <v>4</v>
      </c>
      <c r="P660" s="1">
        <v>37966</v>
      </c>
      <c r="Q660" s="2" t="s">
        <v>5</v>
      </c>
      <c r="R660" s="2" t="s">
        <v>85</v>
      </c>
      <c r="S660" s="29">
        <v>2697.7233626064512</v>
      </c>
      <c r="T660">
        <v>2.91</v>
      </c>
      <c r="U660">
        <v>2.96</v>
      </c>
      <c r="V660">
        <v>1.0900000000000001</v>
      </c>
      <c r="W660">
        <v>5.24</v>
      </c>
    </row>
    <row r="661" spans="1:23" ht="20" customHeight="1">
      <c r="A661" s="2" t="s">
        <v>12246</v>
      </c>
      <c r="B661" s="2" t="s">
        <v>1408</v>
      </c>
      <c r="C661" s="2" t="s">
        <v>1408</v>
      </c>
      <c r="D661">
        <v>51.66</v>
      </c>
      <c r="E661" s="2" t="s">
        <v>12247</v>
      </c>
      <c r="F661" s="37" t="s">
        <v>12323</v>
      </c>
      <c r="G661">
        <v>0.08</v>
      </c>
      <c r="H661">
        <v>0.08</v>
      </c>
      <c r="I661" s="2" t="s">
        <v>12248</v>
      </c>
      <c r="L661">
        <v>100</v>
      </c>
      <c r="M661" s="2" t="s">
        <v>3</v>
      </c>
      <c r="N661" s="2" t="s">
        <v>3</v>
      </c>
      <c r="O661" s="2" t="s">
        <v>4</v>
      </c>
      <c r="P661" s="1">
        <v>39329</v>
      </c>
      <c r="Q661" s="2" t="s">
        <v>5</v>
      </c>
      <c r="R661" s="2" t="s">
        <v>85</v>
      </c>
      <c r="S661" s="29">
        <v>2697.7233626064512</v>
      </c>
      <c r="T661">
        <v>3.04</v>
      </c>
      <c r="U661">
        <v>3.04</v>
      </c>
      <c r="V661">
        <v>2.02</v>
      </c>
      <c r="W661">
        <v>2.02</v>
      </c>
    </row>
    <row r="662" spans="1:23" ht="20" customHeight="1">
      <c r="A662" s="2" t="s">
        <v>10809</v>
      </c>
      <c r="B662" s="2" t="s">
        <v>10810</v>
      </c>
      <c r="C662" s="2" t="s">
        <v>2373</v>
      </c>
      <c r="D662">
        <v>9.16</v>
      </c>
      <c r="E662" s="2" t="s">
        <v>10811</v>
      </c>
      <c r="F662" s="37" t="s">
        <v>10812</v>
      </c>
      <c r="G662">
        <v>3</v>
      </c>
      <c r="H662">
        <v>3</v>
      </c>
      <c r="I662" s="2" t="s">
        <v>10813</v>
      </c>
      <c r="J662">
        <v>0.05</v>
      </c>
      <c r="K662">
        <v>0.05</v>
      </c>
      <c r="L662">
        <v>100</v>
      </c>
      <c r="M662" s="2" t="s">
        <v>3</v>
      </c>
      <c r="N662" s="2" t="s">
        <v>3</v>
      </c>
      <c r="O662" s="2" t="s">
        <v>4</v>
      </c>
      <c r="P662" s="1">
        <v>39694</v>
      </c>
      <c r="Q662" s="2" t="s">
        <v>5</v>
      </c>
      <c r="R662" s="2" t="s">
        <v>85</v>
      </c>
      <c r="S662" s="29">
        <v>2697.7233626064512</v>
      </c>
      <c r="T662">
        <v>8.6199999999999992</v>
      </c>
      <c r="U662">
        <v>3.35</v>
      </c>
      <c r="V662">
        <v>15.11</v>
      </c>
      <c r="W662">
        <v>5.19</v>
      </c>
    </row>
    <row r="663" spans="1:23" ht="20" customHeight="1">
      <c r="A663" s="2" t="s">
        <v>11760</v>
      </c>
      <c r="B663" s="2" t="s">
        <v>11761</v>
      </c>
      <c r="C663" s="2" t="s">
        <v>11762</v>
      </c>
      <c r="D663">
        <v>1.5</v>
      </c>
      <c r="E663" s="2" t="s">
        <v>11763</v>
      </c>
      <c r="F663" s="37" t="s">
        <v>11764</v>
      </c>
      <c r="G663">
        <v>0.8</v>
      </c>
      <c r="H663">
        <v>1.01</v>
      </c>
      <c r="I663" s="2" t="s">
        <v>2946</v>
      </c>
      <c r="L663">
        <v>100</v>
      </c>
      <c r="M663" s="2" t="s">
        <v>3</v>
      </c>
      <c r="N663" s="2" t="s">
        <v>3</v>
      </c>
      <c r="O663" s="2" t="s">
        <v>4</v>
      </c>
      <c r="P663" s="1">
        <v>39455</v>
      </c>
      <c r="Q663" s="2" t="s">
        <v>5</v>
      </c>
      <c r="R663" s="2" t="s">
        <v>85</v>
      </c>
      <c r="S663" s="29">
        <v>2697.7233626064512</v>
      </c>
      <c r="T663">
        <v>0.13</v>
      </c>
      <c r="U663">
        <v>6.32</v>
      </c>
      <c r="V663">
        <v>0.09</v>
      </c>
      <c r="W663">
        <v>4.2699999999999996</v>
      </c>
    </row>
    <row r="664" spans="1:23" ht="20" customHeight="1">
      <c r="A664" s="2" t="s">
        <v>938</v>
      </c>
      <c r="B664" s="2" t="s">
        <v>939</v>
      </c>
      <c r="C664" s="2" t="s">
        <v>940</v>
      </c>
      <c r="D664">
        <v>3.7</v>
      </c>
      <c r="E664" s="2" t="s">
        <v>3326</v>
      </c>
      <c r="F664" s="37" t="s">
        <v>3337</v>
      </c>
      <c r="G664">
        <v>1.02</v>
      </c>
      <c r="H664">
        <v>1.01</v>
      </c>
      <c r="I664" s="2" t="s">
        <v>2946</v>
      </c>
      <c r="J664">
        <v>1.69</v>
      </c>
      <c r="K664">
        <v>1.27</v>
      </c>
      <c r="L664">
        <v>100</v>
      </c>
      <c r="M664" s="2" t="s">
        <v>3</v>
      </c>
      <c r="N664" s="2" t="s">
        <v>3</v>
      </c>
      <c r="O664" s="2" t="s">
        <v>4</v>
      </c>
      <c r="P664" s="1">
        <v>38573</v>
      </c>
      <c r="Q664" s="2" t="s">
        <v>5</v>
      </c>
      <c r="R664" s="2" t="s">
        <v>85</v>
      </c>
      <c r="S664" s="29">
        <v>2697.7233626064512</v>
      </c>
      <c r="T664">
        <v>20.7</v>
      </c>
      <c r="U664">
        <v>8.06</v>
      </c>
      <c r="V664">
        <v>17.43</v>
      </c>
      <c r="W664">
        <v>43.75</v>
      </c>
    </row>
    <row r="665" spans="1:23" ht="20" customHeight="1">
      <c r="A665" s="2" t="s">
        <v>1236</v>
      </c>
      <c r="B665" s="2" t="s">
        <v>1237</v>
      </c>
      <c r="C665" s="2" t="s">
        <v>1238</v>
      </c>
      <c r="D665">
        <v>7.6</v>
      </c>
      <c r="E665" s="2" t="s">
        <v>3503</v>
      </c>
      <c r="F665" s="37" t="s">
        <v>3504</v>
      </c>
      <c r="G665">
        <v>1.69</v>
      </c>
      <c r="H665">
        <v>1.6</v>
      </c>
      <c r="I665" s="2" t="s">
        <v>2946</v>
      </c>
      <c r="L665">
        <v>100</v>
      </c>
      <c r="M665" s="2" t="s">
        <v>3</v>
      </c>
      <c r="N665" s="2" t="s">
        <v>3</v>
      </c>
      <c r="O665" s="2" t="s">
        <v>4</v>
      </c>
      <c r="P665" s="1">
        <v>38274</v>
      </c>
      <c r="Q665" s="2" t="s">
        <v>5</v>
      </c>
      <c r="R665" s="2" t="s">
        <v>85</v>
      </c>
      <c r="S665" s="29">
        <v>2697.7233626064512</v>
      </c>
      <c r="T665">
        <v>7.0000000000000007E-2</v>
      </c>
      <c r="U665">
        <v>11.08</v>
      </c>
      <c r="V665">
        <v>1.2</v>
      </c>
      <c r="W665">
        <v>34.6</v>
      </c>
    </row>
    <row r="666" spans="1:23" ht="20" customHeight="1">
      <c r="A666" s="2" t="s">
        <v>989</v>
      </c>
      <c r="B666" s="2" t="s">
        <v>990</v>
      </c>
      <c r="C666" s="2" t="s">
        <v>991</v>
      </c>
      <c r="D666">
        <v>12.83</v>
      </c>
      <c r="E666" s="2" t="s">
        <v>3368</v>
      </c>
      <c r="F666" s="37" t="s">
        <v>3369</v>
      </c>
      <c r="G666">
        <v>5</v>
      </c>
      <c r="H666">
        <v>4.8600000000000003</v>
      </c>
      <c r="I666" s="2" t="s">
        <v>2946</v>
      </c>
      <c r="L666">
        <v>100</v>
      </c>
      <c r="M666" s="2" t="s">
        <v>3</v>
      </c>
      <c r="N666" s="2" t="s">
        <v>3</v>
      </c>
      <c r="O666" s="2" t="s">
        <v>4</v>
      </c>
      <c r="P666" s="1">
        <v>38538</v>
      </c>
      <c r="Q666" s="2" t="s">
        <v>5</v>
      </c>
      <c r="R666" s="2" t="s">
        <v>85</v>
      </c>
      <c r="S666" s="29">
        <v>2697.7233626064512</v>
      </c>
      <c r="T666">
        <v>9.49</v>
      </c>
      <c r="U666">
        <v>13.07</v>
      </c>
      <c r="V666">
        <v>12.61</v>
      </c>
      <c r="W666">
        <v>34.78</v>
      </c>
    </row>
    <row r="667" spans="1:23" ht="20" customHeight="1">
      <c r="A667" s="2" t="s">
        <v>158</v>
      </c>
      <c r="B667" s="2" t="s">
        <v>159</v>
      </c>
      <c r="C667" s="2" t="s">
        <v>160</v>
      </c>
      <c r="D667">
        <v>4.0999999999999996</v>
      </c>
      <c r="E667" s="2" t="s">
        <v>2991</v>
      </c>
      <c r="F667" s="37" t="s">
        <v>2992</v>
      </c>
      <c r="G667">
        <v>3.51</v>
      </c>
      <c r="H667">
        <v>3.5</v>
      </c>
      <c r="I667" s="2" t="s">
        <v>2946</v>
      </c>
      <c r="L667">
        <v>100</v>
      </c>
      <c r="M667" s="2" t="s">
        <v>3</v>
      </c>
      <c r="N667" s="2" t="s">
        <v>3</v>
      </c>
      <c r="O667" s="2" t="s">
        <v>4</v>
      </c>
      <c r="P667" s="1">
        <v>39035</v>
      </c>
      <c r="Q667" s="2" t="s">
        <v>5</v>
      </c>
      <c r="R667" s="2" t="s">
        <v>85</v>
      </c>
      <c r="S667" s="29">
        <v>2697.7233626064512</v>
      </c>
      <c r="T667">
        <v>1.84</v>
      </c>
      <c r="U667">
        <v>13.75</v>
      </c>
      <c r="V667">
        <v>1.69</v>
      </c>
      <c r="W667">
        <v>10.53</v>
      </c>
    </row>
    <row r="668" spans="1:23" ht="20" customHeight="1">
      <c r="A668" s="2" t="s">
        <v>1424</v>
      </c>
      <c r="B668" s="2" t="s">
        <v>1425</v>
      </c>
      <c r="C668" s="2" t="s">
        <v>283</v>
      </c>
      <c r="D668">
        <v>10.34</v>
      </c>
      <c r="E668" s="2" t="s">
        <v>3613</v>
      </c>
      <c r="F668" s="37" t="s">
        <v>3614</v>
      </c>
      <c r="G668">
        <v>12.96</v>
      </c>
      <c r="H668">
        <v>15</v>
      </c>
      <c r="I668" s="2" t="s">
        <v>2946</v>
      </c>
      <c r="L668">
        <v>100</v>
      </c>
      <c r="M668" s="2" t="s">
        <v>3</v>
      </c>
      <c r="N668" s="2" t="s">
        <v>3</v>
      </c>
      <c r="O668" s="2" t="s">
        <v>4</v>
      </c>
      <c r="P668" s="1">
        <v>38040</v>
      </c>
      <c r="Q668" s="2" t="s">
        <v>5</v>
      </c>
      <c r="R668" s="2" t="s">
        <v>85</v>
      </c>
      <c r="S668" s="29">
        <v>2697.7233626064512</v>
      </c>
      <c r="T668">
        <v>5.33</v>
      </c>
      <c r="U668">
        <v>13.98</v>
      </c>
      <c r="V668">
        <v>2.4900000000000002</v>
      </c>
      <c r="W668">
        <v>11.49</v>
      </c>
    </row>
    <row r="669" spans="1:23" ht="20" customHeight="1">
      <c r="A669" s="2" t="s">
        <v>7524</v>
      </c>
      <c r="B669" s="2" t="s">
        <v>7525</v>
      </c>
      <c r="C669" s="2" t="s">
        <v>7526</v>
      </c>
      <c r="E669" s="2" t="s">
        <v>7527</v>
      </c>
      <c r="F669" s="37" t="s">
        <v>7528</v>
      </c>
      <c r="G669">
        <v>4.3499999999999996</v>
      </c>
      <c r="H669">
        <v>4.3</v>
      </c>
      <c r="I669" s="2" t="s">
        <v>2946</v>
      </c>
      <c r="L669">
        <v>100</v>
      </c>
      <c r="M669" s="2" t="s">
        <v>3</v>
      </c>
      <c r="N669" s="2" t="s">
        <v>3</v>
      </c>
      <c r="O669" s="2" t="s">
        <v>4</v>
      </c>
      <c r="P669" s="1">
        <v>40896</v>
      </c>
      <c r="Q669" s="2" t="s">
        <v>5</v>
      </c>
      <c r="R669" s="2" t="s">
        <v>85</v>
      </c>
      <c r="S669" s="29">
        <v>2697.7233626064512</v>
      </c>
      <c r="T669">
        <v>0.91</v>
      </c>
      <c r="U669">
        <v>15.95</v>
      </c>
      <c r="V669">
        <v>0.91</v>
      </c>
      <c r="W669">
        <v>21.34</v>
      </c>
    </row>
    <row r="670" spans="1:23" ht="20" customHeight="1">
      <c r="A670" s="2" t="s">
        <v>2659</v>
      </c>
      <c r="B670" s="2" t="s">
        <v>2660</v>
      </c>
      <c r="C670" s="2" t="s">
        <v>2661</v>
      </c>
      <c r="D670">
        <v>380.4</v>
      </c>
      <c r="E670" s="2" t="s">
        <v>3172</v>
      </c>
      <c r="F670" s="37" t="s">
        <v>4535</v>
      </c>
      <c r="G670">
        <v>65</v>
      </c>
      <c r="H670">
        <v>56</v>
      </c>
      <c r="I670" s="2" t="s">
        <v>2946</v>
      </c>
      <c r="L670">
        <v>100</v>
      </c>
      <c r="M670" s="2" t="s">
        <v>3</v>
      </c>
      <c r="N670" s="2" t="s">
        <v>3</v>
      </c>
      <c r="O670" s="2" t="s">
        <v>4</v>
      </c>
      <c r="P670" s="1">
        <v>36746</v>
      </c>
      <c r="Q670" s="2" t="s">
        <v>5</v>
      </c>
      <c r="R670" s="2" t="s">
        <v>85</v>
      </c>
      <c r="S670" s="29">
        <v>2697.7233626064512</v>
      </c>
      <c r="T670">
        <v>19.239999999999998</v>
      </c>
      <c r="U670">
        <v>16.2</v>
      </c>
      <c r="V670">
        <v>17.670000000000002</v>
      </c>
      <c r="W670">
        <v>673.8</v>
      </c>
    </row>
    <row r="671" spans="1:23" ht="20" customHeight="1">
      <c r="A671" s="2" t="s">
        <v>8969</v>
      </c>
      <c r="B671" s="2" t="s">
        <v>8970</v>
      </c>
      <c r="C671" s="2" t="s">
        <v>8971</v>
      </c>
      <c r="E671" s="2" t="s">
        <v>8972</v>
      </c>
      <c r="F671" s="37" t="s">
        <v>8973</v>
      </c>
      <c r="G671">
        <v>0.34</v>
      </c>
      <c r="H671">
        <v>0.34</v>
      </c>
      <c r="I671" s="2" t="s">
        <v>2946</v>
      </c>
      <c r="L671">
        <v>100</v>
      </c>
      <c r="M671" s="2" t="s">
        <v>3</v>
      </c>
      <c r="N671" s="2" t="s">
        <v>3</v>
      </c>
      <c r="O671" s="2" t="s">
        <v>4</v>
      </c>
      <c r="P671" s="1">
        <v>40387</v>
      </c>
      <c r="Q671" s="2" t="s">
        <v>5</v>
      </c>
      <c r="R671" s="2" t="s">
        <v>85</v>
      </c>
      <c r="S671" s="29">
        <v>2697.7233626064512</v>
      </c>
      <c r="T671">
        <v>1.66</v>
      </c>
      <c r="U671">
        <v>17.899999999999999</v>
      </c>
      <c r="V671">
        <v>1.76</v>
      </c>
      <c r="W671">
        <v>15.27</v>
      </c>
    </row>
    <row r="672" spans="1:23" ht="20" customHeight="1">
      <c r="A672" s="2" t="s">
        <v>7490</v>
      </c>
      <c r="B672" s="2" t="s">
        <v>7491</v>
      </c>
      <c r="C672" s="2" t="s">
        <v>7492</v>
      </c>
      <c r="E672" s="2" t="s">
        <v>7493</v>
      </c>
      <c r="F672" s="37" t="s">
        <v>7494</v>
      </c>
      <c r="G672">
        <v>1.8</v>
      </c>
      <c r="H672">
        <v>1.8</v>
      </c>
      <c r="I672" s="2" t="s">
        <v>2946</v>
      </c>
      <c r="L672">
        <v>100</v>
      </c>
      <c r="M672" s="2" t="s">
        <v>3</v>
      </c>
      <c r="N672" s="2" t="s">
        <v>3</v>
      </c>
      <c r="O672" s="2" t="s">
        <v>4</v>
      </c>
      <c r="P672" s="1">
        <v>40907</v>
      </c>
      <c r="Q672" s="2" t="s">
        <v>5</v>
      </c>
      <c r="R672" s="2" t="s">
        <v>85</v>
      </c>
      <c r="S672" s="29">
        <v>2697.7233626064512</v>
      </c>
      <c r="T672">
        <v>0.53</v>
      </c>
      <c r="U672">
        <v>17.920000000000002</v>
      </c>
      <c r="V672">
        <v>0.77</v>
      </c>
      <c r="W672">
        <v>17.760000000000002</v>
      </c>
    </row>
    <row r="673" spans="1:23" ht="20" customHeight="1">
      <c r="A673" s="2" t="s">
        <v>1286</v>
      </c>
      <c r="B673" s="2" t="s">
        <v>1287</v>
      </c>
      <c r="C673" s="2" t="s">
        <v>1288</v>
      </c>
      <c r="D673">
        <v>2.5</v>
      </c>
      <c r="E673" s="2" t="s">
        <v>3533</v>
      </c>
      <c r="F673" s="37" t="s">
        <v>3534</v>
      </c>
      <c r="G673">
        <v>3.2</v>
      </c>
      <c r="H673">
        <v>3.2</v>
      </c>
      <c r="I673" s="2" t="s">
        <v>2946</v>
      </c>
      <c r="L673">
        <v>100</v>
      </c>
      <c r="M673" s="2" t="s">
        <v>3</v>
      </c>
      <c r="N673" s="2" t="s">
        <v>3</v>
      </c>
      <c r="O673" s="2" t="s">
        <v>4</v>
      </c>
      <c r="P673" s="1">
        <v>38210</v>
      </c>
      <c r="Q673" s="2" t="s">
        <v>5</v>
      </c>
      <c r="R673" s="2" t="s">
        <v>85</v>
      </c>
      <c r="S673" s="29">
        <v>2697.7233626064512</v>
      </c>
      <c r="T673">
        <v>1.05</v>
      </c>
      <c r="U673">
        <v>18.309999999999999</v>
      </c>
      <c r="V673">
        <v>0.33</v>
      </c>
      <c r="W673">
        <v>11.84</v>
      </c>
    </row>
    <row r="674" spans="1:23" ht="20" customHeight="1">
      <c r="A674" s="2" t="s">
        <v>11117</v>
      </c>
      <c r="B674" s="2" t="s">
        <v>11118</v>
      </c>
      <c r="C674" s="2" t="s">
        <v>11119</v>
      </c>
      <c r="D674">
        <v>5.68</v>
      </c>
      <c r="E674" s="2" t="s">
        <v>11120</v>
      </c>
      <c r="F674" s="37" t="s">
        <v>11121</v>
      </c>
      <c r="G674">
        <v>2.35</v>
      </c>
      <c r="H674">
        <v>2.36</v>
      </c>
      <c r="I674" s="2" t="s">
        <v>2946</v>
      </c>
      <c r="L674">
        <v>100</v>
      </c>
      <c r="M674" s="2" t="s">
        <v>3</v>
      </c>
      <c r="N674" s="2" t="s">
        <v>3</v>
      </c>
      <c r="O674" s="2" t="s">
        <v>4</v>
      </c>
      <c r="P674" s="1">
        <v>39630</v>
      </c>
      <c r="Q674" s="2" t="s">
        <v>5</v>
      </c>
      <c r="R674" s="2" t="s">
        <v>85</v>
      </c>
      <c r="S674" s="29">
        <v>2697.7233626064512</v>
      </c>
      <c r="T674">
        <v>6.5</v>
      </c>
      <c r="U674">
        <v>19.45</v>
      </c>
      <c r="V674">
        <v>1.47</v>
      </c>
      <c r="W674">
        <v>28.36</v>
      </c>
    </row>
    <row r="675" spans="1:23" ht="20" customHeight="1">
      <c r="A675" s="2" t="s">
        <v>404</v>
      </c>
      <c r="B675" s="2" t="s">
        <v>405</v>
      </c>
      <c r="C675" s="2" t="s">
        <v>406</v>
      </c>
      <c r="D675">
        <v>13.9</v>
      </c>
      <c r="E675" s="2" t="s">
        <v>3075</v>
      </c>
      <c r="F675" s="37" t="s">
        <v>3076</v>
      </c>
      <c r="G675">
        <v>1.01</v>
      </c>
      <c r="H675">
        <v>1.01</v>
      </c>
      <c r="I675" s="2" t="s">
        <v>2946</v>
      </c>
      <c r="L675">
        <v>100</v>
      </c>
      <c r="M675" s="2" t="s">
        <v>3</v>
      </c>
      <c r="N675" s="2" t="s">
        <v>3</v>
      </c>
      <c r="O675" s="2" t="s">
        <v>4</v>
      </c>
      <c r="P675" s="1">
        <v>38950</v>
      </c>
      <c r="Q675" s="2" t="s">
        <v>5</v>
      </c>
      <c r="R675" s="2" t="s">
        <v>85</v>
      </c>
      <c r="S675" s="29">
        <v>2697.7233626064512</v>
      </c>
      <c r="T675">
        <v>3.61</v>
      </c>
      <c r="U675">
        <v>24.35</v>
      </c>
      <c r="V675">
        <v>1.66</v>
      </c>
      <c r="W675">
        <v>57.72</v>
      </c>
    </row>
    <row r="676" spans="1:23" ht="20" customHeight="1">
      <c r="A676" s="2" t="s">
        <v>1642</v>
      </c>
      <c r="B676" s="2" t="s">
        <v>1643</v>
      </c>
      <c r="C676" s="2" t="s">
        <v>1204</v>
      </c>
      <c r="D676">
        <v>12.49</v>
      </c>
      <c r="E676" s="2" t="s">
        <v>3766</v>
      </c>
      <c r="F676" s="37" t="s">
        <v>3767</v>
      </c>
      <c r="G676">
        <v>13.54</v>
      </c>
      <c r="H676">
        <v>15.13</v>
      </c>
      <c r="I676" s="2" t="s">
        <v>2946</v>
      </c>
      <c r="L676">
        <v>100</v>
      </c>
      <c r="M676" s="2" t="s">
        <v>3</v>
      </c>
      <c r="N676" s="2" t="s">
        <v>3</v>
      </c>
      <c r="O676" s="2" t="s">
        <v>4</v>
      </c>
      <c r="P676" s="1">
        <v>37811</v>
      </c>
      <c r="Q676" s="2" t="s">
        <v>5</v>
      </c>
      <c r="R676" s="2" t="s">
        <v>85</v>
      </c>
      <c r="S676" s="29">
        <v>2697.7233626064512</v>
      </c>
      <c r="T676">
        <v>3.32</v>
      </c>
      <c r="U676">
        <v>24.62</v>
      </c>
      <c r="V676">
        <v>2.12</v>
      </c>
      <c r="W676">
        <v>31.89</v>
      </c>
    </row>
    <row r="677" spans="1:23" ht="20" customHeight="1">
      <c r="A677" s="2" t="s">
        <v>281</v>
      </c>
      <c r="B677" s="2" t="s">
        <v>282</v>
      </c>
      <c r="C677" s="2" t="s">
        <v>283</v>
      </c>
      <c r="D677">
        <v>16</v>
      </c>
      <c r="E677" s="2" t="s">
        <v>3031</v>
      </c>
      <c r="F677" s="37" t="s">
        <v>3032</v>
      </c>
      <c r="G677">
        <v>19.95</v>
      </c>
      <c r="H677">
        <v>20.149999999999999</v>
      </c>
      <c r="I677" s="2" t="s">
        <v>2946</v>
      </c>
      <c r="L677">
        <v>100</v>
      </c>
      <c r="M677" s="2" t="s">
        <v>3</v>
      </c>
      <c r="N677" s="2" t="s">
        <v>3</v>
      </c>
      <c r="O677" s="2" t="s">
        <v>4</v>
      </c>
      <c r="P677" s="1">
        <v>38985</v>
      </c>
      <c r="Q677" s="2" t="s">
        <v>5</v>
      </c>
      <c r="R677" s="2" t="s">
        <v>85</v>
      </c>
      <c r="S677" s="29">
        <v>2697.7233626064512</v>
      </c>
      <c r="T677">
        <v>7.55</v>
      </c>
      <c r="U677">
        <v>24.74</v>
      </c>
      <c r="V677">
        <v>14.79</v>
      </c>
      <c r="W677">
        <v>30</v>
      </c>
    </row>
    <row r="678" spans="1:23" ht="20" customHeight="1">
      <c r="A678" s="2" t="s">
        <v>1405</v>
      </c>
      <c r="B678" s="2" t="s">
        <v>1406</v>
      </c>
      <c r="C678" s="2" t="s">
        <v>1407</v>
      </c>
      <c r="D678">
        <v>35.71</v>
      </c>
      <c r="E678" s="2" t="s">
        <v>3600</v>
      </c>
      <c r="F678" s="37" t="s">
        <v>3601</v>
      </c>
      <c r="G678">
        <v>6.99</v>
      </c>
      <c r="H678">
        <v>7.2</v>
      </c>
      <c r="I678" s="2" t="s">
        <v>2946</v>
      </c>
      <c r="L678">
        <v>100</v>
      </c>
      <c r="M678" s="2" t="s">
        <v>3</v>
      </c>
      <c r="N678" s="2" t="s">
        <v>3</v>
      </c>
      <c r="O678" s="2" t="s">
        <v>4</v>
      </c>
      <c r="P678" s="1">
        <v>38064</v>
      </c>
      <c r="Q678" s="2" t="s">
        <v>5</v>
      </c>
      <c r="R678" s="2" t="s">
        <v>85</v>
      </c>
      <c r="S678" s="29">
        <v>2697.7233626064512</v>
      </c>
      <c r="T678">
        <v>0.5</v>
      </c>
      <c r="U678">
        <v>26.47</v>
      </c>
      <c r="V678">
        <v>4.6100000000000003</v>
      </c>
      <c r="W678">
        <v>52.33</v>
      </c>
    </row>
    <row r="679" spans="1:23" ht="20" customHeight="1">
      <c r="A679" s="2" t="s">
        <v>1289</v>
      </c>
      <c r="B679" s="2" t="s">
        <v>1290</v>
      </c>
      <c r="C679" s="2" t="s">
        <v>1291</v>
      </c>
      <c r="D679">
        <v>2.19</v>
      </c>
      <c r="E679" s="2" t="s">
        <v>3535</v>
      </c>
      <c r="F679" s="37" t="s">
        <v>3559</v>
      </c>
      <c r="G679">
        <v>1.1000000000000001</v>
      </c>
      <c r="H679">
        <v>1.1100000000000001</v>
      </c>
      <c r="I679" s="2" t="s">
        <v>2946</v>
      </c>
      <c r="L679">
        <v>100</v>
      </c>
      <c r="M679" s="2" t="s">
        <v>3</v>
      </c>
      <c r="N679" s="2" t="s">
        <v>3</v>
      </c>
      <c r="O679" s="2" t="s">
        <v>4</v>
      </c>
      <c r="P679" s="1">
        <v>38209</v>
      </c>
      <c r="Q679" s="2" t="s">
        <v>5</v>
      </c>
      <c r="R679" s="2" t="s">
        <v>85</v>
      </c>
      <c r="S679" s="29">
        <v>2697.7233626064512</v>
      </c>
      <c r="T679">
        <v>1.77</v>
      </c>
      <c r="U679">
        <v>28.09</v>
      </c>
      <c r="V679">
        <v>0.37</v>
      </c>
      <c r="W679">
        <v>14.01</v>
      </c>
    </row>
    <row r="680" spans="1:23" ht="20" customHeight="1">
      <c r="A680" s="2" t="s">
        <v>290</v>
      </c>
      <c r="B680" s="2" t="s">
        <v>291</v>
      </c>
      <c r="C680" s="2" t="s">
        <v>292</v>
      </c>
      <c r="D680">
        <v>4.5</v>
      </c>
      <c r="E680" s="2" t="s">
        <v>3035</v>
      </c>
      <c r="F680" s="37" t="s">
        <v>3036</v>
      </c>
      <c r="G680">
        <v>0.82</v>
      </c>
      <c r="H680">
        <v>0.82</v>
      </c>
      <c r="I680" s="2" t="s">
        <v>2946</v>
      </c>
      <c r="L680">
        <v>100</v>
      </c>
      <c r="M680" s="2" t="s">
        <v>3</v>
      </c>
      <c r="N680" s="2" t="s">
        <v>3</v>
      </c>
      <c r="O680" s="2" t="s">
        <v>4</v>
      </c>
      <c r="P680" s="1">
        <v>38974</v>
      </c>
      <c r="Q680" s="2" t="s">
        <v>5</v>
      </c>
      <c r="R680" s="2" t="s">
        <v>85</v>
      </c>
      <c r="S680" s="29">
        <v>2697.7233626064512</v>
      </c>
      <c r="T680">
        <v>3.64</v>
      </c>
      <c r="U680">
        <v>29.9</v>
      </c>
      <c r="V680">
        <v>1.62</v>
      </c>
      <c r="W680">
        <v>12.48</v>
      </c>
    </row>
    <row r="681" spans="1:23" ht="20" customHeight="1">
      <c r="A681" s="2" t="s">
        <v>841</v>
      </c>
      <c r="B681" s="2" t="s">
        <v>842</v>
      </c>
      <c r="C681" s="2" t="s">
        <v>843</v>
      </c>
      <c r="D681">
        <v>5</v>
      </c>
      <c r="E681" s="2" t="s">
        <v>3277</v>
      </c>
      <c r="F681" s="37" t="s">
        <v>3278</v>
      </c>
      <c r="I681" s="2" t="s">
        <v>2946</v>
      </c>
      <c r="J681">
        <v>0.03</v>
      </c>
      <c r="K681">
        <v>0.19</v>
      </c>
      <c r="L681">
        <v>100</v>
      </c>
      <c r="M681" s="2" t="s">
        <v>3</v>
      </c>
      <c r="N681" s="2" t="s">
        <v>3</v>
      </c>
      <c r="O681" s="2" t="s">
        <v>4</v>
      </c>
      <c r="P681" s="1">
        <v>38663</v>
      </c>
      <c r="Q681" s="2" t="s">
        <v>5</v>
      </c>
      <c r="R681" s="2" t="s">
        <v>85</v>
      </c>
      <c r="S681" s="29">
        <v>2697.7233626064512</v>
      </c>
      <c r="T681">
        <v>6.1</v>
      </c>
      <c r="U681">
        <v>30.13</v>
      </c>
      <c r="V681">
        <v>5.87</v>
      </c>
      <c r="W681">
        <v>24.1</v>
      </c>
    </row>
    <row r="682" spans="1:23" ht="20" customHeight="1">
      <c r="A682" s="2" t="s">
        <v>1199</v>
      </c>
      <c r="B682" s="2" t="s">
        <v>1200</v>
      </c>
      <c r="C682" s="2" t="s">
        <v>478</v>
      </c>
      <c r="D682">
        <v>32.9</v>
      </c>
      <c r="E682" s="2" t="s">
        <v>3471</v>
      </c>
      <c r="F682" s="37" t="s">
        <v>3472</v>
      </c>
      <c r="G682">
        <v>6.68</v>
      </c>
      <c r="H682">
        <v>6.73</v>
      </c>
      <c r="I682" s="2" t="s">
        <v>2946</v>
      </c>
      <c r="L682">
        <v>100</v>
      </c>
      <c r="M682" s="2" t="s">
        <v>3</v>
      </c>
      <c r="N682" s="2" t="s">
        <v>3</v>
      </c>
      <c r="O682" s="2" t="s">
        <v>4</v>
      </c>
      <c r="P682" s="1">
        <v>38322</v>
      </c>
      <c r="Q682" s="2" t="s">
        <v>5</v>
      </c>
      <c r="R682" s="2" t="s">
        <v>85</v>
      </c>
      <c r="S682" s="29">
        <v>2697.7233626064512</v>
      </c>
      <c r="T682">
        <v>1.84</v>
      </c>
      <c r="U682">
        <v>32.44</v>
      </c>
      <c r="V682">
        <v>8.73</v>
      </c>
      <c r="W682">
        <v>81.239999999999995</v>
      </c>
    </row>
    <row r="683" spans="1:23" ht="20" customHeight="1">
      <c r="A683" s="2" t="s">
        <v>2447</v>
      </c>
      <c r="B683" s="2" t="s">
        <v>2448</v>
      </c>
      <c r="C683" s="2" t="s">
        <v>2449</v>
      </c>
      <c r="D683">
        <v>33</v>
      </c>
      <c r="E683" s="2" t="s">
        <v>4356</v>
      </c>
      <c r="F683" s="37" t="s">
        <v>4357</v>
      </c>
      <c r="G683">
        <v>2.75</v>
      </c>
      <c r="H683">
        <v>2.63</v>
      </c>
      <c r="I683" s="2" t="s">
        <v>4358</v>
      </c>
      <c r="J683">
        <v>1.69</v>
      </c>
      <c r="K683">
        <v>1.56</v>
      </c>
      <c r="L683">
        <v>100</v>
      </c>
      <c r="M683" s="2" t="s">
        <v>3</v>
      </c>
      <c r="N683" s="2" t="s">
        <v>3</v>
      </c>
      <c r="O683" s="2" t="s">
        <v>4</v>
      </c>
      <c r="P683" s="1">
        <v>36899</v>
      </c>
      <c r="Q683" s="2" t="s">
        <v>5</v>
      </c>
      <c r="R683" s="2" t="s">
        <v>85</v>
      </c>
      <c r="S683" s="29">
        <v>2697.7233626064512</v>
      </c>
      <c r="T683">
        <v>20.52</v>
      </c>
      <c r="U683">
        <v>33.700000000000003</v>
      </c>
      <c r="V683">
        <v>74.75</v>
      </c>
      <c r="W683">
        <v>107.4</v>
      </c>
    </row>
    <row r="684" spans="1:23" ht="20" customHeight="1">
      <c r="A684" s="2" t="s">
        <v>1202</v>
      </c>
      <c r="B684" s="2" t="s">
        <v>1203</v>
      </c>
      <c r="C684" s="2" t="s">
        <v>1204</v>
      </c>
      <c r="D684">
        <v>4.8600000000000003</v>
      </c>
      <c r="E684" s="2" t="s">
        <v>3473</v>
      </c>
      <c r="F684" s="37" t="s">
        <v>3474</v>
      </c>
      <c r="G684">
        <v>18.809999999999999</v>
      </c>
      <c r="H684">
        <v>19.25</v>
      </c>
      <c r="I684" s="2" t="s">
        <v>3475</v>
      </c>
      <c r="J684">
        <v>0.1</v>
      </c>
      <c r="K684">
        <v>0.1</v>
      </c>
      <c r="L684">
        <v>100</v>
      </c>
      <c r="M684" s="2" t="s">
        <v>3</v>
      </c>
      <c r="N684" s="2" t="s">
        <v>3</v>
      </c>
      <c r="O684" s="2" t="s">
        <v>4</v>
      </c>
      <c r="P684" s="1">
        <v>38315</v>
      </c>
      <c r="Q684" s="2" t="s">
        <v>5</v>
      </c>
      <c r="R684" s="2" t="s">
        <v>85</v>
      </c>
      <c r="S684" s="29">
        <v>2697.7233626064512</v>
      </c>
      <c r="T684">
        <v>0.55000000000000004</v>
      </c>
      <c r="U684">
        <v>35.36</v>
      </c>
      <c r="V684">
        <v>1.25</v>
      </c>
      <c r="W684">
        <v>73.72</v>
      </c>
    </row>
    <row r="685" spans="1:23" ht="20" customHeight="1">
      <c r="A685" s="2" t="s">
        <v>13226</v>
      </c>
      <c r="B685" s="2" t="s">
        <v>13227</v>
      </c>
      <c r="C685" s="2" t="s">
        <v>13228</v>
      </c>
      <c r="D685">
        <v>2.8</v>
      </c>
      <c r="E685" s="2" t="s">
        <v>13229</v>
      </c>
      <c r="F685" s="37" t="s">
        <v>13230</v>
      </c>
      <c r="I685" s="2" t="s">
        <v>2946</v>
      </c>
      <c r="L685">
        <v>100</v>
      </c>
      <c r="M685" s="2" t="s">
        <v>3</v>
      </c>
      <c r="N685" s="2" t="s">
        <v>3</v>
      </c>
      <c r="O685" s="2" t="s">
        <v>4</v>
      </c>
      <c r="P685" s="1">
        <v>39130</v>
      </c>
      <c r="Q685" s="2" t="s">
        <v>5</v>
      </c>
      <c r="R685" s="2" t="s">
        <v>85</v>
      </c>
      <c r="S685" s="29">
        <v>2697.7233626064512</v>
      </c>
      <c r="T685">
        <v>10.57</v>
      </c>
      <c r="U685">
        <v>37.950000000000003</v>
      </c>
      <c r="V685">
        <v>3.76</v>
      </c>
      <c r="W685">
        <v>22.4</v>
      </c>
    </row>
    <row r="686" spans="1:23" ht="20" customHeight="1">
      <c r="A686" s="2" t="s">
        <v>11579</v>
      </c>
      <c r="B686" s="2" t="s">
        <v>11580</v>
      </c>
      <c r="C686" s="2" t="s">
        <v>2327</v>
      </c>
      <c r="E686" s="2" t="s">
        <v>11581</v>
      </c>
      <c r="F686" s="37" t="s">
        <v>11582</v>
      </c>
      <c r="G686">
        <v>2.8</v>
      </c>
      <c r="H686">
        <v>2.72</v>
      </c>
      <c r="I686" s="2" t="s">
        <v>2946</v>
      </c>
      <c r="L686">
        <v>100</v>
      </c>
      <c r="M686" s="2" t="s">
        <v>3</v>
      </c>
      <c r="N686" s="2" t="s">
        <v>3</v>
      </c>
      <c r="O686" s="2" t="s">
        <v>4</v>
      </c>
      <c r="P686" s="1">
        <v>39514</v>
      </c>
      <c r="Q686" s="2" t="s">
        <v>5</v>
      </c>
      <c r="R686" s="2" t="s">
        <v>85</v>
      </c>
      <c r="S686" s="29">
        <v>2697.7233626064512</v>
      </c>
      <c r="T686">
        <v>7.69</v>
      </c>
      <c r="U686">
        <v>40.549999999999997</v>
      </c>
      <c r="V686">
        <v>2.46</v>
      </c>
      <c r="W686">
        <v>47.67</v>
      </c>
    </row>
    <row r="687" spans="1:23" ht="20" customHeight="1">
      <c r="A687" s="2" t="s">
        <v>7816</v>
      </c>
      <c r="B687" s="2" t="s">
        <v>7817</v>
      </c>
      <c r="C687" s="2" t="s">
        <v>7818</v>
      </c>
      <c r="D687">
        <v>25.2</v>
      </c>
      <c r="E687" s="2" t="s">
        <v>7819</v>
      </c>
      <c r="F687" s="37" t="s">
        <v>7820</v>
      </c>
      <c r="G687">
        <v>5.15</v>
      </c>
      <c r="H687">
        <v>4.97</v>
      </c>
      <c r="I687" s="2" t="s">
        <v>2946</v>
      </c>
      <c r="L687">
        <v>100</v>
      </c>
      <c r="M687" s="2" t="s">
        <v>3</v>
      </c>
      <c r="N687" s="2" t="s">
        <v>3</v>
      </c>
      <c r="O687" s="2" t="s">
        <v>4</v>
      </c>
      <c r="P687" s="1">
        <v>40770</v>
      </c>
      <c r="Q687" s="2" t="s">
        <v>5</v>
      </c>
      <c r="R687" s="2" t="s">
        <v>85</v>
      </c>
      <c r="S687" s="29">
        <v>2697.7233626064512</v>
      </c>
      <c r="T687">
        <v>8.58</v>
      </c>
      <c r="U687">
        <v>44.96</v>
      </c>
      <c r="V687">
        <v>6.14</v>
      </c>
      <c r="W687">
        <v>63.99</v>
      </c>
    </row>
    <row r="688" spans="1:23" ht="20" customHeight="1">
      <c r="A688" s="2" t="s">
        <v>252</v>
      </c>
      <c r="B688" s="2" t="s">
        <v>253</v>
      </c>
      <c r="C688" s="2" t="s">
        <v>254</v>
      </c>
      <c r="D688">
        <v>115</v>
      </c>
      <c r="E688" s="2" t="s">
        <v>3013</v>
      </c>
      <c r="F688" s="37" t="s">
        <v>3014</v>
      </c>
      <c r="G688">
        <v>29.84</v>
      </c>
      <c r="H688">
        <v>29.9</v>
      </c>
      <c r="I688" s="2" t="s">
        <v>2946</v>
      </c>
      <c r="L688">
        <v>100</v>
      </c>
      <c r="M688" s="2" t="s">
        <v>3</v>
      </c>
      <c r="N688" s="2" t="s">
        <v>3</v>
      </c>
      <c r="O688" s="2" t="s">
        <v>4</v>
      </c>
      <c r="P688" s="1">
        <v>38996</v>
      </c>
      <c r="Q688" s="2" t="s">
        <v>5</v>
      </c>
      <c r="R688" s="2" t="s">
        <v>85</v>
      </c>
      <c r="S688" s="29">
        <v>2697.7233626064512</v>
      </c>
      <c r="T688">
        <v>27.76</v>
      </c>
      <c r="U688">
        <v>46.3</v>
      </c>
      <c r="V688">
        <v>42.47</v>
      </c>
      <c r="W688">
        <v>48.27</v>
      </c>
    </row>
    <row r="689" spans="1:23" ht="20" customHeight="1">
      <c r="A689" s="2" t="s">
        <v>780</v>
      </c>
      <c r="B689" s="2" t="s">
        <v>781</v>
      </c>
      <c r="C689" s="2" t="s">
        <v>673</v>
      </c>
      <c r="D689">
        <v>7.25</v>
      </c>
      <c r="E689" s="2" t="s">
        <v>3246</v>
      </c>
      <c r="F689" s="37" t="s">
        <v>3247</v>
      </c>
      <c r="G689">
        <v>11.61</v>
      </c>
      <c r="H689">
        <v>12.04</v>
      </c>
      <c r="I689" s="2" t="s">
        <v>2946</v>
      </c>
      <c r="L689">
        <v>100</v>
      </c>
      <c r="M689" s="2" t="s">
        <v>3</v>
      </c>
      <c r="N689" s="2" t="s">
        <v>3</v>
      </c>
      <c r="O689" s="2" t="s">
        <v>4</v>
      </c>
      <c r="P689" s="1">
        <v>38706</v>
      </c>
      <c r="Q689" s="2" t="s">
        <v>5</v>
      </c>
      <c r="R689" s="2" t="s">
        <v>85</v>
      </c>
      <c r="S689" s="29">
        <v>2697.7233626064512</v>
      </c>
      <c r="T689">
        <v>5.28</v>
      </c>
      <c r="U689">
        <v>63.55</v>
      </c>
      <c r="V689">
        <v>13.19</v>
      </c>
      <c r="W689">
        <v>81.599999999999994</v>
      </c>
    </row>
    <row r="690" spans="1:23" ht="20" customHeight="1">
      <c r="A690" s="2" t="s">
        <v>671</v>
      </c>
      <c r="B690" s="2" t="s">
        <v>672</v>
      </c>
      <c r="C690" s="2" t="s">
        <v>673</v>
      </c>
      <c r="D690">
        <v>28</v>
      </c>
      <c r="E690" s="2" t="s">
        <v>3201</v>
      </c>
      <c r="F690" s="37" t="s">
        <v>3202</v>
      </c>
      <c r="G690">
        <v>11.93</v>
      </c>
      <c r="H690">
        <v>11.9</v>
      </c>
      <c r="I690" s="2" t="s">
        <v>2946</v>
      </c>
      <c r="L690">
        <v>100</v>
      </c>
      <c r="M690" s="2" t="s">
        <v>3</v>
      </c>
      <c r="N690" s="2" t="s">
        <v>3</v>
      </c>
      <c r="O690" s="2" t="s">
        <v>4</v>
      </c>
      <c r="P690" s="1">
        <v>38783</v>
      </c>
      <c r="Q690" s="2" t="s">
        <v>5</v>
      </c>
      <c r="R690" s="2" t="s">
        <v>85</v>
      </c>
      <c r="S690" s="29">
        <v>2697.7233626064512</v>
      </c>
      <c r="T690">
        <v>5.92</v>
      </c>
      <c r="U690">
        <v>66.510000000000005</v>
      </c>
      <c r="V690">
        <v>1.97</v>
      </c>
      <c r="W690">
        <v>83.99</v>
      </c>
    </row>
    <row r="691" spans="1:23" ht="20" customHeight="1">
      <c r="A691" s="2" t="s">
        <v>11002</v>
      </c>
      <c r="B691" s="2" t="s">
        <v>11003</v>
      </c>
      <c r="C691" s="2" t="s">
        <v>11004</v>
      </c>
      <c r="E691" s="2" t="s">
        <v>11005</v>
      </c>
      <c r="F691" s="37" t="s">
        <v>11006</v>
      </c>
      <c r="G691">
        <v>11.58</v>
      </c>
      <c r="H691">
        <v>12.16</v>
      </c>
      <c r="I691" s="2" t="s">
        <v>2946</v>
      </c>
      <c r="L691">
        <v>100</v>
      </c>
      <c r="M691" s="2" t="s">
        <v>3</v>
      </c>
      <c r="N691" s="2" t="s">
        <v>3</v>
      </c>
      <c r="O691" s="2" t="s">
        <v>4</v>
      </c>
      <c r="P691" s="1">
        <v>39653</v>
      </c>
      <c r="Q691" s="2" t="s">
        <v>5</v>
      </c>
      <c r="R691" s="2" t="s">
        <v>85</v>
      </c>
      <c r="S691" s="29">
        <v>2697.7233626064512</v>
      </c>
      <c r="T691">
        <v>2.0499999999999998</v>
      </c>
      <c r="U691">
        <v>69.37</v>
      </c>
      <c r="V691">
        <v>1.39</v>
      </c>
      <c r="W691">
        <v>118.91</v>
      </c>
    </row>
    <row r="692" spans="1:23" ht="20" customHeight="1">
      <c r="A692" s="2" t="s">
        <v>11907</v>
      </c>
      <c r="B692" s="2" t="s">
        <v>11908</v>
      </c>
      <c r="C692" s="2" t="s">
        <v>991</v>
      </c>
      <c r="D692">
        <v>59.7</v>
      </c>
      <c r="E692" s="2" t="s">
        <v>11909</v>
      </c>
      <c r="F692" s="37" t="s">
        <v>11910</v>
      </c>
      <c r="G692">
        <v>7.71</v>
      </c>
      <c r="H692">
        <v>8.67</v>
      </c>
      <c r="I692" s="2" t="s">
        <v>2946</v>
      </c>
      <c r="L692">
        <v>100</v>
      </c>
      <c r="M692" s="2" t="s">
        <v>3</v>
      </c>
      <c r="N692" s="2" t="s">
        <v>3</v>
      </c>
      <c r="O692" s="2" t="s">
        <v>4</v>
      </c>
      <c r="P692" s="1">
        <v>39426</v>
      </c>
      <c r="Q692" s="2" t="s">
        <v>5</v>
      </c>
      <c r="R692" s="2" t="s">
        <v>85</v>
      </c>
      <c r="S692" s="29">
        <v>2697.7233626064512</v>
      </c>
      <c r="T692">
        <v>9.7899999999999991</v>
      </c>
      <c r="U692">
        <v>70.63</v>
      </c>
      <c r="V692">
        <v>6.96</v>
      </c>
      <c r="W692">
        <v>150.36000000000001</v>
      </c>
    </row>
    <row r="693" spans="1:23" ht="20" customHeight="1">
      <c r="A693" s="2" t="s">
        <v>9844</v>
      </c>
      <c r="B693" s="2" t="s">
        <v>9845</v>
      </c>
      <c r="C693" s="2" t="s">
        <v>283</v>
      </c>
      <c r="D693">
        <v>52.83</v>
      </c>
      <c r="E693" s="2" t="s">
        <v>9846</v>
      </c>
      <c r="F693" s="37" t="s">
        <v>9847</v>
      </c>
      <c r="G693">
        <v>52.47</v>
      </c>
      <c r="H693">
        <v>52.91</v>
      </c>
      <c r="I693" s="2" t="s">
        <v>2946</v>
      </c>
      <c r="L693">
        <v>100</v>
      </c>
      <c r="M693" s="2" t="s">
        <v>3</v>
      </c>
      <c r="N693" s="2" t="s">
        <v>3</v>
      </c>
      <c r="O693" s="2" t="s">
        <v>4</v>
      </c>
      <c r="P693" s="1">
        <v>40087</v>
      </c>
      <c r="Q693" s="2" t="s">
        <v>5</v>
      </c>
      <c r="R693" s="2" t="s">
        <v>85</v>
      </c>
      <c r="S693" s="29">
        <v>2697.7233626064512</v>
      </c>
      <c r="T693">
        <v>14.86</v>
      </c>
      <c r="U693">
        <v>86.52</v>
      </c>
      <c r="V693">
        <v>4.29</v>
      </c>
      <c r="W693">
        <v>201.82</v>
      </c>
    </row>
    <row r="694" spans="1:23" ht="20" customHeight="1">
      <c r="A694" s="2" t="s">
        <v>1092</v>
      </c>
      <c r="B694" s="2" t="s">
        <v>1093</v>
      </c>
      <c r="C694" s="2" t="s">
        <v>1094</v>
      </c>
      <c r="D694">
        <v>65</v>
      </c>
      <c r="E694" s="2" t="s">
        <v>3425</v>
      </c>
      <c r="F694" s="37" t="s">
        <v>3426</v>
      </c>
      <c r="G694">
        <v>24.41</v>
      </c>
      <c r="H694">
        <v>25.05</v>
      </c>
      <c r="I694" s="2" t="s">
        <v>2946</v>
      </c>
      <c r="L694">
        <v>100</v>
      </c>
      <c r="M694" s="2" t="s">
        <v>3</v>
      </c>
      <c r="N694" s="2" t="s">
        <v>3</v>
      </c>
      <c r="O694" s="2" t="s">
        <v>4</v>
      </c>
      <c r="P694" s="1">
        <v>38434</v>
      </c>
      <c r="Q694" s="2" t="s">
        <v>5</v>
      </c>
      <c r="R694" s="2" t="s">
        <v>85</v>
      </c>
      <c r="S694" s="29">
        <v>2697.7233626064512</v>
      </c>
      <c r="T694">
        <v>5.16</v>
      </c>
      <c r="U694">
        <v>87.15</v>
      </c>
      <c r="V694">
        <v>7.53</v>
      </c>
      <c r="W694">
        <v>176.96</v>
      </c>
    </row>
    <row r="695" spans="1:23" ht="20" customHeight="1">
      <c r="A695" s="2" t="s">
        <v>1500</v>
      </c>
      <c r="B695" s="2" t="s">
        <v>1501</v>
      </c>
      <c r="C695" s="2" t="s">
        <v>1094</v>
      </c>
      <c r="D695">
        <v>43.36</v>
      </c>
      <c r="E695" s="2" t="s">
        <v>3669</v>
      </c>
      <c r="F695" s="37" t="s">
        <v>3670</v>
      </c>
      <c r="G695">
        <v>33.72</v>
      </c>
      <c r="H695">
        <v>34.32</v>
      </c>
      <c r="I695" s="2" t="s">
        <v>2946</v>
      </c>
      <c r="L695">
        <v>100</v>
      </c>
      <c r="M695" s="2" t="s">
        <v>3</v>
      </c>
      <c r="N695" s="2" t="s">
        <v>3</v>
      </c>
      <c r="O695" s="2" t="s">
        <v>4</v>
      </c>
      <c r="P695" s="1">
        <v>37957</v>
      </c>
      <c r="Q695" s="2" t="s">
        <v>5</v>
      </c>
      <c r="R695" s="2" t="s">
        <v>85</v>
      </c>
      <c r="S695" s="29">
        <v>2697.7233626064512</v>
      </c>
      <c r="T695">
        <v>18</v>
      </c>
      <c r="U695">
        <v>87.15</v>
      </c>
      <c r="V695">
        <v>9.07</v>
      </c>
      <c r="W695">
        <v>176.96</v>
      </c>
    </row>
    <row r="696" spans="1:23" ht="20" customHeight="1">
      <c r="A696" s="2" t="s">
        <v>1558</v>
      </c>
      <c r="B696" s="2" t="s">
        <v>1559</v>
      </c>
      <c r="C696" s="2" t="s">
        <v>1560</v>
      </c>
      <c r="E696" s="2" t="s">
        <v>3714</v>
      </c>
      <c r="F696" s="37" t="s">
        <v>3715</v>
      </c>
      <c r="G696">
        <v>20.32</v>
      </c>
      <c r="H696">
        <v>20.63</v>
      </c>
      <c r="I696" s="2" t="s">
        <v>2946</v>
      </c>
      <c r="L696">
        <v>100</v>
      </c>
      <c r="M696" s="2" t="s">
        <v>3</v>
      </c>
      <c r="N696" s="2" t="s">
        <v>3</v>
      </c>
      <c r="O696" s="2" t="s">
        <v>4</v>
      </c>
      <c r="P696" s="1">
        <v>37914</v>
      </c>
      <c r="Q696" s="2" t="s">
        <v>5</v>
      </c>
      <c r="R696" s="2" t="s">
        <v>85</v>
      </c>
      <c r="S696" s="29">
        <v>2697.7233626064512</v>
      </c>
      <c r="T696">
        <v>4.5999999999999996</v>
      </c>
      <c r="U696">
        <v>87.83</v>
      </c>
      <c r="V696">
        <v>2.42</v>
      </c>
      <c r="W696">
        <v>271.01</v>
      </c>
    </row>
    <row r="697" spans="1:23" ht="20" customHeight="1">
      <c r="A697" s="2" t="s">
        <v>1292</v>
      </c>
      <c r="B697" s="2" t="s">
        <v>1293</v>
      </c>
      <c r="C697" s="2" t="s">
        <v>296</v>
      </c>
      <c r="D697">
        <v>31.05</v>
      </c>
      <c r="E697" s="2" t="s">
        <v>3536</v>
      </c>
      <c r="F697" s="37" t="s">
        <v>3537</v>
      </c>
      <c r="G697">
        <v>0.9</v>
      </c>
      <c r="H697">
        <v>0.79</v>
      </c>
      <c r="I697" s="2" t="s">
        <v>3538</v>
      </c>
      <c r="J697">
        <v>0.96</v>
      </c>
      <c r="K697">
        <v>0.95</v>
      </c>
      <c r="L697">
        <v>100</v>
      </c>
      <c r="M697" s="2" t="s">
        <v>3</v>
      </c>
      <c r="N697" s="2" t="s">
        <v>3</v>
      </c>
      <c r="O697" s="2" t="s">
        <v>4</v>
      </c>
      <c r="P697" s="1">
        <v>38209</v>
      </c>
      <c r="Q697" s="2" t="s">
        <v>5</v>
      </c>
      <c r="R697" s="2" t="s">
        <v>85</v>
      </c>
      <c r="S697" s="29">
        <v>2697.7233626064512</v>
      </c>
      <c r="T697">
        <v>27.68</v>
      </c>
      <c r="U697">
        <v>101.49</v>
      </c>
      <c r="V697">
        <v>28.2</v>
      </c>
      <c r="W697">
        <v>104.84</v>
      </c>
    </row>
    <row r="698" spans="1:23" ht="20" customHeight="1">
      <c r="A698" s="2" t="s">
        <v>7049</v>
      </c>
      <c r="B698" s="2" t="s">
        <v>7050</v>
      </c>
      <c r="C698" s="2" t="s">
        <v>7051</v>
      </c>
      <c r="D698">
        <v>127.77</v>
      </c>
      <c r="E698" s="2" t="s">
        <v>7354</v>
      </c>
      <c r="F698" s="37" t="s">
        <v>7052</v>
      </c>
      <c r="G698">
        <v>15.12</v>
      </c>
      <c r="H698">
        <v>16.190000000000001</v>
      </c>
      <c r="I698" s="2" t="s">
        <v>2946</v>
      </c>
      <c r="L698">
        <v>100</v>
      </c>
      <c r="M698" s="2" t="s">
        <v>3</v>
      </c>
      <c r="N698" s="2" t="s">
        <v>3</v>
      </c>
      <c r="O698" s="2" t="s">
        <v>4</v>
      </c>
      <c r="P698" s="1">
        <v>41053</v>
      </c>
      <c r="Q698" s="2" t="s">
        <v>5</v>
      </c>
      <c r="R698" s="2" t="s">
        <v>85</v>
      </c>
      <c r="S698" s="29">
        <v>2697.7233626064512</v>
      </c>
      <c r="T698">
        <v>11.89</v>
      </c>
      <c r="U698">
        <v>106.14</v>
      </c>
      <c r="V698">
        <v>12.67</v>
      </c>
      <c r="W698">
        <v>156.87</v>
      </c>
    </row>
    <row r="699" spans="1:23" ht="20" customHeight="1">
      <c r="A699" s="2" t="s">
        <v>1620</v>
      </c>
      <c r="B699" s="2" t="s">
        <v>1621</v>
      </c>
      <c r="C699" s="2" t="s">
        <v>1106</v>
      </c>
      <c r="D699">
        <v>115</v>
      </c>
      <c r="E699" s="2" t="s">
        <v>3749</v>
      </c>
      <c r="F699" s="37" t="s">
        <v>3750</v>
      </c>
      <c r="G699">
        <v>15.09</v>
      </c>
      <c r="H699">
        <v>14.99</v>
      </c>
      <c r="I699" s="2" t="s">
        <v>3751</v>
      </c>
      <c r="J699">
        <v>2.95</v>
      </c>
      <c r="K699">
        <v>2.96</v>
      </c>
      <c r="L699">
        <v>100</v>
      </c>
      <c r="M699" s="2" t="s">
        <v>3</v>
      </c>
      <c r="N699" s="2" t="s">
        <v>3</v>
      </c>
      <c r="O699" s="2" t="s">
        <v>4</v>
      </c>
      <c r="P699" s="1">
        <v>37837</v>
      </c>
      <c r="Q699" s="2" t="s">
        <v>5</v>
      </c>
      <c r="R699" s="2" t="s">
        <v>85</v>
      </c>
      <c r="S699" s="29">
        <v>2697.7233626064512</v>
      </c>
      <c r="T699">
        <v>102.6</v>
      </c>
      <c r="U699">
        <v>106.14</v>
      </c>
      <c r="V699">
        <v>96.21</v>
      </c>
      <c r="W699">
        <v>895.08</v>
      </c>
    </row>
    <row r="700" spans="1:23" ht="20" customHeight="1">
      <c r="A700" s="2" t="s">
        <v>11361</v>
      </c>
      <c r="B700" s="2" t="s">
        <v>11362</v>
      </c>
      <c r="C700" s="2" t="s">
        <v>7392</v>
      </c>
      <c r="D700">
        <v>128.81</v>
      </c>
      <c r="E700" s="2" t="s">
        <v>11363</v>
      </c>
      <c r="F700" s="37" t="s">
        <v>11800</v>
      </c>
      <c r="G700">
        <v>19.45</v>
      </c>
      <c r="H700">
        <v>19.21</v>
      </c>
      <c r="I700" s="2" t="s">
        <v>2946</v>
      </c>
      <c r="L700">
        <v>100</v>
      </c>
      <c r="M700" s="2" t="s">
        <v>3</v>
      </c>
      <c r="N700" s="2" t="s">
        <v>3</v>
      </c>
      <c r="O700" s="2" t="s">
        <v>4</v>
      </c>
      <c r="P700" s="1">
        <v>39574</v>
      </c>
      <c r="Q700" s="2" t="s">
        <v>5</v>
      </c>
      <c r="R700" s="2" t="s">
        <v>85</v>
      </c>
      <c r="S700" s="29">
        <v>2697.7233626064512</v>
      </c>
      <c r="T700">
        <v>49.03</v>
      </c>
      <c r="U700">
        <v>136.46</v>
      </c>
      <c r="V700">
        <v>35.369999999999997</v>
      </c>
      <c r="W700">
        <v>171.53</v>
      </c>
    </row>
    <row r="701" spans="1:23" ht="20" customHeight="1">
      <c r="A701" s="2" t="s">
        <v>9044</v>
      </c>
      <c r="B701" s="2" t="s">
        <v>9045</v>
      </c>
      <c r="C701" s="2" t="s">
        <v>9046</v>
      </c>
      <c r="D701">
        <v>75</v>
      </c>
      <c r="E701" s="2" t="s">
        <v>9047</v>
      </c>
      <c r="F701" s="37" t="s">
        <v>9048</v>
      </c>
      <c r="G701">
        <v>19.100000000000001</v>
      </c>
      <c r="H701">
        <v>18.5</v>
      </c>
      <c r="I701" s="2" t="s">
        <v>2946</v>
      </c>
      <c r="L701">
        <v>100</v>
      </c>
      <c r="M701" s="2" t="s">
        <v>3</v>
      </c>
      <c r="N701" s="2" t="s">
        <v>3</v>
      </c>
      <c r="O701" s="2" t="s">
        <v>4</v>
      </c>
      <c r="P701" s="1">
        <v>40366</v>
      </c>
      <c r="Q701" s="2" t="s">
        <v>5</v>
      </c>
      <c r="R701" s="2" t="s">
        <v>85</v>
      </c>
      <c r="S701" s="29">
        <v>2697.7233626064512</v>
      </c>
      <c r="T701">
        <v>9.1300000000000008</v>
      </c>
      <c r="U701">
        <v>140.97999999999999</v>
      </c>
      <c r="V701">
        <v>10.77</v>
      </c>
      <c r="W701">
        <v>177.51</v>
      </c>
    </row>
    <row r="702" spans="1:23" ht="20" customHeight="1">
      <c r="A702" s="2" t="s">
        <v>1644</v>
      </c>
      <c r="B702" s="2" t="s">
        <v>1645</v>
      </c>
      <c r="C702" s="2" t="s">
        <v>801</v>
      </c>
      <c r="D702">
        <v>20.7</v>
      </c>
      <c r="E702" s="2" t="s">
        <v>3172</v>
      </c>
      <c r="F702" s="37" t="s">
        <v>3768</v>
      </c>
      <c r="G702">
        <v>6.69</v>
      </c>
      <c r="H702">
        <v>6.65</v>
      </c>
      <c r="I702" s="2" t="s">
        <v>2946</v>
      </c>
      <c r="L702">
        <v>100</v>
      </c>
      <c r="M702" s="2" t="s">
        <v>3</v>
      </c>
      <c r="N702" s="2" t="s">
        <v>3</v>
      </c>
      <c r="O702" s="2" t="s">
        <v>4</v>
      </c>
      <c r="P702" s="1">
        <v>37811</v>
      </c>
      <c r="Q702" s="2" t="s">
        <v>5</v>
      </c>
      <c r="R702" s="2" t="s">
        <v>85</v>
      </c>
      <c r="S702" s="29">
        <v>2697.7233626064512</v>
      </c>
      <c r="T702">
        <v>23.66</v>
      </c>
      <c r="U702">
        <v>141.69999999999999</v>
      </c>
      <c r="V702">
        <v>6.62</v>
      </c>
      <c r="W702">
        <v>83.27</v>
      </c>
    </row>
    <row r="703" spans="1:23" ht="20" customHeight="1">
      <c r="A703" s="2" t="s">
        <v>690</v>
      </c>
      <c r="B703" s="2" t="s">
        <v>691</v>
      </c>
      <c r="C703" s="2" t="s">
        <v>692</v>
      </c>
      <c r="D703">
        <v>564.66</v>
      </c>
      <c r="E703" s="2" t="s">
        <v>3210</v>
      </c>
      <c r="F703" s="37" t="s">
        <v>3259</v>
      </c>
      <c r="G703">
        <v>47.18</v>
      </c>
      <c r="H703">
        <v>48.1</v>
      </c>
      <c r="I703" s="2" t="s">
        <v>2946</v>
      </c>
      <c r="L703">
        <v>100</v>
      </c>
      <c r="M703" s="2" t="s">
        <v>3</v>
      </c>
      <c r="N703" s="2" t="s">
        <v>3</v>
      </c>
      <c r="O703" s="2" t="s">
        <v>4</v>
      </c>
      <c r="P703" s="1">
        <v>38764</v>
      </c>
      <c r="Q703" s="2" t="s">
        <v>5</v>
      </c>
      <c r="R703" s="2" t="s">
        <v>85</v>
      </c>
      <c r="S703" s="29">
        <v>2697.7233626064512</v>
      </c>
      <c r="T703">
        <v>121.87</v>
      </c>
      <c r="U703">
        <v>158.04</v>
      </c>
      <c r="V703">
        <v>119.31</v>
      </c>
      <c r="W703">
        <v>303.36</v>
      </c>
    </row>
    <row r="704" spans="1:23" ht="20" customHeight="1">
      <c r="A704" s="2" t="s">
        <v>9217</v>
      </c>
      <c r="B704" s="2" t="s">
        <v>9218</v>
      </c>
      <c r="C704" s="2" t="s">
        <v>9219</v>
      </c>
      <c r="D704">
        <v>50</v>
      </c>
      <c r="E704" s="2" t="s">
        <v>9220</v>
      </c>
      <c r="F704" s="37" t="s">
        <v>9221</v>
      </c>
      <c r="G704">
        <v>21.44</v>
      </c>
      <c r="H704">
        <v>21.56</v>
      </c>
      <c r="I704" s="2" t="s">
        <v>2946</v>
      </c>
      <c r="L704">
        <v>100</v>
      </c>
      <c r="M704" s="2" t="s">
        <v>3</v>
      </c>
      <c r="N704" s="2" t="s">
        <v>3</v>
      </c>
      <c r="O704" s="2" t="s">
        <v>4</v>
      </c>
      <c r="P704" s="1">
        <v>40301</v>
      </c>
      <c r="Q704" s="2" t="s">
        <v>5</v>
      </c>
      <c r="R704" s="2" t="s">
        <v>85</v>
      </c>
      <c r="S704" s="29">
        <v>2697.7233626064512</v>
      </c>
      <c r="T704">
        <v>0.01</v>
      </c>
      <c r="U704">
        <v>161.61000000000001</v>
      </c>
      <c r="V704">
        <v>7.83</v>
      </c>
      <c r="W704">
        <v>409.09</v>
      </c>
    </row>
    <row r="705" spans="1:23" ht="20" customHeight="1">
      <c r="A705" s="2" t="s">
        <v>82</v>
      </c>
      <c r="B705" s="2" t="s">
        <v>83</v>
      </c>
      <c r="C705" s="2" t="s">
        <v>84</v>
      </c>
      <c r="D705">
        <v>90</v>
      </c>
      <c r="E705" s="2" t="s">
        <v>2973</v>
      </c>
      <c r="F705" s="37" t="s">
        <v>2974</v>
      </c>
      <c r="G705">
        <v>23.49</v>
      </c>
      <c r="H705">
        <v>23.41</v>
      </c>
      <c r="I705" s="2" t="s">
        <v>2946</v>
      </c>
      <c r="L705">
        <v>100</v>
      </c>
      <c r="M705" s="2" t="s">
        <v>3</v>
      </c>
      <c r="N705" s="2" t="s">
        <v>3</v>
      </c>
      <c r="O705" s="2" t="s">
        <v>4</v>
      </c>
      <c r="P705" s="1">
        <v>39071</v>
      </c>
      <c r="Q705" s="2" t="s">
        <v>5</v>
      </c>
      <c r="R705" s="2" t="s">
        <v>85</v>
      </c>
      <c r="S705" s="29">
        <v>2697.7233626064512</v>
      </c>
      <c r="T705">
        <v>1.31</v>
      </c>
      <c r="U705">
        <v>172.78</v>
      </c>
      <c r="V705">
        <v>10.91</v>
      </c>
      <c r="W705">
        <v>368.84</v>
      </c>
    </row>
    <row r="706" spans="1:23" ht="20" customHeight="1">
      <c r="A706" s="2" t="s">
        <v>11387</v>
      </c>
      <c r="B706" s="2" t="s">
        <v>11388</v>
      </c>
      <c r="C706" s="2" t="s">
        <v>11389</v>
      </c>
      <c r="D706">
        <v>352.67</v>
      </c>
      <c r="E706" s="2" t="s">
        <v>11390</v>
      </c>
      <c r="F706" s="37" t="s">
        <v>11805</v>
      </c>
      <c r="G706">
        <v>14.21</v>
      </c>
      <c r="H706">
        <v>15.01</v>
      </c>
      <c r="I706" s="2" t="s">
        <v>2946</v>
      </c>
      <c r="L706">
        <v>100</v>
      </c>
      <c r="M706" s="2" t="s">
        <v>3</v>
      </c>
      <c r="N706" s="2" t="s">
        <v>3</v>
      </c>
      <c r="O706" s="2" t="s">
        <v>4</v>
      </c>
      <c r="P706" s="1">
        <v>39567</v>
      </c>
      <c r="Q706" s="2" t="s">
        <v>5</v>
      </c>
      <c r="R706" s="2" t="s">
        <v>85</v>
      </c>
      <c r="S706" s="29">
        <v>2697.7233626064512</v>
      </c>
      <c r="T706">
        <v>68.069999999999993</v>
      </c>
      <c r="U706">
        <v>188.52</v>
      </c>
      <c r="V706">
        <v>173.51</v>
      </c>
      <c r="W706">
        <v>526.99</v>
      </c>
    </row>
    <row r="707" spans="1:23" ht="20" customHeight="1">
      <c r="A707" s="2" t="s">
        <v>10805</v>
      </c>
      <c r="B707" s="2" t="s">
        <v>10806</v>
      </c>
      <c r="C707" s="2" t="s">
        <v>10807</v>
      </c>
      <c r="D707">
        <v>68.959999999999994</v>
      </c>
      <c r="E707" s="2" t="s">
        <v>10868</v>
      </c>
      <c r="F707" s="37" t="s">
        <v>10808</v>
      </c>
      <c r="G707">
        <v>43.51</v>
      </c>
      <c r="H707">
        <v>42.05</v>
      </c>
      <c r="I707" s="2" t="s">
        <v>2946</v>
      </c>
      <c r="L707">
        <v>100</v>
      </c>
      <c r="M707" s="2" t="s">
        <v>3</v>
      </c>
      <c r="N707" s="2" t="s">
        <v>3</v>
      </c>
      <c r="O707" s="2" t="s">
        <v>4</v>
      </c>
      <c r="P707" s="1">
        <v>39695</v>
      </c>
      <c r="Q707" s="2" t="s">
        <v>5</v>
      </c>
      <c r="R707" s="2" t="s">
        <v>85</v>
      </c>
      <c r="S707" s="29">
        <v>2697.7233626064512</v>
      </c>
      <c r="T707">
        <v>3.89</v>
      </c>
      <c r="U707">
        <v>240.45</v>
      </c>
      <c r="V707">
        <v>4.58</v>
      </c>
      <c r="W707">
        <v>315.01</v>
      </c>
    </row>
    <row r="708" spans="1:23" ht="20" customHeight="1">
      <c r="A708" s="2" t="s">
        <v>628</v>
      </c>
      <c r="B708" s="2" t="s">
        <v>629</v>
      </c>
      <c r="C708" s="2" t="s">
        <v>630</v>
      </c>
      <c r="D708">
        <v>420</v>
      </c>
      <c r="E708" s="2" t="s">
        <v>3174</v>
      </c>
      <c r="F708" s="37" t="s">
        <v>3193</v>
      </c>
      <c r="G708">
        <v>29.85</v>
      </c>
      <c r="H708">
        <v>29.74</v>
      </c>
      <c r="I708" s="2" t="s">
        <v>2946</v>
      </c>
      <c r="L708">
        <v>100</v>
      </c>
      <c r="M708" s="2" t="s">
        <v>3</v>
      </c>
      <c r="N708" s="2" t="s">
        <v>3</v>
      </c>
      <c r="O708" s="2" t="s">
        <v>4</v>
      </c>
      <c r="P708" s="1">
        <v>38817</v>
      </c>
      <c r="Q708" s="2" t="s">
        <v>5</v>
      </c>
      <c r="R708" s="2" t="s">
        <v>85</v>
      </c>
      <c r="S708" s="29">
        <v>2697.7233626064512</v>
      </c>
      <c r="T708">
        <v>17.02</v>
      </c>
      <c r="U708">
        <v>257.06</v>
      </c>
      <c r="V708">
        <v>18.47</v>
      </c>
      <c r="W708" s="3">
        <v>1230.03</v>
      </c>
    </row>
    <row r="709" spans="1:23" ht="20" customHeight="1">
      <c r="A709" s="2" t="s">
        <v>6509</v>
      </c>
      <c r="B709" s="2" t="s">
        <v>6510</v>
      </c>
      <c r="C709" s="2" t="s">
        <v>5864</v>
      </c>
      <c r="D709">
        <v>95.5</v>
      </c>
      <c r="E709" s="2" t="s">
        <v>6511</v>
      </c>
      <c r="F709" s="37" t="s">
        <v>6512</v>
      </c>
      <c r="G709">
        <v>23.24</v>
      </c>
      <c r="H709">
        <v>22.89</v>
      </c>
      <c r="I709" s="2" t="s">
        <v>2946</v>
      </c>
      <c r="L709">
        <v>100</v>
      </c>
      <c r="M709" s="2" t="s">
        <v>3</v>
      </c>
      <c r="N709" s="2" t="s">
        <v>3</v>
      </c>
      <c r="O709" s="2" t="s">
        <v>4</v>
      </c>
      <c r="P709" s="1">
        <v>41191</v>
      </c>
      <c r="Q709" s="2" t="s">
        <v>5</v>
      </c>
      <c r="R709" s="2" t="s">
        <v>85</v>
      </c>
      <c r="S709" s="29">
        <v>2697.7233626064512</v>
      </c>
      <c r="T709">
        <v>11.14</v>
      </c>
      <c r="U709">
        <v>267.54000000000002</v>
      </c>
      <c r="V709">
        <v>1.55</v>
      </c>
      <c r="W709">
        <v>364.54</v>
      </c>
    </row>
    <row r="710" spans="1:23" ht="20" customHeight="1">
      <c r="A710" s="2" t="s">
        <v>11219</v>
      </c>
      <c r="B710" s="2" t="s">
        <v>11220</v>
      </c>
      <c r="C710" s="2" t="s">
        <v>7452</v>
      </c>
      <c r="D710">
        <v>45.77</v>
      </c>
      <c r="E710" s="2" t="s">
        <v>11347</v>
      </c>
      <c r="F710" s="37" t="s">
        <v>11221</v>
      </c>
      <c r="G710">
        <v>24.56</v>
      </c>
      <c r="H710">
        <v>23.66</v>
      </c>
      <c r="I710" s="2" t="s">
        <v>11222</v>
      </c>
      <c r="J710">
        <v>0.68</v>
      </c>
      <c r="K710">
        <v>1.08</v>
      </c>
      <c r="L710">
        <v>100</v>
      </c>
      <c r="M710" s="2" t="s">
        <v>3</v>
      </c>
      <c r="N710" s="2" t="s">
        <v>3</v>
      </c>
      <c r="O710" s="2" t="s">
        <v>4</v>
      </c>
      <c r="P710" s="1">
        <v>39597</v>
      </c>
      <c r="Q710" s="2" t="s">
        <v>5</v>
      </c>
      <c r="R710" s="2" t="s">
        <v>85</v>
      </c>
      <c r="S710" s="29">
        <v>2697.7233626064512</v>
      </c>
      <c r="T710">
        <v>43.13</v>
      </c>
      <c r="U710">
        <v>271.33</v>
      </c>
      <c r="V710">
        <v>41.58</v>
      </c>
      <c r="W710">
        <v>184.8</v>
      </c>
    </row>
    <row r="711" spans="1:23" ht="20" customHeight="1">
      <c r="A711" s="2" t="s">
        <v>700</v>
      </c>
      <c r="B711" s="2" t="s">
        <v>701</v>
      </c>
      <c r="C711" s="2" t="s">
        <v>702</v>
      </c>
      <c r="D711">
        <v>103.18</v>
      </c>
      <c r="E711" s="2" t="s">
        <v>3213</v>
      </c>
      <c r="F711" s="37" t="s">
        <v>3214</v>
      </c>
      <c r="G711">
        <v>6.22</v>
      </c>
      <c r="H711">
        <v>5.73</v>
      </c>
      <c r="I711" s="2" t="s">
        <v>3215</v>
      </c>
      <c r="J711">
        <v>6.92</v>
      </c>
      <c r="K711">
        <v>8.4499999999999993</v>
      </c>
      <c r="L711">
        <v>100</v>
      </c>
      <c r="M711" s="2" t="s">
        <v>3</v>
      </c>
      <c r="N711" s="2" t="s">
        <v>3</v>
      </c>
      <c r="O711" s="2" t="s">
        <v>4</v>
      </c>
      <c r="P711" s="1">
        <v>38755</v>
      </c>
      <c r="Q711" s="2" t="s">
        <v>5</v>
      </c>
      <c r="R711" s="2" t="s">
        <v>85</v>
      </c>
      <c r="S711" s="29">
        <v>2697.7233626064512</v>
      </c>
      <c r="T711">
        <v>36.44</v>
      </c>
      <c r="U711">
        <v>276.74</v>
      </c>
      <c r="V711">
        <v>26.44</v>
      </c>
      <c r="W711">
        <v>464.53</v>
      </c>
    </row>
    <row r="712" spans="1:23" ht="20" customHeight="1">
      <c r="A712" s="2" t="s">
        <v>799</v>
      </c>
      <c r="B712" s="2" t="s">
        <v>800</v>
      </c>
      <c r="C712" s="2" t="s">
        <v>801</v>
      </c>
      <c r="D712">
        <v>121</v>
      </c>
      <c r="E712" s="2" t="s">
        <v>3254</v>
      </c>
      <c r="F712" s="37" t="s">
        <v>3255</v>
      </c>
      <c r="G712">
        <v>14.34</v>
      </c>
      <c r="H712">
        <v>13.66</v>
      </c>
      <c r="I712" s="2" t="s">
        <v>2946</v>
      </c>
      <c r="L712">
        <v>100</v>
      </c>
      <c r="M712" s="2" t="s">
        <v>3</v>
      </c>
      <c r="N712" s="2" t="s">
        <v>3</v>
      </c>
      <c r="O712" s="2" t="s">
        <v>4</v>
      </c>
      <c r="P712" s="1">
        <v>38692</v>
      </c>
      <c r="Q712" s="2" t="s">
        <v>5</v>
      </c>
      <c r="R712" s="2" t="s">
        <v>85</v>
      </c>
      <c r="S712" s="29">
        <v>2697.7233626064512</v>
      </c>
      <c r="T712">
        <v>34.15</v>
      </c>
      <c r="U712">
        <v>280.52999999999997</v>
      </c>
      <c r="V712">
        <v>67.45</v>
      </c>
      <c r="W712">
        <v>249.07</v>
      </c>
    </row>
    <row r="713" spans="1:23" ht="20" customHeight="1">
      <c r="A713" s="2" t="s">
        <v>11796</v>
      </c>
      <c r="B713" s="2" t="s">
        <v>11797</v>
      </c>
      <c r="C713" s="2" t="s">
        <v>740</v>
      </c>
      <c r="D713">
        <v>90</v>
      </c>
      <c r="E713" s="2" t="s">
        <v>11798</v>
      </c>
      <c r="F713" s="37" t="s">
        <v>11799</v>
      </c>
      <c r="G713">
        <v>19.399999999999999</v>
      </c>
      <c r="H713">
        <v>19.71</v>
      </c>
      <c r="I713" s="2" t="s">
        <v>2946</v>
      </c>
      <c r="L713">
        <v>100</v>
      </c>
      <c r="M713" s="2" t="s">
        <v>3</v>
      </c>
      <c r="N713" s="2" t="s">
        <v>3</v>
      </c>
      <c r="O713" s="2" t="s">
        <v>4</v>
      </c>
      <c r="P713" s="1">
        <v>39433</v>
      </c>
      <c r="Q713" s="2" t="s">
        <v>5</v>
      </c>
      <c r="R713" s="2" t="s">
        <v>85</v>
      </c>
      <c r="S713" s="29">
        <v>2697.7233626064512</v>
      </c>
      <c r="T713">
        <v>17.690000000000001</v>
      </c>
      <c r="U713">
        <v>281.91000000000003</v>
      </c>
      <c r="V713">
        <v>14.09</v>
      </c>
      <c r="W713">
        <v>578.14</v>
      </c>
    </row>
    <row r="714" spans="1:23" ht="20" customHeight="1">
      <c r="A714" s="2" t="s">
        <v>7407</v>
      </c>
      <c r="B714" s="2" t="s">
        <v>7408</v>
      </c>
      <c r="C714" s="2" t="s">
        <v>254</v>
      </c>
      <c r="D714">
        <v>38.9</v>
      </c>
      <c r="E714" s="2" t="s">
        <v>7409</v>
      </c>
      <c r="F714" s="37" t="s">
        <v>7410</v>
      </c>
      <c r="G714">
        <v>28.06</v>
      </c>
      <c r="H714">
        <v>28.54</v>
      </c>
      <c r="I714" s="2" t="s">
        <v>2946</v>
      </c>
      <c r="L714">
        <v>100</v>
      </c>
      <c r="M714" s="2" t="s">
        <v>3</v>
      </c>
      <c r="N714" s="2" t="s">
        <v>3</v>
      </c>
      <c r="O714" s="2" t="s">
        <v>4</v>
      </c>
      <c r="P714" s="1">
        <v>40945</v>
      </c>
      <c r="Q714" s="2" t="s">
        <v>5</v>
      </c>
      <c r="R714" s="2" t="s">
        <v>85</v>
      </c>
      <c r="S714" s="29">
        <v>2697.7233626064512</v>
      </c>
      <c r="T714">
        <v>22.59</v>
      </c>
      <c r="U714">
        <v>282.94</v>
      </c>
      <c r="V714">
        <v>31.56</v>
      </c>
      <c r="W714">
        <v>370.55</v>
      </c>
    </row>
    <row r="715" spans="1:23" ht="20" customHeight="1">
      <c r="A715" s="2" t="s">
        <v>822</v>
      </c>
      <c r="B715" s="2" t="s">
        <v>823</v>
      </c>
      <c r="C715" s="2" t="s">
        <v>339</v>
      </c>
      <c r="D715">
        <v>100</v>
      </c>
      <c r="E715" s="2" t="s">
        <v>3270</v>
      </c>
      <c r="F715" s="37" t="s">
        <v>3271</v>
      </c>
      <c r="G715">
        <v>16.11</v>
      </c>
      <c r="H715">
        <v>16.260000000000002</v>
      </c>
      <c r="I715" s="2" t="s">
        <v>2946</v>
      </c>
      <c r="L715">
        <v>100</v>
      </c>
      <c r="M715" s="2" t="s">
        <v>3</v>
      </c>
      <c r="N715" s="2" t="s">
        <v>3</v>
      </c>
      <c r="O715" s="2" t="s">
        <v>4</v>
      </c>
      <c r="P715" s="1">
        <v>38674</v>
      </c>
      <c r="Q715" s="2" t="s">
        <v>5</v>
      </c>
      <c r="R715" s="2" t="s">
        <v>85</v>
      </c>
      <c r="S715" s="29">
        <v>2697.7233626064512</v>
      </c>
      <c r="T715">
        <v>7.0000000000000007E-2</v>
      </c>
      <c r="U715">
        <v>291.67</v>
      </c>
      <c r="V715">
        <v>8.73</v>
      </c>
      <c r="W715">
        <v>213.7</v>
      </c>
    </row>
    <row r="716" spans="1:23" ht="20" customHeight="1">
      <c r="A716" s="2" t="s">
        <v>1446</v>
      </c>
      <c r="B716" s="2" t="s">
        <v>1447</v>
      </c>
      <c r="C716" s="2" t="s">
        <v>1448</v>
      </c>
      <c r="D716">
        <v>115</v>
      </c>
      <c r="E716" s="2" t="s">
        <v>3632</v>
      </c>
      <c r="F716" s="37" t="s">
        <v>3633</v>
      </c>
      <c r="G716">
        <v>16.399999999999999</v>
      </c>
      <c r="H716">
        <v>16.79</v>
      </c>
      <c r="I716" s="2" t="s">
        <v>2946</v>
      </c>
      <c r="L716">
        <v>100</v>
      </c>
      <c r="M716" s="2" t="s">
        <v>3</v>
      </c>
      <c r="N716" s="2" t="s">
        <v>3</v>
      </c>
      <c r="O716" s="2" t="s">
        <v>4</v>
      </c>
      <c r="P716" s="1">
        <v>38013</v>
      </c>
      <c r="Q716" s="2" t="s">
        <v>5</v>
      </c>
      <c r="R716" s="2" t="s">
        <v>85</v>
      </c>
      <c r="S716" s="29">
        <v>2697.7233626064512</v>
      </c>
      <c r="T716">
        <v>20.52</v>
      </c>
      <c r="U716">
        <v>304.29000000000002</v>
      </c>
      <c r="V716">
        <v>26.74</v>
      </c>
      <c r="W716">
        <v>674.9</v>
      </c>
    </row>
    <row r="717" spans="1:23" ht="20" customHeight="1">
      <c r="A717" s="2" t="s">
        <v>380</v>
      </c>
      <c r="B717" s="2" t="s">
        <v>381</v>
      </c>
      <c r="C717" s="2" t="s">
        <v>382</v>
      </c>
      <c r="D717">
        <v>150</v>
      </c>
      <c r="E717" s="2" t="s">
        <v>3067</v>
      </c>
      <c r="F717" s="37" t="s">
        <v>3068</v>
      </c>
      <c r="G717">
        <v>33.99</v>
      </c>
      <c r="H717">
        <v>33.229999999999997</v>
      </c>
      <c r="I717" s="2" t="s">
        <v>2946</v>
      </c>
      <c r="L717">
        <v>100</v>
      </c>
      <c r="M717" s="2" t="s">
        <v>3</v>
      </c>
      <c r="N717" s="2" t="s">
        <v>3</v>
      </c>
      <c r="O717" s="2" t="s">
        <v>4</v>
      </c>
      <c r="P717" s="1">
        <v>38958</v>
      </c>
      <c r="Q717" s="2" t="s">
        <v>5</v>
      </c>
      <c r="R717" s="2" t="s">
        <v>85</v>
      </c>
      <c r="S717" s="29">
        <v>2697.7233626064512</v>
      </c>
      <c r="T717">
        <v>34.020000000000003</v>
      </c>
      <c r="U717">
        <v>338.67</v>
      </c>
      <c r="V717">
        <v>23.92</v>
      </c>
      <c r="W717">
        <v>398.21</v>
      </c>
    </row>
    <row r="718" spans="1:23" ht="20" customHeight="1">
      <c r="A718" s="2" t="s">
        <v>7450</v>
      </c>
      <c r="B718" s="2" t="s">
        <v>7451</v>
      </c>
      <c r="C718" s="2" t="s">
        <v>7452</v>
      </c>
      <c r="D718">
        <v>329.93</v>
      </c>
      <c r="E718" s="2" t="s">
        <v>7453</v>
      </c>
      <c r="F718" s="37" t="s">
        <v>7454</v>
      </c>
      <c r="G718">
        <v>29.56</v>
      </c>
      <c r="H718">
        <v>29.79</v>
      </c>
      <c r="I718" s="2" t="s">
        <v>7455</v>
      </c>
      <c r="J718">
        <v>15.89</v>
      </c>
      <c r="K718">
        <v>15.91</v>
      </c>
      <c r="L718">
        <v>100</v>
      </c>
      <c r="M718" s="2" t="s">
        <v>3</v>
      </c>
      <c r="N718" s="2" t="s">
        <v>3</v>
      </c>
      <c r="O718" s="2" t="s">
        <v>4</v>
      </c>
      <c r="P718" s="1">
        <v>40925</v>
      </c>
      <c r="Q718" s="2" t="s">
        <v>5</v>
      </c>
      <c r="R718" s="2" t="s">
        <v>85</v>
      </c>
      <c r="S718" s="29">
        <v>2697.7233626064512</v>
      </c>
      <c r="T718">
        <v>80.349999999999994</v>
      </c>
      <c r="U718">
        <v>370.87</v>
      </c>
      <c r="V718">
        <v>90.14</v>
      </c>
      <c r="W718">
        <v>363.21</v>
      </c>
    </row>
    <row r="719" spans="1:23" ht="20" customHeight="1">
      <c r="A719" s="2" t="s">
        <v>12617</v>
      </c>
      <c r="B719" s="2" t="s">
        <v>12618</v>
      </c>
      <c r="C719" s="2" t="s">
        <v>12619</v>
      </c>
      <c r="D719">
        <v>100</v>
      </c>
      <c r="E719" s="2" t="s">
        <v>12620</v>
      </c>
      <c r="F719" s="37" t="s">
        <v>12621</v>
      </c>
      <c r="I719" s="2" t="s">
        <v>2946</v>
      </c>
      <c r="L719">
        <v>100</v>
      </c>
      <c r="M719" s="2" t="s">
        <v>3</v>
      </c>
      <c r="N719" s="2" t="s">
        <v>3</v>
      </c>
      <c r="O719" s="2" t="s">
        <v>4</v>
      </c>
      <c r="P719" s="1">
        <v>39272</v>
      </c>
      <c r="Q719" s="2" t="s">
        <v>5</v>
      </c>
      <c r="R719" s="2" t="s">
        <v>85</v>
      </c>
      <c r="S719" s="29">
        <v>2697.7233626064512</v>
      </c>
      <c r="T719">
        <v>49.78</v>
      </c>
      <c r="U719">
        <v>402.33</v>
      </c>
      <c r="V719">
        <v>70.040000000000006</v>
      </c>
      <c r="W719">
        <v>936.97</v>
      </c>
    </row>
    <row r="720" spans="1:23" ht="20" customHeight="1">
      <c r="A720" s="2" t="s">
        <v>11491</v>
      </c>
      <c r="B720" s="2" t="s">
        <v>11492</v>
      </c>
      <c r="C720" s="2" t="s">
        <v>692</v>
      </c>
      <c r="D720">
        <v>858.43</v>
      </c>
      <c r="E720" s="2" t="s">
        <v>11493</v>
      </c>
      <c r="F720" s="37" t="s">
        <v>11813</v>
      </c>
      <c r="G720">
        <v>34.520000000000003</v>
      </c>
      <c r="H720">
        <v>37.32</v>
      </c>
      <c r="I720" s="2" t="s">
        <v>11494</v>
      </c>
      <c r="J720">
        <v>30.52</v>
      </c>
      <c r="K720">
        <v>31.88</v>
      </c>
      <c r="L720">
        <v>100</v>
      </c>
      <c r="M720" s="2" t="s">
        <v>3</v>
      </c>
      <c r="N720" s="2" t="s">
        <v>3</v>
      </c>
      <c r="O720" s="2" t="s">
        <v>4</v>
      </c>
      <c r="P720" s="1">
        <v>39538</v>
      </c>
      <c r="Q720" s="2" t="s">
        <v>5</v>
      </c>
      <c r="R720" s="2" t="s">
        <v>85</v>
      </c>
      <c r="S720" s="29">
        <v>2697.7233626064512</v>
      </c>
      <c r="T720">
        <v>98.01</v>
      </c>
      <c r="U720">
        <v>407.03</v>
      </c>
      <c r="V720">
        <v>94.78</v>
      </c>
      <c r="W720" s="3">
        <v>1018.99</v>
      </c>
    </row>
    <row r="721" spans="1:23" ht="20" customHeight="1">
      <c r="A721" s="2" t="s">
        <v>1626</v>
      </c>
      <c r="B721" s="2" t="s">
        <v>1627</v>
      </c>
      <c r="C721" s="2" t="s">
        <v>1628</v>
      </c>
      <c r="D721">
        <v>141.91</v>
      </c>
      <c r="E721" s="2" t="s">
        <v>3753</v>
      </c>
      <c r="F721" s="37" t="s">
        <v>3754</v>
      </c>
      <c r="G721">
        <v>29.68</v>
      </c>
      <c r="H721">
        <v>25.66</v>
      </c>
      <c r="I721" s="2" t="s">
        <v>3755</v>
      </c>
      <c r="J721">
        <v>3</v>
      </c>
      <c r="K721">
        <v>3.11</v>
      </c>
      <c r="L721">
        <v>100</v>
      </c>
      <c r="M721" s="2" t="s">
        <v>3</v>
      </c>
      <c r="N721" s="2" t="s">
        <v>3</v>
      </c>
      <c r="O721" s="2" t="s">
        <v>4</v>
      </c>
      <c r="P721" s="1">
        <v>37825</v>
      </c>
      <c r="Q721" s="2" t="s">
        <v>5</v>
      </c>
      <c r="R721" s="2" t="s">
        <v>85</v>
      </c>
      <c r="S721" s="29">
        <v>2697.7233626064512</v>
      </c>
      <c r="T721">
        <v>101.75</v>
      </c>
      <c r="U721">
        <v>510.46</v>
      </c>
      <c r="V721">
        <v>64.3</v>
      </c>
      <c r="W721">
        <v>641.13</v>
      </c>
    </row>
    <row r="722" spans="1:23" ht="20" customHeight="1">
      <c r="A722" s="2" t="s">
        <v>11140</v>
      </c>
      <c r="B722" s="2" t="s">
        <v>11141</v>
      </c>
      <c r="C722" s="2" t="s">
        <v>2043</v>
      </c>
      <c r="D722">
        <v>24.58</v>
      </c>
      <c r="E722" s="2" t="s">
        <v>11142</v>
      </c>
      <c r="F722" s="37" t="s">
        <v>11143</v>
      </c>
      <c r="G722">
        <v>7.43</v>
      </c>
      <c r="H722">
        <v>7.25</v>
      </c>
      <c r="I722" s="2" t="s">
        <v>11144</v>
      </c>
      <c r="L722">
        <v>100</v>
      </c>
      <c r="M722" s="2" t="s">
        <v>3</v>
      </c>
      <c r="N722" s="2" t="s">
        <v>3</v>
      </c>
      <c r="O722" s="2" t="s">
        <v>4</v>
      </c>
      <c r="P722" s="1">
        <v>39618</v>
      </c>
      <c r="Q722" s="2" t="s">
        <v>5</v>
      </c>
      <c r="R722" s="2" t="s">
        <v>85</v>
      </c>
      <c r="S722" s="29">
        <v>2697.7233626064512</v>
      </c>
      <c r="T722">
        <v>21.02</v>
      </c>
      <c r="U722">
        <v>617.83000000000004</v>
      </c>
      <c r="V722">
        <v>18.55</v>
      </c>
      <c r="W722" s="3">
        <v>1098</v>
      </c>
    </row>
    <row r="723" spans="1:23" ht="20" customHeight="1">
      <c r="A723" s="2" t="s">
        <v>9969</v>
      </c>
      <c r="B723" s="2" t="s">
        <v>9970</v>
      </c>
      <c r="C723" s="2" t="s">
        <v>2043</v>
      </c>
      <c r="D723">
        <v>28</v>
      </c>
      <c r="E723" s="2" t="s">
        <v>9971</v>
      </c>
      <c r="F723" s="37" t="s">
        <v>9972</v>
      </c>
      <c r="G723">
        <v>9.25</v>
      </c>
      <c r="H723">
        <v>9.18</v>
      </c>
      <c r="I723" s="2" t="s">
        <v>2946</v>
      </c>
      <c r="L723">
        <v>100</v>
      </c>
      <c r="M723" s="2" t="s">
        <v>3</v>
      </c>
      <c r="N723" s="2" t="s">
        <v>3</v>
      </c>
      <c r="O723" s="2" t="s">
        <v>4</v>
      </c>
      <c r="P723" s="1">
        <v>40046</v>
      </c>
      <c r="Q723" s="2" t="s">
        <v>5</v>
      </c>
      <c r="R723" s="2" t="s">
        <v>85</v>
      </c>
      <c r="S723" s="29">
        <v>2697.7233626064512</v>
      </c>
      <c r="T723">
        <v>11.03</v>
      </c>
      <c r="U723">
        <v>623.42999999999995</v>
      </c>
      <c r="V723">
        <v>8.5399999999999991</v>
      </c>
      <c r="W723" s="3">
        <v>1038.74</v>
      </c>
    </row>
    <row r="724" spans="1:23" ht="20" customHeight="1">
      <c r="A724" s="2" t="s">
        <v>9069</v>
      </c>
      <c r="B724" s="2" t="s">
        <v>9070</v>
      </c>
      <c r="C724" s="2" t="s">
        <v>2043</v>
      </c>
      <c r="D724">
        <v>19.649999999999999</v>
      </c>
      <c r="E724" s="2" t="s">
        <v>9071</v>
      </c>
      <c r="F724" s="37" t="s">
        <v>9072</v>
      </c>
      <c r="G724">
        <v>11.5</v>
      </c>
      <c r="H724">
        <v>11.48</v>
      </c>
      <c r="I724" s="2" t="s">
        <v>9073</v>
      </c>
      <c r="J724">
        <v>1.1299999999999999</v>
      </c>
      <c r="K724">
        <v>1.1200000000000001</v>
      </c>
      <c r="L724">
        <v>100</v>
      </c>
      <c r="M724" s="2" t="s">
        <v>3</v>
      </c>
      <c r="N724" s="2" t="s">
        <v>3</v>
      </c>
      <c r="O724" s="2" t="s">
        <v>4</v>
      </c>
      <c r="P724" s="1">
        <v>40351</v>
      </c>
      <c r="Q724" s="2" t="s">
        <v>5</v>
      </c>
      <c r="R724" s="2" t="s">
        <v>85</v>
      </c>
      <c r="S724" s="29">
        <v>2697.7233626064512</v>
      </c>
      <c r="T724">
        <v>9.3800000000000008</v>
      </c>
      <c r="U724">
        <v>674.14</v>
      </c>
      <c r="V724">
        <v>8.68</v>
      </c>
      <c r="W724" s="3">
        <v>1051.73</v>
      </c>
    </row>
    <row r="725" spans="1:23" ht="20" customHeight="1">
      <c r="A725" s="2" t="s">
        <v>9173</v>
      </c>
      <c r="B725" s="2" t="s">
        <v>9174</v>
      </c>
      <c r="C725" s="2" t="s">
        <v>1167</v>
      </c>
      <c r="D725">
        <v>315</v>
      </c>
      <c r="E725" s="2" t="s">
        <v>9175</v>
      </c>
      <c r="F725" s="37" t="s">
        <v>9176</v>
      </c>
      <c r="G725">
        <v>6.87</v>
      </c>
      <c r="H725">
        <v>6.77</v>
      </c>
      <c r="I725" s="2" t="s">
        <v>2946</v>
      </c>
      <c r="L725">
        <v>100</v>
      </c>
      <c r="M725" s="2" t="s">
        <v>3</v>
      </c>
      <c r="N725" s="2" t="s">
        <v>3</v>
      </c>
      <c r="O725" s="2" t="s">
        <v>4</v>
      </c>
      <c r="P725" s="1">
        <v>40311</v>
      </c>
      <c r="Q725" s="2" t="s">
        <v>5</v>
      </c>
      <c r="R725" s="2" t="s">
        <v>85</v>
      </c>
      <c r="S725" s="29">
        <v>2697.7233626064512</v>
      </c>
      <c r="T725">
        <v>41.87</v>
      </c>
      <c r="U725">
        <v>868.27</v>
      </c>
      <c r="V725">
        <v>67.430000000000007</v>
      </c>
      <c r="W725" s="3">
        <v>1414.99</v>
      </c>
    </row>
    <row r="726" spans="1:23" ht="20" customHeight="1">
      <c r="A726" s="2" t="s">
        <v>1532</v>
      </c>
      <c r="B726" s="2" t="s">
        <v>1533</v>
      </c>
      <c r="C726" s="2" t="s">
        <v>1534</v>
      </c>
      <c r="D726">
        <v>300</v>
      </c>
      <c r="E726" s="2" t="s">
        <v>3687</v>
      </c>
      <c r="F726" s="37" t="s">
        <v>3688</v>
      </c>
      <c r="G726">
        <v>24.96</v>
      </c>
      <c r="H726">
        <v>25.19</v>
      </c>
      <c r="I726" s="2" t="s">
        <v>2946</v>
      </c>
      <c r="L726">
        <v>100</v>
      </c>
      <c r="M726" s="2" t="s">
        <v>3</v>
      </c>
      <c r="N726" s="2" t="s">
        <v>3</v>
      </c>
      <c r="O726" s="2" t="s">
        <v>4</v>
      </c>
      <c r="P726" s="1">
        <v>37929</v>
      </c>
      <c r="Q726" s="2" t="s">
        <v>5</v>
      </c>
      <c r="R726" s="2" t="s">
        <v>85</v>
      </c>
      <c r="S726" s="29">
        <v>2697.7233626064512</v>
      </c>
      <c r="T726">
        <v>4.38</v>
      </c>
      <c r="U726" s="3">
        <v>1006.13</v>
      </c>
      <c r="V726">
        <v>7.78</v>
      </c>
      <c r="W726" s="3">
        <v>1443.86</v>
      </c>
    </row>
    <row r="727" spans="1:23" ht="20" customHeight="1">
      <c r="A727" s="2" t="s">
        <v>931</v>
      </c>
      <c r="B727" s="2" t="s">
        <v>932</v>
      </c>
      <c r="C727" s="2" t="s">
        <v>933</v>
      </c>
      <c r="D727">
        <v>205.68</v>
      </c>
      <c r="E727" s="2" t="s">
        <v>3323</v>
      </c>
      <c r="F727" s="37" t="s">
        <v>3324</v>
      </c>
      <c r="G727">
        <v>8.89</v>
      </c>
      <c r="H727">
        <v>9.01</v>
      </c>
      <c r="I727" s="2" t="s">
        <v>3325</v>
      </c>
      <c r="J727">
        <v>4.8600000000000003</v>
      </c>
      <c r="K727">
        <v>5.42</v>
      </c>
      <c r="L727">
        <v>100</v>
      </c>
      <c r="M727" s="2" t="s">
        <v>3</v>
      </c>
      <c r="N727" s="2" t="s">
        <v>3</v>
      </c>
      <c r="O727" s="2" t="s">
        <v>4</v>
      </c>
      <c r="P727" s="1">
        <v>38586</v>
      </c>
      <c r="Q727" s="2" t="s">
        <v>5</v>
      </c>
      <c r="R727" s="2" t="s">
        <v>85</v>
      </c>
      <c r="S727" s="29">
        <v>2697.7233626064512</v>
      </c>
      <c r="T727">
        <v>78.45</v>
      </c>
      <c r="U727" s="3">
        <v>1122.05</v>
      </c>
      <c r="V727">
        <v>89.33</v>
      </c>
      <c r="W727" s="3">
        <v>2311.23</v>
      </c>
    </row>
    <row r="728" spans="1:23" ht="20" customHeight="1">
      <c r="A728" s="2" t="s">
        <v>1374</v>
      </c>
      <c r="B728" s="2" t="s">
        <v>1375</v>
      </c>
      <c r="C728" s="2" t="s">
        <v>1376</v>
      </c>
      <c r="D728">
        <v>238.36</v>
      </c>
      <c r="E728" s="2" t="s">
        <v>3585</v>
      </c>
      <c r="F728" s="37" t="s">
        <v>3586</v>
      </c>
      <c r="G728">
        <v>18.05</v>
      </c>
      <c r="H728">
        <v>17.3</v>
      </c>
      <c r="I728" s="2" t="s">
        <v>3587</v>
      </c>
      <c r="J728">
        <v>8.07</v>
      </c>
      <c r="K728">
        <v>8.06</v>
      </c>
      <c r="L728">
        <v>100</v>
      </c>
      <c r="M728" s="2" t="s">
        <v>3</v>
      </c>
      <c r="N728" s="2" t="s">
        <v>3</v>
      </c>
      <c r="O728" s="2" t="s">
        <v>4</v>
      </c>
      <c r="P728" s="1">
        <v>38106</v>
      </c>
      <c r="Q728" s="2" t="s">
        <v>5</v>
      </c>
      <c r="R728" s="2" t="s">
        <v>85</v>
      </c>
      <c r="S728" s="29">
        <v>2697.7233626064512</v>
      </c>
      <c r="T728">
        <v>39</v>
      </c>
      <c r="U728" s="3">
        <v>1399.3</v>
      </c>
      <c r="V728">
        <v>64.33</v>
      </c>
      <c r="W728" s="3">
        <v>2786</v>
      </c>
    </row>
    <row r="729" spans="1:23" ht="20" customHeight="1">
      <c r="A729" s="2" t="s">
        <v>7582</v>
      </c>
      <c r="B729" s="2" t="s">
        <v>1560</v>
      </c>
      <c r="C729" s="2" t="s">
        <v>876</v>
      </c>
      <c r="D729">
        <v>620.74</v>
      </c>
      <c r="E729" s="2" t="s">
        <v>7583</v>
      </c>
      <c r="F729" s="37" t="s">
        <v>7584</v>
      </c>
      <c r="G729">
        <v>27.97</v>
      </c>
      <c r="H729">
        <v>27.5</v>
      </c>
      <c r="I729" s="2" t="s">
        <v>7585</v>
      </c>
      <c r="J729">
        <v>5.72</v>
      </c>
      <c r="K729">
        <v>7.13</v>
      </c>
      <c r="L729">
        <v>100</v>
      </c>
      <c r="M729" s="2" t="s">
        <v>3</v>
      </c>
      <c r="N729" s="2" t="s">
        <v>3</v>
      </c>
      <c r="O729" s="2" t="s">
        <v>4</v>
      </c>
      <c r="P729" s="1">
        <v>40877</v>
      </c>
      <c r="Q729" s="2" t="s">
        <v>5</v>
      </c>
      <c r="R729" s="2" t="s">
        <v>85</v>
      </c>
      <c r="S729" s="29">
        <v>2697.7233626064512</v>
      </c>
      <c r="T729">
        <v>146.38999999999999</v>
      </c>
      <c r="U729" s="3">
        <v>1544.2</v>
      </c>
      <c r="V729">
        <v>97.43</v>
      </c>
      <c r="W729" s="3">
        <v>3086.28</v>
      </c>
    </row>
    <row r="730" spans="1:23" ht="20" customHeight="1">
      <c r="A730" s="2" t="s">
        <v>11535</v>
      </c>
      <c r="B730" s="2" t="s">
        <v>11536</v>
      </c>
      <c r="C730" s="2" t="s">
        <v>1376</v>
      </c>
      <c r="D730">
        <v>882.04</v>
      </c>
      <c r="E730" s="2" t="s">
        <v>11537</v>
      </c>
      <c r="F730" s="37" t="s">
        <v>11538</v>
      </c>
      <c r="G730">
        <v>31.79</v>
      </c>
      <c r="H730">
        <v>33.08</v>
      </c>
      <c r="I730" s="2" t="s">
        <v>11539</v>
      </c>
      <c r="J730">
        <v>27.39</v>
      </c>
      <c r="K730">
        <v>27.75</v>
      </c>
      <c r="L730">
        <v>100</v>
      </c>
      <c r="M730" s="2" t="s">
        <v>3</v>
      </c>
      <c r="N730" s="2" t="s">
        <v>3</v>
      </c>
      <c r="O730" s="2" t="s">
        <v>4</v>
      </c>
      <c r="P730" s="1">
        <v>39524</v>
      </c>
      <c r="Q730" s="2" t="s">
        <v>5</v>
      </c>
      <c r="R730" s="2" t="s">
        <v>85</v>
      </c>
      <c r="S730" s="29">
        <v>2697.7233626064512</v>
      </c>
      <c r="T730">
        <v>62.68</v>
      </c>
      <c r="U730" s="3">
        <v>1684.1</v>
      </c>
      <c r="V730">
        <v>96.21</v>
      </c>
      <c r="W730" s="3">
        <v>3148.1</v>
      </c>
    </row>
    <row r="731" spans="1:23" ht="20" customHeight="1">
      <c r="A731" s="2" t="s">
        <v>1068</v>
      </c>
      <c r="B731" s="2" t="s">
        <v>1069</v>
      </c>
      <c r="C731" s="2" t="s">
        <v>1070</v>
      </c>
      <c r="D731" s="3">
        <v>3572.38</v>
      </c>
      <c r="E731" s="2" t="s">
        <v>3403</v>
      </c>
      <c r="F731" s="37" t="s">
        <v>3417</v>
      </c>
      <c r="G731">
        <v>54.77</v>
      </c>
      <c r="H731">
        <v>58.1</v>
      </c>
      <c r="I731" s="2" t="s">
        <v>3404</v>
      </c>
      <c r="J731">
        <v>36.72</v>
      </c>
      <c r="K731">
        <v>39.369999999999997</v>
      </c>
      <c r="L731">
        <v>100</v>
      </c>
      <c r="M731" s="2" t="s">
        <v>3</v>
      </c>
      <c r="N731" s="2" t="s">
        <v>3</v>
      </c>
      <c r="O731" s="2" t="s">
        <v>4</v>
      </c>
      <c r="P731" s="1">
        <v>38460</v>
      </c>
      <c r="Q731" s="2" t="s">
        <v>5</v>
      </c>
      <c r="R731" s="2" t="s">
        <v>85</v>
      </c>
      <c r="S731" s="29">
        <v>2697.7233626064512</v>
      </c>
      <c r="T731">
        <v>436.17</v>
      </c>
      <c r="U731" s="3">
        <v>1716.18</v>
      </c>
      <c r="V731">
        <v>821.61</v>
      </c>
      <c r="W731" s="3">
        <v>2122.81</v>
      </c>
    </row>
    <row r="732" spans="1:23" ht="20" customHeight="1">
      <c r="A732" s="2" t="s">
        <v>9612</v>
      </c>
      <c r="B732" s="2" t="s">
        <v>9613</v>
      </c>
      <c r="C732" s="2" t="s">
        <v>1056</v>
      </c>
      <c r="D732">
        <v>242</v>
      </c>
      <c r="E732" s="2" t="s">
        <v>9614</v>
      </c>
      <c r="F732" s="37" t="s">
        <v>9615</v>
      </c>
      <c r="G732">
        <v>47.2</v>
      </c>
      <c r="H732">
        <v>47.85</v>
      </c>
      <c r="I732" s="2" t="s">
        <v>2946</v>
      </c>
      <c r="L732">
        <v>100</v>
      </c>
      <c r="M732" s="2" t="s">
        <v>3</v>
      </c>
      <c r="N732" s="2" t="s">
        <v>3</v>
      </c>
      <c r="O732" s="2" t="s">
        <v>4</v>
      </c>
      <c r="P732" s="1">
        <v>40168</v>
      </c>
      <c r="Q732" s="2" t="s">
        <v>270</v>
      </c>
      <c r="R732" s="2" t="s">
        <v>85</v>
      </c>
      <c r="S732" s="29">
        <v>2697.7233626064512</v>
      </c>
      <c r="T732">
        <v>220.19</v>
      </c>
      <c r="U732" s="3">
        <v>1972.98</v>
      </c>
      <c r="V732">
        <v>70.58</v>
      </c>
      <c r="W732" s="3">
        <v>1031.1199999999999</v>
      </c>
    </row>
    <row r="733" spans="1:23" ht="20" customHeight="1">
      <c r="A733" s="2" t="s">
        <v>11373</v>
      </c>
      <c r="B733" s="2" t="s">
        <v>11374</v>
      </c>
      <c r="C733" s="2" t="s">
        <v>11375</v>
      </c>
      <c r="D733">
        <v>276.92</v>
      </c>
      <c r="E733" s="2" t="s">
        <v>11802</v>
      </c>
      <c r="F733" s="37" t="s">
        <v>11376</v>
      </c>
      <c r="G733">
        <v>39.31</v>
      </c>
      <c r="H733">
        <v>39.42</v>
      </c>
      <c r="I733" s="2" t="s">
        <v>11377</v>
      </c>
      <c r="J733">
        <v>19.61</v>
      </c>
      <c r="K733">
        <v>21.82</v>
      </c>
      <c r="L733">
        <v>100</v>
      </c>
      <c r="M733" s="2" t="s">
        <v>3</v>
      </c>
      <c r="N733" s="2" t="s">
        <v>3</v>
      </c>
      <c r="O733" s="2" t="s">
        <v>4</v>
      </c>
      <c r="P733" s="1">
        <v>39569</v>
      </c>
      <c r="Q733" s="2" t="s">
        <v>5</v>
      </c>
      <c r="R733" s="2" t="s">
        <v>85</v>
      </c>
      <c r="S733" s="29">
        <v>2697.7233626064512</v>
      </c>
      <c r="T733">
        <v>61.83</v>
      </c>
      <c r="U733" s="3">
        <v>2262.1</v>
      </c>
      <c r="V733">
        <v>127.5</v>
      </c>
      <c r="W733" s="3">
        <v>2100.1999999999998</v>
      </c>
    </row>
    <row r="734" spans="1:23" ht="20" customHeight="1">
      <c r="A734" s="2" t="s">
        <v>7039</v>
      </c>
      <c r="B734" s="2" t="s">
        <v>7040</v>
      </c>
      <c r="C734" s="2" t="s">
        <v>5865</v>
      </c>
      <c r="D734">
        <v>670.45</v>
      </c>
      <c r="E734" s="2" t="s">
        <v>7041</v>
      </c>
      <c r="F734" s="37" t="s">
        <v>7351</v>
      </c>
      <c r="G734">
        <v>131.22</v>
      </c>
      <c r="H734">
        <v>133.74</v>
      </c>
      <c r="I734" s="2" t="s">
        <v>2946</v>
      </c>
      <c r="L734">
        <v>100</v>
      </c>
      <c r="M734" s="2" t="s">
        <v>3</v>
      </c>
      <c r="N734" s="2" t="s">
        <v>3</v>
      </c>
      <c r="O734" s="2" t="s">
        <v>4</v>
      </c>
      <c r="P734" s="1">
        <v>41064</v>
      </c>
      <c r="Q734" s="2" t="s">
        <v>5</v>
      </c>
      <c r="R734" s="2" t="s">
        <v>85</v>
      </c>
      <c r="S734" s="29">
        <v>2697.7233626064512</v>
      </c>
      <c r="T734">
        <v>24.74</v>
      </c>
      <c r="U734" s="3">
        <v>2643.29</v>
      </c>
      <c r="V734">
        <v>73.97</v>
      </c>
      <c r="W734" s="3">
        <v>4345.54</v>
      </c>
    </row>
    <row r="735" spans="1:23" ht="20" customHeight="1">
      <c r="A735" s="2" t="s">
        <v>9902</v>
      </c>
      <c r="B735" s="2" t="s">
        <v>9903</v>
      </c>
      <c r="C735" s="2" t="s">
        <v>1070</v>
      </c>
      <c r="D735" s="3">
        <v>1738.29</v>
      </c>
      <c r="E735" s="2" t="s">
        <v>10343</v>
      </c>
      <c r="F735" s="37" t="s">
        <v>9904</v>
      </c>
      <c r="G735">
        <v>35.619999999999997</v>
      </c>
      <c r="H735">
        <v>33.35</v>
      </c>
      <c r="I735" s="2" t="s">
        <v>9905</v>
      </c>
      <c r="J735">
        <v>17.32</v>
      </c>
      <c r="K735">
        <v>21.88</v>
      </c>
      <c r="L735">
        <v>100</v>
      </c>
      <c r="M735" s="2" t="s">
        <v>3</v>
      </c>
      <c r="N735" s="2" t="s">
        <v>3</v>
      </c>
      <c r="O735" s="2" t="s">
        <v>4</v>
      </c>
      <c r="P735" s="1">
        <v>40071</v>
      </c>
      <c r="Q735" s="2" t="s">
        <v>5</v>
      </c>
      <c r="R735" s="2" t="s">
        <v>85</v>
      </c>
      <c r="S735" s="29">
        <v>2697.7233626064512</v>
      </c>
      <c r="T735">
        <v>174.73</v>
      </c>
      <c r="U735" s="3">
        <v>3103.87</v>
      </c>
      <c r="V735">
        <v>869.58</v>
      </c>
      <c r="W735" s="3">
        <v>5961.96</v>
      </c>
    </row>
    <row r="736" spans="1:23" ht="20" customHeight="1">
      <c r="A736" s="2" t="s">
        <v>877</v>
      </c>
      <c r="B736" s="2" t="s">
        <v>878</v>
      </c>
      <c r="C736" s="2" t="s">
        <v>879</v>
      </c>
      <c r="D736">
        <v>211.31</v>
      </c>
      <c r="E736" s="2" t="s">
        <v>3298</v>
      </c>
      <c r="F736" s="37" t="s">
        <v>3299</v>
      </c>
      <c r="G736">
        <v>22.82</v>
      </c>
      <c r="H736">
        <v>22.56</v>
      </c>
      <c r="I736" s="2" t="s">
        <v>3300</v>
      </c>
      <c r="J736">
        <v>3.86</v>
      </c>
      <c r="K736">
        <v>3.86</v>
      </c>
      <c r="L736">
        <v>100</v>
      </c>
      <c r="M736" s="2" t="s">
        <v>3</v>
      </c>
      <c r="N736" s="2" t="s">
        <v>3</v>
      </c>
      <c r="O736" s="2" t="s">
        <v>4</v>
      </c>
      <c r="P736" s="1">
        <v>38628</v>
      </c>
      <c r="Q736" s="2" t="s">
        <v>5</v>
      </c>
      <c r="R736" s="2" t="s">
        <v>85</v>
      </c>
      <c r="S736" s="29">
        <v>2697.7233626064512</v>
      </c>
      <c r="T736">
        <v>72.349999999999994</v>
      </c>
      <c r="U736" s="3">
        <v>3163.71</v>
      </c>
      <c r="V736">
        <v>48.16</v>
      </c>
      <c r="W736" s="3">
        <v>18867.41</v>
      </c>
    </row>
    <row r="737" spans="1:23" ht="20" customHeight="1">
      <c r="A737" s="2" t="s">
        <v>5863</v>
      </c>
      <c r="B737" s="2" t="s">
        <v>5864</v>
      </c>
      <c r="C737" s="2" t="s">
        <v>5865</v>
      </c>
      <c r="D737" s="3">
        <v>2640.8</v>
      </c>
      <c r="E737" s="2" t="s">
        <v>5866</v>
      </c>
      <c r="F737" s="37" t="s">
        <v>5867</v>
      </c>
      <c r="G737">
        <v>37.799999999999997</v>
      </c>
      <c r="H737">
        <v>37.950000000000003</v>
      </c>
      <c r="I737" s="2" t="s">
        <v>5868</v>
      </c>
      <c r="J737">
        <v>33.69</v>
      </c>
      <c r="K737">
        <v>33.65</v>
      </c>
      <c r="L737">
        <v>100</v>
      </c>
      <c r="M737" s="2" t="s">
        <v>3</v>
      </c>
      <c r="N737" s="2" t="s">
        <v>3</v>
      </c>
      <c r="O737" s="2" t="s">
        <v>4</v>
      </c>
      <c r="P737" s="1">
        <v>41429</v>
      </c>
      <c r="Q737" s="2" t="s">
        <v>5</v>
      </c>
      <c r="R737" s="2" t="s">
        <v>85</v>
      </c>
      <c r="S737" s="29">
        <v>2697.7233626064512</v>
      </c>
      <c r="T737">
        <v>317.10000000000002</v>
      </c>
      <c r="U737" s="3">
        <v>3247.36</v>
      </c>
      <c r="V737">
        <v>378.23</v>
      </c>
      <c r="W737" s="3">
        <v>6494.35</v>
      </c>
    </row>
    <row r="738" spans="1:23" ht="20" customHeight="1">
      <c r="A738" s="2" t="s">
        <v>771</v>
      </c>
      <c r="B738" s="2" t="s">
        <v>772</v>
      </c>
      <c r="C738" s="2" t="s">
        <v>773</v>
      </c>
      <c r="E738" s="2" t="s">
        <v>3238</v>
      </c>
      <c r="F738" s="37" t="s">
        <v>3239</v>
      </c>
      <c r="I738" s="2" t="s">
        <v>2946</v>
      </c>
      <c r="L738">
        <v>100</v>
      </c>
      <c r="M738" s="2" t="s">
        <v>3</v>
      </c>
      <c r="N738" s="2" t="s">
        <v>3</v>
      </c>
      <c r="O738" s="2" t="s">
        <v>4</v>
      </c>
      <c r="P738" s="1">
        <v>38670</v>
      </c>
      <c r="Q738" s="2" t="s">
        <v>5</v>
      </c>
      <c r="R738" s="2" t="s">
        <v>85</v>
      </c>
      <c r="S738" s="29">
        <v>2697.7233626064512</v>
      </c>
      <c r="T738" s="3">
        <v>3555.87</v>
      </c>
      <c r="U738" s="3">
        <v>3770.42</v>
      </c>
      <c r="V738" s="3">
        <v>5194.6400000000003</v>
      </c>
      <c r="W738" s="3">
        <v>5688.36</v>
      </c>
    </row>
    <row r="739" spans="1:23" ht="20" customHeight="1">
      <c r="A739" s="2" t="s">
        <v>13353</v>
      </c>
      <c r="B739" s="2" t="s">
        <v>1094</v>
      </c>
      <c r="C739" s="2" t="s">
        <v>879</v>
      </c>
      <c r="D739" s="3">
        <v>1014.57</v>
      </c>
      <c r="E739" s="2" t="s">
        <v>13354</v>
      </c>
      <c r="F739" s="37" t="s">
        <v>13355</v>
      </c>
      <c r="G739">
        <v>17.52</v>
      </c>
      <c r="H739">
        <v>17.62</v>
      </c>
      <c r="I739" s="2" t="s">
        <v>13356</v>
      </c>
      <c r="J739">
        <v>32.549999999999997</v>
      </c>
      <c r="K739">
        <v>32.799999999999997</v>
      </c>
      <c r="L739">
        <v>100</v>
      </c>
      <c r="M739" s="2" t="s">
        <v>3</v>
      </c>
      <c r="N739" s="2" t="s">
        <v>3</v>
      </c>
      <c r="O739" s="2" t="s">
        <v>4</v>
      </c>
      <c r="P739" s="1">
        <v>39111</v>
      </c>
      <c r="Q739" s="2" t="s">
        <v>5</v>
      </c>
      <c r="R739" s="2" t="s">
        <v>85</v>
      </c>
      <c r="S739" s="29">
        <v>2697.7233626064512</v>
      </c>
      <c r="T739">
        <v>229.43</v>
      </c>
      <c r="U739" s="3">
        <v>5072.76</v>
      </c>
      <c r="V739">
        <v>358.93</v>
      </c>
      <c r="W739" s="3">
        <v>17899.72</v>
      </c>
    </row>
    <row r="740" spans="1:23" ht="20" customHeight="1">
      <c r="A740" s="2" t="s">
        <v>1113</v>
      </c>
      <c r="B740" s="2" t="s">
        <v>1114</v>
      </c>
      <c r="C740" s="2" t="s">
        <v>189</v>
      </c>
      <c r="D740">
        <v>648.66999999999996</v>
      </c>
      <c r="E740" s="2" t="s">
        <v>3431</v>
      </c>
      <c r="F740" s="37" t="s">
        <v>3478</v>
      </c>
      <c r="G740">
        <v>13.62</v>
      </c>
      <c r="H740">
        <v>13.35</v>
      </c>
      <c r="I740" s="2" t="s">
        <v>3432</v>
      </c>
      <c r="J740">
        <v>8.41</v>
      </c>
      <c r="K740">
        <v>8.49</v>
      </c>
      <c r="L740">
        <v>75.12</v>
      </c>
      <c r="M740" s="2" t="s">
        <v>3</v>
      </c>
      <c r="N740" s="2" t="s">
        <v>3</v>
      </c>
      <c r="O740" s="2" t="s">
        <v>4</v>
      </c>
      <c r="P740" s="1">
        <v>38419</v>
      </c>
      <c r="Q740" s="2" t="s">
        <v>5</v>
      </c>
      <c r="R740" s="2" t="s">
        <v>85</v>
      </c>
      <c r="S740" s="29">
        <v>2697.7233626064512</v>
      </c>
      <c r="T740">
        <v>174.24</v>
      </c>
      <c r="U740" s="3">
        <v>10997</v>
      </c>
      <c r="V740">
        <v>172.54</v>
      </c>
      <c r="W740" s="3">
        <v>23767</v>
      </c>
    </row>
    <row r="741" spans="1:23" ht="20" customHeight="1">
      <c r="A741" s="2" t="s">
        <v>910</v>
      </c>
      <c r="B741" s="2" t="s">
        <v>911</v>
      </c>
      <c r="C741" s="2" t="s">
        <v>189</v>
      </c>
      <c r="D741" s="3">
        <v>5946.51</v>
      </c>
      <c r="E741" s="2" t="s">
        <v>3315</v>
      </c>
      <c r="F741" s="37" t="s">
        <v>3316</v>
      </c>
      <c r="G741">
        <v>13.49</v>
      </c>
      <c r="H741">
        <v>13.64</v>
      </c>
      <c r="I741" s="2" t="s">
        <v>3317</v>
      </c>
      <c r="J741">
        <v>10.29</v>
      </c>
      <c r="K741">
        <v>10.36</v>
      </c>
      <c r="L741">
        <v>100</v>
      </c>
      <c r="M741" s="2" t="s">
        <v>3</v>
      </c>
      <c r="N741" s="2" t="s">
        <v>3</v>
      </c>
      <c r="O741" s="2" t="s">
        <v>4</v>
      </c>
      <c r="P741" s="1">
        <v>38607</v>
      </c>
      <c r="Q741" s="2" t="s">
        <v>5</v>
      </c>
      <c r="R741" s="2" t="s">
        <v>85</v>
      </c>
      <c r="S741" s="29">
        <v>2697.7233626064512</v>
      </c>
      <c r="T741" s="3">
        <v>1321.98</v>
      </c>
      <c r="U741" s="3">
        <v>12352</v>
      </c>
      <c r="V741" s="3">
        <v>2926.59</v>
      </c>
      <c r="W741" s="3">
        <v>19564</v>
      </c>
    </row>
    <row r="742" spans="1:23" ht="20" customHeight="1">
      <c r="A742" s="2" t="s">
        <v>624</v>
      </c>
      <c r="B742" s="2" t="s">
        <v>625</v>
      </c>
      <c r="C742" s="2" t="s">
        <v>189</v>
      </c>
      <c r="D742">
        <v>233.69</v>
      </c>
      <c r="E742" s="2" t="s">
        <v>3169</v>
      </c>
      <c r="F742" s="37" t="s">
        <v>3170</v>
      </c>
      <c r="G742">
        <v>13.78</v>
      </c>
      <c r="H742">
        <v>13.68</v>
      </c>
      <c r="I742" s="2" t="s">
        <v>3171</v>
      </c>
      <c r="J742">
        <v>4.8499999999999996</v>
      </c>
      <c r="K742">
        <v>4.8600000000000003</v>
      </c>
      <c r="L742">
        <v>100</v>
      </c>
      <c r="M742" s="2" t="s">
        <v>3</v>
      </c>
      <c r="N742" s="2" t="s">
        <v>3</v>
      </c>
      <c r="O742" s="2" t="s">
        <v>4</v>
      </c>
      <c r="P742" s="1">
        <v>38819</v>
      </c>
      <c r="Q742" s="2" t="s">
        <v>5</v>
      </c>
      <c r="R742" s="2" t="s">
        <v>85</v>
      </c>
      <c r="S742" s="29">
        <v>2697.7233626064512</v>
      </c>
      <c r="T742">
        <v>93.69</v>
      </c>
      <c r="U742" s="3">
        <v>13407</v>
      </c>
      <c r="V742">
        <v>112.13</v>
      </c>
      <c r="W742" s="3">
        <v>28424</v>
      </c>
    </row>
    <row r="743" spans="1:23" ht="20" customHeight="1">
      <c r="A743" s="2" t="s">
        <v>12888</v>
      </c>
      <c r="B743" s="2" t="s">
        <v>12889</v>
      </c>
      <c r="C743" s="2" t="s">
        <v>189</v>
      </c>
      <c r="D743">
        <v>480.1</v>
      </c>
      <c r="E743" s="2" t="s">
        <v>12890</v>
      </c>
      <c r="F743" s="37" t="s">
        <v>12891</v>
      </c>
      <c r="G743">
        <v>18.84</v>
      </c>
      <c r="H743">
        <v>18.989999999999998</v>
      </c>
      <c r="I743" s="2" t="s">
        <v>12892</v>
      </c>
      <c r="J743">
        <v>7.08</v>
      </c>
      <c r="K743">
        <v>7.97</v>
      </c>
      <c r="L743">
        <v>100</v>
      </c>
      <c r="M743" s="2" t="s">
        <v>3</v>
      </c>
      <c r="N743" s="2" t="s">
        <v>3</v>
      </c>
      <c r="O743" s="2" t="s">
        <v>4</v>
      </c>
      <c r="P743" s="1">
        <v>39217</v>
      </c>
      <c r="Q743" s="2" t="s">
        <v>5</v>
      </c>
      <c r="R743" s="2" t="s">
        <v>85</v>
      </c>
      <c r="S743" s="29">
        <v>2697.7233626064512</v>
      </c>
      <c r="T743">
        <v>130.12</v>
      </c>
      <c r="U743" s="3">
        <v>17018</v>
      </c>
      <c r="V743">
        <v>316.27</v>
      </c>
      <c r="W743" s="3">
        <v>29369</v>
      </c>
    </row>
    <row r="744" spans="1:23" ht="20" customHeight="1">
      <c r="A744" s="2" t="s">
        <v>13195</v>
      </c>
      <c r="B744" s="2" t="s">
        <v>1628</v>
      </c>
      <c r="C744" s="2" t="s">
        <v>189</v>
      </c>
      <c r="D744" s="3">
        <v>3292.09</v>
      </c>
      <c r="E744" s="2" t="s">
        <v>13196</v>
      </c>
      <c r="F744" s="37" t="s">
        <v>13197</v>
      </c>
      <c r="G744">
        <v>16.43</v>
      </c>
      <c r="H744">
        <v>16.77</v>
      </c>
      <c r="I744" s="2" t="s">
        <v>13198</v>
      </c>
      <c r="J744">
        <v>42.84</v>
      </c>
      <c r="K744">
        <v>51.57</v>
      </c>
      <c r="L744">
        <v>100</v>
      </c>
      <c r="M744" s="2" t="s">
        <v>3</v>
      </c>
      <c r="N744" s="2" t="s">
        <v>3</v>
      </c>
      <c r="O744" s="2" t="s">
        <v>4</v>
      </c>
      <c r="P744" s="1">
        <v>39141</v>
      </c>
      <c r="Q744" s="2" t="s">
        <v>5</v>
      </c>
      <c r="R744" s="2" t="s">
        <v>85</v>
      </c>
      <c r="S744" s="29">
        <v>2697.7233626064512</v>
      </c>
      <c r="T744">
        <v>830.93</v>
      </c>
      <c r="U744" s="3">
        <v>17018</v>
      </c>
      <c r="V744">
        <v>951.3</v>
      </c>
      <c r="W744" s="3">
        <v>29369</v>
      </c>
    </row>
    <row r="745" spans="1:23" ht="20" customHeight="1">
      <c r="A745" s="2" t="s">
        <v>12103</v>
      </c>
      <c r="B745" s="2" t="s">
        <v>933</v>
      </c>
      <c r="C745" s="2" t="s">
        <v>189</v>
      </c>
      <c r="D745" s="3">
        <v>8056.05</v>
      </c>
      <c r="E745" s="2" t="s">
        <v>12104</v>
      </c>
      <c r="F745" s="37" t="s">
        <v>12105</v>
      </c>
      <c r="G745">
        <v>22.44</v>
      </c>
      <c r="H745">
        <v>22.07</v>
      </c>
      <c r="I745" s="2" t="s">
        <v>12106</v>
      </c>
      <c r="J745">
        <v>18.82</v>
      </c>
      <c r="K745">
        <v>18.440000000000001</v>
      </c>
      <c r="L745">
        <v>100</v>
      </c>
      <c r="M745" s="2" t="s">
        <v>3</v>
      </c>
      <c r="N745" s="2" t="s">
        <v>3</v>
      </c>
      <c r="O745" s="2" t="s">
        <v>4</v>
      </c>
      <c r="P745" s="1">
        <v>39367</v>
      </c>
      <c r="Q745" s="2" t="s">
        <v>5</v>
      </c>
      <c r="R745" s="2" t="s">
        <v>85</v>
      </c>
      <c r="S745" s="29">
        <v>2697.7233626064512</v>
      </c>
      <c r="T745" s="3">
        <v>1486.71</v>
      </c>
      <c r="U745" s="3">
        <v>20084</v>
      </c>
      <c r="V745" s="3">
        <v>2198.4299999999998</v>
      </c>
      <c r="W745" s="3">
        <v>35241</v>
      </c>
    </row>
    <row r="746" spans="1:23" ht="20" customHeight="1">
      <c r="A746" s="2" t="s">
        <v>7391</v>
      </c>
      <c r="B746" s="2" t="s">
        <v>7392</v>
      </c>
      <c r="C746" s="2" t="s">
        <v>189</v>
      </c>
      <c r="D746" s="3">
        <v>1908.82</v>
      </c>
      <c r="E746" s="2" t="s">
        <v>7393</v>
      </c>
      <c r="F746" s="37" t="s">
        <v>7394</v>
      </c>
      <c r="G746">
        <v>28.89</v>
      </c>
      <c r="H746">
        <v>28.5</v>
      </c>
      <c r="I746" s="2" t="s">
        <v>7395</v>
      </c>
      <c r="J746">
        <v>45.64</v>
      </c>
      <c r="K746">
        <v>45.66</v>
      </c>
      <c r="L746">
        <v>100</v>
      </c>
      <c r="M746" s="2" t="s">
        <v>3</v>
      </c>
      <c r="N746" s="2" t="s">
        <v>3</v>
      </c>
      <c r="O746" s="2" t="s">
        <v>4</v>
      </c>
      <c r="P746" s="1">
        <v>40948</v>
      </c>
      <c r="Q746" s="2" t="s">
        <v>5</v>
      </c>
      <c r="R746" s="2" t="s">
        <v>85</v>
      </c>
      <c r="S746" s="29">
        <v>2697.7233626064512</v>
      </c>
      <c r="T746">
        <v>315.39999999999998</v>
      </c>
      <c r="U746" s="3">
        <v>36704</v>
      </c>
      <c r="V746">
        <v>574.72</v>
      </c>
      <c r="W746" s="3">
        <v>71788</v>
      </c>
    </row>
    <row r="747" spans="1:23" ht="20" customHeight="1">
      <c r="A747" s="2" t="s">
        <v>6267</v>
      </c>
      <c r="B747" s="2" t="s">
        <v>6268</v>
      </c>
      <c r="C747" s="2" t="s">
        <v>189</v>
      </c>
      <c r="D747">
        <v>966.99</v>
      </c>
      <c r="E747" s="2" t="s">
        <v>6350</v>
      </c>
      <c r="F747" s="37" t="s">
        <v>6269</v>
      </c>
      <c r="G747">
        <v>33.94</v>
      </c>
      <c r="H747">
        <v>33.76</v>
      </c>
      <c r="I747" s="2" t="s">
        <v>6270</v>
      </c>
      <c r="J747">
        <v>23.66</v>
      </c>
      <c r="K747">
        <v>23.55</v>
      </c>
      <c r="L747">
        <v>100</v>
      </c>
      <c r="M747" s="2" t="s">
        <v>3</v>
      </c>
      <c r="N747" s="2" t="s">
        <v>3</v>
      </c>
      <c r="O747" s="2" t="s">
        <v>4</v>
      </c>
      <c r="P747" s="1">
        <v>41263</v>
      </c>
      <c r="Q747" s="2" t="s">
        <v>5</v>
      </c>
      <c r="R747" s="2" t="s">
        <v>85</v>
      </c>
      <c r="S747" s="29">
        <v>2697.7233626064512</v>
      </c>
      <c r="T747">
        <v>90.11</v>
      </c>
      <c r="U747" s="3">
        <v>37230</v>
      </c>
      <c r="V747">
        <v>117.38</v>
      </c>
      <c r="W747" s="3">
        <v>78875</v>
      </c>
    </row>
    <row r="748" spans="1:23" ht="20" customHeight="1">
      <c r="A748" s="2" t="s">
        <v>5371</v>
      </c>
      <c r="B748" s="2" t="s">
        <v>5372</v>
      </c>
      <c r="C748" s="2" t="s">
        <v>189</v>
      </c>
      <c r="D748" s="3">
        <v>1599.56</v>
      </c>
      <c r="E748" s="2" t="s">
        <v>5373</v>
      </c>
      <c r="F748" s="37" t="s">
        <v>5802</v>
      </c>
      <c r="G748">
        <v>36.369999999999997</v>
      </c>
      <c r="H748">
        <v>36.93</v>
      </c>
      <c r="I748" s="2" t="s">
        <v>5374</v>
      </c>
      <c r="J748">
        <v>27.4</v>
      </c>
      <c r="K748">
        <v>27.3</v>
      </c>
      <c r="L748">
        <v>100</v>
      </c>
      <c r="M748" s="2" t="s">
        <v>3</v>
      </c>
      <c r="N748" s="2" t="s">
        <v>3</v>
      </c>
      <c r="O748" s="2" t="s">
        <v>4</v>
      </c>
      <c r="P748" s="1">
        <v>41628</v>
      </c>
      <c r="Q748" s="2" t="s">
        <v>5</v>
      </c>
      <c r="R748" s="2" t="s">
        <v>85</v>
      </c>
      <c r="S748" s="29">
        <v>2697.7233626064512</v>
      </c>
      <c r="T748">
        <v>194.33</v>
      </c>
      <c r="U748" s="3">
        <v>37552</v>
      </c>
      <c r="V748">
        <v>198.43</v>
      </c>
      <c r="W748" s="3">
        <v>84478</v>
      </c>
    </row>
    <row r="749" spans="1:23" ht="20" customHeight="1">
      <c r="A749" s="2" t="s">
        <v>5347</v>
      </c>
      <c r="B749" s="2" t="s">
        <v>5348</v>
      </c>
      <c r="C749" s="2" t="s">
        <v>5349</v>
      </c>
      <c r="D749" s="3">
        <v>1406.91</v>
      </c>
      <c r="E749" s="2" t="s">
        <v>5350</v>
      </c>
      <c r="F749" s="37" t="s">
        <v>5800</v>
      </c>
      <c r="G749">
        <v>3.21</v>
      </c>
      <c r="H749">
        <v>4.38</v>
      </c>
      <c r="I749" s="2" t="s">
        <v>2946</v>
      </c>
      <c r="L749">
        <v>100</v>
      </c>
      <c r="M749" s="2" t="s">
        <v>3</v>
      </c>
      <c r="N749" s="2" t="s">
        <v>3</v>
      </c>
      <c r="O749" s="2" t="s">
        <v>4</v>
      </c>
      <c r="P749" s="1">
        <v>41645</v>
      </c>
      <c r="Q749" s="2" t="s">
        <v>1573</v>
      </c>
      <c r="R749" s="2" t="s">
        <v>1574</v>
      </c>
      <c r="S749" s="29">
        <v>2739.6748326119364</v>
      </c>
      <c r="T749" s="3">
        <v>3681</v>
      </c>
      <c r="U749" s="3">
        <v>1388.9</v>
      </c>
      <c r="V749" s="3">
        <v>3363</v>
      </c>
      <c r="W749" s="3">
        <v>1098.55</v>
      </c>
    </row>
    <row r="750" spans="1:23" ht="20" customHeight="1">
      <c r="A750" s="2" t="s">
        <v>12161</v>
      </c>
      <c r="B750" s="2" t="s">
        <v>12162</v>
      </c>
      <c r="C750" s="2" t="s">
        <v>5348</v>
      </c>
      <c r="D750" s="3">
        <v>2520</v>
      </c>
      <c r="E750" s="2" t="s">
        <v>12163</v>
      </c>
      <c r="F750" s="37" t="s">
        <v>12318</v>
      </c>
      <c r="I750" s="2" t="s">
        <v>2946</v>
      </c>
      <c r="L750">
        <v>100</v>
      </c>
      <c r="M750" s="2" t="s">
        <v>3</v>
      </c>
      <c r="N750" s="2" t="s">
        <v>3</v>
      </c>
      <c r="O750" s="2" t="s">
        <v>4</v>
      </c>
      <c r="P750" s="1">
        <v>39346</v>
      </c>
      <c r="Q750" s="2" t="s">
        <v>1573</v>
      </c>
      <c r="R750" s="2" t="s">
        <v>1574</v>
      </c>
      <c r="S750" s="29">
        <v>2739.6748326119364</v>
      </c>
      <c r="T750" s="3">
        <v>2176</v>
      </c>
      <c r="U750" s="3">
        <v>2012</v>
      </c>
      <c r="V750" s="3">
        <v>3521</v>
      </c>
      <c r="W750" s="3">
        <v>1952</v>
      </c>
    </row>
    <row r="751" spans="1:23" ht="20" customHeight="1">
      <c r="A751" s="2" t="s">
        <v>8453</v>
      </c>
      <c r="B751" s="2" t="s">
        <v>8454</v>
      </c>
      <c r="C751" s="2" t="s">
        <v>8455</v>
      </c>
      <c r="D751" s="3">
        <v>3948.17</v>
      </c>
      <c r="E751" s="2" t="s">
        <v>8852</v>
      </c>
      <c r="F751" s="37" t="s">
        <v>8853</v>
      </c>
      <c r="G751">
        <v>59.31</v>
      </c>
      <c r="H751">
        <v>59.31</v>
      </c>
      <c r="I751" s="2" t="s">
        <v>8456</v>
      </c>
      <c r="J751">
        <v>35</v>
      </c>
      <c r="K751">
        <v>35</v>
      </c>
      <c r="L751">
        <v>100</v>
      </c>
      <c r="M751" s="2" t="s">
        <v>3</v>
      </c>
      <c r="N751" s="2" t="s">
        <v>3</v>
      </c>
      <c r="O751" s="2" t="s">
        <v>4</v>
      </c>
      <c r="P751" s="1">
        <v>40566</v>
      </c>
      <c r="Q751" s="2" t="s">
        <v>1745</v>
      </c>
      <c r="R751" s="2" t="s">
        <v>1574</v>
      </c>
      <c r="S751" s="29">
        <v>2739.6748326119364</v>
      </c>
      <c r="T751" s="3">
        <v>6286</v>
      </c>
      <c r="U751" s="3">
        <v>3070.5</v>
      </c>
      <c r="V751" s="3">
        <v>6459</v>
      </c>
      <c r="W751" s="3">
        <v>2859</v>
      </c>
    </row>
    <row r="752" spans="1:23" ht="20" customHeight="1">
      <c r="A752" s="2" t="s">
        <v>11540</v>
      </c>
      <c r="B752" s="2" t="s">
        <v>11541</v>
      </c>
      <c r="C752" s="2" t="s">
        <v>2820</v>
      </c>
      <c r="D752" s="3">
        <v>6000</v>
      </c>
      <c r="E752" s="2" t="s">
        <v>11542</v>
      </c>
      <c r="F752" s="37" t="s">
        <v>11543</v>
      </c>
      <c r="G752">
        <v>29.47</v>
      </c>
      <c r="H752">
        <v>28.77</v>
      </c>
      <c r="I752" s="2" t="s">
        <v>2946</v>
      </c>
      <c r="L752">
        <v>100</v>
      </c>
      <c r="M752" s="2" t="s">
        <v>3</v>
      </c>
      <c r="N752" s="2" t="s">
        <v>3</v>
      </c>
      <c r="O752" s="2" t="s">
        <v>4</v>
      </c>
      <c r="P752" s="1">
        <v>39524</v>
      </c>
      <c r="Q752" s="2" t="s">
        <v>1573</v>
      </c>
      <c r="R752" s="2" t="s">
        <v>1574</v>
      </c>
      <c r="S752" s="29">
        <v>2739.6748326119364</v>
      </c>
      <c r="T752">
        <v>1.3</v>
      </c>
      <c r="U752" s="3">
        <v>21890</v>
      </c>
      <c r="V752">
        <v>5.16</v>
      </c>
      <c r="W752" s="3">
        <v>24159</v>
      </c>
    </row>
    <row r="753" spans="1:23" ht="20" customHeight="1">
      <c r="A753" s="2" t="s">
        <v>2878</v>
      </c>
      <c r="B753" s="2" t="s">
        <v>2879</v>
      </c>
      <c r="C753" s="2" t="s">
        <v>2820</v>
      </c>
      <c r="D753">
        <v>878.3</v>
      </c>
      <c r="E753" s="2" t="s">
        <v>4684</v>
      </c>
      <c r="F753" s="37" t="s">
        <v>4715</v>
      </c>
      <c r="G753">
        <v>42.5</v>
      </c>
      <c r="H753">
        <v>40.56</v>
      </c>
      <c r="I753" s="2" t="s">
        <v>4685</v>
      </c>
      <c r="J753">
        <v>12.94</v>
      </c>
      <c r="K753">
        <v>13.38</v>
      </c>
      <c r="L753">
        <v>100</v>
      </c>
      <c r="M753" s="2" t="s">
        <v>3</v>
      </c>
      <c r="N753" s="2" t="s">
        <v>3</v>
      </c>
      <c r="O753" s="2" t="s">
        <v>4</v>
      </c>
      <c r="P753" s="1">
        <v>36573</v>
      </c>
      <c r="Q753" s="2" t="s">
        <v>1573</v>
      </c>
      <c r="R753" s="2" t="s">
        <v>1574</v>
      </c>
      <c r="S753" s="29">
        <v>2739.6748326119364</v>
      </c>
      <c r="T753">
        <v>591.66999999999996</v>
      </c>
      <c r="U753" s="3">
        <v>24573</v>
      </c>
      <c r="V753">
        <v>546.17999999999995</v>
      </c>
      <c r="W753" s="3">
        <v>30268</v>
      </c>
    </row>
    <row r="754" spans="1:23" ht="20" customHeight="1">
      <c r="A754" s="2" t="s">
        <v>2818</v>
      </c>
      <c r="B754" s="2" t="s">
        <v>2819</v>
      </c>
      <c r="C754" s="2" t="s">
        <v>2820</v>
      </c>
      <c r="D754" s="3">
        <v>9640.1</v>
      </c>
      <c r="E754" s="2" t="s">
        <v>4632</v>
      </c>
      <c r="F754" s="37" t="s">
        <v>4653</v>
      </c>
      <c r="G754">
        <v>37.25</v>
      </c>
      <c r="H754">
        <v>37.380000000000003</v>
      </c>
      <c r="I754" s="2" t="s">
        <v>4633</v>
      </c>
      <c r="J754">
        <v>55.06</v>
      </c>
      <c r="K754">
        <v>54</v>
      </c>
      <c r="L754">
        <v>100</v>
      </c>
      <c r="M754" s="2" t="s">
        <v>3</v>
      </c>
      <c r="N754" s="2" t="s">
        <v>3</v>
      </c>
      <c r="O754" s="2" t="s">
        <v>4</v>
      </c>
      <c r="P754" s="1">
        <v>36641</v>
      </c>
      <c r="Q754" s="2" t="s">
        <v>1573</v>
      </c>
      <c r="R754" s="2" t="s">
        <v>1574</v>
      </c>
      <c r="S754" s="29">
        <v>2739.6748326119364</v>
      </c>
      <c r="T754" s="3">
        <v>5361.4</v>
      </c>
      <c r="U754" s="3">
        <v>25982</v>
      </c>
      <c r="V754" s="3">
        <v>8413</v>
      </c>
      <c r="W754" s="3">
        <v>31549</v>
      </c>
    </row>
    <row r="755" spans="1:23" ht="20" customHeight="1">
      <c r="A755" s="31" t="s">
        <v>2670</v>
      </c>
      <c r="B755" s="31" t="s">
        <v>2671</v>
      </c>
      <c r="C755" s="31" t="s">
        <v>2672</v>
      </c>
      <c r="D755" s="30">
        <v>2.86</v>
      </c>
      <c r="E755" s="31" t="s">
        <v>4542</v>
      </c>
      <c r="F755" s="39" t="s">
        <v>4543</v>
      </c>
      <c r="G755" s="30">
        <v>0.31</v>
      </c>
      <c r="H755" s="30">
        <v>0.41</v>
      </c>
      <c r="I755" s="31" t="s">
        <v>2946</v>
      </c>
      <c r="J755" s="30"/>
      <c r="K755" s="30"/>
      <c r="L755" s="30">
        <v>100</v>
      </c>
      <c r="M755" s="31" t="s">
        <v>3</v>
      </c>
      <c r="N755" s="31" t="s">
        <v>3</v>
      </c>
      <c r="O755" s="31" t="s">
        <v>4</v>
      </c>
      <c r="P755" s="33">
        <v>36742</v>
      </c>
      <c r="Q755" s="31" t="s">
        <v>1221</v>
      </c>
      <c r="R755" s="31" t="s">
        <v>806</v>
      </c>
      <c r="S755" s="34">
        <v>2788.0551753318819</v>
      </c>
      <c r="T755" s="30">
        <v>13.87</v>
      </c>
      <c r="U755" s="30">
        <v>1.91</v>
      </c>
      <c r="V755" s="30">
        <v>3.45</v>
      </c>
      <c r="W755" s="30">
        <v>2.7</v>
      </c>
    </row>
    <row r="756" spans="1:23" ht="20" customHeight="1">
      <c r="A756" s="31" t="s">
        <v>9568</v>
      </c>
      <c r="B756" s="31" t="s">
        <v>9569</v>
      </c>
      <c r="C756" s="31" t="s">
        <v>9570</v>
      </c>
      <c r="D756" s="30">
        <v>64.400000000000006</v>
      </c>
      <c r="E756" s="31" t="s">
        <v>9571</v>
      </c>
      <c r="F756" s="39" t="s">
        <v>9572</v>
      </c>
      <c r="G756" s="30">
        <v>17.96</v>
      </c>
      <c r="H756" s="30">
        <v>18.16</v>
      </c>
      <c r="I756" s="31" t="s">
        <v>2946</v>
      </c>
      <c r="J756" s="30"/>
      <c r="K756" s="30"/>
      <c r="L756" s="30">
        <v>100</v>
      </c>
      <c r="M756" s="31" t="s">
        <v>3</v>
      </c>
      <c r="N756" s="31" t="s">
        <v>3</v>
      </c>
      <c r="O756" s="31" t="s">
        <v>4</v>
      </c>
      <c r="P756" s="33">
        <v>40182</v>
      </c>
      <c r="Q756" s="31" t="s">
        <v>9573</v>
      </c>
      <c r="R756" s="31" t="s">
        <v>1155</v>
      </c>
      <c r="S756" s="34">
        <v>2789.9750796559315</v>
      </c>
      <c r="T756" s="30">
        <v>104.98</v>
      </c>
      <c r="U756" s="30">
        <v>498.62</v>
      </c>
      <c r="V756" s="30">
        <v>40.61</v>
      </c>
      <c r="W756" s="30">
        <v>241.5</v>
      </c>
    </row>
    <row r="757" spans="1:23" ht="20" customHeight="1">
      <c r="A757" s="31" t="s">
        <v>2348</v>
      </c>
      <c r="B757" s="31" t="s">
        <v>2349</v>
      </c>
      <c r="C757" s="31" t="s">
        <v>2350</v>
      </c>
      <c r="D757" s="30">
        <v>85.04</v>
      </c>
      <c r="E757" s="31" t="s">
        <v>4269</v>
      </c>
      <c r="F757" s="39" t="s">
        <v>4301</v>
      </c>
      <c r="G757" s="30">
        <v>22.98</v>
      </c>
      <c r="H757" s="30">
        <v>23.35</v>
      </c>
      <c r="I757" s="31" t="s">
        <v>4270</v>
      </c>
      <c r="J757" s="30">
        <v>4.72</v>
      </c>
      <c r="K757" s="30">
        <v>4.97</v>
      </c>
      <c r="L757" s="30">
        <v>85.42</v>
      </c>
      <c r="M757" s="31" t="s">
        <v>3</v>
      </c>
      <c r="N757" s="31" t="s">
        <v>3</v>
      </c>
      <c r="O757" s="31" t="s">
        <v>4</v>
      </c>
      <c r="P757" s="33">
        <v>36983</v>
      </c>
      <c r="Q757" s="31" t="s">
        <v>1154</v>
      </c>
      <c r="R757" s="31" t="s">
        <v>1155</v>
      </c>
      <c r="S757" s="34">
        <v>2789.9750796559315</v>
      </c>
      <c r="T757" s="30">
        <v>249</v>
      </c>
      <c r="U757" s="30">
        <v>795.7</v>
      </c>
      <c r="V757" s="30">
        <v>95.6</v>
      </c>
      <c r="W757" s="30">
        <v>455.6</v>
      </c>
    </row>
    <row r="758" spans="1:23" ht="20" customHeight="1">
      <c r="A758" s="2" t="s">
        <v>352</v>
      </c>
      <c r="B758" s="2" t="s">
        <v>353</v>
      </c>
      <c r="C758" s="2" t="s">
        <v>354</v>
      </c>
      <c r="E758" s="2" t="s">
        <v>3059</v>
      </c>
      <c r="F758" s="37" t="s">
        <v>3060</v>
      </c>
      <c r="G758">
        <v>0.98</v>
      </c>
      <c r="H758">
        <v>0.98</v>
      </c>
      <c r="I758" s="2" t="s">
        <v>2946</v>
      </c>
      <c r="L758">
        <v>100</v>
      </c>
      <c r="M758" s="2" t="s">
        <v>3</v>
      </c>
      <c r="N758" s="2" t="s">
        <v>3</v>
      </c>
      <c r="O758" s="2" t="s">
        <v>4</v>
      </c>
      <c r="P758" s="1">
        <v>38966</v>
      </c>
      <c r="Q758" s="46" t="s">
        <v>355</v>
      </c>
      <c r="R758" s="2" t="s">
        <v>235</v>
      </c>
      <c r="S758" s="29">
        <v>2859.8497318383893</v>
      </c>
      <c r="T758">
        <v>3.76</v>
      </c>
      <c r="U758">
        <v>2.44</v>
      </c>
      <c r="V758">
        <v>1.37</v>
      </c>
      <c r="W758">
        <v>6.86</v>
      </c>
    </row>
    <row r="759" spans="1:23" ht="20" customHeight="1">
      <c r="A759" s="2" t="s">
        <v>464</v>
      </c>
      <c r="B759" s="2" t="s">
        <v>465</v>
      </c>
      <c r="C759" s="2" t="s">
        <v>466</v>
      </c>
      <c r="D759" s="3">
        <v>1066.6199999999999</v>
      </c>
      <c r="E759" s="2" t="s">
        <v>3100</v>
      </c>
      <c r="F759" s="37" t="s">
        <v>3118</v>
      </c>
      <c r="G759">
        <v>58.1</v>
      </c>
      <c r="H759">
        <v>60.75</v>
      </c>
      <c r="I759" s="2" t="s">
        <v>2946</v>
      </c>
      <c r="L759">
        <v>100</v>
      </c>
      <c r="M759" s="2" t="s">
        <v>3</v>
      </c>
      <c r="N759" s="2" t="s">
        <v>3</v>
      </c>
      <c r="O759" s="2" t="s">
        <v>4</v>
      </c>
      <c r="P759" s="1">
        <v>38919</v>
      </c>
      <c r="Q759" s="2" t="s">
        <v>233</v>
      </c>
      <c r="R759" s="2" t="s">
        <v>235</v>
      </c>
      <c r="S759" s="29">
        <v>2859.8497318383893</v>
      </c>
      <c r="T759">
        <v>85.64</v>
      </c>
      <c r="U759">
        <v>210.38</v>
      </c>
      <c r="V759">
        <v>572.12</v>
      </c>
      <c r="W759">
        <v>350.22</v>
      </c>
    </row>
    <row r="760" spans="1:23" ht="20" customHeight="1">
      <c r="A760" s="2" t="s">
        <v>6271</v>
      </c>
      <c r="B760" s="2" t="s">
        <v>6272</v>
      </c>
      <c r="C760" s="2" t="s">
        <v>466</v>
      </c>
      <c r="D760" s="3">
        <v>8052.28</v>
      </c>
      <c r="E760" s="2" t="s">
        <v>6273</v>
      </c>
      <c r="F760" s="37" t="s">
        <v>6351</v>
      </c>
      <c r="G760">
        <v>130.1</v>
      </c>
      <c r="H760">
        <v>126.25</v>
      </c>
      <c r="I760" s="2" t="s">
        <v>6274</v>
      </c>
      <c r="J760">
        <v>32.25</v>
      </c>
      <c r="K760">
        <v>32.25</v>
      </c>
      <c r="L760">
        <v>100</v>
      </c>
      <c r="M760" s="2" t="s">
        <v>3</v>
      </c>
      <c r="N760" s="2" t="s">
        <v>3</v>
      </c>
      <c r="O760" s="2" t="s">
        <v>4</v>
      </c>
      <c r="P760" s="1">
        <v>41263</v>
      </c>
      <c r="Q760" s="2" t="s">
        <v>233</v>
      </c>
      <c r="R760" s="2" t="s">
        <v>235</v>
      </c>
      <c r="S760" s="29">
        <v>2859.8497318383893</v>
      </c>
      <c r="T760" s="3">
        <v>3894</v>
      </c>
      <c r="U760" s="3">
        <v>1366.81</v>
      </c>
      <c r="V760" s="3">
        <v>12424</v>
      </c>
      <c r="W760" s="3">
        <v>37540.080000000002</v>
      </c>
    </row>
    <row r="761" spans="1:23" ht="20" customHeight="1">
      <c r="A761" s="2" t="s">
        <v>12280</v>
      </c>
      <c r="B761" s="2" t="s">
        <v>12281</v>
      </c>
      <c r="C761" s="2" t="s">
        <v>12282</v>
      </c>
      <c r="D761" s="3">
        <v>7555.37</v>
      </c>
      <c r="E761" s="2" t="s">
        <v>12283</v>
      </c>
      <c r="F761" s="37" t="s">
        <v>12324</v>
      </c>
      <c r="G761">
        <v>625</v>
      </c>
      <c r="H761">
        <v>617</v>
      </c>
      <c r="I761" s="2" t="s">
        <v>12284</v>
      </c>
      <c r="J761">
        <v>118.78</v>
      </c>
      <c r="K761">
        <v>126.06</v>
      </c>
      <c r="L761">
        <v>100</v>
      </c>
      <c r="M761" s="2" t="s">
        <v>3</v>
      </c>
      <c r="N761" s="2" t="s">
        <v>3</v>
      </c>
      <c r="O761" s="2" t="s">
        <v>4</v>
      </c>
      <c r="P761" s="1">
        <v>39475</v>
      </c>
      <c r="Q761" s="2" t="s">
        <v>233</v>
      </c>
      <c r="R761" s="2" t="s">
        <v>235</v>
      </c>
      <c r="S761" s="29">
        <v>2859.8497318383893</v>
      </c>
      <c r="T761">
        <v>765.46</v>
      </c>
      <c r="U761" s="3">
        <v>2283.06</v>
      </c>
      <c r="V761" s="3">
        <v>1975.06</v>
      </c>
      <c r="W761" s="3">
        <v>18562.63</v>
      </c>
    </row>
    <row r="762" spans="1:23" ht="20" customHeight="1">
      <c r="A762" s="2" t="s">
        <v>967</v>
      </c>
      <c r="B762" s="2" t="s">
        <v>968</v>
      </c>
      <c r="C762" s="2" t="s">
        <v>969</v>
      </c>
      <c r="D762" s="3">
        <v>2653.71</v>
      </c>
      <c r="E762" s="2" t="s">
        <v>3353</v>
      </c>
      <c r="F762" s="37" t="s">
        <v>3412</v>
      </c>
      <c r="G762">
        <v>73.31</v>
      </c>
      <c r="H762">
        <v>73.31</v>
      </c>
      <c r="I762" s="2" t="s">
        <v>3354</v>
      </c>
      <c r="J762">
        <v>11.56</v>
      </c>
      <c r="K762">
        <v>14.4</v>
      </c>
      <c r="L762">
        <v>100</v>
      </c>
      <c r="M762" s="2" t="s">
        <v>3</v>
      </c>
      <c r="N762" s="2" t="s">
        <v>3</v>
      </c>
      <c r="O762" s="2" t="s">
        <v>4</v>
      </c>
      <c r="P762" s="1">
        <v>38550</v>
      </c>
      <c r="Q762" s="2" t="s">
        <v>970</v>
      </c>
      <c r="R762" s="2" t="s">
        <v>398</v>
      </c>
      <c r="S762" s="29">
        <v>2880.5934681628523</v>
      </c>
      <c r="T762" s="3">
        <v>4747.92</v>
      </c>
      <c r="U762" s="3">
        <v>13713</v>
      </c>
      <c r="V762" s="3">
        <v>2754.09</v>
      </c>
      <c r="W762" s="3">
        <v>7879</v>
      </c>
    </row>
    <row r="763" spans="1:23" ht="20" customHeight="1">
      <c r="A763" s="2" t="s">
        <v>2871</v>
      </c>
      <c r="B763" s="2" t="s">
        <v>2872</v>
      </c>
      <c r="C763" s="2" t="s">
        <v>2873</v>
      </c>
      <c r="D763">
        <v>41.9</v>
      </c>
      <c r="E763" s="2" t="s">
        <v>4677</v>
      </c>
      <c r="F763" s="37" t="s">
        <v>4678</v>
      </c>
      <c r="G763">
        <v>7.63</v>
      </c>
      <c r="H763">
        <v>7.81</v>
      </c>
      <c r="I763" s="2" t="s">
        <v>4679</v>
      </c>
      <c r="J763">
        <v>9.56</v>
      </c>
      <c r="K763">
        <v>13.63</v>
      </c>
      <c r="L763">
        <v>100</v>
      </c>
      <c r="M763" s="2" t="s">
        <v>3</v>
      </c>
      <c r="N763" s="2" t="s">
        <v>3</v>
      </c>
      <c r="O763" s="2" t="s">
        <v>4</v>
      </c>
      <c r="P763" s="1">
        <v>36577</v>
      </c>
      <c r="Q763" s="2" t="s">
        <v>1364</v>
      </c>
      <c r="R763" s="2" t="s">
        <v>31</v>
      </c>
      <c r="S763" s="29">
        <v>2896.4654992147248</v>
      </c>
      <c r="T763">
        <v>47.31</v>
      </c>
      <c r="U763">
        <v>158</v>
      </c>
      <c r="V763">
        <v>28.83</v>
      </c>
      <c r="W763">
        <v>101.3</v>
      </c>
    </row>
    <row r="764" spans="1:23" ht="20" customHeight="1">
      <c r="A764" s="2" t="s">
        <v>1361</v>
      </c>
      <c r="B764" s="2" t="s">
        <v>1362</v>
      </c>
      <c r="C764" s="2" t="s">
        <v>1363</v>
      </c>
      <c r="D764">
        <v>625.45000000000005</v>
      </c>
      <c r="E764" s="2" t="s">
        <v>3578</v>
      </c>
      <c r="F764" s="37" t="s">
        <v>3579</v>
      </c>
      <c r="G764">
        <v>42.46</v>
      </c>
      <c r="H764">
        <v>42.39</v>
      </c>
      <c r="I764" s="2" t="s">
        <v>3580</v>
      </c>
      <c r="J764">
        <v>43.69</v>
      </c>
      <c r="K764">
        <v>43.72</v>
      </c>
      <c r="L764">
        <v>100</v>
      </c>
      <c r="M764" s="2" t="s">
        <v>3</v>
      </c>
      <c r="N764" s="2" t="s">
        <v>3</v>
      </c>
      <c r="O764" s="2" t="s">
        <v>4</v>
      </c>
      <c r="P764" s="1">
        <v>38124</v>
      </c>
      <c r="Q764" s="2" t="s">
        <v>1364</v>
      </c>
      <c r="R764" s="2" t="s">
        <v>31</v>
      </c>
      <c r="S764" s="29">
        <v>2896.4654992147248</v>
      </c>
      <c r="T764">
        <v>680.11</v>
      </c>
      <c r="U764" s="3">
        <v>1233.77</v>
      </c>
      <c r="V764">
        <v>445.54</v>
      </c>
      <c r="W764">
        <v>572.02</v>
      </c>
    </row>
    <row r="765" spans="1:23" ht="20" customHeight="1">
      <c r="A765" s="2" t="s">
        <v>198</v>
      </c>
      <c r="B765" s="2" t="s">
        <v>199</v>
      </c>
      <c r="C765" s="2" t="s">
        <v>200</v>
      </c>
      <c r="D765" s="3">
        <v>1305.74</v>
      </c>
      <c r="E765" s="2" t="s">
        <v>3000</v>
      </c>
      <c r="F765" s="37" t="s">
        <v>3001</v>
      </c>
      <c r="G765">
        <v>33.86</v>
      </c>
      <c r="H765">
        <v>34.25</v>
      </c>
      <c r="I765" s="2" t="s">
        <v>3002</v>
      </c>
      <c r="J765">
        <v>44.28</v>
      </c>
      <c r="K765">
        <v>52.15</v>
      </c>
      <c r="L765">
        <v>100</v>
      </c>
      <c r="M765" s="2" t="s">
        <v>3</v>
      </c>
      <c r="N765" s="2" t="s">
        <v>3</v>
      </c>
      <c r="O765" s="2" t="s">
        <v>4</v>
      </c>
      <c r="P765" s="1">
        <v>39021</v>
      </c>
      <c r="Q765" s="2" t="s">
        <v>30</v>
      </c>
      <c r="R765" s="2" t="s">
        <v>31</v>
      </c>
      <c r="S765" s="29">
        <v>2896.4654992147248</v>
      </c>
      <c r="T765" s="3">
        <v>1537.88</v>
      </c>
      <c r="U765" s="3">
        <v>7156.4</v>
      </c>
      <c r="V765">
        <v>931.95</v>
      </c>
      <c r="W765" s="3">
        <v>8553.7000000000007</v>
      </c>
    </row>
    <row r="766" spans="1:23" ht="20" customHeight="1">
      <c r="A766" s="2" t="s">
        <v>5482</v>
      </c>
      <c r="B766" s="2" t="s">
        <v>5483</v>
      </c>
      <c r="C766" s="2" t="s">
        <v>200</v>
      </c>
      <c r="D766">
        <v>622.80999999999995</v>
      </c>
      <c r="E766" s="2" t="s">
        <v>5484</v>
      </c>
      <c r="F766" s="37" t="s">
        <v>5485</v>
      </c>
      <c r="G766">
        <v>17.899999999999999</v>
      </c>
      <c r="H766">
        <v>17.95</v>
      </c>
      <c r="I766" s="2" t="s">
        <v>5486</v>
      </c>
      <c r="J766">
        <v>63.77</v>
      </c>
      <c r="K766">
        <v>63.7</v>
      </c>
      <c r="L766">
        <v>100</v>
      </c>
      <c r="M766" s="2" t="s">
        <v>3</v>
      </c>
      <c r="N766" s="2" t="s">
        <v>3</v>
      </c>
      <c r="O766" s="2" t="s">
        <v>4</v>
      </c>
      <c r="P766" s="1">
        <v>41571</v>
      </c>
      <c r="Q766" s="2" t="s">
        <v>30</v>
      </c>
      <c r="R766" s="2" t="s">
        <v>31</v>
      </c>
      <c r="S766" s="29">
        <v>2896.4654992147248</v>
      </c>
      <c r="T766" s="3">
        <v>1039.05</v>
      </c>
      <c r="U766" s="3">
        <v>10384.6</v>
      </c>
      <c r="V766">
        <v>634.29</v>
      </c>
      <c r="W766" s="3">
        <v>6652.6</v>
      </c>
    </row>
    <row r="767" spans="1:23" ht="20" customHeight="1">
      <c r="A767" s="2" t="s">
        <v>2749</v>
      </c>
      <c r="B767" s="2" t="s">
        <v>2750</v>
      </c>
      <c r="C767" s="2" t="s">
        <v>2751</v>
      </c>
      <c r="D767">
        <v>794.21</v>
      </c>
      <c r="E767" s="2" t="s">
        <v>4594</v>
      </c>
      <c r="F767" s="37" t="s">
        <v>4595</v>
      </c>
      <c r="G767">
        <v>22.44</v>
      </c>
      <c r="H767">
        <v>21.94</v>
      </c>
      <c r="I767" s="2" t="s">
        <v>2946</v>
      </c>
      <c r="J767">
        <v>2.31</v>
      </c>
      <c r="K767">
        <v>2.13</v>
      </c>
      <c r="L767">
        <v>100</v>
      </c>
      <c r="M767" s="2" t="s">
        <v>3</v>
      </c>
      <c r="N767" s="2" t="s">
        <v>3</v>
      </c>
      <c r="O767" s="2" t="s">
        <v>4</v>
      </c>
      <c r="P767" s="1">
        <v>36698</v>
      </c>
      <c r="Q767" s="2" t="s">
        <v>1891</v>
      </c>
      <c r="R767" s="2" t="s">
        <v>1892</v>
      </c>
      <c r="S767" s="29">
        <v>3131.5065171955885</v>
      </c>
      <c r="T767">
        <v>236.9</v>
      </c>
      <c r="U767" s="3">
        <v>1430.3</v>
      </c>
      <c r="V767">
        <v>465.6</v>
      </c>
      <c r="W767" s="3">
        <v>3437.8</v>
      </c>
    </row>
    <row r="768" spans="1:23" ht="20" customHeight="1">
      <c r="A768" s="31" t="s">
        <v>2746</v>
      </c>
      <c r="B768" s="31" t="s">
        <v>2747</v>
      </c>
      <c r="C768" s="31" t="s">
        <v>2748</v>
      </c>
      <c r="D768" s="30">
        <v>1</v>
      </c>
      <c r="E768" s="31" t="s">
        <v>4592</v>
      </c>
      <c r="F768" s="39" t="s">
        <v>4593</v>
      </c>
      <c r="G768" s="30">
        <v>1.63</v>
      </c>
      <c r="H768" s="30">
        <v>1.72</v>
      </c>
      <c r="I768" s="31" t="s">
        <v>2946</v>
      </c>
      <c r="J768" s="30"/>
      <c r="K768" s="30"/>
      <c r="L768" s="30">
        <v>100</v>
      </c>
      <c r="M768" s="31" t="s">
        <v>3</v>
      </c>
      <c r="N768" s="31" t="s">
        <v>3</v>
      </c>
      <c r="O768" s="31" t="s">
        <v>4</v>
      </c>
      <c r="P768" s="33">
        <v>36678</v>
      </c>
      <c r="Q768" s="31" t="s">
        <v>379</v>
      </c>
      <c r="R768" s="31" t="s">
        <v>6</v>
      </c>
      <c r="S768" s="34">
        <v>3177.2692549279773</v>
      </c>
      <c r="T768" s="30">
        <v>5.79</v>
      </c>
      <c r="U768" s="30">
        <v>6.6</v>
      </c>
      <c r="V768" s="30">
        <v>0.99</v>
      </c>
      <c r="W768" s="30">
        <v>8.77</v>
      </c>
    </row>
    <row r="769" spans="1:23" ht="20" customHeight="1">
      <c r="A769" s="31" t="s">
        <v>2561</v>
      </c>
      <c r="B769" s="31" t="s">
        <v>2562</v>
      </c>
      <c r="C769" s="31" t="s">
        <v>1998</v>
      </c>
      <c r="D769" s="30">
        <v>8</v>
      </c>
      <c r="E769" s="31" t="s">
        <v>4448</v>
      </c>
      <c r="F769" s="39" t="s">
        <v>4449</v>
      </c>
      <c r="G769" s="30">
        <v>8.6300000000000008</v>
      </c>
      <c r="H769" s="30">
        <v>8.25</v>
      </c>
      <c r="I769" s="31" t="s">
        <v>2946</v>
      </c>
      <c r="J769" s="30"/>
      <c r="K769" s="30"/>
      <c r="L769" s="30">
        <v>100</v>
      </c>
      <c r="M769" s="31" t="s">
        <v>3</v>
      </c>
      <c r="N769" s="31" t="s">
        <v>3</v>
      </c>
      <c r="O769" s="31" t="s">
        <v>4</v>
      </c>
      <c r="P769" s="33">
        <v>36802</v>
      </c>
      <c r="Q769" s="31" t="s">
        <v>183</v>
      </c>
      <c r="R769" s="31" t="s">
        <v>6</v>
      </c>
      <c r="S769" s="34">
        <v>3177.2692549279773</v>
      </c>
      <c r="T769" s="30">
        <v>7.9</v>
      </c>
      <c r="U769" s="30">
        <v>14</v>
      </c>
      <c r="V769" s="30">
        <v>1.87</v>
      </c>
      <c r="W769" s="30">
        <v>14.9</v>
      </c>
    </row>
    <row r="770" spans="1:23" ht="20" customHeight="1">
      <c r="A770" s="31" t="s">
        <v>2858</v>
      </c>
      <c r="B770" s="31" t="s">
        <v>2859</v>
      </c>
      <c r="C770" s="31" t="s">
        <v>2860</v>
      </c>
      <c r="D770" s="32">
        <v>1105.6500000000001</v>
      </c>
      <c r="E770" s="31" t="s">
        <v>4670</v>
      </c>
      <c r="F770" s="39" t="s">
        <v>4713</v>
      </c>
      <c r="G770" s="30">
        <v>41</v>
      </c>
      <c r="H770" s="30">
        <v>39.5</v>
      </c>
      <c r="I770" s="31" t="s">
        <v>2946</v>
      </c>
      <c r="J770" s="30">
        <v>42.13</v>
      </c>
      <c r="K770" s="30">
        <v>41.13</v>
      </c>
      <c r="L770" s="30">
        <v>100</v>
      </c>
      <c r="M770" s="31" t="s">
        <v>3</v>
      </c>
      <c r="N770" s="31" t="s">
        <v>3</v>
      </c>
      <c r="O770" s="31" t="s">
        <v>4</v>
      </c>
      <c r="P770" s="33">
        <v>36593</v>
      </c>
      <c r="Q770" s="31" t="s">
        <v>183</v>
      </c>
      <c r="R770" s="31" t="s">
        <v>6</v>
      </c>
      <c r="S770" s="34">
        <v>3177.2692549279773</v>
      </c>
      <c r="T770" s="30">
        <v>107.29</v>
      </c>
      <c r="U770" s="30">
        <v>109.38</v>
      </c>
      <c r="V770" s="30">
        <v>104.31</v>
      </c>
      <c r="W770" s="30">
        <v>96.15</v>
      </c>
    </row>
    <row r="771" spans="1:23" ht="20" customHeight="1">
      <c r="A771" s="31" t="s">
        <v>2515</v>
      </c>
      <c r="B771" s="31" t="s">
        <v>2516</v>
      </c>
      <c r="C771" s="31" t="s">
        <v>2517</v>
      </c>
      <c r="D771" s="30">
        <v>56.91</v>
      </c>
      <c r="E771" s="31" t="s">
        <v>4414</v>
      </c>
      <c r="F771" s="39" t="s">
        <v>4415</v>
      </c>
      <c r="G771" s="30">
        <v>58.75</v>
      </c>
      <c r="H771" s="30">
        <v>61</v>
      </c>
      <c r="I771" s="31" t="s">
        <v>4416</v>
      </c>
      <c r="J771" s="30">
        <v>9.31</v>
      </c>
      <c r="K771" s="30">
        <v>9.31</v>
      </c>
      <c r="L771" s="30">
        <v>100</v>
      </c>
      <c r="M771" s="31" t="s">
        <v>3</v>
      </c>
      <c r="N771" s="31" t="s">
        <v>3</v>
      </c>
      <c r="O771" s="31" t="s">
        <v>4</v>
      </c>
      <c r="P771" s="33">
        <v>36836</v>
      </c>
      <c r="Q771" s="31" t="s">
        <v>183</v>
      </c>
      <c r="R771" s="31" t="s">
        <v>6</v>
      </c>
      <c r="S771" s="34">
        <v>3177.2692549279773</v>
      </c>
      <c r="T771" s="30">
        <v>17.600000000000001</v>
      </c>
      <c r="U771" s="30">
        <v>176.97</v>
      </c>
      <c r="V771" s="30">
        <v>36.9</v>
      </c>
      <c r="W771" s="30">
        <v>832.56</v>
      </c>
    </row>
    <row r="772" spans="1:23" ht="20" customHeight="1">
      <c r="A772" s="31" t="s">
        <v>10335</v>
      </c>
      <c r="B772" s="31" t="s">
        <v>10336</v>
      </c>
      <c r="C772" s="31" t="s">
        <v>10337</v>
      </c>
      <c r="D772" s="30">
        <v>42.5</v>
      </c>
      <c r="E772" s="31" t="s">
        <v>10338</v>
      </c>
      <c r="F772" s="39" t="s">
        <v>10339</v>
      </c>
      <c r="G772" s="30">
        <v>3.88</v>
      </c>
      <c r="H772" s="30">
        <v>3.99</v>
      </c>
      <c r="I772" s="31" t="s">
        <v>10340</v>
      </c>
      <c r="J772" s="30">
        <v>0.18</v>
      </c>
      <c r="K772" s="30">
        <v>0.15</v>
      </c>
      <c r="L772" s="30">
        <v>100</v>
      </c>
      <c r="M772" s="31" t="s">
        <v>3</v>
      </c>
      <c r="N772" s="31" t="s">
        <v>3</v>
      </c>
      <c r="O772" s="31" t="s">
        <v>4</v>
      </c>
      <c r="P772" s="33">
        <v>39904</v>
      </c>
      <c r="Q772" s="31" t="s">
        <v>392</v>
      </c>
      <c r="R772" s="31" t="s">
        <v>6</v>
      </c>
      <c r="S772" s="34">
        <v>3177.2692549279773</v>
      </c>
      <c r="T772" s="30">
        <v>348.48</v>
      </c>
      <c r="U772" s="30">
        <v>247.43</v>
      </c>
      <c r="V772" s="30">
        <v>390.46</v>
      </c>
      <c r="W772" s="30">
        <v>285.49</v>
      </c>
    </row>
    <row r="773" spans="1:23" ht="20" customHeight="1">
      <c r="A773" s="31" t="s">
        <v>6424</v>
      </c>
      <c r="B773" s="31" t="s">
        <v>6425</v>
      </c>
      <c r="C773" s="31" t="s">
        <v>6426</v>
      </c>
      <c r="D773" s="30">
        <v>21.8</v>
      </c>
      <c r="E773" s="31" t="s">
        <v>6427</v>
      </c>
      <c r="F773" s="39" t="s">
        <v>6428</v>
      </c>
      <c r="G773" s="30">
        <v>13.32</v>
      </c>
      <c r="H773" s="30">
        <v>13.64</v>
      </c>
      <c r="I773" s="31" t="s">
        <v>2946</v>
      </c>
      <c r="J773" s="30"/>
      <c r="K773" s="30"/>
      <c r="L773" s="30">
        <v>100</v>
      </c>
      <c r="M773" s="31" t="s">
        <v>3</v>
      </c>
      <c r="N773" s="31" t="s">
        <v>3</v>
      </c>
      <c r="O773" s="31" t="s">
        <v>4</v>
      </c>
      <c r="P773" s="33">
        <v>41222</v>
      </c>
      <c r="Q773" s="31" t="s">
        <v>392</v>
      </c>
      <c r="R773" s="31" t="s">
        <v>6</v>
      </c>
      <c r="S773" s="34">
        <v>3177.2692549279773</v>
      </c>
      <c r="T773" s="30">
        <v>97.61</v>
      </c>
      <c r="U773" s="30">
        <v>323.08</v>
      </c>
      <c r="V773" s="30">
        <v>24.95</v>
      </c>
      <c r="W773" s="30">
        <v>521.65</v>
      </c>
    </row>
    <row r="774" spans="1:23" ht="20" customHeight="1">
      <c r="A774" s="31" t="s">
        <v>5988</v>
      </c>
      <c r="B774" s="31" t="s">
        <v>5989</v>
      </c>
      <c r="C774" s="31" t="s">
        <v>5046</v>
      </c>
      <c r="D774" s="30">
        <v>119.71</v>
      </c>
      <c r="E774" s="31" t="s">
        <v>5990</v>
      </c>
      <c r="F774" s="39" t="s">
        <v>5991</v>
      </c>
      <c r="G774" s="30">
        <v>16.63</v>
      </c>
      <c r="H774" s="30">
        <v>19.45</v>
      </c>
      <c r="I774" s="31" t="s">
        <v>2946</v>
      </c>
      <c r="J774" s="30"/>
      <c r="K774" s="30"/>
      <c r="L774" s="30">
        <v>100</v>
      </c>
      <c r="M774" s="31" t="s">
        <v>3</v>
      </c>
      <c r="N774" s="31" t="s">
        <v>3</v>
      </c>
      <c r="O774" s="31" t="s">
        <v>4</v>
      </c>
      <c r="P774" s="33">
        <v>41388</v>
      </c>
      <c r="Q774" s="31" t="s">
        <v>379</v>
      </c>
      <c r="R774" s="31" t="s">
        <v>6</v>
      </c>
      <c r="S774" s="34">
        <v>3177.2692549279773</v>
      </c>
      <c r="T774" s="30">
        <v>1.26</v>
      </c>
      <c r="U774" s="30">
        <v>432.93</v>
      </c>
      <c r="V774" s="30">
        <v>6.35</v>
      </c>
      <c r="W774" s="30">
        <v>595.20000000000005</v>
      </c>
    </row>
    <row r="775" spans="1:23" ht="20" customHeight="1">
      <c r="A775" s="31" t="s">
        <v>580</v>
      </c>
      <c r="B775" s="31" t="s">
        <v>581</v>
      </c>
      <c r="C775" s="31" t="s">
        <v>582</v>
      </c>
      <c r="D775" s="30">
        <v>773.35</v>
      </c>
      <c r="E775" s="31" t="s">
        <v>3153</v>
      </c>
      <c r="F775" s="39" t="s">
        <v>3190</v>
      </c>
      <c r="G775" s="30">
        <v>3.48</v>
      </c>
      <c r="H775" s="30">
        <v>3.01</v>
      </c>
      <c r="I775" s="31" t="s">
        <v>3154</v>
      </c>
      <c r="J775" s="30">
        <v>8.27</v>
      </c>
      <c r="K775" s="30">
        <v>11.87</v>
      </c>
      <c r="L775" s="30">
        <v>100</v>
      </c>
      <c r="M775" s="31" t="s">
        <v>3</v>
      </c>
      <c r="N775" s="31" t="s">
        <v>3</v>
      </c>
      <c r="O775" s="31" t="s">
        <v>4</v>
      </c>
      <c r="P775" s="33">
        <v>38839</v>
      </c>
      <c r="Q775" s="31" t="s">
        <v>379</v>
      </c>
      <c r="R775" s="31" t="s">
        <v>6</v>
      </c>
      <c r="S775" s="34">
        <v>3177.2692549279773</v>
      </c>
      <c r="T775" s="30">
        <v>472.82</v>
      </c>
      <c r="U775" s="30">
        <v>834.29</v>
      </c>
      <c r="V775" s="30">
        <v>478.39</v>
      </c>
      <c r="W775" s="30">
        <v>663.34</v>
      </c>
    </row>
    <row r="776" spans="1:23" ht="20" customHeight="1">
      <c r="A776" s="31" t="s">
        <v>2557</v>
      </c>
      <c r="B776" s="31" t="s">
        <v>2558</v>
      </c>
      <c r="C776" s="31" t="s">
        <v>778</v>
      </c>
      <c r="D776" s="32">
        <v>1374.51</v>
      </c>
      <c r="E776" s="31" t="s">
        <v>4444</v>
      </c>
      <c r="F776" s="39" t="s">
        <v>4527</v>
      </c>
      <c r="G776" s="30">
        <v>9.3800000000000008</v>
      </c>
      <c r="H776" s="30">
        <v>9.1300000000000008</v>
      </c>
      <c r="I776" s="31" t="s">
        <v>4445</v>
      </c>
      <c r="J776" s="30"/>
      <c r="K776" s="30"/>
      <c r="L776" s="30">
        <v>100</v>
      </c>
      <c r="M776" s="31" t="s">
        <v>3</v>
      </c>
      <c r="N776" s="31" t="s">
        <v>3</v>
      </c>
      <c r="O776" s="31" t="s">
        <v>4</v>
      </c>
      <c r="P776" s="33">
        <v>36803</v>
      </c>
      <c r="Q776" s="31" t="s">
        <v>379</v>
      </c>
      <c r="R776" s="31" t="s">
        <v>6</v>
      </c>
      <c r="S776" s="34">
        <v>3177.2692549279773</v>
      </c>
      <c r="T776" s="32">
        <v>3422.78</v>
      </c>
      <c r="U776" s="32">
        <v>2668.3</v>
      </c>
      <c r="V776" s="32">
        <v>1437.35</v>
      </c>
      <c r="W776" s="30">
        <v>965.6</v>
      </c>
    </row>
    <row r="777" spans="1:23" ht="20" customHeight="1">
      <c r="A777" s="31" t="s">
        <v>2493</v>
      </c>
      <c r="B777" s="31" t="s">
        <v>2494</v>
      </c>
      <c r="C777" s="31" t="s">
        <v>2495</v>
      </c>
      <c r="D777" s="30">
        <v>86</v>
      </c>
      <c r="E777" s="31" t="s">
        <v>4402</v>
      </c>
      <c r="F777" s="39" t="s">
        <v>4403</v>
      </c>
      <c r="G777" s="30">
        <v>1</v>
      </c>
      <c r="H777" s="30">
        <v>0.97</v>
      </c>
      <c r="I777" s="31" t="s">
        <v>2946</v>
      </c>
      <c r="J777" s="30"/>
      <c r="K777" s="30"/>
      <c r="L777" s="30">
        <v>100</v>
      </c>
      <c r="M777" s="31" t="s">
        <v>3</v>
      </c>
      <c r="N777" s="31" t="s">
        <v>3</v>
      </c>
      <c r="O777" s="31" t="s">
        <v>4</v>
      </c>
      <c r="P777" s="33">
        <v>36881</v>
      </c>
      <c r="Q777" s="31" t="s">
        <v>471</v>
      </c>
      <c r="R777" s="31" t="s">
        <v>6</v>
      </c>
      <c r="S777" s="34">
        <v>3177.2692549279773</v>
      </c>
      <c r="T777" s="32">
        <v>1100.43</v>
      </c>
      <c r="U777" s="32">
        <v>2697.32</v>
      </c>
      <c r="V777" s="30">
        <v>138.25</v>
      </c>
      <c r="W777" s="30">
        <v>466.61</v>
      </c>
    </row>
    <row r="778" spans="1:23" ht="20" customHeight="1">
      <c r="A778" s="31" t="s">
        <v>1443</v>
      </c>
      <c r="B778" s="31" t="s">
        <v>1444</v>
      </c>
      <c r="C778" s="31" t="s">
        <v>1445</v>
      </c>
      <c r="D778" s="30">
        <v>234.5</v>
      </c>
      <c r="E778" s="31" t="s">
        <v>3630</v>
      </c>
      <c r="F778" s="39" t="s">
        <v>3631</v>
      </c>
      <c r="G778" s="30">
        <v>4.72</v>
      </c>
      <c r="H778" s="30">
        <v>4.79</v>
      </c>
      <c r="I778" s="31" t="s">
        <v>2946</v>
      </c>
      <c r="J778" s="30"/>
      <c r="K778" s="30"/>
      <c r="L778" s="30">
        <v>100</v>
      </c>
      <c r="M778" s="31" t="s">
        <v>3</v>
      </c>
      <c r="N778" s="31" t="s">
        <v>3</v>
      </c>
      <c r="O778" s="31" t="s">
        <v>4</v>
      </c>
      <c r="P778" s="33">
        <v>38016</v>
      </c>
      <c r="Q778" s="31" t="s">
        <v>392</v>
      </c>
      <c r="R778" s="31" t="s">
        <v>6</v>
      </c>
      <c r="S778" s="34">
        <v>3177.2692549279773</v>
      </c>
      <c r="T778" s="30">
        <v>480.15</v>
      </c>
      <c r="U778" s="32">
        <v>3402.36</v>
      </c>
      <c r="V778" s="30">
        <v>258.13</v>
      </c>
      <c r="W778" s="32">
        <v>2028.44</v>
      </c>
    </row>
    <row r="779" spans="1:23" ht="20" customHeight="1">
      <c r="A779" s="31" t="s">
        <v>5045</v>
      </c>
      <c r="B779" s="31" t="s">
        <v>5046</v>
      </c>
      <c r="C779" s="31" t="s">
        <v>5047</v>
      </c>
      <c r="D779" s="32">
        <v>1289.68</v>
      </c>
      <c r="E779" s="31" t="s">
        <v>5048</v>
      </c>
      <c r="F779" s="39" t="s">
        <v>5049</v>
      </c>
      <c r="G779" s="30">
        <v>102</v>
      </c>
      <c r="H779" s="30">
        <v>103.24</v>
      </c>
      <c r="I779" s="31" t="s">
        <v>5050</v>
      </c>
      <c r="J779" s="30">
        <v>11.36</v>
      </c>
      <c r="K779" s="30">
        <v>11.41</v>
      </c>
      <c r="L779" s="30">
        <v>100</v>
      </c>
      <c r="M779" s="31" t="s">
        <v>3</v>
      </c>
      <c r="N779" s="31" t="s">
        <v>3</v>
      </c>
      <c r="O779" s="31" t="s">
        <v>4</v>
      </c>
      <c r="P779" s="33">
        <v>41806</v>
      </c>
      <c r="Q779" s="31" t="s">
        <v>379</v>
      </c>
      <c r="R779" s="31" t="s">
        <v>6</v>
      </c>
      <c r="S779" s="34">
        <v>3177.2692549279773</v>
      </c>
      <c r="T779" s="30">
        <v>387.37</v>
      </c>
      <c r="U779" s="32">
        <v>6341.22</v>
      </c>
      <c r="V779" s="30">
        <v>587.35</v>
      </c>
      <c r="W779" s="32">
        <v>10449.379999999999</v>
      </c>
    </row>
    <row r="780" spans="1:23" ht="20" customHeight="1">
      <c r="A780" s="31" t="s">
        <v>777</v>
      </c>
      <c r="B780" s="31" t="s">
        <v>778</v>
      </c>
      <c r="C780" s="31" t="s">
        <v>779</v>
      </c>
      <c r="D780" s="32">
        <v>1879.6</v>
      </c>
      <c r="E780" s="31" t="s">
        <v>3243</v>
      </c>
      <c r="F780" s="39" t="s">
        <v>3244</v>
      </c>
      <c r="G780" s="30">
        <v>19.600000000000001</v>
      </c>
      <c r="H780" s="30">
        <v>20.23</v>
      </c>
      <c r="I780" s="31" t="s">
        <v>3245</v>
      </c>
      <c r="J780" s="30">
        <v>4.5199999999999996</v>
      </c>
      <c r="K780" s="30">
        <v>6.93</v>
      </c>
      <c r="L780" s="30">
        <v>100</v>
      </c>
      <c r="M780" s="31" t="s">
        <v>3</v>
      </c>
      <c r="N780" s="31" t="s">
        <v>3</v>
      </c>
      <c r="O780" s="31" t="s">
        <v>4</v>
      </c>
      <c r="P780" s="33">
        <v>38706</v>
      </c>
      <c r="Q780" s="31" t="s">
        <v>379</v>
      </c>
      <c r="R780" s="31" t="s">
        <v>6</v>
      </c>
      <c r="S780" s="34">
        <v>3177.2692549279773</v>
      </c>
      <c r="T780" s="32">
        <v>3952</v>
      </c>
      <c r="U780" s="32">
        <v>8083</v>
      </c>
      <c r="V780" s="32">
        <v>2207.5500000000002</v>
      </c>
      <c r="W780" s="32">
        <v>5378</v>
      </c>
    </row>
    <row r="781" spans="1:23" ht="20" customHeight="1">
      <c r="A781" s="31" t="s">
        <v>8290</v>
      </c>
      <c r="B781" s="31" t="s">
        <v>8291</v>
      </c>
      <c r="C781" s="31" t="s">
        <v>1624</v>
      </c>
      <c r="D781" s="32">
        <v>4830.5</v>
      </c>
      <c r="E781" s="31" t="s">
        <v>8292</v>
      </c>
      <c r="F781" s="39" t="s">
        <v>8362</v>
      </c>
      <c r="G781" s="30">
        <v>34.68</v>
      </c>
      <c r="H781" s="30">
        <v>36.29</v>
      </c>
      <c r="I781" s="31" t="s">
        <v>2946</v>
      </c>
      <c r="J781" s="30"/>
      <c r="K781" s="30"/>
      <c r="L781" s="30">
        <v>100</v>
      </c>
      <c r="M781" s="31" t="s">
        <v>3</v>
      </c>
      <c r="N781" s="31" t="s">
        <v>3</v>
      </c>
      <c r="O781" s="31" t="s">
        <v>4</v>
      </c>
      <c r="P781" s="33">
        <v>40609</v>
      </c>
      <c r="Q781" s="31" t="s">
        <v>379</v>
      </c>
      <c r="R781" s="31" t="s">
        <v>6</v>
      </c>
      <c r="S781" s="34">
        <v>3177.2692549279773</v>
      </c>
      <c r="T781" s="32">
        <v>5987</v>
      </c>
      <c r="U781" s="32">
        <v>9344</v>
      </c>
      <c r="V781" s="32">
        <v>3055</v>
      </c>
      <c r="W781" s="32">
        <v>7807</v>
      </c>
    </row>
    <row r="782" spans="1:23" ht="20" customHeight="1">
      <c r="A782" s="31" t="s">
        <v>11572</v>
      </c>
      <c r="B782" s="31" t="s">
        <v>11573</v>
      </c>
      <c r="C782" s="31" t="s">
        <v>504</v>
      </c>
      <c r="D782" s="30">
        <v>212.84</v>
      </c>
      <c r="E782" s="31" t="s">
        <v>11824</v>
      </c>
      <c r="F782" s="39" t="s">
        <v>11825</v>
      </c>
      <c r="G782" s="30">
        <v>14.7</v>
      </c>
      <c r="H782" s="30">
        <v>15.03</v>
      </c>
      <c r="I782" s="31" t="s">
        <v>11574</v>
      </c>
      <c r="J782" s="30">
        <v>3.2</v>
      </c>
      <c r="K782" s="30">
        <v>3.23</v>
      </c>
      <c r="L782" s="30">
        <v>100</v>
      </c>
      <c r="M782" s="31" t="s">
        <v>3</v>
      </c>
      <c r="N782" s="31" t="s">
        <v>3</v>
      </c>
      <c r="O782" s="31" t="s">
        <v>4</v>
      </c>
      <c r="P782" s="33">
        <v>39517</v>
      </c>
      <c r="Q782" s="31" t="s">
        <v>379</v>
      </c>
      <c r="R782" s="31" t="s">
        <v>6</v>
      </c>
      <c r="S782" s="34">
        <v>3177.2692549279773</v>
      </c>
      <c r="T782" s="30">
        <v>356.53</v>
      </c>
      <c r="U782" s="32">
        <v>13725.26</v>
      </c>
      <c r="V782" s="30">
        <v>167.36</v>
      </c>
      <c r="W782" s="32">
        <v>22216.04</v>
      </c>
    </row>
    <row r="783" spans="1:23" ht="20" customHeight="1">
      <c r="A783" s="31" t="s">
        <v>10169</v>
      </c>
      <c r="B783" s="31" t="s">
        <v>10170</v>
      </c>
      <c r="C783" s="31" t="s">
        <v>504</v>
      </c>
      <c r="D783" s="32">
        <v>2368.0700000000002</v>
      </c>
      <c r="E783" s="31" t="s">
        <v>10171</v>
      </c>
      <c r="F783" s="39" t="s">
        <v>10172</v>
      </c>
      <c r="G783" s="30">
        <v>12.42</v>
      </c>
      <c r="H783" s="30">
        <v>12.85</v>
      </c>
      <c r="I783" s="31" t="s">
        <v>10173</v>
      </c>
      <c r="J783" s="30">
        <v>26.35</v>
      </c>
      <c r="K783" s="30">
        <v>31.58</v>
      </c>
      <c r="L783" s="30">
        <v>100</v>
      </c>
      <c r="M783" s="31" t="s">
        <v>3</v>
      </c>
      <c r="N783" s="31" t="s">
        <v>3</v>
      </c>
      <c r="O783" s="31" t="s">
        <v>4</v>
      </c>
      <c r="P783" s="33">
        <v>39965</v>
      </c>
      <c r="Q783" s="31" t="s">
        <v>379</v>
      </c>
      <c r="R783" s="31" t="s">
        <v>6</v>
      </c>
      <c r="S783" s="34">
        <v>3177.2692549279773</v>
      </c>
      <c r="T783" s="30">
        <v>300.51</v>
      </c>
      <c r="U783" s="32">
        <v>14140.34</v>
      </c>
      <c r="V783" s="30">
        <v>395.08</v>
      </c>
      <c r="W783" s="32">
        <v>24487.33</v>
      </c>
    </row>
    <row r="784" spans="1:23" ht="20" customHeight="1">
      <c r="A784" s="31" t="s">
        <v>2158</v>
      </c>
      <c r="B784" s="31" t="s">
        <v>2159</v>
      </c>
      <c r="C784" s="31" t="s">
        <v>2160</v>
      </c>
      <c r="D784" s="32">
        <v>25263.45</v>
      </c>
      <c r="E784" s="31" t="s">
        <v>4126</v>
      </c>
      <c r="F784" s="39" t="s">
        <v>4143</v>
      </c>
      <c r="G784" s="30">
        <v>18.87</v>
      </c>
      <c r="H784" s="30">
        <v>18.21</v>
      </c>
      <c r="I784" s="31" t="s">
        <v>4127</v>
      </c>
      <c r="J784" s="30">
        <v>11.08</v>
      </c>
      <c r="K784" s="30">
        <v>10.41</v>
      </c>
      <c r="L784" s="30">
        <v>100</v>
      </c>
      <c r="M784" s="31" t="s">
        <v>3</v>
      </c>
      <c r="N784" s="31" t="s">
        <v>3</v>
      </c>
      <c r="O784" s="31" t="s">
        <v>4</v>
      </c>
      <c r="P784" s="33">
        <v>37138</v>
      </c>
      <c r="Q784" s="31" t="s">
        <v>392</v>
      </c>
      <c r="R784" s="31" t="s">
        <v>6</v>
      </c>
      <c r="S784" s="34">
        <v>3177.2692549279773</v>
      </c>
      <c r="T784" s="32">
        <v>40393</v>
      </c>
      <c r="U784" s="32">
        <v>46965</v>
      </c>
      <c r="V784" s="32">
        <v>23989</v>
      </c>
      <c r="W784" s="32">
        <v>32374</v>
      </c>
    </row>
    <row r="785" spans="1:23" ht="20" customHeight="1">
      <c r="A785" s="2" t="s">
        <v>12660</v>
      </c>
      <c r="B785" s="2" t="s">
        <v>12661</v>
      </c>
      <c r="C785" s="2" t="s">
        <v>12662</v>
      </c>
      <c r="E785" s="2" t="s">
        <v>12663</v>
      </c>
      <c r="F785" s="37" t="s">
        <v>12664</v>
      </c>
      <c r="G785">
        <v>0.3</v>
      </c>
      <c r="H785">
        <v>0.3</v>
      </c>
      <c r="I785" s="2" t="s">
        <v>12665</v>
      </c>
      <c r="J785">
        <v>0.75</v>
      </c>
      <c r="K785">
        <v>0.75</v>
      </c>
      <c r="L785">
        <v>100</v>
      </c>
      <c r="M785" s="2" t="s">
        <v>3</v>
      </c>
      <c r="N785" s="2" t="s">
        <v>3</v>
      </c>
      <c r="O785" s="2" t="s">
        <v>4</v>
      </c>
      <c r="P785" s="1">
        <v>39253</v>
      </c>
      <c r="Q785" s="2" t="s">
        <v>742</v>
      </c>
      <c r="R785" s="2" t="s">
        <v>94</v>
      </c>
      <c r="S785" s="29">
        <v>3238.4148998546971</v>
      </c>
      <c r="T785">
        <v>3.46</v>
      </c>
      <c r="U785">
        <v>1.07</v>
      </c>
      <c r="V785">
        <v>1.4</v>
      </c>
      <c r="W785">
        <v>1.38</v>
      </c>
    </row>
    <row r="786" spans="1:23" ht="20" customHeight="1">
      <c r="A786" s="2" t="s">
        <v>7591</v>
      </c>
      <c r="B786" s="2" t="s">
        <v>7592</v>
      </c>
      <c r="C786" s="2" t="s">
        <v>2777</v>
      </c>
      <c r="D786">
        <v>412.5</v>
      </c>
      <c r="E786" s="2" t="s">
        <v>7593</v>
      </c>
      <c r="F786" s="37" t="s">
        <v>7594</v>
      </c>
      <c r="G786">
        <v>8.6</v>
      </c>
      <c r="H786">
        <v>8.94</v>
      </c>
      <c r="I786" s="2" t="s">
        <v>2946</v>
      </c>
      <c r="L786">
        <v>100</v>
      </c>
      <c r="M786" s="2" t="s">
        <v>3</v>
      </c>
      <c r="N786" s="2" t="s">
        <v>3</v>
      </c>
      <c r="O786" s="2" t="s">
        <v>4</v>
      </c>
      <c r="P786" s="1">
        <v>40921</v>
      </c>
      <c r="Q786" s="2" t="s">
        <v>742</v>
      </c>
      <c r="R786" s="2" t="s">
        <v>94</v>
      </c>
      <c r="S786" s="29">
        <v>3238.4148998546971</v>
      </c>
      <c r="T786" s="3">
        <v>1150.81</v>
      </c>
      <c r="U786" s="3">
        <v>1298.67</v>
      </c>
      <c r="V786">
        <v>779.29</v>
      </c>
      <c r="W786" s="3">
        <v>1797.48</v>
      </c>
    </row>
    <row r="787" spans="1:23" ht="20" customHeight="1">
      <c r="A787" s="2" t="s">
        <v>2826</v>
      </c>
      <c r="B787" s="2" t="s">
        <v>2827</v>
      </c>
      <c r="C787" s="2" t="s">
        <v>552</v>
      </c>
      <c r="D787">
        <v>3.11</v>
      </c>
      <c r="E787" s="2" t="s">
        <v>4635</v>
      </c>
      <c r="F787" s="37" t="s">
        <v>4636</v>
      </c>
      <c r="I787" s="2" t="s">
        <v>2946</v>
      </c>
      <c r="L787">
        <v>100</v>
      </c>
      <c r="M787" s="2" t="s">
        <v>3</v>
      </c>
      <c r="N787" s="2" t="s">
        <v>3</v>
      </c>
      <c r="O787" s="2" t="s">
        <v>4</v>
      </c>
      <c r="P787" s="1">
        <v>36609</v>
      </c>
      <c r="Q787" s="2" t="s">
        <v>554</v>
      </c>
      <c r="R787" s="2" t="s">
        <v>280</v>
      </c>
      <c r="S787" s="29">
        <v>3300.792252346123</v>
      </c>
      <c r="T787">
        <v>3.58</v>
      </c>
      <c r="U787">
        <v>4.0999999999999996</v>
      </c>
      <c r="V787">
        <v>1.75</v>
      </c>
      <c r="W787">
        <v>13.83</v>
      </c>
    </row>
    <row r="788" spans="1:23" ht="20" customHeight="1">
      <c r="A788" s="2" t="s">
        <v>9227</v>
      </c>
      <c r="B788" s="2" t="s">
        <v>9228</v>
      </c>
      <c r="C788" s="2" t="s">
        <v>9229</v>
      </c>
      <c r="D788">
        <v>10</v>
      </c>
      <c r="E788" s="2" t="s">
        <v>9230</v>
      </c>
      <c r="F788" s="37" t="s">
        <v>9231</v>
      </c>
      <c r="G788">
        <v>3</v>
      </c>
      <c r="H788">
        <v>3</v>
      </c>
      <c r="I788" s="2" t="s">
        <v>2946</v>
      </c>
      <c r="L788">
        <v>100</v>
      </c>
      <c r="M788" s="2" t="s">
        <v>3</v>
      </c>
      <c r="N788" s="2" t="s">
        <v>3</v>
      </c>
      <c r="O788" s="2" t="s">
        <v>4</v>
      </c>
      <c r="P788" s="1">
        <v>40298</v>
      </c>
      <c r="Q788" s="2" t="s">
        <v>279</v>
      </c>
      <c r="R788" s="2" t="s">
        <v>280</v>
      </c>
      <c r="S788" s="29">
        <v>3300.792252346123</v>
      </c>
      <c r="T788">
        <v>20.190000000000001</v>
      </c>
      <c r="U788">
        <v>48.85</v>
      </c>
      <c r="V788">
        <v>6.17</v>
      </c>
      <c r="W788">
        <v>15.34</v>
      </c>
    </row>
    <row r="789" spans="1:23" ht="20" customHeight="1">
      <c r="A789" s="2" t="s">
        <v>2662</v>
      </c>
      <c r="B789" s="2" t="s">
        <v>2663</v>
      </c>
      <c r="C789" s="2" t="s">
        <v>2664</v>
      </c>
      <c r="D789">
        <v>260</v>
      </c>
      <c r="E789" s="2" t="s">
        <v>4536</v>
      </c>
      <c r="F789" s="37" t="s">
        <v>4537</v>
      </c>
      <c r="G789">
        <v>16.75</v>
      </c>
      <c r="H789">
        <v>16.88</v>
      </c>
      <c r="I789" s="2" t="s">
        <v>2946</v>
      </c>
      <c r="L789">
        <v>100</v>
      </c>
      <c r="M789" s="2" t="s">
        <v>3</v>
      </c>
      <c r="N789" s="2" t="s">
        <v>3</v>
      </c>
      <c r="O789" s="2" t="s">
        <v>4</v>
      </c>
      <c r="P789" s="1">
        <v>36746</v>
      </c>
      <c r="Q789" s="2" t="s">
        <v>782</v>
      </c>
      <c r="R789" s="2" t="s">
        <v>280</v>
      </c>
      <c r="S789" s="29">
        <v>3300.792252346123</v>
      </c>
      <c r="T789">
        <v>170.34</v>
      </c>
      <c r="U789">
        <v>544.6</v>
      </c>
      <c r="V789">
        <v>99.77</v>
      </c>
      <c r="W789">
        <v>505.1</v>
      </c>
    </row>
    <row r="790" spans="1:23" ht="20" customHeight="1">
      <c r="A790" s="2" t="s">
        <v>6695</v>
      </c>
      <c r="B790" s="2" t="s">
        <v>1239</v>
      </c>
      <c r="C790" s="2" t="s">
        <v>6696</v>
      </c>
      <c r="D790" s="3">
        <v>5695.42</v>
      </c>
      <c r="E790" s="2" t="s">
        <v>6861</v>
      </c>
      <c r="F790" s="37" t="s">
        <v>6697</v>
      </c>
      <c r="G790">
        <v>40.18</v>
      </c>
      <c r="H790">
        <v>39.9</v>
      </c>
      <c r="I790" s="2" t="s">
        <v>6698</v>
      </c>
      <c r="J790">
        <v>42.04</v>
      </c>
      <c r="K790">
        <v>41.97</v>
      </c>
      <c r="L790">
        <v>100</v>
      </c>
      <c r="M790" s="2" t="s">
        <v>3</v>
      </c>
      <c r="N790" s="2" t="s">
        <v>3</v>
      </c>
      <c r="O790" s="2" t="s">
        <v>4</v>
      </c>
      <c r="P790" s="1">
        <v>41141</v>
      </c>
      <c r="Q790" s="2" t="s">
        <v>174</v>
      </c>
      <c r="R790" s="2" t="s">
        <v>508</v>
      </c>
      <c r="S790" s="29">
        <v>3334.4704571085031</v>
      </c>
      <c r="T790" s="3">
        <v>13400.86</v>
      </c>
      <c r="U790" s="3">
        <v>34812.699999999997</v>
      </c>
      <c r="V790" s="3">
        <v>8873.44</v>
      </c>
      <c r="W790" s="3">
        <v>39452.699999999997</v>
      </c>
    </row>
    <row r="791" spans="1:23" ht="20" customHeight="1">
      <c r="A791" s="31" t="s">
        <v>6809</v>
      </c>
      <c r="B791" s="31" t="s">
        <v>6810</v>
      </c>
      <c r="C791" s="31" t="s">
        <v>6811</v>
      </c>
      <c r="D791" s="30">
        <v>19.8</v>
      </c>
      <c r="E791" s="31" t="s">
        <v>6812</v>
      </c>
      <c r="F791" s="39" t="s">
        <v>6813</v>
      </c>
      <c r="G791" s="30">
        <v>30.67</v>
      </c>
      <c r="H791" s="30">
        <v>30.86</v>
      </c>
      <c r="I791" s="31" t="s">
        <v>2946</v>
      </c>
      <c r="J791" s="30">
        <v>88</v>
      </c>
      <c r="K791" s="30">
        <v>88</v>
      </c>
      <c r="L791" s="30">
        <v>100</v>
      </c>
      <c r="M791" s="31" t="s">
        <v>3</v>
      </c>
      <c r="N791" s="31" t="s">
        <v>3</v>
      </c>
      <c r="O791" s="31" t="s">
        <v>4</v>
      </c>
      <c r="P791" s="33">
        <v>41109</v>
      </c>
      <c r="Q791" s="31" t="s">
        <v>6814</v>
      </c>
      <c r="R791" s="31" t="s">
        <v>2407</v>
      </c>
      <c r="S791" s="34">
        <v>3420.5901546697992</v>
      </c>
      <c r="T791" s="30">
        <v>4.28</v>
      </c>
      <c r="U791" s="30">
        <v>75.94</v>
      </c>
      <c r="V791" s="30">
        <v>22.04</v>
      </c>
      <c r="W791" s="30">
        <v>521.59</v>
      </c>
    </row>
    <row r="792" spans="1:23" ht="20" customHeight="1">
      <c r="A792" s="2" t="s">
        <v>1240</v>
      </c>
      <c r="B792" s="2" t="s">
        <v>1241</v>
      </c>
      <c r="C792" s="2" t="s">
        <v>1242</v>
      </c>
      <c r="D792">
        <v>12</v>
      </c>
      <c r="E792" s="2" t="s">
        <v>3505</v>
      </c>
      <c r="F792" s="37" t="s">
        <v>3506</v>
      </c>
      <c r="G792">
        <v>0.01</v>
      </c>
      <c r="H792">
        <v>0.03</v>
      </c>
      <c r="I792" s="2" t="s">
        <v>3507</v>
      </c>
      <c r="J792">
        <v>0.45</v>
      </c>
      <c r="K792">
        <v>0.75</v>
      </c>
      <c r="L792">
        <v>80</v>
      </c>
      <c r="M792" s="2" t="s">
        <v>3</v>
      </c>
      <c r="N792" s="2" t="s">
        <v>3</v>
      </c>
      <c r="O792" s="2" t="s">
        <v>4</v>
      </c>
      <c r="P792" s="1">
        <v>38268</v>
      </c>
      <c r="Q792" s="2" t="s">
        <v>497</v>
      </c>
      <c r="R792" s="2" t="s">
        <v>330</v>
      </c>
      <c r="S792" s="25">
        <v>3743.892127174588</v>
      </c>
      <c r="T792">
        <v>13.02</v>
      </c>
      <c r="U792">
        <v>3.04</v>
      </c>
      <c r="V792">
        <v>24.64</v>
      </c>
      <c r="W792">
        <v>2.61</v>
      </c>
    </row>
    <row r="793" spans="1:23" ht="20" customHeight="1">
      <c r="A793" s="2" t="s">
        <v>494</v>
      </c>
      <c r="B793" s="2" t="s">
        <v>495</v>
      </c>
      <c r="C793" s="2" t="s">
        <v>496</v>
      </c>
      <c r="D793">
        <v>22.01</v>
      </c>
      <c r="E793" s="2" t="s">
        <v>3122</v>
      </c>
      <c r="F793" s="37" t="s">
        <v>3123</v>
      </c>
      <c r="I793" s="2" t="s">
        <v>3124</v>
      </c>
      <c r="J793">
        <v>2.9</v>
      </c>
      <c r="K793">
        <v>2.92</v>
      </c>
      <c r="L793">
        <v>51</v>
      </c>
      <c r="M793" s="2" t="s">
        <v>3</v>
      </c>
      <c r="N793" s="2" t="s">
        <v>3</v>
      </c>
      <c r="O793" s="2" t="s">
        <v>4</v>
      </c>
      <c r="P793" s="1">
        <v>38903</v>
      </c>
      <c r="Q793" s="2" t="s">
        <v>497</v>
      </c>
      <c r="R793" s="2" t="s">
        <v>330</v>
      </c>
      <c r="S793" s="25">
        <v>3743.892127174588</v>
      </c>
      <c r="T793">
        <v>237.67</v>
      </c>
      <c r="U793">
        <v>202.43</v>
      </c>
      <c r="V793">
        <v>49.71</v>
      </c>
      <c r="W793">
        <v>83.2</v>
      </c>
    </row>
    <row r="794" spans="1:23" ht="20" customHeight="1">
      <c r="A794" s="2" t="s">
        <v>326</v>
      </c>
      <c r="B794" s="2" t="s">
        <v>327</v>
      </c>
      <c r="C794" s="2" t="s">
        <v>328</v>
      </c>
      <c r="D794">
        <v>82</v>
      </c>
      <c r="E794" s="2" t="s">
        <v>3048</v>
      </c>
      <c r="F794" s="37" t="s">
        <v>3049</v>
      </c>
      <c r="G794">
        <v>12.89</v>
      </c>
      <c r="H794">
        <v>11.99</v>
      </c>
      <c r="I794" s="2" t="s">
        <v>2946</v>
      </c>
      <c r="L794">
        <v>100</v>
      </c>
      <c r="M794" s="2" t="s">
        <v>3</v>
      </c>
      <c r="N794" s="2" t="s">
        <v>3</v>
      </c>
      <c r="O794" s="2" t="s">
        <v>4</v>
      </c>
      <c r="P794" s="1">
        <v>38974</v>
      </c>
      <c r="Q794" s="2" t="s">
        <v>329</v>
      </c>
      <c r="R794" s="2" t="s">
        <v>330</v>
      </c>
      <c r="S794" s="25">
        <v>3743.892127174588</v>
      </c>
      <c r="T794">
        <v>96.87</v>
      </c>
      <c r="U794">
        <v>669.2</v>
      </c>
      <c r="V794">
        <v>59.75</v>
      </c>
      <c r="W794">
        <v>355.69</v>
      </c>
    </row>
    <row r="795" spans="1:23" ht="20" customHeight="1">
      <c r="A795" s="2" t="s">
        <v>5351</v>
      </c>
      <c r="B795" s="2" t="s">
        <v>2398</v>
      </c>
      <c r="C795" s="2" t="s">
        <v>5352</v>
      </c>
      <c r="D795">
        <v>318.06</v>
      </c>
      <c r="E795" s="2" t="s">
        <v>5353</v>
      </c>
      <c r="F795" s="37" t="s">
        <v>5801</v>
      </c>
      <c r="G795">
        <v>30.31</v>
      </c>
      <c r="H795">
        <v>28.99</v>
      </c>
      <c r="I795" s="2" t="s">
        <v>5354</v>
      </c>
      <c r="J795">
        <v>8.99</v>
      </c>
      <c r="K795">
        <v>8.94</v>
      </c>
      <c r="L795">
        <v>100</v>
      </c>
      <c r="M795" s="2" t="s">
        <v>3</v>
      </c>
      <c r="N795" s="2" t="s">
        <v>3</v>
      </c>
      <c r="O795" s="2" t="s">
        <v>4</v>
      </c>
      <c r="P795" s="1">
        <v>41645</v>
      </c>
      <c r="Q795" s="2" t="s">
        <v>1130</v>
      </c>
      <c r="R795" s="2" t="s">
        <v>330</v>
      </c>
      <c r="S795" s="25">
        <v>3743.892127174588</v>
      </c>
      <c r="T795">
        <v>980.6</v>
      </c>
      <c r="U795">
        <v>702.3</v>
      </c>
      <c r="V795">
        <v>218.2</v>
      </c>
      <c r="W795">
        <v>780.17</v>
      </c>
    </row>
    <row r="796" spans="1:23" ht="20" customHeight="1">
      <c r="A796" s="2" t="s">
        <v>7793</v>
      </c>
      <c r="B796" s="2" t="s">
        <v>7794</v>
      </c>
      <c r="C796" s="2" t="s">
        <v>7795</v>
      </c>
      <c r="D796">
        <v>97.5</v>
      </c>
      <c r="E796" s="2" t="s">
        <v>7796</v>
      </c>
      <c r="F796" s="37" t="s">
        <v>7797</v>
      </c>
      <c r="G796">
        <v>13.61</v>
      </c>
      <c r="H796">
        <v>14.9</v>
      </c>
      <c r="I796" s="2" t="s">
        <v>2946</v>
      </c>
      <c r="L796">
        <v>100</v>
      </c>
      <c r="M796" s="2" t="s">
        <v>3</v>
      </c>
      <c r="N796" s="2" t="s">
        <v>3</v>
      </c>
      <c r="O796" s="2" t="s">
        <v>4</v>
      </c>
      <c r="P796" s="1">
        <v>40778</v>
      </c>
      <c r="Q796" s="2" t="s">
        <v>1130</v>
      </c>
      <c r="R796" s="2" t="s">
        <v>330</v>
      </c>
      <c r="S796" s="25">
        <v>3743.892127174588</v>
      </c>
      <c r="T796">
        <v>73.790000000000006</v>
      </c>
      <c r="U796">
        <v>708.92</v>
      </c>
      <c r="V796">
        <v>42.99</v>
      </c>
      <c r="W796">
        <v>406.86</v>
      </c>
    </row>
    <row r="797" spans="1:23" ht="20" customHeight="1">
      <c r="A797" s="2" t="s">
        <v>6926</v>
      </c>
      <c r="B797" s="2" t="s">
        <v>6927</v>
      </c>
      <c r="C797" s="2" t="s">
        <v>6928</v>
      </c>
      <c r="D797">
        <v>635</v>
      </c>
      <c r="E797" s="2" t="s">
        <v>6929</v>
      </c>
      <c r="F797" s="37" t="s">
        <v>7347</v>
      </c>
      <c r="G797">
        <v>59.05</v>
      </c>
      <c r="H797">
        <v>59.06</v>
      </c>
      <c r="I797" s="2" t="s">
        <v>2946</v>
      </c>
      <c r="L797">
        <v>100</v>
      </c>
      <c r="M797" s="2" t="s">
        <v>3</v>
      </c>
      <c r="N797" s="2" t="s">
        <v>3</v>
      </c>
      <c r="O797" s="2" t="s">
        <v>4</v>
      </c>
      <c r="P797" s="1">
        <v>41177</v>
      </c>
      <c r="Q797" s="2" t="s">
        <v>1130</v>
      </c>
      <c r="R797" s="2" t="s">
        <v>330</v>
      </c>
      <c r="S797" s="25">
        <v>3743.892127174588</v>
      </c>
      <c r="T797">
        <v>989.79</v>
      </c>
      <c r="U797" s="3">
        <v>10771.04</v>
      </c>
      <c r="V797">
        <v>211.05</v>
      </c>
      <c r="W797" s="3">
        <v>2240</v>
      </c>
    </row>
    <row r="798" spans="1:23" ht="20" customHeight="1">
      <c r="A798" s="2" t="s">
        <v>10309</v>
      </c>
      <c r="B798" s="2" t="s">
        <v>10310</v>
      </c>
      <c r="C798" s="2" t="s">
        <v>2518</v>
      </c>
      <c r="D798" s="3">
        <v>2060.38</v>
      </c>
      <c r="E798" s="2" t="s">
        <v>10311</v>
      </c>
      <c r="F798" s="37" t="s">
        <v>10376</v>
      </c>
      <c r="G798">
        <v>49.86</v>
      </c>
      <c r="H798">
        <v>49.35</v>
      </c>
      <c r="I798" s="2" t="s">
        <v>10312</v>
      </c>
      <c r="J798">
        <v>25.04</v>
      </c>
      <c r="K798">
        <v>24.54</v>
      </c>
      <c r="L798">
        <v>57.55</v>
      </c>
      <c r="M798" s="2" t="s">
        <v>3</v>
      </c>
      <c r="N798" s="2" t="s">
        <v>3</v>
      </c>
      <c r="O798" s="2" t="s">
        <v>4</v>
      </c>
      <c r="P798" s="1">
        <v>39923</v>
      </c>
      <c r="Q798" s="2" t="s">
        <v>1045</v>
      </c>
      <c r="R798" s="2" t="s">
        <v>1046</v>
      </c>
      <c r="S798" s="24">
        <v>3800.7350014607987</v>
      </c>
      <c r="T798" s="3">
        <v>4817.1000000000004</v>
      </c>
      <c r="U798" s="3">
        <v>42828</v>
      </c>
      <c r="V798" s="3">
        <v>5314.8</v>
      </c>
      <c r="W798" s="3">
        <v>37050</v>
      </c>
    </row>
    <row r="799" spans="1:23" ht="20" customHeight="1">
      <c r="A799" s="2" t="s">
        <v>10306</v>
      </c>
      <c r="B799" s="2" t="s">
        <v>10307</v>
      </c>
      <c r="C799" s="2" t="s">
        <v>2518</v>
      </c>
      <c r="D799" s="3">
        <v>5421.63</v>
      </c>
      <c r="E799" s="2" t="s">
        <v>10374</v>
      </c>
      <c r="F799" s="37" t="s">
        <v>10375</v>
      </c>
      <c r="G799">
        <v>49.86</v>
      </c>
      <c r="H799">
        <v>49.35</v>
      </c>
      <c r="I799" s="2" t="s">
        <v>10308</v>
      </c>
      <c r="J799">
        <v>30.73</v>
      </c>
      <c r="K799">
        <v>30.16</v>
      </c>
      <c r="L799">
        <v>70.77</v>
      </c>
      <c r="M799" s="2" t="s">
        <v>3</v>
      </c>
      <c r="N799" s="2" t="s">
        <v>3</v>
      </c>
      <c r="O799" s="2" t="s">
        <v>4</v>
      </c>
      <c r="P799" s="1">
        <v>39923</v>
      </c>
      <c r="Q799" s="2" t="s">
        <v>1045</v>
      </c>
      <c r="R799" s="2" t="s">
        <v>1046</v>
      </c>
      <c r="S799" s="24">
        <v>3800.7350014607987</v>
      </c>
      <c r="T799" s="3">
        <v>13404</v>
      </c>
      <c r="U799" s="3">
        <v>42828</v>
      </c>
      <c r="V799" s="3">
        <v>13455</v>
      </c>
      <c r="W799" s="3">
        <v>37050</v>
      </c>
    </row>
    <row r="800" spans="1:23" ht="20" customHeight="1">
      <c r="A800" s="31" t="s">
        <v>9691</v>
      </c>
      <c r="B800" s="31" t="s">
        <v>9692</v>
      </c>
      <c r="C800" s="31" t="s">
        <v>9693</v>
      </c>
      <c r="D800" s="30">
        <v>57</v>
      </c>
      <c r="E800" s="31" t="s">
        <v>9694</v>
      </c>
      <c r="F800" s="39" t="s">
        <v>9695</v>
      </c>
      <c r="G800" s="30">
        <v>5.23</v>
      </c>
      <c r="H800" s="30">
        <v>5.15</v>
      </c>
      <c r="I800" s="31" t="s">
        <v>2946</v>
      </c>
      <c r="J800" s="30"/>
      <c r="K800" s="30"/>
      <c r="L800" s="30">
        <v>100</v>
      </c>
      <c r="M800" s="31" t="s">
        <v>3</v>
      </c>
      <c r="N800" s="31" t="s">
        <v>3</v>
      </c>
      <c r="O800" s="31" t="s">
        <v>4</v>
      </c>
      <c r="P800" s="33">
        <v>40136</v>
      </c>
      <c r="Q800" s="31" t="s">
        <v>244</v>
      </c>
      <c r="R800" s="31" t="s">
        <v>245</v>
      </c>
      <c r="S800" s="34">
        <v>4644.5675209091132</v>
      </c>
      <c r="T800" s="30">
        <v>185.53</v>
      </c>
      <c r="U800" s="30">
        <v>475.79</v>
      </c>
      <c r="V800" s="30">
        <v>58.21</v>
      </c>
      <c r="W800" s="30">
        <v>252.42</v>
      </c>
    </row>
    <row r="801" spans="1:23" ht="20" customHeight="1">
      <c r="A801" s="2" t="s">
        <v>2797</v>
      </c>
      <c r="B801" s="2" t="s">
        <v>2798</v>
      </c>
      <c r="C801" s="2" t="s">
        <v>2799</v>
      </c>
      <c r="D801">
        <v>517.5</v>
      </c>
      <c r="E801" s="2" t="s">
        <v>3173</v>
      </c>
      <c r="F801" s="37" t="s">
        <v>4621</v>
      </c>
      <c r="G801">
        <v>30.13</v>
      </c>
      <c r="H801">
        <v>31.44</v>
      </c>
      <c r="I801" s="2" t="s">
        <v>2946</v>
      </c>
      <c r="L801">
        <v>100</v>
      </c>
      <c r="M801" s="2" t="s">
        <v>3</v>
      </c>
      <c r="N801" s="2" t="s">
        <v>3</v>
      </c>
      <c r="O801" s="2" t="s">
        <v>4</v>
      </c>
      <c r="P801" s="1">
        <v>36661</v>
      </c>
      <c r="Q801" s="2" t="s">
        <v>227</v>
      </c>
      <c r="R801" s="2" t="s">
        <v>95</v>
      </c>
      <c r="S801" s="29">
        <v>4974.8824733661559</v>
      </c>
      <c r="T801">
        <v>31.81</v>
      </c>
      <c r="U801">
        <v>4.5199999999999996</v>
      </c>
      <c r="V801">
        <v>198.69</v>
      </c>
      <c r="W801">
        <v>147.53</v>
      </c>
    </row>
    <row r="802" spans="1:23" ht="20" customHeight="1">
      <c r="A802" s="2" t="s">
        <v>1348</v>
      </c>
      <c r="B802" s="2" t="s">
        <v>1349</v>
      </c>
      <c r="C802" s="2" t="s">
        <v>1350</v>
      </c>
      <c r="D802">
        <v>0.32</v>
      </c>
      <c r="E802" s="2" t="s">
        <v>3173</v>
      </c>
      <c r="F802" s="37" t="s">
        <v>3573</v>
      </c>
      <c r="G802">
        <v>2.0299999999999998</v>
      </c>
      <c r="H802">
        <v>1.79</v>
      </c>
      <c r="I802" s="2" t="s">
        <v>2946</v>
      </c>
      <c r="L802">
        <v>100</v>
      </c>
      <c r="M802" s="2" t="s">
        <v>3</v>
      </c>
      <c r="N802" s="2" t="s">
        <v>3</v>
      </c>
      <c r="O802" s="2" t="s">
        <v>4</v>
      </c>
      <c r="P802" s="1">
        <v>38139</v>
      </c>
      <c r="Q802" s="2" t="s">
        <v>227</v>
      </c>
      <c r="R802" s="2" t="s">
        <v>95</v>
      </c>
      <c r="S802" s="29">
        <v>4974.8824733661559</v>
      </c>
      <c r="T802">
        <v>12.2</v>
      </c>
      <c r="U802">
        <v>16.8</v>
      </c>
      <c r="V802">
        <v>10.3</v>
      </c>
      <c r="W802">
        <v>12.23</v>
      </c>
    </row>
    <row r="803" spans="1:23" ht="20" customHeight="1">
      <c r="A803" s="2" t="s">
        <v>12405</v>
      </c>
      <c r="B803" s="2" t="s">
        <v>12406</v>
      </c>
      <c r="C803" s="2" t="s">
        <v>12407</v>
      </c>
      <c r="D803">
        <v>62</v>
      </c>
      <c r="E803" s="2" t="s">
        <v>12408</v>
      </c>
      <c r="F803" s="37" t="s">
        <v>12409</v>
      </c>
      <c r="G803">
        <v>14</v>
      </c>
      <c r="H803">
        <v>14</v>
      </c>
      <c r="I803" s="2" t="s">
        <v>2946</v>
      </c>
      <c r="L803">
        <v>100</v>
      </c>
      <c r="M803" s="2" t="s">
        <v>3</v>
      </c>
      <c r="N803" s="2" t="s">
        <v>3</v>
      </c>
      <c r="O803" s="2" t="s">
        <v>4</v>
      </c>
      <c r="P803" s="1">
        <v>39300</v>
      </c>
      <c r="Q803" s="2" t="s">
        <v>227</v>
      </c>
      <c r="R803" s="2" t="s">
        <v>95</v>
      </c>
      <c r="S803" s="29">
        <v>4974.8824733661559</v>
      </c>
      <c r="T803">
        <v>16.84</v>
      </c>
      <c r="U803">
        <v>17.11</v>
      </c>
      <c r="V803">
        <v>52.6</v>
      </c>
      <c r="W803">
        <v>59.27</v>
      </c>
    </row>
    <row r="804" spans="1:23" ht="20" customHeight="1">
      <c r="A804" s="2" t="s">
        <v>12289</v>
      </c>
      <c r="B804" s="2" t="s">
        <v>12290</v>
      </c>
      <c r="C804" s="2" t="s">
        <v>12291</v>
      </c>
      <c r="D804">
        <v>42</v>
      </c>
      <c r="E804" s="2" t="s">
        <v>12292</v>
      </c>
      <c r="F804" s="37" t="s">
        <v>12293</v>
      </c>
      <c r="G804">
        <v>2.36</v>
      </c>
      <c r="H804">
        <v>2.6</v>
      </c>
      <c r="I804" s="2" t="s">
        <v>2946</v>
      </c>
      <c r="L804">
        <v>100</v>
      </c>
      <c r="M804" s="2" t="s">
        <v>3</v>
      </c>
      <c r="N804" s="2" t="s">
        <v>3</v>
      </c>
      <c r="O804" s="2" t="s">
        <v>4</v>
      </c>
      <c r="P804" s="1">
        <v>39316</v>
      </c>
      <c r="Q804" s="2" t="s">
        <v>227</v>
      </c>
      <c r="R804" s="2" t="s">
        <v>95</v>
      </c>
      <c r="S804" s="29">
        <v>4974.8824733661559</v>
      </c>
      <c r="T804">
        <v>67.42</v>
      </c>
      <c r="U804">
        <v>44.38</v>
      </c>
      <c r="V804">
        <v>47.07</v>
      </c>
      <c r="W804">
        <v>35.6</v>
      </c>
    </row>
    <row r="805" spans="1:23" ht="20" customHeight="1">
      <c r="A805" s="2" t="s">
        <v>2077</v>
      </c>
      <c r="B805" s="2" t="s">
        <v>2078</v>
      </c>
      <c r="C805" s="2" t="s">
        <v>2079</v>
      </c>
      <c r="D805">
        <v>273.01</v>
      </c>
      <c r="E805" s="2" t="s">
        <v>4075</v>
      </c>
      <c r="F805" s="37" t="s">
        <v>4135</v>
      </c>
      <c r="G805">
        <v>20.05</v>
      </c>
      <c r="H805">
        <v>17.600000000000001</v>
      </c>
      <c r="I805" s="2" t="s">
        <v>4076</v>
      </c>
      <c r="J805">
        <v>37</v>
      </c>
      <c r="K805">
        <v>37.15</v>
      </c>
      <c r="L805">
        <v>100</v>
      </c>
      <c r="M805" s="2" t="s">
        <v>3</v>
      </c>
      <c r="N805" s="2" t="s">
        <v>3</v>
      </c>
      <c r="O805" s="2" t="s">
        <v>4</v>
      </c>
      <c r="P805" s="1">
        <v>37216</v>
      </c>
      <c r="Q805" s="2" t="s">
        <v>227</v>
      </c>
      <c r="R805" s="2" t="s">
        <v>95</v>
      </c>
      <c r="S805" s="29">
        <v>4974.8824733661559</v>
      </c>
      <c r="T805">
        <v>91.5</v>
      </c>
      <c r="U805">
        <v>85.2</v>
      </c>
      <c r="V805">
        <v>184.4</v>
      </c>
      <c r="W805">
        <v>141.9</v>
      </c>
    </row>
    <row r="806" spans="1:23" ht="20" customHeight="1">
      <c r="A806" s="2" t="s">
        <v>2339</v>
      </c>
      <c r="B806" s="2" t="s">
        <v>2340</v>
      </c>
      <c r="C806" s="2" t="s">
        <v>2341</v>
      </c>
      <c r="D806">
        <v>10.85</v>
      </c>
      <c r="E806" s="2" t="s">
        <v>4267</v>
      </c>
      <c r="F806" s="37" t="s">
        <v>4300</v>
      </c>
      <c r="G806">
        <v>2.38</v>
      </c>
      <c r="H806">
        <v>3</v>
      </c>
      <c r="I806" s="2" t="s">
        <v>4268</v>
      </c>
      <c r="L806">
        <v>100</v>
      </c>
      <c r="M806" s="2" t="s">
        <v>3</v>
      </c>
      <c r="N806" s="2" t="s">
        <v>3</v>
      </c>
      <c r="O806" s="2" t="s">
        <v>4</v>
      </c>
      <c r="P806" s="1">
        <v>36987</v>
      </c>
      <c r="Q806" s="2" t="s">
        <v>227</v>
      </c>
      <c r="R806" s="2" t="s">
        <v>95</v>
      </c>
      <c r="S806" s="29">
        <v>4974.8824733661559</v>
      </c>
      <c r="T806">
        <v>38.200000000000003</v>
      </c>
      <c r="U806">
        <v>133.19999999999999</v>
      </c>
      <c r="V806">
        <v>8.59</v>
      </c>
      <c r="W806">
        <v>39.1</v>
      </c>
    </row>
    <row r="807" spans="1:23" ht="20" customHeight="1">
      <c r="A807" s="2" t="s">
        <v>2927</v>
      </c>
      <c r="B807" s="2" t="s">
        <v>2928</v>
      </c>
      <c r="C807" s="2" t="s">
        <v>2929</v>
      </c>
      <c r="D807" s="3">
        <v>2062.89</v>
      </c>
      <c r="E807" s="2" t="s">
        <v>4725</v>
      </c>
      <c r="F807" s="37" t="s">
        <v>4726</v>
      </c>
      <c r="G807">
        <v>77.06</v>
      </c>
      <c r="H807">
        <v>70.94</v>
      </c>
      <c r="I807" s="2" t="s">
        <v>4727</v>
      </c>
      <c r="J807">
        <v>39.630000000000003</v>
      </c>
      <c r="K807">
        <v>37.03</v>
      </c>
      <c r="L807">
        <v>100</v>
      </c>
      <c r="M807" s="2" t="s">
        <v>3</v>
      </c>
      <c r="N807" s="2" t="s">
        <v>3</v>
      </c>
      <c r="O807" s="2" t="s">
        <v>4</v>
      </c>
      <c r="P807" s="1">
        <v>36535</v>
      </c>
      <c r="Q807" s="2" t="s">
        <v>227</v>
      </c>
      <c r="R807" s="2" t="s">
        <v>95</v>
      </c>
      <c r="S807" s="29">
        <v>4974.8824733661559</v>
      </c>
      <c r="T807">
        <v>147.06</v>
      </c>
      <c r="U807">
        <v>274.32</v>
      </c>
      <c r="V807">
        <v>497.79</v>
      </c>
      <c r="W807" s="3">
        <v>4597.1099999999997</v>
      </c>
    </row>
    <row r="808" spans="1:23" ht="20" customHeight="1">
      <c r="A808" s="2" t="s">
        <v>12642</v>
      </c>
      <c r="B808" s="2" t="s">
        <v>12643</v>
      </c>
      <c r="C808" s="2" t="s">
        <v>5016</v>
      </c>
      <c r="D808">
        <v>375.13</v>
      </c>
      <c r="E808" s="2" t="s">
        <v>12644</v>
      </c>
      <c r="F808" s="37" t="s">
        <v>12645</v>
      </c>
      <c r="G808">
        <v>22.42</v>
      </c>
      <c r="H808">
        <v>22.41</v>
      </c>
      <c r="I808" s="2" t="s">
        <v>12646</v>
      </c>
      <c r="J808">
        <v>24.22</v>
      </c>
      <c r="K808">
        <v>24.19</v>
      </c>
      <c r="L808">
        <v>100</v>
      </c>
      <c r="M808" s="2" t="s">
        <v>3</v>
      </c>
      <c r="N808" s="2" t="s">
        <v>3</v>
      </c>
      <c r="O808" s="2" t="s">
        <v>4</v>
      </c>
      <c r="P808" s="1">
        <v>39265</v>
      </c>
      <c r="Q808" s="2" t="s">
        <v>227</v>
      </c>
      <c r="R808" s="2" t="s">
        <v>95</v>
      </c>
      <c r="S808" s="29">
        <v>4974.8824733661559</v>
      </c>
      <c r="T808">
        <v>99.76</v>
      </c>
      <c r="U808">
        <v>324.32</v>
      </c>
      <c r="V808">
        <v>154.06</v>
      </c>
      <c r="W808">
        <v>881.43</v>
      </c>
    </row>
    <row r="809" spans="1:23" ht="20" customHeight="1">
      <c r="A809" s="2" t="s">
        <v>7411</v>
      </c>
      <c r="B809" s="2" t="s">
        <v>7412</v>
      </c>
      <c r="C809" s="2" t="s">
        <v>5016</v>
      </c>
      <c r="D809">
        <v>324.08999999999997</v>
      </c>
      <c r="E809" s="2" t="s">
        <v>7840</v>
      </c>
      <c r="F809" s="37" t="s">
        <v>7413</v>
      </c>
      <c r="G809">
        <v>18.98</v>
      </c>
      <c r="H809">
        <v>19.100000000000001</v>
      </c>
      <c r="I809" s="2" t="s">
        <v>7414</v>
      </c>
      <c r="J809">
        <v>22.67</v>
      </c>
      <c r="K809">
        <v>22.45</v>
      </c>
      <c r="L809">
        <v>100</v>
      </c>
      <c r="M809" s="2" t="s">
        <v>3</v>
      </c>
      <c r="N809" s="2" t="s">
        <v>3</v>
      </c>
      <c r="O809" s="2" t="s">
        <v>4</v>
      </c>
      <c r="P809" s="1">
        <v>40945</v>
      </c>
      <c r="Q809" s="2" t="s">
        <v>227</v>
      </c>
      <c r="R809" s="2" t="s">
        <v>95</v>
      </c>
      <c r="S809" s="29">
        <v>4974.8824733661559</v>
      </c>
      <c r="T809">
        <v>246.16</v>
      </c>
      <c r="U809">
        <v>374.26</v>
      </c>
      <c r="V809">
        <v>609.99</v>
      </c>
      <c r="W809" s="3">
        <v>1194.07</v>
      </c>
    </row>
    <row r="810" spans="1:23" ht="20" customHeight="1">
      <c r="A810" s="2" t="s">
        <v>10216</v>
      </c>
      <c r="B810" s="2" t="s">
        <v>2079</v>
      </c>
      <c r="C810" s="2" t="s">
        <v>10217</v>
      </c>
      <c r="D810">
        <v>328.11</v>
      </c>
      <c r="E810" s="2" t="s">
        <v>10218</v>
      </c>
      <c r="F810" s="37" t="s">
        <v>10219</v>
      </c>
      <c r="G810">
        <v>8.7100000000000009</v>
      </c>
      <c r="H810">
        <v>8.61</v>
      </c>
      <c r="I810" s="2" t="s">
        <v>10220</v>
      </c>
      <c r="J810">
        <v>10.25</v>
      </c>
      <c r="K810">
        <v>10.25</v>
      </c>
      <c r="L810">
        <v>100</v>
      </c>
      <c r="M810" s="2" t="s">
        <v>3</v>
      </c>
      <c r="N810" s="2" t="s">
        <v>3</v>
      </c>
      <c r="O810" s="2" t="s">
        <v>4</v>
      </c>
      <c r="P810" s="1">
        <v>39944</v>
      </c>
      <c r="Q810" s="2" t="s">
        <v>227</v>
      </c>
      <c r="R810" s="2" t="s">
        <v>95</v>
      </c>
      <c r="S810" s="29">
        <v>4974.8824733661559</v>
      </c>
      <c r="T810">
        <v>147.59</v>
      </c>
      <c r="U810">
        <v>504.97</v>
      </c>
      <c r="V810">
        <v>443.35</v>
      </c>
      <c r="W810" s="3">
        <v>1969.89</v>
      </c>
    </row>
    <row r="811" spans="1:23" ht="20" customHeight="1">
      <c r="A811" s="2" t="s">
        <v>12793</v>
      </c>
      <c r="B811" s="2" t="s">
        <v>12794</v>
      </c>
      <c r="C811" s="2" t="s">
        <v>10217</v>
      </c>
      <c r="D811">
        <v>647.55999999999995</v>
      </c>
      <c r="E811" s="2" t="s">
        <v>12795</v>
      </c>
      <c r="F811" s="37" t="s">
        <v>12796</v>
      </c>
      <c r="G811">
        <v>14.9</v>
      </c>
      <c r="H811">
        <v>15.01</v>
      </c>
      <c r="I811" s="2" t="s">
        <v>12797</v>
      </c>
      <c r="J811">
        <v>31.39</v>
      </c>
      <c r="K811">
        <v>31.42</v>
      </c>
      <c r="L811">
        <v>100</v>
      </c>
      <c r="M811" s="2" t="s">
        <v>3</v>
      </c>
      <c r="N811" s="2" t="s">
        <v>3</v>
      </c>
      <c r="O811" s="2" t="s">
        <v>4</v>
      </c>
      <c r="P811" s="1">
        <v>39231</v>
      </c>
      <c r="Q811" s="2" t="s">
        <v>227</v>
      </c>
      <c r="R811" s="2" t="s">
        <v>95</v>
      </c>
      <c r="S811" s="29">
        <v>4974.8824733661559</v>
      </c>
      <c r="T811">
        <v>179.14</v>
      </c>
      <c r="U811">
        <v>504.97</v>
      </c>
      <c r="V811">
        <v>384.7</v>
      </c>
      <c r="W811" s="3">
        <v>1969.89</v>
      </c>
    </row>
    <row r="812" spans="1:23" ht="20" customHeight="1">
      <c r="A812" s="2" t="s">
        <v>12186</v>
      </c>
      <c r="B812" s="2" t="s">
        <v>2935</v>
      </c>
      <c r="C812" s="2" t="s">
        <v>8832</v>
      </c>
      <c r="D812">
        <v>550.20000000000005</v>
      </c>
      <c r="E812" s="2" t="s">
        <v>12187</v>
      </c>
      <c r="F812" s="37" t="s">
        <v>12188</v>
      </c>
      <c r="G812">
        <v>12.38</v>
      </c>
      <c r="H812">
        <v>12.7</v>
      </c>
      <c r="I812" s="2" t="s">
        <v>6177</v>
      </c>
      <c r="L812">
        <v>100</v>
      </c>
      <c r="M812" s="2" t="s">
        <v>3</v>
      </c>
      <c r="N812" s="2" t="s">
        <v>3</v>
      </c>
      <c r="O812" s="2" t="s">
        <v>4</v>
      </c>
      <c r="P812" s="1">
        <v>39342</v>
      </c>
      <c r="Q812" s="2" t="s">
        <v>227</v>
      </c>
      <c r="R812" s="2" t="s">
        <v>95</v>
      </c>
      <c r="S812" s="29">
        <v>4974.8824733661559</v>
      </c>
      <c r="T812">
        <v>126.4</v>
      </c>
      <c r="U812">
        <v>586.29999999999995</v>
      </c>
      <c r="V812">
        <v>464.1</v>
      </c>
      <c r="W812">
        <v>368.17</v>
      </c>
    </row>
    <row r="813" spans="1:23" ht="20" customHeight="1">
      <c r="A813" s="2" t="s">
        <v>5014</v>
      </c>
      <c r="B813" s="2" t="s">
        <v>5015</v>
      </c>
      <c r="C813" s="2" t="s">
        <v>5016</v>
      </c>
      <c r="D813">
        <v>225.92</v>
      </c>
      <c r="E813" s="2" t="s">
        <v>5017</v>
      </c>
      <c r="F813" s="37" t="s">
        <v>5018</v>
      </c>
      <c r="G813">
        <v>22.24</v>
      </c>
      <c r="H813">
        <v>22.27</v>
      </c>
      <c r="I813" s="2" t="s">
        <v>5019</v>
      </c>
      <c r="J813">
        <v>15.84</v>
      </c>
      <c r="K813">
        <v>15.9</v>
      </c>
      <c r="L813">
        <v>100</v>
      </c>
      <c r="M813" s="2" t="s">
        <v>3</v>
      </c>
      <c r="N813" s="2" t="s">
        <v>3</v>
      </c>
      <c r="O813" s="2" t="s">
        <v>4</v>
      </c>
      <c r="P813" s="1">
        <v>41820</v>
      </c>
      <c r="Q813" s="2" t="s">
        <v>227</v>
      </c>
      <c r="R813" s="2" t="s">
        <v>95</v>
      </c>
      <c r="S813" s="29">
        <v>4974.8824733661559</v>
      </c>
      <c r="T813">
        <v>187.25</v>
      </c>
      <c r="U813">
        <v>599.41</v>
      </c>
      <c r="V813">
        <v>270.62</v>
      </c>
      <c r="W813" s="3">
        <v>1720.52</v>
      </c>
    </row>
    <row r="814" spans="1:23" ht="20" customHeight="1">
      <c r="A814" s="2" t="s">
        <v>8640</v>
      </c>
      <c r="B814" s="2" t="s">
        <v>8641</v>
      </c>
      <c r="C814" s="2" t="s">
        <v>8642</v>
      </c>
      <c r="D814">
        <v>28</v>
      </c>
      <c r="E814" s="2" t="s">
        <v>8643</v>
      </c>
      <c r="F814" s="37" t="s">
        <v>8644</v>
      </c>
      <c r="G814">
        <v>10.1</v>
      </c>
      <c r="H814">
        <v>9.9499999999999993</v>
      </c>
      <c r="I814" s="2" t="s">
        <v>8645</v>
      </c>
      <c r="J814">
        <v>6.5</v>
      </c>
      <c r="K814">
        <v>6.59</v>
      </c>
      <c r="L814">
        <v>100</v>
      </c>
      <c r="M814" s="2" t="s">
        <v>3</v>
      </c>
      <c r="N814" s="2" t="s">
        <v>3</v>
      </c>
      <c r="O814" s="2" t="s">
        <v>4</v>
      </c>
      <c r="P814" s="1">
        <v>40493</v>
      </c>
      <c r="Q814" s="2" t="s">
        <v>227</v>
      </c>
      <c r="R814" s="2" t="s">
        <v>95</v>
      </c>
      <c r="S814" s="29">
        <v>4974.8824733661559</v>
      </c>
      <c r="T814">
        <v>336.36</v>
      </c>
      <c r="U814">
        <v>792.2</v>
      </c>
      <c r="V814">
        <v>57.82</v>
      </c>
      <c r="W814">
        <v>522.87</v>
      </c>
    </row>
    <row r="815" spans="1:23" ht="20" customHeight="1">
      <c r="A815" s="2" t="s">
        <v>2053</v>
      </c>
      <c r="B815" s="2" t="s">
        <v>2054</v>
      </c>
      <c r="C815" s="2" t="s">
        <v>997</v>
      </c>
      <c r="D815">
        <v>42.5</v>
      </c>
      <c r="E815" s="2" t="s">
        <v>4044</v>
      </c>
      <c r="F815" s="37" t="s">
        <v>4062</v>
      </c>
      <c r="G815">
        <v>15.6</v>
      </c>
      <c r="H815">
        <v>15.5</v>
      </c>
      <c r="I815" s="2" t="s">
        <v>4045</v>
      </c>
      <c r="J815">
        <v>0.01</v>
      </c>
      <c r="K815">
        <v>0.02</v>
      </c>
      <c r="L815">
        <v>100</v>
      </c>
      <c r="M815" s="2" t="s">
        <v>3</v>
      </c>
      <c r="N815" s="2" t="s">
        <v>3</v>
      </c>
      <c r="O815" s="2" t="s">
        <v>4</v>
      </c>
      <c r="P815" s="1">
        <v>37243</v>
      </c>
      <c r="Q815" s="2" t="s">
        <v>227</v>
      </c>
      <c r="R815" s="2" t="s">
        <v>95</v>
      </c>
      <c r="S815" s="29">
        <v>4974.8824733661559</v>
      </c>
      <c r="T815">
        <v>675.7</v>
      </c>
      <c r="U815" s="3">
        <v>1293.5</v>
      </c>
      <c r="V815" s="3">
        <v>4469.25</v>
      </c>
      <c r="W815" s="3">
        <v>1679</v>
      </c>
    </row>
    <row r="816" spans="1:23" s="30" customFormat="1" ht="20" customHeight="1">
      <c r="A816" s="2" t="s">
        <v>309</v>
      </c>
      <c r="B816" s="2" t="s">
        <v>310</v>
      </c>
      <c r="C816" s="2" t="s">
        <v>311</v>
      </c>
      <c r="D816">
        <v>884.27</v>
      </c>
      <c r="E816" s="2" t="s">
        <v>3043</v>
      </c>
      <c r="F816" s="37" t="s">
        <v>3044</v>
      </c>
      <c r="G816">
        <v>13.66</v>
      </c>
      <c r="H816">
        <v>13.66</v>
      </c>
      <c r="I816" s="2" t="s">
        <v>3045</v>
      </c>
      <c r="J816">
        <v>40.869999999999997</v>
      </c>
      <c r="K816">
        <v>40.869999999999997</v>
      </c>
      <c r="L816">
        <v>100</v>
      </c>
      <c r="M816" s="2" t="s">
        <v>3</v>
      </c>
      <c r="N816" s="2" t="s">
        <v>3</v>
      </c>
      <c r="O816" s="2" t="s">
        <v>4</v>
      </c>
      <c r="P816" s="1">
        <v>38977</v>
      </c>
      <c r="Q816" s="2" t="s">
        <v>227</v>
      </c>
      <c r="R816" s="2" t="s">
        <v>95</v>
      </c>
      <c r="S816" s="29">
        <v>4974.8824733661559</v>
      </c>
      <c r="T816">
        <v>330.97</v>
      </c>
      <c r="U816" s="3">
        <v>2107.23</v>
      </c>
      <c r="V816">
        <v>562.75</v>
      </c>
      <c r="W816" s="3">
        <v>6145.3</v>
      </c>
    </row>
    <row r="817" spans="1:23" s="30" customFormat="1" ht="20" customHeight="1">
      <c r="A817" s="2" t="s">
        <v>995</v>
      </c>
      <c r="B817" s="2" t="s">
        <v>996</v>
      </c>
      <c r="C817" s="2" t="s">
        <v>997</v>
      </c>
      <c r="D817">
        <v>93.76</v>
      </c>
      <c r="E817" s="2" t="s">
        <v>3373</v>
      </c>
      <c r="F817" s="37" t="s">
        <v>3374</v>
      </c>
      <c r="G817">
        <v>13.09</v>
      </c>
      <c r="H817">
        <v>13.13</v>
      </c>
      <c r="I817" s="2" t="s">
        <v>3375</v>
      </c>
      <c r="J817">
        <v>1.41</v>
      </c>
      <c r="K817">
        <v>1.77</v>
      </c>
      <c r="L817">
        <v>59</v>
      </c>
      <c r="M817" s="2" t="s">
        <v>3</v>
      </c>
      <c r="N817" s="2" t="s">
        <v>3</v>
      </c>
      <c r="O817" s="2" t="s">
        <v>4</v>
      </c>
      <c r="P817" s="1">
        <v>38531</v>
      </c>
      <c r="Q817" s="2" t="s">
        <v>227</v>
      </c>
      <c r="R817" s="2" t="s">
        <v>95</v>
      </c>
      <c r="S817" s="29">
        <v>4974.8824733661559</v>
      </c>
      <c r="T817">
        <v>78.760000000000005</v>
      </c>
      <c r="U817" s="3">
        <v>2461.9</v>
      </c>
      <c r="V817">
        <v>142.07</v>
      </c>
      <c r="W817" s="3">
        <v>1948.87</v>
      </c>
    </row>
    <row r="818" spans="1:23" s="30" customFormat="1" ht="20" customHeight="1">
      <c r="A818" s="2" t="s">
        <v>5051</v>
      </c>
      <c r="B818" s="2" t="s">
        <v>5052</v>
      </c>
      <c r="C818" s="2" t="s">
        <v>226</v>
      </c>
      <c r="D818" s="3">
        <v>7262.09</v>
      </c>
      <c r="E818" s="2" t="s">
        <v>5053</v>
      </c>
      <c r="F818" s="37" t="s">
        <v>5285</v>
      </c>
      <c r="G818">
        <v>42.3</v>
      </c>
      <c r="H818">
        <v>42.99</v>
      </c>
      <c r="I818" s="2" t="s">
        <v>5054</v>
      </c>
      <c r="J818">
        <v>36.340000000000003</v>
      </c>
      <c r="K818">
        <v>38.99</v>
      </c>
      <c r="L818">
        <v>100</v>
      </c>
      <c r="M818" s="2" t="s">
        <v>3</v>
      </c>
      <c r="N818" s="2" t="s">
        <v>3</v>
      </c>
      <c r="O818" s="2" t="s">
        <v>4</v>
      </c>
      <c r="P818" s="1">
        <v>41806</v>
      </c>
      <c r="Q818" s="2" t="s">
        <v>227</v>
      </c>
      <c r="R818" s="2" t="s">
        <v>95</v>
      </c>
      <c r="S818" s="29">
        <v>4974.8824733661559</v>
      </c>
      <c r="T818" s="3">
        <v>1590.99</v>
      </c>
      <c r="U818" s="3">
        <v>6345</v>
      </c>
      <c r="V818" s="3">
        <v>2724.21</v>
      </c>
      <c r="W818" s="3">
        <v>12889</v>
      </c>
    </row>
    <row r="819" spans="1:23" s="30" customFormat="1" ht="20" customHeight="1">
      <c r="A819" s="2" t="s">
        <v>2665</v>
      </c>
      <c r="B819" s="2" t="s">
        <v>2666</v>
      </c>
      <c r="C819" s="2" t="s">
        <v>1138</v>
      </c>
      <c r="D819">
        <v>250</v>
      </c>
      <c r="E819" s="2" t="s">
        <v>4538</v>
      </c>
      <c r="F819" s="37" t="s">
        <v>4600</v>
      </c>
      <c r="G819">
        <v>47.88</v>
      </c>
      <c r="H819">
        <v>42.31</v>
      </c>
      <c r="I819" s="2" t="s">
        <v>3893</v>
      </c>
      <c r="J819"/>
      <c r="K819"/>
      <c r="L819">
        <v>100</v>
      </c>
      <c r="M819" s="2" t="s">
        <v>3</v>
      </c>
      <c r="N819" s="2" t="s">
        <v>3</v>
      </c>
      <c r="O819" s="2" t="s">
        <v>4</v>
      </c>
      <c r="P819" s="1">
        <v>36745</v>
      </c>
      <c r="Q819" s="2" t="s">
        <v>227</v>
      </c>
      <c r="R819" s="2" t="s">
        <v>95</v>
      </c>
      <c r="S819" s="29">
        <v>4974.8824733661559</v>
      </c>
      <c r="T819">
        <v>34</v>
      </c>
      <c r="U819" s="3">
        <v>33174</v>
      </c>
      <c r="V819">
        <v>75.12</v>
      </c>
      <c r="W819" s="3">
        <v>62614</v>
      </c>
    </row>
    <row r="820" spans="1:23" ht="20" customHeight="1">
      <c r="A820" s="2" t="s">
        <v>2603</v>
      </c>
      <c r="B820" s="2" t="s">
        <v>2604</v>
      </c>
      <c r="C820" s="2" t="s">
        <v>2605</v>
      </c>
      <c r="D820" s="3">
        <v>4153.58</v>
      </c>
      <c r="E820" s="2" t="s">
        <v>4484</v>
      </c>
      <c r="F820" s="37" t="s">
        <v>4532</v>
      </c>
      <c r="G820">
        <v>33.75</v>
      </c>
      <c r="H820">
        <v>31.5</v>
      </c>
      <c r="I820" s="2" t="s">
        <v>4485</v>
      </c>
      <c r="J820">
        <v>31.48</v>
      </c>
      <c r="K820">
        <v>31.48</v>
      </c>
      <c r="L820">
        <v>100</v>
      </c>
      <c r="M820" s="2" t="s">
        <v>3</v>
      </c>
      <c r="N820" s="2" t="s">
        <v>3</v>
      </c>
      <c r="O820" s="2" t="s">
        <v>4</v>
      </c>
      <c r="P820" s="1">
        <v>36774</v>
      </c>
      <c r="Q820" s="2" t="s">
        <v>227</v>
      </c>
      <c r="R820" s="2" t="s">
        <v>95</v>
      </c>
      <c r="S820" s="29">
        <v>4974.8824733661559</v>
      </c>
      <c r="T820" s="3">
        <v>1036.8</v>
      </c>
      <c r="U820" s="3">
        <v>39090</v>
      </c>
      <c r="V820" s="3">
        <v>3484.5</v>
      </c>
      <c r="W820" s="3">
        <v>98903</v>
      </c>
    </row>
    <row r="821" spans="1:23" ht="20" customHeight="1">
      <c r="A821" s="2" t="s">
        <v>1149</v>
      </c>
      <c r="B821" s="2" t="s">
        <v>1150</v>
      </c>
      <c r="C821" s="2" t="s">
        <v>1151</v>
      </c>
      <c r="D821" s="3">
        <v>14732.64</v>
      </c>
      <c r="E821" s="2" t="s">
        <v>3453</v>
      </c>
      <c r="F821" s="37" t="s">
        <v>3483</v>
      </c>
      <c r="G821">
        <v>23.76</v>
      </c>
      <c r="H821">
        <v>23.92</v>
      </c>
      <c r="I821" s="2" t="s">
        <v>3454</v>
      </c>
      <c r="J821">
        <v>19.190000000000001</v>
      </c>
      <c r="K821">
        <v>19.190000000000001</v>
      </c>
      <c r="L821">
        <v>100</v>
      </c>
      <c r="M821" s="2" t="s">
        <v>3</v>
      </c>
      <c r="N821" s="2" t="s">
        <v>3</v>
      </c>
      <c r="O821" s="2" t="s">
        <v>4</v>
      </c>
      <c r="P821" s="1">
        <v>38383</v>
      </c>
      <c r="Q821" s="2" t="s">
        <v>227</v>
      </c>
      <c r="R821" s="2" t="s">
        <v>95</v>
      </c>
      <c r="S821" s="29">
        <v>4974.8824733661559</v>
      </c>
      <c r="T821" s="3">
        <v>30537</v>
      </c>
      <c r="U821" s="3">
        <v>40787</v>
      </c>
      <c r="V821" s="3">
        <v>32804</v>
      </c>
      <c r="W821" s="3">
        <v>108844</v>
      </c>
    </row>
    <row r="822" spans="1:23" ht="20" customHeight="1">
      <c r="A822" s="2" t="s">
        <v>676</v>
      </c>
      <c r="B822" s="2" t="s">
        <v>677</v>
      </c>
      <c r="C822" s="2" t="s">
        <v>678</v>
      </c>
      <c r="D822" s="3">
        <v>72671</v>
      </c>
      <c r="E822" s="2" t="s">
        <v>3257</v>
      </c>
      <c r="F822" s="37" t="s">
        <v>3258</v>
      </c>
      <c r="G822">
        <v>27.02</v>
      </c>
      <c r="H822">
        <v>27.02</v>
      </c>
      <c r="I822" s="2" t="s">
        <v>3205</v>
      </c>
      <c r="J822">
        <v>34.5</v>
      </c>
      <c r="K822">
        <v>34.5</v>
      </c>
      <c r="L822">
        <v>100</v>
      </c>
      <c r="M822" s="2" t="s">
        <v>3</v>
      </c>
      <c r="N822" s="2" t="s">
        <v>3</v>
      </c>
      <c r="O822" s="2" t="s">
        <v>4</v>
      </c>
      <c r="P822" s="1">
        <v>38781</v>
      </c>
      <c r="Q822" s="2" t="s">
        <v>227</v>
      </c>
      <c r="R822" s="2" t="s">
        <v>95</v>
      </c>
      <c r="S822" s="29">
        <v>4974.8824733661559</v>
      </c>
      <c r="T822" s="3">
        <v>20547</v>
      </c>
      <c r="U822" s="3">
        <v>43862</v>
      </c>
      <c r="V822" s="3">
        <v>56553</v>
      </c>
      <c r="W822" s="3">
        <v>145632</v>
      </c>
    </row>
    <row r="823" spans="1:23" ht="20" customHeight="1">
      <c r="A823" s="2" t="s">
        <v>2356</v>
      </c>
      <c r="B823" s="2" t="s">
        <v>2357</v>
      </c>
      <c r="C823" s="2" t="s">
        <v>1150</v>
      </c>
      <c r="D823">
        <v>135</v>
      </c>
      <c r="E823" s="2" t="s">
        <v>4278</v>
      </c>
      <c r="F823" s="37" t="s">
        <v>4279</v>
      </c>
      <c r="G823">
        <v>21.83</v>
      </c>
      <c r="H823">
        <v>21.32</v>
      </c>
      <c r="I823" s="2" t="s">
        <v>4280</v>
      </c>
      <c r="L823">
        <v>100</v>
      </c>
      <c r="M823" s="2" t="s">
        <v>3</v>
      </c>
      <c r="N823" s="2" t="s">
        <v>3</v>
      </c>
      <c r="O823" s="2" t="s">
        <v>4</v>
      </c>
      <c r="P823" s="1">
        <v>36972</v>
      </c>
      <c r="Q823" s="2" t="s">
        <v>227</v>
      </c>
      <c r="R823" s="2" t="s">
        <v>95</v>
      </c>
      <c r="S823" s="29">
        <v>4974.8824733661559</v>
      </c>
      <c r="T823">
        <v>79.95</v>
      </c>
      <c r="U823" s="3">
        <v>65981</v>
      </c>
      <c r="V823">
        <v>738.21</v>
      </c>
      <c r="W823" s="3">
        <v>242223</v>
      </c>
    </row>
    <row r="824" spans="1:23" ht="20" customHeight="1">
      <c r="A824" s="2" t="s">
        <v>1136</v>
      </c>
      <c r="B824" s="2" t="s">
        <v>1137</v>
      </c>
      <c r="C824" s="2" t="s">
        <v>1138</v>
      </c>
      <c r="D824" s="3">
        <v>8495.6</v>
      </c>
      <c r="E824" s="2" t="s">
        <v>3446</v>
      </c>
      <c r="F824" s="37" t="s">
        <v>3482</v>
      </c>
      <c r="G824">
        <v>36.19</v>
      </c>
      <c r="H824">
        <v>36.26</v>
      </c>
      <c r="I824" s="2" t="s">
        <v>3447</v>
      </c>
      <c r="J824">
        <v>20.149999999999999</v>
      </c>
      <c r="K824">
        <v>21.03</v>
      </c>
      <c r="L824">
        <v>100</v>
      </c>
      <c r="M824" s="2" t="s">
        <v>3</v>
      </c>
      <c r="N824" s="2" t="s">
        <v>3</v>
      </c>
      <c r="O824" s="2" t="s">
        <v>4</v>
      </c>
      <c r="P824" s="1">
        <v>38397</v>
      </c>
      <c r="Q824" s="2" t="s">
        <v>227</v>
      </c>
      <c r="R824" s="2" t="s">
        <v>95</v>
      </c>
      <c r="S824" s="29">
        <v>4974.8824733661559</v>
      </c>
      <c r="T824" s="3">
        <v>22091</v>
      </c>
      <c r="U824" s="3">
        <v>72326</v>
      </c>
      <c r="V824" s="3">
        <v>17891</v>
      </c>
      <c r="W824" s="3">
        <v>164882</v>
      </c>
    </row>
    <row r="825" spans="1:23" ht="20" customHeight="1">
      <c r="A825" s="2" t="s">
        <v>999</v>
      </c>
      <c r="B825" s="2" t="s">
        <v>1000</v>
      </c>
      <c r="C825" s="2" t="s">
        <v>1001</v>
      </c>
      <c r="D825">
        <v>31</v>
      </c>
      <c r="E825" s="2" t="s">
        <v>3376</v>
      </c>
      <c r="F825" s="37" t="s">
        <v>3377</v>
      </c>
      <c r="G825">
        <v>0.26</v>
      </c>
      <c r="H825">
        <v>0.23</v>
      </c>
      <c r="I825" s="2" t="s">
        <v>2946</v>
      </c>
      <c r="L825">
        <v>100</v>
      </c>
      <c r="M825" s="2" t="s">
        <v>3</v>
      </c>
      <c r="N825" s="2" t="s">
        <v>3</v>
      </c>
      <c r="O825" s="2" t="s">
        <v>4</v>
      </c>
      <c r="P825" s="1">
        <v>38527</v>
      </c>
      <c r="Q825" s="2" t="s">
        <v>1002</v>
      </c>
      <c r="R825" s="2" t="s">
        <v>424</v>
      </c>
      <c r="S825" s="24">
        <v>5129.0424356936546</v>
      </c>
      <c r="T825">
        <v>21.06</v>
      </c>
      <c r="U825">
        <v>2.83</v>
      </c>
      <c r="V825">
        <v>22.92</v>
      </c>
      <c r="W825">
        <v>46.77</v>
      </c>
    </row>
    <row r="826" spans="1:23" ht="20" customHeight="1">
      <c r="A826" s="2" t="s">
        <v>2334</v>
      </c>
      <c r="B826" s="2" t="s">
        <v>2335</v>
      </c>
      <c r="C826" s="2" t="s">
        <v>1234</v>
      </c>
      <c r="D826">
        <v>157.15</v>
      </c>
      <c r="E826" s="2" t="s">
        <v>4261</v>
      </c>
      <c r="F826" s="37" t="s">
        <v>4262</v>
      </c>
      <c r="G826">
        <v>70.97</v>
      </c>
      <c r="H826">
        <v>68.45</v>
      </c>
      <c r="I826" s="2" t="s">
        <v>4263</v>
      </c>
      <c r="J826">
        <v>17.52</v>
      </c>
      <c r="K826">
        <v>28.85</v>
      </c>
      <c r="L826">
        <v>100</v>
      </c>
      <c r="M826" s="2" t="s">
        <v>3</v>
      </c>
      <c r="N826" s="2" t="s">
        <v>3</v>
      </c>
      <c r="O826" s="2" t="s">
        <v>4</v>
      </c>
      <c r="P826" s="1">
        <v>36991</v>
      </c>
      <c r="Q826" s="2" t="s">
        <v>1002</v>
      </c>
      <c r="R826" s="2" t="s">
        <v>424</v>
      </c>
      <c r="S826" s="24">
        <v>5129.0424356936546</v>
      </c>
      <c r="T826">
        <v>36.32</v>
      </c>
      <c r="U826" s="3">
        <v>2396.69</v>
      </c>
      <c r="V826">
        <v>53.29</v>
      </c>
      <c r="W826" s="3">
        <v>2512.17</v>
      </c>
    </row>
    <row r="827" spans="1:23" ht="20" customHeight="1">
      <c r="A827" s="2" t="s">
        <v>1232</v>
      </c>
      <c r="B827" s="2" t="s">
        <v>1233</v>
      </c>
      <c r="C827" s="2" t="s">
        <v>1234</v>
      </c>
      <c r="D827" s="3">
        <v>1029.45</v>
      </c>
      <c r="E827" s="2" t="s">
        <v>3500</v>
      </c>
      <c r="F827" s="37" t="s">
        <v>3556</v>
      </c>
      <c r="G827">
        <v>36.25</v>
      </c>
      <c r="H827">
        <v>38.020000000000003</v>
      </c>
      <c r="I827" s="2" t="s">
        <v>3501</v>
      </c>
      <c r="J827">
        <v>51.88</v>
      </c>
      <c r="K827">
        <v>51.85</v>
      </c>
      <c r="L827">
        <v>100</v>
      </c>
      <c r="M827" s="2" t="s">
        <v>3</v>
      </c>
      <c r="N827" s="2" t="s">
        <v>3</v>
      </c>
      <c r="O827" s="2" t="s">
        <v>4</v>
      </c>
      <c r="P827" s="1">
        <v>38279</v>
      </c>
      <c r="Q827" s="2" t="s">
        <v>1002</v>
      </c>
      <c r="R827" s="2" t="s">
        <v>424</v>
      </c>
      <c r="S827" s="24">
        <v>5129.0424356936546</v>
      </c>
      <c r="T827">
        <v>469.23</v>
      </c>
      <c r="U827" s="3">
        <v>3827.1</v>
      </c>
      <c r="V827" s="3">
        <v>1031.56</v>
      </c>
      <c r="W827" s="3">
        <v>5655.65</v>
      </c>
    </row>
    <row r="828" spans="1:23" ht="20" customHeight="1">
      <c r="A828" s="2" t="s">
        <v>272</v>
      </c>
      <c r="B828" s="2" t="s">
        <v>273</v>
      </c>
      <c r="C828" s="2" t="s">
        <v>274</v>
      </c>
      <c r="D828">
        <v>20</v>
      </c>
      <c r="E828" s="2" t="s">
        <v>3021</v>
      </c>
      <c r="F828" s="37" t="s">
        <v>3022</v>
      </c>
      <c r="G828">
        <v>33.57</v>
      </c>
      <c r="H828">
        <v>34.24</v>
      </c>
      <c r="I828" s="2" t="s">
        <v>2946</v>
      </c>
      <c r="L828">
        <v>100</v>
      </c>
      <c r="M828" s="2" t="s">
        <v>3</v>
      </c>
      <c r="N828" s="2" t="s">
        <v>3</v>
      </c>
      <c r="O828" s="2" t="s">
        <v>4</v>
      </c>
      <c r="P828" s="1">
        <v>38993</v>
      </c>
      <c r="Q828" s="2" t="s">
        <v>275</v>
      </c>
      <c r="R828" s="2" t="s">
        <v>127</v>
      </c>
      <c r="S828" s="29">
        <v>5191.3995521962433</v>
      </c>
      <c r="T828">
        <v>0.11</v>
      </c>
      <c r="U828">
        <v>275.38</v>
      </c>
      <c r="V828">
        <v>0.32</v>
      </c>
      <c r="W828">
        <v>239</v>
      </c>
    </row>
    <row r="829" spans="1:23" ht="20" customHeight="1">
      <c r="A829" s="2" t="s">
        <v>8366</v>
      </c>
      <c r="B829" s="2" t="s">
        <v>8367</v>
      </c>
      <c r="C829" s="2" t="s">
        <v>8368</v>
      </c>
      <c r="D829">
        <v>147</v>
      </c>
      <c r="E829" s="2" t="s">
        <v>8369</v>
      </c>
      <c r="F829" s="37" t="s">
        <v>8370</v>
      </c>
      <c r="G829">
        <v>14.58</v>
      </c>
      <c r="H829">
        <v>15.37</v>
      </c>
      <c r="I829" s="2" t="s">
        <v>2946</v>
      </c>
      <c r="L829">
        <v>100</v>
      </c>
      <c r="M829" s="2" t="s">
        <v>3</v>
      </c>
      <c r="N829" s="2" t="s">
        <v>3</v>
      </c>
      <c r="O829" s="2" t="s">
        <v>4</v>
      </c>
      <c r="P829" s="1">
        <v>40591</v>
      </c>
      <c r="Q829" s="2" t="s">
        <v>1378</v>
      </c>
      <c r="R829" s="2" t="s">
        <v>127</v>
      </c>
      <c r="S829" s="29">
        <v>5191.3995521962433</v>
      </c>
      <c r="T829">
        <v>231.74</v>
      </c>
      <c r="U829" s="3">
        <v>2504.3200000000002</v>
      </c>
      <c r="V829">
        <v>114.9</v>
      </c>
      <c r="W829" s="3">
        <v>1148.04</v>
      </c>
    </row>
    <row r="830" spans="1:23" ht="20" customHeight="1">
      <c r="A830" s="2" t="s">
        <v>564</v>
      </c>
      <c r="B830" s="2" t="s">
        <v>565</v>
      </c>
      <c r="C830" s="2" t="s">
        <v>566</v>
      </c>
      <c r="D830">
        <v>711.94</v>
      </c>
      <c r="E830" s="2" t="s">
        <v>3149</v>
      </c>
      <c r="F830" s="37" t="s">
        <v>3150</v>
      </c>
      <c r="G830">
        <v>13.51</v>
      </c>
      <c r="H830">
        <v>12.69</v>
      </c>
      <c r="I830" s="2" t="s">
        <v>2946</v>
      </c>
      <c r="J830">
        <v>13.51</v>
      </c>
      <c r="K830">
        <v>12.69</v>
      </c>
      <c r="L830">
        <v>100</v>
      </c>
      <c r="M830" s="2" t="s">
        <v>3</v>
      </c>
      <c r="N830" s="2" t="s">
        <v>3</v>
      </c>
      <c r="O830" s="2" t="s">
        <v>4</v>
      </c>
      <c r="P830" s="1">
        <v>38852</v>
      </c>
      <c r="Q830" s="2" t="s">
        <v>149</v>
      </c>
      <c r="R830" s="2" t="s">
        <v>151</v>
      </c>
      <c r="S830" s="29">
        <v>5235.5478830480506</v>
      </c>
      <c r="T830">
        <v>6.22</v>
      </c>
      <c r="U830">
        <v>1.44</v>
      </c>
      <c r="V830">
        <v>199.93</v>
      </c>
      <c r="W830">
        <v>226.06</v>
      </c>
    </row>
    <row r="831" spans="1:23" ht="20" customHeight="1">
      <c r="A831" s="2" t="s">
        <v>1020</v>
      </c>
      <c r="B831" s="2" t="s">
        <v>1021</v>
      </c>
      <c r="C831" s="2" t="s">
        <v>1022</v>
      </c>
      <c r="E831" s="2" t="s">
        <v>3385</v>
      </c>
      <c r="F831" s="37" t="s">
        <v>3386</v>
      </c>
      <c r="G831">
        <v>0.99</v>
      </c>
      <c r="H831">
        <v>1.01</v>
      </c>
      <c r="I831" s="2" t="s">
        <v>2946</v>
      </c>
      <c r="L831">
        <v>100</v>
      </c>
      <c r="M831" s="2" t="s">
        <v>3</v>
      </c>
      <c r="N831" s="2" t="s">
        <v>3</v>
      </c>
      <c r="O831" s="2" t="s">
        <v>4</v>
      </c>
      <c r="P831" s="1">
        <v>38512</v>
      </c>
      <c r="Q831" s="2" t="s">
        <v>149</v>
      </c>
      <c r="R831" s="2" t="s">
        <v>151</v>
      </c>
      <c r="S831" s="29">
        <v>5235.5478830480506</v>
      </c>
      <c r="T831">
        <v>0</v>
      </c>
      <c r="U831">
        <v>7.19</v>
      </c>
      <c r="V831">
        <v>0.03</v>
      </c>
      <c r="W831">
        <v>8.59</v>
      </c>
    </row>
    <row r="832" spans="1:23" ht="20" customHeight="1">
      <c r="A832" s="2" t="s">
        <v>10997</v>
      </c>
      <c r="B832" s="2" t="s">
        <v>10998</v>
      </c>
      <c r="C832" s="2" t="s">
        <v>10999</v>
      </c>
      <c r="D832">
        <v>4.6399999999999997</v>
      </c>
      <c r="E832" s="2" t="s">
        <v>11000</v>
      </c>
      <c r="F832" s="37" t="s">
        <v>11001</v>
      </c>
      <c r="G832">
        <v>0.05</v>
      </c>
      <c r="H832">
        <v>0.06</v>
      </c>
      <c r="I832" s="2" t="s">
        <v>2946</v>
      </c>
      <c r="L832">
        <v>100</v>
      </c>
      <c r="M832" s="2" t="s">
        <v>3</v>
      </c>
      <c r="N832" s="2" t="s">
        <v>3</v>
      </c>
      <c r="O832" s="2" t="s">
        <v>4</v>
      </c>
      <c r="P832" s="1">
        <v>39653</v>
      </c>
      <c r="Q832" s="2" t="s">
        <v>93</v>
      </c>
      <c r="R832" s="2" t="s">
        <v>151</v>
      </c>
      <c r="S832" s="29">
        <v>5235.5478830480506</v>
      </c>
      <c r="T832">
        <v>9.24</v>
      </c>
      <c r="U832">
        <v>13.29</v>
      </c>
      <c r="V832">
        <v>2.77</v>
      </c>
      <c r="W832">
        <v>18.239999999999998</v>
      </c>
    </row>
    <row r="833" spans="1:23" ht="20" customHeight="1">
      <c r="A833" s="2" t="s">
        <v>2869</v>
      </c>
      <c r="B833" s="2" t="s">
        <v>2870</v>
      </c>
      <c r="C833" s="2" t="s">
        <v>2118</v>
      </c>
      <c r="D833" s="3">
        <v>4883.7700000000004</v>
      </c>
      <c r="E833" s="2" t="s">
        <v>4674</v>
      </c>
      <c r="F833" s="37" t="s">
        <v>4675</v>
      </c>
      <c r="G833">
        <v>45.94</v>
      </c>
      <c r="H833">
        <v>46</v>
      </c>
      <c r="I833" s="2" t="s">
        <v>4676</v>
      </c>
      <c r="J833">
        <v>31.75</v>
      </c>
      <c r="K833">
        <v>32.19</v>
      </c>
      <c r="L833">
        <v>100</v>
      </c>
      <c r="M833" s="2" t="s">
        <v>3</v>
      </c>
      <c r="N833" s="2" t="s">
        <v>3</v>
      </c>
      <c r="O833" s="2" t="s">
        <v>4</v>
      </c>
      <c r="P833" s="1">
        <v>36585</v>
      </c>
      <c r="Q833" s="2" t="s">
        <v>149</v>
      </c>
      <c r="R833" s="2" t="s">
        <v>151</v>
      </c>
      <c r="S833" s="29">
        <v>5235.5478830480506</v>
      </c>
      <c r="T833">
        <v>6.8</v>
      </c>
      <c r="U833">
        <v>87.68</v>
      </c>
      <c r="V833" s="3">
        <v>1196.4000000000001</v>
      </c>
      <c r="W833">
        <v>952.39</v>
      </c>
    </row>
    <row r="834" spans="1:23" ht="20" customHeight="1">
      <c r="A834" s="2" t="s">
        <v>2161</v>
      </c>
      <c r="B834" s="2" t="s">
        <v>2162</v>
      </c>
      <c r="C834" s="2" t="s">
        <v>1206</v>
      </c>
      <c r="D834">
        <v>834.43</v>
      </c>
      <c r="E834" s="2" t="s">
        <v>4128</v>
      </c>
      <c r="F834" s="37" t="s">
        <v>4144</v>
      </c>
      <c r="G834">
        <v>59.68</v>
      </c>
      <c r="H834">
        <v>58.16</v>
      </c>
      <c r="I834" s="2" t="s">
        <v>4129</v>
      </c>
      <c r="L834">
        <v>100</v>
      </c>
      <c r="M834" s="2" t="s">
        <v>3</v>
      </c>
      <c r="N834" s="2" t="s">
        <v>3</v>
      </c>
      <c r="O834" s="2" t="s">
        <v>4</v>
      </c>
      <c r="P834" s="1">
        <v>37132</v>
      </c>
      <c r="Q834" s="2" t="s">
        <v>149</v>
      </c>
      <c r="R834" s="2" t="s">
        <v>151</v>
      </c>
      <c r="S834" s="29">
        <v>5235.5478830480506</v>
      </c>
      <c r="T834">
        <v>63.99</v>
      </c>
      <c r="U834">
        <v>121.05</v>
      </c>
      <c r="V834">
        <v>346.24</v>
      </c>
      <c r="W834">
        <v>257.82</v>
      </c>
    </row>
    <row r="835" spans="1:23" ht="20" customHeight="1">
      <c r="A835" s="2" t="s">
        <v>1102</v>
      </c>
      <c r="B835" s="2" t="s">
        <v>1103</v>
      </c>
      <c r="C835" s="2" t="s">
        <v>1104</v>
      </c>
      <c r="D835">
        <v>317.04000000000002</v>
      </c>
      <c r="E835" s="2" t="s">
        <v>3173</v>
      </c>
      <c r="F835" s="37" t="s">
        <v>3477</v>
      </c>
      <c r="G835">
        <v>33.049999999999997</v>
      </c>
      <c r="H835">
        <v>31</v>
      </c>
      <c r="I835" s="2" t="s">
        <v>3429</v>
      </c>
      <c r="J835">
        <v>26</v>
      </c>
      <c r="K835">
        <v>24.75</v>
      </c>
      <c r="L835">
        <v>100</v>
      </c>
      <c r="M835" s="2" t="s">
        <v>3</v>
      </c>
      <c r="N835" s="2" t="s">
        <v>3</v>
      </c>
      <c r="O835" s="2" t="s">
        <v>4</v>
      </c>
      <c r="P835" s="1">
        <v>38428</v>
      </c>
      <c r="Q835" s="2" t="s">
        <v>149</v>
      </c>
      <c r="R835" s="2" t="s">
        <v>151</v>
      </c>
      <c r="S835" s="29">
        <v>5235.5478830480506</v>
      </c>
      <c r="T835">
        <v>217.78</v>
      </c>
      <c r="U835">
        <v>201.24</v>
      </c>
      <c r="V835">
        <v>290.19</v>
      </c>
      <c r="W835">
        <v>312.31</v>
      </c>
    </row>
    <row r="836" spans="1:23" ht="20" customHeight="1">
      <c r="A836" s="2" t="s">
        <v>2052</v>
      </c>
      <c r="B836" s="2" t="s">
        <v>916</v>
      </c>
      <c r="C836" s="2" t="s">
        <v>980</v>
      </c>
      <c r="D836">
        <v>558.6</v>
      </c>
      <c r="E836" s="2" t="s">
        <v>3320</v>
      </c>
      <c r="F836" s="37" t="s">
        <v>4043</v>
      </c>
      <c r="G836">
        <v>9.9499999999999993</v>
      </c>
      <c r="H836">
        <v>10.1</v>
      </c>
      <c r="I836" s="2" t="s">
        <v>2946</v>
      </c>
      <c r="L836">
        <v>100</v>
      </c>
      <c r="M836" s="2" t="s">
        <v>3</v>
      </c>
      <c r="N836" s="2" t="s">
        <v>3</v>
      </c>
      <c r="O836" s="2" t="s">
        <v>4</v>
      </c>
      <c r="P836" s="1">
        <v>37245</v>
      </c>
      <c r="Q836" s="2" t="s">
        <v>149</v>
      </c>
      <c r="R836" s="2" t="s">
        <v>151</v>
      </c>
      <c r="S836" s="29">
        <v>5235.5478830480506</v>
      </c>
      <c r="T836">
        <v>110.15</v>
      </c>
      <c r="U836">
        <v>213.9</v>
      </c>
      <c r="V836">
        <v>412.93</v>
      </c>
      <c r="W836">
        <v>476.3</v>
      </c>
    </row>
    <row r="837" spans="1:23" s="30" customFormat="1" ht="20" customHeight="1">
      <c r="A837" s="2" t="s">
        <v>1518</v>
      </c>
      <c r="B837" s="2" t="s">
        <v>1519</v>
      </c>
      <c r="C837" s="2" t="s">
        <v>1401</v>
      </c>
      <c r="D837">
        <v>21.25</v>
      </c>
      <c r="E837" s="2" t="s">
        <v>3679</v>
      </c>
      <c r="F837" s="37" t="s">
        <v>3711</v>
      </c>
      <c r="G837">
        <v>42</v>
      </c>
      <c r="H837">
        <v>45</v>
      </c>
      <c r="I837" s="2" t="s">
        <v>2946</v>
      </c>
      <c r="J837"/>
      <c r="K837"/>
      <c r="L837">
        <v>100</v>
      </c>
      <c r="M837" s="2" t="s">
        <v>3</v>
      </c>
      <c r="N837" s="2" t="s">
        <v>3</v>
      </c>
      <c r="O837" s="2" t="s">
        <v>4</v>
      </c>
      <c r="P837" s="1">
        <v>37944</v>
      </c>
      <c r="Q837" s="2" t="s">
        <v>149</v>
      </c>
      <c r="R837" s="2" t="s">
        <v>151</v>
      </c>
      <c r="S837" s="29">
        <v>5235.5478830480506</v>
      </c>
      <c r="T837">
        <v>191.85</v>
      </c>
      <c r="U837">
        <v>338.28</v>
      </c>
      <c r="V837">
        <v>330.5</v>
      </c>
      <c r="W837">
        <v>100.68</v>
      </c>
    </row>
    <row r="838" spans="1:23" ht="20" customHeight="1">
      <c r="A838" s="2" t="s">
        <v>6791</v>
      </c>
      <c r="B838" s="2" t="s">
        <v>6792</v>
      </c>
      <c r="C838" s="2" t="s">
        <v>6793</v>
      </c>
      <c r="D838">
        <v>466.6</v>
      </c>
      <c r="E838" s="2" t="s">
        <v>6794</v>
      </c>
      <c r="F838" s="37" t="s">
        <v>6872</v>
      </c>
      <c r="G838">
        <v>15.04</v>
      </c>
      <c r="H838">
        <v>17.57</v>
      </c>
      <c r="I838" s="2" t="s">
        <v>6795</v>
      </c>
      <c r="J838">
        <v>20.43</v>
      </c>
      <c r="K838">
        <v>22.78</v>
      </c>
      <c r="L838">
        <v>100</v>
      </c>
      <c r="M838" s="2" t="s">
        <v>3</v>
      </c>
      <c r="N838" s="2" t="s">
        <v>3</v>
      </c>
      <c r="O838" s="2" t="s">
        <v>4</v>
      </c>
      <c r="P838" s="1">
        <v>41113</v>
      </c>
      <c r="Q838" s="2" t="s">
        <v>93</v>
      </c>
      <c r="R838" s="2" t="s">
        <v>151</v>
      </c>
      <c r="S838" s="29">
        <v>5235.5478830480506</v>
      </c>
      <c r="T838">
        <v>359.06</v>
      </c>
      <c r="U838">
        <v>369.5</v>
      </c>
      <c r="V838" s="3">
        <v>1334.59</v>
      </c>
      <c r="W838" s="3">
        <v>1517.8</v>
      </c>
    </row>
    <row r="839" spans="1:23" ht="20" customHeight="1">
      <c r="A839" s="2" t="s">
        <v>1400</v>
      </c>
      <c r="B839" s="2" t="s">
        <v>1401</v>
      </c>
      <c r="C839" s="2" t="s">
        <v>1402</v>
      </c>
      <c r="D839">
        <v>355.15</v>
      </c>
      <c r="E839" s="2" t="s">
        <v>3598</v>
      </c>
      <c r="F839" s="37" t="s">
        <v>3625</v>
      </c>
      <c r="G839">
        <v>32.31</v>
      </c>
      <c r="H839">
        <v>32.07</v>
      </c>
      <c r="I839" s="2" t="s">
        <v>3599</v>
      </c>
      <c r="J839">
        <v>69.150000000000006</v>
      </c>
      <c r="K839">
        <v>70.12</v>
      </c>
      <c r="L839">
        <v>100</v>
      </c>
      <c r="M839" s="2" t="s">
        <v>3</v>
      </c>
      <c r="N839" s="2" t="s">
        <v>3</v>
      </c>
      <c r="O839" s="2" t="s">
        <v>4</v>
      </c>
      <c r="P839" s="1">
        <v>38075</v>
      </c>
      <c r="Q839" s="2" t="s">
        <v>149</v>
      </c>
      <c r="R839" s="2" t="s">
        <v>151</v>
      </c>
      <c r="S839" s="29">
        <v>5235.5478830480506</v>
      </c>
      <c r="T839">
        <v>336.86</v>
      </c>
      <c r="U839">
        <v>597.48</v>
      </c>
      <c r="V839">
        <v>145.27000000000001</v>
      </c>
      <c r="W839">
        <v>320.52999999999997</v>
      </c>
    </row>
    <row r="840" spans="1:23" ht="20" customHeight="1">
      <c r="A840" s="2" t="s">
        <v>1205</v>
      </c>
      <c r="B840" s="2" t="s">
        <v>1206</v>
      </c>
      <c r="C840" s="2" t="s">
        <v>824</v>
      </c>
      <c r="D840">
        <v>626.5</v>
      </c>
      <c r="E840" s="2" t="s">
        <v>3488</v>
      </c>
      <c r="F840" s="37" t="s">
        <v>3489</v>
      </c>
      <c r="G840">
        <v>11.4</v>
      </c>
      <c r="H840">
        <v>11.12</v>
      </c>
      <c r="I840" s="2" t="s">
        <v>2946</v>
      </c>
      <c r="J840">
        <v>33.950000000000003</v>
      </c>
      <c r="K840">
        <v>32.83</v>
      </c>
      <c r="L840">
        <v>100</v>
      </c>
      <c r="M840" s="2" t="s">
        <v>3</v>
      </c>
      <c r="N840" s="2" t="s">
        <v>3</v>
      </c>
      <c r="O840" s="2" t="s">
        <v>4</v>
      </c>
      <c r="P840" s="1">
        <v>38313</v>
      </c>
      <c r="Q840" s="2" t="s">
        <v>149</v>
      </c>
      <c r="R840" s="2" t="s">
        <v>151</v>
      </c>
      <c r="S840" s="29">
        <v>5235.5478830480506</v>
      </c>
      <c r="T840">
        <v>413.82</v>
      </c>
      <c r="U840">
        <v>749.54</v>
      </c>
      <c r="V840">
        <v>269.58</v>
      </c>
      <c r="W840" s="3">
        <v>1145.6300000000001</v>
      </c>
    </row>
    <row r="841" spans="1:23" ht="20" customHeight="1">
      <c r="A841" s="2" t="s">
        <v>259</v>
      </c>
      <c r="B841" s="2" t="s">
        <v>260</v>
      </c>
      <c r="C841" s="2" t="s">
        <v>261</v>
      </c>
      <c r="D841" s="3">
        <v>5793.36</v>
      </c>
      <c r="E841" s="2" t="s">
        <v>3017</v>
      </c>
      <c r="F841" s="37" t="s">
        <v>3030</v>
      </c>
      <c r="G841">
        <v>34.46</v>
      </c>
      <c r="H841">
        <v>33.1</v>
      </c>
      <c r="I841" s="2" t="s">
        <v>3018</v>
      </c>
      <c r="J841">
        <v>49.84</v>
      </c>
      <c r="K841">
        <v>53.94</v>
      </c>
      <c r="L841">
        <v>100</v>
      </c>
      <c r="M841" s="2" t="s">
        <v>3</v>
      </c>
      <c r="N841" s="2" t="s">
        <v>3</v>
      </c>
      <c r="O841" s="2" t="s">
        <v>4</v>
      </c>
      <c r="P841" s="1">
        <v>38995</v>
      </c>
      <c r="Q841" s="2" t="s">
        <v>149</v>
      </c>
      <c r="R841" s="2" t="s">
        <v>151</v>
      </c>
      <c r="S841" s="29">
        <v>5235.5478830480506</v>
      </c>
      <c r="T841">
        <v>479.36</v>
      </c>
      <c r="U841">
        <v>757.63</v>
      </c>
      <c r="V841" s="3">
        <v>2356.91</v>
      </c>
      <c r="W841" s="3">
        <v>4519.6000000000004</v>
      </c>
    </row>
    <row r="842" spans="1:23" ht="20" customHeight="1">
      <c r="A842" s="2" t="s">
        <v>2616</v>
      </c>
      <c r="B842" s="2" t="s">
        <v>2617</v>
      </c>
      <c r="C842" s="2" t="s">
        <v>2618</v>
      </c>
      <c r="D842" s="3">
        <v>6152.6</v>
      </c>
      <c r="E842" s="2" t="s">
        <v>4493</v>
      </c>
      <c r="F842" s="37" t="s">
        <v>4533</v>
      </c>
      <c r="G842">
        <v>117.06</v>
      </c>
      <c r="H842">
        <v>117.06</v>
      </c>
      <c r="I842" s="2" t="s">
        <v>4494</v>
      </c>
      <c r="J842">
        <v>81.06</v>
      </c>
      <c r="K842">
        <v>81.06</v>
      </c>
      <c r="L842">
        <v>100</v>
      </c>
      <c r="M842" s="2" t="s">
        <v>3</v>
      </c>
      <c r="N842" s="2" t="s">
        <v>3</v>
      </c>
      <c r="O842" s="2" t="s">
        <v>4</v>
      </c>
      <c r="P842" s="1">
        <v>36765</v>
      </c>
      <c r="Q842" s="2" t="s">
        <v>149</v>
      </c>
      <c r="R842" s="2" t="s">
        <v>151</v>
      </c>
      <c r="S842" s="29">
        <v>5235.5478830480506</v>
      </c>
      <c r="T842">
        <v>522.36</v>
      </c>
      <c r="U842" s="3">
        <v>2397.8000000000002</v>
      </c>
      <c r="V842">
        <v>1.71</v>
      </c>
      <c r="W842" s="3">
        <v>19990.400000000001</v>
      </c>
    </row>
    <row r="843" spans="1:23" ht="20" customHeight="1">
      <c r="A843" s="2" t="s">
        <v>2624</v>
      </c>
      <c r="B843" s="2" t="s">
        <v>2625</v>
      </c>
      <c r="C843" s="2" t="s">
        <v>1195</v>
      </c>
      <c r="D843">
        <v>130</v>
      </c>
      <c r="E843" s="2" t="s">
        <v>4501</v>
      </c>
      <c r="F843" s="37" t="s">
        <v>4502</v>
      </c>
      <c r="G843">
        <v>55.69</v>
      </c>
      <c r="H843">
        <v>55.5</v>
      </c>
      <c r="I843" s="2" t="s">
        <v>4503</v>
      </c>
      <c r="L843">
        <v>100</v>
      </c>
      <c r="M843" s="2" t="s">
        <v>3</v>
      </c>
      <c r="N843" s="2" t="s">
        <v>3</v>
      </c>
      <c r="O843" s="2" t="s">
        <v>4</v>
      </c>
      <c r="P843" s="1">
        <v>36760</v>
      </c>
      <c r="Q843" s="2" t="s">
        <v>149</v>
      </c>
      <c r="R843" s="2" t="s">
        <v>151</v>
      </c>
      <c r="S843" s="29">
        <v>5235.5478830480506</v>
      </c>
      <c r="T843">
        <v>6.4</v>
      </c>
      <c r="U843" s="3">
        <v>4208</v>
      </c>
      <c r="V843">
        <v>52.12</v>
      </c>
      <c r="W843" s="3">
        <v>20292</v>
      </c>
    </row>
    <row r="844" spans="1:23" ht="20" customHeight="1">
      <c r="A844" s="2" t="s">
        <v>7096</v>
      </c>
      <c r="B844" s="2" t="s">
        <v>7097</v>
      </c>
      <c r="C844" s="2" t="s">
        <v>7098</v>
      </c>
      <c r="D844" s="3">
        <v>3689.94</v>
      </c>
      <c r="E844" s="2" t="s">
        <v>7099</v>
      </c>
      <c r="F844" s="37" t="s">
        <v>7357</v>
      </c>
      <c r="G844">
        <v>12.24</v>
      </c>
      <c r="H844">
        <v>12.69</v>
      </c>
      <c r="I844" s="2" t="s">
        <v>2946</v>
      </c>
      <c r="J844">
        <v>7.04</v>
      </c>
      <c r="K844">
        <v>6.73</v>
      </c>
      <c r="L844">
        <v>100</v>
      </c>
      <c r="M844" s="2" t="s">
        <v>3</v>
      </c>
      <c r="N844" s="2" t="s">
        <v>3</v>
      </c>
      <c r="O844" s="2" t="s">
        <v>4</v>
      </c>
      <c r="P844" s="1">
        <v>41185</v>
      </c>
      <c r="Q844" s="2" t="s">
        <v>149</v>
      </c>
      <c r="R844" s="2" t="s">
        <v>151</v>
      </c>
      <c r="S844" s="29">
        <v>5235.5478830480506</v>
      </c>
      <c r="T844" s="3">
        <v>20618</v>
      </c>
      <c r="U844" s="3">
        <v>5055.1000000000004</v>
      </c>
      <c r="V844" s="3">
        <v>40609</v>
      </c>
      <c r="W844" s="3">
        <v>10071.91</v>
      </c>
    </row>
    <row r="845" spans="1:23" ht="20" customHeight="1">
      <c r="A845" s="2" t="s">
        <v>2117</v>
      </c>
      <c r="B845" s="2" t="s">
        <v>2118</v>
      </c>
      <c r="C845" s="2" t="s">
        <v>2119</v>
      </c>
      <c r="D845" s="3">
        <v>4785.32</v>
      </c>
      <c r="E845" s="2" t="s">
        <v>4095</v>
      </c>
      <c r="F845" s="37" t="s">
        <v>4138</v>
      </c>
      <c r="G845">
        <v>15.6</v>
      </c>
      <c r="H845">
        <v>15.42</v>
      </c>
      <c r="I845" s="2" t="s">
        <v>4096</v>
      </c>
      <c r="J845">
        <v>13.54</v>
      </c>
      <c r="K845">
        <v>13.44</v>
      </c>
      <c r="L845">
        <v>80.33</v>
      </c>
      <c r="M845" s="2" t="s">
        <v>3</v>
      </c>
      <c r="N845" s="2" t="s">
        <v>3</v>
      </c>
      <c r="O845" s="2" t="s">
        <v>4</v>
      </c>
      <c r="P845" s="1">
        <v>37172</v>
      </c>
      <c r="Q845" s="2" t="s">
        <v>149</v>
      </c>
      <c r="R845" s="2" t="s">
        <v>151</v>
      </c>
      <c r="S845" s="29">
        <v>5235.5478830480506</v>
      </c>
      <c r="T845">
        <v>575.79999999999995</v>
      </c>
      <c r="U845" s="3">
        <v>13068</v>
      </c>
      <c r="V845" s="3">
        <v>8710.7999999999993</v>
      </c>
      <c r="W845" s="3">
        <v>42831</v>
      </c>
    </row>
    <row r="846" spans="1:23" ht="20" customHeight="1">
      <c r="A846" s="31" t="s">
        <v>1451</v>
      </c>
      <c r="B846" s="31" t="s">
        <v>1452</v>
      </c>
      <c r="C846" s="31" t="s">
        <v>1453</v>
      </c>
      <c r="D846" s="30">
        <v>4.2</v>
      </c>
      <c r="E846" s="31" t="s">
        <v>3636</v>
      </c>
      <c r="F846" s="39" t="s">
        <v>3637</v>
      </c>
      <c r="G846" s="30">
        <v>3.29</v>
      </c>
      <c r="H846" s="30">
        <v>3.39</v>
      </c>
      <c r="I846" s="31" t="s">
        <v>2946</v>
      </c>
      <c r="J846" s="30"/>
      <c r="K846" s="30"/>
      <c r="L846" s="30">
        <v>100</v>
      </c>
      <c r="M846" s="31" t="s">
        <v>3</v>
      </c>
      <c r="N846" s="31" t="s">
        <v>3</v>
      </c>
      <c r="O846" s="31" t="s">
        <v>4</v>
      </c>
      <c r="P846" s="33">
        <v>38012</v>
      </c>
      <c r="Q846" s="31" t="s">
        <v>1454</v>
      </c>
      <c r="R846" s="31" t="s">
        <v>1455</v>
      </c>
      <c r="S846" s="34">
        <v>6547.9206445503132</v>
      </c>
      <c r="T846" s="30">
        <v>10.27</v>
      </c>
      <c r="U846" s="30">
        <v>34.5</v>
      </c>
      <c r="V846" s="30">
        <v>6.62</v>
      </c>
      <c r="W846" s="30">
        <v>30.57</v>
      </c>
    </row>
    <row r="847" spans="1:23" ht="20" customHeight="1">
      <c r="A847" s="2" t="s">
        <v>2585</v>
      </c>
      <c r="B847" s="2" t="s">
        <v>2586</v>
      </c>
      <c r="C847" s="2" t="s">
        <v>2587</v>
      </c>
      <c r="D847">
        <v>57.18</v>
      </c>
      <c r="E847" s="2" t="s">
        <v>4470</v>
      </c>
      <c r="F847" s="37" t="s">
        <v>4471</v>
      </c>
      <c r="G847">
        <v>4.38</v>
      </c>
      <c r="H847">
        <v>4.5599999999999996</v>
      </c>
      <c r="I847" s="2" t="s">
        <v>4472</v>
      </c>
      <c r="J847">
        <v>4.3899999999999997</v>
      </c>
      <c r="K847">
        <v>3.94</v>
      </c>
      <c r="L847">
        <v>100</v>
      </c>
      <c r="M847" s="2" t="s">
        <v>3</v>
      </c>
      <c r="N847" s="2" t="s">
        <v>3</v>
      </c>
      <c r="O847" s="2" t="s">
        <v>4</v>
      </c>
      <c r="P847" s="1">
        <v>36782</v>
      </c>
      <c r="Q847" s="2" t="s">
        <v>2588</v>
      </c>
      <c r="R847" s="2" t="s">
        <v>166</v>
      </c>
      <c r="S847" s="29">
        <v>7156.7803667015451</v>
      </c>
      <c r="T847">
        <v>35.299999999999997</v>
      </c>
      <c r="U847">
        <v>202.6</v>
      </c>
      <c r="V847">
        <v>48.5</v>
      </c>
      <c r="W847">
        <v>679.5</v>
      </c>
    </row>
    <row r="848" spans="1:23" ht="20" customHeight="1">
      <c r="A848" s="2" t="s">
        <v>2386</v>
      </c>
      <c r="B848" s="2" t="s">
        <v>2387</v>
      </c>
      <c r="C848" s="2" t="s">
        <v>1774</v>
      </c>
      <c r="D848">
        <v>76.099999999999994</v>
      </c>
      <c r="E848" s="2" t="s">
        <v>4313</v>
      </c>
      <c r="F848" s="37" t="s">
        <v>4314</v>
      </c>
      <c r="G848">
        <v>10.75</v>
      </c>
      <c r="H848">
        <v>9.3800000000000008</v>
      </c>
      <c r="I848" s="2" t="s">
        <v>4315</v>
      </c>
      <c r="J848">
        <v>10.25</v>
      </c>
      <c r="K848">
        <v>11.5</v>
      </c>
      <c r="L848">
        <v>100</v>
      </c>
      <c r="M848" s="2" t="s">
        <v>3</v>
      </c>
      <c r="N848" s="2" t="s">
        <v>3</v>
      </c>
      <c r="O848" s="2" t="s">
        <v>4</v>
      </c>
      <c r="P848" s="1">
        <v>36944</v>
      </c>
      <c r="Q848" s="2" t="s">
        <v>165</v>
      </c>
      <c r="R848" s="2" t="s">
        <v>166</v>
      </c>
      <c r="S848" s="29">
        <v>7156.7803667015451</v>
      </c>
      <c r="T848">
        <v>330.5</v>
      </c>
      <c r="U848">
        <v>751.1</v>
      </c>
      <c r="V848">
        <v>119.4</v>
      </c>
      <c r="W848">
        <v>335.1</v>
      </c>
    </row>
    <row r="849" spans="1:23" ht="20" customHeight="1">
      <c r="A849" s="2" t="s">
        <v>1772</v>
      </c>
      <c r="B849" s="2" t="s">
        <v>1773</v>
      </c>
      <c r="C849" s="2" t="s">
        <v>1774</v>
      </c>
      <c r="D849">
        <v>189.15</v>
      </c>
      <c r="E849" s="2" t="s">
        <v>3849</v>
      </c>
      <c r="F849" s="37" t="s">
        <v>3923</v>
      </c>
      <c r="G849">
        <v>14.94</v>
      </c>
      <c r="H849">
        <v>16.48</v>
      </c>
      <c r="I849" s="2" t="s">
        <v>3850</v>
      </c>
      <c r="J849">
        <v>5.51</v>
      </c>
      <c r="K849">
        <v>6.14</v>
      </c>
      <c r="L849">
        <v>100</v>
      </c>
      <c r="M849" s="2" t="s">
        <v>3</v>
      </c>
      <c r="N849" s="2" t="s">
        <v>3</v>
      </c>
      <c r="O849" s="2" t="s">
        <v>4</v>
      </c>
      <c r="P849" s="1">
        <v>37671</v>
      </c>
      <c r="Q849" s="2" t="s">
        <v>165</v>
      </c>
      <c r="R849" s="2" t="s">
        <v>166</v>
      </c>
      <c r="S849" s="29">
        <v>7156.7803667015451</v>
      </c>
      <c r="T849" s="3">
        <v>1431.68</v>
      </c>
      <c r="U849" s="3">
        <v>1051.24</v>
      </c>
      <c r="V849">
        <v>575.73</v>
      </c>
      <c r="W849">
        <v>531.08000000000004</v>
      </c>
    </row>
    <row r="850" spans="1:23" ht="20" customHeight="1">
      <c r="A850" s="2" t="s">
        <v>162</v>
      </c>
      <c r="B850" s="2" t="s">
        <v>163</v>
      </c>
      <c r="C850" s="2" t="s">
        <v>164</v>
      </c>
      <c r="D850">
        <v>221.39</v>
      </c>
      <c r="E850" s="2" t="s">
        <v>2993</v>
      </c>
      <c r="F850" s="37" t="s">
        <v>2994</v>
      </c>
      <c r="G850">
        <v>48.92</v>
      </c>
      <c r="H850">
        <v>54.2</v>
      </c>
      <c r="I850" s="2" t="s">
        <v>2995</v>
      </c>
      <c r="J850">
        <v>15.65</v>
      </c>
      <c r="K850">
        <v>18.440000000000001</v>
      </c>
      <c r="L850">
        <v>100</v>
      </c>
      <c r="M850" s="2" t="s">
        <v>3</v>
      </c>
      <c r="N850" s="2" t="s">
        <v>3</v>
      </c>
      <c r="O850" s="2" t="s">
        <v>4</v>
      </c>
      <c r="P850" s="1">
        <v>39034</v>
      </c>
      <c r="Q850" s="2" t="s">
        <v>165</v>
      </c>
      <c r="R850" s="2" t="s">
        <v>166</v>
      </c>
      <c r="S850" s="29">
        <v>7156.7803667015451</v>
      </c>
      <c r="T850">
        <v>250.09</v>
      </c>
      <c r="U850" s="3">
        <v>2937.4</v>
      </c>
      <c r="V850">
        <v>128.09</v>
      </c>
      <c r="W850" s="3">
        <v>1577.79</v>
      </c>
    </row>
    <row r="851" spans="1:23" ht="20" customHeight="1">
      <c r="A851" s="2" t="s">
        <v>9997</v>
      </c>
      <c r="B851" s="2" t="s">
        <v>9998</v>
      </c>
      <c r="C851" s="2" t="s">
        <v>9999</v>
      </c>
      <c r="D851">
        <v>596</v>
      </c>
      <c r="E851" s="2" t="s">
        <v>10000</v>
      </c>
      <c r="F851" s="37" t="s">
        <v>10350</v>
      </c>
      <c r="G851">
        <v>25.01</v>
      </c>
      <c r="H851">
        <v>23.25</v>
      </c>
      <c r="I851" s="2" t="s">
        <v>2946</v>
      </c>
      <c r="L851">
        <v>100</v>
      </c>
      <c r="M851" s="2" t="s">
        <v>3</v>
      </c>
      <c r="N851" s="2" t="s">
        <v>3</v>
      </c>
      <c r="O851" s="2" t="s">
        <v>4</v>
      </c>
      <c r="P851" s="1">
        <v>40035</v>
      </c>
      <c r="Q851" s="2" t="s">
        <v>2588</v>
      </c>
      <c r="R851" s="2" t="s">
        <v>166</v>
      </c>
      <c r="S851" s="29">
        <v>7156.7803667015451</v>
      </c>
      <c r="T851" s="3">
        <v>1800</v>
      </c>
      <c r="U851" s="3">
        <v>4420.6099999999997</v>
      </c>
      <c r="V851">
        <v>737.29</v>
      </c>
      <c r="W851" s="3">
        <v>2664.28</v>
      </c>
    </row>
    <row r="852" spans="1:23" ht="20" customHeight="1">
      <c r="A852" s="2" t="s">
        <v>6157</v>
      </c>
      <c r="B852" s="2" t="s">
        <v>1639</v>
      </c>
      <c r="C852" s="2" t="s">
        <v>6158</v>
      </c>
      <c r="D852" s="3">
        <v>1181.6600000000001</v>
      </c>
      <c r="E852" s="2" t="s">
        <v>6337</v>
      </c>
      <c r="F852" s="37" t="s">
        <v>6338</v>
      </c>
      <c r="G852">
        <v>4.18</v>
      </c>
      <c r="H852">
        <v>3.98</v>
      </c>
      <c r="I852" s="2" t="s">
        <v>3765</v>
      </c>
      <c r="J852">
        <v>13</v>
      </c>
      <c r="K852">
        <v>13</v>
      </c>
      <c r="L852">
        <v>100</v>
      </c>
      <c r="M852" s="2" t="s">
        <v>3</v>
      </c>
      <c r="N852" s="2" t="s">
        <v>3</v>
      </c>
      <c r="O852" s="2" t="s">
        <v>4</v>
      </c>
      <c r="P852" s="1">
        <v>41325</v>
      </c>
      <c r="Q852" s="2" t="s">
        <v>1640</v>
      </c>
      <c r="R852" s="2" t="s">
        <v>166</v>
      </c>
      <c r="S852" s="29">
        <v>7156.7803667015451</v>
      </c>
      <c r="T852" s="3">
        <v>6920.38</v>
      </c>
      <c r="U852" s="3">
        <v>10695.65</v>
      </c>
      <c r="V852" s="3">
        <v>3675.56</v>
      </c>
      <c r="W852" s="3">
        <v>3977.36</v>
      </c>
    </row>
    <row r="853" spans="1:23" ht="20" customHeight="1">
      <c r="A853" s="31" t="s">
        <v>1028</v>
      </c>
      <c r="B853" s="31" t="s">
        <v>1029</v>
      </c>
      <c r="C853" s="31" t="s">
        <v>1030</v>
      </c>
      <c r="D853" s="30">
        <v>58</v>
      </c>
      <c r="E853" s="31" t="s">
        <v>3387</v>
      </c>
      <c r="F853" s="39" t="s">
        <v>3388</v>
      </c>
      <c r="G853" s="30">
        <v>29.28</v>
      </c>
      <c r="H853" s="30">
        <v>29.51</v>
      </c>
      <c r="I853" s="31" t="s">
        <v>2946</v>
      </c>
      <c r="J853" s="30"/>
      <c r="K853" s="30"/>
      <c r="L853" s="30">
        <v>100</v>
      </c>
      <c r="M853" s="31" t="s">
        <v>3</v>
      </c>
      <c r="N853" s="31" t="s">
        <v>3</v>
      </c>
      <c r="O853" s="31" t="s">
        <v>4</v>
      </c>
      <c r="P853" s="33">
        <v>38498</v>
      </c>
      <c r="Q853" s="31" t="s">
        <v>1031</v>
      </c>
      <c r="R853" s="31" t="s">
        <v>1032</v>
      </c>
      <c r="S853" s="34">
        <v>7673.5598138672649</v>
      </c>
      <c r="T853" s="30">
        <v>29.82</v>
      </c>
      <c r="U853" s="30">
        <v>100.13</v>
      </c>
      <c r="V853" s="30">
        <v>20</v>
      </c>
      <c r="W853" s="32">
        <v>1208.49</v>
      </c>
    </row>
    <row r="854" spans="1:23" ht="20" customHeight="1"/>
    <row r="855" spans="1:23" ht="20" customHeight="1"/>
    <row r="856" spans="1:23" ht="20" customHeight="1"/>
    <row r="857" spans="1:23" ht="20" customHeight="1"/>
    <row r="858" spans="1:23" ht="20" customHeight="1"/>
    <row r="859" spans="1:23" ht="20" customHeight="1"/>
    <row r="860" spans="1:23" ht="20" customHeight="1"/>
    <row r="861" spans="1:23" ht="20" customHeight="1"/>
    <row r="862" spans="1:23" ht="20" customHeight="1"/>
    <row r="863" spans="1:23" ht="20" customHeight="1"/>
    <row r="864" spans="1:23" ht="20" customHeight="1"/>
    <row r="865" ht="20" customHeight="1"/>
    <row r="866" ht="20" customHeight="1"/>
    <row r="867" ht="20" customHeight="1"/>
    <row r="868" ht="20" customHeight="1"/>
    <row r="869" ht="20" customHeight="1"/>
    <row r="870" ht="20" customHeight="1"/>
    <row r="871" ht="20" customHeight="1"/>
    <row r="872" ht="20" customHeight="1"/>
    <row r="873" ht="20" customHeight="1"/>
    <row r="874" ht="20" customHeight="1"/>
    <row r="875" ht="20" customHeight="1"/>
    <row r="876" ht="20" customHeight="1"/>
    <row r="877" ht="20" customHeight="1"/>
    <row r="878" ht="20" customHeight="1"/>
    <row r="879" ht="20" customHeight="1"/>
    <row r="880" ht="20" customHeight="1"/>
    <row r="881" ht="20" customHeight="1"/>
    <row r="882" ht="20" customHeight="1"/>
    <row r="883" ht="20" customHeight="1"/>
    <row r="884" ht="20" customHeight="1"/>
    <row r="885" ht="20" customHeight="1"/>
    <row r="886" ht="20" customHeight="1"/>
    <row r="887" ht="20" customHeight="1"/>
    <row r="888" ht="20" customHeight="1"/>
    <row r="889" ht="20" customHeight="1"/>
    <row r="890" ht="20" customHeight="1"/>
    <row r="891" ht="20" customHeight="1"/>
    <row r="892" ht="20" customHeight="1"/>
    <row r="893" ht="20" customHeight="1"/>
    <row r="894" ht="20" customHeight="1"/>
    <row r="895" ht="20" customHeight="1"/>
    <row r="896" ht="20" customHeight="1"/>
    <row r="897" ht="20" customHeight="1"/>
    <row r="898" ht="20" customHeight="1"/>
    <row r="899" ht="20" customHeight="1"/>
    <row r="900" ht="20" customHeight="1"/>
    <row r="901" ht="20" customHeight="1"/>
    <row r="902" ht="20" customHeight="1"/>
    <row r="903" ht="20" customHeight="1"/>
    <row r="904" ht="20" customHeight="1"/>
    <row r="905" ht="20" customHeight="1"/>
    <row r="906" ht="20" customHeight="1"/>
    <row r="907" ht="20" customHeight="1"/>
    <row r="908" ht="20" customHeight="1"/>
    <row r="909" ht="20" customHeight="1"/>
    <row r="910" ht="20" customHeight="1"/>
    <row r="911" ht="20" customHeight="1"/>
    <row r="912" ht="20" customHeight="1"/>
    <row r="913" ht="20" customHeight="1"/>
    <row r="914" ht="20" customHeight="1"/>
    <row r="915" ht="20" customHeight="1"/>
    <row r="916" ht="20" customHeight="1"/>
    <row r="917" ht="20" customHeight="1"/>
    <row r="918" ht="20" customHeight="1"/>
    <row r="919" ht="20" customHeight="1"/>
    <row r="920" ht="20" customHeight="1"/>
    <row r="921" ht="20" customHeight="1"/>
    <row r="922" ht="20" customHeight="1"/>
    <row r="923" ht="20" customHeight="1"/>
    <row r="924" ht="20" customHeight="1"/>
    <row r="925" ht="20" customHeight="1"/>
    <row r="926" ht="20" customHeight="1"/>
    <row r="927" ht="20" customHeight="1"/>
    <row r="928" ht="20" customHeight="1"/>
    <row r="929" ht="20" customHeight="1"/>
    <row r="930" ht="20" customHeight="1"/>
    <row r="931" ht="20" customHeight="1"/>
    <row r="932" ht="20" customHeight="1"/>
    <row r="933" ht="20" customHeight="1"/>
    <row r="934" ht="20" customHeight="1"/>
    <row r="935" ht="20" customHeight="1"/>
    <row r="936" ht="20" customHeight="1"/>
    <row r="937" ht="20" customHeight="1"/>
    <row r="938" ht="20" customHeight="1"/>
    <row r="939" ht="20" customHeight="1"/>
    <row r="940" ht="20" customHeight="1"/>
    <row r="941" ht="20" customHeight="1"/>
    <row r="942" ht="20" customHeight="1"/>
    <row r="943" ht="20" customHeight="1"/>
    <row r="944" ht="20" customHeight="1"/>
    <row r="945" ht="20" customHeight="1"/>
    <row r="946" ht="20" customHeight="1"/>
    <row r="947" ht="20" customHeight="1"/>
    <row r="948" ht="20" customHeight="1"/>
    <row r="949" ht="20" customHeight="1"/>
    <row r="950" ht="20" customHeight="1"/>
    <row r="951" ht="20" customHeight="1"/>
    <row r="952" ht="20" customHeight="1"/>
    <row r="953" ht="20" customHeight="1"/>
    <row r="954" ht="20" customHeight="1"/>
    <row r="955" ht="20" customHeight="1"/>
    <row r="956" ht="20" customHeight="1"/>
    <row r="957" ht="20" customHeight="1"/>
    <row r="958" ht="20" customHeight="1"/>
    <row r="959" ht="20" customHeight="1"/>
    <row r="960" ht="20" customHeight="1"/>
    <row r="961" ht="20" customHeight="1"/>
    <row r="962" ht="20" customHeight="1"/>
    <row r="963" ht="20" customHeight="1"/>
    <row r="964" ht="20" customHeight="1"/>
    <row r="965" ht="20" customHeight="1"/>
    <row r="966" ht="20" customHeight="1"/>
    <row r="967" ht="20" customHeight="1"/>
    <row r="968" ht="20" customHeight="1"/>
    <row r="969" ht="20" customHeight="1"/>
    <row r="970" ht="20" customHeight="1"/>
    <row r="971" ht="20" customHeight="1"/>
    <row r="972" ht="20" customHeight="1"/>
    <row r="973" ht="20" customHeight="1"/>
    <row r="974" ht="20" customHeight="1"/>
    <row r="975" ht="20" customHeight="1"/>
    <row r="976" ht="20" customHeight="1"/>
    <row r="977" ht="20" customHeight="1"/>
    <row r="978" ht="20" customHeight="1"/>
    <row r="979" ht="20" customHeight="1"/>
    <row r="980" ht="20" customHeight="1"/>
    <row r="981" ht="20" customHeight="1"/>
    <row r="982" ht="20" customHeight="1"/>
    <row r="983" ht="20" customHeight="1"/>
    <row r="984" ht="20" customHeight="1"/>
    <row r="985" ht="20" customHeight="1"/>
    <row r="986" ht="20" customHeight="1"/>
    <row r="987" ht="20" customHeight="1"/>
    <row r="988" ht="20" customHeight="1"/>
    <row r="989" ht="20" customHeight="1"/>
    <row r="990" ht="20" customHeight="1"/>
    <row r="991" ht="20" customHeight="1"/>
    <row r="992" ht="20" customHeight="1"/>
    <row r="993" ht="20" customHeight="1"/>
    <row r="994" ht="20" customHeight="1"/>
    <row r="995" ht="20" customHeight="1"/>
    <row r="996" ht="20" customHeight="1"/>
    <row r="997" ht="20" customHeight="1"/>
    <row r="998" ht="20" customHeight="1"/>
    <row r="999" ht="20" customHeight="1"/>
    <row r="1000" ht="20" customHeight="1"/>
    <row r="1001" ht="20" customHeight="1"/>
    <row r="1002" ht="20" customHeight="1"/>
    <row r="1003" ht="20" customHeight="1"/>
    <row r="1004" ht="20" customHeight="1"/>
    <row r="1005" ht="20" customHeight="1"/>
    <row r="1006" ht="20" customHeight="1"/>
    <row r="1007" ht="20" customHeight="1"/>
    <row r="1008" ht="20" customHeight="1"/>
    <row r="1009" ht="20" customHeight="1"/>
    <row r="1010" ht="20" customHeight="1"/>
    <row r="1011" ht="20" customHeight="1"/>
    <row r="1012" ht="20" customHeight="1"/>
    <row r="1013" ht="20" customHeight="1"/>
    <row r="1014" ht="20" customHeight="1"/>
    <row r="1015" ht="20" customHeight="1"/>
    <row r="1016" ht="20" customHeight="1"/>
    <row r="1017" ht="20" customHeight="1"/>
    <row r="1018" ht="20" customHeight="1"/>
    <row r="1019" ht="20" customHeight="1"/>
    <row r="1020" ht="20" customHeight="1"/>
    <row r="1021" ht="20" customHeight="1"/>
    <row r="1022" ht="20" customHeight="1"/>
    <row r="1023" ht="20" customHeight="1"/>
    <row r="1024" ht="20" customHeight="1"/>
    <row r="1025" ht="20" customHeight="1"/>
    <row r="1026" ht="20" customHeight="1"/>
    <row r="1027" ht="20" customHeight="1"/>
    <row r="1028" ht="20" customHeight="1"/>
    <row r="1029" ht="20" customHeight="1"/>
    <row r="1030" ht="20" customHeight="1"/>
    <row r="1031" ht="20" customHeight="1"/>
    <row r="1032" ht="20" customHeight="1"/>
    <row r="1033" ht="20" customHeight="1"/>
    <row r="1034" ht="20" customHeight="1"/>
    <row r="1035" ht="20" customHeight="1"/>
    <row r="1036" ht="20" customHeight="1"/>
    <row r="1037" ht="20" customHeight="1"/>
    <row r="1038" ht="20" customHeight="1"/>
    <row r="1039" ht="20" customHeight="1"/>
    <row r="1040" ht="20" customHeight="1"/>
    <row r="1041" ht="20" customHeight="1"/>
    <row r="1042" ht="20" customHeight="1"/>
    <row r="1043" ht="20" customHeight="1"/>
    <row r="1044" ht="20" customHeight="1"/>
    <row r="1045" ht="20" customHeight="1"/>
    <row r="1046" ht="20" customHeight="1"/>
    <row r="1047" ht="20" customHeight="1"/>
    <row r="1048" ht="20" customHeight="1"/>
    <row r="1049" ht="20" customHeight="1"/>
    <row r="1050" ht="20" customHeight="1"/>
    <row r="1051" ht="20" customHeight="1"/>
    <row r="1052" ht="20" customHeight="1"/>
    <row r="1053" ht="20" customHeight="1"/>
    <row r="1054" ht="20" customHeight="1"/>
    <row r="1055" ht="20" customHeight="1"/>
    <row r="1056" ht="20" customHeight="1"/>
    <row r="1057" ht="20" customHeight="1"/>
    <row r="1058" ht="20" customHeight="1"/>
    <row r="1059" ht="20" customHeight="1"/>
    <row r="1060" ht="20" customHeight="1"/>
    <row r="1061" ht="20" customHeight="1"/>
    <row r="1062" ht="20" customHeight="1"/>
    <row r="1063" ht="20" customHeight="1"/>
    <row r="1064" ht="20" customHeight="1"/>
    <row r="1065" ht="20" customHeight="1"/>
    <row r="1066" ht="20" customHeight="1"/>
    <row r="1067" ht="20" customHeight="1"/>
    <row r="1068" ht="20" customHeight="1"/>
    <row r="1069" ht="20" customHeight="1"/>
    <row r="1070" ht="20" customHeight="1"/>
    <row r="1071" ht="20" customHeight="1"/>
    <row r="1072" ht="20" customHeight="1"/>
    <row r="1073" ht="20" customHeight="1"/>
    <row r="1074" ht="20" customHeight="1"/>
    <row r="1075" ht="20" customHeight="1"/>
    <row r="1076" ht="20" customHeight="1"/>
    <row r="1077" ht="20" customHeight="1"/>
    <row r="1078" ht="20" customHeight="1"/>
    <row r="1079" ht="20" customHeight="1"/>
    <row r="1080" ht="20" customHeight="1"/>
    <row r="1081" ht="20" customHeight="1"/>
    <row r="1082" ht="20" customHeight="1"/>
    <row r="1083" ht="20" customHeight="1"/>
    <row r="1084" ht="20" customHeight="1"/>
    <row r="1085" ht="20" customHeight="1"/>
    <row r="1086" ht="20" customHeight="1"/>
    <row r="1087" ht="20" customHeight="1"/>
    <row r="1088" ht="20" customHeight="1"/>
    <row r="1089" ht="20" customHeight="1"/>
    <row r="1090" ht="20" customHeight="1"/>
    <row r="1091" ht="20" customHeight="1"/>
    <row r="1092" ht="20" customHeight="1"/>
    <row r="1093" ht="20" customHeight="1"/>
    <row r="1094" ht="20" customHeight="1"/>
    <row r="1095" ht="20" customHeight="1"/>
    <row r="1096" ht="20" customHeight="1"/>
    <row r="1097" ht="20" customHeight="1"/>
    <row r="1098" ht="20" customHeight="1"/>
    <row r="1099" ht="20" customHeight="1"/>
    <row r="1100" ht="20" customHeight="1"/>
    <row r="1101" ht="20" customHeight="1"/>
    <row r="1102" ht="20" customHeight="1"/>
    <row r="1103" ht="20" customHeight="1"/>
    <row r="1104" ht="20" customHeight="1"/>
    <row r="1105" ht="20" customHeight="1"/>
    <row r="1106" ht="20" customHeight="1"/>
    <row r="1107" ht="20" customHeight="1"/>
    <row r="1108" ht="20" customHeight="1"/>
    <row r="1109" ht="20" customHeight="1"/>
    <row r="1110" ht="20" customHeight="1"/>
    <row r="1111" ht="20" customHeight="1"/>
    <row r="1112" ht="20" customHeight="1"/>
    <row r="1113" ht="20" customHeight="1"/>
    <row r="1114" ht="20" customHeight="1"/>
    <row r="1115" ht="20" customHeight="1"/>
    <row r="1116" ht="20" customHeight="1"/>
    <row r="1117" ht="20" customHeight="1"/>
    <row r="1118" ht="20" customHeight="1"/>
    <row r="1119" ht="20" customHeight="1"/>
    <row r="1120" ht="20" customHeight="1"/>
    <row r="1121" ht="20" customHeight="1"/>
    <row r="1122" ht="20" customHeight="1"/>
    <row r="1123" ht="20" customHeight="1"/>
    <row r="1124" ht="20" customHeight="1"/>
    <row r="1125" ht="20" customHeight="1"/>
    <row r="1126" ht="20" customHeight="1"/>
    <row r="1127" ht="20" customHeight="1"/>
    <row r="1128" ht="20" customHeight="1"/>
  </sheetData>
  <autoFilter ref="A1:W853">
    <sortState ref="A2:Y968">
      <sortCondition ref="S2:S968"/>
      <sortCondition ref="U2:U968"/>
      <sortCondition ref="T2:T968"/>
    </sortState>
  </autoFilter>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AA601"/>
  <sheetViews>
    <sheetView topLeftCell="L531" workbookViewId="0">
      <selection activeCell="A2" sqref="A2:AA548"/>
    </sheetView>
  </sheetViews>
  <sheetFormatPr baseColWidth="10" defaultColWidth="8.83203125" defaultRowHeight="14" x14ac:dyDescent="0"/>
  <cols>
    <col min="12" max="12" width="19.5" bestFit="1" customWidth="1"/>
    <col min="16" max="16" width="19.5" bestFit="1" customWidth="1"/>
    <col min="20" max="20" width="8.83203125" style="30"/>
  </cols>
  <sheetData>
    <row r="1" spans="1:27" ht="20" customHeight="1">
      <c r="A1" s="4" t="s">
        <v>4737</v>
      </c>
      <c r="B1" s="4" t="s">
        <v>4738</v>
      </c>
      <c r="C1" s="4" t="s">
        <v>4739</v>
      </c>
      <c r="D1" s="4" t="s">
        <v>4740</v>
      </c>
      <c r="E1" s="4" t="s">
        <v>4754</v>
      </c>
      <c r="F1" s="36" t="s">
        <v>13485</v>
      </c>
      <c r="G1" s="4" t="s">
        <v>4756</v>
      </c>
      <c r="H1" s="4" t="s">
        <v>4757</v>
      </c>
      <c r="I1" s="4" t="s">
        <v>4758</v>
      </c>
      <c r="J1" s="4" t="s">
        <v>4759</v>
      </c>
      <c r="K1" s="4" t="s">
        <v>4760</v>
      </c>
      <c r="L1" s="4" t="s">
        <v>13486</v>
      </c>
      <c r="M1" s="4" t="s">
        <v>13487</v>
      </c>
      <c r="N1" s="4" t="s">
        <v>13488</v>
      </c>
      <c r="O1" s="4" t="s">
        <v>4744</v>
      </c>
      <c r="P1" s="4" t="s">
        <v>4745</v>
      </c>
      <c r="Q1" s="4" t="s">
        <v>4746</v>
      </c>
      <c r="R1" s="4" t="s">
        <v>13489</v>
      </c>
      <c r="S1" s="4" t="s">
        <v>27952</v>
      </c>
      <c r="T1" s="52" t="s">
        <v>27953</v>
      </c>
      <c r="U1" s="4" t="s">
        <v>4748</v>
      </c>
      <c r="V1" s="4" t="s">
        <v>13490</v>
      </c>
      <c r="W1" s="4" t="s">
        <v>13493</v>
      </c>
      <c r="X1" s="4" t="s">
        <v>4750</v>
      </c>
      <c r="Y1" s="4" t="s">
        <v>13491</v>
      </c>
      <c r="Z1" s="4" t="s">
        <v>4752</v>
      </c>
      <c r="AA1" s="4" t="s">
        <v>13492</v>
      </c>
    </row>
    <row r="2" spans="1:27" ht="20" customHeight="1">
      <c r="A2" s="2" t="s">
        <v>679</v>
      </c>
      <c r="B2" s="2" t="s">
        <v>680</v>
      </c>
      <c r="C2" s="2" t="s">
        <v>681</v>
      </c>
      <c r="D2">
        <v>268</v>
      </c>
      <c r="E2" s="2" t="s">
        <v>3206</v>
      </c>
      <c r="F2" s="37" t="s">
        <v>3207</v>
      </c>
      <c r="G2">
        <v>24.81</v>
      </c>
      <c r="H2">
        <v>25.07</v>
      </c>
      <c r="I2" s="2" t="s">
        <v>2946</v>
      </c>
      <c r="L2">
        <v>100</v>
      </c>
      <c r="M2" s="2" t="s">
        <v>3</v>
      </c>
      <c r="N2" s="2" t="s">
        <v>3</v>
      </c>
      <c r="O2" s="2" t="s">
        <v>4</v>
      </c>
      <c r="P2" s="1">
        <v>38778</v>
      </c>
      <c r="Q2" s="2" t="s">
        <v>322</v>
      </c>
      <c r="R2" s="2" t="s">
        <v>322</v>
      </c>
      <c r="S2">
        <v>311421</v>
      </c>
      <c r="T2" s="30" t="s">
        <v>27954</v>
      </c>
      <c r="U2" s="2" t="s">
        <v>304</v>
      </c>
      <c r="V2" s="2" t="s">
        <v>304</v>
      </c>
      <c r="W2" s="29">
        <v>767.47597416779706</v>
      </c>
      <c r="X2">
        <v>281.33</v>
      </c>
      <c r="Y2">
        <v>707.73</v>
      </c>
      <c r="Z2">
        <v>281.39999999999998</v>
      </c>
      <c r="AA2">
        <v>609.70000000000005</v>
      </c>
    </row>
    <row r="3" spans="1:27" ht="20" customHeight="1">
      <c r="A3" s="2" t="s">
        <v>453</v>
      </c>
      <c r="B3" s="2" t="s">
        <v>454</v>
      </c>
      <c r="C3" s="2" t="s">
        <v>455</v>
      </c>
      <c r="D3">
        <v>8</v>
      </c>
      <c r="E3" s="2" t="s">
        <v>3096</v>
      </c>
      <c r="F3" s="37" t="s">
        <v>3097</v>
      </c>
      <c r="G3">
        <v>13.29</v>
      </c>
      <c r="H3">
        <v>12.75</v>
      </c>
      <c r="I3" s="2" t="s">
        <v>2946</v>
      </c>
      <c r="L3">
        <v>100</v>
      </c>
      <c r="M3" s="2" t="s">
        <v>3</v>
      </c>
      <c r="N3" s="2" t="s">
        <v>3</v>
      </c>
      <c r="O3" s="2" t="s">
        <v>4</v>
      </c>
      <c r="P3" s="1">
        <v>38929</v>
      </c>
      <c r="Q3" s="2" t="s">
        <v>456</v>
      </c>
      <c r="R3" s="2" t="s">
        <v>456</v>
      </c>
      <c r="S3">
        <v>311514</v>
      </c>
      <c r="T3" s="30" t="s">
        <v>27954</v>
      </c>
      <c r="U3" s="2" t="s">
        <v>304</v>
      </c>
      <c r="V3" s="2" t="s">
        <v>304</v>
      </c>
      <c r="W3" s="29">
        <v>767.47597416779706</v>
      </c>
      <c r="X3">
        <v>4.51</v>
      </c>
      <c r="Y3">
        <v>22.77</v>
      </c>
      <c r="Z3">
        <v>1.04</v>
      </c>
      <c r="AA3">
        <v>26.48</v>
      </c>
    </row>
    <row r="4" spans="1:27" ht="20" customHeight="1">
      <c r="A4" s="2" t="s">
        <v>1788</v>
      </c>
      <c r="B4" s="2" t="s">
        <v>1789</v>
      </c>
      <c r="C4" s="2" t="s">
        <v>1790</v>
      </c>
      <c r="D4">
        <v>41.01</v>
      </c>
      <c r="E4" s="2" t="s">
        <v>3862</v>
      </c>
      <c r="F4" s="37" t="s">
        <v>3863</v>
      </c>
      <c r="G4">
        <v>30.75</v>
      </c>
      <c r="H4">
        <v>29.96</v>
      </c>
      <c r="I4" s="2" t="s">
        <v>3864</v>
      </c>
      <c r="J4">
        <v>4.5</v>
      </c>
      <c r="K4">
        <v>4.4400000000000004</v>
      </c>
      <c r="L4">
        <v>100</v>
      </c>
      <c r="M4" s="2" t="s">
        <v>3</v>
      </c>
      <c r="N4" s="2" t="s">
        <v>3</v>
      </c>
      <c r="O4" s="2" t="s">
        <v>4</v>
      </c>
      <c r="P4" s="1">
        <v>37645</v>
      </c>
      <c r="Q4" s="2" t="s">
        <v>1791</v>
      </c>
      <c r="R4" s="2" t="s">
        <v>1791</v>
      </c>
      <c r="S4">
        <v>311811</v>
      </c>
      <c r="T4" s="30" t="s">
        <v>27954</v>
      </c>
      <c r="U4" s="2" t="s">
        <v>304</v>
      </c>
      <c r="V4" s="2" t="s">
        <v>304</v>
      </c>
      <c r="W4" s="29">
        <v>767.47597416779706</v>
      </c>
      <c r="X4">
        <v>10.81</v>
      </c>
      <c r="Y4">
        <v>471.9</v>
      </c>
      <c r="Z4">
        <v>16.809999999999999</v>
      </c>
      <c r="AA4">
        <v>376.21</v>
      </c>
    </row>
    <row r="5" spans="1:27" ht="20" customHeight="1">
      <c r="A5" s="31" t="s">
        <v>1451</v>
      </c>
      <c r="B5" s="31" t="s">
        <v>1452</v>
      </c>
      <c r="C5" s="31" t="s">
        <v>1453</v>
      </c>
      <c r="D5" s="30">
        <v>4.2</v>
      </c>
      <c r="E5" s="31" t="s">
        <v>3636</v>
      </c>
      <c r="F5" s="39" t="s">
        <v>3637</v>
      </c>
      <c r="G5" s="30">
        <v>3.29</v>
      </c>
      <c r="H5" s="30">
        <v>3.39</v>
      </c>
      <c r="I5" s="31" t="s">
        <v>2946</v>
      </c>
      <c r="J5" s="30"/>
      <c r="K5" s="30"/>
      <c r="L5" s="30">
        <v>100</v>
      </c>
      <c r="M5" s="31" t="s">
        <v>3</v>
      </c>
      <c r="N5" s="31" t="s">
        <v>3</v>
      </c>
      <c r="O5" s="31" t="s">
        <v>4</v>
      </c>
      <c r="P5" s="33">
        <v>38012</v>
      </c>
      <c r="Q5" s="31" t="s">
        <v>1454</v>
      </c>
      <c r="R5" s="31" t="s">
        <v>1454</v>
      </c>
      <c r="S5">
        <v>312120</v>
      </c>
      <c r="T5" s="30" t="s">
        <v>27959</v>
      </c>
      <c r="U5" s="31" t="s">
        <v>1455</v>
      </c>
      <c r="V5" s="31" t="s">
        <v>1455</v>
      </c>
      <c r="W5" s="34">
        <v>6547.9206445503132</v>
      </c>
      <c r="X5" s="30">
        <v>10.27</v>
      </c>
      <c r="Y5" s="30">
        <v>34.5</v>
      </c>
      <c r="Z5" s="30">
        <v>6.62</v>
      </c>
      <c r="AA5" s="30">
        <v>30.57</v>
      </c>
    </row>
    <row r="6" spans="1:27" ht="20" customHeight="1">
      <c r="A6" s="2" t="s">
        <v>999</v>
      </c>
      <c r="B6" s="2" t="s">
        <v>1000</v>
      </c>
      <c r="C6" s="2" t="s">
        <v>1001</v>
      </c>
      <c r="D6">
        <v>31</v>
      </c>
      <c r="E6" s="2" t="s">
        <v>3376</v>
      </c>
      <c r="F6" s="37" t="s">
        <v>3377</v>
      </c>
      <c r="G6">
        <v>0.26</v>
      </c>
      <c r="H6">
        <v>0.23</v>
      </c>
      <c r="I6" s="2" t="s">
        <v>2946</v>
      </c>
      <c r="L6">
        <v>100</v>
      </c>
      <c r="M6" s="2" t="s">
        <v>3</v>
      </c>
      <c r="N6" s="2" t="s">
        <v>3</v>
      </c>
      <c r="O6" s="2" t="s">
        <v>4</v>
      </c>
      <c r="P6" s="1">
        <v>38527</v>
      </c>
      <c r="Q6" s="2" t="s">
        <v>1002</v>
      </c>
      <c r="R6" s="2" t="s">
        <v>1002</v>
      </c>
      <c r="S6">
        <v>312130</v>
      </c>
      <c r="T6" s="30" t="s">
        <v>27954</v>
      </c>
      <c r="U6" s="2" t="s">
        <v>424</v>
      </c>
      <c r="V6" s="2" t="s">
        <v>424</v>
      </c>
      <c r="W6" s="50">
        <v>5129.0424356936546</v>
      </c>
      <c r="X6">
        <v>21.06</v>
      </c>
      <c r="Y6">
        <v>2.83</v>
      </c>
      <c r="Z6">
        <v>22.92</v>
      </c>
      <c r="AA6">
        <v>46.77</v>
      </c>
    </row>
    <row r="7" spans="1:27" ht="20" customHeight="1">
      <c r="A7" s="2" t="s">
        <v>1232</v>
      </c>
      <c r="B7" s="2" t="s">
        <v>1233</v>
      </c>
      <c r="C7" s="2" t="s">
        <v>1234</v>
      </c>
      <c r="D7" s="3">
        <v>1029.45</v>
      </c>
      <c r="E7" s="2" t="s">
        <v>3500</v>
      </c>
      <c r="F7" s="37" t="s">
        <v>3556</v>
      </c>
      <c r="G7">
        <v>36.25</v>
      </c>
      <c r="H7">
        <v>38.020000000000003</v>
      </c>
      <c r="I7" s="2" t="s">
        <v>3501</v>
      </c>
      <c r="J7">
        <v>51.88</v>
      </c>
      <c r="K7">
        <v>51.85</v>
      </c>
      <c r="L7">
        <v>100</v>
      </c>
      <c r="M7" s="2" t="s">
        <v>3</v>
      </c>
      <c r="N7" s="2" t="s">
        <v>3</v>
      </c>
      <c r="O7" s="2" t="s">
        <v>4</v>
      </c>
      <c r="P7" s="1">
        <v>38279</v>
      </c>
      <c r="Q7" s="2" t="s">
        <v>1002</v>
      </c>
      <c r="R7" s="2" t="s">
        <v>1002</v>
      </c>
      <c r="S7">
        <v>312130</v>
      </c>
      <c r="T7" s="30" t="s">
        <v>27954</v>
      </c>
      <c r="U7" s="2" t="s">
        <v>424</v>
      </c>
      <c r="V7" s="2" t="s">
        <v>424</v>
      </c>
      <c r="W7" s="50">
        <v>5129.0424356936546</v>
      </c>
      <c r="X7">
        <v>469.23</v>
      </c>
      <c r="Y7" s="3">
        <v>3827.1</v>
      </c>
      <c r="Z7" s="3">
        <v>1031.56</v>
      </c>
      <c r="AA7" s="3">
        <v>5655.65</v>
      </c>
    </row>
    <row r="8" spans="1:27" ht="20" customHeight="1">
      <c r="A8" s="2" t="s">
        <v>2334</v>
      </c>
      <c r="B8" s="2" t="s">
        <v>2335</v>
      </c>
      <c r="C8" s="2" t="s">
        <v>1234</v>
      </c>
      <c r="D8">
        <v>157.15</v>
      </c>
      <c r="E8" s="2" t="s">
        <v>4261</v>
      </c>
      <c r="F8" s="37" t="s">
        <v>4262</v>
      </c>
      <c r="G8">
        <v>70.97</v>
      </c>
      <c r="H8">
        <v>68.45</v>
      </c>
      <c r="I8" s="2" t="s">
        <v>4263</v>
      </c>
      <c r="J8">
        <v>17.52</v>
      </c>
      <c r="K8">
        <v>28.85</v>
      </c>
      <c r="L8">
        <v>100</v>
      </c>
      <c r="M8" s="2" t="s">
        <v>3</v>
      </c>
      <c r="N8" s="2" t="s">
        <v>3</v>
      </c>
      <c r="O8" s="2" t="s">
        <v>4</v>
      </c>
      <c r="P8" s="1">
        <v>36991</v>
      </c>
      <c r="Q8" s="2" t="s">
        <v>1002</v>
      </c>
      <c r="R8" s="2" t="s">
        <v>1002</v>
      </c>
      <c r="S8">
        <v>312130</v>
      </c>
      <c r="T8" s="30" t="s">
        <v>27954</v>
      </c>
      <c r="U8" s="2" t="s">
        <v>424</v>
      </c>
      <c r="V8" s="2" t="s">
        <v>424</v>
      </c>
      <c r="W8" s="50">
        <v>5129.0424356936546</v>
      </c>
      <c r="X8">
        <v>36.32</v>
      </c>
      <c r="Y8" s="3">
        <v>2396.69</v>
      </c>
      <c r="Z8">
        <v>53.29</v>
      </c>
      <c r="AA8" s="3">
        <v>2512.17</v>
      </c>
    </row>
    <row r="9" spans="1:27" ht="20" hidden="1" customHeight="1">
      <c r="A9" s="2" t="s">
        <v>2731</v>
      </c>
      <c r="B9" s="2" t="s">
        <v>2732</v>
      </c>
      <c r="C9" s="2" t="s">
        <v>2733</v>
      </c>
      <c r="D9">
        <v>18</v>
      </c>
      <c r="E9" s="2" t="s">
        <v>4581</v>
      </c>
      <c r="F9" s="37" t="s">
        <v>4582</v>
      </c>
      <c r="G9">
        <v>4.5599999999999996</v>
      </c>
      <c r="H9">
        <v>4.63</v>
      </c>
      <c r="I9" s="2" t="s">
        <v>2946</v>
      </c>
      <c r="L9">
        <v>90</v>
      </c>
      <c r="M9" s="2" t="s">
        <v>3</v>
      </c>
      <c r="N9" s="2" t="s">
        <v>3</v>
      </c>
      <c r="O9" s="2" t="s">
        <v>4</v>
      </c>
      <c r="P9" s="1">
        <v>36712</v>
      </c>
      <c r="Q9" s="2" t="s">
        <v>2085</v>
      </c>
      <c r="R9" s="2" t="s">
        <v>2085</v>
      </c>
      <c r="S9">
        <v>314110</v>
      </c>
      <c r="T9" s="30" t="s">
        <v>27955</v>
      </c>
      <c r="U9" s="2" t="s">
        <v>1024</v>
      </c>
      <c r="V9" s="2" t="s">
        <v>1024</v>
      </c>
      <c r="W9" s="29">
        <v>1803.1819960656528</v>
      </c>
      <c r="X9">
        <v>42.99</v>
      </c>
      <c r="Y9">
        <v>569.82000000000005</v>
      </c>
      <c r="Z9">
        <v>15.51</v>
      </c>
      <c r="AA9">
        <v>422.03</v>
      </c>
    </row>
    <row r="10" spans="1:27" ht="20" hidden="1" customHeight="1">
      <c r="A10" s="2" t="s">
        <v>1646</v>
      </c>
      <c r="B10" s="2" t="s">
        <v>1647</v>
      </c>
      <c r="C10" s="2" t="s">
        <v>1648</v>
      </c>
      <c r="D10">
        <v>72</v>
      </c>
      <c r="E10" s="2" t="s">
        <v>3769</v>
      </c>
      <c r="F10" s="37" t="s">
        <v>3770</v>
      </c>
      <c r="G10">
        <v>16.45</v>
      </c>
      <c r="H10">
        <v>15.71</v>
      </c>
      <c r="I10" s="2" t="s">
        <v>2946</v>
      </c>
      <c r="L10">
        <v>100</v>
      </c>
      <c r="M10" s="2" t="s">
        <v>3</v>
      </c>
      <c r="N10" s="2" t="s">
        <v>3</v>
      </c>
      <c r="O10" s="2" t="s">
        <v>4</v>
      </c>
      <c r="P10" s="1">
        <v>37809</v>
      </c>
      <c r="Q10" s="2" t="s">
        <v>1190</v>
      </c>
      <c r="R10" s="2" t="s">
        <v>1190</v>
      </c>
      <c r="S10">
        <v>315220</v>
      </c>
      <c r="T10" s="30" t="s">
        <v>3893</v>
      </c>
      <c r="U10" s="2" t="s">
        <v>557</v>
      </c>
      <c r="V10" s="2" t="s">
        <v>557</v>
      </c>
      <c r="W10" s="29">
        <v>1130.5555411626676</v>
      </c>
      <c r="X10">
        <v>95.66</v>
      </c>
      <c r="Y10">
        <v>129.52000000000001</v>
      </c>
      <c r="Z10">
        <v>91.83</v>
      </c>
      <c r="AA10">
        <v>94.45</v>
      </c>
    </row>
    <row r="11" spans="1:27" ht="20" hidden="1" customHeight="1">
      <c r="A11" s="2" t="s">
        <v>272</v>
      </c>
      <c r="B11" s="2" t="s">
        <v>273</v>
      </c>
      <c r="C11" s="2" t="s">
        <v>274</v>
      </c>
      <c r="D11">
        <v>20</v>
      </c>
      <c r="E11" s="2" t="s">
        <v>3021</v>
      </c>
      <c r="F11" s="37" t="s">
        <v>3022</v>
      </c>
      <c r="G11">
        <v>33.57</v>
      </c>
      <c r="H11">
        <v>34.24</v>
      </c>
      <c r="I11" s="2" t="s">
        <v>2946</v>
      </c>
      <c r="L11">
        <v>100</v>
      </c>
      <c r="M11" s="2" t="s">
        <v>3</v>
      </c>
      <c r="N11" s="2" t="s">
        <v>3</v>
      </c>
      <c r="O11" s="2" t="s">
        <v>4</v>
      </c>
      <c r="P11" s="1">
        <v>38993</v>
      </c>
      <c r="Q11" s="2" t="s">
        <v>275</v>
      </c>
      <c r="R11" s="2" t="s">
        <v>275</v>
      </c>
      <c r="S11">
        <v>316210</v>
      </c>
      <c r="T11" s="30" t="s">
        <v>3893</v>
      </c>
      <c r="U11" s="2" t="s">
        <v>127</v>
      </c>
      <c r="V11" s="2" t="s">
        <v>127</v>
      </c>
      <c r="W11" s="29">
        <v>5191.3995521962433</v>
      </c>
      <c r="X11">
        <v>0.11</v>
      </c>
      <c r="Y11">
        <v>275.38</v>
      </c>
      <c r="Z11">
        <v>0.32</v>
      </c>
      <c r="AA11">
        <v>239</v>
      </c>
    </row>
    <row r="12" spans="1:27" ht="20" customHeight="1">
      <c r="A12" s="2" t="s">
        <v>2487</v>
      </c>
      <c r="B12" s="2" t="s">
        <v>2488</v>
      </c>
      <c r="C12" s="2" t="s">
        <v>2489</v>
      </c>
      <c r="D12">
        <v>3</v>
      </c>
      <c r="E12" s="2" t="s">
        <v>4398</v>
      </c>
      <c r="F12" s="37" t="s">
        <v>4438</v>
      </c>
      <c r="G12">
        <v>1.31</v>
      </c>
      <c r="H12">
        <v>1.25</v>
      </c>
      <c r="I12" s="2" t="s">
        <v>2946</v>
      </c>
      <c r="L12">
        <v>100</v>
      </c>
      <c r="M12" s="2" t="s">
        <v>3</v>
      </c>
      <c r="N12" s="2" t="s">
        <v>3</v>
      </c>
      <c r="O12" s="2" t="s">
        <v>4</v>
      </c>
      <c r="P12" s="1">
        <v>36861</v>
      </c>
      <c r="Q12" s="2" t="s">
        <v>2490</v>
      </c>
      <c r="R12" s="2" t="s">
        <v>2490</v>
      </c>
      <c r="S12">
        <v>316998</v>
      </c>
      <c r="T12" s="30" t="s">
        <v>27954</v>
      </c>
      <c r="U12" s="2" t="s">
        <v>557</v>
      </c>
      <c r="V12" s="2" t="s">
        <v>557</v>
      </c>
      <c r="W12" s="29">
        <v>1130.5555411626676</v>
      </c>
      <c r="X12">
        <v>7.19</v>
      </c>
      <c r="Y12">
        <v>30</v>
      </c>
      <c r="Z12">
        <v>2.74</v>
      </c>
      <c r="AA12">
        <v>17.899999999999999</v>
      </c>
    </row>
    <row r="13" spans="1:27" ht="20" customHeight="1">
      <c r="A13" s="2" t="s">
        <v>12161</v>
      </c>
      <c r="B13" s="2" t="s">
        <v>12162</v>
      </c>
      <c r="C13" s="2" t="s">
        <v>5348</v>
      </c>
      <c r="D13" s="3">
        <v>2520</v>
      </c>
      <c r="E13" s="2" t="s">
        <v>12163</v>
      </c>
      <c r="F13" s="37" t="s">
        <v>12318</v>
      </c>
      <c r="I13" s="2" t="s">
        <v>2946</v>
      </c>
      <c r="L13">
        <v>100</v>
      </c>
      <c r="M13" s="2" t="s">
        <v>3</v>
      </c>
      <c r="N13" s="2" t="s">
        <v>3</v>
      </c>
      <c r="O13" s="2" t="s">
        <v>4</v>
      </c>
      <c r="P13" s="1">
        <v>39346</v>
      </c>
      <c r="Q13" s="2" t="s">
        <v>1573</v>
      </c>
      <c r="R13" s="2" t="s">
        <v>1573</v>
      </c>
      <c r="S13">
        <v>322121</v>
      </c>
      <c r="T13" s="30" t="s">
        <v>27954</v>
      </c>
      <c r="U13" s="2" t="s">
        <v>1574</v>
      </c>
      <c r="V13" s="2" t="s">
        <v>1574</v>
      </c>
      <c r="W13" s="29">
        <v>2739.6748326119364</v>
      </c>
      <c r="X13" s="3">
        <v>2176</v>
      </c>
      <c r="Y13" s="3">
        <v>2012</v>
      </c>
      <c r="Z13" s="3">
        <v>3521</v>
      </c>
      <c r="AA13" s="3">
        <v>1952</v>
      </c>
    </row>
    <row r="14" spans="1:27" ht="20" customHeight="1">
      <c r="A14" s="2" t="s">
        <v>2818</v>
      </c>
      <c r="B14" s="2" t="s">
        <v>2819</v>
      </c>
      <c r="C14" s="2" t="s">
        <v>2820</v>
      </c>
      <c r="D14" s="3">
        <v>9640.1</v>
      </c>
      <c r="E14" s="2" t="s">
        <v>4632</v>
      </c>
      <c r="F14" s="37" t="s">
        <v>4653</v>
      </c>
      <c r="G14">
        <v>37.25</v>
      </c>
      <c r="H14">
        <v>37.380000000000003</v>
      </c>
      <c r="I14" s="2" t="s">
        <v>4633</v>
      </c>
      <c r="J14">
        <v>55.06</v>
      </c>
      <c r="K14">
        <v>54</v>
      </c>
      <c r="L14">
        <v>100</v>
      </c>
      <c r="M14" s="2" t="s">
        <v>3</v>
      </c>
      <c r="N14" s="2" t="s">
        <v>3</v>
      </c>
      <c r="O14" s="2" t="s">
        <v>4</v>
      </c>
      <c r="P14" s="1">
        <v>36641</v>
      </c>
      <c r="Q14" s="2" t="s">
        <v>1573</v>
      </c>
      <c r="R14" s="2" t="s">
        <v>1573</v>
      </c>
      <c r="S14">
        <v>322121</v>
      </c>
      <c r="T14" s="30" t="s">
        <v>27954</v>
      </c>
      <c r="U14" s="2" t="s">
        <v>1574</v>
      </c>
      <c r="V14" s="2" t="s">
        <v>1574</v>
      </c>
      <c r="W14" s="29">
        <v>2739.6748326119364</v>
      </c>
      <c r="X14" s="3">
        <v>5361.4</v>
      </c>
      <c r="Y14" s="3">
        <v>25982</v>
      </c>
      <c r="Z14" s="3">
        <v>8413</v>
      </c>
      <c r="AA14" s="3">
        <v>31549</v>
      </c>
    </row>
    <row r="15" spans="1:27" ht="20" customHeight="1">
      <c r="A15" s="2" t="s">
        <v>2878</v>
      </c>
      <c r="B15" s="2" t="s">
        <v>2879</v>
      </c>
      <c r="C15" s="2" t="s">
        <v>2820</v>
      </c>
      <c r="D15">
        <v>878.3</v>
      </c>
      <c r="E15" s="2" t="s">
        <v>4684</v>
      </c>
      <c r="F15" s="37" t="s">
        <v>4715</v>
      </c>
      <c r="G15">
        <v>42.5</v>
      </c>
      <c r="H15">
        <v>40.56</v>
      </c>
      <c r="I15" s="2" t="s">
        <v>4685</v>
      </c>
      <c r="J15">
        <v>12.94</v>
      </c>
      <c r="K15">
        <v>13.38</v>
      </c>
      <c r="L15">
        <v>100</v>
      </c>
      <c r="M15" s="2" t="s">
        <v>3</v>
      </c>
      <c r="N15" s="2" t="s">
        <v>3</v>
      </c>
      <c r="O15" s="2" t="s">
        <v>4</v>
      </c>
      <c r="P15" s="1">
        <v>36573</v>
      </c>
      <c r="Q15" s="2" t="s">
        <v>1573</v>
      </c>
      <c r="R15" s="2" t="s">
        <v>1573</v>
      </c>
      <c r="S15">
        <v>322121</v>
      </c>
      <c r="T15" s="30" t="s">
        <v>27954</v>
      </c>
      <c r="U15" s="2" t="s">
        <v>1574</v>
      </c>
      <c r="V15" s="2" t="s">
        <v>1574</v>
      </c>
      <c r="W15" s="29">
        <v>2739.6748326119364</v>
      </c>
      <c r="X15">
        <v>591.66999999999996</v>
      </c>
      <c r="Y15" s="3">
        <v>24573</v>
      </c>
      <c r="Z15">
        <v>546.17999999999995</v>
      </c>
      <c r="AA15" s="3">
        <v>30268</v>
      </c>
    </row>
    <row r="16" spans="1:27" ht="20" customHeight="1">
      <c r="A16" s="2" t="s">
        <v>198</v>
      </c>
      <c r="B16" s="2" t="s">
        <v>199</v>
      </c>
      <c r="C16" s="2" t="s">
        <v>200</v>
      </c>
      <c r="D16" s="3">
        <v>1305.74</v>
      </c>
      <c r="E16" s="2" t="s">
        <v>3000</v>
      </c>
      <c r="F16" s="37" t="s">
        <v>3001</v>
      </c>
      <c r="G16">
        <v>33.86</v>
      </c>
      <c r="H16">
        <v>34.25</v>
      </c>
      <c r="I16" s="2" t="s">
        <v>3002</v>
      </c>
      <c r="J16">
        <v>44.28</v>
      </c>
      <c r="K16">
        <v>52.15</v>
      </c>
      <c r="L16">
        <v>100</v>
      </c>
      <c r="M16" s="2" t="s">
        <v>3</v>
      </c>
      <c r="N16" s="2" t="s">
        <v>3</v>
      </c>
      <c r="O16" s="2" t="s">
        <v>4</v>
      </c>
      <c r="P16" s="1">
        <v>39021</v>
      </c>
      <c r="Q16" s="2" t="s">
        <v>30</v>
      </c>
      <c r="R16" s="2" t="s">
        <v>30</v>
      </c>
      <c r="S16">
        <v>323111</v>
      </c>
      <c r="T16" s="30" t="s">
        <v>27954</v>
      </c>
      <c r="U16" s="2" t="s">
        <v>31</v>
      </c>
      <c r="V16" s="2" t="s">
        <v>31</v>
      </c>
      <c r="W16" s="29">
        <v>2896.4654992147248</v>
      </c>
      <c r="X16" s="3">
        <v>1537.88</v>
      </c>
      <c r="Y16" s="3">
        <v>7156.4</v>
      </c>
      <c r="Z16">
        <v>931.95</v>
      </c>
      <c r="AA16" s="3">
        <v>8553.7000000000007</v>
      </c>
    </row>
    <row r="17" spans="1:27" ht="20" customHeight="1">
      <c r="A17" s="2" t="s">
        <v>1361</v>
      </c>
      <c r="B17" s="2" t="s">
        <v>1362</v>
      </c>
      <c r="C17" s="2" t="s">
        <v>1363</v>
      </c>
      <c r="D17">
        <v>625.45000000000005</v>
      </c>
      <c r="E17" s="2" t="s">
        <v>3578</v>
      </c>
      <c r="F17" s="37" t="s">
        <v>3579</v>
      </c>
      <c r="G17">
        <v>42.46</v>
      </c>
      <c r="H17">
        <v>42.39</v>
      </c>
      <c r="I17" s="2" t="s">
        <v>3580</v>
      </c>
      <c r="J17">
        <v>43.69</v>
      </c>
      <c r="K17">
        <v>43.72</v>
      </c>
      <c r="L17">
        <v>100</v>
      </c>
      <c r="M17" s="2" t="s">
        <v>3</v>
      </c>
      <c r="N17" s="2" t="s">
        <v>3</v>
      </c>
      <c r="O17" s="2" t="s">
        <v>4</v>
      </c>
      <c r="P17" s="1">
        <v>38124</v>
      </c>
      <c r="Q17" s="2" t="s">
        <v>1364</v>
      </c>
      <c r="R17" s="2" t="s">
        <v>1364</v>
      </c>
      <c r="S17">
        <v>323111</v>
      </c>
      <c r="T17" s="30" t="s">
        <v>27954</v>
      </c>
      <c r="U17" s="2" t="s">
        <v>31</v>
      </c>
      <c r="V17" s="2" t="s">
        <v>31</v>
      </c>
      <c r="W17" s="29">
        <v>2896.4654992147248</v>
      </c>
      <c r="X17">
        <v>680.11</v>
      </c>
      <c r="Y17" s="3">
        <v>1233.77</v>
      </c>
      <c r="Z17">
        <v>445.54</v>
      </c>
      <c r="AA17">
        <v>572.02</v>
      </c>
    </row>
    <row r="18" spans="1:27" ht="20" customHeight="1">
      <c r="A18" s="2" t="s">
        <v>2871</v>
      </c>
      <c r="B18" s="2" t="s">
        <v>2872</v>
      </c>
      <c r="C18" s="2" t="s">
        <v>2873</v>
      </c>
      <c r="D18">
        <v>41.9</v>
      </c>
      <c r="E18" s="2" t="s">
        <v>4677</v>
      </c>
      <c r="F18" s="37" t="s">
        <v>4678</v>
      </c>
      <c r="G18">
        <v>7.63</v>
      </c>
      <c r="H18">
        <v>7.81</v>
      </c>
      <c r="I18" s="2" t="s">
        <v>4679</v>
      </c>
      <c r="J18">
        <v>9.56</v>
      </c>
      <c r="K18">
        <v>13.63</v>
      </c>
      <c r="L18">
        <v>100</v>
      </c>
      <c r="M18" s="2" t="s">
        <v>3</v>
      </c>
      <c r="N18" s="2" t="s">
        <v>3</v>
      </c>
      <c r="O18" s="2" t="s">
        <v>4</v>
      </c>
      <c r="P18" s="1">
        <v>36577</v>
      </c>
      <c r="Q18" s="2" t="s">
        <v>1364</v>
      </c>
      <c r="R18" s="2" t="s">
        <v>1364</v>
      </c>
      <c r="S18">
        <v>323111</v>
      </c>
      <c r="T18" s="30" t="s">
        <v>27954</v>
      </c>
      <c r="U18" s="2" t="s">
        <v>31</v>
      </c>
      <c r="V18" s="2" t="s">
        <v>31</v>
      </c>
      <c r="W18" s="29">
        <v>2896.4654992147248</v>
      </c>
      <c r="X18">
        <v>47.31</v>
      </c>
      <c r="Y18">
        <v>158</v>
      </c>
      <c r="Z18">
        <v>28.83</v>
      </c>
      <c r="AA18">
        <v>101.3</v>
      </c>
    </row>
    <row r="19" spans="1:27" ht="20" customHeight="1">
      <c r="A19" s="2" t="s">
        <v>13335</v>
      </c>
      <c r="B19" s="2" t="s">
        <v>13336</v>
      </c>
      <c r="C19" s="2" t="s">
        <v>13337</v>
      </c>
      <c r="D19" s="3">
        <v>1830</v>
      </c>
      <c r="E19" s="2" t="s">
        <v>13338</v>
      </c>
      <c r="F19" s="37" t="s">
        <v>13339</v>
      </c>
      <c r="G19">
        <v>78.55</v>
      </c>
      <c r="H19">
        <v>81.73</v>
      </c>
      <c r="I19" s="2" t="s">
        <v>2946</v>
      </c>
      <c r="L19">
        <v>100</v>
      </c>
      <c r="M19" s="2" t="s">
        <v>3</v>
      </c>
      <c r="N19" s="2" t="s">
        <v>3</v>
      </c>
      <c r="O19" s="2" t="s">
        <v>4</v>
      </c>
      <c r="P19" s="1">
        <v>39111</v>
      </c>
      <c r="Q19" s="2" t="s">
        <v>390</v>
      </c>
      <c r="R19" s="2" t="s">
        <v>390</v>
      </c>
      <c r="S19">
        <v>324110</v>
      </c>
      <c r="T19" s="30" t="s">
        <v>27954</v>
      </c>
      <c r="U19" s="2" t="s">
        <v>319</v>
      </c>
      <c r="V19" s="2" t="s">
        <v>319</v>
      </c>
      <c r="W19" s="29">
        <v>1476.9967876030712</v>
      </c>
      <c r="X19" s="3">
        <v>2884.13</v>
      </c>
      <c r="Y19" s="3">
        <v>18104</v>
      </c>
      <c r="Z19" s="3">
        <v>1051.46</v>
      </c>
      <c r="AA19" s="3">
        <v>5904</v>
      </c>
    </row>
    <row r="20" spans="1:27" ht="20" customHeight="1">
      <c r="A20" s="2" t="s">
        <v>387</v>
      </c>
      <c r="B20" s="2" t="s">
        <v>388</v>
      </c>
      <c r="C20" s="2" t="s">
        <v>389</v>
      </c>
      <c r="D20" s="3">
        <v>1134.8499999999999</v>
      </c>
      <c r="E20" s="2" t="s">
        <v>3070</v>
      </c>
      <c r="F20" s="37" t="s">
        <v>3071</v>
      </c>
      <c r="G20">
        <v>25.14</v>
      </c>
      <c r="H20">
        <v>24.33</v>
      </c>
      <c r="I20" s="2" t="s">
        <v>3072</v>
      </c>
      <c r="J20">
        <v>82.22</v>
      </c>
      <c r="K20">
        <v>82.14</v>
      </c>
      <c r="L20">
        <v>100</v>
      </c>
      <c r="M20" s="2" t="s">
        <v>3</v>
      </c>
      <c r="N20" s="2" t="s">
        <v>3</v>
      </c>
      <c r="O20" s="2" t="s">
        <v>4</v>
      </c>
      <c r="P20" s="1">
        <v>38957</v>
      </c>
      <c r="Q20" s="2" t="s">
        <v>390</v>
      </c>
      <c r="R20" s="2" t="s">
        <v>390</v>
      </c>
      <c r="S20">
        <v>324110</v>
      </c>
      <c r="T20" s="30" t="s">
        <v>27954</v>
      </c>
      <c r="U20" s="2" t="s">
        <v>319</v>
      </c>
      <c r="V20" s="2" t="s">
        <v>319</v>
      </c>
      <c r="W20" s="29">
        <v>1476.9967876030712</v>
      </c>
      <c r="X20" s="3">
        <v>4014.47</v>
      </c>
      <c r="Y20" s="3">
        <v>4134.9399999999996</v>
      </c>
      <c r="Z20" s="3">
        <v>1084.44</v>
      </c>
      <c r="AA20">
        <v>834.87</v>
      </c>
    </row>
    <row r="21" spans="1:27" ht="20" customHeight="1">
      <c r="A21" s="2" t="s">
        <v>595</v>
      </c>
      <c r="B21" s="2" t="s">
        <v>596</v>
      </c>
      <c r="C21" s="2" t="s">
        <v>597</v>
      </c>
      <c r="D21">
        <v>407</v>
      </c>
      <c r="E21" s="2" t="s">
        <v>3158</v>
      </c>
      <c r="F21" s="37" t="s">
        <v>3159</v>
      </c>
      <c r="G21">
        <v>30.68</v>
      </c>
      <c r="H21">
        <v>33.58</v>
      </c>
      <c r="I21" s="2" t="s">
        <v>2946</v>
      </c>
      <c r="L21">
        <v>100</v>
      </c>
      <c r="M21" s="2" t="s">
        <v>3</v>
      </c>
      <c r="N21" s="2" t="s">
        <v>3</v>
      </c>
      <c r="O21" s="2" t="s">
        <v>4</v>
      </c>
      <c r="P21" s="1">
        <v>38838</v>
      </c>
      <c r="Q21" s="2" t="s">
        <v>390</v>
      </c>
      <c r="R21" s="2" t="s">
        <v>390</v>
      </c>
      <c r="S21">
        <v>324110</v>
      </c>
      <c r="T21" s="30" t="s">
        <v>27954</v>
      </c>
      <c r="U21" s="2" t="s">
        <v>319</v>
      </c>
      <c r="V21" s="2" t="s">
        <v>319</v>
      </c>
      <c r="W21" s="29">
        <v>1476.9967876030712</v>
      </c>
      <c r="X21" s="3">
        <v>1205.21</v>
      </c>
      <c r="Y21" s="3">
        <v>2505.23</v>
      </c>
      <c r="Z21">
        <v>386.52</v>
      </c>
      <c r="AA21">
        <v>712.58</v>
      </c>
    </row>
    <row r="22" spans="1:27" ht="20" customHeight="1">
      <c r="A22" s="2" t="s">
        <v>1061</v>
      </c>
      <c r="B22" s="2" t="s">
        <v>1062</v>
      </c>
      <c r="C22" s="2" t="s">
        <v>1063</v>
      </c>
      <c r="D22" s="3">
        <v>8663.57</v>
      </c>
      <c r="E22" s="2" t="s">
        <v>3158</v>
      </c>
      <c r="F22" s="37" t="s">
        <v>3416</v>
      </c>
      <c r="G22">
        <v>75.87</v>
      </c>
      <c r="H22">
        <v>73.25</v>
      </c>
      <c r="I22" s="2" t="s">
        <v>3399</v>
      </c>
      <c r="J22">
        <v>69.7</v>
      </c>
      <c r="K22">
        <v>68.69</v>
      </c>
      <c r="L22">
        <v>100</v>
      </c>
      <c r="M22" s="2" t="s">
        <v>3</v>
      </c>
      <c r="N22" s="2" t="s">
        <v>3</v>
      </c>
      <c r="O22" s="2" t="s">
        <v>4</v>
      </c>
      <c r="P22" s="1">
        <v>38467</v>
      </c>
      <c r="Q22" s="2" t="s">
        <v>390</v>
      </c>
      <c r="R22" s="2" t="s">
        <v>390</v>
      </c>
      <c r="S22">
        <v>324110</v>
      </c>
      <c r="T22" s="30" t="s">
        <v>27954</v>
      </c>
      <c r="U22" s="2" t="s">
        <v>319</v>
      </c>
      <c r="V22" s="2" t="s">
        <v>319</v>
      </c>
      <c r="W22" s="29">
        <v>1476.9967876030712</v>
      </c>
      <c r="X22" s="3">
        <v>15334.8</v>
      </c>
      <c r="Y22" s="3">
        <v>58490.1</v>
      </c>
      <c r="Z22" s="3">
        <v>5689.6</v>
      </c>
      <c r="AA22" s="3">
        <v>20314</v>
      </c>
    </row>
    <row r="23" spans="1:27" ht="20" customHeight="1">
      <c r="A23" s="2" t="s">
        <v>1705</v>
      </c>
      <c r="B23" s="2" t="s">
        <v>1706</v>
      </c>
      <c r="C23" s="2" t="s">
        <v>1063</v>
      </c>
      <c r="D23">
        <v>720</v>
      </c>
      <c r="E23" s="2" t="s">
        <v>3805</v>
      </c>
      <c r="F23" s="37" t="s">
        <v>3806</v>
      </c>
      <c r="G23">
        <v>38.47</v>
      </c>
      <c r="H23">
        <v>38.47</v>
      </c>
      <c r="I23" s="2" t="s">
        <v>2946</v>
      </c>
      <c r="L23">
        <v>100</v>
      </c>
      <c r="M23" s="2" t="s">
        <v>3</v>
      </c>
      <c r="N23" s="2" t="s">
        <v>3</v>
      </c>
      <c r="O23" s="2" t="s">
        <v>4</v>
      </c>
      <c r="P23" s="1">
        <v>37755</v>
      </c>
      <c r="Q23" s="2" t="s">
        <v>390</v>
      </c>
      <c r="R23" s="2" t="s">
        <v>390</v>
      </c>
      <c r="S23">
        <v>324110</v>
      </c>
      <c r="T23" s="30" t="s">
        <v>27954</v>
      </c>
      <c r="U23" s="2" t="s">
        <v>319</v>
      </c>
      <c r="V23" s="2" t="s">
        <v>319</v>
      </c>
      <c r="W23" s="29">
        <v>1476.9967876030712</v>
      </c>
      <c r="X23" s="3">
        <v>1995.41</v>
      </c>
      <c r="Y23" s="3">
        <v>31546.9</v>
      </c>
      <c r="Z23">
        <v>821.13</v>
      </c>
      <c r="AA23" s="3">
        <v>14641.5</v>
      </c>
    </row>
    <row r="24" spans="1:27" ht="20" customHeight="1">
      <c r="A24" s="2" t="s">
        <v>2304</v>
      </c>
      <c r="B24" s="2" t="s">
        <v>2305</v>
      </c>
      <c r="C24" s="2" t="s">
        <v>1063</v>
      </c>
      <c r="D24" s="3">
        <v>6215.03</v>
      </c>
      <c r="E24" s="2" t="s">
        <v>4244</v>
      </c>
      <c r="F24" s="37" t="s">
        <v>4295</v>
      </c>
      <c r="G24">
        <v>45.47</v>
      </c>
      <c r="H24">
        <v>42.7</v>
      </c>
      <c r="I24" s="2" t="s">
        <v>4245</v>
      </c>
      <c r="J24">
        <v>42.71</v>
      </c>
      <c r="K24">
        <v>50.5</v>
      </c>
      <c r="L24">
        <v>100</v>
      </c>
      <c r="M24" s="2" t="s">
        <v>3</v>
      </c>
      <c r="N24" s="2" t="s">
        <v>3</v>
      </c>
      <c r="O24" s="2" t="s">
        <v>4</v>
      </c>
      <c r="P24" s="1">
        <v>37015</v>
      </c>
      <c r="Q24" s="2" t="s">
        <v>390</v>
      </c>
      <c r="R24" s="2" t="s">
        <v>390</v>
      </c>
      <c r="S24">
        <v>324110</v>
      </c>
      <c r="T24" s="30" t="s">
        <v>27954</v>
      </c>
      <c r="U24" s="2" t="s">
        <v>319</v>
      </c>
      <c r="V24" s="2" t="s">
        <v>319</v>
      </c>
      <c r="W24" s="29">
        <v>1476.9967876030712</v>
      </c>
      <c r="X24" s="3">
        <v>17635.8</v>
      </c>
      <c r="Y24" s="3">
        <v>14671.1</v>
      </c>
      <c r="Z24" s="3">
        <v>5644.3</v>
      </c>
      <c r="AA24" s="3">
        <v>4307.7</v>
      </c>
    </row>
    <row r="25" spans="1:27" ht="20" customHeight="1">
      <c r="A25" s="2" t="s">
        <v>2365</v>
      </c>
      <c r="B25" s="2" t="s">
        <v>2366</v>
      </c>
      <c r="C25" s="2" t="s">
        <v>1063</v>
      </c>
      <c r="D25">
        <v>111.58</v>
      </c>
      <c r="E25" s="2" t="s">
        <v>4287</v>
      </c>
      <c r="F25" s="37" t="s">
        <v>4288</v>
      </c>
      <c r="G25">
        <v>35.549999999999997</v>
      </c>
      <c r="H25">
        <v>35.85</v>
      </c>
      <c r="I25" s="2" t="s">
        <v>4289</v>
      </c>
      <c r="J25">
        <v>1.7</v>
      </c>
      <c r="K25">
        <v>1.83</v>
      </c>
      <c r="L25">
        <v>100</v>
      </c>
      <c r="M25" s="2" t="s">
        <v>3</v>
      </c>
      <c r="N25" s="2" t="s">
        <v>3</v>
      </c>
      <c r="O25" s="2" t="s">
        <v>4</v>
      </c>
      <c r="P25" s="1">
        <v>36970</v>
      </c>
      <c r="Q25" s="2" t="s">
        <v>390</v>
      </c>
      <c r="R25" s="2" t="s">
        <v>390</v>
      </c>
      <c r="S25">
        <v>324110</v>
      </c>
      <c r="T25" s="30" t="s">
        <v>27954</v>
      </c>
      <c r="U25" s="2" t="s">
        <v>319</v>
      </c>
      <c r="V25" s="2" t="s">
        <v>319</v>
      </c>
      <c r="W25" s="29">
        <v>1476.9967876030712</v>
      </c>
      <c r="X25">
        <v>193.3</v>
      </c>
      <c r="Y25" s="3">
        <v>14671.1</v>
      </c>
      <c r="Z25">
        <v>105.1</v>
      </c>
      <c r="AA25" s="3">
        <v>4307.7</v>
      </c>
    </row>
    <row r="26" spans="1:27" ht="20" hidden="1" customHeight="1">
      <c r="A26" s="2" t="s">
        <v>12851</v>
      </c>
      <c r="B26" s="2" t="s">
        <v>12852</v>
      </c>
      <c r="C26" s="2" t="s">
        <v>1972</v>
      </c>
      <c r="D26">
        <v>418.57</v>
      </c>
      <c r="E26" s="2" t="s">
        <v>12853</v>
      </c>
      <c r="F26" s="37" t="s">
        <v>12854</v>
      </c>
      <c r="G26">
        <v>19.510000000000002</v>
      </c>
      <c r="H26">
        <v>20.399999999999999</v>
      </c>
      <c r="I26" s="2" t="s">
        <v>12855</v>
      </c>
      <c r="J26">
        <v>34.19</v>
      </c>
      <c r="K26">
        <v>34.64</v>
      </c>
      <c r="L26">
        <v>100</v>
      </c>
      <c r="M26" s="2" t="s">
        <v>3</v>
      </c>
      <c r="N26" s="2" t="s">
        <v>3</v>
      </c>
      <c r="O26" s="2" t="s">
        <v>4</v>
      </c>
      <c r="P26" s="1">
        <v>39223</v>
      </c>
      <c r="Q26" s="2" t="s">
        <v>1973</v>
      </c>
      <c r="R26" s="2" t="s">
        <v>1973</v>
      </c>
      <c r="S26">
        <v>325181</v>
      </c>
      <c r="T26" s="30" t="s">
        <v>27955</v>
      </c>
      <c r="U26" s="2" t="s">
        <v>813</v>
      </c>
      <c r="V26" s="2" t="s">
        <v>813</v>
      </c>
      <c r="W26" s="29">
        <v>765.48386659180733</v>
      </c>
      <c r="X26">
        <v>513.27</v>
      </c>
      <c r="Y26" s="3">
        <v>3192.4</v>
      </c>
      <c r="Z26">
        <v>530.16999999999996</v>
      </c>
      <c r="AA26" s="3">
        <v>1527.5</v>
      </c>
    </row>
    <row r="27" spans="1:27" ht="20" customHeight="1">
      <c r="A27" s="2" t="s">
        <v>2804</v>
      </c>
      <c r="B27" s="2" t="s">
        <v>2805</v>
      </c>
      <c r="C27" s="2" t="s">
        <v>2806</v>
      </c>
      <c r="D27">
        <v>352.84</v>
      </c>
      <c r="E27" s="2" t="s">
        <v>4623</v>
      </c>
      <c r="F27" s="37" t="s">
        <v>4652</v>
      </c>
      <c r="G27">
        <v>52.19</v>
      </c>
      <c r="H27">
        <v>52.19</v>
      </c>
      <c r="I27" s="2" t="s">
        <v>4624</v>
      </c>
      <c r="J27">
        <v>19.5</v>
      </c>
      <c r="K27">
        <v>19.559999999999999</v>
      </c>
      <c r="L27">
        <v>100</v>
      </c>
      <c r="M27" s="2" t="s">
        <v>3</v>
      </c>
      <c r="N27" s="2" t="s">
        <v>3</v>
      </c>
      <c r="O27" s="2" t="s">
        <v>4</v>
      </c>
      <c r="P27" s="1">
        <v>36650</v>
      </c>
      <c r="Q27" s="2" t="s">
        <v>1923</v>
      </c>
      <c r="R27" s="2" t="s">
        <v>1923</v>
      </c>
      <c r="S27">
        <v>325211</v>
      </c>
      <c r="T27" s="30" t="s">
        <v>27954</v>
      </c>
      <c r="U27" s="2" t="s">
        <v>813</v>
      </c>
      <c r="V27" s="2" t="s">
        <v>813</v>
      </c>
      <c r="W27" s="29">
        <v>765.48386659180733</v>
      </c>
      <c r="X27">
        <v>460.67</v>
      </c>
      <c r="Y27" s="3">
        <v>4784</v>
      </c>
      <c r="Z27">
        <v>370.98</v>
      </c>
      <c r="AA27" s="3">
        <v>6238</v>
      </c>
    </row>
    <row r="28" spans="1:27" ht="20" customHeight="1">
      <c r="A28" s="2" t="s">
        <v>1294</v>
      </c>
      <c r="B28" s="2" t="s">
        <v>1295</v>
      </c>
      <c r="C28" s="2" t="s">
        <v>1296</v>
      </c>
      <c r="D28">
        <v>268</v>
      </c>
      <c r="E28" s="2" t="s">
        <v>3539</v>
      </c>
      <c r="F28" s="37" t="s">
        <v>3560</v>
      </c>
      <c r="G28">
        <v>6.8</v>
      </c>
      <c r="H28">
        <v>6.64</v>
      </c>
      <c r="I28" s="2" t="s">
        <v>3540</v>
      </c>
      <c r="J28">
        <v>0.09</v>
      </c>
      <c r="K28">
        <v>0.1</v>
      </c>
      <c r="L28">
        <v>100</v>
      </c>
      <c r="M28" s="2" t="s">
        <v>3</v>
      </c>
      <c r="N28" s="2" t="s">
        <v>3</v>
      </c>
      <c r="O28" s="2" t="s">
        <v>4</v>
      </c>
      <c r="P28" s="1">
        <v>38208</v>
      </c>
      <c r="Q28" s="2" t="s">
        <v>1176</v>
      </c>
      <c r="R28" s="2" t="s">
        <v>1176</v>
      </c>
      <c r="S28">
        <v>325311</v>
      </c>
      <c r="T28" s="30" t="s">
        <v>27954</v>
      </c>
      <c r="U28" s="2" t="s">
        <v>1178</v>
      </c>
      <c r="V28" s="2" t="s">
        <v>1178</v>
      </c>
      <c r="W28" s="29">
        <v>2511.7237037015211</v>
      </c>
      <c r="X28">
        <v>305.02</v>
      </c>
      <c r="Y28" s="3">
        <v>1469.76</v>
      </c>
      <c r="Z28">
        <v>387.64</v>
      </c>
      <c r="AA28" s="3">
        <v>1091.83</v>
      </c>
    </row>
    <row r="29" spans="1:27" ht="20" hidden="1" customHeight="1">
      <c r="A29" s="2" t="s">
        <v>1456</v>
      </c>
      <c r="B29" s="2" t="s">
        <v>1457</v>
      </c>
      <c r="C29" s="2" t="s">
        <v>1458</v>
      </c>
      <c r="D29" s="3">
        <v>1746.07</v>
      </c>
      <c r="E29" s="2" t="s">
        <v>3638</v>
      </c>
      <c r="F29" s="37" t="s">
        <v>3704</v>
      </c>
      <c r="I29" s="2" t="s">
        <v>3639</v>
      </c>
      <c r="J29">
        <v>11.74</v>
      </c>
      <c r="K29">
        <v>11</v>
      </c>
      <c r="L29">
        <v>100</v>
      </c>
      <c r="M29" s="2" t="s">
        <v>3</v>
      </c>
      <c r="N29" s="2" t="s">
        <v>3</v>
      </c>
      <c r="O29" s="2" t="s">
        <v>4</v>
      </c>
      <c r="P29" s="1">
        <v>38013</v>
      </c>
      <c r="Q29" s="2" t="s">
        <v>1459</v>
      </c>
      <c r="R29" s="2" t="s">
        <v>1459</v>
      </c>
      <c r="S29">
        <v>325312</v>
      </c>
      <c r="T29" s="30" t="s">
        <v>27955</v>
      </c>
      <c r="U29" s="2" t="s">
        <v>1178</v>
      </c>
      <c r="V29" s="2" t="s">
        <v>1178</v>
      </c>
      <c r="W29" s="29">
        <v>2511.7237037015211</v>
      </c>
      <c r="X29" s="3">
        <v>2549.3000000000002</v>
      </c>
      <c r="Y29" s="3">
        <v>2373.98</v>
      </c>
      <c r="Z29" s="3">
        <v>3665.2</v>
      </c>
      <c r="AA29" s="3">
        <v>1855.98</v>
      </c>
    </row>
    <row r="30" spans="1:27" ht="20" customHeight="1">
      <c r="A30" s="2" t="s">
        <v>11957</v>
      </c>
      <c r="B30" s="2" t="s">
        <v>11958</v>
      </c>
      <c r="C30" s="2" t="s">
        <v>9303</v>
      </c>
      <c r="D30" s="3">
        <v>3214.72</v>
      </c>
      <c r="E30" s="2" t="s">
        <v>11959</v>
      </c>
      <c r="F30" s="37" t="s">
        <v>11960</v>
      </c>
      <c r="G30">
        <v>64</v>
      </c>
      <c r="H30">
        <v>64</v>
      </c>
      <c r="I30" s="2" t="s">
        <v>11961</v>
      </c>
      <c r="J30">
        <v>65.12</v>
      </c>
      <c r="K30">
        <v>65.12</v>
      </c>
      <c r="L30">
        <v>100</v>
      </c>
      <c r="M30" s="2" t="s">
        <v>3</v>
      </c>
      <c r="N30" s="2" t="s">
        <v>3</v>
      </c>
      <c r="O30" s="2" t="s">
        <v>4</v>
      </c>
      <c r="P30" s="1">
        <v>39404</v>
      </c>
      <c r="Q30" s="2" t="s">
        <v>99</v>
      </c>
      <c r="R30" s="2" t="s">
        <v>99</v>
      </c>
      <c r="S30">
        <v>325412</v>
      </c>
      <c r="T30" s="30" t="s">
        <v>27954</v>
      </c>
      <c r="U30" s="2" t="s">
        <v>145</v>
      </c>
      <c r="V30" s="2" t="s">
        <v>145</v>
      </c>
      <c r="W30" s="29">
        <v>1155.2665763855121</v>
      </c>
      <c r="X30">
        <v>267.3</v>
      </c>
      <c r="Y30" s="3">
        <v>1405.82</v>
      </c>
      <c r="Z30">
        <v>443.32</v>
      </c>
      <c r="AA30" s="3">
        <v>3470.33</v>
      </c>
    </row>
    <row r="31" spans="1:27" ht="20" customHeight="1">
      <c r="A31" s="2" t="s">
        <v>12173</v>
      </c>
      <c r="B31" s="2" t="s">
        <v>12174</v>
      </c>
      <c r="C31" s="2" t="s">
        <v>831</v>
      </c>
      <c r="D31">
        <v>370</v>
      </c>
      <c r="E31" s="2" t="s">
        <v>12175</v>
      </c>
      <c r="F31" s="37" t="s">
        <v>12176</v>
      </c>
      <c r="G31">
        <v>63.03</v>
      </c>
      <c r="H31">
        <v>62.27</v>
      </c>
      <c r="I31" s="2" t="s">
        <v>2946</v>
      </c>
      <c r="L31">
        <v>100</v>
      </c>
      <c r="M31" s="2" t="s">
        <v>3</v>
      </c>
      <c r="N31" s="2" t="s">
        <v>3</v>
      </c>
      <c r="O31" s="2" t="s">
        <v>4</v>
      </c>
      <c r="P31" s="1">
        <v>39344</v>
      </c>
      <c r="Q31" s="2" t="s">
        <v>99</v>
      </c>
      <c r="R31" s="2" t="s">
        <v>99</v>
      </c>
      <c r="S31">
        <v>325412</v>
      </c>
      <c r="T31" s="30" t="s">
        <v>27954</v>
      </c>
      <c r="U31" s="2" t="s">
        <v>145</v>
      </c>
      <c r="V31" s="2" t="s">
        <v>145</v>
      </c>
      <c r="W31" s="29">
        <v>1155.2665763855121</v>
      </c>
      <c r="X31">
        <v>37.590000000000003</v>
      </c>
      <c r="Y31" s="3">
        <v>3510.5</v>
      </c>
      <c r="Z31">
        <v>75.97</v>
      </c>
      <c r="AA31" s="3">
        <v>6018.4</v>
      </c>
    </row>
    <row r="32" spans="1:27" ht="20" customHeight="1">
      <c r="A32" s="2" t="s">
        <v>12608</v>
      </c>
      <c r="B32" s="2" t="s">
        <v>12609</v>
      </c>
      <c r="C32" s="2" t="s">
        <v>12610</v>
      </c>
      <c r="D32">
        <v>135</v>
      </c>
      <c r="E32" s="2" t="s">
        <v>12611</v>
      </c>
      <c r="F32" s="37" t="s">
        <v>12612</v>
      </c>
      <c r="G32">
        <v>23.55</v>
      </c>
      <c r="H32">
        <v>21.3</v>
      </c>
      <c r="I32" s="2" t="s">
        <v>2946</v>
      </c>
      <c r="L32">
        <v>100</v>
      </c>
      <c r="M32" s="2" t="s">
        <v>3</v>
      </c>
      <c r="N32" s="2" t="s">
        <v>3</v>
      </c>
      <c r="O32" s="2" t="s">
        <v>4</v>
      </c>
      <c r="P32" s="1">
        <v>39272</v>
      </c>
      <c r="Q32" s="2" t="s">
        <v>99</v>
      </c>
      <c r="R32" s="2" t="s">
        <v>99</v>
      </c>
      <c r="S32">
        <v>325412</v>
      </c>
      <c r="T32" s="30" t="s">
        <v>27954</v>
      </c>
      <c r="U32" s="2" t="s">
        <v>145</v>
      </c>
      <c r="V32" s="2" t="s">
        <v>145</v>
      </c>
      <c r="W32" s="29">
        <v>1155.2665763855121</v>
      </c>
      <c r="X32">
        <v>20.36</v>
      </c>
      <c r="Y32">
        <v>70.099999999999994</v>
      </c>
      <c r="Z32">
        <v>32.1</v>
      </c>
      <c r="AA32">
        <v>310.93</v>
      </c>
    </row>
    <row r="33" spans="1:27" ht="20" customHeight="1">
      <c r="A33" s="2" t="s">
        <v>12973</v>
      </c>
      <c r="B33" s="2" t="s">
        <v>12974</v>
      </c>
      <c r="C33" s="2" t="s">
        <v>12975</v>
      </c>
      <c r="D33">
        <v>177</v>
      </c>
      <c r="E33" s="2" t="s">
        <v>12976</v>
      </c>
      <c r="F33" s="37" t="s">
        <v>12977</v>
      </c>
      <c r="G33">
        <v>25.07</v>
      </c>
      <c r="H33">
        <v>25.33</v>
      </c>
      <c r="I33" s="2" t="s">
        <v>2946</v>
      </c>
      <c r="L33">
        <v>100</v>
      </c>
      <c r="M33" s="2" t="s">
        <v>3</v>
      </c>
      <c r="N33" s="2" t="s">
        <v>3</v>
      </c>
      <c r="O33" s="2" t="s">
        <v>4</v>
      </c>
      <c r="P33" s="1">
        <v>39196</v>
      </c>
      <c r="Q33" s="2" t="s">
        <v>99</v>
      </c>
      <c r="R33" s="2" t="s">
        <v>99</v>
      </c>
      <c r="S33">
        <v>325412</v>
      </c>
      <c r="T33" s="30" t="s">
        <v>27954</v>
      </c>
      <c r="U33" s="2" t="s">
        <v>145</v>
      </c>
      <c r="V33" s="2" t="s">
        <v>145</v>
      </c>
      <c r="W33" s="29">
        <v>1155.2665763855121</v>
      </c>
      <c r="X33">
        <v>41.44</v>
      </c>
      <c r="Y33">
        <v>308.99</v>
      </c>
      <c r="Z33">
        <v>30.12</v>
      </c>
      <c r="AA33">
        <v>604.44000000000005</v>
      </c>
    </row>
    <row r="34" spans="1:27" ht="20" customHeight="1">
      <c r="A34" s="2" t="s">
        <v>13222</v>
      </c>
      <c r="B34" s="2" t="s">
        <v>13223</v>
      </c>
      <c r="C34" s="2" t="s">
        <v>11058</v>
      </c>
      <c r="D34">
        <v>12.21</v>
      </c>
      <c r="E34" s="2" t="s">
        <v>13224</v>
      </c>
      <c r="F34" s="37" t="s">
        <v>13225</v>
      </c>
      <c r="G34">
        <v>8.25</v>
      </c>
      <c r="H34">
        <v>8</v>
      </c>
      <c r="I34" s="2" t="s">
        <v>2946</v>
      </c>
      <c r="J34">
        <v>1.1000000000000001</v>
      </c>
      <c r="K34">
        <v>0.75</v>
      </c>
      <c r="L34">
        <v>100</v>
      </c>
      <c r="M34" s="2" t="s">
        <v>3</v>
      </c>
      <c r="N34" s="2" t="s">
        <v>3</v>
      </c>
      <c r="O34" s="2" t="s">
        <v>4</v>
      </c>
      <c r="P34" s="1">
        <v>39134</v>
      </c>
      <c r="Q34" s="2" t="s">
        <v>99</v>
      </c>
      <c r="R34" s="2" t="s">
        <v>99</v>
      </c>
      <c r="S34">
        <v>325412</v>
      </c>
      <c r="T34" s="30" t="s">
        <v>27954</v>
      </c>
      <c r="U34" s="2" t="s">
        <v>145</v>
      </c>
      <c r="V34" s="2" t="s">
        <v>145</v>
      </c>
      <c r="W34" s="29">
        <v>1155.2665763855121</v>
      </c>
      <c r="X34">
        <v>0</v>
      </c>
      <c r="Z34">
        <v>0.04</v>
      </c>
      <c r="AA34">
        <v>8.1199999999999992</v>
      </c>
    </row>
    <row r="35" spans="1:27" ht="20" customHeight="1">
      <c r="A35" s="2" t="s">
        <v>96</v>
      </c>
      <c r="B35" s="2" t="s">
        <v>97</v>
      </c>
      <c r="C35" s="2" t="s">
        <v>98</v>
      </c>
      <c r="D35">
        <v>177</v>
      </c>
      <c r="E35" s="2" t="s">
        <v>2975</v>
      </c>
      <c r="F35" s="37" t="s">
        <v>2976</v>
      </c>
      <c r="G35">
        <v>7.17</v>
      </c>
      <c r="H35">
        <v>7.32</v>
      </c>
      <c r="I35" s="2" t="s">
        <v>2977</v>
      </c>
      <c r="J35">
        <v>7.87</v>
      </c>
      <c r="K35">
        <v>8.1</v>
      </c>
      <c r="L35">
        <v>100</v>
      </c>
      <c r="M35" s="2" t="s">
        <v>3</v>
      </c>
      <c r="N35" s="2" t="s">
        <v>3</v>
      </c>
      <c r="O35" s="2" t="s">
        <v>4</v>
      </c>
      <c r="P35" s="1">
        <v>39063</v>
      </c>
      <c r="Q35" s="2" t="s">
        <v>99</v>
      </c>
      <c r="R35" s="2" t="s">
        <v>99</v>
      </c>
      <c r="S35">
        <v>325412</v>
      </c>
      <c r="T35" s="30" t="s">
        <v>27954</v>
      </c>
      <c r="U35" s="2" t="s">
        <v>100</v>
      </c>
      <c r="V35" s="2" t="s">
        <v>100</v>
      </c>
      <c r="W35" s="24">
        <v>876.19511774029047</v>
      </c>
      <c r="X35">
        <v>19.940000000000001</v>
      </c>
      <c r="Y35">
        <v>50.45</v>
      </c>
      <c r="Z35">
        <v>35.75</v>
      </c>
      <c r="AA35">
        <v>92.31</v>
      </c>
    </row>
    <row r="36" spans="1:27" ht="20" customHeight="1">
      <c r="A36" s="2" t="s">
        <v>180</v>
      </c>
      <c r="B36" s="2" t="s">
        <v>181</v>
      </c>
      <c r="C36" s="2" t="s">
        <v>182</v>
      </c>
      <c r="D36" s="3">
        <v>4146.17</v>
      </c>
      <c r="E36" s="2" t="s">
        <v>2997</v>
      </c>
      <c r="F36" s="37" t="s">
        <v>3029</v>
      </c>
      <c r="G36">
        <v>47.47</v>
      </c>
      <c r="H36">
        <v>47.47</v>
      </c>
      <c r="I36" s="2" t="s">
        <v>2998</v>
      </c>
      <c r="J36">
        <v>77.06</v>
      </c>
      <c r="K36">
        <v>77.06</v>
      </c>
      <c r="L36">
        <v>100</v>
      </c>
      <c r="M36" s="2" t="s">
        <v>3</v>
      </c>
      <c r="N36" s="2" t="s">
        <v>3</v>
      </c>
      <c r="O36" s="2" t="s">
        <v>4</v>
      </c>
      <c r="P36" s="1">
        <v>39026</v>
      </c>
      <c r="Q36" s="2" t="s">
        <v>99</v>
      </c>
      <c r="R36" s="2" t="s">
        <v>99</v>
      </c>
      <c r="S36">
        <v>325412</v>
      </c>
      <c r="T36" s="30" t="s">
        <v>27954</v>
      </c>
      <c r="U36" s="2" t="s">
        <v>145</v>
      </c>
      <c r="V36" s="2" t="s">
        <v>145</v>
      </c>
      <c r="W36" s="29">
        <v>1155.2665763855121</v>
      </c>
      <c r="X36">
        <v>433.67</v>
      </c>
      <c r="Y36" s="3">
        <v>22305.69</v>
      </c>
      <c r="Z36">
        <v>491.15</v>
      </c>
      <c r="AA36" s="3">
        <v>33299.870000000003</v>
      </c>
    </row>
    <row r="37" spans="1:27" ht="20" customHeight="1">
      <c r="A37" s="2" t="s">
        <v>549</v>
      </c>
      <c r="B37" s="2" t="s">
        <v>550</v>
      </c>
      <c r="C37" s="2" t="s">
        <v>551</v>
      </c>
      <c r="D37">
        <v>69</v>
      </c>
      <c r="E37" s="2" t="s">
        <v>3143</v>
      </c>
      <c r="F37" s="37" t="s">
        <v>3144</v>
      </c>
      <c r="G37">
        <v>8.5</v>
      </c>
      <c r="H37">
        <v>8.6999999999999993</v>
      </c>
      <c r="I37" s="2" t="s">
        <v>2946</v>
      </c>
      <c r="L37">
        <v>100</v>
      </c>
      <c r="M37" s="2" t="s">
        <v>3</v>
      </c>
      <c r="N37" s="2" t="s">
        <v>3</v>
      </c>
      <c r="O37" s="2" t="s">
        <v>4</v>
      </c>
      <c r="P37" s="1">
        <v>38859</v>
      </c>
      <c r="Q37" s="2" t="s">
        <v>99</v>
      </c>
      <c r="R37" s="2" t="s">
        <v>99</v>
      </c>
      <c r="S37">
        <v>325412</v>
      </c>
      <c r="T37" s="30" t="s">
        <v>27954</v>
      </c>
      <c r="U37" s="2" t="s">
        <v>145</v>
      </c>
      <c r="V37" s="2" t="s">
        <v>145</v>
      </c>
      <c r="W37" s="29">
        <v>1155.2665763855121</v>
      </c>
      <c r="X37">
        <v>3.06</v>
      </c>
      <c r="Y37">
        <v>25.77</v>
      </c>
      <c r="Z37">
        <v>7.82</v>
      </c>
      <c r="AA37">
        <v>66.989999999999995</v>
      </c>
    </row>
    <row r="38" spans="1:27" ht="20" customHeight="1">
      <c r="A38" s="2" t="s">
        <v>662</v>
      </c>
      <c r="B38" s="2" t="s">
        <v>663</v>
      </c>
      <c r="C38" s="2" t="s">
        <v>664</v>
      </c>
      <c r="D38" s="3">
        <v>1864.11</v>
      </c>
      <c r="E38" s="2" t="s">
        <v>3196</v>
      </c>
      <c r="F38" s="37" t="s">
        <v>3197</v>
      </c>
      <c r="G38">
        <v>29</v>
      </c>
      <c r="H38">
        <v>29.04</v>
      </c>
      <c r="I38" s="2" t="s">
        <v>3198</v>
      </c>
      <c r="J38">
        <v>23.73</v>
      </c>
      <c r="K38">
        <v>23.83</v>
      </c>
      <c r="L38">
        <v>100</v>
      </c>
      <c r="M38" s="2" t="s">
        <v>3</v>
      </c>
      <c r="N38" s="2" t="s">
        <v>3</v>
      </c>
      <c r="O38" s="2" t="s">
        <v>4</v>
      </c>
      <c r="P38" s="1">
        <v>38789</v>
      </c>
      <c r="Q38" s="2" t="s">
        <v>99</v>
      </c>
      <c r="R38" s="2" t="s">
        <v>99</v>
      </c>
      <c r="S38">
        <v>325412</v>
      </c>
      <c r="T38" s="30" t="s">
        <v>27954</v>
      </c>
      <c r="U38" s="2" t="s">
        <v>145</v>
      </c>
      <c r="V38" s="2" t="s">
        <v>145</v>
      </c>
      <c r="W38" s="29">
        <v>1155.2665763855121</v>
      </c>
      <c r="X38" s="3">
        <v>1042.03</v>
      </c>
      <c r="Y38" s="3">
        <v>1646.2</v>
      </c>
      <c r="Z38" s="3">
        <v>1170.92</v>
      </c>
      <c r="AA38" s="3">
        <v>3054.3</v>
      </c>
    </row>
    <row r="39" spans="1:27" ht="20" customHeight="1">
      <c r="A39" s="2" t="s">
        <v>762</v>
      </c>
      <c r="B39" s="2" t="s">
        <v>763</v>
      </c>
      <c r="C39" s="2" t="s">
        <v>764</v>
      </c>
      <c r="D39">
        <v>34.25</v>
      </c>
      <c r="E39" s="2" t="s">
        <v>3236</v>
      </c>
      <c r="F39" s="37" t="s">
        <v>3261</v>
      </c>
      <c r="G39">
        <v>10.6</v>
      </c>
      <c r="H39">
        <v>10.63</v>
      </c>
      <c r="I39" s="2" t="s">
        <v>2946</v>
      </c>
      <c r="L39">
        <v>100</v>
      </c>
      <c r="M39" s="2" t="s">
        <v>3</v>
      </c>
      <c r="N39" s="2" t="s">
        <v>3</v>
      </c>
      <c r="O39" s="2" t="s">
        <v>4</v>
      </c>
      <c r="P39" s="1">
        <v>38720</v>
      </c>
      <c r="Q39" s="2" t="s">
        <v>99</v>
      </c>
      <c r="R39" s="2" t="s">
        <v>99</v>
      </c>
      <c r="S39">
        <v>325412</v>
      </c>
      <c r="T39" s="30" t="s">
        <v>27954</v>
      </c>
      <c r="U39" s="2" t="s">
        <v>145</v>
      </c>
      <c r="V39" s="2" t="s">
        <v>145</v>
      </c>
      <c r="W39" s="29">
        <v>1155.2665763855121</v>
      </c>
      <c r="X39">
        <v>10.16</v>
      </c>
      <c r="Y39">
        <v>11.34</v>
      </c>
      <c r="Z39">
        <v>2.66</v>
      </c>
      <c r="AA39">
        <v>42.33</v>
      </c>
    </row>
    <row r="40" spans="1:27" ht="20" customHeight="1">
      <c r="A40" s="2" t="s">
        <v>963</v>
      </c>
      <c r="B40" s="2" t="s">
        <v>964</v>
      </c>
      <c r="C40" s="2" t="s">
        <v>965</v>
      </c>
      <c r="D40">
        <v>272.10000000000002</v>
      </c>
      <c r="E40" s="2" t="s">
        <v>3350</v>
      </c>
      <c r="F40" s="37" t="s">
        <v>3351</v>
      </c>
      <c r="G40">
        <v>27.57</v>
      </c>
      <c r="H40">
        <v>26.1</v>
      </c>
      <c r="I40" s="2" t="s">
        <v>3352</v>
      </c>
      <c r="J40">
        <v>2.41</v>
      </c>
      <c r="K40">
        <v>3.4</v>
      </c>
      <c r="L40">
        <v>100</v>
      </c>
      <c r="M40" s="2" t="s">
        <v>3</v>
      </c>
      <c r="N40" s="2" t="s">
        <v>3</v>
      </c>
      <c r="O40" s="2" t="s">
        <v>4</v>
      </c>
      <c r="P40" s="1">
        <v>38553</v>
      </c>
      <c r="Q40" s="2" t="s">
        <v>99</v>
      </c>
      <c r="R40" s="2" t="s">
        <v>99</v>
      </c>
      <c r="S40">
        <v>325412</v>
      </c>
      <c r="T40" s="30" t="s">
        <v>27954</v>
      </c>
      <c r="U40" s="2" t="s">
        <v>145</v>
      </c>
      <c r="V40" s="2" t="s">
        <v>145</v>
      </c>
      <c r="W40" s="29">
        <v>1155.2665763855121</v>
      </c>
      <c r="X40">
        <v>51.34</v>
      </c>
      <c r="Y40">
        <v>141.91</v>
      </c>
      <c r="Z40">
        <v>136.38</v>
      </c>
      <c r="AA40">
        <v>434.63</v>
      </c>
    </row>
    <row r="41" spans="1:27" ht="20" customHeight="1">
      <c r="A41" s="2" t="s">
        <v>1603</v>
      </c>
      <c r="B41" s="2" t="s">
        <v>1604</v>
      </c>
      <c r="C41" s="2" t="s">
        <v>1605</v>
      </c>
      <c r="D41">
        <v>511.01</v>
      </c>
      <c r="E41" s="2" t="s">
        <v>3740</v>
      </c>
      <c r="F41" s="37" t="s">
        <v>3741</v>
      </c>
      <c r="G41">
        <v>44.13</v>
      </c>
      <c r="H41">
        <v>43.28</v>
      </c>
      <c r="I41" s="2" t="s">
        <v>3742</v>
      </c>
      <c r="J41">
        <v>23.77</v>
      </c>
      <c r="K41">
        <v>23</v>
      </c>
      <c r="L41">
        <v>100</v>
      </c>
      <c r="M41" s="2" t="s">
        <v>3</v>
      </c>
      <c r="N41" s="2" t="s">
        <v>3</v>
      </c>
      <c r="O41" s="2" t="s">
        <v>4</v>
      </c>
      <c r="P41" s="1">
        <v>37854</v>
      </c>
      <c r="Q41" s="2" t="s">
        <v>99</v>
      </c>
      <c r="R41" s="2" t="s">
        <v>99</v>
      </c>
      <c r="S41">
        <v>325412</v>
      </c>
      <c r="T41" s="30" t="s">
        <v>27954</v>
      </c>
      <c r="U41" s="2" t="s">
        <v>145</v>
      </c>
      <c r="V41" s="2" t="s">
        <v>145</v>
      </c>
      <c r="W41" s="29">
        <v>1155.2665763855121</v>
      </c>
      <c r="X41">
        <v>70.78</v>
      </c>
      <c r="Y41">
        <v>588.19000000000005</v>
      </c>
      <c r="Z41">
        <v>236.06</v>
      </c>
      <c r="AA41" s="3">
        <v>2290.27</v>
      </c>
    </row>
    <row r="42" spans="1:27" ht="20" customHeight="1">
      <c r="A42" s="2" t="s">
        <v>1838</v>
      </c>
      <c r="B42" s="2" t="s">
        <v>1839</v>
      </c>
      <c r="C42" s="2" t="s">
        <v>1840</v>
      </c>
      <c r="D42">
        <v>250</v>
      </c>
      <c r="E42" s="2" t="s">
        <v>3896</v>
      </c>
      <c r="F42" s="37" t="s">
        <v>3897</v>
      </c>
      <c r="G42">
        <v>20.420000000000002</v>
      </c>
      <c r="H42">
        <v>20.05</v>
      </c>
      <c r="I42" s="2" t="s">
        <v>2946</v>
      </c>
      <c r="L42">
        <v>100</v>
      </c>
      <c r="M42" s="2" t="s">
        <v>3</v>
      </c>
      <c r="N42" s="2" t="s">
        <v>3</v>
      </c>
      <c r="O42" s="2" t="s">
        <v>4</v>
      </c>
      <c r="P42" s="1">
        <v>37782</v>
      </c>
      <c r="Q42" s="2" t="s">
        <v>99</v>
      </c>
      <c r="R42" s="2" t="s">
        <v>99</v>
      </c>
      <c r="S42">
        <v>325412</v>
      </c>
      <c r="T42" s="30" t="s">
        <v>27954</v>
      </c>
      <c r="U42" s="2" t="s">
        <v>145</v>
      </c>
      <c r="V42" s="2" t="s">
        <v>145</v>
      </c>
      <c r="W42" s="29">
        <v>1155.2665763855121</v>
      </c>
      <c r="X42">
        <v>648.65</v>
      </c>
      <c r="Y42" s="3">
        <v>1016.68</v>
      </c>
      <c r="Z42">
        <v>427.58</v>
      </c>
      <c r="AA42">
        <v>791.78</v>
      </c>
    </row>
    <row r="43" spans="1:27" ht="20" customHeight="1">
      <c r="A43" s="2" t="s">
        <v>1726</v>
      </c>
      <c r="B43" s="2" t="s">
        <v>1727</v>
      </c>
      <c r="C43" s="2" t="s">
        <v>1728</v>
      </c>
      <c r="D43">
        <v>8.5</v>
      </c>
      <c r="E43" s="2" t="s">
        <v>3349</v>
      </c>
      <c r="F43" s="37" t="s">
        <v>3813</v>
      </c>
      <c r="G43">
        <v>0.22</v>
      </c>
      <c r="H43">
        <v>0.32</v>
      </c>
      <c r="I43" s="2" t="s">
        <v>2946</v>
      </c>
      <c r="L43">
        <v>100</v>
      </c>
      <c r="M43" s="2" t="s">
        <v>3</v>
      </c>
      <c r="N43" s="2" t="s">
        <v>3</v>
      </c>
      <c r="O43" s="2" t="s">
        <v>4</v>
      </c>
      <c r="P43" s="1">
        <v>37726</v>
      </c>
      <c r="Q43" s="2" t="s">
        <v>99</v>
      </c>
      <c r="R43" s="2" t="s">
        <v>99</v>
      </c>
      <c r="S43">
        <v>325412</v>
      </c>
      <c r="T43" s="30" t="s">
        <v>27954</v>
      </c>
      <c r="U43" s="2" t="s">
        <v>145</v>
      </c>
      <c r="V43" s="2" t="s">
        <v>145</v>
      </c>
      <c r="W43" s="29">
        <v>1155.2665763855121</v>
      </c>
      <c r="X43">
        <v>0.95</v>
      </c>
      <c r="Y43">
        <v>66.45</v>
      </c>
      <c r="Z43">
        <v>11.2</v>
      </c>
      <c r="AA43">
        <v>37.96</v>
      </c>
    </row>
    <row r="44" spans="1:27" ht="20" customHeight="1">
      <c r="A44" s="2" t="s">
        <v>1763</v>
      </c>
      <c r="B44" s="2" t="s">
        <v>1764</v>
      </c>
      <c r="C44" s="2" t="s">
        <v>1765</v>
      </c>
      <c r="D44">
        <v>79.97</v>
      </c>
      <c r="E44" s="2" t="s">
        <v>3845</v>
      </c>
      <c r="F44" s="37" t="s">
        <v>3920</v>
      </c>
      <c r="G44">
        <v>4.47</v>
      </c>
      <c r="H44">
        <v>4.21</v>
      </c>
      <c r="I44" s="2" t="s">
        <v>3846</v>
      </c>
      <c r="J44">
        <v>1.8</v>
      </c>
      <c r="K44">
        <v>1.83</v>
      </c>
      <c r="L44">
        <v>100</v>
      </c>
      <c r="M44" s="2" t="s">
        <v>3</v>
      </c>
      <c r="N44" s="2" t="s">
        <v>3</v>
      </c>
      <c r="O44" s="2" t="s">
        <v>4</v>
      </c>
      <c r="P44" s="1">
        <v>37677</v>
      </c>
      <c r="Q44" s="2" t="s">
        <v>99</v>
      </c>
      <c r="R44" s="2" t="s">
        <v>99</v>
      </c>
      <c r="S44">
        <v>325412</v>
      </c>
      <c r="T44" s="30" t="s">
        <v>27954</v>
      </c>
      <c r="U44" s="2" t="s">
        <v>145</v>
      </c>
      <c r="V44" s="2" t="s">
        <v>145</v>
      </c>
      <c r="W44" s="29">
        <v>1155.2665763855121</v>
      </c>
      <c r="X44">
        <v>0.22</v>
      </c>
      <c r="Y44">
        <v>15.27</v>
      </c>
      <c r="Z44">
        <v>106.97</v>
      </c>
      <c r="AA44">
        <v>63.72</v>
      </c>
    </row>
    <row r="45" spans="1:27" ht="20" customHeight="1">
      <c r="A45" s="2" t="s">
        <v>1782</v>
      </c>
      <c r="B45" s="2" t="s">
        <v>1783</v>
      </c>
      <c r="C45" s="2" t="s">
        <v>143</v>
      </c>
      <c r="D45" s="3">
        <v>2323.21</v>
      </c>
      <c r="E45" s="2" t="s">
        <v>3856</v>
      </c>
      <c r="F45" s="37" t="s">
        <v>3857</v>
      </c>
      <c r="G45">
        <v>52.04</v>
      </c>
      <c r="H45">
        <v>52</v>
      </c>
      <c r="I45" s="2" t="s">
        <v>3858</v>
      </c>
      <c r="J45">
        <v>42.2</v>
      </c>
      <c r="K45">
        <v>43.92</v>
      </c>
      <c r="L45">
        <v>100</v>
      </c>
      <c r="M45" s="2" t="s">
        <v>3</v>
      </c>
      <c r="N45" s="2" t="s">
        <v>3</v>
      </c>
      <c r="O45" s="2" t="s">
        <v>4</v>
      </c>
      <c r="P45" s="1">
        <v>37662</v>
      </c>
      <c r="Q45" s="2" t="s">
        <v>99</v>
      </c>
      <c r="R45" s="2" t="s">
        <v>99</v>
      </c>
      <c r="S45">
        <v>325412</v>
      </c>
      <c r="T45" s="30" t="s">
        <v>27954</v>
      </c>
      <c r="U45" s="2" t="s">
        <v>145</v>
      </c>
      <c r="V45" s="2" t="s">
        <v>145</v>
      </c>
      <c r="W45" s="29">
        <v>1155.2665763855121</v>
      </c>
      <c r="X45">
        <v>111.24</v>
      </c>
      <c r="Y45" s="3">
        <v>36298</v>
      </c>
      <c r="Z45">
        <v>245.32</v>
      </c>
      <c r="AA45" s="3">
        <v>40345</v>
      </c>
    </row>
    <row r="46" spans="1:27" ht="20" customHeight="1">
      <c r="A46" s="2" t="s">
        <v>1831</v>
      </c>
      <c r="B46" s="2" t="s">
        <v>1832</v>
      </c>
      <c r="C46" s="2" t="s">
        <v>143</v>
      </c>
      <c r="D46">
        <v>103.81</v>
      </c>
      <c r="E46" s="2" t="s">
        <v>3889</v>
      </c>
      <c r="F46" s="37" t="s">
        <v>3890</v>
      </c>
      <c r="G46">
        <v>60.46</v>
      </c>
      <c r="H46">
        <v>60.15</v>
      </c>
      <c r="I46" s="2" t="s">
        <v>3891</v>
      </c>
      <c r="J46">
        <v>7.24</v>
      </c>
      <c r="K46">
        <v>7.18</v>
      </c>
      <c r="L46">
        <v>100</v>
      </c>
      <c r="M46" s="2" t="s">
        <v>3</v>
      </c>
      <c r="N46" s="2" t="s">
        <v>3</v>
      </c>
      <c r="O46" s="2" t="s">
        <v>4</v>
      </c>
      <c r="P46" s="1">
        <v>37574</v>
      </c>
      <c r="Q46" s="2" t="s">
        <v>99</v>
      </c>
      <c r="R46" s="2" t="s">
        <v>99</v>
      </c>
      <c r="S46">
        <v>325412</v>
      </c>
      <c r="T46" s="30" t="s">
        <v>27954</v>
      </c>
      <c r="U46" s="2" t="s">
        <v>145</v>
      </c>
      <c r="V46" s="2" t="s">
        <v>145</v>
      </c>
      <c r="W46" s="29">
        <v>1155.2665763855121</v>
      </c>
      <c r="X46">
        <v>18.28</v>
      </c>
      <c r="Y46" s="3">
        <v>35298</v>
      </c>
      <c r="Z46">
        <v>41.01</v>
      </c>
      <c r="AA46" s="3">
        <v>38595</v>
      </c>
    </row>
    <row r="47" spans="1:27" ht="20" customHeight="1">
      <c r="A47" s="2" t="s">
        <v>1925</v>
      </c>
      <c r="B47" s="2" t="s">
        <v>1926</v>
      </c>
      <c r="C47" s="2" t="s">
        <v>1014</v>
      </c>
      <c r="D47" s="3">
        <v>59515.02</v>
      </c>
      <c r="E47" s="2" t="s">
        <v>3990</v>
      </c>
      <c r="F47" s="37" t="s">
        <v>3991</v>
      </c>
      <c r="G47">
        <v>28.78</v>
      </c>
      <c r="H47">
        <v>28.55</v>
      </c>
      <c r="I47" s="2" t="s">
        <v>3960</v>
      </c>
      <c r="J47">
        <v>39.25</v>
      </c>
      <c r="K47">
        <v>39.4</v>
      </c>
      <c r="L47">
        <v>100</v>
      </c>
      <c r="M47" s="2" t="s">
        <v>3</v>
      </c>
      <c r="N47" s="2" t="s">
        <v>3</v>
      </c>
      <c r="O47" s="2" t="s">
        <v>4</v>
      </c>
      <c r="P47" s="1">
        <v>37452</v>
      </c>
      <c r="Q47" s="2" t="s">
        <v>99</v>
      </c>
      <c r="R47" s="2" t="s">
        <v>99</v>
      </c>
      <c r="S47">
        <v>325412</v>
      </c>
      <c r="T47" s="30" t="s">
        <v>27954</v>
      </c>
      <c r="U47" s="2" t="s">
        <v>145</v>
      </c>
      <c r="V47" s="2" t="s">
        <v>145</v>
      </c>
      <c r="W47" s="29">
        <v>1155.2665763855121</v>
      </c>
      <c r="X47" s="3">
        <v>13894</v>
      </c>
      <c r="Y47" s="3">
        <v>33379</v>
      </c>
      <c r="Z47" s="3">
        <v>22291</v>
      </c>
      <c r="AA47" s="3">
        <v>42568</v>
      </c>
    </row>
    <row r="48" spans="1:27" ht="20" customHeight="1">
      <c r="A48" s="2" t="s">
        <v>2067</v>
      </c>
      <c r="B48" s="2" t="s">
        <v>2068</v>
      </c>
      <c r="C48" s="2" t="s">
        <v>2069</v>
      </c>
      <c r="D48" s="3">
        <v>2416.83</v>
      </c>
      <c r="E48" s="2" t="s">
        <v>4067</v>
      </c>
      <c r="F48" s="37" t="s">
        <v>4068</v>
      </c>
      <c r="G48">
        <v>29.56</v>
      </c>
      <c r="H48">
        <v>28.41</v>
      </c>
      <c r="I48" s="2" t="s">
        <v>4069</v>
      </c>
      <c r="J48">
        <v>28.2</v>
      </c>
      <c r="K48">
        <v>27.12</v>
      </c>
      <c r="L48">
        <v>100</v>
      </c>
      <c r="M48" s="2" t="s">
        <v>3</v>
      </c>
      <c r="N48" s="2" t="s">
        <v>3</v>
      </c>
      <c r="O48" s="2" t="s">
        <v>4</v>
      </c>
      <c r="P48" s="1">
        <v>37231</v>
      </c>
      <c r="Q48" s="2" t="s">
        <v>99</v>
      </c>
      <c r="R48" s="2" t="s">
        <v>99</v>
      </c>
      <c r="S48">
        <v>325412</v>
      </c>
      <c r="T48" s="30" t="s">
        <v>27954</v>
      </c>
      <c r="U48" s="2" t="s">
        <v>145</v>
      </c>
      <c r="V48" s="2" t="s">
        <v>145</v>
      </c>
      <c r="W48" s="29">
        <v>1155.2665763855121</v>
      </c>
      <c r="X48">
        <v>125.8</v>
      </c>
      <c r="Y48">
        <v>244.5</v>
      </c>
      <c r="Z48">
        <v>758.7</v>
      </c>
      <c r="AA48" s="3">
        <v>1895.7</v>
      </c>
    </row>
    <row r="49" spans="1:27" ht="20" customHeight="1">
      <c r="A49" s="2" t="s">
        <v>2122</v>
      </c>
      <c r="B49" s="2" t="s">
        <v>2123</v>
      </c>
      <c r="C49" s="2" t="s">
        <v>2124</v>
      </c>
      <c r="D49">
        <v>110</v>
      </c>
      <c r="E49" s="2" t="s">
        <v>4097</v>
      </c>
      <c r="F49" s="37" t="s">
        <v>4098</v>
      </c>
      <c r="G49">
        <v>49.35</v>
      </c>
      <c r="H49">
        <v>53.61</v>
      </c>
      <c r="I49" s="2" t="s">
        <v>4099</v>
      </c>
      <c r="L49">
        <v>100</v>
      </c>
      <c r="M49" s="2" t="s">
        <v>3</v>
      </c>
      <c r="N49" s="2" t="s">
        <v>3</v>
      </c>
      <c r="O49" s="2" t="s">
        <v>4</v>
      </c>
      <c r="P49" s="1">
        <v>37165</v>
      </c>
      <c r="Q49" s="2" t="s">
        <v>99</v>
      </c>
      <c r="R49" s="2" t="s">
        <v>99</v>
      </c>
      <c r="S49">
        <v>325412</v>
      </c>
      <c r="T49" s="30" t="s">
        <v>27954</v>
      </c>
      <c r="U49" s="2" t="s">
        <v>145</v>
      </c>
      <c r="V49" s="2" t="s">
        <v>145</v>
      </c>
      <c r="W49" s="29">
        <v>1155.2665763855121</v>
      </c>
      <c r="X49">
        <v>5.55</v>
      </c>
      <c r="Y49">
        <v>167.8</v>
      </c>
      <c r="Z49">
        <v>16.399999999999999</v>
      </c>
      <c r="AA49">
        <v>548.70000000000005</v>
      </c>
    </row>
    <row r="50" spans="1:27" ht="20" customHeight="1">
      <c r="A50" s="2" t="s">
        <v>2218</v>
      </c>
      <c r="B50" s="2" t="s">
        <v>2219</v>
      </c>
      <c r="C50" s="2" t="s">
        <v>2220</v>
      </c>
      <c r="D50">
        <v>594.44000000000005</v>
      </c>
      <c r="E50" s="2" t="s">
        <v>4177</v>
      </c>
      <c r="F50" s="37" t="s">
        <v>4178</v>
      </c>
      <c r="G50">
        <v>70.41</v>
      </c>
      <c r="H50">
        <v>69.7</v>
      </c>
      <c r="I50" s="2" t="s">
        <v>4179</v>
      </c>
      <c r="J50">
        <v>17.89</v>
      </c>
      <c r="K50">
        <v>17.420000000000002</v>
      </c>
      <c r="L50">
        <v>100</v>
      </c>
      <c r="M50" s="2" t="s">
        <v>3</v>
      </c>
      <c r="N50" s="2" t="s">
        <v>3</v>
      </c>
      <c r="O50" s="2" t="s">
        <v>4</v>
      </c>
      <c r="P50" s="1">
        <v>37071</v>
      </c>
      <c r="Q50" s="2" t="s">
        <v>99</v>
      </c>
      <c r="R50" s="2" t="s">
        <v>99</v>
      </c>
      <c r="S50">
        <v>325412</v>
      </c>
      <c r="T50" s="30" t="s">
        <v>27954</v>
      </c>
      <c r="U50" s="2" t="s">
        <v>145</v>
      </c>
      <c r="V50" s="2" t="s">
        <v>145</v>
      </c>
      <c r="W50" s="29">
        <v>1155.2665763855121</v>
      </c>
      <c r="X50">
        <v>94.2</v>
      </c>
      <c r="Y50">
        <v>511.1</v>
      </c>
      <c r="Z50">
        <v>81.400000000000006</v>
      </c>
      <c r="AA50">
        <v>514.4</v>
      </c>
    </row>
    <row r="51" spans="1:27" ht="20" customHeight="1">
      <c r="A51" s="2" t="s">
        <v>2351</v>
      </c>
      <c r="B51" s="2" t="s">
        <v>2352</v>
      </c>
      <c r="C51" s="2" t="s">
        <v>143</v>
      </c>
      <c r="D51" s="3">
        <v>11070.28</v>
      </c>
      <c r="E51" s="2" t="s">
        <v>4272</v>
      </c>
      <c r="F51" s="37" t="s">
        <v>4273</v>
      </c>
      <c r="G51">
        <v>83.25</v>
      </c>
      <c r="H51">
        <v>86.28</v>
      </c>
      <c r="I51" s="2" t="s">
        <v>4274</v>
      </c>
      <c r="J51">
        <v>30.05</v>
      </c>
      <c r="K51">
        <v>38.75</v>
      </c>
      <c r="L51">
        <v>100</v>
      </c>
      <c r="M51" s="2" t="s">
        <v>3</v>
      </c>
      <c r="N51" s="2" t="s">
        <v>3</v>
      </c>
      <c r="O51" s="2" t="s">
        <v>4</v>
      </c>
      <c r="P51" s="1">
        <v>36977</v>
      </c>
      <c r="Q51" s="2" t="s">
        <v>99</v>
      </c>
      <c r="R51" s="2" t="s">
        <v>99</v>
      </c>
      <c r="S51">
        <v>325412</v>
      </c>
      <c r="T51" s="30" t="s">
        <v>27954</v>
      </c>
      <c r="U51" s="2" t="s">
        <v>145</v>
      </c>
      <c r="V51" s="2" t="s">
        <v>145</v>
      </c>
      <c r="W51" s="29">
        <v>1155.2665763855121</v>
      </c>
      <c r="X51">
        <v>988.5</v>
      </c>
      <c r="Y51" s="3">
        <v>29139</v>
      </c>
      <c r="Z51" s="3">
        <v>2921.6</v>
      </c>
      <c r="AA51" s="3">
        <v>31321</v>
      </c>
    </row>
    <row r="52" spans="1:27" ht="20" customHeight="1">
      <c r="A52" s="2" t="s">
        <v>2553</v>
      </c>
      <c r="B52" s="2" t="s">
        <v>2554</v>
      </c>
      <c r="C52" s="2" t="s">
        <v>2555</v>
      </c>
      <c r="D52">
        <v>10.37</v>
      </c>
      <c r="E52" s="2" t="s">
        <v>4435</v>
      </c>
      <c r="F52" s="37" t="s">
        <v>4436</v>
      </c>
      <c r="G52">
        <v>13.25</v>
      </c>
      <c r="H52">
        <v>14.25</v>
      </c>
      <c r="I52" s="2" t="s">
        <v>4437</v>
      </c>
      <c r="L52">
        <v>100</v>
      </c>
      <c r="M52" s="2" t="s">
        <v>3</v>
      </c>
      <c r="N52" s="2" t="s">
        <v>3</v>
      </c>
      <c r="O52" s="2" t="s">
        <v>4</v>
      </c>
      <c r="P52" s="1">
        <v>36811</v>
      </c>
      <c r="Q52" s="2" t="s">
        <v>99</v>
      </c>
      <c r="R52" s="2" t="s">
        <v>99</v>
      </c>
      <c r="S52">
        <v>325412</v>
      </c>
      <c r="T52" s="30" t="s">
        <v>27954</v>
      </c>
      <c r="U52" s="2" t="s">
        <v>145</v>
      </c>
      <c r="V52" s="2" t="s">
        <v>145</v>
      </c>
      <c r="W52" s="29">
        <v>1155.2665763855121</v>
      </c>
      <c r="X52">
        <v>5.68</v>
      </c>
      <c r="Y52">
        <v>14.6</v>
      </c>
      <c r="Z52">
        <v>12.15</v>
      </c>
      <c r="AA52">
        <v>71.8</v>
      </c>
    </row>
    <row r="53" spans="1:27" ht="20" customHeight="1">
      <c r="A53" s="2" t="s">
        <v>2575</v>
      </c>
      <c r="B53" s="2" t="s">
        <v>2576</v>
      </c>
      <c r="C53" s="2" t="s">
        <v>2577</v>
      </c>
      <c r="D53">
        <v>45</v>
      </c>
      <c r="E53" s="2" t="s">
        <v>4462</v>
      </c>
      <c r="F53" s="37" t="s">
        <v>4463</v>
      </c>
      <c r="G53">
        <v>113.38</v>
      </c>
      <c r="H53">
        <v>105</v>
      </c>
      <c r="I53" s="2" t="s">
        <v>2946</v>
      </c>
      <c r="L53">
        <v>100</v>
      </c>
      <c r="M53" s="2" t="s">
        <v>3</v>
      </c>
      <c r="N53" s="2" t="s">
        <v>3</v>
      </c>
      <c r="O53" s="2" t="s">
        <v>4</v>
      </c>
      <c r="P53" s="1">
        <v>36794</v>
      </c>
      <c r="Q53" s="2" t="s">
        <v>99</v>
      </c>
      <c r="R53" s="2" t="s">
        <v>99</v>
      </c>
      <c r="S53">
        <v>325412</v>
      </c>
      <c r="T53" s="30" t="s">
        <v>27954</v>
      </c>
      <c r="U53" s="2" t="s">
        <v>145</v>
      </c>
      <c r="V53" s="2" t="s">
        <v>145</v>
      </c>
      <c r="W53" s="29">
        <v>1155.2665763855121</v>
      </c>
      <c r="X53">
        <v>2.58</v>
      </c>
      <c r="Y53">
        <v>23.5</v>
      </c>
      <c r="Z53">
        <v>2.12</v>
      </c>
      <c r="AA53">
        <v>194.9</v>
      </c>
    </row>
    <row r="54" spans="1:27" ht="20" customHeight="1">
      <c r="A54" s="2" t="s">
        <v>2714</v>
      </c>
      <c r="B54" s="2" t="s">
        <v>2715</v>
      </c>
      <c r="C54" s="2" t="s">
        <v>1871</v>
      </c>
      <c r="D54" s="3">
        <v>3523.47</v>
      </c>
      <c r="E54" s="2" t="s">
        <v>4568</v>
      </c>
      <c r="F54" s="37" t="s">
        <v>4569</v>
      </c>
      <c r="G54">
        <v>36.5</v>
      </c>
      <c r="H54">
        <v>32.56</v>
      </c>
      <c r="I54" s="2" t="s">
        <v>4570</v>
      </c>
      <c r="J54">
        <v>40</v>
      </c>
      <c r="K54">
        <v>35.880000000000003</v>
      </c>
      <c r="L54">
        <v>100</v>
      </c>
      <c r="M54" s="2" t="s">
        <v>3</v>
      </c>
      <c r="N54" s="2" t="s">
        <v>3</v>
      </c>
      <c r="O54" s="2" t="s">
        <v>4</v>
      </c>
      <c r="P54" s="1">
        <v>36720</v>
      </c>
      <c r="Q54" s="2" t="s">
        <v>99</v>
      </c>
      <c r="R54" s="2" t="s">
        <v>99</v>
      </c>
      <c r="S54">
        <v>325412</v>
      </c>
      <c r="T54" s="30" t="s">
        <v>27954</v>
      </c>
      <c r="U54" s="2" t="s">
        <v>145</v>
      </c>
      <c r="V54" s="2" t="s">
        <v>145</v>
      </c>
      <c r="W54" s="29">
        <v>1155.2665763855121</v>
      </c>
      <c r="X54">
        <v>169</v>
      </c>
      <c r="Y54">
        <v>406.85</v>
      </c>
      <c r="Z54">
        <v>344.6</v>
      </c>
      <c r="AA54">
        <v>902.22</v>
      </c>
    </row>
    <row r="55" spans="1:27" ht="20" customHeight="1">
      <c r="A55" s="2" t="s">
        <v>2780</v>
      </c>
      <c r="B55" s="2" t="s">
        <v>2781</v>
      </c>
      <c r="C55" s="2" t="s">
        <v>664</v>
      </c>
      <c r="D55">
        <v>916.28</v>
      </c>
      <c r="E55" s="2" t="s">
        <v>4611</v>
      </c>
      <c r="F55" s="37" t="s">
        <v>4650</v>
      </c>
      <c r="G55">
        <v>41.56</v>
      </c>
      <c r="H55">
        <v>44.19</v>
      </c>
      <c r="I55" s="2" t="s">
        <v>4612</v>
      </c>
      <c r="J55">
        <v>20.190000000000001</v>
      </c>
      <c r="K55">
        <v>20.63</v>
      </c>
      <c r="L55">
        <v>100</v>
      </c>
      <c r="M55" s="2" t="s">
        <v>3</v>
      </c>
      <c r="N55" s="2" t="s">
        <v>3</v>
      </c>
      <c r="O55" s="2" t="s">
        <v>4</v>
      </c>
      <c r="P55" s="1">
        <v>36671</v>
      </c>
      <c r="Q55" s="2" t="s">
        <v>99</v>
      </c>
      <c r="R55" s="2" t="s">
        <v>99</v>
      </c>
      <c r="S55">
        <v>325412</v>
      </c>
      <c r="T55" s="30" t="s">
        <v>27954</v>
      </c>
      <c r="U55" s="2" t="s">
        <v>145</v>
      </c>
      <c r="V55" s="2" t="s">
        <v>145</v>
      </c>
      <c r="W55" s="29">
        <v>1155.2665763855121</v>
      </c>
      <c r="X55">
        <v>459.2</v>
      </c>
      <c r="Y55">
        <v>709.62</v>
      </c>
      <c r="Z55">
        <v>384.12</v>
      </c>
      <c r="AA55" s="3">
        <v>1751.48</v>
      </c>
    </row>
    <row r="56" spans="1:27" ht="20" customHeight="1">
      <c r="A56" s="2" t="s">
        <v>2528</v>
      </c>
      <c r="B56" s="2" t="s">
        <v>2529</v>
      </c>
      <c r="C56" s="2" t="s">
        <v>2530</v>
      </c>
      <c r="D56">
        <v>18.28</v>
      </c>
      <c r="E56" s="2" t="s">
        <v>4422</v>
      </c>
      <c r="F56" s="37" t="s">
        <v>4423</v>
      </c>
      <c r="G56">
        <v>5.56</v>
      </c>
      <c r="H56">
        <v>5.5</v>
      </c>
      <c r="I56" s="2" t="s">
        <v>2946</v>
      </c>
      <c r="L56">
        <v>100</v>
      </c>
      <c r="M56" s="2" t="s">
        <v>3</v>
      </c>
      <c r="N56" s="2" t="s">
        <v>3</v>
      </c>
      <c r="O56" s="2" t="s">
        <v>4</v>
      </c>
      <c r="P56" s="1">
        <v>36830</v>
      </c>
      <c r="Q56" s="2" t="s">
        <v>960</v>
      </c>
      <c r="R56" s="2" t="s">
        <v>960</v>
      </c>
      <c r="S56">
        <v>325413</v>
      </c>
      <c r="T56" s="30" t="s">
        <v>27954</v>
      </c>
      <c r="U56" s="2" t="s">
        <v>145</v>
      </c>
      <c r="V56" s="2" t="s">
        <v>145</v>
      </c>
      <c r="W56" s="29">
        <v>1155.2665763855121</v>
      </c>
      <c r="X56">
        <v>0.42</v>
      </c>
      <c r="Y56">
        <v>68.099999999999994</v>
      </c>
      <c r="Z56">
        <v>0.92</v>
      </c>
      <c r="AA56">
        <v>69.900000000000006</v>
      </c>
    </row>
    <row r="57" spans="1:27" ht="20" customHeight="1">
      <c r="A57" s="2" t="s">
        <v>1004</v>
      </c>
      <c r="B57" s="2" t="s">
        <v>1005</v>
      </c>
      <c r="C57" s="2" t="s">
        <v>900</v>
      </c>
      <c r="D57">
        <v>46.41</v>
      </c>
      <c r="E57" s="2" t="s">
        <v>3010</v>
      </c>
      <c r="F57" s="37" t="s">
        <v>3378</v>
      </c>
      <c r="G57">
        <v>20.5</v>
      </c>
      <c r="H57">
        <v>18.7</v>
      </c>
      <c r="I57" s="2" t="s">
        <v>3379</v>
      </c>
      <c r="J57">
        <v>1.06</v>
      </c>
      <c r="K57">
        <v>1.1599999999999999</v>
      </c>
      <c r="L57">
        <v>100</v>
      </c>
      <c r="M57" s="2" t="s">
        <v>3</v>
      </c>
      <c r="N57" s="2" t="s">
        <v>3</v>
      </c>
      <c r="O57" s="2" t="s">
        <v>4</v>
      </c>
      <c r="P57" s="1">
        <v>38523</v>
      </c>
      <c r="Q57" s="2" t="s">
        <v>170</v>
      </c>
      <c r="R57" s="2" t="s">
        <v>170</v>
      </c>
      <c r="S57">
        <v>325414</v>
      </c>
      <c r="T57" s="30" t="s">
        <v>27954</v>
      </c>
      <c r="U57" s="2" t="s">
        <v>145</v>
      </c>
      <c r="V57" s="2" t="s">
        <v>145</v>
      </c>
      <c r="W57" s="29">
        <v>1155.2665763855121</v>
      </c>
      <c r="X57">
        <v>20.92</v>
      </c>
      <c r="Y57">
        <v>56.4</v>
      </c>
      <c r="Z57">
        <v>50.04</v>
      </c>
      <c r="AA57">
        <v>38.840000000000003</v>
      </c>
    </row>
    <row r="58" spans="1:27" ht="20" customHeight="1">
      <c r="A58" s="2" t="s">
        <v>1280</v>
      </c>
      <c r="B58" s="2" t="s">
        <v>1281</v>
      </c>
      <c r="C58" s="2" t="s">
        <v>1282</v>
      </c>
      <c r="E58" s="2" t="s">
        <v>3529</v>
      </c>
      <c r="F58" s="37" t="s">
        <v>3530</v>
      </c>
      <c r="G58">
        <v>2.65</v>
      </c>
      <c r="H58">
        <v>2.4500000000000002</v>
      </c>
      <c r="I58" s="2" t="s">
        <v>2946</v>
      </c>
      <c r="L58">
        <v>100</v>
      </c>
      <c r="M58" s="2" t="s">
        <v>3</v>
      </c>
      <c r="N58" s="2" t="s">
        <v>3</v>
      </c>
      <c r="O58" s="2" t="s">
        <v>4</v>
      </c>
      <c r="P58" s="1">
        <v>38211</v>
      </c>
      <c r="Q58" s="2" t="s">
        <v>170</v>
      </c>
      <c r="R58" s="2" t="s">
        <v>170</v>
      </c>
      <c r="S58">
        <v>325414</v>
      </c>
      <c r="T58" s="30" t="s">
        <v>27954</v>
      </c>
      <c r="U58" s="2" t="s">
        <v>145</v>
      </c>
      <c r="V58" s="2" t="s">
        <v>145</v>
      </c>
      <c r="W58" s="29">
        <v>1155.2665763855121</v>
      </c>
      <c r="X58">
        <v>0.12</v>
      </c>
      <c r="Y58">
        <v>0.18</v>
      </c>
      <c r="Z58">
        <v>1.82</v>
      </c>
      <c r="AA58">
        <v>0.02</v>
      </c>
    </row>
    <row r="59" spans="1:27" ht="20" customHeight="1">
      <c r="A59" s="2" t="s">
        <v>1485</v>
      </c>
      <c r="B59" s="2" t="s">
        <v>1486</v>
      </c>
      <c r="C59" s="2" t="s">
        <v>1487</v>
      </c>
      <c r="D59">
        <v>21.44</v>
      </c>
      <c r="E59" s="2" t="s">
        <v>3656</v>
      </c>
      <c r="F59" s="37" t="s">
        <v>3657</v>
      </c>
      <c r="G59">
        <v>3</v>
      </c>
      <c r="H59">
        <v>2.95</v>
      </c>
      <c r="I59" s="2" t="s">
        <v>3658</v>
      </c>
      <c r="J59">
        <v>5.05</v>
      </c>
      <c r="K59">
        <v>5.07</v>
      </c>
      <c r="L59">
        <v>100</v>
      </c>
      <c r="M59" s="2" t="s">
        <v>3</v>
      </c>
      <c r="N59" s="2" t="s">
        <v>3</v>
      </c>
      <c r="O59" s="2" t="s">
        <v>4</v>
      </c>
      <c r="P59" s="1">
        <v>37974</v>
      </c>
      <c r="Q59" s="2" t="s">
        <v>170</v>
      </c>
      <c r="R59" s="2" t="s">
        <v>170</v>
      </c>
      <c r="S59">
        <v>325414</v>
      </c>
      <c r="T59" s="30" t="s">
        <v>27954</v>
      </c>
      <c r="U59" s="2" t="s">
        <v>145</v>
      </c>
      <c r="V59" s="2" t="s">
        <v>145</v>
      </c>
      <c r="W59" s="29">
        <v>1155.2665763855121</v>
      </c>
      <c r="X59">
        <v>8.49</v>
      </c>
      <c r="Y59">
        <v>10.4</v>
      </c>
      <c r="Z59">
        <v>5.25</v>
      </c>
      <c r="AA59">
        <v>31.67</v>
      </c>
    </row>
    <row r="60" spans="1:27" ht="20" customHeight="1">
      <c r="A60" s="2" t="s">
        <v>1551</v>
      </c>
      <c r="B60" s="2" t="s">
        <v>1552</v>
      </c>
      <c r="C60" s="2" t="s">
        <v>1553</v>
      </c>
      <c r="E60" s="2" t="s">
        <v>3700</v>
      </c>
      <c r="F60" s="37" t="s">
        <v>3701</v>
      </c>
      <c r="G60">
        <v>0.71</v>
      </c>
      <c r="H60">
        <v>0.9</v>
      </c>
      <c r="I60" s="2" t="s">
        <v>2946</v>
      </c>
      <c r="L60">
        <v>100</v>
      </c>
      <c r="M60" s="2" t="s">
        <v>3</v>
      </c>
      <c r="N60" s="2" t="s">
        <v>3</v>
      </c>
      <c r="O60" s="2" t="s">
        <v>4</v>
      </c>
      <c r="P60" s="1">
        <v>37918</v>
      </c>
      <c r="Q60" s="2" t="s">
        <v>170</v>
      </c>
      <c r="R60" s="2" t="s">
        <v>170</v>
      </c>
      <c r="S60">
        <v>325414</v>
      </c>
      <c r="T60" s="30" t="s">
        <v>27954</v>
      </c>
      <c r="U60" s="2" t="s">
        <v>145</v>
      </c>
      <c r="V60" s="2" t="s">
        <v>145</v>
      </c>
      <c r="W60" s="29">
        <v>1155.2665763855121</v>
      </c>
      <c r="X60">
        <v>9.61</v>
      </c>
      <c r="Y60">
        <v>9.61</v>
      </c>
      <c r="Z60">
        <v>3.94</v>
      </c>
      <c r="AA60">
        <v>3.94</v>
      </c>
    </row>
    <row r="61" spans="1:27" ht="20" customHeight="1">
      <c r="A61" s="2" t="s">
        <v>1663</v>
      </c>
      <c r="B61" s="2" t="s">
        <v>1664</v>
      </c>
      <c r="C61" s="2" t="s">
        <v>1665</v>
      </c>
      <c r="D61" s="3">
        <v>6830.06</v>
      </c>
      <c r="E61" s="2" t="s">
        <v>3780</v>
      </c>
      <c r="F61" s="37" t="s">
        <v>3833</v>
      </c>
      <c r="G61">
        <v>38.97</v>
      </c>
      <c r="H61">
        <v>36.96</v>
      </c>
      <c r="I61" s="2" t="s">
        <v>3781</v>
      </c>
      <c r="J61">
        <v>43.8</v>
      </c>
      <c r="K61">
        <v>41.55</v>
      </c>
      <c r="L61">
        <v>100</v>
      </c>
      <c r="M61" s="2" t="s">
        <v>3</v>
      </c>
      <c r="N61" s="2" t="s">
        <v>3</v>
      </c>
      <c r="O61" s="2" t="s">
        <v>4</v>
      </c>
      <c r="P61" s="1">
        <v>37792</v>
      </c>
      <c r="Q61" s="2" t="s">
        <v>170</v>
      </c>
      <c r="R61" s="2" t="s">
        <v>170</v>
      </c>
      <c r="S61">
        <v>325414</v>
      </c>
      <c r="T61" s="30" t="s">
        <v>27954</v>
      </c>
      <c r="U61" s="2" t="s">
        <v>145</v>
      </c>
      <c r="V61" s="2" t="s">
        <v>145</v>
      </c>
      <c r="W61" s="29">
        <v>1155.2665763855121</v>
      </c>
      <c r="X61" s="3">
        <v>1180.72</v>
      </c>
      <c r="Y61">
        <v>445.36</v>
      </c>
      <c r="Z61" s="3">
        <v>1975.89</v>
      </c>
      <c r="AA61" s="3">
        <v>2040.99</v>
      </c>
    </row>
    <row r="62" spans="1:27" ht="20" customHeight="1">
      <c r="A62" s="2" t="s">
        <v>2060</v>
      </c>
      <c r="B62" s="2" t="s">
        <v>2061</v>
      </c>
      <c r="C62" s="2" t="s">
        <v>790</v>
      </c>
      <c r="D62" s="3">
        <v>16900.009999999998</v>
      </c>
      <c r="E62" s="2" t="s">
        <v>4049</v>
      </c>
      <c r="F62" s="37" t="s">
        <v>4064</v>
      </c>
      <c r="G62">
        <v>59.49</v>
      </c>
      <c r="H62">
        <v>58.39</v>
      </c>
      <c r="I62" s="2" t="s">
        <v>4050</v>
      </c>
      <c r="J62">
        <v>26.96</v>
      </c>
      <c r="K62">
        <v>25.62</v>
      </c>
      <c r="L62">
        <v>100</v>
      </c>
      <c r="M62" s="2" t="s">
        <v>3</v>
      </c>
      <c r="N62" s="2" t="s">
        <v>3</v>
      </c>
      <c r="O62" s="2" t="s">
        <v>4</v>
      </c>
      <c r="P62" s="1">
        <v>37242</v>
      </c>
      <c r="Q62" s="2" t="s">
        <v>170</v>
      </c>
      <c r="R62" s="2" t="s">
        <v>170</v>
      </c>
      <c r="S62">
        <v>325414</v>
      </c>
      <c r="T62" s="30" t="s">
        <v>27954</v>
      </c>
      <c r="U62" s="2" t="s">
        <v>145</v>
      </c>
      <c r="V62" s="2" t="s">
        <v>145</v>
      </c>
      <c r="W62" s="29">
        <v>1155.2665763855121</v>
      </c>
      <c r="X62">
        <v>709.09</v>
      </c>
      <c r="Y62" s="3">
        <v>3842.8</v>
      </c>
      <c r="Z62" s="3">
        <v>2220.1</v>
      </c>
      <c r="AA62" s="3">
        <v>6053.7</v>
      </c>
    </row>
    <row r="63" spans="1:27" ht="20" customHeight="1">
      <c r="A63" s="2" t="s">
        <v>2074</v>
      </c>
      <c r="B63" s="2" t="s">
        <v>2075</v>
      </c>
      <c r="C63" s="2" t="s">
        <v>2076</v>
      </c>
      <c r="D63" s="3">
        <v>1665.47</v>
      </c>
      <c r="E63" s="2" t="s">
        <v>4073</v>
      </c>
      <c r="F63" s="37" t="s">
        <v>4134</v>
      </c>
      <c r="G63">
        <v>38.83</v>
      </c>
      <c r="H63">
        <v>42.32</v>
      </c>
      <c r="I63" s="2" t="s">
        <v>4074</v>
      </c>
      <c r="J63">
        <v>41.42</v>
      </c>
      <c r="K63">
        <v>45.15</v>
      </c>
      <c r="L63">
        <v>100</v>
      </c>
      <c r="M63" s="2" t="s">
        <v>3</v>
      </c>
      <c r="N63" s="2" t="s">
        <v>3</v>
      </c>
      <c r="O63" s="2" t="s">
        <v>4</v>
      </c>
      <c r="P63" s="1">
        <v>37228</v>
      </c>
      <c r="Q63" s="2" t="s">
        <v>170</v>
      </c>
      <c r="R63" s="2" t="s">
        <v>170</v>
      </c>
      <c r="S63">
        <v>325414</v>
      </c>
      <c r="T63" s="30" t="s">
        <v>27954</v>
      </c>
      <c r="U63" s="2" t="s">
        <v>145</v>
      </c>
      <c r="V63" s="2" t="s">
        <v>145</v>
      </c>
      <c r="W63" s="29">
        <v>1155.2665763855121</v>
      </c>
      <c r="X63">
        <v>35.9</v>
      </c>
      <c r="Y63">
        <v>558.79999999999995</v>
      </c>
      <c r="Z63">
        <v>555.6</v>
      </c>
      <c r="AA63" s="3">
        <v>1053.5</v>
      </c>
    </row>
    <row r="64" spans="1:27" ht="20" customHeight="1">
      <c r="A64" s="2" t="s">
        <v>2545</v>
      </c>
      <c r="B64" s="2" t="s">
        <v>2546</v>
      </c>
      <c r="C64" s="2" t="s">
        <v>2547</v>
      </c>
      <c r="D64">
        <v>853.87</v>
      </c>
      <c r="E64" s="2" t="s">
        <v>4431</v>
      </c>
      <c r="F64" s="37" t="s">
        <v>4432</v>
      </c>
      <c r="G64">
        <v>39.69</v>
      </c>
      <c r="H64">
        <v>37.69</v>
      </c>
      <c r="I64" s="2" t="s">
        <v>4433</v>
      </c>
      <c r="J64">
        <v>34.880000000000003</v>
      </c>
      <c r="K64">
        <v>33.130000000000003</v>
      </c>
      <c r="L64">
        <v>100</v>
      </c>
      <c r="M64" s="2" t="s">
        <v>3</v>
      </c>
      <c r="N64" s="2" t="s">
        <v>3</v>
      </c>
      <c r="O64" s="2" t="s">
        <v>4</v>
      </c>
      <c r="P64" s="1">
        <v>36815</v>
      </c>
      <c r="Q64" s="2" t="s">
        <v>170</v>
      </c>
      <c r="R64" s="2" t="s">
        <v>170</v>
      </c>
      <c r="S64">
        <v>325414</v>
      </c>
      <c r="T64" s="30" t="s">
        <v>27954</v>
      </c>
      <c r="U64" s="2" t="s">
        <v>145</v>
      </c>
      <c r="V64" s="2" t="s">
        <v>145</v>
      </c>
      <c r="W64" s="29">
        <v>1155.2665763855121</v>
      </c>
      <c r="X64">
        <v>14.3</v>
      </c>
      <c r="Y64">
        <v>42.7</v>
      </c>
      <c r="Z64">
        <v>115.7</v>
      </c>
      <c r="AA64">
        <v>157.6</v>
      </c>
    </row>
    <row r="65" spans="1:27" ht="20" customHeight="1">
      <c r="A65" s="2" t="s">
        <v>2592</v>
      </c>
      <c r="B65" s="2" t="s">
        <v>2593</v>
      </c>
      <c r="C65" s="2" t="s">
        <v>1060</v>
      </c>
      <c r="D65" s="3">
        <v>1052.32</v>
      </c>
      <c r="E65" s="2" t="s">
        <v>4475</v>
      </c>
      <c r="F65" s="37" t="s">
        <v>4476</v>
      </c>
      <c r="G65">
        <v>57.69</v>
      </c>
      <c r="H65">
        <v>59.56</v>
      </c>
      <c r="I65" s="2" t="s">
        <v>4477</v>
      </c>
      <c r="J65">
        <v>43.25</v>
      </c>
      <c r="K65">
        <v>44</v>
      </c>
      <c r="L65">
        <v>100</v>
      </c>
      <c r="M65" s="2" t="s">
        <v>3</v>
      </c>
      <c r="N65" s="2" t="s">
        <v>3</v>
      </c>
      <c r="O65" s="2" t="s">
        <v>4</v>
      </c>
      <c r="P65" s="1">
        <v>36780</v>
      </c>
      <c r="Q65" s="2" t="s">
        <v>170</v>
      </c>
      <c r="R65" s="2" t="s">
        <v>170</v>
      </c>
      <c r="S65">
        <v>325414</v>
      </c>
      <c r="T65" s="30" t="s">
        <v>27954</v>
      </c>
      <c r="U65" s="2" t="s">
        <v>145</v>
      </c>
      <c r="V65" s="2" t="s">
        <v>145</v>
      </c>
      <c r="W65" s="29">
        <v>1155.2665763855121</v>
      </c>
      <c r="X65">
        <v>43.5</v>
      </c>
      <c r="Y65">
        <v>696.98</v>
      </c>
      <c r="Z65">
        <v>163.30000000000001</v>
      </c>
      <c r="AA65" s="3">
        <v>1880.38</v>
      </c>
    </row>
    <row r="66" spans="1:27" ht="20" customHeight="1">
      <c r="A66" s="2" t="s">
        <v>2636</v>
      </c>
      <c r="B66" s="2" t="s">
        <v>2637</v>
      </c>
      <c r="C66" s="2" t="s">
        <v>2326</v>
      </c>
      <c r="D66">
        <v>40.75</v>
      </c>
      <c r="E66" s="2" t="s">
        <v>3010</v>
      </c>
      <c r="F66" s="37" t="s">
        <v>4511</v>
      </c>
      <c r="G66">
        <v>16.190000000000001</v>
      </c>
      <c r="H66">
        <v>16</v>
      </c>
      <c r="I66" s="2" t="s">
        <v>2946</v>
      </c>
      <c r="J66">
        <v>4.4400000000000004</v>
      </c>
      <c r="K66">
        <v>4.5</v>
      </c>
      <c r="L66">
        <v>100</v>
      </c>
      <c r="M66" s="2" t="s">
        <v>3</v>
      </c>
      <c r="N66" s="2" t="s">
        <v>3</v>
      </c>
      <c r="O66" s="2" t="s">
        <v>4</v>
      </c>
      <c r="P66" s="1">
        <v>36759</v>
      </c>
      <c r="Q66" s="2" t="s">
        <v>170</v>
      </c>
      <c r="R66" s="2" t="s">
        <v>170</v>
      </c>
      <c r="S66">
        <v>325414</v>
      </c>
      <c r="T66" s="30" t="s">
        <v>27954</v>
      </c>
      <c r="U66" s="2" t="s">
        <v>145</v>
      </c>
      <c r="V66" s="2" t="s">
        <v>145</v>
      </c>
      <c r="W66" s="29">
        <v>1155.2665763855121</v>
      </c>
      <c r="X66">
        <v>4.0999999999999996</v>
      </c>
      <c r="Y66">
        <v>0.1</v>
      </c>
      <c r="Z66">
        <v>16.600000000000001</v>
      </c>
      <c r="AA66">
        <v>56</v>
      </c>
    </row>
    <row r="67" spans="1:27" ht="20" customHeight="1">
      <c r="A67" s="2" t="s">
        <v>2648</v>
      </c>
      <c r="B67" s="2" t="s">
        <v>2649</v>
      </c>
      <c r="C67" s="2" t="s">
        <v>2042</v>
      </c>
      <c r="D67">
        <v>700.44</v>
      </c>
      <c r="E67" s="2" t="s">
        <v>4517</v>
      </c>
      <c r="F67" s="37" t="s">
        <v>4518</v>
      </c>
      <c r="G67">
        <v>46.69</v>
      </c>
      <c r="H67">
        <v>46.75</v>
      </c>
      <c r="I67" s="2" t="s">
        <v>4519</v>
      </c>
      <c r="J67">
        <v>37.97</v>
      </c>
      <c r="K67">
        <v>38</v>
      </c>
      <c r="L67">
        <v>100</v>
      </c>
      <c r="M67" s="2" t="s">
        <v>3</v>
      </c>
      <c r="N67" s="2" t="s">
        <v>3</v>
      </c>
      <c r="O67" s="2" t="s">
        <v>4</v>
      </c>
      <c r="P67" s="1">
        <v>36752</v>
      </c>
      <c r="Q67" s="2" t="s">
        <v>170</v>
      </c>
      <c r="R67" s="2" t="s">
        <v>170</v>
      </c>
      <c r="S67">
        <v>325414</v>
      </c>
      <c r="T67" s="30" t="s">
        <v>27954</v>
      </c>
      <c r="U67" s="2" t="s">
        <v>145</v>
      </c>
      <c r="V67" s="2" t="s">
        <v>145</v>
      </c>
      <c r="W67" s="29">
        <v>1155.2665763855121</v>
      </c>
      <c r="X67">
        <v>76.2</v>
      </c>
      <c r="Y67">
        <v>855.6</v>
      </c>
      <c r="Z67">
        <v>97.8</v>
      </c>
      <c r="AA67" s="3">
        <v>2428.4</v>
      </c>
    </row>
    <row r="68" spans="1:27" ht="20" customHeight="1">
      <c r="A68" s="2" t="s">
        <v>2887</v>
      </c>
      <c r="B68" s="2" t="s">
        <v>2888</v>
      </c>
      <c r="C68" s="2" t="s">
        <v>2889</v>
      </c>
      <c r="D68">
        <v>33.68</v>
      </c>
      <c r="E68" s="2" t="s">
        <v>4691</v>
      </c>
      <c r="F68" s="37" t="s">
        <v>4716</v>
      </c>
      <c r="G68">
        <v>9.1300000000000008</v>
      </c>
      <c r="H68">
        <v>12.31</v>
      </c>
      <c r="I68" s="2" t="s">
        <v>2946</v>
      </c>
      <c r="L68">
        <v>100</v>
      </c>
      <c r="M68" s="2" t="s">
        <v>3</v>
      </c>
      <c r="N68" s="2" t="s">
        <v>3</v>
      </c>
      <c r="O68" s="2" t="s">
        <v>4</v>
      </c>
      <c r="P68" s="1">
        <v>36571</v>
      </c>
      <c r="Q68" s="2" t="s">
        <v>170</v>
      </c>
      <c r="R68" s="2" t="s">
        <v>170</v>
      </c>
      <c r="S68">
        <v>325414</v>
      </c>
      <c r="T68" s="30" t="s">
        <v>27954</v>
      </c>
      <c r="U68" s="2" t="s">
        <v>145</v>
      </c>
      <c r="V68" s="2" t="s">
        <v>145</v>
      </c>
      <c r="W68" s="29">
        <v>1155.2665763855121</v>
      </c>
      <c r="X68">
        <v>2.29</v>
      </c>
      <c r="Y68">
        <v>3.21</v>
      </c>
      <c r="Z68">
        <v>8.5</v>
      </c>
      <c r="AA68">
        <v>28.89</v>
      </c>
    </row>
    <row r="69" spans="1:27" ht="20" customHeight="1">
      <c r="A69" s="2" t="s">
        <v>2742</v>
      </c>
      <c r="B69" s="2" t="s">
        <v>2743</v>
      </c>
      <c r="C69" s="2" t="s">
        <v>2744</v>
      </c>
      <c r="D69">
        <v>955.27</v>
      </c>
      <c r="E69" s="2" t="s">
        <v>4588</v>
      </c>
      <c r="F69" s="37" t="s">
        <v>4589</v>
      </c>
      <c r="G69">
        <v>35.880000000000003</v>
      </c>
      <c r="H69">
        <v>36</v>
      </c>
      <c r="I69" s="2" t="s">
        <v>4590</v>
      </c>
      <c r="J69">
        <v>30.31</v>
      </c>
      <c r="K69">
        <v>30.19</v>
      </c>
      <c r="L69">
        <v>100</v>
      </c>
      <c r="M69" s="2" t="s">
        <v>3</v>
      </c>
      <c r="N69" s="2" t="s">
        <v>3</v>
      </c>
      <c r="O69" s="2" t="s">
        <v>4</v>
      </c>
      <c r="P69" s="1">
        <v>36703</v>
      </c>
      <c r="Q69" s="2" t="s">
        <v>2509</v>
      </c>
      <c r="R69" s="2" t="s">
        <v>2509</v>
      </c>
      <c r="S69">
        <v>325510</v>
      </c>
      <c r="T69" s="30" t="s">
        <v>27954</v>
      </c>
      <c r="U69" s="2" t="s">
        <v>813</v>
      </c>
      <c r="V69" s="2" t="s">
        <v>813</v>
      </c>
      <c r="W69" s="29">
        <v>765.48386659180733</v>
      </c>
      <c r="X69">
        <v>676.2</v>
      </c>
      <c r="Y69" s="3">
        <v>1481.7</v>
      </c>
      <c r="Z69">
        <v>564.9</v>
      </c>
      <c r="AA69" s="3">
        <v>1124.3</v>
      </c>
    </row>
    <row r="70" spans="1:27" ht="20" customHeight="1">
      <c r="A70" s="2" t="s">
        <v>723</v>
      </c>
      <c r="B70" s="2" t="s">
        <v>724</v>
      </c>
      <c r="C70" s="2" t="s">
        <v>725</v>
      </c>
      <c r="D70">
        <v>285</v>
      </c>
      <c r="E70" s="2" t="s">
        <v>3219</v>
      </c>
      <c r="F70" s="37" t="s">
        <v>3220</v>
      </c>
      <c r="G70">
        <v>36.76</v>
      </c>
      <c r="H70">
        <v>37.79</v>
      </c>
      <c r="I70" s="2" t="s">
        <v>2946</v>
      </c>
      <c r="L70">
        <v>100</v>
      </c>
      <c r="M70" s="2" t="s">
        <v>3</v>
      </c>
      <c r="N70" s="2" t="s">
        <v>3</v>
      </c>
      <c r="O70" s="2" t="s">
        <v>4</v>
      </c>
      <c r="P70" s="1">
        <v>38747</v>
      </c>
      <c r="Q70" s="2" t="s">
        <v>726</v>
      </c>
      <c r="R70" s="2" t="s">
        <v>726</v>
      </c>
      <c r="S70">
        <v>325520</v>
      </c>
      <c r="T70" s="30" t="s">
        <v>27954</v>
      </c>
      <c r="U70" s="2" t="s">
        <v>727</v>
      </c>
      <c r="V70" s="2" t="s">
        <v>727</v>
      </c>
      <c r="W70" s="29">
        <v>862.71567095200066</v>
      </c>
      <c r="X70">
        <v>88.8</v>
      </c>
      <c r="Y70" s="3">
        <v>1512.19</v>
      </c>
      <c r="Z70">
        <v>46.22</v>
      </c>
      <c r="AA70" s="3">
        <v>1096.75</v>
      </c>
    </row>
    <row r="71" spans="1:27" ht="20" customHeight="1">
      <c r="A71" s="2" t="s">
        <v>2589</v>
      </c>
      <c r="B71" s="2" t="s">
        <v>2590</v>
      </c>
      <c r="C71" s="2" t="s">
        <v>2591</v>
      </c>
      <c r="D71">
        <v>26.75</v>
      </c>
      <c r="E71" s="2" t="s">
        <v>4473</v>
      </c>
      <c r="F71" s="37" t="s">
        <v>4474</v>
      </c>
      <c r="I71" s="2" t="s">
        <v>2946</v>
      </c>
      <c r="L71">
        <v>100</v>
      </c>
      <c r="M71" s="2" t="s">
        <v>3</v>
      </c>
      <c r="N71" s="2" t="s">
        <v>3</v>
      </c>
      <c r="O71" s="2" t="s">
        <v>4</v>
      </c>
      <c r="P71" s="1">
        <v>36782</v>
      </c>
      <c r="Q71" s="2" t="s">
        <v>726</v>
      </c>
      <c r="R71" s="2" t="s">
        <v>726</v>
      </c>
      <c r="S71">
        <v>325520</v>
      </c>
      <c r="T71" s="30" t="s">
        <v>27954</v>
      </c>
      <c r="U71" s="2" t="s">
        <v>727</v>
      </c>
      <c r="V71" s="2" t="s">
        <v>727</v>
      </c>
      <c r="W71" s="29">
        <v>862.71567095200066</v>
      </c>
      <c r="X71">
        <v>42.22</v>
      </c>
      <c r="Y71">
        <v>243.34</v>
      </c>
      <c r="Z71">
        <v>15.22</v>
      </c>
      <c r="AA71">
        <v>251.37</v>
      </c>
    </row>
    <row r="72" spans="1:27" ht="20" hidden="1" customHeight="1">
      <c r="A72" s="31" t="s">
        <v>2348</v>
      </c>
      <c r="B72" s="31" t="s">
        <v>2349</v>
      </c>
      <c r="C72" s="31" t="s">
        <v>2350</v>
      </c>
      <c r="D72" s="30">
        <v>85.04</v>
      </c>
      <c r="E72" s="31" t="s">
        <v>4269</v>
      </c>
      <c r="F72" s="39" t="s">
        <v>4301</v>
      </c>
      <c r="G72" s="30">
        <v>22.98</v>
      </c>
      <c r="H72" s="30">
        <v>23.35</v>
      </c>
      <c r="I72" s="31" t="s">
        <v>4270</v>
      </c>
      <c r="J72" s="30">
        <v>4.72</v>
      </c>
      <c r="K72" s="30">
        <v>4.97</v>
      </c>
      <c r="L72" s="30">
        <v>85.42</v>
      </c>
      <c r="M72" s="31" t="s">
        <v>3</v>
      </c>
      <c r="N72" s="31" t="s">
        <v>3</v>
      </c>
      <c r="O72" s="31" t="s">
        <v>4</v>
      </c>
      <c r="P72" s="33">
        <v>36983</v>
      </c>
      <c r="Q72" s="31" t="s">
        <v>1154</v>
      </c>
      <c r="R72" s="31" t="s">
        <v>1154</v>
      </c>
      <c r="S72">
        <v>325611</v>
      </c>
      <c r="T72" s="30" t="s">
        <v>27955</v>
      </c>
      <c r="U72" s="31" t="s">
        <v>1155</v>
      </c>
      <c r="V72" s="31" t="s">
        <v>1155</v>
      </c>
      <c r="W72" s="34">
        <v>2789.9750796559315</v>
      </c>
      <c r="X72" s="30">
        <v>249</v>
      </c>
      <c r="Y72" s="30">
        <v>795.7</v>
      </c>
      <c r="Z72" s="30">
        <v>95.6</v>
      </c>
      <c r="AA72" s="30">
        <v>455.6</v>
      </c>
    </row>
    <row r="73" spans="1:27" ht="20" customHeight="1">
      <c r="A73" s="2" t="s">
        <v>2032</v>
      </c>
      <c r="B73" s="2" t="s">
        <v>2033</v>
      </c>
      <c r="C73" s="2" t="s">
        <v>2034</v>
      </c>
      <c r="D73">
        <v>15.17</v>
      </c>
      <c r="E73" s="2" t="s">
        <v>4037</v>
      </c>
      <c r="F73" s="37" t="s">
        <v>4038</v>
      </c>
      <c r="G73">
        <v>3</v>
      </c>
      <c r="H73">
        <v>3.45</v>
      </c>
      <c r="I73" s="2" t="s">
        <v>2946</v>
      </c>
      <c r="L73">
        <v>100</v>
      </c>
      <c r="M73" s="2" t="s">
        <v>3</v>
      </c>
      <c r="N73" s="2" t="s">
        <v>3</v>
      </c>
      <c r="O73" s="2" t="s">
        <v>4</v>
      </c>
      <c r="P73" s="1">
        <v>37279</v>
      </c>
      <c r="Q73" s="2" t="s">
        <v>2035</v>
      </c>
      <c r="R73" s="2" t="s">
        <v>2035</v>
      </c>
      <c r="S73">
        <v>326113</v>
      </c>
      <c r="T73" s="30" t="s">
        <v>27954</v>
      </c>
      <c r="U73" s="2" t="s">
        <v>813</v>
      </c>
      <c r="V73" s="2" t="s">
        <v>813</v>
      </c>
      <c r="W73" s="29">
        <v>765.48386659180733</v>
      </c>
      <c r="X73">
        <v>186.95</v>
      </c>
      <c r="Y73">
        <v>173.41</v>
      </c>
      <c r="Z73">
        <v>215.09</v>
      </c>
      <c r="AA73">
        <v>144.83000000000001</v>
      </c>
    </row>
    <row r="74" spans="1:27" ht="20" customHeight="1">
      <c r="A74" s="2" t="s">
        <v>1754</v>
      </c>
      <c r="B74" s="2" t="s">
        <v>1755</v>
      </c>
      <c r="C74" s="2" t="s">
        <v>1756</v>
      </c>
      <c r="E74" s="2" t="s">
        <v>3831</v>
      </c>
      <c r="F74" s="37" t="s">
        <v>3832</v>
      </c>
      <c r="G74">
        <v>4.8</v>
      </c>
      <c r="H74">
        <v>4.8099999999999996</v>
      </c>
      <c r="I74" s="2" t="s">
        <v>2946</v>
      </c>
      <c r="L74">
        <v>100</v>
      </c>
      <c r="M74" s="2" t="s">
        <v>3</v>
      </c>
      <c r="N74" s="2" t="s">
        <v>3</v>
      </c>
      <c r="O74" s="2" t="s">
        <v>4</v>
      </c>
      <c r="P74" s="1">
        <v>37690</v>
      </c>
      <c r="Q74" s="2" t="s">
        <v>1101</v>
      </c>
      <c r="R74" s="2" t="s">
        <v>1101</v>
      </c>
      <c r="S74">
        <v>326122</v>
      </c>
      <c r="T74" s="30" t="s">
        <v>27954</v>
      </c>
      <c r="U74" s="2" t="s">
        <v>813</v>
      </c>
      <c r="V74" s="2" t="s">
        <v>813</v>
      </c>
      <c r="W74" s="29">
        <v>765.48386659180733</v>
      </c>
      <c r="X74">
        <v>89.49</v>
      </c>
      <c r="Y74">
        <v>251.28</v>
      </c>
      <c r="Z74">
        <v>41.51</v>
      </c>
      <c r="AA74">
        <v>131.25</v>
      </c>
    </row>
    <row r="75" spans="1:27" ht="20" customHeight="1">
      <c r="A75" s="2" t="s">
        <v>1563</v>
      </c>
      <c r="B75" s="2" t="s">
        <v>1564</v>
      </c>
      <c r="C75" s="2" t="s">
        <v>1565</v>
      </c>
      <c r="D75">
        <v>228</v>
      </c>
      <c r="E75" s="2" t="s">
        <v>3719</v>
      </c>
      <c r="F75" s="37" t="s">
        <v>3720</v>
      </c>
      <c r="I75" s="2" t="s">
        <v>2946</v>
      </c>
      <c r="L75">
        <v>100</v>
      </c>
      <c r="M75" s="2" t="s">
        <v>3</v>
      </c>
      <c r="N75" s="2" t="s">
        <v>3</v>
      </c>
      <c r="O75" s="2" t="s">
        <v>4</v>
      </c>
      <c r="P75" s="1">
        <v>37910</v>
      </c>
      <c r="Q75" s="2" t="s">
        <v>1101</v>
      </c>
      <c r="R75" s="2" t="s">
        <v>1101</v>
      </c>
      <c r="S75">
        <v>326199</v>
      </c>
      <c r="T75" s="30" t="s">
        <v>27954</v>
      </c>
      <c r="U75" s="2" t="s">
        <v>813</v>
      </c>
      <c r="V75" s="2" t="s">
        <v>813</v>
      </c>
      <c r="W75" s="29">
        <v>765.48386659180733</v>
      </c>
      <c r="X75">
        <v>211.61</v>
      </c>
      <c r="Y75">
        <v>497.78</v>
      </c>
      <c r="Z75">
        <v>127.31</v>
      </c>
      <c r="AA75">
        <v>724.77</v>
      </c>
    </row>
    <row r="76" spans="1:27" ht="20" customHeight="1">
      <c r="A76" s="2" t="s">
        <v>347</v>
      </c>
      <c r="B76" s="2" t="s">
        <v>348</v>
      </c>
      <c r="C76" s="2" t="s">
        <v>349</v>
      </c>
      <c r="D76" s="3">
        <v>1508.04</v>
      </c>
      <c r="E76" s="2" t="s">
        <v>3055</v>
      </c>
      <c r="F76" s="37" t="s">
        <v>3056</v>
      </c>
      <c r="H76">
        <v>87.2</v>
      </c>
      <c r="I76" s="2" t="s">
        <v>3057</v>
      </c>
      <c r="J76">
        <v>64.31</v>
      </c>
      <c r="K76">
        <v>64.31</v>
      </c>
      <c r="L76">
        <v>100</v>
      </c>
      <c r="M76" s="2" t="s">
        <v>3</v>
      </c>
      <c r="N76" s="2" t="s">
        <v>3</v>
      </c>
      <c r="O76" s="2" t="s">
        <v>4</v>
      </c>
      <c r="P76" s="1">
        <v>38970</v>
      </c>
      <c r="Q76" s="2" t="s">
        <v>350</v>
      </c>
      <c r="R76" s="2" t="s">
        <v>350</v>
      </c>
      <c r="S76">
        <v>331110</v>
      </c>
      <c r="T76" s="30" t="s">
        <v>27954</v>
      </c>
      <c r="U76" s="2" t="s">
        <v>351</v>
      </c>
      <c r="V76" s="2" t="s">
        <v>351</v>
      </c>
      <c r="W76" s="29">
        <v>1024.5422011571957</v>
      </c>
      <c r="X76">
        <v>676.85</v>
      </c>
      <c r="Y76" s="3">
        <v>3980.41</v>
      </c>
      <c r="Z76">
        <v>474.48</v>
      </c>
      <c r="AA76" s="3">
        <v>3129.3</v>
      </c>
    </row>
    <row r="77" spans="1:27" ht="20" customHeight="1">
      <c r="A77" s="2" t="s">
        <v>860</v>
      </c>
      <c r="B77" s="2" t="s">
        <v>861</v>
      </c>
      <c r="C77" s="2" t="s">
        <v>862</v>
      </c>
      <c r="D77">
        <v>240.65</v>
      </c>
      <c r="E77" s="2" t="s">
        <v>3288</v>
      </c>
      <c r="F77" s="37" t="s">
        <v>3289</v>
      </c>
      <c r="G77">
        <v>27.9</v>
      </c>
      <c r="H77">
        <v>28.49</v>
      </c>
      <c r="I77" s="2" t="s">
        <v>3290</v>
      </c>
      <c r="J77">
        <v>20.54</v>
      </c>
      <c r="K77">
        <v>20.86</v>
      </c>
      <c r="L77">
        <v>100</v>
      </c>
      <c r="M77" s="2" t="s">
        <v>3</v>
      </c>
      <c r="N77" s="2" t="s">
        <v>3</v>
      </c>
      <c r="O77" s="2" t="s">
        <v>4</v>
      </c>
      <c r="P77" s="1">
        <v>38643</v>
      </c>
      <c r="Q77" s="2" t="s">
        <v>350</v>
      </c>
      <c r="R77" s="2" t="s">
        <v>350</v>
      </c>
      <c r="S77">
        <v>331110</v>
      </c>
      <c r="T77" s="30" t="s">
        <v>27954</v>
      </c>
      <c r="U77" s="2" t="s">
        <v>351</v>
      </c>
      <c r="V77" s="2" t="s">
        <v>351</v>
      </c>
      <c r="W77" s="29">
        <v>1024.5422011571957</v>
      </c>
      <c r="X77">
        <v>549.30999999999995</v>
      </c>
      <c r="Y77" s="3">
        <v>2215.59</v>
      </c>
      <c r="Z77">
        <v>311.38</v>
      </c>
      <c r="AA77" s="3">
        <v>1698.11</v>
      </c>
    </row>
    <row r="78" spans="1:27" ht="20" customHeight="1">
      <c r="A78" s="2" t="s">
        <v>1566</v>
      </c>
      <c r="B78" s="2" t="s">
        <v>1567</v>
      </c>
      <c r="C78" s="2" t="s">
        <v>1568</v>
      </c>
      <c r="D78">
        <v>255</v>
      </c>
      <c r="E78" s="2" t="s">
        <v>3721</v>
      </c>
      <c r="F78" s="37" t="s">
        <v>3722</v>
      </c>
      <c r="G78">
        <v>38.64</v>
      </c>
      <c r="H78">
        <v>38.700000000000003</v>
      </c>
      <c r="I78" s="2" t="s">
        <v>3723</v>
      </c>
      <c r="J78">
        <v>0.08</v>
      </c>
      <c r="K78">
        <v>0.09</v>
      </c>
      <c r="L78">
        <v>100</v>
      </c>
      <c r="M78" s="2" t="s">
        <v>3</v>
      </c>
      <c r="N78" s="2" t="s">
        <v>3</v>
      </c>
      <c r="O78" s="2" t="s">
        <v>4</v>
      </c>
      <c r="P78" s="1">
        <v>38035</v>
      </c>
      <c r="Q78" s="2" t="s">
        <v>350</v>
      </c>
      <c r="R78" s="2" t="s">
        <v>350</v>
      </c>
      <c r="S78">
        <v>331110</v>
      </c>
      <c r="T78" s="30" t="s">
        <v>27954</v>
      </c>
      <c r="U78" s="2" t="s">
        <v>351</v>
      </c>
      <c r="V78" s="2" t="s">
        <v>351</v>
      </c>
      <c r="W78" s="29">
        <v>1024.5422011571957</v>
      </c>
      <c r="X78" s="3">
        <v>1057.83</v>
      </c>
      <c r="Y78" s="3">
        <v>4070</v>
      </c>
      <c r="Z78">
        <v>597.61</v>
      </c>
      <c r="AA78" s="3">
        <v>2635</v>
      </c>
    </row>
    <row r="79" spans="1:27" ht="20" customHeight="1">
      <c r="A79" s="2" t="s">
        <v>1836</v>
      </c>
      <c r="B79" s="2" t="s">
        <v>1837</v>
      </c>
      <c r="C79" s="2" t="s">
        <v>1568</v>
      </c>
      <c r="D79" s="3">
        <v>1500</v>
      </c>
      <c r="E79" s="2" t="s">
        <v>3894</v>
      </c>
      <c r="F79" s="37" t="s">
        <v>3930</v>
      </c>
      <c r="I79" s="2" t="s">
        <v>3895</v>
      </c>
      <c r="J79">
        <v>0.13</v>
      </c>
      <c r="K79">
        <v>0.17</v>
      </c>
      <c r="L79">
        <v>100</v>
      </c>
      <c r="M79" s="2" t="s">
        <v>3</v>
      </c>
      <c r="N79" s="2" t="s">
        <v>3</v>
      </c>
      <c r="O79" s="2" t="s">
        <v>4</v>
      </c>
      <c r="P79" s="1">
        <v>37627</v>
      </c>
      <c r="Q79" s="2" t="s">
        <v>350</v>
      </c>
      <c r="R79" s="2" t="s">
        <v>350</v>
      </c>
      <c r="S79">
        <v>331110</v>
      </c>
      <c r="T79" s="30" t="s">
        <v>27954</v>
      </c>
      <c r="U79" s="2" t="s">
        <v>351</v>
      </c>
      <c r="V79" s="2" t="s">
        <v>351</v>
      </c>
      <c r="W79" s="29">
        <v>1024.5422011571957</v>
      </c>
      <c r="X79" s="3">
        <v>3572.4</v>
      </c>
      <c r="Y79">
        <v>933.11</v>
      </c>
      <c r="Z79" s="3">
        <v>3878.7</v>
      </c>
      <c r="AA79" s="3">
        <v>2052.33</v>
      </c>
    </row>
    <row r="80" spans="1:27" ht="20" customHeight="1">
      <c r="A80" s="2" t="s">
        <v>1953</v>
      </c>
      <c r="B80" s="2" t="s">
        <v>1954</v>
      </c>
      <c r="C80" s="2" t="s">
        <v>1955</v>
      </c>
      <c r="D80">
        <v>615</v>
      </c>
      <c r="E80" s="2" t="s">
        <v>3975</v>
      </c>
      <c r="F80" s="37" t="s">
        <v>3976</v>
      </c>
      <c r="G80">
        <v>64.069999999999993</v>
      </c>
      <c r="H80">
        <v>65.58</v>
      </c>
      <c r="I80" s="2" t="s">
        <v>3977</v>
      </c>
      <c r="J80">
        <v>0.32</v>
      </c>
      <c r="K80">
        <v>0.34</v>
      </c>
      <c r="L80">
        <v>100</v>
      </c>
      <c r="M80" s="2" t="s">
        <v>3</v>
      </c>
      <c r="N80" s="2" t="s">
        <v>3</v>
      </c>
      <c r="O80" s="2" t="s">
        <v>4</v>
      </c>
      <c r="P80" s="1">
        <v>37398</v>
      </c>
      <c r="Q80" s="2" t="s">
        <v>350</v>
      </c>
      <c r="R80" s="2" t="s">
        <v>350</v>
      </c>
      <c r="S80">
        <v>331110</v>
      </c>
      <c r="T80" s="30" t="s">
        <v>27954</v>
      </c>
      <c r="U80" s="2" t="s">
        <v>351</v>
      </c>
      <c r="V80" s="2" t="s">
        <v>351</v>
      </c>
      <c r="W80" s="29">
        <v>1024.5422011571957</v>
      </c>
      <c r="X80">
        <v>596.38</v>
      </c>
      <c r="Y80" s="3">
        <v>4139.25</v>
      </c>
      <c r="Z80">
        <v>464.41</v>
      </c>
      <c r="AA80" s="3">
        <v>3759.35</v>
      </c>
    </row>
    <row r="81" spans="1:27" ht="20" customHeight="1">
      <c r="A81" s="2" t="s">
        <v>1874</v>
      </c>
      <c r="B81" s="2" t="s">
        <v>1875</v>
      </c>
      <c r="C81" s="2" t="s">
        <v>1876</v>
      </c>
      <c r="D81">
        <v>110</v>
      </c>
      <c r="E81" s="2" t="s">
        <v>3931</v>
      </c>
      <c r="F81" s="37" t="s">
        <v>3932</v>
      </c>
      <c r="G81">
        <v>10.95</v>
      </c>
      <c r="H81">
        <v>10.46</v>
      </c>
      <c r="I81" s="2" t="s">
        <v>2946</v>
      </c>
      <c r="L81">
        <v>100</v>
      </c>
      <c r="M81" s="2" t="s">
        <v>3</v>
      </c>
      <c r="N81" s="2" t="s">
        <v>3</v>
      </c>
      <c r="O81" s="2" t="s">
        <v>4</v>
      </c>
      <c r="P81" s="1">
        <v>37544</v>
      </c>
      <c r="Q81" s="2" t="s">
        <v>1877</v>
      </c>
      <c r="R81" s="2" t="s">
        <v>1877</v>
      </c>
      <c r="S81">
        <v>331210</v>
      </c>
      <c r="T81" s="30" t="s">
        <v>27954</v>
      </c>
      <c r="U81" s="2" t="s">
        <v>351</v>
      </c>
      <c r="V81" s="2" t="s">
        <v>351</v>
      </c>
      <c r="W81" s="29">
        <v>1024.5422011571957</v>
      </c>
      <c r="X81">
        <v>235.83</v>
      </c>
      <c r="Y81">
        <v>422.22</v>
      </c>
      <c r="Z81">
        <v>85.58</v>
      </c>
      <c r="AA81">
        <v>444.37</v>
      </c>
    </row>
    <row r="82" spans="1:27" ht="20" customHeight="1">
      <c r="A82" s="31" t="s">
        <v>1310</v>
      </c>
      <c r="B82" s="31" t="s">
        <v>1311</v>
      </c>
      <c r="C82" s="31" t="s">
        <v>1312</v>
      </c>
      <c r="D82" s="30">
        <v>20.13</v>
      </c>
      <c r="E82" s="31" t="s">
        <v>3546</v>
      </c>
      <c r="F82" s="39" t="s">
        <v>3562</v>
      </c>
      <c r="G82" s="30">
        <v>29.8</v>
      </c>
      <c r="H82" s="30">
        <v>30.3</v>
      </c>
      <c r="I82" s="31" t="s">
        <v>2946</v>
      </c>
      <c r="J82" s="30"/>
      <c r="K82" s="30"/>
      <c r="L82" s="30">
        <v>100</v>
      </c>
      <c r="M82" s="31" t="s">
        <v>3</v>
      </c>
      <c r="N82" s="31" t="s">
        <v>3</v>
      </c>
      <c r="O82" s="31" t="s">
        <v>4</v>
      </c>
      <c r="P82" s="33">
        <v>38187</v>
      </c>
      <c r="Q82" s="31" t="s">
        <v>243</v>
      </c>
      <c r="R82" s="31" t="s">
        <v>243</v>
      </c>
      <c r="S82">
        <v>333120</v>
      </c>
      <c r="T82" s="30" t="s">
        <v>27954</v>
      </c>
      <c r="U82" s="31" t="s">
        <v>241</v>
      </c>
      <c r="V82" s="31" t="s">
        <v>241</v>
      </c>
      <c r="W82" s="34">
        <v>1944.4959417736684</v>
      </c>
      <c r="X82" s="30">
        <v>12.37</v>
      </c>
      <c r="Y82" s="30">
        <v>138.91</v>
      </c>
      <c r="Z82" s="30">
        <v>7.12</v>
      </c>
      <c r="AA82" s="30">
        <v>114.47</v>
      </c>
    </row>
    <row r="83" spans="1:27" ht="20" customHeight="1">
      <c r="A83" s="2" t="s">
        <v>11865</v>
      </c>
      <c r="B83" s="2" t="s">
        <v>1866</v>
      </c>
      <c r="C83" s="2" t="s">
        <v>6748</v>
      </c>
      <c r="D83" s="3">
        <v>7513.45</v>
      </c>
      <c r="E83" s="2" t="s">
        <v>11866</v>
      </c>
      <c r="F83" s="37" t="s">
        <v>12295</v>
      </c>
      <c r="G83">
        <v>70.69</v>
      </c>
      <c r="H83">
        <v>69.7</v>
      </c>
      <c r="I83" s="2" t="s">
        <v>11867</v>
      </c>
      <c r="J83">
        <v>53.91</v>
      </c>
      <c r="K83">
        <v>53.37</v>
      </c>
      <c r="L83">
        <v>100</v>
      </c>
      <c r="M83" s="2" t="s">
        <v>3</v>
      </c>
      <c r="N83" s="2" t="s">
        <v>3</v>
      </c>
      <c r="O83" s="2" t="s">
        <v>4</v>
      </c>
      <c r="P83" s="1">
        <v>39433</v>
      </c>
      <c r="Q83" s="2" t="s">
        <v>463</v>
      </c>
      <c r="R83" s="2" t="s">
        <v>463</v>
      </c>
      <c r="S83">
        <v>333132</v>
      </c>
      <c r="T83" s="30" t="s">
        <v>27954</v>
      </c>
      <c r="U83" s="2" t="s">
        <v>120</v>
      </c>
      <c r="V83" s="2" t="s">
        <v>120</v>
      </c>
      <c r="W83" s="29">
        <v>1197.2088649632149</v>
      </c>
      <c r="X83" s="3">
        <v>2076.64</v>
      </c>
      <c r="Y83" s="3">
        <v>9208.7999999999993</v>
      </c>
      <c r="Z83" s="3">
        <v>2342.91</v>
      </c>
      <c r="AA83" s="3">
        <v>11295</v>
      </c>
    </row>
    <row r="84" spans="1:27" ht="20" customHeight="1">
      <c r="A84" s="2" t="s">
        <v>11880</v>
      </c>
      <c r="B84" s="2" t="s">
        <v>11881</v>
      </c>
      <c r="C84" s="2" t="s">
        <v>9931</v>
      </c>
      <c r="D84">
        <v>55.05</v>
      </c>
      <c r="E84" s="2" t="s">
        <v>11882</v>
      </c>
      <c r="F84" s="37" t="s">
        <v>12296</v>
      </c>
      <c r="G84">
        <v>30.32</v>
      </c>
      <c r="H84">
        <v>30.11</v>
      </c>
      <c r="I84" s="2" t="s">
        <v>2946</v>
      </c>
      <c r="L84">
        <v>100</v>
      </c>
      <c r="M84" s="2" t="s">
        <v>3</v>
      </c>
      <c r="N84" s="2" t="s">
        <v>3</v>
      </c>
      <c r="O84" s="2" t="s">
        <v>4</v>
      </c>
      <c r="P84" s="1">
        <v>39429</v>
      </c>
      <c r="Q84" s="2" t="s">
        <v>109</v>
      </c>
      <c r="R84" s="2" t="s">
        <v>109</v>
      </c>
      <c r="S84">
        <v>333132</v>
      </c>
      <c r="T84" s="30" t="s">
        <v>27954</v>
      </c>
      <c r="U84" s="2" t="s">
        <v>110</v>
      </c>
      <c r="V84" s="2" t="s">
        <v>110</v>
      </c>
      <c r="W84" s="2">
        <v>1109.5833688167972</v>
      </c>
      <c r="X84">
        <v>8.17</v>
      </c>
      <c r="Y84">
        <v>390.44</v>
      </c>
      <c r="Z84">
        <v>5.23</v>
      </c>
      <c r="AA84">
        <v>435.41</v>
      </c>
    </row>
    <row r="85" spans="1:27" ht="20" customHeight="1">
      <c r="A85" s="2" t="s">
        <v>11887</v>
      </c>
      <c r="B85" s="2" t="s">
        <v>1017</v>
      </c>
      <c r="C85" s="2" t="s">
        <v>9645</v>
      </c>
      <c r="D85">
        <v>906.39</v>
      </c>
      <c r="E85" s="2" t="s">
        <v>11888</v>
      </c>
      <c r="F85" s="37" t="s">
        <v>12297</v>
      </c>
      <c r="G85">
        <v>8.5399999999999991</v>
      </c>
      <c r="H85">
        <v>8.24</v>
      </c>
      <c r="I85" s="2" t="s">
        <v>11889</v>
      </c>
      <c r="J85">
        <v>9.64</v>
      </c>
      <c r="K85">
        <v>9.26</v>
      </c>
      <c r="L85">
        <v>100</v>
      </c>
      <c r="M85" s="2" t="s">
        <v>3</v>
      </c>
      <c r="N85" s="2" t="s">
        <v>3</v>
      </c>
      <c r="O85" s="2" t="s">
        <v>4</v>
      </c>
      <c r="P85" s="1">
        <v>39429</v>
      </c>
      <c r="Q85" s="2" t="s">
        <v>109</v>
      </c>
      <c r="R85" s="2" t="s">
        <v>109</v>
      </c>
      <c r="S85">
        <v>333132</v>
      </c>
      <c r="T85" s="30" t="s">
        <v>27954</v>
      </c>
      <c r="U85" s="2" t="s">
        <v>110</v>
      </c>
      <c r="V85" s="2" t="s">
        <v>110</v>
      </c>
      <c r="W85" s="2">
        <v>1109.5833688167972</v>
      </c>
      <c r="X85">
        <v>619</v>
      </c>
      <c r="Y85" s="3">
        <v>1559.9</v>
      </c>
      <c r="Z85">
        <v>756.4</v>
      </c>
      <c r="AA85" s="3">
        <v>1526.3</v>
      </c>
    </row>
    <row r="86" spans="1:27" ht="20" customHeight="1">
      <c r="A86" s="2" t="s">
        <v>1283</v>
      </c>
      <c r="B86" s="2" t="s">
        <v>1284</v>
      </c>
      <c r="C86" s="2" t="s">
        <v>1285</v>
      </c>
      <c r="D86" s="3">
        <v>2569.92</v>
      </c>
      <c r="E86" s="2" t="s">
        <v>3531</v>
      </c>
      <c r="F86" s="37" t="s">
        <v>3558</v>
      </c>
      <c r="G86">
        <v>29.06</v>
      </c>
      <c r="H86">
        <v>29.75</v>
      </c>
      <c r="I86" s="2" t="s">
        <v>3532</v>
      </c>
      <c r="J86">
        <v>23.35</v>
      </c>
      <c r="K86">
        <v>23.97</v>
      </c>
      <c r="L86">
        <v>100</v>
      </c>
      <c r="M86" s="2" t="s">
        <v>3</v>
      </c>
      <c r="N86" s="2" t="s">
        <v>3</v>
      </c>
      <c r="O86" s="2" t="s">
        <v>4</v>
      </c>
      <c r="P86" s="1">
        <v>38211</v>
      </c>
      <c r="Q86" s="2" t="s">
        <v>463</v>
      </c>
      <c r="R86" s="2" t="s">
        <v>463</v>
      </c>
      <c r="S86">
        <v>333132</v>
      </c>
      <c r="T86" s="30" t="s">
        <v>27954</v>
      </c>
      <c r="U86" s="2" t="s">
        <v>120</v>
      </c>
      <c r="V86" s="2" t="s">
        <v>120</v>
      </c>
      <c r="W86" s="29">
        <v>1197.2088649632149</v>
      </c>
      <c r="X86" s="3">
        <v>1443.51</v>
      </c>
      <c r="Y86" s="3">
        <v>2058.71</v>
      </c>
      <c r="Z86" s="3">
        <v>1782.3</v>
      </c>
      <c r="AA86" s="3">
        <v>2205.48</v>
      </c>
    </row>
    <row r="87" spans="1:27" ht="20" customHeight="1">
      <c r="A87" s="2" t="s">
        <v>1864</v>
      </c>
      <c r="B87" s="2" t="s">
        <v>1865</v>
      </c>
      <c r="C87" s="2" t="s">
        <v>1866</v>
      </c>
      <c r="D87">
        <v>351.38</v>
      </c>
      <c r="E87" s="2" t="s">
        <v>3915</v>
      </c>
      <c r="F87" s="37" t="s">
        <v>3916</v>
      </c>
      <c r="G87">
        <v>9.68</v>
      </c>
      <c r="H87">
        <v>9.4499999999999993</v>
      </c>
      <c r="I87" s="2" t="s">
        <v>2946</v>
      </c>
      <c r="L87">
        <v>100</v>
      </c>
      <c r="M87" s="2" t="s">
        <v>3</v>
      </c>
      <c r="N87" s="2" t="s">
        <v>3</v>
      </c>
      <c r="O87" s="2" t="s">
        <v>4</v>
      </c>
      <c r="P87" s="1">
        <v>37557</v>
      </c>
      <c r="Q87" s="2" t="s">
        <v>463</v>
      </c>
      <c r="R87" s="2" t="s">
        <v>463</v>
      </c>
      <c r="S87">
        <v>333132</v>
      </c>
      <c r="T87" s="30" t="s">
        <v>27954</v>
      </c>
      <c r="U87" s="2" t="s">
        <v>120</v>
      </c>
      <c r="V87" s="2" t="s">
        <v>120</v>
      </c>
      <c r="W87" s="29">
        <v>1197.2088649632149</v>
      </c>
      <c r="X87">
        <v>244.25</v>
      </c>
      <c r="Y87">
        <v>674.47</v>
      </c>
      <c r="Z87">
        <v>257.5</v>
      </c>
      <c r="AA87">
        <v>902.12</v>
      </c>
    </row>
    <row r="88" spans="1:27" ht="20" customHeight="1">
      <c r="A88" s="2" t="s">
        <v>2844</v>
      </c>
      <c r="B88" s="2" t="s">
        <v>2845</v>
      </c>
      <c r="C88" s="2" t="s">
        <v>1285</v>
      </c>
      <c r="D88">
        <v>328.14</v>
      </c>
      <c r="E88" s="2" t="s">
        <v>4659</v>
      </c>
      <c r="F88" s="37" t="s">
        <v>4660</v>
      </c>
      <c r="G88">
        <v>26.5</v>
      </c>
      <c r="H88">
        <v>26.13</v>
      </c>
      <c r="I88" s="2" t="s">
        <v>4661</v>
      </c>
      <c r="J88">
        <v>7.88</v>
      </c>
      <c r="K88">
        <v>7.81</v>
      </c>
      <c r="L88">
        <v>100</v>
      </c>
      <c r="M88" s="2" t="s">
        <v>3</v>
      </c>
      <c r="N88" s="2" t="s">
        <v>3</v>
      </c>
      <c r="O88" s="2" t="s">
        <v>4</v>
      </c>
      <c r="P88" s="1">
        <v>36601</v>
      </c>
      <c r="Q88" s="2" t="s">
        <v>463</v>
      </c>
      <c r="R88" s="2" t="s">
        <v>463</v>
      </c>
      <c r="S88">
        <v>333132</v>
      </c>
      <c r="T88" s="30" t="s">
        <v>27954</v>
      </c>
      <c r="U88" s="2" t="s">
        <v>120</v>
      </c>
      <c r="V88" s="2" t="s">
        <v>120</v>
      </c>
      <c r="W88" s="29">
        <v>1197.2088649632149</v>
      </c>
      <c r="X88">
        <v>92.19</v>
      </c>
      <c r="Y88">
        <v>745.2</v>
      </c>
      <c r="Z88">
        <v>213.15</v>
      </c>
      <c r="AA88">
        <v>782.3</v>
      </c>
    </row>
    <row r="89" spans="1:27" ht="20" customHeight="1">
      <c r="A89" s="2" t="s">
        <v>2264</v>
      </c>
      <c r="B89" s="2" t="s">
        <v>2265</v>
      </c>
      <c r="C89" s="2" t="s">
        <v>2266</v>
      </c>
      <c r="E89" s="2" t="s">
        <v>4207</v>
      </c>
      <c r="F89" s="37" t="s">
        <v>4208</v>
      </c>
      <c r="G89">
        <v>0.8</v>
      </c>
      <c r="H89">
        <v>0.75</v>
      </c>
      <c r="I89" s="2" t="s">
        <v>2946</v>
      </c>
      <c r="L89">
        <v>100</v>
      </c>
      <c r="M89" s="2" t="s">
        <v>3</v>
      </c>
      <c r="N89" s="2" t="s">
        <v>3</v>
      </c>
      <c r="O89" s="2" t="s">
        <v>4</v>
      </c>
      <c r="P89" s="1">
        <v>37040</v>
      </c>
      <c r="Q89" s="2" t="s">
        <v>2267</v>
      </c>
      <c r="R89" s="2" t="s">
        <v>2267</v>
      </c>
      <c r="S89">
        <v>333515</v>
      </c>
      <c r="T89" s="30" t="s">
        <v>27954</v>
      </c>
      <c r="U89" s="2" t="s">
        <v>103</v>
      </c>
      <c r="V89" s="2" t="s">
        <v>103</v>
      </c>
      <c r="W89" s="29">
        <v>408.82623854211585</v>
      </c>
      <c r="X89">
        <v>7.43</v>
      </c>
      <c r="Y89">
        <v>6.85</v>
      </c>
      <c r="Z89">
        <v>2.5499999999999998</v>
      </c>
      <c r="AA89">
        <v>2.4</v>
      </c>
    </row>
    <row r="90" spans="1:27" ht="20" hidden="1" customHeight="1">
      <c r="A90" s="31" t="s">
        <v>1443</v>
      </c>
      <c r="B90" s="31" t="s">
        <v>1444</v>
      </c>
      <c r="C90" s="31" t="s">
        <v>1445</v>
      </c>
      <c r="D90" s="30">
        <v>234.5</v>
      </c>
      <c r="E90" s="31" t="s">
        <v>3630</v>
      </c>
      <c r="F90" s="39" t="s">
        <v>3631</v>
      </c>
      <c r="G90" s="30">
        <v>4.72</v>
      </c>
      <c r="H90" s="30">
        <v>4.79</v>
      </c>
      <c r="I90" s="31" t="s">
        <v>2946</v>
      </c>
      <c r="J90" s="30"/>
      <c r="K90" s="30"/>
      <c r="L90" s="30">
        <v>100</v>
      </c>
      <c r="M90" s="31" t="s">
        <v>3</v>
      </c>
      <c r="N90" s="31" t="s">
        <v>3</v>
      </c>
      <c r="O90" s="31" t="s">
        <v>4</v>
      </c>
      <c r="P90" s="33">
        <v>38016</v>
      </c>
      <c r="Q90" s="31" t="s">
        <v>392</v>
      </c>
      <c r="R90" s="31" t="s">
        <v>392</v>
      </c>
      <c r="S90">
        <v>334111</v>
      </c>
      <c r="T90" s="30" t="s">
        <v>27955</v>
      </c>
      <c r="U90" s="31" t="s">
        <v>6</v>
      </c>
      <c r="V90" s="31" t="s">
        <v>6</v>
      </c>
      <c r="W90" s="34">
        <v>3177.2692549279773</v>
      </c>
      <c r="X90" s="30">
        <v>480.15</v>
      </c>
      <c r="Y90" s="32">
        <v>3402.36</v>
      </c>
      <c r="Z90" s="30">
        <v>258.13</v>
      </c>
      <c r="AA90" s="32">
        <v>2028.44</v>
      </c>
    </row>
    <row r="91" spans="1:27" ht="20" hidden="1" customHeight="1">
      <c r="A91" s="31" t="s">
        <v>2158</v>
      </c>
      <c r="B91" s="31" t="s">
        <v>2159</v>
      </c>
      <c r="C91" s="31" t="s">
        <v>2160</v>
      </c>
      <c r="D91" s="32">
        <v>25263.45</v>
      </c>
      <c r="E91" s="31" t="s">
        <v>4126</v>
      </c>
      <c r="F91" s="39" t="s">
        <v>4143</v>
      </c>
      <c r="G91" s="30">
        <v>18.87</v>
      </c>
      <c r="H91" s="30">
        <v>18.21</v>
      </c>
      <c r="I91" s="31" t="s">
        <v>4127</v>
      </c>
      <c r="J91" s="30">
        <v>11.08</v>
      </c>
      <c r="K91" s="30">
        <v>10.41</v>
      </c>
      <c r="L91" s="30">
        <v>100</v>
      </c>
      <c r="M91" s="31" t="s">
        <v>3</v>
      </c>
      <c r="N91" s="31" t="s">
        <v>3</v>
      </c>
      <c r="O91" s="31" t="s">
        <v>4</v>
      </c>
      <c r="P91" s="33">
        <v>37138</v>
      </c>
      <c r="Q91" s="31" t="s">
        <v>392</v>
      </c>
      <c r="R91" s="31" t="s">
        <v>392</v>
      </c>
      <c r="S91">
        <v>334111</v>
      </c>
      <c r="T91" s="30" t="s">
        <v>27955</v>
      </c>
      <c r="U91" s="31" t="s">
        <v>6</v>
      </c>
      <c r="V91" s="31" t="s">
        <v>6</v>
      </c>
      <c r="W91" s="34">
        <v>3177.2692549279773</v>
      </c>
      <c r="X91" s="32">
        <v>40393</v>
      </c>
      <c r="Y91" s="32">
        <v>46965</v>
      </c>
      <c r="Z91" s="32">
        <v>23989</v>
      </c>
      <c r="AA91" s="32">
        <v>32374</v>
      </c>
    </row>
    <row r="92" spans="1:27" ht="20" hidden="1" customHeight="1">
      <c r="A92" s="31" t="s">
        <v>580</v>
      </c>
      <c r="B92" s="31" t="s">
        <v>581</v>
      </c>
      <c r="C92" s="31" t="s">
        <v>582</v>
      </c>
      <c r="D92" s="30">
        <v>773.35</v>
      </c>
      <c r="E92" s="31" t="s">
        <v>3153</v>
      </c>
      <c r="F92" s="39" t="s">
        <v>3190</v>
      </c>
      <c r="G92" s="30">
        <v>3.48</v>
      </c>
      <c r="H92" s="30">
        <v>3.01</v>
      </c>
      <c r="I92" s="31" t="s">
        <v>3154</v>
      </c>
      <c r="J92" s="30">
        <v>8.27</v>
      </c>
      <c r="K92" s="30">
        <v>11.87</v>
      </c>
      <c r="L92" s="30">
        <v>100</v>
      </c>
      <c r="M92" s="31" t="s">
        <v>3</v>
      </c>
      <c r="N92" s="31" t="s">
        <v>3</v>
      </c>
      <c r="O92" s="31" t="s">
        <v>4</v>
      </c>
      <c r="P92" s="33">
        <v>38839</v>
      </c>
      <c r="Q92" s="31" t="s">
        <v>379</v>
      </c>
      <c r="R92" s="31" t="s">
        <v>379</v>
      </c>
      <c r="S92">
        <v>334112</v>
      </c>
      <c r="T92" s="30" t="s">
        <v>27955</v>
      </c>
      <c r="U92" s="31" t="s">
        <v>6</v>
      </c>
      <c r="V92" s="31" t="s">
        <v>6</v>
      </c>
      <c r="W92" s="34">
        <v>3177.2692549279773</v>
      </c>
      <c r="X92" s="30">
        <v>472.82</v>
      </c>
      <c r="Y92" s="30">
        <v>834.29</v>
      </c>
      <c r="Z92" s="30">
        <v>478.39</v>
      </c>
      <c r="AA92" s="30">
        <v>663.34</v>
      </c>
    </row>
    <row r="93" spans="1:27" ht="20" hidden="1" customHeight="1">
      <c r="A93" s="31" t="s">
        <v>777</v>
      </c>
      <c r="B93" s="31" t="s">
        <v>778</v>
      </c>
      <c r="C93" s="31" t="s">
        <v>779</v>
      </c>
      <c r="D93" s="32">
        <v>1879.6</v>
      </c>
      <c r="E93" s="31" t="s">
        <v>3243</v>
      </c>
      <c r="F93" s="39" t="s">
        <v>3244</v>
      </c>
      <c r="G93" s="30">
        <v>19.600000000000001</v>
      </c>
      <c r="H93" s="30">
        <v>20.23</v>
      </c>
      <c r="I93" s="31" t="s">
        <v>3245</v>
      </c>
      <c r="J93" s="30">
        <v>4.5199999999999996</v>
      </c>
      <c r="K93" s="30">
        <v>6.93</v>
      </c>
      <c r="L93" s="30">
        <v>100</v>
      </c>
      <c r="M93" s="31" t="s">
        <v>3</v>
      </c>
      <c r="N93" s="31" t="s">
        <v>3</v>
      </c>
      <c r="O93" s="31" t="s">
        <v>4</v>
      </c>
      <c r="P93" s="33">
        <v>38706</v>
      </c>
      <c r="Q93" s="31" t="s">
        <v>379</v>
      </c>
      <c r="R93" s="31" t="s">
        <v>379</v>
      </c>
      <c r="S93">
        <v>334112</v>
      </c>
      <c r="T93" s="30" t="s">
        <v>27955</v>
      </c>
      <c r="U93" s="31" t="s">
        <v>6</v>
      </c>
      <c r="V93" s="31" t="s">
        <v>6</v>
      </c>
      <c r="W93" s="34">
        <v>3177.2692549279773</v>
      </c>
      <c r="X93" s="32">
        <v>3952</v>
      </c>
      <c r="Y93" s="32">
        <v>8083</v>
      </c>
      <c r="Z93" s="32">
        <v>2207.5500000000002</v>
      </c>
      <c r="AA93" s="32">
        <v>5378</v>
      </c>
    </row>
    <row r="94" spans="1:27" ht="20" hidden="1" customHeight="1">
      <c r="A94" s="31" t="s">
        <v>2557</v>
      </c>
      <c r="B94" s="31" t="s">
        <v>2558</v>
      </c>
      <c r="C94" s="31" t="s">
        <v>778</v>
      </c>
      <c r="D94" s="32">
        <v>1374.51</v>
      </c>
      <c r="E94" s="31" t="s">
        <v>4444</v>
      </c>
      <c r="F94" s="39" t="s">
        <v>4527</v>
      </c>
      <c r="G94" s="30">
        <v>9.3800000000000008</v>
      </c>
      <c r="H94" s="30">
        <v>9.1300000000000008</v>
      </c>
      <c r="I94" s="31" t="s">
        <v>4445</v>
      </c>
      <c r="J94" s="30"/>
      <c r="K94" s="30"/>
      <c r="L94" s="30">
        <v>100</v>
      </c>
      <c r="M94" s="31" t="s">
        <v>3</v>
      </c>
      <c r="N94" s="31" t="s">
        <v>3</v>
      </c>
      <c r="O94" s="31" t="s">
        <v>4</v>
      </c>
      <c r="P94" s="33">
        <v>36803</v>
      </c>
      <c r="Q94" s="31" t="s">
        <v>379</v>
      </c>
      <c r="R94" s="31" t="s">
        <v>379</v>
      </c>
      <c r="S94">
        <v>334112</v>
      </c>
      <c r="T94" s="30" t="s">
        <v>27955</v>
      </c>
      <c r="U94" s="31" t="s">
        <v>6</v>
      </c>
      <c r="V94" s="31" t="s">
        <v>6</v>
      </c>
      <c r="W94" s="34">
        <v>3177.2692549279773</v>
      </c>
      <c r="X94" s="32">
        <v>3422.78</v>
      </c>
      <c r="Y94" s="32">
        <v>2668.3</v>
      </c>
      <c r="Z94" s="32">
        <v>1437.35</v>
      </c>
      <c r="AA94" s="30">
        <v>965.6</v>
      </c>
    </row>
    <row r="95" spans="1:27" ht="20" hidden="1" customHeight="1">
      <c r="A95" s="31" t="s">
        <v>2746</v>
      </c>
      <c r="B95" s="31" t="s">
        <v>2747</v>
      </c>
      <c r="C95" s="31" t="s">
        <v>2748</v>
      </c>
      <c r="D95" s="30">
        <v>1</v>
      </c>
      <c r="E95" s="31" t="s">
        <v>4592</v>
      </c>
      <c r="F95" s="39" t="s">
        <v>4593</v>
      </c>
      <c r="G95" s="30">
        <v>1.63</v>
      </c>
      <c r="H95" s="30">
        <v>1.72</v>
      </c>
      <c r="I95" s="31" t="s">
        <v>2946</v>
      </c>
      <c r="J95" s="30"/>
      <c r="K95" s="30"/>
      <c r="L95" s="30">
        <v>100</v>
      </c>
      <c r="M95" s="31" t="s">
        <v>3</v>
      </c>
      <c r="N95" s="31" t="s">
        <v>3</v>
      </c>
      <c r="O95" s="31" t="s">
        <v>4</v>
      </c>
      <c r="P95" s="33">
        <v>36678</v>
      </c>
      <c r="Q95" s="31" t="s">
        <v>379</v>
      </c>
      <c r="R95" s="31" t="s">
        <v>379</v>
      </c>
      <c r="S95">
        <v>334112</v>
      </c>
      <c r="T95" s="30" t="s">
        <v>27955</v>
      </c>
      <c r="U95" s="31" t="s">
        <v>6</v>
      </c>
      <c r="V95" s="31" t="s">
        <v>6</v>
      </c>
      <c r="W95" s="34">
        <v>3177.2692549279773</v>
      </c>
      <c r="X95" s="30">
        <v>5.79</v>
      </c>
      <c r="Y95" s="30">
        <v>6.6</v>
      </c>
      <c r="Z95" s="30">
        <v>0.99</v>
      </c>
      <c r="AA95" s="30">
        <v>8.77</v>
      </c>
    </row>
    <row r="96" spans="1:27" ht="20" hidden="1" customHeight="1">
      <c r="A96" s="31" t="s">
        <v>2515</v>
      </c>
      <c r="B96" s="31" t="s">
        <v>2516</v>
      </c>
      <c r="C96" s="31" t="s">
        <v>2517</v>
      </c>
      <c r="D96" s="30">
        <v>56.91</v>
      </c>
      <c r="E96" s="31" t="s">
        <v>4414</v>
      </c>
      <c r="F96" s="39" t="s">
        <v>4415</v>
      </c>
      <c r="G96" s="30">
        <v>58.75</v>
      </c>
      <c r="H96" s="30">
        <v>61</v>
      </c>
      <c r="I96" s="31" t="s">
        <v>4416</v>
      </c>
      <c r="J96" s="30">
        <v>9.31</v>
      </c>
      <c r="K96" s="30">
        <v>9.31</v>
      </c>
      <c r="L96" s="30">
        <v>100</v>
      </c>
      <c r="M96" s="31" t="s">
        <v>3</v>
      </c>
      <c r="N96" s="31" t="s">
        <v>3</v>
      </c>
      <c r="O96" s="31" t="s">
        <v>4</v>
      </c>
      <c r="P96" s="33">
        <v>36836</v>
      </c>
      <c r="Q96" s="31" t="s">
        <v>183</v>
      </c>
      <c r="R96" s="31" t="s">
        <v>183</v>
      </c>
      <c r="S96">
        <v>334118</v>
      </c>
      <c r="T96" s="30" t="s">
        <v>27955</v>
      </c>
      <c r="U96" s="31" t="s">
        <v>6</v>
      </c>
      <c r="V96" s="31" t="s">
        <v>6</v>
      </c>
      <c r="W96" s="34">
        <v>3177.2692549279773</v>
      </c>
      <c r="X96" s="30">
        <v>17.600000000000001</v>
      </c>
      <c r="Y96" s="30">
        <v>176.97</v>
      </c>
      <c r="Z96" s="30">
        <v>36.9</v>
      </c>
      <c r="AA96" s="30">
        <v>832.56</v>
      </c>
    </row>
    <row r="97" spans="1:27" ht="20" hidden="1" customHeight="1">
      <c r="A97" s="31" t="s">
        <v>2561</v>
      </c>
      <c r="B97" s="31" t="s">
        <v>2562</v>
      </c>
      <c r="C97" s="31" t="s">
        <v>1998</v>
      </c>
      <c r="D97" s="30">
        <v>8</v>
      </c>
      <c r="E97" s="31" t="s">
        <v>4448</v>
      </c>
      <c r="F97" s="39" t="s">
        <v>4449</v>
      </c>
      <c r="G97" s="30">
        <v>8.6300000000000008</v>
      </c>
      <c r="H97" s="30">
        <v>8.25</v>
      </c>
      <c r="I97" s="31" t="s">
        <v>2946</v>
      </c>
      <c r="J97" s="30"/>
      <c r="K97" s="30"/>
      <c r="L97" s="30">
        <v>100</v>
      </c>
      <c r="M97" s="31" t="s">
        <v>3</v>
      </c>
      <c r="N97" s="31" t="s">
        <v>3</v>
      </c>
      <c r="O97" s="31" t="s">
        <v>4</v>
      </c>
      <c r="P97" s="33">
        <v>36802</v>
      </c>
      <c r="Q97" s="31" t="s">
        <v>183</v>
      </c>
      <c r="R97" s="31" t="s">
        <v>183</v>
      </c>
      <c r="S97">
        <v>334118</v>
      </c>
      <c r="T97" s="30" t="s">
        <v>27955</v>
      </c>
      <c r="U97" s="31" t="s">
        <v>6</v>
      </c>
      <c r="V97" s="31" t="s">
        <v>6</v>
      </c>
      <c r="W97" s="34">
        <v>3177.2692549279773</v>
      </c>
      <c r="X97" s="30">
        <v>7.9</v>
      </c>
      <c r="Y97" s="30">
        <v>14</v>
      </c>
      <c r="Z97" s="30">
        <v>1.87</v>
      </c>
      <c r="AA97" s="30">
        <v>14.9</v>
      </c>
    </row>
    <row r="98" spans="1:27" ht="20" hidden="1" customHeight="1">
      <c r="A98" s="31" t="s">
        <v>2858</v>
      </c>
      <c r="B98" s="31" t="s">
        <v>2859</v>
      </c>
      <c r="C98" s="31" t="s">
        <v>2860</v>
      </c>
      <c r="D98" s="32">
        <v>1105.6500000000001</v>
      </c>
      <c r="E98" s="31" t="s">
        <v>4670</v>
      </c>
      <c r="F98" s="39" t="s">
        <v>4713</v>
      </c>
      <c r="G98" s="30">
        <v>41</v>
      </c>
      <c r="H98" s="30">
        <v>39.5</v>
      </c>
      <c r="I98" s="31" t="s">
        <v>2946</v>
      </c>
      <c r="J98" s="30">
        <v>42.13</v>
      </c>
      <c r="K98" s="30">
        <v>41.13</v>
      </c>
      <c r="L98" s="30">
        <v>100</v>
      </c>
      <c r="M98" s="31" t="s">
        <v>3</v>
      </c>
      <c r="N98" s="31" t="s">
        <v>3</v>
      </c>
      <c r="O98" s="31" t="s">
        <v>4</v>
      </c>
      <c r="P98" s="33">
        <v>36593</v>
      </c>
      <c r="Q98" s="31" t="s">
        <v>183</v>
      </c>
      <c r="R98" s="31" t="s">
        <v>183</v>
      </c>
      <c r="S98">
        <v>334118</v>
      </c>
      <c r="T98" s="30" t="s">
        <v>27955</v>
      </c>
      <c r="U98" s="31" t="s">
        <v>6</v>
      </c>
      <c r="V98" s="31" t="s">
        <v>6</v>
      </c>
      <c r="W98" s="34">
        <v>3177.2692549279773</v>
      </c>
      <c r="X98" s="30">
        <v>107.29</v>
      </c>
      <c r="Y98" s="30">
        <v>109.38</v>
      </c>
      <c r="Z98" s="30">
        <v>104.31</v>
      </c>
      <c r="AA98" s="30">
        <v>96.15</v>
      </c>
    </row>
    <row r="99" spans="1:27" ht="20" customHeight="1">
      <c r="A99" s="26" t="s">
        <v>13147</v>
      </c>
      <c r="B99" s="26" t="s">
        <v>13148</v>
      </c>
      <c r="C99" s="26" t="s">
        <v>13149</v>
      </c>
      <c r="D99" s="17">
        <v>8</v>
      </c>
      <c r="E99" s="26" t="s">
        <v>13150</v>
      </c>
      <c r="F99" s="38" t="s">
        <v>13151</v>
      </c>
      <c r="G99" s="17">
        <v>4.91</v>
      </c>
      <c r="H99" s="17">
        <v>4.5599999999999996</v>
      </c>
      <c r="I99" s="26" t="s">
        <v>2946</v>
      </c>
      <c r="J99" s="17"/>
      <c r="K99" s="17"/>
      <c r="L99" s="17">
        <v>100</v>
      </c>
      <c r="M99" s="26" t="s">
        <v>3</v>
      </c>
      <c r="N99" s="26" t="s">
        <v>3</v>
      </c>
      <c r="O99" s="26" t="s">
        <v>4</v>
      </c>
      <c r="P99" s="27">
        <v>39143</v>
      </c>
      <c r="Q99" s="26" t="s">
        <v>53</v>
      </c>
      <c r="R99" s="26" t="s">
        <v>53</v>
      </c>
      <c r="S99">
        <v>334210</v>
      </c>
      <c r="T99" s="30" t="s">
        <v>27954</v>
      </c>
      <c r="U99" s="26" t="s">
        <v>55</v>
      </c>
      <c r="V99" s="26" t="s">
        <v>55</v>
      </c>
      <c r="W99" s="26"/>
      <c r="X99" s="17">
        <v>0.48</v>
      </c>
      <c r="Y99" s="17">
        <v>84.04</v>
      </c>
      <c r="Z99" s="17">
        <v>3.02</v>
      </c>
      <c r="AA99" s="17">
        <v>169.65</v>
      </c>
    </row>
    <row r="100" spans="1:27" ht="20" customHeight="1">
      <c r="A100" s="26" t="s">
        <v>13307</v>
      </c>
      <c r="B100" s="26" t="s">
        <v>13308</v>
      </c>
      <c r="C100" s="26" t="s">
        <v>2274</v>
      </c>
      <c r="D100" s="17">
        <v>231.52</v>
      </c>
      <c r="E100" s="26" t="s">
        <v>13309</v>
      </c>
      <c r="F100" s="38" t="s">
        <v>13310</v>
      </c>
      <c r="G100" s="17">
        <v>34.840000000000003</v>
      </c>
      <c r="H100" s="17">
        <v>34.81</v>
      </c>
      <c r="I100" s="26" t="s">
        <v>13311</v>
      </c>
      <c r="J100" s="17">
        <v>8.81</v>
      </c>
      <c r="K100" s="17">
        <v>11.66</v>
      </c>
      <c r="L100" s="17">
        <v>100</v>
      </c>
      <c r="M100" s="26" t="s">
        <v>3</v>
      </c>
      <c r="N100" s="26" t="s">
        <v>3</v>
      </c>
      <c r="O100" s="26" t="s">
        <v>4</v>
      </c>
      <c r="P100" s="27">
        <v>39120</v>
      </c>
      <c r="Q100" s="26" t="s">
        <v>53</v>
      </c>
      <c r="R100" s="26" t="s">
        <v>53</v>
      </c>
      <c r="S100">
        <v>334210</v>
      </c>
      <c r="T100" s="30" t="s">
        <v>27954</v>
      </c>
      <c r="U100" s="26" t="s">
        <v>55</v>
      </c>
      <c r="V100" s="26" t="s">
        <v>55</v>
      </c>
      <c r="W100" s="26"/>
      <c r="X100" s="17">
        <v>144.77000000000001</v>
      </c>
      <c r="Y100" s="17">
        <v>682.39</v>
      </c>
      <c r="Z100" s="17">
        <v>143.05000000000001</v>
      </c>
      <c r="AA100" s="28">
        <v>1173.27</v>
      </c>
    </row>
    <row r="101" spans="1:27" ht="20" customHeight="1">
      <c r="A101" s="26" t="s">
        <v>1134</v>
      </c>
      <c r="B101" s="26" t="s">
        <v>1135</v>
      </c>
      <c r="C101" s="26" t="s">
        <v>51</v>
      </c>
      <c r="D101" s="17">
        <v>10.7</v>
      </c>
      <c r="E101" s="26" t="s">
        <v>3443</v>
      </c>
      <c r="F101" s="38" t="s">
        <v>3444</v>
      </c>
      <c r="G101" s="17">
        <v>4</v>
      </c>
      <c r="H101" s="17">
        <v>4</v>
      </c>
      <c r="I101" s="26" t="s">
        <v>3445</v>
      </c>
      <c r="J101" s="17">
        <v>1.06</v>
      </c>
      <c r="K101" s="17">
        <v>1.34</v>
      </c>
      <c r="L101" s="17">
        <v>100</v>
      </c>
      <c r="M101" s="26" t="s">
        <v>3</v>
      </c>
      <c r="N101" s="26" t="s">
        <v>3</v>
      </c>
      <c r="O101" s="26" t="s">
        <v>4</v>
      </c>
      <c r="P101" s="27">
        <v>38394</v>
      </c>
      <c r="Q101" s="26" t="s">
        <v>53</v>
      </c>
      <c r="R101" s="26" t="s">
        <v>53</v>
      </c>
      <c r="S101">
        <v>334210</v>
      </c>
      <c r="T101" s="30" t="s">
        <v>27954</v>
      </c>
      <c r="U101" s="26" t="s">
        <v>55</v>
      </c>
      <c r="V101" s="26" t="s">
        <v>55</v>
      </c>
      <c r="W101" s="26"/>
      <c r="X101" s="17">
        <v>9.0399999999999991</v>
      </c>
      <c r="Y101" s="17">
        <v>24.99</v>
      </c>
      <c r="Z101" s="17">
        <v>22.71</v>
      </c>
      <c r="AA101" s="17">
        <v>27.97</v>
      </c>
    </row>
    <row r="102" spans="1:27" ht="20" customHeight="1">
      <c r="A102" s="26" t="s">
        <v>1371</v>
      </c>
      <c r="B102" s="26" t="s">
        <v>1372</v>
      </c>
      <c r="C102" s="26" t="s">
        <v>1373</v>
      </c>
      <c r="D102" s="17">
        <v>26.29</v>
      </c>
      <c r="E102" s="26" t="s">
        <v>3583</v>
      </c>
      <c r="F102" s="38" t="s">
        <v>3622</v>
      </c>
      <c r="G102" s="17">
        <v>4.09</v>
      </c>
      <c r="H102" s="17">
        <v>4.28</v>
      </c>
      <c r="I102" s="26" t="s">
        <v>3584</v>
      </c>
      <c r="J102" s="17">
        <v>4.74</v>
      </c>
      <c r="K102" s="17">
        <v>4.6100000000000003</v>
      </c>
      <c r="L102" s="17">
        <v>100</v>
      </c>
      <c r="M102" s="26" t="s">
        <v>3</v>
      </c>
      <c r="N102" s="26" t="s">
        <v>3</v>
      </c>
      <c r="O102" s="26" t="s">
        <v>4</v>
      </c>
      <c r="P102" s="27">
        <v>38106</v>
      </c>
      <c r="Q102" s="26" t="s">
        <v>53</v>
      </c>
      <c r="R102" s="26" t="s">
        <v>53</v>
      </c>
      <c r="S102">
        <v>334210</v>
      </c>
      <c r="T102" s="30" t="s">
        <v>27954</v>
      </c>
      <c r="U102" s="26" t="s">
        <v>55</v>
      </c>
      <c r="V102" s="26" t="s">
        <v>55</v>
      </c>
      <c r="W102" s="26"/>
      <c r="X102" s="17">
        <v>22.67</v>
      </c>
      <c r="Y102" s="17">
        <v>40.130000000000003</v>
      </c>
      <c r="Z102" s="17">
        <v>18.989999999999998</v>
      </c>
      <c r="AA102" s="17">
        <v>46.83</v>
      </c>
    </row>
    <row r="103" spans="1:27" ht="20" customHeight="1">
      <c r="A103" s="26" t="s">
        <v>1749</v>
      </c>
      <c r="B103" s="26" t="s">
        <v>1750</v>
      </c>
      <c r="C103" s="26" t="s">
        <v>1372</v>
      </c>
      <c r="D103" s="17">
        <v>5.28</v>
      </c>
      <c r="E103" s="26" t="s">
        <v>3827</v>
      </c>
      <c r="F103" s="38" t="s">
        <v>3842</v>
      </c>
      <c r="G103" s="17">
        <v>0.36</v>
      </c>
      <c r="H103" s="17">
        <v>0.35</v>
      </c>
      <c r="I103" s="26" t="s">
        <v>3828</v>
      </c>
      <c r="J103" s="17">
        <v>0.13</v>
      </c>
      <c r="K103" s="17">
        <v>0.12</v>
      </c>
      <c r="L103" s="17">
        <v>100</v>
      </c>
      <c r="M103" s="26" t="s">
        <v>3</v>
      </c>
      <c r="N103" s="26" t="s">
        <v>3</v>
      </c>
      <c r="O103" s="26" t="s">
        <v>4</v>
      </c>
      <c r="P103" s="27">
        <v>37698</v>
      </c>
      <c r="Q103" s="26" t="s">
        <v>53</v>
      </c>
      <c r="R103" s="26" t="s">
        <v>53</v>
      </c>
      <c r="S103">
        <v>334210</v>
      </c>
      <c r="T103" s="30" t="s">
        <v>27954</v>
      </c>
      <c r="U103" s="26" t="s">
        <v>55</v>
      </c>
      <c r="V103" s="26" t="s">
        <v>55</v>
      </c>
      <c r="W103" s="26"/>
      <c r="X103" s="17">
        <v>25.14</v>
      </c>
      <c r="Y103" s="17">
        <v>23.49</v>
      </c>
      <c r="Z103" s="17">
        <v>20.58</v>
      </c>
      <c r="AA103" s="17">
        <v>28.06</v>
      </c>
    </row>
    <row r="104" spans="1:27" ht="20" customHeight="1">
      <c r="A104" s="26" t="s">
        <v>2020</v>
      </c>
      <c r="B104" s="26" t="s">
        <v>2021</v>
      </c>
      <c r="C104" s="26" t="s">
        <v>2022</v>
      </c>
      <c r="D104" s="17">
        <v>967.91</v>
      </c>
      <c r="E104" s="26" t="s">
        <v>4027</v>
      </c>
      <c r="F104" s="38" t="s">
        <v>4061</v>
      </c>
      <c r="G104" s="17">
        <v>8.4499999999999993</v>
      </c>
      <c r="H104" s="17">
        <v>8.4499999999999993</v>
      </c>
      <c r="I104" s="26" t="s">
        <v>4028</v>
      </c>
      <c r="J104" s="17">
        <v>5.94</v>
      </c>
      <c r="K104" s="17">
        <v>5.94</v>
      </c>
      <c r="L104" s="17">
        <v>100</v>
      </c>
      <c r="M104" s="26" t="s">
        <v>3</v>
      </c>
      <c r="N104" s="26" t="s">
        <v>3</v>
      </c>
      <c r="O104" s="26" t="s">
        <v>4</v>
      </c>
      <c r="P104" s="27">
        <v>37304</v>
      </c>
      <c r="Q104" s="26" t="s">
        <v>53</v>
      </c>
      <c r="R104" s="26" t="s">
        <v>53</v>
      </c>
      <c r="S104">
        <v>334210</v>
      </c>
      <c r="T104" s="30" t="s">
        <v>27954</v>
      </c>
      <c r="U104" s="26" t="s">
        <v>55</v>
      </c>
      <c r="V104" s="26" t="s">
        <v>55</v>
      </c>
      <c r="W104" s="26"/>
      <c r="X104" s="17">
        <v>195.7</v>
      </c>
      <c r="Y104" s="28">
        <v>1413.5</v>
      </c>
      <c r="Z104" s="17">
        <v>916.4</v>
      </c>
      <c r="AA104" s="28">
        <v>3218.8</v>
      </c>
    </row>
    <row r="105" spans="1:27" ht="20" customHeight="1">
      <c r="A105" s="26" t="s">
        <v>1943</v>
      </c>
      <c r="B105" s="26" t="s">
        <v>1944</v>
      </c>
      <c r="C105" s="26" t="s">
        <v>1944</v>
      </c>
      <c r="D105" s="17"/>
      <c r="E105" s="26" t="s">
        <v>3969</v>
      </c>
      <c r="F105" s="38" t="s">
        <v>3970</v>
      </c>
      <c r="G105" s="17">
        <v>0.04</v>
      </c>
      <c r="H105" s="17"/>
      <c r="I105" s="26" t="s">
        <v>3971</v>
      </c>
      <c r="J105" s="17"/>
      <c r="K105" s="17"/>
      <c r="L105" s="17">
        <v>100</v>
      </c>
      <c r="M105" s="26" t="s">
        <v>3</v>
      </c>
      <c r="N105" s="26" t="s">
        <v>3</v>
      </c>
      <c r="O105" s="26" t="s">
        <v>4</v>
      </c>
      <c r="P105" s="27">
        <v>37246</v>
      </c>
      <c r="Q105" s="26" t="s">
        <v>53</v>
      </c>
      <c r="R105" s="26" t="s">
        <v>53</v>
      </c>
      <c r="S105">
        <v>334210</v>
      </c>
      <c r="T105" s="30" t="s">
        <v>27954</v>
      </c>
      <c r="U105" s="26" t="s">
        <v>55</v>
      </c>
      <c r="V105" s="26" t="s">
        <v>55</v>
      </c>
      <c r="W105" s="26"/>
      <c r="X105" s="17">
        <v>0.84</v>
      </c>
      <c r="Y105" s="17">
        <v>0.84</v>
      </c>
      <c r="Z105" s="17">
        <v>1.71</v>
      </c>
      <c r="AA105" s="17">
        <v>1.71</v>
      </c>
    </row>
    <row r="106" spans="1:27" ht="20" customHeight="1">
      <c r="A106" s="26" t="s">
        <v>2272</v>
      </c>
      <c r="B106" s="26" t="s">
        <v>2273</v>
      </c>
      <c r="C106" s="26" t="s">
        <v>2274</v>
      </c>
      <c r="D106" s="17">
        <v>412.4</v>
      </c>
      <c r="E106" s="26" t="s">
        <v>4223</v>
      </c>
      <c r="F106" s="38" t="s">
        <v>4290</v>
      </c>
      <c r="G106" s="17">
        <v>27.74</v>
      </c>
      <c r="H106" s="17">
        <v>28.85</v>
      </c>
      <c r="I106" s="26" t="s">
        <v>4224</v>
      </c>
      <c r="J106" s="17">
        <v>4.9400000000000004</v>
      </c>
      <c r="K106" s="17">
        <v>5.84</v>
      </c>
      <c r="L106" s="17">
        <v>100</v>
      </c>
      <c r="M106" s="26" t="s">
        <v>3</v>
      </c>
      <c r="N106" s="26" t="s">
        <v>3</v>
      </c>
      <c r="O106" s="26" t="s">
        <v>4</v>
      </c>
      <c r="P106" s="27">
        <v>37035</v>
      </c>
      <c r="Q106" s="26" t="s">
        <v>53</v>
      </c>
      <c r="R106" s="26" t="s">
        <v>53</v>
      </c>
      <c r="S106">
        <v>334210</v>
      </c>
      <c r="T106" s="30" t="s">
        <v>27954</v>
      </c>
      <c r="U106" s="26" t="s">
        <v>55</v>
      </c>
      <c r="V106" s="26" t="s">
        <v>55</v>
      </c>
      <c r="W106" s="26"/>
      <c r="X106" s="17">
        <v>229.7</v>
      </c>
      <c r="Y106" s="17">
        <v>331.3</v>
      </c>
      <c r="Z106" s="17">
        <v>132.1</v>
      </c>
      <c r="AA106" s="17">
        <v>431.9</v>
      </c>
    </row>
    <row r="107" spans="1:27" ht="20" customHeight="1">
      <c r="A107" s="26" t="s">
        <v>12158</v>
      </c>
      <c r="B107" s="26" t="s">
        <v>12159</v>
      </c>
      <c r="C107" s="26" t="s">
        <v>9892</v>
      </c>
      <c r="D107" s="17">
        <v>705.99</v>
      </c>
      <c r="E107" s="26" t="s">
        <v>12316</v>
      </c>
      <c r="F107" s="38" t="s">
        <v>12317</v>
      </c>
      <c r="G107" s="17">
        <v>11.98</v>
      </c>
      <c r="H107" s="17">
        <v>11.98</v>
      </c>
      <c r="I107" s="26" t="s">
        <v>12160</v>
      </c>
      <c r="J107" s="17">
        <v>12.02</v>
      </c>
      <c r="K107" s="17">
        <v>12.02</v>
      </c>
      <c r="L107" s="17">
        <v>100</v>
      </c>
      <c r="M107" s="26" t="s">
        <v>3</v>
      </c>
      <c r="N107" s="26" t="s">
        <v>3</v>
      </c>
      <c r="O107" s="26" t="s">
        <v>4</v>
      </c>
      <c r="P107" s="27">
        <v>39348</v>
      </c>
      <c r="Q107" s="26" t="s">
        <v>54</v>
      </c>
      <c r="R107" s="26" t="s">
        <v>54</v>
      </c>
      <c r="S107">
        <v>334220</v>
      </c>
      <c r="T107" s="30" t="s">
        <v>27954</v>
      </c>
      <c r="U107" s="26" t="s">
        <v>55</v>
      </c>
      <c r="V107" s="26" t="s">
        <v>55</v>
      </c>
      <c r="W107" s="26"/>
      <c r="X107" s="17">
        <v>277.33</v>
      </c>
      <c r="Y107" s="17">
        <v>951.19</v>
      </c>
      <c r="Z107" s="17">
        <v>375.94</v>
      </c>
      <c r="AA107" s="28">
        <v>1054.4100000000001</v>
      </c>
    </row>
    <row r="108" spans="1:27" ht="20" customHeight="1">
      <c r="A108" s="26" t="s">
        <v>383</v>
      </c>
      <c r="B108" s="26" t="s">
        <v>384</v>
      </c>
      <c r="C108" s="26" t="s">
        <v>385</v>
      </c>
      <c r="D108" s="17">
        <v>19.399999999999999</v>
      </c>
      <c r="E108" s="26" t="s">
        <v>3069</v>
      </c>
      <c r="F108" s="38" t="s">
        <v>3115</v>
      </c>
      <c r="G108" s="17">
        <v>5.89</v>
      </c>
      <c r="H108" s="17">
        <v>6.07</v>
      </c>
      <c r="I108" s="26" t="s">
        <v>2946</v>
      </c>
      <c r="J108" s="17"/>
      <c r="K108" s="17"/>
      <c r="L108" s="17">
        <v>100</v>
      </c>
      <c r="M108" s="26" t="s">
        <v>3</v>
      </c>
      <c r="N108" s="26" t="s">
        <v>3</v>
      </c>
      <c r="O108" s="26" t="s">
        <v>4</v>
      </c>
      <c r="P108" s="27">
        <v>38953</v>
      </c>
      <c r="Q108" s="26" t="s">
        <v>54</v>
      </c>
      <c r="R108" s="26" t="s">
        <v>54</v>
      </c>
      <c r="S108">
        <v>334220</v>
      </c>
      <c r="T108" s="30" t="s">
        <v>27954</v>
      </c>
      <c r="U108" s="26" t="s">
        <v>55</v>
      </c>
      <c r="V108" s="26" t="s">
        <v>55</v>
      </c>
      <c r="W108" s="26"/>
      <c r="X108" s="17">
        <v>10.4</v>
      </c>
      <c r="Y108" s="17">
        <v>47.26</v>
      </c>
      <c r="Z108" s="17">
        <v>3.78</v>
      </c>
      <c r="AA108" s="17">
        <v>28.27</v>
      </c>
    </row>
    <row r="109" spans="1:27" ht="20" customHeight="1">
      <c r="A109" s="26" t="s">
        <v>972</v>
      </c>
      <c r="B109" s="26" t="s">
        <v>973</v>
      </c>
      <c r="C109" s="26" t="s">
        <v>974</v>
      </c>
      <c r="D109" s="17"/>
      <c r="E109" s="26" t="s">
        <v>3355</v>
      </c>
      <c r="F109" s="38" t="s">
        <v>3356</v>
      </c>
      <c r="G109" s="17">
        <v>3.01</v>
      </c>
      <c r="H109" s="17">
        <v>3.33</v>
      </c>
      <c r="I109" s="26" t="s">
        <v>2946</v>
      </c>
      <c r="J109" s="17"/>
      <c r="K109" s="17"/>
      <c r="L109" s="17">
        <v>100</v>
      </c>
      <c r="M109" s="26" t="s">
        <v>3</v>
      </c>
      <c r="N109" s="26" t="s">
        <v>3</v>
      </c>
      <c r="O109" s="26" t="s">
        <v>4</v>
      </c>
      <c r="P109" s="27">
        <v>38545</v>
      </c>
      <c r="Q109" s="26" t="s">
        <v>54</v>
      </c>
      <c r="R109" s="26" t="s">
        <v>54</v>
      </c>
      <c r="S109">
        <v>334220</v>
      </c>
      <c r="T109" s="30" t="s">
        <v>27954</v>
      </c>
      <c r="U109" s="26" t="s">
        <v>55</v>
      </c>
      <c r="V109" s="26" t="s">
        <v>55</v>
      </c>
      <c r="W109" s="26"/>
      <c r="X109" s="17">
        <v>82.59</v>
      </c>
      <c r="Y109" s="17">
        <v>2.94</v>
      </c>
      <c r="Z109" s="17">
        <v>37.630000000000003</v>
      </c>
      <c r="AA109" s="17">
        <v>15.22</v>
      </c>
    </row>
    <row r="110" spans="1:27" ht="20" customHeight="1">
      <c r="A110" s="26" t="s">
        <v>1121</v>
      </c>
      <c r="B110" s="26" t="s">
        <v>1122</v>
      </c>
      <c r="C110" s="26" t="s">
        <v>1123</v>
      </c>
      <c r="D110" s="17">
        <v>46</v>
      </c>
      <c r="E110" s="26" t="s">
        <v>3436</v>
      </c>
      <c r="F110" s="38" t="s">
        <v>3437</v>
      </c>
      <c r="G110" s="17">
        <v>9.1199999999999992</v>
      </c>
      <c r="H110" s="17">
        <v>9.31</v>
      </c>
      <c r="I110" s="26" t="s">
        <v>2946</v>
      </c>
      <c r="J110" s="17"/>
      <c r="K110" s="17"/>
      <c r="L110" s="17">
        <v>100</v>
      </c>
      <c r="M110" s="26" t="s">
        <v>3</v>
      </c>
      <c r="N110" s="26" t="s">
        <v>3</v>
      </c>
      <c r="O110" s="26" t="s">
        <v>4</v>
      </c>
      <c r="P110" s="27">
        <v>38414</v>
      </c>
      <c r="Q110" s="26" t="s">
        <v>54</v>
      </c>
      <c r="R110" s="26" t="s">
        <v>54</v>
      </c>
      <c r="S110">
        <v>334220</v>
      </c>
      <c r="T110" s="30" t="s">
        <v>27954</v>
      </c>
      <c r="U110" s="26" t="s">
        <v>55</v>
      </c>
      <c r="V110" s="26" t="s">
        <v>55</v>
      </c>
      <c r="W110" s="26"/>
      <c r="X110" s="17">
        <v>44.41</v>
      </c>
      <c r="Y110" s="17">
        <v>56.58</v>
      </c>
      <c r="Z110" s="17">
        <v>16.64</v>
      </c>
      <c r="AA110" s="17">
        <v>61.97</v>
      </c>
    </row>
    <row r="111" spans="1:27" ht="20" customHeight="1">
      <c r="A111" s="26" t="s">
        <v>1775</v>
      </c>
      <c r="B111" s="26" t="s">
        <v>1776</v>
      </c>
      <c r="C111" s="26" t="s">
        <v>1777</v>
      </c>
      <c r="D111" s="17">
        <v>498.64</v>
      </c>
      <c r="E111" s="26" t="s">
        <v>3851</v>
      </c>
      <c r="F111" s="38" t="s">
        <v>3924</v>
      </c>
      <c r="G111" s="17">
        <v>7.99</v>
      </c>
      <c r="H111" s="17">
        <v>7.59</v>
      </c>
      <c r="I111" s="26" t="s">
        <v>3852</v>
      </c>
      <c r="J111" s="17">
        <v>13.5</v>
      </c>
      <c r="K111" s="17">
        <v>12.98</v>
      </c>
      <c r="L111" s="17">
        <v>100</v>
      </c>
      <c r="M111" s="26" t="s">
        <v>3</v>
      </c>
      <c r="N111" s="26" t="s">
        <v>3</v>
      </c>
      <c r="O111" s="26" t="s">
        <v>4</v>
      </c>
      <c r="P111" s="27">
        <v>37670</v>
      </c>
      <c r="Q111" s="26" t="s">
        <v>54</v>
      </c>
      <c r="R111" s="26" t="s">
        <v>54</v>
      </c>
      <c r="S111">
        <v>334220</v>
      </c>
      <c r="T111" s="30" t="s">
        <v>27954</v>
      </c>
      <c r="U111" s="26" t="s">
        <v>55</v>
      </c>
      <c r="V111" s="26" t="s">
        <v>55</v>
      </c>
      <c r="W111" s="26"/>
      <c r="X111" s="17">
        <v>416.98</v>
      </c>
      <c r="Y111" s="17">
        <v>895.83</v>
      </c>
      <c r="Z111" s="17">
        <v>493.67</v>
      </c>
      <c r="AA111" s="28">
        <v>1097.8</v>
      </c>
    </row>
    <row r="112" spans="1:27" ht="20" customHeight="1">
      <c r="A112" s="26" t="s">
        <v>2288</v>
      </c>
      <c r="B112" s="26" t="s">
        <v>2289</v>
      </c>
      <c r="C112" s="26" t="s">
        <v>2290</v>
      </c>
      <c r="D112" s="17"/>
      <c r="E112" s="26" t="s">
        <v>4233</v>
      </c>
      <c r="F112" s="38" t="s">
        <v>4234</v>
      </c>
      <c r="G112" s="17"/>
      <c r="H112" s="17"/>
      <c r="I112" s="26" t="s">
        <v>2946</v>
      </c>
      <c r="J112" s="17"/>
      <c r="K112" s="17"/>
      <c r="L112" s="17">
        <v>100</v>
      </c>
      <c r="M112" s="26" t="s">
        <v>3</v>
      </c>
      <c r="N112" s="26" t="s">
        <v>3</v>
      </c>
      <c r="O112" s="26" t="s">
        <v>4</v>
      </c>
      <c r="P112" s="27">
        <v>37029</v>
      </c>
      <c r="Q112" s="26" t="s">
        <v>54</v>
      </c>
      <c r="R112" s="26" t="s">
        <v>54</v>
      </c>
      <c r="S112">
        <v>334220</v>
      </c>
      <c r="T112" s="30" t="s">
        <v>27954</v>
      </c>
      <c r="U112" s="26" t="s">
        <v>55</v>
      </c>
      <c r="V112" s="26" t="s">
        <v>55</v>
      </c>
      <c r="W112" s="26"/>
      <c r="X112" s="17">
        <v>4.9400000000000004</v>
      </c>
      <c r="Y112" s="17">
        <v>8.8699999999999992</v>
      </c>
      <c r="Z112" s="17">
        <v>1.84</v>
      </c>
      <c r="AA112" s="17">
        <v>3.79</v>
      </c>
    </row>
    <row r="113" spans="1:27" ht="20" customHeight="1">
      <c r="A113" s="26" t="s">
        <v>2901</v>
      </c>
      <c r="B113" s="26" t="s">
        <v>2902</v>
      </c>
      <c r="C113" s="26" t="s">
        <v>2903</v>
      </c>
      <c r="D113" s="17">
        <v>18</v>
      </c>
      <c r="E113" s="26" t="s">
        <v>4698</v>
      </c>
      <c r="F113" s="38" t="s">
        <v>4699</v>
      </c>
      <c r="G113" s="17">
        <v>5.94</v>
      </c>
      <c r="H113" s="17">
        <v>5.75</v>
      </c>
      <c r="I113" s="26" t="s">
        <v>2946</v>
      </c>
      <c r="J113" s="17"/>
      <c r="K113" s="17"/>
      <c r="L113" s="17">
        <v>100</v>
      </c>
      <c r="M113" s="26" t="s">
        <v>3</v>
      </c>
      <c r="N113" s="26" t="s">
        <v>3</v>
      </c>
      <c r="O113" s="26" t="s">
        <v>4</v>
      </c>
      <c r="P113" s="27">
        <v>36559</v>
      </c>
      <c r="Q113" s="26" t="s">
        <v>111</v>
      </c>
      <c r="R113" s="26" t="s">
        <v>111</v>
      </c>
      <c r="S113">
        <v>334310</v>
      </c>
      <c r="T113" s="30" t="s">
        <v>27954</v>
      </c>
      <c r="U113" s="26" t="s">
        <v>397</v>
      </c>
      <c r="V113" s="26" t="s">
        <v>397</v>
      </c>
      <c r="W113" s="26"/>
      <c r="X113" s="17">
        <v>40.950000000000003</v>
      </c>
      <c r="Y113" s="17">
        <v>167.4</v>
      </c>
      <c r="Z113" s="17">
        <v>16.850000000000001</v>
      </c>
      <c r="AA113" s="17">
        <v>123.43</v>
      </c>
    </row>
    <row r="114" spans="1:27" ht="20" customHeight="1">
      <c r="A114" s="2" t="s">
        <v>228</v>
      </c>
      <c r="B114" s="2" t="s">
        <v>229</v>
      </c>
      <c r="C114" s="2" t="s">
        <v>230</v>
      </c>
      <c r="D114">
        <v>210.15</v>
      </c>
      <c r="E114" s="2" t="s">
        <v>3007</v>
      </c>
      <c r="F114" s="37" t="s">
        <v>3008</v>
      </c>
      <c r="G114">
        <v>28.14</v>
      </c>
      <c r="H114">
        <v>27.56</v>
      </c>
      <c r="I114" s="2" t="s">
        <v>3009</v>
      </c>
      <c r="J114">
        <v>4.3499999999999996</v>
      </c>
      <c r="K114">
        <v>4.3</v>
      </c>
      <c r="L114">
        <v>100</v>
      </c>
      <c r="M114" s="2" t="s">
        <v>3</v>
      </c>
      <c r="N114" s="2" t="s">
        <v>3</v>
      </c>
      <c r="O114" s="2" t="s">
        <v>4</v>
      </c>
      <c r="P114" s="1">
        <v>39007</v>
      </c>
      <c r="Q114" s="2" t="s">
        <v>231</v>
      </c>
      <c r="R114" s="2" t="s">
        <v>231</v>
      </c>
      <c r="S114">
        <v>334412</v>
      </c>
      <c r="T114" s="30" t="s">
        <v>27954</v>
      </c>
      <c r="U114" s="2" t="s">
        <v>110</v>
      </c>
      <c r="V114" s="2" t="s">
        <v>110</v>
      </c>
      <c r="W114" s="2">
        <v>1109.5833688167972</v>
      </c>
      <c r="X114">
        <v>874.86</v>
      </c>
      <c r="Y114" s="3">
        <v>2156.08</v>
      </c>
      <c r="Z114">
        <v>379.81</v>
      </c>
      <c r="AA114" s="3">
        <v>1184.77</v>
      </c>
    </row>
    <row r="115" spans="1:27" ht="20" customHeight="1">
      <c r="A115" s="2" t="s">
        <v>446</v>
      </c>
      <c r="B115" s="2" t="s">
        <v>447</v>
      </c>
      <c r="C115" s="2" t="s">
        <v>448</v>
      </c>
      <c r="D115">
        <v>226</v>
      </c>
      <c r="E115" s="2" t="s">
        <v>3092</v>
      </c>
      <c r="F115" s="37" t="s">
        <v>3093</v>
      </c>
      <c r="G115">
        <v>10.71</v>
      </c>
      <c r="H115">
        <v>11.52</v>
      </c>
      <c r="I115" s="2" t="s">
        <v>2946</v>
      </c>
      <c r="L115">
        <v>100</v>
      </c>
      <c r="M115" s="2" t="s">
        <v>3</v>
      </c>
      <c r="N115" s="2" t="s">
        <v>3</v>
      </c>
      <c r="O115" s="2" t="s">
        <v>4</v>
      </c>
      <c r="P115" s="1">
        <v>38931</v>
      </c>
      <c r="Q115" s="2" t="s">
        <v>231</v>
      </c>
      <c r="R115" s="2" t="s">
        <v>231</v>
      </c>
      <c r="S115">
        <v>334412</v>
      </c>
      <c r="T115" s="30" t="s">
        <v>27954</v>
      </c>
      <c r="U115" s="2" t="s">
        <v>110</v>
      </c>
      <c r="V115" s="2" t="s">
        <v>110</v>
      </c>
      <c r="W115" s="2">
        <v>1109.5833688167972</v>
      </c>
      <c r="X115">
        <v>268.10000000000002</v>
      </c>
      <c r="Y115">
        <v>273.48</v>
      </c>
      <c r="Z115">
        <v>243</v>
      </c>
      <c r="AA115">
        <v>291.99</v>
      </c>
    </row>
    <row r="116" spans="1:27" ht="20" customHeight="1">
      <c r="A116" s="2" t="s">
        <v>12738</v>
      </c>
      <c r="B116" s="2" t="s">
        <v>12739</v>
      </c>
      <c r="C116" s="2" t="s">
        <v>12740</v>
      </c>
      <c r="D116">
        <v>236.92</v>
      </c>
      <c r="E116" s="2" t="s">
        <v>12741</v>
      </c>
      <c r="F116" s="37" t="s">
        <v>12742</v>
      </c>
      <c r="G116">
        <v>18.010000000000002</v>
      </c>
      <c r="H116">
        <v>18.239999999999998</v>
      </c>
      <c r="I116" s="2" t="s">
        <v>12743</v>
      </c>
      <c r="J116">
        <v>23.99</v>
      </c>
      <c r="K116">
        <v>23.98</v>
      </c>
      <c r="L116">
        <v>100</v>
      </c>
      <c r="M116" s="2" t="s">
        <v>3</v>
      </c>
      <c r="N116" s="2" t="s">
        <v>3</v>
      </c>
      <c r="O116" s="2" t="s">
        <v>4</v>
      </c>
      <c r="P116" s="1">
        <v>39251</v>
      </c>
      <c r="Q116" s="2" t="s">
        <v>1144</v>
      </c>
      <c r="R116" s="2" t="s">
        <v>1144</v>
      </c>
      <c r="S116">
        <v>334416</v>
      </c>
      <c r="T116" s="30" t="s">
        <v>27954</v>
      </c>
      <c r="U116" s="2" t="s">
        <v>72</v>
      </c>
      <c r="V116" s="2" t="s">
        <v>72</v>
      </c>
      <c r="W116" s="29">
        <v>704.0913283250319</v>
      </c>
      <c r="X116">
        <v>91.82</v>
      </c>
      <c r="Y116" s="3">
        <v>1498.5</v>
      </c>
      <c r="Z116">
        <v>97.79</v>
      </c>
      <c r="AA116" s="3">
        <v>1899.54</v>
      </c>
    </row>
    <row r="117" spans="1:27" ht="20" customHeight="1">
      <c r="A117" s="2" t="s">
        <v>872</v>
      </c>
      <c r="B117" s="2" t="s">
        <v>873</v>
      </c>
      <c r="C117" s="2" t="s">
        <v>874</v>
      </c>
      <c r="D117">
        <v>390</v>
      </c>
      <c r="E117" s="2" t="s">
        <v>3296</v>
      </c>
      <c r="F117" s="37" t="s">
        <v>3297</v>
      </c>
      <c r="G117">
        <v>39.78</v>
      </c>
      <c r="H117">
        <v>39.33</v>
      </c>
      <c r="I117" s="2" t="s">
        <v>2946</v>
      </c>
      <c r="L117">
        <v>100</v>
      </c>
      <c r="M117" s="2" t="s">
        <v>3</v>
      </c>
      <c r="N117" s="2" t="s">
        <v>3</v>
      </c>
      <c r="O117" s="2" t="s">
        <v>4</v>
      </c>
      <c r="P117" s="1">
        <v>38635</v>
      </c>
      <c r="Q117" s="2" t="s">
        <v>502</v>
      </c>
      <c r="R117" s="2" t="s">
        <v>502</v>
      </c>
      <c r="S117">
        <v>334417</v>
      </c>
      <c r="T117" s="30" t="s">
        <v>27954</v>
      </c>
      <c r="U117" s="2" t="s">
        <v>72</v>
      </c>
      <c r="V117" s="2" t="s">
        <v>72</v>
      </c>
      <c r="W117" s="29">
        <v>704.0913283250319</v>
      </c>
      <c r="X117">
        <v>410.39</v>
      </c>
      <c r="Y117" s="3">
        <v>1704</v>
      </c>
      <c r="Z117">
        <v>263.27</v>
      </c>
      <c r="AA117" s="3">
        <v>1472.94</v>
      </c>
    </row>
    <row r="118" spans="1:27" ht="20" customHeight="1">
      <c r="A118" s="2" t="s">
        <v>2039</v>
      </c>
      <c r="B118" s="2" t="s">
        <v>2040</v>
      </c>
      <c r="C118" s="2" t="s">
        <v>2041</v>
      </c>
      <c r="E118" s="2" t="s">
        <v>4039</v>
      </c>
      <c r="F118" s="37" t="s">
        <v>4040</v>
      </c>
      <c r="G118">
        <v>4.28</v>
      </c>
      <c r="H118">
        <v>4.0999999999999996</v>
      </c>
      <c r="I118" s="2" t="s">
        <v>2946</v>
      </c>
      <c r="L118">
        <v>100</v>
      </c>
      <c r="M118" s="2" t="s">
        <v>3</v>
      </c>
      <c r="N118" s="2" t="s">
        <v>3</v>
      </c>
      <c r="O118" s="2" t="s">
        <v>4</v>
      </c>
      <c r="P118" s="1">
        <v>37264</v>
      </c>
      <c r="Q118" s="2" t="s">
        <v>150</v>
      </c>
      <c r="R118" s="2" t="s">
        <v>150</v>
      </c>
      <c r="S118">
        <v>334419</v>
      </c>
      <c r="T118" s="30" t="s">
        <v>27954</v>
      </c>
      <c r="U118" s="2" t="s">
        <v>72</v>
      </c>
      <c r="V118" s="2" t="s">
        <v>72</v>
      </c>
      <c r="W118" s="29">
        <v>704.0913283250319</v>
      </c>
      <c r="X118">
        <v>2.78</v>
      </c>
      <c r="Y118">
        <v>7.8</v>
      </c>
      <c r="Z118">
        <v>1.37</v>
      </c>
      <c r="AA118">
        <v>8.6999999999999993</v>
      </c>
    </row>
    <row r="119" spans="1:27" ht="20" customHeight="1">
      <c r="A119" s="2" t="s">
        <v>121</v>
      </c>
      <c r="B119" s="2" t="s">
        <v>122</v>
      </c>
      <c r="C119" s="2" t="s">
        <v>123</v>
      </c>
      <c r="D119">
        <v>234.19</v>
      </c>
      <c r="E119" s="2" t="s">
        <v>2982</v>
      </c>
      <c r="F119" s="37" t="s">
        <v>3028</v>
      </c>
      <c r="G119">
        <v>22.04</v>
      </c>
      <c r="H119">
        <v>22.23</v>
      </c>
      <c r="I119" s="2" t="s">
        <v>2983</v>
      </c>
      <c r="J119">
        <v>3.95</v>
      </c>
      <c r="K119">
        <v>4.46</v>
      </c>
      <c r="L119">
        <v>100</v>
      </c>
      <c r="M119" s="2" t="s">
        <v>3</v>
      </c>
      <c r="N119" s="2" t="s">
        <v>3</v>
      </c>
      <c r="O119" s="2" t="s">
        <v>4</v>
      </c>
      <c r="P119" s="1">
        <v>39048</v>
      </c>
      <c r="Q119" s="2" t="s">
        <v>124</v>
      </c>
      <c r="R119" s="2" t="s">
        <v>124</v>
      </c>
      <c r="S119">
        <v>334510</v>
      </c>
      <c r="T119" s="30" t="s">
        <v>27954</v>
      </c>
      <c r="U119" s="2" t="s">
        <v>25</v>
      </c>
      <c r="V119" s="2" t="s">
        <v>25</v>
      </c>
      <c r="W119" s="29">
        <v>697.83652134618455</v>
      </c>
      <c r="X119">
        <v>32.090000000000003</v>
      </c>
      <c r="Y119">
        <v>82.35</v>
      </c>
      <c r="Z119">
        <v>136.09</v>
      </c>
      <c r="AA119">
        <v>141.22999999999999</v>
      </c>
    </row>
    <row r="120" spans="1:27" ht="20" customHeight="1">
      <c r="A120" s="2" t="s">
        <v>1893</v>
      </c>
      <c r="B120" s="2" t="s">
        <v>1894</v>
      </c>
      <c r="C120" s="2" t="s">
        <v>1201</v>
      </c>
      <c r="D120">
        <v>3.13</v>
      </c>
      <c r="E120" s="2" t="s">
        <v>3943</v>
      </c>
      <c r="F120" s="37" t="s">
        <v>3944</v>
      </c>
      <c r="G120">
        <v>1.39</v>
      </c>
      <c r="H120">
        <v>1.35</v>
      </c>
      <c r="I120" s="2" t="s">
        <v>3945</v>
      </c>
      <c r="J120">
        <v>1.01</v>
      </c>
      <c r="K120">
        <v>1.33</v>
      </c>
      <c r="L120">
        <v>100</v>
      </c>
      <c r="M120" s="2" t="s">
        <v>3</v>
      </c>
      <c r="N120" s="2" t="s">
        <v>3</v>
      </c>
      <c r="O120" s="2" t="s">
        <v>4</v>
      </c>
      <c r="P120" s="1">
        <v>37524</v>
      </c>
      <c r="Q120" s="2" t="s">
        <v>124</v>
      </c>
      <c r="R120" s="2" t="s">
        <v>124</v>
      </c>
      <c r="S120">
        <v>334510</v>
      </c>
      <c r="T120" s="30" t="s">
        <v>27954</v>
      </c>
      <c r="U120" s="2" t="s">
        <v>25</v>
      </c>
      <c r="V120" s="2" t="s">
        <v>25</v>
      </c>
      <c r="W120" s="29">
        <v>697.83652134618455</v>
      </c>
      <c r="X120">
        <v>10.64</v>
      </c>
      <c r="Y120">
        <v>3.21</v>
      </c>
      <c r="Z120">
        <v>11.72</v>
      </c>
      <c r="AA120">
        <v>16.82</v>
      </c>
    </row>
    <row r="121" spans="1:27" ht="20" customHeight="1">
      <c r="A121" s="2" t="s">
        <v>2895</v>
      </c>
      <c r="B121" s="2" t="s">
        <v>2896</v>
      </c>
      <c r="C121" s="2" t="s">
        <v>2897</v>
      </c>
      <c r="D121">
        <v>699.56</v>
      </c>
      <c r="E121" s="2" t="s">
        <v>4694</v>
      </c>
      <c r="F121" s="37" t="s">
        <v>4719</v>
      </c>
      <c r="G121">
        <v>17.75</v>
      </c>
      <c r="H121">
        <v>12</v>
      </c>
      <c r="I121" s="2" t="s">
        <v>4695</v>
      </c>
      <c r="J121">
        <v>11.56</v>
      </c>
      <c r="K121">
        <v>11.69</v>
      </c>
      <c r="L121">
        <v>100</v>
      </c>
      <c r="M121" s="2" t="s">
        <v>3</v>
      </c>
      <c r="N121" s="2" t="s">
        <v>3</v>
      </c>
      <c r="O121" s="2" t="s">
        <v>4</v>
      </c>
      <c r="P121" s="1">
        <v>36802</v>
      </c>
      <c r="Q121" s="2" t="s">
        <v>124</v>
      </c>
      <c r="R121" s="2" t="s">
        <v>124</v>
      </c>
      <c r="S121">
        <v>334510</v>
      </c>
      <c r="T121" s="30" t="s">
        <v>27954</v>
      </c>
      <c r="U121" s="2" t="s">
        <v>25</v>
      </c>
      <c r="V121" s="2" t="s">
        <v>25</v>
      </c>
      <c r="W121" s="29">
        <v>697.83652134618455</v>
      </c>
      <c r="X121">
        <v>79.099999999999994</v>
      </c>
      <c r="Y121">
        <v>22.5</v>
      </c>
      <c r="Z121">
        <v>169.9</v>
      </c>
      <c r="AA121">
        <v>25.1</v>
      </c>
    </row>
    <row r="122" spans="1:27" ht="20" customHeight="1">
      <c r="A122" s="2" t="s">
        <v>847</v>
      </c>
      <c r="B122" s="2" t="s">
        <v>848</v>
      </c>
      <c r="C122" s="2" t="s">
        <v>849</v>
      </c>
      <c r="D122">
        <v>40.090000000000003</v>
      </c>
      <c r="E122" s="2" t="s">
        <v>3281</v>
      </c>
      <c r="F122" s="37" t="s">
        <v>3282</v>
      </c>
      <c r="G122">
        <v>34.200000000000003</v>
      </c>
      <c r="H122">
        <v>34.71</v>
      </c>
      <c r="I122" s="2" t="s">
        <v>3283</v>
      </c>
      <c r="J122">
        <v>16.98</v>
      </c>
      <c r="K122">
        <v>16.96</v>
      </c>
      <c r="L122">
        <v>100</v>
      </c>
      <c r="M122" s="2" t="s">
        <v>3</v>
      </c>
      <c r="N122" s="2" t="s">
        <v>3</v>
      </c>
      <c r="O122" s="2" t="s">
        <v>4</v>
      </c>
      <c r="P122" s="1">
        <v>38658</v>
      </c>
      <c r="Q122" s="2" t="s">
        <v>105</v>
      </c>
      <c r="R122" s="2" t="s">
        <v>105</v>
      </c>
      <c r="S122">
        <v>334511</v>
      </c>
      <c r="T122" s="30" t="s">
        <v>27954</v>
      </c>
      <c r="U122" s="2" t="s">
        <v>91</v>
      </c>
      <c r="V122" s="2" t="s">
        <v>91</v>
      </c>
      <c r="W122" s="24">
        <v>1229.2822448550542</v>
      </c>
      <c r="X122">
        <v>23.72</v>
      </c>
      <c r="Y122" s="3">
        <v>1184.2</v>
      </c>
      <c r="Z122">
        <v>18.46</v>
      </c>
      <c r="AA122">
        <v>695.4</v>
      </c>
    </row>
    <row r="123" spans="1:27" ht="20" customHeight="1">
      <c r="A123" s="2" t="s">
        <v>897</v>
      </c>
      <c r="B123" s="2" t="s">
        <v>898</v>
      </c>
      <c r="C123" s="2" t="s">
        <v>899</v>
      </c>
      <c r="D123" s="3">
        <v>1852.06</v>
      </c>
      <c r="E123" s="2" t="s">
        <v>3310</v>
      </c>
      <c r="F123" s="37" t="s">
        <v>3311</v>
      </c>
      <c r="G123">
        <v>48</v>
      </c>
      <c r="H123">
        <v>47.06</v>
      </c>
      <c r="I123" s="2" t="s">
        <v>3312</v>
      </c>
      <c r="J123">
        <v>33.35</v>
      </c>
      <c r="K123">
        <v>40.93</v>
      </c>
      <c r="L123">
        <v>100</v>
      </c>
      <c r="M123" s="2" t="s">
        <v>3</v>
      </c>
      <c r="N123" s="2" t="s">
        <v>3</v>
      </c>
      <c r="O123" s="2" t="s">
        <v>4</v>
      </c>
      <c r="P123" s="1">
        <v>38616</v>
      </c>
      <c r="Q123" s="2" t="s">
        <v>105</v>
      </c>
      <c r="R123" s="2" t="s">
        <v>105</v>
      </c>
      <c r="S123">
        <v>334511</v>
      </c>
      <c r="T123" s="30" t="s">
        <v>27954</v>
      </c>
      <c r="U123" s="2" t="s">
        <v>91</v>
      </c>
      <c r="V123" s="2" t="s">
        <v>91</v>
      </c>
      <c r="W123" s="24">
        <v>1229.2822448550542</v>
      </c>
      <c r="X123">
        <v>797.57</v>
      </c>
      <c r="Y123" s="3">
        <v>1346.33</v>
      </c>
      <c r="Z123">
        <v>480.92</v>
      </c>
      <c r="AA123" s="3">
        <v>1870.01</v>
      </c>
    </row>
    <row r="124" spans="1:27" ht="20" customHeight="1">
      <c r="A124" s="2" t="s">
        <v>1606</v>
      </c>
      <c r="B124" s="2" t="s">
        <v>1607</v>
      </c>
      <c r="C124" s="2" t="s">
        <v>899</v>
      </c>
      <c r="D124">
        <v>548.24</v>
      </c>
      <c r="E124" s="2" t="s">
        <v>3743</v>
      </c>
      <c r="F124" s="37" t="s">
        <v>3744</v>
      </c>
      <c r="G124">
        <v>29.15</v>
      </c>
      <c r="H124">
        <v>25.3</v>
      </c>
      <c r="I124" s="2" t="s">
        <v>3745</v>
      </c>
      <c r="J124">
        <v>15</v>
      </c>
      <c r="K124">
        <v>17.059999999999999</v>
      </c>
      <c r="L124">
        <v>100</v>
      </c>
      <c r="M124" s="2" t="s">
        <v>3</v>
      </c>
      <c r="N124" s="2" t="s">
        <v>3</v>
      </c>
      <c r="O124" s="2" t="s">
        <v>4</v>
      </c>
      <c r="P124" s="1">
        <v>37848</v>
      </c>
      <c r="Q124" s="2" t="s">
        <v>105</v>
      </c>
      <c r="R124" s="2" t="s">
        <v>105</v>
      </c>
      <c r="S124">
        <v>334511</v>
      </c>
      <c r="T124" s="30" t="s">
        <v>27954</v>
      </c>
      <c r="U124" s="2" t="s">
        <v>91</v>
      </c>
      <c r="V124" s="2" t="s">
        <v>91</v>
      </c>
      <c r="W124" s="24">
        <v>1229.2822448550542</v>
      </c>
      <c r="X124">
        <v>338.19</v>
      </c>
      <c r="Y124">
        <v>711.72</v>
      </c>
      <c r="Z124">
        <v>446.86</v>
      </c>
      <c r="AA124">
        <v>951.21</v>
      </c>
    </row>
    <row r="125" spans="1:27" ht="20" customHeight="1">
      <c r="A125" s="2" t="s">
        <v>2456</v>
      </c>
      <c r="B125" s="2" t="s">
        <v>2457</v>
      </c>
      <c r="C125" s="2" t="s">
        <v>171</v>
      </c>
      <c r="D125" s="3">
        <v>5158.03</v>
      </c>
      <c r="E125" s="2" t="s">
        <v>4367</v>
      </c>
      <c r="F125" s="37" t="s">
        <v>4381</v>
      </c>
      <c r="G125">
        <v>81.94</v>
      </c>
      <c r="H125">
        <v>74.13</v>
      </c>
      <c r="I125" s="2" t="s">
        <v>4368</v>
      </c>
      <c r="J125">
        <v>62.63</v>
      </c>
      <c r="K125">
        <v>77.94</v>
      </c>
      <c r="L125">
        <v>100</v>
      </c>
      <c r="M125" s="2" t="s">
        <v>3</v>
      </c>
      <c r="N125" s="2" t="s">
        <v>3</v>
      </c>
      <c r="O125" s="2" t="s">
        <v>4</v>
      </c>
      <c r="P125" s="1">
        <v>36881</v>
      </c>
      <c r="Q125" s="2" t="s">
        <v>105</v>
      </c>
      <c r="R125" s="2" t="s">
        <v>105</v>
      </c>
      <c r="S125">
        <v>334511</v>
      </c>
      <c r="T125" s="30" t="s">
        <v>27954</v>
      </c>
      <c r="U125" s="2" t="s">
        <v>91</v>
      </c>
      <c r="V125" s="2" t="s">
        <v>91</v>
      </c>
      <c r="W125" s="24">
        <v>1229.2822448550542</v>
      </c>
      <c r="X125" s="3">
        <v>5300.5</v>
      </c>
      <c r="Y125" s="3">
        <v>7618</v>
      </c>
      <c r="Z125" s="3">
        <v>4279.5</v>
      </c>
      <c r="AA125" s="3">
        <v>9622</v>
      </c>
    </row>
    <row r="126" spans="1:27" ht="20" customHeight="1">
      <c r="A126" s="2" t="s">
        <v>255</v>
      </c>
      <c r="B126" s="2" t="s">
        <v>256</v>
      </c>
      <c r="C126" s="2" t="s">
        <v>257</v>
      </c>
      <c r="D126">
        <v>27.57</v>
      </c>
      <c r="E126" s="2" t="s">
        <v>3015</v>
      </c>
      <c r="F126" s="37" t="s">
        <v>3016</v>
      </c>
      <c r="G126">
        <v>62.89</v>
      </c>
      <c r="H126">
        <v>63.01</v>
      </c>
      <c r="I126" s="2" t="s">
        <v>2946</v>
      </c>
      <c r="L126">
        <v>100</v>
      </c>
      <c r="M126" s="2" t="s">
        <v>3</v>
      </c>
      <c r="N126" s="2" t="s">
        <v>3</v>
      </c>
      <c r="O126" s="2" t="s">
        <v>4</v>
      </c>
      <c r="P126" s="1">
        <v>38995</v>
      </c>
      <c r="Q126" s="2" t="s">
        <v>258</v>
      </c>
      <c r="R126" s="2" t="s">
        <v>258</v>
      </c>
      <c r="S126">
        <v>334513</v>
      </c>
      <c r="T126" s="30" t="s">
        <v>27954</v>
      </c>
      <c r="U126" s="2" t="s">
        <v>103</v>
      </c>
      <c r="V126" s="2" t="s">
        <v>103</v>
      </c>
      <c r="W126" s="29">
        <v>408.82623854211585</v>
      </c>
      <c r="X126">
        <v>18.89</v>
      </c>
      <c r="Y126">
        <v>129.04</v>
      </c>
      <c r="Z126">
        <v>9.9700000000000006</v>
      </c>
      <c r="AA126">
        <v>103</v>
      </c>
    </row>
    <row r="127" spans="1:27" ht="20" customHeight="1">
      <c r="A127" s="2" t="s">
        <v>1052</v>
      </c>
      <c r="B127" s="2" t="s">
        <v>1053</v>
      </c>
      <c r="C127" s="2" t="s">
        <v>1054</v>
      </c>
      <c r="D127">
        <v>115</v>
      </c>
      <c r="E127" s="2" t="s">
        <v>3395</v>
      </c>
      <c r="F127" s="37" t="s">
        <v>3396</v>
      </c>
      <c r="G127">
        <v>24.13</v>
      </c>
      <c r="H127">
        <v>24.83</v>
      </c>
      <c r="I127" s="2" t="s">
        <v>2946</v>
      </c>
      <c r="L127">
        <v>100</v>
      </c>
      <c r="M127" s="2" t="s">
        <v>3</v>
      </c>
      <c r="N127" s="2" t="s">
        <v>3</v>
      </c>
      <c r="O127" s="2" t="s">
        <v>4</v>
      </c>
      <c r="P127" s="1">
        <v>38481</v>
      </c>
      <c r="Q127" s="2" t="s">
        <v>258</v>
      </c>
      <c r="R127" s="2" t="s">
        <v>258</v>
      </c>
      <c r="S127">
        <v>334513</v>
      </c>
      <c r="T127" s="30" t="s">
        <v>27954</v>
      </c>
      <c r="U127" s="2" t="s">
        <v>103</v>
      </c>
      <c r="V127" s="2" t="s">
        <v>103</v>
      </c>
      <c r="W127" s="29">
        <v>408.82623854211585</v>
      </c>
      <c r="X127">
        <v>29.3</v>
      </c>
      <c r="Y127">
        <v>196.99</v>
      </c>
      <c r="Z127">
        <v>16.34</v>
      </c>
      <c r="AA127">
        <v>503.64</v>
      </c>
    </row>
    <row r="128" spans="1:27" ht="20" hidden="1" customHeight="1">
      <c r="A128" s="2" t="s">
        <v>2026</v>
      </c>
      <c r="B128" s="2" t="s">
        <v>2027</v>
      </c>
      <c r="C128" s="2" t="s">
        <v>2028</v>
      </c>
      <c r="D128">
        <v>6.8</v>
      </c>
      <c r="E128" s="2" t="s">
        <v>4032</v>
      </c>
      <c r="F128" s="37" t="s">
        <v>4033</v>
      </c>
      <c r="G128">
        <v>2.25</v>
      </c>
      <c r="H128">
        <v>2.2999999999999998</v>
      </c>
      <c r="I128" s="2" t="s">
        <v>2946</v>
      </c>
      <c r="L128">
        <v>100</v>
      </c>
      <c r="M128" s="2" t="s">
        <v>3</v>
      </c>
      <c r="N128" s="2" t="s">
        <v>3</v>
      </c>
      <c r="O128" s="2" t="s">
        <v>4</v>
      </c>
      <c r="P128" s="1">
        <v>37272</v>
      </c>
      <c r="Q128" s="2" t="s">
        <v>102</v>
      </c>
      <c r="R128" s="2" t="s">
        <v>102</v>
      </c>
      <c r="S128">
        <v>334514</v>
      </c>
      <c r="T128" s="30" t="s">
        <v>27955</v>
      </c>
      <c r="U128" s="2" t="s">
        <v>103</v>
      </c>
      <c r="V128" s="2" t="s">
        <v>103</v>
      </c>
      <c r="W128" s="29">
        <v>408.82623854211585</v>
      </c>
      <c r="X128">
        <v>11.36</v>
      </c>
      <c r="Y128">
        <v>35.11</v>
      </c>
      <c r="Z128">
        <v>3.83</v>
      </c>
      <c r="AA128">
        <v>39.65</v>
      </c>
    </row>
    <row r="129" spans="1:27" ht="20" customHeight="1">
      <c r="A129" s="2" t="s">
        <v>1263</v>
      </c>
      <c r="B129" s="2" t="s">
        <v>1264</v>
      </c>
      <c r="C129" s="2" t="s">
        <v>1265</v>
      </c>
      <c r="D129">
        <v>118.03</v>
      </c>
      <c r="E129" s="2" t="s">
        <v>3519</v>
      </c>
      <c r="F129" s="37" t="s">
        <v>3520</v>
      </c>
      <c r="G129">
        <v>14.4</v>
      </c>
      <c r="H129">
        <v>14.29</v>
      </c>
      <c r="I129" s="2" t="s">
        <v>3521</v>
      </c>
      <c r="J129">
        <v>5.8</v>
      </c>
      <c r="K129">
        <v>5.81</v>
      </c>
      <c r="L129">
        <v>100</v>
      </c>
      <c r="M129" s="2" t="s">
        <v>3</v>
      </c>
      <c r="N129" s="2" t="s">
        <v>3</v>
      </c>
      <c r="O129" s="2" t="s">
        <v>4</v>
      </c>
      <c r="P129" s="1">
        <v>38232</v>
      </c>
      <c r="Q129" s="2" t="s">
        <v>442</v>
      </c>
      <c r="R129" s="2" t="s">
        <v>442</v>
      </c>
      <c r="S129">
        <v>334515</v>
      </c>
      <c r="T129" s="30" t="s">
        <v>27954</v>
      </c>
      <c r="U129" s="2" t="s">
        <v>72</v>
      </c>
      <c r="V129" s="2" t="s">
        <v>72</v>
      </c>
      <c r="W129" s="29">
        <v>704.0913283250319</v>
      </c>
      <c r="X129">
        <v>17.670000000000002</v>
      </c>
      <c r="Y129">
        <v>124.94</v>
      </c>
      <c r="Z129">
        <v>51.99</v>
      </c>
      <c r="AA129">
        <v>125.02</v>
      </c>
    </row>
    <row r="130" spans="1:27" ht="20" customHeight="1">
      <c r="A130" s="2" t="s">
        <v>2175</v>
      </c>
      <c r="B130" s="2" t="s">
        <v>2176</v>
      </c>
      <c r="C130" s="2" t="s">
        <v>2177</v>
      </c>
      <c r="D130">
        <v>259.73</v>
      </c>
      <c r="E130" s="2" t="s">
        <v>4209</v>
      </c>
      <c r="F130" s="37" t="s">
        <v>4151</v>
      </c>
      <c r="G130">
        <v>35.86</v>
      </c>
      <c r="H130">
        <v>34.9</v>
      </c>
      <c r="I130" s="2" t="s">
        <v>4152</v>
      </c>
      <c r="J130">
        <v>5.99</v>
      </c>
      <c r="K130">
        <v>5.8</v>
      </c>
      <c r="L130">
        <v>100</v>
      </c>
      <c r="M130" s="2" t="s">
        <v>3</v>
      </c>
      <c r="N130" s="2" t="s">
        <v>3</v>
      </c>
      <c r="O130" s="2" t="s">
        <v>4</v>
      </c>
      <c r="P130" s="1">
        <v>37105</v>
      </c>
      <c r="Q130" s="2" t="s">
        <v>442</v>
      </c>
      <c r="R130" s="2" t="s">
        <v>442</v>
      </c>
      <c r="S130">
        <v>334515</v>
      </c>
      <c r="T130" s="30" t="s">
        <v>27954</v>
      </c>
      <c r="U130" s="2" t="s">
        <v>72</v>
      </c>
      <c r="V130" s="2" t="s">
        <v>72</v>
      </c>
      <c r="W130" s="29">
        <v>704.0913283250319</v>
      </c>
      <c r="X130">
        <v>304.89999999999998</v>
      </c>
      <c r="Y130" s="3">
        <v>3043.9</v>
      </c>
      <c r="Z130">
        <v>304.5</v>
      </c>
      <c r="AA130" s="3">
        <v>2355.9</v>
      </c>
    </row>
    <row r="131" spans="1:27" ht="20" customHeight="1">
      <c r="A131" s="2" t="s">
        <v>1140</v>
      </c>
      <c r="B131" s="2" t="s">
        <v>1141</v>
      </c>
      <c r="C131" s="2" t="s">
        <v>1142</v>
      </c>
      <c r="D131">
        <v>160</v>
      </c>
      <c r="E131" s="2" t="s">
        <v>3448</v>
      </c>
      <c r="F131" s="37" t="s">
        <v>3449</v>
      </c>
      <c r="G131">
        <v>24.31</v>
      </c>
      <c r="H131">
        <v>24.4</v>
      </c>
      <c r="I131" s="2" t="s">
        <v>2946</v>
      </c>
      <c r="L131">
        <v>100</v>
      </c>
      <c r="M131" s="2" t="s">
        <v>3</v>
      </c>
      <c r="N131" s="2" t="s">
        <v>3</v>
      </c>
      <c r="O131" s="2" t="s">
        <v>4</v>
      </c>
      <c r="P131" s="1">
        <v>38392</v>
      </c>
      <c r="Q131" s="2" t="s">
        <v>169</v>
      </c>
      <c r="R131" s="2" t="s">
        <v>169</v>
      </c>
      <c r="S131">
        <v>334516</v>
      </c>
      <c r="T131" s="30" t="s">
        <v>27954</v>
      </c>
      <c r="U131" s="2" t="s">
        <v>25</v>
      </c>
      <c r="V131" s="2" t="s">
        <v>25</v>
      </c>
      <c r="W131" s="29">
        <v>697.83652134618455</v>
      </c>
      <c r="X131">
        <v>16.55</v>
      </c>
      <c r="Y131">
        <v>393.59</v>
      </c>
      <c r="Z131">
        <v>10.81</v>
      </c>
      <c r="AA131">
        <v>809.35</v>
      </c>
    </row>
    <row r="132" spans="1:27" ht="20" customHeight="1">
      <c r="A132" s="2" t="s">
        <v>1668</v>
      </c>
      <c r="B132" s="2" t="s">
        <v>1669</v>
      </c>
      <c r="C132" s="2" t="s">
        <v>1670</v>
      </c>
      <c r="D132">
        <v>80.53</v>
      </c>
      <c r="E132" s="2" t="s">
        <v>3784</v>
      </c>
      <c r="F132" s="37" t="s">
        <v>3785</v>
      </c>
      <c r="G132">
        <v>4.46</v>
      </c>
      <c r="H132">
        <v>4.25</v>
      </c>
      <c r="I132" s="2" t="s">
        <v>2946</v>
      </c>
      <c r="L132">
        <v>100</v>
      </c>
      <c r="M132" s="2" t="s">
        <v>3</v>
      </c>
      <c r="N132" s="2" t="s">
        <v>3</v>
      </c>
      <c r="O132" s="2" t="s">
        <v>4</v>
      </c>
      <c r="P132" s="1">
        <v>37781</v>
      </c>
      <c r="Q132" s="2" t="s">
        <v>169</v>
      </c>
      <c r="R132" s="2" t="s">
        <v>169</v>
      </c>
      <c r="S132">
        <v>334516</v>
      </c>
      <c r="T132" s="30" t="s">
        <v>27954</v>
      </c>
      <c r="U132" s="2" t="s">
        <v>25</v>
      </c>
      <c r="V132" s="2" t="s">
        <v>25</v>
      </c>
      <c r="W132" s="29">
        <v>697.83652134618455</v>
      </c>
      <c r="X132">
        <v>65.37</v>
      </c>
      <c r="Y132">
        <v>24.4</v>
      </c>
      <c r="Z132">
        <v>59.8</v>
      </c>
      <c r="AA132">
        <v>168.19</v>
      </c>
    </row>
    <row r="133" spans="1:27" ht="20" customHeight="1">
      <c r="A133" s="2" t="s">
        <v>1818</v>
      </c>
      <c r="B133" s="2" t="s">
        <v>1819</v>
      </c>
      <c r="C133" s="2" t="s">
        <v>1820</v>
      </c>
      <c r="D133">
        <v>14.6</v>
      </c>
      <c r="E133" s="2" t="s">
        <v>3882</v>
      </c>
      <c r="F133" s="37" t="s">
        <v>3883</v>
      </c>
      <c r="G133">
        <v>4.95</v>
      </c>
      <c r="H133">
        <v>4.95</v>
      </c>
      <c r="I133" s="2" t="s">
        <v>2946</v>
      </c>
      <c r="L133">
        <v>100</v>
      </c>
      <c r="M133" s="2" t="s">
        <v>3</v>
      </c>
      <c r="N133" s="2" t="s">
        <v>3</v>
      </c>
      <c r="O133" s="2" t="s">
        <v>4</v>
      </c>
      <c r="P133" s="1">
        <v>37599</v>
      </c>
      <c r="Q133" s="2" t="s">
        <v>169</v>
      </c>
      <c r="R133" s="2" t="s">
        <v>169</v>
      </c>
      <c r="S133">
        <v>334516</v>
      </c>
      <c r="T133" s="30" t="s">
        <v>27954</v>
      </c>
      <c r="U133" s="2" t="s">
        <v>25</v>
      </c>
      <c r="V133" s="2" t="s">
        <v>25</v>
      </c>
      <c r="W133" s="29">
        <v>697.83652134618455</v>
      </c>
      <c r="X133">
        <v>28.38</v>
      </c>
      <c r="Y133">
        <v>13.82</v>
      </c>
      <c r="Z133">
        <v>36.86</v>
      </c>
      <c r="AA133">
        <v>9.1199999999999992</v>
      </c>
    </row>
    <row r="134" spans="1:27" ht="20" customHeight="1">
      <c r="A134" s="2" t="s">
        <v>2195</v>
      </c>
      <c r="B134" s="2" t="s">
        <v>2196</v>
      </c>
      <c r="C134" s="2" t="s">
        <v>2197</v>
      </c>
      <c r="D134">
        <v>623.07000000000005</v>
      </c>
      <c r="E134" s="2" t="s">
        <v>4162</v>
      </c>
      <c r="F134" s="37" t="s">
        <v>4213</v>
      </c>
      <c r="G134">
        <v>27.93</v>
      </c>
      <c r="H134">
        <v>28.19</v>
      </c>
      <c r="I134" s="2" t="s">
        <v>4163</v>
      </c>
      <c r="J134">
        <v>8.4600000000000009</v>
      </c>
      <c r="K134">
        <v>8.65</v>
      </c>
      <c r="L134">
        <v>100</v>
      </c>
      <c r="M134" s="2" t="s">
        <v>3</v>
      </c>
      <c r="N134" s="2" t="s">
        <v>3</v>
      </c>
      <c r="O134" s="2" t="s">
        <v>4</v>
      </c>
      <c r="P134" s="1">
        <v>37088</v>
      </c>
      <c r="Q134" s="2" t="s">
        <v>169</v>
      </c>
      <c r="R134" s="2" t="s">
        <v>169</v>
      </c>
      <c r="S134">
        <v>334516</v>
      </c>
      <c r="T134" s="30" t="s">
        <v>27954</v>
      </c>
      <c r="U134" s="2" t="s">
        <v>25</v>
      </c>
      <c r="V134" s="2" t="s">
        <v>25</v>
      </c>
      <c r="W134" s="29">
        <v>697.83652134618455</v>
      </c>
      <c r="X134">
        <v>187.4</v>
      </c>
      <c r="Y134" s="3">
        <v>1695.3</v>
      </c>
      <c r="Z134">
        <v>315</v>
      </c>
      <c r="AA134" s="3">
        <v>2260.1999999999998</v>
      </c>
    </row>
    <row r="135" spans="1:27" ht="20" customHeight="1">
      <c r="A135" s="2" t="s">
        <v>2464</v>
      </c>
      <c r="B135" s="2" t="s">
        <v>2465</v>
      </c>
      <c r="C135" s="2" t="s">
        <v>2319</v>
      </c>
      <c r="D135">
        <v>3.82</v>
      </c>
      <c r="E135" s="2" t="s">
        <v>4382</v>
      </c>
      <c r="F135" s="37" t="s">
        <v>4383</v>
      </c>
      <c r="G135">
        <v>51.98</v>
      </c>
      <c r="H135">
        <v>55.38</v>
      </c>
      <c r="I135" s="2" t="s">
        <v>2946</v>
      </c>
      <c r="L135">
        <v>100</v>
      </c>
      <c r="M135" s="2" t="s">
        <v>3</v>
      </c>
      <c r="N135" s="2" t="s">
        <v>3</v>
      </c>
      <c r="O135" s="2" t="s">
        <v>4</v>
      </c>
      <c r="P135" s="1">
        <v>36819</v>
      </c>
      <c r="Q135" s="2" t="s">
        <v>169</v>
      </c>
      <c r="R135" s="2" t="s">
        <v>169</v>
      </c>
      <c r="S135">
        <v>334516</v>
      </c>
      <c r="T135" s="30" t="s">
        <v>27954</v>
      </c>
      <c r="U135" s="2" t="s">
        <v>25</v>
      </c>
      <c r="V135" s="2" t="s">
        <v>25</v>
      </c>
      <c r="W135" s="29">
        <v>697.83652134618455</v>
      </c>
      <c r="X135">
        <v>0.2</v>
      </c>
      <c r="Y135">
        <v>67</v>
      </c>
      <c r="Z135">
        <v>0.15</v>
      </c>
      <c r="AA135">
        <v>151.19999999999999</v>
      </c>
    </row>
    <row r="136" spans="1:27" ht="20" customHeight="1">
      <c r="A136" s="2" t="s">
        <v>967</v>
      </c>
      <c r="B136" s="2" t="s">
        <v>968</v>
      </c>
      <c r="C136" s="2" t="s">
        <v>969</v>
      </c>
      <c r="D136" s="3">
        <v>2653.71</v>
      </c>
      <c r="E136" s="2" t="s">
        <v>3353</v>
      </c>
      <c r="F136" s="37" t="s">
        <v>3412</v>
      </c>
      <c r="G136">
        <v>73.31</v>
      </c>
      <c r="H136">
        <v>73.31</v>
      </c>
      <c r="I136" s="2" t="s">
        <v>3354</v>
      </c>
      <c r="J136">
        <v>11.56</v>
      </c>
      <c r="K136">
        <v>14.4</v>
      </c>
      <c r="L136">
        <v>100</v>
      </c>
      <c r="M136" s="2" t="s">
        <v>3</v>
      </c>
      <c r="N136" s="2" t="s">
        <v>3</v>
      </c>
      <c r="O136" s="2" t="s">
        <v>4</v>
      </c>
      <c r="P136" s="1">
        <v>38550</v>
      </c>
      <c r="Q136" s="2" t="s">
        <v>970</v>
      </c>
      <c r="R136" s="2" t="s">
        <v>970</v>
      </c>
      <c r="S136">
        <v>335224</v>
      </c>
      <c r="T136" s="30" t="s">
        <v>27958</v>
      </c>
      <c r="U136" s="2" t="s">
        <v>398</v>
      </c>
      <c r="V136" s="2" t="s">
        <v>398</v>
      </c>
      <c r="W136" s="29">
        <v>2880.5934681628523</v>
      </c>
      <c r="X136" s="3">
        <v>4747.92</v>
      </c>
      <c r="Y136" s="3">
        <v>13713</v>
      </c>
      <c r="Z136" s="3">
        <v>2754.09</v>
      </c>
      <c r="AA136" s="3">
        <v>7879</v>
      </c>
    </row>
    <row r="137" spans="1:27" ht="20" customHeight="1">
      <c r="A137" s="2" t="s">
        <v>2662</v>
      </c>
      <c r="B137" s="2" t="s">
        <v>2663</v>
      </c>
      <c r="C137" s="2" t="s">
        <v>2664</v>
      </c>
      <c r="D137">
        <v>260</v>
      </c>
      <c r="E137" s="2" t="s">
        <v>4536</v>
      </c>
      <c r="F137" s="37" t="s">
        <v>4537</v>
      </c>
      <c r="G137">
        <v>16.75</v>
      </c>
      <c r="H137">
        <v>16.88</v>
      </c>
      <c r="I137" s="2" t="s">
        <v>2946</v>
      </c>
      <c r="L137">
        <v>100</v>
      </c>
      <c r="M137" s="2" t="s">
        <v>3</v>
      </c>
      <c r="N137" s="2" t="s">
        <v>3</v>
      </c>
      <c r="O137" s="2" t="s">
        <v>4</v>
      </c>
      <c r="P137" s="1">
        <v>36746</v>
      </c>
      <c r="Q137" s="2" t="s">
        <v>782</v>
      </c>
      <c r="R137" s="2" t="s">
        <v>782</v>
      </c>
      <c r="S137">
        <v>335312</v>
      </c>
      <c r="T137" s="30" t="s">
        <v>27954</v>
      </c>
      <c r="U137" s="2" t="s">
        <v>280</v>
      </c>
      <c r="V137" s="2" t="s">
        <v>280</v>
      </c>
      <c r="W137" s="29">
        <v>3300.792252346123</v>
      </c>
      <c r="X137">
        <v>170.34</v>
      </c>
      <c r="Y137">
        <v>544.6</v>
      </c>
      <c r="Z137">
        <v>99.77</v>
      </c>
      <c r="AA137">
        <v>505.1</v>
      </c>
    </row>
    <row r="138" spans="1:27" ht="20" customHeight="1">
      <c r="A138" s="2" t="s">
        <v>2826</v>
      </c>
      <c r="B138" s="2" t="s">
        <v>2827</v>
      </c>
      <c r="C138" s="2" t="s">
        <v>552</v>
      </c>
      <c r="D138">
        <v>3.11</v>
      </c>
      <c r="E138" s="2" t="s">
        <v>4635</v>
      </c>
      <c r="F138" s="37" t="s">
        <v>4636</v>
      </c>
      <c r="I138" s="2" t="s">
        <v>2946</v>
      </c>
      <c r="L138">
        <v>100</v>
      </c>
      <c r="M138" s="2" t="s">
        <v>3</v>
      </c>
      <c r="N138" s="2" t="s">
        <v>3</v>
      </c>
      <c r="O138" s="2" t="s">
        <v>4</v>
      </c>
      <c r="P138" s="1">
        <v>36609</v>
      </c>
      <c r="Q138" s="2" t="s">
        <v>554</v>
      </c>
      <c r="R138" s="2" t="s">
        <v>554</v>
      </c>
      <c r="S138">
        <v>335313</v>
      </c>
      <c r="T138" s="30" t="s">
        <v>27954</v>
      </c>
      <c r="U138" s="2" t="s">
        <v>280</v>
      </c>
      <c r="V138" s="2" t="s">
        <v>280</v>
      </c>
      <c r="W138" s="29">
        <v>3300.792252346123</v>
      </c>
      <c r="X138">
        <v>3.58</v>
      </c>
      <c r="Y138">
        <v>4.0999999999999996</v>
      </c>
      <c r="Z138">
        <v>1.75</v>
      </c>
      <c r="AA138">
        <v>13.83</v>
      </c>
    </row>
    <row r="139" spans="1:27" ht="20" customHeight="1">
      <c r="A139" s="2" t="s">
        <v>1912</v>
      </c>
      <c r="B139" s="2" t="s">
        <v>1913</v>
      </c>
      <c r="C139" s="2" t="s">
        <v>1914</v>
      </c>
      <c r="E139" s="2" t="s">
        <v>3953</v>
      </c>
      <c r="F139" s="37" t="s">
        <v>3954</v>
      </c>
      <c r="G139">
        <v>9.06</v>
      </c>
      <c r="H139">
        <v>9.6300000000000008</v>
      </c>
      <c r="I139" s="2" t="s">
        <v>2946</v>
      </c>
      <c r="L139">
        <v>100</v>
      </c>
      <c r="M139" s="2" t="s">
        <v>3</v>
      </c>
      <c r="N139" s="2" t="s">
        <v>3</v>
      </c>
      <c r="O139" s="2" t="s">
        <v>4</v>
      </c>
      <c r="P139" s="1">
        <v>36798</v>
      </c>
      <c r="Q139" s="2" t="s">
        <v>1177</v>
      </c>
      <c r="R139" s="2" t="s">
        <v>1177</v>
      </c>
      <c r="S139">
        <v>335911</v>
      </c>
      <c r="T139" s="30" t="s">
        <v>27954</v>
      </c>
      <c r="U139" s="2" t="s">
        <v>72</v>
      </c>
      <c r="V139" s="2" t="s">
        <v>72</v>
      </c>
      <c r="W139" s="29">
        <v>704.0913283250319</v>
      </c>
      <c r="X139">
        <v>967.8</v>
      </c>
      <c r="Y139" s="3">
        <v>2194.4</v>
      </c>
      <c r="Z139">
        <v>666.71</v>
      </c>
      <c r="AA139" s="3">
        <v>1901.5</v>
      </c>
    </row>
    <row r="140" spans="1:27" ht="20" customHeight="1">
      <c r="A140" s="2" t="s">
        <v>2802</v>
      </c>
      <c r="B140" s="2" t="s">
        <v>1913</v>
      </c>
      <c r="C140" s="2" t="s">
        <v>1914</v>
      </c>
      <c r="D140">
        <v>369.25</v>
      </c>
      <c r="E140" s="2" t="s">
        <v>3953</v>
      </c>
      <c r="F140" s="37" t="s">
        <v>4622</v>
      </c>
      <c r="G140">
        <v>8.75</v>
      </c>
      <c r="H140">
        <v>9</v>
      </c>
      <c r="I140" s="2" t="s">
        <v>2946</v>
      </c>
      <c r="L140">
        <v>100</v>
      </c>
      <c r="M140" s="2" t="s">
        <v>3</v>
      </c>
      <c r="N140" s="2" t="s">
        <v>3</v>
      </c>
      <c r="O140" s="2" t="s">
        <v>4</v>
      </c>
      <c r="P140" s="1">
        <v>36656</v>
      </c>
      <c r="Q140" s="2" t="s">
        <v>1177</v>
      </c>
      <c r="R140" s="2" t="s">
        <v>1177</v>
      </c>
      <c r="S140">
        <v>335911</v>
      </c>
      <c r="T140" s="30" t="s">
        <v>27954</v>
      </c>
      <c r="U140" s="2" t="s">
        <v>72</v>
      </c>
      <c r="V140" s="2" t="s">
        <v>72</v>
      </c>
      <c r="W140" s="29">
        <v>704.0913283250319</v>
      </c>
      <c r="X140">
        <v>967.8</v>
      </c>
      <c r="Y140" s="3">
        <v>2218.35</v>
      </c>
      <c r="Z140">
        <v>666.71</v>
      </c>
      <c r="AA140" s="3">
        <v>1864.61</v>
      </c>
    </row>
    <row r="141" spans="1:27" ht="20" customHeight="1">
      <c r="A141" s="2" t="s">
        <v>12039</v>
      </c>
      <c r="B141" s="2" t="s">
        <v>12040</v>
      </c>
      <c r="C141" s="2" t="s">
        <v>588</v>
      </c>
      <c r="D141">
        <v>10</v>
      </c>
      <c r="E141" s="2" t="s">
        <v>12041</v>
      </c>
      <c r="F141" s="37" t="s">
        <v>12042</v>
      </c>
      <c r="G141">
        <v>13.42</v>
      </c>
      <c r="H141">
        <v>13.78</v>
      </c>
      <c r="I141" s="2" t="s">
        <v>2946</v>
      </c>
      <c r="L141">
        <v>100</v>
      </c>
      <c r="M141" s="2" t="s">
        <v>3</v>
      </c>
      <c r="N141" s="2" t="s">
        <v>3</v>
      </c>
      <c r="O141" s="2" t="s">
        <v>4</v>
      </c>
      <c r="P141" s="1">
        <v>39386</v>
      </c>
      <c r="Q141" s="2" t="s">
        <v>589</v>
      </c>
      <c r="R141" s="2" t="s">
        <v>589</v>
      </c>
      <c r="S141">
        <v>335912</v>
      </c>
      <c r="T141" s="30" t="s">
        <v>27958</v>
      </c>
      <c r="U141" s="2" t="s">
        <v>72</v>
      </c>
      <c r="V141" s="2" t="s">
        <v>72</v>
      </c>
      <c r="W141" s="29">
        <v>704.0913283250319</v>
      </c>
      <c r="X141">
        <v>8.3699999999999992</v>
      </c>
      <c r="Y141">
        <v>130.91999999999999</v>
      </c>
      <c r="Z141">
        <v>4.07</v>
      </c>
      <c r="AA141">
        <v>99.29</v>
      </c>
    </row>
    <row r="142" spans="1:27" ht="20" customHeight="1">
      <c r="A142" s="2" t="s">
        <v>586</v>
      </c>
      <c r="B142" s="2" t="s">
        <v>587</v>
      </c>
      <c r="C142" s="2" t="s">
        <v>588</v>
      </c>
      <c r="D142">
        <v>25</v>
      </c>
      <c r="E142" s="2" t="s">
        <v>3155</v>
      </c>
      <c r="F142" s="37" t="s">
        <v>3156</v>
      </c>
      <c r="G142">
        <v>10.61</v>
      </c>
      <c r="H142">
        <v>10.91</v>
      </c>
      <c r="I142" s="2" t="s">
        <v>2946</v>
      </c>
      <c r="L142">
        <v>100</v>
      </c>
      <c r="M142" s="2" t="s">
        <v>3</v>
      </c>
      <c r="N142" s="2" t="s">
        <v>3</v>
      </c>
      <c r="O142" s="2" t="s">
        <v>4</v>
      </c>
      <c r="P142" s="1">
        <v>38838</v>
      </c>
      <c r="Q142" s="2" t="s">
        <v>589</v>
      </c>
      <c r="R142" s="2" t="s">
        <v>589</v>
      </c>
      <c r="S142">
        <v>335912</v>
      </c>
      <c r="T142" s="30" t="s">
        <v>27958</v>
      </c>
      <c r="U142" s="2" t="s">
        <v>72</v>
      </c>
      <c r="V142" s="2" t="s">
        <v>72</v>
      </c>
      <c r="W142" s="29">
        <v>704.0913283250319</v>
      </c>
      <c r="X142">
        <v>10.050000000000001</v>
      </c>
      <c r="Y142">
        <v>73.459999999999994</v>
      </c>
      <c r="Z142">
        <v>7.88</v>
      </c>
      <c r="AA142">
        <v>59.26</v>
      </c>
    </row>
    <row r="143" spans="1:27" ht="20" customHeight="1">
      <c r="A143" s="2" t="s">
        <v>13156</v>
      </c>
      <c r="B143" s="2" t="s">
        <v>13157</v>
      </c>
      <c r="C143" s="2" t="s">
        <v>8418</v>
      </c>
      <c r="D143">
        <v>213</v>
      </c>
      <c r="E143" s="2" t="s">
        <v>13158</v>
      </c>
      <c r="F143" s="37" t="s">
        <v>13159</v>
      </c>
      <c r="G143">
        <v>15.86</v>
      </c>
      <c r="H143">
        <v>15.86</v>
      </c>
      <c r="I143" s="2" t="s">
        <v>2946</v>
      </c>
      <c r="L143">
        <v>100</v>
      </c>
      <c r="M143" s="2" t="s">
        <v>3</v>
      </c>
      <c r="N143" s="2" t="s">
        <v>3</v>
      </c>
      <c r="O143" s="2" t="s">
        <v>4</v>
      </c>
      <c r="P143" s="1">
        <v>39152</v>
      </c>
      <c r="Q143" s="2" t="s">
        <v>670</v>
      </c>
      <c r="R143" s="2" t="s">
        <v>670</v>
      </c>
      <c r="S143">
        <v>335929</v>
      </c>
      <c r="T143" s="30" t="s">
        <v>27954</v>
      </c>
      <c r="U143" s="2" t="s">
        <v>72</v>
      </c>
      <c r="V143" s="2" t="s">
        <v>72</v>
      </c>
      <c r="W143" s="29">
        <v>704.0913283250319</v>
      </c>
      <c r="X143">
        <v>519.59</v>
      </c>
      <c r="Y143">
        <v>423.36</v>
      </c>
      <c r="Z143">
        <v>139.41999999999999</v>
      </c>
      <c r="AA143">
        <v>235.75</v>
      </c>
    </row>
    <row r="144" spans="1:27" ht="20" customHeight="1">
      <c r="A144" s="2" t="s">
        <v>12335</v>
      </c>
      <c r="B144" s="2" t="s">
        <v>2480</v>
      </c>
      <c r="C144" s="2" t="s">
        <v>12336</v>
      </c>
      <c r="D144">
        <v>450.17</v>
      </c>
      <c r="E144" s="2" t="s">
        <v>12337</v>
      </c>
      <c r="F144" s="37" t="s">
        <v>12338</v>
      </c>
      <c r="G144">
        <v>54.87</v>
      </c>
      <c r="H144">
        <v>52.84</v>
      </c>
      <c r="I144" s="2" t="s">
        <v>12339</v>
      </c>
      <c r="J144">
        <v>19.64</v>
      </c>
      <c r="K144">
        <v>25.8</v>
      </c>
      <c r="L144">
        <v>100</v>
      </c>
      <c r="M144" s="2" t="s">
        <v>3</v>
      </c>
      <c r="N144" s="2" t="s">
        <v>3</v>
      </c>
      <c r="O144" s="2" t="s">
        <v>4</v>
      </c>
      <c r="P144" s="1">
        <v>39309</v>
      </c>
      <c r="Q144" s="2" t="s">
        <v>2153</v>
      </c>
      <c r="R144" s="2" t="s">
        <v>2153</v>
      </c>
      <c r="S144">
        <v>335931</v>
      </c>
      <c r="T144" s="30" t="s">
        <v>27954</v>
      </c>
      <c r="U144" s="2" t="s">
        <v>72</v>
      </c>
      <c r="V144" s="2" t="s">
        <v>72</v>
      </c>
      <c r="W144" s="29">
        <v>704.0913283250319</v>
      </c>
      <c r="X144">
        <v>517.67999999999995</v>
      </c>
      <c r="Y144" s="3">
        <v>1940.8</v>
      </c>
      <c r="Z144">
        <v>237.94</v>
      </c>
      <c r="AA144" s="3">
        <v>1818.54</v>
      </c>
    </row>
    <row r="145" spans="1:27" ht="20" customHeight="1">
      <c r="A145" s="2" t="s">
        <v>1036</v>
      </c>
      <c r="B145" s="2" t="s">
        <v>1037</v>
      </c>
      <c r="C145" s="2" t="s">
        <v>1038</v>
      </c>
      <c r="E145" s="2" t="s">
        <v>3391</v>
      </c>
      <c r="F145" s="37" t="s">
        <v>3392</v>
      </c>
      <c r="G145">
        <v>2.75</v>
      </c>
      <c r="H145">
        <v>2.75</v>
      </c>
      <c r="I145" s="2" t="s">
        <v>2946</v>
      </c>
      <c r="L145">
        <v>100</v>
      </c>
      <c r="M145" s="2" t="s">
        <v>3</v>
      </c>
      <c r="N145" s="2" t="s">
        <v>3</v>
      </c>
      <c r="O145" s="2" t="s">
        <v>4</v>
      </c>
      <c r="P145" s="1">
        <v>38496</v>
      </c>
      <c r="Q145" s="2" t="s">
        <v>600</v>
      </c>
      <c r="R145" s="2" t="s">
        <v>600</v>
      </c>
      <c r="S145">
        <v>336411</v>
      </c>
      <c r="T145" s="30" t="s">
        <v>27958</v>
      </c>
      <c r="U145" s="2" t="s">
        <v>91</v>
      </c>
      <c r="V145" s="2" t="s">
        <v>91</v>
      </c>
      <c r="W145" s="24">
        <v>1229.2822448550542</v>
      </c>
      <c r="X145">
        <v>2.62</v>
      </c>
      <c r="Y145">
        <v>3.5</v>
      </c>
      <c r="Z145">
        <v>3.97</v>
      </c>
      <c r="AA145">
        <v>2.06</v>
      </c>
    </row>
    <row r="146" spans="1:27" ht="20" customHeight="1">
      <c r="A146" s="2" t="s">
        <v>12506</v>
      </c>
      <c r="B146" s="2" t="s">
        <v>12507</v>
      </c>
      <c r="C146" s="2" t="s">
        <v>12508</v>
      </c>
      <c r="D146" s="3">
        <v>2118.61</v>
      </c>
      <c r="E146" s="2" t="s">
        <v>12509</v>
      </c>
      <c r="F146" s="37" t="s">
        <v>12510</v>
      </c>
      <c r="G146">
        <v>85.4</v>
      </c>
      <c r="H146">
        <v>83.18</v>
      </c>
      <c r="I146" s="2" t="s">
        <v>12511</v>
      </c>
      <c r="J146">
        <v>44.11</v>
      </c>
      <c r="K146">
        <v>44.06</v>
      </c>
      <c r="L146">
        <v>100</v>
      </c>
      <c r="M146" s="2" t="s">
        <v>3</v>
      </c>
      <c r="N146" s="2" t="s">
        <v>3</v>
      </c>
      <c r="O146" s="2" t="s">
        <v>4</v>
      </c>
      <c r="P146" s="1">
        <v>39286</v>
      </c>
      <c r="Q146" s="2" t="s">
        <v>144</v>
      </c>
      <c r="R146" s="2" t="s">
        <v>144</v>
      </c>
      <c r="S146">
        <v>339112</v>
      </c>
      <c r="T146" s="30" t="s">
        <v>27954</v>
      </c>
      <c r="U146" s="2" t="s">
        <v>25</v>
      </c>
      <c r="V146" s="2" t="s">
        <v>25</v>
      </c>
      <c r="W146" s="29">
        <v>697.83652134618455</v>
      </c>
      <c r="X146">
        <v>508</v>
      </c>
      <c r="Y146" s="3">
        <v>2679.04</v>
      </c>
      <c r="Z146">
        <v>726.24</v>
      </c>
      <c r="AA146" s="3">
        <v>2584.08</v>
      </c>
    </row>
    <row r="147" spans="1:27" ht="20" customHeight="1">
      <c r="A147" s="2" t="s">
        <v>12517</v>
      </c>
      <c r="B147" s="2" t="s">
        <v>12518</v>
      </c>
      <c r="C147" s="2" t="s">
        <v>12519</v>
      </c>
      <c r="D147">
        <v>780.64</v>
      </c>
      <c r="E147" s="2" t="s">
        <v>12520</v>
      </c>
      <c r="F147" s="37" t="s">
        <v>12805</v>
      </c>
      <c r="G147">
        <v>17.62</v>
      </c>
      <c r="H147">
        <v>17.62</v>
      </c>
      <c r="I147" s="2" t="s">
        <v>12521</v>
      </c>
      <c r="J147">
        <v>27.45</v>
      </c>
      <c r="K147">
        <v>27.45</v>
      </c>
      <c r="L147">
        <v>100</v>
      </c>
      <c r="M147" s="2" t="s">
        <v>3</v>
      </c>
      <c r="N147" s="2" t="s">
        <v>3</v>
      </c>
      <c r="O147" s="2" t="s">
        <v>4</v>
      </c>
      <c r="P147" s="1">
        <v>39285</v>
      </c>
      <c r="Q147" s="2" t="s">
        <v>144</v>
      </c>
      <c r="R147" s="2" t="s">
        <v>144</v>
      </c>
      <c r="S147">
        <v>339112</v>
      </c>
      <c r="T147" s="30" t="s">
        <v>27954</v>
      </c>
      <c r="U147" s="2" t="s">
        <v>25</v>
      </c>
      <c r="V147" s="2" t="s">
        <v>25</v>
      </c>
      <c r="W147" s="29">
        <v>697.83652134618455</v>
      </c>
      <c r="X147">
        <v>198.11</v>
      </c>
      <c r="Y147">
        <v>86.33</v>
      </c>
      <c r="Z147">
        <v>249.55</v>
      </c>
      <c r="AA147">
        <v>212.05</v>
      </c>
    </row>
    <row r="148" spans="1:27" ht="20" customHeight="1">
      <c r="A148" s="2" t="s">
        <v>807</v>
      </c>
      <c r="B148" s="2" t="s">
        <v>808</v>
      </c>
      <c r="C148" s="2" t="s">
        <v>809</v>
      </c>
      <c r="D148" s="3">
        <v>27861.29</v>
      </c>
      <c r="E148" s="2" t="s">
        <v>3263</v>
      </c>
      <c r="F148" s="37" t="s">
        <v>3328</v>
      </c>
      <c r="G148">
        <v>26.35</v>
      </c>
      <c r="H148">
        <v>26.34</v>
      </c>
      <c r="I148" s="2" t="s">
        <v>3264</v>
      </c>
      <c r="J148">
        <v>67.98</v>
      </c>
      <c r="K148">
        <v>66.88</v>
      </c>
      <c r="L148">
        <v>100</v>
      </c>
      <c r="M148" s="2" t="s">
        <v>3</v>
      </c>
      <c r="N148" s="2" t="s">
        <v>3</v>
      </c>
      <c r="O148" s="2" t="s">
        <v>4</v>
      </c>
      <c r="P148" s="1">
        <v>38691</v>
      </c>
      <c r="Q148" s="2" t="s">
        <v>144</v>
      </c>
      <c r="R148" s="2" t="s">
        <v>144</v>
      </c>
      <c r="S148">
        <v>339112</v>
      </c>
      <c r="T148" s="30" t="s">
        <v>27954</v>
      </c>
      <c r="U148" s="2" t="s">
        <v>25</v>
      </c>
      <c r="V148" s="2" t="s">
        <v>25</v>
      </c>
      <c r="W148" s="29">
        <v>697.83652134618455</v>
      </c>
      <c r="X148" s="3">
        <v>3550.6</v>
      </c>
      <c r="Y148" s="3">
        <v>6283</v>
      </c>
      <c r="Z148" s="3">
        <v>6200.1</v>
      </c>
      <c r="AA148" s="3">
        <v>8196</v>
      </c>
    </row>
    <row r="149" spans="1:27" ht="20" customHeight="1">
      <c r="A149" s="2" t="s">
        <v>816</v>
      </c>
      <c r="B149" s="2" t="s">
        <v>817</v>
      </c>
      <c r="C149" s="2" t="s">
        <v>818</v>
      </c>
      <c r="D149">
        <v>14.7</v>
      </c>
      <c r="E149" s="2" t="s">
        <v>3265</v>
      </c>
      <c r="F149" s="37" t="s">
        <v>3266</v>
      </c>
      <c r="G149">
        <v>0.63</v>
      </c>
      <c r="H149">
        <v>0.63</v>
      </c>
      <c r="I149" s="2" t="s">
        <v>3267</v>
      </c>
      <c r="J149">
        <v>0.56999999999999995</v>
      </c>
      <c r="K149">
        <v>0.57999999999999996</v>
      </c>
      <c r="L149">
        <v>100</v>
      </c>
      <c r="M149" s="2" t="s">
        <v>3</v>
      </c>
      <c r="N149" s="2" t="s">
        <v>3</v>
      </c>
      <c r="O149" s="2" t="s">
        <v>4</v>
      </c>
      <c r="P149" s="1">
        <v>38677</v>
      </c>
      <c r="Q149" s="2" t="s">
        <v>144</v>
      </c>
      <c r="R149" s="2" t="s">
        <v>144</v>
      </c>
      <c r="S149">
        <v>339112</v>
      </c>
      <c r="T149" s="30" t="s">
        <v>27954</v>
      </c>
      <c r="U149" s="2" t="s">
        <v>25</v>
      </c>
      <c r="V149" s="2" t="s">
        <v>25</v>
      </c>
      <c r="W149" s="29">
        <v>697.83652134618455</v>
      </c>
      <c r="X149">
        <v>3.37</v>
      </c>
      <c r="Y149">
        <v>6.98</v>
      </c>
      <c r="Z149">
        <v>18.89</v>
      </c>
      <c r="AA149">
        <v>4.6399999999999997</v>
      </c>
    </row>
    <row r="150" spans="1:27" ht="20" customHeight="1">
      <c r="A150" s="2" t="s">
        <v>1814</v>
      </c>
      <c r="B150" s="2" t="s">
        <v>1815</v>
      </c>
      <c r="C150" s="2" t="s">
        <v>538</v>
      </c>
      <c r="D150">
        <v>40</v>
      </c>
      <c r="E150" s="2" t="s">
        <v>3878</v>
      </c>
      <c r="F150" s="37" t="s">
        <v>3879</v>
      </c>
      <c r="G150">
        <v>16.21</v>
      </c>
      <c r="H150">
        <v>16.190000000000001</v>
      </c>
      <c r="I150" s="2" t="s">
        <v>2946</v>
      </c>
      <c r="L150">
        <v>100</v>
      </c>
      <c r="M150" s="2" t="s">
        <v>3</v>
      </c>
      <c r="N150" s="2" t="s">
        <v>3</v>
      </c>
      <c r="O150" s="2" t="s">
        <v>4</v>
      </c>
      <c r="P150" s="1">
        <v>37606</v>
      </c>
      <c r="Q150" s="2" t="s">
        <v>144</v>
      </c>
      <c r="R150" s="2" t="s">
        <v>144</v>
      </c>
      <c r="S150">
        <v>339112</v>
      </c>
      <c r="T150" s="30" t="s">
        <v>27954</v>
      </c>
      <c r="U150" s="2" t="s">
        <v>25</v>
      </c>
      <c r="V150" s="2" t="s">
        <v>25</v>
      </c>
      <c r="W150" s="29">
        <v>697.83652134618455</v>
      </c>
      <c r="X150">
        <v>1.95</v>
      </c>
      <c r="Y150">
        <v>137.13</v>
      </c>
      <c r="Z150">
        <v>11.8</v>
      </c>
      <c r="AA150">
        <v>243.06</v>
      </c>
    </row>
    <row r="151" spans="1:27" ht="20" customHeight="1">
      <c r="A151" s="2" t="s">
        <v>1853</v>
      </c>
      <c r="B151" s="2" t="s">
        <v>1854</v>
      </c>
      <c r="C151" s="2" t="s">
        <v>1855</v>
      </c>
      <c r="D151">
        <v>8.9</v>
      </c>
      <c r="E151" s="2" t="s">
        <v>3906</v>
      </c>
      <c r="F151" s="37" t="s">
        <v>3907</v>
      </c>
      <c r="G151">
        <v>38.75</v>
      </c>
      <c r="H151">
        <v>38.75</v>
      </c>
      <c r="I151" s="2" t="s">
        <v>3908</v>
      </c>
      <c r="L151">
        <v>84</v>
      </c>
      <c r="M151" s="2" t="s">
        <v>3</v>
      </c>
      <c r="N151" s="2" t="s">
        <v>3</v>
      </c>
      <c r="O151" s="2" t="s">
        <v>4</v>
      </c>
      <c r="P151" s="1">
        <v>37559</v>
      </c>
      <c r="Q151" s="2" t="s">
        <v>144</v>
      </c>
      <c r="R151" s="2" t="s">
        <v>144</v>
      </c>
      <c r="S151">
        <v>339112</v>
      </c>
      <c r="T151" s="30" t="s">
        <v>27954</v>
      </c>
      <c r="U151" s="2" t="s">
        <v>25</v>
      </c>
      <c r="V151" s="2" t="s">
        <v>25</v>
      </c>
      <c r="W151" s="29">
        <v>697.83652134618455</v>
      </c>
      <c r="X151">
        <v>7.42</v>
      </c>
      <c r="Y151">
        <v>84.56</v>
      </c>
      <c r="Z151">
        <v>13.06</v>
      </c>
      <c r="AA151">
        <v>144.72</v>
      </c>
    </row>
    <row r="152" spans="1:27" ht="20" customHeight="1">
      <c r="A152" s="2" t="s">
        <v>1867</v>
      </c>
      <c r="B152" s="2" t="s">
        <v>1868</v>
      </c>
      <c r="C152" s="2" t="s">
        <v>1869</v>
      </c>
      <c r="D152">
        <v>7.81</v>
      </c>
      <c r="E152" s="2" t="s">
        <v>3917</v>
      </c>
      <c r="F152" s="37" t="s">
        <v>3918</v>
      </c>
      <c r="G152">
        <v>1.29</v>
      </c>
      <c r="H152">
        <v>1.35</v>
      </c>
      <c r="I152" s="2" t="s">
        <v>3919</v>
      </c>
      <c r="J152">
        <v>1.3</v>
      </c>
      <c r="K152">
        <v>1.38</v>
      </c>
      <c r="L152">
        <v>100</v>
      </c>
      <c r="M152" s="2" t="s">
        <v>3</v>
      </c>
      <c r="N152" s="2" t="s">
        <v>3</v>
      </c>
      <c r="O152" s="2" t="s">
        <v>4</v>
      </c>
      <c r="P152" s="1">
        <v>37557</v>
      </c>
      <c r="Q152" s="2" t="s">
        <v>144</v>
      </c>
      <c r="R152" s="2" t="s">
        <v>144</v>
      </c>
      <c r="S152">
        <v>339112</v>
      </c>
      <c r="T152" s="30" t="s">
        <v>27954</v>
      </c>
      <c r="U152" s="2" t="s">
        <v>25</v>
      </c>
      <c r="V152" s="2" t="s">
        <v>25</v>
      </c>
      <c r="W152" s="29">
        <v>697.83652134618455</v>
      </c>
      <c r="X152">
        <v>16.739999999999998</v>
      </c>
      <c r="Y152">
        <v>3.16</v>
      </c>
      <c r="Z152">
        <v>10.029999999999999</v>
      </c>
      <c r="AA152">
        <v>6.39</v>
      </c>
    </row>
    <row r="153" spans="1:27" ht="20" customHeight="1">
      <c r="A153" s="2" t="s">
        <v>2016</v>
      </c>
      <c r="B153" s="2" t="s">
        <v>2017</v>
      </c>
      <c r="C153" s="2" t="s">
        <v>2018</v>
      </c>
      <c r="D153">
        <v>148.91999999999999</v>
      </c>
      <c r="E153" s="2" t="s">
        <v>4024</v>
      </c>
      <c r="F153" s="37" t="s">
        <v>4025</v>
      </c>
      <c r="G153">
        <v>55.7</v>
      </c>
      <c r="H153">
        <v>55.48</v>
      </c>
      <c r="I153" s="2" t="s">
        <v>4026</v>
      </c>
      <c r="J153">
        <v>9.77</v>
      </c>
      <c r="K153">
        <v>9.73</v>
      </c>
      <c r="L153">
        <v>100</v>
      </c>
      <c r="M153" s="2" t="s">
        <v>3</v>
      </c>
      <c r="N153" s="2" t="s">
        <v>3</v>
      </c>
      <c r="O153" s="2" t="s">
        <v>4</v>
      </c>
      <c r="P153" s="1">
        <v>37314</v>
      </c>
      <c r="Q153" s="2" t="s">
        <v>144</v>
      </c>
      <c r="R153" s="2" t="s">
        <v>144</v>
      </c>
      <c r="S153">
        <v>339112</v>
      </c>
      <c r="T153" s="30" t="s">
        <v>27954</v>
      </c>
      <c r="U153" s="2" t="s">
        <v>25</v>
      </c>
      <c r="V153" s="2" t="s">
        <v>25</v>
      </c>
      <c r="W153" s="29">
        <v>697.83652134618455</v>
      </c>
      <c r="X153">
        <v>12.5</v>
      </c>
      <c r="Y153" s="3">
        <v>7663</v>
      </c>
      <c r="Z153">
        <v>14.5</v>
      </c>
      <c r="AA153" s="3">
        <v>10343</v>
      </c>
    </row>
    <row r="154" spans="1:27" ht="20" customHeight="1">
      <c r="A154" s="2" t="s">
        <v>2597</v>
      </c>
      <c r="B154" s="2" t="s">
        <v>2598</v>
      </c>
      <c r="C154" s="2" t="s">
        <v>2599</v>
      </c>
      <c r="E154" s="2" t="s">
        <v>4480</v>
      </c>
      <c r="F154" s="37" t="s">
        <v>4481</v>
      </c>
      <c r="G154">
        <v>24.75</v>
      </c>
      <c r="H154">
        <v>25.13</v>
      </c>
      <c r="I154" s="2" t="s">
        <v>2946</v>
      </c>
      <c r="L154">
        <v>80</v>
      </c>
      <c r="M154" s="2" t="s">
        <v>3</v>
      </c>
      <c r="N154" s="2" t="s">
        <v>3</v>
      </c>
      <c r="O154" s="2" t="s">
        <v>4</v>
      </c>
      <c r="P154" s="1">
        <v>36774</v>
      </c>
      <c r="Q154" s="2" t="s">
        <v>144</v>
      </c>
      <c r="R154" s="2" t="s">
        <v>144</v>
      </c>
      <c r="S154">
        <v>339112</v>
      </c>
      <c r="T154" s="30" t="s">
        <v>27954</v>
      </c>
      <c r="U154" s="2" t="s">
        <v>25</v>
      </c>
      <c r="V154" s="2" t="s">
        <v>25</v>
      </c>
      <c r="W154" s="29">
        <v>697.83652134618455</v>
      </c>
      <c r="X154">
        <v>0.98</v>
      </c>
      <c r="Y154">
        <v>277.89999999999998</v>
      </c>
      <c r="Z154">
        <v>23.29</v>
      </c>
      <c r="AA154">
        <v>349.1</v>
      </c>
    </row>
    <row r="155" spans="1:27" ht="20" customHeight="1">
      <c r="A155" s="2" t="s">
        <v>352</v>
      </c>
      <c r="B155" s="2" t="s">
        <v>353</v>
      </c>
      <c r="C155" s="2" t="s">
        <v>354</v>
      </c>
      <c r="E155" s="2" t="s">
        <v>3059</v>
      </c>
      <c r="F155" s="37" t="s">
        <v>3060</v>
      </c>
      <c r="G155">
        <v>0.98</v>
      </c>
      <c r="H155">
        <v>0.98</v>
      </c>
      <c r="I155" s="2" t="s">
        <v>2946</v>
      </c>
      <c r="L155">
        <v>100</v>
      </c>
      <c r="M155" s="2" t="s">
        <v>3</v>
      </c>
      <c r="N155" s="2" t="s">
        <v>3</v>
      </c>
      <c r="O155" s="2" t="s">
        <v>4</v>
      </c>
      <c r="P155" s="1">
        <v>38966</v>
      </c>
      <c r="Q155" s="2" t="s">
        <v>355</v>
      </c>
      <c r="R155" s="2" t="s">
        <v>355</v>
      </c>
      <c r="S155">
        <v>339113</v>
      </c>
      <c r="T155" s="30" t="s">
        <v>27954</v>
      </c>
      <c r="U155" s="2" t="s">
        <v>235</v>
      </c>
      <c r="V155" s="2" t="s">
        <v>235</v>
      </c>
      <c r="W155" s="29">
        <v>2859.8497318383893</v>
      </c>
      <c r="X155">
        <v>3.76</v>
      </c>
      <c r="Y155">
        <v>2.44</v>
      </c>
      <c r="Z155">
        <v>1.37</v>
      </c>
      <c r="AA155">
        <v>6.86</v>
      </c>
    </row>
    <row r="156" spans="1:27" ht="20" customHeight="1">
      <c r="A156" s="2" t="s">
        <v>449</v>
      </c>
      <c r="B156" s="2" t="s">
        <v>450</v>
      </c>
      <c r="C156" s="2" t="s">
        <v>451</v>
      </c>
      <c r="D156">
        <v>35</v>
      </c>
      <c r="E156" s="2" t="s">
        <v>3094</v>
      </c>
      <c r="F156" s="37" t="s">
        <v>3095</v>
      </c>
      <c r="G156">
        <v>34.68</v>
      </c>
      <c r="H156">
        <v>35.840000000000003</v>
      </c>
      <c r="I156" s="2" t="s">
        <v>2946</v>
      </c>
      <c r="L156">
        <v>100</v>
      </c>
      <c r="M156" s="2" t="s">
        <v>3</v>
      </c>
      <c r="N156" s="2" t="s">
        <v>3</v>
      </c>
      <c r="O156" s="2" t="s">
        <v>4</v>
      </c>
      <c r="P156" s="1">
        <v>38930</v>
      </c>
      <c r="Q156" s="2" t="s">
        <v>156</v>
      </c>
      <c r="R156" s="2" t="s">
        <v>156</v>
      </c>
      <c r="S156">
        <v>339114</v>
      </c>
      <c r="T156" s="30" t="s">
        <v>27954</v>
      </c>
      <c r="U156" s="2" t="s">
        <v>25</v>
      </c>
      <c r="V156" s="2" t="s">
        <v>25</v>
      </c>
      <c r="W156" s="29">
        <v>697.83652134618455</v>
      </c>
      <c r="X156">
        <v>11.68</v>
      </c>
      <c r="Y156">
        <v>85.38</v>
      </c>
      <c r="Z156">
        <v>8.3800000000000008</v>
      </c>
      <c r="AA156">
        <v>124.22</v>
      </c>
    </row>
    <row r="157" spans="1:27" ht="20" customHeight="1">
      <c r="A157" s="2" t="s">
        <v>1303</v>
      </c>
      <c r="B157" s="2" t="s">
        <v>1304</v>
      </c>
      <c r="C157" s="2" t="s">
        <v>1305</v>
      </c>
      <c r="D157" s="3">
        <v>1177.79</v>
      </c>
      <c r="E157" s="2" t="s">
        <v>3541</v>
      </c>
      <c r="F157" s="37" t="s">
        <v>3542</v>
      </c>
      <c r="G157">
        <v>56.9</v>
      </c>
      <c r="H157">
        <v>56.53</v>
      </c>
      <c r="I157" s="2" t="s">
        <v>3543</v>
      </c>
      <c r="J157">
        <v>37.380000000000003</v>
      </c>
      <c r="K157">
        <v>36</v>
      </c>
      <c r="L157">
        <v>100</v>
      </c>
      <c r="M157" s="2" t="s">
        <v>3</v>
      </c>
      <c r="N157" s="2" t="s">
        <v>3</v>
      </c>
      <c r="O157" s="2" t="s">
        <v>4</v>
      </c>
      <c r="P157" s="1">
        <v>38195</v>
      </c>
      <c r="Q157" s="2" t="s">
        <v>125</v>
      </c>
      <c r="R157" s="2" t="s">
        <v>125</v>
      </c>
      <c r="S157">
        <v>339115</v>
      </c>
      <c r="T157" s="30" t="s">
        <v>27954</v>
      </c>
      <c r="U157" s="2" t="s">
        <v>25</v>
      </c>
      <c r="V157" s="2" t="s">
        <v>25</v>
      </c>
      <c r="W157" s="29">
        <v>697.83652134618455</v>
      </c>
      <c r="X157">
        <v>327.64999999999998</v>
      </c>
      <c r="Y157">
        <v>451.69</v>
      </c>
      <c r="Z157">
        <v>406.61</v>
      </c>
      <c r="AA157">
        <v>732.09</v>
      </c>
    </row>
    <row r="158" spans="1:27" ht="20" customHeight="1">
      <c r="A158" s="2" t="s">
        <v>1124</v>
      </c>
      <c r="B158" s="2" t="s">
        <v>1125</v>
      </c>
      <c r="C158" s="2" t="s">
        <v>1126</v>
      </c>
      <c r="E158" s="2" t="s">
        <v>3438</v>
      </c>
      <c r="F158" s="37" t="s">
        <v>3439</v>
      </c>
      <c r="G158">
        <v>19.239999999999998</v>
      </c>
      <c r="H158">
        <v>19.7</v>
      </c>
      <c r="I158" s="2" t="s">
        <v>2946</v>
      </c>
      <c r="L158">
        <v>100</v>
      </c>
      <c r="M158" s="2" t="s">
        <v>3</v>
      </c>
      <c r="N158" s="2" t="s">
        <v>3</v>
      </c>
      <c r="O158" s="2" t="s">
        <v>4</v>
      </c>
      <c r="P158" s="1">
        <v>38412</v>
      </c>
      <c r="Q158" s="2" t="s">
        <v>1127</v>
      </c>
      <c r="R158" s="2" t="s">
        <v>1127</v>
      </c>
      <c r="S158">
        <v>339116</v>
      </c>
      <c r="T158" s="30" t="s">
        <v>27954</v>
      </c>
      <c r="U158" s="2" t="s">
        <v>25</v>
      </c>
      <c r="V158" s="2" t="s">
        <v>25</v>
      </c>
      <c r="W158" s="29">
        <v>697.83652134618455</v>
      </c>
      <c r="X158">
        <v>16.670000000000002</v>
      </c>
      <c r="Y158">
        <v>111.75</v>
      </c>
      <c r="Z158">
        <v>4.78</v>
      </c>
      <c r="AA158">
        <v>81.83</v>
      </c>
    </row>
    <row r="159" spans="1:27" ht="20" customHeight="1">
      <c r="A159" s="26" t="s">
        <v>373</v>
      </c>
      <c r="B159" s="26" t="s">
        <v>374</v>
      </c>
      <c r="C159" s="26" t="s">
        <v>375</v>
      </c>
      <c r="D159" s="17">
        <v>39</v>
      </c>
      <c r="E159" s="26" t="s">
        <v>3065</v>
      </c>
      <c r="F159" s="38" t="s">
        <v>3066</v>
      </c>
      <c r="G159" s="17">
        <v>7.3</v>
      </c>
      <c r="H159" s="17">
        <v>8.41</v>
      </c>
      <c r="I159" s="26" t="s">
        <v>2946</v>
      </c>
      <c r="J159" s="17"/>
      <c r="K159" s="17"/>
      <c r="L159" s="17">
        <v>100</v>
      </c>
      <c r="M159" s="26" t="s">
        <v>3</v>
      </c>
      <c r="N159" s="26" t="s">
        <v>3</v>
      </c>
      <c r="O159" s="26" t="s">
        <v>4</v>
      </c>
      <c r="P159" s="27">
        <v>38959</v>
      </c>
      <c r="Q159" s="26" t="s">
        <v>376</v>
      </c>
      <c r="R159" s="26" t="s">
        <v>376</v>
      </c>
      <c r="S159">
        <v>339930</v>
      </c>
      <c r="T159" s="30" t="s">
        <v>27954</v>
      </c>
      <c r="U159" s="26" t="s">
        <v>377</v>
      </c>
      <c r="V159" s="26" t="s">
        <v>377</v>
      </c>
      <c r="W159" s="26"/>
      <c r="X159" s="17">
        <v>25.25</v>
      </c>
      <c r="Y159" s="17">
        <v>49.45</v>
      </c>
      <c r="Z159" s="17">
        <v>8.91</v>
      </c>
      <c r="AA159" s="17">
        <v>57.35</v>
      </c>
    </row>
    <row r="160" spans="1:27" ht="20" customHeight="1">
      <c r="A160" s="26" t="s">
        <v>744</v>
      </c>
      <c r="B160" s="26" t="s">
        <v>745</v>
      </c>
      <c r="C160" s="26" t="s">
        <v>746</v>
      </c>
      <c r="D160" s="17">
        <v>116.34</v>
      </c>
      <c r="E160" s="26" t="s">
        <v>3226</v>
      </c>
      <c r="F160" s="38" t="s">
        <v>3227</v>
      </c>
      <c r="G160" s="17">
        <v>20.98</v>
      </c>
      <c r="H160" s="17">
        <v>21.25</v>
      </c>
      <c r="I160" s="26" t="s">
        <v>2946</v>
      </c>
      <c r="J160" s="17"/>
      <c r="K160" s="17"/>
      <c r="L160" s="17">
        <v>100</v>
      </c>
      <c r="M160" s="26" t="s">
        <v>3</v>
      </c>
      <c r="N160" s="26" t="s">
        <v>3</v>
      </c>
      <c r="O160" s="26" t="s">
        <v>4</v>
      </c>
      <c r="P160" s="27">
        <v>38735</v>
      </c>
      <c r="Q160" s="26" t="s">
        <v>376</v>
      </c>
      <c r="R160" s="26" t="s">
        <v>376</v>
      </c>
      <c r="S160">
        <v>339930</v>
      </c>
      <c r="T160" s="30" t="s">
        <v>27954</v>
      </c>
      <c r="U160" s="26" t="s">
        <v>377</v>
      </c>
      <c r="V160" s="26" t="s">
        <v>377</v>
      </c>
      <c r="W160" s="26"/>
      <c r="X160" s="17">
        <v>61.22</v>
      </c>
      <c r="Y160" s="17">
        <v>661.54</v>
      </c>
      <c r="Z160" s="17">
        <v>46.36</v>
      </c>
      <c r="AA160" s="17">
        <v>753.96</v>
      </c>
    </row>
    <row r="161" spans="1:27" ht="20" customHeight="1">
      <c r="A161" s="26" t="s">
        <v>2024</v>
      </c>
      <c r="B161" s="26" t="s">
        <v>2025</v>
      </c>
      <c r="C161" s="26" t="s">
        <v>746</v>
      </c>
      <c r="D161" s="17">
        <v>56.36</v>
      </c>
      <c r="E161" s="26" t="s">
        <v>4029</v>
      </c>
      <c r="F161" s="38" t="s">
        <v>4030</v>
      </c>
      <c r="G161" s="17">
        <v>18.25</v>
      </c>
      <c r="H161" s="17">
        <v>18.25</v>
      </c>
      <c r="I161" s="26" t="s">
        <v>4031</v>
      </c>
      <c r="J161" s="17">
        <v>4.2300000000000004</v>
      </c>
      <c r="K161" s="17">
        <v>4.2300000000000004</v>
      </c>
      <c r="L161" s="17">
        <v>100</v>
      </c>
      <c r="M161" s="26" t="s">
        <v>3</v>
      </c>
      <c r="N161" s="26" t="s">
        <v>3</v>
      </c>
      <c r="O161" s="26" t="s">
        <v>4</v>
      </c>
      <c r="P161" s="27">
        <v>37297</v>
      </c>
      <c r="Q161" s="26" t="s">
        <v>376</v>
      </c>
      <c r="R161" s="26" t="s">
        <v>376</v>
      </c>
      <c r="S161">
        <v>339930</v>
      </c>
      <c r="T161" s="30" t="s">
        <v>27954</v>
      </c>
      <c r="U161" s="26" t="s">
        <v>377</v>
      </c>
      <c r="V161" s="26" t="s">
        <v>377</v>
      </c>
      <c r="W161" s="26"/>
      <c r="X161" s="17">
        <v>103.41</v>
      </c>
      <c r="Y161" s="17">
        <v>284.31</v>
      </c>
      <c r="Z161" s="17">
        <v>80.040000000000006</v>
      </c>
      <c r="AA161" s="17">
        <v>284.04000000000002</v>
      </c>
    </row>
    <row r="162" spans="1:27" ht="20" customHeight="1">
      <c r="A162" s="2" t="s">
        <v>11982</v>
      </c>
      <c r="B162" s="2" t="s">
        <v>11983</v>
      </c>
      <c r="C162" s="2" t="s">
        <v>1235</v>
      </c>
      <c r="D162">
        <v>393.19</v>
      </c>
      <c r="E162" s="2" t="s">
        <v>12304</v>
      </c>
      <c r="F162" s="37" t="s">
        <v>12305</v>
      </c>
      <c r="G162">
        <v>15.47</v>
      </c>
      <c r="H162">
        <v>15.57</v>
      </c>
      <c r="I162" s="2" t="s">
        <v>11984</v>
      </c>
      <c r="J162">
        <v>30.56</v>
      </c>
      <c r="K162">
        <v>30.54</v>
      </c>
      <c r="L162">
        <v>100</v>
      </c>
      <c r="M162" s="2" t="s">
        <v>3</v>
      </c>
      <c r="N162" s="2" t="s">
        <v>3</v>
      </c>
      <c r="O162" s="2" t="s">
        <v>4</v>
      </c>
      <c r="P162" s="1">
        <v>39395</v>
      </c>
      <c r="Q162" s="2" t="s">
        <v>65</v>
      </c>
      <c r="R162" s="2" t="s">
        <v>65</v>
      </c>
      <c r="S162" t="s">
        <v>3893</v>
      </c>
      <c r="T162" s="30" t="s">
        <v>27954</v>
      </c>
      <c r="U162" s="2" t="s">
        <v>66</v>
      </c>
      <c r="V162" s="2" t="s">
        <v>66</v>
      </c>
      <c r="W162" s="24">
        <v>1145.5082860666178</v>
      </c>
      <c r="X162">
        <v>123.97</v>
      </c>
      <c r="Y162">
        <v>444.42</v>
      </c>
      <c r="Z162" s="3">
        <v>1782.38</v>
      </c>
      <c r="AA162" s="3">
        <v>6124.17</v>
      </c>
    </row>
    <row r="163" spans="1:27" ht="20" customHeight="1">
      <c r="A163" s="2" t="s">
        <v>12197</v>
      </c>
      <c r="B163" s="2" t="s">
        <v>12198</v>
      </c>
      <c r="C163" s="2" t="s">
        <v>12199</v>
      </c>
      <c r="D163">
        <v>101.1</v>
      </c>
      <c r="E163" s="2" t="s">
        <v>12200</v>
      </c>
      <c r="F163" s="37" t="s">
        <v>12319</v>
      </c>
      <c r="I163" s="2" t="s">
        <v>12201</v>
      </c>
      <c r="J163">
        <v>18.82</v>
      </c>
      <c r="K163">
        <v>18.8</v>
      </c>
      <c r="L163">
        <v>100</v>
      </c>
      <c r="M163" s="2" t="s">
        <v>3</v>
      </c>
      <c r="N163" s="2" t="s">
        <v>3</v>
      </c>
      <c r="O163" s="2" t="s">
        <v>4</v>
      </c>
      <c r="P163" s="1">
        <v>39337</v>
      </c>
      <c r="Q163" s="2" t="s">
        <v>65</v>
      </c>
      <c r="R163" s="2" t="s">
        <v>65</v>
      </c>
      <c r="S163" t="s">
        <v>3893</v>
      </c>
      <c r="T163" s="30" t="s">
        <v>27954</v>
      </c>
      <c r="U163" s="2" t="s">
        <v>66</v>
      </c>
      <c r="V163" s="2" t="s">
        <v>66</v>
      </c>
      <c r="W163" s="24">
        <v>1145.5082860666178</v>
      </c>
      <c r="X163">
        <v>55.04</v>
      </c>
      <c r="Y163">
        <v>52.38</v>
      </c>
      <c r="Z163">
        <v>749.06</v>
      </c>
      <c r="AA163">
        <v>744.91</v>
      </c>
    </row>
    <row r="164" spans="1:27" ht="20" customHeight="1">
      <c r="A164" s="2" t="s">
        <v>12274</v>
      </c>
      <c r="B164" s="2" t="s">
        <v>12275</v>
      </c>
      <c r="C164" s="2" t="s">
        <v>12276</v>
      </c>
      <c r="D164">
        <v>56.87</v>
      </c>
      <c r="E164" s="2" t="s">
        <v>12277</v>
      </c>
      <c r="F164" s="37" t="s">
        <v>12278</v>
      </c>
      <c r="G164">
        <v>14.73</v>
      </c>
      <c r="H164">
        <v>14.11</v>
      </c>
      <c r="I164" s="2" t="s">
        <v>12279</v>
      </c>
      <c r="J164">
        <v>19.5</v>
      </c>
      <c r="K164">
        <v>19.11</v>
      </c>
      <c r="L164">
        <v>100</v>
      </c>
      <c r="M164" s="2" t="s">
        <v>3</v>
      </c>
      <c r="N164" s="2" t="s">
        <v>3</v>
      </c>
      <c r="O164" s="2" t="s">
        <v>4</v>
      </c>
      <c r="P164" s="1">
        <v>39321</v>
      </c>
      <c r="Q164" s="2" t="s">
        <v>65</v>
      </c>
      <c r="R164" s="2" t="s">
        <v>65</v>
      </c>
      <c r="S164" t="s">
        <v>3893</v>
      </c>
      <c r="T164" s="30" t="s">
        <v>27954</v>
      </c>
      <c r="U164" s="2" t="s">
        <v>66</v>
      </c>
      <c r="V164" s="2" t="s">
        <v>66</v>
      </c>
      <c r="W164" s="24">
        <v>1145.5082860666178</v>
      </c>
      <c r="X164">
        <v>15.91</v>
      </c>
      <c r="Y164">
        <v>37.79</v>
      </c>
      <c r="Z164">
        <v>225.67</v>
      </c>
      <c r="AA164">
        <v>554.89</v>
      </c>
    </row>
    <row r="165" spans="1:27" ht="20" customHeight="1">
      <c r="A165" s="2" t="s">
        <v>12349</v>
      </c>
      <c r="B165" s="2" t="s">
        <v>12350</v>
      </c>
      <c r="C165" s="2" t="s">
        <v>12351</v>
      </c>
      <c r="D165">
        <v>186.42</v>
      </c>
      <c r="E165" s="2" t="s">
        <v>12352</v>
      </c>
      <c r="F165" s="37" t="s">
        <v>12799</v>
      </c>
      <c r="G165">
        <v>25.09</v>
      </c>
      <c r="H165">
        <v>26.4</v>
      </c>
      <c r="I165" s="2" t="s">
        <v>2946</v>
      </c>
      <c r="L165">
        <v>100</v>
      </c>
      <c r="M165" s="2" t="s">
        <v>3</v>
      </c>
      <c r="N165" s="2" t="s">
        <v>3</v>
      </c>
      <c r="O165" s="2" t="s">
        <v>4</v>
      </c>
      <c r="P165" s="1">
        <v>39309</v>
      </c>
      <c r="Q165" s="2" t="s">
        <v>65</v>
      </c>
      <c r="R165" s="2" t="s">
        <v>65</v>
      </c>
      <c r="S165" t="s">
        <v>3893</v>
      </c>
      <c r="T165" s="30" t="s">
        <v>27954</v>
      </c>
      <c r="U165" s="2" t="s">
        <v>66</v>
      </c>
      <c r="V165" s="2" t="s">
        <v>66</v>
      </c>
      <c r="W165" s="24">
        <v>1145.5082860666178</v>
      </c>
      <c r="X165">
        <v>47.69</v>
      </c>
      <c r="Y165">
        <v>153.76</v>
      </c>
      <c r="Z165">
        <v>967.97</v>
      </c>
      <c r="AA165" s="3">
        <v>2308.48</v>
      </c>
    </row>
    <row r="166" spans="1:27" ht="20" customHeight="1">
      <c r="A166" s="2" t="s">
        <v>12477</v>
      </c>
      <c r="B166" s="2" t="s">
        <v>12478</v>
      </c>
      <c r="C166" s="2" t="s">
        <v>12479</v>
      </c>
      <c r="D166">
        <v>239.75</v>
      </c>
      <c r="E166" s="2" t="s">
        <v>12802</v>
      </c>
      <c r="F166" s="37" t="s">
        <v>12803</v>
      </c>
      <c r="G166">
        <v>20.46</v>
      </c>
      <c r="H166">
        <v>20.04</v>
      </c>
      <c r="I166" s="2" t="s">
        <v>12480</v>
      </c>
      <c r="J166">
        <v>30.92</v>
      </c>
      <c r="K166">
        <v>31.6</v>
      </c>
      <c r="L166">
        <v>100</v>
      </c>
      <c r="M166" s="2" t="s">
        <v>3</v>
      </c>
      <c r="N166" s="2" t="s">
        <v>3</v>
      </c>
      <c r="O166" s="2" t="s">
        <v>4</v>
      </c>
      <c r="P166" s="1">
        <v>39289</v>
      </c>
      <c r="Q166" s="2" t="s">
        <v>65</v>
      </c>
      <c r="R166" s="2" t="s">
        <v>65</v>
      </c>
      <c r="S166" t="s">
        <v>3893</v>
      </c>
      <c r="T166" s="30" t="s">
        <v>27954</v>
      </c>
      <c r="U166" s="2" t="s">
        <v>66</v>
      </c>
      <c r="V166" s="2" t="s">
        <v>66</v>
      </c>
      <c r="W166" s="24">
        <v>1145.5082860666178</v>
      </c>
      <c r="X166">
        <v>113.3</v>
      </c>
      <c r="Y166">
        <v>116.32</v>
      </c>
      <c r="Z166" s="3">
        <v>1553.11</v>
      </c>
      <c r="AA166" s="3">
        <v>1577.74</v>
      </c>
    </row>
    <row r="167" spans="1:27" ht="20" customHeight="1">
      <c r="A167" s="2" t="s">
        <v>12536</v>
      </c>
      <c r="B167" s="2" t="s">
        <v>12537</v>
      </c>
      <c r="C167" s="2" t="s">
        <v>12538</v>
      </c>
      <c r="D167">
        <v>60.6</v>
      </c>
      <c r="E167" s="2" t="s">
        <v>12539</v>
      </c>
      <c r="F167" s="37" t="s">
        <v>12540</v>
      </c>
      <c r="I167" s="2" t="s">
        <v>2946</v>
      </c>
      <c r="L167">
        <v>100</v>
      </c>
      <c r="M167" s="2" t="s">
        <v>3</v>
      </c>
      <c r="N167" s="2" t="s">
        <v>3</v>
      </c>
      <c r="O167" s="2" t="s">
        <v>4</v>
      </c>
      <c r="P167" s="1">
        <v>39280</v>
      </c>
      <c r="Q167" s="2" t="s">
        <v>65</v>
      </c>
      <c r="R167" s="2" t="s">
        <v>65</v>
      </c>
      <c r="S167" t="s">
        <v>3893</v>
      </c>
      <c r="T167" s="30" t="s">
        <v>27954</v>
      </c>
      <c r="U167" s="2" t="s">
        <v>66</v>
      </c>
      <c r="V167" s="2" t="s">
        <v>66</v>
      </c>
      <c r="W167" s="24">
        <v>1145.5082860666178</v>
      </c>
      <c r="X167">
        <v>7.09</v>
      </c>
      <c r="Y167">
        <v>102.68</v>
      </c>
      <c r="Z167">
        <v>123.1</v>
      </c>
      <c r="AA167" s="3">
        <v>1468.41</v>
      </c>
    </row>
    <row r="168" spans="1:27" ht="20" customHeight="1">
      <c r="A168" s="2" t="s">
        <v>12884</v>
      </c>
      <c r="B168" s="2" t="s">
        <v>12885</v>
      </c>
      <c r="C168" s="2" t="s">
        <v>1187</v>
      </c>
      <c r="D168">
        <v>79.09</v>
      </c>
      <c r="E168" s="2" t="s">
        <v>2978</v>
      </c>
      <c r="F168" s="37" t="s">
        <v>12886</v>
      </c>
      <c r="G168">
        <v>32.08</v>
      </c>
      <c r="H168">
        <v>32.08</v>
      </c>
      <c r="I168" s="2" t="s">
        <v>12887</v>
      </c>
      <c r="J168">
        <v>18.64</v>
      </c>
      <c r="K168">
        <v>18.5</v>
      </c>
      <c r="L168">
        <v>100</v>
      </c>
      <c r="M168" s="2" t="s">
        <v>3</v>
      </c>
      <c r="N168" s="2" t="s">
        <v>3</v>
      </c>
      <c r="O168" s="2" t="s">
        <v>4</v>
      </c>
      <c r="P168" s="1">
        <v>39217</v>
      </c>
      <c r="Q168" s="2" t="s">
        <v>65</v>
      </c>
      <c r="R168" s="2" t="s">
        <v>65</v>
      </c>
      <c r="S168" t="s">
        <v>3893</v>
      </c>
      <c r="T168" s="30" t="s">
        <v>27954</v>
      </c>
      <c r="U168" s="2" t="s">
        <v>66</v>
      </c>
      <c r="V168" s="2" t="s">
        <v>66</v>
      </c>
      <c r="W168" s="24">
        <v>1145.5082860666178</v>
      </c>
      <c r="X168">
        <v>11.12</v>
      </c>
      <c r="Y168">
        <v>138.65</v>
      </c>
      <c r="Z168">
        <v>340.5</v>
      </c>
      <c r="AA168" s="3">
        <v>2174.5700000000002</v>
      </c>
    </row>
    <row r="169" spans="1:27" ht="20" customHeight="1">
      <c r="A169" s="2" t="s">
        <v>12911</v>
      </c>
      <c r="B169" s="2" t="s">
        <v>12912</v>
      </c>
      <c r="C169" s="2" t="s">
        <v>12913</v>
      </c>
      <c r="D169">
        <v>33.6</v>
      </c>
      <c r="E169" s="2" t="s">
        <v>2978</v>
      </c>
      <c r="F169" s="37" t="s">
        <v>12914</v>
      </c>
      <c r="G169">
        <v>21.75</v>
      </c>
      <c r="H169">
        <v>18.809999999999999</v>
      </c>
      <c r="I169" s="2" t="s">
        <v>2946</v>
      </c>
      <c r="L169">
        <v>100</v>
      </c>
      <c r="M169" s="2" t="s">
        <v>3</v>
      </c>
      <c r="N169" s="2" t="s">
        <v>3</v>
      </c>
      <c r="O169" s="2" t="s">
        <v>4</v>
      </c>
      <c r="P169" s="1">
        <v>39213</v>
      </c>
      <c r="Q169" s="2" t="s">
        <v>65</v>
      </c>
      <c r="R169" s="2" t="s">
        <v>65</v>
      </c>
      <c r="S169" t="s">
        <v>3893</v>
      </c>
      <c r="T169" s="30" t="s">
        <v>27954</v>
      </c>
      <c r="U169" s="2" t="s">
        <v>66</v>
      </c>
      <c r="V169" s="2" t="s">
        <v>66</v>
      </c>
      <c r="W169" s="24">
        <v>1145.5082860666178</v>
      </c>
      <c r="X169">
        <v>5.34</v>
      </c>
      <c r="Y169">
        <v>33</v>
      </c>
      <c r="Z169">
        <v>128.46</v>
      </c>
      <c r="AA169">
        <v>523.79999999999995</v>
      </c>
    </row>
    <row r="170" spans="1:27" ht="20" customHeight="1">
      <c r="A170" s="2" t="s">
        <v>12938</v>
      </c>
      <c r="B170" s="2" t="s">
        <v>12939</v>
      </c>
      <c r="C170" s="2" t="s">
        <v>1496</v>
      </c>
      <c r="D170">
        <v>809.58</v>
      </c>
      <c r="E170" s="2" t="s">
        <v>3103</v>
      </c>
      <c r="F170" s="37" t="s">
        <v>12940</v>
      </c>
      <c r="G170">
        <v>21.85</v>
      </c>
      <c r="H170">
        <v>22.21</v>
      </c>
      <c r="I170" s="2" t="s">
        <v>12941</v>
      </c>
      <c r="J170">
        <v>32.119999999999997</v>
      </c>
      <c r="K170">
        <v>32.54</v>
      </c>
      <c r="L170">
        <v>100</v>
      </c>
      <c r="M170" s="2" t="s">
        <v>3</v>
      </c>
      <c r="N170" s="2" t="s">
        <v>3</v>
      </c>
      <c r="O170" s="2" t="s">
        <v>4</v>
      </c>
      <c r="P170" s="1">
        <v>39203</v>
      </c>
      <c r="Q170" s="2" t="s">
        <v>65</v>
      </c>
      <c r="R170" s="2" t="s">
        <v>65</v>
      </c>
      <c r="S170" t="s">
        <v>3893</v>
      </c>
      <c r="T170" s="30" t="s">
        <v>27954</v>
      </c>
      <c r="U170" s="2" t="s">
        <v>66</v>
      </c>
      <c r="V170" s="2" t="s">
        <v>66</v>
      </c>
      <c r="W170" s="24">
        <v>1145.5082860666178</v>
      </c>
      <c r="X170">
        <v>239.36</v>
      </c>
      <c r="Y170">
        <v>616.86</v>
      </c>
      <c r="Z170" s="3">
        <v>3629.39</v>
      </c>
      <c r="AA170" s="3">
        <v>8159.18</v>
      </c>
    </row>
    <row r="171" spans="1:27" ht="20" customHeight="1">
      <c r="A171" s="2" t="s">
        <v>12978</v>
      </c>
      <c r="B171" s="2" t="s">
        <v>12979</v>
      </c>
      <c r="C171" s="2" t="s">
        <v>5581</v>
      </c>
      <c r="D171">
        <v>148.21</v>
      </c>
      <c r="E171" s="2" t="s">
        <v>12980</v>
      </c>
      <c r="F171" s="37" t="s">
        <v>12981</v>
      </c>
      <c r="G171">
        <v>39.950000000000003</v>
      </c>
      <c r="H171">
        <v>40.159999999999997</v>
      </c>
      <c r="I171" s="2" t="s">
        <v>12982</v>
      </c>
      <c r="J171">
        <v>19.3</v>
      </c>
      <c r="K171">
        <v>23.15</v>
      </c>
      <c r="L171">
        <v>100</v>
      </c>
      <c r="M171" s="2" t="s">
        <v>3</v>
      </c>
      <c r="N171" s="2" t="s">
        <v>3</v>
      </c>
      <c r="O171" s="2" t="s">
        <v>4</v>
      </c>
      <c r="P171" s="1">
        <v>39196</v>
      </c>
      <c r="Q171" s="2" t="s">
        <v>65</v>
      </c>
      <c r="R171" s="2" t="s">
        <v>65</v>
      </c>
      <c r="S171" t="s">
        <v>3893</v>
      </c>
      <c r="T171" s="30" t="s">
        <v>27954</v>
      </c>
      <c r="U171" s="2" t="s">
        <v>66</v>
      </c>
      <c r="V171" s="2" t="s">
        <v>66</v>
      </c>
      <c r="W171" s="24">
        <v>1145.5082860666178</v>
      </c>
      <c r="X171">
        <v>42.69</v>
      </c>
      <c r="Y171">
        <v>746.98</v>
      </c>
      <c r="Z171">
        <v>531.98</v>
      </c>
      <c r="AA171" s="3">
        <v>10623.09</v>
      </c>
    </row>
    <row r="172" spans="1:27" ht="20" customHeight="1">
      <c r="A172" s="2" t="s">
        <v>13204</v>
      </c>
      <c r="B172" s="2" t="s">
        <v>13205</v>
      </c>
      <c r="C172" s="2" t="s">
        <v>13206</v>
      </c>
      <c r="D172">
        <v>127.48</v>
      </c>
      <c r="E172" s="2" t="s">
        <v>13207</v>
      </c>
      <c r="F172" s="37" t="s">
        <v>13277</v>
      </c>
      <c r="G172">
        <v>16.52</v>
      </c>
      <c r="H172">
        <v>15.26</v>
      </c>
      <c r="I172" s="2" t="s">
        <v>13208</v>
      </c>
      <c r="J172">
        <v>14.9</v>
      </c>
      <c r="K172">
        <v>15.98</v>
      </c>
      <c r="L172">
        <v>100</v>
      </c>
      <c r="M172" s="2" t="s">
        <v>3</v>
      </c>
      <c r="N172" s="2" t="s">
        <v>3</v>
      </c>
      <c r="O172" s="2" t="s">
        <v>4</v>
      </c>
      <c r="P172" s="1">
        <v>39139</v>
      </c>
      <c r="Q172" s="2" t="s">
        <v>65</v>
      </c>
      <c r="R172" s="2" t="s">
        <v>65</v>
      </c>
      <c r="S172" t="s">
        <v>3893</v>
      </c>
      <c r="T172" s="30" t="s">
        <v>27954</v>
      </c>
      <c r="U172" s="2" t="s">
        <v>66</v>
      </c>
      <c r="V172" s="2" t="s">
        <v>66</v>
      </c>
      <c r="W172" s="24">
        <v>1145.5082860666178</v>
      </c>
      <c r="X172">
        <v>78.44</v>
      </c>
      <c r="Y172">
        <v>81.739999999999995</v>
      </c>
      <c r="Z172" s="3">
        <v>1010.77</v>
      </c>
      <c r="AA172">
        <v>987.75</v>
      </c>
    </row>
    <row r="173" spans="1:27" ht="20" customHeight="1">
      <c r="A173" s="2" t="s">
        <v>13349</v>
      </c>
      <c r="B173" s="2" t="s">
        <v>13350</v>
      </c>
      <c r="C173" s="2" t="s">
        <v>2236</v>
      </c>
      <c r="D173">
        <v>200.7</v>
      </c>
      <c r="E173" s="2" t="s">
        <v>13351</v>
      </c>
      <c r="F173" s="37" t="s">
        <v>13477</v>
      </c>
      <c r="G173">
        <v>36.270000000000003</v>
      </c>
      <c r="H173">
        <v>35.92</v>
      </c>
      <c r="I173" s="2" t="s">
        <v>13352</v>
      </c>
      <c r="J173">
        <v>20.2</v>
      </c>
      <c r="K173">
        <v>33.18</v>
      </c>
      <c r="L173">
        <v>100</v>
      </c>
      <c r="M173" s="2" t="s">
        <v>3</v>
      </c>
      <c r="N173" s="2" t="s">
        <v>3</v>
      </c>
      <c r="O173" s="2" t="s">
        <v>4</v>
      </c>
      <c r="P173" s="1">
        <v>39108</v>
      </c>
      <c r="Q173" s="2" t="s">
        <v>65</v>
      </c>
      <c r="R173" s="2" t="s">
        <v>65</v>
      </c>
      <c r="S173" t="s">
        <v>3893</v>
      </c>
      <c r="T173" s="30" t="s">
        <v>27954</v>
      </c>
      <c r="U173" s="2" t="s">
        <v>66</v>
      </c>
      <c r="V173" s="2" t="s">
        <v>66</v>
      </c>
      <c r="W173" s="24">
        <v>1145.5082860666178</v>
      </c>
      <c r="X173">
        <v>60.92</v>
      </c>
      <c r="Y173">
        <v>454.32</v>
      </c>
      <c r="Z173">
        <v>898</v>
      </c>
      <c r="AA173" s="3">
        <v>6704.22</v>
      </c>
    </row>
    <row r="174" spans="1:27" ht="20" customHeight="1">
      <c r="A174" s="2" t="s">
        <v>79</v>
      </c>
      <c r="B174" s="2" t="s">
        <v>80</v>
      </c>
      <c r="C174" s="2" t="s">
        <v>81</v>
      </c>
      <c r="D174" s="3">
        <v>3294.24</v>
      </c>
      <c r="E174" s="2" t="s">
        <v>2971</v>
      </c>
      <c r="F174" s="37" t="s">
        <v>3024</v>
      </c>
      <c r="G174">
        <v>24.7</v>
      </c>
      <c r="H174">
        <v>22.96</v>
      </c>
      <c r="I174" s="2" t="s">
        <v>2972</v>
      </c>
      <c r="J174">
        <v>24.29</v>
      </c>
      <c r="K174">
        <v>27.69</v>
      </c>
      <c r="L174">
        <v>100</v>
      </c>
      <c r="M174" s="2" t="s">
        <v>3</v>
      </c>
      <c r="N174" s="2" t="s">
        <v>3</v>
      </c>
      <c r="O174" s="2" t="s">
        <v>4</v>
      </c>
      <c r="P174" s="1">
        <v>39071</v>
      </c>
      <c r="Q174" s="2" t="s">
        <v>65</v>
      </c>
      <c r="R174" s="2" t="s">
        <v>65</v>
      </c>
      <c r="S174" t="s">
        <v>3893</v>
      </c>
      <c r="T174" s="30" t="s">
        <v>27954</v>
      </c>
      <c r="U174" s="2" t="s">
        <v>66</v>
      </c>
      <c r="V174" s="2" t="s">
        <v>66</v>
      </c>
      <c r="W174" s="24">
        <v>1145.5082860666178</v>
      </c>
      <c r="X174" s="3">
        <v>1174.3599999999999</v>
      </c>
      <c r="Y174" s="3">
        <v>2601.19</v>
      </c>
      <c r="Z174" s="3">
        <v>15920.63</v>
      </c>
      <c r="AA174" s="3">
        <v>35661.949999999997</v>
      </c>
    </row>
    <row r="175" spans="1:27" ht="20" customHeight="1">
      <c r="A175" s="2" t="s">
        <v>112</v>
      </c>
      <c r="B175" s="2" t="s">
        <v>113</v>
      </c>
      <c r="C175" s="2" t="s">
        <v>114</v>
      </c>
      <c r="D175" s="3">
        <v>15679.63</v>
      </c>
      <c r="E175" s="2" t="s">
        <v>2980</v>
      </c>
      <c r="F175" s="37" t="s">
        <v>3027</v>
      </c>
      <c r="G175">
        <v>39.75</v>
      </c>
      <c r="H175">
        <v>39.75</v>
      </c>
      <c r="I175" s="2" t="s">
        <v>2981</v>
      </c>
      <c r="J175">
        <v>42.78</v>
      </c>
      <c r="K175">
        <v>42.78</v>
      </c>
      <c r="L175">
        <v>100</v>
      </c>
      <c r="M175" s="2" t="s">
        <v>3</v>
      </c>
      <c r="N175" s="2" t="s">
        <v>3</v>
      </c>
      <c r="O175" s="2" t="s">
        <v>4</v>
      </c>
      <c r="P175" s="1">
        <v>39054</v>
      </c>
      <c r="Q175" s="2" t="s">
        <v>65</v>
      </c>
      <c r="R175" s="2" t="s">
        <v>65</v>
      </c>
      <c r="S175" t="s">
        <v>3893</v>
      </c>
      <c r="T175" s="30" t="s">
        <v>27954</v>
      </c>
      <c r="U175" s="2" t="s">
        <v>66</v>
      </c>
      <c r="V175" s="2" t="s">
        <v>66</v>
      </c>
      <c r="W175" s="24">
        <v>1145.5082860666178</v>
      </c>
      <c r="X175" s="3">
        <v>4296</v>
      </c>
      <c r="Y175" s="3">
        <v>8712</v>
      </c>
      <c r="Z175" s="3">
        <v>38678</v>
      </c>
      <c r="AA175" s="3">
        <v>106636</v>
      </c>
    </row>
    <row r="176" spans="1:27" ht="20" customHeight="1">
      <c r="A176" s="2" t="s">
        <v>299</v>
      </c>
      <c r="B176" s="2" t="s">
        <v>300</v>
      </c>
      <c r="C176" s="2" t="s">
        <v>301</v>
      </c>
      <c r="D176">
        <v>5.4</v>
      </c>
      <c r="E176" s="2" t="s">
        <v>2978</v>
      </c>
      <c r="F176" s="37" t="s">
        <v>3038</v>
      </c>
      <c r="G176">
        <v>33.75</v>
      </c>
      <c r="H176">
        <v>33.75</v>
      </c>
      <c r="I176" s="2" t="s">
        <v>3039</v>
      </c>
      <c r="L176">
        <v>100</v>
      </c>
      <c r="M176" s="2" t="s">
        <v>3</v>
      </c>
      <c r="N176" s="2" t="s">
        <v>3</v>
      </c>
      <c r="O176" s="2" t="s">
        <v>4</v>
      </c>
      <c r="P176" s="1">
        <v>38975</v>
      </c>
      <c r="Q176" s="2" t="s">
        <v>65</v>
      </c>
      <c r="R176" s="2" t="s">
        <v>65</v>
      </c>
      <c r="S176" t="s">
        <v>3893</v>
      </c>
      <c r="T176" s="30" t="s">
        <v>27954</v>
      </c>
      <c r="U176" s="2" t="s">
        <v>66</v>
      </c>
      <c r="V176" s="2" t="s">
        <v>66</v>
      </c>
      <c r="W176" s="24">
        <v>1145.5082860666178</v>
      </c>
      <c r="X176">
        <v>4.46</v>
      </c>
      <c r="Y176">
        <v>19.329999999999998</v>
      </c>
      <c r="Z176">
        <v>72.92</v>
      </c>
      <c r="AA176">
        <v>357.63</v>
      </c>
    </row>
    <row r="177" spans="1:27" ht="20" customHeight="1">
      <c r="A177" s="2" t="s">
        <v>312</v>
      </c>
      <c r="B177" s="2" t="s">
        <v>313</v>
      </c>
      <c r="C177" s="2" t="s">
        <v>314</v>
      </c>
      <c r="D177">
        <v>173.48</v>
      </c>
      <c r="E177" s="2" t="s">
        <v>2978</v>
      </c>
      <c r="F177" s="37" t="s">
        <v>3046</v>
      </c>
      <c r="G177">
        <v>105</v>
      </c>
      <c r="H177">
        <v>103.65</v>
      </c>
      <c r="I177" s="2" t="s">
        <v>3047</v>
      </c>
      <c r="J177">
        <v>20.149999999999999</v>
      </c>
      <c r="K177">
        <v>24.2</v>
      </c>
      <c r="L177">
        <v>100</v>
      </c>
      <c r="M177" s="2" t="s">
        <v>3</v>
      </c>
      <c r="N177" s="2" t="s">
        <v>3</v>
      </c>
      <c r="O177" s="2" t="s">
        <v>4</v>
      </c>
      <c r="P177" s="1">
        <v>38974</v>
      </c>
      <c r="Q177" s="2" t="s">
        <v>65</v>
      </c>
      <c r="R177" s="2" t="s">
        <v>65</v>
      </c>
      <c r="S177" t="s">
        <v>3893</v>
      </c>
      <c r="T177" s="30" t="s">
        <v>27954</v>
      </c>
      <c r="U177" s="2" t="s">
        <v>66</v>
      </c>
      <c r="V177" s="2" t="s">
        <v>66</v>
      </c>
      <c r="W177" s="24">
        <v>1145.5082860666178</v>
      </c>
      <c r="X177">
        <v>34.25</v>
      </c>
      <c r="Y177">
        <v>317.45999999999998</v>
      </c>
      <c r="Z177">
        <v>584.07000000000005</v>
      </c>
      <c r="AA177" s="3">
        <v>5135.57</v>
      </c>
    </row>
    <row r="178" spans="1:27" ht="20" customHeight="1">
      <c r="A178" s="2" t="s">
        <v>362</v>
      </c>
      <c r="B178" s="2" t="s">
        <v>363</v>
      </c>
      <c r="C178" s="2" t="s">
        <v>364</v>
      </c>
      <c r="D178">
        <v>22.58</v>
      </c>
      <c r="E178" s="2" t="s">
        <v>2978</v>
      </c>
      <c r="F178" s="37" t="s">
        <v>3063</v>
      </c>
      <c r="G178">
        <v>25.77</v>
      </c>
      <c r="H178">
        <v>25.34</v>
      </c>
      <c r="I178" s="2" t="s">
        <v>3064</v>
      </c>
      <c r="J178">
        <v>22.25</v>
      </c>
      <c r="K178">
        <v>22.6</v>
      </c>
      <c r="L178">
        <v>100</v>
      </c>
      <c r="M178" s="2" t="s">
        <v>3</v>
      </c>
      <c r="N178" s="2" t="s">
        <v>3</v>
      </c>
      <c r="O178" s="2" t="s">
        <v>4</v>
      </c>
      <c r="P178" s="1">
        <v>38966</v>
      </c>
      <c r="Q178" s="2" t="s">
        <v>65</v>
      </c>
      <c r="R178" s="2" t="s">
        <v>65</v>
      </c>
      <c r="S178" t="s">
        <v>3893</v>
      </c>
      <c r="T178" s="30" t="s">
        <v>27954</v>
      </c>
      <c r="U178" s="2" t="s">
        <v>66</v>
      </c>
      <c r="V178" s="2" t="s">
        <v>66</v>
      </c>
      <c r="W178" s="24">
        <v>1145.5082860666178</v>
      </c>
      <c r="X178">
        <v>10.55</v>
      </c>
      <c r="Y178">
        <v>217.1</v>
      </c>
      <c r="Z178">
        <v>143.69999999999999</v>
      </c>
      <c r="AA178" s="3">
        <v>3385.6</v>
      </c>
    </row>
    <row r="179" spans="1:27" ht="20" customHeight="1">
      <c r="A179" s="2" t="s">
        <v>459</v>
      </c>
      <c r="B179" s="2" t="s">
        <v>460</v>
      </c>
      <c r="C179" s="2" t="s">
        <v>461</v>
      </c>
      <c r="D179" s="3">
        <v>1044.9000000000001</v>
      </c>
      <c r="E179" s="2" t="s">
        <v>3098</v>
      </c>
      <c r="F179" s="37" t="s">
        <v>3117</v>
      </c>
      <c r="G179">
        <v>35.28</v>
      </c>
      <c r="H179">
        <v>36.049999999999997</v>
      </c>
      <c r="I179" s="2" t="s">
        <v>3099</v>
      </c>
      <c r="J179">
        <v>37.840000000000003</v>
      </c>
      <c r="K179">
        <v>38.450000000000003</v>
      </c>
      <c r="L179">
        <v>100</v>
      </c>
      <c r="M179" s="2" t="s">
        <v>3</v>
      </c>
      <c r="N179" s="2" t="s">
        <v>3</v>
      </c>
      <c r="O179" s="2" t="s">
        <v>4</v>
      </c>
      <c r="P179" s="1">
        <v>38925</v>
      </c>
      <c r="Q179" s="2" t="s">
        <v>65</v>
      </c>
      <c r="R179" s="2" t="s">
        <v>65</v>
      </c>
      <c r="S179" t="s">
        <v>3893</v>
      </c>
      <c r="T179" s="30" t="s">
        <v>27954</v>
      </c>
      <c r="U179" s="2" t="s">
        <v>66</v>
      </c>
      <c r="V179" s="2" t="s">
        <v>66</v>
      </c>
      <c r="W179" s="24">
        <v>1145.5082860666178</v>
      </c>
      <c r="X179">
        <v>260.02</v>
      </c>
      <c r="Y179" s="3">
        <v>10678.92</v>
      </c>
      <c r="Z179" s="3">
        <v>4218.6499999999996</v>
      </c>
      <c r="AA179" s="3">
        <v>146559.71</v>
      </c>
    </row>
    <row r="180" spans="1:27" ht="20" customHeight="1">
      <c r="A180" s="2" t="s">
        <v>473</v>
      </c>
      <c r="B180" s="2" t="s">
        <v>474</v>
      </c>
      <c r="C180" s="2" t="s">
        <v>475</v>
      </c>
      <c r="D180">
        <v>116.12</v>
      </c>
      <c r="E180" s="2" t="s">
        <v>3103</v>
      </c>
      <c r="F180" s="37" t="s">
        <v>3119</v>
      </c>
      <c r="G180">
        <v>14.08</v>
      </c>
      <c r="H180">
        <v>14.19</v>
      </c>
      <c r="I180" s="2" t="s">
        <v>2946</v>
      </c>
      <c r="J180">
        <v>18</v>
      </c>
      <c r="K180">
        <v>22.25</v>
      </c>
      <c r="L180">
        <v>100</v>
      </c>
      <c r="M180" s="2" t="s">
        <v>3</v>
      </c>
      <c r="N180" s="2" t="s">
        <v>3</v>
      </c>
      <c r="O180" s="2" t="s">
        <v>4</v>
      </c>
      <c r="P180" s="1">
        <v>38916</v>
      </c>
      <c r="Q180" s="2" t="s">
        <v>65</v>
      </c>
      <c r="R180" s="2" t="s">
        <v>65</v>
      </c>
      <c r="S180" t="s">
        <v>3893</v>
      </c>
      <c r="T180" s="30" t="s">
        <v>27954</v>
      </c>
      <c r="U180" s="2" t="s">
        <v>66</v>
      </c>
      <c r="V180" s="2" t="s">
        <v>66</v>
      </c>
      <c r="W180" s="24">
        <v>1145.5082860666178</v>
      </c>
      <c r="X180">
        <v>43.71</v>
      </c>
      <c r="Y180">
        <v>120.15</v>
      </c>
      <c r="Z180">
        <v>819.71</v>
      </c>
      <c r="AA180" s="3">
        <v>2534.17</v>
      </c>
    </row>
    <row r="181" spans="1:27" ht="20" customHeight="1">
      <c r="A181" s="2" t="s">
        <v>498</v>
      </c>
      <c r="B181" s="2" t="s">
        <v>499</v>
      </c>
      <c r="C181" s="2" t="s">
        <v>500</v>
      </c>
      <c r="D181">
        <v>363.4</v>
      </c>
      <c r="E181" s="2" t="s">
        <v>2978</v>
      </c>
      <c r="F181" s="37" t="s">
        <v>3125</v>
      </c>
      <c r="G181">
        <v>55.7</v>
      </c>
      <c r="H181">
        <v>55.56</v>
      </c>
      <c r="I181" s="2" t="s">
        <v>3126</v>
      </c>
      <c r="J181">
        <v>19.25</v>
      </c>
      <c r="K181">
        <v>19.25</v>
      </c>
      <c r="L181">
        <v>100</v>
      </c>
      <c r="M181" s="2" t="s">
        <v>3</v>
      </c>
      <c r="N181" s="2" t="s">
        <v>3</v>
      </c>
      <c r="O181" s="2" t="s">
        <v>4</v>
      </c>
      <c r="P181" s="1">
        <v>38901</v>
      </c>
      <c r="Q181" s="2" t="s">
        <v>65</v>
      </c>
      <c r="R181" s="2" t="s">
        <v>65</v>
      </c>
      <c r="S181" t="s">
        <v>3893</v>
      </c>
      <c r="T181" s="30" t="s">
        <v>27954</v>
      </c>
      <c r="U181" s="2" t="s">
        <v>66</v>
      </c>
      <c r="V181" s="2" t="s">
        <v>66</v>
      </c>
      <c r="W181" s="24">
        <v>1145.5082860666178</v>
      </c>
      <c r="X181">
        <v>8.7899999999999991</v>
      </c>
      <c r="Y181">
        <v>584.92999999999995</v>
      </c>
      <c r="Z181">
        <v>152.21</v>
      </c>
      <c r="AA181" s="3">
        <v>9651.7800000000007</v>
      </c>
    </row>
    <row r="182" spans="1:27" ht="20" customHeight="1">
      <c r="A182" s="2" t="s">
        <v>510</v>
      </c>
      <c r="B182" s="2" t="s">
        <v>511</v>
      </c>
      <c r="C182" s="2" t="s">
        <v>512</v>
      </c>
      <c r="D182">
        <v>17.89</v>
      </c>
      <c r="E182" s="2" t="s">
        <v>3129</v>
      </c>
      <c r="F182" s="37" t="s">
        <v>3130</v>
      </c>
      <c r="G182">
        <v>12.01</v>
      </c>
      <c r="H182">
        <v>11.85</v>
      </c>
      <c r="I182" s="2" t="s">
        <v>3131</v>
      </c>
      <c r="J182">
        <v>24.7</v>
      </c>
      <c r="K182">
        <v>26.4</v>
      </c>
      <c r="L182">
        <v>100</v>
      </c>
      <c r="M182" s="2" t="s">
        <v>3</v>
      </c>
      <c r="N182" s="2" t="s">
        <v>3</v>
      </c>
      <c r="O182" s="2" t="s">
        <v>4</v>
      </c>
      <c r="P182" s="1">
        <v>38891</v>
      </c>
      <c r="Q182" s="2" t="s">
        <v>65</v>
      </c>
      <c r="R182" s="2" t="s">
        <v>65</v>
      </c>
      <c r="S182" t="s">
        <v>3893</v>
      </c>
      <c r="T182" s="30" t="s">
        <v>27954</v>
      </c>
      <c r="U182" s="2" t="s">
        <v>66</v>
      </c>
      <c r="V182" s="2" t="s">
        <v>66</v>
      </c>
      <c r="W182" s="24">
        <v>1145.5082860666178</v>
      </c>
      <c r="X182">
        <v>6</v>
      </c>
      <c r="Y182">
        <v>19.84</v>
      </c>
      <c r="Z182">
        <v>104.9</v>
      </c>
      <c r="AA182">
        <v>351.32</v>
      </c>
    </row>
    <row r="183" spans="1:27" ht="20" customHeight="1">
      <c r="A183" s="2" t="s">
        <v>527</v>
      </c>
      <c r="B183" s="2" t="s">
        <v>528</v>
      </c>
      <c r="C183" s="2" t="s">
        <v>529</v>
      </c>
      <c r="D183">
        <v>27.21</v>
      </c>
      <c r="E183" s="2" t="s">
        <v>3138</v>
      </c>
      <c r="F183" s="37" t="s">
        <v>3188</v>
      </c>
      <c r="G183">
        <v>13.8</v>
      </c>
      <c r="H183">
        <v>13.62</v>
      </c>
      <c r="I183" s="2" t="s">
        <v>3139</v>
      </c>
      <c r="J183">
        <v>22.9</v>
      </c>
      <c r="K183">
        <v>22.9</v>
      </c>
      <c r="L183">
        <v>100</v>
      </c>
      <c r="M183" s="2" t="s">
        <v>3</v>
      </c>
      <c r="N183" s="2" t="s">
        <v>3</v>
      </c>
      <c r="O183" s="2" t="s">
        <v>4</v>
      </c>
      <c r="P183" s="1">
        <v>38883</v>
      </c>
      <c r="Q183" s="2" t="s">
        <v>65</v>
      </c>
      <c r="R183" s="2" t="s">
        <v>65</v>
      </c>
      <c r="S183" t="s">
        <v>3893</v>
      </c>
      <c r="T183" s="30" t="s">
        <v>27954</v>
      </c>
      <c r="U183" s="2" t="s">
        <v>66</v>
      </c>
      <c r="V183" s="2" t="s">
        <v>66</v>
      </c>
      <c r="W183" s="24">
        <v>1145.5082860666178</v>
      </c>
      <c r="X183">
        <v>29.82</v>
      </c>
      <c r="Y183">
        <v>25.47</v>
      </c>
      <c r="Z183">
        <v>510.02</v>
      </c>
      <c r="AA183">
        <v>423.83</v>
      </c>
    </row>
    <row r="184" spans="1:27" ht="20" customHeight="1">
      <c r="A184" s="2" t="s">
        <v>539</v>
      </c>
      <c r="B184" s="2" t="s">
        <v>540</v>
      </c>
      <c r="C184" s="2" t="s">
        <v>541</v>
      </c>
      <c r="D184">
        <v>97.33</v>
      </c>
      <c r="E184" s="2" t="s">
        <v>3040</v>
      </c>
      <c r="F184" s="37" t="s">
        <v>3140</v>
      </c>
      <c r="G184">
        <v>24.56</v>
      </c>
      <c r="H184">
        <v>24.24</v>
      </c>
      <c r="I184" s="2" t="s">
        <v>3141</v>
      </c>
      <c r="J184">
        <v>39</v>
      </c>
      <c r="K184">
        <v>45.5</v>
      </c>
      <c r="L184">
        <v>100</v>
      </c>
      <c r="M184" s="2" t="s">
        <v>3</v>
      </c>
      <c r="N184" s="2" t="s">
        <v>3</v>
      </c>
      <c r="O184" s="2" t="s">
        <v>4</v>
      </c>
      <c r="P184" s="1">
        <v>38869</v>
      </c>
      <c r="Q184" s="2" t="s">
        <v>65</v>
      </c>
      <c r="R184" s="2" t="s">
        <v>65</v>
      </c>
      <c r="S184" t="s">
        <v>3893</v>
      </c>
      <c r="T184" s="30" t="s">
        <v>27954</v>
      </c>
      <c r="U184" s="2" t="s">
        <v>66</v>
      </c>
      <c r="V184" s="2" t="s">
        <v>66</v>
      </c>
      <c r="W184" s="24">
        <v>1145.5082860666178</v>
      </c>
      <c r="X184">
        <v>30.63</v>
      </c>
      <c r="Y184">
        <v>283.87</v>
      </c>
      <c r="Z184">
        <v>418.32</v>
      </c>
      <c r="AA184" s="3">
        <v>4283.3599999999997</v>
      </c>
    </row>
    <row r="185" spans="1:27" ht="20" customHeight="1">
      <c r="A185" s="2" t="s">
        <v>542</v>
      </c>
      <c r="B185" s="2" t="s">
        <v>543</v>
      </c>
      <c r="C185" s="2" t="s">
        <v>544</v>
      </c>
      <c r="D185">
        <v>20</v>
      </c>
      <c r="E185" s="2" t="s">
        <v>2978</v>
      </c>
      <c r="F185" s="37" t="s">
        <v>3142</v>
      </c>
      <c r="G185">
        <v>18.5</v>
      </c>
      <c r="H185">
        <v>18.5</v>
      </c>
      <c r="I185" s="2" t="s">
        <v>2946</v>
      </c>
      <c r="L185">
        <v>100</v>
      </c>
      <c r="M185" s="2" t="s">
        <v>3</v>
      </c>
      <c r="N185" s="2" t="s">
        <v>3</v>
      </c>
      <c r="O185" s="2" t="s">
        <v>4</v>
      </c>
      <c r="P185" s="1">
        <v>38869</v>
      </c>
      <c r="Q185" s="2" t="s">
        <v>65</v>
      </c>
      <c r="R185" s="2" t="s">
        <v>65</v>
      </c>
      <c r="S185" t="s">
        <v>3893</v>
      </c>
      <c r="T185" s="30" t="s">
        <v>27954</v>
      </c>
      <c r="U185" s="2" t="s">
        <v>66</v>
      </c>
      <c r="V185" s="2" t="s">
        <v>66</v>
      </c>
      <c r="W185" s="24">
        <v>1145.5082860666178</v>
      </c>
      <c r="X185">
        <v>6.14</v>
      </c>
      <c r="Y185">
        <v>13.36</v>
      </c>
      <c r="Z185">
        <v>127.24</v>
      </c>
      <c r="AA185">
        <v>203.11</v>
      </c>
    </row>
    <row r="186" spans="1:27" ht="20" customHeight="1">
      <c r="A186" s="2" t="s">
        <v>620</v>
      </c>
      <c r="B186" s="2" t="s">
        <v>621</v>
      </c>
      <c r="C186" s="2" t="s">
        <v>622</v>
      </c>
      <c r="D186">
        <v>80.900000000000006</v>
      </c>
      <c r="E186" s="2" t="s">
        <v>2978</v>
      </c>
      <c r="F186" s="37" t="s">
        <v>3167</v>
      </c>
      <c r="G186">
        <v>51.79</v>
      </c>
      <c r="H186">
        <v>51.3</v>
      </c>
      <c r="I186" s="2" t="s">
        <v>3168</v>
      </c>
      <c r="J186">
        <v>52</v>
      </c>
      <c r="K186">
        <v>52</v>
      </c>
      <c r="L186">
        <v>100</v>
      </c>
      <c r="M186" s="2" t="s">
        <v>3</v>
      </c>
      <c r="N186" s="2" t="s">
        <v>3</v>
      </c>
      <c r="O186" s="2" t="s">
        <v>4</v>
      </c>
      <c r="P186" s="1">
        <v>38820</v>
      </c>
      <c r="Q186" s="2" t="s">
        <v>65</v>
      </c>
      <c r="R186" s="2" t="s">
        <v>65</v>
      </c>
      <c r="S186" t="s">
        <v>3893</v>
      </c>
      <c r="T186" s="30" t="s">
        <v>27954</v>
      </c>
      <c r="U186" s="2" t="s">
        <v>66</v>
      </c>
      <c r="V186" s="2" t="s">
        <v>66</v>
      </c>
      <c r="W186" s="24">
        <v>1145.5082860666178</v>
      </c>
      <c r="X186">
        <v>25.31</v>
      </c>
      <c r="Y186" s="3">
        <v>1075.3</v>
      </c>
      <c r="Z186">
        <v>464.77</v>
      </c>
      <c r="AA186" s="3">
        <v>13731.12</v>
      </c>
    </row>
    <row r="187" spans="1:27" ht="20" customHeight="1">
      <c r="A187" s="2" t="s">
        <v>634</v>
      </c>
      <c r="B187" s="2" t="s">
        <v>635</v>
      </c>
      <c r="C187" s="2" t="s">
        <v>636</v>
      </c>
      <c r="D187">
        <v>11.1</v>
      </c>
      <c r="E187" s="2" t="s">
        <v>2978</v>
      </c>
      <c r="F187" s="37" t="s">
        <v>3177</v>
      </c>
      <c r="G187">
        <v>16.649999999999999</v>
      </c>
      <c r="H187">
        <v>16.8</v>
      </c>
      <c r="I187" s="2" t="s">
        <v>2946</v>
      </c>
      <c r="J187">
        <v>29.8</v>
      </c>
      <c r="K187">
        <v>29.8</v>
      </c>
      <c r="L187">
        <v>100</v>
      </c>
      <c r="M187" s="2" t="s">
        <v>3</v>
      </c>
      <c r="N187" s="2" t="s">
        <v>3</v>
      </c>
      <c r="O187" s="2" t="s">
        <v>4</v>
      </c>
      <c r="P187" s="1">
        <v>38812</v>
      </c>
      <c r="Q187" s="2" t="s">
        <v>65</v>
      </c>
      <c r="R187" s="2" t="s">
        <v>65</v>
      </c>
      <c r="S187" t="s">
        <v>3893</v>
      </c>
      <c r="T187" s="30" t="s">
        <v>27954</v>
      </c>
      <c r="U187" s="2" t="s">
        <v>66</v>
      </c>
      <c r="V187" s="2" t="s">
        <v>66</v>
      </c>
      <c r="W187" s="24">
        <v>1145.5082860666178</v>
      </c>
      <c r="X187">
        <v>10.78</v>
      </c>
      <c r="Y187">
        <v>37.729999999999997</v>
      </c>
      <c r="Z187">
        <v>162.52000000000001</v>
      </c>
      <c r="AA187">
        <v>660.99</v>
      </c>
    </row>
    <row r="188" spans="1:27" ht="20" customHeight="1">
      <c r="A188" s="2" t="s">
        <v>674</v>
      </c>
      <c r="B188" s="2" t="s">
        <v>675</v>
      </c>
      <c r="C188" s="2" t="s">
        <v>598</v>
      </c>
      <c r="D188">
        <v>71.2</v>
      </c>
      <c r="E188" s="2" t="s">
        <v>3203</v>
      </c>
      <c r="F188" s="37" t="s">
        <v>3204</v>
      </c>
      <c r="G188">
        <v>11.43</v>
      </c>
      <c r="H188">
        <v>11.4</v>
      </c>
      <c r="I188" s="2" t="s">
        <v>2946</v>
      </c>
      <c r="L188">
        <v>100</v>
      </c>
      <c r="M188" s="2" t="s">
        <v>3</v>
      </c>
      <c r="N188" s="2" t="s">
        <v>3</v>
      </c>
      <c r="O188" s="2" t="s">
        <v>4</v>
      </c>
      <c r="P188" s="1">
        <v>38782</v>
      </c>
      <c r="Q188" s="2" t="s">
        <v>65</v>
      </c>
      <c r="R188" s="2" t="s">
        <v>65</v>
      </c>
      <c r="S188" t="s">
        <v>3893</v>
      </c>
      <c r="T188" s="30" t="s">
        <v>27954</v>
      </c>
      <c r="U188" s="2" t="s">
        <v>66</v>
      </c>
      <c r="V188" s="2" t="s">
        <v>66</v>
      </c>
      <c r="W188" s="24">
        <v>1145.5082860666178</v>
      </c>
      <c r="X188">
        <v>16.32</v>
      </c>
      <c r="Y188">
        <v>87.19</v>
      </c>
      <c r="Z188">
        <v>324.41000000000003</v>
      </c>
      <c r="AA188" s="3">
        <v>1400.63</v>
      </c>
    </row>
    <row r="189" spans="1:27" ht="20" customHeight="1">
      <c r="A189" s="2" t="s">
        <v>711</v>
      </c>
      <c r="B189" s="2" t="s">
        <v>712</v>
      </c>
      <c r="C189" s="2" t="s">
        <v>713</v>
      </c>
      <c r="D189">
        <v>29.18</v>
      </c>
      <c r="E189" s="2" t="s">
        <v>2978</v>
      </c>
      <c r="F189" s="37" t="s">
        <v>3217</v>
      </c>
      <c r="G189">
        <v>19.2</v>
      </c>
      <c r="H189">
        <v>19.3</v>
      </c>
      <c r="I189" s="2" t="s">
        <v>3218</v>
      </c>
      <c r="J189">
        <v>18</v>
      </c>
      <c r="K189">
        <v>21</v>
      </c>
      <c r="L189">
        <v>100</v>
      </c>
      <c r="M189" s="2" t="s">
        <v>3</v>
      </c>
      <c r="N189" s="2" t="s">
        <v>3</v>
      </c>
      <c r="O189" s="2" t="s">
        <v>4</v>
      </c>
      <c r="P189" s="1">
        <v>38754</v>
      </c>
      <c r="Q189" s="2" t="s">
        <v>65</v>
      </c>
      <c r="R189" s="2" t="s">
        <v>65</v>
      </c>
      <c r="S189" t="s">
        <v>3893</v>
      </c>
      <c r="T189" s="30" t="s">
        <v>27954</v>
      </c>
      <c r="U189" s="2" t="s">
        <v>66</v>
      </c>
      <c r="V189" s="2" t="s">
        <v>66</v>
      </c>
      <c r="W189" s="24">
        <v>1145.5082860666178</v>
      </c>
      <c r="X189">
        <v>8.3699999999999992</v>
      </c>
      <c r="Y189">
        <v>36.36</v>
      </c>
      <c r="Z189">
        <v>157.38</v>
      </c>
      <c r="AA189">
        <v>594.54999999999995</v>
      </c>
    </row>
    <row r="190" spans="1:27" ht="20" customHeight="1">
      <c r="A190" s="2" t="s">
        <v>751</v>
      </c>
      <c r="B190" s="2" t="s">
        <v>752</v>
      </c>
      <c r="C190" s="2" t="s">
        <v>753</v>
      </c>
      <c r="D190">
        <v>19.8</v>
      </c>
      <c r="E190" s="2" t="s">
        <v>2978</v>
      </c>
      <c r="F190" s="37" t="s">
        <v>3231</v>
      </c>
      <c r="G190">
        <v>22</v>
      </c>
      <c r="H190">
        <v>21.71</v>
      </c>
      <c r="I190" s="2" t="s">
        <v>3232</v>
      </c>
      <c r="J190">
        <v>14.65</v>
      </c>
      <c r="K190">
        <v>14.69</v>
      </c>
      <c r="L190">
        <v>100</v>
      </c>
      <c r="M190" s="2" t="s">
        <v>3</v>
      </c>
      <c r="N190" s="2" t="s">
        <v>3</v>
      </c>
      <c r="O190" s="2" t="s">
        <v>4</v>
      </c>
      <c r="P190" s="1">
        <v>38730</v>
      </c>
      <c r="Q190" s="2" t="s">
        <v>65</v>
      </c>
      <c r="R190" s="2" t="s">
        <v>65</v>
      </c>
      <c r="S190" t="s">
        <v>3893</v>
      </c>
      <c r="T190" s="30" t="s">
        <v>27954</v>
      </c>
      <c r="U190" s="2" t="s">
        <v>66</v>
      </c>
      <c r="V190" s="2" t="s">
        <v>66</v>
      </c>
      <c r="W190" s="24">
        <v>1145.5082860666178</v>
      </c>
      <c r="X190">
        <v>8.51</v>
      </c>
      <c r="Y190">
        <v>44.75</v>
      </c>
      <c r="Z190">
        <v>120.15</v>
      </c>
      <c r="AA190">
        <v>672.2</v>
      </c>
    </row>
    <row r="191" spans="1:27" ht="20" customHeight="1">
      <c r="A191" s="2" t="s">
        <v>774</v>
      </c>
      <c r="B191" s="2" t="s">
        <v>775</v>
      </c>
      <c r="C191" s="2" t="s">
        <v>776</v>
      </c>
      <c r="D191">
        <v>41.3</v>
      </c>
      <c r="E191" s="2" t="s">
        <v>3240</v>
      </c>
      <c r="F191" s="37" t="s">
        <v>3241</v>
      </c>
      <c r="G191">
        <v>16.14</v>
      </c>
      <c r="H191">
        <v>16.23</v>
      </c>
      <c r="I191" s="2" t="s">
        <v>3242</v>
      </c>
      <c r="J191">
        <v>22.5</v>
      </c>
      <c r="K191">
        <v>22.55</v>
      </c>
      <c r="L191">
        <v>100</v>
      </c>
      <c r="M191" s="2" t="s">
        <v>3</v>
      </c>
      <c r="N191" s="2" t="s">
        <v>3</v>
      </c>
      <c r="O191" s="2" t="s">
        <v>4</v>
      </c>
      <c r="P191" s="1">
        <v>38707</v>
      </c>
      <c r="Q191" s="2" t="s">
        <v>65</v>
      </c>
      <c r="R191" s="2" t="s">
        <v>65</v>
      </c>
      <c r="S191" t="s">
        <v>3893</v>
      </c>
      <c r="T191" s="30" t="s">
        <v>27954</v>
      </c>
      <c r="U191" s="2" t="s">
        <v>66</v>
      </c>
      <c r="V191" s="2" t="s">
        <v>66</v>
      </c>
      <c r="W191" s="24">
        <v>1145.5082860666178</v>
      </c>
      <c r="X191">
        <v>10.46</v>
      </c>
      <c r="Y191">
        <v>123.75</v>
      </c>
      <c r="Z191">
        <v>183.59</v>
      </c>
      <c r="AA191" s="3">
        <v>2037.98</v>
      </c>
    </row>
    <row r="192" spans="1:27" ht="20" customHeight="1">
      <c r="A192" s="2" t="s">
        <v>827</v>
      </c>
      <c r="B192" s="2" t="s">
        <v>828</v>
      </c>
      <c r="C192" s="2" t="s">
        <v>472</v>
      </c>
      <c r="D192">
        <v>243.56</v>
      </c>
      <c r="E192" s="2" t="s">
        <v>2978</v>
      </c>
      <c r="F192" s="37" t="s">
        <v>3329</v>
      </c>
      <c r="G192">
        <v>31</v>
      </c>
      <c r="H192">
        <v>29.68</v>
      </c>
      <c r="I192" s="2" t="s">
        <v>3272</v>
      </c>
      <c r="J192">
        <v>11</v>
      </c>
      <c r="K192">
        <v>17.399999999999999</v>
      </c>
      <c r="L192">
        <v>100</v>
      </c>
      <c r="M192" s="2" t="s">
        <v>3</v>
      </c>
      <c r="N192" s="2" t="s">
        <v>3</v>
      </c>
      <c r="O192" s="2" t="s">
        <v>4</v>
      </c>
      <c r="P192" s="1">
        <v>38672</v>
      </c>
      <c r="Q192" s="2" t="s">
        <v>65</v>
      </c>
      <c r="R192" s="2" t="s">
        <v>65</v>
      </c>
      <c r="S192" t="s">
        <v>3893</v>
      </c>
      <c r="T192" s="30" t="s">
        <v>27954</v>
      </c>
      <c r="U192" s="2" t="s">
        <v>66</v>
      </c>
      <c r="V192" s="2" t="s">
        <v>66</v>
      </c>
      <c r="W192" s="24">
        <v>1145.5082860666178</v>
      </c>
      <c r="X192">
        <v>85.16</v>
      </c>
      <c r="Y192">
        <v>128</v>
      </c>
      <c r="Z192" s="3">
        <v>1120.75</v>
      </c>
      <c r="AA192" s="3">
        <v>2713.31</v>
      </c>
    </row>
    <row r="193" spans="1:27" ht="20" customHeight="1">
      <c r="A193" s="2" t="s">
        <v>857</v>
      </c>
      <c r="B193" s="2" t="s">
        <v>858</v>
      </c>
      <c r="C193" s="2" t="s">
        <v>859</v>
      </c>
      <c r="D193">
        <v>34.79</v>
      </c>
      <c r="E193" s="2" t="s">
        <v>2978</v>
      </c>
      <c r="F193" s="37" t="s">
        <v>3331</v>
      </c>
      <c r="G193">
        <v>21.58</v>
      </c>
      <c r="H193">
        <v>21.77</v>
      </c>
      <c r="I193" s="2" t="s">
        <v>3287</v>
      </c>
      <c r="J193">
        <v>19.13</v>
      </c>
      <c r="K193">
        <v>19.2</v>
      </c>
      <c r="L193">
        <v>100</v>
      </c>
      <c r="M193" s="2" t="s">
        <v>3</v>
      </c>
      <c r="N193" s="2" t="s">
        <v>3</v>
      </c>
      <c r="O193" s="2" t="s">
        <v>4</v>
      </c>
      <c r="P193" s="1">
        <v>38644</v>
      </c>
      <c r="Q193" s="2" t="s">
        <v>65</v>
      </c>
      <c r="R193" s="2" t="s">
        <v>65</v>
      </c>
      <c r="S193" t="s">
        <v>3893</v>
      </c>
      <c r="T193" s="30" t="s">
        <v>27954</v>
      </c>
      <c r="U193" s="2" t="s">
        <v>66</v>
      </c>
      <c r="V193" s="2" t="s">
        <v>66</v>
      </c>
      <c r="W193" s="24">
        <v>1145.5082860666178</v>
      </c>
      <c r="X193">
        <v>10.119999999999999</v>
      </c>
      <c r="Y193">
        <v>37.53</v>
      </c>
      <c r="Z193">
        <v>162.01</v>
      </c>
      <c r="AA193">
        <v>623.44000000000005</v>
      </c>
    </row>
    <row r="194" spans="1:27" ht="20" customHeight="1">
      <c r="A194" s="2" t="s">
        <v>901</v>
      </c>
      <c r="B194" s="2" t="s">
        <v>902</v>
      </c>
      <c r="C194" s="2" t="s">
        <v>903</v>
      </c>
      <c r="D194">
        <v>117.85</v>
      </c>
      <c r="E194" s="2" t="s">
        <v>3103</v>
      </c>
      <c r="F194" s="37" t="s">
        <v>3335</v>
      </c>
      <c r="G194">
        <v>19.899999999999999</v>
      </c>
      <c r="H194">
        <v>19.649999999999999</v>
      </c>
      <c r="I194" s="2" t="s">
        <v>2946</v>
      </c>
      <c r="J194">
        <v>21.84</v>
      </c>
      <c r="K194">
        <v>21.47</v>
      </c>
      <c r="L194">
        <v>100</v>
      </c>
      <c r="M194" s="2" t="s">
        <v>3</v>
      </c>
      <c r="N194" s="2" t="s">
        <v>3</v>
      </c>
      <c r="O194" s="2" t="s">
        <v>4</v>
      </c>
      <c r="P194" s="1">
        <v>38614</v>
      </c>
      <c r="Q194" s="2" t="s">
        <v>65</v>
      </c>
      <c r="R194" s="2" t="s">
        <v>65</v>
      </c>
      <c r="S194" t="s">
        <v>3893</v>
      </c>
      <c r="T194" s="30" t="s">
        <v>27954</v>
      </c>
      <c r="U194" s="2" t="s">
        <v>66</v>
      </c>
      <c r="V194" s="2" t="s">
        <v>66</v>
      </c>
      <c r="W194" s="24">
        <v>1145.5082860666178</v>
      </c>
      <c r="X194">
        <v>41.04</v>
      </c>
      <c r="Y194">
        <v>60.14</v>
      </c>
      <c r="Z194">
        <v>668.3</v>
      </c>
      <c r="AA194">
        <v>904.6</v>
      </c>
    </row>
    <row r="195" spans="1:27" ht="20" customHeight="1">
      <c r="A195" s="2" t="s">
        <v>920</v>
      </c>
      <c r="B195" s="2" t="s">
        <v>921</v>
      </c>
      <c r="C195" s="2" t="s">
        <v>922</v>
      </c>
      <c r="D195">
        <v>33.86</v>
      </c>
      <c r="E195" s="2" t="s">
        <v>2978</v>
      </c>
      <c r="F195" s="37" t="s">
        <v>3321</v>
      </c>
      <c r="G195">
        <v>21.55</v>
      </c>
      <c r="H195">
        <v>21.4</v>
      </c>
      <c r="I195" s="2" t="s">
        <v>3322</v>
      </c>
      <c r="J195">
        <v>18</v>
      </c>
      <c r="K195">
        <v>18.3</v>
      </c>
      <c r="L195">
        <v>100</v>
      </c>
      <c r="M195" s="2" t="s">
        <v>3</v>
      </c>
      <c r="N195" s="2" t="s">
        <v>3</v>
      </c>
      <c r="O195" s="2" t="s">
        <v>4</v>
      </c>
      <c r="P195" s="1">
        <v>38589</v>
      </c>
      <c r="Q195" s="2" t="s">
        <v>65</v>
      </c>
      <c r="R195" s="2" t="s">
        <v>65</v>
      </c>
      <c r="S195" t="s">
        <v>3893</v>
      </c>
      <c r="T195" s="30" t="s">
        <v>27954</v>
      </c>
      <c r="U195" s="2" t="s">
        <v>66</v>
      </c>
      <c r="V195" s="2" t="s">
        <v>66</v>
      </c>
      <c r="W195" s="24">
        <v>1145.5082860666178</v>
      </c>
      <c r="X195" s="3">
        <v>2283.21</v>
      </c>
      <c r="Y195">
        <v>158.94</v>
      </c>
      <c r="Z195" s="3">
        <v>2984.6</v>
      </c>
      <c r="AA195" s="3">
        <v>3135.07</v>
      </c>
    </row>
    <row r="196" spans="1:27" ht="20" customHeight="1">
      <c r="A196" s="2" t="s">
        <v>956</v>
      </c>
      <c r="B196" s="2" t="s">
        <v>957</v>
      </c>
      <c r="C196" s="2" t="s">
        <v>958</v>
      </c>
      <c r="D196">
        <v>119.3</v>
      </c>
      <c r="E196" s="2" t="s">
        <v>3346</v>
      </c>
      <c r="F196" s="37" t="s">
        <v>3347</v>
      </c>
      <c r="G196">
        <v>33.299999999999997</v>
      </c>
      <c r="H196">
        <v>33.44</v>
      </c>
      <c r="I196" s="2" t="s">
        <v>3348</v>
      </c>
      <c r="J196">
        <v>28.49</v>
      </c>
      <c r="K196">
        <v>33.75</v>
      </c>
      <c r="L196">
        <v>100</v>
      </c>
      <c r="M196" s="2" t="s">
        <v>3</v>
      </c>
      <c r="N196" s="2" t="s">
        <v>3</v>
      </c>
      <c r="O196" s="2" t="s">
        <v>4</v>
      </c>
      <c r="P196" s="1">
        <v>38560</v>
      </c>
      <c r="Q196" s="2" t="s">
        <v>65</v>
      </c>
      <c r="R196" s="2" t="s">
        <v>65</v>
      </c>
      <c r="S196" t="s">
        <v>3893</v>
      </c>
      <c r="T196" s="30" t="s">
        <v>27954</v>
      </c>
      <c r="U196" s="2" t="s">
        <v>66</v>
      </c>
      <c r="V196" s="2" t="s">
        <v>66</v>
      </c>
      <c r="W196" s="24">
        <v>1145.5082860666178</v>
      </c>
      <c r="X196">
        <v>20.38</v>
      </c>
      <c r="Y196">
        <v>430.14</v>
      </c>
      <c r="Z196">
        <v>347.93</v>
      </c>
      <c r="AA196" s="3">
        <v>8044.19</v>
      </c>
    </row>
    <row r="197" spans="1:27" ht="20" customHeight="1">
      <c r="A197" s="2" t="s">
        <v>981</v>
      </c>
      <c r="B197" s="2" t="s">
        <v>982</v>
      </c>
      <c r="C197" s="2" t="s">
        <v>983</v>
      </c>
      <c r="D197" s="3">
        <v>1689.83</v>
      </c>
      <c r="E197" s="2" t="s">
        <v>3362</v>
      </c>
      <c r="F197" s="37" t="s">
        <v>3363</v>
      </c>
      <c r="G197">
        <v>68.67</v>
      </c>
      <c r="H197">
        <v>69.569999999999993</v>
      </c>
      <c r="I197" s="2" t="s">
        <v>3364</v>
      </c>
      <c r="J197">
        <v>21.93</v>
      </c>
      <c r="K197">
        <v>22.12</v>
      </c>
      <c r="L197">
        <v>100</v>
      </c>
      <c r="M197" s="2" t="s">
        <v>3</v>
      </c>
      <c r="N197" s="2" t="s">
        <v>3</v>
      </c>
      <c r="O197" s="2" t="s">
        <v>4</v>
      </c>
      <c r="P197" s="1">
        <v>38539</v>
      </c>
      <c r="Q197" s="2" t="s">
        <v>65</v>
      </c>
      <c r="R197" s="2" t="s">
        <v>65</v>
      </c>
      <c r="S197" t="s">
        <v>3893</v>
      </c>
      <c r="T197" s="30" t="s">
        <v>27954</v>
      </c>
      <c r="U197" s="2" t="s">
        <v>66</v>
      </c>
      <c r="V197" s="2" t="s">
        <v>66</v>
      </c>
      <c r="W197" s="24">
        <v>1145.5082860666178</v>
      </c>
      <c r="X197">
        <v>359.93</v>
      </c>
      <c r="Y197" s="3">
        <v>1810.81</v>
      </c>
      <c r="Z197" s="3">
        <v>6633.37</v>
      </c>
      <c r="AA197" s="3">
        <v>30731.040000000001</v>
      </c>
    </row>
    <row r="198" spans="1:27" ht="20" customHeight="1">
      <c r="A198" s="2" t="s">
        <v>992</v>
      </c>
      <c r="B198" s="2" t="s">
        <v>993</v>
      </c>
      <c r="C198" s="2" t="s">
        <v>994</v>
      </c>
      <c r="D198" s="3">
        <v>35810.269999999997</v>
      </c>
      <c r="E198" s="2" t="s">
        <v>3370</v>
      </c>
      <c r="F198" s="37" t="s">
        <v>3371</v>
      </c>
      <c r="G198">
        <v>45.61</v>
      </c>
      <c r="H198">
        <v>44.98</v>
      </c>
      <c r="I198" s="2" t="s">
        <v>3372</v>
      </c>
      <c r="J198">
        <v>26.16</v>
      </c>
      <c r="K198">
        <v>25.77</v>
      </c>
      <c r="L198">
        <v>100</v>
      </c>
      <c r="M198" s="2" t="s">
        <v>3</v>
      </c>
      <c r="N198" s="2" t="s">
        <v>3</v>
      </c>
      <c r="O198" s="2" t="s">
        <v>4</v>
      </c>
      <c r="P198" s="1">
        <v>38533</v>
      </c>
      <c r="Q198" s="2" t="s">
        <v>65</v>
      </c>
      <c r="R198" s="2" t="s">
        <v>65</v>
      </c>
      <c r="S198" t="s">
        <v>3893</v>
      </c>
      <c r="T198" s="30" t="s">
        <v>27954</v>
      </c>
      <c r="U198" s="2" t="s">
        <v>66</v>
      </c>
      <c r="V198" s="2" t="s">
        <v>66</v>
      </c>
      <c r="W198" s="24">
        <v>1145.5082860666178</v>
      </c>
      <c r="X198" s="3">
        <v>12251.65</v>
      </c>
      <c r="Y198" s="3">
        <v>77798</v>
      </c>
      <c r="Z198" s="3">
        <v>63035.49</v>
      </c>
      <c r="AA198" s="3">
        <v>1246330</v>
      </c>
    </row>
    <row r="199" spans="1:27" ht="20" customHeight="1">
      <c r="A199" s="2" t="s">
        <v>1057</v>
      </c>
      <c r="B199" s="2" t="s">
        <v>1058</v>
      </c>
      <c r="C199" s="2" t="s">
        <v>1059</v>
      </c>
      <c r="D199">
        <v>34.67</v>
      </c>
      <c r="E199" s="2" t="s">
        <v>3040</v>
      </c>
      <c r="F199" s="37" t="s">
        <v>3397</v>
      </c>
      <c r="G199">
        <v>21.16</v>
      </c>
      <c r="H199">
        <v>21.06</v>
      </c>
      <c r="I199" s="2" t="s">
        <v>3398</v>
      </c>
      <c r="J199">
        <v>16.75</v>
      </c>
      <c r="K199">
        <v>22.55</v>
      </c>
      <c r="L199">
        <v>100</v>
      </c>
      <c r="M199" s="2" t="s">
        <v>3</v>
      </c>
      <c r="N199" s="2" t="s">
        <v>3</v>
      </c>
      <c r="O199" s="2" t="s">
        <v>4</v>
      </c>
      <c r="P199" s="1">
        <v>38476</v>
      </c>
      <c r="Q199" s="2" t="s">
        <v>65</v>
      </c>
      <c r="R199" s="2" t="s">
        <v>65</v>
      </c>
      <c r="S199" t="s">
        <v>3893</v>
      </c>
      <c r="T199" s="30" t="s">
        <v>27954</v>
      </c>
      <c r="U199" s="2" t="s">
        <v>66</v>
      </c>
      <c r="V199" s="2" t="s">
        <v>66</v>
      </c>
      <c r="W199" s="24">
        <v>1145.5082860666178</v>
      </c>
      <c r="X199">
        <v>6.03</v>
      </c>
      <c r="Y199">
        <v>43.85</v>
      </c>
      <c r="Z199">
        <v>127.12</v>
      </c>
      <c r="AA199">
        <v>905.65</v>
      </c>
    </row>
    <row r="200" spans="1:27" ht="20" customHeight="1">
      <c r="A200" s="2" t="s">
        <v>1071</v>
      </c>
      <c r="B200" s="2" t="s">
        <v>1072</v>
      </c>
      <c r="C200" s="2" t="s">
        <v>475</v>
      </c>
      <c r="D200">
        <v>48.73</v>
      </c>
      <c r="E200" s="2" t="s">
        <v>2978</v>
      </c>
      <c r="F200" s="37" t="s">
        <v>3405</v>
      </c>
      <c r="G200">
        <v>13.65</v>
      </c>
      <c r="H200">
        <v>13.3</v>
      </c>
      <c r="I200" s="2" t="s">
        <v>3406</v>
      </c>
      <c r="L200">
        <v>100</v>
      </c>
      <c r="M200" s="2" t="s">
        <v>3</v>
      </c>
      <c r="N200" s="2" t="s">
        <v>3</v>
      </c>
      <c r="O200" s="2" t="s">
        <v>4</v>
      </c>
      <c r="P200" s="1">
        <v>38455</v>
      </c>
      <c r="Q200" s="2" t="s">
        <v>65</v>
      </c>
      <c r="R200" s="2" t="s">
        <v>65</v>
      </c>
      <c r="S200" t="s">
        <v>3893</v>
      </c>
      <c r="T200" s="30" t="s">
        <v>27954</v>
      </c>
      <c r="U200" s="2" t="s">
        <v>66</v>
      </c>
      <c r="V200" s="2" t="s">
        <v>66</v>
      </c>
      <c r="W200" s="24">
        <v>1145.5082860666178</v>
      </c>
      <c r="X200">
        <v>5.54</v>
      </c>
      <c r="Y200">
        <v>120.15</v>
      </c>
      <c r="Z200">
        <v>96.49</v>
      </c>
      <c r="AA200" s="3">
        <v>2534.17</v>
      </c>
    </row>
    <row r="201" spans="1:27" ht="20" customHeight="1">
      <c r="A201" s="2" t="s">
        <v>1074</v>
      </c>
      <c r="B201" s="2" t="s">
        <v>1075</v>
      </c>
      <c r="C201" s="2" t="s">
        <v>1076</v>
      </c>
      <c r="D201">
        <v>12.97</v>
      </c>
      <c r="E201" s="2" t="s">
        <v>3040</v>
      </c>
      <c r="F201" s="37" t="s">
        <v>3418</v>
      </c>
      <c r="G201">
        <v>14.2</v>
      </c>
      <c r="H201">
        <v>14.2</v>
      </c>
      <c r="I201" s="2" t="s">
        <v>3407</v>
      </c>
      <c r="J201">
        <v>12.85</v>
      </c>
      <c r="K201">
        <v>20.5</v>
      </c>
      <c r="L201">
        <v>100</v>
      </c>
      <c r="M201" s="2" t="s">
        <v>3</v>
      </c>
      <c r="N201" s="2" t="s">
        <v>3</v>
      </c>
      <c r="O201" s="2" t="s">
        <v>4</v>
      </c>
      <c r="P201" s="1">
        <v>38455</v>
      </c>
      <c r="Q201" s="2" t="s">
        <v>65</v>
      </c>
      <c r="R201" s="2" t="s">
        <v>65</v>
      </c>
      <c r="S201" t="s">
        <v>3893</v>
      </c>
      <c r="T201" s="30" t="s">
        <v>27954</v>
      </c>
      <c r="U201" s="2" t="s">
        <v>66</v>
      </c>
      <c r="V201" s="2" t="s">
        <v>66</v>
      </c>
      <c r="W201" s="24">
        <v>1145.5082860666178</v>
      </c>
      <c r="X201">
        <v>5.26</v>
      </c>
      <c r="Y201">
        <v>36.71</v>
      </c>
      <c r="Z201">
        <v>87.52</v>
      </c>
      <c r="AA201">
        <v>414.48</v>
      </c>
    </row>
    <row r="202" spans="1:27" ht="20" customHeight="1">
      <c r="A202" s="2" t="s">
        <v>917</v>
      </c>
      <c r="B202" s="2" t="s">
        <v>918</v>
      </c>
      <c r="C202" s="2" t="s">
        <v>919</v>
      </c>
      <c r="D202">
        <v>23.06</v>
      </c>
      <c r="E202" s="2" t="s">
        <v>3103</v>
      </c>
      <c r="F202" s="37" t="s">
        <v>3336</v>
      </c>
      <c r="G202">
        <v>18.100000000000001</v>
      </c>
      <c r="H202">
        <v>18</v>
      </c>
      <c r="I202" s="2" t="s">
        <v>2946</v>
      </c>
      <c r="L202">
        <v>100</v>
      </c>
      <c r="M202" s="2" t="s">
        <v>3</v>
      </c>
      <c r="N202" s="2" t="s">
        <v>3</v>
      </c>
      <c r="O202" s="2" t="s">
        <v>4</v>
      </c>
      <c r="P202" s="1">
        <v>38448</v>
      </c>
      <c r="Q202" s="2" t="s">
        <v>65</v>
      </c>
      <c r="R202" s="2" t="s">
        <v>65</v>
      </c>
      <c r="S202" t="s">
        <v>3893</v>
      </c>
      <c r="T202" s="30" t="s">
        <v>27954</v>
      </c>
      <c r="U202" s="2" t="s">
        <v>66</v>
      </c>
      <c r="V202" s="2" t="s">
        <v>66</v>
      </c>
      <c r="W202" s="24">
        <v>1145.5082860666178</v>
      </c>
      <c r="X202">
        <v>8.3699999999999992</v>
      </c>
      <c r="Y202">
        <v>8.19</v>
      </c>
      <c r="Z202">
        <v>158.88</v>
      </c>
      <c r="AA202">
        <v>153.33000000000001</v>
      </c>
    </row>
    <row r="203" spans="1:27" ht="20" customHeight="1">
      <c r="A203" s="2" t="s">
        <v>1168</v>
      </c>
      <c r="B203" s="2" t="s">
        <v>1169</v>
      </c>
      <c r="C203" s="2" t="s">
        <v>959</v>
      </c>
      <c r="D203">
        <v>89.16</v>
      </c>
      <c r="E203" s="2" t="s">
        <v>3103</v>
      </c>
      <c r="F203" s="37" t="s">
        <v>3485</v>
      </c>
      <c r="G203">
        <v>22.18</v>
      </c>
      <c r="H203">
        <v>22.02</v>
      </c>
      <c r="I203" s="2" t="s">
        <v>3462</v>
      </c>
      <c r="J203">
        <v>21.52</v>
      </c>
      <c r="K203">
        <v>21</v>
      </c>
      <c r="L203">
        <v>100</v>
      </c>
      <c r="M203" s="2" t="s">
        <v>3</v>
      </c>
      <c r="N203" s="2" t="s">
        <v>3</v>
      </c>
      <c r="O203" s="2" t="s">
        <v>4</v>
      </c>
      <c r="P203" s="1">
        <v>38363</v>
      </c>
      <c r="Q203" s="2" t="s">
        <v>65</v>
      </c>
      <c r="R203" s="2" t="s">
        <v>65</v>
      </c>
      <c r="S203" t="s">
        <v>3893</v>
      </c>
      <c r="T203" s="30" t="s">
        <v>27954</v>
      </c>
      <c r="U203" s="2" t="s">
        <v>66</v>
      </c>
      <c r="V203" s="2" t="s">
        <v>66</v>
      </c>
      <c r="W203" s="24">
        <v>1145.5082860666178</v>
      </c>
      <c r="X203">
        <v>23.87</v>
      </c>
      <c r="Y203">
        <v>632.64</v>
      </c>
      <c r="Z203">
        <v>481.49</v>
      </c>
      <c r="AA203" s="3">
        <v>11127.95</v>
      </c>
    </row>
    <row r="204" spans="1:27" ht="20" customHeight="1">
      <c r="A204" s="2" t="s">
        <v>1182</v>
      </c>
      <c r="B204" s="2" t="s">
        <v>1183</v>
      </c>
      <c r="C204" s="2" t="s">
        <v>1184</v>
      </c>
      <c r="D204">
        <v>69.34</v>
      </c>
      <c r="E204" s="2" t="s">
        <v>3103</v>
      </c>
      <c r="F204" s="37" t="s">
        <v>3486</v>
      </c>
      <c r="G204">
        <v>28.01</v>
      </c>
      <c r="H204">
        <v>28.07</v>
      </c>
      <c r="I204" s="2" t="s">
        <v>3466</v>
      </c>
      <c r="J204">
        <v>6.06</v>
      </c>
      <c r="K204">
        <v>6.05</v>
      </c>
      <c r="L204">
        <v>100</v>
      </c>
      <c r="M204" s="2" t="s">
        <v>3</v>
      </c>
      <c r="N204" s="2" t="s">
        <v>3</v>
      </c>
      <c r="O204" s="2" t="s">
        <v>4</v>
      </c>
      <c r="P204" s="1">
        <v>38343</v>
      </c>
      <c r="Q204" s="2" t="s">
        <v>65</v>
      </c>
      <c r="R204" s="2" t="s">
        <v>65</v>
      </c>
      <c r="S204" t="s">
        <v>3893</v>
      </c>
      <c r="T204" s="30" t="s">
        <v>27954</v>
      </c>
      <c r="U204" s="2" t="s">
        <v>66</v>
      </c>
      <c r="V204" s="2" t="s">
        <v>66</v>
      </c>
      <c r="W204" s="24">
        <v>1145.5082860666178</v>
      </c>
      <c r="X204">
        <v>17.84</v>
      </c>
      <c r="Y204">
        <v>834.42</v>
      </c>
      <c r="Z204">
        <v>292.77</v>
      </c>
      <c r="AA204" s="3">
        <v>14643.13</v>
      </c>
    </row>
    <row r="205" spans="1:27" ht="20" customHeight="1">
      <c r="A205" s="2" t="s">
        <v>1215</v>
      </c>
      <c r="B205" s="2" t="s">
        <v>1216</v>
      </c>
      <c r="C205" s="2" t="s">
        <v>364</v>
      </c>
      <c r="D205">
        <v>343.63</v>
      </c>
      <c r="E205" s="2" t="s">
        <v>3103</v>
      </c>
      <c r="F205" s="37" t="s">
        <v>3493</v>
      </c>
      <c r="G205">
        <v>28.28</v>
      </c>
      <c r="H205">
        <v>28.45</v>
      </c>
      <c r="I205" s="2" t="s">
        <v>3494</v>
      </c>
      <c r="J205">
        <v>38.71</v>
      </c>
      <c r="K205">
        <v>38.96</v>
      </c>
      <c r="L205">
        <v>100</v>
      </c>
      <c r="M205" s="2" t="s">
        <v>3</v>
      </c>
      <c r="N205" s="2" t="s">
        <v>3</v>
      </c>
      <c r="O205" s="2" t="s">
        <v>4</v>
      </c>
      <c r="P205" s="1">
        <v>38307</v>
      </c>
      <c r="Q205" s="2" t="s">
        <v>65</v>
      </c>
      <c r="R205" s="2" t="s">
        <v>65</v>
      </c>
      <c r="S205" t="s">
        <v>3893</v>
      </c>
      <c r="T205" s="30" t="s">
        <v>27954</v>
      </c>
      <c r="U205" s="2" t="s">
        <v>66</v>
      </c>
      <c r="V205" s="2" t="s">
        <v>66</v>
      </c>
      <c r="W205" s="24">
        <v>1145.5082860666178</v>
      </c>
      <c r="X205">
        <v>68.31</v>
      </c>
      <c r="Y205">
        <v>120.3</v>
      </c>
      <c r="Z205" s="3">
        <v>1146.8800000000001</v>
      </c>
      <c r="AA205" s="3">
        <v>1955.81</v>
      </c>
    </row>
    <row r="206" spans="1:27" ht="20" customHeight="1">
      <c r="A206" s="2" t="s">
        <v>1269</v>
      </c>
      <c r="B206" s="2" t="s">
        <v>1270</v>
      </c>
      <c r="C206" s="2" t="s">
        <v>1271</v>
      </c>
      <c r="D206">
        <v>148.32</v>
      </c>
      <c r="E206" s="2" t="s">
        <v>3040</v>
      </c>
      <c r="F206" s="37" t="s">
        <v>3522</v>
      </c>
      <c r="G206">
        <v>54.06</v>
      </c>
      <c r="H206">
        <v>53.23</v>
      </c>
      <c r="I206" s="2" t="s">
        <v>3523</v>
      </c>
      <c r="J206">
        <v>25.99</v>
      </c>
      <c r="K206">
        <v>28.27</v>
      </c>
      <c r="L206">
        <v>100</v>
      </c>
      <c r="M206" s="2" t="s">
        <v>3</v>
      </c>
      <c r="N206" s="2" t="s">
        <v>3</v>
      </c>
      <c r="O206" s="2" t="s">
        <v>4</v>
      </c>
      <c r="P206" s="1">
        <v>38224</v>
      </c>
      <c r="Q206" s="2" t="s">
        <v>65</v>
      </c>
      <c r="R206" s="2" t="s">
        <v>65</v>
      </c>
      <c r="S206" t="s">
        <v>3893</v>
      </c>
      <c r="T206" s="30" t="s">
        <v>27954</v>
      </c>
      <c r="U206" s="2" t="s">
        <v>66</v>
      </c>
      <c r="V206" s="2" t="s">
        <v>66</v>
      </c>
      <c r="W206" s="24">
        <v>1145.5082860666178</v>
      </c>
      <c r="X206">
        <v>36.340000000000003</v>
      </c>
      <c r="Y206">
        <v>265.85000000000002</v>
      </c>
      <c r="Z206">
        <v>515.41999999999996</v>
      </c>
      <c r="AA206" s="3">
        <v>4611.8100000000004</v>
      </c>
    </row>
    <row r="207" spans="1:27" ht="20" customHeight="1">
      <c r="A207" s="2" t="s">
        <v>1308</v>
      </c>
      <c r="B207" s="2" t="s">
        <v>1309</v>
      </c>
      <c r="C207" s="2" t="s">
        <v>605</v>
      </c>
      <c r="D207">
        <v>33.14</v>
      </c>
      <c r="E207" s="2" t="s">
        <v>2978</v>
      </c>
      <c r="F207" s="37" t="s">
        <v>3544</v>
      </c>
      <c r="G207">
        <v>46.63</v>
      </c>
      <c r="H207">
        <v>47.78</v>
      </c>
      <c r="I207" s="2" t="s">
        <v>3545</v>
      </c>
      <c r="J207">
        <v>26.26</v>
      </c>
      <c r="K207">
        <v>26.42</v>
      </c>
      <c r="L207">
        <v>100</v>
      </c>
      <c r="M207" s="2" t="s">
        <v>3</v>
      </c>
      <c r="N207" s="2" t="s">
        <v>3</v>
      </c>
      <c r="O207" s="2" t="s">
        <v>4</v>
      </c>
      <c r="P207" s="1">
        <v>38187</v>
      </c>
      <c r="Q207" s="2" t="s">
        <v>65</v>
      </c>
      <c r="R207" s="2" t="s">
        <v>65</v>
      </c>
      <c r="S207" t="s">
        <v>3893</v>
      </c>
      <c r="T207" s="30" t="s">
        <v>27954</v>
      </c>
      <c r="U207" s="2" t="s">
        <v>66</v>
      </c>
      <c r="V207" s="2" t="s">
        <v>66</v>
      </c>
      <c r="W207" s="24">
        <v>1145.5082860666178</v>
      </c>
      <c r="X207">
        <v>10.23</v>
      </c>
      <c r="Y207">
        <v>898.04</v>
      </c>
      <c r="Z207">
        <v>185.81</v>
      </c>
      <c r="AA207" s="3">
        <v>16945.310000000001</v>
      </c>
    </row>
    <row r="208" spans="1:27" ht="20" customHeight="1">
      <c r="A208" s="2" t="s">
        <v>1322</v>
      </c>
      <c r="B208" s="2" t="s">
        <v>1323</v>
      </c>
      <c r="C208" s="2" t="s">
        <v>1324</v>
      </c>
      <c r="D208">
        <v>66.790000000000006</v>
      </c>
      <c r="E208" s="2" t="s">
        <v>3103</v>
      </c>
      <c r="F208" s="37" t="s">
        <v>3551</v>
      </c>
      <c r="G208">
        <v>14.64</v>
      </c>
      <c r="H208">
        <v>14.66</v>
      </c>
      <c r="I208" s="2" t="s">
        <v>3552</v>
      </c>
      <c r="J208">
        <v>38.28</v>
      </c>
      <c r="K208">
        <v>38.58</v>
      </c>
      <c r="L208">
        <v>100</v>
      </c>
      <c r="M208" s="2" t="s">
        <v>3</v>
      </c>
      <c r="N208" s="2" t="s">
        <v>3</v>
      </c>
      <c r="O208" s="2" t="s">
        <v>4</v>
      </c>
      <c r="P208" s="1">
        <v>38175</v>
      </c>
      <c r="Q208" s="2" t="s">
        <v>65</v>
      </c>
      <c r="R208" s="2" t="s">
        <v>65</v>
      </c>
      <c r="S208" t="s">
        <v>3893</v>
      </c>
      <c r="T208" s="30" t="s">
        <v>27954</v>
      </c>
      <c r="U208" s="2" t="s">
        <v>66</v>
      </c>
      <c r="V208" s="2" t="s">
        <v>66</v>
      </c>
      <c r="W208" s="24">
        <v>1145.5082860666178</v>
      </c>
      <c r="X208">
        <v>23.1</v>
      </c>
      <c r="Y208">
        <v>72.48</v>
      </c>
      <c r="Z208">
        <v>439.52</v>
      </c>
      <c r="AA208" s="3">
        <v>1601.1</v>
      </c>
    </row>
    <row r="209" spans="1:27" ht="20" customHeight="1">
      <c r="A209" s="2" t="s">
        <v>1337</v>
      </c>
      <c r="B209" s="2" t="s">
        <v>1338</v>
      </c>
      <c r="C209" s="2" t="s">
        <v>572</v>
      </c>
      <c r="D209" s="3">
        <v>14155.8</v>
      </c>
      <c r="E209" s="2" t="s">
        <v>3103</v>
      </c>
      <c r="F209" s="37" t="s">
        <v>3566</v>
      </c>
      <c r="G209">
        <v>45.02</v>
      </c>
      <c r="H209">
        <v>44.91</v>
      </c>
      <c r="I209" s="2" t="s">
        <v>3567</v>
      </c>
      <c r="J209">
        <v>39.369999999999997</v>
      </c>
      <c r="K209">
        <v>39.159999999999997</v>
      </c>
      <c r="L209">
        <v>100</v>
      </c>
      <c r="M209" s="2" t="s">
        <v>3</v>
      </c>
      <c r="N209" s="2" t="s">
        <v>3</v>
      </c>
      <c r="O209" s="2" t="s">
        <v>4</v>
      </c>
      <c r="P209" s="1">
        <v>38159</v>
      </c>
      <c r="Q209" s="2" t="s">
        <v>65</v>
      </c>
      <c r="R209" s="2" t="s">
        <v>65</v>
      </c>
      <c r="S209" t="s">
        <v>3893</v>
      </c>
      <c r="T209" s="30" t="s">
        <v>27954</v>
      </c>
      <c r="U209" s="2" t="s">
        <v>66</v>
      </c>
      <c r="V209" s="2" t="s">
        <v>66</v>
      </c>
      <c r="W209" s="24">
        <v>1145.5082860666178</v>
      </c>
      <c r="X209" s="3">
        <v>2986.42</v>
      </c>
      <c r="Y209" s="3">
        <v>25465</v>
      </c>
      <c r="Z209" s="3">
        <v>52672.94</v>
      </c>
      <c r="AA209" s="3">
        <v>410991</v>
      </c>
    </row>
    <row r="210" spans="1:27" ht="20" customHeight="1">
      <c r="A210" s="2" t="s">
        <v>1345</v>
      </c>
      <c r="B210" s="2" t="s">
        <v>1346</v>
      </c>
      <c r="C210" s="2" t="s">
        <v>461</v>
      </c>
      <c r="D210">
        <v>181.48</v>
      </c>
      <c r="E210" s="2" t="s">
        <v>2978</v>
      </c>
      <c r="F210" s="37" t="s">
        <v>3571</v>
      </c>
      <c r="G210">
        <v>34.53</v>
      </c>
      <c r="H210">
        <v>35</v>
      </c>
      <c r="I210" s="2" t="s">
        <v>3572</v>
      </c>
      <c r="J210">
        <v>28.3</v>
      </c>
      <c r="K210">
        <v>28.3</v>
      </c>
      <c r="L210">
        <v>100</v>
      </c>
      <c r="M210" s="2" t="s">
        <v>3</v>
      </c>
      <c r="N210" s="2" t="s">
        <v>3</v>
      </c>
      <c r="O210" s="2" t="s">
        <v>4</v>
      </c>
      <c r="P210" s="1">
        <v>38142</v>
      </c>
      <c r="Q210" s="2" t="s">
        <v>65</v>
      </c>
      <c r="R210" s="2" t="s">
        <v>65</v>
      </c>
      <c r="S210" t="s">
        <v>3893</v>
      </c>
      <c r="T210" s="30" t="s">
        <v>27954</v>
      </c>
      <c r="U210" s="2" t="s">
        <v>66</v>
      </c>
      <c r="V210" s="2" t="s">
        <v>66</v>
      </c>
      <c r="W210" s="24">
        <v>1145.5082860666178</v>
      </c>
      <c r="X210">
        <v>47.09</v>
      </c>
      <c r="Y210" s="3">
        <v>9669</v>
      </c>
      <c r="Z210">
        <v>813.67</v>
      </c>
      <c r="AA210" s="3">
        <v>111355.06</v>
      </c>
    </row>
    <row r="211" spans="1:27" ht="20" customHeight="1">
      <c r="A211" s="2" t="s">
        <v>1366</v>
      </c>
      <c r="B211" s="2" t="s">
        <v>1367</v>
      </c>
      <c r="C211" s="2" t="s">
        <v>1368</v>
      </c>
      <c r="D211" s="3">
        <v>7025.12</v>
      </c>
      <c r="E211" s="2" t="s">
        <v>3581</v>
      </c>
      <c r="F211" s="37" t="s">
        <v>3621</v>
      </c>
      <c r="G211">
        <v>61.8</v>
      </c>
      <c r="H211">
        <v>61.8</v>
      </c>
      <c r="I211" s="2" t="s">
        <v>3582</v>
      </c>
      <c r="J211">
        <v>31.1</v>
      </c>
      <c r="K211">
        <v>31.1</v>
      </c>
      <c r="L211">
        <v>100</v>
      </c>
      <c r="M211" s="2" t="s">
        <v>3</v>
      </c>
      <c r="N211" s="2" t="s">
        <v>3</v>
      </c>
      <c r="O211" s="2" t="s">
        <v>4</v>
      </c>
      <c r="P211" s="1">
        <v>38116</v>
      </c>
      <c r="Q211" s="2" t="s">
        <v>65</v>
      </c>
      <c r="R211" s="2" t="s">
        <v>65</v>
      </c>
      <c r="S211" t="s">
        <v>3893</v>
      </c>
      <c r="T211" s="30" t="s">
        <v>27954</v>
      </c>
      <c r="U211" s="2" t="s">
        <v>66</v>
      </c>
      <c r="V211" s="2" t="s">
        <v>66</v>
      </c>
      <c r="W211" s="24">
        <v>1145.5082860666178</v>
      </c>
      <c r="X211" s="3">
        <v>1501.69</v>
      </c>
      <c r="Y211" s="3">
        <v>7075.01</v>
      </c>
      <c r="Z211" s="3">
        <v>23038.52</v>
      </c>
      <c r="AA211" s="3">
        <v>125250.05</v>
      </c>
    </row>
    <row r="212" spans="1:27" ht="20" customHeight="1">
      <c r="A212" s="2" t="s">
        <v>1397</v>
      </c>
      <c r="B212" s="2" t="s">
        <v>1398</v>
      </c>
      <c r="C212" s="2" t="s">
        <v>1399</v>
      </c>
      <c r="D212">
        <v>620</v>
      </c>
      <c r="E212" s="2" t="s">
        <v>2965</v>
      </c>
      <c r="F212" s="37" t="s">
        <v>3624</v>
      </c>
      <c r="G212">
        <v>13.5</v>
      </c>
      <c r="H212">
        <v>13.43</v>
      </c>
      <c r="I212" s="2" t="s">
        <v>3596</v>
      </c>
      <c r="J212">
        <v>19.03</v>
      </c>
      <c r="K212">
        <v>18.899999999999999</v>
      </c>
      <c r="L212">
        <v>100</v>
      </c>
      <c r="M212" s="2" t="s">
        <v>3</v>
      </c>
      <c r="N212" s="2" t="s">
        <v>3</v>
      </c>
      <c r="O212" s="2" t="s">
        <v>4</v>
      </c>
      <c r="P212" s="1">
        <v>38079</v>
      </c>
      <c r="Q212" s="2" t="s">
        <v>65</v>
      </c>
      <c r="R212" s="2" t="s">
        <v>65</v>
      </c>
      <c r="S212" t="s">
        <v>3893</v>
      </c>
      <c r="T212" s="30" t="s">
        <v>27954</v>
      </c>
      <c r="U212" s="2" t="s">
        <v>66</v>
      </c>
      <c r="V212" s="2" t="s">
        <v>66</v>
      </c>
      <c r="W212" s="24">
        <v>1145.5082860666178</v>
      </c>
      <c r="X212">
        <v>153.57</v>
      </c>
      <c r="Y212">
        <v>225.28</v>
      </c>
      <c r="Z212" s="3">
        <v>2618.83</v>
      </c>
      <c r="AA212" s="3">
        <v>4979.8900000000003</v>
      </c>
    </row>
    <row r="213" spans="1:27" ht="20" customHeight="1">
      <c r="A213" s="2" t="s">
        <v>1409</v>
      </c>
      <c r="B213" s="2" t="s">
        <v>1410</v>
      </c>
      <c r="C213" s="2" t="s">
        <v>1227</v>
      </c>
      <c r="D213">
        <v>168.81</v>
      </c>
      <c r="E213" s="2" t="s">
        <v>3040</v>
      </c>
      <c r="F213" s="37" t="s">
        <v>3602</v>
      </c>
      <c r="G213">
        <v>29.66</v>
      </c>
      <c r="H213">
        <v>29.18</v>
      </c>
      <c r="I213" s="2" t="s">
        <v>3603</v>
      </c>
      <c r="J213">
        <v>19.2</v>
      </c>
      <c r="K213">
        <v>21.95</v>
      </c>
      <c r="L213">
        <v>100</v>
      </c>
      <c r="M213" s="2" t="s">
        <v>3</v>
      </c>
      <c r="N213" s="2" t="s">
        <v>3</v>
      </c>
      <c r="O213" s="2" t="s">
        <v>4</v>
      </c>
      <c r="P213" s="1">
        <v>38063</v>
      </c>
      <c r="Q213" s="2" t="s">
        <v>65</v>
      </c>
      <c r="R213" s="2" t="s">
        <v>65</v>
      </c>
      <c r="S213" t="s">
        <v>3893</v>
      </c>
      <c r="T213" s="30" t="s">
        <v>27954</v>
      </c>
      <c r="U213" s="2" t="s">
        <v>66</v>
      </c>
      <c r="V213" s="2" t="s">
        <v>66</v>
      </c>
      <c r="W213" s="24">
        <v>1145.5082860666178</v>
      </c>
      <c r="X213">
        <v>59.17</v>
      </c>
      <c r="Y213">
        <v>511.46</v>
      </c>
      <c r="Z213">
        <v>939.86</v>
      </c>
      <c r="AA213" s="3">
        <v>10719.4</v>
      </c>
    </row>
    <row r="214" spans="1:27" ht="20" customHeight="1">
      <c r="A214" s="2" t="s">
        <v>1420</v>
      </c>
      <c r="B214" s="2" t="s">
        <v>1421</v>
      </c>
      <c r="C214" s="2" t="s">
        <v>1422</v>
      </c>
      <c r="D214">
        <v>8.5299999999999994</v>
      </c>
      <c r="E214" s="2" t="s">
        <v>3103</v>
      </c>
      <c r="F214" s="37" t="s">
        <v>3610</v>
      </c>
      <c r="G214">
        <v>27.5</v>
      </c>
      <c r="H214">
        <v>27.45</v>
      </c>
      <c r="I214" s="2" t="s">
        <v>3611</v>
      </c>
      <c r="J214">
        <v>14</v>
      </c>
      <c r="K214">
        <v>14</v>
      </c>
      <c r="L214">
        <v>100</v>
      </c>
      <c r="M214" s="2" t="s">
        <v>3</v>
      </c>
      <c r="N214" s="2" t="s">
        <v>3</v>
      </c>
      <c r="O214" s="2" t="s">
        <v>4</v>
      </c>
      <c r="P214" s="1">
        <v>38051</v>
      </c>
      <c r="Q214" s="2" t="s">
        <v>65</v>
      </c>
      <c r="R214" s="2" t="s">
        <v>65</v>
      </c>
      <c r="S214" t="s">
        <v>3893</v>
      </c>
      <c r="T214" s="30" t="s">
        <v>27954</v>
      </c>
      <c r="U214" s="2" t="s">
        <v>66</v>
      </c>
      <c r="V214" s="2" t="s">
        <v>66</v>
      </c>
      <c r="W214" s="24">
        <v>1145.5082860666178</v>
      </c>
      <c r="X214">
        <v>14.52</v>
      </c>
      <c r="Y214">
        <v>182.77</v>
      </c>
      <c r="Z214">
        <v>172.56</v>
      </c>
      <c r="AA214" s="3">
        <v>2358.56</v>
      </c>
    </row>
    <row r="215" spans="1:27" ht="20" customHeight="1">
      <c r="A215" s="2" t="s">
        <v>1449</v>
      </c>
      <c r="B215" s="2" t="s">
        <v>1450</v>
      </c>
      <c r="C215" s="2" t="s">
        <v>81</v>
      </c>
      <c r="D215">
        <v>577.20000000000005</v>
      </c>
      <c r="E215" s="2" t="s">
        <v>3103</v>
      </c>
      <c r="F215" s="37" t="s">
        <v>3634</v>
      </c>
      <c r="G215">
        <v>22.6</v>
      </c>
      <c r="H215">
        <v>22.21</v>
      </c>
      <c r="I215" s="2" t="s">
        <v>3635</v>
      </c>
      <c r="J215">
        <v>25.35</v>
      </c>
      <c r="K215">
        <v>25.09</v>
      </c>
      <c r="L215">
        <v>100</v>
      </c>
      <c r="M215" s="2" t="s">
        <v>3</v>
      </c>
      <c r="N215" s="2" t="s">
        <v>3</v>
      </c>
      <c r="O215" s="2" t="s">
        <v>4</v>
      </c>
      <c r="P215" s="1">
        <v>38013</v>
      </c>
      <c r="Q215" s="2" t="s">
        <v>65</v>
      </c>
      <c r="R215" s="2" t="s">
        <v>65</v>
      </c>
      <c r="S215" t="s">
        <v>3893</v>
      </c>
      <c r="T215" s="30" t="s">
        <v>27954</v>
      </c>
      <c r="U215" s="2" t="s">
        <v>66</v>
      </c>
      <c r="V215" s="2" t="s">
        <v>66</v>
      </c>
      <c r="W215" s="24">
        <v>1145.5082860666178</v>
      </c>
      <c r="X215">
        <v>170.87</v>
      </c>
      <c r="Y215" s="3">
        <v>2321.7600000000002</v>
      </c>
      <c r="Z215" s="3">
        <v>2727.25</v>
      </c>
      <c r="AA215" s="3">
        <v>30483.8</v>
      </c>
    </row>
    <row r="216" spans="1:27" ht="20" customHeight="1">
      <c r="A216" s="2" t="s">
        <v>1460</v>
      </c>
      <c r="B216" s="2" t="s">
        <v>1461</v>
      </c>
      <c r="C216" s="2" t="s">
        <v>1462</v>
      </c>
      <c r="D216">
        <v>386.43</v>
      </c>
      <c r="E216" s="2" t="s">
        <v>3103</v>
      </c>
      <c r="F216" s="37" t="s">
        <v>3640</v>
      </c>
      <c r="G216">
        <v>50.48</v>
      </c>
      <c r="H216">
        <v>50.89</v>
      </c>
      <c r="I216" s="2" t="s">
        <v>3641</v>
      </c>
      <c r="J216">
        <v>22.57</v>
      </c>
      <c r="K216">
        <v>21.6</v>
      </c>
      <c r="L216">
        <v>100</v>
      </c>
      <c r="M216" s="2" t="s">
        <v>3</v>
      </c>
      <c r="N216" s="2" t="s">
        <v>3</v>
      </c>
      <c r="O216" s="2" t="s">
        <v>4</v>
      </c>
      <c r="P216" s="1">
        <v>38008</v>
      </c>
      <c r="Q216" s="2" t="s">
        <v>65</v>
      </c>
      <c r="R216" s="2" t="s">
        <v>65</v>
      </c>
      <c r="S216" t="s">
        <v>3893</v>
      </c>
      <c r="T216" s="30" t="s">
        <v>27954</v>
      </c>
      <c r="U216" s="2" t="s">
        <v>66</v>
      </c>
      <c r="V216" s="2" t="s">
        <v>66</v>
      </c>
      <c r="W216" s="24">
        <v>1145.5082860666178</v>
      </c>
      <c r="X216">
        <v>184.58</v>
      </c>
      <c r="Y216">
        <v>445.32</v>
      </c>
      <c r="Z216" s="3">
        <v>2878.09</v>
      </c>
      <c r="AA216" s="3">
        <v>6578.31</v>
      </c>
    </row>
    <row r="217" spans="1:27" ht="20" customHeight="1">
      <c r="A217" s="2" t="s">
        <v>1465</v>
      </c>
      <c r="B217" s="2" t="s">
        <v>1466</v>
      </c>
      <c r="C217" s="2" t="s">
        <v>1227</v>
      </c>
      <c r="D217">
        <v>161.22999999999999</v>
      </c>
      <c r="E217" s="2" t="s">
        <v>3040</v>
      </c>
      <c r="F217" s="37" t="s">
        <v>3642</v>
      </c>
      <c r="G217">
        <v>29.25</v>
      </c>
      <c r="H217">
        <v>29.09</v>
      </c>
      <c r="I217" s="2" t="s">
        <v>3643</v>
      </c>
      <c r="J217">
        <v>24.03</v>
      </c>
      <c r="K217">
        <v>23.96</v>
      </c>
      <c r="L217">
        <v>100</v>
      </c>
      <c r="M217" s="2" t="s">
        <v>3</v>
      </c>
      <c r="N217" s="2" t="s">
        <v>3</v>
      </c>
      <c r="O217" s="2" t="s">
        <v>4</v>
      </c>
      <c r="P217" s="1">
        <v>38007</v>
      </c>
      <c r="Q217" s="2" t="s">
        <v>65</v>
      </c>
      <c r="R217" s="2" t="s">
        <v>65</v>
      </c>
      <c r="S217" t="s">
        <v>3893</v>
      </c>
      <c r="T217" s="30" t="s">
        <v>27954</v>
      </c>
      <c r="U217" s="2" t="s">
        <v>66</v>
      </c>
      <c r="V217" s="2" t="s">
        <v>66</v>
      </c>
      <c r="W217" s="24">
        <v>1145.5082860666178</v>
      </c>
      <c r="X217">
        <v>49.75</v>
      </c>
      <c r="Y217">
        <v>511.46</v>
      </c>
      <c r="Z217">
        <v>819.94</v>
      </c>
      <c r="AA217" s="3">
        <v>10719.4</v>
      </c>
    </row>
    <row r="218" spans="1:27" ht="20" customHeight="1">
      <c r="A218" s="2" t="s">
        <v>1478</v>
      </c>
      <c r="B218" s="2" t="s">
        <v>1479</v>
      </c>
      <c r="C218" s="2" t="s">
        <v>1184</v>
      </c>
      <c r="D218">
        <v>317.07</v>
      </c>
      <c r="E218" s="2" t="s">
        <v>2978</v>
      </c>
      <c r="F218" s="37" t="s">
        <v>3652</v>
      </c>
      <c r="G218">
        <v>26.23</v>
      </c>
      <c r="H218">
        <v>26.59</v>
      </c>
      <c r="I218" s="2" t="s">
        <v>3653</v>
      </c>
      <c r="J218">
        <v>27.66</v>
      </c>
      <c r="K218">
        <v>33.01</v>
      </c>
      <c r="L218">
        <v>100</v>
      </c>
      <c r="M218" s="2" t="s">
        <v>3</v>
      </c>
      <c r="N218" s="2" t="s">
        <v>3</v>
      </c>
      <c r="O218" s="2" t="s">
        <v>4</v>
      </c>
      <c r="P218" s="1">
        <v>37994</v>
      </c>
      <c r="Q218" s="2" t="s">
        <v>65</v>
      </c>
      <c r="R218" s="2" t="s">
        <v>65</v>
      </c>
      <c r="S218" t="s">
        <v>3893</v>
      </c>
      <c r="T218" s="30" t="s">
        <v>27954</v>
      </c>
      <c r="U218" s="2" t="s">
        <v>66</v>
      </c>
      <c r="V218" s="2" t="s">
        <v>66</v>
      </c>
      <c r="W218" s="24">
        <v>1145.5082860666178</v>
      </c>
      <c r="X218">
        <v>135.51</v>
      </c>
      <c r="Y218">
        <v>843.35</v>
      </c>
      <c r="Z218" s="3">
        <v>2116.7600000000002</v>
      </c>
      <c r="AA218" s="3">
        <v>12896.49</v>
      </c>
    </row>
    <row r="219" spans="1:27" ht="20" customHeight="1">
      <c r="A219" s="2" t="s">
        <v>1504</v>
      </c>
      <c r="B219" s="2" t="s">
        <v>1505</v>
      </c>
      <c r="C219" s="2" t="s">
        <v>1506</v>
      </c>
      <c r="D219">
        <v>164.5</v>
      </c>
      <c r="E219" s="2" t="s">
        <v>2978</v>
      </c>
      <c r="F219" s="37" t="s">
        <v>3708</v>
      </c>
      <c r="G219">
        <v>21.3</v>
      </c>
      <c r="H219">
        <v>20.16</v>
      </c>
      <c r="I219" s="2" t="s">
        <v>3671</v>
      </c>
      <c r="J219">
        <v>22.89</v>
      </c>
      <c r="K219">
        <v>22.89</v>
      </c>
      <c r="L219">
        <v>62.06</v>
      </c>
      <c r="M219" s="2" t="s">
        <v>3</v>
      </c>
      <c r="N219" s="2" t="s">
        <v>3</v>
      </c>
      <c r="O219" s="2" t="s">
        <v>4</v>
      </c>
      <c r="P219" s="1">
        <v>37977</v>
      </c>
      <c r="Q219" s="2" t="s">
        <v>65</v>
      </c>
      <c r="R219" s="2" t="s">
        <v>65</v>
      </c>
      <c r="S219" t="s">
        <v>3893</v>
      </c>
      <c r="T219" s="30" t="s">
        <v>27954</v>
      </c>
      <c r="U219" s="2" t="s">
        <v>66</v>
      </c>
      <c r="V219" s="2" t="s">
        <v>66</v>
      </c>
      <c r="W219" s="24">
        <v>1145.5082860666178</v>
      </c>
      <c r="X219">
        <v>61.7</v>
      </c>
      <c r="Y219">
        <v>94.36</v>
      </c>
      <c r="Z219" s="3">
        <v>1051.95</v>
      </c>
      <c r="AA219" s="3">
        <v>1730.43</v>
      </c>
    </row>
    <row r="220" spans="1:27" ht="20" customHeight="1">
      <c r="A220" s="2" t="s">
        <v>1489</v>
      </c>
      <c r="B220" s="2" t="s">
        <v>1490</v>
      </c>
      <c r="C220" s="2" t="s">
        <v>601</v>
      </c>
      <c r="D220">
        <v>186.04</v>
      </c>
      <c r="E220" s="2" t="s">
        <v>3659</v>
      </c>
      <c r="F220" s="37" t="s">
        <v>3707</v>
      </c>
      <c r="G220">
        <v>14.49</v>
      </c>
      <c r="H220">
        <v>14</v>
      </c>
      <c r="I220" s="2" t="s">
        <v>3660</v>
      </c>
      <c r="J220">
        <v>34.5</v>
      </c>
      <c r="K220">
        <v>34.5</v>
      </c>
      <c r="L220">
        <v>100</v>
      </c>
      <c r="M220" s="2" t="s">
        <v>3</v>
      </c>
      <c r="N220" s="2" t="s">
        <v>3</v>
      </c>
      <c r="O220" s="2" t="s">
        <v>4</v>
      </c>
      <c r="P220" s="1">
        <v>37967</v>
      </c>
      <c r="Q220" s="2" t="s">
        <v>65</v>
      </c>
      <c r="R220" s="2" t="s">
        <v>65</v>
      </c>
      <c r="S220" t="s">
        <v>3893</v>
      </c>
      <c r="T220" s="30" t="s">
        <v>27954</v>
      </c>
      <c r="U220" s="2" t="s">
        <v>66</v>
      </c>
      <c r="V220" s="2" t="s">
        <v>66</v>
      </c>
      <c r="W220" s="24">
        <v>1145.5082860666178</v>
      </c>
      <c r="X220">
        <v>52.7</v>
      </c>
      <c r="Y220">
        <v>294.02999999999997</v>
      </c>
      <c r="Z220">
        <v>882.96</v>
      </c>
      <c r="AA220" s="3">
        <v>4820.1899999999996</v>
      </c>
    </row>
    <row r="221" spans="1:27" ht="20" customHeight="1">
      <c r="A221" s="2" t="s">
        <v>1494</v>
      </c>
      <c r="B221" s="2" t="s">
        <v>1495</v>
      </c>
      <c r="C221" s="2" t="s">
        <v>1496</v>
      </c>
      <c r="D221">
        <v>210.92</v>
      </c>
      <c r="E221" s="2" t="s">
        <v>3663</v>
      </c>
      <c r="F221" s="37" t="s">
        <v>3664</v>
      </c>
      <c r="G221">
        <v>25.09</v>
      </c>
      <c r="H221">
        <v>25.53</v>
      </c>
      <c r="I221" s="2" t="s">
        <v>3665</v>
      </c>
      <c r="J221">
        <v>28.45</v>
      </c>
      <c r="K221">
        <v>28.7</v>
      </c>
      <c r="L221">
        <v>100</v>
      </c>
      <c r="M221" s="2" t="s">
        <v>3</v>
      </c>
      <c r="N221" s="2" t="s">
        <v>3</v>
      </c>
      <c r="O221" s="2" t="s">
        <v>4</v>
      </c>
      <c r="P221" s="1">
        <v>37966</v>
      </c>
      <c r="Q221" s="2" t="s">
        <v>65</v>
      </c>
      <c r="R221" s="2" t="s">
        <v>65</v>
      </c>
      <c r="S221" t="s">
        <v>3893</v>
      </c>
      <c r="T221" s="30" t="s">
        <v>27954</v>
      </c>
      <c r="U221" s="2" t="s">
        <v>66</v>
      </c>
      <c r="V221" s="2" t="s">
        <v>66</v>
      </c>
      <c r="W221" s="24">
        <v>1145.5082860666178</v>
      </c>
      <c r="X221">
        <v>72.92</v>
      </c>
      <c r="Y221">
        <v>325.5</v>
      </c>
      <c r="Z221" s="3">
        <v>1011.12</v>
      </c>
      <c r="AA221" s="3">
        <v>5853.41</v>
      </c>
    </row>
    <row r="222" spans="1:27" ht="20" customHeight="1">
      <c r="A222" s="2" t="s">
        <v>1516</v>
      </c>
      <c r="B222" s="2" t="s">
        <v>1517</v>
      </c>
      <c r="C222" s="2" t="s">
        <v>461</v>
      </c>
      <c r="D222">
        <v>489.91</v>
      </c>
      <c r="E222" s="2" t="s">
        <v>3103</v>
      </c>
      <c r="F222" s="37" t="s">
        <v>3677</v>
      </c>
      <c r="G222">
        <v>32.18</v>
      </c>
      <c r="H222">
        <v>32.14</v>
      </c>
      <c r="I222" s="2" t="s">
        <v>3678</v>
      </c>
      <c r="J222">
        <v>27.32</v>
      </c>
      <c r="K222">
        <v>27.44</v>
      </c>
      <c r="L222">
        <v>100</v>
      </c>
      <c r="M222" s="2" t="s">
        <v>3</v>
      </c>
      <c r="N222" s="2" t="s">
        <v>3</v>
      </c>
      <c r="O222" s="2" t="s">
        <v>4</v>
      </c>
      <c r="P222" s="1">
        <v>37945</v>
      </c>
      <c r="Q222" s="2" t="s">
        <v>65</v>
      </c>
      <c r="R222" s="2" t="s">
        <v>65</v>
      </c>
      <c r="S222" t="s">
        <v>3893</v>
      </c>
      <c r="T222" s="30" t="s">
        <v>27954</v>
      </c>
      <c r="U222" s="2" t="s">
        <v>66</v>
      </c>
      <c r="V222" s="2" t="s">
        <v>66</v>
      </c>
      <c r="W222" s="24">
        <v>1145.5082860666178</v>
      </c>
      <c r="X222">
        <v>147.81</v>
      </c>
      <c r="Y222" s="3">
        <v>9327.07</v>
      </c>
      <c r="Z222" s="3">
        <v>2458.88</v>
      </c>
      <c r="AA222" s="3">
        <v>121065.22</v>
      </c>
    </row>
    <row r="223" spans="1:27" ht="20" customHeight="1">
      <c r="A223" s="2" t="s">
        <v>1549</v>
      </c>
      <c r="B223" s="2" t="s">
        <v>1550</v>
      </c>
      <c r="C223" s="2" t="s">
        <v>994</v>
      </c>
      <c r="D223" s="3">
        <v>49260.63</v>
      </c>
      <c r="E223" s="2" t="s">
        <v>3697</v>
      </c>
      <c r="F223" s="37" t="s">
        <v>3698</v>
      </c>
      <c r="G223">
        <v>73.569999999999993</v>
      </c>
      <c r="H223">
        <v>72.849999999999994</v>
      </c>
      <c r="I223" s="2" t="s">
        <v>3699</v>
      </c>
      <c r="J223">
        <v>39.200000000000003</v>
      </c>
      <c r="K223">
        <v>38.799999999999997</v>
      </c>
      <c r="L223">
        <v>100</v>
      </c>
      <c r="M223" s="2" t="s">
        <v>3</v>
      </c>
      <c r="N223" s="2" t="s">
        <v>3</v>
      </c>
      <c r="O223" s="2" t="s">
        <v>4</v>
      </c>
      <c r="P223" s="1">
        <v>37921</v>
      </c>
      <c r="Q223" s="2" t="s">
        <v>65</v>
      </c>
      <c r="R223" s="2" t="s">
        <v>65</v>
      </c>
      <c r="S223" t="s">
        <v>3893</v>
      </c>
      <c r="T223" s="30" t="s">
        <v>27954</v>
      </c>
      <c r="U223" s="2" t="s">
        <v>66</v>
      </c>
      <c r="V223" s="2" t="s">
        <v>66</v>
      </c>
      <c r="W223" s="24">
        <v>1145.5082860666178</v>
      </c>
      <c r="X223" s="3">
        <v>14213</v>
      </c>
      <c r="Y223" s="3">
        <v>48693</v>
      </c>
      <c r="Z223" s="3">
        <v>196398</v>
      </c>
      <c r="AA223" s="3">
        <v>737088</v>
      </c>
    </row>
    <row r="224" spans="1:27" ht="20" customHeight="1">
      <c r="A224" s="2" t="s">
        <v>1561</v>
      </c>
      <c r="B224" s="2" t="s">
        <v>1562</v>
      </c>
      <c r="C224" s="2" t="s">
        <v>1107</v>
      </c>
      <c r="D224">
        <v>137.09</v>
      </c>
      <c r="E224" s="2" t="s">
        <v>3716</v>
      </c>
      <c r="F224" s="37" t="s">
        <v>3717</v>
      </c>
      <c r="G224">
        <v>33.18</v>
      </c>
      <c r="H224">
        <v>33.1</v>
      </c>
      <c r="I224" s="2" t="s">
        <v>3718</v>
      </c>
      <c r="J224">
        <v>23.86</v>
      </c>
      <c r="K224">
        <v>25.72</v>
      </c>
      <c r="L224">
        <v>100</v>
      </c>
      <c r="M224" s="2" t="s">
        <v>3</v>
      </c>
      <c r="N224" s="2" t="s">
        <v>3</v>
      </c>
      <c r="O224" s="2" t="s">
        <v>4</v>
      </c>
      <c r="P224" s="1">
        <v>37910</v>
      </c>
      <c r="Q224" s="2" t="s">
        <v>65</v>
      </c>
      <c r="R224" s="2" t="s">
        <v>65</v>
      </c>
      <c r="S224" t="s">
        <v>3893</v>
      </c>
      <c r="T224" s="30" t="s">
        <v>27954</v>
      </c>
      <c r="U224" s="2" t="s">
        <v>66</v>
      </c>
      <c r="V224" s="2" t="s">
        <v>66</v>
      </c>
      <c r="W224" s="24">
        <v>1145.5082860666178</v>
      </c>
      <c r="X224">
        <v>43.39</v>
      </c>
      <c r="Y224">
        <v>352.96</v>
      </c>
      <c r="Z224">
        <v>589.04</v>
      </c>
      <c r="AA224" s="3">
        <v>4700.3100000000004</v>
      </c>
    </row>
    <row r="225" spans="1:27" ht="20" customHeight="1">
      <c r="A225" s="2" t="s">
        <v>1576</v>
      </c>
      <c r="B225" s="2" t="s">
        <v>1577</v>
      </c>
      <c r="C225" s="2" t="s">
        <v>1578</v>
      </c>
      <c r="D225">
        <v>126.01</v>
      </c>
      <c r="E225" s="2" t="s">
        <v>3040</v>
      </c>
      <c r="F225" s="37" t="s">
        <v>3775</v>
      </c>
      <c r="G225">
        <v>48.3</v>
      </c>
      <c r="H225">
        <v>49.28</v>
      </c>
      <c r="I225" s="2" t="s">
        <v>3725</v>
      </c>
      <c r="J225">
        <v>29.3</v>
      </c>
      <c r="K225">
        <v>29.31</v>
      </c>
      <c r="L225">
        <v>100</v>
      </c>
      <c r="M225" s="2" t="s">
        <v>3</v>
      </c>
      <c r="N225" s="2" t="s">
        <v>3</v>
      </c>
      <c r="O225" s="2" t="s">
        <v>4</v>
      </c>
      <c r="P225" s="1">
        <v>37890</v>
      </c>
      <c r="Q225" s="2" t="s">
        <v>65</v>
      </c>
      <c r="R225" s="2" t="s">
        <v>65</v>
      </c>
      <c r="S225" t="s">
        <v>3893</v>
      </c>
      <c r="T225" s="30" t="s">
        <v>27954</v>
      </c>
      <c r="U225" s="2" t="s">
        <v>66</v>
      </c>
      <c r="V225" s="2" t="s">
        <v>66</v>
      </c>
      <c r="W225" s="24">
        <v>1145.5082860666178</v>
      </c>
      <c r="X225">
        <v>42.09</v>
      </c>
      <c r="Y225" s="3">
        <v>2571.5</v>
      </c>
      <c r="Z225">
        <v>663.67</v>
      </c>
      <c r="AA225" s="3">
        <v>42668.83</v>
      </c>
    </row>
    <row r="226" spans="1:27" ht="20" customHeight="1">
      <c r="A226" s="2" t="s">
        <v>1597</v>
      </c>
      <c r="B226" s="2" t="s">
        <v>1598</v>
      </c>
      <c r="C226" s="2" t="s">
        <v>959</v>
      </c>
      <c r="D226">
        <v>146</v>
      </c>
      <c r="E226" s="2" t="s">
        <v>3737</v>
      </c>
      <c r="F226" s="37" t="s">
        <v>3776</v>
      </c>
      <c r="G226">
        <v>20.12</v>
      </c>
      <c r="H226">
        <v>19.760000000000002</v>
      </c>
      <c r="I226" s="2" t="s">
        <v>3738</v>
      </c>
      <c r="J226">
        <v>38.94</v>
      </c>
      <c r="K226">
        <v>42.1</v>
      </c>
      <c r="L226">
        <v>100</v>
      </c>
      <c r="M226" s="2" t="s">
        <v>3</v>
      </c>
      <c r="N226" s="2" t="s">
        <v>3</v>
      </c>
      <c r="O226" s="2" t="s">
        <v>4</v>
      </c>
      <c r="P226" s="1">
        <v>37858</v>
      </c>
      <c r="Q226" s="2" t="s">
        <v>65</v>
      </c>
      <c r="R226" s="2" t="s">
        <v>65</v>
      </c>
      <c r="S226" t="s">
        <v>3893</v>
      </c>
      <c r="T226" s="30" t="s">
        <v>27954</v>
      </c>
      <c r="U226" s="2" t="s">
        <v>66</v>
      </c>
      <c r="V226" s="2" t="s">
        <v>66</v>
      </c>
      <c r="W226" s="24">
        <v>1145.5082860666178</v>
      </c>
      <c r="X226">
        <v>75.13</v>
      </c>
      <c r="Y226">
        <v>578.86</v>
      </c>
      <c r="Z226">
        <v>867.29</v>
      </c>
      <c r="AA226" s="3">
        <v>8619.2900000000009</v>
      </c>
    </row>
    <row r="227" spans="1:27" ht="20" customHeight="1">
      <c r="A227" s="2" t="s">
        <v>1614</v>
      </c>
      <c r="B227" s="2" t="s">
        <v>1615</v>
      </c>
      <c r="C227" s="2" t="s">
        <v>1616</v>
      </c>
      <c r="D227">
        <v>90.72</v>
      </c>
      <c r="E227" s="2" t="s">
        <v>3103</v>
      </c>
      <c r="F227" s="37" t="s">
        <v>3777</v>
      </c>
      <c r="G227">
        <v>15.33</v>
      </c>
      <c r="H227">
        <v>15.25</v>
      </c>
      <c r="I227" s="2" t="s">
        <v>3746</v>
      </c>
      <c r="J227">
        <v>34.71</v>
      </c>
      <c r="K227">
        <v>34.65</v>
      </c>
      <c r="L227">
        <v>100</v>
      </c>
      <c r="M227" s="2" t="s">
        <v>3</v>
      </c>
      <c r="N227" s="2" t="s">
        <v>3</v>
      </c>
      <c r="O227" s="2" t="s">
        <v>4</v>
      </c>
      <c r="P227" s="1">
        <v>37845</v>
      </c>
      <c r="Q227" s="2" t="s">
        <v>65</v>
      </c>
      <c r="R227" s="2" t="s">
        <v>65</v>
      </c>
      <c r="S227" t="s">
        <v>3893</v>
      </c>
      <c r="T227" s="30" t="s">
        <v>27954</v>
      </c>
      <c r="U227" s="2" t="s">
        <v>66</v>
      </c>
      <c r="V227" s="2" t="s">
        <v>66</v>
      </c>
      <c r="W227" s="24">
        <v>1145.5082860666178</v>
      </c>
      <c r="X227">
        <v>23.8</v>
      </c>
      <c r="Y227">
        <v>70.430000000000007</v>
      </c>
      <c r="Z227">
        <v>375.9</v>
      </c>
      <c r="AA227" s="3">
        <v>1036.07</v>
      </c>
    </row>
    <row r="228" spans="1:27" ht="20" customHeight="1">
      <c r="A228" s="2" t="s">
        <v>1617</v>
      </c>
      <c r="B228" s="2" t="s">
        <v>1618</v>
      </c>
      <c r="C228" s="2" t="s">
        <v>1399</v>
      </c>
      <c r="D228">
        <v>354.94</v>
      </c>
      <c r="E228" s="2" t="s">
        <v>3747</v>
      </c>
      <c r="F228" s="37" t="s">
        <v>3778</v>
      </c>
      <c r="G228">
        <v>15.33</v>
      </c>
      <c r="H228">
        <v>15.3</v>
      </c>
      <c r="I228" s="2" t="s">
        <v>3748</v>
      </c>
      <c r="J228">
        <v>35.450000000000003</v>
      </c>
      <c r="K228">
        <v>35.35</v>
      </c>
      <c r="L228">
        <v>100</v>
      </c>
      <c r="M228" s="2" t="s">
        <v>3</v>
      </c>
      <c r="N228" s="2" t="s">
        <v>3</v>
      </c>
      <c r="O228" s="2" t="s">
        <v>4</v>
      </c>
      <c r="P228" s="1">
        <v>37844</v>
      </c>
      <c r="Q228" s="2" t="s">
        <v>65</v>
      </c>
      <c r="R228" s="2" t="s">
        <v>65</v>
      </c>
      <c r="S228" t="s">
        <v>3893</v>
      </c>
      <c r="T228" s="30" t="s">
        <v>27954</v>
      </c>
      <c r="U228" s="2" t="s">
        <v>66</v>
      </c>
      <c r="V228" s="2" t="s">
        <v>66</v>
      </c>
      <c r="W228" s="24">
        <v>1145.5082860666178</v>
      </c>
      <c r="X228">
        <v>73.97</v>
      </c>
      <c r="Y228">
        <v>212.43</v>
      </c>
      <c r="Z228" s="3">
        <v>1142.82</v>
      </c>
      <c r="AA228" s="3">
        <v>3561.65</v>
      </c>
    </row>
    <row r="229" spans="1:27" ht="20" customHeight="1">
      <c r="A229" s="2" t="s">
        <v>1659</v>
      </c>
      <c r="B229" s="2" t="s">
        <v>1660</v>
      </c>
      <c r="C229" s="2" t="s">
        <v>1166</v>
      </c>
      <c r="D229">
        <v>40.5</v>
      </c>
      <c r="E229" s="2" t="s">
        <v>2978</v>
      </c>
      <c r="F229" s="37" t="s">
        <v>3774</v>
      </c>
      <c r="G229">
        <v>13.9</v>
      </c>
      <c r="H229">
        <v>13.87</v>
      </c>
      <c r="I229" s="2" t="s">
        <v>2946</v>
      </c>
      <c r="L229">
        <v>100</v>
      </c>
      <c r="M229" s="2" t="s">
        <v>3</v>
      </c>
      <c r="N229" s="2" t="s">
        <v>3</v>
      </c>
      <c r="O229" s="2" t="s">
        <v>4</v>
      </c>
      <c r="P229" s="1">
        <v>37798</v>
      </c>
      <c r="Q229" s="2" t="s">
        <v>65</v>
      </c>
      <c r="R229" s="2" t="s">
        <v>65</v>
      </c>
      <c r="S229" t="s">
        <v>3893</v>
      </c>
      <c r="T229" s="30" t="s">
        <v>27954</v>
      </c>
      <c r="U229" s="2" t="s">
        <v>66</v>
      </c>
      <c r="V229" s="2" t="s">
        <v>66</v>
      </c>
      <c r="W229" s="24">
        <v>1145.5082860666178</v>
      </c>
      <c r="X229">
        <v>10.23</v>
      </c>
      <c r="Y229">
        <v>897.22</v>
      </c>
      <c r="Z229">
        <v>164.18</v>
      </c>
      <c r="AA229" s="3">
        <v>15754.06</v>
      </c>
    </row>
    <row r="230" spans="1:27" ht="20" customHeight="1">
      <c r="A230" s="2" t="s">
        <v>1674</v>
      </c>
      <c r="B230" s="2" t="s">
        <v>1675</v>
      </c>
      <c r="C230" s="2" t="s">
        <v>1676</v>
      </c>
      <c r="D230">
        <v>82.21</v>
      </c>
      <c r="E230" s="2" t="s">
        <v>3040</v>
      </c>
      <c r="F230" s="37" t="s">
        <v>3834</v>
      </c>
      <c r="G230">
        <v>37.229999999999997</v>
      </c>
      <c r="H230">
        <v>37.5</v>
      </c>
      <c r="I230" s="2" t="s">
        <v>3789</v>
      </c>
      <c r="J230">
        <v>43.36</v>
      </c>
      <c r="K230">
        <v>43.4</v>
      </c>
      <c r="L230">
        <v>100</v>
      </c>
      <c r="M230" s="2" t="s">
        <v>3</v>
      </c>
      <c r="N230" s="2" t="s">
        <v>3</v>
      </c>
      <c r="O230" s="2" t="s">
        <v>4</v>
      </c>
      <c r="P230" s="1">
        <v>37781</v>
      </c>
      <c r="Q230" s="2" t="s">
        <v>65</v>
      </c>
      <c r="R230" s="2" t="s">
        <v>65</v>
      </c>
      <c r="S230" t="s">
        <v>3893</v>
      </c>
      <c r="T230" s="30" t="s">
        <v>27954</v>
      </c>
      <c r="U230" s="2" t="s">
        <v>66</v>
      </c>
      <c r="V230" s="2" t="s">
        <v>66</v>
      </c>
      <c r="W230" s="24">
        <v>1145.5082860666178</v>
      </c>
      <c r="X230">
        <v>17.39</v>
      </c>
      <c r="Y230">
        <v>237.14</v>
      </c>
      <c r="Z230">
        <v>277.69</v>
      </c>
      <c r="AA230" s="3">
        <v>3374.84</v>
      </c>
    </row>
    <row r="231" spans="1:27" ht="20" customHeight="1">
      <c r="A231" s="2" t="s">
        <v>1793</v>
      </c>
      <c r="B231" s="2" t="s">
        <v>1794</v>
      </c>
      <c r="C231" s="2" t="s">
        <v>959</v>
      </c>
      <c r="D231">
        <v>94.46</v>
      </c>
      <c r="E231" s="2" t="s">
        <v>3040</v>
      </c>
      <c r="F231" s="37" t="s">
        <v>3865</v>
      </c>
      <c r="G231">
        <v>18.7</v>
      </c>
      <c r="H231">
        <v>18.82</v>
      </c>
      <c r="I231" s="2" t="s">
        <v>3866</v>
      </c>
      <c r="J231">
        <v>24.02</v>
      </c>
      <c r="K231">
        <v>24.12</v>
      </c>
      <c r="L231">
        <v>100</v>
      </c>
      <c r="M231" s="2" t="s">
        <v>3</v>
      </c>
      <c r="N231" s="2" t="s">
        <v>3</v>
      </c>
      <c r="O231" s="2" t="s">
        <v>4</v>
      </c>
      <c r="P231" s="1">
        <v>37637</v>
      </c>
      <c r="Q231" s="2" t="s">
        <v>65</v>
      </c>
      <c r="R231" s="2" t="s">
        <v>65</v>
      </c>
      <c r="S231" t="s">
        <v>3893</v>
      </c>
      <c r="T231" s="30" t="s">
        <v>27954</v>
      </c>
      <c r="U231" s="2" t="s">
        <v>66</v>
      </c>
      <c r="V231" s="2" t="s">
        <v>66</v>
      </c>
      <c r="W231" s="24">
        <v>1145.5082860666178</v>
      </c>
      <c r="X231">
        <v>33.729999999999997</v>
      </c>
      <c r="Y231">
        <v>585.07000000000005</v>
      </c>
      <c r="Z231">
        <v>608.45000000000005</v>
      </c>
      <c r="AA231" s="3">
        <v>8379.56</v>
      </c>
    </row>
    <row r="232" spans="1:27" ht="20" customHeight="1">
      <c r="A232" s="2" t="s">
        <v>1798</v>
      </c>
      <c r="B232" s="2" t="s">
        <v>1799</v>
      </c>
      <c r="C232" s="2" t="s">
        <v>1268</v>
      </c>
      <c r="D232">
        <v>29.42</v>
      </c>
      <c r="E232" s="2" t="s">
        <v>3346</v>
      </c>
      <c r="F232" s="37" t="s">
        <v>3925</v>
      </c>
      <c r="G232">
        <v>24.85</v>
      </c>
      <c r="H232">
        <v>25.3</v>
      </c>
      <c r="I232" s="2" t="s">
        <v>2946</v>
      </c>
      <c r="L232">
        <v>100</v>
      </c>
      <c r="M232" s="2" t="s">
        <v>3</v>
      </c>
      <c r="N232" s="2" t="s">
        <v>3</v>
      </c>
      <c r="O232" s="2" t="s">
        <v>4</v>
      </c>
      <c r="P232" s="1">
        <v>37629</v>
      </c>
      <c r="Q232" s="2" t="s">
        <v>65</v>
      </c>
      <c r="R232" s="2" t="s">
        <v>65</v>
      </c>
      <c r="S232" t="s">
        <v>3893</v>
      </c>
      <c r="T232" s="30" t="s">
        <v>27954</v>
      </c>
      <c r="U232" s="2" t="s">
        <v>66</v>
      </c>
      <c r="V232" s="2" t="s">
        <v>66</v>
      </c>
      <c r="W232" s="24">
        <v>1145.5082860666178</v>
      </c>
      <c r="X232">
        <v>10.74</v>
      </c>
      <c r="Y232">
        <v>224.29</v>
      </c>
      <c r="Z232">
        <v>149.93</v>
      </c>
      <c r="AA232" s="3">
        <v>3211.34</v>
      </c>
    </row>
    <row r="233" spans="1:27" ht="20" customHeight="1">
      <c r="A233" s="2" t="s">
        <v>1807</v>
      </c>
      <c r="B233" s="2" t="s">
        <v>1808</v>
      </c>
      <c r="C233" s="2" t="s">
        <v>1809</v>
      </c>
      <c r="D233">
        <v>21.1</v>
      </c>
      <c r="E233" s="2" t="s">
        <v>3346</v>
      </c>
      <c r="F233" s="37" t="s">
        <v>3926</v>
      </c>
      <c r="G233">
        <v>18.34</v>
      </c>
      <c r="H233">
        <v>18.5</v>
      </c>
      <c r="I233" s="2" t="s">
        <v>3872</v>
      </c>
      <c r="J233">
        <v>13</v>
      </c>
      <c r="K233">
        <v>15.52</v>
      </c>
      <c r="L233">
        <v>100</v>
      </c>
      <c r="M233" s="2" t="s">
        <v>3</v>
      </c>
      <c r="N233" s="2" t="s">
        <v>3</v>
      </c>
      <c r="O233" s="2" t="s">
        <v>4</v>
      </c>
      <c r="P233" s="1">
        <v>37608</v>
      </c>
      <c r="Q233" s="2" t="s">
        <v>65</v>
      </c>
      <c r="R233" s="2" t="s">
        <v>65</v>
      </c>
      <c r="S233" t="s">
        <v>3893</v>
      </c>
      <c r="T233" s="30" t="s">
        <v>27954</v>
      </c>
      <c r="U233" s="2" t="s">
        <v>66</v>
      </c>
      <c r="V233" s="2" t="s">
        <v>66</v>
      </c>
      <c r="W233" s="24">
        <v>1145.5082860666178</v>
      </c>
      <c r="X233">
        <v>9.67</v>
      </c>
      <c r="Y233">
        <v>57.11</v>
      </c>
      <c r="Z233">
        <v>171.51</v>
      </c>
      <c r="AA233">
        <v>739.43</v>
      </c>
    </row>
    <row r="234" spans="1:27" ht="20" customHeight="1">
      <c r="A234" s="2" t="s">
        <v>1821</v>
      </c>
      <c r="B234" s="2" t="s">
        <v>1822</v>
      </c>
      <c r="C234" s="2" t="s">
        <v>1823</v>
      </c>
      <c r="D234">
        <v>31.4</v>
      </c>
      <c r="E234" s="2" t="s">
        <v>3103</v>
      </c>
      <c r="F234" s="37" t="s">
        <v>3884</v>
      </c>
      <c r="G234">
        <v>25.73</v>
      </c>
      <c r="H234">
        <v>25.12</v>
      </c>
      <c r="I234" s="2" t="s">
        <v>2946</v>
      </c>
      <c r="L234">
        <v>100</v>
      </c>
      <c r="M234" s="2" t="s">
        <v>3</v>
      </c>
      <c r="N234" s="2" t="s">
        <v>3</v>
      </c>
      <c r="O234" s="2" t="s">
        <v>4</v>
      </c>
      <c r="P234" s="1">
        <v>37592</v>
      </c>
      <c r="Q234" s="2" t="s">
        <v>65</v>
      </c>
      <c r="R234" s="2" t="s">
        <v>65</v>
      </c>
      <c r="S234" t="s">
        <v>3893</v>
      </c>
      <c r="T234" s="30" t="s">
        <v>27954</v>
      </c>
      <c r="U234" s="2" t="s">
        <v>66</v>
      </c>
      <c r="V234" s="2" t="s">
        <v>66</v>
      </c>
      <c r="W234" s="24">
        <v>1145.5082860666178</v>
      </c>
      <c r="X234">
        <v>31.55</v>
      </c>
      <c r="Y234">
        <v>96.68</v>
      </c>
      <c r="Z234">
        <v>396.83</v>
      </c>
      <c r="AA234" s="3">
        <v>1358.32</v>
      </c>
    </row>
    <row r="235" spans="1:27" ht="20" customHeight="1">
      <c r="A235" s="2" t="s">
        <v>1828</v>
      </c>
      <c r="B235" s="2" t="s">
        <v>1829</v>
      </c>
      <c r="C235" s="2" t="s">
        <v>1830</v>
      </c>
      <c r="D235">
        <v>87.33</v>
      </c>
      <c r="E235" s="2" t="s">
        <v>3103</v>
      </c>
      <c r="F235" s="37" t="s">
        <v>3929</v>
      </c>
      <c r="G235">
        <v>18</v>
      </c>
      <c r="H235">
        <v>16.850000000000001</v>
      </c>
      <c r="I235" s="2" t="s">
        <v>3888</v>
      </c>
      <c r="J235">
        <v>19.989999999999998</v>
      </c>
      <c r="K235">
        <v>21.2</v>
      </c>
      <c r="L235">
        <v>100</v>
      </c>
      <c r="M235" s="2" t="s">
        <v>3</v>
      </c>
      <c r="N235" s="2" t="s">
        <v>3</v>
      </c>
      <c r="O235" s="2" t="s">
        <v>4</v>
      </c>
      <c r="P235" s="1">
        <v>37578</v>
      </c>
      <c r="Q235" s="2" t="s">
        <v>65</v>
      </c>
      <c r="R235" s="2" t="s">
        <v>65</v>
      </c>
      <c r="S235" t="s">
        <v>3893</v>
      </c>
      <c r="T235" s="30" t="s">
        <v>27954</v>
      </c>
      <c r="U235" s="2" t="s">
        <v>66</v>
      </c>
      <c r="V235" s="2" t="s">
        <v>66</v>
      </c>
      <c r="W235" s="24">
        <v>1145.5082860666178</v>
      </c>
      <c r="X235">
        <v>16.100000000000001</v>
      </c>
      <c r="Y235">
        <v>62.87</v>
      </c>
      <c r="Z235">
        <v>272.51</v>
      </c>
      <c r="AA235">
        <v>920.91</v>
      </c>
    </row>
    <row r="236" spans="1:27" ht="20" customHeight="1">
      <c r="A236" s="2" t="s">
        <v>1879</v>
      </c>
      <c r="B236" s="2" t="s">
        <v>1880</v>
      </c>
      <c r="C236" s="2" t="s">
        <v>1881</v>
      </c>
      <c r="D236">
        <v>31.62</v>
      </c>
      <c r="E236" s="2" t="s">
        <v>2978</v>
      </c>
      <c r="F236" s="37" t="s">
        <v>3986</v>
      </c>
      <c r="G236">
        <v>24.11</v>
      </c>
      <c r="H236">
        <v>23.74</v>
      </c>
      <c r="I236" s="2" t="s">
        <v>3933</v>
      </c>
      <c r="J236">
        <v>23.35</v>
      </c>
      <c r="K236">
        <v>23.25</v>
      </c>
      <c r="L236">
        <v>100</v>
      </c>
      <c r="M236" s="2" t="s">
        <v>3</v>
      </c>
      <c r="N236" s="2" t="s">
        <v>3</v>
      </c>
      <c r="O236" s="2" t="s">
        <v>4</v>
      </c>
      <c r="P236" s="1">
        <v>37536</v>
      </c>
      <c r="Q236" s="2" t="s">
        <v>65</v>
      </c>
      <c r="R236" s="2" t="s">
        <v>65</v>
      </c>
      <c r="S236" t="s">
        <v>3893</v>
      </c>
      <c r="T236" s="30" t="s">
        <v>27954</v>
      </c>
      <c r="U236" s="2" t="s">
        <v>66</v>
      </c>
      <c r="V236" s="2" t="s">
        <v>66</v>
      </c>
      <c r="W236" s="24">
        <v>1145.5082860666178</v>
      </c>
      <c r="X236">
        <v>9.18</v>
      </c>
      <c r="Y236">
        <v>82.49</v>
      </c>
      <c r="Z236">
        <v>128.9</v>
      </c>
      <c r="AA236" s="3">
        <v>1065.57</v>
      </c>
    </row>
    <row r="237" spans="1:27" ht="20" customHeight="1">
      <c r="A237" s="2" t="s">
        <v>1895</v>
      </c>
      <c r="B237" s="2" t="s">
        <v>1896</v>
      </c>
      <c r="C237" s="2" t="s">
        <v>1329</v>
      </c>
      <c r="D237">
        <v>65.95</v>
      </c>
      <c r="E237" s="2" t="s">
        <v>3103</v>
      </c>
      <c r="F237" s="37" t="s">
        <v>3946</v>
      </c>
      <c r="G237">
        <v>24.76</v>
      </c>
      <c r="H237">
        <v>25.64</v>
      </c>
      <c r="I237" s="2" t="s">
        <v>3947</v>
      </c>
      <c r="J237">
        <v>22.36</v>
      </c>
      <c r="K237">
        <v>22.36</v>
      </c>
      <c r="L237">
        <v>100</v>
      </c>
      <c r="M237" s="2" t="s">
        <v>3</v>
      </c>
      <c r="N237" s="2" t="s">
        <v>3</v>
      </c>
      <c r="O237" s="2" t="s">
        <v>4</v>
      </c>
      <c r="P237" s="1">
        <v>37524</v>
      </c>
      <c r="Q237" s="2" t="s">
        <v>65</v>
      </c>
      <c r="R237" s="2" t="s">
        <v>65</v>
      </c>
      <c r="S237" t="s">
        <v>3893</v>
      </c>
      <c r="T237" s="30" t="s">
        <v>27954</v>
      </c>
      <c r="U237" s="2" t="s">
        <v>66</v>
      </c>
      <c r="V237" s="2" t="s">
        <v>66</v>
      </c>
      <c r="W237" s="24">
        <v>1145.5082860666178</v>
      </c>
      <c r="X237">
        <v>16.36</v>
      </c>
      <c r="Y237" s="3">
        <v>6688</v>
      </c>
      <c r="Z237">
        <v>453.82</v>
      </c>
      <c r="AA237" s="3">
        <v>82778</v>
      </c>
    </row>
    <row r="238" spans="1:27" ht="20" customHeight="1">
      <c r="A238" s="2" t="s">
        <v>1898</v>
      </c>
      <c r="B238" s="2" t="s">
        <v>1899</v>
      </c>
      <c r="C238" s="2" t="s">
        <v>457</v>
      </c>
      <c r="D238">
        <v>67.73</v>
      </c>
      <c r="E238" s="2" t="s">
        <v>2978</v>
      </c>
      <c r="F238" s="37" t="s">
        <v>3948</v>
      </c>
      <c r="G238">
        <v>37.21</v>
      </c>
      <c r="H238">
        <v>37.299999999999997</v>
      </c>
      <c r="I238" s="2" t="s">
        <v>3949</v>
      </c>
      <c r="J238">
        <v>37.4</v>
      </c>
      <c r="K238">
        <v>37.6</v>
      </c>
      <c r="L238">
        <v>100</v>
      </c>
      <c r="M238" s="2" t="s">
        <v>3</v>
      </c>
      <c r="N238" s="2" t="s">
        <v>3</v>
      </c>
      <c r="O238" s="2" t="s">
        <v>4</v>
      </c>
      <c r="P238" s="1">
        <v>37522</v>
      </c>
      <c r="Q238" s="2" t="s">
        <v>65</v>
      </c>
      <c r="R238" s="2" t="s">
        <v>65</v>
      </c>
      <c r="S238" t="s">
        <v>3893</v>
      </c>
      <c r="T238" s="30" t="s">
        <v>27954</v>
      </c>
      <c r="U238" s="2" t="s">
        <v>66</v>
      </c>
      <c r="V238" s="2" t="s">
        <v>66</v>
      </c>
      <c r="W238" s="24">
        <v>1145.5082860666178</v>
      </c>
      <c r="X238">
        <v>22.67</v>
      </c>
      <c r="Y238">
        <v>109.35</v>
      </c>
      <c r="Z238">
        <v>312.92</v>
      </c>
      <c r="AA238" s="3">
        <v>1436.76</v>
      </c>
    </row>
    <row r="239" spans="1:27" ht="20" customHeight="1">
      <c r="A239" s="2" t="s">
        <v>1905</v>
      </c>
      <c r="B239" s="2" t="s">
        <v>1906</v>
      </c>
      <c r="C239" s="2" t="s">
        <v>1907</v>
      </c>
      <c r="D239">
        <v>62.56</v>
      </c>
      <c r="E239" s="2" t="s">
        <v>3040</v>
      </c>
      <c r="F239" s="37" t="s">
        <v>3951</v>
      </c>
      <c r="G239">
        <v>27.01</v>
      </c>
      <c r="H239">
        <v>27.65</v>
      </c>
      <c r="I239" s="2" t="s">
        <v>3952</v>
      </c>
      <c r="L239">
        <v>100</v>
      </c>
      <c r="M239" s="2" t="s">
        <v>3</v>
      </c>
      <c r="N239" s="2" t="s">
        <v>3</v>
      </c>
      <c r="O239" s="2" t="s">
        <v>4</v>
      </c>
      <c r="P239" s="1">
        <v>37496</v>
      </c>
      <c r="Q239" s="2" t="s">
        <v>65</v>
      </c>
      <c r="R239" s="2" t="s">
        <v>65</v>
      </c>
      <c r="S239" t="s">
        <v>3893</v>
      </c>
      <c r="T239" s="30" t="s">
        <v>27954</v>
      </c>
      <c r="U239" s="2" t="s">
        <v>66</v>
      </c>
      <c r="V239" s="2" t="s">
        <v>66</v>
      </c>
      <c r="W239" s="24">
        <v>1145.5082860666178</v>
      </c>
      <c r="X239">
        <v>20.309999999999999</v>
      </c>
      <c r="Y239">
        <v>150.1</v>
      </c>
      <c r="Z239">
        <v>317.33</v>
      </c>
      <c r="AA239" s="3">
        <v>2664</v>
      </c>
    </row>
    <row r="240" spans="1:27" ht="20" customHeight="1">
      <c r="A240" s="2" t="s">
        <v>1919</v>
      </c>
      <c r="B240" s="2" t="s">
        <v>1920</v>
      </c>
      <c r="C240" s="2" t="s">
        <v>1578</v>
      </c>
      <c r="D240">
        <v>62</v>
      </c>
      <c r="E240" s="2" t="s">
        <v>2978</v>
      </c>
      <c r="F240" s="37" t="s">
        <v>3956</v>
      </c>
      <c r="G240">
        <v>42.2</v>
      </c>
      <c r="H240">
        <v>42.52</v>
      </c>
      <c r="I240" s="2" t="s">
        <v>3957</v>
      </c>
      <c r="J240">
        <v>33.1</v>
      </c>
      <c r="K240">
        <v>33.15</v>
      </c>
      <c r="L240">
        <v>100</v>
      </c>
      <c r="M240" s="2" t="s">
        <v>3</v>
      </c>
      <c r="N240" s="2" t="s">
        <v>3</v>
      </c>
      <c r="O240" s="2" t="s">
        <v>4</v>
      </c>
      <c r="P240" s="1">
        <v>37474</v>
      </c>
      <c r="Q240" s="2" t="s">
        <v>65</v>
      </c>
      <c r="R240" s="2" t="s">
        <v>65</v>
      </c>
      <c r="S240" t="s">
        <v>3893</v>
      </c>
      <c r="T240" s="30" t="s">
        <v>27954</v>
      </c>
      <c r="U240" s="2" t="s">
        <v>66</v>
      </c>
      <c r="V240" s="2" t="s">
        <v>66</v>
      </c>
      <c r="W240" s="24">
        <v>1145.5082860666178</v>
      </c>
      <c r="X240">
        <v>17.809999999999999</v>
      </c>
      <c r="Y240" s="3">
        <v>2660.91</v>
      </c>
      <c r="Z240">
        <v>248.91</v>
      </c>
      <c r="AA240" s="3">
        <v>36136.730000000003</v>
      </c>
    </row>
    <row r="241" spans="1:27" ht="20" customHeight="1">
      <c r="A241" s="2" t="s">
        <v>1936</v>
      </c>
      <c r="B241" s="2" t="s">
        <v>1937</v>
      </c>
      <c r="C241" s="2" t="s">
        <v>833</v>
      </c>
      <c r="D241">
        <v>507.51</v>
      </c>
      <c r="E241" s="2" t="s">
        <v>3103</v>
      </c>
      <c r="F241" s="37" t="s">
        <v>3965</v>
      </c>
      <c r="G241">
        <v>30.81</v>
      </c>
      <c r="H241">
        <v>30.81</v>
      </c>
      <c r="I241" s="2" t="s">
        <v>3966</v>
      </c>
      <c r="J241">
        <v>51.5</v>
      </c>
      <c r="K241">
        <v>51.72</v>
      </c>
      <c r="L241">
        <v>100</v>
      </c>
      <c r="M241" s="2" t="s">
        <v>3</v>
      </c>
      <c r="N241" s="2" t="s">
        <v>3</v>
      </c>
      <c r="O241" s="2" t="s">
        <v>4</v>
      </c>
      <c r="P241" s="1">
        <v>37424</v>
      </c>
      <c r="Q241" s="2" t="s">
        <v>65</v>
      </c>
      <c r="R241" s="2" t="s">
        <v>65</v>
      </c>
      <c r="S241" t="s">
        <v>3893</v>
      </c>
      <c r="T241" s="30" t="s">
        <v>27954</v>
      </c>
      <c r="U241" s="2" t="s">
        <v>66</v>
      </c>
      <c r="V241" s="2" t="s">
        <v>66</v>
      </c>
      <c r="W241" s="24">
        <v>1145.5082860666178</v>
      </c>
      <c r="X241">
        <v>150.4</v>
      </c>
      <c r="Y241" s="3">
        <v>2651.9</v>
      </c>
      <c r="Z241" s="3">
        <v>2042.2</v>
      </c>
      <c r="AA241" s="3">
        <v>28560.5</v>
      </c>
    </row>
    <row r="242" spans="1:27" ht="20" customHeight="1">
      <c r="A242" s="2" t="s">
        <v>1945</v>
      </c>
      <c r="B242" s="2" t="s">
        <v>1946</v>
      </c>
      <c r="C242" s="2" t="s">
        <v>1947</v>
      </c>
      <c r="D242">
        <v>8.7799999999999994</v>
      </c>
      <c r="E242" s="2" t="s">
        <v>3103</v>
      </c>
      <c r="F242" s="37" t="s">
        <v>3994</v>
      </c>
      <c r="G242">
        <v>17.45</v>
      </c>
      <c r="H242">
        <v>18</v>
      </c>
      <c r="I242" s="2" t="s">
        <v>3972</v>
      </c>
      <c r="K242">
        <v>20.05</v>
      </c>
      <c r="L242">
        <v>100</v>
      </c>
      <c r="M242" s="2" t="s">
        <v>3</v>
      </c>
      <c r="N242" s="2" t="s">
        <v>3</v>
      </c>
      <c r="O242" s="2" t="s">
        <v>4</v>
      </c>
      <c r="P242" s="1">
        <v>37411</v>
      </c>
      <c r="Q242" s="2" t="s">
        <v>65</v>
      </c>
      <c r="R242" s="2" t="s">
        <v>65</v>
      </c>
      <c r="S242" t="s">
        <v>3893</v>
      </c>
      <c r="T242" s="30" t="s">
        <v>27954</v>
      </c>
      <c r="U242" s="2" t="s">
        <v>66</v>
      </c>
      <c r="V242" s="2" t="s">
        <v>66</v>
      </c>
      <c r="W242" s="24">
        <v>1145.5082860666178</v>
      </c>
      <c r="X242">
        <v>4.75</v>
      </c>
      <c r="Y242">
        <v>15.8</v>
      </c>
      <c r="Z242">
        <v>71.900000000000006</v>
      </c>
      <c r="AA242">
        <v>242.9</v>
      </c>
    </row>
    <row r="243" spans="1:27" ht="20" customHeight="1">
      <c r="A243" s="2" t="s">
        <v>1974</v>
      </c>
      <c r="B243" s="2" t="s">
        <v>1975</v>
      </c>
      <c r="C243" s="2" t="s">
        <v>1184</v>
      </c>
      <c r="D243">
        <v>158.72999999999999</v>
      </c>
      <c r="E243" s="2" t="s">
        <v>3999</v>
      </c>
      <c r="F243" s="37" t="s">
        <v>4054</v>
      </c>
      <c r="G243">
        <v>23.19</v>
      </c>
      <c r="H243">
        <v>23.06</v>
      </c>
      <c r="I243" s="2" t="s">
        <v>4000</v>
      </c>
      <c r="J243">
        <v>14.6</v>
      </c>
      <c r="K243">
        <v>18.2</v>
      </c>
      <c r="L243">
        <v>100</v>
      </c>
      <c r="M243" s="2" t="s">
        <v>3</v>
      </c>
      <c r="N243" s="2" t="s">
        <v>3</v>
      </c>
      <c r="O243" s="2" t="s">
        <v>4</v>
      </c>
      <c r="P243" s="1">
        <v>37383</v>
      </c>
      <c r="Q243" s="2" t="s">
        <v>65</v>
      </c>
      <c r="R243" s="2" t="s">
        <v>65</v>
      </c>
      <c r="S243" t="s">
        <v>3893</v>
      </c>
      <c r="T243" s="30" t="s">
        <v>27954</v>
      </c>
      <c r="U243" s="2" t="s">
        <v>66</v>
      </c>
      <c r="V243" s="2" t="s">
        <v>66</v>
      </c>
      <c r="W243" s="24">
        <v>1145.5082860666178</v>
      </c>
      <c r="X243">
        <v>71.37</v>
      </c>
      <c r="Y243">
        <v>758.1</v>
      </c>
      <c r="Z243" s="3">
        <v>1010.45</v>
      </c>
      <c r="AA243" s="3">
        <v>9460.6</v>
      </c>
    </row>
    <row r="244" spans="1:27" ht="20" customHeight="1">
      <c r="A244" s="2" t="s">
        <v>1982</v>
      </c>
      <c r="B244" s="2" t="s">
        <v>1983</v>
      </c>
      <c r="C244" s="2" t="s">
        <v>1984</v>
      </c>
      <c r="D244">
        <v>89.43</v>
      </c>
      <c r="E244" s="2" t="s">
        <v>3103</v>
      </c>
      <c r="F244" s="37" t="s">
        <v>4004</v>
      </c>
      <c r="G244">
        <v>26.5</v>
      </c>
      <c r="H244">
        <v>27.04</v>
      </c>
      <c r="I244" s="2" t="s">
        <v>4005</v>
      </c>
      <c r="J244">
        <v>18.46</v>
      </c>
      <c r="K244">
        <v>24.96</v>
      </c>
      <c r="L244">
        <v>100</v>
      </c>
      <c r="M244" s="2" t="s">
        <v>3</v>
      </c>
      <c r="N244" s="2" t="s">
        <v>3</v>
      </c>
      <c r="O244" s="2" t="s">
        <v>4</v>
      </c>
      <c r="P244" s="1">
        <v>37375</v>
      </c>
      <c r="Q244" s="2" t="s">
        <v>65</v>
      </c>
      <c r="R244" s="2" t="s">
        <v>65</v>
      </c>
      <c r="S244" t="s">
        <v>3893</v>
      </c>
      <c r="T244" s="30" t="s">
        <v>27954</v>
      </c>
      <c r="U244" s="2" t="s">
        <v>66</v>
      </c>
      <c r="V244" s="2" t="s">
        <v>66</v>
      </c>
      <c r="W244" s="24">
        <v>1145.5082860666178</v>
      </c>
      <c r="X244">
        <v>38.549999999999997</v>
      </c>
      <c r="Y244" s="3">
        <v>2058.59</v>
      </c>
      <c r="Z244">
        <v>490.55</v>
      </c>
      <c r="AA244" s="3">
        <v>16657.95</v>
      </c>
    </row>
    <row r="245" spans="1:27" ht="20" customHeight="1">
      <c r="A245" s="2" t="s">
        <v>2049</v>
      </c>
      <c r="B245" s="2" t="s">
        <v>2050</v>
      </c>
      <c r="C245" s="2" t="s">
        <v>2051</v>
      </c>
      <c r="D245">
        <v>5.76</v>
      </c>
      <c r="E245" s="2" t="s">
        <v>2978</v>
      </c>
      <c r="F245" s="37" t="s">
        <v>4041</v>
      </c>
      <c r="I245" s="2" t="s">
        <v>4042</v>
      </c>
      <c r="L245">
        <v>100</v>
      </c>
      <c r="M245" s="2" t="s">
        <v>3</v>
      </c>
      <c r="N245" s="2" t="s">
        <v>3</v>
      </c>
      <c r="O245" s="2" t="s">
        <v>4</v>
      </c>
      <c r="P245" s="1">
        <v>37244</v>
      </c>
      <c r="Q245" s="2" t="s">
        <v>65</v>
      </c>
      <c r="R245" s="2" t="s">
        <v>65</v>
      </c>
      <c r="S245" t="s">
        <v>3893</v>
      </c>
      <c r="T245" s="30" t="s">
        <v>27954</v>
      </c>
      <c r="U245" s="2" t="s">
        <v>66</v>
      </c>
      <c r="V245" s="2" t="s">
        <v>66</v>
      </c>
      <c r="W245" s="24">
        <v>1145.5082860666178</v>
      </c>
      <c r="X245">
        <v>4.8</v>
      </c>
      <c r="Y245">
        <v>16.559999999999999</v>
      </c>
      <c r="Z245">
        <v>57.74</v>
      </c>
      <c r="AA245">
        <v>204.05</v>
      </c>
    </row>
    <row r="246" spans="1:27" ht="20" customHeight="1">
      <c r="A246" s="2" t="s">
        <v>2062</v>
      </c>
      <c r="B246" s="2" t="s">
        <v>2063</v>
      </c>
      <c r="C246" s="2" t="s">
        <v>1698</v>
      </c>
      <c r="D246">
        <v>82.5</v>
      </c>
      <c r="E246" s="2" t="s">
        <v>2978</v>
      </c>
      <c r="F246" s="37" t="s">
        <v>4051</v>
      </c>
      <c r="G246">
        <v>42.72</v>
      </c>
      <c r="H246">
        <v>42.67</v>
      </c>
      <c r="I246" s="2" t="s">
        <v>4052</v>
      </c>
      <c r="L246">
        <v>100</v>
      </c>
      <c r="M246" s="2" t="s">
        <v>3</v>
      </c>
      <c r="N246" s="2" t="s">
        <v>3</v>
      </c>
      <c r="O246" s="2" t="s">
        <v>4</v>
      </c>
      <c r="P246" s="1">
        <v>37238</v>
      </c>
      <c r="Q246" s="2" t="s">
        <v>65</v>
      </c>
      <c r="R246" s="2" t="s">
        <v>65</v>
      </c>
      <c r="S246" t="s">
        <v>3893</v>
      </c>
      <c r="T246" s="30" t="s">
        <v>27954</v>
      </c>
      <c r="U246" s="2" t="s">
        <v>66</v>
      </c>
      <c r="V246" s="2" t="s">
        <v>66</v>
      </c>
      <c r="W246" s="24">
        <v>1145.5082860666178</v>
      </c>
      <c r="X246">
        <v>30.21</v>
      </c>
      <c r="Y246" s="3">
        <v>28611</v>
      </c>
      <c r="Z246">
        <v>362.6</v>
      </c>
      <c r="AA246" s="3">
        <v>298100</v>
      </c>
    </row>
    <row r="247" spans="1:27" ht="20" customHeight="1">
      <c r="A247" s="2" t="s">
        <v>2104</v>
      </c>
      <c r="B247" s="2" t="s">
        <v>2105</v>
      </c>
      <c r="C247" s="2" t="s">
        <v>2106</v>
      </c>
      <c r="D247">
        <v>6.83</v>
      </c>
      <c r="E247" s="2" t="s">
        <v>3040</v>
      </c>
      <c r="F247" s="37" t="s">
        <v>4088</v>
      </c>
      <c r="G247">
        <v>12.5</v>
      </c>
      <c r="H247">
        <v>12.5</v>
      </c>
      <c r="I247" s="2" t="s">
        <v>4089</v>
      </c>
      <c r="L247">
        <v>100</v>
      </c>
      <c r="M247" s="2" t="s">
        <v>3</v>
      </c>
      <c r="N247" s="2" t="s">
        <v>3</v>
      </c>
      <c r="O247" s="2" t="s">
        <v>4</v>
      </c>
      <c r="P247" s="1">
        <v>37187</v>
      </c>
      <c r="Q247" s="2" t="s">
        <v>65</v>
      </c>
      <c r="R247" s="2" t="s">
        <v>65</v>
      </c>
      <c r="S247" t="s">
        <v>3893</v>
      </c>
      <c r="T247" s="30" t="s">
        <v>27954</v>
      </c>
      <c r="U247" s="2" t="s">
        <v>66</v>
      </c>
      <c r="V247" s="2" t="s">
        <v>66</v>
      </c>
      <c r="W247" s="24">
        <v>1145.5082860666178</v>
      </c>
      <c r="X247">
        <v>5.49</v>
      </c>
      <c r="Y247">
        <v>50</v>
      </c>
      <c r="Z247">
        <v>64.8</v>
      </c>
      <c r="AA247">
        <v>590.79999999999995</v>
      </c>
    </row>
    <row r="248" spans="1:27" ht="20" customHeight="1">
      <c r="A248" s="2" t="s">
        <v>2149</v>
      </c>
      <c r="B248" s="2" t="s">
        <v>2150</v>
      </c>
      <c r="C248" s="2" t="s">
        <v>2151</v>
      </c>
      <c r="D248">
        <v>219.6</v>
      </c>
      <c r="E248" s="2" t="s">
        <v>4121</v>
      </c>
      <c r="F248" s="37" t="s">
        <v>4141</v>
      </c>
      <c r="G248">
        <v>16.7</v>
      </c>
      <c r="H248">
        <v>16.71</v>
      </c>
      <c r="I248" s="2" t="s">
        <v>4122</v>
      </c>
      <c r="J248">
        <v>21.62</v>
      </c>
      <c r="K248">
        <v>21.69</v>
      </c>
      <c r="L248">
        <v>100</v>
      </c>
      <c r="M248" s="2" t="s">
        <v>3</v>
      </c>
      <c r="N248" s="2" t="s">
        <v>3</v>
      </c>
      <c r="O248" s="2" t="s">
        <v>4</v>
      </c>
      <c r="P248" s="1">
        <v>37140</v>
      </c>
      <c r="Q248" s="2" t="s">
        <v>65</v>
      </c>
      <c r="R248" s="2" t="s">
        <v>65</v>
      </c>
      <c r="S248" t="s">
        <v>3893</v>
      </c>
      <c r="T248" s="30" t="s">
        <v>27954</v>
      </c>
      <c r="U248" s="2" t="s">
        <v>66</v>
      </c>
      <c r="V248" s="2" t="s">
        <v>66</v>
      </c>
      <c r="W248" s="24">
        <v>1145.5082860666178</v>
      </c>
      <c r="X248">
        <v>135.69999999999999</v>
      </c>
      <c r="Y248">
        <v>96.9</v>
      </c>
      <c r="Z248" s="3">
        <v>1521</v>
      </c>
      <c r="AA248" s="3">
        <v>1078.7</v>
      </c>
    </row>
    <row r="249" spans="1:27" ht="20" customHeight="1">
      <c r="A249" s="2" t="s">
        <v>2181</v>
      </c>
      <c r="B249" s="2" t="s">
        <v>2182</v>
      </c>
      <c r="C249" s="2" t="s">
        <v>1748</v>
      </c>
      <c r="D249">
        <v>39.4</v>
      </c>
      <c r="E249" s="2" t="s">
        <v>3103</v>
      </c>
      <c r="F249" s="37" t="s">
        <v>4211</v>
      </c>
      <c r="G249">
        <v>18.5</v>
      </c>
      <c r="H249">
        <v>19.25</v>
      </c>
      <c r="I249" s="2" t="s">
        <v>4154</v>
      </c>
      <c r="L249">
        <v>100</v>
      </c>
      <c r="M249" s="2" t="s">
        <v>3</v>
      </c>
      <c r="N249" s="2" t="s">
        <v>3</v>
      </c>
      <c r="O249" s="2" t="s">
        <v>4</v>
      </c>
      <c r="P249" s="1">
        <v>37104</v>
      </c>
      <c r="Q249" s="2" t="s">
        <v>65</v>
      </c>
      <c r="R249" s="2" t="s">
        <v>65</v>
      </c>
      <c r="S249" t="s">
        <v>3893</v>
      </c>
      <c r="T249" s="30" t="s">
        <v>27954</v>
      </c>
      <c r="U249" s="2" t="s">
        <v>66</v>
      </c>
      <c r="V249" s="2" t="s">
        <v>66</v>
      </c>
      <c r="W249" s="24">
        <v>1145.5082860666178</v>
      </c>
      <c r="X249">
        <v>18.36</v>
      </c>
      <c r="Y249">
        <v>47</v>
      </c>
      <c r="Z249">
        <v>224.83</v>
      </c>
      <c r="AA249">
        <v>614.29999999999995</v>
      </c>
    </row>
    <row r="250" spans="1:27" ht="20" customHeight="1">
      <c r="A250" s="2" t="s">
        <v>2183</v>
      </c>
      <c r="B250" s="2" t="s">
        <v>2184</v>
      </c>
      <c r="C250" s="2" t="s">
        <v>1462</v>
      </c>
      <c r="D250">
        <v>97.55</v>
      </c>
      <c r="E250" s="2" t="s">
        <v>3103</v>
      </c>
      <c r="F250" s="37" t="s">
        <v>4155</v>
      </c>
      <c r="G250">
        <v>38.950000000000003</v>
      </c>
      <c r="H250">
        <v>39.5</v>
      </c>
      <c r="I250" s="2" t="s">
        <v>4156</v>
      </c>
      <c r="J250">
        <v>24.08</v>
      </c>
      <c r="K250">
        <v>24</v>
      </c>
      <c r="L250">
        <v>100</v>
      </c>
      <c r="M250" s="2" t="s">
        <v>3</v>
      </c>
      <c r="N250" s="2" t="s">
        <v>3</v>
      </c>
      <c r="O250" s="2" t="s">
        <v>4</v>
      </c>
      <c r="P250" s="1">
        <v>37103</v>
      </c>
      <c r="Q250" s="2" t="s">
        <v>65</v>
      </c>
      <c r="R250" s="2" t="s">
        <v>65</v>
      </c>
      <c r="S250" t="s">
        <v>3893</v>
      </c>
      <c r="T250" s="30" t="s">
        <v>27954</v>
      </c>
      <c r="U250" s="2" t="s">
        <v>66</v>
      </c>
      <c r="V250" s="2" t="s">
        <v>66</v>
      </c>
      <c r="W250" s="24">
        <v>1145.5082860666178</v>
      </c>
      <c r="X250">
        <v>47</v>
      </c>
      <c r="Y250">
        <v>497.6</v>
      </c>
      <c r="Z250">
        <v>606.29999999999995</v>
      </c>
      <c r="AA250" s="3">
        <v>5812</v>
      </c>
    </row>
    <row r="251" spans="1:27" ht="20" customHeight="1">
      <c r="A251" s="2" t="s">
        <v>2213</v>
      </c>
      <c r="B251" s="2" t="s">
        <v>2214</v>
      </c>
      <c r="C251" s="2" t="s">
        <v>2215</v>
      </c>
      <c r="D251">
        <v>115.08</v>
      </c>
      <c r="E251" s="2" t="s">
        <v>2978</v>
      </c>
      <c r="F251" s="37" t="s">
        <v>4175</v>
      </c>
      <c r="G251">
        <v>21.45</v>
      </c>
      <c r="H251">
        <v>22.4</v>
      </c>
      <c r="I251" s="2" t="s">
        <v>4176</v>
      </c>
      <c r="J251">
        <v>35.46</v>
      </c>
      <c r="K251">
        <v>35.700000000000003</v>
      </c>
      <c r="L251">
        <v>100</v>
      </c>
      <c r="M251" s="2" t="s">
        <v>3</v>
      </c>
      <c r="N251" s="2" t="s">
        <v>3</v>
      </c>
      <c r="O251" s="2" t="s">
        <v>4</v>
      </c>
      <c r="P251" s="1">
        <v>37070</v>
      </c>
      <c r="Q251" s="2" t="s">
        <v>65</v>
      </c>
      <c r="R251" s="2" t="s">
        <v>65</v>
      </c>
      <c r="S251" t="s">
        <v>3893</v>
      </c>
      <c r="T251" s="30" t="s">
        <v>27954</v>
      </c>
      <c r="U251" s="2" t="s">
        <v>66</v>
      </c>
      <c r="V251" s="2" t="s">
        <v>66</v>
      </c>
      <c r="W251" s="24">
        <v>1145.5082860666178</v>
      </c>
      <c r="X251">
        <v>29.6</v>
      </c>
      <c r="Y251">
        <v>94.6</v>
      </c>
      <c r="Z251">
        <v>350.2</v>
      </c>
      <c r="AA251" s="3">
        <v>1009.6</v>
      </c>
    </row>
    <row r="252" spans="1:27" ht="20" customHeight="1">
      <c r="A252" s="2" t="s">
        <v>2299</v>
      </c>
      <c r="B252" s="2" t="s">
        <v>2300</v>
      </c>
      <c r="C252" s="2" t="s">
        <v>2301</v>
      </c>
      <c r="D252">
        <v>13</v>
      </c>
      <c r="E252" s="2" t="s">
        <v>2978</v>
      </c>
      <c r="F252" s="37" t="s">
        <v>4241</v>
      </c>
      <c r="G252">
        <v>7.5</v>
      </c>
      <c r="H252">
        <v>7.5</v>
      </c>
      <c r="I252" s="2" t="s">
        <v>2946</v>
      </c>
      <c r="L252">
        <v>100</v>
      </c>
      <c r="M252" s="2" t="s">
        <v>3</v>
      </c>
      <c r="N252" s="2" t="s">
        <v>3</v>
      </c>
      <c r="O252" s="2" t="s">
        <v>4</v>
      </c>
      <c r="P252" s="1">
        <v>37019</v>
      </c>
      <c r="Q252" s="2" t="s">
        <v>65</v>
      </c>
      <c r="R252" s="2" t="s">
        <v>65</v>
      </c>
      <c r="S252" t="s">
        <v>3893</v>
      </c>
      <c r="T252" s="30" t="s">
        <v>27954</v>
      </c>
      <c r="U252" s="2" t="s">
        <v>66</v>
      </c>
      <c r="V252" s="2" t="s">
        <v>66</v>
      </c>
      <c r="W252" s="24">
        <v>1145.5082860666178</v>
      </c>
      <c r="X252">
        <v>4.6500000000000004</v>
      </c>
      <c r="Y252">
        <v>46.5</v>
      </c>
      <c r="Z252">
        <v>53.17</v>
      </c>
      <c r="AA252">
        <v>539.6</v>
      </c>
    </row>
    <row r="253" spans="1:27" ht="20" customHeight="1">
      <c r="A253" s="2" t="s">
        <v>2313</v>
      </c>
      <c r="B253" s="2" t="s">
        <v>2314</v>
      </c>
      <c r="C253" s="2" t="s">
        <v>2315</v>
      </c>
      <c r="D253">
        <v>123.74</v>
      </c>
      <c r="E253" s="2" t="s">
        <v>3103</v>
      </c>
      <c r="F253" s="37" t="s">
        <v>4297</v>
      </c>
      <c r="G253">
        <v>9.84</v>
      </c>
      <c r="H253">
        <v>10.1</v>
      </c>
      <c r="I253" s="2" t="s">
        <v>4250</v>
      </c>
      <c r="J253">
        <v>13.35</v>
      </c>
      <c r="K253">
        <v>13.37</v>
      </c>
      <c r="L253">
        <v>100</v>
      </c>
      <c r="M253" s="2" t="s">
        <v>3</v>
      </c>
      <c r="N253" s="2" t="s">
        <v>3</v>
      </c>
      <c r="O253" s="2" t="s">
        <v>4</v>
      </c>
      <c r="P253" s="1">
        <v>37012</v>
      </c>
      <c r="Q253" s="2" t="s">
        <v>65</v>
      </c>
      <c r="R253" s="2" t="s">
        <v>65</v>
      </c>
      <c r="S253" t="s">
        <v>3893</v>
      </c>
      <c r="T253" s="30" t="s">
        <v>27954</v>
      </c>
      <c r="U253" s="2" t="s">
        <v>66</v>
      </c>
      <c r="V253" s="2" t="s">
        <v>66</v>
      </c>
      <c r="W253" s="24">
        <v>1145.5082860666178</v>
      </c>
      <c r="X253">
        <v>55.6</v>
      </c>
      <c r="Y253">
        <v>86.85</v>
      </c>
      <c r="Z253">
        <v>772.7</v>
      </c>
      <c r="AA253" s="3">
        <v>1143.1500000000001</v>
      </c>
    </row>
    <row r="254" spans="1:27" ht="20" customHeight="1">
      <c r="A254" s="2" t="s">
        <v>2310</v>
      </c>
      <c r="B254" s="2" t="s">
        <v>2311</v>
      </c>
      <c r="C254" s="2" t="s">
        <v>833</v>
      </c>
      <c r="D254">
        <v>267.68</v>
      </c>
      <c r="E254" s="2" t="s">
        <v>4248</v>
      </c>
      <c r="F254" s="37" t="s">
        <v>4296</v>
      </c>
      <c r="G254">
        <v>50.46</v>
      </c>
      <c r="H254">
        <v>49.51</v>
      </c>
      <c r="I254" s="2" t="s">
        <v>4249</v>
      </c>
      <c r="J254">
        <v>18.7</v>
      </c>
      <c r="K254">
        <v>28.1</v>
      </c>
      <c r="L254">
        <v>100</v>
      </c>
      <c r="M254" s="2" t="s">
        <v>3</v>
      </c>
      <c r="N254" s="2" t="s">
        <v>3</v>
      </c>
      <c r="O254" s="2" t="s">
        <v>4</v>
      </c>
      <c r="P254" s="1">
        <v>37011</v>
      </c>
      <c r="Q254" s="2" t="s">
        <v>65</v>
      </c>
      <c r="R254" s="2" t="s">
        <v>65</v>
      </c>
      <c r="S254" t="s">
        <v>3893</v>
      </c>
      <c r="T254" s="30" t="s">
        <v>27954</v>
      </c>
      <c r="U254" s="2" t="s">
        <v>66</v>
      </c>
      <c r="V254" s="2" t="s">
        <v>66</v>
      </c>
      <c r="W254" s="24">
        <v>1145.5082860666178</v>
      </c>
      <c r="X254">
        <v>116.1</v>
      </c>
      <c r="Y254" s="3">
        <v>2721.2</v>
      </c>
      <c r="Z254" s="3">
        <v>1203.8</v>
      </c>
      <c r="AA254" s="3">
        <v>26154.5</v>
      </c>
    </row>
    <row r="255" spans="1:27" ht="20" customHeight="1">
      <c r="A255" s="2" t="s">
        <v>2331</v>
      </c>
      <c r="B255" s="2" t="s">
        <v>2332</v>
      </c>
      <c r="C255" s="2" t="s">
        <v>2333</v>
      </c>
      <c r="D255" s="3">
        <v>13132.15</v>
      </c>
      <c r="E255" s="2" t="s">
        <v>4259</v>
      </c>
      <c r="F255" s="37" t="s">
        <v>4299</v>
      </c>
      <c r="G255">
        <v>31.2</v>
      </c>
      <c r="H255">
        <v>30.4</v>
      </c>
      <c r="I255" s="2" t="s">
        <v>4260</v>
      </c>
      <c r="J255">
        <v>62.05</v>
      </c>
      <c r="K255">
        <v>61.51</v>
      </c>
      <c r="L255">
        <v>100</v>
      </c>
      <c r="M255" s="2" t="s">
        <v>3</v>
      </c>
      <c r="N255" s="2" t="s">
        <v>3</v>
      </c>
      <c r="O255" s="2" t="s">
        <v>4</v>
      </c>
      <c r="P255" s="1">
        <v>36997</v>
      </c>
      <c r="Q255" s="2" t="s">
        <v>65</v>
      </c>
      <c r="R255" s="2" t="s">
        <v>65</v>
      </c>
      <c r="S255" t="s">
        <v>3893</v>
      </c>
      <c r="T255" s="30" t="s">
        <v>27954</v>
      </c>
      <c r="U255" s="2" t="s">
        <v>66</v>
      </c>
      <c r="V255" s="2" t="s">
        <v>66</v>
      </c>
      <c r="W255" s="24">
        <v>1145.5082860666178</v>
      </c>
      <c r="X255" s="3">
        <v>7411.2</v>
      </c>
      <c r="Y255" s="3">
        <v>23690</v>
      </c>
      <c r="Z255" s="3">
        <v>75606</v>
      </c>
      <c r="AA255" s="3">
        <v>252949</v>
      </c>
    </row>
    <row r="256" spans="1:27" ht="20" customHeight="1">
      <c r="A256" s="2" t="s">
        <v>2382</v>
      </c>
      <c r="B256" s="2" t="s">
        <v>2383</v>
      </c>
      <c r="C256" s="2" t="s">
        <v>1272</v>
      </c>
      <c r="D256">
        <v>74.02</v>
      </c>
      <c r="E256" s="2" t="s">
        <v>3040</v>
      </c>
      <c r="F256" s="37" t="s">
        <v>4309</v>
      </c>
      <c r="G256">
        <v>21.25</v>
      </c>
      <c r="H256">
        <v>18.75</v>
      </c>
      <c r="I256" s="2" t="s">
        <v>4310</v>
      </c>
      <c r="J256">
        <v>14</v>
      </c>
      <c r="K256">
        <v>19.559999999999999</v>
      </c>
      <c r="L256">
        <v>100</v>
      </c>
      <c r="M256" s="2" t="s">
        <v>3</v>
      </c>
      <c r="N256" s="2" t="s">
        <v>3</v>
      </c>
      <c r="O256" s="2" t="s">
        <v>4</v>
      </c>
      <c r="P256" s="1">
        <v>36944</v>
      </c>
      <c r="Q256" s="2" t="s">
        <v>65</v>
      </c>
      <c r="R256" s="2" t="s">
        <v>65</v>
      </c>
      <c r="S256" t="s">
        <v>3893</v>
      </c>
      <c r="T256" s="30" t="s">
        <v>27954</v>
      </c>
      <c r="U256" s="2" t="s">
        <v>66</v>
      </c>
      <c r="V256" s="2" t="s">
        <v>66</v>
      </c>
      <c r="W256" s="24">
        <v>1145.5082860666178</v>
      </c>
      <c r="X256">
        <v>55.72</v>
      </c>
      <c r="Y256">
        <v>186.5</v>
      </c>
      <c r="Z256">
        <v>705.22</v>
      </c>
      <c r="AA256" s="3">
        <v>2310.1</v>
      </c>
    </row>
    <row r="257" spans="1:27" ht="20" customHeight="1">
      <c r="A257" s="2" t="s">
        <v>2417</v>
      </c>
      <c r="B257" s="2" t="s">
        <v>2418</v>
      </c>
      <c r="C257" s="2" t="s">
        <v>63</v>
      </c>
      <c r="D257" s="3">
        <v>1009.33</v>
      </c>
      <c r="E257" s="2" t="s">
        <v>4337</v>
      </c>
      <c r="F257" s="37" t="s">
        <v>4338</v>
      </c>
      <c r="G257">
        <v>36</v>
      </c>
      <c r="H257">
        <v>36.25</v>
      </c>
      <c r="I257" s="2" t="s">
        <v>4339</v>
      </c>
      <c r="J257">
        <v>38.06</v>
      </c>
      <c r="K257">
        <v>38.380000000000003</v>
      </c>
      <c r="L257">
        <v>100</v>
      </c>
      <c r="M257" s="2" t="s">
        <v>3</v>
      </c>
      <c r="N257" s="2" t="s">
        <v>3</v>
      </c>
      <c r="O257" s="2" t="s">
        <v>4</v>
      </c>
      <c r="P257" s="1">
        <v>36915</v>
      </c>
      <c r="Q257" s="2" t="s">
        <v>65</v>
      </c>
      <c r="R257" s="2" t="s">
        <v>65</v>
      </c>
      <c r="S257" t="s">
        <v>3893</v>
      </c>
      <c r="T257" s="30" t="s">
        <v>27954</v>
      </c>
      <c r="U257" s="2" t="s">
        <v>66</v>
      </c>
      <c r="V257" s="2" t="s">
        <v>66</v>
      </c>
      <c r="W257" s="24">
        <v>1145.5082860666178</v>
      </c>
      <c r="X257">
        <v>293.7</v>
      </c>
      <c r="Y257" s="3">
        <v>5116.7</v>
      </c>
      <c r="Z257" s="3">
        <v>3568.8</v>
      </c>
      <c r="AA257" s="3">
        <v>59340.2</v>
      </c>
    </row>
    <row r="258" spans="1:27" ht="20" customHeight="1">
      <c r="A258" s="2" t="s">
        <v>2452</v>
      </c>
      <c r="B258" s="2" t="s">
        <v>2453</v>
      </c>
      <c r="C258" s="2" t="s">
        <v>959</v>
      </c>
      <c r="D258">
        <v>146.38</v>
      </c>
      <c r="E258" s="2" t="s">
        <v>3103</v>
      </c>
      <c r="F258" s="37" t="s">
        <v>4362</v>
      </c>
      <c r="G258">
        <v>23.88</v>
      </c>
      <c r="H258">
        <v>22.75</v>
      </c>
      <c r="I258" s="2" t="s">
        <v>4363</v>
      </c>
      <c r="J258">
        <v>21.25</v>
      </c>
      <c r="K258">
        <v>26.44</v>
      </c>
      <c r="L258">
        <v>100</v>
      </c>
      <c r="M258" s="2" t="s">
        <v>3</v>
      </c>
      <c r="N258" s="2" t="s">
        <v>3</v>
      </c>
      <c r="O258" s="2" t="s">
        <v>4</v>
      </c>
      <c r="P258" s="1">
        <v>36887</v>
      </c>
      <c r="Q258" s="2" t="s">
        <v>65</v>
      </c>
      <c r="R258" s="2" t="s">
        <v>65</v>
      </c>
      <c r="S258" t="s">
        <v>3893</v>
      </c>
      <c r="T258" s="30" t="s">
        <v>27954</v>
      </c>
      <c r="U258" s="2" t="s">
        <v>66</v>
      </c>
      <c r="V258" s="2" t="s">
        <v>66</v>
      </c>
      <c r="W258" s="24">
        <v>1145.5082860666178</v>
      </c>
      <c r="X258">
        <v>60.3</v>
      </c>
      <c r="Y258">
        <v>515</v>
      </c>
      <c r="Z258">
        <v>755.3</v>
      </c>
      <c r="AA258" s="3">
        <v>6478.8</v>
      </c>
    </row>
    <row r="259" spans="1:27" ht="20" customHeight="1">
      <c r="A259" s="2" t="s">
        <v>2472</v>
      </c>
      <c r="B259" s="2" t="s">
        <v>2473</v>
      </c>
      <c r="C259" s="2" t="s">
        <v>1437</v>
      </c>
      <c r="D259">
        <v>53.02</v>
      </c>
      <c r="E259" s="2" t="s">
        <v>3040</v>
      </c>
      <c r="F259" s="37" t="s">
        <v>4389</v>
      </c>
      <c r="G259">
        <v>34.06</v>
      </c>
      <c r="H259">
        <v>33.81</v>
      </c>
      <c r="I259" s="2" t="s">
        <v>4390</v>
      </c>
      <c r="J259">
        <v>25.5</v>
      </c>
      <c r="K259">
        <v>25.5</v>
      </c>
      <c r="L259">
        <v>100</v>
      </c>
      <c r="M259" s="2" t="s">
        <v>3</v>
      </c>
      <c r="N259" s="2" t="s">
        <v>3</v>
      </c>
      <c r="O259" s="2" t="s">
        <v>4</v>
      </c>
      <c r="P259" s="1">
        <v>36872</v>
      </c>
      <c r="Q259" s="2" t="s">
        <v>65</v>
      </c>
      <c r="R259" s="2" t="s">
        <v>65</v>
      </c>
      <c r="S259" t="s">
        <v>3893</v>
      </c>
      <c r="T259" s="30" t="s">
        <v>27954</v>
      </c>
      <c r="U259" s="2" t="s">
        <v>66</v>
      </c>
      <c r="V259" s="2" t="s">
        <v>66</v>
      </c>
      <c r="W259" s="24">
        <v>1145.5082860666178</v>
      </c>
      <c r="X259">
        <v>27.6</v>
      </c>
      <c r="Y259" s="3">
        <v>3801.6</v>
      </c>
      <c r="Z259">
        <v>332.7</v>
      </c>
      <c r="AA259" s="3">
        <v>44326.3</v>
      </c>
    </row>
    <row r="260" spans="1:27" ht="20" customHeight="1">
      <c r="A260" s="2" t="s">
        <v>2484</v>
      </c>
      <c r="B260" s="2" t="s">
        <v>2485</v>
      </c>
      <c r="C260" s="2" t="s">
        <v>63</v>
      </c>
      <c r="D260">
        <v>426.52</v>
      </c>
      <c r="E260" s="2" t="s">
        <v>3103</v>
      </c>
      <c r="F260" s="37" t="s">
        <v>4396</v>
      </c>
      <c r="G260">
        <v>33.5</v>
      </c>
      <c r="H260">
        <v>32.880000000000003</v>
      </c>
      <c r="I260" s="2" t="s">
        <v>4397</v>
      </c>
      <c r="J260">
        <v>30.56</v>
      </c>
      <c r="K260">
        <v>29.75</v>
      </c>
      <c r="L260">
        <v>100</v>
      </c>
      <c r="M260" s="2" t="s">
        <v>3</v>
      </c>
      <c r="N260" s="2" t="s">
        <v>3</v>
      </c>
      <c r="O260" s="2" t="s">
        <v>4</v>
      </c>
      <c r="P260" s="1">
        <v>36865</v>
      </c>
      <c r="Q260" s="2" t="s">
        <v>65</v>
      </c>
      <c r="R260" s="2" t="s">
        <v>65</v>
      </c>
      <c r="S260" t="s">
        <v>3893</v>
      </c>
      <c r="T260" s="30" t="s">
        <v>27954</v>
      </c>
      <c r="U260" s="2" t="s">
        <v>66</v>
      </c>
      <c r="V260" s="2" t="s">
        <v>66</v>
      </c>
      <c r="W260" s="24">
        <v>1145.5082860666178</v>
      </c>
      <c r="X260">
        <v>140.9</v>
      </c>
      <c r="Y260" s="3">
        <v>4609.3</v>
      </c>
      <c r="Z260" s="3">
        <v>1614.5</v>
      </c>
      <c r="AA260" s="3">
        <v>56671.199999999997</v>
      </c>
    </row>
    <row r="261" spans="1:27" ht="20" customHeight="1">
      <c r="A261" s="2" t="s">
        <v>2497</v>
      </c>
      <c r="B261" s="2" t="s">
        <v>2498</v>
      </c>
      <c r="C261" s="2" t="s">
        <v>314</v>
      </c>
      <c r="D261">
        <v>306.27999999999997</v>
      </c>
      <c r="E261" s="2" t="s">
        <v>4404</v>
      </c>
      <c r="F261" s="37" t="s">
        <v>4405</v>
      </c>
      <c r="G261">
        <v>91.25</v>
      </c>
      <c r="H261">
        <v>90</v>
      </c>
      <c r="I261" s="2" t="s">
        <v>4406</v>
      </c>
      <c r="L261">
        <v>100</v>
      </c>
      <c r="M261" s="2" t="s">
        <v>3</v>
      </c>
      <c r="N261" s="2" t="s">
        <v>3</v>
      </c>
      <c r="O261" s="2" t="s">
        <v>4</v>
      </c>
      <c r="P261" s="1">
        <v>36851</v>
      </c>
      <c r="Q261" s="2" t="s">
        <v>65</v>
      </c>
      <c r="R261" s="2" t="s">
        <v>65</v>
      </c>
      <c r="S261" t="s">
        <v>3893</v>
      </c>
      <c r="T261" s="30" t="s">
        <v>27954</v>
      </c>
      <c r="U261" s="2" t="s">
        <v>66</v>
      </c>
      <c r="V261" s="2" t="s">
        <v>66</v>
      </c>
      <c r="W261" s="24">
        <v>1145.5082860666178</v>
      </c>
      <c r="X261">
        <v>81.099999999999994</v>
      </c>
      <c r="Y261">
        <v>252.9</v>
      </c>
      <c r="Z261">
        <v>986.53</v>
      </c>
      <c r="AA261" s="3">
        <v>3212.2</v>
      </c>
    </row>
    <row r="262" spans="1:27" ht="20" customHeight="1">
      <c r="A262" s="2" t="s">
        <v>2522</v>
      </c>
      <c r="B262" s="2" t="s">
        <v>2523</v>
      </c>
      <c r="C262" s="2" t="s">
        <v>2524</v>
      </c>
      <c r="D262">
        <v>65.56</v>
      </c>
      <c r="E262" s="2" t="s">
        <v>2978</v>
      </c>
      <c r="F262" s="37" t="s">
        <v>4418</v>
      </c>
      <c r="G262">
        <v>14.5</v>
      </c>
      <c r="H262">
        <v>14.19</v>
      </c>
      <c r="I262" s="2" t="s">
        <v>4419</v>
      </c>
      <c r="L262">
        <v>100</v>
      </c>
      <c r="M262" s="2" t="s">
        <v>3</v>
      </c>
      <c r="N262" s="2" t="s">
        <v>3</v>
      </c>
      <c r="O262" s="2" t="s">
        <v>4</v>
      </c>
      <c r="P262" s="1">
        <v>36832</v>
      </c>
      <c r="Q262" s="2" t="s">
        <v>65</v>
      </c>
      <c r="R262" s="2" t="s">
        <v>65</v>
      </c>
      <c r="S262" t="s">
        <v>3893</v>
      </c>
      <c r="T262" s="30" t="s">
        <v>27954</v>
      </c>
      <c r="U262" s="2" t="s">
        <v>66</v>
      </c>
      <c r="V262" s="2" t="s">
        <v>66</v>
      </c>
      <c r="W262" s="24">
        <v>1145.5082860666178</v>
      </c>
      <c r="X262">
        <v>23.59</v>
      </c>
      <c r="Y262">
        <v>95.1</v>
      </c>
      <c r="Z262">
        <v>287.33999999999997</v>
      </c>
      <c r="AA262" s="3">
        <v>1203.9000000000001</v>
      </c>
    </row>
    <row r="263" spans="1:27" ht="20" customHeight="1">
      <c r="A263" s="2" t="s">
        <v>2569</v>
      </c>
      <c r="B263" s="2" t="s">
        <v>2570</v>
      </c>
      <c r="C263" s="2" t="s">
        <v>1596</v>
      </c>
      <c r="D263" s="3">
        <v>7011.64</v>
      </c>
      <c r="E263" s="2" t="s">
        <v>4455</v>
      </c>
      <c r="F263" s="37" t="s">
        <v>4529</v>
      </c>
      <c r="G263">
        <v>38.5</v>
      </c>
      <c r="H263">
        <v>39</v>
      </c>
      <c r="I263" s="2" t="s">
        <v>4456</v>
      </c>
      <c r="J263">
        <v>34.380000000000003</v>
      </c>
      <c r="K263">
        <v>34.5</v>
      </c>
      <c r="L263">
        <v>100</v>
      </c>
      <c r="M263" s="2" t="s">
        <v>3</v>
      </c>
      <c r="N263" s="2" t="s">
        <v>3</v>
      </c>
      <c r="O263" s="2" t="s">
        <v>4</v>
      </c>
      <c r="P263" s="1">
        <v>36801</v>
      </c>
      <c r="Q263" s="2" t="s">
        <v>65</v>
      </c>
      <c r="R263" s="2" t="s">
        <v>65</v>
      </c>
      <c r="S263" t="s">
        <v>3893</v>
      </c>
      <c r="T263" s="30" t="s">
        <v>27954</v>
      </c>
      <c r="U263" s="2" t="s">
        <v>66</v>
      </c>
      <c r="V263" s="2" t="s">
        <v>66</v>
      </c>
      <c r="W263" s="24">
        <v>1145.5082860666178</v>
      </c>
      <c r="X263" s="3">
        <v>2990</v>
      </c>
      <c r="Y263" s="3">
        <v>26371</v>
      </c>
      <c r="Z263" s="3">
        <v>38985.1</v>
      </c>
      <c r="AA263" s="3">
        <v>181259</v>
      </c>
    </row>
    <row r="264" spans="1:27" ht="20" customHeight="1">
      <c r="A264" s="2" t="s">
        <v>2631</v>
      </c>
      <c r="B264" s="2" t="s">
        <v>2632</v>
      </c>
      <c r="C264" s="2" t="s">
        <v>63</v>
      </c>
      <c r="D264">
        <v>147.81</v>
      </c>
      <c r="E264" s="2" t="s">
        <v>4506</v>
      </c>
      <c r="F264" s="37" t="s">
        <v>4507</v>
      </c>
      <c r="G264">
        <v>26.38</v>
      </c>
      <c r="H264">
        <v>26.19</v>
      </c>
      <c r="I264" s="2" t="s">
        <v>4508</v>
      </c>
      <c r="J264">
        <v>11.5</v>
      </c>
      <c r="K264">
        <v>11.5</v>
      </c>
      <c r="L264">
        <v>100</v>
      </c>
      <c r="M264" s="2" t="s">
        <v>3</v>
      </c>
      <c r="N264" s="2" t="s">
        <v>3</v>
      </c>
      <c r="O264" s="2" t="s">
        <v>4</v>
      </c>
      <c r="P264" s="1">
        <v>36761</v>
      </c>
      <c r="Q264" s="2" t="s">
        <v>65</v>
      </c>
      <c r="R264" s="2" t="s">
        <v>65</v>
      </c>
      <c r="S264" t="s">
        <v>3893</v>
      </c>
      <c r="T264" s="30" t="s">
        <v>27954</v>
      </c>
      <c r="U264" s="2" t="s">
        <v>66</v>
      </c>
      <c r="V264" s="2" t="s">
        <v>66</v>
      </c>
      <c r="W264" s="24">
        <v>1145.5082860666178</v>
      </c>
      <c r="X264">
        <v>72.8</v>
      </c>
      <c r="Y264" s="3">
        <v>4370.7</v>
      </c>
      <c r="Z264">
        <v>848.8</v>
      </c>
      <c r="AA264" s="3">
        <v>48796.1</v>
      </c>
    </row>
    <row r="265" spans="1:27" ht="20" customHeight="1">
      <c r="A265" s="2" t="s">
        <v>2633</v>
      </c>
      <c r="B265" s="2" t="s">
        <v>2634</v>
      </c>
      <c r="C265" s="2" t="s">
        <v>2635</v>
      </c>
      <c r="D265">
        <v>91.79</v>
      </c>
      <c r="E265" s="2" t="s">
        <v>3103</v>
      </c>
      <c r="F265" s="37" t="s">
        <v>4509</v>
      </c>
      <c r="G265">
        <v>17.38</v>
      </c>
      <c r="H265">
        <v>17.75</v>
      </c>
      <c r="I265" s="2" t="s">
        <v>4510</v>
      </c>
      <c r="J265">
        <v>17.059999999999999</v>
      </c>
      <c r="K265">
        <v>17.25</v>
      </c>
      <c r="L265">
        <v>100</v>
      </c>
      <c r="M265" s="2" t="s">
        <v>3</v>
      </c>
      <c r="N265" s="2" t="s">
        <v>3</v>
      </c>
      <c r="O265" s="2" t="s">
        <v>4</v>
      </c>
      <c r="P265" s="1">
        <v>36759</v>
      </c>
      <c r="Q265" s="2" t="s">
        <v>65</v>
      </c>
      <c r="R265" s="2" t="s">
        <v>65</v>
      </c>
      <c r="S265" t="s">
        <v>3893</v>
      </c>
      <c r="T265" s="30" t="s">
        <v>27954</v>
      </c>
      <c r="U265" s="2" t="s">
        <v>66</v>
      </c>
      <c r="V265" s="2" t="s">
        <v>66</v>
      </c>
      <c r="W265" s="24">
        <v>1145.5082860666178</v>
      </c>
      <c r="X265">
        <v>31.6</v>
      </c>
      <c r="Y265">
        <v>759.2</v>
      </c>
      <c r="Z265">
        <v>423.8</v>
      </c>
      <c r="AA265" s="3">
        <v>8819.2000000000007</v>
      </c>
    </row>
    <row r="266" spans="1:27" ht="20" customHeight="1">
      <c r="A266" s="2" t="s">
        <v>2688</v>
      </c>
      <c r="B266" s="2" t="s">
        <v>2689</v>
      </c>
      <c r="C266" s="2" t="s">
        <v>2690</v>
      </c>
      <c r="D266">
        <v>44.82</v>
      </c>
      <c r="E266" s="2" t="s">
        <v>2978</v>
      </c>
      <c r="F266" s="37" t="s">
        <v>4550</v>
      </c>
      <c r="I266" s="2" t="s">
        <v>4551</v>
      </c>
      <c r="L266">
        <v>100</v>
      </c>
      <c r="M266" s="2" t="s">
        <v>3</v>
      </c>
      <c r="N266" s="2" t="s">
        <v>3</v>
      </c>
      <c r="O266" s="2" t="s">
        <v>4</v>
      </c>
      <c r="P266" s="1">
        <v>36733</v>
      </c>
      <c r="Q266" s="2" t="s">
        <v>65</v>
      </c>
      <c r="R266" s="2" t="s">
        <v>65</v>
      </c>
      <c r="S266" t="s">
        <v>3893</v>
      </c>
      <c r="T266" s="30" t="s">
        <v>27954</v>
      </c>
      <c r="U266" s="2" t="s">
        <v>66</v>
      </c>
      <c r="V266" s="2" t="s">
        <v>66</v>
      </c>
      <c r="W266" s="24">
        <v>1145.5082860666178</v>
      </c>
      <c r="X266">
        <v>23.96</v>
      </c>
      <c r="Y266">
        <v>14.88</v>
      </c>
      <c r="Z266">
        <v>322.98</v>
      </c>
      <c r="AA266">
        <v>201.41</v>
      </c>
    </row>
    <row r="267" spans="1:27" ht="20" customHeight="1">
      <c r="A267" s="31" t="s">
        <v>2694</v>
      </c>
      <c r="B267" s="31" t="s">
        <v>2695</v>
      </c>
      <c r="C267" s="31" t="s">
        <v>2696</v>
      </c>
      <c r="D267" s="30">
        <v>85</v>
      </c>
      <c r="E267" s="31" t="s">
        <v>4554</v>
      </c>
      <c r="F267" s="39" t="s">
        <v>4555</v>
      </c>
      <c r="G267" s="30">
        <v>18</v>
      </c>
      <c r="H267" s="30">
        <v>18.309999999999999</v>
      </c>
      <c r="I267" s="31" t="s">
        <v>2946</v>
      </c>
      <c r="J267" s="30"/>
      <c r="K267" s="30"/>
      <c r="L267" s="30">
        <v>100</v>
      </c>
      <c r="M267" s="31" t="s">
        <v>3</v>
      </c>
      <c r="N267" s="31" t="s">
        <v>3</v>
      </c>
      <c r="O267" s="31" t="s">
        <v>4</v>
      </c>
      <c r="P267" s="33">
        <v>36728</v>
      </c>
      <c r="Q267" s="31" t="s">
        <v>1112</v>
      </c>
      <c r="R267" s="31" t="s">
        <v>1112</v>
      </c>
      <c r="S267">
        <v>339992</v>
      </c>
      <c r="T267" s="30" t="s">
        <v>27958</v>
      </c>
      <c r="U267" s="31" t="s">
        <v>20</v>
      </c>
      <c r="V267" s="31" t="s">
        <v>20</v>
      </c>
      <c r="W267" s="34">
        <v>1275.3180144105474</v>
      </c>
      <c r="X267" s="30">
        <v>63.45</v>
      </c>
      <c r="Y267" s="30">
        <v>310.94</v>
      </c>
      <c r="Z267" s="30">
        <v>76.09</v>
      </c>
      <c r="AA267" s="30">
        <v>332.26</v>
      </c>
    </row>
    <row r="268" spans="1:27" ht="20" customHeight="1">
      <c r="A268" s="2" t="s">
        <v>2728</v>
      </c>
      <c r="B268" s="2" t="s">
        <v>2729</v>
      </c>
      <c r="C268" s="2" t="s">
        <v>2730</v>
      </c>
      <c r="D268">
        <v>71.72</v>
      </c>
      <c r="E268" s="2" t="s">
        <v>2978</v>
      </c>
      <c r="F268" s="37" t="s">
        <v>4579</v>
      </c>
      <c r="G268">
        <v>22.31</v>
      </c>
      <c r="H268">
        <v>22.75</v>
      </c>
      <c r="I268" s="2" t="s">
        <v>4580</v>
      </c>
      <c r="J268">
        <v>15.44</v>
      </c>
      <c r="K268">
        <v>16.38</v>
      </c>
      <c r="L268">
        <v>100</v>
      </c>
      <c r="M268" s="2" t="s">
        <v>3</v>
      </c>
      <c r="N268" s="2" t="s">
        <v>3</v>
      </c>
      <c r="O268" s="2" t="s">
        <v>4</v>
      </c>
      <c r="P268" s="1">
        <v>36713</v>
      </c>
      <c r="Q268" s="2" t="s">
        <v>65</v>
      </c>
      <c r="R268" s="2" t="s">
        <v>65</v>
      </c>
      <c r="S268" t="s">
        <v>3893</v>
      </c>
      <c r="T268" s="30" t="s">
        <v>27954</v>
      </c>
      <c r="U268" s="2" t="s">
        <v>66</v>
      </c>
      <c r="V268" s="2" t="s">
        <v>66</v>
      </c>
      <c r="W268" s="24">
        <v>1145.5082860666178</v>
      </c>
      <c r="X268">
        <v>31.6</v>
      </c>
      <c r="Y268">
        <v>268.2</v>
      </c>
      <c r="Z268">
        <v>387.3</v>
      </c>
      <c r="AA268" s="3">
        <v>3288.5</v>
      </c>
    </row>
    <row r="269" spans="1:27" ht="20" customHeight="1">
      <c r="A269" s="2" t="s">
        <v>2770</v>
      </c>
      <c r="B269" s="2" t="s">
        <v>2771</v>
      </c>
      <c r="C269" s="2" t="s">
        <v>2772</v>
      </c>
      <c r="D269">
        <v>90.21</v>
      </c>
      <c r="E269" s="2" t="s">
        <v>3040</v>
      </c>
      <c r="F269" s="37" t="s">
        <v>4649</v>
      </c>
      <c r="G269">
        <v>9.69</v>
      </c>
      <c r="H269">
        <v>10</v>
      </c>
      <c r="I269" s="2" t="s">
        <v>4609</v>
      </c>
      <c r="J269">
        <v>21.94</v>
      </c>
      <c r="K269">
        <v>21.94</v>
      </c>
      <c r="L269">
        <v>100</v>
      </c>
      <c r="M269" s="2" t="s">
        <v>3</v>
      </c>
      <c r="N269" s="2" t="s">
        <v>3</v>
      </c>
      <c r="O269" s="2" t="s">
        <v>4</v>
      </c>
      <c r="P269" s="1">
        <v>36685</v>
      </c>
      <c r="Q269" s="2" t="s">
        <v>65</v>
      </c>
      <c r="R269" s="2" t="s">
        <v>65</v>
      </c>
      <c r="S269" t="s">
        <v>3893</v>
      </c>
      <c r="T269" s="30" t="s">
        <v>27954</v>
      </c>
      <c r="U269" s="2" t="s">
        <v>66</v>
      </c>
      <c r="V269" s="2" t="s">
        <v>66</v>
      </c>
      <c r="W269" s="24">
        <v>1145.5082860666178</v>
      </c>
      <c r="X269">
        <v>23.03</v>
      </c>
      <c r="Y269">
        <v>54.8</v>
      </c>
      <c r="Z269">
        <v>346.54</v>
      </c>
      <c r="AA269">
        <v>915.1</v>
      </c>
    </row>
    <row r="270" spans="1:27" ht="20" customHeight="1">
      <c r="A270" s="2" t="s">
        <v>2793</v>
      </c>
      <c r="B270" s="2" t="s">
        <v>2794</v>
      </c>
      <c r="C270" s="2" t="s">
        <v>2795</v>
      </c>
      <c r="D270">
        <v>8.23</v>
      </c>
      <c r="E270" s="2" t="s">
        <v>3040</v>
      </c>
      <c r="F270" s="37" t="s">
        <v>4619</v>
      </c>
      <c r="I270" s="2" t="s">
        <v>4620</v>
      </c>
      <c r="L270">
        <v>100</v>
      </c>
      <c r="M270" s="2" t="s">
        <v>3</v>
      </c>
      <c r="N270" s="2" t="s">
        <v>3</v>
      </c>
      <c r="O270" s="2" t="s">
        <v>4</v>
      </c>
      <c r="P270" s="1">
        <v>36662</v>
      </c>
      <c r="Q270" s="2" t="s">
        <v>65</v>
      </c>
      <c r="R270" s="2" t="s">
        <v>65</v>
      </c>
      <c r="S270" t="s">
        <v>3893</v>
      </c>
      <c r="T270" s="30" t="s">
        <v>27954</v>
      </c>
      <c r="U270" s="2" t="s">
        <v>66</v>
      </c>
      <c r="V270" s="2" t="s">
        <v>66</v>
      </c>
      <c r="W270" s="24">
        <v>1145.5082860666178</v>
      </c>
      <c r="X270">
        <v>3.64</v>
      </c>
      <c r="Y270">
        <v>7.97</v>
      </c>
      <c r="Z270">
        <v>54</v>
      </c>
      <c r="AA270">
        <v>100.89</v>
      </c>
    </row>
    <row r="271" spans="1:27" ht="20" customHeight="1">
      <c r="A271" s="2" t="s">
        <v>2810</v>
      </c>
      <c r="B271" s="2" t="s">
        <v>2811</v>
      </c>
      <c r="C271" s="2" t="s">
        <v>1536</v>
      </c>
      <c r="D271">
        <v>31.17</v>
      </c>
      <c r="E271" s="2" t="s">
        <v>2978</v>
      </c>
      <c r="F271" s="37" t="s">
        <v>4626</v>
      </c>
      <c r="G271">
        <v>14.31</v>
      </c>
      <c r="H271">
        <v>13.81</v>
      </c>
      <c r="I271" s="2" t="s">
        <v>4627</v>
      </c>
      <c r="J271">
        <v>16.63</v>
      </c>
      <c r="K271">
        <v>16.25</v>
      </c>
      <c r="L271">
        <v>100</v>
      </c>
      <c r="M271" s="2" t="s">
        <v>3</v>
      </c>
      <c r="N271" s="2" t="s">
        <v>3</v>
      </c>
      <c r="O271" s="2" t="s">
        <v>4</v>
      </c>
      <c r="P271" s="1">
        <v>36650</v>
      </c>
      <c r="Q271" s="2" t="s">
        <v>65</v>
      </c>
      <c r="R271" s="2" t="s">
        <v>65</v>
      </c>
      <c r="S271" t="s">
        <v>3893</v>
      </c>
      <c r="T271" s="30" t="s">
        <v>27954</v>
      </c>
      <c r="U271" s="2" t="s">
        <v>66</v>
      </c>
      <c r="V271" s="2" t="s">
        <v>66</v>
      </c>
      <c r="W271" s="24">
        <v>1145.5082860666178</v>
      </c>
      <c r="X271">
        <v>18.8</v>
      </c>
      <c r="Y271">
        <v>428.8</v>
      </c>
      <c r="Z271">
        <v>253.1</v>
      </c>
      <c r="AA271" s="3">
        <v>5247.5</v>
      </c>
    </row>
    <row r="272" spans="1:27" ht="20" customHeight="1">
      <c r="A272" s="2" t="s">
        <v>2842</v>
      </c>
      <c r="B272" s="2" t="s">
        <v>2843</v>
      </c>
      <c r="C272" s="2" t="s">
        <v>1271</v>
      </c>
      <c r="D272">
        <v>16</v>
      </c>
      <c r="E272" s="2" t="s">
        <v>4656</v>
      </c>
      <c r="F272" s="37" t="s">
        <v>4657</v>
      </c>
      <c r="G272">
        <v>22.81</v>
      </c>
      <c r="H272">
        <v>25.5</v>
      </c>
      <c r="I272" s="2" t="s">
        <v>4658</v>
      </c>
      <c r="J272">
        <v>12</v>
      </c>
      <c r="K272">
        <v>20.5</v>
      </c>
      <c r="L272">
        <v>100</v>
      </c>
      <c r="M272" s="2" t="s">
        <v>3</v>
      </c>
      <c r="N272" s="2" t="s">
        <v>3</v>
      </c>
      <c r="O272" s="2" t="s">
        <v>4</v>
      </c>
      <c r="P272" s="1">
        <v>36600</v>
      </c>
      <c r="Q272" s="2" t="s">
        <v>65</v>
      </c>
      <c r="R272" s="2" t="s">
        <v>65</v>
      </c>
      <c r="S272" t="s">
        <v>3893</v>
      </c>
      <c r="T272" s="30" t="s">
        <v>27954</v>
      </c>
      <c r="U272" s="2" t="s">
        <v>66</v>
      </c>
      <c r="V272" s="2" t="s">
        <v>66</v>
      </c>
      <c r="W272" s="24">
        <v>1145.5082860666178</v>
      </c>
      <c r="X272">
        <v>8.56</v>
      </c>
      <c r="Y272">
        <v>296.33</v>
      </c>
      <c r="Z272">
        <v>90.88</v>
      </c>
      <c r="AA272" s="3">
        <v>3864.7</v>
      </c>
    </row>
    <row r="273" spans="1:27" ht="20" customHeight="1">
      <c r="A273" s="2" t="s">
        <v>2862</v>
      </c>
      <c r="B273" s="2" t="s">
        <v>2863</v>
      </c>
      <c r="C273" s="2" t="s">
        <v>2864</v>
      </c>
      <c r="D273">
        <v>9</v>
      </c>
      <c r="E273" s="2" t="s">
        <v>2978</v>
      </c>
      <c r="F273" s="37" t="s">
        <v>4671</v>
      </c>
      <c r="I273" s="2" t="s">
        <v>2946</v>
      </c>
      <c r="L273">
        <v>100</v>
      </c>
      <c r="M273" s="2" t="s">
        <v>3</v>
      </c>
      <c r="N273" s="2" t="s">
        <v>3</v>
      </c>
      <c r="O273" s="2" t="s">
        <v>4</v>
      </c>
      <c r="P273" s="1">
        <v>36591</v>
      </c>
      <c r="Q273" s="2" t="s">
        <v>65</v>
      </c>
      <c r="R273" s="2" t="s">
        <v>65</v>
      </c>
      <c r="S273" t="s">
        <v>3893</v>
      </c>
      <c r="T273" s="30" t="s">
        <v>27954</v>
      </c>
      <c r="U273" s="2" t="s">
        <v>66</v>
      </c>
      <c r="V273" s="2" t="s">
        <v>66</v>
      </c>
      <c r="W273" s="24">
        <v>1145.5082860666178</v>
      </c>
      <c r="X273">
        <v>3.92</v>
      </c>
      <c r="Y273">
        <v>15.1</v>
      </c>
      <c r="Z273">
        <v>47.18</v>
      </c>
      <c r="AA273">
        <v>201.36</v>
      </c>
    </row>
    <row r="274" spans="1:27" ht="20" customHeight="1">
      <c r="A274" s="2" t="s">
        <v>2865</v>
      </c>
      <c r="B274" s="2" t="s">
        <v>2866</v>
      </c>
      <c r="C274" s="2" t="s">
        <v>2532</v>
      </c>
      <c r="D274">
        <v>38.94</v>
      </c>
      <c r="E274" s="2" t="s">
        <v>3040</v>
      </c>
      <c r="F274" s="37" t="s">
        <v>4672</v>
      </c>
      <c r="G274">
        <v>56.69</v>
      </c>
      <c r="H274">
        <v>56.69</v>
      </c>
      <c r="I274" s="2" t="s">
        <v>4673</v>
      </c>
      <c r="L274">
        <v>100</v>
      </c>
      <c r="M274" s="2" t="s">
        <v>3</v>
      </c>
      <c r="N274" s="2" t="s">
        <v>3</v>
      </c>
      <c r="O274" s="2" t="s">
        <v>4</v>
      </c>
      <c r="P274" s="1">
        <v>36589</v>
      </c>
      <c r="Q274" s="2" t="s">
        <v>65</v>
      </c>
      <c r="R274" s="2" t="s">
        <v>65</v>
      </c>
      <c r="S274" t="s">
        <v>3893</v>
      </c>
      <c r="T274" s="30" t="s">
        <v>27954</v>
      </c>
      <c r="U274" s="2" t="s">
        <v>66</v>
      </c>
      <c r="V274" s="2" t="s">
        <v>66</v>
      </c>
      <c r="W274" s="24">
        <v>1145.5082860666178</v>
      </c>
      <c r="X274">
        <v>13.92</v>
      </c>
      <c r="Y274" s="3">
        <v>6287.84</v>
      </c>
      <c r="Z274">
        <v>179.39</v>
      </c>
      <c r="AA274" s="3">
        <v>67352.539999999994</v>
      </c>
    </row>
    <row r="275" spans="1:27" ht="20" customHeight="1">
      <c r="A275" s="2" t="s">
        <v>2874</v>
      </c>
      <c r="B275" s="2" t="s">
        <v>2875</v>
      </c>
      <c r="C275" s="2" t="s">
        <v>959</v>
      </c>
      <c r="D275">
        <v>33.64</v>
      </c>
      <c r="E275" s="2" t="s">
        <v>2978</v>
      </c>
      <c r="F275" s="37" t="s">
        <v>4714</v>
      </c>
      <c r="G275">
        <v>15.94</v>
      </c>
      <c r="H275">
        <v>15.94</v>
      </c>
      <c r="I275" s="2" t="s">
        <v>4680</v>
      </c>
      <c r="J275">
        <v>10.25</v>
      </c>
      <c r="K275">
        <v>11.63</v>
      </c>
      <c r="L275">
        <v>100</v>
      </c>
      <c r="M275" s="2" t="s">
        <v>3</v>
      </c>
      <c r="N275" s="2" t="s">
        <v>3</v>
      </c>
      <c r="O275" s="2" t="s">
        <v>4</v>
      </c>
      <c r="P275" s="1">
        <v>36579</v>
      </c>
      <c r="Q275" s="2" t="s">
        <v>65</v>
      </c>
      <c r="R275" s="2" t="s">
        <v>65</v>
      </c>
      <c r="S275" t="s">
        <v>3893</v>
      </c>
      <c r="T275" s="30" t="s">
        <v>27954</v>
      </c>
      <c r="U275" s="2" t="s">
        <v>66</v>
      </c>
      <c r="V275" s="2" t="s">
        <v>66</v>
      </c>
      <c r="W275" s="24">
        <v>1145.5082860666178</v>
      </c>
      <c r="X275">
        <v>16.39</v>
      </c>
      <c r="Y275">
        <v>481.74</v>
      </c>
      <c r="Z275">
        <v>219.53</v>
      </c>
      <c r="AA275" s="3">
        <v>6043.27</v>
      </c>
    </row>
    <row r="276" spans="1:27" ht="20" customHeight="1">
      <c r="A276" s="2" t="s">
        <v>2899</v>
      </c>
      <c r="B276" s="2" t="s">
        <v>2900</v>
      </c>
      <c r="C276" s="2" t="s">
        <v>1107</v>
      </c>
      <c r="E276" s="2" t="s">
        <v>2978</v>
      </c>
      <c r="F276" s="37" t="s">
        <v>4696</v>
      </c>
      <c r="G276">
        <v>29.88</v>
      </c>
      <c r="H276">
        <v>29.88</v>
      </c>
      <c r="I276" s="2" t="s">
        <v>4697</v>
      </c>
      <c r="L276">
        <v>100</v>
      </c>
      <c r="M276" s="2" t="s">
        <v>3</v>
      </c>
      <c r="N276" s="2" t="s">
        <v>3</v>
      </c>
      <c r="O276" s="2" t="s">
        <v>4</v>
      </c>
      <c r="P276" s="1">
        <v>36560</v>
      </c>
      <c r="Q276" s="2" t="s">
        <v>65</v>
      </c>
      <c r="R276" s="2" t="s">
        <v>65</v>
      </c>
      <c r="S276" t="s">
        <v>3893</v>
      </c>
      <c r="T276" s="30" t="s">
        <v>27954</v>
      </c>
      <c r="U276" s="2" t="s">
        <v>66</v>
      </c>
      <c r="V276" s="2" t="s">
        <v>66</v>
      </c>
      <c r="W276" s="24">
        <v>1145.5082860666178</v>
      </c>
      <c r="X276">
        <v>15.79</v>
      </c>
      <c r="Y276">
        <v>253.26</v>
      </c>
      <c r="Z276">
        <v>201.03</v>
      </c>
      <c r="AA276" s="3">
        <v>2857.52</v>
      </c>
    </row>
    <row r="277" spans="1:27" ht="20" customHeight="1">
      <c r="A277" s="2" t="s">
        <v>2907</v>
      </c>
      <c r="B277" s="2" t="s">
        <v>2908</v>
      </c>
      <c r="C277" s="2" t="s">
        <v>1698</v>
      </c>
      <c r="D277">
        <v>497.52</v>
      </c>
      <c r="E277" s="2" t="s">
        <v>3040</v>
      </c>
      <c r="F277" s="37" t="s">
        <v>4720</v>
      </c>
      <c r="G277">
        <v>39</v>
      </c>
      <c r="H277">
        <v>38.880000000000003</v>
      </c>
      <c r="I277" s="2" t="s">
        <v>4703</v>
      </c>
      <c r="J277">
        <v>34</v>
      </c>
      <c r="K277">
        <v>34</v>
      </c>
      <c r="L277">
        <v>100</v>
      </c>
      <c r="M277" s="2" t="s">
        <v>3</v>
      </c>
      <c r="N277" s="2" t="s">
        <v>3</v>
      </c>
      <c r="O277" s="2" t="s">
        <v>4</v>
      </c>
      <c r="P277" s="1">
        <v>36558</v>
      </c>
      <c r="Q277" s="2" t="s">
        <v>65</v>
      </c>
      <c r="R277" s="2" t="s">
        <v>65</v>
      </c>
      <c r="S277" t="s">
        <v>3893</v>
      </c>
      <c r="T277" s="30" t="s">
        <v>27954</v>
      </c>
      <c r="U277" s="2" t="s">
        <v>66</v>
      </c>
      <c r="V277" s="2" t="s">
        <v>66</v>
      </c>
      <c r="W277" s="24">
        <v>1145.5082860666178</v>
      </c>
      <c r="X277">
        <v>246.44</v>
      </c>
      <c r="Y277" s="3">
        <v>21795</v>
      </c>
      <c r="Z277" s="3">
        <v>2609.59</v>
      </c>
      <c r="AA277" s="3">
        <v>218103</v>
      </c>
    </row>
    <row r="278" spans="1:27" ht="20" customHeight="1">
      <c r="A278" s="2" t="s">
        <v>1959</v>
      </c>
      <c r="B278" s="2" t="s">
        <v>1960</v>
      </c>
      <c r="C278" s="2" t="s">
        <v>1961</v>
      </c>
      <c r="D278">
        <v>8.64</v>
      </c>
      <c r="E278" s="2" t="s">
        <v>3980</v>
      </c>
      <c r="F278" s="37" t="s">
        <v>3981</v>
      </c>
      <c r="G278">
        <v>2.4</v>
      </c>
      <c r="H278">
        <v>2.1</v>
      </c>
      <c r="I278" s="2" t="s">
        <v>3982</v>
      </c>
      <c r="L278">
        <v>100</v>
      </c>
      <c r="M278" s="2" t="s">
        <v>3</v>
      </c>
      <c r="N278" s="2" t="s">
        <v>3</v>
      </c>
      <c r="O278" s="2" t="s">
        <v>4</v>
      </c>
      <c r="P278" s="1">
        <v>37392</v>
      </c>
      <c r="Q278" s="2" t="s">
        <v>1962</v>
      </c>
      <c r="R278" s="2" t="s">
        <v>1962</v>
      </c>
      <c r="S278">
        <v>339993</v>
      </c>
      <c r="T278" s="30" t="s">
        <v>27954</v>
      </c>
      <c r="U278" s="2" t="s">
        <v>557</v>
      </c>
      <c r="V278" s="2" t="s">
        <v>557</v>
      </c>
      <c r="W278" s="29">
        <v>1130.5555411626676</v>
      </c>
      <c r="X278">
        <v>23.49</v>
      </c>
      <c r="Y278">
        <v>15.95</v>
      </c>
      <c r="Z278">
        <v>14.79</v>
      </c>
      <c r="AA278">
        <v>1.94</v>
      </c>
    </row>
    <row r="279" spans="1:27" ht="20" customHeight="1">
      <c r="A279" s="2" t="s">
        <v>641</v>
      </c>
      <c r="B279" s="2" t="s">
        <v>642</v>
      </c>
      <c r="C279" s="2" t="s">
        <v>643</v>
      </c>
      <c r="D279">
        <v>47.09</v>
      </c>
      <c r="E279" s="2" t="s">
        <v>3178</v>
      </c>
      <c r="F279" s="37" t="s">
        <v>3179</v>
      </c>
      <c r="G279">
        <v>33.9</v>
      </c>
      <c r="H279">
        <v>34.6</v>
      </c>
      <c r="I279" s="2" t="s">
        <v>2946</v>
      </c>
      <c r="L279">
        <v>100</v>
      </c>
      <c r="M279" s="2" t="s">
        <v>3</v>
      </c>
      <c r="N279" s="2" t="s">
        <v>3</v>
      </c>
      <c r="O279" s="2" t="s">
        <v>4</v>
      </c>
      <c r="P279" s="1">
        <v>38810</v>
      </c>
      <c r="Q279" s="2" t="s">
        <v>644</v>
      </c>
      <c r="R279" s="2" t="s">
        <v>644</v>
      </c>
      <c r="S279">
        <v>441222</v>
      </c>
      <c r="T279" s="30" t="s">
        <v>27954</v>
      </c>
      <c r="U279" s="2" t="s">
        <v>386</v>
      </c>
      <c r="V279" s="2" t="s">
        <v>386</v>
      </c>
      <c r="W279" s="29">
        <v>946.871393551398</v>
      </c>
      <c r="X279">
        <v>116.2</v>
      </c>
      <c r="Y279" s="3">
        <v>1003.35</v>
      </c>
      <c r="Z279">
        <v>90.85</v>
      </c>
      <c r="AA279">
        <v>841.44</v>
      </c>
    </row>
    <row r="280" spans="1:27" ht="20" hidden="1" customHeight="1">
      <c r="A280" s="2" t="s">
        <v>267</v>
      </c>
      <c r="B280" s="2" t="s">
        <v>268</v>
      </c>
      <c r="C280" s="2" t="s">
        <v>269</v>
      </c>
      <c r="D280">
        <v>2.4</v>
      </c>
      <c r="E280" s="2" t="s">
        <v>3019</v>
      </c>
      <c r="F280" s="37" t="s">
        <v>3020</v>
      </c>
      <c r="G280">
        <v>0.04</v>
      </c>
      <c r="H280">
        <v>0.04</v>
      </c>
      <c r="I280" s="2" t="s">
        <v>2946</v>
      </c>
      <c r="L280">
        <v>100</v>
      </c>
      <c r="M280" s="2" t="s">
        <v>3</v>
      </c>
      <c r="N280" s="2" t="s">
        <v>3</v>
      </c>
      <c r="O280" s="2" t="s">
        <v>4</v>
      </c>
      <c r="P280" s="1">
        <v>38899</v>
      </c>
      <c r="Q280" s="2" t="s">
        <v>270</v>
      </c>
      <c r="R280" s="2" t="s">
        <v>270</v>
      </c>
      <c r="U280" s="2" t="s">
        <v>7</v>
      </c>
      <c r="V280" s="2" t="s">
        <v>7</v>
      </c>
      <c r="W280" s="29">
        <v>1594.9803990202502</v>
      </c>
      <c r="X280">
        <v>0.64</v>
      </c>
      <c r="Y280">
        <v>3.82</v>
      </c>
      <c r="Z280">
        <v>0.06</v>
      </c>
      <c r="AA280">
        <v>4.0999999999999996</v>
      </c>
    </row>
    <row r="281" spans="1:27" ht="20" hidden="1" customHeight="1">
      <c r="A281" s="2" t="s">
        <v>631</v>
      </c>
      <c r="B281" s="2" t="s">
        <v>632</v>
      </c>
      <c r="C281" s="2" t="s">
        <v>633</v>
      </c>
      <c r="D281">
        <v>9.5</v>
      </c>
      <c r="E281" s="2" t="s">
        <v>3175</v>
      </c>
      <c r="F281" s="37" t="s">
        <v>3176</v>
      </c>
      <c r="G281">
        <v>3.85</v>
      </c>
      <c r="H281">
        <v>3.89</v>
      </c>
      <c r="I281" s="2" t="s">
        <v>2946</v>
      </c>
      <c r="L281">
        <v>100</v>
      </c>
      <c r="M281" s="2" t="s">
        <v>3</v>
      </c>
      <c r="N281" s="2" t="s">
        <v>3</v>
      </c>
      <c r="O281" s="2" t="s">
        <v>4</v>
      </c>
      <c r="P281" s="1">
        <v>38813</v>
      </c>
      <c r="Q281" s="2" t="s">
        <v>270</v>
      </c>
      <c r="R281" s="2" t="s">
        <v>270</v>
      </c>
      <c r="U281" s="2" t="s">
        <v>7</v>
      </c>
      <c r="V281" s="2" t="s">
        <v>7</v>
      </c>
      <c r="W281" s="29">
        <v>1594.9803990202502</v>
      </c>
      <c r="X281">
        <v>8.4499999999999993</v>
      </c>
      <c r="Y281">
        <v>52.19</v>
      </c>
      <c r="Z281">
        <v>2.2400000000000002</v>
      </c>
      <c r="AA281">
        <v>35.31</v>
      </c>
    </row>
    <row r="282" spans="1:27" ht="20" hidden="1" customHeight="1">
      <c r="A282" s="2" t="s">
        <v>1064</v>
      </c>
      <c r="B282" s="2" t="s">
        <v>1065</v>
      </c>
      <c r="C282" s="2" t="s">
        <v>1066</v>
      </c>
      <c r="D282" s="3">
        <v>1411.39</v>
      </c>
      <c r="E282" s="2" t="s">
        <v>3400</v>
      </c>
      <c r="F282" s="37" t="s">
        <v>3401</v>
      </c>
      <c r="I282" s="2" t="s">
        <v>3402</v>
      </c>
      <c r="J282">
        <v>55.21</v>
      </c>
      <c r="K282">
        <v>55.36</v>
      </c>
      <c r="L282">
        <v>100</v>
      </c>
      <c r="M282" s="2" t="s">
        <v>3</v>
      </c>
      <c r="N282" s="2" t="s">
        <v>3</v>
      </c>
      <c r="O282" s="2" t="s">
        <v>4</v>
      </c>
      <c r="P282" s="1">
        <v>38460</v>
      </c>
      <c r="Q282" s="2" t="s">
        <v>1067</v>
      </c>
      <c r="R282" s="2" t="s">
        <v>1067</v>
      </c>
      <c r="S282">
        <v>443120</v>
      </c>
      <c r="T282" s="30" t="s">
        <v>27955</v>
      </c>
      <c r="U282" s="2" t="s">
        <v>435</v>
      </c>
      <c r="V282" s="2" t="s">
        <v>435</v>
      </c>
      <c r="W282" s="29">
        <v>2528.3089336374192</v>
      </c>
      <c r="X282" s="3">
        <v>1463.81</v>
      </c>
      <c r="Y282" s="3">
        <v>1842.81</v>
      </c>
      <c r="Z282">
        <v>524.26</v>
      </c>
      <c r="AA282">
        <v>914.98</v>
      </c>
    </row>
    <row r="283" spans="1:27" ht="20" hidden="1" customHeight="1">
      <c r="A283" s="2" t="s">
        <v>2251</v>
      </c>
      <c r="B283" s="2" t="s">
        <v>2252</v>
      </c>
      <c r="C283" s="2" t="s">
        <v>2253</v>
      </c>
      <c r="D283">
        <v>174.08</v>
      </c>
      <c r="E283" s="2" t="s">
        <v>4199</v>
      </c>
      <c r="F283" s="37" t="s">
        <v>4200</v>
      </c>
      <c r="G283">
        <v>26.3</v>
      </c>
      <c r="H283">
        <v>28.41</v>
      </c>
      <c r="I283" s="2" t="s">
        <v>4201</v>
      </c>
      <c r="J283">
        <v>24.2</v>
      </c>
      <c r="K283">
        <v>27</v>
      </c>
      <c r="L283">
        <v>79.260000000000005</v>
      </c>
      <c r="M283" s="2" t="s">
        <v>3</v>
      </c>
      <c r="N283" s="2" t="s">
        <v>3</v>
      </c>
      <c r="O283" s="2" t="s">
        <v>4</v>
      </c>
      <c r="P283" s="1">
        <v>37046</v>
      </c>
      <c r="Q283" s="2" t="s">
        <v>1575</v>
      </c>
      <c r="R283" s="2" t="s">
        <v>1575</v>
      </c>
      <c r="S283">
        <v>443120</v>
      </c>
      <c r="T283" s="30" t="s">
        <v>27955</v>
      </c>
      <c r="U283" s="2" t="s">
        <v>435</v>
      </c>
      <c r="V283" s="2" t="s">
        <v>435</v>
      </c>
      <c r="W283" s="29">
        <v>2528.3089336374192</v>
      </c>
      <c r="X283">
        <v>204</v>
      </c>
      <c r="Y283">
        <v>404.7</v>
      </c>
      <c r="Z283">
        <v>78.8</v>
      </c>
      <c r="AA283">
        <v>235</v>
      </c>
    </row>
    <row r="284" spans="1:27" ht="20" hidden="1" customHeight="1">
      <c r="A284" s="26" t="s">
        <v>2232</v>
      </c>
      <c r="B284" s="26" t="s">
        <v>2233</v>
      </c>
      <c r="C284" s="26" t="s">
        <v>2234</v>
      </c>
      <c r="D284" s="17">
        <v>1.78</v>
      </c>
      <c r="E284" s="26" t="s">
        <v>4187</v>
      </c>
      <c r="F284" s="38" t="s">
        <v>4188</v>
      </c>
      <c r="G284" s="17"/>
      <c r="H284" s="17"/>
      <c r="I284" s="26" t="s">
        <v>2946</v>
      </c>
      <c r="J284" s="17"/>
      <c r="K284" s="17"/>
      <c r="L284" s="17">
        <v>100</v>
      </c>
      <c r="M284" s="26" t="s">
        <v>3</v>
      </c>
      <c r="N284" s="26" t="s">
        <v>3</v>
      </c>
      <c r="O284" s="26" t="s">
        <v>4</v>
      </c>
      <c r="P284" s="27">
        <v>37056</v>
      </c>
      <c r="Q284" s="26" t="s">
        <v>196</v>
      </c>
      <c r="R284" s="26" t="s">
        <v>196</v>
      </c>
      <c r="S284">
        <v>446110</v>
      </c>
      <c r="T284" s="17" t="s">
        <v>27955</v>
      </c>
      <c r="U284" s="26" t="s">
        <v>197</v>
      </c>
      <c r="V284" s="26" t="s">
        <v>197</v>
      </c>
      <c r="W284" s="26"/>
      <c r="X284" s="17">
        <v>12.87</v>
      </c>
      <c r="Y284" s="17">
        <v>36.39</v>
      </c>
      <c r="Z284" s="17">
        <v>2.72</v>
      </c>
      <c r="AA284" s="17">
        <v>21.73</v>
      </c>
    </row>
    <row r="285" spans="1:27" ht="20" customHeight="1">
      <c r="A285" s="2" t="s">
        <v>2650</v>
      </c>
      <c r="B285" s="2" t="s">
        <v>2651</v>
      </c>
      <c r="C285" s="2" t="s">
        <v>2652</v>
      </c>
      <c r="D285">
        <v>265.64</v>
      </c>
      <c r="E285" s="2" t="s">
        <v>4520</v>
      </c>
      <c r="F285" s="37" t="s">
        <v>4521</v>
      </c>
      <c r="G285">
        <v>40.56</v>
      </c>
      <c r="H285">
        <v>41.5</v>
      </c>
      <c r="I285" s="2" t="s">
        <v>4522</v>
      </c>
      <c r="J285">
        <v>21.25</v>
      </c>
      <c r="K285">
        <v>21.25</v>
      </c>
      <c r="L285">
        <v>100</v>
      </c>
      <c r="M285" s="2" t="s">
        <v>3</v>
      </c>
      <c r="N285" s="2" t="s">
        <v>3</v>
      </c>
      <c r="O285" s="2" t="s">
        <v>4</v>
      </c>
      <c r="P285" s="1">
        <v>36749</v>
      </c>
      <c r="Q285" s="2" t="s">
        <v>476</v>
      </c>
      <c r="R285" s="2" t="s">
        <v>476</v>
      </c>
      <c r="S285">
        <v>448310</v>
      </c>
      <c r="T285" s="30" t="s">
        <v>27954</v>
      </c>
      <c r="U285" s="2" t="s">
        <v>557</v>
      </c>
      <c r="V285" s="2" t="s">
        <v>557</v>
      </c>
      <c r="W285" s="29">
        <v>1130.5555411626676</v>
      </c>
      <c r="X285">
        <v>282.7</v>
      </c>
      <c r="Y285" s="3">
        <v>1745.9</v>
      </c>
      <c r="Z285">
        <v>123.7</v>
      </c>
      <c r="AA285" s="3">
        <v>1655.4</v>
      </c>
    </row>
    <row r="286" spans="1:27" ht="20" customHeight="1">
      <c r="A286" s="2" t="s">
        <v>162</v>
      </c>
      <c r="B286" s="2" t="s">
        <v>163</v>
      </c>
      <c r="C286" s="2" t="s">
        <v>164</v>
      </c>
      <c r="D286">
        <v>221.39</v>
      </c>
      <c r="E286" s="2" t="s">
        <v>2993</v>
      </c>
      <c r="F286" s="37" t="s">
        <v>2994</v>
      </c>
      <c r="G286">
        <v>48.92</v>
      </c>
      <c r="H286">
        <v>54.2</v>
      </c>
      <c r="I286" s="2" t="s">
        <v>2995</v>
      </c>
      <c r="J286">
        <v>15.65</v>
      </c>
      <c r="K286">
        <v>18.440000000000001</v>
      </c>
      <c r="L286">
        <v>100</v>
      </c>
      <c r="M286" s="2" t="s">
        <v>3</v>
      </c>
      <c r="N286" s="2" t="s">
        <v>3</v>
      </c>
      <c r="O286" s="2" t="s">
        <v>4</v>
      </c>
      <c r="P286" s="1">
        <v>39034</v>
      </c>
      <c r="Q286" s="2" t="s">
        <v>165</v>
      </c>
      <c r="R286" s="2" t="s">
        <v>165</v>
      </c>
      <c r="S286">
        <v>451110</v>
      </c>
      <c r="T286" s="30" t="s">
        <v>27954</v>
      </c>
      <c r="U286" s="2" t="s">
        <v>166</v>
      </c>
      <c r="V286" s="2" t="s">
        <v>166</v>
      </c>
      <c r="W286" s="29">
        <v>7156.7803667015451</v>
      </c>
      <c r="X286">
        <v>250.09</v>
      </c>
      <c r="Y286" s="3">
        <v>2937.4</v>
      </c>
      <c r="Z286">
        <v>128.09</v>
      </c>
      <c r="AA286" s="3">
        <v>1577.79</v>
      </c>
    </row>
    <row r="287" spans="1:27" ht="20" customHeight="1">
      <c r="A287" s="2" t="s">
        <v>1772</v>
      </c>
      <c r="B287" s="2" t="s">
        <v>1773</v>
      </c>
      <c r="C287" s="2" t="s">
        <v>1774</v>
      </c>
      <c r="D287">
        <v>189.15</v>
      </c>
      <c r="E287" s="2" t="s">
        <v>3849</v>
      </c>
      <c r="F287" s="37" t="s">
        <v>3923</v>
      </c>
      <c r="G287">
        <v>14.94</v>
      </c>
      <c r="H287">
        <v>16.48</v>
      </c>
      <c r="I287" s="2" t="s">
        <v>3850</v>
      </c>
      <c r="J287">
        <v>5.51</v>
      </c>
      <c r="K287">
        <v>6.14</v>
      </c>
      <c r="L287">
        <v>100</v>
      </c>
      <c r="M287" s="2" t="s">
        <v>3</v>
      </c>
      <c r="N287" s="2" t="s">
        <v>3</v>
      </c>
      <c r="O287" s="2" t="s">
        <v>4</v>
      </c>
      <c r="P287" s="1">
        <v>37671</v>
      </c>
      <c r="Q287" s="2" t="s">
        <v>165</v>
      </c>
      <c r="R287" s="2" t="s">
        <v>165</v>
      </c>
      <c r="S287">
        <v>451110</v>
      </c>
      <c r="T287" s="30" t="s">
        <v>27954</v>
      </c>
      <c r="U287" s="2" t="s">
        <v>166</v>
      </c>
      <c r="V287" s="2" t="s">
        <v>166</v>
      </c>
      <c r="W287" s="29">
        <v>7156.7803667015451</v>
      </c>
      <c r="X287" s="3">
        <v>1431.68</v>
      </c>
      <c r="Y287" s="3">
        <v>1051.24</v>
      </c>
      <c r="Z287">
        <v>575.73</v>
      </c>
      <c r="AA287">
        <v>531.08000000000004</v>
      </c>
    </row>
    <row r="288" spans="1:27" ht="20" customHeight="1">
      <c r="A288" s="2" t="s">
        <v>2386</v>
      </c>
      <c r="B288" s="2" t="s">
        <v>2387</v>
      </c>
      <c r="C288" s="2" t="s">
        <v>1774</v>
      </c>
      <c r="D288">
        <v>76.099999999999994</v>
      </c>
      <c r="E288" s="2" t="s">
        <v>4313</v>
      </c>
      <c r="F288" s="37" t="s">
        <v>4314</v>
      </c>
      <c r="G288">
        <v>10.75</v>
      </c>
      <c r="H288">
        <v>9.3800000000000008</v>
      </c>
      <c r="I288" s="2" t="s">
        <v>4315</v>
      </c>
      <c r="J288">
        <v>10.25</v>
      </c>
      <c r="K288">
        <v>11.5</v>
      </c>
      <c r="L288">
        <v>100</v>
      </c>
      <c r="M288" s="2" t="s">
        <v>3</v>
      </c>
      <c r="N288" s="2" t="s">
        <v>3</v>
      </c>
      <c r="O288" s="2" t="s">
        <v>4</v>
      </c>
      <c r="P288" s="1">
        <v>36944</v>
      </c>
      <c r="Q288" s="2" t="s">
        <v>165</v>
      </c>
      <c r="R288" s="2" t="s">
        <v>165</v>
      </c>
      <c r="S288">
        <v>451110</v>
      </c>
      <c r="T288" s="30" t="s">
        <v>27954</v>
      </c>
      <c r="U288" s="2" t="s">
        <v>166</v>
      </c>
      <c r="V288" s="2" t="s">
        <v>166</v>
      </c>
      <c r="W288" s="29">
        <v>7156.7803667015451</v>
      </c>
      <c r="X288">
        <v>330.5</v>
      </c>
      <c r="Y288">
        <v>751.1</v>
      </c>
      <c r="Z288">
        <v>119.4</v>
      </c>
      <c r="AA288">
        <v>335.1</v>
      </c>
    </row>
    <row r="289" spans="1:27" ht="20" hidden="1" customHeight="1">
      <c r="A289" s="2" t="s">
        <v>2585</v>
      </c>
      <c r="B289" s="2" t="s">
        <v>2586</v>
      </c>
      <c r="C289" s="2" t="s">
        <v>2587</v>
      </c>
      <c r="D289">
        <v>57.18</v>
      </c>
      <c r="E289" s="2" t="s">
        <v>4470</v>
      </c>
      <c r="F289" s="37" t="s">
        <v>4471</v>
      </c>
      <c r="G289">
        <v>4.38</v>
      </c>
      <c r="H289">
        <v>4.5599999999999996</v>
      </c>
      <c r="I289" s="2" t="s">
        <v>4472</v>
      </c>
      <c r="J289">
        <v>4.3899999999999997</v>
      </c>
      <c r="K289">
        <v>3.94</v>
      </c>
      <c r="L289">
        <v>100</v>
      </c>
      <c r="M289" s="2" t="s">
        <v>3</v>
      </c>
      <c r="N289" s="2" t="s">
        <v>3</v>
      </c>
      <c r="O289" s="2" t="s">
        <v>4</v>
      </c>
      <c r="P289" s="1">
        <v>36782</v>
      </c>
      <c r="Q289" s="2" t="s">
        <v>2588</v>
      </c>
      <c r="R289" s="2" t="s">
        <v>2588</v>
      </c>
      <c r="S289" s="47">
        <v>451211</v>
      </c>
      <c r="T289" s="53" t="s">
        <v>27955</v>
      </c>
      <c r="U289" s="2" t="s">
        <v>166</v>
      </c>
      <c r="V289" s="2" t="s">
        <v>166</v>
      </c>
      <c r="W289" s="29">
        <v>7156.7803667015451</v>
      </c>
      <c r="X289">
        <v>35.299999999999997</v>
      </c>
      <c r="Y289">
        <v>202.6</v>
      </c>
      <c r="Z289">
        <v>48.5</v>
      </c>
      <c r="AA289">
        <v>679.5</v>
      </c>
    </row>
    <row r="290" spans="1:27" ht="20" customHeight="1">
      <c r="A290" s="26" t="s">
        <v>941</v>
      </c>
      <c r="B290" s="26" t="s">
        <v>942</v>
      </c>
      <c r="C290" s="26" t="s">
        <v>943</v>
      </c>
      <c r="D290" s="28">
        <v>1185</v>
      </c>
      <c r="E290" s="26" t="s">
        <v>3327</v>
      </c>
      <c r="F290" s="38" t="s">
        <v>3338</v>
      </c>
      <c r="G290" s="17">
        <v>20.05</v>
      </c>
      <c r="H290" s="17">
        <v>19.8</v>
      </c>
      <c r="I290" s="26" t="s">
        <v>2946</v>
      </c>
      <c r="J290" s="17">
        <v>22.1</v>
      </c>
      <c r="K290" s="17">
        <v>22.28</v>
      </c>
      <c r="L290" s="17">
        <v>100</v>
      </c>
      <c r="M290" s="26" t="s">
        <v>3</v>
      </c>
      <c r="N290" s="26" t="s">
        <v>3</v>
      </c>
      <c r="O290" s="26" t="s">
        <v>4</v>
      </c>
      <c r="P290" s="27">
        <v>38656</v>
      </c>
      <c r="Q290" s="26" t="s">
        <v>944</v>
      </c>
      <c r="R290" s="26" t="s">
        <v>944</v>
      </c>
      <c r="S290">
        <v>452111</v>
      </c>
      <c r="T290" s="30" t="s">
        <v>27958</v>
      </c>
      <c r="U290" s="26" t="s">
        <v>945</v>
      </c>
      <c r="V290" s="26" t="s">
        <v>945</v>
      </c>
      <c r="W290" s="26"/>
      <c r="X290" s="28">
        <v>2162.67</v>
      </c>
      <c r="Y290" s="28">
        <v>1285.8499999999999</v>
      </c>
      <c r="Z290" s="28">
        <v>1242.5999999999999</v>
      </c>
      <c r="AA290" s="17">
        <v>655.88</v>
      </c>
    </row>
    <row r="291" spans="1:27" ht="20" customHeight="1">
      <c r="A291" s="26" t="s">
        <v>1159</v>
      </c>
      <c r="B291" s="26" t="s">
        <v>1160</v>
      </c>
      <c r="C291" s="26" t="s">
        <v>1161</v>
      </c>
      <c r="D291" s="28">
        <v>16465.87</v>
      </c>
      <c r="E291" s="26" t="s">
        <v>3457</v>
      </c>
      <c r="F291" s="38" t="s">
        <v>3458</v>
      </c>
      <c r="G291" s="17">
        <v>56.45</v>
      </c>
      <c r="H291" s="17">
        <v>60.98</v>
      </c>
      <c r="I291" s="26" t="s">
        <v>3459</v>
      </c>
      <c r="J291" s="17">
        <v>34.25</v>
      </c>
      <c r="K291" s="17">
        <v>32.799999999999997</v>
      </c>
      <c r="L291" s="17">
        <v>100</v>
      </c>
      <c r="M291" s="26" t="s">
        <v>3</v>
      </c>
      <c r="N291" s="26" t="s">
        <v>3</v>
      </c>
      <c r="O291" s="26" t="s">
        <v>4</v>
      </c>
      <c r="P291" s="27">
        <v>38411</v>
      </c>
      <c r="Q291" s="26" t="s">
        <v>944</v>
      </c>
      <c r="R291" s="26" t="s">
        <v>944</v>
      </c>
      <c r="S291">
        <v>452111</v>
      </c>
      <c r="T291" s="30" t="s">
        <v>27958</v>
      </c>
      <c r="U291" s="26" t="s">
        <v>945</v>
      </c>
      <c r="V291" s="26" t="s">
        <v>945</v>
      </c>
      <c r="W291" s="26"/>
      <c r="X291" s="28">
        <v>14441</v>
      </c>
      <c r="Y291" s="28">
        <v>15630</v>
      </c>
      <c r="Z291" s="28">
        <v>15163</v>
      </c>
      <c r="AA291" s="28">
        <v>14885</v>
      </c>
    </row>
    <row r="292" spans="1:27" ht="20" customHeight="1">
      <c r="A292" s="26" t="s">
        <v>1438</v>
      </c>
      <c r="B292" s="26" t="s">
        <v>1439</v>
      </c>
      <c r="C292" s="26" t="s">
        <v>1440</v>
      </c>
      <c r="D292" s="17">
        <v>541.82000000000005</v>
      </c>
      <c r="E292" s="26" t="s">
        <v>3619</v>
      </c>
      <c r="F292" s="38" t="s">
        <v>3629</v>
      </c>
      <c r="G292" s="17">
        <v>19.899999999999999</v>
      </c>
      <c r="H292" s="17">
        <v>20.079999999999998</v>
      </c>
      <c r="I292" s="26" t="s">
        <v>3620</v>
      </c>
      <c r="J292" s="17">
        <v>9.8000000000000007</v>
      </c>
      <c r="K292" s="17">
        <v>10.14</v>
      </c>
      <c r="L292" s="17">
        <v>100</v>
      </c>
      <c r="M292" s="26" t="s">
        <v>3</v>
      </c>
      <c r="N292" s="26" t="s">
        <v>3</v>
      </c>
      <c r="O292" s="26" t="s">
        <v>4</v>
      </c>
      <c r="P292" s="27">
        <v>38021</v>
      </c>
      <c r="Q292" s="26" t="s">
        <v>670</v>
      </c>
      <c r="R292" s="26" t="s">
        <v>670</v>
      </c>
      <c r="S292">
        <v>452111</v>
      </c>
      <c r="T292" s="30" t="s">
        <v>27958</v>
      </c>
      <c r="U292" s="26" t="s">
        <v>55</v>
      </c>
      <c r="V292" s="26" t="s">
        <v>55</v>
      </c>
      <c r="W292" s="26"/>
      <c r="X292" s="17">
        <v>494.27</v>
      </c>
      <c r="Y292" s="17">
        <v>826.52</v>
      </c>
      <c r="Z292" s="17">
        <v>509.11</v>
      </c>
      <c r="AA292" s="17">
        <v>673.56</v>
      </c>
    </row>
    <row r="293" spans="1:27" ht="20" customHeight="1">
      <c r="A293" s="26" t="s">
        <v>1569</v>
      </c>
      <c r="B293" s="26" t="s">
        <v>1570</v>
      </c>
      <c r="C293" s="26" t="s">
        <v>1571</v>
      </c>
      <c r="D293" s="17">
        <v>213.9</v>
      </c>
      <c r="E293" s="26" t="s">
        <v>3327</v>
      </c>
      <c r="F293" s="38" t="s">
        <v>3724</v>
      </c>
      <c r="G293" s="17">
        <v>27.06</v>
      </c>
      <c r="H293" s="17">
        <v>28.84</v>
      </c>
      <c r="I293" s="26" t="s">
        <v>2946</v>
      </c>
      <c r="J293" s="17"/>
      <c r="K293" s="17"/>
      <c r="L293" s="17">
        <v>100</v>
      </c>
      <c r="M293" s="26" t="s">
        <v>3</v>
      </c>
      <c r="N293" s="26" t="s">
        <v>3</v>
      </c>
      <c r="O293" s="26" t="s">
        <v>4</v>
      </c>
      <c r="P293" s="27">
        <v>37901</v>
      </c>
      <c r="Q293" s="26" t="s">
        <v>944</v>
      </c>
      <c r="R293" s="26" t="s">
        <v>944</v>
      </c>
      <c r="S293">
        <v>452111</v>
      </c>
      <c r="T293" s="30" t="s">
        <v>27958</v>
      </c>
      <c r="U293" s="26" t="s">
        <v>945</v>
      </c>
      <c r="V293" s="26" t="s">
        <v>945</v>
      </c>
      <c r="W293" s="26"/>
      <c r="X293" s="17">
        <v>321.52999999999997</v>
      </c>
      <c r="Y293" s="17">
        <v>867.06</v>
      </c>
      <c r="Z293" s="17">
        <v>211.86</v>
      </c>
      <c r="AA293" s="17">
        <v>541.58000000000004</v>
      </c>
    </row>
    <row r="294" spans="1:27" ht="20" customHeight="1">
      <c r="A294" s="26" t="s">
        <v>1622</v>
      </c>
      <c r="B294" s="26" t="s">
        <v>1623</v>
      </c>
      <c r="C294" s="26" t="s">
        <v>943</v>
      </c>
      <c r="D294" s="17">
        <v>97.83</v>
      </c>
      <c r="E294" s="26" t="s">
        <v>3327</v>
      </c>
      <c r="F294" s="38" t="s">
        <v>3779</v>
      </c>
      <c r="G294" s="17">
        <v>5.37</v>
      </c>
      <c r="H294" s="17">
        <v>5.36</v>
      </c>
      <c r="I294" s="26" t="s">
        <v>3752</v>
      </c>
      <c r="J294" s="17">
        <v>6.66</v>
      </c>
      <c r="K294" s="17">
        <v>6.77</v>
      </c>
      <c r="L294" s="17">
        <v>100</v>
      </c>
      <c r="M294" s="26" t="s">
        <v>3</v>
      </c>
      <c r="N294" s="26" t="s">
        <v>3</v>
      </c>
      <c r="O294" s="26" t="s">
        <v>4</v>
      </c>
      <c r="P294" s="27">
        <v>37831</v>
      </c>
      <c r="Q294" s="26" t="s">
        <v>944</v>
      </c>
      <c r="R294" s="26" t="s">
        <v>944</v>
      </c>
      <c r="S294">
        <v>452111</v>
      </c>
      <c r="T294" s="30" t="s">
        <v>27958</v>
      </c>
      <c r="U294" s="26" t="s">
        <v>945</v>
      </c>
      <c r="V294" s="26" t="s">
        <v>945</v>
      </c>
      <c r="W294" s="26"/>
      <c r="X294" s="17">
        <v>659.08</v>
      </c>
      <c r="Y294" s="17">
        <v>703.06</v>
      </c>
      <c r="Z294" s="17">
        <v>396.13</v>
      </c>
      <c r="AA294" s="17">
        <v>370.63</v>
      </c>
    </row>
    <row r="295" spans="1:27" ht="20" customHeight="1">
      <c r="A295" s="26" t="s">
        <v>2904</v>
      </c>
      <c r="B295" s="26" t="s">
        <v>2905</v>
      </c>
      <c r="C295" s="26" t="s">
        <v>2906</v>
      </c>
      <c r="D295" s="17">
        <v>12.5</v>
      </c>
      <c r="E295" s="26" t="s">
        <v>4700</v>
      </c>
      <c r="F295" s="38" t="s">
        <v>4701</v>
      </c>
      <c r="G295" s="17">
        <v>16.440000000000001</v>
      </c>
      <c r="H295" s="17">
        <v>16.309999999999999</v>
      </c>
      <c r="I295" s="26" t="s">
        <v>4702</v>
      </c>
      <c r="J295" s="17"/>
      <c r="K295" s="17"/>
      <c r="L295" s="17">
        <v>100</v>
      </c>
      <c r="M295" s="26" t="s">
        <v>3</v>
      </c>
      <c r="N295" s="26" t="s">
        <v>3</v>
      </c>
      <c r="O295" s="26" t="s">
        <v>4</v>
      </c>
      <c r="P295" s="27">
        <v>36559</v>
      </c>
      <c r="Q295" s="26" t="s">
        <v>944</v>
      </c>
      <c r="R295" s="26" t="s">
        <v>944</v>
      </c>
      <c r="S295">
        <v>452111</v>
      </c>
      <c r="T295" s="30" t="s">
        <v>27958</v>
      </c>
      <c r="U295" s="26" t="s">
        <v>945</v>
      </c>
      <c r="V295" s="26" t="s">
        <v>945</v>
      </c>
      <c r="W295" s="26"/>
      <c r="X295" s="17">
        <v>584.44000000000005</v>
      </c>
      <c r="Y295" s="28">
        <v>1670.18</v>
      </c>
      <c r="Z295" s="17">
        <v>170.37</v>
      </c>
      <c r="AA295" s="17">
        <v>744.18</v>
      </c>
    </row>
    <row r="296" spans="1:27" ht="20" hidden="1" customHeight="1">
      <c r="A296" s="26" t="s">
        <v>2833</v>
      </c>
      <c r="B296" s="26" t="s">
        <v>2834</v>
      </c>
      <c r="C296" s="26" t="s">
        <v>2835</v>
      </c>
      <c r="D296" s="17">
        <v>312.75</v>
      </c>
      <c r="E296" s="26" t="s">
        <v>4642</v>
      </c>
      <c r="F296" s="38" t="s">
        <v>4643</v>
      </c>
      <c r="G296" s="17">
        <v>51.13</v>
      </c>
      <c r="H296" s="17">
        <v>53.31</v>
      </c>
      <c r="I296" s="26" t="s">
        <v>2946</v>
      </c>
      <c r="J296" s="17"/>
      <c r="K296" s="17"/>
      <c r="L296" s="17">
        <v>100</v>
      </c>
      <c r="M296" s="26" t="s">
        <v>3</v>
      </c>
      <c r="N296" s="26" t="s">
        <v>3</v>
      </c>
      <c r="O296" s="26" t="s">
        <v>4</v>
      </c>
      <c r="P296" s="27">
        <v>36621</v>
      </c>
      <c r="Q296" s="26" t="s">
        <v>2836</v>
      </c>
      <c r="R296" s="26" t="s">
        <v>2836</v>
      </c>
      <c r="S296">
        <v>452990</v>
      </c>
      <c r="T296" s="30" t="s">
        <v>27955</v>
      </c>
      <c r="U296" s="26" t="s">
        <v>640</v>
      </c>
      <c r="V296" s="26" t="s">
        <v>640</v>
      </c>
      <c r="W296" s="26"/>
      <c r="X296" s="17">
        <v>129.76</v>
      </c>
      <c r="Y296" s="28">
        <v>1268.3599999999999</v>
      </c>
      <c r="Z296" s="17">
        <v>31.58</v>
      </c>
      <c r="AA296" s="17">
        <v>562.44000000000005</v>
      </c>
    </row>
    <row r="297" spans="1:27" ht="20" customHeight="1">
      <c r="A297" s="26" t="s">
        <v>2643</v>
      </c>
      <c r="B297" s="26" t="s">
        <v>2644</v>
      </c>
      <c r="C297" s="26" t="s">
        <v>2645</v>
      </c>
      <c r="D297" s="17">
        <v>82.77</v>
      </c>
      <c r="E297" s="26" t="s">
        <v>4516</v>
      </c>
      <c r="F297" s="38" t="s">
        <v>4534</v>
      </c>
      <c r="G297" s="17">
        <v>3</v>
      </c>
      <c r="H297" s="17">
        <v>2.2200000000000002</v>
      </c>
      <c r="I297" s="26" t="s">
        <v>2946</v>
      </c>
      <c r="J297" s="17">
        <v>2.19</v>
      </c>
      <c r="K297" s="17">
        <v>3.03</v>
      </c>
      <c r="L297" s="17">
        <v>100</v>
      </c>
      <c r="M297" s="26" t="s">
        <v>3</v>
      </c>
      <c r="N297" s="26" t="s">
        <v>3</v>
      </c>
      <c r="O297" s="26" t="s">
        <v>4</v>
      </c>
      <c r="P297" s="27">
        <v>36754</v>
      </c>
      <c r="Q297" s="26" t="s">
        <v>537</v>
      </c>
      <c r="R297" s="26" t="s">
        <v>537</v>
      </c>
      <c r="S297">
        <v>454111</v>
      </c>
      <c r="T297" s="30" t="s">
        <v>27954</v>
      </c>
      <c r="U297" s="26" t="s">
        <v>640</v>
      </c>
      <c r="V297" s="26" t="s">
        <v>640</v>
      </c>
      <c r="W297" s="26"/>
      <c r="X297" s="17">
        <v>198.1</v>
      </c>
      <c r="Y297" s="17">
        <v>37.9</v>
      </c>
      <c r="Z297" s="17">
        <v>182.4</v>
      </c>
      <c r="AA297" s="17">
        <v>84.4</v>
      </c>
    </row>
    <row r="298" spans="1:27" ht="20" customHeight="1">
      <c r="A298" s="2" t="s">
        <v>1431</v>
      </c>
      <c r="B298" s="2" t="s">
        <v>1432</v>
      </c>
      <c r="C298" s="2" t="s">
        <v>1433</v>
      </c>
      <c r="D298">
        <v>350.19</v>
      </c>
      <c r="E298" s="2" t="s">
        <v>3616</v>
      </c>
      <c r="F298" s="37" t="s">
        <v>3617</v>
      </c>
      <c r="G298">
        <v>24.81</v>
      </c>
      <c r="H298">
        <v>24.81</v>
      </c>
      <c r="I298" s="2" t="s">
        <v>3618</v>
      </c>
      <c r="J298">
        <v>16.739999999999998</v>
      </c>
      <c r="K298">
        <v>16.739999999999998</v>
      </c>
      <c r="L298">
        <v>100</v>
      </c>
      <c r="M298" s="2" t="s">
        <v>3</v>
      </c>
      <c r="N298" s="2" t="s">
        <v>3</v>
      </c>
      <c r="O298" s="2" t="s">
        <v>4</v>
      </c>
      <c r="P298" s="1">
        <v>38025</v>
      </c>
      <c r="Q298" s="2" t="s">
        <v>1434</v>
      </c>
      <c r="R298" s="2" t="s">
        <v>1434</v>
      </c>
      <c r="S298">
        <v>454310</v>
      </c>
      <c r="T298" s="30" t="s">
        <v>27954</v>
      </c>
      <c r="U298" s="2" t="s">
        <v>319</v>
      </c>
      <c r="V298" s="2" t="s">
        <v>319</v>
      </c>
      <c r="W298" s="29">
        <v>1476.9967876030712</v>
      </c>
      <c r="X298">
        <v>253.86</v>
      </c>
      <c r="Y298" s="3">
        <v>1278.05</v>
      </c>
      <c r="Z298">
        <v>202.31</v>
      </c>
      <c r="AA298" s="3">
        <v>1214.77</v>
      </c>
    </row>
    <row r="299" spans="1:27" ht="20" hidden="1" customHeight="1">
      <c r="A299" s="2" t="s">
        <v>1887</v>
      </c>
      <c r="B299" s="2" t="s">
        <v>1888</v>
      </c>
      <c r="C299" s="2" t="s">
        <v>1889</v>
      </c>
      <c r="D299">
        <v>3.41</v>
      </c>
      <c r="E299" s="2" t="s">
        <v>3940</v>
      </c>
      <c r="F299" s="37" t="s">
        <v>3941</v>
      </c>
      <c r="G299">
        <v>4.9000000000000004</v>
      </c>
      <c r="H299">
        <v>5.44</v>
      </c>
      <c r="I299" s="2" t="s">
        <v>3942</v>
      </c>
      <c r="J299">
        <v>2.2000000000000002</v>
      </c>
      <c r="K299">
        <v>2.25</v>
      </c>
      <c r="L299">
        <v>100</v>
      </c>
      <c r="M299" s="2" t="s">
        <v>3</v>
      </c>
      <c r="N299" s="2" t="s">
        <v>3</v>
      </c>
      <c r="O299" s="2" t="s">
        <v>4</v>
      </c>
      <c r="P299" s="1">
        <v>37526</v>
      </c>
      <c r="Q299" s="2" t="s">
        <v>371</v>
      </c>
      <c r="R299" s="2" t="s">
        <v>371</v>
      </c>
      <c r="S299">
        <v>481111</v>
      </c>
      <c r="T299" s="30" t="s">
        <v>27955</v>
      </c>
      <c r="U299" s="2" t="s">
        <v>372</v>
      </c>
      <c r="V299" s="2" t="s">
        <v>372</v>
      </c>
      <c r="W299" s="24">
        <v>1974.4202660940796</v>
      </c>
      <c r="X299">
        <v>26.8</v>
      </c>
      <c r="Y299">
        <v>415.04</v>
      </c>
      <c r="Z299">
        <v>6.89</v>
      </c>
      <c r="AA299">
        <v>227.07</v>
      </c>
    </row>
    <row r="300" spans="1:27" ht="20" hidden="1" customHeight="1">
      <c r="A300" s="2" t="s">
        <v>2444</v>
      </c>
      <c r="B300" s="2" t="s">
        <v>2445</v>
      </c>
      <c r="C300" s="2" t="s">
        <v>2446</v>
      </c>
      <c r="D300">
        <v>742</v>
      </c>
      <c r="E300" s="2" t="s">
        <v>3940</v>
      </c>
      <c r="F300" s="37" t="s">
        <v>4380</v>
      </c>
      <c r="I300" s="2" t="s">
        <v>4355</v>
      </c>
      <c r="J300">
        <v>2.75</v>
      </c>
      <c r="K300">
        <v>2.81</v>
      </c>
      <c r="L300">
        <v>100</v>
      </c>
      <c r="M300" s="2" t="s">
        <v>3</v>
      </c>
      <c r="N300" s="2" t="s">
        <v>3</v>
      </c>
      <c r="O300" s="2" t="s">
        <v>4</v>
      </c>
      <c r="P300" s="1">
        <v>36901</v>
      </c>
      <c r="Q300" s="2" t="s">
        <v>371</v>
      </c>
      <c r="R300" s="2" t="s">
        <v>371</v>
      </c>
      <c r="S300">
        <v>481111</v>
      </c>
      <c r="T300" s="30" t="s">
        <v>27955</v>
      </c>
      <c r="U300" s="2" t="s">
        <v>372</v>
      </c>
      <c r="V300" s="2" t="s">
        <v>372</v>
      </c>
      <c r="W300" s="24">
        <v>1974.4202660940796</v>
      </c>
      <c r="X300" s="3">
        <v>3353</v>
      </c>
      <c r="Y300" s="3">
        <v>18117</v>
      </c>
      <c r="Z300" s="3">
        <v>2163.1999999999998</v>
      </c>
      <c r="AA300" s="3">
        <v>23161</v>
      </c>
    </row>
    <row r="301" spans="1:27" ht="20" customHeight="1">
      <c r="A301" s="2" t="s">
        <v>13395</v>
      </c>
      <c r="B301" s="2" t="s">
        <v>13396</v>
      </c>
      <c r="C301" s="2" t="s">
        <v>9051</v>
      </c>
      <c r="D301">
        <v>20</v>
      </c>
      <c r="E301" s="2" t="s">
        <v>13397</v>
      </c>
      <c r="F301" s="37" t="s">
        <v>13398</v>
      </c>
      <c r="G301">
        <v>17.440000000000001</v>
      </c>
      <c r="H301">
        <v>17.649999999999999</v>
      </c>
      <c r="I301" s="2" t="s">
        <v>2946</v>
      </c>
      <c r="L301">
        <v>100</v>
      </c>
      <c r="M301" s="2" t="s">
        <v>3</v>
      </c>
      <c r="N301" s="2" t="s">
        <v>3</v>
      </c>
      <c r="O301" s="2" t="s">
        <v>4</v>
      </c>
      <c r="P301" s="1">
        <v>39100</v>
      </c>
      <c r="Q301" s="2" t="s">
        <v>371</v>
      </c>
      <c r="R301" s="2" t="s">
        <v>371</v>
      </c>
      <c r="S301">
        <v>481112</v>
      </c>
      <c r="T301" s="30" t="s">
        <v>27958</v>
      </c>
      <c r="U301" s="2" t="s">
        <v>372</v>
      </c>
      <c r="V301" s="2" t="s">
        <v>372</v>
      </c>
      <c r="W301" s="24">
        <v>1974.4202660940796</v>
      </c>
      <c r="X301">
        <v>191.38</v>
      </c>
      <c r="Y301">
        <v>824.62</v>
      </c>
      <c r="Z301">
        <v>64.37</v>
      </c>
      <c r="AA301">
        <v>301.27</v>
      </c>
    </row>
    <row r="302" spans="1:27" ht="20" hidden="1" customHeight="1">
      <c r="A302" s="26" t="s">
        <v>2071</v>
      </c>
      <c r="B302" s="26" t="s">
        <v>2072</v>
      </c>
      <c r="C302" s="26" t="s">
        <v>2073</v>
      </c>
      <c r="D302" s="17">
        <v>29.72</v>
      </c>
      <c r="E302" s="26" t="s">
        <v>4070</v>
      </c>
      <c r="F302" s="38" t="s">
        <v>4071</v>
      </c>
      <c r="G302" s="17">
        <v>29.64</v>
      </c>
      <c r="H302" s="17">
        <v>29.4</v>
      </c>
      <c r="I302" s="26" t="s">
        <v>4072</v>
      </c>
      <c r="J302" s="17">
        <v>1.55</v>
      </c>
      <c r="K302" s="17">
        <v>2.44</v>
      </c>
      <c r="L302" s="17">
        <v>100</v>
      </c>
      <c r="M302" s="26" t="s">
        <v>3</v>
      </c>
      <c r="N302" s="26" t="s">
        <v>3</v>
      </c>
      <c r="O302" s="26" t="s">
        <v>4</v>
      </c>
      <c r="P302" s="27">
        <v>37228</v>
      </c>
      <c r="Q302" s="26" t="s">
        <v>239</v>
      </c>
      <c r="R302" s="26" t="s">
        <v>239</v>
      </c>
      <c r="S302">
        <v>482111</v>
      </c>
      <c r="T302" s="30" t="s">
        <v>3893</v>
      </c>
      <c r="U302" s="26" t="s">
        <v>119</v>
      </c>
      <c r="V302" s="26" t="s">
        <v>119</v>
      </c>
      <c r="W302" s="26"/>
      <c r="X302" s="17">
        <v>24.52</v>
      </c>
      <c r="Y302" s="17">
        <v>177.9</v>
      </c>
      <c r="Z302" s="17">
        <v>34.89</v>
      </c>
      <c r="AA302" s="17">
        <v>343</v>
      </c>
    </row>
    <row r="303" spans="1:27" ht="20" hidden="1" customHeight="1">
      <c r="A303" s="26" t="s">
        <v>2404</v>
      </c>
      <c r="B303" s="26" t="s">
        <v>2405</v>
      </c>
      <c r="C303" s="26" t="s">
        <v>2073</v>
      </c>
      <c r="D303" s="17">
        <v>36.4</v>
      </c>
      <c r="E303" s="26" t="s">
        <v>4327</v>
      </c>
      <c r="F303" s="38" t="s">
        <v>4328</v>
      </c>
      <c r="G303" s="17">
        <v>23</v>
      </c>
      <c r="H303" s="17">
        <v>23.91</v>
      </c>
      <c r="I303" s="26" t="s">
        <v>2946</v>
      </c>
      <c r="J303" s="17"/>
      <c r="K303" s="17"/>
      <c r="L303" s="17">
        <v>100</v>
      </c>
      <c r="M303" s="26" t="s">
        <v>3</v>
      </c>
      <c r="N303" s="26" t="s">
        <v>3</v>
      </c>
      <c r="O303" s="26" t="s">
        <v>4</v>
      </c>
      <c r="P303" s="27">
        <v>37165</v>
      </c>
      <c r="Q303" s="26" t="s">
        <v>239</v>
      </c>
      <c r="R303" s="26" t="s">
        <v>239</v>
      </c>
      <c r="S303">
        <v>482111</v>
      </c>
      <c r="T303" s="30" t="s">
        <v>3893</v>
      </c>
      <c r="U303" s="26" t="s">
        <v>119</v>
      </c>
      <c r="V303" s="26" t="s">
        <v>119</v>
      </c>
      <c r="W303" s="26"/>
      <c r="X303" s="17">
        <v>17.78</v>
      </c>
      <c r="Y303" s="17">
        <v>206.53</v>
      </c>
      <c r="Z303" s="17">
        <v>15.63</v>
      </c>
      <c r="AA303" s="17">
        <v>342.01</v>
      </c>
    </row>
    <row r="304" spans="1:27" ht="20" customHeight="1">
      <c r="A304" s="26" t="s">
        <v>12424</v>
      </c>
      <c r="B304" s="26" t="s">
        <v>12425</v>
      </c>
      <c r="C304" s="26" t="s">
        <v>7120</v>
      </c>
      <c r="D304" s="17">
        <v>60</v>
      </c>
      <c r="E304" s="26" t="s">
        <v>12426</v>
      </c>
      <c r="F304" s="38" t="s">
        <v>12427</v>
      </c>
      <c r="G304" s="17">
        <v>8.9499999999999993</v>
      </c>
      <c r="H304" s="17">
        <v>8.48</v>
      </c>
      <c r="I304" s="26" t="s">
        <v>2946</v>
      </c>
      <c r="J304" s="17"/>
      <c r="K304" s="17"/>
      <c r="L304" s="17">
        <v>100</v>
      </c>
      <c r="M304" s="26" t="s">
        <v>3</v>
      </c>
      <c r="N304" s="26" t="s">
        <v>3</v>
      </c>
      <c r="O304" s="26" t="s">
        <v>4</v>
      </c>
      <c r="P304" s="27">
        <v>39296</v>
      </c>
      <c r="Q304" s="26" t="s">
        <v>329</v>
      </c>
      <c r="R304" s="26" t="s">
        <v>329</v>
      </c>
      <c r="S304">
        <v>484121</v>
      </c>
      <c r="T304" s="30" t="s">
        <v>27954</v>
      </c>
      <c r="U304" s="26" t="s">
        <v>119</v>
      </c>
      <c r="V304" s="26" t="s">
        <v>119</v>
      </c>
      <c r="W304" s="26"/>
      <c r="X304" s="17">
        <v>70.38</v>
      </c>
      <c r="Y304" s="17">
        <v>733.86</v>
      </c>
      <c r="Z304" s="17">
        <v>25.5</v>
      </c>
      <c r="AA304" s="17">
        <v>405.01</v>
      </c>
    </row>
    <row r="305" spans="1:27" ht="20" customHeight="1">
      <c r="A305" s="2" t="s">
        <v>326</v>
      </c>
      <c r="B305" s="2" t="s">
        <v>327</v>
      </c>
      <c r="C305" s="2" t="s">
        <v>328</v>
      </c>
      <c r="D305">
        <v>82</v>
      </c>
      <c r="E305" s="2" t="s">
        <v>3048</v>
      </c>
      <c r="F305" s="37" t="s">
        <v>3049</v>
      </c>
      <c r="G305">
        <v>12.89</v>
      </c>
      <c r="H305">
        <v>11.99</v>
      </c>
      <c r="I305" s="2" t="s">
        <v>2946</v>
      </c>
      <c r="L305">
        <v>100</v>
      </c>
      <c r="M305" s="2" t="s">
        <v>3</v>
      </c>
      <c r="N305" s="2" t="s">
        <v>3</v>
      </c>
      <c r="O305" s="2" t="s">
        <v>4</v>
      </c>
      <c r="P305" s="1">
        <v>38974</v>
      </c>
      <c r="Q305" s="2" t="s">
        <v>329</v>
      </c>
      <c r="R305" s="2" t="s">
        <v>329</v>
      </c>
      <c r="S305">
        <v>484121</v>
      </c>
      <c r="T305" s="30" t="s">
        <v>27954</v>
      </c>
      <c r="U305" s="2" t="s">
        <v>330</v>
      </c>
      <c r="V305" s="2" t="s">
        <v>330</v>
      </c>
      <c r="W305" s="25">
        <v>3743.892127174588</v>
      </c>
      <c r="X305">
        <v>96.87</v>
      </c>
      <c r="Y305">
        <v>669.2</v>
      </c>
      <c r="Z305">
        <v>59.75</v>
      </c>
      <c r="AA305">
        <v>355.69</v>
      </c>
    </row>
    <row r="306" spans="1:27" ht="20" customHeight="1">
      <c r="A306" s="26" t="s">
        <v>2469</v>
      </c>
      <c r="B306" s="26" t="s">
        <v>2470</v>
      </c>
      <c r="C306" s="26" t="s">
        <v>2471</v>
      </c>
      <c r="D306" s="17">
        <v>408.52</v>
      </c>
      <c r="E306" s="26" t="s">
        <v>4386</v>
      </c>
      <c r="F306" s="38" t="s">
        <v>4387</v>
      </c>
      <c r="G306" s="17">
        <v>17.13</v>
      </c>
      <c r="H306" s="17">
        <v>17.13</v>
      </c>
      <c r="I306" s="26" t="s">
        <v>4388</v>
      </c>
      <c r="J306" s="17">
        <v>28.5</v>
      </c>
      <c r="K306" s="17">
        <v>28.13</v>
      </c>
      <c r="L306" s="17">
        <v>100</v>
      </c>
      <c r="M306" s="26" t="s">
        <v>3</v>
      </c>
      <c r="N306" s="26" t="s">
        <v>3</v>
      </c>
      <c r="O306" s="26" t="s">
        <v>4</v>
      </c>
      <c r="P306" s="27">
        <v>36872</v>
      </c>
      <c r="Q306" s="26" t="s">
        <v>329</v>
      </c>
      <c r="R306" s="26" t="s">
        <v>329</v>
      </c>
      <c r="S306">
        <v>484121</v>
      </c>
      <c r="T306" s="30" t="s">
        <v>27954</v>
      </c>
      <c r="U306" s="26" t="s">
        <v>119</v>
      </c>
      <c r="V306" s="26" t="s">
        <v>119</v>
      </c>
      <c r="W306" s="26"/>
      <c r="X306" s="17">
        <v>683.9</v>
      </c>
      <c r="Y306" s="28">
        <v>1213</v>
      </c>
      <c r="Z306" s="17">
        <v>622.20000000000005</v>
      </c>
      <c r="AA306" s="17">
        <v>920</v>
      </c>
    </row>
    <row r="307" spans="1:27" ht="20" customHeight="1">
      <c r="A307" s="2" t="s">
        <v>1957</v>
      </c>
      <c r="B307" s="2" t="s">
        <v>1958</v>
      </c>
      <c r="C307" s="2" t="s">
        <v>1225</v>
      </c>
      <c r="D307">
        <v>64</v>
      </c>
      <c r="E307" s="2" t="s">
        <v>3978</v>
      </c>
      <c r="F307" s="37" t="s">
        <v>3979</v>
      </c>
      <c r="G307">
        <v>40.950000000000003</v>
      </c>
      <c r="H307">
        <v>40.1</v>
      </c>
      <c r="I307" s="2" t="s">
        <v>2946</v>
      </c>
      <c r="L307">
        <v>100</v>
      </c>
      <c r="M307" s="2" t="s">
        <v>3</v>
      </c>
      <c r="N307" s="2" t="s">
        <v>3</v>
      </c>
      <c r="O307" s="2" t="s">
        <v>4</v>
      </c>
      <c r="P307" s="1">
        <v>37278</v>
      </c>
      <c r="Q307" s="2" t="s">
        <v>533</v>
      </c>
      <c r="R307" s="2" t="s">
        <v>533</v>
      </c>
      <c r="S307">
        <v>486110</v>
      </c>
      <c r="T307" s="30" t="s">
        <v>27958</v>
      </c>
      <c r="U307" s="2" t="s">
        <v>534</v>
      </c>
      <c r="V307" s="2" t="s">
        <v>534</v>
      </c>
      <c r="W307" s="29">
        <v>1224.3018288656699</v>
      </c>
      <c r="X307">
        <v>18.489999999999998</v>
      </c>
      <c r="Y307">
        <v>98.83</v>
      </c>
      <c r="Z307">
        <v>64.16</v>
      </c>
      <c r="AA307">
        <v>323.39</v>
      </c>
    </row>
    <row r="308" spans="1:27" ht="20" hidden="1" customHeight="1">
      <c r="A308" s="31" t="s">
        <v>1028</v>
      </c>
      <c r="B308" s="31" t="s">
        <v>1029</v>
      </c>
      <c r="C308" s="31" t="s">
        <v>1030</v>
      </c>
      <c r="D308" s="30">
        <v>58</v>
      </c>
      <c r="E308" s="31" t="s">
        <v>3387</v>
      </c>
      <c r="F308" s="39" t="s">
        <v>3388</v>
      </c>
      <c r="G308" s="30">
        <v>29.28</v>
      </c>
      <c r="H308" s="30">
        <v>29.51</v>
      </c>
      <c r="I308" s="31" t="s">
        <v>2946</v>
      </c>
      <c r="J308" s="30"/>
      <c r="K308" s="30"/>
      <c r="L308" s="30">
        <v>100</v>
      </c>
      <c r="M308" s="31" t="s">
        <v>3</v>
      </c>
      <c r="N308" s="31" t="s">
        <v>3</v>
      </c>
      <c r="O308" s="31" t="s">
        <v>4</v>
      </c>
      <c r="P308" s="33">
        <v>38498</v>
      </c>
      <c r="Q308" s="31" t="s">
        <v>1031</v>
      </c>
      <c r="R308" s="31" t="s">
        <v>1031</v>
      </c>
      <c r="S308">
        <v>488111</v>
      </c>
      <c r="T308" s="30" t="s">
        <v>27955</v>
      </c>
      <c r="U308" s="31" t="s">
        <v>1032</v>
      </c>
      <c r="V308" s="31" t="s">
        <v>1032</v>
      </c>
      <c r="W308" s="34">
        <v>7673.5598138672649</v>
      </c>
      <c r="X308" s="30">
        <v>29.82</v>
      </c>
      <c r="Y308" s="30">
        <v>100.13</v>
      </c>
      <c r="Z308" s="30">
        <v>20</v>
      </c>
      <c r="AA308" s="32">
        <v>1208.49</v>
      </c>
    </row>
    <row r="309" spans="1:27" ht="20" customHeight="1">
      <c r="A309" s="2" t="s">
        <v>494</v>
      </c>
      <c r="B309" s="2" t="s">
        <v>495</v>
      </c>
      <c r="C309" s="2" t="s">
        <v>496</v>
      </c>
      <c r="D309">
        <v>22.01</v>
      </c>
      <c r="E309" s="2" t="s">
        <v>3122</v>
      </c>
      <c r="F309" s="37" t="s">
        <v>3123</v>
      </c>
      <c r="I309" s="2" t="s">
        <v>3124</v>
      </c>
      <c r="J309">
        <v>2.9</v>
      </c>
      <c r="K309">
        <v>2.92</v>
      </c>
      <c r="L309">
        <v>51</v>
      </c>
      <c r="M309" s="2" t="s">
        <v>3</v>
      </c>
      <c r="N309" s="2" t="s">
        <v>3</v>
      </c>
      <c r="O309" s="2" t="s">
        <v>4</v>
      </c>
      <c r="P309" s="1">
        <v>38903</v>
      </c>
      <c r="Q309" s="2" t="s">
        <v>497</v>
      </c>
      <c r="R309" s="2" t="s">
        <v>497</v>
      </c>
      <c r="S309">
        <v>492110</v>
      </c>
      <c r="T309" s="30" t="s">
        <v>27958</v>
      </c>
      <c r="U309" s="2" t="s">
        <v>330</v>
      </c>
      <c r="V309" s="2" t="s">
        <v>330</v>
      </c>
      <c r="W309" s="25">
        <v>3743.892127174588</v>
      </c>
      <c r="X309">
        <v>237.67</v>
      </c>
      <c r="Y309">
        <v>202.43</v>
      </c>
      <c r="Z309">
        <v>49.71</v>
      </c>
      <c r="AA309">
        <v>83.2</v>
      </c>
    </row>
    <row r="310" spans="1:27" ht="20" customHeight="1">
      <c r="A310" s="2" t="s">
        <v>1240</v>
      </c>
      <c r="B310" s="2" t="s">
        <v>1241</v>
      </c>
      <c r="C310" s="2" t="s">
        <v>1242</v>
      </c>
      <c r="D310">
        <v>12</v>
      </c>
      <c r="E310" s="2" t="s">
        <v>3505</v>
      </c>
      <c r="F310" s="37" t="s">
        <v>3506</v>
      </c>
      <c r="G310">
        <v>0.01</v>
      </c>
      <c r="H310">
        <v>0.03</v>
      </c>
      <c r="I310" s="2" t="s">
        <v>3507</v>
      </c>
      <c r="J310">
        <v>0.45</v>
      </c>
      <c r="K310">
        <v>0.75</v>
      </c>
      <c r="L310">
        <v>80</v>
      </c>
      <c r="M310" s="2" t="s">
        <v>3</v>
      </c>
      <c r="N310" s="2" t="s">
        <v>3</v>
      </c>
      <c r="O310" s="2" t="s">
        <v>4</v>
      </c>
      <c r="P310" s="1">
        <v>38268</v>
      </c>
      <c r="Q310" s="2" t="s">
        <v>497</v>
      </c>
      <c r="R310" s="2" t="s">
        <v>497</v>
      </c>
      <c r="S310">
        <v>492110</v>
      </c>
      <c r="T310" s="30" t="s">
        <v>27958</v>
      </c>
      <c r="U310" s="2" t="s">
        <v>330</v>
      </c>
      <c r="V310" s="2" t="s">
        <v>330</v>
      </c>
      <c r="W310" s="25">
        <v>3743.892127174588</v>
      </c>
      <c r="X310">
        <v>13.02</v>
      </c>
      <c r="Y310">
        <v>3.04</v>
      </c>
      <c r="Z310">
        <v>24.64</v>
      </c>
      <c r="AA310">
        <v>2.61</v>
      </c>
    </row>
    <row r="311" spans="1:27" ht="20" hidden="1" customHeight="1">
      <c r="A311" s="26" t="s">
        <v>1145</v>
      </c>
      <c r="B311" s="26" t="s">
        <v>1146</v>
      </c>
      <c r="C311" s="26" t="s">
        <v>1147</v>
      </c>
      <c r="D311" s="28">
        <v>1432.84</v>
      </c>
      <c r="E311" s="26" t="s">
        <v>3450</v>
      </c>
      <c r="F311" s="38" t="s">
        <v>3451</v>
      </c>
      <c r="G311" s="17">
        <v>44.55</v>
      </c>
      <c r="H311" s="17">
        <v>44.4</v>
      </c>
      <c r="I311" s="26" t="s">
        <v>3452</v>
      </c>
      <c r="J311" s="17">
        <v>63.46</v>
      </c>
      <c r="K311" s="17">
        <v>63.47</v>
      </c>
      <c r="L311" s="17">
        <v>100</v>
      </c>
      <c r="M311" s="26" t="s">
        <v>3</v>
      </c>
      <c r="N311" s="26" t="s">
        <v>3</v>
      </c>
      <c r="O311" s="26" t="s">
        <v>4</v>
      </c>
      <c r="P311" s="27">
        <v>38383</v>
      </c>
      <c r="Q311" s="26" t="s">
        <v>193</v>
      </c>
      <c r="R311" s="26" t="s">
        <v>193</v>
      </c>
      <c r="S311">
        <v>511110</v>
      </c>
      <c r="T311" s="30" t="s">
        <v>3893</v>
      </c>
      <c r="U311" s="26" t="s">
        <v>195</v>
      </c>
      <c r="V311" s="26" t="s">
        <v>195</v>
      </c>
      <c r="W311" s="26"/>
      <c r="X311" s="17">
        <v>439.59</v>
      </c>
      <c r="Y311" s="17">
        <v>691.91</v>
      </c>
      <c r="Z311" s="28">
        <v>1350.01</v>
      </c>
      <c r="AA311" s="28">
        <v>1407.96</v>
      </c>
    </row>
    <row r="312" spans="1:27" ht="20" hidden="1" customHeight="1">
      <c r="A312" s="26" t="s">
        <v>2737</v>
      </c>
      <c r="B312" s="26" t="s">
        <v>2738</v>
      </c>
      <c r="C312" s="26" t="s">
        <v>2739</v>
      </c>
      <c r="D312" s="28">
        <v>2445.89</v>
      </c>
      <c r="E312" s="26" t="s">
        <v>4585</v>
      </c>
      <c r="F312" s="38" t="s">
        <v>4603</v>
      </c>
      <c r="G312" s="17">
        <v>58.94</v>
      </c>
      <c r="H312" s="17">
        <v>59.88</v>
      </c>
      <c r="I312" s="26" t="s">
        <v>4586</v>
      </c>
      <c r="J312" s="17">
        <v>64.25</v>
      </c>
      <c r="K312" s="17">
        <v>63.31</v>
      </c>
      <c r="L312" s="17">
        <v>100</v>
      </c>
      <c r="M312" s="26" t="s">
        <v>3</v>
      </c>
      <c r="N312" s="26" t="s">
        <v>3</v>
      </c>
      <c r="O312" s="26" t="s">
        <v>4</v>
      </c>
      <c r="P312" s="27">
        <v>36705</v>
      </c>
      <c r="Q312" s="26" t="s">
        <v>193</v>
      </c>
      <c r="R312" s="26" t="s">
        <v>193</v>
      </c>
      <c r="S312">
        <v>511110</v>
      </c>
      <c r="T312" s="30" t="s">
        <v>3893</v>
      </c>
      <c r="U312" s="26" t="s">
        <v>195</v>
      </c>
      <c r="V312" s="26" t="s">
        <v>195</v>
      </c>
      <c r="W312" s="26"/>
      <c r="X312" s="17">
        <v>811.97</v>
      </c>
      <c r="Y312" s="28">
        <v>5376.5</v>
      </c>
      <c r="Z312" s="17">
        <v>634.97</v>
      </c>
      <c r="AA312" s="28">
        <v>8206.2000000000007</v>
      </c>
    </row>
    <row r="313" spans="1:27" ht="20" hidden="1" customHeight="1">
      <c r="A313" s="26" t="s">
        <v>2740</v>
      </c>
      <c r="B313" s="26" t="s">
        <v>2741</v>
      </c>
      <c r="C313" s="26" t="s">
        <v>1146</v>
      </c>
      <c r="D313" s="17">
        <v>165</v>
      </c>
      <c r="E313" s="26" t="s">
        <v>4585</v>
      </c>
      <c r="F313" s="38" t="s">
        <v>4587</v>
      </c>
      <c r="G313" s="17">
        <v>39.880000000000003</v>
      </c>
      <c r="H313" s="17">
        <v>39.880000000000003</v>
      </c>
      <c r="I313" s="26" t="s">
        <v>2946</v>
      </c>
      <c r="J313" s="17"/>
      <c r="K313" s="17"/>
      <c r="L313" s="17">
        <v>100</v>
      </c>
      <c r="M313" s="26" t="s">
        <v>3</v>
      </c>
      <c r="N313" s="26" t="s">
        <v>3</v>
      </c>
      <c r="O313" s="26" t="s">
        <v>4</v>
      </c>
      <c r="P313" s="27">
        <v>36701</v>
      </c>
      <c r="Q313" s="26" t="s">
        <v>193</v>
      </c>
      <c r="R313" s="26" t="s">
        <v>193</v>
      </c>
      <c r="S313">
        <v>511110</v>
      </c>
      <c r="T313" s="30" t="s">
        <v>3893</v>
      </c>
      <c r="U313" s="26" t="s">
        <v>195</v>
      </c>
      <c r="V313" s="26" t="s">
        <v>195</v>
      </c>
      <c r="W313" s="26"/>
      <c r="X313" s="17">
        <v>51.06</v>
      </c>
      <c r="Y313" s="17">
        <v>402.8</v>
      </c>
      <c r="Z313" s="17">
        <v>24.87</v>
      </c>
      <c r="AA313" s="17">
        <v>987.23</v>
      </c>
    </row>
    <row r="314" spans="1:27" ht="20" hidden="1" customHeight="1">
      <c r="A314" s="26" t="s">
        <v>2852</v>
      </c>
      <c r="B314" s="26" t="s">
        <v>2853</v>
      </c>
      <c r="C314" s="26" t="s">
        <v>2854</v>
      </c>
      <c r="D314" s="28">
        <v>9069.82</v>
      </c>
      <c r="E314" s="26" t="s">
        <v>4667</v>
      </c>
      <c r="F314" s="38" t="s">
        <v>4712</v>
      </c>
      <c r="G314" s="17">
        <v>30.81</v>
      </c>
      <c r="H314" s="17">
        <v>33.44</v>
      </c>
      <c r="I314" s="26" t="s">
        <v>4668</v>
      </c>
      <c r="J314" s="17">
        <v>85.63</v>
      </c>
      <c r="K314" s="17">
        <v>88.25</v>
      </c>
      <c r="L314" s="17">
        <v>100</v>
      </c>
      <c r="M314" s="26" t="s">
        <v>3</v>
      </c>
      <c r="N314" s="26" t="s">
        <v>3</v>
      </c>
      <c r="O314" s="26" t="s">
        <v>4</v>
      </c>
      <c r="P314" s="27">
        <v>36598</v>
      </c>
      <c r="Q314" s="26" t="s">
        <v>193</v>
      </c>
      <c r="R314" s="26" t="s">
        <v>193</v>
      </c>
      <c r="S314">
        <v>511110</v>
      </c>
      <c r="T314" s="30" t="s">
        <v>3893</v>
      </c>
      <c r="U314" s="26" t="s">
        <v>195</v>
      </c>
      <c r="V314" s="26" t="s">
        <v>195</v>
      </c>
      <c r="W314" s="26"/>
      <c r="X314" s="28">
        <v>3029.25</v>
      </c>
      <c r="Y314" s="28">
        <v>3221.89</v>
      </c>
      <c r="Z314" s="28">
        <v>3897.37</v>
      </c>
      <c r="AA314" s="28">
        <v>8797.69</v>
      </c>
    </row>
    <row r="315" spans="1:27" ht="20" hidden="1" customHeight="1">
      <c r="A315" s="26" t="s">
        <v>2294</v>
      </c>
      <c r="B315" s="26" t="s">
        <v>2295</v>
      </c>
      <c r="C315" s="26" t="s">
        <v>2296</v>
      </c>
      <c r="D315" s="17">
        <v>182.34</v>
      </c>
      <c r="E315" s="26" t="s">
        <v>4237</v>
      </c>
      <c r="F315" s="38" t="s">
        <v>4293</v>
      </c>
      <c r="G315" s="17">
        <v>21.71</v>
      </c>
      <c r="H315" s="17">
        <v>21.74</v>
      </c>
      <c r="I315" s="26" t="s">
        <v>4238</v>
      </c>
      <c r="J315" s="17">
        <v>7.5</v>
      </c>
      <c r="K315" s="17">
        <v>7.61</v>
      </c>
      <c r="L315" s="17">
        <v>100</v>
      </c>
      <c r="M315" s="26" t="s">
        <v>3</v>
      </c>
      <c r="N315" s="26" t="s">
        <v>3</v>
      </c>
      <c r="O315" s="26" t="s">
        <v>4</v>
      </c>
      <c r="P315" s="27">
        <v>37116</v>
      </c>
      <c r="Q315" s="26" t="s">
        <v>194</v>
      </c>
      <c r="R315" s="26" t="s">
        <v>194</v>
      </c>
      <c r="S315">
        <v>511130</v>
      </c>
      <c r="T315" s="30" t="s">
        <v>3893</v>
      </c>
      <c r="U315" s="26" t="s">
        <v>195</v>
      </c>
      <c r="V315" s="26" t="s">
        <v>195</v>
      </c>
      <c r="W315" s="26"/>
      <c r="X315" s="17">
        <v>202.18</v>
      </c>
      <c r="Y315" s="17">
        <v>618.09</v>
      </c>
      <c r="Z315" s="17">
        <v>209.86</v>
      </c>
      <c r="AA315" s="17">
        <v>635.49</v>
      </c>
    </row>
    <row r="316" spans="1:27" ht="20" hidden="1" customHeight="1">
      <c r="A316" s="26" t="s">
        <v>892</v>
      </c>
      <c r="B316" s="26" t="s">
        <v>893</v>
      </c>
      <c r="C316" s="26" t="s">
        <v>894</v>
      </c>
      <c r="D316" s="28">
        <v>4261.59</v>
      </c>
      <c r="E316" s="26" t="s">
        <v>3308</v>
      </c>
      <c r="F316" s="38" t="s">
        <v>3334</v>
      </c>
      <c r="G316" s="17">
        <v>61.77</v>
      </c>
      <c r="H316" s="17">
        <v>60.96</v>
      </c>
      <c r="I316" s="26" t="s">
        <v>3309</v>
      </c>
      <c r="J316" s="17">
        <v>27.54</v>
      </c>
      <c r="K316" s="17">
        <v>27.52</v>
      </c>
      <c r="L316" s="17">
        <v>100</v>
      </c>
      <c r="M316" s="26" t="s">
        <v>3</v>
      </c>
      <c r="N316" s="26" t="s">
        <v>3</v>
      </c>
      <c r="O316" s="26" t="s">
        <v>4</v>
      </c>
      <c r="P316" s="27">
        <v>38628</v>
      </c>
      <c r="Q316" s="26" t="s">
        <v>895</v>
      </c>
      <c r="R316" s="26" t="s">
        <v>895</v>
      </c>
      <c r="S316">
        <v>511140</v>
      </c>
      <c r="T316" s="30" t="s">
        <v>3893</v>
      </c>
      <c r="U316" s="26" t="s">
        <v>195</v>
      </c>
      <c r="V316" s="26" t="s">
        <v>195</v>
      </c>
      <c r="W316" s="26"/>
      <c r="X316" s="28">
        <v>1657.08</v>
      </c>
      <c r="Y316" s="17">
        <v>865.78</v>
      </c>
      <c r="Z316" s="28">
        <v>6538.32</v>
      </c>
      <c r="AA316" s="28">
        <v>3858.49</v>
      </c>
    </row>
    <row r="317" spans="1:27" ht="20" hidden="1" customHeight="1">
      <c r="A317" s="2" t="s">
        <v>12660</v>
      </c>
      <c r="B317" s="2" t="s">
        <v>12661</v>
      </c>
      <c r="C317" s="51" t="s">
        <v>12662</v>
      </c>
      <c r="E317" s="2" t="s">
        <v>12663</v>
      </c>
      <c r="F317" s="37" t="s">
        <v>12664</v>
      </c>
      <c r="G317">
        <v>0.3</v>
      </c>
      <c r="H317">
        <v>0.3</v>
      </c>
      <c r="I317" s="2" t="s">
        <v>12665</v>
      </c>
      <c r="J317">
        <v>0.75</v>
      </c>
      <c r="K317">
        <v>0.75</v>
      </c>
      <c r="L317">
        <v>100</v>
      </c>
      <c r="M317" s="2" t="s">
        <v>3</v>
      </c>
      <c r="N317" s="2" t="s">
        <v>3</v>
      </c>
      <c r="O317" s="2" t="s">
        <v>4</v>
      </c>
      <c r="P317" s="1">
        <v>39253</v>
      </c>
      <c r="Q317" s="2" t="s">
        <v>742</v>
      </c>
      <c r="R317" s="2" t="s">
        <v>742</v>
      </c>
      <c r="S317">
        <v>512110</v>
      </c>
      <c r="T317" s="30" t="s">
        <v>27957</v>
      </c>
      <c r="U317" s="2" t="s">
        <v>94</v>
      </c>
      <c r="V317" s="2" t="s">
        <v>94</v>
      </c>
      <c r="W317" s="29">
        <v>3238.4148998546971</v>
      </c>
      <c r="X317">
        <v>3.46</v>
      </c>
      <c r="Y317">
        <v>1.07</v>
      </c>
      <c r="Z317">
        <v>1.4</v>
      </c>
      <c r="AA317">
        <v>1.38</v>
      </c>
    </row>
    <row r="318" spans="1:27" ht="20" hidden="1" customHeight="1">
      <c r="A318" s="2" t="s">
        <v>429</v>
      </c>
      <c r="B318" s="2" t="s">
        <v>430</v>
      </c>
      <c r="C318" s="2" t="s">
        <v>431</v>
      </c>
      <c r="D318">
        <v>681</v>
      </c>
      <c r="E318" s="2" t="s">
        <v>3088</v>
      </c>
      <c r="F318" s="37" t="s">
        <v>3089</v>
      </c>
      <c r="I318" s="2" t="s">
        <v>2946</v>
      </c>
      <c r="L318">
        <v>100</v>
      </c>
      <c r="M318" s="2" t="s">
        <v>3</v>
      </c>
      <c r="N318" s="2" t="s">
        <v>3</v>
      </c>
      <c r="O318" s="2" t="s">
        <v>4</v>
      </c>
      <c r="P318" s="1">
        <v>38933</v>
      </c>
      <c r="Q318" s="2" t="s">
        <v>432</v>
      </c>
      <c r="R318" s="2" t="s">
        <v>432</v>
      </c>
      <c r="S318">
        <v>512131</v>
      </c>
      <c r="T318" s="30" t="s">
        <v>27956</v>
      </c>
      <c r="U318" s="2" t="s">
        <v>433</v>
      </c>
      <c r="V318" s="2" t="s">
        <v>433</v>
      </c>
      <c r="W318" s="29">
        <v>985.27280497353831</v>
      </c>
      <c r="X318">
        <v>488.65</v>
      </c>
      <c r="Y318" s="3">
        <v>1070.98</v>
      </c>
      <c r="Z318">
        <v>450.89</v>
      </c>
      <c r="AA318" s="3">
        <v>1068</v>
      </c>
    </row>
    <row r="319" spans="1:27" ht="20" hidden="1" customHeight="1">
      <c r="A319" s="2" t="s">
        <v>1006</v>
      </c>
      <c r="B319" s="2" t="s">
        <v>1007</v>
      </c>
      <c r="C319" s="2" t="s">
        <v>1008</v>
      </c>
      <c r="E319" s="2" t="s">
        <v>3380</v>
      </c>
      <c r="F319" s="37" t="s">
        <v>3414</v>
      </c>
      <c r="I319" s="2" t="s">
        <v>2946</v>
      </c>
      <c r="L319">
        <v>100</v>
      </c>
      <c r="M319" s="2" t="s">
        <v>3</v>
      </c>
      <c r="N319" s="2" t="s">
        <v>3</v>
      </c>
      <c r="O319" s="2" t="s">
        <v>4</v>
      </c>
      <c r="P319" s="1">
        <v>38524</v>
      </c>
      <c r="Q319" s="2" t="s">
        <v>432</v>
      </c>
      <c r="R319" s="2" t="s">
        <v>432</v>
      </c>
      <c r="S319">
        <v>512131</v>
      </c>
      <c r="T319" s="30" t="s">
        <v>27956</v>
      </c>
      <c r="U319" s="2" t="s">
        <v>433</v>
      </c>
      <c r="V319" s="2" t="s">
        <v>433</v>
      </c>
      <c r="W319" s="29">
        <v>985.27280497353831</v>
      </c>
      <c r="X319">
        <v>868.45</v>
      </c>
      <c r="Y319" s="3">
        <v>1826.52</v>
      </c>
      <c r="Z319" s="3">
        <v>1603.23</v>
      </c>
      <c r="AA319" s="3">
        <v>1442.85</v>
      </c>
    </row>
    <row r="320" spans="1:27" ht="20" hidden="1" customHeight="1">
      <c r="A320" s="2" t="s">
        <v>2199</v>
      </c>
      <c r="B320" s="2" t="s">
        <v>2200</v>
      </c>
      <c r="C320" s="2" t="s">
        <v>1008</v>
      </c>
      <c r="D320">
        <v>167</v>
      </c>
      <c r="E320" s="2" t="s">
        <v>4164</v>
      </c>
      <c r="F320" s="37" t="s">
        <v>4165</v>
      </c>
      <c r="G320">
        <v>11.79</v>
      </c>
      <c r="H320">
        <v>12.27</v>
      </c>
      <c r="I320" s="2" t="s">
        <v>4166</v>
      </c>
      <c r="L320">
        <v>100</v>
      </c>
      <c r="M320" s="2" t="s">
        <v>3</v>
      </c>
      <c r="N320" s="2" t="s">
        <v>3</v>
      </c>
      <c r="O320" s="2" t="s">
        <v>4</v>
      </c>
      <c r="P320" s="1">
        <v>37083</v>
      </c>
      <c r="Q320" s="2" t="s">
        <v>432</v>
      </c>
      <c r="R320" s="2" t="s">
        <v>432</v>
      </c>
      <c r="S320">
        <v>512131</v>
      </c>
      <c r="T320" s="30" t="s">
        <v>27956</v>
      </c>
      <c r="U320" s="2" t="s">
        <v>433</v>
      </c>
      <c r="V320" s="2" t="s">
        <v>433</v>
      </c>
      <c r="W320" s="29">
        <v>985.27280497353831</v>
      </c>
      <c r="X320">
        <v>298.44</v>
      </c>
      <c r="Y320" s="3">
        <v>1280</v>
      </c>
      <c r="Z320">
        <v>219.87</v>
      </c>
      <c r="AA320" s="3">
        <v>1072.5</v>
      </c>
    </row>
    <row r="321" spans="1:27" ht="20" hidden="1" customHeight="1">
      <c r="A321" s="2" t="s">
        <v>13468</v>
      </c>
      <c r="B321" s="2" t="s">
        <v>13469</v>
      </c>
      <c r="C321" s="2" t="s">
        <v>13470</v>
      </c>
      <c r="D321" s="3">
        <v>6226.04</v>
      </c>
      <c r="E321" s="2" t="s">
        <v>4598</v>
      </c>
      <c r="F321" s="37" t="s">
        <v>13484</v>
      </c>
      <c r="G321">
        <v>3.92</v>
      </c>
      <c r="H321">
        <v>3.92</v>
      </c>
      <c r="I321" s="2" t="s">
        <v>13471</v>
      </c>
      <c r="J321">
        <v>14.37</v>
      </c>
      <c r="K321">
        <v>13.71</v>
      </c>
      <c r="L321">
        <v>100</v>
      </c>
      <c r="M321" s="2" t="s">
        <v>3</v>
      </c>
      <c r="N321" s="2" t="s">
        <v>3</v>
      </c>
      <c r="O321" s="2" t="s">
        <v>4</v>
      </c>
      <c r="P321" s="1">
        <v>39132</v>
      </c>
      <c r="Q321" s="2" t="s">
        <v>212</v>
      </c>
      <c r="R321" s="2" t="s">
        <v>212</v>
      </c>
      <c r="S321">
        <v>515112</v>
      </c>
      <c r="T321" s="30" t="s">
        <v>27956</v>
      </c>
      <c r="U321" s="2" t="s">
        <v>179</v>
      </c>
      <c r="V321" s="2" t="s">
        <v>179</v>
      </c>
      <c r="W321" s="24">
        <v>1147.4846446972806</v>
      </c>
      <c r="X321">
        <v>933.42</v>
      </c>
      <c r="Y321">
        <v>637.24</v>
      </c>
      <c r="Z321" s="3">
        <v>1840.62</v>
      </c>
      <c r="AA321" s="3">
        <v>1658.53</v>
      </c>
    </row>
    <row r="322" spans="1:27" ht="20" hidden="1" customHeight="1">
      <c r="A322" s="2" t="s">
        <v>736</v>
      </c>
      <c r="B322" s="2" t="s">
        <v>737</v>
      </c>
      <c r="C322" s="2" t="s">
        <v>738</v>
      </c>
      <c r="D322" s="3">
        <v>2400</v>
      </c>
      <c r="E322" s="2" t="s">
        <v>3225</v>
      </c>
      <c r="F322" s="37" t="s">
        <v>3260</v>
      </c>
      <c r="G322">
        <v>12</v>
      </c>
      <c r="H322">
        <v>11.48</v>
      </c>
      <c r="I322" s="2" t="s">
        <v>2946</v>
      </c>
      <c r="L322">
        <v>100</v>
      </c>
      <c r="M322" s="2" t="s">
        <v>3</v>
      </c>
      <c r="N322" s="2" t="s">
        <v>3</v>
      </c>
      <c r="O322" s="2" t="s">
        <v>4</v>
      </c>
      <c r="P322" s="1">
        <v>38754</v>
      </c>
      <c r="Q322" s="2" t="s">
        <v>212</v>
      </c>
      <c r="R322" s="2" t="s">
        <v>212</v>
      </c>
      <c r="S322">
        <v>515112</v>
      </c>
      <c r="T322" s="30" t="s">
        <v>27956</v>
      </c>
      <c r="U322" s="2" t="s">
        <v>179</v>
      </c>
      <c r="V322" s="2" t="s">
        <v>179</v>
      </c>
      <c r="W322" s="24">
        <v>1147.4846446972806</v>
      </c>
      <c r="X322">
        <v>571.89</v>
      </c>
      <c r="Y322">
        <v>427.3</v>
      </c>
      <c r="Z322" s="3">
        <v>1584.96</v>
      </c>
      <c r="AA322" s="3">
        <v>2208.65</v>
      </c>
    </row>
    <row r="323" spans="1:27" ht="20" hidden="1" customHeight="1">
      <c r="A323" s="2" t="s">
        <v>1908</v>
      </c>
      <c r="B323" s="2" t="s">
        <v>1909</v>
      </c>
      <c r="C323" s="2" t="s">
        <v>1910</v>
      </c>
      <c r="D323">
        <v>62</v>
      </c>
      <c r="E323" s="2" t="s">
        <v>3225</v>
      </c>
      <c r="F323" s="37" t="s">
        <v>3987</v>
      </c>
      <c r="G323">
        <v>5.5</v>
      </c>
      <c r="H323">
        <v>5.95</v>
      </c>
      <c r="I323" s="2" t="s">
        <v>2946</v>
      </c>
      <c r="L323">
        <v>100</v>
      </c>
      <c r="M323" s="2" t="s">
        <v>3</v>
      </c>
      <c r="N323" s="2" t="s">
        <v>3</v>
      </c>
      <c r="O323" s="2" t="s">
        <v>4</v>
      </c>
      <c r="P323" s="1">
        <v>37491</v>
      </c>
      <c r="Q323" s="2" t="s">
        <v>212</v>
      </c>
      <c r="R323" s="2" t="s">
        <v>212</v>
      </c>
      <c r="S323">
        <v>515112</v>
      </c>
      <c r="T323" s="30" t="s">
        <v>27956</v>
      </c>
      <c r="U323" s="2" t="s">
        <v>179</v>
      </c>
      <c r="V323" s="2" t="s">
        <v>179</v>
      </c>
      <c r="W323" s="24">
        <v>1147.4846446972806</v>
      </c>
      <c r="X323">
        <v>16.95</v>
      </c>
      <c r="Y323">
        <v>58</v>
      </c>
      <c r="Z323">
        <v>25.02</v>
      </c>
      <c r="AA323">
        <v>303.70999999999998</v>
      </c>
    </row>
    <row r="324" spans="1:27" ht="20" hidden="1" customHeight="1">
      <c r="A324" s="2" t="s">
        <v>2773</v>
      </c>
      <c r="B324" s="2" t="s">
        <v>2774</v>
      </c>
      <c r="C324" s="2" t="s">
        <v>2775</v>
      </c>
      <c r="D324">
        <v>113.5</v>
      </c>
      <c r="E324" s="2" t="s">
        <v>4598</v>
      </c>
      <c r="F324" s="37" t="s">
        <v>4610</v>
      </c>
      <c r="G324">
        <v>12.63</v>
      </c>
      <c r="H324">
        <v>13</v>
      </c>
      <c r="I324" s="2" t="s">
        <v>2946</v>
      </c>
      <c r="L324">
        <v>100</v>
      </c>
      <c r="M324" s="2" t="s">
        <v>3</v>
      </c>
      <c r="N324" s="2" t="s">
        <v>3</v>
      </c>
      <c r="O324" s="2" t="s">
        <v>4</v>
      </c>
      <c r="P324" s="1">
        <v>36682</v>
      </c>
      <c r="Q324" s="2" t="s">
        <v>212</v>
      </c>
      <c r="R324" s="2" t="s">
        <v>212</v>
      </c>
      <c r="S324">
        <v>515112</v>
      </c>
      <c r="T324" s="30" t="s">
        <v>27956</v>
      </c>
      <c r="U324" s="2" t="s">
        <v>179</v>
      </c>
      <c r="V324" s="2" t="s">
        <v>179</v>
      </c>
      <c r="W324" s="24">
        <v>1147.4846446972806</v>
      </c>
      <c r="X324">
        <v>17.100000000000001</v>
      </c>
      <c r="Y324">
        <v>104.07</v>
      </c>
      <c r="Z324">
        <v>73.760000000000005</v>
      </c>
      <c r="AA324">
        <v>224.19</v>
      </c>
    </row>
    <row r="325" spans="1:27" ht="20" hidden="1" customHeight="1">
      <c r="A325" s="2" t="s">
        <v>2758</v>
      </c>
      <c r="B325" s="2" t="s">
        <v>2759</v>
      </c>
      <c r="C325" s="2" t="s">
        <v>2760</v>
      </c>
      <c r="D325">
        <v>35</v>
      </c>
      <c r="E325" s="2" t="s">
        <v>4598</v>
      </c>
      <c r="F325" s="37" t="s">
        <v>4599</v>
      </c>
      <c r="G325">
        <v>11.94</v>
      </c>
      <c r="H325">
        <v>12.13</v>
      </c>
      <c r="I325" s="2" t="s">
        <v>2946</v>
      </c>
      <c r="L325">
        <v>100</v>
      </c>
      <c r="M325" s="2" t="s">
        <v>3</v>
      </c>
      <c r="N325" s="2" t="s">
        <v>3</v>
      </c>
      <c r="O325" s="2" t="s">
        <v>4</v>
      </c>
      <c r="P325" s="1">
        <v>36606</v>
      </c>
      <c r="Q325" s="2" t="s">
        <v>212</v>
      </c>
      <c r="R325" s="2" t="s">
        <v>212</v>
      </c>
      <c r="S325">
        <v>515112</v>
      </c>
      <c r="T325" s="30" t="s">
        <v>27956</v>
      </c>
      <c r="U325" s="2" t="s">
        <v>179</v>
      </c>
      <c r="V325" s="2" t="s">
        <v>179</v>
      </c>
      <c r="W325" s="24">
        <v>1147.4846446972806</v>
      </c>
      <c r="X325">
        <v>5.22</v>
      </c>
      <c r="Y325">
        <v>93.55</v>
      </c>
      <c r="Z325">
        <v>27.96</v>
      </c>
      <c r="AA325">
        <v>264.36</v>
      </c>
    </row>
    <row r="326" spans="1:27" ht="20" hidden="1" customHeight="1">
      <c r="A326" s="2" t="s">
        <v>1584</v>
      </c>
      <c r="B326" s="2" t="s">
        <v>1585</v>
      </c>
      <c r="C326" s="2" t="s">
        <v>1586</v>
      </c>
      <c r="D326">
        <v>230</v>
      </c>
      <c r="E326" s="2" t="s">
        <v>3729</v>
      </c>
      <c r="F326" s="37" t="s">
        <v>3730</v>
      </c>
      <c r="I326" s="2" t="s">
        <v>2946</v>
      </c>
      <c r="L326">
        <v>100</v>
      </c>
      <c r="M326" s="2" t="s">
        <v>3</v>
      </c>
      <c r="N326" s="2" t="s">
        <v>3</v>
      </c>
      <c r="O326" s="2" t="s">
        <v>4</v>
      </c>
      <c r="P326" s="1">
        <v>37877</v>
      </c>
      <c r="Q326" s="2" t="s">
        <v>805</v>
      </c>
      <c r="R326" s="2" t="s">
        <v>805</v>
      </c>
      <c r="S326">
        <v>515120</v>
      </c>
      <c r="T326" s="30" t="s">
        <v>27956</v>
      </c>
      <c r="U326" s="2" t="s">
        <v>179</v>
      </c>
      <c r="V326" s="2" t="s">
        <v>179</v>
      </c>
      <c r="W326" s="24">
        <v>1147.4846446972806</v>
      </c>
      <c r="X326">
        <v>72.44</v>
      </c>
      <c r="Y326">
        <v>214.33</v>
      </c>
      <c r="Z326">
        <v>214.17</v>
      </c>
      <c r="AA326">
        <v>727.1</v>
      </c>
    </row>
    <row r="327" spans="1:27" ht="20" hidden="1" customHeight="1">
      <c r="A327" s="2" t="s">
        <v>1995</v>
      </c>
      <c r="B327" s="2" t="s">
        <v>1996</v>
      </c>
      <c r="C327" s="2" t="s">
        <v>1997</v>
      </c>
      <c r="D327">
        <v>507</v>
      </c>
      <c r="E327" s="2" t="s">
        <v>4010</v>
      </c>
      <c r="F327" s="37" t="s">
        <v>4057</v>
      </c>
      <c r="G327">
        <v>14.05</v>
      </c>
      <c r="H327">
        <v>13.75</v>
      </c>
      <c r="I327" s="2" t="s">
        <v>2946</v>
      </c>
      <c r="L327">
        <v>100</v>
      </c>
      <c r="M327" s="2" t="s">
        <v>3</v>
      </c>
      <c r="N327" s="2" t="s">
        <v>3</v>
      </c>
      <c r="O327" s="2" t="s">
        <v>4</v>
      </c>
      <c r="P327" s="1">
        <v>37348</v>
      </c>
      <c r="Q327" s="2" t="s">
        <v>805</v>
      </c>
      <c r="R327" s="2" t="s">
        <v>805</v>
      </c>
      <c r="S327">
        <v>515120</v>
      </c>
      <c r="T327" s="30" t="s">
        <v>27956</v>
      </c>
      <c r="U327" s="2" t="s">
        <v>179</v>
      </c>
      <c r="V327" s="2" t="s">
        <v>179</v>
      </c>
      <c r="W327" s="24">
        <v>1147.4846446972806</v>
      </c>
      <c r="X327">
        <v>149.97999999999999</v>
      </c>
      <c r="Y327">
        <v>157.02000000000001</v>
      </c>
      <c r="Z327">
        <v>497.55</v>
      </c>
      <c r="AA327">
        <v>578.6</v>
      </c>
    </row>
    <row r="328" spans="1:27" ht="20" customHeight="1">
      <c r="A328" s="2" t="s">
        <v>12186</v>
      </c>
      <c r="B328" s="2" t="s">
        <v>2935</v>
      </c>
      <c r="C328" s="2" t="s">
        <v>8832</v>
      </c>
      <c r="D328">
        <v>550.20000000000005</v>
      </c>
      <c r="E328" s="2" t="s">
        <v>12187</v>
      </c>
      <c r="F328" s="37" t="s">
        <v>12188</v>
      </c>
      <c r="G328">
        <v>12.38</v>
      </c>
      <c r="H328">
        <v>12.7</v>
      </c>
      <c r="I328" s="2" t="s">
        <v>6177</v>
      </c>
      <c r="L328">
        <v>100</v>
      </c>
      <c r="M328" s="2" t="s">
        <v>3</v>
      </c>
      <c r="N328" s="2" t="s">
        <v>3</v>
      </c>
      <c r="O328" s="2" t="s">
        <v>4</v>
      </c>
      <c r="P328" s="1">
        <v>39342</v>
      </c>
      <c r="Q328" s="2" t="s">
        <v>227</v>
      </c>
      <c r="R328" s="2" t="s">
        <v>227</v>
      </c>
      <c r="S328">
        <v>517110</v>
      </c>
      <c r="T328" s="30" t="s">
        <v>27959</v>
      </c>
      <c r="U328" s="2" t="s">
        <v>95</v>
      </c>
      <c r="V328" s="2" t="s">
        <v>95</v>
      </c>
      <c r="W328" s="29">
        <v>4974.8824733661559</v>
      </c>
      <c r="X328">
        <v>126.4</v>
      </c>
      <c r="Y328">
        <v>586.29999999999995</v>
      </c>
      <c r="Z328">
        <v>464.1</v>
      </c>
      <c r="AA328">
        <v>368.17</v>
      </c>
    </row>
    <row r="329" spans="1:27" ht="20" customHeight="1">
      <c r="A329" s="2" t="s">
        <v>12289</v>
      </c>
      <c r="B329" s="2" t="s">
        <v>12290</v>
      </c>
      <c r="C329" s="2" t="s">
        <v>12291</v>
      </c>
      <c r="D329">
        <v>42</v>
      </c>
      <c r="E329" s="2" t="s">
        <v>12292</v>
      </c>
      <c r="F329" s="37" t="s">
        <v>12293</v>
      </c>
      <c r="G329">
        <v>2.36</v>
      </c>
      <c r="H329">
        <v>2.6</v>
      </c>
      <c r="I329" s="2" t="s">
        <v>2946</v>
      </c>
      <c r="L329">
        <v>100</v>
      </c>
      <c r="M329" s="2" t="s">
        <v>3</v>
      </c>
      <c r="N329" s="2" t="s">
        <v>3</v>
      </c>
      <c r="O329" s="2" t="s">
        <v>4</v>
      </c>
      <c r="P329" s="1">
        <v>39316</v>
      </c>
      <c r="Q329" s="2" t="s">
        <v>227</v>
      </c>
      <c r="R329" s="2" t="s">
        <v>227</v>
      </c>
      <c r="S329">
        <v>517110</v>
      </c>
      <c r="T329" s="30" t="s">
        <v>27959</v>
      </c>
      <c r="U329" s="2" t="s">
        <v>95</v>
      </c>
      <c r="V329" s="2" t="s">
        <v>95</v>
      </c>
      <c r="W329" s="29">
        <v>4974.8824733661559</v>
      </c>
      <c r="X329">
        <v>67.42</v>
      </c>
      <c r="Y329">
        <v>44.38</v>
      </c>
      <c r="Z329">
        <v>47.07</v>
      </c>
      <c r="AA329">
        <v>35.6</v>
      </c>
    </row>
    <row r="330" spans="1:27" ht="20" customHeight="1">
      <c r="A330" s="2" t="s">
        <v>12405</v>
      </c>
      <c r="B330" s="2" t="s">
        <v>12406</v>
      </c>
      <c r="C330" s="2" t="s">
        <v>12407</v>
      </c>
      <c r="D330">
        <v>62</v>
      </c>
      <c r="E330" s="2" t="s">
        <v>12408</v>
      </c>
      <c r="F330" s="37" t="s">
        <v>12409</v>
      </c>
      <c r="G330">
        <v>14</v>
      </c>
      <c r="H330">
        <v>14</v>
      </c>
      <c r="I330" s="2" t="s">
        <v>2946</v>
      </c>
      <c r="L330">
        <v>100</v>
      </c>
      <c r="M330" s="2" t="s">
        <v>3</v>
      </c>
      <c r="N330" s="2" t="s">
        <v>3</v>
      </c>
      <c r="O330" s="2" t="s">
        <v>4</v>
      </c>
      <c r="P330" s="1">
        <v>39300</v>
      </c>
      <c r="Q330" s="2" t="s">
        <v>227</v>
      </c>
      <c r="R330" s="2" t="s">
        <v>227</v>
      </c>
      <c r="S330">
        <v>517110</v>
      </c>
      <c r="T330" s="30" t="s">
        <v>27959</v>
      </c>
      <c r="U330" s="2" t="s">
        <v>95</v>
      </c>
      <c r="V330" s="2" t="s">
        <v>95</v>
      </c>
      <c r="W330" s="29">
        <v>4974.8824733661559</v>
      </c>
      <c r="X330">
        <v>16.84</v>
      </c>
      <c r="Y330">
        <v>17.11</v>
      </c>
      <c r="Z330">
        <v>52.6</v>
      </c>
      <c r="AA330">
        <v>59.27</v>
      </c>
    </row>
    <row r="331" spans="1:27" ht="20" customHeight="1">
      <c r="A331" s="2" t="s">
        <v>12642</v>
      </c>
      <c r="B331" s="2" t="s">
        <v>12643</v>
      </c>
      <c r="C331" s="2" t="s">
        <v>5016</v>
      </c>
      <c r="D331">
        <v>375.13</v>
      </c>
      <c r="E331" s="2" t="s">
        <v>12644</v>
      </c>
      <c r="F331" s="37" t="s">
        <v>12645</v>
      </c>
      <c r="G331">
        <v>22.42</v>
      </c>
      <c r="H331">
        <v>22.41</v>
      </c>
      <c r="I331" s="2" t="s">
        <v>12646</v>
      </c>
      <c r="J331">
        <v>24.22</v>
      </c>
      <c r="K331">
        <v>24.19</v>
      </c>
      <c r="L331">
        <v>100</v>
      </c>
      <c r="M331" s="2" t="s">
        <v>3</v>
      </c>
      <c r="N331" s="2" t="s">
        <v>3</v>
      </c>
      <c r="O331" s="2" t="s">
        <v>4</v>
      </c>
      <c r="P331" s="1">
        <v>39265</v>
      </c>
      <c r="Q331" s="2" t="s">
        <v>227</v>
      </c>
      <c r="R331" s="2" t="s">
        <v>227</v>
      </c>
      <c r="S331">
        <v>517110</v>
      </c>
      <c r="T331" s="30" t="s">
        <v>27959</v>
      </c>
      <c r="U331" s="2" t="s">
        <v>95</v>
      </c>
      <c r="V331" s="2" t="s">
        <v>95</v>
      </c>
      <c r="W331" s="29">
        <v>4974.8824733661559</v>
      </c>
      <c r="X331">
        <v>99.76</v>
      </c>
      <c r="Y331">
        <v>324.32</v>
      </c>
      <c r="Z331">
        <v>154.06</v>
      </c>
      <c r="AA331">
        <v>881.43</v>
      </c>
    </row>
    <row r="332" spans="1:27" ht="20" customHeight="1">
      <c r="A332" s="2" t="s">
        <v>12793</v>
      </c>
      <c r="B332" s="2" t="s">
        <v>12794</v>
      </c>
      <c r="C332" s="2" t="s">
        <v>10217</v>
      </c>
      <c r="D332">
        <v>647.55999999999995</v>
      </c>
      <c r="E332" s="2" t="s">
        <v>12795</v>
      </c>
      <c r="F332" s="37" t="s">
        <v>12796</v>
      </c>
      <c r="G332">
        <v>14.9</v>
      </c>
      <c r="H332">
        <v>15.01</v>
      </c>
      <c r="I332" s="2" t="s">
        <v>12797</v>
      </c>
      <c r="J332">
        <v>31.39</v>
      </c>
      <c r="K332">
        <v>31.42</v>
      </c>
      <c r="L332">
        <v>100</v>
      </c>
      <c r="M332" s="2" t="s">
        <v>3</v>
      </c>
      <c r="N332" s="2" t="s">
        <v>3</v>
      </c>
      <c r="O332" s="2" t="s">
        <v>4</v>
      </c>
      <c r="P332" s="1">
        <v>39231</v>
      </c>
      <c r="Q332" s="2" t="s">
        <v>227</v>
      </c>
      <c r="R332" s="2" t="s">
        <v>227</v>
      </c>
      <c r="S332">
        <v>517110</v>
      </c>
      <c r="T332" s="30" t="s">
        <v>27959</v>
      </c>
      <c r="U332" s="2" t="s">
        <v>95</v>
      </c>
      <c r="V332" s="2" t="s">
        <v>95</v>
      </c>
      <c r="W332" s="29">
        <v>4974.8824733661559</v>
      </c>
      <c r="X332">
        <v>179.14</v>
      </c>
      <c r="Y332">
        <v>504.97</v>
      </c>
      <c r="Z332">
        <v>384.7</v>
      </c>
      <c r="AA332" s="3">
        <v>1969.89</v>
      </c>
    </row>
    <row r="333" spans="1:27" ht="20" customHeight="1">
      <c r="A333" s="2" t="s">
        <v>309</v>
      </c>
      <c r="B333" s="2" t="s">
        <v>310</v>
      </c>
      <c r="C333" s="2" t="s">
        <v>311</v>
      </c>
      <c r="D333">
        <v>884.27</v>
      </c>
      <c r="E333" s="2" t="s">
        <v>3043</v>
      </c>
      <c r="F333" s="37" t="s">
        <v>3044</v>
      </c>
      <c r="G333">
        <v>13.66</v>
      </c>
      <c r="H333">
        <v>13.66</v>
      </c>
      <c r="I333" s="2" t="s">
        <v>3045</v>
      </c>
      <c r="J333">
        <v>40.869999999999997</v>
      </c>
      <c r="K333">
        <v>40.869999999999997</v>
      </c>
      <c r="L333">
        <v>100</v>
      </c>
      <c r="M333" s="2" t="s">
        <v>3</v>
      </c>
      <c r="N333" s="2" t="s">
        <v>3</v>
      </c>
      <c r="O333" s="2" t="s">
        <v>4</v>
      </c>
      <c r="P333" s="1">
        <v>38977</v>
      </c>
      <c r="Q333" s="2" t="s">
        <v>227</v>
      </c>
      <c r="R333" s="2" t="s">
        <v>227</v>
      </c>
      <c r="S333">
        <v>517110</v>
      </c>
      <c r="T333" s="30" t="s">
        <v>27959</v>
      </c>
      <c r="U333" s="2" t="s">
        <v>95</v>
      </c>
      <c r="V333" s="2" t="s">
        <v>95</v>
      </c>
      <c r="W333" s="29">
        <v>4974.8824733661559</v>
      </c>
      <c r="X333">
        <v>330.97</v>
      </c>
      <c r="Y333" s="3">
        <v>2107.23</v>
      </c>
      <c r="Z333">
        <v>562.75</v>
      </c>
      <c r="AA333" s="3">
        <v>6145.3</v>
      </c>
    </row>
    <row r="334" spans="1:27" ht="20" customHeight="1">
      <c r="A334" s="2" t="s">
        <v>676</v>
      </c>
      <c r="B334" s="2" t="s">
        <v>677</v>
      </c>
      <c r="C334" s="2" t="s">
        <v>678</v>
      </c>
      <c r="D334" s="3">
        <v>72671</v>
      </c>
      <c r="E334" s="2" t="s">
        <v>3257</v>
      </c>
      <c r="F334" s="37" t="s">
        <v>3258</v>
      </c>
      <c r="G334">
        <v>27.02</v>
      </c>
      <c r="H334">
        <v>27.02</v>
      </c>
      <c r="I334" s="2" t="s">
        <v>3205</v>
      </c>
      <c r="J334">
        <v>34.5</v>
      </c>
      <c r="K334">
        <v>34.5</v>
      </c>
      <c r="L334">
        <v>100</v>
      </c>
      <c r="M334" s="2" t="s">
        <v>3</v>
      </c>
      <c r="N334" s="2" t="s">
        <v>3</v>
      </c>
      <c r="O334" s="2" t="s">
        <v>4</v>
      </c>
      <c r="P334" s="1">
        <v>38781</v>
      </c>
      <c r="Q334" s="2" t="s">
        <v>227</v>
      </c>
      <c r="R334" s="2" t="s">
        <v>227</v>
      </c>
      <c r="S334">
        <v>517110</v>
      </c>
      <c r="T334" s="30" t="s">
        <v>27959</v>
      </c>
      <c r="U334" s="2" t="s">
        <v>95</v>
      </c>
      <c r="V334" s="2" t="s">
        <v>95</v>
      </c>
      <c r="W334" s="29">
        <v>4974.8824733661559</v>
      </c>
      <c r="X334" s="3">
        <v>20547</v>
      </c>
      <c r="Y334" s="3">
        <v>43862</v>
      </c>
      <c r="Z334" s="3">
        <v>56553</v>
      </c>
      <c r="AA334" s="3">
        <v>145632</v>
      </c>
    </row>
    <row r="335" spans="1:27" ht="20" customHeight="1">
      <c r="A335" s="2" t="s">
        <v>995</v>
      </c>
      <c r="B335" s="2" t="s">
        <v>996</v>
      </c>
      <c r="C335" s="2" t="s">
        <v>997</v>
      </c>
      <c r="D335">
        <v>93.76</v>
      </c>
      <c r="E335" s="2" t="s">
        <v>3373</v>
      </c>
      <c r="F335" s="37" t="s">
        <v>3374</v>
      </c>
      <c r="G335">
        <v>13.09</v>
      </c>
      <c r="H335">
        <v>13.13</v>
      </c>
      <c r="I335" s="2" t="s">
        <v>3375</v>
      </c>
      <c r="J335">
        <v>1.41</v>
      </c>
      <c r="K335">
        <v>1.77</v>
      </c>
      <c r="L335">
        <v>59</v>
      </c>
      <c r="M335" s="2" t="s">
        <v>3</v>
      </c>
      <c r="N335" s="2" t="s">
        <v>3</v>
      </c>
      <c r="O335" s="2" t="s">
        <v>4</v>
      </c>
      <c r="P335" s="1">
        <v>38531</v>
      </c>
      <c r="Q335" s="2" t="s">
        <v>227</v>
      </c>
      <c r="R335" s="2" t="s">
        <v>227</v>
      </c>
      <c r="S335">
        <v>517110</v>
      </c>
      <c r="T335" s="30" t="s">
        <v>27959</v>
      </c>
      <c r="U335" s="2" t="s">
        <v>95</v>
      </c>
      <c r="V335" s="2" t="s">
        <v>95</v>
      </c>
      <c r="W335" s="29">
        <v>4974.8824733661559</v>
      </c>
      <c r="X335">
        <v>78.760000000000005</v>
      </c>
      <c r="Y335" s="3">
        <v>2461.9</v>
      </c>
      <c r="Z335">
        <v>142.07</v>
      </c>
      <c r="AA335" s="3">
        <v>1948.87</v>
      </c>
    </row>
    <row r="336" spans="1:27" ht="20" customHeight="1">
      <c r="A336" s="2" t="s">
        <v>1136</v>
      </c>
      <c r="B336" s="2" t="s">
        <v>1137</v>
      </c>
      <c r="C336" s="2" t="s">
        <v>1138</v>
      </c>
      <c r="D336" s="3">
        <v>8495.6</v>
      </c>
      <c r="E336" s="2" t="s">
        <v>3446</v>
      </c>
      <c r="F336" s="37" t="s">
        <v>3482</v>
      </c>
      <c r="G336">
        <v>36.19</v>
      </c>
      <c r="H336">
        <v>36.26</v>
      </c>
      <c r="I336" s="2" t="s">
        <v>3447</v>
      </c>
      <c r="J336">
        <v>20.149999999999999</v>
      </c>
      <c r="K336">
        <v>21.03</v>
      </c>
      <c r="L336">
        <v>100</v>
      </c>
      <c r="M336" s="2" t="s">
        <v>3</v>
      </c>
      <c r="N336" s="2" t="s">
        <v>3</v>
      </c>
      <c r="O336" s="2" t="s">
        <v>4</v>
      </c>
      <c r="P336" s="1">
        <v>38397</v>
      </c>
      <c r="Q336" s="2" t="s">
        <v>227</v>
      </c>
      <c r="R336" s="2" t="s">
        <v>227</v>
      </c>
      <c r="S336">
        <v>517110</v>
      </c>
      <c r="T336" s="30" t="s">
        <v>27959</v>
      </c>
      <c r="U336" s="2" t="s">
        <v>95</v>
      </c>
      <c r="V336" s="2" t="s">
        <v>95</v>
      </c>
      <c r="W336" s="29">
        <v>4974.8824733661559</v>
      </c>
      <c r="X336" s="3">
        <v>22091</v>
      </c>
      <c r="Y336" s="3">
        <v>72326</v>
      </c>
      <c r="Z336" s="3">
        <v>17891</v>
      </c>
      <c r="AA336" s="3">
        <v>164882</v>
      </c>
    </row>
    <row r="337" spans="1:27" ht="20" customHeight="1">
      <c r="A337" s="2" t="s">
        <v>1149</v>
      </c>
      <c r="B337" s="2" t="s">
        <v>1150</v>
      </c>
      <c r="C337" s="2" t="s">
        <v>1151</v>
      </c>
      <c r="D337" s="3">
        <v>14732.64</v>
      </c>
      <c r="E337" s="2" t="s">
        <v>3453</v>
      </c>
      <c r="F337" s="37" t="s">
        <v>3483</v>
      </c>
      <c r="G337">
        <v>23.76</v>
      </c>
      <c r="H337">
        <v>23.92</v>
      </c>
      <c r="I337" s="2" t="s">
        <v>3454</v>
      </c>
      <c r="J337">
        <v>19.190000000000001</v>
      </c>
      <c r="K337">
        <v>19.190000000000001</v>
      </c>
      <c r="L337">
        <v>100</v>
      </c>
      <c r="M337" s="2" t="s">
        <v>3</v>
      </c>
      <c r="N337" s="2" t="s">
        <v>3</v>
      </c>
      <c r="O337" s="2" t="s">
        <v>4</v>
      </c>
      <c r="P337" s="1">
        <v>38383</v>
      </c>
      <c r="Q337" s="2" t="s">
        <v>227</v>
      </c>
      <c r="R337" s="2" t="s">
        <v>227</v>
      </c>
      <c r="S337">
        <v>517110</v>
      </c>
      <c r="T337" s="30" t="s">
        <v>27959</v>
      </c>
      <c r="U337" s="2" t="s">
        <v>95</v>
      </c>
      <c r="V337" s="2" t="s">
        <v>95</v>
      </c>
      <c r="W337" s="29">
        <v>4974.8824733661559</v>
      </c>
      <c r="X337" s="3">
        <v>30537</v>
      </c>
      <c r="Y337" s="3">
        <v>40787</v>
      </c>
      <c r="Z337" s="3">
        <v>32804</v>
      </c>
      <c r="AA337" s="3">
        <v>108844</v>
      </c>
    </row>
    <row r="338" spans="1:27" ht="20" customHeight="1">
      <c r="A338" s="2" t="s">
        <v>1348</v>
      </c>
      <c r="B338" s="2" t="s">
        <v>1349</v>
      </c>
      <c r="C338" s="2" t="s">
        <v>1350</v>
      </c>
      <c r="D338">
        <v>0.32</v>
      </c>
      <c r="E338" s="2" t="s">
        <v>3173</v>
      </c>
      <c r="F338" s="37" t="s">
        <v>3573</v>
      </c>
      <c r="G338">
        <v>2.0299999999999998</v>
      </c>
      <c r="H338">
        <v>1.79</v>
      </c>
      <c r="I338" s="2" t="s">
        <v>2946</v>
      </c>
      <c r="L338">
        <v>100</v>
      </c>
      <c r="M338" s="2" t="s">
        <v>3</v>
      </c>
      <c r="N338" s="2" t="s">
        <v>3</v>
      </c>
      <c r="O338" s="2" t="s">
        <v>4</v>
      </c>
      <c r="P338" s="1">
        <v>38139</v>
      </c>
      <c r="Q338" s="2" t="s">
        <v>227</v>
      </c>
      <c r="R338" s="2" t="s">
        <v>227</v>
      </c>
      <c r="S338">
        <v>517110</v>
      </c>
      <c r="T338" s="30" t="s">
        <v>27959</v>
      </c>
      <c r="U338" s="2" t="s">
        <v>95</v>
      </c>
      <c r="V338" s="2" t="s">
        <v>95</v>
      </c>
      <c r="W338" s="29">
        <v>4974.8824733661559</v>
      </c>
      <c r="X338">
        <v>12.2</v>
      </c>
      <c r="Y338">
        <v>16.8</v>
      </c>
      <c r="Z338">
        <v>10.3</v>
      </c>
      <c r="AA338">
        <v>12.23</v>
      </c>
    </row>
    <row r="339" spans="1:27" ht="20" customHeight="1">
      <c r="A339" s="2" t="s">
        <v>2053</v>
      </c>
      <c r="B339" s="2" t="s">
        <v>2054</v>
      </c>
      <c r="C339" s="2" t="s">
        <v>997</v>
      </c>
      <c r="D339">
        <v>42.5</v>
      </c>
      <c r="E339" s="2" t="s">
        <v>4044</v>
      </c>
      <c r="F339" s="37" t="s">
        <v>4062</v>
      </c>
      <c r="G339">
        <v>15.6</v>
      </c>
      <c r="H339">
        <v>15.5</v>
      </c>
      <c r="I339" s="2" t="s">
        <v>4045</v>
      </c>
      <c r="J339">
        <v>0.01</v>
      </c>
      <c r="K339">
        <v>0.02</v>
      </c>
      <c r="L339">
        <v>100</v>
      </c>
      <c r="M339" s="2" t="s">
        <v>3</v>
      </c>
      <c r="N339" s="2" t="s">
        <v>3</v>
      </c>
      <c r="O339" s="2" t="s">
        <v>4</v>
      </c>
      <c r="P339" s="1">
        <v>37243</v>
      </c>
      <c r="Q339" s="2" t="s">
        <v>227</v>
      </c>
      <c r="R339" s="2" t="s">
        <v>227</v>
      </c>
      <c r="S339">
        <v>517110</v>
      </c>
      <c r="T339" s="30" t="s">
        <v>27959</v>
      </c>
      <c r="U339" s="2" t="s">
        <v>95</v>
      </c>
      <c r="V339" s="2" t="s">
        <v>95</v>
      </c>
      <c r="W339" s="29">
        <v>4974.8824733661559</v>
      </c>
      <c r="X339">
        <v>675.7</v>
      </c>
      <c r="Y339" s="3">
        <v>1293.5</v>
      </c>
      <c r="Z339" s="3">
        <v>4469.25</v>
      </c>
      <c r="AA339" s="3">
        <v>1679</v>
      </c>
    </row>
    <row r="340" spans="1:27" ht="20" customHeight="1">
      <c r="A340" s="2" t="s">
        <v>2077</v>
      </c>
      <c r="B340" s="2" t="s">
        <v>2078</v>
      </c>
      <c r="C340" s="2" t="s">
        <v>2079</v>
      </c>
      <c r="D340">
        <v>273.01</v>
      </c>
      <c r="E340" s="2" t="s">
        <v>4075</v>
      </c>
      <c r="F340" s="37" t="s">
        <v>4135</v>
      </c>
      <c r="G340">
        <v>20.05</v>
      </c>
      <c r="H340">
        <v>17.600000000000001</v>
      </c>
      <c r="I340" s="2" t="s">
        <v>4076</v>
      </c>
      <c r="J340">
        <v>37</v>
      </c>
      <c r="K340">
        <v>37.15</v>
      </c>
      <c r="L340">
        <v>100</v>
      </c>
      <c r="M340" s="2" t="s">
        <v>3</v>
      </c>
      <c r="N340" s="2" t="s">
        <v>3</v>
      </c>
      <c r="O340" s="2" t="s">
        <v>4</v>
      </c>
      <c r="P340" s="1">
        <v>37216</v>
      </c>
      <c r="Q340" s="2" t="s">
        <v>227</v>
      </c>
      <c r="R340" s="2" t="s">
        <v>227</v>
      </c>
      <c r="S340">
        <v>517110</v>
      </c>
      <c r="T340" s="30" t="s">
        <v>27959</v>
      </c>
      <c r="U340" s="2" t="s">
        <v>95</v>
      </c>
      <c r="V340" s="2" t="s">
        <v>95</v>
      </c>
      <c r="W340" s="29">
        <v>4974.8824733661559</v>
      </c>
      <c r="X340">
        <v>91.5</v>
      </c>
      <c r="Y340">
        <v>85.2</v>
      </c>
      <c r="Z340">
        <v>184.4</v>
      </c>
      <c r="AA340">
        <v>141.9</v>
      </c>
    </row>
    <row r="341" spans="1:27" ht="20" customHeight="1">
      <c r="A341" s="2" t="s">
        <v>2339</v>
      </c>
      <c r="B341" s="2" t="s">
        <v>2340</v>
      </c>
      <c r="C341" s="2" t="s">
        <v>2341</v>
      </c>
      <c r="D341">
        <v>10.85</v>
      </c>
      <c r="E341" s="2" t="s">
        <v>4267</v>
      </c>
      <c r="F341" s="37" t="s">
        <v>4300</v>
      </c>
      <c r="G341">
        <v>2.38</v>
      </c>
      <c r="H341">
        <v>3</v>
      </c>
      <c r="I341" s="2" t="s">
        <v>4268</v>
      </c>
      <c r="L341">
        <v>100</v>
      </c>
      <c r="M341" s="2" t="s">
        <v>3</v>
      </c>
      <c r="N341" s="2" t="s">
        <v>3</v>
      </c>
      <c r="O341" s="2" t="s">
        <v>4</v>
      </c>
      <c r="P341" s="1">
        <v>36987</v>
      </c>
      <c r="Q341" s="2" t="s">
        <v>227</v>
      </c>
      <c r="R341" s="2" t="s">
        <v>227</v>
      </c>
      <c r="S341">
        <v>517110</v>
      </c>
      <c r="T341" s="30" t="s">
        <v>27959</v>
      </c>
      <c r="U341" s="2" t="s">
        <v>95</v>
      </c>
      <c r="V341" s="2" t="s">
        <v>95</v>
      </c>
      <c r="W341" s="29">
        <v>4974.8824733661559</v>
      </c>
      <c r="X341">
        <v>38.200000000000003</v>
      </c>
      <c r="Y341">
        <v>133.19999999999999</v>
      </c>
      <c r="Z341">
        <v>8.59</v>
      </c>
      <c r="AA341">
        <v>39.1</v>
      </c>
    </row>
    <row r="342" spans="1:27" ht="20" customHeight="1">
      <c r="A342" s="2" t="s">
        <v>2356</v>
      </c>
      <c r="B342" s="2" t="s">
        <v>2357</v>
      </c>
      <c r="C342" s="2" t="s">
        <v>1150</v>
      </c>
      <c r="D342">
        <v>135</v>
      </c>
      <c r="E342" s="2" t="s">
        <v>4278</v>
      </c>
      <c r="F342" s="37" t="s">
        <v>4279</v>
      </c>
      <c r="G342">
        <v>21.83</v>
      </c>
      <c r="H342">
        <v>21.32</v>
      </c>
      <c r="I342" s="2" t="s">
        <v>4280</v>
      </c>
      <c r="L342">
        <v>100</v>
      </c>
      <c r="M342" s="2" t="s">
        <v>3</v>
      </c>
      <c r="N342" s="2" t="s">
        <v>3</v>
      </c>
      <c r="O342" s="2" t="s">
        <v>4</v>
      </c>
      <c r="P342" s="1">
        <v>36972</v>
      </c>
      <c r="Q342" s="2" t="s">
        <v>227</v>
      </c>
      <c r="R342" s="2" t="s">
        <v>227</v>
      </c>
      <c r="S342">
        <v>517110</v>
      </c>
      <c r="T342" s="30" t="s">
        <v>27959</v>
      </c>
      <c r="U342" s="2" t="s">
        <v>95</v>
      </c>
      <c r="V342" s="2" t="s">
        <v>95</v>
      </c>
      <c r="W342" s="29">
        <v>4974.8824733661559</v>
      </c>
      <c r="X342">
        <v>79.95</v>
      </c>
      <c r="Y342" s="3">
        <v>65981</v>
      </c>
      <c r="Z342">
        <v>738.21</v>
      </c>
      <c r="AA342" s="3">
        <v>242223</v>
      </c>
    </row>
    <row r="343" spans="1:27" ht="20" customHeight="1">
      <c r="A343" s="2" t="s">
        <v>2603</v>
      </c>
      <c r="B343" s="2" t="s">
        <v>2604</v>
      </c>
      <c r="C343" s="2" t="s">
        <v>2605</v>
      </c>
      <c r="D343" s="3">
        <v>4153.58</v>
      </c>
      <c r="E343" s="2" t="s">
        <v>4484</v>
      </c>
      <c r="F343" s="37" t="s">
        <v>4532</v>
      </c>
      <c r="G343">
        <v>33.75</v>
      </c>
      <c r="H343">
        <v>31.5</v>
      </c>
      <c r="I343" s="2" t="s">
        <v>4485</v>
      </c>
      <c r="J343">
        <v>31.48</v>
      </c>
      <c r="K343">
        <v>31.48</v>
      </c>
      <c r="L343">
        <v>100</v>
      </c>
      <c r="M343" s="2" t="s">
        <v>3</v>
      </c>
      <c r="N343" s="2" t="s">
        <v>3</v>
      </c>
      <c r="O343" s="2" t="s">
        <v>4</v>
      </c>
      <c r="P343" s="1">
        <v>36774</v>
      </c>
      <c r="Q343" s="2" t="s">
        <v>227</v>
      </c>
      <c r="R343" s="2" t="s">
        <v>227</v>
      </c>
      <c r="S343">
        <v>517110</v>
      </c>
      <c r="T343" s="30" t="s">
        <v>27959</v>
      </c>
      <c r="U343" s="2" t="s">
        <v>95</v>
      </c>
      <c r="V343" s="2" t="s">
        <v>95</v>
      </c>
      <c r="W343" s="29">
        <v>4974.8824733661559</v>
      </c>
      <c r="X343" s="3">
        <v>1036.8</v>
      </c>
      <c r="Y343" s="3">
        <v>39090</v>
      </c>
      <c r="Z343" s="3">
        <v>3484.5</v>
      </c>
      <c r="AA343" s="3">
        <v>98903</v>
      </c>
    </row>
    <row r="344" spans="1:27" ht="20" customHeight="1">
      <c r="A344" s="2" t="s">
        <v>2665</v>
      </c>
      <c r="B344" s="2" t="s">
        <v>2666</v>
      </c>
      <c r="C344" s="2" t="s">
        <v>1138</v>
      </c>
      <c r="D344">
        <v>250</v>
      </c>
      <c r="E344" s="2" t="s">
        <v>4538</v>
      </c>
      <c r="F344" s="37" t="s">
        <v>4600</v>
      </c>
      <c r="G344">
        <v>47.88</v>
      </c>
      <c r="H344">
        <v>42.31</v>
      </c>
      <c r="I344" s="2" t="s">
        <v>3893</v>
      </c>
      <c r="L344">
        <v>100</v>
      </c>
      <c r="M344" s="2" t="s">
        <v>3</v>
      </c>
      <c r="N344" s="2" t="s">
        <v>3</v>
      </c>
      <c r="O344" s="2" t="s">
        <v>4</v>
      </c>
      <c r="P344" s="1">
        <v>36745</v>
      </c>
      <c r="Q344" s="2" t="s">
        <v>227</v>
      </c>
      <c r="R344" s="2" t="s">
        <v>227</v>
      </c>
      <c r="S344">
        <v>517110</v>
      </c>
      <c r="T344" s="30" t="s">
        <v>27959</v>
      </c>
      <c r="U344" s="2" t="s">
        <v>95</v>
      </c>
      <c r="V344" s="2" t="s">
        <v>95</v>
      </c>
      <c r="W344" s="29">
        <v>4974.8824733661559</v>
      </c>
      <c r="X344">
        <v>34</v>
      </c>
      <c r="Y344" s="3">
        <v>33174</v>
      </c>
      <c r="Z344">
        <v>75.12</v>
      </c>
      <c r="AA344" s="3">
        <v>62614</v>
      </c>
    </row>
    <row r="345" spans="1:27" ht="20" customHeight="1">
      <c r="A345" s="2" t="s">
        <v>2797</v>
      </c>
      <c r="B345" s="2" t="s">
        <v>2798</v>
      </c>
      <c r="C345" s="2" t="s">
        <v>2799</v>
      </c>
      <c r="D345">
        <v>517.5</v>
      </c>
      <c r="E345" s="2" t="s">
        <v>3173</v>
      </c>
      <c r="F345" s="37" t="s">
        <v>4621</v>
      </c>
      <c r="G345">
        <v>30.13</v>
      </c>
      <c r="H345">
        <v>31.44</v>
      </c>
      <c r="I345" s="2" t="s">
        <v>2946</v>
      </c>
      <c r="L345">
        <v>100</v>
      </c>
      <c r="M345" s="2" t="s">
        <v>3</v>
      </c>
      <c r="N345" s="2" t="s">
        <v>3</v>
      </c>
      <c r="O345" s="2" t="s">
        <v>4</v>
      </c>
      <c r="P345" s="1">
        <v>36661</v>
      </c>
      <c r="Q345" s="2" t="s">
        <v>227</v>
      </c>
      <c r="R345" s="2" t="s">
        <v>227</v>
      </c>
      <c r="S345">
        <v>517110</v>
      </c>
      <c r="T345" s="30" t="s">
        <v>27959</v>
      </c>
      <c r="U345" s="2" t="s">
        <v>95</v>
      </c>
      <c r="V345" s="2" t="s">
        <v>95</v>
      </c>
      <c r="W345" s="29">
        <v>4974.8824733661559</v>
      </c>
      <c r="X345">
        <v>31.81</v>
      </c>
      <c r="Y345">
        <v>4.5199999999999996</v>
      </c>
      <c r="Z345">
        <v>198.69</v>
      </c>
      <c r="AA345">
        <v>147.53</v>
      </c>
    </row>
    <row r="346" spans="1:27" ht="20" customHeight="1">
      <c r="A346" s="2" t="s">
        <v>2927</v>
      </c>
      <c r="B346" s="2" t="s">
        <v>2928</v>
      </c>
      <c r="C346" s="2" t="s">
        <v>2929</v>
      </c>
      <c r="D346" s="3">
        <v>2062.89</v>
      </c>
      <c r="E346" s="2" t="s">
        <v>4725</v>
      </c>
      <c r="F346" s="37" t="s">
        <v>4726</v>
      </c>
      <c r="G346">
        <v>77.06</v>
      </c>
      <c r="H346">
        <v>70.94</v>
      </c>
      <c r="I346" s="2" t="s">
        <v>4727</v>
      </c>
      <c r="J346">
        <v>39.630000000000003</v>
      </c>
      <c r="K346">
        <v>37.03</v>
      </c>
      <c r="L346">
        <v>100</v>
      </c>
      <c r="M346" s="2" t="s">
        <v>3</v>
      </c>
      <c r="N346" s="2" t="s">
        <v>3</v>
      </c>
      <c r="O346" s="2" t="s">
        <v>4</v>
      </c>
      <c r="P346" s="1">
        <v>36535</v>
      </c>
      <c r="Q346" s="2" t="s">
        <v>227</v>
      </c>
      <c r="R346" s="2" t="s">
        <v>227</v>
      </c>
      <c r="S346">
        <v>517110</v>
      </c>
      <c r="T346" s="30" t="s">
        <v>27959</v>
      </c>
      <c r="U346" s="2" t="s">
        <v>95</v>
      </c>
      <c r="V346" s="2" t="s">
        <v>95</v>
      </c>
      <c r="W346" s="29">
        <v>4974.8824733661559</v>
      </c>
      <c r="X346">
        <v>147.06</v>
      </c>
      <c r="Y346">
        <v>274.32</v>
      </c>
      <c r="Z346">
        <v>497.79</v>
      </c>
      <c r="AA346" s="3">
        <v>4597.1099999999997</v>
      </c>
    </row>
    <row r="347" spans="1:27" ht="20" customHeight="1">
      <c r="A347" s="2" t="s">
        <v>259</v>
      </c>
      <c r="B347" s="2" t="s">
        <v>260</v>
      </c>
      <c r="C347" s="2" t="s">
        <v>261</v>
      </c>
      <c r="D347" s="3">
        <v>5793.36</v>
      </c>
      <c r="E347" s="2" t="s">
        <v>3017</v>
      </c>
      <c r="F347" s="37" t="s">
        <v>3030</v>
      </c>
      <c r="G347">
        <v>34.46</v>
      </c>
      <c r="H347">
        <v>33.1</v>
      </c>
      <c r="I347" s="2" t="s">
        <v>3018</v>
      </c>
      <c r="J347">
        <v>49.84</v>
      </c>
      <c r="K347">
        <v>53.94</v>
      </c>
      <c r="L347">
        <v>100</v>
      </c>
      <c r="M347" s="2" t="s">
        <v>3</v>
      </c>
      <c r="N347" s="2" t="s">
        <v>3</v>
      </c>
      <c r="O347" s="2" t="s">
        <v>4</v>
      </c>
      <c r="P347" s="1">
        <v>38995</v>
      </c>
      <c r="Q347" s="2" t="s">
        <v>149</v>
      </c>
      <c r="R347" s="2" t="s">
        <v>149</v>
      </c>
      <c r="S347">
        <v>517210</v>
      </c>
      <c r="T347" s="30" t="s">
        <v>27959</v>
      </c>
      <c r="U347" s="2" t="s">
        <v>151</v>
      </c>
      <c r="V347" s="2" t="s">
        <v>151</v>
      </c>
      <c r="W347" s="29">
        <v>5235.5478830480506</v>
      </c>
      <c r="X347">
        <v>479.36</v>
      </c>
      <c r="Y347">
        <v>757.63</v>
      </c>
      <c r="Z347" s="3">
        <v>2356.91</v>
      </c>
      <c r="AA347" s="3">
        <v>4519.6000000000004</v>
      </c>
    </row>
    <row r="348" spans="1:27" ht="20" customHeight="1">
      <c r="A348" s="2" t="s">
        <v>564</v>
      </c>
      <c r="B348" s="2" t="s">
        <v>565</v>
      </c>
      <c r="C348" s="2" t="s">
        <v>566</v>
      </c>
      <c r="D348">
        <v>711.94</v>
      </c>
      <c r="E348" s="2" t="s">
        <v>3149</v>
      </c>
      <c r="F348" s="37" t="s">
        <v>3150</v>
      </c>
      <c r="G348">
        <v>13.51</v>
      </c>
      <c r="H348">
        <v>12.69</v>
      </c>
      <c r="I348" s="2" t="s">
        <v>2946</v>
      </c>
      <c r="J348">
        <v>13.51</v>
      </c>
      <c r="K348">
        <v>12.69</v>
      </c>
      <c r="L348">
        <v>100</v>
      </c>
      <c r="M348" s="2" t="s">
        <v>3</v>
      </c>
      <c r="N348" s="2" t="s">
        <v>3</v>
      </c>
      <c r="O348" s="2" t="s">
        <v>4</v>
      </c>
      <c r="P348" s="1">
        <v>38852</v>
      </c>
      <c r="Q348" s="2" t="s">
        <v>149</v>
      </c>
      <c r="R348" s="2" t="s">
        <v>149</v>
      </c>
      <c r="S348">
        <v>517210</v>
      </c>
      <c r="T348" s="30" t="s">
        <v>27959</v>
      </c>
      <c r="U348" s="2" t="s">
        <v>151</v>
      </c>
      <c r="V348" s="2" t="s">
        <v>151</v>
      </c>
      <c r="W348" s="29">
        <v>5235.5478830480506</v>
      </c>
      <c r="X348">
        <v>6.22</v>
      </c>
      <c r="Y348">
        <v>1.44</v>
      </c>
      <c r="Z348">
        <v>199.93</v>
      </c>
      <c r="AA348">
        <v>226.06</v>
      </c>
    </row>
    <row r="349" spans="1:27" ht="20" customHeight="1">
      <c r="A349" s="2" t="s">
        <v>1020</v>
      </c>
      <c r="B349" s="2" t="s">
        <v>1021</v>
      </c>
      <c r="C349" s="2" t="s">
        <v>1022</v>
      </c>
      <c r="E349" s="2" t="s">
        <v>3385</v>
      </c>
      <c r="F349" s="37" t="s">
        <v>3386</v>
      </c>
      <c r="G349">
        <v>0.99</v>
      </c>
      <c r="H349">
        <v>1.01</v>
      </c>
      <c r="I349" s="2" t="s">
        <v>2946</v>
      </c>
      <c r="L349">
        <v>100</v>
      </c>
      <c r="M349" s="2" t="s">
        <v>3</v>
      </c>
      <c r="N349" s="2" t="s">
        <v>3</v>
      </c>
      <c r="O349" s="2" t="s">
        <v>4</v>
      </c>
      <c r="P349" s="1">
        <v>38512</v>
      </c>
      <c r="Q349" s="2" t="s">
        <v>149</v>
      </c>
      <c r="R349" s="2" t="s">
        <v>149</v>
      </c>
      <c r="S349">
        <v>517210</v>
      </c>
      <c r="T349" s="30" t="s">
        <v>27959</v>
      </c>
      <c r="U349" s="2" t="s">
        <v>151</v>
      </c>
      <c r="V349" s="2" t="s">
        <v>151</v>
      </c>
      <c r="W349" s="29">
        <v>5235.5478830480506</v>
      </c>
      <c r="X349">
        <v>0</v>
      </c>
      <c r="Y349">
        <v>7.19</v>
      </c>
      <c r="Z349">
        <v>0.03</v>
      </c>
      <c r="AA349">
        <v>8.59</v>
      </c>
    </row>
    <row r="350" spans="1:27" ht="20" customHeight="1">
      <c r="A350" s="2" t="s">
        <v>1102</v>
      </c>
      <c r="B350" s="2" t="s">
        <v>1103</v>
      </c>
      <c r="C350" s="2" t="s">
        <v>1104</v>
      </c>
      <c r="D350">
        <v>317.04000000000002</v>
      </c>
      <c r="E350" s="2" t="s">
        <v>3173</v>
      </c>
      <c r="F350" s="37" t="s">
        <v>3477</v>
      </c>
      <c r="G350">
        <v>33.049999999999997</v>
      </c>
      <c r="H350">
        <v>31</v>
      </c>
      <c r="I350" s="2" t="s">
        <v>3429</v>
      </c>
      <c r="J350">
        <v>26</v>
      </c>
      <c r="K350">
        <v>24.75</v>
      </c>
      <c r="L350">
        <v>100</v>
      </c>
      <c r="M350" s="2" t="s">
        <v>3</v>
      </c>
      <c r="N350" s="2" t="s">
        <v>3</v>
      </c>
      <c r="O350" s="2" t="s">
        <v>4</v>
      </c>
      <c r="P350" s="1">
        <v>38428</v>
      </c>
      <c r="Q350" s="2" t="s">
        <v>149</v>
      </c>
      <c r="R350" s="2" t="s">
        <v>149</v>
      </c>
      <c r="S350">
        <v>517210</v>
      </c>
      <c r="T350" s="30" t="s">
        <v>27959</v>
      </c>
      <c r="U350" s="2" t="s">
        <v>151</v>
      </c>
      <c r="V350" s="2" t="s">
        <v>151</v>
      </c>
      <c r="W350" s="29">
        <v>5235.5478830480506</v>
      </c>
      <c r="X350">
        <v>217.78</v>
      </c>
      <c r="Y350">
        <v>201.24</v>
      </c>
      <c r="Z350">
        <v>290.19</v>
      </c>
      <c r="AA350">
        <v>312.31</v>
      </c>
    </row>
    <row r="351" spans="1:27" ht="20" customHeight="1">
      <c r="A351" s="2" t="s">
        <v>1205</v>
      </c>
      <c r="B351" s="2" t="s">
        <v>1206</v>
      </c>
      <c r="C351" s="2" t="s">
        <v>824</v>
      </c>
      <c r="D351">
        <v>626.5</v>
      </c>
      <c r="E351" s="2" t="s">
        <v>3488</v>
      </c>
      <c r="F351" s="37" t="s">
        <v>3489</v>
      </c>
      <c r="G351">
        <v>11.4</v>
      </c>
      <c r="H351">
        <v>11.12</v>
      </c>
      <c r="I351" s="2" t="s">
        <v>2946</v>
      </c>
      <c r="J351">
        <v>33.950000000000003</v>
      </c>
      <c r="K351">
        <v>32.83</v>
      </c>
      <c r="L351">
        <v>100</v>
      </c>
      <c r="M351" s="2" t="s">
        <v>3</v>
      </c>
      <c r="N351" s="2" t="s">
        <v>3</v>
      </c>
      <c r="O351" s="2" t="s">
        <v>4</v>
      </c>
      <c r="P351" s="1">
        <v>38313</v>
      </c>
      <c r="Q351" s="2" t="s">
        <v>149</v>
      </c>
      <c r="R351" s="2" t="s">
        <v>149</v>
      </c>
      <c r="S351">
        <v>517210</v>
      </c>
      <c r="T351" s="30" t="s">
        <v>27959</v>
      </c>
      <c r="U351" s="2" t="s">
        <v>151</v>
      </c>
      <c r="V351" s="2" t="s">
        <v>151</v>
      </c>
      <c r="W351" s="29">
        <v>5235.5478830480506</v>
      </c>
      <c r="X351">
        <v>413.82</v>
      </c>
      <c r="Y351">
        <v>749.54</v>
      </c>
      <c r="Z351">
        <v>269.58</v>
      </c>
      <c r="AA351" s="3">
        <v>1145.6300000000001</v>
      </c>
    </row>
    <row r="352" spans="1:27" ht="20" customHeight="1">
      <c r="A352" s="2" t="s">
        <v>1400</v>
      </c>
      <c r="B352" s="2" t="s">
        <v>1401</v>
      </c>
      <c r="C352" s="2" t="s">
        <v>1402</v>
      </c>
      <c r="D352">
        <v>355.15</v>
      </c>
      <c r="E352" s="2" t="s">
        <v>3598</v>
      </c>
      <c r="F352" s="37" t="s">
        <v>3625</v>
      </c>
      <c r="G352">
        <v>32.31</v>
      </c>
      <c r="H352">
        <v>32.07</v>
      </c>
      <c r="I352" s="2" t="s">
        <v>3599</v>
      </c>
      <c r="J352">
        <v>69.150000000000006</v>
      </c>
      <c r="K352">
        <v>70.12</v>
      </c>
      <c r="L352">
        <v>100</v>
      </c>
      <c r="M352" s="2" t="s">
        <v>3</v>
      </c>
      <c r="N352" s="2" t="s">
        <v>3</v>
      </c>
      <c r="O352" s="2" t="s">
        <v>4</v>
      </c>
      <c r="P352" s="1">
        <v>38075</v>
      </c>
      <c r="Q352" s="2" t="s">
        <v>149</v>
      </c>
      <c r="R352" s="2" t="s">
        <v>149</v>
      </c>
      <c r="S352">
        <v>517210</v>
      </c>
      <c r="T352" s="30" t="s">
        <v>27959</v>
      </c>
      <c r="U352" s="2" t="s">
        <v>151</v>
      </c>
      <c r="V352" s="2" t="s">
        <v>151</v>
      </c>
      <c r="W352" s="29">
        <v>5235.5478830480506</v>
      </c>
      <c r="X352">
        <v>336.86</v>
      </c>
      <c r="Y352">
        <v>597.48</v>
      </c>
      <c r="Z352">
        <v>145.27000000000001</v>
      </c>
      <c r="AA352">
        <v>320.52999999999997</v>
      </c>
    </row>
    <row r="353" spans="1:27" ht="20" customHeight="1">
      <c r="A353" s="2" t="s">
        <v>1518</v>
      </c>
      <c r="B353" s="2" t="s">
        <v>1519</v>
      </c>
      <c r="C353" s="2" t="s">
        <v>1401</v>
      </c>
      <c r="D353">
        <v>21.25</v>
      </c>
      <c r="E353" s="2" t="s">
        <v>3679</v>
      </c>
      <c r="F353" s="37" t="s">
        <v>3711</v>
      </c>
      <c r="G353">
        <v>42</v>
      </c>
      <c r="H353">
        <v>45</v>
      </c>
      <c r="I353" s="2" t="s">
        <v>2946</v>
      </c>
      <c r="L353">
        <v>100</v>
      </c>
      <c r="M353" s="2" t="s">
        <v>3</v>
      </c>
      <c r="N353" s="2" t="s">
        <v>3</v>
      </c>
      <c r="O353" s="2" t="s">
        <v>4</v>
      </c>
      <c r="P353" s="1">
        <v>37944</v>
      </c>
      <c r="Q353" s="2" t="s">
        <v>149</v>
      </c>
      <c r="R353" s="2" t="s">
        <v>149</v>
      </c>
      <c r="S353">
        <v>517210</v>
      </c>
      <c r="T353" s="30" t="s">
        <v>27959</v>
      </c>
      <c r="U353" s="2" t="s">
        <v>151</v>
      </c>
      <c r="V353" s="2" t="s">
        <v>151</v>
      </c>
      <c r="W353" s="29">
        <v>5235.5478830480506</v>
      </c>
      <c r="X353">
        <v>191.85</v>
      </c>
      <c r="Y353">
        <v>338.28</v>
      </c>
      <c r="Z353">
        <v>330.5</v>
      </c>
      <c r="AA353">
        <v>100.68</v>
      </c>
    </row>
    <row r="354" spans="1:27" ht="20" customHeight="1">
      <c r="A354" s="2" t="s">
        <v>2052</v>
      </c>
      <c r="B354" s="2" t="s">
        <v>916</v>
      </c>
      <c r="C354" s="2" t="s">
        <v>980</v>
      </c>
      <c r="D354">
        <v>558.6</v>
      </c>
      <c r="E354" s="2" t="s">
        <v>3320</v>
      </c>
      <c r="F354" s="37" t="s">
        <v>4043</v>
      </c>
      <c r="G354">
        <v>9.9499999999999993</v>
      </c>
      <c r="H354">
        <v>10.1</v>
      </c>
      <c r="I354" s="2" t="s">
        <v>2946</v>
      </c>
      <c r="L354">
        <v>100</v>
      </c>
      <c r="M354" s="2" t="s">
        <v>3</v>
      </c>
      <c r="N354" s="2" t="s">
        <v>3</v>
      </c>
      <c r="O354" s="2" t="s">
        <v>4</v>
      </c>
      <c r="P354" s="1">
        <v>37245</v>
      </c>
      <c r="Q354" s="2" t="s">
        <v>149</v>
      </c>
      <c r="R354" s="2" t="s">
        <v>149</v>
      </c>
      <c r="S354">
        <v>517210</v>
      </c>
      <c r="T354" s="30" t="s">
        <v>27959</v>
      </c>
      <c r="U354" s="2" t="s">
        <v>151</v>
      </c>
      <c r="V354" s="2" t="s">
        <v>151</v>
      </c>
      <c r="W354" s="29">
        <v>5235.5478830480506</v>
      </c>
      <c r="X354">
        <v>110.15</v>
      </c>
      <c r="Y354">
        <v>213.9</v>
      </c>
      <c r="Z354">
        <v>412.93</v>
      </c>
      <c r="AA354">
        <v>476.3</v>
      </c>
    </row>
    <row r="355" spans="1:27" ht="20" customHeight="1">
      <c r="A355" s="2" t="s">
        <v>2117</v>
      </c>
      <c r="B355" s="2" t="s">
        <v>2118</v>
      </c>
      <c r="C355" s="2" t="s">
        <v>2119</v>
      </c>
      <c r="D355" s="3">
        <v>4785.32</v>
      </c>
      <c r="E355" s="2" t="s">
        <v>4095</v>
      </c>
      <c r="F355" s="37" t="s">
        <v>4138</v>
      </c>
      <c r="G355">
        <v>15.6</v>
      </c>
      <c r="H355">
        <v>15.42</v>
      </c>
      <c r="I355" s="2" t="s">
        <v>4096</v>
      </c>
      <c r="J355">
        <v>13.54</v>
      </c>
      <c r="K355">
        <v>13.44</v>
      </c>
      <c r="L355">
        <v>80.33</v>
      </c>
      <c r="M355" s="2" t="s">
        <v>3</v>
      </c>
      <c r="N355" s="2" t="s">
        <v>3</v>
      </c>
      <c r="O355" s="2" t="s">
        <v>4</v>
      </c>
      <c r="P355" s="1">
        <v>37172</v>
      </c>
      <c r="Q355" s="2" t="s">
        <v>149</v>
      </c>
      <c r="R355" s="2" t="s">
        <v>149</v>
      </c>
      <c r="S355">
        <v>517210</v>
      </c>
      <c r="T355" s="30" t="s">
        <v>27959</v>
      </c>
      <c r="U355" s="2" t="s">
        <v>151</v>
      </c>
      <c r="V355" s="2" t="s">
        <v>151</v>
      </c>
      <c r="W355" s="29">
        <v>5235.5478830480506</v>
      </c>
      <c r="X355">
        <v>575.79999999999995</v>
      </c>
      <c r="Y355" s="3">
        <v>13068</v>
      </c>
      <c r="Z355" s="3">
        <v>8710.7999999999993</v>
      </c>
      <c r="AA355" s="3">
        <v>42831</v>
      </c>
    </row>
    <row r="356" spans="1:27" ht="20" customHeight="1">
      <c r="A356" s="2" t="s">
        <v>2161</v>
      </c>
      <c r="B356" s="2" t="s">
        <v>2162</v>
      </c>
      <c r="C356" s="2" t="s">
        <v>1206</v>
      </c>
      <c r="D356">
        <v>834.43</v>
      </c>
      <c r="E356" s="2" t="s">
        <v>4128</v>
      </c>
      <c r="F356" s="37" t="s">
        <v>4144</v>
      </c>
      <c r="G356">
        <v>59.68</v>
      </c>
      <c r="H356">
        <v>58.16</v>
      </c>
      <c r="I356" s="2" t="s">
        <v>4129</v>
      </c>
      <c r="L356">
        <v>100</v>
      </c>
      <c r="M356" s="2" t="s">
        <v>3</v>
      </c>
      <c r="N356" s="2" t="s">
        <v>3</v>
      </c>
      <c r="O356" s="2" t="s">
        <v>4</v>
      </c>
      <c r="P356" s="1">
        <v>37132</v>
      </c>
      <c r="Q356" s="2" t="s">
        <v>149</v>
      </c>
      <c r="R356" s="2" t="s">
        <v>149</v>
      </c>
      <c r="S356">
        <v>517210</v>
      </c>
      <c r="T356" s="30" t="s">
        <v>27959</v>
      </c>
      <c r="U356" s="2" t="s">
        <v>151</v>
      </c>
      <c r="V356" s="2" t="s">
        <v>151</v>
      </c>
      <c r="W356" s="29">
        <v>5235.5478830480506</v>
      </c>
      <c r="X356">
        <v>63.99</v>
      </c>
      <c r="Y356">
        <v>121.05</v>
      </c>
      <c r="Z356">
        <v>346.24</v>
      </c>
      <c r="AA356">
        <v>257.82</v>
      </c>
    </row>
    <row r="357" spans="1:27" ht="20" customHeight="1">
      <c r="A357" s="2" t="s">
        <v>2616</v>
      </c>
      <c r="B357" s="2" t="s">
        <v>2617</v>
      </c>
      <c r="C357" s="2" t="s">
        <v>2618</v>
      </c>
      <c r="D357" s="3">
        <v>6152.6</v>
      </c>
      <c r="E357" s="2" t="s">
        <v>4493</v>
      </c>
      <c r="F357" s="37" t="s">
        <v>4533</v>
      </c>
      <c r="G357">
        <v>117.06</v>
      </c>
      <c r="H357">
        <v>117.06</v>
      </c>
      <c r="I357" s="2" t="s">
        <v>4494</v>
      </c>
      <c r="J357">
        <v>81.06</v>
      </c>
      <c r="K357">
        <v>81.06</v>
      </c>
      <c r="L357">
        <v>100</v>
      </c>
      <c r="M357" s="2" t="s">
        <v>3</v>
      </c>
      <c r="N357" s="2" t="s">
        <v>3</v>
      </c>
      <c r="O357" s="2" t="s">
        <v>4</v>
      </c>
      <c r="P357" s="1">
        <v>36765</v>
      </c>
      <c r="Q357" s="2" t="s">
        <v>149</v>
      </c>
      <c r="R357" s="2" t="s">
        <v>149</v>
      </c>
      <c r="S357">
        <v>517210</v>
      </c>
      <c r="T357" s="30" t="s">
        <v>27959</v>
      </c>
      <c r="U357" s="2" t="s">
        <v>151</v>
      </c>
      <c r="V357" s="2" t="s">
        <v>151</v>
      </c>
      <c r="W357" s="29">
        <v>5235.5478830480506</v>
      </c>
      <c r="X357">
        <v>522.36</v>
      </c>
      <c r="Y357" s="3">
        <v>2397.8000000000002</v>
      </c>
      <c r="Z357">
        <v>1.71</v>
      </c>
      <c r="AA357" s="3">
        <v>19990.400000000001</v>
      </c>
    </row>
    <row r="358" spans="1:27" ht="20" customHeight="1">
      <c r="A358" s="2" t="s">
        <v>2624</v>
      </c>
      <c r="B358" s="2" t="s">
        <v>2625</v>
      </c>
      <c r="C358" s="2" t="s">
        <v>1195</v>
      </c>
      <c r="D358">
        <v>130</v>
      </c>
      <c r="E358" s="2" t="s">
        <v>4501</v>
      </c>
      <c r="F358" s="37" t="s">
        <v>4502</v>
      </c>
      <c r="G358">
        <v>55.69</v>
      </c>
      <c r="H358">
        <v>55.5</v>
      </c>
      <c r="I358" s="2" t="s">
        <v>4503</v>
      </c>
      <c r="L358">
        <v>100</v>
      </c>
      <c r="M358" s="2" t="s">
        <v>3</v>
      </c>
      <c r="N358" s="2" t="s">
        <v>3</v>
      </c>
      <c r="O358" s="2" t="s">
        <v>4</v>
      </c>
      <c r="P358" s="1">
        <v>36760</v>
      </c>
      <c r="Q358" s="2" t="s">
        <v>149</v>
      </c>
      <c r="R358" s="2" t="s">
        <v>149</v>
      </c>
      <c r="S358">
        <v>517210</v>
      </c>
      <c r="T358" s="30" t="s">
        <v>27959</v>
      </c>
      <c r="U358" s="2" t="s">
        <v>151</v>
      </c>
      <c r="V358" s="2" t="s">
        <v>151</v>
      </c>
      <c r="W358" s="29">
        <v>5235.5478830480506</v>
      </c>
      <c r="X358">
        <v>6.4</v>
      </c>
      <c r="Y358" s="3">
        <v>4208</v>
      </c>
      <c r="Z358">
        <v>52.12</v>
      </c>
      <c r="AA358" s="3">
        <v>20292</v>
      </c>
    </row>
    <row r="359" spans="1:27" ht="20" customHeight="1">
      <c r="A359" s="2" t="s">
        <v>2869</v>
      </c>
      <c r="B359" s="2" t="s">
        <v>2870</v>
      </c>
      <c r="C359" s="2" t="s">
        <v>2118</v>
      </c>
      <c r="D359" s="3">
        <v>4883.7700000000004</v>
      </c>
      <c r="E359" s="2" t="s">
        <v>4674</v>
      </c>
      <c r="F359" s="37" t="s">
        <v>4675</v>
      </c>
      <c r="G359">
        <v>45.94</v>
      </c>
      <c r="H359">
        <v>46</v>
      </c>
      <c r="I359" s="2" t="s">
        <v>4676</v>
      </c>
      <c r="J359">
        <v>31.75</v>
      </c>
      <c r="K359">
        <v>32.19</v>
      </c>
      <c r="L359">
        <v>100</v>
      </c>
      <c r="M359" s="2" t="s">
        <v>3</v>
      </c>
      <c r="N359" s="2" t="s">
        <v>3</v>
      </c>
      <c r="O359" s="2" t="s">
        <v>4</v>
      </c>
      <c r="P359" s="1">
        <v>36585</v>
      </c>
      <c r="Q359" s="2" t="s">
        <v>149</v>
      </c>
      <c r="R359" s="2" t="s">
        <v>149</v>
      </c>
      <c r="S359">
        <v>517210</v>
      </c>
      <c r="T359" s="30" t="s">
        <v>27959</v>
      </c>
      <c r="U359" s="2" t="s">
        <v>151</v>
      </c>
      <c r="V359" s="2" t="s">
        <v>151</v>
      </c>
      <c r="W359" s="29">
        <v>5235.5478830480506</v>
      </c>
      <c r="X359">
        <v>6.8</v>
      </c>
      <c r="Y359">
        <v>87.68</v>
      </c>
      <c r="Z359" s="3">
        <v>1196.4000000000001</v>
      </c>
      <c r="AA359">
        <v>952.39</v>
      </c>
    </row>
    <row r="360" spans="1:27" s="17" customFormat="1" ht="20" customHeight="1">
      <c r="A360" s="2" t="s">
        <v>12067</v>
      </c>
      <c r="B360" s="2" t="s">
        <v>12068</v>
      </c>
      <c r="C360" s="2" t="s">
        <v>12069</v>
      </c>
      <c r="D360">
        <v>6</v>
      </c>
      <c r="E360" s="2" t="s">
        <v>12070</v>
      </c>
      <c r="F360" s="37" t="s">
        <v>12071</v>
      </c>
      <c r="G360"/>
      <c r="H360"/>
      <c r="I360" s="2" t="s">
        <v>2946</v>
      </c>
      <c r="J360"/>
      <c r="K360"/>
      <c r="L360">
        <v>100</v>
      </c>
      <c r="M360" s="2" t="s">
        <v>3</v>
      </c>
      <c r="N360" s="2" t="s">
        <v>3</v>
      </c>
      <c r="O360" s="2" t="s">
        <v>4</v>
      </c>
      <c r="P360" s="1">
        <v>39332</v>
      </c>
      <c r="Q360" s="2" t="s">
        <v>12</v>
      </c>
      <c r="R360" s="2" t="s">
        <v>12</v>
      </c>
      <c r="S360">
        <v>517919</v>
      </c>
      <c r="T360" s="30" t="s">
        <v>27960</v>
      </c>
      <c r="U360" s="2" t="s">
        <v>7</v>
      </c>
      <c r="V360" s="2" t="s">
        <v>7</v>
      </c>
      <c r="W360" s="29">
        <v>1594.9803990202502</v>
      </c>
      <c r="X360">
        <v>2.84</v>
      </c>
      <c r="Y360">
        <v>2.61</v>
      </c>
      <c r="Z360">
        <v>2.2000000000000002</v>
      </c>
      <c r="AA360">
        <v>2.31</v>
      </c>
    </row>
    <row r="361" spans="1:27" s="17" customFormat="1" ht="20" customHeight="1">
      <c r="A361" s="2" t="s">
        <v>13089</v>
      </c>
      <c r="B361" s="2" t="s">
        <v>2259</v>
      </c>
      <c r="C361" s="2" t="s">
        <v>7823</v>
      </c>
      <c r="D361" s="3">
        <v>3100</v>
      </c>
      <c r="E361" s="2" t="s">
        <v>13090</v>
      </c>
      <c r="F361" s="37" t="s">
        <v>13091</v>
      </c>
      <c r="G361">
        <v>466.29</v>
      </c>
      <c r="H361">
        <v>474.27</v>
      </c>
      <c r="I361" s="2" t="s">
        <v>2946</v>
      </c>
      <c r="J361"/>
      <c r="K361"/>
      <c r="L361">
        <v>100</v>
      </c>
      <c r="M361" s="2" t="s">
        <v>3</v>
      </c>
      <c r="N361" s="2" t="s">
        <v>3</v>
      </c>
      <c r="O361" s="2" t="s">
        <v>4</v>
      </c>
      <c r="P361" s="1">
        <v>39185</v>
      </c>
      <c r="Q361" s="2" t="s">
        <v>12</v>
      </c>
      <c r="R361" s="2" t="s">
        <v>12</v>
      </c>
      <c r="S361">
        <v>517919</v>
      </c>
      <c r="T361" s="30" t="s">
        <v>27960</v>
      </c>
      <c r="U361" s="2" t="s">
        <v>7</v>
      </c>
      <c r="V361" s="2" t="s">
        <v>7</v>
      </c>
      <c r="W361" s="29">
        <v>1594.9803990202502</v>
      </c>
      <c r="X361">
        <v>309.92</v>
      </c>
      <c r="Y361" s="3">
        <v>12015.13</v>
      </c>
      <c r="Z361">
        <v>823.45</v>
      </c>
      <c r="AA361" s="3">
        <v>20015.439999999999</v>
      </c>
    </row>
    <row r="362" spans="1:27" s="17" customFormat="1" ht="20" customHeight="1">
      <c r="A362" s="2" t="s">
        <v>214</v>
      </c>
      <c r="B362" s="2" t="s">
        <v>215</v>
      </c>
      <c r="C362" s="2" t="s">
        <v>216</v>
      </c>
      <c r="D362">
        <v>0.22</v>
      </c>
      <c r="E362" s="2" t="s">
        <v>3005</v>
      </c>
      <c r="F362" s="37" t="s">
        <v>3006</v>
      </c>
      <c r="G362">
        <v>0.7</v>
      </c>
      <c r="H362">
        <v>0.7</v>
      </c>
      <c r="I362" s="2" t="s">
        <v>2946</v>
      </c>
      <c r="J362"/>
      <c r="K362"/>
      <c r="L362">
        <v>100</v>
      </c>
      <c r="M362" s="2" t="s">
        <v>3</v>
      </c>
      <c r="N362" s="2" t="s">
        <v>3</v>
      </c>
      <c r="O362" s="2" t="s">
        <v>4</v>
      </c>
      <c r="P362" s="1">
        <v>39010</v>
      </c>
      <c r="Q362" s="2" t="s">
        <v>12</v>
      </c>
      <c r="R362" s="2" t="s">
        <v>12</v>
      </c>
      <c r="S362">
        <v>517919</v>
      </c>
      <c r="T362" s="30" t="s">
        <v>27960</v>
      </c>
      <c r="U362" s="2" t="s">
        <v>7</v>
      </c>
      <c r="V362" s="2" t="s">
        <v>7</v>
      </c>
      <c r="W362" s="29">
        <v>1594.9803990202502</v>
      </c>
      <c r="X362">
        <v>0.08</v>
      </c>
      <c r="Y362">
        <v>0.01</v>
      </c>
      <c r="Z362">
        <v>0.51</v>
      </c>
      <c r="AA362">
        <v>0.06</v>
      </c>
    </row>
    <row r="363" spans="1:27" s="17" customFormat="1" ht="20" customHeight="1">
      <c r="A363" s="2" t="s">
        <v>467</v>
      </c>
      <c r="B363" s="2" t="s">
        <v>468</v>
      </c>
      <c r="C363" s="2" t="s">
        <v>469</v>
      </c>
      <c r="D363">
        <v>41</v>
      </c>
      <c r="E363" s="2" t="s">
        <v>3101</v>
      </c>
      <c r="F363" s="37" t="s">
        <v>3102</v>
      </c>
      <c r="G363">
        <v>41.12</v>
      </c>
      <c r="H363">
        <v>39.89</v>
      </c>
      <c r="I363" s="2" t="s">
        <v>2946</v>
      </c>
      <c r="J363"/>
      <c r="K363"/>
      <c r="L363">
        <v>100</v>
      </c>
      <c r="M363" s="2" t="s">
        <v>3</v>
      </c>
      <c r="N363" s="2" t="s">
        <v>3</v>
      </c>
      <c r="O363" s="2" t="s">
        <v>4</v>
      </c>
      <c r="P363" s="1">
        <v>38918</v>
      </c>
      <c r="Q363" s="2" t="s">
        <v>12</v>
      </c>
      <c r="R363" s="2" t="s">
        <v>12</v>
      </c>
      <c r="S363">
        <v>517919</v>
      </c>
      <c r="T363" s="30" t="s">
        <v>27960</v>
      </c>
      <c r="U363" s="2" t="s">
        <v>7</v>
      </c>
      <c r="V363" s="2" t="s">
        <v>7</v>
      </c>
      <c r="W363" s="29">
        <v>1594.9803990202502</v>
      </c>
      <c r="X363">
        <v>13.37</v>
      </c>
      <c r="Y363">
        <v>200.86</v>
      </c>
      <c r="Z363">
        <v>31.5</v>
      </c>
      <c r="AA363">
        <v>390.16</v>
      </c>
    </row>
    <row r="364" spans="1:27" s="17" customFormat="1" ht="20" customHeight="1">
      <c r="A364" s="2" t="s">
        <v>819</v>
      </c>
      <c r="B364" s="2" t="s">
        <v>820</v>
      </c>
      <c r="C364" s="2" t="s">
        <v>821</v>
      </c>
      <c r="D364">
        <v>10</v>
      </c>
      <c r="E364" s="2" t="s">
        <v>3268</v>
      </c>
      <c r="F364" s="37" t="s">
        <v>3269</v>
      </c>
      <c r="G364">
        <v>31.32</v>
      </c>
      <c r="H364">
        <v>33.49</v>
      </c>
      <c r="I364" s="2" t="s">
        <v>2946</v>
      </c>
      <c r="J364"/>
      <c r="K364"/>
      <c r="L364">
        <v>100</v>
      </c>
      <c r="M364" s="2" t="s">
        <v>3</v>
      </c>
      <c r="N364" s="2" t="s">
        <v>3</v>
      </c>
      <c r="O364" s="2" t="s">
        <v>4</v>
      </c>
      <c r="P364" s="1">
        <v>38677</v>
      </c>
      <c r="Q364" s="2" t="s">
        <v>12</v>
      </c>
      <c r="R364" s="2" t="s">
        <v>12</v>
      </c>
      <c r="S364">
        <v>517919</v>
      </c>
      <c r="T364" s="30" t="s">
        <v>27960</v>
      </c>
      <c r="U364" s="2" t="s">
        <v>7</v>
      </c>
      <c r="V364" s="2" t="s">
        <v>7</v>
      </c>
      <c r="W364" s="29">
        <v>1594.9803990202502</v>
      </c>
      <c r="X364">
        <v>2.7</v>
      </c>
      <c r="Y364">
        <v>44.51</v>
      </c>
      <c r="Z364">
        <v>1.76</v>
      </c>
      <c r="AA364">
        <v>53.55</v>
      </c>
    </row>
    <row r="365" spans="1:27" s="17" customFormat="1" ht="20" customHeight="1">
      <c r="A365" s="2" t="s">
        <v>835</v>
      </c>
      <c r="B365" s="2" t="s">
        <v>836</v>
      </c>
      <c r="C365" s="2" t="s">
        <v>837</v>
      </c>
      <c r="D365"/>
      <c r="E365" s="2" t="s">
        <v>3274</v>
      </c>
      <c r="F365" s="37" t="s">
        <v>3275</v>
      </c>
      <c r="G365">
        <v>1.5</v>
      </c>
      <c r="H365">
        <v>1.6</v>
      </c>
      <c r="I365" s="2" t="s">
        <v>2946</v>
      </c>
      <c r="J365"/>
      <c r="K365"/>
      <c r="L365">
        <v>100</v>
      </c>
      <c r="M365" s="2" t="s">
        <v>3</v>
      </c>
      <c r="N365" s="2" t="s">
        <v>3</v>
      </c>
      <c r="O365" s="2" t="s">
        <v>4</v>
      </c>
      <c r="P365" s="1">
        <v>38663</v>
      </c>
      <c r="Q365" s="2" t="s">
        <v>12</v>
      </c>
      <c r="R365" s="2" t="s">
        <v>12</v>
      </c>
      <c r="S365">
        <v>517919</v>
      </c>
      <c r="T365" s="30" t="s">
        <v>27960</v>
      </c>
      <c r="U365" s="2" t="s">
        <v>7</v>
      </c>
      <c r="V365" s="2" t="s">
        <v>7</v>
      </c>
      <c r="W365" s="29">
        <v>1594.9803990202502</v>
      </c>
      <c r="X365">
        <v>0.11</v>
      </c>
      <c r="Y365">
        <v>0.11</v>
      </c>
      <c r="Z365">
        <v>0.55000000000000004</v>
      </c>
      <c r="AA365">
        <v>0.55000000000000004</v>
      </c>
    </row>
    <row r="366" spans="1:27" s="17" customFormat="1" ht="20" customHeight="1">
      <c r="A366" s="2" t="s">
        <v>1629</v>
      </c>
      <c r="B366" s="2" t="s">
        <v>1630</v>
      </c>
      <c r="C366" s="2" t="s">
        <v>1631</v>
      </c>
      <c r="D366">
        <v>104.84</v>
      </c>
      <c r="E366" s="2" t="s">
        <v>3756</v>
      </c>
      <c r="F366" s="37" t="s">
        <v>3757</v>
      </c>
      <c r="G366">
        <v>8.5399999999999991</v>
      </c>
      <c r="H366">
        <v>8.6999999999999993</v>
      </c>
      <c r="I366" s="2" t="s">
        <v>3758</v>
      </c>
      <c r="J366">
        <v>2.29</v>
      </c>
      <c r="K366">
        <v>2.2999999999999998</v>
      </c>
      <c r="L366">
        <v>100</v>
      </c>
      <c r="M366" s="2" t="s">
        <v>3</v>
      </c>
      <c r="N366" s="2" t="s">
        <v>3</v>
      </c>
      <c r="O366" s="2" t="s">
        <v>4</v>
      </c>
      <c r="P366" s="1">
        <v>37825</v>
      </c>
      <c r="Q366" s="2" t="s">
        <v>12</v>
      </c>
      <c r="R366" s="2" t="s">
        <v>12</v>
      </c>
      <c r="S366">
        <v>517919</v>
      </c>
      <c r="T366" s="30" t="s">
        <v>27960</v>
      </c>
      <c r="U366" s="2" t="s">
        <v>7</v>
      </c>
      <c r="V366" s="2" t="s">
        <v>7</v>
      </c>
      <c r="W366" s="29">
        <v>1594.9803990202502</v>
      </c>
      <c r="X366">
        <v>33.04</v>
      </c>
      <c r="Y366">
        <v>44.91</v>
      </c>
      <c r="Z366">
        <v>95.95</v>
      </c>
      <c r="AA366">
        <v>80.709999999999994</v>
      </c>
    </row>
    <row r="367" spans="1:27" s="17" customFormat="1" ht="20" customHeight="1">
      <c r="A367" s="2" t="s">
        <v>1636</v>
      </c>
      <c r="B367" s="2" t="s">
        <v>1637</v>
      </c>
      <c r="C367" s="2" t="s">
        <v>1638</v>
      </c>
      <c r="D367" s="3">
        <v>1598.79</v>
      </c>
      <c r="E367" s="2" t="s">
        <v>3762</v>
      </c>
      <c r="F367" s="37" t="s">
        <v>3763</v>
      </c>
      <c r="G367">
        <v>32.200000000000003</v>
      </c>
      <c r="H367">
        <v>32.36</v>
      </c>
      <c r="I367" s="2" t="s">
        <v>3764</v>
      </c>
      <c r="J367">
        <v>24.05</v>
      </c>
      <c r="K367">
        <v>24.3</v>
      </c>
      <c r="L367">
        <v>100</v>
      </c>
      <c r="M367" s="2" t="s">
        <v>3</v>
      </c>
      <c r="N367" s="2" t="s">
        <v>3</v>
      </c>
      <c r="O367" s="2" t="s">
        <v>4</v>
      </c>
      <c r="P367" s="1">
        <v>37816</v>
      </c>
      <c r="Q367" s="2" t="s">
        <v>12</v>
      </c>
      <c r="R367" s="2" t="s">
        <v>12</v>
      </c>
      <c r="S367">
        <v>517919</v>
      </c>
      <c r="T367" s="30" t="s">
        <v>27960</v>
      </c>
      <c r="U367" s="2" t="s">
        <v>7</v>
      </c>
      <c r="V367" s="2" t="s">
        <v>7</v>
      </c>
      <c r="W367" s="29">
        <v>1594.9803990202502</v>
      </c>
      <c r="X367">
        <v>862.45</v>
      </c>
      <c r="Y367" s="3">
        <v>1138.96</v>
      </c>
      <c r="Z367">
        <v>585.04</v>
      </c>
      <c r="AA367" s="3">
        <v>3921.52</v>
      </c>
    </row>
    <row r="368" spans="1:27" s="17" customFormat="1" ht="20" customHeight="1">
      <c r="A368" s="2" t="s">
        <v>1730</v>
      </c>
      <c r="B368" s="2" t="s">
        <v>1731</v>
      </c>
      <c r="C368" s="2" t="s">
        <v>1731</v>
      </c>
      <c r="D368"/>
      <c r="E368" s="2" t="s">
        <v>3689</v>
      </c>
      <c r="F368" s="37" t="s">
        <v>3814</v>
      </c>
      <c r="G368">
        <v>1.3</v>
      </c>
      <c r="H368"/>
      <c r="I368" s="2" t="s">
        <v>3815</v>
      </c>
      <c r="J368"/>
      <c r="K368">
        <v>1.3</v>
      </c>
      <c r="L368">
        <v>100</v>
      </c>
      <c r="M368" s="2" t="s">
        <v>3</v>
      </c>
      <c r="N368" s="2" t="s">
        <v>3</v>
      </c>
      <c r="O368" s="2" t="s">
        <v>4</v>
      </c>
      <c r="P368" s="1">
        <v>37721</v>
      </c>
      <c r="Q368" s="2" t="s">
        <v>12</v>
      </c>
      <c r="R368" s="2" t="s">
        <v>12</v>
      </c>
      <c r="S368">
        <v>517919</v>
      </c>
      <c r="T368" s="30" t="s">
        <v>27960</v>
      </c>
      <c r="U368" s="2" t="s">
        <v>7</v>
      </c>
      <c r="V368" s="2" t="s">
        <v>7</v>
      </c>
      <c r="W368" s="29">
        <v>1594.9803990202502</v>
      </c>
      <c r="X368">
        <v>0</v>
      </c>
      <c r="Y368">
        <v>0</v>
      </c>
      <c r="Z368">
        <v>0.04</v>
      </c>
      <c r="AA368">
        <v>0.04</v>
      </c>
    </row>
    <row r="369" spans="1:27" s="17" customFormat="1" ht="20" customHeight="1">
      <c r="A369" s="2" t="s">
        <v>1856</v>
      </c>
      <c r="B369" s="2" t="s">
        <v>1857</v>
      </c>
      <c r="C369" s="2" t="s">
        <v>1630</v>
      </c>
      <c r="D369">
        <v>2.6</v>
      </c>
      <c r="E369" s="2" t="s">
        <v>3909</v>
      </c>
      <c r="F369" s="37" t="s">
        <v>3910</v>
      </c>
      <c r="G369">
        <v>1.28</v>
      </c>
      <c r="H369">
        <v>1.23</v>
      </c>
      <c r="I369" s="2" t="s">
        <v>2946</v>
      </c>
      <c r="J369"/>
      <c r="K369"/>
      <c r="L369">
        <v>100</v>
      </c>
      <c r="M369" s="2" t="s">
        <v>3</v>
      </c>
      <c r="N369" s="2" t="s">
        <v>3</v>
      </c>
      <c r="O369" s="2" t="s">
        <v>4</v>
      </c>
      <c r="P369" s="1">
        <v>37558</v>
      </c>
      <c r="Q369" s="2" t="s">
        <v>12</v>
      </c>
      <c r="R369" s="2" t="s">
        <v>12</v>
      </c>
      <c r="S369">
        <v>517919</v>
      </c>
      <c r="T369" s="30" t="s">
        <v>27960</v>
      </c>
      <c r="U369" s="2" t="s">
        <v>7</v>
      </c>
      <c r="V369" s="2" t="s">
        <v>7</v>
      </c>
      <c r="W369" s="29">
        <v>1594.9803990202502</v>
      </c>
      <c r="X369">
        <v>8.08</v>
      </c>
      <c r="Y369">
        <v>35.770000000000003</v>
      </c>
      <c r="Z369">
        <v>15.39</v>
      </c>
      <c r="AA369">
        <v>100.57</v>
      </c>
    </row>
    <row r="370" spans="1:27" s="17" customFormat="1" ht="20" customHeight="1">
      <c r="A370" s="2" t="s">
        <v>1940</v>
      </c>
      <c r="B370" s="2" t="s">
        <v>1941</v>
      </c>
      <c r="C370" s="2" t="s">
        <v>1942</v>
      </c>
      <c r="D370">
        <v>12.2</v>
      </c>
      <c r="E370" s="2" t="s">
        <v>3967</v>
      </c>
      <c r="F370" s="37" t="s">
        <v>3993</v>
      </c>
      <c r="G370">
        <v>6.32</v>
      </c>
      <c r="H370">
        <v>6.08</v>
      </c>
      <c r="I370" s="2" t="s">
        <v>3968</v>
      </c>
      <c r="J370">
        <v>0.05</v>
      </c>
      <c r="K370">
        <v>0.03</v>
      </c>
      <c r="L370">
        <v>100</v>
      </c>
      <c r="M370" s="2" t="s">
        <v>3</v>
      </c>
      <c r="N370" s="2" t="s">
        <v>3</v>
      </c>
      <c r="O370" s="2" t="s">
        <v>4</v>
      </c>
      <c r="P370" s="1">
        <v>37417</v>
      </c>
      <c r="Q370" s="2" t="s">
        <v>12</v>
      </c>
      <c r="R370" s="2" t="s">
        <v>12</v>
      </c>
      <c r="S370">
        <v>517919</v>
      </c>
      <c r="T370" s="30" t="s">
        <v>27960</v>
      </c>
      <c r="U370" s="2" t="s">
        <v>7</v>
      </c>
      <c r="V370" s="2" t="s">
        <v>7</v>
      </c>
      <c r="W370" s="29">
        <v>1594.9803990202502</v>
      </c>
      <c r="X370">
        <v>184.65</v>
      </c>
      <c r="Y370" s="3">
        <v>1283.4000000000001</v>
      </c>
      <c r="Z370">
        <v>27.89</v>
      </c>
      <c r="AA370" s="3">
        <v>1094.0999999999999</v>
      </c>
    </row>
    <row r="371" spans="1:27" s="17" customFormat="1" ht="20" customHeight="1">
      <c r="A371" s="2" t="s">
        <v>2221</v>
      </c>
      <c r="B371" s="2" t="s">
        <v>2222</v>
      </c>
      <c r="C371" s="2" t="s">
        <v>1638</v>
      </c>
      <c r="D371">
        <v>12.45</v>
      </c>
      <c r="E371" s="2" t="s">
        <v>4180</v>
      </c>
      <c r="F371" s="37" t="s">
        <v>4181</v>
      </c>
      <c r="G371">
        <v>19.38</v>
      </c>
      <c r="H371">
        <v>19.989999999999998</v>
      </c>
      <c r="I371" s="2" t="s">
        <v>4182</v>
      </c>
      <c r="J371">
        <v>0.89</v>
      </c>
      <c r="K371">
        <v>0.91</v>
      </c>
      <c r="L371">
        <v>100</v>
      </c>
      <c r="M371" s="2" t="s">
        <v>3</v>
      </c>
      <c r="N371" s="2" t="s">
        <v>3</v>
      </c>
      <c r="O371" s="2" t="s">
        <v>4</v>
      </c>
      <c r="P371" s="1">
        <v>37070</v>
      </c>
      <c r="Q371" s="2" t="s">
        <v>12</v>
      </c>
      <c r="R371" s="2" t="s">
        <v>12</v>
      </c>
      <c r="S371">
        <v>517919</v>
      </c>
      <c r="T371" s="30" t="s">
        <v>27960</v>
      </c>
      <c r="U371" s="2" t="s">
        <v>7</v>
      </c>
      <c r="V371" s="2" t="s">
        <v>7</v>
      </c>
      <c r="W371" s="29">
        <v>1594.9803990202502</v>
      </c>
      <c r="X371">
        <v>28.2</v>
      </c>
      <c r="Y371" s="3">
        <v>1110.2</v>
      </c>
      <c r="Z371">
        <v>47.3</v>
      </c>
      <c r="AA371" s="3">
        <v>2269.6</v>
      </c>
    </row>
    <row r="372" spans="1:27" s="17" customFormat="1" ht="20" customHeight="1">
      <c r="A372" s="2" t="s">
        <v>2245</v>
      </c>
      <c r="B372" s="2" t="s">
        <v>2246</v>
      </c>
      <c r="C372" s="2" t="s">
        <v>2247</v>
      </c>
      <c r="D372">
        <v>69.239999999999995</v>
      </c>
      <c r="E372" s="2" t="s">
        <v>4195</v>
      </c>
      <c r="F372" s="37" t="s">
        <v>4217</v>
      </c>
      <c r="G372">
        <v>0.95</v>
      </c>
      <c r="H372">
        <v>1.17</v>
      </c>
      <c r="I372" s="2" t="s">
        <v>4196</v>
      </c>
      <c r="J372">
        <v>1.48</v>
      </c>
      <c r="K372">
        <v>1.79</v>
      </c>
      <c r="L372">
        <v>100</v>
      </c>
      <c r="M372" s="2" t="s">
        <v>3</v>
      </c>
      <c r="N372" s="2" t="s">
        <v>3</v>
      </c>
      <c r="O372" s="2" t="s">
        <v>4</v>
      </c>
      <c r="P372" s="1">
        <v>37049</v>
      </c>
      <c r="Q372" s="2" t="s">
        <v>12</v>
      </c>
      <c r="R372" s="2" t="s">
        <v>12</v>
      </c>
      <c r="S372">
        <v>517919</v>
      </c>
      <c r="T372" s="30" t="s">
        <v>27960</v>
      </c>
      <c r="U372" s="2" t="s">
        <v>7</v>
      </c>
      <c r="V372" s="2" t="s">
        <v>7</v>
      </c>
      <c r="W372" s="29">
        <v>1594.9803990202502</v>
      </c>
      <c r="X372">
        <v>118.7</v>
      </c>
      <c r="Y372">
        <v>64</v>
      </c>
      <c r="Z372">
        <v>65.099999999999994</v>
      </c>
      <c r="AA372">
        <v>216.4</v>
      </c>
    </row>
    <row r="373" spans="1:27" s="17" customFormat="1" ht="20" customHeight="1">
      <c r="A373" s="2" t="s">
        <v>2257</v>
      </c>
      <c r="B373" s="2" t="s">
        <v>2258</v>
      </c>
      <c r="C373" s="2" t="s">
        <v>2259</v>
      </c>
      <c r="D373">
        <v>8.43</v>
      </c>
      <c r="E373" s="2" t="s">
        <v>4203</v>
      </c>
      <c r="F373" s="37" t="s">
        <v>4219</v>
      </c>
      <c r="G373">
        <v>13.89</v>
      </c>
      <c r="H373">
        <v>14.84</v>
      </c>
      <c r="I373" s="2" t="s">
        <v>4204</v>
      </c>
      <c r="J373">
        <v>0.55000000000000004</v>
      </c>
      <c r="K373">
        <v>0.6</v>
      </c>
      <c r="L373">
        <v>100</v>
      </c>
      <c r="M373" s="2" t="s">
        <v>3</v>
      </c>
      <c r="N373" s="2" t="s">
        <v>3</v>
      </c>
      <c r="O373" s="2" t="s">
        <v>4</v>
      </c>
      <c r="P373" s="1">
        <v>37043</v>
      </c>
      <c r="Q373" s="2" t="s">
        <v>12</v>
      </c>
      <c r="R373" s="2" t="s">
        <v>12</v>
      </c>
      <c r="S373">
        <v>517919</v>
      </c>
      <c r="T373" s="30" t="s">
        <v>27960</v>
      </c>
      <c r="U373" s="2" t="s">
        <v>7</v>
      </c>
      <c r="V373" s="2" t="s">
        <v>7</v>
      </c>
      <c r="W373" s="29">
        <v>1594.9803990202502</v>
      </c>
      <c r="X373">
        <v>30.1</v>
      </c>
      <c r="Y373">
        <v>441.8</v>
      </c>
      <c r="Z373">
        <v>25.8</v>
      </c>
      <c r="AA373" s="3">
        <v>1174.9000000000001</v>
      </c>
    </row>
    <row r="374" spans="1:27" s="17" customFormat="1" ht="20" customHeight="1">
      <c r="A374" s="2" t="s">
        <v>2321</v>
      </c>
      <c r="B374" s="2" t="s">
        <v>2322</v>
      </c>
      <c r="C374" s="2" t="s">
        <v>2323</v>
      </c>
      <c r="D374">
        <v>78.97</v>
      </c>
      <c r="E374" s="2" t="s">
        <v>4253</v>
      </c>
      <c r="F374" s="37" t="s">
        <v>4254</v>
      </c>
      <c r="G374"/>
      <c r="H374"/>
      <c r="I374" s="2" t="s">
        <v>2946</v>
      </c>
      <c r="J374"/>
      <c r="K374"/>
      <c r="L374">
        <v>93.8</v>
      </c>
      <c r="M374" s="2" t="s">
        <v>3</v>
      </c>
      <c r="N374" s="2" t="s">
        <v>3</v>
      </c>
      <c r="O374" s="2" t="s">
        <v>4</v>
      </c>
      <c r="P374" s="1">
        <v>37005</v>
      </c>
      <c r="Q374" s="2" t="s">
        <v>12</v>
      </c>
      <c r="R374" s="2" t="s">
        <v>12</v>
      </c>
      <c r="S374">
        <v>517919</v>
      </c>
      <c r="T374" s="30" t="s">
        <v>27960</v>
      </c>
      <c r="U374" s="2" t="s">
        <v>7</v>
      </c>
      <c r="V374" s="2" t="s">
        <v>7</v>
      </c>
      <c r="W374" s="29">
        <v>1594.9803990202502</v>
      </c>
      <c r="X374">
        <v>0.16</v>
      </c>
      <c r="Y374">
        <v>0.01</v>
      </c>
      <c r="Z374">
        <v>5.69</v>
      </c>
      <c r="AA374">
        <v>6.03</v>
      </c>
    </row>
    <row r="375" spans="1:27" s="17" customFormat="1" ht="20" customHeight="1">
      <c r="A375" s="2" t="s">
        <v>2408</v>
      </c>
      <c r="B375" s="2" t="s">
        <v>2409</v>
      </c>
      <c r="C375" s="2" t="s">
        <v>2023</v>
      </c>
      <c r="D375">
        <v>25.87</v>
      </c>
      <c r="E375" s="2" t="s">
        <v>4329</v>
      </c>
      <c r="F375" s="37" t="s">
        <v>4375</v>
      </c>
      <c r="G375">
        <v>1.72</v>
      </c>
      <c r="H375">
        <v>2.38</v>
      </c>
      <c r="I375" s="2" t="s">
        <v>4330</v>
      </c>
      <c r="J375">
        <v>0.72</v>
      </c>
      <c r="K375">
        <v>0.72</v>
      </c>
      <c r="L375">
        <v>100</v>
      </c>
      <c r="M375" s="2" t="s">
        <v>3</v>
      </c>
      <c r="N375" s="2" t="s">
        <v>3</v>
      </c>
      <c r="O375" s="2" t="s">
        <v>4</v>
      </c>
      <c r="P375" s="1">
        <v>36927</v>
      </c>
      <c r="Q375" s="2" t="s">
        <v>12</v>
      </c>
      <c r="R375" s="2" t="s">
        <v>12</v>
      </c>
      <c r="S375">
        <v>517919</v>
      </c>
      <c r="T375" s="30" t="s">
        <v>27960</v>
      </c>
      <c r="U375" s="2" t="s">
        <v>7</v>
      </c>
      <c r="V375" s="2" t="s">
        <v>7</v>
      </c>
      <c r="W375" s="29">
        <v>1594.9803990202502</v>
      </c>
      <c r="X375">
        <v>43.65</v>
      </c>
      <c r="Y375">
        <v>76.400000000000006</v>
      </c>
      <c r="Z375">
        <v>57.97</v>
      </c>
      <c r="AA375">
        <v>132.5</v>
      </c>
    </row>
    <row r="376" spans="1:27" s="17" customFormat="1" ht="20" customHeight="1">
      <c r="A376" s="2" t="s">
        <v>2441</v>
      </c>
      <c r="B376" s="2" t="s">
        <v>2442</v>
      </c>
      <c r="C376" s="2" t="s">
        <v>2443</v>
      </c>
      <c r="D376">
        <v>1.94</v>
      </c>
      <c r="E376" s="2" t="s">
        <v>4352</v>
      </c>
      <c r="F376" s="37" t="s">
        <v>4353</v>
      </c>
      <c r="G376">
        <v>0.41</v>
      </c>
      <c r="H376">
        <v>0.78</v>
      </c>
      <c r="I376" s="2" t="s">
        <v>4354</v>
      </c>
      <c r="J376">
        <v>0.13</v>
      </c>
      <c r="K376">
        <v>0.16</v>
      </c>
      <c r="L376">
        <v>100</v>
      </c>
      <c r="M376" s="2" t="s">
        <v>3</v>
      </c>
      <c r="N376" s="2" t="s">
        <v>3</v>
      </c>
      <c r="O376" s="2" t="s">
        <v>4</v>
      </c>
      <c r="P376" s="1">
        <v>36901</v>
      </c>
      <c r="Q376" s="2" t="s">
        <v>12</v>
      </c>
      <c r="R376" s="2" t="s">
        <v>12</v>
      </c>
      <c r="S376">
        <v>517919</v>
      </c>
      <c r="T376" s="30" t="s">
        <v>27960</v>
      </c>
      <c r="U376" s="2" t="s">
        <v>7</v>
      </c>
      <c r="V376" s="2" t="s">
        <v>7</v>
      </c>
      <c r="W376" s="29">
        <v>1594.9803990202502</v>
      </c>
      <c r="X376">
        <v>19.7</v>
      </c>
      <c r="Y376">
        <v>5</v>
      </c>
      <c r="Z376">
        <v>168.7</v>
      </c>
      <c r="AA376">
        <v>39.5</v>
      </c>
    </row>
    <row r="377" spans="1:27" s="17" customFormat="1" ht="20" customHeight="1">
      <c r="A377" s="2" t="s">
        <v>2438</v>
      </c>
      <c r="B377" s="2" t="s">
        <v>2439</v>
      </c>
      <c r="C377" s="2" t="s">
        <v>2440</v>
      </c>
      <c r="D377">
        <v>2.99</v>
      </c>
      <c r="E377" s="2" t="s">
        <v>3689</v>
      </c>
      <c r="F377" s="37" t="s">
        <v>4351</v>
      </c>
      <c r="G377">
        <v>0.16</v>
      </c>
      <c r="H377">
        <v>0.17</v>
      </c>
      <c r="I377" s="2" t="s">
        <v>2946</v>
      </c>
      <c r="J377"/>
      <c r="K377"/>
      <c r="L377">
        <v>100</v>
      </c>
      <c r="M377" s="2" t="s">
        <v>3</v>
      </c>
      <c r="N377" s="2" t="s">
        <v>3</v>
      </c>
      <c r="O377" s="2" t="s">
        <v>4</v>
      </c>
      <c r="P377" s="1">
        <v>36852</v>
      </c>
      <c r="Q377" s="2" t="s">
        <v>12</v>
      </c>
      <c r="R377" s="2" t="s">
        <v>12</v>
      </c>
      <c r="S377">
        <v>517919</v>
      </c>
      <c r="T377" s="30" t="s">
        <v>27960</v>
      </c>
      <c r="U377" s="2" t="s">
        <v>7</v>
      </c>
      <c r="V377" s="2" t="s">
        <v>7</v>
      </c>
      <c r="W377" s="29">
        <v>1594.9803990202502</v>
      </c>
      <c r="X377">
        <v>1.89</v>
      </c>
      <c r="Y377">
        <v>0.22</v>
      </c>
      <c r="Z377">
        <v>0.56000000000000005</v>
      </c>
      <c r="AA377">
        <v>6.9</v>
      </c>
    </row>
    <row r="378" spans="1:27" s="17" customFormat="1" ht="20" customHeight="1">
      <c r="A378" s="2" t="s">
        <v>2478</v>
      </c>
      <c r="B378" s="2" t="s">
        <v>2479</v>
      </c>
      <c r="C378" s="2" t="s">
        <v>1758</v>
      </c>
      <c r="D378">
        <v>2.31</v>
      </c>
      <c r="E378" s="2" t="s">
        <v>3689</v>
      </c>
      <c r="F378" s="37" t="s">
        <v>4393</v>
      </c>
      <c r="G378"/>
      <c r="H378"/>
      <c r="I378" s="2" t="s">
        <v>2946</v>
      </c>
      <c r="J378"/>
      <c r="K378"/>
      <c r="L378">
        <v>100</v>
      </c>
      <c r="M378" s="2" t="s">
        <v>3</v>
      </c>
      <c r="N378" s="2" t="s">
        <v>3</v>
      </c>
      <c r="O378" s="2" t="s">
        <v>4</v>
      </c>
      <c r="P378" s="1">
        <v>36823</v>
      </c>
      <c r="Q378" s="2" t="s">
        <v>12</v>
      </c>
      <c r="R378" s="2" t="s">
        <v>12</v>
      </c>
      <c r="S378">
        <v>517919</v>
      </c>
      <c r="T378" s="30" t="s">
        <v>27960</v>
      </c>
      <c r="U378" s="2" t="s">
        <v>7</v>
      </c>
      <c r="V378" s="2" t="s">
        <v>7</v>
      </c>
      <c r="W378" s="29">
        <v>1594.9803990202502</v>
      </c>
      <c r="X378">
        <v>0.71</v>
      </c>
      <c r="Y378">
        <v>4.28</v>
      </c>
      <c r="Z378">
        <v>0.41</v>
      </c>
      <c r="AA378">
        <v>4.76</v>
      </c>
    </row>
    <row r="379" spans="1:27" s="17" customFormat="1" ht="20" customHeight="1">
      <c r="A379" s="2" t="s">
        <v>2612</v>
      </c>
      <c r="B379" s="2" t="s">
        <v>2613</v>
      </c>
      <c r="C379" s="2" t="s">
        <v>2614</v>
      </c>
      <c r="D379">
        <v>61.96</v>
      </c>
      <c r="E379" s="2" t="s">
        <v>4491</v>
      </c>
      <c r="F379" s="37" t="s">
        <v>4492</v>
      </c>
      <c r="G379">
        <v>17</v>
      </c>
      <c r="H379">
        <v>19.38</v>
      </c>
      <c r="I379" s="2" t="s">
        <v>2946</v>
      </c>
      <c r="J379"/>
      <c r="K379"/>
      <c r="L379">
        <v>100</v>
      </c>
      <c r="M379" s="2" t="s">
        <v>3</v>
      </c>
      <c r="N379" s="2" t="s">
        <v>3</v>
      </c>
      <c r="O379" s="2" t="s">
        <v>4</v>
      </c>
      <c r="P379" s="1">
        <v>36767</v>
      </c>
      <c r="Q379" s="2" t="s">
        <v>12</v>
      </c>
      <c r="R379" s="2" t="s">
        <v>12</v>
      </c>
      <c r="S379">
        <v>517919</v>
      </c>
      <c r="T379" s="30" t="s">
        <v>27960</v>
      </c>
      <c r="U379" s="2" t="s">
        <v>7</v>
      </c>
      <c r="V379" s="2" t="s">
        <v>7</v>
      </c>
      <c r="W379" s="29">
        <v>1594.9803990202502</v>
      </c>
      <c r="X379">
        <v>4.28</v>
      </c>
      <c r="Y379">
        <v>17.5</v>
      </c>
      <c r="Z379">
        <v>5.29</v>
      </c>
      <c r="AA379">
        <v>105.6</v>
      </c>
    </row>
    <row r="380" spans="1:27" s="17" customFormat="1" ht="20" customHeight="1">
      <c r="A380" s="2" t="s">
        <v>2768</v>
      </c>
      <c r="B380" s="2" t="s">
        <v>2769</v>
      </c>
      <c r="C380" s="2" t="s">
        <v>1942</v>
      </c>
      <c r="D380">
        <v>310.05</v>
      </c>
      <c r="E380" s="2" t="s">
        <v>3689</v>
      </c>
      <c r="F380" s="37" t="s">
        <v>4607</v>
      </c>
      <c r="G380">
        <v>17.559999999999999</v>
      </c>
      <c r="H380">
        <v>17.309999999999999</v>
      </c>
      <c r="I380" s="2" t="s">
        <v>4608</v>
      </c>
      <c r="J380">
        <v>11.31</v>
      </c>
      <c r="K380">
        <v>11.44</v>
      </c>
      <c r="L380">
        <v>100</v>
      </c>
      <c r="M380" s="2" t="s">
        <v>3</v>
      </c>
      <c r="N380" s="2" t="s">
        <v>3</v>
      </c>
      <c r="O380" s="2" t="s">
        <v>4</v>
      </c>
      <c r="P380" s="1">
        <v>36685</v>
      </c>
      <c r="Q380" s="2" t="s">
        <v>12</v>
      </c>
      <c r="R380" s="2" t="s">
        <v>12</v>
      </c>
      <c r="S380">
        <v>517919</v>
      </c>
      <c r="T380" s="30" t="s">
        <v>27960</v>
      </c>
      <c r="U380" s="2" t="s">
        <v>7</v>
      </c>
      <c r="V380" s="2" t="s">
        <v>7</v>
      </c>
      <c r="W380" s="29">
        <v>1594.9803990202502</v>
      </c>
      <c r="X380">
        <v>122.58</v>
      </c>
      <c r="Y380">
        <v>821.9</v>
      </c>
      <c r="Z380">
        <v>393.29</v>
      </c>
      <c r="AA380" s="3">
        <v>1298.5999999999999</v>
      </c>
    </row>
    <row r="381" spans="1:27" s="17" customFormat="1" ht="20" customHeight="1">
      <c r="A381" s="2" t="s">
        <v>2855</v>
      </c>
      <c r="B381" s="2" t="s">
        <v>2856</v>
      </c>
      <c r="C381" s="2" t="s">
        <v>2857</v>
      </c>
      <c r="D381">
        <v>388.08</v>
      </c>
      <c r="E381" s="2" t="s">
        <v>3689</v>
      </c>
      <c r="F381" s="37" t="s">
        <v>4669</v>
      </c>
      <c r="G381">
        <v>95.25</v>
      </c>
      <c r="H381">
        <v>97.13</v>
      </c>
      <c r="I381" s="2" t="s">
        <v>2946</v>
      </c>
      <c r="J381"/>
      <c r="K381"/>
      <c r="L381">
        <v>100</v>
      </c>
      <c r="M381" s="2" t="s">
        <v>3</v>
      </c>
      <c r="N381" s="2" t="s">
        <v>3</v>
      </c>
      <c r="O381" s="2" t="s">
        <v>4</v>
      </c>
      <c r="P381" s="1">
        <v>36594</v>
      </c>
      <c r="Q381" s="2" t="s">
        <v>12</v>
      </c>
      <c r="R381" s="2" t="s">
        <v>12</v>
      </c>
      <c r="S381">
        <v>517919</v>
      </c>
      <c r="T381" s="30" t="s">
        <v>27960</v>
      </c>
      <c r="U381" s="2" t="s">
        <v>7</v>
      </c>
      <c r="V381" s="2" t="s">
        <v>7</v>
      </c>
      <c r="W381" s="29">
        <v>1594.9803990202502</v>
      </c>
      <c r="X381">
        <v>14.29</v>
      </c>
      <c r="Y381">
        <v>66.489999999999995</v>
      </c>
      <c r="Z381">
        <v>9.3800000000000008</v>
      </c>
      <c r="AA381" s="3">
        <v>1147.6099999999999</v>
      </c>
    </row>
    <row r="382" spans="1:27" s="17" customFormat="1" ht="20" customHeight="1">
      <c r="A382" s="2" t="s">
        <v>853</v>
      </c>
      <c r="B382" s="2" t="s">
        <v>854</v>
      </c>
      <c r="C382" s="2" t="s">
        <v>855</v>
      </c>
      <c r="D382">
        <v>84.8</v>
      </c>
      <c r="E382" s="2" t="s">
        <v>3285</v>
      </c>
      <c r="F382" s="37" t="s">
        <v>3286</v>
      </c>
      <c r="G382">
        <v>7.4</v>
      </c>
      <c r="H382">
        <v>7.05</v>
      </c>
      <c r="I382" s="2" t="s">
        <v>2946</v>
      </c>
      <c r="J382"/>
      <c r="K382"/>
      <c r="L382">
        <v>100</v>
      </c>
      <c r="M382" s="2" t="s">
        <v>3</v>
      </c>
      <c r="N382" s="2" t="s">
        <v>3</v>
      </c>
      <c r="O382" s="2" t="s">
        <v>4</v>
      </c>
      <c r="P382" s="1">
        <v>38650</v>
      </c>
      <c r="Q382" s="2" t="s">
        <v>11</v>
      </c>
      <c r="R382" s="2" t="s">
        <v>11</v>
      </c>
      <c r="S382">
        <v>518210</v>
      </c>
      <c r="T382" s="30" t="s">
        <v>27960</v>
      </c>
      <c r="U382" s="2" t="s">
        <v>7</v>
      </c>
      <c r="V382" s="2" t="s">
        <v>7</v>
      </c>
      <c r="W382" s="29">
        <v>1594.9803990202502</v>
      </c>
      <c r="X382">
        <v>74.2</v>
      </c>
      <c r="Y382">
        <v>145.53</v>
      </c>
      <c r="Z382">
        <v>49</v>
      </c>
      <c r="AA382">
        <v>213.28</v>
      </c>
    </row>
    <row r="383" spans="1:27" s="17" customFormat="1" ht="20" customHeight="1">
      <c r="A383" s="2" t="s">
        <v>1246</v>
      </c>
      <c r="B383" s="2" t="s">
        <v>1247</v>
      </c>
      <c r="C383" s="2" t="s">
        <v>1248</v>
      </c>
      <c r="D383">
        <v>5.2</v>
      </c>
      <c r="E383" s="2" t="s">
        <v>3511</v>
      </c>
      <c r="F383" s="37" t="s">
        <v>3512</v>
      </c>
      <c r="G383">
        <v>4.75</v>
      </c>
      <c r="H383">
        <v>4.75</v>
      </c>
      <c r="I383" s="2" t="s">
        <v>2946</v>
      </c>
      <c r="J383"/>
      <c r="K383"/>
      <c r="L383">
        <v>100</v>
      </c>
      <c r="M383" s="2" t="s">
        <v>3</v>
      </c>
      <c r="N383" s="2" t="s">
        <v>3</v>
      </c>
      <c r="O383" s="2" t="s">
        <v>4</v>
      </c>
      <c r="P383" s="1">
        <v>38265</v>
      </c>
      <c r="Q383" s="2" t="s">
        <v>569</v>
      </c>
      <c r="R383" s="2" t="s">
        <v>569</v>
      </c>
      <c r="S383">
        <v>518210</v>
      </c>
      <c r="T383" s="30" t="s">
        <v>27960</v>
      </c>
      <c r="U383" s="2" t="s">
        <v>7</v>
      </c>
      <c r="V383" s="2" t="s">
        <v>7</v>
      </c>
      <c r="W383" s="29">
        <v>1594.9803990202502</v>
      </c>
      <c r="X383">
        <v>6.78</v>
      </c>
      <c r="Y383">
        <v>20.100000000000001</v>
      </c>
      <c r="Z383">
        <v>1.74</v>
      </c>
      <c r="AA383">
        <v>71.62</v>
      </c>
    </row>
    <row r="384" spans="1:27" s="17" customFormat="1" ht="20" customHeight="1">
      <c r="A384" s="2" t="s">
        <v>1520</v>
      </c>
      <c r="B384" s="2" t="s">
        <v>1521</v>
      </c>
      <c r="C384" s="2" t="s">
        <v>1522</v>
      </c>
      <c r="D384">
        <v>8.8000000000000007</v>
      </c>
      <c r="E384" s="2" t="s">
        <v>3680</v>
      </c>
      <c r="F384" s="37" t="s">
        <v>3681</v>
      </c>
      <c r="G384">
        <v>6.2</v>
      </c>
      <c r="H384">
        <v>6.3</v>
      </c>
      <c r="I384" s="2" t="s">
        <v>2946</v>
      </c>
      <c r="J384"/>
      <c r="K384"/>
      <c r="L384">
        <v>100</v>
      </c>
      <c r="M384" s="2" t="s">
        <v>3</v>
      </c>
      <c r="N384" s="2" t="s">
        <v>3</v>
      </c>
      <c r="O384" s="2" t="s">
        <v>4</v>
      </c>
      <c r="P384" s="1">
        <v>37944</v>
      </c>
      <c r="Q384" s="2" t="s">
        <v>569</v>
      </c>
      <c r="R384" s="2" t="s">
        <v>569</v>
      </c>
      <c r="S384">
        <v>518210</v>
      </c>
      <c r="T384" s="30" t="s">
        <v>27960</v>
      </c>
      <c r="U384" s="2" t="s">
        <v>7</v>
      </c>
      <c r="V384" s="2" t="s">
        <v>7</v>
      </c>
      <c r="W384" s="29">
        <v>1594.9803990202502</v>
      </c>
      <c r="X384">
        <v>18.670000000000002</v>
      </c>
      <c r="Y384">
        <v>86.64</v>
      </c>
      <c r="Z384">
        <v>3.43</v>
      </c>
      <c r="AA384">
        <v>81.599999999999994</v>
      </c>
    </row>
    <row r="385" spans="1:27" s="17" customFormat="1" ht="20" customHeight="1">
      <c r="A385" s="2" t="s">
        <v>1803</v>
      </c>
      <c r="B385" s="2" t="s">
        <v>1804</v>
      </c>
      <c r="C385" s="2" t="s">
        <v>1805</v>
      </c>
      <c r="D385">
        <v>517.66999999999996</v>
      </c>
      <c r="E385" s="2" t="s">
        <v>3869</v>
      </c>
      <c r="F385" s="37" t="s">
        <v>3870</v>
      </c>
      <c r="G385">
        <v>40.5</v>
      </c>
      <c r="H385">
        <v>40.119999999999997</v>
      </c>
      <c r="I385" s="2" t="s">
        <v>3871</v>
      </c>
      <c r="J385">
        <v>16.489999999999998</v>
      </c>
      <c r="K385">
        <v>16.489999999999998</v>
      </c>
      <c r="L385">
        <v>100</v>
      </c>
      <c r="M385" s="2" t="s">
        <v>3</v>
      </c>
      <c r="N385" s="2" t="s">
        <v>3</v>
      </c>
      <c r="O385" s="2" t="s">
        <v>4</v>
      </c>
      <c r="P385" s="1">
        <v>37626</v>
      </c>
      <c r="Q385" s="2" t="s">
        <v>11</v>
      </c>
      <c r="R385" s="2" t="s">
        <v>11</v>
      </c>
      <c r="S385">
        <v>518210</v>
      </c>
      <c r="T385" s="30" t="s">
        <v>27960</v>
      </c>
      <c r="U385" s="2" t="s">
        <v>7</v>
      </c>
      <c r="V385" s="2" t="s">
        <v>7</v>
      </c>
      <c r="W385" s="29">
        <v>1594.9803990202502</v>
      </c>
      <c r="X385">
        <v>168.27</v>
      </c>
      <c r="Y385" s="3">
        <v>7045.03</v>
      </c>
      <c r="Z385" s="3">
        <v>1428.53</v>
      </c>
      <c r="AA385" s="3">
        <v>19002.939999999999</v>
      </c>
    </row>
    <row r="386" spans="1:27" s="17" customFormat="1" ht="20" customHeight="1">
      <c r="A386" s="2" t="s">
        <v>12134</v>
      </c>
      <c r="B386" s="2" t="s">
        <v>12135</v>
      </c>
      <c r="C386" s="2" t="s">
        <v>12136</v>
      </c>
      <c r="D386">
        <v>54.68</v>
      </c>
      <c r="E386" s="2" t="s">
        <v>12137</v>
      </c>
      <c r="F386" s="37" t="s">
        <v>12314</v>
      </c>
      <c r="G386">
        <v>26.77</v>
      </c>
      <c r="H386">
        <v>25.35</v>
      </c>
      <c r="I386" s="2" t="s">
        <v>12138</v>
      </c>
      <c r="J386">
        <v>50</v>
      </c>
      <c r="K386">
        <v>70</v>
      </c>
      <c r="L386">
        <v>100</v>
      </c>
      <c r="M386" s="2" t="s">
        <v>3</v>
      </c>
      <c r="N386" s="2" t="s">
        <v>3</v>
      </c>
      <c r="O386" s="2" t="s">
        <v>4</v>
      </c>
      <c r="P386" s="1">
        <v>39357</v>
      </c>
      <c r="Q386" s="2" t="s">
        <v>64</v>
      </c>
      <c r="R386" s="2" t="s">
        <v>64</v>
      </c>
      <c r="S386">
        <v>522120</v>
      </c>
      <c r="T386" s="30" t="s">
        <v>27954</v>
      </c>
      <c r="U386" s="2" t="s">
        <v>66</v>
      </c>
      <c r="V386" s="2" t="s">
        <v>66</v>
      </c>
      <c r="W386" s="24">
        <v>1145.5082860666178</v>
      </c>
      <c r="X386">
        <v>22.7</v>
      </c>
      <c r="Y386">
        <v>119.76</v>
      </c>
      <c r="Z386">
        <v>278.64</v>
      </c>
      <c r="AA386" s="3">
        <v>1579.95</v>
      </c>
    </row>
    <row r="387" spans="1:27" s="17" customFormat="1" ht="20" customHeight="1">
      <c r="A387" s="2" t="s">
        <v>731</v>
      </c>
      <c r="B387" s="2" t="s">
        <v>732</v>
      </c>
      <c r="C387" s="2" t="s">
        <v>733</v>
      </c>
      <c r="D387">
        <v>10.1</v>
      </c>
      <c r="E387" s="2" t="s">
        <v>3223</v>
      </c>
      <c r="F387" s="37" t="s">
        <v>3224</v>
      </c>
      <c r="G387">
        <v>13.3</v>
      </c>
      <c r="H387">
        <v>13.3</v>
      </c>
      <c r="I387" s="2" t="s">
        <v>2946</v>
      </c>
      <c r="J387"/>
      <c r="K387"/>
      <c r="L387">
        <v>100</v>
      </c>
      <c r="M387" s="2" t="s">
        <v>3</v>
      </c>
      <c r="N387" s="2" t="s">
        <v>3</v>
      </c>
      <c r="O387" s="2" t="s">
        <v>4</v>
      </c>
      <c r="P387" s="1">
        <v>38741</v>
      </c>
      <c r="Q387" s="2" t="s">
        <v>64</v>
      </c>
      <c r="R387" s="2" t="s">
        <v>64</v>
      </c>
      <c r="S387">
        <v>522120</v>
      </c>
      <c r="T387" s="30" t="s">
        <v>27954</v>
      </c>
      <c r="U387" s="2" t="s">
        <v>66</v>
      </c>
      <c r="V387" s="2" t="s">
        <v>66</v>
      </c>
      <c r="W387" s="24">
        <v>1145.5082860666178</v>
      </c>
      <c r="X387">
        <v>2.89</v>
      </c>
      <c r="Y387">
        <v>142.33000000000001</v>
      </c>
      <c r="Z387">
        <v>53.3</v>
      </c>
      <c r="AA387">
        <v>135</v>
      </c>
    </row>
    <row r="388" spans="1:27" s="17" customFormat="1" ht="20" customHeight="1">
      <c r="A388" s="2" t="s">
        <v>1313</v>
      </c>
      <c r="B388" s="2" t="s">
        <v>1314</v>
      </c>
      <c r="C388" s="2" t="s">
        <v>1315</v>
      </c>
      <c r="D388">
        <v>31.52</v>
      </c>
      <c r="E388" s="2" t="s">
        <v>3547</v>
      </c>
      <c r="F388" s="37" t="s">
        <v>3548</v>
      </c>
      <c r="G388"/>
      <c r="H388"/>
      <c r="I388" s="2" t="s">
        <v>2946</v>
      </c>
      <c r="J388">
        <v>24.6</v>
      </c>
      <c r="K388">
        <v>23.75</v>
      </c>
      <c r="L388">
        <v>100</v>
      </c>
      <c r="M388" s="2" t="s">
        <v>3</v>
      </c>
      <c r="N388" s="2" t="s">
        <v>3</v>
      </c>
      <c r="O388" s="2" t="s">
        <v>4</v>
      </c>
      <c r="P388" s="1">
        <v>38184</v>
      </c>
      <c r="Q388" s="2" t="s">
        <v>64</v>
      </c>
      <c r="R388" s="2" t="s">
        <v>64</v>
      </c>
      <c r="S388">
        <v>522120</v>
      </c>
      <c r="T388" s="30" t="s">
        <v>27954</v>
      </c>
      <c r="U388" s="2" t="s">
        <v>66</v>
      </c>
      <c r="V388" s="2" t="s">
        <v>66</v>
      </c>
      <c r="W388" s="24">
        <v>1145.5082860666178</v>
      </c>
      <c r="X388">
        <v>7.76</v>
      </c>
      <c r="Y388">
        <v>5.57</v>
      </c>
      <c r="Z388">
        <v>138.12</v>
      </c>
      <c r="AA388">
        <v>139.63999999999999</v>
      </c>
    </row>
    <row r="389" spans="1:27" s="17" customFormat="1" ht="20" customHeight="1">
      <c r="A389" s="2" t="s">
        <v>1415</v>
      </c>
      <c r="B389" s="2" t="s">
        <v>1416</v>
      </c>
      <c r="C389" s="2" t="s">
        <v>856</v>
      </c>
      <c r="D389">
        <v>989.56</v>
      </c>
      <c r="E389" s="2" t="s">
        <v>2965</v>
      </c>
      <c r="F389" s="37" t="s">
        <v>3627</v>
      </c>
      <c r="G389">
        <v>21.75</v>
      </c>
      <c r="H389">
        <v>21.29</v>
      </c>
      <c r="I389" s="2" t="s">
        <v>3606</v>
      </c>
      <c r="J389">
        <v>27.48</v>
      </c>
      <c r="K389">
        <v>27.03</v>
      </c>
      <c r="L389">
        <v>100</v>
      </c>
      <c r="M389" s="2" t="s">
        <v>3</v>
      </c>
      <c r="N389" s="2" t="s">
        <v>3</v>
      </c>
      <c r="O389" s="2" t="s">
        <v>4</v>
      </c>
      <c r="P389" s="1">
        <v>38055</v>
      </c>
      <c r="Q389" s="2" t="s">
        <v>64</v>
      </c>
      <c r="R389" s="2" t="s">
        <v>64</v>
      </c>
      <c r="S389">
        <v>522120</v>
      </c>
      <c r="T389" s="30" t="s">
        <v>27954</v>
      </c>
      <c r="U389" s="2" t="s">
        <v>66</v>
      </c>
      <c r="V389" s="2" t="s">
        <v>66</v>
      </c>
      <c r="W389" s="24">
        <v>1145.5082860666178</v>
      </c>
      <c r="X389">
        <v>293.39999999999998</v>
      </c>
      <c r="Y389" s="3">
        <v>2451.9699999999998</v>
      </c>
      <c r="Z389" s="3">
        <v>5320.84</v>
      </c>
      <c r="AA389" s="3">
        <v>43350.33</v>
      </c>
    </row>
    <row r="390" spans="1:27" s="17" customFormat="1" ht="20" customHeight="1">
      <c r="A390" s="2" t="s">
        <v>1475</v>
      </c>
      <c r="B390" s="2" t="s">
        <v>1476</v>
      </c>
      <c r="C390" s="2" t="s">
        <v>583</v>
      </c>
      <c r="D390">
        <v>149.24</v>
      </c>
      <c r="E390" s="2" t="s">
        <v>3650</v>
      </c>
      <c r="F390" s="37" t="s">
        <v>3706</v>
      </c>
      <c r="G390">
        <v>36.5</v>
      </c>
      <c r="H390">
        <v>36.369999999999997</v>
      </c>
      <c r="I390" s="2" t="s">
        <v>3651</v>
      </c>
      <c r="J390">
        <v>34.909999999999997</v>
      </c>
      <c r="K390">
        <v>34.89</v>
      </c>
      <c r="L390">
        <v>100</v>
      </c>
      <c r="M390" s="2" t="s">
        <v>3</v>
      </c>
      <c r="N390" s="2" t="s">
        <v>3</v>
      </c>
      <c r="O390" s="2" t="s">
        <v>4</v>
      </c>
      <c r="P390" s="1">
        <v>37998</v>
      </c>
      <c r="Q390" s="2" t="s">
        <v>64</v>
      </c>
      <c r="R390" s="2" t="s">
        <v>64</v>
      </c>
      <c r="S390">
        <v>522120</v>
      </c>
      <c r="T390" s="30" t="s">
        <v>27954</v>
      </c>
      <c r="U390" s="2" t="s">
        <v>66</v>
      </c>
      <c r="V390" s="2" t="s">
        <v>66</v>
      </c>
      <c r="W390" s="24">
        <v>1145.5082860666178</v>
      </c>
      <c r="X390">
        <v>30.85</v>
      </c>
      <c r="Y390">
        <v>268.92</v>
      </c>
      <c r="Z390">
        <v>494.41</v>
      </c>
      <c r="AA390" s="3">
        <v>4355.09</v>
      </c>
    </row>
    <row r="391" spans="1:27" s="17" customFormat="1" ht="20" customHeight="1">
      <c r="A391" s="2" t="s">
        <v>2080</v>
      </c>
      <c r="B391" s="2" t="s">
        <v>2081</v>
      </c>
      <c r="C391" s="2" t="s">
        <v>2082</v>
      </c>
      <c r="D391">
        <v>8.48</v>
      </c>
      <c r="E391" s="2" t="s">
        <v>2965</v>
      </c>
      <c r="F391" s="37" t="s">
        <v>4077</v>
      </c>
      <c r="G391">
        <v>8.3000000000000007</v>
      </c>
      <c r="H391">
        <v>8.5500000000000007</v>
      </c>
      <c r="I391" s="2" t="s">
        <v>2946</v>
      </c>
      <c r="J391"/>
      <c r="K391"/>
      <c r="L391">
        <v>100</v>
      </c>
      <c r="M391" s="2" t="s">
        <v>3</v>
      </c>
      <c r="N391" s="2" t="s">
        <v>3</v>
      </c>
      <c r="O391" s="2" t="s">
        <v>4</v>
      </c>
      <c r="P391" s="1">
        <v>37215</v>
      </c>
      <c r="Q391" s="2" t="s">
        <v>64</v>
      </c>
      <c r="R391" s="2" t="s">
        <v>64</v>
      </c>
      <c r="S391">
        <v>522120</v>
      </c>
      <c r="T391" s="30" t="s">
        <v>27954</v>
      </c>
      <c r="U391" s="2" t="s">
        <v>66</v>
      </c>
      <c r="V391" s="2" t="s">
        <v>66</v>
      </c>
      <c r="W391" s="24">
        <v>1145.5082860666178</v>
      </c>
      <c r="X391">
        <v>3.31</v>
      </c>
      <c r="Y391">
        <v>32</v>
      </c>
      <c r="Z391">
        <v>44.7</v>
      </c>
      <c r="AA391">
        <v>488.7</v>
      </c>
    </row>
    <row r="392" spans="1:27" s="17" customFormat="1" ht="20" customHeight="1">
      <c r="A392" s="2" t="s">
        <v>2143</v>
      </c>
      <c r="B392" s="2" t="s">
        <v>2144</v>
      </c>
      <c r="C392" s="2" t="s">
        <v>2145</v>
      </c>
      <c r="D392">
        <v>23.46</v>
      </c>
      <c r="E392" s="2" t="s">
        <v>4116</v>
      </c>
      <c r="F392" s="37" t="s">
        <v>4117</v>
      </c>
      <c r="G392">
        <v>6.8</v>
      </c>
      <c r="H392">
        <v>6.8</v>
      </c>
      <c r="I392" s="2" t="s">
        <v>4118</v>
      </c>
      <c r="J392">
        <v>21.45</v>
      </c>
      <c r="K392">
        <v>21.48</v>
      </c>
      <c r="L392">
        <v>100</v>
      </c>
      <c r="M392" s="2" t="s">
        <v>3</v>
      </c>
      <c r="N392" s="2" t="s">
        <v>3</v>
      </c>
      <c r="O392" s="2" t="s">
        <v>4</v>
      </c>
      <c r="P392" s="1">
        <v>37140</v>
      </c>
      <c r="Q392" s="2" t="s">
        <v>246</v>
      </c>
      <c r="R392" s="2" t="s">
        <v>246</v>
      </c>
      <c r="S392">
        <v>522120</v>
      </c>
      <c r="T392" s="30" t="s">
        <v>27954</v>
      </c>
      <c r="U392" s="2" t="s">
        <v>66</v>
      </c>
      <c r="V392" s="2" t="s">
        <v>66</v>
      </c>
      <c r="W392" s="24">
        <v>1145.5082860666178</v>
      </c>
      <c r="X392">
        <v>12</v>
      </c>
      <c r="Y392">
        <v>119.6</v>
      </c>
      <c r="Z392">
        <v>151.5</v>
      </c>
      <c r="AA392" s="3">
        <v>1485.2</v>
      </c>
    </row>
    <row r="393" spans="1:27" s="17" customFormat="1" ht="20" customHeight="1">
      <c r="A393" s="2" t="s">
        <v>2188</v>
      </c>
      <c r="B393" s="2" t="s">
        <v>2189</v>
      </c>
      <c r="C393" s="2" t="s">
        <v>2190</v>
      </c>
      <c r="D393">
        <v>18.510000000000002</v>
      </c>
      <c r="E393" s="2" t="s">
        <v>2965</v>
      </c>
      <c r="F393" s="37" t="s">
        <v>4212</v>
      </c>
      <c r="G393">
        <v>13.32</v>
      </c>
      <c r="H393">
        <v>13.32</v>
      </c>
      <c r="I393" s="2" t="s">
        <v>4158</v>
      </c>
      <c r="J393">
        <v>14.38</v>
      </c>
      <c r="K393">
        <v>14.4</v>
      </c>
      <c r="L393">
        <v>100</v>
      </c>
      <c r="M393" s="2" t="s">
        <v>3</v>
      </c>
      <c r="N393" s="2" t="s">
        <v>3</v>
      </c>
      <c r="O393" s="2" t="s">
        <v>4</v>
      </c>
      <c r="P393" s="1">
        <v>37096</v>
      </c>
      <c r="Q393" s="2" t="s">
        <v>64</v>
      </c>
      <c r="R393" s="2" t="s">
        <v>64</v>
      </c>
      <c r="S393">
        <v>522120</v>
      </c>
      <c r="T393" s="30" t="s">
        <v>27954</v>
      </c>
      <c r="U393" s="2" t="s">
        <v>66</v>
      </c>
      <c r="V393" s="2" t="s">
        <v>66</v>
      </c>
      <c r="W393" s="24">
        <v>1145.5082860666178</v>
      </c>
      <c r="X393">
        <v>10.66</v>
      </c>
      <c r="Y393">
        <v>9.4</v>
      </c>
      <c r="Z393">
        <v>136.86000000000001</v>
      </c>
      <c r="AA393">
        <v>125.1</v>
      </c>
    </row>
    <row r="394" spans="1:27" s="17" customFormat="1" ht="20" customHeight="1">
      <c r="A394" s="2" t="s">
        <v>2225</v>
      </c>
      <c r="B394" s="2" t="s">
        <v>2226</v>
      </c>
      <c r="C394" s="2" t="s">
        <v>610</v>
      </c>
      <c r="D394" s="3">
        <v>5203.96</v>
      </c>
      <c r="E394" s="2" t="s">
        <v>3761</v>
      </c>
      <c r="F394" s="37" t="s">
        <v>4184</v>
      </c>
      <c r="G394">
        <v>37</v>
      </c>
      <c r="H394">
        <v>36.61</v>
      </c>
      <c r="I394" s="2" t="s">
        <v>4185</v>
      </c>
      <c r="J394">
        <v>37.9</v>
      </c>
      <c r="K394">
        <v>37.700000000000003</v>
      </c>
      <c r="L394">
        <v>100</v>
      </c>
      <c r="M394" s="2" t="s">
        <v>3</v>
      </c>
      <c r="N394" s="2" t="s">
        <v>3</v>
      </c>
      <c r="O394" s="2" t="s">
        <v>4</v>
      </c>
      <c r="P394" s="1">
        <v>37067</v>
      </c>
      <c r="Q394" s="2" t="s">
        <v>64</v>
      </c>
      <c r="R394" s="2" t="s">
        <v>64</v>
      </c>
      <c r="S394">
        <v>522120</v>
      </c>
      <c r="T394" s="30" t="s">
        <v>27954</v>
      </c>
      <c r="U394" s="2" t="s">
        <v>66</v>
      </c>
      <c r="V394" s="2" t="s">
        <v>66</v>
      </c>
      <c r="W394" s="24">
        <v>1145.5082860666178</v>
      </c>
      <c r="X394" s="3">
        <v>2370.4299999999998</v>
      </c>
      <c r="Y394" s="3">
        <v>16704.099999999999</v>
      </c>
      <c r="Z394" s="3">
        <v>27050.04</v>
      </c>
      <c r="AA394" s="3">
        <v>219925</v>
      </c>
    </row>
    <row r="395" spans="1:27" s="17" customFormat="1" ht="20" customHeight="1">
      <c r="A395" s="2" t="s">
        <v>2248</v>
      </c>
      <c r="B395" s="2" t="s">
        <v>2249</v>
      </c>
      <c r="C395" s="2" t="s">
        <v>2250</v>
      </c>
      <c r="D395">
        <v>30.26</v>
      </c>
      <c r="E395" s="2" t="s">
        <v>2965</v>
      </c>
      <c r="F395" s="37" t="s">
        <v>4197</v>
      </c>
      <c r="G395">
        <v>12.26</v>
      </c>
      <c r="H395">
        <v>12.3</v>
      </c>
      <c r="I395" s="2" t="s">
        <v>4198</v>
      </c>
      <c r="J395">
        <v>10.98</v>
      </c>
      <c r="K395">
        <v>11</v>
      </c>
      <c r="L395">
        <v>100</v>
      </c>
      <c r="M395" s="2" t="s">
        <v>3</v>
      </c>
      <c r="N395" s="2" t="s">
        <v>3</v>
      </c>
      <c r="O395" s="2" t="s">
        <v>4</v>
      </c>
      <c r="P395" s="1">
        <v>37047</v>
      </c>
      <c r="Q395" s="2" t="s">
        <v>246</v>
      </c>
      <c r="R395" s="2" t="s">
        <v>246</v>
      </c>
      <c r="S395">
        <v>522120</v>
      </c>
      <c r="T395" s="30" t="s">
        <v>27954</v>
      </c>
      <c r="U395" s="2" t="s">
        <v>66</v>
      </c>
      <c r="V395" s="2" t="s">
        <v>66</v>
      </c>
      <c r="W395" s="24">
        <v>1145.5082860666178</v>
      </c>
      <c r="X395">
        <v>8.1</v>
      </c>
      <c r="Y395">
        <v>81.2</v>
      </c>
      <c r="Z395">
        <v>108.4</v>
      </c>
      <c r="AA395" s="3">
        <v>1037.9000000000001</v>
      </c>
    </row>
    <row r="396" spans="1:27" s="17" customFormat="1" ht="20" customHeight="1">
      <c r="A396" s="2" t="s">
        <v>2419</v>
      </c>
      <c r="B396" s="2" t="s">
        <v>2420</v>
      </c>
      <c r="C396" s="2" t="s">
        <v>2421</v>
      </c>
      <c r="D396">
        <v>241.39</v>
      </c>
      <c r="E396" s="2" t="s">
        <v>4340</v>
      </c>
      <c r="F396" s="37" t="s">
        <v>4341</v>
      </c>
      <c r="G396">
        <v>26.81</v>
      </c>
      <c r="H396">
        <v>26.44</v>
      </c>
      <c r="I396" s="2" t="s">
        <v>4342</v>
      </c>
      <c r="J396">
        <v>23.88</v>
      </c>
      <c r="K396">
        <v>23.69</v>
      </c>
      <c r="L396">
        <v>100</v>
      </c>
      <c r="M396" s="2" t="s">
        <v>3</v>
      </c>
      <c r="N396" s="2" t="s">
        <v>3</v>
      </c>
      <c r="O396" s="2" t="s">
        <v>4</v>
      </c>
      <c r="P396" s="1">
        <v>36914</v>
      </c>
      <c r="Q396" s="2" t="s">
        <v>64</v>
      </c>
      <c r="R396" s="2" t="s">
        <v>64</v>
      </c>
      <c r="S396">
        <v>522120</v>
      </c>
      <c r="T396" s="30" t="s">
        <v>27954</v>
      </c>
      <c r="U396" s="2" t="s">
        <v>66</v>
      </c>
      <c r="V396" s="2" t="s">
        <v>66</v>
      </c>
      <c r="W396" s="24">
        <v>1145.5082860666178</v>
      </c>
      <c r="X396">
        <v>151.34</v>
      </c>
      <c r="Y396" s="3">
        <v>2640</v>
      </c>
      <c r="Z396" s="3">
        <v>2022.67</v>
      </c>
      <c r="AA396" s="3">
        <v>32971.4</v>
      </c>
    </row>
    <row r="397" spans="1:27" s="17" customFormat="1" ht="20" customHeight="1">
      <c r="A397" s="2" t="s">
        <v>2424</v>
      </c>
      <c r="B397" s="2" t="s">
        <v>2425</v>
      </c>
      <c r="C397" s="2" t="s">
        <v>2426</v>
      </c>
      <c r="D397">
        <v>26.92</v>
      </c>
      <c r="E397" s="2" t="s">
        <v>3597</v>
      </c>
      <c r="F397" s="37" t="s">
        <v>4378</v>
      </c>
      <c r="G397">
        <v>21.13</v>
      </c>
      <c r="H397">
        <v>20</v>
      </c>
      <c r="I397" s="2" t="s">
        <v>4344</v>
      </c>
      <c r="J397"/>
      <c r="K397"/>
      <c r="L397">
        <v>100</v>
      </c>
      <c r="M397" s="2" t="s">
        <v>3</v>
      </c>
      <c r="N397" s="2" t="s">
        <v>3</v>
      </c>
      <c r="O397" s="2" t="s">
        <v>4</v>
      </c>
      <c r="P397" s="1">
        <v>36909</v>
      </c>
      <c r="Q397" s="2" t="s">
        <v>64</v>
      </c>
      <c r="R397" s="2" t="s">
        <v>64</v>
      </c>
      <c r="S397">
        <v>522120</v>
      </c>
      <c r="T397" s="30" t="s">
        <v>27954</v>
      </c>
      <c r="U397" s="2" t="s">
        <v>66</v>
      </c>
      <c r="V397" s="2" t="s">
        <v>66</v>
      </c>
      <c r="W397" s="24">
        <v>1145.5082860666178</v>
      </c>
      <c r="X397">
        <v>10.44</v>
      </c>
      <c r="Y397">
        <v>37.9</v>
      </c>
      <c r="Z397">
        <v>138.78</v>
      </c>
      <c r="AA397">
        <v>394.5</v>
      </c>
    </row>
    <row r="398" spans="1:27" s="17" customFormat="1" ht="20" customHeight="1">
      <c r="A398" s="2" t="s">
        <v>2641</v>
      </c>
      <c r="B398" s="2" t="s">
        <v>2642</v>
      </c>
      <c r="C398" s="2" t="s">
        <v>610</v>
      </c>
      <c r="D398" s="3">
        <v>1418.61</v>
      </c>
      <c r="E398" s="2" t="s">
        <v>4513</v>
      </c>
      <c r="F398" s="37" t="s">
        <v>4514</v>
      </c>
      <c r="G398">
        <v>32.06</v>
      </c>
      <c r="H398">
        <v>32.31</v>
      </c>
      <c r="I398" s="2" t="s">
        <v>4515</v>
      </c>
      <c r="J398">
        <v>40.880000000000003</v>
      </c>
      <c r="K398">
        <v>41.44</v>
      </c>
      <c r="L398">
        <v>100</v>
      </c>
      <c r="M398" s="2" t="s">
        <v>3</v>
      </c>
      <c r="N398" s="2" t="s">
        <v>3</v>
      </c>
      <c r="O398" s="2" t="s">
        <v>4</v>
      </c>
      <c r="P398" s="1">
        <v>36759</v>
      </c>
      <c r="Q398" s="2" t="s">
        <v>64</v>
      </c>
      <c r="R398" s="2" t="s">
        <v>64</v>
      </c>
      <c r="S398">
        <v>522120</v>
      </c>
      <c r="T398" s="30" t="s">
        <v>27954</v>
      </c>
      <c r="U398" s="2" t="s">
        <v>66</v>
      </c>
      <c r="V398" s="2" t="s">
        <v>66</v>
      </c>
      <c r="W398" s="24">
        <v>1145.5082860666178</v>
      </c>
      <c r="X398" s="3">
        <v>1359.6</v>
      </c>
      <c r="Y398" s="3">
        <v>14630.15</v>
      </c>
      <c r="Z398" s="3">
        <v>18197.599999999999</v>
      </c>
      <c r="AA398" s="3">
        <v>185687.19</v>
      </c>
    </row>
    <row r="399" spans="1:27" s="17" customFormat="1" ht="20" customHeight="1">
      <c r="A399" s="2" t="s">
        <v>2697</v>
      </c>
      <c r="B399" s="2" t="s">
        <v>2698</v>
      </c>
      <c r="C399" s="2" t="s">
        <v>1556</v>
      </c>
      <c r="D399">
        <v>68.819999999999993</v>
      </c>
      <c r="E399" s="2" t="s">
        <v>3163</v>
      </c>
      <c r="F399" s="37" t="s">
        <v>4556</v>
      </c>
      <c r="G399">
        <v>9.25</v>
      </c>
      <c r="H399">
        <v>9.2799999999999994</v>
      </c>
      <c r="I399" s="2" t="s">
        <v>4557</v>
      </c>
      <c r="J399">
        <v>35.5</v>
      </c>
      <c r="K399">
        <v>35.5</v>
      </c>
      <c r="L399">
        <v>100</v>
      </c>
      <c r="M399" s="2" t="s">
        <v>3</v>
      </c>
      <c r="N399" s="2" t="s">
        <v>3</v>
      </c>
      <c r="O399" s="2" t="s">
        <v>4</v>
      </c>
      <c r="P399" s="1">
        <v>36731</v>
      </c>
      <c r="Q399" s="2" t="s">
        <v>246</v>
      </c>
      <c r="R399" s="2" t="s">
        <v>246</v>
      </c>
      <c r="S399">
        <v>522120</v>
      </c>
      <c r="T399" s="30" t="s">
        <v>27954</v>
      </c>
      <c r="U399" s="2" t="s">
        <v>66</v>
      </c>
      <c r="V399" s="2" t="s">
        <v>66</v>
      </c>
      <c r="W399" s="24">
        <v>1145.5082860666178</v>
      </c>
      <c r="X399">
        <v>25.3</v>
      </c>
      <c r="Y399">
        <v>159.6</v>
      </c>
      <c r="Z399">
        <v>339.3</v>
      </c>
      <c r="AA399" s="3">
        <v>2341.1999999999998</v>
      </c>
    </row>
    <row r="400" spans="1:27" s="17" customFormat="1" ht="20" customHeight="1">
      <c r="A400" s="2" t="s">
        <v>2765</v>
      </c>
      <c r="B400" s="2" t="s">
        <v>2766</v>
      </c>
      <c r="C400" s="2" t="s">
        <v>2767</v>
      </c>
      <c r="D400">
        <v>27.53</v>
      </c>
      <c r="E400" s="2" t="s">
        <v>3040</v>
      </c>
      <c r="F400" s="37" t="s">
        <v>4605</v>
      </c>
      <c r="G400"/>
      <c r="H400"/>
      <c r="I400" s="2" t="s">
        <v>4606</v>
      </c>
      <c r="J400">
        <v>19.5</v>
      </c>
      <c r="K400">
        <v>19.5</v>
      </c>
      <c r="L400">
        <v>100</v>
      </c>
      <c r="M400" s="2" t="s">
        <v>3</v>
      </c>
      <c r="N400" s="2" t="s">
        <v>3</v>
      </c>
      <c r="O400" s="2" t="s">
        <v>4</v>
      </c>
      <c r="P400" s="1">
        <v>36685</v>
      </c>
      <c r="Q400" s="2" t="s">
        <v>64</v>
      </c>
      <c r="R400" s="2" t="s">
        <v>64</v>
      </c>
      <c r="S400">
        <v>522120</v>
      </c>
      <c r="T400" s="30" t="s">
        <v>27954</v>
      </c>
      <c r="U400" s="2" t="s">
        <v>66</v>
      </c>
      <c r="V400" s="2" t="s">
        <v>66</v>
      </c>
      <c r="W400" s="24">
        <v>1145.5082860666178</v>
      </c>
      <c r="X400">
        <v>16.29</v>
      </c>
      <c r="Y400">
        <v>37.68</v>
      </c>
      <c r="Z400">
        <v>199.19</v>
      </c>
      <c r="AA400">
        <v>541.85</v>
      </c>
    </row>
    <row r="401" spans="1:27" s="17" customFormat="1" ht="20" customHeight="1">
      <c r="A401" s="2" t="s">
        <v>2785</v>
      </c>
      <c r="B401" s="2" t="s">
        <v>2786</v>
      </c>
      <c r="C401" s="2" t="s">
        <v>2787</v>
      </c>
      <c r="D401">
        <v>73.2</v>
      </c>
      <c r="E401" s="2" t="s">
        <v>4614</v>
      </c>
      <c r="F401" s="37" t="s">
        <v>4615</v>
      </c>
      <c r="G401">
        <v>9.75</v>
      </c>
      <c r="H401">
        <v>9.94</v>
      </c>
      <c r="I401" s="2" t="s">
        <v>4616</v>
      </c>
      <c r="J401">
        <v>10.130000000000001</v>
      </c>
      <c r="K401">
        <v>10.38</v>
      </c>
      <c r="L401">
        <v>100</v>
      </c>
      <c r="M401" s="2" t="s">
        <v>3</v>
      </c>
      <c r="N401" s="2" t="s">
        <v>3</v>
      </c>
      <c r="O401" s="2" t="s">
        <v>4</v>
      </c>
      <c r="P401" s="1">
        <v>36670</v>
      </c>
      <c r="Q401" s="2" t="s">
        <v>64</v>
      </c>
      <c r="R401" s="2" t="s">
        <v>64</v>
      </c>
      <c r="S401">
        <v>522120</v>
      </c>
      <c r="T401" s="30" t="s">
        <v>27954</v>
      </c>
      <c r="U401" s="2" t="s">
        <v>66</v>
      </c>
      <c r="V401" s="2" t="s">
        <v>66</v>
      </c>
      <c r="W401" s="24">
        <v>1145.5082860666178</v>
      </c>
      <c r="X401">
        <v>51.7</v>
      </c>
      <c r="Y401">
        <v>56.8</v>
      </c>
      <c r="Z401">
        <v>667.7</v>
      </c>
      <c r="AA401">
        <v>825.7</v>
      </c>
    </row>
    <row r="402" spans="1:27" s="17" customFormat="1" ht="20" customHeight="1">
      <c r="A402" s="2" t="s">
        <v>2839</v>
      </c>
      <c r="B402" s="2" t="s">
        <v>2840</v>
      </c>
      <c r="C402" s="2" t="s">
        <v>2841</v>
      </c>
      <c r="D402">
        <v>72.08</v>
      </c>
      <c r="E402" s="2" t="s">
        <v>4646</v>
      </c>
      <c r="F402" s="37" t="s">
        <v>4647</v>
      </c>
      <c r="G402">
        <v>17</v>
      </c>
      <c r="H402">
        <v>17</v>
      </c>
      <c r="I402" s="2" t="s">
        <v>4648</v>
      </c>
      <c r="J402">
        <v>16.690000000000001</v>
      </c>
      <c r="K402">
        <v>19</v>
      </c>
      <c r="L402">
        <v>100</v>
      </c>
      <c r="M402" s="2" t="s">
        <v>3</v>
      </c>
      <c r="N402" s="2" t="s">
        <v>3</v>
      </c>
      <c r="O402" s="2" t="s">
        <v>4</v>
      </c>
      <c r="P402" s="1">
        <v>36600</v>
      </c>
      <c r="Q402" s="2" t="s">
        <v>246</v>
      </c>
      <c r="R402" s="2" t="s">
        <v>246</v>
      </c>
      <c r="S402">
        <v>522120</v>
      </c>
      <c r="T402" s="30" t="s">
        <v>27954</v>
      </c>
      <c r="U402" s="2" t="s">
        <v>66</v>
      </c>
      <c r="V402" s="2" t="s">
        <v>66</v>
      </c>
      <c r="W402" s="24">
        <v>1145.5082860666178</v>
      </c>
      <c r="X402">
        <v>22.4</v>
      </c>
      <c r="Y402">
        <v>201.83</v>
      </c>
      <c r="Z402">
        <v>332.74</v>
      </c>
      <c r="AA402" s="3">
        <v>2890.94</v>
      </c>
    </row>
    <row r="403" spans="1:27" s="17" customFormat="1" ht="20" customHeight="1">
      <c r="A403" s="2" t="s">
        <v>2883</v>
      </c>
      <c r="B403" s="2" t="s">
        <v>2884</v>
      </c>
      <c r="C403" s="2" t="s">
        <v>2885</v>
      </c>
      <c r="D403">
        <v>76.98</v>
      </c>
      <c r="E403" s="2" t="s">
        <v>3597</v>
      </c>
      <c r="F403" s="37" t="s">
        <v>4689</v>
      </c>
      <c r="G403">
        <v>18</v>
      </c>
      <c r="H403">
        <v>17.75</v>
      </c>
      <c r="I403" s="2" t="s">
        <v>4690</v>
      </c>
      <c r="J403">
        <v>16</v>
      </c>
      <c r="K403">
        <v>16.190000000000001</v>
      </c>
      <c r="L403">
        <v>100</v>
      </c>
      <c r="M403" s="2" t="s">
        <v>3</v>
      </c>
      <c r="N403" s="2" t="s">
        <v>3</v>
      </c>
      <c r="O403" s="2" t="s">
        <v>4</v>
      </c>
      <c r="P403" s="1">
        <v>36571</v>
      </c>
      <c r="Q403" s="2" t="s">
        <v>64</v>
      </c>
      <c r="R403" s="2" t="s">
        <v>64</v>
      </c>
      <c r="S403">
        <v>522120</v>
      </c>
      <c r="T403" s="30" t="s">
        <v>27954</v>
      </c>
      <c r="U403" s="2" t="s">
        <v>66</v>
      </c>
      <c r="V403" s="2" t="s">
        <v>66</v>
      </c>
      <c r="W403" s="24">
        <v>1145.5082860666178</v>
      </c>
      <c r="X403">
        <v>22.49</v>
      </c>
      <c r="Y403">
        <v>31.33</v>
      </c>
      <c r="Z403">
        <v>334.1</v>
      </c>
      <c r="AA403">
        <v>373.67</v>
      </c>
    </row>
    <row r="404" spans="1:27" s="17" customFormat="1" ht="20" customHeight="1">
      <c r="A404" s="26" t="s">
        <v>949</v>
      </c>
      <c r="B404" s="26" t="s">
        <v>950</v>
      </c>
      <c r="C404" s="26" t="s">
        <v>951</v>
      </c>
      <c r="D404" s="28">
        <v>1592.98</v>
      </c>
      <c r="E404" s="26" t="s">
        <v>3342</v>
      </c>
      <c r="F404" s="38" t="s">
        <v>3343</v>
      </c>
      <c r="I404" s="26" t="s">
        <v>3344</v>
      </c>
      <c r="J404" s="17">
        <v>14.46</v>
      </c>
      <c r="K404" s="17">
        <v>14.53</v>
      </c>
      <c r="L404" s="17">
        <v>100</v>
      </c>
      <c r="M404" s="26" t="s">
        <v>3</v>
      </c>
      <c r="N404" s="26" t="s">
        <v>3</v>
      </c>
      <c r="O404" s="26" t="s">
        <v>4</v>
      </c>
      <c r="P404" s="27">
        <v>38568</v>
      </c>
      <c r="Q404" s="26" t="s">
        <v>754</v>
      </c>
      <c r="R404" s="26" t="s">
        <v>754</v>
      </c>
      <c r="S404">
        <v>522210</v>
      </c>
      <c r="T404" s="30" t="s">
        <v>27958</v>
      </c>
      <c r="U404" s="26" t="s">
        <v>13</v>
      </c>
      <c r="V404" s="26" t="s">
        <v>13</v>
      </c>
      <c r="W404" s="26"/>
      <c r="X404" s="17">
        <v>652.42999999999995</v>
      </c>
      <c r="Y404" s="28">
        <v>14658.5</v>
      </c>
      <c r="Z404" s="28">
        <v>1266.07</v>
      </c>
      <c r="AA404" s="28">
        <v>127760</v>
      </c>
    </row>
    <row r="405" spans="1:27" s="17" customFormat="1" ht="20" customHeight="1">
      <c r="A405" s="26" t="s">
        <v>2823</v>
      </c>
      <c r="B405" s="26" t="s">
        <v>2824</v>
      </c>
      <c r="C405" s="26" t="s">
        <v>2825</v>
      </c>
      <c r="D405" s="17">
        <v>65.48</v>
      </c>
      <c r="E405" s="26" t="s">
        <v>3342</v>
      </c>
      <c r="F405" s="38" t="s">
        <v>4634</v>
      </c>
      <c r="G405" s="17">
        <v>36.25</v>
      </c>
      <c r="H405" s="17">
        <v>32.69</v>
      </c>
      <c r="I405" s="26" t="s">
        <v>2946</v>
      </c>
      <c r="L405" s="17">
        <v>100</v>
      </c>
      <c r="M405" s="26" t="s">
        <v>3</v>
      </c>
      <c r="N405" s="26" t="s">
        <v>3</v>
      </c>
      <c r="O405" s="26" t="s">
        <v>4</v>
      </c>
      <c r="P405" s="27">
        <v>36629</v>
      </c>
      <c r="Q405" s="26" t="s">
        <v>754</v>
      </c>
      <c r="R405" s="26" t="s">
        <v>754</v>
      </c>
      <c r="S405">
        <v>522210</v>
      </c>
      <c r="T405" s="30" t="s">
        <v>27958</v>
      </c>
      <c r="U405" s="26" t="s">
        <v>13</v>
      </c>
      <c r="V405" s="26" t="s">
        <v>13</v>
      </c>
      <c r="W405" s="26"/>
      <c r="X405" s="17">
        <v>9.92</v>
      </c>
      <c r="Y405" s="17">
        <v>167.11</v>
      </c>
      <c r="Z405" s="17">
        <v>1.76</v>
      </c>
      <c r="AA405" s="17">
        <v>399.9</v>
      </c>
    </row>
    <row r="406" spans="1:27" s="17" customFormat="1" ht="20" customHeight="1">
      <c r="A406" s="26" t="s">
        <v>128</v>
      </c>
      <c r="B406" s="26" t="s">
        <v>129</v>
      </c>
      <c r="C406" s="26" t="s">
        <v>130</v>
      </c>
      <c r="D406" s="17">
        <v>490</v>
      </c>
      <c r="E406" s="26" t="s">
        <v>2984</v>
      </c>
      <c r="F406" s="38" t="s">
        <v>2985</v>
      </c>
      <c r="G406" s="17">
        <v>35</v>
      </c>
      <c r="H406" s="17">
        <v>33.79</v>
      </c>
      <c r="I406" s="26" t="s">
        <v>2946</v>
      </c>
      <c r="L406" s="17">
        <v>100</v>
      </c>
      <c r="M406" s="26" t="s">
        <v>3</v>
      </c>
      <c r="N406" s="26" t="s">
        <v>3</v>
      </c>
      <c r="O406" s="26" t="s">
        <v>4</v>
      </c>
      <c r="P406" s="27">
        <v>39042</v>
      </c>
      <c r="Q406" s="26" t="s">
        <v>131</v>
      </c>
      <c r="R406" s="26" t="s">
        <v>131</v>
      </c>
      <c r="S406">
        <v>522320</v>
      </c>
      <c r="T406" s="30" t="s">
        <v>27958</v>
      </c>
      <c r="U406" s="26" t="s">
        <v>132</v>
      </c>
      <c r="V406" s="26" t="s">
        <v>132</v>
      </c>
      <c r="W406" s="26"/>
      <c r="X406" s="17">
        <v>178.68</v>
      </c>
      <c r="Y406" s="17">
        <v>606.74</v>
      </c>
      <c r="Z406" s="17">
        <v>94.76</v>
      </c>
      <c r="AA406" s="17">
        <v>958.06</v>
      </c>
    </row>
    <row r="407" spans="1:27" s="17" customFormat="1" ht="20" customHeight="1">
      <c r="A407" s="26" t="s">
        <v>2563</v>
      </c>
      <c r="B407" s="26" t="s">
        <v>2564</v>
      </c>
      <c r="C407" s="26" t="s">
        <v>1739</v>
      </c>
      <c r="D407" s="17">
        <v>853.88</v>
      </c>
      <c r="E407" s="26" t="s">
        <v>4450</v>
      </c>
      <c r="F407" s="38" t="s">
        <v>4451</v>
      </c>
      <c r="G407" s="17">
        <v>34.06</v>
      </c>
      <c r="H407" s="17">
        <v>36.130000000000003</v>
      </c>
      <c r="I407" s="26" t="s">
        <v>2946</v>
      </c>
      <c r="L407" s="17">
        <v>100</v>
      </c>
      <c r="M407" s="26" t="s">
        <v>3</v>
      </c>
      <c r="N407" s="26" t="s">
        <v>3</v>
      </c>
      <c r="O407" s="26" t="s">
        <v>4</v>
      </c>
      <c r="P407" s="27">
        <v>36801</v>
      </c>
      <c r="Q407" s="26" t="s">
        <v>131</v>
      </c>
      <c r="R407" s="26" t="s">
        <v>131</v>
      </c>
      <c r="S407">
        <v>522320</v>
      </c>
      <c r="T407" s="30" t="s">
        <v>27958</v>
      </c>
      <c r="U407" s="26" t="s">
        <v>132</v>
      </c>
      <c r="V407" s="26" t="s">
        <v>132</v>
      </c>
      <c r="W407" s="26"/>
      <c r="X407" s="17">
        <v>183</v>
      </c>
      <c r="Y407" s="28">
        <v>1014</v>
      </c>
      <c r="Z407" s="17">
        <v>210.14</v>
      </c>
      <c r="AA407" s="28">
        <v>1188.0999999999999</v>
      </c>
    </row>
    <row r="408" spans="1:27" s="17" customFormat="1" ht="20" hidden="1" customHeight="1">
      <c r="A408" s="2" t="s">
        <v>12077</v>
      </c>
      <c r="B408" s="2" t="s">
        <v>12078</v>
      </c>
      <c r="C408" s="2" t="s">
        <v>7813</v>
      </c>
      <c r="D408">
        <v>45.1</v>
      </c>
      <c r="E408" s="2" t="s">
        <v>12079</v>
      </c>
      <c r="F408" s="37" t="s">
        <v>12080</v>
      </c>
      <c r="G408">
        <v>1.98</v>
      </c>
      <c r="H408">
        <v>1.98</v>
      </c>
      <c r="I408" s="2" t="s">
        <v>2946</v>
      </c>
      <c r="J408"/>
      <c r="K408"/>
      <c r="L408">
        <v>100</v>
      </c>
      <c r="M408" s="2" t="s">
        <v>3</v>
      </c>
      <c r="N408" s="2" t="s">
        <v>3</v>
      </c>
      <c r="O408" s="2" t="s">
        <v>4</v>
      </c>
      <c r="P408" s="1">
        <v>39377</v>
      </c>
      <c r="Q408" s="2" t="s">
        <v>234</v>
      </c>
      <c r="R408" s="2" t="s">
        <v>234</v>
      </c>
      <c r="S408">
        <v>523120</v>
      </c>
      <c r="T408" s="30" t="s">
        <v>27955</v>
      </c>
      <c r="U408" s="2" t="s">
        <v>236</v>
      </c>
      <c r="V408" s="2" t="s">
        <v>236</v>
      </c>
      <c r="W408" s="29">
        <v>2514.8830665030132</v>
      </c>
      <c r="X408">
        <v>63.79</v>
      </c>
      <c r="Y408">
        <v>55.01</v>
      </c>
      <c r="Z408">
        <v>12.54</v>
      </c>
      <c r="AA408">
        <v>49.76</v>
      </c>
    </row>
    <row r="409" spans="1:27" s="17" customFormat="1" ht="20" hidden="1" customHeight="1">
      <c r="A409" s="2" t="s">
        <v>13435</v>
      </c>
      <c r="B409" s="2" t="s">
        <v>13436</v>
      </c>
      <c r="C409" s="2" t="s">
        <v>909</v>
      </c>
      <c r="D409">
        <v>137.44999999999999</v>
      </c>
      <c r="E409" s="2" t="s">
        <v>13437</v>
      </c>
      <c r="F409" s="37" t="s">
        <v>13480</v>
      </c>
      <c r="G409">
        <v>43.27</v>
      </c>
      <c r="H409">
        <v>43.05</v>
      </c>
      <c r="I409" s="2" t="s">
        <v>13438</v>
      </c>
      <c r="J409"/>
      <c r="K409"/>
      <c r="L409">
        <v>100</v>
      </c>
      <c r="M409" s="2" t="s">
        <v>3</v>
      </c>
      <c r="N409" s="2" t="s">
        <v>3</v>
      </c>
      <c r="O409" s="2" t="s">
        <v>4</v>
      </c>
      <c r="P409" s="1">
        <v>39091</v>
      </c>
      <c r="Q409" s="2" t="s">
        <v>234</v>
      </c>
      <c r="R409" s="2" t="s">
        <v>234</v>
      </c>
      <c r="S409">
        <v>523120</v>
      </c>
      <c r="T409" s="30" t="s">
        <v>27955</v>
      </c>
      <c r="U409" s="2" t="s">
        <v>236</v>
      </c>
      <c r="V409" s="2" t="s">
        <v>236</v>
      </c>
      <c r="W409" s="29">
        <v>2514.8830665030132</v>
      </c>
      <c r="X409">
        <v>218.46</v>
      </c>
      <c r="Y409">
        <v>465.87</v>
      </c>
      <c r="Z409">
        <v>188.63</v>
      </c>
      <c r="AA409" s="3">
        <v>1075.79</v>
      </c>
    </row>
    <row r="410" spans="1:27" s="17" customFormat="1" ht="20" hidden="1" customHeight="1">
      <c r="A410" s="2" t="s">
        <v>306</v>
      </c>
      <c r="B410" s="2" t="s">
        <v>307</v>
      </c>
      <c r="C410" s="2" t="s">
        <v>308</v>
      </c>
      <c r="D410">
        <v>1</v>
      </c>
      <c r="E410" s="2" t="s">
        <v>3041</v>
      </c>
      <c r="F410" s="37" t="s">
        <v>3042</v>
      </c>
      <c r="G410">
        <v>2.74</v>
      </c>
      <c r="H410">
        <v>2.4</v>
      </c>
      <c r="I410" s="2" t="s">
        <v>2946</v>
      </c>
      <c r="J410"/>
      <c r="K410"/>
      <c r="L410">
        <v>98.9</v>
      </c>
      <c r="M410" s="2" t="s">
        <v>3</v>
      </c>
      <c r="N410" s="2" t="s">
        <v>3</v>
      </c>
      <c r="O410" s="2" t="s">
        <v>4</v>
      </c>
      <c r="P410" s="1">
        <v>38975</v>
      </c>
      <c r="Q410" s="2" t="s">
        <v>234</v>
      </c>
      <c r="R410" s="2" t="s">
        <v>234</v>
      </c>
      <c r="S410">
        <v>523120</v>
      </c>
      <c r="T410" s="30" t="s">
        <v>27955</v>
      </c>
      <c r="U410" s="2" t="s">
        <v>236</v>
      </c>
      <c r="V410" s="2" t="s">
        <v>236</v>
      </c>
      <c r="W410" s="29">
        <v>2514.8830665030132</v>
      </c>
      <c r="X410">
        <v>17.93</v>
      </c>
      <c r="Y410">
        <v>28</v>
      </c>
      <c r="Z410">
        <v>4.09</v>
      </c>
      <c r="AA410">
        <v>12.96</v>
      </c>
    </row>
    <row r="411" spans="1:27" s="17" customFormat="1" ht="20" hidden="1" customHeight="1">
      <c r="A411" s="2" t="s">
        <v>1523</v>
      </c>
      <c r="B411" s="2" t="s">
        <v>1524</v>
      </c>
      <c r="C411" s="2" t="s">
        <v>1525</v>
      </c>
      <c r="D411">
        <v>583.07000000000005</v>
      </c>
      <c r="E411" s="2" t="s">
        <v>3682</v>
      </c>
      <c r="F411" s="37" t="s">
        <v>3683</v>
      </c>
      <c r="G411">
        <v>11.34</v>
      </c>
      <c r="H411">
        <v>11.33</v>
      </c>
      <c r="I411" s="2" t="s">
        <v>3684</v>
      </c>
      <c r="J411">
        <v>15.41</v>
      </c>
      <c r="K411">
        <v>15.41</v>
      </c>
      <c r="L411">
        <v>100</v>
      </c>
      <c r="M411" s="2" t="s">
        <v>3</v>
      </c>
      <c r="N411" s="2" t="s">
        <v>3</v>
      </c>
      <c r="O411" s="2" t="s">
        <v>4</v>
      </c>
      <c r="P411" s="1">
        <v>37944</v>
      </c>
      <c r="Q411" s="2" t="s">
        <v>234</v>
      </c>
      <c r="R411" s="2" t="s">
        <v>234</v>
      </c>
      <c r="S411">
        <v>523120</v>
      </c>
      <c r="T411" s="30" t="s">
        <v>27955</v>
      </c>
      <c r="U411" s="2" t="s">
        <v>236</v>
      </c>
      <c r="V411" s="2" t="s">
        <v>236</v>
      </c>
      <c r="W411" s="29">
        <v>2514.8830665030132</v>
      </c>
      <c r="X411">
        <v>103.32</v>
      </c>
      <c r="Y411" s="3">
        <v>4221</v>
      </c>
      <c r="Z411">
        <v>258.26</v>
      </c>
      <c r="AA411" s="3">
        <v>43760</v>
      </c>
    </row>
    <row r="412" spans="1:27" s="17" customFormat="1" ht="20" hidden="1" customHeight="1">
      <c r="A412" s="2" t="s">
        <v>2012</v>
      </c>
      <c r="B412" s="2" t="s">
        <v>2013</v>
      </c>
      <c r="C412" s="2" t="s">
        <v>2014</v>
      </c>
      <c r="D412">
        <v>89.2</v>
      </c>
      <c r="E412" s="2" t="s">
        <v>4022</v>
      </c>
      <c r="F412" s="37" t="s">
        <v>4060</v>
      </c>
      <c r="G412">
        <v>46.45</v>
      </c>
      <c r="H412">
        <v>46.42</v>
      </c>
      <c r="I412" s="2" t="s">
        <v>4023</v>
      </c>
      <c r="J412">
        <v>10.6</v>
      </c>
      <c r="K412">
        <v>12.26</v>
      </c>
      <c r="L412">
        <v>100</v>
      </c>
      <c r="M412" s="2" t="s">
        <v>3</v>
      </c>
      <c r="N412" s="2" t="s">
        <v>3</v>
      </c>
      <c r="O412" s="2" t="s">
        <v>4</v>
      </c>
      <c r="P412" s="1">
        <v>37314</v>
      </c>
      <c r="Q412" s="2" t="s">
        <v>234</v>
      </c>
      <c r="R412" s="2" t="s">
        <v>234</v>
      </c>
      <c r="S412">
        <v>523120</v>
      </c>
      <c r="T412" s="30" t="s">
        <v>27955</v>
      </c>
      <c r="U412" s="2" t="s">
        <v>236</v>
      </c>
      <c r="V412" s="2" t="s">
        <v>236</v>
      </c>
      <c r="W412" s="29">
        <v>2514.8830665030132</v>
      </c>
      <c r="X412">
        <v>94.6</v>
      </c>
      <c r="Y412">
        <v>378.2</v>
      </c>
      <c r="Z412">
        <v>85.1</v>
      </c>
      <c r="AA412">
        <v>636.70000000000005</v>
      </c>
    </row>
    <row r="413" spans="1:27" s="17" customFormat="1" ht="20" hidden="1" customHeight="1">
      <c r="A413" s="2" t="s">
        <v>2285</v>
      </c>
      <c r="B413" s="2" t="s">
        <v>2286</v>
      </c>
      <c r="C413" s="2" t="s">
        <v>2287</v>
      </c>
      <c r="D413">
        <v>324.58999999999997</v>
      </c>
      <c r="E413" s="2" t="s">
        <v>4230</v>
      </c>
      <c r="F413" s="37" t="s">
        <v>4231</v>
      </c>
      <c r="G413">
        <v>10.199999999999999</v>
      </c>
      <c r="H413">
        <v>8.74</v>
      </c>
      <c r="I413" s="2" t="s">
        <v>4232</v>
      </c>
      <c r="J413">
        <v>1.48</v>
      </c>
      <c r="K413">
        <v>1.48</v>
      </c>
      <c r="L413">
        <v>100</v>
      </c>
      <c r="M413" s="2" t="s">
        <v>3</v>
      </c>
      <c r="N413" s="2" t="s">
        <v>3</v>
      </c>
      <c r="O413" s="2" t="s">
        <v>4</v>
      </c>
      <c r="P413" s="1">
        <v>37032</v>
      </c>
      <c r="Q413" s="2" t="s">
        <v>234</v>
      </c>
      <c r="R413" s="2" t="s">
        <v>234</v>
      </c>
      <c r="S413">
        <v>523120</v>
      </c>
      <c r="T413" s="30" t="s">
        <v>27955</v>
      </c>
      <c r="U413" s="2" t="s">
        <v>236</v>
      </c>
      <c r="V413" s="2" t="s">
        <v>236</v>
      </c>
      <c r="W413" s="29">
        <v>2514.8830665030132</v>
      </c>
      <c r="X413">
        <v>26.47</v>
      </c>
      <c r="Y413" s="3">
        <v>2365</v>
      </c>
      <c r="Z413">
        <v>81.45</v>
      </c>
      <c r="AA413" s="3">
        <v>18415.5</v>
      </c>
    </row>
    <row r="414" spans="1:27" s="17" customFormat="1" ht="20" hidden="1" customHeight="1">
      <c r="A414" s="2" t="s">
        <v>2916</v>
      </c>
      <c r="B414" s="2" t="s">
        <v>2917</v>
      </c>
      <c r="C414" s="2" t="s">
        <v>2918</v>
      </c>
      <c r="D414">
        <v>132.38999999999999</v>
      </c>
      <c r="E414" s="2" t="s">
        <v>4710</v>
      </c>
      <c r="F414" s="37" t="s">
        <v>4721</v>
      </c>
      <c r="G414">
        <v>8.1300000000000008</v>
      </c>
      <c r="H414">
        <v>7.75</v>
      </c>
      <c r="I414" s="2" t="s">
        <v>4711</v>
      </c>
      <c r="J414">
        <v>11.5</v>
      </c>
      <c r="K414">
        <v>10.63</v>
      </c>
      <c r="L414">
        <v>100</v>
      </c>
      <c r="M414" s="2" t="s">
        <v>3</v>
      </c>
      <c r="N414" s="2" t="s">
        <v>3</v>
      </c>
      <c r="O414" s="2" t="s">
        <v>4</v>
      </c>
      <c r="P414" s="1">
        <v>36545</v>
      </c>
      <c r="Q414" s="2" t="s">
        <v>234</v>
      </c>
      <c r="R414" s="2" t="s">
        <v>234</v>
      </c>
      <c r="S414">
        <v>523120</v>
      </c>
      <c r="T414" s="30" t="s">
        <v>27955</v>
      </c>
      <c r="U414" s="2" t="s">
        <v>236</v>
      </c>
      <c r="V414" s="2" t="s">
        <v>236</v>
      </c>
      <c r="W414" s="29">
        <v>2514.8830665030132</v>
      </c>
      <c r="X414">
        <v>5.99</v>
      </c>
      <c r="Y414">
        <v>42.87</v>
      </c>
      <c r="Z414">
        <v>2.16</v>
      </c>
      <c r="AA414">
        <v>31.38</v>
      </c>
    </row>
    <row r="415" spans="1:27" s="17" customFormat="1" ht="20" customHeight="1">
      <c r="A415" s="2" t="s">
        <v>464</v>
      </c>
      <c r="B415" s="2" t="s">
        <v>465</v>
      </c>
      <c r="C415" s="2" t="s">
        <v>466</v>
      </c>
      <c r="D415" s="3">
        <v>1066.6199999999999</v>
      </c>
      <c r="E415" s="2" t="s">
        <v>3100</v>
      </c>
      <c r="F415" s="37" t="s">
        <v>3118</v>
      </c>
      <c r="G415">
        <v>58.1</v>
      </c>
      <c r="H415">
        <v>60.75</v>
      </c>
      <c r="I415" s="2" t="s">
        <v>2946</v>
      </c>
      <c r="J415"/>
      <c r="K415"/>
      <c r="L415">
        <v>100</v>
      </c>
      <c r="M415" s="2" t="s">
        <v>3</v>
      </c>
      <c r="N415" s="2" t="s">
        <v>3</v>
      </c>
      <c r="O415" s="2" t="s">
        <v>4</v>
      </c>
      <c r="P415" s="1">
        <v>38919</v>
      </c>
      <c r="Q415" s="2" t="s">
        <v>233</v>
      </c>
      <c r="R415" s="2" t="s">
        <v>233</v>
      </c>
      <c r="S415">
        <v>523210</v>
      </c>
      <c r="T415" s="30" t="s">
        <v>27959</v>
      </c>
      <c r="U415" s="2" t="s">
        <v>235</v>
      </c>
      <c r="V415" s="2" t="s">
        <v>235</v>
      </c>
      <c r="W415" s="29">
        <v>2859.8497318383893</v>
      </c>
      <c r="X415">
        <v>85.64</v>
      </c>
      <c r="Y415">
        <v>210.38</v>
      </c>
      <c r="Z415">
        <v>572.12</v>
      </c>
      <c r="AA415">
        <v>350.22</v>
      </c>
    </row>
    <row r="416" spans="1:27" s="17" customFormat="1" ht="20" customHeight="1">
      <c r="A416" s="2" t="s">
        <v>1581</v>
      </c>
      <c r="B416" s="2" t="s">
        <v>1582</v>
      </c>
      <c r="C416" s="2" t="s">
        <v>1583</v>
      </c>
      <c r="D416" s="3">
        <v>1476.02</v>
      </c>
      <c r="E416" s="2" t="s">
        <v>3726</v>
      </c>
      <c r="F416" s="37" t="s">
        <v>3727</v>
      </c>
      <c r="G416"/>
      <c r="H416"/>
      <c r="I416" s="2" t="s">
        <v>3728</v>
      </c>
      <c r="J416">
        <v>29.33</v>
      </c>
      <c r="K416">
        <v>33.1</v>
      </c>
      <c r="L416">
        <v>100</v>
      </c>
      <c r="M416" s="2" t="s">
        <v>3</v>
      </c>
      <c r="N416" s="2" t="s">
        <v>3</v>
      </c>
      <c r="O416" s="2" t="s">
        <v>4</v>
      </c>
      <c r="P416" s="1">
        <v>37881</v>
      </c>
      <c r="Q416" s="2" t="s">
        <v>535</v>
      </c>
      <c r="R416" s="2" t="s">
        <v>535</v>
      </c>
      <c r="S416">
        <v>524113</v>
      </c>
      <c r="T416" s="30" t="s">
        <v>27960</v>
      </c>
      <c r="U416" s="2" t="s">
        <v>175</v>
      </c>
      <c r="V416" s="2" t="s">
        <v>175</v>
      </c>
      <c r="W416" s="29">
        <v>1294.1457902495638</v>
      </c>
      <c r="X416" s="3">
        <v>2323.6</v>
      </c>
      <c r="Y416" s="3">
        <v>8718.1</v>
      </c>
      <c r="Z416" s="3">
        <v>20602.5</v>
      </c>
      <c r="AA416" s="3">
        <v>105862.39999999999</v>
      </c>
    </row>
    <row r="417" spans="1:27" s="17" customFormat="1" ht="20" customHeight="1">
      <c r="A417" s="2" t="s">
        <v>1833</v>
      </c>
      <c r="B417" s="2" t="s">
        <v>1834</v>
      </c>
      <c r="C417" s="2" t="s">
        <v>1835</v>
      </c>
      <c r="D417">
        <v>17.2</v>
      </c>
      <c r="E417" s="2" t="s">
        <v>3440</v>
      </c>
      <c r="F417" s="37" t="s">
        <v>3892</v>
      </c>
      <c r="G417">
        <v>8.14</v>
      </c>
      <c r="H417">
        <v>8.16</v>
      </c>
      <c r="I417" s="2" t="s">
        <v>3893</v>
      </c>
      <c r="J417">
        <v>0</v>
      </c>
      <c r="K417">
        <v>0</v>
      </c>
      <c r="L417">
        <v>100</v>
      </c>
      <c r="M417" s="2" t="s">
        <v>3</v>
      </c>
      <c r="N417" s="2" t="s">
        <v>3</v>
      </c>
      <c r="O417" s="2" t="s">
        <v>4</v>
      </c>
      <c r="P417" s="1">
        <v>37572</v>
      </c>
      <c r="Q417" s="2" t="s">
        <v>535</v>
      </c>
      <c r="R417" s="2" t="s">
        <v>535</v>
      </c>
      <c r="S417">
        <v>524113</v>
      </c>
      <c r="T417" s="30" t="s">
        <v>27960</v>
      </c>
      <c r="U417" s="2" t="s">
        <v>175</v>
      </c>
      <c r="V417" s="2" t="s">
        <v>175</v>
      </c>
      <c r="W417" s="29">
        <v>1294.1457902495638</v>
      </c>
      <c r="X417">
        <v>7.5</v>
      </c>
      <c r="Y417">
        <v>77.55</v>
      </c>
      <c r="Z417">
        <v>28.66</v>
      </c>
      <c r="AA417">
        <v>318.38</v>
      </c>
    </row>
    <row r="418" spans="1:27" s="17" customFormat="1" ht="20" customHeight="1">
      <c r="A418" s="2" t="s">
        <v>2427</v>
      </c>
      <c r="B418" s="2" t="s">
        <v>2428</v>
      </c>
      <c r="C418" s="2" t="s">
        <v>2429</v>
      </c>
      <c r="D418">
        <v>48.6</v>
      </c>
      <c r="E418" s="2" t="s">
        <v>3502</v>
      </c>
      <c r="F418" s="37" t="s">
        <v>4345</v>
      </c>
      <c r="G418">
        <v>10.25</v>
      </c>
      <c r="H418">
        <v>9.6300000000000008</v>
      </c>
      <c r="I418" s="2" t="s">
        <v>4346</v>
      </c>
      <c r="J418">
        <v>11</v>
      </c>
      <c r="K418">
        <v>11</v>
      </c>
      <c r="L418">
        <v>52</v>
      </c>
      <c r="M418" s="2" t="s">
        <v>3</v>
      </c>
      <c r="N418" s="2" t="s">
        <v>3</v>
      </c>
      <c r="O418" s="2" t="s">
        <v>4</v>
      </c>
      <c r="P418" s="1">
        <v>36909</v>
      </c>
      <c r="Q418" s="2" t="s">
        <v>535</v>
      </c>
      <c r="R418" s="2" t="s">
        <v>535</v>
      </c>
      <c r="S418">
        <v>524113</v>
      </c>
      <c r="T418" s="30" t="s">
        <v>27960</v>
      </c>
      <c r="U418" s="2" t="s">
        <v>175</v>
      </c>
      <c r="V418" s="2" t="s">
        <v>175</v>
      </c>
      <c r="W418" s="29">
        <v>1294.1457902495638</v>
      </c>
      <c r="X418">
        <v>103.76</v>
      </c>
      <c r="Y418">
        <v>44.42</v>
      </c>
      <c r="Z418" s="3">
        <v>1307.6199999999999</v>
      </c>
      <c r="AA418">
        <v>300.77</v>
      </c>
    </row>
    <row r="419" spans="1:27" s="17" customFormat="1" ht="20" customHeight="1">
      <c r="A419" s="2" t="s">
        <v>2924</v>
      </c>
      <c r="B419" s="2" t="s">
        <v>2925</v>
      </c>
      <c r="C419" s="2" t="s">
        <v>2926</v>
      </c>
      <c r="D419">
        <v>328.38</v>
      </c>
      <c r="E419" s="2" t="s">
        <v>3502</v>
      </c>
      <c r="F419" s="37" t="s">
        <v>4734</v>
      </c>
      <c r="G419"/>
      <c r="H419"/>
      <c r="I419" s="2" t="s">
        <v>2946</v>
      </c>
      <c r="J419"/>
      <c r="K419"/>
      <c r="L419">
        <v>100</v>
      </c>
      <c r="M419" s="2" t="s">
        <v>3</v>
      </c>
      <c r="N419" s="2" t="s">
        <v>3</v>
      </c>
      <c r="O419" s="2" t="s">
        <v>4</v>
      </c>
      <c r="P419" s="1">
        <v>36537</v>
      </c>
      <c r="Q419" s="2" t="s">
        <v>535</v>
      </c>
      <c r="R419" s="2" t="s">
        <v>535</v>
      </c>
      <c r="S419">
        <v>524113</v>
      </c>
      <c r="T419" s="30" t="s">
        <v>27960</v>
      </c>
      <c r="U419" s="2" t="s">
        <v>175</v>
      </c>
      <c r="V419" s="2" t="s">
        <v>175</v>
      </c>
      <c r="W419" s="29">
        <v>1294.1457902495638</v>
      </c>
      <c r="X419">
        <v>521.62</v>
      </c>
      <c r="Y419">
        <v>868.19</v>
      </c>
      <c r="Z419" s="3">
        <v>5874.57</v>
      </c>
      <c r="AA419" s="3">
        <v>11793.69</v>
      </c>
    </row>
    <row r="420" spans="1:27" s="17" customFormat="1" ht="20" customHeight="1">
      <c r="A420" s="2" t="s">
        <v>13152</v>
      </c>
      <c r="B420" s="2" t="s">
        <v>13153</v>
      </c>
      <c r="C420" s="2" t="s">
        <v>986</v>
      </c>
      <c r="D420" s="3">
        <v>2425.34</v>
      </c>
      <c r="E420" s="2" t="s">
        <v>2996</v>
      </c>
      <c r="F420" s="37" t="s">
        <v>13154</v>
      </c>
      <c r="G420">
        <v>53.27</v>
      </c>
      <c r="H420">
        <v>53</v>
      </c>
      <c r="I420" s="2" t="s">
        <v>13155</v>
      </c>
      <c r="J420">
        <v>41.57</v>
      </c>
      <c r="K420">
        <v>41.25</v>
      </c>
      <c r="L420">
        <v>100</v>
      </c>
      <c r="M420" s="2" t="s">
        <v>3</v>
      </c>
      <c r="N420" s="2" t="s">
        <v>3</v>
      </c>
      <c r="O420" s="2" t="s">
        <v>4</v>
      </c>
      <c r="P420" s="1">
        <v>39153</v>
      </c>
      <c r="Q420" s="2" t="s">
        <v>174</v>
      </c>
      <c r="R420" s="2" t="s">
        <v>174</v>
      </c>
      <c r="S420">
        <v>524114</v>
      </c>
      <c r="T420" s="30" t="s">
        <v>27960</v>
      </c>
      <c r="U420" s="2" t="s">
        <v>175</v>
      </c>
      <c r="V420" s="2" t="s">
        <v>175</v>
      </c>
      <c r="W420" s="29">
        <v>1294.1457902495638</v>
      </c>
      <c r="X420" s="3">
        <v>1718.89</v>
      </c>
      <c r="Y420" s="3">
        <v>71546</v>
      </c>
      <c r="Z420">
        <v>790.76</v>
      </c>
      <c r="AA420" s="3">
        <v>48320</v>
      </c>
    </row>
    <row r="421" spans="1:27" s="17" customFormat="1" ht="20" customHeight="1">
      <c r="A421" s="2" t="s">
        <v>889</v>
      </c>
      <c r="B421" s="2" t="s">
        <v>890</v>
      </c>
      <c r="C421" s="2" t="s">
        <v>891</v>
      </c>
      <c r="D421" s="3">
        <v>6615.52</v>
      </c>
      <c r="E421" s="2" t="s">
        <v>3306</v>
      </c>
      <c r="F421" s="37" t="s">
        <v>3333</v>
      </c>
      <c r="G421">
        <v>75.010000000000005</v>
      </c>
      <c r="H421">
        <v>74.69</v>
      </c>
      <c r="I421" s="2" t="s">
        <v>3307</v>
      </c>
      <c r="J421">
        <v>75.510000000000005</v>
      </c>
      <c r="K421">
        <v>75.400000000000006</v>
      </c>
      <c r="L421">
        <v>100</v>
      </c>
      <c r="M421" s="2" t="s">
        <v>3</v>
      </c>
      <c r="N421" s="2" t="s">
        <v>3</v>
      </c>
      <c r="O421" s="2" t="s">
        <v>4</v>
      </c>
      <c r="P421" s="1">
        <v>38622</v>
      </c>
      <c r="Q421" s="2" t="s">
        <v>174</v>
      </c>
      <c r="R421" s="2" t="s">
        <v>174</v>
      </c>
      <c r="S421">
        <v>524114</v>
      </c>
      <c r="T421" s="30" t="s">
        <v>27960</v>
      </c>
      <c r="U421" s="2" t="s">
        <v>175</v>
      </c>
      <c r="V421" s="2" t="s">
        <v>175</v>
      </c>
      <c r="W421" s="29">
        <v>1294.1457902495638</v>
      </c>
      <c r="X421" s="3">
        <v>6136.23</v>
      </c>
      <c r="Y421" s="3">
        <v>34037.199999999997</v>
      </c>
      <c r="Z421" s="3">
        <v>3520.71</v>
      </c>
      <c r="AA421" s="3">
        <v>41691.300000000003</v>
      </c>
    </row>
    <row r="422" spans="1:27" s="17" customFormat="1" ht="20" customHeight="1">
      <c r="A422" s="2" t="s">
        <v>984</v>
      </c>
      <c r="B422" s="2" t="s">
        <v>985</v>
      </c>
      <c r="C422" s="2" t="s">
        <v>986</v>
      </c>
      <c r="D422" s="3">
        <v>7358.88</v>
      </c>
      <c r="E422" s="2" t="s">
        <v>3365</v>
      </c>
      <c r="F422" s="37" t="s">
        <v>3366</v>
      </c>
      <c r="G422">
        <v>53.5</v>
      </c>
      <c r="H422">
        <v>53.49</v>
      </c>
      <c r="I422" s="2" t="s">
        <v>3367</v>
      </c>
      <c r="J422"/>
      <c r="K422"/>
      <c r="L422">
        <v>100</v>
      </c>
      <c r="M422" s="2" t="s">
        <v>3</v>
      </c>
      <c r="N422" s="2" t="s">
        <v>3</v>
      </c>
      <c r="O422" s="2" t="s">
        <v>4</v>
      </c>
      <c r="P422" s="1">
        <v>38539</v>
      </c>
      <c r="Q422" s="2" t="s">
        <v>174</v>
      </c>
      <c r="R422" s="2" t="s">
        <v>174</v>
      </c>
      <c r="S422">
        <v>524114</v>
      </c>
      <c r="T422" s="30" t="s">
        <v>27960</v>
      </c>
      <c r="U422" s="2" t="s">
        <v>175</v>
      </c>
      <c r="V422" s="2" t="s">
        <v>175</v>
      </c>
      <c r="W422" s="29">
        <v>1294.1457902495638</v>
      </c>
      <c r="X422" s="3">
        <v>11833.04</v>
      </c>
      <c r="Y422" s="3">
        <v>42368</v>
      </c>
      <c r="Z422" s="3">
        <v>4471.9799999999996</v>
      </c>
      <c r="AA422" s="3">
        <v>28521</v>
      </c>
    </row>
    <row r="423" spans="1:27" s="17" customFormat="1" ht="20" customHeight="1">
      <c r="A423" s="2" t="s">
        <v>1259</v>
      </c>
      <c r="B423" s="2" t="s">
        <v>1260</v>
      </c>
      <c r="C423" s="2" t="s">
        <v>985</v>
      </c>
      <c r="D423">
        <v>506.69</v>
      </c>
      <c r="E423" s="2" t="s">
        <v>2996</v>
      </c>
      <c r="F423" s="37" t="s">
        <v>3517</v>
      </c>
      <c r="G423">
        <v>36.32</v>
      </c>
      <c r="H423">
        <v>35.69</v>
      </c>
      <c r="I423" s="2" t="s">
        <v>3518</v>
      </c>
      <c r="J423">
        <v>31.91</v>
      </c>
      <c r="K423">
        <v>31.92</v>
      </c>
      <c r="L423">
        <v>100</v>
      </c>
      <c r="M423" s="2" t="s">
        <v>3</v>
      </c>
      <c r="N423" s="2" t="s">
        <v>3</v>
      </c>
      <c r="O423" s="2" t="s">
        <v>4</v>
      </c>
      <c r="P423" s="1">
        <v>38245</v>
      </c>
      <c r="Q423" s="2" t="s">
        <v>174</v>
      </c>
      <c r="R423" s="2" t="s">
        <v>174</v>
      </c>
      <c r="S423">
        <v>524114</v>
      </c>
      <c r="T423" s="30" t="s">
        <v>27960</v>
      </c>
      <c r="U423" s="2" t="s">
        <v>175</v>
      </c>
      <c r="V423" s="2" t="s">
        <v>175</v>
      </c>
      <c r="W423" s="29">
        <v>1294.1457902495638</v>
      </c>
      <c r="X423">
        <v>738.92</v>
      </c>
      <c r="Y423" s="3">
        <v>11477.89</v>
      </c>
      <c r="Z423">
        <v>439.93</v>
      </c>
      <c r="AA423" s="3">
        <v>4371.03</v>
      </c>
    </row>
    <row r="424" spans="1:27" s="17" customFormat="1" ht="20" customHeight="1">
      <c r="A424" s="2" t="s">
        <v>1380</v>
      </c>
      <c r="B424" s="2" t="s">
        <v>1381</v>
      </c>
      <c r="C424" s="2" t="s">
        <v>986</v>
      </c>
      <c r="D424" s="3">
        <v>4961.16</v>
      </c>
      <c r="E424" s="2" t="s">
        <v>3588</v>
      </c>
      <c r="F424" s="37" t="s">
        <v>3589</v>
      </c>
      <c r="G424">
        <v>63.9</v>
      </c>
      <c r="H424">
        <v>64.52</v>
      </c>
      <c r="I424" s="2" t="s">
        <v>3590</v>
      </c>
      <c r="J424">
        <v>54.94</v>
      </c>
      <c r="K424">
        <v>56.25</v>
      </c>
      <c r="L424">
        <v>100</v>
      </c>
      <c r="M424" s="2" t="s">
        <v>3</v>
      </c>
      <c r="N424" s="2" t="s">
        <v>3</v>
      </c>
      <c r="O424" s="2" t="s">
        <v>4</v>
      </c>
      <c r="P424" s="1">
        <v>38103</v>
      </c>
      <c r="Q424" s="2" t="s">
        <v>174</v>
      </c>
      <c r="R424" s="2" t="s">
        <v>174</v>
      </c>
      <c r="S424">
        <v>524114</v>
      </c>
      <c r="T424" s="30" t="s">
        <v>27960</v>
      </c>
      <c r="U424" s="2" t="s">
        <v>175</v>
      </c>
      <c r="V424" s="2" t="s">
        <v>175</v>
      </c>
      <c r="W424" s="29">
        <v>1294.1457902495638</v>
      </c>
      <c r="X424" s="3">
        <v>5432.97</v>
      </c>
      <c r="Y424" s="3">
        <v>29967</v>
      </c>
      <c r="Z424" s="3">
        <v>2245.59</v>
      </c>
      <c r="AA424" s="3">
        <v>20852</v>
      </c>
    </row>
    <row r="425" spans="1:27" s="17" customFormat="1" ht="20" customHeight="1">
      <c r="A425" s="2" t="s">
        <v>1545</v>
      </c>
      <c r="B425" s="2" t="s">
        <v>1546</v>
      </c>
      <c r="C425" s="2" t="s">
        <v>986</v>
      </c>
      <c r="D425" s="3">
        <v>2869.02</v>
      </c>
      <c r="E425" s="2" t="s">
        <v>3694</v>
      </c>
      <c r="F425" s="37" t="s">
        <v>3695</v>
      </c>
      <c r="G425">
        <v>52.4</v>
      </c>
      <c r="H425">
        <v>52.35</v>
      </c>
      <c r="I425" s="2" t="s">
        <v>3696</v>
      </c>
      <c r="J425">
        <v>59.62</v>
      </c>
      <c r="K425">
        <v>59.8</v>
      </c>
      <c r="L425">
        <v>100</v>
      </c>
      <c r="M425" s="2" t="s">
        <v>3</v>
      </c>
      <c r="N425" s="2" t="s">
        <v>3</v>
      </c>
      <c r="O425" s="2" t="s">
        <v>4</v>
      </c>
      <c r="P425" s="1">
        <v>37921</v>
      </c>
      <c r="Q425" s="2" t="s">
        <v>174</v>
      </c>
      <c r="R425" s="2" t="s">
        <v>174</v>
      </c>
      <c r="S425">
        <v>524114</v>
      </c>
      <c r="T425" s="30" t="s">
        <v>27960</v>
      </c>
      <c r="U425" s="2" t="s">
        <v>175</v>
      </c>
      <c r="V425" s="2" t="s">
        <v>175</v>
      </c>
      <c r="W425" s="29">
        <v>1294.1457902495638</v>
      </c>
      <c r="X425" s="3">
        <v>2599.71</v>
      </c>
      <c r="Y425" s="3">
        <v>27982</v>
      </c>
      <c r="Z425">
        <v>940</v>
      </c>
      <c r="AA425" s="3">
        <v>14902</v>
      </c>
    </row>
    <row r="426" spans="1:27" s="17" customFormat="1" ht="20" customHeight="1">
      <c r="A426" s="2" t="s">
        <v>1678</v>
      </c>
      <c r="B426" s="2" t="s">
        <v>1679</v>
      </c>
      <c r="C426" s="2" t="s">
        <v>1547</v>
      </c>
      <c r="D426">
        <v>901.55</v>
      </c>
      <c r="E426" s="2" t="s">
        <v>3790</v>
      </c>
      <c r="F426" s="37" t="s">
        <v>3791</v>
      </c>
      <c r="G426">
        <v>83.15</v>
      </c>
      <c r="H426">
        <v>84.48</v>
      </c>
      <c r="I426" s="2" t="s">
        <v>3792</v>
      </c>
      <c r="J426">
        <v>17.95</v>
      </c>
      <c r="K426">
        <v>20.7</v>
      </c>
      <c r="L426">
        <v>100</v>
      </c>
      <c r="M426" s="2" t="s">
        <v>3</v>
      </c>
      <c r="N426" s="2" t="s">
        <v>3</v>
      </c>
      <c r="O426" s="2" t="s">
        <v>4</v>
      </c>
      <c r="P426" s="1">
        <v>37775</v>
      </c>
      <c r="Q426" s="2" t="s">
        <v>174</v>
      </c>
      <c r="R426" s="2" t="s">
        <v>174</v>
      </c>
      <c r="S426">
        <v>524114</v>
      </c>
      <c r="T426" s="30" t="s">
        <v>27960</v>
      </c>
      <c r="U426" s="2" t="s">
        <v>175</v>
      </c>
      <c r="V426" s="2" t="s">
        <v>175</v>
      </c>
      <c r="W426" s="29">
        <v>1294.1457902495638</v>
      </c>
      <c r="X426" s="3">
        <v>1556.62</v>
      </c>
      <c r="Y426" s="3">
        <v>18235.78</v>
      </c>
      <c r="Z426">
        <v>891.91</v>
      </c>
      <c r="AA426" s="3">
        <v>12053.51</v>
      </c>
    </row>
    <row r="427" spans="1:27" s="17" customFormat="1" ht="20" hidden="1" customHeight="1">
      <c r="A427" s="2" t="s">
        <v>1527</v>
      </c>
      <c r="B427" s="2" t="s">
        <v>1528</v>
      </c>
      <c r="C427" s="2" t="s">
        <v>1529</v>
      </c>
      <c r="D427" s="3">
        <v>16136.14</v>
      </c>
      <c r="E427" s="2" t="s">
        <v>3685</v>
      </c>
      <c r="F427" s="37" t="s">
        <v>3712</v>
      </c>
      <c r="G427">
        <v>37.74</v>
      </c>
      <c r="H427">
        <v>36.799999999999997</v>
      </c>
      <c r="I427" s="2" t="s">
        <v>3686</v>
      </c>
      <c r="J427">
        <v>16.03</v>
      </c>
      <c r="K427">
        <v>15.73</v>
      </c>
      <c r="L427">
        <v>100</v>
      </c>
      <c r="M427" s="2" t="s">
        <v>3</v>
      </c>
      <c r="N427" s="2" t="s">
        <v>3</v>
      </c>
      <c r="O427" s="2" t="s">
        <v>4</v>
      </c>
      <c r="P427" s="1">
        <v>37942</v>
      </c>
      <c r="Q427" s="2" t="s">
        <v>222</v>
      </c>
      <c r="R427" s="2" t="s">
        <v>222</v>
      </c>
      <c r="S427">
        <v>524126</v>
      </c>
      <c r="T427" s="30" t="s">
        <v>27955</v>
      </c>
      <c r="U427" s="2" t="s">
        <v>223</v>
      </c>
      <c r="V427" s="2" t="s">
        <v>223</v>
      </c>
      <c r="W427" s="29">
        <v>2111.1611444613973</v>
      </c>
      <c r="X427" s="3">
        <v>15618.9</v>
      </c>
      <c r="Y427" s="3">
        <v>8765</v>
      </c>
      <c r="Z427" s="3">
        <v>62778.3</v>
      </c>
      <c r="AA427" s="3">
        <v>39204</v>
      </c>
    </row>
    <row r="428" spans="1:27" s="17" customFormat="1" ht="20" hidden="1" customHeight="1">
      <c r="A428" s="2" t="s">
        <v>2191</v>
      </c>
      <c r="B428" s="2" t="s">
        <v>2192</v>
      </c>
      <c r="C428" s="2" t="s">
        <v>2193</v>
      </c>
      <c r="D428">
        <v>182.16</v>
      </c>
      <c r="E428" s="2" t="s">
        <v>4159</v>
      </c>
      <c r="F428" s="37" t="s">
        <v>4160</v>
      </c>
      <c r="G428">
        <v>206.61</v>
      </c>
      <c r="H428">
        <v>206.33</v>
      </c>
      <c r="I428" s="2" t="s">
        <v>4161</v>
      </c>
      <c r="J428">
        <v>15</v>
      </c>
      <c r="K428">
        <v>16.149999999999999</v>
      </c>
      <c r="L428">
        <v>100</v>
      </c>
      <c r="M428" s="2" t="s">
        <v>3</v>
      </c>
      <c r="N428" s="2" t="s">
        <v>3</v>
      </c>
      <c r="O428" s="2" t="s">
        <v>4</v>
      </c>
      <c r="P428" s="1">
        <v>37092</v>
      </c>
      <c r="Q428" s="2" t="s">
        <v>222</v>
      </c>
      <c r="R428" s="2" t="s">
        <v>222</v>
      </c>
      <c r="S428">
        <v>524126</v>
      </c>
      <c r="T428" s="30" t="s">
        <v>27955</v>
      </c>
      <c r="U428" s="2" t="s">
        <v>223</v>
      </c>
      <c r="V428" s="2" t="s">
        <v>223</v>
      </c>
      <c r="W428" s="29">
        <v>2111.1611444613973</v>
      </c>
      <c r="X428">
        <v>109.51</v>
      </c>
      <c r="Y428">
        <v>516.24</v>
      </c>
      <c r="Z428">
        <v>280.79000000000002</v>
      </c>
      <c r="AA428" s="3">
        <v>3735.69</v>
      </c>
    </row>
    <row r="429" spans="1:27" s="17" customFormat="1" ht="20" customHeight="1">
      <c r="A429" s="2" t="s">
        <v>650</v>
      </c>
      <c r="B429" s="2" t="s">
        <v>651</v>
      </c>
      <c r="C429" s="2" t="s">
        <v>652</v>
      </c>
      <c r="D429">
        <v>251</v>
      </c>
      <c r="E429" s="2" t="s">
        <v>3183</v>
      </c>
      <c r="F429" s="37" t="s">
        <v>3184</v>
      </c>
      <c r="G429">
        <v>67.69</v>
      </c>
      <c r="H429">
        <v>67.069999999999993</v>
      </c>
      <c r="I429" s="2" t="s">
        <v>3185</v>
      </c>
      <c r="J429">
        <v>7.72</v>
      </c>
      <c r="K429">
        <v>7.69</v>
      </c>
      <c r="L429">
        <v>100</v>
      </c>
      <c r="M429" s="2" t="s">
        <v>3</v>
      </c>
      <c r="N429" s="2" t="s">
        <v>3</v>
      </c>
      <c r="O429" s="2" t="s">
        <v>4</v>
      </c>
      <c r="P429" s="1">
        <v>38805</v>
      </c>
      <c r="Q429" s="2" t="s">
        <v>653</v>
      </c>
      <c r="R429" s="2" t="s">
        <v>653</v>
      </c>
      <c r="S429">
        <v>524127</v>
      </c>
      <c r="T429" s="30" t="s">
        <v>27958</v>
      </c>
      <c r="U429" s="2" t="s">
        <v>223</v>
      </c>
      <c r="V429" s="2" t="s">
        <v>223</v>
      </c>
      <c r="W429" s="29">
        <v>2111.1611444613973</v>
      </c>
      <c r="X429">
        <v>361.83</v>
      </c>
      <c r="Y429" s="3">
        <v>3802.27</v>
      </c>
      <c r="Z429">
        <v>166.2</v>
      </c>
      <c r="AA429" s="3">
        <v>3428.1</v>
      </c>
    </row>
    <row r="430" spans="1:27" s="17" customFormat="1" ht="20" customHeight="1">
      <c r="A430" s="2" t="s">
        <v>1810</v>
      </c>
      <c r="B430" s="2" t="s">
        <v>1811</v>
      </c>
      <c r="C430" s="2" t="s">
        <v>1261</v>
      </c>
      <c r="D430">
        <v>131.38</v>
      </c>
      <c r="E430" s="2" t="s">
        <v>3873</v>
      </c>
      <c r="F430" s="37" t="s">
        <v>3927</v>
      </c>
      <c r="G430">
        <v>32.86</v>
      </c>
      <c r="H430">
        <v>32.61</v>
      </c>
      <c r="I430" s="2" t="s">
        <v>3874</v>
      </c>
      <c r="J430">
        <v>13.41</v>
      </c>
      <c r="K430">
        <v>14.46</v>
      </c>
      <c r="L430">
        <v>78.22</v>
      </c>
      <c r="M430" s="2" t="s">
        <v>3</v>
      </c>
      <c r="N430" s="2" t="s">
        <v>3</v>
      </c>
      <c r="O430" s="2" t="s">
        <v>4</v>
      </c>
      <c r="P430" s="1">
        <v>37606</v>
      </c>
      <c r="Q430" s="2" t="s">
        <v>653</v>
      </c>
      <c r="R430" s="2" t="s">
        <v>653</v>
      </c>
      <c r="S430">
        <v>524127</v>
      </c>
      <c r="T430" s="30" t="s">
        <v>27958</v>
      </c>
      <c r="U430" s="2" t="s">
        <v>223</v>
      </c>
      <c r="V430" s="2" t="s">
        <v>223</v>
      </c>
      <c r="W430" s="29">
        <v>2111.1611444613973</v>
      </c>
      <c r="X430">
        <v>173.84</v>
      </c>
      <c r="Y430" s="3">
        <v>3490.47</v>
      </c>
      <c r="Z430">
        <v>81.13</v>
      </c>
      <c r="AA430" s="3">
        <v>3848.3</v>
      </c>
    </row>
    <row r="431" spans="1:27" s="17" customFormat="1" ht="20" customHeight="1">
      <c r="A431" s="2" t="s">
        <v>12481</v>
      </c>
      <c r="B431" s="2" t="s">
        <v>12482</v>
      </c>
      <c r="C431" s="2" t="s">
        <v>12483</v>
      </c>
      <c r="D431">
        <v>798.48</v>
      </c>
      <c r="E431" s="2" t="s">
        <v>12484</v>
      </c>
      <c r="F431" s="37" t="s">
        <v>12485</v>
      </c>
      <c r="G431">
        <v>40.1</v>
      </c>
      <c r="H431">
        <v>39.89</v>
      </c>
      <c r="I431" s="2" t="s">
        <v>12486</v>
      </c>
      <c r="J431">
        <v>14.03</v>
      </c>
      <c r="K431">
        <v>14.16</v>
      </c>
      <c r="L431">
        <v>100</v>
      </c>
      <c r="M431" s="2" t="s">
        <v>3</v>
      </c>
      <c r="N431" s="2" t="s">
        <v>3</v>
      </c>
      <c r="O431" s="2" t="s">
        <v>4</v>
      </c>
      <c r="P431" s="1">
        <v>39287</v>
      </c>
      <c r="Q431" s="2" t="s">
        <v>35</v>
      </c>
      <c r="R431" s="2" t="s">
        <v>35</v>
      </c>
      <c r="S431">
        <v>531110</v>
      </c>
      <c r="T431" s="30" t="s">
        <v>27954</v>
      </c>
      <c r="U431" s="2" t="s">
        <v>37</v>
      </c>
      <c r="V431" s="2" t="s">
        <v>37</v>
      </c>
      <c r="W431" s="29">
        <v>1093.7964706866101</v>
      </c>
      <c r="X431">
        <v>69.25</v>
      </c>
      <c r="Y431">
        <v>681.47</v>
      </c>
      <c r="Z431">
        <v>661.5</v>
      </c>
      <c r="AA431" s="3">
        <v>5202.24</v>
      </c>
    </row>
    <row r="432" spans="1:27" s="17" customFormat="1" ht="20" customHeight="1">
      <c r="A432" s="2" t="s">
        <v>13092</v>
      </c>
      <c r="B432" s="2" t="s">
        <v>13093</v>
      </c>
      <c r="C432" s="2" t="s">
        <v>13094</v>
      </c>
      <c r="D432">
        <v>32.9</v>
      </c>
      <c r="E432" s="2" t="s">
        <v>13095</v>
      </c>
      <c r="F432" s="37" t="s">
        <v>13271</v>
      </c>
      <c r="G432">
        <v>8.7200000000000006</v>
      </c>
      <c r="H432">
        <v>8.5500000000000007</v>
      </c>
      <c r="I432" s="2" t="s">
        <v>13096</v>
      </c>
      <c r="J432">
        <v>5.66</v>
      </c>
      <c r="K432">
        <v>5.53</v>
      </c>
      <c r="L432">
        <v>100</v>
      </c>
      <c r="M432" s="2" t="s">
        <v>3</v>
      </c>
      <c r="N432" s="2" t="s">
        <v>3</v>
      </c>
      <c r="O432" s="2" t="s">
        <v>4</v>
      </c>
      <c r="P432" s="1">
        <v>39167</v>
      </c>
      <c r="Q432" s="2" t="s">
        <v>35</v>
      </c>
      <c r="R432" s="2" t="s">
        <v>35</v>
      </c>
      <c r="S432">
        <v>531110</v>
      </c>
      <c r="T432" s="30" t="s">
        <v>27954</v>
      </c>
      <c r="U432" s="2" t="s">
        <v>37</v>
      </c>
      <c r="V432" s="2" t="s">
        <v>37</v>
      </c>
      <c r="W432" s="29">
        <v>1093.7964706866101</v>
      </c>
      <c r="X432">
        <v>6.98</v>
      </c>
      <c r="Y432">
        <v>27.91</v>
      </c>
      <c r="Z432">
        <v>75.739999999999995</v>
      </c>
      <c r="AA432">
        <v>264.33999999999997</v>
      </c>
    </row>
    <row r="433" spans="1:27" s="17" customFormat="1" ht="20" customHeight="1">
      <c r="A433" s="2" t="s">
        <v>340</v>
      </c>
      <c r="B433" s="2" t="s">
        <v>341</v>
      </c>
      <c r="C433" s="2" t="s">
        <v>342</v>
      </c>
      <c r="D433">
        <v>806.86</v>
      </c>
      <c r="E433" s="2" t="s">
        <v>3037</v>
      </c>
      <c r="F433" s="37" t="s">
        <v>3113</v>
      </c>
      <c r="G433">
        <v>38.700000000000003</v>
      </c>
      <c r="H433">
        <v>38.76</v>
      </c>
      <c r="I433" s="2" t="s">
        <v>3052</v>
      </c>
      <c r="J433">
        <v>17.079999999999998</v>
      </c>
      <c r="K433">
        <v>17.05</v>
      </c>
      <c r="L433">
        <v>100</v>
      </c>
      <c r="M433" s="2" t="s">
        <v>3</v>
      </c>
      <c r="N433" s="2" t="s">
        <v>3</v>
      </c>
      <c r="O433" s="2" t="s">
        <v>4</v>
      </c>
      <c r="P433" s="1">
        <v>38973</v>
      </c>
      <c r="Q433" s="2" t="s">
        <v>35</v>
      </c>
      <c r="R433" s="2" t="s">
        <v>35</v>
      </c>
      <c r="S433">
        <v>531110</v>
      </c>
      <c r="T433" s="30" t="s">
        <v>27954</v>
      </c>
      <c r="U433" s="2" t="s">
        <v>37</v>
      </c>
      <c r="V433" s="2" t="s">
        <v>37</v>
      </c>
      <c r="W433" s="29">
        <v>1093.7964706866101</v>
      </c>
      <c r="X433">
        <v>73.69</v>
      </c>
      <c r="Y433">
        <v>302.45</v>
      </c>
      <c r="Z433">
        <v>728.64</v>
      </c>
      <c r="AA433" s="3">
        <v>3062.11</v>
      </c>
    </row>
    <row r="434" spans="1:27" s="17" customFormat="1" ht="20" customHeight="1">
      <c r="A434" s="2" t="s">
        <v>443</v>
      </c>
      <c r="B434" s="2" t="s">
        <v>444</v>
      </c>
      <c r="C434" s="2" t="s">
        <v>445</v>
      </c>
      <c r="D434" s="3">
        <v>5630.38</v>
      </c>
      <c r="E434" s="2" t="s">
        <v>3090</v>
      </c>
      <c r="F434" s="37" t="s">
        <v>3116</v>
      </c>
      <c r="G434">
        <v>112</v>
      </c>
      <c r="H434">
        <v>114.07</v>
      </c>
      <c r="I434" s="2" t="s">
        <v>3091</v>
      </c>
      <c r="J434">
        <v>42.8</v>
      </c>
      <c r="K434">
        <v>43.22</v>
      </c>
      <c r="L434">
        <v>100</v>
      </c>
      <c r="M434" s="2" t="s">
        <v>3</v>
      </c>
      <c r="N434" s="2" t="s">
        <v>3</v>
      </c>
      <c r="O434" s="2" t="s">
        <v>4</v>
      </c>
      <c r="P434" s="1">
        <v>38932</v>
      </c>
      <c r="Q434" s="2" t="s">
        <v>35</v>
      </c>
      <c r="R434" s="2" t="s">
        <v>35</v>
      </c>
      <c r="S434">
        <v>531110</v>
      </c>
      <c r="T434" s="30" t="s">
        <v>27954</v>
      </c>
      <c r="U434" s="2" t="s">
        <v>37</v>
      </c>
      <c r="V434" s="2" t="s">
        <v>37</v>
      </c>
      <c r="W434" s="29">
        <v>1093.7964706866101</v>
      </c>
      <c r="X434">
        <v>543.44000000000005</v>
      </c>
      <c r="Y434">
        <v>487.35</v>
      </c>
      <c r="Z434" s="3">
        <v>3712.56</v>
      </c>
      <c r="AA434" s="3">
        <v>3691.95</v>
      </c>
    </row>
    <row r="435" spans="1:27" s="17" customFormat="1" ht="20" customHeight="1">
      <c r="A435" s="2" t="s">
        <v>485</v>
      </c>
      <c r="B435" s="2" t="s">
        <v>486</v>
      </c>
      <c r="C435" s="2" t="s">
        <v>487</v>
      </c>
      <c r="D435" s="3">
        <v>3954.21</v>
      </c>
      <c r="E435" s="2" t="s">
        <v>3106</v>
      </c>
      <c r="F435" s="37" t="s">
        <v>3107</v>
      </c>
      <c r="G435">
        <v>37.409999999999997</v>
      </c>
      <c r="H435">
        <v>37.68</v>
      </c>
      <c r="I435" s="2" t="s">
        <v>3108</v>
      </c>
      <c r="J435">
        <v>69.349999999999994</v>
      </c>
      <c r="K435">
        <v>69.209999999999994</v>
      </c>
      <c r="L435">
        <v>100</v>
      </c>
      <c r="M435" s="2" t="s">
        <v>3</v>
      </c>
      <c r="N435" s="2" t="s">
        <v>3</v>
      </c>
      <c r="O435" s="2" t="s">
        <v>4</v>
      </c>
      <c r="P435" s="1">
        <v>38908</v>
      </c>
      <c r="Q435" s="2" t="s">
        <v>35</v>
      </c>
      <c r="R435" s="2" t="s">
        <v>35</v>
      </c>
      <c r="S435">
        <v>531110</v>
      </c>
      <c r="T435" s="30" t="s">
        <v>27954</v>
      </c>
      <c r="U435" s="2" t="s">
        <v>37</v>
      </c>
      <c r="V435" s="2" t="s">
        <v>37</v>
      </c>
      <c r="W435" s="29">
        <v>1093.7964706866101</v>
      </c>
      <c r="X435">
        <v>314.51</v>
      </c>
      <c r="Y435">
        <v>646.88</v>
      </c>
      <c r="Z435" s="3">
        <v>2086.5100000000002</v>
      </c>
      <c r="AA435" s="3">
        <v>6761.85</v>
      </c>
    </row>
    <row r="436" spans="1:27" s="17" customFormat="1" ht="20" customHeight="1">
      <c r="A436" s="2" t="s">
        <v>592</v>
      </c>
      <c r="B436" s="2" t="s">
        <v>593</v>
      </c>
      <c r="C436" s="2" t="s">
        <v>594</v>
      </c>
      <c r="D436" s="3">
        <v>5154.16</v>
      </c>
      <c r="E436" s="2" t="s">
        <v>3157</v>
      </c>
      <c r="F436" s="37" t="s">
        <v>3191</v>
      </c>
      <c r="G436">
        <v>26.17</v>
      </c>
      <c r="H436">
        <v>26.15</v>
      </c>
      <c r="I436" s="2" t="s">
        <v>2946</v>
      </c>
      <c r="J436"/>
      <c r="K436"/>
      <c r="L436">
        <v>100</v>
      </c>
      <c r="M436" s="2" t="s">
        <v>3</v>
      </c>
      <c r="N436" s="2" t="s">
        <v>3</v>
      </c>
      <c r="O436" s="2" t="s">
        <v>4</v>
      </c>
      <c r="P436" s="1">
        <v>38839</v>
      </c>
      <c r="Q436" s="2" t="s">
        <v>35</v>
      </c>
      <c r="R436" s="2" t="s">
        <v>35</v>
      </c>
      <c r="S436">
        <v>531110</v>
      </c>
      <c r="T436" s="30" t="s">
        <v>27954</v>
      </c>
      <c r="U436" s="2" t="s">
        <v>37</v>
      </c>
      <c r="V436" s="2" t="s">
        <v>37</v>
      </c>
      <c r="W436" s="29">
        <v>1093.7964706866101</v>
      </c>
      <c r="X436">
        <v>384.08</v>
      </c>
      <c r="Y436">
        <v>508.09</v>
      </c>
      <c r="Z436" s="3">
        <v>3838.76</v>
      </c>
      <c r="AA436" s="3">
        <v>3788.82</v>
      </c>
    </row>
    <row r="437" spans="1:27" s="17" customFormat="1" ht="20" customHeight="1">
      <c r="A437" s="2" t="s">
        <v>953</v>
      </c>
      <c r="B437" s="2" t="s">
        <v>954</v>
      </c>
      <c r="C437" s="2" t="s">
        <v>955</v>
      </c>
      <c r="D437" s="3">
        <v>5072.97</v>
      </c>
      <c r="E437" s="2" t="s">
        <v>3037</v>
      </c>
      <c r="F437" s="37" t="s">
        <v>3411</v>
      </c>
      <c r="G437">
        <v>65.599999999999994</v>
      </c>
      <c r="H437">
        <v>64.989999999999995</v>
      </c>
      <c r="I437" s="2" t="s">
        <v>3345</v>
      </c>
      <c r="J437">
        <v>53</v>
      </c>
      <c r="K437">
        <v>52.75</v>
      </c>
      <c r="L437">
        <v>100</v>
      </c>
      <c r="M437" s="2" t="s">
        <v>3</v>
      </c>
      <c r="N437" s="2" t="s">
        <v>3</v>
      </c>
      <c r="O437" s="2" t="s">
        <v>4</v>
      </c>
      <c r="P437" s="1">
        <v>38565</v>
      </c>
      <c r="Q437" s="2" t="s">
        <v>35</v>
      </c>
      <c r="R437" s="2" t="s">
        <v>35</v>
      </c>
      <c r="S437">
        <v>531110</v>
      </c>
      <c r="T437" s="30" t="s">
        <v>27954</v>
      </c>
      <c r="U437" s="2" t="s">
        <v>37</v>
      </c>
      <c r="V437" s="2" t="s">
        <v>37</v>
      </c>
      <c r="W437" s="29">
        <v>1093.7964706866101</v>
      </c>
      <c r="X437">
        <v>483.21</v>
      </c>
      <c r="Y437" s="3">
        <v>1060.96</v>
      </c>
      <c r="Z437" s="3">
        <v>2957.37</v>
      </c>
      <c r="AA437" s="3">
        <v>5552.49</v>
      </c>
    </row>
    <row r="438" spans="1:27" s="17" customFormat="1" ht="20" customHeight="1">
      <c r="A438" s="2" t="s">
        <v>1162</v>
      </c>
      <c r="B438" s="2" t="s">
        <v>1163</v>
      </c>
      <c r="C438" s="2" t="s">
        <v>1164</v>
      </c>
      <c r="D438">
        <v>119.77</v>
      </c>
      <c r="E438" s="2" t="s">
        <v>3037</v>
      </c>
      <c r="F438" s="37" t="s">
        <v>3460</v>
      </c>
      <c r="G438">
        <v>43.02</v>
      </c>
      <c r="H438">
        <v>43.3</v>
      </c>
      <c r="I438" s="2" t="s">
        <v>3461</v>
      </c>
      <c r="J438">
        <v>7.45</v>
      </c>
      <c r="K438">
        <v>7.45</v>
      </c>
      <c r="L438">
        <v>100</v>
      </c>
      <c r="M438" s="2" t="s">
        <v>3</v>
      </c>
      <c r="N438" s="2" t="s">
        <v>3</v>
      </c>
      <c r="O438" s="2" t="s">
        <v>4</v>
      </c>
      <c r="P438" s="1">
        <v>38372</v>
      </c>
      <c r="Q438" s="2" t="s">
        <v>35</v>
      </c>
      <c r="R438" s="2" t="s">
        <v>35</v>
      </c>
      <c r="S438">
        <v>531110</v>
      </c>
      <c r="T438" s="30" t="s">
        <v>27954</v>
      </c>
      <c r="U438" s="2" t="s">
        <v>37</v>
      </c>
      <c r="V438" s="2" t="s">
        <v>37</v>
      </c>
      <c r="W438" s="29">
        <v>1093.7964706866101</v>
      </c>
      <c r="X438">
        <v>14.5</v>
      </c>
      <c r="Y438">
        <v>694.42</v>
      </c>
      <c r="Z438">
        <v>164.84</v>
      </c>
      <c r="AA438" s="3">
        <v>7220.24</v>
      </c>
    </row>
    <row r="439" spans="1:27" s="17" customFormat="1" ht="20" customHeight="1">
      <c r="A439" s="2" t="s">
        <v>1229</v>
      </c>
      <c r="B439" s="2" t="s">
        <v>1230</v>
      </c>
      <c r="C439" s="2" t="s">
        <v>1231</v>
      </c>
      <c r="D439">
        <v>613.14</v>
      </c>
      <c r="E439" s="2" t="s">
        <v>3497</v>
      </c>
      <c r="F439" s="37" t="s">
        <v>3498</v>
      </c>
      <c r="G439">
        <v>42.16</v>
      </c>
      <c r="H439">
        <v>40.89</v>
      </c>
      <c r="I439" s="2" t="s">
        <v>3499</v>
      </c>
      <c r="J439">
        <v>10.07</v>
      </c>
      <c r="K439">
        <v>10.39</v>
      </c>
      <c r="L439">
        <v>100</v>
      </c>
      <c r="M439" s="2" t="s">
        <v>3</v>
      </c>
      <c r="N439" s="2" t="s">
        <v>3</v>
      </c>
      <c r="O439" s="2" t="s">
        <v>4</v>
      </c>
      <c r="P439" s="1">
        <v>38282</v>
      </c>
      <c r="Q439" s="2" t="s">
        <v>35</v>
      </c>
      <c r="R439" s="2" t="s">
        <v>35</v>
      </c>
      <c r="S439">
        <v>531110</v>
      </c>
      <c r="T439" s="30" t="s">
        <v>27954</v>
      </c>
      <c r="U439" s="2" t="s">
        <v>37</v>
      </c>
      <c r="V439" s="2" t="s">
        <v>37</v>
      </c>
      <c r="W439" s="29">
        <v>1093.7964706866101</v>
      </c>
      <c r="X439">
        <v>180.18</v>
      </c>
      <c r="Y439">
        <v>325.32</v>
      </c>
      <c r="Z439" s="3">
        <v>1105.5</v>
      </c>
      <c r="AA439" s="3">
        <v>2677.16</v>
      </c>
    </row>
    <row r="440" spans="1:27" s="17" customFormat="1" ht="20" customHeight="1">
      <c r="A440" s="2" t="s">
        <v>1249</v>
      </c>
      <c r="B440" s="2" t="s">
        <v>1250</v>
      </c>
      <c r="C440" s="2" t="s">
        <v>1251</v>
      </c>
      <c r="D440" s="3">
        <v>1011</v>
      </c>
      <c r="E440" s="2" t="s">
        <v>3513</v>
      </c>
      <c r="F440" s="37" t="s">
        <v>3514</v>
      </c>
      <c r="G440">
        <v>46.9</v>
      </c>
      <c r="H440">
        <v>45.05</v>
      </c>
      <c r="I440" s="2" t="s">
        <v>3515</v>
      </c>
      <c r="J440">
        <v>27.84</v>
      </c>
      <c r="K440">
        <v>30.64</v>
      </c>
      <c r="L440">
        <v>100</v>
      </c>
      <c r="M440" s="2" t="s">
        <v>3</v>
      </c>
      <c r="N440" s="2" t="s">
        <v>3</v>
      </c>
      <c r="O440" s="2" t="s">
        <v>4</v>
      </c>
      <c r="P440" s="1">
        <v>38264</v>
      </c>
      <c r="Q440" s="2" t="s">
        <v>35</v>
      </c>
      <c r="R440" s="2" t="s">
        <v>35</v>
      </c>
      <c r="S440">
        <v>531110</v>
      </c>
      <c r="T440" s="30" t="s">
        <v>27954</v>
      </c>
      <c r="U440" s="2" t="s">
        <v>37</v>
      </c>
      <c r="V440" s="2" t="s">
        <v>37</v>
      </c>
      <c r="W440" s="29">
        <v>1093.7964706866101</v>
      </c>
      <c r="X440">
        <v>142.47999999999999</v>
      </c>
      <c r="Y440">
        <v>438.19</v>
      </c>
      <c r="Z440" s="3">
        <v>1549.12</v>
      </c>
      <c r="AA440" s="3">
        <v>2646.93</v>
      </c>
    </row>
    <row r="441" spans="1:27" s="17" customFormat="1" ht="20" customHeight="1">
      <c r="A441" s="2" t="s">
        <v>1273</v>
      </c>
      <c r="B441" s="2" t="s">
        <v>1274</v>
      </c>
      <c r="C441" s="2" t="s">
        <v>1275</v>
      </c>
      <c r="D441" s="3">
        <v>12588.64</v>
      </c>
      <c r="E441" s="2" t="s">
        <v>3524</v>
      </c>
      <c r="F441" s="37" t="s">
        <v>3525</v>
      </c>
      <c r="G441">
        <v>30</v>
      </c>
      <c r="H441">
        <v>28.95</v>
      </c>
      <c r="I441" s="2" t="s">
        <v>3526</v>
      </c>
      <c r="J441">
        <v>66.650000000000006</v>
      </c>
      <c r="K441">
        <v>66.48</v>
      </c>
      <c r="L441">
        <v>100</v>
      </c>
      <c r="M441" s="2" t="s">
        <v>3</v>
      </c>
      <c r="N441" s="2" t="s">
        <v>3</v>
      </c>
      <c r="O441" s="2" t="s">
        <v>4</v>
      </c>
      <c r="P441" s="1">
        <v>38219</v>
      </c>
      <c r="Q441" s="2" t="s">
        <v>35</v>
      </c>
      <c r="R441" s="2" t="s">
        <v>35</v>
      </c>
      <c r="S441">
        <v>531110</v>
      </c>
      <c r="T441" s="30" t="s">
        <v>27954</v>
      </c>
      <c r="U441" s="2" t="s">
        <v>37</v>
      </c>
      <c r="V441" s="2" t="s">
        <v>37</v>
      </c>
      <c r="W441" s="29">
        <v>1093.7964706866101</v>
      </c>
      <c r="X441" s="3">
        <v>1200.49</v>
      </c>
      <c r="Y441" s="3">
        <v>1449.72</v>
      </c>
      <c r="Z441" s="3">
        <v>6969.56</v>
      </c>
      <c r="AA441" s="3">
        <v>11154.11</v>
      </c>
    </row>
    <row r="442" spans="1:27" s="17" customFormat="1" ht="20" customHeight="1">
      <c r="A442" s="2" t="s">
        <v>1297</v>
      </c>
      <c r="B442" s="2" t="s">
        <v>1298</v>
      </c>
      <c r="C442" s="2" t="s">
        <v>1299</v>
      </c>
      <c r="D442">
        <v>529.67999999999995</v>
      </c>
      <c r="E442" s="2" t="s">
        <v>3037</v>
      </c>
      <c r="F442" s="37" t="s">
        <v>3561</v>
      </c>
      <c r="G442">
        <v>15.35</v>
      </c>
      <c r="H442">
        <v>15.37</v>
      </c>
      <c r="I442" s="2" t="s">
        <v>2946</v>
      </c>
      <c r="J442"/>
      <c r="K442"/>
      <c r="L442">
        <v>100</v>
      </c>
      <c r="M442" s="2" t="s">
        <v>3</v>
      </c>
      <c r="N442" s="2" t="s">
        <v>3</v>
      </c>
      <c r="O442" s="2" t="s">
        <v>4</v>
      </c>
      <c r="P442" s="1">
        <v>38208</v>
      </c>
      <c r="Q442" s="2" t="s">
        <v>35</v>
      </c>
      <c r="R442" s="2" t="s">
        <v>35</v>
      </c>
      <c r="S442">
        <v>531110</v>
      </c>
      <c r="T442" s="30" t="s">
        <v>27954</v>
      </c>
      <c r="U442" s="2" t="s">
        <v>37</v>
      </c>
      <c r="V442" s="2" t="s">
        <v>37</v>
      </c>
      <c r="W442" s="29">
        <v>1093.7964706866101</v>
      </c>
      <c r="X442">
        <v>111.07</v>
      </c>
      <c r="Y442">
        <v>125.1</v>
      </c>
      <c r="Z442" s="3">
        <v>1315.32</v>
      </c>
      <c r="AA442">
        <v>542.05999999999995</v>
      </c>
    </row>
    <row r="443" spans="1:27" s="17" customFormat="1" ht="20" customHeight="1">
      <c r="A443" s="2" t="s">
        <v>1334</v>
      </c>
      <c r="B443" s="2" t="s">
        <v>1335</v>
      </c>
      <c r="C443" s="2" t="s">
        <v>1336</v>
      </c>
      <c r="D443" s="3">
        <v>4861.07</v>
      </c>
      <c r="E443" s="2" t="s">
        <v>3037</v>
      </c>
      <c r="F443" s="37" t="s">
        <v>3564</v>
      </c>
      <c r="G443">
        <v>51.98</v>
      </c>
      <c r="H443">
        <v>51.83</v>
      </c>
      <c r="I443" s="2" t="s">
        <v>3565</v>
      </c>
      <c r="J443">
        <v>65.25</v>
      </c>
      <c r="K443">
        <v>65.349999999999994</v>
      </c>
      <c r="L443">
        <v>100</v>
      </c>
      <c r="M443" s="2" t="s">
        <v>3</v>
      </c>
      <c r="N443" s="2" t="s">
        <v>3</v>
      </c>
      <c r="O443" s="2" t="s">
        <v>4</v>
      </c>
      <c r="P443" s="1">
        <v>38159</v>
      </c>
      <c r="Q443" s="2" t="s">
        <v>35</v>
      </c>
      <c r="R443" s="2" t="s">
        <v>35</v>
      </c>
      <c r="S443">
        <v>531110</v>
      </c>
      <c r="T443" s="30" t="s">
        <v>27954</v>
      </c>
      <c r="U443" s="2" t="s">
        <v>37</v>
      </c>
      <c r="V443" s="2" t="s">
        <v>37</v>
      </c>
      <c r="W443" s="29">
        <v>1093.7964706866101</v>
      </c>
      <c r="X443">
        <v>381.02</v>
      </c>
      <c r="Y443" s="3">
        <v>2350.1799999999998</v>
      </c>
      <c r="Z443" s="3">
        <v>1984.39</v>
      </c>
      <c r="AA443" s="3">
        <v>15658.61</v>
      </c>
    </row>
    <row r="444" spans="1:27" s="17" customFormat="1" ht="20" customHeight="1">
      <c r="A444" s="2" t="s">
        <v>1382</v>
      </c>
      <c r="B444" s="2" t="s">
        <v>1383</v>
      </c>
      <c r="C444" s="2" t="s">
        <v>1384</v>
      </c>
      <c r="D444">
        <v>433.98</v>
      </c>
      <c r="E444" s="2" t="s">
        <v>3037</v>
      </c>
      <c r="F444" s="37" t="s">
        <v>3623</v>
      </c>
      <c r="G444">
        <v>10.06</v>
      </c>
      <c r="H444">
        <v>10.09</v>
      </c>
      <c r="I444" s="2" t="s">
        <v>3591</v>
      </c>
      <c r="J444">
        <v>136.55000000000001</v>
      </c>
      <c r="K444">
        <v>136.5</v>
      </c>
      <c r="L444">
        <v>100</v>
      </c>
      <c r="M444" s="2" t="s">
        <v>3</v>
      </c>
      <c r="N444" s="2" t="s">
        <v>3</v>
      </c>
      <c r="O444" s="2" t="s">
        <v>4</v>
      </c>
      <c r="P444" s="1">
        <v>38093</v>
      </c>
      <c r="Q444" s="2" t="s">
        <v>35</v>
      </c>
      <c r="R444" s="2" t="s">
        <v>35</v>
      </c>
      <c r="S444">
        <v>531110</v>
      </c>
      <c r="T444" s="30" t="s">
        <v>27954</v>
      </c>
      <c r="U444" s="2" t="s">
        <v>37</v>
      </c>
      <c r="V444" s="2" t="s">
        <v>37</v>
      </c>
      <c r="W444" s="29">
        <v>1093.7964706866101</v>
      </c>
      <c r="X444">
        <v>72.459999999999994</v>
      </c>
      <c r="Y444">
        <v>533.9</v>
      </c>
      <c r="Z444">
        <v>291.24</v>
      </c>
      <c r="AA444" s="3">
        <v>4045.76</v>
      </c>
    </row>
    <row r="445" spans="1:27" s="17" customFormat="1" ht="20" customHeight="1">
      <c r="A445" s="2" t="s">
        <v>1666</v>
      </c>
      <c r="B445" s="2" t="s">
        <v>1667</v>
      </c>
      <c r="C445" s="2" t="s">
        <v>487</v>
      </c>
      <c r="D445">
        <v>446.32</v>
      </c>
      <c r="E445" s="2" t="s">
        <v>3037</v>
      </c>
      <c r="F445" s="37" t="s">
        <v>3782</v>
      </c>
      <c r="G445">
        <v>37.200000000000003</v>
      </c>
      <c r="H445">
        <v>37.9</v>
      </c>
      <c r="I445" s="2" t="s">
        <v>3783</v>
      </c>
      <c r="J445">
        <v>19.350000000000001</v>
      </c>
      <c r="K445">
        <v>20.88</v>
      </c>
      <c r="L445">
        <v>100</v>
      </c>
      <c r="M445" s="2" t="s">
        <v>3</v>
      </c>
      <c r="N445" s="2" t="s">
        <v>3</v>
      </c>
      <c r="O445" s="2" t="s">
        <v>4</v>
      </c>
      <c r="P445" s="1">
        <v>37790</v>
      </c>
      <c r="Q445" s="2" t="s">
        <v>35</v>
      </c>
      <c r="R445" s="2" t="s">
        <v>35</v>
      </c>
      <c r="S445">
        <v>531110</v>
      </c>
      <c r="T445" s="30" t="s">
        <v>27954</v>
      </c>
      <c r="U445" s="2" t="s">
        <v>37</v>
      </c>
      <c r="V445" s="2" t="s">
        <v>37</v>
      </c>
      <c r="W445" s="29">
        <v>1093.7964706866101</v>
      </c>
      <c r="X445">
        <v>72.75</v>
      </c>
      <c r="Y445">
        <v>545.67999999999995</v>
      </c>
      <c r="Z445">
        <v>444.98</v>
      </c>
      <c r="AA445" s="3">
        <v>3896.41</v>
      </c>
    </row>
    <row r="446" spans="1:27" s="17" customFormat="1" ht="20" customHeight="1">
      <c r="A446" s="2" t="s">
        <v>1707</v>
      </c>
      <c r="B446" s="2" t="s">
        <v>1708</v>
      </c>
      <c r="C446" s="2" t="s">
        <v>1709</v>
      </c>
      <c r="D446" s="3">
        <v>1214.74</v>
      </c>
      <c r="E446" s="2" t="s">
        <v>3807</v>
      </c>
      <c r="F446" s="37" t="s">
        <v>3838</v>
      </c>
      <c r="G446">
        <v>30</v>
      </c>
      <c r="H446">
        <v>29.39</v>
      </c>
      <c r="I446" s="2" t="s">
        <v>3808</v>
      </c>
      <c r="J446">
        <v>10.67</v>
      </c>
      <c r="K446">
        <v>10.45</v>
      </c>
      <c r="L446">
        <v>100</v>
      </c>
      <c r="M446" s="2" t="s">
        <v>3</v>
      </c>
      <c r="N446" s="2" t="s">
        <v>3</v>
      </c>
      <c r="O446" s="2" t="s">
        <v>4</v>
      </c>
      <c r="P446" s="1">
        <v>37755</v>
      </c>
      <c r="Q446" s="2" t="s">
        <v>35</v>
      </c>
      <c r="R446" s="2" t="s">
        <v>35</v>
      </c>
      <c r="S446">
        <v>531110</v>
      </c>
      <c r="T446" s="30" t="s">
        <v>27954</v>
      </c>
      <c r="U446" s="2" t="s">
        <v>37</v>
      </c>
      <c r="V446" s="2" t="s">
        <v>37</v>
      </c>
      <c r="W446" s="29">
        <v>1093.7964706866101</v>
      </c>
      <c r="X446">
        <v>193.77</v>
      </c>
      <c r="Y446">
        <v>117.5</v>
      </c>
      <c r="Z446">
        <v>836.99</v>
      </c>
      <c r="AA446">
        <v>699.25</v>
      </c>
    </row>
    <row r="447" spans="1:27" s="17" customFormat="1" ht="20" customHeight="1">
      <c r="A447" s="2" t="s">
        <v>1769</v>
      </c>
      <c r="B447" s="2" t="s">
        <v>1770</v>
      </c>
      <c r="C447" s="2" t="s">
        <v>1771</v>
      </c>
      <c r="D447">
        <v>130.82</v>
      </c>
      <c r="E447" s="2" t="s">
        <v>3037</v>
      </c>
      <c r="F447" s="37" t="s">
        <v>3922</v>
      </c>
      <c r="G447">
        <v>7.37</v>
      </c>
      <c r="H447">
        <v>7.03</v>
      </c>
      <c r="I447" s="2" t="s">
        <v>3848</v>
      </c>
      <c r="J447">
        <v>9.51</v>
      </c>
      <c r="K447">
        <v>12.52</v>
      </c>
      <c r="L447">
        <v>100</v>
      </c>
      <c r="M447" s="2" t="s">
        <v>3</v>
      </c>
      <c r="N447" s="2" t="s">
        <v>3</v>
      </c>
      <c r="O447" s="2" t="s">
        <v>4</v>
      </c>
      <c r="P447" s="1">
        <v>37671</v>
      </c>
      <c r="Q447" s="2" t="s">
        <v>35</v>
      </c>
      <c r="R447" s="2" t="s">
        <v>35</v>
      </c>
      <c r="S447">
        <v>531110</v>
      </c>
      <c r="T447" s="30" t="s">
        <v>27954</v>
      </c>
      <c r="U447" s="2" t="s">
        <v>37</v>
      </c>
      <c r="V447" s="2" t="s">
        <v>37</v>
      </c>
      <c r="W447" s="29">
        <v>1093.7964706866101</v>
      </c>
      <c r="X447">
        <v>17.39</v>
      </c>
      <c r="Y447">
        <v>163.82</v>
      </c>
      <c r="Z447">
        <v>111.63</v>
      </c>
      <c r="AA447" s="3">
        <v>1014.85</v>
      </c>
    </row>
    <row r="448" spans="1:27" s="17" customFormat="1" ht="20" customHeight="1">
      <c r="A448" s="2" t="s">
        <v>1850</v>
      </c>
      <c r="B448" s="2" t="s">
        <v>1851</v>
      </c>
      <c r="C448" s="2" t="s">
        <v>1852</v>
      </c>
      <c r="D448">
        <v>344.07</v>
      </c>
      <c r="E448" s="2" t="s">
        <v>3037</v>
      </c>
      <c r="F448" s="37" t="s">
        <v>3904</v>
      </c>
      <c r="G448">
        <v>34.18</v>
      </c>
      <c r="H448">
        <v>34</v>
      </c>
      <c r="I448" s="2" t="s">
        <v>3905</v>
      </c>
      <c r="J448"/>
      <c r="K448"/>
      <c r="L448">
        <v>100</v>
      </c>
      <c r="M448" s="2" t="s">
        <v>3</v>
      </c>
      <c r="N448" s="2" t="s">
        <v>3</v>
      </c>
      <c r="O448" s="2" t="s">
        <v>4</v>
      </c>
      <c r="P448" s="1">
        <v>37566</v>
      </c>
      <c r="Q448" s="2" t="s">
        <v>35</v>
      </c>
      <c r="R448" s="2" t="s">
        <v>35</v>
      </c>
      <c r="S448">
        <v>531110</v>
      </c>
      <c r="T448" s="30" t="s">
        <v>27954</v>
      </c>
      <c r="U448" s="2" t="s">
        <v>37</v>
      </c>
      <c r="V448" s="2" t="s">
        <v>37</v>
      </c>
      <c r="W448" s="29">
        <v>1093.7964706866101</v>
      </c>
      <c r="X448">
        <v>97.55</v>
      </c>
      <c r="Y448">
        <v>189.67</v>
      </c>
      <c r="Z448">
        <v>598.6</v>
      </c>
      <c r="AA448" s="3">
        <v>1426.97</v>
      </c>
    </row>
    <row r="449" spans="1:27" s="17" customFormat="1" ht="20" customHeight="1">
      <c r="A449" s="2" t="s">
        <v>1858</v>
      </c>
      <c r="B449" s="2" t="s">
        <v>1859</v>
      </c>
      <c r="C449" s="2" t="s">
        <v>1860</v>
      </c>
      <c r="D449">
        <v>717.62</v>
      </c>
      <c r="E449" s="2" t="s">
        <v>3911</v>
      </c>
      <c r="F449" s="37" t="s">
        <v>3912</v>
      </c>
      <c r="G449">
        <v>12.82</v>
      </c>
      <c r="H449">
        <v>12.76</v>
      </c>
      <c r="I449" s="2" t="s">
        <v>3913</v>
      </c>
      <c r="J449">
        <v>11.84</v>
      </c>
      <c r="K449">
        <v>11.85</v>
      </c>
      <c r="L449">
        <v>100</v>
      </c>
      <c r="M449" s="2" t="s">
        <v>3</v>
      </c>
      <c r="N449" s="2" t="s">
        <v>3</v>
      </c>
      <c r="O449" s="2" t="s">
        <v>4</v>
      </c>
      <c r="P449" s="1">
        <v>37558</v>
      </c>
      <c r="Q449" s="2" t="s">
        <v>35</v>
      </c>
      <c r="R449" s="2" t="s">
        <v>35</v>
      </c>
      <c r="S449">
        <v>531110</v>
      </c>
      <c r="T449" s="30" t="s">
        <v>27954</v>
      </c>
      <c r="U449" s="2" t="s">
        <v>37</v>
      </c>
      <c r="V449" s="2" t="s">
        <v>37</v>
      </c>
      <c r="W449" s="29">
        <v>1093.7964706866101</v>
      </c>
      <c r="X449">
        <v>89.3</v>
      </c>
      <c r="Y449">
        <v>100.1</v>
      </c>
      <c r="Z449">
        <v>592.44000000000005</v>
      </c>
      <c r="AA449">
        <v>725.68</v>
      </c>
    </row>
    <row r="450" spans="1:27" s="17" customFormat="1" ht="20" customHeight="1">
      <c r="A450" s="2" t="s">
        <v>1882</v>
      </c>
      <c r="B450" s="2" t="s">
        <v>1883</v>
      </c>
      <c r="C450" s="2" t="s">
        <v>1884</v>
      </c>
      <c r="D450" s="3">
        <v>1020.53</v>
      </c>
      <c r="E450" s="2" t="s">
        <v>3934</v>
      </c>
      <c r="F450" s="37" t="s">
        <v>3935</v>
      </c>
      <c r="G450">
        <v>21.13</v>
      </c>
      <c r="H450">
        <v>20.95</v>
      </c>
      <c r="I450" s="2" t="s">
        <v>3936</v>
      </c>
      <c r="J450">
        <v>11.84</v>
      </c>
      <c r="K450">
        <v>10.73</v>
      </c>
      <c r="L450">
        <v>100</v>
      </c>
      <c r="M450" s="2" t="s">
        <v>3</v>
      </c>
      <c r="N450" s="2" t="s">
        <v>3</v>
      </c>
      <c r="O450" s="2" t="s">
        <v>4</v>
      </c>
      <c r="P450" s="1">
        <v>37533</v>
      </c>
      <c r="Q450" s="2" t="s">
        <v>35</v>
      </c>
      <c r="R450" s="2" t="s">
        <v>35</v>
      </c>
      <c r="S450">
        <v>531110</v>
      </c>
      <c r="T450" s="30" t="s">
        <v>27954</v>
      </c>
      <c r="U450" s="2" t="s">
        <v>37</v>
      </c>
      <c r="V450" s="2" t="s">
        <v>37</v>
      </c>
      <c r="W450" s="29">
        <v>1093.7964706866101</v>
      </c>
      <c r="X450">
        <v>103.36</v>
      </c>
      <c r="Y450">
        <v>349.08</v>
      </c>
      <c r="Z450" s="3">
        <v>1092.8599999999999</v>
      </c>
      <c r="AA450" s="3">
        <v>2775.12</v>
      </c>
    </row>
    <row r="451" spans="1:27" s="17" customFormat="1" ht="20" customHeight="1">
      <c r="A451" s="2" t="s">
        <v>2010</v>
      </c>
      <c r="B451" s="2" t="s">
        <v>2011</v>
      </c>
      <c r="C451" s="2" t="s">
        <v>1275</v>
      </c>
      <c r="D451" s="3">
        <v>1001.31</v>
      </c>
      <c r="E451" s="2" t="s">
        <v>4019</v>
      </c>
      <c r="F451" s="37" t="s">
        <v>4020</v>
      </c>
      <c r="G451">
        <v>43.22</v>
      </c>
      <c r="H451">
        <v>44.28</v>
      </c>
      <c r="I451" s="2" t="s">
        <v>4021</v>
      </c>
      <c r="J451">
        <v>26.53</v>
      </c>
      <c r="K451">
        <v>26.55</v>
      </c>
      <c r="L451">
        <v>100</v>
      </c>
      <c r="M451" s="2" t="s">
        <v>3</v>
      </c>
      <c r="N451" s="2" t="s">
        <v>3</v>
      </c>
      <c r="O451" s="2" t="s">
        <v>4</v>
      </c>
      <c r="P451" s="1">
        <v>37319</v>
      </c>
      <c r="Q451" s="2" t="s">
        <v>35</v>
      </c>
      <c r="R451" s="2" t="s">
        <v>35</v>
      </c>
      <c r="S451">
        <v>531110</v>
      </c>
      <c r="T451" s="30" t="s">
        <v>27954</v>
      </c>
      <c r="U451" s="2" t="s">
        <v>37</v>
      </c>
      <c r="V451" s="2" t="s">
        <v>37</v>
      </c>
      <c r="W451" s="29">
        <v>1093.7964706866101</v>
      </c>
      <c r="X451">
        <v>144.36000000000001</v>
      </c>
      <c r="Y451">
        <v>871.9</v>
      </c>
      <c r="Z451">
        <v>795.77</v>
      </c>
      <c r="AA451" s="3">
        <v>5646.8</v>
      </c>
    </row>
    <row r="452" spans="1:27" s="17" customFormat="1" ht="20" customHeight="1">
      <c r="A452" s="2" t="s">
        <v>2571</v>
      </c>
      <c r="B452" s="2" t="s">
        <v>2572</v>
      </c>
      <c r="C452" s="2" t="s">
        <v>1165</v>
      </c>
      <c r="D452">
        <v>124.08</v>
      </c>
      <c r="E452" s="2" t="s">
        <v>4457</v>
      </c>
      <c r="F452" s="37" t="s">
        <v>4530</v>
      </c>
      <c r="G452">
        <v>13.11</v>
      </c>
      <c r="H452">
        <v>13.79</v>
      </c>
      <c r="I452" s="2" t="s">
        <v>4458</v>
      </c>
      <c r="J452">
        <v>11.5</v>
      </c>
      <c r="K452">
        <v>11.38</v>
      </c>
      <c r="L452">
        <v>100</v>
      </c>
      <c r="M452" s="2" t="s">
        <v>3</v>
      </c>
      <c r="N452" s="2" t="s">
        <v>3</v>
      </c>
      <c r="O452" s="2" t="s">
        <v>4</v>
      </c>
      <c r="P452" s="1">
        <v>37074</v>
      </c>
      <c r="Q452" s="2" t="s">
        <v>35</v>
      </c>
      <c r="R452" s="2" t="s">
        <v>35</v>
      </c>
      <c r="S452">
        <v>531110</v>
      </c>
      <c r="T452" s="30" t="s">
        <v>27954</v>
      </c>
      <c r="U452" s="2" t="s">
        <v>37</v>
      </c>
      <c r="V452" s="2" t="s">
        <v>37</v>
      </c>
      <c r="W452" s="29">
        <v>1093.7964706866101</v>
      </c>
      <c r="X452">
        <v>31.5</v>
      </c>
      <c r="Y452">
        <v>72.3</v>
      </c>
      <c r="Z452">
        <v>246.4</v>
      </c>
      <c r="AA452">
        <v>761.5</v>
      </c>
    </row>
    <row r="453" spans="1:27" s="17" customFormat="1" ht="20" customHeight="1">
      <c r="A453" s="2" t="s">
        <v>2242</v>
      </c>
      <c r="B453" s="2" t="s">
        <v>2243</v>
      </c>
      <c r="C453" s="2" t="s">
        <v>2244</v>
      </c>
      <c r="D453">
        <v>570</v>
      </c>
      <c r="E453" s="2" t="s">
        <v>3037</v>
      </c>
      <c r="F453" s="37" t="s">
        <v>4194</v>
      </c>
      <c r="G453">
        <v>30.49</v>
      </c>
      <c r="H453">
        <v>30.35</v>
      </c>
      <c r="I453" s="2" t="s">
        <v>2946</v>
      </c>
      <c r="J453"/>
      <c r="K453"/>
      <c r="L453">
        <v>94.1</v>
      </c>
      <c r="M453" s="2" t="s">
        <v>3</v>
      </c>
      <c r="N453" s="2" t="s">
        <v>3</v>
      </c>
      <c r="O453" s="2" t="s">
        <v>4</v>
      </c>
      <c r="P453" s="1">
        <v>37049</v>
      </c>
      <c r="Q453" s="2" t="s">
        <v>35</v>
      </c>
      <c r="R453" s="2" t="s">
        <v>35</v>
      </c>
      <c r="S453">
        <v>531110</v>
      </c>
      <c r="T453" s="30" t="s">
        <v>27954</v>
      </c>
      <c r="U453" s="2" t="s">
        <v>37</v>
      </c>
      <c r="V453" s="2" t="s">
        <v>37</v>
      </c>
      <c r="W453" s="29">
        <v>1093.7964706866101</v>
      </c>
      <c r="X453">
        <v>49.98</v>
      </c>
      <c r="Y453">
        <v>207.7</v>
      </c>
      <c r="Z453">
        <v>478.48</v>
      </c>
      <c r="AA453" s="3">
        <v>1018.1</v>
      </c>
    </row>
    <row r="454" spans="1:27" s="17" customFormat="1" ht="20" customHeight="1">
      <c r="A454" s="2" t="s">
        <v>2260</v>
      </c>
      <c r="B454" s="2" t="s">
        <v>2261</v>
      </c>
      <c r="C454" s="2" t="s">
        <v>1860</v>
      </c>
      <c r="D454">
        <v>146.88999999999999</v>
      </c>
      <c r="E454" s="2" t="s">
        <v>3037</v>
      </c>
      <c r="F454" s="37" t="s">
        <v>4205</v>
      </c>
      <c r="G454">
        <v>12.53</v>
      </c>
      <c r="H454">
        <v>12.35</v>
      </c>
      <c r="I454" s="2" t="s">
        <v>4206</v>
      </c>
      <c r="J454">
        <v>5.76</v>
      </c>
      <c r="K454">
        <v>6.45</v>
      </c>
      <c r="L454">
        <v>100</v>
      </c>
      <c r="M454" s="2" t="s">
        <v>3</v>
      </c>
      <c r="N454" s="2" t="s">
        <v>3</v>
      </c>
      <c r="O454" s="2" t="s">
        <v>4</v>
      </c>
      <c r="P454" s="1">
        <v>37042</v>
      </c>
      <c r="Q454" s="2" t="s">
        <v>35</v>
      </c>
      <c r="R454" s="2" t="s">
        <v>35</v>
      </c>
      <c r="S454">
        <v>531110</v>
      </c>
      <c r="T454" s="30" t="s">
        <v>27954</v>
      </c>
      <c r="U454" s="2" t="s">
        <v>37</v>
      </c>
      <c r="V454" s="2" t="s">
        <v>37</v>
      </c>
      <c r="W454" s="29">
        <v>1093.7964706866101</v>
      </c>
      <c r="X454">
        <v>27.1</v>
      </c>
      <c r="Y454">
        <v>34.4</v>
      </c>
      <c r="Z454">
        <v>157.30000000000001</v>
      </c>
      <c r="AA454">
        <v>239</v>
      </c>
    </row>
    <row r="455" spans="1:27" s="17" customFormat="1" ht="20" customHeight="1">
      <c r="A455" s="2" t="s">
        <v>2307</v>
      </c>
      <c r="B455" s="2" t="s">
        <v>2308</v>
      </c>
      <c r="C455" s="2" t="s">
        <v>2309</v>
      </c>
      <c r="D455" s="3">
        <v>3215.11</v>
      </c>
      <c r="E455" s="2" t="s">
        <v>3037</v>
      </c>
      <c r="F455" s="37" t="s">
        <v>4246</v>
      </c>
      <c r="G455">
        <v>25.18</v>
      </c>
      <c r="H455">
        <v>23.9</v>
      </c>
      <c r="I455" s="2" t="s">
        <v>4247</v>
      </c>
      <c r="J455">
        <v>45.56</v>
      </c>
      <c r="K455">
        <v>46</v>
      </c>
      <c r="L455">
        <v>100</v>
      </c>
      <c r="M455" s="2" t="s">
        <v>3</v>
      </c>
      <c r="N455" s="2" t="s">
        <v>3</v>
      </c>
      <c r="O455" s="2" t="s">
        <v>4</v>
      </c>
      <c r="P455" s="1">
        <v>37014</v>
      </c>
      <c r="Q455" s="2" t="s">
        <v>35</v>
      </c>
      <c r="R455" s="2" t="s">
        <v>35</v>
      </c>
      <c r="S455">
        <v>531110</v>
      </c>
      <c r="T455" s="30" t="s">
        <v>27954</v>
      </c>
      <c r="U455" s="2" t="s">
        <v>37</v>
      </c>
      <c r="V455" s="2" t="s">
        <v>37</v>
      </c>
      <c r="W455" s="29">
        <v>1093.7964706866101</v>
      </c>
      <c r="X455">
        <v>480.8</v>
      </c>
      <c r="Y455">
        <v>845.3</v>
      </c>
      <c r="Z455" s="3">
        <v>2170.8000000000002</v>
      </c>
      <c r="AA455" s="3">
        <v>4723.3999999999996</v>
      </c>
    </row>
    <row r="456" spans="1:27" s="17" customFormat="1" ht="20" customHeight="1">
      <c r="A456" s="2" t="s">
        <v>2384</v>
      </c>
      <c r="B456" s="2" t="s">
        <v>2385</v>
      </c>
      <c r="C456" s="2" t="s">
        <v>134</v>
      </c>
      <c r="D456" s="3">
        <v>7020.51</v>
      </c>
      <c r="E456" s="2" t="s">
        <v>4311</v>
      </c>
      <c r="F456" s="37" t="s">
        <v>4372</v>
      </c>
      <c r="G456">
        <v>28.57</v>
      </c>
      <c r="H456">
        <v>28.87</v>
      </c>
      <c r="I456" s="2" t="s">
        <v>4312</v>
      </c>
      <c r="J456">
        <v>55.4</v>
      </c>
      <c r="K456">
        <v>55.58</v>
      </c>
      <c r="L456">
        <v>100</v>
      </c>
      <c r="M456" s="2" t="s">
        <v>3</v>
      </c>
      <c r="N456" s="2" t="s">
        <v>3</v>
      </c>
      <c r="O456" s="2" t="s">
        <v>4</v>
      </c>
      <c r="P456" s="1">
        <v>36945</v>
      </c>
      <c r="Q456" s="2" t="s">
        <v>35</v>
      </c>
      <c r="R456" s="2" t="s">
        <v>35</v>
      </c>
      <c r="S456">
        <v>531110</v>
      </c>
      <c r="T456" s="30" t="s">
        <v>27954</v>
      </c>
      <c r="U456" s="2" t="s">
        <v>37</v>
      </c>
      <c r="V456" s="2" t="s">
        <v>37</v>
      </c>
      <c r="W456" s="29">
        <v>1093.7964706866101</v>
      </c>
      <c r="X456">
        <v>858.6</v>
      </c>
      <c r="Y456" s="3">
        <v>2356.5</v>
      </c>
      <c r="Z456" s="3">
        <v>4501.5</v>
      </c>
      <c r="AA456" s="3">
        <v>18794.3</v>
      </c>
    </row>
    <row r="457" spans="1:27" s="17" customFormat="1" ht="20" customHeight="1">
      <c r="A457" s="2" t="s">
        <v>2519</v>
      </c>
      <c r="B457" s="2" t="s">
        <v>2520</v>
      </c>
      <c r="C457" s="2" t="s">
        <v>1884</v>
      </c>
      <c r="D457">
        <v>146.4</v>
      </c>
      <c r="E457" s="2" t="s">
        <v>3037</v>
      </c>
      <c r="F457" s="37" t="s">
        <v>4417</v>
      </c>
      <c r="G457">
        <v>12.13</v>
      </c>
      <c r="H457">
        <v>12.19</v>
      </c>
      <c r="I457" s="2" t="s">
        <v>3499</v>
      </c>
      <c r="J457">
        <v>13.38</v>
      </c>
      <c r="K457">
        <v>13.63</v>
      </c>
      <c r="L457">
        <v>54.71</v>
      </c>
      <c r="M457" s="2" t="s">
        <v>3</v>
      </c>
      <c r="N457" s="2" t="s">
        <v>3</v>
      </c>
      <c r="O457" s="2" t="s">
        <v>4</v>
      </c>
      <c r="P457" s="1">
        <v>36832</v>
      </c>
      <c r="Q457" s="2" t="s">
        <v>35</v>
      </c>
      <c r="R457" s="2" t="s">
        <v>35</v>
      </c>
      <c r="S457">
        <v>531110</v>
      </c>
      <c r="T457" s="30" t="s">
        <v>27954</v>
      </c>
      <c r="U457" s="2" t="s">
        <v>37</v>
      </c>
      <c r="V457" s="2" t="s">
        <v>37</v>
      </c>
      <c r="W457" s="29">
        <v>1093.7964706866101</v>
      </c>
      <c r="X457">
        <v>89.73</v>
      </c>
      <c r="Y457">
        <v>323</v>
      </c>
      <c r="Z457">
        <v>592.04</v>
      </c>
      <c r="AA457" s="3">
        <v>2341.5</v>
      </c>
    </row>
    <row r="458" spans="1:27" s="17" customFormat="1" ht="20" customHeight="1">
      <c r="A458" s="2" t="s">
        <v>2629</v>
      </c>
      <c r="B458" s="2" t="s">
        <v>2630</v>
      </c>
      <c r="C458" s="2" t="s">
        <v>1852</v>
      </c>
      <c r="D458">
        <v>420.06</v>
      </c>
      <c r="E458" s="2" t="s">
        <v>3037</v>
      </c>
      <c r="F458" s="37" t="s">
        <v>4504</v>
      </c>
      <c r="G458">
        <v>20.309999999999999</v>
      </c>
      <c r="H458">
        <v>20.440000000000001</v>
      </c>
      <c r="I458" s="2" t="s">
        <v>4505</v>
      </c>
      <c r="J458">
        <v>12.25</v>
      </c>
      <c r="K458">
        <v>11.88</v>
      </c>
      <c r="L458">
        <v>100</v>
      </c>
      <c r="M458" s="2" t="s">
        <v>3</v>
      </c>
      <c r="N458" s="2" t="s">
        <v>3</v>
      </c>
      <c r="O458" s="2" t="s">
        <v>4</v>
      </c>
      <c r="P458" s="1">
        <v>36760</v>
      </c>
      <c r="Q458" s="2" t="s">
        <v>35</v>
      </c>
      <c r="R458" s="2" t="s">
        <v>35</v>
      </c>
      <c r="S458">
        <v>531110</v>
      </c>
      <c r="T458" s="30" t="s">
        <v>27954</v>
      </c>
      <c r="U458" s="2" t="s">
        <v>37</v>
      </c>
      <c r="V458" s="2" t="s">
        <v>37</v>
      </c>
      <c r="W458" s="29">
        <v>1093.7964706866101</v>
      </c>
      <c r="X458">
        <v>68.8</v>
      </c>
      <c r="Y458">
        <v>107.5</v>
      </c>
      <c r="Z458">
        <v>421.4</v>
      </c>
      <c r="AA458">
        <v>791.7</v>
      </c>
    </row>
    <row r="459" spans="1:27" s="17" customFormat="1" ht="20" customHeight="1">
      <c r="A459" s="2" t="s">
        <v>2707</v>
      </c>
      <c r="B459" s="2" t="s">
        <v>2708</v>
      </c>
      <c r="C459" s="2" t="s">
        <v>2709</v>
      </c>
      <c r="D459">
        <v>391.33</v>
      </c>
      <c r="E459" s="2" t="s">
        <v>4563</v>
      </c>
      <c r="F459" s="37" t="s">
        <v>4601</v>
      </c>
      <c r="G459">
        <v>47.38</v>
      </c>
      <c r="H459">
        <v>47.38</v>
      </c>
      <c r="I459" s="2" t="s">
        <v>4564</v>
      </c>
      <c r="J459">
        <v>16.38</v>
      </c>
      <c r="K459">
        <v>16.309999999999999</v>
      </c>
      <c r="L459">
        <v>100</v>
      </c>
      <c r="M459" s="2" t="s">
        <v>3</v>
      </c>
      <c r="N459" s="2" t="s">
        <v>3</v>
      </c>
      <c r="O459" s="2" t="s">
        <v>4</v>
      </c>
      <c r="P459" s="1">
        <v>36724</v>
      </c>
      <c r="Q459" s="2" t="s">
        <v>35</v>
      </c>
      <c r="R459" s="2" t="s">
        <v>35</v>
      </c>
      <c r="S459">
        <v>531110</v>
      </c>
      <c r="T459" s="30" t="s">
        <v>27954</v>
      </c>
      <c r="U459" s="2" t="s">
        <v>37</v>
      </c>
      <c r="V459" s="2" t="s">
        <v>37</v>
      </c>
      <c r="W459" s="29">
        <v>1093.7964706866101</v>
      </c>
      <c r="X459">
        <v>70.400000000000006</v>
      </c>
      <c r="Y459" s="3">
        <v>2028.6</v>
      </c>
      <c r="Z459">
        <v>361.5</v>
      </c>
      <c r="AA459" s="3">
        <v>11746.7</v>
      </c>
    </row>
    <row r="460" spans="1:27" s="17" customFormat="1" ht="20" customHeight="1">
      <c r="A460" s="2" t="s">
        <v>2893</v>
      </c>
      <c r="B460" s="2" t="s">
        <v>2894</v>
      </c>
      <c r="C460" s="2" t="s">
        <v>134</v>
      </c>
      <c r="D460" s="3">
        <v>4549.8900000000003</v>
      </c>
      <c r="E460" s="2" t="s">
        <v>3037</v>
      </c>
      <c r="F460" s="37" t="s">
        <v>4718</v>
      </c>
      <c r="G460">
        <v>24.19</v>
      </c>
      <c r="H460">
        <v>23.63</v>
      </c>
      <c r="I460" s="2" t="s">
        <v>4693</v>
      </c>
      <c r="J460">
        <v>16.809999999999999</v>
      </c>
      <c r="K460">
        <v>16.88</v>
      </c>
      <c r="L460">
        <v>100</v>
      </c>
      <c r="M460" s="2" t="s">
        <v>3</v>
      </c>
      <c r="N460" s="2" t="s">
        <v>3</v>
      </c>
      <c r="O460" s="2" t="s">
        <v>4</v>
      </c>
      <c r="P460" s="1">
        <v>36567</v>
      </c>
      <c r="Q460" s="2" t="s">
        <v>35</v>
      </c>
      <c r="R460" s="2" t="s">
        <v>35</v>
      </c>
      <c r="S460">
        <v>531110</v>
      </c>
      <c r="T460" s="30" t="s">
        <v>27954</v>
      </c>
      <c r="U460" s="2" t="s">
        <v>37</v>
      </c>
      <c r="V460" s="2" t="s">
        <v>37</v>
      </c>
      <c r="W460" s="29">
        <v>1093.7964706866101</v>
      </c>
      <c r="X460">
        <v>616.54999999999995</v>
      </c>
      <c r="Y460" s="3">
        <v>1942.24</v>
      </c>
      <c r="Z460" s="3">
        <v>4170.2299999999996</v>
      </c>
      <c r="AA460" s="3">
        <v>14046.06</v>
      </c>
    </row>
    <row r="461" spans="1:27" s="17" customFormat="1" ht="20" hidden="1" customHeight="1">
      <c r="A461" s="2" t="s">
        <v>1207</v>
      </c>
      <c r="B461" s="2" t="s">
        <v>1208</v>
      </c>
      <c r="C461" s="2" t="s">
        <v>1209</v>
      </c>
      <c r="D461" s="3">
        <v>1220.81</v>
      </c>
      <c r="E461" s="2" t="s">
        <v>3490</v>
      </c>
      <c r="F461" s="37" t="s">
        <v>3555</v>
      </c>
      <c r="G461">
        <v>17.48</v>
      </c>
      <c r="H461">
        <v>17.600000000000001</v>
      </c>
      <c r="I461" s="2" t="s">
        <v>3491</v>
      </c>
      <c r="J461">
        <v>13.66</v>
      </c>
      <c r="K461">
        <v>13.62</v>
      </c>
      <c r="L461">
        <v>100</v>
      </c>
      <c r="M461" s="2" t="s">
        <v>3</v>
      </c>
      <c r="N461" s="2" t="s">
        <v>3</v>
      </c>
      <c r="O461" s="2" t="s">
        <v>4</v>
      </c>
      <c r="P461" s="1">
        <v>38310</v>
      </c>
      <c r="Q461" s="2" t="s">
        <v>1210</v>
      </c>
      <c r="R461" s="2" t="s">
        <v>1210</v>
      </c>
      <c r="S461">
        <v>532230</v>
      </c>
      <c r="T461" s="30" t="s">
        <v>27955</v>
      </c>
      <c r="U461" s="2" t="s">
        <v>211</v>
      </c>
      <c r="V461" s="2" t="s">
        <v>211</v>
      </c>
      <c r="W461" s="29">
        <v>616.68303646058439</v>
      </c>
      <c r="X461" s="3">
        <v>1750.03</v>
      </c>
      <c r="Y461">
        <v>791.18</v>
      </c>
      <c r="Z461" s="3">
        <v>1024.7</v>
      </c>
      <c r="AA461">
        <v>492.14</v>
      </c>
    </row>
    <row r="462" spans="1:27" s="17" customFormat="1" ht="20" customHeight="1">
      <c r="A462" s="2" t="s">
        <v>1778</v>
      </c>
      <c r="B462" s="2" t="s">
        <v>1779</v>
      </c>
      <c r="C462" s="2" t="s">
        <v>1780</v>
      </c>
      <c r="D462">
        <v>80</v>
      </c>
      <c r="E462" s="2" t="s">
        <v>3853</v>
      </c>
      <c r="F462" s="37" t="s">
        <v>3854</v>
      </c>
      <c r="G462">
        <v>12.25</v>
      </c>
      <c r="H462">
        <v>12.97</v>
      </c>
      <c r="I462" s="2" t="s">
        <v>2946</v>
      </c>
      <c r="J462"/>
      <c r="K462"/>
      <c r="L462">
        <v>100</v>
      </c>
      <c r="M462" s="2" t="s">
        <v>3</v>
      </c>
      <c r="N462" s="2" t="s">
        <v>3</v>
      </c>
      <c r="O462" s="2" t="s">
        <v>4</v>
      </c>
      <c r="P462" s="1">
        <v>37670</v>
      </c>
      <c r="Q462" s="2" t="s">
        <v>23</v>
      </c>
      <c r="R462" s="2" t="s">
        <v>23</v>
      </c>
      <c r="S462">
        <v>541330</v>
      </c>
      <c r="T462" s="30" t="s">
        <v>27954</v>
      </c>
      <c r="U462" s="2" t="s">
        <v>24</v>
      </c>
      <c r="V462" s="2" t="s">
        <v>24</v>
      </c>
      <c r="W462" s="24">
        <v>504.02540510115705</v>
      </c>
      <c r="X462">
        <v>335.27</v>
      </c>
      <c r="Y462">
        <v>736.81</v>
      </c>
      <c r="Z462">
        <v>162.88</v>
      </c>
      <c r="AA462">
        <v>669.42</v>
      </c>
    </row>
    <row r="463" spans="1:27" s="17" customFormat="1" ht="20" customHeight="1">
      <c r="A463" s="2" t="s">
        <v>2090</v>
      </c>
      <c r="B463" s="2" t="s">
        <v>2091</v>
      </c>
      <c r="C463" s="2" t="s">
        <v>2092</v>
      </c>
      <c r="D463">
        <v>2.15</v>
      </c>
      <c r="E463" s="2" t="s">
        <v>3855</v>
      </c>
      <c r="F463" s="37" t="s">
        <v>4079</v>
      </c>
      <c r="G463"/>
      <c r="H463"/>
      <c r="I463" s="2" t="s">
        <v>2946</v>
      </c>
      <c r="J463"/>
      <c r="K463"/>
      <c r="L463">
        <v>100</v>
      </c>
      <c r="M463" s="2" t="s">
        <v>3</v>
      </c>
      <c r="N463" s="2" t="s">
        <v>3</v>
      </c>
      <c r="O463" s="2" t="s">
        <v>4</v>
      </c>
      <c r="P463" s="1">
        <v>37207</v>
      </c>
      <c r="Q463" s="2" t="s">
        <v>23</v>
      </c>
      <c r="R463" s="2" t="s">
        <v>23</v>
      </c>
      <c r="S463">
        <v>541330</v>
      </c>
      <c r="T463" s="30" t="s">
        <v>27954</v>
      </c>
      <c r="U463" s="2" t="s">
        <v>24</v>
      </c>
      <c r="V463" s="2" t="s">
        <v>24</v>
      </c>
      <c r="W463" s="24">
        <v>504.02540510115705</v>
      </c>
      <c r="X463">
        <v>4.67</v>
      </c>
      <c r="Y463">
        <v>47.4</v>
      </c>
      <c r="Z463">
        <v>2</v>
      </c>
      <c r="AA463">
        <v>20.02</v>
      </c>
    </row>
    <row r="464" spans="1:27" s="17" customFormat="1" ht="20" customHeight="1">
      <c r="A464" s="2" t="s">
        <v>1541</v>
      </c>
      <c r="B464" s="2" t="s">
        <v>1542</v>
      </c>
      <c r="C464" s="2" t="s">
        <v>1543</v>
      </c>
      <c r="D464">
        <v>55.98</v>
      </c>
      <c r="E464" s="2" t="s">
        <v>3691</v>
      </c>
      <c r="F464" s="37" t="s">
        <v>3692</v>
      </c>
      <c r="G464">
        <v>9.3000000000000007</v>
      </c>
      <c r="H464">
        <v>9.49</v>
      </c>
      <c r="I464" s="2" t="s">
        <v>3693</v>
      </c>
      <c r="J464">
        <v>2.0499999999999998</v>
      </c>
      <c r="K464">
        <v>2.0299999999999998</v>
      </c>
      <c r="L464">
        <v>100</v>
      </c>
      <c r="M464" s="2" t="s">
        <v>3</v>
      </c>
      <c r="N464" s="2" t="s">
        <v>3</v>
      </c>
      <c r="O464" s="2" t="s">
        <v>4</v>
      </c>
      <c r="P464" s="1">
        <v>37921</v>
      </c>
      <c r="Q464" s="2" t="s">
        <v>172</v>
      </c>
      <c r="R464" s="2" t="s">
        <v>172</v>
      </c>
      <c r="S464">
        <v>541511</v>
      </c>
      <c r="T464" s="30" t="s">
        <v>27960</v>
      </c>
      <c r="U464" s="2" t="s">
        <v>7</v>
      </c>
      <c r="V464" s="2" t="s">
        <v>7</v>
      </c>
      <c r="W464" s="29">
        <v>1594.9803990202502</v>
      </c>
      <c r="X464">
        <v>107.6</v>
      </c>
      <c r="Y464">
        <v>593.97</v>
      </c>
      <c r="Z464">
        <v>56.79</v>
      </c>
      <c r="AA464">
        <v>418.82</v>
      </c>
    </row>
    <row r="465" spans="1:27" s="17" customFormat="1" ht="20" customHeight="1">
      <c r="A465" s="2" t="s">
        <v>1689</v>
      </c>
      <c r="B465" s="2" t="s">
        <v>1690</v>
      </c>
      <c r="C465" s="2" t="s">
        <v>1542</v>
      </c>
      <c r="D465"/>
      <c r="E465" s="2" t="s">
        <v>3796</v>
      </c>
      <c r="F465" s="37" t="s">
        <v>3797</v>
      </c>
      <c r="G465">
        <v>1.2</v>
      </c>
      <c r="H465">
        <v>1.28</v>
      </c>
      <c r="I465" s="2" t="s">
        <v>2946</v>
      </c>
      <c r="J465"/>
      <c r="K465"/>
      <c r="L465">
        <v>100</v>
      </c>
      <c r="M465" s="2" t="s">
        <v>3</v>
      </c>
      <c r="N465" s="2" t="s">
        <v>3</v>
      </c>
      <c r="O465" s="2" t="s">
        <v>4</v>
      </c>
      <c r="P465" s="1">
        <v>37769</v>
      </c>
      <c r="Q465" s="2" t="s">
        <v>172</v>
      </c>
      <c r="R465" s="2" t="s">
        <v>172</v>
      </c>
      <c r="S465">
        <v>541511</v>
      </c>
      <c r="T465" s="30" t="s">
        <v>27960</v>
      </c>
      <c r="U465" s="2" t="s">
        <v>7</v>
      </c>
      <c r="V465" s="2" t="s">
        <v>7</v>
      </c>
      <c r="W465" s="29">
        <v>1594.9803990202502</v>
      </c>
      <c r="X465">
        <v>28.76</v>
      </c>
      <c r="Y465">
        <v>90.55</v>
      </c>
      <c r="Z465">
        <v>11.53</v>
      </c>
      <c r="AA465">
        <v>44.24</v>
      </c>
    </row>
    <row r="466" spans="1:27" s="17" customFormat="1" ht="20" customHeight="1">
      <c r="A466" s="2" t="s">
        <v>2163</v>
      </c>
      <c r="B466" s="2" t="s">
        <v>2164</v>
      </c>
      <c r="C466" s="2" t="s">
        <v>2165</v>
      </c>
      <c r="D466">
        <v>205.08</v>
      </c>
      <c r="E466" s="2" t="s">
        <v>4130</v>
      </c>
      <c r="F466" s="37" t="s">
        <v>4131</v>
      </c>
      <c r="G466">
        <v>16.649999999999999</v>
      </c>
      <c r="H466">
        <v>16.760000000000002</v>
      </c>
      <c r="I466" s="2" t="s">
        <v>4132</v>
      </c>
      <c r="J466">
        <v>7.75</v>
      </c>
      <c r="K466">
        <v>7.8</v>
      </c>
      <c r="L466">
        <v>100</v>
      </c>
      <c r="M466" s="2" t="s">
        <v>3</v>
      </c>
      <c r="N466" s="2" t="s">
        <v>3</v>
      </c>
      <c r="O466" s="2" t="s">
        <v>4</v>
      </c>
      <c r="P466" s="1">
        <v>37124</v>
      </c>
      <c r="Q466" s="2" t="s">
        <v>172</v>
      </c>
      <c r="R466" s="2" t="s">
        <v>172</v>
      </c>
      <c r="S466">
        <v>541511</v>
      </c>
      <c r="T466" s="30" t="s">
        <v>27960</v>
      </c>
      <c r="U466" s="2" t="s">
        <v>7</v>
      </c>
      <c r="V466" s="2" t="s">
        <v>7</v>
      </c>
      <c r="W466" s="29">
        <v>1594.9803990202502</v>
      </c>
      <c r="X466">
        <v>304.2</v>
      </c>
      <c r="Y466">
        <v>872</v>
      </c>
      <c r="Z466">
        <v>180.7</v>
      </c>
      <c r="AA466">
        <v>463.6</v>
      </c>
    </row>
    <row r="467" spans="1:27" s="17" customFormat="1" ht="20" customHeight="1">
      <c r="A467" s="2" t="s">
        <v>1498</v>
      </c>
      <c r="B467" s="2" t="s">
        <v>1499</v>
      </c>
      <c r="C467" s="2" t="s">
        <v>773</v>
      </c>
      <c r="D467">
        <v>579.54999999999995</v>
      </c>
      <c r="E467" s="2" t="s">
        <v>3666</v>
      </c>
      <c r="F467" s="37" t="s">
        <v>3667</v>
      </c>
      <c r="G467">
        <v>26.81</v>
      </c>
      <c r="H467">
        <v>26.96</v>
      </c>
      <c r="I467" s="2" t="s">
        <v>3668</v>
      </c>
      <c r="J467">
        <v>14.5</v>
      </c>
      <c r="K467">
        <v>16.34</v>
      </c>
      <c r="L467">
        <v>100</v>
      </c>
      <c r="M467" s="2" t="s">
        <v>3</v>
      </c>
      <c r="N467" s="2" t="s">
        <v>3</v>
      </c>
      <c r="O467" s="2" t="s">
        <v>4</v>
      </c>
      <c r="P467" s="1">
        <v>37964</v>
      </c>
      <c r="Q467" s="2" t="s">
        <v>161</v>
      </c>
      <c r="R467" s="2" t="s">
        <v>161</v>
      </c>
      <c r="S467">
        <v>541512</v>
      </c>
      <c r="T467" s="30" t="s">
        <v>27960</v>
      </c>
      <c r="U467" s="2" t="s">
        <v>7</v>
      </c>
      <c r="V467" s="2" t="s">
        <v>7</v>
      </c>
      <c r="W467" s="29">
        <v>1594.9803990202502</v>
      </c>
      <c r="X467">
        <v>259.14</v>
      </c>
      <c r="Y467" s="3">
        <v>2852.72</v>
      </c>
      <c r="Z467">
        <v>323.2</v>
      </c>
      <c r="AA467" s="3">
        <v>3772.85</v>
      </c>
    </row>
    <row r="468" spans="1:27" s="17" customFormat="1" ht="20" customHeight="1">
      <c r="A468" s="2" t="s">
        <v>1784</v>
      </c>
      <c r="B468" s="2" t="s">
        <v>1785</v>
      </c>
      <c r="C468" s="2" t="s">
        <v>773</v>
      </c>
      <c r="D468">
        <v>121.79</v>
      </c>
      <c r="E468" s="2" t="s">
        <v>3859</v>
      </c>
      <c r="F468" s="37" t="s">
        <v>3860</v>
      </c>
      <c r="G468">
        <v>18.78</v>
      </c>
      <c r="H468">
        <v>18.68</v>
      </c>
      <c r="I468" s="2" t="s">
        <v>3861</v>
      </c>
      <c r="J468">
        <v>6.93</v>
      </c>
      <c r="K468">
        <v>6.92</v>
      </c>
      <c r="L468">
        <v>100</v>
      </c>
      <c r="M468" s="2" t="s">
        <v>3</v>
      </c>
      <c r="N468" s="2" t="s">
        <v>3</v>
      </c>
      <c r="O468" s="2" t="s">
        <v>4</v>
      </c>
      <c r="P468" s="1">
        <v>37657</v>
      </c>
      <c r="Q468" s="2" t="s">
        <v>161</v>
      </c>
      <c r="R468" s="2" t="s">
        <v>161</v>
      </c>
      <c r="S468">
        <v>541512</v>
      </c>
      <c r="T468" s="30" t="s">
        <v>27960</v>
      </c>
      <c r="U468" s="2" t="s">
        <v>7</v>
      </c>
      <c r="V468" s="2" t="s">
        <v>7</v>
      </c>
      <c r="W468" s="29">
        <v>1594.9803990202502</v>
      </c>
      <c r="X468">
        <v>69.290000000000006</v>
      </c>
      <c r="Y468" s="3">
        <v>2593.2399999999998</v>
      </c>
      <c r="Z468">
        <v>57.5</v>
      </c>
      <c r="AA468" s="3">
        <v>3189.03</v>
      </c>
    </row>
    <row r="469" spans="1:27" s="17" customFormat="1" ht="20" customHeight="1">
      <c r="A469" s="2" t="s">
        <v>2065</v>
      </c>
      <c r="B469" s="2" t="s">
        <v>2066</v>
      </c>
      <c r="C469" s="2" t="s">
        <v>1986</v>
      </c>
      <c r="D469">
        <v>114.53</v>
      </c>
      <c r="E469" s="2" t="s">
        <v>4065</v>
      </c>
      <c r="F469" s="37" t="s">
        <v>4133</v>
      </c>
      <c r="G469">
        <v>23.65</v>
      </c>
      <c r="H469">
        <v>24.22</v>
      </c>
      <c r="I469" s="2" t="s">
        <v>4066</v>
      </c>
      <c r="J469">
        <v>11.75</v>
      </c>
      <c r="K469">
        <v>11.64</v>
      </c>
      <c r="L469">
        <v>100</v>
      </c>
      <c r="M469" s="2" t="s">
        <v>3</v>
      </c>
      <c r="N469" s="2" t="s">
        <v>3</v>
      </c>
      <c r="O469" s="2" t="s">
        <v>4</v>
      </c>
      <c r="P469" s="1">
        <v>37232</v>
      </c>
      <c r="Q469" s="2" t="s">
        <v>161</v>
      </c>
      <c r="R469" s="2" t="s">
        <v>161</v>
      </c>
      <c r="S469">
        <v>541512</v>
      </c>
      <c r="T469" s="30" t="s">
        <v>27960</v>
      </c>
      <c r="U469" s="2" t="s">
        <v>7</v>
      </c>
      <c r="V469" s="2" t="s">
        <v>7</v>
      </c>
      <c r="W469" s="29">
        <v>1594.9803990202502</v>
      </c>
      <c r="X469">
        <v>61.07</v>
      </c>
      <c r="Y469">
        <v>616.70000000000005</v>
      </c>
      <c r="Z469">
        <v>46.28</v>
      </c>
      <c r="AA469">
        <v>509.7</v>
      </c>
    </row>
    <row r="470" spans="1:27" s="17" customFormat="1" ht="20" customHeight="1">
      <c r="A470" s="2" t="s">
        <v>2135</v>
      </c>
      <c r="B470" s="2" t="s">
        <v>2136</v>
      </c>
      <c r="C470" s="2" t="s">
        <v>1044</v>
      </c>
      <c r="D470">
        <v>165.59</v>
      </c>
      <c r="E470" s="2" t="s">
        <v>4107</v>
      </c>
      <c r="F470" s="37" t="s">
        <v>4108</v>
      </c>
      <c r="G470">
        <v>17.170000000000002</v>
      </c>
      <c r="H470">
        <v>17.510000000000002</v>
      </c>
      <c r="I470" s="2" t="s">
        <v>4109</v>
      </c>
      <c r="J470">
        <v>11.75</v>
      </c>
      <c r="K470">
        <v>11.74</v>
      </c>
      <c r="L470">
        <v>100</v>
      </c>
      <c r="M470" s="2" t="s">
        <v>3</v>
      </c>
      <c r="N470" s="2" t="s">
        <v>3</v>
      </c>
      <c r="O470" s="2" t="s">
        <v>4</v>
      </c>
      <c r="P470" s="1">
        <v>37154</v>
      </c>
      <c r="Q470" s="2" t="s">
        <v>161</v>
      </c>
      <c r="R470" s="2" t="s">
        <v>161</v>
      </c>
      <c r="S470">
        <v>541512</v>
      </c>
      <c r="T470" s="30" t="s">
        <v>27960</v>
      </c>
      <c r="U470" s="2" t="s">
        <v>7</v>
      </c>
      <c r="V470" s="2" t="s">
        <v>7</v>
      </c>
      <c r="W470" s="29">
        <v>1594.9803990202502</v>
      </c>
      <c r="X470">
        <v>230.4</v>
      </c>
      <c r="Y470" s="3">
        <v>1033.2</v>
      </c>
      <c r="Z470">
        <v>111.9</v>
      </c>
      <c r="AA470">
        <v>959.4</v>
      </c>
    </row>
    <row r="471" spans="1:27" s="17" customFormat="1" ht="20" customHeight="1">
      <c r="A471" s="2" t="s">
        <v>2146</v>
      </c>
      <c r="B471" s="2" t="s">
        <v>2147</v>
      </c>
      <c r="C471" s="2" t="s">
        <v>2148</v>
      </c>
      <c r="D471">
        <v>23.54</v>
      </c>
      <c r="E471" s="2" t="s">
        <v>4119</v>
      </c>
      <c r="F471" s="37" t="s">
        <v>4140</v>
      </c>
      <c r="G471">
        <v>49.16</v>
      </c>
      <c r="H471">
        <v>50.1</v>
      </c>
      <c r="I471" s="2" t="s">
        <v>4120</v>
      </c>
      <c r="J471">
        <v>2.5099999999999998</v>
      </c>
      <c r="K471">
        <v>2.5</v>
      </c>
      <c r="L471">
        <v>100</v>
      </c>
      <c r="M471" s="2" t="s">
        <v>3</v>
      </c>
      <c r="N471" s="2" t="s">
        <v>3</v>
      </c>
      <c r="O471" s="2" t="s">
        <v>4</v>
      </c>
      <c r="P471" s="1">
        <v>37140</v>
      </c>
      <c r="Q471" s="2" t="s">
        <v>161</v>
      </c>
      <c r="R471" s="2" t="s">
        <v>161</v>
      </c>
      <c r="S471">
        <v>541512</v>
      </c>
      <c r="T471" s="30" t="s">
        <v>27960</v>
      </c>
      <c r="U471" s="2" t="s">
        <v>7</v>
      </c>
      <c r="V471" s="2" t="s">
        <v>7</v>
      </c>
      <c r="W471" s="29">
        <v>1594.9803990202502</v>
      </c>
      <c r="X471">
        <v>25.1</v>
      </c>
      <c r="Y471">
        <v>474.88</v>
      </c>
      <c r="Z471">
        <v>18.3</v>
      </c>
      <c r="AA471">
        <v>629.17999999999995</v>
      </c>
    </row>
    <row r="472" spans="1:27" s="17" customFormat="1" ht="20" customHeight="1">
      <c r="A472" s="2" t="s">
        <v>2430</v>
      </c>
      <c r="B472" s="2" t="s">
        <v>2431</v>
      </c>
      <c r="C472" s="2" t="s">
        <v>2432</v>
      </c>
      <c r="D472"/>
      <c r="E472" s="2" t="s">
        <v>4347</v>
      </c>
      <c r="F472" s="37" t="s">
        <v>4348</v>
      </c>
      <c r="G472">
        <v>0.56000000000000005</v>
      </c>
      <c r="H472">
        <v>0.5</v>
      </c>
      <c r="I472" s="2" t="s">
        <v>2946</v>
      </c>
      <c r="J472"/>
      <c r="K472"/>
      <c r="L472">
        <v>100</v>
      </c>
      <c r="M472" s="2" t="s">
        <v>3</v>
      </c>
      <c r="N472" s="2" t="s">
        <v>3</v>
      </c>
      <c r="O472" s="2" t="s">
        <v>4</v>
      </c>
      <c r="P472" s="1">
        <v>36844</v>
      </c>
      <c r="Q472" s="2" t="s">
        <v>161</v>
      </c>
      <c r="R472" s="2" t="s">
        <v>161</v>
      </c>
      <c r="S472">
        <v>541512</v>
      </c>
      <c r="T472" s="30" t="s">
        <v>27960</v>
      </c>
      <c r="U472" s="2" t="s">
        <v>7</v>
      </c>
      <c r="V472" s="2" t="s">
        <v>7</v>
      </c>
      <c r="W472" s="29">
        <v>1594.9803990202502</v>
      </c>
      <c r="X472">
        <v>23.33</v>
      </c>
      <c r="Y472">
        <v>40.69</v>
      </c>
      <c r="Z472">
        <v>6.67</v>
      </c>
      <c r="AA472">
        <v>15.26</v>
      </c>
    </row>
    <row r="473" spans="1:27" s="17" customFormat="1" ht="20" customHeight="1">
      <c r="A473" s="2" t="s">
        <v>2656</v>
      </c>
      <c r="B473" s="2" t="s">
        <v>2657</v>
      </c>
      <c r="C473" s="2" t="s">
        <v>2658</v>
      </c>
      <c r="D473">
        <v>103.81</v>
      </c>
      <c r="E473" s="2" t="s">
        <v>4525</v>
      </c>
      <c r="F473" s="37" t="s">
        <v>4526</v>
      </c>
      <c r="G473">
        <v>124.13</v>
      </c>
      <c r="H473">
        <v>128.63</v>
      </c>
      <c r="I473" s="2" t="s">
        <v>2946</v>
      </c>
      <c r="J473"/>
      <c r="K473"/>
      <c r="L473">
        <v>100</v>
      </c>
      <c r="M473" s="2" t="s">
        <v>3</v>
      </c>
      <c r="N473" s="2" t="s">
        <v>3</v>
      </c>
      <c r="O473" s="2" t="s">
        <v>4</v>
      </c>
      <c r="P473" s="1">
        <v>36748</v>
      </c>
      <c r="Q473" s="2" t="s">
        <v>161</v>
      </c>
      <c r="R473" s="2" t="s">
        <v>161</v>
      </c>
      <c r="S473">
        <v>541512</v>
      </c>
      <c r="T473" s="30" t="s">
        <v>27960</v>
      </c>
      <c r="U473" s="2" t="s">
        <v>7</v>
      </c>
      <c r="V473" s="2" t="s">
        <v>7</v>
      </c>
      <c r="W473" s="29">
        <v>1594.9803990202502</v>
      </c>
      <c r="X473">
        <v>15.35</v>
      </c>
      <c r="Y473">
        <v>276.8</v>
      </c>
      <c r="Z473">
        <v>9.7200000000000006</v>
      </c>
      <c r="AA473">
        <v>343.2</v>
      </c>
    </row>
    <row r="474" spans="1:27" s="17" customFormat="1" ht="20" customHeight="1">
      <c r="A474" s="2" t="s">
        <v>12904</v>
      </c>
      <c r="B474" s="2" t="s">
        <v>12905</v>
      </c>
      <c r="C474" s="2" t="s">
        <v>1802</v>
      </c>
      <c r="D474">
        <v>92</v>
      </c>
      <c r="E474" s="2" t="s">
        <v>12906</v>
      </c>
      <c r="F474" s="37" t="s">
        <v>12907</v>
      </c>
      <c r="G474">
        <v>5.14</v>
      </c>
      <c r="H474">
        <v>5.21</v>
      </c>
      <c r="I474" s="2" t="s">
        <v>2946</v>
      </c>
      <c r="J474"/>
      <c r="K474"/>
      <c r="L474">
        <v>100</v>
      </c>
      <c r="M474" s="2" t="s">
        <v>3</v>
      </c>
      <c r="N474" s="2" t="s">
        <v>3</v>
      </c>
      <c r="O474" s="2" t="s">
        <v>4</v>
      </c>
      <c r="P474" s="1">
        <v>39213</v>
      </c>
      <c r="Q474" s="2" t="s">
        <v>76</v>
      </c>
      <c r="R474" s="2" t="s">
        <v>76</v>
      </c>
      <c r="S474">
        <v>541612</v>
      </c>
      <c r="T474" s="30" t="s">
        <v>27960</v>
      </c>
      <c r="U474" s="2" t="s">
        <v>78</v>
      </c>
      <c r="V474" s="2" t="s">
        <v>78</v>
      </c>
      <c r="W474" s="29">
        <v>1508.9973665020607</v>
      </c>
      <c r="X474">
        <v>260.97000000000003</v>
      </c>
      <c r="Y474">
        <v>380.96</v>
      </c>
      <c r="Z474">
        <v>106.7</v>
      </c>
      <c r="AA474">
        <v>175.7</v>
      </c>
    </row>
    <row r="475" spans="1:27" s="17" customFormat="1" ht="20" customHeight="1">
      <c r="A475" s="2" t="s">
        <v>685</v>
      </c>
      <c r="B475" s="2" t="s">
        <v>686</v>
      </c>
      <c r="C475" s="2" t="s">
        <v>687</v>
      </c>
      <c r="D475">
        <v>16.97</v>
      </c>
      <c r="E475" s="2" t="s">
        <v>3208</v>
      </c>
      <c r="F475" s="37" t="s">
        <v>3209</v>
      </c>
      <c r="G475">
        <v>2.21</v>
      </c>
      <c r="H475">
        <v>2.4500000000000002</v>
      </c>
      <c r="I475" s="2" t="s">
        <v>2946</v>
      </c>
      <c r="J475"/>
      <c r="K475"/>
      <c r="L475">
        <v>100</v>
      </c>
      <c r="M475" s="2" t="s">
        <v>3</v>
      </c>
      <c r="N475" s="2" t="s">
        <v>3</v>
      </c>
      <c r="O475" s="2" t="s">
        <v>4</v>
      </c>
      <c r="P475" s="1">
        <v>38769</v>
      </c>
      <c r="Q475" s="2" t="s">
        <v>76</v>
      </c>
      <c r="R475" s="2" t="s">
        <v>76</v>
      </c>
      <c r="S475">
        <v>541612</v>
      </c>
      <c r="T475" s="30" t="s">
        <v>27960</v>
      </c>
      <c r="U475" s="2" t="s">
        <v>78</v>
      </c>
      <c r="V475" s="2" t="s">
        <v>78</v>
      </c>
      <c r="W475" s="29">
        <v>1508.9973665020607</v>
      </c>
      <c r="X475">
        <v>39.04</v>
      </c>
      <c r="Y475">
        <v>1.54</v>
      </c>
      <c r="Z475">
        <v>11.78</v>
      </c>
      <c r="AA475">
        <v>0.22</v>
      </c>
    </row>
    <row r="476" spans="1:27" s="17" customFormat="1" ht="20" customHeight="1">
      <c r="A476" s="2" t="s">
        <v>1800</v>
      </c>
      <c r="B476" s="2" t="s">
        <v>1801</v>
      </c>
      <c r="C476" s="2" t="s">
        <v>1802</v>
      </c>
      <c r="D476">
        <v>9.5</v>
      </c>
      <c r="E476" s="2" t="s">
        <v>3867</v>
      </c>
      <c r="F476" s="37" t="s">
        <v>3868</v>
      </c>
      <c r="G476">
        <v>14.46</v>
      </c>
      <c r="H476">
        <v>15.55</v>
      </c>
      <c r="I476" s="2" t="s">
        <v>2946</v>
      </c>
      <c r="J476"/>
      <c r="K476"/>
      <c r="L476">
        <v>100</v>
      </c>
      <c r="M476" s="2" t="s">
        <v>3</v>
      </c>
      <c r="N476" s="2" t="s">
        <v>3</v>
      </c>
      <c r="O476" s="2" t="s">
        <v>4</v>
      </c>
      <c r="P476" s="1">
        <v>37610</v>
      </c>
      <c r="Q476" s="2" t="s">
        <v>76</v>
      </c>
      <c r="R476" s="2" t="s">
        <v>76</v>
      </c>
      <c r="S476">
        <v>541612</v>
      </c>
      <c r="T476" s="30" t="s">
        <v>27960</v>
      </c>
      <c r="U476" s="2" t="s">
        <v>78</v>
      </c>
      <c r="V476" s="2" t="s">
        <v>78</v>
      </c>
      <c r="W476" s="29">
        <v>1508.9973665020607</v>
      </c>
      <c r="X476">
        <v>34.380000000000003</v>
      </c>
      <c r="Y476">
        <v>436.61</v>
      </c>
      <c r="Z476">
        <v>10.15</v>
      </c>
      <c r="AA476">
        <v>204.63</v>
      </c>
    </row>
    <row r="477" spans="1:27" s="17" customFormat="1" ht="20" customHeight="1">
      <c r="A477" s="2" t="s">
        <v>2370</v>
      </c>
      <c r="B477" s="2" t="s">
        <v>2371</v>
      </c>
      <c r="C477" s="2" t="s">
        <v>2372</v>
      </c>
      <c r="D477" s="3">
        <v>2133.37</v>
      </c>
      <c r="E477" s="2" t="s">
        <v>4304</v>
      </c>
      <c r="F477" s="37" t="s">
        <v>4371</v>
      </c>
      <c r="G477">
        <v>34.17</v>
      </c>
      <c r="H477">
        <v>34.21</v>
      </c>
      <c r="I477" s="2" t="s">
        <v>4305</v>
      </c>
      <c r="J477">
        <v>37.5</v>
      </c>
      <c r="K477">
        <v>37.4</v>
      </c>
      <c r="L477">
        <v>100</v>
      </c>
      <c r="M477" s="2" t="s">
        <v>3</v>
      </c>
      <c r="N477" s="2" t="s">
        <v>3</v>
      </c>
      <c r="O477" s="2" t="s">
        <v>4</v>
      </c>
      <c r="P477" s="1">
        <v>36969</v>
      </c>
      <c r="Q477" s="2" t="s">
        <v>937</v>
      </c>
      <c r="R477" s="2" t="s">
        <v>937</v>
      </c>
      <c r="S477">
        <v>541810</v>
      </c>
      <c r="T477" s="30" t="s">
        <v>27960</v>
      </c>
      <c r="U477" s="2" t="s">
        <v>357</v>
      </c>
      <c r="V477" s="2" t="s">
        <v>357</v>
      </c>
      <c r="W477" s="24">
        <v>1894.4332622003501</v>
      </c>
      <c r="X477" s="3">
        <v>1556.84</v>
      </c>
      <c r="Y477" s="3">
        <v>5625.8</v>
      </c>
      <c r="Z477" s="3">
        <v>2063.29</v>
      </c>
      <c r="AA477" s="3">
        <v>10238.200000000001</v>
      </c>
    </row>
    <row r="478" spans="1:27" s="17" customFormat="1" ht="20" customHeight="1">
      <c r="A478" s="2" t="s">
        <v>2559</v>
      </c>
      <c r="B478" s="2" t="s">
        <v>2560</v>
      </c>
      <c r="C478" s="2" t="s">
        <v>1257</v>
      </c>
      <c r="D478">
        <v>41.64</v>
      </c>
      <c r="E478" s="2" t="s">
        <v>4446</v>
      </c>
      <c r="F478" s="37" t="s">
        <v>4528</v>
      </c>
      <c r="G478">
        <v>37.31</v>
      </c>
      <c r="H478">
        <v>39.5</v>
      </c>
      <c r="I478" s="2" t="s">
        <v>4447</v>
      </c>
      <c r="J478">
        <v>6.56</v>
      </c>
      <c r="K478">
        <v>6.25</v>
      </c>
      <c r="L478">
        <v>100</v>
      </c>
      <c r="M478" s="2" t="s">
        <v>3</v>
      </c>
      <c r="N478" s="2" t="s">
        <v>3</v>
      </c>
      <c r="O478" s="2" t="s">
        <v>4</v>
      </c>
      <c r="P478" s="1">
        <v>36803</v>
      </c>
      <c r="Q478" s="2" t="s">
        <v>1258</v>
      </c>
      <c r="R478" s="2" t="s">
        <v>1258</v>
      </c>
      <c r="S478">
        <v>541850</v>
      </c>
      <c r="T478" s="30" t="s">
        <v>27960</v>
      </c>
      <c r="U478" s="2" t="s">
        <v>357</v>
      </c>
      <c r="V478" s="2" t="s">
        <v>357</v>
      </c>
      <c r="W478" s="24">
        <v>1894.4332622003501</v>
      </c>
      <c r="X478">
        <v>35.799999999999997</v>
      </c>
      <c r="Y478">
        <v>658.6</v>
      </c>
      <c r="Z478">
        <v>41.4</v>
      </c>
      <c r="AA478" s="3">
        <v>3611.3</v>
      </c>
    </row>
    <row r="479" spans="1:27" s="17" customFormat="1" ht="20" customHeight="1">
      <c r="A479" s="2" t="s">
        <v>2813</v>
      </c>
      <c r="B479" s="2" t="s">
        <v>2814</v>
      </c>
      <c r="C479" s="2" t="s">
        <v>1257</v>
      </c>
      <c r="D479">
        <v>172.64</v>
      </c>
      <c r="E479" s="2" t="s">
        <v>4628</v>
      </c>
      <c r="F479" s="37" t="s">
        <v>4629</v>
      </c>
      <c r="G479">
        <v>43.94</v>
      </c>
      <c r="H479">
        <v>44</v>
      </c>
      <c r="I479" s="2" t="s">
        <v>2946</v>
      </c>
      <c r="J479"/>
      <c r="K479"/>
      <c r="L479">
        <v>100</v>
      </c>
      <c r="M479" s="2" t="s">
        <v>3</v>
      </c>
      <c r="N479" s="2" t="s">
        <v>3</v>
      </c>
      <c r="O479" s="2" t="s">
        <v>4</v>
      </c>
      <c r="P479" s="1">
        <v>36648</v>
      </c>
      <c r="Q479" s="2" t="s">
        <v>1258</v>
      </c>
      <c r="R479" s="2" t="s">
        <v>1258</v>
      </c>
      <c r="S479">
        <v>541850</v>
      </c>
      <c r="T479" s="30" t="s">
        <v>27960</v>
      </c>
      <c r="U479" s="2" t="s">
        <v>357</v>
      </c>
      <c r="V479" s="2" t="s">
        <v>357</v>
      </c>
      <c r="W479" s="24">
        <v>1894.4332622003501</v>
      </c>
      <c r="X479">
        <v>20.09</v>
      </c>
      <c r="Y479">
        <v>509.6</v>
      </c>
      <c r="Z479">
        <v>108.22</v>
      </c>
      <c r="AA479" s="3">
        <v>3264</v>
      </c>
    </row>
    <row r="480" spans="1:27" s="17" customFormat="1" ht="20" customHeight="1">
      <c r="A480" s="2" t="s">
        <v>1033</v>
      </c>
      <c r="B480" s="2" t="s">
        <v>1034</v>
      </c>
      <c r="C480" s="2" t="s">
        <v>1035</v>
      </c>
      <c r="D480">
        <v>10</v>
      </c>
      <c r="E480" s="2" t="s">
        <v>3389</v>
      </c>
      <c r="F480" s="37" t="s">
        <v>3390</v>
      </c>
      <c r="G480">
        <v>1.37</v>
      </c>
      <c r="H480">
        <v>1.41</v>
      </c>
      <c r="I480" s="2" t="s">
        <v>2946</v>
      </c>
      <c r="J480"/>
      <c r="K480"/>
      <c r="L480">
        <v>100</v>
      </c>
      <c r="M480" s="2" t="s">
        <v>3</v>
      </c>
      <c r="N480" s="2" t="s">
        <v>3</v>
      </c>
      <c r="O480" s="2" t="s">
        <v>4</v>
      </c>
      <c r="P480" s="1">
        <v>38498</v>
      </c>
      <c r="Q480" s="2" t="s">
        <v>77</v>
      </c>
      <c r="R480" s="2" t="s">
        <v>77</v>
      </c>
      <c r="S480">
        <v>561330</v>
      </c>
      <c r="T480" s="30" t="s">
        <v>27960</v>
      </c>
      <c r="U480" s="2" t="s">
        <v>78</v>
      </c>
      <c r="V480" s="2" t="s">
        <v>78</v>
      </c>
      <c r="W480" s="29">
        <v>1508.9973665020607</v>
      </c>
      <c r="X480">
        <v>41.19</v>
      </c>
      <c r="Y480">
        <v>39.85</v>
      </c>
      <c r="Z480">
        <v>6.89</v>
      </c>
      <c r="AA480">
        <v>23.31</v>
      </c>
    </row>
    <row r="481" spans="1:27" s="17" customFormat="1" ht="20" customHeight="1">
      <c r="A481" s="2" t="s">
        <v>1481</v>
      </c>
      <c r="B481" s="2" t="s">
        <v>1482</v>
      </c>
      <c r="C481" s="2" t="s">
        <v>1483</v>
      </c>
      <c r="D481">
        <v>3.8</v>
      </c>
      <c r="E481" s="2" t="s">
        <v>3654</v>
      </c>
      <c r="F481" s="37" t="s">
        <v>3655</v>
      </c>
      <c r="G481">
        <v>1.1200000000000001</v>
      </c>
      <c r="H481">
        <v>1.25</v>
      </c>
      <c r="I481" s="2" t="s">
        <v>2946</v>
      </c>
      <c r="J481"/>
      <c r="K481"/>
      <c r="L481">
        <v>100</v>
      </c>
      <c r="M481" s="2" t="s">
        <v>3</v>
      </c>
      <c r="N481" s="2" t="s">
        <v>3</v>
      </c>
      <c r="O481" s="2" t="s">
        <v>4</v>
      </c>
      <c r="P481" s="1">
        <v>37977</v>
      </c>
      <c r="Q481" s="2" t="s">
        <v>77</v>
      </c>
      <c r="R481" s="2" t="s">
        <v>77</v>
      </c>
      <c r="S481">
        <v>561330</v>
      </c>
      <c r="T481" s="30" t="s">
        <v>27960</v>
      </c>
      <c r="U481" s="2" t="s">
        <v>78</v>
      </c>
      <c r="V481" s="2" t="s">
        <v>78</v>
      </c>
      <c r="W481" s="29">
        <v>1508.9973665020607</v>
      </c>
      <c r="X481">
        <v>5.51</v>
      </c>
      <c r="Y481">
        <v>3.69</v>
      </c>
      <c r="Z481">
        <v>1.1200000000000001</v>
      </c>
      <c r="AA481">
        <v>5.0599999999999996</v>
      </c>
    </row>
    <row r="482" spans="1:27" s="17" customFormat="1" ht="20" customHeight="1">
      <c r="A482" s="2" t="s">
        <v>12072</v>
      </c>
      <c r="B482" s="2" t="s">
        <v>12073</v>
      </c>
      <c r="C482" s="2" t="s">
        <v>12074</v>
      </c>
      <c r="D482">
        <v>77</v>
      </c>
      <c r="E482" s="2" t="s">
        <v>12075</v>
      </c>
      <c r="F482" s="37" t="s">
        <v>12076</v>
      </c>
      <c r="G482">
        <v>34.79</v>
      </c>
      <c r="H482">
        <v>29.33</v>
      </c>
      <c r="I482" s="2" t="s">
        <v>2946</v>
      </c>
      <c r="J482"/>
      <c r="K482"/>
      <c r="L482">
        <v>100</v>
      </c>
      <c r="M482" s="2" t="s">
        <v>3</v>
      </c>
      <c r="N482" s="2" t="s">
        <v>3</v>
      </c>
      <c r="O482" s="2" t="s">
        <v>4</v>
      </c>
      <c r="P482" s="1">
        <v>39379</v>
      </c>
      <c r="Q482" s="2" t="s">
        <v>109</v>
      </c>
      <c r="R482" s="2" t="s">
        <v>109</v>
      </c>
      <c r="S482">
        <v>561621</v>
      </c>
      <c r="T482" s="30" t="s">
        <v>27954</v>
      </c>
      <c r="U482" s="2" t="s">
        <v>110</v>
      </c>
      <c r="V482" s="2" t="s">
        <v>110</v>
      </c>
      <c r="W482" s="2">
        <v>1109.5833688167972</v>
      </c>
      <c r="X482">
        <v>7.36</v>
      </c>
      <c r="Y482">
        <v>97.01</v>
      </c>
      <c r="Z482">
        <v>7.46</v>
      </c>
      <c r="AA482">
        <v>155.72</v>
      </c>
    </row>
    <row r="483" spans="1:27" s="17" customFormat="1" ht="20" customHeight="1">
      <c r="A483" s="2" t="s">
        <v>12364</v>
      </c>
      <c r="B483" s="2" t="s">
        <v>423</v>
      </c>
      <c r="C483" s="2" t="s">
        <v>5205</v>
      </c>
      <c r="D483">
        <v>905.58</v>
      </c>
      <c r="E483" s="2" t="s">
        <v>12365</v>
      </c>
      <c r="F483" s="37" t="s">
        <v>12800</v>
      </c>
      <c r="G483">
        <v>6.07</v>
      </c>
      <c r="H483">
        <v>6.06</v>
      </c>
      <c r="I483" s="2" t="s">
        <v>12366</v>
      </c>
      <c r="J483">
        <v>15.38</v>
      </c>
      <c r="K483">
        <v>15.46</v>
      </c>
      <c r="L483">
        <v>100</v>
      </c>
      <c r="M483" s="2" t="s">
        <v>3</v>
      </c>
      <c r="N483" s="2" t="s">
        <v>3</v>
      </c>
      <c r="O483" s="2" t="s">
        <v>4</v>
      </c>
      <c r="P483" s="1">
        <v>39307</v>
      </c>
      <c r="Q483" s="2" t="s">
        <v>109</v>
      </c>
      <c r="R483" s="2" t="s">
        <v>109</v>
      </c>
      <c r="S483">
        <v>561621</v>
      </c>
      <c r="T483" s="30" t="s">
        <v>27954</v>
      </c>
      <c r="U483" s="2" t="s">
        <v>110</v>
      </c>
      <c r="V483" s="2" t="s">
        <v>110</v>
      </c>
      <c r="W483" s="2">
        <v>1109.5833688167972</v>
      </c>
      <c r="X483">
        <v>162.44</v>
      </c>
      <c r="Y483">
        <v>996.88</v>
      </c>
      <c r="Z483">
        <v>219.67</v>
      </c>
      <c r="AA483" s="3">
        <v>1475.6</v>
      </c>
    </row>
    <row r="484" spans="1:27" s="17" customFormat="1" ht="20" customHeight="1">
      <c r="A484" s="2" t="s">
        <v>12719</v>
      </c>
      <c r="B484" s="2" t="s">
        <v>12720</v>
      </c>
      <c r="C484" s="2" t="s">
        <v>12721</v>
      </c>
      <c r="D484">
        <v>283</v>
      </c>
      <c r="E484" s="2" t="s">
        <v>12722</v>
      </c>
      <c r="F484" s="37" t="s">
        <v>12723</v>
      </c>
      <c r="G484">
        <v>21.53</v>
      </c>
      <c r="H484">
        <v>22.23</v>
      </c>
      <c r="I484" s="2" t="s">
        <v>2946</v>
      </c>
      <c r="J484"/>
      <c r="K484"/>
      <c r="L484">
        <v>100</v>
      </c>
      <c r="M484" s="2" t="s">
        <v>3</v>
      </c>
      <c r="N484" s="2" t="s">
        <v>3</v>
      </c>
      <c r="O484" s="2" t="s">
        <v>4</v>
      </c>
      <c r="P484" s="1">
        <v>39254</v>
      </c>
      <c r="Q484" s="2" t="s">
        <v>109</v>
      </c>
      <c r="R484" s="2" t="s">
        <v>109</v>
      </c>
      <c r="S484">
        <v>561621</v>
      </c>
      <c r="T484" s="30" t="s">
        <v>27954</v>
      </c>
      <c r="U484" s="2" t="s">
        <v>110</v>
      </c>
      <c r="V484" s="2" t="s">
        <v>110</v>
      </c>
      <c r="W484" s="2">
        <v>1109.5833688167972</v>
      </c>
      <c r="X484">
        <v>18.690000000000001</v>
      </c>
      <c r="Y484">
        <v>262.26</v>
      </c>
      <c r="Z484">
        <v>17.079999999999998</v>
      </c>
      <c r="AA484">
        <v>341.74</v>
      </c>
    </row>
    <row r="485" spans="1:27" s="17" customFormat="1" ht="20" customHeight="1">
      <c r="A485" s="2" t="s">
        <v>12919</v>
      </c>
      <c r="B485" s="2" t="s">
        <v>12920</v>
      </c>
      <c r="C485" s="2" t="s">
        <v>5164</v>
      </c>
      <c r="D485">
        <v>191.34</v>
      </c>
      <c r="E485" s="2" t="s">
        <v>3786</v>
      </c>
      <c r="F485" s="37" t="s">
        <v>13264</v>
      </c>
      <c r="G485">
        <v>14.01</v>
      </c>
      <c r="H485">
        <v>14.05</v>
      </c>
      <c r="I485" s="2" t="s">
        <v>12921</v>
      </c>
      <c r="J485">
        <v>9.49</v>
      </c>
      <c r="K485">
        <v>9.3000000000000007</v>
      </c>
      <c r="L485">
        <v>100</v>
      </c>
      <c r="M485" s="2" t="s">
        <v>3</v>
      </c>
      <c r="N485" s="2" t="s">
        <v>3</v>
      </c>
      <c r="O485" s="2" t="s">
        <v>4</v>
      </c>
      <c r="P485" s="1">
        <v>39210</v>
      </c>
      <c r="Q485" s="2" t="s">
        <v>109</v>
      </c>
      <c r="R485" s="2" t="s">
        <v>109</v>
      </c>
      <c r="S485">
        <v>561621</v>
      </c>
      <c r="T485" s="30" t="s">
        <v>27954</v>
      </c>
      <c r="U485" s="2" t="s">
        <v>110</v>
      </c>
      <c r="V485" s="2" t="s">
        <v>110</v>
      </c>
      <c r="W485" s="2">
        <v>1109.5833688167972</v>
      </c>
      <c r="X485">
        <v>78.75</v>
      </c>
      <c r="Y485">
        <v>68.5</v>
      </c>
      <c r="Z485">
        <v>59.55</v>
      </c>
      <c r="AA485">
        <v>410.57</v>
      </c>
    </row>
    <row r="486" spans="1:27" s="17" customFormat="1" ht="20" customHeight="1">
      <c r="A486" s="2" t="s">
        <v>106</v>
      </c>
      <c r="B486" s="2" t="s">
        <v>107</v>
      </c>
      <c r="C486" s="2" t="s">
        <v>108</v>
      </c>
      <c r="D486" s="3">
        <v>3824.61</v>
      </c>
      <c r="E486" s="2" t="s">
        <v>3025</v>
      </c>
      <c r="F486" s="37" t="s">
        <v>3026</v>
      </c>
      <c r="G486">
        <v>9.1199999999999992</v>
      </c>
      <c r="H486">
        <v>9.2799999999999994</v>
      </c>
      <c r="I486" s="2" t="s">
        <v>2979</v>
      </c>
      <c r="J486">
        <v>19.3</v>
      </c>
      <c r="K486">
        <v>19.86</v>
      </c>
      <c r="L486">
        <v>100</v>
      </c>
      <c r="M486" s="2" t="s">
        <v>3</v>
      </c>
      <c r="N486" s="2" t="s">
        <v>3</v>
      </c>
      <c r="O486" s="2" t="s">
        <v>4</v>
      </c>
      <c r="P486" s="1">
        <v>39055</v>
      </c>
      <c r="Q486" s="2" t="s">
        <v>109</v>
      </c>
      <c r="R486" s="2" t="s">
        <v>109</v>
      </c>
      <c r="S486">
        <v>561621</v>
      </c>
      <c r="T486" s="30" t="s">
        <v>27954</v>
      </c>
      <c r="U486" s="2" t="s">
        <v>110</v>
      </c>
      <c r="V486" s="2" t="s">
        <v>110</v>
      </c>
      <c r="W486" s="2">
        <v>1109.5833688167972</v>
      </c>
      <c r="X486" s="3">
        <v>1570</v>
      </c>
      <c r="Y486" s="3">
        <v>1964.73</v>
      </c>
      <c r="Z486" s="3">
        <v>1493</v>
      </c>
      <c r="AA486" s="3">
        <v>2978.91</v>
      </c>
    </row>
    <row r="487" spans="1:27" s="17" customFormat="1" ht="20" customHeight="1">
      <c r="A487" s="2" t="s">
        <v>421</v>
      </c>
      <c r="B487" s="2" t="s">
        <v>422</v>
      </c>
      <c r="C487" s="2" t="s">
        <v>423</v>
      </c>
      <c r="D487">
        <v>41.66</v>
      </c>
      <c r="E487" s="2" t="s">
        <v>3085</v>
      </c>
      <c r="F487" s="37" t="s">
        <v>3086</v>
      </c>
      <c r="G487">
        <v>8.92</v>
      </c>
      <c r="H487">
        <v>9.1300000000000008</v>
      </c>
      <c r="I487" s="2" t="s">
        <v>3087</v>
      </c>
      <c r="J487">
        <v>2.64</v>
      </c>
      <c r="K487">
        <v>3.18</v>
      </c>
      <c r="L487">
        <v>100</v>
      </c>
      <c r="M487" s="2" t="s">
        <v>3</v>
      </c>
      <c r="N487" s="2" t="s">
        <v>3</v>
      </c>
      <c r="O487" s="2" t="s">
        <v>4</v>
      </c>
      <c r="P487" s="1">
        <v>38943</v>
      </c>
      <c r="Q487" s="2" t="s">
        <v>109</v>
      </c>
      <c r="R487" s="2" t="s">
        <v>109</v>
      </c>
      <c r="S487">
        <v>561621</v>
      </c>
      <c r="T487" s="30" t="s">
        <v>27954</v>
      </c>
      <c r="U487" s="2" t="s">
        <v>110</v>
      </c>
      <c r="V487" s="2" t="s">
        <v>110</v>
      </c>
      <c r="W487" s="2">
        <v>1109.5833688167972</v>
      </c>
      <c r="X487">
        <v>19.739999999999998</v>
      </c>
      <c r="Y487">
        <v>96.67</v>
      </c>
      <c r="Z487">
        <v>17.66</v>
      </c>
      <c r="AA487">
        <v>160.22999999999999</v>
      </c>
    </row>
    <row r="488" spans="1:27" s="17" customFormat="1" ht="20" customHeight="1">
      <c r="A488" s="2" t="s">
        <v>480</v>
      </c>
      <c r="B488" s="2" t="s">
        <v>481</v>
      </c>
      <c r="C488" s="2" t="s">
        <v>482</v>
      </c>
      <c r="D488">
        <v>59.5</v>
      </c>
      <c r="E488" s="2" t="s">
        <v>3104</v>
      </c>
      <c r="F488" s="37" t="s">
        <v>3105</v>
      </c>
      <c r="G488">
        <v>25.98</v>
      </c>
      <c r="H488">
        <v>24.96</v>
      </c>
      <c r="I488" s="2" t="s">
        <v>2946</v>
      </c>
      <c r="J488"/>
      <c r="K488"/>
      <c r="L488">
        <v>100</v>
      </c>
      <c r="M488" s="2" t="s">
        <v>3</v>
      </c>
      <c r="N488" s="2" t="s">
        <v>3</v>
      </c>
      <c r="O488" s="2" t="s">
        <v>4</v>
      </c>
      <c r="P488" s="1">
        <v>38905</v>
      </c>
      <c r="Q488" s="2" t="s">
        <v>109</v>
      </c>
      <c r="R488" s="2" t="s">
        <v>109</v>
      </c>
      <c r="S488">
        <v>561621</v>
      </c>
      <c r="T488" s="30" t="s">
        <v>27954</v>
      </c>
      <c r="U488" s="2" t="s">
        <v>110</v>
      </c>
      <c r="V488" s="2" t="s">
        <v>110</v>
      </c>
      <c r="W488" s="2">
        <v>1109.5833688167972</v>
      </c>
      <c r="X488">
        <v>16.72</v>
      </c>
      <c r="Y488">
        <v>92.26</v>
      </c>
      <c r="Z488">
        <v>25.41</v>
      </c>
      <c r="AA488">
        <v>200.03</v>
      </c>
    </row>
    <row r="489" spans="1:27" s="17" customFormat="1" ht="20" customHeight="1">
      <c r="A489" s="2" t="s">
        <v>709</v>
      </c>
      <c r="B489" s="2" t="s">
        <v>710</v>
      </c>
      <c r="C489" s="2" t="s">
        <v>423</v>
      </c>
      <c r="D489">
        <v>72.150000000000006</v>
      </c>
      <c r="E489" s="2" t="s">
        <v>3058</v>
      </c>
      <c r="F489" s="37" t="s">
        <v>3216</v>
      </c>
      <c r="G489">
        <v>7.73</v>
      </c>
      <c r="H489">
        <v>7.73</v>
      </c>
      <c r="I489" s="2" t="s">
        <v>2946</v>
      </c>
      <c r="J489"/>
      <c r="K489"/>
      <c r="L489">
        <v>100</v>
      </c>
      <c r="M489" s="2" t="s">
        <v>3</v>
      </c>
      <c r="N489" s="2" t="s">
        <v>3</v>
      </c>
      <c r="O489" s="2" t="s">
        <v>4</v>
      </c>
      <c r="P489" s="1">
        <v>38752</v>
      </c>
      <c r="Q489" s="2" t="s">
        <v>109</v>
      </c>
      <c r="R489" s="2" t="s">
        <v>109</v>
      </c>
      <c r="S489">
        <v>561621</v>
      </c>
      <c r="T489" s="30" t="s">
        <v>27954</v>
      </c>
      <c r="U489" s="2" t="s">
        <v>110</v>
      </c>
      <c r="V489" s="2" t="s">
        <v>110</v>
      </c>
      <c r="W489" s="2">
        <v>1109.5833688167972</v>
      </c>
      <c r="X489">
        <v>45.16</v>
      </c>
      <c r="Y489">
        <v>64.180000000000007</v>
      </c>
      <c r="Z489">
        <v>24.18</v>
      </c>
      <c r="AA489">
        <v>62.49</v>
      </c>
    </row>
    <row r="490" spans="1:27" s="17" customFormat="1" ht="20" customHeight="1">
      <c r="A490" s="2" t="s">
        <v>765</v>
      </c>
      <c r="B490" s="2" t="s">
        <v>766</v>
      </c>
      <c r="C490" s="2" t="s">
        <v>767</v>
      </c>
      <c r="D490">
        <v>18</v>
      </c>
      <c r="E490" s="2" t="s">
        <v>3058</v>
      </c>
      <c r="F490" s="37" t="s">
        <v>3237</v>
      </c>
      <c r="G490">
        <v>2.39</v>
      </c>
      <c r="H490">
        <v>2.39</v>
      </c>
      <c r="I490" s="2" t="s">
        <v>2946</v>
      </c>
      <c r="J490"/>
      <c r="K490"/>
      <c r="L490">
        <v>70</v>
      </c>
      <c r="M490" s="2" t="s">
        <v>3</v>
      </c>
      <c r="N490" s="2" t="s">
        <v>3</v>
      </c>
      <c r="O490" s="2" t="s">
        <v>4</v>
      </c>
      <c r="P490" s="1">
        <v>38716</v>
      </c>
      <c r="Q490" s="2" t="s">
        <v>109</v>
      </c>
      <c r="R490" s="2" t="s">
        <v>109</v>
      </c>
      <c r="S490">
        <v>561621</v>
      </c>
      <c r="T490" s="30" t="s">
        <v>27954</v>
      </c>
      <c r="U490" s="2" t="s">
        <v>110</v>
      </c>
      <c r="V490" s="2" t="s">
        <v>110</v>
      </c>
      <c r="W490" s="2">
        <v>1109.5833688167972</v>
      </c>
      <c r="X490">
        <v>18.95</v>
      </c>
      <c r="Y490">
        <v>23.05</v>
      </c>
      <c r="Z490">
        <v>7.89</v>
      </c>
      <c r="AA490">
        <v>11.65</v>
      </c>
    </row>
    <row r="491" spans="1:27" s="17" customFormat="1" ht="20" customHeight="1">
      <c r="A491" s="2" t="s">
        <v>784</v>
      </c>
      <c r="B491" s="2" t="s">
        <v>785</v>
      </c>
      <c r="C491" s="2" t="s">
        <v>786</v>
      </c>
      <c r="D491">
        <v>14</v>
      </c>
      <c r="E491" s="2" t="s">
        <v>3248</v>
      </c>
      <c r="F491" s="37" t="s">
        <v>3249</v>
      </c>
      <c r="G491">
        <v>13.75</v>
      </c>
      <c r="H491">
        <v>13.84</v>
      </c>
      <c r="I491" s="2" t="s">
        <v>2946</v>
      </c>
      <c r="J491"/>
      <c r="K491"/>
      <c r="L491">
        <v>100</v>
      </c>
      <c r="M491" s="2" t="s">
        <v>3</v>
      </c>
      <c r="N491" s="2" t="s">
        <v>3</v>
      </c>
      <c r="O491" s="2" t="s">
        <v>4</v>
      </c>
      <c r="P491" s="1">
        <v>38701</v>
      </c>
      <c r="Q491" s="2" t="s">
        <v>109</v>
      </c>
      <c r="R491" s="2" t="s">
        <v>109</v>
      </c>
      <c r="S491">
        <v>561621</v>
      </c>
      <c r="T491" s="30" t="s">
        <v>27954</v>
      </c>
      <c r="U491" s="2" t="s">
        <v>110</v>
      </c>
      <c r="V491" s="2" t="s">
        <v>110</v>
      </c>
      <c r="W491" s="2">
        <v>1109.5833688167972</v>
      </c>
      <c r="X491">
        <v>0.47</v>
      </c>
      <c r="Y491">
        <v>30.72</v>
      </c>
      <c r="Z491">
        <v>1</v>
      </c>
      <c r="AA491">
        <v>36.33</v>
      </c>
    </row>
    <row r="492" spans="1:27" s="17" customFormat="1" ht="20" customHeight="1">
      <c r="A492" s="2" t="s">
        <v>844</v>
      </c>
      <c r="B492" s="2" t="s">
        <v>845</v>
      </c>
      <c r="C492" s="2" t="s">
        <v>846</v>
      </c>
      <c r="D492">
        <v>136.02000000000001</v>
      </c>
      <c r="E492" s="2" t="s">
        <v>3058</v>
      </c>
      <c r="F492" s="37" t="s">
        <v>3279</v>
      </c>
      <c r="G492">
        <v>23.45</v>
      </c>
      <c r="H492">
        <v>23.27</v>
      </c>
      <c r="I492" s="2" t="s">
        <v>3280</v>
      </c>
      <c r="J492">
        <v>9.49</v>
      </c>
      <c r="K492">
        <v>11.85</v>
      </c>
      <c r="L492">
        <v>100</v>
      </c>
      <c r="M492" s="2" t="s">
        <v>3</v>
      </c>
      <c r="N492" s="2" t="s">
        <v>3</v>
      </c>
      <c r="O492" s="2" t="s">
        <v>4</v>
      </c>
      <c r="P492" s="1">
        <v>38658</v>
      </c>
      <c r="Q492" s="2" t="s">
        <v>109</v>
      </c>
      <c r="R492" s="2" t="s">
        <v>109</v>
      </c>
      <c r="S492">
        <v>561621</v>
      </c>
      <c r="T492" s="30" t="s">
        <v>27954</v>
      </c>
      <c r="U492" s="2" t="s">
        <v>110</v>
      </c>
      <c r="V492" s="2" t="s">
        <v>110</v>
      </c>
      <c r="W492" s="2">
        <v>1109.5833688167972</v>
      </c>
      <c r="X492">
        <v>64.349999999999994</v>
      </c>
      <c r="Y492">
        <v>297.44</v>
      </c>
      <c r="Z492">
        <v>77.930000000000007</v>
      </c>
      <c r="AA492">
        <v>292.51</v>
      </c>
    </row>
    <row r="493" spans="1:27" s="17" customFormat="1" ht="20" customHeight="1">
      <c r="A493" s="2" t="s">
        <v>850</v>
      </c>
      <c r="B493" s="2" t="s">
        <v>851</v>
      </c>
      <c r="C493" s="2" t="s">
        <v>852</v>
      </c>
      <c r="D493">
        <v>425</v>
      </c>
      <c r="E493" s="2" t="s">
        <v>3058</v>
      </c>
      <c r="F493" s="37" t="s">
        <v>3284</v>
      </c>
      <c r="G493">
        <v>7.1</v>
      </c>
      <c r="H493">
        <v>7.1</v>
      </c>
      <c r="I493" s="2" t="s">
        <v>2946</v>
      </c>
      <c r="J493"/>
      <c r="K493"/>
      <c r="L493">
        <v>100</v>
      </c>
      <c r="M493" s="2" t="s">
        <v>3</v>
      </c>
      <c r="N493" s="2" t="s">
        <v>3</v>
      </c>
      <c r="O493" s="2" t="s">
        <v>4</v>
      </c>
      <c r="P493" s="1">
        <v>38655</v>
      </c>
      <c r="Q493" s="2" t="s">
        <v>109</v>
      </c>
      <c r="R493" s="2" t="s">
        <v>109</v>
      </c>
      <c r="S493">
        <v>561621</v>
      </c>
      <c r="T493" s="30" t="s">
        <v>27954</v>
      </c>
      <c r="U493" s="2" t="s">
        <v>110</v>
      </c>
      <c r="V493" s="2" t="s">
        <v>110</v>
      </c>
      <c r="W493" s="2">
        <v>1109.5833688167972</v>
      </c>
      <c r="X493">
        <v>0.11</v>
      </c>
      <c r="Y493">
        <v>275.7</v>
      </c>
      <c r="Z493">
        <v>10.53</v>
      </c>
      <c r="AA493">
        <v>488.02</v>
      </c>
    </row>
    <row r="494" spans="1:27" s="17" customFormat="1" ht="20" customHeight="1">
      <c r="A494" s="2" t="s">
        <v>913</v>
      </c>
      <c r="B494" s="2" t="s">
        <v>914</v>
      </c>
      <c r="C494" s="2" t="s">
        <v>915</v>
      </c>
      <c r="D494">
        <v>82</v>
      </c>
      <c r="E494" s="2" t="s">
        <v>3318</v>
      </c>
      <c r="F494" s="37" t="s">
        <v>3319</v>
      </c>
      <c r="G494">
        <v>19.5</v>
      </c>
      <c r="H494">
        <v>19.2</v>
      </c>
      <c r="I494" s="2" t="s">
        <v>2946</v>
      </c>
      <c r="J494"/>
      <c r="K494"/>
      <c r="L494">
        <v>100</v>
      </c>
      <c r="M494" s="2" t="s">
        <v>3</v>
      </c>
      <c r="N494" s="2" t="s">
        <v>3</v>
      </c>
      <c r="O494" s="2" t="s">
        <v>4</v>
      </c>
      <c r="P494" s="1">
        <v>38601</v>
      </c>
      <c r="Q494" s="2" t="s">
        <v>109</v>
      </c>
      <c r="R494" s="2" t="s">
        <v>109</v>
      </c>
      <c r="S494">
        <v>561621</v>
      </c>
      <c r="T494" s="30" t="s">
        <v>27954</v>
      </c>
      <c r="U494" s="2" t="s">
        <v>110</v>
      </c>
      <c r="V494" s="2" t="s">
        <v>110</v>
      </c>
      <c r="W494" s="2">
        <v>1109.5833688167972</v>
      </c>
      <c r="X494">
        <v>41.62</v>
      </c>
      <c r="Y494">
        <v>295.61</v>
      </c>
      <c r="Z494">
        <v>21.13</v>
      </c>
      <c r="AA494">
        <v>272.22000000000003</v>
      </c>
    </row>
    <row r="495" spans="1:27" s="17" customFormat="1" ht="20" customHeight="1">
      <c r="A495" s="2" t="s">
        <v>1011</v>
      </c>
      <c r="B495" s="2" t="s">
        <v>1012</v>
      </c>
      <c r="C495" s="2" t="s">
        <v>1013</v>
      </c>
      <c r="D495" s="3">
        <v>1677.95</v>
      </c>
      <c r="E495" s="2" t="s">
        <v>3381</v>
      </c>
      <c r="F495" s="37" t="s">
        <v>3415</v>
      </c>
      <c r="G495">
        <v>12.53</v>
      </c>
      <c r="H495">
        <v>11.51</v>
      </c>
      <c r="I495" s="2" t="s">
        <v>3382</v>
      </c>
      <c r="J495">
        <v>19.739999999999998</v>
      </c>
      <c r="K495">
        <v>21.77</v>
      </c>
      <c r="L495">
        <v>100</v>
      </c>
      <c r="M495" s="2" t="s">
        <v>3</v>
      </c>
      <c r="N495" s="2" t="s">
        <v>3</v>
      </c>
      <c r="O495" s="2" t="s">
        <v>4</v>
      </c>
      <c r="P495" s="1">
        <v>38518</v>
      </c>
      <c r="Q495" s="2" t="s">
        <v>109</v>
      </c>
      <c r="R495" s="2" t="s">
        <v>109</v>
      </c>
      <c r="S495">
        <v>561621</v>
      </c>
      <c r="T495" s="30" t="s">
        <v>27954</v>
      </c>
      <c r="U495" s="2" t="s">
        <v>110</v>
      </c>
      <c r="V495" s="2" t="s">
        <v>110</v>
      </c>
      <c r="W495" s="2">
        <v>1109.5833688167972</v>
      </c>
      <c r="X495">
        <v>254.34</v>
      </c>
      <c r="Y495">
        <v>390.64</v>
      </c>
      <c r="Z495">
        <v>399.87</v>
      </c>
      <c r="AA495">
        <v>902.14</v>
      </c>
    </row>
    <row r="496" spans="1:27" s="17" customFormat="1" ht="20" customHeight="1">
      <c r="A496" s="2" t="s">
        <v>1015</v>
      </c>
      <c r="B496" s="2" t="s">
        <v>1016</v>
      </c>
      <c r="C496" s="2" t="s">
        <v>1017</v>
      </c>
      <c r="D496">
        <v>138</v>
      </c>
      <c r="E496" s="2" t="s">
        <v>3383</v>
      </c>
      <c r="F496" s="37" t="s">
        <v>3384</v>
      </c>
      <c r="G496">
        <v>13.19</v>
      </c>
      <c r="H496">
        <v>13.25</v>
      </c>
      <c r="I496" s="2" t="s">
        <v>2946</v>
      </c>
      <c r="J496"/>
      <c r="K496"/>
      <c r="L496">
        <v>100</v>
      </c>
      <c r="M496" s="2" t="s">
        <v>3</v>
      </c>
      <c r="N496" s="2" t="s">
        <v>3</v>
      </c>
      <c r="O496" s="2" t="s">
        <v>4</v>
      </c>
      <c r="P496" s="1">
        <v>38517</v>
      </c>
      <c r="Q496" s="2" t="s">
        <v>109</v>
      </c>
      <c r="R496" s="2" t="s">
        <v>109</v>
      </c>
      <c r="S496">
        <v>561621</v>
      </c>
      <c r="T496" s="30" t="s">
        <v>27954</v>
      </c>
      <c r="U496" s="2" t="s">
        <v>110</v>
      </c>
      <c r="V496" s="2" t="s">
        <v>110</v>
      </c>
      <c r="W496" s="2">
        <v>1109.5833688167972</v>
      </c>
      <c r="X496">
        <v>70.7</v>
      </c>
      <c r="Y496">
        <v>492.88</v>
      </c>
      <c r="Z496">
        <v>40.619999999999997</v>
      </c>
      <c r="AA496">
        <v>519.9</v>
      </c>
    </row>
    <row r="497" spans="1:27" s="17" customFormat="1" ht="20" customHeight="1">
      <c r="A497" s="2" t="s">
        <v>1411</v>
      </c>
      <c r="B497" s="2" t="s">
        <v>1412</v>
      </c>
      <c r="C497" s="2" t="s">
        <v>1413</v>
      </c>
      <c r="D497">
        <v>528.45000000000005</v>
      </c>
      <c r="E497" s="2" t="s">
        <v>3604</v>
      </c>
      <c r="F497" s="37" t="s">
        <v>3626</v>
      </c>
      <c r="G497">
        <v>21.27</v>
      </c>
      <c r="H497">
        <v>21.27</v>
      </c>
      <c r="I497" s="2" t="s">
        <v>3605</v>
      </c>
      <c r="J497">
        <v>14.92</v>
      </c>
      <c r="K497">
        <v>14.92</v>
      </c>
      <c r="L497">
        <v>100</v>
      </c>
      <c r="M497" s="2" t="s">
        <v>3</v>
      </c>
      <c r="N497" s="2" t="s">
        <v>3</v>
      </c>
      <c r="O497" s="2" t="s">
        <v>4</v>
      </c>
      <c r="P497" s="1">
        <v>38060</v>
      </c>
      <c r="Q497" s="2" t="s">
        <v>109</v>
      </c>
      <c r="R497" s="2" t="s">
        <v>109</v>
      </c>
      <c r="S497">
        <v>561621</v>
      </c>
      <c r="T497" s="30" t="s">
        <v>27954</v>
      </c>
      <c r="U497" s="2" t="s">
        <v>110</v>
      </c>
      <c r="V497" s="2" t="s">
        <v>110</v>
      </c>
      <c r="W497" s="2">
        <v>1109.5833688167972</v>
      </c>
      <c r="X497">
        <v>41.45</v>
      </c>
      <c r="Y497">
        <v>507.68</v>
      </c>
      <c r="Z497">
        <v>58.66</v>
      </c>
      <c r="AA497" s="3">
        <v>2445.19</v>
      </c>
    </row>
    <row r="498" spans="1:27" s="17" customFormat="1" ht="20" customHeight="1">
      <c r="A498" s="2" t="s">
        <v>1513</v>
      </c>
      <c r="B498" s="2" t="s">
        <v>1514</v>
      </c>
      <c r="C498" s="2" t="s">
        <v>1515</v>
      </c>
      <c r="D498">
        <v>46</v>
      </c>
      <c r="E498" s="2" t="s">
        <v>3675</v>
      </c>
      <c r="F498" s="37" t="s">
        <v>3676</v>
      </c>
      <c r="G498">
        <v>7.41</v>
      </c>
      <c r="H498">
        <v>7.6</v>
      </c>
      <c r="I498" s="2" t="s">
        <v>2946</v>
      </c>
      <c r="J498"/>
      <c r="K498"/>
      <c r="L498">
        <v>100</v>
      </c>
      <c r="M498" s="2" t="s">
        <v>3</v>
      </c>
      <c r="N498" s="2" t="s">
        <v>3</v>
      </c>
      <c r="O498" s="2" t="s">
        <v>4</v>
      </c>
      <c r="P498" s="1">
        <v>37946</v>
      </c>
      <c r="Q498" s="2" t="s">
        <v>70</v>
      </c>
      <c r="R498" s="2" t="s">
        <v>70</v>
      </c>
      <c r="S498">
        <v>561621</v>
      </c>
      <c r="T498" s="30" t="s">
        <v>27960</v>
      </c>
      <c r="U498" s="2" t="s">
        <v>24</v>
      </c>
      <c r="V498" s="2" t="s">
        <v>24</v>
      </c>
      <c r="W498" s="24">
        <v>504.02540510115705</v>
      </c>
      <c r="X498">
        <v>31.58</v>
      </c>
      <c r="Y498">
        <v>23.5</v>
      </c>
      <c r="Z498">
        <v>69.989999999999995</v>
      </c>
      <c r="AA498">
        <v>250.8</v>
      </c>
    </row>
    <row r="499" spans="1:27" s="17" customFormat="1" ht="20" customHeight="1">
      <c r="A499" s="2" t="s">
        <v>1537</v>
      </c>
      <c r="B499" s="2" t="s">
        <v>1538</v>
      </c>
      <c r="C499" s="2" t="s">
        <v>1539</v>
      </c>
      <c r="D499" s="3">
        <v>1005.63</v>
      </c>
      <c r="E499" s="2" t="s">
        <v>3690</v>
      </c>
      <c r="F499" s="37" t="s">
        <v>3713</v>
      </c>
      <c r="G499">
        <v>5.21</v>
      </c>
      <c r="H499">
        <v>5.6</v>
      </c>
      <c r="I499" s="2" t="s">
        <v>2946</v>
      </c>
      <c r="J499">
        <v>6.11</v>
      </c>
      <c r="K499">
        <v>6.54</v>
      </c>
      <c r="L499">
        <v>100</v>
      </c>
      <c r="M499" s="2" t="s">
        <v>3</v>
      </c>
      <c r="N499" s="2" t="s">
        <v>3</v>
      </c>
      <c r="O499" s="2" t="s">
        <v>4</v>
      </c>
      <c r="P499" s="1">
        <v>37928</v>
      </c>
      <c r="Q499" s="2" t="s">
        <v>109</v>
      </c>
      <c r="R499" s="2" t="s">
        <v>109</v>
      </c>
      <c r="S499">
        <v>561621</v>
      </c>
      <c r="T499" s="30" t="s">
        <v>27954</v>
      </c>
      <c r="U499" s="2" t="s">
        <v>110</v>
      </c>
      <c r="V499" s="2" t="s">
        <v>110</v>
      </c>
      <c r="W499" s="2">
        <v>1109.5833688167972</v>
      </c>
      <c r="X499">
        <v>292.98</v>
      </c>
      <c r="Y499">
        <v>599.98</v>
      </c>
      <c r="Z499">
        <v>804.83</v>
      </c>
      <c r="AA499">
        <v>690.45</v>
      </c>
    </row>
    <row r="500" spans="1:27" s="17" customFormat="1" ht="20" customHeight="1">
      <c r="A500" s="2" t="s">
        <v>1593</v>
      </c>
      <c r="B500" s="2" t="s">
        <v>1594</v>
      </c>
      <c r="C500" s="2" t="s">
        <v>1595</v>
      </c>
      <c r="D500">
        <v>193.88</v>
      </c>
      <c r="E500" s="2" t="s">
        <v>3734</v>
      </c>
      <c r="F500" s="37" t="s">
        <v>3735</v>
      </c>
      <c r="G500">
        <v>5.93</v>
      </c>
      <c r="H500">
        <v>5.82</v>
      </c>
      <c r="I500" s="2" t="s">
        <v>3736</v>
      </c>
      <c r="J500">
        <v>5.79</v>
      </c>
      <c r="K500">
        <v>6.86</v>
      </c>
      <c r="L500">
        <v>100</v>
      </c>
      <c r="M500" s="2" t="s">
        <v>3</v>
      </c>
      <c r="N500" s="2" t="s">
        <v>3</v>
      </c>
      <c r="O500" s="2" t="s">
        <v>4</v>
      </c>
      <c r="P500" s="1">
        <v>37861</v>
      </c>
      <c r="Q500" s="2" t="s">
        <v>109</v>
      </c>
      <c r="R500" s="2" t="s">
        <v>109</v>
      </c>
      <c r="S500">
        <v>561621</v>
      </c>
      <c r="T500" s="30" t="s">
        <v>27954</v>
      </c>
      <c r="U500" s="2" t="s">
        <v>110</v>
      </c>
      <c r="V500" s="2" t="s">
        <v>110</v>
      </c>
      <c r="W500" s="2">
        <v>1109.5833688167972</v>
      </c>
      <c r="X500">
        <v>29.46</v>
      </c>
      <c r="Y500">
        <v>91.95</v>
      </c>
      <c r="Z500">
        <v>107.94</v>
      </c>
      <c r="AA500" s="3">
        <v>1195.6199999999999</v>
      </c>
    </row>
    <row r="501" spans="1:27" s="17" customFormat="1" ht="20" customHeight="1">
      <c r="A501" s="2" t="s">
        <v>1671</v>
      </c>
      <c r="B501" s="2" t="s">
        <v>1672</v>
      </c>
      <c r="C501" s="2" t="s">
        <v>1673</v>
      </c>
      <c r="D501">
        <v>24.23</v>
      </c>
      <c r="E501" s="2" t="s">
        <v>3786</v>
      </c>
      <c r="F501" s="37" t="s">
        <v>3787</v>
      </c>
      <c r="G501">
        <v>5.07</v>
      </c>
      <c r="H501">
        <v>5.23</v>
      </c>
      <c r="I501" s="2" t="s">
        <v>3788</v>
      </c>
      <c r="J501">
        <v>2.4500000000000002</v>
      </c>
      <c r="K501">
        <v>2.75</v>
      </c>
      <c r="L501">
        <v>100</v>
      </c>
      <c r="M501" s="2" t="s">
        <v>3</v>
      </c>
      <c r="N501" s="2" t="s">
        <v>3</v>
      </c>
      <c r="O501" s="2" t="s">
        <v>4</v>
      </c>
      <c r="P501" s="1">
        <v>37781</v>
      </c>
      <c r="Q501" s="2" t="s">
        <v>109</v>
      </c>
      <c r="R501" s="2" t="s">
        <v>109</v>
      </c>
      <c r="S501">
        <v>561621</v>
      </c>
      <c r="T501" s="30" t="s">
        <v>27954</v>
      </c>
      <c r="U501" s="2" t="s">
        <v>110</v>
      </c>
      <c r="V501" s="2" t="s">
        <v>110</v>
      </c>
      <c r="W501" s="2">
        <v>1109.5833688167972</v>
      </c>
      <c r="X501">
        <v>9.14</v>
      </c>
      <c r="Y501">
        <v>159.5</v>
      </c>
      <c r="Z501">
        <v>61.51</v>
      </c>
      <c r="AA501">
        <v>741.98</v>
      </c>
    </row>
    <row r="502" spans="1:27" s="17" customFormat="1" ht="20" customHeight="1">
      <c r="A502" s="2" t="s">
        <v>1691</v>
      </c>
      <c r="B502" s="2" t="s">
        <v>1692</v>
      </c>
      <c r="C502" s="2" t="s">
        <v>1693</v>
      </c>
      <c r="D502"/>
      <c r="E502" s="2" t="s">
        <v>3798</v>
      </c>
      <c r="F502" s="37" t="s">
        <v>3799</v>
      </c>
      <c r="G502">
        <v>2.85</v>
      </c>
      <c r="H502">
        <v>2.98</v>
      </c>
      <c r="I502" s="2" t="s">
        <v>2946</v>
      </c>
      <c r="J502"/>
      <c r="K502"/>
      <c r="L502">
        <v>100</v>
      </c>
      <c r="M502" s="2" t="s">
        <v>3</v>
      </c>
      <c r="N502" s="2" t="s">
        <v>3</v>
      </c>
      <c r="O502" s="2" t="s">
        <v>4</v>
      </c>
      <c r="P502" s="1">
        <v>37768</v>
      </c>
      <c r="Q502" s="2" t="s">
        <v>109</v>
      </c>
      <c r="R502" s="2" t="s">
        <v>109</v>
      </c>
      <c r="S502">
        <v>561621</v>
      </c>
      <c r="T502" s="30" t="s">
        <v>27954</v>
      </c>
      <c r="U502" s="2" t="s">
        <v>110</v>
      </c>
      <c r="V502" s="2" t="s">
        <v>110</v>
      </c>
      <c r="W502" s="2">
        <v>1109.5833688167972</v>
      </c>
      <c r="X502">
        <v>2.14</v>
      </c>
      <c r="Y502">
        <v>14.46</v>
      </c>
      <c r="Z502">
        <v>7.63</v>
      </c>
      <c r="AA502">
        <v>16.53</v>
      </c>
    </row>
    <row r="503" spans="1:27" s="17" customFormat="1" ht="20" customHeight="1">
      <c r="A503" s="2" t="s">
        <v>1702</v>
      </c>
      <c r="B503" s="2" t="s">
        <v>1703</v>
      </c>
      <c r="C503" s="2" t="s">
        <v>1704</v>
      </c>
      <c r="D503">
        <v>31</v>
      </c>
      <c r="E503" s="2" t="s">
        <v>3804</v>
      </c>
      <c r="F503" s="37" t="s">
        <v>3837</v>
      </c>
      <c r="G503">
        <v>10.7</v>
      </c>
      <c r="H503">
        <v>10.74</v>
      </c>
      <c r="I503" s="2" t="s">
        <v>2946</v>
      </c>
      <c r="J503"/>
      <c r="K503"/>
      <c r="L503">
        <v>100</v>
      </c>
      <c r="M503" s="2" t="s">
        <v>3</v>
      </c>
      <c r="N503" s="2" t="s">
        <v>3</v>
      </c>
      <c r="O503" s="2" t="s">
        <v>4</v>
      </c>
      <c r="P503" s="1">
        <v>37755</v>
      </c>
      <c r="Q503" s="2" t="s">
        <v>109</v>
      </c>
      <c r="R503" s="2" t="s">
        <v>109</v>
      </c>
      <c r="S503">
        <v>561621</v>
      </c>
      <c r="T503" s="30" t="s">
        <v>27954</v>
      </c>
      <c r="U503" s="2" t="s">
        <v>110</v>
      </c>
      <c r="V503" s="2" t="s">
        <v>110</v>
      </c>
      <c r="W503" s="2">
        <v>1109.5833688167972</v>
      </c>
      <c r="X503">
        <v>15.67</v>
      </c>
      <c r="Y503">
        <v>65.95</v>
      </c>
      <c r="Z503">
        <v>139.41</v>
      </c>
      <c r="AA503">
        <v>170.47</v>
      </c>
    </row>
    <row r="504" spans="1:27" s="17" customFormat="1" ht="20" customHeight="1">
      <c r="A504" s="2" t="s">
        <v>1716</v>
      </c>
      <c r="B504" s="2" t="s">
        <v>1717</v>
      </c>
      <c r="C504" s="2" t="s">
        <v>1718</v>
      </c>
      <c r="D504">
        <v>340.31</v>
      </c>
      <c r="E504" s="2" t="s">
        <v>3810</v>
      </c>
      <c r="F504" s="37" t="s">
        <v>3839</v>
      </c>
      <c r="G504">
        <v>16.5</v>
      </c>
      <c r="H504">
        <v>17.53</v>
      </c>
      <c r="I504" s="2" t="s">
        <v>3811</v>
      </c>
      <c r="J504">
        <v>5.4</v>
      </c>
      <c r="K504">
        <v>5.65</v>
      </c>
      <c r="L504">
        <v>100</v>
      </c>
      <c r="M504" s="2" t="s">
        <v>3</v>
      </c>
      <c r="N504" s="2" t="s">
        <v>3</v>
      </c>
      <c r="O504" s="2" t="s">
        <v>4</v>
      </c>
      <c r="P504" s="1">
        <v>37746</v>
      </c>
      <c r="Q504" s="2" t="s">
        <v>109</v>
      </c>
      <c r="R504" s="2" t="s">
        <v>109</v>
      </c>
      <c r="S504">
        <v>561621</v>
      </c>
      <c r="T504" s="30" t="s">
        <v>27954</v>
      </c>
      <c r="U504" s="2" t="s">
        <v>110</v>
      </c>
      <c r="V504" s="2" t="s">
        <v>110</v>
      </c>
      <c r="W504" s="2">
        <v>1109.5833688167972</v>
      </c>
      <c r="X504">
        <v>119.42</v>
      </c>
      <c r="Y504">
        <v>155.86000000000001</v>
      </c>
      <c r="Z504">
        <v>164.86</v>
      </c>
      <c r="AA504">
        <v>344.59</v>
      </c>
    </row>
    <row r="505" spans="1:27" s="17" customFormat="1" ht="20" customHeight="1">
      <c r="A505" s="2" t="s">
        <v>1915</v>
      </c>
      <c r="B505" s="2" t="s">
        <v>1916</v>
      </c>
      <c r="C505" s="2" t="s">
        <v>1917</v>
      </c>
      <c r="D505">
        <v>40</v>
      </c>
      <c r="E505" s="2" t="s">
        <v>3955</v>
      </c>
      <c r="F505" s="37" t="s">
        <v>3988</v>
      </c>
      <c r="G505">
        <v>3.96</v>
      </c>
      <c r="H505">
        <v>4.91</v>
      </c>
      <c r="I505" s="2" t="s">
        <v>2946</v>
      </c>
      <c r="J505"/>
      <c r="K505"/>
      <c r="L505">
        <v>100</v>
      </c>
      <c r="M505" s="2" t="s">
        <v>3</v>
      </c>
      <c r="N505" s="2" t="s">
        <v>3</v>
      </c>
      <c r="O505" s="2" t="s">
        <v>4</v>
      </c>
      <c r="P505" s="1">
        <v>37551</v>
      </c>
      <c r="Q505" s="2" t="s">
        <v>109</v>
      </c>
      <c r="R505" s="2" t="s">
        <v>109</v>
      </c>
      <c r="S505">
        <v>561621</v>
      </c>
      <c r="T505" s="30" t="s">
        <v>27954</v>
      </c>
      <c r="U505" s="2" t="s">
        <v>110</v>
      </c>
      <c r="V505" s="2" t="s">
        <v>110</v>
      </c>
      <c r="W505" s="2">
        <v>1109.5833688167972</v>
      </c>
      <c r="X505">
        <v>198.2</v>
      </c>
      <c r="Y505">
        <v>260.04000000000002</v>
      </c>
      <c r="Z505">
        <v>18.03</v>
      </c>
      <c r="AA505">
        <v>954.6</v>
      </c>
    </row>
    <row r="506" spans="1:27" s="17" customFormat="1" ht="20" customHeight="1">
      <c r="A506" s="2" t="s">
        <v>1988</v>
      </c>
      <c r="B506" s="2" t="s">
        <v>1989</v>
      </c>
      <c r="C506" s="2" t="s">
        <v>1990</v>
      </c>
      <c r="D506">
        <v>55.59</v>
      </c>
      <c r="E506" s="2" t="s">
        <v>4006</v>
      </c>
      <c r="F506" s="37" t="s">
        <v>4007</v>
      </c>
      <c r="G506">
        <v>11.36</v>
      </c>
      <c r="H506">
        <v>10.33</v>
      </c>
      <c r="I506" s="2" t="s">
        <v>4008</v>
      </c>
      <c r="J506">
        <v>6.05</v>
      </c>
      <c r="K506">
        <v>4.88</v>
      </c>
      <c r="L506">
        <v>100</v>
      </c>
      <c r="M506" s="2" t="s">
        <v>3</v>
      </c>
      <c r="N506" s="2" t="s">
        <v>3</v>
      </c>
      <c r="O506" s="2" t="s">
        <v>4</v>
      </c>
      <c r="P506" s="1">
        <v>37368</v>
      </c>
      <c r="Q506" s="2" t="s">
        <v>109</v>
      </c>
      <c r="R506" s="2" t="s">
        <v>109</v>
      </c>
      <c r="S506">
        <v>561621</v>
      </c>
      <c r="T506" s="30" t="s">
        <v>27954</v>
      </c>
      <c r="U506" s="2" t="s">
        <v>110</v>
      </c>
      <c r="V506" s="2" t="s">
        <v>110</v>
      </c>
      <c r="W506" s="2">
        <v>1109.5833688167972</v>
      </c>
      <c r="X506">
        <v>42.94</v>
      </c>
      <c r="Y506">
        <v>94.4</v>
      </c>
      <c r="Z506">
        <v>57.42</v>
      </c>
      <c r="AA506">
        <v>120.9</v>
      </c>
    </row>
    <row r="507" spans="1:27" s="17" customFormat="1" ht="20" customHeight="1">
      <c r="A507" s="2" t="s">
        <v>2007</v>
      </c>
      <c r="B507" s="2" t="s">
        <v>2008</v>
      </c>
      <c r="C507" s="2" t="s">
        <v>1413</v>
      </c>
      <c r="D507" s="3">
        <v>1431.58</v>
      </c>
      <c r="E507" s="2" t="s">
        <v>4016</v>
      </c>
      <c r="F507" s="37" t="s">
        <v>4017</v>
      </c>
      <c r="G507">
        <v>36.65</v>
      </c>
      <c r="H507">
        <v>31.17</v>
      </c>
      <c r="I507" s="2" t="s">
        <v>4018</v>
      </c>
      <c r="J507">
        <v>41.2</v>
      </c>
      <c r="K507">
        <v>45.77</v>
      </c>
      <c r="L507">
        <v>100</v>
      </c>
      <c r="M507" s="2" t="s">
        <v>3</v>
      </c>
      <c r="N507" s="2" t="s">
        <v>3</v>
      </c>
      <c r="O507" s="2" t="s">
        <v>4</v>
      </c>
      <c r="P507" s="1">
        <v>37323</v>
      </c>
      <c r="Q507" s="2" t="s">
        <v>109</v>
      </c>
      <c r="R507" s="2" t="s">
        <v>109</v>
      </c>
      <c r="S507">
        <v>561621</v>
      </c>
      <c r="T507" s="30" t="s">
        <v>27954</v>
      </c>
      <c r="U507" s="2" t="s">
        <v>110</v>
      </c>
      <c r="V507" s="2" t="s">
        <v>110</v>
      </c>
      <c r="W507" s="2">
        <v>1109.5833688167972</v>
      </c>
      <c r="X507">
        <v>94.7</v>
      </c>
      <c r="Y507">
        <v>481.1</v>
      </c>
      <c r="Z507">
        <v>241.8</v>
      </c>
      <c r="AA507" s="3">
        <v>1200.2</v>
      </c>
    </row>
    <row r="508" spans="1:27" s="17" customFormat="1" ht="20" customHeight="1">
      <c r="A508" s="2" t="s">
        <v>2128</v>
      </c>
      <c r="B508" s="2" t="s">
        <v>2129</v>
      </c>
      <c r="C508" s="2" t="s">
        <v>2130</v>
      </c>
      <c r="D508">
        <v>629.85</v>
      </c>
      <c r="E508" s="2" t="s">
        <v>4102</v>
      </c>
      <c r="F508" s="37" t="s">
        <v>4139</v>
      </c>
      <c r="G508">
        <v>8.3800000000000008</v>
      </c>
      <c r="H508">
        <v>8.2799999999999994</v>
      </c>
      <c r="I508" s="2" t="s">
        <v>4103</v>
      </c>
      <c r="J508">
        <v>8.43</v>
      </c>
      <c r="K508">
        <v>8.24</v>
      </c>
      <c r="L508">
        <v>100</v>
      </c>
      <c r="M508" s="2" t="s">
        <v>3</v>
      </c>
      <c r="N508" s="2" t="s">
        <v>3</v>
      </c>
      <c r="O508" s="2" t="s">
        <v>4</v>
      </c>
      <c r="P508" s="1">
        <v>37165</v>
      </c>
      <c r="Q508" s="2" t="s">
        <v>109</v>
      </c>
      <c r="R508" s="2" t="s">
        <v>109</v>
      </c>
      <c r="S508">
        <v>561621</v>
      </c>
      <c r="T508" s="30" t="s">
        <v>27954</v>
      </c>
      <c r="U508" s="2" t="s">
        <v>110</v>
      </c>
      <c r="V508" s="2" t="s">
        <v>110</v>
      </c>
      <c r="W508" s="2">
        <v>1109.5833688167972</v>
      </c>
      <c r="X508">
        <v>106.9</v>
      </c>
      <c r="Y508">
        <v>345.3</v>
      </c>
      <c r="Z508">
        <v>837.6</v>
      </c>
      <c r="AA508">
        <v>835.4</v>
      </c>
    </row>
    <row r="509" spans="1:27" s="17" customFormat="1" ht="20" customHeight="1">
      <c r="A509" s="2" t="s">
        <v>2353</v>
      </c>
      <c r="B509" s="2" t="s">
        <v>2354</v>
      </c>
      <c r="C509" s="2" t="s">
        <v>108</v>
      </c>
      <c r="D509">
        <v>865.57</v>
      </c>
      <c r="E509" s="2" t="s">
        <v>4275</v>
      </c>
      <c r="F509" s="37" t="s">
        <v>4276</v>
      </c>
      <c r="G509">
        <v>18.04</v>
      </c>
      <c r="H509">
        <v>18.23</v>
      </c>
      <c r="I509" s="2" t="s">
        <v>4277</v>
      </c>
      <c r="J509"/>
      <c r="K509"/>
      <c r="L509">
        <v>100</v>
      </c>
      <c r="M509" s="2" t="s">
        <v>3</v>
      </c>
      <c r="N509" s="2" t="s">
        <v>3</v>
      </c>
      <c r="O509" s="2" t="s">
        <v>4</v>
      </c>
      <c r="P509" s="1">
        <v>36976</v>
      </c>
      <c r="Q509" s="2" t="s">
        <v>109</v>
      </c>
      <c r="R509" s="2" t="s">
        <v>109</v>
      </c>
      <c r="S509">
        <v>561621</v>
      </c>
      <c r="T509" s="30" t="s">
        <v>27954</v>
      </c>
      <c r="U509" s="2" t="s">
        <v>110</v>
      </c>
      <c r="V509" s="2" t="s">
        <v>110</v>
      </c>
      <c r="W509" s="2">
        <v>1109.5833688167972</v>
      </c>
      <c r="X509">
        <v>265.05</v>
      </c>
      <c r="Y509" s="3">
        <v>2737.67</v>
      </c>
      <c r="Z509">
        <v>160.04</v>
      </c>
      <c r="AA509" s="3">
        <v>4197.49</v>
      </c>
    </row>
    <row r="510" spans="1:27" s="17" customFormat="1" ht="20" customHeight="1">
      <c r="A510" s="2" t="s">
        <v>2414</v>
      </c>
      <c r="B510" s="2" t="s">
        <v>2415</v>
      </c>
      <c r="C510" s="2" t="s">
        <v>2416</v>
      </c>
      <c r="D510" s="3">
        <v>1620.66</v>
      </c>
      <c r="E510" s="2" t="s">
        <v>4335</v>
      </c>
      <c r="F510" s="37" t="s">
        <v>4376</v>
      </c>
      <c r="G510">
        <v>60.06</v>
      </c>
      <c r="H510">
        <v>58.13</v>
      </c>
      <c r="I510" s="2" t="s">
        <v>4336</v>
      </c>
      <c r="J510">
        <v>36.25</v>
      </c>
      <c r="K510">
        <v>35.1</v>
      </c>
      <c r="L510">
        <v>100</v>
      </c>
      <c r="M510" s="2" t="s">
        <v>3</v>
      </c>
      <c r="N510" s="2" t="s">
        <v>3</v>
      </c>
      <c r="O510" s="2" t="s">
        <v>4</v>
      </c>
      <c r="P510" s="1">
        <v>36920</v>
      </c>
      <c r="Q510" s="2" t="s">
        <v>109</v>
      </c>
      <c r="R510" s="2" t="s">
        <v>109</v>
      </c>
      <c r="S510">
        <v>561621</v>
      </c>
      <c r="T510" s="30" t="s">
        <v>27954</v>
      </c>
      <c r="U510" s="2" t="s">
        <v>110</v>
      </c>
      <c r="V510" s="2" t="s">
        <v>110</v>
      </c>
      <c r="W510" s="2">
        <v>1109.5833688167972</v>
      </c>
      <c r="X510">
        <v>516.97</v>
      </c>
      <c r="Y510">
        <v>864.9</v>
      </c>
      <c r="Z510">
        <v>728.35</v>
      </c>
      <c r="AA510" s="3">
        <v>1349.8</v>
      </c>
    </row>
    <row r="511" spans="1:27" s="17" customFormat="1" ht="20" customHeight="1">
      <c r="A511" s="2" t="s">
        <v>2482</v>
      </c>
      <c r="B511" s="2" t="s">
        <v>2483</v>
      </c>
      <c r="C511" s="2" t="s">
        <v>1872</v>
      </c>
      <c r="D511">
        <v>24.6</v>
      </c>
      <c r="E511" s="2" t="s">
        <v>4394</v>
      </c>
      <c r="F511" s="37" t="s">
        <v>4395</v>
      </c>
      <c r="G511">
        <v>8.06</v>
      </c>
      <c r="H511">
        <v>8.1300000000000008</v>
      </c>
      <c r="I511" s="2" t="s">
        <v>2946</v>
      </c>
      <c r="J511"/>
      <c r="K511"/>
      <c r="L511">
        <v>100</v>
      </c>
      <c r="M511" s="2" t="s">
        <v>3</v>
      </c>
      <c r="N511" s="2" t="s">
        <v>3</v>
      </c>
      <c r="O511" s="2" t="s">
        <v>4</v>
      </c>
      <c r="P511" s="1">
        <v>36865</v>
      </c>
      <c r="Q511" s="2" t="s">
        <v>109</v>
      </c>
      <c r="R511" s="2" t="s">
        <v>109</v>
      </c>
      <c r="S511">
        <v>561621</v>
      </c>
      <c r="T511" s="30" t="s">
        <v>27954</v>
      </c>
      <c r="U511" s="2" t="s">
        <v>110</v>
      </c>
      <c r="V511" s="2" t="s">
        <v>110</v>
      </c>
      <c r="W511" s="2">
        <v>1109.5833688167972</v>
      </c>
      <c r="X511">
        <v>4.29</v>
      </c>
      <c r="Y511">
        <v>20.100000000000001</v>
      </c>
      <c r="Z511">
        <v>2.64</v>
      </c>
      <c r="AA511">
        <v>66.099999999999994</v>
      </c>
    </row>
    <row r="512" spans="1:27" s="17" customFormat="1" ht="20" customHeight="1">
      <c r="A512" s="2" t="s">
        <v>2510</v>
      </c>
      <c r="B512" s="2" t="s">
        <v>2511</v>
      </c>
      <c r="C512" s="2" t="s">
        <v>2512</v>
      </c>
      <c r="D512">
        <v>35.15</v>
      </c>
      <c r="E512" s="2" t="s">
        <v>3058</v>
      </c>
      <c r="F512" s="37" t="s">
        <v>4411</v>
      </c>
      <c r="G512">
        <v>16.190000000000001</v>
      </c>
      <c r="H512">
        <v>15.5</v>
      </c>
      <c r="I512" s="2" t="s">
        <v>2946</v>
      </c>
      <c r="J512"/>
      <c r="K512"/>
      <c r="L512">
        <v>100</v>
      </c>
      <c r="M512" s="2" t="s">
        <v>3</v>
      </c>
      <c r="N512" s="2" t="s">
        <v>3</v>
      </c>
      <c r="O512" s="2" t="s">
        <v>4</v>
      </c>
      <c r="P512" s="1">
        <v>36837</v>
      </c>
      <c r="Q512" s="2" t="s">
        <v>109</v>
      </c>
      <c r="R512" s="2" t="s">
        <v>109</v>
      </c>
      <c r="S512">
        <v>561621</v>
      </c>
      <c r="T512" s="30" t="s">
        <v>27954</v>
      </c>
      <c r="U512" s="2" t="s">
        <v>110</v>
      </c>
      <c r="V512" s="2" t="s">
        <v>110</v>
      </c>
      <c r="W512" s="2">
        <v>1109.5833688167972</v>
      </c>
      <c r="X512">
        <v>22.83</v>
      </c>
      <c r="Y512">
        <v>105.1</v>
      </c>
      <c r="Z512">
        <v>13.5</v>
      </c>
      <c r="AA512">
        <v>76</v>
      </c>
    </row>
    <row r="513" spans="1:27" s="17" customFormat="1" ht="20" customHeight="1">
      <c r="A513" s="2" t="s">
        <v>2533</v>
      </c>
      <c r="B513" s="2" t="s">
        <v>2534</v>
      </c>
      <c r="C513" s="2" t="s">
        <v>2535</v>
      </c>
      <c r="D513">
        <v>284.43</v>
      </c>
      <c r="E513" s="2" t="s">
        <v>4424</v>
      </c>
      <c r="F513" s="37" t="s">
        <v>4442</v>
      </c>
      <c r="G513">
        <v>27.63</v>
      </c>
      <c r="H513">
        <v>28.63</v>
      </c>
      <c r="I513" s="2" t="s">
        <v>4425</v>
      </c>
      <c r="J513">
        <v>13.06</v>
      </c>
      <c r="K513">
        <v>13</v>
      </c>
      <c r="L513">
        <v>100</v>
      </c>
      <c r="M513" s="2" t="s">
        <v>3</v>
      </c>
      <c r="N513" s="2" t="s">
        <v>3</v>
      </c>
      <c r="O513" s="2" t="s">
        <v>4</v>
      </c>
      <c r="P513" s="1">
        <v>36826</v>
      </c>
      <c r="Q513" s="2" t="s">
        <v>109</v>
      </c>
      <c r="R513" s="2" t="s">
        <v>109</v>
      </c>
      <c r="S513">
        <v>561621</v>
      </c>
      <c r="T513" s="30" t="s">
        <v>27954</v>
      </c>
      <c r="U513" s="2" t="s">
        <v>110</v>
      </c>
      <c r="V513" s="2" t="s">
        <v>110</v>
      </c>
      <c r="W513" s="2">
        <v>1109.5833688167972</v>
      </c>
      <c r="X513">
        <v>71.2</v>
      </c>
      <c r="Y513">
        <v>604</v>
      </c>
      <c r="Z513">
        <v>149.80000000000001</v>
      </c>
      <c r="AA513">
        <v>973.8</v>
      </c>
    </row>
    <row r="514" spans="1:27" s="17" customFormat="1" ht="20" customHeight="1">
      <c r="A514" s="2" t="s">
        <v>2595</v>
      </c>
      <c r="B514" s="2" t="s">
        <v>2596</v>
      </c>
      <c r="C514" s="2" t="s">
        <v>1797</v>
      </c>
      <c r="D514">
        <v>130</v>
      </c>
      <c r="E514" s="2" t="s">
        <v>4478</v>
      </c>
      <c r="F514" s="37" t="s">
        <v>4479</v>
      </c>
      <c r="G514">
        <v>40.5</v>
      </c>
      <c r="H514">
        <v>41.5</v>
      </c>
      <c r="I514" s="2" t="s">
        <v>2946</v>
      </c>
      <c r="J514"/>
      <c r="K514"/>
      <c r="L514">
        <v>100</v>
      </c>
      <c r="M514" s="2" t="s">
        <v>3</v>
      </c>
      <c r="N514" s="2" t="s">
        <v>3</v>
      </c>
      <c r="O514" s="2" t="s">
        <v>4</v>
      </c>
      <c r="P514" s="1">
        <v>36774</v>
      </c>
      <c r="Q514" s="2" t="s">
        <v>109</v>
      </c>
      <c r="R514" s="2" t="s">
        <v>109</v>
      </c>
      <c r="S514">
        <v>561621</v>
      </c>
      <c r="T514" s="30" t="s">
        <v>27954</v>
      </c>
      <c r="U514" s="2" t="s">
        <v>110</v>
      </c>
      <c r="V514" s="2" t="s">
        <v>110</v>
      </c>
      <c r="W514" s="2">
        <v>1109.5833688167972</v>
      </c>
      <c r="X514">
        <v>3.98</v>
      </c>
      <c r="Y514">
        <v>5.5</v>
      </c>
      <c r="Z514">
        <v>9.39</v>
      </c>
      <c r="AA514">
        <v>17.600000000000001</v>
      </c>
    </row>
    <row r="515" spans="1:27" s="17" customFormat="1" ht="20" customHeight="1">
      <c r="A515" s="2" t="s">
        <v>2619</v>
      </c>
      <c r="B515" s="2" t="s">
        <v>2620</v>
      </c>
      <c r="C515" s="2" t="s">
        <v>1595</v>
      </c>
      <c r="D515" s="3">
        <v>4464.93</v>
      </c>
      <c r="E515" s="2" t="s">
        <v>4495</v>
      </c>
      <c r="F515" s="37" t="s">
        <v>4496</v>
      </c>
      <c r="G515">
        <v>183.81</v>
      </c>
      <c r="H515">
        <v>183.81</v>
      </c>
      <c r="I515" s="2" t="s">
        <v>4497</v>
      </c>
      <c r="J515">
        <v>110</v>
      </c>
      <c r="K515">
        <v>110</v>
      </c>
      <c r="L515">
        <v>100</v>
      </c>
      <c r="M515" s="2" t="s">
        <v>3</v>
      </c>
      <c r="N515" s="2" t="s">
        <v>3</v>
      </c>
      <c r="O515" s="2" t="s">
        <v>4</v>
      </c>
      <c r="P515" s="1">
        <v>36765</v>
      </c>
      <c r="Q515" s="2" t="s">
        <v>109</v>
      </c>
      <c r="R515" s="2" t="s">
        <v>109</v>
      </c>
      <c r="S515">
        <v>561621</v>
      </c>
      <c r="T515" s="30" t="s">
        <v>27954</v>
      </c>
      <c r="U515" s="2" t="s">
        <v>110</v>
      </c>
      <c r="V515" s="2" t="s">
        <v>110</v>
      </c>
      <c r="W515" s="2">
        <v>1109.5833688167972</v>
      </c>
      <c r="X515">
        <v>64.2</v>
      </c>
      <c r="Y515">
        <v>215</v>
      </c>
      <c r="Z515">
        <v>105.3</v>
      </c>
      <c r="AA515" s="3">
        <v>1282.0999999999999</v>
      </c>
    </row>
    <row r="516" spans="1:27" s="17" customFormat="1" ht="20" customHeight="1">
      <c r="A516" s="2" t="s">
        <v>2621</v>
      </c>
      <c r="B516" s="2" t="s">
        <v>2622</v>
      </c>
      <c r="C516" s="2" t="s">
        <v>1718</v>
      </c>
      <c r="D516">
        <v>157.86000000000001</v>
      </c>
      <c r="E516" s="2" t="s">
        <v>4498</v>
      </c>
      <c r="F516" s="37" t="s">
        <v>4499</v>
      </c>
      <c r="G516">
        <v>62.88</v>
      </c>
      <c r="H516">
        <v>62.13</v>
      </c>
      <c r="I516" s="2" t="s">
        <v>4500</v>
      </c>
      <c r="J516">
        <v>9.94</v>
      </c>
      <c r="K516">
        <v>9.94</v>
      </c>
      <c r="L516">
        <v>100</v>
      </c>
      <c r="M516" s="2" t="s">
        <v>3</v>
      </c>
      <c r="N516" s="2" t="s">
        <v>3</v>
      </c>
      <c r="O516" s="2" t="s">
        <v>4</v>
      </c>
      <c r="P516" s="1">
        <v>36762</v>
      </c>
      <c r="Q516" s="2" t="s">
        <v>109</v>
      </c>
      <c r="R516" s="2" t="s">
        <v>109</v>
      </c>
      <c r="S516">
        <v>561621</v>
      </c>
      <c r="T516" s="30" t="s">
        <v>27954</v>
      </c>
      <c r="U516" s="2" t="s">
        <v>110</v>
      </c>
      <c r="V516" s="2" t="s">
        <v>110</v>
      </c>
      <c r="W516" s="2">
        <v>1109.5833688167972</v>
      </c>
      <c r="X516">
        <v>8.9</v>
      </c>
      <c r="Y516">
        <v>72.7</v>
      </c>
      <c r="Z516">
        <v>6.6</v>
      </c>
      <c r="AA516">
        <v>210.2</v>
      </c>
    </row>
    <row r="517" spans="1:27" s="17" customFormat="1" ht="20" customHeight="1">
      <c r="A517" s="2" t="s">
        <v>2638</v>
      </c>
      <c r="B517" s="2" t="s">
        <v>2639</v>
      </c>
      <c r="C517" s="2" t="s">
        <v>2640</v>
      </c>
      <c r="D517">
        <v>1.56</v>
      </c>
      <c r="E517" s="2" t="s">
        <v>3058</v>
      </c>
      <c r="F517" s="37" t="s">
        <v>4512</v>
      </c>
      <c r="G517"/>
      <c r="H517"/>
      <c r="I517" s="2" t="s">
        <v>2946</v>
      </c>
      <c r="J517"/>
      <c r="K517"/>
      <c r="L517">
        <v>100</v>
      </c>
      <c r="M517" s="2" t="s">
        <v>3</v>
      </c>
      <c r="N517" s="2" t="s">
        <v>3</v>
      </c>
      <c r="O517" s="2" t="s">
        <v>4</v>
      </c>
      <c r="P517" s="1">
        <v>36758</v>
      </c>
      <c r="Q517" s="2" t="s">
        <v>109</v>
      </c>
      <c r="R517" s="2" t="s">
        <v>109</v>
      </c>
      <c r="S517">
        <v>561621</v>
      </c>
      <c r="T517" s="30" t="s">
        <v>27954</v>
      </c>
      <c r="U517" s="2" t="s">
        <v>110</v>
      </c>
      <c r="V517" s="2" t="s">
        <v>110</v>
      </c>
      <c r="W517" s="2">
        <v>1109.5833688167972</v>
      </c>
      <c r="X517">
        <v>0.31</v>
      </c>
      <c r="Y517">
        <v>9.6199999999999992</v>
      </c>
      <c r="Z517">
        <v>0.21</v>
      </c>
      <c r="AA517">
        <v>8.33</v>
      </c>
    </row>
    <row r="518" spans="1:27" s="17" customFormat="1" ht="20" customHeight="1">
      <c r="A518" s="2" t="s">
        <v>2653</v>
      </c>
      <c r="B518" s="2" t="s">
        <v>2654</v>
      </c>
      <c r="C518" s="2" t="s">
        <v>2655</v>
      </c>
      <c r="D518" s="3">
        <v>1237.8499999999999</v>
      </c>
      <c r="E518" s="2" t="s">
        <v>4523</v>
      </c>
      <c r="F518" s="37" t="s">
        <v>4524</v>
      </c>
      <c r="G518">
        <v>240.75</v>
      </c>
      <c r="H518">
        <v>245.88</v>
      </c>
      <c r="I518" s="2" t="s">
        <v>2946</v>
      </c>
      <c r="J518"/>
      <c r="K518"/>
      <c r="L518">
        <v>100</v>
      </c>
      <c r="M518" s="2" t="s">
        <v>3</v>
      </c>
      <c r="N518" s="2" t="s">
        <v>3</v>
      </c>
      <c r="O518" s="2" t="s">
        <v>4</v>
      </c>
      <c r="P518" s="1">
        <v>36752</v>
      </c>
      <c r="Q518" s="2" t="s">
        <v>109</v>
      </c>
      <c r="R518" s="2" t="s">
        <v>109</v>
      </c>
      <c r="S518">
        <v>561621</v>
      </c>
      <c r="T518" s="30" t="s">
        <v>27954</v>
      </c>
      <c r="U518" s="2" t="s">
        <v>110</v>
      </c>
      <c r="V518" s="2" t="s">
        <v>110</v>
      </c>
      <c r="W518" s="2">
        <v>1109.5833688167972</v>
      </c>
      <c r="X518">
        <v>0.52</v>
      </c>
      <c r="Y518">
        <v>518.20000000000005</v>
      </c>
      <c r="Z518">
        <v>22.08</v>
      </c>
      <c r="AA518">
        <v>585.29999999999995</v>
      </c>
    </row>
    <row r="519" spans="1:27" s="17" customFormat="1" ht="20" customHeight="1">
      <c r="A519" s="2" t="s">
        <v>2716</v>
      </c>
      <c r="B519" s="2" t="s">
        <v>2717</v>
      </c>
      <c r="C519" s="2" t="s">
        <v>852</v>
      </c>
      <c r="D519" s="3">
        <v>2017.09</v>
      </c>
      <c r="E519" s="2" t="s">
        <v>4571</v>
      </c>
      <c r="F519" s="37" t="s">
        <v>4602</v>
      </c>
      <c r="G519">
        <v>208.06</v>
      </c>
      <c r="H519">
        <v>228.94</v>
      </c>
      <c r="I519" s="2" t="s">
        <v>4572</v>
      </c>
      <c r="J519">
        <v>78.94</v>
      </c>
      <c r="K519">
        <v>87</v>
      </c>
      <c r="L519">
        <v>100</v>
      </c>
      <c r="M519" s="2" t="s">
        <v>3</v>
      </c>
      <c r="N519" s="2" t="s">
        <v>3</v>
      </c>
      <c r="O519" s="2" t="s">
        <v>4</v>
      </c>
      <c r="P519" s="1">
        <v>36719</v>
      </c>
      <c r="Q519" s="2" t="s">
        <v>109</v>
      </c>
      <c r="R519" s="2" t="s">
        <v>109</v>
      </c>
      <c r="S519">
        <v>561621</v>
      </c>
      <c r="T519" s="30" t="s">
        <v>27954</v>
      </c>
      <c r="U519" s="2" t="s">
        <v>110</v>
      </c>
      <c r="V519" s="2" t="s">
        <v>110</v>
      </c>
      <c r="W519" s="2">
        <v>1109.5833688167972</v>
      </c>
      <c r="X519">
        <v>15.36</v>
      </c>
      <c r="Y519">
        <v>389.1</v>
      </c>
      <c r="Z519">
        <v>26.82</v>
      </c>
      <c r="AA519">
        <v>471.7</v>
      </c>
    </row>
    <row r="520" spans="1:27" s="17" customFormat="1" ht="20" customHeight="1">
      <c r="A520" s="2" t="s">
        <v>2752</v>
      </c>
      <c r="B520" s="2" t="s">
        <v>2753</v>
      </c>
      <c r="C520" s="2" t="s">
        <v>2754</v>
      </c>
      <c r="D520" s="3">
        <v>6956.01</v>
      </c>
      <c r="E520" s="2" t="s">
        <v>4596</v>
      </c>
      <c r="F520" s="37" t="s">
        <v>4604</v>
      </c>
      <c r="G520">
        <v>81.63</v>
      </c>
      <c r="H520">
        <v>80.25</v>
      </c>
      <c r="I520" s="2" t="s">
        <v>4597</v>
      </c>
      <c r="J520">
        <v>72.63</v>
      </c>
      <c r="K520">
        <v>100</v>
      </c>
      <c r="L520">
        <v>100</v>
      </c>
      <c r="M520" s="2" t="s">
        <v>3</v>
      </c>
      <c r="N520" s="2" t="s">
        <v>3</v>
      </c>
      <c r="O520" s="2" t="s">
        <v>4</v>
      </c>
      <c r="P520" s="1">
        <v>36698</v>
      </c>
      <c r="Q520" s="2" t="s">
        <v>109</v>
      </c>
      <c r="R520" s="2" t="s">
        <v>109</v>
      </c>
      <c r="S520">
        <v>561621</v>
      </c>
      <c r="T520" s="30" t="s">
        <v>27954</v>
      </c>
      <c r="U520" s="2" t="s">
        <v>110</v>
      </c>
      <c r="V520" s="2" t="s">
        <v>110</v>
      </c>
      <c r="W520" s="2">
        <v>1109.5833688167972</v>
      </c>
      <c r="X520">
        <v>321</v>
      </c>
      <c r="Y520" s="3">
        <v>10082</v>
      </c>
      <c r="Z520">
        <v>680.89</v>
      </c>
      <c r="AA520" s="3">
        <v>17500</v>
      </c>
    </row>
    <row r="521" spans="1:27" s="17" customFormat="1" ht="20" customHeight="1">
      <c r="A521" s="2" t="s">
        <v>2790</v>
      </c>
      <c r="B521" s="2" t="s">
        <v>2791</v>
      </c>
      <c r="C521" s="2" t="s">
        <v>2792</v>
      </c>
      <c r="D521">
        <v>17.28</v>
      </c>
      <c r="E521" s="2" t="s">
        <v>4617</v>
      </c>
      <c r="F521" s="37" t="s">
        <v>4618</v>
      </c>
      <c r="G521"/>
      <c r="H521"/>
      <c r="I521" s="2" t="s">
        <v>2946</v>
      </c>
      <c r="J521"/>
      <c r="K521"/>
      <c r="L521">
        <v>100</v>
      </c>
      <c r="M521" s="2" t="s">
        <v>3</v>
      </c>
      <c r="N521" s="2" t="s">
        <v>3</v>
      </c>
      <c r="O521" s="2" t="s">
        <v>4</v>
      </c>
      <c r="P521" s="1">
        <v>36663</v>
      </c>
      <c r="Q521" s="2" t="s">
        <v>109</v>
      </c>
      <c r="R521" s="2" t="s">
        <v>109</v>
      </c>
      <c r="S521">
        <v>561621</v>
      </c>
      <c r="T521" s="30" t="s">
        <v>27954</v>
      </c>
      <c r="U521" s="2" t="s">
        <v>110</v>
      </c>
      <c r="V521" s="2" t="s">
        <v>110</v>
      </c>
      <c r="W521" s="2">
        <v>1109.5833688167972</v>
      </c>
      <c r="X521">
        <v>0.04</v>
      </c>
      <c r="Y521">
        <v>2.0699999999999998</v>
      </c>
      <c r="Z521">
        <v>1.87</v>
      </c>
      <c r="AA521">
        <v>10.18</v>
      </c>
    </row>
    <row r="522" spans="1:27" s="17" customFormat="1" ht="20" customHeight="1">
      <c r="A522" s="2" t="s">
        <v>2910</v>
      </c>
      <c r="B522" s="2" t="s">
        <v>2911</v>
      </c>
      <c r="C522" s="2" t="s">
        <v>2912</v>
      </c>
      <c r="D522">
        <v>36.97</v>
      </c>
      <c r="E522" s="2" t="s">
        <v>4704</v>
      </c>
      <c r="F522" s="37" t="s">
        <v>4705</v>
      </c>
      <c r="G522">
        <v>33.880000000000003</v>
      </c>
      <c r="H522">
        <v>33.25</v>
      </c>
      <c r="I522" s="2" t="s">
        <v>4706</v>
      </c>
      <c r="J522">
        <v>15.38</v>
      </c>
      <c r="K522">
        <v>15.13</v>
      </c>
      <c r="L522">
        <v>100</v>
      </c>
      <c r="M522" s="2" t="s">
        <v>3</v>
      </c>
      <c r="N522" s="2" t="s">
        <v>3</v>
      </c>
      <c r="O522" s="2" t="s">
        <v>4</v>
      </c>
      <c r="P522" s="1">
        <v>36553</v>
      </c>
      <c r="Q522" s="2" t="s">
        <v>109</v>
      </c>
      <c r="R522" s="2" t="s">
        <v>109</v>
      </c>
      <c r="S522">
        <v>561621</v>
      </c>
      <c r="T522" s="30" t="s">
        <v>27954</v>
      </c>
      <c r="U522" s="2" t="s">
        <v>110</v>
      </c>
      <c r="V522" s="2" t="s">
        <v>110</v>
      </c>
      <c r="W522" s="2">
        <v>1109.5833688167972</v>
      </c>
      <c r="X522">
        <v>25.73</v>
      </c>
      <c r="Y522">
        <v>608.4</v>
      </c>
      <c r="Z522">
        <v>35.74</v>
      </c>
      <c r="AA522">
        <v>718.9</v>
      </c>
    </row>
    <row r="523" spans="1:27" s="17" customFormat="1" ht="20" customHeight="1">
      <c r="A523" s="2" t="s">
        <v>10459</v>
      </c>
      <c r="B523" s="2" t="s">
        <v>10460</v>
      </c>
      <c r="C523" s="2" t="s">
        <v>1873</v>
      </c>
      <c r="D523"/>
      <c r="E523" s="2" t="s">
        <v>10461</v>
      </c>
      <c r="F523" s="37" t="s">
        <v>10462</v>
      </c>
      <c r="G523">
        <v>44.39</v>
      </c>
      <c r="H523">
        <v>43.91</v>
      </c>
      <c r="I523" s="2" t="s">
        <v>2946</v>
      </c>
      <c r="J523"/>
      <c r="K523"/>
      <c r="L523">
        <v>100</v>
      </c>
      <c r="M523" s="2" t="s">
        <v>3</v>
      </c>
      <c r="N523" s="2" t="s">
        <v>3</v>
      </c>
      <c r="O523" s="2" t="s">
        <v>4</v>
      </c>
      <c r="P523" s="1">
        <v>39269</v>
      </c>
      <c r="Q523" s="2" t="s">
        <v>264</v>
      </c>
      <c r="R523" s="2" t="s">
        <v>264</v>
      </c>
      <c r="S523">
        <v>562212</v>
      </c>
      <c r="T523" s="30" t="s">
        <v>27960</v>
      </c>
      <c r="U523" s="2" t="s">
        <v>266</v>
      </c>
      <c r="V523" s="2" t="s">
        <v>266</v>
      </c>
      <c r="W523" s="29">
        <v>1833.9504165753021</v>
      </c>
      <c r="X523">
        <v>14.18</v>
      </c>
      <c r="Y523">
        <v>855.86</v>
      </c>
      <c r="Z523">
        <v>10.59</v>
      </c>
      <c r="AA523" s="3">
        <v>1415.18</v>
      </c>
    </row>
    <row r="524" spans="1:27" s="17" customFormat="1" ht="20" customHeight="1">
      <c r="A524" s="2" t="s">
        <v>573</v>
      </c>
      <c r="B524" s="2" t="s">
        <v>574</v>
      </c>
      <c r="C524" s="2" t="s">
        <v>575</v>
      </c>
      <c r="D524">
        <v>52.7</v>
      </c>
      <c r="E524" s="2" t="s">
        <v>3151</v>
      </c>
      <c r="F524" s="37" t="s">
        <v>3152</v>
      </c>
      <c r="G524">
        <v>36.06</v>
      </c>
      <c r="H524">
        <v>35.82</v>
      </c>
      <c r="I524" s="2" t="s">
        <v>2946</v>
      </c>
      <c r="J524"/>
      <c r="K524"/>
      <c r="L524">
        <v>100</v>
      </c>
      <c r="M524" s="2" t="s">
        <v>3</v>
      </c>
      <c r="N524" s="2" t="s">
        <v>3</v>
      </c>
      <c r="O524" s="2" t="s">
        <v>4</v>
      </c>
      <c r="P524" s="1">
        <v>38841</v>
      </c>
      <c r="Q524" s="2" t="s">
        <v>264</v>
      </c>
      <c r="R524" s="2" t="s">
        <v>264</v>
      </c>
      <c r="S524">
        <v>562212</v>
      </c>
      <c r="T524" s="30" t="s">
        <v>27960</v>
      </c>
      <c r="U524" s="2" t="s">
        <v>266</v>
      </c>
      <c r="V524" s="2" t="s">
        <v>266</v>
      </c>
      <c r="W524" s="29">
        <v>1833.9504165753021</v>
      </c>
      <c r="X524">
        <v>94.51</v>
      </c>
      <c r="Y524">
        <v>730.7</v>
      </c>
      <c r="Z524">
        <v>60.75</v>
      </c>
      <c r="AA524">
        <v>542.21</v>
      </c>
    </row>
    <row r="525" spans="1:27" s="17" customFormat="1" ht="20" customHeight="1">
      <c r="A525" s="2" t="s">
        <v>2269</v>
      </c>
      <c r="B525" s="2" t="s">
        <v>2270</v>
      </c>
      <c r="C525" s="2" t="s">
        <v>2271</v>
      </c>
      <c r="D525">
        <v>34</v>
      </c>
      <c r="E525" s="2" t="s">
        <v>4220</v>
      </c>
      <c r="F525" s="37" t="s">
        <v>4221</v>
      </c>
      <c r="G525">
        <v>16.95</v>
      </c>
      <c r="H525">
        <v>16.8</v>
      </c>
      <c r="I525" s="2" t="s">
        <v>4222</v>
      </c>
      <c r="J525"/>
      <c r="K525"/>
      <c r="L525">
        <v>100</v>
      </c>
      <c r="M525" s="2" t="s">
        <v>3</v>
      </c>
      <c r="N525" s="2" t="s">
        <v>3</v>
      </c>
      <c r="O525" s="2" t="s">
        <v>4</v>
      </c>
      <c r="P525" s="1">
        <v>37040</v>
      </c>
      <c r="Q525" s="2" t="s">
        <v>264</v>
      </c>
      <c r="R525" s="2" t="s">
        <v>264</v>
      </c>
      <c r="S525">
        <v>562212</v>
      </c>
      <c r="T525" s="30" t="s">
        <v>27960</v>
      </c>
      <c r="U525" s="2" t="s">
        <v>266</v>
      </c>
      <c r="V525" s="2" t="s">
        <v>266</v>
      </c>
      <c r="W525" s="29">
        <v>1833.9504165753021</v>
      </c>
      <c r="X525">
        <v>27.7</v>
      </c>
      <c r="Y525" s="3">
        <v>5683.03</v>
      </c>
      <c r="Z525">
        <v>30.27</v>
      </c>
      <c r="AA525" s="3">
        <v>14248.67</v>
      </c>
    </row>
    <row r="526" spans="1:27" s="17" customFormat="1" ht="20" customHeight="1">
      <c r="A526" s="2" t="s">
        <v>1741</v>
      </c>
      <c r="B526" s="2" t="s">
        <v>1742</v>
      </c>
      <c r="C526" s="2" t="s">
        <v>1743</v>
      </c>
      <c r="D526">
        <v>308.39</v>
      </c>
      <c r="E526" s="2" t="s">
        <v>3822</v>
      </c>
      <c r="F526" s="37" t="s">
        <v>3841</v>
      </c>
      <c r="G526">
        <v>50.97</v>
      </c>
      <c r="H526">
        <v>49.4</v>
      </c>
      <c r="I526" s="2" t="s">
        <v>3823</v>
      </c>
      <c r="J526">
        <v>10.220000000000001</v>
      </c>
      <c r="K526">
        <v>13.65</v>
      </c>
      <c r="L526">
        <v>100</v>
      </c>
      <c r="M526" s="2" t="s">
        <v>3</v>
      </c>
      <c r="N526" s="2" t="s">
        <v>3</v>
      </c>
      <c r="O526" s="2" t="s">
        <v>4</v>
      </c>
      <c r="P526" s="1">
        <v>37706</v>
      </c>
      <c r="Q526" s="2" t="s">
        <v>1744</v>
      </c>
      <c r="R526" s="2" t="s">
        <v>1744</v>
      </c>
      <c r="S526">
        <v>611310</v>
      </c>
      <c r="T526" s="30" t="s">
        <v>27960</v>
      </c>
      <c r="U526" s="2" t="s">
        <v>211</v>
      </c>
      <c r="V526" s="2" t="s">
        <v>211</v>
      </c>
      <c r="W526" s="29">
        <v>616.68303646058439</v>
      </c>
      <c r="X526">
        <v>105.38</v>
      </c>
      <c r="Y526">
        <v>751.01</v>
      </c>
      <c r="Z526">
        <v>71.02</v>
      </c>
      <c r="AA526">
        <v>586.14</v>
      </c>
    </row>
    <row r="527" spans="1:27" s="17" customFormat="1" ht="20" hidden="1" customHeight="1">
      <c r="A527" s="2" t="s">
        <v>1760</v>
      </c>
      <c r="B527" s="2" t="s">
        <v>1761</v>
      </c>
      <c r="C527" s="2" t="s">
        <v>1762</v>
      </c>
      <c r="D527">
        <v>52</v>
      </c>
      <c r="E527" s="2" t="s">
        <v>3843</v>
      </c>
      <c r="F527" s="37" t="s">
        <v>3844</v>
      </c>
      <c r="G527">
        <v>5.38</v>
      </c>
      <c r="H527">
        <v>5.2</v>
      </c>
      <c r="I527" s="2" t="s">
        <v>2946</v>
      </c>
      <c r="J527"/>
      <c r="K527"/>
      <c r="L527">
        <v>100</v>
      </c>
      <c r="M527" s="2" t="s">
        <v>3</v>
      </c>
      <c r="N527" s="2" t="s">
        <v>3</v>
      </c>
      <c r="O527" s="2" t="s">
        <v>4</v>
      </c>
      <c r="P527" s="1">
        <v>37677</v>
      </c>
      <c r="Q527" s="2" t="s">
        <v>168</v>
      </c>
      <c r="R527" s="2" t="s">
        <v>168</v>
      </c>
      <c r="S527">
        <v>611310</v>
      </c>
      <c r="T527" s="30" t="s">
        <v>3893</v>
      </c>
      <c r="U527" s="2" t="s">
        <v>100</v>
      </c>
      <c r="V527" s="2" t="s">
        <v>100</v>
      </c>
      <c r="W527" s="24">
        <v>876.19511774029047</v>
      </c>
      <c r="X527">
        <v>27.37</v>
      </c>
      <c r="Y527">
        <v>54.85</v>
      </c>
      <c r="Z527">
        <v>19.309999999999999</v>
      </c>
      <c r="AA527">
        <v>227.46</v>
      </c>
    </row>
    <row r="528" spans="1:27" s="17" customFormat="1" ht="20" customHeight="1">
      <c r="A528" s="2" t="s">
        <v>13022</v>
      </c>
      <c r="B528" s="2" t="s">
        <v>882</v>
      </c>
      <c r="C528" s="2" t="s">
        <v>948</v>
      </c>
      <c r="D528" s="3">
        <v>2000</v>
      </c>
      <c r="E528" s="2" t="s">
        <v>13023</v>
      </c>
      <c r="F528" s="37" t="s">
        <v>13024</v>
      </c>
      <c r="G528">
        <v>51.69</v>
      </c>
      <c r="H528">
        <v>50.6</v>
      </c>
      <c r="I528" s="2" t="s">
        <v>2946</v>
      </c>
      <c r="J528"/>
      <c r="K528"/>
      <c r="L528">
        <v>100</v>
      </c>
      <c r="M528" s="2" t="s">
        <v>3</v>
      </c>
      <c r="N528" s="2" t="s">
        <v>3</v>
      </c>
      <c r="O528" s="2" t="s">
        <v>4</v>
      </c>
      <c r="P528" s="1">
        <v>39188</v>
      </c>
      <c r="Q528" s="2" t="s">
        <v>225</v>
      </c>
      <c r="R528" s="2" t="s">
        <v>225</v>
      </c>
      <c r="S528">
        <v>621511</v>
      </c>
      <c r="T528" s="30" t="s">
        <v>27960</v>
      </c>
      <c r="U528" s="2" t="s">
        <v>38</v>
      </c>
      <c r="V528" s="2" t="s">
        <v>38</v>
      </c>
      <c r="W528" s="29">
        <v>786.28100024649325</v>
      </c>
      <c r="X528">
        <v>752.32</v>
      </c>
      <c r="Y528" s="3">
        <v>6239.46</v>
      </c>
      <c r="Z528" s="3">
        <v>1414.33</v>
      </c>
      <c r="AA528" s="3">
        <v>6186.54</v>
      </c>
    </row>
    <row r="529" spans="1:27" s="17" customFormat="1" ht="20" customHeight="1">
      <c r="A529" s="2" t="s">
        <v>880</v>
      </c>
      <c r="B529" s="2" t="s">
        <v>881</v>
      </c>
      <c r="C529" s="2" t="s">
        <v>882</v>
      </c>
      <c r="D529">
        <v>314.64999999999998</v>
      </c>
      <c r="E529" s="2" t="s">
        <v>3301</v>
      </c>
      <c r="F529" s="37" t="s">
        <v>3302</v>
      </c>
      <c r="G529"/>
      <c r="H529"/>
      <c r="I529" s="2" t="s">
        <v>3303</v>
      </c>
      <c r="J529">
        <v>13.23</v>
      </c>
      <c r="K529">
        <v>13.03</v>
      </c>
      <c r="L529">
        <v>100</v>
      </c>
      <c r="M529" s="2" t="s">
        <v>3</v>
      </c>
      <c r="N529" s="2" t="s">
        <v>3</v>
      </c>
      <c r="O529" s="2" t="s">
        <v>4</v>
      </c>
      <c r="P529" s="1">
        <v>38625</v>
      </c>
      <c r="Q529" s="2" t="s">
        <v>225</v>
      </c>
      <c r="R529" s="2" t="s">
        <v>225</v>
      </c>
      <c r="S529">
        <v>621511</v>
      </c>
      <c r="T529" s="30" t="s">
        <v>27960</v>
      </c>
      <c r="U529" s="2" t="s">
        <v>38</v>
      </c>
      <c r="V529" s="2" t="s">
        <v>38</v>
      </c>
      <c r="W529" s="29">
        <v>786.28100024649325</v>
      </c>
      <c r="X529">
        <v>149.99</v>
      </c>
      <c r="Y529">
        <v>466.25</v>
      </c>
      <c r="Z529">
        <v>121.29</v>
      </c>
      <c r="AA529">
        <v>661.51</v>
      </c>
    </row>
    <row r="530" spans="1:27" s="17" customFormat="1" ht="20" customHeight="1">
      <c r="A530" s="2" t="s">
        <v>946</v>
      </c>
      <c r="B530" s="2" t="s">
        <v>947</v>
      </c>
      <c r="C530" s="2" t="s">
        <v>948</v>
      </c>
      <c r="D530">
        <v>920.86</v>
      </c>
      <c r="E530" s="2" t="s">
        <v>3339</v>
      </c>
      <c r="F530" s="37" t="s">
        <v>3340</v>
      </c>
      <c r="G530">
        <v>49.21</v>
      </c>
      <c r="H530">
        <v>49.51</v>
      </c>
      <c r="I530" s="2" t="s">
        <v>3341</v>
      </c>
      <c r="J530">
        <v>42.82</v>
      </c>
      <c r="K530">
        <v>43.04</v>
      </c>
      <c r="L530">
        <v>100</v>
      </c>
      <c r="M530" s="2" t="s">
        <v>3</v>
      </c>
      <c r="N530" s="2" t="s">
        <v>3</v>
      </c>
      <c r="O530" s="2" t="s">
        <v>4</v>
      </c>
      <c r="P530" s="1">
        <v>38572</v>
      </c>
      <c r="Q530" s="2" t="s">
        <v>225</v>
      </c>
      <c r="R530" s="2" t="s">
        <v>225</v>
      </c>
      <c r="S530">
        <v>621511</v>
      </c>
      <c r="T530" s="30" t="s">
        <v>27960</v>
      </c>
      <c r="U530" s="2" t="s">
        <v>38</v>
      </c>
      <c r="V530" s="2" t="s">
        <v>38</v>
      </c>
      <c r="W530" s="29">
        <v>786.28100024649325</v>
      </c>
      <c r="X530">
        <v>479.72</v>
      </c>
      <c r="Y530" s="3">
        <v>5270.19</v>
      </c>
      <c r="Z530">
        <v>364.6</v>
      </c>
      <c r="AA530" s="3">
        <v>4483.3</v>
      </c>
    </row>
    <row r="531" spans="1:27" s="17" customFormat="1" ht="20" customHeight="1">
      <c r="A531" s="2" t="s">
        <v>1842</v>
      </c>
      <c r="B531" s="2" t="s">
        <v>1843</v>
      </c>
      <c r="C531" s="2" t="s">
        <v>1844</v>
      </c>
      <c r="D531">
        <v>601.13</v>
      </c>
      <c r="E531" s="2" t="s">
        <v>3898</v>
      </c>
      <c r="F531" s="37" t="s">
        <v>3899</v>
      </c>
      <c r="G531">
        <v>23.95</v>
      </c>
      <c r="H531">
        <v>22.75</v>
      </c>
      <c r="I531" s="2" t="s">
        <v>3900</v>
      </c>
      <c r="J531">
        <v>40.19</v>
      </c>
      <c r="K531">
        <v>46.64</v>
      </c>
      <c r="L531">
        <v>100</v>
      </c>
      <c r="M531" s="2" t="s">
        <v>3</v>
      </c>
      <c r="N531" s="2" t="s">
        <v>3</v>
      </c>
      <c r="O531" s="2" t="s">
        <v>4</v>
      </c>
      <c r="P531" s="1">
        <v>37568</v>
      </c>
      <c r="Q531" s="2" t="s">
        <v>225</v>
      </c>
      <c r="R531" s="2" t="s">
        <v>225</v>
      </c>
      <c r="S531">
        <v>621511</v>
      </c>
      <c r="T531" s="30" t="s">
        <v>27960</v>
      </c>
      <c r="U531" s="2" t="s">
        <v>38</v>
      </c>
      <c r="V531" s="2" t="s">
        <v>38</v>
      </c>
      <c r="W531" s="29">
        <v>786.28100024649325</v>
      </c>
      <c r="X531">
        <v>182.14</v>
      </c>
      <c r="Y531" s="3">
        <v>2421.4</v>
      </c>
      <c r="Z531">
        <v>306.08999999999997</v>
      </c>
      <c r="AA531" s="3">
        <v>2653.6</v>
      </c>
    </row>
    <row r="532" spans="1:27" s="17" customFormat="1" ht="20" customHeight="1">
      <c r="A532" s="2" t="s">
        <v>1970</v>
      </c>
      <c r="B532" s="2" t="s">
        <v>1971</v>
      </c>
      <c r="C532" s="2" t="s">
        <v>1844</v>
      </c>
      <c r="D532">
        <v>688.83</v>
      </c>
      <c r="E532" s="2" t="s">
        <v>3997</v>
      </c>
      <c r="F532" s="37" t="s">
        <v>4053</v>
      </c>
      <c r="G532">
        <v>102.04</v>
      </c>
      <c r="H532">
        <v>103.96</v>
      </c>
      <c r="I532" s="2" t="s">
        <v>3998</v>
      </c>
      <c r="J532">
        <v>22.92</v>
      </c>
      <c r="K532">
        <v>23.22</v>
      </c>
      <c r="L532">
        <v>100</v>
      </c>
      <c r="M532" s="2" t="s">
        <v>3</v>
      </c>
      <c r="N532" s="2" t="s">
        <v>3</v>
      </c>
      <c r="O532" s="2" t="s">
        <v>4</v>
      </c>
      <c r="P532" s="1">
        <v>37385</v>
      </c>
      <c r="Q532" s="2" t="s">
        <v>225</v>
      </c>
      <c r="R532" s="2" t="s">
        <v>225</v>
      </c>
      <c r="S532">
        <v>621511</v>
      </c>
      <c r="T532" s="30" t="s">
        <v>27960</v>
      </c>
      <c r="U532" s="2" t="s">
        <v>38</v>
      </c>
      <c r="V532" s="2" t="s">
        <v>38</v>
      </c>
      <c r="W532" s="29">
        <v>786.28100024649325</v>
      </c>
      <c r="X532">
        <v>410.12</v>
      </c>
      <c r="Y532" s="3">
        <v>2264.4</v>
      </c>
      <c r="Z532">
        <v>379.53</v>
      </c>
      <c r="AA532" s="3">
        <v>2052.3000000000002</v>
      </c>
    </row>
    <row r="533" spans="1:27" s="17" customFormat="1" ht="20" customHeight="1">
      <c r="A533" s="2" t="s">
        <v>1999</v>
      </c>
      <c r="B533" s="2" t="s">
        <v>2000</v>
      </c>
      <c r="C533" s="2" t="s">
        <v>948</v>
      </c>
      <c r="D533">
        <v>885.7</v>
      </c>
      <c r="E533" s="2" t="s">
        <v>4011</v>
      </c>
      <c r="F533" s="37" t="s">
        <v>4058</v>
      </c>
      <c r="G533">
        <v>79.44</v>
      </c>
      <c r="H533">
        <v>80.650000000000006</v>
      </c>
      <c r="I533" s="2" t="s">
        <v>4012</v>
      </c>
      <c r="J533">
        <v>26.13</v>
      </c>
      <c r="K533">
        <v>26.27</v>
      </c>
      <c r="L533">
        <v>100</v>
      </c>
      <c r="M533" s="2" t="s">
        <v>3</v>
      </c>
      <c r="N533" s="2" t="s">
        <v>3</v>
      </c>
      <c r="O533" s="2" t="s">
        <v>4</v>
      </c>
      <c r="P533" s="1">
        <v>37348</v>
      </c>
      <c r="Q533" s="2" t="s">
        <v>225</v>
      </c>
      <c r="R533" s="2" t="s">
        <v>225</v>
      </c>
      <c r="S533">
        <v>621511</v>
      </c>
      <c r="T533" s="30" t="s">
        <v>27960</v>
      </c>
      <c r="U533" s="2" t="s">
        <v>38</v>
      </c>
      <c r="V533" s="2" t="s">
        <v>38</v>
      </c>
      <c r="W533" s="29">
        <v>786.28100024649325</v>
      </c>
      <c r="X533">
        <v>420.45</v>
      </c>
      <c r="Y533" s="3">
        <v>3984.73</v>
      </c>
      <c r="Z533">
        <v>256.51</v>
      </c>
      <c r="AA533" s="3">
        <v>3412.65</v>
      </c>
    </row>
    <row r="534" spans="1:27" s="17" customFormat="1" ht="20" customHeight="1">
      <c r="A534" s="2" t="s">
        <v>2223</v>
      </c>
      <c r="B534" s="2" t="s">
        <v>2224</v>
      </c>
      <c r="C534" s="2" t="s">
        <v>1843</v>
      </c>
      <c r="D534">
        <v>188.39</v>
      </c>
      <c r="E534" s="2" t="s">
        <v>3843</v>
      </c>
      <c r="F534" s="37" t="s">
        <v>4215</v>
      </c>
      <c r="G534">
        <v>43.49</v>
      </c>
      <c r="H534">
        <v>45.5</v>
      </c>
      <c r="I534" s="2" t="s">
        <v>4183</v>
      </c>
      <c r="J534">
        <v>15.51</v>
      </c>
      <c r="K534">
        <v>15.65</v>
      </c>
      <c r="L534">
        <v>100</v>
      </c>
      <c r="M534" s="2" t="s">
        <v>3</v>
      </c>
      <c r="N534" s="2" t="s">
        <v>3</v>
      </c>
      <c r="O534" s="2" t="s">
        <v>4</v>
      </c>
      <c r="P534" s="1">
        <v>37070</v>
      </c>
      <c r="Q534" s="2" t="s">
        <v>225</v>
      </c>
      <c r="R534" s="2" t="s">
        <v>225</v>
      </c>
      <c r="S534">
        <v>621511</v>
      </c>
      <c r="T534" s="30" t="s">
        <v>27960</v>
      </c>
      <c r="U534" s="2" t="s">
        <v>38</v>
      </c>
      <c r="V534" s="2" t="s">
        <v>38</v>
      </c>
      <c r="W534" s="29">
        <v>786.28100024649325</v>
      </c>
      <c r="X534">
        <v>56</v>
      </c>
      <c r="Y534">
        <v>100.4</v>
      </c>
      <c r="Z534">
        <v>54.4</v>
      </c>
      <c r="AA534">
        <v>61.1</v>
      </c>
    </row>
    <row r="535" spans="1:27" s="17" customFormat="1" ht="20" customHeight="1">
      <c r="A535" s="2" t="s">
        <v>152</v>
      </c>
      <c r="B535" s="2" t="s">
        <v>153</v>
      </c>
      <c r="C535" s="2" t="s">
        <v>154</v>
      </c>
      <c r="D535">
        <v>24.5</v>
      </c>
      <c r="E535" s="2" t="s">
        <v>2989</v>
      </c>
      <c r="F535" s="37" t="s">
        <v>2990</v>
      </c>
      <c r="G535">
        <v>28</v>
      </c>
      <c r="H535">
        <v>28.1</v>
      </c>
      <c r="I535" s="2" t="s">
        <v>2946</v>
      </c>
      <c r="J535"/>
      <c r="K535"/>
      <c r="L535">
        <v>100</v>
      </c>
      <c r="M535" s="2" t="s">
        <v>3</v>
      </c>
      <c r="N535" s="2" t="s">
        <v>3</v>
      </c>
      <c r="O535" s="2" t="s">
        <v>4</v>
      </c>
      <c r="P535" s="1">
        <v>39037</v>
      </c>
      <c r="Q535" s="2" t="s">
        <v>155</v>
      </c>
      <c r="R535" s="2" t="s">
        <v>155</v>
      </c>
      <c r="S535">
        <v>621610</v>
      </c>
      <c r="T535" s="30" t="s">
        <v>27960</v>
      </c>
      <c r="U535" s="2" t="s">
        <v>38</v>
      </c>
      <c r="V535" s="2" t="s">
        <v>38</v>
      </c>
      <c r="W535" s="29">
        <v>786.28100024649325</v>
      </c>
      <c r="X535">
        <v>23.81</v>
      </c>
      <c r="Y535">
        <v>84.96</v>
      </c>
      <c r="Z535">
        <v>5.61</v>
      </c>
      <c r="AA535">
        <v>32.86</v>
      </c>
    </row>
    <row r="536" spans="1:27" s="17" customFormat="1" ht="20" customHeight="1">
      <c r="A536" s="2" t="s">
        <v>758</v>
      </c>
      <c r="B536" s="2" t="s">
        <v>759</v>
      </c>
      <c r="C536" s="2" t="s">
        <v>760</v>
      </c>
      <c r="D536">
        <v>454</v>
      </c>
      <c r="E536" s="2" t="s">
        <v>3234</v>
      </c>
      <c r="F536" s="37" t="s">
        <v>3235</v>
      </c>
      <c r="G536">
        <v>17.760000000000002</v>
      </c>
      <c r="H536">
        <v>17.829999999999998</v>
      </c>
      <c r="I536" s="2" t="s">
        <v>2946</v>
      </c>
      <c r="J536"/>
      <c r="K536"/>
      <c r="L536">
        <v>100</v>
      </c>
      <c r="M536" s="2" t="s">
        <v>3</v>
      </c>
      <c r="N536" s="2" t="s">
        <v>3</v>
      </c>
      <c r="O536" s="2" t="s">
        <v>4</v>
      </c>
      <c r="P536" s="1">
        <v>38722</v>
      </c>
      <c r="Q536" s="2" t="s">
        <v>155</v>
      </c>
      <c r="R536" s="2" t="s">
        <v>155</v>
      </c>
      <c r="S536">
        <v>621610</v>
      </c>
      <c r="T536" s="30" t="s">
        <v>27960</v>
      </c>
      <c r="U536" s="2" t="s">
        <v>38</v>
      </c>
      <c r="V536" s="2" t="s">
        <v>38</v>
      </c>
      <c r="W536" s="29">
        <v>786.28100024649325</v>
      </c>
      <c r="X536">
        <v>26.01</v>
      </c>
      <c r="Y536">
        <v>837.4</v>
      </c>
      <c r="Z536">
        <v>292.79000000000002</v>
      </c>
      <c r="AA536">
        <v>310.87</v>
      </c>
    </row>
    <row r="537" spans="1:27" s="17" customFormat="1" ht="20" customHeight="1">
      <c r="A537" s="2" t="s">
        <v>12762</v>
      </c>
      <c r="B537" s="2" t="s">
        <v>12763</v>
      </c>
      <c r="C537" s="2" t="s">
        <v>12764</v>
      </c>
      <c r="D537"/>
      <c r="E537" s="2" t="s">
        <v>12765</v>
      </c>
      <c r="F537" s="37" t="s">
        <v>12766</v>
      </c>
      <c r="G537">
        <v>6.67</v>
      </c>
      <c r="H537">
        <v>6.5</v>
      </c>
      <c r="I537" s="2" t="s">
        <v>2946</v>
      </c>
      <c r="J537"/>
      <c r="K537"/>
      <c r="L537">
        <v>62.5</v>
      </c>
      <c r="M537" s="2" t="s">
        <v>3</v>
      </c>
      <c r="N537" s="2" t="s">
        <v>3</v>
      </c>
      <c r="O537" s="2" t="s">
        <v>4</v>
      </c>
      <c r="P537" s="1">
        <v>39237</v>
      </c>
      <c r="Q537" s="2" t="s">
        <v>717</v>
      </c>
      <c r="R537" s="2" t="s">
        <v>717</v>
      </c>
      <c r="S537">
        <v>622110</v>
      </c>
      <c r="T537" s="30" t="s">
        <v>27960</v>
      </c>
      <c r="U537" s="2" t="s">
        <v>38</v>
      </c>
      <c r="V537" s="2" t="s">
        <v>38</v>
      </c>
      <c r="W537" s="29">
        <v>786.28100024649325</v>
      </c>
      <c r="X537">
        <v>8.82</v>
      </c>
      <c r="Y537">
        <v>115.9</v>
      </c>
      <c r="Z537">
        <v>2.61</v>
      </c>
      <c r="AA537">
        <v>172.78</v>
      </c>
    </row>
    <row r="538" spans="1:27" s="17" customFormat="1" ht="20" customHeight="1">
      <c r="A538" s="2" t="s">
        <v>13116</v>
      </c>
      <c r="B538" s="2" t="s">
        <v>2544</v>
      </c>
      <c r="C538" s="2" t="s">
        <v>5682</v>
      </c>
      <c r="D538" s="3">
        <v>6610.62</v>
      </c>
      <c r="E538" s="2" t="s">
        <v>13117</v>
      </c>
      <c r="F538" s="37" t="s">
        <v>13272</v>
      </c>
      <c r="G538">
        <v>34.78</v>
      </c>
      <c r="H538">
        <v>33.869999999999997</v>
      </c>
      <c r="I538" s="2" t="s">
        <v>13118</v>
      </c>
      <c r="J538">
        <v>49.65</v>
      </c>
      <c r="K538">
        <v>49.65</v>
      </c>
      <c r="L538">
        <v>100</v>
      </c>
      <c r="M538" s="2" t="s">
        <v>3</v>
      </c>
      <c r="N538" s="2" t="s">
        <v>3</v>
      </c>
      <c r="O538" s="2" t="s">
        <v>4</v>
      </c>
      <c r="P538" s="1">
        <v>39160</v>
      </c>
      <c r="Q538" s="2" t="s">
        <v>717</v>
      </c>
      <c r="R538" s="2" t="s">
        <v>717</v>
      </c>
      <c r="S538">
        <v>622110</v>
      </c>
      <c r="T538" s="30" t="s">
        <v>27960</v>
      </c>
      <c r="U538" s="2" t="s">
        <v>38</v>
      </c>
      <c r="V538" s="2" t="s">
        <v>38</v>
      </c>
      <c r="W538" s="29">
        <v>786.28100024649325</v>
      </c>
      <c r="X538" s="3">
        <v>5537.9</v>
      </c>
      <c r="Y538" s="3">
        <v>4193.17</v>
      </c>
      <c r="Z538" s="3">
        <v>6233.8</v>
      </c>
      <c r="AA538" s="3">
        <v>4343.6099999999997</v>
      </c>
    </row>
    <row r="539" spans="1:27" s="17" customFormat="1" ht="20" customHeight="1">
      <c r="A539" s="2" t="s">
        <v>1276</v>
      </c>
      <c r="B539" s="2" t="s">
        <v>1277</v>
      </c>
      <c r="C539" s="2" t="s">
        <v>1278</v>
      </c>
      <c r="D539" s="3">
        <v>1270.33</v>
      </c>
      <c r="E539" s="2" t="s">
        <v>3527</v>
      </c>
      <c r="F539" s="37" t="s">
        <v>3557</v>
      </c>
      <c r="G539">
        <v>27.7</v>
      </c>
      <c r="H539">
        <v>28.19</v>
      </c>
      <c r="I539" s="2" t="s">
        <v>3528</v>
      </c>
      <c r="J539">
        <v>19.25</v>
      </c>
      <c r="K539">
        <v>19.64</v>
      </c>
      <c r="L539">
        <v>100</v>
      </c>
      <c r="M539" s="2" t="s">
        <v>3</v>
      </c>
      <c r="N539" s="2" t="s">
        <v>3</v>
      </c>
      <c r="O539" s="2" t="s">
        <v>4</v>
      </c>
      <c r="P539" s="1">
        <v>38215</v>
      </c>
      <c r="Q539" s="2" t="s">
        <v>717</v>
      </c>
      <c r="R539" s="2" t="s">
        <v>717</v>
      </c>
      <c r="S539">
        <v>622110</v>
      </c>
      <c r="T539" s="30" t="s">
        <v>27960</v>
      </c>
      <c r="U539" s="2" t="s">
        <v>38</v>
      </c>
      <c r="V539" s="2" t="s">
        <v>38</v>
      </c>
      <c r="W539" s="29">
        <v>786.28100024649325</v>
      </c>
      <c r="X539">
        <v>882.91</v>
      </c>
      <c r="Y539">
        <v>976.7</v>
      </c>
      <c r="Z539" s="3">
        <v>1183.07</v>
      </c>
      <c r="AA539">
        <v>858.7</v>
      </c>
    </row>
    <row r="540" spans="1:27" s="17" customFormat="1" ht="20" customHeight="1">
      <c r="A540" s="2" t="s">
        <v>2542</v>
      </c>
      <c r="B540" s="2" t="s">
        <v>2543</v>
      </c>
      <c r="C540" s="2" t="s">
        <v>2544</v>
      </c>
      <c r="D540" s="3">
        <v>1399.99</v>
      </c>
      <c r="E540" s="2" t="s">
        <v>4428</v>
      </c>
      <c r="F540" s="37" t="s">
        <v>4429</v>
      </c>
      <c r="G540">
        <v>30.75</v>
      </c>
      <c r="H540">
        <v>29.75</v>
      </c>
      <c r="I540" s="2" t="s">
        <v>4430</v>
      </c>
      <c r="J540">
        <v>13.63</v>
      </c>
      <c r="K540">
        <v>12.88</v>
      </c>
      <c r="L540">
        <v>100</v>
      </c>
      <c r="M540" s="2" t="s">
        <v>3</v>
      </c>
      <c r="N540" s="2" t="s">
        <v>3</v>
      </c>
      <c r="O540" s="2" t="s">
        <v>4</v>
      </c>
      <c r="P540" s="1">
        <v>36817</v>
      </c>
      <c r="Q540" s="2" t="s">
        <v>717</v>
      </c>
      <c r="R540" s="2" t="s">
        <v>717</v>
      </c>
      <c r="S540">
        <v>622110</v>
      </c>
      <c r="T540" s="30" t="s">
        <v>27960</v>
      </c>
      <c r="U540" s="2" t="s">
        <v>38</v>
      </c>
      <c r="V540" s="2" t="s">
        <v>38</v>
      </c>
      <c r="W540" s="29">
        <v>786.28100024649325</v>
      </c>
      <c r="X540" s="3">
        <v>1785.5</v>
      </c>
      <c r="Y540" s="3">
        <v>1215.5</v>
      </c>
      <c r="Z540" s="3">
        <v>1932.7</v>
      </c>
      <c r="AA540" s="3">
        <v>1334.8</v>
      </c>
    </row>
    <row r="541" spans="1:27" s="17" customFormat="1" ht="20" customHeight="1">
      <c r="A541" s="2" t="s">
        <v>1733</v>
      </c>
      <c r="B541" s="2" t="s">
        <v>1734</v>
      </c>
      <c r="C541" s="2" t="s">
        <v>58</v>
      </c>
      <c r="D541">
        <v>77.92</v>
      </c>
      <c r="E541" s="2" t="s">
        <v>3816</v>
      </c>
      <c r="F541" s="37" t="s">
        <v>3817</v>
      </c>
      <c r="G541">
        <v>8.5500000000000007</v>
      </c>
      <c r="H541">
        <v>8.6</v>
      </c>
      <c r="I541" s="2" t="s">
        <v>3818</v>
      </c>
      <c r="J541">
        <v>4.8099999999999996</v>
      </c>
      <c r="K541">
        <v>4.82</v>
      </c>
      <c r="L541">
        <v>100</v>
      </c>
      <c r="M541" s="2" t="s">
        <v>3</v>
      </c>
      <c r="N541" s="2" t="s">
        <v>3</v>
      </c>
      <c r="O541" s="2" t="s">
        <v>4</v>
      </c>
      <c r="P541" s="1">
        <v>37720</v>
      </c>
      <c r="Q541" s="2" t="s">
        <v>60</v>
      </c>
      <c r="R541" s="2" t="s">
        <v>60</v>
      </c>
      <c r="S541">
        <v>622210</v>
      </c>
      <c r="T541" s="30" t="s">
        <v>27960</v>
      </c>
      <c r="U541" s="2" t="s">
        <v>38</v>
      </c>
      <c r="V541" s="2" t="s">
        <v>38</v>
      </c>
      <c r="W541" s="29">
        <v>786.28100024649325</v>
      </c>
      <c r="X541">
        <v>145.85</v>
      </c>
      <c r="Y541">
        <v>113.91</v>
      </c>
      <c r="Z541">
        <v>66.010000000000005</v>
      </c>
      <c r="AA541">
        <v>90.4</v>
      </c>
    </row>
    <row r="542" spans="1:27" s="17" customFormat="1" ht="20" customHeight="1">
      <c r="A542" s="2" t="s">
        <v>1316</v>
      </c>
      <c r="B542" s="2" t="s">
        <v>1317</v>
      </c>
      <c r="C542" s="2" t="s">
        <v>1318</v>
      </c>
      <c r="D542" s="3">
        <v>6332.33</v>
      </c>
      <c r="E542" s="2" t="s">
        <v>3549</v>
      </c>
      <c r="F542" s="37" t="s">
        <v>3563</v>
      </c>
      <c r="G542">
        <v>47.91</v>
      </c>
      <c r="H542">
        <v>46.85</v>
      </c>
      <c r="I542" s="2" t="s">
        <v>3550</v>
      </c>
      <c r="J542">
        <v>16</v>
      </c>
      <c r="K542">
        <v>15.05</v>
      </c>
      <c r="L542">
        <v>100</v>
      </c>
      <c r="M542" s="2" t="s">
        <v>3</v>
      </c>
      <c r="N542" s="2" t="s">
        <v>3</v>
      </c>
      <c r="O542" s="2" t="s">
        <v>4</v>
      </c>
      <c r="P542" s="1">
        <v>38183</v>
      </c>
      <c r="Q542" s="2" t="s">
        <v>492</v>
      </c>
      <c r="R542" s="2" t="s">
        <v>492</v>
      </c>
      <c r="S542">
        <v>721110</v>
      </c>
      <c r="T542" s="30" t="s">
        <v>27960</v>
      </c>
      <c r="U542" s="2" t="s">
        <v>532</v>
      </c>
      <c r="V542" s="2" t="s">
        <v>532</v>
      </c>
      <c r="W542" s="24">
        <v>1616.453840004132</v>
      </c>
      <c r="X542" s="3">
        <v>4482</v>
      </c>
      <c r="Y542" s="3">
        <v>4421.75</v>
      </c>
      <c r="Z542" s="3">
        <v>9687</v>
      </c>
      <c r="AA542" s="3">
        <v>6693.62</v>
      </c>
    </row>
    <row r="543" spans="1:27" s="17" customFormat="1" ht="20" customHeight="1">
      <c r="A543" s="2" t="s">
        <v>1342</v>
      </c>
      <c r="B543" s="2" t="s">
        <v>1343</v>
      </c>
      <c r="C543" s="2" t="s">
        <v>1344</v>
      </c>
      <c r="D543" s="3">
        <v>7811.24</v>
      </c>
      <c r="E543" s="2" t="s">
        <v>3568</v>
      </c>
      <c r="F543" s="37" t="s">
        <v>3569</v>
      </c>
      <c r="G543">
        <v>46.03</v>
      </c>
      <c r="H543">
        <v>44.84</v>
      </c>
      <c r="I543" s="2" t="s">
        <v>3570</v>
      </c>
      <c r="J543">
        <v>60.27</v>
      </c>
      <c r="K543">
        <v>70.23</v>
      </c>
      <c r="L543">
        <v>100</v>
      </c>
      <c r="M543" s="2" t="s">
        <v>3</v>
      </c>
      <c r="N543" s="2" t="s">
        <v>3</v>
      </c>
      <c r="O543" s="2" t="s">
        <v>4</v>
      </c>
      <c r="P543" s="1">
        <v>38142</v>
      </c>
      <c r="Q543" s="2" t="s">
        <v>492</v>
      </c>
      <c r="R543" s="2" t="s">
        <v>492</v>
      </c>
      <c r="S543">
        <v>721110</v>
      </c>
      <c r="T543" s="30" t="s">
        <v>27960</v>
      </c>
      <c r="U543" s="2" t="s">
        <v>532</v>
      </c>
      <c r="V543" s="2" t="s">
        <v>532</v>
      </c>
      <c r="W543" s="24">
        <v>1616.453840004132</v>
      </c>
      <c r="X543" s="3">
        <v>2603.96</v>
      </c>
      <c r="Y543" s="3">
        <v>3953.32</v>
      </c>
      <c r="Z543" s="3">
        <v>4782.62</v>
      </c>
      <c r="AA543" s="3">
        <v>10646.42</v>
      </c>
    </row>
    <row r="544" spans="1:27" s="17" customFormat="1" ht="20" customHeight="1">
      <c r="A544" s="31" t="s">
        <v>1976</v>
      </c>
      <c r="B544" s="31" t="s">
        <v>1977</v>
      </c>
      <c r="C544" s="31" t="s">
        <v>1978</v>
      </c>
      <c r="D544" s="30">
        <v>78.680000000000007</v>
      </c>
      <c r="E544" s="31" t="s">
        <v>3121</v>
      </c>
      <c r="F544" s="39" t="s">
        <v>4055</v>
      </c>
      <c r="G544" s="30">
        <v>0.95</v>
      </c>
      <c r="H544" s="30">
        <v>0.94</v>
      </c>
      <c r="I544" s="31" t="s">
        <v>4001</v>
      </c>
      <c r="J544" s="30">
        <v>3.91</v>
      </c>
      <c r="K544" s="30">
        <v>3.91</v>
      </c>
      <c r="L544" s="30">
        <v>100</v>
      </c>
      <c r="M544" s="31" t="s">
        <v>3</v>
      </c>
      <c r="N544" s="31" t="s">
        <v>3</v>
      </c>
      <c r="O544" s="31" t="s">
        <v>4</v>
      </c>
      <c r="P544" s="33">
        <v>37378</v>
      </c>
      <c r="Q544" s="31" t="s">
        <v>492</v>
      </c>
      <c r="R544" s="31" t="s">
        <v>492</v>
      </c>
      <c r="S544">
        <v>721110</v>
      </c>
      <c r="T544" s="30" t="s">
        <v>27960</v>
      </c>
      <c r="U544" s="31" t="s">
        <v>493</v>
      </c>
      <c r="V544" s="31" t="s">
        <v>493</v>
      </c>
      <c r="W544" s="34">
        <v>1237.317487737382</v>
      </c>
      <c r="X544" s="30">
        <v>43.3</v>
      </c>
      <c r="Y544" s="30">
        <v>292.60000000000002</v>
      </c>
      <c r="Z544" s="30">
        <v>106</v>
      </c>
      <c r="AA544" s="30">
        <v>251.1</v>
      </c>
    </row>
    <row r="545" spans="1:27" s="17" customFormat="1" ht="20" customHeight="1">
      <c r="A545" s="2" t="s">
        <v>2324</v>
      </c>
      <c r="B545" s="2" t="s">
        <v>2325</v>
      </c>
      <c r="C545" s="2" t="s">
        <v>1318</v>
      </c>
      <c r="D545">
        <v>625</v>
      </c>
      <c r="E545" s="2" t="s">
        <v>4255</v>
      </c>
      <c r="F545" s="37" t="s">
        <v>4256</v>
      </c>
      <c r="G545">
        <v>36.76</v>
      </c>
      <c r="H545">
        <v>35.909999999999997</v>
      </c>
      <c r="I545" s="2" t="s">
        <v>2946</v>
      </c>
      <c r="J545"/>
      <c r="K545"/>
      <c r="L545">
        <v>100</v>
      </c>
      <c r="M545" s="2" t="s">
        <v>3</v>
      </c>
      <c r="N545" s="2" t="s">
        <v>3</v>
      </c>
      <c r="O545" s="2" t="s">
        <v>4</v>
      </c>
      <c r="P545" s="1">
        <v>37005</v>
      </c>
      <c r="Q545" s="2" t="s">
        <v>492</v>
      </c>
      <c r="R545" s="2" t="s">
        <v>492</v>
      </c>
      <c r="S545">
        <v>721110</v>
      </c>
      <c r="T545" s="30" t="s">
        <v>27960</v>
      </c>
      <c r="U545" s="2" t="s">
        <v>532</v>
      </c>
      <c r="V545" s="2" t="s">
        <v>532</v>
      </c>
      <c r="W545" s="24">
        <v>1616.453840004132</v>
      </c>
      <c r="X545">
        <v>458.25</v>
      </c>
      <c r="Y545" s="3">
        <v>3587</v>
      </c>
      <c r="Z545">
        <v>647.27</v>
      </c>
      <c r="AA545" s="3">
        <v>5158.8</v>
      </c>
    </row>
    <row r="546" spans="1:27" s="17" customFormat="1" ht="20" customHeight="1">
      <c r="A546" s="2" t="s">
        <v>13007</v>
      </c>
      <c r="B546" s="2" t="s">
        <v>13008</v>
      </c>
      <c r="C546" s="2" t="s">
        <v>418</v>
      </c>
      <c r="D546">
        <v>10.18</v>
      </c>
      <c r="E546" s="2" t="s">
        <v>3083</v>
      </c>
      <c r="F546" s="37" t="s">
        <v>13009</v>
      </c>
      <c r="G546">
        <v>8.3000000000000007</v>
      </c>
      <c r="H546">
        <v>8.3699999999999992</v>
      </c>
      <c r="I546" s="2" t="s">
        <v>2946</v>
      </c>
      <c r="J546"/>
      <c r="K546"/>
      <c r="L546">
        <v>100</v>
      </c>
      <c r="M546" s="2" t="s">
        <v>3</v>
      </c>
      <c r="N546" s="2" t="s">
        <v>3</v>
      </c>
      <c r="O546" s="2" t="s">
        <v>4</v>
      </c>
      <c r="P546" s="1">
        <v>39188</v>
      </c>
      <c r="Q546" s="2" t="s">
        <v>419</v>
      </c>
      <c r="R546" s="2" t="s">
        <v>419</v>
      </c>
      <c r="S546">
        <v>722410</v>
      </c>
      <c r="T546" s="30" t="s">
        <v>27960</v>
      </c>
      <c r="U546" s="2" t="s">
        <v>420</v>
      </c>
      <c r="V546" s="2" t="s">
        <v>420</v>
      </c>
      <c r="W546" s="29">
        <v>1105.43039057582</v>
      </c>
      <c r="X546">
        <v>6.45</v>
      </c>
      <c r="Y546">
        <v>18.3</v>
      </c>
      <c r="Z546">
        <v>4.5599999999999996</v>
      </c>
      <c r="AA546">
        <v>69.31</v>
      </c>
    </row>
    <row r="547" spans="1:27" s="17" customFormat="1" ht="20" customHeight="1">
      <c r="A547" s="2" t="s">
        <v>13419</v>
      </c>
      <c r="B547" s="2" t="s">
        <v>13420</v>
      </c>
      <c r="C547" s="2" t="s">
        <v>418</v>
      </c>
      <c r="D547">
        <v>6</v>
      </c>
      <c r="E547" s="2" t="s">
        <v>13421</v>
      </c>
      <c r="F547" s="37" t="s">
        <v>13422</v>
      </c>
      <c r="G547">
        <v>5.92</v>
      </c>
      <c r="H547">
        <v>6.24</v>
      </c>
      <c r="I547" s="2" t="s">
        <v>2946</v>
      </c>
      <c r="J547"/>
      <c r="K547"/>
      <c r="L547">
        <v>100</v>
      </c>
      <c r="M547" s="2" t="s">
        <v>3</v>
      </c>
      <c r="N547" s="2" t="s">
        <v>3</v>
      </c>
      <c r="O547" s="2" t="s">
        <v>4</v>
      </c>
      <c r="P547" s="1">
        <v>39091</v>
      </c>
      <c r="Q547" s="2" t="s">
        <v>419</v>
      </c>
      <c r="R547" s="2" t="s">
        <v>419</v>
      </c>
      <c r="S547">
        <v>722410</v>
      </c>
      <c r="T547" s="30" t="s">
        <v>27960</v>
      </c>
      <c r="U547" s="2" t="s">
        <v>420</v>
      </c>
      <c r="V547" s="2" t="s">
        <v>420</v>
      </c>
      <c r="W547" s="29">
        <v>1105.43039057582</v>
      </c>
      <c r="X547">
        <v>5.1100000000000003</v>
      </c>
      <c r="Y547">
        <v>16.12</v>
      </c>
      <c r="Z547">
        <v>1.18</v>
      </c>
      <c r="AA547">
        <v>35.08</v>
      </c>
    </row>
    <row r="548" spans="1:27" s="17" customFormat="1" ht="20" customHeight="1">
      <c r="A548" s="2" t="s">
        <v>416</v>
      </c>
      <c r="B548" s="2" t="s">
        <v>417</v>
      </c>
      <c r="C548" s="2" t="s">
        <v>418</v>
      </c>
      <c r="D548">
        <v>1.4</v>
      </c>
      <c r="E548" s="2" t="s">
        <v>3083</v>
      </c>
      <c r="F548" s="37" t="s">
        <v>3084</v>
      </c>
      <c r="G548">
        <v>1.1499999999999999</v>
      </c>
      <c r="H548">
        <v>1.1499999999999999</v>
      </c>
      <c r="I548" s="2" t="s">
        <v>2946</v>
      </c>
      <c r="J548"/>
      <c r="K548"/>
      <c r="L548">
        <v>100</v>
      </c>
      <c r="M548" s="2" t="s">
        <v>3</v>
      </c>
      <c r="N548" s="2" t="s">
        <v>3</v>
      </c>
      <c r="O548" s="2" t="s">
        <v>4</v>
      </c>
      <c r="P548" s="1">
        <v>38933</v>
      </c>
      <c r="Q548" s="2" t="s">
        <v>419</v>
      </c>
      <c r="R548" s="2" t="s">
        <v>419</v>
      </c>
      <c r="S548">
        <v>722410</v>
      </c>
      <c r="T548" s="30" t="s">
        <v>27960</v>
      </c>
      <c r="U548" s="2" t="s">
        <v>420</v>
      </c>
      <c r="V548" s="2" t="s">
        <v>420</v>
      </c>
      <c r="W548" s="29">
        <v>1105.43039057582</v>
      </c>
      <c r="X548">
        <v>1.05</v>
      </c>
      <c r="Y548">
        <v>17.100000000000001</v>
      </c>
      <c r="Z548">
        <v>0.12</v>
      </c>
      <c r="AA548">
        <v>26.75</v>
      </c>
    </row>
    <row r="549" spans="1:27" ht="20" customHeight="1">
      <c r="F549" s="40"/>
    </row>
    <row r="550" spans="1:27" ht="20" customHeight="1">
      <c r="F550" s="40"/>
    </row>
    <row r="551" spans="1:27" ht="20" customHeight="1">
      <c r="F551" s="40"/>
    </row>
    <row r="552" spans="1:27" ht="20" customHeight="1">
      <c r="F552" s="40"/>
    </row>
    <row r="553" spans="1:27" ht="20" customHeight="1">
      <c r="F553" s="40"/>
    </row>
    <row r="554" spans="1:27" ht="20" customHeight="1">
      <c r="F554" s="40"/>
    </row>
    <row r="555" spans="1:27" ht="20" customHeight="1">
      <c r="F555" s="40"/>
    </row>
    <row r="556" spans="1:27" ht="20" customHeight="1">
      <c r="F556" s="40"/>
    </row>
    <row r="557" spans="1:27" ht="20" customHeight="1">
      <c r="F557" s="40"/>
    </row>
    <row r="558" spans="1:27" ht="20" customHeight="1">
      <c r="F558" s="40"/>
    </row>
    <row r="559" spans="1:27" ht="20" customHeight="1">
      <c r="F559" s="40"/>
    </row>
    <row r="560" spans="1:27" ht="20" customHeight="1">
      <c r="F560" s="40"/>
    </row>
    <row r="561" spans="6:6" ht="20" customHeight="1">
      <c r="F561" s="40"/>
    </row>
    <row r="562" spans="6:6" ht="20" customHeight="1">
      <c r="F562" s="40"/>
    </row>
    <row r="563" spans="6:6">
      <c r="F563" s="40"/>
    </row>
    <row r="564" spans="6:6">
      <c r="F564" s="40"/>
    </row>
    <row r="565" spans="6:6">
      <c r="F565" s="40"/>
    </row>
    <row r="566" spans="6:6">
      <c r="F566" s="40"/>
    </row>
    <row r="567" spans="6:6">
      <c r="F567" s="40"/>
    </row>
    <row r="568" spans="6:6">
      <c r="F568" s="40"/>
    </row>
    <row r="569" spans="6:6">
      <c r="F569" s="40"/>
    </row>
    <row r="570" spans="6:6">
      <c r="F570" s="40"/>
    </row>
    <row r="571" spans="6:6">
      <c r="F571" s="40"/>
    </row>
    <row r="572" spans="6:6">
      <c r="F572" s="40"/>
    </row>
    <row r="573" spans="6:6">
      <c r="F573" s="40"/>
    </row>
    <row r="574" spans="6:6">
      <c r="F574" s="40"/>
    </row>
    <row r="575" spans="6:6">
      <c r="F575" s="40"/>
    </row>
    <row r="576" spans="6:6">
      <c r="F576" s="40"/>
    </row>
    <row r="577" spans="6:6">
      <c r="F577" s="40"/>
    </row>
    <row r="578" spans="6:6">
      <c r="F578" s="40"/>
    </row>
    <row r="579" spans="6:6">
      <c r="F579" s="40"/>
    </row>
    <row r="580" spans="6:6">
      <c r="F580" s="40"/>
    </row>
    <row r="581" spans="6:6">
      <c r="F581" s="40"/>
    </row>
    <row r="582" spans="6:6">
      <c r="F582" s="40"/>
    </row>
    <row r="583" spans="6:6">
      <c r="F583" s="40"/>
    </row>
    <row r="584" spans="6:6">
      <c r="F584" s="40"/>
    </row>
    <row r="585" spans="6:6">
      <c r="F585" s="40"/>
    </row>
    <row r="586" spans="6:6">
      <c r="F586" s="40"/>
    </row>
    <row r="587" spans="6:6">
      <c r="F587" s="40"/>
    </row>
    <row r="588" spans="6:6">
      <c r="F588" s="40"/>
    </row>
    <row r="589" spans="6:6">
      <c r="F589" s="40"/>
    </row>
    <row r="590" spans="6:6">
      <c r="F590" s="40"/>
    </row>
    <row r="591" spans="6:6">
      <c r="F591" s="40"/>
    </row>
    <row r="592" spans="6:6">
      <c r="F592" s="40"/>
    </row>
    <row r="593" spans="6:6">
      <c r="F593" s="40"/>
    </row>
    <row r="594" spans="6:6">
      <c r="F594" s="40"/>
    </row>
    <row r="595" spans="6:6">
      <c r="F595" s="40"/>
    </row>
    <row r="596" spans="6:6">
      <c r="F596" s="40"/>
    </row>
    <row r="597" spans="6:6">
      <c r="F597" s="40"/>
    </row>
    <row r="598" spans="6:6">
      <c r="F598" s="40"/>
    </row>
    <row r="599" spans="6:6">
      <c r="F599" s="40"/>
    </row>
    <row r="600" spans="6:6">
      <c r="F600" s="40"/>
    </row>
    <row r="601" spans="6:6">
      <c r="F601" s="40"/>
    </row>
  </sheetData>
  <autoFilter ref="A1:AA548">
    <filterColumn colId="19">
      <filters>
        <filter val="high"/>
        <filter val="low"/>
      </filters>
    </filterColumn>
    <sortState ref="A2:Z652">
      <sortCondition ref="S2:S652"/>
    </sortState>
  </autoFilter>
  <sortState ref="A2:Z851">
    <sortCondition ref="P2:P851"/>
  </sortState>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AB186"/>
  <sheetViews>
    <sheetView workbookViewId="0">
      <selection activeCell="E2" sqref="E2"/>
    </sheetView>
  </sheetViews>
  <sheetFormatPr baseColWidth="10" defaultColWidth="8.83203125" defaultRowHeight="14" x14ac:dyDescent="0"/>
  <cols>
    <col min="5" max="5" width="138.33203125" customWidth="1"/>
    <col min="6" max="6" width="112.83203125" customWidth="1"/>
    <col min="16" max="16" width="21.6640625" bestFit="1" customWidth="1"/>
    <col min="18" max="18" width="26.1640625" customWidth="1"/>
    <col min="21" max="21" width="27.6640625" customWidth="1"/>
    <col min="22" max="22" width="9.1640625" customWidth="1"/>
  </cols>
  <sheetData>
    <row r="1" spans="1:28">
      <c r="A1" s="4" t="s">
        <v>4737</v>
      </c>
      <c r="B1" s="4" t="s">
        <v>4738</v>
      </c>
      <c r="C1" s="4" t="s">
        <v>4739</v>
      </c>
      <c r="D1" s="4" t="s">
        <v>4740</v>
      </c>
      <c r="E1" s="4" t="s">
        <v>4754</v>
      </c>
      <c r="F1" s="36" t="s">
        <v>13485</v>
      </c>
      <c r="G1" s="4" t="s">
        <v>4756</v>
      </c>
      <c r="H1" s="4" t="s">
        <v>4757</v>
      </c>
      <c r="I1" s="4" t="s">
        <v>4758</v>
      </c>
      <c r="J1" s="4" t="s">
        <v>4759</v>
      </c>
      <c r="K1" s="4" t="s">
        <v>4760</v>
      </c>
      <c r="L1" s="4" t="s">
        <v>13486</v>
      </c>
      <c r="M1" s="4" t="s">
        <v>13487</v>
      </c>
      <c r="N1" s="4" t="s">
        <v>13488</v>
      </c>
      <c r="O1" s="4" t="s">
        <v>4744</v>
      </c>
      <c r="P1" s="4" t="s">
        <v>4745</v>
      </c>
      <c r="Q1" s="4" t="s">
        <v>4746</v>
      </c>
      <c r="R1" s="4" t="s">
        <v>13489</v>
      </c>
      <c r="S1" s="4" t="s">
        <v>27952</v>
      </c>
      <c r="T1" s="4" t="s">
        <v>27961</v>
      </c>
      <c r="U1" s="4" t="s">
        <v>4748</v>
      </c>
      <c r="V1" s="4" t="s">
        <v>13490</v>
      </c>
      <c r="W1" s="4" t="s">
        <v>13493</v>
      </c>
      <c r="X1" s="4" t="s">
        <v>4750</v>
      </c>
      <c r="Y1" s="4" t="s">
        <v>13491</v>
      </c>
      <c r="Z1" s="4" t="s">
        <v>4752</v>
      </c>
      <c r="AA1" s="4" t="s">
        <v>13492</v>
      </c>
      <c r="AB1" s="4"/>
    </row>
    <row r="2" spans="1:28" s="30" customFormat="1" ht="98">
      <c r="A2" s="31" t="s">
        <v>4865</v>
      </c>
      <c r="B2" s="31" t="s">
        <v>831</v>
      </c>
      <c r="C2" s="31" t="s">
        <v>4840</v>
      </c>
      <c r="D2" s="32">
        <v>68445.399999999994</v>
      </c>
      <c r="E2" s="39" t="s">
        <v>5263</v>
      </c>
      <c r="F2" s="39" t="s">
        <v>5264</v>
      </c>
      <c r="I2" s="31" t="s">
        <v>4866</v>
      </c>
      <c r="J2" s="30">
        <v>142</v>
      </c>
      <c r="K2" s="30">
        <v>163.65</v>
      </c>
      <c r="L2" s="30">
        <v>100</v>
      </c>
      <c r="M2" s="31" t="s">
        <v>3</v>
      </c>
      <c r="N2" s="31" t="s">
        <v>3</v>
      </c>
      <c r="O2" s="31" t="s">
        <v>4</v>
      </c>
      <c r="P2" s="33">
        <v>41960</v>
      </c>
      <c r="Q2" s="31" t="s">
        <v>99</v>
      </c>
      <c r="R2" s="31" t="s">
        <v>99</v>
      </c>
      <c r="S2" s="30">
        <v>325412</v>
      </c>
      <c r="T2" s="30" t="s">
        <v>27954</v>
      </c>
      <c r="U2" s="31" t="s">
        <v>145</v>
      </c>
      <c r="V2" s="31" t="s">
        <v>145</v>
      </c>
      <c r="W2" s="34">
        <v>1155.2665763855121</v>
      </c>
      <c r="X2" s="32">
        <v>7011.8</v>
      </c>
      <c r="Y2" s="32">
        <v>11784.7</v>
      </c>
      <c r="Z2" s="32">
        <v>11586.4</v>
      </c>
      <c r="AA2" s="32">
        <v>53323.9</v>
      </c>
    </row>
    <row r="3" spans="1:28" s="30" customFormat="1" ht="56" hidden="1">
      <c r="A3" s="31" t="s">
        <v>4802</v>
      </c>
      <c r="B3" s="31" t="s">
        <v>4803</v>
      </c>
      <c r="C3" s="31" t="s">
        <v>4804</v>
      </c>
      <c r="D3" s="32">
        <v>1754.74</v>
      </c>
      <c r="E3" s="39" t="s">
        <v>4805</v>
      </c>
      <c r="F3" s="39" t="s">
        <v>4806</v>
      </c>
      <c r="G3" s="30">
        <v>38.159999999999997</v>
      </c>
      <c r="H3" s="30">
        <v>38.25</v>
      </c>
      <c r="I3" s="31" t="s">
        <v>4807</v>
      </c>
      <c r="L3" s="30">
        <v>100</v>
      </c>
      <c r="M3" s="31" t="s">
        <v>3</v>
      </c>
      <c r="N3" s="31" t="s">
        <v>3</v>
      </c>
      <c r="O3" s="31" t="s">
        <v>4</v>
      </c>
      <c r="P3" s="33">
        <v>41943</v>
      </c>
      <c r="Q3" s="31" t="s">
        <v>35</v>
      </c>
      <c r="R3" s="31" t="s">
        <v>35</v>
      </c>
      <c r="S3" s="30">
        <v>531110</v>
      </c>
      <c r="T3" s="30" t="s">
        <v>27954</v>
      </c>
      <c r="U3" s="31" t="s">
        <v>37</v>
      </c>
      <c r="V3" s="31" t="s">
        <v>37</v>
      </c>
      <c r="W3" s="34">
        <v>1093.7964706866101</v>
      </c>
      <c r="X3" s="30">
        <v>156.4</v>
      </c>
      <c r="Y3" s="30">
        <v>484.6</v>
      </c>
      <c r="Z3" s="32">
        <v>1677.49</v>
      </c>
      <c r="AA3" s="32">
        <v>3857.5</v>
      </c>
    </row>
    <row r="4" spans="1:28" s="30" customFormat="1" ht="56" hidden="1">
      <c r="A4" s="31" t="s">
        <v>4808</v>
      </c>
      <c r="B4" s="31" t="s">
        <v>1279</v>
      </c>
      <c r="C4" s="31" t="s">
        <v>1272</v>
      </c>
      <c r="D4" s="30">
        <v>340.85</v>
      </c>
      <c r="E4" s="39" t="s">
        <v>4809</v>
      </c>
      <c r="F4" s="39" t="s">
        <v>4810</v>
      </c>
      <c r="G4" s="30">
        <v>34.74</v>
      </c>
      <c r="H4" s="30">
        <v>34.19</v>
      </c>
      <c r="I4" s="31" t="s">
        <v>4811</v>
      </c>
      <c r="J4" s="30">
        <v>12.89</v>
      </c>
      <c r="K4" s="30">
        <v>18.59</v>
      </c>
      <c r="L4" s="30">
        <v>100</v>
      </c>
      <c r="M4" s="31" t="s">
        <v>3</v>
      </c>
      <c r="N4" s="31" t="s">
        <v>3</v>
      </c>
      <c r="O4" s="31" t="s">
        <v>4</v>
      </c>
      <c r="P4" s="33">
        <v>41941</v>
      </c>
      <c r="Q4" s="31" t="s">
        <v>65</v>
      </c>
      <c r="R4" s="31" t="s">
        <v>65</v>
      </c>
      <c r="S4" s="30">
        <v>339992</v>
      </c>
      <c r="T4" s="30" t="s">
        <v>27954</v>
      </c>
      <c r="U4" s="31" t="s">
        <v>66</v>
      </c>
      <c r="V4" s="31" t="s">
        <v>66</v>
      </c>
      <c r="W4" s="48">
        <v>1145.5082860666178</v>
      </c>
      <c r="X4" s="30">
        <v>71.42</v>
      </c>
      <c r="Y4" s="30">
        <v>286.25</v>
      </c>
      <c r="Z4" s="32">
        <v>1945.4</v>
      </c>
      <c r="AA4" s="32">
        <v>6278.49</v>
      </c>
    </row>
    <row r="5" spans="1:28" s="30" customFormat="1" ht="56">
      <c r="A5" s="31" t="s">
        <v>4838</v>
      </c>
      <c r="B5" s="31" t="s">
        <v>4839</v>
      </c>
      <c r="C5" s="31" t="s">
        <v>4840</v>
      </c>
      <c r="D5" s="30">
        <v>799.82</v>
      </c>
      <c r="E5" s="39" t="s">
        <v>4841</v>
      </c>
      <c r="F5" s="39" t="s">
        <v>5258</v>
      </c>
      <c r="I5" s="31" t="s">
        <v>4842</v>
      </c>
      <c r="J5" s="30">
        <v>24.24</v>
      </c>
      <c r="K5" s="30">
        <v>23.75</v>
      </c>
      <c r="L5" s="30">
        <v>90.99</v>
      </c>
      <c r="M5" s="31" t="s">
        <v>3</v>
      </c>
      <c r="N5" s="31" t="s">
        <v>3</v>
      </c>
      <c r="O5" s="31" t="s">
        <v>4</v>
      </c>
      <c r="P5" s="33">
        <v>41918</v>
      </c>
      <c r="Q5" s="31" t="s">
        <v>99</v>
      </c>
      <c r="R5" s="31" t="s">
        <v>99</v>
      </c>
      <c r="S5" s="30">
        <v>325412</v>
      </c>
      <c r="T5" s="30" t="s">
        <v>27954</v>
      </c>
      <c r="U5" s="31" t="s">
        <v>145</v>
      </c>
      <c r="V5" s="31" t="s">
        <v>145</v>
      </c>
      <c r="W5" s="34">
        <v>1155.2665763855121</v>
      </c>
      <c r="X5" s="30">
        <v>10.08</v>
      </c>
      <c r="Y5" s="32">
        <v>11784.7</v>
      </c>
      <c r="Z5" s="30">
        <v>82.12</v>
      </c>
      <c r="AA5" s="32">
        <v>53323.9</v>
      </c>
    </row>
    <row r="6" spans="1:28" s="30" customFormat="1" ht="70">
      <c r="A6" s="31" t="s">
        <v>4856</v>
      </c>
      <c r="B6" s="31" t="s">
        <v>4857</v>
      </c>
      <c r="C6" s="31" t="s">
        <v>4858</v>
      </c>
      <c r="D6" s="32">
        <v>1024.4100000000001</v>
      </c>
      <c r="E6" s="39" t="s">
        <v>4859</v>
      </c>
      <c r="F6" s="39" t="s">
        <v>5262</v>
      </c>
      <c r="G6" s="30">
        <v>29.72</v>
      </c>
      <c r="H6" s="30">
        <v>31.91</v>
      </c>
      <c r="I6" s="31" t="s">
        <v>2946</v>
      </c>
      <c r="L6" s="30">
        <v>100</v>
      </c>
      <c r="M6" s="31" t="s">
        <v>3</v>
      </c>
      <c r="N6" s="31" t="s">
        <v>3</v>
      </c>
      <c r="O6" s="31" t="s">
        <v>4</v>
      </c>
      <c r="P6" s="33">
        <v>41911</v>
      </c>
      <c r="Q6" s="31" t="s">
        <v>99</v>
      </c>
      <c r="R6" s="31" t="s">
        <v>99</v>
      </c>
      <c r="S6" s="30">
        <v>325412</v>
      </c>
      <c r="T6" s="30" t="s">
        <v>27954</v>
      </c>
      <c r="U6" s="31" t="s">
        <v>145</v>
      </c>
      <c r="V6" s="31" t="s">
        <v>145</v>
      </c>
      <c r="W6" s="34">
        <v>1155.2665763855121</v>
      </c>
      <c r="X6" s="30">
        <v>23.2</v>
      </c>
      <c r="Y6" s="30">
        <v>88.96</v>
      </c>
      <c r="Z6" s="30">
        <v>253.4</v>
      </c>
      <c r="AA6" s="30">
        <v>448.85</v>
      </c>
    </row>
    <row r="7" spans="1:28" s="30" customFormat="1" ht="42" hidden="1">
      <c r="A7" s="31" t="s">
        <v>4908</v>
      </c>
      <c r="B7" s="31" t="s">
        <v>4909</v>
      </c>
      <c r="C7" s="31" t="s">
        <v>4910</v>
      </c>
      <c r="D7" s="32">
        <v>2083.1999999999998</v>
      </c>
      <c r="E7" s="39" t="s">
        <v>4911</v>
      </c>
      <c r="F7" s="39" t="s">
        <v>4912</v>
      </c>
      <c r="G7" s="30">
        <v>26.37</v>
      </c>
      <c r="H7" s="30">
        <v>25.84</v>
      </c>
      <c r="I7" s="31" t="s">
        <v>2946</v>
      </c>
      <c r="L7" s="30">
        <v>100</v>
      </c>
      <c r="M7" s="31" t="s">
        <v>3</v>
      </c>
      <c r="N7" s="31" t="s">
        <v>3</v>
      </c>
      <c r="O7" s="31" t="s">
        <v>4</v>
      </c>
      <c r="P7" s="33">
        <v>41884</v>
      </c>
      <c r="Q7" s="31" t="s">
        <v>35</v>
      </c>
      <c r="R7" s="31" t="s">
        <v>35</v>
      </c>
      <c r="S7" s="30">
        <v>531110</v>
      </c>
      <c r="T7" s="30" t="s">
        <v>27954</v>
      </c>
      <c r="U7" s="31" t="s">
        <v>37</v>
      </c>
      <c r="V7" s="31" t="s">
        <v>37</v>
      </c>
      <c r="W7" s="34">
        <v>1093.7964706866101</v>
      </c>
      <c r="X7" s="30">
        <v>174.78</v>
      </c>
      <c r="Y7" s="30">
        <v>208.1</v>
      </c>
      <c r="Z7" s="32">
        <v>2638.84</v>
      </c>
      <c r="AA7" s="32">
        <v>1996.89</v>
      </c>
    </row>
    <row r="8" spans="1:28" s="30" customFormat="1" ht="56" hidden="1">
      <c r="A8" s="31" t="s">
        <v>4922</v>
      </c>
      <c r="B8" s="31" t="s">
        <v>4923</v>
      </c>
      <c r="C8" s="31" t="s">
        <v>859</v>
      </c>
      <c r="D8" s="30">
        <v>24.07</v>
      </c>
      <c r="E8" s="39" t="s">
        <v>4924</v>
      </c>
      <c r="F8" s="39" t="s">
        <v>5269</v>
      </c>
      <c r="G8" s="30">
        <v>21.99</v>
      </c>
      <c r="H8" s="30">
        <v>22.08</v>
      </c>
      <c r="I8" s="31" t="s">
        <v>4925</v>
      </c>
      <c r="J8" s="30">
        <v>13.5</v>
      </c>
      <c r="K8" s="30">
        <v>13.5</v>
      </c>
      <c r="L8" s="30">
        <v>100</v>
      </c>
      <c r="M8" s="31" t="s">
        <v>3</v>
      </c>
      <c r="N8" s="31" t="s">
        <v>3</v>
      </c>
      <c r="O8" s="31" t="s">
        <v>4</v>
      </c>
      <c r="P8" s="33">
        <v>41876</v>
      </c>
      <c r="Q8" s="31" t="s">
        <v>65</v>
      </c>
      <c r="R8" s="31" t="s">
        <v>65</v>
      </c>
      <c r="S8" s="30">
        <v>339992</v>
      </c>
      <c r="T8" s="30" t="s">
        <v>27954</v>
      </c>
      <c r="U8" s="31" t="s">
        <v>66</v>
      </c>
      <c r="V8" s="31" t="s">
        <v>66</v>
      </c>
      <c r="W8" s="48">
        <v>1145.5082860666178</v>
      </c>
      <c r="X8" s="30">
        <v>7.84</v>
      </c>
      <c r="Y8" s="30">
        <v>60.71</v>
      </c>
      <c r="Z8" s="30">
        <v>166.28</v>
      </c>
      <c r="AA8" s="32">
        <v>1300.6500000000001</v>
      </c>
    </row>
    <row r="9" spans="1:28" s="30" customFormat="1" ht="56" hidden="1">
      <c r="A9" s="31" t="s">
        <v>4942</v>
      </c>
      <c r="B9" s="31" t="s">
        <v>4943</v>
      </c>
      <c r="C9" s="31" t="s">
        <v>1422</v>
      </c>
      <c r="D9" s="30">
        <v>132.25</v>
      </c>
      <c r="E9" s="39" t="s">
        <v>4944</v>
      </c>
      <c r="F9" s="39" t="s">
        <v>4945</v>
      </c>
      <c r="G9" s="30">
        <v>12.5</v>
      </c>
      <c r="H9" s="30">
        <v>12.44</v>
      </c>
      <c r="I9" s="31" t="s">
        <v>3968</v>
      </c>
      <c r="J9" s="30">
        <v>18.16</v>
      </c>
      <c r="K9" s="30">
        <v>19.649999999999999</v>
      </c>
      <c r="L9" s="30">
        <v>100</v>
      </c>
      <c r="M9" s="31" t="s">
        <v>3</v>
      </c>
      <c r="N9" s="31" t="s">
        <v>3</v>
      </c>
      <c r="O9" s="31" t="s">
        <v>4</v>
      </c>
      <c r="P9" s="33">
        <v>41856</v>
      </c>
      <c r="Q9" s="31" t="s">
        <v>65</v>
      </c>
      <c r="R9" s="31" t="s">
        <v>65</v>
      </c>
      <c r="S9" s="30">
        <v>339992</v>
      </c>
      <c r="T9" s="30" t="s">
        <v>27954</v>
      </c>
      <c r="U9" s="31" t="s">
        <v>66</v>
      </c>
      <c r="V9" s="31" t="s">
        <v>66</v>
      </c>
      <c r="W9" s="48">
        <v>1145.5082860666178</v>
      </c>
      <c r="X9" s="30">
        <v>21.19</v>
      </c>
      <c r="Y9" s="30">
        <v>121.06</v>
      </c>
      <c r="Z9" s="30">
        <v>601.14</v>
      </c>
      <c r="AA9" s="32">
        <v>2197.19</v>
      </c>
    </row>
    <row r="10" spans="1:28" s="30" customFormat="1" ht="70" hidden="1">
      <c r="A10" s="31" t="s">
        <v>5128</v>
      </c>
      <c r="B10" s="31" t="s">
        <v>5129</v>
      </c>
      <c r="C10" s="31" t="s">
        <v>5130</v>
      </c>
      <c r="D10" s="32">
        <v>3374.09</v>
      </c>
      <c r="E10" s="39" t="s">
        <v>5131</v>
      </c>
      <c r="F10" s="39" t="s">
        <v>5295</v>
      </c>
      <c r="G10" s="30">
        <v>17.190000000000001</v>
      </c>
      <c r="H10" s="30">
        <v>17.38</v>
      </c>
      <c r="I10" s="31" t="s">
        <v>2946</v>
      </c>
      <c r="L10" s="30">
        <v>100</v>
      </c>
      <c r="M10" s="31" t="s">
        <v>3</v>
      </c>
      <c r="N10" s="31" t="s">
        <v>3</v>
      </c>
      <c r="O10" s="31" t="s">
        <v>4</v>
      </c>
      <c r="P10" s="33">
        <v>41856</v>
      </c>
      <c r="Q10" s="31" t="s">
        <v>35</v>
      </c>
      <c r="R10" s="31" t="s">
        <v>35</v>
      </c>
      <c r="S10" s="30">
        <v>531110</v>
      </c>
      <c r="T10" s="30" t="s">
        <v>27954</v>
      </c>
      <c r="U10" s="31" t="s">
        <v>37</v>
      </c>
      <c r="V10" s="31" t="s">
        <v>37</v>
      </c>
      <c r="W10" s="34">
        <v>1093.7964706866101</v>
      </c>
      <c r="X10" s="30">
        <v>304.17</v>
      </c>
      <c r="Y10" s="30">
        <v>261.54000000000002</v>
      </c>
      <c r="Z10" s="32">
        <v>3047.24</v>
      </c>
      <c r="AA10" s="32">
        <v>8368.85</v>
      </c>
    </row>
    <row r="11" spans="1:28" s="30" customFormat="1" ht="56" hidden="1">
      <c r="A11" s="31" t="s">
        <v>4973</v>
      </c>
      <c r="B11" s="31" t="s">
        <v>4974</v>
      </c>
      <c r="C11" s="31" t="s">
        <v>4975</v>
      </c>
      <c r="D11" s="32">
        <v>1458.55</v>
      </c>
      <c r="E11" s="39" t="s">
        <v>4976</v>
      </c>
      <c r="F11" s="39" t="s">
        <v>4977</v>
      </c>
      <c r="G11" s="30">
        <v>22.23</v>
      </c>
      <c r="H11" s="30">
        <v>21.79</v>
      </c>
      <c r="I11" s="31" t="s">
        <v>4978</v>
      </c>
      <c r="J11" s="30">
        <v>20.59</v>
      </c>
      <c r="K11" s="30">
        <v>20.149999999999999</v>
      </c>
      <c r="L11" s="30">
        <v>100</v>
      </c>
      <c r="M11" s="31" t="s">
        <v>3</v>
      </c>
      <c r="N11" s="31" t="s">
        <v>3</v>
      </c>
      <c r="O11" s="31" t="s">
        <v>4</v>
      </c>
      <c r="P11" s="33">
        <v>41844</v>
      </c>
      <c r="Q11" s="31" t="s">
        <v>334</v>
      </c>
      <c r="R11" s="31" t="s">
        <v>334</v>
      </c>
      <c r="S11" s="30">
        <v>211111</v>
      </c>
      <c r="T11" s="30" t="s">
        <v>27954</v>
      </c>
      <c r="U11" s="31" t="s">
        <v>335</v>
      </c>
      <c r="V11" s="31" t="s">
        <v>335</v>
      </c>
      <c r="W11" s="34">
        <v>680.45216656209652</v>
      </c>
      <c r="X11" s="30">
        <v>501.24</v>
      </c>
      <c r="Y11" s="30">
        <v>837.99</v>
      </c>
      <c r="Z11" s="32">
        <v>1825.75</v>
      </c>
      <c r="AA11" s="32">
        <v>4185.8500000000004</v>
      </c>
    </row>
    <row r="12" spans="1:28" s="30" customFormat="1" ht="28" hidden="1">
      <c r="A12" s="31" t="s">
        <v>4979</v>
      </c>
      <c r="B12" s="31" t="s">
        <v>4980</v>
      </c>
      <c r="C12" s="31" t="s">
        <v>4981</v>
      </c>
      <c r="D12" s="30">
        <v>13.29</v>
      </c>
      <c r="E12" s="39" t="s">
        <v>4982</v>
      </c>
      <c r="F12" s="39" t="s">
        <v>4983</v>
      </c>
      <c r="G12" s="30">
        <v>12.5</v>
      </c>
      <c r="H12" s="30">
        <v>12.6</v>
      </c>
      <c r="I12" s="31" t="s">
        <v>2946</v>
      </c>
      <c r="L12" s="30">
        <v>100</v>
      </c>
      <c r="M12" s="31" t="s">
        <v>3</v>
      </c>
      <c r="N12" s="31" t="s">
        <v>3</v>
      </c>
      <c r="O12" s="31" t="s">
        <v>4</v>
      </c>
      <c r="P12" s="33">
        <v>41838</v>
      </c>
      <c r="Q12" s="31" t="s">
        <v>65</v>
      </c>
      <c r="R12" s="31" t="s">
        <v>65</v>
      </c>
      <c r="S12" s="30">
        <v>339992</v>
      </c>
      <c r="T12" s="30" t="s">
        <v>27954</v>
      </c>
      <c r="U12" s="31" t="s">
        <v>66</v>
      </c>
      <c r="V12" s="31" t="s">
        <v>66</v>
      </c>
      <c r="W12" s="48">
        <v>1145.5082860666178</v>
      </c>
      <c r="X12" s="30">
        <v>4.9000000000000004</v>
      </c>
      <c r="Y12" s="30">
        <v>29.54</v>
      </c>
      <c r="Z12" s="30">
        <v>140.22999999999999</v>
      </c>
      <c r="AA12" s="30">
        <v>586.77</v>
      </c>
    </row>
    <row r="13" spans="1:28" s="30" customFormat="1" ht="70" hidden="1">
      <c r="A13" s="31" t="s">
        <v>5004</v>
      </c>
      <c r="B13" s="31" t="s">
        <v>5005</v>
      </c>
      <c r="C13" s="31" t="s">
        <v>5006</v>
      </c>
      <c r="D13" s="32">
        <v>3886.21</v>
      </c>
      <c r="E13" s="39" t="s">
        <v>5281</v>
      </c>
      <c r="F13" s="39" t="s">
        <v>5282</v>
      </c>
      <c r="G13" s="30">
        <v>34.979999999999997</v>
      </c>
      <c r="H13" s="30">
        <v>34.979999999999997</v>
      </c>
      <c r="I13" s="31" t="s">
        <v>5007</v>
      </c>
      <c r="J13" s="30">
        <v>58.4</v>
      </c>
      <c r="K13" s="30">
        <v>58.4</v>
      </c>
      <c r="L13" s="30">
        <v>100</v>
      </c>
      <c r="M13" s="31" t="s">
        <v>3</v>
      </c>
      <c r="N13" s="31" t="s">
        <v>3</v>
      </c>
      <c r="O13" s="31" t="s">
        <v>4</v>
      </c>
      <c r="P13" s="33">
        <v>41833</v>
      </c>
      <c r="Q13" s="31" t="s">
        <v>23</v>
      </c>
      <c r="R13" s="31" t="s">
        <v>23</v>
      </c>
      <c r="S13" s="30">
        <v>541330</v>
      </c>
      <c r="T13" s="30" t="s">
        <v>27954</v>
      </c>
      <c r="U13" s="31" t="s">
        <v>24</v>
      </c>
      <c r="V13" s="31" t="s">
        <v>24</v>
      </c>
      <c r="W13" s="48">
        <v>504.02540510115705</v>
      </c>
      <c r="X13" s="32">
        <v>10488.2</v>
      </c>
      <c r="Y13" s="32">
        <v>7873.34</v>
      </c>
      <c r="Z13" s="32">
        <v>8655</v>
      </c>
      <c r="AA13" s="32">
        <v>5636.65</v>
      </c>
    </row>
    <row r="14" spans="1:28" s="30" customFormat="1" ht="56" hidden="1">
      <c r="A14" s="31" t="s">
        <v>5014</v>
      </c>
      <c r="B14" s="31" t="s">
        <v>5015</v>
      </c>
      <c r="C14" s="31" t="s">
        <v>5016</v>
      </c>
      <c r="D14" s="30">
        <v>225.92</v>
      </c>
      <c r="E14" s="31" t="s">
        <v>5017</v>
      </c>
      <c r="F14" s="39" t="s">
        <v>5018</v>
      </c>
      <c r="G14" s="30">
        <v>22.24</v>
      </c>
      <c r="H14" s="30">
        <v>22.27</v>
      </c>
      <c r="I14" s="31" t="s">
        <v>5019</v>
      </c>
      <c r="J14" s="30">
        <v>15.84</v>
      </c>
      <c r="K14" s="30">
        <v>15.9</v>
      </c>
      <c r="L14" s="30">
        <v>100</v>
      </c>
      <c r="M14" s="31" t="s">
        <v>3</v>
      </c>
      <c r="N14" s="31" t="s">
        <v>3</v>
      </c>
      <c r="O14" s="31" t="s">
        <v>4</v>
      </c>
      <c r="P14" s="33">
        <v>41820</v>
      </c>
      <c r="Q14" s="31" t="s">
        <v>227</v>
      </c>
      <c r="R14" s="31" t="s">
        <v>227</v>
      </c>
      <c r="S14" s="30">
        <v>517110</v>
      </c>
      <c r="T14" s="30" t="s">
        <v>27958</v>
      </c>
      <c r="U14" s="31" t="s">
        <v>95</v>
      </c>
      <c r="V14" s="31" t="s">
        <v>95</v>
      </c>
      <c r="W14" s="34">
        <v>4974.8824733661559</v>
      </c>
      <c r="X14" s="30">
        <v>187.25</v>
      </c>
      <c r="Y14" s="30">
        <v>599.41</v>
      </c>
      <c r="Z14" s="30">
        <v>270.62</v>
      </c>
      <c r="AA14" s="32">
        <v>1720.52</v>
      </c>
    </row>
    <row r="15" spans="1:28" s="30" customFormat="1" ht="56" hidden="1">
      <c r="A15" s="31" t="s">
        <v>5045</v>
      </c>
      <c r="B15" s="31" t="s">
        <v>5046</v>
      </c>
      <c r="C15" s="31" t="s">
        <v>5047</v>
      </c>
      <c r="D15" s="32">
        <v>1289.68</v>
      </c>
      <c r="E15" s="31" t="s">
        <v>5048</v>
      </c>
      <c r="F15" s="39" t="s">
        <v>5049</v>
      </c>
      <c r="G15" s="30">
        <v>102</v>
      </c>
      <c r="H15" s="30">
        <v>103.24</v>
      </c>
      <c r="I15" s="31" t="s">
        <v>5050</v>
      </c>
      <c r="J15" s="30">
        <v>11.36</v>
      </c>
      <c r="K15" s="30">
        <v>11.41</v>
      </c>
      <c r="L15" s="30">
        <v>100</v>
      </c>
      <c r="M15" s="31" t="s">
        <v>3</v>
      </c>
      <c r="N15" s="31" t="s">
        <v>3</v>
      </c>
      <c r="O15" s="31" t="s">
        <v>4</v>
      </c>
      <c r="P15" s="33">
        <v>41806</v>
      </c>
      <c r="Q15" s="31" t="s">
        <v>379</v>
      </c>
      <c r="R15" s="31" t="s">
        <v>379</v>
      </c>
      <c r="S15" s="30">
        <v>334112</v>
      </c>
      <c r="T15" s="30" t="s">
        <v>27958</v>
      </c>
      <c r="U15" s="31" t="s">
        <v>6</v>
      </c>
      <c r="V15" s="31" t="s">
        <v>6</v>
      </c>
      <c r="W15" s="34">
        <v>3177.2692549279773</v>
      </c>
      <c r="X15" s="30">
        <v>387.37</v>
      </c>
      <c r="Y15" s="32">
        <v>6341.22</v>
      </c>
      <c r="Z15" s="30">
        <v>587.35</v>
      </c>
      <c r="AA15" s="32">
        <v>10449.379999999999</v>
      </c>
    </row>
    <row r="16" spans="1:28" s="30" customFormat="1" ht="56" hidden="1">
      <c r="A16" s="31" t="s">
        <v>5051</v>
      </c>
      <c r="B16" s="31" t="s">
        <v>5052</v>
      </c>
      <c r="C16" s="31" t="s">
        <v>226</v>
      </c>
      <c r="D16" s="32">
        <v>7262.09</v>
      </c>
      <c r="E16" s="31" t="s">
        <v>5053</v>
      </c>
      <c r="F16" s="39" t="s">
        <v>5285</v>
      </c>
      <c r="G16" s="30">
        <v>42.3</v>
      </c>
      <c r="H16" s="30">
        <v>42.99</v>
      </c>
      <c r="I16" s="31" t="s">
        <v>5054</v>
      </c>
      <c r="J16" s="30">
        <v>36.340000000000003</v>
      </c>
      <c r="K16" s="30">
        <v>38.99</v>
      </c>
      <c r="L16" s="30">
        <v>100</v>
      </c>
      <c r="M16" s="31" t="s">
        <v>3</v>
      </c>
      <c r="N16" s="31" t="s">
        <v>3</v>
      </c>
      <c r="O16" s="31" t="s">
        <v>4</v>
      </c>
      <c r="P16" s="33">
        <v>41806</v>
      </c>
      <c r="Q16" s="31" t="s">
        <v>227</v>
      </c>
      <c r="R16" s="31" t="s">
        <v>227</v>
      </c>
      <c r="S16" s="30">
        <v>517110</v>
      </c>
      <c r="T16" s="30" t="s">
        <v>27958</v>
      </c>
      <c r="U16" s="31" t="s">
        <v>95</v>
      </c>
      <c r="V16" s="31" t="s">
        <v>95</v>
      </c>
      <c r="W16" s="34">
        <v>4974.8824733661559</v>
      </c>
      <c r="X16" s="32">
        <v>1590.99</v>
      </c>
      <c r="Y16" s="32">
        <v>6345</v>
      </c>
      <c r="Z16" s="32">
        <v>2724.21</v>
      </c>
      <c r="AA16" s="32">
        <v>12889</v>
      </c>
    </row>
    <row r="17" spans="1:27" s="30" customFormat="1" ht="56">
      <c r="A17" s="31" t="s">
        <v>5066</v>
      </c>
      <c r="B17" s="31" t="s">
        <v>5067</v>
      </c>
      <c r="C17" s="31" t="s">
        <v>208</v>
      </c>
      <c r="D17" s="32">
        <v>3828.16</v>
      </c>
      <c r="E17" s="39" t="s">
        <v>5068</v>
      </c>
      <c r="F17" s="39" t="s">
        <v>5287</v>
      </c>
      <c r="G17" s="30">
        <v>57.94</v>
      </c>
      <c r="H17" s="30">
        <v>58.49</v>
      </c>
      <c r="I17" s="31" t="s">
        <v>5069</v>
      </c>
      <c r="J17" s="30">
        <v>23.79</v>
      </c>
      <c r="K17" s="30">
        <v>23.66</v>
      </c>
      <c r="L17" s="30">
        <v>100</v>
      </c>
      <c r="M17" s="31" t="s">
        <v>3</v>
      </c>
      <c r="N17" s="31" t="s">
        <v>3</v>
      </c>
      <c r="O17" s="31" t="s">
        <v>4</v>
      </c>
      <c r="P17" s="33">
        <v>41799</v>
      </c>
      <c r="Q17" s="31" t="s">
        <v>99</v>
      </c>
      <c r="R17" s="31" t="s">
        <v>99</v>
      </c>
      <c r="S17" s="30">
        <v>325412</v>
      </c>
      <c r="T17" s="30" t="s">
        <v>27954</v>
      </c>
      <c r="U17" s="31" t="s">
        <v>145</v>
      </c>
      <c r="V17" s="31" t="s">
        <v>145</v>
      </c>
      <c r="W17" s="34">
        <v>1155.2665763855121</v>
      </c>
      <c r="X17" s="30">
        <v>0.47</v>
      </c>
      <c r="Y17" s="32">
        <v>43636</v>
      </c>
      <c r="Z17" s="30">
        <v>141.01</v>
      </c>
      <c r="AA17" s="32">
        <v>108460</v>
      </c>
    </row>
    <row r="18" spans="1:27" s="30" customFormat="1" ht="56" hidden="1">
      <c r="A18" s="31" t="s">
        <v>5080</v>
      </c>
      <c r="B18" s="31" t="s">
        <v>5081</v>
      </c>
      <c r="C18" s="31" t="s">
        <v>2691</v>
      </c>
      <c r="D18" s="30">
        <v>138.85</v>
      </c>
      <c r="E18" s="39" t="s">
        <v>5082</v>
      </c>
      <c r="F18" s="39" t="s">
        <v>5290</v>
      </c>
      <c r="G18" s="30">
        <v>10.43</v>
      </c>
      <c r="H18" s="30">
        <v>10.59</v>
      </c>
      <c r="I18" s="31" t="s">
        <v>5083</v>
      </c>
      <c r="J18" s="30">
        <v>42.1</v>
      </c>
      <c r="K18" s="30">
        <v>43</v>
      </c>
      <c r="L18" s="30">
        <v>100</v>
      </c>
      <c r="M18" s="31" t="s">
        <v>3</v>
      </c>
      <c r="N18" s="31" t="s">
        <v>3</v>
      </c>
      <c r="O18" s="31" t="s">
        <v>4</v>
      </c>
      <c r="P18" s="33">
        <v>41794</v>
      </c>
      <c r="Q18" s="31" t="s">
        <v>187</v>
      </c>
      <c r="R18" s="31" t="s">
        <v>187</v>
      </c>
      <c r="S18" s="30">
        <v>551111</v>
      </c>
      <c r="T18" s="30" t="s">
        <v>27954</v>
      </c>
      <c r="U18" s="31" t="s">
        <v>66</v>
      </c>
      <c r="V18" s="31" t="s">
        <v>66</v>
      </c>
      <c r="W18" s="48">
        <v>1145.5082860666178</v>
      </c>
      <c r="X18" s="30">
        <v>34.340000000000003</v>
      </c>
      <c r="Y18" s="30">
        <v>381.88</v>
      </c>
      <c r="Z18" s="30">
        <v>846.02</v>
      </c>
      <c r="AA18" s="32">
        <v>8557.3799999999992</v>
      </c>
    </row>
    <row r="19" spans="1:27" s="30" customFormat="1" ht="56" hidden="1">
      <c r="A19" s="31" t="s">
        <v>5122</v>
      </c>
      <c r="B19" s="31" t="s">
        <v>5123</v>
      </c>
      <c r="C19" s="31" t="s">
        <v>5124</v>
      </c>
      <c r="D19" s="30">
        <v>18.12</v>
      </c>
      <c r="E19" s="39" t="s">
        <v>5125</v>
      </c>
      <c r="F19" s="39" t="s">
        <v>5126</v>
      </c>
      <c r="G19" s="30">
        <v>0.36</v>
      </c>
      <c r="H19" s="30">
        <v>0.36</v>
      </c>
      <c r="I19" s="31" t="s">
        <v>5127</v>
      </c>
      <c r="J19" s="30">
        <v>0.24</v>
      </c>
      <c r="K19" s="30">
        <v>0.25</v>
      </c>
      <c r="L19" s="30">
        <v>100</v>
      </c>
      <c r="M19" s="31" t="s">
        <v>3</v>
      </c>
      <c r="N19" s="31" t="s">
        <v>3</v>
      </c>
      <c r="O19" s="31" t="s">
        <v>4</v>
      </c>
      <c r="P19" s="33">
        <v>41766</v>
      </c>
      <c r="Q19" s="31" t="s">
        <v>334</v>
      </c>
      <c r="R19" s="31" t="s">
        <v>334</v>
      </c>
      <c r="S19" s="30">
        <v>211111</v>
      </c>
      <c r="T19" s="30" t="s">
        <v>27954</v>
      </c>
      <c r="U19" s="31" t="s">
        <v>335</v>
      </c>
      <c r="V19" s="31" t="s">
        <v>335</v>
      </c>
      <c r="W19" s="34">
        <v>680.45216656209652</v>
      </c>
      <c r="X19" s="30">
        <v>1.02</v>
      </c>
      <c r="Y19" s="30">
        <v>0.68</v>
      </c>
      <c r="Z19" s="30">
        <v>22.48</v>
      </c>
      <c r="AA19" s="30">
        <v>13.42</v>
      </c>
    </row>
    <row r="20" spans="1:27" s="30" customFormat="1" ht="56" hidden="1">
      <c r="A20" s="31" t="s">
        <v>5112</v>
      </c>
      <c r="B20" s="31" t="s">
        <v>5113</v>
      </c>
      <c r="C20" s="31" t="s">
        <v>5114</v>
      </c>
      <c r="D20" s="30">
        <v>239.3</v>
      </c>
      <c r="E20" s="39" t="s">
        <v>5115</v>
      </c>
      <c r="F20" s="39" t="s">
        <v>5116</v>
      </c>
      <c r="G20" s="30">
        <v>36.659999999999997</v>
      </c>
      <c r="H20" s="30">
        <v>37.619999999999997</v>
      </c>
      <c r="I20" s="31" t="s">
        <v>2946</v>
      </c>
      <c r="L20" s="30">
        <v>100</v>
      </c>
      <c r="M20" s="31" t="s">
        <v>3</v>
      </c>
      <c r="N20" s="31" t="s">
        <v>3</v>
      </c>
      <c r="O20" s="31" t="s">
        <v>4</v>
      </c>
      <c r="P20" s="33">
        <v>41765</v>
      </c>
      <c r="Q20" s="31" t="s">
        <v>65</v>
      </c>
      <c r="R20" s="31" t="s">
        <v>65</v>
      </c>
      <c r="S20" s="30">
        <v>339992</v>
      </c>
      <c r="T20" s="30" t="s">
        <v>27954</v>
      </c>
      <c r="U20" s="31" t="s">
        <v>66</v>
      </c>
      <c r="V20" s="31" t="s">
        <v>66</v>
      </c>
      <c r="W20" s="48">
        <v>1145.5082860666178</v>
      </c>
      <c r="X20" s="30">
        <v>96.09</v>
      </c>
      <c r="Y20" s="30">
        <v>193.42</v>
      </c>
      <c r="Z20" s="32">
        <v>1923.59</v>
      </c>
      <c r="AA20" s="32">
        <v>4364.6400000000003</v>
      </c>
    </row>
    <row r="21" spans="1:27" s="30" customFormat="1" ht="28" hidden="1">
      <c r="A21" s="31" t="s">
        <v>5132</v>
      </c>
      <c r="B21" s="31" t="s">
        <v>5133</v>
      </c>
      <c r="C21" s="31" t="s">
        <v>5134</v>
      </c>
      <c r="D21" s="30">
        <v>49.19</v>
      </c>
      <c r="E21" s="39" t="s">
        <v>5135</v>
      </c>
      <c r="F21" s="39" t="s">
        <v>5136</v>
      </c>
      <c r="I21" s="31" t="s">
        <v>5137</v>
      </c>
      <c r="J21" s="30">
        <v>20.5</v>
      </c>
      <c r="K21" s="30">
        <v>28.51</v>
      </c>
      <c r="L21" s="30">
        <v>100</v>
      </c>
      <c r="M21" s="31" t="s">
        <v>3</v>
      </c>
      <c r="N21" s="31" t="s">
        <v>3</v>
      </c>
      <c r="O21" s="31" t="s">
        <v>4</v>
      </c>
      <c r="P21" s="33">
        <v>41764</v>
      </c>
      <c r="Q21" s="31" t="s">
        <v>65</v>
      </c>
      <c r="R21" s="31" t="s">
        <v>65</v>
      </c>
      <c r="S21" s="30">
        <v>339992</v>
      </c>
      <c r="T21" s="30" t="s">
        <v>27954</v>
      </c>
      <c r="U21" s="31" t="s">
        <v>66</v>
      </c>
      <c r="V21" s="31" t="s">
        <v>66</v>
      </c>
      <c r="W21" s="48">
        <v>1145.5082860666178</v>
      </c>
      <c r="X21" s="30">
        <v>14.06</v>
      </c>
      <c r="Y21" s="30">
        <v>74.849999999999994</v>
      </c>
      <c r="Z21" s="30">
        <v>315.04000000000002</v>
      </c>
      <c r="AA21" s="32">
        <v>1743.11</v>
      </c>
    </row>
    <row r="22" spans="1:27" s="30" customFormat="1" ht="56">
      <c r="A22" s="31" t="s">
        <v>5213</v>
      </c>
      <c r="B22" s="31" t="s">
        <v>5214</v>
      </c>
      <c r="C22" s="31" t="s">
        <v>5215</v>
      </c>
      <c r="D22" s="32">
        <v>1436.41</v>
      </c>
      <c r="E22" s="39" t="s">
        <v>5216</v>
      </c>
      <c r="F22" s="39" t="s">
        <v>5217</v>
      </c>
      <c r="G22" s="30">
        <v>89.5</v>
      </c>
      <c r="H22" s="30">
        <v>89.73</v>
      </c>
      <c r="I22" s="31" t="s">
        <v>5218</v>
      </c>
      <c r="J22" s="30">
        <v>97.61</v>
      </c>
      <c r="K22" s="30">
        <v>94.62</v>
      </c>
      <c r="L22" s="30">
        <v>100</v>
      </c>
      <c r="M22" s="31" t="s">
        <v>3</v>
      </c>
      <c r="N22" s="31" t="s">
        <v>3</v>
      </c>
      <c r="O22" s="31" t="s">
        <v>4</v>
      </c>
      <c r="P22" s="33">
        <v>41757</v>
      </c>
      <c r="Q22" s="31" t="s">
        <v>99</v>
      </c>
      <c r="R22" s="31" t="s">
        <v>99</v>
      </c>
      <c r="S22" s="30">
        <v>325412</v>
      </c>
      <c r="T22" s="30" t="s">
        <v>27954</v>
      </c>
      <c r="U22" s="31" t="s">
        <v>145</v>
      </c>
      <c r="V22" s="31" t="s">
        <v>145</v>
      </c>
      <c r="W22" s="34">
        <v>1155.2665763855121</v>
      </c>
      <c r="X22" s="30">
        <v>38.1</v>
      </c>
      <c r="Y22" s="32">
        <v>3646.9</v>
      </c>
      <c r="Z22" s="30">
        <v>80.12</v>
      </c>
      <c r="AA22" s="32">
        <v>12017.53</v>
      </c>
    </row>
    <row r="23" spans="1:27" s="30" customFormat="1" ht="56">
      <c r="A23" s="31" t="s">
        <v>5229</v>
      </c>
      <c r="B23" s="31" t="s">
        <v>5215</v>
      </c>
      <c r="C23" s="31" t="s">
        <v>4840</v>
      </c>
      <c r="D23" s="32">
        <v>25439.73</v>
      </c>
      <c r="E23" s="39" t="s">
        <v>5230</v>
      </c>
      <c r="F23" s="39" t="s">
        <v>5305</v>
      </c>
      <c r="I23" s="31" t="s">
        <v>5231</v>
      </c>
      <c r="J23" s="30">
        <v>91.04</v>
      </c>
      <c r="K23" s="30">
        <v>93.98</v>
      </c>
      <c r="L23" s="30">
        <v>100</v>
      </c>
      <c r="M23" s="31" t="s">
        <v>3</v>
      </c>
      <c r="N23" s="31" t="s">
        <v>3</v>
      </c>
      <c r="O23" s="31" t="s">
        <v>4</v>
      </c>
      <c r="P23" s="33">
        <v>41688</v>
      </c>
      <c r="Q23" s="31" t="s">
        <v>99</v>
      </c>
      <c r="R23" s="31" t="s">
        <v>99</v>
      </c>
      <c r="S23" s="30">
        <v>325412</v>
      </c>
      <c r="T23" s="30" t="s">
        <v>27954</v>
      </c>
      <c r="U23" s="31" t="s">
        <v>145</v>
      </c>
      <c r="V23" s="31" t="s">
        <v>145</v>
      </c>
      <c r="W23" s="34">
        <v>1155.2665763855121</v>
      </c>
      <c r="X23" s="32">
        <v>3155.1</v>
      </c>
      <c r="Y23" s="32">
        <v>8677.6</v>
      </c>
      <c r="Z23" s="32">
        <v>7736.97</v>
      </c>
      <c r="AA23" s="32">
        <v>22621.1</v>
      </c>
    </row>
    <row r="24" spans="1:27" s="30" customFormat="1" ht="28" hidden="1">
      <c r="A24" s="31" t="s">
        <v>5242</v>
      </c>
      <c r="B24" s="31" t="s">
        <v>5243</v>
      </c>
      <c r="C24" s="31" t="s">
        <v>5244</v>
      </c>
      <c r="D24" s="30">
        <v>4.26</v>
      </c>
      <c r="E24" s="39" t="s">
        <v>5245</v>
      </c>
      <c r="F24" s="39" t="s">
        <v>5246</v>
      </c>
      <c r="I24" s="31" t="s">
        <v>2946</v>
      </c>
      <c r="L24" s="30">
        <v>100</v>
      </c>
      <c r="M24" s="31" t="s">
        <v>3</v>
      </c>
      <c r="N24" s="31" t="s">
        <v>3</v>
      </c>
      <c r="O24" s="31" t="s">
        <v>4</v>
      </c>
      <c r="P24" s="33">
        <v>41662</v>
      </c>
      <c r="Q24" s="31" t="s">
        <v>65</v>
      </c>
      <c r="R24" s="31" t="s">
        <v>65</v>
      </c>
      <c r="S24" s="30">
        <v>339992</v>
      </c>
      <c r="T24" s="30" t="s">
        <v>27954</v>
      </c>
      <c r="U24" s="31" t="s">
        <v>66</v>
      </c>
      <c r="V24" s="31" t="s">
        <v>66</v>
      </c>
      <c r="W24" s="48">
        <v>1145.5082860666178</v>
      </c>
      <c r="X24" s="30">
        <v>0.76</v>
      </c>
      <c r="Y24" s="30">
        <v>10.08</v>
      </c>
      <c r="Z24" s="30">
        <v>72.11</v>
      </c>
      <c r="AA24" s="30">
        <v>208.86</v>
      </c>
    </row>
    <row r="25" spans="1:27" s="30" customFormat="1" ht="42" hidden="1">
      <c r="A25" s="31" t="s">
        <v>5333</v>
      </c>
      <c r="B25" s="31" t="s">
        <v>5334</v>
      </c>
      <c r="C25" s="31" t="s">
        <v>457</v>
      </c>
      <c r="D25" s="30">
        <v>148.88999999999999</v>
      </c>
      <c r="E25" s="39" t="s">
        <v>5335</v>
      </c>
      <c r="F25" s="39" t="s">
        <v>5336</v>
      </c>
      <c r="G25" s="30">
        <v>62.04</v>
      </c>
      <c r="H25" s="30">
        <v>62.7</v>
      </c>
      <c r="I25" s="31" t="s">
        <v>5337</v>
      </c>
      <c r="J25" s="30">
        <v>70.17</v>
      </c>
      <c r="K25" s="30">
        <v>70.97</v>
      </c>
      <c r="L25" s="30">
        <v>100</v>
      </c>
      <c r="M25" s="31" t="s">
        <v>3</v>
      </c>
      <c r="N25" s="31" t="s">
        <v>3</v>
      </c>
      <c r="O25" s="31" t="s">
        <v>4</v>
      </c>
      <c r="P25" s="33">
        <v>41652</v>
      </c>
      <c r="Q25" s="31" t="s">
        <v>65</v>
      </c>
      <c r="R25" s="31" t="s">
        <v>65</v>
      </c>
      <c r="S25" s="30">
        <v>339992</v>
      </c>
      <c r="T25" s="30" t="s">
        <v>27954</v>
      </c>
      <c r="U25" s="31" t="s">
        <v>66</v>
      </c>
      <c r="V25" s="31" t="s">
        <v>66</v>
      </c>
      <c r="W25" s="48">
        <v>1145.5082860666178</v>
      </c>
      <c r="X25" s="30">
        <v>52.8</v>
      </c>
      <c r="Y25" s="30">
        <v>541.71</v>
      </c>
      <c r="Z25" s="30">
        <v>876.72</v>
      </c>
      <c r="AA25" s="32">
        <v>13365.55</v>
      </c>
    </row>
    <row r="26" spans="1:27" s="30" customFormat="1" ht="42">
      <c r="A26" s="31" t="s">
        <v>5668</v>
      </c>
      <c r="B26" s="31" t="s">
        <v>5669</v>
      </c>
      <c r="C26" s="31" t="s">
        <v>5215</v>
      </c>
      <c r="D26" s="32">
        <v>2900</v>
      </c>
      <c r="E26" s="39" t="s">
        <v>5670</v>
      </c>
      <c r="F26" s="39" t="s">
        <v>5671</v>
      </c>
      <c r="G26" s="30">
        <v>69.3</v>
      </c>
      <c r="H26" s="30">
        <v>69.17</v>
      </c>
      <c r="I26" s="31" t="s">
        <v>2946</v>
      </c>
      <c r="L26" s="30">
        <v>100</v>
      </c>
      <c r="M26" s="31" t="s">
        <v>3</v>
      </c>
      <c r="N26" s="31" t="s">
        <v>3</v>
      </c>
      <c r="O26" s="31" t="s">
        <v>4</v>
      </c>
      <c r="P26" s="33">
        <v>41647</v>
      </c>
      <c r="Q26" s="31" t="s">
        <v>99</v>
      </c>
      <c r="R26" s="31" t="s">
        <v>99</v>
      </c>
      <c r="S26" s="30">
        <v>325412</v>
      </c>
      <c r="T26" s="30" t="s">
        <v>27954</v>
      </c>
      <c r="U26" s="31" t="s">
        <v>145</v>
      </c>
      <c r="V26" s="31" t="s">
        <v>145</v>
      </c>
      <c r="W26" s="34">
        <v>1155.2665763855121</v>
      </c>
      <c r="X26" s="30">
        <v>536.85</v>
      </c>
      <c r="Y26" s="32">
        <v>3337.81</v>
      </c>
      <c r="Z26" s="32">
        <v>1385.7</v>
      </c>
      <c r="AA26" s="32">
        <v>9058.74</v>
      </c>
    </row>
    <row r="27" spans="1:27" s="30" customFormat="1" ht="70" hidden="1">
      <c r="A27" s="31" t="s">
        <v>5343</v>
      </c>
      <c r="B27" s="31" t="s">
        <v>5344</v>
      </c>
      <c r="C27" s="31" t="s">
        <v>5077</v>
      </c>
      <c r="D27" s="30">
        <v>168.4</v>
      </c>
      <c r="E27" s="39" t="s">
        <v>5799</v>
      </c>
      <c r="F27" s="39" t="s">
        <v>5345</v>
      </c>
      <c r="G27" s="30">
        <v>14.61</v>
      </c>
      <c r="H27" s="30">
        <v>14.63</v>
      </c>
      <c r="I27" s="31" t="s">
        <v>5346</v>
      </c>
      <c r="J27" s="30">
        <v>12.38</v>
      </c>
      <c r="K27" s="30">
        <v>12.38</v>
      </c>
      <c r="L27" s="30">
        <v>100</v>
      </c>
      <c r="M27" s="31" t="s">
        <v>3</v>
      </c>
      <c r="N27" s="31" t="s">
        <v>3</v>
      </c>
      <c r="O27" s="31" t="s">
        <v>4</v>
      </c>
      <c r="P27" s="33">
        <v>41647</v>
      </c>
      <c r="Q27" s="31" t="s">
        <v>65</v>
      </c>
      <c r="R27" s="31" t="s">
        <v>65</v>
      </c>
      <c r="S27" s="30">
        <v>339992</v>
      </c>
      <c r="T27" s="30" t="s">
        <v>27954</v>
      </c>
      <c r="U27" s="31" t="s">
        <v>66</v>
      </c>
      <c r="V27" s="31" t="s">
        <v>66</v>
      </c>
      <c r="W27" s="48">
        <v>1145.5082860666178</v>
      </c>
      <c r="X27" s="30">
        <v>55.88</v>
      </c>
      <c r="Y27" s="30">
        <v>524.66999999999996</v>
      </c>
      <c r="Z27" s="30">
        <v>899.03</v>
      </c>
      <c r="AA27" s="32">
        <v>9448.19</v>
      </c>
    </row>
    <row r="28" spans="1:27" s="30" customFormat="1" ht="70" hidden="1">
      <c r="A28" s="31" t="s">
        <v>5351</v>
      </c>
      <c r="B28" s="31" t="s">
        <v>2398</v>
      </c>
      <c r="C28" s="31" t="s">
        <v>5352</v>
      </c>
      <c r="D28" s="30">
        <v>318.06</v>
      </c>
      <c r="E28" s="31" t="s">
        <v>5353</v>
      </c>
      <c r="F28" s="39" t="s">
        <v>5801</v>
      </c>
      <c r="G28" s="30">
        <v>30.31</v>
      </c>
      <c r="H28" s="30">
        <v>28.99</v>
      </c>
      <c r="I28" s="31" t="s">
        <v>5354</v>
      </c>
      <c r="J28" s="30">
        <v>8.99</v>
      </c>
      <c r="K28" s="30">
        <v>8.94</v>
      </c>
      <c r="L28" s="30">
        <v>100</v>
      </c>
      <c r="M28" s="31" t="s">
        <v>3</v>
      </c>
      <c r="N28" s="31" t="s">
        <v>3</v>
      </c>
      <c r="O28" s="31" t="s">
        <v>4</v>
      </c>
      <c r="P28" s="33">
        <v>41645</v>
      </c>
      <c r="Q28" s="31" t="s">
        <v>1130</v>
      </c>
      <c r="R28" s="31" t="s">
        <v>1130</v>
      </c>
      <c r="S28" s="30">
        <v>488510</v>
      </c>
      <c r="T28" s="30" t="s">
        <v>27958</v>
      </c>
      <c r="U28" s="31" t="s">
        <v>330</v>
      </c>
      <c r="V28" s="31" t="s">
        <v>330</v>
      </c>
      <c r="W28" s="49">
        <v>3743.892127174588</v>
      </c>
      <c r="X28" s="30">
        <v>980.6</v>
      </c>
      <c r="Y28" s="30">
        <v>702.3</v>
      </c>
      <c r="Z28" s="30">
        <v>218.2</v>
      </c>
      <c r="AA28" s="30">
        <v>780.17</v>
      </c>
    </row>
    <row r="29" spans="1:27" s="30" customFormat="1" ht="42" hidden="1">
      <c r="A29" s="31" t="s">
        <v>5366</v>
      </c>
      <c r="B29" s="31" t="s">
        <v>1806</v>
      </c>
      <c r="C29" s="31" t="s">
        <v>5367</v>
      </c>
      <c r="D29" s="30">
        <v>120.92</v>
      </c>
      <c r="E29" s="39" t="s">
        <v>5368</v>
      </c>
      <c r="F29" s="39" t="s">
        <v>5369</v>
      </c>
      <c r="G29" s="30">
        <v>32.14</v>
      </c>
      <c r="H29" s="30">
        <v>33.409999999999997</v>
      </c>
      <c r="I29" s="31" t="s">
        <v>5370</v>
      </c>
      <c r="J29" s="30">
        <v>11.46</v>
      </c>
      <c r="K29" s="30">
        <v>11.47</v>
      </c>
      <c r="L29" s="30">
        <v>100</v>
      </c>
      <c r="M29" s="31" t="s">
        <v>3</v>
      </c>
      <c r="N29" s="31" t="s">
        <v>3</v>
      </c>
      <c r="O29" s="31" t="s">
        <v>4</v>
      </c>
      <c r="P29" s="33">
        <v>41631</v>
      </c>
      <c r="Q29" s="31" t="s">
        <v>23</v>
      </c>
      <c r="R29" s="31" t="s">
        <v>23</v>
      </c>
      <c r="S29" s="30">
        <v>541330</v>
      </c>
      <c r="T29" s="30" t="s">
        <v>27954</v>
      </c>
      <c r="U29" s="31" t="s">
        <v>24</v>
      </c>
      <c r="V29" s="31" t="s">
        <v>24</v>
      </c>
      <c r="W29" s="48">
        <v>504.02540510115705</v>
      </c>
      <c r="X29" s="30">
        <v>286.70999999999998</v>
      </c>
      <c r="Y29" s="32">
        <v>1473.99</v>
      </c>
      <c r="Z29" s="30">
        <v>242.37</v>
      </c>
      <c r="AA29" s="30">
        <v>959.27</v>
      </c>
    </row>
    <row r="30" spans="1:27" s="30" customFormat="1" ht="28" hidden="1">
      <c r="A30" s="31" t="s">
        <v>5384</v>
      </c>
      <c r="B30" s="31" t="s">
        <v>5385</v>
      </c>
      <c r="C30" s="31" t="s">
        <v>5386</v>
      </c>
      <c r="D30" s="30">
        <v>30</v>
      </c>
      <c r="E30" s="31" t="s">
        <v>5387</v>
      </c>
      <c r="F30" s="39" t="s">
        <v>5388</v>
      </c>
      <c r="G30" s="30">
        <v>0.69</v>
      </c>
      <c r="H30" s="30">
        <v>0.63</v>
      </c>
      <c r="I30" s="31" t="s">
        <v>2946</v>
      </c>
      <c r="L30" s="30">
        <v>100</v>
      </c>
      <c r="M30" s="31" t="s">
        <v>3</v>
      </c>
      <c r="N30" s="31" t="s">
        <v>3</v>
      </c>
      <c r="O30" s="31" t="s">
        <v>4</v>
      </c>
      <c r="P30" s="33">
        <v>41624</v>
      </c>
      <c r="Q30" s="31" t="s">
        <v>12</v>
      </c>
      <c r="R30" s="31" t="s">
        <v>12</v>
      </c>
      <c r="S30" s="30">
        <v>517919</v>
      </c>
      <c r="T30" s="30" t="s">
        <v>27955</v>
      </c>
      <c r="U30" s="31" t="s">
        <v>7</v>
      </c>
      <c r="V30" s="31" t="s">
        <v>7</v>
      </c>
      <c r="W30" s="34">
        <v>1594.9803990202502</v>
      </c>
      <c r="X30" s="30">
        <v>6.15</v>
      </c>
      <c r="Y30" s="30">
        <v>16.190000000000001</v>
      </c>
      <c r="Z30" s="30">
        <v>2.0299999999999998</v>
      </c>
      <c r="AA30" s="30">
        <v>16.059999999999999</v>
      </c>
    </row>
    <row r="31" spans="1:27" s="30" customFormat="1" ht="84" hidden="1">
      <c r="A31" s="31" t="s">
        <v>5420</v>
      </c>
      <c r="B31" s="31" t="s">
        <v>5421</v>
      </c>
      <c r="C31" s="31" t="s">
        <v>5422</v>
      </c>
      <c r="D31" s="32">
        <v>4489.38</v>
      </c>
      <c r="E31" s="39" t="s">
        <v>5423</v>
      </c>
      <c r="F31" s="39" t="s">
        <v>5808</v>
      </c>
      <c r="G31" s="30">
        <v>154.26</v>
      </c>
      <c r="H31" s="30">
        <v>152.63</v>
      </c>
      <c r="I31" s="31" t="s">
        <v>5424</v>
      </c>
      <c r="J31" s="30">
        <v>53.06</v>
      </c>
      <c r="K31" s="30">
        <v>52.62</v>
      </c>
      <c r="L31" s="30">
        <v>100</v>
      </c>
      <c r="M31" s="31" t="s">
        <v>3</v>
      </c>
      <c r="N31" s="31" t="s">
        <v>3</v>
      </c>
      <c r="O31" s="31" t="s">
        <v>4</v>
      </c>
      <c r="P31" s="33">
        <v>41617</v>
      </c>
      <c r="Q31" s="31" t="s">
        <v>35</v>
      </c>
      <c r="R31" s="31" t="s">
        <v>35</v>
      </c>
      <c r="S31" s="30">
        <v>531110</v>
      </c>
      <c r="T31" s="30" t="s">
        <v>27954</v>
      </c>
      <c r="U31" s="31" t="s">
        <v>37</v>
      </c>
      <c r="V31" s="31" t="s">
        <v>37</v>
      </c>
      <c r="W31" s="34">
        <v>1093.7964706866101</v>
      </c>
      <c r="X31" s="30">
        <v>401.36</v>
      </c>
      <c r="Y31" s="30">
        <v>602.26</v>
      </c>
      <c r="Z31" s="32">
        <v>3626.53</v>
      </c>
      <c r="AA31" s="32">
        <v>5085.6000000000004</v>
      </c>
    </row>
    <row r="32" spans="1:27" s="30" customFormat="1" ht="42" hidden="1">
      <c r="A32" s="31" t="s">
        <v>5445</v>
      </c>
      <c r="B32" s="31" t="s">
        <v>5446</v>
      </c>
      <c r="C32" s="31" t="s">
        <v>5447</v>
      </c>
      <c r="D32" s="30">
        <v>370.3</v>
      </c>
      <c r="E32" s="39" t="s">
        <v>5448</v>
      </c>
      <c r="F32" s="39" t="s">
        <v>5449</v>
      </c>
      <c r="G32" s="30">
        <v>13.62</v>
      </c>
      <c r="H32" s="30">
        <v>13.81</v>
      </c>
      <c r="I32" s="31" t="s">
        <v>5450</v>
      </c>
      <c r="J32" s="30">
        <v>18.079999999999998</v>
      </c>
      <c r="K32" s="30">
        <v>18.34</v>
      </c>
      <c r="L32" s="30">
        <v>100</v>
      </c>
      <c r="M32" s="31" t="s">
        <v>3</v>
      </c>
      <c r="N32" s="31" t="s">
        <v>3</v>
      </c>
      <c r="O32" s="31" t="s">
        <v>4</v>
      </c>
      <c r="P32" s="33">
        <v>41593</v>
      </c>
      <c r="Q32" s="31" t="s">
        <v>65</v>
      </c>
      <c r="R32" s="31" t="s">
        <v>65</v>
      </c>
      <c r="S32" s="30">
        <v>339992</v>
      </c>
      <c r="T32" s="30" t="s">
        <v>27954</v>
      </c>
      <c r="U32" s="31" t="s">
        <v>66</v>
      </c>
      <c r="V32" s="31" t="s">
        <v>66</v>
      </c>
      <c r="W32" s="48">
        <v>1145.5082860666178</v>
      </c>
      <c r="X32" s="30">
        <v>103.05</v>
      </c>
      <c r="Y32" s="30">
        <v>96.68</v>
      </c>
      <c r="Z32" s="32">
        <v>2469.5100000000002</v>
      </c>
      <c r="AA32" s="32">
        <v>2205.02</v>
      </c>
    </row>
    <row r="33" spans="1:27" s="30" customFormat="1" ht="70">
      <c r="A33" s="31" t="s">
        <v>5466</v>
      </c>
      <c r="B33" s="31" t="s">
        <v>5467</v>
      </c>
      <c r="C33" s="31" t="s">
        <v>1003</v>
      </c>
      <c r="D33" s="32">
        <v>2677.4</v>
      </c>
      <c r="E33" s="39" t="s">
        <v>5811</v>
      </c>
      <c r="F33" s="39" t="s">
        <v>5468</v>
      </c>
      <c r="G33" s="30">
        <v>71.31</v>
      </c>
      <c r="H33" s="30">
        <v>84</v>
      </c>
      <c r="I33" s="31" t="s">
        <v>5469</v>
      </c>
      <c r="J33" s="30">
        <v>23.22</v>
      </c>
      <c r="K33" s="30">
        <v>31.95</v>
      </c>
      <c r="L33" s="30">
        <v>100</v>
      </c>
      <c r="M33" s="31" t="s">
        <v>3</v>
      </c>
      <c r="N33" s="31" t="s">
        <v>3</v>
      </c>
      <c r="O33" s="31" t="s">
        <v>4</v>
      </c>
      <c r="P33" s="33">
        <v>41585</v>
      </c>
      <c r="Q33" s="31" t="s">
        <v>99</v>
      </c>
      <c r="R33" s="31" t="s">
        <v>99</v>
      </c>
      <c r="S33" s="30">
        <v>325412</v>
      </c>
      <c r="T33" s="30" t="s">
        <v>27954</v>
      </c>
      <c r="U33" s="31" t="s">
        <v>145</v>
      </c>
      <c r="V33" s="31" t="s">
        <v>145</v>
      </c>
      <c r="W33" s="34">
        <v>1155.2665763855121</v>
      </c>
      <c r="X33" s="30">
        <v>337.81</v>
      </c>
      <c r="Y33" s="30">
        <v>874.4</v>
      </c>
      <c r="Z33" s="30">
        <v>311.68</v>
      </c>
      <c r="AA33" s="32">
        <v>2076.1</v>
      </c>
    </row>
    <row r="34" spans="1:27" s="30" customFormat="1" ht="42" hidden="1">
      <c r="A34" s="31" t="s">
        <v>5482</v>
      </c>
      <c r="B34" s="31" t="s">
        <v>5483</v>
      </c>
      <c r="C34" s="31" t="s">
        <v>200</v>
      </c>
      <c r="D34" s="30">
        <v>622.80999999999995</v>
      </c>
      <c r="E34" s="31" t="s">
        <v>5484</v>
      </c>
      <c r="F34" s="39" t="s">
        <v>5485</v>
      </c>
      <c r="G34" s="30">
        <v>17.899999999999999</v>
      </c>
      <c r="H34" s="30">
        <v>17.95</v>
      </c>
      <c r="I34" s="31" t="s">
        <v>5486</v>
      </c>
      <c r="J34" s="30">
        <v>63.77</v>
      </c>
      <c r="K34" s="30">
        <v>63.7</v>
      </c>
      <c r="L34" s="30">
        <v>100</v>
      </c>
      <c r="M34" s="31" t="s">
        <v>3</v>
      </c>
      <c r="N34" s="31" t="s">
        <v>3</v>
      </c>
      <c r="O34" s="31" t="s">
        <v>4</v>
      </c>
      <c r="P34" s="33">
        <v>41571</v>
      </c>
      <c r="Q34" s="31" t="s">
        <v>30</v>
      </c>
      <c r="R34" s="31" t="s">
        <v>30</v>
      </c>
      <c r="S34" s="30">
        <v>323111</v>
      </c>
      <c r="T34" s="30" t="s">
        <v>27958</v>
      </c>
      <c r="U34" s="31" t="s">
        <v>31</v>
      </c>
      <c r="V34" s="31" t="s">
        <v>31</v>
      </c>
      <c r="W34" s="34">
        <v>2896.4654992147248</v>
      </c>
      <c r="X34" s="32">
        <v>1039.05</v>
      </c>
      <c r="Y34" s="32">
        <v>10384.6</v>
      </c>
      <c r="Z34" s="30">
        <v>634.29</v>
      </c>
      <c r="AA34" s="32">
        <v>6652.6</v>
      </c>
    </row>
    <row r="35" spans="1:27" s="30" customFormat="1" ht="70" hidden="1">
      <c r="A35" s="31" t="s">
        <v>5498</v>
      </c>
      <c r="B35" s="31" t="s">
        <v>5499</v>
      </c>
      <c r="C35" s="31" t="s">
        <v>5500</v>
      </c>
      <c r="D35" s="32">
        <v>6952.6</v>
      </c>
      <c r="E35" s="39" t="s">
        <v>5501</v>
      </c>
      <c r="F35" s="39" t="s">
        <v>5812</v>
      </c>
      <c r="G35" s="30">
        <v>13.09</v>
      </c>
      <c r="H35" s="30">
        <v>13.36</v>
      </c>
      <c r="I35" s="31" t="s">
        <v>5502</v>
      </c>
      <c r="J35" s="30">
        <v>13.95</v>
      </c>
      <c r="K35" s="30">
        <v>14.25</v>
      </c>
      <c r="L35" s="30">
        <v>100</v>
      </c>
      <c r="M35" s="31" t="s">
        <v>3</v>
      </c>
      <c r="N35" s="31" t="s">
        <v>3</v>
      </c>
      <c r="O35" s="31" t="s">
        <v>4</v>
      </c>
      <c r="P35" s="33">
        <v>41570</v>
      </c>
      <c r="Q35" s="31" t="s">
        <v>35</v>
      </c>
      <c r="R35" s="31" t="s">
        <v>35</v>
      </c>
      <c r="S35" s="30">
        <v>531110</v>
      </c>
      <c r="T35" s="30" t="s">
        <v>27954</v>
      </c>
      <c r="U35" s="31" t="s">
        <v>37</v>
      </c>
      <c r="V35" s="31" t="s">
        <v>37</v>
      </c>
      <c r="W35" s="34">
        <v>1093.7964706866101</v>
      </c>
      <c r="X35" s="30">
        <v>721.61</v>
      </c>
      <c r="Y35" s="30">
        <v>151.87</v>
      </c>
      <c r="Z35" s="32">
        <v>7913.17</v>
      </c>
      <c r="AA35" s="32">
        <v>3151.01</v>
      </c>
    </row>
    <row r="36" spans="1:27" s="30" customFormat="1" ht="56" hidden="1">
      <c r="A36" s="31" t="s">
        <v>5503</v>
      </c>
      <c r="B36" s="31" t="s">
        <v>5504</v>
      </c>
      <c r="C36" s="31" t="s">
        <v>5505</v>
      </c>
      <c r="D36" s="30">
        <v>13.64</v>
      </c>
      <c r="E36" s="39" t="s">
        <v>5506</v>
      </c>
      <c r="F36" s="39" t="s">
        <v>5507</v>
      </c>
      <c r="G36" s="30">
        <v>23.67</v>
      </c>
      <c r="H36" s="30">
        <v>23.74</v>
      </c>
      <c r="I36" s="31" t="s">
        <v>5508</v>
      </c>
      <c r="J36" s="30">
        <v>16.3</v>
      </c>
      <c r="K36" s="30">
        <v>16.350000000000001</v>
      </c>
      <c r="L36" s="30">
        <v>100</v>
      </c>
      <c r="M36" s="31" t="s">
        <v>3</v>
      </c>
      <c r="N36" s="31" t="s">
        <v>3</v>
      </c>
      <c r="O36" s="31" t="s">
        <v>4</v>
      </c>
      <c r="P36" s="33">
        <v>41569</v>
      </c>
      <c r="Q36" s="31" t="s">
        <v>65</v>
      </c>
      <c r="R36" s="31" t="s">
        <v>65</v>
      </c>
      <c r="S36" s="30">
        <v>339992</v>
      </c>
      <c r="T36" s="30" t="s">
        <v>27954</v>
      </c>
      <c r="U36" s="31" t="s">
        <v>66</v>
      </c>
      <c r="V36" s="31" t="s">
        <v>66</v>
      </c>
      <c r="W36" s="48">
        <v>1145.5082860666178</v>
      </c>
      <c r="X36" s="30">
        <v>10.54</v>
      </c>
      <c r="Y36" s="30">
        <v>57.76</v>
      </c>
      <c r="Z36" s="30">
        <v>182.68</v>
      </c>
      <c r="AA36" s="32">
        <v>1179.1400000000001</v>
      </c>
    </row>
    <row r="37" spans="1:27" s="30" customFormat="1" ht="42" hidden="1">
      <c r="A37" s="31" t="s">
        <v>5509</v>
      </c>
      <c r="B37" s="31" t="s">
        <v>5510</v>
      </c>
      <c r="C37" s="31" t="s">
        <v>5511</v>
      </c>
      <c r="D37" s="30">
        <v>65.319999999999993</v>
      </c>
      <c r="E37" s="39" t="s">
        <v>5512</v>
      </c>
      <c r="F37" s="39" t="s">
        <v>5513</v>
      </c>
      <c r="G37" s="30">
        <v>6.41</v>
      </c>
      <c r="H37" s="30">
        <v>6.61</v>
      </c>
      <c r="I37" s="31" t="s">
        <v>5514</v>
      </c>
      <c r="J37" s="30">
        <v>4.2</v>
      </c>
      <c r="K37" s="30">
        <v>5.7</v>
      </c>
      <c r="L37" s="30">
        <v>100</v>
      </c>
      <c r="M37" s="31" t="s">
        <v>3</v>
      </c>
      <c r="N37" s="31" t="s">
        <v>3</v>
      </c>
      <c r="O37" s="31" t="s">
        <v>4</v>
      </c>
      <c r="P37" s="33">
        <v>41568</v>
      </c>
      <c r="Q37" s="31" t="s">
        <v>65</v>
      </c>
      <c r="R37" s="31" t="s">
        <v>65</v>
      </c>
      <c r="S37" s="30">
        <v>339992</v>
      </c>
      <c r="T37" s="30" t="s">
        <v>27954</v>
      </c>
      <c r="U37" s="31" t="s">
        <v>66</v>
      </c>
      <c r="V37" s="31" t="s">
        <v>66</v>
      </c>
      <c r="W37" s="48">
        <v>1145.5082860666178</v>
      </c>
      <c r="X37" s="30">
        <v>21.77</v>
      </c>
      <c r="Y37" s="30">
        <v>58.27</v>
      </c>
      <c r="Z37" s="30">
        <v>441.23</v>
      </c>
      <c r="AA37" s="32">
        <v>1182.03</v>
      </c>
    </row>
    <row r="38" spans="1:27" s="30" customFormat="1" ht="28" hidden="1">
      <c r="A38" s="31" t="s">
        <v>5559</v>
      </c>
      <c r="B38" s="31" t="s">
        <v>5560</v>
      </c>
      <c r="C38" s="31" t="s">
        <v>1128</v>
      </c>
      <c r="D38" s="30">
        <v>205.21</v>
      </c>
      <c r="E38" s="31" t="s">
        <v>5561</v>
      </c>
      <c r="F38" s="39" t="s">
        <v>5562</v>
      </c>
      <c r="G38" s="30">
        <v>45.45</v>
      </c>
      <c r="H38" s="30">
        <v>45.91</v>
      </c>
      <c r="I38" s="31" t="s">
        <v>5563</v>
      </c>
      <c r="J38" s="30">
        <v>24.42</v>
      </c>
      <c r="K38" s="30">
        <v>24.4</v>
      </c>
      <c r="L38" s="30">
        <v>100</v>
      </c>
      <c r="M38" s="31" t="s">
        <v>3</v>
      </c>
      <c r="N38" s="31" t="s">
        <v>3</v>
      </c>
      <c r="O38" s="31" t="s">
        <v>4</v>
      </c>
      <c r="P38" s="33">
        <v>41541</v>
      </c>
      <c r="Q38" s="31" t="s">
        <v>222</v>
      </c>
      <c r="R38" s="31" t="s">
        <v>222</v>
      </c>
      <c r="S38" s="30">
        <v>524126</v>
      </c>
      <c r="T38" s="30" t="s">
        <v>27955</v>
      </c>
      <c r="U38" s="31" t="s">
        <v>223</v>
      </c>
      <c r="V38" s="31" t="s">
        <v>223</v>
      </c>
      <c r="W38" s="34">
        <v>2111.1611444613973</v>
      </c>
      <c r="X38" s="30">
        <v>179.9</v>
      </c>
      <c r="Y38" s="30">
        <v>743.11</v>
      </c>
      <c r="Z38" s="30">
        <v>402.76</v>
      </c>
      <c r="AA38" s="32">
        <v>5103.95</v>
      </c>
    </row>
    <row r="39" spans="1:27" s="30" customFormat="1" ht="42" hidden="1">
      <c r="A39" s="31" t="s">
        <v>5579</v>
      </c>
      <c r="B39" s="31" t="s">
        <v>5580</v>
      </c>
      <c r="C39" s="31" t="s">
        <v>5581</v>
      </c>
      <c r="D39" s="30">
        <v>274.31</v>
      </c>
      <c r="E39" s="39" t="s">
        <v>5582</v>
      </c>
      <c r="F39" s="39" t="s">
        <v>5583</v>
      </c>
      <c r="G39" s="30">
        <v>30.14</v>
      </c>
      <c r="H39" s="30">
        <v>30.03</v>
      </c>
      <c r="I39" s="31" t="s">
        <v>5584</v>
      </c>
      <c r="J39" s="30">
        <v>10.85</v>
      </c>
      <c r="K39" s="30">
        <v>13.63</v>
      </c>
      <c r="L39" s="30">
        <v>100</v>
      </c>
      <c r="M39" s="31" t="s">
        <v>3</v>
      </c>
      <c r="N39" s="31" t="s">
        <v>3</v>
      </c>
      <c r="O39" s="31" t="s">
        <v>4</v>
      </c>
      <c r="P39" s="33">
        <v>41535</v>
      </c>
      <c r="Q39" s="31" t="s">
        <v>65</v>
      </c>
      <c r="R39" s="31" t="s">
        <v>65</v>
      </c>
      <c r="S39" s="30">
        <v>339992</v>
      </c>
      <c r="T39" s="30" t="s">
        <v>27954</v>
      </c>
      <c r="U39" s="31" t="s">
        <v>66</v>
      </c>
      <c r="V39" s="31" t="s">
        <v>66</v>
      </c>
      <c r="W39" s="48">
        <v>1145.5082860666178</v>
      </c>
      <c r="X39" s="30">
        <v>69.209999999999994</v>
      </c>
      <c r="Y39" s="32">
        <v>1111.95</v>
      </c>
      <c r="Z39" s="32">
        <v>1570.7</v>
      </c>
      <c r="AA39" s="32">
        <v>23308.41</v>
      </c>
    </row>
    <row r="40" spans="1:27" s="30" customFormat="1" ht="42" hidden="1">
      <c r="A40" s="31" t="s">
        <v>5744</v>
      </c>
      <c r="B40" s="31" t="s">
        <v>5745</v>
      </c>
      <c r="C40" s="31" t="s">
        <v>5114</v>
      </c>
      <c r="D40" s="30">
        <v>53.6</v>
      </c>
      <c r="E40" s="39" t="s">
        <v>5746</v>
      </c>
      <c r="F40" s="39" t="s">
        <v>5747</v>
      </c>
      <c r="G40" s="30">
        <v>26.87</v>
      </c>
      <c r="H40" s="30">
        <v>28.38</v>
      </c>
      <c r="I40" s="31" t="s">
        <v>2946</v>
      </c>
      <c r="L40" s="30">
        <v>100</v>
      </c>
      <c r="M40" s="31" t="s">
        <v>3</v>
      </c>
      <c r="N40" s="31" t="s">
        <v>3</v>
      </c>
      <c r="O40" s="31" t="s">
        <v>4</v>
      </c>
      <c r="P40" s="33">
        <v>41529</v>
      </c>
      <c r="Q40" s="31" t="s">
        <v>65</v>
      </c>
      <c r="R40" s="31" t="s">
        <v>65</v>
      </c>
      <c r="S40" s="30">
        <v>339992</v>
      </c>
      <c r="T40" s="30" t="s">
        <v>27954</v>
      </c>
      <c r="U40" s="31" t="s">
        <v>66</v>
      </c>
      <c r="V40" s="31" t="s">
        <v>66</v>
      </c>
      <c r="W40" s="48">
        <v>1145.5082860666178</v>
      </c>
      <c r="X40" s="30">
        <v>57.41</v>
      </c>
      <c r="Y40" s="30">
        <v>177.49</v>
      </c>
      <c r="Z40" s="32">
        <v>1010.5</v>
      </c>
      <c r="AA40" s="32">
        <v>3421.77</v>
      </c>
    </row>
    <row r="41" spans="1:27" s="30" customFormat="1" ht="56" hidden="1">
      <c r="A41" s="31" t="s">
        <v>5603</v>
      </c>
      <c r="B41" s="31" t="s">
        <v>5604</v>
      </c>
      <c r="C41" s="31" t="s">
        <v>5077</v>
      </c>
      <c r="D41" s="30">
        <v>109.18</v>
      </c>
      <c r="E41" s="39" t="s">
        <v>5605</v>
      </c>
      <c r="F41" s="39" t="s">
        <v>5606</v>
      </c>
      <c r="G41" s="30">
        <v>13.9</v>
      </c>
      <c r="H41" s="30">
        <v>13.77</v>
      </c>
      <c r="I41" s="31" t="s">
        <v>5607</v>
      </c>
      <c r="J41" s="30">
        <v>22.75</v>
      </c>
      <c r="K41" s="30">
        <v>22.68</v>
      </c>
      <c r="L41" s="30">
        <v>100</v>
      </c>
      <c r="M41" s="31" t="s">
        <v>3</v>
      </c>
      <c r="N41" s="31" t="s">
        <v>3</v>
      </c>
      <c r="O41" s="31" t="s">
        <v>4</v>
      </c>
      <c r="P41" s="33">
        <v>41527</v>
      </c>
      <c r="Q41" s="31" t="s">
        <v>65</v>
      </c>
      <c r="R41" s="31" t="s">
        <v>65</v>
      </c>
      <c r="S41" s="30">
        <v>339992</v>
      </c>
      <c r="T41" s="30" t="s">
        <v>27954</v>
      </c>
      <c r="U41" s="31" t="s">
        <v>66</v>
      </c>
      <c r="V41" s="31" t="s">
        <v>66</v>
      </c>
      <c r="W41" s="48">
        <v>1145.5082860666178</v>
      </c>
      <c r="X41" s="30">
        <v>33.82</v>
      </c>
      <c r="Y41" s="30">
        <v>522.02</v>
      </c>
      <c r="Z41" s="30">
        <v>680.94</v>
      </c>
      <c r="AA41" s="32">
        <v>9641.07</v>
      </c>
    </row>
    <row r="42" spans="1:27" s="30" customFormat="1" ht="56" hidden="1">
      <c r="A42" s="31" t="s">
        <v>5627</v>
      </c>
      <c r="B42" s="31" t="s">
        <v>5628</v>
      </c>
      <c r="C42" s="31" t="s">
        <v>5629</v>
      </c>
      <c r="D42" s="30">
        <v>260</v>
      </c>
      <c r="E42" s="39" t="s">
        <v>5630</v>
      </c>
      <c r="F42" s="39" t="s">
        <v>5631</v>
      </c>
      <c r="G42" s="30">
        <v>4.8</v>
      </c>
      <c r="H42" s="30">
        <v>5.19</v>
      </c>
      <c r="I42" s="31" t="s">
        <v>5632</v>
      </c>
      <c r="J42" s="30">
        <v>0.19</v>
      </c>
      <c r="K42" s="30">
        <v>0.18</v>
      </c>
      <c r="L42" s="30">
        <v>100</v>
      </c>
      <c r="M42" s="31" t="s">
        <v>3</v>
      </c>
      <c r="N42" s="31" t="s">
        <v>3</v>
      </c>
      <c r="O42" s="31" t="s">
        <v>4</v>
      </c>
      <c r="P42" s="33">
        <v>41516</v>
      </c>
      <c r="Q42" s="31" t="s">
        <v>212</v>
      </c>
      <c r="R42" s="31" t="s">
        <v>212</v>
      </c>
      <c r="S42" s="30">
        <v>515112</v>
      </c>
      <c r="T42" s="30" t="s">
        <v>27954</v>
      </c>
      <c r="U42" s="31" t="s">
        <v>179</v>
      </c>
      <c r="V42" s="31" t="s">
        <v>179</v>
      </c>
      <c r="W42" s="48">
        <v>1147.4846446972806</v>
      </c>
      <c r="X42" s="30">
        <v>239.02</v>
      </c>
      <c r="Y42" s="32">
        <v>1082.0899999999999</v>
      </c>
      <c r="Z42" s="30">
        <v>340.61</v>
      </c>
      <c r="AA42" s="32">
        <v>3690.18</v>
      </c>
    </row>
    <row r="43" spans="1:27" s="30" customFormat="1" ht="70">
      <c r="A43" s="31" t="s">
        <v>5643</v>
      </c>
      <c r="B43" s="31" t="s">
        <v>5644</v>
      </c>
      <c r="C43" s="31" t="s">
        <v>5645</v>
      </c>
      <c r="D43" s="30">
        <v>601.99</v>
      </c>
      <c r="E43" s="39" t="s">
        <v>5821</v>
      </c>
      <c r="F43" s="39" t="s">
        <v>5646</v>
      </c>
      <c r="G43" s="30">
        <v>18.02</v>
      </c>
      <c r="H43" s="30">
        <v>18.29</v>
      </c>
      <c r="I43" s="31" t="s">
        <v>5647</v>
      </c>
      <c r="J43" s="30">
        <v>42.99</v>
      </c>
      <c r="K43" s="30">
        <v>43.14</v>
      </c>
      <c r="L43" s="30">
        <v>100</v>
      </c>
      <c r="M43" s="31" t="s">
        <v>3</v>
      </c>
      <c r="N43" s="31" t="s">
        <v>3</v>
      </c>
      <c r="O43" s="31" t="s">
        <v>4</v>
      </c>
      <c r="P43" s="33">
        <v>41513</v>
      </c>
      <c r="Q43" s="31" t="s">
        <v>99</v>
      </c>
      <c r="R43" s="31" t="s">
        <v>99</v>
      </c>
      <c r="S43" s="30">
        <v>325412</v>
      </c>
      <c r="T43" s="30" t="s">
        <v>27954</v>
      </c>
      <c r="U43" s="31" t="s">
        <v>145</v>
      </c>
      <c r="V43" s="31" t="s">
        <v>145</v>
      </c>
      <c r="W43" s="34">
        <v>1155.2665763855121</v>
      </c>
      <c r="X43" s="30">
        <v>230.84</v>
      </c>
      <c r="Y43" s="30">
        <v>292.02</v>
      </c>
      <c r="Z43" s="30">
        <v>306.20999999999998</v>
      </c>
      <c r="AA43" s="30">
        <v>389.24</v>
      </c>
    </row>
    <row r="44" spans="1:27" s="30" customFormat="1" ht="42" hidden="1">
      <c r="A44" s="31" t="s">
        <v>5652</v>
      </c>
      <c r="B44" s="31" t="s">
        <v>5653</v>
      </c>
      <c r="C44" s="31" t="s">
        <v>5654</v>
      </c>
      <c r="D44" s="30">
        <v>24.3</v>
      </c>
      <c r="E44" s="39" t="s">
        <v>5655</v>
      </c>
      <c r="F44" s="39" t="s">
        <v>5656</v>
      </c>
      <c r="G44" s="30">
        <v>9.85</v>
      </c>
      <c r="H44" s="30">
        <v>9.9</v>
      </c>
      <c r="I44" s="31" t="s">
        <v>2946</v>
      </c>
      <c r="J44" s="30">
        <v>7.6</v>
      </c>
      <c r="K44" s="30">
        <v>7.25</v>
      </c>
      <c r="L44" s="30">
        <v>100</v>
      </c>
      <c r="M44" s="31" t="s">
        <v>3</v>
      </c>
      <c r="N44" s="31" t="s">
        <v>3</v>
      </c>
      <c r="O44" s="31" t="s">
        <v>4</v>
      </c>
      <c r="P44" s="33">
        <v>41501</v>
      </c>
      <c r="Q44" s="31" t="s">
        <v>65</v>
      </c>
      <c r="R44" s="31" t="s">
        <v>65</v>
      </c>
      <c r="S44" s="30">
        <v>339992</v>
      </c>
      <c r="T44" s="30" t="s">
        <v>27954</v>
      </c>
      <c r="U44" s="31" t="s">
        <v>66</v>
      </c>
      <c r="V44" s="31" t="s">
        <v>66</v>
      </c>
      <c r="W44" s="48">
        <v>1145.5082860666178</v>
      </c>
      <c r="X44" s="30">
        <v>7.35</v>
      </c>
      <c r="Y44" s="30">
        <v>37.520000000000003</v>
      </c>
      <c r="Z44" s="30">
        <v>227.16</v>
      </c>
      <c r="AA44" s="30">
        <v>804.89</v>
      </c>
    </row>
    <row r="45" spans="1:27" s="30" customFormat="1" ht="84" hidden="1">
      <c r="A45" s="31" t="s">
        <v>5680</v>
      </c>
      <c r="B45" s="31" t="s">
        <v>5681</v>
      </c>
      <c r="C45" s="31" t="s">
        <v>5682</v>
      </c>
      <c r="D45" s="32">
        <v>7547.68</v>
      </c>
      <c r="E45" s="39" t="s">
        <v>5683</v>
      </c>
      <c r="F45" s="39" t="s">
        <v>5823</v>
      </c>
      <c r="G45" s="30">
        <v>45.58</v>
      </c>
      <c r="H45" s="30">
        <v>46.06</v>
      </c>
      <c r="I45" s="31" t="s">
        <v>5684</v>
      </c>
      <c r="J45" s="30">
        <v>15.51</v>
      </c>
      <c r="K45" s="30">
        <v>16.02</v>
      </c>
      <c r="L45" s="30">
        <v>100</v>
      </c>
      <c r="M45" s="31" t="s">
        <v>3</v>
      </c>
      <c r="N45" s="31" t="s">
        <v>3</v>
      </c>
      <c r="O45" s="31" t="s">
        <v>4</v>
      </c>
      <c r="P45" s="33">
        <v>41485</v>
      </c>
      <c r="Q45" s="31" t="s">
        <v>717</v>
      </c>
      <c r="R45" s="31" t="s">
        <v>717</v>
      </c>
      <c r="S45" s="30">
        <v>622110</v>
      </c>
      <c r="T45" s="30" t="s">
        <v>27954</v>
      </c>
      <c r="U45" s="31" t="s">
        <v>38</v>
      </c>
      <c r="V45" s="31" t="s">
        <v>38</v>
      </c>
      <c r="W45" s="34">
        <v>786.28100024649325</v>
      </c>
      <c r="X45" s="32">
        <v>6808.75</v>
      </c>
      <c r="Y45" s="32">
        <v>13037.12</v>
      </c>
      <c r="Z45" s="32">
        <v>6559.92</v>
      </c>
      <c r="AA45" s="32">
        <v>16596.82</v>
      </c>
    </row>
    <row r="46" spans="1:27" s="30" customFormat="1" ht="56" hidden="1">
      <c r="A46" s="31" t="s">
        <v>5685</v>
      </c>
      <c r="B46" s="31" t="s">
        <v>5686</v>
      </c>
      <c r="C46" s="31" t="s">
        <v>5687</v>
      </c>
      <c r="D46" s="30">
        <v>41.1</v>
      </c>
      <c r="E46" s="39" t="s">
        <v>5688</v>
      </c>
      <c r="F46" s="39" t="s">
        <v>5824</v>
      </c>
      <c r="G46" s="30">
        <v>0.75</v>
      </c>
      <c r="H46" s="30">
        <v>0.69</v>
      </c>
      <c r="I46" s="31" t="s">
        <v>2946</v>
      </c>
      <c r="L46" s="30">
        <v>100</v>
      </c>
      <c r="M46" s="31" t="s">
        <v>3</v>
      </c>
      <c r="N46" s="31" t="s">
        <v>3</v>
      </c>
      <c r="O46" s="31" t="s">
        <v>4</v>
      </c>
      <c r="P46" s="33">
        <v>41484</v>
      </c>
      <c r="Q46" s="31" t="s">
        <v>334</v>
      </c>
      <c r="R46" s="31" t="s">
        <v>334</v>
      </c>
      <c r="S46" s="30">
        <v>211111</v>
      </c>
      <c r="T46" s="30" t="s">
        <v>27954</v>
      </c>
      <c r="U46" s="31" t="s">
        <v>335</v>
      </c>
      <c r="V46" s="31" t="s">
        <v>335</v>
      </c>
      <c r="W46" s="34">
        <v>680.45216656209652</v>
      </c>
      <c r="X46" s="30">
        <v>1.69</v>
      </c>
      <c r="Y46" s="30">
        <v>9.08</v>
      </c>
      <c r="Z46" s="30">
        <v>52.73</v>
      </c>
      <c r="AA46" s="30">
        <v>38.1</v>
      </c>
    </row>
    <row r="47" spans="1:27" s="30" customFormat="1" ht="56" hidden="1">
      <c r="A47" s="31" t="s">
        <v>5693</v>
      </c>
      <c r="B47" s="31" t="s">
        <v>5694</v>
      </c>
      <c r="C47" s="31" t="s">
        <v>5695</v>
      </c>
      <c r="D47" s="32">
        <v>3779.4</v>
      </c>
      <c r="E47" s="39" t="s">
        <v>5696</v>
      </c>
      <c r="F47" s="39" t="s">
        <v>5825</v>
      </c>
      <c r="G47" s="30">
        <v>67.81</v>
      </c>
      <c r="H47" s="30">
        <v>70.89</v>
      </c>
      <c r="I47" s="31" t="s">
        <v>2946</v>
      </c>
      <c r="L47" s="30">
        <v>81.5</v>
      </c>
      <c r="M47" s="31" t="s">
        <v>3</v>
      </c>
      <c r="N47" s="31" t="s">
        <v>3</v>
      </c>
      <c r="O47" s="31" t="s">
        <v>4</v>
      </c>
      <c r="P47" s="33">
        <v>41480</v>
      </c>
      <c r="Q47" s="31" t="s">
        <v>35</v>
      </c>
      <c r="R47" s="31" t="s">
        <v>35</v>
      </c>
      <c r="S47" s="30">
        <v>531110</v>
      </c>
      <c r="T47" s="30" t="s">
        <v>27954</v>
      </c>
      <c r="U47" s="31" t="s">
        <v>37</v>
      </c>
      <c r="V47" s="31" t="s">
        <v>37</v>
      </c>
      <c r="W47" s="34">
        <v>1093.7964706866101</v>
      </c>
      <c r="X47" s="30">
        <v>323.17</v>
      </c>
      <c r="Y47" s="30">
        <v>468.13</v>
      </c>
      <c r="Z47" s="32">
        <v>3406.79</v>
      </c>
      <c r="AA47" s="32">
        <v>4635.3599999999997</v>
      </c>
    </row>
    <row r="48" spans="1:27" s="30" customFormat="1" ht="70" hidden="1">
      <c r="A48" s="31" t="s">
        <v>5728</v>
      </c>
      <c r="B48" s="31" t="s">
        <v>5729</v>
      </c>
      <c r="C48" s="31" t="s">
        <v>5730</v>
      </c>
      <c r="D48" s="30">
        <v>110.22</v>
      </c>
      <c r="E48" s="39" t="s">
        <v>5731</v>
      </c>
      <c r="F48" s="39" t="s">
        <v>5830</v>
      </c>
      <c r="G48" s="30">
        <v>7.65</v>
      </c>
      <c r="H48" s="30">
        <v>7.86</v>
      </c>
      <c r="I48" s="31" t="s">
        <v>5732</v>
      </c>
      <c r="J48" s="30">
        <v>0.44</v>
      </c>
      <c r="K48" s="30">
        <v>0.42</v>
      </c>
      <c r="L48" s="30">
        <v>100</v>
      </c>
      <c r="M48" s="31" t="s">
        <v>3</v>
      </c>
      <c r="N48" s="31" t="s">
        <v>3</v>
      </c>
      <c r="O48" s="31" t="s">
        <v>4</v>
      </c>
      <c r="P48" s="33">
        <v>41470</v>
      </c>
      <c r="Q48" s="31" t="s">
        <v>65</v>
      </c>
      <c r="R48" s="31" t="s">
        <v>65</v>
      </c>
      <c r="S48" s="30">
        <v>339992</v>
      </c>
      <c r="T48" s="30" t="s">
        <v>27954</v>
      </c>
      <c r="U48" s="31" t="s">
        <v>66</v>
      </c>
      <c r="V48" s="31" t="s">
        <v>66</v>
      </c>
      <c r="W48" s="48">
        <v>1145.5082860666178</v>
      </c>
      <c r="X48" s="30">
        <v>27.84</v>
      </c>
      <c r="Y48" s="30">
        <v>146.91999999999999</v>
      </c>
      <c r="Z48" s="30">
        <v>602.65</v>
      </c>
      <c r="AA48" s="32">
        <v>2769.67</v>
      </c>
    </row>
    <row r="49" spans="1:27" s="30" customFormat="1" ht="70">
      <c r="A49" s="31" t="s">
        <v>7595</v>
      </c>
      <c r="B49" s="31" t="s">
        <v>7596</v>
      </c>
      <c r="C49" s="31" t="s">
        <v>790</v>
      </c>
      <c r="D49" s="32">
        <v>9692.51</v>
      </c>
      <c r="E49" s="39" t="s">
        <v>7853</v>
      </c>
      <c r="F49" s="39" t="s">
        <v>7854</v>
      </c>
      <c r="G49" s="30">
        <v>97.49</v>
      </c>
      <c r="H49" s="30">
        <v>97.49</v>
      </c>
      <c r="I49" s="31" t="s">
        <v>7597</v>
      </c>
      <c r="J49" s="30">
        <v>42.8</v>
      </c>
      <c r="K49" s="30">
        <v>44.68</v>
      </c>
      <c r="L49" s="30">
        <v>100</v>
      </c>
      <c r="M49" s="31" t="s">
        <v>3</v>
      </c>
      <c r="N49" s="31" t="s">
        <v>3</v>
      </c>
      <c r="O49" s="31" t="s">
        <v>4</v>
      </c>
      <c r="P49" s="33">
        <v>41455</v>
      </c>
      <c r="Q49" s="31" t="s">
        <v>170</v>
      </c>
      <c r="R49" s="31" t="s">
        <v>170</v>
      </c>
      <c r="S49" s="30">
        <v>325414</v>
      </c>
      <c r="T49" s="30" t="s">
        <v>27954</v>
      </c>
      <c r="U49" s="31" t="s">
        <v>145</v>
      </c>
      <c r="V49" s="31" t="s">
        <v>145</v>
      </c>
      <c r="W49" s="34">
        <v>1155.2665763855121</v>
      </c>
      <c r="X49" s="30">
        <v>515.95000000000005</v>
      </c>
      <c r="Y49" s="32">
        <v>17657</v>
      </c>
      <c r="Z49" s="32">
        <v>1679.24</v>
      </c>
      <c r="AA49" s="32">
        <v>52610</v>
      </c>
    </row>
    <row r="50" spans="1:27" s="30" customFormat="1" ht="56" hidden="1">
      <c r="A50" s="31" t="s">
        <v>5622</v>
      </c>
      <c r="B50" s="31" t="s">
        <v>5623</v>
      </c>
      <c r="C50" s="31" t="s">
        <v>5624</v>
      </c>
      <c r="D50" s="30">
        <v>155.91</v>
      </c>
      <c r="E50" s="39" t="s">
        <v>5625</v>
      </c>
      <c r="F50" s="39" t="s">
        <v>5820</v>
      </c>
      <c r="I50" s="31" t="s">
        <v>5626</v>
      </c>
      <c r="J50" s="30">
        <v>41.5</v>
      </c>
      <c r="K50" s="30">
        <v>42.5</v>
      </c>
      <c r="L50" s="30">
        <v>100</v>
      </c>
      <c r="M50" s="31" t="s">
        <v>3</v>
      </c>
      <c r="N50" s="31" t="s">
        <v>3</v>
      </c>
      <c r="O50" s="31" t="s">
        <v>4</v>
      </c>
      <c r="P50" s="33">
        <v>41453</v>
      </c>
      <c r="Q50" s="31" t="s">
        <v>65</v>
      </c>
      <c r="R50" s="31" t="s">
        <v>65</v>
      </c>
      <c r="S50" s="30">
        <v>339992</v>
      </c>
      <c r="T50" s="30" t="s">
        <v>27954</v>
      </c>
      <c r="U50" s="31" t="s">
        <v>66</v>
      </c>
      <c r="V50" s="31" t="s">
        <v>66</v>
      </c>
      <c r="W50" s="48">
        <v>1145.5082860666178</v>
      </c>
      <c r="X50" s="30">
        <v>48.19</v>
      </c>
      <c r="Y50" s="30">
        <v>49.03</v>
      </c>
      <c r="Z50" s="30">
        <v>929.79</v>
      </c>
      <c r="AA50" s="30">
        <v>671.52</v>
      </c>
    </row>
    <row r="51" spans="1:27" s="30" customFormat="1" ht="42" hidden="1">
      <c r="A51" s="31" t="s">
        <v>5777</v>
      </c>
      <c r="B51" s="31" t="s">
        <v>5778</v>
      </c>
      <c r="C51" s="31" t="s">
        <v>5779</v>
      </c>
      <c r="D51" s="32">
        <v>4231.1899999999996</v>
      </c>
      <c r="E51" s="39" t="s">
        <v>5780</v>
      </c>
      <c r="F51" s="39" t="s">
        <v>5781</v>
      </c>
      <c r="G51" s="30">
        <v>43.73</v>
      </c>
      <c r="H51" s="30">
        <v>44.94</v>
      </c>
      <c r="I51" s="31" t="s">
        <v>5782</v>
      </c>
      <c r="J51" s="30">
        <v>20.7</v>
      </c>
      <c r="K51" s="30">
        <v>20.76</v>
      </c>
      <c r="L51" s="30">
        <v>100</v>
      </c>
      <c r="M51" s="31" t="s">
        <v>3</v>
      </c>
      <c r="N51" s="31" t="s">
        <v>3</v>
      </c>
      <c r="O51" s="31" t="s">
        <v>4</v>
      </c>
      <c r="P51" s="33">
        <v>41449</v>
      </c>
      <c r="Q51" s="31" t="s">
        <v>717</v>
      </c>
      <c r="R51" s="31" t="s">
        <v>717</v>
      </c>
      <c r="S51" s="30">
        <v>622110</v>
      </c>
      <c r="T51" s="30" t="s">
        <v>27954</v>
      </c>
      <c r="U51" s="31" t="s">
        <v>38</v>
      </c>
      <c r="V51" s="31" t="s">
        <v>38</v>
      </c>
      <c r="W51" s="34">
        <v>786.28100024649325</v>
      </c>
      <c r="X51" s="32">
        <v>5936.7</v>
      </c>
      <c r="Y51" s="32">
        <v>8963</v>
      </c>
      <c r="Z51" s="32">
        <v>4807</v>
      </c>
      <c r="AA51" s="32">
        <v>8520</v>
      </c>
    </row>
    <row r="52" spans="1:27" s="30" customFormat="1" ht="28" hidden="1">
      <c r="A52" s="31" t="s">
        <v>5790</v>
      </c>
      <c r="B52" s="31" t="s">
        <v>5791</v>
      </c>
      <c r="C52" s="31" t="s">
        <v>2505</v>
      </c>
      <c r="D52" s="32">
        <v>2650</v>
      </c>
      <c r="E52" s="31" t="s">
        <v>5792</v>
      </c>
      <c r="F52" s="39" t="s">
        <v>5793</v>
      </c>
      <c r="G52" s="30">
        <v>28.66</v>
      </c>
      <c r="H52" s="30">
        <v>28.66</v>
      </c>
      <c r="I52" s="31" t="s">
        <v>2946</v>
      </c>
      <c r="L52" s="30">
        <v>100</v>
      </c>
      <c r="M52" s="31" t="s">
        <v>3</v>
      </c>
      <c r="N52" s="31" t="s">
        <v>3</v>
      </c>
      <c r="O52" s="31" t="s">
        <v>4</v>
      </c>
      <c r="P52" s="33">
        <v>41441</v>
      </c>
      <c r="Q52" s="31" t="s">
        <v>2506</v>
      </c>
      <c r="R52" s="31" t="s">
        <v>2506</v>
      </c>
      <c r="S52" s="30">
        <v>113110</v>
      </c>
      <c r="T52" s="30" t="s">
        <v>27955</v>
      </c>
      <c r="U52" s="31" t="s">
        <v>2507</v>
      </c>
      <c r="V52" s="31" t="s">
        <v>2507</v>
      </c>
      <c r="W52" s="34">
        <v>1999.7281443596034</v>
      </c>
      <c r="X52" s="30">
        <v>123.78</v>
      </c>
      <c r="Y52" s="32">
        <v>7516</v>
      </c>
      <c r="Z52" s="32">
        <v>1587.97</v>
      </c>
      <c r="AA52" s="32">
        <v>12236</v>
      </c>
    </row>
    <row r="53" spans="1:27" s="30" customFormat="1" ht="56" hidden="1">
      <c r="A53" s="31" t="s">
        <v>5794</v>
      </c>
      <c r="B53" s="31" t="s">
        <v>2015</v>
      </c>
      <c r="C53" s="31" t="s">
        <v>1235</v>
      </c>
      <c r="D53" s="30">
        <v>78.790000000000006</v>
      </c>
      <c r="E53" s="39" t="s">
        <v>5836</v>
      </c>
      <c r="F53" s="39" t="s">
        <v>5795</v>
      </c>
      <c r="G53" s="30">
        <v>11.09</v>
      </c>
      <c r="H53" s="30">
        <v>11.06</v>
      </c>
      <c r="I53" s="31" t="s">
        <v>5796</v>
      </c>
      <c r="L53" s="30">
        <v>100</v>
      </c>
      <c r="M53" s="31" t="s">
        <v>3</v>
      </c>
      <c r="N53" s="31" t="s">
        <v>3</v>
      </c>
      <c r="O53" s="31" t="s">
        <v>4</v>
      </c>
      <c r="P53" s="33">
        <v>41439</v>
      </c>
      <c r="Q53" s="31" t="s">
        <v>65</v>
      </c>
      <c r="R53" s="31" t="s">
        <v>65</v>
      </c>
      <c r="S53" s="30">
        <v>339992</v>
      </c>
      <c r="T53" s="30" t="s">
        <v>27954</v>
      </c>
      <c r="U53" s="31" t="s">
        <v>66</v>
      </c>
      <c r="V53" s="31" t="s">
        <v>66</v>
      </c>
      <c r="W53" s="48">
        <v>1145.5082860666178</v>
      </c>
      <c r="X53" s="30">
        <v>28.51</v>
      </c>
      <c r="Y53" s="30">
        <v>562.94000000000005</v>
      </c>
      <c r="Z53" s="30">
        <v>642.29999999999995</v>
      </c>
      <c r="AA53" s="32">
        <v>11997.99</v>
      </c>
    </row>
    <row r="54" spans="1:27" s="30" customFormat="1" ht="56" hidden="1">
      <c r="A54" s="31" t="s">
        <v>5869</v>
      </c>
      <c r="B54" s="31" t="s">
        <v>1231</v>
      </c>
      <c r="C54" s="31" t="s">
        <v>5870</v>
      </c>
      <c r="D54" s="32">
        <v>2178.14</v>
      </c>
      <c r="E54" s="39" t="s">
        <v>5871</v>
      </c>
      <c r="F54" s="39" t="s">
        <v>5872</v>
      </c>
      <c r="G54" s="30">
        <v>65.89</v>
      </c>
      <c r="H54" s="30">
        <v>67.09</v>
      </c>
      <c r="I54" s="31" t="s">
        <v>5873</v>
      </c>
      <c r="J54" s="30">
        <v>23.37</v>
      </c>
      <c r="K54" s="30">
        <v>23.86</v>
      </c>
      <c r="L54" s="30">
        <v>100</v>
      </c>
      <c r="M54" s="31" t="s">
        <v>3</v>
      </c>
      <c r="N54" s="31" t="s">
        <v>3</v>
      </c>
      <c r="O54" s="31" t="s">
        <v>4</v>
      </c>
      <c r="P54" s="33">
        <v>41428</v>
      </c>
      <c r="Q54" s="31" t="s">
        <v>35</v>
      </c>
      <c r="R54" s="31" t="s">
        <v>35</v>
      </c>
      <c r="S54" s="30">
        <v>531110</v>
      </c>
      <c r="T54" s="30" t="s">
        <v>27954</v>
      </c>
      <c r="U54" s="31" t="s">
        <v>37</v>
      </c>
      <c r="V54" s="31" t="s">
        <v>37</v>
      </c>
      <c r="W54" s="34">
        <v>1093.7964706866101</v>
      </c>
      <c r="X54" s="30">
        <v>395.82</v>
      </c>
      <c r="Y54" s="30">
        <v>510.9</v>
      </c>
      <c r="Z54" s="32">
        <v>3193.09</v>
      </c>
      <c r="AA54" s="32">
        <v>2775.01</v>
      </c>
    </row>
    <row r="55" spans="1:27" s="30" customFormat="1" ht="28" hidden="1">
      <c r="A55" s="31" t="s">
        <v>5887</v>
      </c>
      <c r="B55" s="31" t="s">
        <v>5888</v>
      </c>
      <c r="C55" s="31" t="s">
        <v>5500</v>
      </c>
      <c r="D55" s="30">
        <v>917.02</v>
      </c>
      <c r="E55" s="39" t="s">
        <v>5889</v>
      </c>
      <c r="F55" s="39" t="s">
        <v>5890</v>
      </c>
      <c r="G55" s="30">
        <v>16.64</v>
      </c>
      <c r="H55" s="30">
        <v>16.07</v>
      </c>
      <c r="I55" s="31" t="s">
        <v>5891</v>
      </c>
      <c r="J55" s="30">
        <v>8.5500000000000007</v>
      </c>
      <c r="K55" s="30">
        <v>8.61</v>
      </c>
      <c r="L55" s="30">
        <v>100</v>
      </c>
      <c r="M55" s="31" t="s">
        <v>3</v>
      </c>
      <c r="N55" s="31" t="s">
        <v>3</v>
      </c>
      <c r="O55" s="31" t="s">
        <v>4</v>
      </c>
      <c r="P55" s="33">
        <v>41422</v>
      </c>
      <c r="Q55" s="31" t="s">
        <v>35</v>
      </c>
      <c r="R55" s="31" t="s">
        <v>35</v>
      </c>
      <c r="S55" s="30">
        <v>531110</v>
      </c>
      <c r="T55" s="30" t="s">
        <v>27954</v>
      </c>
      <c r="U55" s="31" t="s">
        <v>37</v>
      </c>
      <c r="V55" s="31" t="s">
        <v>37</v>
      </c>
      <c r="W55" s="34">
        <v>1093.7964706866101</v>
      </c>
      <c r="X55" s="30">
        <v>167.42</v>
      </c>
      <c r="Y55" s="30">
        <v>54.53</v>
      </c>
      <c r="Z55" s="32">
        <v>1784.26</v>
      </c>
      <c r="AA55" s="32">
        <v>2088.1</v>
      </c>
    </row>
    <row r="56" spans="1:27" s="30" customFormat="1" ht="42" hidden="1">
      <c r="A56" s="31" t="s">
        <v>5918</v>
      </c>
      <c r="B56" s="31" t="s">
        <v>5919</v>
      </c>
      <c r="C56" s="31" t="s">
        <v>1907</v>
      </c>
      <c r="D56" s="30">
        <v>114.29</v>
      </c>
      <c r="E56" s="39" t="s">
        <v>6317</v>
      </c>
      <c r="F56" s="39" t="s">
        <v>5920</v>
      </c>
      <c r="G56" s="30">
        <v>15.83</v>
      </c>
      <c r="H56" s="30">
        <v>16.079999999999998</v>
      </c>
      <c r="I56" s="31" t="s">
        <v>5921</v>
      </c>
      <c r="J56" s="30">
        <v>10.029999999999999</v>
      </c>
      <c r="K56" s="30">
        <v>10.210000000000001</v>
      </c>
      <c r="L56" s="30">
        <v>100</v>
      </c>
      <c r="M56" s="31" t="s">
        <v>3</v>
      </c>
      <c r="N56" s="31" t="s">
        <v>3</v>
      </c>
      <c r="O56" s="31" t="s">
        <v>4</v>
      </c>
      <c r="P56" s="33">
        <v>41407</v>
      </c>
      <c r="Q56" s="31" t="s">
        <v>65</v>
      </c>
      <c r="R56" s="31" t="s">
        <v>65</v>
      </c>
      <c r="S56" s="30">
        <v>339992</v>
      </c>
      <c r="T56" s="30" t="s">
        <v>27954</v>
      </c>
      <c r="U56" s="31" t="s">
        <v>66</v>
      </c>
      <c r="V56" s="31" t="s">
        <v>66</v>
      </c>
      <c r="W56" s="48">
        <v>1145.5082860666178</v>
      </c>
      <c r="X56" s="30">
        <v>52.18</v>
      </c>
      <c r="Y56" s="30">
        <v>222.63</v>
      </c>
      <c r="Z56" s="32">
        <v>1135.3399999999999</v>
      </c>
      <c r="AA56" s="32">
        <v>4225.2299999999996</v>
      </c>
    </row>
    <row r="57" spans="1:27" s="30" customFormat="1" ht="28" hidden="1">
      <c r="A57" s="31" t="s">
        <v>5952</v>
      </c>
      <c r="B57" s="31" t="s">
        <v>5953</v>
      </c>
      <c r="C57" s="31" t="s">
        <v>5308</v>
      </c>
      <c r="D57" s="30">
        <v>7.79</v>
      </c>
      <c r="E57" s="39" t="s">
        <v>5954</v>
      </c>
      <c r="F57" s="39" t="s">
        <v>5955</v>
      </c>
      <c r="G57" s="30">
        <v>16.2</v>
      </c>
      <c r="H57" s="30">
        <v>16.18</v>
      </c>
      <c r="I57" s="31" t="s">
        <v>5956</v>
      </c>
      <c r="J57" s="30">
        <v>6.41</v>
      </c>
      <c r="K57" s="30">
        <v>6.5</v>
      </c>
      <c r="L57" s="30">
        <v>100</v>
      </c>
      <c r="M57" s="31" t="s">
        <v>3</v>
      </c>
      <c r="N57" s="31" t="s">
        <v>3</v>
      </c>
      <c r="O57" s="31" t="s">
        <v>4</v>
      </c>
      <c r="P57" s="33">
        <v>41400</v>
      </c>
      <c r="Q57" s="31" t="s">
        <v>64</v>
      </c>
      <c r="R57" s="31" t="s">
        <v>64</v>
      </c>
      <c r="S57" s="30">
        <v>522120</v>
      </c>
      <c r="T57" s="30" t="s">
        <v>27954</v>
      </c>
      <c r="U57" s="31" t="s">
        <v>66</v>
      </c>
      <c r="V57" s="31" t="s">
        <v>66</v>
      </c>
      <c r="W57" s="48">
        <v>1145.5082860666178</v>
      </c>
      <c r="X57" s="30">
        <v>0.99</v>
      </c>
      <c r="Y57" s="30">
        <v>75.319999999999993</v>
      </c>
      <c r="Z57" s="30">
        <v>111.22</v>
      </c>
      <c r="AA57" s="32">
        <v>1547.69</v>
      </c>
    </row>
    <row r="58" spans="1:27" s="30" customFormat="1" ht="42" hidden="1">
      <c r="A58" s="31" t="s">
        <v>5972</v>
      </c>
      <c r="B58" s="31" t="s">
        <v>5973</v>
      </c>
      <c r="C58" s="31" t="s">
        <v>5974</v>
      </c>
      <c r="D58" s="30">
        <v>146.99</v>
      </c>
      <c r="E58" s="39" t="s">
        <v>5975</v>
      </c>
      <c r="F58" s="39" t="s">
        <v>5976</v>
      </c>
      <c r="G58" s="30">
        <v>37.619999999999997</v>
      </c>
      <c r="H58" s="30">
        <v>37.53</v>
      </c>
      <c r="I58" s="31" t="s">
        <v>5977</v>
      </c>
      <c r="J58" s="30">
        <v>3.07</v>
      </c>
      <c r="K58" s="30">
        <v>3.15</v>
      </c>
      <c r="L58" s="30">
        <v>100</v>
      </c>
      <c r="M58" s="31" t="s">
        <v>3</v>
      </c>
      <c r="N58" s="31" t="s">
        <v>3</v>
      </c>
      <c r="O58" s="31" t="s">
        <v>4</v>
      </c>
      <c r="P58" s="33">
        <v>41394</v>
      </c>
      <c r="Q58" s="31" t="s">
        <v>334</v>
      </c>
      <c r="R58" s="31" t="s">
        <v>334</v>
      </c>
      <c r="S58" s="30">
        <v>211111</v>
      </c>
      <c r="T58" s="30" t="s">
        <v>27954</v>
      </c>
      <c r="U58" s="31" t="s">
        <v>335</v>
      </c>
      <c r="V58" s="31" t="s">
        <v>335</v>
      </c>
      <c r="W58" s="34">
        <v>680.45216656209652</v>
      </c>
      <c r="X58" s="30">
        <v>113.31</v>
      </c>
      <c r="Y58" s="30">
        <v>136.32</v>
      </c>
      <c r="Z58" s="30">
        <v>323.57</v>
      </c>
      <c r="AA58" s="30">
        <v>572.94000000000005</v>
      </c>
    </row>
    <row r="59" spans="1:27" s="30" customFormat="1" ht="42" hidden="1">
      <c r="A59" s="31" t="s">
        <v>5988</v>
      </c>
      <c r="B59" s="31" t="s">
        <v>5989</v>
      </c>
      <c r="C59" s="31" t="s">
        <v>5046</v>
      </c>
      <c r="D59" s="30">
        <v>119.71</v>
      </c>
      <c r="E59" s="31" t="s">
        <v>5990</v>
      </c>
      <c r="F59" s="39" t="s">
        <v>5991</v>
      </c>
      <c r="G59" s="30">
        <v>16.63</v>
      </c>
      <c r="H59" s="30">
        <v>19.45</v>
      </c>
      <c r="I59" s="31" t="s">
        <v>2946</v>
      </c>
      <c r="L59" s="30">
        <v>100</v>
      </c>
      <c r="M59" s="31" t="s">
        <v>3</v>
      </c>
      <c r="N59" s="31" t="s">
        <v>3</v>
      </c>
      <c r="O59" s="31" t="s">
        <v>4</v>
      </c>
      <c r="P59" s="33">
        <v>41388</v>
      </c>
      <c r="Q59" s="31" t="s">
        <v>379</v>
      </c>
      <c r="R59" s="31" t="s">
        <v>379</v>
      </c>
      <c r="S59" s="30">
        <v>334112</v>
      </c>
      <c r="T59" s="30" t="s">
        <v>27958</v>
      </c>
      <c r="U59" s="31" t="s">
        <v>6</v>
      </c>
      <c r="V59" s="31" t="s">
        <v>6</v>
      </c>
      <c r="W59" s="34">
        <v>3177.2692549279773</v>
      </c>
      <c r="X59" s="30">
        <v>1.26</v>
      </c>
      <c r="Y59" s="30">
        <v>432.93</v>
      </c>
      <c r="Z59" s="30">
        <v>6.35</v>
      </c>
      <c r="AA59" s="30">
        <v>595.20000000000005</v>
      </c>
    </row>
    <row r="60" spans="1:27" s="30" customFormat="1" ht="70" hidden="1">
      <c r="A60" s="31" t="s">
        <v>5996</v>
      </c>
      <c r="B60" s="31" t="s">
        <v>5997</v>
      </c>
      <c r="C60" s="31" t="s">
        <v>5998</v>
      </c>
      <c r="D60" s="30">
        <v>227.12</v>
      </c>
      <c r="E60" s="31" t="s">
        <v>5999</v>
      </c>
      <c r="F60" s="39" t="s">
        <v>6321</v>
      </c>
      <c r="G60" s="30">
        <v>10.86</v>
      </c>
      <c r="H60" s="30">
        <v>11.25</v>
      </c>
      <c r="I60" s="31" t="s">
        <v>6000</v>
      </c>
      <c r="J60" s="30">
        <v>13.38</v>
      </c>
      <c r="K60" s="30">
        <v>13.35</v>
      </c>
      <c r="L60" s="30">
        <v>100</v>
      </c>
      <c r="M60" s="31" t="s">
        <v>3</v>
      </c>
      <c r="N60" s="31" t="s">
        <v>3</v>
      </c>
      <c r="O60" s="31" t="s">
        <v>4</v>
      </c>
      <c r="P60" s="33">
        <v>41386</v>
      </c>
      <c r="Q60" s="31" t="s">
        <v>6001</v>
      </c>
      <c r="R60" s="31" t="s">
        <v>6001</v>
      </c>
      <c r="S60" s="30">
        <v>333413</v>
      </c>
      <c r="T60" s="30" t="s">
        <v>27955</v>
      </c>
      <c r="U60" s="31" t="s">
        <v>266</v>
      </c>
      <c r="V60" s="31" t="s">
        <v>266</v>
      </c>
      <c r="W60" s="34">
        <v>1833.9504165753021</v>
      </c>
      <c r="X60" s="30">
        <v>109.94</v>
      </c>
      <c r="Y60" s="30">
        <v>136.38999999999999</v>
      </c>
      <c r="Z60" s="30">
        <v>116.26</v>
      </c>
      <c r="AA60" s="30">
        <v>114.1</v>
      </c>
    </row>
    <row r="61" spans="1:27" s="30" customFormat="1" ht="42" hidden="1">
      <c r="A61" s="31" t="s">
        <v>6233</v>
      </c>
      <c r="B61" s="31" t="s">
        <v>6234</v>
      </c>
      <c r="C61" s="31" t="s">
        <v>6235</v>
      </c>
      <c r="D61" s="30">
        <v>365.1</v>
      </c>
      <c r="E61" s="39" t="s">
        <v>6348</v>
      </c>
      <c r="F61" s="39" t="s">
        <v>6236</v>
      </c>
      <c r="G61" s="30">
        <v>23.69</v>
      </c>
      <c r="H61" s="30">
        <v>27.6</v>
      </c>
      <c r="I61" s="31" t="s">
        <v>6237</v>
      </c>
      <c r="J61" s="30">
        <v>33.21</v>
      </c>
      <c r="K61" s="30">
        <v>33.26</v>
      </c>
      <c r="L61" s="30">
        <v>100</v>
      </c>
      <c r="M61" s="31" t="s">
        <v>3</v>
      </c>
      <c r="N61" s="31" t="s">
        <v>3</v>
      </c>
      <c r="O61" s="31" t="s">
        <v>4</v>
      </c>
      <c r="P61" s="33">
        <v>41375</v>
      </c>
      <c r="Q61" s="31" t="s">
        <v>805</v>
      </c>
      <c r="R61" s="31" t="s">
        <v>805</v>
      </c>
      <c r="S61" s="30">
        <v>515120</v>
      </c>
      <c r="T61" s="30" t="s">
        <v>27954</v>
      </c>
      <c r="U61" s="31" t="s">
        <v>179</v>
      </c>
      <c r="V61" s="31" t="s">
        <v>179</v>
      </c>
      <c r="W61" s="48">
        <v>1147.4846446972806</v>
      </c>
      <c r="X61" s="30">
        <v>171.06</v>
      </c>
      <c r="Y61" s="32">
        <v>1120.46</v>
      </c>
      <c r="Z61" s="30">
        <v>174.19</v>
      </c>
      <c r="AA61" s="32">
        <v>2734.53</v>
      </c>
    </row>
    <row r="62" spans="1:27" s="30" customFormat="1" ht="28" hidden="1">
      <c r="A62" s="31" t="s">
        <v>6016</v>
      </c>
      <c r="B62" s="31" t="s">
        <v>6017</v>
      </c>
      <c r="C62" s="31" t="s">
        <v>6018</v>
      </c>
      <c r="D62" s="30">
        <v>2.38</v>
      </c>
      <c r="E62" s="31" t="s">
        <v>6019</v>
      </c>
      <c r="F62" s="39" t="s">
        <v>6020</v>
      </c>
      <c r="G62" s="30">
        <v>1.86</v>
      </c>
      <c r="H62" s="30">
        <v>1.86</v>
      </c>
      <c r="I62" s="31" t="s">
        <v>2946</v>
      </c>
      <c r="L62" s="30">
        <v>100</v>
      </c>
      <c r="M62" s="31" t="s">
        <v>3</v>
      </c>
      <c r="N62" s="31" t="s">
        <v>3</v>
      </c>
      <c r="O62" s="31" t="s">
        <v>4</v>
      </c>
      <c r="P62" s="33">
        <v>41362</v>
      </c>
      <c r="Q62" s="31" t="s">
        <v>12</v>
      </c>
      <c r="R62" s="31" t="s">
        <v>12</v>
      </c>
      <c r="S62" s="30">
        <v>517919</v>
      </c>
      <c r="T62" s="30" t="s">
        <v>27955</v>
      </c>
      <c r="U62" s="31" t="s">
        <v>7</v>
      </c>
      <c r="V62" s="31" t="s">
        <v>7</v>
      </c>
      <c r="W62" s="34">
        <v>1594.9803990202502</v>
      </c>
      <c r="X62" s="30">
        <v>0.04</v>
      </c>
      <c r="Y62" s="30">
        <v>0.5</v>
      </c>
      <c r="Z62" s="30">
        <v>0.05</v>
      </c>
      <c r="AA62" s="30">
        <v>6.36</v>
      </c>
    </row>
    <row r="63" spans="1:27" s="30" customFormat="1" ht="56" hidden="1">
      <c r="A63" s="31" t="s">
        <v>6044</v>
      </c>
      <c r="B63" s="31" t="s">
        <v>6045</v>
      </c>
      <c r="C63" s="31" t="s">
        <v>6046</v>
      </c>
      <c r="D63" s="30">
        <v>0.85</v>
      </c>
      <c r="E63" s="39" t="s">
        <v>6047</v>
      </c>
      <c r="F63" s="39" t="s">
        <v>6326</v>
      </c>
      <c r="G63" s="30">
        <v>0.03</v>
      </c>
      <c r="H63" s="30">
        <v>0.03</v>
      </c>
      <c r="I63" s="31" t="s">
        <v>2946</v>
      </c>
      <c r="L63" s="30">
        <v>100</v>
      </c>
      <c r="M63" s="31" t="s">
        <v>3</v>
      </c>
      <c r="N63" s="31" t="s">
        <v>3</v>
      </c>
      <c r="O63" s="31" t="s">
        <v>4</v>
      </c>
      <c r="P63" s="33">
        <v>41361</v>
      </c>
      <c r="Q63" s="31" t="s">
        <v>105</v>
      </c>
      <c r="R63" s="31" t="s">
        <v>105</v>
      </c>
      <c r="S63" s="30">
        <v>334511</v>
      </c>
      <c r="T63" s="30" t="s">
        <v>27954</v>
      </c>
      <c r="U63" s="31" t="s">
        <v>91</v>
      </c>
      <c r="V63" s="31" t="s">
        <v>91</v>
      </c>
      <c r="W63" s="48">
        <v>1229.2822448550542</v>
      </c>
      <c r="X63" s="30">
        <v>0.39</v>
      </c>
      <c r="Y63" s="30">
        <v>1.0900000000000001</v>
      </c>
      <c r="Z63" s="30">
        <v>0.39</v>
      </c>
      <c r="AA63" s="30">
        <v>2.7</v>
      </c>
    </row>
    <row r="64" spans="1:27" s="30" customFormat="1" ht="70">
      <c r="A64" s="31" t="s">
        <v>6060</v>
      </c>
      <c r="B64" s="31" t="s">
        <v>6061</v>
      </c>
      <c r="C64" s="31" t="s">
        <v>5397</v>
      </c>
      <c r="D64" s="30">
        <v>437.47</v>
      </c>
      <c r="E64" s="39" t="s">
        <v>6329</v>
      </c>
      <c r="F64" s="39" t="s">
        <v>6330</v>
      </c>
      <c r="G64" s="30">
        <v>73.33</v>
      </c>
      <c r="H64" s="30">
        <v>72.86</v>
      </c>
      <c r="I64" s="31" t="s">
        <v>6062</v>
      </c>
      <c r="J64" s="30">
        <v>19.73</v>
      </c>
      <c r="K64" s="30">
        <v>19.75</v>
      </c>
      <c r="L64" s="30">
        <v>100</v>
      </c>
      <c r="M64" s="31" t="s">
        <v>3</v>
      </c>
      <c r="N64" s="31" t="s">
        <v>3</v>
      </c>
      <c r="O64" s="31" t="s">
        <v>4</v>
      </c>
      <c r="P64" s="33">
        <v>41353</v>
      </c>
      <c r="Q64" s="31" t="s">
        <v>99</v>
      </c>
      <c r="R64" s="31" t="s">
        <v>99</v>
      </c>
      <c r="S64" s="30">
        <v>325412</v>
      </c>
      <c r="T64" s="30" t="s">
        <v>27954</v>
      </c>
      <c r="U64" s="31" t="s">
        <v>145</v>
      </c>
      <c r="V64" s="31" t="s">
        <v>145</v>
      </c>
      <c r="W64" s="34">
        <v>1155.2665763855121</v>
      </c>
      <c r="X64" s="30">
        <v>120.68</v>
      </c>
      <c r="Y64" s="32">
        <v>3772.83</v>
      </c>
      <c r="Z64" s="30">
        <v>78.98</v>
      </c>
      <c r="AA64" s="32">
        <v>17691.810000000001</v>
      </c>
    </row>
    <row r="65" spans="1:27" s="30" customFormat="1" ht="70">
      <c r="A65" s="31" t="s">
        <v>6095</v>
      </c>
      <c r="B65" s="31" t="s">
        <v>6096</v>
      </c>
      <c r="C65" s="31" t="s">
        <v>6097</v>
      </c>
      <c r="D65" s="30">
        <v>39.89</v>
      </c>
      <c r="E65" s="39" t="s">
        <v>6098</v>
      </c>
      <c r="F65" s="39" t="s">
        <v>6331</v>
      </c>
      <c r="G65" s="30">
        <v>0.28000000000000003</v>
      </c>
      <c r="H65" s="30">
        <v>0.21</v>
      </c>
      <c r="I65" s="31" t="s">
        <v>2946</v>
      </c>
      <c r="L65" s="30">
        <v>100</v>
      </c>
      <c r="M65" s="31" t="s">
        <v>3</v>
      </c>
      <c r="N65" s="31" t="s">
        <v>3</v>
      </c>
      <c r="O65" s="31" t="s">
        <v>4</v>
      </c>
      <c r="P65" s="33">
        <v>41340</v>
      </c>
      <c r="Q65" s="31" t="s">
        <v>170</v>
      </c>
      <c r="R65" s="31" t="s">
        <v>170</v>
      </c>
      <c r="S65" s="30">
        <v>325414</v>
      </c>
      <c r="T65" s="30" t="s">
        <v>27954</v>
      </c>
      <c r="U65" s="31" t="s">
        <v>145</v>
      </c>
      <c r="V65" s="31" t="s">
        <v>145</v>
      </c>
      <c r="W65" s="34">
        <v>1155.2665763855121</v>
      </c>
      <c r="X65" s="30">
        <v>0.12</v>
      </c>
      <c r="Y65" s="30">
        <v>0.57999999999999996</v>
      </c>
      <c r="Z65" s="30">
        <v>0.71</v>
      </c>
      <c r="AA65" s="30">
        <v>6.78</v>
      </c>
    </row>
    <row r="66" spans="1:27" s="30" customFormat="1" ht="42" hidden="1">
      <c r="A66" s="31" t="s">
        <v>6099</v>
      </c>
      <c r="B66" s="31" t="s">
        <v>6100</v>
      </c>
      <c r="C66" s="31" t="s">
        <v>6101</v>
      </c>
      <c r="D66" s="30">
        <v>237.55</v>
      </c>
      <c r="E66" s="39" t="s">
        <v>6102</v>
      </c>
      <c r="F66" s="39" t="s">
        <v>6103</v>
      </c>
      <c r="I66" s="31" t="s">
        <v>2946</v>
      </c>
      <c r="L66" s="30">
        <v>100</v>
      </c>
      <c r="M66" s="31" t="s">
        <v>3</v>
      </c>
      <c r="N66" s="31" t="s">
        <v>3</v>
      </c>
      <c r="O66" s="31" t="s">
        <v>4</v>
      </c>
      <c r="P66" s="33">
        <v>41339</v>
      </c>
      <c r="Q66" s="31" t="s">
        <v>35</v>
      </c>
      <c r="R66" s="31" t="s">
        <v>35</v>
      </c>
      <c r="S66" s="30">
        <v>531110</v>
      </c>
      <c r="T66" s="30" t="s">
        <v>27954</v>
      </c>
      <c r="U66" s="31" t="s">
        <v>37</v>
      </c>
      <c r="V66" s="31" t="s">
        <v>37</v>
      </c>
      <c r="W66" s="34">
        <v>1093.7964706866101</v>
      </c>
      <c r="X66" s="30">
        <v>288.11</v>
      </c>
      <c r="Y66" s="30">
        <v>555.4</v>
      </c>
      <c r="Z66" s="30">
        <v>118.49</v>
      </c>
      <c r="AA66" s="32">
        <v>7453.73</v>
      </c>
    </row>
    <row r="67" spans="1:27" s="30" customFormat="1" ht="70" hidden="1">
      <c r="A67" s="31" t="s">
        <v>6131</v>
      </c>
      <c r="B67" s="31" t="s">
        <v>6132</v>
      </c>
      <c r="C67" s="31" t="s">
        <v>6133</v>
      </c>
      <c r="D67" s="32">
        <v>3055.27</v>
      </c>
      <c r="E67" s="39" t="s">
        <v>6134</v>
      </c>
      <c r="F67" s="39" t="s">
        <v>6336</v>
      </c>
      <c r="I67" s="31" t="s">
        <v>6135</v>
      </c>
      <c r="J67" s="30">
        <v>46.02</v>
      </c>
      <c r="K67" s="30">
        <v>46.95</v>
      </c>
      <c r="L67" s="30">
        <v>100</v>
      </c>
      <c r="M67" s="31" t="s">
        <v>3</v>
      </c>
      <c r="N67" s="31" t="s">
        <v>3</v>
      </c>
      <c r="O67" s="31" t="s">
        <v>4</v>
      </c>
      <c r="P67" s="33">
        <v>41326</v>
      </c>
      <c r="Q67" s="31" t="s">
        <v>334</v>
      </c>
      <c r="R67" s="31" t="s">
        <v>334</v>
      </c>
      <c r="S67" s="30">
        <v>211111</v>
      </c>
      <c r="T67" s="30" t="s">
        <v>27954</v>
      </c>
      <c r="U67" s="31" t="s">
        <v>335</v>
      </c>
      <c r="V67" s="31" t="s">
        <v>335</v>
      </c>
      <c r="W67" s="34">
        <v>680.45216656209652</v>
      </c>
      <c r="X67" s="30">
        <v>974.83</v>
      </c>
      <c r="Y67" s="32">
        <v>1774.24</v>
      </c>
      <c r="Z67" s="32">
        <v>3325.4</v>
      </c>
      <c r="AA67" s="32">
        <v>1189.8399999999999</v>
      </c>
    </row>
    <row r="68" spans="1:27" s="30" customFormat="1" ht="42" hidden="1">
      <c r="A68" s="31" t="s">
        <v>6504</v>
      </c>
      <c r="B68" s="31" t="s">
        <v>6505</v>
      </c>
      <c r="C68" s="31" t="s">
        <v>6506</v>
      </c>
      <c r="D68" s="32">
        <v>1625</v>
      </c>
      <c r="E68" s="39" t="s">
        <v>6507</v>
      </c>
      <c r="F68" s="39" t="s">
        <v>6508</v>
      </c>
      <c r="G68" s="30">
        <v>80.63</v>
      </c>
      <c r="H68" s="30">
        <v>80.89</v>
      </c>
      <c r="I68" s="31" t="s">
        <v>2946</v>
      </c>
      <c r="L68" s="30">
        <v>100</v>
      </c>
      <c r="M68" s="31" t="s">
        <v>3</v>
      </c>
      <c r="N68" s="31" t="s">
        <v>3</v>
      </c>
      <c r="O68" s="31" t="s">
        <v>4</v>
      </c>
      <c r="P68" s="33">
        <v>41312</v>
      </c>
      <c r="Q68" s="31" t="s">
        <v>1326</v>
      </c>
      <c r="R68" s="31" t="s">
        <v>1326</v>
      </c>
      <c r="S68" s="30">
        <v>515210</v>
      </c>
      <c r="T68" s="30" t="s">
        <v>27954</v>
      </c>
      <c r="U68" s="31" t="s">
        <v>179</v>
      </c>
      <c r="V68" s="31" t="s">
        <v>179</v>
      </c>
      <c r="W68" s="48">
        <v>1147.4846446972806</v>
      </c>
      <c r="X68" s="30">
        <v>508.71</v>
      </c>
      <c r="Y68" s="32">
        <v>7504</v>
      </c>
      <c r="Z68" s="32">
        <v>1296.76</v>
      </c>
      <c r="AA68" s="32">
        <v>15599</v>
      </c>
    </row>
    <row r="69" spans="1:27" s="30" customFormat="1" ht="56">
      <c r="A69" s="31" t="s">
        <v>6211</v>
      </c>
      <c r="B69" s="31" t="s">
        <v>6212</v>
      </c>
      <c r="C69" s="31" t="s">
        <v>831</v>
      </c>
      <c r="D69" s="30">
        <v>944.02</v>
      </c>
      <c r="E69" s="39" t="s">
        <v>6213</v>
      </c>
      <c r="F69" s="39" t="s">
        <v>6214</v>
      </c>
      <c r="G69" s="30">
        <v>105.75</v>
      </c>
      <c r="H69" s="30">
        <v>104.65</v>
      </c>
      <c r="I69" s="31" t="s">
        <v>6215</v>
      </c>
      <c r="J69" s="30">
        <v>15.58</v>
      </c>
      <c r="K69" s="30">
        <v>24.71</v>
      </c>
      <c r="L69" s="30">
        <v>100</v>
      </c>
      <c r="M69" s="31" t="s">
        <v>3</v>
      </c>
      <c r="N69" s="31" t="s">
        <v>3</v>
      </c>
      <c r="O69" s="31" t="s">
        <v>4</v>
      </c>
      <c r="P69" s="33">
        <v>41296</v>
      </c>
      <c r="Q69" s="31" t="s">
        <v>99</v>
      </c>
      <c r="R69" s="31" t="s">
        <v>99</v>
      </c>
      <c r="S69" s="30">
        <v>325412</v>
      </c>
      <c r="T69" s="30" t="s">
        <v>27954</v>
      </c>
      <c r="U69" s="31" t="s">
        <v>145</v>
      </c>
      <c r="V69" s="31" t="s">
        <v>145</v>
      </c>
      <c r="W69" s="34">
        <v>1155.2665763855121</v>
      </c>
      <c r="Y69" s="32">
        <v>5806.1</v>
      </c>
      <c r="Z69" s="30">
        <v>122.07</v>
      </c>
      <c r="AA69" s="32">
        <v>8972.4</v>
      </c>
    </row>
    <row r="70" spans="1:27" s="30" customFormat="1" ht="70" hidden="1">
      <c r="A70" s="31" t="s">
        <v>6220</v>
      </c>
      <c r="B70" s="31" t="s">
        <v>6221</v>
      </c>
      <c r="C70" s="31" t="s">
        <v>6222</v>
      </c>
      <c r="D70" s="32">
        <v>1960.79</v>
      </c>
      <c r="E70" s="39" t="s">
        <v>6223</v>
      </c>
      <c r="F70" s="39" t="s">
        <v>6345</v>
      </c>
      <c r="G70" s="30">
        <v>19.05</v>
      </c>
      <c r="H70" s="30">
        <v>19.510000000000002</v>
      </c>
      <c r="I70" s="31" t="s">
        <v>2946</v>
      </c>
      <c r="J70" s="30">
        <v>19.05</v>
      </c>
      <c r="K70" s="30">
        <v>19.510000000000002</v>
      </c>
      <c r="L70" s="30">
        <v>100</v>
      </c>
      <c r="M70" s="31" t="s">
        <v>3</v>
      </c>
      <c r="N70" s="31" t="s">
        <v>3</v>
      </c>
      <c r="O70" s="31" t="s">
        <v>4</v>
      </c>
      <c r="P70" s="33">
        <v>41296</v>
      </c>
      <c r="Q70" s="31" t="s">
        <v>35</v>
      </c>
      <c r="R70" s="31" t="s">
        <v>35</v>
      </c>
      <c r="S70" s="30">
        <v>531110</v>
      </c>
      <c r="T70" s="30" t="s">
        <v>27954</v>
      </c>
      <c r="U70" s="31" t="s">
        <v>37</v>
      </c>
      <c r="V70" s="31" t="s">
        <v>37</v>
      </c>
      <c r="W70" s="34">
        <v>1093.7964706866101</v>
      </c>
      <c r="X70" s="30">
        <v>282.7</v>
      </c>
      <c r="Y70" s="30">
        <v>282.7</v>
      </c>
      <c r="Z70" s="32">
        <v>3247.68</v>
      </c>
      <c r="AA70" s="32">
        <v>3247.68</v>
      </c>
    </row>
    <row r="71" spans="1:27" s="30" customFormat="1" ht="42" hidden="1">
      <c r="A71" s="31" t="s">
        <v>6250</v>
      </c>
      <c r="B71" s="31" t="s">
        <v>6251</v>
      </c>
      <c r="C71" s="31" t="s">
        <v>6252</v>
      </c>
      <c r="D71" s="30">
        <v>14.5</v>
      </c>
      <c r="E71" s="39" t="s">
        <v>6253</v>
      </c>
      <c r="F71" s="39" t="s">
        <v>6254</v>
      </c>
      <c r="G71" s="30">
        <v>24.84</v>
      </c>
      <c r="H71" s="30">
        <v>23.83</v>
      </c>
      <c r="I71" s="31" t="s">
        <v>6255</v>
      </c>
      <c r="J71" s="30">
        <v>4.7699999999999996</v>
      </c>
      <c r="K71" s="30">
        <v>8.1999999999999993</v>
      </c>
      <c r="L71" s="30">
        <v>100</v>
      </c>
      <c r="M71" s="31" t="s">
        <v>3</v>
      </c>
      <c r="N71" s="31" t="s">
        <v>3</v>
      </c>
      <c r="O71" s="31" t="s">
        <v>4</v>
      </c>
      <c r="P71" s="33">
        <v>41271</v>
      </c>
      <c r="Q71" s="31" t="s">
        <v>187</v>
      </c>
      <c r="R71" s="31" t="s">
        <v>187</v>
      </c>
      <c r="S71" s="30">
        <v>551111</v>
      </c>
      <c r="T71" s="30" t="s">
        <v>27954</v>
      </c>
      <c r="U71" s="31" t="s">
        <v>66</v>
      </c>
      <c r="V71" s="31" t="s">
        <v>66</v>
      </c>
      <c r="W71" s="48">
        <v>1145.5082860666178</v>
      </c>
      <c r="X71" s="30">
        <v>6.85</v>
      </c>
      <c r="Y71" s="30">
        <v>33.86</v>
      </c>
      <c r="Z71" s="30">
        <v>160.76</v>
      </c>
      <c r="AA71" s="30">
        <v>697.06</v>
      </c>
    </row>
    <row r="72" spans="1:27" s="30" customFormat="1" ht="28" hidden="1">
      <c r="A72" s="31" t="s">
        <v>6256</v>
      </c>
      <c r="B72" s="31" t="s">
        <v>6257</v>
      </c>
      <c r="C72" s="31" t="s">
        <v>6258</v>
      </c>
      <c r="D72" s="30">
        <v>904.45</v>
      </c>
      <c r="E72" s="31" t="s">
        <v>6259</v>
      </c>
      <c r="F72" s="39" t="s">
        <v>6260</v>
      </c>
      <c r="G72" s="30">
        <v>16.2</v>
      </c>
      <c r="H72" s="30">
        <v>15.95</v>
      </c>
      <c r="I72" s="31" t="s">
        <v>6261</v>
      </c>
      <c r="J72" s="30">
        <v>26.5</v>
      </c>
      <c r="K72" s="30">
        <v>26.56</v>
      </c>
      <c r="L72" s="30">
        <v>100</v>
      </c>
      <c r="M72" s="31" t="s">
        <v>3</v>
      </c>
      <c r="N72" s="31" t="s">
        <v>3</v>
      </c>
      <c r="O72" s="31" t="s">
        <v>4</v>
      </c>
      <c r="P72" s="33">
        <v>41264</v>
      </c>
      <c r="Q72" s="31" t="s">
        <v>492</v>
      </c>
      <c r="R72" s="31" t="s">
        <v>492</v>
      </c>
      <c r="S72" s="30">
        <v>721110</v>
      </c>
      <c r="T72" s="30" t="s">
        <v>27955</v>
      </c>
      <c r="U72" s="31" t="s">
        <v>532</v>
      </c>
      <c r="V72" s="31" t="s">
        <v>532</v>
      </c>
      <c r="W72" s="48">
        <v>1616.453840004132</v>
      </c>
      <c r="X72" s="32">
        <v>1202.56</v>
      </c>
      <c r="Y72" s="32">
        <v>1171.26</v>
      </c>
      <c r="Z72" s="32">
        <v>2096.56</v>
      </c>
      <c r="AA72" s="32">
        <v>2185.19</v>
      </c>
    </row>
    <row r="73" spans="1:27" s="30" customFormat="1" ht="98" hidden="1">
      <c r="A73" s="31" t="s">
        <v>6271</v>
      </c>
      <c r="B73" s="31" t="s">
        <v>6272</v>
      </c>
      <c r="C73" s="31" t="s">
        <v>466</v>
      </c>
      <c r="D73" s="32">
        <v>8052.28</v>
      </c>
      <c r="E73" s="31" t="s">
        <v>6273</v>
      </c>
      <c r="F73" s="39" t="s">
        <v>6351</v>
      </c>
      <c r="G73" s="30">
        <v>130.1</v>
      </c>
      <c r="H73" s="30">
        <v>126.25</v>
      </c>
      <c r="I73" s="31" t="s">
        <v>6274</v>
      </c>
      <c r="J73" s="30">
        <v>32.25</v>
      </c>
      <c r="K73" s="30">
        <v>32.25</v>
      </c>
      <c r="L73" s="30">
        <v>100</v>
      </c>
      <c r="M73" s="31" t="s">
        <v>3</v>
      </c>
      <c r="N73" s="31" t="s">
        <v>3</v>
      </c>
      <c r="O73" s="31" t="s">
        <v>4</v>
      </c>
      <c r="P73" s="33">
        <v>41263</v>
      </c>
      <c r="Q73" s="31" t="s">
        <v>233</v>
      </c>
      <c r="R73" s="31" t="s">
        <v>233</v>
      </c>
      <c r="S73" s="30">
        <v>523210</v>
      </c>
      <c r="T73" s="30" t="s">
        <v>27958</v>
      </c>
      <c r="U73" s="31" t="s">
        <v>235</v>
      </c>
      <c r="V73" s="31" t="s">
        <v>235</v>
      </c>
      <c r="W73" s="34">
        <v>2859.8497318383893</v>
      </c>
      <c r="X73" s="32">
        <v>3894</v>
      </c>
      <c r="Y73" s="32">
        <v>1366.81</v>
      </c>
      <c r="Z73" s="32">
        <v>12424</v>
      </c>
      <c r="AA73" s="32">
        <v>37540.080000000002</v>
      </c>
    </row>
    <row r="74" spans="1:27" s="30" customFormat="1" ht="84" hidden="1">
      <c r="A74" s="31" t="s">
        <v>6279</v>
      </c>
      <c r="B74" s="31" t="s">
        <v>6280</v>
      </c>
      <c r="C74" s="31" t="s">
        <v>5500</v>
      </c>
      <c r="D74" s="32">
        <v>2154.5300000000002</v>
      </c>
      <c r="E74" s="39" t="s">
        <v>6281</v>
      </c>
      <c r="F74" s="39" t="s">
        <v>6353</v>
      </c>
      <c r="G74" s="30">
        <v>12.74</v>
      </c>
      <c r="H74" s="30">
        <v>12.88</v>
      </c>
      <c r="I74" s="31" t="s">
        <v>2946</v>
      </c>
      <c r="L74" s="30">
        <v>100</v>
      </c>
      <c r="M74" s="31" t="s">
        <v>3</v>
      </c>
      <c r="N74" s="31" t="s">
        <v>3</v>
      </c>
      <c r="O74" s="31" t="s">
        <v>4</v>
      </c>
      <c r="P74" s="33">
        <v>41260</v>
      </c>
      <c r="Q74" s="31" t="s">
        <v>35</v>
      </c>
      <c r="R74" s="31" t="s">
        <v>35</v>
      </c>
      <c r="S74" s="30">
        <v>531110</v>
      </c>
      <c r="T74" s="30" t="s">
        <v>27954</v>
      </c>
      <c r="U74" s="31" t="s">
        <v>37</v>
      </c>
      <c r="V74" s="31" t="s">
        <v>37</v>
      </c>
      <c r="W74" s="34">
        <v>1093.7964706866101</v>
      </c>
      <c r="X74" s="30">
        <v>0.8</v>
      </c>
      <c r="Y74" s="30">
        <v>13.77</v>
      </c>
      <c r="Z74" s="30">
        <v>90</v>
      </c>
      <c r="AA74" s="30">
        <v>226.58</v>
      </c>
    </row>
    <row r="75" spans="1:27" s="30" customFormat="1" ht="56" hidden="1">
      <c r="A75" s="31" t="s">
        <v>6307</v>
      </c>
      <c r="B75" s="31" t="s">
        <v>6308</v>
      </c>
      <c r="C75" s="31" t="s">
        <v>6309</v>
      </c>
      <c r="D75" s="30">
        <v>282.64</v>
      </c>
      <c r="E75" s="39" t="s">
        <v>6310</v>
      </c>
      <c r="F75" s="39" t="s">
        <v>6354</v>
      </c>
      <c r="G75" s="30">
        <v>17.61</v>
      </c>
      <c r="H75" s="30">
        <v>17.91</v>
      </c>
      <c r="I75" s="31" t="s">
        <v>2946</v>
      </c>
      <c r="L75" s="30">
        <v>100</v>
      </c>
      <c r="M75" s="31" t="s">
        <v>3</v>
      </c>
      <c r="N75" s="31" t="s">
        <v>3</v>
      </c>
      <c r="O75" s="31" t="s">
        <v>4</v>
      </c>
      <c r="P75" s="33">
        <v>41249</v>
      </c>
      <c r="Q75" s="31" t="s">
        <v>370</v>
      </c>
      <c r="R75" s="31" t="s">
        <v>370</v>
      </c>
      <c r="S75" s="30">
        <v>336413</v>
      </c>
      <c r="T75" s="30" t="s">
        <v>27954</v>
      </c>
      <c r="U75" s="31" t="s">
        <v>91</v>
      </c>
      <c r="V75" s="31" t="s">
        <v>91</v>
      </c>
      <c r="W75" s="48">
        <v>1229.2822448550542</v>
      </c>
      <c r="X75" s="30">
        <v>86.51</v>
      </c>
      <c r="Y75" s="30">
        <v>271.74</v>
      </c>
      <c r="Z75" s="30">
        <v>112.59</v>
      </c>
      <c r="AA75" s="30">
        <v>227.56</v>
      </c>
    </row>
    <row r="76" spans="1:27" s="30" customFormat="1" ht="28" hidden="1">
      <c r="A76" s="31" t="s">
        <v>6424</v>
      </c>
      <c r="B76" s="31" t="s">
        <v>6425</v>
      </c>
      <c r="C76" s="31" t="s">
        <v>6426</v>
      </c>
      <c r="D76" s="30">
        <v>21.8</v>
      </c>
      <c r="E76" s="31" t="s">
        <v>6427</v>
      </c>
      <c r="F76" s="39" t="s">
        <v>6428</v>
      </c>
      <c r="G76" s="30">
        <v>13.32</v>
      </c>
      <c r="H76" s="30">
        <v>13.64</v>
      </c>
      <c r="I76" s="31" t="s">
        <v>2946</v>
      </c>
      <c r="L76" s="30">
        <v>100</v>
      </c>
      <c r="M76" s="31" t="s">
        <v>3</v>
      </c>
      <c r="N76" s="31" t="s">
        <v>3</v>
      </c>
      <c r="O76" s="31" t="s">
        <v>4</v>
      </c>
      <c r="P76" s="33">
        <v>41222</v>
      </c>
      <c r="Q76" s="31" t="s">
        <v>392</v>
      </c>
      <c r="R76" s="31" t="s">
        <v>392</v>
      </c>
      <c r="S76" s="30">
        <v>334111</v>
      </c>
      <c r="T76" s="30" t="s">
        <v>27958</v>
      </c>
      <c r="U76" s="31" t="s">
        <v>6</v>
      </c>
      <c r="V76" s="31" t="s">
        <v>6</v>
      </c>
      <c r="W76" s="34">
        <v>3177.2692549279773</v>
      </c>
      <c r="X76" s="30">
        <v>97.61</v>
      </c>
      <c r="Y76" s="30">
        <v>323.08</v>
      </c>
      <c r="Z76" s="30">
        <v>24.95</v>
      </c>
      <c r="AA76" s="30">
        <v>521.65</v>
      </c>
    </row>
    <row r="77" spans="1:27" s="30" customFormat="1" ht="56" hidden="1">
      <c r="A77" s="31" t="s">
        <v>6493</v>
      </c>
      <c r="B77" s="31" t="s">
        <v>6494</v>
      </c>
      <c r="C77" s="31" t="s">
        <v>1235</v>
      </c>
      <c r="D77" s="30">
        <v>48.07</v>
      </c>
      <c r="E77" s="39" t="s">
        <v>6495</v>
      </c>
      <c r="F77" s="39" t="s">
        <v>6496</v>
      </c>
      <c r="G77" s="30">
        <v>10.68</v>
      </c>
      <c r="H77" s="30">
        <v>10.71</v>
      </c>
      <c r="I77" s="31" t="s">
        <v>6497</v>
      </c>
      <c r="J77" s="30">
        <v>7.75</v>
      </c>
      <c r="K77" s="30">
        <v>11.79</v>
      </c>
      <c r="L77" s="30">
        <v>100</v>
      </c>
      <c r="M77" s="31" t="s">
        <v>3</v>
      </c>
      <c r="N77" s="31" t="s">
        <v>3</v>
      </c>
      <c r="O77" s="31" t="s">
        <v>4</v>
      </c>
      <c r="P77" s="33">
        <v>41204</v>
      </c>
      <c r="Q77" s="31" t="s">
        <v>65</v>
      </c>
      <c r="R77" s="31" t="s">
        <v>65</v>
      </c>
      <c r="S77" s="30">
        <v>339992</v>
      </c>
      <c r="T77" s="30" t="s">
        <v>27954</v>
      </c>
      <c r="U77" s="31" t="s">
        <v>66</v>
      </c>
      <c r="V77" s="31" t="s">
        <v>66</v>
      </c>
      <c r="W77" s="48">
        <v>1145.5082860666178</v>
      </c>
      <c r="X77" s="30">
        <v>21.31</v>
      </c>
      <c r="Y77" s="30">
        <v>553.42999999999995</v>
      </c>
      <c r="Z77" s="30">
        <v>433.97</v>
      </c>
      <c r="AA77" s="32">
        <v>11984.89</v>
      </c>
    </row>
    <row r="78" spans="1:27" s="30" customFormat="1" ht="42" hidden="1">
      <c r="A78" s="31" t="s">
        <v>6537</v>
      </c>
      <c r="B78" s="31" t="s">
        <v>6538</v>
      </c>
      <c r="C78" s="31" t="s">
        <v>2230</v>
      </c>
      <c r="D78" s="30">
        <v>230.79</v>
      </c>
      <c r="E78" s="39" t="s">
        <v>6539</v>
      </c>
      <c r="F78" s="39" t="s">
        <v>6540</v>
      </c>
      <c r="G78" s="30">
        <v>21.5</v>
      </c>
      <c r="H78" s="30">
        <v>21.34</v>
      </c>
      <c r="I78" s="31" t="s">
        <v>6541</v>
      </c>
      <c r="J78" s="30">
        <v>45.79</v>
      </c>
      <c r="K78" s="30">
        <v>45.44</v>
      </c>
      <c r="L78" s="30">
        <v>100</v>
      </c>
      <c r="M78" s="31" t="s">
        <v>3</v>
      </c>
      <c r="N78" s="31" t="s">
        <v>3</v>
      </c>
      <c r="O78" s="31" t="s">
        <v>4</v>
      </c>
      <c r="P78" s="33">
        <v>41190</v>
      </c>
      <c r="Q78" s="31" t="s">
        <v>65</v>
      </c>
      <c r="R78" s="31" t="s">
        <v>65</v>
      </c>
      <c r="S78" s="30">
        <v>339992</v>
      </c>
      <c r="T78" s="30" t="s">
        <v>27954</v>
      </c>
      <c r="U78" s="31" t="s">
        <v>66</v>
      </c>
      <c r="V78" s="31" t="s">
        <v>66</v>
      </c>
      <c r="W78" s="48">
        <v>1145.5082860666178</v>
      </c>
      <c r="X78" s="30">
        <v>68.25</v>
      </c>
      <c r="Y78" s="30">
        <v>323.93</v>
      </c>
      <c r="Z78" s="32">
        <v>1446.04</v>
      </c>
      <c r="AA78" s="32">
        <v>6028.92</v>
      </c>
    </row>
    <row r="79" spans="1:27" s="30" customFormat="1" ht="70" hidden="1">
      <c r="A79" s="31" t="s">
        <v>7096</v>
      </c>
      <c r="B79" s="31" t="s">
        <v>7097</v>
      </c>
      <c r="C79" s="31" t="s">
        <v>7098</v>
      </c>
      <c r="D79" s="32">
        <v>3689.94</v>
      </c>
      <c r="E79" s="31" t="s">
        <v>7099</v>
      </c>
      <c r="F79" s="39" t="s">
        <v>7357</v>
      </c>
      <c r="G79" s="30">
        <v>12.24</v>
      </c>
      <c r="H79" s="30">
        <v>12.69</v>
      </c>
      <c r="I79" s="31" t="s">
        <v>2946</v>
      </c>
      <c r="J79" s="30">
        <v>7.04</v>
      </c>
      <c r="K79" s="30">
        <v>6.73</v>
      </c>
      <c r="L79" s="30">
        <v>100</v>
      </c>
      <c r="M79" s="31" t="s">
        <v>3</v>
      </c>
      <c r="N79" s="31" t="s">
        <v>3</v>
      </c>
      <c r="O79" s="31" t="s">
        <v>4</v>
      </c>
      <c r="P79" s="33">
        <v>41185</v>
      </c>
      <c r="Q79" s="31" t="s">
        <v>149</v>
      </c>
      <c r="R79" s="31" t="s">
        <v>149</v>
      </c>
      <c r="S79" s="30">
        <v>517210</v>
      </c>
      <c r="T79" s="30" t="s">
        <v>27958</v>
      </c>
      <c r="U79" s="31" t="s">
        <v>151</v>
      </c>
      <c r="V79" s="31" t="s">
        <v>151</v>
      </c>
      <c r="W79" s="34">
        <v>5235.5478830480506</v>
      </c>
      <c r="X79" s="32">
        <v>20618</v>
      </c>
      <c r="Y79" s="32">
        <v>5055.1000000000004</v>
      </c>
      <c r="Z79" s="32">
        <v>40609</v>
      </c>
      <c r="AA79" s="32">
        <v>10071.91</v>
      </c>
    </row>
    <row r="80" spans="1:27" s="30" customFormat="1" ht="56" hidden="1">
      <c r="A80" s="31" t="s">
        <v>6597</v>
      </c>
      <c r="B80" s="31" t="s">
        <v>6598</v>
      </c>
      <c r="C80" s="31" t="s">
        <v>6599</v>
      </c>
      <c r="D80" s="30">
        <v>53.43</v>
      </c>
      <c r="E80" s="39" t="s">
        <v>6600</v>
      </c>
      <c r="F80" s="39" t="s">
        <v>6855</v>
      </c>
      <c r="G80" s="30">
        <v>4.57</v>
      </c>
      <c r="H80" s="30">
        <v>4.7300000000000004</v>
      </c>
      <c r="I80" s="31" t="s">
        <v>6601</v>
      </c>
      <c r="J80" s="30">
        <v>15.69</v>
      </c>
      <c r="K80" s="30">
        <v>15.45</v>
      </c>
      <c r="L80" s="30">
        <v>100</v>
      </c>
      <c r="M80" s="31" t="s">
        <v>3</v>
      </c>
      <c r="N80" s="31" t="s">
        <v>3</v>
      </c>
      <c r="O80" s="31" t="s">
        <v>4</v>
      </c>
      <c r="P80" s="33">
        <v>41177</v>
      </c>
      <c r="Q80" s="31" t="s">
        <v>65</v>
      </c>
      <c r="R80" s="31" t="s">
        <v>65</v>
      </c>
      <c r="S80" s="30">
        <v>339992</v>
      </c>
      <c r="T80" s="30" t="s">
        <v>27954</v>
      </c>
      <c r="U80" s="31" t="s">
        <v>66</v>
      </c>
      <c r="V80" s="31" t="s">
        <v>66</v>
      </c>
      <c r="W80" s="48">
        <v>1145.5082860666178</v>
      </c>
      <c r="X80" s="30">
        <v>43.74</v>
      </c>
      <c r="Y80" s="30">
        <v>48.01</v>
      </c>
      <c r="Z80" s="30">
        <v>944.27</v>
      </c>
      <c r="AA80" s="30">
        <v>788.83</v>
      </c>
    </row>
    <row r="81" spans="1:27" s="30" customFormat="1" ht="70" hidden="1">
      <c r="A81" s="31" t="s">
        <v>6926</v>
      </c>
      <c r="B81" s="31" t="s">
        <v>6927</v>
      </c>
      <c r="C81" s="31" t="s">
        <v>6928</v>
      </c>
      <c r="D81" s="30">
        <v>635</v>
      </c>
      <c r="E81" s="31" t="s">
        <v>6929</v>
      </c>
      <c r="F81" s="39" t="s">
        <v>7347</v>
      </c>
      <c r="G81" s="30">
        <v>59.05</v>
      </c>
      <c r="H81" s="30">
        <v>59.06</v>
      </c>
      <c r="I81" s="31" t="s">
        <v>2946</v>
      </c>
      <c r="L81" s="30">
        <v>100</v>
      </c>
      <c r="M81" s="31" t="s">
        <v>3</v>
      </c>
      <c r="N81" s="31" t="s">
        <v>3</v>
      </c>
      <c r="O81" s="31" t="s">
        <v>4</v>
      </c>
      <c r="P81" s="33">
        <v>41177</v>
      </c>
      <c r="Q81" s="31" t="s">
        <v>1130</v>
      </c>
      <c r="R81" s="31" t="s">
        <v>1130</v>
      </c>
      <c r="S81" s="30">
        <v>488510</v>
      </c>
      <c r="T81" s="30" t="s">
        <v>27958</v>
      </c>
      <c r="U81" s="31" t="s">
        <v>330</v>
      </c>
      <c r="V81" s="31" t="s">
        <v>330</v>
      </c>
      <c r="W81" s="49">
        <v>3743.892127174588</v>
      </c>
      <c r="X81" s="30">
        <v>989.79</v>
      </c>
      <c r="Y81" s="32">
        <v>10771.04</v>
      </c>
      <c r="Z81" s="30">
        <v>211.05</v>
      </c>
      <c r="AA81" s="32">
        <v>2240</v>
      </c>
    </row>
    <row r="82" spans="1:27" s="30" customFormat="1" ht="56" hidden="1">
      <c r="A82" s="31" t="s">
        <v>6632</v>
      </c>
      <c r="B82" s="31" t="s">
        <v>6633</v>
      </c>
      <c r="C82" s="31" t="s">
        <v>6634</v>
      </c>
      <c r="D82" s="30">
        <v>952.27</v>
      </c>
      <c r="E82" s="39" t="s">
        <v>6635</v>
      </c>
      <c r="F82" s="39" t="s">
        <v>6856</v>
      </c>
      <c r="G82" s="30">
        <v>15.23</v>
      </c>
      <c r="H82" s="30">
        <v>15.22</v>
      </c>
      <c r="I82" s="31" t="s">
        <v>6636</v>
      </c>
      <c r="J82" s="30">
        <v>19.989999999999998</v>
      </c>
      <c r="K82" s="30">
        <v>20.03</v>
      </c>
      <c r="L82" s="30">
        <v>100</v>
      </c>
      <c r="M82" s="31" t="s">
        <v>3</v>
      </c>
      <c r="N82" s="31" t="s">
        <v>3</v>
      </c>
      <c r="O82" s="31" t="s">
        <v>4</v>
      </c>
      <c r="P82" s="33">
        <v>41165</v>
      </c>
      <c r="Q82" s="31" t="s">
        <v>65</v>
      </c>
      <c r="R82" s="31" t="s">
        <v>65</v>
      </c>
      <c r="S82" s="30">
        <v>339992</v>
      </c>
      <c r="T82" s="30" t="s">
        <v>27954</v>
      </c>
      <c r="U82" s="31" t="s">
        <v>66</v>
      </c>
      <c r="V82" s="31" t="s">
        <v>66</v>
      </c>
      <c r="W82" s="48">
        <v>1145.5082860666178</v>
      </c>
      <c r="X82" s="30">
        <v>485.23</v>
      </c>
      <c r="Y82" s="30">
        <v>750.51</v>
      </c>
      <c r="Z82" s="32">
        <v>9401.59</v>
      </c>
      <c r="AA82" s="32">
        <v>14621.34</v>
      </c>
    </row>
    <row r="83" spans="1:27" s="30" customFormat="1" ht="28" hidden="1">
      <c r="A83" s="31" t="s">
        <v>6647</v>
      </c>
      <c r="B83" s="31" t="s">
        <v>6648</v>
      </c>
      <c r="C83" s="31" t="s">
        <v>6649</v>
      </c>
      <c r="D83" s="30">
        <v>126</v>
      </c>
      <c r="E83" s="39" t="s">
        <v>6650</v>
      </c>
      <c r="F83" s="39" t="s">
        <v>6651</v>
      </c>
      <c r="G83" s="30">
        <v>12.37</v>
      </c>
      <c r="H83" s="30">
        <v>12.14</v>
      </c>
      <c r="I83" s="31" t="s">
        <v>2946</v>
      </c>
      <c r="L83" s="30">
        <v>100</v>
      </c>
      <c r="M83" s="31" t="s">
        <v>3</v>
      </c>
      <c r="N83" s="31" t="s">
        <v>3</v>
      </c>
      <c r="O83" s="31" t="s">
        <v>4</v>
      </c>
      <c r="P83" s="33">
        <v>41162</v>
      </c>
      <c r="Q83" s="31" t="s">
        <v>23</v>
      </c>
      <c r="R83" s="31" t="s">
        <v>23</v>
      </c>
      <c r="S83" s="30">
        <v>541330</v>
      </c>
      <c r="T83" s="30" t="s">
        <v>27954</v>
      </c>
      <c r="U83" s="31" t="s">
        <v>24</v>
      </c>
      <c r="V83" s="31" t="s">
        <v>24</v>
      </c>
      <c r="W83" s="48">
        <v>504.02540510115705</v>
      </c>
      <c r="X83" s="30">
        <v>43.11</v>
      </c>
      <c r="Y83" s="30">
        <v>215.96</v>
      </c>
      <c r="Z83" s="30">
        <v>7.78</v>
      </c>
      <c r="AA83" s="30">
        <v>273</v>
      </c>
    </row>
    <row r="84" spans="1:27" s="30" customFormat="1" ht="42">
      <c r="A84" s="31" t="s">
        <v>7827</v>
      </c>
      <c r="B84" s="31" t="s">
        <v>2124</v>
      </c>
      <c r="C84" s="31" t="s">
        <v>5397</v>
      </c>
      <c r="D84" s="32">
        <v>3073.57</v>
      </c>
      <c r="E84" s="39" t="s">
        <v>7828</v>
      </c>
      <c r="F84" s="39" t="s">
        <v>7829</v>
      </c>
      <c r="G84" s="30">
        <v>58.78</v>
      </c>
      <c r="H84" s="30">
        <v>58.78</v>
      </c>
      <c r="I84" s="31" t="s">
        <v>7830</v>
      </c>
      <c r="J84" s="30">
        <v>33.630000000000003</v>
      </c>
      <c r="K84" s="30">
        <v>37.340000000000003</v>
      </c>
      <c r="L84" s="30">
        <v>100</v>
      </c>
      <c r="M84" s="31" t="s">
        <v>3</v>
      </c>
      <c r="N84" s="31" t="s">
        <v>3</v>
      </c>
      <c r="O84" s="31" t="s">
        <v>4</v>
      </c>
      <c r="P84" s="33">
        <v>41155</v>
      </c>
      <c r="Q84" s="31" t="s">
        <v>99</v>
      </c>
      <c r="R84" s="31" t="s">
        <v>99</v>
      </c>
      <c r="S84" s="30">
        <v>325412</v>
      </c>
      <c r="T84" s="30" t="s">
        <v>27954</v>
      </c>
      <c r="U84" s="31" t="s">
        <v>145</v>
      </c>
      <c r="V84" s="31" t="s">
        <v>145</v>
      </c>
      <c r="W84" s="34">
        <v>1155.2665763855121</v>
      </c>
      <c r="X84" s="30">
        <v>763.68</v>
      </c>
      <c r="Y84" s="32">
        <v>2974.61</v>
      </c>
      <c r="Z84" s="32">
        <v>1862.06</v>
      </c>
      <c r="AA84" s="32">
        <v>14221.36</v>
      </c>
    </row>
    <row r="85" spans="1:27" s="30" customFormat="1" ht="70" hidden="1">
      <c r="A85" s="31" t="s">
        <v>7456</v>
      </c>
      <c r="B85" s="31" t="s">
        <v>7457</v>
      </c>
      <c r="C85" s="31" t="s">
        <v>7458</v>
      </c>
      <c r="D85" s="32">
        <v>3080</v>
      </c>
      <c r="E85" s="31" t="s">
        <v>7459</v>
      </c>
      <c r="F85" s="39" t="s">
        <v>7842</v>
      </c>
      <c r="G85" s="30">
        <v>0.47</v>
      </c>
      <c r="H85" s="30">
        <v>0.48</v>
      </c>
      <c r="I85" s="31" t="s">
        <v>7460</v>
      </c>
      <c r="J85" s="30">
        <v>6.05</v>
      </c>
      <c r="K85" s="30">
        <v>5.97</v>
      </c>
      <c r="L85" s="30">
        <v>100</v>
      </c>
      <c r="M85" s="31" t="s">
        <v>3</v>
      </c>
      <c r="N85" s="31" t="s">
        <v>3</v>
      </c>
      <c r="O85" s="31" t="s">
        <v>4</v>
      </c>
      <c r="P85" s="33">
        <v>41152</v>
      </c>
      <c r="Q85" s="31" t="s">
        <v>371</v>
      </c>
      <c r="R85" s="31" t="s">
        <v>371</v>
      </c>
      <c r="S85" s="30">
        <v>481111</v>
      </c>
      <c r="T85" s="30" t="s">
        <v>27955</v>
      </c>
      <c r="U85" s="31" t="s">
        <v>372</v>
      </c>
      <c r="V85" s="31" t="s">
        <v>372</v>
      </c>
      <c r="W85" s="48">
        <v>1974.4202660940796</v>
      </c>
      <c r="X85" s="32">
        <v>13831</v>
      </c>
      <c r="Y85" s="32">
        <v>24855</v>
      </c>
      <c r="Z85" s="32">
        <v>9396</v>
      </c>
      <c r="AA85" s="32">
        <v>23510</v>
      </c>
    </row>
    <row r="86" spans="1:27" s="30" customFormat="1" ht="42" hidden="1">
      <c r="A86" s="31" t="s">
        <v>6710</v>
      </c>
      <c r="B86" s="31" t="s">
        <v>6711</v>
      </c>
      <c r="C86" s="31" t="s">
        <v>6712</v>
      </c>
      <c r="D86" s="30">
        <v>120</v>
      </c>
      <c r="E86" s="31" t="s">
        <v>3158</v>
      </c>
      <c r="F86" s="39" t="s">
        <v>6713</v>
      </c>
      <c r="G86" s="30">
        <v>25.46</v>
      </c>
      <c r="H86" s="30">
        <v>25.93</v>
      </c>
      <c r="I86" s="31" t="s">
        <v>2946</v>
      </c>
      <c r="L86" s="30">
        <v>100</v>
      </c>
      <c r="M86" s="31" t="s">
        <v>3</v>
      </c>
      <c r="N86" s="31" t="s">
        <v>3</v>
      </c>
      <c r="O86" s="31" t="s">
        <v>4</v>
      </c>
      <c r="P86" s="33">
        <v>41135</v>
      </c>
      <c r="Q86" s="31" t="s">
        <v>390</v>
      </c>
      <c r="R86" s="31" t="s">
        <v>390</v>
      </c>
      <c r="S86" s="30">
        <v>324110</v>
      </c>
      <c r="T86" s="30" t="s">
        <v>27955</v>
      </c>
      <c r="U86" s="31" t="s">
        <v>319</v>
      </c>
      <c r="V86" s="31" t="s">
        <v>319</v>
      </c>
      <c r="W86" s="34">
        <v>1476.9967876030712</v>
      </c>
      <c r="X86" s="30">
        <v>452.13</v>
      </c>
      <c r="Y86" s="32">
        <v>4400.04</v>
      </c>
      <c r="Z86" s="30">
        <v>182.91</v>
      </c>
      <c r="AA86" s="32">
        <v>2111.16</v>
      </c>
    </row>
    <row r="87" spans="1:27" s="30" customFormat="1" ht="84" hidden="1">
      <c r="A87" s="31" t="s">
        <v>6791</v>
      </c>
      <c r="B87" s="31" t="s">
        <v>6792</v>
      </c>
      <c r="C87" s="31" t="s">
        <v>6793</v>
      </c>
      <c r="D87" s="30">
        <v>466.6</v>
      </c>
      <c r="E87" s="31" t="s">
        <v>6794</v>
      </c>
      <c r="F87" s="39" t="s">
        <v>6872</v>
      </c>
      <c r="G87" s="30">
        <v>15.04</v>
      </c>
      <c r="H87" s="30">
        <v>17.57</v>
      </c>
      <c r="I87" s="31" t="s">
        <v>6795</v>
      </c>
      <c r="J87" s="30">
        <v>20.43</v>
      </c>
      <c r="K87" s="30">
        <v>22.78</v>
      </c>
      <c r="L87" s="30">
        <v>100</v>
      </c>
      <c r="M87" s="31" t="s">
        <v>3</v>
      </c>
      <c r="N87" s="31" t="s">
        <v>3</v>
      </c>
      <c r="O87" s="31" t="s">
        <v>4</v>
      </c>
      <c r="P87" s="33">
        <v>41113</v>
      </c>
      <c r="Q87" s="31" t="s">
        <v>93</v>
      </c>
      <c r="R87" s="31" t="s">
        <v>93</v>
      </c>
      <c r="S87" s="30">
        <v>517410</v>
      </c>
      <c r="T87" s="30" t="s">
        <v>27958</v>
      </c>
      <c r="U87" s="31" t="s">
        <v>151</v>
      </c>
      <c r="V87" s="31" t="s">
        <v>151</v>
      </c>
      <c r="W87" s="34">
        <v>5235.5478830480506</v>
      </c>
      <c r="X87" s="30">
        <v>359.06</v>
      </c>
      <c r="Y87" s="30">
        <v>369.5</v>
      </c>
      <c r="Z87" s="32">
        <v>1334.59</v>
      </c>
      <c r="AA87" s="32">
        <v>1517.8</v>
      </c>
    </row>
    <row r="88" spans="1:27" s="30" customFormat="1" ht="28" hidden="1">
      <c r="A88" s="31" t="s">
        <v>6874</v>
      </c>
      <c r="B88" s="31" t="s">
        <v>6875</v>
      </c>
      <c r="C88" s="31" t="s">
        <v>891</v>
      </c>
      <c r="D88" s="32">
        <v>4851.6099999999997</v>
      </c>
      <c r="E88" s="39" t="s">
        <v>6876</v>
      </c>
      <c r="F88" s="39" t="s">
        <v>6877</v>
      </c>
      <c r="G88" s="30">
        <v>61.95</v>
      </c>
      <c r="H88" s="30">
        <v>61.14</v>
      </c>
      <c r="I88" s="31" t="s">
        <v>6878</v>
      </c>
      <c r="J88" s="30">
        <v>88.79</v>
      </c>
      <c r="K88" s="30">
        <v>89.45</v>
      </c>
      <c r="L88" s="30">
        <v>100</v>
      </c>
      <c r="M88" s="31" t="s">
        <v>3</v>
      </c>
      <c r="N88" s="31" t="s">
        <v>3</v>
      </c>
      <c r="O88" s="31" t="s">
        <v>4</v>
      </c>
      <c r="P88" s="33">
        <v>41099</v>
      </c>
      <c r="Q88" s="31" t="s">
        <v>174</v>
      </c>
      <c r="R88" s="31" t="s">
        <v>174</v>
      </c>
      <c r="S88" s="30">
        <v>524114</v>
      </c>
      <c r="T88" s="30" t="s">
        <v>27954</v>
      </c>
      <c r="U88" s="31" t="s">
        <v>175</v>
      </c>
      <c r="V88" s="31" t="s">
        <v>175</v>
      </c>
      <c r="W88" s="34">
        <v>1294.1457902495638</v>
      </c>
      <c r="X88" s="32">
        <v>7246.43</v>
      </c>
      <c r="Y88" s="32">
        <v>61637.5</v>
      </c>
      <c r="Z88" s="32">
        <v>2947.3</v>
      </c>
      <c r="AA88" s="32">
        <v>54535</v>
      </c>
    </row>
    <row r="89" spans="1:27" s="30" customFormat="1" ht="84">
      <c r="A89" s="31" t="s">
        <v>7241</v>
      </c>
      <c r="B89" s="31" t="s">
        <v>7242</v>
      </c>
      <c r="C89" s="31" t="s">
        <v>7243</v>
      </c>
      <c r="D89" s="32">
        <v>7183.42</v>
      </c>
      <c r="E89" s="39" t="s">
        <v>7372</v>
      </c>
      <c r="F89" s="39" t="s">
        <v>7373</v>
      </c>
      <c r="G89" s="30">
        <v>35.950000000000003</v>
      </c>
      <c r="H89" s="30">
        <v>36.049999999999997</v>
      </c>
      <c r="I89" s="31" t="s">
        <v>7244</v>
      </c>
      <c r="J89" s="30">
        <v>23.77</v>
      </c>
      <c r="K89" s="30">
        <v>24.8</v>
      </c>
      <c r="L89" s="30">
        <v>100</v>
      </c>
      <c r="M89" s="31" t="s">
        <v>3</v>
      </c>
      <c r="N89" s="31" t="s">
        <v>3</v>
      </c>
      <c r="O89" s="31" t="s">
        <v>4</v>
      </c>
      <c r="P89" s="33">
        <v>41089</v>
      </c>
      <c r="Q89" s="31" t="s">
        <v>99</v>
      </c>
      <c r="R89" s="31" t="s">
        <v>99</v>
      </c>
      <c r="S89" s="30">
        <v>325412</v>
      </c>
      <c r="T89" s="30" t="s">
        <v>27954</v>
      </c>
      <c r="U89" s="31" t="s">
        <v>145</v>
      </c>
      <c r="V89" s="31" t="s">
        <v>145</v>
      </c>
      <c r="W89" s="34">
        <v>1155.2665763855121</v>
      </c>
      <c r="X89" s="30">
        <v>662.91</v>
      </c>
      <c r="Y89" s="32">
        <v>20493</v>
      </c>
      <c r="Z89" s="32">
        <v>1998.74</v>
      </c>
      <c r="AA89" s="32">
        <v>31466</v>
      </c>
    </row>
    <row r="90" spans="1:27" s="30" customFormat="1" ht="28" hidden="1">
      <c r="A90" s="31" t="s">
        <v>6960</v>
      </c>
      <c r="B90" s="31" t="s">
        <v>6961</v>
      </c>
      <c r="C90" s="31" t="s">
        <v>6712</v>
      </c>
      <c r="D90" s="30">
        <v>335</v>
      </c>
      <c r="E90" s="31" t="s">
        <v>6962</v>
      </c>
      <c r="F90" s="39" t="s">
        <v>6963</v>
      </c>
      <c r="G90" s="30">
        <v>22.43</v>
      </c>
      <c r="H90" s="30">
        <v>22.62</v>
      </c>
      <c r="I90" s="31" t="s">
        <v>2946</v>
      </c>
      <c r="L90" s="30">
        <v>100</v>
      </c>
      <c r="M90" s="31" t="s">
        <v>3</v>
      </c>
      <c r="N90" s="31" t="s">
        <v>3</v>
      </c>
      <c r="O90" s="31" t="s">
        <v>4</v>
      </c>
      <c r="P90" s="33">
        <v>41066</v>
      </c>
      <c r="Q90" s="31" t="s">
        <v>390</v>
      </c>
      <c r="R90" s="31" t="s">
        <v>390</v>
      </c>
      <c r="S90" s="30">
        <v>324110</v>
      </c>
      <c r="T90" s="30" t="s">
        <v>27955</v>
      </c>
      <c r="U90" s="31" t="s">
        <v>319</v>
      </c>
      <c r="V90" s="31" t="s">
        <v>319</v>
      </c>
      <c r="W90" s="34">
        <v>1476.9967876030712</v>
      </c>
      <c r="X90" s="30">
        <v>109.5</v>
      </c>
      <c r="Y90" s="32">
        <v>4020.58</v>
      </c>
      <c r="Z90" s="30">
        <v>59.72</v>
      </c>
      <c r="AA90" s="32">
        <v>1799.42</v>
      </c>
    </row>
    <row r="91" spans="1:27" s="30" customFormat="1" ht="42" hidden="1">
      <c r="A91" s="31" t="s">
        <v>6964</v>
      </c>
      <c r="B91" s="31" t="s">
        <v>6965</v>
      </c>
      <c r="C91" s="31" t="s">
        <v>1823</v>
      </c>
      <c r="D91" s="30">
        <v>9.93</v>
      </c>
      <c r="E91" s="39" t="s">
        <v>6966</v>
      </c>
      <c r="F91" s="39" t="s">
        <v>6967</v>
      </c>
      <c r="G91" s="30">
        <v>17.899999999999999</v>
      </c>
      <c r="H91" s="30">
        <v>18.149999999999999</v>
      </c>
      <c r="I91" s="31" t="s">
        <v>2946</v>
      </c>
      <c r="J91" s="30">
        <v>29.12</v>
      </c>
      <c r="K91" s="30">
        <v>29.5</v>
      </c>
      <c r="L91" s="30">
        <v>100</v>
      </c>
      <c r="M91" s="31" t="s">
        <v>3</v>
      </c>
      <c r="N91" s="31" t="s">
        <v>3</v>
      </c>
      <c r="O91" s="31" t="s">
        <v>4</v>
      </c>
      <c r="P91" s="33">
        <v>41065</v>
      </c>
      <c r="Q91" s="31" t="s">
        <v>65</v>
      </c>
      <c r="R91" s="31" t="s">
        <v>65</v>
      </c>
      <c r="S91" s="30">
        <v>339992</v>
      </c>
      <c r="T91" s="30" t="s">
        <v>27954</v>
      </c>
      <c r="U91" s="31" t="s">
        <v>66</v>
      </c>
      <c r="V91" s="31" t="s">
        <v>66</v>
      </c>
      <c r="W91" s="48">
        <v>1145.5082860666178</v>
      </c>
      <c r="X91" s="30">
        <v>3.81</v>
      </c>
      <c r="Y91" s="30">
        <v>109.49</v>
      </c>
      <c r="Z91" s="30">
        <v>49.41</v>
      </c>
      <c r="AA91" s="32">
        <v>1805.92</v>
      </c>
    </row>
    <row r="92" spans="1:27" s="30" customFormat="1" ht="56" hidden="1">
      <c r="A92" s="31" t="s">
        <v>6968</v>
      </c>
      <c r="B92" s="31" t="s">
        <v>6969</v>
      </c>
      <c r="C92" s="31" t="s">
        <v>713</v>
      </c>
      <c r="D92" s="30">
        <v>33.869999999999997</v>
      </c>
      <c r="E92" s="39" t="s">
        <v>6970</v>
      </c>
      <c r="F92" s="39" t="s">
        <v>6971</v>
      </c>
      <c r="G92" s="30">
        <v>7.4</v>
      </c>
      <c r="H92" s="30">
        <v>7.03</v>
      </c>
      <c r="I92" s="31" t="s">
        <v>6972</v>
      </c>
      <c r="J92" s="30">
        <v>5.9</v>
      </c>
      <c r="K92" s="30">
        <v>6.4</v>
      </c>
      <c r="L92" s="30">
        <v>100</v>
      </c>
      <c r="M92" s="31" t="s">
        <v>3</v>
      </c>
      <c r="N92" s="31" t="s">
        <v>3</v>
      </c>
      <c r="O92" s="31" t="s">
        <v>4</v>
      </c>
      <c r="P92" s="33">
        <v>41064</v>
      </c>
      <c r="Q92" s="31" t="s">
        <v>65</v>
      </c>
      <c r="R92" s="31" t="s">
        <v>65</v>
      </c>
      <c r="S92" s="30">
        <v>339992</v>
      </c>
      <c r="T92" s="30" t="s">
        <v>27954</v>
      </c>
      <c r="U92" s="31" t="s">
        <v>66</v>
      </c>
      <c r="V92" s="31" t="s">
        <v>66</v>
      </c>
      <c r="W92" s="48">
        <v>1145.5082860666178</v>
      </c>
      <c r="X92" s="30">
        <v>22.07</v>
      </c>
      <c r="Y92" s="30">
        <v>121.87</v>
      </c>
      <c r="Z92" s="30">
        <v>452.1</v>
      </c>
      <c r="AA92" s="32">
        <v>2408.89</v>
      </c>
    </row>
    <row r="93" spans="1:27" s="30" customFormat="1" ht="28" hidden="1">
      <c r="A93" s="31" t="s">
        <v>6989</v>
      </c>
      <c r="B93" s="31" t="s">
        <v>6990</v>
      </c>
      <c r="C93" s="31" t="s">
        <v>6991</v>
      </c>
      <c r="E93" s="39" t="s">
        <v>6992</v>
      </c>
      <c r="F93" s="39" t="s">
        <v>6993</v>
      </c>
      <c r="G93" s="30">
        <v>3.68</v>
      </c>
      <c r="H93" s="30">
        <v>3.77</v>
      </c>
      <c r="I93" s="31" t="s">
        <v>2946</v>
      </c>
      <c r="L93" s="30">
        <v>100</v>
      </c>
      <c r="M93" s="31" t="s">
        <v>3</v>
      </c>
      <c r="N93" s="31" t="s">
        <v>3</v>
      </c>
      <c r="O93" s="31" t="s">
        <v>4</v>
      </c>
      <c r="P93" s="33">
        <v>41061</v>
      </c>
      <c r="Q93" s="31" t="s">
        <v>231</v>
      </c>
      <c r="R93" s="31" t="s">
        <v>231</v>
      </c>
      <c r="S93" s="30">
        <v>334412</v>
      </c>
      <c r="T93" s="30" t="s">
        <v>27954</v>
      </c>
      <c r="U93" s="31" t="s">
        <v>110</v>
      </c>
      <c r="V93" s="31" t="s">
        <v>110</v>
      </c>
      <c r="W93" s="31">
        <v>1109.5833688167972</v>
      </c>
      <c r="X93" s="30">
        <v>51.47</v>
      </c>
      <c r="Y93" s="30">
        <v>156.63999999999999</v>
      </c>
      <c r="Z93" s="30">
        <v>12.99</v>
      </c>
      <c r="AA93" s="30">
        <v>99.15</v>
      </c>
    </row>
    <row r="94" spans="1:27" s="30" customFormat="1" ht="28" hidden="1">
      <c r="A94" s="31" t="s">
        <v>7034</v>
      </c>
      <c r="B94" s="31" t="s">
        <v>7035</v>
      </c>
      <c r="C94" s="31" t="s">
        <v>7036</v>
      </c>
      <c r="D94" s="30">
        <v>370</v>
      </c>
      <c r="E94" s="39" t="s">
        <v>7037</v>
      </c>
      <c r="F94" s="39" t="s">
        <v>7038</v>
      </c>
      <c r="G94" s="30">
        <v>22.02</v>
      </c>
      <c r="H94" s="30">
        <v>22.86</v>
      </c>
      <c r="I94" s="31" t="s">
        <v>2946</v>
      </c>
      <c r="L94" s="30">
        <v>100</v>
      </c>
      <c r="M94" s="31" t="s">
        <v>3</v>
      </c>
      <c r="N94" s="31" t="s">
        <v>3</v>
      </c>
      <c r="O94" s="31" t="s">
        <v>4</v>
      </c>
      <c r="P94" s="33">
        <v>41060</v>
      </c>
      <c r="Q94" s="31" t="s">
        <v>323</v>
      </c>
      <c r="R94" s="31" t="s">
        <v>323</v>
      </c>
      <c r="S94" s="30">
        <v>311812</v>
      </c>
      <c r="T94" s="30" t="s">
        <v>27954</v>
      </c>
      <c r="U94" s="31" t="s">
        <v>304</v>
      </c>
      <c r="V94" s="31" t="s">
        <v>304</v>
      </c>
      <c r="W94" s="34">
        <v>767.47597416779706</v>
      </c>
      <c r="X94" s="30">
        <v>50.18</v>
      </c>
      <c r="Y94" s="32">
        <v>2869.74</v>
      </c>
      <c r="Z94" s="30">
        <v>92.33</v>
      </c>
      <c r="AA94" s="32">
        <v>1729.88</v>
      </c>
    </row>
    <row r="95" spans="1:27" s="30" customFormat="1" ht="56" hidden="1">
      <c r="A95" s="31" t="s">
        <v>7264</v>
      </c>
      <c r="B95" s="31" t="s">
        <v>1687</v>
      </c>
      <c r="C95" s="31" t="s">
        <v>7265</v>
      </c>
      <c r="D95" s="30">
        <v>55.39</v>
      </c>
      <c r="E95" s="39" t="s">
        <v>7266</v>
      </c>
      <c r="F95" s="39" t="s">
        <v>7267</v>
      </c>
      <c r="G95" s="30">
        <v>25.15</v>
      </c>
      <c r="H95" s="30">
        <v>24.43</v>
      </c>
      <c r="I95" s="31" t="s">
        <v>7268</v>
      </c>
      <c r="J95" s="30">
        <v>1.49</v>
      </c>
      <c r="K95" s="30">
        <v>1.22</v>
      </c>
      <c r="L95" s="30">
        <v>100</v>
      </c>
      <c r="M95" s="31" t="s">
        <v>3</v>
      </c>
      <c r="N95" s="31" t="s">
        <v>3</v>
      </c>
      <c r="O95" s="31" t="s">
        <v>4</v>
      </c>
      <c r="P95" s="33">
        <v>41058</v>
      </c>
      <c r="Q95" s="31" t="s">
        <v>65</v>
      </c>
      <c r="R95" s="31" t="s">
        <v>65</v>
      </c>
      <c r="S95" s="30">
        <v>339992</v>
      </c>
      <c r="T95" s="30" t="s">
        <v>27954</v>
      </c>
      <c r="U95" s="31" t="s">
        <v>66</v>
      </c>
      <c r="V95" s="31" t="s">
        <v>66</v>
      </c>
      <c r="W95" s="48">
        <v>1145.5082860666178</v>
      </c>
      <c r="X95" s="30">
        <v>99.85</v>
      </c>
      <c r="Y95" s="30">
        <v>548.04999999999995</v>
      </c>
      <c r="Z95" s="32">
        <v>2008.77</v>
      </c>
      <c r="AA95" s="32">
        <v>9931.59</v>
      </c>
    </row>
    <row r="96" spans="1:27" s="30" customFormat="1" ht="42">
      <c r="A96" s="31" t="s">
        <v>7176</v>
      </c>
      <c r="B96" s="31" t="s">
        <v>7177</v>
      </c>
      <c r="C96" s="31" t="s">
        <v>7178</v>
      </c>
      <c r="D96" s="30">
        <v>730</v>
      </c>
      <c r="E96" s="39" t="s">
        <v>7179</v>
      </c>
      <c r="F96" s="39" t="s">
        <v>7180</v>
      </c>
      <c r="G96" s="30">
        <v>45.2</v>
      </c>
      <c r="H96" s="30">
        <v>51.72</v>
      </c>
      <c r="I96" s="31" t="s">
        <v>2946</v>
      </c>
      <c r="L96" s="30">
        <v>100</v>
      </c>
      <c r="M96" s="31" t="s">
        <v>3</v>
      </c>
      <c r="N96" s="31" t="s">
        <v>3</v>
      </c>
      <c r="O96" s="31" t="s">
        <v>4</v>
      </c>
      <c r="P96" s="33">
        <v>41025</v>
      </c>
      <c r="Q96" s="31" t="s">
        <v>99</v>
      </c>
      <c r="R96" s="31" t="s">
        <v>99</v>
      </c>
      <c r="S96" s="30">
        <v>325412</v>
      </c>
      <c r="T96" s="30" t="s">
        <v>27954</v>
      </c>
      <c r="U96" s="31" t="s">
        <v>145</v>
      </c>
      <c r="V96" s="31" t="s">
        <v>145</v>
      </c>
      <c r="W96" s="34">
        <v>1155.2665763855121</v>
      </c>
      <c r="X96" s="30">
        <v>119.68</v>
      </c>
      <c r="Y96" s="30">
        <v>239.96</v>
      </c>
      <c r="Z96" s="30">
        <v>249.59</v>
      </c>
      <c r="AA96" s="30">
        <v>670.63</v>
      </c>
    </row>
    <row r="97" spans="1:27" s="30" customFormat="1" ht="56" hidden="1">
      <c r="A97" s="31" t="s">
        <v>7186</v>
      </c>
      <c r="B97" s="31" t="s">
        <v>333</v>
      </c>
      <c r="C97" s="31" t="s">
        <v>7187</v>
      </c>
      <c r="D97" s="32">
        <v>1048.9000000000001</v>
      </c>
      <c r="E97" s="39" t="s">
        <v>7188</v>
      </c>
      <c r="F97" s="39" t="s">
        <v>7365</v>
      </c>
      <c r="G97" s="30">
        <v>10.68</v>
      </c>
      <c r="H97" s="30">
        <v>10.68</v>
      </c>
      <c r="I97" s="31" t="s">
        <v>7189</v>
      </c>
      <c r="J97" s="30">
        <v>36.520000000000003</v>
      </c>
      <c r="K97" s="30">
        <v>36.619999999999997</v>
      </c>
      <c r="L97" s="30">
        <v>100</v>
      </c>
      <c r="M97" s="31" t="s">
        <v>3</v>
      </c>
      <c r="N97" s="31" t="s">
        <v>3</v>
      </c>
      <c r="O97" s="31" t="s">
        <v>4</v>
      </c>
      <c r="P97" s="33">
        <v>41024</v>
      </c>
      <c r="Q97" s="31" t="s">
        <v>334</v>
      </c>
      <c r="R97" s="31" t="s">
        <v>334</v>
      </c>
      <c r="S97" s="30">
        <v>211111</v>
      </c>
      <c r="T97" s="30" t="s">
        <v>27954</v>
      </c>
      <c r="U97" s="31" t="s">
        <v>335</v>
      </c>
      <c r="V97" s="31" t="s">
        <v>335</v>
      </c>
      <c r="W97" s="34">
        <v>680.45216656209652</v>
      </c>
      <c r="X97" s="30">
        <v>146.56</v>
      </c>
      <c r="Y97" s="30">
        <v>104.67</v>
      </c>
      <c r="Z97" s="30">
        <v>594.03</v>
      </c>
      <c r="AA97" s="30">
        <v>950.55</v>
      </c>
    </row>
    <row r="98" spans="1:27" s="30" customFormat="1" hidden="1">
      <c r="A98" s="31" t="s">
        <v>7181</v>
      </c>
      <c r="B98" s="31" t="s">
        <v>7182</v>
      </c>
      <c r="C98" s="31" t="s">
        <v>7183</v>
      </c>
      <c r="E98" s="31" t="s">
        <v>7184</v>
      </c>
      <c r="F98" s="39" t="s">
        <v>7185</v>
      </c>
      <c r="G98" s="30">
        <v>6.69</v>
      </c>
      <c r="H98" s="30">
        <v>6.75</v>
      </c>
      <c r="I98" s="31" t="s">
        <v>2946</v>
      </c>
      <c r="L98" s="30">
        <v>100</v>
      </c>
      <c r="M98" s="31" t="s">
        <v>3</v>
      </c>
      <c r="N98" s="31" t="s">
        <v>3</v>
      </c>
      <c r="O98" s="31" t="s">
        <v>4</v>
      </c>
      <c r="P98" s="33">
        <v>41024</v>
      </c>
      <c r="Q98" s="31" t="s">
        <v>591</v>
      </c>
      <c r="R98" s="31" t="s">
        <v>591</v>
      </c>
      <c r="S98" s="30">
        <v>333111</v>
      </c>
      <c r="T98" s="30" t="s">
        <v>27955</v>
      </c>
      <c r="U98" s="31" t="s">
        <v>241</v>
      </c>
      <c r="V98" s="31" t="s">
        <v>241</v>
      </c>
      <c r="W98" s="34">
        <v>1944.4959417736684</v>
      </c>
      <c r="X98" s="30">
        <v>4.79</v>
      </c>
      <c r="Y98" s="30">
        <v>29.27</v>
      </c>
      <c r="Z98" s="30">
        <v>2.2999999999999998</v>
      </c>
      <c r="AA98" s="30">
        <v>28.16</v>
      </c>
    </row>
    <row r="99" spans="1:27" s="30" customFormat="1" ht="28" hidden="1">
      <c r="A99" s="31" t="s">
        <v>7190</v>
      </c>
      <c r="B99" s="31" t="s">
        <v>7191</v>
      </c>
      <c r="C99" s="31" t="s">
        <v>7192</v>
      </c>
      <c r="E99" s="39" t="s">
        <v>7193</v>
      </c>
      <c r="F99" s="39" t="s">
        <v>7194</v>
      </c>
      <c r="G99" s="30">
        <v>2.44</v>
      </c>
      <c r="H99" s="30">
        <v>2.66</v>
      </c>
      <c r="I99" s="31" t="s">
        <v>2946</v>
      </c>
      <c r="L99" s="30">
        <v>100</v>
      </c>
      <c r="M99" s="31" t="s">
        <v>3</v>
      </c>
      <c r="N99" s="31" t="s">
        <v>3</v>
      </c>
      <c r="O99" s="31" t="s">
        <v>4</v>
      </c>
      <c r="P99" s="33">
        <v>41023</v>
      </c>
      <c r="Q99" s="31" t="s">
        <v>530</v>
      </c>
      <c r="R99" s="31" t="s">
        <v>530</v>
      </c>
      <c r="S99" s="30">
        <v>711310</v>
      </c>
      <c r="T99" s="30" t="s">
        <v>27954</v>
      </c>
      <c r="U99" s="31" t="s">
        <v>433</v>
      </c>
      <c r="V99" s="31" t="s">
        <v>433</v>
      </c>
      <c r="W99" s="34">
        <v>985.27280497353831</v>
      </c>
      <c r="X99" s="30">
        <v>11.68</v>
      </c>
      <c r="Y99" s="30">
        <v>31.71</v>
      </c>
      <c r="Z99" s="30">
        <v>11.74</v>
      </c>
      <c r="AA99" s="30">
        <v>25.62</v>
      </c>
    </row>
    <row r="100" spans="1:27" s="30" customFormat="1" ht="28" hidden="1">
      <c r="A100" s="31" t="s">
        <v>7227</v>
      </c>
      <c r="B100" s="31" t="s">
        <v>7228</v>
      </c>
      <c r="C100" s="31" t="s">
        <v>7229</v>
      </c>
      <c r="D100" s="30">
        <v>266.19</v>
      </c>
      <c r="E100" s="39" t="s">
        <v>7230</v>
      </c>
      <c r="F100" s="39" t="s">
        <v>7231</v>
      </c>
      <c r="G100" s="30">
        <v>21.41</v>
      </c>
      <c r="H100" s="30">
        <v>21.62</v>
      </c>
      <c r="I100" s="31" t="s">
        <v>7232</v>
      </c>
      <c r="J100" s="30">
        <v>12.93</v>
      </c>
      <c r="K100" s="30">
        <v>12.94</v>
      </c>
      <c r="L100" s="30">
        <v>100</v>
      </c>
      <c r="M100" s="31" t="s">
        <v>3</v>
      </c>
      <c r="N100" s="31" t="s">
        <v>3</v>
      </c>
      <c r="O100" s="31" t="s">
        <v>4</v>
      </c>
      <c r="P100" s="33">
        <v>41003</v>
      </c>
      <c r="Q100" s="31" t="s">
        <v>231</v>
      </c>
      <c r="R100" s="31" t="s">
        <v>231</v>
      </c>
      <c r="S100" s="30">
        <v>334412</v>
      </c>
      <c r="T100" s="30" t="s">
        <v>27954</v>
      </c>
      <c r="U100" s="31" t="s">
        <v>110</v>
      </c>
      <c r="V100" s="31" t="s">
        <v>110</v>
      </c>
      <c r="W100" s="31">
        <v>1109.5833688167972</v>
      </c>
      <c r="X100" s="30">
        <v>265.85000000000002</v>
      </c>
      <c r="Y100" s="32">
        <v>1080.7</v>
      </c>
      <c r="Z100" s="30">
        <v>158.15</v>
      </c>
      <c r="AA100" s="30">
        <v>823.93</v>
      </c>
    </row>
    <row r="101" spans="1:27" s="30" customFormat="1" hidden="1">
      <c r="A101" s="31" t="s">
        <v>7233</v>
      </c>
      <c r="B101" s="31" t="s">
        <v>7234</v>
      </c>
      <c r="C101" s="31" t="s">
        <v>81</v>
      </c>
      <c r="E101" s="39" t="s">
        <v>7235</v>
      </c>
      <c r="F101" s="39" t="s">
        <v>7236</v>
      </c>
      <c r="G101" s="30">
        <v>6.45</v>
      </c>
      <c r="H101" s="30">
        <v>6.56</v>
      </c>
      <c r="I101" s="31" t="s">
        <v>2946</v>
      </c>
      <c r="L101" s="30">
        <v>100</v>
      </c>
      <c r="M101" s="31" t="s">
        <v>3</v>
      </c>
      <c r="N101" s="31" t="s">
        <v>3</v>
      </c>
      <c r="O101" s="31" t="s">
        <v>4</v>
      </c>
      <c r="P101" s="33">
        <v>40998</v>
      </c>
      <c r="Q101" s="31" t="s">
        <v>65</v>
      </c>
      <c r="R101" s="31" t="s">
        <v>65</v>
      </c>
      <c r="S101" s="30">
        <v>339992</v>
      </c>
      <c r="T101" s="30" t="s">
        <v>27954</v>
      </c>
      <c r="U101" s="31" t="s">
        <v>66</v>
      </c>
      <c r="V101" s="31" t="s">
        <v>66</v>
      </c>
      <c r="W101" s="48">
        <v>1145.5082860666178</v>
      </c>
      <c r="X101" s="30">
        <v>42.83</v>
      </c>
      <c r="Y101" s="32">
        <v>2982.79</v>
      </c>
      <c r="Z101" s="30">
        <v>913.81</v>
      </c>
      <c r="AA101" s="32">
        <v>54450.65</v>
      </c>
    </row>
    <row r="102" spans="1:27" s="30" customFormat="1" ht="56" hidden="1">
      <c r="A102" s="31" t="s">
        <v>7248</v>
      </c>
      <c r="B102" s="31" t="s">
        <v>7249</v>
      </c>
      <c r="C102" s="31" t="s">
        <v>7250</v>
      </c>
      <c r="D102" s="30">
        <v>52.33</v>
      </c>
      <c r="E102" s="39" t="s">
        <v>7251</v>
      </c>
      <c r="F102" s="39" t="s">
        <v>7376</v>
      </c>
      <c r="I102" s="31" t="s">
        <v>7252</v>
      </c>
      <c r="J102" s="30">
        <v>2.65</v>
      </c>
      <c r="K102" s="30">
        <v>2.64</v>
      </c>
      <c r="L102" s="30">
        <v>100</v>
      </c>
      <c r="M102" s="31" t="s">
        <v>3</v>
      </c>
      <c r="N102" s="31" t="s">
        <v>3</v>
      </c>
      <c r="O102" s="31" t="s">
        <v>4</v>
      </c>
      <c r="P102" s="33">
        <v>40995</v>
      </c>
      <c r="Q102" s="31" t="s">
        <v>65</v>
      </c>
      <c r="R102" s="31" t="s">
        <v>65</v>
      </c>
      <c r="S102" s="30">
        <v>339992</v>
      </c>
      <c r="T102" s="30" t="s">
        <v>27954</v>
      </c>
      <c r="U102" s="31" t="s">
        <v>66</v>
      </c>
      <c r="V102" s="31" t="s">
        <v>66</v>
      </c>
      <c r="W102" s="48">
        <v>1145.5082860666178</v>
      </c>
      <c r="X102" s="30">
        <v>82.58</v>
      </c>
      <c r="Y102" s="30">
        <v>313.5</v>
      </c>
      <c r="Z102" s="32">
        <v>1501.4</v>
      </c>
      <c r="AA102" s="32">
        <v>6308.84</v>
      </c>
    </row>
    <row r="103" spans="1:27" s="30" customFormat="1" ht="56" hidden="1">
      <c r="A103" s="31" t="s">
        <v>7273</v>
      </c>
      <c r="B103" s="31" t="s">
        <v>7274</v>
      </c>
      <c r="C103" s="31" t="s">
        <v>75</v>
      </c>
      <c r="D103" s="30">
        <v>586.91999999999996</v>
      </c>
      <c r="E103" s="31" t="s">
        <v>7275</v>
      </c>
      <c r="F103" s="39" t="s">
        <v>7276</v>
      </c>
      <c r="G103" s="30">
        <v>13.68</v>
      </c>
      <c r="H103" s="30">
        <v>17.32</v>
      </c>
      <c r="I103" s="31" t="s">
        <v>2946</v>
      </c>
      <c r="L103" s="30">
        <v>100</v>
      </c>
      <c r="M103" s="31" t="s">
        <v>3</v>
      </c>
      <c r="N103" s="31" t="s">
        <v>3</v>
      </c>
      <c r="O103" s="31" t="s">
        <v>4</v>
      </c>
      <c r="P103" s="33">
        <v>40988</v>
      </c>
      <c r="Q103" s="31" t="s">
        <v>77</v>
      </c>
      <c r="R103" s="31" t="s">
        <v>77</v>
      </c>
      <c r="S103" s="30">
        <v>561330</v>
      </c>
      <c r="T103" s="30" t="s">
        <v>27955</v>
      </c>
      <c r="U103" s="31" t="s">
        <v>78</v>
      </c>
      <c r="V103" s="31" t="s">
        <v>78</v>
      </c>
      <c r="W103" s="34">
        <v>1508.9973665020607</v>
      </c>
      <c r="X103" s="30">
        <v>705.23</v>
      </c>
      <c r="Y103" s="30">
        <v>597.28</v>
      </c>
      <c r="Z103" s="30">
        <v>135.91999999999999</v>
      </c>
      <c r="AA103" s="30">
        <v>410.67</v>
      </c>
    </row>
    <row r="104" spans="1:27" s="30" customFormat="1" ht="28" hidden="1">
      <c r="A104" s="31" t="s">
        <v>7337</v>
      </c>
      <c r="B104" s="31" t="s">
        <v>7338</v>
      </c>
      <c r="C104" s="31" t="s">
        <v>986</v>
      </c>
      <c r="E104" s="39" t="s">
        <v>7339</v>
      </c>
      <c r="F104" s="39" t="s">
        <v>7340</v>
      </c>
      <c r="G104" s="30">
        <v>55.84</v>
      </c>
      <c r="H104" s="30">
        <v>55.75</v>
      </c>
      <c r="I104" s="31" t="s">
        <v>2946</v>
      </c>
      <c r="L104" s="30">
        <v>100</v>
      </c>
      <c r="M104" s="31" t="s">
        <v>3</v>
      </c>
      <c r="N104" s="31" t="s">
        <v>3</v>
      </c>
      <c r="O104" s="31" t="s">
        <v>4</v>
      </c>
      <c r="P104" s="33">
        <v>40967</v>
      </c>
      <c r="Q104" s="31" t="s">
        <v>174</v>
      </c>
      <c r="R104" s="31" t="s">
        <v>174</v>
      </c>
      <c r="S104" s="30">
        <v>524114</v>
      </c>
      <c r="T104" s="30" t="s">
        <v>27954</v>
      </c>
      <c r="U104" s="31" t="s">
        <v>175</v>
      </c>
      <c r="V104" s="31" t="s">
        <v>175</v>
      </c>
      <c r="W104" s="34">
        <v>1294.1457902495638</v>
      </c>
      <c r="X104" s="30">
        <v>338.6</v>
      </c>
      <c r="Y104" s="32">
        <v>101874</v>
      </c>
      <c r="Z104" s="30">
        <v>101.11</v>
      </c>
      <c r="AA104" s="32">
        <v>67889</v>
      </c>
    </row>
    <row r="105" spans="1:27" s="30" customFormat="1" ht="56">
      <c r="A105" s="31" t="s">
        <v>7396</v>
      </c>
      <c r="B105" s="31" t="s">
        <v>7397</v>
      </c>
      <c r="C105" s="31" t="s">
        <v>7398</v>
      </c>
      <c r="D105" s="30">
        <v>26.78</v>
      </c>
      <c r="E105" s="39" t="s">
        <v>7399</v>
      </c>
      <c r="F105" s="39" t="s">
        <v>7400</v>
      </c>
      <c r="G105" s="30">
        <v>1.4</v>
      </c>
      <c r="H105" s="30">
        <v>1.26</v>
      </c>
      <c r="I105" s="31" t="s">
        <v>7401</v>
      </c>
      <c r="L105" s="30">
        <v>100</v>
      </c>
      <c r="M105" s="31" t="s">
        <v>3</v>
      </c>
      <c r="N105" s="31" t="s">
        <v>3</v>
      </c>
      <c r="O105" s="31" t="s">
        <v>4</v>
      </c>
      <c r="P105" s="33">
        <v>40947</v>
      </c>
      <c r="Q105" s="31" t="s">
        <v>170</v>
      </c>
      <c r="R105" s="31" t="s">
        <v>170</v>
      </c>
      <c r="S105" s="30">
        <v>325414</v>
      </c>
      <c r="T105" s="30" t="s">
        <v>27954</v>
      </c>
      <c r="U105" s="31" t="s">
        <v>145</v>
      </c>
      <c r="V105" s="31" t="s">
        <v>145</v>
      </c>
      <c r="W105" s="34">
        <v>1155.2665763855121</v>
      </c>
      <c r="X105" s="30">
        <v>0.62</v>
      </c>
      <c r="Y105" s="30">
        <v>7.25</v>
      </c>
      <c r="Z105" s="30">
        <v>1.22</v>
      </c>
      <c r="AA105" s="30">
        <v>10.08</v>
      </c>
    </row>
    <row r="106" spans="1:27" s="30" customFormat="1" ht="28" hidden="1">
      <c r="A106" s="31" t="s">
        <v>7411</v>
      </c>
      <c r="B106" s="31" t="s">
        <v>7412</v>
      </c>
      <c r="C106" s="31" t="s">
        <v>5016</v>
      </c>
      <c r="D106" s="30">
        <v>324.08999999999997</v>
      </c>
      <c r="E106" s="31" t="s">
        <v>7840</v>
      </c>
      <c r="F106" s="39" t="s">
        <v>7413</v>
      </c>
      <c r="G106" s="30">
        <v>18.98</v>
      </c>
      <c r="H106" s="30">
        <v>19.100000000000001</v>
      </c>
      <c r="I106" s="31" t="s">
        <v>7414</v>
      </c>
      <c r="J106" s="30">
        <v>22.67</v>
      </c>
      <c r="K106" s="30">
        <v>22.45</v>
      </c>
      <c r="L106" s="30">
        <v>100</v>
      </c>
      <c r="M106" s="31" t="s">
        <v>3</v>
      </c>
      <c r="N106" s="31" t="s">
        <v>3</v>
      </c>
      <c r="O106" s="31" t="s">
        <v>4</v>
      </c>
      <c r="P106" s="33">
        <v>40945</v>
      </c>
      <c r="Q106" s="31" t="s">
        <v>227</v>
      </c>
      <c r="R106" s="31" t="s">
        <v>227</v>
      </c>
      <c r="S106" s="30">
        <v>517110</v>
      </c>
      <c r="T106" s="30" t="s">
        <v>27958</v>
      </c>
      <c r="U106" s="31" t="s">
        <v>95</v>
      </c>
      <c r="V106" s="31" t="s">
        <v>95</v>
      </c>
      <c r="W106" s="34">
        <v>4974.8824733661559</v>
      </c>
      <c r="X106" s="30">
        <v>246.16</v>
      </c>
      <c r="Y106" s="30">
        <v>374.26</v>
      </c>
      <c r="Z106" s="30">
        <v>609.99</v>
      </c>
      <c r="AA106" s="32">
        <v>1194.07</v>
      </c>
    </row>
    <row r="107" spans="1:27" s="30" customFormat="1" ht="70" hidden="1">
      <c r="A107" s="31" t="s">
        <v>7437</v>
      </c>
      <c r="B107" s="31" t="s">
        <v>7438</v>
      </c>
      <c r="C107" s="31" t="s">
        <v>217</v>
      </c>
      <c r="D107" s="30">
        <v>92.88</v>
      </c>
      <c r="E107" s="39" t="s">
        <v>7439</v>
      </c>
      <c r="F107" s="39" t="s">
        <v>7841</v>
      </c>
      <c r="G107" s="30">
        <v>12.17</v>
      </c>
      <c r="H107" s="30">
        <v>12</v>
      </c>
      <c r="I107" s="31" t="s">
        <v>7440</v>
      </c>
      <c r="J107" s="30">
        <v>20.85</v>
      </c>
      <c r="K107" s="30">
        <v>20.83</v>
      </c>
      <c r="L107" s="30">
        <v>100</v>
      </c>
      <c r="M107" s="31" t="s">
        <v>3</v>
      </c>
      <c r="N107" s="31" t="s">
        <v>3</v>
      </c>
      <c r="O107" s="31" t="s">
        <v>4</v>
      </c>
      <c r="P107" s="33">
        <v>40933</v>
      </c>
      <c r="Q107" s="31" t="s">
        <v>65</v>
      </c>
      <c r="R107" s="31" t="s">
        <v>65</v>
      </c>
      <c r="S107" s="30">
        <v>339992</v>
      </c>
      <c r="T107" s="30" t="s">
        <v>27954</v>
      </c>
      <c r="U107" s="31" t="s">
        <v>66</v>
      </c>
      <c r="V107" s="31" t="s">
        <v>66</v>
      </c>
      <c r="W107" s="48">
        <v>1145.5082860666178</v>
      </c>
      <c r="X107" s="30">
        <v>53.31</v>
      </c>
      <c r="Y107" s="30">
        <v>529.12</v>
      </c>
      <c r="Z107" s="30">
        <v>936.07</v>
      </c>
      <c r="AA107" s="32">
        <v>8689.56</v>
      </c>
    </row>
    <row r="108" spans="1:27" s="30" customFormat="1" hidden="1">
      <c r="A108" s="31" t="s">
        <v>7441</v>
      </c>
      <c r="B108" s="31" t="s">
        <v>7442</v>
      </c>
      <c r="C108" s="31" t="s">
        <v>5682</v>
      </c>
      <c r="E108" s="39" t="s">
        <v>7443</v>
      </c>
      <c r="F108" s="39" t="s">
        <v>7444</v>
      </c>
      <c r="G108" s="30">
        <v>18.38</v>
      </c>
      <c r="H108" s="30">
        <v>19.23</v>
      </c>
      <c r="I108" s="31" t="s">
        <v>2946</v>
      </c>
      <c r="L108" s="30">
        <v>100</v>
      </c>
      <c r="M108" s="31" t="s">
        <v>3</v>
      </c>
      <c r="N108" s="31" t="s">
        <v>3</v>
      </c>
      <c r="O108" s="31" t="s">
        <v>4</v>
      </c>
      <c r="P108" s="33">
        <v>40932</v>
      </c>
      <c r="Q108" s="31" t="s">
        <v>717</v>
      </c>
      <c r="R108" s="31" t="s">
        <v>717</v>
      </c>
      <c r="S108" s="30">
        <v>622110</v>
      </c>
      <c r="T108" s="30" t="s">
        <v>27954</v>
      </c>
      <c r="U108" s="31" t="s">
        <v>38</v>
      </c>
      <c r="V108" s="31" t="s">
        <v>38</v>
      </c>
      <c r="W108" s="34">
        <v>786.28100024649325</v>
      </c>
      <c r="X108" s="30">
        <v>0.1</v>
      </c>
      <c r="Y108" s="32">
        <v>13626.17</v>
      </c>
      <c r="Z108" s="30">
        <v>18.38</v>
      </c>
      <c r="AA108" s="32">
        <v>15208.84</v>
      </c>
    </row>
    <row r="109" spans="1:27" s="30" customFormat="1" ht="42">
      <c r="A109" s="31" t="s">
        <v>7480</v>
      </c>
      <c r="B109" s="31" t="s">
        <v>7481</v>
      </c>
      <c r="C109" s="31" t="s">
        <v>7482</v>
      </c>
      <c r="D109" s="30">
        <v>159</v>
      </c>
      <c r="E109" s="39" t="s">
        <v>7483</v>
      </c>
      <c r="F109" s="39" t="s">
        <v>7484</v>
      </c>
      <c r="G109" s="30">
        <v>5.6</v>
      </c>
      <c r="H109" s="30">
        <v>5.6</v>
      </c>
      <c r="I109" s="31" t="s">
        <v>2946</v>
      </c>
      <c r="L109" s="30">
        <v>100</v>
      </c>
      <c r="M109" s="31" t="s">
        <v>3</v>
      </c>
      <c r="N109" s="31" t="s">
        <v>3</v>
      </c>
      <c r="O109" s="31" t="s">
        <v>4</v>
      </c>
      <c r="P109" s="33">
        <v>40907</v>
      </c>
      <c r="Q109" s="31" t="s">
        <v>99</v>
      </c>
      <c r="R109" s="31" t="s">
        <v>99</v>
      </c>
      <c r="S109" s="30">
        <v>325412</v>
      </c>
      <c r="T109" s="30" t="s">
        <v>27954</v>
      </c>
      <c r="U109" s="31" t="s">
        <v>145</v>
      </c>
      <c r="V109" s="31" t="s">
        <v>145</v>
      </c>
      <c r="W109" s="34">
        <v>1155.2665763855121</v>
      </c>
      <c r="X109" s="30">
        <v>99.13</v>
      </c>
      <c r="Y109" s="30">
        <v>115.73</v>
      </c>
      <c r="Z109" s="30">
        <v>62.23</v>
      </c>
      <c r="AA109" s="30">
        <v>237.82</v>
      </c>
    </row>
    <row r="110" spans="1:27" s="30" customFormat="1" ht="70">
      <c r="A110" s="31" t="s">
        <v>7529</v>
      </c>
      <c r="B110" s="31" t="s">
        <v>7530</v>
      </c>
      <c r="C110" s="31" t="s">
        <v>7531</v>
      </c>
      <c r="D110" s="30">
        <v>660</v>
      </c>
      <c r="E110" s="39" t="s">
        <v>7532</v>
      </c>
      <c r="F110" s="39" t="s">
        <v>7848</v>
      </c>
      <c r="G110" s="30">
        <v>11.2</v>
      </c>
      <c r="H110" s="30">
        <v>11.35</v>
      </c>
      <c r="I110" s="31" t="s">
        <v>2946</v>
      </c>
      <c r="L110" s="30">
        <v>100</v>
      </c>
      <c r="M110" s="31" t="s">
        <v>3</v>
      </c>
      <c r="N110" s="31" t="s">
        <v>3</v>
      </c>
      <c r="O110" s="31" t="s">
        <v>4</v>
      </c>
      <c r="P110" s="33">
        <v>40897</v>
      </c>
      <c r="Q110" s="31" t="s">
        <v>99</v>
      </c>
      <c r="R110" s="31" t="s">
        <v>99</v>
      </c>
      <c r="S110" s="30">
        <v>325412</v>
      </c>
      <c r="T110" s="30" t="s">
        <v>27954</v>
      </c>
      <c r="U110" s="31" t="s">
        <v>145</v>
      </c>
      <c r="V110" s="31" t="s">
        <v>145</v>
      </c>
      <c r="W110" s="34">
        <v>1155.2665763855121</v>
      </c>
      <c r="X110" s="30">
        <v>206.15</v>
      </c>
      <c r="Y110" s="30">
        <v>387.81</v>
      </c>
      <c r="Z110" s="30">
        <v>223.85</v>
      </c>
      <c r="AA110" s="32">
        <v>1055.1400000000001</v>
      </c>
    </row>
    <row r="111" spans="1:27" s="30" customFormat="1" ht="28" hidden="1">
      <c r="A111" s="31" t="s">
        <v>7467</v>
      </c>
      <c r="B111" s="31" t="s">
        <v>7468</v>
      </c>
      <c r="C111" s="31" t="s">
        <v>7070</v>
      </c>
      <c r="D111" s="30">
        <v>32</v>
      </c>
      <c r="E111" s="31" t="s">
        <v>7469</v>
      </c>
      <c r="F111" s="39" t="s">
        <v>7470</v>
      </c>
      <c r="G111" s="30">
        <v>20.65</v>
      </c>
      <c r="H111" s="30">
        <v>20.91</v>
      </c>
      <c r="I111" s="31" t="s">
        <v>2946</v>
      </c>
      <c r="L111" s="30">
        <v>100</v>
      </c>
      <c r="M111" s="31" t="s">
        <v>3</v>
      </c>
      <c r="N111" s="31" t="s">
        <v>3</v>
      </c>
      <c r="O111" s="31" t="s">
        <v>4</v>
      </c>
      <c r="P111" s="33">
        <v>40889</v>
      </c>
      <c r="Q111" s="31" t="s">
        <v>7073</v>
      </c>
      <c r="R111" s="31" t="s">
        <v>7073</v>
      </c>
      <c r="S111" s="30">
        <v>424720</v>
      </c>
      <c r="T111" s="30" t="s">
        <v>27955</v>
      </c>
      <c r="U111" s="31" t="s">
        <v>319</v>
      </c>
      <c r="V111" s="31" t="s">
        <v>319</v>
      </c>
      <c r="W111" s="34">
        <v>1476.9967876030712</v>
      </c>
      <c r="X111" s="30">
        <v>38.549999999999997</v>
      </c>
      <c r="Y111" s="30">
        <v>939.18</v>
      </c>
      <c r="Z111" s="30">
        <v>21.66</v>
      </c>
      <c r="AA111" s="30">
        <v>163.83000000000001</v>
      </c>
    </row>
    <row r="112" spans="1:27" s="30" customFormat="1" ht="28" hidden="1">
      <c r="A112" s="31" t="s">
        <v>7572</v>
      </c>
      <c r="B112" s="31" t="s">
        <v>7573</v>
      </c>
      <c r="C112" s="31" t="s">
        <v>7574</v>
      </c>
      <c r="D112" s="30">
        <v>6.28</v>
      </c>
      <c r="E112" s="39" t="s">
        <v>7575</v>
      </c>
      <c r="F112" s="39" t="s">
        <v>7576</v>
      </c>
      <c r="G112" s="30">
        <v>15.27</v>
      </c>
      <c r="H112" s="30">
        <v>15.45</v>
      </c>
      <c r="I112" s="31" t="s">
        <v>2946</v>
      </c>
      <c r="L112" s="30">
        <v>100</v>
      </c>
      <c r="M112" s="31" t="s">
        <v>3</v>
      </c>
      <c r="N112" s="31" t="s">
        <v>3</v>
      </c>
      <c r="O112" s="31" t="s">
        <v>4</v>
      </c>
      <c r="P112" s="33">
        <v>40882</v>
      </c>
      <c r="Q112" s="31" t="s">
        <v>65</v>
      </c>
      <c r="R112" s="31" t="s">
        <v>65</v>
      </c>
      <c r="S112" s="30">
        <v>339992</v>
      </c>
      <c r="T112" s="30" t="s">
        <v>27954</v>
      </c>
      <c r="U112" s="31" t="s">
        <v>66</v>
      </c>
      <c r="V112" s="31" t="s">
        <v>66</v>
      </c>
      <c r="W112" s="48">
        <v>1145.5082860666178</v>
      </c>
      <c r="X112" s="30">
        <v>4.76</v>
      </c>
      <c r="Y112" s="30">
        <v>21.62</v>
      </c>
      <c r="Z112" s="30">
        <v>80.16</v>
      </c>
      <c r="AA112" s="30">
        <v>401.95</v>
      </c>
    </row>
    <row r="113" spans="1:27" s="30" customFormat="1" ht="84" hidden="1">
      <c r="A113" s="31" t="s">
        <v>7605</v>
      </c>
      <c r="B113" s="31" t="s">
        <v>7606</v>
      </c>
      <c r="C113" s="31" t="s">
        <v>2193</v>
      </c>
      <c r="D113" s="32">
        <v>3685.58</v>
      </c>
      <c r="E113" s="31" t="s">
        <v>7607</v>
      </c>
      <c r="F113" s="39" t="s">
        <v>7856</v>
      </c>
      <c r="G113" s="30">
        <v>293.01</v>
      </c>
      <c r="H113" s="30">
        <v>285.7</v>
      </c>
      <c r="I113" s="31" t="s">
        <v>7608</v>
      </c>
      <c r="J113" s="30">
        <v>48.19</v>
      </c>
      <c r="K113" s="30">
        <v>48.19</v>
      </c>
      <c r="L113" s="30">
        <v>100</v>
      </c>
      <c r="M113" s="31" t="s">
        <v>3</v>
      </c>
      <c r="N113" s="31" t="s">
        <v>3</v>
      </c>
      <c r="O113" s="31" t="s">
        <v>4</v>
      </c>
      <c r="P113" s="33">
        <v>40868</v>
      </c>
      <c r="Q113" s="31" t="s">
        <v>222</v>
      </c>
      <c r="R113" s="31" t="s">
        <v>222</v>
      </c>
      <c r="S113" s="30">
        <v>524126</v>
      </c>
      <c r="T113" s="30" t="s">
        <v>27955</v>
      </c>
      <c r="U113" s="31" t="s">
        <v>223</v>
      </c>
      <c r="V113" s="31" t="s">
        <v>223</v>
      </c>
      <c r="W113" s="34">
        <v>2111.1611444613973</v>
      </c>
      <c r="X113" s="32">
        <v>4342.1099999999997</v>
      </c>
      <c r="Y113" s="30">
        <v>938.63</v>
      </c>
      <c r="Z113" s="32">
        <v>16216.6</v>
      </c>
      <c r="AA113" s="32">
        <v>6291.88</v>
      </c>
    </row>
    <row r="114" spans="1:27" s="30" customFormat="1" ht="42" hidden="1">
      <c r="A114" s="31" t="s">
        <v>7586</v>
      </c>
      <c r="B114" s="31" t="s">
        <v>7587</v>
      </c>
      <c r="C114" s="31" t="s">
        <v>7588</v>
      </c>
      <c r="D114" s="30">
        <v>31.01</v>
      </c>
      <c r="E114" s="31" t="s">
        <v>7589</v>
      </c>
      <c r="F114" s="39" t="s">
        <v>7590</v>
      </c>
      <c r="G114" s="30">
        <v>0.88</v>
      </c>
      <c r="H114" s="30">
        <v>0.88</v>
      </c>
      <c r="I114" s="31" t="s">
        <v>2946</v>
      </c>
      <c r="L114" s="30">
        <v>100</v>
      </c>
      <c r="M114" s="31" t="s">
        <v>3</v>
      </c>
      <c r="N114" s="31" t="s">
        <v>3</v>
      </c>
      <c r="O114" s="31" t="s">
        <v>4</v>
      </c>
      <c r="P114" s="33">
        <v>40868</v>
      </c>
      <c r="Q114" s="31" t="s">
        <v>76</v>
      </c>
      <c r="R114" s="31" t="s">
        <v>76</v>
      </c>
      <c r="S114" s="30">
        <v>541612</v>
      </c>
      <c r="T114" s="30" t="s">
        <v>27955</v>
      </c>
      <c r="U114" s="31" t="s">
        <v>78</v>
      </c>
      <c r="V114" s="31" t="s">
        <v>78</v>
      </c>
      <c r="W114" s="34">
        <v>1508.9973665020607</v>
      </c>
      <c r="X114" s="30">
        <v>193.71</v>
      </c>
      <c r="Y114" s="30">
        <v>345.23</v>
      </c>
      <c r="Z114" s="30">
        <v>59.7</v>
      </c>
      <c r="AA114" s="30">
        <v>35.78</v>
      </c>
    </row>
    <row r="115" spans="1:27" s="30" customFormat="1" ht="56">
      <c r="A115" s="31" t="s">
        <v>7598</v>
      </c>
      <c r="B115" s="31" t="s">
        <v>7599</v>
      </c>
      <c r="C115" s="31" t="s">
        <v>2124</v>
      </c>
      <c r="D115" s="30">
        <v>455</v>
      </c>
      <c r="E115" s="39" t="s">
        <v>7600</v>
      </c>
      <c r="F115" s="39" t="s">
        <v>7601</v>
      </c>
      <c r="G115" s="30">
        <v>31.84</v>
      </c>
      <c r="H115" s="30">
        <v>30.99</v>
      </c>
      <c r="I115" s="31" t="s">
        <v>2946</v>
      </c>
      <c r="L115" s="30">
        <v>100</v>
      </c>
      <c r="M115" s="31" t="s">
        <v>3</v>
      </c>
      <c r="N115" s="31" t="s">
        <v>3</v>
      </c>
      <c r="O115" s="31" t="s">
        <v>4</v>
      </c>
      <c r="P115" s="33">
        <v>40865</v>
      </c>
      <c r="Q115" s="31" t="s">
        <v>99</v>
      </c>
      <c r="R115" s="31" t="s">
        <v>99</v>
      </c>
      <c r="S115" s="30">
        <v>325412</v>
      </c>
      <c r="T115" s="30" t="s">
        <v>27954</v>
      </c>
      <c r="U115" s="31" t="s">
        <v>145</v>
      </c>
      <c r="V115" s="31" t="s">
        <v>145</v>
      </c>
      <c r="W115" s="34">
        <v>1155.2665763855121</v>
      </c>
      <c r="X115" s="30">
        <v>149.63</v>
      </c>
      <c r="Y115" s="30">
        <v>722.53</v>
      </c>
      <c r="Z115" s="30">
        <v>225.2</v>
      </c>
      <c r="AA115" s="32">
        <v>1378.95</v>
      </c>
    </row>
    <row r="116" spans="1:27" s="30" customFormat="1" ht="28">
      <c r="A116" s="31" t="s">
        <v>7647</v>
      </c>
      <c r="B116" s="31" t="s">
        <v>7648</v>
      </c>
      <c r="C116" s="31" t="s">
        <v>1003</v>
      </c>
      <c r="D116" s="30">
        <v>300</v>
      </c>
      <c r="E116" s="39" t="s">
        <v>7649</v>
      </c>
      <c r="F116" s="39" t="s">
        <v>7650</v>
      </c>
      <c r="G116" s="30">
        <v>34.65</v>
      </c>
      <c r="H116" s="30">
        <v>36.72</v>
      </c>
      <c r="I116" s="31" t="s">
        <v>2946</v>
      </c>
      <c r="L116" s="30">
        <v>100</v>
      </c>
      <c r="M116" s="31" t="s">
        <v>3</v>
      </c>
      <c r="N116" s="31" t="s">
        <v>3</v>
      </c>
      <c r="O116" s="31" t="s">
        <v>4</v>
      </c>
      <c r="P116" s="33">
        <v>40855</v>
      </c>
      <c r="Q116" s="31" t="s">
        <v>99</v>
      </c>
      <c r="R116" s="31" t="s">
        <v>99</v>
      </c>
      <c r="S116" s="30">
        <v>325412</v>
      </c>
      <c r="T116" s="30" t="s">
        <v>27954</v>
      </c>
      <c r="U116" s="31" t="s">
        <v>145</v>
      </c>
      <c r="V116" s="31" t="s">
        <v>145</v>
      </c>
      <c r="W116" s="34">
        <v>1155.2665763855121</v>
      </c>
      <c r="X116" s="30">
        <v>34.450000000000003</v>
      </c>
      <c r="Y116" s="30">
        <v>503.8</v>
      </c>
      <c r="Z116" s="30">
        <v>76.13</v>
      </c>
      <c r="AA116" s="32">
        <v>1036.26</v>
      </c>
    </row>
    <row r="117" spans="1:27" s="30" customFormat="1" ht="28" hidden="1">
      <c r="A117" s="31" t="s">
        <v>7656</v>
      </c>
      <c r="B117" s="31" t="s">
        <v>7657</v>
      </c>
      <c r="C117" s="31" t="s">
        <v>6235</v>
      </c>
      <c r="D117" s="30">
        <v>385</v>
      </c>
      <c r="E117" s="39" t="s">
        <v>7658</v>
      </c>
      <c r="F117" s="39" t="s">
        <v>7659</v>
      </c>
      <c r="G117" s="30">
        <v>10.65</v>
      </c>
      <c r="H117" s="30">
        <v>10.029999999999999</v>
      </c>
      <c r="I117" s="31" t="s">
        <v>2946</v>
      </c>
      <c r="L117" s="30">
        <v>100</v>
      </c>
      <c r="M117" s="31" t="s">
        <v>3</v>
      </c>
      <c r="N117" s="31" t="s">
        <v>3</v>
      </c>
      <c r="O117" s="31" t="s">
        <v>4</v>
      </c>
      <c r="P117" s="33">
        <v>40849</v>
      </c>
      <c r="Q117" s="31" t="s">
        <v>805</v>
      </c>
      <c r="R117" s="31" t="s">
        <v>805</v>
      </c>
      <c r="S117" s="30">
        <v>515120</v>
      </c>
      <c r="T117" s="30" t="s">
        <v>27954</v>
      </c>
      <c r="U117" s="31" t="s">
        <v>179</v>
      </c>
      <c r="V117" s="31" t="s">
        <v>179</v>
      </c>
      <c r="W117" s="48">
        <v>1147.4846446972806</v>
      </c>
      <c r="X117" s="30">
        <v>89.81</v>
      </c>
      <c r="Y117" s="30">
        <v>777.68</v>
      </c>
      <c r="Z117" s="30">
        <v>194.69</v>
      </c>
      <c r="AA117" s="32">
        <v>1563.85</v>
      </c>
    </row>
    <row r="118" spans="1:27" s="30" customFormat="1" ht="56" hidden="1">
      <c r="A118" s="31" t="s">
        <v>8005</v>
      </c>
      <c r="B118" s="31" t="s">
        <v>8006</v>
      </c>
      <c r="C118" s="31" t="s">
        <v>4962</v>
      </c>
      <c r="D118" s="30">
        <v>212</v>
      </c>
      <c r="E118" s="39" t="s">
        <v>8007</v>
      </c>
      <c r="F118" s="39" t="s">
        <v>8337</v>
      </c>
      <c r="G118" s="30">
        <v>6.74</v>
      </c>
      <c r="H118" s="30">
        <v>6.64</v>
      </c>
      <c r="I118" s="31" t="s">
        <v>2946</v>
      </c>
      <c r="L118" s="30">
        <v>100</v>
      </c>
      <c r="M118" s="31" t="s">
        <v>3</v>
      </c>
      <c r="N118" s="31" t="s">
        <v>3</v>
      </c>
      <c r="O118" s="31" t="s">
        <v>4</v>
      </c>
      <c r="P118" s="33">
        <v>40819</v>
      </c>
      <c r="Q118" s="31" t="s">
        <v>805</v>
      </c>
      <c r="R118" s="31" t="s">
        <v>805</v>
      </c>
      <c r="S118" s="30">
        <v>515120</v>
      </c>
      <c r="T118" s="30" t="s">
        <v>27954</v>
      </c>
      <c r="U118" s="31" t="s">
        <v>179</v>
      </c>
      <c r="V118" s="31" t="s">
        <v>179</v>
      </c>
      <c r="W118" s="48">
        <v>1147.4846446972806</v>
      </c>
      <c r="X118" s="30">
        <v>95.34</v>
      </c>
      <c r="Y118" s="30">
        <v>751.5</v>
      </c>
      <c r="Z118" s="30">
        <v>109.04</v>
      </c>
      <c r="AA118" s="30">
        <v>723.41</v>
      </c>
    </row>
    <row r="119" spans="1:27" s="30" customFormat="1" ht="28" hidden="1">
      <c r="A119" s="31" t="s">
        <v>7717</v>
      </c>
      <c r="B119" s="31" t="s">
        <v>7718</v>
      </c>
      <c r="C119" s="31" t="s">
        <v>7719</v>
      </c>
      <c r="D119" s="30">
        <v>50</v>
      </c>
      <c r="E119" s="39" t="s">
        <v>7720</v>
      </c>
      <c r="F119" s="39" t="s">
        <v>7721</v>
      </c>
      <c r="G119" s="30">
        <v>17.649999999999999</v>
      </c>
      <c r="H119" s="30">
        <v>17.649999999999999</v>
      </c>
      <c r="I119" s="31" t="s">
        <v>2946</v>
      </c>
      <c r="L119" s="30">
        <v>100</v>
      </c>
      <c r="M119" s="31" t="s">
        <v>3</v>
      </c>
      <c r="N119" s="31" t="s">
        <v>3</v>
      </c>
      <c r="O119" s="31" t="s">
        <v>4</v>
      </c>
      <c r="P119" s="33">
        <v>40817</v>
      </c>
      <c r="Q119" s="31" t="s">
        <v>23</v>
      </c>
      <c r="R119" s="31" t="s">
        <v>23</v>
      </c>
      <c r="S119" s="30">
        <v>541330</v>
      </c>
      <c r="T119" s="30" t="s">
        <v>27954</v>
      </c>
      <c r="U119" s="31" t="s">
        <v>24</v>
      </c>
      <c r="V119" s="31" t="s">
        <v>24</v>
      </c>
      <c r="W119" s="48">
        <v>504.02540510115705</v>
      </c>
      <c r="X119" s="30">
        <v>102.59</v>
      </c>
      <c r="Y119" s="30">
        <v>502.6</v>
      </c>
      <c r="Z119" s="30">
        <v>69.099999999999994</v>
      </c>
      <c r="AA119" s="30">
        <v>330.57</v>
      </c>
    </row>
    <row r="120" spans="1:27" s="30" customFormat="1" ht="70">
      <c r="A120" s="31" t="s">
        <v>7744</v>
      </c>
      <c r="B120" s="31" t="s">
        <v>7745</v>
      </c>
      <c r="C120" s="31" t="s">
        <v>7746</v>
      </c>
      <c r="D120" s="30">
        <v>585.29</v>
      </c>
      <c r="E120" s="39" t="s">
        <v>7747</v>
      </c>
      <c r="F120" s="39" t="s">
        <v>7862</v>
      </c>
      <c r="G120" s="30">
        <v>43.74</v>
      </c>
      <c r="H120" s="30">
        <v>46.8</v>
      </c>
      <c r="I120" s="31" t="s">
        <v>2946</v>
      </c>
      <c r="J120" s="30">
        <v>43.74</v>
      </c>
      <c r="K120" s="30">
        <v>46.8</v>
      </c>
      <c r="L120" s="30">
        <v>100</v>
      </c>
      <c r="M120" s="31" t="s">
        <v>3</v>
      </c>
      <c r="N120" s="31" t="s">
        <v>3</v>
      </c>
      <c r="O120" s="31" t="s">
        <v>4</v>
      </c>
      <c r="P120" s="33">
        <v>40805</v>
      </c>
      <c r="Q120" s="31" t="s">
        <v>99</v>
      </c>
      <c r="R120" s="31" t="s">
        <v>99</v>
      </c>
      <c r="S120" s="30">
        <v>325412</v>
      </c>
      <c r="T120" s="30" t="s">
        <v>27954</v>
      </c>
      <c r="U120" s="31" t="s">
        <v>145</v>
      </c>
      <c r="V120" s="31" t="s">
        <v>145</v>
      </c>
      <c r="W120" s="34">
        <v>1155.2665763855121</v>
      </c>
      <c r="X120" s="30">
        <v>176.31</v>
      </c>
      <c r="Y120" s="30">
        <v>194.81</v>
      </c>
      <c r="Z120" s="30">
        <v>135.78</v>
      </c>
      <c r="AA120" s="30">
        <v>195.76</v>
      </c>
    </row>
    <row r="121" spans="1:27" s="30" customFormat="1" ht="42" hidden="1">
      <c r="A121" s="31" t="s">
        <v>7752</v>
      </c>
      <c r="B121" s="31" t="s">
        <v>7753</v>
      </c>
      <c r="C121" s="31" t="s">
        <v>2177</v>
      </c>
      <c r="D121" s="30">
        <v>580</v>
      </c>
      <c r="E121" s="39" t="s">
        <v>7864</v>
      </c>
      <c r="F121" s="39" t="s">
        <v>7754</v>
      </c>
      <c r="G121" s="30">
        <v>12.6</v>
      </c>
      <c r="H121" s="30">
        <v>12.62</v>
      </c>
      <c r="I121" s="31" t="s">
        <v>2946</v>
      </c>
      <c r="L121" s="30">
        <v>100</v>
      </c>
      <c r="M121" s="31" t="s">
        <v>3</v>
      </c>
      <c r="N121" s="31" t="s">
        <v>3</v>
      </c>
      <c r="O121" s="31" t="s">
        <v>4</v>
      </c>
      <c r="P121" s="33">
        <v>40800</v>
      </c>
      <c r="Q121" s="31" t="s">
        <v>442</v>
      </c>
      <c r="R121" s="31" t="s">
        <v>442</v>
      </c>
      <c r="S121" s="30">
        <v>334515</v>
      </c>
      <c r="T121" s="30" t="s">
        <v>27954</v>
      </c>
      <c r="U121" s="31" t="s">
        <v>72</v>
      </c>
      <c r="V121" s="31" t="s">
        <v>72</v>
      </c>
      <c r="W121" s="34">
        <v>704.0913283250319</v>
      </c>
      <c r="X121" s="30">
        <v>97.33</v>
      </c>
      <c r="Y121" s="32">
        <v>1611.93</v>
      </c>
      <c r="Z121" s="30">
        <v>88.1</v>
      </c>
      <c r="AA121" s="32">
        <v>1998.3</v>
      </c>
    </row>
    <row r="122" spans="1:27" s="30" customFormat="1" ht="42" hidden="1">
      <c r="A122" s="31" t="s">
        <v>7778</v>
      </c>
      <c r="B122" s="31" t="s">
        <v>693</v>
      </c>
      <c r="C122" s="31" t="s">
        <v>2197</v>
      </c>
      <c r="D122" s="30">
        <v>611.62</v>
      </c>
      <c r="E122" s="39" t="s">
        <v>7779</v>
      </c>
      <c r="F122" s="39" t="s">
        <v>7780</v>
      </c>
      <c r="G122" s="30">
        <v>20.75</v>
      </c>
      <c r="H122" s="30">
        <v>20.28</v>
      </c>
      <c r="I122" s="31" t="s">
        <v>7781</v>
      </c>
      <c r="J122" s="30">
        <v>10.43</v>
      </c>
      <c r="K122" s="30">
        <v>10.45</v>
      </c>
      <c r="L122" s="30">
        <v>100</v>
      </c>
      <c r="M122" s="31" t="s">
        <v>3</v>
      </c>
      <c r="N122" s="31" t="s">
        <v>3</v>
      </c>
      <c r="O122" s="31" t="s">
        <v>4</v>
      </c>
      <c r="P122" s="33">
        <v>40794</v>
      </c>
      <c r="Q122" s="31" t="s">
        <v>169</v>
      </c>
      <c r="R122" s="31" t="s">
        <v>169</v>
      </c>
      <c r="S122" s="30">
        <v>334516</v>
      </c>
      <c r="T122" s="30" t="s">
        <v>27954</v>
      </c>
      <c r="U122" s="31" t="s">
        <v>25</v>
      </c>
      <c r="V122" s="31" t="s">
        <v>25</v>
      </c>
      <c r="W122" s="34">
        <v>697.83652134618455</v>
      </c>
      <c r="X122" s="30">
        <v>140.16</v>
      </c>
      <c r="Y122" s="32">
        <v>1668.77</v>
      </c>
      <c r="Z122" s="30">
        <v>141.74</v>
      </c>
      <c r="AA122" s="32">
        <v>3595.86</v>
      </c>
    </row>
    <row r="123" spans="1:27" s="30" customFormat="1" ht="56" hidden="1">
      <c r="A123" s="31" t="s">
        <v>7782</v>
      </c>
      <c r="B123" s="31" t="s">
        <v>7783</v>
      </c>
      <c r="C123" s="31" t="s">
        <v>7784</v>
      </c>
      <c r="D123" s="30">
        <v>36.82</v>
      </c>
      <c r="E123" s="39" t="s">
        <v>7785</v>
      </c>
      <c r="F123" s="39" t="s">
        <v>7786</v>
      </c>
      <c r="G123" s="30">
        <v>11.87</v>
      </c>
      <c r="H123" s="30">
        <v>12.11</v>
      </c>
      <c r="I123" s="31" t="s">
        <v>7787</v>
      </c>
      <c r="L123" s="30">
        <v>100</v>
      </c>
      <c r="M123" s="31" t="s">
        <v>3</v>
      </c>
      <c r="N123" s="31" t="s">
        <v>3</v>
      </c>
      <c r="O123" s="31" t="s">
        <v>4</v>
      </c>
      <c r="P123" s="33">
        <v>40786</v>
      </c>
      <c r="Q123" s="31" t="s">
        <v>65</v>
      </c>
      <c r="R123" s="31" t="s">
        <v>65</v>
      </c>
      <c r="S123" s="30">
        <v>339992</v>
      </c>
      <c r="T123" s="30" t="s">
        <v>27954</v>
      </c>
      <c r="U123" s="31" t="s">
        <v>66</v>
      </c>
      <c r="V123" s="31" t="s">
        <v>66</v>
      </c>
      <c r="W123" s="48">
        <v>1145.5082860666178</v>
      </c>
      <c r="X123" s="30">
        <v>17.12</v>
      </c>
      <c r="Y123" s="30">
        <v>44.52</v>
      </c>
      <c r="Z123" s="30">
        <v>303.49</v>
      </c>
      <c r="AA123" s="30">
        <v>882.27</v>
      </c>
    </row>
    <row r="124" spans="1:27" s="30" customFormat="1" ht="56" hidden="1">
      <c r="A124" s="31" t="s">
        <v>7768</v>
      </c>
      <c r="B124" s="31" t="s">
        <v>7769</v>
      </c>
      <c r="C124" s="31" t="s">
        <v>7070</v>
      </c>
      <c r="D124" s="30">
        <v>282.58</v>
      </c>
      <c r="E124" s="31" t="s">
        <v>7770</v>
      </c>
      <c r="F124" s="39" t="s">
        <v>7771</v>
      </c>
      <c r="G124" s="30">
        <v>21.4</v>
      </c>
      <c r="H124" s="30">
        <v>21.69</v>
      </c>
      <c r="I124" s="31" t="s">
        <v>2946</v>
      </c>
      <c r="L124" s="30">
        <v>100</v>
      </c>
      <c r="M124" s="31" t="s">
        <v>3</v>
      </c>
      <c r="N124" s="31" t="s">
        <v>3</v>
      </c>
      <c r="O124" s="31" t="s">
        <v>4</v>
      </c>
      <c r="P124" s="33">
        <v>40786</v>
      </c>
      <c r="Q124" s="31" t="s">
        <v>7073</v>
      </c>
      <c r="R124" s="31" t="s">
        <v>7073</v>
      </c>
      <c r="S124" s="30">
        <v>424720</v>
      </c>
      <c r="T124" s="30" t="s">
        <v>27955</v>
      </c>
      <c r="U124" s="31" t="s">
        <v>319</v>
      </c>
      <c r="V124" s="31" t="s">
        <v>319</v>
      </c>
      <c r="W124" s="34">
        <v>1476.9967876030712</v>
      </c>
      <c r="X124" s="30">
        <v>0.71</v>
      </c>
      <c r="Y124" s="30">
        <v>939.18</v>
      </c>
      <c r="Z124" s="30">
        <v>0.32</v>
      </c>
      <c r="AA124" s="30">
        <v>163.83000000000001</v>
      </c>
    </row>
    <row r="125" spans="1:27" s="30" customFormat="1" ht="42" hidden="1">
      <c r="A125" s="31" t="s">
        <v>7793</v>
      </c>
      <c r="B125" s="31" t="s">
        <v>7794</v>
      </c>
      <c r="C125" s="31" t="s">
        <v>7795</v>
      </c>
      <c r="D125" s="30">
        <v>97.5</v>
      </c>
      <c r="E125" s="31" t="s">
        <v>7796</v>
      </c>
      <c r="F125" s="39" t="s">
        <v>7797</v>
      </c>
      <c r="G125" s="30">
        <v>13.61</v>
      </c>
      <c r="H125" s="30">
        <v>14.9</v>
      </c>
      <c r="I125" s="31" t="s">
        <v>2946</v>
      </c>
      <c r="L125" s="30">
        <v>100</v>
      </c>
      <c r="M125" s="31" t="s">
        <v>3</v>
      </c>
      <c r="N125" s="31" t="s">
        <v>3</v>
      </c>
      <c r="O125" s="31" t="s">
        <v>4</v>
      </c>
      <c r="P125" s="33">
        <v>40778</v>
      </c>
      <c r="Q125" s="31" t="s">
        <v>1130</v>
      </c>
      <c r="R125" s="31" t="s">
        <v>1130</v>
      </c>
      <c r="S125" s="30">
        <v>488510</v>
      </c>
      <c r="T125" s="30" t="s">
        <v>27958</v>
      </c>
      <c r="U125" s="31" t="s">
        <v>330</v>
      </c>
      <c r="V125" s="31" t="s">
        <v>330</v>
      </c>
      <c r="W125" s="49">
        <v>3743.892127174588</v>
      </c>
      <c r="X125" s="30">
        <v>73.790000000000006</v>
      </c>
      <c r="Y125" s="30">
        <v>708.92</v>
      </c>
      <c r="Z125" s="30">
        <v>42.99</v>
      </c>
      <c r="AA125" s="30">
        <v>406.86</v>
      </c>
    </row>
    <row r="126" spans="1:27" s="30" customFormat="1" ht="98" hidden="1">
      <c r="A126" s="31" t="s">
        <v>7807</v>
      </c>
      <c r="B126" s="31" t="s">
        <v>7808</v>
      </c>
      <c r="C126" s="31" t="s">
        <v>7809</v>
      </c>
      <c r="D126" s="30">
        <v>10.31</v>
      </c>
      <c r="E126" s="39" t="s">
        <v>7866</v>
      </c>
      <c r="F126" s="39" t="s">
        <v>7810</v>
      </c>
      <c r="G126" s="30">
        <v>13.61</v>
      </c>
      <c r="H126" s="30">
        <v>13.12</v>
      </c>
      <c r="I126" s="31" t="s">
        <v>3826</v>
      </c>
      <c r="J126" s="30">
        <v>0.77</v>
      </c>
      <c r="K126" s="30">
        <v>0.78</v>
      </c>
      <c r="L126" s="30">
        <v>100</v>
      </c>
      <c r="M126" s="31" t="s">
        <v>3</v>
      </c>
      <c r="N126" s="31" t="s">
        <v>3</v>
      </c>
      <c r="O126" s="31" t="s">
        <v>4</v>
      </c>
      <c r="P126" s="33">
        <v>40772</v>
      </c>
      <c r="Q126" s="31" t="s">
        <v>64</v>
      </c>
      <c r="R126" s="31" t="s">
        <v>64</v>
      </c>
      <c r="S126" s="30">
        <v>522120</v>
      </c>
      <c r="T126" s="30" t="s">
        <v>27954</v>
      </c>
      <c r="U126" s="31" t="s">
        <v>66</v>
      </c>
      <c r="V126" s="31" t="s">
        <v>66</v>
      </c>
      <c r="W126" s="48">
        <v>1145.5082860666178</v>
      </c>
      <c r="X126" s="30">
        <v>22</v>
      </c>
      <c r="Y126" s="30">
        <v>480.82</v>
      </c>
      <c r="Z126" s="30">
        <v>469.93</v>
      </c>
      <c r="AA126" s="32">
        <v>10074.040000000001</v>
      </c>
    </row>
    <row r="127" spans="1:27" s="30" customFormat="1" ht="28" hidden="1">
      <c r="A127" s="31" t="s">
        <v>7947</v>
      </c>
      <c r="B127" s="31" t="s">
        <v>7948</v>
      </c>
      <c r="C127" s="31" t="s">
        <v>5510</v>
      </c>
      <c r="D127" s="30">
        <v>0.7</v>
      </c>
      <c r="E127" s="39" t="s">
        <v>7949</v>
      </c>
      <c r="F127" s="39" t="s">
        <v>7950</v>
      </c>
      <c r="G127" s="30">
        <v>3.5</v>
      </c>
      <c r="H127" s="30">
        <v>3.5</v>
      </c>
      <c r="I127" s="31" t="s">
        <v>7951</v>
      </c>
      <c r="J127" s="30">
        <v>0.32</v>
      </c>
      <c r="K127" s="30">
        <v>0.32</v>
      </c>
      <c r="L127" s="30">
        <v>100</v>
      </c>
      <c r="M127" s="31" t="s">
        <v>3</v>
      </c>
      <c r="N127" s="31" t="s">
        <v>3</v>
      </c>
      <c r="O127" s="31" t="s">
        <v>4</v>
      </c>
      <c r="P127" s="33">
        <v>40721</v>
      </c>
      <c r="Q127" s="31" t="s">
        <v>65</v>
      </c>
      <c r="R127" s="31" t="s">
        <v>65</v>
      </c>
      <c r="S127" s="30">
        <v>339992</v>
      </c>
      <c r="T127" s="30" t="s">
        <v>27954</v>
      </c>
      <c r="U127" s="31" t="s">
        <v>66</v>
      </c>
      <c r="V127" s="31" t="s">
        <v>66</v>
      </c>
      <c r="W127" s="48">
        <v>1145.5082860666178</v>
      </c>
      <c r="X127" s="30">
        <v>13.5</v>
      </c>
      <c r="Y127" s="30">
        <v>10.5</v>
      </c>
      <c r="Z127" s="30">
        <v>246</v>
      </c>
      <c r="AA127" s="30">
        <v>217.62</v>
      </c>
    </row>
    <row r="128" spans="1:27" s="30" customFormat="1" ht="42" hidden="1">
      <c r="A128" s="31" t="s">
        <v>7992</v>
      </c>
      <c r="B128" s="31" t="s">
        <v>1266</v>
      </c>
      <c r="C128" s="31" t="s">
        <v>1235</v>
      </c>
      <c r="D128" s="30">
        <v>126.95</v>
      </c>
      <c r="E128" s="39" t="s">
        <v>7993</v>
      </c>
      <c r="F128" s="39" t="s">
        <v>7994</v>
      </c>
      <c r="G128" s="30">
        <v>10.32</v>
      </c>
      <c r="H128" s="30">
        <v>9.85</v>
      </c>
      <c r="I128" s="31" t="s">
        <v>7995</v>
      </c>
      <c r="J128" s="30">
        <v>11</v>
      </c>
      <c r="K128" s="30">
        <v>20.100000000000001</v>
      </c>
      <c r="L128" s="30">
        <v>100</v>
      </c>
      <c r="M128" s="31" t="s">
        <v>3</v>
      </c>
      <c r="N128" s="31" t="s">
        <v>3</v>
      </c>
      <c r="O128" s="31" t="s">
        <v>4</v>
      </c>
      <c r="P128" s="33">
        <v>40709</v>
      </c>
      <c r="Q128" s="31" t="s">
        <v>65</v>
      </c>
      <c r="R128" s="31" t="s">
        <v>65</v>
      </c>
      <c r="S128" s="30">
        <v>339992</v>
      </c>
      <c r="T128" s="30" t="s">
        <v>27954</v>
      </c>
      <c r="U128" s="31" t="s">
        <v>66</v>
      </c>
      <c r="V128" s="31" t="s">
        <v>66</v>
      </c>
      <c r="W128" s="48">
        <v>1145.5082860666178</v>
      </c>
      <c r="X128" s="30">
        <v>77.680000000000007</v>
      </c>
      <c r="Y128" s="30">
        <v>501.28</v>
      </c>
      <c r="Z128" s="32">
        <v>1801.29</v>
      </c>
      <c r="AA128" s="32">
        <v>9755.2800000000007</v>
      </c>
    </row>
    <row r="129" spans="1:27" s="30" customFormat="1" ht="42" hidden="1">
      <c r="A129" s="31" t="s">
        <v>8027</v>
      </c>
      <c r="B129" s="31" t="s">
        <v>8028</v>
      </c>
      <c r="C129" s="31" t="s">
        <v>7784</v>
      </c>
      <c r="D129" s="30">
        <v>15.5</v>
      </c>
      <c r="E129" s="39" t="s">
        <v>8029</v>
      </c>
      <c r="F129" s="39" t="s">
        <v>8030</v>
      </c>
      <c r="G129" s="30">
        <v>15.79</v>
      </c>
      <c r="H129" s="30">
        <v>15.88</v>
      </c>
      <c r="I129" s="31" t="s">
        <v>2946</v>
      </c>
      <c r="L129" s="30">
        <v>100</v>
      </c>
      <c r="M129" s="31" t="s">
        <v>3</v>
      </c>
      <c r="N129" s="31" t="s">
        <v>3</v>
      </c>
      <c r="O129" s="31" t="s">
        <v>4</v>
      </c>
      <c r="P129" s="33">
        <v>40700</v>
      </c>
      <c r="Q129" s="31" t="s">
        <v>65</v>
      </c>
      <c r="R129" s="31" t="s">
        <v>65</v>
      </c>
      <c r="S129" s="30">
        <v>339992</v>
      </c>
      <c r="T129" s="30" t="s">
        <v>27954</v>
      </c>
      <c r="U129" s="31" t="s">
        <v>66</v>
      </c>
      <c r="V129" s="31" t="s">
        <v>66</v>
      </c>
      <c r="W129" s="48">
        <v>1145.5082860666178</v>
      </c>
      <c r="X129" s="30">
        <v>34</v>
      </c>
      <c r="Y129" s="30">
        <v>41.91</v>
      </c>
      <c r="Z129" s="30">
        <v>201.56</v>
      </c>
      <c r="AA129" s="32">
        <v>1115.1199999999999</v>
      </c>
    </row>
    <row r="130" spans="1:27" s="30" customFormat="1" ht="42" hidden="1">
      <c r="A130" s="31" t="s">
        <v>8073</v>
      </c>
      <c r="B130" s="31" t="s">
        <v>8074</v>
      </c>
      <c r="C130" s="31" t="s">
        <v>8075</v>
      </c>
      <c r="E130" s="39" t="s">
        <v>8076</v>
      </c>
      <c r="F130" s="39" t="s">
        <v>8077</v>
      </c>
      <c r="I130" s="31" t="s">
        <v>8078</v>
      </c>
      <c r="J130" s="30">
        <v>3.61</v>
      </c>
      <c r="K130" s="30">
        <v>3.3</v>
      </c>
      <c r="L130" s="30">
        <v>100</v>
      </c>
      <c r="M130" s="31" t="s">
        <v>3</v>
      </c>
      <c r="N130" s="31" t="s">
        <v>3</v>
      </c>
      <c r="O130" s="31" t="s">
        <v>4</v>
      </c>
      <c r="P130" s="33">
        <v>40687</v>
      </c>
      <c r="Q130" s="31" t="s">
        <v>60</v>
      </c>
      <c r="R130" s="31" t="s">
        <v>60</v>
      </c>
      <c r="S130" s="30">
        <v>622210</v>
      </c>
      <c r="T130" s="30" t="s">
        <v>27954</v>
      </c>
      <c r="U130" s="31" t="s">
        <v>38</v>
      </c>
      <c r="V130" s="31" t="s">
        <v>38</v>
      </c>
      <c r="W130" s="34">
        <v>786.28100024649325</v>
      </c>
      <c r="X130" s="30">
        <v>59.19</v>
      </c>
      <c r="Y130" s="30">
        <v>59.19</v>
      </c>
      <c r="Z130" s="30">
        <v>24.68</v>
      </c>
      <c r="AA130" s="30">
        <v>24.68</v>
      </c>
    </row>
    <row r="131" spans="1:27" s="30" customFormat="1" ht="28" hidden="1">
      <c r="A131" s="31" t="s">
        <v>8079</v>
      </c>
      <c r="B131" s="31" t="s">
        <v>8080</v>
      </c>
      <c r="C131" s="31" t="s">
        <v>8081</v>
      </c>
      <c r="E131" s="39" t="s">
        <v>8082</v>
      </c>
      <c r="F131" s="39" t="s">
        <v>8083</v>
      </c>
      <c r="G131" s="30">
        <v>6.17</v>
      </c>
      <c r="H131" s="30">
        <v>6.5</v>
      </c>
      <c r="I131" s="31" t="s">
        <v>2946</v>
      </c>
      <c r="L131" s="30">
        <v>100</v>
      </c>
      <c r="M131" s="31" t="s">
        <v>3</v>
      </c>
      <c r="N131" s="31" t="s">
        <v>3</v>
      </c>
      <c r="O131" s="31" t="s">
        <v>4</v>
      </c>
      <c r="P131" s="33">
        <v>40686</v>
      </c>
      <c r="Q131" s="31" t="s">
        <v>65</v>
      </c>
      <c r="R131" s="31" t="s">
        <v>65</v>
      </c>
      <c r="S131" s="30">
        <v>339992</v>
      </c>
      <c r="T131" s="30" t="s">
        <v>27954</v>
      </c>
      <c r="U131" s="31" t="s">
        <v>66</v>
      </c>
      <c r="V131" s="31" t="s">
        <v>66</v>
      </c>
      <c r="W131" s="48">
        <v>1145.5082860666178</v>
      </c>
      <c r="X131" s="30">
        <v>26.05</v>
      </c>
      <c r="Y131" s="30">
        <v>130.05000000000001</v>
      </c>
      <c r="Z131" s="30">
        <v>580.14</v>
      </c>
      <c r="AA131" s="32">
        <v>2217.25</v>
      </c>
    </row>
    <row r="132" spans="1:27" s="30" customFormat="1" ht="28" hidden="1">
      <c r="A132" s="31" t="s">
        <v>8088</v>
      </c>
      <c r="B132" s="31" t="s">
        <v>8089</v>
      </c>
      <c r="C132" s="31" t="s">
        <v>8090</v>
      </c>
      <c r="D132" s="30">
        <v>156</v>
      </c>
      <c r="E132" s="39" t="s">
        <v>8091</v>
      </c>
      <c r="F132" s="39" t="s">
        <v>8092</v>
      </c>
      <c r="G132" s="30">
        <v>29.04</v>
      </c>
      <c r="H132" s="30">
        <v>29.91</v>
      </c>
      <c r="I132" s="31" t="s">
        <v>2946</v>
      </c>
      <c r="L132" s="30">
        <v>100</v>
      </c>
      <c r="M132" s="31" t="s">
        <v>3</v>
      </c>
      <c r="N132" s="31" t="s">
        <v>3</v>
      </c>
      <c r="O132" s="31" t="s">
        <v>4</v>
      </c>
      <c r="P132" s="33">
        <v>40680</v>
      </c>
      <c r="Q132" s="31" t="s">
        <v>350</v>
      </c>
      <c r="R132" s="31" t="s">
        <v>350</v>
      </c>
      <c r="S132" s="30">
        <v>331110</v>
      </c>
      <c r="T132" s="30" t="s">
        <v>27954</v>
      </c>
      <c r="U132" s="31" t="s">
        <v>351</v>
      </c>
      <c r="V132" s="31" t="s">
        <v>351</v>
      </c>
      <c r="W132" s="34">
        <v>1024.5422011571957</v>
      </c>
      <c r="X132" s="30">
        <v>193.01</v>
      </c>
      <c r="Y132" s="30">
        <v>931.52</v>
      </c>
      <c r="Z132" s="30">
        <v>121.22</v>
      </c>
      <c r="AA132" s="30">
        <v>481.66</v>
      </c>
    </row>
    <row r="133" spans="1:27" s="30" customFormat="1" ht="28">
      <c r="A133" s="31" t="s">
        <v>8141</v>
      </c>
      <c r="B133" s="31" t="s">
        <v>8142</v>
      </c>
      <c r="C133" s="31" t="s">
        <v>5645</v>
      </c>
      <c r="D133" s="30">
        <v>26</v>
      </c>
      <c r="E133" s="39" t="s">
        <v>8143</v>
      </c>
      <c r="F133" s="39" t="s">
        <v>8144</v>
      </c>
      <c r="G133" s="30">
        <v>6.53</v>
      </c>
      <c r="H133" s="30">
        <v>6.16</v>
      </c>
      <c r="I133" s="31" t="s">
        <v>2946</v>
      </c>
      <c r="L133" s="30">
        <v>100</v>
      </c>
      <c r="M133" s="31" t="s">
        <v>3</v>
      </c>
      <c r="N133" s="31" t="s">
        <v>3</v>
      </c>
      <c r="O133" s="31" t="s">
        <v>4</v>
      </c>
      <c r="P133" s="33">
        <v>40666</v>
      </c>
      <c r="Q133" s="31" t="s">
        <v>99</v>
      </c>
      <c r="R133" s="31" t="s">
        <v>99</v>
      </c>
      <c r="S133" s="30">
        <v>325412</v>
      </c>
      <c r="T133" s="30" t="s">
        <v>27954</v>
      </c>
      <c r="U133" s="31" t="s">
        <v>145</v>
      </c>
      <c r="V133" s="31" t="s">
        <v>145</v>
      </c>
      <c r="W133" s="34">
        <v>1155.2665763855121</v>
      </c>
      <c r="X133" s="30">
        <v>19.989999999999998</v>
      </c>
      <c r="Y133" s="30">
        <v>91.33</v>
      </c>
      <c r="Z133" s="30">
        <v>7.85</v>
      </c>
      <c r="AA133" s="30">
        <v>120.14</v>
      </c>
    </row>
    <row r="134" spans="1:27" s="30" customFormat="1" ht="56" hidden="1">
      <c r="A134" s="31" t="s">
        <v>8149</v>
      </c>
      <c r="B134" s="31" t="s">
        <v>1809</v>
      </c>
      <c r="C134" s="31" t="s">
        <v>8150</v>
      </c>
      <c r="D134" s="30">
        <v>13.04</v>
      </c>
      <c r="E134" s="39" t="s">
        <v>8151</v>
      </c>
      <c r="F134" s="39" t="s">
        <v>8349</v>
      </c>
      <c r="G134" s="30">
        <v>0.4</v>
      </c>
      <c r="H134" s="30">
        <v>0.46</v>
      </c>
      <c r="I134" s="31" t="s">
        <v>8152</v>
      </c>
      <c r="J134" s="30">
        <v>0.86</v>
      </c>
      <c r="K134" s="30">
        <v>0.9</v>
      </c>
      <c r="L134" s="30">
        <v>100</v>
      </c>
      <c r="M134" s="31" t="s">
        <v>3</v>
      </c>
      <c r="N134" s="31" t="s">
        <v>3</v>
      </c>
      <c r="O134" s="31" t="s">
        <v>4</v>
      </c>
      <c r="P134" s="33">
        <v>40660</v>
      </c>
      <c r="Q134" s="31" t="s">
        <v>65</v>
      </c>
      <c r="R134" s="31" t="s">
        <v>65</v>
      </c>
      <c r="S134" s="30">
        <v>339992</v>
      </c>
      <c r="T134" s="30" t="s">
        <v>27954</v>
      </c>
      <c r="U134" s="31" t="s">
        <v>66</v>
      </c>
      <c r="V134" s="31" t="s">
        <v>66</v>
      </c>
      <c r="W134" s="48">
        <v>1145.5082860666178</v>
      </c>
      <c r="X134" s="30">
        <v>50.03</v>
      </c>
      <c r="Y134" s="30">
        <v>103.29</v>
      </c>
      <c r="Z134" s="30">
        <v>841.02</v>
      </c>
      <c r="AA134" s="32">
        <v>1827.94</v>
      </c>
    </row>
    <row r="135" spans="1:27" s="30" customFormat="1" ht="56" hidden="1">
      <c r="A135" s="31" t="s">
        <v>8159</v>
      </c>
      <c r="B135" s="31" t="s">
        <v>8160</v>
      </c>
      <c r="C135" s="31" t="s">
        <v>1324</v>
      </c>
      <c r="D135" s="30">
        <v>231.77</v>
      </c>
      <c r="E135" s="39" t="s">
        <v>8161</v>
      </c>
      <c r="F135" s="39" t="s">
        <v>8350</v>
      </c>
      <c r="G135" s="30">
        <v>9.01</v>
      </c>
      <c r="H135" s="30">
        <v>9.34</v>
      </c>
      <c r="I135" s="31" t="s">
        <v>8162</v>
      </c>
      <c r="L135" s="30">
        <v>100</v>
      </c>
      <c r="M135" s="31" t="s">
        <v>3</v>
      </c>
      <c r="N135" s="31" t="s">
        <v>3</v>
      </c>
      <c r="O135" s="31" t="s">
        <v>4</v>
      </c>
      <c r="P135" s="33">
        <v>40653</v>
      </c>
      <c r="Q135" s="31" t="s">
        <v>65</v>
      </c>
      <c r="R135" s="31" t="s">
        <v>65</v>
      </c>
      <c r="S135" s="30">
        <v>339992</v>
      </c>
      <c r="T135" s="30" t="s">
        <v>27954</v>
      </c>
      <c r="U135" s="31" t="s">
        <v>66</v>
      </c>
      <c r="V135" s="31" t="s">
        <v>66</v>
      </c>
      <c r="W135" s="48">
        <v>1145.5082860666178</v>
      </c>
      <c r="X135" s="30">
        <v>82.07</v>
      </c>
      <c r="Y135" s="30">
        <v>135.78</v>
      </c>
      <c r="Z135" s="32">
        <v>1606.51</v>
      </c>
      <c r="AA135" s="32">
        <v>3044.22</v>
      </c>
    </row>
    <row r="136" spans="1:27" s="30" customFormat="1" ht="70" hidden="1">
      <c r="A136" s="31" t="s">
        <v>8217</v>
      </c>
      <c r="B136" s="31" t="s">
        <v>8218</v>
      </c>
      <c r="C136" s="31" t="s">
        <v>7088</v>
      </c>
      <c r="D136" s="30">
        <v>33.14</v>
      </c>
      <c r="E136" s="39" t="s">
        <v>8356</v>
      </c>
      <c r="F136" s="39" t="s">
        <v>8219</v>
      </c>
      <c r="G136" s="30">
        <v>4.8499999999999996</v>
      </c>
      <c r="H136" s="30">
        <v>4.8099999999999996</v>
      </c>
      <c r="I136" s="31" t="s">
        <v>8220</v>
      </c>
      <c r="J136" s="30">
        <v>3.15</v>
      </c>
      <c r="K136" s="30">
        <v>3.13</v>
      </c>
      <c r="L136" s="30">
        <v>100</v>
      </c>
      <c r="M136" s="31" t="s">
        <v>3</v>
      </c>
      <c r="N136" s="31" t="s">
        <v>3</v>
      </c>
      <c r="O136" s="31" t="s">
        <v>4</v>
      </c>
      <c r="P136" s="33">
        <v>40633</v>
      </c>
      <c r="Q136" s="31" t="s">
        <v>187</v>
      </c>
      <c r="R136" s="31" t="s">
        <v>187</v>
      </c>
      <c r="S136" s="30">
        <v>551111</v>
      </c>
      <c r="T136" s="30" t="s">
        <v>27954</v>
      </c>
      <c r="U136" s="31" t="s">
        <v>66</v>
      </c>
      <c r="V136" s="31" t="s">
        <v>66</v>
      </c>
      <c r="W136" s="48">
        <v>1145.5082860666178</v>
      </c>
      <c r="X136" s="30">
        <v>39.15</v>
      </c>
      <c r="Y136" s="30">
        <v>21.38</v>
      </c>
      <c r="Z136" s="30">
        <v>640.66999999999996</v>
      </c>
      <c r="AA136" s="30">
        <v>628.41999999999996</v>
      </c>
    </row>
    <row r="137" spans="1:27" s="30" customFormat="1" ht="56" hidden="1">
      <c r="A137" s="31" t="s">
        <v>8321</v>
      </c>
      <c r="B137" s="31" t="s">
        <v>8322</v>
      </c>
      <c r="C137" s="31" t="s">
        <v>8323</v>
      </c>
      <c r="D137" s="32">
        <v>2853.86</v>
      </c>
      <c r="E137" s="31" t="s">
        <v>8324</v>
      </c>
      <c r="F137" s="39" t="s">
        <v>8365</v>
      </c>
      <c r="G137" s="30">
        <v>55.57</v>
      </c>
      <c r="H137" s="30">
        <v>55.31</v>
      </c>
      <c r="I137" s="31" t="s">
        <v>2946</v>
      </c>
      <c r="J137" s="30">
        <v>26.97</v>
      </c>
      <c r="K137" s="30">
        <v>26.6</v>
      </c>
      <c r="L137" s="30">
        <v>100</v>
      </c>
      <c r="M137" s="31" t="s">
        <v>3</v>
      </c>
      <c r="N137" s="31" t="s">
        <v>3</v>
      </c>
      <c r="O137" s="31" t="s">
        <v>4</v>
      </c>
      <c r="P137" s="33">
        <v>40596</v>
      </c>
      <c r="Q137" s="31" t="s">
        <v>390</v>
      </c>
      <c r="R137" s="31" t="s">
        <v>390</v>
      </c>
      <c r="S137" s="30">
        <v>324110</v>
      </c>
      <c r="T137" s="30" t="s">
        <v>27955</v>
      </c>
      <c r="U137" s="31" t="s">
        <v>319</v>
      </c>
      <c r="V137" s="31" t="s">
        <v>319</v>
      </c>
      <c r="W137" s="34">
        <v>1476.9967876030712</v>
      </c>
      <c r="X137" s="32">
        <v>5878.28</v>
      </c>
      <c r="Y137" s="32">
        <v>8322.93</v>
      </c>
      <c r="Z137" s="32">
        <v>2157</v>
      </c>
      <c r="AA137" s="32">
        <v>3701.48</v>
      </c>
    </row>
    <row r="138" spans="1:27" s="30" customFormat="1" ht="56" hidden="1">
      <c r="A138" s="31" t="s">
        <v>8443</v>
      </c>
      <c r="B138" s="31" t="s">
        <v>8444</v>
      </c>
      <c r="C138" s="31" t="s">
        <v>1496</v>
      </c>
      <c r="D138" s="30">
        <v>272.89999999999998</v>
      </c>
      <c r="E138" s="39" t="s">
        <v>8445</v>
      </c>
      <c r="F138" s="39" t="s">
        <v>8446</v>
      </c>
      <c r="G138" s="30">
        <v>9.6999999999999993</v>
      </c>
      <c r="H138" s="30">
        <v>9.6199999999999992</v>
      </c>
      <c r="I138" s="31" t="s">
        <v>8447</v>
      </c>
      <c r="L138" s="30">
        <v>100</v>
      </c>
      <c r="M138" s="31" t="s">
        <v>3</v>
      </c>
      <c r="N138" s="31" t="s">
        <v>3</v>
      </c>
      <c r="O138" s="31" t="s">
        <v>4</v>
      </c>
      <c r="P138" s="33">
        <v>40569</v>
      </c>
      <c r="Q138" s="31" t="s">
        <v>65</v>
      </c>
      <c r="R138" s="31" t="s">
        <v>65</v>
      </c>
      <c r="S138" s="30">
        <v>339992</v>
      </c>
      <c r="T138" s="30" t="s">
        <v>27954</v>
      </c>
      <c r="U138" s="31" t="s">
        <v>66</v>
      </c>
      <c r="V138" s="31" t="s">
        <v>66</v>
      </c>
      <c r="W138" s="48">
        <v>1145.5082860666178</v>
      </c>
      <c r="X138" s="30">
        <v>54.31</v>
      </c>
      <c r="Y138" s="30">
        <v>769.73</v>
      </c>
      <c r="Z138" s="32">
        <v>1243.47</v>
      </c>
      <c r="AA138" s="32">
        <v>13954.09</v>
      </c>
    </row>
    <row r="139" spans="1:27" s="30" customFormat="1" ht="56" hidden="1">
      <c r="A139" s="31" t="s">
        <v>8438</v>
      </c>
      <c r="B139" s="31" t="s">
        <v>1025</v>
      </c>
      <c r="C139" s="31" t="s">
        <v>8439</v>
      </c>
      <c r="D139" s="32">
        <v>8364.7099999999991</v>
      </c>
      <c r="E139" s="39" t="s">
        <v>8440</v>
      </c>
      <c r="F139" s="39" t="s">
        <v>8441</v>
      </c>
      <c r="G139" s="30">
        <v>32.86</v>
      </c>
      <c r="H139" s="30">
        <v>34.01</v>
      </c>
      <c r="I139" s="31" t="s">
        <v>8442</v>
      </c>
      <c r="J139" s="30">
        <v>14.7</v>
      </c>
      <c r="K139" s="30">
        <v>15.87</v>
      </c>
      <c r="L139" s="30">
        <v>100</v>
      </c>
      <c r="M139" s="31" t="s">
        <v>3</v>
      </c>
      <c r="N139" s="31" t="s">
        <v>3</v>
      </c>
      <c r="O139" s="31" t="s">
        <v>4</v>
      </c>
      <c r="P139" s="33">
        <v>40569</v>
      </c>
      <c r="Q139" s="31" t="s">
        <v>35</v>
      </c>
      <c r="R139" s="31" t="s">
        <v>35</v>
      </c>
      <c r="S139" s="30">
        <v>531110</v>
      </c>
      <c r="T139" s="30" t="s">
        <v>27954</v>
      </c>
      <c r="U139" s="31" t="s">
        <v>37</v>
      </c>
      <c r="V139" s="31" t="s">
        <v>37</v>
      </c>
      <c r="W139" s="34">
        <v>1093.7964706866101</v>
      </c>
      <c r="X139" s="30">
        <v>909.16</v>
      </c>
      <c r="Y139" s="30">
        <v>633.5</v>
      </c>
      <c r="Z139" s="32">
        <v>14862.71</v>
      </c>
      <c r="AA139" s="32">
        <v>7372.9</v>
      </c>
    </row>
    <row r="140" spans="1:27" s="30" customFormat="1" ht="70" hidden="1">
      <c r="A140" s="31" t="s">
        <v>8457</v>
      </c>
      <c r="B140" s="31" t="s">
        <v>8458</v>
      </c>
      <c r="C140" s="31" t="s">
        <v>8459</v>
      </c>
      <c r="D140" s="30">
        <v>497.73</v>
      </c>
      <c r="E140" s="39" t="s">
        <v>8854</v>
      </c>
      <c r="F140" s="39" t="s">
        <v>8855</v>
      </c>
      <c r="G140" s="30">
        <v>13.69</v>
      </c>
      <c r="H140" s="30">
        <v>13.2</v>
      </c>
      <c r="I140" s="31" t="s">
        <v>8460</v>
      </c>
      <c r="J140" s="30">
        <v>17.02</v>
      </c>
      <c r="K140" s="30">
        <v>21.65</v>
      </c>
      <c r="L140" s="30">
        <v>100</v>
      </c>
      <c r="M140" s="31" t="s">
        <v>3</v>
      </c>
      <c r="N140" s="31" t="s">
        <v>3</v>
      </c>
      <c r="O140" s="31" t="s">
        <v>4</v>
      </c>
      <c r="P140" s="33">
        <v>40563</v>
      </c>
      <c r="Q140" s="31" t="s">
        <v>64</v>
      </c>
      <c r="R140" s="31" t="s">
        <v>64</v>
      </c>
      <c r="S140" s="30">
        <v>522120</v>
      </c>
      <c r="T140" s="30" t="s">
        <v>27954</v>
      </c>
      <c r="U140" s="31" t="s">
        <v>66</v>
      </c>
      <c r="V140" s="31" t="s">
        <v>66</v>
      </c>
      <c r="W140" s="48">
        <v>1145.5082860666178</v>
      </c>
      <c r="X140" s="30">
        <v>133.16</v>
      </c>
      <c r="Y140" s="32">
        <v>1126.5999999999999</v>
      </c>
      <c r="Z140" s="32">
        <v>2837.67</v>
      </c>
      <c r="AA140" s="32">
        <v>24985.7</v>
      </c>
    </row>
    <row r="141" spans="1:27" s="30" customFormat="1" ht="70" hidden="1">
      <c r="A141" s="31" t="s">
        <v>8565</v>
      </c>
      <c r="B141" s="31" t="s">
        <v>738</v>
      </c>
      <c r="C141" s="31" t="s">
        <v>5629</v>
      </c>
      <c r="D141" s="32">
        <v>2106.0700000000002</v>
      </c>
      <c r="E141" s="39" t="s">
        <v>8566</v>
      </c>
      <c r="F141" s="39" t="s">
        <v>8865</v>
      </c>
      <c r="G141" s="30">
        <v>4.07</v>
      </c>
      <c r="H141" s="30">
        <v>4.03</v>
      </c>
      <c r="I141" s="31" t="s">
        <v>8567</v>
      </c>
      <c r="J141" s="30">
        <v>27.5</v>
      </c>
      <c r="K141" s="30">
        <v>29.4</v>
      </c>
      <c r="L141" s="30">
        <v>100</v>
      </c>
      <c r="M141" s="31" t="s">
        <v>3</v>
      </c>
      <c r="N141" s="31" t="s">
        <v>3</v>
      </c>
      <c r="O141" s="31" t="s">
        <v>4</v>
      </c>
      <c r="P141" s="33">
        <v>40529</v>
      </c>
      <c r="Q141" s="31" t="s">
        <v>212</v>
      </c>
      <c r="R141" s="31" t="s">
        <v>212</v>
      </c>
      <c r="S141" s="30">
        <v>515112</v>
      </c>
      <c r="T141" s="30" t="s">
        <v>27954</v>
      </c>
      <c r="U141" s="31" t="s">
        <v>179</v>
      </c>
      <c r="V141" s="31" t="s">
        <v>179</v>
      </c>
      <c r="W141" s="48">
        <v>1147.4846446972806</v>
      </c>
      <c r="X141" s="30">
        <v>729.76</v>
      </c>
      <c r="Y141" s="30">
        <v>263.33</v>
      </c>
      <c r="Z141" s="32">
        <v>1434.55</v>
      </c>
      <c r="AA141" s="30">
        <v>319.64</v>
      </c>
    </row>
    <row r="142" spans="1:27" s="30" customFormat="1" ht="56" hidden="1">
      <c r="A142" s="31" t="s">
        <v>8573</v>
      </c>
      <c r="B142" s="31" t="s">
        <v>8574</v>
      </c>
      <c r="C142" s="31" t="s">
        <v>859</v>
      </c>
      <c r="D142" s="30">
        <v>39.03</v>
      </c>
      <c r="E142" s="39" t="s">
        <v>8575</v>
      </c>
      <c r="F142" s="39" t="s">
        <v>8576</v>
      </c>
      <c r="G142" s="30">
        <v>22.22</v>
      </c>
      <c r="H142" s="30">
        <v>22.55</v>
      </c>
      <c r="I142" s="31" t="s">
        <v>8577</v>
      </c>
      <c r="L142" s="30">
        <v>100</v>
      </c>
      <c r="M142" s="31" t="s">
        <v>3</v>
      </c>
      <c r="N142" s="31" t="s">
        <v>3</v>
      </c>
      <c r="O142" s="31" t="s">
        <v>4</v>
      </c>
      <c r="P142" s="33">
        <v>40528</v>
      </c>
      <c r="Q142" s="31" t="s">
        <v>65</v>
      </c>
      <c r="R142" s="31" t="s">
        <v>65</v>
      </c>
      <c r="S142" s="30">
        <v>339992</v>
      </c>
      <c r="T142" s="30" t="s">
        <v>27954</v>
      </c>
      <c r="U142" s="31" t="s">
        <v>66</v>
      </c>
      <c r="V142" s="31" t="s">
        <v>66</v>
      </c>
      <c r="W142" s="48">
        <v>1145.5082860666178</v>
      </c>
      <c r="X142" s="30">
        <v>29.01</v>
      </c>
      <c r="Y142" s="30">
        <v>45.36</v>
      </c>
      <c r="Z142" s="30">
        <v>552.29999999999995</v>
      </c>
      <c r="AA142" s="30">
        <v>824.22</v>
      </c>
    </row>
    <row r="143" spans="1:27" s="30" customFormat="1" ht="56" hidden="1">
      <c r="A143" s="31" t="s">
        <v>8578</v>
      </c>
      <c r="B143" s="31" t="s">
        <v>8579</v>
      </c>
      <c r="C143" s="31" t="s">
        <v>2236</v>
      </c>
      <c r="D143" s="30">
        <v>174.66</v>
      </c>
      <c r="E143" s="39" t="s">
        <v>8580</v>
      </c>
      <c r="F143" s="39" t="s">
        <v>8581</v>
      </c>
      <c r="G143" s="30">
        <v>26.87</v>
      </c>
      <c r="H143" s="30">
        <v>27.01</v>
      </c>
      <c r="I143" s="31" t="s">
        <v>8582</v>
      </c>
      <c r="L143" s="30">
        <v>100</v>
      </c>
      <c r="M143" s="31" t="s">
        <v>3</v>
      </c>
      <c r="N143" s="31" t="s">
        <v>3</v>
      </c>
      <c r="O143" s="31" t="s">
        <v>4</v>
      </c>
      <c r="P143" s="33">
        <v>40528</v>
      </c>
      <c r="Q143" s="31" t="s">
        <v>65</v>
      </c>
      <c r="R143" s="31" t="s">
        <v>65</v>
      </c>
      <c r="S143" s="30">
        <v>339992</v>
      </c>
      <c r="T143" s="30" t="s">
        <v>27954</v>
      </c>
      <c r="U143" s="31" t="s">
        <v>66</v>
      </c>
      <c r="V143" s="31" t="s">
        <v>66</v>
      </c>
      <c r="W143" s="48">
        <v>1145.5082860666178</v>
      </c>
      <c r="X143" s="30">
        <v>72.819999999999993</v>
      </c>
      <c r="Y143" s="30">
        <v>407.62</v>
      </c>
      <c r="Z143" s="32">
        <v>1292.56</v>
      </c>
      <c r="AA143" s="32">
        <v>7573.02</v>
      </c>
    </row>
    <row r="144" spans="1:27" s="30" customFormat="1" ht="42" hidden="1">
      <c r="A144" s="31" t="s">
        <v>8640</v>
      </c>
      <c r="B144" s="31" t="s">
        <v>8641</v>
      </c>
      <c r="C144" s="31" t="s">
        <v>8642</v>
      </c>
      <c r="D144" s="30">
        <v>28</v>
      </c>
      <c r="E144" s="31" t="s">
        <v>8643</v>
      </c>
      <c r="F144" s="39" t="s">
        <v>8644</v>
      </c>
      <c r="G144" s="30">
        <v>10.1</v>
      </c>
      <c r="H144" s="30">
        <v>9.9499999999999993</v>
      </c>
      <c r="I144" s="31" t="s">
        <v>8645</v>
      </c>
      <c r="J144" s="30">
        <v>6.5</v>
      </c>
      <c r="K144" s="30">
        <v>6.59</v>
      </c>
      <c r="L144" s="30">
        <v>100</v>
      </c>
      <c r="M144" s="31" t="s">
        <v>3</v>
      </c>
      <c r="N144" s="31" t="s">
        <v>3</v>
      </c>
      <c r="O144" s="31" t="s">
        <v>4</v>
      </c>
      <c r="P144" s="33">
        <v>40493</v>
      </c>
      <c r="Q144" s="31" t="s">
        <v>227</v>
      </c>
      <c r="R144" s="31" t="s">
        <v>227</v>
      </c>
      <c r="S144" s="30">
        <v>517110</v>
      </c>
      <c r="T144" s="30" t="s">
        <v>27958</v>
      </c>
      <c r="U144" s="31" t="s">
        <v>95</v>
      </c>
      <c r="V144" s="31" t="s">
        <v>95</v>
      </c>
      <c r="W144" s="34">
        <v>4974.8824733661559</v>
      </c>
      <c r="X144" s="30">
        <v>336.36</v>
      </c>
      <c r="Y144" s="30">
        <v>792.2</v>
      </c>
      <c r="Z144" s="30">
        <v>57.82</v>
      </c>
      <c r="AA144" s="30">
        <v>522.87</v>
      </c>
    </row>
    <row r="145" spans="1:27" s="30" customFormat="1" ht="70">
      <c r="A145" s="31" t="s">
        <v>8710</v>
      </c>
      <c r="B145" s="31" t="s">
        <v>1871</v>
      </c>
      <c r="C145" s="31" t="s">
        <v>1014</v>
      </c>
      <c r="D145" s="32">
        <v>3566.08</v>
      </c>
      <c r="E145" s="39" t="s">
        <v>8874</v>
      </c>
      <c r="F145" s="39" t="s">
        <v>8711</v>
      </c>
      <c r="G145" s="30">
        <v>17.48</v>
      </c>
      <c r="H145" s="30">
        <v>17.73</v>
      </c>
      <c r="I145" s="31" t="s">
        <v>8712</v>
      </c>
      <c r="J145" s="30">
        <v>14.14</v>
      </c>
      <c r="K145" s="30">
        <v>14.16</v>
      </c>
      <c r="L145" s="30">
        <v>100</v>
      </c>
      <c r="M145" s="31" t="s">
        <v>3</v>
      </c>
      <c r="N145" s="31" t="s">
        <v>3</v>
      </c>
      <c r="O145" s="31" t="s">
        <v>4</v>
      </c>
      <c r="P145" s="33">
        <v>40463</v>
      </c>
      <c r="Q145" s="31" t="s">
        <v>99</v>
      </c>
      <c r="R145" s="31" t="s">
        <v>99</v>
      </c>
      <c r="S145" s="30">
        <v>325412</v>
      </c>
      <c r="T145" s="30" t="s">
        <v>27954</v>
      </c>
      <c r="U145" s="31" t="s">
        <v>145</v>
      </c>
      <c r="V145" s="31" t="s">
        <v>145</v>
      </c>
      <c r="W145" s="34">
        <v>1155.2665763855121</v>
      </c>
      <c r="X145" s="32">
        <v>1565.41</v>
      </c>
      <c r="Y145" s="32">
        <v>66785</v>
      </c>
      <c r="Z145" s="32">
        <v>2985.33</v>
      </c>
      <c r="AA145" s="32">
        <v>187248</v>
      </c>
    </row>
    <row r="146" spans="1:27" s="30" customFormat="1" ht="42" hidden="1">
      <c r="A146" s="31" t="s">
        <v>8713</v>
      </c>
      <c r="B146" s="31" t="s">
        <v>8714</v>
      </c>
      <c r="C146" s="31" t="s">
        <v>217</v>
      </c>
      <c r="D146" s="30">
        <v>83.16</v>
      </c>
      <c r="E146" s="39" t="s">
        <v>8715</v>
      </c>
      <c r="F146" s="39" t="s">
        <v>8716</v>
      </c>
      <c r="G146" s="30">
        <v>10.1</v>
      </c>
      <c r="H146" s="30">
        <v>9.85</v>
      </c>
      <c r="I146" s="31" t="s">
        <v>8717</v>
      </c>
      <c r="J146" s="30">
        <v>11.25</v>
      </c>
      <c r="K146" s="30">
        <v>11.2</v>
      </c>
      <c r="L146" s="30">
        <v>100</v>
      </c>
      <c r="M146" s="31" t="s">
        <v>3</v>
      </c>
      <c r="N146" s="31" t="s">
        <v>3</v>
      </c>
      <c r="O146" s="31" t="s">
        <v>4</v>
      </c>
      <c r="P146" s="33">
        <v>40457</v>
      </c>
      <c r="Q146" s="31" t="s">
        <v>65</v>
      </c>
      <c r="R146" s="31" t="s">
        <v>65</v>
      </c>
      <c r="S146" s="30">
        <v>339992</v>
      </c>
      <c r="T146" s="30" t="s">
        <v>27954</v>
      </c>
      <c r="U146" s="31" t="s">
        <v>66</v>
      </c>
      <c r="V146" s="31" t="s">
        <v>66</v>
      </c>
      <c r="W146" s="48">
        <v>1145.5082860666178</v>
      </c>
      <c r="X146" s="30">
        <v>44.7</v>
      </c>
      <c r="Y146" s="30">
        <v>481.22</v>
      </c>
      <c r="Z146" s="30">
        <v>838.12</v>
      </c>
      <c r="AA146" s="32">
        <v>7506.11</v>
      </c>
    </row>
    <row r="147" spans="1:27" s="30" customFormat="1" ht="70" hidden="1">
      <c r="A147" s="31" t="s">
        <v>8922</v>
      </c>
      <c r="B147" s="31" t="s">
        <v>8923</v>
      </c>
      <c r="C147" s="31" t="s">
        <v>1399</v>
      </c>
      <c r="D147" s="32">
        <v>1447.21</v>
      </c>
      <c r="E147" s="39" t="s">
        <v>8924</v>
      </c>
      <c r="F147" s="39" t="s">
        <v>9375</v>
      </c>
      <c r="G147" s="30">
        <v>11.95</v>
      </c>
      <c r="H147" s="30">
        <v>12.08</v>
      </c>
      <c r="I147" s="31" t="s">
        <v>8925</v>
      </c>
      <c r="J147" s="30">
        <v>12.78</v>
      </c>
      <c r="K147" s="30">
        <v>12.97</v>
      </c>
      <c r="L147" s="30">
        <v>100</v>
      </c>
      <c r="M147" s="31" t="s">
        <v>3</v>
      </c>
      <c r="N147" s="31" t="s">
        <v>3</v>
      </c>
      <c r="O147" s="31" t="s">
        <v>4</v>
      </c>
      <c r="P147" s="33">
        <v>40409</v>
      </c>
      <c r="Q147" s="31" t="s">
        <v>65</v>
      </c>
      <c r="R147" s="31" t="s">
        <v>65</v>
      </c>
      <c r="S147" s="30">
        <v>339992</v>
      </c>
      <c r="T147" s="30" t="s">
        <v>27954</v>
      </c>
      <c r="U147" s="31" t="s">
        <v>66</v>
      </c>
      <c r="V147" s="31" t="s">
        <v>66</v>
      </c>
      <c r="W147" s="48">
        <v>1145.5082860666178</v>
      </c>
      <c r="X147" s="30">
        <v>420.35</v>
      </c>
      <c r="Y147" s="30">
        <v>767.52</v>
      </c>
      <c r="Z147" s="32">
        <v>8706.66</v>
      </c>
      <c r="AA147" s="32">
        <v>20518.36</v>
      </c>
    </row>
    <row r="148" spans="1:27" s="30" customFormat="1" ht="42">
      <c r="A148" s="31" t="s">
        <v>8951</v>
      </c>
      <c r="B148" s="31" t="s">
        <v>8952</v>
      </c>
      <c r="C148" s="31" t="s">
        <v>8953</v>
      </c>
      <c r="D148" s="30">
        <v>159.72999999999999</v>
      </c>
      <c r="E148" s="39" t="s">
        <v>8954</v>
      </c>
      <c r="F148" s="39" t="s">
        <v>8955</v>
      </c>
      <c r="I148" s="31" t="s">
        <v>8956</v>
      </c>
      <c r="J148" s="30">
        <v>4.7300000000000004</v>
      </c>
      <c r="K148" s="30">
        <v>4.96</v>
      </c>
      <c r="L148" s="30">
        <v>100</v>
      </c>
      <c r="M148" s="31" t="s">
        <v>3</v>
      </c>
      <c r="N148" s="31" t="s">
        <v>3</v>
      </c>
      <c r="O148" s="31" t="s">
        <v>4</v>
      </c>
      <c r="P148" s="33">
        <v>40399</v>
      </c>
      <c r="Q148" s="31" t="s">
        <v>99</v>
      </c>
      <c r="R148" s="31" t="s">
        <v>99</v>
      </c>
      <c r="S148" s="30">
        <v>325412</v>
      </c>
      <c r="T148" s="30" t="s">
        <v>27954</v>
      </c>
      <c r="U148" s="31" t="s">
        <v>145</v>
      </c>
      <c r="V148" s="31" t="s">
        <v>145</v>
      </c>
      <c r="W148" s="34">
        <v>1155.2665763855121</v>
      </c>
      <c r="X148" s="30">
        <v>35.68</v>
      </c>
      <c r="Y148" s="32">
        <v>1513.37</v>
      </c>
      <c r="Z148" s="30">
        <v>35.049999999999997</v>
      </c>
      <c r="AA148" s="32">
        <v>2596.1999999999998</v>
      </c>
    </row>
    <row r="149" spans="1:27" s="30" customFormat="1" ht="28" hidden="1">
      <c r="A149" s="31" t="s">
        <v>9141</v>
      </c>
      <c r="B149" s="31" t="s">
        <v>9142</v>
      </c>
      <c r="C149" s="31" t="s">
        <v>9143</v>
      </c>
      <c r="D149" s="30">
        <v>69.430000000000007</v>
      </c>
      <c r="E149" s="39" t="s">
        <v>9144</v>
      </c>
      <c r="F149" s="39" t="s">
        <v>9145</v>
      </c>
      <c r="G149" s="30">
        <v>8.91</v>
      </c>
      <c r="H149" s="30">
        <v>8.91</v>
      </c>
      <c r="I149" s="31" t="s">
        <v>9146</v>
      </c>
      <c r="J149" s="30">
        <v>7</v>
      </c>
      <c r="K149" s="30">
        <v>7.03</v>
      </c>
      <c r="L149" s="30">
        <v>100</v>
      </c>
      <c r="M149" s="31" t="s">
        <v>3</v>
      </c>
      <c r="N149" s="31" t="s">
        <v>3</v>
      </c>
      <c r="O149" s="31" t="s">
        <v>4</v>
      </c>
      <c r="P149" s="33">
        <v>40324</v>
      </c>
      <c r="Q149" s="31" t="s">
        <v>65</v>
      </c>
      <c r="R149" s="31" t="s">
        <v>65</v>
      </c>
      <c r="S149" s="30">
        <v>339992</v>
      </c>
      <c r="T149" s="30" t="s">
        <v>27954</v>
      </c>
      <c r="U149" s="31" t="s">
        <v>66</v>
      </c>
      <c r="V149" s="31" t="s">
        <v>66</v>
      </c>
      <c r="W149" s="48">
        <v>1145.5082860666178</v>
      </c>
      <c r="X149" s="30">
        <v>28.71</v>
      </c>
      <c r="Y149" s="30">
        <v>130.54</v>
      </c>
      <c r="Z149" s="30">
        <v>571.29999999999995</v>
      </c>
      <c r="AA149" s="32">
        <v>2251.9</v>
      </c>
    </row>
    <row r="150" spans="1:27" s="30" customFormat="1" ht="70" hidden="1">
      <c r="A150" s="31" t="s">
        <v>9183</v>
      </c>
      <c r="B150" s="31" t="s">
        <v>9184</v>
      </c>
      <c r="C150" s="31" t="s">
        <v>9185</v>
      </c>
      <c r="D150" s="30">
        <v>2.77</v>
      </c>
      <c r="E150" s="39" t="s">
        <v>9186</v>
      </c>
      <c r="F150" s="39" t="s">
        <v>9382</v>
      </c>
      <c r="G150" s="30">
        <v>9.89</v>
      </c>
      <c r="H150" s="30">
        <v>10</v>
      </c>
      <c r="I150" s="31" t="s">
        <v>9187</v>
      </c>
      <c r="J150" s="30">
        <v>3.3</v>
      </c>
      <c r="K150" s="30">
        <v>3.82</v>
      </c>
      <c r="L150" s="30">
        <v>100</v>
      </c>
      <c r="M150" s="31" t="s">
        <v>3</v>
      </c>
      <c r="N150" s="31" t="s">
        <v>3</v>
      </c>
      <c r="O150" s="31" t="s">
        <v>4</v>
      </c>
      <c r="P150" s="33">
        <v>40308</v>
      </c>
      <c r="Q150" s="31" t="s">
        <v>65</v>
      </c>
      <c r="R150" s="31" t="s">
        <v>65</v>
      </c>
      <c r="S150" s="30">
        <v>339992</v>
      </c>
      <c r="T150" s="30" t="s">
        <v>27954</v>
      </c>
      <c r="U150" s="31" t="s">
        <v>66</v>
      </c>
      <c r="V150" s="31" t="s">
        <v>66</v>
      </c>
      <c r="W150" s="48">
        <v>1145.5082860666178</v>
      </c>
      <c r="X150" s="30">
        <v>14.37</v>
      </c>
      <c r="Y150" s="30">
        <v>24.58</v>
      </c>
      <c r="Z150" s="30">
        <v>273.64999999999998</v>
      </c>
      <c r="AA150" s="30">
        <v>449.5</v>
      </c>
    </row>
    <row r="151" spans="1:27" s="30" customFormat="1" ht="28" hidden="1">
      <c r="A151" s="31" t="s">
        <v>9394</v>
      </c>
      <c r="B151" s="31" t="s">
        <v>512</v>
      </c>
      <c r="C151" s="31" t="s">
        <v>9395</v>
      </c>
      <c r="D151" s="30">
        <v>14.73</v>
      </c>
      <c r="E151" s="39" t="s">
        <v>9396</v>
      </c>
      <c r="F151" s="39" t="s">
        <v>9397</v>
      </c>
      <c r="G151" s="30">
        <v>12.6</v>
      </c>
      <c r="H151" s="30">
        <v>12.47</v>
      </c>
      <c r="I151" s="31" t="s">
        <v>9398</v>
      </c>
      <c r="J151" s="30">
        <v>2.35</v>
      </c>
      <c r="K151" s="30">
        <v>2.2999999999999998</v>
      </c>
      <c r="L151" s="30">
        <v>100</v>
      </c>
      <c r="M151" s="31" t="s">
        <v>3</v>
      </c>
      <c r="N151" s="31" t="s">
        <v>3</v>
      </c>
      <c r="O151" s="31" t="s">
        <v>4</v>
      </c>
      <c r="P151" s="33">
        <v>40255</v>
      </c>
      <c r="Q151" s="31" t="s">
        <v>65</v>
      </c>
      <c r="R151" s="31" t="s">
        <v>65</v>
      </c>
      <c r="S151" s="30">
        <v>339992</v>
      </c>
      <c r="T151" s="30" t="s">
        <v>27954</v>
      </c>
      <c r="U151" s="31" t="s">
        <v>66</v>
      </c>
      <c r="V151" s="31" t="s">
        <v>66</v>
      </c>
      <c r="W151" s="48">
        <v>1145.5082860666178</v>
      </c>
      <c r="X151" s="30">
        <v>19.62</v>
      </c>
      <c r="Y151" s="30">
        <v>59.86</v>
      </c>
      <c r="Z151" s="30">
        <v>369.11</v>
      </c>
      <c r="AA151" s="32">
        <v>1312</v>
      </c>
    </row>
    <row r="152" spans="1:27" s="30" customFormat="1" ht="56" hidden="1">
      <c r="A152" s="31" t="s">
        <v>9828</v>
      </c>
      <c r="B152" s="31" t="s">
        <v>9829</v>
      </c>
      <c r="C152" s="31" t="s">
        <v>7229</v>
      </c>
      <c r="D152" s="30">
        <v>35</v>
      </c>
      <c r="E152" s="39" t="s">
        <v>9883</v>
      </c>
      <c r="F152" s="39" t="s">
        <v>9830</v>
      </c>
      <c r="G152" s="30">
        <v>3</v>
      </c>
      <c r="H152" s="30">
        <v>3</v>
      </c>
      <c r="I152" s="31" t="s">
        <v>9831</v>
      </c>
      <c r="J152" s="30">
        <v>2.76</v>
      </c>
      <c r="K152" s="30">
        <v>1.92</v>
      </c>
      <c r="L152" s="30">
        <v>100</v>
      </c>
      <c r="M152" s="31" t="s">
        <v>3</v>
      </c>
      <c r="N152" s="31" t="s">
        <v>3</v>
      </c>
      <c r="O152" s="31" t="s">
        <v>4</v>
      </c>
      <c r="P152" s="33">
        <v>40092</v>
      </c>
      <c r="Q152" s="31" t="s">
        <v>231</v>
      </c>
      <c r="R152" s="31" t="s">
        <v>231</v>
      </c>
      <c r="S152" s="30">
        <v>334412</v>
      </c>
      <c r="T152" s="30" t="s">
        <v>27954</v>
      </c>
      <c r="U152" s="31" t="s">
        <v>110</v>
      </c>
      <c r="V152" s="31" t="s">
        <v>110</v>
      </c>
      <c r="W152" s="31">
        <v>1109.5833688167972</v>
      </c>
      <c r="X152" s="30">
        <v>254.3</v>
      </c>
      <c r="Y152" s="30">
        <v>712.83</v>
      </c>
      <c r="Z152" s="30">
        <v>198.4</v>
      </c>
      <c r="AA152" s="30">
        <v>585.24</v>
      </c>
    </row>
    <row r="153" spans="1:27" s="30" customFormat="1" ht="56" hidden="1">
      <c r="A153" s="31" t="s">
        <v>10024</v>
      </c>
      <c r="B153" s="31" t="s">
        <v>10025</v>
      </c>
      <c r="C153" s="31" t="s">
        <v>1399</v>
      </c>
      <c r="D153" s="30">
        <v>239.87</v>
      </c>
      <c r="E153" s="39" t="s">
        <v>10026</v>
      </c>
      <c r="F153" s="39" t="s">
        <v>10027</v>
      </c>
      <c r="G153" s="30">
        <v>12.51</v>
      </c>
      <c r="H153" s="30">
        <v>12.69</v>
      </c>
      <c r="I153" s="31" t="s">
        <v>10028</v>
      </c>
      <c r="J153" s="30">
        <v>5.51</v>
      </c>
      <c r="K153" s="30">
        <v>5.26</v>
      </c>
      <c r="L153" s="30">
        <v>100</v>
      </c>
      <c r="M153" s="31" t="s">
        <v>3</v>
      </c>
      <c r="N153" s="31" t="s">
        <v>3</v>
      </c>
      <c r="O153" s="31" t="s">
        <v>4</v>
      </c>
      <c r="P153" s="33">
        <v>40021</v>
      </c>
      <c r="Q153" s="31" t="s">
        <v>65</v>
      </c>
      <c r="R153" s="31" t="s">
        <v>65</v>
      </c>
      <c r="S153" s="30">
        <v>339992</v>
      </c>
      <c r="T153" s="30" t="s">
        <v>27954</v>
      </c>
      <c r="U153" s="31" t="s">
        <v>66</v>
      </c>
      <c r="V153" s="31" t="s">
        <v>66</v>
      </c>
      <c r="W153" s="48">
        <v>1145.5082860666178</v>
      </c>
      <c r="X153" s="30">
        <v>293.66000000000003</v>
      </c>
      <c r="Y153" s="30">
        <v>550.42999999999995</v>
      </c>
      <c r="Z153" s="32">
        <v>5210.33</v>
      </c>
      <c r="AA153" s="32">
        <v>11577.17</v>
      </c>
    </row>
    <row r="154" spans="1:27" s="30" customFormat="1" ht="42" hidden="1">
      <c r="A154" s="31" t="s">
        <v>10033</v>
      </c>
      <c r="B154" s="31" t="s">
        <v>10034</v>
      </c>
      <c r="C154" s="31" t="s">
        <v>10035</v>
      </c>
      <c r="D154" s="30">
        <v>17.88</v>
      </c>
      <c r="E154" s="39" t="s">
        <v>10036</v>
      </c>
      <c r="F154" s="39" t="s">
        <v>10037</v>
      </c>
      <c r="G154" s="30">
        <v>11.99</v>
      </c>
      <c r="H154" s="30">
        <v>12.75</v>
      </c>
      <c r="I154" s="31" t="s">
        <v>10038</v>
      </c>
      <c r="J154" s="30">
        <v>6.6</v>
      </c>
      <c r="K154" s="30">
        <v>7</v>
      </c>
      <c r="L154" s="30">
        <v>60.43</v>
      </c>
      <c r="M154" s="31" t="s">
        <v>3</v>
      </c>
      <c r="N154" s="31" t="s">
        <v>3</v>
      </c>
      <c r="O154" s="31" t="s">
        <v>4</v>
      </c>
      <c r="P154" s="33">
        <v>40016</v>
      </c>
      <c r="Q154" s="31" t="s">
        <v>35</v>
      </c>
      <c r="R154" s="31" t="s">
        <v>35</v>
      </c>
      <c r="S154" s="30">
        <v>531110</v>
      </c>
      <c r="T154" s="30" t="s">
        <v>27954</v>
      </c>
      <c r="U154" s="31" t="s">
        <v>37</v>
      </c>
      <c r="V154" s="31" t="s">
        <v>37</v>
      </c>
      <c r="W154" s="34">
        <v>1093.7964706866101</v>
      </c>
      <c r="X154" s="30">
        <v>1.38</v>
      </c>
      <c r="Y154" s="30">
        <v>151.85</v>
      </c>
      <c r="Z154" s="30">
        <v>112.89</v>
      </c>
      <c r="AA154" s="32">
        <v>1590.7</v>
      </c>
    </row>
    <row r="155" spans="1:27" s="30" customFormat="1" ht="70" hidden="1">
      <c r="A155" s="31" t="s">
        <v>10204</v>
      </c>
      <c r="B155" s="31" t="s">
        <v>10205</v>
      </c>
      <c r="C155" s="31" t="s">
        <v>5446</v>
      </c>
      <c r="D155" s="30">
        <v>25.62</v>
      </c>
      <c r="E155" s="39" t="s">
        <v>10206</v>
      </c>
      <c r="F155" s="39" t="s">
        <v>10367</v>
      </c>
      <c r="G155" s="30">
        <v>12.41</v>
      </c>
      <c r="H155" s="30">
        <v>13.19</v>
      </c>
      <c r="I155" s="31" t="s">
        <v>10207</v>
      </c>
      <c r="L155" s="30">
        <v>100</v>
      </c>
      <c r="M155" s="31" t="s">
        <v>3</v>
      </c>
      <c r="N155" s="31" t="s">
        <v>3</v>
      </c>
      <c r="O155" s="31" t="s">
        <v>4</v>
      </c>
      <c r="P155" s="33">
        <v>39946</v>
      </c>
      <c r="Q155" s="31" t="s">
        <v>65</v>
      </c>
      <c r="R155" s="31" t="s">
        <v>65</v>
      </c>
      <c r="S155" s="30">
        <v>339992</v>
      </c>
      <c r="T155" s="30" t="s">
        <v>27954</v>
      </c>
      <c r="U155" s="31" t="s">
        <v>66</v>
      </c>
      <c r="V155" s="31" t="s">
        <v>66</v>
      </c>
      <c r="W155" s="48">
        <v>1145.5082860666178</v>
      </c>
      <c r="X155" s="30">
        <v>64.12</v>
      </c>
      <c r="Y155" s="30">
        <v>72.27</v>
      </c>
      <c r="Z155" s="32">
        <v>1027.24</v>
      </c>
      <c r="AA155" s="32">
        <v>1243.19</v>
      </c>
    </row>
    <row r="156" spans="1:27" s="30" customFormat="1" ht="56" hidden="1">
      <c r="A156" s="31" t="s">
        <v>10216</v>
      </c>
      <c r="B156" s="31" t="s">
        <v>2079</v>
      </c>
      <c r="C156" s="31" t="s">
        <v>10217</v>
      </c>
      <c r="D156" s="30">
        <v>328.11</v>
      </c>
      <c r="E156" s="31" t="s">
        <v>10218</v>
      </c>
      <c r="F156" s="39" t="s">
        <v>10219</v>
      </c>
      <c r="G156" s="30">
        <v>8.7100000000000009</v>
      </c>
      <c r="H156" s="30">
        <v>8.61</v>
      </c>
      <c r="I156" s="31" t="s">
        <v>10220</v>
      </c>
      <c r="J156" s="30">
        <v>10.25</v>
      </c>
      <c r="K156" s="30">
        <v>10.25</v>
      </c>
      <c r="L156" s="30">
        <v>100</v>
      </c>
      <c r="M156" s="31" t="s">
        <v>3</v>
      </c>
      <c r="N156" s="31" t="s">
        <v>3</v>
      </c>
      <c r="O156" s="31" t="s">
        <v>4</v>
      </c>
      <c r="P156" s="33">
        <v>39944</v>
      </c>
      <c r="Q156" s="31" t="s">
        <v>227</v>
      </c>
      <c r="R156" s="31" t="s">
        <v>227</v>
      </c>
      <c r="S156" s="30">
        <v>517110</v>
      </c>
      <c r="T156" s="30" t="s">
        <v>27958</v>
      </c>
      <c r="U156" s="31" t="s">
        <v>95</v>
      </c>
      <c r="V156" s="31" t="s">
        <v>95</v>
      </c>
      <c r="W156" s="34">
        <v>4974.8824733661559</v>
      </c>
      <c r="X156" s="30">
        <v>147.59</v>
      </c>
      <c r="Y156" s="30">
        <v>504.97</v>
      </c>
      <c r="Z156" s="30">
        <v>443.35</v>
      </c>
      <c r="AA156" s="32">
        <v>1969.89</v>
      </c>
    </row>
    <row r="157" spans="1:27" s="30" customFormat="1" ht="28" hidden="1">
      <c r="A157" s="31" t="s">
        <v>10262</v>
      </c>
      <c r="B157" s="31" t="s">
        <v>10263</v>
      </c>
      <c r="C157" s="31" t="s">
        <v>10264</v>
      </c>
      <c r="D157" s="30">
        <v>20.5</v>
      </c>
      <c r="E157" s="39" t="s">
        <v>10265</v>
      </c>
      <c r="F157" s="39" t="s">
        <v>10266</v>
      </c>
      <c r="G157" s="30">
        <v>9.85</v>
      </c>
      <c r="H157" s="30">
        <v>9.8000000000000007</v>
      </c>
      <c r="I157" s="31" t="s">
        <v>2946</v>
      </c>
      <c r="L157" s="30">
        <v>100</v>
      </c>
      <c r="M157" s="31" t="s">
        <v>3</v>
      </c>
      <c r="N157" s="31" t="s">
        <v>3</v>
      </c>
      <c r="O157" s="31" t="s">
        <v>4</v>
      </c>
      <c r="P157" s="33">
        <v>39932</v>
      </c>
      <c r="Q157" s="31" t="s">
        <v>65</v>
      </c>
      <c r="R157" s="31" t="s">
        <v>65</v>
      </c>
      <c r="S157" s="30">
        <v>339992</v>
      </c>
      <c r="T157" s="30" t="s">
        <v>27954</v>
      </c>
      <c r="U157" s="31" t="s">
        <v>66</v>
      </c>
      <c r="V157" s="31" t="s">
        <v>66</v>
      </c>
      <c r="W157" s="48">
        <v>1145.5082860666178</v>
      </c>
      <c r="X157" s="30">
        <v>11.62</v>
      </c>
      <c r="Y157" s="30">
        <v>13.63</v>
      </c>
      <c r="Z157" s="30">
        <v>256.63</v>
      </c>
      <c r="AA157" s="30">
        <v>229.89</v>
      </c>
    </row>
    <row r="158" spans="1:27" s="30" customFormat="1" ht="56">
      <c r="A158" s="31" t="s">
        <v>10425</v>
      </c>
      <c r="B158" s="31" t="s">
        <v>10426</v>
      </c>
      <c r="C158" s="31" t="s">
        <v>208</v>
      </c>
      <c r="D158" s="32">
        <v>38615.31</v>
      </c>
      <c r="E158" s="39" t="s">
        <v>10427</v>
      </c>
      <c r="F158" s="39" t="s">
        <v>10832</v>
      </c>
      <c r="G158" s="30">
        <v>20.99</v>
      </c>
      <c r="H158" s="30">
        <v>22.2</v>
      </c>
      <c r="I158" s="31" t="s">
        <v>10428</v>
      </c>
      <c r="J158" s="30">
        <v>20.13</v>
      </c>
      <c r="K158" s="30">
        <v>21.08</v>
      </c>
      <c r="L158" s="30">
        <v>100</v>
      </c>
      <c r="M158" s="31" t="s">
        <v>3</v>
      </c>
      <c r="N158" s="31" t="s">
        <v>3</v>
      </c>
      <c r="O158" s="31" t="s">
        <v>4</v>
      </c>
      <c r="P158" s="33">
        <v>39881</v>
      </c>
      <c r="Q158" s="31" t="s">
        <v>99</v>
      </c>
      <c r="R158" s="31" t="s">
        <v>99</v>
      </c>
      <c r="S158" s="30">
        <v>325412</v>
      </c>
      <c r="T158" s="30" t="s">
        <v>27954</v>
      </c>
      <c r="U158" s="31" t="s">
        <v>145</v>
      </c>
      <c r="V158" s="31" t="s">
        <v>145</v>
      </c>
      <c r="W158" s="34">
        <v>1155.2665763855121</v>
      </c>
      <c r="X158" s="32">
        <v>18502</v>
      </c>
      <c r="Y158" s="32">
        <v>23850.3</v>
      </c>
      <c r="Z158" s="32">
        <v>28117</v>
      </c>
      <c r="AA158" s="32">
        <v>45529</v>
      </c>
    </row>
    <row r="159" spans="1:27" s="30" customFormat="1" ht="28">
      <c r="A159" s="31" t="s">
        <v>10437</v>
      </c>
      <c r="B159" s="31" t="s">
        <v>10438</v>
      </c>
      <c r="C159" s="31" t="s">
        <v>5644</v>
      </c>
      <c r="D159" s="30">
        <v>9.1</v>
      </c>
      <c r="E159" s="39" t="s">
        <v>10439</v>
      </c>
      <c r="F159" s="39" t="s">
        <v>10440</v>
      </c>
      <c r="G159" s="30">
        <v>4.97</v>
      </c>
      <c r="H159" s="30">
        <v>5.12</v>
      </c>
      <c r="I159" s="31" t="s">
        <v>2946</v>
      </c>
      <c r="L159" s="30">
        <v>100</v>
      </c>
      <c r="M159" s="31" t="s">
        <v>3</v>
      </c>
      <c r="N159" s="31" t="s">
        <v>3</v>
      </c>
      <c r="O159" s="31" t="s">
        <v>4</v>
      </c>
      <c r="P159" s="33">
        <v>39874</v>
      </c>
      <c r="Q159" s="31" t="s">
        <v>99</v>
      </c>
      <c r="R159" s="31" t="s">
        <v>99</v>
      </c>
      <c r="S159" s="30">
        <v>325412</v>
      </c>
      <c r="T159" s="30" t="s">
        <v>27954</v>
      </c>
      <c r="U159" s="31" t="s">
        <v>145</v>
      </c>
      <c r="V159" s="31" t="s">
        <v>145</v>
      </c>
      <c r="W159" s="34">
        <v>1155.2665763855121</v>
      </c>
      <c r="X159" s="30">
        <v>13.19</v>
      </c>
      <c r="Y159" s="30">
        <v>91.31</v>
      </c>
      <c r="Z159" s="30">
        <v>5.26</v>
      </c>
      <c r="AA159" s="30">
        <v>100.84</v>
      </c>
    </row>
    <row r="160" spans="1:27" s="30" customFormat="1" ht="84">
      <c r="A160" s="31" t="s">
        <v>10510</v>
      </c>
      <c r="B160" s="31" t="s">
        <v>10511</v>
      </c>
      <c r="C160" s="31" t="s">
        <v>1014</v>
      </c>
      <c r="D160" s="32">
        <v>67285.7</v>
      </c>
      <c r="E160" s="39" t="s">
        <v>10839</v>
      </c>
      <c r="F160" s="39" t="s">
        <v>10840</v>
      </c>
      <c r="G160" s="30">
        <v>15.65</v>
      </c>
      <c r="H160" s="30">
        <v>15.82</v>
      </c>
      <c r="I160" s="31" t="s">
        <v>10512</v>
      </c>
      <c r="J160" s="30">
        <v>43.74</v>
      </c>
      <c r="K160" s="30">
        <v>43.39</v>
      </c>
      <c r="L160" s="30">
        <v>100</v>
      </c>
      <c r="M160" s="31" t="s">
        <v>3</v>
      </c>
      <c r="N160" s="31" t="s">
        <v>3</v>
      </c>
      <c r="O160" s="31" t="s">
        <v>4</v>
      </c>
      <c r="P160" s="33">
        <v>39839</v>
      </c>
      <c r="Q160" s="31" t="s">
        <v>99</v>
      </c>
      <c r="R160" s="31" t="s">
        <v>99</v>
      </c>
      <c r="S160" s="30">
        <v>325412</v>
      </c>
      <c r="T160" s="30" t="s">
        <v>27954</v>
      </c>
      <c r="U160" s="31" t="s">
        <v>145</v>
      </c>
      <c r="V160" s="31" t="s">
        <v>145</v>
      </c>
      <c r="W160" s="34">
        <v>1155.2665763855121</v>
      </c>
      <c r="X160" s="32">
        <v>22833.91</v>
      </c>
      <c r="Y160" s="32">
        <v>48296</v>
      </c>
      <c r="Z160" s="32">
        <v>41961.16</v>
      </c>
      <c r="AA160" s="32">
        <v>109892</v>
      </c>
    </row>
    <row r="161" spans="1:27" s="30" customFormat="1" hidden="1">
      <c r="A161" s="31" t="s">
        <v>10174</v>
      </c>
      <c r="B161" s="31" t="s">
        <v>10175</v>
      </c>
      <c r="C161" s="31" t="s">
        <v>10176</v>
      </c>
      <c r="E161" s="39" t="s">
        <v>10177</v>
      </c>
      <c r="F161" s="39" t="s">
        <v>10178</v>
      </c>
      <c r="G161" s="30">
        <v>1.65</v>
      </c>
      <c r="H161" s="30">
        <v>1.75</v>
      </c>
      <c r="I161" s="31" t="s">
        <v>2946</v>
      </c>
      <c r="L161" s="30">
        <v>100</v>
      </c>
      <c r="M161" s="31" t="s">
        <v>3</v>
      </c>
      <c r="N161" s="31" t="s">
        <v>3</v>
      </c>
      <c r="O161" s="31" t="s">
        <v>4</v>
      </c>
      <c r="P161" s="33">
        <v>39821</v>
      </c>
      <c r="Q161" s="31" t="s">
        <v>35</v>
      </c>
      <c r="R161" s="31" t="s">
        <v>35</v>
      </c>
      <c r="S161" s="30">
        <v>531110</v>
      </c>
      <c r="T161" s="30" t="s">
        <v>27954</v>
      </c>
      <c r="U161" s="31" t="s">
        <v>37</v>
      </c>
      <c r="V161" s="31" t="s">
        <v>37</v>
      </c>
      <c r="W161" s="34">
        <v>1093.7964706866101</v>
      </c>
      <c r="X161" s="30">
        <v>40.44</v>
      </c>
      <c r="Y161" s="30">
        <v>40.08</v>
      </c>
      <c r="Z161" s="30">
        <v>325.61</v>
      </c>
      <c r="AA161" s="30">
        <v>327.02999999999997</v>
      </c>
    </row>
    <row r="162" spans="1:27" s="30" customFormat="1" ht="28">
      <c r="A162" s="31" t="s">
        <v>10613</v>
      </c>
      <c r="B162" s="31" t="s">
        <v>10614</v>
      </c>
      <c r="C162" s="31" t="s">
        <v>5397</v>
      </c>
      <c r="D162" s="30">
        <v>285</v>
      </c>
      <c r="E162" s="39" t="s">
        <v>10615</v>
      </c>
      <c r="F162" s="39" t="s">
        <v>10616</v>
      </c>
      <c r="G162" s="30">
        <v>19.72</v>
      </c>
      <c r="H162" s="30">
        <v>20.170000000000002</v>
      </c>
      <c r="I162" s="31" t="s">
        <v>2946</v>
      </c>
      <c r="L162" s="30">
        <v>100</v>
      </c>
      <c r="M162" s="31" t="s">
        <v>3</v>
      </c>
      <c r="N162" s="31" t="s">
        <v>3</v>
      </c>
      <c r="O162" s="31" t="s">
        <v>4</v>
      </c>
      <c r="P162" s="33">
        <v>39792</v>
      </c>
      <c r="Q162" s="31" t="s">
        <v>99</v>
      </c>
      <c r="R162" s="31" t="s">
        <v>99</v>
      </c>
      <c r="S162" s="30">
        <v>325412</v>
      </c>
      <c r="T162" s="30" t="s">
        <v>27954</v>
      </c>
      <c r="U162" s="31" t="s">
        <v>145</v>
      </c>
      <c r="V162" s="31" t="s">
        <v>145</v>
      </c>
      <c r="W162" s="34">
        <v>1155.2665763855121</v>
      </c>
      <c r="X162" s="30">
        <v>38.78</v>
      </c>
      <c r="Y162" s="30">
        <v>711.52</v>
      </c>
      <c r="Z162" s="30">
        <v>35.43</v>
      </c>
      <c r="AA162" s="32">
        <v>1239.2</v>
      </c>
    </row>
    <row r="163" spans="1:27" s="30" customFormat="1" ht="42" hidden="1">
      <c r="A163" s="31" t="s">
        <v>10603</v>
      </c>
      <c r="B163" s="31" t="s">
        <v>10604</v>
      </c>
      <c r="C163" s="31" t="s">
        <v>10605</v>
      </c>
      <c r="D163" s="30">
        <v>58</v>
      </c>
      <c r="E163" s="39" t="s">
        <v>10606</v>
      </c>
      <c r="F163" s="39" t="s">
        <v>10607</v>
      </c>
      <c r="G163" s="30">
        <v>37</v>
      </c>
      <c r="H163" s="30">
        <v>40</v>
      </c>
      <c r="I163" s="31" t="s">
        <v>10608</v>
      </c>
      <c r="J163" s="30">
        <v>87</v>
      </c>
      <c r="K163" s="30">
        <v>87</v>
      </c>
      <c r="L163" s="30">
        <v>100</v>
      </c>
      <c r="M163" s="31" t="s">
        <v>3</v>
      </c>
      <c r="N163" s="31" t="s">
        <v>3</v>
      </c>
      <c r="O163" s="31" t="s">
        <v>4</v>
      </c>
      <c r="P163" s="33">
        <v>39787</v>
      </c>
      <c r="Q163" s="31" t="s">
        <v>65</v>
      </c>
      <c r="R163" s="31" t="s">
        <v>65</v>
      </c>
      <c r="S163" s="30">
        <v>339992</v>
      </c>
      <c r="T163" s="30" t="s">
        <v>27954</v>
      </c>
      <c r="U163" s="31" t="s">
        <v>66</v>
      </c>
      <c r="V163" s="31" t="s">
        <v>66</v>
      </c>
      <c r="W163" s="48">
        <v>1145.5082860666178</v>
      </c>
      <c r="X163" s="30">
        <v>12.8</v>
      </c>
      <c r="Y163" s="30">
        <v>43.86</v>
      </c>
      <c r="Z163" s="30">
        <v>223.26</v>
      </c>
      <c r="AA163" s="30">
        <v>639.64</v>
      </c>
    </row>
    <row r="164" spans="1:27" s="30" customFormat="1" ht="98" hidden="1">
      <c r="A164" s="31" t="s">
        <v>10717</v>
      </c>
      <c r="B164" s="31" t="s">
        <v>10718</v>
      </c>
      <c r="C164" s="31" t="s">
        <v>1698</v>
      </c>
      <c r="D164" s="32">
        <v>15112.75</v>
      </c>
      <c r="E164" s="39" t="s">
        <v>10856</v>
      </c>
      <c r="F164" s="39" t="s">
        <v>10857</v>
      </c>
      <c r="G164" s="30">
        <v>34.56</v>
      </c>
      <c r="H164" s="30">
        <v>33.64</v>
      </c>
      <c r="I164" s="31" t="s">
        <v>4260</v>
      </c>
      <c r="J164" s="30">
        <v>1.84</v>
      </c>
      <c r="K164" s="30">
        <v>1.84</v>
      </c>
      <c r="L164" s="30">
        <v>100</v>
      </c>
      <c r="M164" s="31" t="s">
        <v>3</v>
      </c>
      <c r="N164" s="31" t="s">
        <v>3</v>
      </c>
      <c r="O164" s="31" t="s">
        <v>4</v>
      </c>
      <c r="P164" s="33">
        <v>39724</v>
      </c>
      <c r="Q164" s="31" t="s">
        <v>65</v>
      </c>
      <c r="R164" s="31" t="s">
        <v>65</v>
      </c>
      <c r="S164" s="30">
        <v>339992</v>
      </c>
      <c r="T164" s="30" t="s">
        <v>27954</v>
      </c>
      <c r="U164" s="31" t="s">
        <v>66</v>
      </c>
      <c r="V164" s="31" t="s">
        <v>66</v>
      </c>
      <c r="W164" s="48">
        <v>1145.5082860666178</v>
      </c>
      <c r="X164" s="32">
        <v>48439</v>
      </c>
      <c r="Y164" s="32">
        <v>55675</v>
      </c>
      <c r="Z164" s="32">
        <v>764378</v>
      </c>
      <c r="AA164" s="32">
        <v>622361</v>
      </c>
    </row>
    <row r="165" spans="1:27" s="30" customFormat="1" ht="56" hidden="1">
      <c r="A165" s="31" t="s">
        <v>10737</v>
      </c>
      <c r="B165" s="31" t="s">
        <v>10738</v>
      </c>
      <c r="C165" s="31" t="s">
        <v>10739</v>
      </c>
      <c r="D165" s="30">
        <v>86.77</v>
      </c>
      <c r="E165" s="39" t="s">
        <v>10861</v>
      </c>
      <c r="F165" s="39" t="s">
        <v>10862</v>
      </c>
      <c r="G165" s="30">
        <v>12.22</v>
      </c>
      <c r="H165" s="30">
        <v>12.45</v>
      </c>
      <c r="I165" s="31" t="s">
        <v>10740</v>
      </c>
      <c r="J165" s="30">
        <v>6.22</v>
      </c>
      <c r="K165" s="30">
        <v>6.39</v>
      </c>
      <c r="L165" s="30">
        <v>100</v>
      </c>
      <c r="M165" s="31" t="s">
        <v>3</v>
      </c>
      <c r="N165" s="31" t="s">
        <v>3</v>
      </c>
      <c r="O165" s="31" t="s">
        <v>4</v>
      </c>
      <c r="P165" s="33">
        <v>39715</v>
      </c>
      <c r="Q165" s="31" t="s">
        <v>65</v>
      </c>
      <c r="R165" s="31" t="s">
        <v>65</v>
      </c>
      <c r="S165" s="30">
        <v>339992</v>
      </c>
      <c r="T165" s="30" t="s">
        <v>27954</v>
      </c>
      <c r="U165" s="31" t="s">
        <v>66</v>
      </c>
      <c r="V165" s="31" t="s">
        <v>66</v>
      </c>
      <c r="W165" s="48">
        <v>1145.5082860666178</v>
      </c>
      <c r="X165" s="30">
        <v>142.22</v>
      </c>
      <c r="Y165" s="30">
        <v>43.57</v>
      </c>
      <c r="Z165" s="32">
        <v>2127.73</v>
      </c>
      <c r="AA165" s="30">
        <v>844.47</v>
      </c>
    </row>
    <row r="166" spans="1:27" s="30" customFormat="1" ht="42" hidden="1">
      <c r="A166" s="31" t="s">
        <v>10750</v>
      </c>
      <c r="B166" s="31" t="s">
        <v>10751</v>
      </c>
      <c r="C166" s="31" t="s">
        <v>10752</v>
      </c>
      <c r="D166" s="30">
        <v>18.2</v>
      </c>
      <c r="E166" s="39" t="s">
        <v>10753</v>
      </c>
      <c r="F166" s="39" t="s">
        <v>10754</v>
      </c>
      <c r="G166" s="30">
        <v>14.49</v>
      </c>
      <c r="H166" s="30">
        <v>13.5</v>
      </c>
      <c r="I166" s="31" t="s">
        <v>2946</v>
      </c>
      <c r="L166" s="30">
        <v>100</v>
      </c>
      <c r="M166" s="31" t="s">
        <v>3</v>
      </c>
      <c r="N166" s="31" t="s">
        <v>3</v>
      </c>
      <c r="O166" s="31" t="s">
        <v>4</v>
      </c>
      <c r="P166" s="33">
        <v>39710</v>
      </c>
      <c r="Q166" s="31" t="s">
        <v>65</v>
      </c>
      <c r="R166" s="31" t="s">
        <v>65</v>
      </c>
      <c r="S166" s="30">
        <v>339992</v>
      </c>
      <c r="T166" s="30" t="s">
        <v>27954</v>
      </c>
      <c r="U166" s="31" t="s">
        <v>66</v>
      </c>
      <c r="V166" s="31" t="s">
        <v>66</v>
      </c>
      <c r="W166" s="48">
        <v>1145.5082860666178</v>
      </c>
      <c r="X166" s="30">
        <v>28.39</v>
      </c>
      <c r="Y166" s="30">
        <v>67.17</v>
      </c>
      <c r="Z166" s="30">
        <v>235.65</v>
      </c>
      <c r="AA166" s="30">
        <v>970.52</v>
      </c>
    </row>
    <row r="167" spans="1:27" s="30" customFormat="1" ht="56" hidden="1">
      <c r="A167" s="31" t="s">
        <v>10801</v>
      </c>
      <c r="B167" s="31" t="s">
        <v>10802</v>
      </c>
      <c r="C167" s="31" t="s">
        <v>5307</v>
      </c>
      <c r="D167" s="30">
        <v>10.92</v>
      </c>
      <c r="E167" s="39" t="s">
        <v>10803</v>
      </c>
      <c r="F167" s="39" t="s">
        <v>10804</v>
      </c>
      <c r="G167" s="30">
        <v>9.43</v>
      </c>
      <c r="H167" s="30">
        <v>9.6999999999999993</v>
      </c>
      <c r="I167" s="31" t="s">
        <v>2946</v>
      </c>
      <c r="J167" s="30">
        <v>24.5</v>
      </c>
      <c r="K167" s="30">
        <v>24.5</v>
      </c>
      <c r="L167" s="30">
        <v>100</v>
      </c>
      <c r="M167" s="31" t="s">
        <v>3</v>
      </c>
      <c r="N167" s="31" t="s">
        <v>3</v>
      </c>
      <c r="O167" s="31" t="s">
        <v>4</v>
      </c>
      <c r="P167" s="33">
        <v>39696</v>
      </c>
      <c r="Q167" s="31" t="s">
        <v>65</v>
      </c>
      <c r="R167" s="31" t="s">
        <v>65</v>
      </c>
      <c r="S167" s="30">
        <v>339992</v>
      </c>
      <c r="T167" s="30" t="s">
        <v>27954</v>
      </c>
      <c r="U167" s="31" t="s">
        <v>66</v>
      </c>
      <c r="V167" s="31" t="s">
        <v>66</v>
      </c>
      <c r="W167" s="48">
        <v>1145.5082860666178</v>
      </c>
      <c r="X167" s="30">
        <v>19.73</v>
      </c>
      <c r="Y167" s="30">
        <v>22.37</v>
      </c>
      <c r="Z167" s="30">
        <v>309.02</v>
      </c>
      <c r="AA167" s="30">
        <v>329.42</v>
      </c>
    </row>
    <row r="168" spans="1:27" s="30" customFormat="1" ht="42" hidden="1">
      <c r="A168" s="31" t="s">
        <v>10814</v>
      </c>
      <c r="B168" s="31" t="s">
        <v>10815</v>
      </c>
      <c r="C168" s="31" t="s">
        <v>1907</v>
      </c>
      <c r="D168" s="30">
        <v>83.84</v>
      </c>
      <c r="E168" s="39" t="s">
        <v>10816</v>
      </c>
      <c r="F168" s="39" t="s">
        <v>10817</v>
      </c>
      <c r="G168" s="30">
        <v>19.63</v>
      </c>
      <c r="H168" s="30">
        <v>19.27</v>
      </c>
      <c r="I168" s="31" t="s">
        <v>10818</v>
      </c>
      <c r="J168" s="30">
        <v>14</v>
      </c>
      <c r="K168" s="30">
        <v>13.85</v>
      </c>
      <c r="L168" s="30">
        <v>100</v>
      </c>
      <c r="M168" s="31" t="s">
        <v>3</v>
      </c>
      <c r="N168" s="31" t="s">
        <v>3</v>
      </c>
      <c r="O168" s="31" t="s">
        <v>4</v>
      </c>
      <c r="P168" s="33">
        <v>39694</v>
      </c>
      <c r="Q168" s="31" t="s">
        <v>65</v>
      </c>
      <c r="R168" s="31" t="s">
        <v>65</v>
      </c>
      <c r="S168" s="30">
        <v>339992</v>
      </c>
      <c r="T168" s="30" t="s">
        <v>27954</v>
      </c>
      <c r="U168" s="31" t="s">
        <v>66</v>
      </c>
      <c r="V168" s="31" t="s">
        <v>66</v>
      </c>
      <c r="W168" s="48">
        <v>1145.5082860666178</v>
      </c>
      <c r="X168" s="30">
        <v>60.41</v>
      </c>
      <c r="Y168" s="30">
        <v>271.08999999999997</v>
      </c>
      <c r="Z168" s="30">
        <v>869.9</v>
      </c>
      <c r="AA168" s="32">
        <v>3822.46</v>
      </c>
    </row>
    <row r="169" spans="1:27" s="30" customFormat="1" ht="42">
      <c r="A169" s="31" t="s">
        <v>10884</v>
      </c>
      <c r="B169" s="31" t="s">
        <v>10885</v>
      </c>
      <c r="C169" s="31" t="s">
        <v>1871</v>
      </c>
      <c r="D169" s="32">
        <v>1565.1</v>
      </c>
      <c r="E169" s="39" t="s">
        <v>10886</v>
      </c>
      <c r="F169" s="39" t="s">
        <v>10887</v>
      </c>
      <c r="G169" s="30">
        <v>12.19</v>
      </c>
      <c r="H169" s="30">
        <v>11.68</v>
      </c>
      <c r="I169" s="31" t="s">
        <v>10888</v>
      </c>
      <c r="J169" s="30">
        <v>34.51</v>
      </c>
      <c r="K169" s="30">
        <v>36</v>
      </c>
      <c r="L169" s="30">
        <v>100</v>
      </c>
      <c r="M169" s="31" t="s">
        <v>3</v>
      </c>
      <c r="N169" s="31" t="s">
        <v>3</v>
      </c>
      <c r="O169" s="31" t="s">
        <v>4</v>
      </c>
      <c r="P169" s="33">
        <v>39682</v>
      </c>
      <c r="Q169" s="31" t="s">
        <v>99</v>
      </c>
      <c r="R169" s="31" t="s">
        <v>99</v>
      </c>
      <c r="S169" s="30">
        <v>325412</v>
      </c>
      <c r="T169" s="30" t="s">
        <v>27954</v>
      </c>
      <c r="U169" s="31" t="s">
        <v>145</v>
      </c>
      <c r="V169" s="31" t="s">
        <v>145</v>
      </c>
      <c r="W169" s="34">
        <v>1155.2665763855121</v>
      </c>
      <c r="X169" s="30">
        <v>699.33</v>
      </c>
      <c r="Y169" s="32">
        <v>1907.01</v>
      </c>
      <c r="Z169" s="32">
        <v>1372.43</v>
      </c>
      <c r="AA169" s="32">
        <v>3092.75</v>
      </c>
    </row>
    <row r="170" spans="1:27" s="30" customFormat="1" ht="42" hidden="1">
      <c r="A170" s="31" t="s">
        <v>11068</v>
      </c>
      <c r="B170" s="31" t="s">
        <v>11069</v>
      </c>
      <c r="C170" s="31" t="s">
        <v>11070</v>
      </c>
      <c r="D170" s="32">
        <v>15513.13</v>
      </c>
      <c r="E170" s="39" t="s">
        <v>11071</v>
      </c>
      <c r="F170" s="39" t="s">
        <v>11072</v>
      </c>
      <c r="G170" s="30">
        <v>32.520000000000003</v>
      </c>
      <c r="H170" s="30">
        <v>31.7</v>
      </c>
      <c r="I170" s="31" t="s">
        <v>11073</v>
      </c>
      <c r="J170" s="30">
        <v>73.62</v>
      </c>
      <c r="K170" s="30">
        <v>74.7</v>
      </c>
      <c r="L170" s="30">
        <v>100</v>
      </c>
      <c r="M170" s="31" t="s">
        <v>3</v>
      </c>
      <c r="N170" s="31" t="s">
        <v>3</v>
      </c>
      <c r="O170" s="31" t="s">
        <v>4</v>
      </c>
      <c r="P170" s="33">
        <v>39639</v>
      </c>
      <c r="Q170" s="31" t="s">
        <v>1923</v>
      </c>
      <c r="R170" s="31" t="s">
        <v>1923</v>
      </c>
      <c r="S170" s="30">
        <v>325211</v>
      </c>
      <c r="T170" s="30" t="s">
        <v>27954</v>
      </c>
      <c r="U170" s="31" t="s">
        <v>813</v>
      </c>
      <c r="V170" s="31" t="s">
        <v>813</v>
      </c>
      <c r="W170" s="34">
        <v>765.48386659180733</v>
      </c>
      <c r="X170" s="32">
        <v>9575</v>
      </c>
      <c r="Y170" s="32">
        <v>57514</v>
      </c>
      <c r="Z170" s="32">
        <v>9838</v>
      </c>
      <c r="AA170" s="32">
        <v>41574</v>
      </c>
    </row>
    <row r="171" spans="1:27" s="30" customFormat="1" ht="42">
      <c r="A171" s="31" t="s">
        <v>11056</v>
      </c>
      <c r="B171" s="31" t="s">
        <v>11057</v>
      </c>
      <c r="C171" s="31" t="s">
        <v>11058</v>
      </c>
      <c r="D171" s="30">
        <v>8</v>
      </c>
      <c r="E171" s="39" t="s">
        <v>11059</v>
      </c>
      <c r="F171" s="39" t="s">
        <v>11060</v>
      </c>
      <c r="G171" s="30">
        <v>3.2</v>
      </c>
      <c r="H171" s="30">
        <v>3.2</v>
      </c>
      <c r="I171" s="31" t="s">
        <v>11061</v>
      </c>
      <c r="J171" s="30">
        <v>0.21</v>
      </c>
      <c r="K171" s="30">
        <v>0.18</v>
      </c>
      <c r="L171" s="30">
        <v>100</v>
      </c>
      <c r="M171" s="31" t="s">
        <v>3</v>
      </c>
      <c r="N171" s="31" t="s">
        <v>3</v>
      </c>
      <c r="O171" s="31" t="s">
        <v>4</v>
      </c>
      <c r="P171" s="33">
        <v>39639</v>
      </c>
      <c r="Q171" s="31" t="s">
        <v>99</v>
      </c>
      <c r="R171" s="31" t="s">
        <v>99</v>
      </c>
      <c r="S171" s="30">
        <v>325412</v>
      </c>
      <c r="T171" s="30" t="s">
        <v>27954</v>
      </c>
      <c r="U171" s="31" t="s">
        <v>145</v>
      </c>
      <c r="V171" s="31" t="s">
        <v>145</v>
      </c>
      <c r="W171" s="34">
        <v>1155.2665763855121</v>
      </c>
      <c r="X171" s="30">
        <v>0</v>
      </c>
      <c r="Y171" s="30">
        <v>0.23</v>
      </c>
      <c r="Z171" s="30">
        <v>1.23</v>
      </c>
      <c r="AA171" s="30">
        <v>7.97</v>
      </c>
    </row>
    <row r="172" spans="1:27" s="30" customFormat="1" ht="56" hidden="1">
      <c r="A172" s="31" t="s">
        <v>11162</v>
      </c>
      <c r="B172" s="31" t="s">
        <v>2271</v>
      </c>
      <c r="C172" s="31" t="s">
        <v>11163</v>
      </c>
      <c r="D172" s="32">
        <v>6113.97</v>
      </c>
      <c r="E172" s="31" t="s">
        <v>11164</v>
      </c>
      <c r="F172" s="39" t="s">
        <v>11342</v>
      </c>
      <c r="G172" s="30">
        <v>30.98</v>
      </c>
      <c r="H172" s="30">
        <v>30.73</v>
      </c>
      <c r="I172" s="31" t="s">
        <v>11165</v>
      </c>
      <c r="J172" s="30">
        <v>15</v>
      </c>
      <c r="K172" s="30">
        <v>13.84</v>
      </c>
      <c r="L172" s="30">
        <v>100</v>
      </c>
      <c r="M172" s="31" t="s">
        <v>3</v>
      </c>
      <c r="N172" s="31" t="s">
        <v>3</v>
      </c>
      <c r="O172" s="31" t="s">
        <v>4</v>
      </c>
      <c r="P172" s="33">
        <v>39622</v>
      </c>
      <c r="Q172" s="31" t="s">
        <v>264</v>
      </c>
      <c r="R172" s="31" t="s">
        <v>264</v>
      </c>
      <c r="S172" s="30">
        <v>562212</v>
      </c>
      <c r="T172" s="30" t="s">
        <v>27955</v>
      </c>
      <c r="U172" s="31" t="s">
        <v>266</v>
      </c>
      <c r="V172" s="31" t="s">
        <v>266</v>
      </c>
      <c r="W172" s="34">
        <v>1833.9504165753021</v>
      </c>
      <c r="X172" s="32">
        <v>6096.2</v>
      </c>
      <c r="Y172" s="32">
        <v>3189.8</v>
      </c>
      <c r="Z172" s="32">
        <v>13799.9</v>
      </c>
      <c r="AA172" s="32">
        <v>4534.3999999999996</v>
      </c>
    </row>
    <row r="173" spans="1:27" s="30" customFormat="1" ht="42">
      <c r="A173" s="31" t="s">
        <v>11555</v>
      </c>
      <c r="B173" s="31" t="s">
        <v>11556</v>
      </c>
      <c r="C173" s="31" t="s">
        <v>1840</v>
      </c>
      <c r="D173" s="30">
        <v>371</v>
      </c>
      <c r="E173" s="39" t="s">
        <v>11557</v>
      </c>
      <c r="F173" s="39" t="s">
        <v>11558</v>
      </c>
      <c r="G173" s="30">
        <v>35.03</v>
      </c>
      <c r="H173" s="30">
        <v>35.5</v>
      </c>
      <c r="I173" s="31" t="s">
        <v>2946</v>
      </c>
      <c r="L173" s="30">
        <v>100</v>
      </c>
      <c r="M173" s="31" t="s">
        <v>3</v>
      </c>
      <c r="N173" s="31" t="s">
        <v>3</v>
      </c>
      <c r="O173" s="31" t="s">
        <v>4</v>
      </c>
      <c r="P173" s="33">
        <v>39609</v>
      </c>
      <c r="Q173" s="31" t="s">
        <v>99</v>
      </c>
      <c r="R173" s="31" t="s">
        <v>99</v>
      </c>
      <c r="S173" s="30">
        <v>325412</v>
      </c>
      <c r="T173" s="30" t="s">
        <v>27954</v>
      </c>
      <c r="U173" s="31" t="s">
        <v>145</v>
      </c>
      <c r="V173" s="31" t="s">
        <v>145</v>
      </c>
      <c r="W173" s="34">
        <v>1155.2665763855121</v>
      </c>
      <c r="X173" s="30">
        <v>491.62</v>
      </c>
      <c r="Y173" s="32">
        <v>2043.19</v>
      </c>
      <c r="Z173" s="30">
        <v>285.89</v>
      </c>
      <c r="AA173" s="32">
        <v>1453.05</v>
      </c>
    </row>
    <row r="174" spans="1:27" s="30" customFormat="1" ht="56" hidden="1">
      <c r="A174" s="31" t="s">
        <v>11287</v>
      </c>
      <c r="B174" s="31" t="s">
        <v>11288</v>
      </c>
      <c r="C174" s="31" t="s">
        <v>11289</v>
      </c>
      <c r="D174" s="30">
        <v>7.9</v>
      </c>
      <c r="E174" s="39" t="s">
        <v>11356</v>
      </c>
      <c r="F174" s="39" t="s">
        <v>11290</v>
      </c>
      <c r="G174" s="30">
        <v>17.05</v>
      </c>
      <c r="H174" s="30">
        <v>16.25</v>
      </c>
      <c r="I174" s="31" t="s">
        <v>11291</v>
      </c>
      <c r="J174" s="30">
        <v>12</v>
      </c>
      <c r="K174" s="30">
        <v>14.65</v>
      </c>
      <c r="L174" s="30">
        <v>100</v>
      </c>
      <c r="M174" s="31" t="s">
        <v>3</v>
      </c>
      <c r="N174" s="31" t="s">
        <v>3</v>
      </c>
      <c r="O174" s="31" t="s">
        <v>4</v>
      </c>
      <c r="P174" s="33">
        <v>39582</v>
      </c>
      <c r="Q174" s="31" t="s">
        <v>65</v>
      </c>
      <c r="R174" s="31" t="s">
        <v>65</v>
      </c>
      <c r="S174" s="30">
        <v>339992</v>
      </c>
      <c r="T174" s="30" t="s">
        <v>27954</v>
      </c>
      <c r="U174" s="31" t="s">
        <v>66</v>
      </c>
      <c r="V174" s="31" t="s">
        <v>66</v>
      </c>
      <c r="W174" s="48">
        <v>1145.5082860666178</v>
      </c>
      <c r="X174" s="30">
        <v>5.43</v>
      </c>
      <c r="Y174" s="30">
        <v>24.71</v>
      </c>
      <c r="Z174" s="30">
        <v>99.91</v>
      </c>
      <c r="AA174" s="30">
        <v>344.81</v>
      </c>
    </row>
    <row r="175" spans="1:27" s="30" customFormat="1" ht="56" hidden="1">
      <c r="A175" s="31" t="s">
        <v>11551</v>
      </c>
      <c r="B175" s="31" t="s">
        <v>11552</v>
      </c>
      <c r="C175" s="31" t="s">
        <v>597</v>
      </c>
      <c r="D175" s="30">
        <v>433</v>
      </c>
      <c r="E175" s="31" t="s">
        <v>11553</v>
      </c>
      <c r="F175" s="39" t="s">
        <v>11554</v>
      </c>
      <c r="G175" s="30">
        <v>13.2</v>
      </c>
      <c r="H175" s="30">
        <v>13.3</v>
      </c>
      <c r="I175" s="31" t="s">
        <v>2946</v>
      </c>
      <c r="L175" s="30">
        <v>100</v>
      </c>
      <c r="M175" s="31" t="s">
        <v>3</v>
      </c>
      <c r="N175" s="31" t="s">
        <v>3</v>
      </c>
      <c r="O175" s="31" t="s">
        <v>4</v>
      </c>
      <c r="P175" s="33">
        <v>39576</v>
      </c>
      <c r="Q175" s="31" t="s">
        <v>390</v>
      </c>
      <c r="R175" s="31" t="s">
        <v>390</v>
      </c>
      <c r="S175" s="30">
        <v>324110</v>
      </c>
      <c r="T175" s="30" t="s">
        <v>27955</v>
      </c>
      <c r="U175" s="31" t="s">
        <v>319</v>
      </c>
      <c r="V175" s="31" t="s">
        <v>319</v>
      </c>
      <c r="W175" s="34">
        <v>1476.9967876030712</v>
      </c>
      <c r="X175" s="30">
        <v>36.64</v>
      </c>
      <c r="Y175" s="32">
        <v>4597.38</v>
      </c>
      <c r="Z175" s="30">
        <v>43.66</v>
      </c>
      <c r="AA175" s="32">
        <v>1468.41</v>
      </c>
    </row>
    <row r="176" spans="1:27" s="30" customFormat="1" ht="28" hidden="1">
      <c r="A176" s="31" t="s">
        <v>11308</v>
      </c>
      <c r="B176" s="31" t="s">
        <v>11309</v>
      </c>
      <c r="C176" s="31" t="s">
        <v>9632</v>
      </c>
      <c r="D176" s="30">
        <v>10</v>
      </c>
      <c r="E176" s="39" t="s">
        <v>11310</v>
      </c>
      <c r="F176" s="39" t="s">
        <v>11311</v>
      </c>
      <c r="G176" s="30">
        <v>1.77</v>
      </c>
      <c r="H176" s="30">
        <v>1.94</v>
      </c>
      <c r="I176" s="31" t="s">
        <v>2946</v>
      </c>
      <c r="L176" s="30">
        <v>100</v>
      </c>
      <c r="M176" s="31" t="s">
        <v>3</v>
      </c>
      <c r="N176" s="31" t="s">
        <v>3</v>
      </c>
      <c r="O176" s="31" t="s">
        <v>4</v>
      </c>
      <c r="P176" s="33">
        <v>39576</v>
      </c>
      <c r="Q176" s="31" t="s">
        <v>231</v>
      </c>
      <c r="R176" s="31" t="s">
        <v>231</v>
      </c>
      <c r="S176" s="30">
        <v>334412</v>
      </c>
      <c r="T176" s="30" t="s">
        <v>27954</v>
      </c>
      <c r="U176" s="31" t="s">
        <v>110</v>
      </c>
      <c r="V176" s="31" t="s">
        <v>110</v>
      </c>
      <c r="W176" s="31">
        <v>1109.5833688167972</v>
      </c>
      <c r="X176" s="30">
        <v>11.02</v>
      </c>
      <c r="Y176" s="30">
        <v>43.87</v>
      </c>
      <c r="Z176" s="30">
        <v>3.56</v>
      </c>
      <c r="AA176" s="30">
        <v>14.9</v>
      </c>
    </row>
    <row r="177" spans="1:27" s="30" customFormat="1" ht="84" hidden="1">
      <c r="A177" s="31" t="s">
        <v>11569</v>
      </c>
      <c r="B177" s="31" t="s">
        <v>11570</v>
      </c>
      <c r="C177" s="31" t="s">
        <v>11571</v>
      </c>
      <c r="D177" s="30">
        <v>20.41</v>
      </c>
      <c r="E177" s="39" t="s">
        <v>11822</v>
      </c>
      <c r="F177" s="39" t="s">
        <v>11823</v>
      </c>
      <c r="G177" s="30">
        <v>11.29</v>
      </c>
      <c r="H177" s="30">
        <v>10.3</v>
      </c>
      <c r="I177" s="31" t="s">
        <v>4271</v>
      </c>
      <c r="J177" s="30">
        <v>9.92</v>
      </c>
      <c r="K177" s="30">
        <v>9.5500000000000007</v>
      </c>
      <c r="L177" s="30">
        <v>100</v>
      </c>
      <c r="M177" s="31" t="s">
        <v>3</v>
      </c>
      <c r="N177" s="31" t="s">
        <v>3</v>
      </c>
      <c r="O177" s="31" t="s">
        <v>4</v>
      </c>
      <c r="P177" s="33">
        <v>39517</v>
      </c>
      <c r="Q177" s="31" t="s">
        <v>65</v>
      </c>
      <c r="R177" s="31" t="s">
        <v>65</v>
      </c>
      <c r="S177" s="30">
        <v>339992</v>
      </c>
      <c r="T177" s="30" t="s">
        <v>27954</v>
      </c>
      <c r="U177" s="31" t="s">
        <v>66</v>
      </c>
      <c r="V177" s="31" t="s">
        <v>66</v>
      </c>
      <c r="W177" s="48">
        <v>1145.5082860666178</v>
      </c>
      <c r="X177" s="30">
        <v>55.59</v>
      </c>
      <c r="Y177" s="30">
        <v>28.33</v>
      </c>
      <c r="Z177" s="30">
        <v>813.93</v>
      </c>
      <c r="AA177" s="30">
        <v>393.26</v>
      </c>
    </row>
    <row r="178" spans="1:27" s="30" customFormat="1" ht="28" hidden="1">
      <c r="A178" s="31" t="s">
        <v>11792</v>
      </c>
      <c r="B178" s="31" t="s">
        <v>11793</v>
      </c>
      <c r="C178" s="31" t="s">
        <v>1257</v>
      </c>
      <c r="D178" s="30">
        <v>100</v>
      </c>
      <c r="E178" s="31" t="s">
        <v>11794</v>
      </c>
      <c r="F178" s="39" t="s">
        <v>11795</v>
      </c>
      <c r="G178" s="30">
        <v>38.86</v>
      </c>
      <c r="H178" s="30">
        <v>38.11</v>
      </c>
      <c r="I178" s="31" t="s">
        <v>2946</v>
      </c>
      <c r="L178" s="30">
        <v>100</v>
      </c>
      <c r="M178" s="31" t="s">
        <v>3</v>
      </c>
      <c r="N178" s="31" t="s">
        <v>3</v>
      </c>
      <c r="O178" s="31" t="s">
        <v>4</v>
      </c>
      <c r="P178" s="33">
        <v>39506</v>
      </c>
      <c r="Q178" s="31" t="s">
        <v>1258</v>
      </c>
      <c r="R178" s="31" t="s">
        <v>1258</v>
      </c>
      <c r="S178" s="30">
        <v>541850</v>
      </c>
      <c r="T178" s="30" t="s">
        <v>27955</v>
      </c>
      <c r="U178" s="31" t="s">
        <v>357</v>
      </c>
      <c r="V178" s="31" t="s">
        <v>357</v>
      </c>
      <c r="W178" s="48">
        <v>1894.4332622003501</v>
      </c>
      <c r="X178" s="30">
        <v>37.229999999999997</v>
      </c>
      <c r="Y178" s="32">
        <v>1209.56</v>
      </c>
      <c r="Z178" s="30">
        <v>97.23</v>
      </c>
      <c r="AA178" s="32">
        <v>4069.42</v>
      </c>
    </row>
    <row r="179" spans="1:27" s="30" customFormat="1" ht="56" hidden="1">
      <c r="A179" s="31" t="s">
        <v>11605</v>
      </c>
      <c r="B179" s="31" t="s">
        <v>11606</v>
      </c>
      <c r="C179" s="31" t="s">
        <v>797</v>
      </c>
      <c r="D179" s="30">
        <v>36.950000000000003</v>
      </c>
      <c r="E179" s="39" t="s">
        <v>11828</v>
      </c>
      <c r="F179" s="39" t="s">
        <v>11829</v>
      </c>
      <c r="G179" s="30">
        <v>13.62</v>
      </c>
      <c r="H179" s="30">
        <v>13.36</v>
      </c>
      <c r="I179" s="31" t="s">
        <v>11607</v>
      </c>
      <c r="J179" s="30">
        <v>16</v>
      </c>
      <c r="K179" s="30">
        <v>16.690000000000001</v>
      </c>
      <c r="L179" s="30">
        <v>100</v>
      </c>
      <c r="M179" s="31" t="s">
        <v>3</v>
      </c>
      <c r="N179" s="31" t="s">
        <v>3</v>
      </c>
      <c r="O179" s="31" t="s">
        <v>4</v>
      </c>
      <c r="P179" s="33">
        <v>39505</v>
      </c>
      <c r="Q179" s="31" t="s">
        <v>65</v>
      </c>
      <c r="R179" s="31" t="s">
        <v>65</v>
      </c>
      <c r="S179" s="30">
        <v>339992</v>
      </c>
      <c r="T179" s="30" t="s">
        <v>27954</v>
      </c>
      <c r="U179" s="31" t="s">
        <v>66</v>
      </c>
      <c r="V179" s="31" t="s">
        <v>66</v>
      </c>
      <c r="W179" s="48">
        <v>1145.5082860666178</v>
      </c>
      <c r="X179" s="30">
        <v>24.17</v>
      </c>
      <c r="Y179" s="30">
        <v>172.95</v>
      </c>
      <c r="Z179" s="30">
        <v>347.72</v>
      </c>
      <c r="AA179" s="32">
        <v>2536.44</v>
      </c>
    </row>
    <row r="180" spans="1:27" s="30" customFormat="1" ht="42">
      <c r="A180" s="31" t="s">
        <v>11647</v>
      </c>
      <c r="B180" s="31" t="s">
        <v>11648</v>
      </c>
      <c r="C180" s="31" t="s">
        <v>11649</v>
      </c>
      <c r="E180" s="39" t="s">
        <v>11650</v>
      </c>
      <c r="F180" s="39" t="s">
        <v>11651</v>
      </c>
      <c r="G180" s="30">
        <v>0.08</v>
      </c>
      <c r="H180" s="30">
        <v>0.08</v>
      </c>
      <c r="I180" s="31" t="s">
        <v>2946</v>
      </c>
      <c r="J180" s="30">
        <v>0.08</v>
      </c>
      <c r="K180" s="30">
        <v>0.08</v>
      </c>
      <c r="L180" s="30">
        <v>100</v>
      </c>
      <c r="M180" s="31" t="s">
        <v>3</v>
      </c>
      <c r="N180" s="31" t="s">
        <v>3</v>
      </c>
      <c r="O180" s="31" t="s">
        <v>4</v>
      </c>
      <c r="P180" s="33">
        <v>39490</v>
      </c>
      <c r="Q180" s="31" t="s">
        <v>99</v>
      </c>
      <c r="R180" s="31" t="s">
        <v>99</v>
      </c>
      <c r="S180" s="30">
        <v>325412</v>
      </c>
      <c r="T180" s="30" t="s">
        <v>27954</v>
      </c>
      <c r="U180" s="31" t="s">
        <v>145</v>
      </c>
      <c r="V180" s="31" t="s">
        <v>145</v>
      </c>
      <c r="W180" s="34">
        <v>1155.2665763855121</v>
      </c>
      <c r="X180" s="30">
        <v>0.66</v>
      </c>
      <c r="Y180" s="30">
        <v>0.03</v>
      </c>
      <c r="Z180" s="30">
        <v>0.88</v>
      </c>
      <c r="AA180" s="30">
        <v>2.41</v>
      </c>
    </row>
    <row r="181" spans="1:27" s="30" customFormat="1" ht="56" hidden="1">
      <c r="A181" s="31" t="s">
        <v>11657</v>
      </c>
      <c r="B181" s="31" t="s">
        <v>249</v>
      </c>
      <c r="C181" s="31" t="s">
        <v>11658</v>
      </c>
      <c r="D181" s="30">
        <v>230.27</v>
      </c>
      <c r="E181" s="39" t="s">
        <v>11659</v>
      </c>
      <c r="F181" s="39" t="s">
        <v>11834</v>
      </c>
      <c r="G181" s="30">
        <v>28.05</v>
      </c>
      <c r="H181" s="30">
        <v>26.73</v>
      </c>
      <c r="I181" s="31" t="s">
        <v>11660</v>
      </c>
      <c r="J181" s="30">
        <v>8.67</v>
      </c>
      <c r="K181" s="30">
        <v>8.75</v>
      </c>
      <c r="L181" s="30">
        <v>100</v>
      </c>
      <c r="M181" s="31" t="s">
        <v>3</v>
      </c>
      <c r="N181" s="31" t="s">
        <v>3</v>
      </c>
      <c r="O181" s="31" t="s">
        <v>4</v>
      </c>
      <c r="P181" s="33">
        <v>39490</v>
      </c>
      <c r="Q181" s="31" t="s">
        <v>35</v>
      </c>
      <c r="R181" s="31" t="s">
        <v>35</v>
      </c>
      <c r="S181" s="30">
        <v>531110</v>
      </c>
      <c r="T181" s="30" t="s">
        <v>27954</v>
      </c>
      <c r="U181" s="31" t="s">
        <v>37</v>
      </c>
      <c r="V181" s="31" t="s">
        <v>37</v>
      </c>
      <c r="W181" s="34">
        <v>1093.7964706866101</v>
      </c>
      <c r="X181" s="30">
        <v>332.52</v>
      </c>
      <c r="Y181" s="30">
        <v>147.13999999999999</v>
      </c>
      <c r="Z181" s="32">
        <v>1488.67</v>
      </c>
      <c r="AA181" s="32">
        <v>1076.3</v>
      </c>
    </row>
    <row r="182" spans="1:27" s="30" customFormat="1" ht="84" hidden="1">
      <c r="A182" s="31" t="s">
        <v>12280</v>
      </c>
      <c r="B182" s="31" t="s">
        <v>12281</v>
      </c>
      <c r="C182" s="31" t="s">
        <v>12282</v>
      </c>
      <c r="D182" s="32">
        <v>7555.37</v>
      </c>
      <c r="E182" s="31" t="s">
        <v>12283</v>
      </c>
      <c r="F182" s="39" t="s">
        <v>12324</v>
      </c>
      <c r="G182" s="30">
        <v>625</v>
      </c>
      <c r="H182" s="30">
        <v>617</v>
      </c>
      <c r="I182" s="31" t="s">
        <v>12284</v>
      </c>
      <c r="J182" s="30">
        <v>118.78</v>
      </c>
      <c r="K182" s="30">
        <v>126.06</v>
      </c>
      <c r="L182" s="30">
        <v>100</v>
      </c>
      <c r="M182" s="31" t="s">
        <v>3</v>
      </c>
      <c r="N182" s="31" t="s">
        <v>3</v>
      </c>
      <c r="O182" s="31" t="s">
        <v>4</v>
      </c>
      <c r="P182" s="33">
        <v>39475</v>
      </c>
      <c r="Q182" s="31" t="s">
        <v>233</v>
      </c>
      <c r="R182" s="31" t="s">
        <v>233</v>
      </c>
      <c r="S182" s="30">
        <v>523210</v>
      </c>
      <c r="T182" s="30" t="s">
        <v>27958</v>
      </c>
      <c r="U182" s="31" t="s">
        <v>235</v>
      </c>
      <c r="V182" s="31" t="s">
        <v>235</v>
      </c>
      <c r="W182" s="34">
        <v>2859.8497318383893</v>
      </c>
      <c r="X182" s="30">
        <v>765.46</v>
      </c>
      <c r="Y182" s="32">
        <v>2283.06</v>
      </c>
      <c r="Z182" s="32">
        <v>1975.06</v>
      </c>
      <c r="AA182" s="32">
        <v>18562.63</v>
      </c>
    </row>
    <row r="183" spans="1:27" s="30" customFormat="1" ht="56" hidden="1">
      <c r="A183" s="31" t="s">
        <v>11765</v>
      </c>
      <c r="B183" s="31" t="s">
        <v>11766</v>
      </c>
      <c r="C183" s="31" t="s">
        <v>10739</v>
      </c>
      <c r="D183" s="30">
        <v>56.48</v>
      </c>
      <c r="E183" s="39" t="s">
        <v>11767</v>
      </c>
      <c r="F183" s="39" t="s">
        <v>11768</v>
      </c>
      <c r="G183" s="30">
        <v>11.12</v>
      </c>
      <c r="H183" s="30">
        <v>10</v>
      </c>
      <c r="I183" s="31" t="s">
        <v>11769</v>
      </c>
      <c r="J183" s="30">
        <v>18</v>
      </c>
      <c r="K183" s="30">
        <v>18.3</v>
      </c>
      <c r="L183" s="30">
        <v>100</v>
      </c>
      <c r="M183" s="31" t="s">
        <v>3</v>
      </c>
      <c r="N183" s="31" t="s">
        <v>3</v>
      </c>
      <c r="O183" s="31" t="s">
        <v>4</v>
      </c>
      <c r="P183" s="33">
        <v>39456</v>
      </c>
      <c r="Q183" s="31" t="s">
        <v>65</v>
      </c>
      <c r="R183" s="31" t="s">
        <v>65</v>
      </c>
      <c r="S183" s="30">
        <v>339992</v>
      </c>
      <c r="T183" s="30" t="s">
        <v>27954</v>
      </c>
      <c r="U183" s="31" t="s">
        <v>66</v>
      </c>
      <c r="V183" s="31" t="s">
        <v>66</v>
      </c>
      <c r="W183" s="48">
        <v>1145.5082860666178</v>
      </c>
      <c r="X183" s="30">
        <v>19.66</v>
      </c>
      <c r="Y183" s="30">
        <v>41.64</v>
      </c>
      <c r="Z183" s="30">
        <v>266.67</v>
      </c>
      <c r="AA183" s="30">
        <v>561.16999999999996</v>
      </c>
    </row>
    <row r="184" spans="1:27" s="30" customFormat="1" ht="56" hidden="1">
      <c r="A184" s="31" t="s">
        <v>11770</v>
      </c>
      <c r="B184" s="31" t="s">
        <v>11771</v>
      </c>
      <c r="C184" s="31" t="s">
        <v>2767</v>
      </c>
      <c r="D184" s="30">
        <v>57.17</v>
      </c>
      <c r="E184" s="39" t="s">
        <v>11772</v>
      </c>
      <c r="F184" s="39" t="s">
        <v>11773</v>
      </c>
      <c r="G184" s="30">
        <v>13.35</v>
      </c>
      <c r="H184" s="30">
        <v>13</v>
      </c>
      <c r="I184" s="31" t="s">
        <v>11774</v>
      </c>
      <c r="J184" s="30">
        <v>26.26</v>
      </c>
      <c r="K184" s="30">
        <v>34.18</v>
      </c>
      <c r="L184" s="30">
        <v>100</v>
      </c>
      <c r="M184" s="31" t="s">
        <v>3</v>
      </c>
      <c r="N184" s="31" t="s">
        <v>3</v>
      </c>
      <c r="O184" s="31" t="s">
        <v>4</v>
      </c>
      <c r="P184" s="33">
        <v>39455</v>
      </c>
      <c r="Q184" s="31" t="s">
        <v>64</v>
      </c>
      <c r="R184" s="31" t="s">
        <v>64</v>
      </c>
      <c r="S184" s="30">
        <v>522120</v>
      </c>
      <c r="T184" s="30" t="s">
        <v>27954</v>
      </c>
      <c r="U184" s="31" t="s">
        <v>66</v>
      </c>
      <c r="V184" s="31" t="s">
        <v>66</v>
      </c>
      <c r="W184" s="48">
        <v>1145.5082860666178</v>
      </c>
      <c r="X184" s="30">
        <v>35.86</v>
      </c>
      <c r="Y184" s="30">
        <v>64.239999999999995</v>
      </c>
      <c r="Z184" s="30">
        <v>513.79</v>
      </c>
      <c r="AA184" s="30">
        <v>957.34</v>
      </c>
    </row>
    <row r="185" spans="1:27" s="30" customFormat="1"/>
    <row r="186" spans="1:27" s="30" customFormat="1"/>
  </sheetData>
  <autoFilter ref="A1:AA184">
    <filterColumn colId="19">
      <filters>
        <filter val="low"/>
      </filters>
    </filterColumn>
    <filterColumn colId="20">
      <filters>
        <filter val="Pharmaceuticals - Generic / Specialty"/>
      </filters>
    </filterColumn>
  </autoFilter>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600"/>
  <sheetViews>
    <sheetView topLeftCell="A3191" workbookViewId="0">
      <selection activeCell="D3142" sqref="D3142:D3205"/>
    </sheetView>
  </sheetViews>
  <sheetFormatPr baseColWidth="10" defaultColWidth="8.83203125" defaultRowHeight="14" outlineLevelRow="1" x14ac:dyDescent="0"/>
  <cols>
    <col min="1" max="1" width="10.6640625" customWidth="1"/>
    <col min="2" max="2" width="32.6640625" customWidth="1"/>
    <col min="3" max="3" width="18.5" customWidth="1"/>
    <col min="4" max="5" width="23.33203125" bestFit="1" customWidth="1"/>
    <col min="6" max="6" width="18" customWidth="1"/>
    <col min="7" max="9" width="15.5" customWidth="1"/>
  </cols>
  <sheetData>
    <row r="1" spans="1:9" ht="42">
      <c r="A1" s="6" t="s">
        <v>13494</v>
      </c>
      <c r="B1" s="6" t="s">
        <v>13495</v>
      </c>
      <c r="C1" s="6" t="s">
        <v>13496</v>
      </c>
      <c r="D1" s="6" t="s">
        <v>13497</v>
      </c>
      <c r="E1" s="6" t="s">
        <v>13498</v>
      </c>
      <c r="F1" s="6" t="s">
        <v>13499</v>
      </c>
      <c r="G1" s="6" t="s">
        <v>13500</v>
      </c>
      <c r="H1" s="6" t="s">
        <v>13501</v>
      </c>
      <c r="I1" s="10" t="s">
        <v>13502</v>
      </c>
    </row>
    <row r="2" spans="1:9" hidden="1" outlineLevel="1">
      <c r="A2" s="7" t="s">
        <v>13503</v>
      </c>
      <c r="B2" s="7" t="s">
        <v>13504</v>
      </c>
      <c r="C2" s="7" t="s">
        <v>110</v>
      </c>
      <c r="D2" s="7" t="s">
        <v>3</v>
      </c>
      <c r="E2" s="8">
        <v>125322000</v>
      </c>
      <c r="F2" s="7" t="s">
        <v>3</v>
      </c>
      <c r="G2" s="8">
        <v>302217000</v>
      </c>
      <c r="H2" s="9">
        <v>6.1719950875735669E-4</v>
      </c>
      <c r="I2" s="11">
        <v>3.8093523361032243E-7</v>
      </c>
    </row>
    <row r="3" spans="1:9" hidden="1" outlineLevel="1">
      <c r="A3" s="7" t="s">
        <v>13505</v>
      </c>
      <c r="B3" s="7" t="s">
        <v>1109</v>
      </c>
      <c r="C3" s="7" t="s">
        <v>110</v>
      </c>
      <c r="D3" s="7" t="s">
        <v>3</v>
      </c>
      <c r="E3" s="8">
        <v>29041000</v>
      </c>
      <c r="F3" s="7" t="s">
        <v>3</v>
      </c>
      <c r="G3" s="8">
        <v>20201000</v>
      </c>
      <c r="H3" s="9">
        <v>1.4302429688181162E-4</v>
      </c>
      <c r="I3" s="11">
        <v>2.0455949498536589E-8</v>
      </c>
    </row>
    <row r="4" spans="1:9" hidden="1" outlineLevel="1">
      <c r="A4" s="7" t="s">
        <v>13506</v>
      </c>
      <c r="B4" s="7" t="s">
        <v>13507</v>
      </c>
      <c r="C4" s="7" t="s">
        <v>110</v>
      </c>
      <c r="D4" s="7" t="s">
        <v>3</v>
      </c>
      <c r="E4" s="8">
        <v>5506000000</v>
      </c>
      <c r="F4" s="7" t="s">
        <v>3</v>
      </c>
      <c r="G4" s="8">
        <v>3767000000</v>
      </c>
      <c r="H4" s="9">
        <v>2.7116551724501729E-2</v>
      </c>
      <c r="I4" s="11">
        <v>7.3530737742757762E-4</v>
      </c>
    </row>
    <row r="5" spans="1:9" hidden="1" outlineLevel="1">
      <c r="A5" s="7" t="s">
        <v>13508</v>
      </c>
      <c r="B5" s="7" t="s">
        <v>8061</v>
      </c>
      <c r="C5" s="7" t="s">
        <v>110</v>
      </c>
      <c r="D5" s="7" t="s">
        <v>3</v>
      </c>
      <c r="E5" s="8">
        <v>2291500000</v>
      </c>
      <c r="F5" s="7" t="s">
        <v>3</v>
      </c>
      <c r="G5" s="8">
        <v>2973800000</v>
      </c>
      <c r="H5" s="9">
        <v>1.1285430126533911E-2</v>
      </c>
      <c r="I5" s="11">
        <v>1.2736093314087921E-4</v>
      </c>
    </row>
    <row r="6" spans="1:9" hidden="1" outlineLevel="1">
      <c r="A6" s="7" t="s">
        <v>13509</v>
      </c>
      <c r="B6" s="7" t="s">
        <v>13510</v>
      </c>
      <c r="C6" s="7" t="s">
        <v>110</v>
      </c>
      <c r="D6" s="7" t="s">
        <v>3</v>
      </c>
      <c r="E6" s="8">
        <v>1932089000</v>
      </c>
      <c r="F6" s="7" t="s">
        <v>3</v>
      </c>
      <c r="G6" s="8">
        <v>5674226000</v>
      </c>
      <c r="H6" s="9">
        <v>9.5153634770869643E-3</v>
      </c>
      <c r="I6" s="11">
        <v>9.0542142101080524E-5</v>
      </c>
    </row>
    <row r="7" spans="1:9" hidden="1" outlineLevel="1">
      <c r="A7" s="7" t="s">
        <v>13511</v>
      </c>
      <c r="B7" s="7" t="s">
        <v>5072</v>
      </c>
      <c r="C7" s="7" t="s">
        <v>110</v>
      </c>
      <c r="D7" s="7" t="s">
        <v>3</v>
      </c>
      <c r="E7" s="8">
        <v>2864773000</v>
      </c>
      <c r="F7" s="7" t="s">
        <v>3</v>
      </c>
      <c r="G7" s="8">
        <v>6859690000</v>
      </c>
      <c r="H7" s="9">
        <v>1.4108747772149653E-2</v>
      </c>
      <c r="I7" s="11">
        <v>1.990567636981378E-4</v>
      </c>
    </row>
    <row r="8" spans="1:9" hidden="1" outlineLevel="1">
      <c r="A8" s="7" t="s">
        <v>13512</v>
      </c>
      <c r="B8" s="7" t="s">
        <v>8781</v>
      </c>
      <c r="C8" s="7" t="s">
        <v>110</v>
      </c>
      <c r="D8" s="7" t="s">
        <v>3</v>
      </c>
      <c r="E8" s="8">
        <v>22768674000</v>
      </c>
      <c r="F8" s="7" t="s">
        <v>3</v>
      </c>
      <c r="G8" s="8">
        <v>12435301000</v>
      </c>
      <c r="H8" s="9">
        <v>0.11213365895737698</v>
      </c>
      <c r="I8" s="11">
        <v>1.2573957471169331E-2</v>
      </c>
    </row>
    <row r="9" spans="1:9" hidden="1" outlineLevel="1">
      <c r="A9" s="7" t="s">
        <v>13513</v>
      </c>
      <c r="B9" s="7" t="s">
        <v>13514</v>
      </c>
      <c r="C9" s="7" t="s">
        <v>110</v>
      </c>
      <c r="D9" s="7" t="s">
        <v>3</v>
      </c>
      <c r="E9" s="8">
        <v>1413334000</v>
      </c>
      <c r="F9" s="7" t="s">
        <v>3</v>
      </c>
      <c r="G9" s="8">
        <v>1362304000</v>
      </c>
      <c r="H9" s="9">
        <v>6.9605420477655156E-3</v>
      </c>
      <c r="I9" s="11">
        <v>4.8449145598711761E-5</v>
      </c>
    </row>
    <row r="10" spans="1:9" hidden="1" outlineLevel="1">
      <c r="A10" s="7" t="s">
        <v>13515</v>
      </c>
      <c r="B10" s="7" t="s">
        <v>13516</v>
      </c>
      <c r="C10" s="7" t="s">
        <v>110</v>
      </c>
      <c r="D10" s="7" t="s">
        <v>3</v>
      </c>
      <c r="E10" s="8">
        <v>484779000</v>
      </c>
      <c r="F10" s="7" t="s">
        <v>3</v>
      </c>
      <c r="G10" s="8">
        <v>830960000</v>
      </c>
      <c r="H10" s="9">
        <v>2.3874927040414499E-3</v>
      </c>
      <c r="I10" s="11">
        <v>5.7001214118511543E-6</v>
      </c>
    </row>
    <row r="11" spans="1:9" hidden="1" outlineLevel="1">
      <c r="A11" s="7" t="s">
        <v>13517</v>
      </c>
      <c r="B11" s="7" t="s">
        <v>2437</v>
      </c>
      <c r="C11" s="7" t="s">
        <v>110</v>
      </c>
      <c r="D11" s="7" t="s">
        <v>3</v>
      </c>
      <c r="E11" s="8">
        <v>55870000000</v>
      </c>
      <c r="F11" s="7" t="s">
        <v>3</v>
      </c>
      <c r="G11" s="8">
        <v>91956000000</v>
      </c>
      <c r="H11" s="9">
        <v>0.27515469394259201</v>
      </c>
      <c r="I11" s="11">
        <v>7.5710105598641483E-2</v>
      </c>
    </row>
    <row r="12" spans="1:9" hidden="1" outlineLevel="1">
      <c r="A12" s="7" t="s">
        <v>13518</v>
      </c>
      <c r="B12" s="7" t="s">
        <v>230</v>
      </c>
      <c r="C12" s="7" t="s">
        <v>110</v>
      </c>
      <c r="D12" s="7" t="s">
        <v>3</v>
      </c>
      <c r="E12" s="8">
        <v>2797061000</v>
      </c>
      <c r="F12" s="7" t="s">
        <v>3</v>
      </c>
      <c r="G12" s="8">
        <v>1678889000</v>
      </c>
      <c r="H12" s="9">
        <v>1.377527229987042E-2</v>
      </c>
      <c r="I12" s="11">
        <v>1.8975812693557728E-4</v>
      </c>
    </row>
    <row r="13" spans="1:9" hidden="1" outlineLevel="1">
      <c r="A13" s="7" t="s">
        <v>13519</v>
      </c>
      <c r="B13" s="7" t="s">
        <v>7561</v>
      </c>
      <c r="C13" s="7" t="s">
        <v>110</v>
      </c>
      <c r="D13" s="7" t="s">
        <v>3</v>
      </c>
      <c r="E13" s="8">
        <v>366127000</v>
      </c>
      <c r="F13" s="7" t="s">
        <v>3</v>
      </c>
      <c r="G13" s="8">
        <v>510530000</v>
      </c>
      <c r="H13" s="9">
        <v>1.8031423416702951E-3</v>
      </c>
      <c r="I13" s="11">
        <v>3.2513223043242354E-6</v>
      </c>
    </row>
    <row r="14" spans="1:9" hidden="1" outlineLevel="1">
      <c r="A14" s="7" t="s">
        <v>13520</v>
      </c>
      <c r="B14" s="7" t="s">
        <v>13521</v>
      </c>
      <c r="C14" s="7" t="s">
        <v>110</v>
      </c>
      <c r="D14" s="7" t="s">
        <v>3</v>
      </c>
      <c r="E14" s="8">
        <v>1388386000</v>
      </c>
      <c r="F14" s="7" t="s">
        <v>3</v>
      </c>
      <c r="G14" s="8">
        <v>1655578000</v>
      </c>
      <c r="H14" s="9">
        <v>6.8376754054802142E-3</v>
      </c>
      <c r="I14" s="11">
        <v>4.6753804950709011E-5</v>
      </c>
    </row>
    <row r="15" spans="1:9" hidden="1" outlineLevel="1">
      <c r="A15" s="7" t="s">
        <v>13522</v>
      </c>
      <c r="B15" s="7" t="s">
        <v>13523</v>
      </c>
      <c r="C15" s="7" t="s">
        <v>110</v>
      </c>
      <c r="D15" s="7" t="s">
        <v>3</v>
      </c>
      <c r="E15" s="8">
        <v>1404700</v>
      </c>
      <c r="F15" s="7" t="s">
        <v>3</v>
      </c>
      <c r="G15" s="8">
        <v>2627100</v>
      </c>
      <c r="H15" s="9">
        <v>6.9180203791150703E-6</v>
      </c>
      <c r="I15" s="11">
        <v>4.7859005965851423E-11</v>
      </c>
    </row>
    <row r="16" spans="1:9" hidden="1" outlineLevel="1">
      <c r="A16" s="7" t="s">
        <v>13524</v>
      </c>
      <c r="B16" s="7" t="s">
        <v>2416</v>
      </c>
      <c r="C16" s="7" t="s">
        <v>110</v>
      </c>
      <c r="D16" s="7" t="s">
        <v>3</v>
      </c>
      <c r="E16" s="8">
        <v>2453663000</v>
      </c>
      <c r="F16" s="7" t="s">
        <v>3</v>
      </c>
      <c r="G16" s="8">
        <v>4405618000</v>
      </c>
      <c r="H16" s="9">
        <v>1.2084068226297873E-2</v>
      </c>
      <c r="I16" s="11">
        <v>1.460247048978218E-4</v>
      </c>
    </row>
    <row r="17" spans="1:9" hidden="1" outlineLevel="1">
      <c r="A17" s="7" t="s">
        <v>13525</v>
      </c>
      <c r="B17" s="7" t="s">
        <v>1986</v>
      </c>
      <c r="C17" s="7" t="s">
        <v>110</v>
      </c>
      <c r="D17" s="7" t="s">
        <v>3</v>
      </c>
      <c r="E17" s="8">
        <v>1244133000</v>
      </c>
      <c r="F17" s="7" t="s">
        <v>3</v>
      </c>
      <c r="G17" s="8">
        <v>2049022000</v>
      </c>
      <c r="H17" s="9">
        <v>6.127242434918182E-3</v>
      </c>
      <c r="I17" s="11">
        <v>3.754309985626209E-5</v>
      </c>
    </row>
    <row r="18" spans="1:9" hidden="1" outlineLevel="1">
      <c r="A18" s="7" t="s">
        <v>13526</v>
      </c>
      <c r="B18" s="7" t="s">
        <v>668</v>
      </c>
      <c r="C18" s="7" t="s">
        <v>110</v>
      </c>
      <c r="D18" s="7" t="s">
        <v>3</v>
      </c>
      <c r="E18" s="8">
        <v>16358000000</v>
      </c>
      <c r="F18" s="7" t="s">
        <v>3</v>
      </c>
      <c r="G18" s="8">
        <v>22498000000</v>
      </c>
      <c r="H18" s="9">
        <v>8.0561669652996604E-2</v>
      </c>
      <c r="I18" s="11">
        <v>6.4901826172785535E-3</v>
      </c>
    </row>
    <row r="19" spans="1:9" hidden="1" outlineLevel="1">
      <c r="A19" s="7" t="s">
        <v>13527</v>
      </c>
      <c r="B19" s="7" t="s">
        <v>846</v>
      </c>
      <c r="C19" s="7" t="s">
        <v>110</v>
      </c>
      <c r="D19" s="7" t="s">
        <v>3</v>
      </c>
      <c r="E19" s="8">
        <v>1138263000</v>
      </c>
      <c r="F19" s="7" t="s">
        <v>3</v>
      </c>
      <c r="G19" s="8">
        <v>2061096000</v>
      </c>
      <c r="H19" s="9">
        <v>5.6058422658166566E-3</v>
      </c>
      <c r="I19" s="11">
        <v>3.142546750921643E-5</v>
      </c>
    </row>
    <row r="20" spans="1:9" hidden="1" outlineLevel="1">
      <c r="A20" s="7" t="s">
        <v>13528</v>
      </c>
      <c r="B20" s="7" t="s">
        <v>12597</v>
      </c>
      <c r="C20" s="7" t="s">
        <v>110</v>
      </c>
      <c r="D20" s="7" t="s">
        <v>3</v>
      </c>
      <c r="E20" s="8">
        <v>714338000</v>
      </c>
      <c r="F20" s="7" t="s">
        <v>3</v>
      </c>
      <c r="G20" s="8">
        <v>724744000</v>
      </c>
      <c r="H20" s="9">
        <v>3.5180500046816409E-3</v>
      </c>
      <c r="I20" s="11">
        <v>1.2376675835440495E-5</v>
      </c>
    </row>
    <row r="21" spans="1:9" hidden="1" outlineLevel="1">
      <c r="A21" s="7" t="s">
        <v>13529</v>
      </c>
      <c r="B21" s="7" t="s">
        <v>13530</v>
      </c>
      <c r="C21" s="7" t="s">
        <v>110</v>
      </c>
      <c r="D21" s="7" t="s">
        <v>3</v>
      </c>
      <c r="E21" s="8">
        <v>794639000</v>
      </c>
      <c r="F21" s="7" t="s">
        <v>3</v>
      </c>
      <c r="G21" s="8">
        <v>999375000</v>
      </c>
      <c r="H21" s="9">
        <v>3.9135251626963912E-3</v>
      </c>
      <c r="I21" s="11">
        <v>1.5315679199057817E-5</v>
      </c>
    </row>
    <row r="22" spans="1:9" hidden="1" outlineLevel="1">
      <c r="A22" s="7" t="s">
        <v>13531</v>
      </c>
      <c r="B22" s="7" t="s">
        <v>4772</v>
      </c>
      <c r="C22" s="7" t="s">
        <v>110</v>
      </c>
      <c r="D22" s="7" t="s">
        <v>3</v>
      </c>
      <c r="E22" s="8">
        <v>725497000</v>
      </c>
      <c r="F22" s="7" t="s">
        <v>3</v>
      </c>
      <c r="G22" s="8">
        <v>743281000</v>
      </c>
      <c r="H22" s="9">
        <v>3.573007069827612E-3</v>
      </c>
      <c r="I22" s="11">
        <v>1.2766379521038099E-5</v>
      </c>
    </row>
    <row r="23" spans="1:9" hidden="1" outlineLevel="1">
      <c r="A23" s="7" t="s">
        <v>13532</v>
      </c>
      <c r="B23" s="7" t="s">
        <v>2512</v>
      </c>
      <c r="C23" s="7" t="s">
        <v>110</v>
      </c>
      <c r="D23" s="7" t="s">
        <v>3</v>
      </c>
      <c r="E23" s="8">
        <v>890651000</v>
      </c>
      <c r="F23" s="7" t="s">
        <v>3</v>
      </c>
      <c r="G23" s="8">
        <v>1179157000</v>
      </c>
      <c r="H23" s="9">
        <v>4.3863755739155814E-3</v>
      </c>
      <c r="I23" s="11">
        <v>1.9240290675443244E-5</v>
      </c>
    </row>
    <row r="24" spans="1:9" hidden="1" outlineLevel="1">
      <c r="A24" s="7" t="s">
        <v>13533</v>
      </c>
      <c r="B24" s="7" t="s">
        <v>13534</v>
      </c>
      <c r="C24" s="7" t="s">
        <v>110</v>
      </c>
      <c r="D24" s="7" t="s">
        <v>3</v>
      </c>
      <c r="E24" s="8">
        <v>165764000</v>
      </c>
      <c r="F24" s="7" t="s">
        <v>3</v>
      </c>
      <c r="G24" s="8">
        <v>377093000</v>
      </c>
      <c r="H24" s="9">
        <v>8.1637269888490817E-4</v>
      </c>
      <c r="I24" s="11">
        <v>6.6646438348462891E-7</v>
      </c>
    </row>
    <row r="25" spans="1:9" hidden="1" outlineLevel="1">
      <c r="A25" s="7" t="s">
        <v>13535</v>
      </c>
      <c r="B25" s="7" t="s">
        <v>13536</v>
      </c>
      <c r="C25" s="7" t="s">
        <v>110</v>
      </c>
      <c r="D25" s="7" t="s">
        <v>3</v>
      </c>
      <c r="E25" s="8">
        <v>2378249000</v>
      </c>
      <c r="F25" s="7" t="s">
        <v>3</v>
      </c>
      <c r="G25" s="8">
        <v>1609026000</v>
      </c>
      <c r="H25" s="9">
        <v>1.1712661101025156E-2</v>
      </c>
      <c r="I25" s="11">
        <v>1.3718643006746783E-4</v>
      </c>
    </row>
    <row r="26" spans="1:9" hidden="1" outlineLevel="1">
      <c r="A26" s="7" t="s">
        <v>13537</v>
      </c>
      <c r="B26" s="7" t="s">
        <v>13538</v>
      </c>
      <c r="C26" s="7" t="s">
        <v>110</v>
      </c>
      <c r="D26" s="7" t="s">
        <v>3</v>
      </c>
      <c r="E26" s="8">
        <v>112041650</v>
      </c>
      <c r="F26" s="7" t="s">
        <v>3</v>
      </c>
      <c r="G26" s="8">
        <v>48686310</v>
      </c>
      <c r="H26" s="9">
        <v>5.5179498683681787E-4</v>
      </c>
      <c r="I26" s="11">
        <v>3.0447770749824403E-7</v>
      </c>
    </row>
    <row r="27" spans="1:9" hidden="1" outlineLevel="1">
      <c r="A27" s="7" t="s">
        <v>13539</v>
      </c>
      <c r="B27" s="7" t="s">
        <v>13540</v>
      </c>
      <c r="C27" s="7" t="s">
        <v>110</v>
      </c>
      <c r="D27" s="7" t="s">
        <v>3</v>
      </c>
      <c r="E27" s="8">
        <v>610911000</v>
      </c>
      <c r="F27" s="7" t="s">
        <v>3</v>
      </c>
      <c r="G27" s="8">
        <v>835117000</v>
      </c>
      <c r="H27" s="9">
        <v>3.0086813894963814E-3</v>
      </c>
      <c r="I27" s="11">
        <v>9.052163703501876E-6</v>
      </c>
    </row>
    <row r="28" spans="1:9" hidden="1" outlineLevel="1">
      <c r="A28" s="7" t="s">
        <v>13541</v>
      </c>
      <c r="B28" s="7" t="s">
        <v>9703</v>
      </c>
      <c r="C28" s="7" t="s">
        <v>110</v>
      </c>
      <c r="D28" s="7" t="s">
        <v>3</v>
      </c>
      <c r="E28" s="8">
        <v>557885000</v>
      </c>
      <c r="F28" s="7" t="s">
        <v>3</v>
      </c>
      <c r="G28" s="8">
        <v>929431000</v>
      </c>
      <c r="H28" s="9">
        <v>2.7475331381808295E-3</v>
      </c>
      <c r="I28" s="11">
        <v>7.5489383454017972E-6</v>
      </c>
    </row>
    <row r="29" spans="1:9" hidden="1" outlineLevel="1">
      <c r="A29" s="7" t="s">
        <v>13542</v>
      </c>
      <c r="B29" s="7" t="s">
        <v>852</v>
      </c>
      <c r="C29" s="7" t="s">
        <v>110</v>
      </c>
      <c r="D29" s="7" t="s">
        <v>3</v>
      </c>
      <c r="E29" s="8">
        <v>525603000</v>
      </c>
      <c r="F29" s="7" t="s">
        <v>3</v>
      </c>
      <c r="G29" s="8">
        <v>869085000</v>
      </c>
      <c r="H29" s="9">
        <v>2.5885472095992157E-3</v>
      </c>
      <c r="I29" s="11">
        <v>6.7005766563238858E-6</v>
      </c>
    </row>
    <row r="30" spans="1:9" hidden="1" outlineLevel="1">
      <c r="A30" s="7" t="s">
        <v>13543</v>
      </c>
      <c r="B30" s="7" t="s">
        <v>13544</v>
      </c>
      <c r="C30" s="7" t="s">
        <v>110</v>
      </c>
      <c r="D30" s="7" t="s">
        <v>3</v>
      </c>
      <c r="E30" s="8">
        <v>8650000</v>
      </c>
      <c r="F30" s="7" t="s">
        <v>3</v>
      </c>
      <c r="G30" s="8">
        <v>12707000</v>
      </c>
      <c r="H30" s="9">
        <v>4.2600467202495453E-5</v>
      </c>
      <c r="I30" s="11">
        <v>1.8147998058708907E-9</v>
      </c>
    </row>
    <row r="31" spans="1:9" hidden="1" outlineLevel="1">
      <c r="A31" s="7" t="s">
        <v>13545</v>
      </c>
      <c r="B31" s="7" t="s">
        <v>11076</v>
      </c>
      <c r="C31" s="7" t="s">
        <v>110</v>
      </c>
      <c r="D31" s="7" t="s">
        <v>3</v>
      </c>
      <c r="E31" s="8">
        <v>17878000</v>
      </c>
      <c r="F31" s="7" t="s">
        <v>3</v>
      </c>
      <c r="G31" s="8">
        <v>17597000</v>
      </c>
      <c r="H31" s="9">
        <v>8.8047532097828166E-5</v>
      </c>
      <c r="I31" s="11">
        <v>7.7523679085180813E-9</v>
      </c>
    </row>
    <row r="32" spans="1:9" hidden="1" outlineLevel="1">
      <c r="A32" s="7" t="s">
        <v>13546</v>
      </c>
      <c r="B32" s="7" t="s">
        <v>655</v>
      </c>
      <c r="C32" s="7" t="s">
        <v>110</v>
      </c>
      <c r="D32" s="7" t="s">
        <v>3</v>
      </c>
      <c r="E32" s="8">
        <v>336139000</v>
      </c>
      <c r="F32" s="7" t="s">
        <v>3</v>
      </c>
      <c r="G32" s="8">
        <v>198980000</v>
      </c>
      <c r="H32" s="9">
        <v>1.6554541554889733E-3</v>
      </c>
      <c r="I32" s="11">
        <v>2.7405284609257098E-6</v>
      </c>
    </row>
    <row r="33" spans="1:9" hidden="1" outlineLevel="1">
      <c r="A33" s="7" t="s">
        <v>13547</v>
      </c>
      <c r="B33" s="7" t="s">
        <v>2754</v>
      </c>
      <c r="C33" s="7" t="s">
        <v>110</v>
      </c>
      <c r="D33" s="7" t="s">
        <v>3</v>
      </c>
      <c r="E33" s="8">
        <v>13045000000</v>
      </c>
      <c r="F33" s="7" t="s">
        <v>3</v>
      </c>
      <c r="G33" s="8">
        <v>17722000000</v>
      </c>
      <c r="H33" s="9">
        <v>6.4245444468965685E-2</v>
      </c>
      <c r="I33" s="11">
        <v>4.1274771350149533E-3</v>
      </c>
    </row>
    <row r="34" spans="1:9" hidden="1" outlineLevel="1">
      <c r="A34" s="7" t="s">
        <v>13548</v>
      </c>
      <c r="B34" s="7" t="s">
        <v>13549</v>
      </c>
      <c r="C34" s="7" t="s">
        <v>110</v>
      </c>
      <c r="D34" s="7" t="s">
        <v>3</v>
      </c>
      <c r="E34" s="8">
        <v>225731000</v>
      </c>
      <c r="F34" s="7" t="s">
        <v>3</v>
      </c>
      <c r="G34" s="8">
        <v>155542000</v>
      </c>
      <c r="H34" s="9">
        <v>1.1117047470620232E-3</v>
      </c>
      <c r="I34" s="11">
        <v>1.2358874446402369E-6</v>
      </c>
    </row>
    <row r="35" spans="1:9" hidden="1" outlineLevel="1">
      <c r="A35" s="7" t="s">
        <v>13550</v>
      </c>
      <c r="B35" s="7" t="s">
        <v>1245</v>
      </c>
      <c r="C35" s="7" t="s">
        <v>110</v>
      </c>
      <c r="D35" s="7" t="s">
        <v>3</v>
      </c>
      <c r="E35" s="8">
        <v>2493282000</v>
      </c>
      <c r="F35" s="7" t="s">
        <v>3</v>
      </c>
      <c r="G35" s="8">
        <v>3298773000</v>
      </c>
      <c r="H35" s="9">
        <v>1.2279188215904308E-2</v>
      </c>
      <c r="I35" s="11">
        <v>1.5077846324160324E-4</v>
      </c>
    </row>
    <row r="36" spans="1:9" hidden="1" outlineLevel="1">
      <c r="A36" s="7" t="s">
        <v>13551</v>
      </c>
      <c r="B36" s="7" t="s">
        <v>13552</v>
      </c>
      <c r="C36" s="7" t="s">
        <v>110</v>
      </c>
      <c r="D36" s="7" t="s">
        <v>3</v>
      </c>
      <c r="E36" s="8">
        <v>2377345000</v>
      </c>
      <c r="F36" s="7" t="s">
        <v>3</v>
      </c>
      <c r="G36" s="8"/>
      <c r="H36" s="5"/>
      <c r="I36" s="5"/>
    </row>
    <row r="37" spans="1:9" hidden="1" outlineLevel="1">
      <c r="A37" s="7" t="s">
        <v>13553</v>
      </c>
      <c r="B37" s="7" t="s">
        <v>7805</v>
      </c>
      <c r="C37" s="7" t="s">
        <v>110</v>
      </c>
      <c r="D37" s="7" t="s">
        <v>3</v>
      </c>
      <c r="E37" s="8">
        <v>1647641000</v>
      </c>
      <c r="F37" s="7" t="s">
        <v>3</v>
      </c>
      <c r="G37" s="8">
        <v>3344369000</v>
      </c>
      <c r="H37" s="9">
        <v>8.1144828187267991E-3</v>
      </c>
      <c r="I37" s="11">
        <v>6.5844831415412416E-5</v>
      </c>
    </row>
    <row r="38" spans="1:9" hidden="1" outlineLevel="1">
      <c r="A38" s="7" t="s">
        <v>13554</v>
      </c>
      <c r="B38" s="7" t="s">
        <v>2198</v>
      </c>
      <c r="C38" s="7" t="s">
        <v>110</v>
      </c>
      <c r="D38" s="7" t="s">
        <v>3</v>
      </c>
      <c r="E38" s="8">
        <v>6215106000</v>
      </c>
      <c r="F38" s="7" t="s">
        <v>3</v>
      </c>
      <c r="G38" s="8">
        <v>3313089000</v>
      </c>
      <c r="H38" s="9">
        <v>3.0608834602662741E-2</v>
      </c>
      <c r="I38" s="11">
        <v>9.3690075573316393E-4</v>
      </c>
    </row>
    <row r="39" spans="1:9" hidden="1" outlineLevel="1">
      <c r="A39" s="7" t="s">
        <v>13555</v>
      </c>
      <c r="B39" s="7" t="s">
        <v>13556</v>
      </c>
      <c r="C39" s="7" t="s">
        <v>110</v>
      </c>
      <c r="D39" s="7" t="s">
        <v>3</v>
      </c>
      <c r="E39" s="8">
        <v>1635360</v>
      </c>
      <c r="F39" s="7" t="s">
        <v>3</v>
      </c>
      <c r="G39" s="8">
        <v>173090</v>
      </c>
      <c r="H39" s="9">
        <v>8.0540000051182621E-6</v>
      </c>
      <c r="I39" s="11">
        <v>6.486691608244497E-11</v>
      </c>
    </row>
    <row r="40" spans="1:9" hidden="1" outlineLevel="1">
      <c r="A40" s="7" t="s">
        <v>13557</v>
      </c>
      <c r="B40" s="7" t="s">
        <v>13558</v>
      </c>
      <c r="C40" s="7" t="s">
        <v>110</v>
      </c>
      <c r="D40" s="7" t="s">
        <v>3</v>
      </c>
      <c r="E40" s="8">
        <v>492200</v>
      </c>
      <c r="F40" s="7" t="s">
        <v>3</v>
      </c>
      <c r="G40" s="8">
        <v>210400</v>
      </c>
      <c r="H40" s="9">
        <v>2.4240404574645388E-6</v>
      </c>
      <c r="I40" s="11">
        <v>5.8759721394248906E-12</v>
      </c>
    </row>
    <row r="41" spans="1:9" hidden="1" outlineLevel="1">
      <c r="A41" s="7" t="s">
        <v>13559</v>
      </c>
      <c r="B41" s="7" t="s">
        <v>2535</v>
      </c>
      <c r="C41" s="7" t="s">
        <v>110</v>
      </c>
      <c r="D41" s="7" t="s">
        <v>3</v>
      </c>
      <c r="E41" s="8">
        <v>1931217000</v>
      </c>
      <c r="F41" s="7" t="s">
        <v>3</v>
      </c>
      <c r="G41" s="8">
        <v>4067630000</v>
      </c>
      <c r="H41" s="9">
        <v>9.5110689560001915E-3</v>
      </c>
      <c r="I41" s="11">
        <v>9.0460432685790569E-5</v>
      </c>
    </row>
    <row r="42" spans="1:9" hidden="1" outlineLevel="1">
      <c r="A42" s="7" t="s">
        <v>13560</v>
      </c>
      <c r="B42" s="7" t="s">
        <v>13561</v>
      </c>
      <c r="C42" s="7" t="s">
        <v>110</v>
      </c>
      <c r="D42" s="7" t="s">
        <v>3</v>
      </c>
      <c r="E42" s="8">
        <v>19112000</v>
      </c>
      <c r="F42" s="7" t="s">
        <v>3</v>
      </c>
      <c r="G42" s="8">
        <v>23002000</v>
      </c>
      <c r="H42" s="9">
        <v>9.412487042475065E-5</v>
      </c>
      <c r="I42" s="11">
        <v>8.8594912324760997E-9</v>
      </c>
    </row>
    <row r="43" spans="1:9" hidden="1" outlineLevel="1">
      <c r="A43" s="7" t="s">
        <v>13562</v>
      </c>
      <c r="B43" s="7" t="s">
        <v>13563</v>
      </c>
      <c r="C43" s="7" t="s">
        <v>110</v>
      </c>
      <c r="D43" s="7" t="s">
        <v>3</v>
      </c>
      <c r="E43" s="8">
        <v>9255100</v>
      </c>
      <c r="F43" s="7" t="s">
        <v>3</v>
      </c>
      <c r="G43" s="8">
        <v>6036710</v>
      </c>
      <c r="H43" s="9">
        <v>4.5580529942868865E-5</v>
      </c>
      <c r="I43" s="11">
        <v>2.077584709872765E-9</v>
      </c>
    </row>
    <row r="44" spans="1:9" hidden="1" outlineLevel="1">
      <c r="A44" s="7" t="s">
        <v>13564</v>
      </c>
      <c r="B44" s="7" t="s">
        <v>13565</v>
      </c>
      <c r="C44" s="7" t="s">
        <v>110</v>
      </c>
      <c r="D44" s="7" t="s">
        <v>3</v>
      </c>
      <c r="E44" s="8">
        <v>33488000</v>
      </c>
      <c r="F44" s="7" t="s">
        <v>3</v>
      </c>
      <c r="G44" s="8">
        <v>30089000</v>
      </c>
      <c r="H44" s="9">
        <v>1.6492536944244713E-4</v>
      </c>
      <c r="I44" s="11">
        <v>2.7200377485727675E-8</v>
      </c>
    </row>
    <row r="45" spans="1:9" hidden="1" outlineLevel="1">
      <c r="A45" s="7" t="s">
        <v>13566</v>
      </c>
      <c r="B45" s="7" t="s">
        <v>13567</v>
      </c>
      <c r="C45" s="7" t="s">
        <v>110</v>
      </c>
      <c r="D45" s="7" t="s">
        <v>3</v>
      </c>
      <c r="E45" s="8">
        <v>1547000</v>
      </c>
      <c r="F45" s="7" t="s">
        <v>3</v>
      </c>
      <c r="G45" s="8">
        <v>380000</v>
      </c>
      <c r="H45" s="9">
        <v>7.618835001417395E-6</v>
      </c>
      <c r="I45" s="11">
        <v>5.8046646778822799E-11</v>
      </c>
    </row>
    <row r="46" spans="1:9" hidden="1" outlineLevel="1">
      <c r="A46" s="7" t="s">
        <v>13568</v>
      </c>
      <c r="B46" s="7" t="s">
        <v>13569</v>
      </c>
      <c r="C46" s="7" t="s">
        <v>110</v>
      </c>
      <c r="D46" s="7" t="s">
        <v>3</v>
      </c>
      <c r="E46" s="8">
        <v>31807470</v>
      </c>
      <c r="F46" s="7" t="s">
        <v>3</v>
      </c>
      <c r="G46" s="8">
        <v>122941410</v>
      </c>
      <c r="H46" s="9">
        <v>1.5664891127507028E-4</v>
      </c>
      <c r="I46" s="11">
        <v>2.4538881403664841E-8</v>
      </c>
    </row>
    <row r="47" spans="1:9" hidden="1" outlineLevel="1">
      <c r="A47" s="7" t="s">
        <v>13570</v>
      </c>
      <c r="B47" s="7" t="s">
        <v>9632</v>
      </c>
      <c r="C47" s="7" t="s">
        <v>110</v>
      </c>
      <c r="D47" s="7" t="s">
        <v>3</v>
      </c>
      <c r="E47" s="8">
        <v>135621000</v>
      </c>
      <c r="F47" s="7" t="s">
        <v>3</v>
      </c>
      <c r="G47" s="8">
        <v>85975000</v>
      </c>
      <c r="H47" s="9">
        <v>6.6792115173059372E-4</v>
      </c>
      <c r="I47" s="11">
        <v>4.4611866492912283E-7</v>
      </c>
    </row>
    <row r="48" spans="1:9" hidden="1" outlineLevel="1">
      <c r="A48" s="7" t="s">
        <v>13571</v>
      </c>
      <c r="B48" s="7" t="s">
        <v>13572</v>
      </c>
      <c r="C48" s="7" t="s">
        <v>110</v>
      </c>
      <c r="D48" s="7" t="s">
        <v>3</v>
      </c>
      <c r="E48" s="8">
        <v>128068000</v>
      </c>
      <c r="F48" s="7" t="s">
        <v>3</v>
      </c>
      <c r="G48" s="8">
        <v>240079000</v>
      </c>
      <c r="H48" s="9">
        <v>6.3072331025308529E-4</v>
      </c>
      <c r="I48" s="11">
        <v>3.9781189409660969E-7</v>
      </c>
    </row>
    <row r="49" spans="1:9" hidden="1" outlineLevel="1">
      <c r="A49" s="7" t="s">
        <v>13573</v>
      </c>
      <c r="B49" s="7" t="s">
        <v>6991</v>
      </c>
      <c r="C49" s="7" t="s">
        <v>110</v>
      </c>
      <c r="D49" s="7" t="s">
        <v>3</v>
      </c>
      <c r="E49" s="8">
        <v>222485940</v>
      </c>
      <c r="F49" s="7" t="s">
        <v>3</v>
      </c>
      <c r="G49" s="8">
        <v>125479430</v>
      </c>
      <c r="H49" s="9">
        <v>1.0957231202296381E-3</v>
      </c>
      <c r="I49" s="11">
        <v>1.2006091562057741E-6</v>
      </c>
    </row>
    <row r="50" spans="1:9" hidden="1" outlineLevel="1">
      <c r="A50" s="7" t="s">
        <v>13574</v>
      </c>
      <c r="B50" s="7" t="s">
        <v>13575</v>
      </c>
      <c r="C50" s="7" t="s">
        <v>110</v>
      </c>
      <c r="D50" s="7" t="s">
        <v>3</v>
      </c>
      <c r="E50" s="8">
        <v>15762146000</v>
      </c>
      <c r="F50" s="7" t="s">
        <v>3</v>
      </c>
      <c r="G50" s="8">
        <v>8479746000</v>
      </c>
      <c r="H50" s="9">
        <v>7.7627142625889586E-2</v>
      </c>
      <c r="I50" s="11">
        <v>6.0259732722602044E-3</v>
      </c>
    </row>
    <row r="51" spans="1:9" hidden="1" outlineLevel="1">
      <c r="A51" s="7" t="s">
        <v>13576</v>
      </c>
      <c r="B51" s="7" t="s">
        <v>13577</v>
      </c>
      <c r="C51" s="7" t="s">
        <v>110</v>
      </c>
      <c r="D51" s="7" t="s">
        <v>3</v>
      </c>
      <c r="E51" s="8">
        <v>86282000</v>
      </c>
      <c r="F51" s="7" t="s">
        <v>3</v>
      </c>
      <c r="G51" s="8">
        <v>58016000</v>
      </c>
      <c r="H51" s="9">
        <v>4.2493104175326158E-4</v>
      </c>
      <c r="I51" s="11">
        <v>1.8056639024551214E-7</v>
      </c>
    </row>
    <row r="52" spans="1:9" hidden="1" outlineLevel="1">
      <c r="A52" s="7" t="s">
        <v>13578</v>
      </c>
      <c r="B52" s="7" t="s">
        <v>13579</v>
      </c>
      <c r="C52" s="7" t="s">
        <v>110</v>
      </c>
      <c r="D52" s="7" t="s">
        <v>3</v>
      </c>
      <c r="E52" s="8">
        <v>2484400000</v>
      </c>
      <c r="F52" s="7" t="s">
        <v>3</v>
      </c>
      <c r="G52" s="8">
        <v>11499800000</v>
      </c>
      <c r="H52" s="9">
        <v>1.2235445169697075E-2</v>
      </c>
      <c r="I52" s="11">
        <v>1.4970611850066348E-4</v>
      </c>
    </row>
    <row r="53" spans="1:9" hidden="1" outlineLevel="1">
      <c r="A53" s="7" t="s">
        <v>13580</v>
      </c>
      <c r="B53" s="7" t="s">
        <v>13581</v>
      </c>
      <c r="C53" s="7" t="s">
        <v>110</v>
      </c>
      <c r="D53" s="7" t="s">
        <v>3</v>
      </c>
      <c r="E53" s="8">
        <v>5541440</v>
      </c>
      <c r="F53" s="7" t="s">
        <v>3</v>
      </c>
      <c r="G53" s="8">
        <v>6633430</v>
      </c>
      <c r="H53" s="9">
        <v>2.7291090517294381E-5</v>
      </c>
      <c r="I53" s="11">
        <v>7.4480362162315527E-10</v>
      </c>
    </row>
    <row r="54" spans="1:9" hidden="1" outlineLevel="1">
      <c r="A54" s="7" t="s">
        <v>13582</v>
      </c>
      <c r="B54" s="7" t="s">
        <v>13583</v>
      </c>
      <c r="C54" s="7" t="s">
        <v>110</v>
      </c>
      <c r="D54" s="7" t="s">
        <v>3</v>
      </c>
      <c r="E54" s="8">
        <v>191031000</v>
      </c>
      <c r="F54" s="7" t="s">
        <v>3</v>
      </c>
      <c r="G54" s="8">
        <v>489847000</v>
      </c>
      <c r="H54" s="9">
        <v>9.408103873017235E-4</v>
      </c>
      <c r="I54" s="11">
        <v>8.8512418485481894E-7</v>
      </c>
    </row>
    <row r="55" spans="1:9" hidden="1" outlineLevel="1">
      <c r="A55" s="7" t="s">
        <v>13584</v>
      </c>
      <c r="B55" s="7" t="s">
        <v>13585</v>
      </c>
      <c r="C55" s="7" t="s">
        <v>110</v>
      </c>
      <c r="D55" s="7" t="s">
        <v>3</v>
      </c>
      <c r="E55" s="8">
        <v>328977000</v>
      </c>
      <c r="F55" s="7" t="s">
        <v>3</v>
      </c>
      <c r="G55" s="8">
        <v>400342000</v>
      </c>
      <c r="H55" s="9">
        <v>1.6201819536272076E-3</v>
      </c>
      <c r="I55" s="11">
        <v>2.624989562859275E-6</v>
      </c>
    </row>
    <row r="56" spans="1:9" hidden="1" outlineLevel="1">
      <c r="A56" s="7" t="s">
        <v>13586</v>
      </c>
      <c r="B56" s="7" t="s">
        <v>13587</v>
      </c>
      <c r="C56" s="7" t="s">
        <v>110</v>
      </c>
      <c r="D56" s="7" t="s">
        <v>3</v>
      </c>
      <c r="E56" s="8">
        <v>25715000</v>
      </c>
      <c r="F56" s="7" t="s">
        <v>3</v>
      </c>
      <c r="G56" s="8">
        <v>25125000</v>
      </c>
      <c r="H56" s="9">
        <v>1.2664404787423938E-4</v>
      </c>
      <c r="I56" s="11">
        <v>1.6038714861972637E-8</v>
      </c>
    </row>
    <row r="57" spans="1:9" hidden="1" outlineLevel="1">
      <c r="A57" s="7" t="s">
        <v>13588</v>
      </c>
      <c r="B57" s="7" t="s">
        <v>8119</v>
      </c>
      <c r="C57" s="7" t="s">
        <v>110</v>
      </c>
      <c r="D57" s="7" t="s">
        <v>3</v>
      </c>
      <c r="E57" s="8">
        <v>296558000</v>
      </c>
      <c r="F57" s="7" t="s">
        <v>3</v>
      </c>
      <c r="G57" s="8">
        <v>588279000</v>
      </c>
      <c r="H57" s="9">
        <v>1.4605213124436586E-3</v>
      </c>
      <c r="I57" s="11">
        <v>2.1331225041021469E-6</v>
      </c>
    </row>
    <row r="58" spans="1:9" hidden="1" outlineLevel="1">
      <c r="A58" s="7" t="s">
        <v>13589</v>
      </c>
      <c r="B58" s="7" t="s">
        <v>13590</v>
      </c>
      <c r="C58" s="7" t="s">
        <v>110</v>
      </c>
      <c r="D58" s="7" t="s">
        <v>3</v>
      </c>
      <c r="E58" s="8">
        <v>1433400000</v>
      </c>
      <c r="F58" s="7" t="s">
        <v>3</v>
      </c>
      <c r="G58" s="8">
        <v>1692100000</v>
      </c>
      <c r="H58" s="9">
        <v>7.0593652818562985E-3</v>
      </c>
      <c r="I58" s="11">
        <v>4.9834638182678054E-5</v>
      </c>
    </row>
    <row r="59" spans="1:9" hidden="1" outlineLevel="1">
      <c r="A59" s="7" t="s">
        <v>13591</v>
      </c>
      <c r="B59" s="7" t="s">
        <v>7229</v>
      </c>
      <c r="C59" s="7" t="s">
        <v>110</v>
      </c>
      <c r="D59" s="7" t="s">
        <v>3</v>
      </c>
      <c r="E59" s="8">
        <v>1204102000</v>
      </c>
      <c r="F59" s="7" t="s">
        <v>3</v>
      </c>
      <c r="G59" s="8">
        <v>1135505000</v>
      </c>
      <c r="H59" s="9">
        <v>5.9300933825964372E-3</v>
      </c>
      <c r="I59" s="11">
        <v>3.5166007526314053E-5</v>
      </c>
    </row>
    <row r="60" spans="1:9" hidden="1" outlineLevel="1">
      <c r="A60" s="7" t="s">
        <v>13592</v>
      </c>
      <c r="B60" s="7" t="s">
        <v>13593</v>
      </c>
      <c r="C60" s="7" t="s">
        <v>110</v>
      </c>
      <c r="D60" s="7" t="s">
        <v>3</v>
      </c>
      <c r="E60" s="8">
        <v>2410000</v>
      </c>
      <c r="F60" s="7" t="s">
        <v>3</v>
      </c>
      <c r="G60" s="8">
        <v>530000</v>
      </c>
      <c r="H60" s="9">
        <v>1.1869031902660582E-5</v>
      </c>
      <c r="I60" s="11">
        <v>1.4087391830637467E-10</v>
      </c>
    </row>
    <row r="61" spans="1:9" hidden="1" outlineLevel="1">
      <c r="A61" s="7" t="s">
        <v>13594</v>
      </c>
      <c r="B61" s="7" t="s">
        <v>13595</v>
      </c>
      <c r="C61" s="7" t="s">
        <v>110</v>
      </c>
      <c r="D61" s="7" t="s">
        <v>3</v>
      </c>
      <c r="E61" s="8">
        <v>348797000</v>
      </c>
      <c r="F61" s="7" t="s">
        <v>3</v>
      </c>
      <c r="G61" s="8">
        <v>493663000</v>
      </c>
      <c r="H61" s="9">
        <v>1.7177936599802087E-3</v>
      </c>
      <c r="I61" s="11">
        <v>2.9508150582682011E-6</v>
      </c>
    </row>
    <row r="62" spans="1:9" hidden="1" outlineLevel="1">
      <c r="A62" s="7" t="s">
        <v>13596</v>
      </c>
      <c r="B62" s="7" t="s">
        <v>13597</v>
      </c>
      <c r="C62" s="7" t="s">
        <v>110</v>
      </c>
      <c r="D62" s="7" t="s">
        <v>3</v>
      </c>
      <c r="E62" s="8">
        <v>247594000</v>
      </c>
      <c r="F62" s="7" t="s">
        <v>3</v>
      </c>
      <c r="G62" s="8">
        <v>277180000</v>
      </c>
      <c r="H62" s="9">
        <v>1.2193780435300183E-3</v>
      </c>
      <c r="I62" s="11">
        <v>1.486882813043095E-6</v>
      </c>
    </row>
    <row r="63" spans="1:9" hidden="1" outlineLevel="1">
      <c r="A63" s="7" t="s">
        <v>13598</v>
      </c>
      <c r="B63" s="7" t="s">
        <v>2141</v>
      </c>
      <c r="C63" s="7" t="s">
        <v>110</v>
      </c>
      <c r="D63" s="7" t="s">
        <v>3</v>
      </c>
      <c r="E63" s="8">
        <v>392873000</v>
      </c>
      <c r="F63" s="7" t="s">
        <v>3</v>
      </c>
      <c r="G63" s="8">
        <v>929455000</v>
      </c>
      <c r="H63" s="9">
        <v>1.9348639712423116E-3</v>
      </c>
      <c r="I63" s="11">
        <v>3.7436985872115688E-6</v>
      </c>
    </row>
    <row r="64" spans="1:9" hidden="1" outlineLevel="1">
      <c r="A64" s="7" t="s">
        <v>13599</v>
      </c>
      <c r="B64" s="7" t="s">
        <v>1413</v>
      </c>
      <c r="C64" s="7" t="s">
        <v>110</v>
      </c>
      <c r="D64" s="7" t="s">
        <v>3</v>
      </c>
      <c r="E64" s="8">
        <v>562555000</v>
      </c>
      <c r="F64" s="7" t="s">
        <v>3</v>
      </c>
      <c r="G64" s="8">
        <v>1154260000</v>
      </c>
      <c r="H64" s="9">
        <v>2.7705324655606738E-3</v>
      </c>
      <c r="I64" s="11">
        <v>7.6758501427257059E-6</v>
      </c>
    </row>
    <row r="65" spans="1:9" hidden="1" outlineLevel="1">
      <c r="A65" s="7" t="s">
        <v>13600</v>
      </c>
      <c r="B65" s="7" t="s">
        <v>1595</v>
      </c>
      <c r="C65" s="7" t="s">
        <v>110</v>
      </c>
      <c r="D65" s="7" t="s">
        <v>3</v>
      </c>
      <c r="E65" s="8">
        <v>216150000</v>
      </c>
      <c r="F65" s="7" t="s">
        <v>3</v>
      </c>
      <c r="G65" s="8">
        <v>207536000</v>
      </c>
      <c r="H65" s="9">
        <v>1.0645191891120683E-3</v>
      </c>
      <c r="I65" s="11">
        <v>1.1332011039878154E-6</v>
      </c>
    </row>
    <row r="66" spans="1:9" hidden="1" outlineLevel="1">
      <c r="A66" s="7" t="s">
        <v>13601</v>
      </c>
      <c r="B66" s="7" t="s">
        <v>448</v>
      </c>
      <c r="C66" s="7" t="s">
        <v>110</v>
      </c>
      <c r="D66" s="7" t="s">
        <v>3</v>
      </c>
      <c r="E66" s="8">
        <v>1325717000</v>
      </c>
      <c r="F66" s="7" t="s">
        <v>3</v>
      </c>
      <c r="G66" s="8">
        <v>1601289000</v>
      </c>
      <c r="H66" s="9">
        <v>6.5290362518255103E-3</v>
      </c>
      <c r="I66" s="11">
        <v>4.2628314377651711E-5</v>
      </c>
    </row>
    <row r="67" spans="1:9" hidden="1" outlineLevel="1">
      <c r="A67" s="7" t="s">
        <v>13602</v>
      </c>
      <c r="B67" s="7" t="s">
        <v>1990</v>
      </c>
      <c r="C67" s="7" t="s">
        <v>110</v>
      </c>
      <c r="D67" s="7" t="s">
        <v>3</v>
      </c>
      <c r="E67" s="8">
        <v>336330000</v>
      </c>
      <c r="F67" s="7" t="s">
        <v>3</v>
      </c>
      <c r="G67" s="8">
        <v>383182000</v>
      </c>
      <c r="H67" s="9">
        <v>1.6563948132040803E-3</v>
      </c>
      <c r="I67" s="11">
        <v>2.7436437772093799E-6</v>
      </c>
    </row>
    <row r="68" spans="1:9" hidden="1" outlineLevel="1">
      <c r="A68" s="7" t="s">
        <v>13603</v>
      </c>
      <c r="B68" s="7" t="s">
        <v>2655</v>
      </c>
      <c r="C68" s="7" t="s">
        <v>110</v>
      </c>
      <c r="D68" s="7" t="s">
        <v>3</v>
      </c>
      <c r="E68" s="8">
        <v>8428000000</v>
      </c>
      <c r="F68" s="7" t="s">
        <v>3</v>
      </c>
      <c r="G68" s="8">
        <v>12471000000</v>
      </c>
      <c r="H68" s="9">
        <v>4.1507137292789785E-2</v>
      </c>
      <c r="I68" s="11">
        <v>1.7228424462425005E-3</v>
      </c>
    </row>
    <row r="69" spans="1:9" hidden="1" outlineLevel="1">
      <c r="A69" s="7" t="s">
        <v>13604</v>
      </c>
      <c r="B69" s="7" t="s">
        <v>13605</v>
      </c>
      <c r="C69" s="7" t="s">
        <v>110</v>
      </c>
      <c r="D69" s="7" t="s">
        <v>3</v>
      </c>
      <c r="E69" s="8">
        <v>1453929000</v>
      </c>
      <c r="F69" s="7" t="s">
        <v>3</v>
      </c>
      <c r="G69" s="8">
        <v>1323075000</v>
      </c>
      <c r="H69" s="9">
        <v>7.1604687490470532E-3</v>
      </c>
      <c r="I69" s="11">
        <v>5.1272312706079468E-5</v>
      </c>
    </row>
    <row r="70" spans="1:9" hidden="1" outlineLevel="1">
      <c r="A70" s="7" t="s">
        <v>13606</v>
      </c>
      <c r="B70" s="7" t="s">
        <v>13607</v>
      </c>
      <c r="C70" s="7" t="s">
        <v>110</v>
      </c>
      <c r="D70" s="7" t="s">
        <v>3</v>
      </c>
      <c r="E70" s="8">
        <v>620704000</v>
      </c>
      <c r="F70" s="7" t="s">
        <v>3</v>
      </c>
      <c r="G70" s="8">
        <v>1042561000</v>
      </c>
      <c r="H70" s="9">
        <v>3.0569110282610101E-3</v>
      </c>
      <c r="I70" s="11">
        <v>9.344705034703786E-6</v>
      </c>
    </row>
    <row r="71" spans="1:9" hidden="1" outlineLevel="1">
      <c r="A71" s="7" t="s">
        <v>13608</v>
      </c>
      <c r="B71" s="7" t="s">
        <v>9645</v>
      </c>
      <c r="C71" s="7" t="s">
        <v>110</v>
      </c>
      <c r="D71" s="7" t="s">
        <v>3</v>
      </c>
      <c r="E71" s="8">
        <v>3161800000</v>
      </c>
      <c r="F71" s="7" t="s">
        <v>3</v>
      </c>
      <c r="G71" s="8">
        <v>3823000000</v>
      </c>
      <c r="H71" s="9">
        <v>1.5571578867150302E-2</v>
      </c>
      <c r="I71" s="11">
        <v>2.4247406841588188E-4</v>
      </c>
    </row>
    <row r="72" spans="1:9" hidden="1" outlineLevel="1">
      <c r="A72" s="7" t="s">
        <v>13609</v>
      </c>
      <c r="B72" s="7" t="s">
        <v>13610</v>
      </c>
      <c r="C72" s="7" t="s">
        <v>110</v>
      </c>
      <c r="D72" s="7" t="s">
        <v>3</v>
      </c>
      <c r="E72" s="8">
        <v>27845000</v>
      </c>
      <c r="F72" s="7" t="s">
        <v>3</v>
      </c>
      <c r="G72" s="8">
        <v>41139000</v>
      </c>
      <c r="H72" s="9">
        <v>1.3713410511600994E-4</v>
      </c>
      <c r="I72" s="11">
        <v>1.8805762785968863E-8</v>
      </c>
    </row>
    <row r="73" spans="1:9" hidden="1" outlineLevel="1">
      <c r="A73" s="7" t="s">
        <v>13611</v>
      </c>
      <c r="B73" s="7" t="s">
        <v>13612</v>
      </c>
      <c r="C73" s="7" t="s">
        <v>110</v>
      </c>
      <c r="D73" s="7" t="s">
        <v>3</v>
      </c>
      <c r="E73" s="8">
        <v>83499000</v>
      </c>
      <c r="F73" s="7" t="s">
        <v>3</v>
      </c>
      <c r="G73" s="8">
        <v>161517000</v>
      </c>
      <c r="H73" s="9">
        <v>4.1122501860591535E-4</v>
      </c>
      <c r="I73" s="11">
        <v>1.6910601592743541E-7</v>
      </c>
    </row>
    <row r="74" spans="1:9" hidden="1" outlineLevel="1">
      <c r="A74" s="7" t="s">
        <v>13613</v>
      </c>
      <c r="B74" s="7" t="s">
        <v>176</v>
      </c>
      <c r="C74" s="7" t="s">
        <v>110</v>
      </c>
      <c r="D74" s="7" t="s">
        <v>3</v>
      </c>
      <c r="E74" s="8">
        <v>4681507000</v>
      </c>
      <c r="F74" s="7" t="s">
        <v>3</v>
      </c>
      <c r="G74" s="8">
        <v>7201368000</v>
      </c>
      <c r="H74" s="9">
        <v>2.3055998313497441E-2</v>
      </c>
      <c r="I74" s="11">
        <v>5.3157905823199682E-4</v>
      </c>
    </row>
    <row r="75" spans="1:9" hidden="1" outlineLevel="1">
      <c r="A75" s="7" t="s">
        <v>13614</v>
      </c>
      <c r="B75" s="7" t="s">
        <v>13615</v>
      </c>
      <c r="C75" s="7" t="s">
        <v>110</v>
      </c>
      <c r="D75" s="7" t="s">
        <v>3</v>
      </c>
      <c r="E75" s="8">
        <v>60923000</v>
      </c>
      <c r="F75" s="7" t="s">
        <v>3</v>
      </c>
      <c r="G75" s="8">
        <v>34144000</v>
      </c>
      <c r="H75" s="9">
        <v>3.0004026166215381E-4</v>
      </c>
      <c r="I75" s="11">
        <v>9.0024158618293728E-8</v>
      </c>
    </row>
    <row r="76" spans="1:9" hidden="1" outlineLevel="1">
      <c r="A76" s="7" t="s">
        <v>13616</v>
      </c>
      <c r="B76" s="7" t="s">
        <v>13617</v>
      </c>
      <c r="C76" s="7" t="s">
        <v>110</v>
      </c>
      <c r="D76" s="7" t="s">
        <v>3</v>
      </c>
      <c r="E76" s="8">
        <v>85987000</v>
      </c>
      <c r="F76" s="7" t="s">
        <v>3</v>
      </c>
      <c r="G76" s="8">
        <v>105173000</v>
      </c>
      <c r="H76" s="9">
        <v>4.2347819344982384E-4</v>
      </c>
      <c r="I76" s="11">
        <v>1.7933378032752642E-7</v>
      </c>
    </row>
    <row r="77" spans="1:9" hidden="1" outlineLevel="1">
      <c r="A77" s="7" t="s">
        <v>13618</v>
      </c>
      <c r="B77" s="7" t="s">
        <v>13619</v>
      </c>
      <c r="C77" s="7" t="s">
        <v>110</v>
      </c>
      <c r="D77" s="7" t="s">
        <v>3</v>
      </c>
      <c r="E77" s="8">
        <v>424666000</v>
      </c>
      <c r="F77" s="7" t="s">
        <v>3</v>
      </c>
      <c r="G77" s="8">
        <v>601167000</v>
      </c>
      <c r="H77" s="9">
        <v>2.0914416190768708E-3</v>
      </c>
      <c r="I77" s="11">
        <v>4.3741280460068826E-6</v>
      </c>
    </row>
    <row r="78" spans="1:9" hidden="1" outlineLevel="1">
      <c r="A78" s="7" t="s">
        <v>13620</v>
      </c>
      <c r="B78" s="7" t="s">
        <v>10152</v>
      </c>
      <c r="C78" s="7" t="s">
        <v>110</v>
      </c>
      <c r="D78" s="7" t="s">
        <v>3</v>
      </c>
      <c r="E78" s="8">
        <v>5380000</v>
      </c>
      <c r="F78" s="7" t="s">
        <v>3</v>
      </c>
      <c r="G78" s="8">
        <v>52626000</v>
      </c>
      <c r="H78" s="9">
        <v>2.6496013127101218E-5</v>
      </c>
      <c r="I78" s="11">
        <v>7.0203871163152001E-10</v>
      </c>
    </row>
    <row r="79" spans="1:9" hidden="1" outlineLevel="1">
      <c r="A79" s="7" t="s">
        <v>13621</v>
      </c>
      <c r="B79" s="7" t="s">
        <v>13622</v>
      </c>
      <c r="C79" s="7" t="s">
        <v>110</v>
      </c>
      <c r="D79" s="7" t="s">
        <v>3</v>
      </c>
      <c r="E79" s="8">
        <v>117440</v>
      </c>
      <c r="F79" s="7" t="s">
        <v>3</v>
      </c>
      <c r="G79" s="8">
        <v>496960</v>
      </c>
      <c r="H79" s="9">
        <v>5.7838137205330243E-7</v>
      </c>
      <c r="I79" s="11">
        <v>3.3452501153826066E-13</v>
      </c>
    </row>
    <row r="80" spans="1:9" hidden="1" outlineLevel="1">
      <c r="A80" s="7" t="s">
        <v>13623</v>
      </c>
      <c r="B80" s="7" t="s">
        <v>13624</v>
      </c>
      <c r="C80" s="7" t="s">
        <v>110</v>
      </c>
      <c r="D80" s="7" t="s">
        <v>3</v>
      </c>
      <c r="E80" s="8">
        <v>50808000</v>
      </c>
      <c r="F80" s="7" t="s">
        <v>3</v>
      </c>
      <c r="G80" s="8">
        <v>208009000</v>
      </c>
      <c r="H80" s="9">
        <v>2.5022480203750163E-4</v>
      </c>
      <c r="I80" s="11">
        <v>6.2612451554706882E-8</v>
      </c>
    </row>
    <row r="81" spans="1:9" hidden="1" outlineLevel="1">
      <c r="A81" s="7" t="s">
        <v>13625</v>
      </c>
      <c r="B81" s="7" t="s">
        <v>482</v>
      </c>
      <c r="C81" s="7" t="s">
        <v>110</v>
      </c>
      <c r="D81" s="7" t="s">
        <v>3</v>
      </c>
      <c r="E81" s="8">
        <v>278807000</v>
      </c>
      <c r="F81" s="7" t="s">
        <v>3</v>
      </c>
      <c r="G81" s="8">
        <v>577123000</v>
      </c>
      <c r="H81" s="9">
        <v>1.373099243852734E-3</v>
      </c>
      <c r="I81" s="11">
        <v>1.88540153346895E-6</v>
      </c>
    </row>
    <row r="82" spans="1:9" hidden="1" outlineLevel="1">
      <c r="A82" s="7" t="s">
        <v>13626</v>
      </c>
      <c r="B82" s="7" t="s">
        <v>13627</v>
      </c>
      <c r="C82" s="7" t="s">
        <v>110</v>
      </c>
      <c r="D82" s="7" t="s">
        <v>3</v>
      </c>
      <c r="E82" s="8">
        <v>210003000</v>
      </c>
      <c r="F82" s="7" t="s">
        <v>3</v>
      </c>
      <c r="G82" s="8">
        <v>527387000</v>
      </c>
      <c r="H82" s="9">
        <v>1.0342457703960291E-3</v>
      </c>
      <c r="I82" s="11">
        <v>1.0696643135820759E-6</v>
      </c>
    </row>
    <row r="83" spans="1:9" hidden="1" outlineLevel="1">
      <c r="A83" s="7" t="s">
        <v>13628</v>
      </c>
      <c r="B83" s="7" t="s">
        <v>13629</v>
      </c>
      <c r="C83" s="7" t="s">
        <v>110</v>
      </c>
      <c r="D83" s="7" t="s">
        <v>3</v>
      </c>
      <c r="E83" s="8">
        <v>282535000</v>
      </c>
      <c r="F83" s="7" t="s">
        <v>3</v>
      </c>
      <c r="G83" s="8">
        <v>399366000</v>
      </c>
      <c r="H83" s="9">
        <v>1.391459306480584E-3</v>
      </c>
      <c r="I83" s="11">
        <v>1.9361590015914276E-6</v>
      </c>
    </row>
    <row r="84" spans="1:9" hidden="1" outlineLevel="1">
      <c r="A84" s="7" t="s">
        <v>13630</v>
      </c>
      <c r="B84" s="7" t="s">
        <v>13631</v>
      </c>
      <c r="C84" s="7" t="s">
        <v>110</v>
      </c>
      <c r="D84" s="7" t="s">
        <v>3</v>
      </c>
      <c r="E84" s="8">
        <v>58579000</v>
      </c>
      <c r="F84" s="7" t="s">
        <v>3</v>
      </c>
      <c r="G84" s="8">
        <v>141677000</v>
      </c>
      <c r="H84" s="9">
        <v>2.8849627378670301E-4</v>
      </c>
      <c r="I84" s="11">
        <v>8.32300999888123E-8</v>
      </c>
    </row>
    <row r="85" spans="1:9" hidden="1" outlineLevel="1">
      <c r="A85" s="7" t="s">
        <v>13632</v>
      </c>
      <c r="B85" s="7" t="s">
        <v>13633</v>
      </c>
      <c r="C85" s="7" t="s">
        <v>110</v>
      </c>
      <c r="D85" s="7" t="s">
        <v>3</v>
      </c>
      <c r="E85" s="8">
        <v>3547960</v>
      </c>
      <c r="F85" s="7" t="s">
        <v>3</v>
      </c>
      <c r="G85" s="8">
        <v>1729620</v>
      </c>
      <c r="H85" s="9">
        <v>1.7473381920897777E-5</v>
      </c>
      <c r="I85" s="11">
        <v>3.053190757535573E-10</v>
      </c>
    </row>
    <row r="86" spans="1:9" hidden="1" outlineLevel="1">
      <c r="A86" s="7" t="s">
        <v>13634</v>
      </c>
      <c r="B86" s="7" t="s">
        <v>13635</v>
      </c>
      <c r="C86" s="7" t="s">
        <v>110</v>
      </c>
      <c r="D86" s="7" t="s">
        <v>3</v>
      </c>
      <c r="E86" s="8">
        <v>19195000</v>
      </c>
      <c r="F86" s="7" t="s">
        <v>3</v>
      </c>
      <c r="G86" s="8">
        <v>16242000</v>
      </c>
      <c r="H86" s="9">
        <v>9.4533637913514476E-5</v>
      </c>
      <c r="I86" s="11">
        <v>8.9366086971634622E-9</v>
      </c>
    </row>
    <row r="87" spans="1:9" hidden="1" outlineLevel="1">
      <c r="A87" s="7" t="s">
        <v>13636</v>
      </c>
      <c r="B87" s="7" t="s">
        <v>13637</v>
      </c>
      <c r="C87" s="7" t="s">
        <v>110</v>
      </c>
      <c r="D87" s="7" t="s">
        <v>3</v>
      </c>
      <c r="E87" s="8">
        <v>372978000</v>
      </c>
      <c r="F87" s="7" t="s">
        <v>3</v>
      </c>
      <c r="G87" s="8">
        <v>408860000</v>
      </c>
      <c r="H87" s="9">
        <v>1.8368828966765722E-3</v>
      </c>
      <c r="I87" s="11">
        <v>3.3741387761029146E-6</v>
      </c>
    </row>
    <row r="88" spans="1:9" hidden="1" outlineLevel="1">
      <c r="A88" s="7" t="s">
        <v>13638</v>
      </c>
      <c r="B88" s="7" t="s">
        <v>13639</v>
      </c>
      <c r="C88" s="7" t="s">
        <v>110</v>
      </c>
      <c r="D88" s="7" t="s">
        <v>3</v>
      </c>
      <c r="E88" s="8">
        <v>45685000</v>
      </c>
      <c r="F88" s="7" t="s">
        <v>3</v>
      </c>
      <c r="G88" s="8">
        <v>194906000</v>
      </c>
      <c r="H88" s="9">
        <v>2.249944906527173E-4</v>
      </c>
      <c r="I88" s="11">
        <v>5.0622520824075696E-8</v>
      </c>
    </row>
    <row r="89" spans="1:9" hidden="1" outlineLevel="1">
      <c r="A89" s="7" t="s">
        <v>13640</v>
      </c>
      <c r="B89" s="7" t="s">
        <v>13641</v>
      </c>
      <c r="C89" s="7" t="s">
        <v>110</v>
      </c>
      <c r="D89" s="7" t="s">
        <v>3</v>
      </c>
      <c r="E89" s="8">
        <v>120950</v>
      </c>
      <c r="F89" s="7" t="s">
        <v>3</v>
      </c>
      <c r="G89" s="8">
        <v>4422930</v>
      </c>
      <c r="H89" s="9">
        <v>5.956678044094595E-7</v>
      </c>
      <c r="I89" s="11">
        <v>3.5482013320998611E-13</v>
      </c>
    </row>
    <row r="90" spans="1:9" hidden="1" outlineLevel="1">
      <c r="A90" s="7" t="s">
        <v>13642</v>
      </c>
      <c r="B90" s="7" t="s">
        <v>8407</v>
      </c>
      <c r="C90" s="7" t="s">
        <v>110</v>
      </c>
      <c r="D90" s="7" t="s">
        <v>3</v>
      </c>
      <c r="E90" s="8">
        <v>32947000</v>
      </c>
      <c r="F90" s="7" t="s">
        <v>3</v>
      </c>
      <c r="G90" s="8">
        <v>46750000</v>
      </c>
      <c r="H90" s="9">
        <v>1.6226099340122747E-4</v>
      </c>
      <c r="I90" s="11">
        <v>2.6328629979553185E-8</v>
      </c>
    </row>
    <row r="91" spans="1:9" hidden="1" outlineLevel="1">
      <c r="A91" s="7" t="s">
        <v>13643</v>
      </c>
      <c r="B91" s="7" t="s">
        <v>13644</v>
      </c>
      <c r="C91" s="7" t="s">
        <v>110</v>
      </c>
      <c r="D91" s="7" t="s">
        <v>3</v>
      </c>
      <c r="E91" s="8">
        <v>133112000</v>
      </c>
      <c r="F91" s="7" t="s">
        <v>3</v>
      </c>
      <c r="G91" s="8">
        <v>135711000</v>
      </c>
      <c r="H91" s="9">
        <v>6.5556455378711846E-4</v>
      </c>
      <c r="I91" s="11">
        <v>4.2976488418210371E-7</v>
      </c>
    </row>
    <row r="92" spans="1:9" hidden="1" outlineLevel="1">
      <c r="A92" s="7" t="s">
        <v>13645</v>
      </c>
      <c r="B92" s="7" t="s">
        <v>13646</v>
      </c>
      <c r="C92" s="7" t="s">
        <v>110</v>
      </c>
      <c r="D92" s="7" t="s">
        <v>3</v>
      </c>
      <c r="E92" s="8">
        <v>318121000</v>
      </c>
      <c r="F92" s="7" t="s">
        <v>3</v>
      </c>
      <c r="G92" s="8">
        <v>364348000</v>
      </c>
      <c r="H92" s="9">
        <v>1.5667171360607001E-3</v>
      </c>
      <c r="I92" s="11">
        <v>2.454602584426242E-6</v>
      </c>
    </row>
    <row r="93" spans="1:9" hidden="1" outlineLevel="1">
      <c r="A93" s="7" t="s">
        <v>13647</v>
      </c>
      <c r="B93" s="7" t="s">
        <v>7734</v>
      </c>
      <c r="C93" s="7" t="s">
        <v>110</v>
      </c>
      <c r="D93" s="7" t="s">
        <v>3</v>
      </c>
      <c r="E93" s="8">
        <v>306177000</v>
      </c>
      <c r="F93" s="7" t="s">
        <v>3</v>
      </c>
      <c r="G93" s="8">
        <v>286284000</v>
      </c>
      <c r="H93" s="9">
        <v>1.5078940169547341E-3</v>
      </c>
      <c r="I93" s="11">
        <v>2.2737443663678839E-6</v>
      </c>
    </row>
    <row r="94" spans="1:9" hidden="1" outlineLevel="1">
      <c r="A94" s="7" t="s">
        <v>13648</v>
      </c>
      <c r="B94" s="7" t="s">
        <v>13649</v>
      </c>
      <c r="C94" s="7" t="s">
        <v>110</v>
      </c>
      <c r="D94" s="7" t="s">
        <v>3</v>
      </c>
      <c r="E94" s="8">
        <v>156142000</v>
      </c>
      <c r="F94" s="7" t="s">
        <v>3</v>
      </c>
      <c r="G94" s="8">
        <v>278710000</v>
      </c>
      <c r="H94" s="9">
        <v>7.6898521964532311E-4</v>
      </c>
      <c r="I94" s="11">
        <v>5.9133826803296585E-7</v>
      </c>
    </row>
    <row r="95" spans="1:9" hidden="1" outlineLevel="1">
      <c r="A95" s="7" t="s">
        <v>13650</v>
      </c>
      <c r="B95" s="7" t="s">
        <v>13651</v>
      </c>
      <c r="C95" s="7" t="s">
        <v>110</v>
      </c>
      <c r="D95" s="7" t="s">
        <v>3</v>
      </c>
      <c r="E95" s="8">
        <v>20100</v>
      </c>
      <c r="F95" s="7" t="s">
        <v>3</v>
      </c>
      <c r="G95" s="8">
        <v>4433540</v>
      </c>
      <c r="H95" s="9">
        <v>9.8990681013891165E-8</v>
      </c>
      <c r="I95" s="11">
        <v>9.7991549275939527E-15</v>
      </c>
    </row>
    <row r="96" spans="1:9" hidden="1" outlineLevel="1">
      <c r="A96" s="7" t="s">
        <v>13652</v>
      </c>
      <c r="B96" s="7" t="s">
        <v>13653</v>
      </c>
      <c r="C96" s="7" t="s">
        <v>110</v>
      </c>
      <c r="D96" s="7" t="s">
        <v>3</v>
      </c>
      <c r="E96" s="8">
        <v>218278000</v>
      </c>
      <c r="F96" s="7" t="s">
        <v>3</v>
      </c>
      <c r="G96" s="8">
        <v>284284000</v>
      </c>
      <c r="H96" s="9">
        <v>1.0749993965348326E-3</v>
      </c>
      <c r="I96" s="11">
        <v>1.1556237025502544E-6</v>
      </c>
    </row>
    <row r="97" spans="1:9" hidden="1" outlineLevel="1">
      <c r="A97" s="7" t="s">
        <v>13654</v>
      </c>
      <c r="B97" s="7" t="s">
        <v>13655</v>
      </c>
      <c r="C97" s="7" t="s">
        <v>110</v>
      </c>
      <c r="D97" s="7" t="s">
        <v>3</v>
      </c>
      <c r="E97" s="8">
        <v>47695000</v>
      </c>
      <c r="F97" s="7" t="s">
        <v>3</v>
      </c>
      <c r="G97" s="8">
        <v>105437000</v>
      </c>
      <c r="H97" s="9">
        <v>2.3489355875410642E-4</v>
      </c>
      <c r="I97" s="11">
        <v>5.5174983944168847E-8</v>
      </c>
    </row>
    <row r="98" spans="1:9" hidden="1" outlineLevel="1">
      <c r="A98" s="7" t="s">
        <v>13656</v>
      </c>
      <c r="B98" s="7" t="s">
        <v>13657</v>
      </c>
      <c r="C98" s="7" t="s">
        <v>110</v>
      </c>
      <c r="D98" s="7" t="s">
        <v>3</v>
      </c>
      <c r="E98" s="8">
        <v>840100000</v>
      </c>
      <c r="F98" s="7" t="s">
        <v>3</v>
      </c>
      <c r="G98" s="8">
        <v>1184200000</v>
      </c>
      <c r="H98" s="9">
        <v>4.137416473620396E-3</v>
      </c>
      <c r="I98" s="11">
        <v>1.7118215076185432E-5</v>
      </c>
    </row>
    <row r="99" spans="1:9" collapsed="1">
      <c r="A99" s="7"/>
      <c r="B99" s="7"/>
      <c r="C99" s="7"/>
      <c r="D99" s="7"/>
      <c r="E99" s="8"/>
      <c r="F99" s="7"/>
      <c r="G99" s="8"/>
      <c r="H99" s="9"/>
      <c r="I99" s="11"/>
    </row>
    <row r="100" spans="1:9" s="17" customFormat="1">
      <c r="A100" s="13"/>
      <c r="B100" s="13" t="str">
        <f>C98</f>
        <v>Semiconductors</v>
      </c>
      <c r="C100" s="13"/>
      <c r="D100" s="13"/>
      <c r="E100" s="14">
        <v>203049416310</v>
      </c>
      <c r="F100" s="13"/>
      <c r="G100" s="13"/>
      <c r="H100" s="15" t="s">
        <v>13493</v>
      </c>
      <c r="I100" s="16">
        <v>1109.5833688167972</v>
      </c>
    </row>
    <row r="101" spans="1:9">
      <c r="A101" s="5"/>
      <c r="B101" s="5"/>
      <c r="C101" s="5"/>
      <c r="D101" s="5"/>
      <c r="E101" s="5"/>
      <c r="F101" s="5"/>
      <c r="G101" s="5"/>
      <c r="H101" s="5"/>
      <c r="I101" s="5"/>
    </row>
    <row r="102" spans="1:9" hidden="1" outlineLevel="1">
      <c r="A102" s="7" t="s">
        <v>13658</v>
      </c>
      <c r="B102" s="7" t="s">
        <v>13659</v>
      </c>
      <c r="C102" s="7" t="s">
        <v>13660</v>
      </c>
      <c r="D102" s="7" t="s">
        <v>3</v>
      </c>
      <c r="E102" s="8">
        <v>68505480</v>
      </c>
      <c r="F102" s="7" t="s">
        <v>3</v>
      </c>
      <c r="G102" s="8">
        <v>76789840</v>
      </c>
      <c r="H102" s="9">
        <v>1.1114893106614571E-3</v>
      </c>
      <c r="I102" s="11">
        <v>1.2354084877146811E-6</v>
      </c>
    </row>
    <row r="103" spans="1:9" hidden="1" outlineLevel="1">
      <c r="A103" s="7" t="s">
        <v>13661</v>
      </c>
      <c r="B103" s="7" t="s">
        <v>13662</v>
      </c>
      <c r="C103" s="7" t="s">
        <v>13660</v>
      </c>
      <c r="D103" s="7" t="s">
        <v>3</v>
      </c>
      <c r="E103" s="8">
        <v>34280000</v>
      </c>
      <c r="F103" s="7" t="s">
        <v>3</v>
      </c>
      <c r="G103" s="8">
        <v>21401000</v>
      </c>
      <c r="H103" s="9">
        <v>5.5618694401491308E-4</v>
      </c>
      <c r="I103" s="11">
        <v>3.0934391669264807E-7</v>
      </c>
    </row>
    <row r="104" spans="1:9" hidden="1" outlineLevel="1">
      <c r="A104" s="7" t="s">
        <v>13663</v>
      </c>
      <c r="B104" s="7" t="s">
        <v>13664</v>
      </c>
      <c r="C104" s="7" t="s">
        <v>13660</v>
      </c>
      <c r="D104" s="7" t="s">
        <v>3</v>
      </c>
      <c r="E104" s="8">
        <v>34954000</v>
      </c>
      <c r="F104" s="7" t="s">
        <v>3</v>
      </c>
      <c r="G104" s="8">
        <v>40991000</v>
      </c>
      <c r="H104" s="9">
        <v>5.6712247494449452E-4</v>
      </c>
      <c r="I104" s="11">
        <v>3.2162790158716881E-7</v>
      </c>
    </row>
    <row r="105" spans="1:9" hidden="1" outlineLevel="1">
      <c r="A105" s="7" t="s">
        <v>13665</v>
      </c>
      <c r="B105" s="7" t="s">
        <v>13666</v>
      </c>
      <c r="C105" s="7" t="s">
        <v>13660</v>
      </c>
      <c r="D105" s="7" t="s">
        <v>3</v>
      </c>
      <c r="E105" s="8">
        <v>183643000</v>
      </c>
      <c r="F105" s="7" t="s">
        <v>3</v>
      </c>
      <c r="G105" s="8">
        <v>205407000</v>
      </c>
      <c r="H105" s="9">
        <v>2.9795752321975112E-3</v>
      </c>
      <c r="I105" s="11">
        <v>8.8778685643248533E-6</v>
      </c>
    </row>
    <row r="106" spans="1:9" hidden="1" outlineLevel="1">
      <c r="A106" s="7" t="s">
        <v>13667</v>
      </c>
      <c r="B106" s="7" t="s">
        <v>13668</v>
      </c>
      <c r="C106" s="7" t="s">
        <v>13660</v>
      </c>
      <c r="D106" s="7" t="s">
        <v>3</v>
      </c>
      <c r="E106" s="8">
        <v>436387000</v>
      </c>
      <c r="F106" s="7" t="s">
        <v>3</v>
      </c>
      <c r="G106" s="8">
        <v>500885000</v>
      </c>
      <c r="H106" s="9">
        <v>7.0803019818505217E-3</v>
      </c>
      <c r="I106" s="11">
        <v>5.0130676154196424E-5</v>
      </c>
    </row>
    <row r="107" spans="1:9" hidden="1" outlineLevel="1">
      <c r="A107" s="7" t="s">
        <v>13669</v>
      </c>
      <c r="B107" s="7" t="s">
        <v>11585</v>
      </c>
      <c r="C107" s="7" t="s">
        <v>13660</v>
      </c>
      <c r="D107" s="7" t="s">
        <v>3</v>
      </c>
      <c r="E107" s="8">
        <v>517548000</v>
      </c>
      <c r="F107" s="7" t="s">
        <v>3</v>
      </c>
      <c r="G107" s="8">
        <v>614342000</v>
      </c>
      <c r="H107" s="9">
        <v>8.3971248687581754E-3</v>
      </c>
      <c r="I107" s="11">
        <v>7.0511706061517009E-5</v>
      </c>
    </row>
    <row r="108" spans="1:9" hidden="1" outlineLevel="1">
      <c r="A108" s="7" t="s">
        <v>13670</v>
      </c>
      <c r="B108" s="7" t="s">
        <v>13671</v>
      </c>
      <c r="C108" s="7" t="s">
        <v>13660</v>
      </c>
      <c r="D108" s="7" t="s">
        <v>3</v>
      </c>
      <c r="E108" s="8">
        <v>122000</v>
      </c>
      <c r="F108" s="7" t="s">
        <v>3</v>
      </c>
      <c r="G108" s="8">
        <v>69801000</v>
      </c>
      <c r="H108" s="9">
        <v>1.9794284471942649E-6</v>
      </c>
      <c r="I108" s="11">
        <v>3.9181369775618987E-12</v>
      </c>
    </row>
    <row r="109" spans="1:9" hidden="1" outlineLevel="1">
      <c r="A109" s="7" t="s">
        <v>13672</v>
      </c>
      <c r="B109" s="7" t="s">
        <v>2647</v>
      </c>
      <c r="C109" s="7" t="s">
        <v>13660</v>
      </c>
      <c r="D109" s="7" t="s">
        <v>3</v>
      </c>
      <c r="E109" s="8">
        <v>2530700000</v>
      </c>
      <c r="F109" s="7" t="s">
        <v>3</v>
      </c>
      <c r="G109" s="8">
        <v>8414700000</v>
      </c>
      <c r="H109" s="9">
        <v>4.1060160420610864E-2</v>
      </c>
      <c r="I109" s="11">
        <v>1.6859367737662989E-3</v>
      </c>
    </row>
    <row r="110" spans="1:9" hidden="1" outlineLevel="1">
      <c r="A110" s="7" t="s">
        <v>13673</v>
      </c>
      <c r="B110" s="7" t="s">
        <v>13674</v>
      </c>
      <c r="C110" s="7" t="s">
        <v>13660</v>
      </c>
      <c r="D110" s="7" t="s">
        <v>3</v>
      </c>
      <c r="E110" s="8">
        <v>24070290</v>
      </c>
      <c r="F110" s="7" t="s">
        <v>3</v>
      </c>
      <c r="G110" s="8">
        <v>15103250</v>
      </c>
      <c r="H110" s="9">
        <v>3.9053620293619376E-4</v>
      </c>
      <c r="I110" s="11">
        <v>1.5251852580381991E-7</v>
      </c>
    </row>
    <row r="111" spans="1:9" hidden="1" outlineLevel="1">
      <c r="A111" s="7" t="s">
        <v>13675</v>
      </c>
      <c r="B111" s="7" t="s">
        <v>13676</v>
      </c>
      <c r="C111" s="7" t="s">
        <v>13660</v>
      </c>
      <c r="D111" s="7" t="s">
        <v>3</v>
      </c>
      <c r="E111" s="8">
        <v>2632640</v>
      </c>
      <c r="F111" s="7" t="s">
        <v>3</v>
      </c>
      <c r="G111" s="8">
        <v>1498350</v>
      </c>
      <c r="H111" s="9">
        <v>4.2714118911651716E-5</v>
      </c>
      <c r="I111" s="11">
        <v>1.8244959543987228E-9</v>
      </c>
    </row>
    <row r="112" spans="1:9" hidden="1" outlineLevel="1">
      <c r="A112" s="7" t="s">
        <v>13677</v>
      </c>
      <c r="B112" s="7" t="s">
        <v>13678</v>
      </c>
      <c r="C112" s="7" t="s">
        <v>13660</v>
      </c>
      <c r="D112" s="7" t="s">
        <v>3</v>
      </c>
      <c r="E112" s="8">
        <v>7720000</v>
      </c>
      <c r="F112" s="7" t="s">
        <v>3</v>
      </c>
      <c r="G112" s="8">
        <v>10974000</v>
      </c>
      <c r="H112" s="9">
        <v>1.2525563616671905E-4</v>
      </c>
      <c r="I112" s="11">
        <v>1.5688974391529499E-8</v>
      </c>
    </row>
    <row r="113" spans="1:9" hidden="1" outlineLevel="1">
      <c r="A113" s="7" t="s">
        <v>13679</v>
      </c>
      <c r="B113" s="7" t="s">
        <v>13680</v>
      </c>
      <c r="C113" s="7" t="s">
        <v>13660</v>
      </c>
      <c r="D113" s="7" t="s">
        <v>3</v>
      </c>
      <c r="E113" s="8">
        <v>3106000</v>
      </c>
      <c r="F113" s="7" t="s">
        <v>3</v>
      </c>
      <c r="G113" s="8">
        <v>1747000</v>
      </c>
      <c r="H113" s="9">
        <v>5.039430128676546E-5</v>
      </c>
      <c r="I113" s="11">
        <v>2.5395856021812907E-9</v>
      </c>
    </row>
    <row r="114" spans="1:9" hidden="1" outlineLevel="1">
      <c r="A114" s="7" t="s">
        <v>13681</v>
      </c>
      <c r="B114" s="7" t="s">
        <v>13682</v>
      </c>
      <c r="C114" s="7" t="s">
        <v>13660</v>
      </c>
      <c r="D114" s="7" t="s">
        <v>3</v>
      </c>
      <c r="E114" s="8">
        <v>2809000</v>
      </c>
      <c r="F114" s="7" t="s">
        <v>3</v>
      </c>
      <c r="G114" s="8">
        <v>4760000</v>
      </c>
      <c r="H114" s="9">
        <v>4.557552875548106E-5</v>
      </c>
      <c r="I114" s="11">
        <v>2.0771288213416811E-9</v>
      </c>
    </row>
    <row r="115" spans="1:9" hidden="1" outlineLevel="1">
      <c r="A115" s="7" t="s">
        <v>13683</v>
      </c>
      <c r="B115" s="7" t="s">
        <v>13684</v>
      </c>
      <c r="C115" s="7" t="s">
        <v>13660</v>
      </c>
      <c r="D115" s="7" t="s">
        <v>3</v>
      </c>
      <c r="E115" s="8">
        <v>16817400</v>
      </c>
      <c r="F115" s="7" t="s">
        <v>3</v>
      </c>
      <c r="G115" s="8">
        <v>16400790</v>
      </c>
      <c r="H115" s="9">
        <v>2.7285934399872807E-4</v>
      </c>
      <c r="I115" s="11">
        <v>7.4452221607416225E-8</v>
      </c>
    </row>
    <row r="116" spans="1:9" hidden="1" outlineLevel="1">
      <c r="A116" s="7" t="s">
        <v>13685</v>
      </c>
      <c r="B116" s="7" t="s">
        <v>2148</v>
      </c>
      <c r="C116" s="7" t="s">
        <v>13660</v>
      </c>
      <c r="D116" s="7" t="s">
        <v>3</v>
      </c>
      <c r="E116" s="8">
        <v>3402703000</v>
      </c>
      <c r="F116" s="7" t="s">
        <v>3</v>
      </c>
      <c r="G116" s="8">
        <v>4530565000</v>
      </c>
      <c r="H116" s="9">
        <v>5.5208255045518573E-2</v>
      </c>
      <c r="I116" s="11">
        <v>3.047951425171027E-3</v>
      </c>
    </row>
    <row r="117" spans="1:9" hidden="1" outlineLevel="1">
      <c r="A117" s="7" t="s">
        <v>13686</v>
      </c>
      <c r="B117" s="7" t="s">
        <v>13687</v>
      </c>
      <c r="C117" s="7" t="s">
        <v>13660</v>
      </c>
      <c r="D117" s="7" t="s">
        <v>3</v>
      </c>
      <c r="E117" s="8">
        <v>1652000</v>
      </c>
      <c r="F117" s="7" t="s">
        <v>3</v>
      </c>
      <c r="G117" s="8">
        <v>702000</v>
      </c>
      <c r="H117" s="9">
        <v>2.6803408153810863E-5</v>
      </c>
      <c r="I117" s="11">
        <v>7.1842268865977465E-10</v>
      </c>
    </row>
    <row r="118" spans="1:9" hidden="1" outlineLevel="1">
      <c r="A118" s="7" t="s">
        <v>13688</v>
      </c>
      <c r="B118" s="7" t="s">
        <v>13689</v>
      </c>
      <c r="C118" s="7" t="s">
        <v>13660</v>
      </c>
      <c r="D118" s="7" t="s">
        <v>3</v>
      </c>
      <c r="E118" s="8">
        <v>13000</v>
      </c>
      <c r="F118" s="7" t="s">
        <v>3</v>
      </c>
      <c r="G118" s="8">
        <v>526000</v>
      </c>
      <c r="H118" s="9">
        <v>2.1092270338955281E-7</v>
      </c>
      <c r="I118" s="11">
        <v>4.4488386805157271E-14</v>
      </c>
    </row>
    <row r="119" spans="1:9" hidden="1" outlineLevel="1">
      <c r="A119" s="7" t="s">
        <v>13690</v>
      </c>
      <c r="B119" s="7" t="s">
        <v>13691</v>
      </c>
      <c r="C119" s="7" t="s">
        <v>13660</v>
      </c>
      <c r="D119" s="7" t="s">
        <v>3</v>
      </c>
      <c r="E119" s="8">
        <v>1612560</v>
      </c>
      <c r="F119" s="7" t="s">
        <v>3</v>
      </c>
      <c r="G119" s="8">
        <v>46046230</v>
      </c>
      <c r="H119" s="9">
        <v>2.6163501121373635E-5</v>
      </c>
      <c r="I119" s="11">
        <v>6.845287909281195E-10</v>
      </c>
    </row>
    <row r="120" spans="1:9" hidden="1" outlineLevel="1">
      <c r="A120" s="7" t="s">
        <v>13692</v>
      </c>
      <c r="B120" s="7" t="s">
        <v>13693</v>
      </c>
      <c r="C120" s="7" t="s">
        <v>13660</v>
      </c>
      <c r="D120" s="7" t="s">
        <v>3</v>
      </c>
      <c r="E120" s="8">
        <v>27444220</v>
      </c>
      <c r="F120" s="7" t="s">
        <v>3</v>
      </c>
      <c r="G120" s="8">
        <v>14295140</v>
      </c>
      <c r="H120" s="9">
        <v>4.4527762113981791E-4</v>
      </c>
      <c r="I120" s="11">
        <v>1.9827215988793523E-7</v>
      </c>
    </row>
    <row r="121" spans="1:9" hidden="1" outlineLevel="1">
      <c r="A121" s="7" t="s">
        <v>13694</v>
      </c>
      <c r="B121" s="7" t="s">
        <v>2197</v>
      </c>
      <c r="C121" s="7" t="s">
        <v>13660</v>
      </c>
      <c r="D121" s="7" t="s">
        <v>3</v>
      </c>
      <c r="E121" s="8">
        <v>2237219000</v>
      </c>
      <c r="F121" s="7" t="s">
        <v>3</v>
      </c>
      <c r="G121" s="8">
        <v>4134075000</v>
      </c>
      <c r="H121" s="9">
        <v>3.6298483042651687E-2</v>
      </c>
      <c r="I121" s="11">
        <v>1.3175798711976721E-3</v>
      </c>
    </row>
    <row r="122" spans="1:9" hidden="1" outlineLevel="1">
      <c r="A122" s="7" t="s">
        <v>13695</v>
      </c>
      <c r="B122" s="7" t="s">
        <v>13696</v>
      </c>
      <c r="C122" s="7" t="s">
        <v>13660</v>
      </c>
      <c r="D122" s="7" t="s">
        <v>3</v>
      </c>
      <c r="E122" s="8">
        <v>90000</v>
      </c>
      <c r="F122" s="7" t="s">
        <v>3</v>
      </c>
      <c r="G122" s="8">
        <v>2298000</v>
      </c>
      <c r="H122" s="9">
        <v>1.4602341003892117E-6</v>
      </c>
      <c r="I122" s="11">
        <v>2.1322836279394905E-12</v>
      </c>
    </row>
    <row r="123" spans="1:9" hidden="1" outlineLevel="1">
      <c r="A123" s="7" t="s">
        <v>13697</v>
      </c>
      <c r="B123" s="7" t="s">
        <v>13698</v>
      </c>
      <c r="C123" s="7" t="s">
        <v>13660</v>
      </c>
      <c r="D123" s="7" t="s">
        <v>3</v>
      </c>
      <c r="E123" s="8">
        <v>1447000</v>
      </c>
      <c r="F123" s="7" t="s">
        <v>3</v>
      </c>
      <c r="G123" s="8"/>
      <c r="H123" s="9">
        <v>2.3477319369590993E-5</v>
      </c>
      <c r="I123" s="11">
        <v>5.5118452478177243E-10</v>
      </c>
    </row>
    <row r="124" spans="1:9" hidden="1" outlineLevel="1">
      <c r="A124" s="7" t="s">
        <v>13699</v>
      </c>
      <c r="B124" s="7" t="s">
        <v>2530</v>
      </c>
      <c r="C124" s="7" t="s">
        <v>13660</v>
      </c>
      <c r="D124" s="7" t="s">
        <v>3</v>
      </c>
      <c r="E124" s="8">
        <v>182615000</v>
      </c>
      <c r="F124" s="7" t="s">
        <v>3</v>
      </c>
      <c r="G124" s="8">
        <v>447411000</v>
      </c>
      <c r="H124" s="9">
        <v>2.9628961138063988E-3</v>
      </c>
      <c r="I124" s="11">
        <v>8.7787533812090612E-6</v>
      </c>
    </row>
    <row r="125" spans="1:9" hidden="1" outlineLevel="1">
      <c r="A125" s="7" t="s">
        <v>13700</v>
      </c>
      <c r="B125" s="7" t="s">
        <v>13701</v>
      </c>
      <c r="C125" s="7" t="s">
        <v>13660</v>
      </c>
      <c r="D125" s="7" t="s">
        <v>3</v>
      </c>
      <c r="E125" s="8"/>
      <c r="F125" s="7" t="s">
        <v>3</v>
      </c>
      <c r="G125" s="8"/>
      <c r="H125" s="9">
        <v>0</v>
      </c>
      <c r="I125" s="11">
        <v>0</v>
      </c>
    </row>
    <row r="126" spans="1:9" hidden="1" outlineLevel="1">
      <c r="A126" s="7" t="s">
        <v>13702</v>
      </c>
      <c r="B126" s="7" t="s">
        <v>13703</v>
      </c>
      <c r="C126" s="7" t="s">
        <v>13660</v>
      </c>
      <c r="D126" s="7" t="s">
        <v>3</v>
      </c>
      <c r="E126" s="8">
        <v>55857380</v>
      </c>
      <c r="F126" s="7" t="s">
        <v>3</v>
      </c>
      <c r="G126" s="8">
        <v>35846830</v>
      </c>
      <c r="H126" s="9">
        <v>9.0627612260442609E-4</v>
      </c>
      <c r="I126" s="11">
        <v>8.2133641040291274E-7</v>
      </c>
    </row>
    <row r="127" spans="1:9" hidden="1" outlineLevel="1">
      <c r="A127" s="7" t="s">
        <v>13704</v>
      </c>
      <c r="B127" s="7" t="s">
        <v>6226</v>
      </c>
      <c r="C127" s="7" t="s">
        <v>13660</v>
      </c>
      <c r="D127" s="7" t="s">
        <v>3</v>
      </c>
      <c r="E127" s="8">
        <v>16889600000</v>
      </c>
      <c r="F127" s="7" t="s">
        <v>3</v>
      </c>
      <c r="G127" s="8">
        <v>42852100000</v>
      </c>
      <c r="H127" s="9">
        <v>0.27403077624370697</v>
      </c>
      <c r="I127" s="11">
        <v>7.5092866328728594E-2</v>
      </c>
    </row>
    <row r="128" spans="1:9" hidden="1" outlineLevel="1">
      <c r="A128" s="7" t="s">
        <v>13705</v>
      </c>
      <c r="B128" s="7" t="s">
        <v>13706</v>
      </c>
      <c r="C128" s="7" t="s">
        <v>13660</v>
      </c>
      <c r="D128" s="7" t="s">
        <v>3</v>
      </c>
      <c r="E128" s="8">
        <v>477560000</v>
      </c>
      <c r="F128" s="7" t="s">
        <v>3</v>
      </c>
      <c r="G128" s="8">
        <v>763983000</v>
      </c>
      <c r="H128" s="9">
        <v>7.7483266331319104E-3</v>
      </c>
      <c r="I128" s="11">
        <v>6.0036565613701288E-5</v>
      </c>
    </row>
    <row r="129" spans="1:9" hidden="1" outlineLevel="1">
      <c r="A129" s="7" t="s">
        <v>13707</v>
      </c>
      <c r="B129" s="7" t="s">
        <v>13708</v>
      </c>
      <c r="C129" s="7" t="s">
        <v>13660</v>
      </c>
      <c r="D129" s="7" t="s">
        <v>3</v>
      </c>
      <c r="E129" s="8">
        <v>5461000</v>
      </c>
      <c r="F129" s="7" t="s">
        <v>3</v>
      </c>
      <c r="G129" s="8">
        <v>4711000</v>
      </c>
      <c r="H129" s="9">
        <v>8.8603760246949831E-5</v>
      </c>
      <c r="I129" s="11">
        <v>7.850626329898968E-9</v>
      </c>
    </row>
    <row r="130" spans="1:9" hidden="1" outlineLevel="1">
      <c r="A130" s="7" t="s">
        <v>13709</v>
      </c>
      <c r="B130" s="7" t="s">
        <v>13710</v>
      </c>
      <c r="C130" s="7" t="s">
        <v>13660</v>
      </c>
      <c r="D130" s="7" t="s">
        <v>3</v>
      </c>
      <c r="E130" s="8">
        <v>652790</v>
      </c>
      <c r="F130" s="7" t="s">
        <v>3</v>
      </c>
      <c r="G130" s="8">
        <v>4566330</v>
      </c>
      <c r="H130" s="9">
        <v>1.0591402426589706E-5</v>
      </c>
      <c r="I130" s="11">
        <v>1.1217780536197032E-10</v>
      </c>
    </row>
    <row r="131" spans="1:9" hidden="1" outlineLevel="1">
      <c r="A131" s="7" t="s">
        <v>13711</v>
      </c>
      <c r="B131" s="7" t="s">
        <v>13712</v>
      </c>
      <c r="C131" s="7" t="s">
        <v>13660</v>
      </c>
      <c r="D131" s="7" t="s">
        <v>3</v>
      </c>
      <c r="E131" s="8">
        <v>64769000</v>
      </c>
      <c r="F131" s="7" t="s">
        <v>3</v>
      </c>
      <c r="G131" s="8">
        <v>84715000</v>
      </c>
      <c r="H131" s="9">
        <v>1.0508655827567649E-3</v>
      </c>
      <c r="I131" s="11">
        <v>1.1043184730227153E-6</v>
      </c>
    </row>
    <row r="132" spans="1:9" hidden="1" outlineLevel="1">
      <c r="A132" s="7" t="s">
        <v>13713</v>
      </c>
      <c r="B132" s="7" t="s">
        <v>13714</v>
      </c>
      <c r="C132" s="7" t="s">
        <v>13660</v>
      </c>
      <c r="D132" s="7" t="s">
        <v>3</v>
      </c>
      <c r="E132" s="8">
        <v>3049800000</v>
      </c>
      <c r="F132" s="7" t="s">
        <v>3</v>
      </c>
      <c r="G132" s="8">
        <v>3357290000</v>
      </c>
      <c r="H132" s="9">
        <v>4.9482466215189085E-2</v>
      </c>
      <c r="I132" s="11">
        <v>2.4485144627373291E-3</v>
      </c>
    </row>
    <row r="133" spans="1:9" hidden="1" outlineLevel="1">
      <c r="A133" s="7" t="s">
        <v>13715</v>
      </c>
      <c r="B133" s="7" t="s">
        <v>13716</v>
      </c>
      <c r="C133" s="7" t="s">
        <v>13660</v>
      </c>
      <c r="D133" s="7" t="s">
        <v>3</v>
      </c>
      <c r="E133" s="8">
        <v>2670000</v>
      </c>
      <c r="F133" s="7" t="s">
        <v>3</v>
      </c>
      <c r="G133" s="8">
        <v>19157000</v>
      </c>
      <c r="H133" s="9">
        <v>4.3320278311546611E-5</v>
      </c>
      <c r="I133" s="11">
        <v>1.8766465129898556E-9</v>
      </c>
    </row>
    <row r="134" spans="1:9" hidden="1" outlineLevel="1">
      <c r="A134" s="7" t="s">
        <v>13717</v>
      </c>
      <c r="B134" s="7" t="s">
        <v>13718</v>
      </c>
      <c r="C134" s="7" t="s">
        <v>13660</v>
      </c>
      <c r="D134" s="7" t="s">
        <v>3</v>
      </c>
      <c r="E134" s="8">
        <v>1466000</v>
      </c>
      <c r="F134" s="7" t="s">
        <v>3</v>
      </c>
      <c r="G134" s="8">
        <v>1869000</v>
      </c>
      <c r="H134" s="9">
        <v>2.3785591013006493E-5</v>
      </c>
      <c r="I134" s="11">
        <v>5.6575433983801522E-10</v>
      </c>
    </row>
    <row r="135" spans="1:9" hidden="1" outlineLevel="1">
      <c r="A135" s="7" t="s">
        <v>13719</v>
      </c>
      <c r="B135" s="7" t="s">
        <v>13720</v>
      </c>
      <c r="C135" s="7" t="s">
        <v>13660</v>
      </c>
      <c r="D135" s="7" t="s">
        <v>3</v>
      </c>
      <c r="E135" s="8">
        <v>36370620</v>
      </c>
      <c r="F135" s="7" t="s">
        <v>3</v>
      </c>
      <c r="G135" s="8">
        <v>26032430</v>
      </c>
      <c r="H135" s="9">
        <v>5.9010688418108747E-4</v>
      </c>
      <c r="I135" s="11">
        <v>3.4822613475791136E-7</v>
      </c>
    </row>
    <row r="136" spans="1:9" hidden="1" outlineLevel="1">
      <c r="A136" s="7" t="s">
        <v>13721</v>
      </c>
      <c r="B136" s="7" t="s">
        <v>13722</v>
      </c>
      <c r="C136" s="7" t="s">
        <v>13660</v>
      </c>
      <c r="D136" s="7" t="s">
        <v>3</v>
      </c>
      <c r="E136" s="8">
        <v>78000</v>
      </c>
      <c r="F136" s="7" t="s">
        <v>3</v>
      </c>
      <c r="G136" s="8">
        <v>150000</v>
      </c>
      <c r="H136" s="9">
        <v>1.2655362203373168E-6</v>
      </c>
      <c r="I136" s="11">
        <v>1.6015819249856617E-12</v>
      </c>
    </row>
    <row r="137" spans="1:9" hidden="1" outlineLevel="1">
      <c r="A137" s="7" t="s">
        <v>13723</v>
      </c>
      <c r="B137" s="7" t="s">
        <v>13724</v>
      </c>
      <c r="C137" s="7" t="s">
        <v>13660</v>
      </c>
      <c r="D137" s="7" t="s">
        <v>3</v>
      </c>
      <c r="E137" s="8">
        <v>171870000</v>
      </c>
      <c r="F137" s="7" t="s">
        <v>3</v>
      </c>
      <c r="G137" s="8">
        <v>217380000</v>
      </c>
      <c r="H137" s="9">
        <v>2.7885603870432644E-3</v>
      </c>
      <c r="I137" s="11">
        <v>7.7760690321868812E-6</v>
      </c>
    </row>
    <row r="138" spans="1:9" hidden="1" outlineLevel="1">
      <c r="A138" s="7" t="s">
        <v>13725</v>
      </c>
      <c r="B138" s="7" t="s">
        <v>11294</v>
      </c>
      <c r="C138" s="7" t="s">
        <v>13660</v>
      </c>
      <c r="D138" s="7" t="s">
        <v>3</v>
      </c>
      <c r="E138" s="8">
        <v>204914000</v>
      </c>
      <c r="F138" s="7" t="s">
        <v>3</v>
      </c>
      <c r="G138" s="8">
        <v>466950000</v>
      </c>
      <c r="H138" s="9">
        <v>3.3246934494128326E-3</v>
      </c>
      <c r="I138" s="11">
        <v>1.10535865325686E-5</v>
      </c>
    </row>
    <row r="139" spans="1:9" hidden="1" outlineLevel="1">
      <c r="A139" s="7" t="s">
        <v>13726</v>
      </c>
      <c r="B139" s="7" t="s">
        <v>13727</v>
      </c>
      <c r="C139" s="7" t="s">
        <v>13660</v>
      </c>
      <c r="D139" s="7" t="s">
        <v>3</v>
      </c>
      <c r="E139" s="8">
        <v>11460880</v>
      </c>
      <c r="F139" s="7" t="s">
        <v>3</v>
      </c>
      <c r="G139" s="8">
        <v>20980840</v>
      </c>
      <c r="H139" s="9">
        <v>1.8595075329409677E-4</v>
      </c>
      <c r="I139" s="11">
        <v>3.4577682650642044E-8</v>
      </c>
    </row>
    <row r="140" spans="1:9" hidden="1" outlineLevel="1">
      <c r="A140" s="7" t="s">
        <v>13728</v>
      </c>
      <c r="B140" s="7" t="s">
        <v>13729</v>
      </c>
      <c r="C140" s="7" t="s">
        <v>13660</v>
      </c>
      <c r="D140" s="7" t="s">
        <v>3</v>
      </c>
      <c r="E140" s="8">
        <v>17060440</v>
      </c>
      <c r="F140" s="7" t="s">
        <v>3</v>
      </c>
      <c r="G140" s="8">
        <v>19527870</v>
      </c>
      <c r="H140" s="9">
        <v>2.7680262506271246E-4</v>
      </c>
      <c r="I140" s="11">
        <v>7.661969324160857E-8</v>
      </c>
    </row>
    <row r="141" spans="1:9" hidden="1" outlineLevel="1">
      <c r="A141" s="7" t="s">
        <v>13730</v>
      </c>
      <c r="B141" s="7" t="s">
        <v>13731</v>
      </c>
      <c r="C141" s="7" t="s">
        <v>13660</v>
      </c>
      <c r="D141" s="7" t="s">
        <v>3</v>
      </c>
      <c r="E141" s="8">
        <v>17108000</v>
      </c>
      <c r="F141" s="7" t="s">
        <v>3</v>
      </c>
      <c r="G141" s="8">
        <v>10833000</v>
      </c>
      <c r="H141" s="9">
        <v>2.7757427766065147E-4</v>
      </c>
      <c r="I141" s="11">
        <v>7.704747961883243E-8</v>
      </c>
    </row>
    <row r="142" spans="1:9" hidden="1" outlineLevel="1">
      <c r="A142" s="7" t="s">
        <v>13732</v>
      </c>
      <c r="B142" s="7" t="s">
        <v>13733</v>
      </c>
      <c r="C142" s="7" t="s">
        <v>13660</v>
      </c>
      <c r="D142" s="7" t="s">
        <v>3</v>
      </c>
      <c r="E142" s="8">
        <v>470141000</v>
      </c>
      <c r="F142" s="7" t="s">
        <v>3</v>
      </c>
      <c r="G142" s="8">
        <v>793574000</v>
      </c>
      <c r="H142" s="9">
        <v>7.6279546687898266E-3</v>
      </c>
      <c r="I142" s="11">
        <v>5.8185692429112514E-5</v>
      </c>
    </row>
    <row r="143" spans="1:9" hidden="1" outlineLevel="1">
      <c r="A143" s="7" t="s">
        <v>13734</v>
      </c>
      <c r="B143" s="7" t="s">
        <v>6604</v>
      </c>
      <c r="C143" s="7" t="s">
        <v>13660</v>
      </c>
      <c r="D143" s="7" t="s">
        <v>3</v>
      </c>
      <c r="E143" s="8">
        <v>216000</v>
      </c>
      <c r="F143" s="7" t="s">
        <v>3</v>
      </c>
      <c r="G143" s="8">
        <v>1126780</v>
      </c>
      <c r="H143" s="9">
        <v>3.5045618409341079E-6</v>
      </c>
      <c r="I143" s="11">
        <v>1.2281953696931464E-11</v>
      </c>
    </row>
    <row r="144" spans="1:9" hidden="1" outlineLevel="1">
      <c r="A144" s="7" t="s">
        <v>13735</v>
      </c>
      <c r="B144" s="7" t="s">
        <v>13736</v>
      </c>
      <c r="C144" s="7" t="s">
        <v>13660</v>
      </c>
      <c r="D144" s="7" t="s">
        <v>3</v>
      </c>
      <c r="E144" s="8">
        <v>24000</v>
      </c>
      <c r="F144" s="7" t="s">
        <v>3</v>
      </c>
      <c r="G144" s="8">
        <v>8170000</v>
      </c>
      <c r="H144" s="9">
        <v>3.8939576010378976E-7</v>
      </c>
      <c r="I144" s="11">
        <v>1.5162905798680819E-13</v>
      </c>
    </row>
    <row r="145" spans="1:9" hidden="1" outlineLevel="1">
      <c r="A145" s="7" t="s">
        <v>13737</v>
      </c>
      <c r="B145" s="7" t="s">
        <v>13738</v>
      </c>
      <c r="C145" s="7" t="s">
        <v>13660</v>
      </c>
      <c r="D145" s="7" t="s">
        <v>3</v>
      </c>
      <c r="E145" s="8">
        <v>22913250</v>
      </c>
      <c r="F145" s="7" t="s">
        <v>3</v>
      </c>
      <c r="G145" s="8">
        <v>15436120</v>
      </c>
      <c r="H145" s="9">
        <v>3.7176343334159004E-4</v>
      </c>
      <c r="I145" s="11">
        <v>1.3820805036992685E-7</v>
      </c>
    </row>
    <row r="146" spans="1:9" hidden="1" outlineLevel="1">
      <c r="A146" s="7" t="s">
        <v>13739</v>
      </c>
      <c r="B146" s="7" t="s">
        <v>623</v>
      </c>
      <c r="C146" s="7" t="s">
        <v>13660</v>
      </c>
      <c r="D146" s="7" t="s">
        <v>3</v>
      </c>
      <c r="E146" s="8">
        <v>3499000</v>
      </c>
      <c r="F146" s="7" t="s">
        <v>3</v>
      </c>
      <c r="G146" s="8">
        <v>838000</v>
      </c>
      <c r="H146" s="9">
        <v>5.677065685846502E-5</v>
      </c>
      <c r="I146" s="11">
        <v>3.2229074801415814E-9</v>
      </c>
    </row>
    <row r="147" spans="1:9" hidden="1" outlineLevel="1">
      <c r="A147" s="7" t="s">
        <v>13740</v>
      </c>
      <c r="B147" s="7" t="s">
        <v>13741</v>
      </c>
      <c r="C147" s="7" t="s">
        <v>13660</v>
      </c>
      <c r="D147" s="7" t="s">
        <v>3</v>
      </c>
      <c r="E147" s="8">
        <v>47656000</v>
      </c>
      <c r="F147" s="7" t="s">
        <v>3</v>
      </c>
      <c r="G147" s="8">
        <v>59403000</v>
      </c>
      <c r="H147" s="9">
        <v>7.7321018097942522E-4</v>
      </c>
      <c r="I147" s="11">
        <v>5.9785398397023555E-7</v>
      </c>
    </row>
    <row r="148" spans="1:9" hidden="1" outlineLevel="1">
      <c r="A148" s="7" t="s">
        <v>13742</v>
      </c>
      <c r="B148" s="7" t="s">
        <v>13743</v>
      </c>
      <c r="C148" s="7" t="s">
        <v>13660</v>
      </c>
      <c r="D148" s="7" t="s">
        <v>3</v>
      </c>
      <c r="E148" s="8">
        <v>678000</v>
      </c>
      <c r="F148" s="7" t="s">
        <v>3</v>
      </c>
      <c r="G148" s="8">
        <v>4083000</v>
      </c>
      <c r="H148" s="9">
        <v>1.1000430222932061E-5</v>
      </c>
      <c r="I148" s="11">
        <v>1.210094650895971E-10</v>
      </c>
    </row>
    <row r="149" spans="1:9" hidden="1" outlineLevel="1">
      <c r="A149" s="7" t="s">
        <v>13744</v>
      </c>
      <c r="B149" s="7" t="s">
        <v>13745</v>
      </c>
      <c r="C149" s="7" t="s">
        <v>13660</v>
      </c>
      <c r="D149" s="7" t="s">
        <v>3</v>
      </c>
      <c r="E149" s="8">
        <v>2457000</v>
      </c>
      <c r="F149" s="7" t="s">
        <v>3</v>
      </c>
      <c r="G149" s="8">
        <v>2695000</v>
      </c>
      <c r="H149" s="9">
        <v>3.9864390940625477E-5</v>
      </c>
      <c r="I149" s="11">
        <v>1.5891696650670226E-9</v>
      </c>
    </row>
    <row r="150" spans="1:9" hidden="1" outlineLevel="1">
      <c r="A150" s="7" t="s">
        <v>13746</v>
      </c>
      <c r="B150" s="7" t="s">
        <v>809</v>
      </c>
      <c r="C150" s="7" t="s">
        <v>13660</v>
      </c>
      <c r="D150" s="7" t="s">
        <v>3</v>
      </c>
      <c r="E150" s="8">
        <v>7380000000</v>
      </c>
      <c r="F150" s="7" t="s">
        <v>3</v>
      </c>
      <c r="G150" s="8">
        <v>17042000000</v>
      </c>
      <c r="H150" s="9">
        <v>0.11973919623191535</v>
      </c>
      <c r="I150" s="11">
        <v>1.4337475114265133E-2</v>
      </c>
    </row>
    <row r="151" spans="1:9" hidden="1" outlineLevel="1">
      <c r="A151" s="7" t="s">
        <v>13747</v>
      </c>
      <c r="B151" s="7" t="s">
        <v>13748</v>
      </c>
      <c r="C151" s="7" t="s">
        <v>13660</v>
      </c>
      <c r="D151" s="7" t="s">
        <v>3</v>
      </c>
      <c r="E151" s="8"/>
      <c r="F151" s="7" t="s">
        <v>3</v>
      </c>
      <c r="G151" s="8"/>
      <c r="H151" s="9">
        <v>0</v>
      </c>
      <c r="I151" s="11">
        <v>0</v>
      </c>
    </row>
    <row r="152" spans="1:9" hidden="1" outlineLevel="1">
      <c r="A152" s="7" t="s">
        <v>13749</v>
      </c>
      <c r="B152" s="7" t="s">
        <v>13750</v>
      </c>
      <c r="C152" s="7" t="s">
        <v>13660</v>
      </c>
      <c r="D152" s="7" t="s">
        <v>3</v>
      </c>
      <c r="E152" s="8">
        <v>975000</v>
      </c>
      <c r="F152" s="7" t="s">
        <v>3</v>
      </c>
      <c r="G152" s="8">
        <v>412000</v>
      </c>
      <c r="H152" s="9">
        <v>1.5819202754216461E-5</v>
      </c>
      <c r="I152" s="11">
        <v>2.5024717577900967E-10</v>
      </c>
    </row>
    <row r="153" spans="1:9" hidden="1" outlineLevel="1">
      <c r="A153" s="7" t="s">
        <v>13751</v>
      </c>
      <c r="B153" s="7" t="s">
        <v>13752</v>
      </c>
      <c r="C153" s="7" t="s">
        <v>13660</v>
      </c>
      <c r="D153" s="7" t="s">
        <v>3</v>
      </c>
      <c r="E153" s="8">
        <v>282014160</v>
      </c>
      <c r="F153" s="7" t="s">
        <v>3</v>
      </c>
      <c r="G153" s="8">
        <v>294191390</v>
      </c>
      <c r="H153" s="9">
        <v>4.5756299247179909E-3</v>
      </c>
      <c r="I153" s="11">
        <v>2.0936389207974766E-5</v>
      </c>
    </row>
    <row r="154" spans="1:9" hidden="1" outlineLevel="1">
      <c r="A154" s="7" t="s">
        <v>13753</v>
      </c>
      <c r="B154" s="7" t="s">
        <v>13754</v>
      </c>
      <c r="C154" s="7" t="s">
        <v>13660</v>
      </c>
      <c r="D154" s="7" t="s">
        <v>3</v>
      </c>
      <c r="E154" s="8">
        <v>1339160</v>
      </c>
      <c r="F154" s="7" t="s">
        <v>3</v>
      </c>
      <c r="G154" s="8">
        <v>1157840</v>
      </c>
      <c r="H154" s="9">
        <v>2.1727634420857964E-5</v>
      </c>
      <c r="I154" s="11">
        <v>4.7209009752645183E-10</v>
      </c>
    </row>
    <row r="155" spans="1:9" hidden="1" outlineLevel="1">
      <c r="A155" s="7" t="s">
        <v>13755</v>
      </c>
      <c r="B155" s="7" t="s">
        <v>13756</v>
      </c>
      <c r="C155" s="7" t="s">
        <v>13660</v>
      </c>
      <c r="D155" s="7" t="s">
        <v>3</v>
      </c>
      <c r="E155" s="8">
        <v>461180</v>
      </c>
      <c r="F155" s="7" t="s">
        <v>3</v>
      </c>
      <c r="G155" s="8">
        <v>2125410</v>
      </c>
      <c r="H155" s="9">
        <v>7.4825640268610741E-6</v>
      </c>
      <c r="I155" s="11">
        <v>5.5988764416075411E-11</v>
      </c>
    </row>
    <row r="156" spans="1:9" hidden="1" outlineLevel="1">
      <c r="A156" s="7" t="s">
        <v>13757</v>
      </c>
      <c r="B156" s="7" t="s">
        <v>13758</v>
      </c>
      <c r="C156" s="7" t="s">
        <v>13660</v>
      </c>
      <c r="D156" s="7" t="s">
        <v>3</v>
      </c>
      <c r="E156" s="8"/>
      <c r="F156" s="7" t="s">
        <v>3</v>
      </c>
      <c r="G156" s="8"/>
      <c r="H156" s="9">
        <v>0</v>
      </c>
      <c r="I156" s="11">
        <v>0</v>
      </c>
    </row>
    <row r="157" spans="1:9" hidden="1" outlineLevel="1">
      <c r="A157" s="7" t="s">
        <v>13759</v>
      </c>
      <c r="B157" s="7" t="s">
        <v>1201</v>
      </c>
      <c r="C157" s="7" t="s">
        <v>13660</v>
      </c>
      <c r="D157" s="7" t="s">
        <v>3</v>
      </c>
      <c r="E157" s="8">
        <v>163541000</v>
      </c>
      <c r="F157" s="7" t="s">
        <v>3</v>
      </c>
      <c r="G157" s="8">
        <v>187763000</v>
      </c>
      <c r="H157" s="9">
        <v>2.6534238334639118E-3</v>
      </c>
      <c r="I157" s="11">
        <v>7.0406580399943211E-6</v>
      </c>
    </row>
    <row r="158" spans="1:9" hidden="1" outlineLevel="1">
      <c r="A158" s="7" t="s">
        <v>13760</v>
      </c>
      <c r="B158" s="7" t="s">
        <v>13761</v>
      </c>
      <c r="C158" s="7" t="s">
        <v>13660</v>
      </c>
      <c r="D158" s="7" t="s">
        <v>3</v>
      </c>
      <c r="E158" s="8"/>
      <c r="F158" s="7" t="s">
        <v>3</v>
      </c>
      <c r="G158" s="8"/>
      <c r="H158" s="9">
        <v>0</v>
      </c>
      <c r="I158" s="11">
        <v>0</v>
      </c>
    </row>
    <row r="159" spans="1:9" hidden="1" outlineLevel="1">
      <c r="A159" s="7" t="s">
        <v>13762</v>
      </c>
      <c r="B159" s="7" t="s">
        <v>13763</v>
      </c>
      <c r="C159" s="7" t="s">
        <v>13660</v>
      </c>
      <c r="D159" s="7" t="s">
        <v>3</v>
      </c>
      <c r="E159" s="8">
        <v>14235000</v>
      </c>
      <c r="F159" s="7" t="s">
        <v>3</v>
      </c>
      <c r="G159" s="8">
        <v>5667000</v>
      </c>
      <c r="H159" s="9">
        <v>2.3096036021156031E-4</v>
      </c>
      <c r="I159" s="11">
        <v>5.334268798905369E-8</v>
      </c>
    </row>
    <row r="160" spans="1:9" hidden="1" outlineLevel="1">
      <c r="A160" s="7" t="s">
        <v>13764</v>
      </c>
      <c r="B160" s="7" t="s">
        <v>13765</v>
      </c>
      <c r="C160" s="7" t="s">
        <v>13660</v>
      </c>
      <c r="D160" s="7" t="s">
        <v>3</v>
      </c>
      <c r="E160" s="8">
        <v>75990</v>
      </c>
      <c r="F160" s="7" t="s">
        <v>3</v>
      </c>
      <c r="G160" s="8">
        <v>339450</v>
      </c>
      <c r="H160" s="9">
        <v>1.2329243254286244E-6</v>
      </c>
      <c r="I160" s="11">
        <v>1.5201023922336286E-12</v>
      </c>
    </row>
    <row r="161" spans="1:9" hidden="1" outlineLevel="1">
      <c r="A161" s="7" t="s">
        <v>13766</v>
      </c>
      <c r="B161" s="7" t="s">
        <v>13767</v>
      </c>
      <c r="C161" s="7" t="s">
        <v>13660</v>
      </c>
      <c r="D161" s="7" t="s">
        <v>3</v>
      </c>
      <c r="E161" s="8">
        <v>3491000</v>
      </c>
      <c r="F161" s="7" t="s">
        <v>3</v>
      </c>
      <c r="G161" s="8">
        <v>4531000</v>
      </c>
      <c r="H161" s="9">
        <v>5.6640858271763752E-5</v>
      </c>
      <c r="I161" s="11">
        <v>3.2081868257620282E-9</v>
      </c>
    </row>
    <row r="162" spans="1:9" hidden="1" outlineLevel="1">
      <c r="A162" s="7" t="s">
        <v>13768</v>
      </c>
      <c r="B162" s="7" t="s">
        <v>13769</v>
      </c>
      <c r="C162" s="7" t="s">
        <v>13660</v>
      </c>
      <c r="D162" s="7" t="s">
        <v>3</v>
      </c>
      <c r="E162" s="8">
        <v>3135000</v>
      </c>
      <c r="F162" s="7" t="s">
        <v>3</v>
      </c>
      <c r="G162" s="8">
        <v>1560000</v>
      </c>
      <c r="H162" s="9">
        <v>5.0864821163557541E-5</v>
      </c>
      <c r="I162" s="11">
        <v>2.5872300320006913E-9</v>
      </c>
    </row>
    <row r="163" spans="1:9" hidden="1" outlineLevel="1">
      <c r="A163" s="7" t="s">
        <v>13770</v>
      </c>
      <c r="B163" s="7" t="s">
        <v>13771</v>
      </c>
      <c r="C163" s="7" t="s">
        <v>13660</v>
      </c>
      <c r="D163" s="7" t="s">
        <v>3</v>
      </c>
      <c r="E163" s="8">
        <v>1554973000</v>
      </c>
      <c r="F163" s="7" t="s">
        <v>3</v>
      </c>
      <c r="G163" s="8">
        <v>2360962000</v>
      </c>
      <c r="H163" s="9">
        <v>2.522916221982793E-2</v>
      </c>
      <c r="I163" s="11">
        <v>6.36510626314393E-4</v>
      </c>
    </row>
    <row r="164" spans="1:9" hidden="1" outlineLevel="1">
      <c r="A164" s="7" t="s">
        <v>13772</v>
      </c>
      <c r="B164" s="7" t="s">
        <v>13773</v>
      </c>
      <c r="C164" s="7" t="s">
        <v>13660</v>
      </c>
      <c r="D164" s="7" t="s">
        <v>3</v>
      </c>
      <c r="E164" s="8">
        <v>1989344000</v>
      </c>
      <c r="F164" s="7" t="s">
        <v>3</v>
      </c>
      <c r="G164" s="8">
        <v>3877934000</v>
      </c>
      <c r="H164" s="9">
        <v>3.227675495782973E-2</v>
      </c>
      <c r="I164" s="11">
        <v>1.0417889106077861E-3</v>
      </c>
    </row>
    <row r="165" spans="1:9" hidden="1" outlineLevel="1">
      <c r="A165" s="7" t="s">
        <v>13774</v>
      </c>
      <c r="B165" s="7" t="s">
        <v>13775</v>
      </c>
      <c r="C165" s="7" t="s">
        <v>13660</v>
      </c>
      <c r="D165" s="7" t="s">
        <v>3</v>
      </c>
      <c r="E165" s="8">
        <v>778216000</v>
      </c>
      <c r="F165" s="7" t="s">
        <v>3</v>
      </c>
      <c r="G165" s="8">
        <v>823814000</v>
      </c>
      <c r="H165" s="9">
        <v>1.2626417118538786E-2</v>
      </c>
      <c r="I165" s="11">
        <v>1.5942640925132928E-4</v>
      </c>
    </row>
    <row r="166" spans="1:9" hidden="1" outlineLevel="1">
      <c r="A166" s="7" t="s">
        <v>13776</v>
      </c>
      <c r="B166" s="7" t="s">
        <v>13777</v>
      </c>
      <c r="C166" s="7" t="s">
        <v>13660</v>
      </c>
      <c r="D166" s="7" t="s">
        <v>3</v>
      </c>
      <c r="E166" s="8">
        <v>1115910</v>
      </c>
      <c r="F166" s="7" t="s">
        <v>3</v>
      </c>
      <c r="G166" s="8">
        <v>8886220</v>
      </c>
      <c r="H166" s="9">
        <v>1.8105442610725835E-5</v>
      </c>
      <c r="I166" s="11">
        <v>3.2780705213028674E-10</v>
      </c>
    </row>
    <row r="167" spans="1:9" hidden="1" outlineLevel="1">
      <c r="A167" s="7" t="s">
        <v>13778</v>
      </c>
      <c r="B167" s="7" t="s">
        <v>13779</v>
      </c>
      <c r="C167" s="7" t="s">
        <v>13660</v>
      </c>
      <c r="D167" s="7" t="s">
        <v>3</v>
      </c>
      <c r="E167" s="8">
        <v>57320</v>
      </c>
      <c r="F167" s="7" t="s">
        <v>3</v>
      </c>
      <c r="G167" s="8">
        <v>12595840</v>
      </c>
      <c r="H167" s="9">
        <v>9.3000687371455121E-7</v>
      </c>
      <c r="I167" s="11">
        <v>8.6491278515631317E-13</v>
      </c>
    </row>
    <row r="168" spans="1:9" hidden="1" outlineLevel="1">
      <c r="A168" s="7" t="s">
        <v>13780</v>
      </c>
      <c r="B168" s="7" t="s">
        <v>13781</v>
      </c>
      <c r="C168" s="7" t="s">
        <v>13660</v>
      </c>
      <c r="D168" s="7" t="s">
        <v>3</v>
      </c>
      <c r="E168" s="8">
        <v>83745680</v>
      </c>
      <c r="F168" s="7" t="s">
        <v>3</v>
      </c>
      <c r="G168" s="8">
        <v>139297910</v>
      </c>
      <c r="H168" s="9">
        <v>1.358758863292031E-3</v>
      </c>
      <c r="I168" s="11">
        <v>1.8462256485746522E-6</v>
      </c>
    </row>
    <row r="169" spans="1:9" hidden="1" outlineLevel="1">
      <c r="A169" s="7" t="s">
        <v>13782</v>
      </c>
      <c r="B169" s="7" t="s">
        <v>13783</v>
      </c>
      <c r="C169" s="7" t="s">
        <v>13660</v>
      </c>
      <c r="D169" s="7" t="s">
        <v>3</v>
      </c>
      <c r="E169" s="8">
        <v>1593000</v>
      </c>
      <c r="F169" s="7" t="s">
        <v>3</v>
      </c>
      <c r="G169" s="8">
        <v>190000</v>
      </c>
      <c r="H169" s="9">
        <v>2.5846143576889045E-5</v>
      </c>
      <c r="I169" s="11">
        <v>6.6802313779716288E-10</v>
      </c>
    </row>
    <row r="170" spans="1:9" hidden="1" outlineLevel="1">
      <c r="A170" s="7" t="s">
        <v>13784</v>
      </c>
      <c r="B170" s="7" t="s">
        <v>13785</v>
      </c>
      <c r="C170" s="7" t="s">
        <v>13660</v>
      </c>
      <c r="D170" s="7" t="s">
        <v>3</v>
      </c>
      <c r="E170" s="8">
        <v>42814000</v>
      </c>
      <c r="F170" s="7" t="s">
        <v>3</v>
      </c>
      <c r="G170" s="8">
        <v>41818000</v>
      </c>
      <c r="H170" s="9">
        <v>6.9464958637848568E-4</v>
      </c>
      <c r="I170" s="11">
        <v>4.8253804785580121E-7</v>
      </c>
    </row>
    <row r="171" spans="1:9" hidden="1" outlineLevel="1">
      <c r="A171" s="7" t="s">
        <v>13786</v>
      </c>
      <c r="B171" s="7" t="s">
        <v>13787</v>
      </c>
      <c r="C171" s="7" t="s">
        <v>13660</v>
      </c>
      <c r="D171" s="7" t="s">
        <v>3</v>
      </c>
      <c r="E171" s="8">
        <v>7536860</v>
      </c>
      <c r="F171" s="7" t="s">
        <v>3</v>
      </c>
      <c r="G171" s="8">
        <v>10950140</v>
      </c>
      <c r="H171" s="9">
        <v>1.2228422202066038E-4</v>
      </c>
      <c r="I171" s="11">
        <v>1.4953430955198161E-8</v>
      </c>
    </row>
    <row r="172" spans="1:9" hidden="1" outlineLevel="1">
      <c r="A172" s="7" t="s">
        <v>13788</v>
      </c>
      <c r="B172" s="7" t="s">
        <v>13789</v>
      </c>
      <c r="C172" s="7" t="s">
        <v>13660</v>
      </c>
      <c r="D172" s="7" t="s">
        <v>3</v>
      </c>
      <c r="E172" s="8">
        <v>1678000</v>
      </c>
      <c r="F172" s="7" t="s">
        <v>3</v>
      </c>
      <c r="G172" s="8">
        <v>2488000</v>
      </c>
      <c r="H172" s="9">
        <v>2.7225253560589969E-5</v>
      </c>
      <c r="I172" s="11">
        <v>7.4121443143841679E-10</v>
      </c>
    </row>
    <row r="173" spans="1:9" hidden="1" outlineLevel="1">
      <c r="A173" s="7" t="s">
        <v>13790</v>
      </c>
      <c r="B173" s="7" t="s">
        <v>13791</v>
      </c>
      <c r="C173" s="7" t="s">
        <v>13660</v>
      </c>
      <c r="D173" s="7" t="s">
        <v>3</v>
      </c>
      <c r="E173" s="8">
        <v>2430</v>
      </c>
      <c r="F173" s="7" t="s">
        <v>3</v>
      </c>
      <c r="G173" s="8">
        <v>490510</v>
      </c>
      <c r="H173" s="9">
        <v>3.9426320710508714E-8</v>
      </c>
      <c r="I173" s="11">
        <v>1.5544347647678884E-15</v>
      </c>
    </row>
    <row r="174" spans="1:9" hidden="1" outlineLevel="1">
      <c r="A174" s="7" t="s">
        <v>13792</v>
      </c>
      <c r="B174" s="7" t="s">
        <v>13793</v>
      </c>
      <c r="C174" s="7" t="s">
        <v>13660</v>
      </c>
      <c r="D174" s="7" t="s">
        <v>3</v>
      </c>
      <c r="E174" s="8"/>
      <c r="F174" s="7" t="s">
        <v>3</v>
      </c>
      <c r="G174" s="8"/>
      <c r="H174" s="9">
        <v>0</v>
      </c>
      <c r="I174" s="11">
        <v>0</v>
      </c>
    </row>
    <row r="175" spans="1:9" hidden="1" outlineLevel="1">
      <c r="A175" s="7" t="s">
        <v>13794</v>
      </c>
      <c r="B175" s="7" t="s">
        <v>13795</v>
      </c>
      <c r="C175" s="7" t="s">
        <v>13660</v>
      </c>
      <c r="D175" s="7" t="s">
        <v>3</v>
      </c>
      <c r="E175" s="8">
        <v>1171100000</v>
      </c>
      <c r="F175" s="7" t="s">
        <v>3</v>
      </c>
      <c r="G175" s="8">
        <v>1811000000</v>
      </c>
      <c r="H175" s="9">
        <v>1.9000890610731177E-2</v>
      </c>
      <c r="I175" s="11">
        <v>3.6103384400097222E-4</v>
      </c>
    </row>
    <row r="176" spans="1:9" hidden="1" outlineLevel="1">
      <c r="A176" s="7" t="s">
        <v>13796</v>
      </c>
      <c r="B176" s="7" t="s">
        <v>13797</v>
      </c>
      <c r="C176" s="7" t="s">
        <v>13660</v>
      </c>
      <c r="D176" s="7" t="s">
        <v>3</v>
      </c>
      <c r="E176" s="8">
        <v>996000</v>
      </c>
      <c r="F176" s="7" t="s">
        <v>3</v>
      </c>
      <c r="G176" s="8">
        <v>9202000</v>
      </c>
      <c r="H176" s="9">
        <v>1.6159924044307277E-5</v>
      </c>
      <c r="I176" s="11">
        <v>2.6114314511778048E-10</v>
      </c>
    </row>
    <row r="177" spans="1:9" hidden="1" outlineLevel="1">
      <c r="A177" s="7" t="s">
        <v>13798</v>
      </c>
      <c r="B177" s="7" t="s">
        <v>13799</v>
      </c>
      <c r="C177" s="7" t="s">
        <v>13660</v>
      </c>
      <c r="D177" s="7" t="s">
        <v>3</v>
      </c>
      <c r="E177" s="8">
        <v>151569000</v>
      </c>
      <c r="F177" s="7" t="s">
        <v>3</v>
      </c>
      <c r="G177" s="8">
        <v>161071000</v>
      </c>
      <c r="H177" s="9">
        <v>2.4591802484654713E-3</v>
      </c>
      <c r="I177" s="11">
        <v>6.0475674944426971E-6</v>
      </c>
    </row>
    <row r="178" spans="1:9" hidden="1" outlineLevel="1">
      <c r="A178" s="7" t="s">
        <v>13800</v>
      </c>
      <c r="B178" s="7" t="s">
        <v>1757</v>
      </c>
      <c r="C178" s="7" t="s">
        <v>13660</v>
      </c>
      <c r="D178" s="7" t="s">
        <v>3</v>
      </c>
      <c r="E178" s="8">
        <v>2131700000</v>
      </c>
      <c r="F178" s="7" t="s">
        <v>3</v>
      </c>
      <c r="G178" s="8">
        <v>3959400000</v>
      </c>
      <c r="H178" s="9">
        <v>3.4586455908885358E-2</v>
      </c>
      <c r="I178" s="11">
        <v>1.1962229323372708E-3</v>
      </c>
    </row>
    <row r="179" spans="1:9" hidden="1" outlineLevel="1">
      <c r="A179" s="7" t="s">
        <v>13801</v>
      </c>
      <c r="B179" s="7" t="s">
        <v>13802</v>
      </c>
      <c r="C179" s="7" t="s">
        <v>13660</v>
      </c>
      <c r="D179" s="7" t="s">
        <v>3</v>
      </c>
      <c r="E179" s="8">
        <v>823000</v>
      </c>
      <c r="F179" s="7" t="s">
        <v>3</v>
      </c>
      <c r="G179" s="8">
        <v>3031000</v>
      </c>
      <c r="H179" s="9">
        <v>1.3353029606892458E-5</v>
      </c>
      <c r="I179" s="11">
        <v>1.7830339968254653E-10</v>
      </c>
    </row>
    <row r="180" spans="1:9" hidden="1" outlineLevel="1">
      <c r="A180" s="7" t="s">
        <v>13803</v>
      </c>
      <c r="B180" s="7" t="s">
        <v>13804</v>
      </c>
      <c r="C180" s="7" t="s">
        <v>13660</v>
      </c>
      <c r="D180" s="7" t="s">
        <v>3</v>
      </c>
      <c r="E180" s="8"/>
      <c r="F180" s="7" t="s">
        <v>3</v>
      </c>
      <c r="G180" s="8"/>
      <c r="H180" s="9">
        <v>0</v>
      </c>
      <c r="I180" s="11">
        <v>0</v>
      </c>
    </row>
    <row r="181" spans="1:9" hidden="1" outlineLevel="1">
      <c r="A181" s="7" t="s">
        <v>13805</v>
      </c>
      <c r="B181" s="7" t="s">
        <v>13806</v>
      </c>
      <c r="C181" s="7" t="s">
        <v>13660</v>
      </c>
      <c r="D181" s="7" t="s">
        <v>3</v>
      </c>
      <c r="E181" s="8"/>
      <c r="F181" s="7" t="s">
        <v>3</v>
      </c>
      <c r="G181" s="8"/>
      <c r="H181" s="9">
        <v>0</v>
      </c>
      <c r="I181" s="11">
        <v>0</v>
      </c>
    </row>
    <row r="182" spans="1:9" hidden="1" outlineLevel="1">
      <c r="A182" s="7" t="s">
        <v>13807</v>
      </c>
      <c r="B182" s="7" t="s">
        <v>13808</v>
      </c>
      <c r="C182" s="7" t="s">
        <v>13660</v>
      </c>
      <c r="D182" s="7" t="s">
        <v>3</v>
      </c>
      <c r="E182" s="8"/>
      <c r="F182" s="7" t="s">
        <v>3</v>
      </c>
      <c r="G182" s="8"/>
      <c r="H182" s="9">
        <v>0</v>
      </c>
      <c r="I182" s="11">
        <v>0</v>
      </c>
    </row>
    <row r="183" spans="1:9" hidden="1" outlineLevel="1">
      <c r="A183" s="7" t="s">
        <v>13809</v>
      </c>
      <c r="B183" s="7" t="s">
        <v>13810</v>
      </c>
      <c r="C183" s="7" t="s">
        <v>13660</v>
      </c>
      <c r="D183" s="7" t="s">
        <v>3</v>
      </c>
      <c r="E183" s="8">
        <v>3157750</v>
      </c>
      <c r="F183" s="7" t="s">
        <v>3</v>
      </c>
      <c r="G183" s="8">
        <v>1305810</v>
      </c>
      <c r="H183" s="9">
        <v>5.1233935894489256E-5</v>
      </c>
      <c r="I183" s="11">
        <v>2.6249161872406345E-9</v>
      </c>
    </row>
    <row r="184" spans="1:9" hidden="1" outlineLevel="1">
      <c r="A184" s="7" t="s">
        <v>13811</v>
      </c>
      <c r="B184" s="7" t="s">
        <v>13812</v>
      </c>
      <c r="C184" s="7" t="s">
        <v>13660</v>
      </c>
      <c r="D184" s="7" t="s">
        <v>3</v>
      </c>
      <c r="E184" s="8">
        <v>126099000</v>
      </c>
      <c r="F184" s="7" t="s">
        <v>3</v>
      </c>
      <c r="G184" s="8">
        <v>127368000</v>
      </c>
      <c r="H184" s="9">
        <v>2.0459339980553244E-3</v>
      </c>
      <c r="I184" s="11">
        <v>4.1858459243986441E-6</v>
      </c>
    </row>
    <row r="185" spans="1:9" hidden="1" outlineLevel="1">
      <c r="A185" s="7" t="s">
        <v>13813</v>
      </c>
      <c r="B185" s="7" t="s">
        <v>13814</v>
      </c>
      <c r="C185" s="7" t="s">
        <v>13660</v>
      </c>
      <c r="D185" s="7" t="s">
        <v>3</v>
      </c>
      <c r="E185" s="8">
        <v>4377300</v>
      </c>
      <c r="F185" s="7" t="s">
        <v>3</v>
      </c>
      <c r="G185" s="8">
        <v>1000390</v>
      </c>
      <c r="H185" s="9">
        <v>7.1020919195929964E-5</v>
      </c>
      <c r="I185" s="11">
        <v>5.0439709634348129E-9</v>
      </c>
    </row>
    <row r="186" spans="1:9" hidden="1" outlineLevel="1">
      <c r="A186" s="7" t="s">
        <v>13815</v>
      </c>
      <c r="B186" s="7" t="s">
        <v>13816</v>
      </c>
      <c r="C186" s="7" t="s">
        <v>13660</v>
      </c>
      <c r="D186" s="7" t="s">
        <v>3</v>
      </c>
      <c r="E186" s="8">
        <v>1808900000</v>
      </c>
      <c r="F186" s="7" t="s">
        <v>3</v>
      </c>
      <c r="G186" s="8">
        <v>1864800000</v>
      </c>
      <c r="H186" s="9">
        <v>2.9349082935489389E-2</v>
      </c>
      <c r="I186" s="11">
        <v>8.6136866915423446E-4</v>
      </c>
    </row>
    <row r="187" spans="1:9" hidden="1" outlineLevel="1">
      <c r="A187" s="7" t="s">
        <v>13817</v>
      </c>
      <c r="B187" s="7" t="s">
        <v>13818</v>
      </c>
      <c r="C187" s="7" t="s">
        <v>13660</v>
      </c>
      <c r="D187" s="7" t="s">
        <v>3</v>
      </c>
      <c r="E187" s="8"/>
      <c r="F187" s="7" t="s">
        <v>3</v>
      </c>
      <c r="G187" s="8"/>
      <c r="H187" s="9">
        <v>0</v>
      </c>
      <c r="I187" s="11">
        <v>0</v>
      </c>
    </row>
    <row r="188" spans="1:9" hidden="1" outlineLevel="1">
      <c r="A188" s="7" t="s">
        <v>13819</v>
      </c>
      <c r="B188" s="7" t="s">
        <v>13820</v>
      </c>
      <c r="C188" s="7" t="s">
        <v>13660</v>
      </c>
      <c r="D188" s="7" t="s">
        <v>3</v>
      </c>
      <c r="E188" s="8"/>
      <c r="F188" s="7" t="s">
        <v>3</v>
      </c>
      <c r="G188" s="8"/>
      <c r="H188" s="9">
        <v>0</v>
      </c>
      <c r="I188" s="11">
        <v>0</v>
      </c>
    </row>
    <row r="189" spans="1:9" hidden="1" outlineLevel="1">
      <c r="A189" s="7" t="s">
        <v>13821</v>
      </c>
      <c r="B189" s="7" t="s">
        <v>167</v>
      </c>
      <c r="C189" s="7" t="s">
        <v>13660</v>
      </c>
      <c r="D189" s="7" t="s">
        <v>3</v>
      </c>
      <c r="E189" s="8">
        <v>1861358000</v>
      </c>
      <c r="F189" s="7" t="s">
        <v>3</v>
      </c>
      <c r="G189" s="8">
        <v>3339640000</v>
      </c>
      <c r="H189" s="9">
        <v>3.0200204718136246E-2</v>
      </c>
      <c r="I189" s="11">
        <v>9.1205236501733884E-4</v>
      </c>
    </row>
    <row r="190" spans="1:9" hidden="1" outlineLevel="1">
      <c r="A190" s="7" t="s">
        <v>13822</v>
      </c>
      <c r="B190" s="7" t="s">
        <v>13823</v>
      </c>
      <c r="C190" s="7" t="s">
        <v>13660</v>
      </c>
      <c r="D190" s="7" t="s">
        <v>3</v>
      </c>
      <c r="E190" s="8">
        <v>1377873000</v>
      </c>
      <c r="F190" s="7" t="s">
        <v>3</v>
      </c>
      <c r="G190" s="8">
        <v>2508164000</v>
      </c>
      <c r="H190" s="9">
        <v>2.2355746006728714E-2</v>
      </c>
      <c r="I190" s="11">
        <v>4.9977937951736686E-4</v>
      </c>
    </row>
    <row r="191" spans="1:9" hidden="1" outlineLevel="1">
      <c r="A191" s="7" t="s">
        <v>13824</v>
      </c>
      <c r="B191" s="7" t="s">
        <v>12944</v>
      </c>
      <c r="C191" s="7" t="s">
        <v>13660</v>
      </c>
      <c r="D191" s="7" t="s">
        <v>3</v>
      </c>
      <c r="E191" s="8">
        <v>687787000</v>
      </c>
      <c r="F191" s="7" t="s">
        <v>3</v>
      </c>
      <c r="G191" s="8">
        <v>956009000</v>
      </c>
      <c r="H191" s="9">
        <v>1.115922256893772E-2</v>
      </c>
      <c r="I191" s="11">
        <v>1.2452824834308896E-4</v>
      </c>
    </row>
    <row r="192" spans="1:9" hidden="1" outlineLevel="1">
      <c r="A192" s="7" t="s">
        <v>13825</v>
      </c>
      <c r="B192" s="7" t="s">
        <v>13826</v>
      </c>
      <c r="C192" s="7" t="s">
        <v>13660</v>
      </c>
      <c r="D192" s="7" t="s">
        <v>3</v>
      </c>
      <c r="E192" s="8">
        <v>226983000</v>
      </c>
      <c r="F192" s="7" t="s">
        <v>3</v>
      </c>
      <c r="G192" s="8">
        <v>357526000</v>
      </c>
      <c r="H192" s="9">
        <v>3.6827590756516046E-3</v>
      </c>
      <c r="I192" s="11">
        <v>1.3562714409294262E-5</v>
      </c>
    </row>
    <row r="193" spans="1:9" hidden="1" outlineLevel="1">
      <c r="A193" s="7" t="s">
        <v>13827</v>
      </c>
      <c r="B193" s="7" t="s">
        <v>13828</v>
      </c>
      <c r="C193" s="7" t="s">
        <v>13660</v>
      </c>
      <c r="D193" s="7" t="s">
        <v>3</v>
      </c>
      <c r="E193" s="8">
        <v>2322900000</v>
      </c>
      <c r="F193" s="7" t="s">
        <v>3</v>
      </c>
      <c r="G193" s="8">
        <v>3524300000</v>
      </c>
      <c r="H193" s="9">
        <v>3.7688642131045551E-2</v>
      </c>
      <c r="I193" s="11">
        <v>1.4204337456820218E-3</v>
      </c>
    </row>
    <row r="194" spans="1:9" hidden="1" outlineLevel="1">
      <c r="A194" s="7" t="s">
        <v>13829</v>
      </c>
      <c r="B194" s="7" t="s">
        <v>1924</v>
      </c>
      <c r="C194" s="7" t="s">
        <v>13660</v>
      </c>
      <c r="D194" s="7" t="s">
        <v>3</v>
      </c>
      <c r="E194" s="8">
        <v>108663000</v>
      </c>
      <c r="F194" s="7" t="s">
        <v>3</v>
      </c>
      <c r="G194" s="8">
        <v>135916000</v>
      </c>
      <c r="H194" s="9">
        <v>1.7630379783399213E-3</v>
      </c>
      <c r="I194" s="11">
        <v>3.108302913068917E-6</v>
      </c>
    </row>
    <row r="195" spans="1:9" hidden="1" outlineLevel="1">
      <c r="A195" s="7" t="s">
        <v>13830</v>
      </c>
      <c r="B195" s="7" t="s">
        <v>863</v>
      </c>
      <c r="C195" s="7" t="s">
        <v>13660</v>
      </c>
      <c r="D195" s="7" t="s">
        <v>3</v>
      </c>
      <c r="E195" s="8">
        <v>355834000</v>
      </c>
      <c r="F195" s="7" t="s">
        <v>3</v>
      </c>
      <c r="G195" s="8">
        <v>434821000</v>
      </c>
      <c r="H195" s="9">
        <v>5.7733437875321638E-3</v>
      </c>
      <c r="I195" s="11">
        <v>3.3331498489036233E-5</v>
      </c>
    </row>
    <row r="196" spans="1:9" hidden="1" outlineLevel="1">
      <c r="A196" s="7" t="s">
        <v>13831</v>
      </c>
      <c r="B196" s="7" t="s">
        <v>13832</v>
      </c>
      <c r="C196" s="7" t="s">
        <v>13660</v>
      </c>
      <c r="D196" s="7" t="s">
        <v>3</v>
      </c>
      <c r="E196" s="8"/>
      <c r="F196" s="7" t="s">
        <v>3</v>
      </c>
      <c r="G196" s="8"/>
      <c r="H196" s="9">
        <v>0</v>
      </c>
      <c r="I196" s="11">
        <v>0</v>
      </c>
    </row>
    <row r="197" spans="1:9" hidden="1" outlineLevel="1">
      <c r="A197" s="7" t="s">
        <v>13833</v>
      </c>
      <c r="B197" s="7" t="s">
        <v>7138</v>
      </c>
      <c r="C197" s="7" t="s">
        <v>13660</v>
      </c>
      <c r="D197" s="7" t="s">
        <v>3</v>
      </c>
      <c r="E197" s="8">
        <v>440900000</v>
      </c>
      <c r="F197" s="7" t="s">
        <v>3</v>
      </c>
      <c r="G197" s="8">
        <v>560214000</v>
      </c>
      <c r="H197" s="9">
        <v>7.1535246095733715E-3</v>
      </c>
      <c r="I197" s="11">
        <v>5.1172914339771855E-5</v>
      </c>
    </row>
    <row r="198" spans="1:9" hidden="1" outlineLevel="1">
      <c r="A198" s="7" t="s">
        <v>13834</v>
      </c>
      <c r="B198" s="7" t="s">
        <v>13835</v>
      </c>
      <c r="C198" s="7" t="s">
        <v>13660</v>
      </c>
      <c r="D198" s="7" t="s">
        <v>3</v>
      </c>
      <c r="E198" s="8"/>
      <c r="F198" s="7" t="s">
        <v>3</v>
      </c>
      <c r="G198" s="8"/>
      <c r="H198" s="9">
        <v>0</v>
      </c>
      <c r="I198" s="11">
        <v>0</v>
      </c>
    </row>
    <row r="199" spans="1:9" hidden="1" outlineLevel="1">
      <c r="A199" s="7" t="s">
        <v>13836</v>
      </c>
      <c r="B199" s="7" t="s">
        <v>13837</v>
      </c>
      <c r="C199" s="7" t="s">
        <v>13660</v>
      </c>
      <c r="D199" s="7" t="s">
        <v>3</v>
      </c>
      <c r="E199" s="8"/>
      <c r="F199" s="7" t="s">
        <v>3</v>
      </c>
      <c r="G199" s="8"/>
      <c r="H199" s="9">
        <v>0</v>
      </c>
      <c r="I199" s="11">
        <v>0</v>
      </c>
    </row>
    <row r="200" spans="1:9" hidden="1" outlineLevel="1">
      <c r="A200" s="7" t="s">
        <v>13838</v>
      </c>
      <c r="B200" s="7" t="s">
        <v>13839</v>
      </c>
      <c r="C200" s="7" t="s">
        <v>13660</v>
      </c>
      <c r="D200" s="7" t="s">
        <v>3</v>
      </c>
      <c r="E200" s="8">
        <v>11750</v>
      </c>
      <c r="F200" s="7" t="s">
        <v>3</v>
      </c>
      <c r="G200" s="8">
        <v>4381750</v>
      </c>
      <c r="H200" s="9">
        <v>1.9064167421748042E-7</v>
      </c>
      <c r="I200" s="11">
        <v>3.6344247948443937E-14</v>
      </c>
    </row>
    <row r="201" spans="1:9" hidden="1" outlineLevel="1">
      <c r="A201" s="7" t="s">
        <v>13840</v>
      </c>
      <c r="B201" s="7" t="s">
        <v>13841</v>
      </c>
      <c r="C201" s="7" t="s">
        <v>13660</v>
      </c>
      <c r="D201" s="7" t="s">
        <v>3</v>
      </c>
      <c r="E201" s="8"/>
      <c r="F201" s="7" t="s">
        <v>3</v>
      </c>
      <c r="G201" s="8"/>
      <c r="H201" s="9">
        <v>0</v>
      </c>
      <c r="I201" s="11">
        <v>0</v>
      </c>
    </row>
    <row r="202" spans="1:9" hidden="1" outlineLevel="1">
      <c r="A202" s="7" t="s">
        <v>13842</v>
      </c>
      <c r="B202" s="7" t="s">
        <v>13843</v>
      </c>
      <c r="C202" s="7" t="s">
        <v>13660</v>
      </c>
      <c r="D202" s="7" t="s">
        <v>3</v>
      </c>
      <c r="E202" s="8">
        <v>32000</v>
      </c>
      <c r="F202" s="7" t="s">
        <v>3</v>
      </c>
      <c r="G202" s="8">
        <v>10473000</v>
      </c>
      <c r="H202" s="9">
        <v>5.1919434680505301E-7</v>
      </c>
      <c r="I202" s="11">
        <v>2.6956276975432565E-13</v>
      </c>
    </row>
    <row r="203" spans="1:9" hidden="1" outlineLevel="1">
      <c r="A203" s="7" t="s">
        <v>13844</v>
      </c>
      <c r="B203" s="7" t="s">
        <v>7335</v>
      </c>
      <c r="C203" s="7" t="s">
        <v>13660</v>
      </c>
      <c r="D203" s="7" t="s">
        <v>3</v>
      </c>
      <c r="E203" s="8">
        <v>2586690000</v>
      </c>
      <c r="F203" s="7" t="s">
        <v>3</v>
      </c>
      <c r="G203" s="8">
        <v>6718041000</v>
      </c>
      <c r="H203" s="9">
        <v>4.1968588279286331E-2</v>
      </c>
      <c r="I203" s="11">
        <v>1.76136240215625E-3</v>
      </c>
    </row>
    <row r="204" spans="1:9" hidden="1" outlineLevel="1">
      <c r="A204" s="7" t="s">
        <v>13845</v>
      </c>
      <c r="B204" s="7" t="s">
        <v>13846</v>
      </c>
      <c r="C204" s="7" t="s">
        <v>13660</v>
      </c>
      <c r="D204" s="7" t="s">
        <v>3</v>
      </c>
      <c r="E204" s="8"/>
      <c r="F204" s="7" t="s">
        <v>3</v>
      </c>
      <c r="G204" s="8"/>
      <c r="H204" s="9">
        <v>0</v>
      </c>
      <c r="I204" s="11">
        <v>0</v>
      </c>
    </row>
    <row r="205" spans="1:9" hidden="1" outlineLevel="1">
      <c r="A205" s="7" t="s">
        <v>13847</v>
      </c>
      <c r="B205" s="7" t="s">
        <v>13848</v>
      </c>
      <c r="C205" s="7" t="s">
        <v>13660</v>
      </c>
      <c r="D205" s="7" t="s">
        <v>3</v>
      </c>
      <c r="E205" s="8">
        <v>30032000</v>
      </c>
      <c r="F205" s="7" t="s">
        <v>3</v>
      </c>
      <c r="G205" s="8">
        <v>32344000</v>
      </c>
      <c r="H205" s="9">
        <v>4.872638944765423E-4</v>
      </c>
      <c r="I205" s="11">
        <v>2.3742610286044696E-7</v>
      </c>
    </row>
    <row r="206" spans="1:9" hidden="1" outlineLevel="1">
      <c r="A206" s="7" t="s">
        <v>13849</v>
      </c>
      <c r="B206" s="7" t="s">
        <v>13850</v>
      </c>
      <c r="C206" s="7" t="s">
        <v>13660</v>
      </c>
      <c r="D206" s="7" t="s">
        <v>3</v>
      </c>
      <c r="E206" s="8">
        <v>11117000</v>
      </c>
      <c r="F206" s="7" t="s">
        <v>3</v>
      </c>
      <c r="G206" s="8">
        <v>7114000</v>
      </c>
      <c r="H206" s="9">
        <v>1.8037136104474296E-4</v>
      </c>
      <c r="I206" s="11">
        <v>3.2533827885133018E-8</v>
      </c>
    </row>
    <row r="207" spans="1:9" hidden="1" outlineLevel="1">
      <c r="A207" s="7" t="s">
        <v>13851</v>
      </c>
      <c r="B207" s="7" t="s">
        <v>13852</v>
      </c>
      <c r="C207" s="7" t="s">
        <v>13660</v>
      </c>
      <c r="D207" s="7" t="s">
        <v>3</v>
      </c>
      <c r="E207" s="8"/>
      <c r="F207" s="7" t="s">
        <v>3</v>
      </c>
      <c r="G207" s="8"/>
      <c r="H207" s="9">
        <v>0</v>
      </c>
      <c r="I207" s="11">
        <v>0</v>
      </c>
    </row>
    <row r="208" spans="1:9" hidden="1" outlineLevel="1">
      <c r="A208" s="7" t="s">
        <v>13853</v>
      </c>
      <c r="B208" s="7" t="s">
        <v>13854</v>
      </c>
      <c r="C208" s="7" t="s">
        <v>13660</v>
      </c>
      <c r="D208" s="7" t="s">
        <v>3</v>
      </c>
      <c r="E208" s="8">
        <v>1125000</v>
      </c>
      <c r="F208" s="7" t="s">
        <v>3</v>
      </c>
      <c r="G208" s="8">
        <v>3091000</v>
      </c>
      <c r="H208" s="9">
        <v>1.8252926254865147E-5</v>
      </c>
      <c r="I208" s="11">
        <v>3.331693168655454E-10</v>
      </c>
    </row>
    <row r="209" spans="1:9" hidden="1" outlineLevel="1">
      <c r="A209" s="7" t="s">
        <v>13855</v>
      </c>
      <c r="B209" s="7" t="s">
        <v>13856</v>
      </c>
      <c r="C209" s="7" t="s">
        <v>13660</v>
      </c>
      <c r="D209" s="7" t="s">
        <v>3</v>
      </c>
      <c r="E209" s="8">
        <v>78138000</v>
      </c>
      <c r="F209" s="7" t="s">
        <v>3</v>
      </c>
      <c r="G209" s="8">
        <v>108913000</v>
      </c>
      <c r="H209" s="9">
        <v>1.2677752459579136E-3</v>
      </c>
      <c r="I209" s="11">
        <v>1.6072540742636484E-6</v>
      </c>
    </row>
    <row r="210" spans="1:9" hidden="1" outlineLevel="1">
      <c r="A210" s="7" t="s">
        <v>13857</v>
      </c>
      <c r="B210" s="7" t="s">
        <v>13858</v>
      </c>
      <c r="C210" s="7" t="s">
        <v>13660</v>
      </c>
      <c r="D210" s="7" t="s">
        <v>3</v>
      </c>
      <c r="E210" s="8"/>
      <c r="F210" s="7" t="s">
        <v>3</v>
      </c>
      <c r="G210" s="8"/>
      <c r="H210" s="9">
        <v>0</v>
      </c>
      <c r="I210" s="11">
        <v>0</v>
      </c>
    </row>
    <row r="211" spans="1:9" hidden="1" outlineLevel="1">
      <c r="A211" s="7" t="s">
        <v>13859</v>
      </c>
      <c r="B211" s="7" t="s">
        <v>13860</v>
      </c>
      <c r="C211" s="7" t="s">
        <v>13660</v>
      </c>
      <c r="D211" s="7" t="s">
        <v>3</v>
      </c>
      <c r="E211" s="8">
        <v>55608000</v>
      </c>
      <c r="F211" s="7" t="s">
        <v>3</v>
      </c>
      <c r="G211" s="8">
        <v>41901000</v>
      </c>
      <c r="H211" s="9">
        <v>9.0222997616048095E-4</v>
      </c>
      <c r="I211" s="11">
        <v>8.1401892988254206E-7</v>
      </c>
    </row>
    <row r="212" spans="1:9" hidden="1" outlineLevel="1">
      <c r="A212" s="7" t="s">
        <v>13861</v>
      </c>
      <c r="B212" s="7" t="s">
        <v>13862</v>
      </c>
      <c r="C212" s="7" t="s">
        <v>13660</v>
      </c>
      <c r="D212" s="7" t="s">
        <v>3</v>
      </c>
      <c r="E212" s="8">
        <v>35011280</v>
      </c>
      <c r="F212" s="7" t="s">
        <v>3</v>
      </c>
      <c r="G212" s="8">
        <v>23880770</v>
      </c>
      <c r="H212" s="9">
        <v>5.6805183282527551E-4</v>
      </c>
      <c r="I212" s="11">
        <v>3.2268288477615477E-7</v>
      </c>
    </row>
    <row r="213" spans="1:9" hidden="1" outlineLevel="1">
      <c r="A213" s="7" t="s">
        <v>13863</v>
      </c>
      <c r="B213" s="7" t="s">
        <v>13864</v>
      </c>
      <c r="C213" s="7" t="s">
        <v>13660</v>
      </c>
      <c r="D213" s="7" t="s">
        <v>3</v>
      </c>
      <c r="E213" s="8">
        <v>1748000</v>
      </c>
      <c r="F213" s="7" t="s">
        <v>3</v>
      </c>
      <c r="G213" s="8">
        <v>3369000</v>
      </c>
      <c r="H213" s="9">
        <v>2.8360991194226021E-5</v>
      </c>
      <c r="I213" s="11">
        <v>8.0434582151896593E-10</v>
      </c>
    </row>
    <row r="214" spans="1:9" hidden="1" outlineLevel="1">
      <c r="A214" s="7" t="s">
        <v>13865</v>
      </c>
      <c r="B214" s="7" t="s">
        <v>13866</v>
      </c>
      <c r="C214" s="7" t="s">
        <v>13660</v>
      </c>
      <c r="D214" s="7" t="s">
        <v>3</v>
      </c>
      <c r="E214" s="8">
        <v>882000</v>
      </c>
      <c r="F214" s="7" t="s">
        <v>3</v>
      </c>
      <c r="G214" s="8">
        <v>3648000</v>
      </c>
      <c r="H214" s="9">
        <v>1.4310294183814274E-5</v>
      </c>
      <c r="I214" s="11">
        <v>2.0478451962730862E-10</v>
      </c>
    </row>
    <row r="215" spans="1:9" hidden="1" outlineLevel="1">
      <c r="A215" s="7" t="s">
        <v>13867</v>
      </c>
      <c r="B215" s="7" t="s">
        <v>13868</v>
      </c>
      <c r="C215" s="7" t="s">
        <v>13660</v>
      </c>
      <c r="D215" s="7" t="s">
        <v>3</v>
      </c>
      <c r="E215" s="8">
        <v>1459000</v>
      </c>
      <c r="F215" s="7" t="s">
        <v>3</v>
      </c>
      <c r="G215" s="8">
        <v>2363000</v>
      </c>
      <c r="H215" s="9">
        <v>2.3672017249642886E-5</v>
      </c>
      <c r="I215" s="11">
        <v>5.6036440066739038E-10</v>
      </c>
    </row>
    <row r="216" spans="1:9" hidden="1" outlineLevel="1">
      <c r="A216" s="7" t="s">
        <v>13869</v>
      </c>
      <c r="B216" s="7" t="s">
        <v>13870</v>
      </c>
      <c r="C216" s="7" t="s">
        <v>13660</v>
      </c>
      <c r="D216" s="7" t="s">
        <v>3</v>
      </c>
      <c r="E216" s="8">
        <v>4122830</v>
      </c>
      <c r="F216" s="7" t="s">
        <v>3</v>
      </c>
      <c r="G216" s="8">
        <v>8468630</v>
      </c>
      <c r="H216" s="9">
        <v>6.6892188401196156E-5</v>
      </c>
      <c r="I216" s="11">
        <v>4.4745648691011213E-9</v>
      </c>
    </row>
    <row r="217" spans="1:9" hidden="1" outlineLevel="1">
      <c r="A217" s="7" t="s">
        <v>13871</v>
      </c>
      <c r="B217" s="7" t="s">
        <v>13872</v>
      </c>
      <c r="C217" s="7" t="s">
        <v>13660</v>
      </c>
      <c r="D217" s="7" t="s">
        <v>3</v>
      </c>
      <c r="E217" s="8">
        <v>915000</v>
      </c>
      <c r="F217" s="7" t="s">
        <v>3</v>
      </c>
      <c r="G217" s="8">
        <v>20070000</v>
      </c>
      <c r="H217" s="9">
        <v>1.4845713353956986E-5</v>
      </c>
      <c r="I217" s="11">
        <v>2.2039520498785678E-10</v>
      </c>
    </row>
    <row r="218" spans="1:9" hidden="1" outlineLevel="1">
      <c r="A218" s="7" t="s">
        <v>13873</v>
      </c>
      <c r="B218" s="7" t="s">
        <v>13874</v>
      </c>
      <c r="C218" s="7" t="s">
        <v>13660</v>
      </c>
      <c r="D218" s="7" t="s">
        <v>3</v>
      </c>
      <c r="E218" s="8">
        <v>301501000</v>
      </c>
      <c r="F218" s="7" t="s">
        <v>3</v>
      </c>
      <c r="G218" s="8">
        <v>309726000</v>
      </c>
      <c r="H218" s="9">
        <v>4.8918004611271972E-3</v>
      </c>
      <c r="I218" s="11">
        <v>2.3929711751484259E-5</v>
      </c>
    </row>
    <row r="219" spans="1:9" hidden="1" outlineLevel="1">
      <c r="A219" s="7" t="s">
        <v>13875</v>
      </c>
      <c r="B219" s="7" t="s">
        <v>13876</v>
      </c>
      <c r="C219" s="7" t="s">
        <v>13660</v>
      </c>
      <c r="D219" s="7" t="s">
        <v>3</v>
      </c>
      <c r="E219" s="8">
        <v>10452480</v>
      </c>
      <c r="F219" s="7" t="s">
        <v>3</v>
      </c>
      <c r="G219" s="8">
        <v>7824230</v>
      </c>
      <c r="H219" s="9">
        <v>1.6958964144040252E-4</v>
      </c>
      <c r="I219" s="11">
        <v>2.8760646483884292E-8</v>
      </c>
    </row>
    <row r="220" spans="1:9" hidden="1" outlineLevel="1">
      <c r="A220" s="7" t="s">
        <v>13877</v>
      </c>
      <c r="B220" s="7" t="s">
        <v>13878</v>
      </c>
      <c r="C220" s="7" t="s">
        <v>13660</v>
      </c>
      <c r="D220" s="7" t="s">
        <v>3</v>
      </c>
      <c r="E220" s="8">
        <v>292369000</v>
      </c>
      <c r="F220" s="7" t="s">
        <v>3</v>
      </c>
      <c r="G220" s="8">
        <v>457724000</v>
      </c>
      <c r="H220" s="9">
        <v>4.7436353744077049E-3</v>
      </c>
      <c r="I220" s="11">
        <v>2.2502076565332127E-5</v>
      </c>
    </row>
    <row r="221" spans="1:9" hidden="1" outlineLevel="1">
      <c r="A221" s="7" t="s">
        <v>13879</v>
      </c>
      <c r="B221" s="7" t="s">
        <v>13880</v>
      </c>
      <c r="C221" s="7" t="s">
        <v>13660</v>
      </c>
      <c r="D221" s="7" t="s">
        <v>3</v>
      </c>
      <c r="E221" s="8">
        <v>3615000</v>
      </c>
      <c r="F221" s="7" t="s">
        <v>3</v>
      </c>
      <c r="G221" s="8">
        <v>47577000</v>
      </c>
      <c r="H221" s="9">
        <v>5.8652736365633332E-5</v>
      </c>
      <c r="I221" s="11">
        <v>3.4401434831764867E-9</v>
      </c>
    </row>
    <row r="222" spans="1:9" hidden="1" outlineLevel="1">
      <c r="A222" s="7" t="s">
        <v>13881</v>
      </c>
      <c r="B222" s="7" t="s">
        <v>13882</v>
      </c>
      <c r="C222" s="7" t="s">
        <v>13660</v>
      </c>
      <c r="D222" s="7" t="s">
        <v>3</v>
      </c>
      <c r="E222" s="8">
        <v>2671880</v>
      </c>
      <c r="F222" s="7" t="s">
        <v>3</v>
      </c>
      <c r="G222" s="8">
        <v>10764680</v>
      </c>
      <c r="H222" s="9">
        <v>4.3350780979421409E-5</v>
      </c>
      <c r="I222" s="11">
        <v>1.8792902115257652E-9</v>
      </c>
    </row>
    <row r="223" spans="1:9" hidden="1" outlineLevel="1">
      <c r="A223" s="7" t="s">
        <v>13883</v>
      </c>
      <c r="B223" s="7" t="s">
        <v>13884</v>
      </c>
      <c r="C223" s="7" t="s">
        <v>13660</v>
      </c>
      <c r="D223" s="7" t="s">
        <v>3</v>
      </c>
      <c r="E223" s="8">
        <v>206980000</v>
      </c>
      <c r="F223" s="7" t="s">
        <v>3</v>
      </c>
      <c r="G223" s="8">
        <v>344923000</v>
      </c>
      <c r="H223" s="9">
        <v>3.3582139344284336E-3</v>
      </c>
      <c r="I223" s="11">
        <v>1.12776008293893E-5</v>
      </c>
    </row>
    <row r="224" spans="1:9" hidden="1" outlineLevel="1">
      <c r="A224" s="7" t="s">
        <v>13885</v>
      </c>
      <c r="B224" s="7" t="s">
        <v>1018</v>
      </c>
      <c r="C224" s="7" t="s">
        <v>13660</v>
      </c>
      <c r="D224" s="7" t="s">
        <v>3</v>
      </c>
      <c r="E224" s="8">
        <v>21259990</v>
      </c>
      <c r="F224" s="7" t="s">
        <v>3</v>
      </c>
      <c r="G224" s="8">
        <v>27584450</v>
      </c>
      <c r="H224" s="9">
        <v>3.4493958191037373E-4</v>
      </c>
      <c r="I224" s="11">
        <v>1.1898331516850342E-7</v>
      </c>
    </row>
    <row r="225" spans="1:9" hidden="1" outlineLevel="1">
      <c r="A225" s="7" t="s">
        <v>13886</v>
      </c>
      <c r="B225" s="7" t="s">
        <v>13887</v>
      </c>
      <c r="C225" s="7" t="s">
        <v>13660</v>
      </c>
      <c r="D225" s="7" t="s">
        <v>3</v>
      </c>
      <c r="E225" s="8">
        <v>71097000</v>
      </c>
      <c r="F225" s="7" t="s">
        <v>3</v>
      </c>
      <c r="G225" s="8">
        <v>81492000</v>
      </c>
      <c r="H225" s="9">
        <v>1.1535362648374642E-3</v>
      </c>
      <c r="I225" s="11">
        <v>1.3306459142951682E-6</v>
      </c>
    </row>
    <row r="226" spans="1:9" hidden="1" outlineLevel="1">
      <c r="A226" s="7" t="s">
        <v>13888</v>
      </c>
      <c r="B226" s="7" t="s">
        <v>13889</v>
      </c>
      <c r="C226" s="7" t="s">
        <v>13660</v>
      </c>
      <c r="D226" s="7" t="s">
        <v>3</v>
      </c>
      <c r="E226" s="8">
        <v>19495000</v>
      </c>
      <c r="F226" s="7" t="s">
        <v>3</v>
      </c>
      <c r="G226" s="8">
        <v>53675000</v>
      </c>
      <c r="H226" s="9">
        <v>3.1630293096764089E-4</v>
      </c>
      <c r="I226" s="11">
        <v>1.000475441387202E-7</v>
      </c>
    </row>
    <row r="227" spans="1:9" hidden="1" outlineLevel="1">
      <c r="A227" s="7" t="s">
        <v>13890</v>
      </c>
      <c r="B227" s="7" t="s">
        <v>13891</v>
      </c>
      <c r="C227" s="7" t="s">
        <v>13660</v>
      </c>
      <c r="D227" s="7" t="s">
        <v>3</v>
      </c>
      <c r="E227" s="8">
        <v>369419000</v>
      </c>
      <c r="F227" s="7" t="s">
        <v>3</v>
      </c>
      <c r="G227" s="8">
        <v>495188000</v>
      </c>
      <c r="H227" s="9">
        <v>5.9937580125742464E-3</v>
      </c>
      <c r="I227" s="11">
        <v>3.5925135113297977E-5</v>
      </c>
    </row>
    <row r="228" spans="1:9" hidden="1" outlineLevel="1">
      <c r="A228" s="7" t="s">
        <v>13892</v>
      </c>
      <c r="B228" s="7" t="s">
        <v>13893</v>
      </c>
      <c r="C228" s="7" t="s">
        <v>13660</v>
      </c>
      <c r="D228" s="7" t="s">
        <v>3</v>
      </c>
      <c r="E228" s="8">
        <v>6001340</v>
      </c>
      <c r="F228" s="7" t="s">
        <v>3</v>
      </c>
      <c r="G228" s="8">
        <v>20706980</v>
      </c>
      <c r="H228" s="9">
        <v>9.7370681289219902E-5</v>
      </c>
      <c r="I228" s="11">
        <v>9.481049574726838E-9</v>
      </c>
    </row>
    <row r="229" spans="1:9" hidden="1" outlineLevel="1">
      <c r="A229" s="7" t="s">
        <v>13894</v>
      </c>
      <c r="B229" s="7" t="s">
        <v>13895</v>
      </c>
      <c r="C229" s="7" t="s">
        <v>13660</v>
      </c>
      <c r="D229" s="7" t="s">
        <v>3</v>
      </c>
      <c r="E229" s="8">
        <v>189000</v>
      </c>
      <c r="F229" s="7" t="s">
        <v>3</v>
      </c>
      <c r="G229" s="8">
        <v>10087000</v>
      </c>
      <c r="H229" s="9">
        <v>3.0664916108173445E-6</v>
      </c>
      <c r="I229" s="11">
        <v>9.4033707992131527E-12</v>
      </c>
    </row>
    <row r="230" spans="1:9" hidden="1" outlineLevel="1">
      <c r="A230" s="7" t="s">
        <v>13896</v>
      </c>
      <c r="B230" s="7" t="s">
        <v>13897</v>
      </c>
      <c r="C230" s="7" t="s">
        <v>13660</v>
      </c>
      <c r="D230" s="7" t="s">
        <v>3</v>
      </c>
      <c r="E230" s="8">
        <v>18582000</v>
      </c>
      <c r="F230" s="7" t="s">
        <v>3</v>
      </c>
      <c r="G230" s="8">
        <v>48978000</v>
      </c>
      <c r="H230" s="9">
        <v>3.0148966726035922E-4</v>
      </c>
      <c r="I230" s="11">
        <v>9.0896019464762119E-8</v>
      </c>
    </row>
    <row r="231" spans="1:9" hidden="1" outlineLevel="1">
      <c r="A231" s="7" t="s">
        <v>13898</v>
      </c>
      <c r="B231" s="7" t="s">
        <v>13899</v>
      </c>
      <c r="C231" s="7" t="s">
        <v>13660</v>
      </c>
      <c r="D231" s="7" t="s">
        <v>3</v>
      </c>
      <c r="E231" s="8">
        <v>14290000</v>
      </c>
      <c r="F231" s="7" t="s">
        <v>3</v>
      </c>
      <c r="G231" s="8">
        <v>42447000</v>
      </c>
      <c r="H231" s="9">
        <v>2.318527254951315E-4</v>
      </c>
      <c r="I231" s="11">
        <v>5.37556863195208E-8</v>
      </c>
    </row>
    <row r="232" spans="1:9" hidden="1" outlineLevel="1">
      <c r="A232" s="7" t="s">
        <v>13900</v>
      </c>
      <c r="B232" s="7" t="s">
        <v>13901</v>
      </c>
      <c r="C232" s="7" t="s">
        <v>13660</v>
      </c>
      <c r="D232" s="7" t="s">
        <v>3</v>
      </c>
      <c r="E232" s="8">
        <v>2800</v>
      </c>
      <c r="F232" s="7" t="s">
        <v>3</v>
      </c>
      <c r="G232" s="8">
        <v>245700</v>
      </c>
      <c r="H232" s="9">
        <v>4.542950534544214E-8</v>
      </c>
      <c r="I232" s="11">
        <v>2.063839955931556E-15</v>
      </c>
    </row>
    <row r="233" spans="1:9" hidden="1" outlineLevel="1">
      <c r="A233" s="7" t="s">
        <v>13902</v>
      </c>
      <c r="B233" s="7" t="s">
        <v>13903</v>
      </c>
      <c r="C233" s="7" t="s">
        <v>13660</v>
      </c>
      <c r="D233" s="7" t="s">
        <v>3</v>
      </c>
      <c r="E233" s="8"/>
      <c r="F233" s="7" t="s">
        <v>3</v>
      </c>
      <c r="G233" s="8"/>
      <c r="H233" s="9">
        <v>0</v>
      </c>
      <c r="I233" s="11">
        <v>0</v>
      </c>
    </row>
    <row r="234" spans="1:9" hidden="1" outlineLevel="1">
      <c r="A234" s="7" t="s">
        <v>13904</v>
      </c>
      <c r="B234" s="7" t="s">
        <v>13905</v>
      </c>
      <c r="C234" s="7" t="s">
        <v>13660</v>
      </c>
      <c r="D234" s="7" t="s">
        <v>3</v>
      </c>
      <c r="E234" s="8">
        <v>376610</v>
      </c>
      <c r="F234" s="7" t="s">
        <v>3</v>
      </c>
      <c r="G234" s="8">
        <v>1372130</v>
      </c>
      <c r="H234" s="9">
        <v>6.1104307171953448E-6</v>
      </c>
      <c r="I234" s="11">
        <v>3.7337363549644418E-11</v>
      </c>
    </row>
    <row r="235" spans="1:9" hidden="1" outlineLevel="1">
      <c r="A235" s="7" t="s">
        <v>13906</v>
      </c>
      <c r="B235" s="7" t="s">
        <v>13907</v>
      </c>
      <c r="C235" s="7" t="s">
        <v>13660</v>
      </c>
      <c r="D235" s="7" t="s">
        <v>3</v>
      </c>
      <c r="E235" s="8">
        <v>40900</v>
      </c>
      <c r="F235" s="7" t="s">
        <v>3</v>
      </c>
      <c r="G235" s="8">
        <v>85650</v>
      </c>
      <c r="H235" s="9">
        <v>6.6359527451020839E-7</v>
      </c>
      <c r="I235" s="11">
        <v>4.4035868835227881E-13</v>
      </c>
    </row>
    <row r="236" spans="1:9" hidden="1" outlineLevel="1">
      <c r="A236" s="7" t="s">
        <v>13908</v>
      </c>
      <c r="B236" s="7" t="s">
        <v>13909</v>
      </c>
      <c r="C236" s="7" t="s">
        <v>13660</v>
      </c>
      <c r="D236" s="7" t="s">
        <v>3</v>
      </c>
      <c r="E236" s="8">
        <v>23600</v>
      </c>
      <c r="F236" s="7" t="s">
        <v>3</v>
      </c>
      <c r="G236" s="8">
        <v>403120</v>
      </c>
      <c r="H236" s="9">
        <v>3.829058307687266E-7</v>
      </c>
      <c r="I236" s="11">
        <v>1.4661687523668869E-13</v>
      </c>
    </row>
    <row r="237" spans="1:9" hidden="1" outlineLevel="1">
      <c r="A237" s="7" t="s">
        <v>13910</v>
      </c>
      <c r="B237" s="7" t="s">
        <v>13911</v>
      </c>
      <c r="C237" s="7" t="s">
        <v>13660</v>
      </c>
      <c r="D237" s="7" t="s">
        <v>3</v>
      </c>
      <c r="E237" s="8">
        <v>201020</v>
      </c>
      <c r="F237" s="7" t="s">
        <v>3</v>
      </c>
      <c r="G237" s="8">
        <v>456890</v>
      </c>
      <c r="H237" s="9">
        <v>3.2615139873359926E-6</v>
      </c>
      <c r="I237" s="11">
        <v>1.0637473489588325E-11</v>
      </c>
    </row>
    <row r="238" spans="1:9" hidden="1" outlineLevel="1">
      <c r="A238" s="7" t="s">
        <v>13912</v>
      </c>
      <c r="B238" s="7" t="s">
        <v>13913</v>
      </c>
      <c r="C238" s="7" t="s">
        <v>13660</v>
      </c>
      <c r="D238" s="7" t="s">
        <v>3</v>
      </c>
      <c r="E238" s="8">
        <v>116456000</v>
      </c>
      <c r="F238" s="7" t="s">
        <v>3</v>
      </c>
      <c r="G238" s="8">
        <v>407559000</v>
      </c>
      <c r="H238" s="9">
        <v>1.8894780266102893E-3</v>
      </c>
      <c r="I238" s="11">
        <v>3.570127213043113E-6</v>
      </c>
    </row>
    <row r="239" spans="1:9" hidden="1" outlineLevel="1">
      <c r="A239" s="7" t="s">
        <v>13914</v>
      </c>
      <c r="B239" s="7" t="s">
        <v>13915</v>
      </c>
      <c r="C239" s="7" t="s">
        <v>13660</v>
      </c>
      <c r="D239" s="7" t="s">
        <v>3</v>
      </c>
      <c r="E239" s="8">
        <v>1941140</v>
      </c>
      <c r="F239" s="7" t="s">
        <v>3</v>
      </c>
      <c r="G239" s="8">
        <v>5798620</v>
      </c>
      <c r="H239" s="9">
        <v>3.149465357366127E-5</v>
      </c>
      <c r="I239" s="11">
        <v>9.9191320372493464E-10</v>
      </c>
    </row>
    <row r="240" spans="1:9" hidden="1" outlineLevel="1">
      <c r="A240" s="7" t="s">
        <v>13916</v>
      </c>
      <c r="B240" s="7" t="s">
        <v>13917</v>
      </c>
      <c r="C240" s="7" t="s">
        <v>13660</v>
      </c>
      <c r="D240" s="7" t="s">
        <v>3</v>
      </c>
      <c r="E240" s="8">
        <v>830</v>
      </c>
      <c r="F240" s="7" t="s">
        <v>3</v>
      </c>
      <c r="G240" s="8">
        <v>1695020</v>
      </c>
      <c r="H240" s="9">
        <v>1.3466603370256063E-8</v>
      </c>
      <c r="I240" s="11">
        <v>1.8134940633179195E-16</v>
      </c>
    </row>
    <row r="241" spans="1:9" hidden="1" outlineLevel="1">
      <c r="A241" s="7" t="s">
        <v>13918</v>
      </c>
      <c r="B241" s="7" t="s">
        <v>13919</v>
      </c>
      <c r="C241" s="7" t="s">
        <v>13660</v>
      </c>
      <c r="D241" s="7" t="s">
        <v>3</v>
      </c>
      <c r="E241" s="8">
        <v>1250290</v>
      </c>
      <c r="F241" s="7" t="s">
        <v>3</v>
      </c>
      <c r="G241" s="8">
        <v>3813740</v>
      </c>
      <c r="H241" s="9">
        <v>2.0285734370840305E-5</v>
      </c>
      <c r="I241" s="11">
        <v>4.1151101896429171E-10</v>
      </c>
    </row>
    <row r="242" spans="1:9" hidden="1" outlineLevel="1">
      <c r="A242" s="7" t="s">
        <v>13920</v>
      </c>
      <c r="B242" s="7" t="s">
        <v>13921</v>
      </c>
      <c r="C242" s="7" t="s">
        <v>13660</v>
      </c>
      <c r="D242" s="7" t="s">
        <v>3</v>
      </c>
      <c r="E242" s="8">
        <v>35331810</v>
      </c>
      <c r="F242" s="7" t="s">
        <v>3</v>
      </c>
      <c r="G242" s="8">
        <v>27950890</v>
      </c>
      <c r="H242" s="9">
        <v>5.7325237544969499E-4</v>
      </c>
      <c r="I242" s="11">
        <v>3.2861828595871807E-7</v>
      </c>
    </row>
    <row r="243" spans="1:9" hidden="1" outlineLevel="1">
      <c r="A243" s="7" t="s">
        <v>13922</v>
      </c>
      <c r="B243" s="7" t="s">
        <v>13923</v>
      </c>
      <c r="C243" s="7" t="s">
        <v>13660</v>
      </c>
      <c r="D243" s="7" t="s">
        <v>3</v>
      </c>
      <c r="E243" s="8">
        <v>30594000</v>
      </c>
      <c r="F243" s="7" t="s">
        <v>3</v>
      </c>
      <c r="G243" s="8">
        <v>91970000</v>
      </c>
      <c r="H243" s="9">
        <v>4.9638224519230599E-4</v>
      </c>
      <c r="I243" s="11">
        <v>2.4639533334215456E-7</v>
      </c>
    </row>
    <row r="244" spans="1:9" hidden="1" outlineLevel="1">
      <c r="A244" s="7" t="s">
        <v>13924</v>
      </c>
      <c r="B244" s="7" t="s">
        <v>13925</v>
      </c>
      <c r="C244" s="7" t="s">
        <v>13660</v>
      </c>
      <c r="D244" s="7" t="s">
        <v>3</v>
      </c>
      <c r="E244" s="8">
        <v>84000</v>
      </c>
      <c r="F244" s="7" t="s">
        <v>3</v>
      </c>
      <c r="G244" s="8">
        <v>4738000</v>
      </c>
      <c r="H244" s="9">
        <v>1.3628851603632641E-6</v>
      </c>
      <c r="I244" s="11">
        <v>1.8574559603384003E-12</v>
      </c>
    </row>
    <row r="245" spans="1:9" hidden="1" outlineLevel="1">
      <c r="A245" s="7" t="s">
        <v>13926</v>
      </c>
      <c r="B245" s="7" t="s">
        <v>13927</v>
      </c>
      <c r="C245" s="7" t="s">
        <v>13660</v>
      </c>
      <c r="D245" s="7" t="s">
        <v>3</v>
      </c>
      <c r="E245" s="8">
        <v>15487880</v>
      </c>
      <c r="F245" s="7" t="s">
        <v>3</v>
      </c>
      <c r="G245" s="8">
        <v>15792170</v>
      </c>
      <c r="H245" s="9">
        <v>2.5128811687484515E-4</v>
      </c>
      <c r="I245" s="11">
        <v>6.3145717682505831E-8</v>
      </c>
    </row>
    <row r="246" spans="1:9" hidden="1" outlineLevel="1">
      <c r="A246" s="7" t="s">
        <v>13928</v>
      </c>
      <c r="B246" s="7" t="s">
        <v>13929</v>
      </c>
      <c r="C246" s="7" t="s">
        <v>13660</v>
      </c>
      <c r="D246" s="7" t="s">
        <v>3</v>
      </c>
      <c r="E246" s="8">
        <v>60594000</v>
      </c>
      <c r="F246" s="7" t="s">
        <v>3</v>
      </c>
      <c r="G246" s="8">
        <v>124523000</v>
      </c>
      <c r="H246" s="9">
        <v>9.8312694532204327E-4</v>
      </c>
      <c r="I246" s="11">
        <v>9.6653859061825188E-7</v>
      </c>
    </row>
    <row r="247" spans="1:9" hidden="1" outlineLevel="1">
      <c r="A247" s="7" t="s">
        <v>13930</v>
      </c>
      <c r="B247" s="7" t="s">
        <v>13931</v>
      </c>
      <c r="C247" s="7" t="s">
        <v>13660</v>
      </c>
      <c r="D247" s="7" t="s">
        <v>3</v>
      </c>
      <c r="E247" s="8"/>
      <c r="F247" s="7" t="s">
        <v>3</v>
      </c>
      <c r="G247" s="8"/>
      <c r="H247" s="9">
        <v>0</v>
      </c>
      <c r="I247" s="11">
        <v>0</v>
      </c>
    </row>
    <row r="248" spans="1:9" hidden="1" outlineLevel="1">
      <c r="A248" s="7" t="s">
        <v>13932</v>
      </c>
      <c r="B248" s="7" t="s">
        <v>13933</v>
      </c>
      <c r="C248" s="7" t="s">
        <v>13660</v>
      </c>
      <c r="D248" s="7" t="s">
        <v>3</v>
      </c>
      <c r="E248" s="8">
        <v>110000</v>
      </c>
      <c r="F248" s="7" t="s">
        <v>3</v>
      </c>
      <c r="G248" s="8">
        <v>3385000</v>
      </c>
      <c r="H248" s="9">
        <v>1.7847305671423698E-6</v>
      </c>
      <c r="I248" s="11">
        <v>3.1852631972923248E-12</v>
      </c>
    </row>
    <row r="249" spans="1:9" hidden="1" outlineLevel="1">
      <c r="A249" s="7" t="s">
        <v>13934</v>
      </c>
      <c r="B249" s="7" t="s">
        <v>13935</v>
      </c>
      <c r="C249" s="7" t="s">
        <v>13660</v>
      </c>
      <c r="D249" s="7" t="s">
        <v>3</v>
      </c>
      <c r="E249" s="8">
        <v>174478000</v>
      </c>
      <c r="F249" s="7" t="s">
        <v>3</v>
      </c>
      <c r="G249" s="8">
        <v>103905000</v>
      </c>
      <c r="H249" s="9">
        <v>2.8308747263078764E-3</v>
      </c>
      <c r="I249" s="11">
        <v>8.0138517160486945E-6</v>
      </c>
    </row>
    <row r="250" spans="1:9" hidden="1" outlineLevel="1">
      <c r="A250" s="7" t="s">
        <v>13936</v>
      </c>
      <c r="B250" s="7" t="s">
        <v>13937</v>
      </c>
      <c r="C250" s="7" t="s">
        <v>13660</v>
      </c>
      <c r="D250" s="7" t="s">
        <v>3</v>
      </c>
      <c r="E250" s="8">
        <v>95421000</v>
      </c>
      <c r="F250" s="7" t="s">
        <v>3</v>
      </c>
      <c r="G250" s="8">
        <v>159628000</v>
      </c>
      <c r="H250" s="9">
        <v>1.5481888677026552E-3</v>
      </c>
      <c r="I250" s="11">
        <v>2.3968887700784297E-6</v>
      </c>
    </row>
    <row r="251" spans="1:9" hidden="1" outlineLevel="1">
      <c r="A251" s="7" t="s">
        <v>13938</v>
      </c>
      <c r="B251" s="7" t="s">
        <v>13939</v>
      </c>
      <c r="C251" s="7" t="s">
        <v>13660</v>
      </c>
      <c r="D251" s="7" t="s">
        <v>3</v>
      </c>
      <c r="E251" s="8">
        <v>2983000</v>
      </c>
      <c r="F251" s="7" t="s">
        <v>3</v>
      </c>
      <c r="G251" s="8">
        <v>32836000</v>
      </c>
      <c r="H251" s="9">
        <v>4.8398648016233541E-5</v>
      </c>
      <c r="I251" s="11">
        <v>2.342429129799267E-9</v>
      </c>
    </row>
    <row r="252" spans="1:9" hidden="1" outlineLevel="1">
      <c r="A252" s="7" t="s">
        <v>13940</v>
      </c>
      <c r="B252" s="7" t="s">
        <v>13941</v>
      </c>
      <c r="C252" s="7" t="s">
        <v>13660</v>
      </c>
      <c r="D252" s="7" t="s">
        <v>3</v>
      </c>
      <c r="E252" s="8"/>
      <c r="F252" s="7" t="s">
        <v>3</v>
      </c>
      <c r="G252" s="8"/>
      <c r="H252" s="9">
        <v>0</v>
      </c>
      <c r="I252" s="11">
        <v>0</v>
      </c>
    </row>
    <row r="253" spans="1:9" hidden="1" outlineLevel="1">
      <c r="A253" s="7" t="s">
        <v>13942</v>
      </c>
      <c r="B253" s="7" t="s">
        <v>13943</v>
      </c>
      <c r="C253" s="7" t="s">
        <v>13660</v>
      </c>
      <c r="D253" s="7" t="s">
        <v>3</v>
      </c>
      <c r="E253" s="8">
        <v>295000</v>
      </c>
      <c r="F253" s="7" t="s">
        <v>3</v>
      </c>
      <c r="G253" s="8">
        <v>32373000</v>
      </c>
      <c r="H253" s="9">
        <v>4.7863228846090826E-6</v>
      </c>
      <c r="I253" s="11">
        <v>2.2908886755732611E-11</v>
      </c>
    </row>
    <row r="254" spans="1:9" hidden="1" outlineLevel="1">
      <c r="A254" s="7" t="s">
        <v>13944</v>
      </c>
      <c r="B254" s="7" t="s">
        <v>13945</v>
      </c>
      <c r="C254" s="7" t="s">
        <v>13660</v>
      </c>
      <c r="D254" s="7" t="s">
        <v>3</v>
      </c>
      <c r="E254" s="8">
        <v>525950</v>
      </c>
      <c r="F254" s="7" t="s">
        <v>3</v>
      </c>
      <c r="G254" s="8">
        <v>11764000</v>
      </c>
      <c r="H254" s="9">
        <v>8.5334458344411758E-6</v>
      </c>
      <c r="I254" s="11">
        <v>7.2819697809341454E-11</v>
      </c>
    </row>
    <row r="255" spans="1:9" hidden="1" outlineLevel="1">
      <c r="A255" s="7" t="s">
        <v>13946</v>
      </c>
      <c r="B255" s="7" t="s">
        <v>13947</v>
      </c>
      <c r="C255" s="7" t="s">
        <v>13660</v>
      </c>
      <c r="D255" s="7" t="s">
        <v>3</v>
      </c>
      <c r="E255" s="8">
        <v>3341250</v>
      </c>
      <c r="F255" s="7" t="s">
        <v>3</v>
      </c>
      <c r="G255" s="8">
        <v>2407760</v>
      </c>
      <c r="H255" s="9">
        <v>5.4211190976949485E-5</v>
      </c>
      <c r="I255" s="11">
        <v>2.9388532271392891E-9</v>
      </c>
    </row>
    <row r="256" spans="1:9" hidden="1" outlineLevel="1">
      <c r="A256" s="7" t="s">
        <v>13948</v>
      </c>
      <c r="B256" s="7" t="s">
        <v>13949</v>
      </c>
      <c r="C256" s="7" t="s">
        <v>13660</v>
      </c>
      <c r="D256" s="7" t="s">
        <v>3</v>
      </c>
      <c r="E256" s="8">
        <v>3604480</v>
      </c>
      <c r="F256" s="7" t="s">
        <v>3</v>
      </c>
      <c r="G256" s="8">
        <v>13385680</v>
      </c>
      <c r="H256" s="9">
        <v>5.8482051224121177E-5</v>
      </c>
      <c r="I256" s="11">
        <v>3.4201503153807333E-9</v>
      </c>
    </row>
    <row r="257" spans="1:9" hidden="1" outlineLevel="1">
      <c r="A257" s="7" t="s">
        <v>13950</v>
      </c>
      <c r="B257" s="7" t="s">
        <v>13951</v>
      </c>
      <c r="C257" s="7" t="s">
        <v>13660</v>
      </c>
      <c r="D257" s="7" t="s">
        <v>3</v>
      </c>
      <c r="E257" s="8"/>
      <c r="F257" s="7" t="s">
        <v>3</v>
      </c>
      <c r="G257" s="8"/>
      <c r="H257" s="9">
        <v>0</v>
      </c>
      <c r="I257" s="11">
        <v>0</v>
      </c>
    </row>
    <row r="258" spans="1:9" hidden="1" outlineLevel="1">
      <c r="A258" s="7" t="s">
        <v>13952</v>
      </c>
      <c r="B258" s="7" t="s">
        <v>13953</v>
      </c>
      <c r="C258" s="7" t="s">
        <v>13660</v>
      </c>
      <c r="D258" s="7" t="s">
        <v>3</v>
      </c>
      <c r="E258" s="8">
        <v>313222000</v>
      </c>
      <c r="F258" s="7" t="s">
        <v>3</v>
      </c>
      <c r="G258" s="8">
        <v>544890000</v>
      </c>
      <c r="H258" s="9">
        <v>5.0819716154678852E-3</v>
      </c>
      <c r="I258" s="11">
        <v>2.5826435500421268E-5</v>
      </c>
    </row>
    <row r="259" spans="1:9" hidden="1" outlineLevel="1">
      <c r="A259" s="7" t="s">
        <v>13954</v>
      </c>
      <c r="B259" s="7" t="s">
        <v>13955</v>
      </c>
      <c r="C259" s="7" t="s">
        <v>13660</v>
      </c>
      <c r="D259" s="7" t="s">
        <v>3</v>
      </c>
      <c r="E259" s="8"/>
      <c r="F259" s="7" t="s">
        <v>3</v>
      </c>
      <c r="G259" s="8"/>
      <c r="H259" s="9">
        <v>0</v>
      </c>
      <c r="I259" s="11">
        <v>0</v>
      </c>
    </row>
    <row r="260" spans="1:9" hidden="1" outlineLevel="1">
      <c r="A260" s="7" t="s">
        <v>13956</v>
      </c>
      <c r="B260" s="7" t="s">
        <v>13957</v>
      </c>
      <c r="C260" s="7" t="s">
        <v>13660</v>
      </c>
      <c r="D260" s="7" t="s">
        <v>3</v>
      </c>
      <c r="E260" s="8">
        <v>18303260</v>
      </c>
      <c r="F260" s="7" t="s">
        <v>3</v>
      </c>
      <c r="G260" s="8">
        <v>23107260</v>
      </c>
      <c r="H260" s="9">
        <v>2.9696716000322045E-4</v>
      </c>
      <c r="I260" s="11">
        <v>8.8189494120378339E-8</v>
      </c>
    </row>
    <row r="261" spans="1:9" hidden="1" outlineLevel="1">
      <c r="A261" s="7" t="s">
        <v>13958</v>
      </c>
      <c r="B261" s="7" t="s">
        <v>13959</v>
      </c>
      <c r="C261" s="7" t="s">
        <v>13660</v>
      </c>
      <c r="D261" s="7" t="s">
        <v>3</v>
      </c>
      <c r="E261" s="8">
        <v>45605000</v>
      </c>
      <c r="F261" s="7" t="s">
        <v>3</v>
      </c>
      <c r="G261" s="8">
        <v>223274000</v>
      </c>
      <c r="H261" s="9">
        <v>7.3993306831388885E-4</v>
      </c>
      <c r="I261" s="11">
        <v>5.4750094558440613E-7</v>
      </c>
    </row>
    <row r="262" spans="1:9" hidden="1" outlineLevel="1">
      <c r="A262" s="7" t="s">
        <v>13960</v>
      </c>
      <c r="B262" s="7" t="s">
        <v>13961</v>
      </c>
      <c r="C262" s="7" t="s">
        <v>13660</v>
      </c>
      <c r="D262" s="7" t="s">
        <v>3</v>
      </c>
      <c r="E262" s="8">
        <v>96979000</v>
      </c>
      <c r="F262" s="7" t="s">
        <v>3</v>
      </c>
      <c r="G262" s="8">
        <v>118179000</v>
      </c>
      <c r="H262" s="9">
        <v>1.5734671424627261E-3</v>
      </c>
      <c r="I262" s="11">
        <v>2.4757988484098167E-6</v>
      </c>
    </row>
    <row r="263" spans="1:9" hidden="1" outlineLevel="1">
      <c r="A263" s="7" t="s">
        <v>13962</v>
      </c>
      <c r="B263" s="7" t="s">
        <v>13963</v>
      </c>
      <c r="C263" s="7" t="s">
        <v>13660</v>
      </c>
      <c r="D263" s="7" t="s">
        <v>3</v>
      </c>
      <c r="E263" s="8">
        <v>87855000</v>
      </c>
      <c r="F263" s="7" t="s">
        <v>3</v>
      </c>
      <c r="G263" s="8">
        <v>158769000</v>
      </c>
      <c r="H263" s="9">
        <v>1.4254318543299354E-3</v>
      </c>
      <c r="I263" s="11">
        <v>2.0318559713384782E-6</v>
      </c>
    </row>
    <row r="264" spans="1:9" hidden="1" outlineLevel="1">
      <c r="A264" s="7" t="s">
        <v>13964</v>
      </c>
      <c r="B264" s="7" t="s">
        <v>13965</v>
      </c>
      <c r="C264" s="7" t="s">
        <v>13660</v>
      </c>
      <c r="D264" s="7" t="s">
        <v>3</v>
      </c>
      <c r="E264" s="8">
        <v>2682000</v>
      </c>
      <c r="F264" s="7" t="s">
        <v>3</v>
      </c>
      <c r="G264" s="8">
        <v>35173000</v>
      </c>
      <c r="H264" s="9">
        <v>4.3514976191598507E-5</v>
      </c>
      <c r="I264" s="11">
        <v>1.8935531529553849E-9</v>
      </c>
    </row>
    <row r="265" spans="1:9" hidden="1" outlineLevel="1">
      <c r="A265" s="7" t="s">
        <v>13966</v>
      </c>
      <c r="B265" s="7" t="s">
        <v>13967</v>
      </c>
      <c r="C265" s="7" t="s">
        <v>13660</v>
      </c>
      <c r="D265" s="7" t="s">
        <v>3</v>
      </c>
      <c r="E265" s="8">
        <v>11213000</v>
      </c>
      <c r="F265" s="7" t="s">
        <v>3</v>
      </c>
      <c r="G265" s="8">
        <v>24780000</v>
      </c>
      <c r="H265" s="9">
        <v>1.8192894408515812E-4</v>
      </c>
      <c r="I265" s="11">
        <v>3.3098140695940588E-8</v>
      </c>
    </row>
    <row r="266" spans="1:9" hidden="1" outlineLevel="1">
      <c r="A266" s="7" t="s">
        <v>13968</v>
      </c>
      <c r="B266" s="7" t="s">
        <v>13969</v>
      </c>
      <c r="C266" s="7" t="s">
        <v>13660</v>
      </c>
      <c r="D266" s="7" t="s">
        <v>3</v>
      </c>
      <c r="E266" s="8">
        <v>6399000</v>
      </c>
      <c r="F266" s="7" t="s">
        <v>3</v>
      </c>
      <c r="G266" s="8">
        <v>34105000</v>
      </c>
      <c r="H266" s="9">
        <v>1.0382264453767295E-4</v>
      </c>
      <c r="I266" s="11">
        <v>1.0779141518795989E-8</v>
      </c>
    </row>
    <row r="267" spans="1:9" collapsed="1"/>
    <row r="268" spans="1:9" s="17" customFormat="1">
      <c r="A268" s="13"/>
      <c r="B268" s="13" t="s">
        <v>13660</v>
      </c>
      <c r="C268" s="13"/>
      <c r="D268" s="13"/>
      <c r="E268" s="14">
        <v>61633953060</v>
      </c>
      <c r="F268" s="13"/>
      <c r="G268" s="13"/>
      <c r="H268" s="15" t="s">
        <v>13493</v>
      </c>
      <c r="I268" s="18">
        <v>1074.725153604579</v>
      </c>
    </row>
    <row r="270" spans="1:9">
      <c r="A270" s="5"/>
      <c r="B270" s="5"/>
      <c r="C270" s="5"/>
      <c r="D270" s="5"/>
      <c r="E270" s="5"/>
      <c r="F270" s="5"/>
      <c r="G270" s="5"/>
      <c r="H270" s="5"/>
      <c r="I270" s="5"/>
    </row>
    <row r="271" spans="1:9" ht="42" hidden="1" outlineLevel="1">
      <c r="A271" s="6" t="s">
        <v>13494</v>
      </c>
      <c r="B271" s="6" t="s">
        <v>13495</v>
      </c>
      <c r="C271" s="6" t="s">
        <v>13496</v>
      </c>
      <c r="D271" s="6" t="s">
        <v>13497</v>
      </c>
      <c r="E271" s="6" t="s">
        <v>13498</v>
      </c>
      <c r="F271" s="6" t="s">
        <v>13499</v>
      </c>
      <c r="G271" s="6" t="s">
        <v>13500</v>
      </c>
      <c r="H271" s="6" t="s">
        <v>13501</v>
      </c>
      <c r="I271" s="10" t="s">
        <v>13502</v>
      </c>
    </row>
    <row r="272" spans="1:9" hidden="1" outlineLevel="1">
      <c r="A272" s="7" t="s">
        <v>13970</v>
      </c>
      <c r="B272" s="7" t="s">
        <v>13971</v>
      </c>
      <c r="C272" s="7" t="s">
        <v>13972</v>
      </c>
      <c r="D272" s="7" t="s">
        <v>3</v>
      </c>
      <c r="E272" s="8">
        <v>26305000</v>
      </c>
      <c r="F272" s="7" t="s">
        <v>3</v>
      </c>
      <c r="G272" s="8">
        <v>30527000</v>
      </c>
      <c r="H272" s="5">
        <v>6.1264211122572562E-4</v>
      </c>
      <c r="I272" s="5">
        <v>3.7533035644711437E-7</v>
      </c>
    </row>
    <row r="273" spans="1:9" hidden="1" outlineLevel="1">
      <c r="A273" s="7" t="s">
        <v>13973</v>
      </c>
      <c r="B273" s="7" t="s">
        <v>13974</v>
      </c>
      <c r="C273" s="7" t="s">
        <v>13972</v>
      </c>
      <c r="D273" s="7" t="s">
        <v>3</v>
      </c>
      <c r="E273" s="8">
        <v>7537100000</v>
      </c>
      <c r="F273" s="7" t="s">
        <v>3</v>
      </c>
      <c r="G273" s="8">
        <v>12747200000</v>
      </c>
      <c r="H273" s="5">
        <v>0.17553867540465373</v>
      </c>
      <c r="I273" s="5">
        <v>3.0813826562820387E-2</v>
      </c>
    </row>
    <row r="274" spans="1:9" hidden="1" outlineLevel="1">
      <c r="A274" s="7" t="s">
        <v>13975</v>
      </c>
      <c r="B274" s="7" t="s">
        <v>13976</v>
      </c>
      <c r="C274" s="7" t="s">
        <v>13972</v>
      </c>
      <c r="D274" s="7" t="s">
        <v>3</v>
      </c>
      <c r="E274" s="8"/>
      <c r="F274" s="7" t="s">
        <v>3</v>
      </c>
      <c r="G274" s="8"/>
      <c r="H274" s="5">
        <v>0</v>
      </c>
      <c r="I274" s="5">
        <v>0</v>
      </c>
    </row>
    <row r="275" spans="1:9" hidden="1" outlineLevel="1">
      <c r="A275" s="7" t="s">
        <v>13977</v>
      </c>
      <c r="B275" s="7" t="s">
        <v>1656</v>
      </c>
      <c r="C275" s="7" t="s">
        <v>13972</v>
      </c>
      <c r="D275" s="7" t="s">
        <v>3</v>
      </c>
      <c r="E275" s="8">
        <v>15317800000</v>
      </c>
      <c r="F275" s="7" t="s">
        <v>3</v>
      </c>
      <c r="G275" s="8">
        <v>21559700000</v>
      </c>
      <c r="H275" s="5">
        <v>0.35675078241145869</v>
      </c>
      <c r="I275" s="5">
        <v>0.12727112075118793</v>
      </c>
    </row>
    <row r="276" spans="1:9" hidden="1" outlineLevel="1">
      <c r="A276" s="7" t="s">
        <v>13978</v>
      </c>
      <c r="B276" s="7" t="s">
        <v>13979</v>
      </c>
      <c r="C276" s="7" t="s">
        <v>13972</v>
      </c>
      <c r="D276" s="7" t="s">
        <v>3</v>
      </c>
      <c r="E276" s="8">
        <v>24359000</v>
      </c>
      <c r="F276" s="7" t="s">
        <v>3</v>
      </c>
      <c r="G276" s="8">
        <v>15245000</v>
      </c>
      <c r="H276" s="5">
        <v>5.6731987026601219E-4</v>
      </c>
      <c r="I276" s="5">
        <v>3.2185183519864492E-7</v>
      </c>
    </row>
    <row r="277" spans="1:9" hidden="1" outlineLevel="1">
      <c r="A277" s="7" t="s">
        <v>13980</v>
      </c>
      <c r="B277" s="7" t="s">
        <v>13981</v>
      </c>
      <c r="C277" s="7" t="s">
        <v>13972</v>
      </c>
      <c r="D277" s="7" t="s">
        <v>3</v>
      </c>
      <c r="E277" s="8">
        <v>796760</v>
      </c>
      <c r="F277" s="7" t="s">
        <v>3</v>
      </c>
      <c r="G277" s="8">
        <v>1036130</v>
      </c>
      <c r="H277" s="5">
        <v>1.8556499849466231E-5</v>
      </c>
      <c r="I277" s="5">
        <v>3.4434368666324023E-10</v>
      </c>
    </row>
    <row r="278" spans="1:9" hidden="1" outlineLevel="1">
      <c r="A278" s="7" t="s">
        <v>13982</v>
      </c>
      <c r="B278" s="7" t="s">
        <v>13983</v>
      </c>
      <c r="C278" s="7" t="s">
        <v>13972</v>
      </c>
      <c r="D278" s="7" t="s">
        <v>3</v>
      </c>
      <c r="E278" s="8">
        <v>218235000</v>
      </c>
      <c r="F278" s="7" t="s">
        <v>3</v>
      </c>
      <c r="G278" s="8">
        <v>56659000</v>
      </c>
      <c r="H278" s="5">
        <v>5.082682043084822E-3</v>
      </c>
      <c r="I278" s="5">
        <v>2.5833656751096901E-5</v>
      </c>
    </row>
    <row r="279" spans="1:9" hidden="1" outlineLevel="1">
      <c r="A279" s="7" t="s">
        <v>13984</v>
      </c>
      <c r="B279" s="7" t="s">
        <v>13985</v>
      </c>
      <c r="C279" s="7" t="s">
        <v>13972</v>
      </c>
      <c r="D279" s="7" t="s">
        <v>3</v>
      </c>
      <c r="E279" s="8"/>
      <c r="F279" s="7" t="s">
        <v>3</v>
      </c>
      <c r="G279" s="8"/>
      <c r="H279" s="5">
        <v>0</v>
      </c>
      <c r="I279" s="5">
        <v>0</v>
      </c>
    </row>
    <row r="280" spans="1:9" hidden="1" outlineLevel="1">
      <c r="A280" s="7" t="s">
        <v>13986</v>
      </c>
      <c r="B280" s="7" t="s">
        <v>13987</v>
      </c>
      <c r="C280" s="7" t="s">
        <v>13972</v>
      </c>
      <c r="D280" s="7" t="s">
        <v>3</v>
      </c>
      <c r="E280" s="8">
        <v>27488000</v>
      </c>
      <c r="F280" s="7" t="s">
        <v>3</v>
      </c>
      <c r="G280" s="8">
        <v>10800000</v>
      </c>
      <c r="H280" s="5">
        <v>6.401941210177817E-4</v>
      </c>
      <c r="I280" s="5">
        <v>4.098485125857301E-7</v>
      </c>
    </row>
    <row r="281" spans="1:9" hidden="1" outlineLevel="1">
      <c r="A281" s="7" t="s">
        <v>13988</v>
      </c>
      <c r="B281" s="7" t="s">
        <v>13989</v>
      </c>
      <c r="C281" s="7" t="s">
        <v>13972</v>
      </c>
      <c r="D281" s="7" t="s">
        <v>3</v>
      </c>
      <c r="E281" s="8">
        <v>8666000</v>
      </c>
      <c r="F281" s="7" t="s">
        <v>3</v>
      </c>
      <c r="G281" s="8">
        <v>3499000</v>
      </c>
      <c r="H281" s="5">
        <v>2.018306989500908E-4</v>
      </c>
      <c r="I281" s="5">
        <v>4.0735631038682181E-8</v>
      </c>
    </row>
    <row r="282" spans="1:9" hidden="1" outlineLevel="1">
      <c r="A282" s="7" t="s">
        <v>13990</v>
      </c>
      <c r="B282" s="7" t="s">
        <v>13991</v>
      </c>
      <c r="C282" s="7" t="s">
        <v>13972</v>
      </c>
      <c r="D282" s="7" t="s">
        <v>3</v>
      </c>
      <c r="E282" s="8"/>
      <c r="F282" s="7" t="s">
        <v>3</v>
      </c>
      <c r="G282" s="8"/>
      <c r="H282" s="5">
        <v>0</v>
      </c>
      <c r="I282" s="5">
        <v>0</v>
      </c>
    </row>
    <row r="283" spans="1:9" hidden="1" outlineLevel="1">
      <c r="A283" s="7" t="s">
        <v>13992</v>
      </c>
      <c r="B283" s="7" t="s">
        <v>13993</v>
      </c>
      <c r="C283" s="7" t="s">
        <v>13972</v>
      </c>
      <c r="D283" s="7" t="s">
        <v>3</v>
      </c>
      <c r="E283" s="8"/>
      <c r="F283" s="7" t="s">
        <v>3</v>
      </c>
      <c r="G283" s="8"/>
      <c r="H283" s="5">
        <v>0</v>
      </c>
      <c r="I283" s="5">
        <v>0</v>
      </c>
    </row>
    <row r="284" spans="1:9" hidden="1" outlineLevel="1">
      <c r="A284" s="7" t="s">
        <v>13994</v>
      </c>
      <c r="B284" s="7" t="s">
        <v>13995</v>
      </c>
      <c r="C284" s="7" t="s">
        <v>13972</v>
      </c>
      <c r="D284" s="7" t="s">
        <v>3</v>
      </c>
      <c r="E284" s="8">
        <v>15219000</v>
      </c>
      <c r="F284" s="7" t="s">
        <v>3</v>
      </c>
      <c r="G284" s="8">
        <v>12962000</v>
      </c>
      <c r="H284" s="5">
        <v>3.5444973543981442E-4</v>
      </c>
      <c r="I284" s="5">
        <v>1.2563461495335443E-7</v>
      </c>
    </row>
    <row r="285" spans="1:9" hidden="1" outlineLevel="1">
      <c r="A285" s="7" t="s">
        <v>13996</v>
      </c>
      <c r="B285" s="7" t="s">
        <v>1257</v>
      </c>
      <c r="C285" s="7" t="s">
        <v>13972</v>
      </c>
      <c r="D285" s="7" t="s">
        <v>3</v>
      </c>
      <c r="E285" s="8">
        <v>1287060000</v>
      </c>
      <c r="F285" s="7" t="s">
        <v>3</v>
      </c>
      <c r="G285" s="8">
        <v>3318818000</v>
      </c>
      <c r="H285" s="5">
        <v>2.9975561895996292E-2</v>
      </c>
      <c r="I285" s="5">
        <v>8.9853431098070482E-4</v>
      </c>
    </row>
    <row r="286" spans="1:9" hidden="1" outlineLevel="1">
      <c r="A286" s="7" t="s">
        <v>13997</v>
      </c>
      <c r="B286" s="7" t="s">
        <v>13998</v>
      </c>
      <c r="C286" s="7" t="s">
        <v>13972</v>
      </c>
      <c r="D286" s="7" t="s">
        <v>3</v>
      </c>
      <c r="E286" s="8">
        <v>22812000</v>
      </c>
      <c r="F286" s="7" t="s">
        <v>3</v>
      </c>
      <c r="G286" s="8">
        <v>61943000</v>
      </c>
      <c r="H286" s="5">
        <v>5.3129031899947746E-4</v>
      </c>
      <c r="I286" s="5">
        <v>2.8226940306256652E-7</v>
      </c>
    </row>
    <row r="287" spans="1:9" hidden="1" outlineLevel="1">
      <c r="A287" s="7" t="s">
        <v>13999</v>
      </c>
      <c r="B287" s="7" t="s">
        <v>14000</v>
      </c>
      <c r="C287" s="7" t="s">
        <v>13972</v>
      </c>
      <c r="D287" s="7" t="s">
        <v>3</v>
      </c>
      <c r="E287" s="8">
        <v>27760000</v>
      </c>
      <c r="F287" s="7" t="s">
        <v>3</v>
      </c>
      <c r="G287" s="8">
        <v>15729000</v>
      </c>
      <c r="H287" s="5">
        <v>6.4652898717453499E-4</v>
      </c>
      <c r="I287" s="5">
        <v>4.1799973125693002E-7</v>
      </c>
    </row>
    <row r="288" spans="1:9" hidden="1" outlineLevel="1">
      <c r="A288" s="7" t="s">
        <v>14001</v>
      </c>
      <c r="B288" s="7" t="s">
        <v>14002</v>
      </c>
      <c r="C288" s="7" t="s">
        <v>13972</v>
      </c>
      <c r="D288" s="7" t="s">
        <v>3</v>
      </c>
      <c r="E288" s="8">
        <v>553676000</v>
      </c>
      <c r="F288" s="7" t="s">
        <v>3</v>
      </c>
      <c r="G288" s="8">
        <v>647199000</v>
      </c>
      <c r="H288" s="5">
        <v>1.2895085861053597E-2</v>
      </c>
      <c r="I288" s="5">
        <v>1.6628323936394439E-4</v>
      </c>
    </row>
    <row r="289" spans="1:9" hidden="1" outlineLevel="1">
      <c r="A289" s="7" t="s">
        <v>14003</v>
      </c>
      <c r="B289" s="7" t="s">
        <v>14004</v>
      </c>
      <c r="C289" s="7" t="s">
        <v>13972</v>
      </c>
      <c r="D289" s="7" t="s">
        <v>3</v>
      </c>
      <c r="E289" s="8">
        <v>25890</v>
      </c>
      <c r="F289" s="7" t="s">
        <v>3</v>
      </c>
      <c r="G289" s="8">
        <v>24570</v>
      </c>
      <c r="H289" s="5">
        <v>6.0297678234685559E-7</v>
      </c>
      <c r="I289" s="5">
        <v>3.6358100004936727E-13</v>
      </c>
    </row>
    <row r="290" spans="1:9" hidden="1" outlineLevel="1">
      <c r="A290" s="7" t="s">
        <v>14005</v>
      </c>
      <c r="B290" s="7" t="s">
        <v>14006</v>
      </c>
      <c r="C290" s="7" t="s">
        <v>13972</v>
      </c>
      <c r="D290" s="7" t="s">
        <v>3</v>
      </c>
      <c r="E290" s="8">
        <v>121788000</v>
      </c>
      <c r="F290" s="7" t="s">
        <v>3</v>
      </c>
      <c r="G290" s="8">
        <v>26054000</v>
      </c>
      <c r="H290" s="5">
        <v>2.8364363216863211E-3</v>
      </c>
      <c r="I290" s="5">
        <v>8.0453710069814267E-6</v>
      </c>
    </row>
    <row r="291" spans="1:9" hidden="1" outlineLevel="1">
      <c r="A291" s="7" t="s">
        <v>14007</v>
      </c>
      <c r="B291" s="7" t="s">
        <v>14008</v>
      </c>
      <c r="C291" s="7" t="s">
        <v>13972</v>
      </c>
      <c r="D291" s="7" t="s">
        <v>3</v>
      </c>
      <c r="E291" s="8">
        <v>91813000</v>
      </c>
      <c r="F291" s="7" t="s">
        <v>3</v>
      </c>
      <c r="G291" s="8">
        <v>75188000</v>
      </c>
      <c r="H291" s="5">
        <v>2.1383200972426362E-3</v>
      </c>
      <c r="I291" s="5">
        <v>4.5724128382717576E-6</v>
      </c>
    </row>
    <row r="292" spans="1:9" hidden="1" outlineLevel="1">
      <c r="A292" s="7" t="s">
        <v>14009</v>
      </c>
      <c r="B292" s="7" t="s">
        <v>14010</v>
      </c>
      <c r="C292" s="7" t="s">
        <v>13972</v>
      </c>
      <c r="D292" s="7" t="s">
        <v>3</v>
      </c>
      <c r="E292" s="8">
        <v>3275510</v>
      </c>
      <c r="F292" s="7" t="s">
        <v>3</v>
      </c>
      <c r="G292" s="8">
        <v>1640210</v>
      </c>
      <c r="H292" s="5">
        <v>7.6286461195247161E-5</v>
      </c>
      <c r="I292" s="5">
        <v>5.8196241616939511E-9</v>
      </c>
    </row>
    <row r="293" spans="1:9" hidden="1" outlineLevel="1">
      <c r="A293" s="7" t="s">
        <v>14011</v>
      </c>
      <c r="B293" s="7" t="s">
        <v>14012</v>
      </c>
      <c r="C293" s="7" t="s">
        <v>13972</v>
      </c>
      <c r="D293" s="7" t="s">
        <v>3</v>
      </c>
      <c r="E293" s="8">
        <v>70984000</v>
      </c>
      <c r="F293" s="7" t="s">
        <v>3</v>
      </c>
      <c r="G293" s="8">
        <v>133909000</v>
      </c>
      <c r="H293" s="5">
        <v>1.6532137473197837E-3</v>
      </c>
      <c r="I293" s="5">
        <v>2.7331156943271217E-6</v>
      </c>
    </row>
    <row r="294" spans="1:9" hidden="1" outlineLevel="1">
      <c r="A294" s="7" t="s">
        <v>14013</v>
      </c>
      <c r="B294" s="7" t="s">
        <v>14014</v>
      </c>
      <c r="C294" s="7" t="s">
        <v>13972</v>
      </c>
      <c r="D294" s="7" t="s">
        <v>3</v>
      </c>
      <c r="E294" s="8">
        <v>342250</v>
      </c>
      <c r="F294" s="7" t="s">
        <v>3</v>
      </c>
      <c r="G294" s="8">
        <v>14590</v>
      </c>
      <c r="H294" s="5">
        <v>7.9709850814295609E-6</v>
      </c>
      <c r="I294" s="5">
        <v>6.3536603168372618E-11</v>
      </c>
    </row>
    <row r="295" spans="1:9" hidden="1" outlineLevel="1">
      <c r="A295" s="7" t="s">
        <v>14015</v>
      </c>
      <c r="B295" s="7" t="s">
        <v>14016</v>
      </c>
      <c r="C295" s="7" t="s">
        <v>13972</v>
      </c>
      <c r="D295" s="7" t="s">
        <v>3</v>
      </c>
      <c r="E295" s="8">
        <v>34968000</v>
      </c>
      <c r="F295" s="7" t="s">
        <v>3</v>
      </c>
      <c r="G295" s="8">
        <v>58660000</v>
      </c>
      <c r="H295" s="5">
        <v>8.144029403284993E-4</v>
      </c>
      <c r="I295" s="5">
        <v>6.6325214921570523E-7</v>
      </c>
    </row>
    <row r="296" spans="1:9" hidden="1" outlineLevel="1">
      <c r="A296" s="7" t="s">
        <v>14017</v>
      </c>
      <c r="B296" s="7" t="s">
        <v>14018</v>
      </c>
      <c r="C296" s="7" t="s">
        <v>13972</v>
      </c>
      <c r="D296" s="7" t="s">
        <v>3</v>
      </c>
      <c r="E296" s="8"/>
      <c r="F296" s="7" t="s">
        <v>3</v>
      </c>
      <c r="G296" s="8"/>
      <c r="H296" s="5">
        <v>0</v>
      </c>
      <c r="I296" s="5">
        <v>0</v>
      </c>
    </row>
    <row r="297" spans="1:9" hidden="1" outlineLevel="1">
      <c r="A297" s="7" t="s">
        <v>14019</v>
      </c>
      <c r="B297" s="7" t="s">
        <v>14020</v>
      </c>
      <c r="C297" s="7" t="s">
        <v>13972</v>
      </c>
      <c r="D297" s="7" t="s">
        <v>3</v>
      </c>
      <c r="E297" s="8">
        <v>0</v>
      </c>
      <c r="F297" s="7" t="s">
        <v>3</v>
      </c>
      <c r="G297" s="8">
        <v>416620</v>
      </c>
      <c r="H297" s="5">
        <v>0</v>
      </c>
      <c r="I297" s="5">
        <v>0</v>
      </c>
    </row>
    <row r="298" spans="1:9" hidden="1" outlineLevel="1">
      <c r="A298" s="7" t="s">
        <v>14021</v>
      </c>
      <c r="B298" s="7" t="s">
        <v>14022</v>
      </c>
      <c r="C298" s="7" t="s">
        <v>13972</v>
      </c>
      <c r="D298" s="7" t="s">
        <v>3</v>
      </c>
      <c r="E298" s="8">
        <v>15274000</v>
      </c>
      <c r="F298" s="7" t="s">
        <v>3</v>
      </c>
      <c r="G298" s="8">
        <v>7565000</v>
      </c>
      <c r="H298" s="5">
        <v>3.5573068264062855E-4</v>
      </c>
      <c r="I298" s="5">
        <v>1.2654431857196759E-7</v>
      </c>
    </row>
    <row r="299" spans="1:9" hidden="1" outlineLevel="1">
      <c r="A299" s="7" t="s">
        <v>14023</v>
      </c>
      <c r="B299" s="7" t="s">
        <v>14024</v>
      </c>
      <c r="C299" s="7" t="s">
        <v>13972</v>
      </c>
      <c r="D299" s="7" t="s">
        <v>3</v>
      </c>
      <c r="E299" s="8">
        <v>6266000</v>
      </c>
      <c r="F299" s="7" t="s">
        <v>3</v>
      </c>
      <c r="G299" s="8">
        <v>2565000</v>
      </c>
      <c r="H299" s="5">
        <v>1.4593482109638459E-4</v>
      </c>
      <c r="I299" s="5">
        <v>2.1296972008433774E-8</v>
      </c>
    </row>
    <row r="300" spans="1:9" hidden="1" outlineLevel="1">
      <c r="A300" s="7" t="s">
        <v>14025</v>
      </c>
      <c r="B300" s="7" t="s">
        <v>1792</v>
      </c>
      <c r="C300" s="7" t="s">
        <v>13972</v>
      </c>
      <c r="D300" s="7" t="s">
        <v>3</v>
      </c>
      <c r="E300" s="8">
        <v>312062000</v>
      </c>
      <c r="F300" s="7" t="s">
        <v>3</v>
      </c>
      <c r="G300" s="8">
        <v>332707000</v>
      </c>
      <c r="H300" s="5">
        <v>7.2679080978263599E-3</v>
      </c>
      <c r="I300" s="5">
        <v>5.2822488118449973E-5</v>
      </c>
    </row>
    <row r="301" spans="1:9" hidden="1" outlineLevel="1">
      <c r="A301" s="7" t="s">
        <v>14026</v>
      </c>
      <c r="B301" s="7" t="s">
        <v>14027</v>
      </c>
      <c r="C301" s="7" t="s">
        <v>13972</v>
      </c>
      <c r="D301" s="7" t="s">
        <v>3</v>
      </c>
      <c r="E301" s="8">
        <v>20591780</v>
      </c>
      <c r="F301" s="7" t="s">
        <v>3</v>
      </c>
      <c r="G301" s="8">
        <v>7514260</v>
      </c>
      <c r="H301" s="5">
        <v>4.7958150819599589E-4</v>
      </c>
      <c r="I301" s="5">
        <v>2.2999842300354607E-7</v>
      </c>
    </row>
    <row r="302" spans="1:9" hidden="1" outlineLevel="1">
      <c r="A302" s="7" t="s">
        <v>14028</v>
      </c>
      <c r="B302" s="7" t="s">
        <v>14029</v>
      </c>
      <c r="C302" s="7" t="s">
        <v>13972</v>
      </c>
      <c r="D302" s="7" t="s">
        <v>3</v>
      </c>
      <c r="E302" s="8"/>
      <c r="F302" s="7" t="s">
        <v>3</v>
      </c>
      <c r="G302" s="8"/>
      <c r="H302" s="5">
        <v>0</v>
      </c>
      <c r="I302" s="5">
        <v>0</v>
      </c>
    </row>
    <row r="303" spans="1:9" hidden="1" outlineLevel="1">
      <c r="A303" s="7" t="s">
        <v>14030</v>
      </c>
      <c r="B303" s="7" t="s">
        <v>8796</v>
      </c>
      <c r="C303" s="7" t="s">
        <v>13972</v>
      </c>
      <c r="D303" s="7" t="s">
        <v>3</v>
      </c>
      <c r="E303" s="8">
        <v>106278000</v>
      </c>
      <c r="F303" s="7" t="s">
        <v>3</v>
      </c>
      <c r="G303" s="8">
        <v>104749000</v>
      </c>
      <c r="H303" s="5">
        <v>2.4752092110567445E-3</v>
      </c>
      <c r="I303" s="5">
        <v>6.1266606385001516E-6</v>
      </c>
    </row>
    <row r="304" spans="1:9" hidden="1" outlineLevel="1">
      <c r="A304" s="7" t="s">
        <v>14031</v>
      </c>
      <c r="B304" s="7" t="s">
        <v>14032</v>
      </c>
      <c r="C304" s="7" t="s">
        <v>13972</v>
      </c>
      <c r="D304" s="7" t="s">
        <v>3</v>
      </c>
      <c r="E304" s="8">
        <v>86605290</v>
      </c>
      <c r="F304" s="7" t="s">
        <v>3</v>
      </c>
      <c r="G304" s="8">
        <v>39959340</v>
      </c>
      <c r="H304" s="5">
        <v>2.0170327963853346E-3</v>
      </c>
      <c r="I304" s="5">
        <v>4.0684213016940427E-6</v>
      </c>
    </row>
    <row r="305" spans="1:9" hidden="1" outlineLevel="1">
      <c r="A305" s="7" t="s">
        <v>14033</v>
      </c>
      <c r="B305" s="7" t="s">
        <v>14034</v>
      </c>
      <c r="C305" s="7" t="s">
        <v>13972</v>
      </c>
      <c r="D305" s="7" t="s">
        <v>3</v>
      </c>
      <c r="E305" s="8"/>
      <c r="F305" s="7" t="s">
        <v>3</v>
      </c>
      <c r="G305" s="8"/>
      <c r="H305" s="5">
        <v>0</v>
      </c>
      <c r="I305" s="5">
        <v>0</v>
      </c>
    </row>
    <row r="306" spans="1:9" hidden="1" outlineLevel="1">
      <c r="A306" s="7" t="s">
        <v>14035</v>
      </c>
      <c r="B306" s="7" t="s">
        <v>14036</v>
      </c>
      <c r="C306" s="7" t="s">
        <v>13972</v>
      </c>
      <c r="D306" s="7" t="s">
        <v>3</v>
      </c>
      <c r="E306" s="8">
        <v>0</v>
      </c>
      <c r="F306" s="7" t="s">
        <v>3</v>
      </c>
      <c r="G306" s="8">
        <v>0</v>
      </c>
      <c r="H306" s="5">
        <v>0</v>
      </c>
      <c r="I306" s="5">
        <v>0</v>
      </c>
    </row>
    <row r="307" spans="1:9" hidden="1" outlineLevel="1">
      <c r="A307" s="7" t="s">
        <v>14037</v>
      </c>
      <c r="B307" s="7" t="s">
        <v>14038</v>
      </c>
      <c r="C307" s="7" t="s">
        <v>13972</v>
      </c>
      <c r="D307" s="7" t="s">
        <v>3</v>
      </c>
      <c r="E307" s="8"/>
      <c r="F307" s="7" t="s">
        <v>3</v>
      </c>
      <c r="G307" s="8"/>
      <c r="H307" s="5">
        <v>0</v>
      </c>
      <c r="I307" s="5">
        <v>0</v>
      </c>
    </row>
    <row r="308" spans="1:9" hidden="1" outlineLevel="1">
      <c r="A308" s="7" t="s">
        <v>14039</v>
      </c>
      <c r="B308" s="7" t="s">
        <v>14040</v>
      </c>
      <c r="C308" s="7" t="s">
        <v>13972</v>
      </c>
      <c r="D308" s="7" t="s">
        <v>3</v>
      </c>
      <c r="E308" s="8"/>
      <c r="F308" s="7" t="s">
        <v>3</v>
      </c>
      <c r="G308" s="8"/>
      <c r="H308" s="5">
        <v>0</v>
      </c>
      <c r="I308" s="5">
        <v>0</v>
      </c>
    </row>
    <row r="309" spans="1:9" hidden="1" outlineLevel="1">
      <c r="A309" s="7" t="s">
        <v>14041</v>
      </c>
      <c r="B309" s="7" t="s">
        <v>14042</v>
      </c>
      <c r="C309" s="7" t="s">
        <v>13972</v>
      </c>
      <c r="D309" s="7" t="s">
        <v>3</v>
      </c>
      <c r="E309" s="8">
        <v>30319000</v>
      </c>
      <c r="F309" s="7" t="s">
        <v>3</v>
      </c>
      <c r="G309" s="8">
        <v>32078000</v>
      </c>
      <c r="H309" s="5">
        <v>7.0612796693604921E-4</v>
      </c>
      <c r="I309" s="5">
        <v>4.9861670568923824E-7</v>
      </c>
    </row>
    <row r="310" spans="1:9" hidden="1" outlineLevel="1">
      <c r="A310" s="7" t="s">
        <v>14043</v>
      </c>
      <c r="B310" s="7" t="s">
        <v>14044</v>
      </c>
      <c r="C310" s="7" t="s">
        <v>13972</v>
      </c>
      <c r="D310" s="7" t="s">
        <v>3</v>
      </c>
      <c r="E310" s="8"/>
      <c r="F310" s="7" t="s">
        <v>3</v>
      </c>
      <c r="G310" s="8"/>
      <c r="H310" s="5">
        <v>0</v>
      </c>
      <c r="I310" s="5">
        <v>0</v>
      </c>
    </row>
    <row r="311" spans="1:9" hidden="1" outlineLevel="1">
      <c r="A311" s="7" t="s">
        <v>14045</v>
      </c>
      <c r="B311" s="7" t="s">
        <v>14046</v>
      </c>
      <c r="C311" s="7" t="s">
        <v>13972</v>
      </c>
      <c r="D311" s="7" t="s">
        <v>3</v>
      </c>
      <c r="E311" s="8">
        <v>21830</v>
      </c>
      <c r="F311" s="7" t="s">
        <v>3</v>
      </c>
      <c r="G311" s="8">
        <v>253910</v>
      </c>
      <c r="H311" s="5">
        <v>5.0841958897766934E-7</v>
      </c>
      <c r="I311" s="5">
        <v>2.5849047845622224E-13</v>
      </c>
    </row>
    <row r="312" spans="1:9" hidden="1" outlineLevel="1">
      <c r="A312" s="7" t="s">
        <v>14047</v>
      </c>
      <c r="B312" s="7" t="s">
        <v>14048</v>
      </c>
      <c r="C312" s="7" t="s">
        <v>13972</v>
      </c>
      <c r="D312" s="7" t="s">
        <v>3</v>
      </c>
      <c r="E312" s="8"/>
      <c r="F312" s="7" t="s">
        <v>3</v>
      </c>
      <c r="G312" s="8"/>
      <c r="H312" s="5">
        <v>0</v>
      </c>
      <c r="I312" s="5">
        <v>0</v>
      </c>
    </row>
    <row r="313" spans="1:9" hidden="1" outlineLevel="1">
      <c r="A313" s="7" t="s">
        <v>14049</v>
      </c>
      <c r="B313" s="7" t="s">
        <v>14050</v>
      </c>
      <c r="C313" s="7" t="s">
        <v>13972</v>
      </c>
      <c r="D313" s="7" t="s">
        <v>3</v>
      </c>
      <c r="E313" s="8">
        <v>2546000</v>
      </c>
      <c r="F313" s="7" t="s">
        <v>3</v>
      </c>
      <c r="G313" s="8">
        <v>9548000</v>
      </c>
      <c r="H313" s="5">
        <v>5.9296210423139988E-5</v>
      </c>
      <c r="I313" s="5">
        <v>3.5160405705452953E-9</v>
      </c>
    </row>
    <row r="314" spans="1:9" hidden="1" outlineLevel="1">
      <c r="A314" s="7" t="s">
        <v>14051</v>
      </c>
      <c r="B314" s="7" t="s">
        <v>14052</v>
      </c>
      <c r="C314" s="7" t="s">
        <v>13972</v>
      </c>
      <c r="D314" s="7" t="s">
        <v>3</v>
      </c>
      <c r="E314" s="8">
        <v>13314000</v>
      </c>
      <c r="F314" s="7" t="s">
        <v>3</v>
      </c>
      <c r="G314" s="8">
        <v>6021000</v>
      </c>
      <c r="H314" s="5">
        <v>3.100823823934351E-4</v>
      </c>
      <c r="I314" s="5">
        <v>9.6151083870788511E-8</v>
      </c>
    </row>
    <row r="315" spans="1:9" hidden="1" outlineLevel="1">
      <c r="A315" s="7" t="s">
        <v>14053</v>
      </c>
      <c r="B315" s="7" t="s">
        <v>14054</v>
      </c>
      <c r="C315" s="7" t="s">
        <v>13972</v>
      </c>
      <c r="D315" s="7" t="s">
        <v>3</v>
      </c>
      <c r="E315" s="8">
        <v>125240</v>
      </c>
      <c r="F315" s="7" t="s">
        <v>3</v>
      </c>
      <c r="G315" s="8">
        <v>601090</v>
      </c>
      <c r="H315" s="5">
        <v>2.9168332259992349E-6</v>
      </c>
      <c r="I315" s="5">
        <v>8.5079160682931046E-12</v>
      </c>
    </row>
    <row r="316" spans="1:9" hidden="1" outlineLevel="1">
      <c r="A316" s="7" t="s">
        <v>14055</v>
      </c>
      <c r="B316" s="7" t="s">
        <v>14056</v>
      </c>
      <c r="C316" s="7" t="s">
        <v>13972</v>
      </c>
      <c r="D316" s="7" t="s">
        <v>3</v>
      </c>
      <c r="E316" s="8"/>
      <c r="F316" s="7" t="s">
        <v>3</v>
      </c>
      <c r="G316" s="8"/>
      <c r="H316" s="5">
        <v>0</v>
      </c>
      <c r="I316" s="5">
        <v>0</v>
      </c>
    </row>
    <row r="317" spans="1:9" hidden="1" outlineLevel="1">
      <c r="A317" s="7" t="s">
        <v>14057</v>
      </c>
      <c r="B317" s="7" t="s">
        <v>14058</v>
      </c>
      <c r="C317" s="7" t="s">
        <v>13972</v>
      </c>
      <c r="D317" s="7" t="s">
        <v>3</v>
      </c>
      <c r="E317" s="8"/>
      <c r="F317" s="7" t="s">
        <v>3</v>
      </c>
      <c r="G317" s="8"/>
      <c r="H317" s="5">
        <v>0</v>
      </c>
      <c r="I317" s="5">
        <v>0</v>
      </c>
    </row>
    <row r="318" spans="1:9" hidden="1" outlineLevel="1">
      <c r="A318" s="7" t="s">
        <v>14059</v>
      </c>
      <c r="B318" s="7" t="s">
        <v>14060</v>
      </c>
      <c r="C318" s="7" t="s">
        <v>13972</v>
      </c>
      <c r="D318" s="7" t="s">
        <v>3</v>
      </c>
      <c r="E318" s="8">
        <v>32322310</v>
      </c>
      <c r="F318" s="7" t="s">
        <v>3</v>
      </c>
      <c r="G318" s="8">
        <v>5232630</v>
      </c>
      <c r="H318" s="5">
        <v>7.5278495487901098E-4</v>
      </c>
      <c r="I318" s="5">
        <v>5.6668518829219457E-7</v>
      </c>
    </row>
    <row r="319" spans="1:9" hidden="1" outlineLevel="1">
      <c r="A319" s="7" t="s">
        <v>14061</v>
      </c>
      <c r="B319" s="7" t="s">
        <v>14062</v>
      </c>
      <c r="C319" s="7" t="s">
        <v>13972</v>
      </c>
      <c r="D319" s="7" t="s">
        <v>3</v>
      </c>
      <c r="E319" s="8"/>
      <c r="F319" s="7" t="s">
        <v>3</v>
      </c>
      <c r="G319" s="8"/>
      <c r="H319" s="5">
        <v>0</v>
      </c>
      <c r="I319" s="5">
        <v>0</v>
      </c>
    </row>
    <row r="320" spans="1:9" hidden="1" outlineLevel="1">
      <c r="A320" s="7" t="s">
        <v>14063</v>
      </c>
      <c r="B320" s="7" t="s">
        <v>14064</v>
      </c>
      <c r="C320" s="7" t="s">
        <v>13972</v>
      </c>
      <c r="D320" s="7" t="s">
        <v>3</v>
      </c>
      <c r="E320" s="8"/>
      <c r="F320" s="7" t="s">
        <v>3</v>
      </c>
      <c r="G320" s="8"/>
      <c r="H320" s="5">
        <v>0</v>
      </c>
      <c r="I320" s="5">
        <v>0</v>
      </c>
    </row>
    <row r="321" spans="1:9" hidden="1" outlineLevel="1">
      <c r="A321" s="7" t="s">
        <v>14065</v>
      </c>
      <c r="B321" s="7" t="s">
        <v>14066</v>
      </c>
      <c r="C321" s="7" t="s">
        <v>13972</v>
      </c>
      <c r="D321" s="7" t="s">
        <v>3</v>
      </c>
      <c r="E321" s="8"/>
      <c r="F321" s="7" t="s">
        <v>3</v>
      </c>
      <c r="G321" s="8"/>
      <c r="H321" s="5">
        <v>0</v>
      </c>
      <c r="I321" s="5">
        <v>0</v>
      </c>
    </row>
    <row r="322" spans="1:9" hidden="1" outlineLevel="1">
      <c r="A322" s="7" t="s">
        <v>14067</v>
      </c>
      <c r="B322" s="7" t="s">
        <v>14068</v>
      </c>
      <c r="C322" s="7" t="s">
        <v>13972</v>
      </c>
      <c r="D322" s="7" t="s">
        <v>3</v>
      </c>
      <c r="E322" s="8"/>
      <c r="F322" s="7" t="s">
        <v>3</v>
      </c>
      <c r="G322" s="8"/>
      <c r="H322" s="5">
        <v>0</v>
      </c>
      <c r="I322" s="5">
        <v>0</v>
      </c>
    </row>
    <row r="323" spans="1:9" hidden="1" outlineLevel="1">
      <c r="A323" s="7" t="s">
        <v>14069</v>
      </c>
      <c r="B323" s="7" t="s">
        <v>8192</v>
      </c>
      <c r="C323" s="7" t="s">
        <v>13972</v>
      </c>
      <c r="D323" s="7" t="s">
        <v>3</v>
      </c>
      <c r="E323" s="8">
        <v>182644000</v>
      </c>
      <c r="F323" s="7" t="s">
        <v>3</v>
      </c>
      <c r="G323" s="8">
        <v>180669000</v>
      </c>
      <c r="H323" s="5">
        <v>4.2537694644634643E-3</v>
      </c>
      <c r="I323" s="5">
        <v>1.8094554656801787E-5</v>
      </c>
    </row>
    <row r="324" spans="1:9" hidden="1" outlineLevel="1">
      <c r="A324" s="7" t="s">
        <v>14070</v>
      </c>
      <c r="B324" s="7" t="s">
        <v>14071</v>
      </c>
      <c r="C324" s="7" t="s">
        <v>13972</v>
      </c>
      <c r="D324" s="7" t="s">
        <v>3</v>
      </c>
      <c r="E324" s="8"/>
      <c r="F324" s="7" t="s">
        <v>3</v>
      </c>
      <c r="G324" s="8"/>
      <c r="H324" s="5">
        <v>0</v>
      </c>
      <c r="I324" s="5">
        <v>0</v>
      </c>
    </row>
    <row r="325" spans="1:9" hidden="1" outlineLevel="1">
      <c r="A325" s="7" t="s">
        <v>14072</v>
      </c>
      <c r="B325" s="7" t="s">
        <v>14073</v>
      </c>
      <c r="C325" s="7" t="s">
        <v>13972</v>
      </c>
      <c r="D325" s="7" t="s">
        <v>3</v>
      </c>
      <c r="E325" s="8">
        <v>1064987000</v>
      </c>
      <c r="F325" s="7" t="s">
        <v>3</v>
      </c>
      <c r="G325" s="8">
        <v>714943000</v>
      </c>
      <c r="H325" s="5">
        <v>2.480349302824375E-2</v>
      </c>
      <c r="I325" s="5">
        <v>6.1521326640213633E-4</v>
      </c>
    </row>
    <row r="326" spans="1:9" hidden="1" outlineLevel="1">
      <c r="A326" s="7" t="s">
        <v>14074</v>
      </c>
      <c r="B326" s="7" t="s">
        <v>14075</v>
      </c>
      <c r="C326" s="7" t="s">
        <v>13972</v>
      </c>
      <c r="D326" s="7" t="s">
        <v>3</v>
      </c>
      <c r="E326" s="8">
        <v>193430</v>
      </c>
      <c r="F326" s="7" t="s">
        <v>3</v>
      </c>
      <c r="G326" s="8">
        <v>11170280</v>
      </c>
      <c r="H326" s="5">
        <v>4.5049748555176625E-6</v>
      </c>
      <c r="I326" s="5">
        <v>2.0294798448846385E-11</v>
      </c>
    </row>
    <row r="327" spans="1:9" hidden="1" outlineLevel="1">
      <c r="A327" s="7" t="s">
        <v>14076</v>
      </c>
      <c r="B327" s="7" t="s">
        <v>14077</v>
      </c>
      <c r="C327" s="7" t="s">
        <v>13972</v>
      </c>
      <c r="D327" s="7" t="s">
        <v>3</v>
      </c>
      <c r="E327" s="8"/>
      <c r="F327" s="7" t="s">
        <v>3</v>
      </c>
      <c r="G327" s="8"/>
      <c r="H327" s="5">
        <v>0</v>
      </c>
      <c r="I327" s="5">
        <v>0</v>
      </c>
    </row>
    <row r="328" spans="1:9" hidden="1" outlineLevel="1">
      <c r="A328" s="7" t="s">
        <v>14078</v>
      </c>
      <c r="B328" s="7" t="s">
        <v>14079</v>
      </c>
      <c r="C328" s="7" t="s">
        <v>13972</v>
      </c>
      <c r="D328" s="7" t="s">
        <v>3</v>
      </c>
      <c r="E328" s="8"/>
      <c r="F328" s="7" t="s">
        <v>3</v>
      </c>
      <c r="G328" s="8"/>
      <c r="H328" s="5">
        <v>0</v>
      </c>
      <c r="I328" s="5">
        <v>0</v>
      </c>
    </row>
    <row r="329" spans="1:9" hidden="1" outlineLevel="1">
      <c r="A329" s="7" t="s">
        <v>14080</v>
      </c>
      <c r="B329" s="7" t="s">
        <v>14081</v>
      </c>
      <c r="C329" s="7" t="s">
        <v>13972</v>
      </c>
      <c r="D329" s="7" t="s">
        <v>3</v>
      </c>
      <c r="E329" s="8">
        <v>446710</v>
      </c>
      <c r="F329" s="7" t="s">
        <v>3</v>
      </c>
      <c r="G329" s="8">
        <v>707540</v>
      </c>
      <c r="H329" s="5">
        <v>1.0403853165012123E-5</v>
      </c>
      <c r="I329" s="5">
        <v>1.0824016067913278E-10</v>
      </c>
    </row>
    <row r="330" spans="1:9" hidden="1" outlineLevel="1">
      <c r="A330" s="7" t="s">
        <v>14082</v>
      </c>
      <c r="B330" s="7" t="s">
        <v>14083</v>
      </c>
      <c r="C330" s="7" t="s">
        <v>13972</v>
      </c>
      <c r="D330" s="7" t="s">
        <v>3</v>
      </c>
      <c r="E330" s="8"/>
      <c r="F330" s="7" t="s">
        <v>3</v>
      </c>
      <c r="G330" s="8"/>
      <c r="H330" s="5">
        <v>0</v>
      </c>
      <c r="I330" s="5">
        <v>0</v>
      </c>
    </row>
    <row r="331" spans="1:9" hidden="1" outlineLevel="1">
      <c r="A331" s="7" t="s">
        <v>14084</v>
      </c>
      <c r="B331" s="7" t="s">
        <v>14085</v>
      </c>
      <c r="C331" s="7" t="s">
        <v>13972</v>
      </c>
      <c r="D331" s="7" t="s">
        <v>3</v>
      </c>
      <c r="E331" s="8">
        <v>3257950</v>
      </c>
      <c r="F331" s="7" t="s">
        <v>3</v>
      </c>
      <c r="G331" s="8">
        <v>2833970</v>
      </c>
      <c r="H331" s="5">
        <v>7.587748968895088E-5</v>
      </c>
      <c r="I331" s="5">
        <v>5.7573934414968467E-9</v>
      </c>
    </row>
    <row r="332" spans="1:9" hidden="1" outlineLevel="1">
      <c r="A332" s="7" t="s">
        <v>14086</v>
      </c>
      <c r="B332" s="7" t="s">
        <v>14087</v>
      </c>
      <c r="C332" s="7" t="s">
        <v>13972</v>
      </c>
      <c r="D332" s="7" t="s">
        <v>3</v>
      </c>
      <c r="E332" s="8">
        <v>30803000</v>
      </c>
      <c r="F332" s="7" t="s">
        <v>3</v>
      </c>
      <c r="G332" s="8">
        <v>45983830</v>
      </c>
      <c r="H332" s="5">
        <v>7.1740030230321337E-4</v>
      </c>
      <c r="I332" s="5">
        <v>5.1466319374474188E-7</v>
      </c>
    </row>
    <row r="333" spans="1:9" hidden="1" outlineLevel="1">
      <c r="A333" s="7" t="s">
        <v>14088</v>
      </c>
      <c r="B333" s="7" t="s">
        <v>14089</v>
      </c>
      <c r="C333" s="7" t="s">
        <v>13972</v>
      </c>
      <c r="D333" s="7" t="s">
        <v>3</v>
      </c>
      <c r="E333" s="8">
        <v>6952650</v>
      </c>
      <c r="F333" s="7" t="s">
        <v>3</v>
      </c>
      <c r="G333" s="8">
        <v>2992860</v>
      </c>
      <c r="H333" s="5">
        <v>1.6192686464982099E-4</v>
      </c>
      <c r="I333" s="5">
        <v>2.6220309495321447E-8</v>
      </c>
    </row>
    <row r="334" spans="1:9" hidden="1" outlineLevel="1">
      <c r="A334" s="7" t="s">
        <v>14090</v>
      </c>
      <c r="B334" s="7" t="s">
        <v>14091</v>
      </c>
      <c r="C334" s="7" t="s">
        <v>13972</v>
      </c>
      <c r="D334" s="7" t="s">
        <v>3</v>
      </c>
      <c r="E334" s="8">
        <v>2961259000</v>
      </c>
      <c r="F334" s="7" t="s">
        <v>3</v>
      </c>
      <c r="G334" s="8">
        <v>6362411000</v>
      </c>
      <c r="H334" s="5">
        <v>6.8967571398828406E-2</v>
      </c>
      <c r="I334" s="5">
        <v>4.7565259046524937E-3</v>
      </c>
    </row>
    <row r="335" spans="1:9" hidden="1" outlineLevel="1">
      <c r="A335" s="7" t="s">
        <v>14092</v>
      </c>
      <c r="B335" s="7" t="s">
        <v>14093</v>
      </c>
      <c r="C335" s="7" t="s">
        <v>13972</v>
      </c>
      <c r="D335" s="7" t="s">
        <v>3</v>
      </c>
      <c r="E335" s="8"/>
      <c r="F335" s="7" t="s">
        <v>3</v>
      </c>
      <c r="G335" s="8"/>
      <c r="H335" s="5">
        <v>0</v>
      </c>
      <c r="I335" s="5">
        <v>0</v>
      </c>
    </row>
    <row r="336" spans="1:9" hidden="1" outlineLevel="1">
      <c r="A336" s="7" t="s">
        <v>14094</v>
      </c>
      <c r="B336" s="7" t="s">
        <v>5356</v>
      </c>
      <c r="C336" s="7" t="s">
        <v>13972</v>
      </c>
      <c r="D336" s="7" t="s">
        <v>3</v>
      </c>
      <c r="E336" s="8">
        <v>17940830</v>
      </c>
      <c r="F336" s="7" t="s">
        <v>3</v>
      </c>
      <c r="G336" s="8">
        <v>10748030</v>
      </c>
      <c r="H336" s="5">
        <v>4.1784101761421159E-4</v>
      </c>
      <c r="I336" s="5">
        <v>1.7459111600087988E-7</v>
      </c>
    </row>
    <row r="337" spans="1:9" hidden="1" outlineLevel="1">
      <c r="A337" s="7" t="s">
        <v>14095</v>
      </c>
      <c r="B337" s="7" t="s">
        <v>14096</v>
      </c>
      <c r="C337" s="7" t="s">
        <v>13972</v>
      </c>
      <c r="D337" s="7" t="s">
        <v>3</v>
      </c>
      <c r="E337" s="8">
        <v>394000000</v>
      </c>
      <c r="F337" s="7" t="s">
        <v>3</v>
      </c>
      <c r="G337" s="8">
        <v>991400000</v>
      </c>
      <c r="H337" s="5">
        <v>9.1762399476501E-3</v>
      </c>
      <c r="I337" s="5">
        <v>8.4203379576849505E-5</v>
      </c>
    </row>
    <row r="338" spans="1:9" hidden="1" outlineLevel="1">
      <c r="A338" s="7" t="s">
        <v>14097</v>
      </c>
      <c r="B338" s="7" t="s">
        <v>14098</v>
      </c>
      <c r="C338" s="7" t="s">
        <v>13972</v>
      </c>
      <c r="D338" s="7" t="s">
        <v>3</v>
      </c>
      <c r="E338" s="8"/>
      <c r="F338" s="7" t="s">
        <v>3</v>
      </c>
      <c r="G338" s="8"/>
      <c r="H338" s="5">
        <v>0</v>
      </c>
      <c r="I338" s="5">
        <v>0</v>
      </c>
    </row>
    <row r="339" spans="1:9" hidden="1" outlineLevel="1">
      <c r="A339" s="7" t="s">
        <v>14099</v>
      </c>
      <c r="B339" s="7" t="s">
        <v>14100</v>
      </c>
      <c r="C339" s="7" t="s">
        <v>13972</v>
      </c>
      <c r="D339" s="7" t="s">
        <v>3</v>
      </c>
      <c r="E339" s="8">
        <v>8225000</v>
      </c>
      <c r="F339" s="7" t="s">
        <v>3</v>
      </c>
      <c r="G339" s="8">
        <v>14024000</v>
      </c>
      <c r="H339" s="5">
        <v>1.9155983139447228E-4</v>
      </c>
      <c r="I339" s="5">
        <v>3.6695169003878646E-8</v>
      </c>
    </row>
    <row r="340" spans="1:9" hidden="1" outlineLevel="1">
      <c r="A340" s="7" t="s">
        <v>14101</v>
      </c>
      <c r="B340" s="7" t="s">
        <v>14102</v>
      </c>
      <c r="C340" s="7" t="s">
        <v>13972</v>
      </c>
      <c r="D340" s="7" t="s">
        <v>3</v>
      </c>
      <c r="E340" s="8">
        <v>540</v>
      </c>
      <c r="F340" s="7" t="s">
        <v>3</v>
      </c>
      <c r="G340" s="8">
        <v>15710</v>
      </c>
      <c r="H340" s="5">
        <v>1.2576572517083894E-8</v>
      </c>
      <c r="I340" s="5">
        <v>1.5817017627746989E-16</v>
      </c>
    </row>
    <row r="341" spans="1:9" hidden="1" outlineLevel="1">
      <c r="A341" s="7" t="s">
        <v>14103</v>
      </c>
      <c r="B341" s="7" t="s">
        <v>5357</v>
      </c>
      <c r="C341" s="7" t="s">
        <v>13972</v>
      </c>
      <c r="D341" s="7" t="s">
        <v>3</v>
      </c>
      <c r="E341" s="8">
        <v>1985600</v>
      </c>
      <c r="F341" s="7" t="s">
        <v>3</v>
      </c>
      <c r="G341" s="8">
        <v>5788330</v>
      </c>
      <c r="H341" s="5">
        <v>4.6244522944299592E-5</v>
      </c>
      <c r="I341" s="5">
        <v>2.1385559023458512E-9</v>
      </c>
    </row>
    <row r="342" spans="1:9" hidden="1" outlineLevel="1">
      <c r="A342" s="7" t="s">
        <v>14104</v>
      </c>
      <c r="B342" s="7" t="s">
        <v>14105</v>
      </c>
      <c r="C342" s="7" t="s">
        <v>13972</v>
      </c>
      <c r="D342" s="7" t="s">
        <v>3</v>
      </c>
      <c r="E342" s="8">
        <v>1729960</v>
      </c>
      <c r="F342" s="7" t="s">
        <v>3</v>
      </c>
      <c r="G342" s="8">
        <v>1084500</v>
      </c>
      <c r="H342" s="5">
        <v>4.0290680354915657E-5</v>
      </c>
      <c r="I342" s="5">
        <v>1.6233389234619865E-9</v>
      </c>
    </row>
    <row r="343" spans="1:9" hidden="1" outlineLevel="1">
      <c r="A343" s="7" t="s">
        <v>14106</v>
      </c>
      <c r="B343" s="7" t="s">
        <v>14107</v>
      </c>
      <c r="C343" s="7" t="s">
        <v>13972</v>
      </c>
      <c r="D343" s="7" t="s">
        <v>3</v>
      </c>
      <c r="E343" s="8">
        <v>1271430</v>
      </c>
      <c r="F343" s="7" t="s">
        <v>3</v>
      </c>
      <c r="G343" s="8">
        <v>962030</v>
      </c>
      <c r="H343" s="5">
        <v>2.9611539991474029E-5</v>
      </c>
      <c r="I343" s="5">
        <v>8.7684330066666576E-10</v>
      </c>
    </row>
    <row r="344" spans="1:9" hidden="1" outlineLevel="1">
      <c r="A344" s="7" t="s">
        <v>14108</v>
      </c>
      <c r="B344" s="7" t="s">
        <v>14109</v>
      </c>
      <c r="C344" s="7" t="s">
        <v>13972</v>
      </c>
      <c r="D344" s="7" t="s">
        <v>3</v>
      </c>
      <c r="E344" s="8"/>
      <c r="F344" s="7" t="s">
        <v>3</v>
      </c>
      <c r="G344" s="8"/>
      <c r="H344" s="5">
        <v>0</v>
      </c>
      <c r="I344" s="5">
        <v>0</v>
      </c>
    </row>
    <row r="345" spans="1:9" hidden="1" outlineLevel="1">
      <c r="A345" s="7" t="s">
        <v>14110</v>
      </c>
      <c r="B345" s="7" t="s">
        <v>14111</v>
      </c>
      <c r="C345" s="7" t="s">
        <v>13972</v>
      </c>
      <c r="D345" s="7" t="s">
        <v>3</v>
      </c>
      <c r="E345" s="8"/>
      <c r="F345" s="7" t="s">
        <v>3</v>
      </c>
      <c r="G345" s="8"/>
      <c r="H345" s="5">
        <v>0</v>
      </c>
      <c r="I345" s="5">
        <v>0</v>
      </c>
    </row>
    <row r="346" spans="1:9" hidden="1" outlineLevel="1">
      <c r="A346" s="7" t="s">
        <v>14112</v>
      </c>
      <c r="B346" s="7" t="s">
        <v>14113</v>
      </c>
      <c r="C346" s="7" t="s">
        <v>13972</v>
      </c>
      <c r="D346" s="7" t="s">
        <v>3</v>
      </c>
      <c r="E346" s="8">
        <v>282549000</v>
      </c>
      <c r="F346" s="7" t="s">
        <v>3</v>
      </c>
      <c r="G346" s="8">
        <v>276843000</v>
      </c>
      <c r="H346" s="5">
        <v>6.5805518298695138E-3</v>
      </c>
      <c r="I346" s="5">
        <v>4.3303662385599009E-5</v>
      </c>
    </row>
    <row r="347" spans="1:9" hidden="1" outlineLevel="1">
      <c r="A347" s="7" t="s">
        <v>14114</v>
      </c>
      <c r="B347" s="7" t="s">
        <v>14115</v>
      </c>
      <c r="C347" s="7" t="s">
        <v>13972</v>
      </c>
      <c r="D347" s="7" t="s">
        <v>3</v>
      </c>
      <c r="E347" s="8">
        <v>474921000</v>
      </c>
      <c r="F347" s="7" t="s">
        <v>3</v>
      </c>
      <c r="G347" s="8">
        <v>173070000</v>
      </c>
      <c r="H347" s="5">
        <v>1.1060885919233333E-2</v>
      </c>
      <c r="I347" s="5">
        <v>1.2234319731829421E-4</v>
      </c>
    </row>
    <row r="348" spans="1:9" hidden="1" outlineLevel="1">
      <c r="A348" s="7" t="s">
        <v>14116</v>
      </c>
      <c r="B348" s="7" t="s">
        <v>14117</v>
      </c>
      <c r="C348" s="7" t="s">
        <v>13972</v>
      </c>
      <c r="D348" s="7" t="s">
        <v>3</v>
      </c>
      <c r="E348" s="8"/>
      <c r="F348" s="7" t="s">
        <v>3</v>
      </c>
      <c r="G348" s="8"/>
      <c r="H348" s="5">
        <v>0</v>
      </c>
      <c r="I348" s="5">
        <v>0</v>
      </c>
    </row>
    <row r="349" spans="1:9" hidden="1" outlineLevel="1">
      <c r="A349" s="7" t="s">
        <v>14118</v>
      </c>
      <c r="B349" s="7" t="s">
        <v>14119</v>
      </c>
      <c r="C349" s="7" t="s">
        <v>13972</v>
      </c>
      <c r="D349" s="7" t="s">
        <v>3</v>
      </c>
      <c r="E349" s="8">
        <v>12240000</v>
      </c>
      <c r="F349" s="7" t="s">
        <v>3</v>
      </c>
      <c r="G349" s="8">
        <v>12330000</v>
      </c>
      <c r="H349" s="5">
        <v>2.8506897705390163E-4</v>
      </c>
      <c r="I349" s="5">
        <v>8.1264321678557888E-8</v>
      </c>
    </row>
    <row r="350" spans="1:9" hidden="1" outlineLevel="1">
      <c r="A350" s="7" t="s">
        <v>14120</v>
      </c>
      <c r="B350" s="7" t="s">
        <v>14121</v>
      </c>
      <c r="C350" s="7" t="s">
        <v>13972</v>
      </c>
      <c r="D350" s="7" t="s">
        <v>3</v>
      </c>
      <c r="E350" s="8">
        <v>759890</v>
      </c>
      <c r="F350" s="7" t="s">
        <v>3</v>
      </c>
      <c r="G350" s="8">
        <v>2121820</v>
      </c>
      <c r="H350" s="5">
        <v>1.7697799425938668E-5</v>
      </c>
      <c r="I350" s="5">
        <v>3.1321210452075504E-10</v>
      </c>
    </row>
    <row r="351" spans="1:9" hidden="1" outlineLevel="1">
      <c r="A351" s="7" t="s">
        <v>14122</v>
      </c>
      <c r="B351" s="7" t="s">
        <v>14123</v>
      </c>
      <c r="C351" s="7" t="s">
        <v>13972</v>
      </c>
      <c r="D351" s="7" t="s">
        <v>3</v>
      </c>
      <c r="E351" s="8">
        <v>1740</v>
      </c>
      <c r="F351" s="7" t="s">
        <v>3</v>
      </c>
      <c r="G351" s="8">
        <v>147430</v>
      </c>
      <c r="H351" s="5">
        <v>4.0524511443936996E-8</v>
      </c>
      <c r="I351" s="5">
        <v>1.6422360277697805E-15</v>
      </c>
    </row>
    <row r="352" spans="1:9" hidden="1" outlineLevel="1">
      <c r="A352" s="7" t="s">
        <v>14124</v>
      </c>
      <c r="B352" s="7" t="s">
        <v>6138</v>
      </c>
      <c r="C352" s="7" t="s">
        <v>13972</v>
      </c>
      <c r="D352" s="7" t="s">
        <v>3</v>
      </c>
      <c r="E352" s="8">
        <v>296164000</v>
      </c>
      <c r="F352" s="7" t="s">
        <v>3</v>
      </c>
      <c r="G352" s="8">
        <v>357640000</v>
      </c>
      <c r="H352" s="5">
        <v>6.8976444869437679E-3</v>
      </c>
      <c r="I352" s="5">
        <v>4.7577499468265753E-5</v>
      </c>
    </row>
    <row r="353" spans="1:9" hidden="1" outlineLevel="1">
      <c r="A353" s="7" t="s">
        <v>14125</v>
      </c>
      <c r="B353" s="7" t="s">
        <v>14126</v>
      </c>
      <c r="C353" s="7" t="s">
        <v>13972</v>
      </c>
      <c r="D353" s="7" t="s">
        <v>3</v>
      </c>
      <c r="E353" s="8">
        <v>0</v>
      </c>
      <c r="F353" s="7" t="s">
        <v>3</v>
      </c>
      <c r="G353" s="8">
        <v>0</v>
      </c>
      <c r="H353" s="5">
        <v>0</v>
      </c>
      <c r="I353" s="5">
        <v>0</v>
      </c>
    </row>
    <row r="354" spans="1:9" hidden="1" outlineLevel="1">
      <c r="A354" s="7" t="s">
        <v>14127</v>
      </c>
      <c r="B354" s="7" t="s">
        <v>14128</v>
      </c>
      <c r="C354" s="7" t="s">
        <v>13972</v>
      </c>
      <c r="D354" s="7" t="s">
        <v>3</v>
      </c>
      <c r="E354" s="8">
        <v>6288000000</v>
      </c>
      <c r="F354" s="7" t="s">
        <v>3</v>
      </c>
      <c r="G354" s="8">
        <v>15376000000</v>
      </c>
      <c r="H354" s="5">
        <v>0.14644719997671024</v>
      </c>
      <c r="I354" s="5">
        <v>2.1446782381018561E-2</v>
      </c>
    </row>
    <row r="355" spans="1:9" hidden="1" outlineLevel="1">
      <c r="A355" s="7" t="s">
        <v>14129</v>
      </c>
      <c r="B355" s="7" t="s">
        <v>14130</v>
      </c>
      <c r="C355" s="7" t="s">
        <v>13972</v>
      </c>
      <c r="D355" s="7" t="s">
        <v>3</v>
      </c>
      <c r="E355" s="8"/>
      <c r="F355" s="7" t="s">
        <v>3</v>
      </c>
      <c r="G355" s="8"/>
      <c r="H355" s="5">
        <v>0</v>
      </c>
      <c r="I355" s="5">
        <v>0</v>
      </c>
    </row>
    <row r="356" spans="1:9" hidden="1" outlineLevel="1">
      <c r="A356" s="7" t="s">
        <v>14131</v>
      </c>
      <c r="B356" s="7" t="s">
        <v>14132</v>
      </c>
      <c r="C356" s="7" t="s">
        <v>13972</v>
      </c>
      <c r="D356" s="7" t="s">
        <v>3</v>
      </c>
      <c r="E356" s="8">
        <v>860120</v>
      </c>
      <c r="F356" s="7" t="s">
        <v>3</v>
      </c>
      <c r="G356" s="8">
        <v>187720</v>
      </c>
      <c r="H356" s="5">
        <v>2.0032151024804073E-5</v>
      </c>
      <c r="I356" s="5">
        <v>4.0128707468055884E-10</v>
      </c>
    </row>
    <row r="357" spans="1:9" hidden="1" outlineLevel="1">
      <c r="A357" s="7" t="s">
        <v>14133</v>
      </c>
      <c r="B357" s="7" t="s">
        <v>14134</v>
      </c>
      <c r="C357" s="7" t="s">
        <v>13972</v>
      </c>
      <c r="D357" s="7" t="s">
        <v>3</v>
      </c>
      <c r="E357" s="8"/>
      <c r="F357" s="7" t="s">
        <v>3</v>
      </c>
      <c r="G357" s="8"/>
      <c r="H357" s="5">
        <v>0</v>
      </c>
      <c r="I357" s="5">
        <v>0</v>
      </c>
    </row>
    <row r="358" spans="1:9" hidden="1" outlineLevel="1">
      <c r="A358" s="7" t="s">
        <v>14135</v>
      </c>
      <c r="B358" s="7" t="s">
        <v>14136</v>
      </c>
      <c r="C358" s="7" t="s">
        <v>13972</v>
      </c>
      <c r="D358" s="7" t="s">
        <v>3</v>
      </c>
      <c r="E358" s="8">
        <v>377536000</v>
      </c>
      <c r="F358" s="7" t="s">
        <v>3</v>
      </c>
      <c r="G358" s="8">
        <v>629650000</v>
      </c>
      <c r="H358" s="5">
        <v>8.7927942255736757E-3</v>
      </c>
      <c r="I358" s="5">
        <v>7.7313230293281769E-5</v>
      </c>
    </row>
    <row r="359" spans="1:9" hidden="1" outlineLevel="1">
      <c r="A359" s="7" t="s">
        <v>14137</v>
      </c>
      <c r="B359" s="7" t="s">
        <v>14138</v>
      </c>
      <c r="C359" s="7" t="s">
        <v>13972</v>
      </c>
      <c r="D359" s="7" t="s">
        <v>3</v>
      </c>
      <c r="E359" s="8">
        <v>141800</v>
      </c>
      <c r="F359" s="7" t="s">
        <v>3</v>
      </c>
      <c r="G359" s="8">
        <v>41010</v>
      </c>
      <c r="H359" s="5">
        <v>3.3025147831898079E-6</v>
      </c>
      <c r="I359" s="5">
        <v>1.0906603893187224E-11</v>
      </c>
    </row>
    <row r="360" spans="1:9" hidden="1" outlineLevel="1">
      <c r="A360" s="7" t="s">
        <v>14139</v>
      </c>
      <c r="B360" s="7" t="s">
        <v>14140</v>
      </c>
      <c r="C360" s="7" t="s">
        <v>13972</v>
      </c>
      <c r="D360" s="7" t="s">
        <v>3</v>
      </c>
      <c r="E360" s="8">
        <v>0</v>
      </c>
      <c r="F360" s="7" t="s">
        <v>3</v>
      </c>
      <c r="G360" s="8">
        <v>17090</v>
      </c>
      <c r="H360" s="5">
        <v>0</v>
      </c>
      <c r="I360" s="5">
        <v>0</v>
      </c>
    </row>
    <row r="361" spans="1:9" hidden="1" outlineLevel="1">
      <c r="A361" s="7" t="s">
        <v>14141</v>
      </c>
      <c r="B361" s="7" t="s">
        <v>14142</v>
      </c>
      <c r="C361" s="7" t="s">
        <v>13972</v>
      </c>
      <c r="D361" s="7" t="s">
        <v>3</v>
      </c>
      <c r="E361" s="8"/>
      <c r="F361" s="7" t="s">
        <v>3</v>
      </c>
      <c r="G361" s="8"/>
      <c r="H361" s="5">
        <v>0</v>
      </c>
      <c r="I361" s="5">
        <v>0</v>
      </c>
    </row>
    <row r="362" spans="1:9" hidden="1" outlineLevel="1">
      <c r="A362" s="7" t="s">
        <v>14143</v>
      </c>
      <c r="B362" s="7" t="s">
        <v>14144</v>
      </c>
      <c r="C362" s="7" t="s">
        <v>13972</v>
      </c>
      <c r="D362" s="7" t="s">
        <v>3</v>
      </c>
      <c r="E362" s="8">
        <v>5120340</v>
      </c>
      <c r="F362" s="7" t="s">
        <v>3</v>
      </c>
      <c r="G362" s="8">
        <v>28214970</v>
      </c>
      <c r="H362" s="5">
        <v>1.1925245800393583E-4</v>
      </c>
      <c r="I362" s="5">
        <v>1.4221148739980479E-8</v>
      </c>
    </row>
    <row r="363" spans="1:9" hidden="1" outlineLevel="1">
      <c r="A363" s="7" t="s">
        <v>14145</v>
      </c>
      <c r="B363" s="7" t="s">
        <v>14146</v>
      </c>
      <c r="C363" s="7" t="s">
        <v>13972</v>
      </c>
      <c r="D363" s="7" t="s">
        <v>3</v>
      </c>
      <c r="E363" s="8">
        <v>49080</v>
      </c>
      <c r="F363" s="7" t="s">
        <v>3</v>
      </c>
      <c r="G363" s="8">
        <v>468330</v>
      </c>
      <c r="H363" s="5">
        <v>1.1430707021082918E-6</v>
      </c>
      <c r="I363" s="5">
        <v>1.3066106300183432E-12</v>
      </c>
    </row>
    <row r="364" spans="1:9" hidden="1" outlineLevel="1">
      <c r="A364" s="7" t="s">
        <v>14147</v>
      </c>
      <c r="B364" s="7" t="s">
        <v>14148</v>
      </c>
      <c r="C364" s="7" t="s">
        <v>13972</v>
      </c>
      <c r="D364" s="7" t="s">
        <v>3</v>
      </c>
      <c r="E364" s="8">
        <v>348610</v>
      </c>
      <c r="F364" s="7" t="s">
        <v>3</v>
      </c>
      <c r="G364" s="8">
        <v>1269380</v>
      </c>
      <c r="H364" s="5">
        <v>8.1191091577418831E-6</v>
      </c>
      <c r="I364" s="5">
        <v>6.5919933515328116E-11</v>
      </c>
    </row>
    <row r="365" spans="1:9" hidden="1" outlineLevel="1">
      <c r="A365" s="7" t="s">
        <v>14149</v>
      </c>
      <c r="B365" s="7" t="s">
        <v>14150</v>
      </c>
      <c r="C365" s="7" t="s">
        <v>13972</v>
      </c>
      <c r="D365" s="7" t="s">
        <v>3</v>
      </c>
      <c r="E365" s="8"/>
      <c r="F365" s="7" t="s">
        <v>3</v>
      </c>
      <c r="G365" s="8"/>
      <c r="H365" s="5">
        <v>0</v>
      </c>
      <c r="I365" s="5">
        <v>0</v>
      </c>
    </row>
    <row r="366" spans="1:9" hidden="1" outlineLevel="1">
      <c r="A366" s="7" t="s">
        <v>14151</v>
      </c>
      <c r="B366" s="7" t="s">
        <v>14152</v>
      </c>
      <c r="C366" s="7" t="s">
        <v>13972</v>
      </c>
      <c r="D366" s="7" t="s">
        <v>3</v>
      </c>
      <c r="E366" s="8">
        <v>0</v>
      </c>
      <c r="F366" s="7" t="s">
        <v>3</v>
      </c>
      <c r="G366" s="8">
        <v>0</v>
      </c>
      <c r="H366" s="5">
        <v>0</v>
      </c>
      <c r="I366" s="5">
        <v>0</v>
      </c>
    </row>
    <row r="367" spans="1:9" hidden="1" outlineLevel="1">
      <c r="A367" s="7" t="s">
        <v>14153</v>
      </c>
      <c r="B367" s="7" t="s">
        <v>14154</v>
      </c>
      <c r="C367" s="7" t="s">
        <v>13972</v>
      </c>
      <c r="D367" s="7" t="s">
        <v>3</v>
      </c>
      <c r="E367" s="8">
        <v>56540</v>
      </c>
      <c r="F367" s="7" t="s">
        <v>3</v>
      </c>
      <c r="G367" s="8">
        <v>427580</v>
      </c>
      <c r="H367" s="5">
        <v>1.3168137224368952E-6</v>
      </c>
      <c r="I367" s="5">
        <v>1.7339983795981124E-12</v>
      </c>
    </row>
    <row r="368" spans="1:9" hidden="1" outlineLevel="1">
      <c r="A368" s="7" t="s">
        <v>14155</v>
      </c>
      <c r="B368" s="7" t="s">
        <v>14156</v>
      </c>
      <c r="C368" s="7" t="s">
        <v>13972</v>
      </c>
      <c r="D368" s="7" t="s">
        <v>3</v>
      </c>
      <c r="E368" s="8"/>
      <c r="F368" s="7" t="s">
        <v>3</v>
      </c>
      <c r="G368" s="8"/>
      <c r="H368" s="5">
        <v>0</v>
      </c>
      <c r="I368" s="5">
        <v>0</v>
      </c>
    </row>
    <row r="369" spans="1:9" hidden="1" outlineLevel="1">
      <c r="A369" s="7" t="s">
        <v>14157</v>
      </c>
      <c r="B369" s="7" t="s">
        <v>14158</v>
      </c>
      <c r="C369" s="7" t="s">
        <v>13972</v>
      </c>
      <c r="D369" s="7" t="s">
        <v>3</v>
      </c>
      <c r="E369" s="8">
        <v>78130</v>
      </c>
      <c r="F369" s="7" t="s">
        <v>3</v>
      </c>
      <c r="G369" s="8">
        <v>405780</v>
      </c>
      <c r="H369" s="5">
        <v>1.8196437236291939E-6</v>
      </c>
      <c r="I369" s="5">
        <v>3.311103280943118E-12</v>
      </c>
    </row>
    <row r="370" spans="1:9" hidden="1" outlineLevel="1">
      <c r="A370" s="7" t="s">
        <v>14159</v>
      </c>
      <c r="B370" s="7" t="s">
        <v>14160</v>
      </c>
      <c r="C370" s="7" t="s">
        <v>13972</v>
      </c>
      <c r="D370" s="7" t="s">
        <v>3</v>
      </c>
      <c r="E370" s="8">
        <v>408641000</v>
      </c>
      <c r="F370" s="7" t="s">
        <v>3</v>
      </c>
      <c r="G370" s="8">
        <v>539265000</v>
      </c>
      <c r="H370" s="5">
        <v>9.5172280925068138E-3</v>
      </c>
      <c r="I370" s="5">
        <v>9.0577630564800892E-5</v>
      </c>
    </row>
    <row r="371" spans="1:9" hidden="1" outlineLevel="1">
      <c r="A371" s="7" t="s">
        <v>14161</v>
      </c>
      <c r="B371" s="7" t="s">
        <v>893</v>
      </c>
      <c r="C371" s="7" t="s">
        <v>13972</v>
      </c>
      <c r="D371" s="7" t="s">
        <v>3</v>
      </c>
      <c r="E371" s="8">
        <v>1815000000</v>
      </c>
      <c r="F371" s="7" t="s">
        <v>3</v>
      </c>
      <c r="G371" s="8">
        <v>1722000000</v>
      </c>
      <c r="H371" s="5">
        <v>4.2271257626865309E-2</v>
      </c>
      <c r="I371" s="5">
        <v>1.7868592213568185E-3</v>
      </c>
    </row>
    <row r="372" spans="1:9" hidden="1" outlineLevel="1">
      <c r="A372" s="7" t="s">
        <v>14162</v>
      </c>
      <c r="B372" s="7" t="s">
        <v>14163</v>
      </c>
      <c r="C372" s="7" t="s">
        <v>13972</v>
      </c>
      <c r="D372" s="7" t="s">
        <v>3</v>
      </c>
      <c r="E372" s="8">
        <v>159487000</v>
      </c>
      <c r="F372" s="7" t="s">
        <v>3</v>
      </c>
      <c r="G372" s="8">
        <v>178005000</v>
      </c>
      <c r="H372" s="5">
        <v>3.7144441130225166E-3</v>
      </c>
      <c r="I372" s="5">
        <v>1.379709506876763E-5</v>
      </c>
    </row>
    <row r="373" spans="1:9" hidden="1" outlineLevel="1">
      <c r="A373" s="7" t="s">
        <v>14164</v>
      </c>
      <c r="B373" s="7" t="s">
        <v>14165</v>
      </c>
      <c r="C373" s="7" t="s">
        <v>13972</v>
      </c>
      <c r="D373" s="7" t="s">
        <v>3</v>
      </c>
      <c r="E373" s="8">
        <v>264683000</v>
      </c>
      <c r="F373" s="7" t="s">
        <v>3</v>
      </c>
      <c r="G373" s="8">
        <v>599104000</v>
      </c>
      <c r="H373" s="5">
        <v>6.1644535991468826E-3</v>
      </c>
      <c r="I373" s="5">
        <v>3.8000488176034951E-5</v>
      </c>
    </row>
    <row r="374" spans="1:9" hidden="1" outlineLevel="1">
      <c r="A374" s="7" t="s">
        <v>14166</v>
      </c>
      <c r="B374" s="7" t="s">
        <v>14167</v>
      </c>
      <c r="C374" s="7" t="s">
        <v>13972</v>
      </c>
      <c r="D374" s="7" t="s">
        <v>3</v>
      </c>
      <c r="E374" s="8">
        <v>1353800000</v>
      </c>
      <c r="F374" s="7" t="s">
        <v>3</v>
      </c>
      <c r="G374" s="8">
        <v>4023600000</v>
      </c>
      <c r="H374" s="5">
        <v>3.1529933099311437E-2</v>
      </c>
      <c r="I374" s="5">
        <v>9.9413668124705493E-4</v>
      </c>
    </row>
    <row r="375" spans="1:9" hidden="1" outlineLevel="1">
      <c r="A375" s="7" t="s">
        <v>14168</v>
      </c>
      <c r="B375" s="7" t="s">
        <v>14169</v>
      </c>
      <c r="C375" s="7" t="s">
        <v>13972</v>
      </c>
      <c r="D375" s="7" t="s">
        <v>3</v>
      </c>
      <c r="E375" s="8">
        <v>0</v>
      </c>
      <c r="F375" s="7" t="s">
        <v>3</v>
      </c>
      <c r="G375" s="8">
        <v>0</v>
      </c>
      <c r="H375" s="5">
        <v>0</v>
      </c>
      <c r="I375" s="5">
        <v>0</v>
      </c>
    </row>
    <row r="376" spans="1:9" hidden="1" outlineLevel="1">
      <c r="A376" s="7" t="s">
        <v>14170</v>
      </c>
      <c r="B376" s="7" t="s">
        <v>14171</v>
      </c>
      <c r="C376" s="7" t="s">
        <v>13972</v>
      </c>
      <c r="D376" s="7" t="s">
        <v>3</v>
      </c>
      <c r="E376" s="8"/>
      <c r="F376" s="7" t="s">
        <v>3</v>
      </c>
      <c r="G376" s="8"/>
      <c r="H376" s="5">
        <v>0</v>
      </c>
      <c r="I376" s="5">
        <v>0</v>
      </c>
    </row>
    <row r="377" spans="1:9" hidden="1" outlineLevel="1">
      <c r="A377" s="7" t="s">
        <v>14172</v>
      </c>
      <c r="B377" s="7" t="s">
        <v>14173</v>
      </c>
      <c r="C377" s="7" t="s">
        <v>13972</v>
      </c>
      <c r="D377" s="7" t="s">
        <v>3</v>
      </c>
      <c r="E377" s="8">
        <v>-2203500</v>
      </c>
      <c r="F377" s="7" t="s">
        <v>3</v>
      </c>
      <c r="G377" s="8">
        <v>8255390</v>
      </c>
      <c r="H377" s="5">
        <v>-5.1319402854434003E-5</v>
      </c>
      <c r="I377" s="5">
        <v>2.6336811093356889E-9</v>
      </c>
    </row>
    <row r="378" spans="1:9" hidden="1" outlineLevel="1">
      <c r="A378" s="7" t="s">
        <v>14174</v>
      </c>
      <c r="B378" s="7" t="s">
        <v>14175</v>
      </c>
      <c r="C378" s="7" t="s">
        <v>13972</v>
      </c>
      <c r="D378" s="7" t="s">
        <v>3</v>
      </c>
      <c r="E378" s="8">
        <v>0</v>
      </c>
      <c r="F378" s="7" t="s">
        <v>3</v>
      </c>
      <c r="G378" s="8">
        <v>340280</v>
      </c>
      <c r="H378" s="5">
        <v>0</v>
      </c>
      <c r="I378" s="5">
        <v>0</v>
      </c>
    </row>
    <row r="379" spans="1:9" hidden="1" outlineLevel="1">
      <c r="A379" s="7" t="s">
        <v>14176</v>
      </c>
      <c r="B379" s="7" t="s">
        <v>14177</v>
      </c>
      <c r="C379" s="7" t="s">
        <v>13972</v>
      </c>
      <c r="D379" s="7" t="s">
        <v>3</v>
      </c>
      <c r="E379" s="8">
        <v>0</v>
      </c>
      <c r="F379" s="7" t="s">
        <v>3</v>
      </c>
      <c r="G379" s="8">
        <v>12890</v>
      </c>
      <c r="H379" s="5">
        <v>0</v>
      </c>
      <c r="I379" s="5">
        <v>0</v>
      </c>
    </row>
    <row r="380" spans="1:9" hidden="1" outlineLevel="1">
      <c r="A380" s="7" t="s">
        <v>14178</v>
      </c>
      <c r="B380" s="7" t="s">
        <v>14179</v>
      </c>
      <c r="C380" s="7" t="s">
        <v>13972</v>
      </c>
      <c r="D380" s="7" t="s">
        <v>3</v>
      </c>
      <c r="E380" s="8">
        <v>221761000</v>
      </c>
      <c r="F380" s="7" t="s">
        <v>3</v>
      </c>
      <c r="G380" s="8">
        <v>331807000</v>
      </c>
      <c r="H380" s="5">
        <v>5.1648024036315583E-3</v>
      </c>
      <c r="I380" s="5">
        <v>2.6675183868558323E-5</v>
      </c>
    </row>
    <row r="381" spans="1:9" hidden="1" outlineLevel="1">
      <c r="A381" s="7" t="s">
        <v>14180</v>
      </c>
      <c r="B381" s="7" t="s">
        <v>14181</v>
      </c>
      <c r="C381" s="7" t="s">
        <v>13972</v>
      </c>
      <c r="D381" s="7" t="s">
        <v>3</v>
      </c>
      <c r="E381" s="8">
        <v>15900</v>
      </c>
      <c r="F381" s="7" t="s">
        <v>3</v>
      </c>
      <c r="G381" s="8">
        <v>7720</v>
      </c>
      <c r="H381" s="5">
        <v>3.7031019078080353E-7</v>
      </c>
      <c r="I381" s="5">
        <v>1.3712963739611511E-13</v>
      </c>
    </row>
    <row r="382" spans="1:9" hidden="1" outlineLevel="1">
      <c r="A382" s="7" t="s">
        <v>14182</v>
      </c>
      <c r="B382" s="7" t="s">
        <v>14183</v>
      </c>
      <c r="C382" s="7" t="s">
        <v>13972</v>
      </c>
      <c r="D382" s="7" t="s">
        <v>3</v>
      </c>
      <c r="E382" s="8">
        <v>170827000</v>
      </c>
      <c r="F382" s="7" t="s">
        <v>3</v>
      </c>
      <c r="G382" s="8">
        <v>304912000</v>
      </c>
      <c r="H382" s="5">
        <v>3.9785521358812782E-3</v>
      </c>
      <c r="I382" s="5">
        <v>1.582887709792548E-5</v>
      </c>
    </row>
    <row r="383" spans="1:9" hidden="1" outlineLevel="1">
      <c r="A383" s="7" t="s">
        <v>14184</v>
      </c>
      <c r="B383" s="7" t="s">
        <v>14185</v>
      </c>
      <c r="C383" s="7" t="s">
        <v>13972</v>
      </c>
      <c r="D383" s="7" t="s">
        <v>3</v>
      </c>
      <c r="E383" s="8">
        <v>114243000</v>
      </c>
      <c r="F383" s="7" t="s">
        <v>3</v>
      </c>
      <c r="G383" s="8">
        <v>142707000</v>
      </c>
      <c r="H383" s="5">
        <v>2.660713655683732E-3</v>
      </c>
      <c r="I383" s="5">
        <v>7.0793971575418894E-6</v>
      </c>
    </row>
    <row r="384" spans="1:9" hidden="1" outlineLevel="1">
      <c r="A384" s="7" t="s">
        <v>14186</v>
      </c>
      <c r="B384" s="7" t="s">
        <v>14187</v>
      </c>
      <c r="C384" s="7" t="s">
        <v>13972</v>
      </c>
      <c r="D384" s="7" t="s">
        <v>3</v>
      </c>
      <c r="E384" s="8"/>
      <c r="F384" s="7" t="s">
        <v>3</v>
      </c>
      <c r="G384" s="8"/>
      <c r="H384" s="5"/>
      <c r="I384" s="5"/>
    </row>
    <row r="385" spans="1:9" collapsed="1"/>
    <row r="386" spans="1:9" s="17" customFormat="1">
      <c r="A386" s="13"/>
      <c r="B386" s="13" t="s">
        <v>13972</v>
      </c>
      <c r="C386" s="13"/>
      <c r="D386" s="13"/>
      <c r="E386" s="14">
        <v>42936976610</v>
      </c>
      <c r="F386" s="13"/>
      <c r="G386" s="13"/>
      <c r="H386" s="15" t="s">
        <v>13493</v>
      </c>
      <c r="I386" s="19">
        <v>1894.4332622003501</v>
      </c>
    </row>
    <row r="388" spans="1:9">
      <c r="A388" s="5"/>
      <c r="B388" s="5"/>
      <c r="C388" s="5"/>
      <c r="D388" s="5"/>
      <c r="E388" s="5"/>
      <c r="F388" s="5"/>
      <c r="G388" s="5"/>
      <c r="H388" s="5"/>
      <c r="I388" s="5"/>
    </row>
    <row r="389" spans="1:9" ht="42" outlineLevel="1">
      <c r="A389" s="6" t="s">
        <v>13494</v>
      </c>
      <c r="B389" s="6" t="s">
        <v>13495</v>
      </c>
      <c r="C389" s="6" t="s">
        <v>13496</v>
      </c>
      <c r="D389" s="6" t="s">
        <v>13497</v>
      </c>
      <c r="E389" s="6" t="s">
        <v>13498</v>
      </c>
      <c r="F389" s="6" t="s">
        <v>13499</v>
      </c>
      <c r="G389" s="6" t="s">
        <v>13500</v>
      </c>
      <c r="H389" s="6" t="s">
        <v>13501</v>
      </c>
      <c r="I389" s="10" t="s">
        <v>13502</v>
      </c>
    </row>
    <row r="390" spans="1:9" outlineLevel="1">
      <c r="A390" s="7" t="s">
        <v>14188</v>
      </c>
      <c r="B390" s="7" t="s">
        <v>14189</v>
      </c>
      <c r="C390" s="7" t="s">
        <v>14190</v>
      </c>
      <c r="D390" s="7" t="s">
        <v>3</v>
      </c>
      <c r="E390" s="8">
        <v>39687010</v>
      </c>
      <c r="F390" s="7" t="s">
        <v>3</v>
      </c>
      <c r="G390" s="8">
        <v>104154720</v>
      </c>
      <c r="H390" s="5">
        <v>1.0594742491033671E-4</v>
      </c>
      <c r="I390" s="5">
        <v>1.1224856845131436E-8</v>
      </c>
    </row>
    <row r="391" spans="1:9" outlineLevel="1">
      <c r="A391" s="7" t="s">
        <v>14191</v>
      </c>
      <c r="B391" s="7" t="s">
        <v>14192</v>
      </c>
      <c r="C391" s="7" t="s">
        <v>14190</v>
      </c>
      <c r="D391" s="7" t="s">
        <v>3</v>
      </c>
      <c r="E391" s="8">
        <v>48274000</v>
      </c>
      <c r="F391" s="7" t="s">
        <v>3</v>
      </c>
      <c r="G391" s="8">
        <v>56192000</v>
      </c>
      <c r="H391" s="5">
        <v>1.2887103337141283E-4</v>
      </c>
      <c r="I391" s="5">
        <v>1.6607743242215801E-8</v>
      </c>
    </row>
    <row r="392" spans="1:9" outlineLevel="1">
      <c r="A392" s="7" t="s">
        <v>14193</v>
      </c>
      <c r="B392" s="7" t="s">
        <v>14194</v>
      </c>
      <c r="C392" s="7" t="s">
        <v>14190</v>
      </c>
      <c r="D392" s="7" t="s">
        <v>3</v>
      </c>
      <c r="E392" s="8">
        <v>2051169000</v>
      </c>
      <c r="F392" s="7" t="s">
        <v>3</v>
      </c>
      <c r="G392" s="8">
        <v>3193467000</v>
      </c>
      <c r="H392" s="5">
        <v>5.4757482008826169E-3</v>
      </c>
      <c r="I392" s="5">
        <v>2.9983818359469214E-5</v>
      </c>
    </row>
    <row r="393" spans="1:9" outlineLevel="1">
      <c r="A393" s="7" t="s">
        <v>14195</v>
      </c>
      <c r="B393" s="7" t="s">
        <v>14196</v>
      </c>
      <c r="C393" s="7" t="s">
        <v>14190</v>
      </c>
      <c r="D393" s="7" t="s">
        <v>3</v>
      </c>
      <c r="E393" s="8">
        <v>2035000000</v>
      </c>
      <c r="F393" s="7" t="s">
        <v>3</v>
      </c>
      <c r="G393" s="8">
        <v>2199500000</v>
      </c>
      <c r="H393" s="5">
        <v>5.4325838528156995E-3</v>
      </c>
      <c r="I393" s="5">
        <v>2.951296731787387E-5</v>
      </c>
    </row>
    <row r="394" spans="1:9" outlineLevel="1">
      <c r="A394" s="7" t="s">
        <v>14197</v>
      </c>
      <c r="B394" s="7" t="s">
        <v>14198</v>
      </c>
      <c r="C394" s="7" t="s">
        <v>14190</v>
      </c>
      <c r="D394" s="7" t="s">
        <v>3</v>
      </c>
      <c r="E394" s="8">
        <v>35888690</v>
      </c>
      <c r="F394" s="7" t="s">
        <v>3</v>
      </c>
      <c r="G394" s="8">
        <v>53405680</v>
      </c>
      <c r="H394" s="5">
        <v>9.5807527170864009E-5</v>
      </c>
      <c r="I394" s="5">
        <v>9.179082262595846E-9</v>
      </c>
    </row>
    <row r="395" spans="1:9" outlineLevel="1">
      <c r="A395" s="7" t="s">
        <v>14199</v>
      </c>
      <c r="B395" s="7" t="s">
        <v>14200</v>
      </c>
      <c r="C395" s="7" t="s">
        <v>14190</v>
      </c>
      <c r="D395" s="7" t="s">
        <v>3</v>
      </c>
      <c r="E395" s="8">
        <v>1597400000</v>
      </c>
      <c r="F395" s="7" t="s">
        <v>3</v>
      </c>
      <c r="G395" s="8">
        <v>1921600000</v>
      </c>
      <c r="H395" s="5">
        <v>4.2643781063822104E-3</v>
      </c>
      <c r="I395" s="5">
        <v>1.8184920634191925E-5</v>
      </c>
    </row>
    <row r="396" spans="1:9" outlineLevel="1">
      <c r="A396" s="7" t="s">
        <v>14201</v>
      </c>
      <c r="B396" s="7" t="s">
        <v>792</v>
      </c>
      <c r="C396" s="7" t="s">
        <v>14190</v>
      </c>
      <c r="D396" s="7" t="s">
        <v>3</v>
      </c>
      <c r="E396" s="8">
        <v>30852000000</v>
      </c>
      <c r="F396" s="7" t="s">
        <v>3</v>
      </c>
      <c r="G396" s="8">
        <v>35355000000</v>
      </c>
      <c r="H396" s="5">
        <v>8.2361708612810794E-2</v>
      </c>
      <c r="I396" s="5">
        <v>6.7834510456215519E-3</v>
      </c>
    </row>
    <row r="397" spans="1:9" outlineLevel="1">
      <c r="A397" s="7" t="s">
        <v>14202</v>
      </c>
      <c r="B397" s="7" t="s">
        <v>14203</v>
      </c>
      <c r="C397" s="7" t="s">
        <v>14190</v>
      </c>
      <c r="D397" s="7" t="s">
        <v>3</v>
      </c>
      <c r="E397" s="8">
        <v>4775128000</v>
      </c>
      <c r="F397" s="7" t="s">
        <v>3</v>
      </c>
      <c r="G397" s="8">
        <v>5771146000</v>
      </c>
      <c r="H397" s="5">
        <v>1.2747559345419227E-2</v>
      </c>
      <c r="I397" s="5">
        <v>1.6250026926498506E-4</v>
      </c>
    </row>
    <row r="398" spans="1:9" outlineLevel="1">
      <c r="A398" s="7" t="s">
        <v>14204</v>
      </c>
      <c r="B398" s="7" t="s">
        <v>14205</v>
      </c>
      <c r="C398" s="7" t="s">
        <v>14190</v>
      </c>
      <c r="D398" s="7" t="s">
        <v>3</v>
      </c>
      <c r="E398" s="8">
        <v>190249000</v>
      </c>
      <c r="F398" s="7" t="s">
        <v>3</v>
      </c>
      <c r="G398" s="8">
        <v>265511000</v>
      </c>
      <c r="H398" s="5">
        <v>5.0788385524045895E-4</v>
      </c>
      <c r="I398" s="5">
        <v>2.5794601041391147E-7</v>
      </c>
    </row>
    <row r="399" spans="1:9" outlineLevel="1">
      <c r="A399" s="7" t="s">
        <v>14206</v>
      </c>
      <c r="B399" s="7" t="s">
        <v>14207</v>
      </c>
      <c r="C399" s="7" t="s">
        <v>14190</v>
      </c>
      <c r="D399" s="7" t="s">
        <v>3</v>
      </c>
      <c r="E399" s="8">
        <v>1132311000</v>
      </c>
      <c r="F399" s="7" t="s">
        <v>3</v>
      </c>
      <c r="G399" s="8">
        <v>1489214000</v>
      </c>
      <c r="H399" s="5">
        <v>3.0227884299585247E-3</v>
      </c>
      <c r="I399" s="5">
        <v>9.1372498922911223E-6</v>
      </c>
    </row>
    <row r="400" spans="1:9" outlineLevel="1">
      <c r="A400" s="7" t="s">
        <v>14208</v>
      </c>
      <c r="B400" s="7" t="s">
        <v>14209</v>
      </c>
      <c r="C400" s="7" t="s">
        <v>14190</v>
      </c>
      <c r="D400" s="7" t="s">
        <v>3</v>
      </c>
      <c r="E400" s="8">
        <v>1855500000</v>
      </c>
      <c r="F400" s="7" t="s">
        <v>3</v>
      </c>
      <c r="G400" s="8">
        <v>2036400000</v>
      </c>
      <c r="H400" s="5">
        <v>4.953395252530482E-3</v>
      </c>
      <c r="I400" s="5">
        <v>2.4536124527791518E-5</v>
      </c>
    </row>
    <row r="401" spans="1:9" outlineLevel="1">
      <c r="A401" s="7" t="s">
        <v>14210</v>
      </c>
      <c r="B401" s="7" t="s">
        <v>1143</v>
      </c>
      <c r="C401" s="7" t="s">
        <v>14190</v>
      </c>
      <c r="D401" s="7" t="s">
        <v>3</v>
      </c>
      <c r="E401" s="8">
        <v>661039000</v>
      </c>
      <c r="F401" s="7" t="s">
        <v>3</v>
      </c>
      <c r="G401" s="8">
        <v>562910000</v>
      </c>
      <c r="H401" s="5">
        <v>1.7646927751751534E-3</v>
      </c>
      <c r="I401" s="5">
        <v>3.1141405907553849E-6</v>
      </c>
    </row>
    <row r="402" spans="1:9" outlineLevel="1">
      <c r="A402" s="7" t="s">
        <v>14211</v>
      </c>
      <c r="B402" s="7" t="s">
        <v>14212</v>
      </c>
      <c r="C402" s="7" t="s">
        <v>14190</v>
      </c>
      <c r="D402" s="7" t="s">
        <v>3</v>
      </c>
      <c r="E402" s="8">
        <v>10427000</v>
      </c>
      <c r="F402" s="7" t="s">
        <v>3</v>
      </c>
      <c r="G402" s="8">
        <v>11688000</v>
      </c>
      <c r="H402" s="5">
        <v>2.7835652006540196E-5</v>
      </c>
      <c r="I402" s="5">
        <v>7.7482352262920524E-10</v>
      </c>
    </row>
    <row r="403" spans="1:9" outlineLevel="1">
      <c r="A403" s="7" t="s">
        <v>14213</v>
      </c>
      <c r="B403" s="7" t="s">
        <v>2171</v>
      </c>
      <c r="C403" s="7" t="s">
        <v>14190</v>
      </c>
      <c r="D403" s="7" t="s">
        <v>3</v>
      </c>
      <c r="E403" s="8">
        <v>2599000000</v>
      </c>
      <c r="F403" s="7" t="s">
        <v>3</v>
      </c>
      <c r="G403" s="8">
        <v>3199900000</v>
      </c>
      <c r="H403" s="5">
        <v>6.9382238002299772E-3</v>
      </c>
      <c r="I403" s="5">
        <v>4.8138949502077704E-5</v>
      </c>
    </row>
    <row r="404" spans="1:9" outlineLevel="1">
      <c r="A404" s="7" t="s">
        <v>14214</v>
      </c>
      <c r="B404" s="7" t="s">
        <v>6659</v>
      </c>
      <c r="C404" s="7" t="s">
        <v>14190</v>
      </c>
      <c r="D404" s="7" t="s">
        <v>3</v>
      </c>
      <c r="E404" s="8">
        <v>501000</v>
      </c>
      <c r="F404" s="7" t="s">
        <v>3</v>
      </c>
      <c r="G404" s="8">
        <v>4965000</v>
      </c>
      <c r="H404" s="5">
        <v>1.3374567617988529E-6</v>
      </c>
      <c r="I404" s="5">
        <v>1.7887905896814736E-12</v>
      </c>
    </row>
    <row r="405" spans="1:9" outlineLevel="1">
      <c r="A405" s="7"/>
      <c r="B405" s="7"/>
      <c r="C405" s="7"/>
      <c r="D405" s="7"/>
      <c r="E405" s="8"/>
      <c r="F405" s="7"/>
      <c r="G405" s="8"/>
      <c r="H405" s="5">
        <v>0</v>
      </c>
      <c r="I405" s="5">
        <v>0</v>
      </c>
    </row>
    <row r="406" spans="1:9" outlineLevel="1">
      <c r="A406" s="7" t="s">
        <v>14215</v>
      </c>
      <c r="B406" s="7" t="s">
        <v>14216</v>
      </c>
      <c r="C406" s="7" t="s">
        <v>14190</v>
      </c>
      <c r="D406" s="7" t="s">
        <v>3</v>
      </c>
      <c r="E406" s="8">
        <v>30607830</v>
      </c>
      <c r="F406" s="7" t="s">
        <v>3</v>
      </c>
      <c r="G406" s="8">
        <v>19811100</v>
      </c>
      <c r="H406" s="5">
        <v>8.1709878637704152E-5</v>
      </c>
      <c r="I406" s="5">
        <v>6.6765042669883409E-9</v>
      </c>
    </row>
    <row r="407" spans="1:9" outlineLevel="1">
      <c r="A407" s="7" t="s">
        <v>14217</v>
      </c>
      <c r="B407" s="7" t="s">
        <v>14218</v>
      </c>
      <c r="C407" s="7" t="s">
        <v>14190</v>
      </c>
      <c r="D407" s="7" t="s">
        <v>3</v>
      </c>
      <c r="E407" s="8">
        <v>47271000</v>
      </c>
      <c r="F407" s="7" t="s">
        <v>3</v>
      </c>
      <c r="G407" s="8">
        <v>41678000</v>
      </c>
      <c r="H407" s="5">
        <v>1.2619345027344025E-4</v>
      </c>
      <c r="I407" s="5">
        <v>1.5924786891915238E-8</v>
      </c>
    </row>
    <row r="408" spans="1:9" outlineLevel="1">
      <c r="A408" s="7"/>
      <c r="B408" s="7"/>
      <c r="C408" s="7"/>
      <c r="D408" s="7"/>
      <c r="E408" s="8"/>
      <c r="F408" s="7"/>
      <c r="G408" s="8"/>
      <c r="H408" s="5">
        <v>0</v>
      </c>
      <c r="I408" s="5">
        <v>0</v>
      </c>
    </row>
    <row r="409" spans="1:9" outlineLevel="1">
      <c r="A409" s="7" t="s">
        <v>14219</v>
      </c>
      <c r="B409" s="7" t="s">
        <v>14220</v>
      </c>
      <c r="C409" s="7" t="s">
        <v>14190</v>
      </c>
      <c r="D409" s="7" t="s">
        <v>3</v>
      </c>
      <c r="E409" s="8"/>
      <c r="F409" s="7" t="s">
        <v>3</v>
      </c>
      <c r="G409" s="8"/>
      <c r="H409" s="5">
        <v>0</v>
      </c>
      <c r="I409" s="5">
        <v>0</v>
      </c>
    </row>
    <row r="410" spans="1:9" outlineLevel="1">
      <c r="A410" s="7" t="s">
        <v>14221</v>
      </c>
      <c r="B410" s="7" t="s">
        <v>14222</v>
      </c>
      <c r="C410" s="7" t="s">
        <v>14190</v>
      </c>
      <c r="D410" s="7" t="s">
        <v>3</v>
      </c>
      <c r="E410" s="8">
        <v>11489670</v>
      </c>
      <c r="F410" s="7" t="s">
        <v>3</v>
      </c>
      <c r="G410" s="8">
        <v>18492870</v>
      </c>
      <c r="H410" s="5">
        <v>3.0672528607459929E-5</v>
      </c>
      <c r="I410" s="5">
        <v>9.4080401117544761E-10</v>
      </c>
    </row>
    <row r="411" spans="1:9" outlineLevel="1">
      <c r="A411" s="7" t="s">
        <v>14223</v>
      </c>
      <c r="B411" s="7" t="s">
        <v>13410</v>
      </c>
      <c r="C411" s="7" t="s">
        <v>14190</v>
      </c>
      <c r="D411" s="7" t="s">
        <v>3</v>
      </c>
      <c r="E411" s="8">
        <v>2648385000</v>
      </c>
      <c r="F411" s="7" t="s">
        <v>3</v>
      </c>
      <c r="G411" s="8">
        <v>3208452000</v>
      </c>
      <c r="H411" s="5">
        <v>7.0700607307318461E-3</v>
      </c>
      <c r="I411" s="5">
        <v>4.9985758736236528E-5</v>
      </c>
    </row>
    <row r="412" spans="1:9" outlineLevel="1">
      <c r="A412" s="7"/>
      <c r="B412" s="7"/>
      <c r="C412" s="7"/>
      <c r="D412" s="7"/>
      <c r="E412" s="8"/>
      <c r="F412" s="7"/>
      <c r="G412" s="8"/>
      <c r="H412" s="5">
        <v>0</v>
      </c>
      <c r="I412" s="5">
        <v>0</v>
      </c>
    </row>
    <row r="413" spans="1:9" outlineLevel="1">
      <c r="A413" s="7" t="s">
        <v>14224</v>
      </c>
      <c r="B413" s="7" t="s">
        <v>1602</v>
      </c>
      <c r="C413" s="7" t="s">
        <v>14190</v>
      </c>
      <c r="D413" s="7" t="s">
        <v>3</v>
      </c>
      <c r="E413" s="8">
        <v>1398352000</v>
      </c>
      <c r="F413" s="7" t="s">
        <v>3</v>
      </c>
      <c r="G413" s="8">
        <v>1194606000</v>
      </c>
      <c r="H413" s="5">
        <v>3.7330046662174638E-3</v>
      </c>
      <c r="I413" s="5">
        <v>1.3935323838001358E-5</v>
      </c>
    </row>
    <row r="414" spans="1:9" outlineLevel="1">
      <c r="A414" s="7" t="s">
        <v>14225</v>
      </c>
      <c r="B414" s="7" t="s">
        <v>6456</v>
      </c>
      <c r="C414" s="7" t="s">
        <v>14190</v>
      </c>
      <c r="D414" s="7" t="s">
        <v>3</v>
      </c>
      <c r="E414" s="8">
        <v>2243126000</v>
      </c>
      <c r="F414" s="7" t="s">
        <v>3</v>
      </c>
      <c r="G414" s="8">
        <v>3399511000</v>
      </c>
      <c r="H414" s="5">
        <v>5.9881916891553165E-3</v>
      </c>
      <c r="I414" s="5">
        <v>3.5858439706068805E-5</v>
      </c>
    </row>
    <row r="415" spans="1:9" outlineLevel="1">
      <c r="A415" s="7" t="s">
        <v>14226</v>
      </c>
      <c r="B415" s="7" t="s">
        <v>171</v>
      </c>
      <c r="C415" s="7" t="s">
        <v>14190</v>
      </c>
      <c r="D415" s="7" t="s">
        <v>3</v>
      </c>
      <c r="E415" s="8">
        <v>23979000000</v>
      </c>
      <c r="F415" s="7" t="s">
        <v>3</v>
      </c>
      <c r="G415" s="8">
        <v>26572000000</v>
      </c>
      <c r="H415" s="5">
        <v>6.4013723934480418E-2</v>
      </c>
      <c r="I415" s="5">
        <v>4.0977568519598708E-3</v>
      </c>
    </row>
    <row r="416" spans="1:9" outlineLevel="1">
      <c r="A416" s="7" t="s">
        <v>14227</v>
      </c>
      <c r="B416" s="7" t="s">
        <v>14228</v>
      </c>
      <c r="C416" s="7" t="s">
        <v>14190</v>
      </c>
      <c r="D416" s="7" t="s">
        <v>3</v>
      </c>
      <c r="E416" s="8">
        <v>6808200000</v>
      </c>
      <c r="F416" s="7" t="s">
        <v>3</v>
      </c>
      <c r="G416" s="8">
        <v>4586700000</v>
      </c>
      <c r="H416" s="5">
        <v>1.8174996258840219E-2</v>
      </c>
      <c r="I416" s="5">
        <v>3.3033048900885597E-4</v>
      </c>
    </row>
    <row r="417" spans="1:9" outlineLevel="1">
      <c r="A417" s="7" t="s">
        <v>14229</v>
      </c>
      <c r="B417" s="7" t="s">
        <v>814</v>
      </c>
      <c r="C417" s="7" t="s">
        <v>14190</v>
      </c>
      <c r="D417" s="7" t="s">
        <v>3</v>
      </c>
      <c r="E417" s="8">
        <v>742045000</v>
      </c>
      <c r="F417" s="7" t="s">
        <v>3</v>
      </c>
      <c r="G417" s="8">
        <v>747599000</v>
      </c>
      <c r="H417" s="5">
        <v>1.9809443169840914E-3</v>
      </c>
      <c r="I417" s="5">
        <v>3.9241403869915681E-6</v>
      </c>
    </row>
    <row r="418" spans="1:9" outlineLevel="1">
      <c r="A418" s="7" t="s">
        <v>14230</v>
      </c>
      <c r="B418" s="7" t="s">
        <v>923</v>
      </c>
      <c r="C418" s="7" t="s">
        <v>14190</v>
      </c>
      <c r="D418" s="7" t="s">
        <v>3</v>
      </c>
      <c r="E418" s="8">
        <v>9616000000</v>
      </c>
      <c r="F418" s="7" t="s">
        <v>3</v>
      </c>
      <c r="G418" s="8">
        <v>18586000000</v>
      </c>
      <c r="H418" s="5">
        <v>2.5670627188538461E-2</v>
      </c>
      <c r="I418" s="5">
        <v>6.5898110025292998E-4</v>
      </c>
    </row>
    <row r="419" spans="1:9" outlineLevel="1">
      <c r="A419" s="7" t="s">
        <v>14231</v>
      </c>
      <c r="B419" s="7" t="s">
        <v>14232</v>
      </c>
      <c r="C419" s="7" t="s">
        <v>14190</v>
      </c>
      <c r="D419" s="7" t="s">
        <v>3</v>
      </c>
      <c r="E419" s="8">
        <v>63178000</v>
      </c>
      <c r="F419" s="7" t="s">
        <v>3</v>
      </c>
      <c r="G419" s="8">
        <v>37346000</v>
      </c>
      <c r="H419" s="5">
        <v>1.6865836985414755E-4</v>
      </c>
      <c r="I419" s="5">
        <v>2.8445645721858426E-8</v>
      </c>
    </row>
    <row r="420" spans="1:9" outlineLevel="1">
      <c r="A420" s="7" t="s">
        <v>14233</v>
      </c>
      <c r="B420" s="7" t="s">
        <v>8683</v>
      </c>
      <c r="C420" s="7" t="s">
        <v>14190</v>
      </c>
      <c r="D420" s="7" t="s">
        <v>3</v>
      </c>
      <c r="E420" s="8">
        <v>22826000000</v>
      </c>
      <c r="F420" s="7" t="s">
        <v>3</v>
      </c>
      <c r="G420" s="8">
        <v>27900000000</v>
      </c>
      <c r="H420" s="5">
        <v>6.0935704680280665E-2</v>
      </c>
      <c r="I420" s="5">
        <v>3.7131601048823789E-3</v>
      </c>
    </row>
    <row r="421" spans="1:9" outlineLevel="1">
      <c r="A421" s="7" t="s">
        <v>14234</v>
      </c>
      <c r="B421" s="7" t="s">
        <v>14235</v>
      </c>
      <c r="C421" s="7" t="s">
        <v>14190</v>
      </c>
      <c r="D421" s="7" t="s">
        <v>3</v>
      </c>
      <c r="E421" s="8">
        <v>544474000</v>
      </c>
      <c r="F421" s="7" t="s">
        <v>3</v>
      </c>
      <c r="G421" s="8">
        <v>254382000</v>
      </c>
      <c r="H421" s="5">
        <v>1.4535138381709953E-3</v>
      </c>
      <c r="I421" s="5">
        <v>2.1127024777545781E-6</v>
      </c>
    </row>
    <row r="422" spans="1:9" outlineLevel="1">
      <c r="A422" s="7" t="s">
        <v>14236</v>
      </c>
      <c r="B422" s="7" t="s">
        <v>14237</v>
      </c>
      <c r="C422" s="7" t="s">
        <v>14190</v>
      </c>
      <c r="D422" s="7" t="s">
        <v>3</v>
      </c>
      <c r="E422" s="8">
        <v>164922000</v>
      </c>
      <c r="F422" s="7" t="s">
        <v>3</v>
      </c>
      <c r="G422" s="8">
        <v>125375000</v>
      </c>
      <c r="H422" s="5">
        <v>4.4027154504868343E-4</v>
      </c>
      <c r="I422" s="5">
        <v>1.9383903337955489E-7</v>
      </c>
    </row>
    <row r="423" spans="1:9" outlineLevel="1">
      <c r="A423" s="7" t="s">
        <v>14238</v>
      </c>
      <c r="B423" s="7" t="s">
        <v>12129</v>
      </c>
      <c r="C423" s="7" t="s">
        <v>14190</v>
      </c>
      <c r="D423" s="7" t="s">
        <v>3</v>
      </c>
      <c r="E423" s="8">
        <v>13878000000</v>
      </c>
      <c r="F423" s="7" t="s">
        <v>3</v>
      </c>
      <c r="G423" s="8">
        <v>14605000000</v>
      </c>
      <c r="H423" s="5">
        <v>3.704835317414068E-2</v>
      </c>
      <c r="I423" s="5">
        <v>1.3725804729158599E-3</v>
      </c>
    </row>
    <row r="424" spans="1:9" outlineLevel="1">
      <c r="A424" s="7" t="s">
        <v>14239</v>
      </c>
      <c r="B424" s="7" t="s">
        <v>14240</v>
      </c>
      <c r="C424" s="7" t="s">
        <v>14190</v>
      </c>
      <c r="D424" s="7" t="s">
        <v>3</v>
      </c>
      <c r="E424" s="8"/>
      <c r="F424" s="7" t="s">
        <v>3</v>
      </c>
      <c r="G424" s="8"/>
      <c r="H424" s="5">
        <v>0</v>
      </c>
      <c r="I424" s="5">
        <v>0</v>
      </c>
    </row>
    <row r="425" spans="1:9" outlineLevel="1">
      <c r="A425" s="7" t="s">
        <v>14241</v>
      </c>
      <c r="B425" s="7" t="s">
        <v>14242</v>
      </c>
      <c r="C425" s="7" t="s">
        <v>14190</v>
      </c>
      <c r="D425" s="7" t="s">
        <v>3</v>
      </c>
      <c r="E425" s="8">
        <v>30971000</v>
      </c>
      <c r="F425" s="7" t="s">
        <v>3</v>
      </c>
      <c r="G425" s="8">
        <v>36986000</v>
      </c>
      <c r="H425" s="5">
        <v>8.2679387963417711E-5</v>
      </c>
      <c r="I425" s="5">
        <v>6.8358811940053412E-9</v>
      </c>
    </row>
    <row r="426" spans="1:9" outlineLevel="1">
      <c r="A426" s="7"/>
      <c r="B426" s="7"/>
      <c r="C426" s="7"/>
      <c r="D426" s="7"/>
      <c r="E426" s="8"/>
      <c r="F426" s="7"/>
      <c r="G426" s="8"/>
      <c r="H426" s="5">
        <v>0</v>
      </c>
      <c r="I426" s="5">
        <v>0</v>
      </c>
    </row>
    <row r="427" spans="1:9" outlineLevel="1">
      <c r="A427" s="7" t="s">
        <v>14243</v>
      </c>
      <c r="B427" s="7" t="s">
        <v>2549</v>
      </c>
      <c r="C427" s="7" t="s">
        <v>14190</v>
      </c>
      <c r="D427" s="7" t="s">
        <v>3</v>
      </c>
      <c r="E427" s="8">
        <v>65100000000</v>
      </c>
      <c r="F427" s="7" t="s">
        <v>3</v>
      </c>
      <c r="G427" s="8">
        <v>91289000000</v>
      </c>
      <c r="H427" s="5">
        <v>0.17378929180260544</v>
      </c>
      <c r="I427" s="5">
        <v>3.0202717945251142E-2</v>
      </c>
    </row>
    <row r="428" spans="1:9" outlineLevel="1">
      <c r="A428" s="7" t="s">
        <v>14244</v>
      </c>
      <c r="B428" s="7" t="s">
        <v>14245</v>
      </c>
      <c r="C428" s="7" t="s">
        <v>14190</v>
      </c>
      <c r="D428" s="7" t="s">
        <v>3</v>
      </c>
      <c r="E428" s="8">
        <v>424071000</v>
      </c>
      <c r="F428" s="7" t="s">
        <v>3</v>
      </c>
      <c r="G428" s="8">
        <v>355330000</v>
      </c>
      <c r="H428" s="5">
        <v>1.1320890747161703E-3</v>
      </c>
      <c r="I428" s="5">
        <v>1.2816256730917146E-6</v>
      </c>
    </row>
    <row r="429" spans="1:9" outlineLevel="1">
      <c r="A429" s="7" t="s">
        <v>14246</v>
      </c>
      <c r="B429" s="7" t="s">
        <v>14247</v>
      </c>
      <c r="C429" s="7" t="s">
        <v>14190</v>
      </c>
      <c r="D429" s="7" t="s">
        <v>3</v>
      </c>
      <c r="E429" s="8">
        <v>260000</v>
      </c>
      <c r="F429" s="7" t="s">
        <v>3</v>
      </c>
      <c r="G429" s="8">
        <v>152000</v>
      </c>
      <c r="H429" s="5">
        <v>6.9408933746048249E-7</v>
      </c>
      <c r="I429" s="5">
        <v>4.8176000837633154E-13</v>
      </c>
    </row>
    <row r="430" spans="1:9" outlineLevel="1">
      <c r="A430" s="7" t="s">
        <v>14248</v>
      </c>
      <c r="B430" s="7" t="s">
        <v>14249</v>
      </c>
      <c r="C430" s="7" t="s">
        <v>14190</v>
      </c>
      <c r="D430" s="7" t="s">
        <v>3</v>
      </c>
      <c r="E430" s="8">
        <v>0</v>
      </c>
      <c r="F430" s="7" t="s">
        <v>3</v>
      </c>
      <c r="G430" s="8">
        <v>1000</v>
      </c>
      <c r="H430" s="5">
        <v>0</v>
      </c>
      <c r="I430" s="5">
        <v>0</v>
      </c>
    </row>
    <row r="431" spans="1:9" outlineLevel="1">
      <c r="A431" s="7" t="s">
        <v>14250</v>
      </c>
      <c r="B431" s="7" t="s">
        <v>14251</v>
      </c>
      <c r="C431" s="7" t="s">
        <v>14190</v>
      </c>
      <c r="D431" s="7" t="s">
        <v>3</v>
      </c>
      <c r="E431" s="8">
        <v>444446000</v>
      </c>
      <c r="F431" s="7" t="s">
        <v>3</v>
      </c>
      <c r="G431" s="8">
        <v>342330000</v>
      </c>
      <c r="H431" s="5">
        <v>1.1864816526036986E-3</v>
      </c>
      <c r="I431" s="5">
        <v>1.4077387119652038E-6</v>
      </c>
    </row>
    <row r="432" spans="1:9" outlineLevel="1">
      <c r="A432" s="7" t="s">
        <v>14252</v>
      </c>
      <c r="B432" s="7" t="s">
        <v>14253</v>
      </c>
      <c r="C432" s="7" t="s">
        <v>14190</v>
      </c>
      <c r="D432" s="7" t="s">
        <v>3</v>
      </c>
      <c r="E432" s="8">
        <v>9860020</v>
      </c>
      <c r="F432" s="7" t="s">
        <v>3</v>
      </c>
      <c r="G432" s="8">
        <v>4651960</v>
      </c>
      <c r="H432" s="5">
        <v>2.6322056727488873E-5</v>
      </c>
      <c r="I432" s="5">
        <v>6.9285067036514226E-10</v>
      </c>
    </row>
    <row r="433" spans="1:9" outlineLevel="1">
      <c r="A433" s="7" t="s">
        <v>14254</v>
      </c>
      <c r="B433" s="7" t="s">
        <v>14255</v>
      </c>
      <c r="C433" s="7" t="s">
        <v>14190</v>
      </c>
      <c r="D433" s="7" t="s">
        <v>3</v>
      </c>
      <c r="E433" s="8">
        <v>14680710</v>
      </c>
      <c r="F433" s="7" t="s">
        <v>3</v>
      </c>
      <c r="G433" s="8">
        <v>6681980</v>
      </c>
      <c r="H433" s="5">
        <v>3.9191247220574922E-5</v>
      </c>
      <c r="I433" s="5">
        <v>1.5359538587042215E-9</v>
      </c>
    </row>
    <row r="434" spans="1:9" outlineLevel="1">
      <c r="A434" s="7" t="s">
        <v>14256</v>
      </c>
      <c r="B434" s="7" t="s">
        <v>14257</v>
      </c>
      <c r="C434" s="7" t="s">
        <v>14190</v>
      </c>
      <c r="D434" s="7" t="s">
        <v>3</v>
      </c>
      <c r="E434" s="8">
        <v>1994000</v>
      </c>
      <c r="F434" s="7" t="s">
        <v>3</v>
      </c>
      <c r="G434" s="8">
        <v>5549000</v>
      </c>
      <c r="H434" s="5">
        <v>5.3231313034469315E-6</v>
      </c>
      <c r="I434" s="5">
        <v>2.8335726873736629E-11</v>
      </c>
    </row>
    <row r="435" spans="1:9" outlineLevel="1">
      <c r="A435" s="7"/>
      <c r="B435" s="7"/>
      <c r="C435" s="7"/>
      <c r="D435" s="7"/>
      <c r="E435" s="8"/>
      <c r="F435" s="7"/>
      <c r="G435" s="8"/>
      <c r="H435" s="5">
        <v>0</v>
      </c>
      <c r="I435" s="5">
        <v>0</v>
      </c>
    </row>
    <row r="436" spans="1:9" outlineLevel="1">
      <c r="A436" s="7" t="s">
        <v>14258</v>
      </c>
      <c r="B436" s="7" t="s">
        <v>14259</v>
      </c>
      <c r="C436" s="7" t="s">
        <v>14190</v>
      </c>
      <c r="D436" s="7" t="s">
        <v>3</v>
      </c>
      <c r="E436" s="8"/>
      <c r="F436" s="7" t="s">
        <v>3</v>
      </c>
      <c r="G436" s="8"/>
      <c r="H436" s="5">
        <v>0</v>
      </c>
      <c r="I436" s="5">
        <v>0</v>
      </c>
    </row>
    <row r="437" spans="1:9" outlineLevel="1">
      <c r="A437" s="7"/>
      <c r="B437" s="7"/>
      <c r="C437" s="7"/>
      <c r="D437" s="7"/>
      <c r="E437" s="8"/>
      <c r="F437" s="7"/>
      <c r="G437" s="8"/>
      <c r="H437" s="5">
        <v>0</v>
      </c>
      <c r="I437" s="5">
        <v>0</v>
      </c>
    </row>
    <row r="438" spans="1:9" outlineLevel="1">
      <c r="A438" s="7" t="s">
        <v>14260</v>
      </c>
      <c r="B438" s="7" t="s">
        <v>14261</v>
      </c>
      <c r="C438" s="7" t="s">
        <v>14190</v>
      </c>
      <c r="D438" s="7" t="s">
        <v>3</v>
      </c>
      <c r="E438" s="8">
        <v>12000</v>
      </c>
      <c r="F438" s="7" t="s">
        <v>3</v>
      </c>
      <c r="G438" s="8">
        <v>48000</v>
      </c>
      <c r="H438" s="5">
        <v>3.2034892498176116E-8</v>
      </c>
      <c r="I438" s="5">
        <v>1.0262343373697004E-15</v>
      </c>
    </row>
    <row r="439" spans="1:9" outlineLevel="1">
      <c r="A439" s="7" t="s">
        <v>14262</v>
      </c>
      <c r="B439" s="7" t="s">
        <v>14263</v>
      </c>
      <c r="C439" s="7" t="s">
        <v>14190</v>
      </c>
      <c r="D439" s="7" t="s">
        <v>3</v>
      </c>
      <c r="E439" s="8"/>
      <c r="F439" s="7" t="s">
        <v>3</v>
      </c>
      <c r="G439" s="8"/>
      <c r="H439" s="5">
        <v>0</v>
      </c>
      <c r="I439" s="5">
        <v>0</v>
      </c>
    </row>
    <row r="440" spans="1:9" outlineLevel="1">
      <c r="A440" s="7" t="s">
        <v>14264</v>
      </c>
      <c r="B440" s="7" t="s">
        <v>14265</v>
      </c>
      <c r="C440" s="7" t="s">
        <v>14190</v>
      </c>
      <c r="D440" s="7" t="s">
        <v>3</v>
      </c>
      <c r="E440" s="8"/>
      <c r="F440" s="7" t="s">
        <v>3</v>
      </c>
      <c r="G440" s="8"/>
      <c r="H440" s="5">
        <v>0</v>
      </c>
      <c r="I440" s="5">
        <v>0</v>
      </c>
    </row>
    <row r="441" spans="1:9" outlineLevel="1">
      <c r="A441" s="7" t="s">
        <v>14266</v>
      </c>
      <c r="B441" s="7" t="s">
        <v>14267</v>
      </c>
      <c r="C441" s="7" t="s">
        <v>14190</v>
      </c>
      <c r="D441" s="7" t="s">
        <v>3</v>
      </c>
      <c r="E441" s="8">
        <v>3726430</v>
      </c>
      <c r="F441" s="7" t="s">
        <v>3</v>
      </c>
      <c r="G441" s="8">
        <v>5443480</v>
      </c>
      <c r="H441" s="5">
        <v>9.9479820376648694E-6</v>
      </c>
      <c r="I441" s="5">
        <v>9.8962346621702884E-11</v>
      </c>
    </row>
    <row r="442" spans="1:9" outlineLevel="1">
      <c r="A442" s="7" t="s">
        <v>14268</v>
      </c>
      <c r="B442" s="7" t="s">
        <v>14269</v>
      </c>
      <c r="C442" s="7" t="s">
        <v>14190</v>
      </c>
      <c r="D442" s="7" t="s">
        <v>3</v>
      </c>
      <c r="E442" s="8">
        <v>12757050</v>
      </c>
      <c r="F442" s="7" t="s">
        <v>3</v>
      </c>
      <c r="G442" s="8">
        <v>16038450</v>
      </c>
      <c r="H442" s="5">
        <v>3.4055893778654804E-5</v>
      </c>
      <c r="I442" s="5">
        <v>1.159803901063019E-9</v>
      </c>
    </row>
    <row r="443" spans="1:9" outlineLevel="1">
      <c r="A443" s="7" t="s">
        <v>14270</v>
      </c>
      <c r="B443" s="7" t="s">
        <v>14271</v>
      </c>
      <c r="C443" s="7" t="s">
        <v>14190</v>
      </c>
      <c r="D443" s="7" t="s">
        <v>3</v>
      </c>
      <c r="E443" s="8">
        <v>15828290</v>
      </c>
      <c r="F443" s="7" t="s">
        <v>3</v>
      </c>
      <c r="G443" s="8">
        <v>10634350</v>
      </c>
      <c r="H443" s="5">
        <v>4.2254797381663003E-5</v>
      </c>
      <c r="I443" s="5">
        <v>1.7854679017653945E-9</v>
      </c>
    </row>
    <row r="444" spans="1:9" outlineLevel="1">
      <c r="A444" s="7"/>
      <c r="B444" s="7"/>
      <c r="C444" s="7"/>
      <c r="D444" s="7"/>
      <c r="E444" s="8"/>
      <c r="F444" s="7"/>
      <c r="G444" s="8"/>
      <c r="H444" s="5">
        <v>0</v>
      </c>
      <c r="I444" s="5">
        <v>0</v>
      </c>
    </row>
    <row r="445" spans="1:9" outlineLevel="1">
      <c r="A445" s="7" t="s">
        <v>14272</v>
      </c>
      <c r="B445" s="7" t="s">
        <v>14273</v>
      </c>
      <c r="C445" s="7" t="s">
        <v>14190</v>
      </c>
      <c r="D445" s="7" t="s">
        <v>3</v>
      </c>
      <c r="E445" s="8">
        <v>45600000000</v>
      </c>
      <c r="F445" s="7" t="s">
        <v>3</v>
      </c>
      <c r="G445" s="8">
        <v>37073000000</v>
      </c>
      <c r="H445" s="5">
        <v>0.12173259149306924</v>
      </c>
      <c r="I445" s="5">
        <v>1.4818823831618474E-2</v>
      </c>
    </row>
    <row r="446" spans="1:9" outlineLevel="1">
      <c r="A446" s="7"/>
      <c r="B446" s="7"/>
      <c r="C446" s="7"/>
      <c r="D446" s="7"/>
      <c r="E446" s="8"/>
      <c r="F446" s="7"/>
      <c r="G446" s="8"/>
      <c r="H446" s="5">
        <v>0</v>
      </c>
      <c r="I446" s="5">
        <v>0</v>
      </c>
    </row>
    <row r="447" spans="1:9" outlineLevel="1">
      <c r="A447" s="7" t="s">
        <v>14274</v>
      </c>
      <c r="B447" s="7" t="s">
        <v>14275</v>
      </c>
      <c r="C447" s="7" t="s">
        <v>14190</v>
      </c>
      <c r="D447" s="7" t="s">
        <v>3</v>
      </c>
      <c r="E447" s="8"/>
      <c r="F447" s="7" t="s">
        <v>3</v>
      </c>
      <c r="G447" s="8"/>
      <c r="H447" s="5">
        <v>0</v>
      </c>
      <c r="I447" s="5">
        <v>0</v>
      </c>
    </row>
    <row r="448" spans="1:9" outlineLevel="1">
      <c r="A448" s="7" t="s">
        <v>14276</v>
      </c>
      <c r="B448" s="7" t="s">
        <v>14277</v>
      </c>
      <c r="C448" s="7" t="s">
        <v>14190</v>
      </c>
      <c r="D448" s="7" t="s">
        <v>3</v>
      </c>
      <c r="E448" s="8">
        <v>198000</v>
      </c>
      <c r="F448" s="7" t="s">
        <v>3</v>
      </c>
      <c r="G448" s="8">
        <v>4369000</v>
      </c>
      <c r="H448" s="5">
        <v>5.2857572621990589E-7</v>
      </c>
      <c r="I448" s="5">
        <v>2.793922983489009E-13</v>
      </c>
    </row>
    <row r="449" spans="1:9" outlineLevel="1">
      <c r="A449" s="7" t="s">
        <v>14278</v>
      </c>
      <c r="B449" s="7" t="s">
        <v>14279</v>
      </c>
      <c r="C449" s="7" t="s">
        <v>14190</v>
      </c>
      <c r="D449" s="7" t="s">
        <v>3</v>
      </c>
      <c r="E449" s="8">
        <v>404460</v>
      </c>
      <c r="F449" s="7" t="s">
        <v>3</v>
      </c>
      <c r="G449" s="8">
        <v>776600</v>
      </c>
      <c r="H449" s="5">
        <v>1.079736051651026E-6</v>
      </c>
      <c r="I449" s="5">
        <v>1.1658299412349469E-12</v>
      </c>
    </row>
    <row r="450" spans="1:9" outlineLevel="1">
      <c r="A450" s="7" t="s">
        <v>14280</v>
      </c>
      <c r="B450" s="7" t="s">
        <v>14281</v>
      </c>
      <c r="C450" s="7" t="s">
        <v>14190</v>
      </c>
      <c r="D450" s="7" t="s">
        <v>3</v>
      </c>
      <c r="E450" s="8"/>
      <c r="F450" s="7" t="s">
        <v>3</v>
      </c>
      <c r="G450" s="8"/>
      <c r="H450" s="5">
        <v>0</v>
      </c>
      <c r="I450" s="5">
        <v>0</v>
      </c>
    </row>
    <row r="451" spans="1:9" outlineLevel="1">
      <c r="A451" s="7" t="s">
        <v>14282</v>
      </c>
      <c r="B451" s="7" t="s">
        <v>14283</v>
      </c>
      <c r="C451" s="7" t="s">
        <v>14190</v>
      </c>
      <c r="D451" s="7" t="s">
        <v>3</v>
      </c>
      <c r="E451" s="8">
        <v>16423000</v>
      </c>
      <c r="F451" s="7" t="s">
        <v>3</v>
      </c>
      <c r="G451" s="8">
        <v>40782000</v>
      </c>
      <c r="H451" s="5">
        <v>4.3842419958128865E-5</v>
      </c>
      <c r="I451" s="5">
        <v>1.9221577877849362E-9</v>
      </c>
    </row>
    <row r="452" spans="1:9" outlineLevel="1">
      <c r="A452" s="7"/>
      <c r="B452" s="7"/>
      <c r="C452" s="7"/>
      <c r="D452" s="7"/>
      <c r="E452" s="8"/>
      <c r="F452" s="7"/>
      <c r="G452" s="8"/>
      <c r="H452" s="5">
        <v>0</v>
      </c>
      <c r="I452" s="5">
        <v>0</v>
      </c>
    </row>
    <row r="453" spans="1:9" outlineLevel="1">
      <c r="A453" s="7" t="s">
        <v>14284</v>
      </c>
      <c r="B453" s="7" t="s">
        <v>14285</v>
      </c>
      <c r="C453" s="7" t="s">
        <v>14190</v>
      </c>
      <c r="D453" s="7" t="s">
        <v>3</v>
      </c>
      <c r="E453" s="8">
        <v>7052000</v>
      </c>
      <c r="F453" s="7" t="s">
        <v>3</v>
      </c>
      <c r="G453" s="8">
        <v>903000</v>
      </c>
      <c r="H453" s="5">
        <v>1.8825838491428163E-5</v>
      </c>
      <c r="I453" s="5">
        <v>3.544121949053382E-10</v>
      </c>
    </row>
    <row r="454" spans="1:9" outlineLevel="1">
      <c r="A454" s="7" t="s">
        <v>14286</v>
      </c>
      <c r="B454" s="7" t="s">
        <v>9361</v>
      </c>
      <c r="C454" s="7" t="s">
        <v>14190</v>
      </c>
      <c r="D454" s="7" t="s">
        <v>3</v>
      </c>
      <c r="E454" s="8">
        <v>3763254000</v>
      </c>
      <c r="F454" s="7" t="s">
        <v>3</v>
      </c>
      <c r="G454" s="8">
        <v>5553386000</v>
      </c>
      <c r="H454" s="5">
        <v>1.0046286444444271E-2</v>
      </c>
      <c r="I454" s="5">
        <v>1.0092787132382471E-4</v>
      </c>
    </row>
    <row r="455" spans="1:9" outlineLevel="1">
      <c r="A455" s="7" t="s">
        <v>14287</v>
      </c>
      <c r="B455" s="7" t="s">
        <v>599</v>
      </c>
      <c r="C455" s="7" t="s">
        <v>14190</v>
      </c>
      <c r="D455" s="7" t="s">
        <v>3</v>
      </c>
      <c r="E455" s="8">
        <v>90762000000</v>
      </c>
      <c r="F455" s="7" t="s">
        <v>3</v>
      </c>
      <c r="G455" s="8">
        <v>99198000000</v>
      </c>
      <c r="H455" s="5">
        <v>0.24229590940995505</v>
      </c>
      <c r="I455" s="5">
        <v>5.8707307716797143E-2</v>
      </c>
    </row>
    <row r="456" spans="1:9" outlineLevel="1">
      <c r="A456" s="7" t="s">
        <v>14288</v>
      </c>
      <c r="B456" s="7" t="s">
        <v>14289</v>
      </c>
      <c r="C456" s="7" t="s">
        <v>14190</v>
      </c>
      <c r="D456" s="7" t="s">
        <v>3</v>
      </c>
      <c r="E456" s="8">
        <v>29129000</v>
      </c>
      <c r="F456" s="7" t="s">
        <v>3</v>
      </c>
      <c r="G456" s="8">
        <v>21244000</v>
      </c>
      <c r="H456" s="5">
        <v>7.7762031964947675E-5</v>
      </c>
      <c r="I456" s="5">
        <v>6.0469336153175443E-9</v>
      </c>
    </row>
    <row r="457" spans="1:9" outlineLevel="1">
      <c r="A457" s="7"/>
      <c r="B457" s="7"/>
      <c r="C457" s="7"/>
      <c r="D457" s="7"/>
      <c r="E457" s="8"/>
      <c r="F457" s="7"/>
      <c r="G457" s="8"/>
      <c r="H457" s="5">
        <v>0</v>
      </c>
      <c r="I457" s="5">
        <v>0</v>
      </c>
    </row>
    <row r="458" spans="1:9" outlineLevel="1">
      <c r="A458" s="7" t="s">
        <v>14290</v>
      </c>
      <c r="B458" s="7" t="s">
        <v>14291</v>
      </c>
      <c r="C458" s="7" t="s">
        <v>14190</v>
      </c>
      <c r="D458" s="7" t="s">
        <v>3</v>
      </c>
      <c r="E458" s="8">
        <v>20239640</v>
      </c>
      <c r="F458" s="7" t="s">
        <v>3</v>
      </c>
      <c r="G458" s="8">
        <v>18383490</v>
      </c>
      <c r="H458" s="5">
        <v>5.4031224300148772E-5</v>
      </c>
      <c r="I458" s="5">
        <v>2.919373199372987E-9</v>
      </c>
    </row>
    <row r="459" spans="1:9" outlineLevel="1">
      <c r="A459" s="7" t="s">
        <v>14292</v>
      </c>
      <c r="B459" s="7" t="s">
        <v>14293</v>
      </c>
      <c r="C459" s="7" t="s">
        <v>14190</v>
      </c>
      <c r="D459" s="7" t="s">
        <v>3</v>
      </c>
      <c r="E459" s="8">
        <v>164525000</v>
      </c>
      <c r="F459" s="7" t="s">
        <v>3</v>
      </c>
      <c r="G459" s="8">
        <v>185368000</v>
      </c>
      <c r="H459" s="5">
        <v>4.3921172402186878E-4</v>
      </c>
      <c r="I459" s="5">
        <v>1.9290693851826223E-7</v>
      </c>
    </row>
    <row r="460" spans="1:9" outlineLevel="1">
      <c r="A460" s="7" t="s">
        <v>14294</v>
      </c>
      <c r="B460" s="7" t="s">
        <v>6309</v>
      </c>
      <c r="C460" s="7" t="s">
        <v>14190</v>
      </c>
      <c r="D460" s="7" t="s">
        <v>3</v>
      </c>
      <c r="E460" s="8">
        <v>387817000</v>
      </c>
      <c r="F460" s="7" t="s">
        <v>3</v>
      </c>
      <c r="G460" s="8">
        <v>442436000</v>
      </c>
      <c r="H460" s="5">
        <v>1.0353063253304305E-3</v>
      </c>
      <c r="I460" s="5">
        <v>1.0718591872691993E-6</v>
      </c>
    </row>
    <row r="461" spans="1:9" outlineLevel="1">
      <c r="A461" s="7" t="s">
        <v>14295</v>
      </c>
      <c r="B461" s="7" t="s">
        <v>14296</v>
      </c>
      <c r="C461" s="7" t="s">
        <v>14190</v>
      </c>
      <c r="D461" s="7" t="s">
        <v>3</v>
      </c>
      <c r="E461" s="8">
        <v>12124000000</v>
      </c>
      <c r="F461" s="7" t="s">
        <v>3</v>
      </c>
      <c r="G461" s="8">
        <v>13836000000</v>
      </c>
      <c r="H461" s="5">
        <v>3.236591972065727E-2</v>
      </c>
      <c r="I461" s="5">
        <v>1.0475527593640311E-3</v>
      </c>
    </row>
    <row r="462" spans="1:9" outlineLevel="1">
      <c r="A462" s="7" t="s">
        <v>14297</v>
      </c>
      <c r="B462" s="7" t="s">
        <v>14298</v>
      </c>
      <c r="C462" s="7" t="s">
        <v>14190</v>
      </c>
      <c r="D462" s="7" t="s">
        <v>3</v>
      </c>
      <c r="E462" s="8">
        <v>3081928.2166095302</v>
      </c>
      <c r="F462" s="7" t="s">
        <v>3</v>
      </c>
      <c r="G462" s="8">
        <v>3171482.54390261</v>
      </c>
      <c r="H462" s="5">
        <v>8.2274365921818283E-6</v>
      </c>
      <c r="I462" s="5">
        <v>6.7690712878372531E-11</v>
      </c>
    </row>
    <row r="463" spans="1:9" outlineLevel="1">
      <c r="A463" s="7" t="s">
        <v>14299</v>
      </c>
      <c r="B463" s="7" t="s">
        <v>14300</v>
      </c>
      <c r="C463" s="7" t="s">
        <v>14190</v>
      </c>
      <c r="D463" s="7" t="s">
        <v>3</v>
      </c>
      <c r="E463" s="8">
        <v>76240</v>
      </c>
      <c r="F463" s="7" t="s">
        <v>3</v>
      </c>
      <c r="G463" s="8">
        <v>28380</v>
      </c>
      <c r="H463" s="5">
        <v>2.0352835033841226E-7</v>
      </c>
      <c r="I463" s="5">
        <v>4.1423789391475475E-14</v>
      </c>
    </row>
    <row r="464" spans="1:9" outlineLevel="1">
      <c r="A464" s="7" t="s">
        <v>14301</v>
      </c>
      <c r="B464" s="7" t="s">
        <v>1108</v>
      </c>
      <c r="C464" s="7" t="s">
        <v>14190</v>
      </c>
      <c r="D464" s="7" t="s">
        <v>3</v>
      </c>
      <c r="E464" s="8">
        <v>8552000</v>
      </c>
      <c r="F464" s="7" t="s">
        <v>3</v>
      </c>
      <c r="G464" s="8">
        <v>5479000</v>
      </c>
      <c r="H464" s="5">
        <v>2.2830200053700178E-5</v>
      </c>
      <c r="I464" s="5">
        <v>5.2121803449197164E-10</v>
      </c>
    </row>
    <row r="465" spans="1:9" outlineLevel="1">
      <c r="A465" s="7" t="s">
        <v>14302</v>
      </c>
      <c r="B465" s="7" t="s">
        <v>8373</v>
      </c>
      <c r="C465" s="7" t="s">
        <v>14190</v>
      </c>
      <c r="D465" s="7" t="s">
        <v>3</v>
      </c>
      <c r="E465" s="8">
        <v>5048190</v>
      </c>
      <c r="F465" s="7" t="s">
        <v>3</v>
      </c>
      <c r="G465" s="8">
        <v>3984960</v>
      </c>
      <c r="H465" s="5">
        <v>1.3476518663363974E-5</v>
      </c>
      <c r="I465" s="5">
        <v>1.8161655528399752E-10</v>
      </c>
    </row>
    <row r="466" spans="1:9" outlineLevel="1">
      <c r="A466" s="7" t="s">
        <v>14303</v>
      </c>
      <c r="B466" s="7" t="s">
        <v>14304</v>
      </c>
      <c r="C466" s="7" t="s">
        <v>14190</v>
      </c>
      <c r="D466" s="7" t="s">
        <v>3</v>
      </c>
      <c r="E466" s="8">
        <v>29681000</v>
      </c>
      <c r="F466" s="7" t="s">
        <v>3</v>
      </c>
      <c r="G466" s="8">
        <v>19857000</v>
      </c>
      <c r="H466" s="5">
        <v>7.9235637019863775E-5</v>
      </c>
      <c r="I466" s="5">
        <v>6.2782861739436067E-9</v>
      </c>
    </row>
    <row r="467" spans="1:9" outlineLevel="1">
      <c r="A467" s="7" t="s">
        <v>14305</v>
      </c>
      <c r="B467" s="7" t="s">
        <v>6839</v>
      </c>
      <c r="C467" s="7" t="s">
        <v>14190</v>
      </c>
      <c r="D467" s="7" t="s">
        <v>3</v>
      </c>
      <c r="E467" s="8">
        <v>107164000</v>
      </c>
      <c r="F467" s="7" t="s">
        <v>3</v>
      </c>
      <c r="G467" s="8">
        <v>131669000</v>
      </c>
      <c r="H467" s="5">
        <v>2.860822683062121E-4</v>
      </c>
      <c r="I467" s="5">
        <v>8.1843064239227536E-8</v>
      </c>
    </row>
    <row r="468" spans="1:9" outlineLevel="1">
      <c r="A468" s="7" t="s">
        <v>14306</v>
      </c>
      <c r="B468" s="7" t="s">
        <v>14307</v>
      </c>
      <c r="C468" s="7" t="s">
        <v>14190</v>
      </c>
      <c r="D468" s="7" t="s">
        <v>3</v>
      </c>
      <c r="E468" s="8"/>
      <c r="F468" s="7" t="s">
        <v>3</v>
      </c>
      <c r="G468" s="8"/>
      <c r="H468" s="5">
        <v>0</v>
      </c>
      <c r="I468" s="5">
        <v>0</v>
      </c>
    </row>
    <row r="469" spans="1:9" outlineLevel="1">
      <c r="A469" s="7" t="s">
        <v>14308</v>
      </c>
      <c r="B469" s="7" t="s">
        <v>14309</v>
      </c>
      <c r="C469" s="7" t="s">
        <v>14190</v>
      </c>
      <c r="D469" s="7" t="s">
        <v>3</v>
      </c>
      <c r="E469" s="8">
        <v>0</v>
      </c>
      <c r="F469" s="7" t="s">
        <v>3</v>
      </c>
      <c r="G469" s="8">
        <v>49810</v>
      </c>
      <c r="H469" s="5">
        <v>0</v>
      </c>
      <c r="I469" s="5">
        <v>0</v>
      </c>
    </row>
    <row r="470" spans="1:9" outlineLevel="1">
      <c r="A470" s="7" t="s">
        <v>14310</v>
      </c>
      <c r="B470" s="7" t="s">
        <v>14311</v>
      </c>
      <c r="C470" s="7" t="s">
        <v>14190</v>
      </c>
      <c r="D470" s="7" t="s">
        <v>3</v>
      </c>
      <c r="E470" s="8">
        <v>113724000</v>
      </c>
      <c r="F470" s="7" t="s">
        <v>3</v>
      </c>
      <c r="G470" s="8">
        <v>63607000</v>
      </c>
      <c r="H470" s="5">
        <v>3.0359467620521505E-4</v>
      </c>
      <c r="I470" s="5">
        <v>9.2169727420149372E-8</v>
      </c>
    </row>
    <row r="471" spans="1:9" outlineLevel="1">
      <c r="A471" s="7" t="s">
        <v>14312</v>
      </c>
      <c r="B471" s="7" t="s">
        <v>14313</v>
      </c>
      <c r="C471" s="7" t="s">
        <v>14190</v>
      </c>
      <c r="D471" s="7" t="s">
        <v>3</v>
      </c>
      <c r="E471" s="8">
        <v>45633000</v>
      </c>
      <c r="F471" s="7" t="s">
        <v>3</v>
      </c>
      <c r="G471" s="8">
        <v>52486000</v>
      </c>
      <c r="H471" s="5">
        <v>1.2182068744743922E-4</v>
      </c>
      <c r="I471" s="5">
        <v>1.4840279890166676E-8</v>
      </c>
    </row>
    <row r="472" spans="1:9" outlineLevel="1">
      <c r="A472" s="7" t="s">
        <v>14314</v>
      </c>
      <c r="B472" s="7" t="s">
        <v>14315</v>
      </c>
      <c r="C472" s="7" t="s">
        <v>14190</v>
      </c>
      <c r="D472" s="7" t="s">
        <v>3</v>
      </c>
      <c r="E472" s="8">
        <v>868000000</v>
      </c>
      <c r="F472" s="7" t="s">
        <v>3</v>
      </c>
      <c r="G472" s="8">
        <v>1138800000</v>
      </c>
      <c r="H472" s="5">
        <v>2.3171905573680725E-3</v>
      </c>
      <c r="I472" s="5">
        <v>5.3693720791557582E-6</v>
      </c>
    </row>
    <row r="473" spans="1:9" outlineLevel="1">
      <c r="A473" s="7" t="s">
        <v>14316</v>
      </c>
      <c r="B473" s="7" t="s">
        <v>14317</v>
      </c>
      <c r="C473" s="7" t="s">
        <v>14190</v>
      </c>
      <c r="D473" s="7" t="s">
        <v>3</v>
      </c>
      <c r="E473" s="8">
        <v>44095020</v>
      </c>
      <c r="F473" s="7" t="s">
        <v>3</v>
      </c>
      <c r="G473" s="8">
        <v>44162510</v>
      </c>
      <c r="H473" s="5">
        <v>1.1771493545041048E-4</v>
      </c>
      <c r="I473" s="5">
        <v>1.3856806028094307E-8</v>
      </c>
    </row>
    <row r="474" spans="1:9" outlineLevel="1">
      <c r="A474" s="7" t="s">
        <v>14318</v>
      </c>
      <c r="B474" s="7" t="s">
        <v>14319</v>
      </c>
      <c r="C474" s="7" t="s">
        <v>14190</v>
      </c>
      <c r="D474" s="7" t="s">
        <v>3</v>
      </c>
      <c r="E474" s="8">
        <v>4979000000</v>
      </c>
      <c r="F474" s="7" t="s">
        <v>3</v>
      </c>
      <c r="G474" s="8">
        <v>7063000000</v>
      </c>
      <c r="H474" s="5">
        <v>1.329181081236824E-2</v>
      </c>
      <c r="I474" s="5">
        <v>1.7667223467178925E-4</v>
      </c>
    </row>
    <row r="475" spans="1:9" outlineLevel="1">
      <c r="A475" s="7" t="s">
        <v>14320</v>
      </c>
      <c r="B475" s="7" t="s">
        <v>14321</v>
      </c>
      <c r="C475" s="7" t="s">
        <v>14190</v>
      </c>
      <c r="D475" s="7" t="s">
        <v>3</v>
      </c>
      <c r="E475" s="8"/>
      <c r="F475" s="7" t="s">
        <v>3</v>
      </c>
      <c r="G475" s="8"/>
      <c r="H475" s="5">
        <v>0</v>
      </c>
      <c r="I475" s="5">
        <v>0</v>
      </c>
    </row>
    <row r="476" spans="1:9" outlineLevel="1">
      <c r="A476" s="7" t="s">
        <v>14322</v>
      </c>
      <c r="B476" s="7" t="s">
        <v>14323</v>
      </c>
      <c r="C476" s="7" t="s">
        <v>14190</v>
      </c>
      <c r="D476" s="7" t="s">
        <v>3</v>
      </c>
      <c r="E476" s="8">
        <v>12262200</v>
      </c>
      <c r="F476" s="7" t="s">
        <v>3</v>
      </c>
      <c r="G476" s="8">
        <v>57884890</v>
      </c>
      <c r="H476" s="5">
        <v>3.2734854899261261E-5</v>
      </c>
      <c r="I476" s="5">
        <v>1.071570725275689E-9</v>
      </c>
    </row>
    <row r="477" spans="1:9" outlineLevel="1">
      <c r="A477" s="7" t="s">
        <v>14324</v>
      </c>
      <c r="B477" s="7" t="s">
        <v>14325</v>
      </c>
      <c r="C477" s="7" t="s">
        <v>14190</v>
      </c>
      <c r="D477" s="7" t="s">
        <v>3</v>
      </c>
      <c r="E477" s="8"/>
      <c r="F477" s="7" t="s">
        <v>3</v>
      </c>
      <c r="G477" s="8"/>
      <c r="H477" s="5">
        <v>0</v>
      </c>
      <c r="I477" s="5">
        <v>0</v>
      </c>
    </row>
    <row r="478" spans="1:9" outlineLevel="1">
      <c r="A478" s="7" t="s">
        <v>14326</v>
      </c>
      <c r="B478" s="7" t="s">
        <v>14327</v>
      </c>
      <c r="C478" s="7" t="s">
        <v>14190</v>
      </c>
      <c r="D478" s="7" t="s">
        <v>3</v>
      </c>
      <c r="E478" s="8">
        <v>64331000</v>
      </c>
      <c r="F478" s="7" t="s">
        <v>3</v>
      </c>
      <c r="G478" s="8">
        <v>65920000</v>
      </c>
      <c r="H478" s="5">
        <v>1.7173638910834732E-4</v>
      </c>
      <c r="I478" s="5">
        <v>2.9493387343973677E-8</v>
      </c>
    </row>
    <row r="479" spans="1:9" outlineLevel="1">
      <c r="A479" s="7" t="s">
        <v>14328</v>
      </c>
      <c r="B479" s="7" t="s">
        <v>14329</v>
      </c>
      <c r="C479" s="7" t="s">
        <v>14190</v>
      </c>
      <c r="D479" s="7" t="s">
        <v>3</v>
      </c>
      <c r="E479" s="8">
        <v>0</v>
      </c>
      <c r="F479" s="7" t="s">
        <v>3</v>
      </c>
      <c r="G479" s="8">
        <v>714300</v>
      </c>
      <c r="H479" s="5">
        <v>0</v>
      </c>
      <c r="I479" s="5">
        <v>0</v>
      </c>
    </row>
    <row r="480" spans="1:9" outlineLevel="1">
      <c r="A480" s="7" t="s">
        <v>14330</v>
      </c>
      <c r="B480" s="7" t="s">
        <v>14331</v>
      </c>
      <c r="C480" s="7" t="s">
        <v>14190</v>
      </c>
      <c r="D480" s="7" t="s">
        <v>3</v>
      </c>
      <c r="E480" s="8"/>
      <c r="F480" s="7" t="s">
        <v>3</v>
      </c>
      <c r="G480" s="8"/>
      <c r="H480" s="5">
        <v>0</v>
      </c>
      <c r="I480" s="5">
        <v>0</v>
      </c>
    </row>
    <row r="481" spans="1:9" outlineLevel="1">
      <c r="A481" s="7" t="s">
        <v>14332</v>
      </c>
      <c r="B481" s="7" t="s">
        <v>14333</v>
      </c>
      <c r="C481" s="7" t="s">
        <v>14190</v>
      </c>
      <c r="D481" s="7" t="s">
        <v>3</v>
      </c>
      <c r="E481" s="8">
        <v>337000</v>
      </c>
      <c r="F481" s="7" t="s">
        <v>3</v>
      </c>
      <c r="G481" s="8">
        <v>1265000</v>
      </c>
      <c r="H481" s="5">
        <v>8.9964656432377926E-7</v>
      </c>
      <c r="I481" s="5">
        <v>8.0936394069957989E-13</v>
      </c>
    </row>
    <row r="482" spans="1:9" outlineLevel="1">
      <c r="A482" s="7"/>
      <c r="B482" s="7"/>
      <c r="C482" s="7"/>
      <c r="D482" s="7"/>
      <c r="E482" s="8"/>
      <c r="F482" s="7"/>
      <c r="G482" s="8"/>
      <c r="H482" s="5">
        <v>0</v>
      </c>
      <c r="I482" s="5">
        <v>0</v>
      </c>
    </row>
    <row r="483" spans="1:9" outlineLevel="1">
      <c r="A483" s="7" t="s">
        <v>14334</v>
      </c>
      <c r="B483" s="7" t="s">
        <v>14335</v>
      </c>
      <c r="C483" s="7" t="s">
        <v>14190</v>
      </c>
      <c r="D483" s="7" t="s">
        <v>3</v>
      </c>
      <c r="E483" s="8"/>
      <c r="F483" s="7" t="s">
        <v>3</v>
      </c>
      <c r="G483" s="8"/>
      <c r="H483" s="5">
        <v>0</v>
      </c>
      <c r="I483" s="5">
        <v>0</v>
      </c>
    </row>
    <row r="484" spans="1:9" outlineLevel="1">
      <c r="A484" s="7" t="s">
        <v>14336</v>
      </c>
      <c r="B484" s="7" t="s">
        <v>14337</v>
      </c>
      <c r="C484" s="7" t="s">
        <v>14190</v>
      </c>
      <c r="D484" s="7" t="s">
        <v>3</v>
      </c>
      <c r="E484" s="8">
        <v>0</v>
      </c>
      <c r="F484" s="7" t="s">
        <v>3</v>
      </c>
      <c r="G484" s="8">
        <v>108540</v>
      </c>
      <c r="H484" s="5">
        <v>0</v>
      </c>
      <c r="I484" s="5">
        <v>0</v>
      </c>
    </row>
    <row r="485" spans="1:9" outlineLevel="1">
      <c r="A485" s="7"/>
      <c r="B485" s="7"/>
      <c r="C485" s="7"/>
      <c r="D485" s="7"/>
      <c r="E485" s="8"/>
      <c r="F485" s="7"/>
      <c r="G485" s="8"/>
      <c r="H485" s="5">
        <v>0</v>
      </c>
      <c r="I485" s="5">
        <v>0</v>
      </c>
    </row>
    <row r="486" spans="1:9" outlineLevel="1">
      <c r="A486" s="7" t="s">
        <v>14338</v>
      </c>
      <c r="B486" s="7" t="s">
        <v>14339</v>
      </c>
      <c r="C486" s="7" t="s">
        <v>14190</v>
      </c>
      <c r="D486" s="7" t="s">
        <v>3</v>
      </c>
      <c r="E486" s="8">
        <v>34238000</v>
      </c>
      <c r="F486" s="7" t="s">
        <v>3</v>
      </c>
      <c r="G486" s="8">
        <v>44933000</v>
      </c>
      <c r="H486" s="5">
        <v>9.140088744604616E-5</v>
      </c>
      <c r="I486" s="5">
        <v>8.3541222259247991E-9</v>
      </c>
    </row>
    <row r="487" spans="1:9" outlineLevel="1">
      <c r="A487" s="7" t="s">
        <v>14340</v>
      </c>
      <c r="B487" s="7" t="s">
        <v>14341</v>
      </c>
      <c r="C487" s="7" t="s">
        <v>14190</v>
      </c>
      <c r="D487" s="7" t="s">
        <v>3</v>
      </c>
      <c r="E487" s="8">
        <v>0</v>
      </c>
      <c r="F487" s="7" t="s">
        <v>3</v>
      </c>
      <c r="G487" s="8">
        <v>790</v>
      </c>
      <c r="H487" s="5">
        <v>0</v>
      </c>
      <c r="I487" s="5">
        <v>0</v>
      </c>
    </row>
    <row r="488" spans="1:9" outlineLevel="1">
      <c r="A488" s="7" t="s">
        <v>14342</v>
      </c>
      <c r="B488" s="7" t="s">
        <v>14343</v>
      </c>
      <c r="C488" s="7" t="s">
        <v>14190</v>
      </c>
      <c r="D488" s="7" t="s">
        <v>3</v>
      </c>
      <c r="E488" s="8">
        <v>6611000</v>
      </c>
      <c r="F488" s="7" t="s">
        <v>3</v>
      </c>
      <c r="G488" s="8">
        <v>3279000</v>
      </c>
      <c r="H488" s="5">
        <v>1.7648556192120193E-5</v>
      </c>
      <c r="I488" s="5">
        <v>3.1147153566642403E-10</v>
      </c>
    </row>
    <row r="489" spans="1:9" outlineLevel="1">
      <c r="A489" s="7" t="s">
        <v>14344</v>
      </c>
      <c r="B489" s="7" t="s">
        <v>14345</v>
      </c>
      <c r="C489" s="7" t="s">
        <v>14190</v>
      </c>
      <c r="D489" s="7" t="s">
        <v>3</v>
      </c>
      <c r="E489" s="8"/>
      <c r="F489" s="7" t="s">
        <v>3</v>
      </c>
      <c r="G489" s="8"/>
      <c r="H489" s="5">
        <v>0</v>
      </c>
      <c r="I489" s="5">
        <v>0</v>
      </c>
    </row>
    <row r="490" spans="1:9" outlineLevel="1">
      <c r="A490" s="7" t="s">
        <v>14346</v>
      </c>
      <c r="B490" s="7" t="s">
        <v>14347</v>
      </c>
      <c r="C490" s="7" t="s">
        <v>14190</v>
      </c>
      <c r="D490" s="7" t="s">
        <v>3</v>
      </c>
      <c r="E490" s="8"/>
      <c r="F490" s="7" t="s">
        <v>3</v>
      </c>
      <c r="G490" s="8"/>
      <c r="H490" s="5">
        <v>0</v>
      </c>
      <c r="I490" s="5">
        <v>0</v>
      </c>
    </row>
    <row r="491" spans="1:9" outlineLevel="1">
      <c r="A491" s="7" t="s">
        <v>14348</v>
      </c>
      <c r="B491" s="7" t="s">
        <v>14349</v>
      </c>
      <c r="C491" s="7" t="s">
        <v>14190</v>
      </c>
      <c r="D491" s="7" t="s">
        <v>3</v>
      </c>
      <c r="E491" s="8">
        <v>668000</v>
      </c>
      <c r="F491" s="7" t="s">
        <v>3</v>
      </c>
      <c r="G491" s="8">
        <v>2940000</v>
      </c>
      <c r="H491" s="5">
        <v>1.7832756823984704E-6</v>
      </c>
      <c r="I491" s="5">
        <v>3.1800721594337302E-12</v>
      </c>
    </row>
    <row r="492" spans="1:9" outlineLevel="1">
      <c r="A492" s="7" t="s">
        <v>14350</v>
      </c>
      <c r="B492" s="7" t="s">
        <v>14351</v>
      </c>
      <c r="C492" s="7" t="s">
        <v>14190</v>
      </c>
      <c r="D492" s="7" t="s">
        <v>3</v>
      </c>
      <c r="E492" s="8"/>
      <c r="F492" s="7" t="s">
        <v>3</v>
      </c>
      <c r="G492" s="8"/>
      <c r="H492" s="5">
        <v>0</v>
      </c>
      <c r="I492" s="5">
        <v>0</v>
      </c>
    </row>
    <row r="493" spans="1:9" outlineLevel="1">
      <c r="A493" s="7" t="s">
        <v>14352</v>
      </c>
      <c r="B493" s="7" t="s">
        <v>14353</v>
      </c>
      <c r="C493" s="7" t="s">
        <v>14190</v>
      </c>
      <c r="D493" s="7" t="s">
        <v>3</v>
      </c>
      <c r="E493" s="8"/>
      <c r="F493" s="7" t="s">
        <v>3</v>
      </c>
      <c r="G493" s="8"/>
      <c r="H493" s="5">
        <v>0</v>
      </c>
      <c r="I493" s="5">
        <v>0</v>
      </c>
    </row>
    <row r="494" spans="1:9" outlineLevel="1">
      <c r="A494" s="7" t="s">
        <v>14354</v>
      </c>
      <c r="B494" s="7" t="s">
        <v>14355</v>
      </c>
      <c r="C494" s="7" t="s">
        <v>14190</v>
      </c>
      <c r="D494" s="7" t="s">
        <v>3</v>
      </c>
      <c r="E494" s="8"/>
      <c r="F494" s="7" t="s">
        <v>3</v>
      </c>
      <c r="G494" s="8"/>
      <c r="H494" s="5">
        <v>0</v>
      </c>
      <c r="I494" s="5">
        <v>0</v>
      </c>
    </row>
    <row r="495" spans="1:9" outlineLevel="1">
      <c r="A495" s="7" t="s">
        <v>14356</v>
      </c>
      <c r="B495" s="7" t="s">
        <v>14357</v>
      </c>
      <c r="C495" s="7" t="s">
        <v>14190</v>
      </c>
      <c r="D495" s="7" t="s">
        <v>3</v>
      </c>
      <c r="E495" s="8"/>
      <c r="F495" s="7" t="s">
        <v>3</v>
      </c>
      <c r="G495" s="8"/>
      <c r="H495" s="5">
        <v>0</v>
      </c>
      <c r="I495" s="5">
        <v>0</v>
      </c>
    </row>
    <row r="496" spans="1:9" outlineLevel="1">
      <c r="A496" s="7" t="s">
        <v>14358</v>
      </c>
      <c r="B496" s="7" t="s">
        <v>14359</v>
      </c>
      <c r="C496" s="7" t="s">
        <v>14190</v>
      </c>
      <c r="D496" s="7" t="s">
        <v>3</v>
      </c>
      <c r="E496" s="8">
        <v>2372906000</v>
      </c>
      <c r="F496" s="7" t="s">
        <v>3</v>
      </c>
      <c r="G496" s="8">
        <v>6756848000</v>
      </c>
      <c r="H496" s="5">
        <v>6.3346490515230908E-3</v>
      </c>
      <c r="I496" s="5">
        <v>4.0127778605962395E-5</v>
      </c>
    </row>
    <row r="497" spans="1:9" outlineLevel="1">
      <c r="A497" s="7" t="s">
        <v>14360</v>
      </c>
      <c r="B497" s="7" t="s">
        <v>14361</v>
      </c>
      <c r="C497" s="7" t="s">
        <v>14190</v>
      </c>
      <c r="D497" s="7" t="s">
        <v>3</v>
      </c>
      <c r="E497" s="8">
        <v>652090</v>
      </c>
      <c r="F497" s="7" t="s">
        <v>3</v>
      </c>
      <c r="G497" s="8">
        <v>187670</v>
      </c>
      <c r="H497" s="5">
        <v>1.7408027540946385E-6</v>
      </c>
      <c r="I497" s="5">
        <v>3.0303942286634787E-12</v>
      </c>
    </row>
    <row r="498" spans="1:9" outlineLevel="1">
      <c r="A498" s="7" t="s">
        <v>14362</v>
      </c>
      <c r="B498" s="7" t="s">
        <v>14363</v>
      </c>
      <c r="C498" s="7" t="s">
        <v>14190</v>
      </c>
      <c r="D498" s="7" t="s">
        <v>3</v>
      </c>
      <c r="E498" s="8">
        <v>6799200000</v>
      </c>
      <c r="F498" s="7" t="s">
        <v>3</v>
      </c>
      <c r="G498" s="8">
        <v>5162700000</v>
      </c>
      <c r="H498" s="5">
        <v>1.8150970089466586E-2</v>
      </c>
      <c r="I498" s="5">
        <v>3.2945771518871062E-4</v>
      </c>
    </row>
    <row r="499" spans="1:9" outlineLevel="1">
      <c r="A499" s="7" t="s">
        <v>14364</v>
      </c>
      <c r="B499" s="7" t="s">
        <v>14365</v>
      </c>
      <c r="C499" s="7" t="s">
        <v>14190</v>
      </c>
      <c r="D499" s="7" t="s">
        <v>3</v>
      </c>
      <c r="E499" s="8">
        <v>42480</v>
      </c>
      <c r="F499" s="7" t="s">
        <v>3</v>
      </c>
      <c r="G499" s="8">
        <v>1557050</v>
      </c>
      <c r="H499" s="5">
        <v>1.1340351944354345E-7</v>
      </c>
      <c r="I499" s="5">
        <v>1.2860358222182136E-14</v>
      </c>
    </row>
    <row r="500" spans="1:9" outlineLevel="1">
      <c r="A500" s="7" t="s">
        <v>14366</v>
      </c>
      <c r="B500" s="7" t="s">
        <v>14367</v>
      </c>
      <c r="C500" s="7" t="s">
        <v>14190</v>
      </c>
      <c r="D500" s="7" t="s">
        <v>3</v>
      </c>
      <c r="E500" s="8">
        <v>1926130</v>
      </c>
      <c r="F500" s="7" t="s">
        <v>3</v>
      </c>
      <c r="G500" s="8">
        <v>4560620</v>
      </c>
      <c r="H500" s="5">
        <v>5.1419472906259972E-6</v>
      </c>
      <c r="I500" s="5">
        <v>2.6439621939576033E-11</v>
      </c>
    </row>
    <row r="501" spans="1:9" outlineLevel="1">
      <c r="A501" s="7" t="s">
        <v>14368</v>
      </c>
      <c r="B501" s="7" t="s">
        <v>14369</v>
      </c>
      <c r="C501" s="7" t="s">
        <v>14190</v>
      </c>
      <c r="D501" s="7" t="s">
        <v>3</v>
      </c>
      <c r="E501" s="8">
        <v>251703000</v>
      </c>
      <c r="F501" s="7" t="s">
        <v>3</v>
      </c>
      <c r="G501" s="8">
        <v>384954000</v>
      </c>
      <c r="H501" s="5">
        <v>6.7193987887236852E-4</v>
      </c>
      <c r="I501" s="5">
        <v>4.5150320081901326E-7</v>
      </c>
    </row>
    <row r="502" spans="1:9" outlineLevel="1">
      <c r="A502" s="7" t="s">
        <v>14370</v>
      </c>
      <c r="B502" s="7" t="s">
        <v>14371</v>
      </c>
      <c r="C502" s="7" t="s">
        <v>14190</v>
      </c>
      <c r="D502" s="7" t="s">
        <v>3</v>
      </c>
      <c r="E502" s="8"/>
      <c r="F502" s="7" t="s">
        <v>3</v>
      </c>
      <c r="G502" s="8"/>
      <c r="H502" s="5">
        <v>0</v>
      </c>
      <c r="I502" s="5">
        <v>0</v>
      </c>
    </row>
    <row r="503" spans="1:9" outlineLevel="1">
      <c r="A503" s="7" t="s">
        <v>14372</v>
      </c>
      <c r="B503" s="7" t="s">
        <v>14373</v>
      </c>
      <c r="C503" s="7" t="s">
        <v>14190</v>
      </c>
      <c r="D503" s="7" t="s">
        <v>3</v>
      </c>
      <c r="E503" s="8">
        <v>138340</v>
      </c>
      <c r="F503" s="7" t="s">
        <v>3</v>
      </c>
      <c r="G503" s="8">
        <v>283950</v>
      </c>
      <c r="H503" s="5">
        <v>3.6930891901647364E-7</v>
      </c>
      <c r="I503" s="5">
        <v>1.3638907766511629E-13</v>
      </c>
    </row>
    <row r="504" spans="1:9" outlineLevel="1">
      <c r="A504" s="7"/>
      <c r="B504" s="7"/>
      <c r="C504" s="7"/>
      <c r="D504" s="7"/>
      <c r="E504" s="8"/>
      <c r="F504" s="7"/>
      <c r="G504" s="8"/>
      <c r="H504" s="5">
        <v>0</v>
      </c>
      <c r="I504" s="5">
        <v>0</v>
      </c>
    </row>
    <row r="505" spans="1:9" outlineLevel="1">
      <c r="A505" s="7" t="s">
        <v>14374</v>
      </c>
      <c r="B505" s="7" t="s">
        <v>14375</v>
      </c>
      <c r="C505" s="7" t="s">
        <v>14190</v>
      </c>
      <c r="D505" s="7" t="s">
        <v>3</v>
      </c>
      <c r="E505" s="8">
        <v>1795330</v>
      </c>
      <c r="F505" s="7" t="s">
        <v>3</v>
      </c>
      <c r="G505" s="8">
        <v>165590</v>
      </c>
      <c r="H505" s="5">
        <v>4.7927669623958773E-6</v>
      </c>
      <c r="I505" s="5">
        <v>2.2970615155833404E-11</v>
      </c>
    </row>
    <row r="506" spans="1:9" outlineLevel="1">
      <c r="A506" s="7" t="s">
        <v>14376</v>
      </c>
      <c r="B506" s="7" t="s">
        <v>10332</v>
      </c>
      <c r="C506" s="7" t="s">
        <v>14190</v>
      </c>
      <c r="D506" s="7" t="s">
        <v>3</v>
      </c>
      <c r="E506" s="8">
        <v>10208000</v>
      </c>
      <c r="F506" s="7" t="s">
        <v>3</v>
      </c>
      <c r="G506" s="8">
        <v>8747000</v>
      </c>
      <c r="H506" s="5">
        <v>2.7251015218448484E-5</v>
      </c>
      <c r="I506" s="5">
        <v>7.4261783043611083E-10</v>
      </c>
    </row>
    <row r="507" spans="1:9" outlineLevel="1">
      <c r="A507" s="7" t="s">
        <v>14377</v>
      </c>
      <c r="B507" s="7" t="s">
        <v>14378</v>
      </c>
      <c r="C507" s="7" t="s">
        <v>14190</v>
      </c>
      <c r="D507" s="7" t="s">
        <v>3</v>
      </c>
      <c r="E507" s="8"/>
      <c r="F507" s="7" t="s">
        <v>3</v>
      </c>
      <c r="G507" s="8"/>
      <c r="H507" s="5">
        <v>0</v>
      </c>
      <c r="I507" s="5">
        <v>0</v>
      </c>
    </row>
    <row r="508" spans="1:9" outlineLevel="1">
      <c r="A508" s="7" t="s">
        <v>14379</v>
      </c>
      <c r="B508" s="7" t="s">
        <v>14380</v>
      </c>
      <c r="C508" s="7" t="s">
        <v>14190</v>
      </c>
      <c r="D508" s="7" t="s">
        <v>3</v>
      </c>
      <c r="E508" s="8"/>
      <c r="F508" s="7" t="s">
        <v>3</v>
      </c>
      <c r="G508" s="8"/>
      <c r="H508" s="5">
        <v>0</v>
      </c>
      <c r="I508" s="5">
        <v>0</v>
      </c>
    </row>
    <row r="509" spans="1:9" outlineLevel="1">
      <c r="A509" s="7" t="s">
        <v>14381</v>
      </c>
      <c r="B509" s="7" t="s">
        <v>14382</v>
      </c>
      <c r="C509" s="7" t="s">
        <v>14190</v>
      </c>
      <c r="D509" s="7" t="s">
        <v>3</v>
      </c>
      <c r="E509" s="8">
        <v>1324740</v>
      </c>
      <c r="F509" s="7" t="s">
        <v>3</v>
      </c>
      <c r="G509" s="8">
        <v>190550</v>
      </c>
      <c r="H509" s="5">
        <v>3.5364919573361521E-6</v>
      </c>
      <c r="I509" s="5">
        <v>1.2506775364303288E-11</v>
      </c>
    </row>
    <row r="510" spans="1:9" outlineLevel="1">
      <c r="A510" s="7" t="s">
        <v>14383</v>
      </c>
      <c r="B510" s="7" t="s">
        <v>14384</v>
      </c>
      <c r="C510" s="7" t="s">
        <v>14190</v>
      </c>
      <c r="D510" s="7" t="s">
        <v>3</v>
      </c>
      <c r="E510" s="8">
        <v>0</v>
      </c>
      <c r="F510" s="7" t="s">
        <v>3</v>
      </c>
      <c r="G510" s="8">
        <v>58170</v>
      </c>
      <c r="H510" s="5">
        <v>0</v>
      </c>
      <c r="I510" s="5">
        <v>0</v>
      </c>
    </row>
    <row r="511" spans="1:9" outlineLevel="1">
      <c r="A511" s="7" t="s">
        <v>14385</v>
      </c>
      <c r="B511" s="7" t="s">
        <v>6793</v>
      </c>
      <c r="C511" s="7" t="s">
        <v>14190</v>
      </c>
      <c r="D511" s="7" t="s">
        <v>3</v>
      </c>
      <c r="E511" s="8">
        <v>654600000</v>
      </c>
      <c r="F511" s="7" t="s">
        <v>3</v>
      </c>
      <c r="G511" s="8">
        <v>3095200000</v>
      </c>
      <c r="H511" s="5">
        <v>1.7475033857755071E-3</v>
      </c>
      <c r="I511" s="5">
        <v>3.0537680832968607E-6</v>
      </c>
    </row>
    <row r="512" spans="1:9" outlineLevel="1">
      <c r="A512" s="7" t="s">
        <v>14386</v>
      </c>
      <c r="B512" s="7" t="s">
        <v>14387</v>
      </c>
      <c r="C512" s="7" t="s">
        <v>14190</v>
      </c>
      <c r="D512" s="7" t="s">
        <v>3</v>
      </c>
      <c r="E512" s="8">
        <v>6133770</v>
      </c>
      <c r="F512" s="7" t="s">
        <v>3</v>
      </c>
      <c r="G512" s="8">
        <v>1292090</v>
      </c>
      <c r="H512" s="5">
        <v>1.6374555213211475E-5</v>
      </c>
      <c r="I512" s="5">
        <v>2.6812605843051108E-10</v>
      </c>
    </row>
    <row r="513" spans="1:9" outlineLevel="1">
      <c r="A513" s="7"/>
      <c r="B513" s="7"/>
      <c r="C513" s="7"/>
      <c r="D513" s="7"/>
      <c r="E513" s="8"/>
      <c r="F513" s="7"/>
      <c r="G513" s="8"/>
      <c r="H513" s="5">
        <v>0</v>
      </c>
      <c r="I513" s="5">
        <v>0</v>
      </c>
    </row>
    <row r="514" spans="1:9" outlineLevel="1">
      <c r="A514" s="7" t="s">
        <v>14388</v>
      </c>
      <c r="B514" s="7" t="s">
        <v>14389</v>
      </c>
      <c r="C514" s="7" t="s">
        <v>14190</v>
      </c>
      <c r="D514" s="7" t="s">
        <v>3</v>
      </c>
      <c r="E514" s="8">
        <v>858050</v>
      </c>
      <c r="F514" s="7" t="s">
        <v>3</v>
      </c>
      <c r="G514" s="8">
        <v>1720070</v>
      </c>
      <c r="H514" s="5">
        <v>2.2906282923383349E-6</v>
      </c>
      <c r="I514" s="5">
        <v>5.2469779736608366E-12</v>
      </c>
    </row>
    <row r="515" spans="1:9" outlineLevel="1">
      <c r="A515" s="7" t="s">
        <v>14390</v>
      </c>
      <c r="B515" s="7" t="s">
        <v>14391</v>
      </c>
      <c r="C515" s="7" t="s">
        <v>14190</v>
      </c>
      <c r="D515" s="7" t="s">
        <v>3</v>
      </c>
      <c r="E515" s="8">
        <v>297510</v>
      </c>
      <c r="F515" s="7" t="s">
        <v>3</v>
      </c>
      <c r="G515" s="8">
        <v>1885850</v>
      </c>
      <c r="H515" s="5">
        <v>7.9422507226103136E-7</v>
      </c>
      <c r="I515" s="5">
        <v>6.3079346540804044E-13</v>
      </c>
    </row>
    <row r="516" spans="1:9" outlineLevel="1">
      <c r="A516" s="7" t="s">
        <v>14392</v>
      </c>
      <c r="B516" s="7" t="s">
        <v>14393</v>
      </c>
      <c r="C516" s="7" t="s">
        <v>14190</v>
      </c>
      <c r="D516" s="7" t="s">
        <v>3</v>
      </c>
      <c r="E516" s="8">
        <v>2411090</v>
      </c>
      <c r="F516" s="7" t="s">
        <v>3</v>
      </c>
      <c r="G516" s="8">
        <v>4447610</v>
      </c>
      <c r="H516" s="5">
        <v>6.4365840794522875E-6</v>
      </c>
      <c r="I516" s="5">
        <v>4.1429614611858652E-11</v>
      </c>
    </row>
    <row r="517" spans="1:9" outlineLevel="1">
      <c r="A517" s="7" t="s">
        <v>14394</v>
      </c>
      <c r="B517" s="7" t="s">
        <v>14395</v>
      </c>
      <c r="C517" s="7" t="s">
        <v>14190</v>
      </c>
      <c r="D517" s="7" t="s">
        <v>3</v>
      </c>
      <c r="E517" s="8">
        <v>346609000</v>
      </c>
      <c r="F517" s="7" t="s">
        <v>3</v>
      </c>
      <c r="G517" s="8">
        <v>705521000</v>
      </c>
      <c r="H517" s="5">
        <v>9.2529850449169383E-4</v>
      </c>
      <c r="I517" s="5">
        <v>8.5617732241456509E-7</v>
      </c>
    </row>
    <row r="518" spans="1:9" outlineLevel="1">
      <c r="A518" s="7" t="s">
        <v>14396</v>
      </c>
      <c r="B518" s="7" t="s">
        <v>14397</v>
      </c>
      <c r="C518" s="7" t="s">
        <v>14190</v>
      </c>
      <c r="D518" s="7" t="s">
        <v>3</v>
      </c>
      <c r="E518" s="8">
        <v>0</v>
      </c>
      <c r="F518" s="7" t="s">
        <v>3</v>
      </c>
      <c r="G518" s="8">
        <v>70940</v>
      </c>
      <c r="H518" s="5">
        <v>0</v>
      </c>
      <c r="I518" s="5">
        <v>0</v>
      </c>
    </row>
    <row r="519" spans="1:9" outlineLevel="1">
      <c r="A519" s="7" t="s">
        <v>14398</v>
      </c>
      <c r="B519" s="7" t="s">
        <v>14399</v>
      </c>
      <c r="C519" s="7" t="s">
        <v>14190</v>
      </c>
      <c r="D519" s="7" t="s">
        <v>3</v>
      </c>
      <c r="E519" s="8">
        <v>1355877000</v>
      </c>
      <c r="F519" s="7" t="s">
        <v>3</v>
      </c>
      <c r="G519" s="8">
        <v>2412274000</v>
      </c>
      <c r="H519" s="5">
        <v>3.619614494645795E-3</v>
      </c>
      <c r="I519" s="5">
        <v>1.3101609089849934E-5</v>
      </c>
    </row>
    <row r="520" spans="1:9" outlineLevel="1">
      <c r="A520" s="7" t="s">
        <v>14400</v>
      </c>
      <c r="B520" s="7" t="s">
        <v>14401</v>
      </c>
      <c r="C520" s="7" t="s">
        <v>14190</v>
      </c>
      <c r="D520" s="7" t="s">
        <v>3</v>
      </c>
      <c r="E520" s="8">
        <v>3277000000</v>
      </c>
      <c r="F520" s="7" t="s">
        <v>3</v>
      </c>
      <c r="G520" s="8">
        <v>4878000000</v>
      </c>
      <c r="H520" s="5">
        <v>8.7481952263769279E-3</v>
      </c>
      <c r="I520" s="5">
        <v>7.6530919718804073E-5</v>
      </c>
    </row>
    <row r="521" spans="1:9" outlineLevel="1">
      <c r="A521" s="7" t="s">
        <v>14402</v>
      </c>
      <c r="B521" s="7" t="s">
        <v>5367</v>
      </c>
      <c r="C521" s="7" t="s">
        <v>14190</v>
      </c>
      <c r="D521" s="7" t="s">
        <v>3</v>
      </c>
      <c r="E521" s="8">
        <v>1367091000</v>
      </c>
      <c r="F521" s="7" t="s">
        <v>3</v>
      </c>
      <c r="G521" s="8">
        <v>1122636000</v>
      </c>
      <c r="H521" s="5">
        <v>3.6495511016853403E-3</v>
      </c>
      <c r="I521" s="5">
        <v>1.3319223243812682E-5</v>
      </c>
    </row>
    <row r="522" spans="1:9" outlineLevel="1">
      <c r="A522" s="7" t="s">
        <v>14403</v>
      </c>
      <c r="B522" s="7" t="s">
        <v>14404</v>
      </c>
      <c r="C522" s="7" t="s">
        <v>14190</v>
      </c>
      <c r="D522" s="7" t="s">
        <v>3</v>
      </c>
      <c r="E522" s="8"/>
      <c r="F522" s="7" t="s">
        <v>3</v>
      </c>
      <c r="G522" s="8"/>
      <c r="H522" s="5">
        <v>0</v>
      </c>
      <c r="I522" s="5">
        <v>0</v>
      </c>
    </row>
    <row r="523" spans="1:9" outlineLevel="1">
      <c r="A523" s="7" t="s">
        <v>14405</v>
      </c>
      <c r="B523" s="7" t="s">
        <v>14406</v>
      </c>
      <c r="C523" s="7" t="s">
        <v>14190</v>
      </c>
      <c r="D523" s="7" t="s">
        <v>3</v>
      </c>
      <c r="E523" s="8"/>
      <c r="F523" s="7" t="s">
        <v>3</v>
      </c>
      <c r="G523" s="8"/>
      <c r="H523" s="5">
        <v>0</v>
      </c>
      <c r="I523" s="5">
        <v>0</v>
      </c>
    </row>
    <row r="524" spans="1:9">
      <c r="A524" s="5"/>
      <c r="B524" s="5"/>
      <c r="C524" s="5"/>
      <c r="D524" s="5"/>
      <c r="E524" s="5"/>
      <c r="F524" s="5"/>
      <c r="G524" s="5"/>
      <c r="H524" s="5"/>
      <c r="I524" s="5"/>
    </row>
    <row r="525" spans="1:9" s="17" customFormat="1">
      <c r="A525" s="13"/>
      <c r="B525" s="13" t="s">
        <v>14190</v>
      </c>
      <c r="C525" s="13"/>
      <c r="D525" s="13"/>
      <c r="E525" s="20">
        <v>374591548908.21661</v>
      </c>
      <c r="F525" s="13"/>
      <c r="G525" s="13"/>
      <c r="H525" s="13" t="s">
        <v>13493</v>
      </c>
      <c r="I525" s="19">
        <v>1229.2822448550542</v>
      </c>
    </row>
    <row r="527" spans="1:9">
      <c r="A527" s="5"/>
      <c r="B527" s="5"/>
      <c r="C527" s="5"/>
      <c r="D527" s="5"/>
      <c r="E527" s="5"/>
      <c r="F527" s="5"/>
      <c r="G527" s="5"/>
      <c r="H527" s="5"/>
      <c r="I527" s="5"/>
    </row>
    <row r="528" spans="1:9" ht="42" hidden="1" outlineLevel="1">
      <c r="A528" s="6" t="s">
        <v>13494</v>
      </c>
      <c r="B528" s="6" t="s">
        <v>13495</v>
      </c>
      <c r="C528" s="6" t="s">
        <v>13496</v>
      </c>
      <c r="D528" s="6" t="s">
        <v>13497</v>
      </c>
      <c r="E528" s="6" t="s">
        <v>13498</v>
      </c>
      <c r="F528" s="6" t="s">
        <v>13499</v>
      </c>
      <c r="G528" s="6" t="s">
        <v>13500</v>
      </c>
      <c r="H528" s="6" t="s">
        <v>13501</v>
      </c>
      <c r="I528" s="10" t="s">
        <v>13502</v>
      </c>
    </row>
    <row r="529" spans="1:9" hidden="1" outlineLevel="1">
      <c r="A529" s="7" t="s">
        <v>14407</v>
      </c>
      <c r="B529" s="7" t="s">
        <v>14408</v>
      </c>
      <c r="C529" s="7" t="s">
        <v>14409</v>
      </c>
      <c r="D529" s="7" t="s">
        <v>3</v>
      </c>
      <c r="E529" s="8">
        <v>6564721000</v>
      </c>
      <c r="F529" s="7" t="s">
        <v>3</v>
      </c>
      <c r="G529" s="8">
        <v>2890905000</v>
      </c>
      <c r="H529" s="5">
        <v>5.3980075728096565E-2</v>
      </c>
      <c r="I529" s="5">
        <v>2.9138485756110399E-3</v>
      </c>
    </row>
    <row r="530" spans="1:9" hidden="1" outlineLevel="1">
      <c r="A530" s="7" t="s">
        <v>14410</v>
      </c>
      <c r="B530" s="7" t="s">
        <v>14411</v>
      </c>
      <c r="C530" s="7" t="s">
        <v>14409</v>
      </c>
      <c r="D530" s="7" t="s">
        <v>3</v>
      </c>
      <c r="E530" s="8">
        <v>45567000000</v>
      </c>
      <c r="F530" s="7" t="s">
        <v>3</v>
      </c>
      <c r="G530" s="8">
        <v>33070000000</v>
      </c>
      <c r="H530" s="5">
        <v>0.37468616117915388</v>
      </c>
      <c r="I530" s="5">
        <v>0.14038971937917089</v>
      </c>
    </row>
    <row r="531" spans="1:9" hidden="1" outlineLevel="1">
      <c r="A531" s="7" t="s">
        <v>14412</v>
      </c>
      <c r="B531" s="7" t="s">
        <v>14413</v>
      </c>
      <c r="C531" s="7" t="s">
        <v>14409</v>
      </c>
      <c r="D531" s="7" t="s">
        <v>3</v>
      </c>
      <c r="E531" s="8">
        <v>100772050</v>
      </c>
      <c r="F531" s="7" t="s">
        <v>3</v>
      </c>
      <c r="G531" s="8">
        <v>37220650</v>
      </c>
      <c r="H531" s="5">
        <v>8.2862362167037014E-4</v>
      </c>
      <c r="I531" s="5">
        <v>6.8661710639012074E-7</v>
      </c>
    </row>
    <row r="532" spans="1:9" hidden="1" outlineLevel="1">
      <c r="A532" s="7" t="s">
        <v>14414</v>
      </c>
      <c r="B532" s="7" t="s">
        <v>14415</v>
      </c>
      <c r="C532" s="7" t="s">
        <v>14409</v>
      </c>
      <c r="D532" s="7" t="s">
        <v>3</v>
      </c>
      <c r="E532" s="8">
        <v>58232000000</v>
      </c>
      <c r="F532" s="7" t="s">
        <v>3</v>
      </c>
      <c r="G532" s="8">
        <v>35471000000</v>
      </c>
      <c r="H532" s="5">
        <v>0.47882732103900827</v>
      </c>
      <c r="I532" s="5">
        <v>0.22927560337339348</v>
      </c>
    </row>
    <row r="533" spans="1:9" hidden="1" outlineLevel="1">
      <c r="A533" s="7" t="s">
        <v>14416</v>
      </c>
      <c r="B533" s="7" t="s">
        <v>14417</v>
      </c>
      <c r="C533" s="7" t="s">
        <v>14409</v>
      </c>
      <c r="D533" s="7" t="s">
        <v>3</v>
      </c>
      <c r="E533" s="8">
        <v>780959000</v>
      </c>
      <c r="F533" s="7" t="s">
        <v>3</v>
      </c>
      <c r="G533" s="8">
        <v>541805000</v>
      </c>
      <c r="H533" s="5">
        <v>6.4216325355698385E-3</v>
      </c>
      <c r="I533" s="5">
        <v>4.1237364421889114E-5</v>
      </c>
    </row>
    <row r="534" spans="1:9" hidden="1" outlineLevel="1">
      <c r="A534" s="7" t="s">
        <v>14418</v>
      </c>
      <c r="B534" s="7" t="s">
        <v>14419</v>
      </c>
      <c r="C534" s="7" t="s">
        <v>14409</v>
      </c>
      <c r="D534" s="7" t="s">
        <v>3</v>
      </c>
      <c r="E534" s="8">
        <v>410255000</v>
      </c>
      <c r="F534" s="7" t="s">
        <v>3</v>
      </c>
      <c r="G534" s="8">
        <v>135282000</v>
      </c>
      <c r="H534" s="5">
        <v>3.3734253089857526E-3</v>
      </c>
      <c r="I534" s="5">
        <v>1.137999831530562E-5</v>
      </c>
    </row>
    <row r="535" spans="1:9" hidden="1" outlineLevel="1">
      <c r="A535" s="7" t="s">
        <v>14420</v>
      </c>
      <c r="B535" s="7" t="s">
        <v>14421</v>
      </c>
      <c r="C535" s="7" t="s">
        <v>14409</v>
      </c>
      <c r="D535" s="7" t="s">
        <v>3</v>
      </c>
      <c r="E535" s="8">
        <v>4179775000</v>
      </c>
      <c r="F535" s="7" t="s">
        <v>3</v>
      </c>
      <c r="G535" s="8">
        <v>1973952000</v>
      </c>
      <c r="H535" s="5">
        <v>3.4369255148300262E-2</v>
      </c>
      <c r="I535" s="5">
        <v>1.1812456994489641E-3</v>
      </c>
    </row>
    <row r="536" spans="1:9" hidden="1" outlineLevel="1">
      <c r="A536" s="7" t="s">
        <v>14422</v>
      </c>
      <c r="B536" s="7" t="s">
        <v>14423</v>
      </c>
      <c r="C536" s="7" t="s">
        <v>14409</v>
      </c>
      <c r="D536" s="7" t="s">
        <v>3</v>
      </c>
      <c r="E536" s="8">
        <v>153986000</v>
      </c>
      <c r="F536" s="7" t="s">
        <v>3</v>
      </c>
      <c r="G536" s="8">
        <v>41356000</v>
      </c>
      <c r="H536" s="5">
        <v>1.2661887597457194E-3</v>
      </c>
      <c r="I536" s="5">
        <v>1.603233975306403E-6</v>
      </c>
    </row>
    <row r="537" spans="1:9" hidden="1" outlineLevel="1">
      <c r="A537" s="7" t="s">
        <v>14424</v>
      </c>
      <c r="B537" s="7" t="s">
        <v>14425</v>
      </c>
      <c r="C537" s="7" t="s">
        <v>14409</v>
      </c>
      <c r="D537" s="7" t="s">
        <v>3</v>
      </c>
      <c r="E537" s="8">
        <v>47940100</v>
      </c>
      <c r="F537" s="7" t="s">
        <v>3</v>
      </c>
      <c r="G537" s="8">
        <v>16714540</v>
      </c>
      <c r="H537" s="5">
        <v>3.9419957503335212E-4</v>
      </c>
      <c r="I537" s="5">
        <v>1.5539330495647541E-7</v>
      </c>
    </row>
    <row r="538" spans="1:9" hidden="1" outlineLevel="1">
      <c r="A538" s="7" t="s">
        <v>14426</v>
      </c>
      <c r="B538" s="7" t="s">
        <v>14427</v>
      </c>
      <c r="C538" s="7" t="s">
        <v>14409</v>
      </c>
      <c r="D538" s="7" t="s">
        <v>3</v>
      </c>
      <c r="E538" s="8"/>
      <c r="F538" s="7" t="s">
        <v>3</v>
      </c>
      <c r="G538" s="8"/>
      <c r="H538" s="5">
        <v>0</v>
      </c>
      <c r="I538" s="5">
        <v>0</v>
      </c>
    </row>
    <row r="539" spans="1:9" hidden="1" outlineLevel="1">
      <c r="A539" s="7" t="s">
        <v>14428</v>
      </c>
      <c r="B539" s="7" t="s">
        <v>14429</v>
      </c>
      <c r="C539" s="7" t="s">
        <v>14409</v>
      </c>
      <c r="D539" s="7" t="s">
        <v>3</v>
      </c>
      <c r="E539" s="8">
        <v>589592000</v>
      </c>
      <c r="F539" s="7" t="s">
        <v>3</v>
      </c>
      <c r="G539" s="8">
        <v>1031629000</v>
      </c>
      <c r="H539" s="5">
        <v>4.8480690662527637E-3</v>
      </c>
      <c r="I539" s="5">
        <v>2.3503773671156943E-5</v>
      </c>
    </row>
    <row r="540" spans="1:9" hidden="1" outlineLevel="1">
      <c r="A540" s="7" t="s">
        <v>14430</v>
      </c>
      <c r="B540" s="7" t="s">
        <v>14431</v>
      </c>
      <c r="C540" s="7" t="s">
        <v>14409</v>
      </c>
      <c r="D540" s="7" t="s">
        <v>3</v>
      </c>
      <c r="E540" s="8">
        <v>1799198000</v>
      </c>
      <c r="F540" s="7" t="s">
        <v>3</v>
      </c>
      <c r="G540" s="8">
        <v>4101620000</v>
      </c>
      <c r="H540" s="5">
        <v>1.4794359773985808E-2</v>
      </c>
      <c r="I540" s="5">
        <v>2.188730811221294E-4</v>
      </c>
    </row>
    <row r="541" spans="1:9" hidden="1" outlineLevel="1">
      <c r="A541" s="7" t="s">
        <v>14432</v>
      </c>
      <c r="B541" s="7" t="s">
        <v>14433</v>
      </c>
      <c r="C541" s="7" t="s">
        <v>14409</v>
      </c>
      <c r="D541" s="7" t="s">
        <v>3</v>
      </c>
      <c r="E541" s="8">
        <v>7624090</v>
      </c>
      <c r="F541" s="7" t="s">
        <v>3</v>
      </c>
      <c r="G541" s="8">
        <v>2790740</v>
      </c>
      <c r="H541" s="5">
        <v>6.2691004775042801E-5</v>
      </c>
      <c r="I541" s="5">
        <v>3.9301620797044394E-9</v>
      </c>
    </row>
    <row r="542" spans="1:9" hidden="1" outlineLevel="1">
      <c r="A542" s="7" t="s">
        <v>14434</v>
      </c>
      <c r="B542" s="7" t="s">
        <v>14435</v>
      </c>
      <c r="C542" s="7" t="s">
        <v>14409</v>
      </c>
      <c r="D542" s="7" t="s">
        <v>3</v>
      </c>
      <c r="E542" s="8">
        <v>5811000</v>
      </c>
      <c r="F542" s="7" t="s">
        <v>3</v>
      </c>
      <c r="G542" s="8">
        <v>17262000</v>
      </c>
      <c r="H542" s="5">
        <v>4.7782414523933182E-5</v>
      </c>
      <c r="I542" s="5">
        <v>2.2831591377369808E-9</v>
      </c>
    </row>
    <row r="543" spans="1:9" hidden="1" outlineLevel="1">
      <c r="A543" s="7" t="s">
        <v>14436</v>
      </c>
      <c r="B543" s="7" t="s">
        <v>14437</v>
      </c>
      <c r="C543" s="7" t="s">
        <v>14409</v>
      </c>
      <c r="D543" s="7" t="s">
        <v>3</v>
      </c>
      <c r="E543" s="8">
        <v>1173382760</v>
      </c>
      <c r="F543" s="7" t="s">
        <v>3</v>
      </c>
      <c r="G543" s="8">
        <v>316044190</v>
      </c>
      <c r="H543" s="5">
        <v>9.6484359720455694E-3</v>
      </c>
      <c r="I543" s="5">
        <v>9.3092316706662925E-5</v>
      </c>
    </row>
    <row r="544" spans="1:9" hidden="1" outlineLevel="1">
      <c r="A544" s="7" t="s">
        <v>14438</v>
      </c>
      <c r="B544" s="7" t="s">
        <v>14439</v>
      </c>
      <c r="C544" s="7" t="s">
        <v>14409</v>
      </c>
      <c r="D544" s="7" t="s">
        <v>3</v>
      </c>
      <c r="E544" s="8"/>
      <c r="F544" s="7" t="s">
        <v>3</v>
      </c>
      <c r="G544" s="8"/>
      <c r="H544" s="5">
        <v>0</v>
      </c>
      <c r="I544" s="5">
        <v>0</v>
      </c>
    </row>
    <row r="545" spans="1:9" hidden="1" outlineLevel="1">
      <c r="A545" s="7" t="s">
        <v>14440</v>
      </c>
      <c r="B545" s="7" t="s">
        <v>14441</v>
      </c>
      <c r="C545" s="7" t="s">
        <v>14409</v>
      </c>
      <c r="D545" s="7" t="s">
        <v>3</v>
      </c>
      <c r="E545" s="8">
        <v>127947000</v>
      </c>
      <c r="F545" s="7" t="s">
        <v>3</v>
      </c>
      <c r="G545" s="8">
        <v>243775000</v>
      </c>
      <c r="H545" s="5">
        <v>1.0520765085344482E-3</v>
      </c>
      <c r="I545" s="5">
        <v>1.1068649798100348E-6</v>
      </c>
    </row>
    <row r="546" spans="1:9" hidden="1" outlineLevel="1">
      <c r="A546" s="7" t="s">
        <v>14442</v>
      </c>
      <c r="B546" s="7" t="s">
        <v>14443</v>
      </c>
      <c r="C546" s="7" t="s">
        <v>14409</v>
      </c>
      <c r="D546" s="7" t="s">
        <v>3</v>
      </c>
      <c r="E546" s="8">
        <v>1872816000</v>
      </c>
      <c r="F546" s="7" t="s">
        <v>3</v>
      </c>
      <c r="G546" s="8">
        <v>1257820000</v>
      </c>
      <c r="H546" s="5">
        <v>1.5399702364318438E-2</v>
      </c>
      <c r="I546" s="5">
        <v>2.3715083290959488E-4</v>
      </c>
    </row>
    <row r="547" spans="1:9" hidden="1" outlineLevel="1"/>
    <row r="548" spans="1:9" collapsed="1"/>
    <row r="549" spans="1:9" s="17" customFormat="1">
      <c r="A549" s="13"/>
      <c r="B549" s="13" t="s">
        <v>14409</v>
      </c>
      <c r="C549" s="13"/>
      <c r="D549" s="13"/>
      <c r="E549" s="20">
        <v>121613779000</v>
      </c>
      <c r="F549" s="13"/>
      <c r="G549" s="13"/>
      <c r="H549" s="20" t="s">
        <v>13493</v>
      </c>
      <c r="I549" s="14">
        <v>3743.892127174588</v>
      </c>
    </row>
    <row r="551" spans="1:9">
      <c r="A551" s="5"/>
      <c r="B551" s="5"/>
      <c r="C551" s="5"/>
      <c r="D551" s="5"/>
      <c r="E551" s="5"/>
      <c r="F551" s="5"/>
      <c r="G551" s="5"/>
      <c r="H551" s="5"/>
      <c r="I551" s="5"/>
    </row>
    <row r="552" spans="1:9" ht="42" hidden="1" outlineLevel="1">
      <c r="A552" s="6" t="s">
        <v>13494</v>
      </c>
      <c r="B552" s="6" t="s">
        <v>13495</v>
      </c>
      <c r="C552" s="6" t="s">
        <v>13496</v>
      </c>
      <c r="D552" s="6" t="s">
        <v>13497</v>
      </c>
      <c r="E552" s="6" t="s">
        <v>13498</v>
      </c>
      <c r="F552" s="6" t="s">
        <v>13499</v>
      </c>
      <c r="G552" s="6" t="s">
        <v>13500</v>
      </c>
      <c r="H552" s="6" t="s">
        <v>13501</v>
      </c>
      <c r="I552" s="10" t="s">
        <v>13502</v>
      </c>
    </row>
    <row r="553" spans="1:9" hidden="1" outlineLevel="1">
      <c r="A553" s="7" t="s">
        <v>14444</v>
      </c>
      <c r="B553" s="7" t="s">
        <v>14445</v>
      </c>
      <c r="C553" s="7" t="s">
        <v>372</v>
      </c>
      <c r="D553" s="7" t="s">
        <v>3</v>
      </c>
      <c r="E553" s="8">
        <v>5368000000</v>
      </c>
      <c r="F553" s="7" t="s">
        <v>3</v>
      </c>
      <c r="G553" s="8">
        <v>6181000000</v>
      </c>
      <c r="H553" s="5">
        <v>3.24685710158625E-2</v>
      </c>
      <c r="I553" s="12">
        <v>1.0542081038121065E-3</v>
      </c>
    </row>
    <row r="554" spans="1:9" hidden="1" outlineLevel="1">
      <c r="A554" s="7" t="s">
        <v>14446</v>
      </c>
      <c r="B554" s="7" t="s">
        <v>14447</v>
      </c>
      <c r="C554" s="7" t="s">
        <v>372</v>
      </c>
      <c r="D554" s="7" t="s">
        <v>3</v>
      </c>
      <c r="E554" s="8">
        <v>0</v>
      </c>
      <c r="F554" s="7" t="s">
        <v>3</v>
      </c>
      <c r="G554" s="8">
        <v>427000</v>
      </c>
      <c r="H554" s="5">
        <v>0</v>
      </c>
      <c r="I554" s="12">
        <v>0</v>
      </c>
    </row>
    <row r="555" spans="1:9" hidden="1" outlineLevel="1">
      <c r="A555" s="7" t="s">
        <v>14448</v>
      </c>
      <c r="B555" s="7" t="s">
        <v>14449</v>
      </c>
      <c r="C555" s="7" t="s">
        <v>372</v>
      </c>
      <c r="D555" s="7" t="s">
        <v>3</v>
      </c>
      <c r="E555" s="8">
        <v>3237447000</v>
      </c>
      <c r="F555" s="7" t="s">
        <v>3</v>
      </c>
      <c r="G555" s="8">
        <v>4409928000</v>
      </c>
      <c r="H555" s="5">
        <v>1.9581832680624259E-2</v>
      </c>
      <c r="I555" s="12">
        <v>3.8344817113196422E-4</v>
      </c>
    </row>
    <row r="556" spans="1:9" hidden="1" outlineLevel="1">
      <c r="A556" s="7" t="s">
        <v>14450</v>
      </c>
      <c r="B556" s="7" t="s">
        <v>8764</v>
      </c>
      <c r="C556" s="7" t="s">
        <v>372</v>
      </c>
      <c r="D556" s="7" t="s">
        <v>3</v>
      </c>
      <c r="E556" s="8">
        <v>18605000000</v>
      </c>
      <c r="F556" s="7" t="s">
        <v>3</v>
      </c>
      <c r="G556" s="8">
        <v>20200000000</v>
      </c>
      <c r="H556" s="5">
        <v>0.11253311545270527</v>
      </c>
      <c r="I556" s="12">
        <v>1.2663702073491892E-2</v>
      </c>
    </row>
    <row r="557" spans="1:9" hidden="1" outlineLevel="1">
      <c r="A557" s="7" t="s">
        <v>14451</v>
      </c>
      <c r="B557" s="7" t="s">
        <v>14452</v>
      </c>
      <c r="C557" s="7" t="s">
        <v>372</v>
      </c>
      <c r="D557" s="7" t="s">
        <v>3</v>
      </c>
      <c r="E557" s="8">
        <v>2314879000</v>
      </c>
      <c r="F557" s="7" t="s">
        <v>3</v>
      </c>
      <c r="G557" s="8">
        <v>2602528000</v>
      </c>
      <c r="H557" s="5">
        <v>1.4001641804140978E-2</v>
      </c>
      <c r="I557" s="12">
        <v>1.9604597321146823E-4</v>
      </c>
    </row>
    <row r="558" spans="1:9" hidden="1" outlineLevel="1">
      <c r="A558" s="7" t="s">
        <v>14453</v>
      </c>
      <c r="B558" s="7" t="s">
        <v>14454</v>
      </c>
      <c r="C558" s="7" t="s">
        <v>372</v>
      </c>
      <c r="D558" s="7" t="s">
        <v>3</v>
      </c>
      <c r="E558" s="8">
        <v>0</v>
      </c>
      <c r="F558" s="7" t="s">
        <v>3</v>
      </c>
      <c r="G558" s="8">
        <v>2845240</v>
      </c>
      <c r="H558" s="5">
        <v>0</v>
      </c>
      <c r="I558" s="12">
        <v>0</v>
      </c>
    </row>
    <row r="559" spans="1:9" hidden="1" outlineLevel="1">
      <c r="A559" s="7" t="s">
        <v>14455</v>
      </c>
      <c r="B559" s="7" t="s">
        <v>369</v>
      </c>
      <c r="C559" s="7" t="s">
        <v>372</v>
      </c>
      <c r="D559" s="7" t="s">
        <v>3</v>
      </c>
      <c r="E559" s="8">
        <v>5320000</v>
      </c>
      <c r="F559" s="7" t="s">
        <v>3</v>
      </c>
      <c r="G559" s="8">
        <v>21173000</v>
      </c>
      <c r="H559" s="5">
        <v>3.2178241021681918E-5</v>
      </c>
      <c r="I559" s="12">
        <v>1.035439195249453E-9</v>
      </c>
    </row>
    <row r="560" spans="1:9" hidden="1" outlineLevel="1">
      <c r="A560" s="7" t="s">
        <v>14456</v>
      </c>
      <c r="B560" s="7" t="s">
        <v>14457</v>
      </c>
      <c r="C560" s="7" t="s">
        <v>372</v>
      </c>
      <c r="D560" s="7" t="s">
        <v>3</v>
      </c>
      <c r="E560" s="8">
        <v>59154520</v>
      </c>
      <c r="F560" s="7" t="s">
        <v>3</v>
      </c>
      <c r="G560" s="8">
        <v>64261520</v>
      </c>
      <c r="H560" s="5">
        <v>3.5779857181990663E-4</v>
      </c>
      <c r="I560" s="12">
        <v>1.2801981799636488E-7</v>
      </c>
    </row>
    <row r="561" spans="1:9" hidden="1" outlineLevel="1">
      <c r="A561" s="7" t="s">
        <v>14458</v>
      </c>
      <c r="B561" s="7" t="s">
        <v>14459</v>
      </c>
      <c r="C561" s="7" t="s">
        <v>372</v>
      </c>
      <c r="D561" s="7" t="s">
        <v>3</v>
      </c>
      <c r="E561" s="8">
        <v>5817000000</v>
      </c>
      <c r="F561" s="7" t="s">
        <v>3</v>
      </c>
      <c r="G561" s="8">
        <v>7839000000</v>
      </c>
      <c r="H561" s="5">
        <v>3.5184366169760097E-2</v>
      </c>
      <c r="I561" s="12">
        <v>1.2379396227677588E-3</v>
      </c>
    </row>
    <row r="562" spans="1:9" hidden="1" outlineLevel="1">
      <c r="A562" s="7" t="s">
        <v>14460</v>
      </c>
      <c r="B562" s="7" t="s">
        <v>10094</v>
      </c>
      <c r="C562" s="7" t="s">
        <v>372</v>
      </c>
      <c r="D562" s="7" t="s">
        <v>3</v>
      </c>
      <c r="E562" s="8">
        <v>1375400000</v>
      </c>
      <c r="F562" s="7" t="s">
        <v>3</v>
      </c>
      <c r="G562" s="8">
        <v>3494000000</v>
      </c>
      <c r="H562" s="5">
        <v>8.3191640415829528E-3</v>
      </c>
      <c r="I562" s="12">
        <v>6.9208490350766805E-5</v>
      </c>
    </row>
    <row r="563" spans="1:9" hidden="1" outlineLevel="1">
      <c r="A563" s="7" t="s">
        <v>14461</v>
      </c>
      <c r="B563" s="7" t="s">
        <v>14462</v>
      </c>
      <c r="C563" s="7" t="s">
        <v>372</v>
      </c>
      <c r="D563" s="7" t="s">
        <v>3</v>
      </c>
      <c r="E563" s="8">
        <v>173989000</v>
      </c>
      <c r="F563" s="7" t="s">
        <v>3</v>
      </c>
      <c r="G563" s="8">
        <v>91282000</v>
      </c>
      <c r="H563" s="5">
        <v>1.0523796949476344E-3</v>
      </c>
      <c r="I563" s="12">
        <v>1.107503022338076E-6</v>
      </c>
    </row>
    <row r="564" spans="1:9" hidden="1" outlineLevel="1">
      <c r="A564" s="7" t="s">
        <v>14463</v>
      </c>
      <c r="B564" s="7" t="s">
        <v>14464</v>
      </c>
      <c r="C564" s="7" t="s">
        <v>372</v>
      </c>
      <c r="D564" s="7" t="s">
        <v>3</v>
      </c>
      <c r="E564" s="8">
        <v>38901000000</v>
      </c>
      <c r="F564" s="7" t="s">
        <v>3</v>
      </c>
      <c r="G564" s="8">
        <v>37353000000</v>
      </c>
      <c r="H564" s="5">
        <v>0.23529431465873085</v>
      </c>
      <c r="I564" s="12">
        <v>5.5363414510721846E-2</v>
      </c>
    </row>
    <row r="565" spans="1:9" hidden="1" outlineLevel="1">
      <c r="A565" s="7" t="s">
        <v>14465</v>
      </c>
      <c r="B565" s="7" t="s">
        <v>14466</v>
      </c>
      <c r="C565" s="7" t="s">
        <v>372</v>
      </c>
      <c r="D565" s="7" t="s">
        <v>3</v>
      </c>
      <c r="E565" s="8">
        <v>3776000</v>
      </c>
      <c r="F565" s="7" t="s">
        <v>3</v>
      </c>
      <c r="G565" s="8">
        <v>3318000</v>
      </c>
      <c r="H565" s="5">
        <v>2.2839292875539646E-5</v>
      </c>
      <c r="I565" s="12">
        <v>5.2163329905467608E-10</v>
      </c>
    </row>
    <row r="566" spans="1:9" hidden="1" outlineLevel="1">
      <c r="A566" s="7" t="s">
        <v>14467</v>
      </c>
      <c r="B566" s="7" t="s">
        <v>14468</v>
      </c>
      <c r="C566" s="7" t="s">
        <v>372</v>
      </c>
      <c r="D566" s="7" t="s">
        <v>3</v>
      </c>
      <c r="E566" s="8">
        <v>1137046000</v>
      </c>
      <c r="F566" s="7" t="s">
        <v>3</v>
      </c>
      <c r="G566" s="8">
        <v>1239385000</v>
      </c>
      <c r="H566" s="5">
        <v>6.8774699700637843E-3</v>
      </c>
      <c r="I566" s="12">
        <v>4.7299593189129153E-5</v>
      </c>
    </row>
    <row r="567" spans="1:9" hidden="1" outlineLevel="1">
      <c r="A567" s="7" t="s">
        <v>14469</v>
      </c>
      <c r="B567" s="7" t="s">
        <v>11445</v>
      </c>
      <c r="C567" s="7" t="s">
        <v>372</v>
      </c>
      <c r="D567" s="7" t="s">
        <v>3</v>
      </c>
      <c r="E567" s="8">
        <v>40362000000</v>
      </c>
      <c r="F567" s="7" t="s">
        <v>3</v>
      </c>
      <c r="G567" s="8">
        <v>54121000000</v>
      </c>
      <c r="H567" s="5">
        <v>0.24413123385660251</v>
      </c>
      <c r="I567" s="12">
        <v>5.9600059344347145E-2</v>
      </c>
    </row>
    <row r="568" spans="1:9" hidden="1" outlineLevel="1">
      <c r="A568" s="7" t="s">
        <v>14470</v>
      </c>
      <c r="B568" s="7" t="s">
        <v>14471</v>
      </c>
      <c r="C568" s="7" t="s">
        <v>372</v>
      </c>
      <c r="D568" s="7" t="s">
        <v>3</v>
      </c>
      <c r="E568" s="8">
        <v>1931580000</v>
      </c>
      <c r="F568" s="7" t="s">
        <v>3</v>
      </c>
      <c r="G568" s="8">
        <v>1602396000</v>
      </c>
      <c r="H568" s="5">
        <v>1.1683241878319615E-2</v>
      </c>
      <c r="I568" s="12">
        <v>1.3649814078732126E-4</v>
      </c>
    </row>
    <row r="569" spans="1:9" hidden="1" outlineLevel="1">
      <c r="A569" s="7" t="s">
        <v>14472</v>
      </c>
      <c r="B569" s="7" t="s">
        <v>14473</v>
      </c>
      <c r="C569" s="7" t="s">
        <v>372</v>
      </c>
      <c r="D569" s="7" t="s">
        <v>3</v>
      </c>
      <c r="E569" s="8"/>
      <c r="F569" s="7" t="s">
        <v>3</v>
      </c>
      <c r="G569" s="8"/>
      <c r="H569" s="5">
        <v>0</v>
      </c>
      <c r="I569" s="12">
        <v>0</v>
      </c>
    </row>
    <row r="570" spans="1:9" hidden="1" outlineLevel="1">
      <c r="A570" s="7" t="s">
        <v>14474</v>
      </c>
      <c r="B570" s="7" t="s">
        <v>14475</v>
      </c>
      <c r="C570" s="7" t="s">
        <v>372</v>
      </c>
      <c r="D570" s="7" t="s">
        <v>3</v>
      </c>
      <c r="E570" s="8">
        <v>331222000</v>
      </c>
      <c r="F570" s="7" t="s">
        <v>3</v>
      </c>
      <c r="G570" s="8">
        <v>1017174000</v>
      </c>
      <c r="H570" s="5">
        <v>2.0034100277600614E-3</v>
      </c>
      <c r="I570" s="12">
        <v>4.0136517393295701E-6</v>
      </c>
    </row>
    <row r="571" spans="1:9" hidden="1" outlineLevel="1">
      <c r="A571" s="7" t="s">
        <v>14476</v>
      </c>
      <c r="B571" s="7" t="s">
        <v>14477</v>
      </c>
      <c r="C571" s="7" t="s">
        <v>372</v>
      </c>
      <c r="D571" s="7" t="s">
        <v>3</v>
      </c>
      <c r="E571" s="8">
        <v>408491000</v>
      </c>
      <c r="F571" s="7" t="s">
        <v>3</v>
      </c>
      <c r="G571" s="8">
        <v>767640000</v>
      </c>
      <c r="H571" s="5">
        <v>2.4707747844338094E-3</v>
      </c>
      <c r="I571" s="12">
        <v>6.1047280353939376E-6</v>
      </c>
    </row>
    <row r="572" spans="1:9" hidden="1" outlineLevel="1">
      <c r="A572" s="7" t="s">
        <v>14478</v>
      </c>
      <c r="B572" s="7" t="s">
        <v>14479</v>
      </c>
      <c r="C572" s="7" t="s">
        <v>372</v>
      </c>
      <c r="D572" s="7" t="s">
        <v>3</v>
      </c>
      <c r="E572" s="8">
        <v>1073050</v>
      </c>
      <c r="F572" s="7" t="s">
        <v>3</v>
      </c>
      <c r="G572" s="8">
        <v>407130</v>
      </c>
      <c r="H572" s="5">
        <v>6.490387505322515E-6</v>
      </c>
      <c r="I572" s="12">
        <v>4.2125129969246621E-11</v>
      </c>
    </row>
    <row r="573" spans="1:9" hidden="1" outlineLevel="1">
      <c r="A573" s="7" t="s">
        <v>14480</v>
      </c>
      <c r="B573" s="7" t="s">
        <v>14481</v>
      </c>
      <c r="C573" s="7" t="s">
        <v>372</v>
      </c>
      <c r="D573" s="7" t="s">
        <v>3</v>
      </c>
      <c r="E573" s="8">
        <v>1156767000</v>
      </c>
      <c r="F573" s="7" t="s">
        <v>3</v>
      </c>
      <c r="G573" s="8">
        <v>690304000</v>
      </c>
      <c r="H573" s="5">
        <v>6.9967532578811883E-3</v>
      </c>
      <c r="I573" s="12">
        <v>4.8954556151671021E-5</v>
      </c>
    </row>
    <row r="574" spans="1:9" hidden="1" outlineLevel="1">
      <c r="A574" s="7" t="s">
        <v>14482</v>
      </c>
      <c r="B574" s="7" t="s">
        <v>14483</v>
      </c>
      <c r="C574" s="7" t="s">
        <v>372</v>
      </c>
      <c r="D574" s="7" t="s">
        <v>3</v>
      </c>
      <c r="E574" s="8">
        <v>1489967000</v>
      </c>
      <c r="F574" s="7" t="s">
        <v>3</v>
      </c>
      <c r="G574" s="8">
        <v>1000176000</v>
      </c>
      <c r="H574" s="5">
        <v>9.0121273008181083E-3</v>
      </c>
      <c r="I574" s="12">
        <v>8.1218438486151083E-5</v>
      </c>
    </row>
    <row r="575" spans="1:9" hidden="1" outlineLevel="1">
      <c r="A575" s="7" t="s">
        <v>14484</v>
      </c>
      <c r="B575" s="7" t="s">
        <v>14485</v>
      </c>
      <c r="C575" s="7" t="s">
        <v>372</v>
      </c>
      <c r="D575" s="7" t="s">
        <v>3</v>
      </c>
      <c r="E575" s="8">
        <v>42650000000</v>
      </c>
      <c r="F575" s="7" t="s">
        <v>3</v>
      </c>
      <c r="G575" s="8">
        <v>43771000000</v>
      </c>
      <c r="H575" s="5">
        <v>0.25797029691254392</v>
      </c>
      <c r="I575" s="12">
        <v>6.6548674089146068E-2</v>
      </c>
    </row>
    <row r="576" spans="1:9" collapsed="1"/>
    <row r="577" spans="1:9" s="17" customFormat="1">
      <c r="A577" s="13"/>
      <c r="B577" s="13" t="s">
        <v>372</v>
      </c>
      <c r="C577" s="13"/>
      <c r="D577" s="13"/>
      <c r="E577" s="20">
        <v>165329111570</v>
      </c>
      <c r="F577" s="13"/>
      <c r="G577" s="13"/>
      <c r="H577" s="13" t="s">
        <v>13493</v>
      </c>
      <c r="I577" s="19">
        <v>1974.4202660940796</v>
      </c>
    </row>
    <row r="579" spans="1:9">
      <c r="A579" s="5"/>
      <c r="B579" s="5"/>
      <c r="C579" s="5"/>
      <c r="D579" s="5"/>
      <c r="E579" s="5"/>
      <c r="F579" s="5"/>
      <c r="G579" s="5"/>
      <c r="H579" s="5"/>
      <c r="I579" s="5"/>
    </row>
    <row r="580" spans="1:9" ht="42" hidden="1" outlineLevel="1">
      <c r="A580" s="6" t="s">
        <v>13494</v>
      </c>
      <c r="B580" s="6" t="s">
        <v>13495</v>
      </c>
      <c r="C580" s="6" t="s">
        <v>13496</v>
      </c>
      <c r="D580" s="6" t="s">
        <v>13497</v>
      </c>
      <c r="E580" s="6" t="s">
        <v>13498</v>
      </c>
      <c r="F580" s="6" t="s">
        <v>13499</v>
      </c>
      <c r="G580" s="6" t="s">
        <v>13500</v>
      </c>
      <c r="H580" s="5"/>
      <c r="I580" s="5"/>
    </row>
    <row r="581" spans="1:9" hidden="1" outlineLevel="1">
      <c r="A581" s="7" t="s">
        <v>14486</v>
      </c>
      <c r="B581" s="7" t="s">
        <v>14487</v>
      </c>
      <c r="C581" s="7" t="s">
        <v>14488</v>
      </c>
      <c r="D581" s="7" t="s">
        <v>3</v>
      </c>
      <c r="E581" s="8">
        <v>1566000</v>
      </c>
      <c r="F581" s="7" t="s">
        <v>3</v>
      </c>
      <c r="G581" s="8">
        <v>3718000</v>
      </c>
      <c r="H581" s="5">
        <v>2.8541530357621372E-5</v>
      </c>
      <c r="I581" s="5">
        <v>8.1461895515502236E-10</v>
      </c>
    </row>
    <row r="582" spans="1:9" hidden="1" outlineLevel="1">
      <c r="A582" s="7" t="s">
        <v>14489</v>
      </c>
      <c r="B582" s="7" t="s">
        <v>14490</v>
      </c>
      <c r="C582" s="7" t="s">
        <v>14488</v>
      </c>
      <c r="D582" s="7" t="s">
        <v>3</v>
      </c>
      <c r="E582" s="8">
        <v>2116855000</v>
      </c>
      <c r="F582" s="7" t="s">
        <v>3</v>
      </c>
      <c r="G582" s="8">
        <v>1046718000</v>
      </c>
      <c r="H582" s="5">
        <v>3.8581277934343926E-2</v>
      </c>
      <c r="I582" s="5">
        <v>1.4885150070470935E-3</v>
      </c>
    </row>
    <row r="583" spans="1:9" hidden="1" outlineLevel="1">
      <c r="A583" s="7" t="s">
        <v>14491</v>
      </c>
      <c r="B583" s="7" t="s">
        <v>14492</v>
      </c>
      <c r="C583" s="7" t="s">
        <v>14488</v>
      </c>
      <c r="D583" s="7" t="s">
        <v>3</v>
      </c>
      <c r="E583" s="8">
        <v>70742760</v>
      </c>
      <c r="F583" s="7" t="s">
        <v>3</v>
      </c>
      <c r="G583" s="8">
        <v>18908600</v>
      </c>
      <c r="H583" s="5">
        <v>1.2893401226832203E-3</v>
      </c>
      <c r="I583" s="5">
        <v>1.6623979519607815E-6</v>
      </c>
    </row>
    <row r="584" spans="1:9" hidden="1" outlineLevel="1">
      <c r="A584" s="7" t="s">
        <v>14493</v>
      </c>
      <c r="B584" s="7" t="s">
        <v>14494</v>
      </c>
      <c r="C584" s="7" t="s">
        <v>14488</v>
      </c>
      <c r="D584" s="7" t="s">
        <v>3</v>
      </c>
      <c r="E584" s="8">
        <v>188755000</v>
      </c>
      <c r="F584" s="7" t="s">
        <v>3</v>
      </c>
      <c r="G584" s="8">
        <v>203949000</v>
      </c>
      <c r="H584" s="5">
        <v>3.4402021472878814E-3</v>
      </c>
      <c r="I584" s="5">
        <v>1.1834990814204149E-5</v>
      </c>
    </row>
    <row r="585" spans="1:9" hidden="1" outlineLevel="1">
      <c r="A585" s="7" t="s">
        <v>14495</v>
      </c>
      <c r="B585" s="7" t="s">
        <v>14496</v>
      </c>
      <c r="C585" s="7" t="s">
        <v>14488</v>
      </c>
      <c r="D585" s="7" t="s">
        <v>3</v>
      </c>
      <c r="E585" s="8">
        <v>84943000</v>
      </c>
      <c r="F585" s="7" t="s">
        <v>3</v>
      </c>
      <c r="G585" s="8">
        <v>38101000</v>
      </c>
      <c r="H585" s="5">
        <v>1.5481501999792032E-3</v>
      </c>
      <c r="I585" s="5">
        <v>2.3967690416956469E-6</v>
      </c>
    </row>
    <row r="586" spans="1:9" hidden="1" outlineLevel="1">
      <c r="A586" s="7" t="s">
        <v>14497</v>
      </c>
      <c r="B586" s="7" t="s">
        <v>14498</v>
      </c>
      <c r="C586" s="7" t="s">
        <v>14488</v>
      </c>
      <c r="D586" s="7" t="s">
        <v>3</v>
      </c>
      <c r="E586" s="8">
        <v>172882000</v>
      </c>
      <c r="F586" s="7" t="s">
        <v>3</v>
      </c>
      <c r="G586" s="8"/>
      <c r="H586" s="5">
        <v>3.1509047581649414E-3</v>
      </c>
      <c r="I586" s="5">
        <v>9.9282007950264669E-6</v>
      </c>
    </row>
    <row r="587" spans="1:9" hidden="1" outlineLevel="1">
      <c r="A587" s="7" t="s">
        <v>14499</v>
      </c>
      <c r="B587" s="7" t="s">
        <v>14500</v>
      </c>
      <c r="C587" s="7" t="s">
        <v>14488</v>
      </c>
      <c r="D587" s="7" t="s">
        <v>3</v>
      </c>
      <c r="E587" s="8">
        <v>62418000</v>
      </c>
      <c r="F587" s="7" t="s">
        <v>3</v>
      </c>
      <c r="G587" s="8">
        <v>16406000</v>
      </c>
      <c r="H587" s="5">
        <v>1.1376150969744641E-3</v>
      </c>
      <c r="I587" s="5">
        <v>1.2941681088642192E-6</v>
      </c>
    </row>
    <row r="588" spans="1:9" hidden="1" outlineLevel="1">
      <c r="A588" s="7" t="s">
        <v>14501</v>
      </c>
      <c r="B588" s="7" t="s">
        <v>14502</v>
      </c>
      <c r="C588" s="7" t="s">
        <v>14488</v>
      </c>
      <c r="D588" s="7" t="s">
        <v>3</v>
      </c>
      <c r="E588" s="8">
        <v>29142720</v>
      </c>
      <c r="F588" s="7" t="s">
        <v>3</v>
      </c>
      <c r="G588" s="8">
        <v>14248220</v>
      </c>
      <c r="H588" s="5">
        <v>5.3114803804831391E-4</v>
      </c>
      <c r="I588" s="5">
        <v>2.8211823832257312E-7</v>
      </c>
    </row>
    <row r="589" spans="1:9" hidden="1" outlineLevel="1">
      <c r="A589" s="7" t="s">
        <v>14503</v>
      </c>
      <c r="B589" s="7" t="s">
        <v>14504</v>
      </c>
      <c r="C589" s="7" t="s">
        <v>14488</v>
      </c>
      <c r="D589" s="7" t="s">
        <v>3</v>
      </c>
      <c r="E589" s="8">
        <v>91384700</v>
      </c>
      <c r="F589" s="7" t="s">
        <v>3</v>
      </c>
      <c r="G589" s="8">
        <v>83749530</v>
      </c>
      <c r="H589" s="5">
        <v>1.6655550378493753E-3</v>
      </c>
      <c r="I589" s="5">
        <v>2.7740735841054342E-6</v>
      </c>
    </row>
    <row r="590" spans="1:9" hidden="1" outlineLevel="1">
      <c r="A590" s="7" t="s">
        <v>14505</v>
      </c>
      <c r="B590" s="7" t="s">
        <v>14506</v>
      </c>
      <c r="C590" s="7" t="s">
        <v>14488</v>
      </c>
      <c r="D590" s="7" t="s">
        <v>3</v>
      </c>
      <c r="E590" s="8">
        <v>369671000</v>
      </c>
      <c r="F590" s="7" t="s">
        <v>3</v>
      </c>
      <c r="G590" s="8">
        <v>244430000</v>
      </c>
      <c r="H590" s="5">
        <v>6.7375326110039914E-3</v>
      </c>
      <c r="I590" s="5">
        <v>4.5394345684342262E-5</v>
      </c>
    </row>
    <row r="591" spans="1:9" hidden="1" outlineLevel="1">
      <c r="A591" s="7" t="s">
        <v>14507</v>
      </c>
      <c r="B591" s="7" t="s">
        <v>14508</v>
      </c>
      <c r="C591" s="7" t="s">
        <v>14488</v>
      </c>
      <c r="D591" s="7" t="s">
        <v>3</v>
      </c>
      <c r="E591" s="8">
        <v>118580000</v>
      </c>
      <c r="F591" s="7" t="s">
        <v>3</v>
      </c>
      <c r="G591" s="8">
        <v>62165000</v>
      </c>
      <c r="H591" s="5">
        <v>2.1612098785483667E-3</v>
      </c>
      <c r="I591" s="5">
        <v>4.6708281391350458E-6</v>
      </c>
    </row>
    <row r="592" spans="1:9" hidden="1" outlineLevel="1">
      <c r="A592" s="7" t="s">
        <v>14509</v>
      </c>
      <c r="B592" s="7" t="s">
        <v>14510</v>
      </c>
      <c r="C592" s="7" t="s">
        <v>14488</v>
      </c>
      <c r="D592" s="7" t="s">
        <v>3</v>
      </c>
      <c r="E592" s="8">
        <v>461243000</v>
      </c>
      <c r="F592" s="7" t="s">
        <v>3</v>
      </c>
      <c r="G592" s="8">
        <v>2873391000</v>
      </c>
      <c r="H592" s="5">
        <v>8.4065013325289629E-3</v>
      </c>
      <c r="I592" s="5">
        <v>7.0669264653811233E-5</v>
      </c>
    </row>
    <row r="593" spans="1:9" hidden="1" outlineLevel="1">
      <c r="A593" s="7" t="s">
        <v>14511</v>
      </c>
      <c r="B593" s="7" t="s">
        <v>14512</v>
      </c>
      <c r="C593" s="7" t="s">
        <v>14488</v>
      </c>
      <c r="D593" s="7" t="s">
        <v>3</v>
      </c>
      <c r="E593" s="8">
        <v>997806000</v>
      </c>
      <c r="F593" s="7" t="s">
        <v>3</v>
      </c>
      <c r="G593" s="8">
        <v>645067000</v>
      </c>
      <c r="H593" s="5">
        <v>1.8185766436792306E-2</v>
      </c>
      <c r="I593" s="5">
        <v>3.3072210089356155E-4</v>
      </c>
    </row>
    <row r="594" spans="1:9" hidden="1" outlineLevel="1">
      <c r="A594" s="7" t="s">
        <v>14513</v>
      </c>
      <c r="B594" s="7" t="s">
        <v>14514</v>
      </c>
      <c r="C594" s="7" t="s">
        <v>14488</v>
      </c>
      <c r="D594" s="7" t="s">
        <v>3</v>
      </c>
      <c r="E594" s="8">
        <v>81758000</v>
      </c>
      <c r="F594" s="7" t="s">
        <v>3</v>
      </c>
      <c r="G594" s="8">
        <v>41000000</v>
      </c>
      <c r="H594" s="5">
        <v>1.490101174315714E-3</v>
      </c>
      <c r="I594" s="5">
        <v>2.2204015096970698E-6</v>
      </c>
    </row>
    <row r="595" spans="1:9" hidden="1" outlineLevel="1">
      <c r="A595" s="7" t="s">
        <v>14515</v>
      </c>
      <c r="B595" s="7" t="s">
        <v>6463</v>
      </c>
      <c r="C595" s="7" t="s">
        <v>14488</v>
      </c>
      <c r="D595" s="7" t="s">
        <v>3</v>
      </c>
      <c r="E595" s="8">
        <v>8241200000</v>
      </c>
      <c r="F595" s="7" t="s">
        <v>3</v>
      </c>
      <c r="G595" s="8">
        <v>10931800000</v>
      </c>
      <c r="H595" s="5">
        <v>0.15020208172620003</v>
      </c>
      <c r="I595" s="5">
        <v>2.2560665354884074E-2</v>
      </c>
    </row>
    <row r="596" spans="1:9" hidden="1" outlineLevel="1">
      <c r="A596" s="7" t="s">
        <v>14516</v>
      </c>
      <c r="B596" s="7" t="s">
        <v>14517</v>
      </c>
      <c r="C596" s="7" t="s">
        <v>14488</v>
      </c>
      <c r="D596" s="7" t="s">
        <v>3</v>
      </c>
      <c r="E596" s="8">
        <v>1570399000</v>
      </c>
      <c r="F596" s="7" t="s">
        <v>3</v>
      </c>
      <c r="G596" s="8">
        <v>1255982000</v>
      </c>
      <c r="H596" s="5">
        <v>2.8621705448325829E-2</v>
      </c>
      <c r="I596" s="5">
        <v>8.1920202277072443E-4</v>
      </c>
    </row>
    <row r="597" spans="1:9" hidden="1" outlineLevel="1">
      <c r="A597" s="7" t="s">
        <v>14518</v>
      </c>
      <c r="B597" s="7" t="s">
        <v>5760</v>
      </c>
      <c r="C597" s="7" t="s">
        <v>14488</v>
      </c>
      <c r="D597" s="7" t="s">
        <v>3</v>
      </c>
      <c r="E597" s="8">
        <v>196249000</v>
      </c>
      <c r="F597" s="7" t="s">
        <v>3</v>
      </c>
      <c r="G597" s="8">
        <v>139937000</v>
      </c>
      <c r="H597" s="5">
        <v>3.5767859458191806E-3</v>
      </c>
      <c r="I597" s="5">
        <v>1.2793397702209611E-5</v>
      </c>
    </row>
    <row r="598" spans="1:9" hidden="1" outlineLevel="1">
      <c r="A598" s="7" t="s">
        <v>14519</v>
      </c>
      <c r="B598" s="7" t="s">
        <v>14520</v>
      </c>
      <c r="C598" s="7" t="s">
        <v>14488</v>
      </c>
      <c r="D598" s="7" t="s">
        <v>3</v>
      </c>
      <c r="E598" s="8">
        <v>114010000</v>
      </c>
      <c r="F598" s="7" t="s">
        <v>3</v>
      </c>
      <c r="G598" s="8">
        <v>35176000</v>
      </c>
      <c r="H598" s="5">
        <v>2.0779181839542865E-3</v>
      </c>
      <c r="I598" s="5">
        <v>4.3177439792078803E-6</v>
      </c>
    </row>
    <row r="599" spans="1:9" hidden="1" outlineLevel="1">
      <c r="A599" s="7" t="s">
        <v>14521</v>
      </c>
      <c r="B599" s="7" t="s">
        <v>14522</v>
      </c>
      <c r="C599" s="7" t="s">
        <v>14488</v>
      </c>
      <c r="D599" s="7" t="s">
        <v>3</v>
      </c>
      <c r="E599" s="8">
        <v>11284710</v>
      </c>
      <c r="F599" s="7" t="s">
        <v>3</v>
      </c>
      <c r="G599" s="8">
        <v>5321430</v>
      </c>
      <c r="H599" s="5">
        <v>2.0567234549294603E-4</v>
      </c>
      <c r="I599" s="5">
        <v>4.2301113700569756E-8</v>
      </c>
    </row>
    <row r="600" spans="1:9" hidden="1" outlineLevel="1">
      <c r="A600" s="7" t="s">
        <v>14523</v>
      </c>
      <c r="B600" s="7" t="s">
        <v>1377</v>
      </c>
      <c r="C600" s="7" t="s">
        <v>14488</v>
      </c>
      <c r="D600" s="7" t="s">
        <v>3</v>
      </c>
      <c r="E600" s="8">
        <v>12282161000</v>
      </c>
      <c r="F600" s="7" t="s">
        <v>3</v>
      </c>
      <c r="G600" s="8">
        <v>9980140000</v>
      </c>
      <c r="H600" s="5">
        <v>0.22385164178716047</v>
      </c>
      <c r="I600" s="5">
        <v>5.0109557530807203E-2</v>
      </c>
    </row>
    <row r="601" spans="1:9" hidden="1" outlineLevel="1">
      <c r="A601" s="7" t="s">
        <v>14524</v>
      </c>
      <c r="B601" s="7" t="s">
        <v>14525</v>
      </c>
      <c r="C601" s="7" t="s">
        <v>14488</v>
      </c>
      <c r="D601" s="7" t="s">
        <v>3</v>
      </c>
      <c r="E601" s="8">
        <v>49863000</v>
      </c>
      <c r="F601" s="7" t="s">
        <v>3</v>
      </c>
      <c r="G601" s="8">
        <v>47951000</v>
      </c>
      <c r="H601" s="5">
        <v>9.0879075876249969E-4</v>
      </c>
      <c r="I601" s="5">
        <v>8.2590064321211993E-7</v>
      </c>
    </row>
    <row r="602" spans="1:9" hidden="1" outlineLevel="1">
      <c r="A602" s="7" t="s">
        <v>14526</v>
      </c>
      <c r="B602" s="7" t="s">
        <v>14527</v>
      </c>
      <c r="C602" s="7" t="s">
        <v>14488</v>
      </c>
      <c r="D602" s="7" t="s">
        <v>3</v>
      </c>
      <c r="E602" s="8">
        <v>5409000</v>
      </c>
      <c r="F602" s="7" t="s">
        <v>3</v>
      </c>
      <c r="G602" s="8">
        <v>59787660</v>
      </c>
      <c r="H602" s="5">
        <v>9.8583101982358879E-5</v>
      </c>
      <c r="I602" s="5">
        <v>9.7186279964641716E-9</v>
      </c>
    </row>
    <row r="603" spans="1:9" hidden="1" outlineLevel="1">
      <c r="A603" s="7" t="s">
        <v>14528</v>
      </c>
      <c r="B603" s="7" t="s">
        <v>14529</v>
      </c>
      <c r="C603" s="7" t="s">
        <v>14488</v>
      </c>
      <c r="D603" s="7" t="s">
        <v>3</v>
      </c>
      <c r="E603" s="8">
        <v>48957000</v>
      </c>
      <c r="F603" s="7" t="s">
        <v>3</v>
      </c>
      <c r="G603" s="8">
        <v>40422000</v>
      </c>
      <c r="H603" s="5">
        <v>8.9227822587360762E-4</v>
      </c>
      <c r="I603" s="5">
        <v>7.9616043236815274E-7</v>
      </c>
    </row>
    <row r="604" spans="1:9" hidden="1" outlineLevel="1">
      <c r="A604" s="7" t="s">
        <v>14530</v>
      </c>
      <c r="B604" s="7" t="s">
        <v>14531</v>
      </c>
      <c r="C604" s="7" t="s">
        <v>14488</v>
      </c>
      <c r="D604" s="7" t="s">
        <v>3</v>
      </c>
      <c r="E604" s="8">
        <v>33359920</v>
      </c>
      <c r="F604" s="7" t="s">
        <v>3</v>
      </c>
      <c r="G604" s="8">
        <v>16569570</v>
      </c>
      <c r="H604" s="5">
        <v>6.0800968672274612E-4</v>
      </c>
      <c r="I604" s="5">
        <v>3.6967577914869187E-7</v>
      </c>
    </row>
    <row r="605" spans="1:9" hidden="1" outlineLevel="1">
      <c r="A605" s="7" t="s">
        <v>14532</v>
      </c>
      <c r="B605" s="7" t="s">
        <v>1188</v>
      </c>
      <c r="C605" s="7" t="s">
        <v>14488</v>
      </c>
      <c r="D605" s="7" t="s">
        <v>3</v>
      </c>
      <c r="E605" s="8">
        <v>889972000</v>
      </c>
      <c r="F605" s="7" t="s">
        <v>3</v>
      </c>
      <c r="G605" s="8">
        <v>684989000</v>
      </c>
      <c r="H605" s="5">
        <v>1.6220410507939341E-2</v>
      </c>
      <c r="I605" s="5">
        <v>2.6310171704606897E-4</v>
      </c>
    </row>
    <row r="606" spans="1:9" hidden="1" outlineLevel="1">
      <c r="A606" s="7" t="s">
        <v>14533</v>
      </c>
      <c r="B606" s="7" t="s">
        <v>555</v>
      </c>
      <c r="C606" s="7" t="s">
        <v>14488</v>
      </c>
      <c r="D606" s="7" t="s">
        <v>3</v>
      </c>
      <c r="E606" s="8">
        <v>105054000</v>
      </c>
      <c r="F606" s="7" t="s">
        <v>3</v>
      </c>
      <c r="G606" s="8">
        <v>60065000</v>
      </c>
      <c r="H606" s="5">
        <v>1.9146883334543779E-3</v>
      </c>
      <c r="I606" s="5">
        <v>3.6660314142663033E-6</v>
      </c>
    </row>
    <row r="607" spans="1:9" hidden="1" outlineLevel="1">
      <c r="A607" s="7" t="s">
        <v>14534</v>
      </c>
      <c r="B607" s="7" t="s">
        <v>14535</v>
      </c>
      <c r="C607" s="7" t="s">
        <v>14488</v>
      </c>
      <c r="D607" s="7" t="s">
        <v>3</v>
      </c>
      <c r="E607" s="8">
        <v>32388000</v>
      </c>
      <c r="F607" s="7" t="s">
        <v>3</v>
      </c>
      <c r="G607" s="8">
        <v>16917000</v>
      </c>
      <c r="H607" s="5">
        <v>5.9029571214728039E-4</v>
      </c>
      <c r="I607" s="5">
        <v>3.4844902777946491E-7</v>
      </c>
    </row>
    <row r="608" spans="1:9" hidden="1" outlineLevel="1">
      <c r="A608" s="7" t="s">
        <v>14536</v>
      </c>
      <c r="B608" s="7" t="s">
        <v>14537</v>
      </c>
      <c r="C608" s="7" t="s">
        <v>14488</v>
      </c>
      <c r="D608" s="7" t="s">
        <v>3</v>
      </c>
      <c r="E608" s="8">
        <v>3509691000</v>
      </c>
      <c r="F608" s="7" t="s">
        <v>3</v>
      </c>
      <c r="G608" s="8">
        <v>2207552000</v>
      </c>
      <c r="H608" s="5">
        <v>6.3966763871245544E-2</v>
      </c>
      <c r="I608" s="5">
        <v>4.0917468801596841E-3</v>
      </c>
    </row>
    <row r="609" spans="1:9" hidden="1" outlineLevel="1">
      <c r="A609" s="7" t="s">
        <v>14538</v>
      </c>
      <c r="B609" s="7" t="s">
        <v>14539</v>
      </c>
      <c r="C609" s="7" t="s">
        <v>14488</v>
      </c>
      <c r="D609" s="7" t="s">
        <v>3</v>
      </c>
      <c r="E609" s="8"/>
      <c r="F609" s="7" t="s">
        <v>3</v>
      </c>
      <c r="G609" s="8"/>
      <c r="H609" s="5">
        <v>0</v>
      </c>
      <c r="I609" s="5">
        <v>0</v>
      </c>
    </row>
    <row r="610" spans="1:9" hidden="1" outlineLevel="1">
      <c r="A610" s="7" t="s">
        <v>14540</v>
      </c>
      <c r="B610" s="7" t="s">
        <v>14541</v>
      </c>
      <c r="C610" s="7" t="s">
        <v>14488</v>
      </c>
      <c r="D610" s="7" t="s">
        <v>3</v>
      </c>
      <c r="E610" s="8"/>
      <c r="F610" s="7" t="s">
        <v>3</v>
      </c>
      <c r="G610" s="8"/>
      <c r="H610" s="5">
        <v>0</v>
      </c>
      <c r="I610" s="5">
        <v>0</v>
      </c>
    </row>
    <row r="611" spans="1:9" hidden="1" outlineLevel="1">
      <c r="A611" s="7" t="s">
        <v>14542</v>
      </c>
      <c r="B611" s="7" t="s">
        <v>14543</v>
      </c>
      <c r="C611" s="7" t="s">
        <v>14488</v>
      </c>
      <c r="D611" s="7" t="s">
        <v>3</v>
      </c>
      <c r="E611" s="8">
        <v>516959000</v>
      </c>
      <c r="F611" s="7" t="s">
        <v>3</v>
      </c>
      <c r="G611" s="8">
        <v>230533000</v>
      </c>
      <c r="H611" s="5">
        <v>9.4219674279346025E-3</v>
      </c>
      <c r="I611" s="5">
        <v>8.8773470213060585E-5</v>
      </c>
    </row>
    <row r="612" spans="1:9" hidden="1" outlineLevel="1">
      <c r="A612" s="7" t="s">
        <v>14544</v>
      </c>
      <c r="B612" s="7" t="s">
        <v>14545</v>
      </c>
      <c r="C612" s="7" t="s">
        <v>14488</v>
      </c>
      <c r="D612" s="7" t="s">
        <v>3</v>
      </c>
      <c r="E612" s="8">
        <v>18630000</v>
      </c>
      <c r="F612" s="7" t="s">
        <v>3</v>
      </c>
      <c r="G612" s="8">
        <v>7754000</v>
      </c>
      <c r="H612" s="5">
        <v>3.3954579218549566E-4</v>
      </c>
      <c r="I612" s="5">
        <v>1.152913449908758E-7</v>
      </c>
    </row>
    <row r="613" spans="1:9" hidden="1" outlineLevel="1">
      <c r="A613" s="7" t="s">
        <v>14546</v>
      </c>
      <c r="B613" s="7" t="s">
        <v>14547</v>
      </c>
      <c r="C613" s="7" t="s">
        <v>14488</v>
      </c>
      <c r="D613" s="7" t="s">
        <v>3</v>
      </c>
      <c r="E613" s="8">
        <v>586980000</v>
      </c>
      <c r="F613" s="7" t="s">
        <v>3</v>
      </c>
      <c r="G613" s="8">
        <v>583023000</v>
      </c>
      <c r="H613" s="5">
        <v>1.069815293059808E-2</v>
      </c>
      <c r="I613" s="5">
        <v>1.1445047612646429E-4</v>
      </c>
    </row>
    <row r="614" spans="1:9" hidden="1" outlineLevel="1">
      <c r="A614" s="7" t="s">
        <v>14548</v>
      </c>
      <c r="B614" s="7" t="s">
        <v>14549</v>
      </c>
      <c r="C614" s="7" t="s">
        <v>14488</v>
      </c>
      <c r="D614" s="7" t="s">
        <v>3</v>
      </c>
      <c r="E614" s="8">
        <v>7450000000</v>
      </c>
      <c r="F614" s="7" t="s">
        <v>3</v>
      </c>
      <c r="G614" s="8">
        <v>6090000000</v>
      </c>
      <c r="H614" s="5">
        <v>0.13578186536671727</v>
      </c>
      <c r="I614" s="5">
        <v>1.8436714962465333E-2</v>
      </c>
    </row>
    <row r="615" spans="1:9" hidden="1" outlineLevel="1">
      <c r="A615" s="7" t="s">
        <v>14550</v>
      </c>
      <c r="B615" s="7" t="s">
        <v>1648</v>
      </c>
      <c r="C615" s="7" t="s">
        <v>14488</v>
      </c>
      <c r="D615" s="7" t="s">
        <v>3</v>
      </c>
      <c r="E615" s="8">
        <v>452901000</v>
      </c>
      <c r="F615" s="7" t="s">
        <v>3</v>
      </c>
      <c r="G615" s="8">
        <v>354578000</v>
      </c>
      <c r="H615" s="5">
        <v>8.2544620948257208E-3</v>
      </c>
      <c r="I615" s="5">
        <v>6.8136144474914629E-5</v>
      </c>
    </row>
    <row r="616" spans="1:9" hidden="1" outlineLevel="1">
      <c r="A616" s="7" t="s">
        <v>14551</v>
      </c>
      <c r="B616" s="7" t="s">
        <v>14552</v>
      </c>
      <c r="C616" s="7" t="s">
        <v>14488</v>
      </c>
      <c r="D616" s="7" t="s">
        <v>3</v>
      </c>
      <c r="E616" s="8"/>
      <c r="F616" s="7" t="s">
        <v>3</v>
      </c>
      <c r="G616" s="8"/>
      <c r="H616" s="5">
        <v>0</v>
      </c>
      <c r="I616" s="5">
        <v>0</v>
      </c>
    </row>
    <row r="617" spans="1:9" hidden="1" outlineLevel="1">
      <c r="A617" s="7" t="s">
        <v>14553</v>
      </c>
      <c r="B617" s="7" t="s">
        <v>14554</v>
      </c>
      <c r="C617" s="7" t="s">
        <v>14488</v>
      </c>
      <c r="D617" s="7" t="s">
        <v>3</v>
      </c>
      <c r="E617" s="8">
        <v>25640650</v>
      </c>
      <c r="F617" s="7" t="s">
        <v>3</v>
      </c>
      <c r="G617" s="8">
        <v>51426400</v>
      </c>
      <c r="H617" s="5">
        <v>4.6732017264632466E-4</v>
      </c>
      <c r="I617" s="5">
        <v>2.1838814376219069E-7</v>
      </c>
    </row>
    <row r="618" spans="1:9" hidden="1" outlineLevel="1">
      <c r="A618" s="7" t="s">
        <v>14555</v>
      </c>
      <c r="B618" s="7" t="s">
        <v>14556</v>
      </c>
      <c r="C618" s="7" t="s">
        <v>14488</v>
      </c>
      <c r="D618" s="7" t="s">
        <v>3</v>
      </c>
      <c r="E618" s="8">
        <v>1739850</v>
      </c>
      <c r="F618" s="7" t="s">
        <v>3</v>
      </c>
      <c r="G618" s="8">
        <v>12490980</v>
      </c>
      <c r="H618" s="5">
        <v>3.1710077645407119E-5</v>
      </c>
      <c r="I618" s="5">
        <v>1.0055290242777483E-9</v>
      </c>
    </row>
    <row r="619" spans="1:9" hidden="1" outlineLevel="1">
      <c r="A619" s="7" t="s">
        <v>14557</v>
      </c>
      <c r="B619" s="7" t="s">
        <v>14558</v>
      </c>
      <c r="C619" s="7" t="s">
        <v>14488</v>
      </c>
      <c r="D619" s="7" t="s">
        <v>3</v>
      </c>
      <c r="E619" s="8">
        <v>37214000</v>
      </c>
      <c r="F619" s="7" t="s">
        <v>3</v>
      </c>
      <c r="G619" s="8">
        <v>11057000</v>
      </c>
      <c r="H619" s="5">
        <v>6.7825319969892837E-4</v>
      </c>
      <c r="I619" s="5">
        <v>4.6002740290183441E-7</v>
      </c>
    </row>
    <row r="620" spans="1:9" hidden="1" outlineLevel="1">
      <c r="A620" s="7" t="s">
        <v>14559</v>
      </c>
      <c r="B620" s="7" t="s">
        <v>14560</v>
      </c>
      <c r="C620" s="7" t="s">
        <v>14488</v>
      </c>
      <c r="D620" s="7" t="s">
        <v>3</v>
      </c>
      <c r="E620" s="8">
        <v>49322680</v>
      </c>
      <c r="F620" s="7" t="s">
        <v>3</v>
      </c>
      <c r="G620" s="8">
        <v>18102480</v>
      </c>
      <c r="H620" s="5">
        <v>8.9894301950143327E-4</v>
      </c>
      <c r="I620" s="5">
        <v>8.0809855231035423E-7</v>
      </c>
    </row>
    <row r="621" spans="1:9" hidden="1" outlineLevel="1">
      <c r="A621" s="7" t="s">
        <v>14561</v>
      </c>
      <c r="B621" s="7" t="s">
        <v>14562</v>
      </c>
      <c r="C621" s="7" t="s">
        <v>14488</v>
      </c>
      <c r="D621" s="7" t="s">
        <v>3</v>
      </c>
      <c r="E621" s="8">
        <v>241500000</v>
      </c>
      <c r="F621" s="7" t="s">
        <v>3</v>
      </c>
      <c r="G621" s="8"/>
      <c r="H621" s="5">
        <v>4.4015195283304987E-3</v>
      </c>
      <c r="I621" s="5">
        <v>1.9373374158274736E-5</v>
      </c>
    </row>
    <row r="622" spans="1:9" hidden="1" outlineLevel="1">
      <c r="A622" s="7" t="s">
        <v>14563</v>
      </c>
      <c r="B622" s="7" t="s">
        <v>14564</v>
      </c>
      <c r="C622" s="7" t="s">
        <v>14488</v>
      </c>
      <c r="D622" s="7" t="s">
        <v>3</v>
      </c>
      <c r="E622" s="8">
        <v>6579000</v>
      </c>
      <c r="F622" s="7" t="s">
        <v>3</v>
      </c>
      <c r="G622" s="8">
        <v>2294000</v>
      </c>
      <c r="H622" s="5">
        <v>1.1990723385874266E-4</v>
      </c>
      <c r="I622" s="5">
        <v>1.4377744731655202E-8</v>
      </c>
    </row>
    <row r="623" spans="1:9" hidden="1" outlineLevel="1">
      <c r="A623" s="7" t="s">
        <v>14565</v>
      </c>
      <c r="B623" s="7" t="s">
        <v>14566</v>
      </c>
      <c r="C623" s="7" t="s">
        <v>14488</v>
      </c>
      <c r="D623" s="7" t="s">
        <v>3</v>
      </c>
      <c r="E623" s="8">
        <v>2735840</v>
      </c>
      <c r="F623" s="7" t="s">
        <v>3</v>
      </c>
      <c r="G623" s="8">
        <v>916180</v>
      </c>
      <c r="H623" s="5">
        <v>4.9862746113406679E-5</v>
      </c>
      <c r="I623" s="5">
        <v>2.4862934499700527E-9</v>
      </c>
    </row>
    <row r="624" spans="1:9" hidden="1" outlineLevel="1">
      <c r="A624" s="7" t="s">
        <v>14567</v>
      </c>
      <c r="B624" s="7" t="s">
        <v>14568</v>
      </c>
      <c r="C624" s="7" t="s">
        <v>14488</v>
      </c>
      <c r="D624" s="7" t="s">
        <v>3</v>
      </c>
      <c r="E624" s="8">
        <v>2100590000</v>
      </c>
      <c r="F624" s="7" t="s">
        <v>3</v>
      </c>
      <c r="G624" s="8">
        <v>1792209000</v>
      </c>
      <c r="H624" s="5">
        <v>3.828483604975471E-2</v>
      </c>
      <c r="I624" s="5">
        <v>1.4657286713565978E-3</v>
      </c>
    </row>
    <row r="625" spans="1:9" hidden="1" outlineLevel="1">
      <c r="A625" s="7" t="s">
        <v>14569</v>
      </c>
      <c r="B625" s="7" t="s">
        <v>14570</v>
      </c>
      <c r="C625" s="7" t="s">
        <v>14488</v>
      </c>
      <c r="D625" s="7" t="s">
        <v>3</v>
      </c>
      <c r="E625" s="8"/>
      <c r="F625" s="7" t="s">
        <v>3</v>
      </c>
      <c r="G625" s="8"/>
      <c r="H625" s="5">
        <v>0</v>
      </c>
      <c r="I625" s="5">
        <v>0</v>
      </c>
    </row>
    <row r="626" spans="1:9" hidden="1" outlineLevel="1">
      <c r="A626" s="7" t="s">
        <v>14571</v>
      </c>
      <c r="B626" s="7" t="s">
        <v>14572</v>
      </c>
      <c r="C626" s="7" t="s">
        <v>14488</v>
      </c>
      <c r="D626" s="7" t="s">
        <v>3</v>
      </c>
      <c r="E626" s="8">
        <v>395603000</v>
      </c>
      <c r="F626" s="7" t="s">
        <v>3</v>
      </c>
      <c r="G626" s="8">
        <v>207998000</v>
      </c>
      <c r="H626" s="5">
        <v>7.2101628570026104E-3</v>
      </c>
      <c r="I626" s="5">
        <v>5.1986448424500047E-5</v>
      </c>
    </row>
    <row r="627" spans="1:9" hidden="1" outlineLevel="1">
      <c r="A627" s="7" t="s">
        <v>14573</v>
      </c>
      <c r="B627" s="7" t="s">
        <v>6037</v>
      </c>
      <c r="C627" s="7" t="s">
        <v>14488</v>
      </c>
      <c r="D627" s="7" t="s">
        <v>3</v>
      </c>
      <c r="E627" s="8">
        <v>41837000</v>
      </c>
      <c r="F627" s="7" t="s">
        <v>3</v>
      </c>
      <c r="G627" s="8">
        <v>526363000</v>
      </c>
      <c r="H627" s="5">
        <v>7.6251085924125507E-4</v>
      </c>
      <c r="I627" s="5">
        <v>5.8142281046083707E-7</v>
      </c>
    </row>
    <row r="628" spans="1:9" hidden="1" outlineLevel="1">
      <c r="A628" s="7" t="s">
        <v>14574</v>
      </c>
      <c r="B628" s="7" t="s">
        <v>14575</v>
      </c>
      <c r="C628" s="7" t="s">
        <v>14488</v>
      </c>
      <c r="D628" s="7" t="s">
        <v>3</v>
      </c>
      <c r="E628" s="8"/>
      <c r="F628" s="7" t="s">
        <v>3</v>
      </c>
      <c r="G628" s="8"/>
      <c r="H628" s="5">
        <v>0</v>
      </c>
      <c r="I628" s="5">
        <v>0</v>
      </c>
    </row>
    <row r="629" spans="1:9" hidden="1" outlineLevel="1">
      <c r="A629" s="7" t="s">
        <v>14576</v>
      </c>
      <c r="B629" s="7" t="s">
        <v>14577</v>
      </c>
      <c r="C629" s="7" t="s">
        <v>14488</v>
      </c>
      <c r="D629" s="7" t="s">
        <v>3</v>
      </c>
      <c r="E629" s="8"/>
      <c r="F629" s="7" t="s">
        <v>3</v>
      </c>
      <c r="G629" s="8"/>
      <c r="H629" s="5">
        <v>0</v>
      </c>
      <c r="I629" s="5">
        <v>0</v>
      </c>
    </row>
    <row r="630" spans="1:9" hidden="1" outlineLevel="1">
      <c r="A630" s="7" t="s">
        <v>14578</v>
      </c>
      <c r="B630" s="7" t="s">
        <v>14579</v>
      </c>
      <c r="C630" s="7" t="s">
        <v>14488</v>
      </c>
      <c r="D630" s="7" t="s">
        <v>3</v>
      </c>
      <c r="E630" s="8">
        <v>33756000</v>
      </c>
      <c r="F630" s="7" t="s">
        <v>3</v>
      </c>
      <c r="G630" s="8">
        <v>16189000</v>
      </c>
      <c r="H630" s="5">
        <v>6.1522854326428295E-4</v>
      </c>
      <c r="I630" s="5">
        <v>3.7850616044709169E-7</v>
      </c>
    </row>
    <row r="631" spans="1:9" hidden="1" outlineLevel="1">
      <c r="A631" s="7" t="s">
        <v>14580</v>
      </c>
      <c r="B631" s="7" t="s">
        <v>14581</v>
      </c>
      <c r="C631" s="7" t="s">
        <v>14488</v>
      </c>
      <c r="D631" s="7" t="s">
        <v>3</v>
      </c>
      <c r="E631" s="8">
        <v>771180</v>
      </c>
      <c r="F631" s="7" t="s">
        <v>3</v>
      </c>
      <c r="G631" s="8">
        <v>2032620</v>
      </c>
      <c r="H631" s="5">
        <v>1.4055336769597989E-5</v>
      </c>
      <c r="I631" s="5">
        <v>1.9755249170681322E-10</v>
      </c>
    </row>
    <row r="632" spans="1:9" hidden="1" outlineLevel="1">
      <c r="A632" s="7" t="s">
        <v>14582</v>
      </c>
      <c r="B632" s="7" t="s">
        <v>14583</v>
      </c>
      <c r="C632" s="7" t="s">
        <v>14488</v>
      </c>
      <c r="D632" s="7" t="s">
        <v>3</v>
      </c>
      <c r="E632" s="8">
        <v>24283550</v>
      </c>
      <c r="F632" s="7" t="s">
        <v>3</v>
      </c>
      <c r="G632" s="8">
        <v>17254400</v>
      </c>
      <c r="H632" s="5">
        <v>4.4258600224509356E-4</v>
      </c>
      <c r="I632" s="5">
        <v>1.9588236938329397E-7</v>
      </c>
    </row>
    <row r="633" spans="1:9" hidden="1" outlineLevel="1">
      <c r="A633" s="7" t="s">
        <v>14584</v>
      </c>
      <c r="B633" s="7" t="s">
        <v>14585</v>
      </c>
      <c r="C633" s="7" t="s">
        <v>14488</v>
      </c>
      <c r="D633" s="7" t="s">
        <v>3</v>
      </c>
      <c r="E633" s="8"/>
      <c r="F633" s="7" t="s">
        <v>3</v>
      </c>
      <c r="G633" s="8"/>
      <c r="H633" s="5">
        <v>0</v>
      </c>
      <c r="I633" s="5">
        <v>0</v>
      </c>
    </row>
    <row r="634" spans="1:9" hidden="1" outlineLevel="1">
      <c r="A634" s="7" t="s">
        <v>14586</v>
      </c>
      <c r="B634" s="7" t="s">
        <v>14587</v>
      </c>
      <c r="C634" s="7" t="s">
        <v>14488</v>
      </c>
      <c r="D634" s="7" t="s">
        <v>3</v>
      </c>
      <c r="E634" s="8">
        <v>3084370000</v>
      </c>
      <c r="F634" s="7" t="s">
        <v>3</v>
      </c>
      <c r="G634" s="8">
        <v>2095083000</v>
      </c>
      <c r="H634" s="5">
        <v>5.6214968064582781E-2</v>
      </c>
      <c r="I634" s="5">
        <v>3.160122634502062E-3</v>
      </c>
    </row>
    <row r="635" spans="1:9" hidden="1" outlineLevel="1">
      <c r="A635" s="7" t="s">
        <v>14588</v>
      </c>
      <c r="B635" s="7" t="s">
        <v>14589</v>
      </c>
      <c r="C635" s="7" t="s">
        <v>14488</v>
      </c>
      <c r="D635" s="7" t="s">
        <v>3</v>
      </c>
      <c r="E635" s="8"/>
      <c r="F635" s="7" t="s">
        <v>3</v>
      </c>
      <c r="G635" s="8"/>
      <c r="H635" s="5">
        <v>0</v>
      </c>
      <c r="I635" s="5">
        <v>0</v>
      </c>
    </row>
    <row r="636" spans="1:9" hidden="1" outlineLevel="1">
      <c r="A636" s="7" t="s">
        <v>14590</v>
      </c>
      <c r="B636" s="7" t="s">
        <v>14591</v>
      </c>
      <c r="C636" s="7" t="s">
        <v>14488</v>
      </c>
      <c r="D636" s="7" t="s">
        <v>3</v>
      </c>
      <c r="E636" s="8"/>
      <c r="F636" s="7" t="s">
        <v>3</v>
      </c>
      <c r="G636" s="8"/>
      <c r="H636" s="5">
        <v>0</v>
      </c>
      <c r="I636" s="5">
        <v>0</v>
      </c>
    </row>
    <row r="637" spans="1:9" hidden="1" outlineLevel="1">
      <c r="A637" s="7" t="s">
        <v>14592</v>
      </c>
      <c r="B637" s="7" t="s">
        <v>14593</v>
      </c>
      <c r="C637" s="7" t="s">
        <v>14488</v>
      </c>
      <c r="D637" s="7" t="s">
        <v>3</v>
      </c>
      <c r="E637" s="8">
        <v>608891000</v>
      </c>
      <c r="F637" s="7" t="s">
        <v>3</v>
      </c>
      <c r="G637" s="8">
        <v>294389000</v>
      </c>
      <c r="H637" s="5">
        <v>1.1097497420806153E-2</v>
      </c>
      <c r="I637" s="5">
        <v>1.2315444900479924E-4</v>
      </c>
    </row>
    <row r="638" spans="1:9" hidden="1" outlineLevel="1">
      <c r="A638" s="7" t="s">
        <v>14594</v>
      </c>
      <c r="B638" s="7" t="s">
        <v>14595</v>
      </c>
      <c r="C638" s="7" t="s">
        <v>14488</v>
      </c>
      <c r="D638" s="7" t="s">
        <v>3</v>
      </c>
      <c r="E638" s="8"/>
      <c r="F638" s="7" t="s">
        <v>3</v>
      </c>
      <c r="G638" s="8"/>
      <c r="H638" s="5">
        <v>0</v>
      </c>
      <c r="I638" s="5">
        <v>0</v>
      </c>
    </row>
    <row r="639" spans="1:9" hidden="1" outlineLevel="1">
      <c r="A639" s="7" t="s">
        <v>14596</v>
      </c>
      <c r="B639" s="7" t="s">
        <v>5704</v>
      </c>
      <c r="C639" s="7" t="s">
        <v>14488</v>
      </c>
      <c r="D639" s="7" t="s">
        <v>3</v>
      </c>
      <c r="E639" s="8">
        <v>5324746000</v>
      </c>
      <c r="F639" s="7" t="s">
        <v>3</v>
      </c>
      <c r="G639" s="8">
        <v>5221781000</v>
      </c>
      <c r="H639" s="5">
        <v>9.7047509326706888E-2</v>
      </c>
      <c r="I639" s="5">
        <v>9.4182190665172607E-3</v>
      </c>
    </row>
    <row r="640" spans="1:9" hidden="1" outlineLevel="1">
      <c r="A640" s="7" t="s">
        <v>14597</v>
      </c>
      <c r="B640" s="7" t="s">
        <v>14598</v>
      </c>
      <c r="C640" s="7" t="s">
        <v>14488</v>
      </c>
      <c r="D640" s="7" t="s">
        <v>3</v>
      </c>
      <c r="E640" s="8">
        <v>261585000</v>
      </c>
      <c r="F640" s="7" t="s">
        <v>3</v>
      </c>
      <c r="G640" s="8">
        <v>201279000</v>
      </c>
      <c r="H640" s="5">
        <v>4.767583792208421E-3</v>
      </c>
      <c r="I640" s="5">
        <v>2.2729855215728427E-5</v>
      </c>
    </row>
    <row r="641" spans="1:9" hidden="1" outlineLevel="1">
      <c r="A641" s="7" t="s">
        <v>14599</v>
      </c>
      <c r="B641" s="7" t="s">
        <v>14600</v>
      </c>
      <c r="C641" s="7" t="s">
        <v>14488</v>
      </c>
      <c r="D641" s="7" t="s">
        <v>3</v>
      </c>
      <c r="E641" s="8"/>
      <c r="F641" s="7" t="s">
        <v>3</v>
      </c>
      <c r="G641" s="8"/>
      <c r="H641" s="5">
        <v>0</v>
      </c>
      <c r="I641" s="5">
        <v>0</v>
      </c>
    </row>
    <row r="642" spans="1:9" hidden="1" outlineLevel="1">
      <c r="A642" s="7" t="s">
        <v>14601</v>
      </c>
      <c r="B642" s="7" t="s">
        <v>14602</v>
      </c>
      <c r="C642" s="7" t="s">
        <v>14488</v>
      </c>
      <c r="D642" s="7" t="s">
        <v>3</v>
      </c>
      <c r="E642" s="8">
        <v>0</v>
      </c>
      <c r="F642" s="7" t="s">
        <v>3</v>
      </c>
      <c r="G642" s="8">
        <v>0</v>
      </c>
      <c r="H642" s="5">
        <v>0</v>
      </c>
      <c r="I642" s="5">
        <v>0</v>
      </c>
    </row>
    <row r="643" spans="1:9" hidden="1" outlineLevel="1">
      <c r="A643" s="7" t="s">
        <v>14603</v>
      </c>
      <c r="B643" s="7" t="s">
        <v>6304</v>
      </c>
      <c r="C643" s="7" t="s">
        <v>14488</v>
      </c>
      <c r="D643" s="7" t="s">
        <v>3</v>
      </c>
      <c r="E643" s="8">
        <v>1084210</v>
      </c>
      <c r="F643" s="7" t="s">
        <v>3</v>
      </c>
      <c r="G643" s="8">
        <v>64970</v>
      </c>
      <c r="H643" s="5">
        <v>1.9760544462986378E-5</v>
      </c>
      <c r="I643" s="5">
        <v>3.9047911747366162E-10</v>
      </c>
    </row>
    <row r="644" spans="1:9" hidden="1" outlineLevel="1">
      <c r="A644" s="7" t="s">
        <v>14604</v>
      </c>
      <c r="B644" s="7" t="s">
        <v>14605</v>
      </c>
      <c r="C644" s="7" t="s">
        <v>14488</v>
      </c>
      <c r="D644" s="7" t="s">
        <v>3</v>
      </c>
      <c r="E644" s="8">
        <v>0</v>
      </c>
      <c r="F644" s="7" t="s">
        <v>3</v>
      </c>
      <c r="G644" s="8">
        <v>34530</v>
      </c>
      <c r="H644" s="5">
        <v>0</v>
      </c>
      <c r="I644" s="5">
        <v>0</v>
      </c>
    </row>
    <row r="645" spans="1:9" hidden="1" outlineLevel="1">
      <c r="A645" s="7" t="s">
        <v>14606</v>
      </c>
      <c r="B645" s="7" t="s">
        <v>14607</v>
      </c>
      <c r="C645" s="7" t="s">
        <v>14488</v>
      </c>
      <c r="D645" s="7" t="s">
        <v>3</v>
      </c>
      <c r="E645" s="8">
        <v>1067540</v>
      </c>
      <c r="F645" s="7" t="s">
        <v>3</v>
      </c>
      <c r="G645" s="8">
        <v>2418780</v>
      </c>
      <c r="H645" s="5">
        <v>1.945672114813226E-5</v>
      </c>
      <c r="I645" s="5">
        <v>3.7856399783617712E-10</v>
      </c>
    </row>
    <row r="646" spans="1:9" hidden="1" outlineLevel="1">
      <c r="A646" s="7" t="s">
        <v>14608</v>
      </c>
      <c r="B646" s="7" t="s">
        <v>14609</v>
      </c>
      <c r="C646" s="7" t="s">
        <v>14488</v>
      </c>
      <c r="D646" s="7" t="s">
        <v>3</v>
      </c>
      <c r="E646" s="8">
        <v>0</v>
      </c>
      <c r="F646" s="7" t="s">
        <v>3</v>
      </c>
      <c r="G646" s="8">
        <v>11350</v>
      </c>
      <c r="H646" s="5">
        <v>0</v>
      </c>
      <c r="I646" s="5">
        <v>0</v>
      </c>
    </row>
    <row r="647" spans="1:9" hidden="1" outlineLevel="1">
      <c r="A647" s="7" t="s">
        <v>14610</v>
      </c>
      <c r="B647" s="7" t="s">
        <v>14611</v>
      </c>
      <c r="C647" s="7" t="s">
        <v>14488</v>
      </c>
      <c r="D647" s="7" t="s">
        <v>3</v>
      </c>
      <c r="E647" s="8">
        <v>508990000</v>
      </c>
      <c r="F647" s="7" t="s">
        <v>3</v>
      </c>
      <c r="G647" s="8">
        <v>377284000</v>
      </c>
      <c r="H647" s="5">
        <v>9.276726396376566E-3</v>
      </c>
      <c r="I647" s="5">
        <v>8.6057652633229746E-5</v>
      </c>
    </row>
    <row r="648" spans="1:9" hidden="1" outlineLevel="1">
      <c r="A648" s="7" t="s">
        <v>14612</v>
      </c>
      <c r="B648" s="7" t="s">
        <v>14613</v>
      </c>
      <c r="C648" s="7" t="s">
        <v>14488</v>
      </c>
      <c r="D648" s="7" t="s">
        <v>3</v>
      </c>
      <c r="E648" s="8">
        <v>283560000</v>
      </c>
      <c r="F648" s="7" t="s">
        <v>3</v>
      </c>
      <c r="G648" s="8">
        <v>120962000</v>
      </c>
      <c r="H648" s="5">
        <v>5.1680947306558854E-3</v>
      </c>
      <c r="I648" s="5">
        <v>2.6709203145033128E-5</v>
      </c>
    </row>
    <row r="649" spans="1:9" hidden="1" outlineLevel="1">
      <c r="A649" s="7" t="s">
        <v>14614</v>
      </c>
      <c r="B649" s="7" t="s">
        <v>14615</v>
      </c>
      <c r="C649" s="7" t="s">
        <v>14488</v>
      </c>
      <c r="D649" s="7" t="s">
        <v>3</v>
      </c>
      <c r="E649" s="8"/>
      <c r="F649" s="7" t="s">
        <v>3</v>
      </c>
      <c r="G649" s="8"/>
      <c r="H649" s="5">
        <v>0</v>
      </c>
      <c r="I649" s="5">
        <v>0</v>
      </c>
    </row>
    <row r="650" spans="1:9" hidden="1" outlineLevel="1">
      <c r="A650" s="7" t="s">
        <v>14616</v>
      </c>
      <c r="B650" s="7" t="s">
        <v>14617</v>
      </c>
      <c r="C650" s="7" t="s">
        <v>14488</v>
      </c>
      <c r="D650" s="7" t="s">
        <v>3</v>
      </c>
      <c r="E650" s="8"/>
      <c r="F650" s="7" t="s">
        <v>3</v>
      </c>
      <c r="G650" s="8"/>
      <c r="H650" s="5">
        <v>0</v>
      </c>
      <c r="I650" s="5">
        <v>0</v>
      </c>
    </row>
    <row r="651" spans="1:9" hidden="1" outlineLevel="1">
      <c r="A651" s="7" t="s">
        <v>14618</v>
      </c>
      <c r="B651" s="7" t="s">
        <v>14619</v>
      </c>
      <c r="C651" s="7" t="s">
        <v>14488</v>
      </c>
      <c r="D651" s="7" t="s">
        <v>3</v>
      </c>
      <c r="E651" s="8">
        <v>0</v>
      </c>
      <c r="F651" s="7" t="s">
        <v>3</v>
      </c>
      <c r="G651" s="8">
        <v>980</v>
      </c>
      <c r="H651" s="5">
        <v>0</v>
      </c>
      <c r="I651" s="5">
        <v>0</v>
      </c>
    </row>
    <row r="652" spans="1:9" hidden="1" outlineLevel="1">
      <c r="A652" s="7" t="s">
        <v>14620</v>
      </c>
      <c r="B652" s="7" t="s">
        <v>14621</v>
      </c>
      <c r="C652" s="7" t="s">
        <v>14488</v>
      </c>
      <c r="D652" s="7" t="s">
        <v>3</v>
      </c>
      <c r="E652" s="8">
        <v>0</v>
      </c>
      <c r="F652" s="7" t="s">
        <v>3</v>
      </c>
      <c r="G652" s="8">
        <v>0</v>
      </c>
      <c r="H652" s="5">
        <v>0</v>
      </c>
      <c r="I652" s="5">
        <v>0</v>
      </c>
    </row>
    <row r="653" spans="1:9" hidden="1" outlineLevel="1">
      <c r="A653" s="7" t="s">
        <v>14622</v>
      </c>
      <c r="B653" s="7" t="s">
        <v>14623</v>
      </c>
      <c r="C653" s="7" t="s">
        <v>14488</v>
      </c>
      <c r="D653" s="7" t="s">
        <v>3</v>
      </c>
      <c r="E653" s="8">
        <v>20570</v>
      </c>
      <c r="F653" s="7" t="s">
        <v>3</v>
      </c>
      <c r="G653" s="8">
        <v>2771530</v>
      </c>
      <c r="H653" s="5">
        <v>3.7490375444206365E-7</v>
      </c>
      <c r="I653" s="5">
        <v>1.4055282509475515E-13</v>
      </c>
    </row>
    <row r="654" spans="1:9" hidden="1" outlineLevel="1">
      <c r="A654" s="7" t="s">
        <v>14624</v>
      </c>
      <c r="B654" s="7" t="s">
        <v>14625</v>
      </c>
      <c r="C654" s="7" t="s">
        <v>14488</v>
      </c>
      <c r="D654" s="7" t="s">
        <v>3</v>
      </c>
      <c r="E654" s="8">
        <v>527194000</v>
      </c>
      <c r="F654" s="7" t="s">
        <v>3</v>
      </c>
      <c r="G654" s="8">
        <v>562830000</v>
      </c>
      <c r="H654" s="5">
        <v>9.6085080174686099E-3</v>
      </c>
      <c r="I654" s="5">
        <v>9.2323426321758552E-5</v>
      </c>
    </row>
    <row r="655" spans="1:9" hidden="1" outlineLevel="1">
      <c r="A655" s="7" t="s">
        <v>14626</v>
      </c>
      <c r="B655" s="7" t="s">
        <v>14627</v>
      </c>
      <c r="C655" s="7" t="s">
        <v>14488</v>
      </c>
      <c r="D655" s="7" t="s">
        <v>3</v>
      </c>
      <c r="E655" s="8">
        <v>0</v>
      </c>
      <c r="F655" s="7" t="s">
        <v>3</v>
      </c>
      <c r="G655" s="8">
        <v>281140</v>
      </c>
      <c r="H655" s="5">
        <v>0</v>
      </c>
      <c r="I655" s="5">
        <v>0</v>
      </c>
    </row>
    <row r="656" spans="1:9" hidden="1" outlineLevel="1">
      <c r="A656" s="7" t="s">
        <v>14628</v>
      </c>
      <c r="B656" s="7" t="s">
        <v>14629</v>
      </c>
      <c r="C656" s="7" t="s">
        <v>14488</v>
      </c>
      <c r="D656" s="7" t="s">
        <v>3</v>
      </c>
      <c r="E656" s="8">
        <v>0</v>
      </c>
      <c r="F656" s="7" t="s">
        <v>3</v>
      </c>
      <c r="G656" s="8">
        <v>20</v>
      </c>
      <c r="H656" s="5">
        <v>0</v>
      </c>
      <c r="I656" s="5">
        <v>0</v>
      </c>
    </row>
    <row r="657" spans="1:9" hidden="1" outlineLevel="1">
      <c r="A657" s="7" t="s">
        <v>14630</v>
      </c>
      <c r="B657" s="7" t="s">
        <v>14631</v>
      </c>
      <c r="C657" s="7" t="s">
        <v>14488</v>
      </c>
      <c r="D657" s="7" t="s">
        <v>3</v>
      </c>
      <c r="E657" s="8"/>
      <c r="F657" s="7" t="s">
        <v>3</v>
      </c>
      <c r="G657" s="8"/>
      <c r="H657" s="5">
        <v>0</v>
      </c>
      <c r="I657" s="5">
        <v>0</v>
      </c>
    </row>
    <row r="658" spans="1:9" hidden="1" outlineLevel="1">
      <c r="A658" s="7" t="s">
        <v>14632</v>
      </c>
      <c r="B658" s="7" t="s">
        <v>14633</v>
      </c>
      <c r="C658" s="7" t="s">
        <v>14488</v>
      </c>
      <c r="D658" s="7" t="s">
        <v>3</v>
      </c>
      <c r="E658" s="8">
        <v>340396000</v>
      </c>
      <c r="F658" s="7" t="s">
        <v>3</v>
      </c>
      <c r="G658" s="8">
        <v>382198000</v>
      </c>
      <c r="H658" s="5">
        <v>6.2039736702508841E-3</v>
      </c>
      <c r="I658" s="5">
        <v>3.8489289301166224E-5</v>
      </c>
    </row>
    <row r="659" spans="1:9" hidden="1" outlineLevel="1">
      <c r="A659" s="7" t="s">
        <v>14634</v>
      </c>
      <c r="B659" s="7" t="s">
        <v>14635</v>
      </c>
      <c r="C659" s="7" t="s">
        <v>14488</v>
      </c>
      <c r="D659" s="7" t="s">
        <v>3</v>
      </c>
      <c r="E659" s="8">
        <v>723440</v>
      </c>
      <c r="F659" s="7" t="s">
        <v>3</v>
      </c>
      <c r="G659" s="8">
        <v>1860250</v>
      </c>
      <c r="H659" s="5">
        <v>1.3185239286026569E-5</v>
      </c>
      <c r="I659" s="5">
        <v>1.7385053502977843E-10</v>
      </c>
    </row>
    <row r="660" spans="1:9" hidden="1" outlineLevel="1">
      <c r="A660" s="5"/>
      <c r="B660" s="5"/>
      <c r="C660" s="5"/>
      <c r="D660" s="5"/>
      <c r="E660" s="5"/>
      <c r="F660" s="5"/>
      <c r="G660" s="5"/>
      <c r="H660" s="5"/>
      <c r="I660" s="5"/>
    </row>
    <row r="661" spans="1:9" collapsed="1"/>
    <row r="662" spans="1:9" s="17" customFormat="1">
      <c r="A662" s="13"/>
      <c r="B662" s="13" t="s">
        <v>14488</v>
      </c>
      <c r="C662" s="13"/>
      <c r="D662" s="13"/>
      <c r="E662" s="20">
        <v>54867415320</v>
      </c>
      <c r="F662" s="13"/>
      <c r="G662" s="13"/>
      <c r="H662" s="13" t="s">
        <v>13493</v>
      </c>
      <c r="I662" s="20">
        <v>1130.5555411626676</v>
      </c>
    </row>
    <row r="664" spans="1:9">
      <c r="A664" s="5"/>
      <c r="B664" s="5"/>
      <c r="C664" s="5"/>
      <c r="D664" s="5"/>
      <c r="E664" s="5"/>
      <c r="F664" s="5"/>
      <c r="G664" s="5"/>
      <c r="H664" s="5"/>
      <c r="I664" s="5"/>
    </row>
    <row r="665" spans="1:9" ht="42" hidden="1" outlineLevel="1">
      <c r="A665" s="6" t="s">
        <v>13494</v>
      </c>
      <c r="B665" s="6" t="s">
        <v>13495</v>
      </c>
      <c r="C665" s="6" t="s">
        <v>13496</v>
      </c>
      <c r="D665" s="6" t="s">
        <v>13497</v>
      </c>
      <c r="E665" s="6" t="s">
        <v>13498</v>
      </c>
      <c r="F665" s="6" t="s">
        <v>13499</v>
      </c>
      <c r="G665" s="6" t="s">
        <v>13500</v>
      </c>
      <c r="H665" s="5" t="s">
        <v>13501</v>
      </c>
      <c r="I665" s="5" t="s">
        <v>13502</v>
      </c>
    </row>
    <row r="666" spans="1:9" hidden="1" outlineLevel="1">
      <c r="A666" s="7" t="s">
        <v>14636</v>
      </c>
      <c r="B666" s="7" t="s">
        <v>14637</v>
      </c>
      <c r="C666" s="7" t="s">
        <v>14638</v>
      </c>
      <c r="D666" s="7" t="s">
        <v>3</v>
      </c>
      <c r="E666" s="8">
        <v>2606100000</v>
      </c>
      <c r="F666" s="7" t="s">
        <v>3</v>
      </c>
      <c r="G666" s="8">
        <v>1777900000</v>
      </c>
      <c r="H666" s="5">
        <v>6.1880770898776312E-2</v>
      </c>
      <c r="I666" s="12">
        <v>3.8292298070268412E-3</v>
      </c>
    </row>
    <row r="667" spans="1:9" hidden="1" outlineLevel="1">
      <c r="A667" s="7" t="s">
        <v>14639</v>
      </c>
      <c r="B667" s="7" t="s">
        <v>14640</v>
      </c>
      <c r="C667" s="7" t="s">
        <v>14638</v>
      </c>
      <c r="D667" s="7" t="s">
        <v>3</v>
      </c>
      <c r="E667" s="8">
        <v>586010000</v>
      </c>
      <c r="F667" s="7" t="s">
        <v>3</v>
      </c>
      <c r="G667" s="8">
        <v>421402000</v>
      </c>
      <c r="H667" s="5">
        <v>1.3914566039059094E-2</v>
      </c>
      <c r="I667" s="12">
        <v>1.9361514805533669E-4</v>
      </c>
    </row>
    <row r="668" spans="1:9" hidden="1" outlineLevel="1">
      <c r="A668" s="7" t="s">
        <v>14641</v>
      </c>
      <c r="B668" s="7" t="s">
        <v>6817</v>
      </c>
      <c r="C668" s="7" t="s">
        <v>14638</v>
      </c>
      <c r="D668" s="7" t="s">
        <v>3</v>
      </c>
      <c r="E668" s="8">
        <v>302706000</v>
      </c>
      <c r="F668" s="7" t="s">
        <v>3</v>
      </c>
      <c r="G668" s="8">
        <v>145781000</v>
      </c>
      <c r="H668" s="5">
        <v>7.1876292681343698E-3</v>
      </c>
      <c r="I668" s="12">
        <v>5.1662014496141816E-5</v>
      </c>
    </row>
    <row r="669" spans="1:9" hidden="1" outlineLevel="1">
      <c r="A669" s="7" t="s">
        <v>14642</v>
      </c>
      <c r="B669" s="7" t="s">
        <v>14643</v>
      </c>
      <c r="C669" s="7" t="s">
        <v>14638</v>
      </c>
      <c r="D669" s="7" t="s">
        <v>3</v>
      </c>
      <c r="E669" s="8">
        <v>1636538000</v>
      </c>
      <c r="F669" s="7" t="s">
        <v>3</v>
      </c>
      <c r="G669" s="8">
        <v>2066131000</v>
      </c>
      <c r="H669" s="5">
        <v>3.8858920626661138E-2</v>
      </c>
      <c r="I669" s="12">
        <v>1.5100157122691505E-3</v>
      </c>
    </row>
    <row r="670" spans="1:9" hidden="1" outlineLevel="1">
      <c r="A670" s="7" t="s">
        <v>14644</v>
      </c>
      <c r="B670" s="7" t="s">
        <v>14645</v>
      </c>
      <c r="C670" s="7" t="s">
        <v>14638</v>
      </c>
      <c r="D670" s="7" t="s">
        <v>3</v>
      </c>
      <c r="E670" s="8">
        <v>896782000</v>
      </c>
      <c r="F670" s="7" t="s">
        <v>3</v>
      </c>
      <c r="G670" s="8">
        <v>770520000</v>
      </c>
      <c r="H670" s="5">
        <v>2.1293719154348037E-2</v>
      </c>
      <c r="I670" s="12">
        <v>4.5342247542424846E-4</v>
      </c>
    </row>
    <row r="671" spans="1:9" hidden="1" outlineLevel="1">
      <c r="A671" s="7" t="s">
        <v>14646</v>
      </c>
      <c r="B671" s="7" t="s">
        <v>14647</v>
      </c>
      <c r="C671" s="7" t="s">
        <v>14638</v>
      </c>
      <c r="D671" s="7" t="s">
        <v>3</v>
      </c>
      <c r="E671" s="8">
        <v>412363000</v>
      </c>
      <c r="F671" s="7" t="s">
        <v>3</v>
      </c>
      <c r="G671" s="8">
        <v>378359000</v>
      </c>
      <c r="H671" s="5">
        <v>9.7913895591620025E-3</v>
      </c>
      <c r="I671" s="12">
        <v>9.5871309499266674E-5</v>
      </c>
    </row>
    <row r="672" spans="1:9" hidden="1" outlineLevel="1">
      <c r="A672" s="7" t="s">
        <v>14648</v>
      </c>
      <c r="B672" s="7" t="s">
        <v>969</v>
      </c>
      <c r="C672" s="7" t="s">
        <v>14638</v>
      </c>
      <c r="D672" s="7" t="s">
        <v>3</v>
      </c>
      <c r="E672" s="8">
        <v>19872000000</v>
      </c>
      <c r="F672" s="7" t="s">
        <v>3</v>
      </c>
      <c r="G672" s="8">
        <v>20002000000</v>
      </c>
      <c r="H672" s="5">
        <v>0.47185245358984035</v>
      </c>
      <c r="I672" s="12">
        <v>0.22264473795875245</v>
      </c>
    </row>
    <row r="673" spans="1:9" hidden="1" outlineLevel="1">
      <c r="A673" s="7" t="s">
        <v>14649</v>
      </c>
      <c r="B673" s="7" t="s">
        <v>14650</v>
      </c>
      <c r="C673" s="7" t="s">
        <v>14638</v>
      </c>
      <c r="D673" s="7" t="s">
        <v>3</v>
      </c>
      <c r="E673" s="8">
        <v>5963000000</v>
      </c>
      <c r="F673" s="7" t="s">
        <v>3</v>
      </c>
      <c r="G673" s="8">
        <v>30100200000</v>
      </c>
      <c r="H673" s="5">
        <v>0.14158897850021226</v>
      </c>
      <c r="I673" s="12">
        <v>2.004743883273357E-2</v>
      </c>
    </row>
    <row r="674" spans="1:9" hidden="1" outlineLevel="1">
      <c r="A674" s="7" t="s">
        <v>14651</v>
      </c>
      <c r="B674" s="7" t="s">
        <v>14652</v>
      </c>
      <c r="C674" s="7" t="s">
        <v>14638</v>
      </c>
      <c r="D674" s="7" t="s">
        <v>3</v>
      </c>
      <c r="E674" s="8">
        <v>202952000</v>
      </c>
      <c r="F674" s="7" t="s">
        <v>3</v>
      </c>
      <c r="G674" s="8">
        <v>118604000</v>
      </c>
      <c r="H674" s="5">
        <v>4.8190116324962392E-3</v>
      </c>
      <c r="I674" s="12">
        <v>2.3222873114134068E-5</v>
      </c>
    </row>
    <row r="675" spans="1:9" hidden="1" outlineLevel="1">
      <c r="A675" s="7" t="s">
        <v>14653</v>
      </c>
      <c r="B675" s="7" t="s">
        <v>14654</v>
      </c>
      <c r="C675" s="7" t="s">
        <v>14638</v>
      </c>
      <c r="D675" s="7" t="s">
        <v>3</v>
      </c>
      <c r="E675" s="8"/>
      <c r="F675" s="7" t="s">
        <v>3</v>
      </c>
      <c r="G675" s="8"/>
      <c r="H675" s="5">
        <v>0</v>
      </c>
      <c r="I675" s="12">
        <v>0</v>
      </c>
    </row>
    <row r="676" spans="1:9" hidden="1" outlineLevel="1">
      <c r="A676" s="7" t="s">
        <v>14655</v>
      </c>
      <c r="B676" s="7" t="s">
        <v>14656</v>
      </c>
      <c r="C676" s="7" t="s">
        <v>14638</v>
      </c>
      <c r="D676" s="7" t="s">
        <v>3</v>
      </c>
      <c r="E676" s="8">
        <v>21085000</v>
      </c>
      <c r="F676" s="7" t="s">
        <v>3</v>
      </c>
      <c r="G676" s="8">
        <v>12355000</v>
      </c>
      <c r="H676" s="5">
        <v>5.0065463888595934E-4</v>
      </c>
      <c r="I676" s="12">
        <v>2.5065506743803033E-7</v>
      </c>
    </row>
    <row r="677" spans="1:9" hidden="1" outlineLevel="1">
      <c r="A677" s="7" t="s">
        <v>14657</v>
      </c>
      <c r="B677" s="7" t="s">
        <v>14658</v>
      </c>
      <c r="C677" s="7" t="s">
        <v>14638</v>
      </c>
      <c r="D677" s="7" t="s">
        <v>3</v>
      </c>
      <c r="E677" s="8">
        <v>4638000</v>
      </c>
      <c r="F677" s="7" t="s">
        <v>3</v>
      </c>
      <c r="G677" s="8">
        <v>3018000</v>
      </c>
      <c r="H677" s="5">
        <v>1.1012739934328098E-4</v>
      </c>
      <c r="I677" s="12">
        <v>1.2128044086114483E-8</v>
      </c>
    </row>
    <row r="678" spans="1:9" hidden="1" outlineLevel="1">
      <c r="A678" s="7" t="s">
        <v>14659</v>
      </c>
      <c r="B678" s="7" t="s">
        <v>12968</v>
      </c>
      <c r="C678" s="7" t="s">
        <v>14638</v>
      </c>
      <c r="D678" s="7" t="s">
        <v>3</v>
      </c>
      <c r="E678" s="8">
        <v>8287100000</v>
      </c>
      <c r="F678" s="7" t="s">
        <v>3</v>
      </c>
      <c r="G678" s="8">
        <v>10799300000</v>
      </c>
      <c r="H678" s="5">
        <v>0.19677377557087186</v>
      </c>
      <c r="I678" s="12">
        <v>3.8719918752415851E-2</v>
      </c>
    </row>
    <row r="679" spans="1:9" hidden="1" outlineLevel="1">
      <c r="A679" s="7" t="s">
        <v>14660</v>
      </c>
      <c r="B679" s="7" t="s">
        <v>14661</v>
      </c>
      <c r="C679" s="7" t="s">
        <v>14638</v>
      </c>
      <c r="D679" s="7" t="s">
        <v>3</v>
      </c>
      <c r="E679" s="8">
        <v>855892000</v>
      </c>
      <c r="F679" s="7" t="s">
        <v>3</v>
      </c>
      <c r="G679" s="8">
        <v>828930000</v>
      </c>
      <c r="H679" s="5">
        <v>2.0322802949271117E-2</v>
      </c>
      <c r="I679" s="12">
        <v>4.1301631971490282E-4</v>
      </c>
    </row>
    <row r="680" spans="1:9" hidden="1" outlineLevel="1">
      <c r="A680" s="7" t="s">
        <v>14662</v>
      </c>
      <c r="B680" s="7" t="s">
        <v>14663</v>
      </c>
      <c r="C680" s="7" t="s">
        <v>14638</v>
      </c>
      <c r="D680" s="7" t="s">
        <v>3</v>
      </c>
      <c r="E680" s="8"/>
      <c r="F680" s="7" t="s">
        <v>3</v>
      </c>
      <c r="G680" s="8"/>
      <c r="H680" s="5">
        <v>0</v>
      </c>
      <c r="I680" s="12">
        <v>0</v>
      </c>
    </row>
    <row r="681" spans="1:9" hidden="1" outlineLevel="1">
      <c r="A681" s="7" t="s">
        <v>14664</v>
      </c>
      <c r="B681" s="7" t="s">
        <v>14665</v>
      </c>
      <c r="C681" s="7" t="s">
        <v>14638</v>
      </c>
      <c r="D681" s="7" t="s">
        <v>3</v>
      </c>
      <c r="E681" s="8"/>
      <c r="F681" s="7" t="s">
        <v>3</v>
      </c>
      <c r="G681" s="8"/>
      <c r="H681" s="5">
        <v>0</v>
      </c>
      <c r="I681" s="12">
        <v>0</v>
      </c>
    </row>
    <row r="682" spans="1:9" hidden="1" outlineLevel="1">
      <c r="A682" s="7" t="s">
        <v>14666</v>
      </c>
      <c r="B682" s="7" t="s">
        <v>14667</v>
      </c>
      <c r="C682" s="7" t="s">
        <v>14638</v>
      </c>
      <c r="D682" s="7" t="s">
        <v>3</v>
      </c>
      <c r="E682" s="8"/>
      <c r="F682" s="7" t="s">
        <v>3</v>
      </c>
      <c r="G682" s="8"/>
      <c r="H682" s="5">
        <v>0</v>
      </c>
      <c r="I682" s="12">
        <v>0</v>
      </c>
    </row>
    <row r="683" spans="1:9" hidden="1" outlineLevel="1">
      <c r="A683" s="7" t="s">
        <v>14668</v>
      </c>
      <c r="B683" s="7" t="s">
        <v>11407</v>
      </c>
      <c r="C683" s="7" t="s">
        <v>14638</v>
      </c>
      <c r="D683" s="7" t="s">
        <v>3</v>
      </c>
      <c r="E683" s="8">
        <v>105430000</v>
      </c>
      <c r="F683" s="7" t="s">
        <v>3</v>
      </c>
      <c r="G683" s="8">
        <v>63847000</v>
      </c>
      <c r="H683" s="5">
        <v>2.5033919173700113E-3</v>
      </c>
      <c r="I683" s="12">
        <v>6.2669710919535013E-6</v>
      </c>
    </row>
    <row r="684" spans="1:9" hidden="1" outlineLevel="1">
      <c r="A684" s="7" t="s">
        <v>14669</v>
      </c>
      <c r="B684" s="7" t="s">
        <v>14670</v>
      </c>
      <c r="C684" s="7" t="s">
        <v>14638</v>
      </c>
      <c r="D684" s="7" t="s">
        <v>3</v>
      </c>
      <c r="E684" s="8">
        <v>3338000</v>
      </c>
      <c r="F684" s="7" t="s">
        <v>3</v>
      </c>
      <c r="G684" s="8">
        <v>4812000</v>
      </c>
      <c r="H684" s="5">
        <v>7.9259434887423864E-5</v>
      </c>
      <c r="I684" s="12">
        <v>6.2820580186737834E-9</v>
      </c>
    </row>
    <row r="685" spans="1:9" hidden="1" outlineLevel="1">
      <c r="A685" s="7" t="s">
        <v>14671</v>
      </c>
      <c r="B685" s="7" t="s">
        <v>14672</v>
      </c>
      <c r="C685" s="7" t="s">
        <v>14638</v>
      </c>
      <c r="D685" s="7" t="s">
        <v>3</v>
      </c>
      <c r="E685" s="8">
        <v>4858980</v>
      </c>
      <c r="F685" s="7" t="s">
        <v>3</v>
      </c>
      <c r="G685" s="8">
        <v>5757370</v>
      </c>
      <c r="H685" s="5">
        <v>1.1537447840901582E-4</v>
      </c>
      <c r="I685" s="12">
        <v>1.3311270268152459E-8</v>
      </c>
    </row>
    <row r="686" spans="1:9" hidden="1" outlineLevel="1">
      <c r="A686" s="7" t="s">
        <v>14673</v>
      </c>
      <c r="B686" s="7" t="s">
        <v>14674</v>
      </c>
      <c r="C686" s="7" t="s">
        <v>14638</v>
      </c>
      <c r="D686" s="7" t="s">
        <v>3</v>
      </c>
      <c r="E686" s="8"/>
      <c r="F686" s="7" t="s">
        <v>3</v>
      </c>
      <c r="G686" s="8"/>
      <c r="H686" s="5">
        <v>0</v>
      </c>
      <c r="I686" s="12">
        <v>0</v>
      </c>
    </row>
    <row r="687" spans="1:9" hidden="1" outlineLevel="1">
      <c r="A687" s="7" t="s">
        <v>14675</v>
      </c>
      <c r="B687" s="7" t="s">
        <v>14676</v>
      </c>
      <c r="C687" s="7" t="s">
        <v>14638</v>
      </c>
      <c r="D687" s="7" t="s">
        <v>3</v>
      </c>
      <c r="E687" s="8"/>
      <c r="F687" s="7" t="s">
        <v>3</v>
      </c>
      <c r="G687" s="8"/>
      <c r="H687" s="5">
        <v>0</v>
      </c>
      <c r="I687" s="12">
        <v>0</v>
      </c>
    </row>
    <row r="688" spans="1:9" hidden="1" outlineLevel="1">
      <c r="A688" s="7" t="s">
        <v>14677</v>
      </c>
      <c r="B688" s="7" t="s">
        <v>14678</v>
      </c>
      <c r="C688" s="7" t="s">
        <v>14638</v>
      </c>
      <c r="D688" s="7" t="s">
        <v>3</v>
      </c>
      <c r="E688" s="8">
        <v>353981000</v>
      </c>
      <c r="F688" s="7" t="s">
        <v>3</v>
      </c>
      <c r="G688" s="8">
        <v>234124000</v>
      </c>
      <c r="H688" s="5">
        <v>8.4051330200375033E-3</v>
      </c>
      <c r="I688" s="12">
        <v>7.0646261084524755E-5</v>
      </c>
    </row>
    <row r="689" spans="1:9" hidden="1" outlineLevel="1">
      <c r="A689" s="7" t="s">
        <v>14679</v>
      </c>
      <c r="B689" s="7" t="s">
        <v>14680</v>
      </c>
      <c r="C689" s="7" t="s">
        <v>14638</v>
      </c>
      <c r="D689" s="7" t="s">
        <v>3</v>
      </c>
      <c r="E689" s="8"/>
      <c r="F689" s="7" t="s">
        <v>3</v>
      </c>
      <c r="G689" s="8"/>
      <c r="H689" s="5">
        <v>0</v>
      </c>
      <c r="I689" s="12">
        <v>0</v>
      </c>
    </row>
    <row r="690" spans="1:9" hidden="1" outlineLevel="1">
      <c r="A690" s="7" t="s">
        <v>14681</v>
      </c>
      <c r="B690" s="7" t="s">
        <v>14682</v>
      </c>
      <c r="C690" s="7" t="s">
        <v>14638</v>
      </c>
      <c r="D690" s="7" t="s">
        <v>3</v>
      </c>
      <c r="E690" s="8">
        <v>85970</v>
      </c>
      <c r="F690" s="7" t="s">
        <v>3</v>
      </c>
      <c r="G690" s="8">
        <v>27640</v>
      </c>
      <c r="H690" s="5">
        <v>2.0413222340538732E-6</v>
      </c>
      <c r="I690" s="12">
        <v>4.1669964632426962E-12</v>
      </c>
    </row>
    <row r="691" spans="1:9" hidden="1" outlineLevel="1"/>
    <row r="692" spans="1:9" collapsed="1"/>
    <row r="693" spans="1:9" s="17" customFormat="1">
      <c r="A693" s="13"/>
      <c r="B693" s="13" t="s">
        <v>14638</v>
      </c>
      <c r="C693" s="13"/>
      <c r="D693" s="13"/>
      <c r="E693" s="20">
        <v>42114859950</v>
      </c>
      <c r="F693" s="13"/>
      <c r="G693" s="13"/>
      <c r="H693" s="13" t="s">
        <v>13493</v>
      </c>
      <c r="I693" s="20">
        <v>2880.5934681628523</v>
      </c>
    </row>
    <row r="695" spans="1:9" hidden="1" outlineLevel="1">
      <c r="A695" s="5"/>
      <c r="B695" s="5"/>
      <c r="C695" s="5"/>
      <c r="D695" s="5"/>
      <c r="E695" s="5"/>
      <c r="F695" s="5"/>
      <c r="G695" s="5"/>
      <c r="H695" s="5"/>
      <c r="I695" s="5"/>
    </row>
    <row r="696" spans="1:9" ht="42" hidden="1" outlineLevel="1">
      <c r="A696" s="6" t="s">
        <v>13494</v>
      </c>
      <c r="B696" s="6" t="s">
        <v>13495</v>
      </c>
      <c r="C696" s="6" t="s">
        <v>13496</v>
      </c>
      <c r="D696" s="6" t="s">
        <v>13497</v>
      </c>
      <c r="E696" s="6" t="s">
        <v>13498</v>
      </c>
      <c r="F696" s="6" t="s">
        <v>13499</v>
      </c>
      <c r="G696" s="6" t="s">
        <v>13500</v>
      </c>
      <c r="H696" s="5" t="s">
        <v>13501</v>
      </c>
      <c r="I696" s="5" t="s">
        <v>13502</v>
      </c>
    </row>
    <row r="697" spans="1:9" hidden="1" outlineLevel="1">
      <c r="A697" s="7" t="s">
        <v>14683</v>
      </c>
      <c r="B697" s="7" t="s">
        <v>14684</v>
      </c>
      <c r="C697" s="7" t="s">
        <v>66</v>
      </c>
      <c r="D697" s="7" t="s">
        <v>3</v>
      </c>
      <c r="E697" s="8"/>
      <c r="F697" s="7" t="s">
        <v>3</v>
      </c>
      <c r="G697" s="8">
        <v>514325000</v>
      </c>
      <c r="H697" s="5">
        <v>3.2693872349863366E-5</v>
      </c>
      <c r="I697" s="12">
        <v>1.0688892892291603E-9</v>
      </c>
    </row>
    <row r="698" spans="1:9" hidden="1" outlineLevel="1">
      <c r="A698" s="7" t="s">
        <v>14685</v>
      </c>
      <c r="B698" s="7" t="s">
        <v>14686</v>
      </c>
      <c r="C698" s="7" t="s">
        <v>66</v>
      </c>
      <c r="D698" s="7" t="s">
        <v>3</v>
      </c>
      <c r="E698" s="8"/>
      <c r="F698" s="7" t="s">
        <v>3</v>
      </c>
      <c r="G698" s="8">
        <v>420829260</v>
      </c>
      <c r="H698" s="5">
        <v>2.6750669532936298E-5</v>
      </c>
      <c r="I698" s="12">
        <v>7.1559832046036629E-10</v>
      </c>
    </row>
    <row r="699" spans="1:9" hidden="1" outlineLevel="1">
      <c r="A699" s="7" t="s">
        <v>14687</v>
      </c>
      <c r="B699" s="7" t="s">
        <v>14688</v>
      </c>
      <c r="C699" s="7" t="s">
        <v>66</v>
      </c>
      <c r="D699" s="7" t="s">
        <v>3</v>
      </c>
      <c r="E699" s="8"/>
      <c r="F699" s="7" t="s">
        <v>3</v>
      </c>
      <c r="G699" s="8"/>
      <c r="H699" s="5">
        <v>0</v>
      </c>
      <c r="I699" s="12">
        <v>0</v>
      </c>
    </row>
    <row r="700" spans="1:9" hidden="1" outlineLevel="1">
      <c r="A700" s="7" t="s">
        <v>14689</v>
      </c>
      <c r="B700" s="7" t="s">
        <v>14690</v>
      </c>
      <c r="C700" s="7" t="s">
        <v>66</v>
      </c>
      <c r="D700" s="7" t="s">
        <v>3</v>
      </c>
      <c r="E700" s="8"/>
      <c r="F700" s="7" t="s">
        <v>3</v>
      </c>
      <c r="G700" s="8">
        <v>200558000</v>
      </c>
      <c r="H700" s="5">
        <v>1.2748782677769692E-5</v>
      </c>
      <c r="I700" s="12">
        <v>1.6253145976500057E-10</v>
      </c>
    </row>
    <row r="701" spans="1:9" hidden="1" outlineLevel="1">
      <c r="A701" s="7" t="s">
        <v>14691</v>
      </c>
      <c r="B701" s="7" t="s">
        <v>14692</v>
      </c>
      <c r="C701" s="7" t="s">
        <v>66</v>
      </c>
      <c r="D701" s="7" t="s">
        <v>3</v>
      </c>
      <c r="E701" s="8"/>
      <c r="F701" s="7" t="s">
        <v>3</v>
      </c>
      <c r="G701" s="8">
        <v>1782606000</v>
      </c>
      <c r="H701" s="5">
        <v>1.1331413603091534E-4</v>
      </c>
      <c r="I701" s="12">
        <v>1.2840093424432786E-8</v>
      </c>
    </row>
    <row r="702" spans="1:9" hidden="1" outlineLevel="1">
      <c r="A702" s="7" t="s">
        <v>14693</v>
      </c>
      <c r="B702" s="7" t="s">
        <v>14694</v>
      </c>
      <c r="C702" s="7" t="s">
        <v>66</v>
      </c>
      <c r="D702" s="7" t="s">
        <v>3</v>
      </c>
      <c r="E702" s="8">
        <v>120292000000</v>
      </c>
      <c r="F702" s="7" t="s">
        <v>3</v>
      </c>
      <c r="G702" s="8">
        <v>3248176000000</v>
      </c>
      <c r="H702" s="5">
        <v>0.20647538329633944</v>
      </c>
      <c r="I702" s="12">
        <v>4.2632083907370284E-2</v>
      </c>
    </row>
    <row r="703" spans="1:9" hidden="1" outlineLevel="1">
      <c r="A703" s="7" t="s">
        <v>14695</v>
      </c>
      <c r="B703" s="7" t="s">
        <v>14696</v>
      </c>
      <c r="C703" s="7" t="s">
        <v>66</v>
      </c>
      <c r="D703" s="7" t="s">
        <v>3</v>
      </c>
      <c r="E703" s="8"/>
      <c r="F703" s="7" t="s">
        <v>3</v>
      </c>
      <c r="G703" s="8">
        <v>138706000000</v>
      </c>
      <c r="H703" s="5">
        <v>8.8170636429497854E-3</v>
      </c>
      <c r="I703" s="12">
        <v>7.774061128382694E-5</v>
      </c>
    </row>
    <row r="704" spans="1:9" hidden="1" outlineLevel="1">
      <c r="A704" s="7" t="s">
        <v>14697</v>
      </c>
      <c r="B704" s="7" t="s">
        <v>548</v>
      </c>
      <c r="C704" s="7" t="s">
        <v>66</v>
      </c>
      <c r="D704" s="7" t="s">
        <v>3</v>
      </c>
      <c r="E704" s="8"/>
      <c r="F704" s="7" t="s">
        <v>3</v>
      </c>
      <c r="G704" s="8">
        <v>119679000000</v>
      </c>
      <c r="H704" s="5">
        <v>7.6075826548569437E-3</v>
      </c>
      <c r="I704" s="12">
        <v>5.7875313850480222E-5</v>
      </c>
    </row>
    <row r="705" spans="1:9" hidden="1" outlineLevel="1">
      <c r="A705" s="7" t="s">
        <v>14698</v>
      </c>
      <c r="B705" s="7" t="s">
        <v>6634</v>
      </c>
      <c r="C705" s="7" t="s">
        <v>66</v>
      </c>
      <c r="D705" s="7" t="s">
        <v>3</v>
      </c>
      <c r="E705" s="8"/>
      <c r="F705" s="7" t="s">
        <v>3</v>
      </c>
      <c r="G705" s="8">
        <v>24902347000</v>
      </c>
      <c r="H705" s="5">
        <v>1.5829566014290632E-3</v>
      </c>
      <c r="I705" s="12">
        <v>2.5057516020078501E-6</v>
      </c>
    </row>
    <row r="706" spans="1:9" hidden="1" outlineLevel="1">
      <c r="A706" s="7" t="s">
        <v>14699</v>
      </c>
      <c r="B706" s="7" t="s">
        <v>14700</v>
      </c>
      <c r="C706" s="7" t="s">
        <v>66</v>
      </c>
      <c r="D706" s="7" t="s">
        <v>3</v>
      </c>
      <c r="E706" s="8"/>
      <c r="F706" s="7" t="s">
        <v>3</v>
      </c>
      <c r="G706" s="8">
        <v>3218383000</v>
      </c>
      <c r="H706" s="5">
        <v>2.0458154469444478E-4</v>
      </c>
      <c r="I706" s="12">
        <v>4.1853608429565109E-8</v>
      </c>
    </row>
    <row r="707" spans="1:9" hidden="1" outlineLevel="1">
      <c r="A707" s="7" t="s">
        <v>14701</v>
      </c>
      <c r="B707" s="7" t="s">
        <v>1115</v>
      </c>
      <c r="C707" s="7" t="s">
        <v>66</v>
      </c>
      <c r="D707" s="7" t="s">
        <v>3</v>
      </c>
      <c r="E707" s="8"/>
      <c r="F707" s="7" t="s">
        <v>3</v>
      </c>
      <c r="G707" s="8">
        <v>30075113000</v>
      </c>
      <c r="H707" s="5">
        <v>1.9117715555917294E-3</v>
      </c>
      <c r="I707" s="12">
        <v>3.6548704807696209E-6</v>
      </c>
    </row>
    <row r="708" spans="1:9" hidden="1" outlineLevel="1">
      <c r="A708" s="7" t="s">
        <v>14702</v>
      </c>
      <c r="B708" s="7" t="s">
        <v>14703</v>
      </c>
      <c r="C708" s="7" t="s">
        <v>66</v>
      </c>
      <c r="D708" s="7" t="s">
        <v>3</v>
      </c>
      <c r="E708" s="8"/>
      <c r="F708" s="7" t="s">
        <v>3</v>
      </c>
      <c r="G708" s="8">
        <v>96685535000</v>
      </c>
      <c r="H708" s="5">
        <v>6.1459671207276462E-3</v>
      </c>
      <c r="I708" s="12">
        <v>3.7772911849065273E-5</v>
      </c>
    </row>
    <row r="709" spans="1:9" hidden="1" outlineLevel="1">
      <c r="A709" s="7" t="s">
        <v>14704</v>
      </c>
      <c r="B709" s="7" t="s">
        <v>14705</v>
      </c>
      <c r="C709" s="7" t="s">
        <v>66</v>
      </c>
      <c r="D709" s="7" t="s">
        <v>3</v>
      </c>
      <c r="E709" s="8"/>
      <c r="F709" s="7" t="s">
        <v>3</v>
      </c>
      <c r="G709" s="8">
        <v>220395460</v>
      </c>
      <c r="H709" s="5">
        <v>1.4009781822251334E-5</v>
      </c>
      <c r="I709" s="12">
        <v>1.9627398670708391E-10</v>
      </c>
    </row>
    <row r="710" spans="1:9" hidden="1" outlineLevel="1">
      <c r="A710" s="7" t="s">
        <v>14706</v>
      </c>
      <c r="B710" s="7" t="s">
        <v>14707</v>
      </c>
      <c r="C710" s="7" t="s">
        <v>66</v>
      </c>
      <c r="D710" s="7" t="s">
        <v>3</v>
      </c>
      <c r="E710" s="8"/>
      <c r="F710" s="7" t="s">
        <v>3</v>
      </c>
      <c r="G710" s="8">
        <v>7217821000</v>
      </c>
      <c r="H710" s="5">
        <v>4.5881207100211566E-4</v>
      </c>
      <c r="I710" s="12">
        <v>2.1050851649725041E-7</v>
      </c>
    </row>
    <row r="711" spans="1:9" hidden="1" outlineLevel="1">
      <c r="A711" s="7" t="s">
        <v>14708</v>
      </c>
      <c r="B711" s="7" t="s">
        <v>14709</v>
      </c>
      <c r="C711" s="7" t="s">
        <v>66</v>
      </c>
      <c r="D711" s="7" t="s">
        <v>3</v>
      </c>
      <c r="E711" s="8"/>
      <c r="F711" s="7" t="s">
        <v>3</v>
      </c>
      <c r="G711" s="8">
        <v>2721494000</v>
      </c>
      <c r="H711" s="5">
        <v>1.72996018931452E-4</v>
      </c>
      <c r="I711" s="12">
        <v>2.9927622566131299E-8</v>
      </c>
    </row>
    <row r="712" spans="1:9" hidden="1" outlineLevel="1">
      <c r="A712" s="7" t="s">
        <v>14710</v>
      </c>
      <c r="B712" s="7" t="s">
        <v>1907</v>
      </c>
      <c r="C712" s="7" t="s">
        <v>66</v>
      </c>
      <c r="D712" s="7" t="s">
        <v>3</v>
      </c>
      <c r="E712" s="8"/>
      <c r="F712" s="7" t="s">
        <v>3</v>
      </c>
      <c r="G712" s="8">
        <v>5824127000</v>
      </c>
      <c r="H712" s="5">
        <v>3.7021973399580551E-4</v>
      </c>
      <c r="I712" s="12">
        <v>1.37062651439925E-7</v>
      </c>
    </row>
    <row r="713" spans="1:9" hidden="1" outlineLevel="1">
      <c r="A713" s="7" t="s">
        <v>14711</v>
      </c>
      <c r="B713" s="7" t="s">
        <v>1587</v>
      </c>
      <c r="C713" s="7" t="s">
        <v>66</v>
      </c>
      <c r="D713" s="7" t="s">
        <v>3</v>
      </c>
      <c r="E713" s="8"/>
      <c r="F713" s="7" t="s">
        <v>3</v>
      </c>
      <c r="G713" s="8">
        <v>9445139000</v>
      </c>
      <c r="H713" s="5">
        <v>6.0039502025512298E-4</v>
      </c>
      <c r="I713" s="12">
        <v>3.6047418034714954E-7</v>
      </c>
    </row>
    <row r="714" spans="1:9" hidden="1" outlineLevel="1">
      <c r="A714" s="7" t="s">
        <v>14712</v>
      </c>
      <c r="B714" s="7" t="s">
        <v>14713</v>
      </c>
      <c r="C714" s="7" t="s">
        <v>66</v>
      </c>
      <c r="D714" s="7" t="s">
        <v>3</v>
      </c>
      <c r="E714" s="8"/>
      <c r="F714" s="7" t="s">
        <v>3</v>
      </c>
      <c r="G714" s="8">
        <v>402529000000</v>
      </c>
      <c r="H714" s="5">
        <v>2.5587384908604776E-2</v>
      </c>
      <c r="I714" s="12">
        <v>6.5471426646109541E-4</v>
      </c>
    </row>
    <row r="715" spans="1:9" hidden="1" outlineLevel="1">
      <c r="A715" s="7" t="s">
        <v>14714</v>
      </c>
      <c r="B715" s="7" t="s">
        <v>14715</v>
      </c>
      <c r="C715" s="7" t="s">
        <v>66</v>
      </c>
      <c r="D715" s="7" t="s">
        <v>3</v>
      </c>
      <c r="E715" s="8"/>
      <c r="F715" s="7" t="s">
        <v>3</v>
      </c>
      <c r="G715" s="8">
        <v>4829958000</v>
      </c>
      <c r="H715" s="5">
        <v>3.0702382794381249E-4</v>
      </c>
      <c r="I715" s="12">
        <v>9.4263630925271777E-8</v>
      </c>
    </row>
    <row r="716" spans="1:9" hidden="1" outlineLevel="1">
      <c r="A716" s="7" t="s">
        <v>14716</v>
      </c>
      <c r="B716" s="7" t="s">
        <v>14717</v>
      </c>
      <c r="C716" s="7" t="s">
        <v>66</v>
      </c>
      <c r="D716" s="7" t="s">
        <v>3</v>
      </c>
      <c r="E716" s="8"/>
      <c r="F716" s="7" t="s">
        <v>3</v>
      </c>
      <c r="G716" s="8">
        <v>25672887000</v>
      </c>
      <c r="H716" s="5">
        <v>1.6319371806357199E-3</v>
      </c>
      <c r="I716" s="12">
        <v>2.6632189615412623E-6</v>
      </c>
    </row>
    <row r="717" spans="1:9" hidden="1" outlineLevel="1">
      <c r="A717" s="7" t="s">
        <v>14718</v>
      </c>
      <c r="B717" s="7" t="s">
        <v>14719</v>
      </c>
      <c r="C717" s="7" t="s">
        <v>66</v>
      </c>
      <c r="D717" s="7" t="s">
        <v>3</v>
      </c>
      <c r="E717" s="8"/>
      <c r="F717" s="7" t="s">
        <v>3</v>
      </c>
      <c r="G717" s="8">
        <v>1192183000</v>
      </c>
      <c r="H717" s="5">
        <v>7.5782975394307411E-5</v>
      </c>
      <c r="I717" s="12">
        <v>5.7430593596142024E-9</v>
      </c>
    </row>
    <row r="718" spans="1:9" hidden="1" outlineLevel="1">
      <c r="A718" s="7" t="s">
        <v>14720</v>
      </c>
      <c r="B718" s="7" t="s">
        <v>959</v>
      </c>
      <c r="C718" s="7" t="s">
        <v>66</v>
      </c>
      <c r="D718" s="7" t="s">
        <v>3</v>
      </c>
      <c r="E718" s="8"/>
      <c r="F718" s="7" t="s">
        <v>3</v>
      </c>
      <c r="G718" s="8">
        <v>17124767000</v>
      </c>
      <c r="H718" s="5">
        <v>1.0885625748683276E-3</v>
      </c>
      <c r="I718" s="12">
        <v>1.1849684794039633E-6</v>
      </c>
    </row>
    <row r="719" spans="1:9" hidden="1" outlineLevel="1">
      <c r="A719" s="7" t="s">
        <v>14721</v>
      </c>
      <c r="B719" s="7" t="s">
        <v>14722</v>
      </c>
      <c r="C719" s="7" t="s">
        <v>66</v>
      </c>
      <c r="D719" s="7" t="s">
        <v>3</v>
      </c>
      <c r="E719" s="8"/>
      <c r="F719" s="7" t="s">
        <v>3</v>
      </c>
      <c r="G719" s="8">
        <v>8306507000</v>
      </c>
      <c r="H719" s="5">
        <v>5.2801609785883732E-4</v>
      </c>
      <c r="I719" s="12">
        <v>2.7880099959807329E-7</v>
      </c>
    </row>
    <row r="720" spans="1:9" hidden="1" outlineLevel="1">
      <c r="A720" s="7" t="s">
        <v>14723</v>
      </c>
      <c r="B720" s="7" t="s">
        <v>14724</v>
      </c>
      <c r="C720" s="7" t="s">
        <v>66</v>
      </c>
      <c r="D720" s="7" t="s">
        <v>3</v>
      </c>
      <c r="E720" s="8"/>
      <c r="F720" s="7" t="s">
        <v>3</v>
      </c>
      <c r="G720" s="8">
        <v>568932000</v>
      </c>
      <c r="H720" s="5">
        <v>3.6165051638074103E-5</v>
      </c>
      <c r="I720" s="12">
        <v>1.3079109599845663E-9</v>
      </c>
    </row>
    <row r="721" spans="1:9" hidden="1" outlineLevel="1">
      <c r="A721" s="7" t="s">
        <v>14725</v>
      </c>
      <c r="B721" s="7" t="s">
        <v>14726</v>
      </c>
      <c r="C721" s="7" t="s">
        <v>66</v>
      </c>
      <c r="D721" s="7" t="s">
        <v>3</v>
      </c>
      <c r="E721" s="8"/>
      <c r="F721" s="7" t="s">
        <v>3</v>
      </c>
      <c r="G721" s="8">
        <v>472818000</v>
      </c>
      <c r="H721" s="5">
        <v>3.0055415032747186E-5</v>
      </c>
      <c r="I721" s="12">
        <v>9.0332797279068557E-10</v>
      </c>
    </row>
    <row r="722" spans="1:9" hidden="1" outlineLevel="1">
      <c r="A722" s="7" t="s">
        <v>14727</v>
      </c>
      <c r="B722" s="7" t="s">
        <v>14728</v>
      </c>
      <c r="C722" s="7" t="s">
        <v>66</v>
      </c>
      <c r="D722" s="7" t="s">
        <v>3</v>
      </c>
      <c r="E722" s="8">
        <v>48823480</v>
      </c>
      <c r="F722" s="7" t="s">
        <v>3</v>
      </c>
      <c r="G722" s="8">
        <v>744239220</v>
      </c>
      <c r="H722" s="5">
        <v>4.7308729026280813E-5</v>
      </c>
      <c r="I722" s="12">
        <v>2.2381158420820647E-9</v>
      </c>
    </row>
    <row r="723" spans="1:9" hidden="1" outlineLevel="1">
      <c r="A723" s="7" t="s">
        <v>14729</v>
      </c>
      <c r="B723" s="7" t="s">
        <v>14730</v>
      </c>
      <c r="C723" s="7" t="s">
        <v>66</v>
      </c>
      <c r="D723" s="7" t="s">
        <v>3</v>
      </c>
      <c r="E723" s="8"/>
      <c r="F723" s="7" t="s">
        <v>3</v>
      </c>
      <c r="G723" s="8">
        <v>3951334000</v>
      </c>
      <c r="H723" s="5">
        <v>2.5117272037656154E-4</v>
      </c>
      <c r="I723" s="12">
        <v>6.3087735461362376E-8</v>
      </c>
    </row>
    <row r="724" spans="1:9" hidden="1" outlineLevel="1">
      <c r="A724" s="7" t="s">
        <v>14731</v>
      </c>
      <c r="B724" s="7" t="s">
        <v>2413</v>
      </c>
      <c r="C724" s="7" t="s">
        <v>66</v>
      </c>
      <c r="D724" s="7" t="s">
        <v>3</v>
      </c>
      <c r="E724" s="8"/>
      <c r="F724" s="7" t="s">
        <v>3</v>
      </c>
      <c r="G724" s="8">
        <v>20747266000</v>
      </c>
      <c r="H724" s="5">
        <v>1.3188323846063488E-3</v>
      </c>
      <c r="I724" s="12">
        <v>1.7393188586864681E-6</v>
      </c>
    </row>
    <row r="725" spans="1:9" hidden="1" outlineLevel="1">
      <c r="A725" s="7" t="s">
        <v>14732</v>
      </c>
      <c r="B725" s="7" t="s">
        <v>14733</v>
      </c>
      <c r="C725" s="7" t="s">
        <v>66</v>
      </c>
      <c r="D725" s="7" t="s">
        <v>3</v>
      </c>
      <c r="E725" s="8"/>
      <c r="F725" s="7" t="s">
        <v>3</v>
      </c>
      <c r="G725" s="8">
        <v>791353000</v>
      </c>
      <c r="H725" s="5">
        <v>5.0303590075694208E-5</v>
      </c>
      <c r="I725" s="12">
        <v>2.5304511745034807E-9</v>
      </c>
    </row>
    <row r="726" spans="1:9" hidden="1" outlineLevel="1">
      <c r="A726" s="7" t="s">
        <v>14734</v>
      </c>
      <c r="B726" s="7" t="s">
        <v>14735</v>
      </c>
      <c r="C726" s="7" t="s">
        <v>66</v>
      </c>
      <c r="D726" s="7" t="s">
        <v>3</v>
      </c>
      <c r="E726" s="8"/>
      <c r="F726" s="7" t="s">
        <v>3</v>
      </c>
      <c r="G726" s="8">
        <v>1190443000</v>
      </c>
      <c r="H726" s="5">
        <v>7.5672369575245993E-5</v>
      </c>
      <c r="I726" s="12">
        <v>5.7263075171326152E-9</v>
      </c>
    </row>
    <row r="727" spans="1:9" hidden="1" outlineLevel="1">
      <c r="A727" s="7" t="s">
        <v>14736</v>
      </c>
      <c r="B727" s="7" t="s">
        <v>14737</v>
      </c>
      <c r="C727" s="7" t="s">
        <v>66</v>
      </c>
      <c r="D727" s="7" t="s">
        <v>3</v>
      </c>
      <c r="E727" s="8"/>
      <c r="F727" s="7" t="s">
        <v>3</v>
      </c>
      <c r="G727" s="8">
        <v>579550000</v>
      </c>
      <c r="H727" s="5">
        <v>3.6840001400599451E-5</v>
      </c>
      <c r="I727" s="12">
        <v>1.3571857031961695E-9</v>
      </c>
    </row>
    <row r="728" spans="1:9" hidden="1" outlineLevel="1">
      <c r="A728" s="7" t="s">
        <v>14738</v>
      </c>
      <c r="B728" s="7" t="s">
        <v>5494</v>
      </c>
      <c r="C728" s="7" t="s">
        <v>66</v>
      </c>
      <c r="D728" s="7" t="s">
        <v>3</v>
      </c>
      <c r="E728" s="8"/>
      <c r="F728" s="7" t="s">
        <v>3</v>
      </c>
      <c r="G728" s="8">
        <v>3457750000</v>
      </c>
      <c r="H728" s="5">
        <v>2.1979728210322276E-4</v>
      </c>
      <c r="I728" s="12">
        <v>4.8310845219963692E-8</v>
      </c>
    </row>
    <row r="729" spans="1:9" hidden="1" outlineLevel="1">
      <c r="A729" s="7" t="s">
        <v>14739</v>
      </c>
      <c r="B729" s="7" t="s">
        <v>14740</v>
      </c>
      <c r="C729" s="7" t="s">
        <v>66</v>
      </c>
      <c r="D729" s="7" t="s">
        <v>3</v>
      </c>
      <c r="E729" s="8"/>
      <c r="F729" s="7" t="s">
        <v>3</v>
      </c>
      <c r="G729" s="8">
        <v>1552205000</v>
      </c>
      <c r="H729" s="5">
        <v>9.8668336423117023E-5</v>
      </c>
      <c r="I729" s="12">
        <v>9.7354406125054015E-9</v>
      </c>
    </row>
    <row r="730" spans="1:9" hidden="1" outlineLevel="1">
      <c r="A730" s="7" t="s">
        <v>14741</v>
      </c>
      <c r="B730" s="7" t="s">
        <v>14742</v>
      </c>
      <c r="C730" s="7" t="s">
        <v>66</v>
      </c>
      <c r="D730" s="7" t="s">
        <v>3</v>
      </c>
      <c r="E730" s="8"/>
      <c r="F730" s="7" t="s">
        <v>3</v>
      </c>
      <c r="G730" s="8">
        <v>1332296000</v>
      </c>
      <c r="H730" s="5">
        <v>8.4689477190946508E-5</v>
      </c>
      <c r="I730" s="12">
        <v>7.1723075468758489E-9</v>
      </c>
    </row>
    <row r="731" spans="1:9" hidden="1" outlineLevel="1">
      <c r="A731" s="7" t="s">
        <v>14743</v>
      </c>
      <c r="B731" s="7" t="s">
        <v>14744</v>
      </c>
      <c r="C731" s="7" t="s">
        <v>66</v>
      </c>
      <c r="D731" s="7" t="s">
        <v>3</v>
      </c>
      <c r="E731" s="8"/>
      <c r="F731" s="7" t="s">
        <v>3</v>
      </c>
      <c r="G731" s="8">
        <v>66298010000</v>
      </c>
      <c r="H731" s="5">
        <v>4.2143366081562527E-3</v>
      </c>
      <c r="I731" s="12">
        <v>1.7760633046845948E-5</v>
      </c>
    </row>
    <row r="732" spans="1:9" hidden="1" outlineLevel="1">
      <c r="A732" s="7" t="s">
        <v>14745</v>
      </c>
      <c r="B732" s="7" t="s">
        <v>14746</v>
      </c>
      <c r="C732" s="7" t="s">
        <v>66</v>
      </c>
      <c r="D732" s="7" t="s">
        <v>3</v>
      </c>
      <c r="E732" s="8"/>
      <c r="F732" s="7" t="s">
        <v>3</v>
      </c>
      <c r="G732" s="8">
        <v>2217420000</v>
      </c>
      <c r="H732" s="5">
        <v>1.409537674156108E-4</v>
      </c>
      <c r="I732" s="12">
        <v>1.9867964548654105E-8</v>
      </c>
    </row>
    <row r="733" spans="1:9" hidden="1" outlineLevel="1">
      <c r="A733" s="7" t="s">
        <v>14747</v>
      </c>
      <c r="B733" s="7" t="s">
        <v>1097</v>
      </c>
      <c r="C733" s="7" t="s">
        <v>66</v>
      </c>
      <c r="D733" s="7" t="s">
        <v>3</v>
      </c>
      <c r="E733" s="8"/>
      <c r="F733" s="7" t="s">
        <v>3</v>
      </c>
      <c r="G733" s="8">
        <v>26821774000</v>
      </c>
      <c r="H733" s="5">
        <v>1.7049679781322785E-3</v>
      </c>
      <c r="I733" s="12">
        <v>2.9069158064564695E-6</v>
      </c>
    </row>
    <row r="734" spans="1:9" hidden="1" outlineLevel="1">
      <c r="A734" s="7" t="s">
        <v>14748</v>
      </c>
      <c r="B734" s="7" t="s">
        <v>14749</v>
      </c>
      <c r="C734" s="7" t="s">
        <v>66</v>
      </c>
      <c r="D734" s="7" t="s">
        <v>3</v>
      </c>
      <c r="E734" s="8"/>
      <c r="F734" s="7" t="s">
        <v>3</v>
      </c>
      <c r="G734" s="8">
        <v>156854000</v>
      </c>
      <c r="H734" s="5">
        <v>9.9706696224478071E-6</v>
      </c>
      <c r="I734" s="12">
        <v>9.94142527200035E-11</v>
      </c>
    </row>
    <row r="735" spans="1:9" hidden="1" outlineLevel="1">
      <c r="A735" s="7" t="s">
        <v>14750</v>
      </c>
      <c r="B735" s="7" t="s">
        <v>1422</v>
      </c>
      <c r="C735" s="7" t="s">
        <v>66</v>
      </c>
      <c r="D735" s="7" t="s">
        <v>3</v>
      </c>
      <c r="E735" s="8"/>
      <c r="F735" s="7" t="s">
        <v>3</v>
      </c>
      <c r="G735" s="8">
        <v>6364912000</v>
      </c>
      <c r="H735" s="5">
        <v>4.0459557759415452E-4</v>
      </c>
      <c r="I735" s="12">
        <v>1.636975814087475E-7</v>
      </c>
    </row>
    <row r="736" spans="1:9" hidden="1" outlineLevel="1">
      <c r="A736" s="7" t="s">
        <v>14751</v>
      </c>
      <c r="B736" s="7" t="s">
        <v>1422</v>
      </c>
      <c r="C736" s="7" t="s">
        <v>66</v>
      </c>
      <c r="D736" s="7" t="s">
        <v>3</v>
      </c>
      <c r="E736" s="8"/>
      <c r="F736" s="7" t="s">
        <v>3</v>
      </c>
      <c r="G736" s="8">
        <v>2248730000</v>
      </c>
      <c r="H736" s="5">
        <v>1.4294403649308947E-4</v>
      </c>
      <c r="I736" s="12">
        <v>2.0432997568937695E-8</v>
      </c>
    </row>
    <row r="737" spans="1:9" hidden="1" outlineLevel="1">
      <c r="A737" s="7" t="s">
        <v>14752</v>
      </c>
      <c r="B737" s="7" t="s">
        <v>14753</v>
      </c>
      <c r="C737" s="7" t="s">
        <v>66</v>
      </c>
      <c r="D737" s="7" t="s">
        <v>3</v>
      </c>
      <c r="E737" s="8"/>
      <c r="F737" s="7" t="s">
        <v>3</v>
      </c>
      <c r="G737" s="8"/>
      <c r="H737" s="5">
        <v>0</v>
      </c>
      <c r="I737" s="12">
        <v>0</v>
      </c>
    </row>
    <row r="738" spans="1:9" hidden="1" outlineLevel="1">
      <c r="A738" s="7" t="s">
        <v>14754</v>
      </c>
      <c r="B738" s="7" t="s">
        <v>14755</v>
      </c>
      <c r="C738" s="7" t="s">
        <v>66</v>
      </c>
      <c r="D738" s="7" t="s">
        <v>3</v>
      </c>
      <c r="E738" s="8">
        <v>2150000</v>
      </c>
      <c r="F738" s="7" t="s">
        <v>3</v>
      </c>
      <c r="G738" s="8">
        <v>16864000</v>
      </c>
      <c r="H738" s="5">
        <v>1.0719865130182196E-6</v>
      </c>
      <c r="I738" s="12">
        <v>1.1491550840929615E-12</v>
      </c>
    </row>
    <row r="739" spans="1:9" hidden="1" outlineLevel="1">
      <c r="A739" s="7" t="s">
        <v>14756</v>
      </c>
      <c r="B739" s="7" t="s">
        <v>14757</v>
      </c>
      <c r="C739" s="7" t="s">
        <v>66</v>
      </c>
      <c r="D739" s="7" t="s">
        <v>3</v>
      </c>
      <c r="E739" s="8"/>
      <c r="F739" s="7" t="s">
        <v>3</v>
      </c>
      <c r="G739" s="8">
        <v>14787208000</v>
      </c>
      <c r="H739" s="5">
        <v>9.3997198417902761E-4</v>
      </c>
      <c r="I739" s="12">
        <v>8.8354733104145819E-7</v>
      </c>
    </row>
    <row r="740" spans="1:9" hidden="1" outlineLevel="1">
      <c r="A740" s="7" t="s">
        <v>14758</v>
      </c>
      <c r="B740" s="7" t="s">
        <v>2822</v>
      </c>
      <c r="C740" s="7" t="s">
        <v>66</v>
      </c>
      <c r="D740" s="7" t="s">
        <v>3</v>
      </c>
      <c r="E740" s="8"/>
      <c r="F740" s="7" t="s">
        <v>3</v>
      </c>
      <c r="G740" s="8">
        <v>13326369000</v>
      </c>
      <c r="H740" s="5">
        <v>8.4711147032163765E-4</v>
      </c>
      <c r="I740" s="12">
        <v>7.1759784315048676E-7</v>
      </c>
    </row>
    <row r="741" spans="1:9" hidden="1" outlineLevel="1">
      <c r="A741" s="7" t="s">
        <v>14759</v>
      </c>
      <c r="B741" s="7" t="s">
        <v>14760</v>
      </c>
      <c r="C741" s="7" t="s">
        <v>66</v>
      </c>
      <c r="D741" s="7" t="s">
        <v>3</v>
      </c>
      <c r="E741" s="8"/>
      <c r="F741" s="7" t="s">
        <v>3</v>
      </c>
      <c r="G741" s="8">
        <v>367225800</v>
      </c>
      <c r="H741" s="5">
        <v>2.3343281833036414E-5</v>
      </c>
      <c r="I741" s="12">
        <v>5.4490880673656787E-10</v>
      </c>
    </row>
    <row r="742" spans="1:9" hidden="1" outlineLevel="1">
      <c r="A742" s="7" t="s">
        <v>14761</v>
      </c>
      <c r="B742" s="7" t="s">
        <v>14762</v>
      </c>
      <c r="C742" s="7" t="s">
        <v>66</v>
      </c>
      <c r="D742" s="7" t="s">
        <v>3</v>
      </c>
      <c r="E742" s="8"/>
      <c r="F742" s="7" t="s">
        <v>3</v>
      </c>
      <c r="G742" s="8">
        <v>761931000</v>
      </c>
      <c r="H742" s="5">
        <v>4.8433334668553431E-5</v>
      </c>
      <c r="I742" s="12">
        <v>2.3457879071160997E-9</v>
      </c>
    </row>
    <row r="743" spans="1:9" hidden="1" outlineLevel="1">
      <c r="A743" s="7" t="s">
        <v>14763</v>
      </c>
      <c r="B743" s="7" t="s">
        <v>14764</v>
      </c>
      <c r="C743" s="7" t="s">
        <v>66</v>
      </c>
      <c r="D743" s="7" t="s">
        <v>3</v>
      </c>
      <c r="E743" s="8"/>
      <c r="F743" s="7" t="s">
        <v>3</v>
      </c>
      <c r="G743" s="8">
        <v>93821000000</v>
      </c>
      <c r="H743" s="5">
        <v>5.9638784771040313E-3</v>
      </c>
      <c r="I743" s="12">
        <v>3.55678464896647E-5</v>
      </c>
    </row>
    <row r="744" spans="1:9" hidden="1" outlineLevel="1">
      <c r="A744" s="7" t="s">
        <v>14765</v>
      </c>
      <c r="B744" s="7" t="s">
        <v>14766</v>
      </c>
      <c r="C744" s="7" t="s">
        <v>66</v>
      </c>
      <c r="D744" s="7" t="s">
        <v>3</v>
      </c>
      <c r="E744" s="8"/>
      <c r="F744" s="7" t="s">
        <v>3</v>
      </c>
      <c r="G744" s="8">
        <v>2520232000</v>
      </c>
      <c r="H744" s="5">
        <v>1.6020248539355632E-4</v>
      </c>
      <c r="I744" s="12">
        <v>2.5664836326272624E-8</v>
      </c>
    </row>
    <row r="745" spans="1:9" hidden="1" outlineLevel="1">
      <c r="A745" s="7" t="s">
        <v>14767</v>
      </c>
      <c r="B745" s="7" t="s">
        <v>5140</v>
      </c>
      <c r="C745" s="7" t="s">
        <v>66</v>
      </c>
      <c r="D745" s="7" t="s">
        <v>3</v>
      </c>
      <c r="E745" s="8"/>
      <c r="F745" s="7" t="s">
        <v>3</v>
      </c>
      <c r="G745" s="8">
        <v>2246506000</v>
      </c>
      <c r="H745" s="5">
        <v>1.4280266445769143E-4</v>
      </c>
      <c r="I745" s="12">
        <v>2.0392600976216008E-8</v>
      </c>
    </row>
    <row r="746" spans="1:9" hidden="1" outlineLevel="1">
      <c r="A746" s="7" t="s">
        <v>14768</v>
      </c>
      <c r="B746" s="7" t="s">
        <v>5755</v>
      </c>
      <c r="C746" s="7" t="s">
        <v>66</v>
      </c>
      <c r="D746" s="7" t="s">
        <v>3</v>
      </c>
      <c r="E746" s="8"/>
      <c r="F746" s="7" t="s">
        <v>3</v>
      </c>
      <c r="G746" s="8">
        <v>1787130000</v>
      </c>
      <c r="H746" s="5">
        <v>1.1360171116047502E-4</v>
      </c>
      <c r="I746" s="12">
        <v>1.2905348778587994E-8</v>
      </c>
    </row>
    <row r="747" spans="1:9" hidden="1" outlineLevel="1">
      <c r="A747" s="7" t="s">
        <v>14769</v>
      </c>
      <c r="B747" s="7" t="s">
        <v>14770</v>
      </c>
      <c r="C747" s="7" t="s">
        <v>66</v>
      </c>
      <c r="D747" s="7" t="s">
        <v>3</v>
      </c>
      <c r="E747" s="8"/>
      <c r="F747" s="7" t="s">
        <v>3</v>
      </c>
      <c r="G747" s="8"/>
      <c r="H747" s="5">
        <v>0</v>
      </c>
      <c r="I747" s="12">
        <v>0</v>
      </c>
    </row>
    <row r="748" spans="1:9" hidden="1" outlineLevel="1">
      <c r="A748" s="7" t="s">
        <v>14771</v>
      </c>
      <c r="B748" s="7" t="s">
        <v>14772</v>
      </c>
      <c r="C748" s="7" t="s">
        <v>66</v>
      </c>
      <c r="D748" s="7" t="s">
        <v>3</v>
      </c>
      <c r="E748" s="8"/>
      <c r="F748" s="7" t="s">
        <v>3</v>
      </c>
      <c r="G748" s="8"/>
      <c r="H748" s="5">
        <v>0</v>
      </c>
      <c r="I748" s="12">
        <v>0</v>
      </c>
    </row>
    <row r="749" spans="1:9" hidden="1" outlineLevel="1">
      <c r="A749" s="7" t="s">
        <v>14773</v>
      </c>
      <c r="B749" s="7" t="s">
        <v>14774</v>
      </c>
      <c r="C749" s="7" t="s">
        <v>66</v>
      </c>
      <c r="D749" s="7" t="s">
        <v>3</v>
      </c>
      <c r="E749" s="8"/>
      <c r="F749" s="7" t="s">
        <v>3</v>
      </c>
      <c r="G749" s="8">
        <v>2715348000</v>
      </c>
      <c r="H749" s="5">
        <v>1.7260533883722701E-4</v>
      </c>
      <c r="I749" s="12">
        <v>2.9792602995113947E-8</v>
      </c>
    </row>
    <row r="750" spans="1:9" hidden="1" outlineLevel="1">
      <c r="A750" s="7" t="s">
        <v>14775</v>
      </c>
      <c r="B750" s="7" t="s">
        <v>14776</v>
      </c>
      <c r="C750" s="7" t="s">
        <v>66</v>
      </c>
      <c r="D750" s="7" t="s">
        <v>3</v>
      </c>
      <c r="E750" s="8"/>
      <c r="F750" s="7" t="s">
        <v>3</v>
      </c>
      <c r="G750" s="8"/>
      <c r="H750" s="5">
        <v>0</v>
      </c>
      <c r="I750" s="12">
        <v>0</v>
      </c>
    </row>
    <row r="751" spans="1:9" hidden="1" outlineLevel="1">
      <c r="A751" s="7" t="s">
        <v>14777</v>
      </c>
      <c r="B751" s="7" t="s">
        <v>14778</v>
      </c>
      <c r="C751" s="7" t="s">
        <v>66</v>
      </c>
      <c r="D751" s="7" t="s">
        <v>3</v>
      </c>
      <c r="E751" s="8"/>
      <c r="F751" s="7" t="s">
        <v>3</v>
      </c>
      <c r="G751" s="8">
        <v>394334000</v>
      </c>
      <c r="H751" s="5">
        <v>2.5066456927450581E-5</v>
      </c>
      <c r="I751" s="12">
        <v>6.283272628957352E-10</v>
      </c>
    </row>
    <row r="752" spans="1:9" hidden="1" outlineLevel="1">
      <c r="A752" s="7" t="s">
        <v>14779</v>
      </c>
      <c r="B752" s="7" t="s">
        <v>14780</v>
      </c>
      <c r="C752" s="7" t="s">
        <v>66</v>
      </c>
      <c r="D752" s="7" t="s">
        <v>3</v>
      </c>
      <c r="E752" s="8"/>
      <c r="F752" s="7" t="s">
        <v>3</v>
      </c>
      <c r="G752" s="8">
        <v>309940000</v>
      </c>
      <c r="H752" s="5">
        <v>1.9701820436721239E-5</v>
      </c>
      <c r="I752" s="12">
        <v>3.8816172852080666E-10</v>
      </c>
    </row>
    <row r="753" spans="1:9" hidden="1" outlineLevel="1">
      <c r="A753" s="7" t="s">
        <v>14781</v>
      </c>
      <c r="B753" s="7" t="s">
        <v>14782</v>
      </c>
      <c r="C753" s="7" t="s">
        <v>66</v>
      </c>
      <c r="D753" s="7" t="s">
        <v>3</v>
      </c>
      <c r="E753" s="8"/>
      <c r="F753" s="7" t="s">
        <v>3</v>
      </c>
      <c r="G753" s="8">
        <v>4852987000</v>
      </c>
      <c r="H753" s="5">
        <v>3.084877023157466E-4</v>
      </c>
      <c r="I753" s="12">
        <v>9.5164662480048694E-8</v>
      </c>
    </row>
    <row r="754" spans="1:9" hidden="1" outlineLevel="1">
      <c r="A754" s="7" t="s">
        <v>14783</v>
      </c>
      <c r="B754" s="7" t="s">
        <v>14784</v>
      </c>
      <c r="C754" s="7" t="s">
        <v>66</v>
      </c>
      <c r="D754" s="7" t="s">
        <v>3</v>
      </c>
      <c r="E754" s="8"/>
      <c r="F754" s="7" t="s">
        <v>3</v>
      </c>
      <c r="G754" s="8">
        <v>7377920000</v>
      </c>
      <c r="H754" s="5">
        <v>4.6898901412045676E-4</v>
      </c>
      <c r="I754" s="12">
        <v>2.1995069536567798E-7</v>
      </c>
    </row>
    <row r="755" spans="1:9" hidden="1" outlineLevel="1">
      <c r="A755" s="7" t="s">
        <v>14785</v>
      </c>
      <c r="B755" s="7" t="s">
        <v>14786</v>
      </c>
      <c r="C755" s="7" t="s">
        <v>66</v>
      </c>
      <c r="D755" s="7" t="s">
        <v>3</v>
      </c>
      <c r="E755" s="8"/>
      <c r="F755" s="7" t="s">
        <v>3</v>
      </c>
      <c r="G755" s="8">
        <v>1723464000</v>
      </c>
      <c r="H755" s="5">
        <v>1.0955468238095545E-4</v>
      </c>
      <c r="I755" s="12">
        <v>1.2002228431592032E-8</v>
      </c>
    </row>
    <row r="756" spans="1:9" hidden="1" outlineLevel="1">
      <c r="A756" s="7" t="s">
        <v>14787</v>
      </c>
      <c r="B756" s="7" t="s">
        <v>14788</v>
      </c>
      <c r="C756" s="7" t="s">
        <v>66</v>
      </c>
      <c r="D756" s="7" t="s">
        <v>3</v>
      </c>
      <c r="E756" s="8"/>
      <c r="F756" s="7" t="s">
        <v>3</v>
      </c>
      <c r="G756" s="8">
        <v>11516846000</v>
      </c>
      <c r="H756" s="5">
        <v>7.3208631312309241E-4</v>
      </c>
      <c r="I756" s="12">
        <v>5.3595036986216254E-7</v>
      </c>
    </row>
    <row r="757" spans="1:9" hidden="1" outlineLevel="1">
      <c r="A757" s="7" t="s">
        <v>14789</v>
      </c>
      <c r="B757" s="7" t="s">
        <v>14790</v>
      </c>
      <c r="C757" s="7" t="s">
        <v>66</v>
      </c>
      <c r="D757" s="7" t="s">
        <v>3</v>
      </c>
      <c r="E757" s="8"/>
      <c r="F757" s="7" t="s">
        <v>3</v>
      </c>
      <c r="G757" s="8">
        <v>3624036000</v>
      </c>
      <c r="H757" s="5">
        <v>2.3036751154485865E-4</v>
      </c>
      <c r="I757" s="12">
        <v>5.3069190375370583E-8</v>
      </c>
    </row>
    <row r="758" spans="1:9" hidden="1" outlineLevel="1">
      <c r="A758" s="7" t="s">
        <v>14791</v>
      </c>
      <c r="B758" s="7" t="s">
        <v>1472</v>
      </c>
      <c r="C758" s="7" t="s">
        <v>66</v>
      </c>
      <c r="D758" s="7" t="s">
        <v>3</v>
      </c>
      <c r="E758" s="8"/>
      <c r="F758" s="7" t="s">
        <v>3</v>
      </c>
      <c r="G758" s="8">
        <v>2572773000000</v>
      </c>
      <c r="H758" s="5">
        <v>0.16354233616327229</v>
      </c>
      <c r="I758" s="12">
        <v>2.674609571774076E-2</v>
      </c>
    </row>
    <row r="759" spans="1:9" hidden="1" outlineLevel="1">
      <c r="A759" s="7" t="s">
        <v>14792</v>
      </c>
      <c r="B759" s="7" t="s">
        <v>2306</v>
      </c>
      <c r="C759" s="7" t="s">
        <v>66</v>
      </c>
      <c r="D759" s="7" t="s">
        <v>3</v>
      </c>
      <c r="E759" s="8"/>
      <c r="F759" s="7" t="s">
        <v>3</v>
      </c>
      <c r="G759" s="8">
        <v>7322143000</v>
      </c>
      <c r="H759" s="5">
        <v>4.654434619539116E-4</v>
      </c>
      <c r="I759" s="12">
        <v>2.1663761627564236E-7</v>
      </c>
    </row>
    <row r="760" spans="1:9" hidden="1" outlineLevel="1">
      <c r="A760" s="7" t="s">
        <v>14793</v>
      </c>
      <c r="B760" s="7" t="s">
        <v>14794</v>
      </c>
      <c r="C760" s="7" t="s">
        <v>66</v>
      </c>
      <c r="D760" s="7" t="s">
        <v>3</v>
      </c>
      <c r="E760" s="8"/>
      <c r="F760" s="7" t="s">
        <v>3</v>
      </c>
      <c r="G760" s="8">
        <v>3461633000</v>
      </c>
      <c r="H760" s="5">
        <v>2.2004411106610523E-4</v>
      </c>
      <c r="I760" s="12">
        <v>4.8419410814872453E-8</v>
      </c>
    </row>
    <row r="761" spans="1:9" hidden="1" outlineLevel="1">
      <c r="A761" s="7" t="s">
        <v>14795</v>
      </c>
      <c r="B761" s="7" t="s">
        <v>2083</v>
      </c>
      <c r="C761" s="7" t="s">
        <v>66</v>
      </c>
      <c r="D761" s="7" t="s">
        <v>3</v>
      </c>
      <c r="E761" s="8"/>
      <c r="F761" s="7" t="s">
        <v>3</v>
      </c>
      <c r="G761" s="8">
        <v>32610363000</v>
      </c>
      <c r="H761" s="5">
        <v>2.0729286836235986E-3</v>
      </c>
      <c r="I761" s="12">
        <v>4.2970333273894657E-6</v>
      </c>
    </row>
    <row r="762" spans="1:9" hidden="1" outlineLevel="1">
      <c r="A762" s="7" t="s">
        <v>14796</v>
      </c>
      <c r="B762" s="7" t="s">
        <v>14797</v>
      </c>
      <c r="C762" s="7" t="s">
        <v>66</v>
      </c>
      <c r="D762" s="7" t="s">
        <v>3</v>
      </c>
      <c r="E762" s="8"/>
      <c r="F762" s="7" t="s">
        <v>3</v>
      </c>
      <c r="G762" s="8">
        <v>9750865000</v>
      </c>
      <c r="H762" s="5">
        <v>6.1982897119671496E-4</v>
      </c>
      <c r="I762" s="12">
        <v>3.841879535347781E-7</v>
      </c>
    </row>
    <row r="763" spans="1:9" hidden="1" outlineLevel="1">
      <c r="A763" s="7" t="s">
        <v>14798</v>
      </c>
      <c r="B763" s="7" t="s">
        <v>2527</v>
      </c>
      <c r="C763" s="7" t="s">
        <v>66</v>
      </c>
      <c r="D763" s="7" t="s">
        <v>3</v>
      </c>
      <c r="E763" s="8"/>
      <c r="F763" s="7" t="s">
        <v>3</v>
      </c>
      <c r="G763" s="8">
        <v>69190000000</v>
      </c>
      <c r="H763" s="5">
        <v>4.3981704717582192E-3</v>
      </c>
      <c r="I763" s="12">
        <v>1.9343903498645915E-5</v>
      </c>
    </row>
    <row r="764" spans="1:9" hidden="1" outlineLevel="1">
      <c r="A764" s="7" t="s">
        <v>14799</v>
      </c>
      <c r="B764" s="7" t="s">
        <v>622</v>
      </c>
      <c r="C764" s="7" t="s">
        <v>66</v>
      </c>
      <c r="D764" s="7" t="s">
        <v>3</v>
      </c>
      <c r="E764" s="8"/>
      <c r="F764" s="7" t="s">
        <v>3</v>
      </c>
      <c r="G764" s="8">
        <v>23994280000</v>
      </c>
      <c r="H764" s="5">
        <v>1.5252339035568552E-3</v>
      </c>
      <c r="I764" s="12">
        <v>2.3263384605592821E-6</v>
      </c>
    </row>
    <row r="765" spans="1:9" hidden="1" outlineLevel="1">
      <c r="A765" s="7" t="s">
        <v>14800</v>
      </c>
      <c r="B765" s="7" t="s">
        <v>1676</v>
      </c>
      <c r="C765" s="7" t="s">
        <v>66</v>
      </c>
      <c r="D765" s="7" t="s">
        <v>3</v>
      </c>
      <c r="E765" s="8"/>
      <c r="F765" s="7" t="s">
        <v>3</v>
      </c>
      <c r="G765" s="8">
        <v>7489440000</v>
      </c>
      <c r="H765" s="5">
        <v>4.7607795719041595E-4</v>
      </c>
      <c r="I765" s="12">
        <v>2.2665022132259953E-7</v>
      </c>
    </row>
    <row r="766" spans="1:9" hidden="1" outlineLevel="1">
      <c r="A766" s="7" t="s">
        <v>14801</v>
      </c>
      <c r="B766" s="7" t="s">
        <v>14802</v>
      </c>
      <c r="C766" s="7" t="s">
        <v>66</v>
      </c>
      <c r="D766" s="7" t="s">
        <v>3</v>
      </c>
      <c r="E766" s="8"/>
      <c r="F766" s="7" t="s">
        <v>3</v>
      </c>
      <c r="G766" s="8">
        <v>1503786000</v>
      </c>
      <c r="H766" s="5">
        <v>9.5590507024763779E-5</v>
      </c>
      <c r="I766" s="12">
        <v>9.1375450332514126E-9</v>
      </c>
    </row>
    <row r="767" spans="1:9" hidden="1" outlineLevel="1">
      <c r="A767" s="7" t="s">
        <v>14803</v>
      </c>
      <c r="B767" s="7" t="s">
        <v>14804</v>
      </c>
      <c r="C767" s="7" t="s">
        <v>66</v>
      </c>
      <c r="D767" s="7" t="s">
        <v>3</v>
      </c>
      <c r="E767" s="8"/>
      <c r="F767" s="7" t="s">
        <v>3</v>
      </c>
      <c r="G767" s="8">
        <v>130343000</v>
      </c>
      <c r="H767" s="5">
        <v>8.2854564792655244E-6</v>
      </c>
      <c r="I767" s="12">
        <v>6.8648789069803053E-11</v>
      </c>
    </row>
    <row r="768" spans="1:9" hidden="1" outlineLevel="1">
      <c r="A768" s="7" t="s">
        <v>14805</v>
      </c>
      <c r="B768" s="7" t="s">
        <v>2646</v>
      </c>
      <c r="C768" s="7" t="s">
        <v>66</v>
      </c>
      <c r="D768" s="7" t="s">
        <v>3</v>
      </c>
      <c r="E768" s="8"/>
      <c r="F768" s="7" t="s">
        <v>3</v>
      </c>
      <c r="G768" s="8">
        <v>828045000</v>
      </c>
      <c r="H768" s="5">
        <v>5.2635974393511129E-5</v>
      </c>
      <c r="I768" s="12">
        <v>2.7705458003543592E-9</v>
      </c>
    </row>
    <row r="769" spans="1:9" hidden="1" outlineLevel="1">
      <c r="A769" s="7" t="s">
        <v>14806</v>
      </c>
      <c r="B769" s="7" t="s">
        <v>14807</v>
      </c>
      <c r="C769" s="7" t="s">
        <v>66</v>
      </c>
      <c r="D769" s="7" t="s">
        <v>3</v>
      </c>
      <c r="E769" s="8"/>
      <c r="F769" s="7" t="s">
        <v>3</v>
      </c>
      <c r="G769" s="8">
        <v>111212380</v>
      </c>
      <c r="H769" s="5">
        <v>7.0693887239478878E-6</v>
      </c>
      <c r="I769" s="12">
        <v>4.9976256930281543E-11</v>
      </c>
    </row>
    <row r="770" spans="1:9" hidden="1" outlineLevel="1">
      <c r="A770" s="7" t="s">
        <v>14808</v>
      </c>
      <c r="B770" s="7" t="s">
        <v>500</v>
      </c>
      <c r="C770" s="7" t="s">
        <v>66</v>
      </c>
      <c r="D770" s="7" t="s">
        <v>3</v>
      </c>
      <c r="E770" s="8"/>
      <c r="F770" s="7" t="s">
        <v>3</v>
      </c>
      <c r="G770" s="8">
        <v>28277775000</v>
      </c>
      <c r="H770" s="5">
        <v>1.7975209569594274E-3</v>
      </c>
      <c r="I770" s="12">
        <v>3.2310815907083357E-6</v>
      </c>
    </row>
    <row r="771" spans="1:9" hidden="1" outlineLevel="1">
      <c r="A771" s="7" t="s">
        <v>14809</v>
      </c>
      <c r="B771" s="7" t="s">
        <v>14810</v>
      </c>
      <c r="C771" s="7" t="s">
        <v>66</v>
      </c>
      <c r="D771" s="7" t="s">
        <v>3</v>
      </c>
      <c r="E771" s="8"/>
      <c r="F771" s="7" t="s">
        <v>3</v>
      </c>
      <c r="G771" s="8">
        <v>422023000</v>
      </c>
      <c r="H771" s="5">
        <v>2.6826551481468697E-5</v>
      </c>
      <c r="I771" s="12">
        <v>7.196638643878903E-10</v>
      </c>
    </row>
    <row r="772" spans="1:9" hidden="1" outlineLevel="1">
      <c r="A772" s="7" t="s">
        <v>14811</v>
      </c>
      <c r="B772" s="7" t="s">
        <v>14812</v>
      </c>
      <c r="C772" s="7" t="s">
        <v>66</v>
      </c>
      <c r="D772" s="7" t="s">
        <v>3</v>
      </c>
      <c r="E772" s="8"/>
      <c r="F772" s="7" t="s">
        <v>3</v>
      </c>
      <c r="G772" s="8">
        <v>1449349000</v>
      </c>
      <c r="H772" s="5">
        <v>9.2130134052208462E-5</v>
      </c>
      <c r="I772" s="12">
        <v>8.4879616004779009E-9</v>
      </c>
    </row>
    <row r="773" spans="1:9" hidden="1" outlineLevel="1">
      <c r="A773" s="7" t="s">
        <v>14813</v>
      </c>
      <c r="B773" s="7" t="s">
        <v>1698</v>
      </c>
      <c r="C773" s="7" t="s">
        <v>66</v>
      </c>
      <c r="D773" s="7" t="s">
        <v>3</v>
      </c>
      <c r="E773" s="8"/>
      <c r="F773" s="7" t="s">
        <v>3</v>
      </c>
      <c r="G773" s="8">
        <v>1687155000000</v>
      </c>
      <c r="H773" s="5">
        <v>0.10724664405664458</v>
      </c>
      <c r="I773" s="12">
        <v>1.1501842661412617E-2</v>
      </c>
    </row>
    <row r="774" spans="1:9" hidden="1" outlineLevel="1">
      <c r="A774" s="7" t="s">
        <v>14814</v>
      </c>
      <c r="B774" s="7" t="s">
        <v>5077</v>
      </c>
      <c r="C774" s="7" t="s">
        <v>66</v>
      </c>
      <c r="D774" s="7" t="s">
        <v>3</v>
      </c>
      <c r="E774" s="8"/>
      <c r="F774" s="7" t="s">
        <v>3</v>
      </c>
      <c r="G774" s="8">
        <v>11647551000</v>
      </c>
      <c r="H774" s="5">
        <v>7.4039478069804767E-4</v>
      </c>
      <c r="I774" s="12">
        <v>5.4818443128491008E-7</v>
      </c>
    </row>
    <row r="775" spans="1:9" hidden="1" outlineLevel="1">
      <c r="A775" s="7" t="s">
        <v>14815</v>
      </c>
      <c r="B775" s="7" t="s">
        <v>14816</v>
      </c>
      <c r="C775" s="7" t="s">
        <v>66</v>
      </c>
      <c r="D775" s="7" t="s">
        <v>3</v>
      </c>
      <c r="E775" s="8"/>
      <c r="F775" s="7" t="s">
        <v>3</v>
      </c>
      <c r="G775" s="8"/>
      <c r="H775" s="5">
        <v>0</v>
      </c>
      <c r="I775" s="12">
        <v>0</v>
      </c>
    </row>
    <row r="776" spans="1:9" hidden="1" outlineLevel="1">
      <c r="A776" s="7" t="s">
        <v>14817</v>
      </c>
      <c r="B776" s="7" t="s">
        <v>14818</v>
      </c>
      <c r="C776" s="7" t="s">
        <v>66</v>
      </c>
      <c r="D776" s="7" t="s">
        <v>3</v>
      </c>
      <c r="E776" s="8"/>
      <c r="F776" s="7" t="s">
        <v>3</v>
      </c>
      <c r="G776" s="8">
        <v>345072000000</v>
      </c>
      <c r="H776" s="5">
        <v>2.193504091675896E-2</v>
      </c>
      <c r="I776" s="12">
        <v>4.8114602001988972E-4</v>
      </c>
    </row>
    <row r="777" spans="1:9" hidden="1" outlineLevel="1">
      <c r="A777" s="7" t="s">
        <v>14819</v>
      </c>
      <c r="B777" s="7" t="s">
        <v>14820</v>
      </c>
      <c r="C777" s="7" t="s">
        <v>66</v>
      </c>
      <c r="D777" s="7" t="s">
        <v>3</v>
      </c>
      <c r="E777" s="8"/>
      <c r="F777" s="7" t="s">
        <v>3</v>
      </c>
      <c r="G777" s="8">
        <v>113850000</v>
      </c>
      <c r="H777" s="5">
        <v>7.237053161001204E-6</v>
      </c>
      <c r="I777" s="12">
        <v>5.2374938455157518E-11</v>
      </c>
    </row>
    <row r="778" spans="1:9" hidden="1" outlineLevel="1">
      <c r="A778" s="7" t="s">
        <v>14821</v>
      </c>
      <c r="B778" s="7" t="s">
        <v>14822</v>
      </c>
      <c r="C778" s="7" t="s">
        <v>66</v>
      </c>
      <c r="D778" s="7" t="s">
        <v>3</v>
      </c>
      <c r="E778" s="8"/>
      <c r="F778" s="7" t="s">
        <v>3</v>
      </c>
      <c r="G778" s="8">
        <v>7001199000</v>
      </c>
      <c r="H778" s="5">
        <v>4.4504215506147097E-4</v>
      </c>
      <c r="I778" s="12">
        <v>1.9806251978175839E-7</v>
      </c>
    </row>
    <row r="779" spans="1:9" hidden="1" outlineLevel="1">
      <c r="A779" s="7" t="s">
        <v>14823</v>
      </c>
      <c r="B779" s="7" t="s">
        <v>14824</v>
      </c>
      <c r="C779" s="7" t="s">
        <v>66</v>
      </c>
      <c r="D779" s="7" t="s">
        <v>3</v>
      </c>
      <c r="E779" s="8"/>
      <c r="F779" s="7" t="s">
        <v>3</v>
      </c>
      <c r="G779" s="8">
        <v>586711040</v>
      </c>
      <c r="H779" s="5">
        <v>3.7295204098606093E-5</v>
      </c>
      <c r="I779" s="12">
        <v>1.3909322487566846E-9</v>
      </c>
    </row>
    <row r="780" spans="1:9" hidden="1" outlineLevel="1">
      <c r="A780" s="7" t="s">
        <v>14825</v>
      </c>
      <c r="B780" s="7" t="s">
        <v>14826</v>
      </c>
      <c r="C780" s="7" t="s">
        <v>66</v>
      </c>
      <c r="D780" s="7" t="s">
        <v>3</v>
      </c>
      <c r="E780" s="8"/>
      <c r="F780" s="7" t="s">
        <v>3</v>
      </c>
      <c r="G780" s="8"/>
      <c r="H780" s="5">
        <v>0</v>
      </c>
      <c r="I780" s="12">
        <v>0</v>
      </c>
    </row>
    <row r="781" spans="1:9" hidden="1" outlineLevel="1">
      <c r="A781" s="7" t="s">
        <v>14827</v>
      </c>
      <c r="B781" s="7" t="s">
        <v>14828</v>
      </c>
      <c r="C781" s="7" t="s">
        <v>66</v>
      </c>
      <c r="D781" s="7" t="s">
        <v>3</v>
      </c>
      <c r="E781" s="8"/>
      <c r="F781" s="7" t="s">
        <v>3</v>
      </c>
      <c r="G781" s="8"/>
      <c r="H781" s="5">
        <v>0</v>
      </c>
      <c r="I781" s="12">
        <v>0</v>
      </c>
    </row>
    <row r="782" spans="1:9" hidden="1" outlineLevel="1">
      <c r="A782" s="7" t="s">
        <v>14829</v>
      </c>
      <c r="B782" s="7" t="s">
        <v>14830</v>
      </c>
      <c r="C782" s="7" t="s">
        <v>66</v>
      </c>
      <c r="D782" s="7" t="s">
        <v>3</v>
      </c>
      <c r="E782" s="8"/>
      <c r="F782" s="7" t="s">
        <v>3</v>
      </c>
      <c r="G782" s="8">
        <v>471184010</v>
      </c>
      <c r="H782" s="5">
        <v>2.9951547904995369E-5</v>
      </c>
      <c r="I782" s="12">
        <v>8.9709522190523253E-10</v>
      </c>
    </row>
    <row r="783" spans="1:9" hidden="1" outlineLevel="1">
      <c r="A783" s="7" t="s">
        <v>14831</v>
      </c>
      <c r="B783" s="7" t="s">
        <v>8459</v>
      </c>
      <c r="C783" s="7" t="s">
        <v>66</v>
      </c>
      <c r="D783" s="7" t="s">
        <v>3</v>
      </c>
      <c r="E783" s="8"/>
      <c r="F783" s="7" t="s">
        <v>3</v>
      </c>
      <c r="G783" s="8">
        <v>35997100000</v>
      </c>
      <c r="H783" s="5">
        <v>2.2882119134112994E-3</v>
      </c>
      <c r="I783" s="12">
        <v>5.2359137606773994E-6</v>
      </c>
    </row>
    <row r="784" spans="1:9" hidden="1" outlineLevel="1">
      <c r="A784" s="7" t="s">
        <v>14832</v>
      </c>
      <c r="B784" s="7" t="s">
        <v>14833</v>
      </c>
      <c r="C784" s="7" t="s">
        <v>66</v>
      </c>
      <c r="D784" s="7" t="s">
        <v>3</v>
      </c>
      <c r="E784" s="8"/>
      <c r="F784" s="7" t="s">
        <v>3</v>
      </c>
      <c r="G784" s="8">
        <v>1040494000</v>
      </c>
      <c r="H784" s="5">
        <v>6.6140627068096504E-5</v>
      </c>
      <c r="I784" s="12">
        <v>4.3745825489610202E-9</v>
      </c>
    </row>
    <row r="785" spans="1:9" hidden="1" outlineLevel="1">
      <c r="A785" s="7" t="s">
        <v>14834</v>
      </c>
      <c r="B785" s="7" t="s">
        <v>14835</v>
      </c>
      <c r="C785" s="7" t="s">
        <v>66</v>
      </c>
      <c r="D785" s="7" t="s">
        <v>3</v>
      </c>
      <c r="E785" s="8"/>
      <c r="F785" s="7" t="s">
        <v>3</v>
      </c>
      <c r="G785" s="8"/>
      <c r="H785" s="5">
        <v>0</v>
      </c>
      <c r="I785" s="12">
        <v>0</v>
      </c>
    </row>
    <row r="786" spans="1:9" hidden="1" outlineLevel="1">
      <c r="A786" s="7" t="s">
        <v>14836</v>
      </c>
      <c r="B786" s="7" t="s">
        <v>14837</v>
      </c>
      <c r="C786" s="7" t="s">
        <v>66</v>
      </c>
      <c r="D786" s="7" t="s">
        <v>3</v>
      </c>
      <c r="E786" s="8"/>
      <c r="F786" s="7" t="s">
        <v>3</v>
      </c>
      <c r="G786" s="8">
        <v>3723765000</v>
      </c>
      <c r="H786" s="5">
        <v>2.3670694127427008E-4</v>
      </c>
      <c r="I786" s="12">
        <v>5.6030176047420745E-8</v>
      </c>
    </row>
    <row r="787" spans="1:9" hidden="1" outlineLevel="1">
      <c r="A787" s="7" t="s">
        <v>14838</v>
      </c>
      <c r="B787" s="7" t="s">
        <v>14839</v>
      </c>
      <c r="C787" s="7" t="s">
        <v>66</v>
      </c>
      <c r="D787" s="7" t="s">
        <v>3</v>
      </c>
      <c r="E787" s="8"/>
      <c r="F787" s="7" t="s">
        <v>3</v>
      </c>
      <c r="G787" s="8"/>
      <c r="H787" s="5">
        <v>0</v>
      </c>
      <c r="I787" s="12">
        <v>0</v>
      </c>
    </row>
    <row r="788" spans="1:9" hidden="1" outlineLevel="1">
      <c r="A788" s="7" t="s">
        <v>14840</v>
      </c>
      <c r="B788" s="7" t="s">
        <v>14841</v>
      </c>
      <c r="C788" s="7" t="s">
        <v>66</v>
      </c>
      <c r="D788" s="7" t="s">
        <v>3</v>
      </c>
      <c r="E788" s="8"/>
      <c r="F788" s="7" t="s">
        <v>3</v>
      </c>
      <c r="G788" s="8">
        <v>2607936000</v>
      </c>
      <c r="H788" s="5">
        <v>1.6577752720675306E-4</v>
      </c>
      <c r="I788" s="12">
        <v>2.7482188526785752E-8</v>
      </c>
    </row>
    <row r="789" spans="1:9" hidden="1" outlineLevel="1">
      <c r="A789" s="7" t="s">
        <v>14842</v>
      </c>
      <c r="B789" s="7" t="s">
        <v>14843</v>
      </c>
      <c r="C789" s="7" t="s">
        <v>66</v>
      </c>
      <c r="D789" s="7" t="s">
        <v>3</v>
      </c>
      <c r="E789" s="8"/>
      <c r="F789" s="7" t="s">
        <v>3</v>
      </c>
      <c r="G789" s="8"/>
      <c r="H789" s="5">
        <v>0</v>
      </c>
      <c r="I789" s="12">
        <v>0</v>
      </c>
    </row>
    <row r="790" spans="1:9" hidden="1" outlineLevel="1">
      <c r="A790" s="7" t="s">
        <v>14844</v>
      </c>
      <c r="B790" s="7" t="s">
        <v>1956</v>
      </c>
      <c r="C790" s="7" t="s">
        <v>66</v>
      </c>
      <c r="D790" s="7" t="s">
        <v>3</v>
      </c>
      <c r="E790" s="8"/>
      <c r="F790" s="7" t="s">
        <v>3</v>
      </c>
      <c r="G790" s="8">
        <v>1842181000000</v>
      </c>
      <c r="H790" s="5">
        <v>0.11710111400251523</v>
      </c>
      <c r="I790" s="12">
        <v>1.3712670900630069E-2</v>
      </c>
    </row>
    <row r="791" spans="1:9" hidden="1" outlineLevel="1">
      <c r="A791" s="7" t="s">
        <v>14845</v>
      </c>
      <c r="B791" s="7" t="s">
        <v>14846</v>
      </c>
      <c r="C791" s="7" t="s">
        <v>66</v>
      </c>
      <c r="D791" s="7" t="s">
        <v>3</v>
      </c>
      <c r="E791" s="8"/>
      <c r="F791" s="7" t="s">
        <v>3</v>
      </c>
      <c r="G791" s="8">
        <v>1214598000</v>
      </c>
      <c r="H791" s="5">
        <v>7.7207819896756615E-5</v>
      </c>
      <c r="I791" s="12">
        <v>5.9610474532100065E-9</v>
      </c>
    </row>
    <row r="792" spans="1:9" hidden="1" outlineLevel="1">
      <c r="A792" s="7" t="s">
        <v>14847</v>
      </c>
      <c r="B792" s="7" t="s">
        <v>14848</v>
      </c>
      <c r="C792" s="7" t="s">
        <v>66</v>
      </c>
      <c r="D792" s="7" t="s">
        <v>3</v>
      </c>
      <c r="E792" s="8"/>
      <c r="F792" s="7" t="s">
        <v>3</v>
      </c>
      <c r="G792" s="8">
        <v>15640021000</v>
      </c>
      <c r="H792" s="5">
        <v>9.941823751969715E-4</v>
      </c>
      <c r="I792" s="12">
        <v>9.8839859515229189E-7</v>
      </c>
    </row>
    <row r="793" spans="1:9" hidden="1" outlineLevel="1">
      <c r="A793" s="7" t="s">
        <v>14849</v>
      </c>
      <c r="B793" s="7" t="s">
        <v>14850</v>
      </c>
      <c r="C793" s="7" t="s">
        <v>66</v>
      </c>
      <c r="D793" s="7" t="s">
        <v>3</v>
      </c>
      <c r="E793" s="8"/>
      <c r="F793" s="7" t="s">
        <v>3</v>
      </c>
      <c r="G793" s="8">
        <v>732553000</v>
      </c>
      <c r="H793" s="5">
        <v>4.6565876190170533E-5</v>
      </c>
      <c r="I793" s="12">
        <v>2.168380825358291E-9</v>
      </c>
    </row>
    <row r="794" spans="1:9" hidden="1" outlineLevel="1">
      <c r="A794" s="7" t="s">
        <v>14851</v>
      </c>
      <c r="B794" s="7" t="s">
        <v>14852</v>
      </c>
      <c r="C794" s="7" t="s">
        <v>66</v>
      </c>
      <c r="D794" s="7" t="s">
        <v>3</v>
      </c>
      <c r="E794" s="8"/>
      <c r="F794" s="7" t="s">
        <v>3</v>
      </c>
      <c r="G794" s="8"/>
      <c r="H794" s="5">
        <v>0</v>
      </c>
      <c r="I794" s="12">
        <v>0</v>
      </c>
    </row>
    <row r="795" spans="1:9" hidden="1" outlineLevel="1">
      <c r="A795" s="7" t="s">
        <v>14853</v>
      </c>
      <c r="B795" s="7" t="s">
        <v>14854</v>
      </c>
      <c r="C795" s="7" t="s">
        <v>66</v>
      </c>
      <c r="D795" s="7" t="s">
        <v>3</v>
      </c>
      <c r="E795" s="8"/>
      <c r="F795" s="7" t="s">
        <v>3</v>
      </c>
      <c r="G795" s="8">
        <v>7140330000</v>
      </c>
      <c r="H795" s="5">
        <v>4.5388623449355931E-4</v>
      </c>
      <c r="I795" s="12">
        <v>2.0601271386274231E-7</v>
      </c>
    </row>
    <row r="796" spans="1:9" hidden="1" outlineLevel="1">
      <c r="A796" s="7" t="s">
        <v>14855</v>
      </c>
      <c r="B796" s="7" t="s">
        <v>14856</v>
      </c>
      <c r="C796" s="7" t="s">
        <v>66</v>
      </c>
      <c r="D796" s="7" t="s">
        <v>3</v>
      </c>
      <c r="E796" s="8"/>
      <c r="F796" s="7" t="s">
        <v>3</v>
      </c>
      <c r="G796" s="8">
        <v>3093335000</v>
      </c>
      <c r="H796" s="5">
        <v>1.9663267316456443E-4</v>
      </c>
      <c r="I796" s="12">
        <v>3.8664408155842415E-8</v>
      </c>
    </row>
    <row r="797" spans="1:9" hidden="1" outlineLevel="1">
      <c r="A797" s="7" t="s">
        <v>14857</v>
      </c>
      <c r="B797" s="7" t="s">
        <v>583</v>
      </c>
      <c r="C797" s="7" t="s">
        <v>66</v>
      </c>
      <c r="D797" s="7" t="s">
        <v>3</v>
      </c>
      <c r="E797" s="8"/>
      <c r="F797" s="7" t="s">
        <v>3</v>
      </c>
      <c r="G797" s="8">
        <v>14602099000</v>
      </c>
      <c r="H797" s="5">
        <v>9.2820524132808532E-4</v>
      </c>
      <c r="I797" s="12">
        <v>8.6156497002892906E-7</v>
      </c>
    </row>
    <row r="798" spans="1:9" hidden="1" outlineLevel="1">
      <c r="A798" s="7" t="s">
        <v>14858</v>
      </c>
      <c r="B798" s="7" t="s">
        <v>14859</v>
      </c>
      <c r="C798" s="7" t="s">
        <v>66</v>
      </c>
      <c r="D798" s="7" t="s">
        <v>3</v>
      </c>
      <c r="E798" s="8"/>
      <c r="F798" s="7" t="s">
        <v>3</v>
      </c>
      <c r="G798" s="8">
        <v>436534400</v>
      </c>
      <c r="H798" s="5">
        <v>2.7748991299128361E-5</v>
      </c>
      <c r="I798" s="12">
        <v>7.7000651811910142E-10</v>
      </c>
    </row>
    <row r="799" spans="1:9" hidden="1" outlineLevel="1">
      <c r="A799" s="7" t="s">
        <v>14860</v>
      </c>
      <c r="B799" s="7" t="s">
        <v>14861</v>
      </c>
      <c r="C799" s="7" t="s">
        <v>66</v>
      </c>
      <c r="D799" s="7" t="s">
        <v>3</v>
      </c>
      <c r="E799" s="8"/>
      <c r="F799" s="7" t="s">
        <v>3</v>
      </c>
      <c r="G799" s="8">
        <v>39339950000</v>
      </c>
      <c r="H799" s="5">
        <v>2.5007053974627079E-3</v>
      </c>
      <c r="I799" s="12">
        <v>6.2535274848991201E-6</v>
      </c>
    </row>
    <row r="800" spans="1:9" hidden="1" outlineLevel="1">
      <c r="A800" s="7" t="s">
        <v>14862</v>
      </c>
      <c r="B800" s="7" t="s">
        <v>14863</v>
      </c>
      <c r="C800" s="7" t="s">
        <v>66</v>
      </c>
      <c r="D800" s="7" t="s">
        <v>3</v>
      </c>
      <c r="E800" s="8"/>
      <c r="F800" s="7" t="s">
        <v>3</v>
      </c>
      <c r="G800" s="8">
        <v>4643354000</v>
      </c>
      <c r="H800" s="5">
        <v>2.9516205308166522E-4</v>
      </c>
      <c r="I800" s="12">
        <v>8.7120637579383754E-8</v>
      </c>
    </row>
    <row r="801" spans="1:9" hidden="1" outlineLevel="1">
      <c r="A801" s="7" t="s">
        <v>14864</v>
      </c>
      <c r="B801" s="7" t="s">
        <v>63</v>
      </c>
      <c r="C801" s="7" t="s">
        <v>66</v>
      </c>
      <c r="D801" s="7" t="s">
        <v>3</v>
      </c>
      <c r="E801" s="8"/>
      <c r="F801" s="7" t="s">
        <v>3</v>
      </c>
      <c r="G801" s="8">
        <v>186834000000</v>
      </c>
      <c r="H801" s="5">
        <v>1.1876395171563451E-2</v>
      </c>
      <c r="I801" s="12">
        <v>1.4104876227113565E-4</v>
      </c>
    </row>
    <row r="802" spans="1:9" hidden="1" outlineLevel="1">
      <c r="A802" s="7" t="s">
        <v>14865</v>
      </c>
      <c r="B802" s="7" t="s">
        <v>14866</v>
      </c>
      <c r="C802" s="7" t="s">
        <v>66</v>
      </c>
      <c r="D802" s="7" t="s">
        <v>3</v>
      </c>
      <c r="E802" s="8"/>
      <c r="F802" s="7" t="s">
        <v>3</v>
      </c>
      <c r="G802" s="8">
        <v>885864930</v>
      </c>
      <c r="H802" s="5">
        <v>5.6311388597950026E-5</v>
      </c>
      <c r="I802" s="12">
        <v>3.1709724858293363E-9</v>
      </c>
    </row>
    <row r="803" spans="1:9" hidden="1" outlineLevel="1">
      <c r="A803" s="7" t="s">
        <v>14867</v>
      </c>
      <c r="B803" s="7" t="s">
        <v>14868</v>
      </c>
      <c r="C803" s="7" t="s">
        <v>66</v>
      </c>
      <c r="D803" s="7" t="s">
        <v>3</v>
      </c>
      <c r="E803" s="8"/>
      <c r="F803" s="7" t="s">
        <v>3</v>
      </c>
      <c r="G803" s="8">
        <v>4853320000</v>
      </c>
      <c r="H803" s="5">
        <v>3.085088699811187E-4</v>
      </c>
      <c r="I803" s="12">
        <v>9.5177722857026802E-8</v>
      </c>
    </row>
    <row r="804" spans="1:9" hidden="1" outlineLevel="1">
      <c r="A804" s="7" t="s">
        <v>14869</v>
      </c>
      <c r="B804" s="7" t="s">
        <v>699</v>
      </c>
      <c r="C804" s="7" t="s">
        <v>66</v>
      </c>
      <c r="D804" s="7" t="s">
        <v>3</v>
      </c>
      <c r="E804" s="8"/>
      <c r="F804" s="7" t="s">
        <v>3</v>
      </c>
      <c r="G804" s="8">
        <v>22609609000</v>
      </c>
      <c r="H804" s="5">
        <v>1.4372151276455974E-3</v>
      </c>
      <c r="I804" s="12">
        <v>2.0655873231333506E-6</v>
      </c>
    </row>
    <row r="805" spans="1:9" hidden="1" outlineLevel="1">
      <c r="A805" s="7" t="s">
        <v>14870</v>
      </c>
      <c r="B805" s="7" t="s">
        <v>14871</v>
      </c>
      <c r="C805" s="7" t="s">
        <v>66</v>
      </c>
      <c r="D805" s="7" t="s">
        <v>3</v>
      </c>
      <c r="E805" s="8"/>
      <c r="F805" s="7" t="s">
        <v>3</v>
      </c>
      <c r="G805" s="8"/>
      <c r="H805" s="5">
        <v>0</v>
      </c>
      <c r="I805" s="12">
        <v>0</v>
      </c>
    </row>
    <row r="806" spans="1:9" hidden="1" outlineLevel="1">
      <c r="A806" s="7" t="s">
        <v>14872</v>
      </c>
      <c r="B806" s="7" t="s">
        <v>14873</v>
      </c>
      <c r="C806" s="7" t="s">
        <v>66</v>
      </c>
      <c r="D806" s="7" t="s">
        <v>3</v>
      </c>
      <c r="E806" s="8"/>
      <c r="F806" s="7" t="s">
        <v>3</v>
      </c>
      <c r="G806" s="8"/>
      <c r="H806" s="5">
        <v>0</v>
      </c>
      <c r="I806" s="12">
        <v>0</v>
      </c>
    </row>
    <row r="807" spans="1:9" hidden="1" outlineLevel="1">
      <c r="A807" s="7" t="s">
        <v>14874</v>
      </c>
      <c r="B807" s="7" t="s">
        <v>14875</v>
      </c>
      <c r="C807" s="7" t="s">
        <v>66</v>
      </c>
      <c r="D807" s="7" t="s">
        <v>3</v>
      </c>
      <c r="E807" s="8"/>
      <c r="F807" s="7" t="s">
        <v>3</v>
      </c>
      <c r="G807" s="8">
        <v>1895283000</v>
      </c>
      <c r="H807" s="5">
        <v>1.2047662561389411E-4</v>
      </c>
      <c r="I807" s="12">
        <v>1.4514617319310406E-8</v>
      </c>
    </row>
    <row r="808" spans="1:9" hidden="1" outlineLevel="1">
      <c r="A808" s="7" t="s">
        <v>14876</v>
      </c>
      <c r="B808" s="7" t="s">
        <v>14877</v>
      </c>
      <c r="C808" s="7" t="s">
        <v>66</v>
      </c>
      <c r="D808" s="7" t="s">
        <v>3</v>
      </c>
      <c r="E808" s="8"/>
      <c r="F808" s="7" t="s">
        <v>3</v>
      </c>
      <c r="G808" s="8">
        <v>190328000000</v>
      </c>
      <c r="H808" s="5">
        <v>1.2098496741563786E-2</v>
      </c>
      <c r="I808" s="12">
        <v>1.4637362340562954E-4</v>
      </c>
    </row>
    <row r="809" spans="1:9" hidden="1" outlineLevel="1">
      <c r="A809" s="7" t="s">
        <v>14878</v>
      </c>
      <c r="B809" s="7" t="s">
        <v>1496</v>
      </c>
      <c r="C809" s="7" t="s">
        <v>66</v>
      </c>
      <c r="D809" s="7" t="s">
        <v>3</v>
      </c>
      <c r="E809" s="8"/>
      <c r="F809" s="7" t="s">
        <v>3</v>
      </c>
      <c r="G809" s="8">
        <v>18661390000</v>
      </c>
      <c r="H809" s="5">
        <v>1.186240417111781E-3</v>
      </c>
      <c r="I809" s="12">
        <v>1.4071663271895321E-6</v>
      </c>
    </row>
    <row r="810" spans="1:9" hidden="1" outlineLevel="1">
      <c r="A810" s="7" t="s">
        <v>14879</v>
      </c>
      <c r="B810" s="7" t="s">
        <v>1984</v>
      </c>
      <c r="C810" s="7" t="s">
        <v>66</v>
      </c>
      <c r="D810" s="7" t="s">
        <v>3</v>
      </c>
      <c r="E810" s="8"/>
      <c r="F810" s="7" t="s">
        <v>3</v>
      </c>
      <c r="G810" s="8">
        <v>27051231000</v>
      </c>
      <c r="H810" s="5">
        <v>1.7195537709049078E-3</v>
      </c>
      <c r="I810" s="12">
        <v>2.956865171033288E-6</v>
      </c>
    </row>
    <row r="811" spans="1:9" hidden="1" outlineLevel="1">
      <c r="A811" s="7" t="s">
        <v>14880</v>
      </c>
      <c r="B811" s="7" t="s">
        <v>14881</v>
      </c>
      <c r="C811" s="7" t="s">
        <v>66</v>
      </c>
      <c r="D811" s="7" t="s">
        <v>3</v>
      </c>
      <c r="E811" s="8"/>
      <c r="F811" s="7" t="s">
        <v>3</v>
      </c>
      <c r="G811" s="8"/>
      <c r="H811" s="5">
        <v>0</v>
      </c>
      <c r="I811" s="12">
        <v>0</v>
      </c>
    </row>
    <row r="812" spans="1:9" hidden="1" outlineLevel="1">
      <c r="A812" s="7" t="s">
        <v>14882</v>
      </c>
      <c r="B812" s="7" t="s">
        <v>14883</v>
      </c>
      <c r="C812" s="7" t="s">
        <v>66</v>
      </c>
      <c r="D812" s="7" t="s">
        <v>3</v>
      </c>
      <c r="E812" s="8"/>
      <c r="F812" s="7" t="s">
        <v>3</v>
      </c>
      <c r="G812" s="8">
        <v>19394611000</v>
      </c>
      <c r="H812" s="5">
        <v>1.2328487557658209E-3</v>
      </c>
      <c r="I812" s="12">
        <v>1.5199160545933329E-6</v>
      </c>
    </row>
    <row r="813" spans="1:9" hidden="1" outlineLevel="1">
      <c r="A813" s="7" t="s">
        <v>14884</v>
      </c>
      <c r="B813" s="7" t="s">
        <v>14885</v>
      </c>
      <c r="C813" s="7" t="s">
        <v>66</v>
      </c>
      <c r="D813" s="7" t="s">
        <v>3</v>
      </c>
      <c r="E813" s="8"/>
      <c r="F813" s="7" t="s">
        <v>3</v>
      </c>
      <c r="G813" s="8"/>
      <c r="H813" s="5">
        <v>0</v>
      </c>
      <c r="I813" s="12">
        <v>0</v>
      </c>
    </row>
    <row r="814" spans="1:9" hidden="1" outlineLevel="1">
      <c r="A814" s="7" t="s">
        <v>14886</v>
      </c>
      <c r="B814" s="7" t="s">
        <v>7432</v>
      </c>
      <c r="C814" s="7" t="s">
        <v>66</v>
      </c>
      <c r="D814" s="7" t="s">
        <v>3</v>
      </c>
      <c r="E814" s="8"/>
      <c r="F814" s="7" t="s">
        <v>3</v>
      </c>
      <c r="G814" s="8">
        <v>5269561000</v>
      </c>
      <c r="H814" s="5">
        <v>3.3496787959717757E-4</v>
      </c>
      <c r="I814" s="12">
        <v>1.1220348036182924E-7</v>
      </c>
    </row>
    <row r="815" spans="1:9" hidden="1" outlineLevel="1">
      <c r="A815" s="7" t="s">
        <v>14887</v>
      </c>
      <c r="B815" s="7" t="s">
        <v>14888</v>
      </c>
      <c r="C815" s="7" t="s">
        <v>66</v>
      </c>
      <c r="D815" s="7" t="s">
        <v>3</v>
      </c>
      <c r="E815" s="8"/>
      <c r="F815" s="7" t="s">
        <v>3</v>
      </c>
      <c r="G815" s="8">
        <v>4644439000</v>
      </c>
      <c r="H815" s="5">
        <v>2.952310228021719E-4</v>
      </c>
      <c r="I815" s="12">
        <v>8.7161356824816547E-8</v>
      </c>
    </row>
    <row r="816" spans="1:9" hidden="1" outlineLevel="1">
      <c r="A816" s="7" t="s">
        <v>14889</v>
      </c>
      <c r="B816" s="7" t="s">
        <v>14890</v>
      </c>
      <c r="C816" s="7" t="s">
        <v>66</v>
      </c>
      <c r="D816" s="7" t="s">
        <v>3</v>
      </c>
      <c r="E816" s="8"/>
      <c r="F816" s="7" t="s">
        <v>3</v>
      </c>
      <c r="G816" s="8">
        <v>12250633000</v>
      </c>
      <c r="H816" s="5">
        <v>7.7873063045160883E-4</v>
      </c>
      <c r="I816" s="12">
        <v>6.0642139480356017E-7</v>
      </c>
    </row>
    <row r="817" spans="1:9" hidden="1" outlineLevel="1">
      <c r="A817" s="7" t="s">
        <v>14891</v>
      </c>
      <c r="B817" s="7" t="s">
        <v>14892</v>
      </c>
      <c r="C817" s="7" t="s">
        <v>66</v>
      </c>
      <c r="D817" s="7" t="s">
        <v>3</v>
      </c>
      <c r="E817" s="8"/>
      <c r="F817" s="7" t="s">
        <v>3</v>
      </c>
      <c r="G817" s="8">
        <v>12328811000</v>
      </c>
      <c r="H817" s="5">
        <v>7.8370013718872568E-4</v>
      </c>
      <c r="I817" s="12">
        <v>6.141859050296274E-7</v>
      </c>
    </row>
    <row r="818" spans="1:9" hidden="1" outlineLevel="1">
      <c r="A818" s="7" t="s">
        <v>14893</v>
      </c>
      <c r="B818" s="7" t="s">
        <v>14894</v>
      </c>
      <c r="C818" s="7" t="s">
        <v>66</v>
      </c>
      <c r="D818" s="7" t="s">
        <v>3</v>
      </c>
      <c r="E818" s="8"/>
      <c r="F818" s="7" t="s">
        <v>3</v>
      </c>
      <c r="G818" s="8">
        <v>17500960000</v>
      </c>
      <c r="H818" s="5">
        <v>1.112475870782219E-3</v>
      </c>
      <c r="I818" s="12">
        <v>1.2376025630726565E-6</v>
      </c>
    </row>
    <row r="819" spans="1:9" hidden="1" outlineLevel="1">
      <c r="A819" s="7" t="s">
        <v>14895</v>
      </c>
      <c r="B819" s="7" t="s">
        <v>14896</v>
      </c>
      <c r="C819" s="7" t="s">
        <v>66</v>
      </c>
      <c r="D819" s="7" t="s">
        <v>3</v>
      </c>
      <c r="E819" s="8"/>
      <c r="F819" s="7" t="s">
        <v>3</v>
      </c>
      <c r="G819" s="8">
        <v>3138570000</v>
      </c>
      <c r="H819" s="5">
        <v>1.9950810662734781E-4</v>
      </c>
      <c r="I819" s="12">
        <v>3.9803484610029183E-8</v>
      </c>
    </row>
    <row r="820" spans="1:9" hidden="1" outlineLevel="1">
      <c r="A820" s="7" t="s">
        <v>14897</v>
      </c>
      <c r="B820" s="7" t="s">
        <v>14898</v>
      </c>
      <c r="C820" s="7" t="s">
        <v>66</v>
      </c>
      <c r="D820" s="7" t="s">
        <v>3</v>
      </c>
      <c r="E820" s="8"/>
      <c r="F820" s="7" t="s">
        <v>3</v>
      </c>
      <c r="G820" s="8">
        <v>1089263000</v>
      </c>
      <c r="H820" s="5">
        <v>6.9240704763387387E-5</v>
      </c>
      <c r="I820" s="12">
        <v>4.7942751961305771E-9</v>
      </c>
    </row>
    <row r="821" spans="1:9" hidden="1" outlineLevel="1">
      <c r="A821" s="7" t="s">
        <v>14899</v>
      </c>
      <c r="B821" s="7" t="s">
        <v>14900</v>
      </c>
      <c r="C821" s="7" t="s">
        <v>66</v>
      </c>
      <c r="D821" s="7" t="s">
        <v>3</v>
      </c>
      <c r="E821" s="8"/>
      <c r="F821" s="7" t="s">
        <v>3</v>
      </c>
      <c r="G821" s="8"/>
      <c r="H821" s="5">
        <v>0</v>
      </c>
      <c r="I821" s="12">
        <v>0</v>
      </c>
    </row>
    <row r="822" spans="1:9" hidden="1" outlineLevel="1">
      <c r="A822" s="7" t="s">
        <v>14901</v>
      </c>
      <c r="B822" s="7" t="s">
        <v>14902</v>
      </c>
      <c r="C822" s="7" t="s">
        <v>66</v>
      </c>
      <c r="D822" s="7" t="s">
        <v>3</v>
      </c>
      <c r="E822" s="8"/>
      <c r="F822" s="7" t="s">
        <v>3</v>
      </c>
      <c r="G822" s="8">
        <v>18793855000</v>
      </c>
      <c r="H822" s="5">
        <v>1.1946607618370513E-3</v>
      </c>
      <c r="I822" s="12">
        <v>1.4272143358730837E-6</v>
      </c>
    </row>
    <row r="823" spans="1:9" hidden="1" outlineLevel="1">
      <c r="A823" s="7" t="s">
        <v>14903</v>
      </c>
      <c r="B823" s="7" t="s">
        <v>14904</v>
      </c>
      <c r="C823" s="7" t="s">
        <v>66</v>
      </c>
      <c r="D823" s="7" t="s">
        <v>3</v>
      </c>
      <c r="E823" s="8"/>
      <c r="F823" s="7" t="s">
        <v>3</v>
      </c>
      <c r="G823" s="8">
        <v>98516000</v>
      </c>
      <c r="H823" s="5">
        <v>6.2623234888818145E-6</v>
      </c>
      <c r="I823" s="12">
        <v>3.9216695479400899E-11</v>
      </c>
    </row>
    <row r="824" spans="1:9" hidden="1" outlineLevel="1">
      <c r="A824" s="7" t="s">
        <v>14905</v>
      </c>
      <c r="B824" s="7" t="s">
        <v>12454</v>
      </c>
      <c r="C824" s="7" t="s">
        <v>66</v>
      </c>
      <c r="D824" s="7" t="s">
        <v>3</v>
      </c>
      <c r="E824" s="8"/>
      <c r="F824" s="7" t="s">
        <v>3</v>
      </c>
      <c r="G824" s="8">
        <v>14756041000</v>
      </c>
      <c r="H824" s="5">
        <v>9.3799080512001198E-4</v>
      </c>
      <c r="I824" s="12">
        <v>8.7982675048968825E-7</v>
      </c>
    </row>
    <row r="825" spans="1:9" hidden="1" outlineLevel="1">
      <c r="A825" s="7" t="s">
        <v>14906</v>
      </c>
      <c r="B825" s="7" t="s">
        <v>14907</v>
      </c>
      <c r="C825" s="7" t="s">
        <v>66</v>
      </c>
      <c r="D825" s="7" t="s">
        <v>3</v>
      </c>
      <c r="E825" s="8"/>
      <c r="F825" s="7" t="s">
        <v>3</v>
      </c>
      <c r="G825" s="8">
        <v>1108066000</v>
      </c>
      <c r="H825" s="5">
        <v>7.0435946841440145E-5</v>
      </c>
      <c r="I825" s="12">
        <v>4.9612226074501821E-9</v>
      </c>
    </row>
    <row r="826" spans="1:9" hidden="1" outlineLevel="1">
      <c r="A826" s="7" t="s">
        <v>14908</v>
      </c>
      <c r="B826" s="7" t="s">
        <v>14909</v>
      </c>
      <c r="C826" s="7" t="s">
        <v>66</v>
      </c>
      <c r="D826" s="7" t="s">
        <v>3</v>
      </c>
      <c r="E826" s="8"/>
      <c r="F826" s="7" t="s">
        <v>3</v>
      </c>
      <c r="G826" s="8">
        <v>3586874000</v>
      </c>
      <c r="H826" s="5">
        <v>2.2800525094258261E-4</v>
      </c>
      <c r="I826" s="12">
        <v>5.1986394457390069E-8</v>
      </c>
    </row>
    <row r="827" spans="1:9" hidden="1" outlineLevel="1">
      <c r="A827" s="7" t="s">
        <v>14910</v>
      </c>
      <c r="B827" s="7" t="s">
        <v>605</v>
      </c>
      <c r="C827" s="7" t="s">
        <v>66</v>
      </c>
      <c r="D827" s="7" t="s">
        <v>3</v>
      </c>
      <c r="E827" s="8"/>
      <c r="F827" s="7" t="s">
        <v>3</v>
      </c>
      <c r="G827" s="8">
        <v>22533010000</v>
      </c>
      <c r="H827" s="5">
        <v>1.4323459925109506E-3</v>
      </c>
      <c r="I827" s="12">
        <v>2.0516150422621801E-6</v>
      </c>
    </row>
    <row r="828" spans="1:9" hidden="1" outlineLevel="1">
      <c r="A828" s="7" t="s">
        <v>14911</v>
      </c>
      <c r="B828" s="7" t="s">
        <v>14912</v>
      </c>
      <c r="C828" s="7" t="s">
        <v>66</v>
      </c>
      <c r="D828" s="7" t="s">
        <v>3</v>
      </c>
      <c r="E828" s="8"/>
      <c r="F828" s="7" t="s">
        <v>3</v>
      </c>
      <c r="G828" s="8">
        <v>6296565000</v>
      </c>
      <c r="H828" s="5">
        <v>4.0025099373473469E-4</v>
      </c>
      <c r="I828" s="12">
        <v>1.6020085798564264E-7</v>
      </c>
    </row>
    <row r="829" spans="1:9" hidden="1" outlineLevel="1">
      <c r="A829" s="7" t="s">
        <v>14913</v>
      </c>
      <c r="B829" s="7" t="s">
        <v>1271</v>
      </c>
      <c r="C829" s="7" t="s">
        <v>66</v>
      </c>
      <c r="D829" s="7" t="s">
        <v>3</v>
      </c>
      <c r="E829" s="8"/>
      <c r="F829" s="7" t="s">
        <v>3</v>
      </c>
      <c r="G829" s="8">
        <v>5035724000</v>
      </c>
      <c r="H829" s="5">
        <v>3.2010366528001426E-4</v>
      </c>
      <c r="I829" s="12">
        <v>1.0246635652569941E-7</v>
      </c>
    </row>
    <row r="830" spans="1:9" hidden="1" outlineLevel="1">
      <c r="A830" s="7" t="s">
        <v>14914</v>
      </c>
      <c r="B830" s="7" t="s">
        <v>14915</v>
      </c>
      <c r="C830" s="7" t="s">
        <v>66</v>
      </c>
      <c r="D830" s="7" t="s">
        <v>3</v>
      </c>
      <c r="E830" s="8"/>
      <c r="F830" s="7" t="s">
        <v>3</v>
      </c>
      <c r="G830" s="8">
        <v>174677460</v>
      </c>
      <c r="H830" s="5">
        <v>1.1103645709693995E-5</v>
      </c>
      <c r="I830" s="12">
        <v>1.2329094804640587E-10</v>
      </c>
    </row>
    <row r="831" spans="1:9" hidden="1" outlineLevel="1">
      <c r="A831" s="7" t="s">
        <v>14916</v>
      </c>
      <c r="B831" s="7" t="s">
        <v>14917</v>
      </c>
      <c r="C831" s="7" t="s">
        <v>66</v>
      </c>
      <c r="D831" s="7" t="s">
        <v>3</v>
      </c>
      <c r="E831" s="8"/>
      <c r="F831" s="7" t="s">
        <v>3</v>
      </c>
      <c r="G831" s="8">
        <v>57208874000</v>
      </c>
      <c r="H831" s="5">
        <v>3.6365714749145329E-3</v>
      </c>
      <c r="I831" s="12">
        <v>1.3224652092162061E-5</v>
      </c>
    </row>
    <row r="832" spans="1:9" hidden="1" outlineLevel="1">
      <c r="A832" s="7" t="s">
        <v>14918</v>
      </c>
      <c r="B832" s="7" t="s">
        <v>14919</v>
      </c>
      <c r="C832" s="7" t="s">
        <v>66</v>
      </c>
      <c r="D832" s="7" t="s">
        <v>3</v>
      </c>
      <c r="E832" s="8"/>
      <c r="F832" s="7" t="s">
        <v>3</v>
      </c>
      <c r="G832" s="8">
        <v>1637320000</v>
      </c>
      <c r="H832" s="5">
        <v>1.0407880440553791E-4</v>
      </c>
      <c r="I832" s="12">
        <v>1.0832397526486217E-8</v>
      </c>
    </row>
    <row r="833" spans="1:9" hidden="1" outlineLevel="1">
      <c r="A833" s="7" t="s">
        <v>14920</v>
      </c>
      <c r="B833" s="7" t="s">
        <v>14921</v>
      </c>
      <c r="C833" s="7" t="s">
        <v>66</v>
      </c>
      <c r="D833" s="7" t="s">
        <v>3</v>
      </c>
      <c r="E833" s="8"/>
      <c r="F833" s="7" t="s">
        <v>3</v>
      </c>
      <c r="G833" s="8"/>
      <c r="H833" s="5">
        <v>0</v>
      </c>
      <c r="I833" s="12">
        <v>0</v>
      </c>
    </row>
    <row r="834" spans="1:9" hidden="1" outlineLevel="1">
      <c r="A834" s="7" t="s">
        <v>14922</v>
      </c>
      <c r="B834" s="7" t="s">
        <v>14923</v>
      </c>
      <c r="C834" s="7" t="s">
        <v>66</v>
      </c>
      <c r="D834" s="7" t="s">
        <v>3</v>
      </c>
      <c r="E834" s="8"/>
      <c r="F834" s="7" t="s">
        <v>3</v>
      </c>
      <c r="G834" s="8"/>
      <c r="H834" s="5">
        <v>0</v>
      </c>
      <c r="I834" s="12">
        <v>0</v>
      </c>
    </row>
    <row r="835" spans="1:9" hidden="1" outlineLevel="1">
      <c r="A835" s="7" t="s">
        <v>14924</v>
      </c>
      <c r="B835" s="7" t="s">
        <v>14778</v>
      </c>
      <c r="C835" s="7" t="s">
        <v>66</v>
      </c>
      <c r="D835" s="7" t="s">
        <v>3</v>
      </c>
      <c r="E835" s="8"/>
      <c r="F835" s="7" t="s">
        <v>3</v>
      </c>
      <c r="G835" s="8">
        <v>401046000</v>
      </c>
      <c r="H835" s="5">
        <v>2.5493115696151855E-5</v>
      </c>
      <c r="I835" s="12">
        <v>6.498989478973841E-10</v>
      </c>
    </row>
    <row r="836" spans="1:9" hidden="1" outlineLevel="1">
      <c r="A836" s="7" t="s">
        <v>14925</v>
      </c>
      <c r="B836" s="7" t="s">
        <v>14926</v>
      </c>
      <c r="C836" s="7" t="s">
        <v>66</v>
      </c>
      <c r="D836" s="7" t="s">
        <v>3</v>
      </c>
      <c r="E836" s="8"/>
      <c r="F836" s="7" t="s">
        <v>3</v>
      </c>
      <c r="G836" s="8"/>
      <c r="H836" s="5">
        <v>0</v>
      </c>
      <c r="I836" s="12">
        <v>0</v>
      </c>
    </row>
    <row r="837" spans="1:9" hidden="1" outlineLevel="1">
      <c r="A837" s="7" t="s">
        <v>14927</v>
      </c>
      <c r="B837" s="7" t="s">
        <v>14928</v>
      </c>
      <c r="C837" s="7" t="s">
        <v>66</v>
      </c>
      <c r="D837" s="7" t="s">
        <v>3</v>
      </c>
      <c r="E837" s="8"/>
      <c r="F837" s="7" t="s">
        <v>3</v>
      </c>
      <c r="G837" s="8">
        <v>151552000</v>
      </c>
      <c r="H837" s="5">
        <v>9.6336397071238859E-6</v>
      </c>
      <c r="I837" s="12">
        <v>9.2807014006673986E-11</v>
      </c>
    </row>
    <row r="838" spans="1:9" hidden="1" outlineLevel="1">
      <c r="A838" s="7" t="s">
        <v>14929</v>
      </c>
      <c r="B838" s="7" t="s">
        <v>14930</v>
      </c>
      <c r="C838" s="7" t="s">
        <v>66</v>
      </c>
      <c r="D838" s="7" t="s">
        <v>3</v>
      </c>
      <c r="E838" s="8"/>
      <c r="F838" s="7" t="s">
        <v>3</v>
      </c>
      <c r="G838" s="8">
        <v>1514595000</v>
      </c>
      <c r="H838" s="5">
        <v>9.6277598000760807E-5</v>
      </c>
      <c r="I838" s="12">
        <v>9.2693758767961007E-9</v>
      </c>
    </row>
    <row r="839" spans="1:9" hidden="1" outlineLevel="1">
      <c r="A839" s="7" t="s">
        <v>14931</v>
      </c>
      <c r="B839" s="7" t="s">
        <v>14932</v>
      </c>
      <c r="C839" s="7" t="s">
        <v>66</v>
      </c>
      <c r="D839" s="7" t="s">
        <v>3</v>
      </c>
      <c r="E839" s="8"/>
      <c r="F839" s="7" t="s">
        <v>3</v>
      </c>
      <c r="G839" s="8">
        <v>2237099000</v>
      </c>
      <c r="H839" s="5">
        <v>1.4220469380257032E-4</v>
      </c>
      <c r="I839" s="12">
        <v>2.0222174939482782E-8</v>
      </c>
    </row>
    <row r="840" spans="1:9" hidden="1" outlineLevel="1">
      <c r="A840" s="7" t="s">
        <v>14933</v>
      </c>
      <c r="B840" s="7" t="s">
        <v>14934</v>
      </c>
      <c r="C840" s="7" t="s">
        <v>66</v>
      </c>
      <c r="D840" s="7" t="s">
        <v>3</v>
      </c>
      <c r="E840" s="8"/>
      <c r="F840" s="7" t="s">
        <v>3</v>
      </c>
      <c r="G840" s="8">
        <v>888746000</v>
      </c>
      <c r="H840" s="5">
        <v>5.6494528314687535E-5</v>
      </c>
      <c r="I840" s="12">
        <v>3.1916317294990314E-9</v>
      </c>
    </row>
    <row r="841" spans="1:9" hidden="1" outlineLevel="1">
      <c r="A841" s="7" t="s">
        <v>14935</v>
      </c>
      <c r="B841" s="7" t="s">
        <v>14936</v>
      </c>
      <c r="C841" s="7" t="s">
        <v>66</v>
      </c>
      <c r="D841" s="7" t="s">
        <v>3</v>
      </c>
      <c r="E841" s="8"/>
      <c r="F841" s="7" t="s">
        <v>3</v>
      </c>
      <c r="G841" s="8">
        <v>7358643000</v>
      </c>
      <c r="H841" s="5">
        <v>4.6776364149169418E-4</v>
      </c>
      <c r="I841" s="12">
        <v>2.188028243015702E-7</v>
      </c>
    </row>
    <row r="842" spans="1:9" hidden="1" outlineLevel="1">
      <c r="A842" s="7" t="s">
        <v>14937</v>
      </c>
      <c r="B842" s="7" t="s">
        <v>14938</v>
      </c>
      <c r="C842" s="7" t="s">
        <v>66</v>
      </c>
      <c r="D842" s="7" t="s">
        <v>3</v>
      </c>
      <c r="E842" s="8"/>
      <c r="F842" s="7" t="s">
        <v>3</v>
      </c>
      <c r="G842" s="8">
        <v>2061787000</v>
      </c>
      <c r="H842" s="5">
        <v>1.3106071256619402E-4</v>
      </c>
      <c r="I842" s="12">
        <v>1.7176910378358527E-8</v>
      </c>
    </row>
    <row r="843" spans="1:9" hidden="1" outlineLevel="1">
      <c r="A843" s="7" t="s">
        <v>14939</v>
      </c>
      <c r="B843" s="7" t="s">
        <v>14940</v>
      </c>
      <c r="C843" s="7" t="s">
        <v>66</v>
      </c>
      <c r="D843" s="7" t="s">
        <v>3</v>
      </c>
      <c r="E843" s="8"/>
      <c r="F843" s="7" t="s">
        <v>3</v>
      </c>
      <c r="G843" s="8">
        <v>901399000</v>
      </c>
      <c r="H843" s="5">
        <v>5.7298836032264596E-5</v>
      </c>
      <c r="I843" s="12">
        <v>3.2831566106523436E-9</v>
      </c>
    </row>
    <row r="844" spans="1:9" hidden="1" outlineLevel="1">
      <c r="A844" s="7" t="s">
        <v>14941</v>
      </c>
      <c r="B844" s="7" t="s">
        <v>14942</v>
      </c>
      <c r="C844" s="7" t="s">
        <v>66</v>
      </c>
      <c r="D844" s="7" t="s">
        <v>3</v>
      </c>
      <c r="E844" s="8"/>
      <c r="F844" s="7" t="s">
        <v>3</v>
      </c>
      <c r="G844" s="8">
        <v>337817680</v>
      </c>
      <c r="H844" s="5">
        <v>2.1473908729785623E-5</v>
      </c>
      <c r="I844" s="12">
        <v>4.6112875613516319E-10</v>
      </c>
    </row>
    <row r="845" spans="1:9" hidden="1" outlineLevel="1">
      <c r="A845" s="7" t="s">
        <v>14943</v>
      </c>
      <c r="B845" s="7" t="s">
        <v>14944</v>
      </c>
      <c r="C845" s="7" t="s">
        <v>66</v>
      </c>
      <c r="D845" s="7" t="s">
        <v>3</v>
      </c>
      <c r="E845" s="8"/>
      <c r="F845" s="7" t="s">
        <v>3</v>
      </c>
      <c r="G845" s="8"/>
      <c r="H845" s="5">
        <v>0</v>
      </c>
      <c r="I845" s="12">
        <v>0</v>
      </c>
    </row>
    <row r="846" spans="1:9" hidden="1" outlineLevel="1">
      <c r="A846" s="7" t="s">
        <v>14945</v>
      </c>
      <c r="B846" s="7" t="s">
        <v>14946</v>
      </c>
      <c r="C846" s="7" t="s">
        <v>66</v>
      </c>
      <c r="D846" s="7" t="s">
        <v>3</v>
      </c>
      <c r="E846" s="8"/>
      <c r="F846" s="7" t="s">
        <v>3</v>
      </c>
      <c r="G846" s="8"/>
      <c r="H846" s="5">
        <v>0</v>
      </c>
      <c r="I846" s="12">
        <v>0</v>
      </c>
    </row>
    <row r="847" spans="1:9" hidden="1" outlineLevel="1">
      <c r="A847" s="7" t="s">
        <v>14947</v>
      </c>
      <c r="B847" s="7" t="s">
        <v>14948</v>
      </c>
      <c r="C847" s="7" t="s">
        <v>66</v>
      </c>
      <c r="D847" s="7" t="s">
        <v>3</v>
      </c>
      <c r="E847" s="8"/>
      <c r="F847" s="7" t="s">
        <v>3</v>
      </c>
      <c r="G847" s="8">
        <v>598538000</v>
      </c>
      <c r="H847" s="5">
        <v>3.8047003292747812E-5</v>
      </c>
      <c r="I847" s="12">
        <v>1.4475744595583629E-9</v>
      </c>
    </row>
    <row r="848" spans="1:9" hidden="1" outlineLevel="1">
      <c r="A848" s="7" t="s">
        <v>14949</v>
      </c>
      <c r="B848" s="7" t="s">
        <v>14950</v>
      </c>
      <c r="C848" s="7" t="s">
        <v>66</v>
      </c>
      <c r="D848" s="7" t="s">
        <v>3</v>
      </c>
      <c r="E848" s="8"/>
      <c r="F848" s="7" t="s">
        <v>3</v>
      </c>
      <c r="G848" s="8">
        <v>606286000</v>
      </c>
      <c r="H848" s="5">
        <v>3.8539517020384504E-5</v>
      </c>
      <c r="I848" s="12">
        <v>1.4852943721645068E-9</v>
      </c>
    </row>
    <row r="849" spans="1:9" hidden="1" outlineLevel="1">
      <c r="A849" s="7" t="s">
        <v>14951</v>
      </c>
      <c r="B849" s="7" t="s">
        <v>14952</v>
      </c>
      <c r="C849" s="7" t="s">
        <v>66</v>
      </c>
      <c r="D849" s="7" t="s">
        <v>3</v>
      </c>
      <c r="E849" s="8"/>
      <c r="F849" s="7" t="s">
        <v>3</v>
      </c>
      <c r="G849" s="8">
        <v>1021623000</v>
      </c>
      <c r="H849" s="5">
        <v>6.4941062463781584E-5</v>
      </c>
      <c r="I849" s="12">
        <v>4.2173415939247814E-9</v>
      </c>
    </row>
    <row r="850" spans="1:9" hidden="1" outlineLevel="1">
      <c r="A850" s="7" t="s">
        <v>14953</v>
      </c>
      <c r="B850" s="7" t="s">
        <v>14954</v>
      </c>
      <c r="C850" s="7" t="s">
        <v>66</v>
      </c>
      <c r="D850" s="7" t="s">
        <v>3</v>
      </c>
      <c r="E850" s="8"/>
      <c r="F850" s="7" t="s">
        <v>3</v>
      </c>
      <c r="G850" s="8">
        <v>688423000</v>
      </c>
      <c r="H850" s="5">
        <v>4.37606837791474E-5</v>
      </c>
      <c r="I850" s="12">
        <v>1.9149974448185341E-9</v>
      </c>
    </row>
    <row r="851" spans="1:9" hidden="1" outlineLevel="1">
      <c r="A851" s="7" t="s">
        <v>14955</v>
      </c>
      <c r="B851" s="7" t="s">
        <v>186</v>
      </c>
      <c r="C851" s="7" t="s">
        <v>66</v>
      </c>
      <c r="D851" s="7" t="s">
        <v>3</v>
      </c>
      <c r="E851" s="8"/>
      <c r="F851" s="7" t="s">
        <v>3</v>
      </c>
      <c r="G851" s="8">
        <v>48559217000</v>
      </c>
      <c r="H851" s="5">
        <v>3.0867425110724057E-3</v>
      </c>
      <c r="I851" s="12">
        <v>9.527979329661581E-6</v>
      </c>
    </row>
    <row r="852" spans="1:9" hidden="1" outlineLevel="1">
      <c r="A852" s="7" t="s">
        <v>14956</v>
      </c>
      <c r="B852" s="7" t="s">
        <v>14957</v>
      </c>
      <c r="C852" s="7" t="s">
        <v>66</v>
      </c>
      <c r="D852" s="7" t="s">
        <v>3</v>
      </c>
      <c r="E852" s="8"/>
      <c r="F852" s="7" t="s">
        <v>3</v>
      </c>
      <c r="G852" s="8">
        <v>755657000</v>
      </c>
      <c r="H852" s="5">
        <v>4.803451805430555E-5</v>
      </c>
      <c r="I852" s="12">
        <v>2.307314924709406E-9</v>
      </c>
    </row>
    <row r="853" spans="1:9" hidden="1" outlineLevel="1">
      <c r="A853" s="7" t="s">
        <v>14958</v>
      </c>
      <c r="B853" s="7" t="s">
        <v>14959</v>
      </c>
      <c r="C853" s="7" t="s">
        <v>66</v>
      </c>
      <c r="D853" s="7" t="s">
        <v>3</v>
      </c>
      <c r="E853" s="8"/>
      <c r="F853" s="7" t="s">
        <v>3</v>
      </c>
      <c r="G853" s="8">
        <v>211789000</v>
      </c>
      <c r="H853" s="5">
        <v>1.346269874321725E-5</v>
      </c>
      <c r="I853" s="12">
        <v>1.8124425745062334E-10</v>
      </c>
    </row>
    <row r="854" spans="1:9" hidden="1" outlineLevel="1">
      <c r="A854" s="7" t="s">
        <v>14960</v>
      </c>
      <c r="B854" s="7" t="s">
        <v>14961</v>
      </c>
      <c r="C854" s="7" t="s">
        <v>66</v>
      </c>
      <c r="D854" s="7" t="s">
        <v>3</v>
      </c>
      <c r="E854" s="8"/>
      <c r="F854" s="7" t="s">
        <v>3</v>
      </c>
      <c r="G854" s="8">
        <v>1732781000</v>
      </c>
      <c r="H854" s="5">
        <v>1.1014693204543546E-4</v>
      </c>
      <c r="I854" s="12">
        <v>1.2132346639021778E-8</v>
      </c>
    </row>
    <row r="855" spans="1:9" hidden="1" outlineLevel="1">
      <c r="A855" s="7" t="s">
        <v>14962</v>
      </c>
      <c r="B855" s="7" t="s">
        <v>776</v>
      </c>
      <c r="C855" s="7" t="s">
        <v>66</v>
      </c>
      <c r="D855" s="7" t="s">
        <v>3</v>
      </c>
      <c r="E855" s="8"/>
      <c r="F855" s="7" t="s">
        <v>3</v>
      </c>
      <c r="G855" s="8">
        <v>5077013000</v>
      </c>
      <c r="H855" s="5">
        <v>3.2272826508646644E-4</v>
      </c>
      <c r="I855" s="12">
        <v>1.0415353308572055E-7</v>
      </c>
    </row>
    <row r="856" spans="1:9" hidden="1" outlineLevel="1">
      <c r="A856" s="7" t="s">
        <v>14963</v>
      </c>
      <c r="B856" s="7" t="s">
        <v>14964</v>
      </c>
      <c r="C856" s="7" t="s">
        <v>66</v>
      </c>
      <c r="D856" s="7" t="s">
        <v>3</v>
      </c>
      <c r="E856" s="8"/>
      <c r="F856" s="7" t="s">
        <v>3</v>
      </c>
      <c r="G856" s="8">
        <v>253201320</v>
      </c>
      <c r="H856" s="5">
        <v>1.6095137578178983E-5</v>
      </c>
      <c r="I856" s="12">
        <v>2.5905345366050925E-10</v>
      </c>
    </row>
    <row r="857" spans="1:9" hidden="1" outlineLevel="1">
      <c r="A857" s="7" t="s">
        <v>14965</v>
      </c>
      <c r="B857" s="7" t="s">
        <v>14966</v>
      </c>
      <c r="C857" s="7" t="s">
        <v>66</v>
      </c>
      <c r="D857" s="7" t="s">
        <v>3</v>
      </c>
      <c r="E857" s="8"/>
      <c r="F857" s="7" t="s">
        <v>3</v>
      </c>
      <c r="G857" s="8">
        <v>369845000</v>
      </c>
      <c r="H857" s="5">
        <v>2.3509775374005183E-5</v>
      </c>
      <c r="I857" s="12">
        <v>5.5270953813618058E-10</v>
      </c>
    </row>
    <row r="858" spans="1:9" hidden="1" outlineLevel="1">
      <c r="A858" s="7" t="s">
        <v>14967</v>
      </c>
      <c r="B858" s="7" t="s">
        <v>14968</v>
      </c>
      <c r="C858" s="7" t="s">
        <v>66</v>
      </c>
      <c r="D858" s="7" t="s">
        <v>3</v>
      </c>
      <c r="E858" s="8"/>
      <c r="F858" s="7" t="s">
        <v>3</v>
      </c>
      <c r="G858" s="8">
        <v>936008000</v>
      </c>
      <c r="H858" s="5">
        <v>5.949881120002121E-5</v>
      </c>
      <c r="I858" s="12">
        <v>3.5401085342157694E-9</v>
      </c>
    </row>
    <row r="859" spans="1:9" hidden="1" outlineLevel="1">
      <c r="A859" s="7" t="s">
        <v>14969</v>
      </c>
      <c r="B859" s="7" t="s">
        <v>14970</v>
      </c>
      <c r="C859" s="7" t="s">
        <v>66</v>
      </c>
      <c r="D859" s="7" t="s">
        <v>3</v>
      </c>
      <c r="E859" s="8"/>
      <c r="F859" s="7" t="s">
        <v>3</v>
      </c>
      <c r="G859" s="8">
        <v>6797874000</v>
      </c>
      <c r="H859" s="5">
        <v>4.3211748370476855E-4</v>
      </c>
      <c r="I859" s="12">
        <v>1.8672551972334091E-7</v>
      </c>
    </row>
    <row r="860" spans="1:9" hidden="1" outlineLevel="1">
      <c r="A860" s="7" t="s">
        <v>14971</v>
      </c>
      <c r="B860" s="7" t="s">
        <v>14972</v>
      </c>
      <c r="C860" s="7" t="s">
        <v>66</v>
      </c>
      <c r="D860" s="7" t="s">
        <v>3</v>
      </c>
      <c r="E860" s="8"/>
      <c r="F860" s="7" t="s">
        <v>3</v>
      </c>
      <c r="G860" s="8">
        <v>1213846000</v>
      </c>
      <c r="H860" s="5">
        <v>7.7160017841622019E-5</v>
      </c>
      <c r="I860" s="12">
        <v>5.9536683533194287E-9</v>
      </c>
    </row>
    <row r="861" spans="1:9" hidden="1" outlineLevel="1">
      <c r="A861" s="7" t="s">
        <v>14973</v>
      </c>
      <c r="B861" s="7" t="s">
        <v>14974</v>
      </c>
      <c r="C861" s="7" t="s">
        <v>66</v>
      </c>
      <c r="D861" s="7" t="s">
        <v>3</v>
      </c>
      <c r="E861" s="8"/>
      <c r="F861" s="7" t="s">
        <v>3</v>
      </c>
      <c r="G861" s="8">
        <v>817860000</v>
      </c>
      <c r="H861" s="5">
        <v>5.1988548952625779E-5</v>
      </c>
      <c r="I861" s="12">
        <v>2.7028092221995671E-9</v>
      </c>
    </row>
    <row r="862" spans="1:9" hidden="1" outlineLevel="1">
      <c r="A862" s="7" t="s">
        <v>14975</v>
      </c>
      <c r="B862" s="7" t="s">
        <v>14976</v>
      </c>
      <c r="C862" s="7" t="s">
        <v>66</v>
      </c>
      <c r="D862" s="7" t="s">
        <v>3</v>
      </c>
      <c r="E862" s="8"/>
      <c r="F862" s="7" t="s">
        <v>3</v>
      </c>
      <c r="G862" s="8">
        <v>925048000</v>
      </c>
      <c r="H862" s="5">
        <v>5.8802121673059652E-5</v>
      </c>
      <c r="I862" s="12">
        <v>3.4576895132533117E-9</v>
      </c>
    </row>
    <row r="863" spans="1:9" hidden="1" outlineLevel="1">
      <c r="A863" s="7" t="s">
        <v>14977</v>
      </c>
      <c r="B863" s="7" t="s">
        <v>14978</v>
      </c>
      <c r="C863" s="7" t="s">
        <v>66</v>
      </c>
      <c r="D863" s="7" t="s">
        <v>3</v>
      </c>
      <c r="E863" s="8"/>
      <c r="F863" s="7" t="s">
        <v>3</v>
      </c>
      <c r="G863" s="8">
        <v>1241963000</v>
      </c>
      <c r="H863" s="5">
        <v>7.894731888446674E-5</v>
      </c>
      <c r="I863" s="12">
        <v>6.2326791590456788E-9</v>
      </c>
    </row>
    <row r="864" spans="1:9" hidden="1" outlineLevel="1">
      <c r="A864" s="7" t="s">
        <v>14979</v>
      </c>
      <c r="B864" s="7" t="s">
        <v>14980</v>
      </c>
      <c r="C864" s="7" t="s">
        <v>66</v>
      </c>
      <c r="D864" s="7" t="s">
        <v>3</v>
      </c>
      <c r="E864" s="8"/>
      <c r="F864" s="7" t="s">
        <v>3</v>
      </c>
      <c r="G864" s="8"/>
      <c r="H864" s="5">
        <v>0</v>
      </c>
      <c r="I864" s="12">
        <v>0</v>
      </c>
    </row>
    <row r="865" spans="1:9" hidden="1" outlineLevel="1">
      <c r="A865" s="7" t="s">
        <v>14981</v>
      </c>
      <c r="B865" s="7" t="s">
        <v>14982</v>
      </c>
      <c r="C865" s="7" t="s">
        <v>66</v>
      </c>
      <c r="D865" s="7" t="s">
        <v>3</v>
      </c>
      <c r="E865" s="8"/>
      <c r="F865" s="7" t="s">
        <v>3</v>
      </c>
      <c r="G865" s="8">
        <v>1169731000</v>
      </c>
      <c r="H865" s="5">
        <v>7.4355778929039083E-5</v>
      </c>
      <c r="I865" s="12">
        <v>5.5287818601441321E-9</v>
      </c>
    </row>
    <row r="866" spans="1:9" hidden="1" outlineLevel="1">
      <c r="A866" s="7" t="s">
        <v>14983</v>
      </c>
      <c r="B866" s="7" t="s">
        <v>14984</v>
      </c>
      <c r="C866" s="7" t="s">
        <v>66</v>
      </c>
      <c r="D866" s="7" t="s">
        <v>3</v>
      </c>
      <c r="E866" s="8"/>
      <c r="F866" s="7" t="s">
        <v>3</v>
      </c>
      <c r="G866" s="8">
        <v>252101000</v>
      </c>
      <c r="H866" s="5">
        <v>1.6025194017932054E-5</v>
      </c>
      <c r="I866" s="12">
        <v>2.568068433123653E-10</v>
      </c>
    </row>
    <row r="867" spans="1:9" hidden="1" outlineLevel="1">
      <c r="A867" s="7" t="s">
        <v>14985</v>
      </c>
      <c r="B867" s="7" t="s">
        <v>14986</v>
      </c>
      <c r="C867" s="7" t="s">
        <v>66</v>
      </c>
      <c r="D867" s="7" t="s">
        <v>3</v>
      </c>
      <c r="E867" s="8"/>
      <c r="F867" s="7" t="s">
        <v>3</v>
      </c>
      <c r="G867" s="8">
        <v>159697000</v>
      </c>
      <c r="H867" s="5">
        <v>1.0151389360144131E-5</v>
      </c>
      <c r="I867" s="12">
        <v>1.0305070594124746E-10</v>
      </c>
    </row>
    <row r="868" spans="1:9" hidden="1" outlineLevel="1">
      <c r="A868" s="7" t="s">
        <v>14987</v>
      </c>
      <c r="B868" s="7" t="s">
        <v>14988</v>
      </c>
      <c r="C868" s="7" t="s">
        <v>66</v>
      </c>
      <c r="D868" s="7" t="s">
        <v>3</v>
      </c>
      <c r="E868" s="8"/>
      <c r="F868" s="7" t="s">
        <v>3</v>
      </c>
      <c r="G868" s="8">
        <v>723330000</v>
      </c>
      <c r="H868" s="5">
        <v>4.5979601782582351E-5</v>
      </c>
      <c r="I868" s="12">
        <v>2.1141237800848501E-9</v>
      </c>
    </row>
    <row r="869" spans="1:9" hidden="1" outlineLevel="1">
      <c r="A869" s="7" t="s">
        <v>14989</v>
      </c>
      <c r="B869" s="7" t="s">
        <v>14990</v>
      </c>
      <c r="C869" s="7" t="s">
        <v>66</v>
      </c>
      <c r="D869" s="7" t="s">
        <v>3</v>
      </c>
      <c r="E869" s="8"/>
      <c r="F869" s="7" t="s">
        <v>3</v>
      </c>
      <c r="G869" s="8">
        <v>350863000</v>
      </c>
      <c r="H869" s="5">
        <v>2.2303154881232896E-5</v>
      </c>
      <c r="I869" s="12">
        <v>4.9743071765626274E-10</v>
      </c>
    </row>
    <row r="870" spans="1:9" hidden="1" outlineLevel="1">
      <c r="A870" s="7" t="s">
        <v>14991</v>
      </c>
      <c r="B870" s="7" t="s">
        <v>14992</v>
      </c>
      <c r="C870" s="7" t="s">
        <v>66</v>
      </c>
      <c r="D870" s="7" t="s">
        <v>3</v>
      </c>
      <c r="E870" s="8"/>
      <c r="F870" s="7" t="s">
        <v>3</v>
      </c>
      <c r="G870" s="8">
        <v>624010000</v>
      </c>
      <c r="H870" s="5">
        <v>3.9666170777306639E-5</v>
      </c>
      <c r="I870" s="12">
        <v>1.5734051041344552E-9</v>
      </c>
    </row>
    <row r="871" spans="1:9" hidden="1" outlineLevel="1">
      <c r="A871" s="7" t="s">
        <v>14993</v>
      </c>
      <c r="B871" s="7" t="s">
        <v>14994</v>
      </c>
      <c r="C871" s="7" t="s">
        <v>66</v>
      </c>
      <c r="D871" s="7" t="s">
        <v>3</v>
      </c>
      <c r="E871" s="8">
        <v>87118000</v>
      </c>
      <c r="F871" s="7" t="s">
        <v>3</v>
      </c>
      <c r="G871" s="8">
        <v>392936000</v>
      </c>
      <c r="H871" s="5">
        <v>2.4977590872825377E-5</v>
      </c>
      <c r="I871" s="12">
        <v>6.2388004581024958E-10</v>
      </c>
    </row>
    <row r="872" spans="1:9" hidden="1" outlineLevel="1">
      <c r="A872" s="7" t="s">
        <v>14995</v>
      </c>
      <c r="B872" s="7" t="s">
        <v>8563</v>
      </c>
      <c r="C872" s="7" t="s">
        <v>66</v>
      </c>
      <c r="D872" s="7" t="s">
        <v>3</v>
      </c>
      <c r="E872" s="8"/>
      <c r="F872" s="7" t="s">
        <v>3</v>
      </c>
      <c r="G872" s="8">
        <v>711635000</v>
      </c>
      <c r="H872" s="5">
        <v>4.5236190832051752E-5</v>
      </c>
      <c r="I872" s="12">
        <v>2.046312960993803E-9</v>
      </c>
    </row>
    <row r="873" spans="1:9" hidden="1" outlineLevel="1">
      <c r="A873" s="7" t="s">
        <v>14996</v>
      </c>
      <c r="B873" s="7" t="s">
        <v>14997</v>
      </c>
      <c r="C873" s="7" t="s">
        <v>66</v>
      </c>
      <c r="D873" s="7" t="s">
        <v>3</v>
      </c>
      <c r="E873" s="8"/>
      <c r="F873" s="7" t="s">
        <v>3</v>
      </c>
      <c r="G873" s="8"/>
      <c r="H873" s="5">
        <v>0</v>
      </c>
      <c r="I873" s="12">
        <v>0</v>
      </c>
    </row>
    <row r="874" spans="1:9" hidden="1" outlineLevel="1">
      <c r="A874" s="7" t="s">
        <v>14998</v>
      </c>
      <c r="B874" s="7" t="s">
        <v>14999</v>
      </c>
      <c r="C874" s="7" t="s">
        <v>66</v>
      </c>
      <c r="D874" s="7" t="s">
        <v>3</v>
      </c>
      <c r="E874" s="8"/>
      <c r="F874" s="7" t="s">
        <v>3</v>
      </c>
      <c r="G874" s="8">
        <v>1154731000</v>
      </c>
      <c r="H874" s="5">
        <v>7.3402280488854473E-5</v>
      </c>
      <c r="I874" s="12">
        <v>5.387894780964466E-9</v>
      </c>
    </row>
    <row r="875" spans="1:9" hidden="1" outlineLevel="1">
      <c r="A875" s="7" t="s">
        <v>15000</v>
      </c>
      <c r="B875" s="7" t="s">
        <v>15001</v>
      </c>
      <c r="C875" s="7" t="s">
        <v>66</v>
      </c>
      <c r="D875" s="7" t="s">
        <v>3</v>
      </c>
      <c r="E875" s="8"/>
      <c r="F875" s="7" t="s">
        <v>3</v>
      </c>
      <c r="G875" s="8">
        <v>684228000</v>
      </c>
      <c r="H875" s="5">
        <v>4.3494022048709105E-5</v>
      </c>
      <c r="I875" s="12">
        <v>1.8917299539735937E-9</v>
      </c>
    </row>
    <row r="876" spans="1:9" hidden="1" outlineLevel="1">
      <c r="A876" s="7" t="s">
        <v>15002</v>
      </c>
      <c r="B876" s="7" t="s">
        <v>15003</v>
      </c>
      <c r="C876" s="7" t="s">
        <v>66</v>
      </c>
      <c r="D876" s="7" t="s">
        <v>3</v>
      </c>
      <c r="E876" s="8"/>
      <c r="F876" s="7" t="s">
        <v>3</v>
      </c>
      <c r="G876" s="8">
        <v>2341137000</v>
      </c>
      <c r="H876" s="5">
        <v>1.4881803185056545E-4</v>
      </c>
      <c r="I876" s="12">
        <v>2.2146806603875911E-8</v>
      </c>
    </row>
    <row r="877" spans="1:9" hidden="1" outlineLevel="1">
      <c r="A877" s="7" t="s">
        <v>15004</v>
      </c>
      <c r="B877" s="7" t="s">
        <v>15005</v>
      </c>
      <c r="C877" s="7" t="s">
        <v>66</v>
      </c>
      <c r="D877" s="7" t="s">
        <v>3</v>
      </c>
      <c r="E877" s="8"/>
      <c r="F877" s="7" t="s">
        <v>3</v>
      </c>
      <c r="G877" s="8">
        <v>5848202000</v>
      </c>
      <c r="H877" s="5">
        <v>3.7175009899230183E-4</v>
      </c>
      <c r="I877" s="12">
        <v>1.3819813610078622E-7</v>
      </c>
    </row>
    <row r="878" spans="1:9" hidden="1" outlineLevel="1">
      <c r="A878" s="7" t="s">
        <v>15006</v>
      </c>
      <c r="B878" s="7" t="s">
        <v>15007</v>
      </c>
      <c r="C878" s="7" t="s">
        <v>66</v>
      </c>
      <c r="D878" s="7" t="s">
        <v>3</v>
      </c>
      <c r="E878" s="8"/>
      <c r="F878" s="7" t="s">
        <v>3</v>
      </c>
      <c r="G878" s="8">
        <v>581909000</v>
      </c>
      <c r="H878" s="5">
        <v>3.6989954921959155E-5</v>
      </c>
      <c r="I878" s="12">
        <v>1.3682567651285703E-9</v>
      </c>
    </row>
    <row r="879" spans="1:9" hidden="1" outlineLevel="1">
      <c r="A879" s="7" t="s">
        <v>15008</v>
      </c>
      <c r="B879" s="7" t="s">
        <v>15009</v>
      </c>
      <c r="C879" s="7" t="s">
        <v>66</v>
      </c>
      <c r="D879" s="7" t="s">
        <v>3</v>
      </c>
      <c r="E879" s="8"/>
      <c r="F879" s="7" t="s">
        <v>3</v>
      </c>
      <c r="G879" s="8"/>
      <c r="H879" s="5">
        <v>0</v>
      </c>
      <c r="I879" s="12">
        <v>0</v>
      </c>
    </row>
    <row r="880" spans="1:9" hidden="1" outlineLevel="1">
      <c r="A880" s="7" t="s">
        <v>15010</v>
      </c>
      <c r="B880" s="7" t="s">
        <v>15011</v>
      </c>
      <c r="C880" s="7" t="s">
        <v>66</v>
      </c>
      <c r="D880" s="7" t="s">
        <v>3</v>
      </c>
      <c r="E880" s="8"/>
      <c r="F880" s="7" t="s">
        <v>3</v>
      </c>
      <c r="G880" s="8">
        <v>164842000</v>
      </c>
      <c r="H880" s="5">
        <v>1.0478439325127452E-5</v>
      </c>
      <c r="I880" s="12">
        <v>1.0979769069037745E-10</v>
      </c>
    </row>
    <row r="881" spans="1:9" hidden="1" outlineLevel="1">
      <c r="A881" s="7" t="s">
        <v>15012</v>
      </c>
      <c r="B881" s="7" t="s">
        <v>994</v>
      </c>
      <c r="C881" s="7" t="s">
        <v>66</v>
      </c>
      <c r="D881" s="7" t="s">
        <v>3</v>
      </c>
      <c r="E881" s="8"/>
      <c r="F881" s="7" t="s">
        <v>3</v>
      </c>
      <c r="G881" s="8">
        <v>2104534000000</v>
      </c>
      <c r="H881" s="5">
        <v>0.13377799242103214</v>
      </c>
      <c r="I881" s="12">
        <v>1.7896551256201734E-2</v>
      </c>
    </row>
    <row r="882" spans="1:9" hidden="1" outlineLevel="1">
      <c r="A882" s="7" t="s">
        <v>15013</v>
      </c>
      <c r="B882" s="7" t="s">
        <v>15014</v>
      </c>
      <c r="C882" s="7" t="s">
        <v>66</v>
      </c>
      <c r="D882" s="7" t="s">
        <v>3</v>
      </c>
      <c r="E882" s="8"/>
      <c r="F882" s="7" t="s">
        <v>3</v>
      </c>
      <c r="G882" s="8">
        <v>3122516000</v>
      </c>
      <c r="H882" s="5">
        <v>1.9848760903009956E-4</v>
      </c>
      <c r="I882" s="12">
        <v>3.9397330938485657E-8</v>
      </c>
    </row>
    <row r="883" spans="1:9" hidden="1" outlineLevel="1">
      <c r="A883" s="7" t="s">
        <v>15015</v>
      </c>
      <c r="B883" s="7" t="s">
        <v>15016</v>
      </c>
      <c r="C883" s="7" t="s">
        <v>66</v>
      </c>
      <c r="D883" s="7" t="s">
        <v>3</v>
      </c>
      <c r="E883" s="8"/>
      <c r="F883" s="7" t="s">
        <v>3</v>
      </c>
      <c r="G883" s="8">
        <v>336529000</v>
      </c>
      <c r="H883" s="5">
        <v>2.1391991771792481E-5</v>
      </c>
      <c r="I883" s="12">
        <v>4.576173119644372E-10</v>
      </c>
    </row>
    <row r="884" spans="1:9" hidden="1" outlineLevel="1">
      <c r="A884" s="7" t="s">
        <v>15017</v>
      </c>
      <c r="B884" s="7" t="s">
        <v>15018</v>
      </c>
      <c r="C884" s="7" t="s">
        <v>66</v>
      </c>
      <c r="D884" s="7" t="s">
        <v>3</v>
      </c>
      <c r="E884" s="8"/>
      <c r="F884" s="7" t="s">
        <v>3</v>
      </c>
      <c r="G884" s="8">
        <v>679263000</v>
      </c>
      <c r="H884" s="5">
        <v>4.3178414065008001E-5</v>
      </c>
      <c r="I884" s="12">
        <v>1.8643754411692807E-9</v>
      </c>
    </row>
    <row r="885" spans="1:9" hidden="1" outlineLevel="1">
      <c r="A885" s="7" t="s">
        <v>15019</v>
      </c>
      <c r="B885" s="7" t="s">
        <v>15020</v>
      </c>
      <c r="C885" s="7" t="s">
        <v>66</v>
      </c>
      <c r="D885" s="7" t="s">
        <v>3</v>
      </c>
      <c r="E885" s="8"/>
      <c r="F885" s="7" t="s">
        <v>3</v>
      </c>
      <c r="G885" s="8"/>
      <c r="H885" s="5">
        <v>0</v>
      </c>
      <c r="I885" s="12">
        <v>0</v>
      </c>
    </row>
    <row r="886" spans="1:9" hidden="1" outlineLevel="1">
      <c r="A886" s="7" t="s">
        <v>15021</v>
      </c>
      <c r="B886" s="7" t="s">
        <v>15022</v>
      </c>
      <c r="C886" s="7" t="s">
        <v>66</v>
      </c>
      <c r="D886" s="7" t="s">
        <v>3</v>
      </c>
      <c r="E886" s="8"/>
      <c r="F886" s="7" t="s">
        <v>3</v>
      </c>
      <c r="G886" s="8"/>
      <c r="H886" s="5">
        <v>0</v>
      </c>
      <c r="I886" s="12">
        <v>0</v>
      </c>
    </row>
    <row r="887" spans="1:9" hidden="1" outlineLevel="1">
      <c r="A887" s="7" t="s">
        <v>15023</v>
      </c>
      <c r="B887" s="7" t="s">
        <v>15024</v>
      </c>
      <c r="C887" s="7" t="s">
        <v>66</v>
      </c>
      <c r="D887" s="7" t="s">
        <v>3</v>
      </c>
      <c r="E887" s="8"/>
      <c r="F887" s="7" t="s">
        <v>3</v>
      </c>
      <c r="G887" s="8">
        <v>374280210</v>
      </c>
      <c r="H887" s="5">
        <v>2.3791706428464597E-5</v>
      </c>
      <c r="I887" s="12">
        <v>5.6604529477824369E-10</v>
      </c>
    </row>
    <row r="888" spans="1:9" hidden="1" outlineLevel="1">
      <c r="A888" s="7" t="s">
        <v>15025</v>
      </c>
      <c r="B888" s="7" t="s">
        <v>15026</v>
      </c>
      <c r="C888" s="7" t="s">
        <v>66</v>
      </c>
      <c r="D888" s="7" t="s">
        <v>3</v>
      </c>
      <c r="E888" s="8"/>
      <c r="F888" s="7" t="s">
        <v>3</v>
      </c>
      <c r="G888" s="8">
        <v>1500114000</v>
      </c>
      <c r="H888" s="5">
        <v>9.5357090606606584E-5</v>
      </c>
      <c r="I888" s="12">
        <v>9.0929747289565783E-9</v>
      </c>
    </row>
    <row r="889" spans="1:9" hidden="1" outlineLevel="1">
      <c r="A889" s="7" t="s">
        <v>15027</v>
      </c>
      <c r="B889" s="7" t="s">
        <v>15028</v>
      </c>
      <c r="C889" s="7" t="s">
        <v>66</v>
      </c>
      <c r="D889" s="7" t="s">
        <v>3</v>
      </c>
      <c r="E889" s="8"/>
      <c r="F889" s="7" t="s">
        <v>3</v>
      </c>
      <c r="G889" s="8">
        <v>267743000</v>
      </c>
      <c r="H889" s="5">
        <v>1.7019502191356568E-5</v>
      </c>
      <c r="I889" s="12">
        <v>2.8966345484159103E-10</v>
      </c>
    </row>
    <row r="890" spans="1:9" hidden="1" outlineLevel="1">
      <c r="A890" s="7" t="s">
        <v>15029</v>
      </c>
      <c r="B890" s="7" t="s">
        <v>15030</v>
      </c>
      <c r="C890" s="7" t="s">
        <v>66</v>
      </c>
      <c r="D890" s="7" t="s">
        <v>3</v>
      </c>
      <c r="E890" s="8"/>
      <c r="F890" s="7" t="s">
        <v>3</v>
      </c>
      <c r="G890" s="8">
        <v>94257000</v>
      </c>
      <c r="H890" s="5">
        <v>5.9915934984320642E-6</v>
      </c>
      <c r="I890" s="12">
        <v>3.5899192650453383E-11</v>
      </c>
    </row>
    <row r="891" spans="1:9" hidden="1" outlineLevel="1">
      <c r="A891" s="7" t="s">
        <v>15031</v>
      </c>
      <c r="B891" s="7" t="s">
        <v>15032</v>
      </c>
      <c r="C891" s="7" t="s">
        <v>66</v>
      </c>
      <c r="D891" s="7" t="s">
        <v>3</v>
      </c>
      <c r="E891" s="8"/>
      <c r="F891" s="7" t="s">
        <v>3</v>
      </c>
      <c r="G891" s="8">
        <v>276816000</v>
      </c>
      <c r="H891" s="5">
        <v>1.75962416145429E-5</v>
      </c>
      <c r="I891" s="12">
        <v>3.0962771895737133E-10</v>
      </c>
    </row>
    <row r="892" spans="1:9" hidden="1" outlineLevel="1">
      <c r="A892" s="7" t="s">
        <v>15033</v>
      </c>
      <c r="B892" s="7" t="s">
        <v>5581</v>
      </c>
      <c r="C892" s="7" t="s">
        <v>66</v>
      </c>
      <c r="D892" s="7" t="s">
        <v>3</v>
      </c>
      <c r="E892" s="8"/>
      <c r="F892" s="7" t="s">
        <v>3</v>
      </c>
      <c r="G892" s="8">
        <v>28743592000</v>
      </c>
      <c r="H892" s="5">
        <v>1.8271313424868593E-3</v>
      </c>
      <c r="I892" s="12">
        <v>3.3384089426978325E-6</v>
      </c>
    </row>
    <row r="893" spans="1:9" hidden="1" outlineLevel="1">
      <c r="A893" s="7" t="s">
        <v>15034</v>
      </c>
      <c r="B893" s="7" t="s">
        <v>15035</v>
      </c>
      <c r="C893" s="7" t="s">
        <v>66</v>
      </c>
      <c r="D893" s="7" t="s">
        <v>3</v>
      </c>
      <c r="E893" s="8"/>
      <c r="F893" s="7" t="s">
        <v>3</v>
      </c>
      <c r="G893" s="8"/>
      <c r="H893" s="5">
        <v>0</v>
      </c>
      <c r="I893" s="12">
        <v>0</v>
      </c>
    </row>
    <row r="894" spans="1:9" hidden="1" outlineLevel="1">
      <c r="A894" s="7" t="s">
        <v>15036</v>
      </c>
      <c r="B894" s="7" t="s">
        <v>10205</v>
      </c>
      <c r="C894" s="7" t="s">
        <v>66</v>
      </c>
      <c r="D894" s="7" t="s">
        <v>3</v>
      </c>
      <c r="E894" s="8"/>
      <c r="F894" s="7" t="s">
        <v>3</v>
      </c>
      <c r="G894" s="8">
        <v>2189213000</v>
      </c>
      <c r="H894" s="5">
        <v>1.3916074538212496E-4</v>
      </c>
      <c r="I894" s="12">
        <v>1.9365713055308615E-8</v>
      </c>
    </row>
    <row r="895" spans="1:9" hidden="1" outlineLevel="1">
      <c r="A895" s="7" t="s">
        <v>15037</v>
      </c>
      <c r="B895" s="7" t="s">
        <v>5318</v>
      </c>
      <c r="C895" s="7" t="s">
        <v>66</v>
      </c>
      <c r="D895" s="7" t="s">
        <v>3</v>
      </c>
      <c r="E895" s="8"/>
      <c r="F895" s="7" t="s">
        <v>3</v>
      </c>
      <c r="G895" s="8">
        <v>3448572000</v>
      </c>
      <c r="H895" s="5">
        <v>2.1921386819095514E-4</v>
      </c>
      <c r="I895" s="12">
        <v>4.8054720007241456E-8</v>
      </c>
    </row>
    <row r="896" spans="1:9" hidden="1" outlineLevel="1">
      <c r="A896" s="7" t="s">
        <v>15038</v>
      </c>
      <c r="B896" s="7" t="s">
        <v>15039</v>
      </c>
      <c r="C896" s="7" t="s">
        <v>66</v>
      </c>
      <c r="D896" s="7" t="s">
        <v>3</v>
      </c>
      <c r="E896" s="8"/>
      <c r="F896" s="7" t="s">
        <v>3</v>
      </c>
      <c r="G896" s="8"/>
      <c r="H896" s="5">
        <v>0</v>
      </c>
      <c r="I896" s="12">
        <v>0</v>
      </c>
    </row>
    <row r="897" spans="1:9" hidden="1" outlineLevel="1">
      <c r="A897" s="7" t="s">
        <v>15040</v>
      </c>
      <c r="B897" s="7" t="s">
        <v>15041</v>
      </c>
      <c r="C897" s="7" t="s">
        <v>66</v>
      </c>
      <c r="D897" s="7" t="s">
        <v>3</v>
      </c>
      <c r="E897" s="8"/>
      <c r="F897" s="7" t="s">
        <v>3</v>
      </c>
      <c r="G897" s="8">
        <v>392680000</v>
      </c>
      <c r="H897" s="5">
        <v>2.4961317832779559E-5</v>
      </c>
      <c r="I897" s="12">
        <v>6.2306738794903882E-10</v>
      </c>
    </row>
    <row r="898" spans="1:9" hidden="1" outlineLevel="1">
      <c r="A898" s="7" t="s">
        <v>15042</v>
      </c>
      <c r="B898" s="7" t="s">
        <v>15043</v>
      </c>
      <c r="C898" s="7" t="s">
        <v>66</v>
      </c>
      <c r="D898" s="7" t="s">
        <v>3</v>
      </c>
      <c r="E898" s="8"/>
      <c r="F898" s="7" t="s">
        <v>3</v>
      </c>
      <c r="G898" s="8"/>
      <c r="H898" s="5">
        <v>0</v>
      </c>
      <c r="I898" s="12">
        <v>0</v>
      </c>
    </row>
    <row r="899" spans="1:9" hidden="1" outlineLevel="1">
      <c r="A899" s="7" t="s">
        <v>15044</v>
      </c>
      <c r="B899" s="7" t="s">
        <v>2764</v>
      </c>
      <c r="C899" s="7" t="s">
        <v>66</v>
      </c>
      <c r="D899" s="7" t="s">
        <v>3</v>
      </c>
      <c r="E899" s="8"/>
      <c r="F899" s="7" t="s">
        <v>3</v>
      </c>
      <c r="G899" s="8">
        <v>1136967000</v>
      </c>
      <c r="H899" s="5">
        <v>7.2273084069425172E-5</v>
      </c>
      <c r="I899" s="12">
        <v>5.2233986809061986E-9</v>
      </c>
    </row>
    <row r="900" spans="1:9" hidden="1" outlineLevel="1">
      <c r="A900" s="7" t="s">
        <v>15045</v>
      </c>
      <c r="B900" s="7" t="s">
        <v>15046</v>
      </c>
      <c r="C900" s="7" t="s">
        <v>66</v>
      </c>
      <c r="D900" s="7" t="s">
        <v>3</v>
      </c>
      <c r="E900" s="8"/>
      <c r="F900" s="7" t="s">
        <v>3</v>
      </c>
      <c r="G900" s="8">
        <v>3102790000</v>
      </c>
      <c r="H900" s="5">
        <v>1.9723369501469413E-4</v>
      </c>
      <c r="I900" s="12">
        <v>3.8901130449149379E-8</v>
      </c>
    </row>
    <row r="901" spans="1:9" hidden="1" outlineLevel="1">
      <c r="A901" s="7" t="s">
        <v>15047</v>
      </c>
      <c r="B901" s="7" t="s">
        <v>15048</v>
      </c>
      <c r="C901" s="7" t="s">
        <v>66</v>
      </c>
      <c r="D901" s="7" t="s">
        <v>3</v>
      </c>
      <c r="E901" s="8"/>
      <c r="F901" s="7" t="s">
        <v>3</v>
      </c>
      <c r="G901" s="8">
        <v>2076922000</v>
      </c>
      <c r="H901" s="5">
        <v>1.3202279249234028E-4</v>
      </c>
      <c r="I901" s="12">
        <v>1.7430017737475542E-8</v>
      </c>
    </row>
    <row r="902" spans="1:9" hidden="1" outlineLevel="1">
      <c r="A902" s="7" t="s">
        <v>15049</v>
      </c>
      <c r="B902" s="7" t="s">
        <v>15050</v>
      </c>
      <c r="C902" s="7" t="s">
        <v>66</v>
      </c>
      <c r="D902" s="7" t="s">
        <v>3</v>
      </c>
      <c r="E902" s="8"/>
      <c r="F902" s="7" t="s">
        <v>3</v>
      </c>
      <c r="G902" s="8"/>
      <c r="H902" s="5">
        <v>0</v>
      </c>
      <c r="I902" s="12">
        <v>0</v>
      </c>
    </row>
    <row r="903" spans="1:9" hidden="1" outlineLevel="1">
      <c r="A903" s="7" t="s">
        <v>15051</v>
      </c>
      <c r="B903" s="7" t="s">
        <v>15052</v>
      </c>
      <c r="C903" s="7" t="s">
        <v>66</v>
      </c>
      <c r="D903" s="7" t="s">
        <v>3</v>
      </c>
      <c r="E903" s="8"/>
      <c r="F903" s="7" t="s">
        <v>3</v>
      </c>
      <c r="G903" s="8">
        <v>1236627000</v>
      </c>
      <c r="H903" s="5">
        <v>7.860812770601173E-5</v>
      </c>
      <c r="I903" s="12">
        <v>6.1792377414446487E-9</v>
      </c>
    </row>
    <row r="904" spans="1:9" hidden="1" outlineLevel="1">
      <c r="A904" s="7" t="s">
        <v>15053</v>
      </c>
      <c r="B904" s="7" t="s">
        <v>6202</v>
      </c>
      <c r="C904" s="7" t="s">
        <v>66</v>
      </c>
      <c r="D904" s="7" t="s">
        <v>3</v>
      </c>
      <c r="E904" s="8"/>
      <c r="F904" s="7" t="s">
        <v>3</v>
      </c>
      <c r="G904" s="8">
        <v>3538325000</v>
      </c>
      <c r="H904" s="5">
        <v>2.2491915789108112E-4</v>
      </c>
      <c r="I904" s="12">
        <v>5.0588627586433078E-8</v>
      </c>
    </row>
    <row r="905" spans="1:9" hidden="1" outlineLevel="1">
      <c r="A905" s="7" t="s">
        <v>15054</v>
      </c>
      <c r="B905" s="7" t="s">
        <v>15055</v>
      </c>
      <c r="C905" s="7" t="s">
        <v>66</v>
      </c>
      <c r="D905" s="7" t="s">
        <v>3</v>
      </c>
      <c r="E905" s="8"/>
      <c r="F905" s="7" t="s">
        <v>3</v>
      </c>
      <c r="G905" s="8">
        <v>9839851000</v>
      </c>
      <c r="H905" s="5">
        <v>6.2548550534326621E-4</v>
      </c>
      <c r="I905" s="12">
        <v>3.912321173945211E-7</v>
      </c>
    </row>
    <row r="906" spans="1:9" hidden="1" outlineLevel="1">
      <c r="A906" s="7" t="s">
        <v>15056</v>
      </c>
      <c r="B906" s="7" t="s">
        <v>15057</v>
      </c>
      <c r="C906" s="7" t="s">
        <v>66</v>
      </c>
      <c r="D906" s="7" t="s">
        <v>3</v>
      </c>
      <c r="E906" s="8"/>
      <c r="F906" s="7" t="s">
        <v>3</v>
      </c>
      <c r="G906" s="8">
        <v>639838000</v>
      </c>
      <c r="H906" s="5">
        <v>4.0672302331389442E-5</v>
      </c>
      <c r="I906" s="12">
        <v>1.654236176935947E-9</v>
      </c>
    </row>
    <row r="907" spans="1:9" hidden="1" outlineLevel="1">
      <c r="A907" s="7" t="s">
        <v>15058</v>
      </c>
      <c r="B907" s="7" t="s">
        <v>2230</v>
      </c>
      <c r="C907" s="7" t="s">
        <v>66</v>
      </c>
      <c r="D907" s="7" t="s">
        <v>3</v>
      </c>
      <c r="E907" s="8"/>
      <c r="F907" s="7" t="s">
        <v>3</v>
      </c>
      <c r="G907" s="8">
        <v>7797926000</v>
      </c>
      <c r="H907" s="5">
        <v>4.95687351845002E-4</v>
      </c>
      <c r="I907" s="12">
        <v>2.4570595077911083E-7</v>
      </c>
    </row>
    <row r="908" spans="1:9" hidden="1" outlineLevel="1">
      <c r="A908" s="7" t="s">
        <v>15059</v>
      </c>
      <c r="B908" s="7" t="s">
        <v>15060</v>
      </c>
      <c r="C908" s="7" t="s">
        <v>66</v>
      </c>
      <c r="D908" s="7" t="s">
        <v>3</v>
      </c>
      <c r="E908" s="8"/>
      <c r="F908" s="7" t="s">
        <v>3</v>
      </c>
      <c r="G908" s="8"/>
      <c r="H908" s="5">
        <v>0</v>
      </c>
      <c r="I908" s="12">
        <v>0</v>
      </c>
    </row>
    <row r="909" spans="1:9" hidden="1" outlineLevel="1">
      <c r="A909" s="7" t="s">
        <v>15061</v>
      </c>
      <c r="B909" s="7" t="s">
        <v>15062</v>
      </c>
      <c r="C909" s="7" t="s">
        <v>66</v>
      </c>
      <c r="D909" s="7" t="s">
        <v>3</v>
      </c>
      <c r="E909" s="8"/>
      <c r="F909" s="7" t="s">
        <v>3</v>
      </c>
      <c r="G909" s="8">
        <v>1245011000</v>
      </c>
      <c r="H909" s="5">
        <v>7.9141069767512249E-5</v>
      </c>
      <c r="I909" s="12">
        <v>6.2633089239462414E-9</v>
      </c>
    </row>
    <row r="910" spans="1:9" hidden="1" outlineLevel="1">
      <c r="A910" s="7" t="s">
        <v>15063</v>
      </c>
      <c r="B910" s="7" t="s">
        <v>15064</v>
      </c>
      <c r="C910" s="7" t="s">
        <v>66</v>
      </c>
      <c r="D910" s="7" t="s">
        <v>3</v>
      </c>
      <c r="E910" s="8"/>
      <c r="F910" s="7" t="s">
        <v>3</v>
      </c>
      <c r="G910" s="8">
        <v>1741669000</v>
      </c>
      <c r="H910" s="5">
        <v>1.1071191165452618E-4</v>
      </c>
      <c r="I910" s="12">
        <v>1.225712738219961E-8</v>
      </c>
    </row>
    <row r="911" spans="1:9" hidden="1" outlineLevel="1">
      <c r="A911" s="7" t="s">
        <v>15065</v>
      </c>
      <c r="B911" s="7" t="s">
        <v>15066</v>
      </c>
      <c r="C911" s="7" t="s">
        <v>66</v>
      </c>
      <c r="D911" s="7" t="s">
        <v>3</v>
      </c>
      <c r="E911" s="8"/>
      <c r="F911" s="7" t="s">
        <v>3</v>
      </c>
      <c r="G911" s="8"/>
      <c r="H911" s="5">
        <v>0</v>
      </c>
      <c r="I911" s="12">
        <v>0</v>
      </c>
    </row>
    <row r="912" spans="1:9" hidden="1" outlineLevel="1">
      <c r="A912" s="7" t="s">
        <v>15067</v>
      </c>
      <c r="B912" s="7" t="s">
        <v>15068</v>
      </c>
      <c r="C912" s="7" t="s">
        <v>66</v>
      </c>
      <c r="D912" s="7" t="s">
        <v>3</v>
      </c>
      <c r="E912" s="8"/>
      <c r="F912" s="7" t="s">
        <v>3</v>
      </c>
      <c r="G912" s="8">
        <v>3665607000</v>
      </c>
      <c r="H912" s="5">
        <v>2.3301003712198631E-4</v>
      </c>
      <c r="I912" s="12">
        <v>5.4293677399589437E-8</v>
      </c>
    </row>
    <row r="913" spans="1:9" hidden="1" outlineLevel="1">
      <c r="A913" s="7" t="s">
        <v>15069</v>
      </c>
      <c r="B913" s="7" t="s">
        <v>5038</v>
      </c>
      <c r="C913" s="7" t="s">
        <v>66</v>
      </c>
      <c r="D913" s="7" t="s">
        <v>3</v>
      </c>
      <c r="E913" s="8"/>
      <c r="F913" s="7" t="s">
        <v>3</v>
      </c>
      <c r="G913" s="8">
        <v>2235321000</v>
      </c>
      <c r="H913" s="5">
        <v>1.4209167245412711E-4</v>
      </c>
      <c r="I913" s="12">
        <v>2.0190043380810946E-8</v>
      </c>
    </row>
    <row r="914" spans="1:9" hidden="1" outlineLevel="1">
      <c r="A914" s="7" t="s">
        <v>15070</v>
      </c>
      <c r="B914" s="7" t="s">
        <v>15071</v>
      </c>
      <c r="C914" s="7" t="s">
        <v>66</v>
      </c>
      <c r="D914" s="7" t="s">
        <v>3</v>
      </c>
      <c r="E914" s="8"/>
      <c r="F914" s="7" t="s">
        <v>3</v>
      </c>
      <c r="G914" s="8">
        <v>1213191000</v>
      </c>
      <c r="H914" s="5">
        <v>7.7118381743067295E-5</v>
      </c>
      <c r="I914" s="12">
        <v>5.9472448026694546E-9</v>
      </c>
    </row>
    <row r="915" spans="1:9" hidden="1" outlineLevel="1">
      <c r="A915" s="7" t="s">
        <v>15072</v>
      </c>
      <c r="B915" s="7" t="s">
        <v>7574</v>
      </c>
      <c r="C915" s="7" t="s">
        <v>66</v>
      </c>
      <c r="D915" s="7" t="s">
        <v>3</v>
      </c>
      <c r="E915" s="8"/>
      <c r="F915" s="7" t="s">
        <v>3</v>
      </c>
      <c r="G915" s="8">
        <v>509475000</v>
      </c>
      <c r="H915" s="5">
        <v>3.238557452087034E-5</v>
      </c>
      <c r="I915" s="12">
        <v>1.0488254370468462E-9</v>
      </c>
    </row>
    <row r="916" spans="1:9" hidden="1" outlineLevel="1">
      <c r="A916" s="7" t="s">
        <v>15073</v>
      </c>
      <c r="B916" s="7" t="s">
        <v>15074</v>
      </c>
      <c r="C916" s="7" t="s">
        <v>66</v>
      </c>
      <c r="D916" s="7" t="s">
        <v>3</v>
      </c>
      <c r="E916" s="8"/>
      <c r="F916" s="7" t="s">
        <v>3</v>
      </c>
      <c r="G916" s="8">
        <v>1513442000</v>
      </c>
      <c r="H916" s="5">
        <v>9.6204305753991952E-5</v>
      </c>
      <c r="I916" s="12">
        <v>9.2552684456075696E-9</v>
      </c>
    </row>
    <row r="917" spans="1:9" hidden="1" outlineLevel="1">
      <c r="A917" s="7" t="s">
        <v>15075</v>
      </c>
      <c r="B917" s="7" t="s">
        <v>15076</v>
      </c>
      <c r="C917" s="7" t="s">
        <v>66</v>
      </c>
      <c r="D917" s="7" t="s">
        <v>3</v>
      </c>
      <c r="E917" s="8"/>
      <c r="F917" s="7" t="s">
        <v>3</v>
      </c>
      <c r="G917" s="8">
        <v>676485000</v>
      </c>
      <c r="H917" s="5">
        <v>4.3001826153885812E-5</v>
      </c>
      <c r="I917" s="12">
        <v>1.8491570525690178E-9</v>
      </c>
    </row>
    <row r="918" spans="1:9" hidden="1" outlineLevel="1">
      <c r="A918" s="7" t="s">
        <v>15077</v>
      </c>
      <c r="B918" s="7" t="s">
        <v>15078</v>
      </c>
      <c r="C918" s="7" t="s">
        <v>66</v>
      </c>
      <c r="D918" s="7" t="s">
        <v>3</v>
      </c>
      <c r="E918" s="8"/>
      <c r="F918" s="7" t="s">
        <v>3</v>
      </c>
      <c r="G918" s="8">
        <v>6574972000</v>
      </c>
      <c r="H918" s="5">
        <v>4.1794836975049982E-4</v>
      </c>
      <c r="I918" s="12">
        <v>1.746808397771005E-7</v>
      </c>
    </row>
    <row r="919" spans="1:9" hidden="1" outlineLevel="1">
      <c r="A919" s="7" t="s">
        <v>15079</v>
      </c>
      <c r="B919" s="7" t="s">
        <v>15080</v>
      </c>
      <c r="C919" s="7" t="s">
        <v>66</v>
      </c>
      <c r="D919" s="7" t="s">
        <v>3</v>
      </c>
      <c r="E919" s="8"/>
      <c r="F919" s="7" t="s">
        <v>3</v>
      </c>
      <c r="G919" s="8">
        <v>20010727000</v>
      </c>
      <c r="H919" s="5">
        <v>1.2720131320973398E-3</v>
      </c>
      <c r="I919" s="12">
        <v>1.6180174082280844E-6</v>
      </c>
    </row>
    <row r="920" spans="1:9" hidden="1" outlineLevel="1">
      <c r="A920" s="7" t="s">
        <v>15081</v>
      </c>
      <c r="B920" s="7" t="s">
        <v>4967</v>
      </c>
      <c r="C920" s="7" t="s">
        <v>66</v>
      </c>
      <c r="D920" s="7" t="s">
        <v>3</v>
      </c>
      <c r="E920" s="8"/>
      <c r="F920" s="7" t="s">
        <v>3</v>
      </c>
      <c r="G920" s="8">
        <v>8578846000</v>
      </c>
      <c r="H920" s="5">
        <v>5.4532775197226643E-4</v>
      </c>
      <c r="I920" s="12">
        <v>2.9738235707112573E-7</v>
      </c>
    </row>
    <row r="921" spans="1:9" hidden="1" outlineLevel="1">
      <c r="A921" s="7" t="s">
        <v>15082</v>
      </c>
      <c r="B921" s="7" t="s">
        <v>15083</v>
      </c>
      <c r="C921" s="7" t="s">
        <v>66</v>
      </c>
      <c r="D921" s="7" t="s">
        <v>3</v>
      </c>
      <c r="E921" s="8"/>
      <c r="F921" s="7" t="s">
        <v>3</v>
      </c>
      <c r="G921" s="8">
        <v>9752261000</v>
      </c>
      <c r="H921" s="5">
        <v>6.1991771011821488E-4</v>
      </c>
      <c r="I921" s="12">
        <v>3.8429796731821107E-7</v>
      </c>
    </row>
    <row r="922" spans="1:9" hidden="1" outlineLevel="1">
      <c r="A922" s="7" t="s">
        <v>15084</v>
      </c>
      <c r="B922" s="7" t="s">
        <v>12913</v>
      </c>
      <c r="C922" s="7" t="s">
        <v>66</v>
      </c>
      <c r="D922" s="7" t="s">
        <v>3</v>
      </c>
      <c r="E922" s="8"/>
      <c r="F922" s="7" t="s">
        <v>3</v>
      </c>
      <c r="G922" s="8">
        <v>912353000</v>
      </c>
      <c r="H922" s="5">
        <v>5.7995144159850076E-5</v>
      </c>
      <c r="I922" s="12">
        <v>3.3634367461217926E-9</v>
      </c>
    </row>
    <row r="923" spans="1:9" hidden="1" outlineLevel="1">
      <c r="A923" s="7" t="s">
        <v>15085</v>
      </c>
      <c r="B923" s="7" t="s">
        <v>15086</v>
      </c>
      <c r="C923" s="7" t="s">
        <v>66</v>
      </c>
      <c r="D923" s="7" t="s">
        <v>3</v>
      </c>
      <c r="E923" s="8"/>
      <c r="F923" s="7" t="s">
        <v>3</v>
      </c>
      <c r="G923" s="8"/>
      <c r="H923" s="5">
        <v>0</v>
      </c>
      <c r="I923" s="12">
        <v>0</v>
      </c>
    </row>
    <row r="924" spans="1:9" hidden="1" outlineLevel="1">
      <c r="A924" s="7" t="s">
        <v>15087</v>
      </c>
      <c r="B924" s="7" t="s">
        <v>15088</v>
      </c>
      <c r="C924" s="7" t="s">
        <v>66</v>
      </c>
      <c r="D924" s="7" t="s">
        <v>3</v>
      </c>
      <c r="E924" s="8"/>
      <c r="F924" s="7" t="s">
        <v>3</v>
      </c>
      <c r="G924" s="8">
        <v>5581239000</v>
      </c>
      <c r="H924" s="5">
        <v>3.5478017871983484E-4</v>
      </c>
      <c r="I924" s="12">
        <v>1.2586897521247797E-7</v>
      </c>
    </row>
    <row r="925" spans="1:9" hidden="1" outlineLevel="1">
      <c r="A925" s="7" t="s">
        <v>15089</v>
      </c>
      <c r="B925" s="7" t="s">
        <v>15090</v>
      </c>
      <c r="C925" s="7" t="s">
        <v>66</v>
      </c>
      <c r="D925" s="7" t="s">
        <v>3</v>
      </c>
      <c r="E925" s="8"/>
      <c r="F925" s="7" t="s">
        <v>3</v>
      </c>
      <c r="G925" s="8"/>
      <c r="H925" s="5">
        <v>0</v>
      </c>
      <c r="I925" s="12">
        <v>0</v>
      </c>
    </row>
    <row r="926" spans="1:9" hidden="1" outlineLevel="1">
      <c r="A926" s="7" t="s">
        <v>15091</v>
      </c>
      <c r="B926" s="7" t="s">
        <v>15092</v>
      </c>
      <c r="C926" s="7" t="s">
        <v>66</v>
      </c>
      <c r="D926" s="7" t="s">
        <v>3</v>
      </c>
      <c r="E926" s="8"/>
      <c r="F926" s="7" t="s">
        <v>3</v>
      </c>
      <c r="G926" s="8"/>
      <c r="H926" s="5">
        <v>0</v>
      </c>
      <c r="I926" s="12">
        <v>0</v>
      </c>
    </row>
    <row r="927" spans="1:9" hidden="1" outlineLevel="1">
      <c r="A927" s="7" t="s">
        <v>15093</v>
      </c>
      <c r="B927" s="7" t="s">
        <v>15094</v>
      </c>
      <c r="C927" s="7" t="s">
        <v>66</v>
      </c>
      <c r="D927" s="7" t="s">
        <v>3</v>
      </c>
      <c r="E927" s="8"/>
      <c r="F927" s="7" t="s">
        <v>3</v>
      </c>
      <c r="G927" s="8">
        <v>1001448000</v>
      </c>
      <c r="H927" s="5">
        <v>6.3658607061733272E-5</v>
      </c>
      <c r="I927" s="12">
        <v>4.0524182530401574E-9</v>
      </c>
    </row>
    <row r="928" spans="1:9" hidden="1" outlineLevel="1">
      <c r="A928" s="7" t="s">
        <v>15095</v>
      </c>
      <c r="B928" s="7" t="s">
        <v>15096</v>
      </c>
      <c r="C928" s="7" t="s">
        <v>66</v>
      </c>
      <c r="D928" s="7" t="s">
        <v>3</v>
      </c>
      <c r="E928" s="8">
        <v>44757000</v>
      </c>
      <c r="F928" s="7" t="s">
        <v>3</v>
      </c>
      <c r="G928" s="8">
        <v>671692000</v>
      </c>
      <c r="H928" s="5">
        <v>4.2697151618965485E-5</v>
      </c>
      <c r="I928" s="12">
        <v>1.823046756372927E-9</v>
      </c>
    </row>
    <row r="929" spans="1:9" hidden="1" outlineLevel="1">
      <c r="A929" s="7" t="s">
        <v>15097</v>
      </c>
      <c r="B929" s="7" t="s">
        <v>1506</v>
      </c>
      <c r="C929" s="7" t="s">
        <v>66</v>
      </c>
      <c r="D929" s="7" t="s">
        <v>3</v>
      </c>
      <c r="E929" s="8"/>
      <c r="F929" s="7" t="s">
        <v>3</v>
      </c>
      <c r="G929" s="8">
        <v>4232443000</v>
      </c>
      <c r="H929" s="5">
        <v>2.6904185324468528E-4</v>
      </c>
      <c r="I929" s="12">
        <v>7.2383518797334765E-8</v>
      </c>
    </row>
    <row r="930" spans="1:9" hidden="1" outlineLevel="1">
      <c r="A930" s="7" t="s">
        <v>15098</v>
      </c>
      <c r="B930" s="7" t="s">
        <v>15099</v>
      </c>
      <c r="C930" s="7" t="s">
        <v>66</v>
      </c>
      <c r="D930" s="7" t="s">
        <v>3</v>
      </c>
      <c r="E930" s="8"/>
      <c r="F930" s="7" t="s">
        <v>3</v>
      </c>
      <c r="G930" s="8">
        <v>480529000</v>
      </c>
      <c r="H930" s="5">
        <v>3.0545576797564755E-5</v>
      </c>
      <c r="I930" s="12">
        <v>9.3303226189592626E-10</v>
      </c>
    </row>
    <row r="931" spans="1:9" hidden="1" outlineLevel="1">
      <c r="A931" s="7" t="s">
        <v>15100</v>
      </c>
      <c r="B931" s="7" t="s">
        <v>15101</v>
      </c>
      <c r="C931" s="7" t="s">
        <v>66</v>
      </c>
      <c r="D931" s="7" t="s">
        <v>3</v>
      </c>
      <c r="E931" s="8"/>
      <c r="F931" s="7" t="s">
        <v>3</v>
      </c>
      <c r="G931" s="8">
        <v>1278657000</v>
      </c>
      <c r="H931" s="5">
        <v>8.127983033540901E-5</v>
      </c>
      <c r="I931" s="12">
        <v>6.6064108193528748E-9</v>
      </c>
    </row>
    <row r="932" spans="1:9" hidden="1" outlineLevel="1">
      <c r="A932" s="7" t="s">
        <v>15102</v>
      </c>
      <c r="B932" s="7" t="s">
        <v>15103</v>
      </c>
      <c r="C932" s="7" t="s">
        <v>66</v>
      </c>
      <c r="D932" s="7" t="s">
        <v>3</v>
      </c>
      <c r="E932" s="8"/>
      <c r="F932" s="7" t="s">
        <v>3</v>
      </c>
      <c r="G932" s="8"/>
      <c r="H932" s="5">
        <v>0</v>
      </c>
      <c r="I932" s="12">
        <v>0</v>
      </c>
    </row>
    <row r="933" spans="1:9" hidden="1" outlineLevel="1">
      <c r="A933" s="7" t="s">
        <v>15104</v>
      </c>
      <c r="B933" s="7" t="s">
        <v>15105</v>
      </c>
      <c r="C933" s="7" t="s">
        <v>66</v>
      </c>
      <c r="D933" s="7" t="s">
        <v>3</v>
      </c>
      <c r="E933" s="8"/>
      <c r="F933" s="7" t="s">
        <v>3</v>
      </c>
      <c r="G933" s="8">
        <v>764719000</v>
      </c>
      <c r="H933" s="5">
        <v>4.8610558245302412E-5</v>
      </c>
      <c r="I933" s="12">
        <v>2.3629863729199381E-9</v>
      </c>
    </row>
    <row r="934" spans="1:9" hidden="1" outlineLevel="1">
      <c r="A934" s="7" t="s">
        <v>15106</v>
      </c>
      <c r="B934" s="7" t="s">
        <v>15107</v>
      </c>
      <c r="C934" s="7" t="s">
        <v>66</v>
      </c>
      <c r="D934" s="7" t="s">
        <v>3</v>
      </c>
      <c r="E934" s="8"/>
      <c r="F934" s="7" t="s">
        <v>3</v>
      </c>
      <c r="G934" s="8">
        <v>2567769000</v>
      </c>
      <c r="H934" s="5">
        <v>1.632242490836267E-4</v>
      </c>
      <c r="I934" s="12">
        <v>2.6642155488913811E-8</v>
      </c>
    </row>
    <row r="935" spans="1:9" hidden="1" outlineLevel="1">
      <c r="A935" s="7" t="s">
        <v>15108</v>
      </c>
      <c r="B935" s="7" t="s">
        <v>15109</v>
      </c>
      <c r="C935" s="7" t="s">
        <v>66</v>
      </c>
      <c r="D935" s="7" t="s">
        <v>3</v>
      </c>
      <c r="E935" s="8"/>
      <c r="F935" s="7" t="s">
        <v>3</v>
      </c>
      <c r="G935" s="8">
        <v>977135000</v>
      </c>
      <c r="H935" s="5">
        <v>6.2113113223319385E-5</v>
      </c>
      <c r="I935" s="12">
        <v>3.8580388342928937E-9</v>
      </c>
    </row>
    <row r="936" spans="1:9" hidden="1" outlineLevel="1">
      <c r="A936" s="7" t="s">
        <v>15110</v>
      </c>
      <c r="B936" s="7" t="s">
        <v>15111</v>
      </c>
      <c r="C936" s="7" t="s">
        <v>66</v>
      </c>
      <c r="D936" s="7" t="s">
        <v>3</v>
      </c>
      <c r="E936" s="8"/>
      <c r="F936" s="7" t="s">
        <v>3</v>
      </c>
      <c r="G936" s="8">
        <v>2563868000</v>
      </c>
      <c r="H936" s="5">
        <v>1.6297627592261603E-4</v>
      </c>
      <c r="I936" s="12">
        <v>2.6561266513604675E-8</v>
      </c>
    </row>
    <row r="937" spans="1:9" hidden="1" outlineLevel="1">
      <c r="A937" s="7" t="s">
        <v>15112</v>
      </c>
      <c r="B937" s="7" t="s">
        <v>15113</v>
      </c>
      <c r="C937" s="7" t="s">
        <v>66</v>
      </c>
      <c r="D937" s="7" t="s">
        <v>3</v>
      </c>
      <c r="E937" s="8"/>
      <c r="F937" s="7" t="s">
        <v>3</v>
      </c>
      <c r="G937" s="8">
        <v>1459320000</v>
      </c>
      <c r="H937" s="5">
        <v>9.2763956248680519E-5</v>
      </c>
      <c r="I937" s="12">
        <v>8.6051515789071131E-9</v>
      </c>
    </row>
    <row r="938" spans="1:9" hidden="1" outlineLevel="1">
      <c r="A938" s="7" t="s">
        <v>15114</v>
      </c>
      <c r="B938" s="7" t="s">
        <v>15115</v>
      </c>
      <c r="C938" s="7" t="s">
        <v>66</v>
      </c>
      <c r="D938" s="7" t="s">
        <v>3</v>
      </c>
      <c r="E938" s="8"/>
      <c r="F938" s="7" t="s">
        <v>3</v>
      </c>
      <c r="G938" s="8"/>
      <c r="H938" s="5">
        <v>0</v>
      </c>
      <c r="I938" s="12">
        <v>0</v>
      </c>
    </row>
    <row r="939" spans="1:9" hidden="1" outlineLevel="1">
      <c r="A939" s="7" t="s">
        <v>15116</v>
      </c>
      <c r="B939" s="7" t="s">
        <v>5730</v>
      </c>
      <c r="C939" s="7" t="s">
        <v>66</v>
      </c>
      <c r="D939" s="7" t="s">
        <v>3</v>
      </c>
      <c r="E939" s="8"/>
      <c r="F939" s="7" t="s">
        <v>3</v>
      </c>
      <c r="G939" s="8">
        <v>4155469000</v>
      </c>
      <c r="H939" s="5">
        <v>2.6414888064903391E-4</v>
      </c>
      <c r="I939" s="12">
        <v>6.9774631148137565E-8</v>
      </c>
    </row>
    <row r="940" spans="1:9" hidden="1" outlineLevel="1">
      <c r="A940" s="7" t="s">
        <v>15117</v>
      </c>
      <c r="B940" s="7" t="s">
        <v>15118</v>
      </c>
      <c r="C940" s="7" t="s">
        <v>66</v>
      </c>
      <c r="D940" s="7" t="s">
        <v>3</v>
      </c>
      <c r="E940" s="8"/>
      <c r="F940" s="7" t="s">
        <v>3</v>
      </c>
      <c r="G940" s="8"/>
      <c r="H940" s="5">
        <v>0</v>
      </c>
      <c r="I940" s="12">
        <v>0</v>
      </c>
    </row>
    <row r="941" spans="1:9" hidden="1" outlineLevel="1">
      <c r="A941" s="7" t="s">
        <v>15119</v>
      </c>
      <c r="B941" s="7" t="s">
        <v>15120</v>
      </c>
      <c r="C941" s="7" t="s">
        <v>66</v>
      </c>
      <c r="D941" s="7" t="s">
        <v>3</v>
      </c>
      <c r="E941" s="8"/>
      <c r="F941" s="7" t="s">
        <v>3</v>
      </c>
      <c r="G941" s="8">
        <v>855209120</v>
      </c>
      <c r="H941" s="5">
        <v>5.4362704130110303E-5</v>
      </c>
      <c r="I941" s="12">
        <v>2.9553036003379118E-9</v>
      </c>
    </row>
    <row r="942" spans="1:9" hidden="1" outlineLevel="1">
      <c r="A942" s="7" t="s">
        <v>15121</v>
      </c>
      <c r="B942" s="7" t="s">
        <v>15122</v>
      </c>
      <c r="C942" s="7" t="s">
        <v>66</v>
      </c>
      <c r="D942" s="7" t="s">
        <v>3</v>
      </c>
      <c r="E942" s="8"/>
      <c r="F942" s="7" t="s">
        <v>3</v>
      </c>
      <c r="G942" s="8">
        <v>131422000</v>
      </c>
      <c r="H942" s="5">
        <v>8.3540448003961368E-6</v>
      </c>
      <c r="I942" s="12">
        <v>6.979006452702573E-11</v>
      </c>
    </row>
    <row r="943" spans="1:9" hidden="1" outlineLevel="1">
      <c r="A943" s="7" t="s">
        <v>15123</v>
      </c>
      <c r="B943" s="7" t="s">
        <v>15124</v>
      </c>
      <c r="C943" s="7" t="s">
        <v>66</v>
      </c>
      <c r="D943" s="7" t="s">
        <v>3</v>
      </c>
      <c r="E943" s="8"/>
      <c r="F943" s="7" t="s">
        <v>3</v>
      </c>
      <c r="G943" s="8">
        <v>970029000</v>
      </c>
      <c r="H943" s="5">
        <v>6.1661409228922591E-5</v>
      </c>
      <c r="I943" s="12">
        <v>3.8021293880966598E-9</v>
      </c>
    </row>
    <row r="944" spans="1:9" hidden="1" outlineLevel="1">
      <c r="A944" s="7" t="s">
        <v>15125</v>
      </c>
      <c r="B944" s="7" t="s">
        <v>15126</v>
      </c>
      <c r="C944" s="7" t="s">
        <v>66</v>
      </c>
      <c r="D944" s="7" t="s">
        <v>3</v>
      </c>
      <c r="E944" s="8"/>
      <c r="F944" s="7" t="s">
        <v>3</v>
      </c>
      <c r="G944" s="8">
        <v>1274729000</v>
      </c>
      <c r="H944" s="5">
        <v>8.1030140877206007E-5</v>
      </c>
      <c r="I944" s="12">
        <v>6.5658837305798523E-9</v>
      </c>
    </row>
    <row r="945" spans="1:9" hidden="1" outlineLevel="1">
      <c r="A945" s="7" t="s">
        <v>15127</v>
      </c>
      <c r="B945" s="7" t="s">
        <v>15128</v>
      </c>
      <c r="C945" s="7" t="s">
        <v>66</v>
      </c>
      <c r="D945" s="7" t="s">
        <v>3</v>
      </c>
      <c r="E945" s="8"/>
      <c r="F945" s="7" t="s">
        <v>3</v>
      </c>
      <c r="G945" s="8">
        <v>6360285000</v>
      </c>
      <c r="H945" s="5">
        <v>4.043014551086389E-4</v>
      </c>
      <c r="I945" s="12">
        <v>1.6345966660296275E-7</v>
      </c>
    </row>
    <row r="946" spans="1:9" hidden="1" outlineLevel="1">
      <c r="A946" s="7" t="s">
        <v>15129</v>
      </c>
      <c r="B946" s="7" t="s">
        <v>15130</v>
      </c>
      <c r="C946" s="7" t="s">
        <v>66</v>
      </c>
      <c r="D946" s="7" t="s">
        <v>3</v>
      </c>
      <c r="E946" s="8"/>
      <c r="F946" s="7" t="s">
        <v>3</v>
      </c>
      <c r="G946" s="8">
        <v>1089808000</v>
      </c>
      <c r="H946" s="5">
        <v>6.9275348540047426E-5</v>
      </c>
      <c r="I946" s="12">
        <v>4.7990739153450508E-9</v>
      </c>
    </row>
    <row r="947" spans="1:9" hidden="1" outlineLevel="1">
      <c r="A947" s="7" t="s">
        <v>15131</v>
      </c>
      <c r="B947" s="7" t="s">
        <v>15132</v>
      </c>
      <c r="C947" s="7" t="s">
        <v>66</v>
      </c>
      <c r="D947" s="7" t="s">
        <v>3</v>
      </c>
      <c r="E947" s="8"/>
      <c r="F947" s="7" t="s">
        <v>3</v>
      </c>
      <c r="G947" s="8">
        <v>5805129000</v>
      </c>
      <c r="H947" s="5">
        <v>3.6901209643803036E-4</v>
      </c>
      <c r="I947" s="12">
        <v>1.3616992731759022E-7</v>
      </c>
    </row>
    <row r="948" spans="1:9" hidden="1" outlineLevel="1">
      <c r="A948" s="7" t="s">
        <v>15133</v>
      </c>
      <c r="B948" s="7" t="s">
        <v>15134</v>
      </c>
      <c r="C948" s="7" t="s">
        <v>66</v>
      </c>
      <c r="D948" s="7" t="s">
        <v>3</v>
      </c>
      <c r="E948" s="8"/>
      <c r="F948" s="7" t="s">
        <v>3</v>
      </c>
      <c r="G948" s="8">
        <v>4964686000</v>
      </c>
      <c r="H948" s="5">
        <v>3.1558802380042534E-4</v>
      </c>
      <c r="I948" s="12">
        <v>9.9595800766257824E-8</v>
      </c>
    </row>
    <row r="949" spans="1:9" hidden="1" outlineLevel="1">
      <c r="A949" s="7" t="s">
        <v>15135</v>
      </c>
      <c r="B949" s="7" t="s">
        <v>15136</v>
      </c>
      <c r="C949" s="7" t="s">
        <v>66</v>
      </c>
      <c r="D949" s="7" t="s">
        <v>3</v>
      </c>
      <c r="E949" s="8"/>
      <c r="F949" s="7" t="s">
        <v>3</v>
      </c>
      <c r="G949" s="8">
        <v>129072250</v>
      </c>
      <c r="H949" s="5">
        <v>8.204679269741217E-6</v>
      </c>
      <c r="I949" s="12">
        <v>6.7316761919321273E-11</v>
      </c>
    </row>
    <row r="950" spans="1:9" hidden="1" outlineLevel="1">
      <c r="A950" s="7" t="s">
        <v>15137</v>
      </c>
      <c r="B950" s="7" t="s">
        <v>7114</v>
      </c>
      <c r="C950" s="7" t="s">
        <v>66</v>
      </c>
      <c r="D950" s="7" t="s">
        <v>3</v>
      </c>
      <c r="E950" s="8"/>
      <c r="F950" s="7" t="s">
        <v>3</v>
      </c>
      <c r="G950" s="8">
        <v>16234800000</v>
      </c>
      <c r="H950" s="5">
        <v>1.0319904317806091E-3</v>
      </c>
      <c r="I950" s="12">
        <v>1.0650042512867279E-6</v>
      </c>
    </row>
    <row r="951" spans="1:9" hidden="1" outlineLevel="1">
      <c r="A951" s="7" t="s">
        <v>15138</v>
      </c>
      <c r="B951" s="7" t="s">
        <v>15139</v>
      </c>
      <c r="C951" s="7" t="s">
        <v>66</v>
      </c>
      <c r="D951" s="7" t="s">
        <v>3</v>
      </c>
      <c r="E951" s="8"/>
      <c r="F951" s="7" t="s">
        <v>3</v>
      </c>
      <c r="G951" s="8">
        <v>543345000</v>
      </c>
      <c r="H951" s="5">
        <v>3.4538573998807192E-5</v>
      </c>
      <c r="I951" s="12">
        <v>1.1929130938710802E-9</v>
      </c>
    </row>
    <row r="952" spans="1:9" hidden="1" outlineLevel="1">
      <c r="A952" s="7" t="s">
        <v>15140</v>
      </c>
      <c r="B952" s="7" t="s">
        <v>15141</v>
      </c>
      <c r="C952" s="7" t="s">
        <v>66</v>
      </c>
      <c r="D952" s="7" t="s">
        <v>3</v>
      </c>
      <c r="E952" s="8"/>
      <c r="F952" s="7" t="s">
        <v>3</v>
      </c>
      <c r="G952" s="8">
        <v>663169000</v>
      </c>
      <c r="H952" s="5">
        <v>4.2155373805252592E-5</v>
      </c>
      <c r="I952" s="12">
        <v>1.7770755406605763E-9</v>
      </c>
    </row>
    <row r="953" spans="1:9" hidden="1" outlineLevel="1">
      <c r="A953" s="7" t="s">
        <v>15142</v>
      </c>
      <c r="B953" s="7" t="s">
        <v>15143</v>
      </c>
      <c r="C953" s="7" t="s">
        <v>66</v>
      </c>
      <c r="D953" s="7" t="s">
        <v>3</v>
      </c>
      <c r="E953" s="8"/>
      <c r="F953" s="7" t="s">
        <v>3</v>
      </c>
      <c r="G953" s="8"/>
      <c r="H953" s="5">
        <v>0</v>
      </c>
      <c r="I953" s="12">
        <v>0</v>
      </c>
    </row>
    <row r="954" spans="1:9" hidden="1" outlineLevel="1">
      <c r="A954" s="7" t="s">
        <v>15144</v>
      </c>
      <c r="B954" s="7" t="s">
        <v>15145</v>
      </c>
      <c r="C954" s="7" t="s">
        <v>66</v>
      </c>
      <c r="D954" s="7" t="s">
        <v>3</v>
      </c>
      <c r="E954" s="8"/>
      <c r="F954" s="7" t="s">
        <v>3</v>
      </c>
      <c r="G954" s="8"/>
      <c r="H954" s="5">
        <v>0</v>
      </c>
      <c r="I954" s="12">
        <v>0</v>
      </c>
    </row>
    <row r="955" spans="1:9" hidden="1" outlineLevel="1">
      <c r="A955" s="7" t="s">
        <v>15146</v>
      </c>
      <c r="B955" s="7" t="s">
        <v>15147</v>
      </c>
      <c r="C955" s="7" t="s">
        <v>66</v>
      </c>
      <c r="D955" s="7" t="s">
        <v>3</v>
      </c>
      <c r="E955" s="8"/>
      <c r="F955" s="7" t="s">
        <v>3</v>
      </c>
      <c r="G955" s="8"/>
      <c r="H955" s="5">
        <v>0</v>
      </c>
      <c r="I955" s="12">
        <v>0</v>
      </c>
    </row>
    <row r="956" spans="1:9" hidden="1" outlineLevel="1">
      <c r="A956" s="7" t="s">
        <v>15148</v>
      </c>
      <c r="B956" s="7" t="s">
        <v>15149</v>
      </c>
      <c r="C956" s="7" t="s">
        <v>66</v>
      </c>
      <c r="D956" s="7" t="s">
        <v>3</v>
      </c>
      <c r="E956" s="8"/>
      <c r="F956" s="7" t="s">
        <v>3</v>
      </c>
      <c r="G956" s="8">
        <v>1014316000</v>
      </c>
      <c r="H956" s="5">
        <v>6.4476581590286317E-5</v>
      </c>
      <c r="I956" s="12">
        <v>4.1572295735688481E-9</v>
      </c>
    </row>
    <row r="957" spans="1:9" hidden="1" outlineLevel="1">
      <c r="A957" s="7" t="s">
        <v>15150</v>
      </c>
      <c r="B957" s="7" t="s">
        <v>15151</v>
      </c>
      <c r="C957" s="7" t="s">
        <v>66</v>
      </c>
      <c r="D957" s="7" t="s">
        <v>3</v>
      </c>
      <c r="E957" s="8"/>
      <c r="F957" s="7" t="s">
        <v>3</v>
      </c>
      <c r="G957" s="8"/>
      <c r="H957" s="5">
        <v>0</v>
      </c>
      <c r="I957" s="12">
        <v>0</v>
      </c>
    </row>
    <row r="958" spans="1:9" hidden="1" outlineLevel="1">
      <c r="A958" s="7" t="s">
        <v>15152</v>
      </c>
      <c r="B958" s="7" t="s">
        <v>2795</v>
      </c>
      <c r="C958" s="7" t="s">
        <v>66</v>
      </c>
      <c r="D958" s="7" t="s">
        <v>3</v>
      </c>
      <c r="E958" s="8"/>
      <c r="F958" s="7" t="s">
        <v>3</v>
      </c>
      <c r="G958" s="8">
        <v>230761000</v>
      </c>
      <c r="H958" s="5">
        <v>1.4668683570362748E-5</v>
      </c>
      <c r="I958" s="12">
        <v>2.1517027768743002E-10</v>
      </c>
    </row>
    <row r="959" spans="1:9" hidden="1" outlineLevel="1">
      <c r="A959" s="7" t="s">
        <v>15153</v>
      </c>
      <c r="B959" s="7" t="s">
        <v>15154</v>
      </c>
      <c r="C959" s="7" t="s">
        <v>66</v>
      </c>
      <c r="D959" s="7" t="s">
        <v>3</v>
      </c>
      <c r="E959" s="8"/>
      <c r="F959" s="7" t="s">
        <v>3</v>
      </c>
      <c r="G959" s="8"/>
      <c r="H959" s="5">
        <v>0</v>
      </c>
      <c r="I959" s="12">
        <v>0</v>
      </c>
    </row>
    <row r="960" spans="1:9" hidden="1" outlineLevel="1">
      <c r="A960" s="7" t="s">
        <v>15155</v>
      </c>
      <c r="B960" s="7" t="s">
        <v>15156</v>
      </c>
      <c r="C960" s="7" t="s">
        <v>66</v>
      </c>
      <c r="D960" s="7" t="s">
        <v>3</v>
      </c>
      <c r="E960" s="8"/>
      <c r="F960" s="7" t="s">
        <v>3</v>
      </c>
      <c r="G960" s="8">
        <v>332390470</v>
      </c>
      <c r="H960" s="5">
        <v>2.1128919645148667E-5</v>
      </c>
      <c r="I960" s="12">
        <v>4.4643124537114926E-10</v>
      </c>
    </row>
    <row r="961" spans="1:9" hidden="1" outlineLevel="1">
      <c r="A961" s="7" t="s">
        <v>15157</v>
      </c>
      <c r="B961" s="7" t="s">
        <v>457</v>
      </c>
      <c r="C961" s="7" t="s">
        <v>66</v>
      </c>
      <c r="D961" s="7" t="s">
        <v>3</v>
      </c>
      <c r="E961" s="8"/>
      <c r="F961" s="7" t="s">
        <v>3</v>
      </c>
      <c r="G961" s="8">
        <v>15757904000</v>
      </c>
      <c r="H961" s="5">
        <v>1.001675792305257E-3</v>
      </c>
      <c r="I961" s="12">
        <v>1.0033543928903643E-6</v>
      </c>
    </row>
    <row r="962" spans="1:9" hidden="1" outlineLevel="1">
      <c r="A962" s="7" t="s">
        <v>15158</v>
      </c>
      <c r="B962" s="7" t="s">
        <v>15159</v>
      </c>
      <c r="C962" s="7" t="s">
        <v>66</v>
      </c>
      <c r="D962" s="7" t="s">
        <v>3</v>
      </c>
      <c r="E962" s="8"/>
      <c r="F962" s="7" t="s">
        <v>3</v>
      </c>
      <c r="G962" s="8"/>
      <c r="H962" s="5">
        <v>0</v>
      </c>
      <c r="I962" s="12">
        <v>0</v>
      </c>
    </row>
    <row r="963" spans="1:9" hidden="1" outlineLevel="1">
      <c r="A963" s="7" t="s">
        <v>15160</v>
      </c>
      <c r="B963" s="7" t="s">
        <v>15161</v>
      </c>
      <c r="C963" s="7" t="s">
        <v>66</v>
      </c>
      <c r="D963" s="7" t="s">
        <v>3</v>
      </c>
      <c r="E963" s="8"/>
      <c r="F963" s="7" t="s">
        <v>3</v>
      </c>
      <c r="G963" s="8">
        <v>4807261000</v>
      </c>
      <c r="H963" s="5">
        <v>3.0558105767068781E-4</v>
      </c>
      <c r="I963" s="12">
        <v>9.3379782807136223E-8</v>
      </c>
    </row>
    <row r="964" spans="1:9" hidden="1" outlineLevel="1">
      <c r="A964" s="7" t="s">
        <v>15162</v>
      </c>
      <c r="B964" s="7" t="s">
        <v>1903</v>
      </c>
      <c r="C964" s="7" t="s">
        <v>66</v>
      </c>
      <c r="D964" s="7" t="s">
        <v>3</v>
      </c>
      <c r="E964" s="8"/>
      <c r="F964" s="7" t="s">
        <v>3</v>
      </c>
      <c r="G964" s="8">
        <v>1168083000</v>
      </c>
      <c r="H964" s="5">
        <v>7.4251021233744124E-5</v>
      </c>
      <c r="I964" s="12">
        <v>5.513214154253921E-9</v>
      </c>
    </row>
    <row r="965" spans="1:9" hidden="1" outlineLevel="1">
      <c r="A965" s="7" t="s">
        <v>15163</v>
      </c>
      <c r="B965" s="7" t="s">
        <v>15164</v>
      </c>
      <c r="C965" s="7" t="s">
        <v>66</v>
      </c>
      <c r="D965" s="7" t="s">
        <v>3</v>
      </c>
      <c r="E965" s="8"/>
      <c r="F965" s="7" t="s">
        <v>3</v>
      </c>
      <c r="G965" s="8"/>
      <c r="H965" s="5">
        <v>0</v>
      </c>
      <c r="I965" s="12">
        <v>0</v>
      </c>
    </row>
    <row r="966" spans="1:9" hidden="1" outlineLevel="1">
      <c r="A966" s="7" t="s">
        <v>15165</v>
      </c>
      <c r="B966" s="7" t="s">
        <v>15166</v>
      </c>
      <c r="C966" s="7" t="s">
        <v>66</v>
      </c>
      <c r="D966" s="7" t="s">
        <v>3</v>
      </c>
      <c r="E966" s="8"/>
      <c r="F966" s="7" t="s">
        <v>3</v>
      </c>
      <c r="G966" s="8"/>
      <c r="H966" s="5">
        <v>0</v>
      </c>
      <c r="I966" s="12">
        <v>0</v>
      </c>
    </row>
    <row r="967" spans="1:9" hidden="1" outlineLevel="1">
      <c r="A967" s="7" t="s">
        <v>15167</v>
      </c>
      <c r="B967" s="7" t="s">
        <v>15168</v>
      </c>
      <c r="C967" s="7" t="s">
        <v>66</v>
      </c>
      <c r="D967" s="7" t="s">
        <v>3</v>
      </c>
      <c r="E967" s="8"/>
      <c r="F967" s="7" t="s">
        <v>3</v>
      </c>
      <c r="G967" s="8"/>
      <c r="H967" s="5">
        <v>0</v>
      </c>
      <c r="I967" s="12">
        <v>0</v>
      </c>
    </row>
    <row r="968" spans="1:9" hidden="1" outlineLevel="1">
      <c r="A968" s="7" t="s">
        <v>15169</v>
      </c>
      <c r="B968" s="7" t="s">
        <v>2121</v>
      </c>
      <c r="C968" s="7" t="s">
        <v>66</v>
      </c>
      <c r="D968" s="7" t="s">
        <v>3</v>
      </c>
      <c r="E968" s="8"/>
      <c r="F968" s="7" t="s">
        <v>3</v>
      </c>
      <c r="G968" s="8">
        <v>476241000</v>
      </c>
      <c r="H968" s="5">
        <v>3.0273003376797316E-5</v>
      </c>
      <c r="I968" s="12">
        <v>9.1645473345158166E-10</v>
      </c>
    </row>
    <row r="969" spans="1:9" hidden="1" outlineLevel="1">
      <c r="A969" s="7" t="s">
        <v>15170</v>
      </c>
      <c r="B969" s="7" t="s">
        <v>15171</v>
      </c>
      <c r="C969" s="7" t="s">
        <v>66</v>
      </c>
      <c r="D969" s="7" t="s">
        <v>3</v>
      </c>
      <c r="E969" s="8"/>
      <c r="F969" s="7" t="s">
        <v>3</v>
      </c>
      <c r="G969" s="8">
        <v>303840000</v>
      </c>
      <c r="H969" s="5">
        <v>1.9314064404379496E-5</v>
      </c>
      <c r="I969" s="12">
        <v>3.7303308381651909E-10</v>
      </c>
    </row>
    <row r="970" spans="1:9" hidden="1" outlineLevel="1">
      <c r="A970" s="7" t="s">
        <v>15172</v>
      </c>
      <c r="B970" s="7" t="s">
        <v>15173</v>
      </c>
      <c r="C970" s="7" t="s">
        <v>66</v>
      </c>
      <c r="D970" s="7" t="s">
        <v>3</v>
      </c>
      <c r="E970" s="8"/>
      <c r="F970" s="7" t="s">
        <v>3</v>
      </c>
      <c r="G970" s="8"/>
      <c r="H970" s="5">
        <v>0</v>
      </c>
      <c r="I970" s="12">
        <v>0</v>
      </c>
    </row>
    <row r="971" spans="1:9" hidden="1" outlineLevel="1">
      <c r="A971" s="7" t="s">
        <v>15174</v>
      </c>
      <c r="B971" s="7" t="s">
        <v>15175</v>
      </c>
      <c r="C971" s="7" t="s">
        <v>66</v>
      </c>
      <c r="D971" s="7" t="s">
        <v>3</v>
      </c>
      <c r="E971" s="8"/>
      <c r="F971" s="7" t="s">
        <v>3</v>
      </c>
      <c r="G971" s="8"/>
      <c r="H971" s="5">
        <v>0</v>
      </c>
      <c r="I971" s="12">
        <v>0</v>
      </c>
    </row>
    <row r="972" spans="1:9" hidden="1" outlineLevel="1">
      <c r="A972" s="7" t="s">
        <v>15176</v>
      </c>
      <c r="B972" s="7" t="s">
        <v>15177</v>
      </c>
      <c r="C972" s="7" t="s">
        <v>66</v>
      </c>
      <c r="D972" s="7" t="s">
        <v>3</v>
      </c>
      <c r="E972" s="8"/>
      <c r="F972" s="7" t="s">
        <v>3</v>
      </c>
      <c r="G972" s="8"/>
      <c r="H972" s="5">
        <v>0</v>
      </c>
      <c r="I972" s="12">
        <v>0</v>
      </c>
    </row>
    <row r="973" spans="1:9" hidden="1" outlineLevel="1">
      <c r="A973" s="7" t="s">
        <v>15178</v>
      </c>
      <c r="B973" s="7" t="s">
        <v>15179</v>
      </c>
      <c r="C973" s="7" t="s">
        <v>66</v>
      </c>
      <c r="D973" s="7" t="s">
        <v>3</v>
      </c>
      <c r="E973" s="8"/>
      <c r="F973" s="7" t="s">
        <v>3</v>
      </c>
      <c r="G973" s="8">
        <v>518165000</v>
      </c>
      <c r="H973" s="5">
        <v>3.2937967950550624E-5</v>
      </c>
      <c r="I973" s="12">
        <v>1.0849097327115001E-9</v>
      </c>
    </row>
    <row r="974" spans="1:9" hidden="1" outlineLevel="1">
      <c r="A974" s="7" t="s">
        <v>15180</v>
      </c>
      <c r="B974" s="7" t="s">
        <v>15181</v>
      </c>
      <c r="C974" s="7" t="s">
        <v>66</v>
      </c>
      <c r="D974" s="7" t="s">
        <v>3</v>
      </c>
      <c r="E974" s="8"/>
      <c r="F974" s="7" t="s">
        <v>3</v>
      </c>
      <c r="G974" s="8">
        <v>456019500</v>
      </c>
      <c r="H974" s="5">
        <v>2.8987592129584438E-5</v>
      </c>
      <c r="I974" s="12">
        <v>8.4028049747114568E-10</v>
      </c>
    </row>
    <row r="975" spans="1:9" hidden="1" outlineLevel="1">
      <c r="A975" s="7" t="s">
        <v>15182</v>
      </c>
      <c r="B975" s="7" t="s">
        <v>15183</v>
      </c>
      <c r="C975" s="7" t="s">
        <v>66</v>
      </c>
      <c r="D975" s="7" t="s">
        <v>3</v>
      </c>
      <c r="E975" s="8"/>
      <c r="F975" s="7" t="s">
        <v>3</v>
      </c>
      <c r="G975" s="8">
        <v>12196520000</v>
      </c>
      <c r="H975" s="5">
        <v>7.7529085304536144E-4</v>
      </c>
      <c r="I975" s="12">
        <v>6.0107590681580422E-7</v>
      </c>
    </row>
    <row r="976" spans="1:9" hidden="1" outlineLevel="1">
      <c r="A976" s="7" t="s">
        <v>15184</v>
      </c>
      <c r="B976" s="7" t="s">
        <v>15185</v>
      </c>
      <c r="C976" s="7" t="s">
        <v>66</v>
      </c>
      <c r="D976" s="7" t="s">
        <v>3</v>
      </c>
      <c r="E976" s="8"/>
      <c r="F976" s="7" t="s">
        <v>3</v>
      </c>
      <c r="G976" s="8">
        <v>561024000</v>
      </c>
      <c r="H976" s="5">
        <v>3.5662367260408776E-5</v>
      </c>
      <c r="I976" s="12">
        <v>1.2718044386162757E-9</v>
      </c>
    </row>
    <row r="977" spans="1:9" hidden="1" outlineLevel="1">
      <c r="A977" s="7" t="s">
        <v>15186</v>
      </c>
      <c r="B977" s="7" t="s">
        <v>15187</v>
      </c>
      <c r="C977" s="7" t="s">
        <v>66</v>
      </c>
      <c r="D977" s="7" t="s">
        <v>3</v>
      </c>
      <c r="E977" s="8"/>
      <c r="F977" s="7" t="s">
        <v>3</v>
      </c>
      <c r="G977" s="8">
        <v>1096842000</v>
      </c>
      <c r="H977" s="5">
        <v>6.9722475741931331E-5</v>
      </c>
      <c r="I977" s="12">
        <v>4.8612236235842028E-9</v>
      </c>
    </row>
    <row r="978" spans="1:9" hidden="1" outlineLevel="1">
      <c r="A978" s="7" t="s">
        <v>15188</v>
      </c>
      <c r="B978" s="7" t="s">
        <v>15189</v>
      </c>
      <c r="C978" s="7" t="s">
        <v>66</v>
      </c>
      <c r="D978" s="7" t="s">
        <v>3</v>
      </c>
      <c r="E978" s="8"/>
      <c r="F978" s="7" t="s">
        <v>3</v>
      </c>
      <c r="G978" s="8">
        <v>1741659000</v>
      </c>
      <c r="H978" s="5">
        <v>1.107112759888994E-4</v>
      </c>
      <c r="I978" s="12">
        <v>1.2256986631090253E-8</v>
      </c>
    </row>
    <row r="979" spans="1:9" hidden="1" outlineLevel="1">
      <c r="A979" s="7" t="s">
        <v>15190</v>
      </c>
      <c r="B979" s="7" t="s">
        <v>15191</v>
      </c>
      <c r="C979" s="7" t="s">
        <v>66</v>
      </c>
      <c r="D979" s="7" t="s">
        <v>3</v>
      </c>
      <c r="E979" s="8"/>
      <c r="F979" s="7" t="s">
        <v>3</v>
      </c>
      <c r="G979" s="8">
        <v>1252824000</v>
      </c>
      <c r="H979" s="5">
        <v>7.9637715321723075E-5</v>
      </c>
      <c r="I979" s="12">
        <v>6.3421657016638065E-9</v>
      </c>
    </row>
    <row r="980" spans="1:9" hidden="1" outlineLevel="1">
      <c r="A980" s="7" t="s">
        <v>15192</v>
      </c>
      <c r="B980" s="7" t="s">
        <v>1187</v>
      </c>
      <c r="C980" s="7" t="s">
        <v>66</v>
      </c>
      <c r="D980" s="7" t="s">
        <v>3</v>
      </c>
      <c r="E980" s="8"/>
      <c r="F980" s="7" t="s">
        <v>3</v>
      </c>
      <c r="G980" s="8">
        <v>6502031000</v>
      </c>
      <c r="H980" s="5">
        <v>4.1331176110213279E-4</v>
      </c>
      <c r="I980" s="12">
        <v>1.7082661186534648E-7</v>
      </c>
    </row>
    <row r="981" spans="1:9" hidden="1" outlineLevel="1">
      <c r="A981" s="7" t="s">
        <v>15193</v>
      </c>
      <c r="B981" s="7" t="s">
        <v>15194</v>
      </c>
      <c r="C981" s="7" t="s">
        <v>66</v>
      </c>
      <c r="D981" s="7" t="s">
        <v>3</v>
      </c>
      <c r="E981" s="8"/>
      <c r="F981" s="7" t="s">
        <v>3</v>
      </c>
      <c r="G981" s="8"/>
      <c r="H981" s="5">
        <v>0</v>
      </c>
      <c r="I981" s="12">
        <v>0</v>
      </c>
    </row>
    <row r="982" spans="1:9" hidden="1" outlineLevel="1">
      <c r="A982" s="7" t="s">
        <v>15195</v>
      </c>
      <c r="B982" s="7" t="s">
        <v>15196</v>
      </c>
      <c r="C982" s="7" t="s">
        <v>66</v>
      </c>
      <c r="D982" s="7" t="s">
        <v>3</v>
      </c>
      <c r="E982" s="8"/>
      <c r="F982" s="7" t="s">
        <v>3</v>
      </c>
      <c r="G982" s="8">
        <v>439821000</v>
      </c>
      <c r="H982" s="5">
        <v>2.7957909164029079E-5</v>
      </c>
      <c r="I982" s="12">
        <v>7.8164468482410117E-10</v>
      </c>
    </row>
    <row r="983" spans="1:9" hidden="1" outlineLevel="1">
      <c r="A983" s="7" t="s">
        <v>15197</v>
      </c>
      <c r="B983" s="7" t="s">
        <v>15198</v>
      </c>
      <c r="C983" s="7" t="s">
        <v>66</v>
      </c>
      <c r="D983" s="7" t="s">
        <v>3</v>
      </c>
      <c r="E983" s="8"/>
      <c r="F983" s="7" t="s">
        <v>3</v>
      </c>
      <c r="G983" s="8">
        <v>404194000</v>
      </c>
      <c r="H983" s="5">
        <v>2.5693223235465265E-5</v>
      </c>
      <c r="I983" s="12">
        <v>6.601417202274522E-10</v>
      </c>
    </row>
    <row r="984" spans="1:9" hidden="1" outlineLevel="1">
      <c r="A984" s="7" t="s">
        <v>15199</v>
      </c>
      <c r="B984" s="7" t="s">
        <v>15200</v>
      </c>
      <c r="C984" s="7" t="s">
        <v>66</v>
      </c>
      <c r="D984" s="7" t="s">
        <v>3</v>
      </c>
      <c r="E984" s="8"/>
      <c r="F984" s="7" t="s">
        <v>3</v>
      </c>
      <c r="G984" s="8">
        <v>817089000</v>
      </c>
      <c r="H984" s="5">
        <v>5.1939539132800285E-5</v>
      </c>
      <c r="I984" s="12">
        <v>2.6977157253276921E-9</v>
      </c>
    </row>
    <row r="985" spans="1:9" hidden="1" outlineLevel="1">
      <c r="A985" s="7" t="s">
        <v>15201</v>
      </c>
      <c r="B985" s="7" t="s">
        <v>15202</v>
      </c>
      <c r="C985" s="7" t="s">
        <v>66</v>
      </c>
      <c r="D985" s="7" t="s">
        <v>3</v>
      </c>
      <c r="E985" s="8"/>
      <c r="F985" s="7" t="s">
        <v>3</v>
      </c>
      <c r="G985" s="8">
        <v>1524539000</v>
      </c>
      <c r="H985" s="5">
        <v>9.6909703900040526E-5</v>
      </c>
      <c r="I985" s="12">
        <v>9.3914907099935301E-9</v>
      </c>
    </row>
    <row r="986" spans="1:9" hidden="1" outlineLevel="1">
      <c r="A986" s="7" t="s">
        <v>15203</v>
      </c>
      <c r="B986" s="7" t="s">
        <v>15204</v>
      </c>
      <c r="C986" s="7" t="s">
        <v>66</v>
      </c>
      <c r="D986" s="7" t="s">
        <v>3</v>
      </c>
      <c r="E986" s="8"/>
      <c r="F986" s="7" t="s">
        <v>3</v>
      </c>
      <c r="G986" s="8">
        <v>276149820</v>
      </c>
      <c r="H986" s="5">
        <v>1.7553894841817422E-5</v>
      </c>
      <c r="I986" s="12">
        <v>3.0813922411758429E-10</v>
      </c>
    </row>
    <row r="987" spans="1:9" hidden="1" outlineLevel="1">
      <c r="A987" s="7" t="s">
        <v>15205</v>
      </c>
      <c r="B987" s="7" t="s">
        <v>15206</v>
      </c>
      <c r="C987" s="7" t="s">
        <v>66</v>
      </c>
      <c r="D987" s="7" t="s">
        <v>3</v>
      </c>
      <c r="E987" s="8"/>
      <c r="F987" s="7" t="s">
        <v>3</v>
      </c>
      <c r="G987" s="8">
        <v>184993600</v>
      </c>
      <c r="H987" s="5">
        <v>1.1759407269609068E-5</v>
      </c>
      <c r="I987" s="12">
        <v>1.3828365933253461E-10</v>
      </c>
    </row>
    <row r="988" spans="1:9" hidden="1" outlineLevel="1">
      <c r="A988" s="7" t="s">
        <v>15207</v>
      </c>
      <c r="B988" s="7" t="s">
        <v>15208</v>
      </c>
      <c r="C988" s="7" t="s">
        <v>66</v>
      </c>
      <c r="D988" s="7" t="s">
        <v>3</v>
      </c>
      <c r="E988" s="8"/>
      <c r="F988" s="7" t="s">
        <v>3</v>
      </c>
      <c r="G988" s="8">
        <v>2789853000</v>
      </c>
      <c r="H988" s="5">
        <v>1.77341365589624E-4</v>
      </c>
      <c r="I988" s="12">
        <v>3.1449959949192675E-8</v>
      </c>
    </row>
    <row r="989" spans="1:9" hidden="1" outlineLevel="1">
      <c r="A989" s="7" t="s">
        <v>15209</v>
      </c>
      <c r="B989" s="7" t="s">
        <v>15210</v>
      </c>
      <c r="C989" s="7" t="s">
        <v>66</v>
      </c>
      <c r="D989" s="7" t="s">
        <v>3</v>
      </c>
      <c r="E989" s="8"/>
      <c r="F989" s="7" t="s">
        <v>3</v>
      </c>
      <c r="G989" s="8"/>
      <c r="H989" s="5">
        <v>0</v>
      </c>
      <c r="I989" s="12">
        <v>0</v>
      </c>
    </row>
    <row r="990" spans="1:9" hidden="1" outlineLevel="1">
      <c r="A990" s="7" t="s">
        <v>15211</v>
      </c>
      <c r="B990" s="7" t="s">
        <v>15212</v>
      </c>
      <c r="C990" s="7" t="s">
        <v>66</v>
      </c>
      <c r="D990" s="7" t="s">
        <v>3</v>
      </c>
      <c r="E990" s="8"/>
      <c r="F990" s="7" t="s">
        <v>3</v>
      </c>
      <c r="G990" s="8">
        <v>447347060</v>
      </c>
      <c r="H990" s="5">
        <v>2.8436314928744799E-5</v>
      </c>
      <c r="I990" s="12">
        <v>8.0862400672675431E-10</v>
      </c>
    </row>
    <row r="991" spans="1:9" hidden="1" outlineLevel="1">
      <c r="A991" s="7" t="s">
        <v>15213</v>
      </c>
      <c r="B991" s="7" t="s">
        <v>15214</v>
      </c>
      <c r="C991" s="7" t="s">
        <v>66</v>
      </c>
      <c r="D991" s="7" t="s">
        <v>3</v>
      </c>
      <c r="E991" s="8"/>
      <c r="F991" s="7" t="s">
        <v>3</v>
      </c>
      <c r="G991" s="8">
        <v>3916458000</v>
      </c>
      <c r="H991" s="5">
        <v>2.4895577293656965E-4</v>
      </c>
      <c r="I991" s="12">
        <v>6.1978976878444828E-8</v>
      </c>
    </row>
    <row r="992" spans="1:9" hidden="1" outlineLevel="1">
      <c r="A992" s="7" t="s">
        <v>15215</v>
      </c>
      <c r="B992" s="7" t="s">
        <v>15216</v>
      </c>
      <c r="C992" s="7" t="s">
        <v>66</v>
      </c>
      <c r="D992" s="7" t="s">
        <v>3</v>
      </c>
      <c r="E992" s="8"/>
      <c r="F992" s="7" t="s">
        <v>3</v>
      </c>
      <c r="G992" s="8">
        <v>290343270</v>
      </c>
      <c r="H992" s="5">
        <v>1.8456123670873307E-5</v>
      </c>
      <c r="I992" s="12">
        <v>3.4062850095456997E-10</v>
      </c>
    </row>
    <row r="993" spans="1:9" hidden="1" outlineLevel="1">
      <c r="A993" s="7" t="s">
        <v>15217</v>
      </c>
      <c r="B993" s="7" t="s">
        <v>15218</v>
      </c>
      <c r="C993" s="7" t="s">
        <v>66</v>
      </c>
      <c r="D993" s="7" t="s">
        <v>3</v>
      </c>
      <c r="E993" s="8"/>
      <c r="F993" s="7" t="s">
        <v>3</v>
      </c>
      <c r="G993" s="8"/>
      <c r="H993" s="5">
        <v>0</v>
      </c>
      <c r="I993" s="12">
        <v>0</v>
      </c>
    </row>
    <row r="994" spans="1:9" hidden="1" outlineLevel="1">
      <c r="A994" s="7" t="s">
        <v>15219</v>
      </c>
      <c r="B994" s="7" t="s">
        <v>15220</v>
      </c>
      <c r="C994" s="7" t="s">
        <v>66</v>
      </c>
      <c r="D994" s="7" t="s">
        <v>3</v>
      </c>
      <c r="E994" s="8"/>
      <c r="F994" s="7" t="s">
        <v>3</v>
      </c>
      <c r="G994" s="8"/>
      <c r="H994" s="5">
        <v>0</v>
      </c>
      <c r="I994" s="12">
        <v>0</v>
      </c>
    </row>
    <row r="995" spans="1:9" hidden="1" outlineLevel="1">
      <c r="A995" s="7" t="s">
        <v>15221</v>
      </c>
      <c r="B995" s="7" t="s">
        <v>15222</v>
      </c>
      <c r="C995" s="7" t="s">
        <v>66</v>
      </c>
      <c r="D995" s="7" t="s">
        <v>3</v>
      </c>
      <c r="E995" s="8"/>
      <c r="F995" s="7" t="s">
        <v>3</v>
      </c>
      <c r="G995" s="8">
        <v>216133000</v>
      </c>
      <c r="H995" s="5">
        <v>1.3738831891494714E-5</v>
      </c>
      <c r="I995" s="12">
        <v>1.8875550174275221E-10</v>
      </c>
    </row>
    <row r="996" spans="1:9" hidden="1" outlineLevel="1">
      <c r="A996" s="7" t="s">
        <v>15223</v>
      </c>
      <c r="B996" s="7" t="s">
        <v>15224</v>
      </c>
      <c r="C996" s="7" t="s">
        <v>66</v>
      </c>
      <c r="D996" s="7" t="s">
        <v>3</v>
      </c>
      <c r="E996" s="8"/>
      <c r="F996" s="7" t="s">
        <v>3</v>
      </c>
      <c r="G996" s="8">
        <v>2054031000</v>
      </c>
      <c r="H996" s="5">
        <v>1.3056769030605589E-4</v>
      </c>
      <c r="I996" s="12">
        <v>1.7047921751858121E-8</v>
      </c>
    </row>
    <row r="997" spans="1:9" hidden="1" outlineLevel="1">
      <c r="A997" s="7" t="s">
        <v>15225</v>
      </c>
      <c r="B997" s="7" t="s">
        <v>15226</v>
      </c>
      <c r="C997" s="7" t="s">
        <v>66</v>
      </c>
      <c r="D997" s="7" t="s">
        <v>3</v>
      </c>
      <c r="E997" s="8"/>
      <c r="F997" s="7" t="s">
        <v>3</v>
      </c>
      <c r="G997" s="8"/>
      <c r="H997" s="5">
        <v>0</v>
      </c>
      <c r="I997" s="12">
        <v>0</v>
      </c>
    </row>
    <row r="998" spans="1:9" hidden="1" outlineLevel="1">
      <c r="A998" s="7" t="s">
        <v>15227</v>
      </c>
      <c r="B998" s="7" t="s">
        <v>15228</v>
      </c>
      <c r="C998" s="7" t="s">
        <v>66</v>
      </c>
      <c r="D998" s="7" t="s">
        <v>3</v>
      </c>
      <c r="E998" s="8"/>
      <c r="F998" s="7" t="s">
        <v>3</v>
      </c>
      <c r="G998" s="8">
        <v>935785000</v>
      </c>
      <c r="H998" s="5">
        <v>5.9484635856543798E-5</v>
      </c>
      <c r="I998" s="12">
        <v>3.5384219029856162E-9</v>
      </c>
    </row>
    <row r="999" spans="1:9" hidden="1" outlineLevel="1">
      <c r="A999" s="7" t="s">
        <v>15229</v>
      </c>
      <c r="B999" s="7" t="s">
        <v>15230</v>
      </c>
      <c r="C999" s="7" t="s">
        <v>66</v>
      </c>
      <c r="D999" s="7" t="s">
        <v>3</v>
      </c>
      <c r="E999" s="8"/>
      <c r="F999" s="7" t="s">
        <v>3</v>
      </c>
      <c r="G999" s="8">
        <v>1583846000</v>
      </c>
      <c r="H999" s="5">
        <v>1.0067964603284245E-4</v>
      </c>
      <c r="I999" s="12">
        <v>1.0136391125298448E-8</v>
      </c>
    </row>
    <row r="1000" spans="1:9" hidden="1" outlineLevel="1">
      <c r="A1000" s="7" t="s">
        <v>15231</v>
      </c>
      <c r="B1000" s="7" t="s">
        <v>15232</v>
      </c>
      <c r="C1000" s="7" t="s">
        <v>66</v>
      </c>
      <c r="D1000" s="7" t="s">
        <v>3</v>
      </c>
      <c r="E1000" s="8"/>
      <c r="F1000" s="7" t="s">
        <v>3</v>
      </c>
      <c r="G1000" s="8">
        <v>2038897000</v>
      </c>
      <c r="H1000" s="5">
        <v>1.2960567394647231E-4</v>
      </c>
      <c r="I1000" s="12">
        <v>1.679763071911929E-8</v>
      </c>
    </row>
    <row r="1001" spans="1:9" hidden="1" outlineLevel="1">
      <c r="A1001" s="7" t="s">
        <v>15233</v>
      </c>
      <c r="B1001" s="7" t="s">
        <v>15234</v>
      </c>
      <c r="C1001" s="7" t="s">
        <v>66</v>
      </c>
      <c r="D1001" s="7" t="s">
        <v>3</v>
      </c>
      <c r="E1001" s="8"/>
      <c r="F1001" s="7" t="s">
        <v>3</v>
      </c>
      <c r="G1001" s="8"/>
      <c r="H1001" s="5">
        <v>0</v>
      </c>
      <c r="I1001" s="12">
        <v>0</v>
      </c>
    </row>
    <row r="1002" spans="1:9" hidden="1" outlineLevel="1">
      <c r="A1002" s="7" t="s">
        <v>15235</v>
      </c>
      <c r="B1002" s="7" t="s">
        <v>15236</v>
      </c>
      <c r="C1002" s="7" t="s">
        <v>66</v>
      </c>
      <c r="D1002" s="7" t="s">
        <v>3</v>
      </c>
      <c r="E1002" s="8"/>
      <c r="F1002" s="7" t="s">
        <v>3</v>
      </c>
      <c r="G1002" s="8"/>
      <c r="H1002" s="5">
        <v>0</v>
      </c>
      <c r="I1002" s="12">
        <v>0</v>
      </c>
    </row>
    <row r="1003" spans="1:9" hidden="1" outlineLevel="1">
      <c r="A1003" s="7" t="s">
        <v>15237</v>
      </c>
      <c r="B1003" s="7" t="s">
        <v>5344</v>
      </c>
      <c r="C1003" s="7" t="s">
        <v>66</v>
      </c>
      <c r="D1003" s="7" t="s">
        <v>3</v>
      </c>
      <c r="E1003" s="8"/>
      <c r="F1003" s="7" t="s">
        <v>3</v>
      </c>
      <c r="G1003" s="8">
        <v>401812000</v>
      </c>
      <c r="H1003" s="5">
        <v>2.554180768316395E-5</v>
      </c>
      <c r="I1003" s="12">
        <v>6.52383939723733E-10</v>
      </c>
    </row>
    <row r="1004" spans="1:9" hidden="1" outlineLevel="1">
      <c r="A1004" s="7" t="s">
        <v>15238</v>
      </c>
      <c r="B1004" s="7" t="s">
        <v>15239</v>
      </c>
      <c r="C1004" s="7" t="s">
        <v>66</v>
      </c>
      <c r="D1004" s="7" t="s">
        <v>3</v>
      </c>
      <c r="E1004" s="8"/>
      <c r="F1004" s="7" t="s">
        <v>3</v>
      </c>
      <c r="G1004" s="8"/>
      <c r="H1004" s="5">
        <v>0</v>
      </c>
      <c r="I1004" s="12">
        <v>0</v>
      </c>
    </row>
    <row r="1005" spans="1:9" hidden="1" outlineLevel="1">
      <c r="A1005" s="7" t="s">
        <v>15240</v>
      </c>
      <c r="B1005" s="7" t="s">
        <v>15241</v>
      </c>
      <c r="C1005" s="7" t="s">
        <v>66</v>
      </c>
      <c r="D1005" s="7" t="s">
        <v>3</v>
      </c>
      <c r="E1005" s="8"/>
      <c r="F1005" s="7" t="s">
        <v>3</v>
      </c>
      <c r="G1005" s="8">
        <v>2288653000</v>
      </c>
      <c r="H1005" s="5">
        <v>1.4548180437492215E-4</v>
      </c>
      <c r="I1005" s="12">
        <v>2.1164955404183119E-8</v>
      </c>
    </row>
    <row r="1006" spans="1:9" hidden="1" outlineLevel="1">
      <c r="A1006" s="7" t="s">
        <v>15242</v>
      </c>
      <c r="B1006" s="7" t="s">
        <v>15243</v>
      </c>
      <c r="C1006" s="7" t="s">
        <v>66</v>
      </c>
      <c r="D1006" s="7" t="s">
        <v>3</v>
      </c>
      <c r="E1006" s="8"/>
      <c r="F1006" s="7" t="s">
        <v>3</v>
      </c>
      <c r="G1006" s="8">
        <v>2627169000</v>
      </c>
      <c r="H1006" s="5">
        <v>1.6700010290675776E-4</v>
      </c>
      <c r="I1006" s="12">
        <v>2.7889034370867682E-8</v>
      </c>
    </row>
    <row r="1007" spans="1:9" hidden="1" outlineLevel="1">
      <c r="A1007" s="7" t="s">
        <v>15244</v>
      </c>
      <c r="B1007" s="7" t="s">
        <v>15245</v>
      </c>
      <c r="C1007" s="7" t="s">
        <v>66</v>
      </c>
      <c r="D1007" s="7" t="s">
        <v>3</v>
      </c>
      <c r="E1007" s="8"/>
      <c r="F1007" s="7" t="s">
        <v>3</v>
      </c>
      <c r="G1007" s="8">
        <v>934419000</v>
      </c>
      <c r="H1007" s="5">
        <v>5.9397803931924321E-5</v>
      </c>
      <c r="I1007" s="12">
        <v>3.5280991119353245E-9</v>
      </c>
    </row>
    <row r="1008" spans="1:9" hidden="1" outlineLevel="1">
      <c r="A1008" s="7" t="s">
        <v>15246</v>
      </c>
      <c r="B1008" s="7" t="s">
        <v>15247</v>
      </c>
      <c r="C1008" s="7" t="s">
        <v>66</v>
      </c>
      <c r="D1008" s="7" t="s">
        <v>3</v>
      </c>
      <c r="E1008" s="8"/>
      <c r="F1008" s="7" t="s">
        <v>3</v>
      </c>
      <c r="G1008" s="8">
        <v>1573692000</v>
      </c>
      <c r="H1008" s="5">
        <v>1.0003419115540014E-4</v>
      </c>
      <c r="I1008" s="12">
        <v>1.0006839400115135E-8</v>
      </c>
    </row>
    <row r="1009" spans="1:9" hidden="1" outlineLevel="1">
      <c r="A1009" s="7" t="s">
        <v>15248</v>
      </c>
      <c r="B1009" s="7" t="s">
        <v>15249</v>
      </c>
      <c r="C1009" s="7" t="s">
        <v>66</v>
      </c>
      <c r="D1009" s="7" t="s">
        <v>3</v>
      </c>
      <c r="E1009" s="8"/>
      <c r="F1009" s="7" t="s">
        <v>3</v>
      </c>
      <c r="G1009" s="8"/>
      <c r="H1009" s="5">
        <v>0</v>
      </c>
      <c r="I1009" s="12">
        <v>0</v>
      </c>
    </row>
    <row r="1010" spans="1:9" hidden="1" outlineLevel="1">
      <c r="A1010" s="7" t="s">
        <v>15250</v>
      </c>
      <c r="B1010" s="7" t="s">
        <v>15251</v>
      </c>
      <c r="C1010" s="7" t="s">
        <v>66</v>
      </c>
      <c r="D1010" s="7" t="s">
        <v>3</v>
      </c>
      <c r="E1010" s="8"/>
      <c r="F1010" s="7" t="s">
        <v>3</v>
      </c>
      <c r="G1010" s="8">
        <v>395268000</v>
      </c>
      <c r="H1010" s="5">
        <v>2.5125828096992742E-5</v>
      </c>
      <c r="I1010" s="12">
        <v>6.3130723755962991E-10</v>
      </c>
    </row>
    <row r="1011" spans="1:9" hidden="1" outlineLevel="1">
      <c r="A1011" s="7" t="s">
        <v>15252</v>
      </c>
      <c r="B1011" s="7" t="s">
        <v>15253</v>
      </c>
      <c r="C1011" s="7" t="s">
        <v>66</v>
      </c>
      <c r="D1011" s="7" t="s">
        <v>3</v>
      </c>
      <c r="E1011" s="8"/>
      <c r="F1011" s="7" t="s">
        <v>3</v>
      </c>
      <c r="G1011" s="8">
        <v>1936740000</v>
      </c>
      <c r="H1011" s="5">
        <v>1.2311190460287635E-4</v>
      </c>
      <c r="I1011" s="12">
        <v>1.5156541054947726E-8</v>
      </c>
    </row>
    <row r="1012" spans="1:9" hidden="1" outlineLevel="1">
      <c r="A1012" s="7" t="s">
        <v>15254</v>
      </c>
      <c r="B1012" s="7" t="s">
        <v>15255</v>
      </c>
      <c r="C1012" s="7" t="s">
        <v>66</v>
      </c>
      <c r="D1012" s="7" t="s">
        <v>3</v>
      </c>
      <c r="E1012" s="8"/>
      <c r="F1012" s="7" t="s">
        <v>3</v>
      </c>
      <c r="G1012" s="8">
        <v>251826000</v>
      </c>
      <c r="H1012" s="5">
        <v>1.6007713213195338E-5</v>
      </c>
      <c r="I1012" s="12">
        <v>2.5624688231590862E-10</v>
      </c>
    </row>
    <row r="1013" spans="1:9" hidden="1" outlineLevel="1">
      <c r="A1013" s="7" t="s">
        <v>15256</v>
      </c>
      <c r="B1013" s="7" t="s">
        <v>15257</v>
      </c>
      <c r="C1013" s="7" t="s">
        <v>66</v>
      </c>
      <c r="D1013" s="7" t="s">
        <v>3</v>
      </c>
      <c r="E1013" s="8"/>
      <c r="F1013" s="7" t="s">
        <v>3</v>
      </c>
      <c r="G1013" s="8">
        <v>75521000</v>
      </c>
      <c r="H1013" s="5">
        <v>4.8006103800788048E-6</v>
      </c>
      <c r="I1013" s="12">
        <v>2.3045860021320366E-11</v>
      </c>
    </row>
    <row r="1014" spans="1:9" hidden="1" outlineLevel="1">
      <c r="A1014" s="7" t="s">
        <v>15258</v>
      </c>
      <c r="B1014" s="7" t="s">
        <v>15259</v>
      </c>
      <c r="C1014" s="7" t="s">
        <v>66</v>
      </c>
      <c r="D1014" s="7" t="s">
        <v>3</v>
      </c>
      <c r="E1014" s="8"/>
      <c r="F1014" s="7" t="s">
        <v>3</v>
      </c>
      <c r="G1014" s="8"/>
      <c r="H1014" s="5">
        <v>0</v>
      </c>
      <c r="I1014" s="12">
        <v>0</v>
      </c>
    </row>
    <row r="1015" spans="1:9" hidden="1" outlineLevel="1">
      <c r="A1015" s="7" t="s">
        <v>15260</v>
      </c>
      <c r="B1015" s="7" t="s">
        <v>15261</v>
      </c>
      <c r="C1015" s="7" t="s">
        <v>66</v>
      </c>
      <c r="D1015" s="7" t="s">
        <v>3</v>
      </c>
      <c r="E1015" s="8"/>
      <c r="F1015" s="7" t="s">
        <v>3</v>
      </c>
      <c r="G1015" s="8">
        <v>628459640</v>
      </c>
      <c r="H1015" s="5">
        <v>3.994901909726551E-5</v>
      </c>
      <c r="I1015" s="12">
        <v>1.5959241268336843E-9</v>
      </c>
    </row>
    <row r="1016" spans="1:9" hidden="1" outlineLevel="1">
      <c r="A1016" s="7" t="s">
        <v>15262</v>
      </c>
      <c r="B1016" s="7" t="s">
        <v>15263</v>
      </c>
      <c r="C1016" s="7" t="s">
        <v>66</v>
      </c>
      <c r="D1016" s="7" t="s">
        <v>3</v>
      </c>
      <c r="E1016" s="8"/>
      <c r="F1016" s="7" t="s">
        <v>3</v>
      </c>
      <c r="G1016" s="8">
        <v>422780670</v>
      </c>
      <c r="H1016" s="5">
        <v>2.6874713959013675E-5</v>
      </c>
      <c r="I1016" s="12">
        <v>7.2225025037880451E-10</v>
      </c>
    </row>
    <row r="1017" spans="1:9" hidden="1" outlineLevel="1">
      <c r="A1017" s="7" t="s">
        <v>15264</v>
      </c>
      <c r="B1017" s="7" t="s">
        <v>15265</v>
      </c>
      <c r="C1017" s="7" t="s">
        <v>66</v>
      </c>
      <c r="D1017" s="7" t="s">
        <v>3</v>
      </c>
      <c r="E1017" s="8"/>
      <c r="F1017" s="7" t="s">
        <v>3</v>
      </c>
      <c r="G1017" s="8">
        <v>538862000</v>
      </c>
      <c r="H1017" s="5">
        <v>3.4253605098317351E-5</v>
      </c>
      <c r="I1017" s="12">
        <v>1.1733094622314723E-9</v>
      </c>
    </row>
    <row r="1018" spans="1:9" hidden="1" outlineLevel="1">
      <c r="A1018" s="7" t="s">
        <v>15266</v>
      </c>
      <c r="B1018" s="7" t="s">
        <v>15267</v>
      </c>
      <c r="C1018" s="7" t="s">
        <v>66</v>
      </c>
      <c r="D1018" s="7" t="s">
        <v>3</v>
      </c>
      <c r="E1018" s="8"/>
      <c r="F1018" s="7" t="s">
        <v>3</v>
      </c>
      <c r="G1018" s="8">
        <v>557318000</v>
      </c>
      <c r="H1018" s="5">
        <v>3.54267895791205E-5</v>
      </c>
      <c r="I1018" s="12">
        <v>1.2550574198832808E-9</v>
      </c>
    </row>
    <row r="1019" spans="1:9" hidden="1" outlineLevel="1">
      <c r="A1019" s="7" t="s">
        <v>15268</v>
      </c>
      <c r="B1019" s="7" t="s">
        <v>15269</v>
      </c>
      <c r="C1019" s="7" t="s">
        <v>66</v>
      </c>
      <c r="D1019" s="7" t="s">
        <v>3</v>
      </c>
      <c r="E1019" s="8"/>
      <c r="F1019" s="7" t="s">
        <v>3</v>
      </c>
      <c r="G1019" s="8">
        <v>1105629000</v>
      </c>
      <c r="H1019" s="5">
        <v>7.028103512819148E-5</v>
      </c>
      <c r="I1019" s="12">
        <v>4.9394238986900849E-9</v>
      </c>
    </row>
    <row r="1020" spans="1:9" hidden="1" outlineLevel="1">
      <c r="A1020" s="7" t="s">
        <v>15270</v>
      </c>
      <c r="B1020" s="7" t="s">
        <v>15271</v>
      </c>
      <c r="C1020" s="7" t="s">
        <v>66</v>
      </c>
      <c r="D1020" s="7" t="s">
        <v>3</v>
      </c>
      <c r="E1020" s="8"/>
      <c r="F1020" s="7" t="s">
        <v>3</v>
      </c>
      <c r="G1020" s="8">
        <v>749665000</v>
      </c>
      <c r="H1020" s="5">
        <v>4.7653627210733138E-5</v>
      </c>
      <c r="I1020" s="12">
        <v>2.2708681863395257E-9</v>
      </c>
    </row>
    <row r="1021" spans="1:9" hidden="1" outlineLevel="1">
      <c r="A1021" s="7" t="s">
        <v>15272</v>
      </c>
      <c r="B1021" s="7" t="s">
        <v>15273</v>
      </c>
      <c r="C1021" s="7" t="s">
        <v>66</v>
      </c>
      <c r="D1021" s="7" t="s">
        <v>3</v>
      </c>
      <c r="E1021" s="8"/>
      <c r="F1021" s="7" t="s">
        <v>3</v>
      </c>
      <c r="G1021" s="8">
        <v>917164000</v>
      </c>
      <c r="H1021" s="5">
        <v>5.8300962892898622E-5</v>
      </c>
      <c r="I1021" s="12">
        <v>3.3990022742391422E-9</v>
      </c>
    </row>
    <row r="1022" spans="1:9" hidden="1" outlineLevel="1">
      <c r="A1022" s="7" t="s">
        <v>15274</v>
      </c>
      <c r="B1022" s="7" t="s">
        <v>15275</v>
      </c>
      <c r="C1022" s="7" t="s">
        <v>66</v>
      </c>
      <c r="D1022" s="7" t="s">
        <v>3</v>
      </c>
      <c r="E1022" s="8"/>
      <c r="F1022" s="7" t="s">
        <v>3</v>
      </c>
      <c r="G1022" s="8"/>
      <c r="H1022" s="5">
        <v>0</v>
      </c>
      <c r="I1022" s="12">
        <v>0</v>
      </c>
    </row>
    <row r="1023" spans="1:9" hidden="1" outlineLevel="1">
      <c r="A1023" s="7" t="s">
        <v>15276</v>
      </c>
      <c r="B1023" s="7" t="s">
        <v>15277</v>
      </c>
      <c r="C1023" s="7" t="s">
        <v>66</v>
      </c>
      <c r="D1023" s="7" t="s">
        <v>3</v>
      </c>
      <c r="E1023" s="8"/>
      <c r="F1023" s="7" t="s">
        <v>3</v>
      </c>
      <c r="G1023" s="8">
        <v>417713000</v>
      </c>
      <c r="H1023" s="5">
        <v>2.6552579596322318E-5</v>
      </c>
      <c r="I1023" s="12">
        <v>7.0503948321903223E-10</v>
      </c>
    </row>
    <row r="1024" spans="1:9" hidden="1" outlineLevel="1">
      <c r="A1024" s="7" t="s">
        <v>15278</v>
      </c>
      <c r="B1024" s="7" t="s">
        <v>15279</v>
      </c>
      <c r="C1024" s="7" t="s">
        <v>66</v>
      </c>
      <c r="D1024" s="7" t="s">
        <v>3</v>
      </c>
      <c r="E1024" s="8"/>
      <c r="F1024" s="7" t="s">
        <v>3</v>
      </c>
      <c r="G1024" s="8">
        <v>1482131000</v>
      </c>
      <c r="H1024" s="5">
        <v>9.4213973109950598E-5</v>
      </c>
      <c r="I1024" s="12">
        <v>8.8762727291624945E-9</v>
      </c>
    </row>
    <row r="1025" spans="1:9" hidden="1" outlineLevel="1">
      <c r="A1025" s="7" t="s">
        <v>15280</v>
      </c>
      <c r="B1025" s="7" t="s">
        <v>15281</v>
      </c>
      <c r="C1025" s="7" t="s">
        <v>66</v>
      </c>
      <c r="D1025" s="7" t="s">
        <v>3</v>
      </c>
      <c r="E1025" s="8"/>
      <c r="F1025" s="7" t="s">
        <v>3</v>
      </c>
      <c r="G1025" s="8">
        <v>957884000</v>
      </c>
      <c r="H1025" s="5">
        <v>6.0889393325186446E-5</v>
      </c>
      <c r="I1025" s="12">
        <v>3.7075182195092598E-9</v>
      </c>
    </row>
    <row r="1026" spans="1:9" hidden="1" outlineLevel="1">
      <c r="A1026" s="7" t="s">
        <v>15282</v>
      </c>
      <c r="B1026" s="7" t="s">
        <v>15283</v>
      </c>
      <c r="C1026" s="7" t="s">
        <v>66</v>
      </c>
      <c r="D1026" s="7" t="s">
        <v>3</v>
      </c>
      <c r="E1026" s="8"/>
      <c r="F1026" s="7" t="s">
        <v>3</v>
      </c>
      <c r="G1026" s="8">
        <v>311924650</v>
      </c>
      <c r="H1026" s="5">
        <v>1.9827977815342064E-5</v>
      </c>
      <c r="I1026" s="12">
        <v>3.9314870424569705E-10</v>
      </c>
    </row>
    <row r="1027" spans="1:9" hidden="1" outlineLevel="1">
      <c r="A1027" s="7" t="s">
        <v>15284</v>
      </c>
      <c r="B1027" s="7" t="s">
        <v>15285</v>
      </c>
      <c r="C1027" s="7" t="s">
        <v>66</v>
      </c>
      <c r="D1027" s="7" t="s">
        <v>3</v>
      </c>
      <c r="E1027" s="8"/>
      <c r="F1027" s="7" t="s">
        <v>3</v>
      </c>
      <c r="G1027" s="8"/>
      <c r="H1027" s="5">
        <v>0</v>
      </c>
      <c r="I1027" s="12">
        <v>0</v>
      </c>
    </row>
    <row r="1028" spans="1:9" hidden="1" outlineLevel="1">
      <c r="A1028" s="7" t="s">
        <v>15286</v>
      </c>
      <c r="B1028" s="7" t="s">
        <v>15287</v>
      </c>
      <c r="C1028" s="7" t="s">
        <v>66</v>
      </c>
      <c r="D1028" s="7" t="s">
        <v>3</v>
      </c>
      <c r="E1028" s="8"/>
      <c r="F1028" s="7" t="s">
        <v>3</v>
      </c>
      <c r="G1028" s="8"/>
      <c r="H1028" s="5">
        <v>0</v>
      </c>
      <c r="I1028" s="12">
        <v>0</v>
      </c>
    </row>
    <row r="1029" spans="1:9" hidden="1" outlineLevel="1">
      <c r="A1029" s="7" t="s">
        <v>15288</v>
      </c>
      <c r="B1029" s="7" t="s">
        <v>1319</v>
      </c>
      <c r="C1029" s="7" t="s">
        <v>66</v>
      </c>
      <c r="D1029" s="7" t="s">
        <v>3</v>
      </c>
      <c r="E1029" s="8"/>
      <c r="F1029" s="7" t="s">
        <v>3</v>
      </c>
      <c r="G1029" s="8">
        <v>617754000</v>
      </c>
      <c r="H1029" s="5">
        <v>3.9268498361186978E-5</v>
      </c>
      <c r="I1029" s="12">
        <v>1.5420149635425444E-9</v>
      </c>
    </row>
    <row r="1030" spans="1:9" hidden="1" outlineLevel="1">
      <c r="A1030" s="7" t="s">
        <v>15289</v>
      </c>
      <c r="B1030" s="7" t="s">
        <v>15290</v>
      </c>
      <c r="C1030" s="7" t="s">
        <v>66</v>
      </c>
      <c r="D1030" s="7" t="s">
        <v>3</v>
      </c>
      <c r="E1030" s="8"/>
      <c r="F1030" s="7" t="s">
        <v>3</v>
      </c>
      <c r="G1030" s="8">
        <v>171696000</v>
      </c>
      <c r="H1030" s="5">
        <v>1.091412454572914E-5</v>
      </c>
      <c r="I1030" s="12">
        <v>1.1911811459968731E-10</v>
      </c>
    </row>
    <row r="1031" spans="1:9" hidden="1" outlineLevel="1">
      <c r="A1031" s="7" t="s">
        <v>15291</v>
      </c>
      <c r="B1031" s="7" t="s">
        <v>15292</v>
      </c>
      <c r="C1031" s="7" t="s">
        <v>66</v>
      </c>
      <c r="D1031" s="7" t="s">
        <v>3</v>
      </c>
      <c r="E1031" s="8"/>
      <c r="F1031" s="7" t="s">
        <v>3</v>
      </c>
      <c r="G1031" s="8">
        <v>115550600</v>
      </c>
      <c r="H1031" s="5">
        <v>7.345154457493067E-6</v>
      </c>
      <c r="I1031" s="12">
        <v>5.3951294004430272E-11</v>
      </c>
    </row>
    <row r="1032" spans="1:9" hidden="1" outlineLevel="1">
      <c r="A1032" s="7" t="s">
        <v>15293</v>
      </c>
      <c r="B1032" s="7" t="s">
        <v>15294</v>
      </c>
      <c r="C1032" s="7" t="s">
        <v>66</v>
      </c>
      <c r="D1032" s="7" t="s">
        <v>3</v>
      </c>
      <c r="E1032" s="8"/>
      <c r="F1032" s="7" t="s">
        <v>3</v>
      </c>
      <c r="G1032" s="8"/>
      <c r="H1032" s="5">
        <v>0</v>
      </c>
      <c r="I1032" s="12">
        <v>0</v>
      </c>
    </row>
    <row r="1033" spans="1:9" hidden="1" outlineLevel="1">
      <c r="A1033" s="7" t="s">
        <v>15295</v>
      </c>
      <c r="B1033" s="7" t="s">
        <v>15296</v>
      </c>
      <c r="C1033" s="7" t="s">
        <v>66</v>
      </c>
      <c r="D1033" s="7" t="s">
        <v>3</v>
      </c>
      <c r="E1033" s="8"/>
      <c r="F1033" s="7" t="s">
        <v>3</v>
      </c>
      <c r="G1033" s="8">
        <v>789231000</v>
      </c>
      <c r="H1033" s="5">
        <v>5.0168701829689428E-5</v>
      </c>
      <c r="I1033" s="12">
        <v>2.5168986432762833E-9</v>
      </c>
    </row>
    <row r="1034" spans="1:9" hidden="1" outlineLevel="1">
      <c r="A1034" s="7" t="s">
        <v>15297</v>
      </c>
      <c r="B1034" s="7" t="s">
        <v>15298</v>
      </c>
      <c r="C1034" s="7" t="s">
        <v>66</v>
      </c>
      <c r="D1034" s="7" t="s">
        <v>3</v>
      </c>
      <c r="E1034" s="8"/>
      <c r="F1034" s="7" t="s">
        <v>3</v>
      </c>
      <c r="G1034" s="8"/>
      <c r="H1034" s="5">
        <v>0</v>
      </c>
      <c r="I1034" s="12">
        <v>0</v>
      </c>
    </row>
    <row r="1035" spans="1:9" hidden="1" outlineLevel="1">
      <c r="A1035" s="7" t="s">
        <v>15299</v>
      </c>
      <c r="B1035" s="7" t="s">
        <v>15300</v>
      </c>
      <c r="C1035" s="7" t="s">
        <v>66</v>
      </c>
      <c r="D1035" s="7" t="s">
        <v>3</v>
      </c>
      <c r="E1035" s="8"/>
      <c r="F1035" s="7" t="s">
        <v>3</v>
      </c>
      <c r="G1035" s="8">
        <v>4497107000</v>
      </c>
      <c r="H1035" s="5">
        <v>2.8586563398955329E-4</v>
      </c>
      <c r="I1035" s="12">
        <v>8.1719160696249254E-8</v>
      </c>
    </row>
    <row r="1036" spans="1:9" hidden="1" outlineLevel="1">
      <c r="A1036" s="7" t="s">
        <v>15301</v>
      </c>
      <c r="B1036" s="7" t="s">
        <v>15302</v>
      </c>
      <c r="C1036" s="7" t="s">
        <v>66</v>
      </c>
      <c r="D1036" s="7" t="s">
        <v>3</v>
      </c>
      <c r="E1036" s="8"/>
      <c r="F1036" s="7" t="s">
        <v>3</v>
      </c>
      <c r="G1036" s="8">
        <v>2178952000</v>
      </c>
      <c r="H1036" s="5">
        <v>1.3850848888247603E-4</v>
      </c>
      <c r="I1036" s="12">
        <v>1.9184601492506984E-8</v>
      </c>
    </row>
    <row r="1037" spans="1:9" hidden="1" outlineLevel="1">
      <c r="A1037" s="7" t="s">
        <v>15303</v>
      </c>
      <c r="B1037" s="7" t="s">
        <v>15304</v>
      </c>
      <c r="C1037" s="7" t="s">
        <v>66</v>
      </c>
      <c r="D1037" s="7" t="s">
        <v>3</v>
      </c>
      <c r="E1037" s="8"/>
      <c r="F1037" s="7" t="s">
        <v>3</v>
      </c>
      <c r="G1037" s="8">
        <v>64210000</v>
      </c>
      <c r="H1037" s="5">
        <v>4.0816089896169283E-6</v>
      </c>
      <c r="I1037" s="12">
        <v>1.6659531944121722E-11</v>
      </c>
    </row>
    <row r="1038" spans="1:9" hidden="1" outlineLevel="1">
      <c r="A1038" s="7" t="s">
        <v>15305</v>
      </c>
      <c r="B1038" s="7" t="s">
        <v>15306</v>
      </c>
      <c r="C1038" s="7" t="s">
        <v>66</v>
      </c>
      <c r="D1038" s="7" t="s">
        <v>3</v>
      </c>
      <c r="E1038" s="8"/>
      <c r="F1038" s="7" t="s">
        <v>3</v>
      </c>
      <c r="G1038" s="8">
        <v>196309000</v>
      </c>
      <c r="H1038" s="5">
        <v>1.247868835294673E-5</v>
      </c>
      <c r="I1038" s="12">
        <v>1.5571766300996839E-10</v>
      </c>
    </row>
    <row r="1039" spans="1:9" hidden="1" outlineLevel="1">
      <c r="A1039" s="7" t="s">
        <v>15307</v>
      </c>
      <c r="B1039" s="7" t="s">
        <v>15308</v>
      </c>
      <c r="C1039" s="7" t="s">
        <v>66</v>
      </c>
      <c r="D1039" s="7" t="s">
        <v>3</v>
      </c>
      <c r="E1039" s="8"/>
      <c r="F1039" s="7" t="s">
        <v>3</v>
      </c>
      <c r="G1039" s="8">
        <v>1146897980</v>
      </c>
      <c r="H1039" s="5">
        <v>7.2904362332058812E-5</v>
      </c>
      <c r="I1039" s="12">
        <v>5.3150460470441161E-9</v>
      </c>
    </row>
    <row r="1040" spans="1:9" hidden="1" outlineLevel="1">
      <c r="A1040" s="7" t="s">
        <v>15309</v>
      </c>
      <c r="B1040" s="7" t="s">
        <v>15310</v>
      </c>
      <c r="C1040" s="7" t="s">
        <v>66</v>
      </c>
      <c r="D1040" s="7" t="s">
        <v>3</v>
      </c>
      <c r="E1040" s="8"/>
      <c r="F1040" s="7" t="s">
        <v>3</v>
      </c>
      <c r="G1040" s="8">
        <v>1931656000</v>
      </c>
      <c r="H1040" s="5">
        <v>1.2278873219821645E-4</v>
      </c>
      <c r="I1040" s="12">
        <v>1.5077072754845315E-8</v>
      </c>
    </row>
    <row r="1041" spans="1:9" hidden="1" outlineLevel="1">
      <c r="A1041" s="7" t="s">
        <v>15311</v>
      </c>
      <c r="B1041" s="7" t="s">
        <v>15312</v>
      </c>
      <c r="C1041" s="7" t="s">
        <v>66</v>
      </c>
      <c r="D1041" s="7" t="s">
        <v>3</v>
      </c>
      <c r="E1041" s="8"/>
      <c r="F1041" s="7" t="s">
        <v>3</v>
      </c>
      <c r="G1041" s="8"/>
      <c r="H1041" s="5">
        <v>0</v>
      </c>
      <c r="I1041" s="12">
        <v>0</v>
      </c>
    </row>
    <row r="1042" spans="1:9" hidden="1" outlineLevel="1">
      <c r="A1042" s="7" t="s">
        <v>15313</v>
      </c>
      <c r="B1042" s="7" t="s">
        <v>15314</v>
      </c>
      <c r="C1042" s="7" t="s">
        <v>66</v>
      </c>
      <c r="D1042" s="7" t="s">
        <v>3</v>
      </c>
      <c r="E1042" s="8"/>
      <c r="F1042" s="7" t="s">
        <v>3</v>
      </c>
      <c r="G1042" s="8">
        <v>33381000</v>
      </c>
      <c r="H1042" s="5">
        <v>2.1219154287868352E-6</v>
      </c>
      <c r="I1042" s="12">
        <v>4.5025250869236189E-12</v>
      </c>
    </row>
    <row r="1043" spans="1:9" hidden="1" outlineLevel="1">
      <c r="A1043" s="7" t="s">
        <v>15315</v>
      </c>
      <c r="B1043" s="7" t="s">
        <v>15316</v>
      </c>
      <c r="C1043" s="7" t="s">
        <v>66</v>
      </c>
      <c r="D1043" s="7" t="s">
        <v>3</v>
      </c>
      <c r="E1043" s="8"/>
      <c r="F1043" s="7" t="s">
        <v>3</v>
      </c>
      <c r="G1043" s="8"/>
      <c r="H1043" s="5">
        <v>0</v>
      </c>
      <c r="I1043" s="12">
        <v>0</v>
      </c>
    </row>
    <row r="1044" spans="1:9" hidden="1" outlineLevel="1">
      <c r="A1044" s="7" t="s">
        <v>15317</v>
      </c>
      <c r="B1044" s="7" t="s">
        <v>15318</v>
      </c>
      <c r="C1044" s="7" t="s">
        <v>66</v>
      </c>
      <c r="D1044" s="7" t="s">
        <v>3</v>
      </c>
      <c r="E1044" s="8"/>
      <c r="F1044" s="7" t="s">
        <v>3</v>
      </c>
      <c r="G1044" s="8">
        <v>51892000</v>
      </c>
      <c r="H1044" s="5">
        <v>3.2985960705373251E-6</v>
      </c>
      <c r="I1044" s="12">
        <v>1.0880736036564282E-11</v>
      </c>
    </row>
    <row r="1045" spans="1:9" hidden="1" outlineLevel="1">
      <c r="A1045" s="7" t="s">
        <v>15319</v>
      </c>
      <c r="B1045" s="7" t="s">
        <v>15320</v>
      </c>
      <c r="C1045" s="7" t="s">
        <v>66</v>
      </c>
      <c r="D1045" s="7" t="s">
        <v>3</v>
      </c>
      <c r="E1045" s="8"/>
      <c r="F1045" s="7" t="s">
        <v>3</v>
      </c>
      <c r="G1045" s="8">
        <v>620981000</v>
      </c>
      <c r="H1045" s="5">
        <v>3.9473627658952027E-5</v>
      </c>
      <c r="I1045" s="12">
        <v>1.5581672805575825E-9</v>
      </c>
    </row>
    <row r="1046" spans="1:9" hidden="1" outlineLevel="1">
      <c r="A1046" s="7" t="s">
        <v>15321</v>
      </c>
      <c r="B1046" s="7" t="s">
        <v>15322</v>
      </c>
      <c r="C1046" s="7" t="s">
        <v>66</v>
      </c>
      <c r="D1046" s="7" t="s">
        <v>3</v>
      </c>
      <c r="E1046" s="8"/>
      <c r="F1046" s="7" t="s">
        <v>3</v>
      </c>
      <c r="G1046" s="8">
        <v>1008788000</v>
      </c>
      <c r="H1046" s="5">
        <v>6.4125185631796949E-5</v>
      </c>
      <c r="I1046" s="12">
        <v>4.1120394323124177E-9</v>
      </c>
    </row>
    <row r="1047" spans="1:9" hidden="1" outlineLevel="1">
      <c r="A1047" s="7" t="s">
        <v>15323</v>
      </c>
      <c r="B1047" s="7" t="s">
        <v>15324</v>
      </c>
      <c r="C1047" s="7" t="s">
        <v>66</v>
      </c>
      <c r="D1047" s="7" t="s">
        <v>3</v>
      </c>
      <c r="E1047" s="8"/>
      <c r="F1047" s="7" t="s">
        <v>3</v>
      </c>
      <c r="G1047" s="8">
        <v>460865000</v>
      </c>
      <c r="H1047" s="5">
        <v>2.9295603909045408E-5</v>
      </c>
      <c r="I1047" s="12">
        <v>8.5823240839567661E-10</v>
      </c>
    </row>
    <row r="1048" spans="1:9" hidden="1" outlineLevel="1">
      <c r="A1048" s="7" t="s">
        <v>15325</v>
      </c>
      <c r="B1048" s="7" t="s">
        <v>15326</v>
      </c>
      <c r="C1048" s="7" t="s">
        <v>66</v>
      </c>
      <c r="D1048" s="7" t="s">
        <v>3</v>
      </c>
      <c r="E1048" s="8"/>
      <c r="F1048" s="7" t="s">
        <v>3</v>
      </c>
      <c r="G1048" s="8">
        <v>16127090000</v>
      </c>
      <c r="H1048" s="5">
        <v>1.0251436773144568E-3</v>
      </c>
      <c r="I1048" s="12">
        <v>1.0509195591378071E-6</v>
      </c>
    </row>
    <row r="1049" spans="1:9" hidden="1" outlineLevel="1">
      <c r="A1049" s="7" t="s">
        <v>15327</v>
      </c>
      <c r="B1049" s="7" t="s">
        <v>15328</v>
      </c>
      <c r="C1049" s="7" t="s">
        <v>66</v>
      </c>
      <c r="D1049" s="7" t="s">
        <v>3</v>
      </c>
      <c r="E1049" s="8"/>
      <c r="F1049" s="7" t="s">
        <v>3</v>
      </c>
      <c r="G1049" s="8">
        <v>253534000</v>
      </c>
      <c r="H1049" s="5">
        <v>1.6116284902251025E-5</v>
      </c>
      <c r="I1049" s="12">
        <v>2.5973463905052433E-10</v>
      </c>
    </row>
    <row r="1050" spans="1:9" hidden="1" outlineLevel="1">
      <c r="A1050" s="7" t="s">
        <v>15329</v>
      </c>
      <c r="B1050" s="7" t="s">
        <v>15330</v>
      </c>
      <c r="C1050" s="7" t="s">
        <v>66</v>
      </c>
      <c r="D1050" s="7" t="s">
        <v>3</v>
      </c>
      <c r="E1050" s="8"/>
      <c r="F1050" s="7" t="s">
        <v>3</v>
      </c>
      <c r="G1050" s="8">
        <v>1607103000</v>
      </c>
      <c r="H1050" s="5">
        <v>1.0215801358106735E-4</v>
      </c>
      <c r="I1050" s="12">
        <v>1.043625973882954E-8</v>
      </c>
    </row>
    <row r="1051" spans="1:9" hidden="1" outlineLevel="1">
      <c r="A1051" s="7" t="s">
        <v>15331</v>
      </c>
      <c r="B1051" s="7" t="s">
        <v>15332</v>
      </c>
      <c r="C1051" s="7" t="s">
        <v>66</v>
      </c>
      <c r="D1051" s="7" t="s">
        <v>3</v>
      </c>
      <c r="E1051" s="8"/>
      <c r="F1051" s="7" t="s">
        <v>3</v>
      </c>
      <c r="G1051" s="8"/>
      <c r="H1051" s="5">
        <v>0</v>
      </c>
      <c r="I1051" s="12">
        <v>0</v>
      </c>
    </row>
    <row r="1052" spans="1:9" hidden="1" outlineLevel="1">
      <c r="A1052" s="7" t="s">
        <v>15333</v>
      </c>
      <c r="B1052" s="7" t="s">
        <v>15334</v>
      </c>
      <c r="C1052" s="7" t="s">
        <v>66</v>
      </c>
      <c r="D1052" s="7" t="s">
        <v>3</v>
      </c>
      <c r="E1052" s="8"/>
      <c r="F1052" s="7" t="s">
        <v>3</v>
      </c>
      <c r="G1052" s="8">
        <v>192476000</v>
      </c>
      <c r="H1052" s="5">
        <v>1.2235037718198223E-5</v>
      </c>
      <c r="I1052" s="12">
        <v>1.4969614796573317E-10</v>
      </c>
    </row>
    <row r="1053" spans="1:9" hidden="1" outlineLevel="1">
      <c r="A1053" s="7" t="s">
        <v>15335</v>
      </c>
      <c r="B1053" s="7" t="s">
        <v>15336</v>
      </c>
      <c r="C1053" s="7" t="s">
        <v>66</v>
      </c>
      <c r="D1053" s="7" t="s">
        <v>3</v>
      </c>
      <c r="E1053" s="8"/>
      <c r="F1053" s="7" t="s">
        <v>3</v>
      </c>
      <c r="G1053" s="8"/>
      <c r="H1053" s="5">
        <v>0</v>
      </c>
      <c r="I1053" s="12">
        <v>0</v>
      </c>
    </row>
    <row r="1054" spans="1:9" hidden="1" outlineLevel="1">
      <c r="A1054" s="7" t="s">
        <v>15337</v>
      </c>
      <c r="B1054" s="7" t="s">
        <v>15338</v>
      </c>
      <c r="C1054" s="7" t="s">
        <v>66</v>
      </c>
      <c r="D1054" s="7" t="s">
        <v>3</v>
      </c>
      <c r="E1054" s="8"/>
      <c r="F1054" s="7" t="s">
        <v>3</v>
      </c>
      <c r="G1054" s="8">
        <v>417958420</v>
      </c>
      <c r="H1054" s="5">
        <v>2.6568180102134992E-5</v>
      </c>
      <c r="I1054" s="12">
        <v>7.0586819393948165E-10</v>
      </c>
    </row>
    <row r="1055" spans="1:9" hidden="1" outlineLevel="1">
      <c r="A1055" s="7" t="s">
        <v>15339</v>
      </c>
      <c r="B1055" s="7" t="s">
        <v>15340</v>
      </c>
      <c r="C1055" s="7" t="s">
        <v>66</v>
      </c>
      <c r="D1055" s="7" t="s">
        <v>3</v>
      </c>
      <c r="E1055" s="8"/>
      <c r="F1055" s="7" t="s">
        <v>3</v>
      </c>
      <c r="G1055" s="8">
        <v>318451000</v>
      </c>
      <c r="H1055" s="5">
        <v>2.0242835451681987E-5</v>
      </c>
      <c r="I1055" s="12">
        <v>4.0977238712387307E-10</v>
      </c>
    </row>
    <row r="1056" spans="1:9" hidden="1" outlineLevel="1">
      <c r="A1056" s="7" t="s">
        <v>15341</v>
      </c>
      <c r="B1056" s="7" t="s">
        <v>15342</v>
      </c>
      <c r="C1056" s="7" t="s">
        <v>66</v>
      </c>
      <c r="D1056" s="7" t="s">
        <v>3</v>
      </c>
      <c r="E1056" s="8"/>
      <c r="F1056" s="7" t="s">
        <v>3</v>
      </c>
      <c r="G1056" s="8"/>
      <c r="H1056" s="5">
        <v>0</v>
      </c>
      <c r="I1056" s="12">
        <v>0</v>
      </c>
    </row>
    <row r="1057" spans="1:9" hidden="1" outlineLevel="1">
      <c r="A1057" s="7" t="s">
        <v>15343</v>
      </c>
      <c r="B1057" s="7" t="s">
        <v>15344</v>
      </c>
      <c r="C1057" s="7" t="s">
        <v>66</v>
      </c>
      <c r="D1057" s="7" t="s">
        <v>3</v>
      </c>
      <c r="E1057" s="8"/>
      <c r="F1057" s="7" t="s">
        <v>3</v>
      </c>
      <c r="G1057" s="8"/>
      <c r="H1057" s="5">
        <v>0</v>
      </c>
      <c r="I1057" s="12">
        <v>0</v>
      </c>
    </row>
    <row r="1058" spans="1:9" hidden="1" outlineLevel="1">
      <c r="A1058" s="7" t="s">
        <v>15345</v>
      </c>
      <c r="B1058" s="7" t="s">
        <v>15346</v>
      </c>
      <c r="C1058" s="7" t="s">
        <v>66</v>
      </c>
      <c r="D1058" s="7" t="s">
        <v>3</v>
      </c>
      <c r="E1058" s="8"/>
      <c r="F1058" s="7" t="s">
        <v>3</v>
      </c>
      <c r="G1058" s="8">
        <v>4266309000</v>
      </c>
      <c r="H1058" s="5">
        <v>2.7119459845637142E-4</v>
      </c>
      <c r="I1058" s="12">
        <v>7.3546510231912538E-8</v>
      </c>
    </row>
    <row r="1059" spans="1:9" hidden="1" outlineLevel="1">
      <c r="A1059" s="7" t="s">
        <v>15347</v>
      </c>
      <c r="B1059" s="7" t="s">
        <v>15348</v>
      </c>
      <c r="C1059" s="7" t="s">
        <v>66</v>
      </c>
      <c r="D1059" s="7" t="s">
        <v>3</v>
      </c>
      <c r="E1059" s="8"/>
      <c r="F1059" s="7" t="s">
        <v>3</v>
      </c>
      <c r="G1059" s="8">
        <v>412451000</v>
      </c>
      <c r="H1059" s="5">
        <v>2.6218092343505555E-5</v>
      </c>
      <c r="I1059" s="12">
        <v>6.8738836613258458E-10</v>
      </c>
    </row>
    <row r="1060" spans="1:9" hidden="1" outlineLevel="1">
      <c r="A1060" s="7" t="s">
        <v>15349</v>
      </c>
      <c r="B1060" s="7" t="s">
        <v>15350</v>
      </c>
      <c r="C1060" s="7" t="s">
        <v>66</v>
      </c>
      <c r="D1060" s="7" t="s">
        <v>3</v>
      </c>
      <c r="E1060" s="8"/>
      <c r="F1060" s="7" t="s">
        <v>3</v>
      </c>
      <c r="G1060" s="8">
        <v>215494000</v>
      </c>
      <c r="H1060" s="5">
        <v>1.369821285794285E-5</v>
      </c>
      <c r="I1060" s="12">
        <v>1.8764103550151084E-10</v>
      </c>
    </row>
    <row r="1061" spans="1:9" hidden="1" outlineLevel="1">
      <c r="A1061" s="7" t="s">
        <v>15351</v>
      </c>
      <c r="B1061" s="7" t="s">
        <v>15352</v>
      </c>
      <c r="C1061" s="7" t="s">
        <v>66</v>
      </c>
      <c r="D1061" s="7" t="s">
        <v>3</v>
      </c>
      <c r="E1061" s="8"/>
      <c r="F1061" s="7" t="s">
        <v>3</v>
      </c>
      <c r="G1061" s="8">
        <v>2524958100</v>
      </c>
      <c r="H1061" s="5">
        <v>1.605029073254334E-4</v>
      </c>
      <c r="I1061" s="12">
        <v>2.5761183259916663E-8</v>
      </c>
    </row>
    <row r="1062" spans="1:9" hidden="1" outlineLevel="1">
      <c r="A1062" s="7" t="s">
        <v>15353</v>
      </c>
      <c r="B1062" s="7" t="s">
        <v>15354</v>
      </c>
      <c r="C1062" s="7" t="s">
        <v>66</v>
      </c>
      <c r="D1062" s="7" t="s">
        <v>3</v>
      </c>
      <c r="E1062" s="8"/>
      <c r="F1062" s="7" t="s">
        <v>3</v>
      </c>
      <c r="G1062" s="8"/>
      <c r="H1062" s="5">
        <v>0</v>
      </c>
      <c r="I1062" s="12">
        <v>0</v>
      </c>
    </row>
    <row r="1063" spans="1:9" hidden="1" outlineLevel="1">
      <c r="A1063" s="7" t="s">
        <v>15355</v>
      </c>
      <c r="B1063" s="7" t="s">
        <v>15356</v>
      </c>
      <c r="C1063" s="7" t="s">
        <v>66</v>
      </c>
      <c r="D1063" s="7" t="s">
        <v>3</v>
      </c>
      <c r="E1063" s="8"/>
      <c r="F1063" s="7" t="s">
        <v>3</v>
      </c>
      <c r="G1063" s="8">
        <v>1231944580</v>
      </c>
      <c r="H1063" s="5">
        <v>7.8310482361592455E-5</v>
      </c>
      <c r="I1063" s="12">
        <v>6.1325316477052833E-9</v>
      </c>
    </row>
    <row r="1064" spans="1:9" hidden="1" outlineLevel="1">
      <c r="A1064" s="7" t="s">
        <v>15357</v>
      </c>
      <c r="B1064" s="7" t="s">
        <v>15358</v>
      </c>
      <c r="C1064" s="7" t="s">
        <v>66</v>
      </c>
      <c r="D1064" s="7" t="s">
        <v>3</v>
      </c>
      <c r="E1064" s="8"/>
      <c r="F1064" s="7" t="s">
        <v>3</v>
      </c>
      <c r="G1064" s="8">
        <v>298385000</v>
      </c>
      <c r="H1064" s="5">
        <v>1.8967308804965692E-5</v>
      </c>
      <c r="I1064" s="12">
        <v>3.5975880330292907E-10</v>
      </c>
    </row>
    <row r="1065" spans="1:9" hidden="1" outlineLevel="1">
      <c r="A1065" s="7" t="s">
        <v>15359</v>
      </c>
      <c r="B1065" s="7" t="s">
        <v>15360</v>
      </c>
      <c r="C1065" s="7" t="s">
        <v>66</v>
      </c>
      <c r="D1065" s="7" t="s">
        <v>3</v>
      </c>
      <c r="E1065" s="8"/>
      <c r="F1065" s="7" t="s">
        <v>3</v>
      </c>
      <c r="G1065" s="8"/>
      <c r="H1065" s="5">
        <v>0</v>
      </c>
      <c r="I1065" s="12">
        <v>0</v>
      </c>
    </row>
    <row r="1066" spans="1:9" hidden="1" outlineLevel="1">
      <c r="A1066" s="7" t="s">
        <v>15361</v>
      </c>
      <c r="B1066" s="7" t="s">
        <v>15362</v>
      </c>
      <c r="C1066" s="7" t="s">
        <v>66</v>
      </c>
      <c r="D1066" s="7" t="s">
        <v>3</v>
      </c>
      <c r="E1066" s="8"/>
      <c r="F1066" s="7" t="s">
        <v>3</v>
      </c>
      <c r="G1066" s="8"/>
      <c r="H1066" s="5">
        <v>0</v>
      </c>
      <c r="I1066" s="12">
        <v>0</v>
      </c>
    </row>
    <row r="1067" spans="1:9" hidden="1" outlineLevel="1">
      <c r="A1067" s="7" t="s">
        <v>15363</v>
      </c>
      <c r="B1067" s="7" t="s">
        <v>15364</v>
      </c>
      <c r="C1067" s="7" t="s">
        <v>66</v>
      </c>
      <c r="D1067" s="7" t="s">
        <v>3</v>
      </c>
      <c r="E1067" s="8"/>
      <c r="F1067" s="7" t="s">
        <v>3</v>
      </c>
      <c r="G1067" s="8">
        <v>440119000</v>
      </c>
      <c r="H1067" s="5">
        <v>2.7976851999707413E-5</v>
      </c>
      <c r="I1067" s="12">
        <v>7.8270424781353262E-10</v>
      </c>
    </row>
    <row r="1068" spans="1:9" hidden="1" outlineLevel="1">
      <c r="A1068" s="7" t="s">
        <v>15365</v>
      </c>
      <c r="B1068" s="7" t="s">
        <v>15366</v>
      </c>
      <c r="C1068" s="7" t="s">
        <v>66</v>
      </c>
      <c r="D1068" s="7" t="s">
        <v>3</v>
      </c>
      <c r="E1068" s="8"/>
      <c r="F1068" s="7" t="s">
        <v>3</v>
      </c>
      <c r="G1068" s="8">
        <v>174509470</v>
      </c>
      <c r="H1068" s="5">
        <v>1.1092967162829555E-5</v>
      </c>
      <c r="I1068" s="12">
        <v>1.2305392047561478E-10</v>
      </c>
    </row>
    <row r="1069" spans="1:9" hidden="1" outlineLevel="1">
      <c r="A1069" s="7" t="s">
        <v>15367</v>
      </c>
      <c r="B1069" s="7" t="s">
        <v>15368</v>
      </c>
      <c r="C1069" s="7" t="s">
        <v>66</v>
      </c>
      <c r="D1069" s="7" t="s">
        <v>3</v>
      </c>
      <c r="E1069" s="8"/>
      <c r="F1069" s="7" t="s">
        <v>3</v>
      </c>
      <c r="G1069" s="8">
        <v>219536000</v>
      </c>
      <c r="H1069" s="5">
        <v>1.3955148904291262E-5</v>
      </c>
      <c r="I1069" s="12">
        <v>1.9474618094094162E-10</v>
      </c>
    </row>
    <row r="1070" spans="1:9" hidden="1" outlineLevel="1">
      <c r="A1070" s="7" t="s">
        <v>15369</v>
      </c>
      <c r="B1070" s="7" t="s">
        <v>6644</v>
      </c>
      <c r="C1070" s="7" t="s">
        <v>66</v>
      </c>
      <c r="D1070" s="7" t="s">
        <v>3</v>
      </c>
      <c r="E1070" s="8"/>
      <c r="F1070" s="7" t="s">
        <v>3</v>
      </c>
      <c r="G1070" s="8">
        <v>1227519000</v>
      </c>
      <c r="H1070" s="5">
        <v>7.8029163453131639E-5</v>
      </c>
      <c r="I1070" s="12">
        <v>6.0885503491955343E-9</v>
      </c>
    </row>
    <row r="1071" spans="1:9" hidden="1" outlineLevel="1">
      <c r="A1071" s="7" t="s">
        <v>15370</v>
      </c>
      <c r="B1071" s="7" t="s">
        <v>15371</v>
      </c>
      <c r="C1071" s="7" t="s">
        <v>66</v>
      </c>
      <c r="D1071" s="7" t="s">
        <v>3</v>
      </c>
      <c r="E1071" s="8"/>
      <c r="F1071" s="7" t="s">
        <v>3</v>
      </c>
      <c r="G1071" s="8"/>
      <c r="H1071" s="5">
        <v>0</v>
      </c>
      <c r="I1071" s="12">
        <v>0</v>
      </c>
    </row>
    <row r="1072" spans="1:9" hidden="1" outlineLevel="1">
      <c r="A1072" s="7" t="s">
        <v>15372</v>
      </c>
      <c r="B1072" s="7" t="s">
        <v>15373</v>
      </c>
      <c r="C1072" s="7" t="s">
        <v>66</v>
      </c>
      <c r="D1072" s="7" t="s">
        <v>3</v>
      </c>
      <c r="E1072" s="8"/>
      <c r="F1072" s="7" t="s">
        <v>3</v>
      </c>
      <c r="G1072" s="8">
        <v>2215514000</v>
      </c>
      <c r="H1072" s="5">
        <v>1.4083260954714466E-4</v>
      </c>
      <c r="I1072" s="12">
        <v>1.98338239118585E-8</v>
      </c>
    </row>
    <row r="1073" spans="1:9" hidden="1" outlineLevel="1">
      <c r="A1073" s="7" t="s">
        <v>15374</v>
      </c>
      <c r="B1073" s="7" t="s">
        <v>15375</v>
      </c>
      <c r="C1073" s="7" t="s">
        <v>66</v>
      </c>
      <c r="D1073" s="7" t="s">
        <v>3</v>
      </c>
      <c r="E1073" s="8"/>
      <c r="F1073" s="7" t="s">
        <v>3</v>
      </c>
      <c r="G1073" s="8">
        <v>357765640</v>
      </c>
      <c r="H1073" s="5">
        <v>2.274193197944329E-5</v>
      </c>
      <c r="I1073" s="12">
        <v>5.1719547015762538E-10</v>
      </c>
    </row>
    <row r="1074" spans="1:9" hidden="1" outlineLevel="1">
      <c r="A1074" s="7" t="s">
        <v>15376</v>
      </c>
      <c r="B1074" s="7" t="s">
        <v>15377</v>
      </c>
      <c r="C1074" s="7" t="s">
        <v>66</v>
      </c>
      <c r="D1074" s="7" t="s">
        <v>3</v>
      </c>
      <c r="E1074" s="8"/>
      <c r="F1074" s="7" t="s">
        <v>3</v>
      </c>
      <c r="G1074" s="8"/>
      <c r="H1074" s="5">
        <v>0</v>
      </c>
      <c r="I1074" s="12">
        <v>0</v>
      </c>
    </row>
    <row r="1075" spans="1:9" hidden="1" outlineLevel="1">
      <c r="A1075" s="7" t="s">
        <v>15378</v>
      </c>
      <c r="B1075" s="7" t="s">
        <v>15379</v>
      </c>
      <c r="C1075" s="7" t="s">
        <v>66</v>
      </c>
      <c r="D1075" s="7" t="s">
        <v>3</v>
      </c>
      <c r="E1075" s="8"/>
      <c r="F1075" s="7" t="s">
        <v>3</v>
      </c>
      <c r="G1075" s="8">
        <v>1021422020</v>
      </c>
      <c r="H1075" s="5">
        <v>6.4928286856014364E-5</v>
      </c>
      <c r="I1075" s="12">
        <v>4.2156824340568878E-9</v>
      </c>
    </row>
    <row r="1076" spans="1:9" hidden="1" outlineLevel="1">
      <c r="A1076" s="7" t="s">
        <v>15380</v>
      </c>
      <c r="B1076" s="7" t="s">
        <v>15381</v>
      </c>
      <c r="C1076" s="7" t="s">
        <v>66</v>
      </c>
      <c r="D1076" s="7" t="s">
        <v>3</v>
      </c>
      <c r="E1076" s="8"/>
      <c r="F1076" s="7" t="s">
        <v>3</v>
      </c>
      <c r="G1076" s="8"/>
      <c r="H1076" s="5">
        <v>0</v>
      </c>
      <c r="I1076" s="12">
        <v>0</v>
      </c>
    </row>
    <row r="1077" spans="1:9" hidden="1" outlineLevel="1">
      <c r="A1077" s="7" t="s">
        <v>15382</v>
      </c>
      <c r="B1077" s="7" t="s">
        <v>15383</v>
      </c>
      <c r="C1077" s="7" t="s">
        <v>66</v>
      </c>
      <c r="D1077" s="7" t="s">
        <v>3</v>
      </c>
      <c r="E1077" s="8"/>
      <c r="F1077" s="7" t="s">
        <v>3</v>
      </c>
      <c r="G1077" s="8"/>
      <c r="H1077" s="5">
        <v>0</v>
      </c>
      <c r="I1077" s="12">
        <v>0</v>
      </c>
    </row>
    <row r="1078" spans="1:9" hidden="1" outlineLevel="1">
      <c r="A1078" s="7" t="s">
        <v>15384</v>
      </c>
      <c r="B1078" s="7" t="s">
        <v>15385</v>
      </c>
      <c r="C1078" s="7" t="s">
        <v>66</v>
      </c>
      <c r="D1078" s="7" t="s">
        <v>3</v>
      </c>
      <c r="E1078" s="8"/>
      <c r="F1078" s="7" t="s">
        <v>3</v>
      </c>
      <c r="G1078" s="8">
        <v>4982485000</v>
      </c>
      <c r="H1078" s="5">
        <v>3.167194450495484E-4</v>
      </c>
      <c r="I1078" s="12">
        <v>1.0031120687249391E-7</v>
      </c>
    </row>
    <row r="1079" spans="1:9" hidden="1" outlineLevel="1">
      <c r="A1079" s="7" t="s">
        <v>15386</v>
      </c>
      <c r="B1079" s="7" t="s">
        <v>15387</v>
      </c>
      <c r="C1079" s="7" t="s">
        <v>66</v>
      </c>
      <c r="D1079" s="7" t="s">
        <v>3</v>
      </c>
      <c r="E1079" s="8"/>
      <c r="F1079" s="7" t="s">
        <v>3</v>
      </c>
      <c r="G1079" s="8">
        <v>1942034000</v>
      </c>
      <c r="H1079" s="5">
        <v>1.2344842598569882E-4</v>
      </c>
      <c r="I1079" s="12">
        <v>1.5239513878346561E-8</v>
      </c>
    </row>
    <row r="1080" spans="1:9" hidden="1" outlineLevel="1">
      <c r="A1080" s="7" t="s">
        <v>15388</v>
      </c>
      <c r="B1080" s="7" t="s">
        <v>15389</v>
      </c>
      <c r="C1080" s="7" t="s">
        <v>66</v>
      </c>
      <c r="D1080" s="7" t="s">
        <v>3</v>
      </c>
      <c r="E1080" s="8"/>
      <c r="F1080" s="7" t="s">
        <v>3</v>
      </c>
      <c r="G1080" s="8"/>
      <c r="H1080" s="5">
        <v>0</v>
      </c>
      <c r="I1080" s="12">
        <v>0</v>
      </c>
    </row>
    <row r="1081" spans="1:9" hidden="1" outlineLevel="1">
      <c r="A1081" s="7" t="s">
        <v>15390</v>
      </c>
      <c r="B1081" s="7" t="s">
        <v>15391</v>
      </c>
      <c r="C1081" s="7" t="s">
        <v>66</v>
      </c>
      <c r="D1081" s="7" t="s">
        <v>3</v>
      </c>
      <c r="E1081" s="8"/>
      <c r="F1081" s="7" t="s">
        <v>3</v>
      </c>
      <c r="G1081" s="8">
        <v>370058000</v>
      </c>
      <c r="H1081" s="5">
        <v>2.3523315051855804E-5</v>
      </c>
      <c r="I1081" s="12">
        <v>5.5334635102886579E-10</v>
      </c>
    </row>
    <row r="1082" spans="1:9" hidden="1" outlineLevel="1">
      <c r="A1082" s="7" t="s">
        <v>15392</v>
      </c>
      <c r="B1082" s="7" t="s">
        <v>15393</v>
      </c>
      <c r="C1082" s="7" t="s">
        <v>66</v>
      </c>
      <c r="D1082" s="7" t="s">
        <v>3</v>
      </c>
      <c r="E1082" s="8"/>
      <c r="F1082" s="7" t="s">
        <v>3</v>
      </c>
      <c r="G1082" s="8"/>
      <c r="H1082" s="5">
        <v>0</v>
      </c>
      <c r="I1082" s="12">
        <v>0</v>
      </c>
    </row>
    <row r="1083" spans="1:9" hidden="1" outlineLevel="1">
      <c r="A1083" s="7" t="s">
        <v>15394</v>
      </c>
      <c r="B1083" s="7" t="s">
        <v>15395</v>
      </c>
      <c r="C1083" s="7" t="s">
        <v>66</v>
      </c>
      <c r="D1083" s="7" t="s">
        <v>3</v>
      </c>
      <c r="E1083" s="8"/>
      <c r="F1083" s="7" t="s">
        <v>3</v>
      </c>
      <c r="G1083" s="8"/>
      <c r="H1083" s="5">
        <v>0</v>
      </c>
      <c r="I1083" s="12">
        <v>0</v>
      </c>
    </row>
    <row r="1084" spans="1:9" hidden="1" outlineLevel="1">
      <c r="A1084" s="7" t="s">
        <v>15396</v>
      </c>
      <c r="B1084" s="7" t="s">
        <v>15397</v>
      </c>
      <c r="C1084" s="7" t="s">
        <v>66</v>
      </c>
      <c r="D1084" s="7" t="s">
        <v>3</v>
      </c>
      <c r="E1084" s="8"/>
      <c r="F1084" s="7" t="s">
        <v>3</v>
      </c>
      <c r="G1084" s="8"/>
      <c r="H1084" s="5">
        <v>0</v>
      </c>
      <c r="I1084" s="12">
        <v>0</v>
      </c>
    </row>
    <row r="1085" spans="1:9" hidden="1" outlineLevel="1">
      <c r="A1085" s="7" t="s">
        <v>15398</v>
      </c>
      <c r="B1085" s="7" t="s">
        <v>15399</v>
      </c>
      <c r="C1085" s="7" t="s">
        <v>66</v>
      </c>
      <c r="D1085" s="7" t="s">
        <v>3</v>
      </c>
      <c r="E1085" s="8"/>
      <c r="F1085" s="7" t="s">
        <v>3</v>
      </c>
      <c r="G1085" s="8">
        <v>1346492000</v>
      </c>
      <c r="H1085" s="5">
        <v>8.5591868114737228E-5</v>
      </c>
      <c r="I1085" s="12">
        <v>7.3259678873705711E-9</v>
      </c>
    </row>
    <row r="1086" spans="1:9" hidden="1" outlineLevel="1">
      <c r="A1086" s="7" t="s">
        <v>15400</v>
      </c>
      <c r="B1086" s="7" t="s">
        <v>15401</v>
      </c>
      <c r="C1086" s="7" t="s">
        <v>66</v>
      </c>
      <c r="D1086" s="7" t="s">
        <v>3</v>
      </c>
      <c r="E1086" s="8"/>
      <c r="F1086" s="7" t="s">
        <v>3</v>
      </c>
      <c r="G1086" s="8"/>
      <c r="H1086" s="5">
        <v>0</v>
      </c>
      <c r="I1086" s="12">
        <v>0</v>
      </c>
    </row>
    <row r="1087" spans="1:9" hidden="1" outlineLevel="1">
      <c r="A1087" s="7" t="s">
        <v>15402</v>
      </c>
      <c r="B1087" s="7" t="s">
        <v>15403</v>
      </c>
      <c r="C1087" s="7" t="s">
        <v>66</v>
      </c>
      <c r="D1087" s="7" t="s">
        <v>3</v>
      </c>
      <c r="E1087" s="8"/>
      <c r="F1087" s="7" t="s">
        <v>3</v>
      </c>
      <c r="G1087" s="8"/>
      <c r="H1087" s="5">
        <v>0</v>
      </c>
      <c r="I1087" s="12">
        <v>0</v>
      </c>
    </row>
    <row r="1088" spans="1:9" hidden="1" outlineLevel="1">
      <c r="A1088" s="7" t="s">
        <v>15404</v>
      </c>
      <c r="B1088" s="7" t="s">
        <v>15405</v>
      </c>
      <c r="C1088" s="7" t="s">
        <v>66</v>
      </c>
      <c r="D1088" s="7" t="s">
        <v>3</v>
      </c>
      <c r="E1088" s="8"/>
      <c r="F1088" s="7" t="s">
        <v>3</v>
      </c>
      <c r="G1088" s="8"/>
      <c r="H1088" s="5">
        <v>0</v>
      </c>
      <c r="I1088" s="12">
        <v>0</v>
      </c>
    </row>
    <row r="1089" spans="1:9" hidden="1" outlineLevel="1">
      <c r="A1089" s="7" t="s">
        <v>15406</v>
      </c>
      <c r="B1089" s="7" t="s">
        <v>15407</v>
      </c>
      <c r="C1089" s="7" t="s">
        <v>66</v>
      </c>
      <c r="D1089" s="7" t="s">
        <v>3</v>
      </c>
      <c r="E1089" s="8"/>
      <c r="F1089" s="7" t="s">
        <v>3</v>
      </c>
      <c r="G1089" s="8"/>
      <c r="H1089" s="5">
        <v>0</v>
      </c>
      <c r="I1089" s="12">
        <v>0</v>
      </c>
    </row>
    <row r="1090" spans="1:9" hidden="1" outlineLevel="1">
      <c r="A1090" s="7" t="s">
        <v>15408</v>
      </c>
      <c r="B1090" s="7" t="s">
        <v>15409</v>
      </c>
      <c r="C1090" s="7" t="s">
        <v>66</v>
      </c>
      <c r="D1090" s="7" t="s">
        <v>3</v>
      </c>
      <c r="E1090" s="8"/>
      <c r="F1090" s="7" t="s">
        <v>3</v>
      </c>
      <c r="G1090" s="8"/>
      <c r="H1090" s="5">
        <v>0</v>
      </c>
      <c r="I1090" s="12">
        <v>0</v>
      </c>
    </row>
    <row r="1091" spans="1:9" hidden="1" outlineLevel="1">
      <c r="A1091" s="7" t="s">
        <v>15410</v>
      </c>
      <c r="B1091" s="7" t="s">
        <v>15411</v>
      </c>
      <c r="C1091" s="7" t="s">
        <v>66</v>
      </c>
      <c r="D1091" s="7" t="s">
        <v>3</v>
      </c>
      <c r="E1091" s="8"/>
      <c r="F1091" s="7" t="s">
        <v>3</v>
      </c>
      <c r="G1091" s="8">
        <v>458532000</v>
      </c>
      <c r="H1091" s="5">
        <v>2.9147303118315361E-5</v>
      </c>
      <c r="I1091" s="12">
        <v>8.4956527907095639E-10</v>
      </c>
    </row>
    <row r="1092" spans="1:9" hidden="1" outlineLevel="1">
      <c r="A1092" s="7" t="s">
        <v>15412</v>
      </c>
      <c r="B1092" s="7" t="s">
        <v>15413</v>
      </c>
      <c r="C1092" s="7" t="s">
        <v>66</v>
      </c>
      <c r="D1092" s="7" t="s">
        <v>3</v>
      </c>
      <c r="E1092" s="8"/>
      <c r="F1092" s="7" t="s">
        <v>3</v>
      </c>
      <c r="G1092" s="8"/>
      <c r="H1092" s="5">
        <v>0</v>
      </c>
      <c r="I1092" s="12">
        <v>0</v>
      </c>
    </row>
    <row r="1093" spans="1:9" hidden="1" outlineLevel="1">
      <c r="A1093" s="7" t="s">
        <v>15414</v>
      </c>
      <c r="B1093" s="7" t="s">
        <v>15415</v>
      </c>
      <c r="C1093" s="7" t="s">
        <v>66</v>
      </c>
      <c r="D1093" s="7" t="s">
        <v>3</v>
      </c>
      <c r="E1093" s="8"/>
      <c r="F1093" s="7" t="s">
        <v>3</v>
      </c>
      <c r="G1093" s="8">
        <v>2360551000</v>
      </c>
      <c r="H1093" s="5">
        <v>1.5005211309841504E-4</v>
      </c>
      <c r="I1093" s="12">
        <v>2.2515636645299538E-8</v>
      </c>
    </row>
    <row r="1094" spans="1:9" hidden="1" outlineLevel="1">
      <c r="A1094" s="7" t="s">
        <v>15416</v>
      </c>
      <c r="B1094" s="7" t="s">
        <v>15417</v>
      </c>
      <c r="C1094" s="7" t="s">
        <v>66</v>
      </c>
      <c r="D1094" s="7" t="s">
        <v>3</v>
      </c>
      <c r="E1094" s="8"/>
      <c r="F1094" s="7" t="s">
        <v>3</v>
      </c>
      <c r="G1094" s="8">
        <v>3443284000</v>
      </c>
      <c r="H1094" s="5">
        <v>2.1887772820750872E-4</v>
      </c>
      <c r="I1094" s="12">
        <v>4.7907459905280059E-8</v>
      </c>
    </row>
    <row r="1095" spans="1:9" hidden="1" outlineLevel="1">
      <c r="A1095" s="7" t="s">
        <v>15418</v>
      </c>
      <c r="B1095" s="7" t="s">
        <v>15419</v>
      </c>
      <c r="C1095" s="7" t="s">
        <v>66</v>
      </c>
      <c r="D1095" s="7" t="s">
        <v>3</v>
      </c>
      <c r="E1095" s="8"/>
      <c r="F1095" s="7" t="s">
        <v>3</v>
      </c>
      <c r="G1095" s="8">
        <v>577426000</v>
      </c>
      <c r="H1095" s="5">
        <v>3.6704986021469314E-5</v>
      </c>
      <c r="I1095" s="12">
        <v>1.3472559988362577E-9</v>
      </c>
    </row>
    <row r="1096" spans="1:9" hidden="1" outlineLevel="1">
      <c r="A1096" s="7" t="s">
        <v>15420</v>
      </c>
      <c r="B1096" s="7" t="s">
        <v>15421</v>
      </c>
      <c r="C1096" s="7" t="s">
        <v>66</v>
      </c>
      <c r="D1096" s="7" t="s">
        <v>3</v>
      </c>
      <c r="E1096" s="8"/>
      <c r="F1096" s="7" t="s">
        <v>3</v>
      </c>
      <c r="G1096" s="8"/>
      <c r="H1096" s="5">
        <v>0</v>
      </c>
      <c r="I1096" s="12">
        <v>0</v>
      </c>
    </row>
    <row r="1097" spans="1:9" hidden="1" outlineLevel="1">
      <c r="A1097" s="7" t="s">
        <v>15422</v>
      </c>
      <c r="B1097" s="7" t="s">
        <v>15423</v>
      </c>
      <c r="C1097" s="7" t="s">
        <v>66</v>
      </c>
      <c r="D1097" s="7" t="s">
        <v>3</v>
      </c>
      <c r="E1097" s="8"/>
      <c r="F1097" s="7" t="s">
        <v>3</v>
      </c>
      <c r="G1097" s="8"/>
      <c r="H1097" s="5">
        <v>0</v>
      </c>
      <c r="I1097" s="12">
        <v>0</v>
      </c>
    </row>
    <row r="1098" spans="1:9" hidden="1" outlineLevel="1">
      <c r="A1098" s="7" t="s">
        <v>15424</v>
      </c>
      <c r="B1098" s="7" t="s">
        <v>15425</v>
      </c>
      <c r="C1098" s="7" t="s">
        <v>66</v>
      </c>
      <c r="D1098" s="7" t="s">
        <v>3</v>
      </c>
      <c r="E1098" s="8"/>
      <c r="F1098" s="7" t="s">
        <v>3</v>
      </c>
      <c r="G1098" s="8"/>
      <c r="H1098" s="5">
        <v>0</v>
      </c>
      <c r="I1098" s="12">
        <v>0</v>
      </c>
    </row>
    <row r="1099" spans="1:9" hidden="1" outlineLevel="1">
      <c r="A1099" s="7" t="s">
        <v>15426</v>
      </c>
      <c r="B1099" s="7" t="s">
        <v>15427</v>
      </c>
      <c r="C1099" s="7" t="s">
        <v>66</v>
      </c>
      <c r="D1099" s="7" t="s">
        <v>3</v>
      </c>
      <c r="E1099" s="8"/>
      <c r="F1099" s="7" t="s">
        <v>3</v>
      </c>
      <c r="G1099" s="8"/>
      <c r="H1099" s="5">
        <v>0</v>
      </c>
      <c r="I1099" s="12">
        <v>0</v>
      </c>
    </row>
    <row r="1100" spans="1:9" hidden="1" outlineLevel="1">
      <c r="A1100" s="7" t="s">
        <v>15428</v>
      </c>
      <c r="B1100" s="7" t="s">
        <v>15429</v>
      </c>
      <c r="C1100" s="7" t="s">
        <v>66</v>
      </c>
      <c r="D1100" s="7" t="s">
        <v>3</v>
      </c>
      <c r="E1100" s="8"/>
      <c r="F1100" s="7" t="s">
        <v>3</v>
      </c>
      <c r="G1100" s="8"/>
      <c r="H1100" s="5">
        <v>0</v>
      </c>
      <c r="I1100" s="12">
        <v>0</v>
      </c>
    </row>
    <row r="1101" spans="1:9" hidden="1" outlineLevel="1">
      <c r="A1101" s="7" t="s">
        <v>15430</v>
      </c>
      <c r="B1101" s="7" t="s">
        <v>15431</v>
      </c>
      <c r="C1101" s="7" t="s">
        <v>66</v>
      </c>
      <c r="D1101" s="7" t="s">
        <v>3</v>
      </c>
      <c r="E1101" s="8"/>
      <c r="F1101" s="7" t="s">
        <v>3</v>
      </c>
      <c r="G1101" s="8">
        <v>668895000</v>
      </c>
      <c r="H1101" s="5">
        <v>4.2519355943152398E-5</v>
      </c>
      <c r="I1101" s="12">
        <v>1.8078956298204891E-9</v>
      </c>
    </row>
    <row r="1102" spans="1:9" hidden="1" outlineLevel="1">
      <c r="A1102" s="7" t="s">
        <v>15432</v>
      </c>
      <c r="B1102" s="7" t="s">
        <v>15433</v>
      </c>
      <c r="C1102" s="7" t="s">
        <v>66</v>
      </c>
      <c r="D1102" s="7" t="s">
        <v>3</v>
      </c>
      <c r="E1102" s="8"/>
      <c r="F1102" s="7" t="s">
        <v>3</v>
      </c>
      <c r="G1102" s="8"/>
      <c r="H1102" s="5">
        <v>0</v>
      </c>
      <c r="I1102" s="12">
        <v>0</v>
      </c>
    </row>
    <row r="1103" spans="1:9" hidden="1" outlineLevel="1">
      <c r="A1103" s="7" t="s">
        <v>15434</v>
      </c>
      <c r="B1103" s="7" t="s">
        <v>15435</v>
      </c>
      <c r="C1103" s="7" t="s">
        <v>66</v>
      </c>
      <c r="D1103" s="7" t="s">
        <v>3</v>
      </c>
      <c r="E1103" s="8"/>
      <c r="F1103" s="7" t="s">
        <v>3</v>
      </c>
      <c r="G1103" s="8"/>
      <c r="H1103" s="5">
        <v>0</v>
      </c>
      <c r="I1103" s="12">
        <v>0</v>
      </c>
    </row>
    <row r="1104" spans="1:9" hidden="1" outlineLevel="1">
      <c r="A1104" s="7" t="s">
        <v>15436</v>
      </c>
      <c r="B1104" s="7" t="s">
        <v>15437</v>
      </c>
      <c r="C1104" s="7" t="s">
        <v>66</v>
      </c>
      <c r="D1104" s="7" t="s">
        <v>3</v>
      </c>
      <c r="E1104" s="8"/>
      <c r="F1104" s="7" t="s">
        <v>3</v>
      </c>
      <c r="G1104" s="8"/>
      <c r="H1104" s="5">
        <v>0</v>
      </c>
      <c r="I1104" s="12">
        <v>0</v>
      </c>
    </row>
    <row r="1105" spans="1:9" hidden="1" outlineLevel="1">
      <c r="A1105" s="7" t="s">
        <v>15438</v>
      </c>
      <c r="B1105" s="7" t="s">
        <v>15439</v>
      </c>
      <c r="C1105" s="7" t="s">
        <v>66</v>
      </c>
      <c r="D1105" s="7" t="s">
        <v>3</v>
      </c>
      <c r="E1105" s="8"/>
      <c r="F1105" s="7" t="s">
        <v>3</v>
      </c>
      <c r="G1105" s="8"/>
      <c r="H1105" s="5">
        <v>0</v>
      </c>
      <c r="I1105" s="12">
        <v>0</v>
      </c>
    </row>
    <row r="1106" spans="1:9" hidden="1" outlineLevel="1">
      <c r="A1106" s="7" t="s">
        <v>15440</v>
      </c>
      <c r="B1106" s="7" t="s">
        <v>15441</v>
      </c>
      <c r="C1106" s="7" t="s">
        <v>66</v>
      </c>
      <c r="D1106" s="7" t="s">
        <v>3</v>
      </c>
      <c r="E1106" s="8"/>
      <c r="F1106" s="7" t="s">
        <v>3</v>
      </c>
      <c r="G1106" s="8"/>
      <c r="H1106" s="5">
        <v>0</v>
      </c>
      <c r="I1106" s="12">
        <v>0</v>
      </c>
    </row>
    <row r="1107" spans="1:9" hidden="1" outlineLevel="1">
      <c r="A1107" s="7" t="s">
        <v>15442</v>
      </c>
      <c r="B1107" s="7" t="s">
        <v>15443</v>
      </c>
      <c r="C1107" s="7" t="s">
        <v>66</v>
      </c>
      <c r="D1107" s="7" t="s">
        <v>3</v>
      </c>
      <c r="E1107" s="8"/>
      <c r="F1107" s="7" t="s">
        <v>3</v>
      </c>
      <c r="G1107" s="8">
        <v>1215142900</v>
      </c>
      <c r="H1107" s="5">
        <v>7.7242457316760378E-5</v>
      </c>
      <c r="I1107" s="12">
        <v>5.9663972123315485E-9</v>
      </c>
    </row>
    <row r="1108" spans="1:9" hidden="1" outlineLevel="1">
      <c r="A1108" s="7" t="s">
        <v>15444</v>
      </c>
      <c r="B1108" s="7" t="s">
        <v>15445</v>
      </c>
      <c r="C1108" s="7" t="s">
        <v>66</v>
      </c>
      <c r="D1108" s="7" t="s">
        <v>3</v>
      </c>
      <c r="E1108" s="8"/>
      <c r="F1108" s="7" t="s">
        <v>3</v>
      </c>
      <c r="G1108" s="8">
        <v>778668000</v>
      </c>
      <c r="H1108" s="5">
        <v>4.9497248228111423E-5</v>
      </c>
      <c r="I1108" s="12">
        <v>2.4499775821552793E-9</v>
      </c>
    </row>
    <row r="1109" spans="1:9" hidden="1" outlineLevel="1">
      <c r="A1109" s="7" t="s">
        <v>15446</v>
      </c>
      <c r="B1109" s="7" t="s">
        <v>15447</v>
      </c>
      <c r="C1109" s="7" t="s">
        <v>66</v>
      </c>
      <c r="D1109" s="7" t="s">
        <v>3</v>
      </c>
      <c r="E1109" s="8"/>
      <c r="F1109" s="7" t="s">
        <v>3</v>
      </c>
      <c r="G1109" s="8"/>
      <c r="H1109" s="5">
        <v>0</v>
      </c>
      <c r="I1109" s="12">
        <v>0</v>
      </c>
    </row>
    <row r="1110" spans="1:9" hidden="1" outlineLevel="1">
      <c r="A1110" s="7" t="s">
        <v>15448</v>
      </c>
      <c r="B1110" s="7" t="s">
        <v>15449</v>
      </c>
      <c r="C1110" s="7" t="s">
        <v>66</v>
      </c>
      <c r="D1110" s="7" t="s">
        <v>3</v>
      </c>
      <c r="E1110" s="8"/>
      <c r="F1110" s="7" t="s">
        <v>3</v>
      </c>
      <c r="G1110" s="8">
        <v>1380096650</v>
      </c>
      <c r="H1110" s="5">
        <v>8.7728000205267211E-5</v>
      </c>
      <c r="I1110" s="12">
        <v>7.6962020200153635E-9</v>
      </c>
    </row>
    <row r="1111" spans="1:9" hidden="1" outlineLevel="1">
      <c r="A1111" s="7" t="s">
        <v>15450</v>
      </c>
      <c r="B1111" s="7" t="s">
        <v>1526</v>
      </c>
      <c r="C1111" s="7" t="s">
        <v>66</v>
      </c>
      <c r="D1111" s="7" t="s">
        <v>3</v>
      </c>
      <c r="E1111" s="8"/>
      <c r="F1111" s="7" t="s">
        <v>3</v>
      </c>
      <c r="G1111" s="8">
        <v>863470000</v>
      </c>
      <c r="H1111" s="5">
        <v>5.4887819876413788E-5</v>
      </c>
      <c r="I1111" s="12">
        <v>3.0126727707856444E-9</v>
      </c>
    </row>
    <row r="1112" spans="1:9" hidden="1" outlineLevel="1">
      <c r="A1112" s="7" t="s">
        <v>15451</v>
      </c>
      <c r="B1112" s="7" t="s">
        <v>15452</v>
      </c>
      <c r="C1112" s="7" t="s">
        <v>66</v>
      </c>
      <c r="D1112" s="7" t="s">
        <v>3</v>
      </c>
      <c r="E1112" s="8"/>
      <c r="F1112" s="7" t="s">
        <v>3</v>
      </c>
      <c r="G1112" s="8"/>
      <c r="H1112" s="5">
        <v>0</v>
      </c>
      <c r="I1112" s="12">
        <v>0</v>
      </c>
    </row>
    <row r="1113" spans="1:9" hidden="1" outlineLevel="1">
      <c r="A1113" s="7" t="s">
        <v>15453</v>
      </c>
      <c r="B1113" s="7" t="s">
        <v>15454</v>
      </c>
      <c r="C1113" s="7" t="s">
        <v>66</v>
      </c>
      <c r="D1113" s="7" t="s">
        <v>3</v>
      </c>
      <c r="E1113" s="8"/>
      <c r="F1113" s="7" t="s">
        <v>3</v>
      </c>
      <c r="G1113" s="8">
        <v>479942990</v>
      </c>
      <c r="H1113" s="5">
        <v>3.0508326156169252E-5</v>
      </c>
      <c r="I1113" s="12">
        <v>9.3075796485120089E-10</v>
      </c>
    </row>
    <row r="1114" spans="1:9" hidden="1" outlineLevel="1">
      <c r="A1114" s="7" t="s">
        <v>15455</v>
      </c>
      <c r="B1114" s="7" t="s">
        <v>15456</v>
      </c>
      <c r="C1114" s="7" t="s">
        <v>66</v>
      </c>
      <c r="D1114" s="7" t="s">
        <v>3</v>
      </c>
      <c r="E1114" s="8"/>
      <c r="F1114" s="7" t="s">
        <v>3</v>
      </c>
      <c r="G1114" s="8">
        <v>2334318000</v>
      </c>
      <c r="H1114" s="5">
        <v>1.483845714596575E-4</v>
      </c>
      <c r="I1114" s="12">
        <v>2.2017981047266205E-8</v>
      </c>
    </row>
    <row r="1115" spans="1:9" hidden="1" outlineLevel="1">
      <c r="A1115" s="7" t="s">
        <v>15457</v>
      </c>
      <c r="B1115" s="7" t="s">
        <v>7517</v>
      </c>
      <c r="C1115" s="7" t="s">
        <v>66</v>
      </c>
      <c r="D1115" s="7" t="s">
        <v>3</v>
      </c>
      <c r="E1115" s="8"/>
      <c r="F1115" s="7" t="s">
        <v>3</v>
      </c>
      <c r="G1115" s="8">
        <v>4397132000</v>
      </c>
      <c r="H1115" s="5">
        <v>2.7951056688572284E-4</v>
      </c>
      <c r="I1115" s="12">
        <v>7.812615700077814E-8</v>
      </c>
    </row>
    <row r="1116" spans="1:9" hidden="1" outlineLevel="1">
      <c r="A1116" s="7" t="s">
        <v>15458</v>
      </c>
      <c r="B1116" s="7" t="s">
        <v>15459</v>
      </c>
      <c r="C1116" s="7" t="s">
        <v>66</v>
      </c>
      <c r="D1116" s="7" t="s">
        <v>3</v>
      </c>
      <c r="E1116" s="8"/>
      <c r="F1116" s="7" t="s">
        <v>3</v>
      </c>
      <c r="G1116" s="8">
        <v>4037077000</v>
      </c>
      <c r="H1116" s="5">
        <v>2.5662310816034482E-4</v>
      </c>
      <c r="I1116" s="12">
        <v>6.5855419641876036E-8</v>
      </c>
    </row>
    <row r="1117" spans="1:9" hidden="1" outlineLevel="1">
      <c r="A1117" s="7" t="s">
        <v>15460</v>
      </c>
      <c r="B1117" s="7" t="s">
        <v>15461</v>
      </c>
      <c r="C1117" s="7" t="s">
        <v>66</v>
      </c>
      <c r="D1117" s="7" t="s">
        <v>3</v>
      </c>
      <c r="E1117" s="8"/>
      <c r="F1117" s="7" t="s">
        <v>3</v>
      </c>
      <c r="G1117" s="8">
        <v>343470000</v>
      </c>
      <c r="H1117" s="5">
        <v>2.1833207283347241E-5</v>
      </c>
      <c r="I1117" s="12">
        <v>4.7668894027760705E-10</v>
      </c>
    </row>
    <row r="1118" spans="1:9" hidden="1" outlineLevel="1">
      <c r="A1118" s="7" t="s">
        <v>15462</v>
      </c>
      <c r="B1118" s="7" t="s">
        <v>15463</v>
      </c>
      <c r="C1118" s="7" t="s">
        <v>66</v>
      </c>
      <c r="D1118" s="7" t="s">
        <v>3</v>
      </c>
      <c r="E1118" s="8"/>
      <c r="F1118" s="7" t="s">
        <v>3</v>
      </c>
      <c r="G1118" s="8"/>
      <c r="H1118" s="5">
        <v>0</v>
      </c>
      <c r="I1118" s="12">
        <v>0</v>
      </c>
    </row>
    <row r="1119" spans="1:9" hidden="1" outlineLevel="1">
      <c r="A1119" s="7" t="s">
        <v>15464</v>
      </c>
      <c r="B1119" s="7" t="s">
        <v>15465</v>
      </c>
      <c r="C1119" s="7" t="s">
        <v>66</v>
      </c>
      <c r="D1119" s="7" t="s">
        <v>3</v>
      </c>
      <c r="E1119" s="8"/>
      <c r="F1119" s="7" t="s">
        <v>3</v>
      </c>
      <c r="G1119" s="8">
        <v>312455000</v>
      </c>
      <c r="H1119" s="5">
        <v>1.9861690341858858E-5</v>
      </c>
      <c r="I1119" s="12">
        <v>3.9448674323588946E-10</v>
      </c>
    </row>
    <row r="1120" spans="1:9" hidden="1" outlineLevel="1">
      <c r="A1120" s="7" t="s">
        <v>15466</v>
      </c>
      <c r="B1120" s="7" t="s">
        <v>5659</v>
      </c>
      <c r="C1120" s="7" t="s">
        <v>66</v>
      </c>
      <c r="D1120" s="7" t="s">
        <v>3</v>
      </c>
      <c r="E1120" s="8"/>
      <c r="F1120" s="7" t="s">
        <v>3</v>
      </c>
      <c r="G1120" s="8">
        <v>2893379000</v>
      </c>
      <c r="H1120" s="5">
        <v>1.8392215755752745E-4</v>
      </c>
      <c r="I1120" s="12">
        <v>3.3827360040615956E-8</v>
      </c>
    </row>
    <row r="1121" spans="1:9" hidden="1" outlineLevel="1">
      <c r="A1121" s="7" t="s">
        <v>15467</v>
      </c>
      <c r="B1121" s="7" t="s">
        <v>15468</v>
      </c>
      <c r="C1121" s="7" t="s">
        <v>66</v>
      </c>
      <c r="D1121" s="7" t="s">
        <v>3</v>
      </c>
      <c r="E1121" s="8"/>
      <c r="F1121" s="7" t="s">
        <v>3</v>
      </c>
      <c r="G1121" s="8">
        <v>67787690</v>
      </c>
      <c r="H1121" s="5">
        <v>4.3090304452478672E-6</v>
      </c>
      <c r="I1121" s="12">
        <v>1.8567743378073031E-11</v>
      </c>
    </row>
    <row r="1122" spans="1:9" hidden="1" outlineLevel="1">
      <c r="A1122" s="7" t="s">
        <v>15469</v>
      </c>
      <c r="B1122" s="7" t="s">
        <v>15470</v>
      </c>
      <c r="C1122" s="7" t="s">
        <v>66</v>
      </c>
      <c r="D1122" s="7" t="s">
        <v>3</v>
      </c>
      <c r="E1122" s="8"/>
      <c r="F1122" s="7" t="s">
        <v>3</v>
      </c>
      <c r="G1122" s="8">
        <v>2356714000</v>
      </c>
      <c r="H1122" s="5">
        <v>1.4980820819741582E-4</v>
      </c>
      <c r="I1122" s="12">
        <v>2.2442499243320286E-8</v>
      </c>
    </row>
    <row r="1123" spans="1:9" hidden="1" outlineLevel="1">
      <c r="A1123" s="7" t="s">
        <v>15471</v>
      </c>
      <c r="B1123" s="7" t="s">
        <v>15472</v>
      </c>
      <c r="C1123" s="7" t="s">
        <v>66</v>
      </c>
      <c r="D1123" s="7" t="s">
        <v>3</v>
      </c>
      <c r="E1123" s="8"/>
      <c r="F1123" s="7" t="s">
        <v>3</v>
      </c>
      <c r="G1123" s="8">
        <v>79356000</v>
      </c>
      <c r="H1123" s="5">
        <v>5.0443881479526705E-6</v>
      </c>
      <c r="I1123" s="12">
        <v>2.5445851787205374E-11</v>
      </c>
    </row>
    <row r="1124" spans="1:9" hidden="1" outlineLevel="1">
      <c r="A1124" s="7" t="s">
        <v>15473</v>
      </c>
      <c r="B1124" s="7" t="s">
        <v>15474</v>
      </c>
      <c r="C1124" s="7" t="s">
        <v>66</v>
      </c>
      <c r="D1124" s="7" t="s">
        <v>3</v>
      </c>
      <c r="E1124" s="8"/>
      <c r="F1124" s="7" t="s">
        <v>3</v>
      </c>
      <c r="G1124" s="8">
        <v>342941800</v>
      </c>
      <c r="H1124" s="5">
        <v>2.1799631424940209E-5</v>
      </c>
      <c r="I1124" s="12">
        <v>4.7522393026324069E-10</v>
      </c>
    </row>
    <row r="1125" spans="1:9" hidden="1" outlineLevel="1">
      <c r="A1125" s="7" t="s">
        <v>15475</v>
      </c>
      <c r="B1125" s="7" t="s">
        <v>15476</v>
      </c>
      <c r="C1125" s="7" t="s">
        <v>66</v>
      </c>
      <c r="D1125" s="7" t="s">
        <v>3</v>
      </c>
      <c r="E1125" s="8"/>
      <c r="F1125" s="7" t="s">
        <v>3</v>
      </c>
      <c r="G1125" s="8">
        <v>7826227000</v>
      </c>
      <c r="H1125" s="5">
        <v>4.9748634913537957E-4</v>
      </c>
      <c r="I1125" s="12">
        <v>2.4749266757604878E-7</v>
      </c>
    </row>
    <row r="1126" spans="1:9" hidden="1" outlineLevel="1">
      <c r="A1126" s="7" t="s">
        <v>15477</v>
      </c>
      <c r="B1126" s="7" t="s">
        <v>15478</v>
      </c>
      <c r="C1126" s="7" t="s">
        <v>66</v>
      </c>
      <c r="D1126" s="7" t="s">
        <v>3</v>
      </c>
      <c r="E1126" s="8"/>
      <c r="F1126" s="7" t="s">
        <v>3</v>
      </c>
      <c r="G1126" s="8">
        <v>7775033000</v>
      </c>
      <c r="H1126" s="5">
        <v>4.9423212252559226E-4</v>
      </c>
      <c r="I1126" s="12">
        <v>2.4426539093615205E-7</v>
      </c>
    </row>
    <row r="1127" spans="1:9" hidden="1" outlineLevel="1">
      <c r="A1127" s="7" t="s">
        <v>15479</v>
      </c>
      <c r="B1127" s="7" t="s">
        <v>15480</v>
      </c>
      <c r="C1127" s="7" t="s">
        <v>66</v>
      </c>
      <c r="D1127" s="7" t="s">
        <v>3</v>
      </c>
      <c r="E1127" s="8"/>
      <c r="F1127" s="7" t="s">
        <v>3</v>
      </c>
      <c r="G1127" s="8"/>
      <c r="H1127" s="5">
        <v>0</v>
      </c>
      <c r="I1127" s="12">
        <v>0</v>
      </c>
    </row>
    <row r="1128" spans="1:9" hidden="1" outlineLevel="1">
      <c r="A1128" s="7" t="s">
        <v>15481</v>
      </c>
      <c r="B1128" s="7" t="s">
        <v>15482</v>
      </c>
      <c r="C1128" s="7" t="s">
        <v>66</v>
      </c>
      <c r="D1128" s="7" t="s">
        <v>3</v>
      </c>
      <c r="E1128" s="8"/>
      <c r="F1128" s="7" t="s">
        <v>3</v>
      </c>
      <c r="G1128" s="8"/>
      <c r="H1128" s="5">
        <v>0</v>
      </c>
      <c r="I1128" s="12">
        <v>0</v>
      </c>
    </row>
    <row r="1129" spans="1:9" hidden="1" outlineLevel="1">
      <c r="A1129" s="7" t="s">
        <v>15483</v>
      </c>
      <c r="B1129" s="7" t="s">
        <v>15484</v>
      </c>
      <c r="C1129" s="7" t="s">
        <v>66</v>
      </c>
      <c r="D1129" s="7" t="s">
        <v>3</v>
      </c>
      <c r="E1129" s="8"/>
      <c r="F1129" s="7" t="s">
        <v>3</v>
      </c>
      <c r="G1129" s="8">
        <v>107893000</v>
      </c>
      <c r="H1129" s="5">
        <v>6.858387147122555E-6</v>
      </c>
      <c r="I1129" s="12">
        <v>4.7037474259815856E-11</v>
      </c>
    </row>
    <row r="1130" spans="1:9" hidden="1" outlineLevel="1">
      <c r="A1130" s="7" t="s">
        <v>15485</v>
      </c>
      <c r="B1130" s="7" t="s">
        <v>15486</v>
      </c>
      <c r="C1130" s="7" t="s">
        <v>66</v>
      </c>
      <c r="D1130" s="7" t="s">
        <v>3</v>
      </c>
      <c r="E1130" s="8"/>
      <c r="F1130" s="7" t="s">
        <v>3</v>
      </c>
      <c r="G1130" s="8"/>
      <c r="H1130" s="5">
        <v>0</v>
      </c>
      <c r="I1130" s="12">
        <v>0</v>
      </c>
    </row>
    <row r="1131" spans="1:9" hidden="1" outlineLevel="1">
      <c r="A1131" s="7" t="s">
        <v>15487</v>
      </c>
      <c r="B1131" s="7" t="s">
        <v>10059</v>
      </c>
      <c r="C1131" s="7" t="s">
        <v>66</v>
      </c>
      <c r="D1131" s="7" t="s">
        <v>3</v>
      </c>
      <c r="E1131" s="8"/>
      <c r="F1131" s="7" t="s">
        <v>3</v>
      </c>
      <c r="G1131" s="8">
        <v>1411296000</v>
      </c>
      <c r="H1131" s="5">
        <v>8.9711235642585464E-5</v>
      </c>
      <c r="I1131" s="12">
        <v>8.0481058005194969E-9</v>
      </c>
    </row>
    <row r="1132" spans="1:9" hidden="1" outlineLevel="1">
      <c r="A1132" s="7" t="s">
        <v>15488</v>
      </c>
      <c r="B1132" s="7" t="s">
        <v>15489</v>
      </c>
      <c r="C1132" s="7" t="s">
        <v>66</v>
      </c>
      <c r="D1132" s="7" t="s">
        <v>3</v>
      </c>
      <c r="E1132" s="8"/>
      <c r="F1132" s="7" t="s">
        <v>3</v>
      </c>
      <c r="G1132" s="8">
        <v>6766499000</v>
      </c>
      <c r="H1132" s="5">
        <v>4.3012308280071569E-4</v>
      </c>
      <c r="I1132" s="12">
        <v>1.8500586635799133E-7</v>
      </c>
    </row>
    <row r="1133" spans="1:9" hidden="1" outlineLevel="1">
      <c r="A1133" s="7" t="s">
        <v>15490</v>
      </c>
      <c r="B1133" s="7" t="s">
        <v>15491</v>
      </c>
      <c r="C1133" s="7" t="s">
        <v>66</v>
      </c>
      <c r="D1133" s="7" t="s">
        <v>3</v>
      </c>
      <c r="E1133" s="8"/>
      <c r="F1133" s="7" t="s">
        <v>3</v>
      </c>
      <c r="G1133" s="8">
        <v>1615833000</v>
      </c>
      <c r="H1133" s="5">
        <v>1.0271294967325479E-4</v>
      </c>
      <c r="I1133" s="12">
        <v>1.0549950030580572E-8</v>
      </c>
    </row>
    <row r="1134" spans="1:9" hidden="1" outlineLevel="1">
      <c r="A1134" s="7" t="s">
        <v>15492</v>
      </c>
      <c r="B1134" s="7" t="s">
        <v>15493</v>
      </c>
      <c r="C1134" s="7" t="s">
        <v>66</v>
      </c>
      <c r="D1134" s="7" t="s">
        <v>3</v>
      </c>
      <c r="E1134" s="8"/>
      <c r="F1134" s="7" t="s">
        <v>3</v>
      </c>
      <c r="G1134" s="8">
        <v>915684000</v>
      </c>
      <c r="H1134" s="5">
        <v>5.8206884380133739E-5</v>
      </c>
      <c r="I1134" s="12">
        <v>3.3880413892422571E-9</v>
      </c>
    </row>
    <row r="1135" spans="1:9" hidden="1" outlineLevel="1">
      <c r="A1135" s="7" t="s">
        <v>15494</v>
      </c>
      <c r="B1135" s="7" t="s">
        <v>15495</v>
      </c>
      <c r="C1135" s="7" t="s">
        <v>66</v>
      </c>
      <c r="D1135" s="7" t="s">
        <v>3</v>
      </c>
      <c r="E1135" s="8"/>
      <c r="F1135" s="7" t="s">
        <v>3</v>
      </c>
      <c r="G1135" s="8"/>
      <c r="H1135" s="5">
        <v>0</v>
      </c>
      <c r="I1135" s="12">
        <v>0</v>
      </c>
    </row>
    <row r="1136" spans="1:9" hidden="1" outlineLevel="1">
      <c r="A1136" s="7" t="s">
        <v>15496</v>
      </c>
      <c r="B1136" s="7" t="s">
        <v>15497</v>
      </c>
      <c r="C1136" s="7" t="s">
        <v>66</v>
      </c>
      <c r="D1136" s="7" t="s">
        <v>3</v>
      </c>
      <c r="E1136" s="8"/>
      <c r="F1136" s="7" t="s">
        <v>3</v>
      </c>
      <c r="G1136" s="8">
        <v>362188000</v>
      </c>
      <c r="H1136" s="5">
        <v>2.3023046203572279E-5</v>
      </c>
      <c r="I1136" s="12">
        <v>5.3006065649182391E-10</v>
      </c>
    </row>
    <row r="1137" spans="1:9" hidden="1" outlineLevel="1">
      <c r="A1137" s="7" t="s">
        <v>15498</v>
      </c>
      <c r="B1137" s="7" t="s">
        <v>15499</v>
      </c>
      <c r="C1137" s="7" t="s">
        <v>66</v>
      </c>
      <c r="D1137" s="7" t="s">
        <v>3</v>
      </c>
      <c r="E1137" s="8"/>
      <c r="F1137" s="7" t="s">
        <v>3</v>
      </c>
      <c r="G1137" s="8"/>
      <c r="H1137" s="5">
        <v>0</v>
      </c>
      <c r="I1137" s="12">
        <v>0</v>
      </c>
    </row>
    <row r="1138" spans="1:9" hidden="1" outlineLevel="1">
      <c r="A1138" s="7" t="s">
        <v>15500</v>
      </c>
      <c r="B1138" s="7" t="s">
        <v>15501</v>
      </c>
      <c r="C1138" s="7" t="s">
        <v>66</v>
      </c>
      <c r="D1138" s="7" t="s">
        <v>3</v>
      </c>
      <c r="E1138" s="8"/>
      <c r="F1138" s="7" t="s">
        <v>3</v>
      </c>
      <c r="G1138" s="8"/>
      <c r="H1138" s="5">
        <v>0</v>
      </c>
      <c r="I1138" s="12">
        <v>0</v>
      </c>
    </row>
    <row r="1139" spans="1:9" hidden="1" outlineLevel="1">
      <c r="A1139" s="7" t="s">
        <v>15502</v>
      </c>
      <c r="B1139" s="7" t="s">
        <v>15503</v>
      </c>
      <c r="C1139" s="7" t="s">
        <v>66</v>
      </c>
      <c r="D1139" s="7" t="s">
        <v>3</v>
      </c>
      <c r="E1139" s="8"/>
      <c r="F1139" s="7" t="s">
        <v>3</v>
      </c>
      <c r="G1139" s="8"/>
      <c r="H1139" s="5">
        <v>0</v>
      </c>
      <c r="I1139" s="12">
        <v>0</v>
      </c>
    </row>
    <row r="1140" spans="1:9" hidden="1" outlineLevel="1">
      <c r="A1140" s="7" t="s">
        <v>15504</v>
      </c>
      <c r="B1140" s="7" t="s">
        <v>1435</v>
      </c>
      <c r="C1140" s="7" t="s">
        <v>66</v>
      </c>
      <c r="D1140" s="7" t="s">
        <v>3</v>
      </c>
      <c r="E1140" s="8"/>
      <c r="F1140" s="7" t="s">
        <v>3</v>
      </c>
      <c r="G1140" s="8">
        <v>6052362000</v>
      </c>
      <c r="H1140" s="5">
        <v>3.847278484288412E-4</v>
      </c>
      <c r="I1140" s="12">
        <v>1.480155173566854E-7</v>
      </c>
    </row>
    <row r="1141" spans="1:9" hidden="1" outlineLevel="1">
      <c r="A1141" s="7" t="s">
        <v>15505</v>
      </c>
      <c r="B1141" s="7" t="s">
        <v>15506</v>
      </c>
      <c r="C1141" s="7" t="s">
        <v>66</v>
      </c>
      <c r="D1141" s="7" t="s">
        <v>3</v>
      </c>
      <c r="E1141" s="8"/>
      <c r="F1141" s="7" t="s">
        <v>3</v>
      </c>
      <c r="G1141" s="8">
        <v>530358000</v>
      </c>
      <c r="H1141" s="5">
        <v>3.3713035049295355E-5</v>
      </c>
      <c r="I1141" s="12">
        <v>1.1365687322350171E-9</v>
      </c>
    </row>
    <row r="1142" spans="1:9" hidden="1" outlineLevel="1">
      <c r="A1142" s="7" t="s">
        <v>15507</v>
      </c>
      <c r="B1142" s="7" t="s">
        <v>2635</v>
      </c>
      <c r="C1142" s="7" t="s">
        <v>66</v>
      </c>
      <c r="D1142" s="7" t="s">
        <v>3</v>
      </c>
      <c r="E1142" s="8"/>
      <c r="F1142" s="7" t="s">
        <v>3</v>
      </c>
      <c r="G1142" s="8">
        <v>29089698000</v>
      </c>
      <c r="H1142" s="5">
        <v>1.8491321112294281E-3</v>
      </c>
      <c r="I1142" s="12">
        <v>3.4192895647798021E-6</v>
      </c>
    </row>
    <row r="1143" spans="1:9" hidden="1" outlineLevel="1">
      <c r="A1143" s="7" t="s">
        <v>15508</v>
      </c>
      <c r="B1143" s="7" t="s">
        <v>15509</v>
      </c>
      <c r="C1143" s="7" t="s">
        <v>66</v>
      </c>
      <c r="D1143" s="7" t="s">
        <v>3</v>
      </c>
      <c r="E1143" s="8"/>
      <c r="F1143" s="7" t="s">
        <v>3</v>
      </c>
      <c r="G1143" s="8">
        <v>632624000</v>
      </c>
      <c r="H1143" s="5">
        <v>4.0213733148223327E-5</v>
      </c>
      <c r="I1143" s="12">
        <v>1.6171443337165156E-9</v>
      </c>
    </row>
    <row r="1144" spans="1:9" hidden="1" outlineLevel="1">
      <c r="A1144" s="7" t="s">
        <v>15510</v>
      </c>
      <c r="B1144" s="7" t="s">
        <v>15511</v>
      </c>
      <c r="C1144" s="7" t="s">
        <v>66</v>
      </c>
      <c r="D1144" s="7" t="s">
        <v>3</v>
      </c>
      <c r="E1144" s="8"/>
      <c r="F1144" s="7" t="s">
        <v>3</v>
      </c>
      <c r="G1144" s="8"/>
      <c r="H1144" s="5">
        <v>0</v>
      </c>
      <c r="I1144" s="12">
        <v>0</v>
      </c>
    </row>
    <row r="1145" spans="1:9" hidden="1" outlineLevel="1">
      <c r="A1145" s="7" t="s">
        <v>15512</v>
      </c>
      <c r="B1145" s="7" t="s">
        <v>15513</v>
      </c>
      <c r="C1145" s="7" t="s">
        <v>66</v>
      </c>
      <c r="D1145" s="7" t="s">
        <v>3</v>
      </c>
      <c r="E1145" s="8"/>
      <c r="F1145" s="7" t="s">
        <v>3</v>
      </c>
      <c r="G1145" s="8">
        <v>572609000</v>
      </c>
      <c r="H1145" s="5">
        <v>3.6398785889044691E-5</v>
      </c>
      <c r="I1145" s="12">
        <v>1.3248716141965188E-9</v>
      </c>
    </row>
    <row r="1146" spans="1:9" hidden="1" outlineLevel="1">
      <c r="A1146" s="7" t="s">
        <v>15514</v>
      </c>
      <c r="B1146" s="7" t="s">
        <v>15515</v>
      </c>
      <c r="C1146" s="7" t="s">
        <v>66</v>
      </c>
      <c r="D1146" s="7" t="s">
        <v>3</v>
      </c>
      <c r="E1146" s="8"/>
      <c r="F1146" s="7" t="s">
        <v>3</v>
      </c>
      <c r="G1146" s="8">
        <v>775044000</v>
      </c>
      <c r="H1146" s="5">
        <v>4.9266883004962821E-5</v>
      </c>
      <c r="I1146" s="12">
        <v>2.4272257610246946E-9</v>
      </c>
    </row>
    <row r="1147" spans="1:9" hidden="1" outlineLevel="1">
      <c r="A1147" s="7" t="s">
        <v>15516</v>
      </c>
      <c r="B1147" s="7" t="s">
        <v>15517</v>
      </c>
      <c r="C1147" s="7" t="s">
        <v>66</v>
      </c>
      <c r="D1147" s="7" t="s">
        <v>3</v>
      </c>
      <c r="E1147" s="8"/>
      <c r="F1147" s="7" t="s">
        <v>3</v>
      </c>
      <c r="G1147" s="8">
        <v>408840000</v>
      </c>
      <c r="H1147" s="5">
        <v>2.598855348567178E-5</v>
      </c>
      <c r="I1147" s="12">
        <v>6.7540491227762281E-10</v>
      </c>
    </row>
    <row r="1148" spans="1:9" hidden="1" outlineLevel="1">
      <c r="A1148" s="7" t="s">
        <v>15518</v>
      </c>
      <c r="B1148" s="7" t="s">
        <v>15519</v>
      </c>
      <c r="C1148" s="7" t="s">
        <v>66</v>
      </c>
      <c r="D1148" s="7" t="s">
        <v>3</v>
      </c>
      <c r="E1148" s="8"/>
      <c r="F1148" s="7" t="s">
        <v>3</v>
      </c>
      <c r="G1148" s="8">
        <v>297994000</v>
      </c>
      <c r="H1148" s="5">
        <v>1.8942454278958213E-5</v>
      </c>
      <c r="I1148" s="12">
        <v>3.5881657411042231E-10</v>
      </c>
    </row>
    <row r="1149" spans="1:9" hidden="1" outlineLevel="1">
      <c r="A1149" s="7" t="s">
        <v>15520</v>
      </c>
      <c r="B1149" s="7" t="s">
        <v>4938</v>
      </c>
      <c r="C1149" s="7" t="s">
        <v>66</v>
      </c>
      <c r="D1149" s="7" t="s">
        <v>3</v>
      </c>
      <c r="E1149" s="8"/>
      <c r="F1149" s="7" t="s">
        <v>3</v>
      </c>
      <c r="G1149" s="8">
        <v>4723899000</v>
      </c>
      <c r="H1149" s="5">
        <v>3.0028202187264315E-4</v>
      </c>
      <c r="I1149" s="12">
        <v>9.0169292659922541E-8</v>
      </c>
    </row>
    <row r="1150" spans="1:9" hidden="1" outlineLevel="1">
      <c r="A1150" s="7" t="s">
        <v>15521</v>
      </c>
      <c r="B1150" s="7" t="s">
        <v>15522</v>
      </c>
      <c r="C1150" s="7" t="s">
        <v>66</v>
      </c>
      <c r="D1150" s="7" t="s">
        <v>3</v>
      </c>
      <c r="E1150" s="8"/>
      <c r="F1150" s="7" t="s">
        <v>3</v>
      </c>
      <c r="G1150" s="8"/>
      <c r="H1150" s="5">
        <v>0</v>
      </c>
      <c r="I1150" s="12">
        <v>0</v>
      </c>
    </row>
    <row r="1151" spans="1:9" hidden="1" outlineLevel="1">
      <c r="A1151" s="7" t="s">
        <v>15523</v>
      </c>
      <c r="B1151" s="7" t="s">
        <v>5511</v>
      </c>
      <c r="C1151" s="7" t="s">
        <v>66</v>
      </c>
      <c r="D1151" s="7" t="s">
        <v>3</v>
      </c>
      <c r="E1151" s="8"/>
      <c r="F1151" s="7" t="s">
        <v>3</v>
      </c>
      <c r="G1151" s="8">
        <v>1710127000</v>
      </c>
      <c r="H1151" s="5">
        <v>1.0870689513450597E-4</v>
      </c>
      <c r="I1151" s="12">
        <v>1.1817189049784479E-8</v>
      </c>
    </row>
    <row r="1152" spans="1:9" hidden="1" outlineLevel="1">
      <c r="A1152" s="7" t="s">
        <v>15524</v>
      </c>
      <c r="B1152" s="7" t="s">
        <v>15525</v>
      </c>
      <c r="C1152" s="7" t="s">
        <v>66</v>
      </c>
      <c r="D1152" s="7" t="s">
        <v>3</v>
      </c>
      <c r="E1152" s="8"/>
      <c r="F1152" s="7" t="s">
        <v>3</v>
      </c>
      <c r="G1152" s="8"/>
      <c r="H1152" s="5">
        <v>0</v>
      </c>
      <c r="I1152" s="12">
        <v>0</v>
      </c>
    </row>
    <row r="1153" spans="1:9" hidden="1" outlineLevel="1">
      <c r="A1153" s="7" t="s">
        <v>15526</v>
      </c>
      <c r="B1153" s="7" t="s">
        <v>15527</v>
      </c>
      <c r="C1153" s="7" t="s">
        <v>66</v>
      </c>
      <c r="D1153" s="7" t="s">
        <v>3</v>
      </c>
      <c r="E1153" s="8"/>
      <c r="F1153" s="7" t="s">
        <v>3</v>
      </c>
      <c r="G1153" s="8">
        <v>394629510</v>
      </c>
      <c r="H1153" s="5">
        <v>2.5085241482387846E-5</v>
      </c>
      <c r="I1153" s="12">
        <v>6.2926934022971198E-10</v>
      </c>
    </row>
    <row r="1154" spans="1:9" hidden="1" outlineLevel="1">
      <c r="A1154" s="7" t="s">
        <v>15528</v>
      </c>
      <c r="B1154" s="7" t="s">
        <v>15529</v>
      </c>
      <c r="C1154" s="7" t="s">
        <v>66</v>
      </c>
      <c r="D1154" s="7" t="s">
        <v>3</v>
      </c>
      <c r="E1154" s="8"/>
      <c r="F1154" s="7" t="s">
        <v>3</v>
      </c>
      <c r="G1154" s="8"/>
      <c r="H1154" s="5">
        <v>0</v>
      </c>
      <c r="I1154" s="12">
        <v>0</v>
      </c>
    </row>
    <row r="1155" spans="1:9" hidden="1" outlineLevel="1">
      <c r="A1155" s="7" t="s">
        <v>15530</v>
      </c>
      <c r="B1155" s="7" t="s">
        <v>15531</v>
      </c>
      <c r="C1155" s="7" t="s">
        <v>66</v>
      </c>
      <c r="D1155" s="7" t="s">
        <v>3</v>
      </c>
      <c r="E1155" s="8"/>
      <c r="F1155" s="7" t="s">
        <v>3</v>
      </c>
      <c r="G1155" s="8">
        <v>605308100</v>
      </c>
      <c r="H1155" s="5">
        <v>3.8477355278740737E-5</v>
      </c>
      <c r="I1155" s="12">
        <v>1.4805068692464376E-9</v>
      </c>
    </row>
    <row r="1156" spans="1:9" hidden="1" outlineLevel="1">
      <c r="A1156" s="7" t="s">
        <v>15532</v>
      </c>
      <c r="B1156" s="7" t="s">
        <v>15533</v>
      </c>
      <c r="C1156" s="7" t="s">
        <v>66</v>
      </c>
      <c r="D1156" s="7" t="s">
        <v>3</v>
      </c>
      <c r="E1156" s="8"/>
      <c r="F1156" s="7" t="s">
        <v>3</v>
      </c>
      <c r="G1156" s="8">
        <v>1301030720</v>
      </c>
      <c r="H1156" s="5">
        <v>8.2702050810150828E-5</v>
      </c>
      <c r="I1156" s="12">
        <v>6.8396292082047694E-9</v>
      </c>
    </row>
    <row r="1157" spans="1:9" hidden="1" outlineLevel="1">
      <c r="A1157" s="7" t="s">
        <v>15534</v>
      </c>
      <c r="B1157" s="7" t="s">
        <v>5766</v>
      </c>
      <c r="C1157" s="7" t="s">
        <v>66</v>
      </c>
      <c r="D1157" s="7" t="s">
        <v>3</v>
      </c>
      <c r="E1157" s="8"/>
      <c r="F1157" s="7" t="s">
        <v>3</v>
      </c>
      <c r="G1157" s="8">
        <v>21507733000</v>
      </c>
      <c r="H1157" s="5">
        <v>1.36717265782714E-3</v>
      </c>
      <c r="I1157" s="12">
        <v>1.8691610763101262E-6</v>
      </c>
    </row>
    <row r="1158" spans="1:9" hidden="1" outlineLevel="1">
      <c r="A1158" s="7" t="s">
        <v>15535</v>
      </c>
      <c r="B1158" s="7" t="s">
        <v>15536</v>
      </c>
      <c r="C1158" s="7" t="s">
        <v>66</v>
      </c>
      <c r="D1158" s="7" t="s">
        <v>3</v>
      </c>
      <c r="E1158" s="8"/>
      <c r="F1158" s="7" t="s">
        <v>3</v>
      </c>
      <c r="G1158" s="8">
        <v>608888000</v>
      </c>
      <c r="H1158" s="5">
        <v>3.8704917216475196E-5</v>
      </c>
      <c r="I1158" s="12">
        <v>1.4980706167341981E-9</v>
      </c>
    </row>
    <row r="1159" spans="1:9" hidden="1" outlineLevel="1">
      <c r="A1159" s="7" t="s">
        <v>15537</v>
      </c>
      <c r="B1159" s="7" t="s">
        <v>15538</v>
      </c>
      <c r="C1159" s="7" t="s">
        <v>66</v>
      </c>
      <c r="D1159" s="7" t="s">
        <v>3</v>
      </c>
      <c r="E1159" s="8"/>
      <c r="F1159" s="7" t="s">
        <v>3</v>
      </c>
      <c r="G1159" s="8">
        <v>282534000</v>
      </c>
      <c r="H1159" s="5">
        <v>1.7959715219941274E-5</v>
      </c>
      <c r="I1159" s="12">
        <v>3.2255137078139026E-10</v>
      </c>
    </row>
    <row r="1160" spans="1:9" hidden="1" outlineLevel="1">
      <c r="A1160" s="7" t="s">
        <v>15539</v>
      </c>
      <c r="B1160" s="7" t="s">
        <v>15540</v>
      </c>
      <c r="C1160" s="7" t="s">
        <v>66</v>
      </c>
      <c r="D1160" s="7" t="s">
        <v>3</v>
      </c>
      <c r="E1160" s="8"/>
      <c r="F1160" s="7" t="s">
        <v>3</v>
      </c>
      <c r="G1160" s="8">
        <v>3085225000</v>
      </c>
      <c r="H1160" s="5">
        <v>1.9611714834123794E-4</v>
      </c>
      <c r="I1160" s="12">
        <v>3.8461935873499127E-8</v>
      </c>
    </row>
    <row r="1161" spans="1:9" hidden="1" outlineLevel="1">
      <c r="A1161" s="7" t="s">
        <v>15541</v>
      </c>
      <c r="B1161" s="7" t="s">
        <v>15542</v>
      </c>
      <c r="C1161" s="7" t="s">
        <v>66</v>
      </c>
      <c r="D1161" s="7" t="s">
        <v>3</v>
      </c>
      <c r="E1161" s="8"/>
      <c r="F1161" s="7" t="s">
        <v>3</v>
      </c>
      <c r="G1161" s="8">
        <v>624063000</v>
      </c>
      <c r="H1161" s="5">
        <v>3.9669539805128625E-5</v>
      </c>
      <c r="I1161" s="12">
        <v>1.5736723883506845E-9</v>
      </c>
    </row>
    <row r="1162" spans="1:9" hidden="1" outlineLevel="1">
      <c r="A1162" s="7" t="s">
        <v>15543</v>
      </c>
      <c r="B1162" s="7" t="s">
        <v>15544</v>
      </c>
      <c r="C1162" s="7" t="s">
        <v>66</v>
      </c>
      <c r="D1162" s="7" t="s">
        <v>3</v>
      </c>
      <c r="E1162" s="8"/>
      <c r="F1162" s="7" t="s">
        <v>3</v>
      </c>
      <c r="G1162" s="8">
        <v>595915000</v>
      </c>
      <c r="H1162" s="5">
        <v>3.7880268198840865E-5</v>
      </c>
      <c r="I1162" s="12">
        <v>1.4349147188161146E-9</v>
      </c>
    </row>
    <row r="1163" spans="1:9" hidden="1" outlineLevel="1">
      <c r="A1163" s="7" t="s">
        <v>15545</v>
      </c>
      <c r="B1163" s="7" t="s">
        <v>15546</v>
      </c>
      <c r="C1163" s="7" t="s">
        <v>66</v>
      </c>
      <c r="D1163" s="7" t="s">
        <v>3</v>
      </c>
      <c r="E1163" s="8"/>
      <c r="F1163" s="7" t="s">
        <v>3</v>
      </c>
      <c r="G1163" s="8">
        <v>223496000</v>
      </c>
      <c r="H1163" s="5">
        <v>1.42068724925E-5</v>
      </c>
      <c r="I1163" s="12">
        <v>2.0183522601815317E-10</v>
      </c>
    </row>
    <row r="1164" spans="1:9" hidden="1" outlineLevel="1">
      <c r="A1164" s="7" t="s">
        <v>15547</v>
      </c>
      <c r="B1164" s="7" t="s">
        <v>15548</v>
      </c>
      <c r="C1164" s="7" t="s">
        <v>66</v>
      </c>
      <c r="D1164" s="7" t="s">
        <v>3</v>
      </c>
      <c r="E1164" s="8"/>
      <c r="F1164" s="7" t="s">
        <v>3</v>
      </c>
      <c r="G1164" s="8">
        <v>91717120</v>
      </c>
      <c r="H1164" s="5">
        <v>5.8301420572149912E-6</v>
      </c>
      <c r="I1164" s="12">
        <v>3.399055640730705E-11</v>
      </c>
    </row>
    <row r="1165" spans="1:9" hidden="1" outlineLevel="1">
      <c r="A1165" s="7" t="s">
        <v>15549</v>
      </c>
      <c r="B1165" s="7" t="s">
        <v>15550</v>
      </c>
      <c r="C1165" s="7" t="s">
        <v>66</v>
      </c>
      <c r="D1165" s="7" t="s">
        <v>3</v>
      </c>
      <c r="E1165" s="8"/>
      <c r="F1165" s="7" t="s">
        <v>3</v>
      </c>
      <c r="G1165" s="8"/>
      <c r="H1165" s="5">
        <v>0</v>
      </c>
      <c r="I1165" s="12">
        <v>0</v>
      </c>
    </row>
    <row r="1166" spans="1:9" hidden="1" outlineLevel="1">
      <c r="A1166" s="7" t="s">
        <v>15551</v>
      </c>
      <c r="B1166" s="7" t="s">
        <v>15552</v>
      </c>
      <c r="C1166" s="7" t="s">
        <v>66</v>
      </c>
      <c r="D1166" s="7" t="s">
        <v>3</v>
      </c>
      <c r="E1166" s="8"/>
      <c r="F1166" s="7" t="s">
        <v>3</v>
      </c>
      <c r="G1166" s="8">
        <v>693551000</v>
      </c>
      <c r="H1166" s="5">
        <v>4.408665311256518E-5</v>
      </c>
      <c r="I1166" s="12">
        <v>1.9436329826676532E-9</v>
      </c>
    </row>
    <row r="1167" spans="1:9" hidden="1" outlineLevel="1">
      <c r="A1167" s="7" t="s">
        <v>15553</v>
      </c>
      <c r="B1167" s="7" t="s">
        <v>698</v>
      </c>
      <c r="C1167" s="7" t="s">
        <v>66</v>
      </c>
      <c r="D1167" s="7" t="s">
        <v>3</v>
      </c>
      <c r="E1167" s="8"/>
      <c r="F1167" s="7" t="s">
        <v>3</v>
      </c>
      <c r="G1167" s="8">
        <v>36569082000</v>
      </c>
      <c r="H1167" s="5">
        <v>2.3245708430655442E-3</v>
      </c>
      <c r="I1167" s="12">
        <v>5.403629604430455E-6</v>
      </c>
    </row>
    <row r="1168" spans="1:9" hidden="1" outlineLevel="1">
      <c r="A1168" s="7" t="s">
        <v>15554</v>
      </c>
      <c r="B1168" s="7" t="s">
        <v>15555</v>
      </c>
      <c r="C1168" s="7" t="s">
        <v>66</v>
      </c>
      <c r="D1168" s="7" t="s">
        <v>3</v>
      </c>
      <c r="E1168" s="8"/>
      <c r="F1168" s="7" t="s">
        <v>3</v>
      </c>
      <c r="G1168" s="8">
        <v>1504325000</v>
      </c>
      <c r="H1168" s="5">
        <v>9.5624769402047748E-5</v>
      </c>
      <c r="I1168" s="12">
        <v>9.1440965231948078E-9</v>
      </c>
    </row>
    <row r="1169" spans="1:9" hidden="1" outlineLevel="1">
      <c r="A1169" s="7" t="s">
        <v>15556</v>
      </c>
      <c r="B1169" s="7" t="s">
        <v>15557</v>
      </c>
      <c r="C1169" s="7" t="s">
        <v>66</v>
      </c>
      <c r="D1169" s="7" t="s">
        <v>3</v>
      </c>
      <c r="E1169" s="8"/>
      <c r="F1169" s="7" t="s">
        <v>3</v>
      </c>
      <c r="G1169" s="8">
        <v>518464000</v>
      </c>
      <c r="H1169" s="5">
        <v>3.295697435279164E-5</v>
      </c>
      <c r="I1169" s="12">
        <v>1.086162158490566E-9</v>
      </c>
    </row>
    <row r="1170" spans="1:9" hidden="1" outlineLevel="1">
      <c r="A1170" s="7" t="s">
        <v>15558</v>
      </c>
      <c r="B1170" s="7" t="s">
        <v>15559</v>
      </c>
      <c r="C1170" s="7" t="s">
        <v>66</v>
      </c>
      <c r="D1170" s="7" t="s">
        <v>3</v>
      </c>
      <c r="E1170" s="8"/>
      <c r="F1170" s="7" t="s">
        <v>3</v>
      </c>
      <c r="G1170" s="8">
        <v>138307000</v>
      </c>
      <c r="H1170" s="5">
        <v>8.7917005844408743E-6</v>
      </c>
      <c r="I1170" s="12">
        <v>7.7293999166458014E-11</v>
      </c>
    </row>
    <row r="1171" spans="1:9" hidden="1" outlineLevel="1">
      <c r="A1171" s="7" t="s">
        <v>15560</v>
      </c>
      <c r="B1171" s="7" t="s">
        <v>15283</v>
      </c>
      <c r="C1171" s="7" t="s">
        <v>66</v>
      </c>
      <c r="D1171" s="7" t="s">
        <v>3</v>
      </c>
      <c r="E1171" s="8"/>
      <c r="F1171" s="7" t="s">
        <v>3</v>
      </c>
      <c r="G1171" s="8">
        <v>488584000</v>
      </c>
      <c r="H1171" s="5">
        <v>3.105760545994389E-5</v>
      </c>
      <c r="I1171" s="12">
        <v>9.6457485690553661E-10</v>
      </c>
    </row>
    <row r="1172" spans="1:9" hidden="1" outlineLevel="1">
      <c r="A1172" s="7" t="s">
        <v>15561</v>
      </c>
      <c r="B1172" s="7" t="s">
        <v>15562</v>
      </c>
      <c r="C1172" s="7" t="s">
        <v>66</v>
      </c>
      <c r="D1172" s="7" t="s">
        <v>3</v>
      </c>
      <c r="E1172" s="8"/>
      <c r="F1172" s="7" t="s">
        <v>3</v>
      </c>
      <c r="G1172" s="8">
        <v>876280000</v>
      </c>
      <c r="H1172" s="5">
        <v>5.5702107544331442E-5</v>
      </c>
      <c r="I1172" s="12">
        <v>3.1027247848802655E-9</v>
      </c>
    </row>
    <row r="1173" spans="1:9" hidden="1" outlineLevel="1">
      <c r="A1173" s="7" t="s">
        <v>15563</v>
      </c>
      <c r="B1173" s="7" t="s">
        <v>15564</v>
      </c>
      <c r="C1173" s="7" t="s">
        <v>66</v>
      </c>
      <c r="D1173" s="7" t="s">
        <v>3</v>
      </c>
      <c r="E1173" s="8"/>
      <c r="F1173" s="7" t="s">
        <v>3</v>
      </c>
      <c r="G1173" s="8">
        <v>9865028000</v>
      </c>
      <c r="H1173" s="5">
        <v>6.2708592069183472E-4</v>
      </c>
      <c r="I1173" s="12">
        <v>3.9323675192992604E-7</v>
      </c>
    </row>
    <row r="1174" spans="1:9" hidden="1" outlineLevel="1">
      <c r="A1174" s="7" t="s">
        <v>15565</v>
      </c>
      <c r="B1174" s="7" t="s">
        <v>5654</v>
      </c>
      <c r="C1174" s="7" t="s">
        <v>66</v>
      </c>
      <c r="D1174" s="7" t="s">
        <v>3</v>
      </c>
      <c r="E1174" s="8"/>
      <c r="F1174" s="7" t="s">
        <v>3</v>
      </c>
      <c r="G1174" s="8">
        <v>956779000</v>
      </c>
      <c r="H1174" s="5">
        <v>6.0819152273426183E-5</v>
      </c>
      <c r="I1174" s="12">
        <v>3.6989692832582014E-9</v>
      </c>
    </row>
    <row r="1175" spans="1:9" hidden="1" outlineLevel="1">
      <c r="A1175" s="7" t="s">
        <v>15566</v>
      </c>
      <c r="B1175" s="7" t="s">
        <v>15567</v>
      </c>
      <c r="C1175" s="7" t="s">
        <v>66</v>
      </c>
      <c r="D1175" s="7" t="s">
        <v>3</v>
      </c>
      <c r="E1175" s="8"/>
      <c r="F1175" s="7" t="s">
        <v>3</v>
      </c>
      <c r="G1175" s="8"/>
      <c r="H1175" s="5">
        <v>0</v>
      </c>
      <c r="I1175" s="12">
        <v>0</v>
      </c>
    </row>
    <row r="1176" spans="1:9" hidden="1" outlineLevel="1">
      <c r="A1176" s="7" t="s">
        <v>15568</v>
      </c>
      <c r="B1176" s="7" t="s">
        <v>15569</v>
      </c>
      <c r="C1176" s="7" t="s">
        <v>66</v>
      </c>
      <c r="D1176" s="7" t="s">
        <v>3</v>
      </c>
      <c r="E1176" s="8"/>
      <c r="F1176" s="7" t="s">
        <v>3</v>
      </c>
      <c r="G1176" s="8">
        <v>385459000</v>
      </c>
      <c r="H1176" s="5">
        <v>2.4502303683674687E-5</v>
      </c>
      <c r="I1176" s="12">
        <v>6.003628858070181E-10</v>
      </c>
    </row>
    <row r="1177" spans="1:9" hidden="1" outlineLevel="1">
      <c r="A1177" s="7" t="s">
        <v>15570</v>
      </c>
      <c r="B1177" s="7" t="s">
        <v>15571</v>
      </c>
      <c r="C1177" s="7" t="s">
        <v>66</v>
      </c>
      <c r="D1177" s="7" t="s">
        <v>3</v>
      </c>
      <c r="E1177" s="8"/>
      <c r="F1177" s="7" t="s">
        <v>3</v>
      </c>
      <c r="G1177" s="8"/>
      <c r="H1177" s="5">
        <v>0</v>
      </c>
      <c r="I1177" s="12">
        <v>0</v>
      </c>
    </row>
    <row r="1178" spans="1:9" hidden="1" outlineLevel="1">
      <c r="A1178" s="7" t="s">
        <v>15572</v>
      </c>
      <c r="B1178" s="7" t="s">
        <v>15573</v>
      </c>
      <c r="C1178" s="7" t="s">
        <v>66</v>
      </c>
      <c r="D1178" s="7" t="s">
        <v>3</v>
      </c>
      <c r="E1178" s="8"/>
      <c r="F1178" s="7" t="s">
        <v>3</v>
      </c>
      <c r="G1178" s="8">
        <v>745565000</v>
      </c>
      <c r="H1178" s="5">
        <v>4.7393004303749345E-5</v>
      </c>
      <c r="I1178" s="12">
        <v>2.246096856935204E-9</v>
      </c>
    </row>
    <row r="1179" spans="1:9" hidden="1" outlineLevel="1">
      <c r="A1179" s="7" t="s">
        <v>15574</v>
      </c>
      <c r="B1179" s="7" t="s">
        <v>15575</v>
      </c>
      <c r="C1179" s="7" t="s">
        <v>66</v>
      </c>
      <c r="D1179" s="7" t="s">
        <v>3</v>
      </c>
      <c r="E1179" s="8"/>
      <c r="F1179" s="7" t="s">
        <v>3</v>
      </c>
      <c r="G1179" s="8">
        <v>306489000</v>
      </c>
      <c r="H1179" s="5">
        <v>1.9482452228916099E-5</v>
      </c>
      <c r="I1179" s="12">
        <v>3.7956594485199789E-10</v>
      </c>
    </row>
    <row r="1180" spans="1:9" hidden="1" outlineLevel="1">
      <c r="A1180" s="7" t="s">
        <v>15576</v>
      </c>
      <c r="B1180" s="7" t="s">
        <v>15577</v>
      </c>
      <c r="C1180" s="7" t="s">
        <v>66</v>
      </c>
      <c r="D1180" s="7" t="s">
        <v>3</v>
      </c>
      <c r="E1180" s="8"/>
      <c r="F1180" s="7" t="s">
        <v>3</v>
      </c>
      <c r="G1180" s="8"/>
      <c r="H1180" s="5">
        <v>0</v>
      </c>
      <c r="I1180" s="12">
        <v>0</v>
      </c>
    </row>
    <row r="1181" spans="1:9" hidden="1" outlineLevel="1">
      <c r="A1181" s="7" t="s">
        <v>15578</v>
      </c>
      <c r="B1181" s="7" t="s">
        <v>15579</v>
      </c>
      <c r="C1181" s="7" t="s">
        <v>66</v>
      </c>
      <c r="D1181" s="7" t="s">
        <v>3</v>
      </c>
      <c r="E1181" s="8"/>
      <c r="F1181" s="7" t="s">
        <v>3</v>
      </c>
      <c r="G1181" s="8">
        <v>674161000</v>
      </c>
      <c r="H1181" s="5">
        <v>4.2854097462219874E-5</v>
      </c>
      <c r="I1181" s="12">
        <v>1.83647366930144E-9</v>
      </c>
    </row>
    <row r="1182" spans="1:9" hidden="1" outlineLevel="1">
      <c r="A1182" s="7" t="s">
        <v>15580</v>
      </c>
      <c r="B1182" s="7" t="s">
        <v>15581</v>
      </c>
      <c r="C1182" s="7" t="s">
        <v>66</v>
      </c>
      <c r="D1182" s="7" t="s">
        <v>3</v>
      </c>
      <c r="E1182" s="8"/>
      <c r="F1182" s="7" t="s">
        <v>3</v>
      </c>
      <c r="G1182" s="8"/>
      <c r="H1182" s="5">
        <v>0</v>
      </c>
      <c r="I1182" s="12">
        <v>0</v>
      </c>
    </row>
    <row r="1183" spans="1:9" hidden="1" outlineLevel="1">
      <c r="A1183" s="7" t="s">
        <v>15582</v>
      </c>
      <c r="B1183" s="7" t="s">
        <v>15583</v>
      </c>
      <c r="C1183" s="7" t="s">
        <v>66</v>
      </c>
      <c r="D1183" s="7" t="s">
        <v>3</v>
      </c>
      <c r="E1183" s="8"/>
      <c r="F1183" s="7" t="s">
        <v>3</v>
      </c>
      <c r="G1183" s="8"/>
      <c r="H1183" s="5">
        <v>0</v>
      </c>
      <c r="I1183" s="12">
        <v>0</v>
      </c>
    </row>
    <row r="1184" spans="1:9" hidden="1" outlineLevel="1">
      <c r="A1184" s="7" t="s">
        <v>15584</v>
      </c>
      <c r="B1184" s="7" t="s">
        <v>15585</v>
      </c>
      <c r="C1184" s="7" t="s">
        <v>66</v>
      </c>
      <c r="D1184" s="7" t="s">
        <v>3</v>
      </c>
      <c r="E1184" s="8"/>
      <c r="F1184" s="7" t="s">
        <v>3</v>
      </c>
      <c r="G1184" s="8"/>
      <c r="H1184" s="5">
        <v>0</v>
      </c>
      <c r="I1184" s="12">
        <v>0</v>
      </c>
    </row>
    <row r="1185" spans="1:9" hidden="1" outlineLevel="1">
      <c r="A1185" s="7" t="s">
        <v>15586</v>
      </c>
      <c r="B1185" s="7" t="s">
        <v>15587</v>
      </c>
      <c r="C1185" s="7" t="s">
        <v>66</v>
      </c>
      <c r="D1185" s="7" t="s">
        <v>3</v>
      </c>
      <c r="E1185" s="8"/>
      <c r="F1185" s="7" t="s">
        <v>3</v>
      </c>
      <c r="G1185" s="8"/>
      <c r="H1185" s="5">
        <v>0</v>
      </c>
      <c r="I1185" s="12">
        <v>0</v>
      </c>
    </row>
    <row r="1186" spans="1:9" hidden="1" outlineLevel="1">
      <c r="A1186" s="7" t="s">
        <v>15588</v>
      </c>
      <c r="B1186" s="7" t="s">
        <v>15589</v>
      </c>
      <c r="C1186" s="7" t="s">
        <v>66</v>
      </c>
      <c r="D1186" s="7" t="s">
        <v>3</v>
      </c>
      <c r="E1186" s="8">
        <v>20415000</v>
      </c>
      <c r="F1186" s="7" t="s">
        <v>3</v>
      </c>
      <c r="G1186" s="8">
        <v>164785000</v>
      </c>
      <c r="H1186" s="5">
        <v>1.0474816031054751E-5</v>
      </c>
      <c r="I1186" s="12">
        <v>1.0972177088444161E-10</v>
      </c>
    </row>
    <row r="1187" spans="1:9" hidden="1" outlineLevel="1">
      <c r="A1187" s="7" t="s">
        <v>15590</v>
      </c>
      <c r="B1187" s="7" t="s">
        <v>15591</v>
      </c>
      <c r="C1187" s="7" t="s">
        <v>66</v>
      </c>
      <c r="D1187" s="7" t="s">
        <v>3</v>
      </c>
      <c r="E1187" s="8"/>
      <c r="F1187" s="7" t="s">
        <v>3</v>
      </c>
      <c r="G1187" s="8">
        <v>4072508000</v>
      </c>
      <c r="H1187" s="5">
        <v>2.5887533504262352E-4</v>
      </c>
      <c r="I1187" s="12">
        <v>6.701643909343058E-8</v>
      </c>
    </row>
    <row r="1188" spans="1:9" hidden="1" outlineLevel="1">
      <c r="A1188" s="7" t="s">
        <v>15592</v>
      </c>
      <c r="B1188" s="7" t="s">
        <v>15593</v>
      </c>
      <c r="C1188" s="7" t="s">
        <v>66</v>
      </c>
      <c r="D1188" s="7" t="s">
        <v>3</v>
      </c>
      <c r="E1188" s="8">
        <v>1487153000</v>
      </c>
      <c r="F1188" s="7" t="s">
        <v>3</v>
      </c>
      <c r="G1188" s="8">
        <v>18991977000</v>
      </c>
      <c r="H1188" s="5">
        <v>1.2072546963681349E-3</v>
      </c>
      <c r="I1188" s="12">
        <v>1.4574639019029175E-6</v>
      </c>
    </row>
    <row r="1189" spans="1:9" hidden="1" outlineLevel="1">
      <c r="A1189" s="7" t="s">
        <v>15594</v>
      </c>
      <c r="B1189" s="7" t="s">
        <v>15595</v>
      </c>
      <c r="C1189" s="7" t="s">
        <v>66</v>
      </c>
      <c r="D1189" s="7" t="s">
        <v>3</v>
      </c>
      <c r="E1189" s="8"/>
      <c r="F1189" s="7" t="s">
        <v>3</v>
      </c>
      <c r="G1189" s="8"/>
      <c r="H1189" s="5">
        <v>0</v>
      </c>
      <c r="I1189" s="12">
        <v>0</v>
      </c>
    </row>
    <row r="1190" spans="1:9" hidden="1" outlineLevel="1">
      <c r="A1190" s="7" t="s">
        <v>15596</v>
      </c>
      <c r="B1190" s="7" t="s">
        <v>15597</v>
      </c>
      <c r="C1190" s="7" t="s">
        <v>66</v>
      </c>
      <c r="D1190" s="7" t="s">
        <v>3</v>
      </c>
      <c r="E1190" s="8"/>
      <c r="F1190" s="7" t="s">
        <v>3</v>
      </c>
      <c r="G1190" s="8">
        <v>592774560</v>
      </c>
      <c r="H1190" s="5">
        <v>3.7680641222741305E-5</v>
      </c>
      <c r="I1190" s="12">
        <v>1.4198307229569514E-9</v>
      </c>
    </row>
    <row r="1191" spans="1:9" hidden="1" outlineLevel="1">
      <c r="A1191" s="7" t="s">
        <v>15598</v>
      </c>
      <c r="B1191" s="7" t="s">
        <v>15599</v>
      </c>
      <c r="C1191" s="7" t="s">
        <v>66</v>
      </c>
      <c r="D1191" s="7" t="s">
        <v>3</v>
      </c>
      <c r="E1191" s="8"/>
      <c r="F1191" s="7" t="s">
        <v>3</v>
      </c>
      <c r="G1191" s="8">
        <v>1029865000</v>
      </c>
      <c r="H1191" s="5">
        <v>6.546497807338168E-5</v>
      </c>
      <c r="I1191" s="12">
        <v>4.2856633541483444E-9</v>
      </c>
    </row>
    <row r="1192" spans="1:9" hidden="1" outlineLevel="1">
      <c r="A1192" s="7" t="s">
        <v>15600</v>
      </c>
      <c r="B1192" s="7" t="s">
        <v>15601</v>
      </c>
      <c r="C1192" s="7" t="s">
        <v>66</v>
      </c>
      <c r="D1192" s="7" t="s">
        <v>3</v>
      </c>
      <c r="E1192" s="8"/>
      <c r="F1192" s="7" t="s">
        <v>3</v>
      </c>
      <c r="G1192" s="8">
        <v>798168730</v>
      </c>
      <c r="H1192" s="5">
        <v>5.0736842603942176E-5</v>
      </c>
      <c r="I1192" s="12">
        <v>2.5742271974172018E-9</v>
      </c>
    </row>
    <row r="1193" spans="1:9" hidden="1" outlineLevel="1">
      <c r="A1193" s="7" t="s">
        <v>15602</v>
      </c>
      <c r="B1193" s="7" t="s">
        <v>15603</v>
      </c>
      <c r="C1193" s="7" t="s">
        <v>66</v>
      </c>
      <c r="D1193" s="7" t="s">
        <v>3</v>
      </c>
      <c r="E1193" s="8"/>
      <c r="F1193" s="7" t="s">
        <v>3</v>
      </c>
      <c r="G1193" s="8">
        <v>315588000</v>
      </c>
      <c r="H1193" s="5">
        <v>2.0060844382732084E-5</v>
      </c>
      <c r="I1193" s="12">
        <v>4.0243747734819343E-10</v>
      </c>
    </row>
    <row r="1194" spans="1:9" hidden="1" outlineLevel="1">
      <c r="A1194" s="7" t="s">
        <v>15604</v>
      </c>
      <c r="B1194" s="7" t="s">
        <v>15605</v>
      </c>
      <c r="C1194" s="7" t="s">
        <v>66</v>
      </c>
      <c r="D1194" s="7" t="s">
        <v>3</v>
      </c>
      <c r="E1194" s="8"/>
      <c r="F1194" s="7" t="s">
        <v>3</v>
      </c>
      <c r="G1194" s="8">
        <v>1443568000</v>
      </c>
      <c r="H1194" s="5">
        <v>9.1762655753361313E-5</v>
      </c>
      <c r="I1194" s="12">
        <v>8.4203849909098945E-9</v>
      </c>
    </row>
    <row r="1195" spans="1:9" hidden="1" outlineLevel="1">
      <c r="A1195" s="7" t="s">
        <v>15606</v>
      </c>
      <c r="B1195" s="7" t="s">
        <v>604</v>
      </c>
      <c r="C1195" s="7" t="s">
        <v>66</v>
      </c>
      <c r="D1195" s="7" t="s">
        <v>3</v>
      </c>
      <c r="E1195" s="8"/>
      <c r="F1195" s="7" t="s">
        <v>3</v>
      </c>
      <c r="G1195" s="8">
        <v>375810000</v>
      </c>
      <c r="H1195" s="5">
        <v>2.3888949920385264E-5</v>
      </c>
      <c r="I1195" s="12">
        <v>5.7068192829867513E-10</v>
      </c>
    </row>
    <row r="1196" spans="1:9" hidden="1" outlineLevel="1">
      <c r="A1196" s="7" t="s">
        <v>15607</v>
      </c>
      <c r="B1196" s="7" t="s">
        <v>15608</v>
      </c>
      <c r="C1196" s="7" t="s">
        <v>66</v>
      </c>
      <c r="D1196" s="7" t="s">
        <v>3</v>
      </c>
      <c r="E1196" s="8"/>
      <c r="F1196" s="7" t="s">
        <v>3</v>
      </c>
      <c r="G1196" s="8"/>
      <c r="H1196" s="5">
        <v>0</v>
      </c>
      <c r="I1196" s="12">
        <v>0</v>
      </c>
    </row>
    <row r="1197" spans="1:9" hidden="1" outlineLevel="1">
      <c r="A1197" s="7" t="s">
        <v>15609</v>
      </c>
      <c r="B1197" s="7" t="s">
        <v>15610</v>
      </c>
      <c r="C1197" s="7" t="s">
        <v>66</v>
      </c>
      <c r="D1197" s="7" t="s">
        <v>3</v>
      </c>
      <c r="E1197" s="8"/>
      <c r="F1197" s="7" t="s">
        <v>3</v>
      </c>
      <c r="G1197" s="8"/>
      <c r="H1197" s="5">
        <v>0</v>
      </c>
      <c r="I1197" s="12">
        <v>0</v>
      </c>
    </row>
    <row r="1198" spans="1:9" hidden="1" outlineLevel="1">
      <c r="A1198" s="7" t="s">
        <v>15611</v>
      </c>
      <c r="B1198" s="7" t="s">
        <v>15612</v>
      </c>
      <c r="C1198" s="7" t="s">
        <v>66</v>
      </c>
      <c r="D1198" s="7" t="s">
        <v>3</v>
      </c>
      <c r="E1198" s="8"/>
      <c r="F1198" s="7" t="s">
        <v>3</v>
      </c>
      <c r="G1198" s="8"/>
      <c r="H1198" s="5">
        <v>0</v>
      </c>
      <c r="I1198" s="12">
        <v>0</v>
      </c>
    </row>
    <row r="1199" spans="1:9" hidden="1" outlineLevel="1">
      <c r="A1199" s="7" t="s">
        <v>15613</v>
      </c>
      <c r="B1199" s="7" t="s">
        <v>15614</v>
      </c>
      <c r="C1199" s="7" t="s">
        <v>66</v>
      </c>
      <c r="D1199" s="7" t="s">
        <v>3</v>
      </c>
      <c r="E1199" s="8"/>
      <c r="F1199" s="7" t="s">
        <v>3</v>
      </c>
      <c r="G1199" s="8"/>
      <c r="H1199" s="5">
        <v>0</v>
      </c>
      <c r="I1199" s="12">
        <v>0</v>
      </c>
    </row>
    <row r="1200" spans="1:9" hidden="1" outlineLevel="1">
      <c r="A1200" s="7" t="s">
        <v>15615</v>
      </c>
      <c r="B1200" s="7" t="s">
        <v>15616</v>
      </c>
      <c r="C1200" s="7" t="s">
        <v>66</v>
      </c>
      <c r="D1200" s="7" t="s">
        <v>3</v>
      </c>
      <c r="E1200" s="8"/>
      <c r="F1200" s="7" t="s">
        <v>3</v>
      </c>
      <c r="G1200" s="8">
        <v>38551000000</v>
      </c>
      <c r="H1200" s="5">
        <v>2.4505545578371313E-3</v>
      </c>
      <c r="I1200" s="12">
        <v>6.0052176409363383E-6</v>
      </c>
    </row>
    <row r="1201" spans="1:9" hidden="1" outlineLevel="1">
      <c r="A1201" s="7" t="s">
        <v>15617</v>
      </c>
      <c r="B1201" s="7" t="s">
        <v>10739</v>
      </c>
      <c r="C1201" s="7" t="s">
        <v>66</v>
      </c>
      <c r="D1201" s="7" t="s">
        <v>3</v>
      </c>
      <c r="E1201" s="8"/>
      <c r="F1201" s="7" t="s">
        <v>3</v>
      </c>
      <c r="G1201" s="8">
        <v>1988606000</v>
      </c>
      <c r="H1201" s="5">
        <v>1.2640884794278402E-4</v>
      </c>
      <c r="I1201" s="12">
        <v>1.5979196838221892E-8</v>
      </c>
    </row>
    <row r="1202" spans="1:9" hidden="1" outlineLevel="1">
      <c r="A1202" s="7" t="s">
        <v>15618</v>
      </c>
      <c r="B1202" s="7" t="s">
        <v>15619</v>
      </c>
      <c r="C1202" s="7" t="s">
        <v>66</v>
      </c>
      <c r="D1202" s="7" t="s">
        <v>3</v>
      </c>
      <c r="E1202" s="8"/>
      <c r="F1202" s="7" t="s">
        <v>3</v>
      </c>
      <c r="G1202" s="8">
        <v>124893810</v>
      </c>
      <c r="H1202" s="5">
        <v>7.9390702015808848E-6</v>
      </c>
      <c r="I1202" s="12">
        <v>6.3028835665629545E-11</v>
      </c>
    </row>
    <row r="1203" spans="1:9" hidden="1" outlineLevel="1">
      <c r="A1203" s="7" t="s">
        <v>15620</v>
      </c>
      <c r="B1203" s="7" t="s">
        <v>15621</v>
      </c>
      <c r="C1203" s="7" t="s">
        <v>66</v>
      </c>
      <c r="D1203" s="7" t="s">
        <v>3</v>
      </c>
      <c r="E1203" s="8"/>
      <c r="F1203" s="7" t="s">
        <v>3</v>
      </c>
      <c r="G1203" s="8">
        <v>127726730</v>
      </c>
      <c r="H1203" s="5">
        <v>8.1191491883254047E-6</v>
      </c>
      <c r="I1203" s="12">
        <v>6.592058354228508E-11</v>
      </c>
    </row>
    <row r="1204" spans="1:9" hidden="1" outlineLevel="1">
      <c r="A1204" s="7" t="s">
        <v>15622</v>
      </c>
      <c r="B1204" s="7" t="s">
        <v>5854</v>
      </c>
      <c r="C1204" s="7" t="s">
        <v>66</v>
      </c>
      <c r="D1204" s="7" t="s">
        <v>3</v>
      </c>
      <c r="E1204" s="8"/>
      <c r="F1204" s="7" t="s">
        <v>3</v>
      </c>
      <c r="G1204" s="8">
        <v>1333323000</v>
      </c>
      <c r="H1204" s="5">
        <v>8.475476005081781E-5</v>
      </c>
      <c r="I1204" s="12">
        <v>7.1833693512717025E-9</v>
      </c>
    </row>
    <row r="1205" spans="1:9" hidden="1" outlineLevel="1">
      <c r="A1205" s="7" t="s">
        <v>15623</v>
      </c>
      <c r="B1205" s="7" t="s">
        <v>15624</v>
      </c>
      <c r="C1205" s="7" t="s">
        <v>66</v>
      </c>
      <c r="D1205" s="7" t="s">
        <v>3</v>
      </c>
      <c r="E1205" s="8"/>
      <c r="F1205" s="7" t="s">
        <v>3</v>
      </c>
      <c r="G1205" s="8">
        <v>421931360</v>
      </c>
      <c r="H1205" s="5">
        <v>2.6820726241664795E-5</v>
      </c>
      <c r="I1205" s="12">
        <v>7.1935135613032653E-10</v>
      </c>
    </row>
    <row r="1206" spans="1:9" hidden="1" outlineLevel="1">
      <c r="A1206" s="7" t="s">
        <v>15625</v>
      </c>
      <c r="B1206" s="7" t="s">
        <v>15626</v>
      </c>
      <c r="C1206" s="7" t="s">
        <v>66</v>
      </c>
      <c r="D1206" s="7" t="s">
        <v>3</v>
      </c>
      <c r="E1206" s="8"/>
      <c r="F1206" s="7" t="s">
        <v>3</v>
      </c>
      <c r="G1206" s="8"/>
      <c r="H1206" s="5">
        <v>0</v>
      </c>
      <c r="I1206" s="12">
        <v>0</v>
      </c>
    </row>
    <row r="1207" spans="1:9" hidden="1" outlineLevel="1">
      <c r="A1207" s="7" t="s">
        <v>15627</v>
      </c>
      <c r="B1207" s="7" t="s">
        <v>15628</v>
      </c>
      <c r="C1207" s="7" t="s">
        <v>66</v>
      </c>
      <c r="D1207" s="7" t="s">
        <v>3</v>
      </c>
      <c r="E1207" s="8"/>
      <c r="F1207" s="7" t="s">
        <v>3</v>
      </c>
      <c r="G1207" s="8">
        <v>434004000</v>
      </c>
      <c r="H1207" s="5">
        <v>2.7588142468925486E-5</v>
      </c>
      <c r="I1207" s="12">
        <v>7.6110560488573E-10</v>
      </c>
    </row>
    <row r="1208" spans="1:9" hidden="1" outlineLevel="1">
      <c r="A1208" s="7" t="s">
        <v>15629</v>
      </c>
      <c r="B1208" s="7" t="s">
        <v>15630</v>
      </c>
      <c r="C1208" s="7" t="s">
        <v>66</v>
      </c>
      <c r="D1208" s="7" t="s">
        <v>3</v>
      </c>
      <c r="E1208" s="8">
        <v>0</v>
      </c>
      <c r="F1208" s="7" t="s">
        <v>3</v>
      </c>
      <c r="G1208" s="8">
        <v>3400</v>
      </c>
      <c r="H1208" s="5">
        <v>2.1612631310851203E-10</v>
      </c>
      <c r="I1208" s="12">
        <v>4.6710583217878575E-20</v>
      </c>
    </row>
    <row r="1209" spans="1:9" hidden="1" outlineLevel="1">
      <c r="A1209" s="7" t="s">
        <v>15631</v>
      </c>
      <c r="B1209" s="7" t="s">
        <v>12198</v>
      </c>
      <c r="C1209" s="7" t="s">
        <v>66</v>
      </c>
      <c r="D1209" s="7" t="s">
        <v>3</v>
      </c>
      <c r="E1209" s="8"/>
      <c r="F1209" s="7" t="s">
        <v>3</v>
      </c>
      <c r="G1209" s="8">
        <v>1800302000</v>
      </c>
      <c r="H1209" s="5">
        <v>1.1443900992408248E-4</v>
      </c>
      <c r="I1209" s="12">
        <v>1.3096286992404248E-8</v>
      </c>
    </row>
    <row r="1210" spans="1:9" hidden="1" outlineLevel="1">
      <c r="A1210" s="7" t="s">
        <v>15632</v>
      </c>
      <c r="B1210" s="7" t="s">
        <v>15633</v>
      </c>
      <c r="C1210" s="7" t="s">
        <v>66</v>
      </c>
      <c r="D1210" s="7" t="s">
        <v>3</v>
      </c>
      <c r="E1210" s="8"/>
      <c r="F1210" s="7" t="s">
        <v>3</v>
      </c>
      <c r="G1210" s="8">
        <v>173188680</v>
      </c>
      <c r="H1210" s="5">
        <v>1.1009009082508792E-5</v>
      </c>
      <c r="I1210" s="12">
        <v>1.2119828097876107E-10</v>
      </c>
    </row>
    <row r="1211" spans="1:9" hidden="1" outlineLevel="1">
      <c r="A1211" s="7" t="s">
        <v>15634</v>
      </c>
      <c r="B1211" s="7" t="s">
        <v>15635</v>
      </c>
      <c r="C1211" s="7" t="s">
        <v>66</v>
      </c>
      <c r="D1211" s="7" t="s">
        <v>3</v>
      </c>
      <c r="E1211" s="8"/>
      <c r="F1211" s="7" t="s">
        <v>3</v>
      </c>
      <c r="G1211" s="8">
        <v>820796000</v>
      </c>
      <c r="H1211" s="5">
        <v>5.2175180380651247E-5</v>
      </c>
      <c r="I1211" s="12">
        <v>2.7222494477534949E-9</v>
      </c>
    </row>
    <row r="1212" spans="1:9" hidden="1" outlineLevel="1">
      <c r="A1212" s="7" t="s">
        <v>15636</v>
      </c>
      <c r="B1212" s="7" t="s">
        <v>15637</v>
      </c>
      <c r="C1212" s="7" t="s">
        <v>66</v>
      </c>
      <c r="D1212" s="7" t="s">
        <v>3</v>
      </c>
      <c r="E1212" s="8"/>
      <c r="F1212" s="7" t="s">
        <v>3</v>
      </c>
      <c r="G1212" s="8">
        <v>1833550000</v>
      </c>
      <c r="H1212" s="5">
        <v>1.1655247100003301E-4</v>
      </c>
      <c r="I1212" s="12">
        <v>1.3584478496213536E-8</v>
      </c>
    </row>
    <row r="1213" spans="1:9" hidden="1" outlineLevel="1">
      <c r="A1213" s="7" t="s">
        <v>15638</v>
      </c>
      <c r="B1213" s="7" t="s">
        <v>15639</v>
      </c>
      <c r="C1213" s="7" t="s">
        <v>66</v>
      </c>
      <c r="D1213" s="7" t="s">
        <v>3</v>
      </c>
      <c r="E1213" s="8"/>
      <c r="F1213" s="7" t="s">
        <v>3</v>
      </c>
      <c r="G1213" s="8">
        <v>408540130</v>
      </c>
      <c r="H1213" s="5">
        <v>2.5969491780521235E-5</v>
      </c>
      <c r="I1213" s="12">
        <v>6.7441450333855993E-10</v>
      </c>
    </row>
    <row r="1214" spans="1:9" hidden="1" outlineLevel="1">
      <c r="A1214" s="7" t="s">
        <v>15640</v>
      </c>
      <c r="B1214" s="7" t="s">
        <v>15641</v>
      </c>
      <c r="C1214" s="7" t="s">
        <v>66</v>
      </c>
      <c r="D1214" s="7" t="s">
        <v>3</v>
      </c>
      <c r="E1214" s="8"/>
      <c r="F1214" s="7" t="s">
        <v>3</v>
      </c>
      <c r="G1214" s="8"/>
      <c r="H1214" s="5">
        <v>0</v>
      </c>
      <c r="I1214" s="12">
        <v>0</v>
      </c>
    </row>
    <row r="1215" spans="1:9" hidden="1" outlineLevel="1">
      <c r="A1215" s="7" t="s">
        <v>15642</v>
      </c>
      <c r="B1215" s="7" t="s">
        <v>15643</v>
      </c>
      <c r="C1215" s="7" t="s">
        <v>66</v>
      </c>
      <c r="D1215" s="7" t="s">
        <v>3</v>
      </c>
      <c r="E1215" s="8"/>
      <c r="F1215" s="7" t="s">
        <v>3</v>
      </c>
      <c r="G1215" s="8">
        <v>1222857000</v>
      </c>
      <c r="H1215" s="5">
        <v>7.7732816137922252E-5</v>
      </c>
      <c r="I1215" s="12">
        <v>6.0423907047320257E-9</v>
      </c>
    </row>
    <row r="1216" spans="1:9" hidden="1" outlineLevel="1">
      <c r="A1216" s="7" t="s">
        <v>15644</v>
      </c>
      <c r="B1216" s="7" t="s">
        <v>15645</v>
      </c>
      <c r="C1216" s="7" t="s">
        <v>66</v>
      </c>
      <c r="D1216" s="7" t="s">
        <v>3</v>
      </c>
      <c r="E1216" s="8"/>
      <c r="F1216" s="7" t="s">
        <v>3</v>
      </c>
      <c r="G1216" s="8">
        <v>382477000</v>
      </c>
      <c r="H1216" s="5">
        <v>2.4312748193765986E-5</v>
      </c>
      <c r="I1216" s="12">
        <v>5.9110972473347119E-10</v>
      </c>
    </row>
    <row r="1217" spans="1:9" hidden="1" outlineLevel="1">
      <c r="A1217" s="7" t="s">
        <v>15646</v>
      </c>
      <c r="B1217" s="7" t="s">
        <v>15647</v>
      </c>
      <c r="C1217" s="7" t="s">
        <v>66</v>
      </c>
      <c r="D1217" s="7" t="s">
        <v>3</v>
      </c>
      <c r="E1217" s="8"/>
      <c r="F1217" s="7" t="s">
        <v>3</v>
      </c>
      <c r="G1217" s="8">
        <v>184677450</v>
      </c>
      <c r="H1217" s="5">
        <v>1.173931070081811E-5</v>
      </c>
      <c r="I1217" s="12">
        <v>1.3781141573034259E-10</v>
      </c>
    </row>
    <row r="1218" spans="1:9" hidden="1" outlineLevel="1">
      <c r="A1218" s="7" t="s">
        <v>15648</v>
      </c>
      <c r="B1218" s="7" t="s">
        <v>15649</v>
      </c>
      <c r="C1218" s="7" t="s">
        <v>66</v>
      </c>
      <c r="D1218" s="7" t="s">
        <v>3</v>
      </c>
      <c r="E1218" s="8"/>
      <c r="F1218" s="7" t="s">
        <v>3</v>
      </c>
      <c r="G1218" s="8">
        <v>898329000</v>
      </c>
      <c r="H1218" s="5">
        <v>5.7103686684840146E-5</v>
      </c>
      <c r="I1218" s="12">
        <v>3.2608310330003897E-9</v>
      </c>
    </row>
    <row r="1219" spans="1:9" hidden="1" outlineLevel="1">
      <c r="A1219" s="7" t="s">
        <v>15650</v>
      </c>
      <c r="B1219" s="7" t="s">
        <v>15651</v>
      </c>
      <c r="C1219" s="7" t="s">
        <v>66</v>
      </c>
      <c r="D1219" s="7" t="s">
        <v>3</v>
      </c>
      <c r="E1219" s="8"/>
      <c r="F1219" s="7" t="s">
        <v>3</v>
      </c>
      <c r="G1219" s="8">
        <v>824521000</v>
      </c>
      <c r="H1219" s="5">
        <v>5.2411965826630421E-5</v>
      </c>
      <c r="I1219" s="12">
        <v>2.747014161811875E-9</v>
      </c>
    </row>
    <row r="1220" spans="1:9" hidden="1" outlineLevel="1">
      <c r="A1220" s="7" t="s">
        <v>15652</v>
      </c>
      <c r="B1220" s="7" t="s">
        <v>15653</v>
      </c>
      <c r="C1220" s="7" t="s">
        <v>66</v>
      </c>
      <c r="D1220" s="7" t="s">
        <v>3</v>
      </c>
      <c r="E1220" s="8"/>
      <c r="F1220" s="7" t="s">
        <v>3</v>
      </c>
      <c r="G1220" s="8"/>
      <c r="H1220" s="5">
        <v>0</v>
      </c>
      <c r="I1220" s="12">
        <v>0</v>
      </c>
    </row>
    <row r="1221" spans="1:9" hidden="1" outlineLevel="1">
      <c r="A1221" s="7" t="s">
        <v>15654</v>
      </c>
      <c r="B1221" s="7" t="s">
        <v>15655</v>
      </c>
      <c r="C1221" s="7" t="s">
        <v>66</v>
      </c>
      <c r="D1221" s="7" t="s">
        <v>3</v>
      </c>
      <c r="E1221" s="8"/>
      <c r="F1221" s="7" t="s">
        <v>3</v>
      </c>
      <c r="G1221" s="8"/>
      <c r="H1221" s="5">
        <v>0</v>
      </c>
      <c r="I1221" s="12">
        <v>0</v>
      </c>
    </row>
    <row r="1222" spans="1:9" hidden="1" outlineLevel="1">
      <c r="A1222" s="7" t="s">
        <v>15656</v>
      </c>
      <c r="B1222" s="7" t="s">
        <v>15657</v>
      </c>
      <c r="C1222" s="7" t="s">
        <v>66</v>
      </c>
      <c r="D1222" s="7" t="s">
        <v>3</v>
      </c>
      <c r="E1222" s="8"/>
      <c r="F1222" s="7" t="s">
        <v>3</v>
      </c>
      <c r="G1222" s="8"/>
      <c r="H1222" s="5">
        <v>0</v>
      </c>
      <c r="I1222" s="12">
        <v>0</v>
      </c>
    </row>
    <row r="1223" spans="1:9" hidden="1" outlineLevel="1">
      <c r="A1223" s="7" t="s">
        <v>15658</v>
      </c>
      <c r="B1223" s="7" t="s">
        <v>15659</v>
      </c>
      <c r="C1223" s="7" t="s">
        <v>66</v>
      </c>
      <c r="D1223" s="7" t="s">
        <v>3</v>
      </c>
      <c r="E1223" s="8"/>
      <c r="F1223" s="7" t="s">
        <v>3</v>
      </c>
      <c r="G1223" s="8"/>
      <c r="H1223" s="5">
        <v>0</v>
      </c>
      <c r="I1223" s="12">
        <v>0</v>
      </c>
    </row>
    <row r="1224" spans="1:9" hidden="1" outlineLevel="1">
      <c r="A1224" s="7" t="s">
        <v>15660</v>
      </c>
      <c r="B1224" s="7" t="s">
        <v>15661</v>
      </c>
      <c r="C1224" s="7" t="s">
        <v>66</v>
      </c>
      <c r="D1224" s="7" t="s">
        <v>3</v>
      </c>
      <c r="E1224" s="8"/>
      <c r="F1224" s="7" t="s">
        <v>3</v>
      </c>
      <c r="G1224" s="8">
        <v>6018247800</v>
      </c>
      <c r="H1224" s="5">
        <v>3.8255932599629813E-4</v>
      </c>
      <c r="I1224" s="12">
        <v>1.4635163790674191E-7</v>
      </c>
    </row>
    <row r="1225" spans="1:9" hidden="1" outlineLevel="1">
      <c r="A1225" s="7" t="s">
        <v>15662</v>
      </c>
      <c r="B1225" s="7" t="s">
        <v>15663</v>
      </c>
      <c r="C1225" s="7" t="s">
        <v>66</v>
      </c>
      <c r="D1225" s="7" t="s">
        <v>3</v>
      </c>
      <c r="E1225" s="8"/>
      <c r="F1225" s="7" t="s">
        <v>3</v>
      </c>
      <c r="G1225" s="8">
        <v>1764183000</v>
      </c>
      <c r="H1225" s="5">
        <v>1.121430492466806E-4</v>
      </c>
      <c r="I1225" s="12">
        <v>1.257606349434343E-8</v>
      </c>
    </row>
    <row r="1226" spans="1:9" hidden="1" outlineLevel="1">
      <c r="A1226" s="7" t="s">
        <v>15664</v>
      </c>
      <c r="B1226" s="7" t="s">
        <v>15334</v>
      </c>
      <c r="C1226" s="7" t="s">
        <v>66</v>
      </c>
      <c r="D1226" s="7" t="s">
        <v>3</v>
      </c>
      <c r="E1226" s="8"/>
      <c r="F1226" s="7" t="s">
        <v>3</v>
      </c>
      <c r="G1226" s="8"/>
      <c r="H1226" s="5">
        <v>0</v>
      </c>
      <c r="I1226" s="12">
        <v>0</v>
      </c>
    </row>
    <row r="1227" spans="1:9" hidden="1" outlineLevel="1">
      <c r="A1227" s="7" t="s">
        <v>15665</v>
      </c>
      <c r="B1227" s="7" t="s">
        <v>15666</v>
      </c>
      <c r="C1227" s="7" t="s">
        <v>66</v>
      </c>
      <c r="D1227" s="7" t="s">
        <v>3</v>
      </c>
      <c r="E1227" s="8"/>
      <c r="F1227" s="7" t="s">
        <v>3</v>
      </c>
      <c r="G1227" s="8">
        <v>2702397000</v>
      </c>
      <c r="H1227" s="5">
        <v>1.7178208828397162E-4</v>
      </c>
      <c r="I1227" s="12">
        <v>2.950908585520222E-8</v>
      </c>
    </row>
    <row r="1228" spans="1:9" hidden="1" outlineLevel="1">
      <c r="A1228" s="7" t="s">
        <v>15667</v>
      </c>
      <c r="B1228" s="7" t="s">
        <v>15668</v>
      </c>
      <c r="C1228" s="7" t="s">
        <v>66</v>
      </c>
      <c r="D1228" s="7" t="s">
        <v>3</v>
      </c>
      <c r="E1228" s="8"/>
      <c r="F1228" s="7" t="s">
        <v>3</v>
      </c>
      <c r="G1228" s="8">
        <v>1181972000</v>
      </c>
      <c r="H1228" s="5">
        <v>7.51338972227924E-5</v>
      </c>
      <c r="I1228" s="12">
        <v>5.6451025118851319E-9</v>
      </c>
    </row>
    <row r="1229" spans="1:9" hidden="1" outlineLevel="1">
      <c r="A1229" s="7" t="s">
        <v>15669</v>
      </c>
      <c r="B1229" s="7" t="s">
        <v>15670</v>
      </c>
      <c r="C1229" s="7" t="s">
        <v>66</v>
      </c>
      <c r="D1229" s="7" t="s">
        <v>3</v>
      </c>
      <c r="E1229" s="8"/>
      <c r="F1229" s="7" t="s">
        <v>3</v>
      </c>
      <c r="G1229" s="8">
        <v>127188000</v>
      </c>
      <c r="H1229" s="5">
        <v>8.0849039740133599E-6</v>
      </c>
      <c r="I1229" s="12">
        <v>6.5365672269017022E-11</v>
      </c>
    </row>
    <row r="1230" spans="1:9" hidden="1" outlineLevel="1">
      <c r="A1230" s="7" t="s">
        <v>15671</v>
      </c>
      <c r="B1230" s="7" t="s">
        <v>15672</v>
      </c>
      <c r="C1230" s="7" t="s">
        <v>66</v>
      </c>
      <c r="D1230" s="7" t="s">
        <v>3</v>
      </c>
      <c r="E1230" s="8"/>
      <c r="F1230" s="7" t="s">
        <v>3</v>
      </c>
      <c r="G1230" s="8">
        <v>122659000</v>
      </c>
      <c r="H1230" s="5">
        <v>7.7970110116402861E-6</v>
      </c>
      <c r="I1230" s="12">
        <v>6.0793380715639873E-11</v>
      </c>
    </row>
    <row r="1231" spans="1:9" hidden="1" outlineLevel="1">
      <c r="A1231" s="7" t="s">
        <v>15673</v>
      </c>
      <c r="B1231" s="7" t="s">
        <v>15674</v>
      </c>
      <c r="C1231" s="7" t="s">
        <v>66</v>
      </c>
      <c r="D1231" s="7" t="s">
        <v>3</v>
      </c>
      <c r="E1231" s="8"/>
      <c r="F1231" s="7" t="s">
        <v>3</v>
      </c>
      <c r="G1231" s="8"/>
      <c r="H1231" s="5">
        <v>0</v>
      </c>
      <c r="I1231" s="12">
        <v>0</v>
      </c>
    </row>
    <row r="1232" spans="1:9" hidden="1" outlineLevel="1">
      <c r="A1232" s="7" t="s">
        <v>15675</v>
      </c>
      <c r="B1232" s="7" t="s">
        <v>15676</v>
      </c>
      <c r="C1232" s="7" t="s">
        <v>66</v>
      </c>
      <c r="D1232" s="7" t="s">
        <v>3</v>
      </c>
      <c r="E1232" s="8"/>
      <c r="F1232" s="7" t="s">
        <v>3</v>
      </c>
      <c r="G1232" s="8"/>
      <c r="H1232" s="5">
        <v>0</v>
      </c>
      <c r="I1232" s="12">
        <v>0</v>
      </c>
    </row>
    <row r="1233" spans="1:9" hidden="1" outlineLevel="1">
      <c r="A1233" s="7" t="s">
        <v>15677</v>
      </c>
      <c r="B1233" s="7" t="s">
        <v>15678</v>
      </c>
      <c r="C1233" s="7" t="s">
        <v>66</v>
      </c>
      <c r="D1233" s="7" t="s">
        <v>3</v>
      </c>
      <c r="E1233" s="8"/>
      <c r="F1233" s="7" t="s">
        <v>3</v>
      </c>
      <c r="G1233" s="8"/>
      <c r="H1233" s="5">
        <v>0</v>
      </c>
      <c r="I1233" s="12">
        <v>0</v>
      </c>
    </row>
    <row r="1234" spans="1:9" hidden="1" outlineLevel="1">
      <c r="A1234" s="7" t="s">
        <v>15679</v>
      </c>
      <c r="B1234" s="7" t="s">
        <v>1324</v>
      </c>
      <c r="C1234" s="7" t="s">
        <v>66</v>
      </c>
      <c r="D1234" s="7" t="s">
        <v>3</v>
      </c>
      <c r="E1234" s="8"/>
      <c r="F1234" s="7" t="s">
        <v>3</v>
      </c>
      <c r="G1234" s="8">
        <v>5799880000</v>
      </c>
      <c r="H1234" s="5">
        <v>3.6867843555052842E-4</v>
      </c>
      <c r="I1234" s="12">
        <v>1.3592378883998515E-7</v>
      </c>
    </row>
    <row r="1235" spans="1:9" hidden="1" outlineLevel="1">
      <c r="A1235" s="7" t="s">
        <v>15680</v>
      </c>
      <c r="B1235" s="7" t="s">
        <v>15681</v>
      </c>
      <c r="C1235" s="7" t="s">
        <v>66</v>
      </c>
      <c r="D1235" s="7" t="s">
        <v>3</v>
      </c>
      <c r="E1235" s="8"/>
      <c r="F1235" s="7" t="s">
        <v>3</v>
      </c>
      <c r="G1235" s="8"/>
      <c r="H1235" s="5">
        <v>0</v>
      </c>
      <c r="I1235" s="12">
        <v>0</v>
      </c>
    </row>
    <row r="1236" spans="1:9" hidden="1" outlineLevel="1">
      <c r="A1236" s="7" t="s">
        <v>15682</v>
      </c>
      <c r="B1236" s="7" t="s">
        <v>15683</v>
      </c>
      <c r="C1236" s="7" t="s">
        <v>66</v>
      </c>
      <c r="D1236" s="7" t="s">
        <v>3</v>
      </c>
      <c r="E1236" s="8"/>
      <c r="F1236" s="7" t="s">
        <v>3</v>
      </c>
      <c r="G1236" s="8">
        <v>166562270</v>
      </c>
      <c r="H1236" s="5">
        <v>1.0587790975907211E-5</v>
      </c>
      <c r="I1236" s="12">
        <v>1.1210131774950217E-10</v>
      </c>
    </row>
    <row r="1237" spans="1:9" hidden="1" outlineLevel="1">
      <c r="A1237" s="7" t="s">
        <v>15684</v>
      </c>
      <c r="B1237" s="7" t="s">
        <v>15685</v>
      </c>
      <c r="C1237" s="7" t="s">
        <v>66</v>
      </c>
      <c r="D1237" s="7" t="s">
        <v>3</v>
      </c>
      <c r="E1237" s="8"/>
      <c r="F1237" s="7" t="s">
        <v>3</v>
      </c>
      <c r="G1237" s="8">
        <v>650199660</v>
      </c>
      <c r="H1237" s="5">
        <v>4.1330957441237667E-5</v>
      </c>
      <c r="I1237" s="12">
        <v>1.7082480430093992E-9</v>
      </c>
    </row>
    <row r="1238" spans="1:9" hidden="1" outlineLevel="1">
      <c r="A1238" s="7" t="s">
        <v>15686</v>
      </c>
      <c r="B1238" s="7" t="s">
        <v>15687</v>
      </c>
      <c r="C1238" s="7" t="s">
        <v>66</v>
      </c>
      <c r="D1238" s="7" t="s">
        <v>3</v>
      </c>
      <c r="E1238" s="8"/>
      <c r="F1238" s="7" t="s">
        <v>3</v>
      </c>
      <c r="G1238" s="8">
        <v>3277003000</v>
      </c>
      <c r="H1238" s="5">
        <v>2.0830781659868624E-4</v>
      </c>
      <c r="I1238" s="12">
        <v>4.3392146456111899E-8</v>
      </c>
    </row>
    <row r="1239" spans="1:9" hidden="1" outlineLevel="1">
      <c r="A1239" s="7" t="s">
        <v>15688</v>
      </c>
      <c r="B1239" s="7" t="s">
        <v>15689</v>
      </c>
      <c r="C1239" s="7" t="s">
        <v>66</v>
      </c>
      <c r="D1239" s="7" t="s">
        <v>3</v>
      </c>
      <c r="E1239" s="8"/>
      <c r="F1239" s="7" t="s">
        <v>3</v>
      </c>
      <c r="G1239" s="8">
        <v>198977000</v>
      </c>
      <c r="H1239" s="5">
        <v>1.2648283942174235E-5</v>
      </c>
      <c r="I1239" s="12">
        <v>1.5997908668186261E-10</v>
      </c>
    </row>
    <row r="1240" spans="1:9" hidden="1" outlineLevel="1">
      <c r="A1240" s="7" t="s">
        <v>15690</v>
      </c>
      <c r="B1240" s="7" t="s">
        <v>15691</v>
      </c>
      <c r="C1240" s="7" t="s">
        <v>66</v>
      </c>
      <c r="D1240" s="7" t="s">
        <v>3</v>
      </c>
      <c r="E1240" s="8"/>
      <c r="F1240" s="7" t="s">
        <v>3</v>
      </c>
      <c r="G1240" s="8"/>
      <c r="H1240" s="5">
        <v>0</v>
      </c>
      <c r="I1240" s="12">
        <v>0</v>
      </c>
    </row>
    <row r="1241" spans="1:9" hidden="1" outlineLevel="1">
      <c r="A1241" s="7" t="s">
        <v>15692</v>
      </c>
      <c r="B1241" s="7" t="s">
        <v>15693</v>
      </c>
      <c r="C1241" s="7" t="s">
        <v>66</v>
      </c>
      <c r="D1241" s="7" t="s">
        <v>3</v>
      </c>
      <c r="E1241" s="8"/>
      <c r="F1241" s="7" t="s">
        <v>3</v>
      </c>
      <c r="G1241" s="8"/>
      <c r="H1241" s="5">
        <v>0</v>
      </c>
      <c r="I1241" s="12">
        <v>0</v>
      </c>
    </row>
    <row r="1242" spans="1:9" hidden="1" outlineLevel="1">
      <c r="A1242" s="7" t="s">
        <v>15694</v>
      </c>
      <c r="B1242" s="7" t="s">
        <v>15695</v>
      </c>
      <c r="C1242" s="7" t="s">
        <v>66</v>
      </c>
      <c r="D1242" s="7" t="s">
        <v>3</v>
      </c>
      <c r="E1242" s="8"/>
      <c r="F1242" s="7" t="s">
        <v>3</v>
      </c>
      <c r="G1242" s="8">
        <v>346383060</v>
      </c>
      <c r="H1242" s="5">
        <v>2.2018380494424855E-5</v>
      </c>
      <c r="I1242" s="12">
        <v>4.8480907959726896E-10</v>
      </c>
    </row>
    <row r="1243" spans="1:9" hidden="1" outlineLevel="1">
      <c r="A1243" s="7" t="s">
        <v>15696</v>
      </c>
      <c r="B1243" s="7" t="s">
        <v>15697</v>
      </c>
      <c r="C1243" s="7" t="s">
        <v>66</v>
      </c>
      <c r="D1243" s="7" t="s">
        <v>3</v>
      </c>
      <c r="E1243" s="8"/>
      <c r="F1243" s="7" t="s">
        <v>3</v>
      </c>
      <c r="G1243" s="8">
        <v>2054154000</v>
      </c>
      <c r="H1243" s="5">
        <v>1.3057550899326541E-4</v>
      </c>
      <c r="I1243" s="12">
        <v>1.7049963548850336E-8</v>
      </c>
    </row>
    <row r="1244" spans="1:9" hidden="1" outlineLevel="1">
      <c r="A1244" s="7" t="s">
        <v>15698</v>
      </c>
      <c r="B1244" s="7" t="s">
        <v>15699</v>
      </c>
      <c r="C1244" s="7" t="s">
        <v>66</v>
      </c>
      <c r="D1244" s="7" t="s">
        <v>3</v>
      </c>
      <c r="E1244" s="8"/>
      <c r="F1244" s="7" t="s">
        <v>3</v>
      </c>
      <c r="G1244" s="8">
        <v>144379000</v>
      </c>
      <c r="H1244" s="5">
        <v>9.177676753027604E-6</v>
      </c>
      <c r="I1244" s="12">
        <v>8.4229750583063303E-11</v>
      </c>
    </row>
    <row r="1245" spans="1:9" hidden="1" outlineLevel="1">
      <c r="A1245" s="7" t="s">
        <v>15700</v>
      </c>
      <c r="B1245" s="7" t="s">
        <v>15701</v>
      </c>
      <c r="C1245" s="7" t="s">
        <v>66</v>
      </c>
      <c r="D1245" s="7" t="s">
        <v>3</v>
      </c>
      <c r="E1245" s="8"/>
      <c r="F1245" s="7" t="s">
        <v>3</v>
      </c>
      <c r="G1245" s="8"/>
      <c r="H1245" s="5">
        <v>0</v>
      </c>
      <c r="I1245" s="12">
        <v>0</v>
      </c>
    </row>
    <row r="1246" spans="1:9" hidden="1" outlineLevel="1">
      <c r="A1246" s="7" t="s">
        <v>15702</v>
      </c>
      <c r="B1246" s="7" t="s">
        <v>15703</v>
      </c>
      <c r="C1246" s="7" t="s">
        <v>66</v>
      </c>
      <c r="D1246" s="7" t="s">
        <v>3</v>
      </c>
      <c r="E1246" s="8"/>
      <c r="F1246" s="7" t="s">
        <v>3</v>
      </c>
      <c r="G1246" s="8">
        <v>517112570</v>
      </c>
      <c r="H1246" s="5">
        <v>3.2871068592990396E-5</v>
      </c>
      <c r="I1246" s="12">
        <v>1.0805071504450796E-9</v>
      </c>
    </row>
    <row r="1247" spans="1:9" hidden="1" outlineLevel="1">
      <c r="A1247" s="7" t="s">
        <v>15704</v>
      </c>
      <c r="B1247" s="7" t="s">
        <v>15705</v>
      </c>
      <c r="C1247" s="7" t="s">
        <v>66</v>
      </c>
      <c r="D1247" s="7" t="s">
        <v>3</v>
      </c>
      <c r="E1247" s="8"/>
      <c r="F1247" s="7" t="s">
        <v>3</v>
      </c>
      <c r="G1247" s="8">
        <v>846809000</v>
      </c>
      <c r="H1247" s="5">
        <v>5.3828737375619399E-5</v>
      </c>
      <c r="I1247" s="12">
        <v>2.8975329674534048E-9</v>
      </c>
    </row>
    <row r="1248" spans="1:9" hidden="1" outlineLevel="1">
      <c r="A1248" s="7" t="s">
        <v>15706</v>
      </c>
      <c r="B1248" s="7" t="s">
        <v>15707</v>
      </c>
      <c r="C1248" s="7" t="s">
        <v>66</v>
      </c>
      <c r="D1248" s="7" t="s">
        <v>3</v>
      </c>
      <c r="E1248" s="8"/>
      <c r="F1248" s="7" t="s">
        <v>3</v>
      </c>
      <c r="G1248" s="8">
        <v>997192000</v>
      </c>
      <c r="H1248" s="5">
        <v>6.3388067770971557E-5</v>
      </c>
      <c r="I1248" s="12">
        <v>4.018047135737283E-9</v>
      </c>
    </row>
    <row r="1249" spans="1:9" hidden="1" outlineLevel="1">
      <c r="A1249" s="7" t="s">
        <v>15708</v>
      </c>
      <c r="B1249" s="7" t="s">
        <v>15709</v>
      </c>
      <c r="C1249" s="7" t="s">
        <v>66</v>
      </c>
      <c r="D1249" s="7" t="s">
        <v>3</v>
      </c>
      <c r="E1249" s="8"/>
      <c r="F1249" s="7" t="s">
        <v>3</v>
      </c>
      <c r="G1249" s="8">
        <v>1549543000</v>
      </c>
      <c r="H1249" s="5">
        <v>9.8499122233265603E-5</v>
      </c>
      <c r="I1249" s="12">
        <v>9.7020770807237978E-9</v>
      </c>
    </row>
    <row r="1250" spans="1:9" hidden="1" outlineLevel="1">
      <c r="A1250" s="7" t="s">
        <v>15710</v>
      </c>
      <c r="B1250" s="7" t="s">
        <v>15711</v>
      </c>
      <c r="C1250" s="7" t="s">
        <v>66</v>
      </c>
      <c r="D1250" s="7" t="s">
        <v>3</v>
      </c>
      <c r="E1250" s="8"/>
      <c r="F1250" s="7" t="s">
        <v>3</v>
      </c>
      <c r="G1250" s="8"/>
      <c r="H1250" s="5">
        <v>0</v>
      </c>
      <c r="I1250" s="12">
        <v>0</v>
      </c>
    </row>
    <row r="1251" spans="1:9" hidden="1" outlineLevel="1">
      <c r="A1251" s="7" t="s">
        <v>15712</v>
      </c>
      <c r="B1251" s="7" t="s">
        <v>2821</v>
      </c>
      <c r="C1251" s="7" t="s">
        <v>66</v>
      </c>
      <c r="D1251" s="7" t="s">
        <v>3</v>
      </c>
      <c r="E1251" s="8"/>
      <c r="F1251" s="7" t="s">
        <v>3</v>
      </c>
      <c r="G1251" s="8">
        <v>3399134000</v>
      </c>
      <c r="H1251" s="5">
        <v>2.1607126446523202E-4</v>
      </c>
      <c r="I1251" s="12">
        <v>4.6686791327604236E-8</v>
      </c>
    </row>
    <row r="1252" spans="1:9" hidden="1" outlineLevel="1">
      <c r="A1252" s="7" t="s">
        <v>15713</v>
      </c>
      <c r="B1252" s="7" t="s">
        <v>15714</v>
      </c>
      <c r="C1252" s="7" t="s">
        <v>66</v>
      </c>
      <c r="D1252" s="7" t="s">
        <v>3</v>
      </c>
      <c r="E1252" s="8"/>
      <c r="F1252" s="7" t="s">
        <v>3</v>
      </c>
      <c r="G1252" s="8">
        <v>472761000</v>
      </c>
      <c r="H1252" s="5">
        <v>3.0051791738674487E-5</v>
      </c>
      <c r="I1252" s="12">
        <v>9.0311018670466414E-10</v>
      </c>
    </row>
    <row r="1253" spans="1:9" hidden="1" outlineLevel="1">
      <c r="A1253" s="7" t="s">
        <v>15715</v>
      </c>
      <c r="B1253" s="7" t="s">
        <v>15716</v>
      </c>
      <c r="C1253" s="7" t="s">
        <v>66</v>
      </c>
      <c r="D1253" s="7" t="s">
        <v>3</v>
      </c>
      <c r="E1253" s="8"/>
      <c r="F1253" s="7" t="s">
        <v>3</v>
      </c>
      <c r="G1253" s="8"/>
      <c r="H1253" s="5">
        <v>0</v>
      </c>
      <c r="I1253" s="12">
        <v>0</v>
      </c>
    </row>
    <row r="1254" spans="1:9" hidden="1" outlineLevel="1">
      <c r="A1254" s="7" t="s">
        <v>15717</v>
      </c>
      <c r="B1254" s="7" t="s">
        <v>15718</v>
      </c>
      <c r="C1254" s="7" t="s">
        <v>66</v>
      </c>
      <c r="D1254" s="7" t="s">
        <v>3</v>
      </c>
      <c r="E1254" s="8"/>
      <c r="F1254" s="7" t="s">
        <v>3</v>
      </c>
      <c r="G1254" s="8"/>
      <c r="H1254" s="5">
        <v>0</v>
      </c>
      <c r="I1254" s="12">
        <v>0</v>
      </c>
    </row>
    <row r="1255" spans="1:9" hidden="1" outlineLevel="1">
      <c r="A1255" s="7" t="s">
        <v>15719</v>
      </c>
      <c r="B1255" s="7" t="s">
        <v>15720</v>
      </c>
      <c r="C1255" s="7" t="s">
        <v>66</v>
      </c>
      <c r="D1255" s="7" t="s">
        <v>3</v>
      </c>
      <c r="E1255" s="8"/>
      <c r="F1255" s="7" t="s">
        <v>3</v>
      </c>
      <c r="G1255" s="8">
        <v>677531000</v>
      </c>
      <c r="H1255" s="5">
        <v>4.3068316778448018E-5</v>
      </c>
      <c r="I1255" s="12">
        <v>1.8548799101287471E-9</v>
      </c>
    </row>
    <row r="1256" spans="1:9" hidden="1" outlineLevel="1">
      <c r="A1256" s="7" t="s">
        <v>15721</v>
      </c>
      <c r="B1256" s="7" t="s">
        <v>15722</v>
      </c>
      <c r="C1256" s="7" t="s">
        <v>66</v>
      </c>
      <c r="D1256" s="7" t="s">
        <v>3</v>
      </c>
      <c r="E1256" s="8"/>
      <c r="F1256" s="7" t="s">
        <v>3</v>
      </c>
      <c r="G1256" s="8">
        <v>541966000</v>
      </c>
      <c r="H1256" s="5">
        <v>3.4450915708872888E-5</v>
      </c>
      <c r="I1256" s="12">
        <v>1.1868655931798647E-9</v>
      </c>
    </row>
    <row r="1257" spans="1:9" hidden="1" outlineLevel="1">
      <c r="A1257" s="7" t="s">
        <v>15723</v>
      </c>
      <c r="B1257" s="7" t="s">
        <v>15724</v>
      </c>
      <c r="C1257" s="7" t="s">
        <v>66</v>
      </c>
      <c r="D1257" s="7" t="s">
        <v>3</v>
      </c>
      <c r="E1257" s="8"/>
      <c r="F1257" s="7" t="s">
        <v>3</v>
      </c>
      <c r="G1257" s="8">
        <v>1617103000</v>
      </c>
      <c r="H1257" s="5">
        <v>1.0279367920785709E-4</v>
      </c>
      <c r="I1257" s="12">
        <v>1.0566540485087831E-8</v>
      </c>
    </row>
    <row r="1258" spans="1:9" hidden="1" outlineLevel="1">
      <c r="A1258" s="7" t="s">
        <v>15725</v>
      </c>
      <c r="B1258" s="7" t="s">
        <v>15726</v>
      </c>
      <c r="C1258" s="7" t="s">
        <v>66</v>
      </c>
      <c r="D1258" s="7" t="s">
        <v>3</v>
      </c>
      <c r="E1258" s="8"/>
      <c r="F1258" s="7" t="s">
        <v>3</v>
      </c>
      <c r="G1258" s="8">
        <v>358895000</v>
      </c>
      <c r="H1258" s="5">
        <v>2.2813721512670417E-5</v>
      </c>
      <c r="I1258" s="12">
        <v>5.2046588925768094E-10</v>
      </c>
    </row>
    <row r="1259" spans="1:9" hidden="1" outlineLevel="1">
      <c r="A1259" s="7" t="s">
        <v>15727</v>
      </c>
      <c r="B1259" s="7" t="s">
        <v>15728</v>
      </c>
      <c r="C1259" s="7" t="s">
        <v>66</v>
      </c>
      <c r="D1259" s="7" t="s">
        <v>3</v>
      </c>
      <c r="E1259" s="8"/>
      <c r="F1259" s="7" t="s">
        <v>3</v>
      </c>
      <c r="G1259" s="8"/>
      <c r="H1259" s="5">
        <v>0</v>
      </c>
      <c r="I1259" s="12">
        <v>0</v>
      </c>
    </row>
    <row r="1260" spans="1:9" hidden="1" outlineLevel="1">
      <c r="A1260" s="7" t="s">
        <v>15729</v>
      </c>
      <c r="B1260" s="7" t="s">
        <v>1387</v>
      </c>
      <c r="C1260" s="7" t="s">
        <v>66</v>
      </c>
      <c r="D1260" s="7" t="s">
        <v>3</v>
      </c>
      <c r="E1260" s="8"/>
      <c r="F1260" s="7" t="s">
        <v>3</v>
      </c>
      <c r="G1260" s="8">
        <v>812363000</v>
      </c>
      <c r="H1260" s="5">
        <v>5.1639123557579456E-5</v>
      </c>
      <c r="I1260" s="12">
        <v>2.6665990817949574E-9</v>
      </c>
    </row>
    <row r="1261" spans="1:9" hidden="1" outlineLevel="1">
      <c r="A1261" s="7" t="s">
        <v>15730</v>
      </c>
      <c r="B1261" s="7" t="s">
        <v>15731</v>
      </c>
      <c r="C1261" s="7" t="s">
        <v>66</v>
      </c>
      <c r="D1261" s="7" t="s">
        <v>3</v>
      </c>
      <c r="E1261" s="8"/>
      <c r="F1261" s="7" t="s">
        <v>3</v>
      </c>
      <c r="G1261" s="8">
        <v>3062166000</v>
      </c>
      <c r="H1261" s="5">
        <v>1.9465136697242348E-4</v>
      </c>
      <c r="I1261" s="12">
        <v>3.7889154664233072E-8</v>
      </c>
    </row>
    <row r="1262" spans="1:9" hidden="1" outlineLevel="1">
      <c r="A1262" s="7" t="s">
        <v>15732</v>
      </c>
      <c r="B1262" s="7" t="s">
        <v>15733</v>
      </c>
      <c r="C1262" s="7" t="s">
        <v>66</v>
      </c>
      <c r="D1262" s="7" t="s">
        <v>3</v>
      </c>
      <c r="E1262" s="8"/>
      <c r="F1262" s="7" t="s">
        <v>3</v>
      </c>
      <c r="G1262" s="8">
        <v>476833000</v>
      </c>
      <c r="H1262" s="5">
        <v>3.0310634781903266E-5</v>
      </c>
      <c r="I1262" s="12">
        <v>9.1873458088192407E-10</v>
      </c>
    </row>
    <row r="1263" spans="1:9" hidden="1" outlineLevel="1">
      <c r="A1263" s="7" t="s">
        <v>15734</v>
      </c>
      <c r="B1263" s="7" t="s">
        <v>15735</v>
      </c>
      <c r="C1263" s="7" t="s">
        <v>66</v>
      </c>
      <c r="D1263" s="7" t="s">
        <v>3</v>
      </c>
      <c r="E1263" s="8"/>
      <c r="F1263" s="7" t="s">
        <v>3</v>
      </c>
      <c r="G1263" s="8">
        <v>1110459000</v>
      </c>
      <c r="H1263" s="5">
        <v>7.058806162593093E-5</v>
      </c>
      <c r="I1263" s="12">
        <v>4.9826744441062226E-9</v>
      </c>
    </row>
    <row r="1264" spans="1:9" hidden="1" outlineLevel="1">
      <c r="A1264" s="7" t="s">
        <v>15736</v>
      </c>
      <c r="B1264" s="7" t="s">
        <v>15737</v>
      </c>
      <c r="C1264" s="7" t="s">
        <v>66</v>
      </c>
      <c r="D1264" s="7" t="s">
        <v>3</v>
      </c>
      <c r="E1264" s="8"/>
      <c r="F1264" s="7" t="s">
        <v>3</v>
      </c>
      <c r="G1264" s="8">
        <v>320919000</v>
      </c>
      <c r="H1264" s="5">
        <v>2.0399717728373698E-5</v>
      </c>
      <c r="I1264" s="12">
        <v>4.1614848339732415E-10</v>
      </c>
    </row>
    <row r="1265" spans="1:9" hidden="1" outlineLevel="1">
      <c r="A1265" s="7" t="s">
        <v>15738</v>
      </c>
      <c r="B1265" s="7" t="s">
        <v>15739</v>
      </c>
      <c r="C1265" s="7" t="s">
        <v>66</v>
      </c>
      <c r="D1265" s="7" t="s">
        <v>3</v>
      </c>
      <c r="E1265" s="8"/>
      <c r="F1265" s="7" t="s">
        <v>3</v>
      </c>
      <c r="G1265" s="8"/>
      <c r="H1265" s="5">
        <v>0</v>
      </c>
      <c r="I1265" s="12">
        <v>0</v>
      </c>
    </row>
    <row r="1266" spans="1:9" hidden="1" outlineLevel="1">
      <c r="A1266" s="7" t="s">
        <v>15740</v>
      </c>
      <c r="B1266" s="7" t="s">
        <v>15741</v>
      </c>
      <c r="C1266" s="7" t="s">
        <v>66</v>
      </c>
      <c r="D1266" s="7" t="s">
        <v>3</v>
      </c>
      <c r="E1266" s="8"/>
      <c r="F1266" s="7" t="s">
        <v>3</v>
      </c>
      <c r="G1266" s="8">
        <v>766121000</v>
      </c>
      <c r="H1266" s="5">
        <v>4.8699678566178334E-5</v>
      </c>
      <c r="I1266" s="12">
        <v>2.3716586924490893E-9</v>
      </c>
    </row>
    <row r="1267" spans="1:9" hidden="1" outlineLevel="1">
      <c r="A1267" s="7" t="s">
        <v>15742</v>
      </c>
      <c r="B1267" s="7" t="s">
        <v>15743</v>
      </c>
      <c r="C1267" s="7" t="s">
        <v>66</v>
      </c>
      <c r="D1267" s="7" t="s">
        <v>3</v>
      </c>
      <c r="E1267" s="8"/>
      <c r="F1267" s="7" t="s">
        <v>3</v>
      </c>
      <c r="G1267" s="8">
        <v>1082878000</v>
      </c>
      <c r="H1267" s="5">
        <v>6.8834832260682136E-5</v>
      </c>
      <c r="I1267" s="12">
        <v>4.738234132356246E-9</v>
      </c>
    </row>
    <row r="1268" spans="1:9" hidden="1" outlineLevel="1">
      <c r="A1268" s="7" t="s">
        <v>15744</v>
      </c>
      <c r="B1268" s="7" t="s">
        <v>6032</v>
      </c>
      <c r="C1268" s="7" t="s">
        <v>66</v>
      </c>
      <c r="D1268" s="7" t="s">
        <v>3</v>
      </c>
      <c r="E1268" s="8"/>
      <c r="F1268" s="7" t="s">
        <v>3</v>
      </c>
      <c r="G1268" s="8">
        <v>7337387000</v>
      </c>
      <c r="H1268" s="5">
        <v>4.6641247063538991E-4</v>
      </c>
      <c r="I1268" s="12">
        <v>2.1754059276420846E-7</v>
      </c>
    </row>
    <row r="1269" spans="1:9" hidden="1" outlineLevel="1">
      <c r="A1269" s="7" t="s">
        <v>15745</v>
      </c>
      <c r="B1269" s="7" t="s">
        <v>15746</v>
      </c>
      <c r="C1269" s="7" t="s">
        <v>66</v>
      </c>
      <c r="D1269" s="7" t="s">
        <v>3</v>
      </c>
      <c r="E1269" s="8"/>
      <c r="F1269" s="7" t="s">
        <v>3</v>
      </c>
      <c r="G1269" s="8">
        <v>390486000</v>
      </c>
      <c r="H1269" s="5">
        <v>2.4821852794261889E-5</v>
      </c>
      <c r="I1269" s="12">
        <v>6.1612437614000676E-10</v>
      </c>
    </row>
    <row r="1270" spans="1:9" hidden="1" outlineLevel="1">
      <c r="A1270" s="7" t="s">
        <v>15747</v>
      </c>
      <c r="B1270" s="7" t="s">
        <v>15748</v>
      </c>
      <c r="C1270" s="7" t="s">
        <v>66</v>
      </c>
      <c r="D1270" s="7" t="s">
        <v>3</v>
      </c>
      <c r="E1270" s="8"/>
      <c r="F1270" s="7" t="s">
        <v>3</v>
      </c>
      <c r="G1270" s="8"/>
      <c r="H1270" s="5">
        <v>0</v>
      </c>
      <c r="I1270" s="12">
        <v>0</v>
      </c>
    </row>
    <row r="1271" spans="1:9" hidden="1" outlineLevel="1">
      <c r="A1271" s="7" t="s">
        <v>15749</v>
      </c>
      <c r="B1271" s="7" t="s">
        <v>15750</v>
      </c>
      <c r="C1271" s="7" t="s">
        <v>66</v>
      </c>
      <c r="D1271" s="7" t="s">
        <v>3</v>
      </c>
      <c r="E1271" s="8"/>
      <c r="F1271" s="7" t="s">
        <v>3</v>
      </c>
      <c r="G1271" s="8">
        <v>921060680</v>
      </c>
      <c r="H1271" s="5">
        <v>5.8548661446358524E-5</v>
      </c>
      <c r="I1271" s="12">
        <v>3.4279457571603089E-9</v>
      </c>
    </row>
    <row r="1272" spans="1:9" hidden="1" outlineLevel="1">
      <c r="A1272" s="7" t="s">
        <v>15751</v>
      </c>
      <c r="B1272" s="7" t="s">
        <v>15752</v>
      </c>
      <c r="C1272" s="7" t="s">
        <v>66</v>
      </c>
      <c r="D1272" s="7" t="s">
        <v>3</v>
      </c>
      <c r="E1272" s="8"/>
      <c r="F1272" s="7" t="s">
        <v>3</v>
      </c>
      <c r="G1272" s="8">
        <v>734367000</v>
      </c>
      <c r="H1272" s="5">
        <v>4.6681185934870191E-5</v>
      </c>
      <c r="I1272" s="12">
        <v>2.1791331202859224E-9</v>
      </c>
    </row>
    <row r="1273" spans="1:9" hidden="1" outlineLevel="1">
      <c r="A1273" s="7" t="s">
        <v>15753</v>
      </c>
      <c r="B1273" s="7" t="s">
        <v>15754</v>
      </c>
      <c r="C1273" s="7" t="s">
        <v>66</v>
      </c>
      <c r="D1273" s="7" t="s">
        <v>3</v>
      </c>
      <c r="E1273" s="8"/>
      <c r="F1273" s="7" t="s">
        <v>3</v>
      </c>
      <c r="G1273" s="8">
        <v>1099610000</v>
      </c>
      <c r="H1273" s="5">
        <v>6.9898427987426736E-5</v>
      </c>
      <c r="I1273" s="12">
        <v>4.8857902351134812E-9</v>
      </c>
    </row>
    <row r="1274" spans="1:9" hidden="1" outlineLevel="1">
      <c r="A1274" s="7" t="s">
        <v>15755</v>
      </c>
      <c r="B1274" s="7" t="s">
        <v>15756</v>
      </c>
      <c r="C1274" s="7" t="s">
        <v>66</v>
      </c>
      <c r="D1274" s="7" t="s">
        <v>3</v>
      </c>
      <c r="E1274" s="8"/>
      <c r="F1274" s="7" t="s">
        <v>3</v>
      </c>
      <c r="G1274" s="8">
        <v>3747013000</v>
      </c>
      <c r="H1274" s="5">
        <v>2.3818473672343086E-4</v>
      </c>
      <c r="I1274" s="12">
        <v>5.6731968808010071E-8</v>
      </c>
    </row>
    <row r="1275" spans="1:9" hidden="1" outlineLevel="1">
      <c r="A1275" s="7" t="s">
        <v>15757</v>
      </c>
      <c r="B1275" s="7" t="s">
        <v>15758</v>
      </c>
      <c r="C1275" s="7" t="s">
        <v>66</v>
      </c>
      <c r="D1275" s="7" t="s">
        <v>3</v>
      </c>
      <c r="E1275" s="8"/>
      <c r="F1275" s="7" t="s">
        <v>3</v>
      </c>
      <c r="G1275" s="8">
        <v>246649310</v>
      </c>
      <c r="H1275" s="5">
        <v>1.5678648823840718E-5</v>
      </c>
      <c r="I1275" s="12">
        <v>2.4582002894132195E-10</v>
      </c>
    </row>
    <row r="1276" spans="1:9" hidden="1" outlineLevel="1">
      <c r="A1276" s="7" t="s">
        <v>15759</v>
      </c>
      <c r="B1276" s="7" t="s">
        <v>544</v>
      </c>
      <c r="C1276" s="7" t="s">
        <v>66</v>
      </c>
      <c r="D1276" s="7" t="s">
        <v>3</v>
      </c>
      <c r="E1276" s="8"/>
      <c r="F1276" s="7" t="s">
        <v>3</v>
      </c>
      <c r="G1276" s="8">
        <v>412814000</v>
      </c>
      <c r="H1276" s="5">
        <v>2.6241167005758023E-5</v>
      </c>
      <c r="I1276" s="12">
        <v>6.8859884582408355E-10</v>
      </c>
    </row>
    <row r="1277" spans="1:9" hidden="1" outlineLevel="1">
      <c r="A1277" s="7" t="s">
        <v>15760</v>
      </c>
      <c r="B1277" s="7" t="s">
        <v>15761</v>
      </c>
      <c r="C1277" s="7" t="s">
        <v>66</v>
      </c>
      <c r="D1277" s="7" t="s">
        <v>3</v>
      </c>
      <c r="E1277" s="8"/>
      <c r="F1277" s="7" t="s">
        <v>3</v>
      </c>
      <c r="G1277" s="8">
        <v>145200000</v>
      </c>
      <c r="H1277" s="5">
        <v>9.2298649009870429E-6</v>
      </c>
      <c r="I1277" s="12">
        <v>8.519040609047255E-11</v>
      </c>
    </row>
    <row r="1278" spans="1:9" hidden="1" outlineLevel="1">
      <c r="A1278" s="7" t="s">
        <v>15762</v>
      </c>
      <c r="B1278" s="7" t="s">
        <v>15763</v>
      </c>
      <c r="C1278" s="7" t="s">
        <v>66</v>
      </c>
      <c r="D1278" s="7" t="s">
        <v>3</v>
      </c>
      <c r="E1278" s="8"/>
      <c r="F1278" s="7" t="s">
        <v>3</v>
      </c>
      <c r="G1278" s="8"/>
      <c r="H1278" s="5">
        <v>0</v>
      </c>
      <c r="I1278" s="12">
        <v>0</v>
      </c>
    </row>
    <row r="1279" spans="1:9" hidden="1" outlineLevel="1">
      <c r="A1279" s="7" t="s">
        <v>15764</v>
      </c>
      <c r="B1279" s="7" t="s">
        <v>15765</v>
      </c>
      <c r="C1279" s="7" t="s">
        <v>66</v>
      </c>
      <c r="D1279" s="7" t="s">
        <v>3</v>
      </c>
      <c r="E1279" s="8"/>
      <c r="F1279" s="7" t="s">
        <v>3</v>
      </c>
      <c r="G1279" s="8"/>
      <c r="H1279" s="5">
        <v>0</v>
      </c>
      <c r="I1279" s="12">
        <v>0</v>
      </c>
    </row>
    <row r="1280" spans="1:9" hidden="1" outlineLevel="1">
      <c r="A1280" s="7" t="s">
        <v>15766</v>
      </c>
      <c r="B1280" s="7" t="s">
        <v>15767</v>
      </c>
      <c r="C1280" s="7" t="s">
        <v>66</v>
      </c>
      <c r="D1280" s="7" t="s">
        <v>3</v>
      </c>
      <c r="E1280" s="8"/>
      <c r="F1280" s="7" t="s">
        <v>3</v>
      </c>
      <c r="G1280" s="8">
        <v>855427000</v>
      </c>
      <c r="H1280" s="5">
        <v>5.4376554012786794E-5</v>
      </c>
      <c r="I1280" s="12">
        <v>2.9568096263055194E-9</v>
      </c>
    </row>
    <row r="1281" spans="1:9" hidden="1" outlineLevel="1">
      <c r="A1281" s="7" t="s">
        <v>15768</v>
      </c>
      <c r="B1281" s="7" t="s">
        <v>15769</v>
      </c>
      <c r="C1281" s="7" t="s">
        <v>66</v>
      </c>
      <c r="D1281" s="7" t="s">
        <v>3</v>
      </c>
      <c r="E1281" s="8"/>
      <c r="F1281" s="7" t="s">
        <v>3</v>
      </c>
      <c r="G1281" s="8">
        <v>230169330</v>
      </c>
      <c r="H1281" s="5">
        <v>1.4631073142222479E-5</v>
      </c>
      <c r="I1281" s="12">
        <v>2.1406830129306395E-10</v>
      </c>
    </row>
    <row r="1282" spans="1:9" hidden="1" outlineLevel="1">
      <c r="A1282" s="7" t="s">
        <v>15770</v>
      </c>
      <c r="B1282" s="7" t="s">
        <v>15771</v>
      </c>
      <c r="C1282" s="7" t="s">
        <v>66</v>
      </c>
      <c r="D1282" s="7" t="s">
        <v>3</v>
      </c>
      <c r="E1282" s="8"/>
      <c r="F1282" s="7" t="s">
        <v>3</v>
      </c>
      <c r="G1282" s="8"/>
      <c r="H1282" s="5">
        <v>0</v>
      </c>
      <c r="I1282" s="12">
        <v>0</v>
      </c>
    </row>
    <row r="1283" spans="1:9" hidden="1" outlineLevel="1">
      <c r="A1283" s="7" t="s">
        <v>15772</v>
      </c>
      <c r="B1283" s="7" t="s">
        <v>15773</v>
      </c>
      <c r="C1283" s="7" t="s">
        <v>66</v>
      </c>
      <c r="D1283" s="7" t="s">
        <v>3</v>
      </c>
      <c r="E1283" s="8"/>
      <c r="F1283" s="7" t="s">
        <v>3</v>
      </c>
      <c r="G1283" s="8"/>
      <c r="H1283" s="5">
        <v>0</v>
      </c>
      <c r="I1283" s="12">
        <v>0</v>
      </c>
    </row>
    <row r="1284" spans="1:9" hidden="1" outlineLevel="1">
      <c r="A1284" s="7" t="s">
        <v>15774</v>
      </c>
      <c r="B1284" s="7" t="s">
        <v>2690</v>
      </c>
      <c r="C1284" s="7" t="s">
        <v>66</v>
      </c>
      <c r="D1284" s="7" t="s">
        <v>3</v>
      </c>
      <c r="E1284" s="8"/>
      <c r="F1284" s="7" t="s">
        <v>3</v>
      </c>
      <c r="G1284" s="8">
        <v>1100402000</v>
      </c>
      <c r="H1284" s="5">
        <v>6.9948772705068484E-5</v>
      </c>
      <c r="I1284" s="12">
        <v>4.8928308029453339E-9</v>
      </c>
    </row>
    <row r="1285" spans="1:9" hidden="1" outlineLevel="1">
      <c r="A1285" s="7" t="s">
        <v>15775</v>
      </c>
      <c r="B1285" s="7" t="s">
        <v>15776</v>
      </c>
      <c r="C1285" s="7" t="s">
        <v>66</v>
      </c>
      <c r="D1285" s="7" t="s">
        <v>3</v>
      </c>
      <c r="E1285" s="8"/>
      <c r="F1285" s="7" t="s">
        <v>3</v>
      </c>
      <c r="G1285" s="8"/>
      <c r="H1285" s="5">
        <v>0</v>
      </c>
      <c r="I1285" s="12">
        <v>0</v>
      </c>
    </row>
    <row r="1286" spans="1:9" hidden="1" outlineLevel="1">
      <c r="A1286" s="7" t="s">
        <v>15777</v>
      </c>
      <c r="B1286" s="7" t="s">
        <v>15778</v>
      </c>
      <c r="C1286" s="7" t="s">
        <v>66</v>
      </c>
      <c r="D1286" s="7" t="s">
        <v>3</v>
      </c>
      <c r="E1286" s="8"/>
      <c r="F1286" s="7" t="s">
        <v>3</v>
      </c>
      <c r="G1286" s="8">
        <v>130132730</v>
      </c>
      <c r="H1286" s="5">
        <v>8.2720903381310168E-6</v>
      </c>
      <c r="I1286" s="12">
        <v>6.8427478562200523E-11</v>
      </c>
    </row>
    <row r="1287" spans="1:9" hidden="1" outlineLevel="1">
      <c r="A1287" s="7" t="s">
        <v>15779</v>
      </c>
      <c r="B1287" s="7" t="s">
        <v>15780</v>
      </c>
      <c r="C1287" s="7" t="s">
        <v>66</v>
      </c>
      <c r="D1287" s="7" t="s">
        <v>3</v>
      </c>
      <c r="E1287" s="8"/>
      <c r="F1287" s="7" t="s">
        <v>3</v>
      </c>
      <c r="G1287" s="8">
        <v>395639250</v>
      </c>
      <c r="H1287" s="5">
        <v>2.5149427183387313E-5</v>
      </c>
      <c r="I1287" s="12">
        <v>6.3249368765250066E-10</v>
      </c>
    </row>
    <row r="1288" spans="1:9" hidden="1" outlineLevel="1">
      <c r="A1288" s="7" t="s">
        <v>15781</v>
      </c>
      <c r="B1288" s="7" t="s">
        <v>15782</v>
      </c>
      <c r="C1288" s="7" t="s">
        <v>66</v>
      </c>
      <c r="D1288" s="7" t="s">
        <v>3</v>
      </c>
      <c r="E1288" s="8"/>
      <c r="F1288" s="7" t="s">
        <v>3</v>
      </c>
      <c r="G1288" s="8">
        <v>1423422000</v>
      </c>
      <c r="H1288" s="5">
        <v>9.0482043781630697E-5</v>
      </c>
      <c r="I1288" s="12">
        <v>8.1870002469009348E-9</v>
      </c>
    </row>
    <row r="1289" spans="1:9" hidden="1" outlineLevel="1">
      <c r="A1289" s="7" t="s">
        <v>15783</v>
      </c>
      <c r="B1289" s="7" t="s">
        <v>15784</v>
      </c>
      <c r="C1289" s="7" t="s">
        <v>66</v>
      </c>
      <c r="D1289" s="7" t="s">
        <v>3</v>
      </c>
      <c r="E1289" s="8"/>
      <c r="F1289" s="7" t="s">
        <v>3</v>
      </c>
      <c r="G1289" s="8"/>
      <c r="H1289" s="5">
        <v>0</v>
      </c>
      <c r="I1289" s="12">
        <v>0</v>
      </c>
    </row>
    <row r="1290" spans="1:9" hidden="1" outlineLevel="1">
      <c r="A1290" s="7" t="s">
        <v>15785</v>
      </c>
      <c r="B1290" s="7" t="s">
        <v>15786</v>
      </c>
      <c r="C1290" s="7" t="s">
        <v>66</v>
      </c>
      <c r="D1290" s="7" t="s">
        <v>3</v>
      </c>
      <c r="E1290" s="8"/>
      <c r="F1290" s="7" t="s">
        <v>3</v>
      </c>
      <c r="G1290" s="8">
        <v>512994000</v>
      </c>
      <c r="H1290" s="5">
        <v>3.2609265254937649E-5</v>
      </c>
      <c r="I1290" s="12">
        <v>1.0633641804668838E-9</v>
      </c>
    </row>
    <row r="1291" spans="1:9" hidden="1" outlineLevel="1">
      <c r="A1291" s="7" t="s">
        <v>15787</v>
      </c>
      <c r="B1291" s="7" t="s">
        <v>4981</v>
      </c>
      <c r="C1291" s="7" t="s">
        <v>66</v>
      </c>
      <c r="D1291" s="7" t="s">
        <v>3</v>
      </c>
      <c r="E1291" s="8"/>
      <c r="F1291" s="7" t="s">
        <v>3</v>
      </c>
      <c r="G1291" s="8">
        <v>743785000</v>
      </c>
      <c r="H1291" s="5">
        <v>4.7279855822180768E-5</v>
      </c>
      <c r="I1291" s="12">
        <v>2.2353847665662005E-9</v>
      </c>
    </row>
    <row r="1292" spans="1:9" hidden="1" outlineLevel="1">
      <c r="A1292" s="7" t="s">
        <v>15788</v>
      </c>
      <c r="B1292" s="7" t="s">
        <v>15789</v>
      </c>
      <c r="C1292" s="7" t="s">
        <v>66</v>
      </c>
      <c r="D1292" s="7" t="s">
        <v>3</v>
      </c>
      <c r="E1292" s="8"/>
      <c r="F1292" s="7" t="s">
        <v>3</v>
      </c>
      <c r="G1292" s="8">
        <v>15603382000</v>
      </c>
      <c r="H1292" s="5">
        <v>9.9185335990697662E-4</v>
      </c>
      <c r="I1292" s="12">
        <v>9.8377308755875852E-7</v>
      </c>
    </row>
    <row r="1293" spans="1:9" hidden="1" outlineLevel="1">
      <c r="A1293" s="7" t="s">
        <v>15790</v>
      </c>
      <c r="B1293" s="7" t="s">
        <v>15791</v>
      </c>
      <c r="C1293" s="7" t="s">
        <v>66</v>
      </c>
      <c r="D1293" s="7" t="s">
        <v>3</v>
      </c>
      <c r="E1293" s="8"/>
      <c r="F1293" s="7" t="s">
        <v>3</v>
      </c>
      <c r="G1293" s="8">
        <v>246953990</v>
      </c>
      <c r="H1293" s="5">
        <v>1.5698016284157749E-5</v>
      </c>
      <c r="I1293" s="12">
        <v>2.4642771525768186E-10</v>
      </c>
    </row>
    <row r="1294" spans="1:9" hidden="1" outlineLevel="1">
      <c r="A1294" s="7" t="s">
        <v>15792</v>
      </c>
      <c r="B1294" s="7" t="s">
        <v>15793</v>
      </c>
      <c r="C1294" s="7" t="s">
        <v>66</v>
      </c>
      <c r="D1294" s="7" t="s">
        <v>3</v>
      </c>
      <c r="E1294" s="8"/>
      <c r="F1294" s="7" t="s">
        <v>3</v>
      </c>
      <c r="G1294" s="8">
        <v>206015690</v>
      </c>
      <c r="H1294" s="5">
        <v>1.3095709271237102E-5</v>
      </c>
      <c r="I1294" s="12">
        <v>1.7149760131676541E-10</v>
      </c>
    </row>
    <row r="1295" spans="1:9" hidden="1" outlineLevel="1">
      <c r="A1295" s="7" t="s">
        <v>15794</v>
      </c>
      <c r="B1295" s="7" t="s">
        <v>15795</v>
      </c>
      <c r="C1295" s="7" t="s">
        <v>66</v>
      </c>
      <c r="D1295" s="7" t="s">
        <v>3</v>
      </c>
      <c r="E1295" s="8"/>
      <c r="F1295" s="7" t="s">
        <v>3</v>
      </c>
      <c r="G1295" s="8">
        <v>96303310</v>
      </c>
      <c r="H1295" s="5">
        <v>6.1216703913076754E-6</v>
      </c>
      <c r="I1295" s="12">
        <v>3.7474848379813066E-11</v>
      </c>
    </row>
    <row r="1296" spans="1:9" hidden="1" outlineLevel="1">
      <c r="A1296" s="7" t="s">
        <v>15796</v>
      </c>
      <c r="B1296" s="7" t="s">
        <v>15797</v>
      </c>
      <c r="C1296" s="7" t="s">
        <v>66</v>
      </c>
      <c r="D1296" s="7" t="s">
        <v>3</v>
      </c>
      <c r="E1296" s="8"/>
      <c r="F1296" s="7" t="s">
        <v>3</v>
      </c>
      <c r="G1296" s="8"/>
      <c r="H1296" s="5">
        <v>0</v>
      </c>
      <c r="I1296" s="12">
        <v>0</v>
      </c>
    </row>
    <row r="1297" spans="1:9" hidden="1" outlineLevel="1">
      <c r="A1297" s="7" t="s">
        <v>15798</v>
      </c>
      <c r="B1297" s="7" t="s">
        <v>15799</v>
      </c>
      <c r="C1297" s="7" t="s">
        <v>66</v>
      </c>
      <c r="D1297" s="7" t="s">
        <v>3</v>
      </c>
      <c r="E1297" s="8"/>
      <c r="F1297" s="7" t="s">
        <v>3</v>
      </c>
      <c r="G1297" s="8"/>
      <c r="H1297" s="5">
        <v>0</v>
      </c>
      <c r="I1297" s="12">
        <v>0</v>
      </c>
    </row>
    <row r="1298" spans="1:9" hidden="1" outlineLevel="1">
      <c r="A1298" s="7" t="s">
        <v>15800</v>
      </c>
      <c r="B1298" s="7" t="s">
        <v>15801</v>
      </c>
      <c r="C1298" s="7" t="s">
        <v>66</v>
      </c>
      <c r="D1298" s="7" t="s">
        <v>3</v>
      </c>
      <c r="E1298" s="8"/>
      <c r="F1298" s="7" t="s">
        <v>3</v>
      </c>
      <c r="G1298" s="8"/>
      <c r="H1298" s="5">
        <v>0</v>
      </c>
      <c r="I1298" s="12">
        <v>0</v>
      </c>
    </row>
    <row r="1299" spans="1:9" hidden="1" outlineLevel="1">
      <c r="A1299" s="7" t="s">
        <v>15802</v>
      </c>
      <c r="B1299" s="7" t="s">
        <v>2524</v>
      </c>
      <c r="C1299" s="7" t="s">
        <v>66</v>
      </c>
      <c r="D1299" s="7" t="s">
        <v>3</v>
      </c>
      <c r="E1299" s="8"/>
      <c r="F1299" s="7" t="s">
        <v>3</v>
      </c>
      <c r="G1299" s="8">
        <v>3089521000</v>
      </c>
      <c r="H1299" s="5">
        <v>1.9639023029450681E-4</v>
      </c>
      <c r="I1299" s="12">
        <v>3.8569122555129418E-8</v>
      </c>
    </row>
    <row r="1300" spans="1:9" hidden="1" outlineLevel="1">
      <c r="A1300" s="7" t="s">
        <v>15803</v>
      </c>
      <c r="B1300" s="7" t="s">
        <v>15804</v>
      </c>
      <c r="C1300" s="7" t="s">
        <v>66</v>
      </c>
      <c r="D1300" s="7" t="s">
        <v>3</v>
      </c>
      <c r="E1300" s="8"/>
      <c r="F1300" s="7" t="s">
        <v>3</v>
      </c>
      <c r="G1300" s="8">
        <v>1814122000</v>
      </c>
      <c r="H1300" s="5">
        <v>1.1531749982030589E-4</v>
      </c>
      <c r="I1300" s="12">
        <v>1.3298125764806249E-8</v>
      </c>
    </row>
    <row r="1301" spans="1:9" hidden="1" outlineLevel="1">
      <c r="A1301" s="7" t="s">
        <v>15805</v>
      </c>
      <c r="B1301" s="7" t="s">
        <v>15806</v>
      </c>
      <c r="C1301" s="7" t="s">
        <v>66</v>
      </c>
      <c r="D1301" s="7" t="s">
        <v>3</v>
      </c>
      <c r="E1301" s="8"/>
      <c r="F1301" s="7" t="s">
        <v>3</v>
      </c>
      <c r="G1301" s="8">
        <v>270657000</v>
      </c>
      <c r="H1301" s="5">
        <v>1.72047351550031E-5</v>
      </c>
      <c r="I1301" s="12">
        <v>2.9600291175379955E-10</v>
      </c>
    </row>
    <row r="1302" spans="1:9" hidden="1" outlineLevel="1">
      <c r="A1302" s="7" t="s">
        <v>15807</v>
      </c>
      <c r="B1302" s="7" t="s">
        <v>15808</v>
      </c>
      <c r="C1302" s="7" t="s">
        <v>66</v>
      </c>
      <c r="D1302" s="7" t="s">
        <v>3</v>
      </c>
      <c r="E1302" s="8"/>
      <c r="F1302" s="7" t="s">
        <v>3</v>
      </c>
      <c r="G1302" s="8">
        <v>29724000</v>
      </c>
      <c r="H1302" s="5">
        <v>1.8894525090698267E-6</v>
      </c>
      <c r="I1302" s="12">
        <v>3.5700307840302636E-12</v>
      </c>
    </row>
    <row r="1303" spans="1:9" hidden="1" outlineLevel="1">
      <c r="A1303" s="7" t="s">
        <v>15809</v>
      </c>
      <c r="B1303" s="7" t="s">
        <v>15810</v>
      </c>
      <c r="C1303" s="7" t="s">
        <v>66</v>
      </c>
      <c r="D1303" s="7" t="s">
        <v>3</v>
      </c>
      <c r="E1303" s="8"/>
      <c r="F1303" s="7" t="s">
        <v>3</v>
      </c>
      <c r="G1303" s="8"/>
      <c r="H1303" s="5">
        <v>0</v>
      </c>
      <c r="I1303" s="12">
        <v>0</v>
      </c>
    </row>
    <row r="1304" spans="1:9" hidden="1" outlineLevel="1">
      <c r="A1304" s="7" t="s">
        <v>15811</v>
      </c>
      <c r="B1304" s="7" t="s">
        <v>15812</v>
      </c>
      <c r="C1304" s="7" t="s">
        <v>66</v>
      </c>
      <c r="D1304" s="7" t="s">
        <v>3</v>
      </c>
      <c r="E1304" s="8"/>
      <c r="F1304" s="7" t="s">
        <v>3</v>
      </c>
      <c r="G1304" s="8"/>
      <c r="H1304" s="5">
        <v>0</v>
      </c>
      <c r="I1304" s="12">
        <v>0</v>
      </c>
    </row>
    <row r="1305" spans="1:9" hidden="1" outlineLevel="1">
      <c r="A1305" s="7" t="s">
        <v>15813</v>
      </c>
      <c r="B1305" s="7" t="s">
        <v>15814</v>
      </c>
      <c r="C1305" s="7" t="s">
        <v>66</v>
      </c>
      <c r="D1305" s="7" t="s">
        <v>3</v>
      </c>
      <c r="E1305" s="8"/>
      <c r="F1305" s="7" t="s">
        <v>3</v>
      </c>
      <c r="G1305" s="8">
        <v>306618030</v>
      </c>
      <c r="H1305" s="5">
        <v>1.9490654222498568E-5</v>
      </c>
      <c r="I1305" s="12">
        <v>3.7988560202100124E-10</v>
      </c>
    </row>
    <row r="1306" spans="1:9" hidden="1" outlineLevel="1">
      <c r="A1306" s="7" t="s">
        <v>15815</v>
      </c>
      <c r="B1306" s="7" t="s">
        <v>15816</v>
      </c>
      <c r="C1306" s="7" t="s">
        <v>66</v>
      </c>
      <c r="D1306" s="7" t="s">
        <v>3</v>
      </c>
      <c r="E1306" s="8"/>
      <c r="F1306" s="7" t="s">
        <v>3</v>
      </c>
      <c r="G1306" s="8"/>
      <c r="H1306" s="5">
        <v>0</v>
      </c>
      <c r="I1306" s="12">
        <v>0</v>
      </c>
    </row>
    <row r="1307" spans="1:9" hidden="1" outlineLevel="1">
      <c r="A1307" s="7" t="s">
        <v>15817</v>
      </c>
      <c r="B1307" s="7" t="s">
        <v>15818</v>
      </c>
      <c r="C1307" s="7" t="s">
        <v>66</v>
      </c>
      <c r="D1307" s="7" t="s">
        <v>3</v>
      </c>
      <c r="E1307" s="8"/>
      <c r="F1307" s="7" t="s">
        <v>3</v>
      </c>
      <c r="G1307" s="8">
        <v>776328000</v>
      </c>
      <c r="H1307" s="5">
        <v>4.9348502471442623E-5</v>
      </c>
      <c r="I1307" s="12">
        <v>2.4352746961739789E-9</v>
      </c>
    </row>
    <row r="1308" spans="1:9" hidden="1" outlineLevel="1">
      <c r="A1308" s="7" t="s">
        <v>15819</v>
      </c>
      <c r="B1308" s="7" t="s">
        <v>15820</v>
      </c>
      <c r="C1308" s="7" t="s">
        <v>66</v>
      </c>
      <c r="D1308" s="7" t="s">
        <v>3</v>
      </c>
      <c r="E1308" s="8"/>
      <c r="F1308" s="7" t="s">
        <v>3</v>
      </c>
      <c r="G1308" s="8">
        <v>415739800</v>
      </c>
      <c r="H1308" s="5">
        <v>2.6427150054844167E-5</v>
      </c>
      <c r="I1308" s="12">
        <v>6.9839426002125002E-10</v>
      </c>
    </row>
    <row r="1309" spans="1:9" hidden="1" outlineLevel="1">
      <c r="A1309" s="7" t="s">
        <v>15821</v>
      </c>
      <c r="B1309" s="7" t="s">
        <v>15822</v>
      </c>
      <c r="C1309" s="7" t="s">
        <v>66</v>
      </c>
      <c r="D1309" s="7" t="s">
        <v>3</v>
      </c>
      <c r="E1309" s="8"/>
      <c r="F1309" s="7" t="s">
        <v>3</v>
      </c>
      <c r="G1309" s="8"/>
      <c r="H1309" s="5">
        <v>0</v>
      </c>
      <c r="I1309" s="12">
        <v>0</v>
      </c>
    </row>
    <row r="1310" spans="1:9" hidden="1" outlineLevel="1">
      <c r="A1310" s="7" t="s">
        <v>15823</v>
      </c>
      <c r="B1310" s="7" t="s">
        <v>14866</v>
      </c>
      <c r="C1310" s="7" t="s">
        <v>66</v>
      </c>
      <c r="D1310" s="7" t="s">
        <v>3</v>
      </c>
      <c r="E1310" s="8"/>
      <c r="F1310" s="7" t="s">
        <v>3</v>
      </c>
      <c r="G1310" s="8"/>
      <c r="H1310" s="5">
        <v>0</v>
      </c>
      <c r="I1310" s="12">
        <v>0</v>
      </c>
    </row>
    <row r="1311" spans="1:9" hidden="1" outlineLevel="1">
      <c r="A1311" s="7" t="s">
        <v>15824</v>
      </c>
      <c r="B1311" s="7" t="s">
        <v>15825</v>
      </c>
      <c r="C1311" s="7" t="s">
        <v>66</v>
      </c>
      <c r="D1311" s="7" t="s">
        <v>3</v>
      </c>
      <c r="E1311" s="8"/>
      <c r="F1311" s="7" t="s">
        <v>3</v>
      </c>
      <c r="G1311" s="8"/>
      <c r="H1311" s="5">
        <v>0</v>
      </c>
      <c r="I1311" s="12">
        <v>0</v>
      </c>
    </row>
    <row r="1312" spans="1:9" hidden="1" outlineLevel="1">
      <c r="A1312" s="7" t="s">
        <v>15826</v>
      </c>
      <c r="B1312" s="7" t="s">
        <v>15827</v>
      </c>
      <c r="C1312" s="7" t="s">
        <v>66</v>
      </c>
      <c r="D1312" s="7" t="s">
        <v>3</v>
      </c>
      <c r="E1312" s="8"/>
      <c r="F1312" s="7" t="s">
        <v>3</v>
      </c>
      <c r="G1312" s="8"/>
      <c r="H1312" s="5">
        <v>0</v>
      </c>
      <c r="I1312" s="12">
        <v>0</v>
      </c>
    </row>
    <row r="1313" spans="1:9" hidden="1" outlineLevel="1">
      <c r="A1313" s="7" t="s">
        <v>15828</v>
      </c>
      <c r="B1313" s="7" t="s">
        <v>15829</v>
      </c>
      <c r="C1313" s="7" t="s">
        <v>66</v>
      </c>
      <c r="D1313" s="7" t="s">
        <v>3</v>
      </c>
      <c r="E1313" s="8"/>
      <c r="F1313" s="7" t="s">
        <v>3</v>
      </c>
      <c r="G1313" s="8">
        <v>560207000</v>
      </c>
      <c r="H1313" s="5">
        <v>3.5610433378700059E-5</v>
      </c>
      <c r="I1313" s="12">
        <v>1.2681029654188353E-9</v>
      </c>
    </row>
    <row r="1314" spans="1:9" hidden="1" outlineLevel="1">
      <c r="A1314" s="7" t="s">
        <v>15830</v>
      </c>
      <c r="B1314" s="7" t="s">
        <v>15831</v>
      </c>
      <c r="C1314" s="7" t="s">
        <v>66</v>
      </c>
      <c r="D1314" s="7" t="s">
        <v>3</v>
      </c>
      <c r="E1314" s="8"/>
      <c r="F1314" s="7" t="s">
        <v>3</v>
      </c>
      <c r="G1314" s="8"/>
      <c r="H1314" s="5">
        <v>0</v>
      </c>
      <c r="I1314" s="12">
        <v>0</v>
      </c>
    </row>
    <row r="1315" spans="1:9" hidden="1" outlineLevel="1">
      <c r="A1315" s="7" t="s">
        <v>15832</v>
      </c>
      <c r="B1315" s="7" t="s">
        <v>15833</v>
      </c>
      <c r="C1315" s="7" t="s">
        <v>66</v>
      </c>
      <c r="D1315" s="7" t="s">
        <v>3</v>
      </c>
      <c r="E1315" s="8"/>
      <c r="F1315" s="7" t="s">
        <v>3</v>
      </c>
      <c r="G1315" s="8">
        <v>3776869000</v>
      </c>
      <c r="H1315" s="5">
        <v>2.4008258001877433E-4</v>
      </c>
      <c r="I1315" s="12">
        <v>5.7639645228471178E-8</v>
      </c>
    </row>
    <row r="1316" spans="1:9" hidden="1" outlineLevel="1">
      <c r="A1316" s="7" t="s">
        <v>15834</v>
      </c>
      <c r="B1316" s="7" t="s">
        <v>1268</v>
      </c>
      <c r="C1316" s="7" t="s">
        <v>66</v>
      </c>
      <c r="D1316" s="7" t="s">
        <v>3</v>
      </c>
      <c r="E1316" s="8"/>
      <c r="F1316" s="7" t="s">
        <v>3</v>
      </c>
      <c r="G1316" s="8">
        <v>7566986000</v>
      </c>
      <c r="H1316" s="5">
        <v>4.8100728985991969E-4</v>
      </c>
      <c r="I1316" s="12">
        <v>2.313680128983848E-7</v>
      </c>
    </row>
    <row r="1317" spans="1:9" hidden="1" outlineLevel="1">
      <c r="A1317" s="7" t="s">
        <v>15835</v>
      </c>
      <c r="B1317" s="7" t="s">
        <v>15836</v>
      </c>
      <c r="C1317" s="7" t="s">
        <v>66</v>
      </c>
      <c r="D1317" s="7" t="s">
        <v>3</v>
      </c>
      <c r="E1317" s="8"/>
      <c r="F1317" s="7" t="s">
        <v>3</v>
      </c>
      <c r="G1317" s="8"/>
      <c r="H1317" s="5">
        <v>0</v>
      </c>
      <c r="I1317" s="12">
        <v>0</v>
      </c>
    </row>
    <row r="1318" spans="1:9" hidden="1" outlineLevel="1">
      <c r="A1318" s="7" t="s">
        <v>15837</v>
      </c>
      <c r="B1318" s="7" t="s">
        <v>15838</v>
      </c>
      <c r="C1318" s="7" t="s">
        <v>66</v>
      </c>
      <c r="D1318" s="7" t="s">
        <v>3</v>
      </c>
      <c r="E1318" s="8"/>
      <c r="F1318" s="7" t="s">
        <v>3</v>
      </c>
      <c r="G1318" s="8">
        <v>2328446000</v>
      </c>
      <c r="H1318" s="5">
        <v>1.4801130860360657E-4</v>
      </c>
      <c r="I1318" s="12">
        <v>2.1907347474552059E-8</v>
      </c>
    </row>
    <row r="1319" spans="1:9" hidden="1" outlineLevel="1">
      <c r="A1319" s="7" t="s">
        <v>15839</v>
      </c>
      <c r="B1319" s="7" t="s">
        <v>15840</v>
      </c>
      <c r="C1319" s="7" t="s">
        <v>66</v>
      </c>
      <c r="D1319" s="7" t="s">
        <v>3</v>
      </c>
      <c r="E1319" s="8"/>
      <c r="F1319" s="7" t="s">
        <v>3</v>
      </c>
      <c r="G1319" s="8"/>
      <c r="H1319" s="5">
        <v>0</v>
      </c>
      <c r="I1319" s="12">
        <v>0</v>
      </c>
    </row>
    <row r="1320" spans="1:9" hidden="1" outlineLevel="1">
      <c r="A1320" s="7" t="s">
        <v>15841</v>
      </c>
      <c r="B1320" s="7" t="s">
        <v>15842</v>
      </c>
      <c r="C1320" s="7" t="s">
        <v>66</v>
      </c>
      <c r="D1320" s="7" t="s">
        <v>3</v>
      </c>
      <c r="E1320" s="8"/>
      <c r="F1320" s="7" t="s">
        <v>3</v>
      </c>
      <c r="G1320" s="8"/>
      <c r="H1320" s="5">
        <v>0</v>
      </c>
      <c r="I1320" s="12">
        <v>0</v>
      </c>
    </row>
    <row r="1321" spans="1:9" hidden="1" outlineLevel="1">
      <c r="A1321" s="7" t="s">
        <v>15843</v>
      </c>
      <c r="B1321" s="7" t="s">
        <v>15844</v>
      </c>
      <c r="C1321" s="7" t="s">
        <v>66</v>
      </c>
      <c r="D1321" s="7" t="s">
        <v>3</v>
      </c>
      <c r="E1321" s="8"/>
      <c r="F1321" s="7" t="s">
        <v>3</v>
      </c>
      <c r="G1321" s="8"/>
      <c r="H1321" s="5">
        <v>0</v>
      </c>
      <c r="I1321" s="12">
        <v>0</v>
      </c>
    </row>
    <row r="1322" spans="1:9" hidden="1" outlineLevel="1">
      <c r="A1322" s="7" t="s">
        <v>15845</v>
      </c>
      <c r="B1322" s="7" t="s">
        <v>15846</v>
      </c>
      <c r="C1322" s="7" t="s">
        <v>66</v>
      </c>
      <c r="D1322" s="7" t="s">
        <v>3</v>
      </c>
      <c r="E1322" s="8"/>
      <c r="F1322" s="7" t="s">
        <v>3</v>
      </c>
      <c r="G1322" s="8"/>
      <c r="H1322" s="5">
        <v>0</v>
      </c>
      <c r="I1322" s="12">
        <v>0</v>
      </c>
    </row>
    <row r="1323" spans="1:9" hidden="1" outlineLevel="1">
      <c r="A1323" s="7" t="s">
        <v>15847</v>
      </c>
      <c r="B1323" s="7" t="s">
        <v>15848</v>
      </c>
      <c r="C1323" s="7" t="s">
        <v>66</v>
      </c>
      <c r="D1323" s="7" t="s">
        <v>3</v>
      </c>
      <c r="E1323" s="8"/>
      <c r="F1323" s="7" t="s">
        <v>3</v>
      </c>
      <c r="G1323" s="8"/>
      <c r="H1323" s="5">
        <v>0</v>
      </c>
      <c r="I1323" s="12">
        <v>0</v>
      </c>
    </row>
    <row r="1324" spans="1:9" hidden="1" outlineLevel="1">
      <c r="A1324" s="7" t="s">
        <v>15849</v>
      </c>
      <c r="B1324" s="7" t="s">
        <v>15850</v>
      </c>
      <c r="C1324" s="7" t="s">
        <v>66</v>
      </c>
      <c r="D1324" s="7" t="s">
        <v>3</v>
      </c>
      <c r="E1324" s="8"/>
      <c r="F1324" s="7" t="s">
        <v>3</v>
      </c>
      <c r="G1324" s="8"/>
      <c r="H1324" s="5">
        <v>0</v>
      </c>
      <c r="I1324" s="12">
        <v>0</v>
      </c>
    </row>
    <row r="1325" spans="1:9" hidden="1" outlineLevel="1">
      <c r="A1325" s="7" t="s">
        <v>15851</v>
      </c>
      <c r="B1325" s="7" t="s">
        <v>15852</v>
      </c>
      <c r="C1325" s="7" t="s">
        <v>66</v>
      </c>
      <c r="D1325" s="7" t="s">
        <v>3</v>
      </c>
      <c r="E1325" s="8"/>
      <c r="F1325" s="7" t="s">
        <v>3</v>
      </c>
      <c r="G1325" s="8"/>
      <c r="H1325" s="5">
        <v>0</v>
      </c>
      <c r="I1325" s="12">
        <v>0</v>
      </c>
    </row>
    <row r="1326" spans="1:9" hidden="1" outlineLevel="1">
      <c r="A1326" s="7" t="s">
        <v>15853</v>
      </c>
      <c r="B1326" s="7" t="s">
        <v>15854</v>
      </c>
      <c r="C1326" s="7" t="s">
        <v>66</v>
      </c>
      <c r="D1326" s="7" t="s">
        <v>3</v>
      </c>
      <c r="E1326" s="8"/>
      <c r="F1326" s="7" t="s">
        <v>3</v>
      </c>
      <c r="G1326" s="8"/>
      <c r="H1326" s="5">
        <v>0</v>
      </c>
      <c r="I1326" s="12">
        <v>0</v>
      </c>
    </row>
    <row r="1327" spans="1:9" hidden="1" outlineLevel="1">
      <c r="A1327" s="7" t="s">
        <v>15855</v>
      </c>
      <c r="B1327" s="7" t="s">
        <v>15856</v>
      </c>
      <c r="C1327" s="7" t="s">
        <v>66</v>
      </c>
      <c r="D1327" s="7" t="s">
        <v>3</v>
      </c>
      <c r="E1327" s="8"/>
      <c r="F1327" s="7" t="s">
        <v>3</v>
      </c>
      <c r="G1327" s="8">
        <v>626830000</v>
      </c>
      <c r="H1327" s="5">
        <v>3.9845428484061352E-5</v>
      </c>
      <c r="I1327" s="12">
        <v>1.5876581710784477E-9</v>
      </c>
    </row>
    <row r="1328" spans="1:9" hidden="1" outlineLevel="1">
      <c r="A1328" s="7" t="s">
        <v>15857</v>
      </c>
      <c r="B1328" s="7" t="s">
        <v>15858</v>
      </c>
      <c r="C1328" s="7" t="s">
        <v>66</v>
      </c>
      <c r="D1328" s="7" t="s">
        <v>3</v>
      </c>
      <c r="E1328" s="8"/>
      <c r="F1328" s="7" t="s">
        <v>3</v>
      </c>
      <c r="G1328" s="8">
        <v>135941000</v>
      </c>
      <c r="H1328" s="5">
        <v>8.641302097142421E-6</v>
      </c>
      <c r="I1328" s="12">
        <v>7.4672101934078007E-11</v>
      </c>
    </row>
    <row r="1329" spans="1:9" hidden="1" outlineLevel="1">
      <c r="A1329" s="7" t="s">
        <v>15859</v>
      </c>
      <c r="B1329" s="7" t="s">
        <v>15860</v>
      </c>
      <c r="C1329" s="7" t="s">
        <v>66</v>
      </c>
      <c r="D1329" s="7" t="s">
        <v>3</v>
      </c>
      <c r="E1329" s="8"/>
      <c r="F1329" s="7" t="s">
        <v>3</v>
      </c>
      <c r="G1329" s="8">
        <v>281038920</v>
      </c>
      <c r="H1329" s="5">
        <v>1.7864678123411194E-5</v>
      </c>
      <c r="I1329" s="12">
        <v>3.191467244530865E-10</v>
      </c>
    </row>
    <row r="1330" spans="1:9" hidden="1" outlineLevel="1">
      <c r="A1330" s="7" t="s">
        <v>15861</v>
      </c>
      <c r="B1330" s="7" t="s">
        <v>15862</v>
      </c>
      <c r="C1330" s="7" t="s">
        <v>66</v>
      </c>
      <c r="D1330" s="7" t="s">
        <v>3</v>
      </c>
      <c r="E1330" s="8"/>
      <c r="F1330" s="7" t="s">
        <v>3</v>
      </c>
      <c r="G1330" s="8"/>
      <c r="H1330" s="5">
        <v>0</v>
      </c>
      <c r="I1330" s="12">
        <v>0</v>
      </c>
    </row>
    <row r="1331" spans="1:9" hidden="1" outlineLevel="1">
      <c r="A1331" s="7" t="s">
        <v>15863</v>
      </c>
      <c r="B1331" s="7" t="s">
        <v>15864</v>
      </c>
      <c r="C1331" s="7" t="s">
        <v>66</v>
      </c>
      <c r="D1331" s="7" t="s">
        <v>3</v>
      </c>
      <c r="E1331" s="8"/>
      <c r="F1331" s="7" t="s">
        <v>3</v>
      </c>
      <c r="G1331" s="8"/>
      <c r="H1331" s="5">
        <v>0</v>
      </c>
      <c r="I1331" s="12">
        <v>0</v>
      </c>
    </row>
    <row r="1332" spans="1:9" hidden="1" outlineLevel="1">
      <c r="A1332" s="7" t="s">
        <v>15865</v>
      </c>
      <c r="B1332" s="7" t="s">
        <v>15866</v>
      </c>
      <c r="C1332" s="7" t="s">
        <v>66</v>
      </c>
      <c r="D1332" s="7" t="s">
        <v>3</v>
      </c>
      <c r="E1332" s="8"/>
      <c r="F1332" s="7" t="s">
        <v>3</v>
      </c>
      <c r="G1332" s="8">
        <v>2997572000</v>
      </c>
      <c r="H1332" s="5">
        <v>1.9054534842273782E-4</v>
      </c>
      <c r="I1332" s="12">
        <v>3.6307529805542556E-8</v>
      </c>
    </row>
    <row r="1333" spans="1:9" hidden="1" outlineLevel="1">
      <c r="A1333" s="7" t="s">
        <v>15867</v>
      </c>
      <c r="B1333" s="7" t="s">
        <v>15868</v>
      </c>
      <c r="C1333" s="7" t="s">
        <v>66</v>
      </c>
      <c r="D1333" s="7" t="s">
        <v>3</v>
      </c>
      <c r="E1333" s="8"/>
      <c r="F1333" s="7" t="s">
        <v>3</v>
      </c>
      <c r="G1333" s="8">
        <v>66177000</v>
      </c>
      <c r="H1333" s="5">
        <v>4.2066444184064704E-6</v>
      </c>
      <c r="I1333" s="12">
        <v>1.7695857262910311E-11</v>
      </c>
    </row>
    <row r="1334" spans="1:9" hidden="1" outlineLevel="1">
      <c r="A1334" s="7" t="s">
        <v>15869</v>
      </c>
      <c r="B1334" s="7" t="s">
        <v>15870</v>
      </c>
      <c r="C1334" s="7" t="s">
        <v>66</v>
      </c>
      <c r="D1334" s="7" t="s">
        <v>3</v>
      </c>
      <c r="E1334" s="8"/>
      <c r="F1334" s="7" t="s">
        <v>3</v>
      </c>
      <c r="G1334" s="8"/>
      <c r="H1334" s="5">
        <v>0</v>
      </c>
      <c r="I1334" s="12">
        <v>0</v>
      </c>
    </row>
    <row r="1335" spans="1:9" hidden="1" outlineLevel="1">
      <c r="A1335" s="7" t="s">
        <v>15871</v>
      </c>
      <c r="B1335" s="7" t="s">
        <v>15872</v>
      </c>
      <c r="C1335" s="7" t="s">
        <v>66</v>
      </c>
      <c r="D1335" s="7" t="s">
        <v>3</v>
      </c>
      <c r="E1335" s="8"/>
      <c r="F1335" s="7" t="s">
        <v>3</v>
      </c>
      <c r="G1335" s="8">
        <v>3020869000</v>
      </c>
      <c r="H1335" s="5">
        <v>1.9202625863346987E-4</v>
      </c>
      <c r="I1335" s="12">
        <v>3.6874084004768263E-8</v>
      </c>
    </row>
    <row r="1336" spans="1:9" hidden="1" outlineLevel="1">
      <c r="A1336" s="7" t="s">
        <v>15873</v>
      </c>
      <c r="B1336" s="7" t="s">
        <v>15874</v>
      </c>
      <c r="C1336" s="7" t="s">
        <v>66</v>
      </c>
      <c r="D1336" s="7" t="s">
        <v>3</v>
      </c>
      <c r="E1336" s="8"/>
      <c r="F1336" s="7" t="s">
        <v>3</v>
      </c>
      <c r="G1336" s="8"/>
      <c r="H1336" s="5">
        <v>0</v>
      </c>
      <c r="I1336" s="12">
        <v>0</v>
      </c>
    </row>
    <row r="1337" spans="1:9" hidden="1" outlineLevel="1">
      <c r="A1337" s="7" t="s">
        <v>15875</v>
      </c>
      <c r="B1337" s="7" t="s">
        <v>15876</v>
      </c>
      <c r="C1337" s="7" t="s">
        <v>66</v>
      </c>
      <c r="D1337" s="7" t="s">
        <v>3</v>
      </c>
      <c r="E1337" s="8"/>
      <c r="F1337" s="7" t="s">
        <v>3</v>
      </c>
      <c r="G1337" s="8"/>
      <c r="H1337" s="5">
        <v>0</v>
      </c>
      <c r="I1337" s="12">
        <v>0</v>
      </c>
    </row>
    <row r="1338" spans="1:9" hidden="1" outlineLevel="1">
      <c r="A1338" s="7" t="s">
        <v>15877</v>
      </c>
      <c r="B1338" s="7" t="s">
        <v>15878</v>
      </c>
      <c r="C1338" s="7" t="s">
        <v>66</v>
      </c>
      <c r="D1338" s="7" t="s">
        <v>3</v>
      </c>
      <c r="E1338" s="8"/>
      <c r="F1338" s="7" t="s">
        <v>3</v>
      </c>
      <c r="G1338" s="8">
        <v>174741180</v>
      </c>
      <c r="H1338" s="5">
        <v>1.11076961710679E-5</v>
      </c>
      <c r="I1338" s="12">
        <v>1.2338091422875648E-10</v>
      </c>
    </row>
    <row r="1339" spans="1:9" hidden="1" outlineLevel="1">
      <c r="A1339" s="7" t="s">
        <v>15879</v>
      </c>
      <c r="B1339" s="7" t="s">
        <v>15880</v>
      </c>
      <c r="C1339" s="7" t="s">
        <v>66</v>
      </c>
      <c r="D1339" s="7" t="s">
        <v>3</v>
      </c>
      <c r="E1339" s="8"/>
      <c r="F1339" s="7" t="s">
        <v>3</v>
      </c>
      <c r="G1339" s="8">
        <v>210628000</v>
      </c>
      <c r="H1339" s="5">
        <v>1.3388897963946962E-5</v>
      </c>
      <c r="I1339" s="12">
        <v>1.7926258868898311E-10</v>
      </c>
    </row>
    <row r="1340" spans="1:9" hidden="1" outlineLevel="1">
      <c r="A1340" s="7" t="s">
        <v>15881</v>
      </c>
      <c r="B1340" s="7" t="s">
        <v>15882</v>
      </c>
      <c r="C1340" s="7" t="s">
        <v>66</v>
      </c>
      <c r="D1340" s="7" t="s">
        <v>3</v>
      </c>
      <c r="E1340" s="8"/>
      <c r="F1340" s="7" t="s">
        <v>3</v>
      </c>
      <c r="G1340" s="8"/>
      <c r="H1340" s="5">
        <v>0</v>
      </c>
      <c r="I1340" s="12">
        <v>0</v>
      </c>
    </row>
    <row r="1341" spans="1:9" hidden="1" outlineLevel="1">
      <c r="A1341" s="7" t="s">
        <v>15883</v>
      </c>
      <c r="B1341" s="7" t="s">
        <v>15884</v>
      </c>
      <c r="C1341" s="7" t="s">
        <v>66</v>
      </c>
      <c r="D1341" s="7" t="s">
        <v>3</v>
      </c>
      <c r="E1341" s="8"/>
      <c r="F1341" s="7" t="s">
        <v>3</v>
      </c>
      <c r="G1341" s="8">
        <v>825363830</v>
      </c>
      <c r="H1341" s="5">
        <v>5.2465541632653143E-5</v>
      </c>
      <c r="I1341" s="12">
        <v>2.7526330588076603E-9</v>
      </c>
    </row>
    <row r="1342" spans="1:9" hidden="1" outlineLevel="1">
      <c r="A1342" s="7" t="s">
        <v>15885</v>
      </c>
      <c r="B1342" s="7" t="s">
        <v>15198</v>
      </c>
      <c r="C1342" s="7" t="s">
        <v>66</v>
      </c>
      <c r="D1342" s="7" t="s">
        <v>3</v>
      </c>
      <c r="E1342" s="8"/>
      <c r="F1342" s="7" t="s">
        <v>3</v>
      </c>
      <c r="G1342" s="8">
        <v>605114000</v>
      </c>
      <c r="H1342" s="5">
        <v>3.8465017008924744E-5</v>
      </c>
      <c r="I1342" s="12">
        <v>1.4795575334968698E-9</v>
      </c>
    </row>
    <row r="1343" spans="1:9" hidden="1" outlineLevel="1">
      <c r="A1343" s="7" t="s">
        <v>15886</v>
      </c>
      <c r="B1343" s="7" t="s">
        <v>15887</v>
      </c>
      <c r="C1343" s="7" t="s">
        <v>66</v>
      </c>
      <c r="D1343" s="7" t="s">
        <v>3</v>
      </c>
      <c r="E1343" s="8"/>
      <c r="F1343" s="7" t="s">
        <v>3</v>
      </c>
      <c r="G1343" s="8"/>
      <c r="H1343" s="5">
        <v>0</v>
      </c>
      <c r="I1343" s="12">
        <v>0</v>
      </c>
    </row>
    <row r="1344" spans="1:9" hidden="1" outlineLevel="1">
      <c r="A1344" s="7" t="s">
        <v>15888</v>
      </c>
      <c r="B1344" s="7" t="s">
        <v>5063</v>
      </c>
      <c r="C1344" s="7" t="s">
        <v>66</v>
      </c>
      <c r="D1344" s="7" t="s">
        <v>3</v>
      </c>
      <c r="E1344" s="8"/>
      <c r="F1344" s="7" t="s">
        <v>3</v>
      </c>
      <c r="G1344" s="8">
        <v>1481438000</v>
      </c>
      <c r="H1344" s="5">
        <v>9.4169921482014065E-5</v>
      </c>
      <c r="I1344" s="12">
        <v>8.8679741119286943E-9</v>
      </c>
    </row>
    <row r="1345" spans="1:9" hidden="1" outlineLevel="1">
      <c r="A1345" s="7" t="s">
        <v>15889</v>
      </c>
      <c r="B1345" s="7" t="s">
        <v>15890</v>
      </c>
      <c r="C1345" s="7" t="s">
        <v>66</v>
      </c>
      <c r="D1345" s="7" t="s">
        <v>3</v>
      </c>
      <c r="E1345" s="8"/>
      <c r="F1345" s="7" t="s">
        <v>3</v>
      </c>
      <c r="G1345" s="8">
        <v>409468640</v>
      </c>
      <c r="H1345" s="5">
        <v>2.6028513969634291E-5</v>
      </c>
      <c r="I1345" s="12">
        <v>6.7748353946744744E-10</v>
      </c>
    </row>
    <row r="1346" spans="1:9" hidden="1" outlineLevel="1">
      <c r="A1346" s="7" t="s">
        <v>15891</v>
      </c>
      <c r="B1346" s="7" t="s">
        <v>15892</v>
      </c>
      <c r="C1346" s="7" t="s">
        <v>66</v>
      </c>
      <c r="D1346" s="7" t="s">
        <v>3</v>
      </c>
      <c r="E1346" s="8"/>
      <c r="F1346" s="7" t="s">
        <v>3</v>
      </c>
      <c r="G1346" s="8"/>
      <c r="H1346" s="5">
        <v>0</v>
      </c>
      <c r="I1346" s="12">
        <v>0</v>
      </c>
    </row>
    <row r="1347" spans="1:9" hidden="1" outlineLevel="1">
      <c r="A1347" s="7" t="s">
        <v>15893</v>
      </c>
      <c r="B1347" s="7" t="s">
        <v>15894</v>
      </c>
      <c r="C1347" s="7" t="s">
        <v>66</v>
      </c>
      <c r="D1347" s="7" t="s">
        <v>3</v>
      </c>
      <c r="E1347" s="8"/>
      <c r="F1347" s="7" t="s">
        <v>3</v>
      </c>
      <c r="G1347" s="8">
        <v>1060887000</v>
      </c>
      <c r="H1347" s="5">
        <v>6.7436939980808816E-5</v>
      </c>
      <c r="I1347" s="12">
        <v>4.5477408739752102E-9</v>
      </c>
    </row>
    <row r="1348" spans="1:9" hidden="1" outlineLevel="1">
      <c r="A1348" s="7" t="s">
        <v>15895</v>
      </c>
      <c r="B1348" s="7" t="s">
        <v>15896</v>
      </c>
      <c r="C1348" s="7" t="s">
        <v>66</v>
      </c>
      <c r="D1348" s="7" t="s">
        <v>3</v>
      </c>
      <c r="E1348" s="8"/>
      <c r="F1348" s="7" t="s">
        <v>3</v>
      </c>
      <c r="G1348" s="8"/>
      <c r="H1348" s="5">
        <v>0</v>
      </c>
      <c r="I1348" s="12">
        <v>0</v>
      </c>
    </row>
    <row r="1349" spans="1:9" hidden="1" outlineLevel="1">
      <c r="A1349" s="7" t="s">
        <v>15897</v>
      </c>
      <c r="B1349" s="7" t="s">
        <v>15898</v>
      </c>
      <c r="C1349" s="7" t="s">
        <v>66</v>
      </c>
      <c r="D1349" s="7" t="s">
        <v>3</v>
      </c>
      <c r="E1349" s="8"/>
      <c r="F1349" s="7" t="s">
        <v>3</v>
      </c>
      <c r="G1349" s="8"/>
      <c r="H1349" s="5">
        <v>0</v>
      </c>
      <c r="I1349" s="12">
        <v>0</v>
      </c>
    </row>
    <row r="1350" spans="1:9" hidden="1" outlineLevel="1">
      <c r="A1350" s="7" t="s">
        <v>15899</v>
      </c>
      <c r="B1350" s="7" t="s">
        <v>15900</v>
      </c>
      <c r="C1350" s="7" t="s">
        <v>66</v>
      </c>
      <c r="D1350" s="7" t="s">
        <v>3</v>
      </c>
      <c r="E1350" s="8"/>
      <c r="F1350" s="7" t="s">
        <v>3</v>
      </c>
      <c r="G1350" s="8"/>
      <c r="H1350" s="5">
        <v>0</v>
      </c>
      <c r="I1350" s="12">
        <v>0</v>
      </c>
    </row>
    <row r="1351" spans="1:9" hidden="1" outlineLevel="1">
      <c r="A1351" s="7" t="s">
        <v>15901</v>
      </c>
      <c r="B1351" s="7" t="s">
        <v>15902</v>
      </c>
      <c r="C1351" s="7" t="s">
        <v>66</v>
      </c>
      <c r="D1351" s="7" t="s">
        <v>3</v>
      </c>
      <c r="E1351" s="8"/>
      <c r="F1351" s="7" t="s">
        <v>3</v>
      </c>
      <c r="G1351" s="8"/>
      <c r="H1351" s="5">
        <v>0</v>
      </c>
      <c r="I1351" s="12">
        <v>0</v>
      </c>
    </row>
    <row r="1352" spans="1:9" hidden="1" outlineLevel="1">
      <c r="A1352" s="7" t="s">
        <v>15903</v>
      </c>
      <c r="B1352" s="7" t="s">
        <v>15904</v>
      </c>
      <c r="C1352" s="7" t="s">
        <v>66</v>
      </c>
      <c r="D1352" s="7" t="s">
        <v>3</v>
      </c>
      <c r="E1352" s="8"/>
      <c r="F1352" s="7" t="s">
        <v>3</v>
      </c>
      <c r="G1352" s="8">
        <v>549640000</v>
      </c>
      <c r="H1352" s="5">
        <v>3.4938725510871334E-5</v>
      </c>
      <c r="I1352" s="12">
        <v>1.2207145403240114E-9</v>
      </c>
    </row>
    <row r="1353" spans="1:9" hidden="1" outlineLevel="1">
      <c r="A1353" s="7" t="s">
        <v>15905</v>
      </c>
      <c r="B1353" s="7" t="s">
        <v>15906</v>
      </c>
      <c r="C1353" s="7" t="s">
        <v>66</v>
      </c>
      <c r="D1353" s="7" t="s">
        <v>3</v>
      </c>
      <c r="E1353" s="8"/>
      <c r="F1353" s="7" t="s">
        <v>3</v>
      </c>
      <c r="G1353" s="8">
        <v>322826000</v>
      </c>
      <c r="H1353" s="5">
        <v>2.05209391634025E-5</v>
      </c>
      <c r="I1353" s="12">
        <v>4.2110894414806648E-10</v>
      </c>
    </row>
    <row r="1354" spans="1:9" hidden="1" outlineLevel="1">
      <c r="A1354" s="7" t="s">
        <v>15907</v>
      </c>
      <c r="B1354" s="7" t="s">
        <v>15908</v>
      </c>
      <c r="C1354" s="7" t="s">
        <v>66</v>
      </c>
      <c r="D1354" s="7" t="s">
        <v>3</v>
      </c>
      <c r="E1354" s="8"/>
      <c r="F1354" s="7" t="s">
        <v>3</v>
      </c>
      <c r="G1354" s="8"/>
      <c r="H1354" s="5">
        <v>0</v>
      </c>
      <c r="I1354" s="12">
        <v>0</v>
      </c>
    </row>
    <row r="1355" spans="1:9" hidden="1" outlineLevel="1">
      <c r="A1355" s="7" t="s">
        <v>15909</v>
      </c>
      <c r="B1355" s="7" t="s">
        <v>15910</v>
      </c>
      <c r="C1355" s="7" t="s">
        <v>66</v>
      </c>
      <c r="D1355" s="7" t="s">
        <v>3</v>
      </c>
      <c r="E1355" s="8"/>
      <c r="F1355" s="7" t="s">
        <v>3</v>
      </c>
      <c r="G1355" s="8"/>
      <c r="H1355" s="5">
        <v>0</v>
      </c>
      <c r="I1355" s="12">
        <v>0</v>
      </c>
    </row>
    <row r="1356" spans="1:9" hidden="1" outlineLevel="1">
      <c r="A1356" s="7" t="s">
        <v>15911</v>
      </c>
      <c r="B1356" s="7" t="s">
        <v>15912</v>
      </c>
      <c r="C1356" s="7" t="s">
        <v>66</v>
      </c>
      <c r="D1356" s="7" t="s">
        <v>3</v>
      </c>
      <c r="E1356" s="8"/>
      <c r="F1356" s="7" t="s">
        <v>3</v>
      </c>
      <c r="G1356" s="8"/>
      <c r="H1356" s="5">
        <v>0</v>
      </c>
      <c r="I1356" s="12">
        <v>0</v>
      </c>
    </row>
    <row r="1357" spans="1:9" hidden="1" outlineLevel="1">
      <c r="A1357" s="7" t="s">
        <v>15913</v>
      </c>
      <c r="B1357" s="7" t="s">
        <v>15914</v>
      </c>
      <c r="C1357" s="7" t="s">
        <v>66</v>
      </c>
      <c r="D1357" s="7" t="s">
        <v>3</v>
      </c>
      <c r="E1357" s="8"/>
      <c r="F1357" s="7" t="s">
        <v>3</v>
      </c>
      <c r="G1357" s="8">
        <v>204705000</v>
      </c>
      <c r="H1357" s="5">
        <v>1.3012393213199397E-5</v>
      </c>
      <c r="I1357" s="12">
        <v>1.6932237713491774E-10</v>
      </c>
    </row>
    <row r="1358" spans="1:9" hidden="1" outlineLevel="1">
      <c r="A1358" s="7" t="s">
        <v>15915</v>
      </c>
      <c r="B1358" s="7" t="s">
        <v>15916</v>
      </c>
      <c r="C1358" s="7" t="s">
        <v>66</v>
      </c>
      <c r="D1358" s="7" t="s">
        <v>3</v>
      </c>
      <c r="E1358" s="8"/>
      <c r="F1358" s="7" t="s">
        <v>3</v>
      </c>
      <c r="G1358" s="8">
        <v>432112590</v>
      </c>
      <c r="H1358" s="5">
        <v>2.7467912036608847E-5</v>
      </c>
      <c r="I1358" s="12">
        <v>7.544861916508811E-10</v>
      </c>
    </row>
    <row r="1359" spans="1:9" hidden="1" outlineLevel="1">
      <c r="A1359" s="7" t="s">
        <v>15917</v>
      </c>
      <c r="B1359" s="7" t="s">
        <v>15918</v>
      </c>
      <c r="C1359" s="7" t="s">
        <v>66</v>
      </c>
      <c r="D1359" s="7" t="s">
        <v>3</v>
      </c>
      <c r="E1359" s="8"/>
      <c r="F1359" s="7" t="s">
        <v>3</v>
      </c>
      <c r="G1359" s="8"/>
      <c r="H1359" s="5">
        <v>0</v>
      </c>
      <c r="I1359" s="12">
        <v>0</v>
      </c>
    </row>
    <row r="1360" spans="1:9" hidden="1" outlineLevel="1">
      <c r="A1360" s="7" t="s">
        <v>15919</v>
      </c>
      <c r="B1360" s="7" t="s">
        <v>15920</v>
      </c>
      <c r="C1360" s="7" t="s">
        <v>66</v>
      </c>
      <c r="D1360" s="7" t="s">
        <v>3</v>
      </c>
      <c r="E1360" s="8"/>
      <c r="F1360" s="7" t="s">
        <v>3</v>
      </c>
      <c r="G1360" s="8"/>
      <c r="H1360" s="5">
        <v>0</v>
      </c>
      <c r="I1360" s="12">
        <v>0</v>
      </c>
    </row>
    <row r="1361" spans="1:9" hidden="1" outlineLevel="1">
      <c r="A1361" s="7" t="s">
        <v>15921</v>
      </c>
      <c r="B1361" s="7" t="s">
        <v>15922</v>
      </c>
      <c r="C1361" s="7" t="s">
        <v>66</v>
      </c>
      <c r="D1361" s="7" t="s">
        <v>3</v>
      </c>
      <c r="E1361" s="8"/>
      <c r="F1361" s="7" t="s">
        <v>3</v>
      </c>
      <c r="G1361" s="8">
        <v>245677000</v>
      </c>
      <c r="H1361" s="5">
        <v>1.5616842419282326E-5</v>
      </c>
      <c r="I1361" s="12">
        <v>2.4388576714869586E-10</v>
      </c>
    </row>
    <row r="1362" spans="1:9" hidden="1" outlineLevel="1">
      <c r="A1362" s="7" t="s">
        <v>15923</v>
      </c>
      <c r="B1362" s="7" t="s">
        <v>15924</v>
      </c>
      <c r="C1362" s="7" t="s">
        <v>66</v>
      </c>
      <c r="D1362" s="7" t="s">
        <v>3</v>
      </c>
      <c r="E1362" s="8"/>
      <c r="F1362" s="7" t="s">
        <v>3</v>
      </c>
      <c r="G1362" s="8">
        <v>941213000</v>
      </c>
      <c r="H1362" s="5">
        <v>5.9829675158765273E-5</v>
      </c>
      <c r="I1362" s="12">
        <v>3.5795900296033743E-9</v>
      </c>
    </row>
    <row r="1363" spans="1:9" hidden="1" outlineLevel="1">
      <c r="A1363" s="7" t="s">
        <v>15925</v>
      </c>
      <c r="B1363" s="7" t="s">
        <v>15926</v>
      </c>
      <c r="C1363" s="7" t="s">
        <v>66</v>
      </c>
      <c r="D1363" s="7" t="s">
        <v>3</v>
      </c>
      <c r="E1363" s="8"/>
      <c r="F1363" s="7" t="s">
        <v>3</v>
      </c>
      <c r="G1363" s="8"/>
      <c r="H1363" s="5">
        <v>0</v>
      </c>
      <c r="I1363" s="12">
        <v>0</v>
      </c>
    </row>
    <row r="1364" spans="1:9" hidden="1" outlineLevel="1">
      <c r="A1364" s="7" t="s">
        <v>15927</v>
      </c>
      <c r="B1364" s="7" t="s">
        <v>15928</v>
      </c>
      <c r="C1364" s="7" t="s">
        <v>66</v>
      </c>
      <c r="D1364" s="7" t="s">
        <v>3</v>
      </c>
      <c r="E1364" s="8"/>
      <c r="F1364" s="7" t="s">
        <v>3</v>
      </c>
      <c r="G1364" s="8"/>
      <c r="H1364" s="5">
        <v>0</v>
      </c>
      <c r="I1364" s="12">
        <v>0</v>
      </c>
    </row>
    <row r="1365" spans="1:9" hidden="1" outlineLevel="1">
      <c r="A1365" s="7" t="s">
        <v>15929</v>
      </c>
      <c r="B1365" s="7" t="s">
        <v>15930</v>
      </c>
      <c r="C1365" s="7" t="s">
        <v>66</v>
      </c>
      <c r="D1365" s="7" t="s">
        <v>3</v>
      </c>
      <c r="E1365" s="8"/>
      <c r="F1365" s="7" t="s">
        <v>3</v>
      </c>
      <c r="G1365" s="8"/>
      <c r="H1365" s="5">
        <v>0</v>
      </c>
      <c r="I1365" s="12">
        <v>0</v>
      </c>
    </row>
    <row r="1366" spans="1:9" hidden="1" outlineLevel="1">
      <c r="A1366" s="7" t="s">
        <v>15931</v>
      </c>
      <c r="B1366" s="7" t="s">
        <v>15932</v>
      </c>
      <c r="C1366" s="7" t="s">
        <v>66</v>
      </c>
      <c r="D1366" s="7" t="s">
        <v>3</v>
      </c>
      <c r="E1366" s="8"/>
      <c r="F1366" s="7" t="s">
        <v>3</v>
      </c>
      <c r="G1366" s="8"/>
      <c r="H1366" s="5">
        <v>0</v>
      </c>
      <c r="I1366" s="12">
        <v>0</v>
      </c>
    </row>
    <row r="1367" spans="1:9" hidden="1" outlineLevel="1">
      <c r="A1367" s="7" t="s">
        <v>15933</v>
      </c>
      <c r="B1367" s="7" t="s">
        <v>15934</v>
      </c>
      <c r="C1367" s="7" t="s">
        <v>66</v>
      </c>
      <c r="D1367" s="7" t="s">
        <v>3</v>
      </c>
      <c r="E1367" s="8"/>
      <c r="F1367" s="7" t="s">
        <v>3</v>
      </c>
      <c r="G1367" s="8"/>
      <c r="H1367" s="5">
        <v>0</v>
      </c>
      <c r="I1367" s="12">
        <v>0</v>
      </c>
    </row>
    <row r="1368" spans="1:9" hidden="1" outlineLevel="1">
      <c r="A1368" s="7" t="s">
        <v>15935</v>
      </c>
      <c r="B1368" s="7" t="s">
        <v>15936</v>
      </c>
      <c r="C1368" s="7" t="s">
        <v>66</v>
      </c>
      <c r="D1368" s="7" t="s">
        <v>3</v>
      </c>
      <c r="E1368" s="8"/>
      <c r="F1368" s="7" t="s">
        <v>3</v>
      </c>
      <c r="G1368" s="8"/>
      <c r="H1368" s="5">
        <v>0</v>
      </c>
      <c r="I1368" s="12">
        <v>0</v>
      </c>
    </row>
    <row r="1369" spans="1:9" hidden="1" outlineLevel="1">
      <c r="A1369" s="7" t="s">
        <v>15937</v>
      </c>
      <c r="B1369" s="7" t="s">
        <v>15159</v>
      </c>
      <c r="C1369" s="7" t="s">
        <v>66</v>
      </c>
      <c r="D1369" s="7" t="s">
        <v>3</v>
      </c>
      <c r="E1369" s="8"/>
      <c r="F1369" s="7" t="s">
        <v>3</v>
      </c>
      <c r="G1369" s="8">
        <v>4039687000</v>
      </c>
      <c r="H1369" s="5">
        <v>2.5678901688893692E-4</v>
      </c>
      <c r="I1369" s="12">
        <v>6.5940599194786723E-8</v>
      </c>
    </row>
    <row r="1370" spans="1:9" hidden="1" outlineLevel="1">
      <c r="A1370" s="7" t="s">
        <v>15938</v>
      </c>
      <c r="B1370" s="7" t="s">
        <v>15939</v>
      </c>
      <c r="C1370" s="7" t="s">
        <v>66</v>
      </c>
      <c r="D1370" s="7" t="s">
        <v>3</v>
      </c>
      <c r="E1370" s="8"/>
      <c r="F1370" s="7" t="s">
        <v>3</v>
      </c>
      <c r="G1370" s="8"/>
      <c r="H1370" s="5">
        <v>0</v>
      </c>
      <c r="I1370" s="12">
        <v>0</v>
      </c>
    </row>
    <row r="1371" spans="1:9" hidden="1" outlineLevel="1">
      <c r="A1371" s="7" t="s">
        <v>15940</v>
      </c>
      <c r="B1371" s="7" t="s">
        <v>6055</v>
      </c>
      <c r="C1371" s="7" t="s">
        <v>66</v>
      </c>
      <c r="D1371" s="7" t="s">
        <v>3</v>
      </c>
      <c r="E1371" s="8"/>
      <c r="F1371" s="7" t="s">
        <v>3</v>
      </c>
      <c r="G1371" s="8">
        <v>2022228000</v>
      </c>
      <c r="H1371" s="5">
        <v>1.2854608291317649E-4</v>
      </c>
      <c r="I1371" s="12">
        <v>1.6524095432321242E-8</v>
      </c>
    </row>
    <row r="1372" spans="1:9" hidden="1" outlineLevel="1">
      <c r="A1372" s="7" t="s">
        <v>15941</v>
      </c>
      <c r="B1372" s="7" t="s">
        <v>15942</v>
      </c>
      <c r="C1372" s="7" t="s">
        <v>66</v>
      </c>
      <c r="D1372" s="7" t="s">
        <v>3</v>
      </c>
      <c r="E1372" s="8"/>
      <c r="F1372" s="7" t="s">
        <v>3</v>
      </c>
      <c r="G1372" s="8">
        <v>421807000</v>
      </c>
      <c r="H1372" s="5">
        <v>2.6812821103930037E-5</v>
      </c>
      <c r="I1372" s="12">
        <v>7.1892737555135601E-10</v>
      </c>
    </row>
    <row r="1373" spans="1:9" hidden="1" outlineLevel="1">
      <c r="A1373" s="7" t="s">
        <v>15943</v>
      </c>
      <c r="B1373" s="7" t="s">
        <v>5307</v>
      </c>
      <c r="C1373" s="7" t="s">
        <v>66</v>
      </c>
      <c r="D1373" s="7" t="s">
        <v>3</v>
      </c>
      <c r="E1373" s="8"/>
      <c r="F1373" s="7" t="s">
        <v>3</v>
      </c>
      <c r="G1373" s="8"/>
      <c r="H1373" s="5">
        <v>0</v>
      </c>
      <c r="I1373" s="12">
        <v>0</v>
      </c>
    </row>
    <row r="1374" spans="1:9" hidden="1" outlineLevel="1">
      <c r="A1374" s="7" t="s">
        <v>15944</v>
      </c>
      <c r="B1374" s="7" t="s">
        <v>15945</v>
      </c>
      <c r="C1374" s="7" t="s">
        <v>66</v>
      </c>
      <c r="D1374" s="7" t="s">
        <v>3</v>
      </c>
      <c r="E1374" s="8"/>
      <c r="F1374" s="7" t="s">
        <v>3</v>
      </c>
      <c r="G1374" s="8">
        <v>1518876000</v>
      </c>
      <c r="H1374" s="5">
        <v>9.6549726455589504E-5</v>
      </c>
      <c r="I1374" s="12">
        <v>9.3218496786491605E-9</v>
      </c>
    </row>
    <row r="1375" spans="1:9" hidden="1" outlineLevel="1">
      <c r="A1375" s="7" t="s">
        <v>15946</v>
      </c>
      <c r="B1375" s="7" t="s">
        <v>15947</v>
      </c>
      <c r="C1375" s="7" t="s">
        <v>66</v>
      </c>
      <c r="D1375" s="7" t="s">
        <v>3</v>
      </c>
      <c r="E1375" s="8"/>
      <c r="F1375" s="7" t="s">
        <v>3</v>
      </c>
      <c r="G1375" s="8"/>
      <c r="H1375" s="5">
        <v>0</v>
      </c>
      <c r="I1375" s="12">
        <v>0</v>
      </c>
    </row>
    <row r="1376" spans="1:9" hidden="1" outlineLevel="1">
      <c r="A1376" s="7" t="s">
        <v>15948</v>
      </c>
      <c r="B1376" s="7" t="s">
        <v>15949</v>
      </c>
      <c r="C1376" s="7" t="s">
        <v>66</v>
      </c>
      <c r="D1376" s="7" t="s">
        <v>3</v>
      </c>
      <c r="E1376" s="8"/>
      <c r="F1376" s="7" t="s">
        <v>3</v>
      </c>
      <c r="G1376" s="8">
        <v>250142000</v>
      </c>
      <c r="H1376" s="5">
        <v>1.5900667121643945E-5</v>
      </c>
      <c r="I1376" s="12">
        <v>2.5283121491332872E-10</v>
      </c>
    </row>
    <row r="1377" spans="1:9" hidden="1" outlineLevel="1">
      <c r="A1377" s="7" t="s">
        <v>15950</v>
      </c>
      <c r="B1377" s="7" t="s">
        <v>15951</v>
      </c>
      <c r="C1377" s="7" t="s">
        <v>66</v>
      </c>
      <c r="D1377" s="7" t="s">
        <v>3</v>
      </c>
      <c r="E1377" s="8"/>
      <c r="F1377" s="7" t="s">
        <v>3</v>
      </c>
      <c r="G1377" s="8"/>
      <c r="H1377" s="5">
        <v>0</v>
      </c>
      <c r="I1377" s="12">
        <v>0</v>
      </c>
    </row>
    <row r="1378" spans="1:9" hidden="1" outlineLevel="1">
      <c r="A1378" s="7" t="s">
        <v>15952</v>
      </c>
      <c r="B1378" s="7" t="s">
        <v>15953</v>
      </c>
      <c r="C1378" s="7" t="s">
        <v>66</v>
      </c>
      <c r="D1378" s="7" t="s">
        <v>3</v>
      </c>
      <c r="E1378" s="8"/>
      <c r="F1378" s="7" t="s">
        <v>3</v>
      </c>
      <c r="G1378" s="8">
        <v>1118811000</v>
      </c>
      <c r="H1378" s="5">
        <v>7.1118969557425711E-5</v>
      </c>
      <c r="I1378" s="12">
        <v>5.0579078309100447E-9</v>
      </c>
    </row>
    <row r="1379" spans="1:9" hidden="1" outlineLevel="1">
      <c r="A1379" s="7" t="s">
        <v>15954</v>
      </c>
      <c r="B1379" s="7" t="s">
        <v>15955</v>
      </c>
      <c r="C1379" s="7" t="s">
        <v>66</v>
      </c>
      <c r="D1379" s="7" t="s">
        <v>3</v>
      </c>
      <c r="E1379" s="8"/>
      <c r="F1379" s="7" t="s">
        <v>3</v>
      </c>
      <c r="G1379" s="8"/>
      <c r="H1379" s="5">
        <v>0</v>
      </c>
      <c r="I1379" s="12">
        <v>0</v>
      </c>
    </row>
    <row r="1380" spans="1:9" hidden="1" outlineLevel="1">
      <c r="A1380" s="7" t="s">
        <v>15956</v>
      </c>
      <c r="B1380" s="7" t="s">
        <v>15957</v>
      </c>
      <c r="C1380" s="7" t="s">
        <v>66</v>
      </c>
      <c r="D1380" s="7" t="s">
        <v>3</v>
      </c>
      <c r="E1380" s="8"/>
      <c r="F1380" s="7" t="s">
        <v>3</v>
      </c>
      <c r="G1380" s="8">
        <v>282000000</v>
      </c>
      <c r="H1380" s="5">
        <v>1.7925770675470701E-5</v>
      </c>
      <c r="I1380" s="12">
        <v>3.2133325430956531E-10</v>
      </c>
    </row>
    <row r="1381" spans="1:9" hidden="1" outlineLevel="1">
      <c r="A1381" s="7" t="s">
        <v>15958</v>
      </c>
      <c r="B1381" s="7" t="s">
        <v>15959</v>
      </c>
      <c r="C1381" s="7" t="s">
        <v>66</v>
      </c>
      <c r="D1381" s="7" t="s">
        <v>3</v>
      </c>
      <c r="E1381" s="8"/>
      <c r="F1381" s="7" t="s">
        <v>3</v>
      </c>
      <c r="G1381" s="8"/>
      <c r="H1381" s="5">
        <v>0</v>
      </c>
      <c r="I1381" s="12">
        <v>0</v>
      </c>
    </row>
    <row r="1382" spans="1:9" hidden="1" outlineLevel="1">
      <c r="A1382" s="7" t="s">
        <v>15960</v>
      </c>
      <c r="B1382" s="7" t="s">
        <v>15961</v>
      </c>
      <c r="C1382" s="7" t="s">
        <v>66</v>
      </c>
      <c r="D1382" s="7" t="s">
        <v>3</v>
      </c>
      <c r="E1382" s="8"/>
      <c r="F1382" s="7" t="s">
        <v>3</v>
      </c>
      <c r="G1382" s="8">
        <v>744807000</v>
      </c>
      <c r="H1382" s="5">
        <v>4.7344820849238678E-5</v>
      </c>
      <c r="I1382" s="12">
        <v>2.2415320612465052E-9</v>
      </c>
    </row>
    <row r="1383" spans="1:9" hidden="1" outlineLevel="1">
      <c r="A1383" s="7" t="s">
        <v>15962</v>
      </c>
      <c r="B1383" s="7" t="s">
        <v>1387</v>
      </c>
      <c r="C1383" s="7" t="s">
        <v>66</v>
      </c>
      <c r="D1383" s="7" t="s">
        <v>3</v>
      </c>
      <c r="E1383" s="8"/>
      <c r="F1383" s="7" t="s">
        <v>3</v>
      </c>
      <c r="G1383" s="8"/>
      <c r="H1383" s="5">
        <v>0</v>
      </c>
      <c r="I1383" s="12">
        <v>0</v>
      </c>
    </row>
    <row r="1384" spans="1:9" hidden="1" outlineLevel="1">
      <c r="A1384" s="7" t="s">
        <v>15963</v>
      </c>
      <c r="B1384" s="7" t="s">
        <v>15964</v>
      </c>
      <c r="C1384" s="7" t="s">
        <v>66</v>
      </c>
      <c r="D1384" s="7" t="s">
        <v>3</v>
      </c>
      <c r="E1384" s="8"/>
      <c r="F1384" s="7" t="s">
        <v>3</v>
      </c>
      <c r="G1384" s="8">
        <v>821706000</v>
      </c>
      <c r="H1384" s="5">
        <v>5.2233025952689107E-5</v>
      </c>
      <c r="I1384" s="12">
        <v>2.728289000174294E-9</v>
      </c>
    </row>
    <row r="1385" spans="1:9" hidden="1" outlineLevel="1">
      <c r="A1385" s="7" t="s">
        <v>15965</v>
      </c>
      <c r="B1385" s="7" t="s">
        <v>15966</v>
      </c>
      <c r="C1385" s="7" t="s">
        <v>66</v>
      </c>
      <c r="D1385" s="7" t="s">
        <v>3</v>
      </c>
      <c r="E1385" s="8"/>
      <c r="F1385" s="7" t="s">
        <v>3</v>
      </c>
      <c r="G1385" s="8">
        <v>460153000</v>
      </c>
      <c r="H1385" s="5">
        <v>2.9250344516417981E-5</v>
      </c>
      <c r="I1385" s="12">
        <v>8.5558265432914339E-10</v>
      </c>
    </row>
    <row r="1386" spans="1:9" hidden="1" outlineLevel="1">
      <c r="A1386" s="7" t="s">
        <v>15967</v>
      </c>
      <c r="B1386" s="7" t="s">
        <v>15968</v>
      </c>
      <c r="C1386" s="7" t="s">
        <v>66</v>
      </c>
      <c r="D1386" s="7" t="s">
        <v>3</v>
      </c>
      <c r="E1386" s="8"/>
      <c r="F1386" s="7" t="s">
        <v>3</v>
      </c>
      <c r="G1386" s="8"/>
      <c r="H1386" s="5">
        <v>0</v>
      </c>
      <c r="I1386" s="12">
        <v>0</v>
      </c>
    </row>
    <row r="1387" spans="1:9" hidden="1" outlineLevel="1">
      <c r="A1387" s="7" t="s">
        <v>15969</v>
      </c>
      <c r="B1387" s="7" t="s">
        <v>15970</v>
      </c>
      <c r="C1387" s="7" t="s">
        <v>66</v>
      </c>
      <c r="D1387" s="7" t="s">
        <v>3</v>
      </c>
      <c r="E1387" s="8"/>
      <c r="F1387" s="7" t="s">
        <v>3</v>
      </c>
      <c r="G1387" s="8"/>
      <c r="H1387" s="5">
        <v>0</v>
      </c>
      <c r="I1387" s="12">
        <v>0</v>
      </c>
    </row>
    <row r="1388" spans="1:9" hidden="1" outlineLevel="1">
      <c r="A1388" s="7" t="s">
        <v>15971</v>
      </c>
      <c r="B1388" s="7" t="s">
        <v>15972</v>
      </c>
      <c r="C1388" s="7" t="s">
        <v>66</v>
      </c>
      <c r="D1388" s="7" t="s">
        <v>3</v>
      </c>
      <c r="E1388" s="8"/>
      <c r="F1388" s="7" t="s">
        <v>3</v>
      </c>
      <c r="G1388" s="8">
        <v>335453690</v>
      </c>
      <c r="H1388" s="5">
        <v>2.1323638011278153E-5</v>
      </c>
      <c r="I1388" s="12">
        <v>4.5469753803602651E-10</v>
      </c>
    </row>
    <row r="1389" spans="1:9" hidden="1" outlineLevel="1">
      <c r="A1389" s="7" t="s">
        <v>15973</v>
      </c>
      <c r="B1389" s="7" t="s">
        <v>15974</v>
      </c>
      <c r="C1389" s="7" t="s">
        <v>66</v>
      </c>
      <c r="D1389" s="7" t="s">
        <v>3</v>
      </c>
      <c r="E1389" s="8"/>
      <c r="F1389" s="7" t="s">
        <v>3</v>
      </c>
      <c r="G1389" s="8">
        <v>1010361140</v>
      </c>
      <c r="H1389" s="5">
        <v>6.4225184734209744E-5</v>
      </c>
      <c r="I1389" s="12">
        <v>4.1248743541433686E-9</v>
      </c>
    </row>
    <row r="1390" spans="1:9" hidden="1" outlineLevel="1">
      <c r="A1390" s="7" t="s">
        <v>15975</v>
      </c>
      <c r="B1390" s="7" t="s">
        <v>15976</v>
      </c>
      <c r="C1390" s="7" t="s">
        <v>66</v>
      </c>
      <c r="D1390" s="7" t="s">
        <v>3</v>
      </c>
      <c r="E1390" s="8"/>
      <c r="F1390" s="7" t="s">
        <v>3</v>
      </c>
      <c r="G1390" s="8"/>
      <c r="H1390" s="5">
        <v>0</v>
      </c>
      <c r="I1390" s="12">
        <v>0</v>
      </c>
    </row>
    <row r="1391" spans="1:9" hidden="1" outlineLevel="1">
      <c r="A1391" s="7" t="s">
        <v>15977</v>
      </c>
      <c r="B1391" s="7" t="s">
        <v>15978</v>
      </c>
      <c r="C1391" s="7" t="s">
        <v>66</v>
      </c>
      <c r="D1391" s="7" t="s">
        <v>3</v>
      </c>
      <c r="E1391" s="8"/>
      <c r="F1391" s="7" t="s">
        <v>3</v>
      </c>
      <c r="G1391" s="8">
        <v>343116000</v>
      </c>
      <c r="H1391" s="5">
        <v>2.1810704720158886E-5</v>
      </c>
      <c r="I1391" s="12">
        <v>4.7570684038996116E-10</v>
      </c>
    </row>
    <row r="1392" spans="1:9" hidden="1" outlineLevel="1">
      <c r="A1392" s="7" t="s">
        <v>15979</v>
      </c>
      <c r="B1392" s="7" t="s">
        <v>15980</v>
      </c>
      <c r="C1392" s="7" t="s">
        <v>66</v>
      </c>
      <c r="D1392" s="7" t="s">
        <v>3</v>
      </c>
      <c r="E1392" s="8"/>
      <c r="F1392" s="7" t="s">
        <v>3</v>
      </c>
      <c r="G1392" s="8">
        <v>1320096000</v>
      </c>
      <c r="H1392" s="5">
        <v>8.3913965126263028E-5</v>
      </c>
      <c r="I1392" s="12">
        <v>7.041553543211688E-9</v>
      </c>
    </row>
    <row r="1393" spans="1:9" hidden="1" outlineLevel="1">
      <c r="A1393" s="7" t="s">
        <v>15981</v>
      </c>
      <c r="B1393" s="7" t="s">
        <v>15982</v>
      </c>
      <c r="C1393" s="7" t="s">
        <v>66</v>
      </c>
      <c r="D1393" s="7" t="s">
        <v>3</v>
      </c>
      <c r="E1393" s="8"/>
      <c r="F1393" s="7" t="s">
        <v>3</v>
      </c>
      <c r="G1393" s="8"/>
      <c r="H1393" s="5">
        <v>0</v>
      </c>
      <c r="I1393" s="12">
        <v>0</v>
      </c>
    </row>
    <row r="1394" spans="1:9" hidden="1" outlineLevel="1">
      <c r="A1394" s="7" t="s">
        <v>15983</v>
      </c>
      <c r="B1394" s="7" t="s">
        <v>15984</v>
      </c>
      <c r="C1394" s="7" t="s">
        <v>66</v>
      </c>
      <c r="D1394" s="7" t="s">
        <v>3</v>
      </c>
      <c r="E1394" s="8"/>
      <c r="F1394" s="7" t="s">
        <v>3</v>
      </c>
      <c r="G1394" s="8">
        <v>673900000</v>
      </c>
      <c r="H1394" s="5">
        <v>4.283750658936066E-5</v>
      </c>
      <c r="I1394" s="12">
        <v>1.835051970793518E-9</v>
      </c>
    </row>
    <row r="1395" spans="1:9" hidden="1" outlineLevel="1">
      <c r="A1395" s="7" t="s">
        <v>15985</v>
      </c>
      <c r="B1395" s="7" t="s">
        <v>15986</v>
      </c>
      <c r="C1395" s="7" t="s">
        <v>66</v>
      </c>
      <c r="D1395" s="7" t="s">
        <v>3</v>
      </c>
      <c r="E1395" s="8"/>
      <c r="F1395" s="7" t="s">
        <v>3</v>
      </c>
      <c r="G1395" s="8"/>
      <c r="H1395" s="5">
        <v>0</v>
      </c>
      <c r="I1395" s="12">
        <v>0</v>
      </c>
    </row>
    <row r="1396" spans="1:9" hidden="1" outlineLevel="1">
      <c r="A1396" s="7" t="s">
        <v>15987</v>
      </c>
      <c r="B1396" s="7" t="s">
        <v>15988</v>
      </c>
      <c r="C1396" s="7" t="s">
        <v>66</v>
      </c>
      <c r="D1396" s="7" t="s">
        <v>3</v>
      </c>
      <c r="E1396" s="8"/>
      <c r="F1396" s="7" t="s">
        <v>3</v>
      </c>
      <c r="G1396" s="8"/>
      <c r="H1396" s="5">
        <v>0</v>
      </c>
      <c r="I1396" s="12">
        <v>0</v>
      </c>
    </row>
    <row r="1397" spans="1:9" hidden="1" outlineLevel="1">
      <c r="A1397" s="7" t="s">
        <v>15989</v>
      </c>
      <c r="B1397" s="7" t="s">
        <v>15990</v>
      </c>
      <c r="C1397" s="7" t="s">
        <v>66</v>
      </c>
      <c r="D1397" s="7" t="s">
        <v>3</v>
      </c>
      <c r="E1397" s="8"/>
      <c r="F1397" s="7" t="s">
        <v>3</v>
      </c>
      <c r="G1397" s="8">
        <v>518314000</v>
      </c>
      <c r="H1397" s="5">
        <v>3.2947439368389796E-5</v>
      </c>
      <c r="I1397" s="12">
        <v>1.0855337609337218E-9</v>
      </c>
    </row>
    <row r="1398" spans="1:9" hidden="1" outlineLevel="1">
      <c r="A1398" s="7" t="s">
        <v>15991</v>
      </c>
      <c r="B1398" s="7" t="s">
        <v>15992</v>
      </c>
      <c r="C1398" s="7" t="s">
        <v>66</v>
      </c>
      <c r="D1398" s="7" t="s">
        <v>3</v>
      </c>
      <c r="E1398" s="8"/>
      <c r="F1398" s="7" t="s">
        <v>3</v>
      </c>
      <c r="G1398" s="8"/>
      <c r="H1398" s="5">
        <v>0</v>
      </c>
      <c r="I1398" s="12">
        <v>0</v>
      </c>
    </row>
    <row r="1399" spans="1:9" hidden="1" outlineLevel="1">
      <c r="A1399" s="7" t="s">
        <v>15993</v>
      </c>
      <c r="B1399" s="7" t="s">
        <v>10084</v>
      </c>
      <c r="C1399" s="7" t="s">
        <v>66</v>
      </c>
      <c r="D1399" s="7" t="s">
        <v>3</v>
      </c>
      <c r="E1399" s="8"/>
      <c r="F1399" s="7" t="s">
        <v>3</v>
      </c>
      <c r="G1399" s="8">
        <v>1301900000</v>
      </c>
      <c r="H1399" s="5">
        <v>8.2757307951756415E-5</v>
      </c>
      <c r="I1399" s="12">
        <v>6.8487720194218459E-9</v>
      </c>
    </row>
    <row r="1400" spans="1:9" hidden="1" outlineLevel="1">
      <c r="A1400" s="7" t="s">
        <v>15994</v>
      </c>
      <c r="B1400" s="7" t="s">
        <v>15995</v>
      </c>
      <c r="C1400" s="7" t="s">
        <v>66</v>
      </c>
      <c r="D1400" s="7" t="s">
        <v>3</v>
      </c>
      <c r="E1400" s="8"/>
      <c r="F1400" s="7" t="s">
        <v>3</v>
      </c>
      <c r="G1400" s="8"/>
      <c r="H1400" s="5">
        <v>0</v>
      </c>
      <c r="I1400" s="12">
        <v>0</v>
      </c>
    </row>
    <row r="1401" spans="1:9" hidden="1" outlineLevel="1">
      <c r="A1401" s="7" t="s">
        <v>15996</v>
      </c>
      <c r="B1401" s="7" t="s">
        <v>15997</v>
      </c>
      <c r="C1401" s="7" t="s">
        <v>66</v>
      </c>
      <c r="D1401" s="7" t="s">
        <v>3</v>
      </c>
      <c r="E1401" s="8"/>
      <c r="F1401" s="7" t="s">
        <v>3</v>
      </c>
      <c r="G1401" s="8"/>
      <c r="H1401" s="5">
        <v>0</v>
      </c>
      <c r="I1401" s="12">
        <v>0</v>
      </c>
    </row>
    <row r="1402" spans="1:9" hidden="1" outlineLevel="1">
      <c r="A1402" s="7" t="s">
        <v>15998</v>
      </c>
      <c r="B1402" s="7" t="s">
        <v>15999</v>
      </c>
      <c r="C1402" s="7" t="s">
        <v>66</v>
      </c>
      <c r="D1402" s="7" t="s">
        <v>3</v>
      </c>
      <c r="E1402" s="8"/>
      <c r="F1402" s="7" t="s">
        <v>3</v>
      </c>
      <c r="G1402" s="8"/>
      <c r="H1402" s="5">
        <v>0</v>
      </c>
      <c r="I1402" s="12">
        <v>0</v>
      </c>
    </row>
    <row r="1403" spans="1:9" hidden="1" outlineLevel="1">
      <c r="A1403" s="7" t="s">
        <v>16000</v>
      </c>
      <c r="B1403" s="7" t="s">
        <v>16001</v>
      </c>
      <c r="C1403" s="7" t="s">
        <v>66</v>
      </c>
      <c r="D1403" s="7" t="s">
        <v>3</v>
      </c>
      <c r="E1403" s="8"/>
      <c r="F1403" s="7" t="s">
        <v>3</v>
      </c>
      <c r="G1403" s="8">
        <v>375017000</v>
      </c>
      <c r="H1403" s="5">
        <v>2.3838541636180837E-5</v>
      </c>
      <c r="I1403" s="12">
        <v>5.6827606733992735E-10</v>
      </c>
    </row>
    <row r="1404" spans="1:9" hidden="1" outlineLevel="1">
      <c r="A1404" s="7" t="s">
        <v>16002</v>
      </c>
      <c r="B1404" s="7" t="s">
        <v>16003</v>
      </c>
      <c r="C1404" s="7" t="s">
        <v>66</v>
      </c>
      <c r="D1404" s="7" t="s">
        <v>3</v>
      </c>
      <c r="E1404" s="8"/>
      <c r="F1404" s="7" t="s">
        <v>3</v>
      </c>
      <c r="G1404" s="8"/>
      <c r="H1404" s="5">
        <v>0</v>
      </c>
      <c r="I1404" s="12">
        <v>0</v>
      </c>
    </row>
    <row r="1405" spans="1:9" hidden="1" outlineLevel="1">
      <c r="A1405" s="7" t="s">
        <v>16004</v>
      </c>
      <c r="B1405" s="7" t="s">
        <v>16005</v>
      </c>
      <c r="C1405" s="7" t="s">
        <v>66</v>
      </c>
      <c r="D1405" s="7" t="s">
        <v>3</v>
      </c>
      <c r="E1405" s="8"/>
      <c r="F1405" s="7" t="s">
        <v>3</v>
      </c>
      <c r="G1405" s="8"/>
      <c r="H1405" s="5">
        <v>0</v>
      </c>
      <c r="I1405" s="12">
        <v>0</v>
      </c>
    </row>
    <row r="1406" spans="1:9" hidden="1" outlineLevel="1">
      <c r="A1406" s="7" t="s">
        <v>16006</v>
      </c>
      <c r="B1406" s="7" t="s">
        <v>16007</v>
      </c>
      <c r="C1406" s="7" t="s">
        <v>66</v>
      </c>
      <c r="D1406" s="7" t="s">
        <v>3</v>
      </c>
      <c r="E1406" s="8"/>
      <c r="F1406" s="7" t="s">
        <v>3</v>
      </c>
      <c r="G1406" s="8">
        <v>421571000</v>
      </c>
      <c r="H1406" s="5">
        <v>2.6797819395137798E-5</v>
      </c>
      <c r="I1406" s="12">
        <v>7.1812312433442356E-10</v>
      </c>
    </row>
    <row r="1407" spans="1:9" hidden="1" outlineLevel="1">
      <c r="A1407" s="7" t="s">
        <v>16008</v>
      </c>
      <c r="B1407" s="7" t="s">
        <v>16009</v>
      </c>
      <c r="C1407" s="7" t="s">
        <v>66</v>
      </c>
      <c r="D1407" s="7" t="s">
        <v>3</v>
      </c>
      <c r="E1407" s="8"/>
      <c r="F1407" s="7" t="s">
        <v>3</v>
      </c>
      <c r="G1407" s="8">
        <v>164323410</v>
      </c>
      <c r="H1407" s="5">
        <v>1.0445474341387763E-5</v>
      </c>
      <c r="I1407" s="12">
        <v>1.0910793421659013E-10</v>
      </c>
    </row>
    <row r="1408" spans="1:9" hidden="1" outlineLevel="1">
      <c r="A1408" s="7" t="s">
        <v>16010</v>
      </c>
      <c r="B1408" s="7" t="s">
        <v>16011</v>
      </c>
      <c r="C1408" s="7" t="s">
        <v>66</v>
      </c>
      <c r="D1408" s="7" t="s">
        <v>3</v>
      </c>
      <c r="E1408" s="8"/>
      <c r="F1408" s="7" t="s">
        <v>3</v>
      </c>
      <c r="G1408" s="8">
        <v>371495000</v>
      </c>
      <c r="H1408" s="5">
        <v>2.3614660202425492E-5</v>
      </c>
      <c r="I1408" s="12">
        <v>5.576521764760184E-10</v>
      </c>
    </row>
    <row r="1409" spans="1:9" hidden="1" outlineLevel="1">
      <c r="A1409" s="7" t="s">
        <v>16012</v>
      </c>
      <c r="B1409" s="7" t="s">
        <v>16013</v>
      </c>
      <c r="C1409" s="7" t="s">
        <v>66</v>
      </c>
      <c r="D1409" s="7" t="s">
        <v>3</v>
      </c>
      <c r="E1409" s="8"/>
      <c r="F1409" s="7" t="s">
        <v>3</v>
      </c>
      <c r="G1409" s="8"/>
      <c r="H1409" s="5">
        <v>0</v>
      </c>
      <c r="I1409" s="12">
        <v>0</v>
      </c>
    </row>
    <row r="1410" spans="1:9" hidden="1" outlineLevel="1">
      <c r="A1410" s="7" t="s">
        <v>16014</v>
      </c>
      <c r="B1410" s="7" t="s">
        <v>16015</v>
      </c>
      <c r="C1410" s="7" t="s">
        <v>66</v>
      </c>
      <c r="D1410" s="7" t="s">
        <v>3</v>
      </c>
      <c r="E1410" s="8"/>
      <c r="F1410" s="7" t="s">
        <v>3</v>
      </c>
      <c r="G1410" s="8"/>
      <c r="H1410" s="5">
        <v>0</v>
      </c>
      <c r="I1410" s="12">
        <v>0</v>
      </c>
    </row>
    <row r="1411" spans="1:9" hidden="1" outlineLevel="1">
      <c r="A1411" s="7" t="s">
        <v>16016</v>
      </c>
      <c r="B1411" s="7" t="s">
        <v>16017</v>
      </c>
      <c r="C1411" s="7" t="s">
        <v>66</v>
      </c>
      <c r="D1411" s="7" t="s">
        <v>3</v>
      </c>
      <c r="E1411" s="8"/>
      <c r="F1411" s="7" t="s">
        <v>3</v>
      </c>
      <c r="G1411" s="8">
        <v>575369000</v>
      </c>
      <c r="H1411" s="5">
        <v>3.6574229602038661E-5</v>
      </c>
      <c r="I1411" s="12">
        <v>1.3376742709826411E-9</v>
      </c>
    </row>
    <row r="1412" spans="1:9" hidden="1" outlineLevel="1">
      <c r="A1412" s="7" t="s">
        <v>16018</v>
      </c>
      <c r="B1412" s="7" t="s">
        <v>16019</v>
      </c>
      <c r="C1412" s="7" t="s">
        <v>66</v>
      </c>
      <c r="D1412" s="7" t="s">
        <v>3</v>
      </c>
      <c r="E1412" s="8"/>
      <c r="F1412" s="7" t="s">
        <v>3</v>
      </c>
      <c r="G1412" s="8">
        <v>638445000</v>
      </c>
      <c r="H1412" s="5">
        <v>4.0583754109577634E-5</v>
      </c>
      <c r="I1412" s="12">
        <v>1.6470410976266595E-9</v>
      </c>
    </row>
    <row r="1413" spans="1:9" hidden="1" outlineLevel="1">
      <c r="A1413" s="7" t="s">
        <v>16020</v>
      </c>
      <c r="B1413" s="7" t="s">
        <v>16021</v>
      </c>
      <c r="C1413" s="7" t="s">
        <v>66</v>
      </c>
      <c r="D1413" s="7" t="s">
        <v>3</v>
      </c>
      <c r="E1413" s="8"/>
      <c r="F1413" s="7" t="s">
        <v>3</v>
      </c>
      <c r="G1413" s="8">
        <v>1873242000</v>
      </c>
      <c r="H1413" s="5">
        <v>1.1907555500588684E-4</v>
      </c>
      <c r="I1413" s="12">
        <v>1.4178987799959981E-8</v>
      </c>
    </row>
    <row r="1414" spans="1:9" hidden="1" outlineLevel="1">
      <c r="A1414" s="7" t="s">
        <v>16022</v>
      </c>
      <c r="B1414" s="7" t="s">
        <v>16023</v>
      </c>
      <c r="C1414" s="7" t="s">
        <v>66</v>
      </c>
      <c r="D1414" s="7" t="s">
        <v>3</v>
      </c>
      <c r="E1414" s="8"/>
      <c r="F1414" s="7" t="s">
        <v>3</v>
      </c>
      <c r="G1414" s="8">
        <v>288880000</v>
      </c>
      <c r="H1414" s="5">
        <v>1.8363108626702045E-5</v>
      </c>
      <c r="I1414" s="12">
        <v>3.3720375843605906E-10</v>
      </c>
    </row>
    <row r="1415" spans="1:9" hidden="1" outlineLevel="1">
      <c r="A1415" s="7" t="s">
        <v>16024</v>
      </c>
      <c r="B1415" s="7" t="s">
        <v>15949</v>
      </c>
      <c r="C1415" s="7" t="s">
        <v>66</v>
      </c>
      <c r="D1415" s="7" t="s">
        <v>3</v>
      </c>
      <c r="E1415" s="8"/>
      <c r="F1415" s="7" t="s">
        <v>3</v>
      </c>
      <c r="G1415" s="8">
        <v>913820000</v>
      </c>
      <c r="H1415" s="5">
        <v>5.8088396307300131E-5</v>
      </c>
      <c r="I1415" s="12">
        <v>3.3742617855539594E-9</v>
      </c>
    </row>
    <row r="1416" spans="1:9" hidden="1" outlineLevel="1">
      <c r="A1416" s="7" t="s">
        <v>16025</v>
      </c>
      <c r="B1416" s="7" t="s">
        <v>16026</v>
      </c>
      <c r="C1416" s="7" t="s">
        <v>66</v>
      </c>
      <c r="D1416" s="7" t="s">
        <v>3</v>
      </c>
      <c r="E1416" s="8"/>
      <c r="F1416" s="7" t="s">
        <v>3</v>
      </c>
      <c r="G1416" s="8">
        <v>182133670</v>
      </c>
      <c r="H1416" s="5">
        <v>1.1577611350006588E-5</v>
      </c>
      <c r="I1416" s="12">
        <v>1.3404108457180136E-10</v>
      </c>
    </row>
    <row r="1417" spans="1:9" hidden="1" outlineLevel="1">
      <c r="A1417" s="7" t="s">
        <v>16027</v>
      </c>
      <c r="B1417" s="7" t="s">
        <v>16028</v>
      </c>
      <c r="C1417" s="7" t="s">
        <v>66</v>
      </c>
      <c r="D1417" s="7" t="s">
        <v>3</v>
      </c>
      <c r="E1417" s="8"/>
      <c r="F1417" s="7" t="s">
        <v>3</v>
      </c>
      <c r="G1417" s="8">
        <v>5971571000</v>
      </c>
      <c r="H1417" s="5">
        <v>3.7959224226344416E-4</v>
      </c>
      <c r="I1417" s="12">
        <v>1.4409027038658929E-7</v>
      </c>
    </row>
    <row r="1418" spans="1:9" hidden="1" outlineLevel="1">
      <c r="A1418" s="7" t="s">
        <v>16029</v>
      </c>
      <c r="B1418" s="7" t="s">
        <v>16030</v>
      </c>
      <c r="C1418" s="7" t="s">
        <v>66</v>
      </c>
      <c r="D1418" s="7" t="s">
        <v>3</v>
      </c>
      <c r="E1418" s="8"/>
      <c r="F1418" s="7" t="s">
        <v>3</v>
      </c>
      <c r="G1418" s="8"/>
      <c r="H1418" s="5">
        <v>0</v>
      </c>
      <c r="I1418" s="12">
        <v>0</v>
      </c>
    </row>
    <row r="1419" spans="1:9" hidden="1" outlineLevel="1">
      <c r="A1419" s="7" t="s">
        <v>16031</v>
      </c>
      <c r="B1419" s="7" t="s">
        <v>16032</v>
      </c>
      <c r="C1419" s="7" t="s">
        <v>66</v>
      </c>
      <c r="D1419" s="7" t="s">
        <v>3</v>
      </c>
      <c r="E1419" s="8"/>
      <c r="F1419" s="7" t="s">
        <v>3</v>
      </c>
      <c r="G1419" s="8">
        <v>15899946000</v>
      </c>
      <c r="H1419" s="5">
        <v>1.010704914001304E-3</v>
      </c>
      <c r="I1419" s="12">
        <v>1.0215244231863833E-6</v>
      </c>
    </row>
    <row r="1420" spans="1:9" hidden="1" outlineLevel="1">
      <c r="A1420" s="7" t="s">
        <v>16033</v>
      </c>
      <c r="B1420" s="7" t="s">
        <v>16034</v>
      </c>
      <c r="C1420" s="7" t="s">
        <v>66</v>
      </c>
      <c r="D1420" s="7" t="s">
        <v>3</v>
      </c>
      <c r="E1420" s="8"/>
      <c r="F1420" s="7" t="s">
        <v>3</v>
      </c>
      <c r="G1420" s="8"/>
      <c r="H1420" s="5">
        <v>0</v>
      </c>
      <c r="I1420" s="12">
        <v>0</v>
      </c>
    </row>
    <row r="1421" spans="1:9" hidden="1" outlineLevel="1">
      <c r="A1421" s="7" t="s">
        <v>16035</v>
      </c>
      <c r="B1421" s="7" t="s">
        <v>16036</v>
      </c>
      <c r="C1421" s="7" t="s">
        <v>66</v>
      </c>
      <c r="D1421" s="7" t="s">
        <v>3</v>
      </c>
      <c r="E1421" s="8"/>
      <c r="F1421" s="7" t="s">
        <v>3</v>
      </c>
      <c r="G1421" s="8"/>
      <c r="H1421" s="5">
        <v>0</v>
      </c>
      <c r="I1421" s="12">
        <v>0</v>
      </c>
    </row>
    <row r="1422" spans="1:9" hidden="1" outlineLevel="1">
      <c r="A1422" s="7" t="s">
        <v>16037</v>
      </c>
      <c r="B1422" s="7" t="s">
        <v>16038</v>
      </c>
      <c r="C1422" s="7" t="s">
        <v>66</v>
      </c>
      <c r="D1422" s="7" t="s">
        <v>3</v>
      </c>
      <c r="E1422" s="8"/>
      <c r="F1422" s="7" t="s">
        <v>3</v>
      </c>
      <c r="G1422" s="8"/>
      <c r="H1422" s="5">
        <v>0</v>
      </c>
      <c r="I1422" s="12">
        <v>0</v>
      </c>
    </row>
    <row r="1423" spans="1:9" hidden="1" outlineLevel="1">
      <c r="A1423" s="7" t="s">
        <v>16039</v>
      </c>
      <c r="B1423" s="7" t="s">
        <v>16040</v>
      </c>
      <c r="C1423" s="7" t="s">
        <v>66</v>
      </c>
      <c r="D1423" s="7" t="s">
        <v>3</v>
      </c>
      <c r="E1423" s="8"/>
      <c r="F1423" s="7" t="s">
        <v>3</v>
      </c>
      <c r="G1423" s="8"/>
      <c r="H1423" s="5">
        <v>0</v>
      </c>
      <c r="I1423" s="12">
        <v>0</v>
      </c>
    </row>
    <row r="1424" spans="1:9" hidden="1" outlineLevel="1">
      <c r="A1424" s="7" t="s">
        <v>16041</v>
      </c>
      <c r="B1424" s="7" t="s">
        <v>16042</v>
      </c>
      <c r="C1424" s="7" t="s">
        <v>66</v>
      </c>
      <c r="D1424" s="7" t="s">
        <v>3</v>
      </c>
      <c r="E1424" s="8"/>
      <c r="F1424" s="7" t="s">
        <v>3</v>
      </c>
      <c r="G1424" s="8"/>
      <c r="H1424" s="5">
        <v>0</v>
      </c>
      <c r="I1424" s="12">
        <v>0</v>
      </c>
    </row>
    <row r="1425" spans="1:9" hidden="1" outlineLevel="1">
      <c r="A1425" s="7" t="s">
        <v>16043</v>
      </c>
      <c r="B1425" s="7" t="s">
        <v>16044</v>
      </c>
      <c r="C1425" s="7" t="s">
        <v>66</v>
      </c>
      <c r="D1425" s="7" t="s">
        <v>3</v>
      </c>
      <c r="E1425" s="8"/>
      <c r="F1425" s="7" t="s">
        <v>3</v>
      </c>
      <c r="G1425" s="8">
        <v>134318000</v>
      </c>
      <c r="H1425" s="5">
        <v>8.5381335659144459E-6</v>
      </c>
      <c r="I1425" s="12">
        <v>7.2899724789394935E-11</v>
      </c>
    </row>
    <row r="1426" spans="1:9" hidden="1" outlineLevel="1">
      <c r="A1426" s="7" t="s">
        <v>16045</v>
      </c>
      <c r="B1426" s="7" t="s">
        <v>16046</v>
      </c>
      <c r="C1426" s="7" t="s">
        <v>66</v>
      </c>
      <c r="D1426" s="7" t="s">
        <v>3</v>
      </c>
      <c r="E1426" s="8"/>
      <c r="F1426" s="7" t="s">
        <v>3</v>
      </c>
      <c r="G1426" s="8"/>
      <c r="H1426" s="5">
        <v>0</v>
      </c>
      <c r="I1426" s="12">
        <v>0</v>
      </c>
    </row>
    <row r="1427" spans="1:9" hidden="1" outlineLevel="1">
      <c r="A1427" s="7" t="s">
        <v>16047</v>
      </c>
      <c r="B1427" s="7" t="s">
        <v>16048</v>
      </c>
      <c r="C1427" s="7" t="s">
        <v>66</v>
      </c>
      <c r="D1427" s="7" t="s">
        <v>3</v>
      </c>
      <c r="E1427" s="8"/>
      <c r="F1427" s="7" t="s">
        <v>3</v>
      </c>
      <c r="G1427" s="8">
        <v>935789000</v>
      </c>
      <c r="H1427" s="5">
        <v>5.9484890122794512E-5</v>
      </c>
      <c r="I1427" s="12">
        <v>3.5384521529209362E-9</v>
      </c>
    </row>
    <row r="1428" spans="1:9" hidden="1" outlineLevel="1">
      <c r="A1428" s="7" t="s">
        <v>16049</v>
      </c>
      <c r="B1428" s="7" t="s">
        <v>16050</v>
      </c>
      <c r="C1428" s="7" t="s">
        <v>66</v>
      </c>
      <c r="D1428" s="7" t="s">
        <v>3</v>
      </c>
      <c r="E1428" s="8"/>
      <c r="F1428" s="7" t="s">
        <v>3</v>
      </c>
      <c r="G1428" s="8"/>
      <c r="H1428" s="5">
        <v>0</v>
      </c>
      <c r="I1428" s="12">
        <v>0</v>
      </c>
    </row>
    <row r="1429" spans="1:9" hidden="1" outlineLevel="1">
      <c r="A1429" s="7" t="s">
        <v>16051</v>
      </c>
      <c r="B1429" s="7" t="s">
        <v>16052</v>
      </c>
      <c r="C1429" s="7" t="s">
        <v>66</v>
      </c>
      <c r="D1429" s="7" t="s">
        <v>3</v>
      </c>
      <c r="E1429" s="8"/>
      <c r="F1429" s="7" t="s">
        <v>3</v>
      </c>
      <c r="G1429" s="8"/>
      <c r="H1429" s="5">
        <v>0</v>
      </c>
      <c r="I1429" s="12">
        <v>0</v>
      </c>
    </row>
    <row r="1430" spans="1:9" hidden="1" outlineLevel="1">
      <c r="A1430" s="7" t="s">
        <v>16053</v>
      </c>
      <c r="B1430" s="7" t="s">
        <v>16054</v>
      </c>
      <c r="C1430" s="7" t="s">
        <v>66</v>
      </c>
      <c r="D1430" s="7" t="s">
        <v>3</v>
      </c>
      <c r="E1430" s="8"/>
      <c r="F1430" s="7" t="s">
        <v>3</v>
      </c>
      <c r="G1430" s="8">
        <v>1887028000</v>
      </c>
      <c r="H1430" s="5">
        <v>1.1995188363897918E-4</v>
      </c>
      <c r="I1430" s="12">
        <v>1.4388454388539203E-8</v>
      </c>
    </row>
    <row r="1431" spans="1:9" hidden="1" outlineLevel="1">
      <c r="A1431" s="7" t="s">
        <v>16055</v>
      </c>
      <c r="B1431" s="7" t="s">
        <v>16056</v>
      </c>
      <c r="C1431" s="7" t="s">
        <v>66</v>
      </c>
      <c r="D1431" s="7" t="s">
        <v>3</v>
      </c>
      <c r="E1431" s="8"/>
      <c r="F1431" s="7" t="s">
        <v>3</v>
      </c>
      <c r="G1431" s="8">
        <v>8523377000</v>
      </c>
      <c r="H1431" s="5">
        <v>5.4180177830702642E-4</v>
      </c>
      <c r="I1431" s="12">
        <v>2.9354916697665622E-7</v>
      </c>
    </row>
    <row r="1432" spans="1:9" hidden="1" outlineLevel="1">
      <c r="A1432" s="7" t="s">
        <v>16057</v>
      </c>
      <c r="B1432" s="7" t="s">
        <v>16058</v>
      </c>
      <c r="C1432" s="7" t="s">
        <v>66</v>
      </c>
      <c r="D1432" s="7" t="s">
        <v>3</v>
      </c>
      <c r="E1432" s="8"/>
      <c r="F1432" s="7" t="s">
        <v>3</v>
      </c>
      <c r="G1432" s="8"/>
      <c r="H1432" s="5">
        <v>0</v>
      </c>
      <c r="I1432" s="12">
        <v>0</v>
      </c>
    </row>
    <row r="1433" spans="1:9" hidden="1" outlineLevel="1">
      <c r="A1433" s="7" t="s">
        <v>16059</v>
      </c>
      <c r="B1433" s="7" t="s">
        <v>15334</v>
      </c>
      <c r="C1433" s="7" t="s">
        <v>66</v>
      </c>
      <c r="D1433" s="7" t="s">
        <v>3</v>
      </c>
      <c r="E1433" s="8"/>
      <c r="F1433" s="7" t="s">
        <v>3</v>
      </c>
      <c r="G1433" s="8">
        <v>1093767720</v>
      </c>
      <c r="H1433" s="5">
        <v>6.9527054329618617E-5</v>
      </c>
      <c r="I1433" s="12">
        <v>4.8340112837537393E-9</v>
      </c>
    </row>
    <row r="1434" spans="1:9" hidden="1" outlineLevel="1">
      <c r="A1434" s="7" t="s">
        <v>16060</v>
      </c>
      <c r="B1434" s="7" t="s">
        <v>16061</v>
      </c>
      <c r="C1434" s="7" t="s">
        <v>66</v>
      </c>
      <c r="D1434" s="7" t="s">
        <v>3</v>
      </c>
      <c r="E1434" s="8"/>
      <c r="F1434" s="7" t="s">
        <v>3</v>
      </c>
      <c r="G1434" s="8"/>
      <c r="H1434" s="5">
        <v>0</v>
      </c>
      <c r="I1434" s="12">
        <v>0</v>
      </c>
    </row>
    <row r="1435" spans="1:9" hidden="1" outlineLevel="1">
      <c r="A1435" s="7" t="s">
        <v>16062</v>
      </c>
      <c r="B1435" s="7" t="s">
        <v>16063</v>
      </c>
      <c r="C1435" s="7" t="s">
        <v>66</v>
      </c>
      <c r="D1435" s="7" t="s">
        <v>3</v>
      </c>
      <c r="E1435" s="8"/>
      <c r="F1435" s="7" t="s">
        <v>3</v>
      </c>
      <c r="G1435" s="8">
        <v>206012000</v>
      </c>
      <c r="H1435" s="5">
        <v>1.3095474710620818E-5</v>
      </c>
      <c r="I1435" s="12">
        <v>1.7149145789650939E-10</v>
      </c>
    </row>
    <row r="1436" spans="1:9" hidden="1" outlineLevel="1">
      <c r="A1436" s="7" t="s">
        <v>16064</v>
      </c>
      <c r="B1436" s="7" t="s">
        <v>16065</v>
      </c>
      <c r="C1436" s="7" t="s">
        <v>66</v>
      </c>
      <c r="D1436" s="7" t="s">
        <v>3</v>
      </c>
      <c r="E1436" s="8"/>
      <c r="F1436" s="7" t="s">
        <v>3</v>
      </c>
      <c r="G1436" s="8"/>
      <c r="H1436" s="5">
        <v>0</v>
      </c>
      <c r="I1436" s="12">
        <v>0</v>
      </c>
    </row>
    <row r="1437" spans="1:9" hidden="1" outlineLevel="1">
      <c r="A1437" s="7" t="s">
        <v>16066</v>
      </c>
      <c r="B1437" s="7" t="s">
        <v>16067</v>
      </c>
      <c r="C1437" s="7" t="s">
        <v>66</v>
      </c>
      <c r="D1437" s="7" t="s">
        <v>3</v>
      </c>
      <c r="E1437" s="8"/>
      <c r="F1437" s="7" t="s">
        <v>3</v>
      </c>
      <c r="G1437" s="8"/>
      <c r="H1437" s="5">
        <v>0</v>
      </c>
      <c r="I1437" s="12">
        <v>0</v>
      </c>
    </row>
    <row r="1438" spans="1:9" hidden="1" outlineLevel="1">
      <c r="A1438" s="7" t="s">
        <v>16068</v>
      </c>
      <c r="B1438" s="7" t="s">
        <v>16069</v>
      </c>
      <c r="C1438" s="7" t="s">
        <v>66</v>
      </c>
      <c r="D1438" s="7" t="s">
        <v>3</v>
      </c>
      <c r="E1438" s="8"/>
      <c r="F1438" s="7" t="s">
        <v>3</v>
      </c>
      <c r="G1438" s="8">
        <v>124530000</v>
      </c>
      <c r="H1438" s="5">
        <v>7.9159440504126467E-6</v>
      </c>
      <c r="I1438" s="12">
        <v>6.2662170209263375E-11</v>
      </c>
    </row>
    <row r="1439" spans="1:9" hidden="1" outlineLevel="1">
      <c r="A1439" s="7" t="s">
        <v>16070</v>
      </c>
      <c r="B1439" s="7" t="s">
        <v>16071</v>
      </c>
      <c r="C1439" s="7" t="s">
        <v>66</v>
      </c>
      <c r="D1439" s="7" t="s">
        <v>3</v>
      </c>
      <c r="E1439" s="8"/>
      <c r="F1439" s="7" t="s">
        <v>3</v>
      </c>
      <c r="G1439" s="8"/>
      <c r="H1439" s="5">
        <v>0</v>
      </c>
      <c r="I1439" s="12">
        <v>0</v>
      </c>
    </row>
    <row r="1440" spans="1:9" hidden="1" outlineLevel="1">
      <c r="A1440" s="7" t="s">
        <v>16072</v>
      </c>
      <c r="B1440" s="7" t="s">
        <v>16073</v>
      </c>
      <c r="C1440" s="7" t="s">
        <v>66</v>
      </c>
      <c r="D1440" s="7" t="s">
        <v>3</v>
      </c>
      <c r="E1440" s="8"/>
      <c r="F1440" s="7" t="s">
        <v>3</v>
      </c>
      <c r="G1440" s="8"/>
      <c r="H1440" s="5">
        <v>0</v>
      </c>
      <c r="I1440" s="12">
        <v>0</v>
      </c>
    </row>
    <row r="1441" spans="1:9" hidden="1" outlineLevel="1">
      <c r="A1441" s="7" t="s">
        <v>16074</v>
      </c>
      <c r="B1441" s="7" t="s">
        <v>16075</v>
      </c>
      <c r="C1441" s="7" t="s">
        <v>66</v>
      </c>
      <c r="D1441" s="7" t="s">
        <v>3</v>
      </c>
      <c r="E1441" s="8"/>
      <c r="F1441" s="7" t="s">
        <v>3</v>
      </c>
      <c r="G1441" s="8"/>
      <c r="H1441" s="5">
        <v>0</v>
      </c>
      <c r="I1441" s="12">
        <v>0</v>
      </c>
    </row>
    <row r="1442" spans="1:9" hidden="1" outlineLevel="1">
      <c r="A1442" s="7" t="s">
        <v>16076</v>
      </c>
      <c r="B1442" s="7" t="s">
        <v>16077</v>
      </c>
      <c r="C1442" s="7" t="s">
        <v>66</v>
      </c>
      <c r="D1442" s="7" t="s">
        <v>3</v>
      </c>
      <c r="E1442" s="8"/>
      <c r="F1442" s="7" t="s">
        <v>3</v>
      </c>
      <c r="G1442" s="8">
        <v>1066736970</v>
      </c>
      <c r="H1442" s="5">
        <v>6.780880246548394E-5</v>
      </c>
      <c r="I1442" s="12">
        <v>4.5980336918030207E-9</v>
      </c>
    </row>
    <row r="1443" spans="1:9" hidden="1" outlineLevel="1">
      <c r="A1443" s="7" t="s">
        <v>16078</v>
      </c>
      <c r="B1443" s="7" t="s">
        <v>16079</v>
      </c>
      <c r="C1443" s="7" t="s">
        <v>66</v>
      </c>
      <c r="D1443" s="7" t="s">
        <v>3</v>
      </c>
      <c r="E1443" s="8"/>
      <c r="F1443" s="7" t="s">
        <v>3</v>
      </c>
      <c r="G1443" s="8">
        <v>502646370</v>
      </c>
      <c r="H1443" s="5">
        <v>3.1951501983963816E-5</v>
      </c>
      <c r="I1443" s="12">
        <v>1.0208984790312436E-9</v>
      </c>
    </row>
    <row r="1444" spans="1:9" hidden="1" outlineLevel="1">
      <c r="A1444" s="7" t="s">
        <v>16080</v>
      </c>
      <c r="B1444" s="7" t="s">
        <v>16081</v>
      </c>
      <c r="C1444" s="7" t="s">
        <v>66</v>
      </c>
      <c r="D1444" s="7" t="s">
        <v>3</v>
      </c>
      <c r="E1444" s="8"/>
      <c r="F1444" s="7" t="s">
        <v>3</v>
      </c>
      <c r="G1444" s="8"/>
      <c r="H1444" s="5">
        <v>0</v>
      </c>
      <c r="I1444" s="12">
        <v>0</v>
      </c>
    </row>
    <row r="1445" spans="1:9" hidden="1" outlineLevel="1">
      <c r="A1445" s="7" t="s">
        <v>16082</v>
      </c>
      <c r="B1445" s="7" t="s">
        <v>16083</v>
      </c>
      <c r="C1445" s="7" t="s">
        <v>66</v>
      </c>
      <c r="D1445" s="7" t="s">
        <v>3</v>
      </c>
      <c r="E1445" s="8"/>
      <c r="F1445" s="7" t="s">
        <v>3</v>
      </c>
      <c r="G1445" s="8">
        <v>148141000</v>
      </c>
      <c r="H1445" s="5">
        <v>9.4168141618259048E-6</v>
      </c>
      <c r="I1445" s="12">
        <v>8.8676388958364911E-11</v>
      </c>
    </row>
    <row r="1446" spans="1:9" hidden="1" outlineLevel="1">
      <c r="A1446" s="7" t="s">
        <v>16084</v>
      </c>
      <c r="B1446" s="7" t="s">
        <v>16085</v>
      </c>
      <c r="C1446" s="7" t="s">
        <v>66</v>
      </c>
      <c r="D1446" s="7" t="s">
        <v>3</v>
      </c>
      <c r="E1446" s="8"/>
      <c r="F1446" s="7" t="s">
        <v>3</v>
      </c>
      <c r="G1446" s="8"/>
      <c r="H1446" s="5">
        <v>0</v>
      </c>
      <c r="I1446" s="12">
        <v>0</v>
      </c>
    </row>
    <row r="1447" spans="1:9" hidden="1" outlineLevel="1">
      <c r="A1447" s="7" t="s">
        <v>16086</v>
      </c>
      <c r="B1447" s="7" t="s">
        <v>16087</v>
      </c>
      <c r="C1447" s="7" t="s">
        <v>66</v>
      </c>
      <c r="D1447" s="7" t="s">
        <v>3</v>
      </c>
      <c r="E1447" s="8"/>
      <c r="F1447" s="7" t="s">
        <v>3</v>
      </c>
      <c r="G1447" s="8"/>
      <c r="H1447" s="5">
        <v>0</v>
      </c>
      <c r="I1447" s="12">
        <v>0</v>
      </c>
    </row>
    <row r="1448" spans="1:9" hidden="1" outlineLevel="1">
      <c r="A1448" s="7" t="s">
        <v>16088</v>
      </c>
      <c r="B1448" s="7" t="s">
        <v>16089</v>
      </c>
      <c r="C1448" s="7" t="s">
        <v>66</v>
      </c>
      <c r="D1448" s="7" t="s">
        <v>3</v>
      </c>
      <c r="E1448" s="8"/>
      <c r="F1448" s="7" t="s">
        <v>3</v>
      </c>
      <c r="G1448" s="8">
        <v>717863000</v>
      </c>
      <c r="H1448" s="5">
        <v>4.5632083384416403E-5</v>
      </c>
      <c r="I1448" s="12">
        <v>2.0822870340023317E-9</v>
      </c>
    </row>
    <row r="1449" spans="1:9" hidden="1" outlineLevel="1">
      <c r="A1449" s="7" t="s">
        <v>16090</v>
      </c>
      <c r="B1449" s="7" t="s">
        <v>16091</v>
      </c>
      <c r="C1449" s="7" t="s">
        <v>66</v>
      </c>
      <c r="D1449" s="7" t="s">
        <v>3</v>
      </c>
      <c r="E1449" s="8"/>
      <c r="F1449" s="7" t="s">
        <v>3</v>
      </c>
      <c r="G1449" s="8"/>
      <c r="H1449" s="5">
        <v>0</v>
      </c>
      <c r="I1449" s="12">
        <v>0</v>
      </c>
    </row>
    <row r="1450" spans="1:9" hidden="1" outlineLevel="1">
      <c r="A1450" s="7" t="s">
        <v>16092</v>
      </c>
      <c r="B1450" s="7" t="s">
        <v>16093</v>
      </c>
      <c r="C1450" s="7" t="s">
        <v>66</v>
      </c>
      <c r="D1450" s="7" t="s">
        <v>3</v>
      </c>
      <c r="E1450" s="8">
        <v>81684000</v>
      </c>
      <c r="F1450" s="7" t="s">
        <v>3</v>
      </c>
      <c r="G1450" s="8">
        <v>758449000</v>
      </c>
      <c r="H1450" s="5">
        <v>4.8211995897305245E-5</v>
      </c>
      <c r="I1450" s="12">
        <v>2.324396548401778E-9</v>
      </c>
    </row>
    <row r="1451" spans="1:9" hidden="1" outlineLevel="1">
      <c r="A1451" s="7" t="s">
        <v>16094</v>
      </c>
      <c r="B1451" s="7" t="s">
        <v>16095</v>
      </c>
      <c r="C1451" s="7" t="s">
        <v>66</v>
      </c>
      <c r="D1451" s="7" t="s">
        <v>3</v>
      </c>
      <c r="E1451" s="8"/>
      <c r="F1451" s="7" t="s">
        <v>3</v>
      </c>
      <c r="G1451" s="8"/>
      <c r="H1451" s="5">
        <v>0</v>
      </c>
      <c r="I1451" s="12">
        <v>0</v>
      </c>
    </row>
    <row r="1452" spans="1:9" hidden="1" outlineLevel="1">
      <c r="A1452" s="7" t="s">
        <v>16096</v>
      </c>
      <c r="B1452" s="7" t="s">
        <v>16097</v>
      </c>
      <c r="C1452" s="7" t="s">
        <v>66</v>
      </c>
      <c r="D1452" s="7" t="s">
        <v>3</v>
      </c>
      <c r="E1452" s="8"/>
      <c r="F1452" s="7" t="s">
        <v>3</v>
      </c>
      <c r="G1452" s="8"/>
      <c r="H1452" s="5">
        <v>0</v>
      </c>
      <c r="I1452" s="12">
        <v>0</v>
      </c>
    </row>
    <row r="1453" spans="1:9" hidden="1" outlineLevel="1">
      <c r="A1453" s="7" t="s">
        <v>16098</v>
      </c>
      <c r="B1453" s="7" t="s">
        <v>16099</v>
      </c>
      <c r="C1453" s="7" t="s">
        <v>66</v>
      </c>
      <c r="D1453" s="7" t="s">
        <v>3</v>
      </c>
      <c r="E1453" s="8"/>
      <c r="F1453" s="7" t="s">
        <v>3</v>
      </c>
      <c r="G1453" s="8"/>
      <c r="H1453" s="5">
        <v>0</v>
      </c>
      <c r="I1453" s="12">
        <v>0</v>
      </c>
    </row>
    <row r="1454" spans="1:9" hidden="1" outlineLevel="1">
      <c r="A1454" s="7" t="s">
        <v>16100</v>
      </c>
      <c r="B1454" s="7" t="s">
        <v>16101</v>
      </c>
      <c r="C1454" s="7" t="s">
        <v>66</v>
      </c>
      <c r="D1454" s="7" t="s">
        <v>3</v>
      </c>
      <c r="E1454" s="8"/>
      <c r="F1454" s="7" t="s">
        <v>3</v>
      </c>
      <c r="G1454" s="8">
        <v>119305000</v>
      </c>
      <c r="H1454" s="5">
        <v>7.5838087604150078E-6</v>
      </c>
      <c r="I1454" s="12">
        <v>5.7514155314547414E-11</v>
      </c>
    </row>
    <row r="1455" spans="1:9" hidden="1" outlineLevel="1">
      <c r="A1455" s="7" t="s">
        <v>16102</v>
      </c>
      <c r="B1455" s="7" t="s">
        <v>16103</v>
      </c>
      <c r="C1455" s="7" t="s">
        <v>66</v>
      </c>
      <c r="D1455" s="7" t="s">
        <v>3</v>
      </c>
      <c r="E1455" s="8"/>
      <c r="F1455" s="7" t="s">
        <v>3</v>
      </c>
      <c r="G1455" s="8"/>
      <c r="H1455" s="5">
        <v>0</v>
      </c>
      <c r="I1455" s="12">
        <v>0</v>
      </c>
    </row>
    <row r="1456" spans="1:9" hidden="1" outlineLevel="1">
      <c r="A1456" s="7" t="s">
        <v>16104</v>
      </c>
      <c r="B1456" s="7" t="s">
        <v>16105</v>
      </c>
      <c r="C1456" s="7" t="s">
        <v>66</v>
      </c>
      <c r="D1456" s="7" t="s">
        <v>3</v>
      </c>
      <c r="E1456" s="8"/>
      <c r="F1456" s="7" t="s">
        <v>3</v>
      </c>
      <c r="G1456" s="8">
        <v>571237000</v>
      </c>
      <c r="H1456" s="5">
        <v>3.6311572565049143E-5</v>
      </c>
      <c r="I1456" s="12">
        <v>1.3185303021468297E-9</v>
      </c>
    </row>
    <row r="1457" spans="1:9" hidden="1" outlineLevel="1">
      <c r="A1457" s="7" t="s">
        <v>16106</v>
      </c>
      <c r="B1457" s="7" t="s">
        <v>16107</v>
      </c>
      <c r="C1457" s="7" t="s">
        <v>66</v>
      </c>
      <c r="D1457" s="7" t="s">
        <v>3</v>
      </c>
      <c r="E1457" s="8"/>
      <c r="F1457" s="7" t="s">
        <v>3</v>
      </c>
      <c r="G1457" s="8"/>
      <c r="H1457" s="5">
        <v>0</v>
      </c>
      <c r="I1457" s="12">
        <v>0</v>
      </c>
    </row>
    <row r="1458" spans="1:9" hidden="1" outlineLevel="1">
      <c r="A1458" s="7" t="s">
        <v>16108</v>
      </c>
      <c r="B1458" s="7" t="s">
        <v>16109</v>
      </c>
      <c r="C1458" s="7" t="s">
        <v>66</v>
      </c>
      <c r="D1458" s="7" t="s">
        <v>3</v>
      </c>
      <c r="E1458" s="8"/>
      <c r="F1458" s="7" t="s">
        <v>3</v>
      </c>
      <c r="G1458" s="8"/>
      <c r="H1458" s="5">
        <v>0</v>
      </c>
      <c r="I1458" s="12">
        <v>0</v>
      </c>
    </row>
    <row r="1459" spans="1:9" hidden="1" outlineLevel="1">
      <c r="A1459" s="7" t="s">
        <v>16110</v>
      </c>
      <c r="B1459" s="7" t="s">
        <v>16111</v>
      </c>
      <c r="C1459" s="7" t="s">
        <v>66</v>
      </c>
      <c r="D1459" s="7" t="s">
        <v>3</v>
      </c>
      <c r="E1459" s="8"/>
      <c r="F1459" s="7" t="s">
        <v>3</v>
      </c>
      <c r="G1459" s="8">
        <v>357686000</v>
      </c>
      <c r="H1459" s="5">
        <v>2.2736869538391537E-5</v>
      </c>
      <c r="I1459" s="12">
        <v>5.1696523640583698E-10</v>
      </c>
    </row>
    <row r="1460" spans="1:9" hidden="1" outlineLevel="1">
      <c r="A1460" s="7" t="s">
        <v>16112</v>
      </c>
      <c r="B1460" s="7" t="s">
        <v>16113</v>
      </c>
      <c r="C1460" s="7" t="s">
        <v>66</v>
      </c>
      <c r="D1460" s="7" t="s">
        <v>3</v>
      </c>
      <c r="E1460" s="8"/>
      <c r="F1460" s="7" t="s">
        <v>3</v>
      </c>
      <c r="G1460" s="8">
        <v>1265990000</v>
      </c>
      <c r="H1460" s="5">
        <v>8.0474632685954451E-5</v>
      </c>
      <c r="I1460" s="12">
        <v>6.4761665059392888E-9</v>
      </c>
    </row>
    <row r="1461" spans="1:9" hidden="1" outlineLevel="1">
      <c r="A1461" s="7" t="s">
        <v>16114</v>
      </c>
      <c r="B1461" s="7" t="s">
        <v>16115</v>
      </c>
      <c r="C1461" s="7" t="s">
        <v>66</v>
      </c>
      <c r="D1461" s="7" t="s">
        <v>3</v>
      </c>
      <c r="E1461" s="8"/>
      <c r="F1461" s="7" t="s">
        <v>3</v>
      </c>
      <c r="G1461" s="8">
        <v>345659180</v>
      </c>
      <c r="H1461" s="5">
        <v>2.1972365931032799E-5</v>
      </c>
      <c r="I1461" s="12">
        <v>4.8278486460721083E-10</v>
      </c>
    </row>
    <row r="1462" spans="1:9" hidden="1" outlineLevel="1">
      <c r="A1462" s="7" t="s">
        <v>16116</v>
      </c>
      <c r="B1462" s="7" t="s">
        <v>16117</v>
      </c>
      <c r="C1462" s="7" t="s">
        <v>66</v>
      </c>
      <c r="D1462" s="7" t="s">
        <v>3</v>
      </c>
      <c r="E1462" s="8"/>
      <c r="F1462" s="7" t="s">
        <v>3</v>
      </c>
      <c r="G1462" s="8"/>
      <c r="H1462" s="5">
        <v>0</v>
      </c>
      <c r="I1462" s="12">
        <v>0</v>
      </c>
    </row>
    <row r="1463" spans="1:9" hidden="1" outlineLevel="1">
      <c r="A1463" s="7" t="s">
        <v>16118</v>
      </c>
      <c r="B1463" s="7" t="s">
        <v>16119</v>
      </c>
      <c r="C1463" s="7" t="s">
        <v>66</v>
      </c>
      <c r="D1463" s="7" t="s">
        <v>3</v>
      </c>
      <c r="E1463" s="8"/>
      <c r="F1463" s="7" t="s">
        <v>3</v>
      </c>
      <c r="G1463" s="8">
        <v>367756320</v>
      </c>
      <c r="H1463" s="5">
        <v>2.3377005165868865E-5</v>
      </c>
      <c r="I1463" s="12">
        <v>5.464843705250596E-10</v>
      </c>
    </row>
    <row r="1464" spans="1:9" hidden="1" outlineLevel="1">
      <c r="A1464" s="7" t="s">
        <v>16120</v>
      </c>
      <c r="B1464" s="7" t="s">
        <v>16121</v>
      </c>
      <c r="C1464" s="7" t="s">
        <v>66</v>
      </c>
      <c r="D1464" s="7" t="s">
        <v>3</v>
      </c>
      <c r="E1464" s="8"/>
      <c r="F1464" s="7" t="s">
        <v>3</v>
      </c>
      <c r="G1464" s="8">
        <v>585218000</v>
      </c>
      <c r="H1464" s="5">
        <v>3.7200296677863879E-5</v>
      </c>
      <c r="I1464" s="12">
        <v>1.3838620729210902E-9</v>
      </c>
    </row>
    <row r="1465" spans="1:9" hidden="1" outlineLevel="1">
      <c r="A1465" s="7" t="s">
        <v>16122</v>
      </c>
      <c r="B1465" s="7" t="s">
        <v>16123</v>
      </c>
      <c r="C1465" s="7" t="s">
        <v>66</v>
      </c>
      <c r="D1465" s="7" t="s">
        <v>3</v>
      </c>
      <c r="E1465" s="8"/>
      <c r="F1465" s="7" t="s">
        <v>3</v>
      </c>
      <c r="G1465" s="8">
        <v>971456000</v>
      </c>
      <c r="H1465" s="5">
        <v>6.175211871386548E-5</v>
      </c>
      <c r="I1465" s="12">
        <v>3.8133241656513349E-9</v>
      </c>
    </row>
    <row r="1466" spans="1:9" hidden="1" outlineLevel="1">
      <c r="A1466" s="7" t="s">
        <v>16124</v>
      </c>
      <c r="B1466" s="7" t="s">
        <v>16125</v>
      </c>
      <c r="C1466" s="7" t="s">
        <v>66</v>
      </c>
      <c r="D1466" s="7" t="s">
        <v>3</v>
      </c>
      <c r="E1466" s="8"/>
      <c r="F1466" s="7" t="s">
        <v>3</v>
      </c>
      <c r="G1466" s="8"/>
      <c r="H1466" s="5">
        <v>0</v>
      </c>
      <c r="I1466" s="12">
        <v>0</v>
      </c>
    </row>
    <row r="1467" spans="1:9" hidden="1" outlineLevel="1">
      <c r="A1467" s="7" t="s">
        <v>16126</v>
      </c>
      <c r="B1467" s="7" t="s">
        <v>16127</v>
      </c>
      <c r="C1467" s="7" t="s">
        <v>66</v>
      </c>
      <c r="D1467" s="7" t="s">
        <v>3</v>
      </c>
      <c r="E1467" s="8"/>
      <c r="F1467" s="7" t="s">
        <v>3</v>
      </c>
      <c r="G1467" s="8"/>
      <c r="H1467" s="5">
        <v>0</v>
      </c>
      <c r="I1467" s="12">
        <v>0</v>
      </c>
    </row>
    <row r="1468" spans="1:9" hidden="1" outlineLevel="1">
      <c r="A1468" s="7" t="s">
        <v>16128</v>
      </c>
      <c r="B1468" s="7" t="s">
        <v>16129</v>
      </c>
      <c r="C1468" s="7" t="s">
        <v>66</v>
      </c>
      <c r="D1468" s="7" t="s">
        <v>3</v>
      </c>
      <c r="E1468" s="8"/>
      <c r="F1468" s="7" t="s">
        <v>3</v>
      </c>
      <c r="G1468" s="8">
        <v>27318640000</v>
      </c>
      <c r="H1468" s="5">
        <v>1.7365520418643296E-3</v>
      </c>
      <c r="I1468" s="12">
        <v>3.0156129941031723E-6</v>
      </c>
    </row>
    <row r="1469" spans="1:9" hidden="1" outlineLevel="1">
      <c r="A1469" s="7" t="s">
        <v>16130</v>
      </c>
      <c r="B1469" s="7" t="s">
        <v>16131</v>
      </c>
      <c r="C1469" s="7" t="s">
        <v>66</v>
      </c>
      <c r="D1469" s="7" t="s">
        <v>3</v>
      </c>
      <c r="E1469" s="8"/>
      <c r="F1469" s="7" t="s">
        <v>3</v>
      </c>
      <c r="G1469" s="8"/>
      <c r="H1469" s="5">
        <v>0</v>
      </c>
      <c r="I1469" s="12">
        <v>0</v>
      </c>
    </row>
    <row r="1470" spans="1:9" hidden="1" outlineLevel="1">
      <c r="A1470" s="7" t="s">
        <v>16132</v>
      </c>
      <c r="B1470" s="7" t="s">
        <v>16133</v>
      </c>
      <c r="C1470" s="7" t="s">
        <v>66</v>
      </c>
      <c r="D1470" s="7" t="s">
        <v>3</v>
      </c>
      <c r="E1470" s="8"/>
      <c r="F1470" s="7" t="s">
        <v>3</v>
      </c>
      <c r="G1470" s="8"/>
      <c r="H1470" s="5">
        <v>0</v>
      </c>
      <c r="I1470" s="12">
        <v>0</v>
      </c>
    </row>
    <row r="1471" spans="1:9" hidden="1" outlineLevel="1">
      <c r="A1471" s="7" t="s">
        <v>16134</v>
      </c>
      <c r="B1471" s="7" t="s">
        <v>16135</v>
      </c>
      <c r="C1471" s="7" t="s">
        <v>66</v>
      </c>
      <c r="D1471" s="7" t="s">
        <v>3</v>
      </c>
      <c r="E1471" s="8"/>
      <c r="F1471" s="7" t="s">
        <v>3</v>
      </c>
      <c r="G1471" s="8">
        <v>569815000</v>
      </c>
      <c r="H1471" s="5">
        <v>3.6221180912919639E-5</v>
      </c>
      <c r="I1471" s="12">
        <v>1.311973946726454E-9</v>
      </c>
    </row>
    <row r="1472" spans="1:9" hidden="1" outlineLevel="1">
      <c r="A1472" s="7" t="s">
        <v>16136</v>
      </c>
      <c r="B1472" s="7" t="s">
        <v>16137</v>
      </c>
      <c r="C1472" s="7" t="s">
        <v>66</v>
      </c>
      <c r="D1472" s="7" t="s">
        <v>3</v>
      </c>
      <c r="E1472" s="8"/>
      <c r="F1472" s="7" t="s">
        <v>3</v>
      </c>
      <c r="G1472" s="8"/>
      <c r="H1472" s="5">
        <v>0</v>
      </c>
      <c r="I1472" s="12">
        <v>0</v>
      </c>
    </row>
    <row r="1473" spans="1:9" hidden="1" outlineLevel="1">
      <c r="A1473" s="7" t="s">
        <v>16138</v>
      </c>
      <c r="B1473" s="7" t="s">
        <v>16139</v>
      </c>
      <c r="C1473" s="7" t="s">
        <v>66</v>
      </c>
      <c r="D1473" s="7" t="s">
        <v>3</v>
      </c>
      <c r="E1473" s="8"/>
      <c r="F1473" s="7" t="s">
        <v>3</v>
      </c>
      <c r="G1473" s="8"/>
      <c r="H1473" s="5">
        <v>0</v>
      </c>
      <c r="I1473" s="12">
        <v>0</v>
      </c>
    </row>
    <row r="1474" spans="1:9" hidden="1" outlineLevel="1">
      <c r="A1474" s="7" t="s">
        <v>16140</v>
      </c>
      <c r="B1474" s="7" t="s">
        <v>16141</v>
      </c>
      <c r="C1474" s="7" t="s">
        <v>66</v>
      </c>
      <c r="D1474" s="7" t="s">
        <v>3</v>
      </c>
      <c r="E1474" s="8"/>
      <c r="F1474" s="7" t="s">
        <v>3</v>
      </c>
      <c r="G1474" s="8"/>
      <c r="H1474" s="5">
        <v>0</v>
      </c>
      <c r="I1474" s="12">
        <v>0</v>
      </c>
    </row>
    <row r="1475" spans="1:9" hidden="1" outlineLevel="1">
      <c r="A1475" s="7" t="s">
        <v>16142</v>
      </c>
      <c r="B1475" s="7" t="s">
        <v>16143</v>
      </c>
      <c r="C1475" s="7" t="s">
        <v>66</v>
      </c>
      <c r="D1475" s="7" t="s">
        <v>3</v>
      </c>
      <c r="E1475" s="8"/>
      <c r="F1475" s="7" t="s">
        <v>3</v>
      </c>
      <c r="G1475" s="8"/>
      <c r="H1475" s="5">
        <v>0</v>
      </c>
      <c r="I1475" s="12">
        <v>0</v>
      </c>
    </row>
    <row r="1476" spans="1:9" hidden="1" outlineLevel="1">
      <c r="A1476" s="7" t="s">
        <v>16144</v>
      </c>
      <c r="B1476" s="7" t="s">
        <v>16145</v>
      </c>
      <c r="C1476" s="7" t="s">
        <v>66</v>
      </c>
      <c r="D1476" s="7" t="s">
        <v>3</v>
      </c>
      <c r="E1476" s="8"/>
      <c r="F1476" s="7" t="s">
        <v>3</v>
      </c>
      <c r="G1476" s="8"/>
      <c r="H1476" s="5">
        <v>0</v>
      </c>
      <c r="I1476" s="12">
        <v>0</v>
      </c>
    </row>
    <row r="1477" spans="1:9" hidden="1" outlineLevel="1">
      <c r="A1477" s="7" t="s">
        <v>16146</v>
      </c>
      <c r="B1477" s="7" t="s">
        <v>16147</v>
      </c>
      <c r="C1477" s="7" t="s">
        <v>66</v>
      </c>
      <c r="D1477" s="7" t="s">
        <v>3</v>
      </c>
      <c r="E1477" s="8"/>
      <c r="F1477" s="7" t="s">
        <v>3</v>
      </c>
      <c r="G1477" s="8"/>
      <c r="H1477" s="5">
        <v>0</v>
      </c>
      <c r="I1477" s="12">
        <v>0</v>
      </c>
    </row>
    <row r="1478" spans="1:9" hidden="1" outlineLevel="1">
      <c r="A1478" s="7" t="s">
        <v>16148</v>
      </c>
      <c r="B1478" s="7" t="s">
        <v>16149</v>
      </c>
      <c r="C1478" s="7" t="s">
        <v>66</v>
      </c>
      <c r="D1478" s="7" t="s">
        <v>3</v>
      </c>
      <c r="E1478" s="8"/>
      <c r="F1478" s="7" t="s">
        <v>3</v>
      </c>
      <c r="G1478" s="8">
        <v>1335310000</v>
      </c>
      <c r="H1478" s="5">
        <v>8.4881066810860937E-5</v>
      </c>
      <c r="I1478" s="12">
        <v>7.2047955029498377E-9</v>
      </c>
    </row>
    <row r="1479" spans="1:9" hidden="1" outlineLevel="1">
      <c r="A1479" s="7" t="s">
        <v>16150</v>
      </c>
      <c r="B1479" s="7" t="s">
        <v>16151</v>
      </c>
      <c r="C1479" s="7" t="s">
        <v>66</v>
      </c>
      <c r="D1479" s="7" t="s">
        <v>3</v>
      </c>
      <c r="E1479" s="8"/>
      <c r="F1479" s="7" t="s">
        <v>3</v>
      </c>
      <c r="G1479" s="8"/>
      <c r="H1479" s="5">
        <v>0</v>
      </c>
      <c r="I1479" s="12">
        <v>0</v>
      </c>
    </row>
    <row r="1480" spans="1:9" hidden="1" outlineLevel="1">
      <c r="A1480" s="7" t="s">
        <v>16152</v>
      </c>
      <c r="B1480" s="7" t="s">
        <v>16153</v>
      </c>
      <c r="C1480" s="7" t="s">
        <v>66</v>
      </c>
      <c r="D1480" s="7" t="s">
        <v>3</v>
      </c>
      <c r="E1480" s="8"/>
      <c r="F1480" s="7" t="s">
        <v>3</v>
      </c>
      <c r="G1480" s="8">
        <v>607614800</v>
      </c>
      <c r="H1480" s="5">
        <v>3.8623984268872324E-5</v>
      </c>
      <c r="I1480" s="12">
        <v>1.4918121608020967E-9</v>
      </c>
    </row>
    <row r="1481" spans="1:9" hidden="1" outlineLevel="1">
      <c r="A1481" s="7" t="s">
        <v>16154</v>
      </c>
      <c r="B1481" s="7" t="s">
        <v>16155</v>
      </c>
      <c r="C1481" s="7" t="s">
        <v>66</v>
      </c>
      <c r="D1481" s="7" t="s">
        <v>3</v>
      </c>
      <c r="E1481" s="8"/>
      <c r="F1481" s="7" t="s">
        <v>3</v>
      </c>
      <c r="G1481" s="8"/>
      <c r="H1481" s="5">
        <v>0</v>
      </c>
      <c r="I1481" s="12">
        <v>0</v>
      </c>
    </row>
    <row r="1482" spans="1:9" hidden="1" outlineLevel="1">
      <c r="A1482" s="7" t="s">
        <v>16156</v>
      </c>
      <c r="B1482" s="7" t="s">
        <v>16157</v>
      </c>
      <c r="C1482" s="7" t="s">
        <v>66</v>
      </c>
      <c r="D1482" s="7" t="s">
        <v>3</v>
      </c>
      <c r="E1482" s="8"/>
      <c r="F1482" s="7" t="s">
        <v>3</v>
      </c>
      <c r="G1482" s="8">
        <v>918052000</v>
      </c>
      <c r="H1482" s="5">
        <v>5.835741000055755E-5</v>
      </c>
      <c r="I1482" s="12">
        <v>3.4055873019731744E-9</v>
      </c>
    </row>
    <row r="1483" spans="1:9" hidden="1" outlineLevel="1">
      <c r="A1483" s="7" t="s">
        <v>16158</v>
      </c>
      <c r="B1483" s="7" t="s">
        <v>16159</v>
      </c>
      <c r="C1483" s="7" t="s">
        <v>66</v>
      </c>
      <c r="D1483" s="7" t="s">
        <v>3</v>
      </c>
      <c r="E1483" s="8"/>
      <c r="F1483" s="7" t="s">
        <v>3</v>
      </c>
      <c r="G1483" s="8">
        <v>1099531000</v>
      </c>
      <c r="H1483" s="5">
        <v>6.989340622897509E-5</v>
      </c>
      <c r="I1483" s="12">
        <v>4.8850882342885335E-9</v>
      </c>
    </row>
    <row r="1484" spans="1:9" hidden="1" outlineLevel="1">
      <c r="A1484" s="7" t="s">
        <v>16160</v>
      </c>
      <c r="B1484" s="7" t="s">
        <v>16161</v>
      </c>
      <c r="C1484" s="7" t="s">
        <v>66</v>
      </c>
      <c r="D1484" s="7" t="s">
        <v>3</v>
      </c>
      <c r="E1484" s="8"/>
      <c r="F1484" s="7" t="s">
        <v>3</v>
      </c>
      <c r="G1484" s="8">
        <v>1052880000</v>
      </c>
      <c r="H1484" s="5">
        <v>6.6927962513438274E-5</v>
      </c>
      <c r="I1484" s="12">
        <v>4.4793521662001988E-9</v>
      </c>
    </row>
    <row r="1485" spans="1:9" hidden="1" outlineLevel="1">
      <c r="A1485" s="7" t="s">
        <v>16162</v>
      </c>
      <c r="B1485" s="7" t="s">
        <v>16163</v>
      </c>
      <c r="C1485" s="7" t="s">
        <v>66</v>
      </c>
      <c r="D1485" s="7" t="s">
        <v>3</v>
      </c>
      <c r="E1485" s="8"/>
      <c r="F1485" s="7" t="s">
        <v>3</v>
      </c>
      <c r="G1485" s="8">
        <v>706498000</v>
      </c>
      <c r="H1485" s="5">
        <v>4.4909649399569858E-5</v>
      </c>
      <c r="I1485" s="12">
        <v>2.0168766091922852E-9</v>
      </c>
    </row>
    <row r="1486" spans="1:9" hidden="1" outlineLevel="1">
      <c r="A1486" s="7" t="s">
        <v>16164</v>
      </c>
      <c r="B1486" s="7" t="s">
        <v>16165</v>
      </c>
      <c r="C1486" s="7" t="s">
        <v>66</v>
      </c>
      <c r="D1486" s="7" t="s">
        <v>3</v>
      </c>
      <c r="E1486" s="8"/>
      <c r="F1486" s="7" t="s">
        <v>3</v>
      </c>
      <c r="G1486" s="8"/>
      <c r="H1486" s="5">
        <v>0</v>
      </c>
      <c r="I1486" s="12">
        <v>0</v>
      </c>
    </row>
    <row r="1487" spans="1:9" hidden="1" outlineLevel="1">
      <c r="A1487" s="7" t="s">
        <v>16166</v>
      </c>
      <c r="B1487" s="7" t="s">
        <v>16167</v>
      </c>
      <c r="C1487" s="7" t="s">
        <v>66</v>
      </c>
      <c r="D1487" s="7" t="s">
        <v>3</v>
      </c>
      <c r="E1487" s="8"/>
      <c r="F1487" s="7" t="s">
        <v>3</v>
      </c>
      <c r="G1487" s="8"/>
      <c r="H1487" s="5">
        <v>0</v>
      </c>
      <c r="I1487" s="12">
        <v>0</v>
      </c>
    </row>
    <row r="1488" spans="1:9" hidden="1" outlineLevel="1">
      <c r="A1488" s="7" t="s">
        <v>16168</v>
      </c>
      <c r="B1488" s="7" t="s">
        <v>16169</v>
      </c>
      <c r="C1488" s="7" t="s">
        <v>66</v>
      </c>
      <c r="D1488" s="7" t="s">
        <v>3</v>
      </c>
      <c r="E1488" s="8"/>
      <c r="F1488" s="7" t="s">
        <v>3</v>
      </c>
      <c r="G1488" s="8">
        <v>149065000</v>
      </c>
      <c r="H1488" s="5">
        <v>9.4755496657412777E-6</v>
      </c>
      <c r="I1488" s="12">
        <v>8.9786041467929639E-11</v>
      </c>
    </row>
    <row r="1489" spans="1:9" hidden="1" outlineLevel="1">
      <c r="A1489" s="7" t="s">
        <v>16170</v>
      </c>
      <c r="B1489" s="7" t="s">
        <v>16171</v>
      </c>
      <c r="C1489" s="7" t="s">
        <v>66</v>
      </c>
      <c r="D1489" s="7" t="s">
        <v>3</v>
      </c>
      <c r="E1489" s="8"/>
      <c r="F1489" s="7" t="s">
        <v>3</v>
      </c>
      <c r="G1489" s="8">
        <v>113658000</v>
      </c>
      <c r="H1489" s="5">
        <v>7.2248483809668411E-6</v>
      </c>
      <c r="I1489" s="12">
        <v>5.2198434127959185E-11</v>
      </c>
    </row>
    <row r="1490" spans="1:9" hidden="1" outlineLevel="1">
      <c r="A1490" s="7" t="s">
        <v>16172</v>
      </c>
      <c r="B1490" s="7" t="s">
        <v>16173</v>
      </c>
      <c r="C1490" s="7" t="s">
        <v>66</v>
      </c>
      <c r="D1490" s="7" t="s">
        <v>3</v>
      </c>
      <c r="E1490" s="8"/>
      <c r="F1490" s="7" t="s">
        <v>3</v>
      </c>
      <c r="G1490" s="8">
        <v>446879170</v>
      </c>
      <c r="H1490" s="5">
        <v>2.8406572769732931E-5</v>
      </c>
      <c r="I1490" s="12">
        <v>8.0693337652213244E-10</v>
      </c>
    </row>
    <row r="1491" spans="1:9" hidden="1" outlineLevel="1">
      <c r="A1491" s="7" t="s">
        <v>16174</v>
      </c>
      <c r="B1491" s="7" t="s">
        <v>16175</v>
      </c>
      <c r="C1491" s="7" t="s">
        <v>66</v>
      </c>
      <c r="D1491" s="7" t="s">
        <v>3</v>
      </c>
      <c r="E1491" s="8"/>
      <c r="F1491" s="7" t="s">
        <v>3</v>
      </c>
      <c r="G1491" s="8"/>
      <c r="H1491" s="5">
        <v>0</v>
      </c>
      <c r="I1491" s="12">
        <v>0</v>
      </c>
    </row>
    <row r="1492" spans="1:9" hidden="1" outlineLevel="1">
      <c r="A1492" s="7" t="s">
        <v>16176</v>
      </c>
      <c r="B1492" s="7" t="s">
        <v>16177</v>
      </c>
      <c r="C1492" s="7" t="s">
        <v>66</v>
      </c>
      <c r="D1492" s="7" t="s">
        <v>3</v>
      </c>
      <c r="E1492" s="8"/>
      <c r="F1492" s="7" t="s">
        <v>3</v>
      </c>
      <c r="G1492" s="8"/>
      <c r="H1492" s="5">
        <v>0</v>
      </c>
      <c r="I1492" s="12">
        <v>0</v>
      </c>
    </row>
    <row r="1493" spans="1:9" hidden="1" outlineLevel="1">
      <c r="A1493" s="7" t="s">
        <v>16178</v>
      </c>
      <c r="B1493" s="7" t="s">
        <v>16179</v>
      </c>
      <c r="C1493" s="7" t="s">
        <v>66</v>
      </c>
      <c r="D1493" s="7" t="s">
        <v>3</v>
      </c>
      <c r="E1493" s="8"/>
      <c r="F1493" s="7" t="s">
        <v>3</v>
      </c>
      <c r="G1493" s="8"/>
      <c r="H1493" s="5">
        <v>0</v>
      </c>
      <c r="I1493" s="12">
        <v>0</v>
      </c>
    </row>
    <row r="1494" spans="1:9" hidden="1" outlineLevel="1">
      <c r="A1494" s="7" t="s">
        <v>16180</v>
      </c>
      <c r="B1494" s="7" t="s">
        <v>16181</v>
      </c>
      <c r="C1494" s="7" t="s">
        <v>66</v>
      </c>
      <c r="D1494" s="7" t="s">
        <v>3</v>
      </c>
      <c r="E1494" s="8"/>
      <c r="F1494" s="7" t="s">
        <v>3</v>
      </c>
      <c r="G1494" s="8"/>
      <c r="H1494" s="5">
        <v>0</v>
      </c>
      <c r="I1494" s="12">
        <v>0</v>
      </c>
    </row>
    <row r="1495" spans="1:9" hidden="1" outlineLevel="1">
      <c r="A1495" s="7" t="s">
        <v>16182</v>
      </c>
      <c r="B1495" s="7" t="s">
        <v>16183</v>
      </c>
      <c r="C1495" s="7" t="s">
        <v>66</v>
      </c>
      <c r="D1495" s="7" t="s">
        <v>3</v>
      </c>
      <c r="E1495" s="8"/>
      <c r="F1495" s="7" t="s">
        <v>3</v>
      </c>
      <c r="G1495" s="8"/>
      <c r="H1495" s="5">
        <v>0</v>
      </c>
      <c r="I1495" s="12">
        <v>0</v>
      </c>
    </row>
    <row r="1496" spans="1:9" hidden="1" outlineLevel="1">
      <c r="A1496" s="7" t="s">
        <v>16184</v>
      </c>
      <c r="B1496" s="7" t="s">
        <v>9143</v>
      </c>
      <c r="C1496" s="7" t="s">
        <v>66</v>
      </c>
      <c r="D1496" s="7" t="s">
        <v>3</v>
      </c>
      <c r="E1496" s="8"/>
      <c r="F1496" s="7" t="s">
        <v>3</v>
      </c>
      <c r="G1496" s="8">
        <v>3510009000</v>
      </c>
      <c r="H1496" s="5">
        <v>2.2311920710226329E-4</v>
      </c>
      <c r="I1496" s="12">
        <v>4.9782180577942657E-8</v>
      </c>
    </row>
    <row r="1497" spans="1:9" hidden="1" outlineLevel="1">
      <c r="A1497" s="7" t="s">
        <v>16185</v>
      </c>
      <c r="B1497" s="7" t="s">
        <v>16186</v>
      </c>
      <c r="C1497" s="7" t="s">
        <v>66</v>
      </c>
      <c r="D1497" s="7" t="s">
        <v>3</v>
      </c>
      <c r="E1497" s="8"/>
      <c r="F1497" s="7" t="s">
        <v>3</v>
      </c>
      <c r="G1497" s="8">
        <v>525483000</v>
      </c>
      <c r="H1497" s="5">
        <v>3.3403148056235361E-5</v>
      </c>
      <c r="I1497" s="12">
        <v>1.1157703000667802E-9</v>
      </c>
    </row>
    <row r="1498" spans="1:9" hidden="1" outlineLevel="1">
      <c r="A1498" s="7" t="s">
        <v>16187</v>
      </c>
      <c r="B1498" s="7" t="s">
        <v>16188</v>
      </c>
      <c r="C1498" s="7" t="s">
        <v>66</v>
      </c>
      <c r="D1498" s="7" t="s">
        <v>3</v>
      </c>
      <c r="E1498" s="8"/>
      <c r="F1498" s="7" t="s">
        <v>3</v>
      </c>
      <c r="G1498" s="8">
        <v>194004000</v>
      </c>
      <c r="H1498" s="5">
        <v>1.2332167425971695E-5</v>
      </c>
      <c r="I1498" s="12">
        <v>1.5208235342219734E-10</v>
      </c>
    </row>
    <row r="1499" spans="1:9" hidden="1" outlineLevel="1">
      <c r="A1499" s="7" t="s">
        <v>16189</v>
      </c>
      <c r="B1499" s="7" t="s">
        <v>6112</v>
      </c>
      <c r="C1499" s="7" t="s">
        <v>66</v>
      </c>
      <c r="D1499" s="7" t="s">
        <v>3</v>
      </c>
      <c r="E1499" s="8"/>
      <c r="F1499" s="7" t="s">
        <v>3</v>
      </c>
      <c r="G1499" s="8">
        <v>1350533000</v>
      </c>
      <c r="H1499" s="5">
        <v>8.5848740594522959E-5</v>
      </c>
      <c r="I1499" s="12">
        <v>7.3700062616656946E-9</v>
      </c>
    </row>
    <row r="1500" spans="1:9" hidden="1" outlineLevel="1">
      <c r="A1500" s="7" t="s">
        <v>16190</v>
      </c>
      <c r="B1500" s="7" t="s">
        <v>16191</v>
      </c>
      <c r="C1500" s="7" t="s">
        <v>66</v>
      </c>
      <c r="D1500" s="7" t="s">
        <v>3</v>
      </c>
      <c r="E1500" s="8"/>
      <c r="F1500" s="7" t="s">
        <v>3</v>
      </c>
      <c r="G1500" s="8">
        <v>495090000</v>
      </c>
      <c r="H1500" s="5">
        <v>3.1471169516733296E-5</v>
      </c>
      <c r="I1500" s="12">
        <v>9.9043451075096304E-10</v>
      </c>
    </row>
    <row r="1501" spans="1:9" hidden="1" outlineLevel="1">
      <c r="A1501" s="7" t="s">
        <v>16192</v>
      </c>
      <c r="B1501" s="7" t="s">
        <v>16193</v>
      </c>
      <c r="C1501" s="7" t="s">
        <v>66</v>
      </c>
      <c r="D1501" s="7" t="s">
        <v>3</v>
      </c>
      <c r="E1501" s="8"/>
      <c r="F1501" s="7" t="s">
        <v>3</v>
      </c>
      <c r="G1501" s="8">
        <v>461039000</v>
      </c>
      <c r="H1501" s="5">
        <v>2.9306664490951552E-5</v>
      </c>
      <c r="I1501" s="12">
        <v>8.5888058358520057E-10</v>
      </c>
    </row>
    <row r="1502" spans="1:9" hidden="1" outlineLevel="1">
      <c r="A1502" s="7" t="s">
        <v>16194</v>
      </c>
      <c r="B1502" s="7" t="s">
        <v>16195</v>
      </c>
      <c r="C1502" s="7" t="s">
        <v>66</v>
      </c>
      <c r="D1502" s="7" t="s">
        <v>3</v>
      </c>
      <c r="E1502" s="8"/>
      <c r="F1502" s="7" t="s">
        <v>3</v>
      </c>
      <c r="G1502" s="8"/>
      <c r="H1502" s="5">
        <v>0</v>
      </c>
      <c r="I1502" s="12">
        <v>0</v>
      </c>
    </row>
    <row r="1503" spans="1:9" hidden="1" outlineLevel="1">
      <c r="A1503" s="7" t="s">
        <v>16196</v>
      </c>
      <c r="B1503" s="7" t="s">
        <v>16197</v>
      </c>
      <c r="C1503" s="7" t="s">
        <v>66</v>
      </c>
      <c r="D1503" s="7" t="s">
        <v>3</v>
      </c>
      <c r="E1503" s="8"/>
      <c r="F1503" s="7" t="s">
        <v>3</v>
      </c>
      <c r="G1503" s="8">
        <v>1207710</v>
      </c>
      <c r="H1503" s="5">
        <v>7.676997341302384E-8</v>
      </c>
      <c r="I1503" s="12">
        <v>5.893628817836387E-15</v>
      </c>
    </row>
    <row r="1504" spans="1:9" hidden="1" outlineLevel="1">
      <c r="A1504" s="7" t="s">
        <v>16198</v>
      </c>
      <c r="B1504" s="7" t="s">
        <v>16199</v>
      </c>
      <c r="C1504" s="7" t="s">
        <v>66</v>
      </c>
      <c r="D1504" s="7" t="s">
        <v>3</v>
      </c>
      <c r="E1504" s="8"/>
      <c r="F1504" s="7" t="s">
        <v>3</v>
      </c>
      <c r="G1504" s="8"/>
      <c r="H1504" s="5">
        <v>0</v>
      </c>
      <c r="I1504" s="12">
        <v>0</v>
      </c>
    </row>
    <row r="1505" spans="1:9" hidden="1" outlineLevel="1">
      <c r="A1505" s="7" t="s">
        <v>16200</v>
      </c>
      <c r="B1505" s="7" t="s">
        <v>9252</v>
      </c>
      <c r="C1505" s="7" t="s">
        <v>66</v>
      </c>
      <c r="D1505" s="7" t="s">
        <v>3</v>
      </c>
      <c r="E1505" s="8"/>
      <c r="F1505" s="7" t="s">
        <v>3</v>
      </c>
      <c r="G1505" s="8">
        <v>318600000</v>
      </c>
      <c r="H1505" s="5">
        <v>2.0252306869521156E-5</v>
      </c>
      <c r="I1505" s="12">
        <v>4.1015593353725381E-10</v>
      </c>
    </row>
    <row r="1506" spans="1:9" hidden="1" outlineLevel="1">
      <c r="A1506" s="7" t="s">
        <v>16201</v>
      </c>
      <c r="B1506" s="7" t="s">
        <v>16202</v>
      </c>
      <c r="C1506" s="7" t="s">
        <v>66</v>
      </c>
      <c r="D1506" s="7" t="s">
        <v>3</v>
      </c>
      <c r="E1506" s="8"/>
      <c r="F1506" s="7" t="s">
        <v>3</v>
      </c>
      <c r="G1506" s="8">
        <v>329529000</v>
      </c>
      <c r="H1506" s="5">
        <v>2.0947025833039664E-5</v>
      </c>
      <c r="I1506" s="12">
        <v>4.3877789125003107E-10</v>
      </c>
    </row>
    <row r="1507" spans="1:9" hidden="1" outlineLevel="1">
      <c r="A1507" s="7" t="s">
        <v>16203</v>
      </c>
      <c r="B1507" s="7" t="s">
        <v>16204</v>
      </c>
      <c r="C1507" s="7" t="s">
        <v>66</v>
      </c>
      <c r="D1507" s="7" t="s">
        <v>3</v>
      </c>
      <c r="E1507" s="8"/>
      <c r="F1507" s="7" t="s">
        <v>3</v>
      </c>
      <c r="G1507" s="8">
        <v>1465410000</v>
      </c>
      <c r="H1507" s="5">
        <v>9.3151076615395468E-5</v>
      </c>
      <c r="I1507" s="12">
        <v>8.6771230746072758E-9</v>
      </c>
    </row>
    <row r="1508" spans="1:9" hidden="1" outlineLevel="1">
      <c r="A1508" s="7" t="s">
        <v>16205</v>
      </c>
      <c r="B1508" s="7" t="s">
        <v>16206</v>
      </c>
      <c r="C1508" s="7" t="s">
        <v>66</v>
      </c>
      <c r="D1508" s="7" t="s">
        <v>3</v>
      </c>
      <c r="E1508" s="8"/>
      <c r="F1508" s="7" t="s">
        <v>3</v>
      </c>
      <c r="G1508" s="8">
        <v>1024754000</v>
      </c>
      <c r="H1508" s="5">
        <v>6.5140089371529454E-5</v>
      </c>
      <c r="I1508" s="12">
        <v>4.2432312433308443E-9</v>
      </c>
    </row>
    <row r="1509" spans="1:9" hidden="1" outlineLevel="1">
      <c r="A1509" s="7" t="s">
        <v>16207</v>
      </c>
      <c r="B1509" s="7" t="s">
        <v>16208</v>
      </c>
      <c r="C1509" s="7" t="s">
        <v>66</v>
      </c>
      <c r="D1509" s="7" t="s">
        <v>3</v>
      </c>
      <c r="E1509" s="8"/>
      <c r="F1509" s="7" t="s">
        <v>3</v>
      </c>
      <c r="G1509" s="8"/>
      <c r="H1509" s="5">
        <v>0</v>
      </c>
      <c r="I1509" s="12">
        <v>0</v>
      </c>
    </row>
    <row r="1510" spans="1:9" hidden="1" outlineLevel="1">
      <c r="A1510" s="7" t="s">
        <v>16209</v>
      </c>
      <c r="B1510" s="7" t="s">
        <v>16210</v>
      </c>
      <c r="C1510" s="7" t="s">
        <v>66</v>
      </c>
      <c r="D1510" s="7" t="s">
        <v>3</v>
      </c>
      <c r="E1510" s="8"/>
      <c r="F1510" s="7" t="s">
        <v>3</v>
      </c>
      <c r="G1510" s="8">
        <v>970503000</v>
      </c>
      <c r="H1510" s="5">
        <v>6.1691539779632425E-5</v>
      </c>
      <c r="I1510" s="12">
        <v>3.80584608038197E-9</v>
      </c>
    </row>
    <row r="1511" spans="1:9" hidden="1" outlineLevel="1">
      <c r="A1511" s="7" t="s">
        <v>16211</v>
      </c>
      <c r="B1511" s="7" t="s">
        <v>16212</v>
      </c>
      <c r="C1511" s="7" t="s">
        <v>66</v>
      </c>
      <c r="D1511" s="7" t="s">
        <v>3</v>
      </c>
      <c r="E1511" s="8"/>
      <c r="F1511" s="7" t="s">
        <v>3</v>
      </c>
      <c r="G1511" s="8"/>
      <c r="H1511" s="5">
        <v>0</v>
      </c>
      <c r="I1511" s="12">
        <v>0</v>
      </c>
    </row>
    <row r="1512" spans="1:9" hidden="1" outlineLevel="1">
      <c r="A1512" s="7" t="s">
        <v>16213</v>
      </c>
      <c r="B1512" s="7" t="s">
        <v>16214</v>
      </c>
      <c r="C1512" s="7" t="s">
        <v>66</v>
      </c>
      <c r="D1512" s="7" t="s">
        <v>3</v>
      </c>
      <c r="E1512" s="8"/>
      <c r="F1512" s="7" t="s">
        <v>3</v>
      </c>
      <c r="G1512" s="8">
        <v>115286000</v>
      </c>
      <c r="H1512" s="5">
        <v>7.3283347450082111E-6</v>
      </c>
      <c r="I1512" s="12">
        <v>5.3704490134894559E-11</v>
      </c>
    </row>
    <row r="1513" spans="1:9" hidden="1" outlineLevel="1">
      <c r="A1513" s="7" t="s">
        <v>16215</v>
      </c>
      <c r="B1513" s="7" t="s">
        <v>16216</v>
      </c>
      <c r="C1513" s="7" t="s">
        <v>66</v>
      </c>
      <c r="D1513" s="7" t="s">
        <v>3</v>
      </c>
      <c r="E1513" s="8"/>
      <c r="F1513" s="7" t="s">
        <v>3</v>
      </c>
      <c r="G1513" s="8">
        <v>463236000</v>
      </c>
      <c r="H1513" s="5">
        <v>2.9446320229157257E-5</v>
      </c>
      <c r="I1513" s="12">
        <v>8.670857750380759E-10</v>
      </c>
    </row>
    <row r="1514" spans="1:9" hidden="1" outlineLevel="1">
      <c r="A1514" s="7" t="s">
        <v>16217</v>
      </c>
      <c r="B1514" s="7" t="s">
        <v>16218</v>
      </c>
      <c r="C1514" s="7" t="s">
        <v>66</v>
      </c>
      <c r="D1514" s="7" t="s">
        <v>3</v>
      </c>
      <c r="E1514" s="8"/>
      <c r="F1514" s="7" t="s">
        <v>3</v>
      </c>
      <c r="G1514" s="8">
        <v>4402999000</v>
      </c>
      <c r="H1514" s="5">
        <v>2.798835119089604E-4</v>
      </c>
      <c r="I1514" s="12">
        <v>7.833478023849318E-8</v>
      </c>
    </row>
    <row r="1515" spans="1:9" hidden="1" outlineLevel="1">
      <c r="A1515" s="7" t="s">
        <v>16219</v>
      </c>
      <c r="B1515" s="7" t="s">
        <v>16220</v>
      </c>
      <c r="C1515" s="7" t="s">
        <v>66</v>
      </c>
      <c r="D1515" s="7" t="s">
        <v>3</v>
      </c>
      <c r="E1515" s="8"/>
      <c r="F1515" s="7" t="s">
        <v>3</v>
      </c>
      <c r="G1515" s="8">
        <v>137420000</v>
      </c>
      <c r="H1515" s="5">
        <v>8.7353170433446231E-6</v>
      </c>
      <c r="I1515" s="12">
        <v>7.6305763847747046E-11</v>
      </c>
    </row>
    <row r="1516" spans="1:9" hidden="1" outlineLevel="1">
      <c r="A1516" s="7" t="s">
        <v>16221</v>
      </c>
      <c r="B1516" s="7" t="s">
        <v>5446</v>
      </c>
      <c r="C1516" s="7" t="s">
        <v>66</v>
      </c>
      <c r="D1516" s="7" t="s">
        <v>3</v>
      </c>
      <c r="E1516" s="8"/>
      <c r="F1516" s="7" t="s">
        <v>3</v>
      </c>
      <c r="G1516" s="8">
        <v>5476809000</v>
      </c>
      <c r="H1516" s="5">
        <v>3.481419225792696E-4</v>
      </c>
      <c r="I1516" s="12">
        <v>1.2120279825719016E-7</v>
      </c>
    </row>
    <row r="1517" spans="1:9" hidden="1" outlineLevel="1">
      <c r="A1517" s="7" t="s">
        <v>16222</v>
      </c>
      <c r="B1517" s="7" t="s">
        <v>16223</v>
      </c>
      <c r="C1517" s="7" t="s">
        <v>66</v>
      </c>
      <c r="D1517" s="7" t="s">
        <v>3</v>
      </c>
      <c r="E1517" s="8"/>
      <c r="F1517" s="7" t="s">
        <v>3</v>
      </c>
      <c r="G1517" s="8">
        <v>293267000</v>
      </c>
      <c r="H1517" s="5">
        <v>1.8641975137174703E-5</v>
      </c>
      <c r="I1517" s="12">
        <v>3.4752323701503978E-10</v>
      </c>
    </row>
    <row r="1518" spans="1:9" hidden="1" outlineLevel="1">
      <c r="A1518" s="7" t="s">
        <v>16224</v>
      </c>
      <c r="B1518" s="7" t="s">
        <v>12538</v>
      </c>
      <c r="C1518" s="7" t="s">
        <v>66</v>
      </c>
      <c r="D1518" s="7" t="s">
        <v>3</v>
      </c>
      <c r="E1518" s="8"/>
      <c r="F1518" s="7" t="s">
        <v>3</v>
      </c>
      <c r="G1518" s="8">
        <v>5017989000</v>
      </c>
      <c r="H1518" s="5">
        <v>3.1897631229090267E-4</v>
      </c>
      <c r="I1518" s="12">
        <v>1.0174588780270347E-7</v>
      </c>
    </row>
    <row r="1519" spans="1:9" hidden="1" outlineLevel="1">
      <c r="A1519" s="7" t="s">
        <v>16225</v>
      </c>
      <c r="B1519" s="7" t="s">
        <v>16226</v>
      </c>
      <c r="C1519" s="7" t="s">
        <v>66</v>
      </c>
      <c r="D1519" s="7" t="s">
        <v>3</v>
      </c>
      <c r="E1519" s="8"/>
      <c r="F1519" s="7" t="s">
        <v>3</v>
      </c>
      <c r="G1519" s="8">
        <v>163083000</v>
      </c>
      <c r="H1519" s="5">
        <v>1.0366625741375137E-5</v>
      </c>
      <c r="I1519" s="12">
        <v>1.074669292617416E-10</v>
      </c>
    </row>
    <row r="1520" spans="1:9" hidden="1" outlineLevel="1">
      <c r="A1520" s="7" t="s">
        <v>16227</v>
      </c>
      <c r="B1520" s="7" t="s">
        <v>16228</v>
      </c>
      <c r="C1520" s="7" t="s">
        <v>66</v>
      </c>
      <c r="D1520" s="7" t="s">
        <v>3</v>
      </c>
      <c r="E1520" s="8"/>
      <c r="F1520" s="7" t="s">
        <v>3</v>
      </c>
      <c r="G1520" s="8">
        <v>160558000</v>
      </c>
      <c r="H1520" s="5">
        <v>1.0206120170610727E-5</v>
      </c>
      <c r="I1520" s="12">
        <v>1.0416488893694713E-10</v>
      </c>
    </row>
    <row r="1521" spans="1:9" hidden="1" outlineLevel="1">
      <c r="A1521" s="7" t="s">
        <v>16229</v>
      </c>
      <c r="B1521" s="7" t="s">
        <v>16230</v>
      </c>
      <c r="C1521" s="7" t="s">
        <v>66</v>
      </c>
      <c r="D1521" s="7" t="s">
        <v>3</v>
      </c>
      <c r="E1521" s="8"/>
      <c r="F1521" s="7" t="s">
        <v>3</v>
      </c>
      <c r="G1521" s="8">
        <v>271020000</v>
      </c>
      <c r="H1521" s="5">
        <v>1.7227809817255568E-5</v>
      </c>
      <c r="I1521" s="12">
        <v>2.9679743109952732E-10</v>
      </c>
    </row>
    <row r="1522" spans="1:9" hidden="1" outlineLevel="1">
      <c r="A1522" s="7" t="s">
        <v>16231</v>
      </c>
      <c r="B1522" s="7" t="s">
        <v>16232</v>
      </c>
      <c r="C1522" s="7" t="s">
        <v>66</v>
      </c>
      <c r="D1522" s="7" t="s">
        <v>3</v>
      </c>
      <c r="E1522" s="8"/>
      <c r="F1522" s="7" t="s">
        <v>3</v>
      </c>
      <c r="G1522" s="8"/>
      <c r="H1522" s="5">
        <v>0</v>
      </c>
      <c r="I1522" s="12">
        <v>0</v>
      </c>
    </row>
    <row r="1523" spans="1:9" hidden="1" outlineLevel="1">
      <c r="A1523" s="7" t="s">
        <v>16233</v>
      </c>
      <c r="B1523" s="7" t="s">
        <v>16234</v>
      </c>
      <c r="C1523" s="7" t="s">
        <v>66</v>
      </c>
      <c r="D1523" s="7" t="s">
        <v>3</v>
      </c>
      <c r="E1523" s="8"/>
      <c r="F1523" s="7" t="s">
        <v>3</v>
      </c>
      <c r="G1523" s="8"/>
      <c r="H1523" s="5">
        <v>0</v>
      </c>
      <c r="I1523" s="12">
        <v>0</v>
      </c>
    </row>
    <row r="1524" spans="1:9" hidden="1" outlineLevel="1">
      <c r="A1524" s="7" t="s">
        <v>16235</v>
      </c>
      <c r="B1524" s="7" t="s">
        <v>16236</v>
      </c>
      <c r="C1524" s="7" t="s">
        <v>66</v>
      </c>
      <c r="D1524" s="7" t="s">
        <v>3</v>
      </c>
      <c r="E1524" s="8"/>
      <c r="F1524" s="7" t="s">
        <v>3</v>
      </c>
      <c r="G1524" s="8"/>
      <c r="H1524" s="5">
        <v>0</v>
      </c>
      <c r="I1524" s="12">
        <v>0</v>
      </c>
    </row>
    <row r="1525" spans="1:9" hidden="1" outlineLevel="1">
      <c r="A1525" s="7" t="s">
        <v>16237</v>
      </c>
      <c r="B1525" s="7" t="s">
        <v>16238</v>
      </c>
      <c r="C1525" s="7" t="s">
        <v>66</v>
      </c>
      <c r="D1525" s="7" t="s">
        <v>3</v>
      </c>
      <c r="E1525" s="8"/>
      <c r="F1525" s="7" t="s">
        <v>3</v>
      </c>
      <c r="G1525" s="8">
        <v>178417000</v>
      </c>
      <c r="H1525" s="5">
        <v>1.1341355413494525E-5</v>
      </c>
      <c r="I1525" s="12">
        <v>1.2862634261520156E-10</v>
      </c>
    </row>
    <row r="1526" spans="1:9" hidden="1" outlineLevel="1">
      <c r="A1526" s="7" t="s">
        <v>16239</v>
      </c>
      <c r="B1526" s="7" t="s">
        <v>16240</v>
      </c>
      <c r="C1526" s="7" t="s">
        <v>66</v>
      </c>
      <c r="D1526" s="7" t="s">
        <v>3</v>
      </c>
      <c r="E1526" s="8">
        <v>769000000</v>
      </c>
      <c r="F1526" s="7" t="s">
        <v>3</v>
      </c>
      <c r="G1526" s="8">
        <v>4296000000</v>
      </c>
      <c r="H1526" s="5">
        <v>2.7308195326887285E-4</v>
      </c>
      <c r="I1526" s="12">
        <v>7.4573753201142857E-8</v>
      </c>
    </row>
    <row r="1527" spans="1:9" hidden="1" outlineLevel="1">
      <c r="A1527" s="7" t="s">
        <v>16241</v>
      </c>
      <c r="B1527" s="7" t="s">
        <v>16242</v>
      </c>
      <c r="C1527" s="7" t="s">
        <v>66</v>
      </c>
      <c r="D1527" s="7" t="s">
        <v>3</v>
      </c>
      <c r="E1527" s="8"/>
      <c r="F1527" s="7" t="s">
        <v>3</v>
      </c>
      <c r="G1527" s="8">
        <v>128006850</v>
      </c>
      <c r="H1527" s="5">
        <v>8.1369554538630388E-6</v>
      </c>
      <c r="I1527" s="12">
        <v>6.6210044058151453E-11</v>
      </c>
    </row>
    <row r="1528" spans="1:9" hidden="1" outlineLevel="1">
      <c r="A1528" s="7" t="s">
        <v>16243</v>
      </c>
      <c r="B1528" s="7" t="s">
        <v>16244</v>
      </c>
      <c r="C1528" s="7" t="s">
        <v>66</v>
      </c>
      <c r="D1528" s="7" t="s">
        <v>3</v>
      </c>
      <c r="E1528" s="8"/>
      <c r="F1528" s="7" t="s">
        <v>3</v>
      </c>
      <c r="G1528" s="8"/>
      <c r="H1528" s="5">
        <v>0</v>
      </c>
      <c r="I1528" s="12">
        <v>0</v>
      </c>
    </row>
    <row r="1529" spans="1:9" hidden="1" outlineLevel="1">
      <c r="A1529" s="7" t="s">
        <v>16245</v>
      </c>
      <c r="B1529" s="7" t="s">
        <v>16246</v>
      </c>
      <c r="C1529" s="7" t="s">
        <v>66</v>
      </c>
      <c r="D1529" s="7" t="s">
        <v>3</v>
      </c>
      <c r="E1529" s="8"/>
      <c r="F1529" s="7" t="s">
        <v>3</v>
      </c>
      <c r="G1529" s="8">
        <v>325867000</v>
      </c>
      <c r="H1529" s="5">
        <v>2.0714245080509261E-5</v>
      </c>
      <c r="I1529" s="12">
        <v>4.2907994925540212E-10</v>
      </c>
    </row>
    <row r="1530" spans="1:9" hidden="1" outlineLevel="1">
      <c r="A1530" s="7" t="s">
        <v>16247</v>
      </c>
      <c r="B1530" s="7" t="s">
        <v>16248</v>
      </c>
      <c r="C1530" s="7" t="s">
        <v>66</v>
      </c>
      <c r="D1530" s="7" t="s">
        <v>3</v>
      </c>
      <c r="E1530" s="8"/>
      <c r="F1530" s="7" t="s">
        <v>3</v>
      </c>
      <c r="G1530" s="8">
        <v>299655000</v>
      </c>
      <c r="H1530" s="5">
        <v>1.9048038339567992E-5</v>
      </c>
      <c r="I1530" s="12">
        <v>3.6282776458565215E-10</v>
      </c>
    </row>
    <row r="1531" spans="1:9" hidden="1" outlineLevel="1">
      <c r="A1531" s="7" t="s">
        <v>16249</v>
      </c>
      <c r="B1531" s="7" t="s">
        <v>16250</v>
      </c>
      <c r="C1531" s="7" t="s">
        <v>66</v>
      </c>
      <c r="D1531" s="7" t="s">
        <v>3</v>
      </c>
      <c r="E1531" s="8"/>
      <c r="F1531" s="7" t="s">
        <v>3</v>
      </c>
      <c r="G1531" s="8"/>
      <c r="H1531" s="5">
        <v>0</v>
      </c>
      <c r="I1531" s="12">
        <v>0</v>
      </c>
    </row>
    <row r="1532" spans="1:9" hidden="1" outlineLevel="1">
      <c r="A1532" s="7" t="s">
        <v>16251</v>
      </c>
      <c r="B1532" s="7" t="s">
        <v>16252</v>
      </c>
      <c r="C1532" s="7" t="s">
        <v>66</v>
      </c>
      <c r="D1532" s="7" t="s">
        <v>3</v>
      </c>
      <c r="E1532" s="8"/>
      <c r="F1532" s="7" t="s">
        <v>3</v>
      </c>
      <c r="G1532" s="8"/>
      <c r="H1532" s="5">
        <v>0</v>
      </c>
      <c r="I1532" s="12">
        <v>0</v>
      </c>
    </row>
    <row r="1533" spans="1:9" hidden="1" outlineLevel="1">
      <c r="A1533" s="7" t="s">
        <v>16253</v>
      </c>
      <c r="B1533" s="7" t="s">
        <v>16254</v>
      </c>
      <c r="C1533" s="7" t="s">
        <v>66</v>
      </c>
      <c r="D1533" s="7" t="s">
        <v>3</v>
      </c>
      <c r="E1533" s="8"/>
      <c r="F1533" s="7" t="s">
        <v>3</v>
      </c>
      <c r="G1533" s="8"/>
      <c r="H1533" s="5">
        <v>0</v>
      </c>
      <c r="I1533" s="12">
        <v>0</v>
      </c>
    </row>
    <row r="1534" spans="1:9" hidden="1" outlineLevel="1">
      <c r="A1534" s="7" t="s">
        <v>16255</v>
      </c>
      <c r="B1534" s="7" t="s">
        <v>16256</v>
      </c>
      <c r="C1534" s="7" t="s">
        <v>66</v>
      </c>
      <c r="D1534" s="7" t="s">
        <v>3</v>
      </c>
      <c r="E1534" s="8"/>
      <c r="F1534" s="7" t="s">
        <v>3</v>
      </c>
      <c r="G1534" s="8"/>
      <c r="H1534" s="5">
        <v>0</v>
      </c>
      <c r="I1534" s="12">
        <v>0</v>
      </c>
    </row>
    <row r="1535" spans="1:9" hidden="1" outlineLevel="1">
      <c r="A1535" s="7" t="s">
        <v>16257</v>
      </c>
      <c r="B1535" s="7" t="s">
        <v>16258</v>
      </c>
      <c r="C1535" s="7" t="s">
        <v>66</v>
      </c>
      <c r="D1535" s="7" t="s">
        <v>3</v>
      </c>
      <c r="E1535" s="8"/>
      <c r="F1535" s="7" t="s">
        <v>3</v>
      </c>
      <c r="G1535" s="8">
        <v>475580620</v>
      </c>
      <c r="H1535" s="5">
        <v>3.0231025290135375E-5</v>
      </c>
      <c r="I1535" s="12">
        <v>9.1391489009280467E-10</v>
      </c>
    </row>
    <row r="1536" spans="1:9" hidden="1" outlineLevel="1">
      <c r="A1536" s="7" t="s">
        <v>16259</v>
      </c>
      <c r="B1536" s="7" t="s">
        <v>16260</v>
      </c>
      <c r="C1536" s="7" t="s">
        <v>66</v>
      </c>
      <c r="D1536" s="7" t="s">
        <v>3</v>
      </c>
      <c r="E1536" s="8"/>
      <c r="F1536" s="7" t="s">
        <v>3</v>
      </c>
      <c r="G1536" s="8">
        <v>185539000000</v>
      </c>
      <c r="H1536" s="5">
        <v>1.1794076472894179E-2</v>
      </c>
      <c r="I1536" s="12">
        <v>1.3910023984847601E-4</v>
      </c>
    </row>
    <row r="1537" spans="1:9" hidden="1" outlineLevel="1">
      <c r="A1537" s="7" t="s">
        <v>16261</v>
      </c>
      <c r="B1537" s="7" t="s">
        <v>16262</v>
      </c>
      <c r="C1537" s="7" t="s">
        <v>66</v>
      </c>
      <c r="D1537" s="7" t="s">
        <v>3</v>
      </c>
      <c r="E1537" s="8"/>
      <c r="F1537" s="7" t="s">
        <v>3</v>
      </c>
      <c r="G1537" s="8"/>
      <c r="H1537" s="5">
        <v>0</v>
      </c>
      <c r="I1537" s="12">
        <v>0</v>
      </c>
    </row>
    <row r="1538" spans="1:9" hidden="1" outlineLevel="1">
      <c r="A1538" s="7" t="s">
        <v>16263</v>
      </c>
      <c r="B1538" s="7" t="s">
        <v>16264</v>
      </c>
      <c r="C1538" s="7" t="s">
        <v>66</v>
      </c>
      <c r="D1538" s="7" t="s">
        <v>3</v>
      </c>
      <c r="E1538" s="8"/>
      <c r="F1538" s="7" t="s">
        <v>3</v>
      </c>
      <c r="G1538" s="8"/>
      <c r="H1538" s="5">
        <v>0</v>
      </c>
      <c r="I1538" s="12">
        <v>0</v>
      </c>
    </row>
    <row r="1539" spans="1:9" hidden="1" outlineLevel="1">
      <c r="A1539" s="7" t="s">
        <v>16265</v>
      </c>
      <c r="B1539" s="7" t="s">
        <v>16266</v>
      </c>
      <c r="C1539" s="7" t="s">
        <v>66</v>
      </c>
      <c r="D1539" s="7" t="s">
        <v>3</v>
      </c>
      <c r="E1539" s="8"/>
      <c r="F1539" s="7" t="s">
        <v>3</v>
      </c>
      <c r="G1539" s="8"/>
      <c r="H1539" s="5">
        <v>0</v>
      </c>
      <c r="I1539" s="12">
        <v>0</v>
      </c>
    </row>
    <row r="1540" spans="1:9" hidden="1" outlineLevel="1">
      <c r="A1540" s="7" t="s">
        <v>16267</v>
      </c>
      <c r="B1540" s="7" t="s">
        <v>16268</v>
      </c>
      <c r="C1540" s="7" t="s">
        <v>66</v>
      </c>
      <c r="D1540" s="7" t="s">
        <v>3</v>
      </c>
      <c r="E1540" s="8"/>
      <c r="F1540" s="7" t="s">
        <v>3</v>
      </c>
      <c r="G1540" s="8"/>
      <c r="H1540" s="5">
        <v>0</v>
      </c>
      <c r="I1540" s="12">
        <v>0</v>
      </c>
    </row>
    <row r="1541" spans="1:9" hidden="1" outlineLevel="1">
      <c r="A1541" s="7" t="s">
        <v>16269</v>
      </c>
      <c r="B1541" s="7" t="s">
        <v>16270</v>
      </c>
      <c r="C1541" s="7" t="s">
        <v>66</v>
      </c>
      <c r="D1541" s="7" t="s">
        <v>3</v>
      </c>
      <c r="E1541" s="8"/>
      <c r="F1541" s="7" t="s">
        <v>3</v>
      </c>
      <c r="G1541" s="8">
        <v>1705615000</v>
      </c>
      <c r="H1541" s="5">
        <v>1.0842008280369845E-4</v>
      </c>
      <c r="I1541" s="12">
        <v>1.1754914355160828E-8</v>
      </c>
    </row>
    <row r="1542" spans="1:9" hidden="1" outlineLevel="1">
      <c r="A1542" s="7" t="s">
        <v>16271</v>
      </c>
      <c r="B1542" s="7" t="s">
        <v>16272</v>
      </c>
      <c r="C1542" s="7" t="s">
        <v>66</v>
      </c>
      <c r="D1542" s="7" t="s">
        <v>3</v>
      </c>
      <c r="E1542" s="8"/>
      <c r="F1542" s="7" t="s">
        <v>3</v>
      </c>
      <c r="G1542" s="8">
        <v>10600500000</v>
      </c>
      <c r="H1542" s="5">
        <v>6.7383734767846517E-4</v>
      </c>
      <c r="I1542" s="12">
        <v>4.5405677112634875E-7</v>
      </c>
    </row>
    <row r="1543" spans="1:9" hidden="1" outlineLevel="1">
      <c r="A1543" s="7" t="s">
        <v>16273</v>
      </c>
      <c r="B1543" s="7" t="s">
        <v>16274</v>
      </c>
      <c r="C1543" s="7" t="s">
        <v>66</v>
      </c>
      <c r="D1543" s="7" t="s">
        <v>3</v>
      </c>
      <c r="E1543" s="8"/>
      <c r="F1543" s="7" t="s">
        <v>3</v>
      </c>
      <c r="G1543" s="8">
        <v>1119934000</v>
      </c>
      <c r="H1543" s="5">
        <v>7.11903548073142E-5</v>
      </c>
      <c r="I1543" s="12">
        <v>5.0680666175912837E-9</v>
      </c>
    </row>
    <row r="1544" spans="1:9" hidden="1" outlineLevel="1">
      <c r="A1544" s="7" t="s">
        <v>16275</v>
      </c>
      <c r="B1544" s="7" t="s">
        <v>16276</v>
      </c>
      <c r="C1544" s="7" t="s">
        <v>66</v>
      </c>
      <c r="D1544" s="7" t="s">
        <v>3</v>
      </c>
      <c r="E1544" s="8"/>
      <c r="F1544" s="7" t="s">
        <v>3</v>
      </c>
      <c r="G1544" s="8"/>
      <c r="H1544" s="5">
        <v>0</v>
      </c>
      <c r="I1544" s="12">
        <v>0</v>
      </c>
    </row>
    <row r="1545" spans="1:9" hidden="1" outlineLevel="1">
      <c r="A1545" s="7" t="s">
        <v>16277</v>
      </c>
      <c r="B1545" s="7" t="s">
        <v>16278</v>
      </c>
      <c r="C1545" s="7" t="s">
        <v>66</v>
      </c>
      <c r="D1545" s="7" t="s">
        <v>3</v>
      </c>
      <c r="E1545" s="8"/>
      <c r="F1545" s="7" t="s">
        <v>3</v>
      </c>
      <c r="G1545" s="8">
        <v>221724890</v>
      </c>
      <c r="H1545" s="5">
        <v>1.4094289117673642E-5</v>
      </c>
      <c r="I1545" s="12">
        <v>1.9864898573257365E-10</v>
      </c>
    </row>
    <row r="1546" spans="1:9" hidden="1" outlineLevel="1">
      <c r="A1546" s="7" t="s">
        <v>16279</v>
      </c>
      <c r="B1546" s="7" t="s">
        <v>16280</v>
      </c>
      <c r="C1546" s="7" t="s">
        <v>66</v>
      </c>
      <c r="D1546" s="7" t="s">
        <v>3</v>
      </c>
      <c r="E1546" s="8"/>
      <c r="F1546" s="7" t="s">
        <v>3</v>
      </c>
      <c r="G1546" s="8">
        <v>2265117000</v>
      </c>
      <c r="H1546" s="5">
        <v>1.4398570175570981E-4</v>
      </c>
      <c r="I1546" s="12">
        <v>2.0731882310084216E-8</v>
      </c>
    </row>
    <row r="1547" spans="1:9" hidden="1" outlineLevel="1">
      <c r="A1547" s="7" t="s">
        <v>16281</v>
      </c>
      <c r="B1547" s="7" t="s">
        <v>16282</v>
      </c>
      <c r="C1547" s="7" t="s">
        <v>66</v>
      </c>
      <c r="D1547" s="7" t="s">
        <v>3</v>
      </c>
      <c r="E1547" s="8"/>
      <c r="F1547" s="7" t="s">
        <v>3</v>
      </c>
      <c r="G1547" s="8">
        <v>15623070000</v>
      </c>
      <c r="H1547" s="5">
        <v>9.9310485839300021E-4</v>
      </c>
      <c r="I1547" s="12">
        <v>9.8625725976378089E-7</v>
      </c>
    </row>
    <row r="1548" spans="1:9" hidden="1" outlineLevel="1">
      <c r="A1548" s="7" t="s">
        <v>16283</v>
      </c>
      <c r="B1548" s="7" t="s">
        <v>16284</v>
      </c>
      <c r="C1548" s="7" t="s">
        <v>66</v>
      </c>
      <c r="D1548" s="7" t="s">
        <v>3</v>
      </c>
      <c r="E1548" s="8"/>
      <c r="F1548" s="7" t="s">
        <v>3</v>
      </c>
      <c r="G1548" s="8">
        <v>1070244000</v>
      </c>
      <c r="H1548" s="5">
        <v>6.8031732307795986E-5</v>
      </c>
      <c r="I1548" s="12">
        <v>4.6283166007996125E-9</v>
      </c>
    </row>
    <row r="1549" spans="1:9" hidden="1" outlineLevel="1">
      <c r="A1549" s="7" t="s">
        <v>16285</v>
      </c>
      <c r="B1549" s="7" t="s">
        <v>16286</v>
      </c>
      <c r="C1549" s="7" t="s">
        <v>66</v>
      </c>
      <c r="D1549" s="7" t="s">
        <v>3</v>
      </c>
      <c r="E1549" s="8"/>
      <c r="F1549" s="7" t="s">
        <v>3</v>
      </c>
      <c r="G1549" s="8"/>
      <c r="H1549" s="5">
        <v>0</v>
      </c>
      <c r="I1549" s="12">
        <v>0</v>
      </c>
    </row>
    <row r="1550" spans="1:9" hidden="1" outlineLevel="1">
      <c r="A1550" s="7" t="s">
        <v>16287</v>
      </c>
      <c r="B1550" s="7" t="s">
        <v>16288</v>
      </c>
      <c r="C1550" s="7" t="s">
        <v>66</v>
      </c>
      <c r="D1550" s="7" t="s">
        <v>3</v>
      </c>
      <c r="E1550" s="8"/>
      <c r="F1550" s="7" t="s">
        <v>3</v>
      </c>
      <c r="G1550" s="8"/>
      <c r="H1550" s="5">
        <v>0</v>
      </c>
      <c r="I1550" s="12">
        <v>0</v>
      </c>
    </row>
    <row r="1551" spans="1:9" hidden="1" outlineLevel="1">
      <c r="A1551" s="7" t="s">
        <v>16289</v>
      </c>
      <c r="B1551" s="7" t="s">
        <v>16290</v>
      </c>
      <c r="C1551" s="7" t="s">
        <v>66</v>
      </c>
      <c r="D1551" s="7" t="s">
        <v>3</v>
      </c>
      <c r="E1551" s="8"/>
      <c r="F1551" s="7" t="s">
        <v>3</v>
      </c>
      <c r="G1551" s="8"/>
      <c r="H1551" s="5">
        <v>0</v>
      </c>
      <c r="I1551" s="12">
        <v>0</v>
      </c>
    </row>
    <row r="1552" spans="1:9" hidden="1" outlineLevel="1">
      <c r="A1552" s="7" t="s">
        <v>16291</v>
      </c>
      <c r="B1552" s="7" t="s">
        <v>16292</v>
      </c>
      <c r="C1552" s="7" t="s">
        <v>66</v>
      </c>
      <c r="D1552" s="7" t="s">
        <v>3</v>
      </c>
      <c r="E1552" s="8"/>
      <c r="F1552" s="7" t="s">
        <v>3</v>
      </c>
      <c r="G1552" s="8">
        <v>1947039000</v>
      </c>
      <c r="H1552" s="5">
        <v>1.2376657663190711E-4</v>
      </c>
      <c r="I1552" s="12">
        <v>1.5318165491181735E-8</v>
      </c>
    </row>
    <row r="1553" spans="1:9" hidden="1" outlineLevel="1">
      <c r="A1553" s="7" t="s">
        <v>16293</v>
      </c>
      <c r="B1553" s="7" t="s">
        <v>16294</v>
      </c>
      <c r="C1553" s="7" t="s">
        <v>66</v>
      </c>
      <c r="D1553" s="7" t="s">
        <v>3</v>
      </c>
      <c r="E1553" s="8"/>
      <c r="F1553" s="7" t="s">
        <v>3</v>
      </c>
      <c r="G1553" s="8"/>
      <c r="H1553" s="5">
        <v>0</v>
      </c>
      <c r="I1553" s="12">
        <v>0</v>
      </c>
    </row>
    <row r="1554" spans="1:9" hidden="1" outlineLevel="1">
      <c r="A1554" s="7" t="s">
        <v>16295</v>
      </c>
      <c r="B1554" s="7" t="s">
        <v>15320</v>
      </c>
      <c r="C1554" s="7" t="s">
        <v>66</v>
      </c>
      <c r="D1554" s="7" t="s">
        <v>3</v>
      </c>
      <c r="E1554" s="8"/>
      <c r="F1554" s="7" t="s">
        <v>3</v>
      </c>
      <c r="G1554" s="8"/>
      <c r="H1554" s="5">
        <v>0</v>
      </c>
      <c r="I1554" s="12">
        <v>0</v>
      </c>
    </row>
    <row r="1555" spans="1:9" hidden="1" outlineLevel="1">
      <c r="A1555" s="7" t="s">
        <v>16296</v>
      </c>
      <c r="B1555" s="7" t="s">
        <v>16297</v>
      </c>
      <c r="C1555" s="7" t="s">
        <v>66</v>
      </c>
      <c r="D1555" s="7" t="s">
        <v>3</v>
      </c>
      <c r="E1555" s="8"/>
      <c r="F1555" s="7" t="s">
        <v>3</v>
      </c>
      <c r="G1555" s="8"/>
      <c r="H1555" s="5">
        <v>0</v>
      </c>
      <c r="I1555" s="12">
        <v>0</v>
      </c>
    </row>
    <row r="1556" spans="1:9" hidden="1" outlineLevel="1">
      <c r="A1556" s="7" t="s">
        <v>16298</v>
      </c>
      <c r="B1556" s="7" t="s">
        <v>16299</v>
      </c>
      <c r="C1556" s="7" t="s">
        <v>66</v>
      </c>
      <c r="D1556" s="7" t="s">
        <v>3</v>
      </c>
      <c r="E1556" s="8"/>
      <c r="F1556" s="7" t="s">
        <v>3</v>
      </c>
      <c r="G1556" s="8">
        <v>343012000</v>
      </c>
      <c r="H1556" s="5">
        <v>2.1804093797640272E-5</v>
      </c>
      <c r="I1556" s="12">
        <v>4.7541850633629493E-10</v>
      </c>
    </row>
    <row r="1557" spans="1:9" hidden="1" outlineLevel="1">
      <c r="A1557" s="7" t="s">
        <v>16300</v>
      </c>
      <c r="B1557" s="7" t="s">
        <v>16301</v>
      </c>
      <c r="C1557" s="7" t="s">
        <v>66</v>
      </c>
      <c r="D1557" s="7" t="s">
        <v>3</v>
      </c>
      <c r="E1557" s="8"/>
      <c r="F1557" s="7" t="s">
        <v>3</v>
      </c>
      <c r="G1557" s="8">
        <v>1061580000</v>
      </c>
      <c r="H1557" s="5">
        <v>6.7480991608745349E-5</v>
      </c>
      <c r="I1557" s="12">
        <v>4.5536842284995601E-9</v>
      </c>
    </row>
    <row r="1558" spans="1:9" hidden="1" outlineLevel="1">
      <c r="A1558" s="7" t="s">
        <v>16302</v>
      </c>
      <c r="B1558" s="7" t="s">
        <v>16303</v>
      </c>
      <c r="C1558" s="7" t="s">
        <v>66</v>
      </c>
      <c r="D1558" s="7" t="s">
        <v>3</v>
      </c>
      <c r="E1558" s="8"/>
      <c r="F1558" s="7" t="s">
        <v>3</v>
      </c>
      <c r="G1558" s="8"/>
      <c r="H1558" s="5">
        <v>0</v>
      </c>
      <c r="I1558" s="12">
        <v>0</v>
      </c>
    </row>
    <row r="1559" spans="1:9" hidden="1" outlineLevel="1">
      <c r="A1559" s="7" t="s">
        <v>16304</v>
      </c>
      <c r="B1559" s="7" t="s">
        <v>16305</v>
      </c>
      <c r="C1559" s="7" t="s">
        <v>66</v>
      </c>
      <c r="D1559" s="7" t="s">
        <v>3</v>
      </c>
      <c r="E1559" s="8"/>
      <c r="F1559" s="7" t="s">
        <v>3</v>
      </c>
      <c r="G1559" s="8"/>
      <c r="H1559" s="5">
        <v>0</v>
      </c>
      <c r="I1559" s="12">
        <v>0</v>
      </c>
    </row>
    <row r="1560" spans="1:9" hidden="1" outlineLevel="1">
      <c r="A1560" s="7" t="s">
        <v>16306</v>
      </c>
      <c r="B1560" s="7" t="s">
        <v>16307</v>
      </c>
      <c r="C1560" s="7" t="s">
        <v>66</v>
      </c>
      <c r="D1560" s="7" t="s">
        <v>3</v>
      </c>
      <c r="E1560" s="8"/>
      <c r="F1560" s="7" t="s">
        <v>3</v>
      </c>
      <c r="G1560" s="8"/>
      <c r="H1560" s="5">
        <v>0</v>
      </c>
      <c r="I1560" s="12">
        <v>0</v>
      </c>
    </row>
    <row r="1561" spans="1:9" hidden="1" outlineLevel="1">
      <c r="A1561" s="7" t="s">
        <v>16308</v>
      </c>
      <c r="B1561" s="7" t="s">
        <v>16309</v>
      </c>
      <c r="C1561" s="7" t="s">
        <v>66</v>
      </c>
      <c r="D1561" s="7" t="s">
        <v>3</v>
      </c>
      <c r="E1561" s="8"/>
      <c r="F1561" s="7" t="s">
        <v>3</v>
      </c>
      <c r="G1561" s="8">
        <v>530430000</v>
      </c>
      <c r="H1561" s="5">
        <v>3.3717611841808245E-5</v>
      </c>
      <c r="I1561" s="12">
        <v>1.1368773483148477E-9</v>
      </c>
    </row>
    <row r="1562" spans="1:9" hidden="1" outlineLevel="1">
      <c r="A1562" s="7" t="s">
        <v>16310</v>
      </c>
      <c r="B1562" s="7" t="s">
        <v>16311</v>
      </c>
      <c r="C1562" s="7" t="s">
        <v>66</v>
      </c>
      <c r="D1562" s="7" t="s">
        <v>3</v>
      </c>
      <c r="E1562" s="8"/>
      <c r="F1562" s="7" t="s">
        <v>3</v>
      </c>
      <c r="G1562" s="8"/>
      <c r="H1562" s="5">
        <v>0</v>
      </c>
      <c r="I1562" s="12">
        <v>0</v>
      </c>
    </row>
    <row r="1563" spans="1:9" hidden="1" outlineLevel="1">
      <c r="A1563" s="7" t="s">
        <v>16312</v>
      </c>
      <c r="B1563" s="7" t="s">
        <v>16313</v>
      </c>
      <c r="C1563" s="7" t="s">
        <v>66</v>
      </c>
      <c r="D1563" s="7" t="s">
        <v>3</v>
      </c>
      <c r="E1563" s="8"/>
      <c r="F1563" s="7" t="s">
        <v>3</v>
      </c>
      <c r="G1563" s="8">
        <v>2124778000</v>
      </c>
      <c r="H1563" s="5">
        <v>1.3506483391590528E-4</v>
      </c>
      <c r="I1563" s="12">
        <v>1.8242509360731075E-8</v>
      </c>
    </row>
    <row r="1564" spans="1:9" hidden="1" outlineLevel="1">
      <c r="A1564" s="7" t="s">
        <v>16314</v>
      </c>
      <c r="B1564" s="7" t="s">
        <v>13188</v>
      </c>
      <c r="C1564" s="7" t="s">
        <v>66</v>
      </c>
      <c r="D1564" s="7" t="s">
        <v>3</v>
      </c>
      <c r="E1564" s="8"/>
      <c r="F1564" s="7" t="s">
        <v>3</v>
      </c>
      <c r="G1564" s="8">
        <v>767474760</v>
      </c>
      <c r="H1564" s="5">
        <v>4.8785732436070624E-5</v>
      </c>
      <c r="I1564" s="12">
        <v>2.3800476893238734E-9</v>
      </c>
    </row>
    <row r="1565" spans="1:9" hidden="1" outlineLevel="1">
      <c r="A1565" s="7" t="s">
        <v>16315</v>
      </c>
      <c r="B1565" s="7" t="s">
        <v>16316</v>
      </c>
      <c r="C1565" s="7" t="s">
        <v>66</v>
      </c>
      <c r="D1565" s="7" t="s">
        <v>3</v>
      </c>
      <c r="E1565" s="8"/>
      <c r="F1565" s="7" t="s">
        <v>3</v>
      </c>
      <c r="G1565" s="8">
        <v>1629387000</v>
      </c>
      <c r="H1565" s="5">
        <v>1.0357453086380561E-4</v>
      </c>
      <c r="I1565" s="12">
        <v>1.0727683443657422E-8</v>
      </c>
    </row>
    <row r="1566" spans="1:9" hidden="1" outlineLevel="1">
      <c r="A1566" s="7" t="s">
        <v>16317</v>
      </c>
      <c r="B1566" s="7" t="s">
        <v>16318</v>
      </c>
      <c r="C1566" s="7" t="s">
        <v>66</v>
      </c>
      <c r="D1566" s="7" t="s">
        <v>3</v>
      </c>
      <c r="E1566" s="8"/>
      <c r="F1566" s="7" t="s">
        <v>3</v>
      </c>
      <c r="G1566" s="8"/>
      <c r="H1566" s="5">
        <v>0</v>
      </c>
      <c r="I1566" s="12">
        <v>0</v>
      </c>
    </row>
    <row r="1567" spans="1:9" hidden="1" outlineLevel="1">
      <c r="A1567" s="7" t="s">
        <v>16319</v>
      </c>
      <c r="B1567" s="7" t="s">
        <v>16320</v>
      </c>
      <c r="C1567" s="7" t="s">
        <v>66</v>
      </c>
      <c r="D1567" s="7" t="s">
        <v>3</v>
      </c>
      <c r="E1567" s="8"/>
      <c r="F1567" s="7" t="s">
        <v>3</v>
      </c>
      <c r="G1567" s="8">
        <v>167009000</v>
      </c>
      <c r="H1567" s="5">
        <v>1.061618806645279E-5</v>
      </c>
      <c r="I1567" s="12">
        <v>1.1270344906229463E-10</v>
      </c>
    </row>
    <row r="1568" spans="1:9" hidden="1" outlineLevel="1">
      <c r="A1568" s="7" t="s">
        <v>16321</v>
      </c>
      <c r="B1568" s="7" t="s">
        <v>16322</v>
      </c>
      <c r="C1568" s="7" t="s">
        <v>66</v>
      </c>
      <c r="D1568" s="7" t="s">
        <v>3</v>
      </c>
      <c r="E1568" s="8"/>
      <c r="F1568" s="7" t="s">
        <v>3</v>
      </c>
      <c r="G1568" s="8"/>
      <c r="H1568" s="5">
        <v>0</v>
      </c>
      <c r="I1568" s="12">
        <v>0</v>
      </c>
    </row>
    <row r="1569" spans="1:9" hidden="1" outlineLevel="1">
      <c r="A1569" s="7" t="s">
        <v>16323</v>
      </c>
      <c r="B1569" s="7" t="s">
        <v>16324</v>
      </c>
      <c r="C1569" s="7" t="s">
        <v>66</v>
      </c>
      <c r="D1569" s="7" t="s">
        <v>3</v>
      </c>
      <c r="E1569" s="8"/>
      <c r="F1569" s="7" t="s">
        <v>3</v>
      </c>
      <c r="G1569" s="8">
        <v>182834890</v>
      </c>
      <c r="H1569" s="5">
        <v>1.1622185495088339E-5</v>
      </c>
      <c r="I1569" s="12">
        <v>1.3507519568224178E-10</v>
      </c>
    </row>
    <row r="1570" spans="1:9" hidden="1" outlineLevel="1">
      <c r="A1570" s="7" t="s">
        <v>16325</v>
      </c>
      <c r="B1570" s="7" t="s">
        <v>16326</v>
      </c>
      <c r="C1570" s="7" t="s">
        <v>66</v>
      </c>
      <c r="D1570" s="7" t="s">
        <v>3</v>
      </c>
      <c r="E1570" s="8"/>
      <c r="F1570" s="7" t="s">
        <v>3</v>
      </c>
      <c r="G1570" s="8"/>
      <c r="H1570" s="5">
        <v>0</v>
      </c>
      <c r="I1570" s="12">
        <v>0</v>
      </c>
    </row>
    <row r="1571" spans="1:9" hidden="1" outlineLevel="1">
      <c r="A1571" s="7" t="s">
        <v>16327</v>
      </c>
      <c r="B1571" s="7" t="s">
        <v>16328</v>
      </c>
      <c r="C1571" s="7" t="s">
        <v>66</v>
      </c>
      <c r="D1571" s="7" t="s">
        <v>3</v>
      </c>
      <c r="E1571" s="8"/>
      <c r="F1571" s="7" t="s">
        <v>3</v>
      </c>
      <c r="G1571" s="8">
        <v>153479000</v>
      </c>
      <c r="H1571" s="5">
        <v>9.7561324734062692E-6</v>
      </c>
      <c r="I1571" s="12">
        <v>9.5182120838652325E-11</v>
      </c>
    </row>
    <row r="1572" spans="1:9" hidden="1" outlineLevel="1">
      <c r="A1572" s="7" t="s">
        <v>16329</v>
      </c>
      <c r="B1572" s="7" t="s">
        <v>16330</v>
      </c>
      <c r="C1572" s="7" t="s">
        <v>66</v>
      </c>
      <c r="D1572" s="7" t="s">
        <v>3</v>
      </c>
      <c r="E1572" s="8"/>
      <c r="F1572" s="7" t="s">
        <v>3</v>
      </c>
      <c r="G1572" s="8"/>
      <c r="H1572" s="5">
        <v>0</v>
      </c>
      <c r="I1572" s="12">
        <v>0</v>
      </c>
    </row>
    <row r="1573" spans="1:9" hidden="1" outlineLevel="1">
      <c r="A1573" s="7" t="s">
        <v>16331</v>
      </c>
      <c r="B1573" s="7" t="s">
        <v>16332</v>
      </c>
      <c r="C1573" s="7" t="s">
        <v>66</v>
      </c>
      <c r="D1573" s="7" t="s">
        <v>3</v>
      </c>
      <c r="E1573" s="8"/>
      <c r="F1573" s="7" t="s">
        <v>3</v>
      </c>
      <c r="G1573" s="8"/>
      <c r="H1573" s="5">
        <v>0</v>
      </c>
      <c r="I1573" s="12">
        <v>0</v>
      </c>
    </row>
    <row r="1574" spans="1:9" hidden="1" outlineLevel="1">
      <c r="A1574" s="7" t="s">
        <v>16333</v>
      </c>
      <c r="B1574" s="7" t="s">
        <v>16334</v>
      </c>
      <c r="C1574" s="7" t="s">
        <v>66</v>
      </c>
      <c r="D1574" s="7" t="s">
        <v>3</v>
      </c>
      <c r="E1574" s="8"/>
      <c r="F1574" s="7" t="s">
        <v>3</v>
      </c>
      <c r="G1574" s="8"/>
      <c r="H1574" s="5">
        <v>0</v>
      </c>
      <c r="I1574" s="12">
        <v>0</v>
      </c>
    </row>
    <row r="1575" spans="1:9" hidden="1" outlineLevel="1">
      <c r="A1575" s="7" t="s">
        <v>16335</v>
      </c>
      <c r="B1575" s="7" t="s">
        <v>16336</v>
      </c>
      <c r="C1575" s="7" t="s">
        <v>66</v>
      </c>
      <c r="D1575" s="7" t="s">
        <v>3</v>
      </c>
      <c r="E1575" s="8"/>
      <c r="F1575" s="7" t="s">
        <v>3</v>
      </c>
      <c r="G1575" s="8"/>
      <c r="H1575" s="5">
        <v>0</v>
      </c>
      <c r="I1575" s="12">
        <v>0</v>
      </c>
    </row>
    <row r="1576" spans="1:9" hidden="1" outlineLevel="1">
      <c r="A1576" s="7" t="s">
        <v>16337</v>
      </c>
      <c r="B1576" s="7" t="s">
        <v>16338</v>
      </c>
      <c r="C1576" s="7" t="s">
        <v>66</v>
      </c>
      <c r="D1576" s="7" t="s">
        <v>3</v>
      </c>
      <c r="E1576" s="8"/>
      <c r="F1576" s="7" t="s">
        <v>3</v>
      </c>
      <c r="G1576" s="8"/>
      <c r="H1576" s="5">
        <v>0</v>
      </c>
      <c r="I1576" s="12">
        <v>0</v>
      </c>
    </row>
    <row r="1577" spans="1:9" hidden="1" outlineLevel="1">
      <c r="A1577" s="7" t="s">
        <v>16339</v>
      </c>
      <c r="B1577" s="7" t="s">
        <v>16340</v>
      </c>
      <c r="C1577" s="7" t="s">
        <v>66</v>
      </c>
      <c r="D1577" s="7" t="s">
        <v>3</v>
      </c>
      <c r="E1577" s="8"/>
      <c r="F1577" s="7" t="s">
        <v>3</v>
      </c>
      <c r="G1577" s="8">
        <v>258107000</v>
      </c>
      <c r="H1577" s="5">
        <v>1.6406974793381975E-5</v>
      </c>
      <c r="I1577" s="12">
        <v>2.6918882187067148E-10</v>
      </c>
    </row>
    <row r="1578" spans="1:9" hidden="1" outlineLevel="1">
      <c r="A1578" s="7" t="s">
        <v>16341</v>
      </c>
      <c r="B1578" s="7" t="s">
        <v>16342</v>
      </c>
      <c r="C1578" s="7" t="s">
        <v>66</v>
      </c>
      <c r="D1578" s="7" t="s">
        <v>3</v>
      </c>
      <c r="E1578" s="8">
        <v>2410000</v>
      </c>
      <c r="F1578" s="7" t="s">
        <v>3</v>
      </c>
      <c r="G1578" s="8">
        <v>5265000</v>
      </c>
      <c r="H1578" s="5">
        <v>3.3467795250479877E-7</v>
      </c>
      <c r="I1578" s="12">
        <v>1.1200933189280434E-13</v>
      </c>
    </row>
    <row r="1579" spans="1:9" hidden="1" outlineLevel="1">
      <c r="A1579" s="7" t="s">
        <v>16343</v>
      </c>
      <c r="B1579" s="7" t="s">
        <v>16344</v>
      </c>
      <c r="C1579" s="7" t="s">
        <v>66</v>
      </c>
      <c r="D1579" s="7" t="s">
        <v>3</v>
      </c>
      <c r="E1579" s="8"/>
      <c r="F1579" s="7" t="s">
        <v>3</v>
      </c>
      <c r="G1579" s="8">
        <v>7403272000</v>
      </c>
      <c r="H1579" s="5">
        <v>4.7060055361749413E-4</v>
      </c>
      <c r="I1579" s="12">
        <v>2.2146488106509196E-7</v>
      </c>
    </row>
    <row r="1580" spans="1:9" hidden="1" outlineLevel="1">
      <c r="A1580" s="7" t="s">
        <v>16345</v>
      </c>
      <c r="B1580" s="7" t="s">
        <v>16346</v>
      </c>
      <c r="C1580" s="7" t="s">
        <v>66</v>
      </c>
      <c r="D1580" s="7" t="s">
        <v>3</v>
      </c>
      <c r="E1580" s="8"/>
      <c r="F1580" s="7" t="s">
        <v>3</v>
      </c>
      <c r="G1580" s="8"/>
      <c r="H1580" s="5">
        <v>0</v>
      </c>
      <c r="I1580" s="12">
        <v>0</v>
      </c>
    </row>
    <row r="1581" spans="1:9" hidden="1" outlineLevel="1">
      <c r="A1581" s="7" t="s">
        <v>16347</v>
      </c>
      <c r="B1581" s="7" t="s">
        <v>16348</v>
      </c>
      <c r="C1581" s="7" t="s">
        <v>66</v>
      </c>
      <c r="D1581" s="7" t="s">
        <v>3</v>
      </c>
      <c r="E1581" s="8"/>
      <c r="F1581" s="7" t="s">
        <v>3</v>
      </c>
      <c r="G1581" s="8">
        <v>691416000</v>
      </c>
      <c r="H1581" s="5">
        <v>4.3950938501245574E-5</v>
      </c>
      <c r="I1581" s="12">
        <v>1.9316849951402705E-9</v>
      </c>
    </row>
    <row r="1582" spans="1:9" hidden="1" outlineLevel="1">
      <c r="A1582" s="7" t="s">
        <v>16349</v>
      </c>
      <c r="B1582" s="7" t="s">
        <v>16350</v>
      </c>
      <c r="C1582" s="7" t="s">
        <v>66</v>
      </c>
      <c r="D1582" s="7" t="s">
        <v>3</v>
      </c>
      <c r="E1582" s="8"/>
      <c r="F1582" s="7" t="s">
        <v>3</v>
      </c>
      <c r="G1582" s="8">
        <v>530465000</v>
      </c>
      <c r="H1582" s="5">
        <v>3.3719836671502005E-5</v>
      </c>
      <c r="I1582" s="12">
        <v>1.1370273851527714E-9</v>
      </c>
    </row>
    <row r="1583" spans="1:9" hidden="1" outlineLevel="1">
      <c r="A1583" s="7" t="s">
        <v>16351</v>
      </c>
      <c r="B1583" s="7" t="s">
        <v>16352</v>
      </c>
      <c r="C1583" s="7" t="s">
        <v>66</v>
      </c>
      <c r="D1583" s="7" t="s">
        <v>3</v>
      </c>
      <c r="E1583" s="8"/>
      <c r="F1583" s="7" t="s">
        <v>3</v>
      </c>
      <c r="G1583" s="8"/>
      <c r="H1583" s="5">
        <v>0</v>
      </c>
      <c r="I1583" s="12">
        <v>0</v>
      </c>
    </row>
    <row r="1584" spans="1:9" hidden="1" outlineLevel="1">
      <c r="A1584" s="7" t="s">
        <v>16353</v>
      </c>
      <c r="B1584" s="7" t="s">
        <v>16354</v>
      </c>
      <c r="C1584" s="7" t="s">
        <v>66</v>
      </c>
      <c r="D1584" s="7" t="s">
        <v>3</v>
      </c>
      <c r="E1584" s="8"/>
      <c r="F1584" s="7" t="s">
        <v>3</v>
      </c>
      <c r="G1584" s="8">
        <v>487471000</v>
      </c>
      <c r="H1584" s="5">
        <v>3.0986855875682193E-5</v>
      </c>
      <c r="I1584" s="12">
        <v>9.6018523706030005E-10</v>
      </c>
    </row>
    <row r="1585" spans="1:9" hidden="1" outlineLevel="1">
      <c r="A1585" s="7" t="s">
        <v>16355</v>
      </c>
      <c r="B1585" s="7" t="s">
        <v>16356</v>
      </c>
      <c r="C1585" s="7" t="s">
        <v>66</v>
      </c>
      <c r="D1585" s="7" t="s">
        <v>3</v>
      </c>
      <c r="E1585" s="8"/>
      <c r="F1585" s="7" t="s">
        <v>3</v>
      </c>
      <c r="G1585" s="8">
        <v>781196000</v>
      </c>
      <c r="H1585" s="5">
        <v>4.9657944498563869E-5</v>
      </c>
      <c r="I1585" s="12">
        <v>2.4659114518224496E-9</v>
      </c>
    </row>
    <row r="1586" spans="1:9" hidden="1" outlineLevel="1">
      <c r="A1586" s="7" t="s">
        <v>16357</v>
      </c>
      <c r="B1586" s="7" t="s">
        <v>16358</v>
      </c>
      <c r="C1586" s="7" t="s">
        <v>66</v>
      </c>
      <c r="D1586" s="7" t="s">
        <v>3</v>
      </c>
      <c r="E1586" s="8"/>
      <c r="F1586" s="7" t="s">
        <v>3</v>
      </c>
      <c r="G1586" s="8">
        <v>71208000</v>
      </c>
      <c r="H1586" s="5">
        <v>4.5264477952443896E-6</v>
      </c>
      <c r="I1586" s="12">
        <v>2.0488729643072796E-11</v>
      </c>
    </row>
    <row r="1587" spans="1:9" hidden="1" outlineLevel="1">
      <c r="A1587" s="7" t="s">
        <v>16359</v>
      </c>
      <c r="B1587" s="7" t="s">
        <v>16360</v>
      </c>
      <c r="C1587" s="7" t="s">
        <v>66</v>
      </c>
      <c r="D1587" s="7" t="s">
        <v>3</v>
      </c>
      <c r="E1587" s="8"/>
      <c r="F1587" s="7" t="s">
        <v>3</v>
      </c>
      <c r="G1587" s="8">
        <v>1017989000</v>
      </c>
      <c r="H1587" s="5">
        <v>6.4710061575006184E-5</v>
      </c>
      <c r="I1587" s="12">
        <v>4.187392069041092E-9</v>
      </c>
    </row>
    <row r="1588" spans="1:9" hidden="1" outlineLevel="1">
      <c r="A1588" s="7" t="s">
        <v>16361</v>
      </c>
      <c r="B1588" s="7" t="s">
        <v>16362</v>
      </c>
      <c r="C1588" s="7" t="s">
        <v>66</v>
      </c>
      <c r="D1588" s="7" t="s">
        <v>3</v>
      </c>
      <c r="E1588" s="8"/>
      <c r="F1588" s="7" t="s">
        <v>3</v>
      </c>
      <c r="G1588" s="8">
        <v>4164114000</v>
      </c>
      <c r="H1588" s="5">
        <v>2.6469841358339367E-4</v>
      </c>
      <c r="I1588" s="12">
        <v>7.0065250153565319E-8</v>
      </c>
    </row>
    <row r="1589" spans="1:9" hidden="1" outlineLevel="1">
      <c r="A1589" s="7" t="s">
        <v>16363</v>
      </c>
      <c r="B1589" s="7" t="s">
        <v>16364</v>
      </c>
      <c r="C1589" s="7" t="s">
        <v>66</v>
      </c>
      <c r="D1589" s="7" t="s">
        <v>3</v>
      </c>
      <c r="E1589" s="8"/>
      <c r="F1589" s="7" t="s">
        <v>3</v>
      </c>
      <c r="G1589" s="8"/>
      <c r="H1589" s="5">
        <v>0</v>
      </c>
      <c r="I1589" s="12">
        <v>0</v>
      </c>
    </row>
    <row r="1590" spans="1:9" hidden="1" outlineLevel="1">
      <c r="A1590" s="7" t="s">
        <v>16365</v>
      </c>
      <c r="B1590" s="7" t="s">
        <v>16366</v>
      </c>
      <c r="C1590" s="7" t="s">
        <v>66</v>
      </c>
      <c r="D1590" s="7" t="s">
        <v>3</v>
      </c>
      <c r="E1590" s="8"/>
      <c r="F1590" s="7" t="s">
        <v>3</v>
      </c>
      <c r="G1590" s="8"/>
      <c r="H1590" s="5">
        <v>0</v>
      </c>
      <c r="I1590" s="12">
        <v>0</v>
      </c>
    </row>
    <row r="1591" spans="1:9" hidden="1" outlineLevel="1">
      <c r="A1591" s="7" t="s">
        <v>16367</v>
      </c>
      <c r="B1591" s="7" t="s">
        <v>16368</v>
      </c>
      <c r="C1591" s="7" t="s">
        <v>66</v>
      </c>
      <c r="D1591" s="7" t="s">
        <v>3</v>
      </c>
      <c r="E1591" s="8"/>
      <c r="F1591" s="7" t="s">
        <v>3</v>
      </c>
      <c r="G1591" s="8">
        <v>118457415000</v>
      </c>
      <c r="H1591" s="5">
        <v>7.5299306953867497E-3</v>
      </c>
      <c r="I1591" s="12">
        <v>5.6699856277327581E-5</v>
      </c>
    </row>
    <row r="1592" spans="1:9" hidden="1" outlineLevel="1">
      <c r="A1592" s="7" t="s">
        <v>16369</v>
      </c>
      <c r="B1592" s="7" t="s">
        <v>16370</v>
      </c>
      <c r="C1592" s="7" t="s">
        <v>66</v>
      </c>
      <c r="D1592" s="7" t="s">
        <v>3</v>
      </c>
      <c r="E1592" s="8"/>
      <c r="F1592" s="7" t="s">
        <v>3</v>
      </c>
      <c r="G1592" s="8">
        <v>413766340</v>
      </c>
      <c r="H1592" s="5">
        <v>2.6301703986059718E-5</v>
      </c>
      <c r="I1592" s="12">
        <v>6.9177963257030966E-10</v>
      </c>
    </row>
    <row r="1593" spans="1:9" hidden="1" outlineLevel="1">
      <c r="A1593" s="7" t="s">
        <v>16371</v>
      </c>
      <c r="B1593" s="7" t="s">
        <v>16372</v>
      </c>
      <c r="C1593" s="7" t="s">
        <v>66</v>
      </c>
      <c r="D1593" s="7" t="s">
        <v>3</v>
      </c>
      <c r="E1593" s="8"/>
      <c r="F1593" s="7" t="s">
        <v>3</v>
      </c>
      <c r="G1593" s="8"/>
      <c r="H1593" s="5">
        <v>0</v>
      </c>
      <c r="I1593" s="12">
        <v>0</v>
      </c>
    </row>
    <row r="1594" spans="1:9" hidden="1" outlineLevel="1">
      <c r="A1594" s="7" t="s">
        <v>16373</v>
      </c>
      <c r="B1594" s="7" t="s">
        <v>16374</v>
      </c>
      <c r="C1594" s="7" t="s">
        <v>66</v>
      </c>
      <c r="D1594" s="7" t="s">
        <v>3</v>
      </c>
      <c r="E1594" s="8"/>
      <c r="F1594" s="7" t="s">
        <v>3</v>
      </c>
      <c r="G1594" s="8"/>
      <c r="H1594" s="5">
        <v>0</v>
      </c>
      <c r="I1594" s="12">
        <v>0</v>
      </c>
    </row>
    <row r="1595" spans="1:9" hidden="1" outlineLevel="1">
      <c r="A1595" s="7" t="s">
        <v>16375</v>
      </c>
      <c r="B1595" s="7" t="s">
        <v>16376</v>
      </c>
      <c r="C1595" s="7" t="s">
        <v>66</v>
      </c>
      <c r="D1595" s="7" t="s">
        <v>3</v>
      </c>
      <c r="E1595" s="8"/>
      <c r="F1595" s="7" t="s">
        <v>3</v>
      </c>
      <c r="G1595" s="8">
        <v>702764000</v>
      </c>
      <c r="H1595" s="5">
        <v>4.4672291854526571E-5</v>
      </c>
      <c r="I1595" s="12">
        <v>1.995613659536001E-9</v>
      </c>
    </row>
    <row r="1596" spans="1:9" hidden="1" outlineLevel="1">
      <c r="A1596" s="7" t="s">
        <v>16377</v>
      </c>
      <c r="B1596" s="7" t="s">
        <v>16378</v>
      </c>
      <c r="C1596" s="7" t="s">
        <v>66</v>
      </c>
      <c r="D1596" s="7" t="s">
        <v>3</v>
      </c>
      <c r="E1596" s="8"/>
      <c r="F1596" s="7" t="s">
        <v>3</v>
      </c>
      <c r="G1596" s="8">
        <v>224129910</v>
      </c>
      <c r="H1596" s="5">
        <v>1.4247167972247828E-5</v>
      </c>
      <c r="I1596" s="12">
        <v>2.029817952294443E-10</v>
      </c>
    </row>
    <row r="1597" spans="1:9" hidden="1" outlineLevel="1">
      <c r="A1597" s="7" t="s">
        <v>16379</v>
      </c>
      <c r="B1597" s="7" t="s">
        <v>16380</v>
      </c>
      <c r="C1597" s="7" t="s">
        <v>66</v>
      </c>
      <c r="D1597" s="7" t="s">
        <v>3</v>
      </c>
      <c r="E1597" s="8"/>
      <c r="F1597" s="7" t="s">
        <v>3</v>
      </c>
      <c r="G1597" s="8"/>
      <c r="H1597" s="5">
        <v>0</v>
      </c>
      <c r="I1597" s="12">
        <v>0</v>
      </c>
    </row>
    <row r="1598" spans="1:9" hidden="1" outlineLevel="1">
      <c r="A1598" s="7" t="s">
        <v>16381</v>
      </c>
      <c r="B1598" s="7" t="s">
        <v>16382</v>
      </c>
      <c r="C1598" s="7" t="s">
        <v>66</v>
      </c>
      <c r="D1598" s="7" t="s">
        <v>3</v>
      </c>
      <c r="E1598" s="8"/>
      <c r="F1598" s="7" t="s">
        <v>3</v>
      </c>
      <c r="G1598" s="8">
        <v>515425000</v>
      </c>
      <c r="H1598" s="5">
        <v>3.2763795568810237E-5</v>
      </c>
      <c r="I1598" s="12">
        <v>1.0734663000747892E-9</v>
      </c>
    </row>
    <row r="1599" spans="1:9" hidden="1" outlineLevel="1">
      <c r="A1599" s="7" t="s">
        <v>16383</v>
      </c>
      <c r="B1599" s="7" t="s">
        <v>16384</v>
      </c>
      <c r="C1599" s="7" t="s">
        <v>66</v>
      </c>
      <c r="D1599" s="7" t="s">
        <v>3</v>
      </c>
      <c r="E1599" s="8"/>
      <c r="F1599" s="7" t="s">
        <v>3</v>
      </c>
      <c r="G1599" s="8">
        <v>264699000</v>
      </c>
      <c r="H1599" s="5">
        <v>1.6826005574561772E-5</v>
      </c>
      <c r="I1599" s="12">
        <v>2.8311446359518382E-10</v>
      </c>
    </row>
    <row r="1600" spans="1:9" hidden="1" outlineLevel="1">
      <c r="A1600" s="7" t="s">
        <v>16385</v>
      </c>
      <c r="B1600" s="7" t="s">
        <v>16386</v>
      </c>
      <c r="C1600" s="7" t="s">
        <v>66</v>
      </c>
      <c r="D1600" s="7" t="s">
        <v>3</v>
      </c>
      <c r="E1600" s="8"/>
      <c r="F1600" s="7" t="s">
        <v>3</v>
      </c>
      <c r="G1600" s="8">
        <v>639222000</v>
      </c>
      <c r="H1600" s="5">
        <v>4.0633145328779198E-5</v>
      </c>
      <c r="I1600" s="12">
        <v>1.6510524993096909E-9</v>
      </c>
    </row>
    <row r="1601" spans="1:9" hidden="1" outlineLevel="1">
      <c r="A1601" s="7" t="s">
        <v>16387</v>
      </c>
      <c r="B1601" s="7" t="s">
        <v>16388</v>
      </c>
      <c r="C1601" s="7" t="s">
        <v>66</v>
      </c>
      <c r="D1601" s="7" t="s">
        <v>3</v>
      </c>
      <c r="E1601" s="8"/>
      <c r="F1601" s="7" t="s">
        <v>3</v>
      </c>
      <c r="G1601" s="8">
        <v>459675000</v>
      </c>
      <c r="H1601" s="5">
        <v>2.9219959699457428E-5</v>
      </c>
      <c r="I1601" s="12">
        <v>8.5380604483791627E-10</v>
      </c>
    </row>
    <row r="1602" spans="1:9" hidden="1" outlineLevel="1">
      <c r="A1602" s="7" t="s">
        <v>16389</v>
      </c>
      <c r="B1602" s="7" t="s">
        <v>16390</v>
      </c>
      <c r="C1602" s="7" t="s">
        <v>66</v>
      </c>
      <c r="D1602" s="7" t="s">
        <v>3</v>
      </c>
      <c r="E1602" s="8"/>
      <c r="F1602" s="7" t="s">
        <v>3</v>
      </c>
      <c r="G1602" s="8"/>
      <c r="H1602" s="5">
        <v>0</v>
      </c>
      <c r="I1602" s="12">
        <v>0</v>
      </c>
    </row>
    <row r="1603" spans="1:9" hidden="1" outlineLevel="1">
      <c r="A1603" s="7" t="s">
        <v>16391</v>
      </c>
      <c r="B1603" s="7" t="s">
        <v>16392</v>
      </c>
      <c r="C1603" s="7" t="s">
        <v>66</v>
      </c>
      <c r="D1603" s="7" t="s">
        <v>3</v>
      </c>
      <c r="E1603" s="8"/>
      <c r="F1603" s="7" t="s">
        <v>3</v>
      </c>
      <c r="G1603" s="8">
        <v>916645000</v>
      </c>
      <c r="H1603" s="5">
        <v>5.8267971846868236E-5</v>
      </c>
      <c r="I1603" s="12">
        <v>3.3951565431474292E-9</v>
      </c>
    </row>
    <row r="1604" spans="1:9" hidden="1" outlineLevel="1">
      <c r="A1604" s="7" t="s">
        <v>16393</v>
      </c>
      <c r="B1604" s="7" t="s">
        <v>16394</v>
      </c>
      <c r="C1604" s="7" t="s">
        <v>66</v>
      </c>
      <c r="D1604" s="7" t="s">
        <v>3</v>
      </c>
      <c r="E1604" s="8"/>
      <c r="F1604" s="7" t="s">
        <v>3</v>
      </c>
      <c r="G1604" s="8"/>
      <c r="H1604" s="5">
        <v>0</v>
      </c>
      <c r="I1604" s="12">
        <v>0</v>
      </c>
    </row>
    <row r="1605" spans="1:9" hidden="1" outlineLevel="1">
      <c r="A1605" s="7" t="s">
        <v>16395</v>
      </c>
      <c r="B1605" s="7" t="s">
        <v>16396</v>
      </c>
      <c r="C1605" s="7" t="s">
        <v>66</v>
      </c>
      <c r="D1605" s="7" t="s">
        <v>3</v>
      </c>
      <c r="E1605" s="8"/>
      <c r="F1605" s="7" t="s">
        <v>3</v>
      </c>
      <c r="G1605" s="8"/>
      <c r="H1605" s="5">
        <v>0</v>
      </c>
      <c r="I1605" s="12">
        <v>0</v>
      </c>
    </row>
    <row r="1606" spans="1:9" hidden="1" outlineLevel="1">
      <c r="A1606" s="7" t="s">
        <v>16397</v>
      </c>
      <c r="B1606" s="7" t="s">
        <v>16336</v>
      </c>
      <c r="C1606" s="7" t="s">
        <v>66</v>
      </c>
      <c r="D1606" s="7" t="s">
        <v>3</v>
      </c>
      <c r="E1606" s="8"/>
      <c r="F1606" s="7" t="s">
        <v>3</v>
      </c>
      <c r="G1606" s="8"/>
      <c r="H1606" s="5">
        <v>0</v>
      </c>
      <c r="I1606" s="12">
        <v>0</v>
      </c>
    </row>
    <row r="1607" spans="1:9" hidden="1" outlineLevel="1">
      <c r="A1607" s="7" t="s">
        <v>16398</v>
      </c>
      <c r="B1607" s="7" t="s">
        <v>16399</v>
      </c>
      <c r="C1607" s="7" t="s">
        <v>66</v>
      </c>
      <c r="D1607" s="7" t="s">
        <v>3</v>
      </c>
      <c r="E1607" s="8"/>
      <c r="F1607" s="7" t="s">
        <v>3</v>
      </c>
      <c r="G1607" s="8"/>
      <c r="H1607" s="5">
        <v>0</v>
      </c>
      <c r="I1607" s="12">
        <v>0</v>
      </c>
    </row>
    <row r="1608" spans="1:9" hidden="1" outlineLevel="1">
      <c r="A1608" s="7" t="s">
        <v>16400</v>
      </c>
      <c r="B1608" s="7" t="s">
        <v>16401</v>
      </c>
      <c r="C1608" s="7" t="s">
        <v>66</v>
      </c>
      <c r="D1608" s="7" t="s">
        <v>3</v>
      </c>
      <c r="E1608" s="8"/>
      <c r="F1608" s="7" t="s">
        <v>3</v>
      </c>
      <c r="G1608" s="8"/>
      <c r="H1608" s="5">
        <v>0</v>
      </c>
      <c r="I1608" s="12">
        <v>0</v>
      </c>
    </row>
    <row r="1609" spans="1:9" hidden="1" outlineLevel="1">
      <c r="A1609" s="7" t="s">
        <v>16402</v>
      </c>
      <c r="B1609" s="7" t="s">
        <v>16403</v>
      </c>
      <c r="C1609" s="7" t="s">
        <v>66</v>
      </c>
      <c r="D1609" s="7" t="s">
        <v>3</v>
      </c>
      <c r="E1609" s="8"/>
      <c r="F1609" s="7" t="s">
        <v>3</v>
      </c>
      <c r="G1609" s="8"/>
      <c r="H1609" s="5">
        <v>0</v>
      </c>
      <c r="I1609" s="12">
        <v>0</v>
      </c>
    </row>
    <row r="1610" spans="1:9" hidden="1" outlineLevel="1">
      <c r="A1610" s="7" t="s">
        <v>16404</v>
      </c>
      <c r="B1610" s="7" t="s">
        <v>16405</v>
      </c>
      <c r="C1610" s="7" t="s">
        <v>66</v>
      </c>
      <c r="D1610" s="7" t="s">
        <v>3</v>
      </c>
      <c r="E1610" s="8"/>
      <c r="F1610" s="7" t="s">
        <v>3</v>
      </c>
      <c r="G1610" s="8"/>
      <c r="H1610" s="5">
        <v>0</v>
      </c>
      <c r="I1610" s="12">
        <v>0</v>
      </c>
    </row>
    <row r="1611" spans="1:9" hidden="1" outlineLevel="1">
      <c r="A1611" s="7" t="s">
        <v>16406</v>
      </c>
      <c r="B1611" s="7" t="s">
        <v>16407</v>
      </c>
      <c r="C1611" s="7" t="s">
        <v>66</v>
      </c>
      <c r="D1611" s="7" t="s">
        <v>3</v>
      </c>
      <c r="E1611" s="8"/>
      <c r="F1611" s="7" t="s">
        <v>3</v>
      </c>
      <c r="G1611" s="8">
        <v>365210000</v>
      </c>
      <c r="H1611" s="5">
        <v>2.3215144355988138E-5</v>
      </c>
      <c r="I1611" s="12">
        <v>5.3894292746936791E-10</v>
      </c>
    </row>
    <row r="1612" spans="1:9" hidden="1" outlineLevel="1">
      <c r="A1612" s="7" t="s">
        <v>16408</v>
      </c>
      <c r="B1612" s="7" t="s">
        <v>16409</v>
      </c>
      <c r="C1612" s="7" t="s">
        <v>66</v>
      </c>
      <c r="D1612" s="7" t="s">
        <v>3</v>
      </c>
      <c r="E1612" s="8"/>
      <c r="F1612" s="7" t="s">
        <v>3</v>
      </c>
      <c r="G1612" s="8">
        <v>1155734000</v>
      </c>
      <c r="H1612" s="5">
        <v>7.3466037751221478E-5</v>
      </c>
      <c r="I1612" s="12">
        <v>5.3972587028638995E-9</v>
      </c>
    </row>
    <row r="1613" spans="1:9" hidden="1" outlineLevel="1">
      <c r="A1613" s="7" t="s">
        <v>16410</v>
      </c>
      <c r="B1613" s="7" t="s">
        <v>16411</v>
      </c>
      <c r="C1613" s="7" t="s">
        <v>66</v>
      </c>
      <c r="D1613" s="7" t="s">
        <v>3</v>
      </c>
      <c r="E1613" s="8"/>
      <c r="F1613" s="7" t="s">
        <v>3</v>
      </c>
      <c r="G1613" s="8"/>
      <c r="H1613" s="5">
        <v>0</v>
      </c>
      <c r="I1613" s="12">
        <v>0</v>
      </c>
    </row>
    <row r="1614" spans="1:9" hidden="1" outlineLevel="1">
      <c r="A1614" s="7" t="s">
        <v>16412</v>
      </c>
      <c r="B1614" s="7" t="s">
        <v>16413</v>
      </c>
      <c r="C1614" s="7" t="s">
        <v>66</v>
      </c>
      <c r="D1614" s="7" t="s">
        <v>3</v>
      </c>
      <c r="E1614" s="8"/>
      <c r="F1614" s="7" t="s">
        <v>3</v>
      </c>
      <c r="G1614" s="8"/>
      <c r="H1614" s="5">
        <v>0</v>
      </c>
      <c r="I1614" s="12">
        <v>0</v>
      </c>
    </row>
    <row r="1615" spans="1:9" hidden="1" outlineLevel="1">
      <c r="A1615" s="7" t="s">
        <v>16414</v>
      </c>
      <c r="B1615" s="7" t="s">
        <v>16415</v>
      </c>
      <c r="C1615" s="7" t="s">
        <v>66</v>
      </c>
      <c r="D1615" s="7" t="s">
        <v>3</v>
      </c>
      <c r="E1615" s="8"/>
      <c r="F1615" s="7" t="s">
        <v>3</v>
      </c>
      <c r="G1615" s="8">
        <v>340252000</v>
      </c>
      <c r="H1615" s="5">
        <v>2.1628650084646305E-5</v>
      </c>
      <c r="I1615" s="12">
        <v>4.6779850448407064E-10</v>
      </c>
    </row>
    <row r="1616" spans="1:9" hidden="1" outlineLevel="1">
      <c r="A1616" s="7" t="s">
        <v>16416</v>
      </c>
      <c r="B1616" s="7" t="s">
        <v>16417</v>
      </c>
      <c r="C1616" s="7" t="s">
        <v>66</v>
      </c>
      <c r="D1616" s="7" t="s">
        <v>3</v>
      </c>
      <c r="E1616" s="8"/>
      <c r="F1616" s="7" t="s">
        <v>3</v>
      </c>
      <c r="G1616" s="8"/>
      <c r="H1616" s="5">
        <v>0</v>
      </c>
      <c r="I1616" s="12">
        <v>0</v>
      </c>
    </row>
    <row r="1617" spans="1:9" hidden="1" outlineLevel="1">
      <c r="A1617" s="7" t="s">
        <v>16418</v>
      </c>
      <c r="B1617" s="7" t="s">
        <v>16419</v>
      </c>
      <c r="C1617" s="7" t="s">
        <v>66</v>
      </c>
      <c r="D1617" s="7" t="s">
        <v>3</v>
      </c>
      <c r="E1617" s="8"/>
      <c r="F1617" s="7" t="s">
        <v>3</v>
      </c>
      <c r="G1617" s="8"/>
      <c r="H1617" s="5">
        <v>0</v>
      </c>
      <c r="I1617" s="12">
        <v>0</v>
      </c>
    </row>
    <row r="1618" spans="1:9" hidden="1" outlineLevel="1">
      <c r="A1618" s="7" t="s">
        <v>16420</v>
      </c>
      <c r="B1618" s="7" t="s">
        <v>16421</v>
      </c>
      <c r="C1618" s="7" t="s">
        <v>66</v>
      </c>
      <c r="D1618" s="7" t="s">
        <v>3</v>
      </c>
      <c r="E1618" s="8"/>
      <c r="F1618" s="7" t="s">
        <v>3</v>
      </c>
      <c r="G1618" s="8">
        <v>1215285000</v>
      </c>
      <c r="H1618" s="5">
        <v>7.7251490125317064E-5</v>
      </c>
      <c r="I1618" s="12">
        <v>5.9677927265819595E-9</v>
      </c>
    </row>
    <row r="1619" spans="1:9" hidden="1" outlineLevel="1">
      <c r="A1619" s="7" t="s">
        <v>16422</v>
      </c>
      <c r="B1619" s="7" t="s">
        <v>16423</v>
      </c>
      <c r="C1619" s="7" t="s">
        <v>66</v>
      </c>
      <c r="D1619" s="7" t="s">
        <v>3</v>
      </c>
      <c r="E1619" s="8"/>
      <c r="F1619" s="7" t="s">
        <v>3</v>
      </c>
      <c r="G1619" s="8"/>
      <c r="H1619" s="5">
        <v>0</v>
      </c>
      <c r="I1619" s="12">
        <v>0</v>
      </c>
    </row>
    <row r="1620" spans="1:9" hidden="1" outlineLevel="1">
      <c r="A1620" s="7" t="s">
        <v>16424</v>
      </c>
      <c r="B1620" s="7" t="s">
        <v>16425</v>
      </c>
      <c r="C1620" s="7" t="s">
        <v>66</v>
      </c>
      <c r="D1620" s="7" t="s">
        <v>3</v>
      </c>
      <c r="E1620" s="8"/>
      <c r="F1620" s="7" t="s">
        <v>3</v>
      </c>
      <c r="G1620" s="8">
        <v>1094616000</v>
      </c>
      <c r="H1620" s="5">
        <v>6.9580976573407937E-5</v>
      </c>
      <c r="I1620" s="12">
        <v>4.8415123009091439E-9</v>
      </c>
    </row>
    <row r="1621" spans="1:9" hidden="1" outlineLevel="1">
      <c r="A1621" s="7" t="s">
        <v>16426</v>
      </c>
      <c r="B1621" s="7" t="s">
        <v>16427</v>
      </c>
      <c r="C1621" s="7" t="s">
        <v>66</v>
      </c>
      <c r="D1621" s="7" t="s">
        <v>3</v>
      </c>
      <c r="E1621" s="8"/>
      <c r="F1621" s="7" t="s">
        <v>3</v>
      </c>
      <c r="G1621" s="8"/>
      <c r="H1621" s="5">
        <v>0</v>
      </c>
      <c r="I1621" s="12">
        <v>0</v>
      </c>
    </row>
    <row r="1622" spans="1:9" hidden="1" outlineLevel="1">
      <c r="A1622" s="7" t="s">
        <v>16428</v>
      </c>
      <c r="B1622" s="7" t="s">
        <v>16429</v>
      </c>
      <c r="C1622" s="7" t="s">
        <v>66</v>
      </c>
      <c r="D1622" s="7" t="s">
        <v>3</v>
      </c>
      <c r="E1622" s="8"/>
      <c r="F1622" s="7" t="s">
        <v>3</v>
      </c>
      <c r="G1622" s="8"/>
      <c r="H1622" s="5">
        <v>0</v>
      </c>
      <c r="I1622" s="12">
        <v>0</v>
      </c>
    </row>
    <row r="1623" spans="1:9" hidden="1" outlineLevel="1">
      <c r="A1623" s="7" t="s">
        <v>16430</v>
      </c>
      <c r="B1623" s="7" t="s">
        <v>16431</v>
      </c>
      <c r="C1623" s="7" t="s">
        <v>66</v>
      </c>
      <c r="D1623" s="7" t="s">
        <v>3</v>
      </c>
      <c r="E1623" s="8"/>
      <c r="F1623" s="7" t="s">
        <v>3</v>
      </c>
      <c r="G1623" s="8"/>
      <c r="H1623" s="5">
        <v>0</v>
      </c>
      <c r="I1623" s="12">
        <v>0</v>
      </c>
    </row>
    <row r="1624" spans="1:9" hidden="1" outlineLevel="1">
      <c r="A1624" s="7" t="s">
        <v>16432</v>
      </c>
      <c r="B1624" s="7" t="s">
        <v>16433</v>
      </c>
      <c r="C1624" s="7" t="s">
        <v>66</v>
      </c>
      <c r="D1624" s="7" t="s">
        <v>3</v>
      </c>
      <c r="E1624" s="8"/>
      <c r="F1624" s="7" t="s">
        <v>3</v>
      </c>
      <c r="G1624" s="8"/>
      <c r="H1624" s="5">
        <v>0</v>
      </c>
      <c r="I1624" s="12">
        <v>0</v>
      </c>
    </row>
    <row r="1625" spans="1:9" hidden="1" outlineLevel="1">
      <c r="A1625" s="7" t="s">
        <v>16434</v>
      </c>
      <c r="B1625" s="7" t="s">
        <v>16435</v>
      </c>
      <c r="C1625" s="7" t="s">
        <v>66</v>
      </c>
      <c r="D1625" s="7" t="s">
        <v>3</v>
      </c>
      <c r="E1625" s="8"/>
      <c r="F1625" s="7" t="s">
        <v>3</v>
      </c>
      <c r="G1625" s="8"/>
      <c r="H1625" s="5">
        <v>0</v>
      </c>
      <c r="I1625" s="12">
        <v>0</v>
      </c>
    </row>
    <row r="1626" spans="1:9" hidden="1" outlineLevel="1">
      <c r="A1626" s="7" t="s">
        <v>16436</v>
      </c>
      <c r="B1626" s="7" t="s">
        <v>16437</v>
      </c>
      <c r="C1626" s="7" t="s">
        <v>66</v>
      </c>
      <c r="D1626" s="7" t="s">
        <v>3</v>
      </c>
      <c r="E1626" s="8"/>
      <c r="F1626" s="7" t="s">
        <v>3</v>
      </c>
      <c r="G1626" s="8">
        <v>96361000</v>
      </c>
      <c r="H1626" s="5">
        <v>6.125337546308625E-6</v>
      </c>
      <c r="I1626" s="12">
        <v>3.7519760056218168E-11</v>
      </c>
    </row>
    <row r="1627" spans="1:9" hidden="1" outlineLevel="1">
      <c r="A1627" s="7" t="s">
        <v>16438</v>
      </c>
      <c r="B1627" s="7" t="s">
        <v>16439</v>
      </c>
      <c r="C1627" s="7" t="s">
        <v>66</v>
      </c>
      <c r="D1627" s="7" t="s">
        <v>3</v>
      </c>
      <c r="E1627" s="8"/>
      <c r="F1627" s="7" t="s">
        <v>3</v>
      </c>
      <c r="G1627" s="8"/>
      <c r="H1627" s="5">
        <v>0</v>
      </c>
      <c r="I1627" s="12">
        <v>0</v>
      </c>
    </row>
    <row r="1628" spans="1:9" hidden="1" outlineLevel="1">
      <c r="A1628" s="7" t="s">
        <v>16440</v>
      </c>
      <c r="B1628" s="7" t="s">
        <v>16441</v>
      </c>
      <c r="C1628" s="7" t="s">
        <v>66</v>
      </c>
      <c r="D1628" s="7" t="s">
        <v>3</v>
      </c>
      <c r="E1628" s="8"/>
      <c r="F1628" s="7" t="s">
        <v>3</v>
      </c>
      <c r="G1628" s="8"/>
      <c r="H1628" s="5">
        <v>0</v>
      </c>
      <c r="I1628" s="12">
        <v>0</v>
      </c>
    </row>
    <row r="1629" spans="1:9" hidden="1" outlineLevel="1">
      <c r="A1629" s="7" t="s">
        <v>16442</v>
      </c>
      <c r="B1629" s="7" t="s">
        <v>16443</v>
      </c>
      <c r="C1629" s="7" t="s">
        <v>66</v>
      </c>
      <c r="D1629" s="7" t="s">
        <v>3</v>
      </c>
      <c r="E1629" s="8"/>
      <c r="F1629" s="7" t="s">
        <v>3</v>
      </c>
      <c r="G1629" s="8">
        <v>188678780</v>
      </c>
      <c r="H1629" s="5">
        <v>1.1993661495062369E-5</v>
      </c>
      <c r="I1629" s="12">
        <v>1.4384791605814168E-10</v>
      </c>
    </row>
    <row r="1630" spans="1:9" hidden="1" outlineLevel="1">
      <c r="A1630" s="7" t="s">
        <v>16444</v>
      </c>
      <c r="B1630" s="7" t="s">
        <v>16445</v>
      </c>
      <c r="C1630" s="7" t="s">
        <v>66</v>
      </c>
      <c r="D1630" s="7" t="s">
        <v>3</v>
      </c>
      <c r="E1630" s="8"/>
      <c r="F1630" s="7" t="s">
        <v>3</v>
      </c>
      <c r="G1630" s="8">
        <v>49346000</v>
      </c>
      <c r="H1630" s="5">
        <v>3.1367556019566572E-6</v>
      </c>
      <c r="I1630" s="12">
        <v>9.8392357064064702E-12</v>
      </c>
    </row>
    <row r="1631" spans="1:9" hidden="1" outlineLevel="1">
      <c r="A1631" s="7" t="s">
        <v>16446</v>
      </c>
      <c r="B1631" s="7" t="s">
        <v>16447</v>
      </c>
      <c r="C1631" s="7" t="s">
        <v>66</v>
      </c>
      <c r="D1631" s="7" t="s">
        <v>3</v>
      </c>
      <c r="E1631" s="8"/>
      <c r="F1631" s="7" t="s">
        <v>3</v>
      </c>
      <c r="G1631" s="8"/>
      <c r="H1631" s="5">
        <v>0</v>
      </c>
      <c r="I1631" s="12">
        <v>0</v>
      </c>
    </row>
    <row r="1632" spans="1:9" hidden="1" outlineLevel="1">
      <c r="A1632" s="7" t="s">
        <v>16448</v>
      </c>
      <c r="B1632" s="7" t="s">
        <v>16449</v>
      </c>
      <c r="C1632" s="7" t="s">
        <v>66</v>
      </c>
      <c r="D1632" s="7" t="s">
        <v>3</v>
      </c>
      <c r="E1632" s="8"/>
      <c r="F1632" s="7" t="s">
        <v>3</v>
      </c>
      <c r="G1632" s="8"/>
      <c r="H1632" s="5">
        <v>0</v>
      </c>
      <c r="I1632" s="12">
        <v>0</v>
      </c>
    </row>
    <row r="1633" spans="1:9" hidden="1" outlineLevel="1">
      <c r="A1633" s="7" t="s">
        <v>16450</v>
      </c>
      <c r="B1633" s="7" t="s">
        <v>16451</v>
      </c>
      <c r="C1633" s="7" t="s">
        <v>66</v>
      </c>
      <c r="D1633" s="7" t="s">
        <v>3</v>
      </c>
      <c r="E1633" s="8"/>
      <c r="F1633" s="7" t="s">
        <v>3</v>
      </c>
      <c r="G1633" s="8"/>
      <c r="H1633" s="5">
        <v>0</v>
      </c>
      <c r="I1633" s="12">
        <v>0</v>
      </c>
    </row>
    <row r="1634" spans="1:9" hidden="1" outlineLevel="1">
      <c r="A1634" s="7" t="s">
        <v>16452</v>
      </c>
      <c r="B1634" s="7" t="s">
        <v>16453</v>
      </c>
      <c r="C1634" s="7" t="s">
        <v>66</v>
      </c>
      <c r="D1634" s="7" t="s">
        <v>3</v>
      </c>
      <c r="E1634" s="8"/>
      <c r="F1634" s="7" t="s">
        <v>3</v>
      </c>
      <c r="G1634" s="8">
        <v>1574815000</v>
      </c>
      <c r="H1634" s="5">
        <v>1.0010557640528863E-4</v>
      </c>
      <c r="I1634" s="12">
        <v>1.0021126427435079E-8</v>
      </c>
    </row>
    <row r="1635" spans="1:9" hidden="1" outlineLevel="1">
      <c r="A1635" s="7" t="s">
        <v>16454</v>
      </c>
      <c r="B1635" s="7" t="s">
        <v>16455</v>
      </c>
      <c r="C1635" s="7" t="s">
        <v>66</v>
      </c>
      <c r="D1635" s="7" t="s">
        <v>3</v>
      </c>
      <c r="E1635" s="8"/>
      <c r="F1635" s="7" t="s">
        <v>3</v>
      </c>
      <c r="G1635" s="8">
        <v>11803195000</v>
      </c>
      <c r="H1635" s="5">
        <v>7.5028853477965393E-4</v>
      </c>
      <c r="I1635" s="12">
        <v>5.6293288542179997E-7</v>
      </c>
    </row>
    <row r="1636" spans="1:9" hidden="1" outlineLevel="1">
      <c r="A1636" s="7" t="s">
        <v>16456</v>
      </c>
      <c r="B1636" s="7" t="s">
        <v>15914</v>
      </c>
      <c r="C1636" s="7" t="s">
        <v>66</v>
      </c>
      <c r="D1636" s="7" t="s">
        <v>3</v>
      </c>
      <c r="E1636" s="8"/>
      <c r="F1636" s="7" t="s">
        <v>3</v>
      </c>
      <c r="G1636" s="8"/>
      <c r="H1636" s="5">
        <v>0</v>
      </c>
      <c r="I1636" s="12">
        <v>0</v>
      </c>
    </row>
    <row r="1637" spans="1:9" hidden="1" outlineLevel="1">
      <c r="A1637" s="7" t="s">
        <v>16457</v>
      </c>
      <c r="B1637" s="7" t="s">
        <v>16458</v>
      </c>
      <c r="C1637" s="7" t="s">
        <v>66</v>
      </c>
      <c r="D1637" s="7" t="s">
        <v>3</v>
      </c>
      <c r="E1637" s="8"/>
      <c r="F1637" s="7" t="s">
        <v>3</v>
      </c>
      <c r="G1637" s="8">
        <v>111808130</v>
      </c>
      <c r="H1637" s="5">
        <v>7.1072585036638871E-6</v>
      </c>
      <c r="I1637" s="12">
        <v>5.0513123437902632E-11</v>
      </c>
    </row>
    <row r="1638" spans="1:9" hidden="1" outlineLevel="1">
      <c r="A1638" s="7" t="s">
        <v>16459</v>
      </c>
      <c r="B1638" s="7" t="s">
        <v>16460</v>
      </c>
      <c r="C1638" s="7" t="s">
        <v>66</v>
      </c>
      <c r="D1638" s="7" t="s">
        <v>3</v>
      </c>
      <c r="E1638" s="8"/>
      <c r="F1638" s="7" t="s">
        <v>3</v>
      </c>
      <c r="G1638" s="8">
        <v>2359230000</v>
      </c>
      <c r="H1638" s="5">
        <v>1.4996814166911611E-4</v>
      </c>
      <c r="I1638" s="12">
        <v>2.2490443515688078E-8</v>
      </c>
    </row>
    <row r="1639" spans="1:9" hidden="1" outlineLevel="1">
      <c r="A1639" s="7" t="s">
        <v>16461</v>
      </c>
      <c r="B1639" s="7" t="s">
        <v>16462</v>
      </c>
      <c r="C1639" s="7" t="s">
        <v>66</v>
      </c>
      <c r="D1639" s="7" t="s">
        <v>3</v>
      </c>
      <c r="E1639" s="8"/>
      <c r="F1639" s="7" t="s">
        <v>3</v>
      </c>
      <c r="G1639" s="8"/>
      <c r="H1639" s="5">
        <v>0</v>
      </c>
      <c r="I1639" s="12">
        <v>0</v>
      </c>
    </row>
    <row r="1640" spans="1:9" hidden="1" outlineLevel="1">
      <c r="A1640" s="7" t="s">
        <v>16463</v>
      </c>
      <c r="B1640" s="7" t="s">
        <v>16464</v>
      </c>
      <c r="C1640" s="7" t="s">
        <v>66</v>
      </c>
      <c r="D1640" s="7" t="s">
        <v>3</v>
      </c>
      <c r="E1640" s="8"/>
      <c r="F1640" s="7" t="s">
        <v>3</v>
      </c>
      <c r="G1640" s="8"/>
      <c r="H1640" s="5">
        <v>0</v>
      </c>
      <c r="I1640" s="12">
        <v>0</v>
      </c>
    </row>
    <row r="1641" spans="1:9" hidden="1" outlineLevel="1">
      <c r="A1641" s="7" t="s">
        <v>16465</v>
      </c>
      <c r="B1641" s="7" t="s">
        <v>16466</v>
      </c>
      <c r="C1641" s="7" t="s">
        <v>66</v>
      </c>
      <c r="D1641" s="7" t="s">
        <v>3</v>
      </c>
      <c r="E1641" s="8"/>
      <c r="F1641" s="7" t="s">
        <v>3</v>
      </c>
      <c r="G1641" s="8">
        <v>307756910</v>
      </c>
      <c r="H1641" s="5">
        <v>1.9563048909402399E-5</v>
      </c>
      <c r="I1641" s="12">
        <v>3.8271288263167039E-10</v>
      </c>
    </row>
    <row r="1642" spans="1:9" hidden="1" outlineLevel="1">
      <c r="A1642" s="7" t="s">
        <v>16467</v>
      </c>
      <c r="B1642" s="7" t="s">
        <v>16468</v>
      </c>
      <c r="C1642" s="7" t="s">
        <v>66</v>
      </c>
      <c r="D1642" s="7" t="s">
        <v>3</v>
      </c>
      <c r="E1642" s="8"/>
      <c r="F1642" s="7" t="s">
        <v>3</v>
      </c>
      <c r="G1642" s="8"/>
      <c r="H1642" s="5">
        <v>0</v>
      </c>
      <c r="I1642" s="12">
        <v>0</v>
      </c>
    </row>
    <row r="1643" spans="1:9" hidden="1" outlineLevel="1">
      <c r="A1643" s="7" t="s">
        <v>16469</v>
      </c>
      <c r="B1643" s="7" t="s">
        <v>16470</v>
      </c>
      <c r="C1643" s="7" t="s">
        <v>66</v>
      </c>
      <c r="D1643" s="7" t="s">
        <v>3</v>
      </c>
      <c r="E1643" s="8"/>
      <c r="F1643" s="7" t="s">
        <v>3</v>
      </c>
      <c r="G1643" s="8"/>
      <c r="H1643" s="5">
        <v>0</v>
      </c>
      <c r="I1643" s="12">
        <v>0</v>
      </c>
    </row>
    <row r="1644" spans="1:9" hidden="1" outlineLevel="1">
      <c r="A1644" s="7" t="s">
        <v>16471</v>
      </c>
      <c r="B1644" s="7" t="s">
        <v>16472</v>
      </c>
      <c r="C1644" s="7" t="s">
        <v>66</v>
      </c>
      <c r="D1644" s="7" t="s">
        <v>3</v>
      </c>
      <c r="E1644" s="8"/>
      <c r="F1644" s="7" t="s">
        <v>3</v>
      </c>
      <c r="G1644" s="8">
        <v>3140200000</v>
      </c>
      <c r="H1644" s="5">
        <v>1.9961172012451453E-4</v>
      </c>
      <c r="I1644" s="12">
        <v>3.9844838811067516E-8</v>
      </c>
    </row>
    <row r="1645" spans="1:9" hidden="1" outlineLevel="1">
      <c r="A1645" s="7" t="s">
        <v>16473</v>
      </c>
      <c r="B1645" s="7" t="s">
        <v>16474</v>
      </c>
      <c r="C1645" s="7" t="s">
        <v>66</v>
      </c>
      <c r="D1645" s="7" t="s">
        <v>3</v>
      </c>
      <c r="E1645" s="8"/>
      <c r="F1645" s="7" t="s">
        <v>3</v>
      </c>
      <c r="G1645" s="8"/>
      <c r="H1645" s="5">
        <v>0</v>
      </c>
      <c r="I1645" s="12">
        <v>0</v>
      </c>
    </row>
    <row r="1646" spans="1:9" hidden="1" outlineLevel="1">
      <c r="A1646" s="7" t="s">
        <v>16475</v>
      </c>
      <c r="B1646" s="7" t="s">
        <v>16476</v>
      </c>
      <c r="C1646" s="7" t="s">
        <v>66</v>
      </c>
      <c r="D1646" s="7" t="s">
        <v>3</v>
      </c>
      <c r="E1646" s="8"/>
      <c r="F1646" s="7" t="s">
        <v>3</v>
      </c>
      <c r="G1646" s="8"/>
      <c r="H1646" s="5">
        <v>0</v>
      </c>
      <c r="I1646" s="12">
        <v>0</v>
      </c>
    </row>
    <row r="1647" spans="1:9" hidden="1" outlineLevel="1">
      <c r="A1647" s="7" t="s">
        <v>16477</v>
      </c>
      <c r="B1647" s="7" t="s">
        <v>16478</v>
      </c>
      <c r="C1647" s="7" t="s">
        <v>66</v>
      </c>
      <c r="D1647" s="7" t="s">
        <v>3</v>
      </c>
      <c r="E1647" s="8"/>
      <c r="F1647" s="7" t="s">
        <v>3</v>
      </c>
      <c r="G1647" s="8">
        <v>3970407000</v>
      </c>
      <c r="H1647" s="5">
        <v>2.5238512542653758E-4</v>
      </c>
      <c r="I1647" s="12">
        <v>6.3698251536569104E-8</v>
      </c>
    </row>
    <row r="1648" spans="1:9" hidden="1" outlineLevel="1">
      <c r="A1648" s="7" t="s">
        <v>16479</v>
      </c>
      <c r="B1648" s="7" t="s">
        <v>16480</v>
      </c>
      <c r="C1648" s="7" t="s">
        <v>66</v>
      </c>
      <c r="D1648" s="7" t="s">
        <v>3</v>
      </c>
      <c r="E1648" s="8"/>
      <c r="F1648" s="7" t="s">
        <v>3</v>
      </c>
      <c r="G1648" s="8"/>
      <c r="H1648" s="5">
        <v>0</v>
      </c>
      <c r="I1648" s="12">
        <v>0</v>
      </c>
    </row>
    <row r="1649" spans="1:9" hidden="1" outlineLevel="1">
      <c r="A1649" s="7" t="s">
        <v>16481</v>
      </c>
      <c r="B1649" s="7" t="s">
        <v>16482</v>
      </c>
      <c r="C1649" s="7" t="s">
        <v>66</v>
      </c>
      <c r="D1649" s="7" t="s">
        <v>3</v>
      </c>
      <c r="E1649" s="8"/>
      <c r="F1649" s="7" t="s">
        <v>3</v>
      </c>
      <c r="G1649" s="8">
        <v>1928684000</v>
      </c>
      <c r="H1649" s="5">
        <v>1.2259981237393452E-4</v>
      </c>
      <c r="I1649" s="12">
        <v>1.5030713994123946E-8</v>
      </c>
    </row>
    <row r="1650" spans="1:9" hidden="1" outlineLevel="1">
      <c r="A1650" s="7" t="s">
        <v>16483</v>
      </c>
      <c r="B1650" s="7" t="s">
        <v>16484</v>
      </c>
      <c r="C1650" s="7" t="s">
        <v>66</v>
      </c>
      <c r="D1650" s="7" t="s">
        <v>3</v>
      </c>
      <c r="E1650" s="8"/>
      <c r="F1650" s="7" t="s">
        <v>3</v>
      </c>
      <c r="G1650" s="8"/>
      <c r="H1650" s="5">
        <v>0</v>
      </c>
      <c r="I1650" s="12">
        <v>0</v>
      </c>
    </row>
    <row r="1651" spans="1:9" hidden="1" outlineLevel="1">
      <c r="A1651" s="7" t="s">
        <v>16485</v>
      </c>
      <c r="B1651" s="7" t="s">
        <v>16486</v>
      </c>
      <c r="C1651" s="7" t="s">
        <v>66</v>
      </c>
      <c r="D1651" s="7" t="s">
        <v>3</v>
      </c>
      <c r="E1651" s="8"/>
      <c r="F1651" s="7" t="s">
        <v>3</v>
      </c>
      <c r="G1651" s="8"/>
      <c r="H1651" s="5">
        <v>0</v>
      </c>
      <c r="I1651" s="12">
        <v>0</v>
      </c>
    </row>
    <row r="1652" spans="1:9" hidden="1" outlineLevel="1">
      <c r="A1652" s="7" t="s">
        <v>16487</v>
      </c>
      <c r="B1652" s="7" t="s">
        <v>16488</v>
      </c>
      <c r="C1652" s="7" t="s">
        <v>66</v>
      </c>
      <c r="D1652" s="7" t="s">
        <v>3</v>
      </c>
      <c r="E1652" s="8"/>
      <c r="F1652" s="7" t="s">
        <v>3</v>
      </c>
      <c r="G1652" s="8"/>
      <c r="H1652" s="5">
        <v>0</v>
      </c>
      <c r="I1652" s="12">
        <v>0</v>
      </c>
    </row>
    <row r="1653" spans="1:9" hidden="1" outlineLevel="1">
      <c r="A1653" s="7" t="s">
        <v>16489</v>
      </c>
      <c r="B1653" s="7" t="s">
        <v>16490</v>
      </c>
      <c r="C1653" s="7" t="s">
        <v>66</v>
      </c>
      <c r="D1653" s="7" t="s">
        <v>3</v>
      </c>
      <c r="E1653" s="8"/>
      <c r="F1653" s="7" t="s">
        <v>3</v>
      </c>
      <c r="G1653" s="8">
        <v>4751522000</v>
      </c>
      <c r="H1653" s="5">
        <v>3.0203792103352447E-4</v>
      </c>
      <c r="I1653" s="12">
        <v>9.1226905742253569E-8</v>
      </c>
    </row>
    <row r="1654" spans="1:9" hidden="1" outlineLevel="1">
      <c r="A1654" s="7" t="s">
        <v>16491</v>
      </c>
      <c r="B1654" s="7" t="s">
        <v>16492</v>
      </c>
      <c r="C1654" s="7" t="s">
        <v>66</v>
      </c>
      <c r="D1654" s="7" t="s">
        <v>3</v>
      </c>
      <c r="E1654" s="8"/>
      <c r="F1654" s="7" t="s">
        <v>3</v>
      </c>
      <c r="G1654" s="8"/>
      <c r="H1654" s="5">
        <v>0</v>
      </c>
      <c r="I1654" s="12">
        <v>0</v>
      </c>
    </row>
    <row r="1655" spans="1:9" hidden="1" outlineLevel="1">
      <c r="A1655" s="7" t="s">
        <v>16493</v>
      </c>
      <c r="B1655" s="7" t="s">
        <v>16494</v>
      </c>
      <c r="C1655" s="7" t="s">
        <v>66</v>
      </c>
      <c r="D1655" s="7" t="s">
        <v>3</v>
      </c>
      <c r="E1655" s="8"/>
      <c r="F1655" s="7" t="s">
        <v>3</v>
      </c>
      <c r="G1655" s="8">
        <v>127396360</v>
      </c>
      <c r="H1655" s="5">
        <v>8.0981487030131525E-6</v>
      </c>
      <c r="I1655" s="12">
        <v>6.558001241611361E-11</v>
      </c>
    </row>
    <row r="1656" spans="1:9" hidden="1" outlineLevel="1">
      <c r="A1656" s="7" t="s">
        <v>16495</v>
      </c>
      <c r="B1656" s="7" t="s">
        <v>16496</v>
      </c>
      <c r="C1656" s="7" t="s">
        <v>66</v>
      </c>
      <c r="D1656" s="7" t="s">
        <v>3</v>
      </c>
      <c r="E1656" s="8"/>
      <c r="F1656" s="7" t="s">
        <v>3</v>
      </c>
      <c r="G1656" s="8">
        <v>91728060</v>
      </c>
      <c r="H1656" s="5">
        <v>5.830837475410699E-6</v>
      </c>
      <c r="I1656" s="12">
        <v>3.3998665664653811E-11</v>
      </c>
    </row>
    <row r="1657" spans="1:9" hidden="1" outlineLevel="1">
      <c r="A1657" s="7" t="s">
        <v>16497</v>
      </c>
      <c r="B1657" s="7" t="s">
        <v>16498</v>
      </c>
      <c r="C1657" s="7" t="s">
        <v>66</v>
      </c>
      <c r="D1657" s="7" t="s">
        <v>3</v>
      </c>
      <c r="E1657" s="8"/>
      <c r="F1657" s="7" t="s">
        <v>3</v>
      </c>
      <c r="G1657" s="8">
        <v>77788070</v>
      </c>
      <c r="H1657" s="5">
        <v>4.9447202273314263E-6</v>
      </c>
      <c r="I1657" s="12">
        <v>2.4450258126580551E-11</v>
      </c>
    </row>
    <row r="1658" spans="1:9" hidden="1" outlineLevel="1">
      <c r="A1658" s="7" t="s">
        <v>16499</v>
      </c>
      <c r="B1658" s="7" t="s">
        <v>16500</v>
      </c>
      <c r="C1658" s="7" t="s">
        <v>66</v>
      </c>
      <c r="D1658" s="7" t="s">
        <v>3</v>
      </c>
      <c r="E1658" s="8"/>
      <c r="F1658" s="7" t="s">
        <v>3</v>
      </c>
      <c r="G1658" s="8"/>
      <c r="H1658" s="5">
        <v>0</v>
      </c>
      <c r="I1658" s="12">
        <v>0</v>
      </c>
    </row>
    <row r="1659" spans="1:9" hidden="1" outlineLevel="1">
      <c r="A1659" s="7" t="s">
        <v>16501</v>
      </c>
      <c r="B1659" s="7" t="s">
        <v>16502</v>
      </c>
      <c r="C1659" s="7" t="s">
        <v>66</v>
      </c>
      <c r="D1659" s="7" t="s">
        <v>3</v>
      </c>
      <c r="E1659" s="8"/>
      <c r="F1659" s="7" t="s">
        <v>3</v>
      </c>
      <c r="G1659" s="8">
        <v>333346000</v>
      </c>
      <c r="H1659" s="5">
        <v>2.1189659402785308E-5</v>
      </c>
      <c r="I1659" s="12">
        <v>4.4900166560604781E-10</v>
      </c>
    </row>
    <row r="1660" spans="1:9" hidden="1" outlineLevel="1">
      <c r="A1660" s="7" t="s">
        <v>16503</v>
      </c>
      <c r="B1660" s="7" t="s">
        <v>16504</v>
      </c>
      <c r="C1660" s="7" t="s">
        <v>66</v>
      </c>
      <c r="D1660" s="7" t="s">
        <v>3</v>
      </c>
      <c r="E1660" s="8"/>
      <c r="F1660" s="7" t="s">
        <v>3</v>
      </c>
      <c r="G1660" s="8"/>
      <c r="H1660" s="5">
        <v>0</v>
      </c>
      <c r="I1660" s="12">
        <v>0</v>
      </c>
    </row>
    <row r="1661" spans="1:9" hidden="1" outlineLevel="1">
      <c r="A1661" s="7" t="s">
        <v>16505</v>
      </c>
      <c r="B1661" s="7" t="s">
        <v>16506</v>
      </c>
      <c r="C1661" s="7" t="s">
        <v>66</v>
      </c>
      <c r="D1661" s="7" t="s">
        <v>3</v>
      </c>
      <c r="E1661" s="8"/>
      <c r="F1661" s="7" t="s">
        <v>3</v>
      </c>
      <c r="G1661" s="8"/>
      <c r="H1661" s="5">
        <v>0</v>
      </c>
      <c r="I1661" s="12">
        <v>0</v>
      </c>
    </row>
    <row r="1662" spans="1:9" hidden="1" outlineLevel="1">
      <c r="A1662" s="7" t="s">
        <v>16507</v>
      </c>
      <c r="B1662" s="7" t="s">
        <v>16508</v>
      </c>
      <c r="C1662" s="7" t="s">
        <v>66</v>
      </c>
      <c r="D1662" s="7" t="s">
        <v>3</v>
      </c>
      <c r="E1662" s="8"/>
      <c r="F1662" s="7" t="s">
        <v>3</v>
      </c>
      <c r="G1662" s="8"/>
      <c r="H1662" s="5">
        <v>0</v>
      </c>
      <c r="I1662" s="12">
        <v>0</v>
      </c>
    </row>
    <row r="1663" spans="1:9" hidden="1" outlineLevel="1">
      <c r="A1663" s="7" t="s">
        <v>16509</v>
      </c>
      <c r="B1663" s="7" t="s">
        <v>16510</v>
      </c>
      <c r="C1663" s="7" t="s">
        <v>66</v>
      </c>
      <c r="D1663" s="7" t="s">
        <v>3</v>
      </c>
      <c r="E1663" s="8"/>
      <c r="F1663" s="7" t="s">
        <v>3</v>
      </c>
      <c r="G1663" s="8"/>
      <c r="H1663" s="5">
        <v>0</v>
      </c>
      <c r="I1663" s="12">
        <v>0</v>
      </c>
    </row>
    <row r="1664" spans="1:9" hidden="1" outlineLevel="1">
      <c r="A1664" s="7" t="s">
        <v>16511</v>
      </c>
      <c r="B1664" s="7" t="s">
        <v>16512</v>
      </c>
      <c r="C1664" s="7" t="s">
        <v>66</v>
      </c>
      <c r="D1664" s="7" t="s">
        <v>3</v>
      </c>
      <c r="E1664" s="8"/>
      <c r="F1664" s="7" t="s">
        <v>3</v>
      </c>
      <c r="G1664" s="8"/>
      <c r="H1664" s="5">
        <v>0</v>
      </c>
      <c r="I1664" s="12">
        <v>0</v>
      </c>
    </row>
    <row r="1665" spans="1:9" hidden="1" outlineLevel="1">
      <c r="A1665" s="7" t="s">
        <v>16513</v>
      </c>
      <c r="B1665" s="7" t="s">
        <v>16514</v>
      </c>
      <c r="C1665" s="7" t="s">
        <v>66</v>
      </c>
      <c r="D1665" s="7" t="s">
        <v>3</v>
      </c>
      <c r="E1665" s="8"/>
      <c r="F1665" s="7" t="s">
        <v>3</v>
      </c>
      <c r="G1665" s="8"/>
      <c r="H1665" s="5">
        <v>0</v>
      </c>
      <c r="I1665" s="12">
        <v>0</v>
      </c>
    </row>
    <row r="1666" spans="1:9" hidden="1" outlineLevel="1">
      <c r="A1666" s="7" t="s">
        <v>16515</v>
      </c>
      <c r="B1666" s="7" t="s">
        <v>16516</v>
      </c>
      <c r="C1666" s="7" t="s">
        <v>66</v>
      </c>
      <c r="D1666" s="7" t="s">
        <v>3</v>
      </c>
      <c r="E1666" s="8"/>
      <c r="F1666" s="7" t="s">
        <v>3</v>
      </c>
      <c r="G1666" s="8">
        <v>155643000</v>
      </c>
      <c r="H1666" s="5">
        <v>9.8936905150435699E-6</v>
      </c>
      <c r="I1666" s="12">
        <v>9.7885112007463101E-11</v>
      </c>
    </row>
    <row r="1667" spans="1:9" hidden="1" outlineLevel="1">
      <c r="A1667" s="7" t="s">
        <v>16517</v>
      </c>
      <c r="B1667" s="7" t="s">
        <v>16518</v>
      </c>
      <c r="C1667" s="7" t="s">
        <v>66</v>
      </c>
      <c r="D1667" s="7" t="s">
        <v>3</v>
      </c>
      <c r="E1667" s="8"/>
      <c r="F1667" s="7" t="s">
        <v>3</v>
      </c>
      <c r="G1667" s="8"/>
      <c r="H1667" s="5">
        <v>0</v>
      </c>
      <c r="I1667" s="12">
        <v>0</v>
      </c>
    </row>
    <row r="1668" spans="1:9" hidden="1" outlineLevel="1">
      <c r="A1668" s="7" t="s">
        <v>16519</v>
      </c>
      <c r="B1668" s="7" t="s">
        <v>16520</v>
      </c>
      <c r="C1668" s="7" t="s">
        <v>66</v>
      </c>
      <c r="D1668" s="7" t="s">
        <v>3</v>
      </c>
      <c r="E1668" s="8"/>
      <c r="F1668" s="7" t="s">
        <v>3</v>
      </c>
      <c r="G1668" s="8"/>
      <c r="H1668" s="5">
        <v>0</v>
      </c>
      <c r="I1668" s="12">
        <v>0</v>
      </c>
    </row>
    <row r="1669" spans="1:9" hidden="1" outlineLevel="1">
      <c r="A1669" s="7" t="s">
        <v>16521</v>
      </c>
      <c r="B1669" s="7" t="s">
        <v>16522</v>
      </c>
      <c r="C1669" s="7" t="s">
        <v>66</v>
      </c>
      <c r="D1669" s="7" t="s">
        <v>3</v>
      </c>
      <c r="E1669" s="8"/>
      <c r="F1669" s="7" t="s">
        <v>3</v>
      </c>
      <c r="G1669" s="8">
        <v>223251000</v>
      </c>
      <c r="H1669" s="5">
        <v>1.4191298684643652E-5</v>
      </c>
      <c r="I1669" s="12">
        <v>2.0139295835676864E-10</v>
      </c>
    </row>
    <row r="1670" spans="1:9" hidden="1" outlineLevel="1">
      <c r="A1670" s="7" t="s">
        <v>16523</v>
      </c>
      <c r="B1670" s="7" t="s">
        <v>15107</v>
      </c>
      <c r="C1670" s="7" t="s">
        <v>66</v>
      </c>
      <c r="D1670" s="7" t="s">
        <v>3</v>
      </c>
      <c r="E1670" s="8"/>
      <c r="F1670" s="7" t="s">
        <v>3</v>
      </c>
      <c r="G1670" s="8">
        <v>253158230</v>
      </c>
      <c r="H1670" s="5">
        <v>1.6092398494993145E-5</v>
      </c>
      <c r="I1670" s="12">
        <v>2.5896528932165766E-10</v>
      </c>
    </row>
    <row r="1671" spans="1:9" hidden="1" outlineLevel="1">
      <c r="A1671" s="7" t="s">
        <v>16524</v>
      </c>
      <c r="B1671" s="7" t="s">
        <v>16525</v>
      </c>
      <c r="C1671" s="7" t="s">
        <v>66</v>
      </c>
      <c r="D1671" s="7" t="s">
        <v>3</v>
      </c>
      <c r="E1671" s="8"/>
      <c r="F1671" s="7" t="s">
        <v>3</v>
      </c>
      <c r="G1671" s="8"/>
      <c r="H1671" s="5">
        <v>0</v>
      </c>
      <c r="I1671" s="12">
        <v>0</v>
      </c>
    </row>
    <row r="1672" spans="1:9" hidden="1" outlineLevel="1">
      <c r="A1672" s="7" t="s">
        <v>16526</v>
      </c>
      <c r="B1672" s="7" t="s">
        <v>16527</v>
      </c>
      <c r="C1672" s="7" t="s">
        <v>66</v>
      </c>
      <c r="D1672" s="7" t="s">
        <v>3</v>
      </c>
      <c r="E1672" s="8"/>
      <c r="F1672" s="7" t="s">
        <v>3</v>
      </c>
      <c r="G1672" s="8">
        <v>503935000</v>
      </c>
      <c r="H1672" s="5">
        <v>3.2033415763628823E-5</v>
      </c>
      <c r="I1672" s="12">
        <v>1.0261397254855036E-9</v>
      </c>
    </row>
    <row r="1673" spans="1:9" hidden="1" outlineLevel="1">
      <c r="A1673" s="7" t="s">
        <v>16528</v>
      </c>
      <c r="B1673" s="7" t="s">
        <v>16529</v>
      </c>
      <c r="C1673" s="7" t="s">
        <v>66</v>
      </c>
      <c r="D1673" s="7" t="s">
        <v>3</v>
      </c>
      <c r="E1673" s="8"/>
      <c r="F1673" s="7" t="s">
        <v>3</v>
      </c>
      <c r="G1673" s="8">
        <v>936997000</v>
      </c>
      <c r="H1673" s="5">
        <v>5.9561678530510717E-5</v>
      </c>
      <c r="I1673" s="12">
        <v>3.5475935493719011E-9</v>
      </c>
    </row>
    <row r="1674" spans="1:9" hidden="1" outlineLevel="1">
      <c r="A1674" s="7" t="s">
        <v>16530</v>
      </c>
      <c r="B1674" s="7" t="s">
        <v>16413</v>
      </c>
      <c r="C1674" s="7" t="s">
        <v>66</v>
      </c>
      <c r="D1674" s="7" t="s">
        <v>3</v>
      </c>
      <c r="E1674" s="8"/>
      <c r="F1674" s="7" t="s">
        <v>3</v>
      </c>
      <c r="G1674" s="8"/>
      <c r="H1674" s="5">
        <v>0</v>
      </c>
      <c r="I1674" s="12">
        <v>0</v>
      </c>
    </row>
    <row r="1675" spans="1:9" hidden="1" outlineLevel="1">
      <c r="A1675" s="7" t="s">
        <v>16531</v>
      </c>
      <c r="B1675" s="7" t="s">
        <v>16532</v>
      </c>
      <c r="C1675" s="7" t="s">
        <v>66</v>
      </c>
      <c r="D1675" s="7" t="s">
        <v>3</v>
      </c>
      <c r="E1675" s="8"/>
      <c r="F1675" s="7" t="s">
        <v>3</v>
      </c>
      <c r="G1675" s="8">
        <v>563879000</v>
      </c>
      <c r="H1675" s="5">
        <v>3.5843849796857248E-5</v>
      </c>
      <c r="I1675" s="12">
        <v>1.2847815682596634E-9</v>
      </c>
    </row>
    <row r="1676" spans="1:9" hidden="1" outlineLevel="1">
      <c r="A1676" s="7" t="s">
        <v>16533</v>
      </c>
      <c r="B1676" s="7" t="s">
        <v>16534</v>
      </c>
      <c r="C1676" s="7" t="s">
        <v>66</v>
      </c>
      <c r="D1676" s="7" t="s">
        <v>3</v>
      </c>
      <c r="E1676" s="8"/>
      <c r="F1676" s="7" t="s">
        <v>3</v>
      </c>
      <c r="G1676" s="8"/>
      <c r="H1676" s="5">
        <v>0</v>
      </c>
      <c r="I1676" s="12">
        <v>0</v>
      </c>
    </row>
    <row r="1677" spans="1:9" hidden="1" outlineLevel="1">
      <c r="A1677" s="7" t="s">
        <v>16535</v>
      </c>
      <c r="B1677" s="7" t="s">
        <v>4646</v>
      </c>
      <c r="C1677" s="7" t="s">
        <v>66</v>
      </c>
      <c r="D1677" s="7" t="s">
        <v>3</v>
      </c>
      <c r="E1677" s="8"/>
      <c r="F1677" s="7" t="s">
        <v>3</v>
      </c>
      <c r="G1677" s="8"/>
      <c r="H1677" s="5">
        <v>0</v>
      </c>
      <c r="I1677" s="12">
        <v>0</v>
      </c>
    </row>
    <row r="1678" spans="1:9" hidden="1" outlineLevel="1">
      <c r="A1678" s="7" t="s">
        <v>16536</v>
      </c>
      <c r="B1678" s="7" t="s">
        <v>4884</v>
      </c>
      <c r="C1678" s="7" t="s">
        <v>66</v>
      </c>
      <c r="D1678" s="7" t="s">
        <v>3</v>
      </c>
      <c r="E1678" s="8"/>
      <c r="F1678" s="7" t="s">
        <v>3</v>
      </c>
      <c r="G1678" s="8">
        <v>1079894000</v>
      </c>
      <c r="H1678" s="5">
        <v>6.8645149637648075E-5</v>
      </c>
      <c r="I1678" s="12">
        <v>4.7121565687750955E-9</v>
      </c>
    </row>
    <row r="1679" spans="1:9" hidden="1" outlineLevel="1">
      <c r="A1679" s="7" t="s">
        <v>16537</v>
      </c>
      <c r="B1679" s="7" t="s">
        <v>16538</v>
      </c>
      <c r="C1679" s="7" t="s">
        <v>66</v>
      </c>
      <c r="D1679" s="7" t="s">
        <v>3</v>
      </c>
      <c r="E1679" s="8"/>
      <c r="F1679" s="7" t="s">
        <v>3</v>
      </c>
      <c r="G1679" s="8">
        <v>286973830</v>
      </c>
      <c r="H1679" s="5">
        <v>1.8241939951920264E-5</v>
      </c>
      <c r="I1679" s="12">
        <v>3.3276837320946466E-10</v>
      </c>
    </row>
    <row r="1680" spans="1:9" hidden="1" outlineLevel="1">
      <c r="A1680" s="7" t="s">
        <v>16539</v>
      </c>
      <c r="B1680" s="7" t="s">
        <v>16540</v>
      </c>
      <c r="C1680" s="7" t="s">
        <v>66</v>
      </c>
      <c r="D1680" s="7" t="s">
        <v>3</v>
      </c>
      <c r="E1680" s="8"/>
      <c r="F1680" s="7" t="s">
        <v>3</v>
      </c>
      <c r="G1680" s="8">
        <v>428209000</v>
      </c>
      <c r="H1680" s="5">
        <v>2.7219774238200829E-5</v>
      </c>
      <c r="I1680" s="12">
        <v>7.4091610957862148E-10</v>
      </c>
    </row>
    <row r="1681" spans="1:9" hidden="1" outlineLevel="1">
      <c r="A1681" s="7" t="s">
        <v>16541</v>
      </c>
      <c r="B1681" s="7" t="s">
        <v>16542</v>
      </c>
      <c r="C1681" s="7" t="s">
        <v>66</v>
      </c>
      <c r="D1681" s="7" t="s">
        <v>3</v>
      </c>
      <c r="E1681" s="8"/>
      <c r="F1681" s="7" t="s">
        <v>3</v>
      </c>
      <c r="G1681" s="8">
        <v>144672000</v>
      </c>
      <c r="H1681" s="5">
        <v>9.1963017558925441E-6</v>
      </c>
      <c r="I1681" s="12">
        <v>8.4571965985432286E-11</v>
      </c>
    </row>
    <row r="1682" spans="1:9" hidden="1" outlineLevel="1">
      <c r="A1682" s="7" t="s">
        <v>16543</v>
      </c>
      <c r="B1682" s="7" t="s">
        <v>16544</v>
      </c>
      <c r="C1682" s="7" t="s">
        <v>66</v>
      </c>
      <c r="D1682" s="7" t="s">
        <v>3</v>
      </c>
      <c r="E1682" s="8"/>
      <c r="F1682" s="7" t="s">
        <v>3</v>
      </c>
      <c r="G1682" s="8">
        <v>3278526000</v>
      </c>
      <c r="H1682" s="5">
        <v>2.0840462847364631E-4</v>
      </c>
      <c r="I1682" s="12">
        <v>4.3432489169238554E-8</v>
      </c>
    </row>
    <row r="1683" spans="1:9" hidden="1" outlineLevel="1">
      <c r="A1683" s="7" t="s">
        <v>16545</v>
      </c>
      <c r="B1683" s="7" t="s">
        <v>16546</v>
      </c>
      <c r="C1683" s="7" t="s">
        <v>66</v>
      </c>
      <c r="D1683" s="7" t="s">
        <v>3</v>
      </c>
      <c r="E1683" s="8"/>
      <c r="F1683" s="7" t="s">
        <v>3</v>
      </c>
      <c r="G1683" s="8"/>
      <c r="H1683" s="5">
        <v>0</v>
      </c>
      <c r="I1683" s="12">
        <v>0</v>
      </c>
    </row>
    <row r="1684" spans="1:9" hidden="1" outlineLevel="1">
      <c r="A1684" s="7" t="s">
        <v>16547</v>
      </c>
      <c r="B1684" s="7" t="s">
        <v>16548</v>
      </c>
      <c r="C1684" s="7" t="s">
        <v>66</v>
      </c>
      <c r="D1684" s="7" t="s">
        <v>3</v>
      </c>
      <c r="E1684" s="8"/>
      <c r="F1684" s="7" t="s">
        <v>3</v>
      </c>
      <c r="G1684" s="8">
        <v>518616000</v>
      </c>
      <c r="H1684" s="5">
        <v>3.2966636470318841E-5</v>
      </c>
      <c r="I1684" s="12">
        <v>1.0867991201661562E-9</v>
      </c>
    </row>
    <row r="1685" spans="1:9" hidden="1" outlineLevel="1">
      <c r="A1685" s="7" t="s">
        <v>16549</v>
      </c>
      <c r="B1685" s="7" t="s">
        <v>16550</v>
      </c>
      <c r="C1685" s="7" t="s">
        <v>66</v>
      </c>
      <c r="D1685" s="7" t="s">
        <v>3</v>
      </c>
      <c r="E1685" s="8"/>
      <c r="F1685" s="7" t="s">
        <v>3</v>
      </c>
      <c r="G1685" s="8"/>
      <c r="H1685" s="5">
        <v>0</v>
      </c>
      <c r="I1685" s="12">
        <v>0</v>
      </c>
    </row>
    <row r="1686" spans="1:9" hidden="1" outlineLevel="1">
      <c r="A1686" s="7" t="s">
        <v>16551</v>
      </c>
      <c r="B1686" s="7" t="s">
        <v>16552</v>
      </c>
      <c r="C1686" s="7" t="s">
        <v>66</v>
      </c>
      <c r="D1686" s="7" t="s">
        <v>3</v>
      </c>
      <c r="E1686" s="8"/>
      <c r="F1686" s="7" t="s">
        <v>3</v>
      </c>
      <c r="G1686" s="8"/>
      <c r="H1686" s="5">
        <v>0</v>
      </c>
      <c r="I1686" s="12">
        <v>0</v>
      </c>
    </row>
    <row r="1687" spans="1:9" hidden="1" outlineLevel="1">
      <c r="A1687" s="7" t="s">
        <v>16553</v>
      </c>
      <c r="B1687" s="7" t="s">
        <v>16554</v>
      </c>
      <c r="C1687" s="7" t="s">
        <v>66</v>
      </c>
      <c r="D1687" s="7" t="s">
        <v>3</v>
      </c>
      <c r="E1687" s="8"/>
      <c r="F1687" s="7" t="s">
        <v>3</v>
      </c>
      <c r="G1687" s="8"/>
      <c r="H1687" s="5">
        <v>0</v>
      </c>
      <c r="I1687" s="12">
        <v>0</v>
      </c>
    </row>
    <row r="1688" spans="1:9" hidden="1" outlineLevel="1">
      <c r="A1688" s="7" t="s">
        <v>16555</v>
      </c>
      <c r="B1688" s="7" t="s">
        <v>16556</v>
      </c>
      <c r="C1688" s="7" t="s">
        <v>66</v>
      </c>
      <c r="D1688" s="7" t="s">
        <v>3</v>
      </c>
      <c r="E1688" s="8"/>
      <c r="F1688" s="7" t="s">
        <v>3</v>
      </c>
      <c r="G1688" s="8"/>
      <c r="H1688" s="5">
        <v>0</v>
      </c>
      <c r="I1688" s="12">
        <v>0</v>
      </c>
    </row>
    <row r="1689" spans="1:9" hidden="1" outlineLevel="1">
      <c r="A1689" s="7" t="s">
        <v>16557</v>
      </c>
      <c r="B1689" s="7" t="s">
        <v>16558</v>
      </c>
      <c r="C1689" s="7" t="s">
        <v>66</v>
      </c>
      <c r="D1689" s="7" t="s">
        <v>3</v>
      </c>
      <c r="E1689" s="8"/>
      <c r="F1689" s="7" t="s">
        <v>3</v>
      </c>
      <c r="G1689" s="8"/>
      <c r="H1689" s="5">
        <v>0</v>
      </c>
      <c r="I1689" s="12">
        <v>0</v>
      </c>
    </row>
    <row r="1690" spans="1:9" hidden="1" outlineLevel="1">
      <c r="A1690" s="7" t="s">
        <v>16559</v>
      </c>
      <c r="B1690" s="7" t="s">
        <v>16560</v>
      </c>
      <c r="C1690" s="7" t="s">
        <v>66</v>
      </c>
      <c r="D1690" s="7" t="s">
        <v>3</v>
      </c>
      <c r="E1690" s="8"/>
      <c r="F1690" s="7" t="s">
        <v>3</v>
      </c>
      <c r="G1690" s="8"/>
      <c r="H1690" s="5">
        <v>0</v>
      </c>
      <c r="I1690" s="12">
        <v>0</v>
      </c>
    </row>
    <row r="1691" spans="1:9" hidden="1" outlineLevel="1">
      <c r="A1691" s="7" t="s">
        <v>16561</v>
      </c>
      <c r="B1691" s="7" t="s">
        <v>16562</v>
      </c>
      <c r="C1691" s="7" t="s">
        <v>66</v>
      </c>
      <c r="D1691" s="7" t="s">
        <v>3</v>
      </c>
      <c r="E1691" s="8"/>
      <c r="F1691" s="7" t="s">
        <v>3</v>
      </c>
      <c r="G1691" s="8"/>
      <c r="H1691" s="5">
        <v>0</v>
      </c>
      <c r="I1691" s="12">
        <v>0</v>
      </c>
    </row>
    <row r="1692" spans="1:9" hidden="1" outlineLevel="1">
      <c r="A1692" s="7" t="s">
        <v>16563</v>
      </c>
      <c r="B1692" s="7" t="s">
        <v>16564</v>
      </c>
      <c r="C1692" s="7" t="s">
        <v>66</v>
      </c>
      <c r="D1692" s="7" t="s">
        <v>3</v>
      </c>
      <c r="E1692" s="8"/>
      <c r="F1692" s="7" t="s">
        <v>3</v>
      </c>
      <c r="G1692" s="8"/>
      <c r="H1692" s="5">
        <v>0</v>
      </c>
      <c r="I1692" s="12">
        <v>0</v>
      </c>
    </row>
    <row r="1693" spans="1:9" hidden="1" outlineLevel="1">
      <c r="A1693" s="7" t="s">
        <v>16565</v>
      </c>
      <c r="B1693" s="7" t="s">
        <v>16566</v>
      </c>
      <c r="C1693" s="7" t="s">
        <v>66</v>
      </c>
      <c r="D1693" s="7" t="s">
        <v>3</v>
      </c>
      <c r="E1693" s="8"/>
      <c r="F1693" s="7" t="s">
        <v>3</v>
      </c>
      <c r="G1693" s="8"/>
      <c r="H1693" s="5">
        <v>0</v>
      </c>
      <c r="I1693" s="12">
        <v>0</v>
      </c>
    </row>
    <row r="1694" spans="1:9" hidden="1" outlineLevel="1">
      <c r="A1694" s="7" t="s">
        <v>16567</v>
      </c>
      <c r="B1694" s="7" t="s">
        <v>16568</v>
      </c>
      <c r="C1694" s="7" t="s">
        <v>66</v>
      </c>
      <c r="D1694" s="7" t="s">
        <v>3</v>
      </c>
      <c r="E1694" s="8"/>
      <c r="F1694" s="7" t="s">
        <v>3</v>
      </c>
      <c r="G1694" s="8">
        <v>442534000</v>
      </c>
      <c r="H1694" s="5">
        <v>2.8130365248577135E-5</v>
      </c>
      <c r="I1694" s="12">
        <v>7.9131744901835615E-10</v>
      </c>
    </row>
    <row r="1695" spans="1:9" hidden="1" outlineLevel="1">
      <c r="A1695" s="7" t="s">
        <v>16569</v>
      </c>
      <c r="B1695" s="7" t="s">
        <v>16570</v>
      </c>
      <c r="C1695" s="7" t="s">
        <v>66</v>
      </c>
      <c r="D1695" s="7" t="s">
        <v>3</v>
      </c>
      <c r="E1695" s="8"/>
      <c r="F1695" s="7" t="s">
        <v>3</v>
      </c>
      <c r="G1695" s="8">
        <v>100711980</v>
      </c>
      <c r="H1695" s="5">
        <v>6.4019143891935886E-6</v>
      </c>
      <c r="I1695" s="12">
        <v>4.0984507846563917E-11</v>
      </c>
    </row>
    <row r="1696" spans="1:9" hidden="1" outlineLevel="1">
      <c r="A1696" s="7" t="s">
        <v>16571</v>
      </c>
      <c r="B1696" s="7" t="s">
        <v>16572</v>
      </c>
      <c r="C1696" s="7" t="s">
        <v>66</v>
      </c>
      <c r="D1696" s="7" t="s">
        <v>3</v>
      </c>
      <c r="E1696" s="8"/>
      <c r="F1696" s="7" t="s">
        <v>3</v>
      </c>
      <c r="G1696" s="8"/>
      <c r="H1696" s="5">
        <v>0</v>
      </c>
      <c r="I1696" s="12">
        <v>0</v>
      </c>
    </row>
    <row r="1697" spans="1:9" hidden="1" outlineLevel="1">
      <c r="A1697" s="7" t="s">
        <v>16573</v>
      </c>
      <c r="B1697" s="7" t="s">
        <v>16574</v>
      </c>
      <c r="C1697" s="7" t="s">
        <v>66</v>
      </c>
      <c r="D1697" s="7" t="s">
        <v>3</v>
      </c>
      <c r="E1697" s="8"/>
      <c r="F1697" s="7" t="s">
        <v>3</v>
      </c>
      <c r="G1697" s="8">
        <v>542264000</v>
      </c>
      <c r="H1697" s="5">
        <v>3.4469858544551226E-5</v>
      </c>
      <c r="I1697" s="12">
        <v>1.1881711480813711E-9</v>
      </c>
    </row>
    <row r="1698" spans="1:9" hidden="1" outlineLevel="1">
      <c r="A1698" s="7" t="s">
        <v>16575</v>
      </c>
      <c r="B1698" s="7" t="s">
        <v>16576</v>
      </c>
      <c r="C1698" s="7" t="s">
        <v>66</v>
      </c>
      <c r="D1698" s="7" t="s">
        <v>3</v>
      </c>
      <c r="E1698" s="8"/>
      <c r="F1698" s="7" t="s">
        <v>3</v>
      </c>
      <c r="G1698" s="8">
        <v>495187000</v>
      </c>
      <c r="H1698" s="5">
        <v>3.1477335473313161E-5</v>
      </c>
      <c r="I1698" s="12">
        <v>9.9082264849949904E-10</v>
      </c>
    </row>
    <row r="1699" spans="1:9" hidden="1" outlineLevel="1">
      <c r="A1699" s="7" t="s">
        <v>16577</v>
      </c>
      <c r="B1699" s="7" t="s">
        <v>16578</v>
      </c>
      <c r="C1699" s="7" t="s">
        <v>66</v>
      </c>
      <c r="D1699" s="7" t="s">
        <v>3</v>
      </c>
      <c r="E1699" s="8"/>
      <c r="F1699" s="7" t="s">
        <v>3</v>
      </c>
      <c r="G1699" s="8"/>
      <c r="H1699" s="5">
        <v>0</v>
      </c>
      <c r="I1699" s="12">
        <v>0</v>
      </c>
    </row>
    <row r="1700" spans="1:9" hidden="1" outlineLevel="1">
      <c r="A1700" s="7" t="s">
        <v>16579</v>
      </c>
      <c r="B1700" s="7" t="s">
        <v>16580</v>
      </c>
      <c r="C1700" s="7" t="s">
        <v>66</v>
      </c>
      <c r="D1700" s="7" t="s">
        <v>3</v>
      </c>
      <c r="E1700" s="8"/>
      <c r="F1700" s="7" t="s">
        <v>3</v>
      </c>
      <c r="G1700" s="8"/>
      <c r="H1700" s="5">
        <v>0</v>
      </c>
      <c r="I1700" s="12">
        <v>0</v>
      </c>
    </row>
    <row r="1701" spans="1:9" hidden="1" outlineLevel="1">
      <c r="A1701" s="7" t="s">
        <v>16581</v>
      </c>
      <c r="B1701" s="7" t="s">
        <v>16582</v>
      </c>
      <c r="C1701" s="7" t="s">
        <v>66</v>
      </c>
      <c r="D1701" s="7" t="s">
        <v>3</v>
      </c>
      <c r="E1701" s="8"/>
      <c r="F1701" s="7" t="s">
        <v>3</v>
      </c>
      <c r="G1701" s="8"/>
      <c r="H1701" s="5">
        <v>0</v>
      </c>
      <c r="I1701" s="12">
        <v>0</v>
      </c>
    </row>
    <row r="1702" spans="1:9" hidden="1" outlineLevel="1">
      <c r="A1702" s="7" t="s">
        <v>16583</v>
      </c>
      <c r="B1702" s="7" t="s">
        <v>16584</v>
      </c>
      <c r="C1702" s="7" t="s">
        <v>66</v>
      </c>
      <c r="D1702" s="7" t="s">
        <v>3</v>
      </c>
      <c r="E1702" s="8"/>
      <c r="F1702" s="7" t="s">
        <v>3</v>
      </c>
      <c r="G1702" s="8"/>
      <c r="H1702" s="5">
        <v>0</v>
      </c>
      <c r="I1702" s="12">
        <v>0</v>
      </c>
    </row>
    <row r="1703" spans="1:9" hidden="1" outlineLevel="1">
      <c r="A1703" s="7" t="s">
        <v>16585</v>
      </c>
      <c r="B1703" s="7" t="s">
        <v>16586</v>
      </c>
      <c r="C1703" s="7" t="s">
        <v>66</v>
      </c>
      <c r="D1703" s="7" t="s">
        <v>3</v>
      </c>
      <c r="E1703" s="8"/>
      <c r="F1703" s="7" t="s">
        <v>3</v>
      </c>
      <c r="G1703" s="8"/>
      <c r="H1703" s="5">
        <v>0</v>
      </c>
      <c r="I1703" s="12">
        <v>0</v>
      </c>
    </row>
    <row r="1704" spans="1:9" hidden="1" outlineLevel="1">
      <c r="A1704" s="7" t="s">
        <v>16587</v>
      </c>
      <c r="B1704" s="7" t="s">
        <v>16588</v>
      </c>
      <c r="C1704" s="7" t="s">
        <v>66</v>
      </c>
      <c r="D1704" s="7" t="s">
        <v>3</v>
      </c>
      <c r="E1704" s="8"/>
      <c r="F1704" s="7" t="s">
        <v>3</v>
      </c>
      <c r="G1704" s="8"/>
      <c r="H1704" s="5">
        <v>0</v>
      </c>
      <c r="I1704" s="12">
        <v>0</v>
      </c>
    </row>
    <row r="1705" spans="1:9" hidden="1" outlineLevel="1">
      <c r="A1705" s="7" t="s">
        <v>16589</v>
      </c>
      <c r="B1705" s="7" t="s">
        <v>16590</v>
      </c>
      <c r="C1705" s="7" t="s">
        <v>66</v>
      </c>
      <c r="D1705" s="7" t="s">
        <v>3</v>
      </c>
      <c r="E1705" s="8"/>
      <c r="F1705" s="7" t="s">
        <v>3</v>
      </c>
      <c r="G1705" s="8">
        <v>314076000</v>
      </c>
      <c r="H1705" s="5">
        <v>1.9964731739961478E-5</v>
      </c>
      <c r="I1705" s="12">
        <v>3.9859051344862528E-10</v>
      </c>
    </row>
    <row r="1706" spans="1:9" hidden="1" outlineLevel="1">
      <c r="A1706" s="7" t="s">
        <v>16591</v>
      </c>
      <c r="B1706" s="7" t="s">
        <v>16592</v>
      </c>
      <c r="C1706" s="7" t="s">
        <v>66</v>
      </c>
      <c r="D1706" s="7" t="s">
        <v>3</v>
      </c>
      <c r="E1706" s="8"/>
      <c r="F1706" s="7" t="s">
        <v>3</v>
      </c>
      <c r="G1706" s="8">
        <v>743688000</v>
      </c>
      <c r="H1706" s="5">
        <v>4.727368986560091E-5</v>
      </c>
      <c r="I1706" s="12">
        <v>2.2348017535090184E-9</v>
      </c>
    </row>
    <row r="1707" spans="1:9" hidden="1" outlineLevel="1">
      <c r="A1707" s="7" t="s">
        <v>16593</v>
      </c>
      <c r="B1707" s="7" t="s">
        <v>5472</v>
      </c>
      <c r="C1707" s="7" t="s">
        <v>66</v>
      </c>
      <c r="D1707" s="7" t="s">
        <v>3</v>
      </c>
      <c r="E1707" s="8"/>
      <c r="F1707" s="7" t="s">
        <v>3</v>
      </c>
      <c r="G1707" s="8">
        <v>1221414610</v>
      </c>
      <c r="H1707" s="5">
        <v>7.7641128363579732E-5</v>
      </c>
      <c r="I1707" s="12">
        <v>6.028144813569865E-9</v>
      </c>
    </row>
    <row r="1708" spans="1:9" hidden="1" outlineLevel="1">
      <c r="A1708" s="7" t="s">
        <v>16594</v>
      </c>
      <c r="B1708" s="7" t="s">
        <v>16595</v>
      </c>
      <c r="C1708" s="7" t="s">
        <v>66</v>
      </c>
      <c r="D1708" s="7" t="s">
        <v>3</v>
      </c>
      <c r="E1708" s="8"/>
      <c r="F1708" s="7" t="s">
        <v>3</v>
      </c>
      <c r="G1708" s="8"/>
      <c r="H1708" s="5">
        <v>0</v>
      </c>
      <c r="I1708" s="12">
        <v>0</v>
      </c>
    </row>
    <row r="1709" spans="1:9" hidden="1" outlineLevel="1">
      <c r="A1709" s="7" t="s">
        <v>16596</v>
      </c>
      <c r="B1709" s="7" t="s">
        <v>16597</v>
      </c>
      <c r="C1709" s="7" t="s">
        <v>66</v>
      </c>
      <c r="D1709" s="7" t="s">
        <v>3</v>
      </c>
      <c r="E1709" s="8"/>
      <c r="F1709" s="7" t="s">
        <v>3</v>
      </c>
      <c r="G1709" s="8">
        <v>132600970</v>
      </c>
      <c r="H1709" s="5">
        <v>8.4289878707977673E-6</v>
      </c>
      <c r="I1709" s="12">
        <v>7.1047836526055883E-11</v>
      </c>
    </row>
    <row r="1710" spans="1:9" hidden="1" outlineLevel="1">
      <c r="A1710" s="7" t="s">
        <v>16598</v>
      </c>
      <c r="B1710" s="7" t="s">
        <v>16599</v>
      </c>
      <c r="C1710" s="7" t="s">
        <v>66</v>
      </c>
      <c r="D1710" s="7" t="s">
        <v>3</v>
      </c>
      <c r="E1710" s="8"/>
      <c r="F1710" s="7" t="s">
        <v>3</v>
      </c>
      <c r="G1710" s="8"/>
      <c r="H1710" s="5">
        <v>0</v>
      </c>
      <c r="I1710" s="12">
        <v>0</v>
      </c>
    </row>
    <row r="1711" spans="1:9" hidden="1" outlineLevel="1">
      <c r="A1711" s="7" t="s">
        <v>16600</v>
      </c>
      <c r="B1711" s="7" t="s">
        <v>16601</v>
      </c>
      <c r="C1711" s="7" t="s">
        <v>66</v>
      </c>
      <c r="D1711" s="7" t="s">
        <v>3</v>
      </c>
      <c r="E1711" s="8"/>
      <c r="F1711" s="7" t="s">
        <v>3</v>
      </c>
      <c r="G1711" s="8">
        <v>72610800</v>
      </c>
      <c r="H1711" s="5">
        <v>4.6156189693704541E-6</v>
      </c>
      <c r="I1711" s="12">
        <v>2.1303938470412372E-11</v>
      </c>
    </row>
    <row r="1712" spans="1:9" hidden="1" outlineLevel="1">
      <c r="A1712" s="7" t="s">
        <v>16602</v>
      </c>
      <c r="B1712" s="7" t="s">
        <v>16603</v>
      </c>
      <c r="C1712" s="7" t="s">
        <v>66</v>
      </c>
      <c r="D1712" s="7" t="s">
        <v>3</v>
      </c>
      <c r="E1712" s="8"/>
      <c r="F1712" s="7" t="s">
        <v>3</v>
      </c>
      <c r="G1712" s="8"/>
      <c r="H1712" s="5">
        <v>0</v>
      </c>
      <c r="I1712" s="12">
        <v>0</v>
      </c>
    </row>
    <row r="1713" spans="1:9" hidden="1" outlineLevel="1">
      <c r="A1713" s="7" t="s">
        <v>16604</v>
      </c>
      <c r="B1713" s="7" t="s">
        <v>16605</v>
      </c>
      <c r="C1713" s="7" t="s">
        <v>66</v>
      </c>
      <c r="D1713" s="7" t="s">
        <v>3</v>
      </c>
      <c r="E1713" s="8"/>
      <c r="F1713" s="7" t="s">
        <v>3</v>
      </c>
      <c r="G1713" s="8">
        <v>713129000</v>
      </c>
      <c r="H1713" s="5">
        <v>4.5331159276694139E-5</v>
      </c>
      <c r="I1713" s="12">
        <v>2.0549140013690132E-9</v>
      </c>
    </row>
    <row r="1714" spans="1:9" hidden="1" outlineLevel="1">
      <c r="A1714" s="7" t="s">
        <v>16606</v>
      </c>
      <c r="B1714" s="7" t="s">
        <v>16607</v>
      </c>
      <c r="C1714" s="7" t="s">
        <v>66</v>
      </c>
      <c r="D1714" s="7" t="s">
        <v>3</v>
      </c>
      <c r="E1714" s="8"/>
      <c r="F1714" s="7" t="s">
        <v>3</v>
      </c>
      <c r="G1714" s="8"/>
      <c r="H1714" s="5">
        <v>0</v>
      </c>
      <c r="I1714" s="12">
        <v>0</v>
      </c>
    </row>
    <row r="1715" spans="1:9" hidden="1" outlineLevel="1">
      <c r="A1715" s="7" t="s">
        <v>16608</v>
      </c>
      <c r="B1715" s="7" t="s">
        <v>16609</v>
      </c>
      <c r="C1715" s="7" t="s">
        <v>66</v>
      </c>
      <c r="D1715" s="7" t="s">
        <v>3</v>
      </c>
      <c r="E1715" s="8"/>
      <c r="F1715" s="7" t="s">
        <v>3</v>
      </c>
      <c r="G1715" s="8">
        <v>112922090</v>
      </c>
      <c r="H1715" s="5">
        <v>7.1780691118257565E-6</v>
      </c>
      <c r="I1715" s="12">
        <v>5.1524676174147005E-11</v>
      </c>
    </row>
    <row r="1716" spans="1:9" hidden="1" outlineLevel="1">
      <c r="A1716" s="7" t="s">
        <v>16610</v>
      </c>
      <c r="B1716" s="7" t="s">
        <v>16611</v>
      </c>
      <c r="C1716" s="7" t="s">
        <v>66</v>
      </c>
      <c r="D1716" s="7" t="s">
        <v>3</v>
      </c>
      <c r="E1716" s="8"/>
      <c r="F1716" s="7" t="s">
        <v>3</v>
      </c>
      <c r="G1716" s="8"/>
      <c r="H1716" s="5">
        <v>0</v>
      </c>
      <c r="I1716" s="12">
        <v>0</v>
      </c>
    </row>
    <row r="1717" spans="1:9" hidden="1" outlineLevel="1">
      <c r="A1717" s="7" t="s">
        <v>16612</v>
      </c>
      <c r="B1717" s="7" t="s">
        <v>16613</v>
      </c>
      <c r="C1717" s="7" t="s">
        <v>66</v>
      </c>
      <c r="D1717" s="7" t="s">
        <v>3</v>
      </c>
      <c r="E1717" s="8"/>
      <c r="F1717" s="7" t="s">
        <v>3</v>
      </c>
      <c r="G1717" s="8">
        <v>105445000</v>
      </c>
      <c r="H1717" s="5">
        <v>6.7027762016844263E-6</v>
      </c>
      <c r="I1717" s="12">
        <v>4.4927208809867106E-11</v>
      </c>
    </row>
    <row r="1718" spans="1:9" hidden="1" outlineLevel="1">
      <c r="A1718" s="7" t="s">
        <v>16614</v>
      </c>
      <c r="B1718" s="7" t="s">
        <v>16615</v>
      </c>
      <c r="C1718" s="7" t="s">
        <v>66</v>
      </c>
      <c r="D1718" s="7" t="s">
        <v>3</v>
      </c>
      <c r="E1718" s="8"/>
      <c r="F1718" s="7" t="s">
        <v>3</v>
      </c>
      <c r="G1718" s="8">
        <v>436146000</v>
      </c>
      <c r="H1718" s="5">
        <v>2.7724302046183848E-5</v>
      </c>
      <c r="I1718" s="12">
        <v>7.6863692394803388E-10</v>
      </c>
    </row>
    <row r="1719" spans="1:9" hidden="1" outlineLevel="1">
      <c r="A1719" s="7" t="s">
        <v>16616</v>
      </c>
      <c r="B1719" s="7" t="s">
        <v>16617</v>
      </c>
      <c r="C1719" s="7" t="s">
        <v>66</v>
      </c>
      <c r="D1719" s="7" t="s">
        <v>3</v>
      </c>
      <c r="E1719" s="8"/>
      <c r="F1719" s="7" t="s">
        <v>3</v>
      </c>
      <c r="G1719" s="8">
        <v>1691897000</v>
      </c>
      <c r="H1719" s="5">
        <v>1.0754807669686828E-4</v>
      </c>
      <c r="I1719" s="12">
        <v>1.1566588801195461E-8</v>
      </c>
    </row>
    <row r="1720" spans="1:9" hidden="1" outlineLevel="1">
      <c r="A1720" s="7" t="s">
        <v>16618</v>
      </c>
      <c r="B1720" s="7" t="s">
        <v>16619</v>
      </c>
      <c r="C1720" s="7" t="s">
        <v>66</v>
      </c>
      <c r="D1720" s="7" t="s">
        <v>3</v>
      </c>
      <c r="E1720" s="8"/>
      <c r="F1720" s="7" t="s">
        <v>3</v>
      </c>
      <c r="G1720" s="8">
        <v>1170995000</v>
      </c>
      <c r="H1720" s="5">
        <v>7.4436127064265309E-5</v>
      </c>
      <c r="I1720" s="12">
        <v>5.5407370123274507E-9</v>
      </c>
    </row>
    <row r="1721" spans="1:9" hidden="1" outlineLevel="1">
      <c r="A1721" s="7" t="s">
        <v>16620</v>
      </c>
      <c r="B1721" s="7" t="s">
        <v>16621</v>
      </c>
      <c r="C1721" s="7" t="s">
        <v>66</v>
      </c>
      <c r="D1721" s="7" t="s">
        <v>3</v>
      </c>
      <c r="E1721" s="8"/>
      <c r="F1721" s="7" t="s">
        <v>3</v>
      </c>
      <c r="G1721" s="8">
        <v>79637000</v>
      </c>
      <c r="H1721" s="5">
        <v>5.0622503520654622E-6</v>
      </c>
      <c r="I1721" s="12">
        <v>2.5626378626986896E-11</v>
      </c>
    </row>
    <row r="1722" spans="1:9" hidden="1" outlineLevel="1">
      <c r="A1722" s="7" t="s">
        <v>16622</v>
      </c>
      <c r="B1722" s="7" t="s">
        <v>16623</v>
      </c>
      <c r="C1722" s="7" t="s">
        <v>66</v>
      </c>
      <c r="D1722" s="7" t="s">
        <v>3</v>
      </c>
      <c r="E1722" s="8"/>
      <c r="F1722" s="7" t="s">
        <v>3</v>
      </c>
      <c r="G1722" s="8"/>
      <c r="H1722" s="5">
        <v>0</v>
      </c>
      <c r="I1722" s="12">
        <v>0</v>
      </c>
    </row>
    <row r="1723" spans="1:9" hidden="1" outlineLevel="1">
      <c r="A1723" s="7" t="s">
        <v>16624</v>
      </c>
      <c r="B1723" s="7" t="s">
        <v>16625</v>
      </c>
      <c r="C1723" s="7" t="s">
        <v>66</v>
      </c>
      <c r="D1723" s="7" t="s">
        <v>3</v>
      </c>
      <c r="E1723" s="8"/>
      <c r="F1723" s="7" t="s">
        <v>3</v>
      </c>
      <c r="G1723" s="8">
        <v>202804000</v>
      </c>
      <c r="H1723" s="5">
        <v>1.2891553177546668E-5</v>
      </c>
      <c r="I1723" s="12">
        <v>1.6619214332951357E-10</v>
      </c>
    </row>
    <row r="1724" spans="1:9" hidden="1" outlineLevel="1">
      <c r="A1724" s="7" t="s">
        <v>16626</v>
      </c>
      <c r="B1724" s="7" t="s">
        <v>16627</v>
      </c>
      <c r="C1724" s="7" t="s">
        <v>66</v>
      </c>
      <c r="D1724" s="7" t="s">
        <v>3</v>
      </c>
      <c r="E1724" s="8"/>
      <c r="F1724" s="7" t="s">
        <v>3</v>
      </c>
      <c r="G1724" s="8"/>
      <c r="H1724" s="5">
        <v>0</v>
      </c>
      <c r="I1724" s="12">
        <v>0</v>
      </c>
    </row>
    <row r="1725" spans="1:9" hidden="1" outlineLevel="1">
      <c r="A1725" s="7" t="s">
        <v>16628</v>
      </c>
      <c r="B1725" s="7" t="s">
        <v>16629</v>
      </c>
      <c r="C1725" s="7" t="s">
        <v>66</v>
      </c>
      <c r="D1725" s="7" t="s">
        <v>3</v>
      </c>
      <c r="E1725" s="8"/>
      <c r="F1725" s="7" t="s">
        <v>3</v>
      </c>
      <c r="G1725" s="8"/>
      <c r="H1725" s="5">
        <v>0</v>
      </c>
      <c r="I1725" s="12">
        <v>0</v>
      </c>
    </row>
    <row r="1726" spans="1:9" hidden="1" outlineLevel="1">
      <c r="A1726" s="7" t="s">
        <v>16630</v>
      </c>
      <c r="B1726" s="7" t="s">
        <v>16631</v>
      </c>
      <c r="C1726" s="7" t="s">
        <v>66</v>
      </c>
      <c r="D1726" s="7" t="s">
        <v>3</v>
      </c>
      <c r="E1726" s="8"/>
      <c r="F1726" s="7" t="s">
        <v>3</v>
      </c>
      <c r="G1726" s="8">
        <v>302404340</v>
      </c>
      <c r="H1726" s="5">
        <v>1.9222804433003801E-5</v>
      </c>
      <c r="I1726" s="12">
        <v>3.6951621026951059E-10</v>
      </c>
    </row>
    <row r="1727" spans="1:9" hidden="1" outlineLevel="1">
      <c r="A1727" s="7" t="s">
        <v>16632</v>
      </c>
      <c r="B1727" s="7" t="s">
        <v>16633</v>
      </c>
      <c r="C1727" s="7" t="s">
        <v>66</v>
      </c>
      <c r="D1727" s="7" t="s">
        <v>3</v>
      </c>
      <c r="E1727" s="8"/>
      <c r="F1727" s="7" t="s">
        <v>3</v>
      </c>
      <c r="G1727" s="8"/>
      <c r="H1727" s="5">
        <v>0</v>
      </c>
      <c r="I1727" s="12">
        <v>0</v>
      </c>
    </row>
    <row r="1728" spans="1:9" hidden="1" outlineLevel="1">
      <c r="A1728" s="7" t="s">
        <v>16634</v>
      </c>
      <c r="B1728" s="7" t="s">
        <v>16635</v>
      </c>
      <c r="C1728" s="7" t="s">
        <v>66</v>
      </c>
      <c r="D1728" s="7" t="s">
        <v>3</v>
      </c>
      <c r="E1728" s="8"/>
      <c r="F1728" s="7" t="s">
        <v>3</v>
      </c>
      <c r="G1728" s="8">
        <v>222951000</v>
      </c>
      <c r="H1728" s="5">
        <v>1.4172228715839959E-5</v>
      </c>
      <c r="I1728" s="12">
        <v>2.0085206677407875E-10</v>
      </c>
    </row>
    <row r="1729" spans="1:9" hidden="1" outlineLevel="1">
      <c r="A1729" s="7" t="s">
        <v>16636</v>
      </c>
      <c r="B1729" s="7" t="s">
        <v>5027</v>
      </c>
      <c r="C1729" s="7" t="s">
        <v>66</v>
      </c>
      <c r="D1729" s="7" t="s">
        <v>3</v>
      </c>
      <c r="E1729" s="8"/>
      <c r="F1729" s="7" t="s">
        <v>3</v>
      </c>
      <c r="G1729" s="8">
        <v>2882210000</v>
      </c>
      <c r="H1729" s="5">
        <v>1.8321218261896602E-4</v>
      </c>
      <c r="I1729" s="12">
        <v>3.3566703860005356E-8</v>
      </c>
    </row>
    <row r="1730" spans="1:9" hidden="1" outlineLevel="1">
      <c r="A1730" s="7" t="s">
        <v>16637</v>
      </c>
      <c r="B1730" s="7" t="s">
        <v>16638</v>
      </c>
      <c r="C1730" s="7" t="s">
        <v>66</v>
      </c>
      <c r="D1730" s="7" t="s">
        <v>3</v>
      </c>
      <c r="E1730" s="8"/>
      <c r="F1730" s="7" t="s">
        <v>3</v>
      </c>
      <c r="G1730" s="8">
        <v>389128000</v>
      </c>
      <c r="H1730" s="5">
        <v>2.4735529402143843E-5</v>
      </c>
      <c r="I1730" s="12">
        <v>6.1184641480432253E-10</v>
      </c>
    </row>
    <row r="1731" spans="1:9" hidden="1" outlineLevel="1">
      <c r="A1731" s="7" t="s">
        <v>16639</v>
      </c>
      <c r="B1731" s="7" t="s">
        <v>16640</v>
      </c>
      <c r="C1731" s="7" t="s">
        <v>66</v>
      </c>
      <c r="D1731" s="7" t="s">
        <v>3</v>
      </c>
      <c r="E1731" s="8"/>
      <c r="F1731" s="7" t="s">
        <v>3</v>
      </c>
      <c r="G1731" s="8"/>
      <c r="H1731" s="5">
        <v>0</v>
      </c>
      <c r="I1731" s="12">
        <v>0</v>
      </c>
    </row>
    <row r="1732" spans="1:9" hidden="1" outlineLevel="1">
      <c r="A1732" s="7" t="s">
        <v>16641</v>
      </c>
      <c r="B1732" s="7" t="s">
        <v>1173</v>
      </c>
      <c r="C1732" s="7" t="s">
        <v>66</v>
      </c>
      <c r="D1732" s="7" t="s">
        <v>3</v>
      </c>
      <c r="E1732" s="8"/>
      <c r="F1732" s="7" t="s">
        <v>3</v>
      </c>
      <c r="G1732" s="8">
        <v>47880000000</v>
      </c>
      <c r="H1732" s="5">
        <v>3.0435670210692809E-3</v>
      </c>
      <c r="I1732" s="12">
        <v>9.2633002117405371E-6</v>
      </c>
    </row>
    <row r="1733" spans="1:9" hidden="1" outlineLevel="1">
      <c r="A1733" s="7" t="s">
        <v>16642</v>
      </c>
      <c r="B1733" s="7" t="s">
        <v>16643</v>
      </c>
      <c r="C1733" s="7" t="s">
        <v>66</v>
      </c>
      <c r="D1733" s="7" t="s">
        <v>3</v>
      </c>
      <c r="E1733" s="8"/>
      <c r="F1733" s="7" t="s">
        <v>3</v>
      </c>
      <c r="G1733" s="8">
        <v>45259910</v>
      </c>
      <c r="H1733" s="5">
        <v>2.8770169058597278E-6</v>
      </c>
      <c r="I1733" s="12">
        <v>8.277226276602682E-12</v>
      </c>
    </row>
    <row r="1734" spans="1:9" hidden="1" outlineLevel="1">
      <c r="A1734" s="7" t="s">
        <v>16644</v>
      </c>
      <c r="B1734" s="7" t="s">
        <v>16645</v>
      </c>
      <c r="C1734" s="7" t="s">
        <v>66</v>
      </c>
      <c r="D1734" s="7" t="s">
        <v>3</v>
      </c>
      <c r="E1734" s="8"/>
      <c r="F1734" s="7" t="s">
        <v>3</v>
      </c>
      <c r="G1734" s="8">
        <v>8609936000</v>
      </c>
      <c r="H1734" s="5">
        <v>5.473040364059557E-4</v>
      </c>
      <c r="I1734" s="12">
        <v>2.9954170826625167E-7</v>
      </c>
    </row>
    <row r="1735" spans="1:9" hidden="1" outlineLevel="1">
      <c r="A1735" s="7" t="s">
        <v>16646</v>
      </c>
      <c r="B1735" s="7" t="s">
        <v>16647</v>
      </c>
      <c r="C1735" s="7" t="s">
        <v>66</v>
      </c>
      <c r="D1735" s="7" t="s">
        <v>3</v>
      </c>
      <c r="E1735" s="8"/>
      <c r="F1735" s="7" t="s">
        <v>3</v>
      </c>
      <c r="G1735" s="8"/>
      <c r="H1735" s="5">
        <v>0</v>
      </c>
      <c r="I1735" s="12">
        <v>0</v>
      </c>
    </row>
    <row r="1736" spans="1:9" hidden="1" outlineLevel="1">
      <c r="A1736" s="7" t="s">
        <v>16648</v>
      </c>
      <c r="B1736" s="7" t="s">
        <v>16649</v>
      </c>
      <c r="C1736" s="7" t="s">
        <v>66</v>
      </c>
      <c r="D1736" s="7" t="s">
        <v>3</v>
      </c>
      <c r="E1736" s="8"/>
      <c r="F1736" s="7" t="s">
        <v>3</v>
      </c>
      <c r="G1736" s="8">
        <v>170120000</v>
      </c>
      <c r="H1736" s="5">
        <v>1.0813943642947078E-5</v>
      </c>
      <c r="I1736" s="12">
        <v>1.1694137711283553E-10</v>
      </c>
    </row>
    <row r="1737" spans="1:9" hidden="1" outlineLevel="1">
      <c r="A1737" s="7" t="s">
        <v>16650</v>
      </c>
      <c r="B1737" s="7" t="s">
        <v>16651</v>
      </c>
      <c r="C1737" s="7" t="s">
        <v>66</v>
      </c>
      <c r="D1737" s="7" t="s">
        <v>3</v>
      </c>
      <c r="E1737" s="8"/>
      <c r="F1737" s="7" t="s">
        <v>3</v>
      </c>
      <c r="G1737" s="8">
        <v>77028150</v>
      </c>
      <c r="H1737" s="5">
        <v>4.8964147250204205E-6</v>
      </c>
      <c r="I1737" s="12">
        <v>2.3974877159396799E-11</v>
      </c>
    </row>
    <row r="1738" spans="1:9" hidden="1" outlineLevel="1">
      <c r="A1738" s="7" t="s">
        <v>16652</v>
      </c>
      <c r="B1738" s="7" t="s">
        <v>16653</v>
      </c>
      <c r="C1738" s="7" t="s">
        <v>66</v>
      </c>
      <c r="D1738" s="7" t="s">
        <v>3</v>
      </c>
      <c r="E1738" s="8"/>
      <c r="F1738" s="7" t="s">
        <v>3</v>
      </c>
      <c r="G1738" s="8">
        <v>445463000</v>
      </c>
      <c r="H1738" s="5">
        <v>2.831655171066385E-5</v>
      </c>
      <c r="I1738" s="12">
        <v>8.0182710078269982E-10</v>
      </c>
    </row>
    <row r="1739" spans="1:9" hidden="1" outlineLevel="1">
      <c r="A1739" s="7" t="s">
        <v>16654</v>
      </c>
      <c r="B1739" s="7" t="s">
        <v>16655</v>
      </c>
      <c r="C1739" s="7" t="s">
        <v>66</v>
      </c>
      <c r="D1739" s="7" t="s">
        <v>3</v>
      </c>
      <c r="E1739" s="8"/>
      <c r="F1739" s="7" t="s">
        <v>3</v>
      </c>
      <c r="G1739" s="8">
        <v>719094000</v>
      </c>
      <c r="H1739" s="5">
        <v>4.5710333823074219E-5</v>
      </c>
      <c r="I1739" s="12">
        <v>2.0894346182168829E-9</v>
      </c>
    </row>
    <row r="1740" spans="1:9" hidden="1" outlineLevel="1">
      <c r="A1740" s="7" t="s">
        <v>16656</v>
      </c>
      <c r="B1740" s="7" t="s">
        <v>16657</v>
      </c>
      <c r="C1740" s="7" t="s">
        <v>66</v>
      </c>
      <c r="D1740" s="7" t="s">
        <v>3</v>
      </c>
      <c r="E1740" s="8"/>
      <c r="F1740" s="7" t="s">
        <v>3</v>
      </c>
      <c r="G1740" s="8"/>
      <c r="H1740" s="5">
        <v>0</v>
      </c>
      <c r="I1740" s="12">
        <v>0</v>
      </c>
    </row>
    <row r="1741" spans="1:9" hidden="1" outlineLevel="1">
      <c r="A1741" s="7" t="s">
        <v>16658</v>
      </c>
      <c r="B1741" s="7" t="s">
        <v>16659</v>
      </c>
      <c r="C1741" s="7" t="s">
        <v>66</v>
      </c>
      <c r="D1741" s="7" t="s">
        <v>3</v>
      </c>
      <c r="E1741" s="8">
        <v>360772000</v>
      </c>
      <c r="F1741" s="7" t="s">
        <v>3</v>
      </c>
      <c r="G1741" s="8">
        <v>2014027000</v>
      </c>
      <c r="H1741" s="5">
        <v>1.2802477353264621E-4</v>
      </c>
      <c r="I1741" s="12">
        <v>1.6390342638085351E-8</v>
      </c>
    </row>
    <row r="1742" spans="1:9" hidden="1" outlineLevel="1">
      <c r="A1742" s="7" t="s">
        <v>16660</v>
      </c>
      <c r="B1742" s="7" t="s">
        <v>16661</v>
      </c>
      <c r="C1742" s="7" t="s">
        <v>66</v>
      </c>
      <c r="D1742" s="7" t="s">
        <v>3</v>
      </c>
      <c r="E1742" s="8"/>
      <c r="F1742" s="7" t="s">
        <v>3</v>
      </c>
      <c r="G1742" s="8"/>
      <c r="H1742" s="5">
        <v>0</v>
      </c>
      <c r="I1742" s="12">
        <v>0</v>
      </c>
    </row>
    <row r="1743" spans="1:9" hidden="1" outlineLevel="1">
      <c r="A1743" s="7" t="s">
        <v>16662</v>
      </c>
      <c r="B1743" s="7" t="s">
        <v>16663</v>
      </c>
      <c r="C1743" s="7" t="s">
        <v>66</v>
      </c>
      <c r="D1743" s="7" t="s">
        <v>3</v>
      </c>
      <c r="E1743" s="8">
        <v>93851000</v>
      </c>
      <c r="F1743" s="7" t="s">
        <v>3</v>
      </c>
      <c r="G1743" s="8">
        <v>3945355000</v>
      </c>
      <c r="H1743" s="5">
        <v>2.5079265589830394E-4</v>
      </c>
      <c r="I1743" s="12">
        <v>6.2896956252525082E-8</v>
      </c>
    </row>
    <row r="1744" spans="1:9" hidden="1" outlineLevel="1">
      <c r="A1744" s="7" t="s">
        <v>16664</v>
      </c>
      <c r="B1744" s="7" t="s">
        <v>16665</v>
      </c>
      <c r="C1744" s="7" t="s">
        <v>66</v>
      </c>
      <c r="D1744" s="7" t="s">
        <v>3</v>
      </c>
      <c r="E1744" s="8"/>
      <c r="F1744" s="7" t="s">
        <v>3</v>
      </c>
      <c r="G1744" s="8"/>
      <c r="H1744" s="5">
        <v>0</v>
      </c>
      <c r="I1744" s="12">
        <v>0</v>
      </c>
    </row>
    <row r="1745" spans="1:9" hidden="1" outlineLevel="1">
      <c r="A1745" s="7" t="s">
        <v>16666</v>
      </c>
      <c r="B1745" s="7" t="s">
        <v>16667</v>
      </c>
      <c r="C1745" s="7" t="s">
        <v>66</v>
      </c>
      <c r="D1745" s="7" t="s">
        <v>3</v>
      </c>
      <c r="E1745" s="8"/>
      <c r="F1745" s="7" t="s">
        <v>3</v>
      </c>
      <c r="G1745" s="8"/>
      <c r="H1745" s="5">
        <v>0</v>
      </c>
      <c r="I1745" s="12">
        <v>0</v>
      </c>
    </row>
    <row r="1746" spans="1:9" hidden="1" outlineLevel="1">
      <c r="A1746" s="7" t="s">
        <v>16668</v>
      </c>
      <c r="B1746" s="7" t="s">
        <v>16669</v>
      </c>
      <c r="C1746" s="7" t="s">
        <v>66</v>
      </c>
      <c r="D1746" s="7" t="s">
        <v>3</v>
      </c>
      <c r="E1746" s="8"/>
      <c r="F1746" s="7" t="s">
        <v>3</v>
      </c>
      <c r="G1746" s="8">
        <v>21617788000</v>
      </c>
      <c r="H1746" s="5">
        <v>1.3741684758827746E-3</v>
      </c>
      <c r="I1746" s="12">
        <v>1.8883390001099879E-6</v>
      </c>
    </row>
    <row r="1747" spans="1:9" hidden="1" outlineLevel="1">
      <c r="A1747" s="7" t="s">
        <v>16670</v>
      </c>
      <c r="B1747" s="7" t="s">
        <v>8039</v>
      </c>
      <c r="C1747" s="7" t="s">
        <v>66</v>
      </c>
      <c r="D1747" s="7" t="s">
        <v>3</v>
      </c>
      <c r="E1747" s="8"/>
      <c r="F1747" s="7" t="s">
        <v>3</v>
      </c>
      <c r="G1747" s="8">
        <v>19210529000</v>
      </c>
      <c r="H1747" s="5">
        <v>1.2211472957747501E-3</v>
      </c>
      <c r="I1747" s="12">
        <v>1.4912007179779851E-6</v>
      </c>
    </row>
    <row r="1748" spans="1:9" hidden="1" outlineLevel="1">
      <c r="A1748" s="7" t="s">
        <v>16671</v>
      </c>
      <c r="B1748" s="7" t="s">
        <v>16672</v>
      </c>
      <c r="C1748" s="7" t="s">
        <v>66</v>
      </c>
      <c r="D1748" s="7" t="s">
        <v>3</v>
      </c>
      <c r="E1748" s="8"/>
      <c r="F1748" s="7" t="s">
        <v>3</v>
      </c>
      <c r="G1748" s="8">
        <v>360501000</v>
      </c>
      <c r="H1748" s="5">
        <v>2.291580941233285E-5</v>
      </c>
      <c r="I1748" s="12">
        <v>5.2513432102236281E-10</v>
      </c>
    </row>
    <row r="1749" spans="1:9" hidden="1" outlineLevel="1">
      <c r="A1749" s="7" t="s">
        <v>16673</v>
      </c>
      <c r="B1749" s="7" t="s">
        <v>16674</v>
      </c>
      <c r="C1749" s="7" t="s">
        <v>66</v>
      </c>
      <c r="D1749" s="7" t="s">
        <v>3</v>
      </c>
      <c r="E1749" s="8"/>
      <c r="F1749" s="7" t="s">
        <v>3</v>
      </c>
      <c r="G1749" s="8">
        <v>336624000</v>
      </c>
      <c r="H1749" s="5">
        <v>2.1398030595246986E-5</v>
      </c>
      <c r="I1749" s="12">
        <v>4.5787571335512609E-10</v>
      </c>
    </row>
    <row r="1750" spans="1:9" hidden="1" outlineLevel="1">
      <c r="A1750" s="7" t="s">
        <v>16675</v>
      </c>
      <c r="B1750" s="7" t="s">
        <v>16676</v>
      </c>
      <c r="C1750" s="7" t="s">
        <v>66</v>
      </c>
      <c r="D1750" s="7" t="s">
        <v>3</v>
      </c>
      <c r="E1750" s="8"/>
      <c r="F1750" s="7" t="s">
        <v>3</v>
      </c>
      <c r="G1750" s="8">
        <v>48350202000</v>
      </c>
      <c r="H1750" s="5">
        <v>3.0734561459740601E-3</v>
      </c>
      <c r="I1750" s="12">
        <v>9.4461326812257228E-6</v>
      </c>
    </row>
    <row r="1751" spans="1:9" hidden="1" outlineLevel="1">
      <c r="A1751" s="7" t="s">
        <v>16677</v>
      </c>
      <c r="B1751" s="7" t="s">
        <v>16678</v>
      </c>
      <c r="C1751" s="7" t="s">
        <v>66</v>
      </c>
      <c r="D1751" s="7" t="s">
        <v>3</v>
      </c>
      <c r="E1751" s="8"/>
      <c r="F1751" s="7" t="s">
        <v>3</v>
      </c>
      <c r="G1751" s="8"/>
      <c r="H1751" s="5">
        <v>0</v>
      </c>
      <c r="I1751" s="12">
        <v>0</v>
      </c>
    </row>
    <row r="1752" spans="1:9" hidden="1" outlineLevel="1">
      <c r="A1752" s="7" t="s">
        <v>16679</v>
      </c>
      <c r="B1752" s="7" t="s">
        <v>16680</v>
      </c>
      <c r="C1752" s="7" t="s">
        <v>66</v>
      </c>
      <c r="D1752" s="7" t="s">
        <v>3</v>
      </c>
      <c r="E1752" s="8"/>
      <c r="F1752" s="7" t="s">
        <v>3</v>
      </c>
      <c r="G1752" s="8"/>
      <c r="H1752" s="5">
        <v>0</v>
      </c>
      <c r="I1752" s="12">
        <v>0</v>
      </c>
    </row>
    <row r="1753" spans="1:9" hidden="1" outlineLevel="1">
      <c r="A1753" s="7" t="s">
        <v>16681</v>
      </c>
      <c r="B1753" s="7" t="s">
        <v>16682</v>
      </c>
      <c r="C1753" s="7" t="s">
        <v>66</v>
      </c>
      <c r="D1753" s="7" t="s">
        <v>3</v>
      </c>
      <c r="E1753" s="8"/>
      <c r="F1753" s="7" t="s">
        <v>3</v>
      </c>
      <c r="G1753" s="8"/>
      <c r="H1753" s="5">
        <v>0</v>
      </c>
      <c r="I1753" s="12">
        <v>0</v>
      </c>
    </row>
    <row r="1754" spans="1:9" hidden="1" outlineLevel="1">
      <c r="A1754" s="7" t="s">
        <v>16683</v>
      </c>
      <c r="B1754" s="7" t="s">
        <v>16684</v>
      </c>
      <c r="C1754" s="7" t="s">
        <v>66</v>
      </c>
      <c r="D1754" s="7" t="s">
        <v>3</v>
      </c>
      <c r="E1754" s="8"/>
      <c r="F1754" s="7" t="s">
        <v>3</v>
      </c>
      <c r="G1754" s="8">
        <v>2485360000</v>
      </c>
      <c r="H1754" s="5">
        <v>1.5798579221981511E-4</v>
      </c>
      <c r="I1754" s="12">
        <v>2.4959510543322593E-8</v>
      </c>
    </row>
    <row r="1755" spans="1:9" hidden="1" outlineLevel="1">
      <c r="A1755" s="7" t="s">
        <v>16685</v>
      </c>
      <c r="B1755" s="7" t="s">
        <v>16686</v>
      </c>
      <c r="C1755" s="7" t="s">
        <v>66</v>
      </c>
      <c r="D1755" s="7" t="s">
        <v>3</v>
      </c>
      <c r="E1755" s="8"/>
      <c r="F1755" s="7" t="s">
        <v>3</v>
      </c>
      <c r="G1755" s="8"/>
      <c r="H1755" s="5">
        <v>0</v>
      </c>
      <c r="I1755" s="12">
        <v>0</v>
      </c>
    </row>
    <row r="1756" spans="1:9" hidden="1" outlineLevel="1">
      <c r="A1756" s="7" t="s">
        <v>16687</v>
      </c>
      <c r="B1756" s="7" t="s">
        <v>16688</v>
      </c>
      <c r="C1756" s="7" t="s">
        <v>66</v>
      </c>
      <c r="D1756" s="7" t="s">
        <v>3</v>
      </c>
      <c r="E1756" s="8"/>
      <c r="F1756" s="7" t="s">
        <v>3</v>
      </c>
      <c r="G1756" s="8">
        <v>414702000</v>
      </c>
      <c r="H1756" s="5">
        <v>2.6361180676095928E-5</v>
      </c>
      <c r="I1756" s="12">
        <v>6.9491184663777334E-10</v>
      </c>
    </row>
    <row r="1757" spans="1:9" hidden="1" outlineLevel="1">
      <c r="A1757" s="7" t="s">
        <v>16689</v>
      </c>
      <c r="B1757" s="7" t="s">
        <v>16690</v>
      </c>
      <c r="C1757" s="7" t="s">
        <v>66</v>
      </c>
      <c r="D1757" s="7" t="s">
        <v>3</v>
      </c>
      <c r="E1757" s="8"/>
      <c r="F1757" s="7" t="s">
        <v>3</v>
      </c>
      <c r="G1757" s="8">
        <v>271900000</v>
      </c>
      <c r="H1757" s="5">
        <v>1.7283748392413065E-5</v>
      </c>
      <c r="I1757" s="12">
        <v>2.9872795849224121E-10</v>
      </c>
    </row>
    <row r="1758" spans="1:9" hidden="1" outlineLevel="1">
      <c r="A1758" s="7" t="s">
        <v>16691</v>
      </c>
      <c r="B1758" s="7" t="s">
        <v>16692</v>
      </c>
      <c r="C1758" s="7" t="s">
        <v>66</v>
      </c>
      <c r="D1758" s="7" t="s">
        <v>3</v>
      </c>
      <c r="E1758" s="8"/>
      <c r="F1758" s="7" t="s">
        <v>3</v>
      </c>
      <c r="G1758" s="8">
        <v>115905990</v>
      </c>
      <c r="H1758" s="5">
        <v>7.3677453782035478E-6</v>
      </c>
      <c r="I1758" s="12">
        <v>5.4283671958039737E-11</v>
      </c>
    </row>
    <row r="1759" spans="1:9" hidden="1" outlineLevel="1">
      <c r="A1759" s="7" t="s">
        <v>16693</v>
      </c>
      <c r="B1759" s="7" t="s">
        <v>16694</v>
      </c>
      <c r="C1759" s="7" t="s">
        <v>66</v>
      </c>
      <c r="D1759" s="7" t="s">
        <v>3</v>
      </c>
      <c r="E1759" s="8"/>
      <c r="F1759" s="7" t="s">
        <v>3</v>
      </c>
      <c r="G1759" s="8">
        <v>551343000</v>
      </c>
      <c r="H1759" s="5">
        <v>3.5046979367113628E-5</v>
      </c>
      <c r="I1759" s="12">
        <v>1.2282907627588884E-9</v>
      </c>
    </row>
    <row r="1760" spans="1:9" hidden="1" outlineLevel="1">
      <c r="A1760" s="7" t="s">
        <v>16695</v>
      </c>
      <c r="B1760" s="7" t="s">
        <v>16696</v>
      </c>
      <c r="C1760" s="7" t="s">
        <v>66</v>
      </c>
      <c r="D1760" s="7" t="s">
        <v>3</v>
      </c>
      <c r="E1760" s="8"/>
      <c r="F1760" s="7" t="s">
        <v>3</v>
      </c>
      <c r="G1760" s="8">
        <v>651084000</v>
      </c>
      <c r="H1760" s="5">
        <v>4.1387171895277189E-5</v>
      </c>
      <c r="I1760" s="12">
        <v>1.712897997489222E-9</v>
      </c>
    </row>
    <row r="1761" spans="1:9" hidden="1" outlineLevel="1">
      <c r="A1761" s="7" t="s">
        <v>16697</v>
      </c>
      <c r="B1761" s="7" t="s">
        <v>16698</v>
      </c>
      <c r="C1761" s="7" t="s">
        <v>66</v>
      </c>
      <c r="D1761" s="7" t="s">
        <v>3</v>
      </c>
      <c r="E1761" s="8"/>
      <c r="F1761" s="7" t="s">
        <v>3</v>
      </c>
      <c r="G1761" s="8">
        <v>151006000</v>
      </c>
      <c r="H1761" s="5">
        <v>9.5989323639011663E-6</v>
      </c>
      <c r="I1761" s="12">
        <v>9.2139502526749236E-11</v>
      </c>
    </row>
    <row r="1762" spans="1:9" hidden="1" outlineLevel="1">
      <c r="A1762" s="7" t="s">
        <v>16699</v>
      </c>
      <c r="B1762" s="7" t="s">
        <v>16700</v>
      </c>
      <c r="C1762" s="7" t="s">
        <v>66</v>
      </c>
      <c r="D1762" s="7" t="s">
        <v>3</v>
      </c>
      <c r="E1762" s="8"/>
      <c r="F1762" s="7" t="s">
        <v>3</v>
      </c>
      <c r="G1762" s="8"/>
      <c r="H1762" s="5">
        <v>0</v>
      </c>
      <c r="I1762" s="12">
        <v>0</v>
      </c>
    </row>
    <row r="1763" spans="1:9" hidden="1" outlineLevel="1">
      <c r="A1763" s="7" t="s">
        <v>16701</v>
      </c>
      <c r="B1763" s="7" t="s">
        <v>16702</v>
      </c>
      <c r="C1763" s="7" t="s">
        <v>66</v>
      </c>
      <c r="D1763" s="7" t="s">
        <v>3</v>
      </c>
      <c r="E1763" s="8"/>
      <c r="F1763" s="7" t="s">
        <v>3</v>
      </c>
      <c r="G1763" s="8">
        <v>3535090000</v>
      </c>
      <c r="H1763" s="5">
        <v>2.2471352006081462E-4</v>
      </c>
      <c r="I1763" s="12">
        <v>5.0496166098122134E-8</v>
      </c>
    </row>
    <row r="1764" spans="1:9" hidden="1" outlineLevel="1">
      <c r="A1764" s="7" t="s">
        <v>16703</v>
      </c>
      <c r="B1764" s="7" t="s">
        <v>16704</v>
      </c>
      <c r="C1764" s="7" t="s">
        <v>66</v>
      </c>
      <c r="D1764" s="7" t="s">
        <v>3</v>
      </c>
      <c r="E1764" s="8"/>
      <c r="F1764" s="7" t="s">
        <v>3</v>
      </c>
      <c r="G1764" s="8">
        <v>760050000</v>
      </c>
      <c r="H1764" s="5">
        <v>4.8313765964154282E-5</v>
      </c>
      <c r="I1764" s="12">
        <v>2.3342199816390726E-9</v>
      </c>
    </row>
    <row r="1765" spans="1:9" hidden="1" outlineLevel="1">
      <c r="A1765" s="7" t="s">
        <v>16705</v>
      </c>
      <c r="B1765" s="7" t="s">
        <v>16706</v>
      </c>
      <c r="C1765" s="7" t="s">
        <v>66</v>
      </c>
      <c r="D1765" s="7" t="s">
        <v>3</v>
      </c>
      <c r="E1765" s="8"/>
      <c r="F1765" s="7" t="s">
        <v>3</v>
      </c>
      <c r="G1765" s="8">
        <v>1425550000</v>
      </c>
      <c r="H1765" s="5">
        <v>9.0617313427011561E-5</v>
      </c>
      <c r="I1765" s="12">
        <v>8.2114974927292491E-9</v>
      </c>
    </row>
    <row r="1766" spans="1:9" hidden="1" outlineLevel="1">
      <c r="A1766" s="7" t="s">
        <v>16707</v>
      </c>
      <c r="B1766" s="7" t="s">
        <v>7250</v>
      </c>
      <c r="C1766" s="7" t="s">
        <v>66</v>
      </c>
      <c r="D1766" s="7" t="s">
        <v>3</v>
      </c>
      <c r="E1766" s="8"/>
      <c r="F1766" s="7" t="s">
        <v>3</v>
      </c>
      <c r="G1766" s="8">
        <v>6831410000</v>
      </c>
      <c r="H1766" s="5">
        <v>4.3424925195077063E-4</v>
      </c>
      <c r="I1766" s="12">
        <v>1.8857241281980387E-7</v>
      </c>
    </row>
    <row r="1767" spans="1:9" hidden="1" outlineLevel="1">
      <c r="A1767" s="7" t="s">
        <v>16708</v>
      </c>
      <c r="B1767" s="7" t="s">
        <v>16709</v>
      </c>
      <c r="C1767" s="7" t="s">
        <v>66</v>
      </c>
      <c r="D1767" s="7" t="s">
        <v>3</v>
      </c>
      <c r="E1767" s="8"/>
      <c r="F1767" s="7" t="s">
        <v>3</v>
      </c>
      <c r="G1767" s="8">
        <v>259353990</v>
      </c>
      <c r="H1767" s="5">
        <v>1.6486241661377027E-5</v>
      </c>
      <c r="I1767" s="12">
        <v>2.7179616411732354E-10</v>
      </c>
    </row>
    <row r="1768" spans="1:9" hidden="1" outlineLevel="1">
      <c r="A1768" s="7" t="s">
        <v>16710</v>
      </c>
      <c r="B1768" s="7" t="s">
        <v>16711</v>
      </c>
      <c r="C1768" s="7" t="s">
        <v>66</v>
      </c>
      <c r="D1768" s="7" t="s">
        <v>3</v>
      </c>
      <c r="E1768" s="8"/>
      <c r="F1768" s="7" t="s">
        <v>3</v>
      </c>
      <c r="G1768" s="8"/>
      <c r="H1768" s="5">
        <v>0</v>
      </c>
      <c r="I1768" s="12">
        <v>0</v>
      </c>
    </row>
    <row r="1769" spans="1:9" hidden="1" outlineLevel="1">
      <c r="A1769" s="7" t="s">
        <v>16712</v>
      </c>
      <c r="B1769" s="7" t="s">
        <v>16713</v>
      </c>
      <c r="C1769" s="7" t="s">
        <v>66</v>
      </c>
      <c r="D1769" s="7" t="s">
        <v>3</v>
      </c>
      <c r="E1769" s="8"/>
      <c r="F1769" s="7" t="s">
        <v>3</v>
      </c>
      <c r="G1769" s="8"/>
      <c r="H1769" s="5">
        <v>0</v>
      </c>
      <c r="I1769" s="12">
        <v>0</v>
      </c>
    </row>
    <row r="1770" spans="1:9" hidden="1" outlineLevel="1">
      <c r="A1770" s="7" t="s">
        <v>16714</v>
      </c>
      <c r="B1770" s="7" t="s">
        <v>16715</v>
      </c>
      <c r="C1770" s="7" t="s">
        <v>66</v>
      </c>
      <c r="D1770" s="7" t="s">
        <v>3</v>
      </c>
      <c r="E1770" s="8"/>
      <c r="F1770" s="7" t="s">
        <v>3</v>
      </c>
      <c r="G1770" s="8">
        <v>4098679000</v>
      </c>
      <c r="H1770" s="5">
        <v>2.6053893555449498E-4</v>
      </c>
      <c r="I1770" s="12">
        <v>6.7880536939869289E-8</v>
      </c>
    </row>
    <row r="1771" spans="1:9" hidden="1" outlineLevel="1">
      <c r="A1771" s="7" t="s">
        <v>16716</v>
      </c>
      <c r="B1771" s="7" t="s">
        <v>16717</v>
      </c>
      <c r="C1771" s="7" t="s">
        <v>66</v>
      </c>
      <c r="D1771" s="7" t="s">
        <v>3</v>
      </c>
      <c r="E1771" s="8"/>
      <c r="F1771" s="7" t="s">
        <v>3</v>
      </c>
      <c r="G1771" s="8">
        <v>535115000</v>
      </c>
      <c r="H1771" s="5">
        <v>3.4015421187959237E-5</v>
      </c>
      <c r="I1771" s="12">
        <v>1.1570488785942661E-9</v>
      </c>
    </row>
    <row r="1772" spans="1:9" hidden="1" outlineLevel="1">
      <c r="A1772" s="7" t="s">
        <v>16718</v>
      </c>
      <c r="B1772" s="7" t="s">
        <v>16719</v>
      </c>
      <c r="C1772" s="7" t="s">
        <v>66</v>
      </c>
      <c r="D1772" s="7" t="s">
        <v>3</v>
      </c>
      <c r="E1772" s="8"/>
      <c r="F1772" s="7" t="s">
        <v>3</v>
      </c>
      <c r="G1772" s="8"/>
      <c r="H1772" s="5">
        <v>0</v>
      </c>
      <c r="I1772" s="12">
        <v>0</v>
      </c>
    </row>
    <row r="1773" spans="1:9" hidden="1" outlineLevel="1">
      <c r="A1773" s="7" t="s">
        <v>16720</v>
      </c>
      <c r="B1773" s="7" t="s">
        <v>16721</v>
      </c>
      <c r="C1773" s="7" t="s">
        <v>66</v>
      </c>
      <c r="D1773" s="7" t="s">
        <v>3</v>
      </c>
      <c r="E1773" s="8"/>
      <c r="F1773" s="7" t="s">
        <v>3</v>
      </c>
      <c r="G1773" s="8">
        <v>509754000</v>
      </c>
      <c r="H1773" s="5">
        <v>3.2403309591857773E-5</v>
      </c>
      <c r="I1773" s="12">
        <v>1.0499744725057821E-9</v>
      </c>
    </row>
    <row r="1774" spans="1:9" hidden="1" outlineLevel="1">
      <c r="A1774" s="7" t="s">
        <v>16722</v>
      </c>
      <c r="B1774" s="7" t="s">
        <v>16723</v>
      </c>
      <c r="C1774" s="7" t="s">
        <v>66</v>
      </c>
      <c r="D1774" s="7" t="s">
        <v>3</v>
      </c>
      <c r="E1774" s="8"/>
      <c r="F1774" s="7" t="s">
        <v>3</v>
      </c>
      <c r="G1774" s="8"/>
      <c r="H1774" s="5">
        <v>0</v>
      </c>
      <c r="I1774" s="12">
        <v>0</v>
      </c>
    </row>
    <row r="1775" spans="1:9" hidden="1" outlineLevel="1">
      <c r="A1775" s="7" t="s">
        <v>16724</v>
      </c>
      <c r="B1775" s="7" t="s">
        <v>16725</v>
      </c>
      <c r="C1775" s="7" t="s">
        <v>66</v>
      </c>
      <c r="D1775" s="7" t="s">
        <v>3</v>
      </c>
      <c r="E1775" s="8"/>
      <c r="F1775" s="7" t="s">
        <v>3</v>
      </c>
      <c r="G1775" s="8">
        <v>266338830</v>
      </c>
      <c r="H1775" s="5">
        <v>1.6930243931039632E-5</v>
      </c>
      <c r="I1775" s="12">
        <v>2.8663315956450428E-10</v>
      </c>
    </row>
    <row r="1776" spans="1:9" hidden="1" outlineLevel="1">
      <c r="A1776" s="7" t="s">
        <v>16726</v>
      </c>
      <c r="B1776" s="7" t="s">
        <v>16727</v>
      </c>
      <c r="C1776" s="7" t="s">
        <v>66</v>
      </c>
      <c r="D1776" s="7" t="s">
        <v>3</v>
      </c>
      <c r="E1776" s="8"/>
      <c r="F1776" s="7" t="s">
        <v>3</v>
      </c>
      <c r="G1776" s="8"/>
      <c r="H1776" s="5">
        <v>0</v>
      </c>
      <c r="I1776" s="12">
        <v>0</v>
      </c>
    </row>
    <row r="1777" spans="1:9" hidden="1" outlineLevel="1">
      <c r="A1777" s="7" t="s">
        <v>16728</v>
      </c>
      <c r="B1777" s="7" t="s">
        <v>6737</v>
      </c>
      <c r="C1777" s="7" t="s">
        <v>66</v>
      </c>
      <c r="D1777" s="7" t="s">
        <v>3</v>
      </c>
      <c r="E1777" s="8"/>
      <c r="F1777" s="7" t="s">
        <v>3</v>
      </c>
      <c r="G1777" s="8">
        <v>6825370000</v>
      </c>
      <c r="H1777" s="5">
        <v>4.3386530991218963E-4</v>
      </c>
      <c r="I1777" s="12">
        <v>1.8823910714520036E-7</v>
      </c>
    </row>
    <row r="1778" spans="1:9" hidden="1" outlineLevel="1">
      <c r="A1778" s="7" t="s">
        <v>16729</v>
      </c>
      <c r="B1778" s="7" t="s">
        <v>16730</v>
      </c>
      <c r="C1778" s="7" t="s">
        <v>66</v>
      </c>
      <c r="D1778" s="7" t="s">
        <v>3</v>
      </c>
      <c r="E1778" s="8"/>
      <c r="F1778" s="7" t="s">
        <v>3</v>
      </c>
      <c r="G1778" s="8">
        <v>2074454000</v>
      </c>
      <c r="H1778" s="5">
        <v>1.3186591021564859E-4</v>
      </c>
      <c r="I1778" s="12">
        <v>1.7388618277001497E-8</v>
      </c>
    </row>
    <row r="1779" spans="1:9" hidden="1" outlineLevel="1">
      <c r="A1779" s="7" t="s">
        <v>16731</v>
      </c>
      <c r="B1779" s="7" t="s">
        <v>16732</v>
      </c>
      <c r="C1779" s="7" t="s">
        <v>66</v>
      </c>
      <c r="D1779" s="7" t="s">
        <v>3</v>
      </c>
      <c r="E1779" s="8"/>
      <c r="F1779" s="7" t="s">
        <v>3</v>
      </c>
      <c r="G1779" s="8">
        <v>109163000</v>
      </c>
      <c r="H1779" s="5">
        <v>6.9391166817248519E-6</v>
      </c>
      <c r="I1779" s="12">
        <v>4.8151340322592116E-11</v>
      </c>
    </row>
    <row r="1780" spans="1:9" hidden="1" outlineLevel="1">
      <c r="A1780" s="7" t="s">
        <v>16733</v>
      </c>
      <c r="B1780" s="7" t="s">
        <v>16734</v>
      </c>
      <c r="C1780" s="7" t="s">
        <v>66</v>
      </c>
      <c r="D1780" s="7" t="s">
        <v>3</v>
      </c>
      <c r="E1780" s="8"/>
      <c r="F1780" s="7" t="s">
        <v>3</v>
      </c>
      <c r="G1780" s="8"/>
      <c r="H1780" s="5">
        <v>0</v>
      </c>
      <c r="I1780" s="12">
        <v>0</v>
      </c>
    </row>
    <row r="1781" spans="1:9" hidden="1" outlineLevel="1">
      <c r="A1781" s="7" t="s">
        <v>16735</v>
      </c>
      <c r="B1781" s="7" t="s">
        <v>16736</v>
      </c>
      <c r="C1781" s="7" t="s">
        <v>66</v>
      </c>
      <c r="D1781" s="7" t="s">
        <v>3</v>
      </c>
      <c r="E1781" s="8"/>
      <c r="F1781" s="7" t="s">
        <v>3</v>
      </c>
      <c r="G1781" s="8">
        <v>314314000</v>
      </c>
      <c r="H1781" s="5">
        <v>1.9979860581879074E-5</v>
      </c>
      <c r="I1781" s="12">
        <v>3.9919482887132519E-10</v>
      </c>
    </row>
    <row r="1782" spans="1:9" hidden="1" outlineLevel="1">
      <c r="A1782" s="7" t="s">
        <v>16737</v>
      </c>
      <c r="B1782" s="7" t="s">
        <v>16738</v>
      </c>
      <c r="C1782" s="7" t="s">
        <v>66</v>
      </c>
      <c r="D1782" s="7" t="s">
        <v>3</v>
      </c>
      <c r="E1782" s="8"/>
      <c r="F1782" s="7" t="s">
        <v>3</v>
      </c>
      <c r="G1782" s="8"/>
      <c r="H1782" s="5">
        <v>0</v>
      </c>
      <c r="I1782" s="12">
        <v>0</v>
      </c>
    </row>
    <row r="1783" spans="1:9" hidden="1" outlineLevel="1">
      <c r="A1783" s="7" t="s">
        <v>16739</v>
      </c>
      <c r="B1783" s="7" t="s">
        <v>16740</v>
      </c>
      <c r="C1783" s="7" t="s">
        <v>66</v>
      </c>
      <c r="D1783" s="7" t="s">
        <v>3</v>
      </c>
      <c r="E1783" s="8"/>
      <c r="F1783" s="7" t="s">
        <v>3</v>
      </c>
      <c r="G1783" s="8"/>
      <c r="H1783" s="5">
        <v>0</v>
      </c>
      <c r="I1783" s="12">
        <v>0</v>
      </c>
    </row>
    <row r="1784" spans="1:9" hidden="1" outlineLevel="1">
      <c r="A1784" s="7" t="s">
        <v>16741</v>
      </c>
      <c r="B1784" s="7" t="s">
        <v>15189</v>
      </c>
      <c r="C1784" s="7" t="s">
        <v>66</v>
      </c>
      <c r="D1784" s="7" t="s">
        <v>3</v>
      </c>
      <c r="E1784" s="8"/>
      <c r="F1784" s="7" t="s">
        <v>3</v>
      </c>
      <c r="G1784" s="8">
        <v>302769070</v>
      </c>
      <c r="H1784" s="5">
        <v>1.9245989065409705E-5</v>
      </c>
      <c r="I1784" s="12">
        <v>3.7040809510586992E-10</v>
      </c>
    </row>
    <row r="1785" spans="1:9" hidden="1" outlineLevel="1">
      <c r="A1785" s="7" t="s">
        <v>16742</v>
      </c>
      <c r="B1785" s="7" t="s">
        <v>16743</v>
      </c>
      <c r="C1785" s="7" t="s">
        <v>66</v>
      </c>
      <c r="D1785" s="7" t="s">
        <v>3</v>
      </c>
      <c r="E1785" s="8"/>
      <c r="F1785" s="7" t="s">
        <v>3</v>
      </c>
      <c r="G1785" s="8"/>
      <c r="H1785" s="5">
        <v>0</v>
      </c>
      <c r="I1785" s="12">
        <v>0</v>
      </c>
    </row>
    <row r="1786" spans="1:9" hidden="1" outlineLevel="1">
      <c r="A1786" s="7" t="s">
        <v>16744</v>
      </c>
      <c r="B1786" s="7" t="s">
        <v>16745</v>
      </c>
      <c r="C1786" s="7" t="s">
        <v>66</v>
      </c>
      <c r="D1786" s="7" t="s">
        <v>3</v>
      </c>
      <c r="E1786" s="8"/>
      <c r="F1786" s="7" t="s">
        <v>3</v>
      </c>
      <c r="G1786" s="8">
        <v>4819646000</v>
      </c>
      <c r="H1786" s="5">
        <v>3.0636832954946693E-4</v>
      </c>
      <c r="I1786" s="12">
        <v>9.3861553350930769E-8</v>
      </c>
    </row>
    <row r="1787" spans="1:9" hidden="1" outlineLevel="1">
      <c r="A1787" s="7" t="s">
        <v>16746</v>
      </c>
      <c r="B1787" s="7" t="s">
        <v>16747</v>
      </c>
      <c r="C1787" s="7" t="s">
        <v>66</v>
      </c>
      <c r="D1787" s="7" t="s">
        <v>3</v>
      </c>
      <c r="E1787" s="8"/>
      <c r="F1787" s="7" t="s">
        <v>3</v>
      </c>
      <c r="G1787" s="8">
        <v>107428401000</v>
      </c>
      <c r="H1787" s="5">
        <v>6.8288541856684664E-3</v>
      </c>
      <c r="I1787" s="12">
        <v>4.663324948912173E-5</v>
      </c>
    </row>
    <row r="1788" spans="1:9" hidden="1" outlineLevel="1">
      <c r="A1788" s="7" t="s">
        <v>16748</v>
      </c>
      <c r="B1788" s="7" t="s">
        <v>16749</v>
      </c>
      <c r="C1788" s="7" t="s">
        <v>66</v>
      </c>
      <c r="D1788" s="7" t="s">
        <v>3</v>
      </c>
      <c r="E1788" s="8"/>
      <c r="F1788" s="7" t="s">
        <v>3</v>
      </c>
      <c r="G1788" s="8"/>
      <c r="H1788" s="5">
        <v>0</v>
      </c>
      <c r="I1788" s="12">
        <v>0</v>
      </c>
    </row>
    <row r="1789" spans="1:9" hidden="1" outlineLevel="1">
      <c r="A1789" s="7" t="s">
        <v>16750</v>
      </c>
      <c r="B1789" s="7" t="s">
        <v>16751</v>
      </c>
      <c r="C1789" s="7" t="s">
        <v>66</v>
      </c>
      <c r="D1789" s="7" t="s">
        <v>3</v>
      </c>
      <c r="E1789" s="8"/>
      <c r="F1789" s="7" t="s">
        <v>3</v>
      </c>
      <c r="G1789" s="8">
        <v>568695000</v>
      </c>
      <c r="H1789" s="5">
        <v>3.6149986362719186E-5</v>
      </c>
      <c r="I1789" s="12">
        <v>1.3068215140247831E-9</v>
      </c>
    </row>
    <row r="1790" spans="1:9" hidden="1" outlineLevel="1">
      <c r="A1790" s="7" t="s">
        <v>16752</v>
      </c>
      <c r="B1790" s="7" t="s">
        <v>16753</v>
      </c>
      <c r="C1790" s="7" t="s">
        <v>66</v>
      </c>
      <c r="D1790" s="7" t="s">
        <v>3</v>
      </c>
      <c r="E1790" s="8"/>
      <c r="F1790" s="7" t="s">
        <v>3</v>
      </c>
      <c r="G1790" s="8">
        <v>795292000</v>
      </c>
      <c r="H1790" s="5">
        <v>5.0553978766086688E-5</v>
      </c>
      <c r="I1790" s="12">
        <v>2.5557047690819438E-9</v>
      </c>
    </row>
    <row r="1791" spans="1:9" hidden="1" outlineLevel="1">
      <c r="A1791" s="7" t="s">
        <v>16754</v>
      </c>
      <c r="B1791" s="7" t="s">
        <v>16755</v>
      </c>
      <c r="C1791" s="7" t="s">
        <v>66</v>
      </c>
      <c r="D1791" s="7" t="s">
        <v>3</v>
      </c>
      <c r="E1791" s="8">
        <v>555534000</v>
      </c>
      <c r="F1791" s="7" t="s">
        <v>3</v>
      </c>
      <c r="G1791" s="8">
        <v>2507125000</v>
      </c>
      <c r="H1791" s="5">
        <v>1.59369318456523E-4</v>
      </c>
      <c r="I1791" s="12">
        <v>2.5398579665296645E-8</v>
      </c>
    </row>
    <row r="1792" spans="1:9" hidden="1" outlineLevel="1">
      <c r="A1792" s="7" t="s">
        <v>16756</v>
      </c>
      <c r="B1792" s="7" t="s">
        <v>16757</v>
      </c>
      <c r="C1792" s="7" t="s">
        <v>66</v>
      </c>
      <c r="D1792" s="7" t="s">
        <v>3</v>
      </c>
      <c r="E1792" s="8"/>
      <c r="F1792" s="7" t="s">
        <v>3</v>
      </c>
      <c r="G1792" s="8"/>
      <c r="H1792" s="5">
        <v>0</v>
      </c>
      <c r="I1792" s="12">
        <v>0</v>
      </c>
    </row>
    <row r="1793" spans="1:9" hidden="1" outlineLevel="1">
      <c r="A1793" s="7" t="s">
        <v>16758</v>
      </c>
      <c r="B1793" s="7" t="s">
        <v>16759</v>
      </c>
      <c r="C1793" s="7" t="s">
        <v>66</v>
      </c>
      <c r="D1793" s="7" t="s">
        <v>3</v>
      </c>
      <c r="E1793" s="8"/>
      <c r="F1793" s="7" t="s">
        <v>3</v>
      </c>
      <c r="G1793" s="8"/>
      <c r="H1793" s="5">
        <v>0</v>
      </c>
      <c r="I1793" s="12">
        <v>0</v>
      </c>
    </row>
    <row r="1794" spans="1:9" hidden="1" outlineLevel="1">
      <c r="A1794" s="7" t="s">
        <v>16760</v>
      </c>
      <c r="B1794" s="7" t="s">
        <v>16761</v>
      </c>
      <c r="C1794" s="7" t="s">
        <v>66</v>
      </c>
      <c r="D1794" s="7" t="s">
        <v>3</v>
      </c>
      <c r="E1794" s="8"/>
      <c r="F1794" s="7" t="s">
        <v>3</v>
      </c>
      <c r="G1794" s="8">
        <v>4132639000</v>
      </c>
      <c r="H1794" s="5">
        <v>2.6269765602307294E-4</v>
      </c>
      <c r="I1794" s="12">
        <v>6.9010058480016753E-8</v>
      </c>
    </row>
    <row r="1795" spans="1:9" hidden="1" outlineLevel="1">
      <c r="A1795" s="7" t="s">
        <v>16762</v>
      </c>
      <c r="B1795" s="7" t="s">
        <v>16763</v>
      </c>
      <c r="C1795" s="7" t="s">
        <v>66</v>
      </c>
      <c r="D1795" s="7" t="s">
        <v>3</v>
      </c>
      <c r="E1795" s="8"/>
      <c r="F1795" s="7" t="s">
        <v>3</v>
      </c>
      <c r="G1795" s="8"/>
      <c r="H1795" s="5">
        <v>0</v>
      </c>
      <c r="I1795" s="12">
        <v>0</v>
      </c>
    </row>
    <row r="1796" spans="1:9" hidden="1" outlineLevel="1">
      <c r="A1796" s="7" t="s">
        <v>16764</v>
      </c>
      <c r="B1796" s="7" t="s">
        <v>16765</v>
      </c>
      <c r="C1796" s="7" t="s">
        <v>66</v>
      </c>
      <c r="D1796" s="7" t="s">
        <v>3</v>
      </c>
      <c r="E1796" s="8"/>
      <c r="F1796" s="7" t="s">
        <v>3</v>
      </c>
      <c r="G1796" s="8">
        <v>1355827000</v>
      </c>
      <c r="H1796" s="5">
        <v>8.6185261977345446E-5</v>
      </c>
      <c r="I1796" s="12">
        <v>7.4278993821036668E-9</v>
      </c>
    </row>
    <row r="1797" spans="1:9" hidden="1" outlineLevel="1">
      <c r="A1797" s="7" t="s">
        <v>16766</v>
      </c>
      <c r="B1797" s="7" t="s">
        <v>16767</v>
      </c>
      <c r="C1797" s="7" t="s">
        <v>66</v>
      </c>
      <c r="D1797" s="7" t="s">
        <v>3</v>
      </c>
      <c r="E1797" s="8"/>
      <c r="F1797" s="7" t="s">
        <v>3</v>
      </c>
      <c r="G1797" s="8">
        <v>2846857000</v>
      </c>
      <c r="H1797" s="5">
        <v>1.8096491392857622E-4</v>
      </c>
      <c r="I1797" s="12">
        <v>3.2748300073177002E-8</v>
      </c>
    </row>
    <row r="1798" spans="1:9" hidden="1" outlineLevel="1">
      <c r="A1798" s="7" t="s">
        <v>16768</v>
      </c>
      <c r="B1798" s="7" t="s">
        <v>16769</v>
      </c>
      <c r="C1798" s="7" t="s">
        <v>66</v>
      </c>
      <c r="D1798" s="7" t="s">
        <v>3</v>
      </c>
      <c r="E1798" s="8"/>
      <c r="F1798" s="7" t="s">
        <v>3</v>
      </c>
      <c r="G1798" s="8">
        <v>3750617000</v>
      </c>
      <c r="H1798" s="5">
        <v>2.3841383061532588E-4</v>
      </c>
      <c r="I1798" s="12">
        <v>5.6841154628673302E-8</v>
      </c>
    </row>
    <row r="1799" spans="1:9" hidden="1" outlineLevel="1">
      <c r="A1799" s="7" t="s">
        <v>16770</v>
      </c>
      <c r="B1799" s="7" t="s">
        <v>16771</v>
      </c>
      <c r="C1799" s="7" t="s">
        <v>66</v>
      </c>
      <c r="D1799" s="7" t="s">
        <v>3</v>
      </c>
      <c r="E1799" s="8"/>
      <c r="F1799" s="7" t="s">
        <v>3</v>
      </c>
      <c r="G1799" s="8"/>
      <c r="H1799" s="5">
        <v>0</v>
      </c>
      <c r="I1799" s="12">
        <v>0</v>
      </c>
    </row>
    <row r="1800" spans="1:9" hidden="1" outlineLevel="1">
      <c r="A1800" s="7" t="s">
        <v>16772</v>
      </c>
      <c r="B1800" s="7" t="s">
        <v>16773</v>
      </c>
      <c r="C1800" s="7" t="s">
        <v>66</v>
      </c>
      <c r="D1800" s="7" t="s">
        <v>3</v>
      </c>
      <c r="E1800" s="8"/>
      <c r="F1800" s="7" t="s">
        <v>3</v>
      </c>
      <c r="G1800" s="8"/>
      <c r="H1800" s="5">
        <v>0</v>
      </c>
      <c r="I1800" s="12">
        <v>0</v>
      </c>
    </row>
    <row r="1801" spans="1:9" hidden="1" outlineLevel="1">
      <c r="A1801" s="7" t="s">
        <v>16774</v>
      </c>
      <c r="B1801" s="7" t="s">
        <v>16775</v>
      </c>
      <c r="C1801" s="7" t="s">
        <v>66</v>
      </c>
      <c r="D1801" s="7" t="s">
        <v>3</v>
      </c>
      <c r="E1801" s="8"/>
      <c r="F1801" s="7" t="s">
        <v>3</v>
      </c>
      <c r="G1801" s="8"/>
      <c r="H1801" s="5">
        <v>0</v>
      </c>
      <c r="I1801" s="12">
        <v>0</v>
      </c>
    </row>
    <row r="1802" spans="1:9" hidden="1" outlineLevel="1">
      <c r="A1802" s="7" t="s">
        <v>16776</v>
      </c>
      <c r="B1802" s="7" t="s">
        <v>16777</v>
      </c>
      <c r="C1802" s="7" t="s">
        <v>66</v>
      </c>
      <c r="D1802" s="7" t="s">
        <v>3</v>
      </c>
      <c r="E1802" s="8"/>
      <c r="F1802" s="7" t="s">
        <v>3</v>
      </c>
      <c r="G1802" s="8"/>
      <c r="H1802" s="5">
        <v>0</v>
      </c>
      <c r="I1802" s="12">
        <v>0</v>
      </c>
    </row>
    <row r="1803" spans="1:9" hidden="1" outlineLevel="1">
      <c r="A1803" s="7" t="s">
        <v>16778</v>
      </c>
      <c r="B1803" s="7" t="s">
        <v>16779</v>
      </c>
      <c r="C1803" s="7" t="s">
        <v>66</v>
      </c>
      <c r="D1803" s="7" t="s">
        <v>3</v>
      </c>
      <c r="E1803" s="8"/>
      <c r="F1803" s="7" t="s">
        <v>3</v>
      </c>
      <c r="G1803" s="8"/>
      <c r="H1803" s="5">
        <v>0</v>
      </c>
      <c r="I1803" s="12">
        <v>0</v>
      </c>
    </row>
    <row r="1804" spans="1:9" hidden="1" outlineLevel="1">
      <c r="A1804" s="7" t="s">
        <v>16780</v>
      </c>
      <c r="B1804" s="7" t="s">
        <v>16781</v>
      </c>
      <c r="C1804" s="7" t="s">
        <v>66</v>
      </c>
      <c r="D1804" s="7" t="s">
        <v>3</v>
      </c>
      <c r="E1804" s="8"/>
      <c r="F1804" s="7" t="s">
        <v>3</v>
      </c>
      <c r="G1804" s="8">
        <v>1199017000</v>
      </c>
      <c r="H1804" s="5">
        <v>7.6217389283655515E-5</v>
      </c>
      <c r="I1804" s="12">
        <v>5.8090904292162864E-9</v>
      </c>
    </row>
    <row r="1805" spans="1:9" hidden="1" outlineLevel="1">
      <c r="A1805" s="7" t="s">
        <v>16782</v>
      </c>
      <c r="B1805" s="7" t="s">
        <v>16783</v>
      </c>
      <c r="C1805" s="7" t="s">
        <v>66</v>
      </c>
      <c r="D1805" s="7" t="s">
        <v>3</v>
      </c>
      <c r="E1805" s="8"/>
      <c r="F1805" s="7" t="s">
        <v>3</v>
      </c>
      <c r="G1805" s="8"/>
      <c r="H1805" s="5">
        <v>0</v>
      </c>
      <c r="I1805" s="12">
        <v>0</v>
      </c>
    </row>
    <row r="1806" spans="1:9" hidden="1" outlineLevel="1">
      <c r="A1806" s="7" t="s">
        <v>16784</v>
      </c>
      <c r="B1806" s="7" t="s">
        <v>16785</v>
      </c>
      <c r="C1806" s="7" t="s">
        <v>66</v>
      </c>
      <c r="D1806" s="7" t="s">
        <v>3</v>
      </c>
      <c r="E1806" s="8"/>
      <c r="F1806" s="7" t="s">
        <v>3</v>
      </c>
      <c r="G1806" s="8"/>
      <c r="H1806" s="5">
        <v>0</v>
      </c>
      <c r="I1806" s="12">
        <v>0</v>
      </c>
    </row>
    <row r="1807" spans="1:9" hidden="1" outlineLevel="1">
      <c r="A1807" s="7" t="s">
        <v>16786</v>
      </c>
      <c r="B1807" s="7" t="s">
        <v>16787</v>
      </c>
      <c r="C1807" s="7" t="s">
        <v>66</v>
      </c>
      <c r="D1807" s="7" t="s">
        <v>3</v>
      </c>
      <c r="E1807" s="8"/>
      <c r="F1807" s="7" t="s">
        <v>3</v>
      </c>
      <c r="G1807" s="8"/>
      <c r="H1807" s="5">
        <v>0</v>
      </c>
      <c r="I1807" s="12">
        <v>0</v>
      </c>
    </row>
    <row r="1808" spans="1:9" hidden="1" outlineLevel="1">
      <c r="A1808" s="7" t="s">
        <v>16788</v>
      </c>
      <c r="B1808" s="7" t="s">
        <v>16789</v>
      </c>
      <c r="C1808" s="7" t="s">
        <v>66</v>
      </c>
      <c r="D1808" s="7" t="s">
        <v>3</v>
      </c>
      <c r="E1808" s="8"/>
      <c r="F1808" s="7" t="s">
        <v>3</v>
      </c>
      <c r="G1808" s="8"/>
      <c r="H1808" s="5">
        <v>0</v>
      </c>
      <c r="I1808" s="12">
        <v>0</v>
      </c>
    </row>
    <row r="1809" spans="1:9" hidden="1" outlineLevel="1">
      <c r="A1809" s="7" t="s">
        <v>16790</v>
      </c>
      <c r="B1809" s="7" t="s">
        <v>16791</v>
      </c>
      <c r="C1809" s="7" t="s">
        <v>66</v>
      </c>
      <c r="D1809" s="7" t="s">
        <v>3</v>
      </c>
      <c r="E1809" s="8"/>
      <c r="F1809" s="7" t="s">
        <v>3</v>
      </c>
      <c r="G1809" s="8">
        <v>435803970</v>
      </c>
      <c r="H1809" s="5">
        <v>2.7702560374750759E-5</v>
      </c>
      <c r="I1809" s="12">
        <v>7.6743185131671093E-10</v>
      </c>
    </row>
    <row r="1810" spans="1:9" hidden="1" outlineLevel="1">
      <c r="A1810" s="7" t="s">
        <v>16792</v>
      </c>
      <c r="B1810" s="7" t="s">
        <v>16793</v>
      </c>
      <c r="C1810" s="7" t="s">
        <v>66</v>
      </c>
      <c r="D1810" s="7" t="s">
        <v>3</v>
      </c>
      <c r="E1810" s="8"/>
      <c r="F1810" s="7" t="s">
        <v>3</v>
      </c>
      <c r="G1810" s="8">
        <v>465826000</v>
      </c>
      <c r="H1810" s="5">
        <v>2.9610957626495801E-5</v>
      </c>
      <c r="I1810" s="12">
        <v>8.7680881155812979E-10</v>
      </c>
    </row>
    <row r="1811" spans="1:9" hidden="1" outlineLevel="1">
      <c r="A1811" s="7" t="s">
        <v>16794</v>
      </c>
      <c r="B1811" s="7" t="s">
        <v>16795</v>
      </c>
      <c r="C1811" s="7" t="s">
        <v>66</v>
      </c>
      <c r="D1811" s="7" t="s">
        <v>3</v>
      </c>
      <c r="E1811" s="8"/>
      <c r="F1811" s="7" t="s">
        <v>3</v>
      </c>
      <c r="G1811" s="8">
        <v>122344120</v>
      </c>
      <c r="H1811" s="5">
        <v>7.7769951723839322E-6</v>
      </c>
      <c r="I1811" s="12">
        <v>6.0481653911282985E-11</v>
      </c>
    </row>
    <row r="1812" spans="1:9" hidden="1" outlineLevel="1">
      <c r="A1812" s="7" t="s">
        <v>16796</v>
      </c>
      <c r="B1812" s="7" t="s">
        <v>16797</v>
      </c>
      <c r="C1812" s="7" t="s">
        <v>66</v>
      </c>
      <c r="D1812" s="7" t="s">
        <v>3</v>
      </c>
      <c r="E1812" s="8"/>
      <c r="F1812" s="7" t="s">
        <v>3</v>
      </c>
      <c r="G1812" s="8"/>
      <c r="H1812" s="5">
        <v>0</v>
      </c>
      <c r="I1812" s="12">
        <v>0</v>
      </c>
    </row>
    <row r="1813" spans="1:9" hidden="1" outlineLevel="1">
      <c r="A1813" s="7" t="s">
        <v>16798</v>
      </c>
      <c r="B1813" s="7" t="s">
        <v>16799</v>
      </c>
      <c r="C1813" s="7" t="s">
        <v>66</v>
      </c>
      <c r="D1813" s="7" t="s">
        <v>3</v>
      </c>
      <c r="E1813" s="8"/>
      <c r="F1813" s="7" t="s">
        <v>3</v>
      </c>
      <c r="G1813" s="8"/>
      <c r="H1813" s="5">
        <v>0</v>
      </c>
      <c r="I1813" s="12">
        <v>0</v>
      </c>
    </row>
    <row r="1814" spans="1:9" hidden="1" outlineLevel="1">
      <c r="A1814" s="7" t="s">
        <v>16800</v>
      </c>
      <c r="B1814" s="7" t="s">
        <v>16801</v>
      </c>
      <c r="C1814" s="7" t="s">
        <v>66</v>
      </c>
      <c r="D1814" s="7" t="s">
        <v>3</v>
      </c>
      <c r="E1814" s="8"/>
      <c r="F1814" s="7" t="s">
        <v>3</v>
      </c>
      <c r="G1814" s="8"/>
      <c r="H1814" s="5">
        <v>0</v>
      </c>
      <c r="I1814" s="12">
        <v>0</v>
      </c>
    </row>
    <row r="1815" spans="1:9" hidden="1" outlineLevel="1">
      <c r="A1815" s="7" t="s">
        <v>16802</v>
      </c>
      <c r="B1815" s="7" t="s">
        <v>16803</v>
      </c>
      <c r="C1815" s="7" t="s">
        <v>66</v>
      </c>
      <c r="D1815" s="7" t="s">
        <v>3</v>
      </c>
      <c r="E1815" s="8"/>
      <c r="F1815" s="7" t="s">
        <v>3</v>
      </c>
      <c r="G1815" s="8"/>
      <c r="H1815" s="5">
        <v>0</v>
      </c>
      <c r="I1815" s="12">
        <v>0</v>
      </c>
    </row>
    <row r="1816" spans="1:9" hidden="1" outlineLevel="1">
      <c r="A1816" s="7" t="s">
        <v>16804</v>
      </c>
      <c r="B1816" s="7" t="s">
        <v>16805</v>
      </c>
      <c r="C1816" s="7" t="s">
        <v>66</v>
      </c>
      <c r="D1816" s="7" t="s">
        <v>3</v>
      </c>
      <c r="E1816" s="8"/>
      <c r="F1816" s="7" t="s">
        <v>3</v>
      </c>
      <c r="G1816" s="8"/>
      <c r="H1816" s="5">
        <v>0</v>
      </c>
      <c r="I1816" s="12">
        <v>0</v>
      </c>
    </row>
    <row r="1817" spans="1:9" hidden="1" outlineLevel="1">
      <c r="A1817" s="7" t="s">
        <v>16806</v>
      </c>
      <c r="B1817" s="7" t="s">
        <v>16807</v>
      </c>
      <c r="C1817" s="7" t="s">
        <v>66</v>
      </c>
      <c r="D1817" s="7" t="s">
        <v>3</v>
      </c>
      <c r="E1817" s="8"/>
      <c r="F1817" s="7" t="s">
        <v>3</v>
      </c>
      <c r="G1817" s="8"/>
      <c r="H1817" s="5">
        <v>0</v>
      </c>
      <c r="I1817" s="12">
        <v>0</v>
      </c>
    </row>
    <row r="1818" spans="1:9" hidden="1" outlineLevel="1">
      <c r="A1818" s="7" t="s">
        <v>16808</v>
      </c>
      <c r="B1818" s="7" t="s">
        <v>2235</v>
      </c>
      <c r="C1818" s="7" t="s">
        <v>66</v>
      </c>
      <c r="D1818" s="7" t="s">
        <v>3</v>
      </c>
      <c r="E1818" s="8"/>
      <c r="F1818" s="7" t="s">
        <v>3</v>
      </c>
      <c r="G1818" s="8">
        <v>2082379000</v>
      </c>
      <c r="H1818" s="5">
        <v>1.3236967522487945E-4</v>
      </c>
      <c r="I1818" s="12">
        <v>1.7521730919140064E-8</v>
      </c>
    </row>
    <row r="1819" spans="1:9" hidden="1" outlineLevel="1">
      <c r="A1819" s="7" t="s">
        <v>16809</v>
      </c>
      <c r="B1819" s="7" t="s">
        <v>16810</v>
      </c>
      <c r="C1819" s="7" t="s">
        <v>66</v>
      </c>
      <c r="D1819" s="7" t="s">
        <v>3</v>
      </c>
      <c r="E1819" s="8"/>
      <c r="F1819" s="7" t="s">
        <v>3</v>
      </c>
      <c r="G1819" s="8">
        <v>3094866000</v>
      </c>
      <c r="H1819" s="5">
        <v>1.9672999357202593E-4</v>
      </c>
      <c r="I1819" s="12">
        <v>3.8702690370849361E-8</v>
      </c>
    </row>
    <row r="1820" spans="1:9" hidden="1" outlineLevel="1">
      <c r="A1820" s="7" t="s">
        <v>16811</v>
      </c>
      <c r="B1820" s="7" t="s">
        <v>16812</v>
      </c>
      <c r="C1820" s="7" t="s">
        <v>66</v>
      </c>
      <c r="D1820" s="7" t="s">
        <v>3</v>
      </c>
      <c r="E1820" s="8"/>
      <c r="F1820" s="7" t="s">
        <v>3</v>
      </c>
      <c r="G1820" s="8">
        <v>5870780000</v>
      </c>
      <c r="H1820" s="5">
        <v>3.731853048444677E-4</v>
      </c>
      <c r="I1820" s="12">
        <v>1.3926727175185829E-7</v>
      </c>
    </row>
    <row r="1821" spans="1:9" hidden="1" outlineLevel="1">
      <c r="A1821" s="7" t="s">
        <v>16813</v>
      </c>
      <c r="B1821" s="7" t="s">
        <v>16814</v>
      </c>
      <c r="C1821" s="7" t="s">
        <v>66</v>
      </c>
      <c r="D1821" s="7" t="s">
        <v>3</v>
      </c>
      <c r="E1821" s="8"/>
      <c r="F1821" s="7" t="s">
        <v>3</v>
      </c>
      <c r="G1821" s="8">
        <v>213342000</v>
      </c>
      <c r="H1821" s="5">
        <v>1.3561417615057698E-5</v>
      </c>
      <c r="I1821" s="12">
        <v>1.8391204772999722E-10</v>
      </c>
    </row>
    <row r="1822" spans="1:9" hidden="1" outlineLevel="1">
      <c r="A1822" s="7" t="s">
        <v>16815</v>
      </c>
      <c r="B1822" s="7" t="s">
        <v>16816</v>
      </c>
      <c r="C1822" s="7" t="s">
        <v>66</v>
      </c>
      <c r="D1822" s="7" t="s">
        <v>3</v>
      </c>
      <c r="E1822" s="8"/>
      <c r="F1822" s="7" t="s">
        <v>3</v>
      </c>
      <c r="G1822" s="8"/>
      <c r="H1822" s="5">
        <v>0</v>
      </c>
      <c r="I1822" s="12">
        <v>0</v>
      </c>
    </row>
    <row r="1823" spans="1:9" hidden="1" outlineLevel="1">
      <c r="A1823" s="7" t="s">
        <v>16817</v>
      </c>
      <c r="B1823" s="7" t="s">
        <v>16818</v>
      </c>
      <c r="C1823" s="7" t="s">
        <v>66</v>
      </c>
      <c r="D1823" s="7" t="s">
        <v>3</v>
      </c>
      <c r="E1823" s="8"/>
      <c r="F1823" s="7" t="s">
        <v>3</v>
      </c>
      <c r="G1823" s="8">
        <v>229820000</v>
      </c>
      <c r="H1823" s="5">
        <v>1.4608867434881833E-5</v>
      </c>
      <c r="I1823" s="12">
        <v>2.1341900772995091E-10</v>
      </c>
    </row>
    <row r="1824" spans="1:9" hidden="1" outlineLevel="1">
      <c r="A1824" s="7" t="s">
        <v>16819</v>
      </c>
      <c r="B1824" s="7" t="s">
        <v>16820</v>
      </c>
      <c r="C1824" s="7" t="s">
        <v>66</v>
      </c>
      <c r="D1824" s="7" t="s">
        <v>3</v>
      </c>
      <c r="E1824" s="8"/>
      <c r="F1824" s="7" t="s">
        <v>3</v>
      </c>
      <c r="G1824" s="8">
        <v>5088314000</v>
      </c>
      <c r="H1824" s="5">
        <v>3.2344663081130154E-4</v>
      </c>
      <c r="I1824" s="12">
        <v>1.046177229831824E-7</v>
      </c>
    </row>
    <row r="1825" spans="1:9" hidden="1" outlineLevel="1">
      <c r="A1825" s="7" t="s">
        <v>16821</v>
      </c>
      <c r="B1825" s="7" t="s">
        <v>16822</v>
      </c>
      <c r="C1825" s="7" t="s">
        <v>66</v>
      </c>
      <c r="D1825" s="7" t="s">
        <v>3</v>
      </c>
      <c r="E1825" s="8"/>
      <c r="F1825" s="7" t="s">
        <v>3</v>
      </c>
      <c r="G1825" s="8">
        <v>1355424000</v>
      </c>
      <c r="H1825" s="5">
        <v>8.6159644652585815E-5</v>
      </c>
      <c r="I1825" s="12">
        <v>7.4234843666598595E-9</v>
      </c>
    </row>
    <row r="1826" spans="1:9" hidden="1" outlineLevel="1">
      <c r="A1826" s="7" t="s">
        <v>16823</v>
      </c>
      <c r="B1826" s="7" t="s">
        <v>16824</v>
      </c>
      <c r="C1826" s="7" t="s">
        <v>66</v>
      </c>
      <c r="D1826" s="7" t="s">
        <v>3</v>
      </c>
      <c r="E1826" s="8"/>
      <c r="F1826" s="7" t="s">
        <v>3</v>
      </c>
      <c r="G1826" s="8"/>
      <c r="H1826" s="5">
        <v>0</v>
      </c>
      <c r="I1826" s="12">
        <v>0</v>
      </c>
    </row>
    <row r="1827" spans="1:9" hidden="1" outlineLevel="1">
      <c r="A1827" s="7" t="s">
        <v>16825</v>
      </c>
      <c r="B1827" s="7" t="s">
        <v>16826</v>
      </c>
      <c r="C1827" s="7" t="s">
        <v>66</v>
      </c>
      <c r="D1827" s="7" t="s">
        <v>3</v>
      </c>
      <c r="E1827" s="8"/>
      <c r="F1827" s="7" t="s">
        <v>3</v>
      </c>
      <c r="G1827" s="8"/>
      <c r="H1827" s="5">
        <v>0</v>
      </c>
      <c r="I1827" s="12">
        <v>0</v>
      </c>
    </row>
    <row r="1828" spans="1:9" hidden="1" outlineLevel="1">
      <c r="A1828" s="7" t="s">
        <v>16827</v>
      </c>
      <c r="B1828" s="7" t="s">
        <v>16828</v>
      </c>
      <c r="C1828" s="7" t="s">
        <v>66</v>
      </c>
      <c r="D1828" s="7" t="s">
        <v>3</v>
      </c>
      <c r="E1828" s="8"/>
      <c r="F1828" s="7" t="s">
        <v>3</v>
      </c>
      <c r="G1828" s="8">
        <v>881164000</v>
      </c>
      <c r="H1828" s="5">
        <v>5.6012566636455556E-5</v>
      </c>
      <c r="I1828" s="12">
        <v>3.1374076212033741E-9</v>
      </c>
    </row>
    <row r="1829" spans="1:9" hidden="1" outlineLevel="1">
      <c r="A1829" s="7" t="s">
        <v>16829</v>
      </c>
      <c r="B1829" s="7" t="s">
        <v>16830</v>
      </c>
      <c r="C1829" s="7" t="s">
        <v>66</v>
      </c>
      <c r="D1829" s="7" t="s">
        <v>3</v>
      </c>
      <c r="E1829" s="8"/>
      <c r="F1829" s="7" t="s">
        <v>3</v>
      </c>
      <c r="G1829" s="8"/>
      <c r="H1829" s="5">
        <v>0</v>
      </c>
      <c r="I1829" s="12">
        <v>0</v>
      </c>
    </row>
    <row r="1830" spans="1:9" hidden="1" outlineLevel="1">
      <c r="A1830" s="7" t="s">
        <v>16831</v>
      </c>
      <c r="B1830" s="7" t="s">
        <v>5134</v>
      </c>
      <c r="C1830" s="7" t="s">
        <v>66</v>
      </c>
      <c r="D1830" s="7" t="s">
        <v>3</v>
      </c>
      <c r="E1830" s="8"/>
      <c r="F1830" s="7" t="s">
        <v>3</v>
      </c>
      <c r="G1830" s="8">
        <v>2196135000</v>
      </c>
      <c r="H1830" s="5">
        <v>1.3960075312898884E-4</v>
      </c>
      <c r="I1830" s="12">
        <v>1.9488370274180887E-8</v>
      </c>
    </row>
    <row r="1831" spans="1:9" hidden="1" outlineLevel="1">
      <c r="A1831" s="7" t="s">
        <v>16832</v>
      </c>
      <c r="B1831" s="7" t="s">
        <v>16833</v>
      </c>
      <c r="C1831" s="7" t="s">
        <v>66</v>
      </c>
      <c r="D1831" s="7" t="s">
        <v>3</v>
      </c>
      <c r="E1831" s="8"/>
      <c r="F1831" s="7" t="s">
        <v>3</v>
      </c>
      <c r="G1831" s="8">
        <v>1536691000</v>
      </c>
      <c r="H1831" s="5">
        <v>9.7682164769715427E-5</v>
      </c>
      <c r="I1831" s="12">
        <v>9.5418053140978339E-9</v>
      </c>
    </row>
    <row r="1832" spans="1:9" hidden="1" outlineLevel="1">
      <c r="A1832" s="7" t="s">
        <v>16834</v>
      </c>
      <c r="B1832" s="7" t="s">
        <v>16835</v>
      </c>
      <c r="C1832" s="7" t="s">
        <v>66</v>
      </c>
      <c r="D1832" s="7" t="s">
        <v>3</v>
      </c>
      <c r="E1832" s="8"/>
      <c r="F1832" s="7" t="s">
        <v>3</v>
      </c>
      <c r="G1832" s="8">
        <v>1728148000</v>
      </c>
      <c r="H1832" s="5">
        <v>1.0985242816054377E-4</v>
      </c>
      <c r="I1832" s="12">
        <v>1.2067555972767429E-8</v>
      </c>
    </row>
    <row r="1833" spans="1:9" hidden="1" outlineLevel="1">
      <c r="A1833" s="7" t="s">
        <v>16836</v>
      </c>
      <c r="B1833" s="7" t="s">
        <v>16837</v>
      </c>
      <c r="C1833" s="7" t="s">
        <v>66</v>
      </c>
      <c r="D1833" s="7" t="s">
        <v>3</v>
      </c>
      <c r="E1833" s="8"/>
      <c r="F1833" s="7" t="s">
        <v>3</v>
      </c>
      <c r="G1833" s="8">
        <v>5957628000</v>
      </c>
      <c r="H1833" s="5">
        <v>3.7870593368001125E-4</v>
      </c>
      <c r="I1833" s="12">
        <v>1.4341818420444908E-7</v>
      </c>
    </row>
    <row r="1834" spans="1:9" hidden="1" outlineLevel="1">
      <c r="A1834" s="7" t="s">
        <v>16838</v>
      </c>
      <c r="B1834" s="7" t="s">
        <v>16839</v>
      </c>
      <c r="C1834" s="7" t="s">
        <v>66</v>
      </c>
      <c r="D1834" s="7" t="s">
        <v>3</v>
      </c>
      <c r="E1834" s="8"/>
      <c r="F1834" s="7" t="s">
        <v>3</v>
      </c>
      <c r="G1834" s="8">
        <v>802286000</v>
      </c>
      <c r="H1834" s="5">
        <v>5.0998563305463434E-5</v>
      </c>
      <c r="I1834" s="12">
        <v>2.6008534592213615E-9</v>
      </c>
    </row>
    <row r="1835" spans="1:9" hidden="1" outlineLevel="1">
      <c r="A1835" s="7" t="s">
        <v>16840</v>
      </c>
      <c r="B1835" s="7" t="s">
        <v>16841</v>
      </c>
      <c r="C1835" s="7" t="s">
        <v>66</v>
      </c>
      <c r="D1835" s="7" t="s">
        <v>3</v>
      </c>
      <c r="E1835" s="8"/>
      <c r="F1835" s="7" t="s">
        <v>3</v>
      </c>
      <c r="G1835" s="8">
        <v>9371429000</v>
      </c>
      <c r="H1835" s="5">
        <v>5.957095289200558E-4</v>
      </c>
      <c r="I1835" s="12">
        <v>3.548698428461548E-7</v>
      </c>
    </row>
    <row r="1836" spans="1:9" hidden="1" outlineLevel="1">
      <c r="A1836" s="7" t="s">
        <v>16842</v>
      </c>
      <c r="B1836" s="7" t="s">
        <v>16843</v>
      </c>
      <c r="C1836" s="7" t="s">
        <v>66</v>
      </c>
      <c r="D1836" s="7" t="s">
        <v>3</v>
      </c>
      <c r="E1836" s="8"/>
      <c r="F1836" s="7" t="s">
        <v>3</v>
      </c>
      <c r="G1836" s="8">
        <v>89113000</v>
      </c>
      <c r="H1836" s="5">
        <v>5.6646071000114213E-6</v>
      </c>
      <c r="I1836" s="12">
        <v>3.2087773597499805E-11</v>
      </c>
    </row>
    <row r="1837" spans="1:9" hidden="1" outlineLevel="1">
      <c r="A1837" s="7" t="s">
        <v>16844</v>
      </c>
      <c r="B1837" s="7" t="s">
        <v>16845</v>
      </c>
      <c r="C1837" s="7" t="s">
        <v>66</v>
      </c>
      <c r="D1837" s="7" t="s">
        <v>3</v>
      </c>
      <c r="E1837" s="8"/>
      <c r="F1837" s="7" t="s">
        <v>3</v>
      </c>
      <c r="G1837" s="8">
        <v>1447898000</v>
      </c>
      <c r="H1837" s="5">
        <v>9.2037898969761275E-5</v>
      </c>
      <c r="I1837" s="12">
        <v>8.4709748467679833E-9</v>
      </c>
    </row>
    <row r="1838" spans="1:9" hidden="1" outlineLevel="1">
      <c r="A1838" s="7" t="s">
        <v>16846</v>
      </c>
      <c r="B1838" s="7" t="s">
        <v>16847</v>
      </c>
      <c r="C1838" s="7" t="s">
        <v>66</v>
      </c>
      <c r="D1838" s="7" t="s">
        <v>3</v>
      </c>
      <c r="E1838" s="8"/>
      <c r="F1838" s="7" t="s">
        <v>3</v>
      </c>
      <c r="G1838" s="8">
        <v>1138426000</v>
      </c>
      <c r="H1838" s="5">
        <v>7.23658276843738E-5</v>
      </c>
      <c r="I1838" s="12">
        <v>5.2368130164444812E-9</v>
      </c>
    </row>
    <row r="1839" spans="1:9" hidden="1" outlineLevel="1">
      <c r="A1839" s="7" t="s">
        <v>16848</v>
      </c>
      <c r="B1839" s="7" t="s">
        <v>16849</v>
      </c>
      <c r="C1839" s="7" t="s">
        <v>66</v>
      </c>
      <c r="D1839" s="7" t="s">
        <v>3</v>
      </c>
      <c r="E1839" s="8"/>
      <c r="F1839" s="7" t="s">
        <v>3</v>
      </c>
      <c r="G1839" s="8">
        <v>771756000</v>
      </c>
      <c r="H1839" s="5">
        <v>4.9057876146874352E-5</v>
      </c>
      <c r="I1839" s="12">
        <v>2.4066752120420634E-9</v>
      </c>
    </row>
    <row r="1840" spans="1:9" hidden="1" outlineLevel="1">
      <c r="A1840" s="7" t="s">
        <v>16850</v>
      </c>
      <c r="B1840" s="7" t="s">
        <v>16851</v>
      </c>
      <c r="C1840" s="7" t="s">
        <v>66</v>
      </c>
      <c r="D1840" s="7" t="s">
        <v>3</v>
      </c>
      <c r="E1840" s="8"/>
      <c r="F1840" s="7" t="s">
        <v>3</v>
      </c>
      <c r="G1840" s="8">
        <v>998789700</v>
      </c>
      <c r="H1840" s="5">
        <v>6.3489628068163763E-5</v>
      </c>
      <c r="I1840" s="12">
        <v>4.0309328722337678E-9</v>
      </c>
    </row>
    <row r="1841" spans="1:9" hidden="1" outlineLevel="1">
      <c r="A1841" s="7" t="s">
        <v>16852</v>
      </c>
      <c r="B1841" s="7" t="s">
        <v>16853</v>
      </c>
      <c r="C1841" s="7" t="s">
        <v>66</v>
      </c>
      <c r="D1841" s="7" t="s">
        <v>3</v>
      </c>
      <c r="E1841" s="8"/>
      <c r="F1841" s="7" t="s">
        <v>3</v>
      </c>
      <c r="G1841" s="8"/>
      <c r="H1841" s="5">
        <v>0</v>
      </c>
      <c r="I1841" s="12">
        <v>0</v>
      </c>
    </row>
    <row r="1842" spans="1:9" hidden="1" outlineLevel="1">
      <c r="A1842" s="7" t="s">
        <v>16854</v>
      </c>
      <c r="B1842" s="7" t="s">
        <v>16855</v>
      </c>
      <c r="C1842" s="7" t="s">
        <v>66</v>
      </c>
      <c r="D1842" s="7" t="s">
        <v>3</v>
      </c>
      <c r="E1842" s="8"/>
      <c r="F1842" s="7" t="s">
        <v>3</v>
      </c>
      <c r="G1842" s="8">
        <v>492311000</v>
      </c>
      <c r="H1842" s="5">
        <v>3.1294518039048428E-5</v>
      </c>
      <c r="I1842" s="12">
        <v>9.7934685929632739E-10</v>
      </c>
    </row>
    <row r="1843" spans="1:9" hidden="1" outlineLevel="1">
      <c r="A1843" s="7" t="s">
        <v>16856</v>
      </c>
      <c r="B1843" s="7" t="s">
        <v>16857</v>
      </c>
      <c r="C1843" s="7" t="s">
        <v>66</v>
      </c>
      <c r="D1843" s="7" t="s">
        <v>3</v>
      </c>
      <c r="E1843" s="8"/>
      <c r="F1843" s="7" t="s">
        <v>3</v>
      </c>
      <c r="G1843" s="8"/>
      <c r="H1843" s="5">
        <v>0</v>
      </c>
      <c r="I1843" s="12">
        <v>0</v>
      </c>
    </row>
    <row r="1844" spans="1:9" hidden="1" outlineLevel="1">
      <c r="A1844" s="7" t="s">
        <v>16858</v>
      </c>
      <c r="B1844" s="7" t="s">
        <v>16859</v>
      </c>
      <c r="C1844" s="7" t="s">
        <v>66</v>
      </c>
      <c r="D1844" s="7" t="s">
        <v>3</v>
      </c>
      <c r="E1844" s="8"/>
      <c r="F1844" s="7" t="s">
        <v>3</v>
      </c>
      <c r="G1844" s="8"/>
      <c r="H1844" s="5">
        <v>0</v>
      </c>
      <c r="I1844" s="12">
        <v>0</v>
      </c>
    </row>
    <row r="1845" spans="1:9" collapsed="1"/>
    <row r="1846" spans="1:9" s="17" customFormat="1">
      <c r="A1846" s="13"/>
      <c r="B1846" s="13" t="s">
        <v>66</v>
      </c>
      <c r="C1846" s="13"/>
      <c r="D1846" s="13"/>
      <c r="E1846" s="13"/>
      <c r="F1846" s="13"/>
      <c r="G1846" s="20">
        <v>15731541204300</v>
      </c>
      <c r="H1846" s="13" t="s">
        <v>13493</v>
      </c>
      <c r="I1846" s="19">
        <v>1145.5082860666178</v>
      </c>
    </row>
    <row r="1848" spans="1:9">
      <c r="A1848" s="5"/>
      <c r="B1848" s="5"/>
      <c r="C1848" s="5"/>
      <c r="D1848" s="5"/>
      <c r="E1848" s="5"/>
      <c r="F1848" s="5"/>
      <c r="G1848" s="5"/>
      <c r="H1848" s="5"/>
      <c r="I1848" s="5"/>
    </row>
    <row r="1849" spans="1:9" ht="42" hidden="1" outlineLevel="1">
      <c r="A1849" s="6" t="s">
        <v>13494</v>
      </c>
      <c r="B1849" s="6" t="s">
        <v>13495</v>
      </c>
      <c r="C1849" s="6" t="s">
        <v>13497</v>
      </c>
      <c r="D1849" s="6" t="s">
        <v>13498</v>
      </c>
      <c r="E1849" s="6" t="s">
        <v>13499</v>
      </c>
      <c r="F1849" s="6" t="s">
        <v>13500</v>
      </c>
      <c r="G1849" s="6" t="s">
        <v>13496</v>
      </c>
      <c r="H1849" s="5" t="s">
        <v>13501</v>
      </c>
      <c r="I1849" s="5" t="s">
        <v>13502</v>
      </c>
    </row>
    <row r="1850" spans="1:9" hidden="1" outlineLevel="1">
      <c r="A1850" s="7" t="s">
        <v>16860</v>
      </c>
      <c r="B1850" s="7" t="s">
        <v>16861</v>
      </c>
      <c r="C1850" s="7" t="s">
        <v>3</v>
      </c>
      <c r="D1850" s="8">
        <v>31173000</v>
      </c>
      <c r="E1850" s="7" t="s">
        <v>3</v>
      </c>
      <c r="F1850" s="8">
        <v>35040000</v>
      </c>
      <c r="G1850" s="7" t="s">
        <v>16862</v>
      </c>
      <c r="H1850" s="5">
        <v>1.3794568287909242E-3</v>
      </c>
      <c r="I1850" s="12">
        <v>1.902901142497913E-6</v>
      </c>
    </row>
    <row r="1851" spans="1:9" hidden="1" outlineLevel="1">
      <c r="A1851" s="7" t="s">
        <v>16863</v>
      </c>
      <c r="B1851" s="7" t="s">
        <v>16864</v>
      </c>
      <c r="C1851" s="7" t="s">
        <v>3</v>
      </c>
      <c r="D1851" s="8">
        <v>0</v>
      </c>
      <c r="E1851" s="7" t="s">
        <v>3</v>
      </c>
      <c r="F1851" s="8">
        <v>76682000</v>
      </c>
      <c r="G1851" s="7" t="s">
        <v>16862</v>
      </c>
      <c r="H1851" s="5">
        <v>0</v>
      </c>
      <c r="I1851" s="12">
        <v>0</v>
      </c>
    </row>
    <row r="1852" spans="1:9" hidden="1" outlineLevel="1">
      <c r="A1852" s="7" t="s">
        <v>16865</v>
      </c>
      <c r="B1852" s="7" t="s">
        <v>16866</v>
      </c>
      <c r="C1852" s="7" t="s">
        <v>3</v>
      </c>
      <c r="D1852" s="8">
        <v>751000</v>
      </c>
      <c r="E1852" s="7" t="s">
        <v>3</v>
      </c>
      <c r="F1852" s="8">
        <v>16195000</v>
      </c>
      <c r="G1852" s="7" t="s">
        <v>16862</v>
      </c>
      <c r="H1852" s="5">
        <v>3.3232992603277963E-5</v>
      </c>
      <c r="I1852" s="12">
        <v>1.1044317973695278E-9</v>
      </c>
    </row>
    <row r="1853" spans="1:9" hidden="1" outlineLevel="1">
      <c r="A1853" s="7" t="s">
        <v>16867</v>
      </c>
      <c r="B1853" s="7" t="s">
        <v>16868</v>
      </c>
      <c r="C1853" s="7" t="s">
        <v>3</v>
      </c>
      <c r="D1853" s="8">
        <v>0</v>
      </c>
      <c r="E1853" s="7" t="s">
        <v>3</v>
      </c>
      <c r="F1853" s="8">
        <v>7000</v>
      </c>
      <c r="G1853" s="7" t="s">
        <v>16862</v>
      </c>
      <c r="H1853" s="5">
        <v>0</v>
      </c>
      <c r="I1853" s="12">
        <v>0</v>
      </c>
    </row>
    <row r="1854" spans="1:9" hidden="1" outlineLevel="1">
      <c r="A1854" s="7" t="s">
        <v>16869</v>
      </c>
      <c r="B1854" s="7" t="s">
        <v>16870</v>
      </c>
      <c r="C1854" s="7" t="s">
        <v>3</v>
      </c>
      <c r="D1854" s="8">
        <v>714160</v>
      </c>
      <c r="E1854" s="7" t="s">
        <v>3</v>
      </c>
      <c r="F1854" s="8">
        <v>175220</v>
      </c>
      <c r="G1854" s="7" t="s">
        <v>16862</v>
      </c>
      <c r="H1854" s="5">
        <v>3.1602761647878813E-5</v>
      </c>
      <c r="I1854" s="12">
        <v>9.9873454377263996E-10</v>
      </c>
    </row>
    <row r="1855" spans="1:9" hidden="1" outlineLevel="1">
      <c r="A1855" s="7" t="s">
        <v>16871</v>
      </c>
      <c r="B1855" s="7" t="s">
        <v>16872</v>
      </c>
      <c r="C1855" s="7" t="s">
        <v>3</v>
      </c>
      <c r="D1855" s="8">
        <v>7596870</v>
      </c>
      <c r="E1855" s="7" t="s">
        <v>3</v>
      </c>
      <c r="F1855" s="8">
        <v>11051850</v>
      </c>
      <c r="G1855" s="7" t="s">
        <v>16862</v>
      </c>
      <c r="H1855" s="5">
        <v>3.3617406726772872E-4</v>
      </c>
      <c r="I1855" s="12">
        <v>1.1301300350332739E-7</v>
      </c>
    </row>
    <row r="1856" spans="1:9" hidden="1" outlineLevel="1">
      <c r="A1856" s="7" t="s">
        <v>16873</v>
      </c>
      <c r="B1856" s="7" t="s">
        <v>16874</v>
      </c>
      <c r="C1856" s="7" t="s">
        <v>3</v>
      </c>
      <c r="D1856" s="8">
        <v>59896000</v>
      </c>
      <c r="E1856" s="7" t="s">
        <v>3</v>
      </c>
      <c r="F1856" s="8">
        <v>165318000</v>
      </c>
      <c r="G1856" s="7" t="s">
        <v>16862</v>
      </c>
      <c r="H1856" s="5">
        <v>2.6504971038161609E-3</v>
      </c>
      <c r="I1856" s="12">
        <v>7.0251348973378566E-6</v>
      </c>
    </row>
    <row r="1857" spans="1:9" hidden="1" outlineLevel="1">
      <c r="A1857" s="7" t="s">
        <v>16875</v>
      </c>
      <c r="B1857" s="7" t="s">
        <v>16876</v>
      </c>
      <c r="C1857" s="7" t="s">
        <v>3</v>
      </c>
      <c r="D1857" s="8">
        <v>9041610</v>
      </c>
      <c r="E1857" s="7" t="s">
        <v>3</v>
      </c>
      <c r="F1857" s="8">
        <v>47486480</v>
      </c>
      <c r="G1857" s="7" t="s">
        <v>16862</v>
      </c>
      <c r="H1857" s="5">
        <v>4.0010620273198946E-4</v>
      </c>
      <c r="I1857" s="12">
        <v>1.6008497346461184E-7</v>
      </c>
    </row>
    <row r="1858" spans="1:9" hidden="1" outlineLevel="1">
      <c r="A1858" s="7" t="s">
        <v>16877</v>
      </c>
      <c r="B1858" s="7" t="s">
        <v>16878</v>
      </c>
      <c r="C1858" s="7" t="s">
        <v>3</v>
      </c>
      <c r="D1858" s="8">
        <v>214161000</v>
      </c>
      <c r="E1858" s="7" t="s">
        <v>3</v>
      </c>
      <c r="F1858" s="8">
        <v>955809000</v>
      </c>
      <c r="G1858" s="7" t="s">
        <v>16862</v>
      </c>
      <c r="H1858" s="5">
        <v>9.4769786004135978E-3</v>
      </c>
      <c r="I1858" s="12">
        <v>8.981312339269728E-5</v>
      </c>
    </row>
    <row r="1859" spans="1:9" hidden="1" outlineLevel="1">
      <c r="A1859" s="7" t="s">
        <v>16879</v>
      </c>
      <c r="B1859" s="7" t="s">
        <v>16880</v>
      </c>
      <c r="C1859" s="7" t="s">
        <v>3</v>
      </c>
      <c r="D1859" s="8">
        <v>0</v>
      </c>
      <c r="E1859" s="7" t="s">
        <v>3</v>
      </c>
      <c r="F1859" s="8">
        <v>103411000</v>
      </c>
      <c r="G1859" s="7" t="s">
        <v>16862</v>
      </c>
      <c r="H1859" s="5">
        <v>0</v>
      </c>
      <c r="I1859" s="12">
        <v>0</v>
      </c>
    </row>
    <row r="1860" spans="1:9" hidden="1" outlineLevel="1">
      <c r="A1860" s="7" t="s">
        <v>16881</v>
      </c>
      <c r="B1860" s="7" t="s">
        <v>16882</v>
      </c>
      <c r="C1860" s="7" t="s">
        <v>3</v>
      </c>
      <c r="D1860" s="8">
        <v>264030</v>
      </c>
      <c r="E1860" s="7" t="s">
        <v>3</v>
      </c>
      <c r="F1860" s="8">
        <v>19230430</v>
      </c>
      <c r="G1860" s="7" t="s">
        <v>16862</v>
      </c>
      <c r="H1860" s="5">
        <v>1.168376436357321E-5</v>
      </c>
      <c r="I1860" s="12">
        <v>1.365103497035033E-10</v>
      </c>
    </row>
    <row r="1861" spans="1:9" hidden="1" outlineLevel="1">
      <c r="A1861" s="7" t="s">
        <v>16883</v>
      </c>
      <c r="B1861" s="7" t="s">
        <v>16884</v>
      </c>
      <c r="C1861" s="7" t="s">
        <v>3</v>
      </c>
      <c r="D1861" s="8">
        <v>0</v>
      </c>
      <c r="E1861" s="7" t="s">
        <v>3</v>
      </c>
      <c r="F1861" s="8">
        <v>230864000</v>
      </c>
      <c r="G1861" s="7" t="s">
        <v>16862</v>
      </c>
      <c r="H1861" s="5">
        <v>0</v>
      </c>
      <c r="I1861" s="12">
        <v>0</v>
      </c>
    </row>
    <row r="1862" spans="1:9" hidden="1" outlineLevel="1">
      <c r="A1862" s="7" t="s">
        <v>16885</v>
      </c>
      <c r="B1862" s="7" t="s">
        <v>16886</v>
      </c>
      <c r="C1862" s="7" t="s">
        <v>3</v>
      </c>
      <c r="D1862" s="8">
        <v>574260</v>
      </c>
      <c r="E1862" s="7" t="s">
        <v>3</v>
      </c>
      <c r="F1862" s="8">
        <v>10352740</v>
      </c>
      <c r="G1862" s="7" t="s">
        <v>16862</v>
      </c>
      <c r="H1862" s="5">
        <v>2.541195516958509E-5</v>
      </c>
      <c r="I1862" s="12">
        <v>6.457674655410024E-10</v>
      </c>
    </row>
    <row r="1863" spans="1:9" hidden="1" outlineLevel="1">
      <c r="A1863" s="7" t="s">
        <v>16887</v>
      </c>
      <c r="B1863" s="7" t="s">
        <v>16888</v>
      </c>
      <c r="C1863" s="7" t="s">
        <v>3</v>
      </c>
      <c r="D1863" s="8">
        <v>925000</v>
      </c>
      <c r="E1863" s="7" t="s">
        <v>3</v>
      </c>
      <c r="F1863" s="8">
        <v>16582000</v>
      </c>
      <c r="G1863" s="7" t="s">
        <v>16862</v>
      </c>
      <c r="H1863" s="5">
        <v>4.0932780503371657E-5</v>
      </c>
      <c r="I1863" s="12">
        <v>1.6754925197372029E-9</v>
      </c>
    </row>
    <row r="1864" spans="1:9" hidden="1" outlineLevel="1">
      <c r="A1864" s="7" t="s">
        <v>16889</v>
      </c>
      <c r="B1864" s="7" t="s">
        <v>16890</v>
      </c>
      <c r="C1864" s="7" t="s">
        <v>3</v>
      </c>
      <c r="D1864" s="8">
        <v>10456770</v>
      </c>
      <c r="E1864" s="7" t="s">
        <v>3</v>
      </c>
      <c r="F1864" s="8">
        <v>131785100</v>
      </c>
      <c r="G1864" s="7" t="s">
        <v>16862</v>
      </c>
      <c r="H1864" s="5">
        <v>4.6272937425323425E-4</v>
      </c>
      <c r="I1864" s="12">
        <v>2.1411847379678971E-7</v>
      </c>
    </row>
    <row r="1865" spans="1:9" hidden="1" outlineLevel="1">
      <c r="A1865" s="7" t="s">
        <v>16891</v>
      </c>
      <c r="B1865" s="7" t="s">
        <v>16892</v>
      </c>
      <c r="C1865" s="7" t="s">
        <v>3</v>
      </c>
      <c r="D1865" s="8">
        <v>61670</v>
      </c>
      <c r="E1865" s="7" t="s">
        <v>3</v>
      </c>
      <c r="F1865" s="8">
        <v>400310</v>
      </c>
      <c r="G1865" s="7" t="s">
        <v>16862</v>
      </c>
      <c r="H1865" s="5">
        <v>2.7289995390734384E-6</v>
      </c>
      <c r="I1865" s="12">
        <v>7.4474384842630395E-12</v>
      </c>
    </row>
    <row r="1866" spans="1:9" hidden="1" outlineLevel="1">
      <c r="A1866" s="7" t="s">
        <v>16893</v>
      </c>
      <c r="B1866" s="7" t="s">
        <v>16894</v>
      </c>
      <c r="C1866" s="7" t="s">
        <v>3</v>
      </c>
      <c r="D1866" s="8">
        <v>68700000</v>
      </c>
      <c r="E1866" s="7" t="s">
        <v>3</v>
      </c>
      <c r="F1866" s="8">
        <v>114000000</v>
      </c>
      <c r="G1866" s="7" t="s">
        <v>16862</v>
      </c>
      <c r="H1866" s="5">
        <v>3.0400886708990627E-3</v>
      </c>
      <c r="I1866" s="12">
        <v>9.2421391269288299E-6</v>
      </c>
    </row>
    <row r="1867" spans="1:9" hidden="1" outlineLevel="1">
      <c r="A1867" s="7" t="s">
        <v>16895</v>
      </c>
      <c r="B1867" s="7" t="s">
        <v>16896</v>
      </c>
      <c r="C1867" s="7" t="s">
        <v>3</v>
      </c>
      <c r="D1867" s="8">
        <v>100000</v>
      </c>
      <c r="E1867" s="7" t="s">
        <v>3</v>
      </c>
      <c r="F1867" s="8">
        <v>85692580</v>
      </c>
      <c r="G1867" s="7" t="s">
        <v>16862</v>
      </c>
      <c r="H1867" s="5">
        <v>4.4251654598239629E-6</v>
      </c>
      <c r="I1867" s="12">
        <v>1.9582089346819026E-11</v>
      </c>
    </row>
    <row r="1868" spans="1:9" hidden="1" outlineLevel="1">
      <c r="A1868" s="7" t="s">
        <v>16897</v>
      </c>
      <c r="B1868" s="7" t="s">
        <v>16898</v>
      </c>
      <c r="C1868" s="7" t="s">
        <v>3</v>
      </c>
      <c r="D1868" s="8">
        <v>0</v>
      </c>
      <c r="E1868" s="7" t="s">
        <v>3</v>
      </c>
      <c r="F1868" s="8">
        <v>106000</v>
      </c>
      <c r="G1868" s="7" t="s">
        <v>16862</v>
      </c>
      <c r="H1868" s="5">
        <v>0</v>
      </c>
      <c r="I1868" s="12">
        <v>0</v>
      </c>
    </row>
    <row r="1869" spans="1:9" hidden="1" outlineLevel="1">
      <c r="A1869" s="7" t="s">
        <v>16899</v>
      </c>
      <c r="B1869" s="7" t="s">
        <v>16900</v>
      </c>
      <c r="C1869" s="7" t="s">
        <v>3</v>
      </c>
      <c r="D1869" s="8">
        <v>0</v>
      </c>
      <c r="E1869" s="7" t="s">
        <v>3</v>
      </c>
      <c r="F1869" s="8">
        <v>1662050</v>
      </c>
      <c r="G1869" s="7" t="s">
        <v>16862</v>
      </c>
      <c r="H1869" s="5">
        <v>0</v>
      </c>
      <c r="I1869" s="12">
        <v>0</v>
      </c>
    </row>
    <row r="1870" spans="1:9" hidden="1" outlineLevel="1">
      <c r="A1870" s="7" t="s">
        <v>16901</v>
      </c>
      <c r="B1870" s="7" t="s">
        <v>16902</v>
      </c>
      <c r="C1870" s="7" t="s">
        <v>3</v>
      </c>
      <c r="D1870" s="8">
        <v>0</v>
      </c>
      <c r="E1870" s="7" t="s">
        <v>3</v>
      </c>
      <c r="F1870" s="8">
        <v>9677000</v>
      </c>
      <c r="G1870" s="7" t="s">
        <v>16862</v>
      </c>
      <c r="H1870" s="5">
        <v>0</v>
      </c>
      <c r="I1870" s="12">
        <v>0</v>
      </c>
    </row>
    <row r="1871" spans="1:9" hidden="1" outlineLevel="1">
      <c r="A1871" s="7" t="s">
        <v>16903</v>
      </c>
      <c r="B1871" s="7" t="s">
        <v>16904</v>
      </c>
      <c r="C1871" s="7" t="s">
        <v>3</v>
      </c>
      <c r="D1871" s="8">
        <v>710487000</v>
      </c>
      <c r="E1871" s="7" t="s">
        <v>3</v>
      </c>
      <c r="F1871" s="8">
        <v>911619000</v>
      </c>
      <c r="G1871" s="7" t="s">
        <v>16862</v>
      </c>
      <c r="H1871" s="5">
        <v>3.1440225320539479E-2</v>
      </c>
      <c r="I1871" s="12">
        <v>9.884877682062919E-4</v>
      </c>
    </row>
    <row r="1872" spans="1:9" hidden="1" outlineLevel="1">
      <c r="A1872" s="7" t="s">
        <v>16905</v>
      </c>
      <c r="B1872" s="7" t="s">
        <v>16906</v>
      </c>
      <c r="C1872" s="7" t="s">
        <v>3</v>
      </c>
      <c r="D1872" s="8">
        <v>100000</v>
      </c>
      <c r="E1872" s="7" t="s">
        <v>3</v>
      </c>
      <c r="F1872" s="8">
        <v>33334830</v>
      </c>
      <c r="G1872" s="7" t="s">
        <v>16862</v>
      </c>
      <c r="H1872" s="5">
        <v>4.4251654598239629E-6</v>
      </c>
      <c r="I1872" s="12">
        <v>1.9582089346819026E-11</v>
      </c>
    </row>
    <row r="1873" spans="1:9" hidden="1" outlineLevel="1">
      <c r="A1873" s="7" t="s">
        <v>16907</v>
      </c>
      <c r="B1873" s="7" t="s">
        <v>16908</v>
      </c>
      <c r="C1873" s="7" t="s">
        <v>3</v>
      </c>
      <c r="D1873" s="8">
        <v>617000</v>
      </c>
      <c r="E1873" s="7" t="s">
        <v>3</v>
      </c>
      <c r="F1873" s="8">
        <v>7377000</v>
      </c>
      <c r="G1873" s="7" t="s">
        <v>16862</v>
      </c>
      <c r="H1873" s="5">
        <v>2.7303270887113853E-5</v>
      </c>
      <c r="I1873" s="12">
        <v>7.4546860113511884E-10</v>
      </c>
    </row>
    <row r="1874" spans="1:9" hidden="1" outlineLevel="1">
      <c r="A1874" s="7" t="s">
        <v>16909</v>
      </c>
      <c r="B1874" s="7" t="s">
        <v>16910</v>
      </c>
      <c r="C1874" s="7" t="s">
        <v>3</v>
      </c>
      <c r="D1874" s="8">
        <v>357763000</v>
      </c>
      <c r="E1874" s="7" t="s">
        <v>3</v>
      </c>
      <c r="F1874" s="8">
        <v>862491000</v>
      </c>
      <c r="G1874" s="7" t="s">
        <v>16862</v>
      </c>
      <c r="H1874" s="5">
        <v>1.5831604704030007E-2</v>
      </c>
      <c r="I1874" s="12">
        <v>2.5063970750466503E-4</v>
      </c>
    </row>
    <row r="1875" spans="1:9" hidden="1" outlineLevel="1">
      <c r="A1875" s="7" t="s">
        <v>16911</v>
      </c>
      <c r="B1875" s="7" t="s">
        <v>16912</v>
      </c>
      <c r="C1875" s="7" t="s">
        <v>3</v>
      </c>
      <c r="D1875" s="8">
        <v>0</v>
      </c>
      <c r="E1875" s="7" t="s">
        <v>3</v>
      </c>
      <c r="F1875" s="8">
        <v>3385000</v>
      </c>
      <c r="G1875" s="7" t="s">
        <v>16862</v>
      </c>
      <c r="H1875" s="5">
        <v>0</v>
      </c>
      <c r="I1875" s="12">
        <v>0</v>
      </c>
    </row>
    <row r="1876" spans="1:9" hidden="1" outlineLevel="1">
      <c r="A1876" s="7" t="s">
        <v>16913</v>
      </c>
      <c r="B1876" s="7" t="s">
        <v>16914</v>
      </c>
      <c r="C1876" s="7" t="s">
        <v>3</v>
      </c>
      <c r="D1876" s="8">
        <v>0</v>
      </c>
      <c r="E1876" s="7" t="s">
        <v>3</v>
      </c>
      <c r="F1876" s="8">
        <v>160</v>
      </c>
      <c r="G1876" s="7" t="s">
        <v>16862</v>
      </c>
      <c r="H1876" s="5">
        <v>0</v>
      </c>
      <c r="I1876" s="12">
        <v>0</v>
      </c>
    </row>
    <row r="1877" spans="1:9" hidden="1" outlineLevel="1">
      <c r="A1877" s="7" t="s">
        <v>16915</v>
      </c>
      <c r="B1877" s="7" t="s">
        <v>16916</v>
      </c>
      <c r="C1877" s="7" t="s">
        <v>3</v>
      </c>
      <c r="D1877" s="8">
        <v>17938790</v>
      </c>
      <c r="E1877" s="7" t="s">
        <v>3</v>
      </c>
      <c r="F1877" s="8">
        <v>126275390</v>
      </c>
      <c r="G1877" s="7" t="s">
        <v>16862</v>
      </c>
      <c r="H1877" s="5">
        <v>7.9382113899035514E-4</v>
      </c>
      <c r="I1877" s="12">
        <v>6.301520007079447E-7</v>
      </c>
    </row>
    <row r="1878" spans="1:9" hidden="1" outlineLevel="1">
      <c r="A1878" s="7" t="s">
        <v>16917</v>
      </c>
      <c r="B1878" s="7" t="s">
        <v>16918</v>
      </c>
      <c r="C1878" s="7" t="s">
        <v>3</v>
      </c>
      <c r="D1878" s="8">
        <v>51000</v>
      </c>
      <c r="E1878" s="7" t="s">
        <v>3</v>
      </c>
      <c r="F1878" s="8">
        <v>16706000</v>
      </c>
      <c r="G1878" s="7" t="s">
        <v>16862</v>
      </c>
      <c r="H1878" s="5">
        <v>2.2568343845102212E-6</v>
      </c>
      <c r="I1878" s="12">
        <v>5.0933014391076289E-12</v>
      </c>
    </row>
    <row r="1879" spans="1:9" hidden="1" outlineLevel="1">
      <c r="A1879" s="7" t="s">
        <v>16919</v>
      </c>
      <c r="B1879" s="7" t="s">
        <v>16920</v>
      </c>
      <c r="C1879" s="7" t="s">
        <v>3</v>
      </c>
      <c r="D1879" s="8">
        <v>11550000</v>
      </c>
      <c r="E1879" s="7" t="s">
        <v>3</v>
      </c>
      <c r="F1879" s="8">
        <v>8867000</v>
      </c>
      <c r="G1879" s="7" t="s">
        <v>16862</v>
      </c>
      <c r="H1879" s="5">
        <v>5.1110661060966775E-4</v>
      </c>
      <c r="I1879" s="12">
        <v>2.6122996740890251E-7</v>
      </c>
    </row>
    <row r="1880" spans="1:9" hidden="1" outlineLevel="1">
      <c r="A1880" s="7" t="s">
        <v>16921</v>
      </c>
      <c r="B1880" s="7" t="s">
        <v>16922</v>
      </c>
      <c r="C1880" s="7" t="s">
        <v>3</v>
      </c>
      <c r="D1880" s="8">
        <v>73000</v>
      </c>
      <c r="E1880" s="7" t="s">
        <v>3</v>
      </c>
      <c r="F1880" s="8">
        <v>51426000</v>
      </c>
      <c r="G1880" s="7" t="s">
        <v>16862</v>
      </c>
      <c r="H1880" s="5">
        <v>3.2303707856714932E-6</v>
      </c>
      <c r="I1880" s="12">
        <v>1.043529541291986E-11</v>
      </c>
    </row>
    <row r="1881" spans="1:9" hidden="1" outlineLevel="1">
      <c r="A1881" s="7" t="s">
        <v>16923</v>
      </c>
      <c r="B1881" s="7" t="s">
        <v>16924</v>
      </c>
      <c r="C1881" s="7" t="s">
        <v>3</v>
      </c>
      <c r="D1881" s="8">
        <v>14077060</v>
      </c>
      <c r="E1881" s="7" t="s">
        <v>3</v>
      </c>
      <c r="F1881" s="8">
        <v>31026820</v>
      </c>
      <c r="G1881" s="7" t="s">
        <v>16862</v>
      </c>
      <c r="H1881" s="5">
        <v>6.229331968786952E-4</v>
      </c>
      <c r="I1881" s="12">
        <v>3.8804576777351121E-7</v>
      </c>
    </row>
    <row r="1882" spans="1:9" hidden="1" outlineLevel="1">
      <c r="A1882" s="7" t="s">
        <v>16925</v>
      </c>
      <c r="B1882" s="7" t="s">
        <v>16926</v>
      </c>
      <c r="C1882" s="7" t="s">
        <v>3</v>
      </c>
      <c r="D1882" s="8">
        <v>448630</v>
      </c>
      <c r="E1882" s="7" t="s">
        <v>3</v>
      </c>
      <c r="F1882" s="8">
        <v>11880</v>
      </c>
      <c r="G1882" s="7" t="s">
        <v>16862</v>
      </c>
      <c r="H1882" s="5">
        <v>1.9852619802408245E-5</v>
      </c>
      <c r="I1882" s="12">
        <v>3.9412651301897202E-10</v>
      </c>
    </row>
    <row r="1883" spans="1:9" hidden="1" outlineLevel="1">
      <c r="A1883" s="7" t="s">
        <v>16927</v>
      </c>
      <c r="B1883" s="7" t="s">
        <v>16928</v>
      </c>
      <c r="C1883" s="7" t="s">
        <v>3</v>
      </c>
      <c r="D1883" s="8">
        <v>302620</v>
      </c>
      <c r="E1883" s="7" t="s">
        <v>3</v>
      </c>
      <c r="F1883" s="8">
        <v>70680</v>
      </c>
      <c r="G1883" s="7" t="s">
        <v>16862</v>
      </c>
      <c r="H1883" s="5">
        <v>1.3391435714519277E-5</v>
      </c>
      <c r="I1883" s="12">
        <v>1.7933055049610241E-10</v>
      </c>
    </row>
    <row r="1884" spans="1:9" hidden="1" outlineLevel="1">
      <c r="A1884" s="7" t="s">
        <v>16929</v>
      </c>
      <c r="B1884" s="7" t="s">
        <v>16930</v>
      </c>
      <c r="C1884" s="7" t="s">
        <v>3</v>
      </c>
      <c r="D1884" s="8">
        <v>18866000</v>
      </c>
      <c r="E1884" s="7" t="s">
        <v>3</v>
      </c>
      <c r="F1884" s="8">
        <v>89631000</v>
      </c>
      <c r="G1884" s="7" t="s">
        <v>16862</v>
      </c>
      <c r="H1884" s="5">
        <v>8.3485171565038895E-4</v>
      </c>
      <c r="I1884" s="12">
        <v>6.9697738712439789E-7</v>
      </c>
    </row>
    <row r="1885" spans="1:9" hidden="1" outlineLevel="1">
      <c r="A1885" s="7" t="s">
        <v>16931</v>
      </c>
      <c r="B1885" s="7" t="s">
        <v>16932</v>
      </c>
      <c r="C1885" s="7" t="s">
        <v>3</v>
      </c>
      <c r="D1885" s="8">
        <v>152380</v>
      </c>
      <c r="E1885" s="7" t="s">
        <v>3</v>
      </c>
      <c r="F1885" s="8">
        <v>86746890</v>
      </c>
      <c r="G1885" s="7" t="s">
        <v>16862</v>
      </c>
      <c r="H1885" s="5">
        <v>6.7430671276797555E-6</v>
      </c>
      <c r="I1885" s="12">
        <v>4.5468954288395308E-11</v>
      </c>
    </row>
    <row r="1886" spans="1:9" hidden="1" outlineLevel="1">
      <c r="A1886" s="7" t="s">
        <v>16933</v>
      </c>
      <c r="B1886" s="7" t="s">
        <v>16934</v>
      </c>
      <c r="C1886" s="7" t="s">
        <v>3</v>
      </c>
      <c r="D1886" s="8">
        <v>0</v>
      </c>
      <c r="E1886" s="7" t="s">
        <v>3</v>
      </c>
      <c r="F1886" s="8">
        <v>19144000</v>
      </c>
      <c r="G1886" s="7" t="s">
        <v>16862</v>
      </c>
      <c r="H1886" s="5">
        <v>0</v>
      </c>
      <c r="I1886" s="12">
        <v>0</v>
      </c>
    </row>
    <row r="1887" spans="1:9" hidden="1" outlineLevel="1">
      <c r="A1887" s="7" t="s">
        <v>16935</v>
      </c>
      <c r="B1887" s="7" t="s">
        <v>16936</v>
      </c>
      <c r="C1887" s="7" t="s">
        <v>3</v>
      </c>
      <c r="D1887" s="8">
        <v>23730</v>
      </c>
      <c r="E1887" s="7" t="s">
        <v>3</v>
      </c>
      <c r="F1887" s="8">
        <v>11309590</v>
      </c>
      <c r="G1887" s="7" t="s">
        <v>16862</v>
      </c>
      <c r="H1887" s="5">
        <v>1.0500917636162264E-6</v>
      </c>
      <c r="I1887" s="12">
        <v>1.1026927120146368E-12</v>
      </c>
    </row>
    <row r="1888" spans="1:9" hidden="1" outlineLevel="1">
      <c r="A1888" s="7" t="s">
        <v>16937</v>
      </c>
      <c r="B1888" s="7" t="s">
        <v>16938</v>
      </c>
      <c r="C1888" s="7" t="s">
        <v>3</v>
      </c>
      <c r="D1888" s="8">
        <v>0</v>
      </c>
      <c r="E1888" s="7" t="s">
        <v>3</v>
      </c>
      <c r="F1888" s="8">
        <v>421540</v>
      </c>
      <c r="G1888" s="7" t="s">
        <v>16862</v>
      </c>
      <c r="H1888" s="5">
        <v>0</v>
      </c>
      <c r="I1888" s="12">
        <v>0</v>
      </c>
    </row>
    <row r="1889" spans="1:9" hidden="1" outlineLevel="1">
      <c r="A1889" s="7" t="s">
        <v>16939</v>
      </c>
      <c r="B1889" s="7" t="s">
        <v>16940</v>
      </c>
      <c r="C1889" s="7" t="s">
        <v>3</v>
      </c>
      <c r="D1889" s="8">
        <v>2835000</v>
      </c>
      <c r="E1889" s="7" t="s">
        <v>3</v>
      </c>
      <c r="F1889" s="8">
        <v>47499000</v>
      </c>
      <c r="G1889" s="7" t="s">
        <v>16862</v>
      </c>
      <c r="H1889" s="5">
        <v>1.2545344078600937E-4</v>
      </c>
      <c r="I1889" s="12">
        <v>1.573856580504876E-8</v>
      </c>
    </row>
    <row r="1890" spans="1:9" hidden="1" outlineLevel="1">
      <c r="A1890" s="7" t="s">
        <v>16941</v>
      </c>
      <c r="B1890" s="7" t="s">
        <v>16942</v>
      </c>
      <c r="C1890" s="7" t="s">
        <v>3</v>
      </c>
      <c r="D1890" s="8">
        <v>1153000</v>
      </c>
      <c r="E1890" s="7" t="s">
        <v>3</v>
      </c>
      <c r="F1890" s="8">
        <v>172511000</v>
      </c>
      <c r="G1890" s="7" t="s">
        <v>16862</v>
      </c>
      <c r="H1890" s="5">
        <v>5.1022157751770299E-5</v>
      </c>
      <c r="I1890" s="12">
        <v>2.6032605816465341E-9</v>
      </c>
    </row>
    <row r="1891" spans="1:9" hidden="1" outlineLevel="1">
      <c r="A1891" s="7" t="s">
        <v>16943</v>
      </c>
      <c r="B1891" s="7" t="s">
        <v>16944</v>
      </c>
      <c r="C1891" s="7" t="s">
        <v>3</v>
      </c>
      <c r="D1891" s="8">
        <v>5243200</v>
      </c>
      <c r="E1891" s="7" t="s">
        <v>3</v>
      </c>
      <c r="F1891" s="8">
        <v>74900910</v>
      </c>
      <c r="G1891" s="7" t="s">
        <v>16862</v>
      </c>
      <c r="H1891" s="5">
        <v>2.3202027538949004E-4</v>
      </c>
      <c r="I1891" s="12">
        <v>5.3833408191814794E-8</v>
      </c>
    </row>
    <row r="1892" spans="1:9" hidden="1" outlineLevel="1">
      <c r="A1892" s="7" t="s">
        <v>16945</v>
      </c>
      <c r="B1892" s="7" t="s">
        <v>16946</v>
      </c>
      <c r="C1892" s="7" t="s">
        <v>3</v>
      </c>
      <c r="D1892" s="8">
        <v>581225000</v>
      </c>
      <c r="E1892" s="7" t="s">
        <v>3</v>
      </c>
      <c r="F1892" s="8">
        <v>962350000</v>
      </c>
      <c r="G1892" s="7" t="s">
        <v>16862</v>
      </c>
      <c r="H1892" s="5">
        <v>2.5720167943861831E-2</v>
      </c>
      <c r="I1892" s="12">
        <v>6.6152703906045775E-4</v>
      </c>
    </row>
    <row r="1893" spans="1:9" hidden="1" outlineLevel="1">
      <c r="A1893" s="7" t="s">
        <v>16947</v>
      </c>
      <c r="B1893" s="7" t="s">
        <v>16948</v>
      </c>
      <c r="C1893" s="7" t="s">
        <v>3</v>
      </c>
      <c r="D1893" s="8">
        <v>6492000</v>
      </c>
      <c r="E1893" s="7" t="s">
        <v>3</v>
      </c>
      <c r="F1893" s="8">
        <v>504203000</v>
      </c>
      <c r="G1893" s="7" t="s">
        <v>16862</v>
      </c>
      <c r="H1893" s="5">
        <v>2.872817416517717E-4</v>
      </c>
      <c r="I1893" s="12">
        <v>8.2530799086475299E-8</v>
      </c>
    </row>
    <row r="1894" spans="1:9" hidden="1" outlineLevel="1">
      <c r="A1894" s="7" t="s">
        <v>16949</v>
      </c>
      <c r="B1894" s="7" t="s">
        <v>16950</v>
      </c>
      <c r="C1894" s="7" t="s">
        <v>3</v>
      </c>
      <c r="D1894" s="8">
        <v>25000</v>
      </c>
      <c r="E1894" s="7" t="s">
        <v>3</v>
      </c>
      <c r="F1894" s="8">
        <v>610000</v>
      </c>
      <c r="G1894" s="7" t="s">
        <v>16862</v>
      </c>
      <c r="H1894" s="5">
        <v>1.1062913649559907E-6</v>
      </c>
      <c r="I1894" s="12">
        <v>1.2238805841761891E-12</v>
      </c>
    </row>
    <row r="1895" spans="1:9" hidden="1" outlineLevel="1">
      <c r="A1895" s="7" t="s">
        <v>16951</v>
      </c>
      <c r="B1895" s="7" t="s">
        <v>16952</v>
      </c>
      <c r="C1895" s="7" t="s">
        <v>3</v>
      </c>
      <c r="D1895" s="8">
        <v>0</v>
      </c>
      <c r="E1895" s="7" t="s">
        <v>3</v>
      </c>
      <c r="F1895" s="8">
        <v>42267400</v>
      </c>
      <c r="G1895" s="7" t="s">
        <v>16862</v>
      </c>
      <c r="H1895" s="5">
        <v>0</v>
      </c>
      <c r="I1895" s="12">
        <v>0</v>
      </c>
    </row>
    <row r="1896" spans="1:9" hidden="1" outlineLevel="1">
      <c r="A1896" s="7" t="s">
        <v>16953</v>
      </c>
      <c r="B1896" s="7" t="s">
        <v>16954</v>
      </c>
      <c r="C1896" s="7" t="s">
        <v>3</v>
      </c>
      <c r="D1896" s="8">
        <v>0</v>
      </c>
      <c r="E1896" s="7" t="s">
        <v>3</v>
      </c>
      <c r="F1896" s="8">
        <v>5988000</v>
      </c>
      <c r="G1896" s="7" t="s">
        <v>16862</v>
      </c>
      <c r="H1896" s="5">
        <v>0</v>
      </c>
      <c r="I1896" s="12">
        <v>0</v>
      </c>
    </row>
    <row r="1897" spans="1:9" hidden="1" outlineLevel="1">
      <c r="A1897" s="7" t="s">
        <v>16955</v>
      </c>
      <c r="B1897" s="7" t="s">
        <v>8435</v>
      </c>
      <c r="C1897" s="7" t="s">
        <v>3</v>
      </c>
      <c r="D1897" s="8">
        <v>64538000</v>
      </c>
      <c r="E1897" s="7" t="s">
        <v>3</v>
      </c>
      <c r="F1897" s="8">
        <v>258029000</v>
      </c>
      <c r="G1897" s="7" t="s">
        <v>16862</v>
      </c>
      <c r="H1897" s="5">
        <v>2.8559132844611893E-3</v>
      </c>
      <c r="I1897" s="12">
        <v>8.1562406883618984E-6</v>
      </c>
    </row>
    <row r="1898" spans="1:9" hidden="1" outlineLevel="1">
      <c r="A1898" s="7" t="s">
        <v>16956</v>
      </c>
      <c r="B1898" s="7" t="s">
        <v>16957</v>
      </c>
      <c r="C1898" s="7" t="s">
        <v>3</v>
      </c>
      <c r="D1898" s="8">
        <v>882960</v>
      </c>
      <c r="E1898" s="7" t="s">
        <v>3</v>
      </c>
      <c r="F1898" s="8">
        <v>1333200</v>
      </c>
      <c r="G1898" s="7" t="s">
        <v>16862</v>
      </c>
      <c r="H1898" s="5">
        <v>3.9072440944061667E-5</v>
      </c>
      <c r="I1898" s="12">
        <v>1.5266556413271867E-9</v>
      </c>
    </row>
    <row r="1899" spans="1:9" hidden="1" outlineLevel="1">
      <c r="A1899" s="7" t="s">
        <v>16958</v>
      </c>
      <c r="B1899" s="7" t="s">
        <v>2009</v>
      </c>
      <c r="C1899" s="7" t="s">
        <v>3</v>
      </c>
      <c r="D1899" s="8"/>
      <c r="E1899" s="7" t="s">
        <v>3</v>
      </c>
      <c r="F1899" s="8">
        <v>15420</v>
      </c>
      <c r="G1899" s="7" t="s">
        <v>16862</v>
      </c>
      <c r="H1899" s="5">
        <v>0</v>
      </c>
      <c r="I1899" s="12">
        <v>0</v>
      </c>
    </row>
    <row r="1900" spans="1:9" hidden="1" outlineLevel="1">
      <c r="A1900" s="7" t="s">
        <v>16959</v>
      </c>
      <c r="B1900" s="7" t="s">
        <v>16960</v>
      </c>
      <c r="C1900" s="7" t="s">
        <v>3</v>
      </c>
      <c r="D1900" s="8">
        <v>806740</v>
      </c>
      <c r="E1900" s="7" t="s">
        <v>3</v>
      </c>
      <c r="F1900" s="8">
        <v>373050</v>
      </c>
      <c r="G1900" s="7" t="s">
        <v>16862</v>
      </c>
      <c r="H1900" s="5">
        <v>3.5699579830583841E-5</v>
      </c>
      <c r="I1900" s="12">
        <v>1.2744600000802286E-9</v>
      </c>
    </row>
    <row r="1901" spans="1:9" hidden="1" outlineLevel="1">
      <c r="A1901" s="7" t="s">
        <v>16961</v>
      </c>
      <c r="B1901" s="7" t="s">
        <v>16962</v>
      </c>
      <c r="C1901" s="7" t="s">
        <v>3</v>
      </c>
      <c r="D1901" s="8"/>
      <c r="E1901" s="7" t="s">
        <v>3</v>
      </c>
      <c r="F1901" s="8"/>
      <c r="G1901" s="7" t="s">
        <v>16862</v>
      </c>
      <c r="H1901" s="5">
        <v>0</v>
      </c>
      <c r="I1901" s="12">
        <v>0</v>
      </c>
    </row>
    <row r="1902" spans="1:9" hidden="1" outlineLevel="1">
      <c r="A1902" s="7" t="s">
        <v>16963</v>
      </c>
      <c r="B1902" s="7" t="s">
        <v>16964</v>
      </c>
      <c r="C1902" s="7" t="s">
        <v>3</v>
      </c>
      <c r="D1902" s="8">
        <v>0</v>
      </c>
      <c r="E1902" s="7" t="s">
        <v>3</v>
      </c>
      <c r="F1902" s="8">
        <v>2280</v>
      </c>
      <c r="G1902" s="7" t="s">
        <v>16862</v>
      </c>
      <c r="H1902" s="5">
        <v>0</v>
      </c>
      <c r="I1902" s="12">
        <v>0</v>
      </c>
    </row>
    <row r="1903" spans="1:9" hidden="1" outlineLevel="1">
      <c r="A1903" s="7" t="s">
        <v>16965</v>
      </c>
      <c r="B1903" s="7" t="s">
        <v>16966</v>
      </c>
      <c r="C1903" s="7" t="s">
        <v>3</v>
      </c>
      <c r="D1903" s="8">
        <v>544650</v>
      </c>
      <c r="E1903" s="7" t="s">
        <v>3</v>
      </c>
      <c r="F1903" s="8">
        <v>1117880</v>
      </c>
      <c r="G1903" s="7" t="s">
        <v>16862</v>
      </c>
      <c r="H1903" s="5">
        <v>2.4101663676931217E-5</v>
      </c>
      <c r="I1903" s="12">
        <v>5.8089019199590562E-10</v>
      </c>
    </row>
    <row r="1904" spans="1:9" hidden="1" outlineLevel="1">
      <c r="A1904" s="7" t="s">
        <v>16967</v>
      </c>
      <c r="B1904" s="7" t="s">
        <v>16968</v>
      </c>
      <c r="C1904" s="7" t="s">
        <v>3</v>
      </c>
      <c r="D1904" s="8">
        <v>500000</v>
      </c>
      <c r="E1904" s="7" t="s">
        <v>3</v>
      </c>
      <c r="F1904" s="8">
        <v>66694530</v>
      </c>
      <c r="G1904" s="7" t="s">
        <v>16862</v>
      </c>
      <c r="H1904" s="5">
        <v>2.2125827299119817E-5</v>
      </c>
      <c r="I1904" s="12">
        <v>4.8955223367047576E-10</v>
      </c>
    </row>
    <row r="1905" spans="1:9" hidden="1" outlineLevel="1">
      <c r="A1905" s="7" t="s">
        <v>16969</v>
      </c>
      <c r="B1905" s="7" t="s">
        <v>16970</v>
      </c>
      <c r="C1905" s="7" t="s">
        <v>3</v>
      </c>
      <c r="D1905" s="8">
        <v>12257000</v>
      </c>
      <c r="E1905" s="7" t="s">
        <v>3</v>
      </c>
      <c r="F1905" s="8">
        <v>4875000</v>
      </c>
      <c r="G1905" s="7" t="s">
        <v>16862</v>
      </c>
      <c r="H1905" s="5">
        <v>5.4239253041062313E-4</v>
      </c>
      <c r="I1905" s="12">
        <v>2.9418965704523875E-7</v>
      </c>
    </row>
    <row r="1906" spans="1:9" hidden="1" outlineLevel="1">
      <c r="A1906" s="7" t="s">
        <v>16971</v>
      </c>
      <c r="B1906" s="7" t="s">
        <v>16972</v>
      </c>
      <c r="C1906" s="7" t="s">
        <v>3</v>
      </c>
      <c r="D1906" s="8">
        <v>49320</v>
      </c>
      <c r="E1906" s="7" t="s">
        <v>3</v>
      </c>
      <c r="F1906" s="8">
        <v>126220</v>
      </c>
      <c r="G1906" s="7" t="s">
        <v>16862</v>
      </c>
      <c r="H1906" s="5">
        <v>2.1824916047851787E-6</v>
      </c>
      <c r="I1906" s="12">
        <v>4.7632696049577849E-12</v>
      </c>
    </row>
    <row r="1907" spans="1:9" hidden="1" outlineLevel="1">
      <c r="A1907" s="7" t="s">
        <v>16973</v>
      </c>
      <c r="B1907" s="7" t="s">
        <v>16974</v>
      </c>
      <c r="C1907" s="7" t="s">
        <v>3</v>
      </c>
      <c r="D1907" s="8">
        <v>571100</v>
      </c>
      <c r="E1907" s="7" t="s">
        <v>3</v>
      </c>
      <c r="F1907" s="8">
        <v>2113550</v>
      </c>
      <c r="G1907" s="7" t="s">
        <v>16862</v>
      </c>
      <c r="H1907" s="5">
        <v>2.5272119941054655E-5</v>
      </c>
      <c r="I1907" s="12">
        <v>6.3868004631505236E-10</v>
      </c>
    </row>
    <row r="1908" spans="1:9" hidden="1" outlineLevel="1">
      <c r="A1908" s="7" t="s">
        <v>16975</v>
      </c>
      <c r="B1908" s="7" t="s">
        <v>16976</v>
      </c>
      <c r="C1908" s="7" t="s">
        <v>3</v>
      </c>
      <c r="D1908" s="8">
        <v>397160</v>
      </c>
      <c r="E1908" s="7" t="s">
        <v>3</v>
      </c>
      <c r="F1908" s="8">
        <v>126090</v>
      </c>
      <c r="G1908" s="7" t="s">
        <v>16862</v>
      </c>
      <c r="H1908" s="5">
        <v>1.7574987140236853E-5</v>
      </c>
      <c r="I1908" s="12">
        <v>3.0888017297949077E-10</v>
      </c>
    </row>
    <row r="1909" spans="1:9" hidden="1" outlineLevel="1">
      <c r="A1909" s="7" t="s">
        <v>16977</v>
      </c>
      <c r="B1909" s="7" t="s">
        <v>16978</v>
      </c>
      <c r="C1909" s="7" t="s">
        <v>3</v>
      </c>
      <c r="D1909" s="8">
        <v>0</v>
      </c>
      <c r="E1909" s="7" t="s">
        <v>3</v>
      </c>
      <c r="F1909" s="8">
        <v>679610</v>
      </c>
      <c r="G1909" s="7" t="s">
        <v>16862</v>
      </c>
      <c r="H1909" s="5">
        <v>0</v>
      </c>
      <c r="I1909" s="12">
        <v>0</v>
      </c>
    </row>
    <row r="1910" spans="1:9" hidden="1" outlineLevel="1">
      <c r="A1910" s="7" t="s">
        <v>16979</v>
      </c>
      <c r="B1910" s="7" t="s">
        <v>16980</v>
      </c>
      <c r="C1910" s="7" t="s">
        <v>3</v>
      </c>
      <c r="D1910" s="8">
        <v>500000</v>
      </c>
      <c r="E1910" s="7" t="s">
        <v>3</v>
      </c>
      <c r="F1910" s="8">
        <v>9216000</v>
      </c>
      <c r="G1910" s="7" t="s">
        <v>16862</v>
      </c>
      <c r="H1910" s="5">
        <v>2.2125827299119817E-5</v>
      </c>
      <c r="I1910" s="12">
        <v>4.8955223367047576E-10</v>
      </c>
    </row>
    <row r="1911" spans="1:9" hidden="1" outlineLevel="1">
      <c r="A1911" s="7" t="s">
        <v>16981</v>
      </c>
      <c r="B1911" s="7" t="s">
        <v>16982</v>
      </c>
      <c r="C1911" s="7" t="s">
        <v>3</v>
      </c>
      <c r="D1911" s="8">
        <v>1288519000</v>
      </c>
      <c r="E1911" s="7" t="s">
        <v>3</v>
      </c>
      <c r="F1911" s="8">
        <v>1884410000</v>
      </c>
      <c r="G1911" s="7" t="s">
        <v>16862</v>
      </c>
      <c r="H1911" s="5">
        <v>5.7019097731269133E-2</v>
      </c>
      <c r="I1911" s="12">
        <v>3.2511775060880209E-3</v>
      </c>
    </row>
    <row r="1912" spans="1:9" hidden="1" outlineLevel="1">
      <c r="A1912" s="7" t="s">
        <v>16983</v>
      </c>
      <c r="B1912" s="7" t="s">
        <v>16984</v>
      </c>
      <c r="C1912" s="7" t="s">
        <v>3</v>
      </c>
      <c r="D1912" s="8"/>
      <c r="E1912" s="7" t="s">
        <v>3</v>
      </c>
      <c r="F1912" s="8"/>
      <c r="G1912" s="7" t="s">
        <v>16862</v>
      </c>
      <c r="H1912" s="5">
        <v>0</v>
      </c>
      <c r="I1912" s="12">
        <v>0</v>
      </c>
    </row>
    <row r="1913" spans="1:9" hidden="1" outlineLevel="1">
      <c r="A1913" s="7" t="s">
        <v>16985</v>
      </c>
      <c r="B1913" s="7" t="s">
        <v>16986</v>
      </c>
      <c r="C1913" s="7" t="s">
        <v>3</v>
      </c>
      <c r="D1913" s="8">
        <v>9757000</v>
      </c>
      <c r="E1913" s="7" t="s">
        <v>3</v>
      </c>
      <c r="F1913" s="8">
        <v>295033000</v>
      </c>
      <c r="G1913" s="7" t="s">
        <v>16862</v>
      </c>
      <c r="H1913" s="5">
        <v>4.3176339391502407E-4</v>
      </c>
      <c r="I1913" s="12">
        <v>1.8641962832502025E-7</v>
      </c>
    </row>
    <row r="1914" spans="1:9" hidden="1" outlineLevel="1">
      <c r="A1914" s="7" t="s">
        <v>16987</v>
      </c>
      <c r="B1914" s="7" t="s">
        <v>2436</v>
      </c>
      <c r="C1914" s="7" t="s">
        <v>3</v>
      </c>
      <c r="D1914" s="8">
        <v>11254000</v>
      </c>
      <c r="E1914" s="7" t="s">
        <v>3</v>
      </c>
      <c r="F1914" s="8">
        <v>63394000</v>
      </c>
      <c r="G1914" s="7" t="s">
        <v>16862</v>
      </c>
      <c r="H1914" s="5">
        <v>4.9800812084858882E-4</v>
      </c>
      <c r="I1914" s="12">
        <v>2.4801208843114264E-7</v>
      </c>
    </row>
    <row r="1915" spans="1:9" hidden="1" outlineLevel="1">
      <c r="A1915" s="7" t="s">
        <v>16988</v>
      </c>
      <c r="B1915" s="7" t="s">
        <v>16989</v>
      </c>
      <c r="C1915" s="7" t="s">
        <v>3</v>
      </c>
      <c r="D1915" s="8">
        <v>0</v>
      </c>
      <c r="E1915" s="7" t="s">
        <v>3</v>
      </c>
      <c r="F1915" s="8">
        <v>26184160</v>
      </c>
      <c r="G1915" s="7" t="s">
        <v>16862</v>
      </c>
      <c r="H1915" s="5">
        <v>0</v>
      </c>
      <c r="I1915" s="12">
        <v>0</v>
      </c>
    </row>
    <row r="1916" spans="1:9" hidden="1" outlineLevel="1">
      <c r="A1916" s="7" t="s">
        <v>16990</v>
      </c>
      <c r="B1916" s="7" t="s">
        <v>16991</v>
      </c>
      <c r="C1916" s="7" t="s">
        <v>3</v>
      </c>
      <c r="D1916" s="8">
        <v>9950480</v>
      </c>
      <c r="E1916" s="7" t="s">
        <v>3</v>
      </c>
      <c r="F1916" s="8">
        <v>4425180</v>
      </c>
      <c r="G1916" s="7" t="s">
        <v>16862</v>
      </c>
      <c r="H1916" s="5">
        <v>4.4032520404669153E-4</v>
      </c>
      <c r="I1916" s="12">
        <v>1.9388628531876052E-7</v>
      </c>
    </row>
    <row r="1917" spans="1:9" hidden="1" outlineLevel="1">
      <c r="A1917" s="7" t="s">
        <v>16992</v>
      </c>
      <c r="B1917" s="7" t="s">
        <v>16993</v>
      </c>
      <c r="C1917" s="7" t="s">
        <v>3</v>
      </c>
      <c r="D1917" s="8">
        <v>265750</v>
      </c>
      <c r="E1917" s="7" t="s">
        <v>3</v>
      </c>
      <c r="F1917" s="8">
        <v>9683420</v>
      </c>
      <c r="G1917" s="7" t="s">
        <v>16862</v>
      </c>
      <c r="H1917" s="5">
        <v>1.1759877209482182E-5</v>
      </c>
      <c r="I1917" s="12">
        <v>1.3829471198209844E-10</v>
      </c>
    </row>
    <row r="1918" spans="1:9" hidden="1" outlineLevel="1">
      <c r="A1918" s="7" t="s">
        <v>16994</v>
      </c>
      <c r="B1918" s="7" t="s">
        <v>16995</v>
      </c>
      <c r="C1918" s="7" t="s">
        <v>3</v>
      </c>
      <c r="D1918" s="8"/>
      <c r="E1918" s="7" t="s">
        <v>3</v>
      </c>
      <c r="F1918" s="8"/>
      <c r="G1918" s="7" t="s">
        <v>16862</v>
      </c>
      <c r="H1918" s="5">
        <v>0</v>
      </c>
      <c r="I1918" s="12">
        <v>0</v>
      </c>
    </row>
    <row r="1919" spans="1:9" hidden="1" outlineLevel="1">
      <c r="A1919" s="7" t="s">
        <v>16996</v>
      </c>
      <c r="B1919" s="7" t="s">
        <v>16997</v>
      </c>
      <c r="C1919" s="7" t="s">
        <v>3</v>
      </c>
      <c r="D1919" s="8">
        <v>1012390</v>
      </c>
      <c r="E1919" s="7" t="s">
        <v>3</v>
      </c>
      <c r="F1919" s="8">
        <v>32426760</v>
      </c>
      <c r="G1919" s="7" t="s">
        <v>16862</v>
      </c>
      <c r="H1919" s="5">
        <v>4.479993259871182E-5</v>
      </c>
      <c r="I1919" s="12">
        <v>2.0070339608491221E-9</v>
      </c>
    </row>
    <row r="1920" spans="1:9" hidden="1" outlineLevel="1">
      <c r="A1920" s="7" t="s">
        <v>16998</v>
      </c>
      <c r="B1920" s="7" t="s">
        <v>16999</v>
      </c>
      <c r="C1920" s="7" t="s">
        <v>3</v>
      </c>
      <c r="D1920" s="8"/>
      <c r="E1920" s="7" t="s">
        <v>3</v>
      </c>
      <c r="F1920" s="8"/>
      <c r="G1920" s="7" t="s">
        <v>16862</v>
      </c>
      <c r="H1920" s="5">
        <v>0</v>
      </c>
      <c r="I1920" s="12">
        <v>0</v>
      </c>
    </row>
    <row r="1921" spans="1:9" hidden="1" outlineLevel="1">
      <c r="A1921" s="7" t="s">
        <v>17000</v>
      </c>
      <c r="B1921" s="7" t="s">
        <v>10663</v>
      </c>
      <c r="C1921" s="7" t="s">
        <v>3</v>
      </c>
      <c r="D1921" s="8">
        <v>349019000</v>
      </c>
      <c r="E1921" s="7" t="s">
        <v>3</v>
      </c>
      <c r="F1921" s="8">
        <v>486548000</v>
      </c>
      <c r="G1921" s="7" t="s">
        <v>16862</v>
      </c>
      <c r="H1921" s="5">
        <v>1.5444668236222998E-2</v>
      </c>
      <c r="I1921" s="12">
        <v>2.3853777692699559E-4</v>
      </c>
    </row>
    <row r="1922" spans="1:9" hidden="1" outlineLevel="1">
      <c r="A1922" s="7" t="s">
        <v>17001</v>
      </c>
      <c r="B1922" s="7" t="s">
        <v>17002</v>
      </c>
      <c r="C1922" s="7" t="s">
        <v>3</v>
      </c>
      <c r="D1922" s="8">
        <v>4042090</v>
      </c>
      <c r="E1922" s="7" t="s">
        <v>3</v>
      </c>
      <c r="F1922" s="8">
        <v>2442750</v>
      </c>
      <c r="G1922" s="7" t="s">
        <v>16862</v>
      </c>
      <c r="H1922" s="5">
        <v>1.7886917053499843E-4</v>
      </c>
      <c r="I1922" s="12">
        <v>3.199418016787835E-8</v>
      </c>
    </row>
    <row r="1923" spans="1:9" hidden="1" outlineLevel="1">
      <c r="A1923" s="7" t="s">
        <v>17003</v>
      </c>
      <c r="B1923" s="7" t="s">
        <v>17004</v>
      </c>
      <c r="C1923" s="7" t="s">
        <v>3</v>
      </c>
      <c r="D1923" s="8">
        <v>288730</v>
      </c>
      <c r="E1923" s="7" t="s">
        <v>3</v>
      </c>
      <c r="F1923" s="8">
        <v>93429440</v>
      </c>
      <c r="G1923" s="7" t="s">
        <v>16862</v>
      </c>
      <c r="H1923" s="5">
        <v>1.277678023214973E-5</v>
      </c>
      <c r="I1923" s="12">
        <v>1.6324611310065209E-10</v>
      </c>
    </row>
    <row r="1924" spans="1:9" hidden="1" outlineLevel="1">
      <c r="A1924" s="7" t="s">
        <v>17005</v>
      </c>
      <c r="B1924" s="7" t="s">
        <v>17006</v>
      </c>
      <c r="C1924" s="7" t="s">
        <v>3</v>
      </c>
      <c r="D1924" s="8">
        <v>27116000</v>
      </c>
      <c r="E1924" s="7" t="s">
        <v>3</v>
      </c>
      <c r="F1924" s="8">
        <v>56291000</v>
      </c>
      <c r="G1924" s="7" t="s">
        <v>16862</v>
      </c>
      <c r="H1924" s="5">
        <v>1.1999278660858659E-3</v>
      </c>
      <c r="I1924" s="12">
        <v>1.4398268838093798E-6</v>
      </c>
    </row>
    <row r="1925" spans="1:9" hidden="1" outlineLevel="1">
      <c r="A1925" s="7" t="s">
        <v>17007</v>
      </c>
      <c r="B1925" s="7" t="s">
        <v>17008</v>
      </c>
      <c r="C1925" s="7" t="s">
        <v>3</v>
      </c>
      <c r="D1925" s="8">
        <v>7043020</v>
      </c>
      <c r="E1925" s="7" t="s">
        <v>3</v>
      </c>
      <c r="F1925" s="8">
        <v>6954250</v>
      </c>
      <c r="G1925" s="7" t="s">
        <v>16862</v>
      </c>
      <c r="H1925" s="5">
        <v>3.1166528836849372E-4</v>
      </c>
      <c r="I1925" s="12">
        <v>9.7135251973816349E-8</v>
      </c>
    </row>
    <row r="1926" spans="1:9" hidden="1" outlineLevel="1">
      <c r="A1926" s="7" t="s">
        <v>17009</v>
      </c>
      <c r="B1926" s="7" t="s">
        <v>17010</v>
      </c>
      <c r="C1926" s="7" t="s">
        <v>3</v>
      </c>
      <c r="D1926" s="8">
        <v>105594840</v>
      </c>
      <c r="E1926" s="7" t="s">
        <v>3</v>
      </c>
      <c r="F1926" s="8">
        <v>193996380</v>
      </c>
      <c r="G1926" s="7" t="s">
        <v>16862</v>
      </c>
      <c r="H1926" s="5">
        <v>4.672746387036378E-3</v>
      </c>
      <c r="I1926" s="12">
        <v>2.1834558797561525E-5</v>
      </c>
    </row>
    <row r="1927" spans="1:9" hidden="1" outlineLevel="1">
      <c r="A1927" s="7" t="s">
        <v>17011</v>
      </c>
      <c r="B1927" s="7" t="s">
        <v>17012</v>
      </c>
      <c r="C1927" s="7" t="s">
        <v>3</v>
      </c>
      <c r="D1927" s="8">
        <v>197000</v>
      </c>
      <c r="E1927" s="7" t="s">
        <v>3</v>
      </c>
      <c r="F1927" s="8">
        <v>29440000</v>
      </c>
      <c r="G1927" s="7" t="s">
        <v>16862</v>
      </c>
      <c r="H1927" s="5">
        <v>8.7175759558532073E-6</v>
      </c>
      <c r="I1927" s="12">
        <v>7.5996130546069961E-11</v>
      </c>
    </row>
    <row r="1928" spans="1:9" hidden="1" outlineLevel="1">
      <c r="A1928" s="7" t="s">
        <v>17013</v>
      </c>
      <c r="B1928" s="7" t="s">
        <v>17014</v>
      </c>
      <c r="C1928" s="7" t="s">
        <v>3</v>
      </c>
      <c r="D1928" s="8">
        <v>6274850</v>
      </c>
      <c r="E1928" s="7" t="s">
        <v>3</v>
      </c>
      <c r="F1928" s="8">
        <v>11920180</v>
      </c>
      <c r="G1928" s="7" t="s">
        <v>16862</v>
      </c>
      <c r="H1928" s="5">
        <v>2.7767249485576397E-4</v>
      </c>
      <c r="I1928" s="12">
        <v>7.7102014399424271E-8</v>
      </c>
    </row>
    <row r="1929" spans="1:9" hidden="1" outlineLevel="1">
      <c r="A1929" s="7" t="s">
        <v>17015</v>
      </c>
      <c r="B1929" s="7" t="s">
        <v>17016</v>
      </c>
      <c r="C1929" s="7" t="s">
        <v>3</v>
      </c>
      <c r="D1929" s="8">
        <v>3139840</v>
      </c>
      <c r="E1929" s="7" t="s">
        <v>3</v>
      </c>
      <c r="F1929" s="8">
        <v>166385340</v>
      </c>
      <c r="G1929" s="7" t="s">
        <v>16862</v>
      </c>
      <c r="H1929" s="5">
        <v>1.3894311517373672E-4</v>
      </c>
      <c r="I1929" s="12">
        <v>1.9305189254182266E-8</v>
      </c>
    </row>
    <row r="1930" spans="1:9" hidden="1" outlineLevel="1">
      <c r="A1930" s="7" t="s">
        <v>17017</v>
      </c>
      <c r="B1930" s="7" t="s">
        <v>17018</v>
      </c>
      <c r="C1930" s="7" t="s">
        <v>3</v>
      </c>
      <c r="D1930" s="8"/>
      <c r="E1930" s="7" t="s">
        <v>3</v>
      </c>
      <c r="F1930" s="8"/>
      <c r="G1930" s="7" t="s">
        <v>16862</v>
      </c>
      <c r="H1930" s="5">
        <v>0</v>
      </c>
      <c r="I1930" s="12">
        <v>0</v>
      </c>
    </row>
    <row r="1931" spans="1:9" hidden="1" outlineLevel="1">
      <c r="A1931" s="7" t="s">
        <v>17019</v>
      </c>
      <c r="B1931" s="7" t="s">
        <v>17020</v>
      </c>
      <c r="C1931" s="7" t="s">
        <v>3</v>
      </c>
      <c r="D1931" s="8">
        <v>276571000</v>
      </c>
      <c r="E1931" s="7" t="s">
        <v>3</v>
      </c>
      <c r="F1931" s="8">
        <v>519953000</v>
      </c>
      <c r="G1931" s="7" t="s">
        <v>16862</v>
      </c>
      <c r="H1931" s="5">
        <v>1.2238724363889734E-2</v>
      </c>
      <c r="I1931" s="12">
        <v>1.4978637405526816E-4</v>
      </c>
    </row>
    <row r="1932" spans="1:9" hidden="1" outlineLevel="1">
      <c r="A1932" s="7" t="s">
        <v>17021</v>
      </c>
      <c r="B1932" s="7" t="s">
        <v>17022</v>
      </c>
      <c r="C1932" s="7" t="s">
        <v>3</v>
      </c>
      <c r="D1932" s="8">
        <v>15217000</v>
      </c>
      <c r="E1932" s="7" t="s">
        <v>3</v>
      </c>
      <c r="F1932" s="8">
        <v>57979000</v>
      </c>
      <c r="G1932" s="7" t="s">
        <v>16862</v>
      </c>
      <c r="H1932" s="5">
        <v>6.7337742802141254E-4</v>
      </c>
      <c r="I1932" s="12">
        <v>4.5343716056873263E-7</v>
      </c>
    </row>
    <row r="1933" spans="1:9" hidden="1" outlineLevel="1">
      <c r="A1933" s="7" t="s">
        <v>17023</v>
      </c>
      <c r="B1933" s="7" t="s">
        <v>935</v>
      </c>
      <c r="C1933" s="7" t="s">
        <v>3</v>
      </c>
      <c r="D1933" s="8">
        <v>200707000</v>
      </c>
      <c r="E1933" s="7" t="s">
        <v>3</v>
      </c>
      <c r="F1933" s="8">
        <v>441621000</v>
      </c>
      <c r="G1933" s="7" t="s">
        <v>16862</v>
      </c>
      <c r="H1933" s="5">
        <v>8.8816168394488821E-3</v>
      </c>
      <c r="I1933" s="12">
        <v>7.8883117682781946E-5</v>
      </c>
    </row>
    <row r="1934" spans="1:9" hidden="1" outlineLevel="1">
      <c r="A1934" s="7" t="s">
        <v>17024</v>
      </c>
      <c r="B1934" s="7" t="s">
        <v>7670</v>
      </c>
      <c r="C1934" s="7" t="s">
        <v>3</v>
      </c>
      <c r="D1934" s="8">
        <v>175000</v>
      </c>
      <c r="E1934" s="7" t="s">
        <v>3</v>
      </c>
      <c r="F1934" s="8">
        <v>182816760</v>
      </c>
      <c r="G1934" s="7" t="s">
        <v>16862</v>
      </c>
      <c r="H1934" s="5">
        <v>7.7440395546919353E-6</v>
      </c>
      <c r="I1934" s="12">
        <v>5.9970148624633273E-11</v>
      </c>
    </row>
    <row r="1935" spans="1:9" hidden="1" outlineLevel="1">
      <c r="A1935" s="7" t="s">
        <v>17025</v>
      </c>
      <c r="B1935" s="7" t="s">
        <v>17026</v>
      </c>
      <c r="C1935" s="7" t="s">
        <v>3</v>
      </c>
      <c r="D1935" s="8">
        <v>0</v>
      </c>
      <c r="E1935" s="7" t="s">
        <v>3</v>
      </c>
      <c r="F1935" s="8">
        <v>46941000</v>
      </c>
      <c r="G1935" s="7" t="s">
        <v>16862</v>
      </c>
      <c r="H1935" s="5">
        <v>0</v>
      </c>
      <c r="I1935" s="12">
        <v>0</v>
      </c>
    </row>
    <row r="1936" spans="1:9" hidden="1" outlineLevel="1">
      <c r="A1936" s="7" t="s">
        <v>17027</v>
      </c>
      <c r="B1936" s="7" t="s">
        <v>17028</v>
      </c>
      <c r="C1936" s="7" t="s">
        <v>3</v>
      </c>
      <c r="D1936" s="8">
        <v>1030</v>
      </c>
      <c r="E1936" s="7" t="s">
        <v>3</v>
      </c>
      <c r="F1936" s="8">
        <v>1381830</v>
      </c>
      <c r="G1936" s="7" t="s">
        <v>16862</v>
      </c>
      <c r="H1936" s="5">
        <v>4.5579204236186819E-8</v>
      </c>
      <c r="I1936" s="12">
        <v>2.0774638588040306E-15</v>
      </c>
    </row>
    <row r="1937" spans="1:9" hidden="1" outlineLevel="1">
      <c r="A1937" s="7" t="s">
        <v>17029</v>
      </c>
      <c r="B1937" s="7" t="s">
        <v>17030</v>
      </c>
      <c r="C1937" s="7" t="s">
        <v>3</v>
      </c>
      <c r="D1937" s="8">
        <v>33561000</v>
      </c>
      <c r="E1937" s="7" t="s">
        <v>3</v>
      </c>
      <c r="F1937" s="8">
        <v>53963000</v>
      </c>
      <c r="G1937" s="7" t="s">
        <v>16862</v>
      </c>
      <c r="H1937" s="5">
        <v>1.4851297799715203E-3</v>
      </c>
      <c r="I1937" s="12">
        <v>2.205610463358256E-6</v>
      </c>
    </row>
    <row r="1938" spans="1:9" hidden="1" outlineLevel="1">
      <c r="A1938" s="7" t="s">
        <v>17031</v>
      </c>
      <c r="B1938" s="7" t="s">
        <v>7219</v>
      </c>
      <c r="C1938" s="7" t="s">
        <v>3</v>
      </c>
      <c r="D1938" s="8">
        <v>186830000</v>
      </c>
      <c r="E1938" s="7" t="s">
        <v>3</v>
      </c>
      <c r="F1938" s="8">
        <v>490033000</v>
      </c>
      <c r="G1938" s="7" t="s">
        <v>16862</v>
      </c>
      <c r="H1938" s="5">
        <v>8.2675366285891103E-3</v>
      </c>
      <c r="I1938" s="12">
        <v>6.8352161905062598E-5</v>
      </c>
    </row>
    <row r="1939" spans="1:9" hidden="1" outlineLevel="1">
      <c r="A1939" s="7" t="s">
        <v>17032</v>
      </c>
      <c r="B1939" s="7" t="s">
        <v>17033</v>
      </c>
      <c r="C1939" s="7" t="s">
        <v>3</v>
      </c>
      <c r="D1939" s="8">
        <v>13608000</v>
      </c>
      <c r="E1939" s="7" t="s">
        <v>3</v>
      </c>
      <c r="F1939" s="8">
        <v>136874000</v>
      </c>
      <c r="G1939" s="7" t="s">
        <v>16862</v>
      </c>
      <c r="H1939" s="5">
        <v>6.0217651577284495E-4</v>
      </c>
      <c r="I1939" s="12">
        <v>3.6261655614832341E-7</v>
      </c>
    </row>
    <row r="1940" spans="1:9" hidden="1" outlineLevel="1">
      <c r="A1940" s="7" t="s">
        <v>17034</v>
      </c>
      <c r="B1940" s="7" t="s">
        <v>17035</v>
      </c>
      <c r="C1940" s="7" t="s">
        <v>3</v>
      </c>
      <c r="D1940" s="8">
        <v>949570</v>
      </c>
      <c r="E1940" s="7" t="s">
        <v>3</v>
      </c>
      <c r="F1940" s="8">
        <v>2288820</v>
      </c>
      <c r="G1940" s="7" t="s">
        <v>16862</v>
      </c>
      <c r="H1940" s="5">
        <v>4.2020043656850407E-5</v>
      </c>
      <c r="I1940" s="12">
        <v>1.765684068923614E-9</v>
      </c>
    </row>
    <row r="1941" spans="1:9" hidden="1" outlineLevel="1">
      <c r="A1941" s="7" t="s">
        <v>17036</v>
      </c>
      <c r="B1941" s="7" t="s">
        <v>17037</v>
      </c>
      <c r="C1941" s="7" t="s">
        <v>3</v>
      </c>
      <c r="D1941" s="8">
        <v>409000</v>
      </c>
      <c r="E1941" s="7" t="s">
        <v>3</v>
      </c>
      <c r="F1941" s="8">
        <v>28617000</v>
      </c>
      <c r="G1941" s="7" t="s">
        <v>16862</v>
      </c>
      <c r="H1941" s="5">
        <v>1.8098926730680011E-5</v>
      </c>
      <c r="I1941" s="12">
        <v>3.275711488025234E-10</v>
      </c>
    </row>
    <row r="1942" spans="1:9" hidden="1" outlineLevel="1">
      <c r="A1942" s="7" t="s">
        <v>17038</v>
      </c>
      <c r="B1942" s="7" t="s">
        <v>17039</v>
      </c>
      <c r="C1942" s="7" t="s">
        <v>3</v>
      </c>
      <c r="D1942" s="8">
        <v>0</v>
      </c>
      <c r="E1942" s="7" t="s">
        <v>3</v>
      </c>
      <c r="F1942" s="8">
        <v>243033000</v>
      </c>
      <c r="G1942" s="7" t="s">
        <v>16862</v>
      </c>
      <c r="H1942" s="5">
        <v>0</v>
      </c>
      <c r="I1942" s="12">
        <v>0</v>
      </c>
    </row>
    <row r="1943" spans="1:9" hidden="1" outlineLevel="1">
      <c r="A1943" s="7" t="s">
        <v>17040</v>
      </c>
      <c r="B1943" s="7" t="s">
        <v>17041</v>
      </c>
      <c r="C1943" s="7" t="s">
        <v>3</v>
      </c>
      <c r="D1943" s="8">
        <v>0</v>
      </c>
      <c r="E1943" s="7" t="s">
        <v>3</v>
      </c>
      <c r="F1943" s="8">
        <v>169000</v>
      </c>
      <c r="G1943" s="7" t="s">
        <v>16862</v>
      </c>
      <c r="H1943" s="5">
        <v>0</v>
      </c>
      <c r="I1943" s="12">
        <v>0</v>
      </c>
    </row>
    <row r="1944" spans="1:9" hidden="1" outlineLevel="1">
      <c r="A1944" s="7" t="s">
        <v>17042</v>
      </c>
      <c r="B1944" s="7" t="s">
        <v>17043</v>
      </c>
      <c r="C1944" s="7" t="s">
        <v>3</v>
      </c>
      <c r="D1944" s="8">
        <v>642000</v>
      </c>
      <c r="E1944" s="7" t="s">
        <v>3</v>
      </c>
      <c r="F1944" s="8">
        <v>3633000</v>
      </c>
      <c r="G1944" s="7" t="s">
        <v>16862</v>
      </c>
      <c r="H1944" s="5">
        <v>2.8409562252069845E-5</v>
      </c>
      <c r="I1944" s="12">
        <v>8.0710322735423184E-10</v>
      </c>
    </row>
    <row r="1945" spans="1:9" hidden="1" outlineLevel="1">
      <c r="A1945" s="7" t="s">
        <v>17044</v>
      </c>
      <c r="B1945" s="7" t="s">
        <v>17045</v>
      </c>
      <c r="C1945" s="7" t="s">
        <v>3</v>
      </c>
      <c r="D1945" s="8">
        <v>511495000</v>
      </c>
      <c r="E1945" s="7" t="s">
        <v>3</v>
      </c>
      <c r="F1945" s="8">
        <v>830069000</v>
      </c>
      <c r="G1945" s="7" t="s">
        <v>16862</v>
      </c>
      <c r="H1945" s="5">
        <v>2.2634500068726582E-2</v>
      </c>
      <c r="I1945" s="12">
        <v>5.1232059336118367E-4</v>
      </c>
    </row>
    <row r="1946" spans="1:9" hidden="1" outlineLevel="1">
      <c r="A1946" s="7" t="s">
        <v>17046</v>
      </c>
      <c r="B1946" s="7" t="s">
        <v>17047</v>
      </c>
      <c r="C1946" s="7" t="s">
        <v>3</v>
      </c>
      <c r="D1946" s="8">
        <v>0</v>
      </c>
      <c r="E1946" s="7" t="s">
        <v>3</v>
      </c>
      <c r="F1946" s="8">
        <v>1720</v>
      </c>
      <c r="G1946" s="7" t="s">
        <v>16862</v>
      </c>
      <c r="H1946" s="5">
        <v>0</v>
      </c>
      <c r="I1946" s="12">
        <v>0</v>
      </c>
    </row>
    <row r="1947" spans="1:9" hidden="1" outlineLevel="1">
      <c r="A1947" s="7" t="s">
        <v>17048</v>
      </c>
      <c r="B1947" s="7" t="s">
        <v>17049</v>
      </c>
      <c r="C1947" s="7" t="s">
        <v>3</v>
      </c>
      <c r="D1947" s="8">
        <v>0</v>
      </c>
      <c r="E1947" s="7" t="s">
        <v>3</v>
      </c>
      <c r="F1947" s="8">
        <v>30423000</v>
      </c>
      <c r="G1947" s="7" t="s">
        <v>16862</v>
      </c>
      <c r="H1947" s="5">
        <v>0</v>
      </c>
      <c r="I1947" s="12">
        <v>0</v>
      </c>
    </row>
    <row r="1948" spans="1:9" hidden="1" outlineLevel="1">
      <c r="A1948" s="7" t="s">
        <v>17050</v>
      </c>
      <c r="B1948" s="7" t="s">
        <v>17051</v>
      </c>
      <c r="C1948" s="7" t="s">
        <v>3</v>
      </c>
      <c r="D1948" s="8">
        <v>0</v>
      </c>
      <c r="E1948" s="7" t="s">
        <v>3</v>
      </c>
      <c r="F1948" s="8">
        <v>12559050</v>
      </c>
      <c r="G1948" s="7" t="s">
        <v>16862</v>
      </c>
      <c r="H1948" s="5">
        <v>0</v>
      </c>
      <c r="I1948" s="12">
        <v>0</v>
      </c>
    </row>
    <row r="1949" spans="1:9" hidden="1" outlineLevel="1">
      <c r="A1949" s="7" t="s">
        <v>17052</v>
      </c>
      <c r="B1949" s="7" t="s">
        <v>17053</v>
      </c>
      <c r="C1949" s="7" t="s">
        <v>3</v>
      </c>
      <c r="D1949" s="8"/>
      <c r="E1949" s="7" t="s">
        <v>3</v>
      </c>
      <c r="F1949" s="8"/>
      <c r="G1949" s="7" t="s">
        <v>16862</v>
      </c>
      <c r="H1949" s="5">
        <v>0</v>
      </c>
      <c r="I1949" s="12">
        <v>0</v>
      </c>
    </row>
    <row r="1950" spans="1:9" hidden="1" outlineLevel="1">
      <c r="A1950" s="7" t="s">
        <v>17054</v>
      </c>
      <c r="B1950" s="7" t="s">
        <v>17055</v>
      </c>
      <c r="C1950" s="7" t="s">
        <v>3</v>
      </c>
      <c r="D1950" s="8">
        <v>2626000</v>
      </c>
      <c r="E1950" s="7" t="s">
        <v>3</v>
      </c>
      <c r="F1950" s="8">
        <v>2890000</v>
      </c>
      <c r="G1950" s="7" t="s">
        <v>16862</v>
      </c>
      <c r="H1950" s="5">
        <v>1.1620484497497728E-4</v>
      </c>
      <c r="I1950" s="12">
        <v>1.3503565995658502E-8</v>
      </c>
    </row>
    <row r="1951" spans="1:9" hidden="1" outlineLevel="1">
      <c r="A1951" s="7" t="s">
        <v>17056</v>
      </c>
      <c r="B1951" s="7" t="s">
        <v>17057</v>
      </c>
      <c r="C1951" s="7" t="s">
        <v>3</v>
      </c>
      <c r="D1951" s="8">
        <v>454510</v>
      </c>
      <c r="E1951" s="7" t="s">
        <v>3</v>
      </c>
      <c r="F1951" s="8">
        <v>56260</v>
      </c>
      <c r="G1951" s="7" t="s">
        <v>16862</v>
      </c>
      <c r="H1951" s="5">
        <v>2.0112819531445897E-5</v>
      </c>
      <c r="I1951" s="12">
        <v>4.0452550950451153E-10</v>
      </c>
    </row>
    <row r="1952" spans="1:9" hidden="1" outlineLevel="1">
      <c r="A1952" s="7" t="s">
        <v>17058</v>
      </c>
      <c r="B1952" s="7" t="s">
        <v>17059</v>
      </c>
      <c r="C1952" s="7" t="s">
        <v>3</v>
      </c>
      <c r="D1952" s="8">
        <v>0</v>
      </c>
      <c r="E1952" s="7" t="s">
        <v>3</v>
      </c>
      <c r="F1952" s="8">
        <v>4620190</v>
      </c>
      <c r="G1952" s="7" t="s">
        <v>16862</v>
      </c>
      <c r="H1952" s="5">
        <v>0</v>
      </c>
      <c r="I1952" s="12">
        <v>0</v>
      </c>
    </row>
    <row r="1953" spans="1:9" hidden="1" outlineLevel="1">
      <c r="A1953" s="7" t="s">
        <v>17060</v>
      </c>
      <c r="B1953" s="7" t="s">
        <v>17061</v>
      </c>
      <c r="C1953" s="7" t="s">
        <v>3</v>
      </c>
      <c r="D1953" s="8">
        <v>0</v>
      </c>
      <c r="E1953" s="7" t="s">
        <v>3</v>
      </c>
      <c r="F1953" s="8">
        <v>3213660</v>
      </c>
      <c r="G1953" s="7" t="s">
        <v>16862</v>
      </c>
      <c r="H1953" s="5">
        <v>0</v>
      </c>
      <c r="I1953" s="12">
        <v>0</v>
      </c>
    </row>
    <row r="1954" spans="1:9" hidden="1" outlineLevel="1">
      <c r="A1954" s="7" t="s">
        <v>17062</v>
      </c>
      <c r="B1954" s="7" t="s">
        <v>17063</v>
      </c>
      <c r="C1954" s="7" t="s">
        <v>3</v>
      </c>
      <c r="D1954" s="8">
        <v>1297662000</v>
      </c>
      <c r="E1954" s="7" t="s">
        <v>3</v>
      </c>
      <c r="F1954" s="8">
        <v>1885192000</v>
      </c>
      <c r="G1954" s="7" t="s">
        <v>16862</v>
      </c>
      <c r="H1954" s="5">
        <v>5.7423690609260836E-2</v>
      </c>
      <c r="I1954" s="12">
        <v>3.2974802431881109E-3</v>
      </c>
    </row>
    <row r="1955" spans="1:9" hidden="1" outlineLevel="1">
      <c r="A1955" s="7" t="s">
        <v>17064</v>
      </c>
      <c r="B1955" s="7" t="s">
        <v>17065</v>
      </c>
      <c r="C1955" s="7" t="s">
        <v>3</v>
      </c>
      <c r="D1955" s="8">
        <v>-898000</v>
      </c>
      <c r="E1955" s="7" t="s">
        <v>3</v>
      </c>
      <c r="F1955" s="8">
        <v>1105000</v>
      </c>
      <c r="G1955" s="7" t="s">
        <v>16862</v>
      </c>
      <c r="H1955" s="5">
        <v>-3.9737985829219191E-5</v>
      </c>
      <c r="I1955" s="12">
        <v>1.5791075177632253E-9</v>
      </c>
    </row>
    <row r="1956" spans="1:9" hidden="1" outlineLevel="1">
      <c r="A1956" s="7" t="s">
        <v>17066</v>
      </c>
      <c r="B1956" s="7" t="s">
        <v>17067</v>
      </c>
      <c r="C1956" s="7" t="s">
        <v>3</v>
      </c>
      <c r="D1956" s="8">
        <v>0</v>
      </c>
      <c r="E1956" s="7" t="s">
        <v>3</v>
      </c>
      <c r="F1956" s="8">
        <v>50536000</v>
      </c>
      <c r="G1956" s="7" t="s">
        <v>16862</v>
      </c>
      <c r="H1956" s="5">
        <v>0</v>
      </c>
      <c r="I1956" s="12">
        <v>0</v>
      </c>
    </row>
    <row r="1957" spans="1:9" hidden="1" outlineLevel="1">
      <c r="A1957" s="7" t="s">
        <v>17068</v>
      </c>
      <c r="B1957" s="7" t="s">
        <v>17069</v>
      </c>
      <c r="C1957" s="7" t="s">
        <v>3</v>
      </c>
      <c r="D1957" s="8">
        <v>0</v>
      </c>
      <c r="E1957" s="7" t="s">
        <v>3</v>
      </c>
      <c r="F1957" s="8">
        <v>7509000</v>
      </c>
      <c r="G1957" s="7" t="s">
        <v>16862</v>
      </c>
      <c r="H1957" s="5">
        <v>0</v>
      </c>
      <c r="I1957" s="12">
        <v>0</v>
      </c>
    </row>
    <row r="1958" spans="1:9" hidden="1" outlineLevel="1">
      <c r="A1958" s="7" t="s">
        <v>17070</v>
      </c>
      <c r="B1958" s="7" t="s">
        <v>17071</v>
      </c>
      <c r="C1958" s="7" t="s">
        <v>3</v>
      </c>
      <c r="D1958" s="8">
        <v>42078000</v>
      </c>
      <c r="E1958" s="7" t="s">
        <v>3</v>
      </c>
      <c r="F1958" s="8">
        <v>139053000</v>
      </c>
      <c r="G1958" s="7" t="s">
        <v>16862</v>
      </c>
      <c r="H1958" s="5">
        <v>1.8620211221847273E-3</v>
      </c>
      <c r="I1958" s="12">
        <v>3.4671226594620712E-6</v>
      </c>
    </row>
    <row r="1959" spans="1:9" hidden="1" outlineLevel="1">
      <c r="A1959" s="7" t="s">
        <v>17072</v>
      </c>
      <c r="B1959" s="7" t="s">
        <v>17073</v>
      </c>
      <c r="C1959" s="7" t="s">
        <v>3</v>
      </c>
      <c r="D1959" s="8">
        <v>222125000</v>
      </c>
      <c r="E1959" s="7" t="s">
        <v>3</v>
      </c>
      <c r="F1959" s="8">
        <v>215121000</v>
      </c>
      <c r="G1959" s="7" t="s">
        <v>16862</v>
      </c>
      <c r="H1959" s="5">
        <v>9.8293987776339777E-3</v>
      </c>
      <c r="I1959" s="12">
        <v>9.6617080329752331E-5</v>
      </c>
    </row>
    <row r="1960" spans="1:9" hidden="1" outlineLevel="1">
      <c r="A1960" s="7" t="s">
        <v>17074</v>
      </c>
      <c r="B1960" s="7" t="s">
        <v>17075</v>
      </c>
      <c r="C1960" s="7" t="s">
        <v>3</v>
      </c>
      <c r="D1960" s="8">
        <v>2266342000</v>
      </c>
      <c r="E1960" s="7" t="s">
        <v>3</v>
      </c>
      <c r="F1960" s="8">
        <v>1834000000</v>
      </c>
      <c r="G1960" s="7" t="s">
        <v>16862</v>
      </c>
      <c r="H1960" s="5">
        <v>0.1002893833854836</v>
      </c>
      <c r="I1960" s="12">
        <v>1.0057960419840514E-2</v>
      </c>
    </row>
    <row r="1961" spans="1:9" hidden="1" outlineLevel="1">
      <c r="A1961" s="7" t="s">
        <v>17076</v>
      </c>
      <c r="B1961" s="7" t="s">
        <v>2556</v>
      </c>
      <c r="C1961" s="7" t="s">
        <v>3</v>
      </c>
      <c r="D1961" s="8">
        <v>30659000</v>
      </c>
      <c r="E1961" s="7" t="s">
        <v>3</v>
      </c>
      <c r="F1961" s="8">
        <v>276002000</v>
      </c>
      <c r="G1961" s="7" t="s">
        <v>16862</v>
      </c>
      <c r="H1961" s="5">
        <v>1.3567114783274289E-3</v>
      </c>
      <c r="I1961" s="12">
        <v>1.8406660354253977E-6</v>
      </c>
    </row>
    <row r="1962" spans="1:9" hidden="1" outlineLevel="1">
      <c r="A1962" s="7" t="s">
        <v>17077</v>
      </c>
      <c r="B1962" s="7" t="s">
        <v>17078</v>
      </c>
      <c r="C1962" s="7" t="s">
        <v>3</v>
      </c>
      <c r="D1962" s="8">
        <v>60077000</v>
      </c>
      <c r="E1962" s="7" t="s">
        <v>3</v>
      </c>
      <c r="F1962" s="8">
        <v>92287000</v>
      </c>
      <c r="G1962" s="7" t="s">
        <v>16862</v>
      </c>
      <c r="H1962" s="5">
        <v>2.6585066532984424E-3</v>
      </c>
      <c r="I1962" s="12">
        <v>7.0676576256320848E-6</v>
      </c>
    </row>
    <row r="1963" spans="1:9" hidden="1" outlineLevel="1">
      <c r="A1963" s="7" t="s">
        <v>17079</v>
      </c>
      <c r="B1963" s="7" t="s">
        <v>17080</v>
      </c>
      <c r="C1963" s="7" t="s">
        <v>3</v>
      </c>
      <c r="D1963" s="8"/>
      <c r="E1963" s="7" t="s">
        <v>3</v>
      </c>
      <c r="F1963" s="8"/>
      <c r="G1963" s="7" t="s">
        <v>16862</v>
      </c>
      <c r="H1963" s="5">
        <v>0</v>
      </c>
      <c r="I1963" s="12">
        <v>0</v>
      </c>
    </row>
    <row r="1964" spans="1:9" hidden="1" outlineLevel="1">
      <c r="A1964" s="7" t="s">
        <v>17081</v>
      </c>
      <c r="B1964" s="7" t="s">
        <v>17082</v>
      </c>
      <c r="C1964" s="7" t="s">
        <v>3</v>
      </c>
      <c r="D1964" s="8">
        <v>729729000</v>
      </c>
      <c r="E1964" s="7" t="s">
        <v>3</v>
      </c>
      <c r="F1964" s="8">
        <v>1060107000</v>
      </c>
      <c r="G1964" s="7" t="s">
        <v>16862</v>
      </c>
      <c r="H1964" s="5">
        <v>3.2291715658318808E-2</v>
      </c>
      <c r="I1964" s="12">
        <v>1.0427549001577122E-3</v>
      </c>
    </row>
    <row r="1965" spans="1:9" hidden="1" outlineLevel="1">
      <c r="A1965" s="7" t="s">
        <v>17083</v>
      </c>
      <c r="B1965" s="7" t="s">
        <v>17084</v>
      </c>
      <c r="C1965" s="7" t="s">
        <v>3</v>
      </c>
      <c r="D1965" s="8"/>
      <c r="E1965" s="7" t="s">
        <v>3</v>
      </c>
      <c r="F1965" s="8"/>
      <c r="G1965" s="7" t="s">
        <v>16862</v>
      </c>
      <c r="H1965" s="5">
        <v>0</v>
      </c>
      <c r="I1965" s="12">
        <v>0</v>
      </c>
    </row>
    <row r="1966" spans="1:9" hidden="1" outlineLevel="1">
      <c r="A1966" s="7" t="s">
        <v>17085</v>
      </c>
      <c r="B1966" s="7" t="s">
        <v>17086</v>
      </c>
      <c r="C1966" s="7" t="s">
        <v>3</v>
      </c>
      <c r="D1966" s="8"/>
      <c r="E1966" s="7" t="s">
        <v>3</v>
      </c>
      <c r="F1966" s="8"/>
      <c r="G1966" s="7" t="s">
        <v>16862</v>
      </c>
      <c r="H1966" s="5">
        <v>0</v>
      </c>
      <c r="I1966" s="12">
        <v>0</v>
      </c>
    </row>
    <row r="1967" spans="1:9" hidden="1" outlineLevel="1">
      <c r="A1967" s="7" t="s">
        <v>17087</v>
      </c>
      <c r="B1967" s="7" t="s">
        <v>1929</v>
      </c>
      <c r="C1967" s="7" t="s">
        <v>3</v>
      </c>
      <c r="D1967" s="8">
        <v>24584000</v>
      </c>
      <c r="E1967" s="7" t="s">
        <v>3</v>
      </c>
      <c r="F1967" s="8">
        <v>23774000</v>
      </c>
      <c r="G1967" s="7" t="s">
        <v>16862</v>
      </c>
      <c r="H1967" s="5">
        <v>1.0878826766431231E-3</v>
      </c>
      <c r="I1967" s="12">
        <v>1.1834887181402059E-6</v>
      </c>
    </row>
    <row r="1968" spans="1:9" hidden="1" outlineLevel="1">
      <c r="A1968" s="7" t="s">
        <v>17088</v>
      </c>
      <c r="B1968" s="7" t="s">
        <v>17089</v>
      </c>
      <c r="C1968" s="7" t="s">
        <v>3</v>
      </c>
      <c r="D1968" s="8">
        <v>0</v>
      </c>
      <c r="E1968" s="7" t="s">
        <v>3</v>
      </c>
      <c r="F1968" s="8">
        <v>462980</v>
      </c>
      <c r="G1968" s="7" t="s">
        <v>16862</v>
      </c>
      <c r="H1968" s="5">
        <v>0</v>
      </c>
      <c r="I1968" s="12">
        <v>0</v>
      </c>
    </row>
    <row r="1969" spans="1:9" hidden="1" outlineLevel="1">
      <c r="A1969" s="7" t="s">
        <v>17090</v>
      </c>
      <c r="B1969" s="7" t="s">
        <v>17091</v>
      </c>
      <c r="C1969" s="7" t="s">
        <v>3</v>
      </c>
      <c r="D1969" s="8"/>
      <c r="E1969" s="7" t="s">
        <v>3</v>
      </c>
      <c r="F1969" s="8"/>
      <c r="G1969" s="7" t="s">
        <v>16862</v>
      </c>
      <c r="H1969" s="5">
        <v>0</v>
      </c>
      <c r="I1969" s="12">
        <v>0</v>
      </c>
    </row>
    <row r="1970" spans="1:9" hidden="1" outlineLevel="1">
      <c r="A1970" s="7" t="s">
        <v>17092</v>
      </c>
      <c r="B1970" s="7" t="s">
        <v>17093</v>
      </c>
      <c r="C1970" s="7" t="s">
        <v>3</v>
      </c>
      <c r="D1970" s="8">
        <v>0</v>
      </c>
      <c r="E1970" s="7" t="s">
        <v>3</v>
      </c>
      <c r="F1970" s="8">
        <v>1323100</v>
      </c>
      <c r="G1970" s="7" t="s">
        <v>16862</v>
      </c>
      <c r="H1970" s="5">
        <v>0</v>
      </c>
      <c r="I1970" s="12">
        <v>0</v>
      </c>
    </row>
    <row r="1971" spans="1:9" hidden="1" outlineLevel="1">
      <c r="A1971" s="7" t="s">
        <v>17094</v>
      </c>
      <c r="B1971" s="7" t="s">
        <v>17095</v>
      </c>
      <c r="C1971" s="7" t="s">
        <v>3</v>
      </c>
      <c r="D1971" s="8">
        <v>0</v>
      </c>
      <c r="E1971" s="7" t="s">
        <v>3</v>
      </c>
      <c r="F1971" s="8">
        <v>65800</v>
      </c>
      <c r="G1971" s="7" t="s">
        <v>16862</v>
      </c>
      <c r="H1971" s="5">
        <v>0</v>
      </c>
      <c r="I1971" s="12">
        <v>0</v>
      </c>
    </row>
    <row r="1972" spans="1:9" hidden="1" outlineLevel="1">
      <c r="A1972" s="7" t="s">
        <v>17096</v>
      </c>
      <c r="B1972" s="7" t="s">
        <v>17097</v>
      </c>
      <c r="C1972" s="7" t="s">
        <v>3</v>
      </c>
      <c r="D1972" s="8"/>
      <c r="E1972" s="7" t="s">
        <v>3</v>
      </c>
      <c r="F1972" s="8"/>
      <c r="G1972" s="7" t="s">
        <v>16862</v>
      </c>
      <c r="H1972" s="5">
        <v>0</v>
      </c>
      <c r="I1972" s="12">
        <v>0</v>
      </c>
    </row>
    <row r="1973" spans="1:9" hidden="1" outlineLevel="1">
      <c r="A1973" s="7" t="s">
        <v>17098</v>
      </c>
      <c r="B1973" s="7" t="s">
        <v>17099</v>
      </c>
      <c r="C1973" s="7" t="s">
        <v>3</v>
      </c>
      <c r="D1973" s="8">
        <v>81723000</v>
      </c>
      <c r="E1973" s="7" t="s">
        <v>3</v>
      </c>
      <c r="F1973" s="8">
        <v>217133000</v>
      </c>
      <c r="G1973" s="7" t="s">
        <v>16862</v>
      </c>
      <c r="H1973" s="5">
        <v>3.6163779687319376E-3</v>
      </c>
      <c r="I1973" s="12">
        <v>1.3078189612729735E-5</v>
      </c>
    </row>
    <row r="1974" spans="1:9" hidden="1" outlineLevel="1">
      <c r="A1974" s="7" t="s">
        <v>17100</v>
      </c>
      <c r="B1974" s="7" t="s">
        <v>17101</v>
      </c>
      <c r="C1974" s="7" t="s">
        <v>3</v>
      </c>
      <c r="D1974" s="8"/>
      <c r="E1974" s="7" t="s">
        <v>3</v>
      </c>
      <c r="F1974" s="8"/>
      <c r="G1974" s="7" t="s">
        <v>16862</v>
      </c>
      <c r="H1974" s="5">
        <v>0</v>
      </c>
      <c r="I1974" s="12">
        <v>0</v>
      </c>
    </row>
    <row r="1975" spans="1:9" hidden="1" outlineLevel="1">
      <c r="A1975" s="7" t="s">
        <v>17102</v>
      </c>
      <c r="B1975" s="7" t="s">
        <v>17103</v>
      </c>
      <c r="C1975" s="7" t="s">
        <v>3</v>
      </c>
      <c r="D1975" s="8">
        <v>180000</v>
      </c>
      <c r="E1975" s="7" t="s">
        <v>3</v>
      </c>
      <c r="F1975" s="8">
        <v>55710000</v>
      </c>
      <c r="G1975" s="7" t="s">
        <v>16862</v>
      </c>
      <c r="H1975" s="5">
        <v>7.9652978276831334E-6</v>
      </c>
      <c r="I1975" s="12">
        <v>6.3445969483693647E-11</v>
      </c>
    </row>
    <row r="1976" spans="1:9" hidden="1" outlineLevel="1">
      <c r="A1976" s="7" t="s">
        <v>17104</v>
      </c>
      <c r="B1976" s="7" t="s">
        <v>17105</v>
      </c>
      <c r="C1976" s="7" t="s">
        <v>3</v>
      </c>
      <c r="D1976" s="8">
        <v>9843480</v>
      </c>
      <c r="E1976" s="7" t="s">
        <v>3</v>
      </c>
      <c r="F1976" s="8">
        <v>62613570</v>
      </c>
      <c r="G1976" s="7" t="s">
        <v>16862</v>
      </c>
      <c r="H1976" s="5">
        <v>4.3559027700467985E-4</v>
      </c>
      <c r="I1976" s="12">
        <v>1.8973888942101373E-7</v>
      </c>
    </row>
    <row r="1977" spans="1:9" hidden="1" outlineLevel="1">
      <c r="A1977" s="7" t="s">
        <v>17106</v>
      </c>
      <c r="B1977" s="7" t="s">
        <v>17107</v>
      </c>
      <c r="C1977" s="7" t="s">
        <v>3</v>
      </c>
      <c r="D1977" s="8">
        <v>0</v>
      </c>
      <c r="E1977" s="7" t="s">
        <v>3</v>
      </c>
      <c r="F1977" s="8">
        <v>499970</v>
      </c>
      <c r="G1977" s="7" t="s">
        <v>16862</v>
      </c>
      <c r="H1977" s="5">
        <v>0</v>
      </c>
      <c r="I1977" s="12">
        <v>0</v>
      </c>
    </row>
    <row r="1978" spans="1:9" hidden="1" outlineLevel="1">
      <c r="A1978" s="7" t="s">
        <v>17108</v>
      </c>
      <c r="B1978" s="7" t="s">
        <v>17109</v>
      </c>
      <c r="C1978" s="7" t="s">
        <v>3</v>
      </c>
      <c r="D1978" s="8"/>
      <c r="E1978" s="7" t="s">
        <v>3</v>
      </c>
      <c r="F1978" s="8"/>
      <c r="G1978" s="7" t="s">
        <v>16862</v>
      </c>
      <c r="H1978" s="5">
        <v>0</v>
      </c>
      <c r="I1978" s="12">
        <v>0</v>
      </c>
    </row>
    <row r="1979" spans="1:9" hidden="1" outlineLevel="1">
      <c r="A1979" s="7" t="s">
        <v>17110</v>
      </c>
      <c r="B1979" s="7" t="s">
        <v>17111</v>
      </c>
      <c r="C1979" s="7" t="s">
        <v>3</v>
      </c>
      <c r="D1979" s="8">
        <v>69497000</v>
      </c>
      <c r="E1979" s="7" t="s">
        <v>3</v>
      </c>
      <c r="F1979" s="8">
        <v>189066000</v>
      </c>
      <c r="G1979" s="7" t="s">
        <v>16862</v>
      </c>
      <c r="H1979" s="5">
        <v>3.0753572396138599E-3</v>
      </c>
      <c r="I1979" s="12">
        <v>9.4578221512453794E-6</v>
      </c>
    </row>
    <row r="1980" spans="1:9" hidden="1" outlineLevel="1">
      <c r="A1980" s="7" t="s">
        <v>17112</v>
      </c>
      <c r="B1980" s="7" t="s">
        <v>17113</v>
      </c>
      <c r="C1980" s="7" t="s">
        <v>3</v>
      </c>
      <c r="D1980" s="8">
        <v>109200</v>
      </c>
      <c r="E1980" s="7" t="s">
        <v>3</v>
      </c>
      <c r="F1980" s="8">
        <v>2786380</v>
      </c>
      <c r="G1980" s="7" t="s">
        <v>16862</v>
      </c>
      <c r="H1980" s="5">
        <v>4.8322806821277676E-6</v>
      </c>
      <c r="I1980" s="12">
        <v>2.3350936590865202E-11</v>
      </c>
    </row>
    <row r="1981" spans="1:9" hidden="1" outlineLevel="1">
      <c r="A1981" s="7" t="s">
        <v>17114</v>
      </c>
      <c r="B1981" s="7" t="s">
        <v>17115</v>
      </c>
      <c r="C1981" s="7" t="s">
        <v>3</v>
      </c>
      <c r="D1981" s="8">
        <v>164995000</v>
      </c>
      <c r="E1981" s="7" t="s">
        <v>3</v>
      </c>
      <c r="F1981" s="8">
        <v>369144000</v>
      </c>
      <c r="G1981" s="7" t="s">
        <v>16862</v>
      </c>
      <c r="H1981" s="5">
        <v>7.3013017504365485E-3</v>
      </c>
      <c r="I1981" s="12">
        <v>5.3309007250927805E-5</v>
      </c>
    </row>
    <row r="1982" spans="1:9" hidden="1" outlineLevel="1">
      <c r="A1982" s="7" t="s">
        <v>17116</v>
      </c>
      <c r="B1982" s="7" t="s">
        <v>17117</v>
      </c>
      <c r="C1982" s="7" t="s">
        <v>3</v>
      </c>
      <c r="D1982" s="8">
        <v>4601380</v>
      </c>
      <c r="E1982" s="7" t="s">
        <v>3</v>
      </c>
      <c r="F1982" s="8">
        <v>24317720</v>
      </c>
      <c r="G1982" s="7" t="s">
        <v>16862</v>
      </c>
      <c r="H1982" s="5">
        <v>2.0361867843524787E-4</v>
      </c>
      <c r="I1982" s="12">
        <v>4.1460566207716874E-8</v>
      </c>
    </row>
    <row r="1983" spans="1:9" hidden="1" outlineLevel="1">
      <c r="A1983" s="7" t="s">
        <v>17118</v>
      </c>
      <c r="B1983" s="7" t="s">
        <v>17119</v>
      </c>
      <c r="C1983" s="7" t="s">
        <v>3</v>
      </c>
      <c r="D1983" s="8">
        <v>19401000</v>
      </c>
      <c r="E1983" s="7" t="s">
        <v>3</v>
      </c>
      <c r="F1983" s="8">
        <v>50084000</v>
      </c>
      <c r="G1983" s="7" t="s">
        <v>16862</v>
      </c>
      <c r="H1983" s="5">
        <v>8.5852635086044711E-4</v>
      </c>
      <c r="I1983" s="12">
        <v>7.3706749512175552E-7</v>
      </c>
    </row>
    <row r="1984" spans="1:9" hidden="1" outlineLevel="1">
      <c r="A1984" s="7" t="s">
        <v>17120</v>
      </c>
      <c r="B1984" s="7" t="s">
        <v>17121</v>
      </c>
      <c r="C1984" s="7" t="s">
        <v>3</v>
      </c>
      <c r="D1984" s="8">
        <v>314180</v>
      </c>
      <c r="E1984" s="7" t="s">
        <v>3</v>
      </c>
      <c r="F1984" s="8">
        <v>8804860</v>
      </c>
      <c r="G1984" s="7" t="s">
        <v>16862</v>
      </c>
      <c r="H1984" s="5">
        <v>1.3902984841674929E-5</v>
      </c>
      <c r="I1984" s="12">
        <v>1.9329298750784284E-10</v>
      </c>
    </row>
    <row r="1985" spans="1:9" hidden="1" outlineLevel="1">
      <c r="A1985" s="7" t="s">
        <v>17122</v>
      </c>
      <c r="B1985" s="7" t="s">
        <v>17123</v>
      </c>
      <c r="C1985" s="7" t="s">
        <v>3</v>
      </c>
      <c r="D1985" s="8">
        <v>2433000</v>
      </c>
      <c r="E1985" s="7" t="s">
        <v>3</v>
      </c>
      <c r="F1985" s="8">
        <v>10269000</v>
      </c>
      <c r="G1985" s="7" t="s">
        <v>16862</v>
      </c>
      <c r="H1985" s="5">
        <v>1.0766427563751702E-4</v>
      </c>
      <c r="I1985" s="12">
        <v>1.1591596248551241E-8</v>
      </c>
    </row>
    <row r="1986" spans="1:9" hidden="1" outlineLevel="1">
      <c r="A1986" s="7" t="s">
        <v>17124</v>
      </c>
      <c r="B1986" s="7" t="s">
        <v>17125</v>
      </c>
      <c r="C1986" s="7" t="s">
        <v>3</v>
      </c>
      <c r="D1986" s="8">
        <v>45870000</v>
      </c>
      <c r="E1986" s="7" t="s">
        <v>3</v>
      </c>
      <c r="F1986" s="8">
        <v>243212000</v>
      </c>
      <c r="G1986" s="7" t="s">
        <v>16862</v>
      </c>
      <c r="H1986" s="5">
        <v>2.0298233964212518E-3</v>
      </c>
      <c r="I1986" s="12">
        <v>4.1201830206591066E-6</v>
      </c>
    </row>
    <row r="1987" spans="1:9" hidden="1" outlineLevel="1">
      <c r="A1987" s="7" t="s">
        <v>17126</v>
      </c>
      <c r="B1987" s="7" t="s">
        <v>17127</v>
      </c>
      <c r="C1987" s="7" t="s">
        <v>3</v>
      </c>
      <c r="D1987" s="8">
        <v>27083000</v>
      </c>
      <c r="E1987" s="7" t="s">
        <v>3</v>
      </c>
      <c r="F1987" s="8">
        <v>30006000</v>
      </c>
      <c r="G1987" s="7" t="s">
        <v>16862</v>
      </c>
      <c r="H1987" s="5">
        <v>1.1984675614841239E-3</v>
      </c>
      <c r="I1987" s="12">
        <v>1.4363244959297022E-6</v>
      </c>
    </row>
    <row r="1988" spans="1:9" hidden="1" outlineLevel="1">
      <c r="A1988" s="7" t="s">
        <v>17128</v>
      </c>
      <c r="B1988" s="7" t="s">
        <v>17129</v>
      </c>
      <c r="C1988" s="7" t="s">
        <v>3</v>
      </c>
      <c r="D1988" s="8">
        <v>36970000</v>
      </c>
      <c r="E1988" s="7" t="s">
        <v>3</v>
      </c>
      <c r="F1988" s="8">
        <v>276385000</v>
      </c>
      <c r="G1988" s="7" t="s">
        <v>16862</v>
      </c>
      <c r="H1988" s="5">
        <v>1.6359836704969192E-3</v>
      </c>
      <c r="I1988" s="12">
        <v>2.6764425701325725E-6</v>
      </c>
    </row>
    <row r="1989" spans="1:9" hidden="1" outlineLevel="1">
      <c r="A1989" s="7" t="s">
        <v>17130</v>
      </c>
      <c r="B1989" s="7" t="s">
        <v>17131</v>
      </c>
      <c r="C1989" s="7" t="s">
        <v>3</v>
      </c>
      <c r="D1989" s="8"/>
      <c r="E1989" s="7" t="s">
        <v>3</v>
      </c>
      <c r="F1989" s="8"/>
      <c r="G1989" s="7" t="s">
        <v>16862</v>
      </c>
      <c r="H1989" s="5">
        <v>0</v>
      </c>
      <c r="I1989" s="12">
        <v>0</v>
      </c>
    </row>
    <row r="1990" spans="1:9" hidden="1" outlineLevel="1">
      <c r="A1990" s="7" t="s">
        <v>17132</v>
      </c>
      <c r="B1990" s="7" t="s">
        <v>17133</v>
      </c>
      <c r="C1990" s="7" t="s">
        <v>3</v>
      </c>
      <c r="D1990" s="8">
        <v>0</v>
      </c>
      <c r="E1990" s="7" t="s">
        <v>3</v>
      </c>
      <c r="F1990" s="8">
        <v>40906000</v>
      </c>
      <c r="G1990" s="7" t="s">
        <v>16862</v>
      </c>
      <c r="H1990" s="5">
        <v>0</v>
      </c>
      <c r="I1990" s="12">
        <v>0</v>
      </c>
    </row>
    <row r="1991" spans="1:9" hidden="1" outlineLevel="1">
      <c r="A1991" s="7" t="s">
        <v>17134</v>
      </c>
      <c r="B1991" s="7" t="s">
        <v>17135</v>
      </c>
      <c r="C1991" s="7" t="s">
        <v>3</v>
      </c>
      <c r="D1991" s="8">
        <v>10825000</v>
      </c>
      <c r="E1991" s="7" t="s">
        <v>3</v>
      </c>
      <c r="F1991" s="8">
        <v>103628000</v>
      </c>
      <c r="G1991" s="7" t="s">
        <v>16862</v>
      </c>
      <c r="H1991" s="5">
        <v>4.7902416102594403E-4</v>
      </c>
      <c r="I1991" s="12">
        <v>2.2946414684660956E-7</v>
      </c>
    </row>
    <row r="1992" spans="1:9" hidden="1" outlineLevel="1">
      <c r="A1992" s="7" t="s">
        <v>17136</v>
      </c>
      <c r="B1992" s="7" t="s">
        <v>17137</v>
      </c>
      <c r="C1992" s="7" t="s">
        <v>3</v>
      </c>
      <c r="D1992" s="8">
        <v>2521000</v>
      </c>
      <c r="E1992" s="7" t="s">
        <v>3</v>
      </c>
      <c r="F1992" s="8">
        <v>24174000</v>
      </c>
      <c r="G1992" s="7" t="s">
        <v>16862</v>
      </c>
      <c r="H1992" s="5">
        <v>1.1155842124216211E-4</v>
      </c>
      <c r="I1992" s="12">
        <v>1.2445281350043688E-8</v>
      </c>
    </row>
    <row r="1993" spans="1:9" hidden="1" outlineLevel="1">
      <c r="A1993" s="7" t="s">
        <v>17138</v>
      </c>
      <c r="B1993" s="7" t="s">
        <v>17139</v>
      </c>
      <c r="C1993" s="7" t="s">
        <v>3</v>
      </c>
      <c r="D1993" s="8"/>
      <c r="E1993" s="7" t="s">
        <v>3</v>
      </c>
      <c r="F1993" s="8"/>
      <c r="G1993" s="7" t="s">
        <v>16862</v>
      </c>
      <c r="H1993" s="5">
        <v>0</v>
      </c>
      <c r="I1993" s="12">
        <v>0</v>
      </c>
    </row>
    <row r="1994" spans="1:9" hidden="1" outlineLevel="1">
      <c r="A1994" s="7" t="s">
        <v>17140</v>
      </c>
      <c r="B1994" s="7" t="s">
        <v>6547</v>
      </c>
      <c r="C1994" s="7" t="s">
        <v>3</v>
      </c>
      <c r="D1994" s="8">
        <v>55970000</v>
      </c>
      <c r="E1994" s="7" t="s">
        <v>3</v>
      </c>
      <c r="F1994" s="8">
        <v>263709000</v>
      </c>
      <c r="G1994" s="7" t="s">
        <v>16862</v>
      </c>
      <c r="H1994" s="5">
        <v>2.4767651078634722E-3</v>
      </c>
      <c r="I1994" s="12">
        <v>6.1343653995299568E-6</v>
      </c>
    </row>
    <row r="1995" spans="1:9" hidden="1" outlineLevel="1">
      <c r="A1995" s="7" t="s">
        <v>17141</v>
      </c>
      <c r="B1995" s="7" t="s">
        <v>17142</v>
      </c>
      <c r="C1995" s="7" t="s">
        <v>3</v>
      </c>
      <c r="D1995" s="8">
        <v>8250000</v>
      </c>
      <c r="E1995" s="7" t="s">
        <v>3</v>
      </c>
      <c r="F1995" s="8">
        <v>154135000</v>
      </c>
      <c r="G1995" s="7" t="s">
        <v>16862</v>
      </c>
      <c r="H1995" s="5">
        <v>3.65076150435477E-4</v>
      </c>
      <c r="I1995" s="12">
        <v>1.3328059561678703E-7</v>
      </c>
    </row>
    <row r="1996" spans="1:9" hidden="1" outlineLevel="1">
      <c r="A1996" s="7" t="s">
        <v>17143</v>
      </c>
      <c r="B1996" s="7" t="s">
        <v>17144</v>
      </c>
      <c r="C1996" s="7" t="s">
        <v>3</v>
      </c>
      <c r="D1996" s="8"/>
      <c r="E1996" s="7" t="s">
        <v>3</v>
      </c>
      <c r="F1996" s="8"/>
      <c r="G1996" s="7" t="s">
        <v>16862</v>
      </c>
      <c r="H1996" s="5">
        <v>0</v>
      </c>
      <c r="I1996" s="12">
        <v>0</v>
      </c>
    </row>
    <row r="1997" spans="1:9" hidden="1" outlineLevel="1">
      <c r="A1997" s="7" t="s">
        <v>17145</v>
      </c>
      <c r="B1997" s="7" t="s">
        <v>17146</v>
      </c>
      <c r="C1997" s="7" t="s">
        <v>3</v>
      </c>
      <c r="D1997" s="8">
        <v>1271900</v>
      </c>
      <c r="E1997" s="7" t="s">
        <v>3</v>
      </c>
      <c r="F1997" s="8">
        <v>11802360</v>
      </c>
      <c r="G1997" s="7" t="s">
        <v>16862</v>
      </c>
      <c r="H1997" s="5">
        <v>5.6283679483500989E-5</v>
      </c>
      <c r="I1997" s="12">
        <v>3.1678525762014703E-9</v>
      </c>
    </row>
    <row r="1998" spans="1:9" hidden="1" outlineLevel="1">
      <c r="A1998" s="7" t="s">
        <v>17147</v>
      </c>
      <c r="B1998" s="7" t="s">
        <v>17148</v>
      </c>
      <c r="C1998" s="7" t="s">
        <v>3</v>
      </c>
      <c r="D1998" s="8">
        <v>6977460</v>
      </c>
      <c r="E1998" s="7" t="s">
        <v>3</v>
      </c>
      <c r="F1998" s="8">
        <v>74526530</v>
      </c>
      <c r="G1998" s="7" t="s">
        <v>16862</v>
      </c>
      <c r="H1998" s="5">
        <v>3.087641498930331E-4</v>
      </c>
      <c r="I1998" s="12">
        <v>9.5335300259167415E-8</v>
      </c>
    </row>
    <row r="1999" spans="1:9" hidden="1" outlineLevel="1">
      <c r="A1999" s="7" t="s">
        <v>17149</v>
      </c>
      <c r="B1999" s="7" t="s">
        <v>17150</v>
      </c>
      <c r="C1999" s="7" t="s">
        <v>3</v>
      </c>
      <c r="D1999" s="8">
        <v>32394230</v>
      </c>
      <c r="E1999" s="7" t="s">
        <v>3</v>
      </c>
      <c r="F1999" s="8">
        <v>50453740</v>
      </c>
      <c r="G1999" s="7" t="s">
        <v>16862</v>
      </c>
      <c r="H1999" s="5">
        <v>1.4334982769359324E-3</v>
      </c>
      <c r="I1999" s="12">
        <v>2.0549173099782871E-6</v>
      </c>
    </row>
    <row r="2000" spans="1:9" hidden="1" outlineLevel="1">
      <c r="A2000" s="7" t="s">
        <v>17151</v>
      </c>
      <c r="B2000" s="7" t="s">
        <v>1765</v>
      </c>
      <c r="C2000" s="7" t="s">
        <v>3</v>
      </c>
      <c r="D2000" s="8">
        <v>283746000</v>
      </c>
      <c r="E2000" s="7" t="s">
        <v>3</v>
      </c>
      <c r="F2000" s="8">
        <v>434401000</v>
      </c>
      <c r="G2000" s="7" t="s">
        <v>16862</v>
      </c>
      <c r="H2000" s="5">
        <v>1.2556229985632102E-2</v>
      </c>
      <c r="I2000" s="12">
        <v>1.5765891145208674E-4</v>
      </c>
    </row>
    <row r="2001" spans="1:9" hidden="1" outlineLevel="1">
      <c r="A2001" s="7" t="s">
        <v>17152</v>
      </c>
      <c r="B2001" s="7" t="s">
        <v>17153</v>
      </c>
      <c r="C2001" s="7" t="s">
        <v>3</v>
      </c>
      <c r="D2001" s="8">
        <v>22854000</v>
      </c>
      <c r="E2001" s="7" t="s">
        <v>3</v>
      </c>
      <c r="F2001" s="8">
        <v>471376000</v>
      </c>
      <c r="G2001" s="7" t="s">
        <v>16862</v>
      </c>
      <c r="H2001" s="5">
        <v>1.0113273141881686E-3</v>
      </c>
      <c r="I2001" s="12">
        <v>1.0227829364230545E-6</v>
      </c>
    </row>
    <row r="2002" spans="1:9" hidden="1" outlineLevel="1">
      <c r="A2002" s="7" t="s">
        <v>17154</v>
      </c>
      <c r="B2002" s="7" t="s">
        <v>2089</v>
      </c>
      <c r="C2002" s="7" t="s">
        <v>3</v>
      </c>
      <c r="D2002" s="8">
        <v>25111000</v>
      </c>
      <c r="E2002" s="7" t="s">
        <v>3</v>
      </c>
      <c r="F2002" s="8">
        <v>327960000</v>
      </c>
      <c r="G2002" s="7" t="s">
        <v>16862</v>
      </c>
      <c r="H2002" s="5">
        <v>1.1112032986163953E-3</v>
      </c>
      <c r="I2002" s="12">
        <v>1.2347727708559578E-6</v>
      </c>
    </row>
    <row r="2003" spans="1:9" hidden="1" outlineLevel="1">
      <c r="A2003" s="7" t="s">
        <v>17155</v>
      </c>
      <c r="B2003" s="7" t="s">
        <v>17156</v>
      </c>
      <c r="C2003" s="7" t="s">
        <v>3</v>
      </c>
      <c r="D2003" s="8">
        <v>0</v>
      </c>
      <c r="E2003" s="7" t="s">
        <v>3</v>
      </c>
      <c r="F2003" s="8">
        <v>70500000</v>
      </c>
      <c r="G2003" s="7" t="s">
        <v>16862</v>
      </c>
      <c r="H2003" s="5">
        <v>0</v>
      </c>
      <c r="I2003" s="12">
        <v>0</v>
      </c>
    </row>
    <row r="2004" spans="1:9" hidden="1" outlineLevel="1">
      <c r="A2004" s="7" t="s">
        <v>17157</v>
      </c>
      <c r="B2004" s="7" t="s">
        <v>1729</v>
      </c>
      <c r="C2004" s="7" t="s">
        <v>3</v>
      </c>
      <c r="D2004" s="8">
        <v>6041000</v>
      </c>
      <c r="E2004" s="7" t="s">
        <v>3</v>
      </c>
      <c r="F2004" s="8">
        <v>15609000</v>
      </c>
      <c r="G2004" s="7" t="s">
        <v>16862</v>
      </c>
      <c r="H2004" s="5">
        <v>2.6732424542796565E-4</v>
      </c>
      <c r="I2004" s="12">
        <v>7.1462252193631211E-8</v>
      </c>
    </row>
    <row r="2005" spans="1:9" hidden="1" outlineLevel="1">
      <c r="A2005" s="7" t="s">
        <v>17158</v>
      </c>
      <c r="B2005" s="7" t="s">
        <v>17159</v>
      </c>
      <c r="C2005" s="7" t="s">
        <v>3</v>
      </c>
      <c r="D2005" s="8">
        <v>1798000</v>
      </c>
      <c r="E2005" s="7" t="s">
        <v>3</v>
      </c>
      <c r="F2005" s="8">
        <v>311624000</v>
      </c>
      <c r="G2005" s="7" t="s">
        <v>16862</v>
      </c>
      <c r="H2005" s="5">
        <v>7.9564474967634856E-5</v>
      </c>
      <c r="I2005" s="12">
        <v>6.3305056768753936E-9</v>
      </c>
    </row>
    <row r="2006" spans="1:9" hidden="1" outlineLevel="1">
      <c r="A2006" s="7" t="s">
        <v>17160</v>
      </c>
      <c r="B2006" s="7" t="s">
        <v>17161</v>
      </c>
      <c r="C2006" s="7" t="s">
        <v>3</v>
      </c>
      <c r="D2006" s="8">
        <v>286758000</v>
      </c>
      <c r="E2006" s="7" t="s">
        <v>3</v>
      </c>
      <c r="F2006" s="8">
        <v>458965000</v>
      </c>
      <c r="G2006" s="7" t="s">
        <v>16862</v>
      </c>
      <c r="H2006" s="5">
        <v>1.2689515969282E-2</v>
      </c>
      <c r="I2006" s="12">
        <v>1.6102381553466291E-4</v>
      </c>
    </row>
    <row r="2007" spans="1:9" hidden="1" outlineLevel="1">
      <c r="A2007" s="7" t="s">
        <v>17162</v>
      </c>
      <c r="B2007" s="7" t="s">
        <v>17163</v>
      </c>
      <c r="C2007" s="7" t="s">
        <v>3</v>
      </c>
      <c r="D2007" s="8"/>
      <c r="E2007" s="7" t="s">
        <v>3</v>
      </c>
      <c r="F2007" s="8"/>
      <c r="G2007" s="7" t="s">
        <v>16862</v>
      </c>
      <c r="H2007" s="5">
        <v>0</v>
      </c>
      <c r="I2007" s="12">
        <v>0</v>
      </c>
    </row>
    <row r="2008" spans="1:9" hidden="1" outlineLevel="1">
      <c r="A2008" s="7" t="s">
        <v>17164</v>
      </c>
      <c r="B2008" s="7" t="s">
        <v>17165</v>
      </c>
      <c r="C2008" s="7" t="s">
        <v>3</v>
      </c>
      <c r="D2008" s="8">
        <v>4219160</v>
      </c>
      <c r="E2008" s="7" t="s">
        <v>3</v>
      </c>
      <c r="F2008" s="8">
        <v>26549260</v>
      </c>
      <c r="G2008" s="7" t="s">
        <v>16862</v>
      </c>
      <c r="H2008" s="5">
        <v>1.8670481101470873E-4</v>
      </c>
      <c r="I2008" s="12">
        <v>3.4858686456038099E-8</v>
      </c>
    </row>
    <row r="2009" spans="1:9" hidden="1" outlineLevel="1">
      <c r="A2009" s="7" t="s">
        <v>17166</v>
      </c>
      <c r="B2009" s="7" t="s">
        <v>17167</v>
      </c>
      <c r="C2009" s="7" t="s">
        <v>3</v>
      </c>
      <c r="D2009" s="8">
        <v>1369000</v>
      </c>
      <c r="E2009" s="7" t="s">
        <v>3</v>
      </c>
      <c r="F2009" s="8">
        <v>7443000</v>
      </c>
      <c r="G2009" s="7" t="s">
        <v>16862</v>
      </c>
      <c r="H2009" s="5">
        <v>6.058051514499006E-5</v>
      </c>
      <c r="I2009" s="12">
        <v>3.6699988152323701E-9</v>
      </c>
    </row>
    <row r="2010" spans="1:9" hidden="1" outlineLevel="1">
      <c r="A2010" s="7" t="s">
        <v>17168</v>
      </c>
      <c r="B2010" s="7" t="s">
        <v>17169</v>
      </c>
      <c r="C2010" s="7" t="s">
        <v>3</v>
      </c>
      <c r="D2010" s="8">
        <v>120000</v>
      </c>
      <c r="E2010" s="7" t="s">
        <v>3</v>
      </c>
      <c r="F2010" s="8">
        <v>325458000</v>
      </c>
      <c r="G2010" s="7" t="s">
        <v>16862</v>
      </c>
      <c r="H2010" s="5">
        <v>5.3101985517887562E-6</v>
      </c>
      <c r="I2010" s="12">
        <v>2.8198208659419405E-11</v>
      </c>
    </row>
    <row r="2011" spans="1:9" hidden="1" outlineLevel="1">
      <c r="A2011" s="7" t="s">
        <v>17170</v>
      </c>
      <c r="B2011" s="7" t="s">
        <v>17171</v>
      </c>
      <c r="C2011" s="7" t="s">
        <v>3</v>
      </c>
      <c r="D2011" s="8">
        <v>11032000</v>
      </c>
      <c r="E2011" s="7" t="s">
        <v>3</v>
      </c>
      <c r="F2011" s="8">
        <v>138290000</v>
      </c>
      <c r="G2011" s="7" t="s">
        <v>16862</v>
      </c>
      <c r="H2011" s="5">
        <v>4.8818425352777962E-4</v>
      </c>
      <c r="I2011" s="12">
        <v>2.3832386539247541E-7</v>
      </c>
    </row>
    <row r="2012" spans="1:9" hidden="1" outlineLevel="1">
      <c r="A2012" s="7" t="s">
        <v>17172</v>
      </c>
      <c r="B2012" s="7" t="s">
        <v>17173</v>
      </c>
      <c r="C2012" s="7" t="s">
        <v>3</v>
      </c>
      <c r="D2012" s="8">
        <v>1032130</v>
      </c>
      <c r="E2012" s="7" t="s">
        <v>3</v>
      </c>
      <c r="F2012" s="8">
        <v>1576890</v>
      </c>
      <c r="G2012" s="7" t="s">
        <v>16862</v>
      </c>
      <c r="H2012" s="5">
        <v>4.5673460260481069E-5</v>
      </c>
      <c r="I2012" s="12">
        <v>2.0860649721657435E-9</v>
      </c>
    </row>
    <row r="2013" spans="1:9" hidden="1" outlineLevel="1">
      <c r="A2013" s="7" t="s">
        <v>17174</v>
      </c>
      <c r="B2013" s="7" t="s">
        <v>17175</v>
      </c>
      <c r="C2013" s="7" t="s">
        <v>3</v>
      </c>
      <c r="D2013" s="8">
        <v>38944000</v>
      </c>
      <c r="E2013" s="7" t="s">
        <v>3</v>
      </c>
      <c r="F2013" s="8">
        <v>89311000</v>
      </c>
      <c r="G2013" s="7" t="s">
        <v>16862</v>
      </c>
      <c r="H2013" s="5">
        <v>1.7233364366738442E-3</v>
      </c>
      <c r="I2013" s="12">
        <v>2.9698884739677027E-6</v>
      </c>
    </row>
    <row r="2014" spans="1:9" hidden="1" outlineLevel="1">
      <c r="A2014" s="7" t="s">
        <v>17176</v>
      </c>
      <c r="B2014" s="7" t="s">
        <v>10406</v>
      </c>
      <c r="C2014" s="7" t="s">
        <v>3</v>
      </c>
      <c r="D2014" s="8">
        <v>0</v>
      </c>
      <c r="E2014" s="7" t="s">
        <v>3</v>
      </c>
      <c r="F2014" s="8">
        <v>50000</v>
      </c>
      <c r="G2014" s="7" t="s">
        <v>16862</v>
      </c>
      <c r="H2014" s="5">
        <v>0</v>
      </c>
      <c r="I2014" s="12">
        <v>0</v>
      </c>
    </row>
    <row r="2015" spans="1:9" hidden="1" outlineLevel="1">
      <c r="A2015" s="7" t="s">
        <v>17177</v>
      </c>
      <c r="B2015" s="7" t="s">
        <v>17178</v>
      </c>
      <c r="C2015" s="7" t="s">
        <v>3</v>
      </c>
      <c r="D2015" s="8">
        <v>26551000</v>
      </c>
      <c r="E2015" s="7" t="s">
        <v>3</v>
      </c>
      <c r="F2015" s="8">
        <v>34630000</v>
      </c>
      <c r="G2015" s="7" t="s">
        <v>16862</v>
      </c>
      <c r="H2015" s="5">
        <v>1.1749256812378605E-3</v>
      </c>
      <c r="I2015" s="12">
        <v>1.3804503564322505E-6</v>
      </c>
    </row>
    <row r="2016" spans="1:9" hidden="1" outlineLevel="1">
      <c r="A2016" s="7" t="s">
        <v>17179</v>
      </c>
      <c r="B2016" s="7" t="s">
        <v>17180</v>
      </c>
      <c r="C2016" s="7" t="s">
        <v>3</v>
      </c>
      <c r="D2016" s="8"/>
      <c r="E2016" s="7" t="s">
        <v>3</v>
      </c>
      <c r="F2016" s="8"/>
      <c r="G2016" s="7" t="s">
        <v>16862</v>
      </c>
      <c r="H2016" s="5">
        <v>0</v>
      </c>
      <c r="I2016" s="12">
        <v>0</v>
      </c>
    </row>
    <row r="2017" spans="1:9" hidden="1" outlineLevel="1">
      <c r="A2017" s="7" t="s">
        <v>17181</v>
      </c>
      <c r="B2017" s="7" t="s">
        <v>17182</v>
      </c>
      <c r="C2017" s="7" t="s">
        <v>3</v>
      </c>
      <c r="D2017" s="8">
        <v>1991690</v>
      </c>
      <c r="E2017" s="7" t="s">
        <v>3</v>
      </c>
      <c r="F2017" s="8">
        <v>1928100</v>
      </c>
      <c r="G2017" s="7" t="s">
        <v>16862</v>
      </c>
      <c r="H2017" s="5">
        <v>8.8135577946767899E-5</v>
      </c>
      <c r="I2017" s="12">
        <v>7.7678801000108E-9</v>
      </c>
    </row>
    <row r="2018" spans="1:9" hidden="1" outlineLevel="1">
      <c r="A2018" s="7" t="s">
        <v>17183</v>
      </c>
      <c r="B2018" s="7" t="s">
        <v>17184</v>
      </c>
      <c r="C2018" s="7" t="s">
        <v>3</v>
      </c>
      <c r="D2018" s="8">
        <v>4786700</v>
      </c>
      <c r="E2018" s="7" t="s">
        <v>3</v>
      </c>
      <c r="F2018" s="8">
        <v>13632070</v>
      </c>
      <c r="G2018" s="7" t="s">
        <v>16862</v>
      </c>
      <c r="H2018" s="5">
        <v>2.1181939506539365E-4</v>
      </c>
      <c r="I2018" s="12">
        <v>4.4867456125869308E-8</v>
      </c>
    </row>
    <row r="2019" spans="1:9" hidden="1" outlineLevel="1">
      <c r="A2019" s="7" t="s">
        <v>17185</v>
      </c>
      <c r="B2019" s="7" t="s">
        <v>17186</v>
      </c>
      <c r="C2019" s="7" t="s">
        <v>3</v>
      </c>
      <c r="D2019" s="8">
        <v>4427170</v>
      </c>
      <c r="E2019" s="7" t="s">
        <v>3</v>
      </c>
      <c r="F2019" s="8">
        <v>16650870</v>
      </c>
      <c r="G2019" s="7" t="s">
        <v>16862</v>
      </c>
      <c r="H2019" s="5">
        <v>1.9590959768768856E-4</v>
      </c>
      <c r="I2019" s="12">
        <v>3.8380570466151989E-8</v>
      </c>
    </row>
    <row r="2020" spans="1:9" hidden="1" outlineLevel="1">
      <c r="A2020" s="7" t="s">
        <v>17187</v>
      </c>
      <c r="B2020" s="7" t="s">
        <v>17188</v>
      </c>
      <c r="C2020" s="7" t="s">
        <v>3</v>
      </c>
      <c r="D2020" s="8"/>
      <c r="E2020" s="7" t="s">
        <v>3</v>
      </c>
      <c r="F2020" s="8"/>
      <c r="G2020" s="7" t="s">
        <v>16862</v>
      </c>
      <c r="H2020" s="5">
        <v>0</v>
      </c>
      <c r="I2020" s="12">
        <v>0</v>
      </c>
    </row>
    <row r="2021" spans="1:9" hidden="1" outlineLevel="1">
      <c r="A2021" s="7" t="s">
        <v>17189</v>
      </c>
      <c r="B2021" s="7" t="s">
        <v>17190</v>
      </c>
      <c r="C2021" s="7" t="s">
        <v>3</v>
      </c>
      <c r="D2021" s="8">
        <v>7761930</v>
      </c>
      <c r="E2021" s="7" t="s">
        <v>3</v>
      </c>
      <c r="F2021" s="8">
        <v>56224610</v>
      </c>
      <c r="G2021" s="7" t="s">
        <v>16862</v>
      </c>
      <c r="H2021" s="5">
        <v>3.4347824537571414E-4</v>
      </c>
      <c r="I2021" s="12">
        <v>1.179773050463793E-7</v>
      </c>
    </row>
    <row r="2022" spans="1:9" hidden="1" outlineLevel="1">
      <c r="A2022" s="7" t="s">
        <v>17191</v>
      </c>
      <c r="B2022" s="7" t="s">
        <v>17192</v>
      </c>
      <c r="C2022" s="7" t="s">
        <v>3</v>
      </c>
      <c r="D2022" s="8">
        <v>75334000</v>
      </c>
      <c r="E2022" s="7" t="s">
        <v>3</v>
      </c>
      <c r="F2022" s="8">
        <v>165977000</v>
      </c>
      <c r="G2022" s="7" t="s">
        <v>16862</v>
      </c>
      <c r="H2022" s="5">
        <v>3.3336541475037845E-3</v>
      </c>
      <c r="I2022" s="12">
        <v>1.1113249975169184E-5</v>
      </c>
    </row>
    <row r="2023" spans="1:9" hidden="1" outlineLevel="1">
      <c r="A2023" s="7" t="s">
        <v>17193</v>
      </c>
      <c r="B2023" s="7" t="s">
        <v>17194</v>
      </c>
      <c r="C2023" s="7" t="s">
        <v>3</v>
      </c>
      <c r="D2023" s="8">
        <v>928490</v>
      </c>
      <c r="E2023" s="7" t="s">
        <v>3</v>
      </c>
      <c r="F2023" s="8">
        <v>723240</v>
      </c>
      <c r="G2023" s="7" t="s">
        <v>16862</v>
      </c>
      <c r="H2023" s="5">
        <v>4.1087218777919515E-5</v>
      </c>
      <c r="I2023" s="12">
        <v>1.6881595469046221E-9</v>
      </c>
    </row>
    <row r="2024" spans="1:9" hidden="1" outlineLevel="1">
      <c r="A2024" s="7" t="s">
        <v>17195</v>
      </c>
      <c r="B2024" s="7" t="s">
        <v>17196</v>
      </c>
      <c r="C2024" s="7" t="s">
        <v>3</v>
      </c>
      <c r="D2024" s="8">
        <v>166960</v>
      </c>
      <c r="E2024" s="7" t="s">
        <v>3</v>
      </c>
      <c r="F2024" s="8">
        <v>28723850</v>
      </c>
      <c r="G2024" s="7" t="s">
        <v>16862</v>
      </c>
      <c r="H2024" s="5">
        <v>7.3882562517220895E-6</v>
      </c>
      <c r="I2024" s="12">
        <v>5.4586330441110538E-11</v>
      </c>
    </row>
    <row r="2025" spans="1:9" hidden="1" outlineLevel="1">
      <c r="A2025" s="7" t="s">
        <v>17197</v>
      </c>
      <c r="B2025" s="7" t="s">
        <v>17198</v>
      </c>
      <c r="C2025" s="7" t="s">
        <v>3</v>
      </c>
      <c r="D2025" s="8">
        <v>0</v>
      </c>
      <c r="E2025" s="7" t="s">
        <v>3</v>
      </c>
      <c r="F2025" s="8">
        <v>29677000</v>
      </c>
      <c r="G2025" s="7" t="s">
        <v>16862</v>
      </c>
      <c r="H2025" s="5">
        <v>0</v>
      </c>
      <c r="I2025" s="12">
        <v>0</v>
      </c>
    </row>
    <row r="2026" spans="1:9" hidden="1" outlineLevel="1">
      <c r="A2026" s="7" t="s">
        <v>17199</v>
      </c>
      <c r="B2026" s="7" t="s">
        <v>17200</v>
      </c>
      <c r="C2026" s="7" t="s">
        <v>3</v>
      </c>
      <c r="D2026" s="8">
        <v>0</v>
      </c>
      <c r="E2026" s="7" t="s">
        <v>3</v>
      </c>
      <c r="F2026" s="8">
        <v>3143870</v>
      </c>
      <c r="G2026" s="7" t="s">
        <v>16862</v>
      </c>
      <c r="H2026" s="5">
        <v>0</v>
      </c>
      <c r="I2026" s="12">
        <v>0</v>
      </c>
    </row>
    <row r="2027" spans="1:9" hidden="1" outlineLevel="1">
      <c r="A2027" s="7" t="s">
        <v>17201</v>
      </c>
      <c r="B2027" s="7" t="s">
        <v>17202</v>
      </c>
      <c r="C2027" s="7" t="s">
        <v>3</v>
      </c>
      <c r="D2027" s="8">
        <v>28203210</v>
      </c>
      <c r="E2027" s="7" t="s">
        <v>3</v>
      </c>
      <c r="F2027" s="8">
        <v>135470970</v>
      </c>
      <c r="G2027" s="7" t="s">
        <v>16862</v>
      </c>
      <c r="H2027" s="5">
        <v>1.2480387074816179E-3</v>
      </c>
      <c r="I2027" s="12">
        <v>1.5576006153723874E-6</v>
      </c>
    </row>
    <row r="2028" spans="1:9" hidden="1" outlineLevel="1">
      <c r="A2028" s="7" t="s">
        <v>17203</v>
      </c>
      <c r="B2028" s="7" t="s">
        <v>17204</v>
      </c>
      <c r="C2028" s="7" t="s">
        <v>3</v>
      </c>
      <c r="D2028" s="8">
        <v>0</v>
      </c>
      <c r="E2028" s="7" t="s">
        <v>3</v>
      </c>
      <c r="F2028" s="8">
        <v>9911000</v>
      </c>
      <c r="G2028" s="7" t="s">
        <v>16862</v>
      </c>
      <c r="H2028" s="5">
        <v>0</v>
      </c>
      <c r="I2028" s="12">
        <v>0</v>
      </c>
    </row>
    <row r="2029" spans="1:9" hidden="1" outlineLevel="1">
      <c r="A2029" s="7" t="s">
        <v>17205</v>
      </c>
      <c r="B2029" s="7" t="s">
        <v>17206</v>
      </c>
      <c r="C2029" s="7" t="s">
        <v>3</v>
      </c>
      <c r="D2029" s="8">
        <v>0</v>
      </c>
      <c r="E2029" s="7" t="s">
        <v>3</v>
      </c>
      <c r="F2029" s="8">
        <v>120608000</v>
      </c>
      <c r="G2029" s="7" t="s">
        <v>16862</v>
      </c>
      <c r="H2029" s="5">
        <v>0</v>
      </c>
      <c r="I2029" s="12">
        <v>0</v>
      </c>
    </row>
    <row r="2030" spans="1:9" hidden="1" outlineLevel="1">
      <c r="A2030" s="7" t="s">
        <v>17207</v>
      </c>
      <c r="B2030" s="7" t="s">
        <v>17208</v>
      </c>
      <c r="C2030" s="7" t="s">
        <v>3</v>
      </c>
      <c r="D2030" s="8"/>
      <c r="E2030" s="7" t="s">
        <v>3</v>
      </c>
      <c r="F2030" s="8"/>
      <c r="G2030" s="7" t="s">
        <v>16862</v>
      </c>
      <c r="H2030" s="5">
        <v>0</v>
      </c>
      <c r="I2030" s="12">
        <v>0</v>
      </c>
    </row>
    <row r="2031" spans="1:9" hidden="1" outlineLevel="1">
      <c r="A2031" s="7" t="s">
        <v>17209</v>
      </c>
      <c r="B2031" s="7" t="s">
        <v>17210</v>
      </c>
      <c r="C2031" s="7" t="s">
        <v>3</v>
      </c>
      <c r="D2031" s="8">
        <v>0</v>
      </c>
      <c r="E2031" s="7" t="s">
        <v>3</v>
      </c>
      <c r="F2031" s="8">
        <v>49808000</v>
      </c>
      <c r="G2031" s="7" t="s">
        <v>16862</v>
      </c>
      <c r="H2031" s="5">
        <v>0</v>
      </c>
      <c r="I2031" s="12">
        <v>0</v>
      </c>
    </row>
    <row r="2032" spans="1:9" hidden="1" outlineLevel="1">
      <c r="A2032" s="7" t="s">
        <v>17211</v>
      </c>
      <c r="B2032" s="7" t="s">
        <v>17212</v>
      </c>
      <c r="C2032" s="7" t="s">
        <v>3</v>
      </c>
      <c r="D2032" s="8">
        <v>401480000</v>
      </c>
      <c r="E2032" s="7" t="s">
        <v>3</v>
      </c>
      <c r="F2032" s="8">
        <v>1080679000</v>
      </c>
      <c r="G2032" s="7" t="s">
        <v>16862</v>
      </c>
      <c r="H2032" s="5">
        <v>1.7766154288101247E-2</v>
      </c>
      <c r="I2032" s="12">
        <v>3.1563623818861835E-4</v>
      </c>
    </row>
    <row r="2033" spans="1:9" hidden="1" outlineLevel="1">
      <c r="A2033" s="7" t="s">
        <v>17213</v>
      </c>
      <c r="B2033" s="7" t="s">
        <v>17214</v>
      </c>
      <c r="C2033" s="7" t="s">
        <v>3</v>
      </c>
      <c r="D2033" s="8">
        <v>5080460</v>
      </c>
      <c r="E2033" s="7" t="s">
        <v>3</v>
      </c>
      <c r="F2033" s="8">
        <v>20958170</v>
      </c>
      <c r="G2033" s="7" t="s">
        <v>16862</v>
      </c>
      <c r="H2033" s="5">
        <v>2.2481876112017253E-4</v>
      </c>
      <c r="I2033" s="12">
        <v>5.05434753516092E-8</v>
      </c>
    </row>
    <row r="2034" spans="1:9" hidden="1" outlineLevel="1">
      <c r="A2034" s="7" t="s">
        <v>17215</v>
      </c>
      <c r="B2034" s="7" t="s">
        <v>17216</v>
      </c>
      <c r="C2034" s="7" t="s">
        <v>3</v>
      </c>
      <c r="D2034" s="8">
        <v>0</v>
      </c>
      <c r="E2034" s="7" t="s">
        <v>3</v>
      </c>
      <c r="F2034" s="8">
        <v>50651000</v>
      </c>
      <c r="G2034" s="7" t="s">
        <v>16862</v>
      </c>
      <c r="H2034" s="5">
        <v>0</v>
      </c>
      <c r="I2034" s="12">
        <v>0</v>
      </c>
    </row>
    <row r="2035" spans="1:9" hidden="1" outlineLevel="1">
      <c r="A2035" s="7" t="s">
        <v>17217</v>
      </c>
      <c r="B2035" s="7" t="s">
        <v>17218</v>
      </c>
      <c r="C2035" s="7" t="s">
        <v>3</v>
      </c>
      <c r="D2035" s="8">
        <v>12523400</v>
      </c>
      <c r="E2035" s="7" t="s">
        <v>3</v>
      </c>
      <c r="F2035" s="8">
        <v>8535350</v>
      </c>
      <c r="G2035" s="7" t="s">
        <v>16862</v>
      </c>
      <c r="H2035" s="5">
        <v>5.5418117119559421E-4</v>
      </c>
      <c r="I2035" s="12">
        <v>3.0711677050772049E-7</v>
      </c>
    </row>
    <row r="2036" spans="1:9" hidden="1" outlineLevel="1">
      <c r="A2036" s="7" t="s">
        <v>17219</v>
      </c>
      <c r="B2036" s="7" t="s">
        <v>17220</v>
      </c>
      <c r="C2036" s="7" t="s">
        <v>3</v>
      </c>
      <c r="D2036" s="8">
        <v>1734000</v>
      </c>
      <c r="E2036" s="7" t="s">
        <v>3</v>
      </c>
      <c r="F2036" s="8">
        <v>29387000</v>
      </c>
      <c r="G2036" s="7" t="s">
        <v>16862</v>
      </c>
      <c r="H2036" s="5">
        <v>7.6732369073347523E-5</v>
      </c>
      <c r="I2036" s="12">
        <v>5.887856463608419E-9</v>
      </c>
    </row>
    <row r="2037" spans="1:9" hidden="1" outlineLevel="1">
      <c r="A2037" s="7" t="s">
        <v>17221</v>
      </c>
      <c r="B2037" s="7" t="s">
        <v>17222</v>
      </c>
      <c r="C2037" s="7" t="s">
        <v>3</v>
      </c>
      <c r="D2037" s="8"/>
      <c r="E2037" s="7" t="s">
        <v>3</v>
      </c>
      <c r="F2037" s="8"/>
      <c r="G2037" s="7" t="s">
        <v>16862</v>
      </c>
      <c r="H2037" s="5">
        <v>0</v>
      </c>
      <c r="I2037" s="12">
        <v>0</v>
      </c>
    </row>
    <row r="2038" spans="1:9" hidden="1" outlineLevel="1">
      <c r="A2038" s="7" t="s">
        <v>17223</v>
      </c>
      <c r="B2038" s="7" t="s">
        <v>17224</v>
      </c>
      <c r="C2038" s="7" t="s">
        <v>3</v>
      </c>
      <c r="D2038" s="8"/>
      <c r="E2038" s="7" t="s">
        <v>3</v>
      </c>
      <c r="F2038" s="8"/>
      <c r="G2038" s="7" t="s">
        <v>16862</v>
      </c>
      <c r="H2038" s="5">
        <v>0</v>
      </c>
      <c r="I2038" s="12">
        <v>0</v>
      </c>
    </row>
    <row r="2039" spans="1:9" hidden="1" outlineLevel="1">
      <c r="A2039" s="7" t="s">
        <v>17225</v>
      </c>
      <c r="B2039" s="7" t="s">
        <v>17226</v>
      </c>
      <c r="C2039" s="7" t="s">
        <v>3</v>
      </c>
      <c r="D2039" s="8">
        <v>46940000</v>
      </c>
      <c r="E2039" s="7" t="s">
        <v>3</v>
      </c>
      <c r="F2039" s="8">
        <v>132968000</v>
      </c>
      <c r="G2039" s="7" t="s">
        <v>16862</v>
      </c>
      <c r="H2039" s="5">
        <v>2.0771726668413685E-3</v>
      </c>
      <c r="I2039" s="12">
        <v>4.3146462878728827E-6</v>
      </c>
    </row>
    <row r="2040" spans="1:9" hidden="1" outlineLevel="1">
      <c r="A2040" s="7" t="s">
        <v>17227</v>
      </c>
      <c r="B2040" s="7" t="s">
        <v>17228</v>
      </c>
      <c r="C2040" s="7" t="s">
        <v>3</v>
      </c>
      <c r="D2040" s="8">
        <v>50561000</v>
      </c>
      <c r="E2040" s="7" t="s">
        <v>3</v>
      </c>
      <c r="F2040" s="8">
        <v>1079595000</v>
      </c>
      <c r="G2040" s="7" t="s">
        <v>16862</v>
      </c>
      <c r="H2040" s="5">
        <v>2.2374079081415939E-3</v>
      </c>
      <c r="I2040" s="12">
        <v>5.0059941474145431E-6</v>
      </c>
    </row>
    <row r="2041" spans="1:9" hidden="1" outlineLevel="1">
      <c r="A2041" s="7" t="s">
        <v>17229</v>
      </c>
      <c r="B2041" s="7" t="s">
        <v>17230</v>
      </c>
      <c r="C2041" s="7" t="s">
        <v>3</v>
      </c>
      <c r="D2041" s="8">
        <v>0</v>
      </c>
      <c r="E2041" s="7" t="s">
        <v>3</v>
      </c>
      <c r="F2041" s="8">
        <v>32025140</v>
      </c>
      <c r="G2041" s="7" t="s">
        <v>16862</v>
      </c>
      <c r="H2041" s="5">
        <v>0</v>
      </c>
      <c r="I2041" s="12">
        <v>0</v>
      </c>
    </row>
    <row r="2042" spans="1:9" hidden="1" outlineLevel="1">
      <c r="A2042" s="7" t="s">
        <v>17231</v>
      </c>
      <c r="B2042" s="7" t="s">
        <v>17232</v>
      </c>
      <c r="C2042" s="7" t="s">
        <v>3</v>
      </c>
      <c r="D2042" s="8">
        <v>27662000</v>
      </c>
      <c r="E2042" s="7" t="s">
        <v>3</v>
      </c>
      <c r="F2042" s="8">
        <v>38161000</v>
      </c>
      <c r="G2042" s="7" t="s">
        <v>16862</v>
      </c>
      <c r="H2042" s="5">
        <v>1.2240892694965048E-3</v>
      </c>
      <c r="I2042" s="12">
        <v>1.4983945396964867E-6</v>
      </c>
    </row>
    <row r="2043" spans="1:9" hidden="1" outlineLevel="1">
      <c r="A2043" s="7" t="s">
        <v>17233</v>
      </c>
      <c r="B2043" s="7" t="s">
        <v>17234</v>
      </c>
      <c r="C2043" s="7" t="s">
        <v>3</v>
      </c>
      <c r="D2043" s="8">
        <v>52250000</v>
      </c>
      <c r="E2043" s="7" t="s">
        <v>3</v>
      </c>
      <c r="F2043" s="8">
        <v>256216000</v>
      </c>
      <c r="G2043" s="7" t="s">
        <v>16862</v>
      </c>
      <c r="H2043" s="5">
        <v>2.3121489527580209E-3</v>
      </c>
      <c r="I2043" s="12">
        <v>5.3460327797400126E-6</v>
      </c>
    </row>
    <row r="2044" spans="1:9" hidden="1" outlineLevel="1">
      <c r="A2044" s="7" t="s">
        <v>17235</v>
      </c>
      <c r="B2044" s="7" t="s">
        <v>17236</v>
      </c>
      <c r="C2044" s="7" t="s">
        <v>3</v>
      </c>
      <c r="D2044" s="8">
        <v>0</v>
      </c>
      <c r="E2044" s="7" t="s">
        <v>3</v>
      </c>
      <c r="F2044" s="8">
        <v>33479000</v>
      </c>
      <c r="G2044" s="7" t="s">
        <v>16862</v>
      </c>
      <c r="H2044" s="5">
        <v>0</v>
      </c>
      <c r="I2044" s="12">
        <v>0</v>
      </c>
    </row>
    <row r="2045" spans="1:9" hidden="1" outlineLevel="1">
      <c r="A2045" s="7" t="s">
        <v>17237</v>
      </c>
      <c r="B2045" s="7" t="s">
        <v>17238</v>
      </c>
      <c r="C2045" s="7" t="s">
        <v>3</v>
      </c>
      <c r="D2045" s="8">
        <v>1373000</v>
      </c>
      <c r="E2045" s="7" t="s">
        <v>3</v>
      </c>
      <c r="F2045" s="8">
        <v>45237000</v>
      </c>
      <c r="G2045" s="7" t="s">
        <v>16862</v>
      </c>
      <c r="H2045" s="5">
        <v>6.0757521763383016E-5</v>
      </c>
      <c r="I2045" s="12">
        <v>3.6914764508279609E-9</v>
      </c>
    </row>
    <row r="2046" spans="1:9" hidden="1" outlineLevel="1">
      <c r="A2046" s="7" t="s">
        <v>17239</v>
      </c>
      <c r="B2046" s="7" t="s">
        <v>17240</v>
      </c>
      <c r="C2046" s="7" t="s">
        <v>3</v>
      </c>
      <c r="D2046" s="8">
        <v>0</v>
      </c>
      <c r="E2046" s="7" t="s">
        <v>3</v>
      </c>
      <c r="F2046" s="8">
        <v>394439000</v>
      </c>
      <c r="G2046" s="7" t="s">
        <v>16862</v>
      </c>
      <c r="H2046" s="5">
        <v>0</v>
      </c>
      <c r="I2046" s="12">
        <v>0</v>
      </c>
    </row>
    <row r="2047" spans="1:9" hidden="1" outlineLevel="1">
      <c r="A2047" s="7" t="s">
        <v>17241</v>
      </c>
      <c r="B2047" s="7" t="s">
        <v>17242</v>
      </c>
      <c r="C2047" s="7" t="s">
        <v>3</v>
      </c>
      <c r="D2047" s="8">
        <v>0</v>
      </c>
      <c r="E2047" s="7" t="s">
        <v>3</v>
      </c>
      <c r="F2047" s="8">
        <v>43860000</v>
      </c>
      <c r="G2047" s="7" t="s">
        <v>16862</v>
      </c>
      <c r="H2047" s="5">
        <v>0</v>
      </c>
      <c r="I2047" s="12">
        <v>0</v>
      </c>
    </row>
    <row r="2048" spans="1:9" hidden="1" outlineLevel="1">
      <c r="A2048" s="7" t="s">
        <v>17243</v>
      </c>
      <c r="B2048" s="7" t="s">
        <v>17244</v>
      </c>
      <c r="C2048" s="7" t="s">
        <v>3</v>
      </c>
      <c r="D2048" s="8">
        <v>0</v>
      </c>
      <c r="E2048" s="7" t="s">
        <v>3</v>
      </c>
      <c r="F2048" s="8">
        <v>33533060</v>
      </c>
      <c r="G2048" s="7" t="s">
        <v>16862</v>
      </c>
      <c r="H2048" s="5">
        <v>0</v>
      </c>
      <c r="I2048" s="12">
        <v>0</v>
      </c>
    </row>
    <row r="2049" spans="1:9" hidden="1" outlineLevel="1">
      <c r="A2049" s="7" t="s">
        <v>17245</v>
      </c>
      <c r="B2049" s="7" t="s">
        <v>17246</v>
      </c>
      <c r="C2049" s="7" t="s">
        <v>3</v>
      </c>
      <c r="D2049" s="8">
        <v>14722000</v>
      </c>
      <c r="E2049" s="7" t="s">
        <v>3</v>
      </c>
      <c r="F2049" s="8">
        <v>68396000</v>
      </c>
      <c r="G2049" s="7" t="s">
        <v>16862</v>
      </c>
      <c r="H2049" s="5">
        <v>6.5147285899528392E-4</v>
      </c>
      <c r="I2049" s="12">
        <v>4.2441688600748906E-7</v>
      </c>
    </row>
    <row r="2050" spans="1:9" hidden="1" outlineLevel="1">
      <c r="A2050" s="7" t="s">
        <v>17247</v>
      </c>
      <c r="B2050" s="7" t="s">
        <v>17248</v>
      </c>
      <c r="C2050" s="7" t="s">
        <v>3</v>
      </c>
      <c r="D2050" s="8"/>
      <c r="E2050" s="7" t="s">
        <v>3</v>
      </c>
      <c r="F2050" s="8"/>
      <c r="G2050" s="7" t="s">
        <v>16862</v>
      </c>
      <c r="H2050" s="5">
        <v>0</v>
      </c>
      <c r="I2050" s="12">
        <v>0</v>
      </c>
    </row>
    <row r="2051" spans="1:9" hidden="1" outlineLevel="1">
      <c r="A2051" s="7" t="s">
        <v>17249</v>
      </c>
      <c r="B2051" s="7" t="s">
        <v>17250</v>
      </c>
      <c r="C2051" s="7" t="s">
        <v>3</v>
      </c>
      <c r="D2051" s="8">
        <v>0</v>
      </c>
      <c r="E2051" s="7" t="s">
        <v>3</v>
      </c>
      <c r="F2051" s="8">
        <v>308830</v>
      </c>
      <c r="G2051" s="7" t="s">
        <v>16862</v>
      </c>
      <c r="H2051" s="5">
        <v>0</v>
      </c>
      <c r="I2051" s="12">
        <v>0</v>
      </c>
    </row>
    <row r="2052" spans="1:9" hidden="1" outlineLevel="1">
      <c r="A2052" s="7" t="s">
        <v>17251</v>
      </c>
      <c r="B2052" s="7" t="s">
        <v>17252</v>
      </c>
      <c r="C2052" s="7" t="s">
        <v>3</v>
      </c>
      <c r="D2052" s="8">
        <v>4000</v>
      </c>
      <c r="E2052" s="7" t="s">
        <v>3</v>
      </c>
      <c r="F2052" s="8">
        <v>51389000</v>
      </c>
      <c r="G2052" s="7" t="s">
        <v>16862</v>
      </c>
      <c r="H2052" s="5">
        <v>1.7700661839295852E-7</v>
      </c>
      <c r="I2052" s="12">
        <v>3.1331342954910442E-14</v>
      </c>
    </row>
    <row r="2053" spans="1:9" hidden="1" outlineLevel="1">
      <c r="A2053" s="7" t="s">
        <v>17253</v>
      </c>
      <c r="B2053" s="7" t="s">
        <v>17254</v>
      </c>
      <c r="C2053" s="7" t="s">
        <v>3</v>
      </c>
      <c r="D2053" s="8">
        <v>5734000</v>
      </c>
      <c r="E2053" s="7" t="s">
        <v>3</v>
      </c>
      <c r="F2053" s="8">
        <v>44246000</v>
      </c>
      <c r="G2053" s="7" t="s">
        <v>16862</v>
      </c>
      <c r="H2053" s="5">
        <v>2.5373898746630603E-4</v>
      </c>
      <c r="I2053" s="12">
        <v>6.4383473760426207E-8</v>
      </c>
    </row>
    <row r="2054" spans="1:9" hidden="1" outlineLevel="1">
      <c r="A2054" s="7" t="s">
        <v>17255</v>
      </c>
      <c r="B2054" s="7" t="s">
        <v>17256</v>
      </c>
      <c r="C2054" s="7" t="s">
        <v>3</v>
      </c>
      <c r="D2054" s="8">
        <v>0</v>
      </c>
      <c r="E2054" s="7" t="s">
        <v>3</v>
      </c>
      <c r="F2054" s="8">
        <v>27273490</v>
      </c>
      <c r="G2054" s="7" t="s">
        <v>16862</v>
      </c>
      <c r="H2054" s="5">
        <v>0</v>
      </c>
      <c r="I2054" s="12">
        <v>0</v>
      </c>
    </row>
    <row r="2055" spans="1:9" hidden="1" outlineLevel="1">
      <c r="A2055" s="7" t="s">
        <v>17257</v>
      </c>
      <c r="B2055" s="7" t="s">
        <v>17258</v>
      </c>
      <c r="C2055" s="7" t="s">
        <v>3</v>
      </c>
      <c r="D2055" s="8">
        <v>0</v>
      </c>
      <c r="E2055" s="7" t="s">
        <v>3</v>
      </c>
      <c r="F2055" s="8">
        <v>100675000</v>
      </c>
      <c r="G2055" s="7" t="s">
        <v>16862</v>
      </c>
      <c r="H2055" s="5">
        <v>0</v>
      </c>
      <c r="I2055" s="12">
        <v>0</v>
      </c>
    </row>
    <row r="2056" spans="1:9" hidden="1" outlineLevel="1">
      <c r="A2056" s="7" t="s">
        <v>17259</v>
      </c>
      <c r="B2056" s="7" t="s">
        <v>17260</v>
      </c>
      <c r="C2056" s="7" t="s">
        <v>3</v>
      </c>
      <c r="D2056" s="8">
        <v>46868000</v>
      </c>
      <c r="E2056" s="7" t="s">
        <v>3</v>
      </c>
      <c r="F2056" s="8">
        <v>123061000</v>
      </c>
      <c r="G2056" s="7" t="s">
        <v>16862</v>
      </c>
      <c r="H2056" s="5">
        <v>2.073986547710295E-3</v>
      </c>
      <c r="I2056" s="12">
        <v>4.301420200083268E-6</v>
      </c>
    </row>
    <row r="2057" spans="1:9" hidden="1" outlineLevel="1">
      <c r="A2057" s="7" t="s">
        <v>17261</v>
      </c>
      <c r="B2057" s="7" t="s">
        <v>17262</v>
      </c>
      <c r="C2057" s="7" t="s">
        <v>3</v>
      </c>
      <c r="D2057" s="8">
        <v>3473000</v>
      </c>
      <c r="E2057" s="7" t="s">
        <v>3</v>
      </c>
      <c r="F2057" s="8">
        <v>22671000</v>
      </c>
      <c r="G2057" s="7" t="s">
        <v>16862</v>
      </c>
      <c r="H2057" s="5">
        <v>1.5368599641968624E-4</v>
      </c>
      <c r="I2057" s="12">
        <v>2.3619385495511811E-8</v>
      </c>
    </row>
    <row r="2058" spans="1:9" hidden="1" outlineLevel="1">
      <c r="A2058" s="7" t="s">
        <v>17263</v>
      </c>
      <c r="B2058" s="7" t="s">
        <v>17264</v>
      </c>
      <c r="C2058" s="7" t="s">
        <v>3</v>
      </c>
      <c r="D2058" s="8">
        <v>4054360</v>
      </c>
      <c r="E2058" s="7" t="s">
        <v>3</v>
      </c>
      <c r="F2058" s="8">
        <v>2584080</v>
      </c>
      <c r="G2058" s="7" t="s">
        <v>16862</v>
      </c>
      <c r="H2058" s="5">
        <v>1.7941213833691885E-4</v>
      </c>
      <c r="I2058" s="12">
        <v>3.2188715382625703E-8</v>
      </c>
    </row>
    <row r="2059" spans="1:9" hidden="1" outlineLevel="1">
      <c r="A2059" s="7" t="s">
        <v>17265</v>
      </c>
      <c r="B2059" s="7" t="s">
        <v>17266</v>
      </c>
      <c r="C2059" s="7" t="s">
        <v>3</v>
      </c>
      <c r="D2059" s="8"/>
      <c r="E2059" s="7" t="s">
        <v>3</v>
      </c>
      <c r="F2059" s="8"/>
      <c r="G2059" s="7" t="s">
        <v>16862</v>
      </c>
      <c r="H2059" s="5">
        <v>0</v>
      </c>
      <c r="I2059" s="12">
        <v>0</v>
      </c>
    </row>
    <row r="2060" spans="1:9" hidden="1" outlineLevel="1">
      <c r="A2060" s="7" t="s">
        <v>17267</v>
      </c>
      <c r="B2060" s="7" t="s">
        <v>17268</v>
      </c>
      <c r="C2060" s="7" t="s">
        <v>3</v>
      </c>
      <c r="D2060" s="8">
        <v>275706000</v>
      </c>
      <c r="E2060" s="7" t="s">
        <v>3</v>
      </c>
      <c r="F2060" s="8">
        <v>185921000</v>
      </c>
      <c r="G2060" s="7" t="s">
        <v>16862</v>
      </c>
      <c r="H2060" s="5">
        <v>1.2200446682662257E-2</v>
      </c>
      <c r="I2060" s="12">
        <v>1.4885089925648448E-4</v>
      </c>
    </row>
    <row r="2061" spans="1:9" hidden="1" outlineLevel="1">
      <c r="A2061" s="7" t="s">
        <v>17269</v>
      </c>
      <c r="B2061" s="7" t="s">
        <v>17270</v>
      </c>
      <c r="C2061" s="7" t="s">
        <v>3</v>
      </c>
      <c r="D2061" s="8">
        <v>1000000</v>
      </c>
      <c r="E2061" s="7" t="s">
        <v>3</v>
      </c>
      <c r="F2061" s="8">
        <v>23377810</v>
      </c>
      <c r="G2061" s="7" t="s">
        <v>16862</v>
      </c>
      <c r="H2061" s="5">
        <v>4.4251654598239634E-5</v>
      </c>
      <c r="I2061" s="12">
        <v>1.9582089346819031E-9</v>
      </c>
    </row>
    <row r="2062" spans="1:9" hidden="1" outlineLevel="1">
      <c r="A2062" s="7" t="s">
        <v>17271</v>
      </c>
      <c r="B2062" s="7" t="s">
        <v>17272</v>
      </c>
      <c r="C2062" s="7" t="s">
        <v>3</v>
      </c>
      <c r="D2062" s="8">
        <v>0</v>
      </c>
      <c r="E2062" s="7" t="s">
        <v>3</v>
      </c>
      <c r="F2062" s="8">
        <v>8427270</v>
      </c>
      <c r="G2062" s="7" t="s">
        <v>16862</v>
      </c>
      <c r="H2062" s="5">
        <v>0</v>
      </c>
      <c r="I2062" s="12">
        <v>0</v>
      </c>
    </row>
    <row r="2063" spans="1:9" hidden="1" outlineLevel="1">
      <c r="A2063" s="7" t="s">
        <v>17273</v>
      </c>
      <c r="B2063" s="7" t="s">
        <v>17274</v>
      </c>
      <c r="C2063" s="7" t="s">
        <v>3</v>
      </c>
      <c r="D2063" s="8"/>
      <c r="E2063" s="7" t="s">
        <v>3</v>
      </c>
      <c r="F2063" s="8"/>
      <c r="G2063" s="7" t="s">
        <v>16862</v>
      </c>
      <c r="H2063" s="5">
        <v>0</v>
      </c>
      <c r="I2063" s="12">
        <v>0</v>
      </c>
    </row>
    <row r="2064" spans="1:9" hidden="1" outlineLevel="1">
      <c r="A2064" s="7" t="s">
        <v>17275</v>
      </c>
      <c r="B2064" s="7" t="s">
        <v>17276</v>
      </c>
      <c r="C2064" s="7" t="s">
        <v>3</v>
      </c>
      <c r="D2064" s="8">
        <v>97140</v>
      </c>
      <c r="E2064" s="7" t="s">
        <v>3</v>
      </c>
      <c r="F2064" s="8">
        <v>3569870</v>
      </c>
      <c r="G2064" s="7" t="s">
        <v>16862</v>
      </c>
      <c r="H2064" s="5">
        <v>4.2986057276729981E-6</v>
      </c>
      <c r="I2064" s="12">
        <v>1.8478011201983107E-11</v>
      </c>
    </row>
    <row r="2065" spans="1:9" hidden="1" outlineLevel="1">
      <c r="A2065" s="7" t="s">
        <v>17277</v>
      </c>
      <c r="B2065" s="7" t="s">
        <v>17278</v>
      </c>
      <c r="C2065" s="7" t="s">
        <v>3</v>
      </c>
      <c r="D2065" s="8">
        <v>10190210</v>
      </c>
      <c r="E2065" s="7" t="s">
        <v>3</v>
      </c>
      <c r="F2065" s="8">
        <v>21978240</v>
      </c>
      <c r="G2065" s="7" t="s">
        <v>16862</v>
      </c>
      <c r="H2065" s="5">
        <v>4.509336532035275E-4</v>
      </c>
      <c r="I2065" s="12">
        <v>2.033411595914792E-7</v>
      </c>
    </row>
    <row r="2066" spans="1:9" hidden="1" outlineLevel="1">
      <c r="A2066" s="7" t="s">
        <v>17279</v>
      </c>
      <c r="B2066" s="7" t="s">
        <v>17280</v>
      </c>
      <c r="C2066" s="7" t="s">
        <v>3</v>
      </c>
      <c r="D2066" s="8">
        <v>525000</v>
      </c>
      <c r="E2066" s="7" t="s">
        <v>3</v>
      </c>
      <c r="F2066" s="8">
        <v>137160</v>
      </c>
      <c r="G2066" s="7" t="s">
        <v>16862</v>
      </c>
      <c r="H2066" s="5">
        <v>2.3232118664075806E-5</v>
      </c>
      <c r="I2066" s="12">
        <v>5.3973133762169943E-10</v>
      </c>
    </row>
    <row r="2067" spans="1:9" hidden="1" outlineLevel="1">
      <c r="A2067" s="7" t="s">
        <v>17281</v>
      </c>
      <c r="B2067" s="7" t="s">
        <v>17282</v>
      </c>
      <c r="C2067" s="7" t="s">
        <v>3</v>
      </c>
      <c r="D2067" s="8">
        <v>0</v>
      </c>
      <c r="E2067" s="7" t="s">
        <v>3</v>
      </c>
      <c r="F2067" s="8">
        <v>15477980</v>
      </c>
      <c r="G2067" s="7" t="s">
        <v>16862</v>
      </c>
      <c r="H2067" s="5">
        <v>0</v>
      </c>
      <c r="I2067" s="12">
        <v>0</v>
      </c>
    </row>
    <row r="2068" spans="1:9" hidden="1" outlineLevel="1">
      <c r="A2068" s="7" t="s">
        <v>17283</v>
      </c>
      <c r="B2068" s="7" t="s">
        <v>17284</v>
      </c>
      <c r="C2068" s="7" t="s">
        <v>3</v>
      </c>
      <c r="D2068" s="8">
        <v>5561000</v>
      </c>
      <c r="E2068" s="7" t="s">
        <v>3</v>
      </c>
      <c r="F2068" s="8">
        <v>61560000</v>
      </c>
      <c r="G2068" s="7" t="s">
        <v>16862</v>
      </c>
      <c r="H2068" s="5">
        <v>2.4608345122081058E-4</v>
      </c>
      <c r="I2068" s="12">
        <v>6.0557064964745061E-8</v>
      </c>
    </row>
    <row r="2069" spans="1:9" hidden="1" outlineLevel="1">
      <c r="A2069" s="7" t="s">
        <v>17285</v>
      </c>
      <c r="B2069" s="7" t="s">
        <v>17286</v>
      </c>
      <c r="C2069" s="7" t="s">
        <v>3</v>
      </c>
      <c r="D2069" s="8">
        <v>50157000</v>
      </c>
      <c r="E2069" s="7" t="s">
        <v>3</v>
      </c>
      <c r="F2069" s="8">
        <v>171704000</v>
      </c>
      <c r="G2069" s="7" t="s">
        <v>16862</v>
      </c>
      <c r="H2069" s="5">
        <v>2.2195302396839055E-3</v>
      </c>
      <c r="I2069" s="12">
        <v>4.9263144848712947E-6</v>
      </c>
    </row>
    <row r="2070" spans="1:9" hidden="1" outlineLevel="1">
      <c r="A2070" s="7" t="s">
        <v>17287</v>
      </c>
      <c r="B2070" s="7" t="s">
        <v>17288</v>
      </c>
      <c r="C2070" s="7" t="s">
        <v>3</v>
      </c>
      <c r="D2070" s="8">
        <v>4342000</v>
      </c>
      <c r="E2070" s="7" t="s">
        <v>3</v>
      </c>
      <c r="F2070" s="8">
        <v>109967000</v>
      </c>
      <c r="G2070" s="7" t="s">
        <v>16862</v>
      </c>
      <c r="H2070" s="5">
        <v>1.9214068426555648E-4</v>
      </c>
      <c r="I2070" s="12">
        <v>3.6918042550036263E-8</v>
      </c>
    </row>
    <row r="2071" spans="1:9" hidden="1" outlineLevel="1">
      <c r="A2071" s="7" t="s">
        <v>17289</v>
      </c>
      <c r="B2071" s="7" t="s">
        <v>17290</v>
      </c>
      <c r="C2071" s="7" t="s">
        <v>3</v>
      </c>
      <c r="D2071" s="8">
        <v>3701900</v>
      </c>
      <c r="E2071" s="7" t="s">
        <v>3</v>
      </c>
      <c r="F2071" s="8">
        <v>9814230</v>
      </c>
      <c r="G2071" s="7" t="s">
        <v>16862</v>
      </c>
      <c r="H2071" s="5">
        <v>1.638152001572233E-4</v>
      </c>
      <c r="I2071" s="12">
        <v>2.6835419802551134E-8</v>
      </c>
    </row>
    <row r="2072" spans="1:9" hidden="1" outlineLevel="1">
      <c r="A2072" s="7" t="s">
        <v>17291</v>
      </c>
      <c r="B2072" s="7" t="s">
        <v>17292</v>
      </c>
      <c r="C2072" s="7" t="s">
        <v>3</v>
      </c>
      <c r="D2072" s="8">
        <v>0</v>
      </c>
      <c r="E2072" s="7" t="s">
        <v>3</v>
      </c>
      <c r="F2072" s="8">
        <v>9030</v>
      </c>
      <c r="G2072" s="7" t="s">
        <v>16862</v>
      </c>
      <c r="H2072" s="5">
        <v>0</v>
      </c>
      <c r="I2072" s="12">
        <v>0</v>
      </c>
    </row>
    <row r="2073" spans="1:9" hidden="1" outlineLevel="1">
      <c r="A2073" s="7" t="s">
        <v>17293</v>
      </c>
      <c r="B2073" s="7" t="s">
        <v>17294</v>
      </c>
      <c r="C2073" s="7" t="s">
        <v>3</v>
      </c>
      <c r="D2073" s="8">
        <v>0</v>
      </c>
      <c r="E2073" s="7" t="s">
        <v>3</v>
      </c>
      <c r="F2073" s="8">
        <v>7353500</v>
      </c>
      <c r="G2073" s="7" t="s">
        <v>16862</v>
      </c>
      <c r="H2073" s="5">
        <v>0</v>
      </c>
      <c r="I2073" s="12">
        <v>0</v>
      </c>
    </row>
    <row r="2074" spans="1:9" hidden="1" outlineLevel="1">
      <c r="A2074" s="7" t="s">
        <v>17295</v>
      </c>
      <c r="B2074" s="7" t="s">
        <v>17296</v>
      </c>
      <c r="C2074" s="7" t="s">
        <v>3</v>
      </c>
      <c r="D2074" s="8">
        <v>0</v>
      </c>
      <c r="E2074" s="7" t="s">
        <v>3</v>
      </c>
      <c r="F2074" s="8">
        <v>156807000</v>
      </c>
      <c r="G2074" s="7" t="s">
        <v>16862</v>
      </c>
      <c r="H2074" s="5">
        <v>0</v>
      </c>
      <c r="I2074" s="12">
        <v>0</v>
      </c>
    </row>
    <row r="2075" spans="1:9" hidden="1" outlineLevel="1">
      <c r="A2075" s="7" t="s">
        <v>17297</v>
      </c>
      <c r="B2075" s="7" t="s">
        <v>17298</v>
      </c>
      <c r="C2075" s="7" t="s">
        <v>3</v>
      </c>
      <c r="D2075" s="8">
        <v>25245000</v>
      </c>
      <c r="E2075" s="7" t="s">
        <v>3</v>
      </c>
      <c r="F2075" s="8">
        <v>333219000</v>
      </c>
      <c r="G2075" s="7" t="s">
        <v>16862</v>
      </c>
      <c r="H2075" s="5">
        <v>1.1171330203325596E-3</v>
      </c>
      <c r="I2075" s="12">
        <v>1.247986185117347E-6</v>
      </c>
    </row>
    <row r="2076" spans="1:9" hidden="1" outlineLevel="1">
      <c r="A2076" s="7" t="s">
        <v>17299</v>
      </c>
      <c r="B2076" s="7" t="s">
        <v>17300</v>
      </c>
      <c r="C2076" s="7" t="s">
        <v>3</v>
      </c>
      <c r="D2076" s="8">
        <v>59867000</v>
      </c>
      <c r="E2076" s="7" t="s">
        <v>3</v>
      </c>
      <c r="F2076" s="8">
        <v>98118000</v>
      </c>
      <c r="G2076" s="7" t="s">
        <v>16862</v>
      </c>
      <c r="H2076" s="5">
        <v>2.649213805832812E-3</v>
      </c>
      <c r="I2076" s="12">
        <v>7.0183337890151719E-6</v>
      </c>
    </row>
    <row r="2077" spans="1:9" hidden="1" outlineLevel="1">
      <c r="A2077" s="7" t="s">
        <v>17301</v>
      </c>
      <c r="B2077" s="7" t="s">
        <v>17302</v>
      </c>
      <c r="C2077" s="7" t="s">
        <v>3</v>
      </c>
      <c r="D2077" s="8">
        <v>115450000</v>
      </c>
      <c r="E2077" s="7" t="s">
        <v>3</v>
      </c>
      <c r="F2077" s="8">
        <v>141574000</v>
      </c>
      <c r="G2077" s="7" t="s">
        <v>16862</v>
      </c>
      <c r="H2077" s="5">
        <v>5.1088535233667657E-3</v>
      </c>
      <c r="I2077" s="12">
        <v>2.6100384323217017E-5</v>
      </c>
    </row>
    <row r="2078" spans="1:9" hidden="1" outlineLevel="1">
      <c r="A2078" s="7" t="s">
        <v>17303</v>
      </c>
      <c r="B2078" s="7" t="s">
        <v>17304</v>
      </c>
      <c r="C2078" s="7" t="s">
        <v>3</v>
      </c>
      <c r="D2078" s="8">
        <v>0</v>
      </c>
      <c r="E2078" s="7" t="s">
        <v>3</v>
      </c>
      <c r="F2078" s="8">
        <v>25178560</v>
      </c>
      <c r="G2078" s="7" t="s">
        <v>16862</v>
      </c>
      <c r="H2078" s="5">
        <v>0</v>
      </c>
      <c r="I2078" s="12">
        <v>0</v>
      </c>
    </row>
    <row r="2079" spans="1:9" hidden="1" outlineLevel="1">
      <c r="A2079" s="7" t="s">
        <v>17305</v>
      </c>
      <c r="B2079" s="7" t="s">
        <v>17306</v>
      </c>
      <c r="C2079" s="7" t="s">
        <v>3</v>
      </c>
      <c r="D2079" s="8">
        <v>0</v>
      </c>
      <c r="E2079" s="7" t="s">
        <v>3</v>
      </c>
      <c r="F2079" s="8">
        <v>213344000</v>
      </c>
      <c r="G2079" s="7" t="s">
        <v>16862</v>
      </c>
      <c r="H2079" s="5">
        <v>0</v>
      </c>
      <c r="I2079" s="12">
        <v>0</v>
      </c>
    </row>
    <row r="2080" spans="1:9" hidden="1" outlineLevel="1">
      <c r="A2080" s="7" t="s">
        <v>17307</v>
      </c>
      <c r="B2080" s="7" t="s">
        <v>17308</v>
      </c>
      <c r="C2080" s="7" t="s">
        <v>3</v>
      </c>
      <c r="D2080" s="8">
        <v>2355000</v>
      </c>
      <c r="E2080" s="7" t="s">
        <v>3</v>
      </c>
      <c r="F2080" s="8">
        <v>4575000</v>
      </c>
      <c r="G2080" s="7" t="s">
        <v>16862</v>
      </c>
      <c r="H2080" s="5">
        <v>1.0421264657885434E-4</v>
      </c>
      <c r="I2080" s="12">
        <v>1.0860275706969201E-8</v>
      </c>
    </row>
    <row r="2081" spans="1:9" hidden="1" outlineLevel="1">
      <c r="A2081" s="7" t="s">
        <v>17309</v>
      </c>
      <c r="B2081" s="7" t="s">
        <v>17310</v>
      </c>
      <c r="C2081" s="7" t="s">
        <v>3</v>
      </c>
      <c r="D2081" s="8">
        <v>0</v>
      </c>
      <c r="E2081" s="7" t="s">
        <v>3</v>
      </c>
      <c r="F2081" s="8">
        <v>43908090</v>
      </c>
      <c r="G2081" s="7" t="s">
        <v>16862</v>
      </c>
      <c r="H2081" s="5">
        <v>0</v>
      </c>
      <c r="I2081" s="12">
        <v>0</v>
      </c>
    </row>
    <row r="2082" spans="1:9" hidden="1" outlineLevel="1">
      <c r="A2082" s="7" t="s">
        <v>17311</v>
      </c>
      <c r="B2082" s="7" t="s">
        <v>8942</v>
      </c>
      <c r="C2082" s="7" t="s">
        <v>3</v>
      </c>
      <c r="D2082" s="8">
        <v>450138000</v>
      </c>
      <c r="E2082" s="7" t="s">
        <v>3</v>
      </c>
      <c r="F2082" s="8">
        <v>945262000</v>
      </c>
      <c r="G2082" s="7" t="s">
        <v>16862</v>
      </c>
      <c r="H2082" s="5">
        <v>1.9919351297542392E-2</v>
      </c>
      <c r="I2082" s="12">
        <v>3.9678055611490375E-4</v>
      </c>
    </row>
    <row r="2083" spans="1:9" hidden="1" outlineLevel="1">
      <c r="A2083" s="7" t="s">
        <v>17312</v>
      </c>
      <c r="B2083" s="7" t="s">
        <v>17313</v>
      </c>
      <c r="C2083" s="7" t="s">
        <v>3</v>
      </c>
      <c r="D2083" s="8">
        <v>7017000</v>
      </c>
      <c r="E2083" s="7" t="s">
        <v>3</v>
      </c>
      <c r="F2083" s="8">
        <v>7179000</v>
      </c>
      <c r="G2083" s="7" t="s">
        <v>16862</v>
      </c>
      <c r="H2083" s="5">
        <v>3.1051386031584748E-4</v>
      </c>
      <c r="I2083" s="12">
        <v>9.6418857448249646E-8</v>
      </c>
    </row>
    <row r="2084" spans="1:9" hidden="1" outlineLevel="1">
      <c r="A2084" s="7" t="s">
        <v>17314</v>
      </c>
      <c r="B2084" s="7" t="s">
        <v>17315</v>
      </c>
      <c r="C2084" s="7" t="s">
        <v>3</v>
      </c>
      <c r="D2084" s="8">
        <v>257400</v>
      </c>
      <c r="E2084" s="7" t="s">
        <v>3</v>
      </c>
      <c r="F2084" s="8">
        <v>2853050</v>
      </c>
      <c r="G2084" s="7" t="s">
        <v>16862</v>
      </c>
      <c r="H2084" s="5">
        <v>1.1390375893586881E-5</v>
      </c>
      <c r="I2084" s="12">
        <v>1.2974066299720515E-10</v>
      </c>
    </row>
    <row r="2085" spans="1:9" hidden="1" outlineLevel="1">
      <c r="A2085" s="7" t="s">
        <v>17316</v>
      </c>
      <c r="B2085" s="7" t="s">
        <v>17317</v>
      </c>
      <c r="C2085" s="7" t="s">
        <v>3</v>
      </c>
      <c r="D2085" s="8">
        <v>0</v>
      </c>
      <c r="E2085" s="7" t="s">
        <v>3</v>
      </c>
      <c r="F2085" s="8">
        <v>13000</v>
      </c>
      <c r="G2085" s="7" t="s">
        <v>16862</v>
      </c>
      <c r="H2085" s="5">
        <v>0</v>
      </c>
      <c r="I2085" s="12">
        <v>0</v>
      </c>
    </row>
    <row r="2086" spans="1:9" hidden="1" outlineLevel="1">
      <c r="A2086" s="7" t="s">
        <v>17318</v>
      </c>
      <c r="B2086" s="7" t="s">
        <v>17319</v>
      </c>
      <c r="C2086" s="7" t="s">
        <v>3</v>
      </c>
      <c r="D2086" s="8">
        <v>1623000</v>
      </c>
      <c r="E2086" s="7" t="s">
        <v>3</v>
      </c>
      <c r="F2086" s="8">
        <v>28718000</v>
      </c>
      <c r="G2086" s="7" t="s">
        <v>16862</v>
      </c>
      <c r="H2086" s="5">
        <v>7.1820435412942924E-5</v>
      </c>
      <c r="I2086" s="12">
        <v>5.1581749429047062E-9</v>
      </c>
    </row>
    <row r="2087" spans="1:9" hidden="1" outlineLevel="1">
      <c r="A2087" s="7" t="s">
        <v>17320</v>
      </c>
      <c r="B2087" s="7" t="s">
        <v>17321</v>
      </c>
      <c r="C2087" s="7" t="s">
        <v>3</v>
      </c>
      <c r="D2087" s="8">
        <v>55521000</v>
      </c>
      <c r="E2087" s="7" t="s">
        <v>3</v>
      </c>
      <c r="F2087" s="8">
        <v>212981000</v>
      </c>
      <c r="G2087" s="7" t="s">
        <v>16862</v>
      </c>
      <c r="H2087" s="5">
        <v>2.4568961149488626E-3</v>
      </c>
      <c r="I2087" s="12">
        <v>6.0363385196508142E-6</v>
      </c>
    </row>
    <row r="2088" spans="1:9" hidden="1" outlineLevel="1">
      <c r="A2088" s="7" t="s">
        <v>17322</v>
      </c>
      <c r="B2088" s="7" t="s">
        <v>17323</v>
      </c>
      <c r="C2088" s="7" t="s">
        <v>3</v>
      </c>
      <c r="D2088" s="8">
        <v>16720330</v>
      </c>
      <c r="E2088" s="7" t="s">
        <v>3</v>
      </c>
      <c r="F2088" s="8">
        <v>13445080</v>
      </c>
      <c r="G2088" s="7" t="s">
        <v>16862</v>
      </c>
      <c r="H2088" s="5">
        <v>7.3990226792858412E-4</v>
      </c>
      <c r="I2088" s="12">
        <v>5.4745536608586228E-7</v>
      </c>
    </row>
    <row r="2089" spans="1:9" hidden="1" outlineLevel="1">
      <c r="A2089" s="7" t="s">
        <v>17324</v>
      </c>
      <c r="B2089" s="7" t="s">
        <v>17325</v>
      </c>
      <c r="C2089" s="7" t="s">
        <v>3</v>
      </c>
      <c r="D2089" s="8">
        <v>1660250</v>
      </c>
      <c r="E2089" s="7" t="s">
        <v>3</v>
      </c>
      <c r="F2089" s="8">
        <v>10242220</v>
      </c>
      <c r="G2089" s="7" t="s">
        <v>16862</v>
      </c>
      <c r="H2089" s="5">
        <v>7.3468809546727351E-5</v>
      </c>
      <c r="I2089" s="12">
        <v>5.3976659762132957E-9</v>
      </c>
    </row>
    <row r="2090" spans="1:9" hidden="1" outlineLevel="1">
      <c r="A2090" s="7" t="s">
        <v>17326</v>
      </c>
      <c r="B2090" s="7" t="s">
        <v>17327</v>
      </c>
      <c r="C2090" s="7" t="s">
        <v>3</v>
      </c>
      <c r="D2090" s="8">
        <v>0</v>
      </c>
      <c r="E2090" s="7" t="s">
        <v>3</v>
      </c>
      <c r="F2090" s="8">
        <v>25425000</v>
      </c>
      <c r="G2090" s="7" t="s">
        <v>16862</v>
      </c>
      <c r="H2090" s="5">
        <v>0</v>
      </c>
      <c r="I2090" s="12">
        <v>0</v>
      </c>
    </row>
    <row r="2091" spans="1:9" hidden="1" outlineLevel="1">
      <c r="A2091" s="7" t="s">
        <v>17328</v>
      </c>
      <c r="B2091" s="7" t="s">
        <v>17329</v>
      </c>
      <c r="C2091" s="7" t="s">
        <v>3</v>
      </c>
      <c r="D2091" s="8">
        <v>0</v>
      </c>
      <c r="E2091" s="7" t="s">
        <v>3</v>
      </c>
      <c r="F2091" s="8">
        <v>10852000</v>
      </c>
      <c r="G2091" s="7" t="s">
        <v>16862</v>
      </c>
      <c r="H2091" s="5">
        <v>0</v>
      </c>
      <c r="I2091" s="12">
        <v>0</v>
      </c>
    </row>
    <row r="2092" spans="1:9" hidden="1" outlineLevel="1">
      <c r="A2092" s="7" t="s">
        <v>17330</v>
      </c>
      <c r="B2092" s="7" t="s">
        <v>17331</v>
      </c>
      <c r="C2092" s="7" t="s">
        <v>3</v>
      </c>
      <c r="D2092" s="8">
        <v>2055830</v>
      </c>
      <c r="E2092" s="7" t="s">
        <v>3</v>
      </c>
      <c r="F2092" s="8">
        <v>204780</v>
      </c>
      <c r="G2092" s="7" t="s">
        <v>16862</v>
      </c>
      <c r="H2092" s="5">
        <v>9.097387907269899E-5</v>
      </c>
      <c r="I2092" s="12">
        <v>8.2762466735340585E-9</v>
      </c>
    </row>
    <row r="2093" spans="1:9" hidden="1" outlineLevel="1">
      <c r="A2093" s="7" t="s">
        <v>17332</v>
      </c>
      <c r="B2093" s="7" t="s">
        <v>17333</v>
      </c>
      <c r="C2093" s="7" t="s">
        <v>3</v>
      </c>
      <c r="D2093" s="8">
        <v>1054000</v>
      </c>
      <c r="E2093" s="7" t="s">
        <v>3</v>
      </c>
      <c r="F2093" s="8">
        <v>7537000</v>
      </c>
      <c r="G2093" s="7" t="s">
        <v>16862</v>
      </c>
      <c r="H2093" s="5">
        <v>4.6641243946544574E-5</v>
      </c>
      <c r="I2093" s="12">
        <v>2.1754056368810808E-9</v>
      </c>
    </row>
    <row r="2094" spans="1:9" hidden="1" outlineLevel="1">
      <c r="A2094" s="7" t="s">
        <v>17334</v>
      </c>
      <c r="B2094" s="7" t="s">
        <v>17335</v>
      </c>
      <c r="C2094" s="7" t="s">
        <v>3</v>
      </c>
      <c r="D2094" s="8">
        <v>564380</v>
      </c>
      <c r="E2094" s="7" t="s">
        <v>3</v>
      </c>
      <c r="F2094" s="8">
        <v>43685100</v>
      </c>
      <c r="G2094" s="7" t="s">
        <v>16862</v>
      </c>
      <c r="H2094" s="5">
        <v>2.4974748822154483E-5</v>
      </c>
      <c r="I2094" s="12">
        <v>6.2373807872970668E-10</v>
      </c>
    </row>
    <row r="2095" spans="1:9" hidden="1" outlineLevel="1">
      <c r="A2095" s="7" t="s">
        <v>17336</v>
      </c>
      <c r="B2095" s="7" t="s">
        <v>17337</v>
      </c>
      <c r="C2095" s="7" t="s">
        <v>3</v>
      </c>
      <c r="D2095" s="8">
        <v>15313180</v>
      </c>
      <c r="E2095" s="7" t="s">
        <v>3</v>
      </c>
      <c r="F2095" s="8">
        <v>11608210</v>
      </c>
      <c r="G2095" s="7" t="s">
        <v>16862</v>
      </c>
      <c r="H2095" s="5">
        <v>6.7763355216067121E-4</v>
      </c>
      <c r="I2095" s="12">
        <v>4.591872310138891E-7</v>
      </c>
    </row>
    <row r="2096" spans="1:9" hidden="1" outlineLevel="1">
      <c r="A2096" s="7" t="s">
        <v>17338</v>
      </c>
      <c r="B2096" s="7" t="s">
        <v>17339</v>
      </c>
      <c r="C2096" s="7" t="s">
        <v>3</v>
      </c>
      <c r="D2096" s="8">
        <v>0</v>
      </c>
      <c r="E2096" s="7" t="s">
        <v>3</v>
      </c>
      <c r="F2096" s="8">
        <v>496980</v>
      </c>
      <c r="G2096" s="7" t="s">
        <v>16862</v>
      </c>
      <c r="H2096" s="5">
        <v>0</v>
      </c>
      <c r="I2096" s="12">
        <v>0</v>
      </c>
    </row>
    <row r="2097" spans="1:9" hidden="1" outlineLevel="1">
      <c r="A2097" s="7" t="s">
        <v>17340</v>
      </c>
      <c r="B2097" s="7" t="s">
        <v>17341</v>
      </c>
      <c r="C2097" s="7" t="s">
        <v>3</v>
      </c>
      <c r="D2097" s="8">
        <v>500000</v>
      </c>
      <c r="E2097" s="7" t="s">
        <v>3</v>
      </c>
      <c r="F2097" s="8">
        <v>4811190</v>
      </c>
      <c r="G2097" s="7" t="s">
        <v>16862</v>
      </c>
      <c r="H2097" s="5">
        <v>2.2125827299119817E-5</v>
      </c>
      <c r="I2097" s="12">
        <v>4.8955223367047576E-10</v>
      </c>
    </row>
    <row r="2098" spans="1:9" hidden="1" outlineLevel="1">
      <c r="A2098" s="7" t="s">
        <v>17342</v>
      </c>
      <c r="B2098" s="7" t="s">
        <v>17343</v>
      </c>
      <c r="C2098" s="7" t="s">
        <v>3</v>
      </c>
      <c r="D2098" s="8">
        <v>0</v>
      </c>
      <c r="E2098" s="7" t="s">
        <v>3</v>
      </c>
      <c r="F2098" s="8">
        <v>4524120</v>
      </c>
      <c r="G2098" s="7" t="s">
        <v>16862</v>
      </c>
      <c r="H2098" s="5">
        <v>0</v>
      </c>
      <c r="I2098" s="12">
        <v>0</v>
      </c>
    </row>
    <row r="2099" spans="1:9" hidden="1" outlineLevel="1">
      <c r="A2099" s="7" t="s">
        <v>17344</v>
      </c>
      <c r="B2099" s="7" t="s">
        <v>17345</v>
      </c>
      <c r="C2099" s="7" t="s">
        <v>3</v>
      </c>
      <c r="D2099" s="8"/>
      <c r="E2099" s="7" t="s">
        <v>3</v>
      </c>
      <c r="F2099" s="8"/>
      <c r="G2099" s="7" t="s">
        <v>16862</v>
      </c>
      <c r="H2099" s="5">
        <v>0</v>
      </c>
      <c r="I2099" s="12">
        <v>0</v>
      </c>
    </row>
    <row r="2100" spans="1:9" hidden="1" outlineLevel="1">
      <c r="A2100" s="7" t="s">
        <v>17346</v>
      </c>
      <c r="B2100" s="7" t="s">
        <v>17347</v>
      </c>
      <c r="C2100" s="7" t="s">
        <v>3</v>
      </c>
      <c r="D2100" s="8">
        <v>1454000</v>
      </c>
      <c r="E2100" s="7" t="s">
        <v>3</v>
      </c>
      <c r="F2100" s="8">
        <v>58441000</v>
      </c>
      <c r="G2100" s="7" t="s">
        <v>16862</v>
      </c>
      <c r="H2100" s="5">
        <v>6.4341905785840429E-5</v>
      </c>
      <c r="I2100" s="12">
        <v>4.139880840153966E-9</v>
      </c>
    </row>
    <row r="2101" spans="1:9" hidden="1" outlineLevel="1">
      <c r="A2101" s="7" t="s">
        <v>17348</v>
      </c>
      <c r="B2101" s="7" t="s">
        <v>17349</v>
      </c>
      <c r="C2101" s="7" t="s">
        <v>3</v>
      </c>
      <c r="D2101" s="8">
        <v>0</v>
      </c>
      <c r="E2101" s="7" t="s">
        <v>3</v>
      </c>
      <c r="F2101" s="8">
        <v>7569090</v>
      </c>
      <c r="G2101" s="7" t="s">
        <v>16862</v>
      </c>
      <c r="H2101" s="5">
        <v>0</v>
      </c>
      <c r="I2101" s="12">
        <v>0</v>
      </c>
    </row>
    <row r="2102" spans="1:9" hidden="1" outlineLevel="1">
      <c r="A2102" s="7" t="s">
        <v>17350</v>
      </c>
      <c r="B2102" s="7" t="s">
        <v>17351</v>
      </c>
      <c r="C2102" s="7" t="s">
        <v>3</v>
      </c>
      <c r="D2102" s="8">
        <v>20686000</v>
      </c>
      <c r="E2102" s="7" t="s">
        <v>3</v>
      </c>
      <c r="F2102" s="8">
        <v>209047000</v>
      </c>
      <c r="G2102" s="7" t="s">
        <v>16862</v>
      </c>
      <c r="H2102" s="5">
        <v>9.1538972701918505E-4</v>
      </c>
      <c r="I2102" s="12">
        <v>8.3793835233225815E-7</v>
      </c>
    </row>
    <row r="2103" spans="1:9" hidden="1" outlineLevel="1">
      <c r="A2103" s="7" t="s">
        <v>17352</v>
      </c>
      <c r="B2103" s="7" t="s">
        <v>17353</v>
      </c>
      <c r="C2103" s="7" t="s">
        <v>3</v>
      </c>
      <c r="D2103" s="8">
        <v>0</v>
      </c>
      <c r="E2103" s="7" t="s">
        <v>3</v>
      </c>
      <c r="F2103" s="8">
        <v>539300</v>
      </c>
      <c r="G2103" s="7" t="s">
        <v>16862</v>
      </c>
      <c r="H2103" s="5">
        <v>0</v>
      </c>
      <c r="I2103" s="12">
        <v>0</v>
      </c>
    </row>
    <row r="2104" spans="1:9" hidden="1" outlineLevel="1">
      <c r="A2104" s="7" t="s">
        <v>17354</v>
      </c>
      <c r="B2104" s="7" t="s">
        <v>17355</v>
      </c>
      <c r="C2104" s="7" t="s">
        <v>3</v>
      </c>
      <c r="D2104" s="8">
        <v>2760</v>
      </c>
      <c r="E2104" s="7" t="s">
        <v>3</v>
      </c>
      <c r="F2104" s="8">
        <v>24920</v>
      </c>
      <c r="G2104" s="7" t="s">
        <v>16862</v>
      </c>
      <c r="H2104" s="5">
        <v>1.2213456669114139E-7</v>
      </c>
      <c r="I2104" s="12">
        <v>1.4916852380832863E-14</v>
      </c>
    </row>
    <row r="2105" spans="1:9" hidden="1" outlineLevel="1">
      <c r="A2105" s="7" t="s">
        <v>17356</v>
      </c>
      <c r="B2105" s="7" t="s">
        <v>17357</v>
      </c>
      <c r="C2105" s="7" t="s">
        <v>3</v>
      </c>
      <c r="D2105" s="8">
        <v>27306000</v>
      </c>
      <c r="E2105" s="7" t="s">
        <v>3</v>
      </c>
      <c r="F2105" s="8">
        <v>61141000</v>
      </c>
      <c r="G2105" s="7" t="s">
        <v>16862</v>
      </c>
      <c r="H2105" s="5">
        <v>1.2083356804595314E-3</v>
      </c>
      <c r="I2105" s="12">
        <v>1.4600751166715988E-6</v>
      </c>
    </row>
    <row r="2106" spans="1:9" hidden="1" outlineLevel="1">
      <c r="A2106" s="7" t="s">
        <v>17358</v>
      </c>
      <c r="B2106" s="7" t="s">
        <v>17359</v>
      </c>
      <c r="C2106" s="7" t="s">
        <v>3</v>
      </c>
      <c r="D2106" s="8">
        <v>656340</v>
      </c>
      <c r="E2106" s="7" t="s">
        <v>3</v>
      </c>
      <c r="F2106" s="8">
        <v>870710</v>
      </c>
      <c r="G2106" s="7" t="s">
        <v>16862</v>
      </c>
      <c r="H2106" s="5">
        <v>2.9044130979008599E-5</v>
      </c>
      <c r="I2106" s="12">
        <v>8.4356154432580705E-10</v>
      </c>
    </row>
    <row r="2107" spans="1:9" hidden="1" outlineLevel="1">
      <c r="A2107" s="7" t="s">
        <v>17360</v>
      </c>
      <c r="B2107" s="7" t="s">
        <v>17361</v>
      </c>
      <c r="C2107" s="7" t="s">
        <v>3</v>
      </c>
      <c r="D2107" s="8">
        <v>0</v>
      </c>
      <c r="E2107" s="7" t="s">
        <v>3</v>
      </c>
      <c r="F2107" s="8">
        <v>31430</v>
      </c>
      <c r="G2107" s="7" t="s">
        <v>16862</v>
      </c>
      <c r="H2107" s="5">
        <v>0</v>
      </c>
      <c r="I2107" s="12">
        <v>0</v>
      </c>
    </row>
    <row r="2108" spans="1:9" hidden="1" outlineLevel="1">
      <c r="A2108" s="7" t="s">
        <v>17362</v>
      </c>
      <c r="B2108" s="7" t="s">
        <v>17363</v>
      </c>
      <c r="C2108" s="7" t="s">
        <v>3</v>
      </c>
      <c r="D2108" s="8">
        <v>539000</v>
      </c>
      <c r="E2108" s="7" t="s">
        <v>3</v>
      </c>
      <c r="F2108" s="8">
        <v>11090000</v>
      </c>
      <c r="G2108" s="7" t="s">
        <v>16862</v>
      </c>
      <c r="H2108" s="5">
        <v>2.3851641828451161E-5</v>
      </c>
      <c r="I2108" s="12">
        <v>5.6890081791272109E-10</v>
      </c>
    </row>
    <row r="2109" spans="1:9" hidden="1" outlineLevel="1">
      <c r="A2109" s="7" t="s">
        <v>17364</v>
      </c>
      <c r="B2109" s="7" t="s">
        <v>17365</v>
      </c>
      <c r="C2109" s="7" t="s">
        <v>3</v>
      </c>
      <c r="D2109" s="8">
        <v>0</v>
      </c>
      <c r="E2109" s="7" t="s">
        <v>3</v>
      </c>
      <c r="F2109" s="8">
        <v>331820</v>
      </c>
      <c r="G2109" s="7" t="s">
        <v>16862</v>
      </c>
      <c r="H2109" s="5">
        <v>0</v>
      </c>
      <c r="I2109" s="12">
        <v>0</v>
      </c>
    </row>
    <row r="2110" spans="1:9" hidden="1" outlineLevel="1">
      <c r="A2110" s="7" t="s">
        <v>17366</v>
      </c>
      <c r="B2110" s="7" t="s">
        <v>17367</v>
      </c>
      <c r="C2110" s="7" t="s">
        <v>3</v>
      </c>
      <c r="D2110" s="8">
        <v>76790</v>
      </c>
      <c r="E2110" s="7" t="s">
        <v>3</v>
      </c>
      <c r="F2110" s="8">
        <v>70268410</v>
      </c>
      <c r="G2110" s="7" t="s">
        <v>16862</v>
      </c>
      <c r="H2110" s="5">
        <v>3.3980845565988214E-6</v>
      </c>
      <c r="I2110" s="12">
        <v>1.1546978653795409E-11</v>
      </c>
    </row>
    <row r="2111" spans="1:9" hidden="1" outlineLevel="1">
      <c r="A2111" s="7" t="s">
        <v>17368</v>
      </c>
      <c r="B2111" s="7" t="s">
        <v>17369</v>
      </c>
      <c r="C2111" s="7" t="s">
        <v>3</v>
      </c>
      <c r="D2111" s="8">
        <v>40531000</v>
      </c>
      <c r="E2111" s="7" t="s">
        <v>3</v>
      </c>
      <c r="F2111" s="8">
        <v>202835000</v>
      </c>
      <c r="G2111" s="7" t="s">
        <v>16862</v>
      </c>
      <c r="H2111" s="5">
        <v>1.7935638125212506E-3</v>
      </c>
      <c r="I2111" s="12">
        <v>3.2168711495857634E-6</v>
      </c>
    </row>
    <row r="2112" spans="1:9" hidden="1" outlineLevel="1">
      <c r="A2112" s="7" t="s">
        <v>17370</v>
      </c>
      <c r="B2112" s="7" t="s">
        <v>17371</v>
      </c>
      <c r="C2112" s="7" t="s">
        <v>3</v>
      </c>
      <c r="D2112" s="8">
        <v>35307000</v>
      </c>
      <c r="E2112" s="7" t="s">
        <v>3</v>
      </c>
      <c r="F2112" s="8">
        <v>48122000</v>
      </c>
      <c r="G2112" s="7" t="s">
        <v>16862</v>
      </c>
      <c r="H2112" s="5">
        <v>1.5623931689000468E-3</v>
      </c>
      <c r="I2112" s="12">
        <v>2.44107241422553E-6</v>
      </c>
    </row>
    <row r="2113" spans="1:9" hidden="1" outlineLevel="1">
      <c r="A2113" s="7" t="s">
        <v>17372</v>
      </c>
      <c r="B2113" s="7" t="s">
        <v>17373</v>
      </c>
      <c r="C2113" s="7" t="s">
        <v>3</v>
      </c>
      <c r="D2113" s="8">
        <v>0</v>
      </c>
      <c r="E2113" s="7" t="s">
        <v>3</v>
      </c>
      <c r="F2113" s="8">
        <v>186340</v>
      </c>
      <c r="G2113" s="7" t="s">
        <v>16862</v>
      </c>
      <c r="H2113" s="5">
        <v>0</v>
      </c>
      <c r="I2113" s="12">
        <v>0</v>
      </c>
    </row>
    <row r="2114" spans="1:9" hidden="1" outlineLevel="1">
      <c r="A2114" s="7" t="s">
        <v>17374</v>
      </c>
      <c r="B2114" s="7" t="s">
        <v>17375</v>
      </c>
      <c r="C2114" s="7" t="s">
        <v>3</v>
      </c>
      <c r="D2114" s="8">
        <v>0</v>
      </c>
      <c r="E2114" s="7" t="s">
        <v>3</v>
      </c>
      <c r="F2114" s="8">
        <v>46506850</v>
      </c>
      <c r="G2114" s="7" t="s">
        <v>16862</v>
      </c>
      <c r="H2114" s="5">
        <v>0</v>
      </c>
      <c r="I2114" s="12">
        <v>0</v>
      </c>
    </row>
    <row r="2115" spans="1:9" hidden="1" outlineLevel="1">
      <c r="A2115" s="7" t="s">
        <v>17376</v>
      </c>
      <c r="B2115" s="7" t="s">
        <v>17377</v>
      </c>
      <c r="C2115" s="7" t="s">
        <v>3</v>
      </c>
      <c r="D2115" s="8"/>
      <c r="E2115" s="7" t="s">
        <v>3</v>
      </c>
      <c r="F2115" s="8">
        <v>130</v>
      </c>
      <c r="G2115" s="7" t="s">
        <v>16862</v>
      </c>
      <c r="H2115" s="5">
        <v>0</v>
      </c>
      <c r="I2115" s="12">
        <v>0</v>
      </c>
    </row>
    <row r="2116" spans="1:9" hidden="1" outlineLevel="1">
      <c r="A2116" s="7" t="s">
        <v>17378</v>
      </c>
      <c r="B2116" s="7" t="s">
        <v>17379</v>
      </c>
      <c r="C2116" s="7" t="s">
        <v>3</v>
      </c>
      <c r="D2116" s="8">
        <v>0</v>
      </c>
      <c r="E2116" s="7" t="s">
        <v>3</v>
      </c>
      <c r="F2116" s="8">
        <v>820190</v>
      </c>
      <c r="G2116" s="7" t="s">
        <v>16862</v>
      </c>
      <c r="H2116" s="5">
        <v>0</v>
      </c>
      <c r="I2116" s="12">
        <v>0</v>
      </c>
    </row>
    <row r="2117" spans="1:9" hidden="1" outlineLevel="1">
      <c r="A2117" s="7" t="s">
        <v>17380</v>
      </c>
      <c r="B2117" s="7" t="s">
        <v>17381</v>
      </c>
      <c r="C2117" s="7" t="s">
        <v>3</v>
      </c>
      <c r="D2117" s="8">
        <v>18083000</v>
      </c>
      <c r="E2117" s="7" t="s">
        <v>3</v>
      </c>
      <c r="F2117" s="8">
        <v>10392000</v>
      </c>
      <c r="G2117" s="7" t="s">
        <v>16862</v>
      </c>
      <c r="H2117" s="5">
        <v>8.0020267009996723E-4</v>
      </c>
      <c r="I2117" s="12">
        <v>6.40324313235117E-7</v>
      </c>
    </row>
    <row r="2118" spans="1:9" hidden="1" outlineLevel="1">
      <c r="A2118" s="7" t="s">
        <v>17382</v>
      </c>
      <c r="B2118" s="7" t="s">
        <v>17383</v>
      </c>
      <c r="C2118" s="7" t="s">
        <v>3</v>
      </c>
      <c r="D2118" s="8">
        <v>0</v>
      </c>
      <c r="E2118" s="7" t="s">
        <v>3</v>
      </c>
      <c r="F2118" s="8">
        <v>2258000</v>
      </c>
      <c r="G2118" s="7" t="s">
        <v>16862</v>
      </c>
      <c r="H2118" s="5">
        <v>0</v>
      </c>
      <c r="I2118" s="12">
        <v>0</v>
      </c>
    </row>
    <row r="2119" spans="1:9" hidden="1" outlineLevel="1">
      <c r="A2119" s="7" t="s">
        <v>17384</v>
      </c>
      <c r="B2119" s="7" t="s">
        <v>17385</v>
      </c>
      <c r="C2119" s="7" t="s">
        <v>3</v>
      </c>
      <c r="D2119" s="8">
        <v>0</v>
      </c>
      <c r="E2119" s="7" t="s">
        <v>3</v>
      </c>
      <c r="F2119" s="8">
        <v>0</v>
      </c>
      <c r="G2119" s="7" t="s">
        <v>16862</v>
      </c>
      <c r="H2119" s="5">
        <v>0</v>
      </c>
      <c r="I2119" s="12">
        <v>0</v>
      </c>
    </row>
    <row r="2120" spans="1:9" hidden="1" outlineLevel="1">
      <c r="A2120" s="7" t="s">
        <v>17386</v>
      </c>
      <c r="B2120" s="7" t="s">
        <v>17387</v>
      </c>
      <c r="C2120" s="7" t="s">
        <v>3</v>
      </c>
      <c r="D2120" s="8">
        <v>0</v>
      </c>
      <c r="E2120" s="7" t="s">
        <v>3</v>
      </c>
      <c r="F2120" s="8">
        <v>34280000</v>
      </c>
      <c r="G2120" s="7" t="s">
        <v>16862</v>
      </c>
      <c r="H2120" s="5">
        <v>0</v>
      </c>
      <c r="I2120" s="12">
        <v>0</v>
      </c>
    </row>
    <row r="2121" spans="1:9" hidden="1" outlineLevel="1">
      <c r="A2121" s="7" t="s">
        <v>17388</v>
      </c>
      <c r="B2121" s="7" t="s">
        <v>17389</v>
      </c>
      <c r="C2121" s="7" t="s">
        <v>3</v>
      </c>
      <c r="D2121" s="8">
        <v>0</v>
      </c>
      <c r="E2121" s="7" t="s">
        <v>3</v>
      </c>
      <c r="F2121" s="8">
        <v>39391610</v>
      </c>
      <c r="G2121" s="7" t="s">
        <v>16862</v>
      </c>
      <c r="H2121" s="5">
        <v>0</v>
      </c>
      <c r="I2121" s="12">
        <v>0</v>
      </c>
    </row>
    <row r="2122" spans="1:9" hidden="1" outlineLevel="1">
      <c r="A2122" s="7" t="s">
        <v>17390</v>
      </c>
      <c r="B2122" s="7" t="s">
        <v>17391</v>
      </c>
      <c r="C2122" s="7" t="s">
        <v>3</v>
      </c>
      <c r="D2122" s="8">
        <v>0</v>
      </c>
      <c r="E2122" s="7" t="s">
        <v>3</v>
      </c>
      <c r="F2122" s="8">
        <v>39542000</v>
      </c>
      <c r="G2122" s="7" t="s">
        <v>16862</v>
      </c>
      <c r="H2122" s="5">
        <v>0</v>
      </c>
      <c r="I2122" s="12">
        <v>0</v>
      </c>
    </row>
    <row r="2123" spans="1:9" hidden="1" outlineLevel="1">
      <c r="A2123" s="7" t="s">
        <v>17392</v>
      </c>
      <c r="B2123" s="7" t="s">
        <v>17393</v>
      </c>
      <c r="C2123" s="7" t="s">
        <v>3</v>
      </c>
      <c r="D2123" s="8">
        <v>0</v>
      </c>
      <c r="E2123" s="7" t="s">
        <v>3</v>
      </c>
      <c r="F2123" s="8">
        <v>0</v>
      </c>
      <c r="G2123" s="7" t="s">
        <v>16862</v>
      </c>
      <c r="H2123" s="5">
        <v>0</v>
      </c>
      <c r="I2123" s="12">
        <v>0</v>
      </c>
    </row>
    <row r="2124" spans="1:9" hidden="1" outlineLevel="1">
      <c r="A2124" s="7" t="s">
        <v>17394</v>
      </c>
      <c r="B2124" s="7" t="s">
        <v>17395</v>
      </c>
      <c r="C2124" s="7" t="s">
        <v>3</v>
      </c>
      <c r="D2124" s="8">
        <v>12300</v>
      </c>
      <c r="E2124" s="7" t="s">
        <v>3</v>
      </c>
      <c r="F2124" s="8">
        <v>1082300</v>
      </c>
      <c r="G2124" s="7" t="s">
        <v>16862</v>
      </c>
      <c r="H2124" s="5">
        <v>5.4429535155834749E-7</v>
      </c>
      <c r="I2124" s="12">
        <v>2.9625742972802511E-13</v>
      </c>
    </row>
    <row r="2125" spans="1:9" hidden="1" outlineLevel="1">
      <c r="A2125" s="7" t="s">
        <v>17396</v>
      </c>
      <c r="B2125" s="7" t="s">
        <v>17397</v>
      </c>
      <c r="C2125" s="7" t="s">
        <v>3</v>
      </c>
      <c r="D2125" s="8">
        <v>180000</v>
      </c>
      <c r="E2125" s="7" t="s">
        <v>3</v>
      </c>
      <c r="F2125" s="8">
        <v>45634000</v>
      </c>
      <c r="G2125" s="7" t="s">
        <v>16862</v>
      </c>
      <c r="H2125" s="5">
        <v>7.9652978276831334E-6</v>
      </c>
      <c r="I2125" s="12">
        <v>6.3445969483693647E-11</v>
      </c>
    </row>
    <row r="2126" spans="1:9" hidden="1" outlineLevel="1">
      <c r="A2126" s="7" t="s">
        <v>17398</v>
      </c>
      <c r="B2126" s="7" t="s">
        <v>17399</v>
      </c>
      <c r="C2126" s="7" t="s">
        <v>3</v>
      </c>
      <c r="D2126" s="8">
        <v>0</v>
      </c>
      <c r="E2126" s="7" t="s">
        <v>3</v>
      </c>
      <c r="F2126" s="8">
        <v>2248950</v>
      </c>
      <c r="G2126" s="7" t="s">
        <v>16862</v>
      </c>
      <c r="H2126" s="5">
        <v>0</v>
      </c>
      <c r="I2126" s="12">
        <v>0</v>
      </c>
    </row>
    <row r="2127" spans="1:9" hidden="1" outlineLevel="1">
      <c r="A2127" s="7" t="s">
        <v>17400</v>
      </c>
      <c r="B2127" s="7" t="s">
        <v>17401</v>
      </c>
      <c r="C2127" s="7" t="s">
        <v>3</v>
      </c>
      <c r="D2127" s="8">
        <v>76436000</v>
      </c>
      <c r="E2127" s="7" t="s">
        <v>3</v>
      </c>
      <c r="F2127" s="8">
        <v>333513000</v>
      </c>
      <c r="G2127" s="7" t="s">
        <v>16862</v>
      </c>
      <c r="H2127" s="5">
        <v>3.3824194708710446E-3</v>
      </c>
      <c r="I2127" s="12">
        <v>1.1440761476927558E-5</v>
      </c>
    </row>
    <row r="2128" spans="1:9" hidden="1" outlineLevel="1">
      <c r="A2128" s="7" t="s">
        <v>17402</v>
      </c>
      <c r="B2128" s="7" t="s">
        <v>17403</v>
      </c>
      <c r="C2128" s="7" t="s">
        <v>3</v>
      </c>
      <c r="D2128" s="8">
        <v>18123000</v>
      </c>
      <c r="E2128" s="7" t="s">
        <v>3</v>
      </c>
      <c r="F2128" s="8">
        <v>70662000</v>
      </c>
      <c r="G2128" s="7" t="s">
        <v>16862</v>
      </c>
      <c r="H2128" s="5">
        <v>8.0197273628389689E-4</v>
      </c>
      <c r="I2128" s="12">
        <v>6.4316026974268084E-7</v>
      </c>
    </row>
    <row r="2129" spans="1:9" hidden="1" outlineLevel="1">
      <c r="A2129" s="7" t="s">
        <v>17404</v>
      </c>
      <c r="B2129" s="7" t="s">
        <v>17405</v>
      </c>
      <c r="C2129" s="7" t="s">
        <v>3</v>
      </c>
      <c r="D2129" s="8">
        <v>0</v>
      </c>
      <c r="E2129" s="7" t="s">
        <v>3</v>
      </c>
      <c r="F2129" s="8">
        <v>25724000</v>
      </c>
      <c r="G2129" s="7" t="s">
        <v>16862</v>
      </c>
      <c r="H2129" s="5">
        <v>0</v>
      </c>
      <c r="I2129" s="12">
        <v>0</v>
      </c>
    </row>
    <row r="2130" spans="1:9" hidden="1" outlineLevel="1">
      <c r="A2130" s="7" t="s">
        <v>17406</v>
      </c>
      <c r="B2130" s="7" t="s">
        <v>17407</v>
      </c>
      <c r="C2130" s="7" t="s">
        <v>3</v>
      </c>
      <c r="D2130" s="8">
        <v>37710</v>
      </c>
      <c r="E2130" s="7" t="s">
        <v>3</v>
      </c>
      <c r="F2130" s="8">
        <v>1004150</v>
      </c>
      <c r="G2130" s="7" t="s">
        <v>16862</v>
      </c>
      <c r="H2130" s="5">
        <v>1.6687298948996166E-6</v>
      </c>
      <c r="I2130" s="12">
        <v>2.7846594621316854E-12</v>
      </c>
    </row>
    <row r="2131" spans="1:9" hidden="1" outlineLevel="1">
      <c r="A2131" s="7" t="s">
        <v>17408</v>
      </c>
      <c r="B2131" s="7" t="s">
        <v>17409</v>
      </c>
      <c r="C2131" s="7" t="s">
        <v>3</v>
      </c>
      <c r="D2131" s="8">
        <v>0</v>
      </c>
      <c r="E2131" s="7" t="s">
        <v>3</v>
      </c>
      <c r="F2131" s="8">
        <v>90030</v>
      </c>
      <c r="G2131" s="7" t="s">
        <v>16862</v>
      </c>
      <c r="H2131" s="5">
        <v>0</v>
      </c>
      <c r="I2131" s="12">
        <v>0</v>
      </c>
    </row>
    <row r="2132" spans="1:9" hidden="1" outlineLevel="1">
      <c r="A2132" s="7" t="s">
        <v>17410</v>
      </c>
      <c r="B2132" s="7" t="s">
        <v>17411</v>
      </c>
      <c r="C2132" s="7" t="s">
        <v>3</v>
      </c>
      <c r="D2132" s="8">
        <v>70353480</v>
      </c>
      <c r="E2132" s="7" t="s">
        <v>3</v>
      </c>
      <c r="F2132" s="8">
        <v>212801370</v>
      </c>
      <c r="G2132" s="7" t="s">
        <v>16862</v>
      </c>
      <c r="H2132" s="5">
        <v>3.1132578967441602E-3</v>
      </c>
      <c r="I2132" s="12">
        <v>9.6923747316398712E-6</v>
      </c>
    </row>
    <row r="2133" spans="1:9" hidden="1" outlineLevel="1">
      <c r="A2133" s="7" t="s">
        <v>17412</v>
      </c>
      <c r="B2133" s="7" t="s">
        <v>17413</v>
      </c>
      <c r="C2133" s="7" t="s">
        <v>3</v>
      </c>
      <c r="D2133" s="8"/>
      <c r="E2133" s="7" t="s">
        <v>3</v>
      </c>
      <c r="F2133" s="8"/>
      <c r="G2133" s="7" t="s">
        <v>16862</v>
      </c>
      <c r="H2133" s="5">
        <v>0</v>
      </c>
      <c r="I2133" s="12">
        <v>0</v>
      </c>
    </row>
    <row r="2134" spans="1:9" hidden="1" outlineLevel="1">
      <c r="A2134" s="7" t="s">
        <v>17414</v>
      </c>
      <c r="B2134" s="7" t="s">
        <v>17415</v>
      </c>
      <c r="C2134" s="7" t="s">
        <v>3</v>
      </c>
      <c r="D2134" s="8">
        <v>0</v>
      </c>
      <c r="E2134" s="7" t="s">
        <v>3</v>
      </c>
      <c r="F2134" s="8">
        <v>456380</v>
      </c>
      <c r="G2134" s="7" t="s">
        <v>16862</v>
      </c>
      <c r="H2134" s="5">
        <v>0</v>
      </c>
      <c r="I2134" s="12">
        <v>0</v>
      </c>
    </row>
    <row r="2135" spans="1:9" hidden="1" outlineLevel="1">
      <c r="A2135" s="7" t="s">
        <v>17416</v>
      </c>
      <c r="B2135" s="7" t="s">
        <v>17417</v>
      </c>
      <c r="C2135" s="7" t="s">
        <v>3</v>
      </c>
      <c r="D2135" s="8">
        <v>5217000</v>
      </c>
      <c r="E2135" s="7" t="s">
        <v>3</v>
      </c>
      <c r="F2135" s="8">
        <v>86447000</v>
      </c>
      <c r="G2135" s="7" t="s">
        <v>16862</v>
      </c>
      <c r="H2135" s="5">
        <v>2.3086088203901618E-4</v>
      </c>
      <c r="I2135" s="12">
        <v>5.3296746855832543E-8</v>
      </c>
    </row>
    <row r="2136" spans="1:9" hidden="1" outlineLevel="1">
      <c r="A2136" s="7" t="s">
        <v>17418</v>
      </c>
      <c r="B2136" s="7" t="s">
        <v>17419</v>
      </c>
      <c r="C2136" s="7" t="s">
        <v>3</v>
      </c>
      <c r="D2136" s="8"/>
      <c r="E2136" s="7" t="s">
        <v>3</v>
      </c>
      <c r="F2136" s="8"/>
      <c r="G2136" s="7" t="s">
        <v>16862</v>
      </c>
      <c r="H2136" s="5">
        <v>0</v>
      </c>
      <c r="I2136" s="12">
        <v>0</v>
      </c>
    </row>
    <row r="2137" spans="1:9" hidden="1" outlineLevel="1">
      <c r="A2137" s="7" t="s">
        <v>17420</v>
      </c>
      <c r="B2137" s="7" t="s">
        <v>17421</v>
      </c>
      <c r="C2137" s="7" t="s">
        <v>3</v>
      </c>
      <c r="D2137" s="8">
        <v>0</v>
      </c>
      <c r="E2137" s="7" t="s">
        <v>3</v>
      </c>
      <c r="F2137" s="8">
        <v>1200</v>
      </c>
      <c r="G2137" s="7" t="s">
        <v>16862</v>
      </c>
      <c r="H2137" s="5">
        <v>0</v>
      </c>
      <c r="I2137" s="12">
        <v>0</v>
      </c>
    </row>
    <row r="2138" spans="1:9" hidden="1" outlineLevel="1">
      <c r="A2138" s="7" t="s">
        <v>17422</v>
      </c>
      <c r="B2138" s="7" t="s">
        <v>17423</v>
      </c>
      <c r="C2138" s="7" t="s">
        <v>3</v>
      </c>
      <c r="D2138" s="8">
        <v>379000</v>
      </c>
      <c r="E2138" s="7" t="s">
        <v>3</v>
      </c>
      <c r="F2138" s="8">
        <v>50186000</v>
      </c>
      <c r="G2138" s="7" t="s">
        <v>16862</v>
      </c>
      <c r="H2138" s="5">
        <v>1.6771377092732822E-5</v>
      </c>
      <c r="I2138" s="12">
        <v>2.8127908958664323E-10</v>
      </c>
    </row>
    <row r="2139" spans="1:9" hidden="1" outlineLevel="1">
      <c r="A2139" s="7" t="s">
        <v>17424</v>
      </c>
      <c r="B2139" s="7" t="s">
        <v>17425</v>
      </c>
      <c r="C2139" s="7" t="s">
        <v>3</v>
      </c>
      <c r="D2139" s="8">
        <v>0</v>
      </c>
      <c r="E2139" s="7" t="s">
        <v>3</v>
      </c>
      <c r="F2139" s="8">
        <v>15210</v>
      </c>
      <c r="G2139" s="7" t="s">
        <v>16862</v>
      </c>
      <c r="H2139" s="5">
        <v>0</v>
      </c>
      <c r="I2139" s="12">
        <v>0</v>
      </c>
    </row>
    <row r="2140" spans="1:9" hidden="1" outlineLevel="1">
      <c r="A2140" s="7" t="s">
        <v>17426</v>
      </c>
      <c r="B2140" s="7" t="s">
        <v>17427</v>
      </c>
      <c r="C2140" s="7" t="s">
        <v>3</v>
      </c>
      <c r="D2140" s="8">
        <v>0</v>
      </c>
      <c r="E2140" s="7" t="s">
        <v>3</v>
      </c>
      <c r="F2140" s="8">
        <v>2990000</v>
      </c>
      <c r="G2140" s="7" t="s">
        <v>16862</v>
      </c>
      <c r="H2140" s="5">
        <v>0</v>
      </c>
      <c r="I2140" s="12">
        <v>0</v>
      </c>
    </row>
    <row r="2141" spans="1:9" hidden="1" outlineLevel="1">
      <c r="A2141" s="7" t="s">
        <v>17428</v>
      </c>
      <c r="B2141" s="7" t="s">
        <v>17429</v>
      </c>
      <c r="C2141" s="7" t="s">
        <v>3</v>
      </c>
      <c r="D2141" s="8">
        <v>0</v>
      </c>
      <c r="E2141" s="7" t="s">
        <v>3</v>
      </c>
      <c r="F2141" s="8">
        <v>120630</v>
      </c>
      <c r="G2141" s="7" t="s">
        <v>16862</v>
      </c>
      <c r="H2141" s="5">
        <v>0</v>
      </c>
      <c r="I2141" s="12">
        <v>0</v>
      </c>
    </row>
    <row r="2142" spans="1:9" hidden="1" outlineLevel="1">
      <c r="A2142" s="7" t="s">
        <v>17430</v>
      </c>
      <c r="B2142" s="7" t="s">
        <v>17431</v>
      </c>
      <c r="C2142" s="7" t="s">
        <v>3</v>
      </c>
      <c r="D2142" s="8">
        <v>0</v>
      </c>
      <c r="E2142" s="7" t="s">
        <v>3</v>
      </c>
      <c r="F2142" s="8">
        <v>7404650</v>
      </c>
      <c r="G2142" s="7" t="s">
        <v>16862</v>
      </c>
      <c r="H2142" s="5">
        <v>0</v>
      </c>
      <c r="I2142" s="12">
        <v>0</v>
      </c>
    </row>
    <row r="2143" spans="1:9" hidden="1" outlineLevel="1">
      <c r="A2143" s="7" t="s">
        <v>17432</v>
      </c>
      <c r="B2143" s="7" t="s">
        <v>17433</v>
      </c>
      <c r="C2143" s="7" t="s">
        <v>3</v>
      </c>
      <c r="D2143" s="8">
        <v>13625000</v>
      </c>
      <c r="E2143" s="7" t="s">
        <v>3</v>
      </c>
      <c r="F2143" s="8">
        <v>786206000</v>
      </c>
      <c r="G2143" s="7" t="s">
        <v>16862</v>
      </c>
      <c r="H2143" s="5">
        <v>6.0292879390101499E-4</v>
      </c>
      <c r="I2143" s="12">
        <v>3.635231305149326E-7</v>
      </c>
    </row>
    <row r="2144" spans="1:9" hidden="1" outlineLevel="1">
      <c r="A2144" s="7" t="s">
        <v>17434</v>
      </c>
      <c r="B2144" s="7" t="s">
        <v>17435</v>
      </c>
      <c r="C2144" s="7" t="s">
        <v>3</v>
      </c>
      <c r="D2144" s="8"/>
      <c r="E2144" s="7" t="s">
        <v>3</v>
      </c>
      <c r="F2144" s="8"/>
      <c r="G2144" s="7" t="s">
        <v>16862</v>
      </c>
      <c r="H2144" s="5">
        <v>0</v>
      </c>
      <c r="I2144" s="12">
        <v>0</v>
      </c>
    </row>
    <row r="2145" spans="1:9" hidden="1" outlineLevel="1">
      <c r="A2145" s="7" t="s">
        <v>17436</v>
      </c>
      <c r="B2145" s="7" t="s">
        <v>17437</v>
      </c>
      <c r="C2145" s="7" t="s">
        <v>3</v>
      </c>
      <c r="D2145" s="8">
        <v>59780</v>
      </c>
      <c r="E2145" s="7" t="s">
        <v>3</v>
      </c>
      <c r="F2145" s="8">
        <v>6348270</v>
      </c>
      <c r="G2145" s="7" t="s">
        <v>16862</v>
      </c>
      <c r="H2145" s="5">
        <v>2.6453639118827652E-6</v>
      </c>
      <c r="I2145" s="12">
        <v>6.9979502262916864E-12</v>
      </c>
    </row>
    <row r="2146" spans="1:9" hidden="1" outlineLevel="1">
      <c r="A2146" s="7" t="s">
        <v>17438</v>
      </c>
      <c r="B2146" s="7" t="s">
        <v>17439</v>
      </c>
      <c r="C2146" s="7" t="s">
        <v>3</v>
      </c>
      <c r="D2146" s="8"/>
      <c r="E2146" s="7" t="s">
        <v>3</v>
      </c>
      <c r="F2146" s="8"/>
      <c r="G2146" s="7" t="s">
        <v>16862</v>
      </c>
      <c r="H2146" s="5">
        <v>0</v>
      </c>
      <c r="I2146" s="12">
        <v>0</v>
      </c>
    </row>
    <row r="2147" spans="1:9" hidden="1" outlineLevel="1">
      <c r="A2147" s="7" t="s">
        <v>17440</v>
      </c>
      <c r="B2147" s="7" t="s">
        <v>17441</v>
      </c>
      <c r="C2147" s="7" t="s">
        <v>3</v>
      </c>
      <c r="D2147" s="8">
        <v>24190</v>
      </c>
      <c r="E2147" s="7" t="s">
        <v>3</v>
      </c>
      <c r="F2147" s="8">
        <v>45590</v>
      </c>
      <c r="G2147" s="7" t="s">
        <v>16862</v>
      </c>
      <c r="H2147" s="5">
        <v>1.0704475247314167E-6</v>
      </c>
      <c r="I2147" s="12">
        <v>1.1458579032036171E-12</v>
      </c>
    </row>
    <row r="2148" spans="1:9" hidden="1" outlineLevel="1">
      <c r="A2148" s="7" t="s">
        <v>17442</v>
      </c>
      <c r="B2148" s="7" t="s">
        <v>17443</v>
      </c>
      <c r="C2148" s="7" t="s">
        <v>3</v>
      </c>
      <c r="D2148" s="8">
        <v>15215930</v>
      </c>
      <c r="E2148" s="7" t="s">
        <v>3</v>
      </c>
      <c r="F2148" s="8">
        <v>105310690</v>
      </c>
      <c r="G2148" s="7" t="s">
        <v>16862</v>
      </c>
      <c r="H2148" s="5">
        <v>6.7333007875099236E-4</v>
      </c>
      <c r="I2148" s="12">
        <v>4.5337339495081758E-7</v>
      </c>
    </row>
    <row r="2149" spans="1:9" hidden="1" outlineLevel="1">
      <c r="A2149" s="7" t="s">
        <v>17444</v>
      </c>
      <c r="B2149" s="7" t="s">
        <v>17445</v>
      </c>
      <c r="C2149" s="7" t="s">
        <v>3</v>
      </c>
      <c r="D2149" s="8">
        <v>0</v>
      </c>
      <c r="E2149" s="7" t="s">
        <v>3</v>
      </c>
      <c r="F2149" s="8">
        <v>16316150</v>
      </c>
      <c r="G2149" s="7" t="s">
        <v>16862</v>
      </c>
      <c r="H2149" s="5">
        <v>0</v>
      </c>
      <c r="I2149" s="12">
        <v>0</v>
      </c>
    </row>
    <row r="2150" spans="1:9" hidden="1" outlineLevel="1">
      <c r="A2150" s="7" t="s">
        <v>17446</v>
      </c>
      <c r="B2150" s="7" t="s">
        <v>17447</v>
      </c>
      <c r="C2150" s="7" t="s">
        <v>3</v>
      </c>
      <c r="D2150" s="8">
        <v>0</v>
      </c>
      <c r="E2150" s="7" t="s">
        <v>3</v>
      </c>
      <c r="F2150" s="8">
        <v>162758000</v>
      </c>
      <c r="G2150" s="7" t="s">
        <v>16862</v>
      </c>
      <c r="H2150" s="5">
        <v>0</v>
      </c>
      <c r="I2150" s="12">
        <v>0</v>
      </c>
    </row>
    <row r="2151" spans="1:9" hidden="1" outlineLevel="1">
      <c r="A2151" s="7" t="s">
        <v>17448</v>
      </c>
      <c r="B2151" s="7" t="s">
        <v>17449</v>
      </c>
      <c r="C2151" s="7" t="s">
        <v>3</v>
      </c>
      <c r="D2151" s="8">
        <v>0</v>
      </c>
      <c r="E2151" s="7" t="s">
        <v>3</v>
      </c>
      <c r="F2151" s="8">
        <v>784930</v>
      </c>
      <c r="G2151" s="7" t="s">
        <v>16862</v>
      </c>
      <c r="H2151" s="5">
        <v>0</v>
      </c>
      <c r="I2151" s="12">
        <v>0</v>
      </c>
    </row>
    <row r="2152" spans="1:9" hidden="1" outlineLevel="1">
      <c r="A2152" s="7" t="s">
        <v>17450</v>
      </c>
      <c r="B2152" s="7" t="s">
        <v>17451</v>
      </c>
      <c r="C2152" s="7" t="s">
        <v>3</v>
      </c>
      <c r="D2152" s="8">
        <v>0</v>
      </c>
      <c r="E2152" s="7" t="s">
        <v>3</v>
      </c>
      <c r="F2152" s="8">
        <v>0</v>
      </c>
      <c r="G2152" s="7" t="s">
        <v>16862</v>
      </c>
      <c r="H2152" s="5">
        <v>0</v>
      </c>
      <c r="I2152" s="12">
        <v>0</v>
      </c>
    </row>
    <row r="2153" spans="1:9" hidden="1" outlineLevel="1">
      <c r="A2153" s="7" t="s">
        <v>17452</v>
      </c>
      <c r="B2153" s="7" t="s">
        <v>17453</v>
      </c>
      <c r="C2153" s="7" t="s">
        <v>3</v>
      </c>
      <c r="D2153" s="8">
        <v>0</v>
      </c>
      <c r="E2153" s="7" t="s">
        <v>3</v>
      </c>
      <c r="F2153" s="8">
        <v>108417000</v>
      </c>
      <c r="G2153" s="7" t="s">
        <v>16862</v>
      </c>
      <c r="H2153" s="5">
        <v>0</v>
      </c>
      <c r="I2153" s="12">
        <v>0</v>
      </c>
    </row>
    <row r="2154" spans="1:9" hidden="1" outlineLevel="1">
      <c r="A2154" s="7" t="s">
        <v>17454</v>
      </c>
      <c r="B2154" s="7" t="s">
        <v>17455</v>
      </c>
      <c r="C2154" s="7" t="s">
        <v>3</v>
      </c>
      <c r="D2154" s="8">
        <v>199580</v>
      </c>
      <c r="E2154" s="7" t="s">
        <v>3</v>
      </c>
      <c r="F2154" s="8">
        <v>1163120</v>
      </c>
      <c r="G2154" s="7" t="s">
        <v>16862</v>
      </c>
      <c r="H2154" s="5">
        <v>8.8317452247166655E-6</v>
      </c>
      <c r="I2154" s="12">
        <v>7.7999723714305618E-11</v>
      </c>
    </row>
    <row r="2155" spans="1:9" hidden="1" outlineLevel="1">
      <c r="A2155" s="7" t="s">
        <v>17456</v>
      </c>
      <c r="B2155" s="7" t="s">
        <v>17457</v>
      </c>
      <c r="C2155" s="7" t="s">
        <v>3</v>
      </c>
      <c r="D2155" s="8">
        <v>0</v>
      </c>
      <c r="E2155" s="7" t="s">
        <v>3</v>
      </c>
      <c r="F2155" s="8">
        <v>263902000</v>
      </c>
      <c r="G2155" s="7" t="s">
        <v>16862</v>
      </c>
      <c r="H2155" s="5">
        <v>0</v>
      </c>
      <c r="I2155" s="12">
        <v>0</v>
      </c>
    </row>
    <row r="2156" spans="1:9" hidden="1" outlineLevel="1">
      <c r="A2156" s="7" t="s">
        <v>17458</v>
      </c>
      <c r="B2156" s="7" t="s">
        <v>17459</v>
      </c>
      <c r="C2156" s="7" t="s">
        <v>3</v>
      </c>
      <c r="D2156" s="8">
        <v>5915550</v>
      </c>
      <c r="E2156" s="7" t="s">
        <v>3</v>
      </c>
      <c r="F2156" s="8">
        <v>27227500</v>
      </c>
      <c r="G2156" s="7" t="s">
        <v>16862</v>
      </c>
      <c r="H2156" s="5">
        <v>2.6177287535861644E-4</v>
      </c>
      <c r="I2156" s="12">
        <v>6.8525038273517744E-8</v>
      </c>
    </row>
    <row r="2157" spans="1:9" hidden="1" outlineLevel="1">
      <c r="A2157" s="7" t="s">
        <v>17460</v>
      </c>
      <c r="B2157" s="7" t="s">
        <v>17461</v>
      </c>
      <c r="C2157" s="7" t="s">
        <v>3</v>
      </c>
      <c r="D2157" s="8">
        <v>335290</v>
      </c>
      <c r="E2157" s="7" t="s">
        <v>3</v>
      </c>
      <c r="F2157" s="8">
        <v>60494990</v>
      </c>
      <c r="G2157" s="7" t="s">
        <v>16862</v>
      </c>
      <c r="H2157" s="5">
        <v>1.4837137270243766E-5</v>
      </c>
      <c r="I2157" s="12">
        <v>2.2014064237605665E-10</v>
      </c>
    </row>
    <row r="2158" spans="1:9" hidden="1" outlineLevel="1">
      <c r="A2158" s="7" t="s">
        <v>17462</v>
      </c>
      <c r="B2158" s="7" t="s">
        <v>17463</v>
      </c>
      <c r="C2158" s="7" t="s">
        <v>3</v>
      </c>
      <c r="D2158" s="8">
        <v>71000</v>
      </c>
      <c r="E2158" s="7" t="s">
        <v>3</v>
      </c>
      <c r="F2158" s="8">
        <v>9189000</v>
      </c>
      <c r="G2158" s="7" t="s">
        <v>16862</v>
      </c>
      <c r="H2158" s="5">
        <v>3.1418674764750141E-6</v>
      </c>
      <c r="I2158" s="12">
        <v>9.8713312397314736E-12</v>
      </c>
    </row>
    <row r="2159" spans="1:9" hidden="1" outlineLevel="1">
      <c r="A2159" s="7" t="s">
        <v>17464</v>
      </c>
      <c r="B2159" s="7" t="s">
        <v>17465</v>
      </c>
      <c r="C2159" s="7" t="s">
        <v>3</v>
      </c>
      <c r="D2159" s="8">
        <v>39559000</v>
      </c>
      <c r="E2159" s="7" t="s">
        <v>3</v>
      </c>
      <c r="F2159" s="8">
        <v>247842000</v>
      </c>
      <c r="G2159" s="7" t="s">
        <v>16862</v>
      </c>
      <c r="H2159" s="5">
        <v>1.7505512042517617E-3</v>
      </c>
      <c r="I2159" s="12">
        <v>3.0644295187072932E-6</v>
      </c>
    </row>
    <row r="2160" spans="1:9" hidden="1" outlineLevel="1">
      <c r="A2160" s="7" t="s">
        <v>17466</v>
      </c>
      <c r="B2160" s="7" t="s">
        <v>17467</v>
      </c>
      <c r="C2160" s="7" t="s">
        <v>3</v>
      </c>
      <c r="D2160" s="8">
        <v>0</v>
      </c>
      <c r="E2160" s="7" t="s">
        <v>3</v>
      </c>
      <c r="F2160" s="8">
        <v>103426000</v>
      </c>
      <c r="G2160" s="7" t="s">
        <v>16862</v>
      </c>
      <c r="H2160" s="5">
        <v>0</v>
      </c>
      <c r="I2160" s="12">
        <v>0</v>
      </c>
    </row>
    <row r="2161" spans="1:9" hidden="1" outlineLevel="1">
      <c r="A2161" s="7" t="s">
        <v>17468</v>
      </c>
      <c r="B2161" s="7" t="s">
        <v>17469</v>
      </c>
      <c r="C2161" s="7" t="s">
        <v>3</v>
      </c>
      <c r="D2161" s="8">
        <v>0</v>
      </c>
      <c r="E2161" s="7" t="s">
        <v>3</v>
      </c>
      <c r="F2161" s="8">
        <v>1717240</v>
      </c>
      <c r="G2161" s="7" t="s">
        <v>16862</v>
      </c>
      <c r="H2161" s="5">
        <v>0</v>
      </c>
      <c r="I2161" s="12">
        <v>0</v>
      </c>
    </row>
    <row r="2162" spans="1:9" hidden="1" outlineLevel="1">
      <c r="A2162" s="7" t="s">
        <v>17470</v>
      </c>
      <c r="B2162" s="7" t="s">
        <v>17471</v>
      </c>
      <c r="C2162" s="7" t="s">
        <v>3</v>
      </c>
      <c r="D2162" s="8">
        <v>0</v>
      </c>
      <c r="E2162" s="7" t="s">
        <v>3</v>
      </c>
      <c r="F2162" s="8">
        <v>1547090</v>
      </c>
      <c r="G2162" s="7" t="s">
        <v>16862</v>
      </c>
      <c r="H2162" s="5">
        <v>0</v>
      </c>
      <c r="I2162" s="12">
        <v>0</v>
      </c>
    </row>
    <row r="2163" spans="1:9" hidden="1" outlineLevel="1">
      <c r="A2163" s="7" t="s">
        <v>17472</v>
      </c>
      <c r="B2163" s="7" t="s">
        <v>17473</v>
      </c>
      <c r="C2163" s="7" t="s">
        <v>3</v>
      </c>
      <c r="D2163" s="8">
        <v>7669000</v>
      </c>
      <c r="E2163" s="7" t="s">
        <v>3</v>
      </c>
      <c r="F2163" s="8">
        <v>171480000</v>
      </c>
      <c r="G2163" s="7" t="s">
        <v>16862</v>
      </c>
      <c r="H2163" s="5">
        <v>3.3936593911389976E-4</v>
      </c>
      <c r="I2163" s="12">
        <v>1.1516924063065912E-7</v>
      </c>
    </row>
    <row r="2164" spans="1:9" hidden="1" outlineLevel="1">
      <c r="A2164" s="7" t="s">
        <v>17474</v>
      </c>
      <c r="B2164" s="7" t="s">
        <v>17475</v>
      </c>
      <c r="C2164" s="7" t="s">
        <v>3</v>
      </c>
      <c r="D2164" s="8">
        <v>0</v>
      </c>
      <c r="E2164" s="7" t="s">
        <v>3</v>
      </c>
      <c r="F2164" s="8">
        <v>65572000</v>
      </c>
      <c r="G2164" s="7" t="s">
        <v>16862</v>
      </c>
      <c r="H2164" s="5">
        <v>0</v>
      </c>
      <c r="I2164" s="12">
        <v>0</v>
      </c>
    </row>
    <row r="2165" spans="1:9" hidden="1" outlineLevel="1">
      <c r="A2165" s="7" t="s">
        <v>17476</v>
      </c>
      <c r="B2165" s="7" t="s">
        <v>17477</v>
      </c>
      <c r="C2165" s="7" t="s">
        <v>3</v>
      </c>
      <c r="D2165" s="8">
        <v>1741620</v>
      </c>
      <c r="E2165" s="7" t="s">
        <v>3</v>
      </c>
      <c r="F2165" s="8">
        <v>254148930</v>
      </c>
      <c r="G2165" s="7" t="s">
        <v>16862</v>
      </c>
      <c r="H2165" s="5">
        <v>7.7069566681386105E-5</v>
      </c>
      <c r="I2165" s="12">
        <v>5.939718108456619E-9</v>
      </c>
    </row>
    <row r="2166" spans="1:9" hidden="1" outlineLevel="1">
      <c r="A2166" s="7" t="s">
        <v>17478</v>
      </c>
      <c r="B2166" s="7" t="s">
        <v>17479</v>
      </c>
      <c r="C2166" s="7" t="s">
        <v>3</v>
      </c>
      <c r="D2166" s="8">
        <v>150000</v>
      </c>
      <c r="E2166" s="7" t="s">
        <v>3</v>
      </c>
      <c r="F2166" s="8">
        <v>85304070</v>
      </c>
      <c r="G2166" s="7" t="s">
        <v>16862</v>
      </c>
      <c r="H2166" s="5">
        <v>6.6377481897359448E-6</v>
      </c>
      <c r="I2166" s="12">
        <v>4.405970103034281E-11</v>
      </c>
    </row>
    <row r="2167" spans="1:9" hidden="1" outlineLevel="1">
      <c r="A2167" s="7" t="s">
        <v>17480</v>
      </c>
      <c r="B2167" s="7" t="s">
        <v>17481</v>
      </c>
      <c r="C2167" s="7" t="s">
        <v>3</v>
      </c>
      <c r="D2167" s="8">
        <v>24768000</v>
      </c>
      <c r="E2167" s="7" t="s">
        <v>3</v>
      </c>
      <c r="F2167" s="8">
        <v>12482000</v>
      </c>
      <c r="G2167" s="7" t="s">
        <v>16862</v>
      </c>
      <c r="H2167" s="5">
        <v>1.0960249810891992E-3</v>
      </c>
      <c r="I2167" s="12">
        <v>1.2012707591715794E-6</v>
      </c>
    </row>
    <row r="2168" spans="1:9" hidden="1" outlineLevel="1">
      <c r="A2168" s="7" t="s">
        <v>17482</v>
      </c>
      <c r="B2168" s="7" t="s">
        <v>17483</v>
      </c>
      <c r="C2168" s="7" t="s">
        <v>3</v>
      </c>
      <c r="D2168" s="8">
        <v>0</v>
      </c>
      <c r="E2168" s="7" t="s">
        <v>3</v>
      </c>
      <c r="F2168" s="8">
        <v>42977000</v>
      </c>
      <c r="G2168" s="7" t="s">
        <v>16862</v>
      </c>
      <c r="H2168" s="5">
        <v>0</v>
      </c>
      <c r="I2168" s="12">
        <v>0</v>
      </c>
    </row>
    <row r="2169" spans="1:9" hidden="1" outlineLevel="1">
      <c r="A2169" s="7" t="s">
        <v>17484</v>
      </c>
      <c r="B2169" s="7" t="s">
        <v>17485</v>
      </c>
      <c r="C2169" s="7" t="s">
        <v>3</v>
      </c>
      <c r="D2169" s="8">
        <v>47741000</v>
      </c>
      <c r="E2169" s="7" t="s">
        <v>3</v>
      </c>
      <c r="F2169" s="8">
        <v>155415000</v>
      </c>
      <c r="G2169" s="7" t="s">
        <v>16862</v>
      </c>
      <c r="H2169" s="5">
        <v>2.1126182421745583E-3</v>
      </c>
      <c r="I2169" s="12">
        <v>4.463155837168721E-6</v>
      </c>
    </row>
    <row r="2170" spans="1:9" hidden="1" outlineLevel="1">
      <c r="A2170" s="7" t="s">
        <v>17486</v>
      </c>
      <c r="B2170" s="7" t="s">
        <v>17487</v>
      </c>
      <c r="C2170" s="7" t="s">
        <v>3</v>
      </c>
      <c r="D2170" s="8">
        <v>0</v>
      </c>
      <c r="E2170" s="7" t="s">
        <v>3</v>
      </c>
      <c r="F2170" s="8">
        <v>25764450</v>
      </c>
      <c r="G2170" s="7" t="s">
        <v>16862</v>
      </c>
      <c r="H2170" s="5">
        <v>0</v>
      </c>
      <c r="I2170" s="12">
        <v>0</v>
      </c>
    </row>
    <row r="2171" spans="1:9" hidden="1" outlineLevel="1">
      <c r="A2171" s="7" t="s">
        <v>17488</v>
      </c>
      <c r="B2171" s="7" t="s">
        <v>17489</v>
      </c>
      <c r="C2171" s="7" t="s">
        <v>3</v>
      </c>
      <c r="D2171" s="8">
        <v>164030</v>
      </c>
      <c r="E2171" s="7" t="s">
        <v>3</v>
      </c>
      <c r="F2171" s="8">
        <v>15534970</v>
      </c>
      <c r="G2171" s="7" t="s">
        <v>16862</v>
      </c>
      <c r="H2171" s="5">
        <v>7.2585989037492466E-6</v>
      </c>
      <c r="I2171" s="12">
        <v>5.2687258045509766E-11</v>
      </c>
    </row>
    <row r="2172" spans="1:9" hidden="1" outlineLevel="1">
      <c r="A2172" s="7" t="s">
        <v>17490</v>
      </c>
      <c r="B2172" s="7" t="s">
        <v>17491</v>
      </c>
      <c r="C2172" s="7" t="s">
        <v>3</v>
      </c>
      <c r="D2172" s="8"/>
      <c r="E2172" s="7" t="s">
        <v>3</v>
      </c>
      <c r="F2172" s="8"/>
      <c r="G2172" s="7" t="s">
        <v>16862</v>
      </c>
      <c r="H2172" s="5">
        <v>0</v>
      </c>
      <c r="I2172" s="12">
        <v>0</v>
      </c>
    </row>
    <row r="2173" spans="1:9" hidden="1" outlineLevel="1">
      <c r="A2173" s="7" t="s">
        <v>17492</v>
      </c>
      <c r="B2173" s="7" t="s">
        <v>17493</v>
      </c>
      <c r="C2173" s="7" t="s">
        <v>3</v>
      </c>
      <c r="D2173" s="8">
        <v>0</v>
      </c>
      <c r="E2173" s="7" t="s">
        <v>3</v>
      </c>
      <c r="F2173" s="8">
        <v>348350</v>
      </c>
      <c r="G2173" s="7" t="s">
        <v>16862</v>
      </c>
      <c r="H2173" s="5">
        <v>0</v>
      </c>
      <c r="I2173" s="12">
        <v>0</v>
      </c>
    </row>
    <row r="2174" spans="1:9" hidden="1" outlineLevel="1">
      <c r="A2174" s="7" t="s">
        <v>17494</v>
      </c>
      <c r="B2174" s="7" t="s">
        <v>17495</v>
      </c>
      <c r="C2174" s="7" t="s">
        <v>3</v>
      </c>
      <c r="D2174" s="8">
        <v>5459998000</v>
      </c>
      <c r="E2174" s="7" t="s">
        <v>3</v>
      </c>
      <c r="F2174" s="8">
        <v>3305832000</v>
      </c>
      <c r="G2174" s="7" t="s">
        <v>16862</v>
      </c>
      <c r="H2174" s="5">
        <v>0.24161394560307919</v>
      </c>
      <c r="I2174" s="12">
        <v>5.8377298709887712E-2</v>
      </c>
    </row>
    <row r="2175" spans="1:9" hidden="1" outlineLevel="1">
      <c r="A2175" s="7" t="s">
        <v>17496</v>
      </c>
      <c r="B2175" s="7" t="s">
        <v>17497</v>
      </c>
      <c r="C2175" s="7" t="s">
        <v>3</v>
      </c>
      <c r="D2175" s="8"/>
      <c r="E2175" s="7" t="s">
        <v>3</v>
      </c>
      <c r="F2175" s="8"/>
      <c r="G2175" s="7" t="s">
        <v>16862</v>
      </c>
      <c r="H2175" s="5">
        <v>0</v>
      </c>
      <c r="I2175" s="12">
        <v>0</v>
      </c>
    </row>
    <row r="2176" spans="1:9" hidden="1" outlineLevel="1">
      <c r="A2176" s="7" t="s">
        <v>17498</v>
      </c>
      <c r="B2176" s="7" t="s">
        <v>17499</v>
      </c>
      <c r="C2176" s="7" t="s">
        <v>3</v>
      </c>
      <c r="D2176" s="8">
        <v>4040000</v>
      </c>
      <c r="E2176" s="7" t="s">
        <v>3</v>
      </c>
      <c r="F2176" s="8">
        <v>291878000</v>
      </c>
      <c r="G2176" s="7" t="s">
        <v>16862</v>
      </c>
      <c r="H2176" s="5">
        <v>1.7877668457688811E-4</v>
      </c>
      <c r="I2176" s="12">
        <v>3.1961102948304144E-8</v>
      </c>
    </row>
    <row r="2177" spans="1:9" hidden="1" outlineLevel="1">
      <c r="A2177" s="7" t="s">
        <v>17500</v>
      </c>
      <c r="B2177" s="7" t="s">
        <v>17501</v>
      </c>
      <c r="C2177" s="7" t="s">
        <v>3</v>
      </c>
      <c r="D2177" s="8">
        <v>1223670</v>
      </c>
      <c r="E2177" s="7" t="s">
        <v>3</v>
      </c>
      <c r="F2177" s="8">
        <v>44113510</v>
      </c>
      <c r="G2177" s="7" t="s">
        <v>16862</v>
      </c>
      <c r="H2177" s="5">
        <v>5.414942218222789E-5</v>
      </c>
      <c r="I2177" s="12">
        <v>2.9321599226691538E-9</v>
      </c>
    </row>
    <row r="2178" spans="1:9" hidden="1" outlineLevel="1">
      <c r="A2178" s="7" t="s">
        <v>17502</v>
      </c>
      <c r="B2178" s="7" t="s">
        <v>17503</v>
      </c>
      <c r="C2178" s="7" t="s">
        <v>3</v>
      </c>
      <c r="D2178" s="8">
        <v>5900000</v>
      </c>
      <c r="E2178" s="7" t="s">
        <v>3</v>
      </c>
      <c r="F2178" s="8">
        <v>678007000</v>
      </c>
      <c r="G2178" s="7" t="s">
        <v>16862</v>
      </c>
      <c r="H2178" s="5">
        <v>2.6108476212961384E-4</v>
      </c>
      <c r="I2178" s="12">
        <v>6.8165253016277042E-8</v>
      </c>
    </row>
    <row r="2179" spans="1:9" hidden="1" outlineLevel="1">
      <c r="A2179" s="7" t="s">
        <v>17504</v>
      </c>
      <c r="B2179" s="7" t="s">
        <v>17505</v>
      </c>
      <c r="C2179" s="7" t="s">
        <v>3</v>
      </c>
      <c r="D2179" s="8">
        <v>9625000</v>
      </c>
      <c r="E2179" s="7" t="s">
        <v>3</v>
      </c>
      <c r="F2179" s="8">
        <v>416495000</v>
      </c>
      <c r="G2179" s="7" t="s">
        <v>16862</v>
      </c>
      <c r="H2179" s="5">
        <v>4.2592217550805646E-4</v>
      </c>
      <c r="I2179" s="12">
        <v>1.8140969958951564E-7</v>
      </c>
    </row>
    <row r="2180" spans="1:9" hidden="1" outlineLevel="1">
      <c r="A2180" s="7" t="s">
        <v>17506</v>
      </c>
      <c r="B2180" s="7" t="s">
        <v>17507</v>
      </c>
      <c r="C2180" s="7" t="s">
        <v>3</v>
      </c>
      <c r="D2180" s="8"/>
      <c r="E2180" s="7" t="s">
        <v>3</v>
      </c>
      <c r="F2180" s="8"/>
      <c r="G2180" s="7" t="s">
        <v>16862</v>
      </c>
      <c r="H2180" s="5">
        <v>0</v>
      </c>
      <c r="I2180" s="12">
        <v>0</v>
      </c>
    </row>
    <row r="2181" spans="1:9" hidden="1" outlineLevel="1">
      <c r="A2181" s="7" t="s">
        <v>17508</v>
      </c>
      <c r="B2181" s="7" t="s">
        <v>17509</v>
      </c>
      <c r="C2181" s="7" t="s">
        <v>3</v>
      </c>
      <c r="D2181" s="8">
        <v>41411000</v>
      </c>
      <c r="E2181" s="7" t="s">
        <v>3</v>
      </c>
      <c r="F2181" s="8">
        <v>199203000</v>
      </c>
      <c r="G2181" s="7" t="s">
        <v>16862</v>
      </c>
      <c r="H2181" s="5">
        <v>1.8325052685677014E-3</v>
      </c>
      <c r="I2181" s="12">
        <v>3.3580755593283833E-6</v>
      </c>
    </row>
    <row r="2182" spans="1:9" hidden="1" outlineLevel="1">
      <c r="A2182" s="7" t="s">
        <v>17510</v>
      </c>
      <c r="B2182" s="7" t="s">
        <v>17511</v>
      </c>
      <c r="C2182" s="7" t="s">
        <v>3</v>
      </c>
      <c r="D2182" s="8">
        <v>0</v>
      </c>
      <c r="E2182" s="7" t="s">
        <v>3</v>
      </c>
      <c r="F2182" s="8">
        <v>54397000</v>
      </c>
      <c r="G2182" s="7" t="s">
        <v>16862</v>
      </c>
      <c r="H2182" s="5">
        <v>0</v>
      </c>
      <c r="I2182" s="12">
        <v>0</v>
      </c>
    </row>
    <row r="2183" spans="1:9" hidden="1" outlineLevel="1">
      <c r="A2183" s="7" t="s">
        <v>17512</v>
      </c>
      <c r="B2183" s="7" t="s">
        <v>17513</v>
      </c>
      <c r="C2183" s="7" t="s">
        <v>3</v>
      </c>
      <c r="D2183" s="8">
        <v>0</v>
      </c>
      <c r="E2183" s="7" t="s">
        <v>3</v>
      </c>
      <c r="F2183" s="8">
        <v>15916170</v>
      </c>
      <c r="G2183" s="7" t="s">
        <v>16862</v>
      </c>
      <c r="H2183" s="5">
        <v>0</v>
      </c>
      <c r="I2183" s="12">
        <v>0</v>
      </c>
    </row>
    <row r="2184" spans="1:9" hidden="1" outlineLevel="1">
      <c r="A2184" s="7" t="s">
        <v>17514</v>
      </c>
      <c r="B2184" s="7" t="s">
        <v>17515</v>
      </c>
      <c r="C2184" s="7" t="s">
        <v>3</v>
      </c>
      <c r="D2184" s="8">
        <v>0</v>
      </c>
      <c r="E2184" s="7" t="s">
        <v>3</v>
      </c>
      <c r="F2184" s="8">
        <v>143344000</v>
      </c>
      <c r="G2184" s="7" t="s">
        <v>16862</v>
      </c>
      <c r="H2184" s="5">
        <v>0</v>
      </c>
      <c r="I2184" s="12">
        <v>0</v>
      </c>
    </row>
    <row r="2185" spans="1:9" hidden="1" outlineLevel="1">
      <c r="A2185" s="7" t="s">
        <v>17516</v>
      </c>
      <c r="B2185" s="7" t="s">
        <v>17517</v>
      </c>
      <c r="C2185" s="7" t="s">
        <v>3</v>
      </c>
      <c r="D2185" s="8">
        <v>25421000</v>
      </c>
      <c r="E2185" s="7" t="s">
        <v>3</v>
      </c>
      <c r="F2185" s="8">
        <v>556739000</v>
      </c>
      <c r="G2185" s="7" t="s">
        <v>16862</v>
      </c>
      <c r="H2185" s="5">
        <v>1.1249213115418497E-3</v>
      </c>
      <c r="I2185" s="12">
        <v>1.2654479571610351E-6</v>
      </c>
    </row>
    <row r="2186" spans="1:9" hidden="1" outlineLevel="1">
      <c r="A2186" s="7" t="s">
        <v>17518</v>
      </c>
      <c r="B2186" s="7" t="s">
        <v>17519</v>
      </c>
      <c r="C2186" s="7" t="s">
        <v>3</v>
      </c>
      <c r="D2186" s="8">
        <v>0</v>
      </c>
      <c r="E2186" s="7" t="s">
        <v>3</v>
      </c>
      <c r="F2186" s="8">
        <v>35119100</v>
      </c>
      <c r="G2186" s="7" t="s">
        <v>16862</v>
      </c>
      <c r="H2186" s="5">
        <v>0</v>
      </c>
      <c r="I2186" s="12">
        <v>0</v>
      </c>
    </row>
    <row r="2187" spans="1:9" hidden="1" outlineLevel="1">
      <c r="A2187" s="7" t="s">
        <v>17520</v>
      </c>
      <c r="B2187" s="7" t="s">
        <v>17521</v>
      </c>
      <c r="C2187" s="7" t="s">
        <v>3</v>
      </c>
      <c r="D2187" s="8">
        <v>16692000</v>
      </c>
      <c r="E2187" s="7" t="s">
        <v>3</v>
      </c>
      <c r="F2187" s="8">
        <v>58830000</v>
      </c>
      <c r="G2187" s="7" t="s">
        <v>16862</v>
      </c>
      <c r="H2187" s="5">
        <v>7.3864861855381598E-4</v>
      </c>
      <c r="I2187" s="12">
        <v>5.4560178169146075E-7</v>
      </c>
    </row>
    <row r="2188" spans="1:9" hidden="1" outlineLevel="1">
      <c r="A2188" s="7" t="s">
        <v>17522</v>
      </c>
      <c r="B2188" s="7" t="s">
        <v>17523</v>
      </c>
      <c r="C2188" s="7" t="s">
        <v>3</v>
      </c>
      <c r="D2188" s="8">
        <v>65358000</v>
      </c>
      <c r="E2188" s="7" t="s">
        <v>3</v>
      </c>
      <c r="F2188" s="8">
        <v>491904000</v>
      </c>
      <c r="G2188" s="7" t="s">
        <v>16862</v>
      </c>
      <c r="H2188" s="5">
        <v>2.8921996412317459E-3</v>
      </c>
      <c r="I2188" s="12">
        <v>8.3648187647410393E-6</v>
      </c>
    </row>
    <row r="2189" spans="1:9" hidden="1" outlineLevel="1">
      <c r="A2189" s="7" t="s">
        <v>17524</v>
      </c>
      <c r="B2189" s="7" t="s">
        <v>17525</v>
      </c>
      <c r="C2189" s="7" t="s">
        <v>3</v>
      </c>
      <c r="D2189" s="8">
        <v>0</v>
      </c>
      <c r="E2189" s="7" t="s">
        <v>3</v>
      </c>
      <c r="F2189" s="8">
        <v>38447880</v>
      </c>
      <c r="G2189" s="7" t="s">
        <v>16862</v>
      </c>
      <c r="H2189" s="5">
        <v>0</v>
      </c>
      <c r="I2189" s="12">
        <v>0</v>
      </c>
    </row>
    <row r="2190" spans="1:9" hidden="1" outlineLevel="1">
      <c r="A2190" s="7" t="s">
        <v>17526</v>
      </c>
      <c r="B2190" s="7" t="s">
        <v>17527</v>
      </c>
      <c r="C2190" s="7" t="s">
        <v>3</v>
      </c>
      <c r="D2190" s="8">
        <v>71930000</v>
      </c>
      <c r="E2190" s="7" t="s">
        <v>3</v>
      </c>
      <c r="F2190" s="8">
        <v>576272000</v>
      </c>
      <c r="G2190" s="7" t="s">
        <v>16862</v>
      </c>
      <c r="H2190" s="5">
        <v>3.1830215152513766E-3</v>
      </c>
      <c r="I2190" s="12">
        <v>1.0131625966553168E-5</v>
      </c>
    </row>
    <row r="2191" spans="1:9" hidden="1" outlineLevel="1">
      <c r="A2191" s="7" t="s">
        <v>17528</v>
      </c>
      <c r="B2191" s="7" t="s">
        <v>17529</v>
      </c>
      <c r="C2191" s="7" t="s">
        <v>3</v>
      </c>
      <c r="D2191" s="8">
        <v>19231000</v>
      </c>
      <c r="E2191" s="7" t="s">
        <v>3</v>
      </c>
      <c r="F2191" s="8">
        <v>155631000</v>
      </c>
      <c r="G2191" s="7" t="s">
        <v>16862</v>
      </c>
      <c r="H2191" s="5">
        <v>8.5100356957874639E-4</v>
      </c>
      <c r="I2191" s="12">
        <v>7.242070754357682E-7</v>
      </c>
    </row>
    <row r="2192" spans="1:9" hidden="1" outlineLevel="1">
      <c r="A2192" s="7" t="s">
        <v>17530</v>
      </c>
      <c r="B2192" s="7" t="s">
        <v>17531</v>
      </c>
      <c r="C2192" s="7" t="s">
        <v>3</v>
      </c>
      <c r="D2192" s="8">
        <v>0</v>
      </c>
      <c r="E2192" s="7" t="s">
        <v>3</v>
      </c>
      <c r="F2192" s="8">
        <v>51204000</v>
      </c>
      <c r="G2192" s="7" t="s">
        <v>16862</v>
      </c>
      <c r="H2192" s="5">
        <v>0</v>
      </c>
      <c r="I2192" s="12">
        <v>0</v>
      </c>
    </row>
    <row r="2193" spans="1:9" hidden="1" outlineLevel="1">
      <c r="A2193" s="7" t="s">
        <v>17532</v>
      </c>
      <c r="B2193" s="7" t="s">
        <v>17533</v>
      </c>
      <c r="C2193" s="7" t="s">
        <v>3</v>
      </c>
      <c r="D2193" s="8">
        <v>61079000</v>
      </c>
      <c r="E2193" s="7" t="s">
        <v>3</v>
      </c>
      <c r="F2193" s="8">
        <v>111938000</v>
      </c>
      <c r="G2193" s="7" t="s">
        <v>16862</v>
      </c>
      <c r="H2193" s="5">
        <v>2.7028468112058786E-3</v>
      </c>
      <c r="I2193" s="12">
        <v>7.3053808848457862E-6</v>
      </c>
    </row>
    <row r="2194" spans="1:9" hidden="1" outlineLevel="1">
      <c r="A2194" s="7" t="s">
        <v>17534</v>
      </c>
      <c r="B2194" s="7" t="s">
        <v>17535</v>
      </c>
      <c r="C2194" s="7" t="s">
        <v>3</v>
      </c>
      <c r="D2194" s="8">
        <v>14632000</v>
      </c>
      <c r="E2194" s="7" t="s">
        <v>3</v>
      </c>
      <c r="F2194" s="8">
        <v>186296000</v>
      </c>
      <c r="G2194" s="7" t="s">
        <v>16862</v>
      </c>
      <c r="H2194" s="5">
        <v>6.4749021008144228E-4</v>
      </c>
      <c r="I2194" s="12">
        <v>4.1924357215131029E-7</v>
      </c>
    </row>
    <row r="2195" spans="1:9" hidden="1" outlineLevel="1">
      <c r="A2195" s="7" t="s">
        <v>17536</v>
      </c>
      <c r="B2195" s="7" t="s">
        <v>17537</v>
      </c>
      <c r="C2195" s="7" t="s">
        <v>3</v>
      </c>
      <c r="D2195" s="8">
        <v>0</v>
      </c>
      <c r="E2195" s="7" t="s">
        <v>3</v>
      </c>
      <c r="F2195" s="8">
        <v>15576000</v>
      </c>
      <c r="G2195" s="7" t="s">
        <v>16862</v>
      </c>
      <c r="H2195" s="5">
        <v>0</v>
      </c>
      <c r="I2195" s="12">
        <v>0</v>
      </c>
    </row>
    <row r="2196" spans="1:9" hidden="1" outlineLevel="1">
      <c r="A2196" s="7" t="s">
        <v>17538</v>
      </c>
      <c r="B2196" s="7" t="s">
        <v>17539</v>
      </c>
      <c r="C2196" s="7" t="s">
        <v>3</v>
      </c>
      <c r="D2196" s="8">
        <v>10426000</v>
      </c>
      <c r="E2196" s="7" t="s">
        <v>3</v>
      </c>
      <c r="F2196" s="8">
        <v>54068000</v>
      </c>
      <c r="G2196" s="7" t="s">
        <v>16862</v>
      </c>
      <c r="H2196" s="5">
        <v>4.613677508412464E-4</v>
      </c>
      <c r="I2196" s="12">
        <v>2.1286020151631042E-7</v>
      </c>
    </row>
    <row r="2197" spans="1:9" hidden="1" outlineLevel="1">
      <c r="A2197" s="7" t="s">
        <v>17540</v>
      </c>
      <c r="B2197" s="7" t="s">
        <v>17541</v>
      </c>
      <c r="C2197" s="7" t="s">
        <v>3</v>
      </c>
      <c r="D2197" s="8">
        <v>41259000</v>
      </c>
      <c r="E2197" s="7" t="s">
        <v>3</v>
      </c>
      <c r="F2197" s="8">
        <v>498370000</v>
      </c>
      <c r="G2197" s="7" t="s">
        <v>16862</v>
      </c>
      <c r="H2197" s="5">
        <v>1.825779017068769E-3</v>
      </c>
      <c r="I2197" s="12">
        <v>3.3334690191686001E-6</v>
      </c>
    </row>
    <row r="2198" spans="1:9" hidden="1" outlineLevel="1">
      <c r="A2198" s="7" t="s">
        <v>17542</v>
      </c>
      <c r="B2198" s="7" t="s">
        <v>17543</v>
      </c>
      <c r="C2198" s="7" t="s">
        <v>3</v>
      </c>
      <c r="D2198" s="8">
        <v>0</v>
      </c>
      <c r="E2198" s="7" t="s">
        <v>3</v>
      </c>
      <c r="F2198" s="8">
        <v>332860</v>
      </c>
      <c r="G2198" s="7" t="s">
        <v>16862</v>
      </c>
      <c r="H2198" s="5">
        <v>0</v>
      </c>
      <c r="I2198" s="12">
        <v>0</v>
      </c>
    </row>
    <row r="2199" spans="1:9" hidden="1" outlineLevel="1">
      <c r="A2199" s="7" t="s">
        <v>17544</v>
      </c>
      <c r="B2199" s="7" t="s">
        <v>17545</v>
      </c>
      <c r="C2199" s="7" t="s">
        <v>3</v>
      </c>
      <c r="D2199" s="8">
        <v>47797000</v>
      </c>
      <c r="E2199" s="7" t="s">
        <v>3</v>
      </c>
      <c r="F2199" s="8">
        <v>173886000</v>
      </c>
      <c r="G2199" s="7" t="s">
        <v>16862</v>
      </c>
      <c r="H2199" s="5">
        <v>2.1150963348320596E-3</v>
      </c>
      <c r="I2199" s="12">
        <v>4.4736325056200115E-6</v>
      </c>
    </row>
    <row r="2200" spans="1:9" hidden="1" outlineLevel="1">
      <c r="A2200" s="7" t="s">
        <v>17546</v>
      </c>
      <c r="B2200" s="7" t="s">
        <v>17547</v>
      </c>
      <c r="C2200" s="7" t="s">
        <v>3</v>
      </c>
      <c r="D2200" s="8">
        <v>0</v>
      </c>
      <c r="E2200" s="7" t="s">
        <v>3</v>
      </c>
      <c r="F2200" s="8">
        <v>161085000</v>
      </c>
      <c r="G2200" s="7" t="s">
        <v>16862</v>
      </c>
      <c r="H2200" s="5">
        <v>0</v>
      </c>
      <c r="I2200" s="12">
        <v>0</v>
      </c>
    </row>
    <row r="2201" spans="1:9" hidden="1" outlineLevel="1">
      <c r="A2201" s="7" t="s">
        <v>17548</v>
      </c>
      <c r="B2201" s="7" t="s">
        <v>17549</v>
      </c>
      <c r="C2201" s="7" t="s">
        <v>3</v>
      </c>
      <c r="D2201" s="8">
        <v>577300</v>
      </c>
      <c r="E2201" s="7" t="s">
        <v>3</v>
      </c>
      <c r="F2201" s="8">
        <v>131111770</v>
      </c>
      <c r="G2201" s="7" t="s">
        <v>16862</v>
      </c>
      <c r="H2201" s="5">
        <v>2.5546480199563739E-5</v>
      </c>
      <c r="I2201" s="12">
        <v>6.5262265058670223E-10</v>
      </c>
    </row>
    <row r="2202" spans="1:9" hidden="1" outlineLevel="1">
      <c r="A2202" s="7" t="s">
        <v>17550</v>
      </c>
      <c r="B2202" s="7" t="s">
        <v>17551</v>
      </c>
      <c r="C2202" s="7" t="s">
        <v>3</v>
      </c>
      <c r="D2202" s="8">
        <v>38190000</v>
      </c>
      <c r="E2202" s="7" t="s">
        <v>3</v>
      </c>
      <c r="F2202" s="8">
        <v>64839000</v>
      </c>
      <c r="G2202" s="7" t="s">
        <v>16862</v>
      </c>
      <c r="H2202" s="5">
        <v>1.6899706891067715E-3</v>
      </c>
      <c r="I2202" s="12">
        <v>2.856000930040016E-6</v>
      </c>
    </row>
    <row r="2203" spans="1:9" hidden="1" outlineLevel="1">
      <c r="A2203" s="7" t="s">
        <v>17552</v>
      </c>
      <c r="B2203" s="7" t="s">
        <v>17553</v>
      </c>
      <c r="C2203" s="7" t="s">
        <v>3</v>
      </c>
      <c r="D2203" s="8">
        <v>15027000</v>
      </c>
      <c r="E2203" s="7" t="s">
        <v>3</v>
      </c>
      <c r="F2203" s="8">
        <v>57263970</v>
      </c>
      <c r="G2203" s="7" t="s">
        <v>16862</v>
      </c>
      <c r="H2203" s="5">
        <v>6.6496961364774694E-4</v>
      </c>
      <c r="I2203" s="12">
        <v>4.4218458707483385E-7</v>
      </c>
    </row>
    <row r="2204" spans="1:9" hidden="1" outlineLevel="1">
      <c r="A2204" s="7" t="s">
        <v>17554</v>
      </c>
      <c r="B2204" s="7" t="s">
        <v>17555</v>
      </c>
      <c r="C2204" s="7" t="s">
        <v>3</v>
      </c>
      <c r="D2204" s="8">
        <v>229000</v>
      </c>
      <c r="E2204" s="7" t="s">
        <v>3</v>
      </c>
      <c r="F2204" s="8">
        <v>220337000</v>
      </c>
      <c r="G2204" s="7" t="s">
        <v>16862</v>
      </c>
      <c r="H2204" s="5">
        <v>1.0133628902996875E-5</v>
      </c>
      <c r="I2204" s="12">
        <v>1.0269043474365366E-10</v>
      </c>
    </row>
    <row r="2205" spans="1:9" hidden="1" outlineLevel="1">
      <c r="A2205" s="7" t="s">
        <v>17556</v>
      </c>
      <c r="B2205" s="7" t="s">
        <v>17557</v>
      </c>
      <c r="C2205" s="7" t="s">
        <v>3</v>
      </c>
      <c r="D2205" s="8">
        <v>0</v>
      </c>
      <c r="E2205" s="7" t="s">
        <v>3</v>
      </c>
      <c r="F2205" s="8">
        <v>108337460</v>
      </c>
      <c r="G2205" s="7" t="s">
        <v>16862</v>
      </c>
      <c r="H2205" s="5">
        <v>0</v>
      </c>
      <c r="I2205" s="12">
        <v>0</v>
      </c>
    </row>
    <row r="2206" spans="1:9" hidden="1" outlineLevel="1">
      <c r="A2206" s="7" t="s">
        <v>17558</v>
      </c>
      <c r="B2206" s="7" t="s">
        <v>17559</v>
      </c>
      <c r="C2206" s="7" t="s">
        <v>3</v>
      </c>
      <c r="D2206" s="8">
        <v>9520000</v>
      </c>
      <c r="E2206" s="7" t="s">
        <v>3</v>
      </c>
      <c r="F2206" s="8">
        <v>67823000</v>
      </c>
      <c r="G2206" s="7" t="s">
        <v>16862</v>
      </c>
      <c r="H2206" s="5">
        <v>4.2127575177524132E-4</v>
      </c>
      <c r="I2206" s="12">
        <v>1.7747325903379474E-7</v>
      </c>
    </row>
    <row r="2207" spans="1:9" hidden="1" outlineLevel="1">
      <c r="A2207" s="7" t="s">
        <v>17560</v>
      </c>
      <c r="B2207" s="7" t="s">
        <v>17561</v>
      </c>
      <c r="C2207" s="7" t="s">
        <v>3</v>
      </c>
      <c r="D2207" s="8">
        <v>0</v>
      </c>
      <c r="E2207" s="7" t="s">
        <v>3</v>
      </c>
      <c r="F2207" s="8">
        <v>89110000</v>
      </c>
      <c r="G2207" s="7" t="s">
        <v>16862</v>
      </c>
      <c r="H2207" s="5">
        <v>0</v>
      </c>
      <c r="I2207" s="12">
        <v>0</v>
      </c>
    </row>
    <row r="2208" spans="1:9" hidden="1" outlineLevel="1">
      <c r="A2208" s="7" t="s">
        <v>17562</v>
      </c>
      <c r="B2208" s="7" t="s">
        <v>17563</v>
      </c>
      <c r="C2208" s="7" t="s">
        <v>3</v>
      </c>
      <c r="D2208" s="8">
        <v>0</v>
      </c>
      <c r="E2208" s="7" t="s">
        <v>3</v>
      </c>
      <c r="F2208" s="8">
        <v>108082000</v>
      </c>
      <c r="G2208" s="7" t="s">
        <v>16862</v>
      </c>
      <c r="H2208" s="5">
        <v>0</v>
      </c>
      <c r="I2208" s="12">
        <v>0</v>
      </c>
    </row>
    <row r="2209" spans="1:9" hidden="1" outlineLevel="1">
      <c r="A2209" s="7" t="s">
        <v>17564</v>
      </c>
      <c r="B2209" s="7" t="s">
        <v>17565</v>
      </c>
      <c r="C2209" s="7" t="s">
        <v>3</v>
      </c>
      <c r="D2209" s="8">
        <v>0</v>
      </c>
      <c r="E2209" s="7" t="s">
        <v>3</v>
      </c>
      <c r="F2209" s="8">
        <v>10660</v>
      </c>
      <c r="G2209" s="7" t="s">
        <v>16862</v>
      </c>
      <c r="H2209" s="5">
        <v>0</v>
      </c>
      <c r="I2209" s="12">
        <v>0</v>
      </c>
    </row>
    <row r="2210" spans="1:9" hidden="1" outlineLevel="1">
      <c r="A2210" s="7" t="s">
        <v>17566</v>
      </c>
      <c r="B2210" s="7" t="s">
        <v>17567</v>
      </c>
      <c r="C2210" s="7" t="s">
        <v>3</v>
      </c>
      <c r="D2210" s="8">
        <v>1920000</v>
      </c>
      <c r="E2210" s="7" t="s">
        <v>3</v>
      </c>
      <c r="F2210" s="8">
        <v>60570000</v>
      </c>
      <c r="G2210" s="7" t="s">
        <v>16862</v>
      </c>
      <c r="H2210" s="5">
        <v>8.4963176828620099E-5</v>
      </c>
      <c r="I2210" s="12">
        <v>7.2187414168113676E-9</v>
      </c>
    </row>
    <row r="2211" spans="1:9" hidden="1" outlineLevel="1">
      <c r="A2211" s="7" t="s">
        <v>17568</v>
      </c>
      <c r="B2211" s="7" t="s">
        <v>17569</v>
      </c>
      <c r="C2211" s="7" t="s">
        <v>3</v>
      </c>
      <c r="D2211" s="8">
        <v>0</v>
      </c>
      <c r="E2211" s="7" t="s">
        <v>3</v>
      </c>
      <c r="F2211" s="8">
        <v>118291050</v>
      </c>
      <c r="G2211" s="7" t="s">
        <v>16862</v>
      </c>
      <c r="H2211" s="5">
        <v>0</v>
      </c>
      <c r="I2211" s="12">
        <v>0</v>
      </c>
    </row>
    <row r="2212" spans="1:9" hidden="1" outlineLevel="1">
      <c r="A2212" s="7" t="s">
        <v>17570</v>
      </c>
      <c r="B2212" s="7" t="s">
        <v>17571</v>
      </c>
      <c r="C2212" s="7" t="s">
        <v>3</v>
      </c>
      <c r="D2212" s="8">
        <v>0</v>
      </c>
      <c r="E2212" s="7" t="s">
        <v>3</v>
      </c>
      <c r="F2212" s="8">
        <v>20373620</v>
      </c>
      <c r="G2212" s="7" t="s">
        <v>16862</v>
      </c>
      <c r="H2212" s="5">
        <v>0</v>
      </c>
      <c r="I2212" s="12">
        <v>0</v>
      </c>
    </row>
    <row r="2213" spans="1:9" hidden="1" outlineLevel="1">
      <c r="A2213" s="7" t="s">
        <v>17572</v>
      </c>
      <c r="B2213" s="7" t="s">
        <v>17573</v>
      </c>
      <c r="C2213" s="7" t="s">
        <v>3</v>
      </c>
      <c r="D2213" s="8">
        <v>5966380</v>
      </c>
      <c r="E2213" s="7" t="s">
        <v>3</v>
      </c>
      <c r="F2213" s="8">
        <v>18368120</v>
      </c>
      <c r="G2213" s="7" t="s">
        <v>16862</v>
      </c>
      <c r="H2213" s="5">
        <v>2.6402218696184497E-4</v>
      </c>
      <c r="I2213" s="12">
        <v>6.9707715208115416E-8</v>
      </c>
    </row>
    <row r="2214" spans="1:9" hidden="1" outlineLevel="1">
      <c r="A2214" s="7" t="s">
        <v>17574</v>
      </c>
      <c r="B2214" s="7" t="s">
        <v>17575</v>
      </c>
      <c r="C2214" s="7" t="s">
        <v>3</v>
      </c>
      <c r="D2214" s="8">
        <v>3177000</v>
      </c>
      <c r="E2214" s="7" t="s">
        <v>3</v>
      </c>
      <c r="F2214" s="8">
        <v>55934000</v>
      </c>
      <c r="G2214" s="7" t="s">
        <v>16862</v>
      </c>
      <c r="H2214" s="5">
        <v>1.4058750665860731E-4</v>
      </c>
      <c r="I2214" s="12">
        <v>1.9764847028483954E-8</v>
      </c>
    </row>
    <row r="2215" spans="1:9" hidden="1" outlineLevel="1">
      <c r="A2215" s="7" t="s">
        <v>17576</v>
      </c>
      <c r="B2215" s="7" t="s">
        <v>17577</v>
      </c>
      <c r="C2215" s="7" t="s">
        <v>3</v>
      </c>
      <c r="D2215" s="8">
        <v>0</v>
      </c>
      <c r="E2215" s="7" t="s">
        <v>3</v>
      </c>
      <c r="F2215" s="8">
        <v>101920000</v>
      </c>
      <c r="G2215" s="7" t="s">
        <v>16862</v>
      </c>
      <c r="H2215" s="5">
        <v>0</v>
      </c>
      <c r="I2215" s="12">
        <v>0</v>
      </c>
    </row>
    <row r="2216" spans="1:9" hidden="1" outlineLevel="1">
      <c r="A2216" s="7" t="s">
        <v>17578</v>
      </c>
      <c r="B2216" s="7" t="s">
        <v>17579</v>
      </c>
      <c r="C2216" s="7" t="s">
        <v>3</v>
      </c>
      <c r="D2216" s="8">
        <v>0</v>
      </c>
      <c r="E2216" s="7" t="s">
        <v>3</v>
      </c>
      <c r="F2216" s="8">
        <v>197967000</v>
      </c>
      <c r="G2216" s="7" t="s">
        <v>16862</v>
      </c>
      <c r="H2216" s="5">
        <v>0</v>
      </c>
      <c r="I2216" s="12">
        <v>0</v>
      </c>
    </row>
    <row r="2217" spans="1:9" hidden="1" outlineLevel="1">
      <c r="A2217" s="7" t="s">
        <v>17580</v>
      </c>
      <c r="B2217" s="7" t="s">
        <v>17581</v>
      </c>
      <c r="C2217" s="7" t="s">
        <v>3</v>
      </c>
      <c r="D2217" s="8">
        <v>0</v>
      </c>
      <c r="E2217" s="7" t="s">
        <v>3</v>
      </c>
      <c r="F2217" s="8">
        <v>37474000</v>
      </c>
      <c r="G2217" s="7" t="s">
        <v>16862</v>
      </c>
      <c r="H2217" s="5">
        <v>0</v>
      </c>
      <c r="I2217" s="12">
        <v>0</v>
      </c>
    </row>
    <row r="2218" spans="1:9" hidden="1" outlineLevel="1">
      <c r="A2218" s="7" t="s">
        <v>17582</v>
      </c>
      <c r="B2218" s="7" t="s">
        <v>17583</v>
      </c>
      <c r="C2218" s="7" t="s">
        <v>3</v>
      </c>
      <c r="D2218" s="8">
        <v>0</v>
      </c>
      <c r="E2218" s="7" t="s">
        <v>3</v>
      </c>
      <c r="F2218" s="8">
        <v>151145000</v>
      </c>
      <c r="G2218" s="7" t="s">
        <v>16862</v>
      </c>
      <c r="H2218" s="5">
        <v>0</v>
      </c>
      <c r="I2218" s="12">
        <v>0</v>
      </c>
    </row>
    <row r="2219" spans="1:9" hidden="1" outlineLevel="1">
      <c r="A2219" s="7" t="s">
        <v>17584</v>
      </c>
      <c r="B2219" s="7" t="s">
        <v>17585</v>
      </c>
      <c r="C2219" s="7" t="s">
        <v>3</v>
      </c>
      <c r="D2219" s="8">
        <v>0</v>
      </c>
      <c r="E2219" s="7" t="s">
        <v>3</v>
      </c>
      <c r="F2219" s="8">
        <v>29231000</v>
      </c>
      <c r="G2219" s="7" t="s">
        <v>16862</v>
      </c>
      <c r="H2219" s="5">
        <v>0</v>
      </c>
      <c r="I2219" s="12">
        <v>0</v>
      </c>
    </row>
    <row r="2220" spans="1:9" hidden="1" outlineLevel="1">
      <c r="A2220" s="7" t="s">
        <v>17586</v>
      </c>
      <c r="B2220" s="7" t="s">
        <v>17587</v>
      </c>
      <c r="C2220" s="7" t="s">
        <v>3</v>
      </c>
      <c r="D2220" s="8">
        <v>2243000</v>
      </c>
      <c r="E2220" s="7" t="s">
        <v>3</v>
      </c>
      <c r="F2220" s="8">
        <v>55000000</v>
      </c>
      <c r="G2220" s="7" t="s">
        <v>16862</v>
      </c>
      <c r="H2220" s="5">
        <v>9.9256461263851496E-5</v>
      </c>
      <c r="I2220" s="12">
        <v>9.8518451026224518E-9</v>
      </c>
    </row>
    <row r="2221" spans="1:9" hidden="1" outlineLevel="1">
      <c r="A2221" s="7" t="s">
        <v>17588</v>
      </c>
      <c r="B2221" s="7" t="s">
        <v>17589</v>
      </c>
      <c r="C2221" s="7" t="s">
        <v>3</v>
      </c>
      <c r="D2221" s="8">
        <v>383000</v>
      </c>
      <c r="E2221" s="7" t="s">
        <v>3</v>
      </c>
      <c r="F2221" s="8">
        <v>192469000</v>
      </c>
      <c r="G2221" s="7" t="s">
        <v>16862</v>
      </c>
      <c r="H2221" s="5">
        <v>1.6948383711125778E-5</v>
      </c>
      <c r="I2221" s="12">
        <v>2.8724771041955361E-10</v>
      </c>
    </row>
    <row r="2222" spans="1:9" hidden="1" outlineLevel="1">
      <c r="A2222" s="7" t="s">
        <v>17590</v>
      </c>
      <c r="B2222" s="7" t="s">
        <v>17591</v>
      </c>
      <c r="C2222" s="7" t="s">
        <v>3</v>
      </c>
      <c r="D2222" s="8">
        <v>0</v>
      </c>
      <c r="E2222" s="7" t="s">
        <v>3</v>
      </c>
      <c r="F2222" s="8">
        <v>8787100</v>
      </c>
      <c r="G2222" s="7" t="s">
        <v>16862</v>
      </c>
      <c r="H2222" s="5">
        <v>0</v>
      </c>
      <c r="I2222" s="12">
        <v>0</v>
      </c>
    </row>
    <row r="2223" spans="1:9" hidden="1" outlineLevel="1">
      <c r="A2223" s="7" t="s">
        <v>17592</v>
      </c>
      <c r="B2223" s="7" t="s">
        <v>17593</v>
      </c>
      <c r="C2223" s="7" t="s">
        <v>3</v>
      </c>
      <c r="D2223" s="8">
        <v>0</v>
      </c>
      <c r="E2223" s="7" t="s">
        <v>3</v>
      </c>
      <c r="F2223" s="8">
        <v>153376760</v>
      </c>
      <c r="G2223" s="7" t="s">
        <v>16862</v>
      </c>
      <c r="H2223" s="5">
        <v>0</v>
      </c>
      <c r="I2223" s="12">
        <v>0</v>
      </c>
    </row>
    <row r="2224" spans="1:9" hidden="1" outlineLevel="1">
      <c r="A2224" s="7" t="s">
        <v>17594</v>
      </c>
      <c r="B2224" s="7" t="s">
        <v>17595</v>
      </c>
      <c r="C2224" s="7" t="s">
        <v>3</v>
      </c>
      <c r="D2224" s="8">
        <v>6901000</v>
      </c>
      <c r="E2224" s="7" t="s">
        <v>3</v>
      </c>
      <c r="F2224" s="8">
        <v>12532000</v>
      </c>
      <c r="G2224" s="7" t="s">
        <v>16862</v>
      </c>
      <c r="H2224" s="5">
        <v>3.0538066838245171E-4</v>
      </c>
      <c r="I2224" s="12">
        <v>9.3257352621712938E-8</v>
      </c>
    </row>
    <row r="2225" spans="1:9" hidden="1" outlineLevel="1">
      <c r="A2225" s="7" t="s">
        <v>17596</v>
      </c>
      <c r="B2225" s="7" t="s">
        <v>17597</v>
      </c>
      <c r="C2225" s="7" t="s">
        <v>3</v>
      </c>
      <c r="D2225" s="8">
        <v>1129000</v>
      </c>
      <c r="E2225" s="7" t="s">
        <v>3</v>
      </c>
      <c r="F2225" s="8">
        <v>77407000</v>
      </c>
      <c r="G2225" s="7" t="s">
        <v>16862</v>
      </c>
      <c r="H2225" s="5">
        <v>4.9960118041412544E-5</v>
      </c>
      <c r="I2225" s="12">
        <v>2.4960133947118751E-9</v>
      </c>
    </row>
    <row r="2226" spans="1:9" hidden="1" outlineLevel="1">
      <c r="A2226" s="7" t="s">
        <v>17598</v>
      </c>
      <c r="B2226" s="7" t="s">
        <v>17599</v>
      </c>
      <c r="C2226" s="7" t="s">
        <v>3</v>
      </c>
      <c r="D2226" s="8">
        <v>0</v>
      </c>
      <c r="E2226" s="7" t="s">
        <v>3</v>
      </c>
      <c r="F2226" s="8">
        <v>3361450</v>
      </c>
      <c r="G2226" s="7" t="s">
        <v>16862</v>
      </c>
      <c r="H2226" s="5">
        <v>0</v>
      </c>
      <c r="I2226" s="12">
        <v>0</v>
      </c>
    </row>
    <row r="2227" spans="1:9" hidden="1" outlineLevel="1">
      <c r="A2227" s="7" t="s">
        <v>17600</v>
      </c>
      <c r="B2227" s="7" t="s">
        <v>17601</v>
      </c>
      <c r="C2227" s="7" t="s">
        <v>3</v>
      </c>
      <c r="D2227" s="8">
        <v>19970000</v>
      </c>
      <c r="E2227" s="7" t="s">
        <v>3</v>
      </c>
      <c r="F2227" s="8">
        <v>70322000</v>
      </c>
      <c r="G2227" s="7" t="s">
        <v>16862</v>
      </c>
      <c r="H2227" s="5">
        <v>8.8370554232684547E-4</v>
      </c>
      <c r="I2227" s="12">
        <v>7.809354855391841E-7</v>
      </c>
    </row>
    <row r="2228" spans="1:9" hidden="1" outlineLevel="1">
      <c r="A2228" s="7" t="s">
        <v>17602</v>
      </c>
      <c r="B2228" s="7" t="s">
        <v>17603</v>
      </c>
      <c r="C2228" s="7" t="s">
        <v>3</v>
      </c>
      <c r="D2228" s="8">
        <v>0</v>
      </c>
      <c r="E2228" s="7" t="s">
        <v>3</v>
      </c>
      <c r="F2228" s="8">
        <v>27209840</v>
      </c>
      <c r="G2228" s="7" t="s">
        <v>16862</v>
      </c>
      <c r="H2228" s="5">
        <v>0</v>
      </c>
      <c r="I2228" s="12">
        <v>0</v>
      </c>
    </row>
    <row r="2229" spans="1:9" hidden="1" outlineLevel="1">
      <c r="A2229" s="7" t="s">
        <v>17604</v>
      </c>
      <c r="B2229" s="7" t="s">
        <v>17605</v>
      </c>
      <c r="C2229" s="7" t="s">
        <v>3</v>
      </c>
      <c r="D2229" s="8">
        <v>0</v>
      </c>
      <c r="E2229" s="7" t="s">
        <v>3</v>
      </c>
      <c r="F2229" s="8">
        <v>2000900</v>
      </c>
      <c r="G2229" s="7" t="s">
        <v>16862</v>
      </c>
      <c r="H2229" s="5">
        <v>0</v>
      </c>
      <c r="I2229" s="12">
        <v>0</v>
      </c>
    </row>
    <row r="2230" spans="1:9" hidden="1" outlineLevel="1">
      <c r="A2230" s="7" t="s">
        <v>17606</v>
      </c>
      <c r="B2230" s="7" t="s">
        <v>17607</v>
      </c>
      <c r="C2230" s="7" t="s">
        <v>3</v>
      </c>
      <c r="D2230" s="8">
        <v>0</v>
      </c>
      <c r="E2230" s="7" t="s">
        <v>3</v>
      </c>
      <c r="F2230" s="8">
        <v>110995000</v>
      </c>
      <c r="G2230" s="7" t="s">
        <v>16862</v>
      </c>
      <c r="H2230" s="5">
        <v>0</v>
      </c>
      <c r="I2230" s="12">
        <v>0</v>
      </c>
    </row>
    <row r="2231" spans="1:9" hidden="1" outlineLevel="1">
      <c r="A2231" s="7" t="s">
        <v>17608</v>
      </c>
      <c r="B2231" s="7" t="s">
        <v>17609</v>
      </c>
      <c r="C2231" s="7" t="s">
        <v>3</v>
      </c>
      <c r="D2231" s="8">
        <v>0</v>
      </c>
      <c r="E2231" s="7" t="s">
        <v>3</v>
      </c>
      <c r="F2231" s="8">
        <v>174294000</v>
      </c>
      <c r="G2231" s="7" t="s">
        <v>16862</v>
      </c>
      <c r="H2231" s="5">
        <v>0</v>
      </c>
      <c r="I2231" s="12">
        <v>0</v>
      </c>
    </row>
    <row r="2232" spans="1:9" hidden="1" outlineLevel="1">
      <c r="A2232" s="7" t="s">
        <v>17610</v>
      </c>
      <c r="B2232" s="7" t="s">
        <v>17611</v>
      </c>
      <c r="C2232" s="7" t="s">
        <v>3</v>
      </c>
      <c r="D2232" s="8">
        <v>80000</v>
      </c>
      <c r="E2232" s="7" t="s">
        <v>3</v>
      </c>
      <c r="F2232" s="8">
        <v>53393000</v>
      </c>
      <c r="G2232" s="7" t="s">
        <v>16862</v>
      </c>
      <c r="H2232" s="5">
        <v>3.5401323678591705E-6</v>
      </c>
      <c r="I2232" s="12">
        <v>1.2532537181964177E-11</v>
      </c>
    </row>
    <row r="2233" spans="1:9" hidden="1" outlineLevel="1">
      <c r="A2233" s="7" t="s">
        <v>17612</v>
      </c>
      <c r="B2233" s="7" t="s">
        <v>17613</v>
      </c>
      <c r="C2233" s="7" t="s">
        <v>3</v>
      </c>
      <c r="D2233" s="8">
        <v>0</v>
      </c>
      <c r="E2233" s="7" t="s">
        <v>3</v>
      </c>
      <c r="F2233" s="8">
        <v>54826230</v>
      </c>
      <c r="G2233" s="7" t="s">
        <v>16862</v>
      </c>
      <c r="H2233" s="5">
        <v>0</v>
      </c>
      <c r="I2233" s="12">
        <v>0</v>
      </c>
    </row>
    <row r="2234" spans="1:9" hidden="1" outlineLevel="1">
      <c r="A2234" s="7" t="s">
        <v>17614</v>
      </c>
      <c r="B2234" s="7" t="s">
        <v>17615</v>
      </c>
      <c r="C2234" s="7" t="s">
        <v>3</v>
      </c>
      <c r="D2234" s="8">
        <v>54705000</v>
      </c>
      <c r="E2234" s="7" t="s">
        <v>3</v>
      </c>
      <c r="F2234" s="8">
        <v>64359000</v>
      </c>
      <c r="G2234" s="7" t="s">
        <v>16862</v>
      </c>
      <c r="H2234" s="5">
        <v>2.4207867647966989E-3</v>
      </c>
      <c r="I2234" s="12">
        <v>5.8602085606148679E-6</v>
      </c>
    </row>
    <row r="2235" spans="1:9" hidden="1" outlineLevel="1">
      <c r="A2235" s="7" t="s">
        <v>17616</v>
      </c>
      <c r="B2235" s="7" t="s">
        <v>17617</v>
      </c>
      <c r="C2235" s="7" t="s">
        <v>3</v>
      </c>
      <c r="D2235" s="8">
        <v>0</v>
      </c>
      <c r="E2235" s="7" t="s">
        <v>3</v>
      </c>
      <c r="F2235" s="8">
        <v>68450540</v>
      </c>
      <c r="G2235" s="7" t="s">
        <v>16862</v>
      </c>
      <c r="H2235" s="5">
        <v>0</v>
      </c>
      <c r="I2235" s="12">
        <v>0</v>
      </c>
    </row>
    <row r="2236" spans="1:9" hidden="1" outlineLevel="1">
      <c r="A2236" s="7" t="s">
        <v>17618</v>
      </c>
      <c r="B2236" s="7" t="s">
        <v>17619</v>
      </c>
      <c r="C2236" s="7" t="s">
        <v>3</v>
      </c>
      <c r="D2236" s="8">
        <v>0</v>
      </c>
      <c r="E2236" s="7" t="s">
        <v>3</v>
      </c>
      <c r="F2236" s="8">
        <v>117519000</v>
      </c>
      <c r="G2236" s="7" t="s">
        <v>16862</v>
      </c>
      <c r="H2236" s="5">
        <v>0</v>
      </c>
      <c r="I2236" s="12">
        <v>0</v>
      </c>
    </row>
    <row r="2237" spans="1:9" hidden="1" outlineLevel="1">
      <c r="A2237" s="7" t="s">
        <v>17620</v>
      </c>
      <c r="B2237" s="7" t="s">
        <v>17621</v>
      </c>
      <c r="C2237" s="7" t="s">
        <v>3</v>
      </c>
      <c r="D2237" s="8">
        <v>17034000</v>
      </c>
      <c r="E2237" s="7" t="s">
        <v>3</v>
      </c>
      <c r="F2237" s="8">
        <v>77583000</v>
      </c>
      <c r="G2237" s="7" t="s">
        <v>16862</v>
      </c>
      <c r="H2237" s="5">
        <v>7.5378268442641391E-4</v>
      </c>
      <c r="I2237" s="12">
        <v>5.6818833534109069E-7</v>
      </c>
    </row>
    <row r="2238" spans="1:9" hidden="1" outlineLevel="1">
      <c r="A2238" s="7" t="s">
        <v>17622</v>
      </c>
      <c r="B2238" s="7" t="s">
        <v>17623</v>
      </c>
      <c r="C2238" s="7" t="s">
        <v>3</v>
      </c>
      <c r="D2238" s="8"/>
      <c r="E2238" s="7" t="s">
        <v>3</v>
      </c>
      <c r="F2238" s="8"/>
      <c r="G2238" s="7" t="s">
        <v>16862</v>
      </c>
      <c r="H2238" s="5">
        <v>0</v>
      </c>
      <c r="I2238" s="12">
        <v>0</v>
      </c>
    </row>
    <row r="2239" spans="1:9" hidden="1" outlineLevel="1">
      <c r="A2239" s="7" t="s">
        <v>17624</v>
      </c>
      <c r="B2239" s="7" t="s">
        <v>17625</v>
      </c>
      <c r="C2239" s="7" t="s">
        <v>3</v>
      </c>
      <c r="D2239" s="8">
        <v>0</v>
      </c>
      <c r="E2239" s="7" t="s">
        <v>3</v>
      </c>
      <c r="F2239" s="8">
        <v>116162000</v>
      </c>
      <c r="G2239" s="7" t="s">
        <v>16862</v>
      </c>
      <c r="H2239" s="5">
        <v>0</v>
      </c>
      <c r="I2239" s="12">
        <v>0</v>
      </c>
    </row>
    <row r="2240" spans="1:9" hidden="1" outlineLevel="1">
      <c r="A2240" s="7" t="s">
        <v>17626</v>
      </c>
      <c r="B2240" s="7" t="s">
        <v>17627</v>
      </c>
      <c r="C2240" s="7" t="s">
        <v>3</v>
      </c>
      <c r="D2240" s="8">
        <v>31623000</v>
      </c>
      <c r="E2240" s="7" t="s">
        <v>3</v>
      </c>
      <c r="F2240" s="8">
        <v>113414000</v>
      </c>
      <c r="G2240" s="7" t="s">
        <v>16862</v>
      </c>
      <c r="H2240" s="5">
        <v>1.3993700733601318E-3</v>
      </c>
      <c r="I2240" s="12">
        <v>1.9582366022159406E-6</v>
      </c>
    </row>
    <row r="2241" spans="1:9" hidden="1" outlineLevel="1">
      <c r="A2241" s="7" t="s">
        <v>17628</v>
      </c>
      <c r="B2241" s="7" t="s">
        <v>17629</v>
      </c>
      <c r="C2241" s="7" t="s">
        <v>3</v>
      </c>
      <c r="D2241" s="8">
        <v>0</v>
      </c>
      <c r="E2241" s="7" t="s">
        <v>3</v>
      </c>
      <c r="F2241" s="8">
        <v>370753000</v>
      </c>
      <c r="G2241" s="7" t="s">
        <v>16862</v>
      </c>
      <c r="H2241" s="5">
        <v>0</v>
      </c>
      <c r="I2241" s="12">
        <v>0</v>
      </c>
    </row>
    <row r="2242" spans="1:9" hidden="1" outlineLevel="1">
      <c r="A2242" s="7" t="s">
        <v>17630</v>
      </c>
      <c r="B2242" s="7" t="s">
        <v>17631</v>
      </c>
      <c r="C2242" s="7" t="s">
        <v>3</v>
      </c>
      <c r="D2242" s="8">
        <v>5057000</v>
      </c>
      <c r="E2242" s="7" t="s">
        <v>3</v>
      </c>
      <c r="F2242" s="8">
        <v>103825000</v>
      </c>
      <c r="G2242" s="7" t="s">
        <v>16862</v>
      </c>
      <c r="H2242" s="5">
        <v>2.2378061730329784E-4</v>
      </c>
      <c r="I2242" s="12">
        <v>5.0077764680645042E-8</v>
      </c>
    </row>
    <row r="2243" spans="1:9" hidden="1" outlineLevel="1">
      <c r="A2243" s="7" t="s">
        <v>17632</v>
      </c>
      <c r="B2243" s="7" t="s">
        <v>17633</v>
      </c>
      <c r="C2243" s="7" t="s">
        <v>3</v>
      </c>
      <c r="D2243" s="8">
        <v>10644000</v>
      </c>
      <c r="E2243" s="7" t="s">
        <v>3</v>
      </c>
      <c r="F2243" s="8">
        <v>71023000</v>
      </c>
      <c r="G2243" s="7" t="s">
        <v>16862</v>
      </c>
      <c r="H2243" s="5">
        <v>4.7101461154366267E-4</v>
      </c>
      <c r="I2243" s="12">
        <v>2.2185476428762744E-7</v>
      </c>
    </row>
    <row r="2244" spans="1:9" hidden="1" outlineLevel="1">
      <c r="A2244" s="7" t="s">
        <v>17634</v>
      </c>
      <c r="B2244" s="7" t="s">
        <v>17635</v>
      </c>
      <c r="C2244" s="7" t="s">
        <v>3</v>
      </c>
      <c r="D2244" s="8">
        <v>0</v>
      </c>
      <c r="E2244" s="7" t="s">
        <v>3</v>
      </c>
      <c r="F2244" s="8">
        <v>129665000</v>
      </c>
      <c r="G2244" s="7" t="s">
        <v>16862</v>
      </c>
      <c r="H2244" s="5">
        <v>0</v>
      </c>
      <c r="I2244" s="12">
        <v>0</v>
      </c>
    </row>
    <row r="2245" spans="1:9" hidden="1" outlineLevel="1">
      <c r="A2245" s="7" t="s">
        <v>17636</v>
      </c>
      <c r="B2245" s="7" t="s">
        <v>17637</v>
      </c>
      <c r="C2245" s="7" t="s">
        <v>3</v>
      </c>
      <c r="D2245" s="8">
        <v>0</v>
      </c>
      <c r="E2245" s="7" t="s">
        <v>3</v>
      </c>
      <c r="F2245" s="8">
        <v>106122000</v>
      </c>
      <c r="G2245" s="7" t="s">
        <v>16862</v>
      </c>
      <c r="H2245" s="5">
        <v>0</v>
      </c>
      <c r="I2245" s="12">
        <v>0</v>
      </c>
    </row>
    <row r="2246" spans="1:9" hidden="1" outlineLevel="1">
      <c r="A2246" s="7" t="s">
        <v>17638</v>
      </c>
      <c r="B2246" s="7" t="s">
        <v>17639</v>
      </c>
      <c r="C2246" s="7" t="s">
        <v>3</v>
      </c>
      <c r="D2246" s="8">
        <v>6433000</v>
      </c>
      <c r="E2246" s="7" t="s">
        <v>3</v>
      </c>
      <c r="F2246" s="8">
        <v>78383000</v>
      </c>
      <c r="G2246" s="7" t="s">
        <v>16862</v>
      </c>
      <c r="H2246" s="5">
        <v>2.8467089403047557E-4</v>
      </c>
      <c r="I2246" s="12">
        <v>8.1037517908110252E-8</v>
      </c>
    </row>
    <row r="2247" spans="1:9" hidden="1" outlineLevel="1">
      <c r="A2247" s="7" t="s">
        <v>17640</v>
      </c>
      <c r="B2247" s="7" t="s">
        <v>17641</v>
      </c>
      <c r="C2247" s="7" t="s">
        <v>3</v>
      </c>
      <c r="D2247" s="8">
        <v>0</v>
      </c>
      <c r="E2247" s="7" t="s">
        <v>3</v>
      </c>
      <c r="F2247" s="8">
        <v>4278000</v>
      </c>
      <c r="G2247" s="7" t="s">
        <v>16862</v>
      </c>
      <c r="H2247" s="5">
        <v>0</v>
      </c>
      <c r="I2247" s="12">
        <v>0</v>
      </c>
    </row>
    <row r="2248" spans="1:9" hidden="1" outlineLevel="1">
      <c r="A2248" s="7" t="s">
        <v>17642</v>
      </c>
      <c r="B2248" s="7" t="s">
        <v>17643</v>
      </c>
      <c r="C2248" s="7" t="s">
        <v>3</v>
      </c>
      <c r="D2248" s="8">
        <v>2861000</v>
      </c>
      <c r="E2248" s="7" t="s">
        <v>3</v>
      </c>
      <c r="F2248" s="8">
        <v>13343000</v>
      </c>
      <c r="G2248" s="7" t="s">
        <v>16862</v>
      </c>
      <c r="H2248" s="5">
        <v>1.2660398380556358E-4</v>
      </c>
      <c r="I2248" s="12">
        <v>1.6028568715439406E-8</v>
      </c>
    </row>
    <row r="2249" spans="1:9" hidden="1" outlineLevel="1">
      <c r="A2249" s="7" t="s">
        <v>17644</v>
      </c>
      <c r="B2249" s="7" t="s">
        <v>17645</v>
      </c>
      <c r="C2249" s="7" t="s">
        <v>3</v>
      </c>
      <c r="D2249" s="8">
        <v>572000</v>
      </c>
      <c r="E2249" s="7" t="s">
        <v>3</v>
      </c>
      <c r="F2249" s="8">
        <v>161906000</v>
      </c>
      <c r="G2249" s="7" t="s">
        <v>16862</v>
      </c>
      <c r="H2249" s="5">
        <v>2.5311946430193068E-5</v>
      </c>
      <c r="I2249" s="12">
        <v>6.4069463208496357E-10</v>
      </c>
    </row>
    <row r="2250" spans="1:9" hidden="1" outlineLevel="1">
      <c r="A2250" s="7" t="s">
        <v>17646</v>
      </c>
      <c r="B2250" s="7" t="s">
        <v>17647</v>
      </c>
      <c r="C2250" s="7" t="s">
        <v>3</v>
      </c>
      <c r="D2250" s="8">
        <v>0</v>
      </c>
      <c r="E2250" s="7" t="s">
        <v>3</v>
      </c>
      <c r="F2250" s="8">
        <v>3043130</v>
      </c>
      <c r="G2250" s="7" t="s">
        <v>16862</v>
      </c>
      <c r="H2250" s="5">
        <v>0</v>
      </c>
      <c r="I2250" s="12">
        <v>0</v>
      </c>
    </row>
    <row r="2251" spans="1:9" hidden="1" outlineLevel="1">
      <c r="A2251" s="7" t="s">
        <v>17648</v>
      </c>
      <c r="B2251" s="7" t="s">
        <v>17649</v>
      </c>
      <c r="C2251" s="7" t="s">
        <v>3</v>
      </c>
      <c r="D2251" s="8">
        <v>0</v>
      </c>
      <c r="E2251" s="7" t="s">
        <v>3</v>
      </c>
      <c r="F2251" s="8">
        <v>159164000</v>
      </c>
      <c r="G2251" s="7" t="s">
        <v>16862</v>
      </c>
      <c r="H2251" s="5">
        <v>0</v>
      </c>
      <c r="I2251" s="12">
        <v>0</v>
      </c>
    </row>
    <row r="2252" spans="1:9" hidden="1" outlineLevel="1">
      <c r="A2252" s="7" t="s">
        <v>17650</v>
      </c>
      <c r="B2252" s="7" t="s">
        <v>17651</v>
      </c>
      <c r="C2252" s="7" t="s">
        <v>3</v>
      </c>
      <c r="D2252" s="8">
        <v>0</v>
      </c>
      <c r="E2252" s="7" t="s">
        <v>3</v>
      </c>
      <c r="F2252" s="8">
        <v>104770000</v>
      </c>
      <c r="G2252" s="7" t="s">
        <v>16862</v>
      </c>
      <c r="H2252" s="5">
        <v>0</v>
      </c>
      <c r="I2252" s="12">
        <v>0</v>
      </c>
    </row>
    <row r="2253" spans="1:9" hidden="1" outlineLevel="1">
      <c r="A2253" s="7" t="s">
        <v>17652</v>
      </c>
      <c r="B2253" s="7" t="s">
        <v>17653</v>
      </c>
      <c r="C2253" s="7" t="s">
        <v>3</v>
      </c>
      <c r="D2253" s="8">
        <v>0</v>
      </c>
      <c r="E2253" s="7" t="s">
        <v>3</v>
      </c>
      <c r="F2253" s="8">
        <v>289260</v>
      </c>
      <c r="G2253" s="7" t="s">
        <v>16862</v>
      </c>
      <c r="H2253" s="5">
        <v>0</v>
      </c>
      <c r="I2253" s="12">
        <v>0</v>
      </c>
    </row>
    <row r="2254" spans="1:9" hidden="1" outlineLevel="1">
      <c r="A2254" s="7" t="s">
        <v>17654</v>
      </c>
      <c r="B2254" s="7" t="s">
        <v>17655</v>
      </c>
      <c r="C2254" s="7" t="s">
        <v>3</v>
      </c>
      <c r="D2254" s="8">
        <v>7300000</v>
      </c>
      <c r="E2254" s="7" t="s">
        <v>3</v>
      </c>
      <c r="F2254" s="8">
        <v>178221000</v>
      </c>
      <c r="G2254" s="7" t="s">
        <v>16862</v>
      </c>
      <c r="H2254" s="5">
        <v>3.2303707856714935E-4</v>
      </c>
      <c r="I2254" s="12">
        <v>1.0435295412919862E-7</v>
      </c>
    </row>
    <row r="2255" spans="1:9" hidden="1" outlineLevel="1">
      <c r="A2255" s="7" t="s">
        <v>17656</v>
      </c>
      <c r="B2255" s="7" t="s">
        <v>17657</v>
      </c>
      <c r="C2255" s="7" t="s">
        <v>3</v>
      </c>
      <c r="D2255" s="8">
        <v>1459586000</v>
      </c>
      <c r="E2255" s="7" t="s">
        <v>3</v>
      </c>
      <c r="F2255" s="8">
        <v>2238577000</v>
      </c>
      <c r="G2255" s="7" t="s">
        <v>16862</v>
      </c>
      <c r="H2255" s="5">
        <v>6.4589095528426191E-2</v>
      </c>
      <c r="I2255" s="12">
        <v>4.1717512611801639E-3</v>
      </c>
    </row>
    <row r="2256" spans="1:9" hidden="1" outlineLevel="1">
      <c r="A2256" s="7" t="s">
        <v>17658</v>
      </c>
      <c r="B2256" s="7" t="s">
        <v>17659</v>
      </c>
      <c r="C2256" s="7" t="s">
        <v>3</v>
      </c>
      <c r="D2256" s="8">
        <v>0</v>
      </c>
      <c r="E2256" s="7" t="s">
        <v>3</v>
      </c>
      <c r="F2256" s="8">
        <v>30053620</v>
      </c>
      <c r="G2256" s="7" t="s">
        <v>16862</v>
      </c>
      <c r="H2256" s="5">
        <v>0</v>
      </c>
      <c r="I2256" s="12">
        <v>0</v>
      </c>
    </row>
    <row r="2257" spans="1:9" hidden="1" outlineLevel="1">
      <c r="A2257" s="7" t="s">
        <v>17660</v>
      </c>
      <c r="B2257" s="7" t="s">
        <v>17661</v>
      </c>
      <c r="C2257" s="7" t="s">
        <v>3</v>
      </c>
      <c r="D2257" s="8">
        <v>2948000</v>
      </c>
      <c r="E2257" s="7" t="s">
        <v>3</v>
      </c>
      <c r="F2257" s="8">
        <v>84798000</v>
      </c>
      <c r="G2257" s="7" t="s">
        <v>16862</v>
      </c>
      <c r="H2257" s="5">
        <v>1.3045387775561043E-4</v>
      </c>
      <c r="I2257" s="12">
        <v>1.7018214221475749E-8</v>
      </c>
    </row>
    <row r="2258" spans="1:9" hidden="1" outlineLevel="1">
      <c r="A2258" s="7" t="s">
        <v>17662</v>
      </c>
      <c r="B2258" s="7" t="s">
        <v>17663</v>
      </c>
      <c r="C2258" s="7" t="s">
        <v>3</v>
      </c>
      <c r="D2258" s="8">
        <v>31106000</v>
      </c>
      <c r="E2258" s="7" t="s">
        <v>3</v>
      </c>
      <c r="F2258" s="8">
        <v>187221000</v>
      </c>
      <c r="G2258" s="7" t="s">
        <v>16862</v>
      </c>
      <c r="H2258" s="5">
        <v>1.376491967932842E-3</v>
      </c>
      <c r="I2258" s="12">
        <v>1.8947301377836283E-6</v>
      </c>
    </row>
    <row r="2259" spans="1:9" hidden="1" outlineLevel="1">
      <c r="A2259" s="7" t="s">
        <v>17664</v>
      </c>
      <c r="B2259" s="7" t="s">
        <v>17665</v>
      </c>
      <c r="C2259" s="7" t="s">
        <v>3</v>
      </c>
      <c r="D2259" s="8">
        <v>137601000</v>
      </c>
      <c r="E2259" s="7" t="s">
        <v>3</v>
      </c>
      <c r="F2259" s="8">
        <v>483528000</v>
      </c>
      <c r="G2259" s="7" t="s">
        <v>16862</v>
      </c>
      <c r="H2259" s="5">
        <v>6.0890719243723718E-3</v>
      </c>
      <c r="I2259" s="12">
        <v>3.707679690017986E-5</v>
      </c>
    </row>
    <row r="2260" spans="1:9" hidden="1" outlineLevel="1">
      <c r="A2260" s="7" t="s">
        <v>17666</v>
      </c>
      <c r="B2260" s="7" t="s">
        <v>17667</v>
      </c>
      <c r="C2260" s="7" t="s">
        <v>3</v>
      </c>
      <c r="D2260" s="8">
        <v>1178799000</v>
      </c>
      <c r="E2260" s="7" t="s">
        <v>3</v>
      </c>
      <c r="F2260" s="8">
        <v>1245087000</v>
      </c>
      <c r="G2260" s="7" t="s">
        <v>16862</v>
      </c>
      <c r="H2260" s="5">
        <v>5.2163806188750279E-2</v>
      </c>
      <c r="I2260" s="12">
        <v>2.721062676097502E-3</v>
      </c>
    </row>
    <row r="2261" spans="1:9" hidden="1" outlineLevel="1">
      <c r="A2261" s="7" t="s">
        <v>17668</v>
      </c>
      <c r="B2261" s="7" t="s">
        <v>17669</v>
      </c>
      <c r="C2261" s="7" t="s">
        <v>3</v>
      </c>
      <c r="D2261" s="8">
        <v>0</v>
      </c>
      <c r="E2261" s="7" t="s">
        <v>3</v>
      </c>
      <c r="F2261" s="8">
        <v>6600770</v>
      </c>
      <c r="G2261" s="7" t="s">
        <v>16862</v>
      </c>
      <c r="H2261" s="5">
        <v>0</v>
      </c>
      <c r="I2261" s="12">
        <v>0</v>
      </c>
    </row>
    <row r="2262" spans="1:9" hidden="1" outlineLevel="1">
      <c r="A2262" s="7" t="s">
        <v>17670</v>
      </c>
      <c r="B2262" s="7" t="s">
        <v>17671</v>
      </c>
      <c r="C2262" s="7" t="s">
        <v>3</v>
      </c>
      <c r="D2262" s="8">
        <v>0</v>
      </c>
      <c r="E2262" s="7" t="s">
        <v>3</v>
      </c>
      <c r="F2262" s="8">
        <v>5520000</v>
      </c>
      <c r="G2262" s="7" t="s">
        <v>16862</v>
      </c>
      <c r="H2262" s="5">
        <v>0</v>
      </c>
      <c r="I2262" s="12">
        <v>0</v>
      </c>
    </row>
    <row r="2263" spans="1:9" hidden="1" outlineLevel="1">
      <c r="A2263" s="7" t="s">
        <v>17672</v>
      </c>
      <c r="B2263" s="7" t="s">
        <v>17673</v>
      </c>
      <c r="C2263" s="7" t="s">
        <v>3</v>
      </c>
      <c r="D2263" s="8">
        <v>0</v>
      </c>
      <c r="E2263" s="7" t="s">
        <v>3</v>
      </c>
      <c r="F2263" s="8">
        <v>489163000</v>
      </c>
      <c r="G2263" s="7" t="s">
        <v>16862</v>
      </c>
      <c r="H2263" s="5">
        <v>0</v>
      </c>
      <c r="I2263" s="12">
        <v>0</v>
      </c>
    </row>
    <row r="2264" spans="1:9" hidden="1" outlineLevel="1">
      <c r="A2264" s="7" t="s">
        <v>17674</v>
      </c>
      <c r="B2264" s="7" t="s">
        <v>17675</v>
      </c>
      <c r="C2264" s="7" t="s">
        <v>3</v>
      </c>
      <c r="D2264" s="8">
        <v>1780520</v>
      </c>
      <c r="E2264" s="7" t="s">
        <v>3</v>
      </c>
      <c r="F2264" s="8">
        <v>195794240</v>
      </c>
      <c r="G2264" s="7" t="s">
        <v>16862</v>
      </c>
      <c r="H2264" s="5">
        <v>7.8790956045257632E-5</v>
      </c>
      <c r="I2264" s="12">
        <v>6.20801475452572E-9</v>
      </c>
    </row>
    <row r="2265" spans="1:9" hidden="1" outlineLevel="1">
      <c r="A2265" s="7" t="s">
        <v>17676</v>
      </c>
      <c r="B2265" s="7" t="s">
        <v>17677</v>
      </c>
      <c r="C2265" s="7" t="s">
        <v>3</v>
      </c>
      <c r="D2265" s="8">
        <v>7346000</v>
      </c>
      <c r="E2265" s="7" t="s">
        <v>3</v>
      </c>
      <c r="F2265" s="8">
        <v>8372000</v>
      </c>
      <c r="G2265" s="7" t="s">
        <v>16862</v>
      </c>
      <c r="H2265" s="5">
        <v>3.2507265467866835E-4</v>
      </c>
      <c r="I2265" s="12">
        <v>1.0567223081983677E-7</v>
      </c>
    </row>
    <row r="2266" spans="1:9" hidden="1" outlineLevel="1">
      <c r="A2266" s="7" t="s">
        <v>17678</v>
      </c>
      <c r="B2266" s="7" t="s">
        <v>17679</v>
      </c>
      <c r="C2266" s="7" t="s">
        <v>3</v>
      </c>
      <c r="D2266" s="8">
        <v>0</v>
      </c>
      <c r="E2266" s="7" t="s">
        <v>3</v>
      </c>
      <c r="F2266" s="8">
        <v>35611400</v>
      </c>
      <c r="G2266" s="7" t="s">
        <v>16862</v>
      </c>
      <c r="H2266" s="5">
        <v>0</v>
      </c>
      <c r="I2266" s="12">
        <v>0</v>
      </c>
    </row>
    <row r="2267" spans="1:9" hidden="1" outlineLevel="1">
      <c r="A2267" s="7" t="s">
        <v>17680</v>
      </c>
      <c r="B2267" s="7" t="s">
        <v>17681</v>
      </c>
      <c r="C2267" s="7" t="s">
        <v>3</v>
      </c>
      <c r="D2267" s="8">
        <v>3598000</v>
      </c>
      <c r="E2267" s="7" t="s">
        <v>3</v>
      </c>
      <c r="F2267" s="8">
        <v>38171000</v>
      </c>
      <c r="G2267" s="7" t="s">
        <v>16862</v>
      </c>
      <c r="H2267" s="5">
        <v>1.592174532444662E-4</v>
      </c>
      <c r="I2267" s="12">
        <v>2.535019741765378E-8</v>
      </c>
    </row>
    <row r="2268" spans="1:9" hidden="1" outlineLevel="1">
      <c r="A2268" s="7" t="s">
        <v>17682</v>
      </c>
      <c r="B2268" s="7" t="s">
        <v>17683</v>
      </c>
      <c r="C2268" s="7" t="s">
        <v>3</v>
      </c>
      <c r="D2268" s="8">
        <v>633930</v>
      </c>
      <c r="E2268" s="7" t="s">
        <v>3</v>
      </c>
      <c r="F2268" s="8">
        <v>90445850</v>
      </c>
      <c r="G2268" s="7" t="s">
        <v>16862</v>
      </c>
      <c r="H2268" s="5">
        <v>2.8052451399462051E-5</v>
      </c>
      <c r="I2268" s="12">
        <v>7.8694002951918039E-10</v>
      </c>
    </row>
    <row r="2269" spans="1:9" hidden="1" outlineLevel="1">
      <c r="A2269" s="7" t="s">
        <v>17684</v>
      </c>
      <c r="B2269" s="7" t="s">
        <v>17685</v>
      </c>
      <c r="C2269" s="7" t="s">
        <v>3</v>
      </c>
      <c r="D2269" s="8">
        <v>1604000</v>
      </c>
      <c r="E2269" s="7" t="s">
        <v>3</v>
      </c>
      <c r="F2269" s="8">
        <v>128778000</v>
      </c>
      <c r="G2269" s="7" t="s">
        <v>16862</v>
      </c>
      <c r="H2269" s="5">
        <v>7.0979653975576369E-5</v>
      </c>
      <c r="I2269" s="12">
        <v>5.0381112784925539E-9</v>
      </c>
    </row>
    <row r="2270" spans="1:9" hidden="1" outlineLevel="1">
      <c r="A2270" s="7" t="s">
        <v>17686</v>
      </c>
      <c r="B2270" s="7" t="s">
        <v>17687</v>
      </c>
      <c r="C2270" s="7" t="s">
        <v>3</v>
      </c>
      <c r="D2270" s="8">
        <v>0</v>
      </c>
      <c r="E2270" s="7" t="s">
        <v>3</v>
      </c>
      <c r="F2270" s="8">
        <v>33391000</v>
      </c>
      <c r="G2270" s="7" t="s">
        <v>16862</v>
      </c>
      <c r="H2270" s="5">
        <v>0</v>
      </c>
      <c r="I2270" s="12">
        <v>0</v>
      </c>
    </row>
    <row r="2271" spans="1:9" hidden="1" outlineLevel="1">
      <c r="A2271" s="7" t="s">
        <v>17688</v>
      </c>
      <c r="B2271" s="7" t="s">
        <v>17689</v>
      </c>
      <c r="C2271" s="7" t="s">
        <v>3</v>
      </c>
      <c r="D2271" s="8">
        <v>0</v>
      </c>
      <c r="E2271" s="7" t="s">
        <v>3</v>
      </c>
      <c r="F2271" s="8">
        <v>62177000</v>
      </c>
      <c r="G2271" s="7" t="s">
        <v>16862</v>
      </c>
      <c r="H2271" s="5">
        <v>0</v>
      </c>
      <c r="I2271" s="12">
        <v>0</v>
      </c>
    </row>
    <row r="2272" spans="1:9" hidden="1" outlineLevel="1">
      <c r="A2272" s="7" t="s">
        <v>17690</v>
      </c>
      <c r="B2272" s="7" t="s">
        <v>17691</v>
      </c>
      <c r="C2272" s="7" t="s">
        <v>3</v>
      </c>
      <c r="D2272" s="8">
        <v>13389000</v>
      </c>
      <c r="E2272" s="7" t="s">
        <v>3</v>
      </c>
      <c r="F2272" s="8">
        <v>126462000</v>
      </c>
      <c r="G2272" s="7" t="s">
        <v>16862</v>
      </c>
      <c r="H2272" s="5">
        <v>5.9248540341583049E-4</v>
      </c>
      <c r="I2272" s="12">
        <v>3.510389532608194E-7</v>
      </c>
    </row>
    <row r="2273" spans="1:9" hidden="1" outlineLevel="1">
      <c r="A2273" s="7" t="s">
        <v>17692</v>
      </c>
      <c r="B2273" s="7" t="s">
        <v>17693</v>
      </c>
      <c r="C2273" s="7" t="s">
        <v>3</v>
      </c>
      <c r="D2273" s="8">
        <v>0</v>
      </c>
      <c r="E2273" s="7" t="s">
        <v>3</v>
      </c>
      <c r="F2273" s="8">
        <v>13713780</v>
      </c>
      <c r="G2273" s="7" t="s">
        <v>16862</v>
      </c>
      <c r="H2273" s="5">
        <v>0</v>
      </c>
      <c r="I2273" s="12">
        <v>0</v>
      </c>
    </row>
    <row r="2274" spans="1:9" hidden="1" outlineLevel="1">
      <c r="A2274" s="7" t="s">
        <v>17694</v>
      </c>
      <c r="B2274" s="7" t="s">
        <v>17695</v>
      </c>
      <c r="C2274" s="7" t="s">
        <v>3</v>
      </c>
      <c r="D2274" s="8">
        <v>0</v>
      </c>
      <c r="E2274" s="7" t="s">
        <v>3</v>
      </c>
      <c r="F2274" s="8">
        <v>24350000</v>
      </c>
      <c r="G2274" s="7" t="s">
        <v>16862</v>
      </c>
      <c r="H2274" s="5">
        <v>0</v>
      </c>
      <c r="I2274" s="12">
        <v>0</v>
      </c>
    </row>
    <row r="2275" spans="1:9" hidden="1" outlineLevel="1">
      <c r="A2275" s="7" t="s">
        <v>17696</v>
      </c>
      <c r="B2275" s="7" t="s">
        <v>17697</v>
      </c>
      <c r="C2275" s="7" t="s">
        <v>3</v>
      </c>
      <c r="D2275" s="8"/>
      <c r="E2275" s="7" t="s">
        <v>3</v>
      </c>
      <c r="F2275" s="8"/>
      <c r="G2275" s="7" t="s">
        <v>16862</v>
      </c>
      <c r="H2275" s="5">
        <v>0</v>
      </c>
      <c r="I2275" s="12">
        <v>0</v>
      </c>
    </row>
    <row r="2276" spans="1:9" hidden="1" outlineLevel="1">
      <c r="A2276" s="7" t="s">
        <v>17698</v>
      </c>
      <c r="B2276" s="7" t="s">
        <v>17699</v>
      </c>
      <c r="C2276" s="7" t="s">
        <v>3</v>
      </c>
      <c r="D2276" s="8"/>
      <c r="E2276" s="7" t="s">
        <v>3</v>
      </c>
      <c r="F2276" s="8"/>
      <c r="G2276" s="7" t="s">
        <v>16862</v>
      </c>
      <c r="H2276" s="5">
        <v>0</v>
      </c>
      <c r="I2276" s="12">
        <v>0</v>
      </c>
    </row>
    <row r="2277" spans="1:9" hidden="1" outlineLevel="1">
      <c r="A2277" s="7" t="s">
        <v>17700</v>
      </c>
      <c r="B2277" s="7" t="s">
        <v>17701</v>
      </c>
      <c r="C2277" s="7" t="s">
        <v>3</v>
      </c>
      <c r="D2277" s="8"/>
      <c r="E2277" s="7" t="s">
        <v>3</v>
      </c>
      <c r="F2277" s="8"/>
      <c r="G2277" s="7" t="s">
        <v>16862</v>
      </c>
      <c r="H2277" s="5">
        <v>0</v>
      </c>
      <c r="I2277" s="12">
        <v>0</v>
      </c>
    </row>
    <row r="2278" spans="1:9" hidden="1" outlineLevel="1">
      <c r="A2278" s="7" t="s">
        <v>17702</v>
      </c>
      <c r="B2278" s="7" t="s">
        <v>17703</v>
      </c>
      <c r="C2278" s="7" t="s">
        <v>3</v>
      </c>
      <c r="D2278" s="8"/>
      <c r="E2278" s="7" t="s">
        <v>3</v>
      </c>
      <c r="F2278" s="8"/>
      <c r="G2278" s="7" t="s">
        <v>16862</v>
      </c>
      <c r="H2278" s="5">
        <v>0</v>
      </c>
      <c r="I2278" s="12">
        <v>0</v>
      </c>
    </row>
    <row r="2279" spans="1:9" collapsed="1">
      <c r="A2279" s="5"/>
      <c r="B2279" s="5"/>
      <c r="C2279" s="5"/>
      <c r="D2279" s="5"/>
      <c r="E2279" s="5"/>
      <c r="F2279" s="5"/>
      <c r="G2279" s="5"/>
      <c r="H2279" s="5"/>
      <c r="I2279" s="5"/>
    </row>
    <row r="2280" spans="1:9" s="17" customFormat="1">
      <c r="A2280" s="13"/>
      <c r="B2280" s="13" t="s">
        <v>16862</v>
      </c>
      <c r="C2280" s="13"/>
      <c r="D2280" s="20">
        <v>22598025070</v>
      </c>
      <c r="E2280" s="13"/>
      <c r="F2280" s="13"/>
      <c r="G2280" s="13"/>
      <c r="H2280" s="13" t="s">
        <v>13493</v>
      </c>
      <c r="I2280" s="19">
        <v>876.19511774029047</v>
      </c>
    </row>
    <row r="2282" spans="1:9">
      <c r="A2282" s="5"/>
      <c r="B2282" s="5"/>
      <c r="C2282" s="5"/>
      <c r="D2282" s="5"/>
      <c r="E2282" s="5"/>
      <c r="F2282" s="5"/>
      <c r="G2282" s="5"/>
      <c r="H2282" s="5"/>
      <c r="I2282" s="5"/>
    </row>
    <row r="2283" spans="1:9" ht="42" hidden="1" outlineLevel="1">
      <c r="A2283" s="6" t="s">
        <v>13494</v>
      </c>
      <c r="B2283" s="6" t="s">
        <v>13495</v>
      </c>
      <c r="C2283" s="6" t="s">
        <v>13497</v>
      </c>
      <c r="D2283" s="6" t="s">
        <v>13498</v>
      </c>
      <c r="E2283" s="6" t="s">
        <v>13499</v>
      </c>
      <c r="F2283" s="6" t="s">
        <v>13500</v>
      </c>
      <c r="G2283" s="6" t="s">
        <v>13496</v>
      </c>
      <c r="H2283" s="5" t="s">
        <v>13501</v>
      </c>
      <c r="I2283" s="5" t="s">
        <v>13502</v>
      </c>
    </row>
    <row r="2284" spans="1:9" hidden="1" outlineLevel="1">
      <c r="A2284" s="7" t="s">
        <v>17704</v>
      </c>
      <c r="B2284" s="7" t="s">
        <v>1234</v>
      </c>
      <c r="C2284" s="7" t="s">
        <v>3</v>
      </c>
      <c r="D2284" s="8">
        <v>6028000000</v>
      </c>
      <c r="E2284" s="7" t="s">
        <v>3</v>
      </c>
      <c r="F2284" s="8">
        <v>15144500000</v>
      </c>
      <c r="G2284" s="7" t="s">
        <v>17705</v>
      </c>
      <c r="H2284" s="5">
        <v>0.64111792656030098</v>
      </c>
      <c r="I2284" s="12">
        <v>0.41103219575697947</v>
      </c>
    </row>
    <row r="2285" spans="1:9" hidden="1" outlineLevel="1">
      <c r="A2285" s="7" t="s">
        <v>17706</v>
      </c>
      <c r="B2285" s="7" t="s">
        <v>17707</v>
      </c>
      <c r="C2285" s="7" t="s">
        <v>3</v>
      </c>
      <c r="D2285" s="8">
        <v>2991000000</v>
      </c>
      <c r="E2285" s="7" t="s">
        <v>3</v>
      </c>
      <c r="F2285" s="8">
        <v>4103000000</v>
      </c>
      <c r="G2285" s="7" t="s">
        <v>17705</v>
      </c>
      <c r="H2285" s="5">
        <v>0.31811276017615464</v>
      </c>
      <c r="I2285" s="12">
        <v>0.10119572818689168</v>
      </c>
    </row>
    <row r="2286" spans="1:9" hidden="1" outlineLevel="1">
      <c r="A2286" s="7" t="s">
        <v>17708</v>
      </c>
      <c r="B2286" s="7" t="s">
        <v>17709</v>
      </c>
      <c r="C2286" s="7" t="s">
        <v>3</v>
      </c>
      <c r="D2286" s="8"/>
      <c r="E2286" s="7" t="s">
        <v>3</v>
      </c>
      <c r="F2286" s="8"/>
      <c r="G2286" s="7" t="s">
        <v>17705</v>
      </c>
      <c r="H2286" s="5">
        <v>0</v>
      </c>
      <c r="I2286" s="12">
        <v>0</v>
      </c>
    </row>
    <row r="2287" spans="1:9" hidden="1" outlineLevel="1">
      <c r="A2287" s="7" t="s">
        <v>17710</v>
      </c>
      <c r="B2287" s="7" t="s">
        <v>17711</v>
      </c>
      <c r="C2287" s="7" t="s">
        <v>3</v>
      </c>
      <c r="D2287" s="8">
        <v>125000</v>
      </c>
      <c r="E2287" s="7" t="s">
        <v>3</v>
      </c>
      <c r="F2287" s="8">
        <v>947000</v>
      </c>
      <c r="G2287" s="7" t="s">
        <v>17705</v>
      </c>
      <c r="H2287" s="5">
        <v>1.3294582086933912E-5</v>
      </c>
      <c r="I2287" s="12">
        <v>1.7674591286622406E-10</v>
      </c>
    </row>
    <row r="2288" spans="1:9" hidden="1" outlineLevel="1">
      <c r="A2288" s="7" t="s">
        <v>17712</v>
      </c>
      <c r="B2288" s="7" t="s">
        <v>17713</v>
      </c>
      <c r="C2288" s="7" t="s">
        <v>3</v>
      </c>
      <c r="D2288" s="8">
        <v>15156160</v>
      </c>
      <c r="E2288" s="7" t="s">
        <v>3</v>
      </c>
      <c r="F2288" s="8">
        <v>30977300</v>
      </c>
      <c r="G2288" s="7" t="s">
        <v>17705</v>
      </c>
      <c r="H2288" s="5">
        <v>1.6119585059416342E-3</v>
      </c>
      <c r="I2288" s="12">
        <v>2.5984102248775856E-6</v>
      </c>
    </row>
    <row r="2289" spans="1:9" hidden="1" outlineLevel="1">
      <c r="A2289" s="7" t="s">
        <v>17714</v>
      </c>
      <c r="B2289" s="7" t="s">
        <v>17715</v>
      </c>
      <c r="C2289" s="7" t="s">
        <v>3</v>
      </c>
      <c r="D2289" s="8">
        <v>3483350</v>
      </c>
      <c r="E2289" s="7" t="s">
        <v>3</v>
      </c>
      <c r="F2289" s="8">
        <v>246180</v>
      </c>
      <c r="G2289" s="7" t="s">
        <v>17705</v>
      </c>
      <c r="H2289" s="5">
        <v>3.7047746010016996E-4</v>
      </c>
      <c r="I2289" s="12">
        <v>1.3725354844227303E-7</v>
      </c>
    </row>
    <row r="2290" spans="1:9" hidden="1" outlineLevel="1">
      <c r="A2290" s="7" t="s">
        <v>17716</v>
      </c>
      <c r="B2290" s="7" t="s">
        <v>17717</v>
      </c>
      <c r="C2290" s="7" t="s">
        <v>3</v>
      </c>
      <c r="D2290" s="8">
        <v>230978650</v>
      </c>
      <c r="E2290" s="7" t="s">
        <v>3</v>
      </c>
      <c r="F2290" s="8">
        <v>551260550</v>
      </c>
      <c r="G2290" s="7" t="s">
        <v>17705</v>
      </c>
      <c r="H2290" s="5">
        <v>2.4566116982033422E-2</v>
      </c>
      <c r="I2290" s="12">
        <v>6.0349410357495091E-4</v>
      </c>
    </row>
    <row r="2291" spans="1:9" hidden="1" outlineLevel="1">
      <c r="A2291" s="7" t="s">
        <v>17718</v>
      </c>
      <c r="B2291" s="7" t="s">
        <v>17719</v>
      </c>
      <c r="C2291" s="7" t="s">
        <v>3</v>
      </c>
      <c r="D2291" s="8"/>
      <c r="E2291" s="7" t="s">
        <v>3</v>
      </c>
      <c r="F2291" s="8"/>
      <c r="G2291" s="7" t="s">
        <v>17705</v>
      </c>
      <c r="H2291" s="5">
        <v>0</v>
      </c>
      <c r="I2291" s="12">
        <v>0</v>
      </c>
    </row>
    <row r="2292" spans="1:9" hidden="1" outlineLevel="1">
      <c r="A2292" s="7" t="s">
        <v>17720</v>
      </c>
      <c r="B2292" s="7" t="s">
        <v>17721</v>
      </c>
      <c r="C2292" s="7" t="s">
        <v>3</v>
      </c>
      <c r="D2292" s="8"/>
      <c r="E2292" s="7" t="s">
        <v>3</v>
      </c>
      <c r="F2292" s="8"/>
      <c r="G2292" s="7" t="s">
        <v>17705</v>
      </c>
      <c r="H2292" s="5">
        <v>0</v>
      </c>
      <c r="I2292" s="12">
        <v>0</v>
      </c>
    </row>
    <row r="2293" spans="1:9" hidden="1" outlineLevel="1">
      <c r="A2293" s="7" t="s">
        <v>17722</v>
      </c>
      <c r="B2293" s="7" t="s">
        <v>17723</v>
      </c>
      <c r="C2293" s="7" t="s">
        <v>3</v>
      </c>
      <c r="D2293" s="8">
        <v>48140480</v>
      </c>
      <c r="E2293" s="7" t="s">
        <v>3</v>
      </c>
      <c r="F2293" s="8">
        <v>36521510</v>
      </c>
      <c r="G2293" s="7" t="s">
        <v>17705</v>
      </c>
      <c r="H2293" s="5">
        <v>5.1200605045152022E-3</v>
      </c>
      <c r="I2293" s="12">
        <v>2.6215019569896467E-5</v>
      </c>
    </row>
    <row r="2294" spans="1:9" hidden="1" outlineLevel="1">
      <c r="A2294" s="7" t="s">
        <v>17724</v>
      </c>
      <c r="B2294" s="7" t="s">
        <v>17725</v>
      </c>
      <c r="C2294" s="7" t="s">
        <v>3</v>
      </c>
      <c r="D2294" s="8">
        <v>402370</v>
      </c>
      <c r="E2294" s="7" t="s">
        <v>3</v>
      </c>
      <c r="F2294" s="8">
        <v>1465900</v>
      </c>
      <c r="G2294" s="7" t="s">
        <v>17705</v>
      </c>
      <c r="H2294" s="5">
        <v>4.2794727954556786E-5</v>
      </c>
      <c r="I2294" s="12">
        <v>1.831388740704524E-9</v>
      </c>
    </row>
    <row r="2295" spans="1:9" hidden="1" outlineLevel="1">
      <c r="A2295" s="7" t="s">
        <v>17726</v>
      </c>
      <c r="B2295" s="7" t="s">
        <v>17727</v>
      </c>
      <c r="C2295" s="7" t="s">
        <v>3</v>
      </c>
      <c r="D2295" s="8">
        <v>0</v>
      </c>
      <c r="E2295" s="7" t="s">
        <v>3</v>
      </c>
      <c r="F2295" s="8">
        <v>0</v>
      </c>
      <c r="G2295" s="7" t="s">
        <v>17705</v>
      </c>
      <c r="H2295" s="5">
        <v>0</v>
      </c>
      <c r="I2295" s="12">
        <v>0</v>
      </c>
    </row>
    <row r="2296" spans="1:9" hidden="1" outlineLevel="1">
      <c r="A2296" s="7" t="s">
        <v>17728</v>
      </c>
      <c r="B2296" s="7" t="s">
        <v>17729</v>
      </c>
      <c r="C2296" s="7" t="s">
        <v>3</v>
      </c>
      <c r="D2296" s="8">
        <v>3694020</v>
      </c>
      <c r="E2296" s="7" t="s">
        <v>3</v>
      </c>
      <c r="F2296" s="8">
        <v>7180120</v>
      </c>
      <c r="G2296" s="7" t="s">
        <v>17705</v>
      </c>
      <c r="H2296" s="5">
        <v>3.9288361696620492E-4</v>
      </c>
      <c r="I2296" s="12">
        <v>1.5435753648044762E-7</v>
      </c>
    </row>
    <row r="2297" spans="1:9" hidden="1" outlineLevel="1">
      <c r="A2297" s="7" t="s">
        <v>17730</v>
      </c>
      <c r="B2297" s="7" t="s">
        <v>17731</v>
      </c>
      <c r="C2297" s="7" t="s">
        <v>3</v>
      </c>
      <c r="D2297" s="8">
        <v>119920</v>
      </c>
      <c r="E2297" s="7" t="s">
        <v>3</v>
      </c>
      <c r="F2297" s="8">
        <v>363530</v>
      </c>
      <c r="G2297" s="7" t="s">
        <v>17705</v>
      </c>
      <c r="H2297" s="5">
        <v>1.2754290270920918E-5</v>
      </c>
      <c r="I2297" s="12">
        <v>1.6267192031490798E-10</v>
      </c>
    </row>
    <row r="2298" spans="1:9" hidden="1" outlineLevel="1">
      <c r="A2298" s="7" t="s">
        <v>17732</v>
      </c>
      <c r="B2298" s="7" t="s">
        <v>17733</v>
      </c>
      <c r="C2298" s="7" t="s">
        <v>3</v>
      </c>
      <c r="D2298" s="8">
        <v>1055440</v>
      </c>
      <c r="E2298" s="7" t="s">
        <v>3</v>
      </c>
      <c r="F2298" s="8">
        <v>2046450</v>
      </c>
      <c r="G2298" s="7" t="s">
        <v>17705</v>
      </c>
      <c r="H2298" s="5">
        <v>1.1225306974266824E-4</v>
      </c>
      <c r="I2298" s="12">
        <v>1.2600751666652339E-8</v>
      </c>
    </row>
    <row r="2299" spans="1:9" hidden="1" outlineLevel="1">
      <c r="A2299" s="7" t="s">
        <v>17734</v>
      </c>
      <c r="B2299" s="7" t="s">
        <v>17735</v>
      </c>
      <c r="C2299" s="7" t="s">
        <v>3</v>
      </c>
      <c r="D2299" s="8">
        <v>58114000</v>
      </c>
      <c r="E2299" s="7" t="s">
        <v>3</v>
      </c>
      <c r="F2299" s="8">
        <v>215500000</v>
      </c>
      <c r="G2299" s="7" t="s">
        <v>17705</v>
      </c>
      <c r="H2299" s="5">
        <v>6.1808107472006192E-3</v>
      </c>
      <c r="I2299" s="12">
        <v>3.8202421492710679E-5</v>
      </c>
    </row>
    <row r="2300" spans="1:9" hidden="1" outlineLevel="1">
      <c r="A2300" s="7" t="s">
        <v>17736</v>
      </c>
      <c r="B2300" s="7" t="s">
        <v>17737</v>
      </c>
      <c r="C2300" s="7" t="s">
        <v>3</v>
      </c>
      <c r="D2300" s="8">
        <v>22057000</v>
      </c>
      <c r="E2300" s="7" t="s">
        <v>3</v>
      </c>
      <c r="F2300" s="8">
        <v>34328000</v>
      </c>
      <c r="G2300" s="7" t="s">
        <v>17705</v>
      </c>
      <c r="H2300" s="5">
        <v>2.3459087767320106E-3</v>
      </c>
      <c r="I2300" s="12">
        <v>5.5032879887482786E-6</v>
      </c>
    </row>
    <row r="2301" spans="1:9" collapsed="1"/>
    <row r="2302" spans="1:9" s="17" customFormat="1">
      <c r="A2302" s="13"/>
      <c r="B2302" s="13" t="s">
        <v>17705</v>
      </c>
      <c r="C2302" s="13"/>
      <c r="D2302" s="20">
        <v>9402326390</v>
      </c>
      <c r="E2302" s="13"/>
      <c r="F2302" s="13"/>
      <c r="G2302" s="13"/>
      <c r="H2302" s="13" t="s">
        <v>13493</v>
      </c>
      <c r="I2302" s="19">
        <v>5129.0424356936546</v>
      </c>
    </row>
    <row r="2303" spans="1:9">
      <c r="A2303" s="5"/>
      <c r="B2303" s="5"/>
      <c r="C2303" s="5"/>
      <c r="D2303" s="5"/>
      <c r="E2303" s="5"/>
      <c r="F2303" s="5"/>
      <c r="G2303" s="5"/>
      <c r="H2303" s="5"/>
      <c r="I2303" s="5"/>
    </row>
    <row r="2304" spans="1:9" ht="42" hidden="1" outlineLevel="1">
      <c r="A2304" s="6" t="s">
        <v>13494</v>
      </c>
      <c r="B2304" s="6" t="s">
        <v>13495</v>
      </c>
      <c r="C2304" s="6" t="s">
        <v>13497</v>
      </c>
      <c r="D2304" s="6" t="s">
        <v>13498</v>
      </c>
      <c r="E2304" s="6" t="s">
        <v>13499</v>
      </c>
      <c r="F2304" s="6" t="s">
        <v>13500</v>
      </c>
      <c r="G2304" s="6" t="s">
        <v>13496</v>
      </c>
      <c r="H2304" s="5" t="s">
        <v>13501</v>
      </c>
      <c r="I2304" s="5" t="s">
        <v>13502</v>
      </c>
    </row>
    <row r="2305" spans="1:9" hidden="1" outlineLevel="1">
      <c r="A2305" s="7" t="s">
        <v>17738</v>
      </c>
      <c r="B2305" s="7" t="s">
        <v>17739</v>
      </c>
      <c r="C2305" s="7" t="s">
        <v>3</v>
      </c>
      <c r="D2305" s="8">
        <v>75154710</v>
      </c>
      <c r="E2305" s="7" t="s">
        <v>3</v>
      </c>
      <c r="F2305" s="8">
        <v>37369650</v>
      </c>
      <c r="G2305" s="7" t="s">
        <v>17740</v>
      </c>
      <c r="H2305" s="5">
        <v>5.6698431428533764E-4</v>
      </c>
      <c r="I2305" s="12">
        <v>3.2147121264561453E-7</v>
      </c>
    </row>
    <row r="2306" spans="1:9" hidden="1" outlineLevel="1">
      <c r="A2306" s="7" t="s">
        <v>17741</v>
      </c>
      <c r="B2306" s="7" t="s">
        <v>17742</v>
      </c>
      <c r="C2306" s="7" t="s">
        <v>3</v>
      </c>
      <c r="D2306" s="8">
        <v>44500</v>
      </c>
      <c r="E2306" s="7" t="s">
        <v>3</v>
      </c>
      <c r="F2306" s="8">
        <v>120420</v>
      </c>
      <c r="G2306" s="7" t="s">
        <v>17740</v>
      </c>
      <c r="H2306" s="5">
        <v>3.3571817369393781E-7</v>
      </c>
      <c r="I2306" s="12">
        <v>1.12706692148393E-13</v>
      </c>
    </row>
    <row r="2307" spans="1:9" hidden="1" outlineLevel="1">
      <c r="A2307" s="7" t="s">
        <v>17743</v>
      </c>
      <c r="B2307" s="7" t="s">
        <v>17744</v>
      </c>
      <c r="C2307" s="7" t="s">
        <v>3</v>
      </c>
      <c r="D2307" s="8">
        <v>1746369000</v>
      </c>
      <c r="E2307" s="7" t="s">
        <v>3</v>
      </c>
      <c r="F2307" s="8">
        <v>1433076000</v>
      </c>
      <c r="G2307" s="7" t="s">
        <v>17740</v>
      </c>
      <c r="H2307" s="5">
        <v>1.3175006994959741E-2</v>
      </c>
      <c r="I2307" s="12">
        <v>1.7358080931723809E-4</v>
      </c>
    </row>
    <row r="2308" spans="1:9" hidden="1" outlineLevel="1">
      <c r="A2308" s="7" t="s">
        <v>17745</v>
      </c>
      <c r="B2308" s="7" t="s">
        <v>17746</v>
      </c>
      <c r="C2308" s="7" t="s">
        <v>3</v>
      </c>
      <c r="D2308" s="8">
        <v>45998000000</v>
      </c>
      <c r="E2308" s="7" t="s">
        <v>3</v>
      </c>
      <c r="F2308" s="8">
        <v>92023000000</v>
      </c>
      <c r="G2308" s="7" t="s">
        <v>17740</v>
      </c>
      <c r="H2308" s="5">
        <v>0.34701942817019665</v>
      </c>
      <c r="I2308" s="12">
        <v>0.12042248352757028</v>
      </c>
    </row>
    <row r="2309" spans="1:9" hidden="1" outlineLevel="1">
      <c r="A2309" s="7" t="s">
        <v>17747</v>
      </c>
      <c r="B2309" s="7" t="s">
        <v>17748</v>
      </c>
      <c r="C2309" s="7" t="s">
        <v>3</v>
      </c>
      <c r="D2309" s="8">
        <v>8264000000</v>
      </c>
      <c r="E2309" s="7" t="s">
        <v>3</v>
      </c>
      <c r="F2309" s="8">
        <v>8543000000</v>
      </c>
      <c r="G2309" s="7" t="s">
        <v>17740</v>
      </c>
      <c r="H2309" s="5">
        <v>6.2345505334982072E-2</v>
      </c>
      <c r="I2309" s="12">
        <v>3.8869620354742779E-3</v>
      </c>
    </row>
    <row r="2310" spans="1:9" hidden="1" outlineLevel="1">
      <c r="A2310" s="7" t="s">
        <v>17749</v>
      </c>
      <c r="B2310" s="7" t="s">
        <v>2518</v>
      </c>
      <c r="C2310" s="7" t="s">
        <v>3</v>
      </c>
      <c r="D2310" s="8">
        <v>66683000000</v>
      </c>
      <c r="E2310" s="7" t="s">
        <v>3</v>
      </c>
      <c r="F2310" s="8">
        <v>70509000000</v>
      </c>
      <c r="G2310" s="7" t="s">
        <v>17740</v>
      </c>
      <c r="H2310" s="5">
        <v>0.50307179722321027</v>
      </c>
      <c r="I2310" s="12">
        <v>0.25308123316139081</v>
      </c>
    </row>
    <row r="2311" spans="1:9" hidden="1" outlineLevel="1">
      <c r="A2311" s="7" t="s">
        <v>17750</v>
      </c>
      <c r="B2311" s="7" t="s">
        <v>17751</v>
      </c>
      <c r="C2311" s="7" t="s">
        <v>3</v>
      </c>
      <c r="D2311" s="8">
        <v>2464867000</v>
      </c>
      <c r="E2311" s="7" t="s">
        <v>3</v>
      </c>
      <c r="F2311" s="8">
        <v>1938875000</v>
      </c>
      <c r="G2311" s="7" t="s">
        <v>17740</v>
      </c>
      <c r="H2311" s="5">
        <v>1.8595520171650684E-2</v>
      </c>
      <c r="I2311" s="12">
        <v>3.4579337045426747E-4</v>
      </c>
    </row>
    <row r="2312" spans="1:9" hidden="1" outlineLevel="1">
      <c r="A2312" s="7" t="s">
        <v>17752</v>
      </c>
      <c r="B2312" s="7" t="s">
        <v>17753</v>
      </c>
      <c r="C2312" s="7" t="s">
        <v>3</v>
      </c>
      <c r="D2312" s="8">
        <v>641135000</v>
      </c>
      <c r="E2312" s="7" t="s">
        <v>3</v>
      </c>
      <c r="F2312" s="8">
        <v>222841000</v>
      </c>
      <c r="G2312" s="7" t="s">
        <v>17740</v>
      </c>
      <c r="H2312" s="5">
        <v>4.8368690177811868E-3</v>
      </c>
      <c r="I2312" s="12">
        <v>2.3395301895171543E-5</v>
      </c>
    </row>
    <row r="2313" spans="1:9" hidden="1" outlineLevel="1">
      <c r="A2313" s="7" t="s">
        <v>17754</v>
      </c>
      <c r="B2313" s="7" t="s">
        <v>17755</v>
      </c>
      <c r="C2313" s="7" t="s">
        <v>3</v>
      </c>
      <c r="D2313" s="8"/>
      <c r="E2313" s="7" t="s">
        <v>3</v>
      </c>
      <c r="F2313" s="8"/>
      <c r="G2313" s="7" t="s">
        <v>17740</v>
      </c>
      <c r="H2313" s="5">
        <v>0</v>
      </c>
      <c r="I2313" s="12">
        <v>0</v>
      </c>
    </row>
    <row r="2314" spans="1:9" hidden="1" outlineLevel="1">
      <c r="A2314" s="7" t="s">
        <v>17756</v>
      </c>
      <c r="B2314" s="7" t="s">
        <v>17757</v>
      </c>
      <c r="C2314" s="7" t="s">
        <v>3</v>
      </c>
      <c r="D2314" s="8">
        <v>0</v>
      </c>
      <c r="E2314" s="7" t="s">
        <v>3</v>
      </c>
      <c r="F2314" s="8">
        <v>272190</v>
      </c>
      <c r="G2314" s="7" t="s">
        <v>17740</v>
      </c>
      <c r="H2314" s="5">
        <v>0</v>
      </c>
      <c r="I2314" s="12">
        <v>0</v>
      </c>
    </row>
    <row r="2315" spans="1:9" hidden="1" outlineLevel="1">
      <c r="A2315" s="7" t="s">
        <v>17758</v>
      </c>
      <c r="B2315" s="7" t="s">
        <v>17759</v>
      </c>
      <c r="C2315" s="7" t="s">
        <v>3</v>
      </c>
      <c r="D2315" s="8"/>
      <c r="E2315" s="7" t="s">
        <v>3</v>
      </c>
      <c r="F2315" s="8"/>
      <c r="G2315" s="7" t="s">
        <v>17740</v>
      </c>
      <c r="H2315" s="5">
        <v>0</v>
      </c>
      <c r="I2315" s="12">
        <v>0</v>
      </c>
    </row>
    <row r="2316" spans="1:9" hidden="1" outlineLevel="1">
      <c r="A2316" s="7" t="s">
        <v>17760</v>
      </c>
      <c r="B2316" s="7" t="s">
        <v>17761</v>
      </c>
      <c r="C2316" s="7" t="s">
        <v>3</v>
      </c>
      <c r="D2316" s="8">
        <v>2266320</v>
      </c>
      <c r="E2316" s="7" t="s">
        <v>3</v>
      </c>
      <c r="F2316" s="8">
        <v>1593030</v>
      </c>
      <c r="G2316" s="7" t="s">
        <v>17740</v>
      </c>
      <c r="H2316" s="5">
        <v>1.7097636211371802E-5</v>
      </c>
      <c r="I2316" s="12">
        <v>2.9232916401641232E-10</v>
      </c>
    </row>
    <row r="2317" spans="1:9" hidden="1" outlineLevel="1">
      <c r="A2317" s="7" t="s">
        <v>17762</v>
      </c>
      <c r="B2317" s="7" t="s">
        <v>17763</v>
      </c>
      <c r="C2317" s="7" t="s">
        <v>3</v>
      </c>
      <c r="D2317" s="8">
        <v>11363300</v>
      </c>
      <c r="E2317" s="7" t="s">
        <v>3</v>
      </c>
      <c r="F2317" s="8">
        <v>6959800</v>
      </c>
      <c r="G2317" s="7" t="s">
        <v>17740</v>
      </c>
      <c r="H2317" s="5">
        <v>8.5727333104187043E-5</v>
      </c>
      <c r="I2317" s="12">
        <v>7.3491756411562439E-9</v>
      </c>
    </row>
    <row r="2318" spans="1:9" hidden="1" outlineLevel="1">
      <c r="A2318" s="7" t="s">
        <v>17764</v>
      </c>
      <c r="B2318" s="7" t="s">
        <v>17765</v>
      </c>
      <c r="C2318" s="7" t="s">
        <v>3</v>
      </c>
      <c r="D2318" s="8"/>
      <c r="E2318" s="7" t="s">
        <v>3</v>
      </c>
      <c r="F2318" s="8"/>
      <c r="G2318" s="7" t="s">
        <v>17740</v>
      </c>
      <c r="H2318" s="5">
        <v>0</v>
      </c>
      <c r="I2318" s="12">
        <v>0</v>
      </c>
    </row>
    <row r="2319" spans="1:9" hidden="1" outlineLevel="1">
      <c r="A2319" s="7" t="s">
        <v>17766</v>
      </c>
      <c r="B2319" s="7" t="s">
        <v>17767</v>
      </c>
      <c r="C2319" s="7" t="s">
        <v>3</v>
      </c>
      <c r="D2319" s="8">
        <v>13555000</v>
      </c>
      <c r="E2319" s="7" t="s">
        <v>3</v>
      </c>
      <c r="F2319" s="8">
        <v>4874000</v>
      </c>
      <c r="G2319" s="7" t="s">
        <v>17740</v>
      </c>
      <c r="H2319" s="5">
        <v>1.0226201897576016E-4</v>
      </c>
      <c r="I2319" s="12">
        <v>1.0457520524998731E-8</v>
      </c>
    </row>
    <row r="2320" spans="1:9" hidden="1" outlineLevel="1">
      <c r="A2320" s="7" t="s">
        <v>17768</v>
      </c>
      <c r="B2320" s="7" t="s">
        <v>17769</v>
      </c>
      <c r="C2320" s="7" t="s">
        <v>3</v>
      </c>
      <c r="D2320" s="8"/>
      <c r="E2320" s="7" t="s">
        <v>3</v>
      </c>
      <c r="F2320" s="8"/>
      <c r="G2320" s="7" t="s">
        <v>17740</v>
      </c>
      <c r="H2320" s="5">
        <v>0</v>
      </c>
      <c r="I2320" s="12">
        <v>0</v>
      </c>
    </row>
    <row r="2321" spans="1:9" hidden="1" outlineLevel="1">
      <c r="A2321" s="7" t="s">
        <v>17770</v>
      </c>
      <c r="B2321" s="7" t="s">
        <v>17771</v>
      </c>
      <c r="C2321" s="7" t="s">
        <v>3</v>
      </c>
      <c r="D2321" s="8"/>
      <c r="E2321" s="7" t="s">
        <v>3</v>
      </c>
      <c r="F2321" s="8"/>
      <c r="G2321" s="7" t="s">
        <v>17740</v>
      </c>
      <c r="H2321" s="5">
        <v>0</v>
      </c>
      <c r="I2321" s="12">
        <v>0</v>
      </c>
    </row>
    <row r="2322" spans="1:9" hidden="1" outlineLevel="1">
      <c r="A2322" s="7" t="s">
        <v>17772</v>
      </c>
      <c r="B2322" s="7" t="s">
        <v>17773</v>
      </c>
      <c r="C2322" s="7" t="s">
        <v>3</v>
      </c>
      <c r="D2322" s="8">
        <v>0</v>
      </c>
      <c r="E2322" s="7" t="s">
        <v>3</v>
      </c>
      <c r="F2322" s="8">
        <v>25040</v>
      </c>
      <c r="G2322" s="7" t="s">
        <v>17740</v>
      </c>
      <c r="H2322" s="5">
        <v>0</v>
      </c>
      <c r="I2322" s="12">
        <v>0</v>
      </c>
    </row>
    <row r="2323" spans="1:9" hidden="1" outlineLevel="1">
      <c r="A2323" s="7" t="s">
        <v>17774</v>
      </c>
      <c r="B2323" s="7" t="s">
        <v>17775</v>
      </c>
      <c r="C2323" s="7" t="s">
        <v>3</v>
      </c>
      <c r="D2323" s="8">
        <v>3469010</v>
      </c>
      <c r="E2323" s="7" t="s">
        <v>3</v>
      </c>
      <c r="F2323" s="8">
        <v>628620</v>
      </c>
      <c r="G2323" s="7" t="s">
        <v>17740</v>
      </c>
      <c r="H2323" s="5">
        <v>2.6171004533168702E-5</v>
      </c>
      <c r="I2323" s="12">
        <v>6.8492147827513675E-10</v>
      </c>
    </row>
    <row r="2324" spans="1:9" hidden="1" outlineLevel="1">
      <c r="A2324" s="7" t="s">
        <v>17776</v>
      </c>
      <c r="B2324" s="7" t="s">
        <v>17777</v>
      </c>
      <c r="C2324" s="7" t="s">
        <v>3</v>
      </c>
      <c r="D2324" s="8">
        <v>0</v>
      </c>
      <c r="E2324" s="7" t="s">
        <v>3</v>
      </c>
      <c r="F2324" s="8">
        <v>334810</v>
      </c>
      <c r="G2324" s="7" t="s">
        <v>17740</v>
      </c>
      <c r="H2324" s="5">
        <v>0</v>
      </c>
      <c r="I2324" s="12">
        <v>0</v>
      </c>
    </row>
    <row r="2325" spans="1:9" hidden="1" outlineLevel="1">
      <c r="A2325" s="7" t="s">
        <v>17778</v>
      </c>
      <c r="B2325" s="7" t="s">
        <v>17779</v>
      </c>
      <c r="C2325" s="7" t="s">
        <v>3</v>
      </c>
      <c r="D2325" s="8"/>
      <c r="E2325" s="7" t="s">
        <v>3</v>
      </c>
      <c r="F2325" s="8"/>
      <c r="G2325" s="7" t="s">
        <v>17740</v>
      </c>
      <c r="H2325" s="5">
        <v>0</v>
      </c>
      <c r="I2325" s="12">
        <v>0</v>
      </c>
    </row>
    <row r="2326" spans="1:9" hidden="1" outlineLevel="1">
      <c r="A2326" s="7" t="s">
        <v>17780</v>
      </c>
      <c r="B2326" s="7" t="s">
        <v>17781</v>
      </c>
      <c r="C2326" s="7" t="s">
        <v>3</v>
      </c>
      <c r="D2326" s="8"/>
      <c r="E2326" s="7" t="s">
        <v>3</v>
      </c>
      <c r="F2326" s="8"/>
      <c r="G2326" s="7" t="s">
        <v>17740</v>
      </c>
      <c r="H2326" s="5">
        <v>0</v>
      </c>
      <c r="I2326" s="12">
        <v>0</v>
      </c>
    </row>
    <row r="2327" spans="1:9" hidden="1" outlineLevel="1">
      <c r="A2327" s="7" t="s">
        <v>17782</v>
      </c>
      <c r="B2327" s="7" t="s">
        <v>17783</v>
      </c>
      <c r="C2327" s="7" t="s">
        <v>3</v>
      </c>
      <c r="D2327" s="8"/>
      <c r="E2327" s="7" t="s">
        <v>3</v>
      </c>
      <c r="F2327" s="8"/>
      <c r="G2327" s="7" t="s">
        <v>17740</v>
      </c>
      <c r="H2327" s="5">
        <v>0</v>
      </c>
      <c r="I2327" s="12">
        <v>0</v>
      </c>
    </row>
    <row r="2328" spans="1:9" hidden="1" outlineLevel="1">
      <c r="A2328" s="7" t="s">
        <v>17784</v>
      </c>
      <c r="B2328" s="7" t="s">
        <v>17785</v>
      </c>
      <c r="C2328" s="7" t="s">
        <v>3</v>
      </c>
      <c r="D2328" s="8"/>
      <c r="E2328" s="7" t="s">
        <v>3</v>
      </c>
      <c r="F2328" s="8"/>
      <c r="G2328" s="7" t="s">
        <v>17740</v>
      </c>
      <c r="H2328" s="5">
        <v>0</v>
      </c>
      <c r="I2328" s="12">
        <v>0</v>
      </c>
    </row>
    <row r="2329" spans="1:9" hidden="1" outlineLevel="1">
      <c r="A2329" s="7" t="s">
        <v>17786</v>
      </c>
      <c r="B2329" s="7" t="s">
        <v>17787</v>
      </c>
      <c r="C2329" s="7" t="s">
        <v>3</v>
      </c>
      <c r="D2329" s="8">
        <v>0</v>
      </c>
      <c r="E2329" s="7" t="s">
        <v>3</v>
      </c>
      <c r="F2329" s="8">
        <v>0</v>
      </c>
      <c r="G2329" s="7" t="s">
        <v>17740</v>
      </c>
      <c r="H2329" s="5">
        <v>0</v>
      </c>
      <c r="I2329" s="12">
        <v>0</v>
      </c>
    </row>
    <row r="2330" spans="1:9" hidden="1" outlineLevel="1">
      <c r="A2330" s="7" t="s">
        <v>17788</v>
      </c>
      <c r="B2330" s="7" t="s">
        <v>17789</v>
      </c>
      <c r="C2330" s="7" t="s">
        <v>3</v>
      </c>
      <c r="D2330" s="8"/>
      <c r="E2330" s="7" t="s">
        <v>3</v>
      </c>
      <c r="F2330" s="8"/>
      <c r="G2330" s="7" t="s">
        <v>17740</v>
      </c>
      <c r="H2330" s="5">
        <v>0</v>
      </c>
      <c r="I2330" s="12">
        <v>0</v>
      </c>
    </row>
    <row r="2331" spans="1:9" hidden="1" outlineLevel="1">
      <c r="A2331" s="7" t="s">
        <v>17790</v>
      </c>
      <c r="B2331" s="7" t="s">
        <v>17791</v>
      </c>
      <c r="C2331" s="7" t="s">
        <v>3</v>
      </c>
      <c r="D2331" s="8">
        <v>0</v>
      </c>
      <c r="E2331" s="7" t="s">
        <v>3</v>
      </c>
      <c r="F2331" s="8">
        <v>1237060</v>
      </c>
      <c r="G2331" s="7" t="s">
        <v>17740</v>
      </c>
      <c r="H2331" s="5">
        <v>0</v>
      </c>
      <c r="I2331" s="12">
        <v>0</v>
      </c>
    </row>
    <row r="2332" spans="1:9" hidden="1" outlineLevel="1">
      <c r="A2332" s="7" t="s">
        <v>17792</v>
      </c>
      <c r="B2332" s="7" t="s">
        <v>17793</v>
      </c>
      <c r="C2332" s="7" t="s">
        <v>3</v>
      </c>
      <c r="D2332" s="8">
        <v>8810</v>
      </c>
      <c r="E2332" s="7" t="s">
        <v>3</v>
      </c>
      <c r="F2332" s="8">
        <v>11150</v>
      </c>
      <c r="G2332" s="7" t="s">
        <v>17740</v>
      </c>
      <c r="H2332" s="5">
        <v>6.6464654162777348E-8</v>
      </c>
      <c r="I2332" s="12">
        <v>4.4175502529775958E-15</v>
      </c>
    </row>
    <row r="2333" spans="1:9" hidden="1" outlineLevel="1">
      <c r="A2333" s="7" t="s">
        <v>17794</v>
      </c>
      <c r="B2333" s="7" t="s">
        <v>17795</v>
      </c>
      <c r="C2333" s="7" t="s">
        <v>3</v>
      </c>
      <c r="D2333" s="8"/>
      <c r="E2333" s="7" t="s">
        <v>3</v>
      </c>
      <c r="F2333" s="8"/>
      <c r="G2333" s="7" t="s">
        <v>17740</v>
      </c>
      <c r="H2333" s="5">
        <v>0</v>
      </c>
      <c r="I2333" s="12">
        <v>0</v>
      </c>
    </row>
    <row r="2334" spans="1:9" hidden="1" outlineLevel="1">
      <c r="A2334" s="7" t="s">
        <v>17796</v>
      </c>
      <c r="B2334" s="7" t="s">
        <v>17797</v>
      </c>
      <c r="C2334" s="7" t="s">
        <v>3</v>
      </c>
      <c r="D2334" s="8"/>
      <c r="E2334" s="7" t="s">
        <v>3</v>
      </c>
      <c r="F2334" s="8"/>
      <c r="G2334" s="7" t="s">
        <v>17740</v>
      </c>
      <c r="H2334" s="5">
        <v>0</v>
      </c>
      <c r="I2334" s="12">
        <v>0</v>
      </c>
    </row>
    <row r="2335" spans="1:9" hidden="1" outlineLevel="1">
      <c r="A2335" s="7" t="s">
        <v>17798</v>
      </c>
      <c r="B2335" s="7" t="s">
        <v>17799</v>
      </c>
      <c r="C2335" s="7" t="s">
        <v>3</v>
      </c>
      <c r="D2335" s="8"/>
      <c r="E2335" s="7" t="s">
        <v>3</v>
      </c>
      <c r="F2335" s="8"/>
      <c r="G2335" s="7" t="s">
        <v>17740</v>
      </c>
      <c r="H2335" s="5">
        <v>0</v>
      </c>
      <c r="I2335" s="12">
        <v>0</v>
      </c>
    </row>
    <row r="2336" spans="1:9" hidden="1" outlineLevel="1">
      <c r="A2336" s="7" t="s">
        <v>17800</v>
      </c>
      <c r="B2336" s="7" t="s">
        <v>17801</v>
      </c>
      <c r="C2336" s="7" t="s">
        <v>3</v>
      </c>
      <c r="D2336" s="8">
        <v>0</v>
      </c>
      <c r="E2336" s="7" t="s">
        <v>3</v>
      </c>
      <c r="F2336" s="8">
        <v>14460</v>
      </c>
      <c r="G2336" s="7" t="s">
        <v>17740</v>
      </c>
      <c r="H2336" s="5">
        <v>0</v>
      </c>
      <c r="I2336" s="12">
        <v>0</v>
      </c>
    </row>
    <row r="2337" spans="1:9" hidden="1" outlineLevel="1">
      <c r="A2337" s="7" t="s">
        <v>17802</v>
      </c>
      <c r="B2337" s="7" t="s">
        <v>17803</v>
      </c>
      <c r="C2337" s="7" t="s">
        <v>3</v>
      </c>
      <c r="D2337" s="8">
        <v>51260</v>
      </c>
      <c r="E2337" s="7" t="s">
        <v>3</v>
      </c>
      <c r="F2337" s="8">
        <v>226290</v>
      </c>
      <c r="G2337" s="7" t="s">
        <v>17740</v>
      </c>
      <c r="H2337" s="5">
        <v>3.8671715918092701E-7</v>
      </c>
      <c r="I2337" s="12">
        <v>1.4955016120496643E-13</v>
      </c>
    </row>
    <row r="2338" spans="1:9" hidden="1" outlineLevel="1">
      <c r="A2338" s="7" t="s">
        <v>17804</v>
      </c>
      <c r="B2338" s="7" t="s">
        <v>17805</v>
      </c>
      <c r="C2338" s="7" t="s">
        <v>3</v>
      </c>
      <c r="D2338" s="8"/>
      <c r="E2338" s="7" t="s">
        <v>3</v>
      </c>
      <c r="F2338" s="8"/>
      <c r="G2338" s="7" t="s">
        <v>17740</v>
      </c>
      <c r="H2338" s="5">
        <v>0</v>
      </c>
      <c r="I2338" s="12">
        <v>0</v>
      </c>
    </row>
    <row r="2339" spans="1:9" hidden="1" outlineLevel="1">
      <c r="A2339" s="7" t="s">
        <v>17806</v>
      </c>
      <c r="B2339" s="7" t="s">
        <v>17807</v>
      </c>
      <c r="C2339" s="7" t="s">
        <v>3</v>
      </c>
      <c r="D2339" s="8"/>
      <c r="E2339" s="7" t="s">
        <v>3</v>
      </c>
      <c r="F2339" s="8"/>
      <c r="G2339" s="7" t="s">
        <v>17740</v>
      </c>
      <c r="H2339" s="5">
        <v>0</v>
      </c>
      <c r="I2339" s="12">
        <v>0</v>
      </c>
    </row>
    <row r="2340" spans="1:9" hidden="1" outlineLevel="1">
      <c r="A2340" s="7" t="s">
        <v>17808</v>
      </c>
      <c r="B2340" s="7" t="s">
        <v>17809</v>
      </c>
      <c r="C2340" s="7" t="s">
        <v>3</v>
      </c>
      <c r="D2340" s="8">
        <v>14610090</v>
      </c>
      <c r="E2340" s="7" t="s">
        <v>3</v>
      </c>
      <c r="F2340" s="8">
        <v>4951200</v>
      </c>
      <c r="G2340" s="7" t="s">
        <v>17740</v>
      </c>
      <c r="H2340" s="5">
        <v>1.1022185915290031E-4</v>
      </c>
      <c r="I2340" s="12">
        <v>1.2148858235121794E-8</v>
      </c>
    </row>
    <row r="2341" spans="1:9" hidden="1" outlineLevel="1">
      <c r="A2341" s="7" t="s">
        <v>17810</v>
      </c>
      <c r="B2341" s="7" t="s">
        <v>17811</v>
      </c>
      <c r="C2341" s="7" t="s">
        <v>3</v>
      </c>
      <c r="D2341" s="8">
        <v>43422000</v>
      </c>
      <c r="E2341" s="7" t="s">
        <v>3</v>
      </c>
      <c r="F2341" s="8">
        <v>17100000</v>
      </c>
      <c r="G2341" s="7" t="s">
        <v>17740</v>
      </c>
      <c r="H2341" s="5">
        <v>3.2758549523905997E-4</v>
      </c>
      <c r="I2341" s="12">
        <v>1.0731225669102018E-7</v>
      </c>
    </row>
    <row r="2342" spans="1:9" hidden="1" outlineLevel="1">
      <c r="A2342" s="7" t="s">
        <v>17812</v>
      </c>
      <c r="B2342" s="7" t="s">
        <v>17813</v>
      </c>
      <c r="C2342" s="7" t="s">
        <v>3</v>
      </c>
      <c r="D2342" s="8">
        <v>0</v>
      </c>
      <c r="E2342" s="7" t="s">
        <v>3</v>
      </c>
      <c r="F2342" s="8">
        <v>246000</v>
      </c>
      <c r="G2342" s="7" t="s">
        <v>17740</v>
      </c>
      <c r="H2342" s="5">
        <v>0</v>
      </c>
      <c r="I2342" s="12">
        <v>0</v>
      </c>
    </row>
    <row r="2343" spans="1:9" hidden="1" outlineLevel="1">
      <c r="A2343" s="7" t="s">
        <v>17814</v>
      </c>
      <c r="B2343" s="7" t="s">
        <v>17815</v>
      </c>
      <c r="C2343" s="7" t="s">
        <v>3</v>
      </c>
      <c r="D2343" s="8">
        <v>264800</v>
      </c>
      <c r="E2343" s="7" t="s">
        <v>3</v>
      </c>
      <c r="F2343" s="8">
        <v>5030</v>
      </c>
      <c r="G2343" s="7" t="s">
        <v>17740</v>
      </c>
      <c r="H2343" s="5">
        <v>1.9977117391944884E-6</v>
      </c>
      <c r="I2343" s="12">
        <v>3.9908521929154676E-12</v>
      </c>
    </row>
    <row r="2344" spans="1:9" hidden="1" outlineLevel="1">
      <c r="A2344" s="7" t="s">
        <v>17816</v>
      </c>
      <c r="B2344" s="7" t="s">
        <v>17817</v>
      </c>
      <c r="C2344" s="7" t="s">
        <v>3</v>
      </c>
      <c r="D2344" s="8"/>
      <c r="E2344" s="7" t="s">
        <v>3</v>
      </c>
      <c r="F2344" s="8"/>
      <c r="G2344" s="7" t="s">
        <v>17740</v>
      </c>
      <c r="H2344" s="5">
        <v>0</v>
      </c>
      <c r="I2344" s="12">
        <v>0</v>
      </c>
    </row>
    <row r="2345" spans="1:9" hidden="1" outlineLevel="1">
      <c r="A2345" s="7" t="s">
        <v>17818</v>
      </c>
      <c r="B2345" s="7" t="s">
        <v>17819</v>
      </c>
      <c r="C2345" s="7" t="s">
        <v>3</v>
      </c>
      <c r="D2345" s="8">
        <v>182580</v>
      </c>
      <c r="E2345" s="7" t="s">
        <v>3</v>
      </c>
      <c r="F2345" s="8">
        <v>86220</v>
      </c>
      <c r="G2345" s="7" t="s">
        <v>17740</v>
      </c>
      <c r="H2345" s="5">
        <v>1.3774252618660486E-6</v>
      </c>
      <c r="I2345" s="12">
        <v>1.8973003520267526E-12</v>
      </c>
    </row>
    <row r="2346" spans="1:9" hidden="1" outlineLevel="1">
      <c r="A2346" s="7" t="s">
        <v>17820</v>
      </c>
      <c r="B2346" s="7" t="s">
        <v>17821</v>
      </c>
      <c r="C2346" s="7" t="s">
        <v>3</v>
      </c>
      <c r="D2346" s="8">
        <v>6121000000</v>
      </c>
      <c r="E2346" s="7" t="s">
        <v>3</v>
      </c>
      <c r="F2346" s="8">
        <v>8273000000</v>
      </c>
      <c r="G2346" s="7" t="s">
        <v>17740</v>
      </c>
      <c r="H2346" s="5">
        <v>4.6178223397316705E-2</v>
      </c>
      <c r="I2346" s="12">
        <v>2.1324283161324878E-3</v>
      </c>
    </row>
    <row r="2347" spans="1:9" hidden="1" outlineLevel="1">
      <c r="A2347" s="7" t="s">
        <v>17822</v>
      </c>
      <c r="B2347" s="7" t="s">
        <v>17823</v>
      </c>
      <c r="C2347" s="7" t="s">
        <v>3</v>
      </c>
      <c r="D2347" s="8">
        <v>324390</v>
      </c>
      <c r="E2347" s="7" t="s">
        <v>3</v>
      </c>
      <c r="F2347" s="8">
        <v>879400</v>
      </c>
      <c r="G2347" s="7" t="s">
        <v>17740</v>
      </c>
      <c r="H2347" s="5">
        <v>2.4472723227994717E-6</v>
      </c>
      <c r="I2347" s="12">
        <v>5.989141821940321E-12</v>
      </c>
    </row>
    <row r="2348" spans="1:9" hidden="1" outlineLevel="1">
      <c r="A2348" s="7" t="s">
        <v>17824</v>
      </c>
      <c r="B2348" s="7" t="s">
        <v>17825</v>
      </c>
      <c r="C2348" s="7" t="s">
        <v>3</v>
      </c>
      <c r="D2348" s="8">
        <v>156800</v>
      </c>
      <c r="E2348" s="7" t="s">
        <v>3</v>
      </c>
      <c r="F2348" s="8">
        <v>523590</v>
      </c>
      <c r="G2348" s="7" t="s">
        <v>17740</v>
      </c>
      <c r="H2348" s="5">
        <v>1.1829350479822348E-6</v>
      </c>
      <c r="I2348" s="12">
        <v>1.399335327744732E-12</v>
      </c>
    </row>
    <row r="2349" spans="1:9" hidden="1" outlineLevel="1">
      <c r="A2349" s="7" t="s">
        <v>17826</v>
      </c>
      <c r="B2349" s="7" t="s">
        <v>17827</v>
      </c>
      <c r="C2349" s="7" t="s">
        <v>3</v>
      </c>
      <c r="D2349" s="8">
        <v>0</v>
      </c>
      <c r="E2349" s="7" t="s">
        <v>3</v>
      </c>
      <c r="F2349" s="8">
        <v>10920</v>
      </c>
      <c r="G2349" s="7" t="s">
        <v>17740</v>
      </c>
      <c r="H2349" s="5">
        <v>0</v>
      </c>
      <c r="I2349" s="12">
        <v>0</v>
      </c>
    </row>
    <row r="2350" spans="1:9" hidden="1" outlineLevel="1">
      <c r="A2350" s="7" t="s">
        <v>17828</v>
      </c>
      <c r="B2350" s="7" t="s">
        <v>17829</v>
      </c>
      <c r="C2350" s="7" t="s">
        <v>3</v>
      </c>
      <c r="D2350" s="8">
        <v>3363320</v>
      </c>
      <c r="E2350" s="7" t="s">
        <v>3</v>
      </c>
      <c r="F2350" s="8">
        <v>3623610</v>
      </c>
      <c r="G2350" s="7" t="s">
        <v>17740</v>
      </c>
      <c r="H2350" s="5">
        <v>2.5373655010074042E-5</v>
      </c>
      <c r="I2350" s="12">
        <v>6.438223685702555E-10</v>
      </c>
    </row>
    <row r="2351" spans="1:9" hidden="1" outlineLevel="1">
      <c r="A2351" s="7" t="s">
        <v>17830</v>
      </c>
      <c r="B2351" s="7" t="s">
        <v>17831</v>
      </c>
      <c r="C2351" s="7" t="s">
        <v>3</v>
      </c>
      <c r="D2351" s="8">
        <v>134043000</v>
      </c>
      <c r="E2351" s="7" t="s">
        <v>3</v>
      </c>
      <c r="F2351" s="8">
        <v>55732000</v>
      </c>
      <c r="G2351" s="7" t="s">
        <v>17740</v>
      </c>
      <c r="H2351" s="5">
        <v>1.0112510372237418E-3</v>
      </c>
      <c r="I2351" s="12">
        <v>1.0226286602860936E-6</v>
      </c>
    </row>
    <row r="2352" spans="1:9" hidden="1" outlineLevel="1">
      <c r="A2352" s="7" t="s">
        <v>17832</v>
      </c>
      <c r="B2352" s="7" t="s">
        <v>17833</v>
      </c>
      <c r="C2352" s="7" t="s">
        <v>3</v>
      </c>
      <c r="D2352" s="8">
        <v>0</v>
      </c>
      <c r="E2352" s="7" t="s">
        <v>3</v>
      </c>
      <c r="F2352" s="8">
        <v>2530</v>
      </c>
      <c r="G2352" s="7" t="s">
        <v>17740</v>
      </c>
      <c r="H2352" s="5">
        <v>0</v>
      </c>
      <c r="I2352" s="12">
        <v>0</v>
      </c>
    </row>
    <row r="2353" spans="1:9" hidden="1" outlineLevel="1">
      <c r="A2353" s="7" t="s">
        <v>17834</v>
      </c>
      <c r="B2353" s="7" t="s">
        <v>17835</v>
      </c>
      <c r="C2353" s="7" t="s">
        <v>3</v>
      </c>
      <c r="D2353" s="8">
        <v>1254230</v>
      </c>
      <c r="E2353" s="7" t="s">
        <v>3</v>
      </c>
      <c r="F2353" s="8">
        <v>855910</v>
      </c>
      <c r="G2353" s="7" t="s">
        <v>17740</v>
      </c>
      <c r="H2353" s="5">
        <v>9.4621978649920811E-6</v>
      </c>
      <c r="I2353" s="12">
        <v>8.9533188436260695E-11</v>
      </c>
    </row>
    <row r="2354" spans="1:9" hidden="1" outlineLevel="1">
      <c r="A2354" s="7" t="s">
        <v>17836</v>
      </c>
      <c r="B2354" s="7" t="s">
        <v>17837</v>
      </c>
      <c r="C2354" s="7" t="s">
        <v>3</v>
      </c>
      <c r="D2354" s="8">
        <v>552700</v>
      </c>
      <c r="E2354" s="7" t="s">
        <v>3</v>
      </c>
      <c r="F2354" s="8">
        <v>568310</v>
      </c>
      <c r="G2354" s="7" t="s">
        <v>17740</v>
      </c>
      <c r="H2354" s="5">
        <v>4.1696951595649311E-6</v>
      </c>
      <c r="I2354" s="12">
        <v>1.7386357723699217E-11</v>
      </c>
    </row>
    <row r="2355" spans="1:9" hidden="1" outlineLevel="1">
      <c r="A2355" s="7" t="s">
        <v>17838</v>
      </c>
      <c r="B2355" s="7" t="s">
        <v>17839</v>
      </c>
      <c r="C2355" s="7" t="s">
        <v>3</v>
      </c>
      <c r="D2355" s="8">
        <v>735560</v>
      </c>
      <c r="E2355" s="7" t="s">
        <v>3</v>
      </c>
      <c r="F2355" s="8">
        <v>396250</v>
      </c>
      <c r="G2355" s="7" t="s">
        <v>17740</v>
      </c>
      <c r="H2355" s="5">
        <v>5.549232805445234E-6</v>
      </c>
      <c r="I2355" s="12">
        <v>3.0793984729029581E-11</v>
      </c>
    </row>
    <row r="2356" spans="1:9" hidden="1" outlineLevel="1">
      <c r="A2356" s="7" t="s">
        <v>17840</v>
      </c>
      <c r="B2356" s="7" t="s">
        <v>17841</v>
      </c>
      <c r="C2356" s="7" t="s">
        <v>3</v>
      </c>
      <c r="D2356" s="8">
        <v>328463000</v>
      </c>
      <c r="E2356" s="7" t="s">
        <v>3</v>
      </c>
      <c r="F2356" s="8">
        <v>434029000</v>
      </c>
      <c r="G2356" s="7" t="s">
        <v>17740</v>
      </c>
      <c r="H2356" s="5">
        <v>2.4779999659782447E-3</v>
      </c>
      <c r="I2356" s="12">
        <v>6.1404838313881819E-6</v>
      </c>
    </row>
    <row r="2357" spans="1:9" collapsed="1"/>
    <row r="2358" spans="1:9" s="17" customFormat="1">
      <c r="A2358" s="13"/>
      <c r="B2358" s="13" t="s">
        <v>17740</v>
      </c>
      <c r="C2358" s="13"/>
      <c r="D2358" s="20">
        <v>132551656380</v>
      </c>
      <c r="E2358" s="13"/>
      <c r="F2358" s="13"/>
      <c r="G2358" s="13"/>
      <c r="H2358" s="13" t="s">
        <v>13493</v>
      </c>
      <c r="I2358" s="19">
        <v>3800.7350014607987</v>
      </c>
    </row>
    <row r="2360" spans="1:9">
      <c r="A2360" s="5"/>
      <c r="B2360" s="5"/>
      <c r="C2360" s="5"/>
      <c r="D2360" s="5"/>
      <c r="E2360" s="5"/>
      <c r="F2360" s="5"/>
      <c r="G2360" s="5"/>
      <c r="H2360" s="5"/>
      <c r="I2360" s="5"/>
    </row>
    <row r="2361" spans="1:9" ht="42" hidden="1" outlineLevel="1">
      <c r="A2361" s="6" t="s">
        <v>13494</v>
      </c>
      <c r="B2361" s="6" t="s">
        <v>13495</v>
      </c>
      <c r="C2361" s="6" t="s">
        <v>13497</v>
      </c>
      <c r="D2361" s="6" t="s">
        <v>13498</v>
      </c>
      <c r="E2361" s="6" t="s">
        <v>13499</v>
      </c>
      <c r="F2361" s="6" t="s">
        <v>13500</v>
      </c>
      <c r="G2361" s="6" t="s">
        <v>13496</v>
      </c>
      <c r="H2361" s="5" t="s">
        <v>13501</v>
      </c>
      <c r="I2361" s="5" t="s">
        <v>13502</v>
      </c>
    </row>
    <row r="2362" spans="1:9" hidden="1" outlineLevel="1">
      <c r="A2362" s="7" t="s">
        <v>17842</v>
      </c>
      <c r="B2362" s="7" t="s">
        <v>17843</v>
      </c>
      <c r="C2362" s="7" t="s">
        <v>3</v>
      </c>
      <c r="D2362" s="8">
        <v>6460946000</v>
      </c>
      <c r="E2362" s="7" t="s">
        <v>3</v>
      </c>
      <c r="F2362" s="8">
        <v>6765171000</v>
      </c>
      <c r="G2362" s="7" t="s">
        <v>179</v>
      </c>
      <c r="H2362" s="5">
        <v>2.15336784998497E-2</v>
      </c>
      <c r="I2362" s="12">
        <v>4.6369930973488925E-4</v>
      </c>
    </row>
    <row r="2363" spans="1:9" hidden="1" outlineLevel="1">
      <c r="A2363" s="7" t="s">
        <v>17844</v>
      </c>
      <c r="B2363" s="7" t="s">
        <v>17845</v>
      </c>
      <c r="C2363" s="7" t="s">
        <v>3</v>
      </c>
      <c r="D2363" s="8">
        <v>26046000</v>
      </c>
      <c r="E2363" s="7" t="s">
        <v>3</v>
      </c>
      <c r="F2363" s="8">
        <v>22268000</v>
      </c>
      <c r="G2363" s="7" t="s">
        <v>179</v>
      </c>
      <c r="H2363" s="5">
        <v>8.680867944215682E-5</v>
      </c>
      <c r="I2363" s="12">
        <v>7.5357468264911399E-9</v>
      </c>
    </row>
    <row r="2364" spans="1:9" hidden="1" outlineLevel="1">
      <c r="A2364" s="7" t="s">
        <v>17846</v>
      </c>
      <c r="B2364" s="7" t="s">
        <v>2623</v>
      </c>
      <c r="C2364" s="7" t="s">
        <v>3</v>
      </c>
      <c r="D2364" s="8">
        <v>68775000000</v>
      </c>
      <c r="E2364" s="7" t="s">
        <v>3</v>
      </c>
      <c r="F2364" s="8">
        <v>159339000000</v>
      </c>
      <c r="G2364" s="7" t="s">
        <v>179</v>
      </c>
      <c r="H2364" s="5">
        <v>0.22922010783361496</v>
      </c>
      <c r="I2364" s="12">
        <v>5.2541857835254072E-2</v>
      </c>
    </row>
    <row r="2365" spans="1:9" hidden="1" outlineLevel="1">
      <c r="A2365" s="7" t="s">
        <v>17847</v>
      </c>
      <c r="B2365" s="7" t="s">
        <v>17848</v>
      </c>
      <c r="C2365" s="7" t="s">
        <v>3</v>
      </c>
      <c r="D2365" s="8">
        <v>5420000</v>
      </c>
      <c r="E2365" s="7" t="s">
        <v>3</v>
      </c>
      <c r="F2365" s="8">
        <v>12722000</v>
      </c>
      <c r="G2365" s="7" t="s">
        <v>179</v>
      </c>
      <c r="H2365" s="5">
        <v>1.8064310933597864E-5</v>
      </c>
      <c r="I2365" s="12">
        <v>3.2631932950570337E-10</v>
      </c>
    </row>
    <row r="2366" spans="1:9" hidden="1" outlineLevel="1">
      <c r="A2366" s="7" t="s">
        <v>17849</v>
      </c>
      <c r="B2366" s="7" t="s">
        <v>741</v>
      </c>
      <c r="C2366" s="7" t="s">
        <v>3</v>
      </c>
      <c r="D2366" s="8">
        <v>48813000000</v>
      </c>
      <c r="E2366" s="7" t="s">
        <v>3</v>
      </c>
      <c r="F2366" s="8">
        <v>84186000000</v>
      </c>
      <c r="G2366" s="7" t="s">
        <v>179</v>
      </c>
      <c r="H2366" s="5">
        <v>0.16268878405935655</v>
      </c>
      <c r="I2366" s="12">
        <v>2.6467640458711948E-2</v>
      </c>
    </row>
    <row r="2367" spans="1:9" hidden="1" outlineLevel="1">
      <c r="A2367" s="7" t="s">
        <v>17850</v>
      </c>
      <c r="B2367" s="7" t="s">
        <v>11283</v>
      </c>
      <c r="C2367" s="7" t="s">
        <v>3</v>
      </c>
      <c r="D2367" s="8">
        <v>13806000000</v>
      </c>
      <c r="E2367" s="7" t="s">
        <v>3</v>
      </c>
      <c r="F2367" s="8">
        <v>24072000000</v>
      </c>
      <c r="G2367" s="7" t="s">
        <v>179</v>
      </c>
      <c r="H2367" s="5">
        <v>4.6013999400231015E-2</v>
      </c>
      <c r="I2367" s="12">
        <v>2.1172881408044603E-3</v>
      </c>
    </row>
    <row r="2368" spans="1:9" hidden="1" outlineLevel="1">
      <c r="A2368" s="7" t="s">
        <v>17851</v>
      </c>
      <c r="B2368" s="7" t="s">
        <v>17852</v>
      </c>
      <c r="C2368" s="7" t="s">
        <v>3</v>
      </c>
      <c r="D2368" s="8">
        <v>128029000</v>
      </c>
      <c r="E2368" s="7" t="s">
        <v>3</v>
      </c>
      <c r="F2368" s="8"/>
      <c r="G2368" s="7" t="s">
        <v>179</v>
      </c>
      <c r="H2368" s="5">
        <v>4.2670768718036916E-4</v>
      </c>
      <c r="I2368" s="12">
        <v>1.8207945029881979E-7</v>
      </c>
    </row>
    <row r="2369" spans="1:9" hidden="1" outlineLevel="1">
      <c r="A2369" s="7" t="s">
        <v>17853</v>
      </c>
      <c r="B2369" s="7" t="s">
        <v>17854</v>
      </c>
      <c r="C2369" s="7" t="s">
        <v>3</v>
      </c>
      <c r="D2369" s="8">
        <v>68477000</v>
      </c>
      <c r="E2369" s="7" t="s">
        <v>3</v>
      </c>
      <c r="F2369" s="8">
        <v>50734000</v>
      </c>
      <c r="G2369" s="7" t="s">
        <v>179</v>
      </c>
      <c r="H2369" s="5">
        <v>2.2822690402213668E-4</v>
      </c>
      <c r="I2369" s="12">
        <v>5.2087519719529592E-8</v>
      </c>
    </row>
    <row r="2370" spans="1:9" hidden="1" outlineLevel="1">
      <c r="A2370" s="7" t="s">
        <v>17855</v>
      </c>
      <c r="B2370" s="7" t="s">
        <v>6235</v>
      </c>
      <c r="C2370" s="7" t="s">
        <v>3</v>
      </c>
      <c r="D2370" s="8">
        <v>1976558000</v>
      </c>
      <c r="E2370" s="7" t="s">
        <v>3</v>
      </c>
      <c r="F2370" s="8">
        <v>5452172000</v>
      </c>
      <c r="G2370" s="7" t="s">
        <v>179</v>
      </c>
      <c r="H2370" s="5">
        <v>6.5876675812343776E-3</v>
      </c>
      <c r="I2370" s="12">
        <v>4.3397364160846394E-5</v>
      </c>
    </row>
    <row r="2371" spans="1:9" hidden="1" outlineLevel="1">
      <c r="A2371" s="7" t="s">
        <v>17856</v>
      </c>
      <c r="B2371" s="7" t="s">
        <v>17857</v>
      </c>
      <c r="C2371" s="7" t="s">
        <v>3</v>
      </c>
      <c r="D2371" s="8"/>
      <c r="E2371" s="7" t="s">
        <v>3</v>
      </c>
      <c r="F2371" s="8"/>
      <c r="G2371" s="7" t="s">
        <v>179</v>
      </c>
      <c r="H2371" s="5">
        <v>0</v>
      </c>
      <c r="I2371" s="12">
        <v>0</v>
      </c>
    </row>
    <row r="2372" spans="1:9" hidden="1" outlineLevel="1">
      <c r="A2372" s="7" t="s">
        <v>17858</v>
      </c>
      <c r="B2372" s="7" t="s">
        <v>2328</v>
      </c>
      <c r="C2372" s="7" t="s">
        <v>3</v>
      </c>
      <c r="D2372" s="8">
        <v>4785610</v>
      </c>
      <c r="E2372" s="7" t="s">
        <v>3</v>
      </c>
      <c r="F2372" s="8">
        <v>1651100</v>
      </c>
      <c r="G2372" s="7" t="s">
        <v>179</v>
      </c>
      <c r="H2372" s="5">
        <v>1.5949953329692853E-5</v>
      </c>
      <c r="I2372" s="12">
        <v>2.544010112193801E-10</v>
      </c>
    </row>
    <row r="2373" spans="1:9" hidden="1" outlineLevel="1">
      <c r="A2373" s="7" t="s">
        <v>17859</v>
      </c>
      <c r="B2373" s="7" t="s">
        <v>17860</v>
      </c>
      <c r="C2373" s="7" t="s">
        <v>3</v>
      </c>
      <c r="D2373" s="8">
        <v>90000</v>
      </c>
      <c r="E2373" s="7" t="s">
        <v>3</v>
      </c>
      <c r="F2373" s="8">
        <v>82520</v>
      </c>
      <c r="G2373" s="7" t="s">
        <v>179</v>
      </c>
      <c r="H2373" s="5">
        <v>2.9996088266121913E-7</v>
      </c>
      <c r="I2373" s="12">
        <v>8.9976531126897678E-14</v>
      </c>
    </row>
    <row r="2374" spans="1:9" hidden="1" outlineLevel="1">
      <c r="A2374" s="7" t="s">
        <v>17861</v>
      </c>
      <c r="B2374" s="7" t="s">
        <v>2931</v>
      </c>
      <c r="C2374" s="7" t="s">
        <v>3</v>
      </c>
      <c r="D2374" s="8">
        <v>27359000000</v>
      </c>
      <c r="E2374" s="7" t="s">
        <v>3</v>
      </c>
      <c r="F2374" s="8">
        <v>63259000000</v>
      </c>
      <c r="G2374" s="7" t="s">
        <v>179</v>
      </c>
      <c r="H2374" s="5">
        <v>9.1184775430314377E-2</v>
      </c>
      <c r="I2374" s="12">
        <v>8.314663270276865E-3</v>
      </c>
    </row>
    <row r="2375" spans="1:9" hidden="1" outlineLevel="1">
      <c r="A2375" s="7" t="s">
        <v>17862</v>
      </c>
      <c r="B2375" s="7" t="s">
        <v>17863</v>
      </c>
      <c r="C2375" s="7" t="s">
        <v>3</v>
      </c>
      <c r="D2375" s="8">
        <v>1962620</v>
      </c>
      <c r="E2375" s="7" t="s">
        <v>3</v>
      </c>
      <c r="F2375" s="8">
        <v>23704370</v>
      </c>
      <c r="G2375" s="7" t="s">
        <v>179</v>
      </c>
      <c r="H2375" s="5">
        <v>6.5412136392062434E-6</v>
      </c>
      <c r="I2375" s="12">
        <v>4.2787475873737786E-11</v>
      </c>
    </row>
    <row r="2376" spans="1:9" hidden="1" outlineLevel="1">
      <c r="A2376" s="7" t="s">
        <v>17864</v>
      </c>
      <c r="B2376" s="7" t="s">
        <v>17865</v>
      </c>
      <c r="C2376" s="7" t="s">
        <v>3</v>
      </c>
      <c r="D2376" s="8"/>
      <c r="E2376" s="7" t="s">
        <v>3</v>
      </c>
      <c r="F2376" s="8"/>
      <c r="G2376" s="7" t="s">
        <v>179</v>
      </c>
      <c r="H2376" s="5">
        <v>0</v>
      </c>
      <c r="I2376" s="12">
        <v>0</v>
      </c>
    </row>
    <row r="2377" spans="1:9" hidden="1" outlineLevel="1">
      <c r="A2377" s="7" t="s">
        <v>17866</v>
      </c>
      <c r="B2377" s="7" t="s">
        <v>17867</v>
      </c>
      <c r="C2377" s="7" t="s">
        <v>3</v>
      </c>
      <c r="D2377" s="8"/>
      <c r="E2377" s="7" t="s">
        <v>3</v>
      </c>
      <c r="F2377" s="8"/>
      <c r="G2377" s="7" t="s">
        <v>179</v>
      </c>
      <c r="H2377" s="5">
        <v>0</v>
      </c>
      <c r="I2377" s="12">
        <v>0</v>
      </c>
    </row>
    <row r="2378" spans="1:9" hidden="1" outlineLevel="1">
      <c r="A2378" s="7" t="s">
        <v>17868</v>
      </c>
      <c r="B2378" s="7" t="s">
        <v>17869</v>
      </c>
      <c r="C2378" s="7" t="s">
        <v>3</v>
      </c>
      <c r="D2378" s="8"/>
      <c r="E2378" s="7" t="s">
        <v>3</v>
      </c>
      <c r="F2378" s="8"/>
      <c r="G2378" s="7" t="s">
        <v>179</v>
      </c>
      <c r="H2378" s="5">
        <v>0</v>
      </c>
      <c r="I2378" s="12">
        <v>0</v>
      </c>
    </row>
    <row r="2379" spans="1:9" hidden="1" outlineLevel="1">
      <c r="A2379" s="7" t="s">
        <v>17870</v>
      </c>
      <c r="B2379" s="7" t="s">
        <v>9062</v>
      </c>
      <c r="C2379" s="7" t="s">
        <v>3</v>
      </c>
      <c r="D2379" s="8">
        <v>14643387000</v>
      </c>
      <c r="E2379" s="7" t="s">
        <v>3</v>
      </c>
      <c r="F2379" s="8">
        <v>22107462000</v>
      </c>
      <c r="G2379" s="7" t="s">
        <v>179</v>
      </c>
      <c r="H2379" s="5">
        <v>4.8804925440775797E-2</v>
      </c>
      <c r="I2379" s="12">
        <v>2.3819207472796848E-3</v>
      </c>
    </row>
    <row r="2380" spans="1:9" hidden="1" outlineLevel="1">
      <c r="A2380" s="7" t="s">
        <v>17871</v>
      </c>
      <c r="B2380" s="7" t="s">
        <v>17872</v>
      </c>
      <c r="C2380" s="7" t="s">
        <v>3</v>
      </c>
      <c r="D2380" s="8">
        <v>133998000</v>
      </c>
      <c r="E2380" s="7" t="s">
        <v>3</v>
      </c>
      <c r="F2380" s="8">
        <v>192044000</v>
      </c>
      <c r="G2380" s="7" t="s">
        <v>179</v>
      </c>
      <c r="H2380" s="5">
        <v>4.4660175949820047E-4</v>
      </c>
      <c r="I2380" s="12">
        <v>1.9945313158688849E-7</v>
      </c>
    </row>
    <row r="2381" spans="1:9" hidden="1" outlineLevel="1">
      <c r="A2381" s="7" t="s">
        <v>17873</v>
      </c>
      <c r="B2381" s="7" t="s">
        <v>17874</v>
      </c>
      <c r="C2381" s="7" t="s">
        <v>3</v>
      </c>
      <c r="D2381" s="8">
        <v>10111000</v>
      </c>
      <c r="E2381" s="7" t="s">
        <v>3</v>
      </c>
      <c r="F2381" s="8">
        <v>13037000</v>
      </c>
      <c r="G2381" s="7" t="s">
        <v>179</v>
      </c>
      <c r="H2381" s="5">
        <v>3.3698938717639849E-5</v>
      </c>
      <c r="I2381" s="12">
        <v>1.1356184706952462E-9</v>
      </c>
    </row>
    <row r="2382" spans="1:9" hidden="1" outlineLevel="1">
      <c r="A2382" s="7" t="s">
        <v>17875</v>
      </c>
      <c r="B2382" s="7" t="s">
        <v>17876</v>
      </c>
      <c r="C2382" s="7" t="s">
        <v>3</v>
      </c>
      <c r="D2382" s="8">
        <v>1527380</v>
      </c>
      <c r="E2382" s="7" t="s">
        <v>3</v>
      </c>
      <c r="F2382" s="8">
        <v>514800</v>
      </c>
      <c r="G2382" s="7" t="s">
        <v>179</v>
      </c>
      <c r="H2382" s="5">
        <v>5.0906028106565876E-6</v>
      </c>
      <c r="I2382" s="12">
        <v>2.5914236975864748E-11</v>
      </c>
    </row>
    <row r="2383" spans="1:9" hidden="1" outlineLevel="1">
      <c r="A2383" s="7" t="s">
        <v>17877</v>
      </c>
      <c r="B2383" s="7" t="s">
        <v>17878</v>
      </c>
      <c r="C2383" s="7" t="s">
        <v>3</v>
      </c>
      <c r="D2383" s="8">
        <v>205146000</v>
      </c>
      <c r="E2383" s="7" t="s">
        <v>3</v>
      </c>
      <c r="F2383" s="8">
        <v>265348000</v>
      </c>
      <c r="G2383" s="7" t="s">
        <v>179</v>
      </c>
      <c r="H2383" s="5">
        <v>6.8373083593798291E-4</v>
      </c>
      <c r="I2383" s="12">
        <v>4.6748785601245288E-7</v>
      </c>
    </row>
    <row r="2384" spans="1:9" hidden="1" outlineLevel="1">
      <c r="A2384" s="7" t="s">
        <v>17879</v>
      </c>
      <c r="B2384" s="7" t="s">
        <v>17880</v>
      </c>
      <c r="C2384" s="7" t="s">
        <v>3</v>
      </c>
      <c r="D2384" s="8"/>
      <c r="E2384" s="7" t="s">
        <v>3</v>
      </c>
      <c r="F2384" s="8"/>
      <c r="G2384" s="7" t="s">
        <v>179</v>
      </c>
      <c r="H2384" s="5">
        <v>0</v>
      </c>
      <c r="I2384" s="12">
        <v>0</v>
      </c>
    </row>
    <row r="2385" spans="1:9" hidden="1" outlineLevel="1">
      <c r="A2385" s="7" t="s">
        <v>17881</v>
      </c>
      <c r="B2385" s="7" t="s">
        <v>17882</v>
      </c>
      <c r="C2385" s="7" t="s">
        <v>3</v>
      </c>
      <c r="D2385" s="8">
        <v>2981000</v>
      </c>
      <c r="E2385" s="7" t="s">
        <v>3</v>
      </c>
      <c r="F2385" s="8">
        <v>4654000</v>
      </c>
      <c r="G2385" s="7" t="s">
        <v>179</v>
      </c>
      <c r="H2385" s="5">
        <v>9.9353710134788256E-6</v>
      </c>
      <c r="I2385" s="12">
        <v>9.8711597175475263E-11</v>
      </c>
    </row>
    <row r="2386" spans="1:9" hidden="1" outlineLevel="1">
      <c r="A2386" s="7" t="s">
        <v>17883</v>
      </c>
      <c r="B2386" s="7" t="s">
        <v>17884</v>
      </c>
      <c r="C2386" s="7" t="s">
        <v>3</v>
      </c>
      <c r="D2386" s="8">
        <v>4181095000</v>
      </c>
      <c r="E2386" s="7" t="s">
        <v>3</v>
      </c>
      <c r="F2386" s="8">
        <v>8375509000</v>
      </c>
      <c r="G2386" s="7" t="s">
        <v>179</v>
      </c>
      <c r="H2386" s="5">
        <v>1.3935166074337889E-2</v>
      </c>
      <c r="I2386" s="12">
        <v>1.9418885351937766E-4</v>
      </c>
    </row>
    <row r="2387" spans="1:9" hidden="1" outlineLevel="1">
      <c r="A2387" s="7" t="s">
        <v>17885</v>
      </c>
      <c r="B2387" s="7" t="s">
        <v>17886</v>
      </c>
      <c r="C2387" s="7" t="s">
        <v>3</v>
      </c>
      <c r="D2387" s="8">
        <v>0</v>
      </c>
      <c r="E2387" s="7" t="s">
        <v>3</v>
      </c>
      <c r="F2387" s="8">
        <v>0</v>
      </c>
      <c r="G2387" s="7" t="s">
        <v>179</v>
      </c>
      <c r="H2387" s="5">
        <v>0</v>
      </c>
      <c r="I2387" s="12">
        <v>0</v>
      </c>
    </row>
    <row r="2388" spans="1:9" hidden="1" outlineLevel="1">
      <c r="A2388" s="7" t="s">
        <v>17887</v>
      </c>
      <c r="B2388" s="7" t="s">
        <v>17888</v>
      </c>
      <c r="C2388" s="7" t="s">
        <v>3</v>
      </c>
      <c r="D2388" s="8"/>
      <c r="E2388" s="7" t="s">
        <v>3</v>
      </c>
      <c r="F2388" s="8"/>
      <c r="G2388" s="7" t="s">
        <v>179</v>
      </c>
      <c r="H2388" s="5">
        <v>0</v>
      </c>
      <c r="I2388" s="12">
        <v>0</v>
      </c>
    </row>
    <row r="2389" spans="1:9" hidden="1" outlineLevel="1">
      <c r="A2389" s="7" t="s">
        <v>17889</v>
      </c>
      <c r="B2389" s="7" t="s">
        <v>17890</v>
      </c>
      <c r="C2389" s="7" t="s">
        <v>3</v>
      </c>
      <c r="D2389" s="8">
        <v>27305200</v>
      </c>
      <c r="E2389" s="7" t="s">
        <v>3</v>
      </c>
      <c r="F2389" s="8">
        <v>19664910</v>
      </c>
      <c r="G2389" s="7" t="s">
        <v>179</v>
      </c>
      <c r="H2389" s="5">
        <v>9.10054654804569E-5</v>
      </c>
      <c r="I2389" s="12">
        <v>8.2819947473146327E-9</v>
      </c>
    </row>
    <row r="2390" spans="1:9" hidden="1" outlineLevel="1">
      <c r="A2390" s="7" t="s">
        <v>17891</v>
      </c>
      <c r="B2390" s="7" t="s">
        <v>17892</v>
      </c>
      <c r="C2390" s="7" t="s">
        <v>3</v>
      </c>
      <c r="D2390" s="8"/>
      <c r="E2390" s="7" t="s">
        <v>3</v>
      </c>
      <c r="F2390" s="8"/>
      <c r="G2390" s="7" t="s">
        <v>179</v>
      </c>
      <c r="H2390" s="5">
        <v>0</v>
      </c>
      <c r="I2390" s="12">
        <v>0</v>
      </c>
    </row>
    <row r="2391" spans="1:9" hidden="1" outlineLevel="1">
      <c r="A2391" s="7" t="s">
        <v>17893</v>
      </c>
      <c r="B2391" s="7" t="s">
        <v>17894</v>
      </c>
      <c r="C2391" s="7" t="s">
        <v>3</v>
      </c>
      <c r="D2391" s="8"/>
      <c r="E2391" s="7" t="s">
        <v>3</v>
      </c>
      <c r="F2391" s="8"/>
      <c r="G2391" s="7" t="s">
        <v>179</v>
      </c>
      <c r="H2391" s="5">
        <v>0</v>
      </c>
      <c r="I2391" s="12">
        <v>0</v>
      </c>
    </row>
    <row r="2392" spans="1:9" hidden="1" outlineLevel="1">
      <c r="A2392" s="7" t="s">
        <v>17895</v>
      </c>
      <c r="B2392" s="7" t="s">
        <v>17896</v>
      </c>
      <c r="C2392" s="7" t="s">
        <v>3</v>
      </c>
      <c r="D2392" s="8">
        <v>487000</v>
      </c>
      <c r="E2392" s="7" t="s">
        <v>3</v>
      </c>
      <c r="F2392" s="8">
        <v>17470000</v>
      </c>
      <c r="G2392" s="7" t="s">
        <v>179</v>
      </c>
      <c r="H2392" s="5">
        <v>1.6231216650668191E-6</v>
      </c>
      <c r="I2392" s="12">
        <v>2.6345239396092833E-12</v>
      </c>
    </row>
    <row r="2393" spans="1:9" hidden="1" outlineLevel="1">
      <c r="A2393" s="7" t="s">
        <v>17897</v>
      </c>
      <c r="B2393" s="7" t="s">
        <v>17898</v>
      </c>
      <c r="C2393" s="7" t="s">
        <v>3</v>
      </c>
      <c r="D2393" s="8"/>
      <c r="E2393" s="7" t="s">
        <v>3</v>
      </c>
      <c r="F2393" s="8"/>
      <c r="G2393" s="7" t="s">
        <v>179</v>
      </c>
      <c r="H2393" s="5">
        <v>0</v>
      </c>
      <c r="I2393" s="12">
        <v>0</v>
      </c>
    </row>
    <row r="2394" spans="1:9" hidden="1" outlineLevel="1">
      <c r="A2394" s="7" t="s">
        <v>17899</v>
      </c>
      <c r="B2394" s="7" t="s">
        <v>17900</v>
      </c>
      <c r="C2394" s="7" t="s">
        <v>3</v>
      </c>
      <c r="D2394" s="8">
        <v>9350</v>
      </c>
      <c r="E2394" s="7" t="s">
        <v>3</v>
      </c>
      <c r="F2394" s="8">
        <v>408830</v>
      </c>
      <c r="G2394" s="7" t="s">
        <v>179</v>
      </c>
      <c r="H2394" s="5">
        <v>3.1162602809804431E-8</v>
      </c>
      <c r="I2394" s="12">
        <v>9.7110781388163102E-16</v>
      </c>
    </row>
    <row r="2395" spans="1:9" hidden="1" outlineLevel="1">
      <c r="A2395" s="7" t="s">
        <v>17901</v>
      </c>
      <c r="B2395" s="7" t="s">
        <v>5629</v>
      </c>
      <c r="C2395" s="7" t="s">
        <v>3</v>
      </c>
      <c r="D2395" s="8">
        <v>1263423000</v>
      </c>
      <c r="E2395" s="7" t="s">
        <v>3</v>
      </c>
      <c r="F2395" s="8">
        <v>3745441000</v>
      </c>
      <c r="G2395" s="7" t="s">
        <v>179</v>
      </c>
      <c r="H2395" s="5">
        <v>4.2108608694942833E-3</v>
      </c>
      <c r="I2395" s="12">
        <v>1.7731349262238153E-5</v>
      </c>
    </row>
    <row r="2396" spans="1:9" hidden="1" outlineLevel="1">
      <c r="A2396" s="7" t="s">
        <v>17902</v>
      </c>
      <c r="B2396" s="7" t="s">
        <v>17903</v>
      </c>
      <c r="C2396" s="7" t="s">
        <v>3</v>
      </c>
      <c r="D2396" s="8">
        <v>379789000</v>
      </c>
      <c r="E2396" s="7" t="s">
        <v>3</v>
      </c>
      <c r="F2396" s="8">
        <v>926615000</v>
      </c>
      <c r="G2396" s="7" t="s">
        <v>179</v>
      </c>
      <c r="H2396" s="5">
        <v>1.265798262944686E-3</v>
      </c>
      <c r="I2396" s="12">
        <v>1.6022452424737846E-6</v>
      </c>
    </row>
    <row r="2397" spans="1:9" hidden="1" outlineLevel="1">
      <c r="A2397" s="7" t="s">
        <v>17904</v>
      </c>
      <c r="B2397" s="7" t="s">
        <v>17905</v>
      </c>
      <c r="C2397" s="7" t="s">
        <v>3</v>
      </c>
      <c r="D2397" s="8">
        <v>242038000</v>
      </c>
      <c r="E2397" s="7" t="s">
        <v>3</v>
      </c>
      <c r="F2397" s="8">
        <v>527767000</v>
      </c>
      <c r="G2397" s="7" t="s">
        <v>179</v>
      </c>
      <c r="H2397" s="5">
        <v>8.0668813463951282E-4</v>
      </c>
      <c r="I2397" s="12">
        <v>6.5074574656817678E-7</v>
      </c>
    </row>
    <row r="2398" spans="1:9" hidden="1" outlineLevel="1">
      <c r="A2398" s="7" t="s">
        <v>17906</v>
      </c>
      <c r="B2398" s="7" t="s">
        <v>17907</v>
      </c>
      <c r="C2398" s="7" t="s">
        <v>3</v>
      </c>
      <c r="D2398" s="8">
        <v>620000</v>
      </c>
      <c r="E2398" s="7" t="s">
        <v>3</v>
      </c>
      <c r="F2398" s="8">
        <v>974000</v>
      </c>
      <c r="G2398" s="7" t="s">
        <v>179</v>
      </c>
      <c r="H2398" s="5">
        <v>2.0663971916661761E-6</v>
      </c>
      <c r="I2398" s="12">
        <v>4.2699973537258592E-12</v>
      </c>
    </row>
    <row r="2399" spans="1:9" hidden="1" outlineLevel="1">
      <c r="A2399" s="7" t="s">
        <v>17908</v>
      </c>
      <c r="B2399" s="7" t="s">
        <v>2775</v>
      </c>
      <c r="C2399" s="7" t="s">
        <v>3</v>
      </c>
      <c r="D2399" s="8">
        <v>58705900</v>
      </c>
      <c r="E2399" s="7" t="s">
        <v>3</v>
      </c>
      <c r="F2399" s="8">
        <v>315967190</v>
      </c>
      <c r="G2399" s="7" t="s">
        <v>179</v>
      </c>
      <c r="H2399" s="5">
        <v>1.9566081757134738E-4</v>
      </c>
      <c r="I2399" s="12">
        <v>3.8283155532688081E-8</v>
      </c>
    </row>
    <row r="2400" spans="1:9" hidden="1" outlineLevel="1">
      <c r="A2400" s="7" t="s">
        <v>17909</v>
      </c>
      <c r="B2400" s="7" t="s">
        <v>17910</v>
      </c>
      <c r="C2400" s="7" t="s">
        <v>3</v>
      </c>
      <c r="D2400" s="8">
        <v>266536000</v>
      </c>
      <c r="E2400" s="7" t="s">
        <v>3</v>
      </c>
      <c r="F2400" s="8">
        <v>583159000</v>
      </c>
      <c r="G2400" s="7" t="s">
        <v>179</v>
      </c>
      <c r="H2400" s="5">
        <v>8.8833748689989671E-4</v>
      </c>
      <c r="I2400" s="12">
        <v>7.891434906316242E-7</v>
      </c>
    </row>
    <row r="2401" spans="1:9" hidden="1" outlineLevel="1">
      <c r="A2401" s="7" t="s">
        <v>17911</v>
      </c>
      <c r="B2401" s="7" t="s">
        <v>17912</v>
      </c>
      <c r="C2401" s="7" t="s">
        <v>3</v>
      </c>
      <c r="D2401" s="8">
        <v>146280000</v>
      </c>
      <c r="E2401" s="7" t="s">
        <v>3</v>
      </c>
      <c r="F2401" s="8">
        <v>451813000</v>
      </c>
      <c r="G2401" s="7" t="s">
        <v>179</v>
      </c>
      <c r="H2401" s="5">
        <v>4.8753642128536814E-4</v>
      </c>
      <c r="I2401" s="12">
        <v>2.3769176207974396E-7</v>
      </c>
    </row>
    <row r="2402" spans="1:9" hidden="1" outlineLevel="1">
      <c r="A2402" s="7" t="s">
        <v>17913</v>
      </c>
      <c r="B2402" s="7" t="s">
        <v>17914</v>
      </c>
      <c r="C2402" s="7" t="s">
        <v>3</v>
      </c>
      <c r="D2402" s="8">
        <v>81217000</v>
      </c>
      <c r="E2402" s="7" t="s">
        <v>3</v>
      </c>
      <c r="F2402" s="8">
        <v>73456000</v>
      </c>
      <c r="G2402" s="7" t="s">
        <v>179</v>
      </c>
      <c r="H2402" s="5">
        <v>2.7068803341218041E-4</v>
      </c>
      <c r="I2402" s="12">
        <v>7.3272011432553689E-8</v>
      </c>
    </row>
    <row r="2403" spans="1:9" hidden="1" outlineLevel="1">
      <c r="A2403" s="7" t="s">
        <v>17915</v>
      </c>
      <c r="B2403" s="7" t="s">
        <v>17916</v>
      </c>
      <c r="C2403" s="7" t="s">
        <v>3</v>
      </c>
      <c r="D2403" s="8">
        <v>441387000</v>
      </c>
      <c r="E2403" s="7" t="s">
        <v>3</v>
      </c>
      <c r="F2403" s="8">
        <v>1398555000</v>
      </c>
      <c r="G2403" s="7" t="s">
        <v>179</v>
      </c>
      <c r="H2403" s="5">
        <v>1.4710981568354169E-3</v>
      </c>
      <c r="I2403" s="12">
        <v>2.164129787044561E-6</v>
      </c>
    </row>
    <row r="2404" spans="1:9" hidden="1" outlineLevel="1">
      <c r="A2404" s="7" t="s">
        <v>17917</v>
      </c>
      <c r="B2404" s="7" t="s">
        <v>17918</v>
      </c>
      <c r="C2404" s="7" t="s">
        <v>3</v>
      </c>
      <c r="D2404" s="8">
        <v>415596000</v>
      </c>
      <c r="E2404" s="7" t="s">
        <v>3</v>
      </c>
      <c r="F2404" s="8">
        <v>1062113000</v>
      </c>
      <c r="G2404" s="7" t="s">
        <v>179</v>
      </c>
      <c r="H2404" s="5">
        <v>1.3851393665608002E-3</v>
      </c>
      <c r="I2404" s="12">
        <v>1.918611064796455E-6</v>
      </c>
    </row>
    <row r="2405" spans="1:9" hidden="1" outlineLevel="1">
      <c r="A2405" s="7" t="s">
        <v>17919</v>
      </c>
      <c r="B2405" s="7" t="s">
        <v>17920</v>
      </c>
      <c r="C2405" s="7" t="s">
        <v>3</v>
      </c>
      <c r="D2405" s="8"/>
      <c r="E2405" s="7" t="s">
        <v>3</v>
      </c>
      <c r="F2405" s="8"/>
      <c r="G2405" s="7" t="s">
        <v>179</v>
      </c>
      <c r="H2405" s="5">
        <v>0</v>
      </c>
      <c r="I2405" s="12">
        <v>0</v>
      </c>
    </row>
    <row r="2406" spans="1:9" hidden="1" outlineLevel="1">
      <c r="A2406" s="7" t="s">
        <v>17921</v>
      </c>
      <c r="B2406" s="7" t="s">
        <v>17922</v>
      </c>
      <c r="C2406" s="7" t="s">
        <v>3</v>
      </c>
      <c r="D2406" s="8"/>
      <c r="E2406" s="7" t="s">
        <v>3</v>
      </c>
      <c r="F2406" s="8"/>
      <c r="G2406" s="7" t="s">
        <v>179</v>
      </c>
      <c r="H2406" s="5">
        <v>0</v>
      </c>
      <c r="I2406" s="12">
        <v>0</v>
      </c>
    </row>
    <row r="2407" spans="1:9" hidden="1" outlineLevel="1">
      <c r="A2407" s="7" t="s">
        <v>17923</v>
      </c>
      <c r="B2407" s="7" t="s">
        <v>17924</v>
      </c>
      <c r="C2407" s="7" t="s">
        <v>3</v>
      </c>
      <c r="D2407" s="8"/>
      <c r="E2407" s="7" t="s">
        <v>3</v>
      </c>
      <c r="F2407" s="8"/>
      <c r="G2407" s="7" t="s">
        <v>179</v>
      </c>
      <c r="H2407" s="5">
        <v>0</v>
      </c>
      <c r="I2407" s="12">
        <v>0</v>
      </c>
    </row>
    <row r="2408" spans="1:9" hidden="1" outlineLevel="1">
      <c r="A2408" s="7" t="s">
        <v>17925</v>
      </c>
      <c r="B2408" s="7" t="s">
        <v>1586</v>
      </c>
      <c r="C2408" s="7" t="s">
        <v>3</v>
      </c>
      <c r="D2408" s="8">
        <v>631311000</v>
      </c>
      <c r="E2408" s="7" t="s">
        <v>3</v>
      </c>
      <c r="F2408" s="8">
        <v>1462225000</v>
      </c>
      <c r="G2408" s="7" t="s">
        <v>179</v>
      </c>
      <c r="H2408" s="5">
        <v>2.1040956088192991E-3</v>
      </c>
      <c r="I2408" s="12">
        <v>4.4272183310526569E-6</v>
      </c>
    </row>
    <row r="2409" spans="1:9" hidden="1" outlineLevel="1">
      <c r="A2409" s="7" t="s">
        <v>17926</v>
      </c>
      <c r="B2409" s="7" t="s">
        <v>1997</v>
      </c>
      <c r="C2409" s="7" t="s">
        <v>3</v>
      </c>
      <c r="D2409" s="8">
        <v>508134000</v>
      </c>
      <c r="E2409" s="7" t="s">
        <v>3</v>
      </c>
      <c r="F2409" s="8">
        <v>1871580000</v>
      </c>
      <c r="G2409" s="7" t="s">
        <v>179</v>
      </c>
      <c r="H2409" s="5">
        <v>1.6935591461130657E-3</v>
      </c>
      <c r="I2409" s="12">
        <v>2.8681425813832162E-6</v>
      </c>
    </row>
    <row r="2410" spans="1:9" hidden="1" outlineLevel="1">
      <c r="A2410" s="7" t="s">
        <v>17927</v>
      </c>
      <c r="B2410" s="7" t="s">
        <v>17928</v>
      </c>
      <c r="C2410" s="7" t="s">
        <v>3</v>
      </c>
      <c r="D2410" s="8"/>
      <c r="E2410" s="7" t="s">
        <v>3</v>
      </c>
      <c r="F2410" s="8"/>
      <c r="G2410" s="7" t="s">
        <v>179</v>
      </c>
      <c r="H2410" s="5">
        <v>0</v>
      </c>
      <c r="I2410" s="12">
        <v>0</v>
      </c>
    </row>
    <row r="2411" spans="1:9" hidden="1" outlineLevel="1">
      <c r="A2411" s="7" t="s">
        <v>17929</v>
      </c>
      <c r="B2411" s="7" t="s">
        <v>17930</v>
      </c>
      <c r="C2411" s="7" t="s">
        <v>3</v>
      </c>
      <c r="D2411" s="8">
        <v>33260000000</v>
      </c>
      <c r="E2411" s="7" t="s">
        <v>3</v>
      </c>
      <c r="F2411" s="8">
        <v>25459000000</v>
      </c>
      <c r="G2411" s="7" t="s">
        <v>179</v>
      </c>
      <c r="H2411" s="5">
        <v>0.11085221063680165</v>
      </c>
      <c r="I2411" s="12">
        <v>1.228821260306584E-2</v>
      </c>
    </row>
    <row r="2412" spans="1:9" hidden="1" outlineLevel="1">
      <c r="A2412" s="7" t="s">
        <v>17931</v>
      </c>
      <c r="B2412" s="7" t="s">
        <v>17932</v>
      </c>
      <c r="C2412" s="7" t="s">
        <v>3</v>
      </c>
      <c r="D2412" s="8"/>
      <c r="E2412" s="7" t="s">
        <v>3</v>
      </c>
      <c r="F2412" s="8"/>
      <c r="G2412" s="7" t="s">
        <v>179</v>
      </c>
      <c r="H2412" s="5">
        <v>0</v>
      </c>
      <c r="I2412" s="12">
        <v>0</v>
      </c>
    </row>
    <row r="2413" spans="1:9" hidden="1" outlineLevel="1">
      <c r="A2413" s="7" t="s">
        <v>17933</v>
      </c>
      <c r="B2413" s="7" t="s">
        <v>17934</v>
      </c>
      <c r="C2413" s="7" t="s">
        <v>3</v>
      </c>
      <c r="D2413" s="8"/>
      <c r="E2413" s="7" t="s">
        <v>3</v>
      </c>
      <c r="F2413" s="8"/>
      <c r="G2413" s="7" t="s">
        <v>179</v>
      </c>
      <c r="H2413" s="5">
        <v>0</v>
      </c>
      <c r="I2413" s="12">
        <v>0</v>
      </c>
    </row>
    <row r="2414" spans="1:9" hidden="1" outlineLevel="1">
      <c r="A2414" s="7" t="s">
        <v>17935</v>
      </c>
      <c r="B2414" s="7" t="s">
        <v>17936</v>
      </c>
      <c r="C2414" s="7" t="s">
        <v>3</v>
      </c>
      <c r="D2414" s="8">
        <v>6265000000</v>
      </c>
      <c r="E2414" s="7" t="s">
        <v>3</v>
      </c>
      <c r="F2414" s="8">
        <v>16014000000</v>
      </c>
      <c r="G2414" s="7" t="s">
        <v>179</v>
      </c>
      <c r="H2414" s="5">
        <v>2.0880610331917088E-2</v>
      </c>
      <c r="I2414" s="12">
        <v>4.3599988783336267E-4</v>
      </c>
    </row>
    <row r="2415" spans="1:9" hidden="1" outlineLevel="1">
      <c r="A2415" s="7" t="s">
        <v>17937</v>
      </c>
      <c r="B2415" s="7" t="s">
        <v>17938</v>
      </c>
      <c r="C2415" s="7" t="s">
        <v>3</v>
      </c>
      <c r="D2415" s="8">
        <v>1450000</v>
      </c>
      <c r="E2415" s="7" t="s">
        <v>3</v>
      </c>
      <c r="F2415" s="8">
        <v>1836000</v>
      </c>
      <c r="G2415" s="7" t="s">
        <v>179</v>
      </c>
      <c r="H2415" s="5">
        <v>4.8327031095418636E-6</v>
      </c>
      <c r="I2415" s="12">
        <v>2.3355019344975598E-11</v>
      </c>
    </row>
    <row r="2416" spans="1:9" hidden="1" outlineLevel="1">
      <c r="A2416" s="7" t="s">
        <v>17939</v>
      </c>
      <c r="B2416" s="7" t="s">
        <v>17940</v>
      </c>
      <c r="C2416" s="7" t="s">
        <v>3</v>
      </c>
      <c r="D2416" s="8">
        <v>1663900000</v>
      </c>
      <c r="E2416" s="7" t="s">
        <v>3</v>
      </c>
      <c r="F2416" s="8">
        <v>1573200000</v>
      </c>
      <c r="G2416" s="7" t="s">
        <v>179</v>
      </c>
      <c r="H2416" s="5">
        <v>5.5456101406666947E-3</v>
      </c>
      <c r="I2416" s="12">
        <v>3.0753791832265279E-5</v>
      </c>
    </row>
    <row r="2417" spans="1:9" hidden="1" outlineLevel="1">
      <c r="A2417" s="7" t="s">
        <v>17941</v>
      </c>
      <c r="B2417" s="7" t="s">
        <v>17942</v>
      </c>
      <c r="C2417" s="7" t="s">
        <v>3</v>
      </c>
      <c r="D2417" s="8">
        <v>10028000000</v>
      </c>
      <c r="E2417" s="7" t="s">
        <v>3</v>
      </c>
      <c r="F2417" s="8">
        <v>13012000000</v>
      </c>
      <c r="G2417" s="7" t="s">
        <v>179</v>
      </c>
      <c r="H2417" s="5">
        <v>3.3422308125852285E-2</v>
      </c>
      <c r="I2417" s="12">
        <v>1.1170506804594118E-3</v>
      </c>
    </row>
    <row r="2418" spans="1:9" hidden="1" outlineLevel="1">
      <c r="A2418" s="7" t="s">
        <v>17943</v>
      </c>
      <c r="B2418" s="7" t="s">
        <v>8423</v>
      </c>
      <c r="C2418" s="7" t="s">
        <v>3</v>
      </c>
      <c r="D2418" s="8">
        <v>22812000000</v>
      </c>
      <c r="E2418" s="7" t="s">
        <v>3</v>
      </c>
      <c r="F2418" s="8">
        <v>48501000000</v>
      </c>
      <c r="G2418" s="7" t="s">
        <v>179</v>
      </c>
      <c r="H2418" s="5">
        <v>7.6030085058530344E-2</v>
      </c>
      <c r="I2418" s="12">
        <v>5.7805738340073595E-3</v>
      </c>
    </row>
    <row r="2419" spans="1:9" hidden="1" outlineLevel="1">
      <c r="A2419" s="7" t="s">
        <v>17944</v>
      </c>
      <c r="B2419" s="7" t="s">
        <v>17945</v>
      </c>
      <c r="C2419" s="7" t="s">
        <v>3</v>
      </c>
      <c r="D2419" s="8">
        <v>0</v>
      </c>
      <c r="E2419" s="7" t="s">
        <v>3</v>
      </c>
      <c r="F2419" s="8">
        <v>4694080</v>
      </c>
      <c r="G2419" s="7" t="s">
        <v>179</v>
      </c>
      <c r="H2419" s="5">
        <v>0</v>
      </c>
      <c r="I2419" s="12">
        <v>0</v>
      </c>
    </row>
    <row r="2420" spans="1:9" hidden="1" outlineLevel="1">
      <c r="A2420" s="7" t="s">
        <v>17946</v>
      </c>
      <c r="B2420" s="7" t="s">
        <v>17947</v>
      </c>
      <c r="C2420" s="7" t="s">
        <v>3</v>
      </c>
      <c r="D2420" s="8"/>
      <c r="E2420" s="7" t="s">
        <v>3</v>
      </c>
      <c r="F2420" s="8"/>
      <c r="G2420" s="7" t="s">
        <v>179</v>
      </c>
      <c r="H2420" s="5">
        <v>0</v>
      </c>
      <c r="I2420" s="12">
        <v>0</v>
      </c>
    </row>
    <row r="2421" spans="1:9" hidden="1" outlineLevel="1">
      <c r="A2421" s="7" t="s">
        <v>17948</v>
      </c>
      <c r="B2421" s="7" t="s">
        <v>17949</v>
      </c>
      <c r="C2421" s="7" t="s">
        <v>3</v>
      </c>
      <c r="D2421" s="8">
        <v>6318533000</v>
      </c>
      <c r="E2421" s="7" t="s">
        <v>3</v>
      </c>
      <c r="F2421" s="8">
        <v>14040242000</v>
      </c>
      <c r="G2421" s="7" t="s">
        <v>179</v>
      </c>
      <c r="H2421" s="5">
        <v>2.1059030397822677E-2</v>
      </c>
      <c r="I2421" s="12">
        <v>4.4348276129641955E-4</v>
      </c>
    </row>
    <row r="2422" spans="1:9" hidden="1" outlineLevel="1">
      <c r="A2422" s="7" t="s">
        <v>17950</v>
      </c>
      <c r="B2422" s="7" t="s">
        <v>6701</v>
      </c>
      <c r="C2422" s="7" t="s">
        <v>3</v>
      </c>
      <c r="D2422" s="8">
        <v>1563380</v>
      </c>
      <c r="E2422" s="7" t="s">
        <v>3</v>
      </c>
      <c r="F2422" s="8">
        <v>4492900</v>
      </c>
      <c r="G2422" s="7" t="s">
        <v>179</v>
      </c>
      <c r="H2422" s="5">
        <v>5.2105871637210748E-6</v>
      </c>
      <c r="I2422" s="12">
        <v>2.7150218590734835E-11</v>
      </c>
    </row>
    <row r="2423" spans="1:9" hidden="1" outlineLevel="1">
      <c r="A2423" s="7" t="s">
        <v>17951</v>
      </c>
      <c r="B2423" s="7" t="s">
        <v>17952</v>
      </c>
      <c r="C2423" s="7" t="s">
        <v>3</v>
      </c>
      <c r="D2423" s="8">
        <v>2665456000</v>
      </c>
      <c r="E2423" s="7" t="s">
        <v>3</v>
      </c>
      <c r="F2423" s="8">
        <v>4667632000</v>
      </c>
      <c r="G2423" s="7" t="s">
        <v>179</v>
      </c>
      <c r="H2423" s="5">
        <v>8.883694827273806E-3</v>
      </c>
      <c r="I2423" s="12">
        <v>7.8920033784131373E-5</v>
      </c>
    </row>
    <row r="2424" spans="1:9" hidden="1" outlineLevel="1">
      <c r="A2424" s="7" t="s">
        <v>17953</v>
      </c>
      <c r="B2424" s="7" t="s">
        <v>17954</v>
      </c>
      <c r="C2424" s="7" t="s">
        <v>3</v>
      </c>
      <c r="D2424" s="8"/>
      <c r="E2424" s="7" t="s">
        <v>3</v>
      </c>
      <c r="F2424" s="8"/>
      <c r="G2424" s="7" t="s">
        <v>179</v>
      </c>
      <c r="H2424" s="5">
        <v>0</v>
      </c>
      <c r="I2424" s="12">
        <v>0</v>
      </c>
    </row>
    <row r="2425" spans="1:9" hidden="1" outlineLevel="1">
      <c r="A2425" s="7" t="s">
        <v>17955</v>
      </c>
      <c r="B2425" s="7" t="s">
        <v>17956</v>
      </c>
      <c r="C2425" s="7" t="s">
        <v>3</v>
      </c>
      <c r="D2425" s="8">
        <v>8586000000</v>
      </c>
      <c r="E2425" s="7" t="s">
        <v>3</v>
      </c>
      <c r="F2425" s="8">
        <v>41942000000</v>
      </c>
      <c r="G2425" s="7" t="s">
        <v>179</v>
      </c>
      <c r="H2425" s="5">
        <v>2.8616268205880306E-2</v>
      </c>
      <c r="I2425" s="12">
        <v>8.1889080603087612E-4</v>
      </c>
    </row>
    <row r="2426" spans="1:9" hidden="1" outlineLevel="1">
      <c r="A2426" s="7" t="s">
        <v>17957</v>
      </c>
      <c r="B2426" s="7" t="s">
        <v>17958</v>
      </c>
      <c r="C2426" s="7" t="s">
        <v>3</v>
      </c>
      <c r="D2426" s="8">
        <v>920802000</v>
      </c>
      <c r="E2426" s="7" t="s">
        <v>3</v>
      </c>
      <c r="F2426" s="8">
        <v>749290000</v>
      </c>
      <c r="G2426" s="7" t="s">
        <v>179</v>
      </c>
      <c r="H2426" s="5">
        <v>3.0689397852912879E-3</v>
      </c>
      <c r="I2426" s="12">
        <v>9.4183914057437368E-6</v>
      </c>
    </row>
    <row r="2427" spans="1:9" hidden="1" outlineLevel="1">
      <c r="A2427" s="7" t="s">
        <v>17959</v>
      </c>
      <c r="B2427" s="7" t="s">
        <v>17960</v>
      </c>
      <c r="C2427" s="7" t="s">
        <v>3</v>
      </c>
      <c r="D2427" s="8">
        <v>387735000</v>
      </c>
      <c r="E2427" s="7" t="s">
        <v>3</v>
      </c>
      <c r="F2427" s="8">
        <v>533595000</v>
      </c>
      <c r="G2427" s="7" t="s">
        <v>179</v>
      </c>
      <c r="H2427" s="5">
        <v>1.2922814759849756E-3</v>
      </c>
      <c r="I2427" s="12">
        <v>1.6699914131739069E-6</v>
      </c>
    </row>
    <row r="2428" spans="1:9" hidden="1" outlineLevel="1">
      <c r="A2428" s="7" t="s">
        <v>17961</v>
      </c>
      <c r="B2428" s="7" t="s">
        <v>6506</v>
      </c>
      <c r="C2428" s="7" t="s">
        <v>3</v>
      </c>
      <c r="D2428" s="8">
        <v>9108000000</v>
      </c>
      <c r="E2428" s="7" t="s">
        <v>3</v>
      </c>
      <c r="F2428" s="8">
        <v>24550000000</v>
      </c>
      <c r="G2428" s="7" t="s">
        <v>179</v>
      </c>
      <c r="H2428" s="5">
        <v>3.0356041325315376E-2</v>
      </c>
      <c r="I2428" s="12">
        <v>9.2148924494425482E-4</v>
      </c>
    </row>
    <row r="2429" spans="1:9" hidden="1" outlineLevel="1">
      <c r="A2429" s="7" t="s">
        <v>17962</v>
      </c>
      <c r="B2429" s="7" t="s">
        <v>17963</v>
      </c>
      <c r="C2429" s="7" t="s">
        <v>3</v>
      </c>
      <c r="D2429" s="8">
        <v>1949359000</v>
      </c>
      <c r="E2429" s="7" t="s">
        <v>3</v>
      </c>
      <c r="F2429" s="8">
        <v>11396455000</v>
      </c>
      <c r="G2429" s="7" t="s">
        <v>179</v>
      </c>
      <c r="H2429" s="5">
        <v>6.4970160695954609E-3</v>
      </c>
      <c r="I2429" s="12">
        <v>4.2211217808581649E-5</v>
      </c>
    </row>
    <row r="2430" spans="1:9" hidden="1" outlineLevel="1">
      <c r="A2430" s="7" t="s">
        <v>17964</v>
      </c>
      <c r="B2430" s="7" t="s">
        <v>804</v>
      </c>
      <c r="C2430" s="7" t="s">
        <v>3</v>
      </c>
      <c r="D2430" s="8">
        <v>4450000000</v>
      </c>
      <c r="E2430" s="7" t="s">
        <v>3</v>
      </c>
      <c r="F2430" s="8">
        <v>31207000000</v>
      </c>
      <c r="G2430" s="7" t="s">
        <v>179</v>
      </c>
      <c r="H2430" s="5">
        <v>1.4831399198249167E-2</v>
      </c>
      <c r="I2430" s="12">
        <v>2.1997040217782606E-4</v>
      </c>
    </row>
    <row r="2431" spans="1:9" hidden="1" outlineLevel="1">
      <c r="A2431" s="7" t="s">
        <v>17965</v>
      </c>
      <c r="B2431" s="7" t="s">
        <v>17966</v>
      </c>
      <c r="C2431" s="7" t="s">
        <v>3</v>
      </c>
      <c r="D2431" s="8">
        <v>111989000</v>
      </c>
      <c r="E2431" s="7" t="s">
        <v>3</v>
      </c>
      <c r="F2431" s="8">
        <v>518397000</v>
      </c>
      <c r="G2431" s="7" t="s">
        <v>179</v>
      </c>
      <c r="H2431" s="5">
        <v>3.7324799209274742E-4</v>
      </c>
      <c r="I2431" s="12">
        <v>1.3931406360126765E-7</v>
      </c>
    </row>
    <row r="2432" spans="1:9" hidden="1" outlineLevel="1">
      <c r="A2432" s="7" t="s">
        <v>17967</v>
      </c>
      <c r="B2432" s="7" t="s">
        <v>17968</v>
      </c>
      <c r="C2432" s="7" t="s">
        <v>3</v>
      </c>
      <c r="D2432" s="8">
        <v>373892000</v>
      </c>
      <c r="E2432" s="7" t="s">
        <v>3</v>
      </c>
      <c r="F2432" s="8">
        <v>948085000</v>
      </c>
      <c r="G2432" s="7" t="s">
        <v>179</v>
      </c>
      <c r="H2432" s="5">
        <v>1.2461441593329839E-3</v>
      </c>
      <c r="I2432" s="12">
        <v>1.5528752658397092E-6</v>
      </c>
    </row>
    <row r="2433" spans="1:9" hidden="1" outlineLevel="1">
      <c r="A2433" s="7" t="s">
        <v>17969</v>
      </c>
      <c r="B2433" s="7" t="s">
        <v>17970</v>
      </c>
      <c r="C2433" s="7" t="s">
        <v>3</v>
      </c>
      <c r="D2433" s="8">
        <v>69045000</v>
      </c>
      <c r="E2433" s="7" t="s">
        <v>3</v>
      </c>
      <c r="F2433" s="8">
        <v>3003932000</v>
      </c>
      <c r="G2433" s="7" t="s">
        <v>179</v>
      </c>
      <c r="H2433" s="5">
        <v>2.3011999048159861E-4</v>
      </c>
      <c r="I2433" s="12">
        <v>5.2955210019251035E-8</v>
      </c>
    </row>
    <row r="2434" spans="1:9" collapsed="1"/>
    <row r="2435" spans="1:9" s="17" customFormat="1">
      <c r="A2435" s="13"/>
      <c r="B2435" s="13" t="s">
        <v>179</v>
      </c>
      <c r="C2435" s="13"/>
      <c r="D2435" s="20">
        <v>300039122440</v>
      </c>
      <c r="E2435" s="13"/>
      <c r="F2435" s="13"/>
      <c r="G2435" s="13"/>
      <c r="H2435" s="13" t="s">
        <v>13493</v>
      </c>
      <c r="I2435" s="19">
        <v>1147.4846446972806</v>
      </c>
    </row>
    <row r="2437" spans="1:9">
      <c r="A2437" s="5"/>
      <c r="B2437" s="5"/>
      <c r="C2437" s="5"/>
      <c r="D2437" s="5"/>
      <c r="E2437" s="5"/>
      <c r="F2437" s="5"/>
      <c r="G2437" s="5"/>
      <c r="H2437" s="5"/>
      <c r="I2437" s="5"/>
    </row>
    <row r="2438" spans="1:9" ht="42" hidden="1" outlineLevel="1">
      <c r="A2438" s="6" t="s">
        <v>13494</v>
      </c>
      <c r="B2438" s="6" t="s">
        <v>13495</v>
      </c>
      <c r="C2438" s="6" t="s">
        <v>13497</v>
      </c>
      <c r="D2438" s="6" t="s">
        <v>13498</v>
      </c>
      <c r="E2438" s="6" t="s">
        <v>13499</v>
      </c>
      <c r="F2438" s="6" t="s">
        <v>13500</v>
      </c>
      <c r="G2438" s="6" t="s">
        <v>13496</v>
      </c>
      <c r="H2438" s="5" t="s">
        <v>13501</v>
      </c>
      <c r="I2438" s="5" t="s">
        <v>13502</v>
      </c>
    </row>
    <row r="2439" spans="1:9" hidden="1" outlineLevel="1">
      <c r="A2439" s="7" t="s">
        <v>17971</v>
      </c>
      <c r="B2439" s="7" t="s">
        <v>17972</v>
      </c>
      <c r="C2439" s="7" t="s">
        <v>3</v>
      </c>
      <c r="D2439" s="8">
        <v>304704000</v>
      </c>
      <c r="E2439" s="7" t="s">
        <v>3</v>
      </c>
      <c r="F2439" s="8">
        <v>365299000</v>
      </c>
      <c r="G2439" s="7" t="s">
        <v>17973</v>
      </c>
      <c r="H2439" s="5">
        <v>2.2777172007683107E-3</v>
      </c>
      <c r="I2439" s="12">
        <v>5.1879956466758288E-6</v>
      </c>
    </row>
    <row r="2440" spans="1:9" hidden="1" outlineLevel="1">
      <c r="A2440" s="7" t="s">
        <v>17974</v>
      </c>
      <c r="B2440" s="7" t="s">
        <v>1732</v>
      </c>
      <c r="C2440" s="7" t="s">
        <v>3</v>
      </c>
      <c r="D2440" s="8">
        <v>5066000000</v>
      </c>
      <c r="E2440" s="7" t="s">
        <v>3</v>
      </c>
      <c r="F2440" s="8">
        <v>9337000000</v>
      </c>
      <c r="G2440" s="7" t="s">
        <v>17973</v>
      </c>
      <c r="H2440" s="5">
        <v>3.7869261116008524E-2</v>
      </c>
      <c r="I2440" s="12">
        <v>1.4340809374724351E-3</v>
      </c>
    </row>
    <row r="2441" spans="1:9" hidden="1" outlineLevel="1">
      <c r="A2441" s="7" t="s">
        <v>17975</v>
      </c>
      <c r="B2441" s="7" t="s">
        <v>17976</v>
      </c>
      <c r="C2441" s="7" t="s">
        <v>3</v>
      </c>
      <c r="D2441" s="8">
        <v>900869000</v>
      </c>
      <c r="E2441" s="7" t="s">
        <v>3</v>
      </c>
      <c r="F2441" s="8">
        <v>923519000</v>
      </c>
      <c r="G2441" s="7" t="s">
        <v>17973</v>
      </c>
      <c r="H2441" s="5">
        <v>6.7341577955620773E-3</v>
      </c>
      <c r="I2441" s="12">
        <v>4.5348881215529495E-5</v>
      </c>
    </row>
    <row r="2442" spans="1:9" hidden="1" outlineLevel="1">
      <c r="A2442" s="7" t="s">
        <v>17977</v>
      </c>
      <c r="B2442" s="7" t="s">
        <v>17978</v>
      </c>
      <c r="C2442" s="7" t="s">
        <v>3</v>
      </c>
      <c r="D2442" s="8">
        <v>2332000</v>
      </c>
      <c r="E2442" s="7" t="s">
        <v>3</v>
      </c>
      <c r="F2442" s="8">
        <v>9974000</v>
      </c>
      <c r="G2442" s="7" t="s">
        <v>17973</v>
      </c>
      <c r="H2442" s="5">
        <v>1.7432119408316597E-5</v>
      </c>
      <c r="I2442" s="12">
        <v>3.0387878706580816E-10</v>
      </c>
    </row>
    <row r="2443" spans="1:9" hidden="1" outlineLevel="1">
      <c r="A2443" s="7" t="s">
        <v>17979</v>
      </c>
      <c r="B2443" s="7" t="s">
        <v>12122</v>
      </c>
      <c r="C2443" s="7" t="s">
        <v>3</v>
      </c>
      <c r="D2443" s="8">
        <v>5032800000</v>
      </c>
      <c r="E2443" s="7" t="s">
        <v>3</v>
      </c>
      <c r="F2443" s="8">
        <v>2192900000</v>
      </c>
      <c r="G2443" s="7" t="s">
        <v>17973</v>
      </c>
      <c r="H2443" s="5">
        <v>3.7621085145015339E-2</v>
      </c>
      <c r="I2443" s="12">
        <v>1.4153460474884939E-3</v>
      </c>
    </row>
    <row r="2444" spans="1:9" hidden="1" outlineLevel="1">
      <c r="A2444" s="7" t="s">
        <v>17980</v>
      </c>
      <c r="B2444" s="7" t="s">
        <v>17981</v>
      </c>
      <c r="C2444" s="7" t="s">
        <v>3</v>
      </c>
      <c r="D2444" s="8">
        <v>1525000</v>
      </c>
      <c r="E2444" s="7" t="s">
        <v>3</v>
      </c>
      <c r="F2444" s="8">
        <v>868000</v>
      </c>
      <c r="G2444" s="7" t="s">
        <v>17973</v>
      </c>
      <c r="H2444" s="5">
        <v>1.1399649270018356E-5</v>
      </c>
      <c r="I2444" s="12">
        <v>1.2995200347943003E-10</v>
      </c>
    </row>
    <row r="2445" spans="1:9" hidden="1" outlineLevel="1">
      <c r="A2445" s="7" t="s">
        <v>17982</v>
      </c>
      <c r="B2445" s="7" t="s">
        <v>17983</v>
      </c>
      <c r="C2445" s="7" t="s">
        <v>3</v>
      </c>
      <c r="D2445" s="8">
        <v>14625890</v>
      </c>
      <c r="E2445" s="7" t="s">
        <v>3</v>
      </c>
      <c r="F2445" s="8">
        <v>8955620</v>
      </c>
      <c r="G2445" s="7" t="s">
        <v>17973</v>
      </c>
      <c r="H2445" s="5">
        <v>1.0933115820450413E-4</v>
      </c>
      <c r="I2445" s="12">
        <v>1.1953302154338312E-8</v>
      </c>
    </row>
    <row r="2446" spans="1:9" hidden="1" outlineLevel="1">
      <c r="A2446" s="7" t="s">
        <v>17984</v>
      </c>
      <c r="B2446" s="7" t="s">
        <v>17985</v>
      </c>
      <c r="C2446" s="7" t="s">
        <v>3</v>
      </c>
      <c r="D2446" s="8">
        <v>1293183000</v>
      </c>
      <c r="E2446" s="7" t="s">
        <v>3</v>
      </c>
      <c r="F2446" s="8">
        <v>469579000</v>
      </c>
      <c r="G2446" s="7" t="s">
        <v>17973</v>
      </c>
      <c r="H2446" s="5">
        <v>9.6667755029181315E-3</v>
      </c>
      <c r="I2446" s="12">
        <v>9.3446548623818087E-5</v>
      </c>
    </row>
    <row r="2447" spans="1:9" hidden="1" outlineLevel="1">
      <c r="A2447" s="7" t="s">
        <v>17986</v>
      </c>
      <c r="B2447" s="7" t="s">
        <v>17987</v>
      </c>
      <c r="C2447" s="7" t="s">
        <v>3</v>
      </c>
      <c r="D2447" s="8">
        <v>87337000</v>
      </c>
      <c r="E2447" s="7" t="s">
        <v>3</v>
      </c>
      <c r="F2447" s="8">
        <v>186105000</v>
      </c>
      <c r="G2447" s="7" t="s">
        <v>17973</v>
      </c>
      <c r="H2447" s="5">
        <v>6.5285978248891361E-4</v>
      </c>
      <c r="I2447" s="12">
        <v>4.2622589559147158E-7</v>
      </c>
    </row>
    <row r="2448" spans="1:9" hidden="1" outlineLevel="1">
      <c r="A2448" s="7" t="s">
        <v>17988</v>
      </c>
      <c r="B2448" s="7" t="s">
        <v>17989</v>
      </c>
      <c r="C2448" s="7" t="s">
        <v>3</v>
      </c>
      <c r="D2448" s="8">
        <v>91430</v>
      </c>
      <c r="E2448" s="7" t="s">
        <v>3</v>
      </c>
      <c r="F2448" s="8">
        <v>2525670</v>
      </c>
      <c r="G2448" s="7" t="s">
        <v>17973</v>
      </c>
      <c r="H2448" s="5">
        <v>6.8345569361165795E-7</v>
      </c>
      <c r="I2448" s="12">
        <v>4.6711168513019245E-13</v>
      </c>
    </row>
    <row r="2449" spans="1:9" hidden="1" outlineLevel="1">
      <c r="A2449" s="7" t="s">
        <v>17990</v>
      </c>
      <c r="B2449" s="7" t="s">
        <v>17991</v>
      </c>
      <c r="C2449" s="7" t="s">
        <v>3</v>
      </c>
      <c r="D2449" s="8">
        <v>529197000</v>
      </c>
      <c r="E2449" s="7" t="s">
        <v>3</v>
      </c>
      <c r="F2449" s="8">
        <v>284171000</v>
      </c>
      <c r="G2449" s="7" t="s">
        <v>17973</v>
      </c>
      <c r="H2449" s="5">
        <v>3.9558427506530521E-3</v>
      </c>
      <c r="I2449" s="12">
        <v>1.5648691867894305E-5</v>
      </c>
    </row>
    <row r="2450" spans="1:9" hidden="1" outlineLevel="1">
      <c r="A2450" s="7" t="s">
        <v>17992</v>
      </c>
      <c r="B2450" s="7" t="s">
        <v>17993</v>
      </c>
      <c r="C2450" s="7" t="s">
        <v>3</v>
      </c>
      <c r="D2450" s="8">
        <v>10000</v>
      </c>
      <c r="E2450" s="7" t="s">
        <v>3</v>
      </c>
      <c r="F2450" s="8">
        <v>61158000</v>
      </c>
      <c r="G2450" s="7" t="s">
        <v>17973</v>
      </c>
      <c r="H2450" s="5">
        <v>7.475179849192365E-8</v>
      </c>
      <c r="I2450" s="12">
        <v>5.5878313777771592E-15</v>
      </c>
    </row>
    <row r="2451" spans="1:9" hidden="1" outlineLevel="1">
      <c r="A2451" s="7" t="s">
        <v>17994</v>
      </c>
      <c r="B2451" s="7" t="s">
        <v>1395</v>
      </c>
      <c r="C2451" s="7" t="s">
        <v>3</v>
      </c>
      <c r="D2451" s="8">
        <v>1225034000</v>
      </c>
      <c r="E2451" s="7" t="s">
        <v>3</v>
      </c>
      <c r="F2451" s="8">
        <v>1253665000</v>
      </c>
      <c r="G2451" s="7" t="s">
        <v>17973</v>
      </c>
      <c r="H2451" s="5">
        <v>9.1573494713755206E-3</v>
      </c>
      <c r="I2451" s="12">
        <v>8.3857049340901529E-5</v>
      </c>
    </row>
    <row r="2452" spans="1:9" hidden="1" outlineLevel="1">
      <c r="A2452" s="7" t="s">
        <v>17995</v>
      </c>
      <c r="B2452" s="7" t="s">
        <v>17996</v>
      </c>
      <c r="C2452" s="7" t="s">
        <v>3</v>
      </c>
      <c r="D2452" s="8">
        <v>0</v>
      </c>
      <c r="E2452" s="7" t="s">
        <v>3</v>
      </c>
      <c r="F2452" s="8">
        <v>742230</v>
      </c>
      <c r="G2452" s="7" t="s">
        <v>17973</v>
      </c>
      <c r="H2452" s="5">
        <v>0</v>
      </c>
      <c r="I2452" s="12">
        <v>0</v>
      </c>
    </row>
    <row r="2453" spans="1:9" hidden="1" outlineLevel="1">
      <c r="A2453" s="7" t="s">
        <v>17997</v>
      </c>
      <c r="B2453" s="7" t="s">
        <v>17998</v>
      </c>
      <c r="C2453" s="7" t="s">
        <v>3</v>
      </c>
      <c r="D2453" s="8"/>
      <c r="E2453" s="7" t="s">
        <v>3</v>
      </c>
      <c r="F2453" s="8"/>
      <c r="G2453" s="7" t="s">
        <v>17973</v>
      </c>
      <c r="H2453" s="5">
        <v>0</v>
      </c>
      <c r="I2453" s="12">
        <v>0</v>
      </c>
    </row>
    <row r="2454" spans="1:9" hidden="1" outlineLevel="1">
      <c r="A2454" s="7" t="s">
        <v>17999</v>
      </c>
      <c r="B2454" s="7" t="s">
        <v>18000</v>
      </c>
      <c r="C2454" s="7" t="s">
        <v>3</v>
      </c>
      <c r="D2454" s="8">
        <v>662040000</v>
      </c>
      <c r="E2454" s="7" t="s">
        <v>3</v>
      </c>
      <c r="F2454" s="8">
        <v>738666000</v>
      </c>
      <c r="G2454" s="7" t="s">
        <v>17973</v>
      </c>
      <c r="H2454" s="5">
        <v>4.9488680673593138E-3</v>
      </c>
      <c r="I2454" s="12">
        <v>2.4491295148128709E-5</v>
      </c>
    </row>
    <row r="2455" spans="1:9" hidden="1" outlineLevel="1">
      <c r="A2455" s="7" t="s">
        <v>18001</v>
      </c>
      <c r="B2455" s="7" t="s">
        <v>18002</v>
      </c>
      <c r="C2455" s="7" t="s">
        <v>3</v>
      </c>
      <c r="D2455" s="8">
        <v>4551812000</v>
      </c>
      <c r="E2455" s="7" t="s">
        <v>3</v>
      </c>
      <c r="F2455" s="8">
        <v>4462452000</v>
      </c>
      <c r="G2455" s="7" t="s">
        <v>17973</v>
      </c>
      <c r="H2455" s="5">
        <v>3.4025613339711998E-2</v>
      </c>
      <c r="I2455" s="12">
        <v>1.157742363143587E-3</v>
      </c>
    </row>
    <row r="2456" spans="1:9" hidden="1" outlineLevel="1">
      <c r="A2456" s="7" t="s">
        <v>18003</v>
      </c>
      <c r="B2456" s="7" t="s">
        <v>18004</v>
      </c>
      <c r="C2456" s="7" t="s">
        <v>3</v>
      </c>
      <c r="D2456" s="8">
        <v>501867000</v>
      </c>
      <c r="E2456" s="7" t="s">
        <v>3</v>
      </c>
      <c r="F2456" s="8">
        <v>305452000</v>
      </c>
      <c r="G2456" s="7" t="s">
        <v>17973</v>
      </c>
      <c r="H2456" s="5">
        <v>3.751546085374625E-3</v>
      </c>
      <c r="I2456" s="12">
        <v>1.4074098030689673E-5</v>
      </c>
    </row>
    <row r="2457" spans="1:9" hidden="1" outlineLevel="1">
      <c r="A2457" s="7" t="s">
        <v>18005</v>
      </c>
      <c r="B2457" s="7" t="s">
        <v>12668</v>
      </c>
      <c r="C2457" s="7" t="s">
        <v>3</v>
      </c>
      <c r="D2457" s="8">
        <v>156710520</v>
      </c>
      <c r="E2457" s="7" t="s">
        <v>3</v>
      </c>
      <c r="F2457" s="8">
        <v>41105110</v>
      </c>
      <c r="G2457" s="7" t="s">
        <v>17973</v>
      </c>
      <c r="H2457" s="5">
        <v>1.1714393212604571E-3</v>
      </c>
      <c r="I2457" s="12">
        <v>1.3722700833951603E-6</v>
      </c>
    </row>
    <row r="2458" spans="1:9" hidden="1" outlineLevel="1">
      <c r="A2458" s="7" t="s">
        <v>18006</v>
      </c>
      <c r="B2458" s="7" t="s">
        <v>9456</v>
      </c>
      <c r="C2458" s="7" t="s">
        <v>3</v>
      </c>
      <c r="D2458" s="8">
        <v>18287500</v>
      </c>
      <c r="E2458" s="7" t="s">
        <v>3</v>
      </c>
      <c r="F2458" s="8">
        <v>27752620</v>
      </c>
      <c r="G2458" s="7" t="s">
        <v>17973</v>
      </c>
      <c r="H2458" s="5">
        <v>1.3670235149210538E-4</v>
      </c>
      <c r="I2458" s="12">
        <v>1.8687532903471124E-8</v>
      </c>
    </row>
    <row r="2459" spans="1:9" hidden="1" outlineLevel="1">
      <c r="A2459" s="7" t="s">
        <v>18007</v>
      </c>
      <c r="B2459" s="7" t="s">
        <v>18008</v>
      </c>
      <c r="C2459" s="7" t="s">
        <v>3</v>
      </c>
      <c r="D2459" s="8">
        <v>3667320</v>
      </c>
      <c r="E2459" s="7" t="s">
        <v>3</v>
      </c>
      <c r="F2459" s="8">
        <v>9055360</v>
      </c>
      <c r="G2459" s="7" t="s">
        <v>17973</v>
      </c>
      <c r="H2459" s="5">
        <v>2.7413876564540144E-5</v>
      </c>
      <c r="I2459" s="12">
        <v>7.5152062829584335E-10</v>
      </c>
    </row>
    <row r="2460" spans="1:9" hidden="1" outlineLevel="1">
      <c r="A2460" s="7" t="s">
        <v>18009</v>
      </c>
      <c r="B2460" s="7" t="s">
        <v>18010</v>
      </c>
      <c r="C2460" s="7" t="s">
        <v>3</v>
      </c>
      <c r="D2460" s="8"/>
      <c r="E2460" s="7" t="s">
        <v>3</v>
      </c>
      <c r="F2460" s="8"/>
      <c r="G2460" s="7" t="s">
        <v>17973</v>
      </c>
      <c r="H2460" s="5">
        <v>0</v>
      </c>
      <c r="I2460" s="12">
        <v>0</v>
      </c>
    </row>
    <row r="2461" spans="1:9" hidden="1" outlineLevel="1">
      <c r="A2461" s="7" t="s">
        <v>18011</v>
      </c>
      <c r="B2461" s="7" t="s">
        <v>18012</v>
      </c>
      <c r="C2461" s="7" t="s">
        <v>3</v>
      </c>
      <c r="D2461" s="8">
        <v>133823000</v>
      </c>
      <c r="E2461" s="7" t="s">
        <v>3</v>
      </c>
      <c r="F2461" s="8">
        <v>301832000</v>
      </c>
      <c r="G2461" s="7" t="s">
        <v>17973</v>
      </c>
      <c r="H2461" s="5">
        <v>1.0003509929584699E-3</v>
      </c>
      <c r="I2461" s="12">
        <v>1.0007021091129967E-6</v>
      </c>
    </row>
    <row r="2462" spans="1:9" hidden="1" outlineLevel="1">
      <c r="A2462" s="7" t="s">
        <v>18013</v>
      </c>
      <c r="B2462" s="7" t="s">
        <v>18014</v>
      </c>
      <c r="C2462" s="7" t="s">
        <v>3</v>
      </c>
      <c r="D2462" s="8">
        <v>987440</v>
      </c>
      <c r="E2462" s="7" t="s">
        <v>3</v>
      </c>
      <c r="F2462" s="8">
        <v>135780</v>
      </c>
      <c r="G2462" s="7" t="s">
        <v>17973</v>
      </c>
      <c r="H2462" s="5">
        <v>7.381291590286509E-6</v>
      </c>
      <c r="I2462" s="12">
        <v>5.4483465540834342E-11</v>
      </c>
    </row>
    <row r="2463" spans="1:9" hidden="1" outlineLevel="1">
      <c r="A2463" s="7" t="s">
        <v>18015</v>
      </c>
      <c r="B2463" s="7" t="s">
        <v>18016</v>
      </c>
      <c r="C2463" s="7" t="s">
        <v>3</v>
      </c>
      <c r="D2463" s="8">
        <v>60493000</v>
      </c>
      <c r="E2463" s="7" t="s">
        <v>3</v>
      </c>
      <c r="F2463" s="8">
        <v>30072000</v>
      </c>
      <c r="G2463" s="7" t="s">
        <v>17973</v>
      </c>
      <c r="H2463" s="5">
        <v>4.5219605461719378E-4</v>
      </c>
      <c r="I2463" s="12">
        <v>2.044812718113561E-7</v>
      </c>
    </row>
    <row r="2464" spans="1:9" hidden="1" outlineLevel="1">
      <c r="A2464" s="7" t="s">
        <v>18017</v>
      </c>
      <c r="B2464" s="7" t="s">
        <v>5640</v>
      </c>
      <c r="C2464" s="7" t="s">
        <v>3</v>
      </c>
      <c r="D2464" s="8">
        <v>13629680</v>
      </c>
      <c r="E2464" s="7" t="s">
        <v>3</v>
      </c>
      <c r="F2464" s="8">
        <v>10202940</v>
      </c>
      <c r="G2464" s="7" t="s">
        <v>17973</v>
      </c>
      <c r="H2464" s="5">
        <v>1.018843092869402E-4</v>
      </c>
      <c r="I2464" s="12">
        <v>1.0380412478876889E-8</v>
      </c>
    </row>
    <row r="2465" spans="1:9" hidden="1" outlineLevel="1">
      <c r="A2465" s="7" t="s">
        <v>18018</v>
      </c>
      <c r="B2465" s="7" t="s">
        <v>18019</v>
      </c>
      <c r="C2465" s="7" t="s">
        <v>3</v>
      </c>
      <c r="D2465" s="8">
        <v>118248000</v>
      </c>
      <c r="E2465" s="7" t="s">
        <v>3</v>
      </c>
      <c r="F2465" s="8">
        <v>66200000</v>
      </c>
      <c r="G2465" s="7" t="s">
        <v>17973</v>
      </c>
      <c r="H2465" s="5">
        <v>8.8392506680729877E-4</v>
      </c>
      <c r="I2465" s="12">
        <v>7.8132352373028759E-7</v>
      </c>
    </row>
    <row r="2466" spans="1:9" hidden="1" outlineLevel="1">
      <c r="A2466" s="7" t="s">
        <v>18020</v>
      </c>
      <c r="B2466" s="7" t="s">
        <v>18021</v>
      </c>
      <c r="C2466" s="7" t="s">
        <v>3</v>
      </c>
      <c r="D2466" s="8">
        <v>3562300000</v>
      </c>
      <c r="E2466" s="7" t="s">
        <v>3</v>
      </c>
      <c r="F2466" s="8">
        <v>2192200000</v>
      </c>
      <c r="G2466" s="7" t="s">
        <v>17973</v>
      </c>
      <c r="H2466" s="5">
        <v>2.6628833176777965E-2</v>
      </c>
      <c r="I2466" s="12">
        <v>7.0909475635667083E-4</v>
      </c>
    </row>
    <row r="2467" spans="1:9" hidden="1" outlineLevel="1">
      <c r="A2467" s="7" t="s">
        <v>18022</v>
      </c>
      <c r="B2467" s="7" t="s">
        <v>18023</v>
      </c>
      <c r="C2467" s="7" t="s">
        <v>3</v>
      </c>
      <c r="D2467" s="8">
        <v>1411566000</v>
      </c>
      <c r="E2467" s="7" t="s">
        <v>3</v>
      </c>
      <c r="F2467" s="8">
        <v>808162000</v>
      </c>
      <c r="G2467" s="7" t="s">
        <v>17973</v>
      </c>
      <c r="H2467" s="5">
        <v>1.055170971900507E-2</v>
      </c>
      <c r="I2467" s="12">
        <v>1.1133857799414606E-4</v>
      </c>
    </row>
    <row r="2468" spans="1:9" hidden="1" outlineLevel="1">
      <c r="A2468" s="7" t="s">
        <v>18024</v>
      </c>
      <c r="B2468" s="7" t="s">
        <v>18025</v>
      </c>
      <c r="C2468" s="7" t="s">
        <v>3</v>
      </c>
      <c r="D2468" s="8">
        <v>60310</v>
      </c>
      <c r="E2468" s="7" t="s">
        <v>3</v>
      </c>
      <c r="F2468" s="8">
        <v>716880</v>
      </c>
      <c r="G2468" s="7" t="s">
        <v>17973</v>
      </c>
      <c r="H2468" s="5">
        <v>4.5082809670479155E-7</v>
      </c>
      <c r="I2468" s="12">
        <v>2.0324597277846489E-13</v>
      </c>
    </row>
    <row r="2469" spans="1:9" hidden="1" outlineLevel="1">
      <c r="A2469" s="7" t="s">
        <v>18026</v>
      </c>
      <c r="B2469" s="7" t="s">
        <v>18027</v>
      </c>
      <c r="C2469" s="7" t="s">
        <v>3</v>
      </c>
      <c r="D2469" s="8"/>
      <c r="E2469" s="7" t="s">
        <v>3</v>
      </c>
      <c r="F2469" s="8"/>
      <c r="G2469" s="7" t="s">
        <v>17973</v>
      </c>
      <c r="H2469" s="5">
        <v>0</v>
      </c>
      <c r="I2469" s="12">
        <v>0</v>
      </c>
    </row>
    <row r="2470" spans="1:9" hidden="1" outlineLevel="1">
      <c r="A2470" s="7" t="s">
        <v>18028</v>
      </c>
      <c r="B2470" s="7" t="s">
        <v>18029</v>
      </c>
      <c r="C2470" s="7" t="s">
        <v>3</v>
      </c>
      <c r="D2470" s="8">
        <v>372882000</v>
      </c>
      <c r="E2470" s="7" t="s">
        <v>3</v>
      </c>
      <c r="F2470" s="8">
        <v>335585000</v>
      </c>
      <c r="G2470" s="7" t="s">
        <v>17973</v>
      </c>
      <c r="H2470" s="5">
        <v>2.7873600125265475E-3</v>
      </c>
      <c r="I2470" s="12">
        <v>7.7693758394319959E-6</v>
      </c>
    </row>
    <row r="2471" spans="1:9" hidden="1" outlineLevel="1">
      <c r="A2471" s="7" t="s">
        <v>18030</v>
      </c>
      <c r="B2471" s="7" t="s">
        <v>18031</v>
      </c>
      <c r="C2471" s="7" t="s">
        <v>3</v>
      </c>
      <c r="D2471" s="8">
        <v>749527000</v>
      </c>
      <c r="E2471" s="7" t="s">
        <v>3</v>
      </c>
      <c r="F2471" s="8">
        <v>484941000</v>
      </c>
      <c r="G2471" s="7" t="s">
        <v>17973</v>
      </c>
      <c r="H2471" s="5">
        <v>5.6028491268256065E-3</v>
      </c>
      <c r="I2471" s="12">
        <v>3.1391918337970458E-5</v>
      </c>
    </row>
    <row r="2472" spans="1:9" hidden="1" outlineLevel="1">
      <c r="A2472" s="7" t="s">
        <v>18032</v>
      </c>
      <c r="B2472" s="7" t="s">
        <v>9887</v>
      </c>
      <c r="C2472" s="7" t="s">
        <v>3</v>
      </c>
      <c r="D2472" s="8">
        <v>19540000000</v>
      </c>
      <c r="E2472" s="7" t="s">
        <v>3</v>
      </c>
      <c r="F2472" s="8">
        <v>27658000000</v>
      </c>
      <c r="G2472" s="7" t="s">
        <v>17973</v>
      </c>
      <c r="H2472" s="5">
        <v>0.14606501425321883</v>
      </c>
      <c r="I2472" s="12">
        <v>2.1334988388793018E-2</v>
      </c>
    </row>
    <row r="2473" spans="1:9" hidden="1" outlineLevel="1">
      <c r="A2473" s="7" t="s">
        <v>18033</v>
      </c>
      <c r="B2473" s="7" t="s">
        <v>18034</v>
      </c>
      <c r="C2473" s="7" t="s">
        <v>3</v>
      </c>
      <c r="D2473" s="8"/>
      <c r="E2473" s="7" t="s">
        <v>3</v>
      </c>
      <c r="F2473" s="8"/>
      <c r="G2473" s="7" t="s">
        <v>17973</v>
      </c>
      <c r="H2473" s="5">
        <v>0</v>
      </c>
      <c r="I2473" s="12">
        <v>0</v>
      </c>
    </row>
    <row r="2474" spans="1:9" hidden="1" outlineLevel="1">
      <c r="A2474" s="7" t="s">
        <v>18035</v>
      </c>
      <c r="B2474" s="7" t="s">
        <v>18036</v>
      </c>
      <c r="C2474" s="7" t="s">
        <v>3</v>
      </c>
      <c r="D2474" s="8">
        <v>0</v>
      </c>
      <c r="E2474" s="7" t="s">
        <v>3</v>
      </c>
      <c r="F2474" s="8">
        <v>0</v>
      </c>
      <c r="G2474" s="7" t="s">
        <v>17973</v>
      </c>
      <c r="H2474" s="5">
        <v>0</v>
      </c>
      <c r="I2474" s="12">
        <v>0</v>
      </c>
    </row>
    <row r="2475" spans="1:9" hidden="1" outlineLevel="1">
      <c r="A2475" s="7" t="s">
        <v>18037</v>
      </c>
      <c r="B2475" s="7" t="s">
        <v>18038</v>
      </c>
      <c r="C2475" s="7" t="s">
        <v>3</v>
      </c>
      <c r="D2475" s="8">
        <v>7200</v>
      </c>
      <c r="E2475" s="7" t="s">
        <v>3</v>
      </c>
      <c r="F2475" s="8">
        <v>26900</v>
      </c>
      <c r="G2475" s="7" t="s">
        <v>17973</v>
      </c>
      <c r="H2475" s="5">
        <v>5.3821294914185028E-8</v>
      </c>
      <c r="I2475" s="12">
        <v>2.8967317862396792E-15</v>
      </c>
    </row>
    <row r="2476" spans="1:9" hidden="1" outlineLevel="1">
      <c r="A2476" s="7" t="s">
        <v>18039</v>
      </c>
      <c r="B2476" s="7" t="s">
        <v>1580</v>
      </c>
      <c r="C2476" s="7" t="s">
        <v>3</v>
      </c>
      <c r="D2476" s="8">
        <v>1756212000</v>
      </c>
      <c r="E2476" s="7" t="s">
        <v>3</v>
      </c>
      <c r="F2476" s="8">
        <v>2430527000</v>
      </c>
      <c r="G2476" s="7" t="s">
        <v>17973</v>
      </c>
      <c r="H2476" s="5">
        <v>1.3128000553309822E-2</v>
      </c>
      <c r="I2476" s="12">
        <v>1.72344398527703E-4</v>
      </c>
    </row>
    <row r="2477" spans="1:9" hidden="1" outlineLevel="1">
      <c r="A2477" s="7" t="s">
        <v>18040</v>
      </c>
      <c r="B2477" s="7" t="s">
        <v>18041</v>
      </c>
      <c r="C2477" s="7" t="s">
        <v>3</v>
      </c>
      <c r="D2477" s="8">
        <v>104424000</v>
      </c>
      <c r="E2477" s="7" t="s">
        <v>3</v>
      </c>
      <c r="F2477" s="8">
        <v>100381000</v>
      </c>
      <c r="G2477" s="7" t="s">
        <v>17973</v>
      </c>
      <c r="H2477" s="5">
        <v>7.8058818057206352E-4</v>
      </c>
      <c r="I2477" s="12">
        <v>6.0931790764880446E-7</v>
      </c>
    </row>
    <row r="2478" spans="1:9" hidden="1" outlineLevel="1">
      <c r="A2478" s="7" t="s">
        <v>18042</v>
      </c>
      <c r="B2478" s="7" t="s">
        <v>18043</v>
      </c>
      <c r="C2478" s="7" t="s">
        <v>3</v>
      </c>
      <c r="D2478" s="8">
        <v>119666000</v>
      </c>
      <c r="E2478" s="7" t="s">
        <v>3</v>
      </c>
      <c r="F2478" s="8">
        <v>1500731000</v>
      </c>
      <c r="G2478" s="7" t="s">
        <v>17973</v>
      </c>
      <c r="H2478" s="5">
        <v>8.9452487183345358E-4</v>
      </c>
      <c r="I2478" s="12">
        <v>8.0017474632865657E-7</v>
      </c>
    </row>
    <row r="2479" spans="1:9" hidden="1" outlineLevel="1">
      <c r="A2479" s="7" t="s">
        <v>18044</v>
      </c>
      <c r="B2479" s="7" t="s">
        <v>18045</v>
      </c>
      <c r="C2479" s="7" t="s">
        <v>3</v>
      </c>
      <c r="D2479" s="8"/>
      <c r="E2479" s="7" t="s">
        <v>3</v>
      </c>
      <c r="F2479" s="8"/>
      <c r="G2479" s="7" t="s">
        <v>17973</v>
      </c>
      <c r="H2479" s="5">
        <v>0</v>
      </c>
      <c r="I2479" s="12">
        <v>0</v>
      </c>
    </row>
    <row r="2480" spans="1:9" hidden="1" outlineLevel="1">
      <c r="A2480" s="7" t="s">
        <v>18046</v>
      </c>
      <c r="B2480" s="7" t="s">
        <v>18047</v>
      </c>
      <c r="C2480" s="7" t="s">
        <v>3</v>
      </c>
      <c r="D2480" s="8">
        <v>0</v>
      </c>
      <c r="E2480" s="7" t="s">
        <v>3</v>
      </c>
      <c r="F2480" s="8">
        <v>310</v>
      </c>
      <c r="G2480" s="7" t="s">
        <v>17973</v>
      </c>
      <c r="H2480" s="5">
        <v>0</v>
      </c>
      <c r="I2480" s="12">
        <v>0</v>
      </c>
    </row>
    <row r="2481" spans="1:9" hidden="1" outlineLevel="1">
      <c r="A2481" s="7" t="s">
        <v>18048</v>
      </c>
      <c r="B2481" s="7" t="s">
        <v>18049</v>
      </c>
      <c r="C2481" s="7" t="s">
        <v>3</v>
      </c>
      <c r="D2481" s="8">
        <v>22164000</v>
      </c>
      <c r="E2481" s="7" t="s">
        <v>3</v>
      </c>
      <c r="F2481" s="8">
        <v>12761000</v>
      </c>
      <c r="G2481" s="7" t="s">
        <v>17973</v>
      </c>
      <c r="H2481" s="5">
        <v>1.6567988617749958E-4</v>
      </c>
      <c r="I2481" s="12">
        <v>2.7449824683789218E-8</v>
      </c>
    </row>
    <row r="2482" spans="1:9" hidden="1" outlineLevel="1">
      <c r="A2482" s="7" t="s">
        <v>18050</v>
      </c>
      <c r="B2482" s="7" t="s">
        <v>18051</v>
      </c>
      <c r="C2482" s="7" t="s">
        <v>3</v>
      </c>
      <c r="D2482" s="8"/>
      <c r="E2482" s="7" t="s">
        <v>3</v>
      </c>
      <c r="F2482" s="8"/>
      <c r="G2482" s="7" t="s">
        <v>17973</v>
      </c>
      <c r="H2482" s="5">
        <v>0</v>
      </c>
      <c r="I2482" s="12">
        <v>0</v>
      </c>
    </row>
    <row r="2483" spans="1:9" hidden="1" outlineLevel="1">
      <c r="A2483" s="7" t="s">
        <v>18052</v>
      </c>
      <c r="B2483" s="7" t="s">
        <v>18053</v>
      </c>
      <c r="C2483" s="7" t="s">
        <v>3</v>
      </c>
      <c r="D2483" s="8"/>
      <c r="E2483" s="7" t="s">
        <v>3</v>
      </c>
      <c r="F2483" s="8"/>
      <c r="G2483" s="7" t="s">
        <v>17973</v>
      </c>
      <c r="H2483" s="5">
        <v>0</v>
      </c>
      <c r="I2483" s="12">
        <v>0</v>
      </c>
    </row>
    <row r="2484" spans="1:9" hidden="1" outlineLevel="1">
      <c r="A2484" s="7" t="s">
        <v>18054</v>
      </c>
      <c r="B2484" s="7" t="s">
        <v>18055</v>
      </c>
      <c r="C2484" s="7" t="s">
        <v>3</v>
      </c>
      <c r="D2484" s="8"/>
      <c r="E2484" s="7" t="s">
        <v>3</v>
      </c>
      <c r="F2484" s="8"/>
      <c r="G2484" s="7" t="s">
        <v>17973</v>
      </c>
      <c r="H2484" s="5">
        <v>0</v>
      </c>
      <c r="I2484" s="12">
        <v>0</v>
      </c>
    </row>
    <row r="2485" spans="1:9" hidden="1" outlineLevel="1">
      <c r="A2485" s="7" t="s">
        <v>18056</v>
      </c>
      <c r="B2485" s="7" t="s">
        <v>18057</v>
      </c>
      <c r="C2485" s="7" t="s">
        <v>3</v>
      </c>
      <c r="D2485" s="8">
        <v>3173000</v>
      </c>
      <c r="E2485" s="7" t="s">
        <v>3</v>
      </c>
      <c r="F2485" s="8">
        <v>829000</v>
      </c>
      <c r="G2485" s="7" t="s">
        <v>17973</v>
      </c>
      <c r="H2485" s="5">
        <v>2.3718745661487375E-5</v>
      </c>
      <c r="I2485" s="12">
        <v>5.6257889575432614E-10</v>
      </c>
    </row>
    <row r="2486" spans="1:9" hidden="1" outlineLevel="1">
      <c r="A2486" s="7" t="s">
        <v>18058</v>
      </c>
      <c r="B2486" s="7" t="s">
        <v>18059</v>
      </c>
      <c r="C2486" s="7" t="s">
        <v>3</v>
      </c>
      <c r="D2486" s="8"/>
      <c r="E2486" s="7" t="s">
        <v>3</v>
      </c>
      <c r="F2486" s="8"/>
      <c r="G2486" s="7" t="s">
        <v>17973</v>
      </c>
      <c r="H2486" s="5">
        <v>0</v>
      </c>
      <c r="I2486" s="12">
        <v>0</v>
      </c>
    </row>
    <row r="2487" spans="1:9" hidden="1" outlineLevel="1">
      <c r="A2487" s="7" t="s">
        <v>18060</v>
      </c>
      <c r="B2487" s="7" t="s">
        <v>18061</v>
      </c>
      <c r="C2487" s="7" t="s">
        <v>3</v>
      </c>
      <c r="D2487" s="8">
        <v>0</v>
      </c>
      <c r="E2487" s="7" t="s">
        <v>3</v>
      </c>
      <c r="F2487" s="8">
        <v>731680</v>
      </c>
      <c r="G2487" s="7" t="s">
        <v>17973</v>
      </c>
      <c r="H2487" s="5">
        <v>0</v>
      </c>
      <c r="I2487" s="12">
        <v>0</v>
      </c>
    </row>
    <row r="2488" spans="1:9" hidden="1" outlineLevel="1">
      <c r="A2488" s="7" t="s">
        <v>18062</v>
      </c>
      <c r="B2488" s="7" t="s">
        <v>18063</v>
      </c>
      <c r="C2488" s="7" t="s">
        <v>3</v>
      </c>
      <c r="D2488" s="8"/>
      <c r="E2488" s="7" t="s">
        <v>3</v>
      </c>
      <c r="F2488" s="8"/>
      <c r="G2488" s="7" t="s">
        <v>17973</v>
      </c>
      <c r="H2488" s="5">
        <v>0</v>
      </c>
      <c r="I2488" s="12">
        <v>0</v>
      </c>
    </row>
    <row r="2489" spans="1:9" hidden="1" outlineLevel="1">
      <c r="A2489" s="7" t="s">
        <v>18064</v>
      </c>
      <c r="B2489" s="7" t="s">
        <v>18065</v>
      </c>
      <c r="C2489" s="7" t="s">
        <v>3</v>
      </c>
      <c r="D2489" s="8">
        <v>0</v>
      </c>
      <c r="E2489" s="7" t="s">
        <v>3</v>
      </c>
      <c r="F2489" s="8">
        <v>270</v>
      </c>
      <c r="G2489" s="7" t="s">
        <v>17973</v>
      </c>
      <c r="H2489" s="5">
        <v>0</v>
      </c>
      <c r="I2489" s="12">
        <v>0</v>
      </c>
    </row>
    <row r="2490" spans="1:9" hidden="1" outlineLevel="1">
      <c r="A2490" s="7" t="s">
        <v>18066</v>
      </c>
      <c r="B2490" s="7" t="s">
        <v>18067</v>
      </c>
      <c r="C2490" s="7" t="s">
        <v>3</v>
      </c>
      <c r="D2490" s="8">
        <v>6952670</v>
      </c>
      <c r="E2490" s="7" t="s">
        <v>3</v>
      </c>
      <c r="F2490" s="8">
        <v>11129120</v>
      </c>
      <c r="G2490" s="7" t="s">
        <v>17973</v>
      </c>
      <c r="H2490" s="5">
        <v>5.1972458682084281E-5</v>
      </c>
      <c r="I2490" s="12">
        <v>2.7011364614609577E-9</v>
      </c>
    </row>
    <row r="2491" spans="1:9" hidden="1" outlineLevel="1">
      <c r="A2491" s="7" t="s">
        <v>18068</v>
      </c>
      <c r="B2491" s="7" t="s">
        <v>18069</v>
      </c>
      <c r="C2491" s="7" t="s">
        <v>3</v>
      </c>
      <c r="D2491" s="8">
        <v>367000</v>
      </c>
      <c r="E2491" s="7" t="s">
        <v>3</v>
      </c>
      <c r="F2491" s="8">
        <v>191000</v>
      </c>
      <c r="G2491" s="7" t="s">
        <v>17973</v>
      </c>
      <c r="H2491" s="5">
        <v>2.743391004653598E-6</v>
      </c>
      <c r="I2491" s="12">
        <v>7.5261942044142775E-12</v>
      </c>
    </row>
    <row r="2492" spans="1:9" hidden="1" outlineLevel="1">
      <c r="A2492" s="7" t="s">
        <v>18070</v>
      </c>
      <c r="B2492" s="7" t="s">
        <v>18071</v>
      </c>
      <c r="C2492" s="7" t="s">
        <v>3</v>
      </c>
      <c r="D2492" s="8">
        <v>4927370</v>
      </c>
      <c r="E2492" s="7" t="s">
        <v>3</v>
      </c>
      <c r="F2492" s="8">
        <v>4461970</v>
      </c>
      <c r="G2492" s="7" t="s">
        <v>17973</v>
      </c>
      <c r="H2492" s="5">
        <v>3.6832976933514983E-5</v>
      </c>
      <c r="I2492" s="12">
        <v>1.3566681897848468E-9</v>
      </c>
    </row>
    <row r="2493" spans="1:9" hidden="1" outlineLevel="1">
      <c r="A2493" s="7" t="s">
        <v>18072</v>
      </c>
      <c r="B2493" s="7" t="s">
        <v>18073</v>
      </c>
      <c r="C2493" s="7" t="s">
        <v>3</v>
      </c>
      <c r="D2493" s="8">
        <v>205165000</v>
      </c>
      <c r="E2493" s="7" t="s">
        <v>3</v>
      </c>
      <c r="F2493" s="8">
        <v>205186000</v>
      </c>
      <c r="G2493" s="7" t="s">
        <v>17973</v>
      </c>
      <c r="H2493" s="5">
        <v>1.5336452737595516E-3</v>
      </c>
      <c r="I2493" s="12">
        <v>2.3520678257250102E-6</v>
      </c>
    </row>
    <row r="2494" spans="1:9" hidden="1" outlineLevel="1">
      <c r="A2494" s="7" t="s">
        <v>18074</v>
      </c>
      <c r="B2494" s="7" t="s">
        <v>18075</v>
      </c>
      <c r="C2494" s="7" t="s">
        <v>3</v>
      </c>
      <c r="D2494" s="8"/>
      <c r="E2494" s="7" t="s">
        <v>3</v>
      </c>
      <c r="F2494" s="8"/>
      <c r="G2494" s="7" t="s">
        <v>17973</v>
      </c>
      <c r="H2494" s="5">
        <v>0</v>
      </c>
      <c r="I2494" s="12">
        <v>0</v>
      </c>
    </row>
    <row r="2495" spans="1:9" hidden="1" outlineLevel="1">
      <c r="A2495" s="7" t="s">
        <v>18076</v>
      </c>
      <c r="B2495" s="7" t="s">
        <v>18077</v>
      </c>
      <c r="C2495" s="7" t="s">
        <v>3</v>
      </c>
      <c r="D2495" s="8">
        <v>16227000</v>
      </c>
      <c r="E2495" s="7" t="s">
        <v>3</v>
      </c>
      <c r="F2495" s="8">
        <v>33755000</v>
      </c>
      <c r="G2495" s="7" t="s">
        <v>17973</v>
      </c>
      <c r="H2495" s="5">
        <v>1.2129974341284451E-4</v>
      </c>
      <c r="I2495" s="12">
        <v>1.4713627752021916E-8</v>
      </c>
    </row>
    <row r="2496" spans="1:9" hidden="1" outlineLevel="1">
      <c r="A2496" s="7" t="s">
        <v>18078</v>
      </c>
      <c r="B2496" s="7" t="s">
        <v>18079</v>
      </c>
      <c r="C2496" s="7" t="s">
        <v>3</v>
      </c>
      <c r="D2496" s="8">
        <v>131000</v>
      </c>
      <c r="E2496" s="7" t="s">
        <v>3</v>
      </c>
      <c r="F2496" s="8">
        <v>20000</v>
      </c>
      <c r="G2496" s="7" t="s">
        <v>17973</v>
      </c>
      <c r="H2496" s="5">
        <v>9.7924856024419986E-7</v>
      </c>
      <c r="I2496" s="12">
        <v>9.5892774274033836E-13</v>
      </c>
    </row>
    <row r="2497" spans="1:9" hidden="1" outlineLevel="1">
      <c r="A2497" s="7" t="s">
        <v>18080</v>
      </c>
      <c r="B2497" s="7" t="s">
        <v>18081</v>
      </c>
      <c r="C2497" s="7" t="s">
        <v>3</v>
      </c>
      <c r="D2497" s="8"/>
      <c r="E2497" s="7" t="s">
        <v>3</v>
      </c>
      <c r="F2497" s="8"/>
      <c r="G2497" s="7" t="s">
        <v>17973</v>
      </c>
      <c r="H2497" s="5">
        <v>0</v>
      </c>
      <c r="I2497" s="12">
        <v>0</v>
      </c>
    </row>
    <row r="2498" spans="1:9" hidden="1" outlineLevel="1">
      <c r="A2498" s="7" t="s">
        <v>18082</v>
      </c>
      <c r="B2498" s="7" t="s">
        <v>18083</v>
      </c>
      <c r="C2498" s="7" t="s">
        <v>3</v>
      </c>
      <c r="D2498" s="8">
        <v>819673000</v>
      </c>
      <c r="E2498" s="7" t="s">
        <v>3</v>
      </c>
      <c r="F2498" s="8">
        <v>143126000</v>
      </c>
      <c r="G2498" s="7" t="s">
        <v>17973</v>
      </c>
      <c r="H2498" s="5">
        <v>6.1272030925270541E-3</v>
      </c>
      <c r="I2498" s="12">
        <v>3.7542617737073097E-5</v>
      </c>
    </row>
    <row r="2499" spans="1:9" hidden="1" outlineLevel="1">
      <c r="A2499" s="7" t="s">
        <v>18084</v>
      </c>
      <c r="B2499" s="7" t="s">
        <v>1634</v>
      </c>
      <c r="C2499" s="7" t="s">
        <v>3</v>
      </c>
      <c r="D2499" s="8">
        <v>1394897000</v>
      </c>
      <c r="E2499" s="7" t="s">
        <v>3</v>
      </c>
      <c r="F2499" s="8">
        <v>1424161000</v>
      </c>
      <c r="G2499" s="7" t="s">
        <v>17973</v>
      </c>
      <c r="H2499" s="5">
        <v>1.0427105946098882E-2</v>
      </c>
      <c r="I2499" s="12">
        <v>1.0872453841117067E-4</v>
      </c>
    </row>
    <row r="2500" spans="1:9" hidden="1" outlineLevel="1">
      <c r="A2500" s="7" t="s">
        <v>18085</v>
      </c>
      <c r="B2500" s="7" t="s">
        <v>18086</v>
      </c>
      <c r="C2500" s="7" t="s">
        <v>3</v>
      </c>
      <c r="D2500" s="8">
        <v>71675000</v>
      </c>
      <c r="E2500" s="7" t="s">
        <v>3</v>
      </c>
      <c r="F2500" s="8">
        <v>42276000</v>
      </c>
      <c r="G2500" s="7" t="s">
        <v>17973</v>
      </c>
      <c r="H2500" s="5">
        <v>5.357835156908628E-4</v>
      </c>
      <c r="I2500" s="12">
        <v>2.87063975686061E-7</v>
      </c>
    </row>
    <row r="2501" spans="1:9" hidden="1" outlineLevel="1">
      <c r="A2501" s="7" t="s">
        <v>18087</v>
      </c>
      <c r="B2501" s="7" t="s">
        <v>18088</v>
      </c>
      <c r="C2501" s="7" t="s">
        <v>3</v>
      </c>
      <c r="D2501" s="8"/>
      <c r="E2501" s="7" t="s">
        <v>3</v>
      </c>
      <c r="F2501" s="8"/>
      <c r="G2501" s="7" t="s">
        <v>17973</v>
      </c>
      <c r="H2501" s="5">
        <v>0</v>
      </c>
      <c r="I2501" s="12">
        <v>0</v>
      </c>
    </row>
    <row r="2502" spans="1:9" hidden="1" outlineLevel="1">
      <c r="A2502" s="7" t="s">
        <v>18089</v>
      </c>
      <c r="B2502" s="7" t="s">
        <v>18090</v>
      </c>
      <c r="C2502" s="7" t="s">
        <v>3</v>
      </c>
      <c r="D2502" s="8"/>
      <c r="E2502" s="7" t="s">
        <v>3</v>
      </c>
      <c r="F2502" s="8"/>
      <c r="G2502" s="7" t="s">
        <v>17973</v>
      </c>
      <c r="H2502" s="5">
        <v>0</v>
      </c>
      <c r="I2502" s="12">
        <v>0</v>
      </c>
    </row>
    <row r="2503" spans="1:9" hidden="1" outlineLevel="1">
      <c r="A2503" s="7" t="s">
        <v>18091</v>
      </c>
      <c r="B2503" s="7" t="s">
        <v>18092</v>
      </c>
      <c r="C2503" s="7" t="s">
        <v>3</v>
      </c>
      <c r="D2503" s="8"/>
      <c r="E2503" s="7" t="s">
        <v>3</v>
      </c>
      <c r="F2503" s="8"/>
      <c r="G2503" s="7" t="s">
        <v>17973</v>
      </c>
      <c r="H2503" s="5">
        <v>0</v>
      </c>
      <c r="I2503" s="12">
        <v>0</v>
      </c>
    </row>
    <row r="2504" spans="1:9" hidden="1" outlineLevel="1">
      <c r="A2504" s="7" t="s">
        <v>18093</v>
      </c>
      <c r="B2504" s="7" t="s">
        <v>18094</v>
      </c>
      <c r="C2504" s="7" t="s">
        <v>3</v>
      </c>
      <c r="D2504" s="8"/>
      <c r="E2504" s="7" t="s">
        <v>3</v>
      </c>
      <c r="F2504" s="8"/>
      <c r="G2504" s="7" t="s">
        <v>17973</v>
      </c>
      <c r="H2504" s="5">
        <v>0</v>
      </c>
      <c r="I2504" s="12">
        <v>0</v>
      </c>
    </row>
    <row r="2505" spans="1:9" hidden="1" outlineLevel="1">
      <c r="A2505" s="7" t="s">
        <v>18095</v>
      </c>
      <c r="B2505" s="7" t="s">
        <v>18096</v>
      </c>
      <c r="C2505" s="7" t="s">
        <v>3</v>
      </c>
      <c r="D2505" s="8">
        <v>1259010</v>
      </c>
      <c r="E2505" s="7" t="s">
        <v>3</v>
      </c>
      <c r="F2505" s="8">
        <v>470090</v>
      </c>
      <c r="G2505" s="7" t="s">
        <v>17973</v>
      </c>
      <c r="H2505" s="5">
        <v>9.4113261819316795E-6</v>
      </c>
      <c r="I2505" s="12">
        <v>8.8573060502712729E-11</v>
      </c>
    </row>
    <row r="2506" spans="1:9" hidden="1" outlineLevel="1">
      <c r="A2506" s="7" t="s">
        <v>18097</v>
      </c>
      <c r="B2506" s="7" t="s">
        <v>18098</v>
      </c>
      <c r="C2506" s="7" t="s">
        <v>3</v>
      </c>
      <c r="D2506" s="8"/>
      <c r="E2506" s="7" t="s">
        <v>3</v>
      </c>
      <c r="F2506" s="8"/>
      <c r="G2506" s="7" t="s">
        <v>17973</v>
      </c>
      <c r="H2506" s="5">
        <v>0</v>
      </c>
      <c r="I2506" s="12">
        <v>0</v>
      </c>
    </row>
    <row r="2507" spans="1:9" hidden="1" outlineLevel="1">
      <c r="A2507" s="7" t="s">
        <v>18099</v>
      </c>
      <c r="B2507" s="7" t="s">
        <v>18100</v>
      </c>
      <c r="C2507" s="7" t="s">
        <v>3</v>
      </c>
      <c r="D2507" s="8"/>
      <c r="E2507" s="7" t="s">
        <v>3</v>
      </c>
      <c r="F2507" s="8"/>
      <c r="G2507" s="7" t="s">
        <v>17973</v>
      </c>
      <c r="H2507" s="5">
        <v>0</v>
      </c>
      <c r="I2507" s="12">
        <v>0</v>
      </c>
    </row>
    <row r="2508" spans="1:9" hidden="1" outlineLevel="1">
      <c r="A2508" s="7" t="s">
        <v>18101</v>
      </c>
      <c r="B2508" s="7" t="s">
        <v>18102</v>
      </c>
      <c r="C2508" s="7" t="s">
        <v>3</v>
      </c>
      <c r="D2508" s="8">
        <v>0</v>
      </c>
      <c r="E2508" s="7" t="s">
        <v>3</v>
      </c>
      <c r="F2508" s="8">
        <v>3000</v>
      </c>
      <c r="G2508" s="7" t="s">
        <v>17973</v>
      </c>
      <c r="H2508" s="5">
        <v>0</v>
      </c>
      <c r="I2508" s="12">
        <v>0</v>
      </c>
    </row>
    <row r="2509" spans="1:9" hidden="1" outlineLevel="1">
      <c r="A2509" s="7" t="s">
        <v>18103</v>
      </c>
      <c r="B2509" s="7" t="s">
        <v>18104</v>
      </c>
      <c r="C2509" s="7" t="s">
        <v>3</v>
      </c>
      <c r="D2509" s="8"/>
      <c r="E2509" s="7" t="s">
        <v>3</v>
      </c>
      <c r="F2509" s="8"/>
      <c r="G2509" s="7" t="s">
        <v>17973</v>
      </c>
      <c r="H2509" s="5">
        <v>0</v>
      </c>
      <c r="I2509" s="12">
        <v>0</v>
      </c>
    </row>
    <row r="2510" spans="1:9" hidden="1" outlineLevel="1">
      <c r="A2510" s="7" t="s">
        <v>18105</v>
      </c>
      <c r="B2510" s="7" t="s">
        <v>1139</v>
      </c>
      <c r="C2510" s="7" t="s">
        <v>3</v>
      </c>
      <c r="D2510" s="8">
        <v>859617000</v>
      </c>
      <c r="E2510" s="7" t="s">
        <v>3</v>
      </c>
      <c r="F2510" s="8">
        <v>903493000</v>
      </c>
      <c r="G2510" s="7" t="s">
        <v>17973</v>
      </c>
      <c r="H2510" s="5">
        <v>6.4257916764231936E-3</v>
      </c>
      <c r="I2510" s="12">
        <v>4.1290798668789597E-5</v>
      </c>
    </row>
    <row r="2511" spans="1:9" hidden="1" outlineLevel="1">
      <c r="A2511" s="7" t="s">
        <v>18106</v>
      </c>
      <c r="B2511" s="7" t="s">
        <v>18107</v>
      </c>
      <c r="C2511" s="7" t="s">
        <v>3</v>
      </c>
      <c r="D2511" s="8">
        <v>7970000</v>
      </c>
      <c r="E2511" s="7" t="s">
        <v>3</v>
      </c>
      <c r="F2511" s="8">
        <v>3406000</v>
      </c>
      <c r="G2511" s="7" t="s">
        <v>17973</v>
      </c>
      <c r="H2511" s="5">
        <v>5.957718339806315E-5</v>
      </c>
      <c r="I2511" s="12">
        <v>3.5494407816464516E-9</v>
      </c>
    </row>
    <row r="2512" spans="1:9" hidden="1" outlineLevel="1">
      <c r="A2512" s="7" t="s">
        <v>18108</v>
      </c>
      <c r="B2512" s="7" t="s">
        <v>545</v>
      </c>
      <c r="C2512" s="7" t="s">
        <v>3</v>
      </c>
      <c r="D2512" s="8">
        <v>98837000</v>
      </c>
      <c r="E2512" s="7" t="s">
        <v>3</v>
      </c>
      <c r="F2512" s="8">
        <v>129510000</v>
      </c>
      <c r="G2512" s="7" t="s">
        <v>17973</v>
      </c>
      <c r="H2512" s="5">
        <v>7.3882435075462577E-4</v>
      </c>
      <c r="I2512" s="12">
        <v>5.458614212679943E-7</v>
      </c>
    </row>
    <row r="2513" spans="1:9" hidden="1" outlineLevel="1">
      <c r="A2513" s="7" t="s">
        <v>18109</v>
      </c>
      <c r="B2513" s="7" t="s">
        <v>18110</v>
      </c>
      <c r="C2513" s="7" t="s">
        <v>3</v>
      </c>
      <c r="D2513" s="8">
        <v>130876000</v>
      </c>
      <c r="E2513" s="7" t="s">
        <v>3</v>
      </c>
      <c r="F2513" s="8">
        <v>536348000</v>
      </c>
      <c r="G2513" s="7" t="s">
        <v>17973</v>
      </c>
      <c r="H2513" s="5">
        <v>9.7832163794289999E-4</v>
      </c>
      <c r="I2513" s="12">
        <v>9.5711322726727863E-7</v>
      </c>
    </row>
    <row r="2514" spans="1:9" hidden="1" outlineLevel="1">
      <c r="A2514" s="7" t="s">
        <v>18111</v>
      </c>
      <c r="B2514" s="7" t="s">
        <v>18112</v>
      </c>
      <c r="C2514" s="7" t="s">
        <v>3</v>
      </c>
      <c r="D2514" s="8">
        <v>164192000</v>
      </c>
      <c r="E2514" s="7" t="s">
        <v>3</v>
      </c>
      <c r="F2514" s="8">
        <v>102782000</v>
      </c>
      <c r="G2514" s="7" t="s">
        <v>17973</v>
      </c>
      <c r="H2514" s="5">
        <v>1.2273647297985928E-3</v>
      </c>
      <c r="I2514" s="12">
        <v>1.5064241799535726E-6</v>
      </c>
    </row>
    <row r="2515" spans="1:9" hidden="1" outlineLevel="1">
      <c r="A2515" s="7" t="s">
        <v>18113</v>
      </c>
      <c r="B2515" s="7" t="s">
        <v>18114</v>
      </c>
      <c r="C2515" s="7" t="s">
        <v>3</v>
      </c>
      <c r="D2515" s="8">
        <v>16150000</v>
      </c>
      <c r="E2515" s="7" t="s">
        <v>3</v>
      </c>
      <c r="F2515" s="8">
        <v>6672000</v>
      </c>
      <c r="G2515" s="7" t="s">
        <v>17973</v>
      </c>
      <c r="H2515" s="5">
        <v>1.207241545644567E-4</v>
      </c>
      <c r="I2515" s="12">
        <v>1.457432149530283E-8</v>
      </c>
    </row>
    <row r="2516" spans="1:9" hidden="1" outlineLevel="1">
      <c r="A2516" s="7" t="s">
        <v>18115</v>
      </c>
      <c r="B2516" s="7" t="s">
        <v>18116</v>
      </c>
      <c r="C2516" s="7" t="s">
        <v>3</v>
      </c>
      <c r="D2516" s="8"/>
      <c r="E2516" s="7" t="s">
        <v>3</v>
      </c>
      <c r="F2516" s="8"/>
      <c r="G2516" s="7" t="s">
        <v>17973</v>
      </c>
      <c r="H2516" s="5">
        <v>0</v>
      </c>
      <c r="I2516" s="12">
        <v>0</v>
      </c>
    </row>
    <row r="2517" spans="1:9" hidden="1" outlineLevel="1">
      <c r="A2517" s="7" t="s">
        <v>18117</v>
      </c>
      <c r="B2517" s="7" t="s">
        <v>18118</v>
      </c>
      <c r="C2517" s="7" t="s">
        <v>3</v>
      </c>
      <c r="D2517" s="8">
        <v>240000</v>
      </c>
      <c r="E2517" s="7" t="s">
        <v>3</v>
      </c>
      <c r="F2517" s="8">
        <v>23351000</v>
      </c>
      <c r="G2517" s="7" t="s">
        <v>17973</v>
      </c>
      <c r="H2517" s="5">
        <v>1.7940431638061677E-6</v>
      </c>
      <c r="I2517" s="12">
        <v>3.2185908735996438E-12</v>
      </c>
    </row>
    <row r="2518" spans="1:9" hidden="1" outlineLevel="1">
      <c r="A2518" s="7" t="s">
        <v>18119</v>
      </c>
      <c r="B2518" s="7" t="s">
        <v>18120</v>
      </c>
      <c r="C2518" s="7" t="s">
        <v>3</v>
      </c>
      <c r="D2518" s="8">
        <v>3514000</v>
      </c>
      <c r="E2518" s="7" t="s">
        <v>3</v>
      </c>
      <c r="F2518" s="8">
        <v>4111000</v>
      </c>
      <c r="G2518" s="7" t="s">
        <v>17973</v>
      </c>
      <c r="H2518" s="5">
        <v>2.6267781990061973E-5</v>
      </c>
      <c r="I2518" s="12">
        <v>6.8999637067742417E-10</v>
      </c>
    </row>
    <row r="2519" spans="1:9" hidden="1" outlineLevel="1">
      <c r="A2519" s="7" t="s">
        <v>18121</v>
      </c>
      <c r="B2519" s="7" t="s">
        <v>18122</v>
      </c>
      <c r="C2519" s="7" t="s">
        <v>3</v>
      </c>
      <c r="D2519" s="8">
        <v>719483000</v>
      </c>
      <c r="E2519" s="7" t="s">
        <v>3</v>
      </c>
      <c r="F2519" s="8">
        <v>991244000</v>
      </c>
      <c r="G2519" s="7" t="s">
        <v>17973</v>
      </c>
      <c r="H2519" s="5">
        <v>5.3782648234364707E-3</v>
      </c>
      <c r="I2519" s="12">
        <v>2.8925732511014131E-5</v>
      </c>
    </row>
    <row r="2520" spans="1:9" hidden="1" outlineLevel="1">
      <c r="A2520" s="7" t="s">
        <v>18123</v>
      </c>
      <c r="B2520" s="7" t="s">
        <v>18124</v>
      </c>
      <c r="C2520" s="7" t="s">
        <v>3</v>
      </c>
      <c r="D2520" s="8">
        <v>77440</v>
      </c>
      <c r="E2520" s="7" t="s">
        <v>3</v>
      </c>
      <c r="F2520" s="8">
        <v>444100</v>
      </c>
      <c r="G2520" s="7" t="s">
        <v>17973</v>
      </c>
      <c r="H2520" s="5">
        <v>5.7887792752145673E-7</v>
      </c>
      <c r="I2520" s="12">
        <v>3.3509965497153689E-13</v>
      </c>
    </row>
    <row r="2521" spans="1:9" hidden="1" outlineLevel="1">
      <c r="A2521" s="7" t="s">
        <v>18125</v>
      </c>
      <c r="B2521" s="7" t="s">
        <v>18126</v>
      </c>
      <c r="C2521" s="7" t="s">
        <v>3</v>
      </c>
      <c r="D2521" s="8">
        <v>134640000</v>
      </c>
      <c r="E2521" s="7" t="s">
        <v>3</v>
      </c>
      <c r="F2521" s="8">
        <v>124308000</v>
      </c>
      <c r="G2521" s="7" t="s">
        <v>17973</v>
      </c>
      <c r="H2521" s="5">
        <v>1.00645821489526E-3</v>
      </c>
      <c r="I2521" s="12">
        <v>1.0129581383301534E-6</v>
      </c>
    </row>
    <row r="2522" spans="1:9" hidden="1" outlineLevel="1">
      <c r="A2522" s="7" t="s">
        <v>18127</v>
      </c>
      <c r="B2522" s="7" t="s">
        <v>18128</v>
      </c>
      <c r="C2522" s="7" t="s">
        <v>3</v>
      </c>
      <c r="D2522" s="8">
        <v>1395370</v>
      </c>
      <c r="E2522" s="7" t="s">
        <v>3</v>
      </c>
      <c r="F2522" s="8">
        <v>8839160</v>
      </c>
      <c r="G2522" s="7" t="s">
        <v>17973</v>
      </c>
      <c r="H2522" s="5">
        <v>1.0430641706167552E-5</v>
      </c>
      <c r="I2522" s="12">
        <v>1.0879828640244194E-10</v>
      </c>
    </row>
    <row r="2523" spans="1:9" hidden="1" outlineLevel="1">
      <c r="A2523" s="7" t="s">
        <v>18129</v>
      </c>
      <c r="B2523" s="7" t="s">
        <v>18130</v>
      </c>
      <c r="C2523" s="7" t="s">
        <v>3</v>
      </c>
      <c r="D2523" s="8">
        <v>115818000</v>
      </c>
      <c r="E2523" s="7" t="s">
        <v>3</v>
      </c>
      <c r="F2523" s="8">
        <v>159584000</v>
      </c>
      <c r="G2523" s="7" t="s">
        <v>17973</v>
      </c>
      <c r="H2523" s="5">
        <v>8.6576037977376141E-4</v>
      </c>
      <c r="I2523" s="12">
        <v>7.4954103518600756E-7</v>
      </c>
    </row>
    <row r="2524" spans="1:9" hidden="1" outlineLevel="1">
      <c r="A2524" s="7" t="s">
        <v>18131</v>
      </c>
      <c r="B2524" s="7" t="s">
        <v>18132</v>
      </c>
      <c r="C2524" s="7" t="s">
        <v>3</v>
      </c>
      <c r="D2524" s="8">
        <v>31193990</v>
      </c>
      <c r="E2524" s="7" t="s">
        <v>3</v>
      </c>
      <c r="F2524" s="8">
        <v>20447640</v>
      </c>
      <c r="G2524" s="7" t="s">
        <v>17973</v>
      </c>
      <c r="H2524" s="5">
        <v>2.3318068546390814E-4</v>
      </c>
      <c r="I2524" s="12">
        <v>5.4373232073418064E-8</v>
      </c>
    </row>
    <row r="2525" spans="1:9" hidden="1" outlineLevel="1">
      <c r="A2525" s="7" t="s">
        <v>18133</v>
      </c>
      <c r="B2525" s="7" t="s">
        <v>18134</v>
      </c>
      <c r="C2525" s="7" t="s">
        <v>3</v>
      </c>
      <c r="D2525" s="8">
        <v>955000</v>
      </c>
      <c r="E2525" s="7" t="s">
        <v>3</v>
      </c>
      <c r="F2525" s="8">
        <v>64000</v>
      </c>
      <c r="G2525" s="7" t="s">
        <v>17973</v>
      </c>
      <c r="H2525" s="5">
        <v>7.1387967559787088E-6</v>
      </c>
      <c r="I2525" s="12">
        <v>5.0962419123172135E-11</v>
      </c>
    </row>
    <row r="2526" spans="1:9" hidden="1" outlineLevel="1">
      <c r="A2526" s="7" t="s">
        <v>18135</v>
      </c>
      <c r="B2526" s="7" t="s">
        <v>18136</v>
      </c>
      <c r="C2526" s="7" t="s">
        <v>3</v>
      </c>
      <c r="D2526" s="8">
        <v>1700912000</v>
      </c>
      <c r="E2526" s="7" t="s">
        <v>3</v>
      </c>
      <c r="F2526" s="8">
        <v>900996000</v>
      </c>
      <c r="G2526" s="7" t="s">
        <v>17973</v>
      </c>
      <c r="H2526" s="5">
        <v>1.2714623107649484E-2</v>
      </c>
      <c r="I2526" s="12">
        <v>1.6166164076957424E-4</v>
      </c>
    </row>
    <row r="2527" spans="1:9" hidden="1" outlineLevel="1">
      <c r="A2527" s="7" t="s">
        <v>18137</v>
      </c>
      <c r="B2527" s="7" t="s">
        <v>18138</v>
      </c>
      <c r="C2527" s="7" t="s">
        <v>3</v>
      </c>
      <c r="D2527" s="8">
        <v>102635000</v>
      </c>
      <c r="E2527" s="7" t="s">
        <v>3</v>
      </c>
      <c r="F2527" s="8">
        <v>33532000</v>
      </c>
      <c r="G2527" s="7" t="s">
        <v>17973</v>
      </c>
      <c r="H2527" s="5">
        <v>7.6721508382185844E-4</v>
      </c>
      <c r="I2527" s="12">
        <v>5.886189848437813E-7</v>
      </c>
    </row>
    <row r="2528" spans="1:9" hidden="1" outlineLevel="1">
      <c r="A2528" s="7" t="s">
        <v>18139</v>
      </c>
      <c r="B2528" s="7" t="s">
        <v>18140</v>
      </c>
      <c r="C2528" s="7" t="s">
        <v>3</v>
      </c>
      <c r="D2528" s="8">
        <v>0</v>
      </c>
      <c r="E2528" s="7" t="s">
        <v>3</v>
      </c>
      <c r="F2528" s="8">
        <v>9957000</v>
      </c>
      <c r="G2528" s="7" t="s">
        <v>17973</v>
      </c>
      <c r="H2528" s="5">
        <v>0</v>
      </c>
      <c r="I2528" s="12">
        <v>0</v>
      </c>
    </row>
    <row r="2529" spans="1:9" hidden="1" outlineLevel="1">
      <c r="A2529" s="7" t="s">
        <v>18141</v>
      </c>
      <c r="B2529" s="7" t="s">
        <v>18142</v>
      </c>
      <c r="C2529" s="7" t="s">
        <v>3</v>
      </c>
      <c r="D2529" s="8">
        <v>5562000</v>
      </c>
      <c r="E2529" s="7" t="s">
        <v>3</v>
      </c>
      <c r="F2529" s="8">
        <v>3718000</v>
      </c>
      <c r="G2529" s="7" t="s">
        <v>17973</v>
      </c>
      <c r="H2529" s="5">
        <v>4.1576950321207933E-5</v>
      </c>
      <c r="I2529" s="12">
        <v>1.7286427980121923E-9</v>
      </c>
    </row>
    <row r="2530" spans="1:9" hidden="1" outlineLevel="1">
      <c r="A2530" s="7" t="s">
        <v>18143</v>
      </c>
      <c r="B2530" s="7" t="s">
        <v>18144</v>
      </c>
      <c r="C2530" s="7" t="s">
        <v>3</v>
      </c>
      <c r="D2530" s="8">
        <v>1322880</v>
      </c>
      <c r="E2530" s="7" t="s">
        <v>3</v>
      </c>
      <c r="F2530" s="8">
        <v>25089540</v>
      </c>
      <c r="G2530" s="7" t="s">
        <v>17973</v>
      </c>
      <c r="H2530" s="5">
        <v>9.8887659188995968E-6</v>
      </c>
      <c r="I2530" s="12">
        <v>9.7787691398790181E-11</v>
      </c>
    </row>
    <row r="2531" spans="1:9" hidden="1" outlineLevel="1">
      <c r="A2531" s="7" t="s">
        <v>18145</v>
      </c>
      <c r="B2531" s="7" t="s">
        <v>18146</v>
      </c>
      <c r="C2531" s="7" t="s">
        <v>3</v>
      </c>
      <c r="D2531" s="8">
        <v>1072311000</v>
      </c>
      <c r="E2531" s="7" t="s">
        <v>3</v>
      </c>
      <c r="F2531" s="8">
        <v>806851000</v>
      </c>
      <c r="G2531" s="7" t="s">
        <v>17973</v>
      </c>
      <c r="H2531" s="5">
        <v>8.015717579267315E-3</v>
      </c>
      <c r="I2531" s="12">
        <v>6.4251728310575062E-5</v>
      </c>
    </row>
    <row r="2532" spans="1:9" hidden="1" outlineLevel="1">
      <c r="A2532" s="7" t="s">
        <v>18147</v>
      </c>
      <c r="B2532" s="7" t="s">
        <v>18148</v>
      </c>
      <c r="C2532" s="7" t="s">
        <v>3</v>
      </c>
      <c r="D2532" s="8">
        <v>136000</v>
      </c>
      <c r="E2532" s="7" t="s">
        <v>3</v>
      </c>
      <c r="F2532" s="8">
        <v>19000</v>
      </c>
      <c r="G2532" s="7" t="s">
        <v>17973</v>
      </c>
      <c r="H2532" s="5">
        <v>1.0166244594901617E-6</v>
      </c>
      <c r="I2532" s="12">
        <v>1.0335252916336635E-12</v>
      </c>
    </row>
    <row r="2533" spans="1:9" hidden="1" outlineLevel="1">
      <c r="A2533" s="7" t="s">
        <v>18149</v>
      </c>
      <c r="B2533" s="7" t="s">
        <v>18150</v>
      </c>
      <c r="C2533" s="7" t="s">
        <v>3</v>
      </c>
      <c r="D2533" s="8">
        <v>0</v>
      </c>
      <c r="E2533" s="7" t="s">
        <v>3</v>
      </c>
      <c r="F2533" s="8">
        <v>3450</v>
      </c>
      <c r="G2533" s="7" t="s">
        <v>17973</v>
      </c>
      <c r="H2533" s="5">
        <v>0</v>
      </c>
      <c r="I2533" s="12">
        <v>0</v>
      </c>
    </row>
    <row r="2534" spans="1:9" hidden="1" outlineLevel="1">
      <c r="A2534" s="7" t="s">
        <v>18151</v>
      </c>
      <c r="B2534" s="7" t="s">
        <v>18152</v>
      </c>
      <c r="C2534" s="7" t="s">
        <v>3</v>
      </c>
      <c r="D2534" s="8">
        <v>2554236000</v>
      </c>
      <c r="E2534" s="7" t="s">
        <v>3</v>
      </c>
      <c r="F2534" s="8">
        <v>4018650000</v>
      </c>
      <c r="G2534" s="7" t="s">
        <v>17973</v>
      </c>
      <c r="H2534" s="5">
        <v>1.9093373477281711E-2</v>
      </c>
      <c r="I2534" s="12">
        <v>3.645569107429647E-4</v>
      </c>
    </row>
    <row r="2535" spans="1:9" hidden="1" outlineLevel="1">
      <c r="A2535" s="7" t="s">
        <v>18153</v>
      </c>
      <c r="B2535" s="7" t="s">
        <v>18154</v>
      </c>
      <c r="C2535" s="7" t="s">
        <v>3</v>
      </c>
      <c r="D2535" s="8"/>
      <c r="E2535" s="7" t="s">
        <v>3</v>
      </c>
      <c r="F2535" s="8"/>
      <c r="G2535" s="7" t="s">
        <v>17973</v>
      </c>
      <c r="H2535" s="5">
        <v>0</v>
      </c>
      <c r="I2535" s="12">
        <v>0</v>
      </c>
    </row>
    <row r="2536" spans="1:9" hidden="1" outlineLevel="1">
      <c r="A2536" s="7" t="s">
        <v>18155</v>
      </c>
      <c r="B2536" s="7" t="s">
        <v>18156</v>
      </c>
      <c r="C2536" s="7" t="s">
        <v>3</v>
      </c>
      <c r="D2536" s="8"/>
      <c r="E2536" s="7" t="s">
        <v>3</v>
      </c>
      <c r="F2536" s="8"/>
      <c r="G2536" s="7" t="s">
        <v>17973</v>
      </c>
      <c r="H2536" s="5">
        <v>0</v>
      </c>
      <c r="I2536" s="12">
        <v>0</v>
      </c>
    </row>
    <row r="2537" spans="1:9" hidden="1" outlineLevel="1">
      <c r="A2537" s="7" t="s">
        <v>18157</v>
      </c>
      <c r="B2537" s="7" t="s">
        <v>18158</v>
      </c>
      <c r="C2537" s="7" t="s">
        <v>3</v>
      </c>
      <c r="D2537" s="8"/>
      <c r="E2537" s="7" t="s">
        <v>3</v>
      </c>
      <c r="F2537" s="8"/>
      <c r="G2537" s="7" t="s">
        <v>17973</v>
      </c>
      <c r="H2537" s="5">
        <v>0</v>
      </c>
      <c r="I2537" s="12">
        <v>0</v>
      </c>
    </row>
    <row r="2538" spans="1:9" hidden="1" outlineLevel="1">
      <c r="A2538" s="7" t="s">
        <v>18159</v>
      </c>
      <c r="B2538" s="7" t="s">
        <v>18160</v>
      </c>
      <c r="C2538" s="7" t="s">
        <v>3</v>
      </c>
      <c r="D2538" s="8">
        <v>250080000</v>
      </c>
      <c r="E2538" s="7" t="s">
        <v>3</v>
      </c>
      <c r="F2538" s="8">
        <v>93793000</v>
      </c>
      <c r="G2538" s="7" t="s">
        <v>17973</v>
      </c>
      <c r="H2538" s="5">
        <v>1.8693929766860266E-3</v>
      </c>
      <c r="I2538" s="12">
        <v>3.4946301012830435E-6</v>
      </c>
    </row>
    <row r="2539" spans="1:9" hidden="1" outlineLevel="1">
      <c r="A2539" s="7" t="s">
        <v>18161</v>
      </c>
      <c r="B2539" s="7" t="s">
        <v>130</v>
      </c>
      <c r="C2539" s="7" t="s">
        <v>3</v>
      </c>
      <c r="D2539" s="8">
        <v>1664150000</v>
      </c>
      <c r="E2539" s="7" t="s">
        <v>3</v>
      </c>
      <c r="F2539" s="8">
        <v>2051559000</v>
      </c>
      <c r="G2539" s="7" t="s">
        <v>17973</v>
      </c>
      <c r="H2539" s="5">
        <v>1.2439820546033474E-2</v>
      </c>
      <c r="I2539" s="12">
        <v>1.5474913521751658E-4</v>
      </c>
    </row>
    <row r="2540" spans="1:9" hidden="1" outlineLevel="1">
      <c r="A2540" s="7" t="s">
        <v>18162</v>
      </c>
      <c r="B2540" s="7" t="s">
        <v>18163</v>
      </c>
      <c r="C2540" s="7" t="s">
        <v>3</v>
      </c>
      <c r="D2540" s="8">
        <v>1519000</v>
      </c>
      <c r="E2540" s="7" t="s">
        <v>3</v>
      </c>
      <c r="F2540" s="8">
        <v>642000</v>
      </c>
      <c r="G2540" s="7" t="s">
        <v>17973</v>
      </c>
      <c r="H2540" s="5">
        <v>1.1354798190923203E-5</v>
      </c>
      <c r="I2540" s="12">
        <v>1.2893144195659285E-10</v>
      </c>
    </row>
    <row r="2541" spans="1:9" hidden="1" outlineLevel="1">
      <c r="A2541" s="7" t="s">
        <v>18164</v>
      </c>
      <c r="B2541" s="7" t="s">
        <v>18165</v>
      </c>
      <c r="C2541" s="7" t="s">
        <v>3</v>
      </c>
      <c r="D2541" s="8"/>
      <c r="E2541" s="7" t="s">
        <v>3</v>
      </c>
      <c r="F2541" s="8"/>
      <c r="G2541" s="7" t="s">
        <v>17973</v>
      </c>
      <c r="H2541" s="5">
        <v>0</v>
      </c>
      <c r="I2541" s="12">
        <v>0</v>
      </c>
    </row>
    <row r="2542" spans="1:9" hidden="1" outlineLevel="1">
      <c r="A2542" s="7" t="s">
        <v>18166</v>
      </c>
      <c r="B2542" s="7" t="s">
        <v>18167</v>
      </c>
      <c r="C2542" s="7" t="s">
        <v>3</v>
      </c>
      <c r="D2542" s="8">
        <v>17086000</v>
      </c>
      <c r="E2542" s="7" t="s">
        <v>3</v>
      </c>
      <c r="F2542" s="8">
        <v>9814000</v>
      </c>
      <c r="G2542" s="7" t="s">
        <v>17973</v>
      </c>
      <c r="H2542" s="5">
        <v>1.2772092290330074E-4</v>
      </c>
      <c r="I2542" s="12">
        <v>1.6312634147270893E-8</v>
      </c>
    </row>
    <row r="2543" spans="1:9" hidden="1" outlineLevel="1">
      <c r="A2543" s="7" t="s">
        <v>18168</v>
      </c>
      <c r="B2543" s="7" t="s">
        <v>18169</v>
      </c>
      <c r="C2543" s="7" t="s">
        <v>3</v>
      </c>
      <c r="D2543" s="8">
        <v>244000</v>
      </c>
      <c r="E2543" s="7" t="s">
        <v>3</v>
      </c>
      <c r="F2543" s="8">
        <v>896000</v>
      </c>
      <c r="G2543" s="7" t="s">
        <v>17973</v>
      </c>
      <c r="H2543" s="5">
        <v>1.8239438832029371E-6</v>
      </c>
      <c r="I2543" s="12">
        <v>3.3267712890734093E-12</v>
      </c>
    </row>
    <row r="2544" spans="1:9" hidden="1" outlineLevel="1">
      <c r="A2544" s="7" t="s">
        <v>18170</v>
      </c>
      <c r="B2544" s="7" t="s">
        <v>18171</v>
      </c>
      <c r="C2544" s="7" t="s">
        <v>3</v>
      </c>
      <c r="D2544" s="8">
        <v>32831000</v>
      </c>
      <c r="E2544" s="7" t="s">
        <v>3</v>
      </c>
      <c r="F2544" s="8">
        <v>11539000</v>
      </c>
      <c r="G2544" s="7" t="s">
        <v>17973</v>
      </c>
      <c r="H2544" s="5">
        <v>2.4541762962883453E-4</v>
      </c>
      <c r="I2544" s="12">
        <v>6.0229812932635801E-8</v>
      </c>
    </row>
    <row r="2545" spans="1:9" hidden="1" outlineLevel="1">
      <c r="A2545" s="7" t="s">
        <v>18172</v>
      </c>
      <c r="B2545" s="7" t="s">
        <v>18173</v>
      </c>
      <c r="C2545" s="7" t="s">
        <v>3</v>
      </c>
      <c r="D2545" s="8"/>
      <c r="E2545" s="7" t="s">
        <v>3</v>
      </c>
      <c r="F2545" s="8"/>
      <c r="G2545" s="7" t="s">
        <v>17973</v>
      </c>
      <c r="H2545" s="5">
        <v>0</v>
      </c>
      <c r="I2545" s="12">
        <v>0</v>
      </c>
    </row>
    <row r="2546" spans="1:9" hidden="1" outlineLevel="1">
      <c r="A2546" s="7" t="s">
        <v>18174</v>
      </c>
      <c r="B2546" s="7" t="s">
        <v>7538</v>
      </c>
      <c r="C2546" s="7" t="s">
        <v>3</v>
      </c>
      <c r="D2546" s="8">
        <v>5685000000</v>
      </c>
      <c r="E2546" s="7" t="s">
        <v>3</v>
      </c>
      <c r="F2546" s="8">
        <v>12467000000</v>
      </c>
      <c r="G2546" s="7" t="s">
        <v>17973</v>
      </c>
      <c r="H2546" s="5">
        <v>4.2496397442658596E-2</v>
      </c>
      <c r="I2546" s="12">
        <v>1.8059437956044E-3</v>
      </c>
    </row>
    <row r="2547" spans="1:9" hidden="1" outlineLevel="1">
      <c r="A2547" s="7" t="s">
        <v>18175</v>
      </c>
      <c r="B2547" s="7" t="s">
        <v>18176</v>
      </c>
      <c r="C2547" s="7" t="s">
        <v>3</v>
      </c>
      <c r="D2547" s="8"/>
      <c r="E2547" s="7" t="s">
        <v>3</v>
      </c>
      <c r="F2547" s="8"/>
      <c r="G2547" s="7" t="s">
        <v>17973</v>
      </c>
      <c r="H2547" s="5">
        <v>0</v>
      </c>
      <c r="I2547" s="12">
        <v>0</v>
      </c>
    </row>
    <row r="2548" spans="1:9" hidden="1" outlineLevel="1">
      <c r="A2548" s="7" t="s">
        <v>18177</v>
      </c>
      <c r="B2548" s="7" t="s">
        <v>18178</v>
      </c>
      <c r="C2548" s="7" t="s">
        <v>3</v>
      </c>
      <c r="D2548" s="8">
        <v>44223000</v>
      </c>
      <c r="E2548" s="7" t="s">
        <v>3</v>
      </c>
      <c r="F2548" s="8">
        <v>35854000</v>
      </c>
      <c r="G2548" s="7" t="s">
        <v>17973</v>
      </c>
      <c r="H2548" s="5">
        <v>3.3057487847083398E-4</v>
      </c>
      <c r="I2548" s="12">
        <v>1.0927975027600665E-7</v>
      </c>
    </row>
    <row r="2549" spans="1:9" hidden="1" outlineLevel="1">
      <c r="A2549" s="7" t="s">
        <v>18179</v>
      </c>
      <c r="B2549" s="7" t="s">
        <v>18180</v>
      </c>
      <c r="C2549" s="7" t="s">
        <v>3</v>
      </c>
      <c r="D2549" s="8">
        <v>236737000</v>
      </c>
      <c r="E2549" s="7" t="s">
        <v>3</v>
      </c>
      <c r="F2549" s="8">
        <v>152786000</v>
      </c>
      <c r="G2549" s="7" t="s">
        <v>17973</v>
      </c>
      <c r="H2549" s="5">
        <v>1.7696516519582529E-3</v>
      </c>
      <c r="I2549" s="12">
        <v>3.1316669692785734E-6</v>
      </c>
    </row>
    <row r="2550" spans="1:9" hidden="1" outlineLevel="1">
      <c r="A2550" s="7" t="s">
        <v>18181</v>
      </c>
      <c r="B2550" s="7" t="s">
        <v>18182</v>
      </c>
      <c r="C2550" s="7" t="s">
        <v>3</v>
      </c>
      <c r="D2550" s="8">
        <v>9073000</v>
      </c>
      <c r="E2550" s="7" t="s">
        <v>3</v>
      </c>
      <c r="F2550" s="8">
        <v>24053000</v>
      </c>
      <c r="G2550" s="7" t="s">
        <v>17973</v>
      </c>
      <c r="H2550" s="5">
        <v>6.7822306771722326E-5</v>
      </c>
      <c r="I2550" s="12">
        <v>4.5998652958376122E-9</v>
      </c>
    </row>
    <row r="2551" spans="1:9" hidden="1" outlineLevel="1">
      <c r="A2551" s="7" t="s">
        <v>18183</v>
      </c>
      <c r="B2551" s="7" t="s">
        <v>18184</v>
      </c>
      <c r="C2551" s="7" t="s">
        <v>3</v>
      </c>
      <c r="D2551" s="8"/>
      <c r="E2551" s="7" t="s">
        <v>3</v>
      </c>
      <c r="F2551" s="8"/>
      <c r="G2551" s="7" t="s">
        <v>17973</v>
      </c>
      <c r="H2551" s="5">
        <v>0</v>
      </c>
      <c r="I2551" s="12">
        <v>0</v>
      </c>
    </row>
    <row r="2552" spans="1:9" hidden="1" outlineLevel="1">
      <c r="A2552" s="7" t="s">
        <v>18185</v>
      </c>
      <c r="B2552" s="7" t="s">
        <v>2376</v>
      </c>
      <c r="C2552" s="7" t="s">
        <v>3</v>
      </c>
      <c r="D2552" s="8">
        <v>490612000</v>
      </c>
      <c r="E2552" s="7" t="s">
        <v>3</v>
      </c>
      <c r="F2552" s="8">
        <v>204773000</v>
      </c>
      <c r="G2552" s="7" t="s">
        <v>17973</v>
      </c>
      <c r="H2552" s="5">
        <v>3.6674129361719647E-3</v>
      </c>
      <c r="I2552" s="12">
        <v>1.3449917644401471E-5</v>
      </c>
    </row>
    <row r="2553" spans="1:9" hidden="1" outlineLevel="1">
      <c r="A2553" s="7" t="s">
        <v>18186</v>
      </c>
      <c r="B2553" s="7" t="s">
        <v>18187</v>
      </c>
      <c r="C2553" s="7" t="s">
        <v>3</v>
      </c>
      <c r="D2553" s="8"/>
      <c r="E2553" s="7" t="s">
        <v>3</v>
      </c>
      <c r="F2553" s="8"/>
      <c r="G2553" s="7" t="s">
        <v>17973</v>
      </c>
      <c r="H2553" s="5">
        <v>0</v>
      </c>
      <c r="I2553" s="12">
        <v>0</v>
      </c>
    </row>
    <row r="2554" spans="1:9" hidden="1" outlineLevel="1">
      <c r="A2554" s="7" t="s">
        <v>18188</v>
      </c>
      <c r="B2554" s="7" t="s">
        <v>18189</v>
      </c>
      <c r="C2554" s="7" t="s">
        <v>3</v>
      </c>
      <c r="D2554" s="8">
        <v>650000</v>
      </c>
      <c r="E2554" s="7" t="s">
        <v>3</v>
      </c>
      <c r="F2554" s="8">
        <v>3671000</v>
      </c>
      <c r="G2554" s="7" t="s">
        <v>17973</v>
      </c>
      <c r="H2554" s="5">
        <v>4.8588669019750377E-6</v>
      </c>
      <c r="I2554" s="12">
        <v>2.3608587571108499E-11</v>
      </c>
    </row>
    <row r="2555" spans="1:9" hidden="1" outlineLevel="1">
      <c r="A2555" s="7" t="s">
        <v>18190</v>
      </c>
      <c r="B2555" s="7" t="s">
        <v>2194</v>
      </c>
      <c r="C2555" s="7" t="s">
        <v>3</v>
      </c>
      <c r="D2555" s="8">
        <v>3489000</v>
      </c>
      <c r="E2555" s="7" t="s">
        <v>3</v>
      </c>
      <c r="F2555" s="8">
        <v>7913000</v>
      </c>
      <c r="G2555" s="7" t="s">
        <v>17973</v>
      </c>
      <c r="H2555" s="5">
        <v>2.6080902493832163E-5</v>
      </c>
      <c r="I2555" s="12">
        <v>6.8021347489278079E-10</v>
      </c>
    </row>
    <row r="2556" spans="1:9" hidden="1" outlineLevel="1">
      <c r="A2556" s="7" t="s">
        <v>18191</v>
      </c>
      <c r="B2556" s="7" t="s">
        <v>18192</v>
      </c>
      <c r="C2556" s="7" t="s">
        <v>3</v>
      </c>
      <c r="D2556" s="8">
        <v>4015000</v>
      </c>
      <c r="E2556" s="7" t="s">
        <v>3</v>
      </c>
      <c r="F2556" s="8">
        <v>10613000</v>
      </c>
      <c r="G2556" s="7" t="s">
        <v>17973</v>
      </c>
      <c r="H2556" s="5">
        <v>3.0012847094507346E-5</v>
      </c>
      <c r="I2556" s="12">
        <v>9.0077099071827799E-10</v>
      </c>
    </row>
    <row r="2557" spans="1:9" hidden="1" outlineLevel="1">
      <c r="A2557" s="7" t="s">
        <v>18193</v>
      </c>
      <c r="B2557" s="7" t="s">
        <v>18194</v>
      </c>
      <c r="C2557" s="7" t="s">
        <v>3</v>
      </c>
      <c r="D2557" s="8">
        <v>908974000</v>
      </c>
      <c r="E2557" s="7" t="s">
        <v>3</v>
      </c>
      <c r="F2557" s="8">
        <v>1357384000</v>
      </c>
      <c r="G2557" s="7" t="s">
        <v>17973</v>
      </c>
      <c r="H2557" s="5">
        <v>6.7947441282397809E-3</v>
      </c>
      <c r="I2557" s="12">
        <v>4.6168547768248982E-5</v>
      </c>
    </row>
    <row r="2558" spans="1:9" hidden="1" outlineLevel="1">
      <c r="A2558" s="7" t="s">
        <v>18195</v>
      </c>
      <c r="B2558" s="7" t="s">
        <v>18196</v>
      </c>
      <c r="C2558" s="7" t="s">
        <v>3</v>
      </c>
      <c r="D2558" s="8">
        <v>65447000</v>
      </c>
      <c r="E2558" s="7" t="s">
        <v>3</v>
      </c>
      <c r="F2558" s="8">
        <v>41684000</v>
      </c>
      <c r="G2558" s="7" t="s">
        <v>17973</v>
      </c>
      <c r="H2558" s="5">
        <v>4.8922809559009278E-4</v>
      </c>
      <c r="I2558" s="12">
        <v>2.3934412951470896E-7</v>
      </c>
    </row>
    <row r="2559" spans="1:9" hidden="1" outlineLevel="1">
      <c r="A2559" s="7" t="s">
        <v>18197</v>
      </c>
      <c r="B2559" s="7" t="s">
        <v>18198</v>
      </c>
      <c r="C2559" s="7" t="s">
        <v>3</v>
      </c>
      <c r="D2559" s="8">
        <v>46680</v>
      </c>
      <c r="E2559" s="7" t="s">
        <v>3</v>
      </c>
      <c r="F2559" s="8">
        <v>85430</v>
      </c>
      <c r="G2559" s="7" t="s">
        <v>17973</v>
      </c>
      <c r="H2559" s="5">
        <v>3.4894139536029963E-7</v>
      </c>
      <c r="I2559" s="12">
        <v>1.2176009739599293E-13</v>
      </c>
    </row>
    <row r="2560" spans="1:9" hidden="1" outlineLevel="1">
      <c r="A2560" s="7" t="s">
        <v>18199</v>
      </c>
      <c r="B2560" s="7" t="s">
        <v>18200</v>
      </c>
      <c r="C2560" s="7" t="s">
        <v>3</v>
      </c>
      <c r="D2560" s="8">
        <v>530830</v>
      </c>
      <c r="E2560" s="7" t="s">
        <v>3</v>
      </c>
      <c r="F2560" s="8">
        <v>8469340</v>
      </c>
      <c r="G2560" s="7" t="s">
        <v>17973</v>
      </c>
      <c r="H2560" s="5">
        <v>3.9680497193467833E-6</v>
      </c>
      <c r="I2560" s="12">
        <v>1.5745418575208087E-11</v>
      </c>
    </row>
    <row r="2561" spans="1:9" hidden="1" outlineLevel="1">
      <c r="A2561" s="7" t="s">
        <v>18201</v>
      </c>
      <c r="B2561" s="7" t="s">
        <v>18202</v>
      </c>
      <c r="C2561" s="7" t="s">
        <v>3</v>
      </c>
      <c r="D2561" s="8">
        <v>306371000</v>
      </c>
      <c r="E2561" s="7" t="s">
        <v>3</v>
      </c>
      <c r="F2561" s="8">
        <v>315012000</v>
      </c>
      <c r="G2561" s="7" t="s">
        <v>17973</v>
      </c>
      <c r="H2561" s="5">
        <v>2.2901783255769143E-3</v>
      </c>
      <c r="I2561" s="12">
        <v>5.2449167629422793E-6</v>
      </c>
    </row>
    <row r="2562" spans="1:9" hidden="1" outlineLevel="1">
      <c r="A2562" s="7" t="s">
        <v>18203</v>
      </c>
      <c r="B2562" s="7" t="s">
        <v>18204</v>
      </c>
      <c r="C2562" s="7" t="s">
        <v>3</v>
      </c>
      <c r="D2562" s="8"/>
      <c r="E2562" s="7" t="s">
        <v>3</v>
      </c>
      <c r="F2562" s="8"/>
      <c r="G2562" s="7" t="s">
        <v>17973</v>
      </c>
      <c r="H2562" s="5">
        <v>0</v>
      </c>
      <c r="I2562" s="12">
        <v>0</v>
      </c>
    </row>
    <row r="2563" spans="1:9" hidden="1" outlineLevel="1">
      <c r="A2563" s="7" t="s">
        <v>18205</v>
      </c>
      <c r="B2563" s="7" t="s">
        <v>8664</v>
      </c>
      <c r="C2563" s="7" t="s">
        <v>3</v>
      </c>
      <c r="D2563" s="8">
        <v>119935000</v>
      </c>
      <c r="E2563" s="7" t="s">
        <v>3</v>
      </c>
      <c r="F2563" s="8">
        <v>115906000</v>
      </c>
      <c r="G2563" s="7" t="s">
        <v>17973</v>
      </c>
      <c r="H2563" s="5">
        <v>8.9653569521288634E-4</v>
      </c>
      <c r="I2563" s="12">
        <v>8.0377625279085346E-7</v>
      </c>
    </row>
    <row r="2564" spans="1:9" hidden="1" outlineLevel="1">
      <c r="A2564" s="7" t="s">
        <v>18206</v>
      </c>
      <c r="B2564" s="7" t="s">
        <v>18207</v>
      </c>
      <c r="C2564" s="7" t="s">
        <v>3</v>
      </c>
      <c r="D2564" s="8">
        <v>33220</v>
      </c>
      <c r="E2564" s="7" t="s">
        <v>3</v>
      </c>
      <c r="F2564" s="8">
        <v>31100</v>
      </c>
      <c r="G2564" s="7" t="s">
        <v>17973</v>
      </c>
      <c r="H2564" s="5">
        <v>2.4832547459017036E-7</v>
      </c>
      <c r="I2564" s="12">
        <v>6.1665541330433341E-14</v>
      </c>
    </row>
    <row r="2565" spans="1:9" hidden="1" outlineLevel="1">
      <c r="A2565" s="7" t="s">
        <v>18208</v>
      </c>
      <c r="B2565" s="7" t="s">
        <v>18209</v>
      </c>
      <c r="C2565" s="7" t="s">
        <v>3</v>
      </c>
      <c r="D2565" s="8">
        <v>8434000</v>
      </c>
      <c r="E2565" s="7" t="s">
        <v>3</v>
      </c>
      <c r="F2565" s="8">
        <v>3516000</v>
      </c>
      <c r="G2565" s="7" t="s">
        <v>17973</v>
      </c>
      <c r="H2565" s="5">
        <v>6.3045666848088403E-5</v>
      </c>
      <c r="I2565" s="12">
        <v>3.9747561083201532E-9</v>
      </c>
    </row>
    <row r="2566" spans="1:9" hidden="1" outlineLevel="1">
      <c r="A2566" s="7" t="s">
        <v>18210</v>
      </c>
      <c r="B2566" s="7" t="s">
        <v>18211</v>
      </c>
      <c r="C2566" s="7" t="s">
        <v>3</v>
      </c>
      <c r="D2566" s="8">
        <v>567181000</v>
      </c>
      <c r="E2566" s="7" t="s">
        <v>3</v>
      </c>
      <c r="F2566" s="8">
        <v>420078000</v>
      </c>
      <c r="G2566" s="7" t="s">
        <v>17973</v>
      </c>
      <c r="H2566" s="5">
        <v>4.2397799820447753E-3</v>
      </c>
      <c r="I2566" s="12">
        <v>1.7975734296147595E-5</v>
      </c>
    </row>
    <row r="2567" spans="1:9" hidden="1" outlineLevel="1">
      <c r="A2567" s="7" t="s">
        <v>18212</v>
      </c>
      <c r="B2567" s="7" t="s">
        <v>18213</v>
      </c>
      <c r="C2567" s="7" t="s">
        <v>3</v>
      </c>
      <c r="D2567" s="8">
        <v>60571000</v>
      </c>
      <c r="E2567" s="7" t="s">
        <v>3</v>
      </c>
      <c r="F2567" s="8">
        <v>35588000</v>
      </c>
      <c r="G2567" s="7" t="s">
        <v>17973</v>
      </c>
      <c r="H2567" s="5">
        <v>4.5277911864543077E-4</v>
      </c>
      <c r="I2567" s="12">
        <v>2.0500893028133306E-7</v>
      </c>
    </row>
    <row r="2568" spans="1:9" hidden="1" outlineLevel="1">
      <c r="A2568" s="7" t="s">
        <v>18214</v>
      </c>
      <c r="B2568" s="7" t="s">
        <v>4874</v>
      </c>
      <c r="C2568" s="7" t="s">
        <v>3</v>
      </c>
      <c r="D2568" s="8">
        <v>5302940000</v>
      </c>
      <c r="E2568" s="7" t="s">
        <v>3</v>
      </c>
      <c r="F2568" s="8">
        <v>20263977000</v>
      </c>
      <c r="G2568" s="7" t="s">
        <v>17973</v>
      </c>
      <c r="H2568" s="5">
        <v>3.9640430229476165E-2</v>
      </c>
      <c r="I2568" s="12">
        <v>1.5713637087779676E-3</v>
      </c>
    </row>
    <row r="2569" spans="1:9" hidden="1" outlineLevel="1">
      <c r="A2569" s="7" t="s">
        <v>18215</v>
      </c>
      <c r="B2569" s="7" t="s">
        <v>18216</v>
      </c>
      <c r="C2569" s="7" t="s">
        <v>3</v>
      </c>
      <c r="D2569" s="8">
        <v>2735260</v>
      </c>
      <c r="E2569" s="7" t="s">
        <v>3</v>
      </c>
      <c r="F2569" s="8">
        <v>1337990</v>
      </c>
      <c r="G2569" s="7" t="s">
        <v>17973</v>
      </c>
      <c r="H2569" s="5">
        <v>2.0446560434301909E-5</v>
      </c>
      <c r="I2569" s="12">
        <v>4.1806183359356027E-10</v>
      </c>
    </row>
    <row r="2570" spans="1:9" hidden="1" outlineLevel="1">
      <c r="A2570" s="7" t="s">
        <v>18217</v>
      </c>
      <c r="B2570" s="7" t="s">
        <v>18218</v>
      </c>
      <c r="C2570" s="7" t="s">
        <v>3</v>
      </c>
      <c r="D2570" s="8"/>
      <c r="E2570" s="7" t="s">
        <v>3</v>
      </c>
      <c r="F2570" s="8"/>
      <c r="G2570" s="7" t="s">
        <v>17973</v>
      </c>
      <c r="H2570" s="5">
        <v>0</v>
      </c>
      <c r="I2570" s="12">
        <v>0</v>
      </c>
    </row>
    <row r="2571" spans="1:9" hidden="1" outlineLevel="1">
      <c r="A2571" s="7" t="s">
        <v>18219</v>
      </c>
      <c r="B2571" s="7" t="s">
        <v>18220</v>
      </c>
      <c r="C2571" s="7" t="s">
        <v>3</v>
      </c>
      <c r="D2571" s="8">
        <v>4119000</v>
      </c>
      <c r="E2571" s="7" t="s">
        <v>3</v>
      </c>
      <c r="F2571" s="8">
        <v>1179000</v>
      </c>
      <c r="G2571" s="7" t="s">
        <v>17973</v>
      </c>
      <c r="H2571" s="5">
        <v>3.0790265798823355E-5</v>
      </c>
      <c r="I2571" s="12">
        <v>9.4804046796219133E-10</v>
      </c>
    </row>
    <row r="2572" spans="1:9" hidden="1" outlineLevel="1">
      <c r="A2572" s="7" t="s">
        <v>18221</v>
      </c>
      <c r="B2572" s="7" t="s">
        <v>18222</v>
      </c>
      <c r="C2572" s="7" t="s">
        <v>3</v>
      </c>
      <c r="D2572" s="8"/>
      <c r="E2572" s="7" t="s">
        <v>3</v>
      </c>
      <c r="F2572" s="8"/>
      <c r="G2572" s="7" t="s">
        <v>17973</v>
      </c>
      <c r="H2572" s="5">
        <v>0</v>
      </c>
      <c r="I2572" s="12">
        <v>0</v>
      </c>
    </row>
    <row r="2573" spans="1:9" hidden="1" outlineLevel="1">
      <c r="A2573" s="7" t="s">
        <v>18223</v>
      </c>
      <c r="B2573" s="7" t="s">
        <v>18224</v>
      </c>
      <c r="C2573" s="7" t="s">
        <v>3</v>
      </c>
      <c r="D2573" s="8">
        <v>13395130</v>
      </c>
      <c r="E2573" s="7" t="s">
        <v>3</v>
      </c>
      <c r="F2573" s="8">
        <v>61099310</v>
      </c>
      <c r="G2573" s="7" t="s">
        <v>17973</v>
      </c>
      <c r="H2573" s="5">
        <v>1.0013100585331213E-4</v>
      </c>
      <c r="I2573" s="12">
        <v>1.0026218333196029E-8</v>
      </c>
    </row>
    <row r="2574" spans="1:9" hidden="1" outlineLevel="1">
      <c r="A2574" s="7" t="s">
        <v>18225</v>
      </c>
      <c r="B2574" s="7" t="s">
        <v>18226</v>
      </c>
      <c r="C2574" s="7" t="s">
        <v>3</v>
      </c>
      <c r="D2574" s="8">
        <v>124600</v>
      </c>
      <c r="E2574" s="7" t="s">
        <v>3</v>
      </c>
      <c r="F2574" s="8">
        <v>562010</v>
      </c>
      <c r="G2574" s="7" t="s">
        <v>17973</v>
      </c>
      <c r="H2574" s="5">
        <v>9.3140740920936873E-7</v>
      </c>
      <c r="I2574" s="12">
        <v>8.6751976193010849E-13</v>
      </c>
    </row>
    <row r="2575" spans="1:9" hidden="1" outlineLevel="1">
      <c r="A2575" s="7" t="s">
        <v>18227</v>
      </c>
      <c r="B2575" s="7" t="s">
        <v>18228</v>
      </c>
      <c r="C2575" s="7" t="s">
        <v>3</v>
      </c>
      <c r="D2575" s="8">
        <v>1310200</v>
      </c>
      <c r="E2575" s="7" t="s">
        <v>3</v>
      </c>
      <c r="F2575" s="8">
        <v>6053240</v>
      </c>
      <c r="G2575" s="7" t="s">
        <v>17973</v>
      </c>
      <c r="H2575" s="5">
        <v>9.7939806384118376E-6</v>
      </c>
      <c r="I2575" s="12">
        <v>9.5922056745585941E-11</v>
      </c>
    </row>
    <row r="2576" spans="1:9" hidden="1" outlineLevel="1">
      <c r="A2576" s="7" t="s">
        <v>18229</v>
      </c>
      <c r="B2576" s="7" t="s">
        <v>18230</v>
      </c>
      <c r="C2576" s="7" t="s">
        <v>3</v>
      </c>
      <c r="D2576" s="8"/>
      <c r="E2576" s="7" t="s">
        <v>3</v>
      </c>
      <c r="F2576" s="8"/>
      <c r="G2576" s="7" t="s">
        <v>17973</v>
      </c>
      <c r="H2576" s="5">
        <v>0</v>
      </c>
      <c r="I2576" s="12">
        <v>0</v>
      </c>
    </row>
    <row r="2577" spans="1:9" hidden="1" outlineLevel="1">
      <c r="A2577" s="7" t="s">
        <v>18231</v>
      </c>
      <c r="B2577" s="7" t="s">
        <v>18232</v>
      </c>
      <c r="C2577" s="7" t="s">
        <v>3</v>
      </c>
      <c r="D2577" s="8"/>
      <c r="E2577" s="7" t="s">
        <v>3</v>
      </c>
      <c r="F2577" s="8"/>
      <c r="G2577" s="7" t="s">
        <v>17973</v>
      </c>
      <c r="H2577" s="5">
        <v>0</v>
      </c>
      <c r="I2577" s="12">
        <v>0</v>
      </c>
    </row>
    <row r="2578" spans="1:9" hidden="1" outlineLevel="1">
      <c r="A2578" s="7" t="s">
        <v>18233</v>
      </c>
      <c r="B2578" s="7" t="s">
        <v>18234</v>
      </c>
      <c r="C2578" s="7" t="s">
        <v>3</v>
      </c>
      <c r="D2578" s="8">
        <v>323830</v>
      </c>
      <c r="E2578" s="7" t="s">
        <v>3</v>
      </c>
      <c r="F2578" s="8">
        <v>228380</v>
      </c>
      <c r="G2578" s="7" t="s">
        <v>17973</v>
      </c>
      <c r="H2578" s="5">
        <v>2.4206874905639635E-6</v>
      </c>
      <c r="I2578" s="12">
        <v>5.859727926972859E-12</v>
      </c>
    </row>
    <row r="2579" spans="1:9" hidden="1" outlineLevel="1">
      <c r="A2579" s="7" t="s">
        <v>18235</v>
      </c>
      <c r="B2579" s="7" t="s">
        <v>18236</v>
      </c>
      <c r="C2579" s="7" t="s">
        <v>3</v>
      </c>
      <c r="D2579" s="8">
        <v>0</v>
      </c>
      <c r="E2579" s="7" t="s">
        <v>3</v>
      </c>
      <c r="F2579" s="8">
        <v>157850</v>
      </c>
      <c r="G2579" s="7" t="s">
        <v>17973</v>
      </c>
      <c r="H2579" s="5">
        <v>0</v>
      </c>
      <c r="I2579" s="12">
        <v>0</v>
      </c>
    </row>
    <row r="2580" spans="1:9" hidden="1" outlineLevel="1">
      <c r="A2580" s="7" t="s">
        <v>18237</v>
      </c>
      <c r="B2580" s="7" t="s">
        <v>18238</v>
      </c>
      <c r="C2580" s="7" t="s">
        <v>3</v>
      </c>
      <c r="D2580" s="8"/>
      <c r="E2580" s="7" t="s">
        <v>3</v>
      </c>
      <c r="F2580" s="8"/>
      <c r="G2580" s="7" t="s">
        <v>17973</v>
      </c>
      <c r="H2580" s="5">
        <v>0</v>
      </c>
      <c r="I2580" s="12">
        <v>0</v>
      </c>
    </row>
    <row r="2581" spans="1:9" hidden="1" outlineLevel="1">
      <c r="A2581" s="7" t="s">
        <v>18239</v>
      </c>
      <c r="B2581" s="7" t="s">
        <v>18240</v>
      </c>
      <c r="C2581" s="7" t="s">
        <v>3</v>
      </c>
      <c r="D2581" s="8">
        <v>8584000</v>
      </c>
      <c r="E2581" s="7" t="s">
        <v>3</v>
      </c>
      <c r="F2581" s="8">
        <v>8621000</v>
      </c>
      <c r="G2581" s="7" t="s">
        <v>17973</v>
      </c>
      <c r="H2581" s="5">
        <v>6.4166943825467266E-5</v>
      </c>
      <c r="I2581" s="12">
        <v>4.1173966799006721E-9</v>
      </c>
    </row>
    <row r="2582" spans="1:9" hidden="1" outlineLevel="1">
      <c r="A2582" s="7" t="s">
        <v>18241</v>
      </c>
      <c r="B2582" s="7" t="s">
        <v>18242</v>
      </c>
      <c r="C2582" s="7" t="s">
        <v>3</v>
      </c>
      <c r="D2582" s="8"/>
      <c r="E2582" s="7" t="s">
        <v>3</v>
      </c>
      <c r="F2582" s="8"/>
      <c r="G2582" s="7" t="s">
        <v>17973</v>
      </c>
      <c r="H2582" s="5">
        <v>0</v>
      </c>
      <c r="I2582" s="12">
        <v>0</v>
      </c>
    </row>
    <row r="2583" spans="1:9" hidden="1" outlineLevel="1">
      <c r="A2583" s="7" t="s">
        <v>18243</v>
      </c>
      <c r="B2583" s="7" t="s">
        <v>18244</v>
      </c>
      <c r="C2583" s="7" t="s">
        <v>3</v>
      </c>
      <c r="D2583" s="8"/>
      <c r="E2583" s="7" t="s">
        <v>3</v>
      </c>
      <c r="F2583" s="8"/>
      <c r="G2583" s="7" t="s">
        <v>17973</v>
      </c>
      <c r="H2583" s="5">
        <v>0</v>
      </c>
      <c r="I2583" s="12">
        <v>0</v>
      </c>
    </row>
    <row r="2584" spans="1:9" hidden="1" outlineLevel="1">
      <c r="A2584" s="7" t="s">
        <v>18245</v>
      </c>
      <c r="B2584" s="7" t="s">
        <v>18246</v>
      </c>
      <c r="C2584" s="7" t="s">
        <v>3</v>
      </c>
      <c r="D2584" s="8">
        <v>548720</v>
      </c>
      <c r="E2584" s="7" t="s">
        <v>3</v>
      </c>
      <c r="F2584" s="8">
        <v>4160340</v>
      </c>
      <c r="G2584" s="7" t="s">
        <v>17973</v>
      </c>
      <c r="H2584" s="5">
        <v>4.1017806868488345E-6</v>
      </c>
      <c r="I2584" s="12">
        <v>1.6824604803006096E-11</v>
      </c>
    </row>
    <row r="2585" spans="1:9" hidden="1" outlineLevel="1">
      <c r="A2585" s="7" t="s">
        <v>18247</v>
      </c>
      <c r="B2585" s="7" t="s">
        <v>18248</v>
      </c>
      <c r="C2585" s="7" t="s">
        <v>3</v>
      </c>
      <c r="D2585" s="8"/>
      <c r="E2585" s="7" t="s">
        <v>3</v>
      </c>
      <c r="F2585" s="8"/>
      <c r="G2585" s="7" t="s">
        <v>17973</v>
      </c>
      <c r="H2585" s="5">
        <v>0</v>
      </c>
      <c r="I2585" s="12">
        <v>0</v>
      </c>
    </row>
    <row r="2586" spans="1:9" hidden="1" outlineLevel="1">
      <c r="A2586" s="7" t="s">
        <v>18249</v>
      </c>
      <c r="B2586" s="7" t="s">
        <v>6004</v>
      </c>
      <c r="C2586" s="7" t="s">
        <v>3</v>
      </c>
      <c r="D2586" s="8">
        <v>76228000</v>
      </c>
      <c r="E2586" s="7" t="s">
        <v>3</v>
      </c>
      <c r="F2586" s="8">
        <v>121357000</v>
      </c>
      <c r="G2586" s="7" t="s">
        <v>17973</v>
      </c>
      <c r="H2586" s="5">
        <v>5.6981800954423567E-4</v>
      </c>
      <c r="I2586" s="12">
        <v>3.2469256400095467E-7</v>
      </c>
    </row>
    <row r="2587" spans="1:9" hidden="1" outlineLevel="1">
      <c r="A2587" s="7" t="s">
        <v>18250</v>
      </c>
      <c r="B2587" s="7" t="s">
        <v>18251</v>
      </c>
      <c r="C2587" s="7" t="s">
        <v>3</v>
      </c>
      <c r="D2587" s="8">
        <v>520596000</v>
      </c>
      <c r="E2587" s="7" t="s">
        <v>3</v>
      </c>
      <c r="F2587" s="8">
        <v>1041335000</v>
      </c>
      <c r="G2587" s="7" t="s">
        <v>17973</v>
      </c>
      <c r="H2587" s="5">
        <v>3.8915487287701487E-3</v>
      </c>
      <c r="I2587" s="12">
        <v>1.514415150839256E-5</v>
      </c>
    </row>
    <row r="2588" spans="1:9" hidden="1" outlineLevel="1">
      <c r="A2588" s="7" t="s">
        <v>18252</v>
      </c>
      <c r="B2588" s="7" t="s">
        <v>18253</v>
      </c>
      <c r="C2588" s="7" t="s">
        <v>3</v>
      </c>
      <c r="D2588" s="8"/>
      <c r="E2588" s="7" t="s">
        <v>3</v>
      </c>
      <c r="F2588" s="8"/>
      <c r="G2588" s="7" t="s">
        <v>17973</v>
      </c>
      <c r="H2588" s="5">
        <v>0</v>
      </c>
      <c r="I2588" s="12">
        <v>0</v>
      </c>
    </row>
    <row r="2589" spans="1:9" hidden="1" outlineLevel="1">
      <c r="A2589" s="7" t="s">
        <v>18254</v>
      </c>
      <c r="B2589" s="7" t="s">
        <v>18255</v>
      </c>
      <c r="C2589" s="7" t="s">
        <v>3</v>
      </c>
      <c r="D2589" s="8">
        <v>4222000</v>
      </c>
      <c r="E2589" s="7" t="s">
        <v>3</v>
      </c>
      <c r="F2589" s="8">
        <v>11907000</v>
      </c>
      <c r="G2589" s="7" t="s">
        <v>17973</v>
      </c>
      <c r="H2589" s="5">
        <v>3.156020932329017E-5</v>
      </c>
      <c r="I2589" s="12">
        <v>9.9604681252989173E-10</v>
      </c>
    </row>
    <row r="2590" spans="1:9" hidden="1" outlineLevel="1">
      <c r="A2590" s="7" t="s">
        <v>18256</v>
      </c>
      <c r="B2590" s="7" t="s">
        <v>18257</v>
      </c>
      <c r="C2590" s="7" t="s">
        <v>3</v>
      </c>
      <c r="D2590" s="8">
        <v>860000</v>
      </c>
      <c r="E2590" s="7" t="s">
        <v>3</v>
      </c>
      <c r="F2590" s="8">
        <v>402000</v>
      </c>
      <c r="G2590" s="7" t="s">
        <v>17973</v>
      </c>
      <c r="H2590" s="5">
        <v>6.4286546703054342E-6</v>
      </c>
      <c r="I2590" s="12">
        <v>4.1327600870039869E-11</v>
      </c>
    </row>
    <row r="2591" spans="1:9" hidden="1" outlineLevel="1">
      <c r="A2591" s="7" t="s">
        <v>18258</v>
      </c>
      <c r="B2591" s="7" t="s">
        <v>18259</v>
      </c>
      <c r="C2591" s="7" t="s">
        <v>3</v>
      </c>
      <c r="D2591" s="8">
        <v>16330</v>
      </c>
      <c r="E2591" s="7" t="s">
        <v>3</v>
      </c>
      <c r="F2591" s="8">
        <v>3120</v>
      </c>
      <c r="G2591" s="7" t="s">
        <v>17973</v>
      </c>
      <c r="H2591" s="5">
        <v>1.2206968693731131E-7</v>
      </c>
      <c r="I2591" s="12">
        <v>1.4901008468973192E-14</v>
      </c>
    </row>
    <row r="2592" spans="1:9" hidden="1" outlineLevel="1">
      <c r="A2592" s="7" t="s">
        <v>18260</v>
      </c>
      <c r="B2592" s="7" t="s">
        <v>18261</v>
      </c>
      <c r="C2592" s="7" t="s">
        <v>3</v>
      </c>
      <c r="D2592" s="8">
        <v>523000</v>
      </c>
      <c r="E2592" s="7" t="s">
        <v>3</v>
      </c>
      <c r="F2592" s="8">
        <v>165000</v>
      </c>
      <c r="G2592" s="7" t="s">
        <v>17973</v>
      </c>
      <c r="H2592" s="5">
        <v>3.9095190611276072E-6</v>
      </c>
      <c r="I2592" s="12">
        <v>1.5284339289320089E-11</v>
      </c>
    </row>
    <row r="2593" spans="1:9" hidden="1" outlineLevel="1">
      <c r="A2593" s="7" t="s">
        <v>18262</v>
      </c>
      <c r="B2593" s="7" t="s">
        <v>18263</v>
      </c>
      <c r="C2593" s="7" t="s">
        <v>3</v>
      </c>
      <c r="D2593" s="8">
        <v>4473000</v>
      </c>
      <c r="E2593" s="7" t="s">
        <v>3</v>
      </c>
      <c r="F2593" s="8">
        <v>3512000</v>
      </c>
      <c r="G2593" s="7" t="s">
        <v>17973</v>
      </c>
      <c r="H2593" s="5">
        <v>3.3436479465437449E-5</v>
      </c>
      <c r="I2593" s="12">
        <v>1.1179981590426203E-9</v>
      </c>
    </row>
    <row r="2594" spans="1:9" hidden="1" outlineLevel="1">
      <c r="A2594" s="7" t="s">
        <v>18264</v>
      </c>
      <c r="B2594" s="7" t="s">
        <v>18265</v>
      </c>
      <c r="C2594" s="7" t="s">
        <v>3</v>
      </c>
      <c r="D2594" s="8">
        <v>66870</v>
      </c>
      <c r="E2594" s="7" t="s">
        <v>3</v>
      </c>
      <c r="F2594" s="8">
        <v>2526720</v>
      </c>
      <c r="G2594" s="7" t="s">
        <v>17973</v>
      </c>
      <c r="H2594" s="5">
        <v>4.9986527651549346E-7</v>
      </c>
      <c r="I2594" s="12">
        <v>2.4986529466591071E-13</v>
      </c>
    </row>
    <row r="2595" spans="1:9" hidden="1" outlineLevel="1">
      <c r="A2595" s="7" t="s">
        <v>18266</v>
      </c>
      <c r="B2595" s="7" t="s">
        <v>18267</v>
      </c>
      <c r="C2595" s="7" t="s">
        <v>3</v>
      </c>
      <c r="D2595" s="8">
        <v>880969000</v>
      </c>
      <c r="E2595" s="7" t="s">
        <v>3</v>
      </c>
      <c r="F2595" s="8">
        <v>2778751000</v>
      </c>
      <c r="G2595" s="7" t="s">
        <v>17973</v>
      </c>
      <c r="H2595" s="5">
        <v>6.5854017165631485E-3</v>
      </c>
      <c r="I2595" s="12">
        <v>4.336751576851286E-5</v>
      </c>
    </row>
    <row r="2596" spans="1:9" hidden="1" outlineLevel="1">
      <c r="A2596" s="7" t="s">
        <v>18268</v>
      </c>
      <c r="B2596" s="7" t="s">
        <v>18269</v>
      </c>
      <c r="C2596" s="7" t="s">
        <v>3</v>
      </c>
      <c r="D2596" s="8"/>
      <c r="E2596" s="7" t="s">
        <v>3</v>
      </c>
      <c r="F2596" s="8"/>
      <c r="G2596" s="7" t="s">
        <v>17973</v>
      </c>
      <c r="H2596" s="5">
        <v>0</v>
      </c>
      <c r="I2596" s="12">
        <v>0</v>
      </c>
    </row>
    <row r="2597" spans="1:9" hidden="1" outlineLevel="1">
      <c r="A2597" s="7" t="s">
        <v>18270</v>
      </c>
      <c r="B2597" s="7" t="s">
        <v>18271</v>
      </c>
      <c r="C2597" s="7" t="s">
        <v>3</v>
      </c>
      <c r="D2597" s="8">
        <v>0</v>
      </c>
      <c r="E2597" s="7" t="s">
        <v>3</v>
      </c>
      <c r="F2597" s="8">
        <v>644350</v>
      </c>
      <c r="G2597" s="7" t="s">
        <v>17973</v>
      </c>
      <c r="H2597" s="5">
        <v>0</v>
      </c>
      <c r="I2597" s="12">
        <v>0</v>
      </c>
    </row>
    <row r="2598" spans="1:9" hidden="1" outlineLevel="1">
      <c r="A2598" s="7" t="s">
        <v>18272</v>
      </c>
      <c r="B2598" s="7" t="s">
        <v>18273</v>
      </c>
      <c r="C2598" s="7" t="s">
        <v>3</v>
      </c>
      <c r="D2598" s="8">
        <v>417610</v>
      </c>
      <c r="E2598" s="7" t="s">
        <v>3</v>
      </c>
      <c r="F2598" s="8">
        <v>134960</v>
      </c>
      <c r="G2598" s="7" t="s">
        <v>17973</v>
      </c>
      <c r="H2598" s="5">
        <v>3.1217098568212237E-6</v>
      </c>
      <c r="I2598" s="12">
        <v>9.7450724301747853E-12</v>
      </c>
    </row>
    <row r="2599" spans="1:9" hidden="1" outlineLevel="1">
      <c r="A2599" s="7" t="s">
        <v>18274</v>
      </c>
      <c r="B2599" s="7" t="s">
        <v>18275</v>
      </c>
      <c r="C2599" s="7" t="s">
        <v>3</v>
      </c>
      <c r="D2599" s="8"/>
      <c r="E2599" s="7" t="s">
        <v>3</v>
      </c>
      <c r="F2599" s="8"/>
      <c r="G2599" s="7" t="s">
        <v>17973</v>
      </c>
      <c r="H2599" s="5">
        <v>0</v>
      </c>
      <c r="I2599" s="12">
        <v>0</v>
      </c>
    </row>
    <row r="2600" spans="1:9" hidden="1" outlineLevel="1">
      <c r="A2600" s="7" t="s">
        <v>18276</v>
      </c>
      <c r="B2600" s="7" t="s">
        <v>18277</v>
      </c>
      <c r="C2600" s="7" t="s">
        <v>3</v>
      </c>
      <c r="D2600" s="8">
        <v>837000</v>
      </c>
      <c r="E2600" s="7" t="s">
        <v>3</v>
      </c>
      <c r="F2600" s="8">
        <v>1440000</v>
      </c>
      <c r="G2600" s="7" t="s">
        <v>17973</v>
      </c>
      <c r="H2600" s="5">
        <v>6.2567255337740102E-6</v>
      </c>
      <c r="I2600" s="12">
        <v>3.9146614404979672E-11</v>
      </c>
    </row>
    <row r="2601" spans="1:9" hidden="1" outlineLevel="1">
      <c r="A2601" s="7" t="s">
        <v>18278</v>
      </c>
      <c r="B2601" s="7" t="s">
        <v>18279</v>
      </c>
      <c r="C2601" s="7" t="s">
        <v>3</v>
      </c>
      <c r="D2601" s="8"/>
      <c r="E2601" s="7" t="s">
        <v>3</v>
      </c>
      <c r="F2601" s="8"/>
      <c r="G2601" s="7" t="s">
        <v>17973</v>
      </c>
      <c r="H2601" s="5">
        <v>0</v>
      </c>
      <c r="I2601" s="12">
        <v>0</v>
      </c>
    </row>
    <row r="2602" spans="1:9" hidden="1" outlineLevel="1">
      <c r="A2602" s="7" t="s">
        <v>18280</v>
      </c>
      <c r="B2602" s="7" t="s">
        <v>18281</v>
      </c>
      <c r="C2602" s="7" t="s">
        <v>3</v>
      </c>
      <c r="D2602" s="8">
        <v>12130150</v>
      </c>
      <c r="E2602" s="7" t="s">
        <v>3</v>
      </c>
      <c r="F2602" s="8">
        <v>6204630</v>
      </c>
      <c r="G2602" s="7" t="s">
        <v>17973</v>
      </c>
      <c r="H2602" s="5">
        <v>9.0675052847680776E-5</v>
      </c>
      <c r="I2602" s="12">
        <v>8.2219652089297022E-9</v>
      </c>
    </row>
    <row r="2603" spans="1:9" hidden="1" outlineLevel="1">
      <c r="A2603" s="7" t="s">
        <v>18282</v>
      </c>
      <c r="B2603" s="7" t="s">
        <v>18283</v>
      </c>
      <c r="C2603" s="7" t="s">
        <v>3</v>
      </c>
      <c r="D2603" s="8">
        <v>5059920</v>
      </c>
      <c r="E2603" s="7" t="s">
        <v>3</v>
      </c>
      <c r="F2603" s="8">
        <v>46626300</v>
      </c>
      <c r="G2603" s="7" t="s">
        <v>17973</v>
      </c>
      <c r="H2603" s="5">
        <v>3.7823812022525433E-5</v>
      </c>
      <c r="I2603" s="12">
        <v>1.4306407559153395E-9</v>
      </c>
    </row>
    <row r="2604" spans="1:9" hidden="1" outlineLevel="1">
      <c r="A2604" s="7" t="s">
        <v>18284</v>
      </c>
      <c r="B2604" s="7" t="s">
        <v>18285</v>
      </c>
      <c r="C2604" s="7" t="s">
        <v>3</v>
      </c>
      <c r="D2604" s="8">
        <v>378393000</v>
      </c>
      <c r="E2604" s="7" t="s">
        <v>3</v>
      </c>
      <c r="F2604" s="8">
        <v>288069000</v>
      </c>
      <c r="G2604" s="7" t="s">
        <v>17973</v>
      </c>
      <c r="H2604" s="5">
        <v>2.8285557286754468E-3</v>
      </c>
      <c r="I2604" s="12">
        <v>8.0007275102226879E-6</v>
      </c>
    </row>
    <row r="2605" spans="1:9" hidden="1" outlineLevel="1">
      <c r="A2605" s="7" t="s">
        <v>18286</v>
      </c>
      <c r="B2605" s="7" t="s">
        <v>18287</v>
      </c>
      <c r="C2605" s="7" t="s">
        <v>3</v>
      </c>
      <c r="D2605" s="8">
        <v>709800000</v>
      </c>
      <c r="E2605" s="7" t="s">
        <v>3</v>
      </c>
      <c r="F2605" s="8">
        <v>30098143000</v>
      </c>
      <c r="G2605" s="7" t="s">
        <v>17973</v>
      </c>
      <c r="H2605" s="5">
        <v>5.3058826569567412E-3</v>
      </c>
      <c r="I2605" s="12">
        <v>2.8152390769394328E-5</v>
      </c>
    </row>
    <row r="2606" spans="1:9" hidden="1" outlineLevel="1">
      <c r="A2606" s="7" t="s">
        <v>18288</v>
      </c>
      <c r="B2606" s="7" t="s">
        <v>18289</v>
      </c>
      <c r="C2606" s="7" t="s">
        <v>3</v>
      </c>
      <c r="D2606" s="8"/>
      <c r="E2606" s="7" t="s">
        <v>3</v>
      </c>
      <c r="F2606" s="8"/>
      <c r="G2606" s="7" t="s">
        <v>17973</v>
      </c>
      <c r="H2606" s="5">
        <v>0</v>
      </c>
      <c r="I2606" s="12">
        <v>0</v>
      </c>
    </row>
    <row r="2607" spans="1:9" hidden="1" outlineLevel="1">
      <c r="A2607" s="7" t="s">
        <v>18290</v>
      </c>
      <c r="B2607" s="7" t="s">
        <v>18291</v>
      </c>
      <c r="C2607" s="7" t="s">
        <v>3</v>
      </c>
      <c r="D2607" s="8"/>
      <c r="E2607" s="7" t="s">
        <v>3</v>
      </c>
      <c r="F2607" s="8"/>
      <c r="G2607" s="7" t="s">
        <v>17973</v>
      </c>
      <c r="H2607" s="5">
        <v>0</v>
      </c>
      <c r="I2607" s="12">
        <v>0</v>
      </c>
    </row>
    <row r="2608" spans="1:9" hidden="1" outlineLevel="1">
      <c r="A2608" s="7" t="s">
        <v>18292</v>
      </c>
      <c r="B2608" s="7" t="s">
        <v>18293</v>
      </c>
      <c r="C2608" s="7" t="s">
        <v>3</v>
      </c>
      <c r="D2608" s="8">
        <v>1454900000</v>
      </c>
      <c r="E2608" s="7" t="s">
        <v>3</v>
      </c>
      <c r="F2608" s="8">
        <v>4642200000</v>
      </c>
      <c r="G2608" s="7" t="s">
        <v>17973</v>
      </c>
      <c r="H2608" s="5">
        <v>1.0875639162589972E-2</v>
      </c>
      <c r="I2608" s="12">
        <v>1.1827952719486071E-4</v>
      </c>
    </row>
    <row r="2609" spans="1:9" hidden="1" outlineLevel="1">
      <c r="A2609" s="7" t="s">
        <v>18294</v>
      </c>
      <c r="B2609" s="7" t="s">
        <v>18295</v>
      </c>
      <c r="C2609" s="7" t="s">
        <v>3</v>
      </c>
      <c r="D2609" s="8"/>
      <c r="E2609" s="7" t="s">
        <v>3</v>
      </c>
      <c r="F2609" s="8"/>
      <c r="G2609" s="7" t="s">
        <v>17973</v>
      </c>
      <c r="H2609" s="5">
        <v>0</v>
      </c>
      <c r="I2609" s="12">
        <v>0</v>
      </c>
    </row>
    <row r="2610" spans="1:9" hidden="1" outlineLevel="1">
      <c r="A2610" s="7" t="s">
        <v>18296</v>
      </c>
      <c r="B2610" s="7" t="s">
        <v>18297</v>
      </c>
      <c r="C2610" s="7" t="s">
        <v>3</v>
      </c>
      <c r="D2610" s="8">
        <v>640281000</v>
      </c>
      <c r="E2610" s="7" t="s">
        <v>3</v>
      </c>
      <c r="F2610" s="8">
        <v>464984000</v>
      </c>
      <c r="G2610" s="7" t="s">
        <v>17973</v>
      </c>
      <c r="H2610" s="5">
        <v>4.7862156290207373E-3</v>
      </c>
      <c r="I2610" s="12">
        <v>2.2907860047482372E-5</v>
      </c>
    </row>
    <row r="2611" spans="1:9" hidden="1" outlineLevel="1">
      <c r="A2611" s="7" t="s">
        <v>18298</v>
      </c>
      <c r="B2611" s="7" t="s">
        <v>18299</v>
      </c>
      <c r="C2611" s="7" t="s">
        <v>3</v>
      </c>
      <c r="D2611" s="8"/>
      <c r="E2611" s="7" t="s">
        <v>3</v>
      </c>
      <c r="F2611" s="8"/>
      <c r="G2611" s="7" t="s">
        <v>17973</v>
      </c>
      <c r="H2611" s="5">
        <v>0</v>
      </c>
      <c r="I2611" s="12">
        <v>0</v>
      </c>
    </row>
    <row r="2612" spans="1:9" hidden="1" outlineLevel="1">
      <c r="A2612" s="7" t="s">
        <v>18300</v>
      </c>
      <c r="B2612" s="7" t="s">
        <v>18301</v>
      </c>
      <c r="C2612" s="7" t="s">
        <v>3</v>
      </c>
      <c r="D2612" s="8">
        <v>0</v>
      </c>
      <c r="E2612" s="7" t="s">
        <v>3</v>
      </c>
      <c r="F2612" s="8">
        <v>20780</v>
      </c>
      <c r="G2612" s="7" t="s">
        <v>17973</v>
      </c>
      <c r="H2612" s="5">
        <v>0</v>
      </c>
      <c r="I2612" s="12">
        <v>0</v>
      </c>
    </row>
    <row r="2613" spans="1:9" hidden="1" outlineLevel="1">
      <c r="A2613" s="7" t="s">
        <v>18302</v>
      </c>
      <c r="B2613" s="7" t="s">
        <v>18303</v>
      </c>
      <c r="C2613" s="7" t="s">
        <v>3</v>
      </c>
      <c r="D2613" s="8"/>
      <c r="E2613" s="7" t="s">
        <v>3</v>
      </c>
      <c r="F2613" s="8"/>
      <c r="G2613" s="7" t="s">
        <v>17973</v>
      </c>
      <c r="H2613" s="5">
        <v>0</v>
      </c>
      <c r="I2613" s="12">
        <v>0</v>
      </c>
    </row>
    <row r="2614" spans="1:9" hidden="1" outlineLevel="1">
      <c r="A2614" s="7" t="s">
        <v>18304</v>
      </c>
      <c r="B2614" s="7" t="s">
        <v>18305</v>
      </c>
      <c r="C2614" s="7" t="s">
        <v>3</v>
      </c>
      <c r="D2614" s="8">
        <v>78000</v>
      </c>
      <c r="E2614" s="7" t="s">
        <v>3</v>
      </c>
      <c r="F2614" s="8">
        <v>2387000</v>
      </c>
      <c r="G2614" s="7" t="s">
        <v>17973</v>
      </c>
      <c r="H2614" s="5">
        <v>5.8306402823700451E-7</v>
      </c>
      <c r="I2614" s="12">
        <v>3.3996366102396238E-13</v>
      </c>
    </row>
    <row r="2615" spans="1:9" hidden="1" outlineLevel="1">
      <c r="A2615" s="7" t="s">
        <v>18306</v>
      </c>
      <c r="B2615" s="7" t="s">
        <v>18307</v>
      </c>
      <c r="C2615" s="7" t="s">
        <v>3</v>
      </c>
      <c r="D2615" s="8"/>
      <c r="E2615" s="7" t="s">
        <v>3</v>
      </c>
      <c r="F2615" s="8"/>
      <c r="G2615" s="7" t="s">
        <v>17973</v>
      </c>
      <c r="H2615" s="5">
        <v>0</v>
      </c>
      <c r="I2615" s="12">
        <v>0</v>
      </c>
    </row>
    <row r="2616" spans="1:9" hidden="1" outlineLevel="1">
      <c r="A2616" s="7" t="s">
        <v>18308</v>
      </c>
      <c r="B2616" s="7" t="s">
        <v>1048</v>
      </c>
      <c r="C2616" s="7" t="s">
        <v>3</v>
      </c>
      <c r="D2616" s="8">
        <v>889207000</v>
      </c>
      <c r="E2616" s="7" t="s">
        <v>3</v>
      </c>
      <c r="F2616" s="8">
        <v>1155914000</v>
      </c>
      <c r="G2616" s="7" t="s">
        <v>17973</v>
      </c>
      <c r="H2616" s="5">
        <v>6.6469822481607958E-3</v>
      </c>
      <c r="I2616" s="12">
        <v>4.4182373007364747E-5</v>
      </c>
    </row>
    <row r="2617" spans="1:9" hidden="1" outlineLevel="1">
      <c r="A2617" s="7" t="s">
        <v>18309</v>
      </c>
      <c r="B2617" s="7" t="s">
        <v>18310</v>
      </c>
      <c r="C2617" s="7" t="s">
        <v>3</v>
      </c>
      <c r="D2617" s="8"/>
      <c r="E2617" s="7" t="s">
        <v>3</v>
      </c>
      <c r="F2617" s="8"/>
      <c r="G2617" s="7" t="s">
        <v>17973</v>
      </c>
      <c r="H2617" s="5">
        <v>0</v>
      </c>
      <c r="I2617" s="12">
        <v>0</v>
      </c>
    </row>
    <row r="2618" spans="1:9" hidden="1" outlineLevel="1">
      <c r="A2618" s="7" t="s">
        <v>18311</v>
      </c>
      <c r="B2618" s="7" t="s">
        <v>11094</v>
      </c>
      <c r="C2618" s="7" t="s">
        <v>3</v>
      </c>
      <c r="D2618" s="8">
        <v>13487920</v>
      </c>
      <c r="E2618" s="7" t="s">
        <v>3</v>
      </c>
      <c r="F2618" s="8">
        <v>13779220</v>
      </c>
      <c r="G2618" s="7" t="s">
        <v>17973</v>
      </c>
      <c r="H2618" s="5">
        <v>1.0082462779151869E-4</v>
      </c>
      <c r="I2618" s="12">
        <v>1.0165605569298283E-8</v>
      </c>
    </row>
    <row r="2619" spans="1:9" hidden="1" outlineLevel="1">
      <c r="A2619" s="7" t="s">
        <v>18312</v>
      </c>
      <c r="B2619" s="7" t="s">
        <v>18313</v>
      </c>
      <c r="C2619" s="7" t="s">
        <v>3</v>
      </c>
      <c r="D2619" s="8">
        <v>817647000</v>
      </c>
      <c r="E2619" s="7" t="s">
        <v>3</v>
      </c>
      <c r="F2619" s="8">
        <v>4118347000</v>
      </c>
      <c r="G2619" s="7" t="s">
        <v>17973</v>
      </c>
      <c r="H2619" s="5">
        <v>6.11205837815259E-3</v>
      </c>
      <c r="I2619" s="12">
        <v>3.7357257617945268E-5</v>
      </c>
    </row>
    <row r="2620" spans="1:9" hidden="1" outlineLevel="1">
      <c r="A2620" s="7" t="s">
        <v>18314</v>
      </c>
      <c r="B2620" s="7" t="s">
        <v>18315</v>
      </c>
      <c r="C2620" s="7" t="s">
        <v>3</v>
      </c>
      <c r="D2620" s="8">
        <v>2948000</v>
      </c>
      <c r="E2620" s="7" t="s">
        <v>3</v>
      </c>
      <c r="F2620" s="8">
        <v>16163000</v>
      </c>
      <c r="G2620" s="7" t="s">
        <v>17973</v>
      </c>
      <c r="H2620" s="5">
        <v>2.2036830195419094E-5</v>
      </c>
      <c r="I2620" s="12">
        <v>4.8562188506173471E-10</v>
      </c>
    </row>
    <row r="2621" spans="1:9" hidden="1" outlineLevel="1">
      <c r="A2621" s="7" t="s">
        <v>18316</v>
      </c>
      <c r="B2621" s="7" t="s">
        <v>18317</v>
      </c>
      <c r="C2621" s="7" t="s">
        <v>3</v>
      </c>
      <c r="D2621" s="8">
        <v>499278000</v>
      </c>
      <c r="E2621" s="7" t="s">
        <v>3</v>
      </c>
      <c r="F2621" s="8">
        <v>573556000</v>
      </c>
      <c r="G2621" s="7" t="s">
        <v>17973</v>
      </c>
      <c r="H2621" s="5">
        <v>3.7321928447450656E-3</v>
      </c>
      <c r="I2621" s="12">
        <v>1.3929263430366266E-5</v>
      </c>
    </row>
    <row r="2622" spans="1:9" hidden="1" outlineLevel="1">
      <c r="A2622" s="7" t="s">
        <v>18318</v>
      </c>
      <c r="B2622" s="7" t="s">
        <v>18319</v>
      </c>
      <c r="C2622" s="7" t="s">
        <v>3</v>
      </c>
      <c r="D2622" s="8">
        <v>1054821000</v>
      </c>
      <c r="E2622" s="7" t="s">
        <v>3</v>
      </c>
      <c r="F2622" s="8">
        <v>1255790000</v>
      </c>
      <c r="G2622" s="7" t="s">
        <v>17973</v>
      </c>
      <c r="H2622" s="5">
        <v>7.88497668370494E-3</v>
      </c>
      <c r="I2622" s="12">
        <v>6.2172857302570555E-5</v>
      </c>
    </row>
    <row r="2623" spans="1:9" hidden="1" outlineLevel="1">
      <c r="A2623" s="7" t="s">
        <v>18320</v>
      </c>
      <c r="B2623" s="7" t="s">
        <v>18321</v>
      </c>
      <c r="C2623" s="7" t="s">
        <v>3</v>
      </c>
      <c r="D2623" s="8">
        <v>2311381000</v>
      </c>
      <c r="E2623" s="7" t="s">
        <v>3</v>
      </c>
      <c r="F2623" s="8">
        <v>1387773000</v>
      </c>
      <c r="G2623" s="7" t="s">
        <v>17973</v>
      </c>
      <c r="H2623" s="5">
        <v>1.7277988675006097E-2</v>
      </c>
      <c r="I2623" s="12">
        <v>2.9852889265363894E-4</v>
      </c>
    </row>
    <row r="2624" spans="1:9" hidden="1" outlineLevel="1">
      <c r="A2624" s="7" t="s">
        <v>18322</v>
      </c>
      <c r="B2624" s="7" t="s">
        <v>18323</v>
      </c>
      <c r="C2624" s="7" t="s">
        <v>3</v>
      </c>
      <c r="D2624" s="8">
        <v>141332000</v>
      </c>
      <c r="E2624" s="7" t="s">
        <v>3</v>
      </c>
      <c r="F2624" s="8">
        <v>31760000</v>
      </c>
      <c r="G2624" s="7" t="s">
        <v>17973</v>
      </c>
      <c r="H2624" s="5">
        <v>1.0564821184460553E-3</v>
      </c>
      <c r="I2624" s="12">
        <v>1.1161544665962648E-6</v>
      </c>
    </row>
    <row r="2625" spans="1:9" hidden="1" outlineLevel="1">
      <c r="A2625" s="7" t="s">
        <v>18324</v>
      </c>
      <c r="B2625" s="7" t="s">
        <v>18325</v>
      </c>
      <c r="C2625" s="7" t="s">
        <v>3</v>
      </c>
      <c r="D2625" s="8"/>
      <c r="E2625" s="7" t="s">
        <v>3</v>
      </c>
      <c r="F2625" s="8"/>
      <c r="G2625" s="7" t="s">
        <v>17973</v>
      </c>
      <c r="H2625" s="5">
        <v>0</v>
      </c>
      <c r="I2625" s="12">
        <v>0</v>
      </c>
    </row>
    <row r="2626" spans="1:9" hidden="1" outlineLevel="1">
      <c r="A2626" s="7" t="s">
        <v>18326</v>
      </c>
      <c r="B2626" s="7" t="s">
        <v>18327</v>
      </c>
      <c r="C2626" s="7" t="s">
        <v>3</v>
      </c>
      <c r="D2626" s="8">
        <v>593053000</v>
      </c>
      <c r="E2626" s="7" t="s">
        <v>3</v>
      </c>
      <c r="F2626" s="8">
        <v>1707285000</v>
      </c>
      <c r="G2626" s="7" t="s">
        <v>17973</v>
      </c>
      <c r="H2626" s="5">
        <v>4.4331778351030795E-3</v>
      </c>
      <c r="I2626" s="12">
        <v>1.9653065717649228E-5</v>
      </c>
    </row>
    <row r="2627" spans="1:9" hidden="1" outlineLevel="1">
      <c r="A2627" s="7" t="s">
        <v>18328</v>
      </c>
      <c r="B2627" s="7" t="s">
        <v>18329</v>
      </c>
      <c r="C2627" s="7" t="s">
        <v>3</v>
      </c>
      <c r="D2627" s="8">
        <v>28348000</v>
      </c>
      <c r="E2627" s="7" t="s">
        <v>3</v>
      </c>
      <c r="F2627" s="8">
        <v>11437000</v>
      </c>
      <c r="G2627" s="7" t="s">
        <v>17973</v>
      </c>
      <c r="H2627" s="5">
        <v>2.1190639836490518E-4</v>
      </c>
      <c r="I2627" s="12">
        <v>4.4904321667985888E-8</v>
      </c>
    </row>
    <row r="2628" spans="1:9" hidden="1" outlineLevel="1">
      <c r="A2628" s="7" t="s">
        <v>18330</v>
      </c>
      <c r="B2628" s="7" t="s">
        <v>18331</v>
      </c>
      <c r="C2628" s="7" t="s">
        <v>3</v>
      </c>
      <c r="D2628" s="8">
        <v>9473000000</v>
      </c>
      <c r="E2628" s="7" t="s">
        <v>3</v>
      </c>
      <c r="F2628" s="8">
        <v>15329000000</v>
      </c>
      <c r="G2628" s="7" t="s">
        <v>17973</v>
      </c>
      <c r="H2628" s="5">
        <v>7.0812378711399282E-2</v>
      </c>
      <c r="I2628" s="12">
        <v>5.014392978766634E-3</v>
      </c>
    </row>
    <row r="2629" spans="1:9" hidden="1" outlineLevel="1">
      <c r="A2629" s="7" t="s">
        <v>18332</v>
      </c>
      <c r="B2629" s="7" t="s">
        <v>18333</v>
      </c>
      <c r="C2629" s="7" t="s">
        <v>3</v>
      </c>
      <c r="D2629" s="8">
        <v>27985000</v>
      </c>
      <c r="E2629" s="7" t="s">
        <v>3</v>
      </c>
      <c r="F2629" s="8">
        <v>10415000</v>
      </c>
      <c r="G2629" s="7" t="s">
        <v>17973</v>
      </c>
      <c r="H2629" s="5">
        <v>2.0919290807964834E-4</v>
      </c>
      <c r="I2629" s="12">
        <v>4.3761672790820201E-8</v>
      </c>
    </row>
    <row r="2630" spans="1:9" hidden="1" outlineLevel="1">
      <c r="A2630" s="7" t="s">
        <v>18334</v>
      </c>
      <c r="B2630" s="7" t="s">
        <v>13374</v>
      </c>
      <c r="C2630" s="7" t="s">
        <v>3</v>
      </c>
      <c r="D2630" s="8">
        <v>155980</v>
      </c>
      <c r="E2630" s="7" t="s">
        <v>3</v>
      </c>
      <c r="F2630" s="8">
        <v>117080</v>
      </c>
      <c r="G2630" s="7" t="s">
        <v>17973</v>
      </c>
      <c r="H2630" s="5">
        <v>1.1659785528770252E-6</v>
      </c>
      <c r="I2630" s="12">
        <v>1.3595059857692017E-12</v>
      </c>
    </row>
    <row r="2631" spans="1:9" hidden="1" outlineLevel="1">
      <c r="A2631" s="7" t="s">
        <v>18335</v>
      </c>
      <c r="B2631" s="7" t="s">
        <v>18336</v>
      </c>
      <c r="C2631" s="7" t="s">
        <v>3</v>
      </c>
      <c r="D2631" s="8"/>
      <c r="E2631" s="7" t="s">
        <v>3</v>
      </c>
      <c r="F2631" s="8"/>
      <c r="G2631" s="7" t="s">
        <v>17973</v>
      </c>
      <c r="H2631" s="5">
        <v>0</v>
      </c>
      <c r="I2631" s="12">
        <v>0</v>
      </c>
    </row>
    <row r="2632" spans="1:9" hidden="1" outlineLevel="1">
      <c r="A2632" s="7" t="s">
        <v>18337</v>
      </c>
      <c r="B2632" s="7" t="s">
        <v>18338</v>
      </c>
      <c r="C2632" s="7" t="s">
        <v>3</v>
      </c>
      <c r="D2632" s="8">
        <v>1090412000</v>
      </c>
      <c r="E2632" s="7" t="s">
        <v>3</v>
      </c>
      <c r="F2632" s="8">
        <v>1358804000</v>
      </c>
      <c r="G2632" s="7" t="s">
        <v>17973</v>
      </c>
      <c r="H2632" s="5">
        <v>8.1510258097175457E-3</v>
      </c>
      <c r="I2632" s="12">
        <v>6.643922175068157E-5</v>
      </c>
    </row>
    <row r="2633" spans="1:9" hidden="1" outlineLevel="1">
      <c r="A2633" s="7" t="s">
        <v>18339</v>
      </c>
      <c r="B2633" s="7" t="s">
        <v>18340</v>
      </c>
      <c r="C2633" s="7" t="s">
        <v>3</v>
      </c>
      <c r="D2633" s="8">
        <v>2630</v>
      </c>
      <c r="E2633" s="7" t="s">
        <v>3</v>
      </c>
      <c r="F2633" s="8">
        <v>1171240</v>
      </c>
      <c r="G2633" s="7" t="s">
        <v>17973</v>
      </c>
      <c r="H2633" s="5">
        <v>1.9659723003375922E-8</v>
      </c>
      <c r="I2633" s="12">
        <v>3.865047085694684E-16</v>
      </c>
    </row>
    <row r="2634" spans="1:9" hidden="1" outlineLevel="1">
      <c r="A2634" s="7" t="s">
        <v>18341</v>
      </c>
      <c r="B2634" s="7" t="s">
        <v>18342</v>
      </c>
      <c r="C2634" s="7" t="s">
        <v>3</v>
      </c>
      <c r="D2634" s="8"/>
      <c r="E2634" s="7" t="s">
        <v>3</v>
      </c>
      <c r="F2634" s="8"/>
      <c r="G2634" s="7" t="s">
        <v>17973</v>
      </c>
      <c r="H2634" s="5">
        <v>0</v>
      </c>
      <c r="I2634" s="12">
        <v>0</v>
      </c>
    </row>
    <row r="2635" spans="1:9" hidden="1" outlineLevel="1">
      <c r="A2635" s="7" t="s">
        <v>18343</v>
      </c>
      <c r="B2635" s="7" t="s">
        <v>18344</v>
      </c>
      <c r="C2635" s="7" t="s">
        <v>3</v>
      </c>
      <c r="D2635" s="8"/>
      <c r="E2635" s="7" t="s">
        <v>3</v>
      </c>
      <c r="F2635" s="8"/>
      <c r="G2635" s="7" t="s">
        <v>17973</v>
      </c>
      <c r="H2635" s="5">
        <v>0</v>
      </c>
      <c r="I2635" s="12">
        <v>0</v>
      </c>
    </row>
    <row r="2636" spans="1:9" hidden="1" outlineLevel="1">
      <c r="A2636" s="7" t="s">
        <v>18345</v>
      </c>
      <c r="B2636" s="7" t="s">
        <v>18346</v>
      </c>
      <c r="C2636" s="7" t="s">
        <v>3</v>
      </c>
      <c r="D2636" s="8">
        <v>77619000</v>
      </c>
      <c r="E2636" s="7" t="s">
        <v>3</v>
      </c>
      <c r="F2636" s="8">
        <v>48397000</v>
      </c>
      <c r="G2636" s="7" t="s">
        <v>17973</v>
      </c>
      <c r="H2636" s="5">
        <v>5.8021598471446223E-4</v>
      </c>
      <c r="I2636" s="12">
        <v>3.3665058891817308E-7</v>
      </c>
    </row>
    <row r="2637" spans="1:9" hidden="1" outlineLevel="1">
      <c r="A2637" s="7" t="s">
        <v>18347</v>
      </c>
      <c r="B2637" s="7" t="s">
        <v>18348</v>
      </c>
      <c r="C2637" s="7" t="s">
        <v>3</v>
      </c>
      <c r="D2637" s="8">
        <v>46566070</v>
      </c>
      <c r="E2637" s="7" t="s">
        <v>3</v>
      </c>
      <c r="F2637" s="8">
        <v>30391140</v>
      </c>
      <c r="G2637" s="7" t="s">
        <v>17973</v>
      </c>
      <c r="H2637" s="5">
        <v>3.4808974812008112E-4</v>
      </c>
      <c r="I2637" s="12">
        <v>1.2116647274630152E-7</v>
      </c>
    </row>
    <row r="2638" spans="1:9" hidden="1" outlineLevel="1">
      <c r="A2638" s="7" t="s">
        <v>18349</v>
      </c>
      <c r="B2638" s="7" t="s">
        <v>7556</v>
      </c>
      <c r="C2638" s="7" t="s">
        <v>3</v>
      </c>
      <c r="D2638" s="8">
        <v>1050134000</v>
      </c>
      <c r="E2638" s="7" t="s">
        <v>3</v>
      </c>
      <c r="F2638" s="8">
        <v>1110340000</v>
      </c>
      <c r="G2638" s="7" t="s">
        <v>17973</v>
      </c>
      <c r="H2638" s="5">
        <v>7.8499405157517761E-3</v>
      </c>
      <c r="I2638" s="12">
        <v>6.1621566100841265E-5</v>
      </c>
    </row>
    <row r="2639" spans="1:9" hidden="1" outlineLevel="1">
      <c r="A2639" s="7" t="s">
        <v>18350</v>
      </c>
      <c r="B2639" s="7" t="s">
        <v>18351</v>
      </c>
      <c r="C2639" s="7" t="s">
        <v>3</v>
      </c>
      <c r="D2639" s="8">
        <v>287105000</v>
      </c>
      <c r="E2639" s="7" t="s">
        <v>3</v>
      </c>
      <c r="F2639" s="8">
        <v>668489000</v>
      </c>
      <c r="G2639" s="7" t="s">
        <v>17973</v>
      </c>
      <c r="H2639" s="5">
        <v>2.1461615106023739E-3</v>
      </c>
      <c r="I2639" s="12">
        <v>4.6060092295910638E-6</v>
      </c>
    </row>
    <row r="2640" spans="1:9" hidden="1" outlineLevel="1">
      <c r="A2640" s="7" t="s">
        <v>18352</v>
      </c>
      <c r="B2640" s="7" t="s">
        <v>18353</v>
      </c>
      <c r="C2640" s="7" t="s">
        <v>3</v>
      </c>
      <c r="D2640" s="8">
        <v>1900</v>
      </c>
      <c r="E2640" s="7" t="s">
        <v>3</v>
      </c>
      <c r="F2640" s="8">
        <v>34770</v>
      </c>
      <c r="G2640" s="7" t="s">
        <v>17973</v>
      </c>
      <c r="H2640" s="5">
        <v>1.4202841713465494E-8</v>
      </c>
      <c r="I2640" s="12">
        <v>2.0172071273775543E-16</v>
      </c>
    </row>
    <row r="2641" spans="1:9" hidden="1" outlineLevel="1">
      <c r="A2641" s="7" t="s">
        <v>18354</v>
      </c>
      <c r="B2641" s="7" t="s">
        <v>11190</v>
      </c>
      <c r="C2641" s="7" t="s">
        <v>3</v>
      </c>
      <c r="D2641" s="8">
        <v>108080000</v>
      </c>
      <c r="E2641" s="7" t="s">
        <v>3</v>
      </c>
      <c r="F2641" s="8">
        <v>54659000</v>
      </c>
      <c r="G2641" s="7" t="s">
        <v>17973</v>
      </c>
      <c r="H2641" s="5">
        <v>8.0791743810071088E-4</v>
      </c>
      <c r="I2641" s="12">
        <v>6.5273058678721601E-7</v>
      </c>
    </row>
    <row r="2642" spans="1:9" hidden="1" outlineLevel="1">
      <c r="A2642" s="7" t="s">
        <v>18355</v>
      </c>
      <c r="B2642" s="7" t="s">
        <v>18356</v>
      </c>
      <c r="C2642" s="7" t="s">
        <v>3</v>
      </c>
      <c r="D2642" s="8">
        <v>0</v>
      </c>
      <c r="E2642" s="7" t="s">
        <v>3</v>
      </c>
      <c r="F2642" s="8">
        <v>1710</v>
      </c>
      <c r="G2642" s="7" t="s">
        <v>17973</v>
      </c>
      <c r="H2642" s="5">
        <v>0</v>
      </c>
      <c r="I2642" s="12">
        <v>0</v>
      </c>
    </row>
    <row r="2643" spans="1:9" hidden="1" outlineLevel="1">
      <c r="A2643" s="7" t="s">
        <v>18357</v>
      </c>
      <c r="B2643" s="7" t="s">
        <v>18358</v>
      </c>
      <c r="C2643" s="7" t="s">
        <v>3</v>
      </c>
      <c r="D2643" s="8">
        <v>5607200000</v>
      </c>
      <c r="E2643" s="7" t="s">
        <v>3</v>
      </c>
      <c r="F2643" s="8">
        <v>9890400000</v>
      </c>
      <c r="G2643" s="7" t="s">
        <v>17973</v>
      </c>
      <c r="H2643" s="5">
        <v>4.1914828450391434E-2</v>
      </c>
      <c r="I2643" s="12">
        <v>1.7568528440257431E-3</v>
      </c>
    </row>
    <row r="2644" spans="1:9" hidden="1" outlineLevel="1">
      <c r="A2644" s="7" t="s">
        <v>18359</v>
      </c>
      <c r="B2644" s="7" t="s">
        <v>18360</v>
      </c>
      <c r="C2644" s="7" t="s">
        <v>3</v>
      </c>
      <c r="D2644" s="8">
        <v>73300</v>
      </c>
      <c r="E2644" s="7" t="s">
        <v>3</v>
      </c>
      <c r="F2644" s="8">
        <v>2808900</v>
      </c>
      <c r="G2644" s="7" t="s">
        <v>17973</v>
      </c>
      <c r="H2644" s="5">
        <v>5.4793068294580037E-7</v>
      </c>
      <c r="I2644" s="12">
        <v>3.0022803331345121E-13</v>
      </c>
    </row>
    <row r="2645" spans="1:9" hidden="1" outlineLevel="1">
      <c r="A2645" s="7" t="s">
        <v>18361</v>
      </c>
      <c r="B2645" s="7" t="s">
        <v>18362</v>
      </c>
      <c r="C2645" s="7" t="s">
        <v>3</v>
      </c>
      <c r="D2645" s="8">
        <v>113750</v>
      </c>
      <c r="E2645" s="7" t="s">
        <v>3</v>
      </c>
      <c r="F2645" s="8">
        <v>457260</v>
      </c>
      <c r="G2645" s="7" t="s">
        <v>17973</v>
      </c>
      <c r="H2645" s="5">
        <v>8.5030170784563151E-7</v>
      </c>
      <c r="I2645" s="12">
        <v>7.2301299436519769E-13</v>
      </c>
    </row>
    <row r="2646" spans="1:9" hidden="1" outlineLevel="1">
      <c r="A2646" s="7" t="s">
        <v>18363</v>
      </c>
      <c r="B2646" s="7" t="s">
        <v>18364</v>
      </c>
      <c r="C2646" s="7" t="s">
        <v>3</v>
      </c>
      <c r="D2646" s="8"/>
      <c r="E2646" s="7" t="s">
        <v>3</v>
      </c>
      <c r="F2646" s="8"/>
      <c r="G2646" s="7" t="s">
        <v>17973</v>
      </c>
      <c r="H2646" s="5">
        <v>0</v>
      </c>
      <c r="I2646" s="12">
        <v>0</v>
      </c>
    </row>
    <row r="2647" spans="1:9" hidden="1" outlineLevel="1">
      <c r="A2647" s="7" t="s">
        <v>18365</v>
      </c>
      <c r="B2647" s="7" t="s">
        <v>18366</v>
      </c>
      <c r="C2647" s="7" t="s">
        <v>3</v>
      </c>
      <c r="D2647" s="8">
        <v>1015990</v>
      </c>
      <c r="E2647" s="7" t="s">
        <v>3</v>
      </c>
      <c r="F2647" s="8">
        <v>1796900</v>
      </c>
      <c r="G2647" s="7" t="s">
        <v>17973</v>
      </c>
      <c r="H2647" s="5">
        <v>7.5947079749809512E-6</v>
      </c>
      <c r="I2647" s="12">
        <v>5.7679589225239261E-11</v>
      </c>
    </row>
    <row r="2648" spans="1:9" hidden="1" outlineLevel="1">
      <c r="A2648" s="7" t="s">
        <v>18367</v>
      </c>
      <c r="B2648" s="7" t="s">
        <v>18368</v>
      </c>
      <c r="C2648" s="7" t="s">
        <v>3</v>
      </c>
      <c r="D2648" s="8"/>
      <c r="E2648" s="7" t="s">
        <v>3</v>
      </c>
      <c r="F2648" s="8"/>
      <c r="G2648" s="7" t="s">
        <v>17973</v>
      </c>
      <c r="H2648" s="5">
        <v>0</v>
      </c>
      <c r="I2648" s="12">
        <v>0</v>
      </c>
    </row>
    <row r="2649" spans="1:9" hidden="1" outlineLevel="1">
      <c r="A2649" s="7" t="s">
        <v>18369</v>
      </c>
      <c r="B2649" s="7" t="s">
        <v>18370</v>
      </c>
      <c r="C2649" s="7" t="s">
        <v>3</v>
      </c>
      <c r="D2649" s="8">
        <v>209617000</v>
      </c>
      <c r="E2649" s="7" t="s">
        <v>3</v>
      </c>
      <c r="F2649" s="8">
        <v>134169000</v>
      </c>
      <c r="G2649" s="7" t="s">
        <v>17973</v>
      </c>
      <c r="H2649" s="5">
        <v>1.5669247744481561E-3</v>
      </c>
      <c r="I2649" s="12">
        <v>2.4552532487794048E-6</v>
      </c>
    </row>
    <row r="2650" spans="1:9" hidden="1" outlineLevel="1">
      <c r="A2650" s="7" t="s">
        <v>18371</v>
      </c>
      <c r="B2650" s="7" t="s">
        <v>18372</v>
      </c>
      <c r="C2650" s="7" t="s">
        <v>3</v>
      </c>
      <c r="D2650" s="8"/>
      <c r="E2650" s="7" t="s">
        <v>3</v>
      </c>
      <c r="F2650" s="8"/>
      <c r="G2650" s="7" t="s">
        <v>17973</v>
      </c>
      <c r="H2650" s="5">
        <v>0</v>
      </c>
      <c r="I2650" s="12">
        <v>0</v>
      </c>
    </row>
    <row r="2651" spans="1:9" hidden="1" outlineLevel="1">
      <c r="A2651" s="7" t="s">
        <v>18373</v>
      </c>
      <c r="B2651" s="7" t="s">
        <v>18374</v>
      </c>
      <c r="C2651" s="7" t="s">
        <v>3</v>
      </c>
      <c r="D2651" s="8">
        <v>103449000</v>
      </c>
      <c r="E2651" s="7" t="s">
        <v>3</v>
      </c>
      <c r="F2651" s="8">
        <v>325890000</v>
      </c>
      <c r="G2651" s="7" t="s">
        <v>17973</v>
      </c>
      <c r="H2651" s="5">
        <v>7.7329988021910103E-4</v>
      </c>
      <c r="I2651" s="12">
        <v>5.97992704746876E-7</v>
      </c>
    </row>
    <row r="2652" spans="1:9" hidden="1" outlineLevel="1">
      <c r="A2652" s="7" t="s">
        <v>18375</v>
      </c>
      <c r="B2652" s="7" t="s">
        <v>18376</v>
      </c>
      <c r="C2652" s="7" t="s">
        <v>3</v>
      </c>
      <c r="D2652" s="8"/>
      <c r="E2652" s="7" t="s">
        <v>3</v>
      </c>
      <c r="F2652" s="8"/>
      <c r="G2652" s="7" t="s">
        <v>17973</v>
      </c>
      <c r="H2652" s="5">
        <v>0</v>
      </c>
      <c r="I2652" s="12">
        <v>0</v>
      </c>
    </row>
    <row r="2653" spans="1:9" hidden="1" outlineLevel="1">
      <c r="A2653" s="7" t="s">
        <v>18377</v>
      </c>
      <c r="B2653" s="7" t="s">
        <v>18378</v>
      </c>
      <c r="C2653" s="7" t="s">
        <v>3</v>
      </c>
      <c r="D2653" s="8">
        <v>100790</v>
      </c>
      <c r="E2653" s="7" t="s">
        <v>3</v>
      </c>
      <c r="F2653" s="8">
        <v>873530</v>
      </c>
      <c r="G2653" s="7" t="s">
        <v>17973</v>
      </c>
      <c r="H2653" s="5">
        <v>7.5342337700009852E-7</v>
      </c>
      <c r="I2653" s="12">
        <v>5.6764678501023258E-13</v>
      </c>
    </row>
    <row r="2654" spans="1:9" hidden="1" outlineLevel="1">
      <c r="A2654" s="7" t="s">
        <v>18379</v>
      </c>
      <c r="B2654" s="7" t="s">
        <v>18380</v>
      </c>
      <c r="C2654" s="7" t="s">
        <v>3</v>
      </c>
      <c r="D2654" s="8">
        <v>62580</v>
      </c>
      <c r="E2654" s="7" t="s">
        <v>3</v>
      </c>
      <c r="F2654" s="8">
        <v>12240</v>
      </c>
      <c r="G2654" s="7" t="s">
        <v>17973</v>
      </c>
      <c r="H2654" s="5">
        <v>4.677967549624582E-7</v>
      </c>
      <c r="I2654" s="12">
        <v>2.1883380395340617E-13</v>
      </c>
    </row>
    <row r="2655" spans="1:9" hidden="1" outlineLevel="1">
      <c r="A2655" s="7" t="s">
        <v>18381</v>
      </c>
      <c r="B2655" s="7" t="s">
        <v>18382</v>
      </c>
      <c r="C2655" s="7" t="s">
        <v>3</v>
      </c>
      <c r="D2655" s="8">
        <v>0</v>
      </c>
      <c r="E2655" s="7" t="s">
        <v>3</v>
      </c>
      <c r="F2655" s="8">
        <v>569920</v>
      </c>
      <c r="G2655" s="7" t="s">
        <v>17973</v>
      </c>
      <c r="H2655" s="5">
        <v>0</v>
      </c>
      <c r="I2655" s="12">
        <v>0</v>
      </c>
    </row>
    <row r="2656" spans="1:9" hidden="1" outlineLevel="1">
      <c r="A2656" s="7" t="s">
        <v>18383</v>
      </c>
      <c r="B2656" s="7" t="s">
        <v>18384</v>
      </c>
      <c r="C2656" s="7" t="s">
        <v>3</v>
      </c>
      <c r="D2656" s="8">
        <v>2806550</v>
      </c>
      <c r="E2656" s="7" t="s">
        <v>3</v>
      </c>
      <c r="F2656" s="8">
        <v>2062770</v>
      </c>
      <c r="G2656" s="7" t="s">
        <v>17973</v>
      </c>
      <c r="H2656" s="5">
        <v>2.0979466005750834E-5</v>
      </c>
      <c r="I2656" s="12">
        <v>4.4013799388645484E-10</v>
      </c>
    </row>
    <row r="2657" spans="1:9" hidden="1" outlineLevel="1">
      <c r="A2657" s="7" t="s">
        <v>18385</v>
      </c>
      <c r="B2657" s="7" t="s">
        <v>18386</v>
      </c>
      <c r="C2657" s="7" t="s">
        <v>3</v>
      </c>
      <c r="D2657" s="8">
        <v>32011000</v>
      </c>
      <c r="E2657" s="7" t="s">
        <v>3</v>
      </c>
      <c r="F2657" s="8">
        <v>10989000</v>
      </c>
      <c r="G2657" s="7" t="s">
        <v>17973</v>
      </c>
      <c r="H2657" s="5">
        <v>2.3928798215249681E-4</v>
      </c>
      <c r="I2657" s="12">
        <v>5.7258738402613632E-8</v>
      </c>
    </row>
    <row r="2658" spans="1:9" hidden="1" outlineLevel="1">
      <c r="A2658" s="7" t="s">
        <v>18387</v>
      </c>
      <c r="B2658" s="7" t="s">
        <v>18388</v>
      </c>
      <c r="C2658" s="7" t="s">
        <v>3</v>
      </c>
      <c r="D2658" s="8">
        <v>4268940</v>
      </c>
      <c r="E2658" s="7" t="s">
        <v>3</v>
      </c>
      <c r="F2658" s="8">
        <v>3303870</v>
      </c>
      <c r="G2658" s="7" t="s">
        <v>17973</v>
      </c>
      <c r="H2658" s="5">
        <v>3.1911094265411259E-5</v>
      </c>
      <c r="I2658" s="12">
        <v>1.0183179372159634E-9</v>
      </c>
    </row>
    <row r="2659" spans="1:9" hidden="1" outlineLevel="1">
      <c r="A2659" s="7" t="s">
        <v>18389</v>
      </c>
      <c r="B2659" s="7" t="s">
        <v>7422</v>
      </c>
      <c r="C2659" s="7" t="s">
        <v>3</v>
      </c>
      <c r="D2659" s="8">
        <v>150650</v>
      </c>
      <c r="E2659" s="7" t="s">
        <v>3</v>
      </c>
      <c r="F2659" s="8">
        <v>18450</v>
      </c>
      <c r="G2659" s="7" t="s">
        <v>17973</v>
      </c>
      <c r="H2659" s="5">
        <v>1.1261358442808299E-6</v>
      </c>
      <c r="I2659" s="12">
        <v>1.2681819397740975E-12</v>
      </c>
    </row>
    <row r="2660" spans="1:9" hidden="1" outlineLevel="1">
      <c r="A2660" s="7" t="s">
        <v>18390</v>
      </c>
      <c r="B2660" s="7" t="s">
        <v>18391</v>
      </c>
      <c r="C2660" s="7" t="s">
        <v>3</v>
      </c>
      <c r="D2660" s="8">
        <v>0</v>
      </c>
      <c r="E2660" s="7" t="s">
        <v>3</v>
      </c>
      <c r="F2660" s="8">
        <v>4890</v>
      </c>
      <c r="G2660" s="7" t="s">
        <v>17973</v>
      </c>
      <c r="H2660" s="5">
        <v>0</v>
      </c>
      <c r="I2660" s="12">
        <v>0</v>
      </c>
    </row>
    <row r="2661" spans="1:9" hidden="1" outlineLevel="1">
      <c r="A2661" s="7" t="s">
        <v>18392</v>
      </c>
      <c r="B2661" s="7" t="s">
        <v>18393</v>
      </c>
      <c r="C2661" s="7" t="s">
        <v>3</v>
      </c>
      <c r="D2661" s="8">
        <v>0</v>
      </c>
      <c r="E2661" s="7" t="s">
        <v>3</v>
      </c>
      <c r="F2661" s="8">
        <v>0</v>
      </c>
      <c r="G2661" s="7" t="s">
        <v>17973</v>
      </c>
      <c r="H2661" s="5">
        <v>0</v>
      </c>
      <c r="I2661" s="12">
        <v>0</v>
      </c>
    </row>
    <row r="2662" spans="1:9" hidden="1" outlineLevel="1">
      <c r="A2662" s="7" t="s">
        <v>18394</v>
      </c>
      <c r="B2662" s="7" t="s">
        <v>18395</v>
      </c>
      <c r="C2662" s="7" t="s">
        <v>3</v>
      </c>
      <c r="D2662" s="8">
        <v>2640400</v>
      </c>
      <c r="E2662" s="7" t="s">
        <v>3</v>
      </c>
      <c r="F2662" s="8">
        <v>3034010</v>
      </c>
      <c r="G2662" s="7" t="s">
        <v>17973</v>
      </c>
      <c r="H2662" s="5">
        <v>1.973746487380752E-5</v>
      </c>
      <c r="I2662" s="12">
        <v>3.8956751964478569E-10</v>
      </c>
    </row>
    <row r="2663" spans="1:9" hidden="1" outlineLevel="1">
      <c r="A2663" s="7" t="s">
        <v>18396</v>
      </c>
      <c r="B2663" s="7" t="s">
        <v>18397</v>
      </c>
      <c r="C2663" s="7" t="s">
        <v>3</v>
      </c>
      <c r="D2663" s="8"/>
      <c r="E2663" s="7" t="s">
        <v>3</v>
      </c>
      <c r="F2663" s="8"/>
      <c r="G2663" s="7" t="s">
        <v>17973</v>
      </c>
      <c r="H2663" s="5">
        <v>0</v>
      </c>
      <c r="I2663" s="12">
        <v>0</v>
      </c>
    </row>
    <row r="2664" spans="1:9" hidden="1" outlineLevel="1">
      <c r="A2664" s="7" t="s">
        <v>18398</v>
      </c>
      <c r="B2664" s="7" t="s">
        <v>18399</v>
      </c>
      <c r="C2664" s="7" t="s">
        <v>3</v>
      </c>
      <c r="D2664" s="8">
        <v>0</v>
      </c>
      <c r="E2664" s="7" t="s">
        <v>3</v>
      </c>
      <c r="F2664" s="8">
        <v>2230</v>
      </c>
      <c r="G2664" s="7" t="s">
        <v>17973</v>
      </c>
      <c r="H2664" s="5">
        <v>0</v>
      </c>
      <c r="I2664" s="12">
        <v>0</v>
      </c>
    </row>
    <row r="2665" spans="1:9" hidden="1" outlineLevel="1">
      <c r="A2665" s="7" t="s">
        <v>18400</v>
      </c>
      <c r="B2665" s="7" t="s">
        <v>9268</v>
      </c>
      <c r="C2665" s="7" t="s">
        <v>3</v>
      </c>
      <c r="D2665" s="8">
        <v>12702000000</v>
      </c>
      <c r="E2665" s="7" t="s">
        <v>3</v>
      </c>
      <c r="F2665" s="8">
        <v>38569000000</v>
      </c>
      <c r="G2665" s="7" t="s">
        <v>17973</v>
      </c>
      <c r="H2665" s="5">
        <v>9.4949734444441422E-2</v>
      </c>
      <c r="I2665" s="12">
        <v>9.0154520710699453E-3</v>
      </c>
    </row>
    <row r="2666" spans="1:9" hidden="1" outlineLevel="1">
      <c r="A2666" s="7" t="s">
        <v>18401</v>
      </c>
      <c r="B2666" s="7" t="s">
        <v>18402</v>
      </c>
      <c r="C2666" s="7" t="s">
        <v>3</v>
      </c>
      <c r="D2666" s="8"/>
      <c r="E2666" s="7" t="s">
        <v>3</v>
      </c>
      <c r="F2666" s="8"/>
      <c r="G2666" s="7" t="s">
        <v>17973</v>
      </c>
      <c r="H2666" s="5">
        <v>0</v>
      </c>
      <c r="I2666" s="12">
        <v>0</v>
      </c>
    </row>
    <row r="2667" spans="1:9" hidden="1" outlineLevel="1">
      <c r="A2667" s="7" t="s">
        <v>18403</v>
      </c>
      <c r="B2667" s="7" t="s">
        <v>18404</v>
      </c>
      <c r="C2667" s="7" t="s">
        <v>3</v>
      </c>
      <c r="D2667" s="8">
        <v>1000</v>
      </c>
      <c r="E2667" s="7" t="s">
        <v>3</v>
      </c>
      <c r="F2667" s="8">
        <v>5510</v>
      </c>
      <c r="G2667" s="7" t="s">
        <v>17973</v>
      </c>
      <c r="H2667" s="5">
        <v>7.475179849192365E-9</v>
      </c>
      <c r="I2667" s="12">
        <v>5.5878313777771592E-17</v>
      </c>
    </row>
    <row r="2668" spans="1:9" hidden="1" outlineLevel="1">
      <c r="A2668" s="7" t="s">
        <v>18405</v>
      </c>
      <c r="B2668" s="7" t="s">
        <v>18406</v>
      </c>
      <c r="C2668" s="7" t="s">
        <v>3</v>
      </c>
      <c r="D2668" s="8">
        <v>1496230</v>
      </c>
      <c r="E2668" s="7" t="s">
        <v>3</v>
      </c>
      <c r="F2668" s="8">
        <v>1222120</v>
      </c>
      <c r="G2668" s="7" t="s">
        <v>17973</v>
      </c>
      <c r="H2668" s="5">
        <v>1.1184588345757092E-5</v>
      </c>
      <c r="I2668" s="12">
        <v>1.2509501646404538E-10</v>
      </c>
    </row>
    <row r="2669" spans="1:9" hidden="1" outlineLevel="1">
      <c r="A2669" s="7" t="s">
        <v>18407</v>
      </c>
      <c r="B2669" s="7" t="s">
        <v>18408</v>
      </c>
      <c r="C2669" s="7" t="s">
        <v>3</v>
      </c>
      <c r="D2669" s="8">
        <v>0</v>
      </c>
      <c r="E2669" s="7" t="s">
        <v>3</v>
      </c>
      <c r="F2669" s="8">
        <v>369850</v>
      </c>
      <c r="G2669" s="7" t="s">
        <v>17973</v>
      </c>
      <c r="H2669" s="5">
        <v>0</v>
      </c>
      <c r="I2669" s="12">
        <v>0</v>
      </c>
    </row>
    <row r="2670" spans="1:9" hidden="1" outlineLevel="1">
      <c r="A2670" s="7" t="s">
        <v>18409</v>
      </c>
      <c r="B2670" s="7" t="s">
        <v>18410</v>
      </c>
      <c r="C2670" s="7" t="s">
        <v>3</v>
      </c>
      <c r="D2670" s="8">
        <v>66170</v>
      </c>
      <c r="E2670" s="7" t="s">
        <v>3</v>
      </c>
      <c r="F2670" s="8">
        <v>250170</v>
      </c>
      <c r="G2670" s="7" t="s">
        <v>17973</v>
      </c>
      <c r="H2670" s="5">
        <v>4.946326506210588E-7</v>
      </c>
      <c r="I2670" s="12">
        <v>2.4466145906041441E-13</v>
      </c>
    </row>
    <row r="2671" spans="1:9" hidden="1" outlineLevel="1">
      <c r="A2671" s="7" t="s">
        <v>18411</v>
      </c>
      <c r="B2671" s="7" t="s">
        <v>18412</v>
      </c>
      <c r="C2671" s="7" t="s">
        <v>3</v>
      </c>
      <c r="D2671" s="8">
        <v>2742110</v>
      </c>
      <c r="E2671" s="7" t="s">
        <v>3</v>
      </c>
      <c r="F2671" s="8">
        <v>6183180</v>
      </c>
      <c r="G2671" s="7" t="s">
        <v>17973</v>
      </c>
      <c r="H2671" s="5">
        <v>2.0497765416268877E-5</v>
      </c>
      <c r="I2671" s="12">
        <v>4.2015838706038838E-10</v>
      </c>
    </row>
    <row r="2672" spans="1:9" hidden="1" outlineLevel="1">
      <c r="A2672" s="7" t="s">
        <v>18413</v>
      </c>
      <c r="B2672" s="7" t="s">
        <v>18414</v>
      </c>
      <c r="C2672" s="7" t="s">
        <v>3</v>
      </c>
      <c r="D2672" s="8">
        <v>466400</v>
      </c>
      <c r="E2672" s="7" t="s">
        <v>3</v>
      </c>
      <c r="F2672" s="8">
        <v>23470090</v>
      </c>
      <c r="G2672" s="7" t="s">
        <v>17973</v>
      </c>
      <c r="H2672" s="5">
        <v>3.486423881663319E-6</v>
      </c>
      <c r="I2672" s="12">
        <v>1.2155151482632324E-11</v>
      </c>
    </row>
    <row r="2673" spans="1:9" hidden="1" outlineLevel="1">
      <c r="A2673" s="7" t="s">
        <v>18415</v>
      </c>
      <c r="B2673" s="7" t="s">
        <v>18416</v>
      </c>
      <c r="C2673" s="7" t="s">
        <v>3</v>
      </c>
      <c r="D2673" s="8">
        <v>7710810</v>
      </c>
      <c r="E2673" s="7" t="s">
        <v>3</v>
      </c>
      <c r="F2673" s="8">
        <v>4440910</v>
      </c>
      <c r="G2673" s="7" t="s">
        <v>17973</v>
      </c>
      <c r="H2673" s="5">
        <v>5.7639691532950981E-5</v>
      </c>
      <c r="I2673" s="12">
        <v>3.322334040013741E-9</v>
      </c>
    </row>
    <row r="2674" spans="1:9" hidden="1" outlineLevel="1">
      <c r="A2674" s="7" t="s">
        <v>18417</v>
      </c>
      <c r="B2674" s="7" t="s">
        <v>18418</v>
      </c>
      <c r="C2674" s="7" t="s">
        <v>3</v>
      </c>
      <c r="D2674" s="8">
        <v>5103110</v>
      </c>
      <c r="E2674" s="7" t="s">
        <v>3</v>
      </c>
      <c r="F2674" s="8">
        <v>660740</v>
      </c>
      <c r="G2674" s="7" t="s">
        <v>17973</v>
      </c>
      <c r="H2674" s="5">
        <v>3.8146665040212052E-5</v>
      </c>
      <c r="I2674" s="12">
        <v>1.4551680536901363E-9</v>
      </c>
    </row>
    <row r="2675" spans="1:9" hidden="1" outlineLevel="1">
      <c r="A2675" s="7" t="s">
        <v>18419</v>
      </c>
      <c r="B2675" s="7" t="s">
        <v>18420</v>
      </c>
      <c r="C2675" s="7" t="s">
        <v>3</v>
      </c>
      <c r="D2675" s="8">
        <v>36550910</v>
      </c>
      <c r="E2675" s="7" t="s">
        <v>3</v>
      </c>
      <c r="F2675" s="8">
        <v>9042630</v>
      </c>
      <c r="G2675" s="7" t="s">
        <v>17973</v>
      </c>
      <c r="H2675" s="5">
        <v>2.7322462590164374E-4</v>
      </c>
      <c r="I2675" s="12">
        <v>7.465169619909317E-8</v>
      </c>
    </row>
    <row r="2676" spans="1:9" hidden="1" outlineLevel="1">
      <c r="A2676" s="7" t="s">
        <v>18421</v>
      </c>
      <c r="B2676" s="7" t="s">
        <v>18422</v>
      </c>
      <c r="C2676" s="7" t="s">
        <v>3</v>
      </c>
      <c r="D2676" s="8"/>
      <c r="E2676" s="7" t="s">
        <v>3</v>
      </c>
      <c r="F2676" s="8"/>
      <c r="G2676" s="7" t="s">
        <v>17973</v>
      </c>
      <c r="H2676" s="5">
        <v>0</v>
      </c>
      <c r="I2676" s="12">
        <v>0</v>
      </c>
    </row>
    <row r="2677" spans="1:9" hidden="1" outlineLevel="1">
      <c r="A2677" s="7" t="s">
        <v>18423</v>
      </c>
      <c r="B2677" s="7" t="s">
        <v>18424</v>
      </c>
      <c r="C2677" s="7" t="s">
        <v>3</v>
      </c>
      <c r="D2677" s="8">
        <v>38210</v>
      </c>
      <c r="E2677" s="7" t="s">
        <v>3</v>
      </c>
      <c r="F2677" s="8">
        <v>273800</v>
      </c>
      <c r="G2677" s="7" t="s">
        <v>17973</v>
      </c>
      <c r="H2677" s="5">
        <v>2.8562662203764026E-7</v>
      </c>
      <c r="I2677" s="12">
        <v>8.1582567216633009E-14</v>
      </c>
    </row>
    <row r="2678" spans="1:9" hidden="1" outlineLevel="1">
      <c r="A2678" s="7" t="s">
        <v>18425</v>
      </c>
      <c r="B2678" s="7" t="s">
        <v>18426</v>
      </c>
      <c r="C2678" s="7" t="s">
        <v>3</v>
      </c>
      <c r="D2678" s="8">
        <v>943967000</v>
      </c>
      <c r="E2678" s="7" t="s">
        <v>3</v>
      </c>
      <c r="F2678" s="8">
        <v>520086000</v>
      </c>
      <c r="G2678" s="7" t="s">
        <v>17973</v>
      </c>
      <c r="H2678" s="5">
        <v>7.0563230967025693E-3</v>
      </c>
      <c r="I2678" s="12">
        <v>4.9791695645058137E-5</v>
      </c>
    </row>
    <row r="2679" spans="1:9" hidden="1" outlineLevel="1">
      <c r="A2679" s="7" t="s">
        <v>18427</v>
      </c>
      <c r="B2679" s="7" t="s">
        <v>18428</v>
      </c>
      <c r="C2679" s="7" t="s">
        <v>3</v>
      </c>
      <c r="D2679" s="8">
        <v>1032170</v>
      </c>
      <c r="E2679" s="7" t="s">
        <v>3</v>
      </c>
      <c r="F2679" s="8">
        <v>1665760</v>
      </c>
      <c r="G2679" s="7" t="s">
        <v>17973</v>
      </c>
      <c r="H2679" s="5">
        <v>7.7156563849408832E-6</v>
      </c>
      <c r="I2679" s="12">
        <v>5.953135345047902E-11</v>
      </c>
    </row>
    <row r="2680" spans="1:9" hidden="1" outlineLevel="1">
      <c r="A2680" s="7" t="s">
        <v>18429</v>
      </c>
      <c r="B2680" s="7" t="s">
        <v>18430</v>
      </c>
      <c r="C2680" s="7" t="s">
        <v>3</v>
      </c>
      <c r="D2680" s="8">
        <v>539449000</v>
      </c>
      <c r="E2680" s="7" t="s">
        <v>3</v>
      </c>
      <c r="F2680" s="8">
        <v>2192363000</v>
      </c>
      <c r="G2680" s="7" t="s">
        <v>17973</v>
      </c>
      <c r="H2680" s="5">
        <v>4.0324782944669724E-3</v>
      </c>
      <c r="I2680" s="12">
        <v>1.6260881195347262E-5</v>
      </c>
    </row>
    <row r="2681" spans="1:9" hidden="1" outlineLevel="1">
      <c r="A2681" s="7" t="s">
        <v>18431</v>
      </c>
      <c r="B2681" s="7" t="s">
        <v>18432</v>
      </c>
      <c r="C2681" s="7" t="s">
        <v>3</v>
      </c>
      <c r="D2681" s="8"/>
      <c r="E2681" s="7" t="s">
        <v>3</v>
      </c>
      <c r="F2681" s="8"/>
      <c r="G2681" s="7" t="s">
        <v>17973</v>
      </c>
      <c r="H2681" s="5">
        <v>0</v>
      </c>
      <c r="I2681" s="12">
        <v>0</v>
      </c>
    </row>
    <row r="2682" spans="1:9" hidden="1" outlineLevel="1">
      <c r="A2682" s="7" t="s">
        <v>18433</v>
      </c>
      <c r="B2682" s="7" t="s">
        <v>18434</v>
      </c>
      <c r="C2682" s="7" t="s">
        <v>3</v>
      </c>
      <c r="D2682" s="8">
        <v>11797810</v>
      </c>
      <c r="E2682" s="7" t="s">
        <v>3</v>
      </c>
      <c r="F2682" s="8">
        <v>6884150</v>
      </c>
      <c r="G2682" s="7" t="s">
        <v>17973</v>
      </c>
      <c r="H2682" s="5">
        <v>8.8190751576600185E-5</v>
      </c>
      <c r="I2682" s="12">
        <v>7.7776086636456085E-9</v>
      </c>
    </row>
    <row r="2683" spans="1:9" hidden="1" outlineLevel="1">
      <c r="A2683" s="7" t="s">
        <v>18435</v>
      </c>
      <c r="B2683" s="7" t="s">
        <v>18436</v>
      </c>
      <c r="C2683" s="7" t="s">
        <v>3</v>
      </c>
      <c r="D2683" s="8">
        <v>30650</v>
      </c>
      <c r="E2683" s="7" t="s">
        <v>3</v>
      </c>
      <c r="F2683" s="8">
        <v>0</v>
      </c>
      <c r="G2683" s="7" t="s">
        <v>17973</v>
      </c>
      <c r="H2683" s="5">
        <v>2.2911426237774601E-7</v>
      </c>
      <c r="I2683" s="12">
        <v>5.2493345224898643E-14</v>
      </c>
    </row>
    <row r="2684" spans="1:9" hidden="1" outlineLevel="1">
      <c r="A2684" s="7" t="s">
        <v>18437</v>
      </c>
      <c r="B2684" s="7" t="s">
        <v>18438</v>
      </c>
      <c r="C2684" s="7" t="s">
        <v>3</v>
      </c>
      <c r="D2684" s="8">
        <v>9503020</v>
      </c>
      <c r="E2684" s="7" t="s">
        <v>3</v>
      </c>
      <c r="F2684" s="8">
        <v>3901330</v>
      </c>
      <c r="G2684" s="7" t="s">
        <v>17973</v>
      </c>
      <c r="H2684" s="5">
        <v>7.1036783610472031E-5</v>
      </c>
      <c r="I2684" s="12">
        <v>5.0462246257210279E-9</v>
      </c>
    </row>
    <row r="2685" spans="1:9" hidden="1" outlineLevel="1">
      <c r="A2685" s="7" t="s">
        <v>18439</v>
      </c>
      <c r="B2685" s="7" t="s">
        <v>18440</v>
      </c>
      <c r="C2685" s="7" t="s">
        <v>3</v>
      </c>
      <c r="D2685" s="8">
        <v>1273160</v>
      </c>
      <c r="E2685" s="7" t="s">
        <v>3</v>
      </c>
      <c r="F2685" s="8">
        <v>667080</v>
      </c>
      <c r="G2685" s="7" t="s">
        <v>17973</v>
      </c>
      <c r="H2685" s="5">
        <v>9.5170999767977524E-6</v>
      </c>
      <c r="I2685" s="12">
        <v>9.0575191968363782E-11</v>
      </c>
    </row>
    <row r="2686" spans="1:9" hidden="1" outlineLevel="1">
      <c r="A2686" s="7" t="s">
        <v>18441</v>
      </c>
      <c r="B2686" s="7" t="s">
        <v>18442</v>
      </c>
      <c r="C2686" s="7" t="s">
        <v>3</v>
      </c>
      <c r="D2686" s="8">
        <v>6266900</v>
      </c>
      <c r="E2686" s="7" t="s">
        <v>3</v>
      </c>
      <c r="F2686" s="8">
        <v>690740</v>
      </c>
      <c r="G2686" s="7" t="s">
        <v>17973</v>
      </c>
      <c r="H2686" s="5">
        <v>4.6846204596903633E-5</v>
      </c>
      <c r="I2686" s="12">
        <v>2.1945668851349552E-9</v>
      </c>
    </row>
    <row r="2687" spans="1:9" hidden="1" outlineLevel="1">
      <c r="A2687" s="7" t="s">
        <v>18443</v>
      </c>
      <c r="B2687" s="7" t="s">
        <v>18444</v>
      </c>
      <c r="C2687" s="7" t="s">
        <v>3</v>
      </c>
      <c r="D2687" s="8">
        <v>54888230</v>
      </c>
      <c r="E2687" s="7" t="s">
        <v>3</v>
      </c>
      <c r="F2687" s="8">
        <v>48131690</v>
      </c>
      <c r="G2687" s="7" t="s">
        <v>17973</v>
      </c>
      <c r="H2687" s="5">
        <v>4.1029939085383588E-4</v>
      </c>
      <c r="I2687" s="12">
        <v>1.6834559013502879E-7</v>
      </c>
    </row>
    <row r="2688" spans="1:9" hidden="1" outlineLevel="1">
      <c r="A2688" s="7" t="s">
        <v>18445</v>
      </c>
      <c r="B2688" s="7" t="s">
        <v>18446</v>
      </c>
      <c r="C2688" s="7" t="s">
        <v>3</v>
      </c>
      <c r="D2688" s="8">
        <v>140</v>
      </c>
      <c r="E2688" s="7" t="s">
        <v>3</v>
      </c>
      <c r="F2688" s="8">
        <v>30</v>
      </c>
      <c r="G2688" s="7" t="s">
        <v>17973</v>
      </c>
      <c r="H2688" s="5">
        <v>1.0465251788869312E-9</v>
      </c>
      <c r="I2688" s="12">
        <v>1.0952149500443235E-18</v>
      </c>
    </row>
    <row r="2689" spans="1:9" hidden="1" outlineLevel="1">
      <c r="A2689" s="7" t="s">
        <v>18447</v>
      </c>
      <c r="B2689" s="7" t="s">
        <v>18448</v>
      </c>
      <c r="C2689" s="7" t="s">
        <v>3</v>
      </c>
      <c r="D2689" s="8">
        <v>0</v>
      </c>
      <c r="E2689" s="7" t="s">
        <v>3</v>
      </c>
      <c r="F2689" s="8">
        <v>0</v>
      </c>
      <c r="G2689" s="7" t="s">
        <v>17973</v>
      </c>
      <c r="H2689" s="5">
        <v>0</v>
      </c>
      <c r="I2689" s="12">
        <v>0</v>
      </c>
    </row>
    <row r="2690" spans="1:9" hidden="1" outlineLevel="1">
      <c r="A2690" s="7" t="s">
        <v>18449</v>
      </c>
      <c r="B2690" s="7" t="s">
        <v>18450</v>
      </c>
      <c r="C2690" s="7" t="s">
        <v>3</v>
      </c>
      <c r="D2690" s="8">
        <v>0</v>
      </c>
      <c r="E2690" s="7" t="s">
        <v>3</v>
      </c>
      <c r="F2690" s="8">
        <v>30</v>
      </c>
      <c r="G2690" s="7" t="s">
        <v>17973</v>
      </c>
      <c r="H2690" s="5">
        <v>0</v>
      </c>
      <c r="I2690" s="12">
        <v>0</v>
      </c>
    </row>
    <row r="2691" spans="1:9" hidden="1" outlineLevel="1">
      <c r="A2691" s="7" t="s">
        <v>18451</v>
      </c>
      <c r="B2691" s="7" t="s">
        <v>18452</v>
      </c>
      <c r="C2691" s="7" t="s">
        <v>3</v>
      </c>
      <c r="D2691" s="8">
        <v>77116000</v>
      </c>
      <c r="E2691" s="7" t="s">
        <v>3</v>
      </c>
      <c r="F2691" s="8">
        <v>138990000</v>
      </c>
      <c r="G2691" s="7" t="s">
        <v>17973</v>
      </c>
      <c r="H2691" s="5">
        <v>5.7645596925031848E-4</v>
      </c>
      <c r="I2691" s="12">
        <v>3.3230148448432414E-7</v>
      </c>
    </row>
    <row r="2692" spans="1:9" hidden="1" outlineLevel="1">
      <c r="A2692" s="7" t="s">
        <v>18453</v>
      </c>
      <c r="B2692" s="7" t="s">
        <v>18454</v>
      </c>
      <c r="C2692" s="7" t="s">
        <v>3</v>
      </c>
      <c r="D2692" s="8">
        <v>11750</v>
      </c>
      <c r="E2692" s="7" t="s">
        <v>3</v>
      </c>
      <c r="F2692" s="8">
        <v>1359180</v>
      </c>
      <c r="G2692" s="7" t="s">
        <v>17973</v>
      </c>
      <c r="H2692" s="5">
        <v>8.7833363228010294E-8</v>
      </c>
      <c r="I2692" s="12">
        <v>7.714699695943591E-15</v>
      </c>
    </row>
    <row r="2693" spans="1:9" hidden="1" outlineLevel="1">
      <c r="A2693" s="7" t="s">
        <v>18455</v>
      </c>
      <c r="B2693" s="7" t="s">
        <v>18456</v>
      </c>
      <c r="C2693" s="7" t="s">
        <v>3</v>
      </c>
      <c r="D2693" s="8"/>
      <c r="E2693" s="7" t="s">
        <v>3</v>
      </c>
      <c r="F2693" s="8"/>
      <c r="G2693" s="7" t="s">
        <v>17973</v>
      </c>
      <c r="H2693" s="5">
        <v>0</v>
      </c>
      <c r="I2693" s="12">
        <v>0</v>
      </c>
    </row>
    <row r="2694" spans="1:9" hidden="1" outlineLevel="1">
      <c r="A2694" s="7" t="s">
        <v>18457</v>
      </c>
      <c r="B2694" s="7" t="s">
        <v>18458</v>
      </c>
      <c r="C2694" s="7" t="s">
        <v>3</v>
      </c>
      <c r="D2694" s="8"/>
      <c r="E2694" s="7" t="s">
        <v>3</v>
      </c>
      <c r="F2694" s="8"/>
      <c r="G2694" s="7" t="s">
        <v>17973</v>
      </c>
      <c r="H2694" s="5">
        <v>0</v>
      </c>
      <c r="I2694" s="12">
        <v>0</v>
      </c>
    </row>
    <row r="2695" spans="1:9" hidden="1" outlineLevel="1">
      <c r="A2695" s="7" t="s">
        <v>18459</v>
      </c>
      <c r="B2695" s="7" t="s">
        <v>18460</v>
      </c>
      <c r="C2695" s="7" t="s">
        <v>3</v>
      </c>
      <c r="D2695" s="8">
        <v>8325060</v>
      </c>
      <c r="E2695" s="7" t="s">
        <v>3</v>
      </c>
      <c r="F2695" s="8">
        <v>1241550</v>
      </c>
      <c r="G2695" s="7" t="s">
        <v>17973</v>
      </c>
      <c r="H2695" s="5">
        <v>6.2231320755317388E-5</v>
      </c>
      <c r="I2695" s="12">
        <v>3.8727372829511971E-9</v>
      </c>
    </row>
    <row r="2696" spans="1:9" hidden="1" outlineLevel="1">
      <c r="A2696" s="7" t="s">
        <v>18461</v>
      </c>
      <c r="B2696" s="7" t="s">
        <v>18462</v>
      </c>
      <c r="C2696" s="7" t="s">
        <v>3</v>
      </c>
      <c r="D2696" s="8"/>
      <c r="E2696" s="7" t="s">
        <v>3</v>
      </c>
      <c r="F2696" s="8"/>
      <c r="G2696" s="7" t="s">
        <v>17973</v>
      </c>
      <c r="H2696" s="5">
        <v>0</v>
      </c>
      <c r="I2696" s="12">
        <v>0</v>
      </c>
    </row>
    <row r="2697" spans="1:9" hidden="1" outlineLevel="1">
      <c r="A2697" s="7" t="s">
        <v>18463</v>
      </c>
      <c r="B2697" s="7" t="s">
        <v>18464</v>
      </c>
      <c r="C2697" s="7" t="s">
        <v>3</v>
      </c>
      <c r="D2697" s="8"/>
      <c r="E2697" s="7" t="s">
        <v>3</v>
      </c>
      <c r="F2697" s="8"/>
      <c r="G2697" s="7" t="s">
        <v>17973</v>
      </c>
      <c r="H2697" s="5">
        <v>0</v>
      </c>
      <c r="I2697" s="12">
        <v>0</v>
      </c>
    </row>
    <row r="2698" spans="1:9" hidden="1" outlineLevel="1">
      <c r="A2698" s="7" t="s">
        <v>18465</v>
      </c>
      <c r="B2698" s="7" t="s">
        <v>5944</v>
      </c>
      <c r="C2698" s="7" t="s">
        <v>3</v>
      </c>
      <c r="D2698" s="8">
        <v>220111000</v>
      </c>
      <c r="E2698" s="7" t="s">
        <v>3</v>
      </c>
      <c r="F2698" s="8">
        <v>257271000</v>
      </c>
      <c r="G2698" s="7" t="s">
        <v>17973</v>
      </c>
      <c r="H2698" s="5">
        <v>1.6453693117855807E-3</v>
      </c>
      <c r="I2698" s="12">
        <v>2.7072401721657556E-6</v>
      </c>
    </row>
    <row r="2699" spans="1:9" hidden="1" outlineLevel="1">
      <c r="A2699" s="7" t="s">
        <v>18466</v>
      </c>
      <c r="B2699" s="7" t="s">
        <v>18467</v>
      </c>
      <c r="C2699" s="7" t="s">
        <v>3</v>
      </c>
      <c r="D2699" s="8"/>
      <c r="E2699" s="7" t="s">
        <v>3</v>
      </c>
      <c r="F2699" s="8"/>
      <c r="G2699" s="7" t="s">
        <v>17973</v>
      </c>
      <c r="H2699" s="5">
        <v>0</v>
      </c>
      <c r="I2699" s="12">
        <v>0</v>
      </c>
    </row>
    <row r="2700" spans="1:9" hidden="1" outlineLevel="1">
      <c r="A2700" s="7" t="s">
        <v>18468</v>
      </c>
      <c r="B2700" s="7" t="s">
        <v>18469</v>
      </c>
      <c r="C2700" s="7" t="s">
        <v>3</v>
      </c>
      <c r="D2700" s="8">
        <v>1199390000</v>
      </c>
      <c r="E2700" s="7" t="s">
        <v>3</v>
      </c>
      <c r="F2700" s="8">
        <v>8674506000</v>
      </c>
      <c r="G2700" s="7" t="s">
        <v>17973</v>
      </c>
      <c r="H2700" s="5">
        <v>8.9656559593228307E-3</v>
      </c>
      <c r="I2700" s="12">
        <v>8.0382986780940994E-5</v>
      </c>
    </row>
    <row r="2701" spans="1:9" hidden="1" outlineLevel="1">
      <c r="A2701" s="7" t="s">
        <v>18470</v>
      </c>
      <c r="B2701" s="7" t="s">
        <v>18471</v>
      </c>
      <c r="C2701" s="7" t="s">
        <v>3</v>
      </c>
      <c r="D2701" s="8">
        <v>0</v>
      </c>
      <c r="E2701" s="7" t="s">
        <v>3</v>
      </c>
      <c r="F2701" s="8">
        <v>0</v>
      </c>
      <c r="G2701" s="7" t="s">
        <v>17973</v>
      </c>
      <c r="H2701" s="5">
        <v>0</v>
      </c>
      <c r="I2701" s="12">
        <v>0</v>
      </c>
    </row>
    <row r="2702" spans="1:9" hidden="1" outlineLevel="1">
      <c r="A2702" s="7" t="s">
        <v>18472</v>
      </c>
      <c r="B2702" s="7" t="s">
        <v>18473</v>
      </c>
      <c r="C2702" s="7" t="s">
        <v>3</v>
      </c>
      <c r="D2702" s="8">
        <v>290530000</v>
      </c>
      <c r="E2702" s="7" t="s">
        <v>3</v>
      </c>
      <c r="F2702" s="8">
        <v>473033000</v>
      </c>
      <c r="G2702" s="7" t="s">
        <v>17973</v>
      </c>
      <c r="H2702" s="5">
        <v>2.1717640015858578E-3</v>
      </c>
      <c r="I2702" s="12">
        <v>4.7165588785842181E-6</v>
      </c>
    </row>
    <row r="2703" spans="1:9" hidden="1" outlineLevel="1">
      <c r="A2703" s="7" t="s">
        <v>18474</v>
      </c>
      <c r="B2703" s="7" t="s">
        <v>18475</v>
      </c>
      <c r="C2703" s="7" t="s">
        <v>3</v>
      </c>
      <c r="D2703" s="8">
        <v>19000</v>
      </c>
      <c r="E2703" s="7" t="s">
        <v>3</v>
      </c>
      <c r="F2703" s="8">
        <v>2450</v>
      </c>
      <c r="G2703" s="7" t="s">
        <v>17973</v>
      </c>
      <c r="H2703" s="5">
        <v>1.4202841713465493E-7</v>
      </c>
      <c r="I2703" s="12">
        <v>2.0172071273775541E-14</v>
      </c>
    </row>
    <row r="2704" spans="1:9" hidden="1" outlineLevel="1">
      <c r="A2704" s="7" t="s">
        <v>18476</v>
      </c>
      <c r="B2704" s="7" t="s">
        <v>18477</v>
      </c>
      <c r="C2704" s="7" t="s">
        <v>3</v>
      </c>
      <c r="D2704" s="8">
        <v>5478693000</v>
      </c>
      <c r="E2704" s="7" t="s">
        <v>3</v>
      </c>
      <c r="F2704" s="8">
        <v>2940818000</v>
      </c>
      <c r="G2704" s="7" t="s">
        <v>17973</v>
      </c>
      <c r="H2704" s="5">
        <v>4.095421551351127E-2</v>
      </c>
      <c r="I2704" s="12">
        <v>1.6772477683271272E-3</v>
      </c>
    </row>
    <row r="2705" spans="1:9" hidden="1" outlineLevel="1">
      <c r="A2705" s="7" t="s">
        <v>18478</v>
      </c>
      <c r="B2705" s="7" t="s">
        <v>18479</v>
      </c>
      <c r="C2705" s="7" t="s">
        <v>3</v>
      </c>
      <c r="D2705" s="8">
        <v>11302280</v>
      </c>
      <c r="E2705" s="7" t="s">
        <v>3</v>
      </c>
      <c r="F2705" s="8">
        <v>7483770</v>
      </c>
      <c r="G2705" s="7" t="s">
        <v>17973</v>
      </c>
      <c r="H2705" s="5">
        <v>8.4486575705929886E-5</v>
      </c>
      <c r="I2705" s="12">
        <v>7.1379814745138224E-9</v>
      </c>
    </row>
    <row r="2706" spans="1:9" hidden="1" outlineLevel="1">
      <c r="A2706" s="7" t="s">
        <v>18480</v>
      </c>
      <c r="B2706" s="7" t="s">
        <v>18481</v>
      </c>
      <c r="C2706" s="7" t="s">
        <v>3</v>
      </c>
      <c r="D2706" s="8">
        <v>176823000</v>
      </c>
      <c r="E2706" s="7" t="s">
        <v>3</v>
      </c>
      <c r="F2706" s="8">
        <v>92357000</v>
      </c>
      <c r="G2706" s="7" t="s">
        <v>17973</v>
      </c>
      <c r="H2706" s="5">
        <v>1.3217837264737416E-3</v>
      </c>
      <c r="I2706" s="12">
        <v>1.747112219570811E-6</v>
      </c>
    </row>
    <row r="2707" spans="1:9" hidden="1" outlineLevel="1">
      <c r="A2707" s="7" t="s">
        <v>18482</v>
      </c>
      <c r="B2707" s="7" t="s">
        <v>18483</v>
      </c>
      <c r="C2707" s="7" t="s">
        <v>3</v>
      </c>
      <c r="D2707" s="8"/>
      <c r="E2707" s="7" t="s">
        <v>3</v>
      </c>
      <c r="F2707" s="8"/>
      <c r="G2707" s="7" t="s">
        <v>17973</v>
      </c>
      <c r="H2707" s="5">
        <v>0</v>
      </c>
      <c r="I2707" s="12">
        <v>0</v>
      </c>
    </row>
    <row r="2708" spans="1:9" hidden="1" outlineLevel="1">
      <c r="A2708" s="7" t="s">
        <v>18484</v>
      </c>
      <c r="B2708" s="7" t="s">
        <v>18485</v>
      </c>
      <c r="C2708" s="7" t="s">
        <v>3</v>
      </c>
      <c r="D2708" s="8"/>
      <c r="E2708" s="7" t="s">
        <v>3</v>
      </c>
      <c r="F2708" s="8"/>
      <c r="G2708" s="7" t="s">
        <v>17973</v>
      </c>
      <c r="H2708" s="5">
        <v>0</v>
      </c>
      <c r="I2708" s="12">
        <v>0</v>
      </c>
    </row>
    <row r="2709" spans="1:9" hidden="1" outlineLevel="1">
      <c r="A2709" s="7" t="s">
        <v>18486</v>
      </c>
      <c r="B2709" s="7" t="s">
        <v>18487</v>
      </c>
      <c r="C2709" s="7" t="s">
        <v>3</v>
      </c>
      <c r="D2709" s="8">
        <v>15000</v>
      </c>
      <c r="E2709" s="7" t="s">
        <v>3</v>
      </c>
      <c r="F2709" s="8">
        <v>8070</v>
      </c>
      <c r="G2709" s="7" t="s">
        <v>17973</v>
      </c>
      <c r="H2709" s="5">
        <v>1.1212769773788548E-7</v>
      </c>
      <c r="I2709" s="12">
        <v>1.2572620599998609E-14</v>
      </c>
    </row>
    <row r="2710" spans="1:9" hidden="1" outlineLevel="1">
      <c r="A2710" s="7" t="s">
        <v>18488</v>
      </c>
      <c r="B2710" s="7" t="s">
        <v>18489</v>
      </c>
      <c r="C2710" s="7" t="s">
        <v>3</v>
      </c>
      <c r="D2710" s="8"/>
      <c r="E2710" s="7" t="s">
        <v>3</v>
      </c>
      <c r="F2710" s="8"/>
      <c r="G2710" s="7" t="s">
        <v>17973</v>
      </c>
      <c r="H2710" s="5">
        <v>0</v>
      </c>
      <c r="I2710" s="12">
        <v>0</v>
      </c>
    </row>
    <row r="2711" spans="1:9" hidden="1" outlineLevel="1">
      <c r="A2711" s="7" t="s">
        <v>18490</v>
      </c>
      <c r="B2711" s="7" t="s">
        <v>18491</v>
      </c>
      <c r="C2711" s="7" t="s">
        <v>3</v>
      </c>
      <c r="D2711" s="8">
        <v>259335000</v>
      </c>
      <c r="E2711" s="7" t="s">
        <v>3</v>
      </c>
      <c r="F2711" s="8">
        <v>642064000</v>
      </c>
      <c r="G2711" s="7" t="s">
        <v>17973</v>
      </c>
      <c r="H2711" s="5">
        <v>1.9385757661903021E-3</v>
      </c>
      <c r="I2711" s="12">
        <v>3.7580760012603167E-6</v>
      </c>
    </row>
    <row r="2712" spans="1:9" hidden="1" outlineLevel="1">
      <c r="A2712" s="7" t="s">
        <v>18492</v>
      </c>
      <c r="B2712" s="7" t="s">
        <v>18493</v>
      </c>
      <c r="C2712" s="7" t="s">
        <v>3</v>
      </c>
      <c r="D2712" s="8">
        <v>19620</v>
      </c>
      <c r="E2712" s="7" t="s">
        <v>3</v>
      </c>
      <c r="F2712" s="8">
        <v>79560</v>
      </c>
      <c r="G2712" s="7" t="s">
        <v>17973</v>
      </c>
      <c r="H2712" s="5">
        <v>1.4666302864115422E-7</v>
      </c>
      <c r="I2712" s="12">
        <v>2.1510043970196024E-14</v>
      </c>
    </row>
    <row r="2713" spans="1:9" hidden="1" outlineLevel="1">
      <c r="A2713" s="7" t="s">
        <v>18494</v>
      </c>
      <c r="B2713" s="7" t="s">
        <v>18495</v>
      </c>
      <c r="C2713" s="7" t="s">
        <v>3</v>
      </c>
      <c r="D2713" s="8">
        <v>1395000</v>
      </c>
      <c r="E2713" s="7" t="s">
        <v>3</v>
      </c>
      <c r="F2713" s="8">
        <v>955050</v>
      </c>
      <c r="G2713" s="7" t="s">
        <v>17973</v>
      </c>
      <c r="H2713" s="5">
        <v>1.042787588962335E-5</v>
      </c>
      <c r="I2713" s="12">
        <v>1.0874059556938797E-10</v>
      </c>
    </row>
    <row r="2714" spans="1:9" hidden="1" outlineLevel="1">
      <c r="A2714" s="7" t="s">
        <v>18496</v>
      </c>
      <c r="B2714" s="7" t="s">
        <v>18497</v>
      </c>
      <c r="C2714" s="7" t="s">
        <v>3</v>
      </c>
      <c r="D2714" s="8">
        <v>267832000</v>
      </c>
      <c r="E2714" s="7" t="s">
        <v>3</v>
      </c>
      <c r="F2714" s="8">
        <v>794715000</v>
      </c>
      <c r="G2714" s="7" t="s">
        <v>17973</v>
      </c>
      <c r="H2714" s="5">
        <v>2.0020923693688897E-3</v>
      </c>
      <c r="I2714" s="12">
        <v>4.0083738554851349E-6</v>
      </c>
    </row>
    <row r="2715" spans="1:9" hidden="1" outlineLevel="1">
      <c r="A2715" s="7" t="s">
        <v>18498</v>
      </c>
      <c r="B2715" s="7" t="s">
        <v>18499</v>
      </c>
      <c r="C2715" s="7" t="s">
        <v>3</v>
      </c>
      <c r="D2715" s="8">
        <v>19030</v>
      </c>
      <c r="E2715" s="7" t="s">
        <v>3</v>
      </c>
      <c r="F2715" s="8">
        <v>48150</v>
      </c>
      <c r="G2715" s="7" t="s">
        <v>17973</v>
      </c>
      <c r="H2715" s="5">
        <v>1.4225267253013071E-7</v>
      </c>
      <c r="I2715" s="12">
        <v>2.0235822841964603E-14</v>
      </c>
    </row>
    <row r="2716" spans="1:9" hidden="1" outlineLevel="1">
      <c r="A2716" s="7" t="s">
        <v>18500</v>
      </c>
      <c r="B2716" s="7" t="s">
        <v>18501</v>
      </c>
      <c r="C2716" s="7" t="s">
        <v>3</v>
      </c>
      <c r="D2716" s="8">
        <v>0</v>
      </c>
      <c r="E2716" s="7" t="s">
        <v>3</v>
      </c>
      <c r="F2716" s="8">
        <v>101480</v>
      </c>
      <c r="G2716" s="7" t="s">
        <v>17973</v>
      </c>
      <c r="H2716" s="5">
        <v>0</v>
      </c>
      <c r="I2716" s="12">
        <v>0</v>
      </c>
    </row>
    <row r="2717" spans="1:9" hidden="1" outlineLevel="1">
      <c r="A2717" s="7" t="s">
        <v>18502</v>
      </c>
      <c r="B2717" s="7" t="s">
        <v>18503</v>
      </c>
      <c r="C2717" s="7" t="s">
        <v>3</v>
      </c>
      <c r="D2717" s="8">
        <v>0</v>
      </c>
      <c r="E2717" s="7" t="s">
        <v>3</v>
      </c>
      <c r="F2717" s="8">
        <v>176900</v>
      </c>
      <c r="G2717" s="7" t="s">
        <v>17973</v>
      </c>
      <c r="H2717" s="5">
        <v>0</v>
      </c>
      <c r="I2717" s="12">
        <v>0</v>
      </c>
    </row>
    <row r="2718" spans="1:9" hidden="1" outlineLevel="1">
      <c r="A2718" s="7" t="s">
        <v>18504</v>
      </c>
      <c r="B2718" s="7" t="s">
        <v>18505</v>
      </c>
      <c r="C2718" s="7" t="s">
        <v>3</v>
      </c>
      <c r="D2718" s="8">
        <v>17470</v>
      </c>
      <c r="E2718" s="7" t="s">
        <v>3</v>
      </c>
      <c r="F2718" s="8">
        <v>1128160</v>
      </c>
      <c r="G2718" s="7" t="s">
        <v>17973</v>
      </c>
      <c r="H2718" s="5">
        <v>1.3059139196539063E-7</v>
      </c>
      <c r="I2718" s="12">
        <v>1.7054111655458293E-14</v>
      </c>
    </row>
    <row r="2719" spans="1:9" hidden="1" outlineLevel="1">
      <c r="A2719" s="7" t="s">
        <v>18506</v>
      </c>
      <c r="B2719" s="7" t="s">
        <v>18507</v>
      </c>
      <c r="C2719" s="7" t="s">
        <v>3</v>
      </c>
      <c r="D2719" s="8"/>
      <c r="E2719" s="7" t="s">
        <v>3</v>
      </c>
      <c r="F2719" s="8"/>
      <c r="G2719" s="7" t="s">
        <v>17973</v>
      </c>
      <c r="H2719" s="5">
        <v>0</v>
      </c>
      <c r="I2719" s="12">
        <v>0</v>
      </c>
    </row>
    <row r="2720" spans="1:9" hidden="1" outlineLevel="1">
      <c r="A2720" s="7" t="s">
        <v>18508</v>
      </c>
      <c r="B2720" s="7" t="s">
        <v>18509</v>
      </c>
      <c r="C2720" s="7" t="s">
        <v>3</v>
      </c>
      <c r="D2720" s="8">
        <v>33447000</v>
      </c>
      <c r="E2720" s="7" t="s">
        <v>3</v>
      </c>
      <c r="F2720" s="8">
        <v>144402000</v>
      </c>
      <c r="G2720" s="7" t="s">
        <v>17973</v>
      </c>
      <c r="H2720" s="5">
        <v>2.5002234041593706E-4</v>
      </c>
      <c r="I2720" s="12">
        <v>6.2511170707062716E-8</v>
      </c>
    </row>
    <row r="2721" spans="1:9" hidden="1" outlineLevel="1">
      <c r="A2721" s="7" t="s">
        <v>18510</v>
      </c>
      <c r="B2721" s="7" t="s">
        <v>18511</v>
      </c>
      <c r="C2721" s="7" t="s">
        <v>3</v>
      </c>
      <c r="D2721" s="8">
        <v>4000</v>
      </c>
      <c r="E2721" s="7" t="s">
        <v>3</v>
      </c>
      <c r="F2721" s="8">
        <v>0</v>
      </c>
      <c r="G2721" s="7" t="s">
        <v>17973</v>
      </c>
      <c r="H2721" s="5">
        <v>2.990071939676946E-8</v>
      </c>
      <c r="I2721" s="12">
        <v>8.9405302044434548E-16</v>
      </c>
    </row>
    <row r="2722" spans="1:9" hidden="1" outlineLevel="1">
      <c r="A2722" s="7" t="s">
        <v>18512</v>
      </c>
      <c r="B2722" s="7" t="s">
        <v>18513</v>
      </c>
      <c r="C2722" s="7" t="s">
        <v>3</v>
      </c>
      <c r="D2722" s="8">
        <v>22930</v>
      </c>
      <c r="E2722" s="7" t="s">
        <v>3</v>
      </c>
      <c r="F2722" s="8">
        <v>141620</v>
      </c>
      <c r="G2722" s="7" t="s">
        <v>17973</v>
      </c>
      <c r="H2722" s="5">
        <v>1.7140587394198093E-7</v>
      </c>
      <c r="I2722" s="12">
        <v>2.9379973621814259E-14</v>
      </c>
    </row>
    <row r="2723" spans="1:9" hidden="1" outlineLevel="1">
      <c r="A2723" s="7" t="s">
        <v>18514</v>
      </c>
      <c r="B2723" s="7" t="s">
        <v>18515</v>
      </c>
      <c r="C2723" s="7" t="s">
        <v>3</v>
      </c>
      <c r="D2723" s="8"/>
      <c r="E2723" s="7" t="s">
        <v>3</v>
      </c>
      <c r="F2723" s="8"/>
      <c r="G2723" s="7" t="s">
        <v>17973</v>
      </c>
      <c r="H2723" s="5">
        <v>0</v>
      </c>
      <c r="I2723" s="12">
        <v>0</v>
      </c>
    </row>
    <row r="2724" spans="1:9" hidden="1" outlineLevel="1">
      <c r="A2724" s="7" t="s">
        <v>18516</v>
      </c>
      <c r="B2724" s="7" t="s">
        <v>18517</v>
      </c>
      <c r="C2724" s="7" t="s">
        <v>3</v>
      </c>
      <c r="D2724" s="8">
        <v>2577203000</v>
      </c>
      <c r="E2724" s="7" t="s">
        <v>3</v>
      </c>
      <c r="F2724" s="8">
        <v>6336083000</v>
      </c>
      <c r="G2724" s="7" t="s">
        <v>17973</v>
      </c>
      <c r="H2724" s="5">
        <v>1.9265055932878111E-2</v>
      </c>
      <c r="I2724" s="12">
        <v>3.7114238009692212E-4</v>
      </c>
    </row>
    <row r="2725" spans="1:9" hidden="1" outlineLevel="1">
      <c r="A2725" s="7" t="s">
        <v>18518</v>
      </c>
      <c r="B2725" s="7" t="s">
        <v>18519</v>
      </c>
      <c r="C2725" s="7" t="s">
        <v>3</v>
      </c>
      <c r="D2725" s="8"/>
      <c r="E2725" s="7" t="s">
        <v>3</v>
      </c>
      <c r="F2725" s="8"/>
      <c r="G2725" s="7" t="s">
        <v>17973</v>
      </c>
      <c r="H2725" s="5">
        <v>0</v>
      </c>
      <c r="I2725" s="12">
        <v>0</v>
      </c>
    </row>
    <row r="2726" spans="1:9" hidden="1" outlineLevel="1">
      <c r="A2726" s="7" t="s">
        <v>18520</v>
      </c>
      <c r="B2726" s="7" t="s">
        <v>18521</v>
      </c>
      <c r="C2726" s="7" t="s">
        <v>3</v>
      </c>
      <c r="D2726" s="8">
        <v>0</v>
      </c>
      <c r="E2726" s="7" t="s">
        <v>3</v>
      </c>
      <c r="F2726" s="8">
        <v>0</v>
      </c>
      <c r="G2726" s="7" t="s">
        <v>17973</v>
      </c>
      <c r="H2726" s="5">
        <v>0</v>
      </c>
      <c r="I2726" s="12">
        <v>0</v>
      </c>
    </row>
    <row r="2727" spans="1:9" hidden="1" outlineLevel="1">
      <c r="A2727" s="7" t="s">
        <v>18522</v>
      </c>
      <c r="B2727" s="7" t="s">
        <v>18523</v>
      </c>
      <c r="C2727" s="7" t="s">
        <v>3</v>
      </c>
      <c r="D2727" s="8">
        <v>159696000</v>
      </c>
      <c r="E2727" s="7" t="s">
        <v>3</v>
      </c>
      <c r="F2727" s="8">
        <v>198763000</v>
      </c>
      <c r="G2727" s="7" t="s">
        <v>17973</v>
      </c>
      <c r="H2727" s="5">
        <v>1.193756321196624E-3</v>
      </c>
      <c r="I2727" s="12">
        <v>1.4250541543968975E-6</v>
      </c>
    </row>
    <row r="2728" spans="1:9" hidden="1" outlineLevel="1">
      <c r="A2728" s="7" t="s">
        <v>18524</v>
      </c>
      <c r="B2728" s="7" t="s">
        <v>18525</v>
      </c>
      <c r="C2728" s="7" t="s">
        <v>3</v>
      </c>
      <c r="D2728" s="8">
        <v>7450</v>
      </c>
      <c r="E2728" s="7" t="s">
        <v>3</v>
      </c>
      <c r="F2728" s="8">
        <v>904950</v>
      </c>
      <c r="G2728" s="7" t="s">
        <v>17973</v>
      </c>
      <c r="H2728" s="5">
        <v>5.5690089876483121E-8</v>
      </c>
      <c r="I2728" s="12">
        <v>3.1013861104507677E-15</v>
      </c>
    </row>
    <row r="2729" spans="1:9" hidden="1" outlineLevel="1">
      <c r="A2729" s="7" t="s">
        <v>18526</v>
      </c>
      <c r="B2729" s="7" t="s">
        <v>18527</v>
      </c>
      <c r="C2729" s="7" t="s">
        <v>3</v>
      </c>
      <c r="D2729" s="8"/>
      <c r="E2729" s="7" t="s">
        <v>3</v>
      </c>
      <c r="F2729" s="8"/>
      <c r="G2729" s="7" t="s">
        <v>17973</v>
      </c>
      <c r="H2729" s="5">
        <v>0</v>
      </c>
      <c r="I2729" s="12">
        <v>0</v>
      </c>
    </row>
    <row r="2730" spans="1:9" hidden="1" outlineLevel="1">
      <c r="A2730" s="7" t="s">
        <v>18528</v>
      </c>
      <c r="B2730" s="7" t="s">
        <v>18529</v>
      </c>
      <c r="C2730" s="7" t="s">
        <v>3</v>
      </c>
      <c r="D2730" s="8">
        <v>833530</v>
      </c>
      <c r="E2730" s="7" t="s">
        <v>3</v>
      </c>
      <c r="F2730" s="8">
        <v>423350</v>
      </c>
      <c r="G2730" s="7" t="s">
        <v>17973</v>
      </c>
      <c r="H2730" s="5">
        <v>6.2307866596973119E-6</v>
      </c>
      <c r="I2730" s="12">
        <v>3.8822702398661988E-11</v>
      </c>
    </row>
    <row r="2731" spans="1:9" hidden="1" outlineLevel="1">
      <c r="A2731" s="7" t="s">
        <v>18530</v>
      </c>
      <c r="B2731" s="7" t="s">
        <v>18531</v>
      </c>
      <c r="C2731" s="7" t="s">
        <v>3</v>
      </c>
      <c r="D2731" s="8"/>
      <c r="E2731" s="7" t="s">
        <v>3</v>
      </c>
      <c r="F2731" s="8"/>
      <c r="G2731" s="7" t="s">
        <v>17973</v>
      </c>
      <c r="H2731" s="5">
        <v>0</v>
      </c>
      <c r="I2731" s="12">
        <v>0</v>
      </c>
    </row>
    <row r="2732" spans="1:9" hidden="1" outlineLevel="1">
      <c r="A2732" s="7" t="s">
        <v>18532</v>
      </c>
      <c r="B2732" s="7" t="s">
        <v>18533</v>
      </c>
      <c r="C2732" s="7" t="s">
        <v>3</v>
      </c>
      <c r="D2732" s="8">
        <v>195378000</v>
      </c>
      <c r="E2732" s="7" t="s">
        <v>3</v>
      </c>
      <c r="F2732" s="8">
        <v>262829000</v>
      </c>
      <c r="G2732" s="7" t="s">
        <v>17973</v>
      </c>
      <c r="H2732" s="5">
        <v>1.4604856885755059E-3</v>
      </c>
      <c r="I2732" s="12">
        <v>2.1330184465338696E-6</v>
      </c>
    </row>
    <row r="2733" spans="1:9" hidden="1" outlineLevel="1">
      <c r="A2733" s="7" t="s">
        <v>18534</v>
      </c>
      <c r="B2733" s="7" t="s">
        <v>18535</v>
      </c>
      <c r="C2733" s="7" t="s">
        <v>3</v>
      </c>
      <c r="D2733" s="8"/>
      <c r="E2733" s="7" t="s">
        <v>3</v>
      </c>
      <c r="F2733" s="8"/>
      <c r="G2733" s="7" t="s">
        <v>17973</v>
      </c>
      <c r="H2733" s="5">
        <v>0</v>
      </c>
      <c r="I2733" s="12">
        <v>0</v>
      </c>
    </row>
    <row r="2734" spans="1:9" hidden="1" outlineLevel="1">
      <c r="A2734" s="7" t="s">
        <v>18536</v>
      </c>
      <c r="B2734" s="7" t="s">
        <v>18537</v>
      </c>
      <c r="C2734" s="7" t="s">
        <v>3</v>
      </c>
      <c r="D2734" s="8"/>
      <c r="E2734" s="7" t="s">
        <v>3</v>
      </c>
      <c r="F2734" s="8"/>
      <c r="G2734" s="7" t="s">
        <v>17973</v>
      </c>
      <c r="H2734" s="5">
        <v>0</v>
      </c>
      <c r="I2734" s="12">
        <v>0</v>
      </c>
    </row>
    <row r="2735" spans="1:9" hidden="1" outlineLevel="1">
      <c r="A2735" s="7" t="s">
        <v>18538</v>
      </c>
      <c r="B2735" s="7" t="s">
        <v>18539</v>
      </c>
      <c r="C2735" s="7" t="s">
        <v>3</v>
      </c>
      <c r="D2735" s="8">
        <v>20700660</v>
      </c>
      <c r="E2735" s="7" t="s">
        <v>3</v>
      </c>
      <c r="F2735" s="8">
        <v>1835900</v>
      </c>
      <c r="G2735" s="7" t="s">
        <v>17973</v>
      </c>
      <c r="H2735" s="5">
        <v>1.5474115649698243E-4</v>
      </c>
      <c r="I2735" s="12">
        <v>2.3944825514023609E-8</v>
      </c>
    </row>
    <row r="2736" spans="1:9" hidden="1" outlineLevel="1">
      <c r="A2736" s="7" t="s">
        <v>18540</v>
      </c>
      <c r="B2736" s="7" t="s">
        <v>18541</v>
      </c>
      <c r="C2736" s="7" t="s">
        <v>3</v>
      </c>
      <c r="D2736" s="8">
        <v>159084000</v>
      </c>
      <c r="E2736" s="7" t="s">
        <v>3</v>
      </c>
      <c r="F2736" s="8">
        <v>315724000</v>
      </c>
      <c r="G2736" s="7" t="s">
        <v>17973</v>
      </c>
      <c r="H2736" s="5">
        <v>1.1891815111289181E-3</v>
      </c>
      <c r="I2736" s="12">
        <v>1.4141526664108573E-6</v>
      </c>
    </row>
    <row r="2737" spans="1:9" hidden="1" outlineLevel="1">
      <c r="A2737" s="7" t="s">
        <v>18542</v>
      </c>
      <c r="B2737" s="7" t="s">
        <v>18543</v>
      </c>
      <c r="C2737" s="7" t="s">
        <v>3</v>
      </c>
      <c r="D2737" s="8">
        <v>108382000</v>
      </c>
      <c r="E2737" s="7" t="s">
        <v>3</v>
      </c>
      <c r="F2737" s="8">
        <v>55390000</v>
      </c>
      <c r="G2737" s="7" t="s">
        <v>17973</v>
      </c>
      <c r="H2737" s="5">
        <v>8.1017494241516694E-4</v>
      </c>
      <c r="I2737" s="12">
        <v>6.5638343731741906E-7</v>
      </c>
    </row>
    <row r="2738" spans="1:9" hidden="1" outlineLevel="1">
      <c r="A2738" s="7" t="s">
        <v>18544</v>
      </c>
      <c r="B2738" s="7" t="s">
        <v>18545</v>
      </c>
      <c r="C2738" s="7" t="s">
        <v>3</v>
      </c>
      <c r="D2738" s="8">
        <v>73500</v>
      </c>
      <c r="E2738" s="7" t="s">
        <v>3</v>
      </c>
      <c r="F2738" s="8">
        <v>24680</v>
      </c>
      <c r="G2738" s="7" t="s">
        <v>17973</v>
      </c>
      <c r="H2738" s="5">
        <v>5.4942571891563891E-7</v>
      </c>
      <c r="I2738" s="12">
        <v>3.0186862060596667E-13</v>
      </c>
    </row>
    <row r="2739" spans="1:9" hidden="1" outlineLevel="1">
      <c r="A2739" s="7" t="s">
        <v>18546</v>
      </c>
      <c r="B2739" s="7" t="s">
        <v>18547</v>
      </c>
      <c r="C2739" s="7" t="s">
        <v>3</v>
      </c>
      <c r="D2739" s="8">
        <v>0</v>
      </c>
      <c r="E2739" s="7" t="s">
        <v>3</v>
      </c>
      <c r="F2739" s="8">
        <v>19370</v>
      </c>
      <c r="G2739" s="7" t="s">
        <v>17973</v>
      </c>
      <c r="H2739" s="5">
        <v>0</v>
      </c>
      <c r="I2739" s="12">
        <v>0</v>
      </c>
    </row>
    <row r="2740" spans="1:9" hidden="1" outlineLevel="1">
      <c r="A2740" s="7" t="s">
        <v>18548</v>
      </c>
      <c r="B2740" s="7" t="s">
        <v>18549</v>
      </c>
      <c r="C2740" s="7" t="s">
        <v>3</v>
      </c>
      <c r="D2740" s="8">
        <v>739590</v>
      </c>
      <c r="E2740" s="7" t="s">
        <v>3</v>
      </c>
      <c r="F2740" s="8">
        <v>395320</v>
      </c>
      <c r="G2740" s="7" t="s">
        <v>17973</v>
      </c>
      <c r="H2740" s="5">
        <v>5.5285682646641814E-6</v>
      </c>
      <c r="I2740" s="12">
        <v>3.056506705705192E-11</v>
      </c>
    </row>
    <row r="2741" spans="1:9" hidden="1" outlineLevel="1">
      <c r="A2741" s="7" t="s">
        <v>18550</v>
      </c>
      <c r="B2741" s="7" t="s">
        <v>18551</v>
      </c>
      <c r="C2741" s="7" t="s">
        <v>3</v>
      </c>
      <c r="D2741" s="8">
        <v>0</v>
      </c>
      <c r="E2741" s="7" t="s">
        <v>3</v>
      </c>
      <c r="F2741" s="8">
        <v>14990</v>
      </c>
      <c r="G2741" s="7" t="s">
        <v>17973</v>
      </c>
      <c r="H2741" s="5">
        <v>0</v>
      </c>
      <c r="I2741" s="12">
        <v>0</v>
      </c>
    </row>
    <row r="2742" spans="1:9" hidden="1" outlineLevel="1">
      <c r="A2742" s="7" t="s">
        <v>18552</v>
      </c>
      <c r="B2742" s="7" t="s">
        <v>18553</v>
      </c>
      <c r="C2742" s="7" t="s">
        <v>3</v>
      </c>
      <c r="D2742" s="8"/>
      <c r="E2742" s="7" t="s">
        <v>3</v>
      </c>
      <c r="F2742" s="8"/>
      <c r="G2742" s="7" t="s">
        <v>17973</v>
      </c>
      <c r="H2742" s="5">
        <v>0</v>
      </c>
      <c r="I2742" s="12">
        <v>0</v>
      </c>
    </row>
    <row r="2743" spans="1:9" hidden="1" outlineLevel="1">
      <c r="A2743" s="7" t="s">
        <v>18554</v>
      </c>
      <c r="B2743" s="7" t="s">
        <v>18555</v>
      </c>
      <c r="C2743" s="7" t="s">
        <v>3</v>
      </c>
      <c r="D2743" s="8"/>
      <c r="E2743" s="7" t="s">
        <v>3</v>
      </c>
      <c r="F2743" s="8"/>
      <c r="G2743" s="7" t="s">
        <v>17973</v>
      </c>
      <c r="H2743" s="5">
        <v>0</v>
      </c>
      <c r="I2743" s="12">
        <v>0</v>
      </c>
    </row>
    <row r="2744" spans="1:9" hidden="1" outlineLevel="1">
      <c r="A2744" s="7" t="s">
        <v>18556</v>
      </c>
      <c r="B2744" s="7" t="s">
        <v>18557</v>
      </c>
      <c r="C2744" s="7" t="s">
        <v>3</v>
      </c>
      <c r="D2744" s="8">
        <v>630742000</v>
      </c>
      <c r="E2744" s="7" t="s">
        <v>3</v>
      </c>
      <c r="F2744" s="8">
        <v>339619000</v>
      </c>
      <c r="G2744" s="7" t="s">
        <v>17973</v>
      </c>
      <c r="H2744" s="5">
        <v>4.7149098884392907E-3</v>
      </c>
      <c r="I2744" s="12">
        <v>2.2230375256102605E-5</v>
      </c>
    </row>
    <row r="2745" spans="1:9" hidden="1" outlineLevel="1">
      <c r="A2745" s="7" t="s">
        <v>18558</v>
      </c>
      <c r="B2745" s="7" t="s">
        <v>18559</v>
      </c>
      <c r="C2745" s="7" t="s">
        <v>3</v>
      </c>
      <c r="D2745" s="8">
        <v>175000</v>
      </c>
      <c r="E2745" s="7" t="s">
        <v>3</v>
      </c>
      <c r="F2745" s="8">
        <v>62880</v>
      </c>
      <c r="G2745" s="7" t="s">
        <v>17973</v>
      </c>
      <c r="H2745" s="5">
        <v>1.3081564736086639E-6</v>
      </c>
      <c r="I2745" s="12">
        <v>1.711273359444255E-12</v>
      </c>
    </row>
    <row r="2746" spans="1:9" hidden="1" outlineLevel="1">
      <c r="A2746" s="7" t="s">
        <v>18560</v>
      </c>
      <c r="B2746" s="7" t="s">
        <v>18561</v>
      </c>
      <c r="C2746" s="7" t="s">
        <v>3</v>
      </c>
      <c r="D2746" s="8">
        <v>2457000000</v>
      </c>
      <c r="E2746" s="7" t="s">
        <v>3</v>
      </c>
      <c r="F2746" s="8">
        <v>5134000000</v>
      </c>
      <c r="G2746" s="7" t="s">
        <v>17973</v>
      </c>
      <c r="H2746" s="5">
        <v>1.8366516889465643E-2</v>
      </c>
      <c r="I2746" s="12">
        <v>3.373289426510267E-4</v>
      </c>
    </row>
    <row r="2747" spans="1:9" hidden="1" outlineLevel="1">
      <c r="A2747" s="7" t="s">
        <v>18562</v>
      </c>
      <c r="B2747" s="7" t="s">
        <v>18563</v>
      </c>
      <c r="C2747" s="7" t="s">
        <v>3</v>
      </c>
      <c r="D2747" s="8"/>
      <c r="E2747" s="7" t="s">
        <v>3</v>
      </c>
      <c r="F2747" s="8"/>
      <c r="G2747" s="7" t="s">
        <v>17973</v>
      </c>
      <c r="H2747" s="5">
        <v>0</v>
      </c>
      <c r="I2747" s="12">
        <v>0</v>
      </c>
    </row>
    <row r="2748" spans="1:9" hidden="1" outlineLevel="1">
      <c r="A2748" s="7" t="s">
        <v>18564</v>
      </c>
      <c r="B2748" s="7" t="s">
        <v>18565</v>
      </c>
      <c r="C2748" s="7" t="s">
        <v>3</v>
      </c>
      <c r="D2748" s="8">
        <v>148830</v>
      </c>
      <c r="E2748" s="7" t="s">
        <v>3</v>
      </c>
      <c r="F2748" s="8">
        <v>1470360</v>
      </c>
      <c r="G2748" s="7" t="s">
        <v>17973</v>
      </c>
      <c r="H2748" s="5">
        <v>1.1125310169552996E-6</v>
      </c>
      <c r="I2748" s="12">
        <v>1.2377252636875932E-12</v>
      </c>
    </row>
    <row r="2749" spans="1:9" hidden="1" outlineLevel="1">
      <c r="A2749" s="7" t="s">
        <v>18566</v>
      </c>
      <c r="B2749" s="7" t="s">
        <v>18567</v>
      </c>
      <c r="C2749" s="7" t="s">
        <v>3</v>
      </c>
      <c r="D2749" s="8">
        <v>1203269000</v>
      </c>
      <c r="E2749" s="7" t="s">
        <v>3</v>
      </c>
      <c r="F2749" s="8">
        <v>499491000</v>
      </c>
      <c r="G2749" s="7" t="s">
        <v>17973</v>
      </c>
      <c r="H2749" s="5">
        <v>8.9946521819578486E-3</v>
      </c>
      <c r="I2749" s="12">
        <v>8.0903767874399083E-5</v>
      </c>
    </row>
    <row r="2750" spans="1:9" hidden="1" outlineLevel="1">
      <c r="A2750" s="7" t="s">
        <v>18568</v>
      </c>
      <c r="B2750" s="7" t="s">
        <v>18569</v>
      </c>
      <c r="C2750" s="7" t="s">
        <v>3</v>
      </c>
      <c r="D2750" s="8">
        <v>0</v>
      </c>
      <c r="E2750" s="7" t="s">
        <v>3</v>
      </c>
      <c r="F2750" s="8">
        <v>40360</v>
      </c>
      <c r="G2750" s="7" t="s">
        <v>17973</v>
      </c>
      <c r="H2750" s="5">
        <v>0</v>
      </c>
      <c r="I2750" s="12">
        <v>0</v>
      </c>
    </row>
    <row r="2751" spans="1:9" hidden="1" outlineLevel="1">
      <c r="A2751" s="7" t="s">
        <v>18570</v>
      </c>
      <c r="B2751" s="7" t="s">
        <v>18571</v>
      </c>
      <c r="C2751" s="7" t="s">
        <v>3</v>
      </c>
      <c r="D2751" s="8">
        <v>371960000</v>
      </c>
      <c r="E2751" s="7" t="s">
        <v>3</v>
      </c>
      <c r="F2751" s="8">
        <v>611366000</v>
      </c>
      <c r="G2751" s="7" t="s">
        <v>17973</v>
      </c>
      <c r="H2751" s="5">
        <v>2.7804678967055922E-3</v>
      </c>
      <c r="I2751" s="12">
        <v>7.7310017246104203E-6</v>
      </c>
    </row>
    <row r="2752" spans="1:9" collapsed="1"/>
    <row r="2753" spans="1:9" s="17" customFormat="1">
      <c r="A2753" s="13"/>
      <c r="B2753" s="13" t="s">
        <v>17973</v>
      </c>
      <c r="C2753" s="13"/>
      <c r="D2753" s="20">
        <v>133776045550</v>
      </c>
      <c r="E2753" s="13"/>
      <c r="F2753" s="13"/>
      <c r="G2753" s="13"/>
      <c r="H2753" s="13" t="s">
        <v>13493</v>
      </c>
      <c r="I2753" s="19">
        <v>504.02540510115705</v>
      </c>
    </row>
    <row r="2755" spans="1:9">
      <c r="A2755" s="5"/>
      <c r="B2755" s="5"/>
      <c r="C2755" s="5"/>
      <c r="D2755" s="5"/>
      <c r="E2755" s="5"/>
      <c r="F2755" s="5"/>
      <c r="G2755" s="5"/>
      <c r="H2755" s="5"/>
      <c r="I2755" s="5"/>
    </row>
    <row r="2756" spans="1:9" ht="42" hidden="1" outlineLevel="1">
      <c r="A2756" s="6" t="s">
        <v>13494</v>
      </c>
      <c r="B2756" s="6" t="s">
        <v>13495</v>
      </c>
      <c r="C2756" s="6" t="s">
        <v>13497</v>
      </c>
      <c r="D2756" s="6" t="s">
        <v>13498</v>
      </c>
      <c r="E2756" s="6" t="s">
        <v>13499</v>
      </c>
      <c r="F2756" s="6" t="s">
        <v>13500</v>
      </c>
      <c r="G2756" s="6" t="s">
        <v>13496</v>
      </c>
      <c r="H2756" s="5" t="s">
        <v>13501</v>
      </c>
      <c r="I2756" s="5" t="s">
        <v>13502</v>
      </c>
    </row>
    <row r="2757" spans="1:9" hidden="1" outlineLevel="1">
      <c r="A2757" s="7" t="s">
        <v>18572</v>
      </c>
      <c r="B2757" s="7" t="s">
        <v>18573</v>
      </c>
      <c r="C2757" s="7" t="s">
        <v>3</v>
      </c>
      <c r="D2757" s="8">
        <v>298634000</v>
      </c>
      <c r="E2757" s="7" t="s">
        <v>3</v>
      </c>
      <c r="F2757" s="8">
        <v>473171000</v>
      </c>
      <c r="G2757" s="7" t="s">
        <v>18574</v>
      </c>
      <c r="H2757" s="5">
        <v>1.3897432246097085E-2</v>
      </c>
      <c r="I2757" s="12">
        <v>1.9313862303485906E-4</v>
      </c>
    </row>
    <row r="2758" spans="1:9" hidden="1" outlineLevel="1">
      <c r="A2758" s="7" t="s">
        <v>18575</v>
      </c>
      <c r="B2758" s="7" t="s">
        <v>18576</v>
      </c>
      <c r="C2758" s="7" t="s">
        <v>3</v>
      </c>
      <c r="D2758" s="8">
        <v>732510000</v>
      </c>
      <c r="E2758" s="7" t="s">
        <v>3</v>
      </c>
      <c r="F2758" s="8">
        <v>1137005000</v>
      </c>
      <c r="G2758" s="7" t="s">
        <v>18574</v>
      </c>
      <c r="H2758" s="5">
        <v>3.4088576969094529E-2</v>
      </c>
      <c r="I2758" s="12">
        <v>1.162031079777882E-3</v>
      </c>
    </row>
    <row r="2759" spans="1:9" hidden="1" outlineLevel="1">
      <c r="A2759" s="7" t="s">
        <v>18577</v>
      </c>
      <c r="B2759" s="7" t="s">
        <v>18578</v>
      </c>
      <c r="C2759" s="7" t="s">
        <v>3</v>
      </c>
      <c r="D2759" s="8">
        <v>873400</v>
      </c>
      <c r="E2759" s="7" t="s">
        <v>3</v>
      </c>
      <c r="F2759" s="8">
        <v>241250</v>
      </c>
      <c r="G2759" s="7" t="s">
        <v>18574</v>
      </c>
      <c r="H2759" s="5">
        <v>4.0645128564534494E-5</v>
      </c>
      <c r="I2759" s="12">
        <v>1.6520264760275379E-9</v>
      </c>
    </row>
    <row r="2760" spans="1:9" hidden="1" outlineLevel="1">
      <c r="A2760" s="7" t="s">
        <v>18579</v>
      </c>
      <c r="B2760" s="7" t="s">
        <v>18580</v>
      </c>
      <c r="C2760" s="7" t="s">
        <v>3</v>
      </c>
      <c r="D2760" s="8"/>
      <c r="E2760" s="7" t="s">
        <v>3</v>
      </c>
      <c r="F2760" s="8"/>
      <c r="G2760" s="7" t="s">
        <v>18574</v>
      </c>
      <c r="H2760" s="5">
        <v>0</v>
      </c>
      <c r="I2760" s="12">
        <v>0</v>
      </c>
    </row>
    <row r="2761" spans="1:9" hidden="1" outlineLevel="1">
      <c r="A2761" s="7" t="s">
        <v>18581</v>
      </c>
      <c r="B2761" s="7" t="s">
        <v>18582</v>
      </c>
      <c r="C2761" s="7" t="s">
        <v>3</v>
      </c>
      <c r="D2761" s="8">
        <v>2288030</v>
      </c>
      <c r="E2761" s="7" t="s">
        <v>3</v>
      </c>
      <c r="F2761" s="8"/>
      <c r="G2761" s="7" t="s">
        <v>18574</v>
      </c>
      <c r="H2761" s="5">
        <v>1.0647729964450637E-4</v>
      </c>
      <c r="I2761" s="12">
        <v>1.1337415339585996E-8</v>
      </c>
    </row>
    <row r="2762" spans="1:9" hidden="1" outlineLevel="1">
      <c r="A2762" s="7" t="s">
        <v>18583</v>
      </c>
      <c r="B2762" s="7" t="s">
        <v>18584</v>
      </c>
      <c r="C2762" s="7" t="s">
        <v>3</v>
      </c>
      <c r="D2762" s="8">
        <v>2841300000</v>
      </c>
      <c r="E2762" s="7" t="s">
        <v>3</v>
      </c>
      <c r="F2762" s="8">
        <v>2058300000</v>
      </c>
      <c r="G2762" s="7" t="s">
        <v>18574</v>
      </c>
      <c r="H2762" s="5">
        <v>0.13222464368034334</v>
      </c>
      <c r="I2762" s="12">
        <v>1.748335639639376E-2</v>
      </c>
    </row>
    <row r="2763" spans="1:9" hidden="1" outlineLevel="1">
      <c r="A2763" s="7" t="s">
        <v>18585</v>
      </c>
      <c r="B2763" s="7" t="s">
        <v>18586</v>
      </c>
      <c r="C2763" s="7" t="s">
        <v>3</v>
      </c>
      <c r="D2763" s="8">
        <v>29570</v>
      </c>
      <c r="E2763" s="7" t="s">
        <v>3</v>
      </c>
      <c r="F2763" s="8">
        <v>5240</v>
      </c>
      <c r="G2763" s="7" t="s">
        <v>18574</v>
      </c>
      <c r="H2763" s="5">
        <v>1.3760893653003034E-6</v>
      </c>
      <c r="I2763" s="12">
        <v>1.8936219412925917E-12</v>
      </c>
    </row>
    <row r="2764" spans="1:9" hidden="1" outlineLevel="1">
      <c r="A2764" s="7" t="s">
        <v>18587</v>
      </c>
      <c r="B2764" s="7" t="s">
        <v>18588</v>
      </c>
      <c r="C2764" s="7" t="s">
        <v>3</v>
      </c>
      <c r="D2764" s="8"/>
      <c r="E2764" s="7" t="s">
        <v>3</v>
      </c>
      <c r="F2764" s="8"/>
      <c r="G2764" s="7" t="s">
        <v>18574</v>
      </c>
      <c r="H2764" s="5">
        <v>0</v>
      </c>
      <c r="I2764" s="12">
        <v>0</v>
      </c>
    </row>
    <row r="2765" spans="1:9" hidden="1" outlineLevel="1">
      <c r="A2765" s="7" t="s">
        <v>18589</v>
      </c>
      <c r="B2765" s="7" t="s">
        <v>18590</v>
      </c>
      <c r="C2765" s="7" t="s">
        <v>3</v>
      </c>
      <c r="D2765" s="8">
        <v>648300000</v>
      </c>
      <c r="E2765" s="7" t="s">
        <v>3</v>
      </c>
      <c r="F2765" s="8">
        <v>415800000</v>
      </c>
      <c r="G2765" s="7" t="s">
        <v>18574</v>
      </c>
      <c r="H2765" s="5">
        <v>3.0169723893276521E-2</v>
      </c>
      <c r="I2765" s="12">
        <v>9.1021223979654024E-4</v>
      </c>
    </row>
    <row r="2766" spans="1:9" hidden="1" outlineLevel="1">
      <c r="A2766" s="7" t="s">
        <v>18591</v>
      </c>
      <c r="B2766" s="7" t="s">
        <v>18592</v>
      </c>
      <c r="C2766" s="7" t="s">
        <v>3</v>
      </c>
      <c r="D2766" s="8">
        <v>1574000</v>
      </c>
      <c r="E2766" s="7" t="s">
        <v>3</v>
      </c>
      <c r="F2766" s="8">
        <v>356000</v>
      </c>
      <c r="G2766" s="7" t="s">
        <v>18574</v>
      </c>
      <c r="H2766" s="5">
        <v>7.324872035788562E-5</v>
      </c>
      <c r="I2766" s="12">
        <v>5.3653750340677272E-9</v>
      </c>
    </row>
    <row r="2767" spans="1:9" hidden="1" outlineLevel="1">
      <c r="A2767" s="7" t="s">
        <v>18593</v>
      </c>
      <c r="B2767" s="7" t="s">
        <v>18594</v>
      </c>
      <c r="C2767" s="7" t="s">
        <v>3</v>
      </c>
      <c r="D2767" s="8">
        <v>5879000</v>
      </c>
      <c r="E2767" s="7" t="s">
        <v>3</v>
      </c>
      <c r="F2767" s="8">
        <v>5102000</v>
      </c>
      <c r="G2767" s="7" t="s">
        <v>18574</v>
      </c>
      <c r="H2767" s="5">
        <v>2.7358908957052702E-4</v>
      </c>
      <c r="I2767" s="12">
        <v>7.4850989932029858E-8</v>
      </c>
    </row>
    <row r="2768" spans="1:9" hidden="1" outlineLevel="1">
      <c r="A2768" s="7" t="s">
        <v>18595</v>
      </c>
      <c r="B2768" s="7" t="s">
        <v>18596</v>
      </c>
      <c r="C2768" s="7" t="s">
        <v>3</v>
      </c>
      <c r="D2768" s="8">
        <v>0</v>
      </c>
      <c r="E2768" s="7" t="s">
        <v>3</v>
      </c>
      <c r="F2768" s="8">
        <v>28490</v>
      </c>
      <c r="G2768" s="7" t="s">
        <v>18574</v>
      </c>
      <c r="H2768" s="5">
        <v>0</v>
      </c>
      <c r="I2768" s="12">
        <v>0</v>
      </c>
    </row>
    <row r="2769" spans="1:9" hidden="1" outlineLevel="1">
      <c r="A2769" s="7" t="s">
        <v>18597</v>
      </c>
      <c r="B2769" s="7" t="s">
        <v>18598</v>
      </c>
      <c r="C2769" s="7" t="s">
        <v>3</v>
      </c>
      <c r="D2769" s="8">
        <v>1282500000</v>
      </c>
      <c r="E2769" s="7" t="s">
        <v>3</v>
      </c>
      <c r="F2769" s="8">
        <v>1637200000</v>
      </c>
      <c r="G2769" s="7" t="s">
        <v>18574</v>
      </c>
      <c r="H2769" s="5">
        <v>5.9683280723626622E-2</v>
      </c>
      <c r="I2769" s="12">
        <v>3.5620939979352211E-3</v>
      </c>
    </row>
    <row r="2770" spans="1:9" hidden="1" outlineLevel="1">
      <c r="A2770" s="7" t="s">
        <v>18599</v>
      </c>
      <c r="B2770" s="7" t="s">
        <v>18600</v>
      </c>
      <c r="C2770" s="7" t="s">
        <v>3</v>
      </c>
      <c r="D2770" s="8"/>
      <c r="E2770" s="7" t="s">
        <v>3</v>
      </c>
      <c r="F2770" s="8"/>
      <c r="G2770" s="7" t="s">
        <v>18574</v>
      </c>
      <c r="H2770" s="5">
        <v>0</v>
      </c>
      <c r="I2770" s="12">
        <v>0</v>
      </c>
    </row>
    <row r="2771" spans="1:9" hidden="1" outlineLevel="1">
      <c r="A2771" s="7" t="s">
        <v>18601</v>
      </c>
      <c r="B2771" s="7" t="s">
        <v>18602</v>
      </c>
      <c r="C2771" s="7" t="s">
        <v>3</v>
      </c>
      <c r="D2771" s="8">
        <v>9055800000</v>
      </c>
      <c r="E2771" s="7" t="s">
        <v>3</v>
      </c>
      <c r="F2771" s="8">
        <v>18283000000</v>
      </c>
      <c r="G2771" s="7" t="s">
        <v>18574</v>
      </c>
      <c r="H2771" s="5">
        <v>0.42142678641482884</v>
      </c>
      <c r="I2771" s="12">
        <v>0.17760053630792977</v>
      </c>
    </row>
    <row r="2772" spans="1:9" hidden="1" outlineLevel="1">
      <c r="A2772" s="7" t="s">
        <v>18603</v>
      </c>
      <c r="B2772" s="7" t="s">
        <v>18604</v>
      </c>
      <c r="C2772" s="7" t="s">
        <v>3</v>
      </c>
      <c r="D2772" s="8"/>
      <c r="E2772" s="7" t="s">
        <v>3</v>
      </c>
      <c r="F2772" s="8"/>
      <c r="G2772" s="7" t="s">
        <v>18574</v>
      </c>
      <c r="H2772" s="5">
        <v>0</v>
      </c>
      <c r="I2772" s="12">
        <v>0</v>
      </c>
    </row>
    <row r="2773" spans="1:9" hidden="1" outlineLevel="1">
      <c r="A2773" s="7" t="s">
        <v>18605</v>
      </c>
      <c r="B2773" s="7" t="s">
        <v>10518</v>
      </c>
      <c r="C2773" s="7" t="s">
        <v>3</v>
      </c>
      <c r="D2773" s="8">
        <v>4743200000</v>
      </c>
      <c r="E2773" s="7" t="s">
        <v>3</v>
      </c>
      <c r="F2773" s="8">
        <v>11338200000</v>
      </c>
      <c r="G2773" s="7" t="s">
        <v>18574</v>
      </c>
      <c r="H2773" s="5">
        <v>0.22073273850160297</v>
      </c>
      <c r="I2773" s="12">
        <v>4.8722941846417039E-2</v>
      </c>
    </row>
    <row r="2774" spans="1:9" hidden="1" outlineLevel="1">
      <c r="A2774" s="7" t="s">
        <v>18606</v>
      </c>
      <c r="B2774" s="7" t="s">
        <v>18607</v>
      </c>
      <c r="C2774" s="7" t="s">
        <v>3</v>
      </c>
      <c r="D2774" s="8"/>
      <c r="E2774" s="7" t="s">
        <v>3</v>
      </c>
      <c r="F2774" s="8"/>
      <c r="G2774" s="7" t="s">
        <v>18574</v>
      </c>
      <c r="H2774" s="5">
        <v>0</v>
      </c>
      <c r="I2774" s="12">
        <v>0</v>
      </c>
    </row>
    <row r="2775" spans="1:9" hidden="1" outlineLevel="1">
      <c r="A2775" s="7" t="s">
        <v>18608</v>
      </c>
      <c r="B2775" s="7" t="s">
        <v>18609</v>
      </c>
      <c r="C2775" s="7" t="s">
        <v>3</v>
      </c>
      <c r="D2775" s="8">
        <v>352333000</v>
      </c>
      <c r="E2775" s="7" t="s">
        <v>3</v>
      </c>
      <c r="F2775" s="8">
        <v>131598000</v>
      </c>
      <c r="G2775" s="7" t="s">
        <v>18574</v>
      </c>
      <c r="H2775" s="5">
        <v>1.63964049490819E-2</v>
      </c>
      <c r="I2775" s="12">
        <v>2.6884209525427743E-4</v>
      </c>
    </row>
    <row r="2776" spans="1:9" hidden="1" outlineLevel="1">
      <c r="A2776" s="7" t="s">
        <v>18610</v>
      </c>
      <c r="B2776" s="7" t="s">
        <v>18611</v>
      </c>
      <c r="C2776" s="7" t="s">
        <v>3</v>
      </c>
      <c r="D2776" s="8">
        <v>410389000</v>
      </c>
      <c r="E2776" s="7" t="s">
        <v>3</v>
      </c>
      <c r="F2776" s="8">
        <v>1166719000</v>
      </c>
      <c r="G2776" s="7" t="s">
        <v>18574</v>
      </c>
      <c r="H2776" s="5">
        <v>1.9098137928178095E-2</v>
      </c>
      <c r="I2776" s="12">
        <v>3.647388723237147E-4</v>
      </c>
    </row>
    <row r="2777" spans="1:9" hidden="1" outlineLevel="1">
      <c r="A2777" s="7" t="s">
        <v>18612</v>
      </c>
      <c r="B2777" s="7" t="s">
        <v>18613</v>
      </c>
      <c r="C2777" s="7" t="s">
        <v>3</v>
      </c>
      <c r="D2777" s="8">
        <v>298665000</v>
      </c>
      <c r="E2777" s="7" t="s">
        <v>3</v>
      </c>
      <c r="F2777" s="8">
        <v>578839000</v>
      </c>
      <c r="G2777" s="7" t="s">
        <v>18574</v>
      </c>
      <c r="H2777" s="5">
        <v>1.3898874882902101E-2</v>
      </c>
      <c r="I2777" s="12">
        <v>1.9317872301056688E-4</v>
      </c>
    </row>
    <row r="2778" spans="1:9" hidden="1" outlineLevel="1">
      <c r="A2778" s="7" t="s">
        <v>18614</v>
      </c>
      <c r="B2778" s="7" t="s">
        <v>18615</v>
      </c>
      <c r="C2778" s="7" t="s">
        <v>3</v>
      </c>
      <c r="D2778" s="8">
        <v>0</v>
      </c>
      <c r="E2778" s="7" t="s">
        <v>3</v>
      </c>
      <c r="F2778" s="8">
        <v>4580</v>
      </c>
      <c r="G2778" s="7" t="s">
        <v>18574</v>
      </c>
      <c r="H2778" s="5">
        <v>0</v>
      </c>
      <c r="I2778" s="12">
        <v>0</v>
      </c>
    </row>
    <row r="2779" spans="1:9" hidden="1" outlineLevel="1">
      <c r="A2779" s="7" t="s">
        <v>18616</v>
      </c>
      <c r="B2779" s="7" t="s">
        <v>18617</v>
      </c>
      <c r="C2779" s="7" t="s">
        <v>3</v>
      </c>
      <c r="D2779" s="8">
        <v>0</v>
      </c>
      <c r="E2779" s="7" t="s">
        <v>3</v>
      </c>
      <c r="F2779" s="8">
        <v>17007000</v>
      </c>
      <c r="G2779" s="7" t="s">
        <v>18574</v>
      </c>
      <c r="H2779" s="5">
        <v>0</v>
      </c>
      <c r="I2779" s="12">
        <v>0</v>
      </c>
    </row>
    <row r="2780" spans="1:9" hidden="1" outlineLevel="1">
      <c r="A2780" s="7" t="s">
        <v>18618</v>
      </c>
      <c r="B2780" s="7" t="s">
        <v>6451</v>
      </c>
      <c r="C2780" s="7" t="s">
        <v>3</v>
      </c>
      <c r="D2780" s="8">
        <v>334612000</v>
      </c>
      <c r="E2780" s="7" t="s">
        <v>3</v>
      </c>
      <c r="F2780" s="8">
        <v>414316000</v>
      </c>
      <c r="G2780" s="7" t="s">
        <v>18574</v>
      </c>
      <c r="H2780" s="5">
        <v>1.5571728599995439E-2</v>
      </c>
      <c r="I2780" s="12">
        <v>2.4247873159191592E-4</v>
      </c>
    </row>
    <row r="2781" spans="1:9" hidden="1" outlineLevel="1">
      <c r="A2781" s="7" t="s">
        <v>18619</v>
      </c>
      <c r="B2781" s="7" t="s">
        <v>18620</v>
      </c>
      <c r="C2781" s="7" t="s">
        <v>3</v>
      </c>
      <c r="D2781" s="8">
        <v>14543000</v>
      </c>
      <c r="E2781" s="7" t="s">
        <v>3</v>
      </c>
      <c r="F2781" s="8">
        <v>68879000</v>
      </c>
      <c r="G2781" s="7" t="s">
        <v>18574</v>
      </c>
      <c r="H2781" s="5">
        <v>6.7678280823680464E-4</v>
      </c>
      <c r="I2781" s="12">
        <v>4.5803496952489547E-7</v>
      </c>
    </row>
    <row r="2782" spans="1:9" hidden="1" outlineLevel="1">
      <c r="A2782" s="7" t="s">
        <v>18621</v>
      </c>
      <c r="B2782" s="7" t="s">
        <v>18622</v>
      </c>
      <c r="C2782" s="7" t="s">
        <v>3</v>
      </c>
      <c r="D2782" s="8">
        <v>465000000</v>
      </c>
      <c r="E2782" s="7" t="s">
        <v>3</v>
      </c>
      <c r="F2782" s="8">
        <v>447400000</v>
      </c>
      <c r="G2782" s="7" t="s">
        <v>18574</v>
      </c>
      <c r="H2782" s="5">
        <v>2.1639552075233045E-2</v>
      </c>
      <c r="I2782" s="12">
        <v>4.6827021401672276E-4</v>
      </c>
    </row>
    <row r="2783" spans="1:9" collapsed="1">
      <c r="A2783" s="5"/>
      <c r="B2783" s="5"/>
      <c r="C2783" s="5"/>
      <c r="D2783" s="5"/>
      <c r="E2783" s="5"/>
      <c r="F2783" s="5"/>
      <c r="G2783" s="5"/>
      <c r="H2783" s="5"/>
      <c r="I2783" s="5"/>
    </row>
    <row r="2784" spans="1:9" s="17" customFormat="1">
      <c r="A2784" s="13"/>
      <c r="B2784" s="13" t="s">
        <v>18574</v>
      </c>
      <c r="C2784" s="13"/>
      <c r="D2784" s="20">
        <v>21488430000</v>
      </c>
      <c r="E2784" s="13"/>
      <c r="F2784" s="13"/>
      <c r="G2784" s="13"/>
      <c r="H2784" s="13" t="s">
        <v>13493</v>
      </c>
      <c r="I2784" s="14">
        <v>2511.7237037015211</v>
      </c>
    </row>
    <row r="2786" spans="1:9">
      <c r="A2786" s="5"/>
      <c r="B2786" s="5"/>
      <c r="C2786" s="5"/>
      <c r="D2786" s="5"/>
      <c r="E2786" s="5"/>
      <c r="F2786" s="5"/>
      <c r="G2786" s="5"/>
      <c r="H2786" s="5"/>
      <c r="I2786" s="5"/>
    </row>
    <row r="2787" spans="1:9" ht="42" hidden="1" outlineLevel="1">
      <c r="A2787" s="6" t="s">
        <v>13494</v>
      </c>
      <c r="B2787" s="6" t="s">
        <v>13495</v>
      </c>
      <c r="C2787" s="6" t="s">
        <v>13497</v>
      </c>
      <c r="D2787" s="6" t="s">
        <v>13498</v>
      </c>
      <c r="E2787" s="6" t="s">
        <v>13499</v>
      </c>
      <c r="F2787" s="6" t="s">
        <v>13500</v>
      </c>
      <c r="G2787" s="6" t="s">
        <v>13496</v>
      </c>
      <c r="H2787" s="5"/>
      <c r="I2787" s="5"/>
    </row>
    <row r="2788" spans="1:9" hidden="1" outlineLevel="1">
      <c r="A2788" s="7" t="s">
        <v>18623</v>
      </c>
      <c r="B2788" s="7" t="s">
        <v>18624</v>
      </c>
      <c r="C2788" s="7" t="s">
        <v>3</v>
      </c>
      <c r="D2788" s="8">
        <v>0</v>
      </c>
      <c r="E2788" s="7" t="s">
        <v>3</v>
      </c>
      <c r="F2788" s="8">
        <v>1027740</v>
      </c>
      <c r="G2788" s="7" t="s">
        <v>18625</v>
      </c>
      <c r="H2788" s="5">
        <v>0</v>
      </c>
      <c r="I2788" s="5">
        <v>0</v>
      </c>
    </row>
    <row r="2789" spans="1:9" hidden="1" outlineLevel="1">
      <c r="A2789" s="7" t="s">
        <v>18626</v>
      </c>
      <c r="B2789" s="7" t="s">
        <v>18627</v>
      </c>
      <c r="C2789" s="7" t="s">
        <v>3</v>
      </c>
      <c r="D2789" s="8">
        <v>10081984000</v>
      </c>
      <c r="E2789" s="7" t="s">
        <v>3</v>
      </c>
      <c r="F2789" s="8">
        <v>26702511000</v>
      </c>
      <c r="G2789" s="7" t="s">
        <v>18625</v>
      </c>
      <c r="H2789" s="5">
        <v>0.19300852183692951</v>
      </c>
      <c r="I2789" s="5">
        <v>3.72522895016765E-2</v>
      </c>
    </row>
    <row r="2790" spans="1:9" hidden="1" outlineLevel="1">
      <c r="A2790" s="7" t="s">
        <v>18628</v>
      </c>
      <c r="B2790" s="7" t="s">
        <v>18629</v>
      </c>
      <c r="C2790" s="7" t="s">
        <v>3</v>
      </c>
      <c r="D2790" s="8">
        <v>1853810</v>
      </c>
      <c r="E2790" s="7" t="s">
        <v>3</v>
      </c>
      <c r="F2790" s="8">
        <v>46478230</v>
      </c>
      <c r="G2790" s="7" t="s">
        <v>18625</v>
      </c>
      <c r="H2790" s="5">
        <v>3.5489158469852588E-5</v>
      </c>
      <c r="I2790" s="5">
        <v>1.2594803688983096E-9</v>
      </c>
    </row>
    <row r="2791" spans="1:9" hidden="1" outlineLevel="1">
      <c r="A2791" s="7" t="s">
        <v>18630</v>
      </c>
      <c r="B2791" s="7" t="s">
        <v>18631</v>
      </c>
      <c r="C2791" s="7" t="s">
        <v>3</v>
      </c>
      <c r="D2791" s="8">
        <v>38475000</v>
      </c>
      <c r="E2791" s="7" t="s">
        <v>3</v>
      </c>
      <c r="F2791" s="8">
        <v>49487000</v>
      </c>
      <c r="G2791" s="7" t="s">
        <v>18625</v>
      </c>
      <c r="H2791" s="5">
        <v>7.3656166064892212E-4</v>
      </c>
      <c r="I2791" s="5">
        <v>5.4252307993789795E-7</v>
      </c>
    </row>
    <row r="2792" spans="1:9" hidden="1" outlineLevel="1">
      <c r="A2792" s="7" t="s">
        <v>18632</v>
      </c>
      <c r="B2792" s="7" t="s">
        <v>18633</v>
      </c>
      <c r="C2792" s="7" t="s">
        <v>3</v>
      </c>
      <c r="D2792" s="8">
        <v>0</v>
      </c>
      <c r="E2792" s="7" t="s">
        <v>3</v>
      </c>
      <c r="F2792" s="8">
        <v>29000</v>
      </c>
      <c r="G2792" s="7" t="s">
        <v>18625</v>
      </c>
      <c r="H2792" s="5">
        <v>0</v>
      </c>
      <c r="I2792" s="5">
        <v>0</v>
      </c>
    </row>
    <row r="2793" spans="1:9" hidden="1" outlineLevel="1">
      <c r="A2793" s="7" t="s">
        <v>18634</v>
      </c>
      <c r="B2793" s="7" t="s">
        <v>9322</v>
      </c>
      <c r="C2793" s="7" t="s">
        <v>3</v>
      </c>
      <c r="D2793" s="8">
        <v>954600000</v>
      </c>
      <c r="E2793" s="7" t="s">
        <v>3</v>
      </c>
      <c r="F2793" s="8">
        <v>1290074000</v>
      </c>
      <c r="G2793" s="7" t="s">
        <v>18625</v>
      </c>
      <c r="H2793" s="5">
        <v>1.8274769623273842E-2</v>
      </c>
      <c r="I2793" s="5">
        <v>3.3396720478373235E-4</v>
      </c>
    </row>
    <row r="2794" spans="1:9" hidden="1" outlineLevel="1">
      <c r="A2794" s="7" t="s">
        <v>18635</v>
      </c>
      <c r="B2794" s="7" t="s">
        <v>18636</v>
      </c>
      <c r="C2794" s="7" t="s">
        <v>3</v>
      </c>
      <c r="D2794" s="8">
        <v>65226000</v>
      </c>
      <c r="E2794" s="7" t="s">
        <v>3</v>
      </c>
      <c r="F2794" s="8">
        <v>39867000</v>
      </c>
      <c r="G2794" s="7" t="s">
        <v>18625</v>
      </c>
      <c r="H2794" s="5">
        <v>1.2486802047429915E-3</v>
      </c>
      <c r="I2794" s="5">
        <v>1.5592022537169993E-6</v>
      </c>
    </row>
    <row r="2795" spans="1:9" hidden="1" outlineLevel="1">
      <c r="A2795" s="7" t="s">
        <v>18637</v>
      </c>
      <c r="B2795" s="7" t="s">
        <v>1827</v>
      </c>
      <c r="C2795" s="7" t="s">
        <v>3</v>
      </c>
      <c r="D2795" s="8">
        <v>1786400000</v>
      </c>
      <c r="E2795" s="7" t="s">
        <v>3</v>
      </c>
      <c r="F2795" s="8">
        <v>9995200000</v>
      </c>
      <c r="G2795" s="7" t="s">
        <v>18625</v>
      </c>
      <c r="H2795" s="5">
        <v>3.4198667981370619E-2</v>
      </c>
      <c r="I2795" s="5">
        <v>1.169548891700024E-3</v>
      </c>
    </row>
    <row r="2796" spans="1:9" hidden="1" outlineLevel="1">
      <c r="A2796" s="7" t="s">
        <v>18638</v>
      </c>
      <c r="B2796" s="7" t="s">
        <v>18639</v>
      </c>
      <c r="C2796" s="7" t="s">
        <v>3</v>
      </c>
      <c r="D2796" s="8">
        <v>120048000</v>
      </c>
      <c r="E2796" s="7" t="s">
        <v>3</v>
      </c>
      <c r="F2796" s="8">
        <v>187467000</v>
      </c>
      <c r="G2796" s="7" t="s">
        <v>18625</v>
      </c>
      <c r="H2796" s="5">
        <v>2.2981872446415025E-3</v>
      </c>
      <c r="I2796" s="5">
        <v>5.281664611432901E-6</v>
      </c>
    </row>
    <row r="2797" spans="1:9" hidden="1" outlineLevel="1">
      <c r="A2797" s="7" t="s">
        <v>18640</v>
      </c>
      <c r="B2797" s="7" t="s">
        <v>6258</v>
      </c>
      <c r="C2797" s="7" t="s">
        <v>3</v>
      </c>
      <c r="D2797" s="8">
        <v>2210543000</v>
      </c>
      <c r="E2797" s="7" t="s">
        <v>3</v>
      </c>
      <c r="F2797" s="8">
        <v>4833682000</v>
      </c>
      <c r="G2797" s="7" t="s">
        <v>18625</v>
      </c>
      <c r="H2797" s="5">
        <v>4.231842035128916E-2</v>
      </c>
      <c r="I2797" s="5">
        <v>1.7908487010284046E-3</v>
      </c>
    </row>
    <row r="2798" spans="1:9" hidden="1" outlineLevel="1">
      <c r="A2798" s="7" t="s">
        <v>18641</v>
      </c>
      <c r="B2798" s="7" t="s">
        <v>9717</v>
      </c>
      <c r="C2798" s="7" t="s">
        <v>3</v>
      </c>
      <c r="D2798" s="8">
        <v>812934000</v>
      </c>
      <c r="E2798" s="7" t="s">
        <v>3</v>
      </c>
      <c r="F2798" s="8">
        <v>2360274000</v>
      </c>
      <c r="G2798" s="7" t="s">
        <v>18625</v>
      </c>
      <c r="H2798" s="5">
        <v>1.5562729487666559E-2</v>
      </c>
      <c r="I2798" s="5">
        <v>2.4219854910628624E-4</v>
      </c>
    </row>
    <row r="2799" spans="1:9" hidden="1" outlineLevel="1">
      <c r="A2799" s="7" t="s">
        <v>18642</v>
      </c>
      <c r="B2799" s="7" t="s">
        <v>18643</v>
      </c>
      <c r="C2799" s="7" t="s">
        <v>3</v>
      </c>
      <c r="D2799" s="8">
        <v>21300000</v>
      </c>
      <c r="E2799" s="7" t="s">
        <v>3</v>
      </c>
      <c r="F2799" s="8">
        <v>25551000</v>
      </c>
      <c r="G2799" s="7" t="s">
        <v>18625</v>
      </c>
      <c r="H2799" s="5">
        <v>4.0776512987191794E-4</v>
      </c>
      <c r="I2799" s="5">
        <v>1.6627240113946212E-7</v>
      </c>
    </row>
    <row r="2800" spans="1:9" hidden="1" outlineLevel="1">
      <c r="A2800" s="7" t="s">
        <v>18644</v>
      </c>
      <c r="B2800" s="7" t="s">
        <v>18645</v>
      </c>
      <c r="C2800" s="7" t="s">
        <v>3</v>
      </c>
      <c r="D2800" s="8">
        <v>93929000</v>
      </c>
      <c r="E2800" s="7" t="s">
        <v>3</v>
      </c>
      <c r="F2800" s="8">
        <v>124215000</v>
      </c>
      <c r="G2800" s="7" t="s">
        <v>18625</v>
      </c>
      <c r="H2800" s="5">
        <v>1.7981676471239144E-3</v>
      </c>
      <c r="I2800" s="5">
        <v>3.2334068871631541E-6</v>
      </c>
    </row>
    <row r="2801" spans="1:9" hidden="1" outlineLevel="1">
      <c r="A2801" s="7" t="s">
        <v>18646</v>
      </c>
      <c r="B2801" s="7" t="s">
        <v>7729</v>
      </c>
      <c r="C2801" s="7" t="s">
        <v>3</v>
      </c>
      <c r="D2801" s="8">
        <v>187767000</v>
      </c>
      <c r="E2801" s="7" t="s">
        <v>3</v>
      </c>
      <c r="F2801" s="8">
        <v>252301000</v>
      </c>
      <c r="G2801" s="7" t="s">
        <v>18625</v>
      </c>
      <c r="H2801" s="5">
        <v>3.5945931990920381E-3</v>
      </c>
      <c r="I2801" s="5">
        <v>1.2921100266958733E-5</v>
      </c>
    </row>
    <row r="2802" spans="1:9" hidden="1" outlineLevel="1">
      <c r="A2802" s="7" t="s">
        <v>18647</v>
      </c>
      <c r="B2802" s="7" t="s">
        <v>18648</v>
      </c>
      <c r="C2802" s="7" t="s">
        <v>3</v>
      </c>
      <c r="D2802" s="8">
        <v>0</v>
      </c>
      <c r="E2802" s="7" t="s">
        <v>3</v>
      </c>
      <c r="F2802" s="8">
        <v>0</v>
      </c>
      <c r="G2802" s="7" t="s">
        <v>18625</v>
      </c>
      <c r="H2802" s="5">
        <v>0</v>
      </c>
      <c r="I2802" s="5">
        <v>0</v>
      </c>
    </row>
    <row r="2803" spans="1:9" hidden="1" outlineLevel="1">
      <c r="A2803" s="7" t="s">
        <v>18649</v>
      </c>
      <c r="B2803" s="7" t="s">
        <v>1436</v>
      </c>
      <c r="C2803" s="7" t="s">
        <v>3</v>
      </c>
      <c r="D2803" s="8">
        <v>2701319000</v>
      </c>
      <c r="E2803" s="7" t="s">
        <v>3</v>
      </c>
      <c r="F2803" s="8">
        <v>4478924000</v>
      </c>
      <c r="G2803" s="7" t="s">
        <v>18625</v>
      </c>
      <c r="H2803" s="5">
        <v>5.1713788397205605E-2</v>
      </c>
      <c r="I2803" s="5">
        <v>2.6743159103909571E-3</v>
      </c>
    </row>
    <row r="2804" spans="1:9" hidden="1" outlineLevel="1">
      <c r="A2804" s="7" t="s">
        <v>18650</v>
      </c>
      <c r="B2804" s="7" t="s">
        <v>10413</v>
      </c>
      <c r="C2804" s="7" t="s">
        <v>3</v>
      </c>
      <c r="D2804" s="8">
        <v>62807390</v>
      </c>
      <c r="E2804" s="7" t="s">
        <v>3</v>
      </c>
      <c r="F2804" s="8">
        <v>44806630</v>
      </c>
      <c r="G2804" s="7" t="s">
        <v>18625</v>
      </c>
      <c r="H2804" s="5">
        <v>1.2023785699655492E-3</v>
      </c>
      <c r="I2804" s="5">
        <v>1.445714225512399E-6</v>
      </c>
    </row>
    <row r="2805" spans="1:9" hidden="1" outlineLevel="1">
      <c r="A2805" s="7" t="s">
        <v>18651</v>
      </c>
      <c r="B2805" s="7" t="s">
        <v>18652</v>
      </c>
      <c r="C2805" s="7" t="s">
        <v>3</v>
      </c>
      <c r="D2805" s="8">
        <v>60972000</v>
      </c>
      <c r="E2805" s="7" t="s">
        <v>3</v>
      </c>
      <c r="F2805" s="8">
        <v>68394000</v>
      </c>
      <c r="G2805" s="7" t="s">
        <v>18625</v>
      </c>
      <c r="H2805" s="5">
        <v>1.1672420421854732E-3</v>
      </c>
      <c r="I2805" s="5">
        <v>1.3624539850453141E-6</v>
      </c>
    </row>
    <row r="2806" spans="1:9" hidden="1" outlineLevel="1">
      <c r="A2806" s="7" t="s">
        <v>18653</v>
      </c>
      <c r="B2806" s="7" t="s">
        <v>1223</v>
      </c>
      <c r="C2806" s="7" t="s">
        <v>3</v>
      </c>
      <c r="D2806" s="8">
        <v>2590527000</v>
      </c>
      <c r="E2806" s="7" t="s">
        <v>3</v>
      </c>
      <c r="F2806" s="8">
        <v>2236430000</v>
      </c>
      <c r="G2806" s="7" t="s">
        <v>18625</v>
      </c>
      <c r="H2806" s="5">
        <v>4.9592797116981689E-2</v>
      </c>
      <c r="I2806" s="5">
        <v>2.4594455258861074E-3</v>
      </c>
    </row>
    <row r="2807" spans="1:9" hidden="1" outlineLevel="1">
      <c r="A2807" s="7" t="s">
        <v>18654</v>
      </c>
      <c r="B2807" s="7" t="s">
        <v>18655</v>
      </c>
      <c r="C2807" s="7" t="s">
        <v>3</v>
      </c>
      <c r="D2807" s="8">
        <v>48469840</v>
      </c>
      <c r="E2807" s="7" t="s">
        <v>3</v>
      </c>
      <c r="F2807" s="8">
        <v>39495680</v>
      </c>
      <c r="G2807" s="7" t="s">
        <v>18625</v>
      </c>
      <c r="H2807" s="5">
        <v>9.2790190621929965E-4</v>
      </c>
      <c r="I2807" s="5">
        <v>8.6100194756541002E-7</v>
      </c>
    </row>
    <row r="2808" spans="1:9" hidden="1" outlineLevel="1">
      <c r="A2808" s="7" t="s">
        <v>18656</v>
      </c>
      <c r="B2808" s="7" t="s">
        <v>18657</v>
      </c>
      <c r="C2808" s="7" t="s">
        <v>3</v>
      </c>
      <c r="D2808" s="8">
        <v>8254470</v>
      </c>
      <c r="E2808" s="7" t="s">
        <v>3</v>
      </c>
      <c r="F2808" s="8">
        <v>12887200</v>
      </c>
      <c r="G2808" s="7" t="s">
        <v>18625</v>
      </c>
      <c r="H2808" s="5">
        <v>1.5802277143539203E-4</v>
      </c>
      <c r="I2808" s="5">
        <v>2.4971196292122151E-8</v>
      </c>
    </row>
    <row r="2809" spans="1:9" hidden="1" outlineLevel="1">
      <c r="A2809" s="7" t="s">
        <v>18658</v>
      </c>
      <c r="B2809" s="7" t="s">
        <v>18659</v>
      </c>
      <c r="C2809" s="7" t="s">
        <v>3</v>
      </c>
      <c r="D2809" s="8"/>
      <c r="E2809" s="7" t="s">
        <v>3</v>
      </c>
      <c r="F2809" s="8"/>
      <c r="G2809" s="7" t="s">
        <v>18625</v>
      </c>
      <c r="H2809" s="5">
        <v>0</v>
      </c>
      <c r="I2809" s="5">
        <v>0</v>
      </c>
    </row>
    <row r="2810" spans="1:9" hidden="1" outlineLevel="1">
      <c r="A2810" s="7" t="s">
        <v>18660</v>
      </c>
      <c r="B2810" s="7" t="s">
        <v>18661</v>
      </c>
      <c r="C2810" s="7" t="s">
        <v>3</v>
      </c>
      <c r="D2810" s="8">
        <v>55172000</v>
      </c>
      <c r="E2810" s="7" t="s">
        <v>3</v>
      </c>
      <c r="F2810" s="8">
        <v>122029000</v>
      </c>
      <c r="G2810" s="7" t="s">
        <v>18625</v>
      </c>
      <c r="H2810" s="5">
        <v>1.0562074058823219E-3</v>
      </c>
      <c r="I2810" s="5">
        <v>1.1155740842406638E-6</v>
      </c>
    </row>
    <row r="2811" spans="1:9" hidden="1" outlineLevel="1">
      <c r="A2811" s="7" t="s">
        <v>18662</v>
      </c>
      <c r="B2811" s="7" t="s">
        <v>18663</v>
      </c>
      <c r="C2811" s="7" t="s">
        <v>3</v>
      </c>
      <c r="D2811" s="8"/>
      <c r="E2811" s="7" t="s">
        <v>3</v>
      </c>
      <c r="F2811" s="8"/>
      <c r="G2811" s="7" t="s">
        <v>18625</v>
      </c>
      <c r="H2811" s="5">
        <v>0</v>
      </c>
      <c r="I2811" s="5">
        <v>0</v>
      </c>
    </row>
    <row r="2812" spans="1:9" hidden="1" outlineLevel="1">
      <c r="A2812" s="7" t="s">
        <v>18664</v>
      </c>
      <c r="B2812" s="7" t="s">
        <v>18665</v>
      </c>
      <c r="C2812" s="7" t="s">
        <v>3</v>
      </c>
      <c r="D2812" s="8"/>
      <c r="E2812" s="7" t="s">
        <v>3</v>
      </c>
      <c r="F2812" s="8"/>
      <c r="G2812" s="7" t="s">
        <v>18625</v>
      </c>
      <c r="H2812" s="5">
        <v>0</v>
      </c>
      <c r="I2812" s="5">
        <v>0</v>
      </c>
    </row>
    <row r="2813" spans="1:9" hidden="1" outlineLevel="1">
      <c r="A2813" s="7" t="s">
        <v>18666</v>
      </c>
      <c r="B2813" s="7" t="s">
        <v>18667</v>
      </c>
      <c r="C2813" s="7" t="s">
        <v>3</v>
      </c>
      <c r="D2813" s="8">
        <v>4384000</v>
      </c>
      <c r="E2813" s="7" t="s">
        <v>3</v>
      </c>
      <c r="F2813" s="8">
        <v>1536000</v>
      </c>
      <c r="G2813" s="7" t="s">
        <v>18625</v>
      </c>
      <c r="H2813" s="5">
        <v>8.3926869922933719E-5</v>
      </c>
      <c r="I2813" s="5">
        <v>7.0437194950610369E-9</v>
      </c>
    </row>
    <row r="2814" spans="1:9" hidden="1" outlineLevel="1">
      <c r="A2814" s="7" t="s">
        <v>18668</v>
      </c>
      <c r="B2814" s="7" t="s">
        <v>18669</v>
      </c>
      <c r="C2814" s="7" t="s">
        <v>3</v>
      </c>
      <c r="D2814" s="8">
        <v>3478580</v>
      </c>
      <c r="E2814" s="7" t="s">
        <v>3</v>
      </c>
      <c r="F2814" s="8">
        <v>5486380</v>
      </c>
      <c r="G2814" s="7" t="s">
        <v>18625</v>
      </c>
      <c r="H2814" s="5">
        <v>6.6593597439899355E-5</v>
      </c>
      <c r="I2814" s="5">
        <v>4.4347072199873701E-9</v>
      </c>
    </row>
    <row r="2815" spans="1:9" hidden="1" outlineLevel="1">
      <c r="A2815" s="7" t="s">
        <v>18670</v>
      </c>
      <c r="B2815" s="7" t="s">
        <v>18671</v>
      </c>
      <c r="C2815" s="7" t="s">
        <v>3</v>
      </c>
      <c r="D2815" s="8"/>
      <c r="E2815" s="7" t="s">
        <v>3</v>
      </c>
      <c r="F2815" s="8"/>
      <c r="G2815" s="7" t="s">
        <v>18625</v>
      </c>
      <c r="H2815" s="5">
        <v>0</v>
      </c>
      <c r="I2815" s="5">
        <v>0</v>
      </c>
    </row>
    <row r="2816" spans="1:9" hidden="1" outlineLevel="1">
      <c r="A2816" s="7" t="s">
        <v>18672</v>
      </c>
      <c r="B2816" s="7" t="s">
        <v>18673</v>
      </c>
      <c r="C2816" s="7" t="s">
        <v>3</v>
      </c>
      <c r="D2816" s="8"/>
      <c r="E2816" s="7" t="s">
        <v>3</v>
      </c>
      <c r="F2816" s="8"/>
      <c r="G2816" s="7" t="s">
        <v>18625</v>
      </c>
      <c r="H2816" s="5">
        <v>0</v>
      </c>
      <c r="I2816" s="5">
        <v>0</v>
      </c>
    </row>
    <row r="2817" spans="1:9" hidden="1" outlineLevel="1">
      <c r="A2817" s="7" t="s">
        <v>18674</v>
      </c>
      <c r="B2817" s="7" t="s">
        <v>18675</v>
      </c>
      <c r="C2817" s="7" t="s">
        <v>3</v>
      </c>
      <c r="D2817" s="8">
        <v>31000</v>
      </c>
      <c r="E2817" s="7" t="s">
        <v>3</v>
      </c>
      <c r="F2817" s="8"/>
      <c r="G2817" s="7" t="s">
        <v>18625</v>
      </c>
      <c r="H2817" s="5">
        <v>5.9346098713753311E-7</v>
      </c>
      <c r="I2817" s="5">
        <v>3.5219594325425526E-13</v>
      </c>
    </row>
    <row r="2818" spans="1:9" hidden="1" outlineLevel="1">
      <c r="A2818" s="7" t="s">
        <v>18676</v>
      </c>
      <c r="B2818" s="7" t="s">
        <v>18677</v>
      </c>
      <c r="C2818" s="7" t="s">
        <v>3</v>
      </c>
      <c r="D2818" s="8">
        <v>185382000</v>
      </c>
      <c r="E2818" s="7" t="s">
        <v>3</v>
      </c>
      <c r="F2818" s="8">
        <v>179816000</v>
      </c>
      <c r="G2818" s="7" t="s">
        <v>18625</v>
      </c>
      <c r="H2818" s="5">
        <v>3.5489349908880701E-3</v>
      </c>
      <c r="I2818" s="5">
        <v>1.2594939569549706E-5</v>
      </c>
    </row>
    <row r="2819" spans="1:9" hidden="1" outlineLevel="1">
      <c r="A2819" s="7" t="s">
        <v>18678</v>
      </c>
      <c r="B2819" s="7" t="s">
        <v>18679</v>
      </c>
      <c r="C2819" s="7" t="s">
        <v>3</v>
      </c>
      <c r="D2819" s="8">
        <v>5433661000</v>
      </c>
      <c r="E2819" s="7" t="s">
        <v>3</v>
      </c>
      <c r="F2819" s="8">
        <v>9062861000</v>
      </c>
      <c r="G2819" s="7" t="s">
        <v>18625</v>
      </c>
      <c r="H2819" s="5">
        <v>0.1040214780913134</v>
      </c>
      <c r="I2819" s="5">
        <v>1.0820467904301594E-2</v>
      </c>
    </row>
    <row r="2820" spans="1:9" hidden="1" outlineLevel="1">
      <c r="A2820" s="7" t="s">
        <v>18680</v>
      </c>
      <c r="B2820" s="7" t="s">
        <v>18681</v>
      </c>
      <c r="C2820" s="7" t="s">
        <v>3</v>
      </c>
      <c r="D2820" s="8">
        <v>13403000</v>
      </c>
      <c r="E2820" s="7" t="s">
        <v>3</v>
      </c>
      <c r="F2820" s="8">
        <v>9270000</v>
      </c>
      <c r="G2820" s="7" t="s">
        <v>18625</v>
      </c>
      <c r="H2820" s="5">
        <v>2.5658572937433408E-4</v>
      </c>
      <c r="I2820" s="5">
        <v>6.5836236518559E-8</v>
      </c>
    </row>
    <row r="2821" spans="1:9" hidden="1" outlineLevel="1">
      <c r="A2821" s="7" t="s">
        <v>18682</v>
      </c>
      <c r="B2821" s="7" t="s">
        <v>18683</v>
      </c>
      <c r="C2821" s="7" t="s">
        <v>3</v>
      </c>
      <c r="D2821" s="8"/>
      <c r="E2821" s="7" t="s">
        <v>3</v>
      </c>
      <c r="F2821" s="8"/>
      <c r="G2821" s="7" t="s">
        <v>18625</v>
      </c>
      <c r="H2821" s="5">
        <v>0</v>
      </c>
      <c r="I2821" s="5">
        <v>0</v>
      </c>
    </row>
    <row r="2822" spans="1:9" hidden="1" outlineLevel="1">
      <c r="A2822" s="7" t="s">
        <v>18684</v>
      </c>
      <c r="B2822" s="7" t="s">
        <v>18685</v>
      </c>
      <c r="C2822" s="7" t="s">
        <v>3</v>
      </c>
      <c r="D2822" s="8"/>
      <c r="E2822" s="7" t="s">
        <v>3</v>
      </c>
      <c r="F2822" s="8"/>
      <c r="G2822" s="7" t="s">
        <v>18625</v>
      </c>
      <c r="H2822" s="5">
        <v>0</v>
      </c>
      <c r="I2822" s="5">
        <v>0</v>
      </c>
    </row>
    <row r="2823" spans="1:9" hidden="1" outlineLevel="1">
      <c r="A2823" s="7" t="s">
        <v>18686</v>
      </c>
      <c r="B2823" s="7" t="s">
        <v>18687</v>
      </c>
      <c r="C2823" s="7" t="s">
        <v>3</v>
      </c>
      <c r="D2823" s="8">
        <v>14583849000</v>
      </c>
      <c r="E2823" s="7" t="s">
        <v>3</v>
      </c>
      <c r="F2823" s="8">
        <v>22361691000</v>
      </c>
      <c r="G2823" s="7" t="s">
        <v>18625</v>
      </c>
      <c r="H2823" s="5">
        <v>0.27919178786466858</v>
      </c>
      <c r="I2823" s="5">
        <v>7.7948054411070097E-2</v>
      </c>
    </row>
    <row r="2824" spans="1:9" hidden="1" outlineLevel="1">
      <c r="A2824" s="7" t="s">
        <v>18688</v>
      </c>
      <c r="B2824" s="7" t="s">
        <v>18689</v>
      </c>
      <c r="C2824" s="7" t="s">
        <v>3</v>
      </c>
      <c r="D2824" s="8"/>
      <c r="E2824" s="7" t="s">
        <v>3</v>
      </c>
      <c r="F2824" s="8"/>
      <c r="G2824" s="7" t="s">
        <v>18625</v>
      </c>
      <c r="H2824" s="5">
        <v>0</v>
      </c>
      <c r="I2824" s="5">
        <v>0</v>
      </c>
    </row>
    <row r="2825" spans="1:9" hidden="1" outlineLevel="1">
      <c r="A2825" s="7" t="s">
        <v>18690</v>
      </c>
      <c r="B2825" s="7" t="s">
        <v>18691</v>
      </c>
      <c r="C2825" s="7" t="s">
        <v>3</v>
      </c>
      <c r="D2825" s="8"/>
      <c r="E2825" s="7" t="s">
        <v>3</v>
      </c>
      <c r="F2825" s="8"/>
      <c r="G2825" s="7" t="s">
        <v>18625</v>
      </c>
      <c r="H2825" s="5">
        <v>0</v>
      </c>
      <c r="I2825" s="5">
        <v>0</v>
      </c>
    </row>
    <row r="2826" spans="1:9" hidden="1" outlineLevel="1">
      <c r="A2826" s="7" t="s">
        <v>18692</v>
      </c>
      <c r="B2826" s="7" t="s">
        <v>18693</v>
      </c>
      <c r="C2826" s="7" t="s">
        <v>3</v>
      </c>
      <c r="D2826" s="8">
        <v>0</v>
      </c>
      <c r="E2826" s="7" t="s">
        <v>3</v>
      </c>
      <c r="F2826" s="8">
        <v>289800</v>
      </c>
      <c r="G2826" s="7" t="s">
        <v>18625</v>
      </c>
      <c r="H2826" s="5">
        <v>0</v>
      </c>
      <c r="I2826" s="5">
        <v>0</v>
      </c>
    </row>
    <row r="2827" spans="1:9" hidden="1" outlineLevel="1">
      <c r="A2827" s="7" t="s">
        <v>18694</v>
      </c>
      <c r="B2827" s="7" t="s">
        <v>18695</v>
      </c>
      <c r="C2827" s="7" t="s">
        <v>3</v>
      </c>
      <c r="D2827" s="8"/>
      <c r="E2827" s="7" t="s">
        <v>3</v>
      </c>
      <c r="F2827" s="8"/>
      <c r="G2827" s="7" t="s">
        <v>18625</v>
      </c>
      <c r="H2827" s="5">
        <v>0</v>
      </c>
      <c r="I2827" s="5">
        <v>0</v>
      </c>
    </row>
    <row r="2828" spans="1:9" hidden="1" outlineLevel="1">
      <c r="A2828" s="7" t="s">
        <v>18696</v>
      </c>
      <c r="B2828" s="7" t="s">
        <v>10222</v>
      </c>
      <c r="C2828" s="7" t="s">
        <v>3</v>
      </c>
      <c r="D2828" s="8">
        <v>1162060</v>
      </c>
      <c r="E2828" s="7" t="s">
        <v>3</v>
      </c>
      <c r="F2828" s="8">
        <v>402010</v>
      </c>
      <c r="G2828" s="7" t="s">
        <v>18625</v>
      </c>
      <c r="H2828" s="5">
        <v>2.2246363700420702E-5</v>
      </c>
      <c r="I2828" s="5">
        <v>4.9490069789139588E-10</v>
      </c>
    </row>
    <row r="2829" spans="1:9" hidden="1" outlineLevel="1">
      <c r="A2829" s="7" t="s">
        <v>18697</v>
      </c>
      <c r="B2829" s="7" t="s">
        <v>18698</v>
      </c>
      <c r="C2829" s="7" t="s">
        <v>3</v>
      </c>
      <c r="D2829" s="8">
        <v>340350</v>
      </c>
      <c r="E2829" s="7" t="s">
        <v>3</v>
      </c>
      <c r="F2829" s="8">
        <v>11519780</v>
      </c>
      <c r="G2829" s="7" t="s">
        <v>18625</v>
      </c>
      <c r="H2829" s="5">
        <v>6.5156273216857869E-6</v>
      </c>
      <c r="I2829" s="5">
        <v>4.2453399395098299E-11</v>
      </c>
    </row>
    <row r="2830" spans="1:9" hidden="1" outlineLevel="1">
      <c r="A2830" s="7" t="s">
        <v>18699</v>
      </c>
      <c r="B2830" s="7" t="s">
        <v>18700</v>
      </c>
      <c r="C2830" s="7" t="s">
        <v>3</v>
      </c>
      <c r="D2830" s="8">
        <v>9845110</v>
      </c>
      <c r="E2830" s="7" t="s">
        <v>3</v>
      </c>
      <c r="F2830" s="8">
        <v>19492080</v>
      </c>
      <c r="G2830" s="7" t="s">
        <v>18625</v>
      </c>
      <c r="H2830" s="5">
        <v>1.8847382900250318E-4</v>
      </c>
      <c r="I2830" s="5">
        <v>3.5522384218864812E-8</v>
      </c>
    </row>
    <row r="2831" spans="1:9" hidden="1" outlineLevel="1">
      <c r="A2831" s="7" t="s">
        <v>18701</v>
      </c>
      <c r="B2831" s="7" t="s">
        <v>18702</v>
      </c>
      <c r="C2831" s="7" t="s">
        <v>3</v>
      </c>
      <c r="D2831" s="8">
        <v>746661000</v>
      </c>
      <c r="E2831" s="7" t="s">
        <v>3</v>
      </c>
      <c r="F2831" s="8">
        <v>1289690000</v>
      </c>
      <c r="G2831" s="7" t="s">
        <v>18625</v>
      </c>
      <c r="H2831" s="5">
        <v>1.4294005616680568E-2</v>
      </c>
      <c r="I2831" s="5">
        <v>2.0431859656969563E-4</v>
      </c>
    </row>
    <row r="2832" spans="1:9" hidden="1" outlineLevel="1">
      <c r="A2832" s="7" t="s">
        <v>18703</v>
      </c>
      <c r="B2832" s="7" t="s">
        <v>18704</v>
      </c>
      <c r="C2832" s="7" t="s">
        <v>3</v>
      </c>
      <c r="D2832" s="8">
        <v>8516000000</v>
      </c>
      <c r="E2832" s="7" t="s">
        <v>3</v>
      </c>
      <c r="F2832" s="8">
        <v>23535000000</v>
      </c>
      <c r="G2832" s="7" t="s">
        <v>18625</v>
      </c>
      <c r="H2832" s="5">
        <v>0.16302947633752363</v>
      </c>
      <c r="I2832" s="5">
        <v>2.6578610154887175E-2</v>
      </c>
    </row>
    <row r="2833" spans="1:9" hidden="1" outlineLevel="1">
      <c r="A2833" s="7" t="s">
        <v>18705</v>
      </c>
      <c r="B2833" s="7" t="s">
        <v>18706</v>
      </c>
      <c r="C2833" s="7" t="s">
        <v>3</v>
      </c>
      <c r="D2833" s="8">
        <v>0</v>
      </c>
      <c r="E2833" s="7" t="s">
        <v>3</v>
      </c>
      <c r="F2833" s="8">
        <v>0</v>
      </c>
      <c r="G2833" s="7" t="s">
        <v>18625</v>
      </c>
      <c r="H2833" s="5">
        <v>0</v>
      </c>
      <c r="I2833" s="5">
        <v>0</v>
      </c>
    </row>
    <row r="2834" spans="1:9" hidden="1" outlineLevel="1">
      <c r="A2834" s="7" t="s">
        <v>18707</v>
      </c>
      <c r="B2834" s="7" t="s">
        <v>18708</v>
      </c>
      <c r="C2834" s="7" t="s">
        <v>3</v>
      </c>
      <c r="D2834" s="8">
        <v>0</v>
      </c>
      <c r="E2834" s="7" t="s">
        <v>3</v>
      </c>
      <c r="F2834" s="8">
        <v>0</v>
      </c>
      <c r="G2834" s="7" t="s">
        <v>18625</v>
      </c>
      <c r="H2834" s="5">
        <v>0</v>
      </c>
      <c r="I2834" s="5">
        <v>0</v>
      </c>
    </row>
    <row r="2835" spans="1:9" hidden="1" outlineLevel="1">
      <c r="A2835" s="7" t="s">
        <v>18709</v>
      </c>
      <c r="B2835" s="7" t="s">
        <v>18710</v>
      </c>
      <c r="C2835" s="7" t="s">
        <v>3</v>
      </c>
      <c r="D2835" s="8"/>
      <c r="E2835" s="7" t="s">
        <v>3</v>
      </c>
      <c r="F2835" s="8"/>
      <c r="G2835" s="7" t="s">
        <v>18625</v>
      </c>
      <c r="H2835" s="5">
        <v>0</v>
      </c>
      <c r="I2835" s="5">
        <v>0</v>
      </c>
    </row>
    <row r="2836" spans="1:9" hidden="1" outlineLevel="1">
      <c r="A2836" s="7" t="s">
        <v>18711</v>
      </c>
      <c r="B2836" s="7" t="s">
        <v>18712</v>
      </c>
      <c r="C2836" s="7" t="s">
        <v>3</v>
      </c>
      <c r="D2836" s="8"/>
      <c r="E2836" s="7" t="s">
        <v>3</v>
      </c>
      <c r="F2836" s="8"/>
      <c r="G2836" s="7" t="s">
        <v>18625</v>
      </c>
      <c r="H2836" s="5">
        <v>0</v>
      </c>
      <c r="I2836" s="5">
        <v>0</v>
      </c>
    </row>
    <row r="2837" spans="1:9" hidden="1" outlineLevel="1">
      <c r="A2837" s="7" t="s">
        <v>18713</v>
      </c>
      <c r="B2837" s="7" t="s">
        <v>18714</v>
      </c>
      <c r="C2837" s="7" t="s">
        <v>3</v>
      </c>
      <c r="D2837" s="8">
        <v>0</v>
      </c>
      <c r="E2837" s="7" t="s">
        <v>3</v>
      </c>
      <c r="F2837" s="8">
        <v>1059300000</v>
      </c>
      <c r="G2837" s="7" t="s">
        <v>18625</v>
      </c>
      <c r="H2837" s="5">
        <v>0</v>
      </c>
      <c r="I2837" s="5">
        <v>0</v>
      </c>
    </row>
    <row r="2838" spans="1:9" hidden="1" outlineLevel="1">
      <c r="A2838" s="7" t="s">
        <v>18715</v>
      </c>
      <c r="B2838" s="7" t="s">
        <v>18716</v>
      </c>
      <c r="C2838" s="7" t="s">
        <v>3</v>
      </c>
      <c r="D2838" s="8"/>
      <c r="E2838" s="7" t="s">
        <v>3</v>
      </c>
      <c r="F2838" s="8"/>
      <c r="G2838" s="7" t="s">
        <v>18625</v>
      </c>
      <c r="H2838" s="5">
        <v>0</v>
      </c>
      <c r="I2838" s="5">
        <v>0</v>
      </c>
    </row>
    <row r="2839" spans="1:9" hidden="1" outlineLevel="1">
      <c r="A2839" s="7" t="s">
        <v>18717</v>
      </c>
      <c r="B2839" s="7" t="s">
        <v>18718</v>
      </c>
      <c r="C2839" s="7" t="s">
        <v>3</v>
      </c>
      <c r="D2839" s="8">
        <v>473351000</v>
      </c>
      <c r="E2839" s="7" t="s">
        <v>3</v>
      </c>
      <c r="F2839" s="8">
        <v>578810000</v>
      </c>
      <c r="G2839" s="7" t="s">
        <v>18625</v>
      </c>
      <c r="H2839" s="5">
        <v>9.0617855394367237E-3</v>
      </c>
      <c r="I2839" s="5">
        <v>8.2115957162744513E-5</v>
      </c>
    </row>
    <row r="2840" spans="1:9" hidden="1" outlineLevel="1">
      <c r="A2840" s="7" t="s">
        <v>18719</v>
      </c>
      <c r="B2840" s="7" t="s">
        <v>18720</v>
      </c>
      <c r="C2840" s="7" t="s">
        <v>3</v>
      </c>
      <c r="D2840" s="8">
        <v>361823000</v>
      </c>
      <c r="E2840" s="7" t="s">
        <v>3</v>
      </c>
      <c r="F2840" s="8">
        <v>1175330000</v>
      </c>
      <c r="G2840" s="7" t="s">
        <v>18625</v>
      </c>
      <c r="H2840" s="5">
        <v>6.9267043467439891E-3</v>
      </c>
      <c r="I2840" s="5">
        <v>4.7979233107202075E-5</v>
      </c>
    </row>
    <row r="2841" spans="1:9" collapsed="1">
      <c r="A2841" s="5"/>
      <c r="B2841" s="5"/>
      <c r="C2841" s="5"/>
      <c r="D2841" s="5"/>
      <c r="E2841" s="5"/>
      <c r="F2841" s="5"/>
      <c r="G2841" s="5"/>
      <c r="H2841" s="5"/>
      <c r="I2841" s="5"/>
    </row>
    <row r="2842" spans="1:9" s="17" customFormat="1">
      <c r="A2842" s="13"/>
      <c r="B2842" s="13" t="s">
        <v>18625</v>
      </c>
      <c r="C2842" s="13"/>
      <c r="D2842" s="13">
        <v>52235952610</v>
      </c>
      <c r="E2842" s="13"/>
      <c r="F2842" s="13"/>
      <c r="G2842" s="13"/>
      <c r="H2842" s="13" t="s">
        <v>13493</v>
      </c>
      <c r="I2842" s="21">
        <v>1616.453840004132</v>
      </c>
    </row>
    <row r="2843" spans="1:9">
      <c r="A2843" s="5"/>
      <c r="B2843" s="5"/>
      <c r="C2843" s="5"/>
      <c r="D2843" s="5"/>
      <c r="E2843" s="5"/>
      <c r="F2843" s="5"/>
      <c r="G2843" s="5"/>
      <c r="H2843" s="5"/>
      <c r="I2843" s="5"/>
    </row>
    <row r="2844" spans="1:9" ht="42" hidden="1" outlineLevel="1">
      <c r="A2844" s="6" t="s">
        <v>13494</v>
      </c>
      <c r="B2844" s="6" t="s">
        <v>13495</v>
      </c>
      <c r="C2844" s="6" t="s">
        <v>13497</v>
      </c>
      <c r="D2844" s="6" t="s">
        <v>13498</v>
      </c>
      <c r="E2844" s="6" t="s">
        <v>13499</v>
      </c>
      <c r="F2844" s="6" t="s">
        <v>13500</v>
      </c>
      <c r="G2844" s="6" t="s">
        <v>13496</v>
      </c>
      <c r="H2844" s="5" t="s">
        <v>13501</v>
      </c>
      <c r="I2844" s="5" t="s">
        <v>13502</v>
      </c>
    </row>
    <row r="2845" spans="1:9" hidden="1" outlineLevel="1">
      <c r="A2845" s="7" t="s">
        <v>18721</v>
      </c>
      <c r="B2845" s="7" t="s">
        <v>18722</v>
      </c>
      <c r="C2845" s="7" t="s">
        <v>3</v>
      </c>
      <c r="D2845" s="8">
        <v>241171000</v>
      </c>
      <c r="E2845" s="7" t="s">
        <v>3</v>
      </c>
      <c r="F2845" s="8">
        <v>579585000</v>
      </c>
      <c r="G2845" s="7" t="s">
        <v>18723</v>
      </c>
      <c r="H2845" s="5">
        <v>8.1563529934621081E-3</v>
      </c>
      <c r="I2845" s="12">
        <v>6.6526094153958291E-5</v>
      </c>
    </row>
    <row r="2846" spans="1:9" hidden="1" outlineLevel="1">
      <c r="A2846" s="7" t="s">
        <v>18724</v>
      </c>
      <c r="B2846" s="7" t="s">
        <v>18725</v>
      </c>
      <c r="C2846" s="7" t="s">
        <v>3</v>
      </c>
      <c r="D2846" s="8">
        <v>2937119000</v>
      </c>
      <c r="E2846" s="7" t="s">
        <v>3</v>
      </c>
      <c r="F2846" s="8">
        <v>8429723000</v>
      </c>
      <c r="G2846" s="7" t="s">
        <v>18723</v>
      </c>
      <c r="H2846" s="5">
        <v>9.933275289236447E-2</v>
      </c>
      <c r="I2846" s="12">
        <v>9.8669957971755425E-3</v>
      </c>
    </row>
    <row r="2847" spans="1:9" hidden="1" outlineLevel="1">
      <c r="A2847" s="7" t="s">
        <v>18726</v>
      </c>
      <c r="B2847" s="7" t="s">
        <v>18727</v>
      </c>
      <c r="C2847" s="7" t="s">
        <v>3</v>
      </c>
      <c r="D2847" s="8">
        <v>403000</v>
      </c>
      <c r="E2847" s="7" t="s">
        <v>3</v>
      </c>
      <c r="F2847" s="8">
        <v>29558000</v>
      </c>
      <c r="G2847" s="7" t="s">
        <v>18723</v>
      </c>
      <c r="H2847" s="5">
        <v>1.3629376070776458E-5</v>
      </c>
      <c r="I2847" s="12">
        <v>1.8575989207865392E-10</v>
      </c>
    </row>
    <row r="2848" spans="1:9" hidden="1" outlineLevel="1">
      <c r="A2848" s="7" t="s">
        <v>18728</v>
      </c>
      <c r="B2848" s="7" t="s">
        <v>18729</v>
      </c>
      <c r="C2848" s="7" t="s">
        <v>3</v>
      </c>
      <c r="D2848" s="8">
        <v>1115992000</v>
      </c>
      <c r="E2848" s="7" t="s">
        <v>3</v>
      </c>
      <c r="F2848" s="8">
        <v>1829578000</v>
      </c>
      <c r="G2848" s="7" t="s">
        <v>18723</v>
      </c>
      <c r="H2848" s="5">
        <v>3.7742617022277818E-2</v>
      </c>
      <c r="I2848" s="12">
        <v>1.4245051396903352E-3</v>
      </c>
    </row>
    <row r="2849" spans="1:9" hidden="1" outlineLevel="1">
      <c r="A2849" s="7" t="s">
        <v>18730</v>
      </c>
      <c r="B2849" s="7" t="s">
        <v>18731</v>
      </c>
      <c r="C2849" s="7" t="s">
        <v>3</v>
      </c>
      <c r="D2849" s="8">
        <v>13896600</v>
      </c>
      <c r="E2849" s="7" t="s">
        <v>3</v>
      </c>
      <c r="F2849" s="8">
        <v>31589930</v>
      </c>
      <c r="G2849" s="7" t="s">
        <v>18723</v>
      </c>
      <c r="H2849" s="5">
        <v>4.6998011787878941E-4</v>
      </c>
      <c r="I2849" s="12">
        <v>2.208813112013608E-7</v>
      </c>
    </row>
    <row r="2850" spans="1:9" hidden="1" outlineLevel="1">
      <c r="A2850" s="7" t="s">
        <v>18732</v>
      </c>
      <c r="B2850" s="7" t="s">
        <v>18733</v>
      </c>
      <c r="C2850" s="7" t="s">
        <v>3</v>
      </c>
      <c r="D2850" s="8"/>
      <c r="E2850" s="7" t="s">
        <v>3</v>
      </c>
      <c r="F2850" s="8"/>
      <c r="G2850" s="7" t="s">
        <v>18723</v>
      </c>
      <c r="H2850" s="5">
        <v>0</v>
      </c>
      <c r="I2850" s="12">
        <v>0</v>
      </c>
    </row>
    <row r="2851" spans="1:9" hidden="1" outlineLevel="1">
      <c r="A2851" s="7" t="s">
        <v>18734</v>
      </c>
      <c r="B2851" s="7" t="s">
        <v>18735</v>
      </c>
      <c r="C2851" s="7" t="s">
        <v>3</v>
      </c>
      <c r="D2851" s="8">
        <v>1407345000</v>
      </c>
      <c r="E2851" s="7" t="s">
        <v>3</v>
      </c>
      <c r="F2851" s="8">
        <v>5386129000</v>
      </c>
      <c r="G2851" s="7" t="s">
        <v>18723</v>
      </c>
      <c r="H2851" s="5">
        <v>4.7596114804781375E-2</v>
      </c>
      <c r="I2851" s="12">
        <v>2.2653901445099287E-3</v>
      </c>
    </row>
    <row r="2852" spans="1:9" hidden="1" outlineLevel="1">
      <c r="A2852" s="7" t="s">
        <v>18736</v>
      </c>
      <c r="B2852" s="7" t="s">
        <v>18737</v>
      </c>
      <c r="C2852" s="7" t="s">
        <v>3</v>
      </c>
      <c r="D2852" s="8">
        <v>3476100000</v>
      </c>
      <c r="E2852" s="7" t="s">
        <v>3</v>
      </c>
      <c r="F2852" s="8">
        <v>11759530000</v>
      </c>
      <c r="G2852" s="7" t="s">
        <v>18723</v>
      </c>
      <c r="H2852" s="5">
        <v>0.1175609780635882</v>
      </c>
      <c r="I2852" s="12">
        <v>1.3820583563267467E-2</v>
      </c>
    </row>
    <row r="2853" spans="1:9" hidden="1" outlineLevel="1">
      <c r="A2853" s="7" t="s">
        <v>18738</v>
      </c>
      <c r="B2853" s="7" t="s">
        <v>18739</v>
      </c>
      <c r="C2853" s="7" t="s">
        <v>3</v>
      </c>
      <c r="D2853" s="8">
        <v>2300721000</v>
      </c>
      <c r="E2853" s="7" t="s">
        <v>3</v>
      </c>
      <c r="F2853" s="8">
        <v>2285059000</v>
      </c>
      <c r="G2853" s="7" t="s">
        <v>18723</v>
      </c>
      <c r="H2853" s="5">
        <v>7.7809905069312374E-2</v>
      </c>
      <c r="I2853" s="12">
        <v>6.0543813268954033E-3</v>
      </c>
    </row>
    <row r="2854" spans="1:9" hidden="1" outlineLevel="1">
      <c r="A2854" s="7" t="s">
        <v>18740</v>
      </c>
      <c r="B2854" s="7" t="s">
        <v>18741</v>
      </c>
      <c r="C2854" s="7" t="s">
        <v>3</v>
      </c>
      <c r="D2854" s="8">
        <v>0</v>
      </c>
      <c r="E2854" s="7" t="s">
        <v>3</v>
      </c>
      <c r="F2854" s="8">
        <v>133590</v>
      </c>
      <c r="G2854" s="7" t="s">
        <v>18723</v>
      </c>
      <c r="H2854" s="5">
        <v>0</v>
      </c>
      <c r="I2854" s="12">
        <v>0</v>
      </c>
    </row>
    <row r="2855" spans="1:9" hidden="1" outlineLevel="1">
      <c r="A2855" s="7" t="s">
        <v>18742</v>
      </c>
      <c r="B2855" s="7" t="s">
        <v>18743</v>
      </c>
      <c r="C2855" s="7" t="s">
        <v>3</v>
      </c>
      <c r="D2855" s="8">
        <v>6792200000</v>
      </c>
      <c r="E2855" s="7" t="s">
        <v>3</v>
      </c>
      <c r="F2855" s="8">
        <v>13191100000</v>
      </c>
      <c r="G2855" s="7" t="s">
        <v>18723</v>
      </c>
      <c r="H2855" s="5">
        <v>0.22971078944895251</v>
      </c>
      <c r="I2855" s="12">
        <v>5.2767046789260995E-2</v>
      </c>
    </row>
    <row r="2856" spans="1:9" hidden="1" outlineLevel="1">
      <c r="A2856" s="7" t="s">
        <v>18744</v>
      </c>
      <c r="B2856" s="7" t="s">
        <v>18745</v>
      </c>
      <c r="C2856" s="7" t="s">
        <v>3</v>
      </c>
      <c r="D2856" s="8">
        <v>3023590</v>
      </c>
      <c r="E2856" s="7" t="s">
        <v>3</v>
      </c>
      <c r="F2856" s="8">
        <v>96505870</v>
      </c>
      <c r="G2856" s="7" t="s">
        <v>18723</v>
      </c>
      <c r="H2856" s="5">
        <v>1.0225718410381884E-4</v>
      </c>
      <c r="I2856" s="12">
        <v>1.04565317008423E-8</v>
      </c>
    </row>
    <row r="2857" spans="1:9" hidden="1" outlineLevel="1">
      <c r="A2857" s="7" t="s">
        <v>18746</v>
      </c>
      <c r="B2857" s="7" t="s">
        <v>18747</v>
      </c>
      <c r="C2857" s="7" t="s">
        <v>3</v>
      </c>
      <c r="D2857" s="8">
        <v>399752000</v>
      </c>
      <c r="E2857" s="7" t="s">
        <v>3</v>
      </c>
      <c r="F2857" s="8">
        <v>2444724000</v>
      </c>
      <c r="G2857" s="7" t="s">
        <v>18723</v>
      </c>
      <c r="H2857" s="5">
        <v>1.3519529387208512E-2</v>
      </c>
      <c r="I2857" s="12">
        <v>1.8277767485159457E-4</v>
      </c>
    </row>
    <row r="2858" spans="1:9" hidden="1" outlineLevel="1">
      <c r="A2858" s="7" t="s">
        <v>18748</v>
      </c>
      <c r="B2858" s="7" t="s">
        <v>18749</v>
      </c>
      <c r="C2858" s="7" t="s">
        <v>3</v>
      </c>
      <c r="D2858" s="8">
        <v>1099609000</v>
      </c>
      <c r="E2858" s="7" t="s">
        <v>3</v>
      </c>
      <c r="F2858" s="8">
        <v>1204121000</v>
      </c>
      <c r="G2858" s="7" t="s">
        <v>18723</v>
      </c>
      <c r="H2858" s="5">
        <v>3.7188547374219429E-2</v>
      </c>
      <c r="I2858" s="12">
        <v>1.3829880558045627E-3</v>
      </c>
    </row>
    <row r="2859" spans="1:9" hidden="1" outlineLevel="1">
      <c r="A2859" s="7" t="s">
        <v>18750</v>
      </c>
      <c r="B2859" s="7" t="s">
        <v>18751</v>
      </c>
      <c r="C2859" s="7" t="s">
        <v>3</v>
      </c>
      <c r="D2859" s="8">
        <v>4287078000</v>
      </c>
      <c r="E2859" s="7" t="s">
        <v>3</v>
      </c>
      <c r="F2859" s="8">
        <v>10736148000</v>
      </c>
      <c r="G2859" s="7" t="s">
        <v>18723</v>
      </c>
      <c r="H2859" s="5">
        <v>0.14498808512841738</v>
      </c>
      <c r="I2859" s="12">
        <v>2.1021544829205204E-2</v>
      </c>
    </row>
    <row r="2860" spans="1:9" hidden="1" outlineLevel="1">
      <c r="A2860" s="7" t="s">
        <v>18752</v>
      </c>
      <c r="B2860" s="7" t="s">
        <v>18753</v>
      </c>
      <c r="C2860" s="7" t="s">
        <v>3</v>
      </c>
      <c r="D2860" s="8">
        <v>2300324000</v>
      </c>
      <c r="E2860" s="7" t="s">
        <v>3</v>
      </c>
      <c r="F2860" s="8">
        <v>2288755000</v>
      </c>
      <c r="G2860" s="7" t="s">
        <v>18723</v>
      </c>
      <c r="H2860" s="5">
        <v>7.7796478611992029E-2</v>
      </c>
      <c r="I2860" s="12">
        <v>6.0522920844261335E-3</v>
      </c>
    </row>
    <row r="2861" spans="1:9" hidden="1" outlineLevel="1">
      <c r="A2861" s="7" t="s">
        <v>18754</v>
      </c>
      <c r="B2861" s="7" t="s">
        <v>18755</v>
      </c>
      <c r="C2861" s="7" t="s">
        <v>3</v>
      </c>
      <c r="D2861" s="8">
        <v>0</v>
      </c>
      <c r="E2861" s="7" t="s">
        <v>3</v>
      </c>
      <c r="F2861" s="8">
        <v>23930110</v>
      </c>
      <c r="G2861" s="7" t="s">
        <v>18723</v>
      </c>
      <c r="H2861" s="5">
        <v>0</v>
      </c>
      <c r="I2861" s="12">
        <v>0</v>
      </c>
    </row>
    <row r="2862" spans="1:9" hidden="1" outlineLevel="1">
      <c r="A2862" s="7" t="s">
        <v>18756</v>
      </c>
      <c r="B2862" s="7" t="s">
        <v>18757</v>
      </c>
      <c r="C2862" s="7" t="s">
        <v>3</v>
      </c>
      <c r="D2862" s="8">
        <v>198982670</v>
      </c>
      <c r="E2862" s="7" t="s">
        <v>3</v>
      </c>
      <c r="F2862" s="8">
        <v>322596940</v>
      </c>
      <c r="G2862" s="7" t="s">
        <v>18723</v>
      </c>
      <c r="H2862" s="5">
        <v>6.7295524590501457E-3</v>
      </c>
      <c r="I2862" s="12">
        <v>4.5286876299107862E-5</v>
      </c>
    </row>
    <row r="2863" spans="1:9" hidden="1" outlineLevel="1">
      <c r="A2863" s="7" t="s">
        <v>18758</v>
      </c>
      <c r="B2863" s="7" t="s">
        <v>18759</v>
      </c>
      <c r="C2863" s="7" t="s">
        <v>3</v>
      </c>
      <c r="D2863" s="8">
        <v>0</v>
      </c>
      <c r="E2863" s="7" t="s">
        <v>3</v>
      </c>
      <c r="F2863" s="8">
        <v>187930</v>
      </c>
      <c r="G2863" s="7" t="s">
        <v>18723</v>
      </c>
      <c r="H2863" s="5">
        <v>0</v>
      </c>
      <c r="I2863" s="12">
        <v>0</v>
      </c>
    </row>
    <row r="2864" spans="1:9" hidden="1" outlineLevel="1">
      <c r="A2864" s="7" t="s">
        <v>18760</v>
      </c>
      <c r="B2864" s="7" t="s">
        <v>18761</v>
      </c>
      <c r="C2864" s="7" t="s">
        <v>3</v>
      </c>
      <c r="D2864" s="8">
        <v>0</v>
      </c>
      <c r="E2864" s="7" t="s">
        <v>3</v>
      </c>
      <c r="F2864" s="8">
        <v>30370</v>
      </c>
      <c r="G2864" s="7" t="s">
        <v>18723</v>
      </c>
      <c r="H2864" s="5">
        <v>0</v>
      </c>
      <c r="I2864" s="12">
        <v>0</v>
      </c>
    </row>
    <row r="2865" spans="1:9" hidden="1" outlineLevel="1">
      <c r="A2865" s="7" t="s">
        <v>18762</v>
      </c>
      <c r="B2865" s="7" t="s">
        <v>18763</v>
      </c>
      <c r="C2865" s="7" t="s">
        <v>3</v>
      </c>
      <c r="D2865" s="8">
        <v>1324044000</v>
      </c>
      <c r="E2865" s="7" t="s">
        <v>3</v>
      </c>
      <c r="F2865" s="8">
        <v>2159918000</v>
      </c>
      <c r="G2865" s="7" t="s">
        <v>18723</v>
      </c>
      <c r="H2865" s="5">
        <v>4.4778892333139315E-2</v>
      </c>
      <c r="I2865" s="12">
        <v>2.0051491985828831E-3</v>
      </c>
    </row>
    <row r="2866" spans="1:9" hidden="1" outlineLevel="1">
      <c r="A2866" s="7" t="s">
        <v>18764</v>
      </c>
      <c r="B2866" s="7" t="s">
        <v>18765</v>
      </c>
      <c r="C2866" s="7" t="s">
        <v>3</v>
      </c>
      <c r="D2866" s="8">
        <v>0</v>
      </c>
      <c r="E2866" s="7" t="s">
        <v>3</v>
      </c>
      <c r="F2866" s="8">
        <v>7527920</v>
      </c>
      <c r="G2866" s="7" t="s">
        <v>18723</v>
      </c>
      <c r="H2866" s="5">
        <v>0</v>
      </c>
      <c r="I2866" s="12">
        <v>0</v>
      </c>
    </row>
    <row r="2867" spans="1:9" hidden="1" outlineLevel="1">
      <c r="A2867" s="7" t="s">
        <v>18766</v>
      </c>
      <c r="B2867" s="7" t="s">
        <v>18767</v>
      </c>
      <c r="C2867" s="7" t="s">
        <v>3</v>
      </c>
      <c r="D2867" s="8">
        <v>0</v>
      </c>
      <c r="E2867" s="7" t="s">
        <v>3</v>
      </c>
      <c r="F2867" s="8">
        <v>2823170</v>
      </c>
      <c r="G2867" s="7" t="s">
        <v>18723</v>
      </c>
      <c r="H2867" s="5">
        <v>0</v>
      </c>
      <c r="I2867" s="12">
        <v>0</v>
      </c>
    </row>
    <row r="2868" spans="1:9" hidden="1" outlineLevel="1">
      <c r="A2868" s="7" t="s">
        <v>18768</v>
      </c>
      <c r="B2868" s="7" t="s">
        <v>18769</v>
      </c>
      <c r="C2868" s="7" t="s">
        <v>3</v>
      </c>
      <c r="D2868" s="8">
        <v>322263000</v>
      </c>
      <c r="E2868" s="7" t="s">
        <v>3</v>
      </c>
      <c r="F2868" s="8">
        <v>307588000</v>
      </c>
      <c r="G2868" s="7" t="s">
        <v>18723</v>
      </c>
      <c r="H2868" s="5">
        <v>1.0898867545152938E-2</v>
      </c>
      <c r="I2868" s="12">
        <v>1.1878531376678803E-4</v>
      </c>
    </row>
    <row r="2869" spans="1:9" hidden="1" outlineLevel="1">
      <c r="A2869" s="7" t="s">
        <v>18770</v>
      </c>
      <c r="B2869" s="7" t="s">
        <v>18771</v>
      </c>
      <c r="C2869" s="7" t="s">
        <v>3</v>
      </c>
      <c r="D2869" s="8">
        <v>239057000</v>
      </c>
      <c r="E2869" s="7" t="s">
        <v>3</v>
      </c>
      <c r="F2869" s="8">
        <v>473338000</v>
      </c>
      <c r="G2869" s="7" t="s">
        <v>18723</v>
      </c>
      <c r="H2869" s="5">
        <v>8.0848579537260747E-3</v>
      </c>
      <c r="I2869" s="12">
        <v>6.5364928131927765E-5</v>
      </c>
    </row>
    <row r="2870" spans="1:9" hidden="1" outlineLevel="1">
      <c r="A2870" s="7" t="s">
        <v>18772</v>
      </c>
      <c r="B2870" s="7" t="s">
        <v>18773</v>
      </c>
      <c r="C2870" s="7" t="s">
        <v>3</v>
      </c>
      <c r="D2870" s="8">
        <v>0</v>
      </c>
      <c r="E2870" s="7" t="s">
        <v>3</v>
      </c>
      <c r="F2870" s="8">
        <v>136250</v>
      </c>
      <c r="G2870" s="7" t="s">
        <v>18723</v>
      </c>
      <c r="H2870" s="5">
        <v>0</v>
      </c>
      <c r="I2870" s="12">
        <v>0</v>
      </c>
    </row>
    <row r="2871" spans="1:9" hidden="1" outlineLevel="1">
      <c r="A2871" s="7" t="s">
        <v>18774</v>
      </c>
      <c r="B2871" s="7" t="s">
        <v>18775</v>
      </c>
      <c r="C2871" s="7" t="s">
        <v>3</v>
      </c>
      <c r="D2871" s="8">
        <v>1109404000</v>
      </c>
      <c r="E2871" s="7" t="s">
        <v>3</v>
      </c>
      <c r="F2871" s="8">
        <v>1865222000</v>
      </c>
      <c r="G2871" s="7" t="s">
        <v>18723</v>
      </c>
      <c r="H2871" s="5">
        <v>3.7519812234301952E-2</v>
      </c>
      <c r="I2871" s="12">
        <v>1.4077363100972744E-3</v>
      </c>
    </row>
    <row r="2872" spans="1:9" collapsed="1"/>
    <row r="2873" spans="1:9" s="17" customFormat="1">
      <c r="A2873" s="13"/>
      <c r="B2873" s="13" t="s">
        <v>18723</v>
      </c>
      <c r="C2873" s="13"/>
      <c r="D2873" s="20">
        <v>29568484860</v>
      </c>
      <c r="E2873" s="13"/>
      <c r="F2873" s="13"/>
      <c r="G2873" s="13"/>
      <c r="H2873" s="13" t="s">
        <v>13493</v>
      </c>
      <c r="I2873" s="20">
        <v>1185.475856497219</v>
      </c>
    </row>
    <row r="2874" spans="1:9">
      <c r="A2874" s="5"/>
      <c r="B2874" s="5"/>
      <c r="C2874" s="5"/>
      <c r="D2874" s="5"/>
      <c r="E2874" s="5"/>
      <c r="F2874" s="5"/>
      <c r="G2874" s="5"/>
      <c r="H2874" s="5"/>
      <c r="I2874" s="5"/>
    </row>
    <row r="2875" spans="1:9" ht="42" hidden="1" outlineLevel="1">
      <c r="A2875" s="6" t="s">
        <v>13494</v>
      </c>
      <c r="B2875" s="6" t="s">
        <v>13495</v>
      </c>
      <c r="C2875" s="6" t="s">
        <v>13497</v>
      </c>
      <c r="D2875" s="6" t="s">
        <v>13498</v>
      </c>
      <c r="E2875" s="6" t="s">
        <v>13499</v>
      </c>
      <c r="F2875" s="6" t="s">
        <v>13500</v>
      </c>
      <c r="G2875" s="6" t="s">
        <v>13496</v>
      </c>
      <c r="H2875" s="5"/>
      <c r="I2875" s="5"/>
    </row>
    <row r="2876" spans="1:9" hidden="1" outlineLevel="1">
      <c r="A2876" s="7" t="s">
        <v>18776</v>
      </c>
      <c r="B2876" s="7" t="s">
        <v>18777</v>
      </c>
      <c r="C2876" s="7" t="s">
        <v>3</v>
      </c>
      <c r="D2876" s="8">
        <v>542442000</v>
      </c>
      <c r="E2876" s="7" t="s">
        <v>3</v>
      </c>
      <c r="F2876" s="8">
        <v>536347000</v>
      </c>
      <c r="G2876" s="7" t="s">
        <v>31</v>
      </c>
      <c r="H2876" s="5">
        <v>2.2559017871783688E-2</v>
      </c>
      <c r="I2876" s="5">
        <v>5.0890928733945582E-4</v>
      </c>
    </row>
    <row r="2877" spans="1:9" hidden="1" outlineLevel="1">
      <c r="A2877" s="7" t="s">
        <v>18778</v>
      </c>
      <c r="B2877" s="7" t="s">
        <v>18779</v>
      </c>
      <c r="C2877" s="7" t="s">
        <v>3</v>
      </c>
      <c r="D2877" s="8">
        <v>65549000</v>
      </c>
      <c r="E2877" s="7" t="s">
        <v>3</v>
      </c>
      <c r="F2877" s="8">
        <v>99218000</v>
      </c>
      <c r="G2877" s="7" t="s">
        <v>31</v>
      </c>
      <c r="H2877" s="5">
        <v>2.7260445586395391E-3</v>
      </c>
      <c r="I2877" s="5">
        <v>7.4313189356882398E-6</v>
      </c>
    </row>
    <row r="2878" spans="1:9" hidden="1" outlineLevel="1">
      <c r="A2878" s="7" t="s">
        <v>18780</v>
      </c>
      <c r="B2878" s="7" t="s">
        <v>18781</v>
      </c>
      <c r="C2878" s="7" t="s">
        <v>3</v>
      </c>
      <c r="D2878" s="8">
        <v>19543000</v>
      </c>
      <c r="E2878" s="7" t="s">
        <v>3</v>
      </c>
      <c r="F2878" s="8">
        <v>16032000</v>
      </c>
      <c r="G2878" s="7" t="s">
        <v>31</v>
      </c>
      <c r="H2878" s="5">
        <v>8.1275212145864189E-4</v>
      </c>
      <c r="I2878" s="5">
        <v>6.6056601093552303E-7</v>
      </c>
    </row>
    <row r="2879" spans="1:9" hidden="1" outlineLevel="1">
      <c r="A2879" s="7" t="s">
        <v>18782</v>
      </c>
      <c r="B2879" s="7" t="s">
        <v>18783</v>
      </c>
      <c r="C2879" s="7" t="s">
        <v>3</v>
      </c>
      <c r="D2879" s="8">
        <v>706432000</v>
      </c>
      <c r="E2879" s="7" t="s">
        <v>3</v>
      </c>
      <c r="F2879" s="8">
        <v>964466000</v>
      </c>
      <c r="G2879" s="7" t="s">
        <v>31</v>
      </c>
      <c r="H2879" s="5">
        <v>2.937901584538051E-2</v>
      </c>
      <c r="I2879" s="5">
        <v>8.6312657204311912E-4</v>
      </c>
    </row>
    <row r="2880" spans="1:9" hidden="1" outlineLevel="1">
      <c r="A2880" s="7" t="s">
        <v>18784</v>
      </c>
      <c r="B2880" s="7" t="s">
        <v>18785</v>
      </c>
      <c r="C2880" s="7" t="s">
        <v>3</v>
      </c>
      <c r="D2880" s="8">
        <v>283293000</v>
      </c>
      <c r="E2880" s="7" t="s">
        <v>3</v>
      </c>
      <c r="F2880" s="8">
        <v>216516000</v>
      </c>
      <c r="G2880" s="7" t="s">
        <v>31</v>
      </c>
      <c r="H2880" s="5">
        <v>1.1781557936058078E-2</v>
      </c>
      <c r="I2880" s="5">
        <v>1.3880510740069309E-4</v>
      </c>
    </row>
    <row r="2881" spans="1:9" hidden="1" outlineLevel="1">
      <c r="A2881" s="7" t="s">
        <v>18786</v>
      </c>
      <c r="B2881" s="7" t="s">
        <v>1363</v>
      </c>
      <c r="C2881" s="7" t="s">
        <v>3</v>
      </c>
      <c r="D2881" s="8">
        <v>1674082000</v>
      </c>
      <c r="E2881" s="7" t="s">
        <v>3</v>
      </c>
      <c r="F2881" s="8">
        <v>1688391000</v>
      </c>
      <c r="G2881" s="7" t="s">
        <v>31</v>
      </c>
      <c r="H2881" s="5">
        <v>6.9621536969540307E-2</v>
      </c>
      <c r="I2881" s="5">
        <v>4.8471584100010677E-3</v>
      </c>
    </row>
    <row r="2882" spans="1:9" hidden="1" outlineLevel="1">
      <c r="A2882" s="7" t="s">
        <v>18787</v>
      </c>
      <c r="B2882" s="7" t="s">
        <v>200</v>
      </c>
      <c r="C2882" s="7" t="s">
        <v>3</v>
      </c>
      <c r="D2882" s="8">
        <v>11603400000</v>
      </c>
      <c r="E2882" s="7" t="s">
        <v>3</v>
      </c>
      <c r="F2882" s="8">
        <v>7639300000</v>
      </c>
      <c r="G2882" s="7" t="s">
        <v>31</v>
      </c>
      <c r="H2882" s="5">
        <v>0.48256091521942407</v>
      </c>
      <c r="I2882" s="5">
        <v>0.23286503689740817</v>
      </c>
    </row>
    <row r="2883" spans="1:9" hidden="1" outlineLevel="1">
      <c r="A2883" s="7" t="s">
        <v>18788</v>
      </c>
      <c r="B2883" s="7" t="s">
        <v>18789</v>
      </c>
      <c r="C2883" s="7" t="s">
        <v>3</v>
      </c>
      <c r="D2883" s="8">
        <v>43441000</v>
      </c>
      <c r="E2883" s="7" t="s">
        <v>3</v>
      </c>
      <c r="F2883" s="8">
        <v>31914000</v>
      </c>
      <c r="G2883" s="7" t="s">
        <v>31</v>
      </c>
      <c r="H2883" s="5">
        <v>1.8066195010123759E-3</v>
      </c>
      <c r="I2883" s="5">
        <v>3.263874021438206E-6</v>
      </c>
    </row>
    <row r="2884" spans="1:9" hidden="1" outlineLevel="1">
      <c r="A2884" s="7" t="s">
        <v>18790</v>
      </c>
      <c r="B2884" s="7" t="s">
        <v>18791</v>
      </c>
      <c r="C2884" s="7" t="s">
        <v>3</v>
      </c>
      <c r="D2884" s="8">
        <v>719783000</v>
      </c>
      <c r="E2884" s="7" t="s">
        <v>3</v>
      </c>
      <c r="F2884" s="8">
        <v>480877000</v>
      </c>
      <c r="G2884" s="7" t="s">
        <v>31</v>
      </c>
      <c r="H2884" s="5">
        <v>2.99342557560183E-2</v>
      </c>
      <c r="I2884" s="5">
        <v>8.9605966766671472E-4</v>
      </c>
    </row>
    <row r="2885" spans="1:9" hidden="1" outlineLevel="1">
      <c r="A2885" s="7" t="s">
        <v>18792</v>
      </c>
      <c r="B2885" s="7" t="s">
        <v>18793</v>
      </c>
      <c r="C2885" s="7" t="s">
        <v>3</v>
      </c>
      <c r="D2885" s="8"/>
      <c r="E2885" s="7" t="s">
        <v>3</v>
      </c>
      <c r="F2885" s="8"/>
      <c r="G2885" s="7" t="s">
        <v>31</v>
      </c>
      <c r="H2885" s="5">
        <v>0</v>
      </c>
      <c r="I2885" s="5">
        <v>0</v>
      </c>
    </row>
    <row r="2886" spans="1:9" hidden="1" outlineLevel="1">
      <c r="A2886" s="7" t="s">
        <v>18794</v>
      </c>
      <c r="B2886" s="7" t="s">
        <v>18795</v>
      </c>
      <c r="C2886" s="7" t="s">
        <v>3</v>
      </c>
      <c r="D2886" s="8"/>
      <c r="E2886" s="7" t="s">
        <v>3</v>
      </c>
      <c r="F2886" s="8"/>
      <c r="G2886" s="7" t="s">
        <v>31</v>
      </c>
      <c r="H2886" s="5">
        <v>0</v>
      </c>
      <c r="I2886" s="5">
        <v>0</v>
      </c>
    </row>
    <row r="2887" spans="1:9" hidden="1" outlineLevel="1">
      <c r="A2887" s="7" t="s">
        <v>18796</v>
      </c>
      <c r="B2887" s="7" t="s">
        <v>18797</v>
      </c>
      <c r="C2887" s="7" t="s">
        <v>3</v>
      </c>
      <c r="D2887" s="8"/>
      <c r="E2887" s="7" t="s">
        <v>3</v>
      </c>
      <c r="F2887" s="8"/>
      <c r="G2887" s="7" t="s">
        <v>31</v>
      </c>
      <c r="H2887" s="5">
        <v>0</v>
      </c>
      <c r="I2887" s="5">
        <v>0</v>
      </c>
    </row>
    <row r="2888" spans="1:9" hidden="1" outlineLevel="1">
      <c r="A2888" s="7" t="s">
        <v>18798</v>
      </c>
      <c r="B2888" s="7" t="s">
        <v>18799</v>
      </c>
      <c r="C2888" s="7" t="s">
        <v>3</v>
      </c>
      <c r="D2888" s="8">
        <v>713500</v>
      </c>
      <c r="E2888" s="7" t="s">
        <v>3</v>
      </c>
      <c r="F2888" s="8">
        <v>102500</v>
      </c>
      <c r="G2888" s="7" t="s">
        <v>31</v>
      </c>
      <c r="H2888" s="5">
        <v>2.9672959047267101E-5</v>
      </c>
      <c r="I2888" s="5">
        <v>8.8048449862079051E-10</v>
      </c>
    </row>
    <row r="2889" spans="1:9" hidden="1" outlineLevel="1">
      <c r="A2889" s="7" t="s">
        <v>18800</v>
      </c>
      <c r="B2889" s="7" t="s">
        <v>18801</v>
      </c>
      <c r="C2889" s="7" t="s">
        <v>3</v>
      </c>
      <c r="D2889" s="8">
        <v>44032080</v>
      </c>
      <c r="E2889" s="7" t="s">
        <v>3</v>
      </c>
      <c r="F2889" s="8">
        <v>16820630</v>
      </c>
      <c r="G2889" s="7" t="s">
        <v>31</v>
      </c>
      <c r="H2889" s="5">
        <v>1.8312012706460951E-3</v>
      </c>
      <c r="I2889" s="5">
        <v>3.3532980936158733E-6</v>
      </c>
    </row>
    <row r="2890" spans="1:9" hidden="1" outlineLevel="1">
      <c r="A2890" s="7" t="s">
        <v>18802</v>
      </c>
      <c r="B2890" s="7" t="s">
        <v>12678</v>
      </c>
      <c r="C2890" s="7" t="s">
        <v>3</v>
      </c>
      <c r="D2890" s="8">
        <v>63522340</v>
      </c>
      <c r="E2890" s="7" t="s">
        <v>3</v>
      </c>
      <c r="F2890" s="8">
        <v>24008390</v>
      </c>
      <c r="G2890" s="7" t="s">
        <v>31</v>
      </c>
      <c r="H2890" s="5">
        <v>2.6417600468207104E-3</v>
      </c>
      <c r="I2890" s="5">
        <v>6.9788961449781619E-6</v>
      </c>
    </row>
    <row r="2891" spans="1:9" hidden="1" outlineLevel="1">
      <c r="A2891" s="7" t="s">
        <v>18803</v>
      </c>
      <c r="B2891" s="7" t="s">
        <v>18804</v>
      </c>
      <c r="C2891" s="7" t="s">
        <v>3</v>
      </c>
      <c r="D2891" s="8"/>
      <c r="E2891" s="7" t="s">
        <v>3</v>
      </c>
      <c r="F2891" s="8"/>
      <c r="G2891" s="7" t="s">
        <v>31</v>
      </c>
      <c r="H2891" s="5">
        <v>0</v>
      </c>
      <c r="I2891" s="5">
        <v>0</v>
      </c>
    </row>
    <row r="2892" spans="1:9" hidden="1" outlineLevel="1">
      <c r="A2892" s="7" t="s">
        <v>18805</v>
      </c>
      <c r="B2892" s="7" t="s">
        <v>18806</v>
      </c>
      <c r="C2892" s="7" t="s">
        <v>3</v>
      </c>
      <c r="D2892" s="8"/>
      <c r="E2892" s="7" t="s">
        <v>3</v>
      </c>
      <c r="F2892" s="8"/>
      <c r="G2892" s="7" t="s">
        <v>31</v>
      </c>
      <c r="H2892" s="5">
        <v>0</v>
      </c>
      <c r="I2892" s="5">
        <v>0</v>
      </c>
    </row>
    <row r="2893" spans="1:9" hidden="1" outlineLevel="1">
      <c r="A2893" s="7" t="s">
        <v>18807</v>
      </c>
      <c r="B2893" s="7" t="s">
        <v>28</v>
      </c>
      <c r="C2893" s="7" t="s">
        <v>3</v>
      </c>
      <c r="D2893" s="8">
        <v>1949040000</v>
      </c>
      <c r="E2893" s="7" t="s">
        <v>3</v>
      </c>
      <c r="F2893" s="8">
        <v>1157891000</v>
      </c>
      <c r="G2893" s="7" t="s">
        <v>31</v>
      </c>
      <c r="H2893" s="5">
        <v>8.1056459847912363E-2</v>
      </c>
      <c r="I2893" s="5">
        <v>6.5701496830762292E-3</v>
      </c>
    </row>
    <row r="2894" spans="1:9" hidden="1" outlineLevel="1">
      <c r="A2894" s="7" t="s">
        <v>18808</v>
      </c>
      <c r="B2894" s="7" t="s">
        <v>18809</v>
      </c>
      <c r="C2894" s="7" t="s">
        <v>3</v>
      </c>
      <c r="D2894" s="8"/>
      <c r="E2894" s="7" t="s">
        <v>3</v>
      </c>
      <c r="F2894" s="8"/>
      <c r="G2894" s="7" t="s">
        <v>31</v>
      </c>
      <c r="H2894" s="5">
        <v>0</v>
      </c>
      <c r="I2894" s="5">
        <v>0</v>
      </c>
    </row>
    <row r="2895" spans="1:9" hidden="1" outlineLevel="1">
      <c r="A2895" s="7" t="s">
        <v>18810</v>
      </c>
      <c r="B2895" s="7" t="s">
        <v>18811</v>
      </c>
      <c r="C2895" s="7" t="s">
        <v>3</v>
      </c>
      <c r="D2895" s="8"/>
      <c r="E2895" s="7" t="s">
        <v>3</v>
      </c>
      <c r="F2895" s="8"/>
      <c r="G2895" s="7" t="s">
        <v>31</v>
      </c>
      <c r="H2895" s="5">
        <v>0</v>
      </c>
      <c r="I2895" s="5">
        <v>0</v>
      </c>
    </row>
    <row r="2896" spans="1:9" hidden="1" outlineLevel="1">
      <c r="A2896" s="7" t="s">
        <v>18812</v>
      </c>
      <c r="B2896" s="7" t="s">
        <v>18813</v>
      </c>
      <c r="C2896" s="7" t="s">
        <v>3</v>
      </c>
      <c r="D2896" s="8">
        <v>423756000</v>
      </c>
      <c r="E2896" s="7" t="s">
        <v>3</v>
      </c>
      <c r="F2896" s="8">
        <v>414068000</v>
      </c>
      <c r="G2896" s="7" t="s">
        <v>31</v>
      </c>
      <c r="H2896" s="5">
        <v>1.7623117637047957E-2</v>
      </c>
      <c r="I2896" s="5">
        <v>3.1057427524923078E-4</v>
      </c>
    </row>
    <row r="2897" spans="1:9" hidden="1" outlineLevel="1">
      <c r="A2897" s="7" t="s">
        <v>18814</v>
      </c>
      <c r="B2897" s="7" t="s">
        <v>18815</v>
      </c>
      <c r="C2897" s="7" t="s">
        <v>3</v>
      </c>
      <c r="D2897" s="8">
        <v>1000132770</v>
      </c>
      <c r="E2897" s="7" t="s">
        <v>3</v>
      </c>
      <c r="F2897" s="8">
        <v>631250380</v>
      </c>
      <c r="G2897" s="7" t="s">
        <v>31</v>
      </c>
      <c r="H2897" s="5">
        <v>4.1593410968521101E-2</v>
      </c>
      <c r="I2897" s="5">
        <v>1.7300118359962913E-3</v>
      </c>
    </row>
    <row r="2898" spans="1:9" hidden="1" outlineLevel="1">
      <c r="A2898" s="7" t="s">
        <v>18816</v>
      </c>
      <c r="B2898" s="7" t="s">
        <v>18817</v>
      </c>
      <c r="C2898" s="7" t="s">
        <v>3</v>
      </c>
      <c r="D2898" s="8"/>
      <c r="E2898" s="7" t="s">
        <v>3</v>
      </c>
      <c r="F2898" s="8"/>
      <c r="G2898" s="7" t="s">
        <v>31</v>
      </c>
      <c r="H2898" s="5">
        <v>0</v>
      </c>
      <c r="I2898" s="5">
        <v>0</v>
      </c>
    </row>
    <row r="2899" spans="1:9" hidden="1" outlineLevel="1">
      <c r="A2899" s="7" t="s">
        <v>18818</v>
      </c>
      <c r="B2899" s="7" t="s">
        <v>6529</v>
      </c>
      <c r="C2899" s="7" t="s">
        <v>3</v>
      </c>
      <c r="D2899" s="8">
        <v>4862400000</v>
      </c>
      <c r="E2899" s="7" t="s">
        <v>3</v>
      </c>
      <c r="F2899" s="8">
        <v>4077200000</v>
      </c>
      <c r="G2899" s="7" t="s">
        <v>31</v>
      </c>
      <c r="H2899" s="5">
        <v>0.20221695314846749</v>
      </c>
      <c r="I2899" s="5">
        <v>4.0891696140649497E-2</v>
      </c>
    </row>
    <row r="2900" spans="1:9" hidden="1" outlineLevel="1">
      <c r="A2900" s="7" t="s">
        <v>18819</v>
      </c>
      <c r="B2900" s="7" t="s">
        <v>18820</v>
      </c>
      <c r="C2900" s="7" t="s">
        <v>3</v>
      </c>
      <c r="D2900" s="8"/>
      <c r="E2900" s="7" t="s">
        <v>3</v>
      </c>
      <c r="F2900" s="8"/>
      <c r="G2900" s="7" t="s">
        <v>31</v>
      </c>
      <c r="H2900" s="5">
        <v>0</v>
      </c>
      <c r="I2900" s="5">
        <v>0</v>
      </c>
    </row>
    <row r="2901" spans="1:9" hidden="1" outlineLevel="1">
      <c r="A2901" s="7" t="s">
        <v>18821</v>
      </c>
      <c r="B2901" s="7" t="s">
        <v>18822</v>
      </c>
      <c r="C2901" s="7" t="s">
        <v>3</v>
      </c>
      <c r="D2901" s="8">
        <v>43900000</v>
      </c>
      <c r="E2901" s="7" t="s">
        <v>3</v>
      </c>
      <c r="F2901" s="8">
        <v>133430000</v>
      </c>
      <c r="G2901" s="7" t="s">
        <v>31</v>
      </c>
      <c r="H2901" s="5">
        <v>1.8257083422214798E-3</v>
      </c>
      <c r="I2901" s="5">
        <v>3.333210950857104E-6</v>
      </c>
    </row>
    <row r="2902" spans="1:9" collapsed="1">
      <c r="A2902" s="5"/>
      <c r="B2902" s="5"/>
      <c r="C2902" s="5"/>
      <c r="D2902" s="5"/>
      <c r="E2902" s="5"/>
      <c r="F2902" s="5"/>
      <c r="G2902" s="5"/>
      <c r="H2902" s="5"/>
      <c r="I2902" s="5"/>
    </row>
    <row r="2903" spans="1:9" s="17" customFormat="1">
      <c r="A2903" s="13"/>
      <c r="B2903" s="13" t="s">
        <v>31</v>
      </c>
      <c r="C2903" s="13"/>
      <c r="D2903" s="13">
        <v>24045461690</v>
      </c>
      <c r="E2903" s="13"/>
      <c r="F2903" s="13"/>
      <c r="G2903" s="13"/>
      <c r="H2903" s="13" t="s">
        <v>13493</v>
      </c>
      <c r="I2903" s="13">
        <v>2896.4654992147248</v>
      </c>
    </row>
    <row r="2905" spans="1:9">
      <c r="A2905" s="5"/>
      <c r="B2905" s="5"/>
      <c r="C2905" s="5"/>
      <c r="D2905" s="5"/>
      <c r="E2905" s="5"/>
      <c r="F2905" s="5"/>
      <c r="G2905" s="5"/>
      <c r="H2905" s="5"/>
      <c r="I2905" s="5"/>
    </row>
    <row r="2906" spans="1:9" ht="42" hidden="1" outlineLevel="1">
      <c r="A2906" s="6" t="s">
        <v>13494</v>
      </c>
      <c r="B2906" s="6" t="s">
        <v>13495</v>
      </c>
      <c r="C2906" s="6" t="s">
        <v>13497</v>
      </c>
      <c r="D2906" s="6" t="s">
        <v>13498</v>
      </c>
      <c r="E2906" s="6" t="s">
        <v>13499</v>
      </c>
      <c r="F2906" s="6" t="s">
        <v>13500</v>
      </c>
      <c r="G2906" s="6" t="s">
        <v>13496</v>
      </c>
      <c r="H2906" s="5" t="s">
        <v>13501</v>
      </c>
      <c r="I2906" s="5" t="s">
        <v>13502</v>
      </c>
    </row>
    <row r="2907" spans="1:9" hidden="1" outlineLevel="1">
      <c r="A2907" s="7" t="s">
        <v>18823</v>
      </c>
      <c r="B2907" s="7" t="s">
        <v>18824</v>
      </c>
      <c r="C2907" s="7" t="s">
        <v>3</v>
      </c>
      <c r="D2907" s="8">
        <v>26466000</v>
      </c>
      <c r="E2907" s="7" t="s">
        <v>3</v>
      </c>
      <c r="F2907" s="8">
        <v>25456000</v>
      </c>
      <c r="G2907" s="7" t="s">
        <v>6</v>
      </c>
      <c r="H2907" s="5">
        <v>6.882450460727757E-5</v>
      </c>
      <c r="I2907" s="12">
        <v>4.7368124344371711E-9</v>
      </c>
    </row>
    <row r="2908" spans="1:9" hidden="1" outlineLevel="1">
      <c r="A2908" s="7" t="s">
        <v>18825</v>
      </c>
      <c r="B2908" s="7" t="s">
        <v>18826</v>
      </c>
      <c r="C2908" s="7" t="s">
        <v>3</v>
      </c>
      <c r="D2908" s="8">
        <v>30952900</v>
      </c>
      <c r="E2908" s="7" t="s">
        <v>3</v>
      </c>
      <c r="F2908" s="8">
        <v>22276660</v>
      </c>
      <c r="G2908" s="7" t="s">
        <v>6</v>
      </c>
      <c r="H2908" s="5">
        <v>8.0492632383382531E-5</v>
      </c>
      <c r="I2908" s="12">
        <v>6.4790638680063622E-9</v>
      </c>
    </row>
    <row r="2909" spans="1:9" hidden="1" outlineLevel="1">
      <c r="A2909" s="7" t="s">
        <v>18827</v>
      </c>
      <c r="B2909" s="7" t="s">
        <v>18828</v>
      </c>
      <c r="C2909" s="7" t="s">
        <v>3</v>
      </c>
      <c r="D2909" s="8">
        <v>16090</v>
      </c>
      <c r="E2909" s="7" t="s">
        <v>3</v>
      </c>
      <c r="F2909" s="8">
        <v>11510</v>
      </c>
      <c r="G2909" s="7" t="s">
        <v>6</v>
      </c>
      <c r="H2909" s="5">
        <v>4.184184535370272E-8</v>
      </c>
      <c r="I2909" s="12">
        <v>1.7507400226031739E-15</v>
      </c>
    </row>
    <row r="2910" spans="1:9" hidden="1" outlineLevel="1">
      <c r="A2910" s="7" t="s">
        <v>18829</v>
      </c>
      <c r="B2910" s="7" t="s">
        <v>7156</v>
      </c>
      <c r="C2910" s="7" t="s">
        <v>3</v>
      </c>
      <c r="D2910" s="8">
        <v>210148000</v>
      </c>
      <c r="E2910" s="7" t="s">
        <v>3</v>
      </c>
      <c r="F2910" s="8">
        <v>479354000</v>
      </c>
      <c r="G2910" s="7" t="s">
        <v>6</v>
      </c>
      <c r="H2910" s="5">
        <v>5.4648726646301551E-4</v>
      </c>
      <c r="I2910" s="12">
        <v>2.9864833240621892E-7</v>
      </c>
    </row>
    <row r="2911" spans="1:9" hidden="1" outlineLevel="1">
      <c r="A2911" s="7" t="s">
        <v>18830</v>
      </c>
      <c r="B2911" s="7" t="s">
        <v>2160</v>
      </c>
      <c r="C2911" s="7" t="s">
        <v>3</v>
      </c>
      <c r="D2911" s="8">
        <v>111454000000</v>
      </c>
      <c r="E2911" s="7" t="s">
        <v>3</v>
      </c>
      <c r="F2911" s="8">
        <v>103206000000</v>
      </c>
      <c r="G2911" s="7" t="s">
        <v>6</v>
      </c>
      <c r="H2911" s="5">
        <v>0.28983474406784232</v>
      </c>
      <c r="I2911" s="12">
        <v>8.4004178868871654E-2</v>
      </c>
    </row>
    <row r="2912" spans="1:9" hidden="1" outlineLevel="1">
      <c r="A2912" s="7" t="s">
        <v>18831</v>
      </c>
      <c r="B2912" s="7" t="s">
        <v>18832</v>
      </c>
      <c r="C2912" s="7" t="s">
        <v>3</v>
      </c>
      <c r="D2912" s="8">
        <v>43924000</v>
      </c>
      <c r="E2912" s="7" t="s">
        <v>3</v>
      </c>
      <c r="F2912" s="8">
        <v>93770000</v>
      </c>
      <c r="G2912" s="7" t="s">
        <v>6</v>
      </c>
      <c r="H2912" s="5">
        <v>1.1422381698670219E-4</v>
      </c>
      <c r="I2912" s="12">
        <v>1.3047080367011635E-8</v>
      </c>
    </row>
    <row r="2913" spans="1:9" hidden="1" outlineLevel="1">
      <c r="A2913" s="7" t="s">
        <v>18833</v>
      </c>
      <c r="B2913" s="7" t="s">
        <v>18834</v>
      </c>
      <c r="C2913" s="7" t="s">
        <v>3</v>
      </c>
      <c r="D2913" s="8">
        <v>88347000</v>
      </c>
      <c r="E2913" s="7" t="s">
        <v>3</v>
      </c>
      <c r="F2913" s="8">
        <v>74330000</v>
      </c>
      <c r="G2913" s="7" t="s">
        <v>6</v>
      </c>
      <c r="H2913" s="5">
        <v>2.2974527728176347E-4</v>
      </c>
      <c r="I2913" s="12">
        <v>5.2782892433274381E-8</v>
      </c>
    </row>
    <row r="2914" spans="1:9" hidden="1" outlineLevel="1">
      <c r="A2914" s="7" t="s">
        <v>18835</v>
      </c>
      <c r="B2914" s="7" t="s">
        <v>18836</v>
      </c>
      <c r="C2914" s="7" t="s">
        <v>3</v>
      </c>
      <c r="D2914" s="8">
        <v>305394000</v>
      </c>
      <c r="E2914" s="7" t="s">
        <v>3</v>
      </c>
      <c r="F2914" s="8">
        <v>156660000</v>
      </c>
      <c r="G2914" s="7" t="s">
        <v>6</v>
      </c>
      <c r="H2914" s="5">
        <v>7.9417330764131066E-4</v>
      </c>
      <c r="I2914" s="12">
        <v>6.3071124256993985E-7</v>
      </c>
    </row>
    <row r="2915" spans="1:9" hidden="1" outlineLevel="1">
      <c r="A2915" s="7" t="s">
        <v>18837</v>
      </c>
      <c r="B2915" s="7" t="s">
        <v>18838</v>
      </c>
      <c r="C2915" s="7" t="s">
        <v>3</v>
      </c>
      <c r="D2915" s="8">
        <v>103629000</v>
      </c>
      <c r="E2915" s="7" t="s">
        <v>3</v>
      </c>
      <c r="F2915" s="8">
        <v>71186000</v>
      </c>
      <c r="G2915" s="7" t="s">
        <v>6</v>
      </c>
      <c r="H2915" s="5">
        <v>2.6948592866120937E-4</v>
      </c>
      <c r="I2915" s="12">
        <v>7.2622665746394425E-8</v>
      </c>
    </row>
    <row r="2916" spans="1:9" hidden="1" outlineLevel="1">
      <c r="A2916" s="7" t="s">
        <v>18839</v>
      </c>
      <c r="B2916" s="7" t="s">
        <v>2096</v>
      </c>
      <c r="C2916" s="7" t="s">
        <v>3</v>
      </c>
      <c r="D2916" s="8">
        <v>2345000</v>
      </c>
      <c r="E2916" s="7" t="s">
        <v>3</v>
      </c>
      <c r="F2916" s="8">
        <v>338000</v>
      </c>
      <c r="G2916" s="7" t="s">
        <v>6</v>
      </c>
      <c r="H2916" s="5">
        <v>6.098143403010123E-6</v>
      </c>
      <c r="I2916" s="12">
        <v>3.7187352963675882E-11</v>
      </c>
    </row>
    <row r="2917" spans="1:9" hidden="1" outlineLevel="1">
      <c r="A2917" s="7" t="s">
        <v>18840</v>
      </c>
      <c r="B2917" s="7" t="s">
        <v>18841</v>
      </c>
      <c r="C2917" s="7" t="s">
        <v>3</v>
      </c>
      <c r="D2917" s="8"/>
      <c r="E2917" s="7" t="s">
        <v>3</v>
      </c>
      <c r="F2917" s="8"/>
      <c r="G2917" s="7" t="s">
        <v>6</v>
      </c>
      <c r="H2917" s="5">
        <v>0</v>
      </c>
      <c r="I2917" s="12">
        <v>0</v>
      </c>
    </row>
    <row r="2918" spans="1:9" hidden="1" outlineLevel="1">
      <c r="A2918" s="7" t="s">
        <v>18842</v>
      </c>
      <c r="B2918" s="7" t="s">
        <v>18843</v>
      </c>
      <c r="C2918" s="7" t="s">
        <v>3</v>
      </c>
      <c r="D2918" s="8">
        <v>19150350</v>
      </c>
      <c r="E2918" s="7" t="s">
        <v>3</v>
      </c>
      <c r="F2918" s="8">
        <v>31102860</v>
      </c>
      <c r="G2918" s="7" t="s">
        <v>6</v>
      </c>
      <c r="H2918" s="5">
        <v>4.9800247555579915E-5</v>
      </c>
      <c r="I2918" s="12">
        <v>2.4800646565970434E-9</v>
      </c>
    </row>
    <row r="2919" spans="1:9" hidden="1" outlineLevel="1">
      <c r="A2919" s="7" t="s">
        <v>18844</v>
      </c>
      <c r="B2919" s="7" t="s">
        <v>18845</v>
      </c>
      <c r="C2919" s="7" t="s">
        <v>3</v>
      </c>
      <c r="D2919" s="8">
        <v>0</v>
      </c>
      <c r="E2919" s="7" t="s">
        <v>3</v>
      </c>
      <c r="F2919" s="8">
        <v>47997000</v>
      </c>
      <c r="G2919" s="7" t="s">
        <v>6</v>
      </c>
      <c r="H2919" s="5">
        <v>0</v>
      </c>
      <c r="I2919" s="12">
        <v>0</v>
      </c>
    </row>
    <row r="2920" spans="1:9" hidden="1" outlineLevel="1">
      <c r="A2920" s="7" t="s">
        <v>18846</v>
      </c>
      <c r="B2920" s="7" t="s">
        <v>18847</v>
      </c>
      <c r="C2920" s="7" t="s">
        <v>3</v>
      </c>
      <c r="D2920" s="8">
        <v>19081000</v>
      </c>
      <c r="E2920" s="7" t="s">
        <v>3</v>
      </c>
      <c r="F2920" s="8">
        <v>15296000</v>
      </c>
      <c r="G2920" s="7" t="s">
        <v>6</v>
      </c>
      <c r="H2920" s="5">
        <v>4.9619903741081517E-5</v>
      </c>
      <c r="I2920" s="12">
        <v>2.4621348472741954E-9</v>
      </c>
    </row>
    <row r="2921" spans="1:9" hidden="1" outlineLevel="1">
      <c r="A2921" s="7" t="s">
        <v>18848</v>
      </c>
      <c r="B2921" s="7" t="s">
        <v>18849</v>
      </c>
      <c r="C2921" s="7" t="s">
        <v>3</v>
      </c>
      <c r="D2921" s="8">
        <v>30399000</v>
      </c>
      <c r="E2921" s="7" t="s">
        <v>3</v>
      </c>
      <c r="F2921" s="8">
        <v>7572000</v>
      </c>
      <c r="G2921" s="7" t="s">
        <v>6</v>
      </c>
      <c r="H2921" s="5">
        <v>7.905222230622802E-5</v>
      </c>
      <c r="I2921" s="12">
        <v>6.2492538515532947E-9</v>
      </c>
    </row>
    <row r="2922" spans="1:9" hidden="1" outlineLevel="1">
      <c r="A2922" s="7" t="s">
        <v>18850</v>
      </c>
      <c r="B2922" s="7" t="s">
        <v>18851</v>
      </c>
      <c r="C2922" s="7" t="s">
        <v>3</v>
      </c>
      <c r="D2922" s="8">
        <v>19884000</v>
      </c>
      <c r="E2922" s="7" t="s">
        <v>3</v>
      </c>
      <c r="F2922" s="8">
        <v>9965000</v>
      </c>
      <c r="G2922" s="7" t="s">
        <v>6</v>
      </c>
      <c r="H2922" s="5">
        <v>5.1708095277378801E-5</v>
      </c>
      <c r="I2922" s="12">
        <v>2.6737271172144838E-9</v>
      </c>
    </row>
    <row r="2923" spans="1:9" hidden="1" outlineLevel="1">
      <c r="A2923" s="7" t="s">
        <v>18852</v>
      </c>
      <c r="B2923" s="7" t="s">
        <v>2107</v>
      </c>
      <c r="C2923" s="7" t="s">
        <v>3</v>
      </c>
      <c r="D2923" s="8">
        <v>3051053000</v>
      </c>
      <c r="E2923" s="7" t="s">
        <v>3</v>
      </c>
      <c r="F2923" s="8">
        <v>2342136000</v>
      </c>
      <c r="G2923" s="7" t="s">
        <v>6</v>
      </c>
      <c r="H2923" s="5">
        <v>7.9342254687352846E-3</v>
      </c>
      <c r="I2923" s="12">
        <v>6.2951933788727644E-5</v>
      </c>
    </row>
    <row r="2924" spans="1:9" hidden="1" outlineLevel="1">
      <c r="A2924" s="7" t="s">
        <v>18853</v>
      </c>
      <c r="B2924" s="7" t="s">
        <v>504</v>
      </c>
      <c r="C2924" s="7" t="s">
        <v>3</v>
      </c>
      <c r="D2924" s="8">
        <v>24440000000</v>
      </c>
      <c r="E2924" s="7" t="s">
        <v>3</v>
      </c>
      <c r="F2924" s="8">
        <v>45885000000</v>
      </c>
      <c r="G2924" s="7" t="s">
        <v>6</v>
      </c>
      <c r="H2924" s="5">
        <v>6.3555916746084185E-2</v>
      </c>
      <c r="I2924" s="12">
        <v>4.0393545534351842E-3</v>
      </c>
    </row>
    <row r="2925" spans="1:9" hidden="1" outlineLevel="1">
      <c r="A2925" s="7" t="s">
        <v>18854</v>
      </c>
      <c r="B2925" s="7" t="s">
        <v>18855</v>
      </c>
      <c r="C2925" s="7" t="s">
        <v>3</v>
      </c>
      <c r="D2925" s="8">
        <v>35585000</v>
      </c>
      <c r="E2925" s="7" t="s">
        <v>3</v>
      </c>
      <c r="F2925" s="8">
        <v>20146000</v>
      </c>
      <c r="G2925" s="7" t="s">
        <v>6</v>
      </c>
      <c r="H2925" s="5">
        <v>9.2538350957831645E-5</v>
      </c>
      <c r="I2925" s="12">
        <v>8.5633463979948214E-9</v>
      </c>
    </row>
    <row r="2926" spans="1:9" hidden="1" outlineLevel="1">
      <c r="A2926" s="7" t="s">
        <v>18856</v>
      </c>
      <c r="B2926" s="7" t="s">
        <v>18857</v>
      </c>
      <c r="C2926" s="7" t="s">
        <v>3</v>
      </c>
      <c r="D2926" s="8">
        <v>981000</v>
      </c>
      <c r="E2926" s="7" t="s">
        <v>3</v>
      </c>
      <c r="F2926" s="8">
        <v>3585000</v>
      </c>
      <c r="G2926" s="7" t="s">
        <v>6</v>
      </c>
      <c r="H2926" s="5">
        <v>2.5510783276558338E-6</v>
      </c>
      <c r="I2926" s="12">
        <v>6.5080006338352855E-12</v>
      </c>
    </row>
    <row r="2927" spans="1:9" hidden="1" outlineLevel="1">
      <c r="A2927" s="7" t="s">
        <v>18858</v>
      </c>
      <c r="B2927" s="7" t="s">
        <v>786</v>
      </c>
      <c r="C2927" s="7" t="s">
        <v>3</v>
      </c>
      <c r="D2927" s="8">
        <v>188313000</v>
      </c>
      <c r="E2927" s="7" t="s">
        <v>3</v>
      </c>
      <c r="F2927" s="8">
        <v>205333000</v>
      </c>
      <c r="G2927" s="7" t="s">
        <v>6</v>
      </c>
      <c r="H2927" s="5">
        <v>4.8970561989383592E-4</v>
      </c>
      <c r="I2927" s="12">
        <v>2.3981159415560608E-7</v>
      </c>
    </row>
    <row r="2928" spans="1:9" hidden="1" outlineLevel="1">
      <c r="A2928" s="7" t="s">
        <v>18859</v>
      </c>
      <c r="B2928" s="7" t="s">
        <v>2342</v>
      </c>
      <c r="C2928" s="7" t="s">
        <v>3</v>
      </c>
      <c r="D2928" s="8">
        <v>2681000</v>
      </c>
      <c r="E2928" s="7" t="s">
        <v>3</v>
      </c>
      <c r="F2928" s="8">
        <v>4564000</v>
      </c>
      <c r="G2928" s="7" t="s">
        <v>6</v>
      </c>
      <c r="H2928" s="5">
        <v>6.9719072338891851E-6</v>
      </c>
      <c r="I2928" s="12">
        <v>4.860749047795635E-11</v>
      </c>
    </row>
    <row r="2929" spans="1:9" hidden="1" outlineLevel="1">
      <c r="A2929" s="7" t="s">
        <v>18860</v>
      </c>
      <c r="B2929" s="7" t="s">
        <v>2346</v>
      </c>
      <c r="C2929" s="7" t="s">
        <v>3</v>
      </c>
      <c r="D2929" s="8">
        <v>653652000</v>
      </c>
      <c r="E2929" s="7" t="s">
        <v>3</v>
      </c>
      <c r="F2929" s="8">
        <v>1525970000</v>
      </c>
      <c r="G2929" s="7" t="s">
        <v>6</v>
      </c>
      <c r="H2929" s="5">
        <v>1.6998139154219074E-3</v>
      </c>
      <c r="I2929" s="12">
        <v>2.8893673470619554E-6</v>
      </c>
    </row>
    <row r="2930" spans="1:9" hidden="1" outlineLevel="1">
      <c r="A2930" s="7" t="s">
        <v>18861</v>
      </c>
      <c r="B2930" s="7" t="s">
        <v>2627</v>
      </c>
      <c r="C2930" s="7" t="s">
        <v>3</v>
      </c>
      <c r="D2930" s="8">
        <v>412000</v>
      </c>
      <c r="E2930" s="7" t="s">
        <v>3</v>
      </c>
      <c r="F2930" s="8">
        <v>4440000</v>
      </c>
      <c r="G2930" s="7" t="s">
        <v>6</v>
      </c>
      <c r="H2930" s="5">
        <v>1.0714008878636121E-6</v>
      </c>
      <c r="I2930" s="12">
        <v>1.1478998625149362E-12</v>
      </c>
    </row>
    <row r="2931" spans="1:9" hidden="1" outlineLevel="1">
      <c r="A2931" s="7" t="s">
        <v>18862</v>
      </c>
      <c r="B2931" s="7" t="s">
        <v>1624</v>
      </c>
      <c r="C2931" s="7" t="s">
        <v>3</v>
      </c>
      <c r="D2931" s="8">
        <v>15130000000</v>
      </c>
      <c r="E2931" s="7" t="s">
        <v>3</v>
      </c>
      <c r="F2931" s="8">
        <v>15499000000</v>
      </c>
      <c r="G2931" s="7" t="s">
        <v>6</v>
      </c>
      <c r="H2931" s="5">
        <v>3.9345377265476829E-2</v>
      </c>
      <c r="I2931" s="12">
        <v>1.5480587121627009E-3</v>
      </c>
    </row>
    <row r="2932" spans="1:9" hidden="1" outlineLevel="1">
      <c r="A2932" s="7" t="s">
        <v>18863</v>
      </c>
      <c r="B2932" s="7" t="s">
        <v>18864</v>
      </c>
      <c r="C2932" s="7" t="s">
        <v>3</v>
      </c>
      <c r="D2932" s="8"/>
      <c r="E2932" s="7" t="s">
        <v>3</v>
      </c>
      <c r="F2932" s="8"/>
      <c r="G2932" s="7" t="s">
        <v>6</v>
      </c>
      <c r="H2932" s="5">
        <v>0</v>
      </c>
      <c r="I2932" s="12">
        <v>0</v>
      </c>
    </row>
    <row r="2933" spans="1:9" hidden="1" outlineLevel="1">
      <c r="A2933" s="7" t="s">
        <v>18865</v>
      </c>
      <c r="B2933" s="7" t="s">
        <v>18866</v>
      </c>
      <c r="C2933" s="7" t="s">
        <v>3</v>
      </c>
      <c r="D2933" s="8">
        <v>5925360</v>
      </c>
      <c r="E2933" s="7" t="s">
        <v>3</v>
      </c>
      <c r="F2933" s="8">
        <v>2017510</v>
      </c>
      <c r="G2933" s="7" t="s">
        <v>6</v>
      </c>
      <c r="H2933" s="5">
        <v>1.5408825157552264E-5</v>
      </c>
      <c r="I2933" s="12">
        <v>2.3743189273601555E-10</v>
      </c>
    </row>
    <row r="2934" spans="1:9" hidden="1" outlineLevel="1">
      <c r="A2934" s="7" t="s">
        <v>18867</v>
      </c>
      <c r="B2934" s="7" t="s">
        <v>18868</v>
      </c>
      <c r="C2934" s="7" t="s">
        <v>3</v>
      </c>
      <c r="D2934" s="8">
        <v>16140000</v>
      </c>
      <c r="E2934" s="7" t="s">
        <v>3</v>
      </c>
      <c r="F2934" s="8">
        <v>5868000</v>
      </c>
      <c r="G2934" s="7" t="s">
        <v>6</v>
      </c>
      <c r="H2934" s="5">
        <v>4.1971869733297814E-5</v>
      </c>
      <c r="I2934" s="12">
        <v>1.7616378489089211E-9</v>
      </c>
    </row>
    <row r="2935" spans="1:9" hidden="1" outlineLevel="1">
      <c r="A2935" s="7" t="s">
        <v>18869</v>
      </c>
      <c r="B2935" s="7" t="s">
        <v>18870</v>
      </c>
      <c r="C2935" s="7" t="s">
        <v>3</v>
      </c>
      <c r="D2935" s="8">
        <v>28680</v>
      </c>
      <c r="E2935" s="7" t="s">
        <v>3</v>
      </c>
      <c r="F2935" s="8">
        <v>431200</v>
      </c>
      <c r="G2935" s="7" t="s">
        <v>6</v>
      </c>
      <c r="H2935" s="5">
        <v>7.4581984135748538E-8</v>
      </c>
      <c r="I2935" s="12">
        <v>5.5624723576250469E-15</v>
      </c>
    </row>
    <row r="2936" spans="1:9" hidden="1" outlineLevel="1">
      <c r="A2936" s="7" t="s">
        <v>18871</v>
      </c>
      <c r="B2936" s="7" t="s">
        <v>18872</v>
      </c>
      <c r="C2936" s="7" t="s">
        <v>3</v>
      </c>
      <c r="D2936" s="8">
        <v>790427000</v>
      </c>
      <c r="E2936" s="7" t="s">
        <v>3</v>
      </c>
      <c r="F2936" s="8">
        <v>1304560000</v>
      </c>
      <c r="G2936" s="7" t="s">
        <v>6</v>
      </c>
      <c r="H2936" s="5">
        <v>2.0554956058042996E-3</v>
      </c>
      <c r="I2936" s="12">
        <v>4.2250621854807843E-6</v>
      </c>
    </row>
    <row r="2937" spans="1:9" hidden="1" outlineLevel="1">
      <c r="A2937" s="7" t="s">
        <v>18873</v>
      </c>
      <c r="B2937" s="7" t="s">
        <v>18874</v>
      </c>
      <c r="C2937" s="7" t="s">
        <v>3</v>
      </c>
      <c r="D2937" s="8">
        <v>53108000</v>
      </c>
      <c r="E2937" s="7" t="s">
        <v>3</v>
      </c>
      <c r="F2937" s="8">
        <v>35491000</v>
      </c>
      <c r="G2937" s="7" t="s">
        <v>6</v>
      </c>
      <c r="H2937" s="5">
        <v>1.3810669503072989E-4</v>
      </c>
      <c r="I2937" s="12">
        <v>1.9073459212311034E-8</v>
      </c>
    </row>
    <row r="2938" spans="1:9" hidden="1" outlineLevel="1">
      <c r="A2938" s="7" t="s">
        <v>18875</v>
      </c>
      <c r="B2938" s="7" t="s">
        <v>18876</v>
      </c>
      <c r="C2938" s="7" t="s">
        <v>3</v>
      </c>
      <c r="D2938" s="8"/>
      <c r="E2938" s="7" t="s">
        <v>3</v>
      </c>
      <c r="F2938" s="8"/>
      <c r="G2938" s="7" t="s">
        <v>6</v>
      </c>
      <c r="H2938" s="5">
        <v>0</v>
      </c>
      <c r="I2938" s="12">
        <v>0</v>
      </c>
    </row>
    <row r="2939" spans="1:9" hidden="1" outlineLevel="1">
      <c r="A2939" s="7" t="s">
        <v>18877</v>
      </c>
      <c r="B2939" s="7" t="s">
        <v>18878</v>
      </c>
      <c r="C2939" s="7" t="s">
        <v>3</v>
      </c>
      <c r="D2939" s="8"/>
      <c r="E2939" s="7" t="s">
        <v>3</v>
      </c>
      <c r="F2939" s="8"/>
      <c r="G2939" s="7" t="s">
        <v>6</v>
      </c>
      <c r="H2939" s="5">
        <v>0</v>
      </c>
      <c r="I2939" s="12">
        <v>0</v>
      </c>
    </row>
    <row r="2940" spans="1:9" hidden="1" outlineLevel="1">
      <c r="A2940" s="7" t="s">
        <v>18879</v>
      </c>
      <c r="B2940" s="7" t="s">
        <v>18880</v>
      </c>
      <c r="C2940" s="7" t="s">
        <v>3</v>
      </c>
      <c r="D2940" s="8">
        <v>37309970</v>
      </c>
      <c r="E2940" s="7" t="s">
        <v>3</v>
      </c>
      <c r="F2940" s="8">
        <v>33989320</v>
      </c>
      <c r="G2940" s="7" t="s">
        <v>6</v>
      </c>
      <c r="H2940" s="5">
        <v>9.70241140392348E-5</v>
      </c>
      <c r="I2940" s="12">
        <v>9.4136787050984395E-9</v>
      </c>
    </row>
    <row r="2941" spans="1:9" hidden="1" outlineLevel="1">
      <c r="A2941" s="7" t="s">
        <v>18881</v>
      </c>
      <c r="B2941" s="7" t="s">
        <v>6426</v>
      </c>
      <c r="C2941" s="7" t="s">
        <v>3</v>
      </c>
      <c r="D2941" s="8">
        <v>561606000</v>
      </c>
      <c r="E2941" s="7" t="s">
        <v>3</v>
      </c>
      <c r="F2941" s="8">
        <v>651434000</v>
      </c>
      <c r="G2941" s="7" t="s">
        <v>6</v>
      </c>
      <c r="H2941" s="5">
        <v>1.4604494345376985E-3</v>
      </c>
      <c r="I2941" s="12">
        <v>2.1329125508414835E-6</v>
      </c>
    </row>
    <row r="2942" spans="1:9" hidden="1" outlineLevel="1">
      <c r="A2942" s="7" t="s">
        <v>18882</v>
      </c>
      <c r="B2942" s="7" t="s">
        <v>18883</v>
      </c>
      <c r="C2942" s="7" t="s">
        <v>3</v>
      </c>
      <c r="D2942" s="8"/>
      <c r="E2942" s="7" t="s">
        <v>3</v>
      </c>
      <c r="F2942" s="8"/>
      <c r="G2942" s="7" t="s">
        <v>6</v>
      </c>
      <c r="H2942" s="5">
        <v>0</v>
      </c>
      <c r="I2942" s="12">
        <v>0</v>
      </c>
    </row>
    <row r="2943" spans="1:9" hidden="1" outlineLevel="1">
      <c r="A2943" s="7" t="s">
        <v>18884</v>
      </c>
      <c r="B2943" s="7" t="s">
        <v>18885</v>
      </c>
      <c r="C2943" s="7" t="s">
        <v>3</v>
      </c>
      <c r="D2943" s="8">
        <v>11025000</v>
      </c>
      <c r="E2943" s="7" t="s">
        <v>3</v>
      </c>
      <c r="F2943" s="8">
        <v>35083000</v>
      </c>
      <c r="G2943" s="7" t="s">
        <v>6</v>
      </c>
      <c r="H2943" s="5">
        <v>2.8670375700719235E-5</v>
      </c>
      <c r="I2943" s="12">
        <v>8.219904428203919E-10</v>
      </c>
    </row>
    <row r="2944" spans="1:9" hidden="1" outlineLevel="1">
      <c r="A2944" s="7" t="s">
        <v>18886</v>
      </c>
      <c r="B2944" s="7" t="s">
        <v>18887</v>
      </c>
      <c r="C2944" s="7" t="s">
        <v>3</v>
      </c>
      <c r="D2944" s="8">
        <v>722780</v>
      </c>
      <c r="E2944" s="7" t="s">
        <v>3</v>
      </c>
      <c r="F2944" s="8">
        <v>807940</v>
      </c>
      <c r="G2944" s="7" t="s">
        <v>6</v>
      </c>
      <c r="H2944" s="5">
        <v>1.8795804216749067E-6</v>
      </c>
      <c r="I2944" s="12">
        <v>3.5328225615436202E-12</v>
      </c>
    </row>
    <row r="2945" spans="1:9" hidden="1" outlineLevel="1">
      <c r="A2945" s="7" t="s">
        <v>18888</v>
      </c>
      <c r="B2945" s="7" t="s">
        <v>18889</v>
      </c>
      <c r="C2945" s="7" t="s">
        <v>3</v>
      </c>
      <c r="D2945" s="8">
        <v>20729000</v>
      </c>
      <c r="E2945" s="7" t="s">
        <v>3</v>
      </c>
      <c r="F2945" s="8">
        <v>48733000</v>
      </c>
      <c r="G2945" s="7" t="s">
        <v>6</v>
      </c>
      <c r="H2945" s="5">
        <v>5.3905507292535961E-5</v>
      </c>
      <c r="I2945" s="12">
        <v>2.9058037164656476E-9</v>
      </c>
    </row>
    <row r="2946" spans="1:9" hidden="1" outlineLevel="1">
      <c r="A2946" s="7" t="s">
        <v>18890</v>
      </c>
      <c r="B2946" s="7" t="s">
        <v>18891</v>
      </c>
      <c r="C2946" s="7" t="s">
        <v>3</v>
      </c>
      <c r="D2946" s="8">
        <v>26521000</v>
      </c>
      <c r="E2946" s="7" t="s">
        <v>3</v>
      </c>
      <c r="F2946" s="8">
        <v>80177000</v>
      </c>
      <c r="G2946" s="7" t="s">
        <v>6</v>
      </c>
      <c r="H2946" s="5">
        <v>6.8967531424832178E-5</v>
      </c>
      <c r="I2946" s="12">
        <v>4.7565203908352137E-9</v>
      </c>
    </row>
    <row r="2947" spans="1:9" hidden="1" outlineLevel="1">
      <c r="A2947" s="7" t="s">
        <v>18892</v>
      </c>
      <c r="B2947" s="7" t="s">
        <v>5047</v>
      </c>
      <c r="C2947" s="7" t="s">
        <v>3</v>
      </c>
      <c r="D2947" s="8">
        <v>6627701000</v>
      </c>
      <c r="E2947" s="7" t="s">
        <v>3</v>
      </c>
      <c r="F2947" s="8">
        <v>10289957000</v>
      </c>
      <c r="G2947" s="7" t="s">
        <v>6</v>
      </c>
      <c r="H2947" s="5">
        <v>1.7235254213336288E-2</v>
      </c>
      <c r="I2947" s="12">
        <v>2.9705398779832629E-4</v>
      </c>
    </row>
    <row r="2948" spans="1:9" hidden="1" outlineLevel="1">
      <c r="A2948" s="7" t="s">
        <v>18893</v>
      </c>
      <c r="B2948" s="7" t="s">
        <v>1148</v>
      </c>
      <c r="C2948" s="7" t="s">
        <v>3</v>
      </c>
      <c r="D2948" s="8">
        <v>174705000</v>
      </c>
      <c r="E2948" s="7" t="s">
        <v>3</v>
      </c>
      <c r="F2948" s="8">
        <v>95244000</v>
      </c>
      <c r="G2948" s="7" t="s">
        <v>6</v>
      </c>
      <c r="H2948" s="5">
        <v>4.5431818474323389E-4</v>
      </c>
      <c r="I2948" s="12">
        <v>2.064050129883872E-7</v>
      </c>
    </row>
    <row r="2949" spans="1:9" hidden="1" outlineLevel="1">
      <c r="A2949" s="7" t="s">
        <v>18894</v>
      </c>
      <c r="B2949" s="7" t="s">
        <v>1098</v>
      </c>
      <c r="C2949" s="7" t="s">
        <v>3</v>
      </c>
      <c r="D2949" s="8">
        <v>530251000</v>
      </c>
      <c r="E2949" s="7" t="s">
        <v>3</v>
      </c>
      <c r="F2949" s="8">
        <v>191599000</v>
      </c>
      <c r="G2949" s="7" t="s">
        <v>6</v>
      </c>
      <c r="H2949" s="5">
        <v>1.3789111460936123E-3</v>
      </c>
      <c r="I2949" s="12">
        <v>1.9013959488211993E-6</v>
      </c>
    </row>
    <row r="2950" spans="1:9" hidden="1" outlineLevel="1">
      <c r="A2950" s="7" t="s">
        <v>18895</v>
      </c>
      <c r="B2950" s="7" t="s">
        <v>18896</v>
      </c>
      <c r="C2950" s="7" t="s">
        <v>3</v>
      </c>
      <c r="D2950" s="8">
        <v>7551000</v>
      </c>
      <c r="E2950" s="7" t="s">
        <v>3</v>
      </c>
      <c r="F2950" s="8">
        <v>4148000</v>
      </c>
      <c r="G2950" s="7" t="s">
        <v>6</v>
      </c>
      <c r="H2950" s="5">
        <v>1.9636281806451787E-5</v>
      </c>
      <c r="I2950" s="12">
        <v>3.8558356318238944E-10</v>
      </c>
    </row>
    <row r="2951" spans="1:9" hidden="1" outlineLevel="1">
      <c r="A2951" s="7" t="s">
        <v>18897</v>
      </c>
      <c r="B2951" s="7" t="s">
        <v>18898</v>
      </c>
      <c r="C2951" s="7" t="s">
        <v>3</v>
      </c>
      <c r="D2951" s="8">
        <v>3693400000</v>
      </c>
      <c r="E2951" s="7" t="s">
        <v>3</v>
      </c>
      <c r="F2951" s="8">
        <v>3633100000</v>
      </c>
      <c r="G2951" s="7" t="s">
        <v>6</v>
      </c>
      <c r="H2951" s="5">
        <v>9.6046408719307405E-3</v>
      </c>
      <c r="I2951" s="12">
        <v>9.2249126278762489E-5</v>
      </c>
    </row>
    <row r="2952" spans="1:9" hidden="1" outlineLevel="1">
      <c r="A2952" s="7" t="s">
        <v>18899</v>
      </c>
      <c r="B2952" s="7" t="s">
        <v>6772</v>
      </c>
      <c r="C2952" s="7" t="s">
        <v>3</v>
      </c>
      <c r="D2952" s="8">
        <v>182795000000</v>
      </c>
      <c r="E2952" s="7" t="s">
        <v>3</v>
      </c>
      <c r="F2952" s="8">
        <v>231839000000</v>
      </c>
      <c r="G2952" s="7" t="s">
        <v>6</v>
      </c>
      <c r="H2952" s="5">
        <v>0.47535612936172084</v>
      </c>
      <c r="I2952" s="12">
        <v>0.22596344972175708</v>
      </c>
    </row>
    <row r="2953" spans="1:9" hidden="1" outlineLevel="1">
      <c r="A2953" s="7" t="s">
        <v>18900</v>
      </c>
      <c r="B2953" s="7" t="s">
        <v>18901</v>
      </c>
      <c r="C2953" s="7" t="s">
        <v>3</v>
      </c>
      <c r="D2953" s="8"/>
      <c r="E2953" s="7" t="s">
        <v>3</v>
      </c>
      <c r="F2953" s="8"/>
      <c r="G2953" s="7" t="s">
        <v>6</v>
      </c>
      <c r="H2953" s="5">
        <v>0</v>
      </c>
      <c r="I2953" s="12">
        <v>0</v>
      </c>
    </row>
    <row r="2954" spans="1:9" hidden="1" outlineLevel="1">
      <c r="A2954" s="7" t="s">
        <v>18902</v>
      </c>
      <c r="B2954" s="7" t="s">
        <v>18903</v>
      </c>
      <c r="C2954" s="7" t="s">
        <v>3</v>
      </c>
      <c r="D2954" s="8">
        <v>340758000</v>
      </c>
      <c r="E2954" s="7" t="s">
        <v>3</v>
      </c>
      <c r="F2954" s="8">
        <v>94981000</v>
      </c>
      <c r="G2954" s="7" t="s">
        <v>6</v>
      </c>
      <c r="H2954" s="5">
        <v>8.8613695084133193E-4</v>
      </c>
      <c r="I2954" s="12">
        <v>7.8523869564637316E-7</v>
      </c>
    </row>
    <row r="2955" spans="1:9" hidden="1" outlineLevel="1">
      <c r="A2955" s="7" t="s">
        <v>18904</v>
      </c>
      <c r="B2955" s="7" t="s">
        <v>18905</v>
      </c>
      <c r="C2955" s="7" t="s">
        <v>3</v>
      </c>
      <c r="D2955" s="8">
        <v>17020750</v>
      </c>
      <c r="E2955" s="7" t="s">
        <v>3</v>
      </c>
      <c r="F2955" s="8">
        <v>8370000</v>
      </c>
      <c r="G2955" s="7" t="s">
        <v>6</v>
      </c>
      <c r="H2955" s="5">
        <v>4.426224917986548E-5</v>
      </c>
      <c r="I2955" s="12">
        <v>1.9591467024605025E-9</v>
      </c>
    </row>
    <row r="2956" spans="1:9" hidden="1" outlineLevel="1">
      <c r="A2956" s="7" t="s">
        <v>18906</v>
      </c>
      <c r="B2956" s="7" t="s">
        <v>18907</v>
      </c>
      <c r="C2956" s="7" t="s">
        <v>3</v>
      </c>
      <c r="D2956" s="8">
        <v>33517000</v>
      </c>
      <c r="E2956" s="7" t="s">
        <v>3</v>
      </c>
      <c r="F2956" s="8">
        <v>14739000</v>
      </c>
      <c r="G2956" s="7" t="s">
        <v>6</v>
      </c>
      <c r="H2956" s="5">
        <v>8.7160542617778372E-5</v>
      </c>
      <c r="I2956" s="12">
        <v>7.5969601894255603E-9</v>
      </c>
    </row>
    <row r="2957" spans="1:9" hidden="1" outlineLevel="1">
      <c r="A2957" s="7" t="s">
        <v>18908</v>
      </c>
      <c r="B2957" s="7" t="s">
        <v>18909</v>
      </c>
      <c r="C2957" s="7" t="s">
        <v>3</v>
      </c>
      <c r="D2957" s="8">
        <v>2913634000</v>
      </c>
      <c r="E2957" s="7" t="s">
        <v>3</v>
      </c>
      <c r="F2957" s="8">
        <v>1335124000</v>
      </c>
      <c r="G2957" s="7" t="s">
        <v>6</v>
      </c>
      <c r="H2957" s="5">
        <v>7.5768690643437083E-3</v>
      </c>
      <c r="I2957" s="12">
        <v>5.74089448182087E-5</v>
      </c>
    </row>
    <row r="2958" spans="1:9" hidden="1" outlineLevel="1">
      <c r="A2958" s="7" t="s">
        <v>18910</v>
      </c>
      <c r="B2958" s="7" t="s">
        <v>18911</v>
      </c>
      <c r="C2958" s="7" t="s">
        <v>3</v>
      </c>
      <c r="D2958" s="8">
        <v>729500000</v>
      </c>
      <c r="E2958" s="7" t="s">
        <v>3</v>
      </c>
      <c r="F2958" s="8">
        <v>499200000</v>
      </c>
      <c r="G2958" s="7" t="s">
        <v>6</v>
      </c>
      <c r="H2958" s="5">
        <v>1.897055698292488E-3</v>
      </c>
      <c r="I2958" s="12">
        <v>3.5988203224239993E-6</v>
      </c>
    </row>
    <row r="2959" spans="1:9" hidden="1" outlineLevel="1">
      <c r="A2959" s="7" t="s">
        <v>18912</v>
      </c>
      <c r="B2959" s="7" t="s">
        <v>2803</v>
      </c>
      <c r="C2959" s="7" t="s">
        <v>3</v>
      </c>
      <c r="D2959" s="8">
        <v>460907000</v>
      </c>
      <c r="E2959" s="7" t="s">
        <v>3</v>
      </c>
      <c r="F2959" s="8">
        <v>798263000</v>
      </c>
      <c r="G2959" s="7" t="s">
        <v>6</v>
      </c>
      <c r="H2959" s="5">
        <v>1.1985829345207619E-3</v>
      </c>
      <c r="I2959" s="12">
        <v>1.4366010509244011E-6</v>
      </c>
    </row>
    <row r="2960" spans="1:9" hidden="1" outlineLevel="1">
      <c r="A2960" s="7" t="s">
        <v>18913</v>
      </c>
      <c r="B2960" s="7" t="s">
        <v>18914</v>
      </c>
      <c r="C2960" s="7" t="s">
        <v>3</v>
      </c>
      <c r="D2960" s="8">
        <v>192742000</v>
      </c>
      <c r="E2960" s="7" t="s">
        <v>3</v>
      </c>
      <c r="F2960" s="8">
        <v>160720000</v>
      </c>
      <c r="G2960" s="7" t="s">
        <v>6</v>
      </c>
      <c r="H2960" s="5">
        <v>5.0122317943836973E-4</v>
      </c>
      <c r="I2960" s="12">
        <v>2.5122467560630816E-7</v>
      </c>
    </row>
    <row r="2961" spans="1:9" hidden="1" outlineLevel="1">
      <c r="A2961" s="7" t="s">
        <v>18915</v>
      </c>
      <c r="B2961" s="7" t="s">
        <v>18916</v>
      </c>
      <c r="C2961" s="7" t="s">
        <v>3</v>
      </c>
      <c r="D2961" s="8"/>
      <c r="E2961" s="7" t="s">
        <v>3</v>
      </c>
      <c r="F2961" s="8"/>
      <c r="G2961" s="7" t="s">
        <v>6</v>
      </c>
      <c r="H2961" s="5">
        <v>0</v>
      </c>
      <c r="I2961" s="12">
        <v>0</v>
      </c>
    </row>
    <row r="2962" spans="1:9" hidden="1" outlineLevel="1">
      <c r="A2962" s="7" t="s">
        <v>18917</v>
      </c>
      <c r="B2962" s="7" t="s">
        <v>18918</v>
      </c>
      <c r="C2962" s="7" t="s">
        <v>3</v>
      </c>
      <c r="D2962" s="8">
        <v>6325100000</v>
      </c>
      <c r="E2962" s="7" t="s">
        <v>3</v>
      </c>
      <c r="F2962" s="8">
        <v>9219200000</v>
      </c>
      <c r="G2962" s="7" t="s">
        <v>6</v>
      </c>
      <c r="H2962" s="5">
        <v>1.6448344067539158E-2</v>
      </c>
      <c r="I2962" s="12">
        <v>2.7054802256415065E-4</v>
      </c>
    </row>
    <row r="2963" spans="1:9" hidden="1" outlineLevel="1">
      <c r="A2963" s="7" t="s">
        <v>18919</v>
      </c>
      <c r="B2963" s="7" t="s">
        <v>1493</v>
      </c>
      <c r="C2963" s="7" t="s">
        <v>3</v>
      </c>
      <c r="D2963" s="8">
        <v>3512000</v>
      </c>
      <c r="E2963" s="7" t="s">
        <v>3</v>
      </c>
      <c r="F2963" s="8">
        <v>1284000</v>
      </c>
      <c r="G2963" s="7" t="s">
        <v>6</v>
      </c>
      <c r="H2963" s="5">
        <v>9.132912422759724E-6</v>
      </c>
      <c r="I2963" s="12">
        <v>8.3410089321798894E-11</v>
      </c>
    </row>
    <row r="2964" spans="1:9" hidden="1" outlineLevel="1">
      <c r="A2964" s="7" t="s">
        <v>18920</v>
      </c>
      <c r="B2964" s="7" t="s">
        <v>18921</v>
      </c>
      <c r="C2964" s="7" t="s">
        <v>3</v>
      </c>
      <c r="D2964" s="8">
        <v>34017230</v>
      </c>
      <c r="E2964" s="7" t="s">
        <v>3</v>
      </c>
      <c r="F2964" s="8">
        <v>16981510</v>
      </c>
      <c r="G2964" s="7" t="s">
        <v>6</v>
      </c>
      <c r="H2964" s="5">
        <v>8.8461384525875502E-5</v>
      </c>
      <c r="I2964" s="12">
        <v>7.8254165522348056E-9</v>
      </c>
    </row>
    <row r="2965" spans="1:9" hidden="1" outlineLevel="1">
      <c r="A2965" s="7" t="s">
        <v>18922</v>
      </c>
      <c r="B2965" s="7" t="s">
        <v>18923</v>
      </c>
      <c r="C2965" s="7" t="s">
        <v>3</v>
      </c>
      <c r="D2965" s="8">
        <v>52937000</v>
      </c>
      <c r="E2965" s="7" t="s">
        <v>3</v>
      </c>
      <c r="F2965" s="8">
        <v>97521000</v>
      </c>
      <c r="G2965" s="7" t="s">
        <v>6</v>
      </c>
      <c r="H2965" s="5">
        <v>1.3766201165251466E-4</v>
      </c>
      <c r="I2965" s="12">
        <v>1.895082945221708E-8</v>
      </c>
    </row>
    <row r="2966" spans="1:9" hidden="1" outlineLevel="1">
      <c r="A2966" s="7" t="s">
        <v>18924</v>
      </c>
      <c r="B2966" s="7" t="s">
        <v>18925</v>
      </c>
      <c r="C2966" s="7" t="s">
        <v>3</v>
      </c>
      <c r="D2966" s="8">
        <v>11550000</v>
      </c>
      <c r="E2966" s="7" t="s">
        <v>3</v>
      </c>
      <c r="F2966" s="8">
        <v>6174000</v>
      </c>
      <c r="G2966" s="7" t="s">
        <v>6</v>
      </c>
      <c r="H2966" s="5">
        <v>3.0035631686467768E-5</v>
      </c>
      <c r="I2966" s="12">
        <v>9.0213917080514666E-10</v>
      </c>
    </row>
    <row r="2967" spans="1:9" hidden="1" outlineLevel="1">
      <c r="A2967" s="7" t="s">
        <v>18926</v>
      </c>
      <c r="B2967" s="7" t="s">
        <v>18927</v>
      </c>
      <c r="C2967" s="7" t="s">
        <v>3</v>
      </c>
      <c r="D2967" s="8">
        <v>81249000</v>
      </c>
      <c r="E2967" s="7" t="s">
        <v>3</v>
      </c>
      <c r="F2967" s="8">
        <v>85880000</v>
      </c>
      <c r="G2967" s="7" t="s">
        <v>6</v>
      </c>
      <c r="H2967" s="5">
        <v>2.1128701635444327E-4</v>
      </c>
      <c r="I2967" s="12">
        <v>4.4642203279962778E-8</v>
      </c>
    </row>
    <row r="2968" spans="1:9" hidden="1" outlineLevel="1">
      <c r="A2968" s="7" t="s">
        <v>18928</v>
      </c>
      <c r="B2968" s="7" t="s">
        <v>18929</v>
      </c>
      <c r="C2968" s="7" t="s">
        <v>3</v>
      </c>
      <c r="D2968" s="8">
        <v>16928000</v>
      </c>
      <c r="E2968" s="7" t="s">
        <v>3</v>
      </c>
      <c r="F2968" s="8">
        <v>12103000</v>
      </c>
      <c r="G2968" s="7" t="s">
        <v>6</v>
      </c>
      <c r="H2968" s="5">
        <v>4.4021053955716574E-5</v>
      </c>
      <c r="I2968" s="12">
        <v>1.9378531913721096E-9</v>
      </c>
    </row>
    <row r="2969" spans="1:9" hidden="1" outlineLevel="1">
      <c r="A2969" s="7" t="s">
        <v>18930</v>
      </c>
      <c r="B2969" s="7" t="s">
        <v>18931</v>
      </c>
      <c r="C2969" s="7" t="s">
        <v>3</v>
      </c>
      <c r="D2969" s="8">
        <v>10941000</v>
      </c>
      <c r="E2969" s="7" t="s">
        <v>3</v>
      </c>
      <c r="F2969" s="8">
        <v>12785000</v>
      </c>
      <c r="G2969" s="7" t="s">
        <v>6</v>
      </c>
      <c r="H2969" s="5">
        <v>2.8451934742999467E-5</v>
      </c>
      <c r="I2969" s="12">
        <v>8.095125906199001E-10</v>
      </c>
    </row>
    <row r="2970" spans="1:9" hidden="1" outlineLevel="1">
      <c r="A2970" s="7" t="s">
        <v>18932</v>
      </c>
      <c r="B2970" s="7" t="s">
        <v>18933</v>
      </c>
      <c r="C2970" s="7" t="s">
        <v>3</v>
      </c>
      <c r="D2970" s="8">
        <v>2463339000</v>
      </c>
      <c r="E2970" s="7" t="s">
        <v>3</v>
      </c>
      <c r="F2970" s="8">
        <v>539960000</v>
      </c>
      <c r="G2970" s="7" t="s">
        <v>6</v>
      </c>
      <c r="H2970" s="5">
        <v>6.4058825041482101E-3</v>
      </c>
      <c r="I2970" s="12">
        <v>4.1035330656952146E-5</v>
      </c>
    </row>
    <row r="2971" spans="1:9" hidden="1" outlineLevel="1">
      <c r="A2971" s="7" t="s">
        <v>18934</v>
      </c>
      <c r="B2971" s="7" t="s">
        <v>9565</v>
      </c>
      <c r="C2971" s="7" t="s">
        <v>3</v>
      </c>
      <c r="D2971" s="8">
        <v>217665000</v>
      </c>
      <c r="E2971" s="7" t="s">
        <v>3</v>
      </c>
      <c r="F2971" s="8">
        <v>120232000</v>
      </c>
      <c r="G2971" s="7" t="s">
        <v>6</v>
      </c>
      <c r="H2971" s="5">
        <v>5.6603513169134262E-4</v>
      </c>
      <c r="I2971" s="12">
        <v>3.2039577030883556E-7</v>
      </c>
    </row>
    <row r="2972" spans="1:9" hidden="1" outlineLevel="1">
      <c r="A2972" s="7" t="s">
        <v>18935</v>
      </c>
      <c r="B2972" s="7" t="s">
        <v>18936</v>
      </c>
      <c r="C2972" s="7" t="s">
        <v>3</v>
      </c>
      <c r="D2972" s="8">
        <v>22000480</v>
      </c>
      <c r="E2972" s="7" t="s">
        <v>3</v>
      </c>
      <c r="F2972" s="8">
        <v>5389750</v>
      </c>
      <c r="G2972" s="7" t="s">
        <v>6</v>
      </c>
      <c r="H2972" s="5">
        <v>5.721197525588748E-5</v>
      </c>
      <c r="I2972" s="12">
        <v>3.2732101126802811E-9</v>
      </c>
    </row>
    <row r="2973" spans="1:9" hidden="1" outlineLevel="1">
      <c r="A2973" s="7" t="s">
        <v>18937</v>
      </c>
      <c r="B2973" s="7" t="s">
        <v>18938</v>
      </c>
      <c r="C2973" s="7" t="s">
        <v>3</v>
      </c>
      <c r="D2973" s="8">
        <v>11149000</v>
      </c>
      <c r="E2973" s="7" t="s">
        <v>3</v>
      </c>
      <c r="F2973" s="8">
        <v>8856000</v>
      </c>
      <c r="G2973" s="7" t="s">
        <v>6</v>
      </c>
      <c r="H2973" s="5">
        <v>2.8992836162115079E-5</v>
      </c>
      <c r="I2973" s="12">
        <v>8.4058454872324777E-10</v>
      </c>
    </row>
    <row r="2974" spans="1:9" hidden="1" outlineLevel="1">
      <c r="A2974" s="7" t="s">
        <v>18939</v>
      </c>
      <c r="B2974" s="7" t="s">
        <v>18940</v>
      </c>
      <c r="C2974" s="7" t="s">
        <v>3</v>
      </c>
      <c r="D2974" s="8">
        <v>280000</v>
      </c>
      <c r="E2974" s="7" t="s">
        <v>3</v>
      </c>
      <c r="F2974" s="8">
        <v>129400</v>
      </c>
      <c r="G2974" s="7" t="s">
        <v>6</v>
      </c>
      <c r="H2974" s="5">
        <v>7.28136525732552E-7</v>
      </c>
      <c r="I2974" s="12">
        <v>5.3018280010587131E-13</v>
      </c>
    </row>
    <row r="2975" spans="1:9" hidden="1" outlineLevel="1">
      <c r="A2975" s="7" t="s">
        <v>18941</v>
      </c>
      <c r="B2975" s="7" t="s">
        <v>582</v>
      </c>
      <c r="C2975" s="7" t="s">
        <v>3</v>
      </c>
      <c r="D2975" s="8">
        <v>553165000</v>
      </c>
      <c r="E2975" s="7" t="s">
        <v>3</v>
      </c>
      <c r="F2975" s="8">
        <v>361798000</v>
      </c>
      <c r="G2975" s="7" t="s">
        <v>6</v>
      </c>
      <c r="H2975" s="5">
        <v>1.4384987187744539E-3</v>
      </c>
      <c r="I2975" s="12">
        <v>2.0692785639157452E-6</v>
      </c>
    </row>
    <row r="2976" spans="1:9" hidden="1" outlineLevel="1">
      <c r="A2976" s="7" t="s">
        <v>18942</v>
      </c>
      <c r="B2976" s="7" t="s">
        <v>18943</v>
      </c>
      <c r="C2976" s="7" t="s">
        <v>3</v>
      </c>
      <c r="D2976" s="8"/>
      <c r="E2976" s="7" t="s">
        <v>3</v>
      </c>
      <c r="F2976" s="8"/>
      <c r="G2976" s="7" t="s">
        <v>6</v>
      </c>
      <c r="H2976" s="5">
        <v>0</v>
      </c>
      <c r="I2976" s="12">
        <v>0</v>
      </c>
    </row>
    <row r="2977" spans="1:9" hidden="1" outlineLevel="1">
      <c r="A2977" s="7" t="s">
        <v>18944</v>
      </c>
      <c r="B2977" s="7" t="s">
        <v>18945</v>
      </c>
      <c r="C2977" s="7" t="s">
        <v>3</v>
      </c>
      <c r="D2977" s="8"/>
      <c r="E2977" s="7" t="s">
        <v>3</v>
      </c>
      <c r="F2977" s="8"/>
      <c r="G2977" s="7" t="s">
        <v>6</v>
      </c>
      <c r="H2977" s="5">
        <v>0</v>
      </c>
      <c r="I2977" s="12">
        <v>0</v>
      </c>
    </row>
    <row r="2978" spans="1:9" hidden="1" outlineLevel="1">
      <c r="A2978" s="7" t="s">
        <v>18946</v>
      </c>
      <c r="B2978" s="7" t="s">
        <v>18947</v>
      </c>
      <c r="C2978" s="7" t="s">
        <v>3</v>
      </c>
      <c r="D2978" s="8">
        <v>19747000</v>
      </c>
      <c r="E2978" s="7" t="s">
        <v>3</v>
      </c>
      <c r="F2978" s="8">
        <v>8413000</v>
      </c>
      <c r="G2978" s="7" t="s">
        <v>6</v>
      </c>
      <c r="H2978" s="5">
        <v>5.1351828477288228E-5</v>
      </c>
      <c r="I2978" s="12">
        <v>2.6370102879608302E-9</v>
      </c>
    </row>
    <row r="2979" spans="1:9" hidden="1" outlineLevel="1">
      <c r="A2979" s="7" t="s">
        <v>18948</v>
      </c>
      <c r="B2979" s="7" t="s">
        <v>18949</v>
      </c>
      <c r="C2979" s="7" t="s">
        <v>3</v>
      </c>
      <c r="D2979" s="8">
        <v>590800000</v>
      </c>
      <c r="E2979" s="7" t="s">
        <v>3</v>
      </c>
      <c r="F2979" s="8">
        <v>265800000</v>
      </c>
      <c r="G2979" s="7" t="s">
        <v>6</v>
      </c>
      <c r="H2979" s="5">
        <v>1.5363680692956846E-3</v>
      </c>
      <c r="I2979" s="12">
        <v>2.3604268443513495E-6</v>
      </c>
    </row>
    <row r="2980" spans="1:9" hidden="1" outlineLevel="1">
      <c r="A2980" s="7" t="s">
        <v>18950</v>
      </c>
      <c r="B2980" s="7" t="s">
        <v>18951</v>
      </c>
      <c r="C2980" s="7" t="s">
        <v>3</v>
      </c>
      <c r="D2980" s="8">
        <v>0</v>
      </c>
      <c r="E2980" s="7" t="s">
        <v>3</v>
      </c>
      <c r="F2980" s="8">
        <v>60830</v>
      </c>
      <c r="G2980" s="7" t="s">
        <v>6</v>
      </c>
      <c r="H2980" s="5">
        <v>0</v>
      </c>
      <c r="I2980" s="12">
        <v>0</v>
      </c>
    </row>
    <row r="2981" spans="1:9" hidden="1" outlineLevel="1">
      <c r="A2981" s="7" t="s">
        <v>18952</v>
      </c>
      <c r="B2981" s="7" t="s">
        <v>18953</v>
      </c>
      <c r="C2981" s="7" t="s">
        <v>3</v>
      </c>
      <c r="D2981" s="8"/>
      <c r="E2981" s="7" t="s">
        <v>3</v>
      </c>
      <c r="F2981" s="8"/>
      <c r="G2981" s="7" t="s">
        <v>6</v>
      </c>
      <c r="H2981" s="5">
        <v>0</v>
      </c>
      <c r="I2981" s="12">
        <v>0</v>
      </c>
    </row>
    <row r="2982" spans="1:9" hidden="1" outlineLevel="1">
      <c r="A2982" s="7" t="s">
        <v>18954</v>
      </c>
      <c r="B2982" s="7" t="s">
        <v>18955</v>
      </c>
      <c r="C2982" s="7" t="s">
        <v>3</v>
      </c>
      <c r="D2982" s="8">
        <v>947539000</v>
      </c>
      <c r="E2982" s="7" t="s">
        <v>3</v>
      </c>
      <c r="F2982" s="8">
        <v>1020333000</v>
      </c>
      <c r="G2982" s="7" t="s">
        <v>6</v>
      </c>
      <c r="H2982" s="5">
        <v>2.464063412343202E-3</v>
      </c>
      <c r="I2982" s="12">
        <v>6.0716085000484244E-6</v>
      </c>
    </row>
    <row r="2983" spans="1:9" hidden="1" outlineLevel="1">
      <c r="A2983" s="7" t="s">
        <v>18956</v>
      </c>
      <c r="B2983" s="7" t="s">
        <v>18957</v>
      </c>
      <c r="C2983" s="7" t="s">
        <v>3</v>
      </c>
      <c r="D2983" s="8">
        <v>13839590000</v>
      </c>
      <c r="E2983" s="7" t="s">
        <v>3</v>
      </c>
      <c r="F2983" s="8">
        <v>4713042000</v>
      </c>
      <c r="G2983" s="7" t="s">
        <v>6</v>
      </c>
      <c r="H2983" s="5">
        <v>3.5989682072010601E-2</v>
      </c>
      <c r="I2983" s="12">
        <v>1.2952572156444012E-3</v>
      </c>
    </row>
    <row r="2984" spans="1:9" hidden="1" outlineLevel="1">
      <c r="A2984" s="7" t="s">
        <v>18958</v>
      </c>
      <c r="B2984" s="7" t="s">
        <v>18959</v>
      </c>
      <c r="C2984" s="7" t="s">
        <v>3</v>
      </c>
      <c r="D2984" s="8"/>
      <c r="E2984" s="7" t="s">
        <v>3</v>
      </c>
      <c r="F2984" s="8"/>
      <c r="G2984" s="7" t="s">
        <v>6</v>
      </c>
      <c r="H2984" s="5">
        <v>0</v>
      </c>
      <c r="I2984" s="12">
        <v>0</v>
      </c>
    </row>
    <row r="2985" spans="1:9" hidden="1" outlineLevel="1">
      <c r="A2985" s="7" t="s">
        <v>18960</v>
      </c>
      <c r="B2985" s="7" t="s">
        <v>18961</v>
      </c>
      <c r="C2985" s="7" t="s">
        <v>3</v>
      </c>
      <c r="D2985" s="8">
        <v>529946000</v>
      </c>
      <c r="E2985" s="7" t="s">
        <v>3</v>
      </c>
      <c r="F2985" s="8">
        <v>364938000</v>
      </c>
      <c r="G2985" s="7" t="s">
        <v>6</v>
      </c>
      <c r="H2985" s="5">
        <v>1.3781179973780821E-3</v>
      </c>
      <c r="I2985" s="12">
        <v>1.8992092146973755E-6</v>
      </c>
    </row>
    <row r="2986" spans="1:9" hidden="1" outlineLevel="1">
      <c r="A2986" s="7" t="s">
        <v>18962</v>
      </c>
      <c r="B2986" s="7" t="s">
        <v>18963</v>
      </c>
      <c r="C2986" s="7" t="s">
        <v>3</v>
      </c>
      <c r="D2986" s="8">
        <v>1467202000</v>
      </c>
      <c r="E2986" s="7" t="s">
        <v>3</v>
      </c>
      <c r="F2986" s="8">
        <v>796325000</v>
      </c>
      <c r="G2986" s="7" t="s">
        <v>6</v>
      </c>
      <c r="H2986" s="5">
        <v>3.8154405958137562E-3</v>
      </c>
      <c r="I2986" s="12">
        <v>1.4557586940183631E-5</v>
      </c>
    </row>
    <row r="2987" spans="1:9" hidden="1" outlineLevel="1">
      <c r="A2987" s="7" t="s">
        <v>18964</v>
      </c>
      <c r="B2987" s="7" t="s">
        <v>18965</v>
      </c>
      <c r="C2987" s="7" t="s">
        <v>3</v>
      </c>
      <c r="D2987" s="8">
        <v>6070</v>
      </c>
      <c r="E2987" s="7" t="s">
        <v>3</v>
      </c>
      <c r="F2987" s="8">
        <v>42630</v>
      </c>
      <c r="G2987" s="7" t="s">
        <v>6</v>
      </c>
      <c r="H2987" s="5">
        <v>1.5784959682844966E-8</v>
      </c>
      <c r="I2987" s="12">
        <v>2.4916495218904107E-16</v>
      </c>
    </row>
    <row r="2988" spans="1:9" hidden="1" outlineLevel="1">
      <c r="A2988" s="7" t="s">
        <v>18966</v>
      </c>
      <c r="B2988" s="7" t="s">
        <v>18967</v>
      </c>
      <c r="C2988" s="7" t="s">
        <v>3</v>
      </c>
      <c r="D2988" s="8">
        <v>15500</v>
      </c>
      <c r="E2988" s="7" t="s">
        <v>3</v>
      </c>
      <c r="F2988" s="8">
        <v>7570</v>
      </c>
      <c r="G2988" s="7" t="s">
        <v>6</v>
      </c>
      <c r="H2988" s="5">
        <v>4.0307557674480557E-8</v>
      </c>
      <c r="I2988" s="12">
        <v>1.6246992056815765E-15</v>
      </c>
    </row>
    <row r="2989" spans="1:9" hidden="1" outlineLevel="1">
      <c r="A2989" s="7" t="s">
        <v>18968</v>
      </c>
      <c r="B2989" s="7" t="s">
        <v>18969</v>
      </c>
      <c r="C2989" s="7" t="s">
        <v>3</v>
      </c>
      <c r="D2989" s="8">
        <v>0</v>
      </c>
      <c r="E2989" s="7" t="s">
        <v>3</v>
      </c>
      <c r="F2989" s="8">
        <v>177340</v>
      </c>
      <c r="G2989" s="7" t="s">
        <v>6</v>
      </c>
      <c r="H2989" s="5">
        <v>0</v>
      </c>
      <c r="I2989" s="12">
        <v>0</v>
      </c>
    </row>
    <row r="2990" spans="1:9" hidden="1" outlineLevel="1">
      <c r="A2990" s="7" t="s">
        <v>18970</v>
      </c>
      <c r="B2990" s="7" t="s">
        <v>18971</v>
      </c>
      <c r="C2990" s="7" t="s">
        <v>3</v>
      </c>
      <c r="D2990" s="8"/>
      <c r="E2990" s="7" t="s">
        <v>3</v>
      </c>
      <c r="F2990" s="8"/>
      <c r="G2990" s="7" t="s">
        <v>6</v>
      </c>
      <c r="H2990" s="5">
        <v>0</v>
      </c>
      <c r="I2990" s="12">
        <v>0</v>
      </c>
    </row>
    <row r="2991" spans="1:9" hidden="1" outlineLevel="1">
      <c r="A2991" s="7" t="s">
        <v>18972</v>
      </c>
      <c r="B2991" s="7" t="s">
        <v>18973</v>
      </c>
      <c r="C2991" s="7" t="s">
        <v>3</v>
      </c>
      <c r="D2991" s="8">
        <v>0</v>
      </c>
      <c r="E2991" s="7" t="s">
        <v>3</v>
      </c>
      <c r="F2991" s="8">
        <v>7810</v>
      </c>
      <c r="G2991" s="7" t="s">
        <v>6</v>
      </c>
      <c r="H2991" s="5">
        <v>0</v>
      </c>
      <c r="I2991" s="12">
        <v>0</v>
      </c>
    </row>
    <row r="2992" spans="1:9" hidden="1" outlineLevel="1">
      <c r="A2992" s="7" t="s">
        <v>18974</v>
      </c>
      <c r="B2992" s="7" t="s">
        <v>18975</v>
      </c>
      <c r="C2992" s="7" t="s">
        <v>3</v>
      </c>
      <c r="D2992" s="8">
        <v>227673000</v>
      </c>
      <c r="E2992" s="7" t="s">
        <v>3</v>
      </c>
      <c r="F2992" s="8">
        <v>301574000</v>
      </c>
      <c r="G2992" s="7" t="s">
        <v>6</v>
      </c>
      <c r="H2992" s="5">
        <v>5.9206081151109752E-4</v>
      </c>
      <c r="I2992" s="12">
        <v>3.5053600452717935E-7</v>
      </c>
    </row>
    <row r="2993" spans="1:9" hidden="1" outlineLevel="1">
      <c r="A2993" s="7" t="s">
        <v>18976</v>
      </c>
      <c r="B2993" s="7" t="s">
        <v>18977</v>
      </c>
      <c r="C2993" s="7" t="s">
        <v>3</v>
      </c>
      <c r="D2993" s="8">
        <v>78975000</v>
      </c>
      <c r="E2993" s="7" t="s">
        <v>3</v>
      </c>
      <c r="F2993" s="8">
        <v>208235000</v>
      </c>
      <c r="G2993" s="7" t="s">
        <v>6</v>
      </c>
      <c r="H2993" s="5">
        <v>2.053735075704582E-4</v>
      </c>
      <c r="I2993" s="12">
        <v>4.2178277611793052E-8</v>
      </c>
    </row>
    <row r="2994" spans="1:9" hidden="1" outlineLevel="1">
      <c r="A2994" s="7" t="s">
        <v>18978</v>
      </c>
      <c r="B2994" s="7" t="s">
        <v>18979</v>
      </c>
      <c r="C2994" s="7" t="s">
        <v>3</v>
      </c>
      <c r="D2994" s="8"/>
      <c r="E2994" s="7" t="s">
        <v>3</v>
      </c>
      <c r="F2994" s="8"/>
      <c r="G2994" s="7" t="s">
        <v>6</v>
      </c>
      <c r="H2994" s="5">
        <v>0</v>
      </c>
      <c r="I2994" s="12">
        <v>0</v>
      </c>
    </row>
    <row r="2995" spans="1:9" hidden="1" outlineLevel="1">
      <c r="A2995" s="7" t="s">
        <v>18980</v>
      </c>
      <c r="B2995" s="7" t="s">
        <v>18981</v>
      </c>
      <c r="C2995" s="7" t="s">
        <v>3</v>
      </c>
      <c r="D2995" s="8">
        <v>1141300000</v>
      </c>
      <c r="E2995" s="7" t="s">
        <v>3</v>
      </c>
      <c r="F2995" s="8">
        <v>1998500000</v>
      </c>
      <c r="G2995" s="7" t="s">
        <v>6</v>
      </c>
      <c r="H2995" s="5">
        <v>2.9679364886377197E-3</v>
      </c>
      <c r="I2995" s="12">
        <v>8.808647000587198E-6</v>
      </c>
    </row>
    <row r="2996" spans="1:9" collapsed="1"/>
    <row r="2997" spans="1:9" s="17" customFormat="1" ht="14.25" customHeight="1">
      <c r="A2997" s="13"/>
      <c r="B2997" s="13" t="s">
        <v>6</v>
      </c>
      <c r="C2997" s="13"/>
      <c r="D2997" s="20">
        <v>384543269160</v>
      </c>
      <c r="E2997" s="13"/>
      <c r="F2997" s="13"/>
      <c r="G2997" s="13"/>
      <c r="H2997" s="13" t="s">
        <v>13493</v>
      </c>
      <c r="I2997" s="20">
        <v>3177.2692549279773</v>
      </c>
    </row>
    <row r="2998" spans="1:9">
      <c r="A2998" s="5"/>
      <c r="B2998" s="5"/>
      <c r="C2998" s="5"/>
      <c r="D2998" s="5"/>
      <c r="E2998" s="5"/>
      <c r="F2998" s="5"/>
      <c r="G2998" s="5"/>
      <c r="H2998" s="5"/>
      <c r="I2998" s="5"/>
    </row>
    <row r="2999" spans="1:9" ht="42" hidden="1" outlineLevel="1">
      <c r="A2999" s="6" t="s">
        <v>13494</v>
      </c>
      <c r="B2999" s="6" t="s">
        <v>13495</v>
      </c>
      <c r="C2999" s="6" t="s">
        <v>13497</v>
      </c>
      <c r="D2999" s="6" t="s">
        <v>13498</v>
      </c>
      <c r="E2999" s="6" t="s">
        <v>13499</v>
      </c>
      <c r="F2999" s="6" t="s">
        <v>13500</v>
      </c>
      <c r="G2999" s="6" t="s">
        <v>13496</v>
      </c>
      <c r="H2999" s="5"/>
      <c r="I2999" s="5"/>
    </row>
    <row r="3000" spans="1:9" hidden="1" outlineLevel="1">
      <c r="A3000" s="7" t="s">
        <v>18982</v>
      </c>
      <c r="B3000" s="7" t="s">
        <v>18983</v>
      </c>
      <c r="C3000" s="7" t="s">
        <v>3</v>
      </c>
      <c r="D3000" s="8">
        <v>21531577000</v>
      </c>
      <c r="E3000" s="7" t="s">
        <v>3</v>
      </c>
      <c r="F3000" s="8">
        <v>8194429000</v>
      </c>
      <c r="G3000" s="7" t="s">
        <v>18984</v>
      </c>
      <c r="H3000" s="5">
        <v>0.24078785585203216</v>
      </c>
      <c r="I3000" s="12">
        <v>5.7978791525819022E-2</v>
      </c>
    </row>
    <row r="3001" spans="1:9" hidden="1" outlineLevel="1">
      <c r="A3001" s="7" t="s">
        <v>18985</v>
      </c>
      <c r="B3001" s="7" t="s">
        <v>18986</v>
      </c>
      <c r="C3001" s="7" t="s">
        <v>3</v>
      </c>
      <c r="D3001" s="8">
        <v>98363270</v>
      </c>
      <c r="E3001" s="7" t="s">
        <v>3</v>
      </c>
      <c r="F3001" s="8">
        <v>79969940</v>
      </c>
      <c r="G3001" s="7" t="s">
        <v>18984</v>
      </c>
      <c r="H3001" s="5">
        <v>1.0999975003175345E-3</v>
      </c>
      <c r="I3001" s="12">
        <v>1.2099945007048244E-6</v>
      </c>
    </row>
    <row r="3002" spans="1:9" hidden="1" outlineLevel="1">
      <c r="A3002" s="7" t="s">
        <v>18987</v>
      </c>
      <c r="B3002" s="7" t="s">
        <v>18988</v>
      </c>
      <c r="C3002" s="7" t="s">
        <v>3</v>
      </c>
      <c r="D3002" s="8">
        <v>2275270000</v>
      </c>
      <c r="E3002" s="7" t="s">
        <v>3</v>
      </c>
      <c r="F3002" s="8">
        <v>1620494000</v>
      </c>
      <c r="G3002" s="7" t="s">
        <v>18984</v>
      </c>
      <c r="H3002" s="5">
        <v>2.5444368741985468E-2</v>
      </c>
      <c r="I3002" s="12">
        <v>6.4741590067812717E-4</v>
      </c>
    </row>
    <row r="3003" spans="1:9" hidden="1" outlineLevel="1">
      <c r="A3003" s="7" t="s">
        <v>18989</v>
      </c>
      <c r="B3003" s="7" t="s">
        <v>18990</v>
      </c>
      <c r="C3003" s="7" t="s">
        <v>3</v>
      </c>
      <c r="D3003" s="8">
        <v>672230000</v>
      </c>
      <c r="E3003" s="7" t="s">
        <v>3</v>
      </c>
      <c r="F3003" s="8">
        <v>306451000</v>
      </c>
      <c r="G3003" s="7" t="s">
        <v>18984</v>
      </c>
      <c r="H3003" s="5">
        <v>7.5175552789009175E-3</v>
      </c>
      <c r="I3003" s="12">
        <v>5.6513637371331053E-5</v>
      </c>
    </row>
    <row r="3004" spans="1:9" hidden="1" outlineLevel="1">
      <c r="A3004" s="7" t="s">
        <v>18991</v>
      </c>
      <c r="B3004" s="7" t="s">
        <v>18992</v>
      </c>
      <c r="C3004" s="7" t="s">
        <v>3</v>
      </c>
      <c r="D3004" s="8">
        <v>46582000</v>
      </c>
      <c r="E3004" s="7" t="s">
        <v>3</v>
      </c>
      <c r="F3004" s="8">
        <v>290919000</v>
      </c>
      <c r="G3004" s="7" t="s">
        <v>18984</v>
      </c>
      <c r="H3004" s="5">
        <v>5.2092700415298711E-4</v>
      </c>
      <c r="I3004" s="12">
        <v>2.7136494365580626E-7</v>
      </c>
    </row>
    <row r="3005" spans="1:9" hidden="1" outlineLevel="1">
      <c r="A3005" s="7" t="s">
        <v>18993</v>
      </c>
      <c r="B3005" s="7" t="s">
        <v>18994</v>
      </c>
      <c r="C3005" s="7" t="s">
        <v>3</v>
      </c>
      <c r="D3005" s="8">
        <v>1331421000</v>
      </c>
      <c r="E3005" s="7" t="s">
        <v>3</v>
      </c>
      <c r="F3005" s="8">
        <v>1295673000</v>
      </c>
      <c r="G3005" s="7" t="s">
        <v>18984</v>
      </c>
      <c r="H3005" s="5">
        <v>1.4889295281361348E-2</v>
      </c>
      <c r="I3005" s="12">
        <v>2.2169111397556929E-4</v>
      </c>
    </row>
    <row r="3006" spans="1:9" hidden="1" outlineLevel="1">
      <c r="A3006" s="7" t="s">
        <v>18995</v>
      </c>
      <c r="B3006" s="7" t="s">
        <v>18996</v>
      </c>
      <c r="C3006" s="7" t="s">
        <v>3</v>
      </c>
      <c r="D3006" s="8">
        <v>12695157000</v>
      </c>
      <c r="E3006" s="7" t="s">
        <v>3</v>
      </c>
      <c r="F3006" s="8">
        <v>8453659000</v>
      </c>
      <c r="G3006" s="7" t="s">
        <v>18984</v>
      </c>
      <c r="H3006" s="5">
        <v>0.14197007649439319</v>
      </c>
      <c r="I3006" s="12">
        <v>2.0155502619823854E-2</v>
      </c>
    </row>
    <row r="3007" spans="1:9" hidden="1" outlineLevel="1">
      <c r="A3007" s="7" t="s">
        <v>18997</v>
      </c>
      <c r="B3007" s="7" t="s">
        <v>10716</v>
      </c>
      <c r="C3007" s="7" t="s">
        <v>3</v>
      </c>
      <c r="D3007" s="8">
        <v>4324787000</v>
      </c>
      <c r="E3007" s="7" t="s">
        <v>3</v>
      </c>
      <c r="F3007" s="8">
        <v>2923198000</v>
      </c>
      <c r="G3007" s="7" t="s">
        <v>18984</v>
      </c>
      <c r="H3007" s="5">
        <v>4.836413927074374E-2</v>
      </c>
      <c r="I3007" s="12">
        <v>2.3390899673998967E-3</v>
      </c>
    </row>
    <row r="3008" spans="1:9" hidden="1" outlineLevel="1">
      <c r="A3008" s="7" t="s">
        <v>18998</v>
      </c>
      <c r="B3008" s="7" t="s">
        <v>1781</v>
      </c>
      <c r="C3008" s="7" t="s">
        <v>3</v>
      </c>
      <c r="D3008" s="8">
        <v>1263089000</v>
      </c>
      <c r="E3008" s="7" t="s">
        <v>3</v>
      </c>
      <c r="F3008" s="8">
        <v>568932000</v>
      </c>
      <c r="G3008" s="7" t="s">
        <v>18984</v>
      </c>
      <c r="H3008" s="5">
        <v>1.4125137794611489E-2</v>
      </c>
      <c r="I3008" s="12">
        <v>1.9951951771676193E-4</v>
      </c>
    </row>
    <row r="3009" spans="1:9" hidden="1" outlineLevel="1">
      <c r="A3009" s="7" t="s">
        <v>18999</v>
      </c>
      <c r="B3009" s="7" t="s">
        <v>19000</v>
      </c>
      <c r="C3009" s="7" t="s">
        <v>3</v>
      </c>
      <c r="D3009" s="8">
        <v>797601000</v>
      </c>
      <c r="E3009" s="7" t="s">
        <v>3</v>
      </c>
      <c r="F3009" s="8">
        <v>545513000</v>
      </c>
      <c r="G3009" s="7" t="s">
        <v>18984</v>
      </c>
      <c r="H3009" s="5">
        <v>8.9195805126320617E-3</v>
      </c>
      <c r="I3009" s="12">
        <v>7.955891652132563E-5</v>
      </c>
    </row>
    <row r="3010" spans="1:9" hidden="1" outlineLevel="1">
      <c r="A3010" s="7" t="s">
        <v>19001</v>
      </c>
      <c r="B3010" s="7" t="s">
        <v>19002</v>
      </c>
      <c r="C3010" s="7" t="s">
        <v>3</v>
      </c>
      <c r="D3010" s="8">
        <v>17037420</v>
      </c>
      <c r="E3010" s="7" t="s">
        <v>3</v>
      </c>
      <c r="F3010" s="8">
        <v>53083960</v>
      </c>
      <c r="G3010" s="7" t="s">
        <v>18984</v>
      </c>
      <c r="H3010" s="5">
        <v>1.9052965006002717E-4</v>
      </c>
      <c r="I3010" s="12">
        <v>3.6301547551996411E-8</v>
      </c>
    </row>
    <row r="3011" spans="1:9" hidden="1" outlineLevel="1">
      <c r="A3011" s="7" t="s">
        <v>19003</v>
      </c>
      <c r="B3011" s="7" t="s">
        <v>1530</v>
      </c>
      <c r="C3011" s="7" t="s">
        <v>3</v>
      </c>
      <c r="D3011" s="8">
        <v>1811593000</v>
      </c>
      <c r="E3011" s="7" t="s">
        <v>3</v>
      </c>
      <c r="F3011" s="8">
        <v>1212354000</v>
      </c>
      <c r="G3011" s="7" t="s">
        <v>18984</v>
      </c>
      <c r="H3011" s="5">
        <v>2.0259063892373072E-2</v>
      </c>
      <c r="I3011" s="12">
        <v>4.1042966979525439E-4</v>
      </c>
    </row>
    <row r="3012" spans="1:9" hidden="1" outlineLevel="1">
      <c r="A3012" s="7" t="s">
        <v>19004</v>
      </c>
      <c r="B3012" s="7" t="s">
        <v>8044</v>
      </c>
      <c r="C3012" s="7" t="s">
        <v>3</v>
      </c>
      <c r="D3012" s="8">
        <v>4492309000</v>
      </c>
      <c r="E3012" s="7" t="s">
        <v>3</v>
      </c>
      <c r="F3012" s="8">
        <v>3773315000</v>
      </c>
      <c r="G3012" s="7" t="s">
        <v>18984</v>
      </c>
      <c r="H3012" s="5">
        <v>5.0237539588242272E-2</v>
      </c>
      <c r="I3012" s="12">
        <v>2.5238103838802093E-3</v>
      </c>
    </row>
    <row r="3013" spans="1:9" hidden="1" outlineLevel="1">
      <c r="A3013" s="7" t="s">
        <v>19005</v>
      </c>
      <c r="B3013" s="7" t="s">
        <v>19006</v>
      </c>
      <c r="C3013" s="7" t="s">
        <v>3</v>
      </c>
      <c r="D3013" s="8">
        <v>383110000</v>
      </c>
      <c r="E3013" s="7" t="s">
        <v>3</v>
      </c>
      <c r="F3013" s="8">
        <v>391193000</v>
      </c>
      <c r="G3013" s="7" t="s">
        <v>18984</v>
      </c>
      <c r="H3013" s="5">
        <v>4.2843232270201132E-3</v>
      </c>
      <c r="I3013" s="12">
        <v>1.8355425513584037E-5</v>
      </c>
    </row>
    <row r="3014" spans="1:9" hidden="1" outlineLevel="1">
      <c r="A3014" s="7" t="s">
        <v>19007</v>
      </c>
      <c r="B3014" s="7" t="s">
        <v>19008</v>
      </c>
      <c r="C3014" s="7" t="s">
        <v>3</v>
      </c>
      <c r="D3014" s="8">
        <v>193770000</v>
      </c>
      <c r="E3014" s="7" t="s">
        <v>3</v>
      </c>
      <c r="F3014" s="8">
        <v>87273000</v>
      </c>
      <c r="G3014" s="7" t="s">
        <v>18984</v>
      </c>
      <c r="H3014" s="5">
        <v>2.1669319821975082E-3</v>
      </c>
      <c r="I3014" s="12">
        <v>4.6955942154704221E-6</v>
      </c>
    </row>
    <row r="3015" spans="1:9" hidden="1" outlineLevel="1">
      <c r="A3015" s="7" t="s">
        <v>19009</v>
      </c>
      <c r="B3015" s="7" t="s">
        <v>12327</v>
      </c>
      <c r="C3015" s="7" t="s">
        <v>3</v>
      </c>
      <c r="D3015" s="8">
        <v>6424965000</v>
      </c>
      <c r="E3015" s="7" t="s">
        <v>3</v>
      </c>
      <c r="F3015" s="8">
        <v>3388967000</v>
      </c>
      <c r="G3015" s="7" t="s">
        <v>18984</v>
      </c>
      <c r="H3015" s="5">
        <v>7.1850452304276266E-2</v>
      </c>
      <c r="I3015" s="12">
        <v>5.1624874963290789E-3</v>
      </c>
    </row>
    <row r="3016" spans="1:9" hidden="1" outlineLevel="1">
      <c r="A3016" s="7" t="s">
        <v>19010</v>
      </c>
      <c r="B3016" s="7" t="s">
        <v>101</v>
      </c>
      <c r="C3016" s="7" t="s">
        <v>3</v>
      </c>
      <c r="D3016" s="8">
        <v>2395546000</v>
      </c>
      <c r="E3016" s="7" t="s">
        <v>3</v>
      </c>
      <c r="F3016" s="8">
        <v>3874348000</v>
      </c>
      <c r="G3016" s="7" t="s">
        <v>18984</v>
      </c>
      <c r="H3016" s="5">
        <v>2.6789416536230126E-2</v>
      </c>
      <c r="I3016" s="12">
        <v>7.176728383516401E-4</v>
      </c>
    </row>
    <row r="3017" spans="1:9" hidden="1" outlineLevel="1">
      <c r="A3017" s="7" t="s">
        <v>19011</v>
      </c>
      <c r="B3017" s="7" t="s">
        <v>19012</v>
      </c>
      <c r="C3017" s="7" t="s">
        <v>3</v>
      </c>
      <c r="D3017" s="8">
        <v>107900000</v>
      </c>
      <c r="E3017" s="7" t="s">
        <v>3</v>
      </c>
      <c r="F3017" s="8">
        <v>51656000</v>
      </c>
      <c r="G3017" s="7" t="s">
        <v>18984</v>
      </c>
      <c r="H3017" s="5">
        <v>1.2066468538943652E-3</v>
      </c>
      <c r="I3017" s="12">
        <v>1.4559966300131694E-6</v>
      </c>
    </row>
    <row r="3018" spans="1:9" hidden="1" outlineLevel="1">
      <c r="A3018" s="7" t="s">
        <v>19013</v>
      </c>
      <c r="B3018" s="7" t="s">
        <v>19014</v>
      </c>
      <c r="C3018" s="7" t="s">
        <v>3</v>
      </c>
      <c r="D3018" s="8">
        <v>42135000</v>
      </c>
      <c r="E3018" s="7" t="s">
        <v>3</v>
      </c>
      <c r="F3018" s="8">
        <v>27800000</v>
      </c>
      <c r="G3018" s="7" t="s">
        <v>18984</v>
      </c>
      <c r="H3018" s="5">
        <v>4.7119615559628429E-4</v>
      </c>
      <c r="I3018" s="12">
        <v>2.2202581704871777E-7</v>
      </c>
    </row>
    <row r="3019" spans="1:9" hidden="1" outlineLevel="1">
      <c r="A3019" s="7" t="s">
        <v>19015</v>
      </c>
      <c r="B3019" s="7" t="s">
        <v>19016</v>
      </c>
      <c r="C3019" s="7" t="s">
        <v>3</v>
      </c>
      <c r="D3019" s="8">
        <v>1585000</v>
      </c>
      <c r="E3019" s="7" t="s">
        <v>3</v>
      </c>
      <c r="F3019" s="8">
        <v>4378000</v>
      </c>
      <c r="G3019" s="7" t="s">
        <v>18984</v>
      </c>
      <c r="H3019" s="5">
        <v>1.7725071950162822E-5</v>
      </c>
      <c r="I3019" s="12">
        <v>3.1417817563844884E-10</v>
      </c>
    </row>
    <row r="3020" spans="1:9" hidden="1" outlineLevel="1">
      <c r="A3020" s="7" t="s">
        <v>19017</v>
      </c>
      <c r="B3020" s="7" t="s">
        <v>19018</v>
      </c>
      <c r="C3020" s="7" t="s">
        <v>3</v>
      </c>
      <c r="D3020" s="8"/>
      <c r="E3020" s="7" t="s">
        <v>3</v>
      </c>
      <c r="F3020" s="8"/>
      <c r="G3020" s="7" t="s">
        <v>18984</v>
      </c>
      <c r="H3020" s="5">
        <v>0</v>
      </c>
      <c r="I3020" s="12">
        <v>0</v>
      </c>
    </row>
    <row r="3021" spans="1:9" hidden="1" outlineLevel="1">
      <c r="A3021" s="7" t="s">
        <v>19019</v>
      </c>
      <c r="B3021" s="7" t="s">
        <v>19020</v>
      </c>
      <c r="C3021" s="7" t="s">
        <v>3</v>
      </c>
      <c r="D3021" s="8">
        <v>416142000</v>
      </c>
      <c r="E3021" s="7" t="s">
        <v>3</v>
      </c>
      <c r="F3021" s="8">
        <v>229587000</v>
      </c>
      <c r="G3021" s="7" t="s">
        <v>18984</v>
      </c>
      <c r="H3021" s="5">
        <v>4.6537204362679229E-3</v>
      </c>
      <c r="I3021" s="12">
        <v>2.1657113898937705E-5</v>
      </c>
    </row>
    <row r="3022" spans="1:9" hidden="1" outlineLevel="1">
      <c r="A3022" s="7" t="s">
        <v>19021</v>
      </c>
      <c r="B3022" s="7" t="s">
        <v>19022</v>
      </c>
      <c r="C3022" s="7" t="s">
        <v>3</v>
      </c>
      <c r="D3022" s="8">
        <v>0</v>
      </c>
      <c r="E3022" s="7" t="s">
        <v>3</v>
      </c>
      <c r="F3022" s="8">
        <v>383990</v>
      </c>
      <c r="G3022" s="7" t="s">
        <v>18984</v>
      </c>
      <c r="H3022" s="5">
        <v>0</v>
      </c>
      <c r="I3022" s="12">
        <v>0</v>
      </c>
    </row>
    <row r="3023" spans="1:9" hidden="1" outlineLevel="1">
      <c r="A3023" s="7" t="s">
        <v>19023</v>
      </c>
      <c r="B3023" s="7" t="s">
        <v>688</v>
      </c>
      <c r="C3023" s="7" t="s">
        <v>3</v>
      </c>
      <c r="D3023" s="8">
        <v>1370540000</v>
      </c>
      <c r="E3023" s="7" t="s">
        <v>3</v>
      </c>
      <c r="F3023" s="8">
        <v>758683000</v>
      </c>
      <c r="G3023" s="7" t="s">
        <v>18984</v>
      </c>
      <c r="H3023" s="5">
        <v>1.5326763476704199E-2</v>
      </c>
      <c r="I3023" s="12">
        <v>2.3490967867083378E-4</v>
      </c>
    </row>
    <row r="3024" spans="1:9" hidden="1" outlineLevel="1">
      <c r="A3024" s="7" t="s">
        <v>19024</v>
      </c>
      <c r="B3024" s="7" t="s">
        <v>19025</v>
      </c>
      <c r="C3024" s="7" t="s">
        <v>3</v>
      </c>
      <c r="D3024" s="8">
        <v>12136000</v>
      </c>
      <c r="E3024" s="7" t="s">
        <v>3</v>
      </c>
      <c r="F3024" s="8">
        <v>2307000</v>
      </c>
      <c r="G3024" s="7" t="s">
        <v>18984</v>
      </c>
      <c r="H3024" s="5">
        <v>1.3571701778370727E-4</v>
      </c>
      <c r="I3024" s="12">
        <v>1.8419108916103116E-8</v>
      </c>
    </row>
    <row r="3025" spans="1:9" hidden="1" outlineLevel="1">
      <c r="A3025" s="7" t="s">
        <v>19026</v>
      </c>
      <c r="B3025" s="7" t="s">
        <v>19027</v>
      </c>
      <c r="C3025" s="7" t="s">
        <v>3</v>
      </c>
      <c r="D3025" s="8">
        <v>8412000</v>
      </c>
      <c r="E3025" s="7" t="s">
        <v>3</v>
      </c>
      <c r="F3025" s="8">
        <v>5937000</v>
      </c>
      <c r="G3025" s="7" t="s">
        <v>18984</v>
      </c>
      <c r="H3025" s="5">
        <v>9.4071485958845214E-5</v>
      </c>
      <c r="I3025" s="12">
        <v>8.8494444705052124E-9</v>
      </c>
    </row>
    <row r="3026" spans="1:9" hidden="1" outlineLevel="1">
      <c r="A3026" s="7" t="s">
        <v>19028</v>
      </c>
      <c r="B3026" s="7" t="s">
        <v>19029</v>
      </c>
      <c r="C3026" s="7" t="s">
        <v>3</v>
      </c>
      <c r="D3026" s="8">
        <v>17063000</v>
      </c>
      <c r="E3026" s="7" t="s">
        <v>3</v>
      </c>
      <c r="F3026" s="8">
        <v>11571000</v>
      </c>
      <c r="G3026" s="7" t="s">
        <v>18984</v>
      </c>
      <c r="H3026" s="5">
        <v>1.9081571147358249E-4</v>
      </c>
      <c r="I3026" s="12">
        <v>3.641063574516948E-8</v>
      </c>
    </row>
    <row r="3027" spans="1:9" hidden="1" outlineLevel="1">
      <c r="A3027" s="7" t="s">
        <v>19030</v>
      </c>
      <c r="B3027" s="7" t="s">
        <v>19031</v>
      </c>
      <c r="C3027" s="7" t="s">
        <v>3</v>
      </c>
      <c r="D3027" s="8"/>
      <c r="E3027" s="7" t="s">
        <v>3</v>
      </c>
      <c r="F3027" s="8"/>
      <c r="G3027" s="7" t="s">
        <v>18984</v>
      </c>
      <c r="H3027" s="5">
        <v>0</v>
      </c>
      <c r="I3027" s="12">
        <v>0</v>
      </c>
    </row>
    <row r="3028" spans="1:9" hidden="1" outlineLevel="1">
      <c r="A3028" s="7" t="s">
        <v>19032</v>
      </c>
      <c r="B3028" s="7" t="s">
        <v>9948</v>
      </c>
      <c r="C3028" s="7" t="s">
        <v>3</v>
      </c>
      <c r="D3028" s="8">
        <v>7851250000</v>
      </c>
      <c r="E3028" s="7" t="s">
        <v>3</v>
      </c>
      <c r="F3028" s="8">
        <v>6312024000</v>
      </c>
      <c r="G3028" s="7" t="s">
        <v>18984</v>
      </c>
      <c r="H3028" s="5">
        <v>8.7800612712123569E-2</v>
      </c>
      <c r="I3028" s="12">
        <v>7.7089475926243149E-3</v>
      </c>
    </row>
    <row r="3029" spans="1:9" hidden="1" outlineLevel="1">
      <c r="A3029" s="7" t="s">
        <v>19033</v>
      </c>
      <c r="B3029" s="7" t="s">
        <v>19034</v>
      </c>
      <c r="C3029" s="7" t="s">
        <v>3</v>
      </c>
      <c r="D3029" s="8"/>
      <c r="E3029" s="7" t="s">
        <v>3</v>
      </c>
      <c r="F3029" s="8"/>
      <c r="G3029" s="7" t="s">
        <v>18984</v>
      </c>
      <c r="H3029" s="5">
        <v>0</v>
      </c>
      <c r="I3029" s="12">
        <v>0</v>
      </c>
    </row>
    <row r="3030" spans="1:9" hidden="1" outlineLevel="1">
      <c r="A3030" s="7" t="s">
        <v>19035</v>
      </c>
      <c r="B3030" s="7" t="s">
        <v>19036</v>
      </c>
      <c r="C3030" s="7" t="s">
        <v>3</v>
      </c>
      <c r="D3030" s="8">
        <v>0</v>
      </c>
      <c r="E3030" s="7" t="s">
        <v>3</v>
      </c>
      <c r="F3030" s="8">
        <v>315680</v>
      </c>
      <c r="G3030" s="7" t="s">
        <v>18984</v>
      </c>
      <c r="H3030" s="5">
        <v>0</v>
      </c>
      <c r="I3030" s="12">
        <v>0</v>
      </c>
    </row>
    <row r="3031" spans="1:9" hidden="1" outlineLevel="1">
      <c r="A3031" s="7" t="s">
        <v>19037</v>
      </c>
      <c r="B3031" s="7" t="s">
        <v>19038</v>
      </c>
      <c r="C3031" s="7" t="s">
        <v>3</v>
      </c>
      <c r="D3031" s="8">
        <v>147000</v>
      </c>
      <c r="E3031" s="7" t="s">
        <v>3</v>
      </c>
      <c r="F3031" s="8">
        <v>529000</v>
      </c>
      <c r="G3031" s="7" t="s">
        <v>18984</v>
      </c>
      <c r="H3031" s="5">
        <v>1.6439025720340283E-6</v>
      </c>
      <c r="I3031" s="12">
        <v>2.7024156663400939E-12</v>
      </c>
    </row>
    <row r="3032" spans="1:9" hidden="1" outlineLevel="1">
      <c r="A3032" s="7" t="s">
        <v>19039</v>
      </c>
      <c r="B3032" s="7" t="s">
        <v>19040</v>
      </c>
      <c r="C3032" s="7" t="s">
        <v>3</v>
      </c>
      <c r="D3032" s="8">
        <v>85300740</v>
      </c>
      <c r="E3032" s="7" t="s">
        <v>3</v>
      </c>
      <c r="F3032" s="8">
        <v>32033170</v>
      </c>
      <c r="G3032" s="7" t="s">
        <v>18984</v>
      </c>
      <c r="H3032" s="5">
        <v>9.5391908763541445E-4</v>
      </c>
      <c r="I3032" s="12">
        <v>9.0996162575518154E-7</v>
      </c>
    </row>
    <row r="3033" spans="1:9" hidden="1" outlineLevel="1">
      <c r="A3033" s="7" t="s">
        <v>19041</v>
      </c>
      <c r="B3033" s="7" t="s">
        <v>19042</v>
      </c>
      <c r="C3033" s="7" t="s">
        <v>3</v>
      </c>
      <c r="D3033" s="8"/>
      <c r="E3033" s="7" t="s">
        <v>3</v>
      </c>
      <c r="F3033" s="8"/>
      <c r="G3033" s="7" t="s">
        <v>18984</v>
      </c>
      <c r="H3033" s="5">
        <v>0</v>
      </c>
      <c r="I3033" s="12">
        <v>0</v>
      </c>
    </row>
    <row r="3034" spans="1:9" hidden="1" outlineLevel="1">
      <c r="A3034" s="7" t="s">
        <v>19043</v>
      </c>
      <c r="B3034" s="7" t="s">
        <v>19044</v>
      </c>
      <c r="C3034" s="7" t="s">
        <v>3</v>
      </c>
      <c r="D3034" s="8"/>
      <c r="E3034" s="7" t="s">
        <v>3</v>
      </c>
      <c r="F3034" s="8"/>
      <c r="G3034" s="7" t="s">
        <v>18984</v>
      </c>
      <c r="H3034" s="5">
        <v>0</v>
      </c>
      <c r="I3034" s="12">
        <v>0</v>
      </c>
    </row>
    <row r="3035" spans="1:9" hidden="1" outlineLevel="1">
      <c r="A3035" s="7" t="s">
        <v>19045</v>
      </c>
      <c r="B3035" s="7" t="s">
        <v>19046</v>
      </c>
      <c r="C3035" s="7" t="s">
        <v>3</v>
      </c>
      <c r="D3035" s="8">
        <v>0</v>
      </c>
      <c r="E3035" s="7" t="s">
        <v>3</v>
      </c>
      <c r="F3035" s="8">
        <v>778750</v>
      </c>
      <c r="G3035" s="7" t="s">
        <v>18984</v>
      </c>
      <c r="H3035" s="5">
        <v>0</v>
      </c>
      <c r="I3035" s="12">
        <v>0</v>
      </c>
    </row>
    <row r="3036" spans="1:9" hidden="1" outlineLevel="1">
      <c r="A3036" s="7" t="s">
        <v>19047</v>
      </c>
      <c r="B3036" s="7" t="s">
        <v>19048</v>
      </c>
      <c r="C3036" s="7" t="s">
        <v>3</v>
      </c>
      <c r="D3036" s="8"/>
      <c r="E3036" s="7" t="s">
        <v>3</v>
      </c>
      <c r="F3036" s="8"/>
      <c r="G3036" s="7" t="s">
        <v>18984</v>
      </c>
      <c r="H3036" s="5">
        <v>0</v>
      </c>
      <c r="I3036" s="12">
        <v>0</v>
      </c>
    </row>
    <row r="3037" spans="1:9" hidden="1" outlineLevel="1">
      <c r="A3037" s="7" t="s">
        <v>19049</v>
      </c>
      <c r="B3037" s="7" t="s">
        <v>19050</v>
      </c>
      <c r="C3037" s="7" t="s">
        <v>3</v>
      </c>
      <c r="D3037" s="8">
        <v>923650</v>
      </c>
      <c r="E3037" s="7" t="s">
        <v>3</v>
      </c>
      <c r="F3037" s="8">
        <v>3894550</v>
      </c>
      <c r="G3037" s="7" t="s">
        <v>18984</v>
      </c>
      <c r="H3037" s="5">
        <v>1.0329187827613811E-5</v>
      </c>
      <c r="I3037" s="12">
        <v>1.0669212117812532E-10</v>
      </c>
    </row>
    <row r="3038" spans="1:9" hidden="1" outlineLevel="1">
      <c r="A3038" s="7" t="s">
        <v>19051</v>
      </c>
      <c r="B3038" s="7" t="s">
        <v>19052</v>
      </c>
      <c r="C3038" s="7" t="s">
        <v>3</v>
      </c>
      <c r="D3038" s="8"/>
      <c r="E3038" s="7" t="s">
        <v>3</v>
      </c>
      <c r="F3038" s="8"/>
      <c r="G3038" s="7" t="s">
        <v>18984</v>
      </c>
      <c r="H3038" s="5">
        <v>0</v>
      </c>
      <c r="I3038" s="12">
        <v>0</v>
      </c>
    </row>
    <row r="3039" spans="1:9" hidden="1" outlineLevel="1">
      <c r="A3039" s="7" t="s">
        <v>19053</v>
      </c>
      <c r="B3039" s="7" t="s">
        <v>19054</v>
      </c>
      <c r="C3039" s="7" t="s">
        <v>3</v>
      </c>
      <c r="D3039" s="8">
        <v>6366000000</v>
      </c>
      <c r="E3039" s="7" t="s">
        <v>3</v>
      </c>
      <c r="F3039" s="8">
        <v>4199000000</v>
      </c>
      <c r="G3039" s="7" t="s">
        <v>18984</v>
      </c>
      <c r="H3039" s="5">
        <v>7.1191046078698125E-2</v>
      </c>
      <c r="I3039" s="12">
        <v>5.0681650417793199E-3</v>
      </c>
    </row>
    <row r="3040" spans="1:9" hidden="1" outlineLevel="1">
      <c r="A3040" s="7" t="s">
        <v>19055</v>
      </c>
      <c r="B3040" s="7" t="s">
        <v>19056</v>
      </c>
      <c r="C3040" s="7" t="s">
        <v>3</v>
      </c>
      <c r="D3040" s="8">
        <v>512395000</v>
      </c>
      <c r="E3040" s="7" t="s">
        <v>3</v>
      </c>
      <c r="F3040" s="8">
        <v>201108000</v>
      </c>
      <c r="G3040" s="7" t="s">
        <v>18984</v>
      </c>
      <c r="H3040" s="5">
        <v>5.7301187646079995E-3</v>
      </c>
      <c r="I3040" s="12">
        <v>3.2834261056512708E-5</v>
      </c>
    </row>
    <row r="3041" spans="1:9" hidden="1" outlineLevel="1">
      <c r="A3041" s="7" t="s">
        <v>19057</v>
      </c>
      <c r="B3041" s="7" t="s">
        <v>6402</v>
      </c>
      <c r="C3041" s="7" t="s">
        <v>3</v>
      </c>
      <c r="D3041" s="8">
        <v>2086194000</v>
      </c>
      <c r="E3041" s="7" t="s">
        <v>3</v>
      </c>
      <c r="F3041" s="8">
        <v>1111187000</v>
      </c>
      <c r="G3041" s="7" t="s">
        <v>18984</v>
      </c>
      <c r="H3041" s="5">
        <v>2.332992981198611E-2</v>
      </c>
      <c r="I3041" s="12">
        <v>5.4428562503219824E-4</v>
      </c>
    </row>
    <row r="3042" spans="1:9" hidden="1" outlineLevel="1">
      <c r="A3042" s="7" t="s">
        <v>19058</v>
      </c>
      <c r="B3042" s="7" t="s">
        <v>19059</v>
      </c>
      <c r="C3042" s="7" t="s">
        <v>3</v>
      </c>
      <c r="D3042" s="8">
        <v>806831000</v>
      </c>
      <c r="E3042" s="7" t="s">
        <v>3</v>
      </c>
      <c r="F3042" s="8">
        <v>893234000</v>
      </c>
      <c r="G3042" s="7" t="s">
        <v>18984</v>
      </c>
      <c r="H3042" s="5">
        <v>9.0227997013386883E-3</v>
      </c>
      <c r="I3042" s="12">
        <v>8.1410914450477521E-5</v>
      </c>
    </row>
    <row r="3043" spans="1:9" hidden="1" outlineLevel="1">
      <c r="A3043" s="7" t="s">
        <v>19060</v>
      </c>
      <c r="B3043" s="7" t="s">
        <v>19061</v>
      </c>
      <c r="C3043" s="7" t="s">
        <v>3</v>
      </c>
      <c r="D3043" s="8">
        <v>0</v>
      </c>
      <c r="E3043" s="7" t="s">
        <v>3</v>
      </c>
      <c r="F3043" s="8">
        <v>23380</v>
      </c>
      <c r="G3043" s="7" t="s">
        <v>18984</v>
      </c>
      <c r="H3043" s="5">
        <v>0</v>
      </c>
      <c r="I3043" s="12">
        <v>0</v>
      </c>
    </row>
    <row r="3044" spans="1:9" hidden="1" outlineLevel="1">
      <c r="A3044" s="7" t="s">
        <v>19062</v>
      </c>
      <c r="B3044" s="7" t="s">
        <v>11598</v>
      </c>
      <c r="C3044" s="7" t="s">
        <v>3</v>
      </c>
      <c r="D3044" s="8">
        <v>385818000</v>
      </c>
      <c r="E3044" s="7" t="s">
        <v>3</v>
      </c>
      <c r="F3044" s="8">
        <v>352300000</v>
      </c>
      <c r="G3044" s="7" t="s">
        <v>18984</v>
      </c>
      <c r="H3044" s="5">
        <v>4.3146068199797607E-3</v>
      </c>
      <c r="I3044" s="12">
        <v>1.8615832011015863E-5</v>
      </c>
    </row>
    <row r="3045" spans="1:9" hidden="1" outlineLevel="1">
      <c r="A3045" s="7" t="s">
        <v>19063</v>
      </c>
      <c r="B3045" s="7" t="s">
        <v>19064</v>
      </c>
      <c r="C3045" s="7" t="s">
        <v>3</v>
      </c>
      <c r="D3045" s="8">
        <v>8356783000</v>
      </c>
      <c r="E3045" s="7" t="s">
        <v>3</v>
      </c>
      <c r="F3045" s="8">
        <v>6123377000</v>
      </c>
      <c r="G3045" s="7" t="s">
        <v>18984</v>
      </c>
      <c r="H3045" s="5">
        <v>9.3453993657348605E-2</v>
      </c>
      <c r="I3045" s="12">
        <v>8.7336489305077526E-3</v>
      </c>
    </row>
    <row r="3046" spans="1:9" hidden="1" outlineLevel="1">
      <c r="A3046" s="7" t="s">
        <v>19065</v>
      </c>
      <c r="B3046" s="7" t="s">
        <v>19066</v>
      </c>
      <c r="C3046" s="7" t="s">
        <v>3</v>
      </c>
      <c r="D3046" s="8">
        <v>0</v>
      </c>
      <c r="E3046" s="7" t="s">
        <v>3</v>
      </c>
      <c r="F3046" s="8">
        <v>2950</v>
      </c>
      <c r="G3046" s="7" t="s">
        <v>18984</v>
      </c>
      <c r="H3046" s="5">
        <v>0</v>
      </c>
      <c r="I3046" s="12">
        <v>0</v>
      </c>
    </row>
    <row r="3047" spans="1:9" hidden="1" outlineLevel="1">
      <c r="A3047" s="7" t="s">
        <v>19067</v>
      </c>
      <c r="B3047" s="7" t="s">
        <v>19068</v>
      </c>
      <c r="C3047" s="7" t="s">
        <v>3</v>
      </c>
      <c r="D3047" s="8">
        <v>3948910</v>
      </c>
      <c r="E3047" s="7" t="s">
        <v>3</v>
      </c>
      <c r="F3047" s="8">
        <v>1135350</v>
      </c>
      <c r="G3047" s="7" t="s">
        <v>18984</v>
      </c>
      <c r="H3047" s="5">
        <v>4.4160702760074117E-5</v>
      </c>
      <c r="I3047" s="12">
        <v>1.9501676682636179E-9</v>
      </c>
    </row>
    <row r="3048" spans="1:9" hidden="1" outlineLevel="1">
      <c r="A3048" s="7" t="s">
        <v>19069</v>
      </c>
      <c r="B3048" s="7" t="s">
        <v>19070</v>
      </c>
      <c r="C3048" s="7" t="s">
        <v>3</v>
      </c>
      <c r="D3048" s="8">
        <v>12380</v>
      </c>
      <c r="E3048" s="7" t="s">
        <v>3</v>
      </c>
      <c r="F3048" s="8">
        <v>887980</v>
      </c>
      <c r="G3048" s="7" t="s">
        <v>18984</v>
      </c>
      <c r="H3048" s="5">
        <v>1.3844567239306987E-7</v>
      </c>
      <c r="I3048" s="12">
        <v>1.916720420436923E-14</v>
      </c>
    </row>
    <row r="3049" spans="1:9" hidden="1" outlineLevel="1">
      <c r="A3049" s="7" t="s">
        <v>19071</v>
      </c>
      <c r="B3049" s="7" t="s">
        <v>19072</v>
      </c>
      <c r="C3049" s="7" t="s">
        <v>3</v>
      </c>
      <c r="D3049" s="8">
        <v>6917760</v>
      </c>
      <c r="E3049" s="7" t="s">
        <v>3</v>
      </c>
      <c r="F3049" s="8">
        <v>92840730</v>
      </c>
      <c r="G3049" s="7" t="s">
        <v>18984</v>
      </c>
      <c r="H3049" s="5">
        <v>7.7361384059279734E-5</v>
      </c>
      <c r="I3049" s="12">
        <v>5.9847837435673804E-9</v>
      </c>
    </row>
    <row r="3050" spans="1:9" hidden="1" outlineLevel="1">
      <c r="A3050" s="7" t="s">
        <v>19073</v>
      </c>
      <c r="B3050" s="7" t="s">
        <v>19074</v>
      </c>
      <c r="C3050" s="7" t="s">
        <v>3</v>
      </c>
      <c r="D3050" s="8">
        <v>130780</v>
      </c>
      <c r="E3050" s="7" t="s">
        <v>3</v>
      </c>
      <c r="F3050" s="8">
        <v>115140</v>
      </c>
      <c r="G3050" s="7" t="s">
        <v>18984</v>
      </c>
      <c r="H3050" s="5">
        <v>1.4625141385755799E-6</v>
      </c>
      <c r="I3050" s="12">
        <v>2.1389476055334705E-12</v>
      </c>
    </row>
    <row r="3051" spans="1:9" hidden="1" outlineLevel="1">
      <c r="A3051" s="7" t="s">
        <v>19075</v>
      </c>
      <c r="B3051" s="7" t="s">
        <v>19076</v>
      </c>
      <c r="C3051" s="7" t="s">
        <v>3</v>
      </c>
      <c r="D3051" s="8">
        <v>2040</v>
      </c>
      <c r="E3051" s="7" t="s">
        <v>3</v>
      </c>
      <c r="F3051" s="8">
        <v>317570</v>
      </c>
      <c r="G3051" s="7" t="s">
        <v>18984</v>
      </c>
      <c r="H3051" s="5">
        <v>2.2813341815982437E-8</v>
      </c>
      <c r="I3051" s="12">
        <v>5.2044856481285278E-16</v>
      </c>
    </row>
    <row r="3052" spans="1:9" hidden="1" outlineLevel="1">
      <c r="A3052" s="7" t="s">
        <v>19077</v>
      </c>
      <c r="B3052" s="7" t="s">
        <v>19078</v>
      </c>
      <c r="C3052" s="7" t="s">
        <v>3</v>
      </c>
      <c r="D3052" s="8">
        <v>1100820</v>
      </c>
      <c r="E3052" s="7" t="s">
        <v>3</v>
      </c>
      <c r="F3052" s="8">
        <v>215550</v>
      </c>
      <c r="G3052" s="7" t="s">
        <v>18984</v>
      </c>
      <c r="H3052" s="5">
        <v>1.231048183228911E-5</v>
      </c>
      <c r="I3052" s="12">
        <v>1.5154796294312025E-10</v>
      </c>
    </row>
    <row r="3053" spans="1:9" hidden="1" outlineLevel="1">
      <c r="A3053" s="7" t="s">
        <v>19079</v>
      </c>
      <c r="B3053" s="7" t="s">
        <v>19080</v>
      </c>
      <c r="C3053" s="7" t="s">
        <v>3</v>
      </c>
      <c r="D3053" s="8"/>
      <c r="E3053" s="7" t="s">
        <v>3</v>
      </c>
      <c r="F3053" s="8"/>
      <c r="G3053" s="7" t="s">
        <v>18984</v>
      </c>
      <c r="H3053" s="5">
        <v>0</v>
      </c>
      <c r="I3053" s="12">
        <v>0</v>
      </c>
    </row>
    <row r="3054" spans="1:9" hidden="1" outlineLevel="1">
      <c r="A3054" s="7" t="s">
        <v>19081</v>
      </c>
      <c r="B3054" s="7" t="s">
        <v>19082</v>
      </c>
      <c r="C3054" s="7" t="s">
        <v>3</v>
      </c>
      <c r="D3054" s="8">
        <v>0</v>
      </c>
      <c r="E3054" s="7" t="s">
        <v>3</v>
      </c>
      <c r="F3054" s="8">
        <v>53400</v>
      </c>
      <c r="G3054" s="7" t="s">
        <v>18984</v>
      </c>
      <c r="H3054" s="5">
        <v>0</v>
      </c>
      <c r="I3054" s="12">
        <v>0</v>
      </c>
    </row>
    <row r="3055" spans="1:9" hidden="1" outlineLevel="1">
      <c r="A3055" s="7" t="s">
        <v>19083</v>
      </c>
      <c r="B3055" s="7" t="s">
        <v>19084</v>
      </c>
      <c r="C3055" s="7" t="s">
        <v>3</v>
      </c>
      <c r="D3055" s="8">
        <v>980</v>
      </c>
      <c r="E3055" s="7" t="s">
        <v>3</v>
      </c>
      <c r="F3055" s="8">
        <v>170</v>
      </c>
      <c r="G3055" s="7" t="s">
        <v>18984</v>
      </c>
      <c r="H3055" s="5">
        <v>1.0959350480226856E-8</v>
      </c>
      <c r="I3055" s="12">
        <v>1.2010736294844862E-16</v>
      </c>
    </row>
    <row r="3056" spans="1:9" hidden="1" outlineLevel="1">
      <c r="A3056" s="7" t="s">
        <v>19085</v>
      </c>
      <c r="B3056" s="7" t="s">
        <v>19086</v>
      </c>
      <c r="C3056" s="7" t="s">
        <v>3</v>
      </c>
      <c r="D3056" s="8">
        <v>0</v>
      </c>
      <c r="E3056" s="7" t="s">
        <v>3</v>
      </c>
      <c r="F3056" s="8">
        <v>820</v>
      </c>
      <c r="G3056" s="7" t="s">
        <v>18984</v>
      </c>
      <c r="H3056" s="5">
        <v>0</v>
      </c>
      <c r="I3056" s="12">
        <v>0</v>
      </c>
    </row>
    <row r="3057" spans="1:9" hidden="1" outlineLevel="1">
      <c r="A3057" s="7" t="s">
        <v>19087</v>
      </c>
      <c r="B3057" s="7" t="s">
        <v>19088</v>
      </c>
      <c r="C3057" s="7" t="s">
        <v>3</v>
      </c>
      <c r="D3057" s="8">
        <v>191183000</v>
      </c>
      <c r="E3057" s="7" t="s">
        <v>3</v>
      </c>
      <c r="F3057" s="8">
        <v>377451000</v>
      </c>
      <c r="G3057" s="7" t="s">
        <v>18984</v>
      </c>
      <c r="H3057" s="5">
        <v>2.1380015335318481E-3</v>
      </c>
      <c r="I3057" s="12">
        <v>4.5710505573845337E-6</v>
      </c>
    </row>
    <row r="3058" spans="1:9" hidden="1" outlineLevel="1">
      <c r="A3058" s="7" t="s">
        <v>19089</v>
      </c>
      <c r="B3058" s="7" t="s">
        <v>19090</v>
      </c>
      <c r="C3058" s="7" t="s">
        <v>3</v>
      </c>
      <c r="D3058" s="8"/>
      <c r="E3058" s="7" t="s">
        <v>3</v>
      </c>
      <c r="F3058" s="8"/>
      <c r="G3058" s="7" t="s">
        <v>18984</v>
      </c>
      <c r="H3058" s="5">
        <v>0</v>
      </c>
      <c r="I3058" s="12">
        <v>0</v>
      </c>
    </row>
    <row r="3059" spans="1:9" hidden="1" outlineLevel="1">
      <c r="A3059" s="7" t="s">
        <v>19091</v>
      </c>
      <c r="B3059" s="7" t="s">
        <v>19092</v>
      </c>
      <c r="C3059" s="7" t="s">
        <v>3</v>
      </c>
      <c r="D3059" s="8">
        <v>36098000</v>
      </c>
      <c r="E3059" s="7" t="s">
        <v>3</v>
      </c>
      <c r="F3059" s="8">
        <v>153652000</v>
      </c>
      <c r="G3059" s="7" t="s">
        <v>18984</v>
      </c>
      <c r="H3059" s="5">
        <v>4.0368432003594801E-4</v>
      </c>
      <c r="I3059" s="12">
        <v>1.6296103024288569E-7</v>
      </c>
    </row>
    <row r="3060" spans="1:9" collapsed="1">
      <c r="A3060" s="5"/>
      <c r="B3060" s="5"/>
      <c r="C3060" s="5"/>
      <c r="D3060" s="5"/>
      <c r="E3060" s="5"/>
      <c r="F3060" s="5"/>
      <c r="G3060" s="5"/>
      <c r="H3060" s="5"/>
      <c r="I3060" s="5"/>
    </row>
    <row r="3061" spans="1:9" s="17" customFormat="1">
      <c r="A3061" s="13"/>
      <c r="B3061" s="13" t="s">
        <v>18984</v>
      </c>
      <c r="C3061" s="13"/>
      <c r="D3061" s="20">
        <v>89421357750</v>
      </c>
      <c r="E3061" s="13"/>
      <c r="F3061" s="13"/>
      <c r="G3061" s="13"/>
      <c r="H3061" s="13" t="s">
        <v>13493</v>
      </c>
      <c r="I3061" s="20">
        <v>1129.6892144549481</v>
      </c>
    </row>
    <row r="3062" spans="1:9">
      <c r="A3062" s="5"/>
      <c r="B3062" s="5"/>
      <c r="C3062" s="5"/>
      <c r="D3062" s="5"/>
      <c r="E3062" s="5"/>
      <c r="F3062" s="5"/>
      <c r="G3062" s="5"/>
      <c r="H3062" s="5"/>
      <c r="I3062" s="5"/>
    </row>
    <row r="3063" spans="1:9" ht="42" hidden="1" outlineLevel="1">
      <c r="A3063" s="6" t="s">
        <v>13494</v>
      </c>
      <c r="B3063" s="6" t="s">
        <v>13495</v>
      </c>
      <c r="C3063" s="6" t="s">
        <v>13497</v>
      </c>
      <c r="D3063" s="6" t="s">
        <v>13498</v>
      </c>
      <c r="E3063" s="6" t="s">
        <v>13499</v>
      </c>
      <c r="F3063" s="6" t="s">
        <v>13500</v>
      </c>
      <c r="G3063" s="6" t="s">
        <v>13496</v>
      </c>
      <c r="H3063" s="5"/>
      <c r="I3063" s="5"/>
    </row>
    <row r="3064" spans="1:9" hidden="1" outlineLevel="1">
      <c r="A3064" s="7" t="s">
        <v>19093</v>
      </c>
      <c r="B3064" s="7" t="s">
        <v>19094</v>
      </c>
      <c r="C3064" s="7" t="s">
        <v>3</v>
      </c>
      <c r="D3064" s="8">
        <v>988532000</v>
      </c>
      <c r="E3064" s="7" t="s">
        <v>3</v>
      </c>
      <c r="F3064" s="8">
        <v>1403471000</v>
      </c>
      <c r="G3064" s="7" t="s">
        <v>19095</v>
      </c>
      <c r="H3064" s="5">
        <v>1.6198820000947859E-2</v>
      </c>
      <c r="I3064" s="12">
        <v>2.6240176942310839E-4</v>
      </c>
    </row>
    <row r="3065" spans="1:9" hidden="1" outlineLevel="1">
      <c r="A3065" s="7" t="s">
        <v>19096</v>
      </c>
      <c r="B3065" s="7" t="s">
        <v>19097</v>
      </c>
      <c r="C3065" s="7" t="s">
        <v>3</v>
      </c>
      <c r="D3065" s="8">
        <v>712877000</v>
      </c>
      <c r="E3065" s="7" t="s">
        <v>3</v>
      </c>
      <c r="F3065" s="8">
        <v>714675000</v>
      </c>
      <c r="G3065" s="7" t="s">
        <v>19095</v>
      </c>
      <c r="H3065" s="5">
        <v>1.1681732311969371E-2</v>
      </c>
      <c r="I3065" s="12">
        <v>1.3646286980850927E-4</v>
      </c>
    </row>
    <row r="3066" spans="1:9" hidden="1" outlineLevel="1">
      <c r="A3066" s="7" t="s">
        <v>19098</v>
      </c>
      <c r="B3066" s="7" t="s">
        <v>19099</v>
      </c>
      <c r="C3066" s="7" t="s">
        <v>3</v>
      </c>
      <c r="D3066" s="8">
        <v>8426000</v>
      </c>
      <c r="E3066" s="7" t="s">
        <v>3</v>
      </c>
      <c r="F3066" s="8"/>
      <c r="G3066" s="7" t="s">
        <v>19095</v>
      </c>
      <c r="H3066" s="5">
        <v>1.3807469796424057E-4</v>
      </c>
      <c r="I3066" s="12">
        <v>1.906462221791626E-8</v>
      </c>
    </row>
    <row r="3067" spans="1:9" hidden="1" outlineLevel="1">
      <c r="A3067" s="7" t="s">
        <v>19100</v>
      </c>
      <c r="B3067" s="7" t="s">
        <v>19101</v>
      </c>
      <c r="C3067" s="7" t="s">
        <v>3</v>
      </c>
      <c r="D3067" s="8">
        <v>35895000000</v>
      </c>
      <c r="E3067" s="7" t="s">
        <v>3</v>
      </c>
      <c r="F3067" s="8">
        <v>159103000000</v>
      </c>
      <c r="G3067" s="7" t="s">
        <v>19095</v>
      </c>
      <c r="H3067" s="5">
        <v>0.58820214614602595</v>
      </c>
      <c r="I3067" s="12">
        <v>0.3459817647307909</v>
      </c>
    </row>
    <row r="3068" spans="1:9" hidden="1" outlineLevel="1">
      <c r="A3068" s="7" t="s">
        <v>19102</v>
      </c>
      <c r="B3068" s="7" t="s">
        <v>19103</v>
      </c>
      <c r="C3068" s="7" t="s">
        <v>3</v>
      </c>
      <c r="D3068" s="8">
        <v>20480</v>
      </c>
      <c r="E3068" s="7" t="s">
        <v>3</v>
      </c>
      <c r="F3068" s="8">
        <v>429610</v>
      </c>
      <c r="G3068" s="7" t="s">
        <v>19095</v>
      </c>
      <c r="H3068" s="5">
        <v>3.3560050015519187E-7</v>
      </c>
      <c r="I3068" s="12">
        <v>1.1262769570441494E-13</v>
      </c>
    </row>
    <row r="3069" spans="1:9" hidden="1" outlineLevel="1">
      <c r="A3069" s="7" t="s">
        <v>19104</v>
      </c>
      <c r="B3069" s="7" t="s">
        <v>19105</v>
      </c>
      <c r="C3069" s="7" t="s">
        <v>3</v>
      </c>
      <c r="D3069" s="8">
        <v>82628940</v>
      </c>
      <c r="E3069" s="7" t="s">
        <v>3</v>
      </c>
      <c r="F3069" s="8">
        <v>283429580</v>
      </c>
      <c r="G3069" s="7" t="s">
        <v>19095</v>
      </c>
      <c r="H3069" s="5">
        <v>1.35401921832487E-3</v>
      </c>
      <c r="I3069" s="12">
        <v>1.8333680435930922E-6</v>
      </c>
    </row>
    <row r="3070" spans="1:9" hidden="1" outlineLevel="1">
      <c r="A3070" s="7" t="s">
        <v>19106</v>
      </c>
      <c r="B3070" s="7" t="s">
        <v>19107</v>
      </c>
      <c r="C3070" s="7" t="s">
        <v>3</v>
      </c>
      <c r="D3070" s="8">
        <v>2261000</v>
      </c>
      <c r="E3070" s="7" t="s">
        <v>3</v>
      </c>
      <c r="F3070" s="8">
        <v>20819000</v>
      </c>
      <c r="G3070" s="7" t="s">
        <v>19095</v>
      </c>
      <c r="H3070" s="5">
        <v>3.7050426311078553E-5</v>
      </c>
      <c r="I3070" s="12">
        <v>1.3727340898326619E-9</v>
      </c>
    </row>
    <row r="3071" spans="1:9" hidden="1" outlineLevel="1">
      <c r="A3071" s="7" t="s">
        <v>19108</v>
      </c>
      <c r="B3071" s="7" t="s">
        <v>19109</v>
      </c>
      <c r="C3071" s="7" t="s">
        <v>3</v>
      </c>
      <c r="D3071" s="8">
        <v>674294000</v>
      </c>
      <c r="E3071" s="7" t="s">
        <v>3</v>
      </c>
      <c r="F3071" s="8">
        <v>12972243000</v>
      </c>
      <c r="G3071" s="7" t="s">
        <v>19095</v>
      </c>
      <c r="H3071" s="5">
        <v>1.1049482600177976E-2</v>
      </c>
      <c r="I3071" s="12">
        <v>1.2209106573163585E-4</v>
      </c>
    </row>
    <row r="3072" spans="1:9" hidden="1" outlineLevel="1">
      <c r="A3072" s="7" t="s">
        <v>19110</v>
      </c>
      <c r="B3072" s="7" t="s">
        <v>19111</v>
      </c>
      <c r="C3072" s="7" t="s">
        <v>3</v>
      </c>
      <c r="D3072" s="8">
        <v>617649250</v>
      </c>
      <c r="E3072" s="7" t="s">
        <v>3</v>
      </c>
      <c r="F3072" s="8">
        <v>850027560</v>
      </c>
      <c r="G3072" s="7" t="s">
        <v>19095</v>
      </c>
      <c r="H3072" s="5">
        <v>1.0121259629906208E-2</v>
      </c>
      <c r="I3072" s="12">
        <v>1.0243989649596915E-4</v>
      </c>
    </row>
    <row r="3073" spans="1:9" hidden="1" outlineLevel="1">
      <c r="A3073" s="7" t="s">
        <v>19112</v>
      </c>
      <c r="B3073" s="7" t="s">
        <v>19113</v>
      </c>
      <c r="C3073" s="7" t="s">
        <v>3</v>
      </c>
      <c r="D3073" s="8"/>
      <c r="E3073" s="7" t="s">
        <v>3</v>
      </c>
      <c r="F3073" s="8"/>
      <c r="G3073" s="7" t="s">
        <v>19095</v>
      </c>
      <c r="H3073" s="5">
        <v>0</v>
      </c>
      <c r="I3073" s="12">
        <v>0</v>
      </c>
    </row>
    <row r="3074" spans="1:9" hidden="1" outlineLevel="1">
      <c r="A3074" s="7" t="s">
        <v>19114</v>
      </c>
      <c r="B3074" s="7" t="s">
        <v>19115</v>
      </c>
      <c r="C3074" s="7" t="s">
        <v>3</v>
      </c>
      <c r="D3074" s="8"/>
      <c r="E3074" s="7" t="s">
        <v>3</v>
      </c>
      <c r="F3074" s="8"/>
      <c r="G3074" s="7" t="s">
        <v>19095</v>
      </c>
      <c r="H3074" s="5">
        <v>0</v>
      </c>
      <c r="I3074" s="12">
        <v>0</v>
      </c>
    </row>
    <row r="3075" spans="1:9" hidden="1" outlineLevel="1">
      <c r="A3075" s="7" t="s">
        <v>19116</v>
      </c>
      <c r="B3075" s="7" t="s">
        <v>19117</v>
      </c>
      <c r="C3075" s="7" t="s">
        <v>3</v>
      </c>
      <c r="D3075" s="8">
        <v>11235000</v>
      </c>
      <c r="E3075" s="7" t="s">
        <v>3</v>
      </c>
      <c r="F3075" s="8">
        <v>31231000</v>
      </c>
      <c r="G3075" s="7" t="s">
        <v>19095</v>
      </c>
      <c r="H3075" s="5">
        <v>1.8410505953337796E-4</v>
      </c>
      <c r="I3075" s="12">
        <v>3.3894672945788639E-8</v>
      </c>
    </row>
    <row r="3076" spans="1:9" hidden="1" outlineLevel="1">
      <c r="A3076" s="7" t="s">
        <v>19118</v>
      </c>
      <c r="B3076" s="7" t="s">
        <v>19119</v>
      </c>
      <c r="C3076" s="7" t="s">
        <v>3</v>
      </c>
      <c r="D3076" s="8"/>
      <c r="E3076" s="7" t="s">
        <v>3</v>
      </c>
      <c r="F3076" s="8"/>
      <c r="G3076" s="7" t="s">
        <v>19095</v>
      </c>
      <c r="H3076" s="5">
        <v>0</v>
      </c>
      <c r="I3076" s="12">
        <v>0</v>
      </c>
    </row>
    <row r="3077" spans="1:9" hidden="1" outlineLevel="1">
      <c r="A3077" s="7" t="s">
        <v>19120</v>
      </c>
      <c r="B3077" s="7" t="s">
        <v>19121</v>
      </c>
      <c r="C3077" s="7" t="s">
        <v>3</v>
      </c>
      <c r="D3077" s="8">
        <v>2378720</v>
      </c>
      <c r="E3077" s="7" t="s">
        <v>3</v>
      </c>
      <c r="F3077" s="8">
        <v>386890</v>
      </c>
      <c r="G3077" s="7" t="s">
        <v>19095</v>
      </c>
      <c r="H3077" s="5">
        <v>3.8979473717244042E-5</v>
      </c>
      <c r="I3077" s="12">
        <v>1.5193993712733191E-9</v>
      </c>
    </row>
    <row r="3078" spans="1:9" hidden="1" outlineLevel="1">
      <c r="A3078" s="7" t="s">
        <v>19122</v>
      </c>
      <c r="B3078" s="7" t="s">
        <v>19123</v>
      </c>
      <c r="C3078" s="7" t="s">
        <v>3</v>
      </c>
      <c r="D3078" s="8">
        <v>39117000</v>
      </c>
      <c r="E3078" s="7" t="s">
        <v>3</v>
      </c>
      <c r="F3078" s="8">
        <v>132829000</v>
      </c>
      <c r="G3078" s="7" t="s">
        <v>19095</v>
      </c>
      <c r="H3078" s="5">
        <v>6.4100023264505087E-4</v>
      </c>
      <c r="I3078" s="12">
        <v>4.1088129825100935E-7</v>
      </c>
    </row>
    <row r="3079" spans="1:9" hidden="1" outlineLevel="1">
      <c r="A3079" s="7" t="s">
        <v>19124</v>
      </c>
      <c r="B3079" s="7" t="s">
        <v>19125</v>
      </c>
      <c r="C3079" s="7" t="s">
        <v>3</v>
      </c>
      <c r="D3079" s="8"/>
      <c r="E3079" s="7" t="s">
        <v>3</v>
      </c>
      <c r="F3079" s="8"/>
      <c r="G3079" s="7" t="s">
        <v>19095</v>
      </c>
      <c r="H3079" s="5">
        <v>0</v>
      </c>
      <c r="I3079" s="12">
        <v>0</v>
      </c>
    </row>
    <row r="3080" spans="1:9" hidden="1" outlineLevel="1">
      <c r="A3080" s="7" t="s">
        <v>19126</v>
      </c>
      <c r="B3080" s="7" t="s">
        <v>1262</v>
      </c>
      <c r="C3080" s="7" t="s">
        <v>3</v>
      </c>
      <c r="D3080" s="8">
        <v>1094696000</v>
      </c>
      <c r="E3080" s="7" t="s">
        <v>3</v>
      </c>
      <c r="F3080" s="8">
        <v>1522447000</v>
      </c>
      <c r="G3080" s="7" t="s">
        <v>19095</v>
      </c>
      <c r="H3080" s="5">
        <v>1.7938502203021872E-2</v>
      </c>
      <c r="I3080" s="12">
        <v>3.2178986128782058E-4</v>
      </c>
    </row>
    <row r="3081" spans="1:9" hidden="1" outlineLevel="1">
      <c r="A3081" s="7" t="s">
        <v>19127</v>
      </c>
      <c r="B3081" s="7" t="s">
        <v>19128</v>
      </c>
      <c r="C3081" s="7" t="s">
        <v>3</v>
      </c>
      <c r="D3081" s="8">
        <v>300256000</v>
      </c>
      <c r="E3081" s="7" t="s">
        <v>3</v>
      </c>
      <c r="F3081" s="8">
        <v>1833058000</v>
      </c>
      <c r="G3081" s="7" t="s">
        <v>19095</v>
      </c>
      <c r="H3081" s="5">
        <v>4.9202179577440084E-3</v>
      </c>
      <c r="I3081" s="12">
        <v>2.420854475170662E-5</v>
      </c>
    </row>
    <row r="3082" spans="1:9" hidden="1" outlineLevel="1">
      <c r="A3082" s="7" t="s">
        <v>19129</v>
      </c>
      <c r="B3082" s="7" t="s">
        <v>19130</v>
      </c>
      <c r="C3082" s="7" t="s">
        <v>3</v>
      </c>
      <c r="D3082" s="8">
        <v>723500000</v>
      </c>
      <c r="E3082" s="7" t="s">
        <v>3</v>
      </c>
      <c r="F3082" s="8">
        <v>2785400000</v>
      </c>
      <c r="G3082" s="7" t="s">
        <v>19095</v>
      </c>
      <c r="H3082" s="5">
        <v>1.1855808684681706E-2</v>
      </c>
      <c r="I3082" s="12">
        <v>1.4056019956777417E-4</v>
      </c>
    </row>
    <row r="3083" spans="1:9" hidden="1" outlineLevel="1">
      <c r="A3083" s="7" t="s">
        <v>19131</v>
      </c>
      <c r="B3083" s="7" t="s">
        <v>19132</v>
      </c>
      <c r="C3083" s="7" t="s">
        <v>3</v>
      </c>
      <c r="D3083" s="8"/>
      <c r="E3083" s="7" t="s">
        <v>3</v>
      </c>
      <c r="F3083" s="8"/>
      <c r="G3083" s="7" t="s">
        <v>19095</v>
      </c>
      <c r="H3083" s="5">
        <v>0</v>
      </c>
      <c r="I3083" s="12">
        <v>0</v>
      </c>
    </row>
    <row r="3084" spans="1:9" hidden="1" outlineLevel="1">
      <c r="A3084" s="7" t="s">
        <v>19133</v>
      </c>
      <c r="B3084" s="7" t="s">
        <v>19134</v>
      </c>
      <c r="C3084" s="7" t="s">
        <v>3</v>
      </c>
      <c r="D3084" s="8"/>
      <c r="E3084" s="7" t="s">
        <v>3</v>
      </c>
      <c r="F3084" s="8"/>
      <c r="G3084" s="7" t="s">
        <v>19095</v>
      </c>
      <c r="H3084" s="5">
        <v>0</v>
      </c>
      <c r="I3084" s="12">
        <v>0</v>
      </c>
    </row>
    <row r="3085" spans="1:9" hidden="1" outlineLevel="1">
      <c r="A3085" s="7" t="s">
        <v>19135</v>
      </c>
      <c r="B3085" s="7" t="s">
        <v>19136</v>
      </c>
      <c r="C3085" s="7" t="s">
        <v>3</v>
      </c>
      <c r="D3085" s="8"/>
      <c r="E3085" s="7" t="s">
        <v>3</v>
      </c>
      <c r="F3085" s="8"/>
      <c r="G3085" s="7" t="s">
        <v>19095</v>
      </c>
      <c r="H3085" s="5">
        <v>0</v>
      </c>
      <c r="I3085" s="12">
        <v>0</v>
      </c>
    </row>
    <row r="3086" spans="1:9" hidden="1" outlineLevel="1">
      <c r="A3086" s="7" t="s">
        <v>19137</v>
      </c>
      <c r="B3086" s="7" t="s">
        <v>19138</v>
      </c>
      <c r="C3086" s="7" t="s">
        <v>3</v>
      </c>
      <c r="D3086" s="8"/>
      <c r="E3086" s="7" t="s">
        <v>3</v>
      </c>
      <c r="F3086" s="8"/>
      <c r="G3086" s="7" t="s">
        <v>19095</v>
      </c>
      <c r="H3086" s="5">
        <v>0</v>
      </c>
      <c r="I3086" s="12">
        <v>0</v>
      </c>
    </row>
    <row r="3087" spans="1:9" hidden="1" outlineLevel="1">
      <c r="A3087" s="7" t="s">
        <v>19139</v>
      </c>
      <c r="B3087" s="7" t="s">
        <v>19140</v>
      </c>
      <c r="C3087" s="7" t="s">
        <v>3</v>
      </c>
      <c r="D3087" s="8">
        <v>18042000</v>
      </c>
      <c r="E3087" s="7" t="s">
        <v>3</v>
      </c>
      <c r="F3087" s="8">
        <v>135579000</v>
      </c>
      <c r="G3087" s="7" t="s">
        <v>19095</v>
      </c>
      <c r="H3087" s="5">
        <v>2.9564962030273299E-4</v>
      </c>
      <c r="I3087" s="12">
        <v>8.7408697985150191E-8</v>
      </c>
    </row>
    <row r="3088" spans="1:9" hidden="1" outlineLevel="1">
      <c r="A3088" s="7" t="s">
        <v>19141</v>
      </c>
      <c r="B3088" s="7" t="s">
        <v>667</v>
      </c>
      <c r="C3088" s="7" t="s">
        <v>3</v>
      </c>
      <c r="D3088" s="8"/>
      <c r="E3088" s="7" t="s">
        <v>3</v>
      </c>
      <c r="F3088" s="8">
        <v>308167000000</v>
      </c>
      <c r="G3088" s="7" t="s">
        <v>19095</v>
      </c>
      <c r="H3088" s="5">
        <v>0</v>
      </c>
      <c r="I3088" s="12">
        <v>0</v>
      </c>
    </row>
    <row r="3089" spans="1:9" hidden="1" outlineLevel="1">
      <c r="A3089" s="7" t="s">
        <v>19142</v>
      </c>
      <c r="B3089" s="7" t="s">
        <v>19143</v>
      </c>
      <c r="C3089" s="7" t="s">
        <v>3</v>
      </c>
      <c r="D3089" s="8">
        <v>165108000</v>
      </c>
      <c r="E3089" s="7" t="s">
        <v>3</v>
      </c>
      <c r="F3089" s="8">
        <v>641426000</v>
      </c>
      <c r="G3089" s="7" t="s">
        <v>19095</v>
      </c>
      <c r="H3089" s="5">
        <v>2.705582391583175E-3</v>
      </c>
      <c r="I3089" s="12">
        <v>7.3201760776449327E-6</v>
      </c>
    </row>
    <row r="3090" spans="1:9" hidden="1" outlineLevel="1">
      <c r="A3090" s="7" t="s">
        <v>19144</v>
      </c>
      <c r="B3090" s="7" t="s">
        <v>19145</v>
      </c>
      <c r="C3090" s="7" t="s">
        <v>3</v>
      </c>
      <c r="D3090" s="8">
        <v>0</v>
      </c>
      <c r="E3090" s="7" t="s">
        <v>3</v>
      </c>
      <c r="F3090" s="8">
        <v>329580</v>
      </c>
      <c r="G3090" s="7" t="s">
        <v>19095</v>
      </c>
      <c r="H3090" s="5">
        <v>0</v>
      </c>
      <c r="I3090" s="12">
        <v>0</v>
      </c>
    </row>
    <row r="3091" spans="1:9" hidden="1" outlineLevel="1">
      <c r="A3091" s="7" t="s">
        <v>19146</v>
      </c>
      <c r="B3091" s="7" t="s">
        <v>19147</v>
      </c>
      <c r="C3091" s="7" t="s">
        <v>3</v>
      </c>
      <c r="D3091" s="8">
        <v>862754000</v>
      </c>
      <c r="E3091" s="7" t="s">
        <v>3</v>
      </c>
      <c r="F3091" s="8">
        <v>4004581000</v>
      </c>
      <c r="G3091" s="7" t="s">
        <v>19095</v>
      </c>
      <c r="H3091" s="5">
        <v>1.4137728218305294E-2</v>
      </c>
      <c r="I3091" s="12">
        <v>1.9987535917466581E-4</v>
      </c>
    </row>
    <row r="3092" spans="1:9" hidden="1" outlineLevel="1">
      <c r="A3092" s="7" t="s">
        <v>19148</v>
      </c>
      <c r="B3092" s="7" t="s">
        <v>19149</v>
      </c>
      <c r="C3092" s="7" t="s">
        <v>3</v>
      </c>
      <c r="D3092" s="8">
        <v>2903670</v>
      </c>
      <c r="E3092" s="7" t="s">
        <v>3</v>
      </c>
      <c r="F3092" s="8">
        <v>24444320</v>
      </c>
      <c r="G3092" s="7" t="s">
        <v>19095</v>
      </c>
      <c r="H3092" s="5">
        <v>4.7581694545196581E-5</v>
      </c>
      <c r="I3092" s="12">
        <v>2.26401765579239E-9</v>
      </c>
    </row>
    <row r="3093" spans="1:9" hidden="1" outlineLevel="1">
      <c r="A3093" s="7" t="s">
        <v>19150</v>
      </c>
      <c r="B3093" s="7" t="s">
        <v>19151</v>
      </c>
      <c r="C3093" s="7" t="s">
        <v>3</v>
      </c>
      <c r="D3093" s="8">
        <v>4036200</v>
      </c>
      <c r="E3093" s="7" t="s">
        <v>3</v>
      </c>
      <c r="F3093" s="8">
        <v>10029860</v>
      </c>
      <c r="G3093" s="7" t="s">
        <v>19095</v>
      </c>
      <c r="H3093" s="5">
        <v>6.6140172789374294E-5</v>
      </c>
      <c r="I3093" s="12">
        <v>4.3745224566082875E-9</v>
      </c>
    </row>
    <row r="3094" spans="1:9" hidden="1" outlineLevel="1">
      <c r="A3094" s="7" t="s">
        <v>19152</v>
      </c>
      <c r="B3094" s="7" t="s">
        <v>19153</v>
      </c>
      <c r="C3094" s="7" t="s">
        <v>3</v>
      </c>
      <c r="D3094" s="8">
        <v>162506000</v>
      </c>
      <c r="E3094" s="7" t="s">
        <v>3</v>
      </c>
      <c r="F3094" s="8">
        <v>268355000</v>
      </c>
      <c r="G3094" s="7" t="s">
        <v>19095</v>
      </c>
      <c r="H3094" s="5">
        <v>2.6629440858505671E-3</v>
      </c>
      <c r="I3094" s="12">
        <v>7.0912712043665123E-6</v>
      </c>
    </row>
    <row r="3095" spans="1:9" hidden="1" outlineLevel="1">
      <c r="A3095" s="7" t="s">
        <v>19154</v>
      </c>
      <c r="B3095" s="7" t="s">
        <v>19155</v>
      </c>
      <c r="C3095" s="7" t="s">
        <v>3</v>
      </c>
      <c r="D3095" s="8"/>
      <c r="E3095" s="7" t="s">
        <v>3</v>
      </c>
      <c r="F3095" s="8"/>
      <c r="G3095" s="7" t="s">
        <v>19095</v>
      </c>
      <c r="H3095" s="5">
        <v>0</v>
      </c>
      <c r="I3095" s="12">
        <v>0</v>
      </c>
    </row>
    <row r="3096" spans="1:9" hidden="1" outlineLevel="1">
      <c r="A3096" s="7" t="s">
        <v>19156</v>
      </c>
      <c r="B3096" s="7" t="s">
        <v>6106</v>
      </c>
      <c r="C3096" s="7" t="s">
        <v>3</v>
      </c>
      <c r="D3096" s="8">
        <v>1072789000</v>
      </c>
      <c r="E3096" s="7" t="s">
        <v>3</v>
      </c>
      <c r="F3096" s="8">
        <v>3750135000</v>
      </c>
      <c r="G3096" s="7" t="s">
        <v>19095</v>
      </c>
      <c r="H3096" s="5">
        <v>1.7579517820360747E-2</v>
      </c>
      <c r="I3096" s="12">
        <v>3.0903944679638108E-4</v>
      </c>
    </row>
    <row r="3097" spans="1:9" hidden="1" outlineLevel="1">
      <c r="A3097" s="7" t="s">
        <v>19157</v>
      </c>
      <c r="B3097" s="7" t="s">
        <v>19158</v>
      </c>
      <c r="C3097" s="7" t="s">
        <v>3</v>
      </c>
      <c r="D3097" s="8"/>
      <c r="E3097" s="7" t="s">
        <v>3</v>
      </c>
      <c r="F3097" s="8"/>
      <c r="G3097" s="7" t="s">
        <v>19095</v>
      </c>
      <c r="H3097" s="5">
        <v>0</v>
      </c>
      <c r="I3097" s="12">
        <v>0</v>
      </c>
    </row>
    <row r="3098" spans="1:9" hidden="1" outlineLevel="1">
      <c r="A3098" s="7" t="s">
        <v>19159</v>
      </c>
      <c r="B3098" s="7" t="s">
        <v>19160</v>
      </c>
      <c r="C3098" s="7" t="s">
        <v>3</v>
      </c>
      <c r="D3098" s="8">
        <v>562880</v>
      </c>
      <c r="E3098" s="7" t="s">
        <v>3</v>
      </c>
      <c r="F3098" s="8">
        <v>476440</v>
      </c>
      <c r="G3098" s="7" t="s">
        <v>19095</v>
      </c>
      <c r="H3098" s="5">
        <v>9.2237699964528523E-6</v>
      </c>
      <c r="I3098" s="12">
        <v>8.5077932947463854E-11</v>
      </c>
    </row>
    <row r="3099" spans="1:9" hidden="1" outlineLevel="1">
      <c r="A3099" s="7" t="s">
        <v>19161</v>
      </c>
      <c r="B3099" s="7" t="s">
        <v>19162</v>
      </c>
      <c r="C3099" s="7" t="s">
        <v>3</v>
      </c>
      <c r="D3099" s="8"/>
      <c r="E3099" s="7" t="s">
        <v>3</v>
      </c>
      <c r="F3099" s="8"/>
      <c r="G3099" s="7" t="s">
        <v>19095</v>
      </c>
      <c r="H3099" s="5">
        <v>0</v>
      </c>
      <c r="I3099" s="12">
        <v>0</v>
      </c>
    </row>
    <row r="3100" spans="1:9" hidden="1" outlineLevel="1">
      <c r="A3100" s="7" t="s">
        <v>19163</v>
      </c>
      <c r="B3100" s="7" t="s">
        <v>19164</v>
      </c>
      <c r="C3100" s="7" t="s">
        <v>3</v>
      </c>
      <c r="D3100" s="8"/>
      <c r="E3100" s="7" t="s">
        <v>3</v>
      </c>
      <c r="F3100" s="8"/>
      <c r="G3100" s="7" t="s">
        <v>19095</v>
      </c>
      <c r="H3100" s="5">
        <v>0</v>
      </c>
      <c r="I3100" s="12">
        <v>0</v>
      </c>
    </row>
    <row r="3101" spans="1:9" hidden="1" outlineLevel="1">
      <c r="A3101" s="7" t="s">
        <v>19165</v>
      </c>
      <c r="B3101" s="7" t="s">
        <v>19166</v>
      </c>
      <c r="C3101" s="7" t="s">
        <v>3</v>
      </c>
      <c r="D3101" s="8"/>
      <c r="E3101" s="7" t="s">
        <v>3</v>
      </c>
      <c r="F3101" s="8"/>
      <c r="G3101" s="7" t="s">
        <v>19095</v>
      </c>
      <c r="H3101" s="5">
        <v>0</v>
      </c>
      <c r="I3101" s="12">
        <v>0</v>
      </c>
    </row>
    <row r="3102" spans="1:9" hidden="1" outlineLevel="1">
      <c r="A3102" s="7" t="s">
        <v>19167</v>
      </c>
      <c r="B3102" s="7" t="s">
        <v>19168</v>
      </c>
      <c r="C3102" s="7" t="s">
        <v>3</v>
      </c>
      <c r="D3102" s="8">
        <v>1602660</v>
      </c>
      <c r="E3102" s="7" t="s">
        <v>3</v>
      </c>
      <c r="F3102" s="8">
        <v>602780</v>
      </c>
      <c r="G3102" s="7" t="s">
        <v>19095</v>
      </c>
      <c r="H3102" s="5">
        <v>2.6262377811460929E-5</v>
      </c>
      <c r="I3102" s="12">
        <v>6.8971248831191536E-10</v>
      </c>
    </row>
    <row r="3103" spans="1:9" hidden="1" outlineLevel="1">
      <c r="A3103" s="7" t="s">
        <v>19169</v>
      </c>
      <c r="B3103" s="7" t="s">
        <v>19170</v>
      </c>
      <c r="C3103" s="7" t="s">
        <v>3</v>
      </c>
      <c r="D3103" s="8">
        <v>1308270</v>
      </c>
      <c r="E3103" s="7" t="s">
        <v>3</v>
      </c>
      <c r="F3103" s="8">
        <v>4061140</v>
      </c>
      <c r="G3103" s="7" t="s">
        <v>19095</v>
      </c>
      <c r="H3103" s="5">
        <v>2.1438284489161761E-5</v>
      </c>
      <c r="I3103" s="12">
        <v>4.5960004183823377E-10</v>
      </c>
    </row>
    <row r="3104" spans="1:9" hidden="1" outlineLevel="1">
      <c r="A3104" s="7" t="s">
        <v>19171</v>
      </c>
      <c r="B3104" s="7" t="s">
        <v>19172</v>
      </c>
      <c r="C3104" s="7" t="s">
        <v>3</v>
      </c>
      <c r="D3104" s="8"/>
      <c r="E3104" s="7" t="s">
        <v>3</v>
      </c>
      <c r="F3104" s="8"/>
      <c r="G3104" s="7" t="s">
        <v>19095</v>
      </c>
      <c r="H3104" s="5">
        <v>0</v>
      </c>
      <c r="I3104" s="12">
        <v>0</v>
      </c>
    </row>
    <row r="3105" spans="1:9" hidden="1" outlineLevel="1">
      <c r="A3105" s="7" t="s">
        <v>19173</v>
      </c>
      <c r="B3105" s="7" t="s">
        <v>19174</v>
      </c>
      <c r="C3105" s="7" t="s">
        <v>3</v>
      </c>
      <c r="D3105" s="8"/>
      <c r="E3105" s="7" t="s">
        <v>3</v>
      </c>
      <c r="F3105" s="8"/>
      <c r="G3105" s="7" t="s">
        <v>19095</v>
      </c>
      <c r="H3105" s="5">
        <v>0</v>
      </c>
      <c r="I3105" s="12">
        <v>0</v>
      </c>
    </row>
    <row r="3106" spans="1:9" hidden="1" outlineLevel="1">
      <c r="A3106" s="7" t="s">
        <v>19175</v>
      </c>
      <c r="B3106" s="7" t="s">
        <v>19176</v>
      </c>
      <c r="C3106" s="7" t="s">
        <v>3</v>
      </c>
      <c r="D3106" s="8">
        <v>44156000</v>
      </c>
      <c r="E3106" s="7" t="s">
        <v>3</v>
      </c>
      <c r="F3106" s="8">
        <v>442884000</v>
      </c>
      <c r="G3106" s="7" t="s">
        <v>19095</v>
      </c>
      <c r="H3106" s="5">
        <v>7.235730314869459E-4</v>
      </c>
      <c r="I3106" s="12">
        <v>5.2355793189520882E-7</v>
      </c>
    </row>
    <row r="3107" spans="1:9" hidden="1" outlineLevel="1">
      <c r="A3107" s="7" t="s">
        <v>19177</v>
      </c>
      <c r="B3107" s="7" t="s">
        <v>19178</v>
      </c>
      <c r="C3107" s="7" t="s">
        <v>3</v>
      </c>
      <c r="D3107" s="8"/>
      <c r="E3107" s="7" t="s">
        <v>3</v>
      </c>
      <c r="F3107" s="8"/>
      <c r="G3107" s="7" t="s">
        <v>19095</v>
      </c>
      <c r="H3107" s="5">
        <v>0</v>
      </c>
      <c r="I3107" s="12">
        <v>0</v>
      </c>
    </row>
    <row r="3108" spans="1:9" hidden="1" outlineLevel="1">
      <c r="A3108" s="7" t="s">
        <v>19179</v>
      </c>
      <c r="B3108" s="7" t="s">
        <v>19180</v>
      </c>
      <c r="C3108" s="7" t="s">
        <v>3</v>
      </c>
      <c r="D3108" s="8">
        <v>153065000</v>
      </c>
      <c r="E3108" s="7" t="s">
        <v>3</v>
      </c>
      <c r="F3108" s="8">
        <v>101499000</v>
      </c>
      <c r="G3108" s="7" t="s">
        <v>19095</v>
      </c>
      <c r="H3108" s="5">
        <v>2.5082368435671116E-3</v>
      </c>
      <c r="I3108" s="12">
        <v>6.2912520634275074E-6</v>
      </c>
    </row>
    <row r="3109" spans="1:9" hidden="1" outlineLevel="1">
      <c r="A3109" s="7" t="s">
        <v>19181</v>
      </c>
      <c r="B3109" s="7" t="s">
        <v>19182</v>
      </c>
      <c r="C3109" s="7" t="s">
        <v>3</v>
      </c>
      <c r="D3109" s="8"/>
      <c r="E3109" s="7" t="s">
        <v>3</v>
      </c>
      <c r="F3109" s="8"/>
      <c r="G3109" s="7" t="s">
        <v>19095</v>
      </c>
      <c r="H3109" s="5">
        <v>0</v>
      </c>
      <c r="I3109" s="12">
        <v>0</v>
      </c>
    </row>
    <row r="3110" spans="1:9" hidden="1" outlineLevel="1">
      <c r="A3110" s="7" t="s">
        <v>19183</v>
      </c>
      <c r="B3110" s="7" t="s">
        <v>19184</v>
      </c>
      <c r="C3110" s="7" t="s">
        <v>3</v>
      </c>
      <c r="D3110" s="8">
        <v>1650</v>
      </c>
      <c r="E3110" s="7" t="s">
        <v>3</v>
      </c>
      <c r="F3110" s="8">
        <v>34490</v>
      </c>
      <c r="G3110" s="7" t="s">
        <v>19095</v>
      </c>
      <c r="H3110" s="5">
        <v>2.7038126233206376E-8</v>
      </c>
      <c r="I3110" s="12">
        <v>7.3106027020280277E-16</v>
      </c>
    </row>
    <row r="3111" spans="1:9" hidden="1" outlineLevel="1">
      <c r="A3111" s="7" t="s">
        <v>19185</v>
      </c>
      <c r="B3111" s="7" t="s">
        <v>19186</v>
      </c>
      <c r="C3111" s="7" t="s">
        <v>3</v>
      </c>
      <c r="D3111" s="8">
        <v>40759550</v>
      </c>
      <c r="E3111" s="7" t="s">
        <v>3</v>
      </c>
      <c r="F3111" s="8">
        <v>36762260</v>
      </c>
      <c r="G3111" s="7" t="s">
        <v>19095</v>
      </c>
      <c r="H3111" s="5">
        <v>6.679162776416285E-4</v>
      </c>
      <c r="I3111" s="12">
        <v>4.4611215393864897E-7</v>
      </c>
    </row>
    <row r="3112" spans="1:9" hidden="1" outlineLevel="1">
      <c r="A3112" s="7" t="s">
        <v>19187</v>
      </c>
      <c r="B3112" s="7" t="s">
        <v>10743</v>
      </c>
      <c r="C3112" s="7" t="s">
        <v>3</v>
      </c>
      <c r="D3112" s="8">
        <v>484120</v>
      </c>
      <c r="E3112" s="7" t="s">
        <v>3</v>
      </c>
      <c r="F3112" s="8">
        <v>1869090</v>
      </c>
      <c r="G3112" s="7" t="s">
        <v>19095</v>
      </c>
      <c r="H3112" s="5">
        <v>7.9331501042544673E-6</v>
      </c>
      <c r="I3112" s="12">
        <v>6.2934870576632661E-11</v>
      </c>
    </row>
    <row r="3113" spans="1:9" hidden="1" outlineLevel="1">
      <c r="A3113" s="7" t="s">
        <v>19188</v>
      </c>
      <c r="B3113" s="7" t="s">
        <v>8801</v>
      </c>
      <c r="C3113" s="7" t="s">
        <v>3</v>
      </c>
      <c r="D3113" s="8"/>
      <c r="E3113" s="7" t="s">
        <v>3</v>
      </c>
      <c r="F3113" s="8">
        <v>83126000000</v>
      </c>
      <c r="G3113" s="7" t="s">
        <v>19095</v>
      </c>
      <c r="H3113" s="5">
        <v>0</v>
      </c>
      <c r="I3113" s="12">
        <v>0</v>
      </c>
    </row>
    <row r="3114" spans="1:9" hidden="1" outlineLevel="1">
      <c r="A3114" s="7" t="s">
        <v>19189</v>
      </c>
      <c r="B3114" s="7" t="s">
        <v>19190</v>
      </c>
      <c r="C3114" s="7" t="s">
        <v>3</v>
      </c>
      <c r="D3114" s="8"/>
      <c r="E3114" s="7" t="s">
        <v>3</v>
      </c>
      <c r="F3114" s="8">
        <v>8505870</v>
      </c>
      <c r="G3114" s="7" t="s">
        <v>19095</v>
      </c>
      <c r="H3114" s="5">
        <v>0</v>
      </c>
      <c r="I3114" s="12">
        <v>0</v>
      </c>
    </row>
    <row r="3115" spans="1:9" hidden="1" outlineLevel="1">
      <c r="A3115" s="7" t="s">
        <v>19191</v>
      </c>
      <c r="B3115" s="7" t="s">
        <v>19192</v>
      </c>
      <c r="C3115" s="7" t="s">
        <v>3</v>
      </c>
      <c r="D3115" s="8"/>
      <c r="E3115" s="7" t="s">
        <v>3</v>
      </c>
      <c r="F3115" s="8"/>
      <c r="G3115" s="7" t="s">
        <v>19095</v>
      </c>
      <c r="H3115" s="5">
        <v>0</v>
      </c>
      <c r="I3115" s="12">
        <v>0</v>
      </c>
    </row>
    <row r="3116" spans="1:9" hidden="1" outlineLevel="1">
      <c r="A3116" s="7" t="s">
        <v>19193</v>
      </c>
      <c r="B3116" s="7" t="s">
        <v>1715</v>
      </c>
      <c r="C3116" s="7" t="s">
        <v>3</v>
      </c>
      <c r="D3116" s="8">
        <v>167350000</v>
      </c>
      <c r="E3116" s="7" t="s">
        <v>3</v>
      </c>
      <c r="F3116" s="8">
        <v>139891000</v>
      </c>
      <c r="G3116" s="7" t="s">
        <v>19095</v>
      </c>
      <c r="H3116" s="5">
        <v>2.7423214697739921E-3</v>
      </c>
      <c r="I3116" s="12">
        <v>7.5203270435833886E-6</v>
      </c>
    </row>
    <row r="3117" spans="1:9" hidden="1" outlineLevel="1">
      <c r="A3117" s="7" t="s">
        <v>19194</v>
      </c>
      <c r="B3117" s="7" t="s">
        <v>19195</v>
      </c>
      <c r="C3117" s="7" t="s">
        <v>3</v>
      </c>
      <c r="D3117" s="8">
        <v>3966460</v>
      </c>
      <c r="E3117" s="7" t="s">
        <v>3</v>
      </c>
      <c r="F3117" s="8">
        <v>1921900</v>
      </c>
      <c r="G3117" s="7" t="s">
        <v>19095</v>
      </c>
      <c r="H3117" s="5">
        <v>6.4997361320584104E-5</v>
      </c>
      <c r="I3117" s="12">
        <v>4.2246569786385624E-9</v>
      </c>
    </row>
    <row r="3118" spans="1:9" hidden="1" outlineLevel="1">
      <c r="A3118" s="7" t="s">
        <v>19196</v>
      </c>
      <c r="B3118" s="7" t="s">
        <v>19197</v>
      </c>
      <c r="C3118" s="7" t="s">
        <v>3</v>
      </c>
      <c r="D3118" s="8"/>
      <c r="E3118" s="7" t="s">
        <v>3</v>
      </c>
      <c r="F3118" s="8"/>
      <c r="G3118" s="7" t="s">
        <v>19095</v>
      </c>
      <c r="H3118" s="5">
        <v>0</v>
      </c>
      <c r="I3118" s="12">
        <v>0</v>
      </c>
    </row>
    <row r="3119" spans="1:9" hidden="1" outlineLevel="1">
      <c r="A3119" s="7" t="s">
        <v>19198</v>
      </c>
      <c r="B3119" s="7" t="s">
        <v>19199</v>
      </c>
      <c r="C3119" s="7" t="s">
        <v>3</v>
      </c>
      <c r="D3119" s="8"/>
      <c r="E3119" s="7" t="s">
        <v>3</v>
      </c>
      <c r="F3119" s="8"/>
      <c r="G3119" s="7" t="s">
        <v>19095</v>
      </c>
      <c r="H3119" s="5">
        <v>0</v>
      </c>
      <c r="I3119" s="12">
        <v>0</v>
      </c>
    </row>
    <row r="3120" spans="1:9" hidden="1" outlineLevel="1">
      <c r="A3120" s="7" t="s">
        <v>19200</v>
      </c>
      <c r="B3120" s="7" t="s">
        <v>19201</v>
      </c>
      <c r="C3120" s="7" t="s">
        <v>3</v>
      </c>
      <c r="D3120" s="8">
        <v>601552000</v>
      </c>
      <c r="E3120" s="7" t="s">
        <v>3</v>
      </c>
      <c r="F3120" s="8">
        <v>1623640000</v>
      </c>
      <c r="G3120" s="7" t="s">
        <v>19095</v>
      </c>
      <c r="H3120" s="5">
        <v>9.857478128386523E-3</v>
      </c>
      <c r="I3120" s="12">
        <v>9.7169875051618667E-5</v>
      </c>
    </row>
    <row r="3121" spans="1:9" hidden="1" outlineLevel="1">
      <c r="A3121" s="7" t="s">
        <v>19202</v>
      </c>
      <c r="B3121" s="7" t="s">
        <v>19203</v>
      </c>
      <c r="C3121" s="7" t="s">
        <v>3</v>
      </c>
      <c r="D3121" s="8"/>
      <c r="E3121" s="7" t="s">
        <v>3</v>
      </c>
      <c r="F3121" s="8"/>
      <c r="G3121" s="7" t="s">
        <v>19095</v>
      </c>
      <c r="H3121" s="5">
        <v>0</v>
      </c>
      <c r="I3121" s="12">
        <v>0</v>
      </c>
    </row>
    <row r="3122" spans="1:9" hidden="1" outlineLevel="1">
      <c r="A3122" s="7" t="s">
        <v>19204</v>
      </c>
      <c r="B3122" s="7" t="s">
        <v>19205</v>
      </c>
      <c r="C3122" s="7" t="s">
        <v>3</v>
      </c>
      <c r="D3122" s="8">
        <v>204719000</v>
      </c>
      <c r="E3122" s="7" t="s">
        <v>3</v>
      </c>
      <c r="F3122" s="8">
        <v>530270000</v>
      </c>
      <c r="G3122" s="7" t="s">
        <v>19095</v>
      </c>
      <c r="H3122" s="5">
        <v>3.3546776753550158E-3</v>
      </c>
      <c r="I3122" s="12">
        <v>1.1253862305525333E-5</v>
      </c>
    </row>
    <row r="3123" spans="1:9" hidden="1" outlineLevel="1">
      <c r="A3123" s="7" t="s">
        <v>19206</v>
      </c>
      <c r="B3123" s="7" t="s">
        <v>7644</v>
      </c>
      <c r="C3123" s="7" t="s">
        <v>3</v>
      </c>
      <c r="D3123" s="8">
        <v>0</v>
      </c>
      <c r="E3123" s="7" t="s">
        <v>3</v>
      </c>
      <c r="F3123" s="8">
        <v>16330</v>
      </c>
      <c r="G3123" s="7" t="s">
        <v>19095</v>
      </c>
      <c r="H3123" s="5">
        <v>0</v>
      </c>
      <c r="I3123" s="12">
        <v>0</v>
      </c>
    </row>
    <row r="3124" spans="1:9" hidden="1" outlineLevel="1">
      <c r="A3124" s="7" t="s">
        <v>19207</v>
      </c>
      <c r="B3124" s="7" t="s">
        <v>19208</v>
      </c>
      <c r="C3124" s="7" t="s">
        <v>3</v>
      </c>
      <c r="D3124" s="8">
        <v>211250000</v>
      </c>
      <c r="E3124" s="7" t="s">
        <v>3</v>
      </c>
      <c r="F3124" s="8">
        <v>3890054000</v>
      </c>
      <c r="G3124" s="7" t="s">
        <v>19095</v>
      </c>
      <c r="H3124" s="5">
        <v>3.4616994950089981E-3</v>
      </c>
      <c r="I3124" s="12">
        <v>1.1983363393745552E-5</v>
      </c>
    </row>
    <row r="3125" spans="1:9" hidden="1" outlineLevel="1">
      <c r="A3125" s="7" t="s">
        <v>19209</v>
      </c>
      <c r="B3125" s="7" t="s">
        <v>19210</v>
      </c>
      <c r="C3125" s="7" t="s">
        <v>3</v>
      </c>
      <c r="D3125" s="8">
        <v>1444963000</v>
      </c>
      <c r="E3125" s="7" t="s">
        <v>3</v>
      </c>
      <c r="F3125" s="8">
        <v>2485741000</v>
      </c>
      <c r="G3125" s="7" t="s">
        <v>19095</v>
      </c>
      <c r="H3125" s="5">
        <v>2.3678237573522779E-2</v>
      </c>
      <c r="I3125" s="12">
        <v>5.6065893458818593E-4</v>
      </c>
    </row>
    <row r="3126" spans="1:9" hidden="1" outlineLevel="1">
      <c r="A3126" s="7" t="s">
        <v>19211</v>
      </c>
      <c r="B3126" s="7" t="s">
        <v>19212</v>
      </c>
      <c r="C3126" s="7" t="s">
        <v>3</v>
      </c>
      <c r="D3126" s="8"/>
      <c r="E3126" s="7" t="s">
        <v>3</v>
      </c>
      <c r="F3126" s="8"/>
      <c r="G3126" s="7" t="s">
        <v>19095</v>
      </c>
      <c r="H3126" s="5">
        <v>0</v>
      </c>
      <c r="I3126" s="12">
        <v>0</v>
      </c>
    </row>
    <row r="3127" spans="1:9" hidden="1" outlineLevel="1">
      <c r="A3127" s="7" t="s">
        <v>19213</v>
      </c>
      <c r="B3127" s="7" t="s">
        <v>19214</v>
      </c>
      <c r="C3127" s="7" t="s">
        <v>3</v>
      </c>
      <c r="D3127" s="8">
        <v>6010566000</v>
      </c>
      <c r="E3127" s="7" t="s">
        <v>3</v>
      </c>
      <c r="F3127" s="8">
        <v>32342176000</v>
      </c>
      <c r="G3127" s="7" t="s">
        <v>19095</v>
      </c>
      <c r="H3127" s="5">
        <v>9.849360135819292E-2</v>
      </c>
      <c r="I3127" s="12">
        <v>9.7009895085066224E-3</v>
      </c>
    </row>
    <row r="3128" spans="1:9" hidden="1" outlineLevel="1">
      <c r="A3128" s="7" t="s">
        <v>19215</v>
      </c>
      <c r="B3128" s="7" t="s">
        <v>19216</v>
      </c>
      <c r="C3128" s="7" t="s">
        <v>3</v>
      </c>
      <c r="D3128" s="8">
        <v>2814104000</v>
      </c>
      <c r="E3128" s="7" t="s">
        <v>3</v>
      </c>
      <c r="F3128" s="8">
        <v>11057864000</v>
      </c>
      <c r="G3128" s="7" t="s">
        <v>19095</v>
      </c>
      <c r="H3128" s="5">
        <v>4.6113999506285454E-2</v>
      </c>
      <c r="I3128" s="12">
        <v>2.1265009504656952E-3</v>
      </c>
    </row>
    <row r="3129" spans="1:9" hidden="1" outlineLevel="1">
      <c r="A3129" s="7" t="s">
        <v>19217</v>
      </c>
      <c r="B3129" s="7" t="s">
        <v>19218</v>
      </c>
      <c r="C3129" s="7" t="s">
        <v>3</v>
      </c>
      <c r="D3129" s="8">
        <v>185617000</v>
      </c>
      <c r="E3129" s="7" t="s">
        <v>3</v>
      </c>
      <c r="F3129" s="8">
        <v>1596551000</v>
      </c>
      <c r="G3129" s="7" t="s">
        <v>19095</v>
      </c>
      <c r="H3129" s="5">
        <v>3.0416581072903442E-3</v>
      </c>
      <c r="I3129" s="12">
        <v>9.251684041645079E-6</v>
      </c>
    </row>
    <row r="3130" spans="1:9" hidden="1" outlineLevel="1">
      <c r="A3130" s="7" t="s">
        <v>19219</v>
      </c>
      <c r="B3130" s="7" t="s">
        <v>19220</v>
      </c>
      <c r="C3130" s="7" t="s">
        <v>3</v>
      </c>
      <c r="D3130" s="8"/>
      <c r="E3130" s="7" t="s">
        <v>3</v>
      </c>
      <c r="F3130" s="8">
        <v>151828000000</v>
      </c>
      <c r="G3130" s="7" t="s">
        <v>19095</v>
      </c>
      <c r="H3130" s="5">
        <v>0</v>
      </c>
      <c r="I3130" s="12">
        <v>0</v>
      </c>
    </row>
    <row r="3131" spans="1:9" hidden="1" outlineLevel="1">
      <c r="A3131" s="7" t="s">
        <v>19221</v>
      </c>
      <c r="B3131" s="7" t="s">
        <v>19222</v>
      </c>
      <c r="C3131" s="7" t="s">
        <v>3</v>
      </c>
      <c r="D3131" s="8"/>
      <c r="E3131" s="7" t="s">
        <v>3</v>
      </c>
      <c r="F3131" s="8"/>
      <c r="G3131" s="7" t="s">
        <v>19095</v>
      </c>
      <c r="H3131" s="5">
        <v>0</v>
      </c>
      <c r="I3131" s="12">
        <v>0</v>
      </c>
    </row>
    <row r="3132" spans="1:9" hidden="1" outlineLevel="1">
      <c r="A3132" s="7" t="s">
        <v>19223</v>
      </c>
      <c r="B3132" s="7" t="s">
        <v>19224</v>
      </c>
      <c r="C3132" s="7" t="s">
        <v>3</v>
      </c>
      <c r="D3132" s="8"/>
      <c r="E3132" s="7" t="s">
        <v>3</v>
      </c>
      <c r="F3132" s="8">
        <v>75707000000</v>
      </c>
      <c r="G3132" s="7" t="s">
        <v>19095</v>
      </c>
      <c r="H3132" s="5">
        <v>0</v>
      </c>
      <c r="I3132" s="12">
        <v>0</v>
      </c>
    </row>
    <row r="3133" spans="1:9" hidden="1" outlineLevel="1">
      <c r="A3133" s="7" t="s">
        <v>19225</v>
      </c>
      <c r="B3133" s="7" t="s">
        <v>19226</v>
      </c>
      <c r="C3133" s="7" t="s">
        <v>3</v>
      </c>
      <c r="D3133" s="8"/>
      <c r="E3133" s="7" t="s">
        <v>3</v>
      </c>
      <c r="F3133" s="8"/>
      <c r="G3133" s="7" t="s">
        <v>19095</v>
      </c>
      <c r="H3133" s="5">
        <v>0</v>
      </c>
      <c r="I3133" s="12">
        <v>0</v>
      </c>
    </row>
    <row r="3134" spans="1:9" hidden="1" outlineLevel="1">
      <c r="A3134" s="7" t="s">
        <v>19227</v>
      </c>
      <c r="B3134" s="7" t="s">
        <v>19228</v>
      </c>
      <c r="C3134" s="7" t="s">
        <v>3</v>
      </c>
      <c r="D3134" s="8">
        <v>4730000000</v>
      </c>
      <c r="E3134" s="7" t="s">
        <v>3</v>
      </c>
      <c r="F3134" s="8">
        <v>146352000000</v>
      </c>
      <c r="G3134" s="7" t="s">
        <v>19095</v>
      </c>
      <c r="H3134" s="5">
        <v>7.7509295201858286E-2</v>
      </c>
      <c r="I3134" s="12">
        <v>6.0076908426888115E-3</v>
      </c>
    </row>
    <row r="3135" spans="1:9" hidden="1" outlineLevel="1">
      <c r="A3135" s="7" t="s">
        <v>19229</v>
      </c>
      <c r="B3135" s="7" t="s">
        <v>19230</v>
      </c>
      <c r="C3135" s="7" t="s">
        <v>3</v>
      </c>
      <c r="D3135" s="8">
        <v>809837000</v>
      </c>
      <c r="E3135" s="7" t="s">
        <v>3</v>
      </c>
      <c r="F3135" s="8">
        <v>760197000</v>
      </c>
      <c r="G3135" s="7" t="s">
        <v>19095</v>
      </c>
      <c r="H3135" s="5">
        <v>1.3270590929891607E-2</v>
      </c>
      <c r="I3135" s="12">
        <v>1.7610858362852139E-4</v>
      </c>
    </row>
    <row r="3136" spans="1:9" hidden="1" outlineLevel="1">
      <c r="A3136" s="7" t="s">
        <v>19231</v>
      </c>
      <c r="B3136" s="7" t="s">
        <v>19232</v>
      </c>
      <c r="C3136" s="7" t="s">
        <v>3</v>
      </c>
      <c r="D3136" s="8">
        <v>158064000</v>
      </c>
      <c r="E3136" s="7" t="s">
        <v>3</v>
      </c>
      <c r="F3136" s="8">
        <v>729632000</v>
      </c>
      <c r="G3136" s="7" t="s">
        <v>19095</v>
      </c>
      <c r="H3136" s="5">
        <v>2.590154172682141E-3</v>
      </c>
      <c r="I3136" s="12">
        <v>6.7088986382627062E-6</v>
      </c>
    </row>
    <row r="3137" spans="1:9" hidden="1" outlineLevel="1">
      <c r="A3137" s="7" t="s">
        <v>19233</v>
      </c>
      <c r="B3137" s="7" t="s">
        <v>19234</v>
      </c>
      <c r="C3137" s="7" t="s">
        <v>3</v>
      </c>
      <c r="D3137" s="8">
        <v>0</v>
      </c>
      <c r="E3137" s="7" t="s">
        <v>3</v>
      </c>
      <c r="F3137" s="8">
        <v>16000</v>
      </c>
      <c r="G3137" s="7" t="s">
        <v>19095</v>
      </c>
      <c r="H3137" s="5">
        <v>0</v>
      </c>
      <c r="I3137" s="12">
        <v>0</v>
      </c>
    </row>
    <row r="3138" spans="1:9" collapsed="1"/>
    <row r="3139" spans="1:9" s="17" customFormat="1">
      <c r="A3139" s="13"/>
      <c r="B3139" s="13" t="s">
        <v>19095</v>
      </c>
      <c r="C3139" s="13"/>
      <c r="D3139" s="20">
        <v>61024938850</v>
      </c>
      <c r="E3139" s="13"/>
      <c r="F3139" s="13"/>
      <c r="G3139" s="13"/>
      <c r="H3139" s="13" t="s">
        <v>13493</v>
      </c>
      <c r="I3139" s="20">
        <v>3663.4054261371616</v>
      </c>
    </row>
    <row r="3140" spans="1:9">
      <c r="A3140" s="5"/>
      <c r="B3140" s="5"/>
      <c r="C3140" s="5"/>
      <c r="D3140" s="5"/>
      <c r="E3140" s="5"/>
      <c r="F3140" s="5"/>
      <c r="G3140" s="5"/>
      <c r="H3140" s="5"/>
      <c r="I3140" s="5"/>
    </row>
    <row r="3141" spans="1:9" ht="42" outlineLevel="1">
      <c r="A3141" s="6" t="s">
        <v>13494</v>
      </c>
      <c r="B3141" s="6" t="s">
        <v>13495</v>
      </c>
      <c r="C3141" s="6" t="s">
        <v>13497</v>
      </c>
      <c r="D3141" s="6" t="s">
        <v>13498</v>
      </c>
      <c r="E3141" s="6" t="s">
        <v>13499</v>
      </c>
      <c r="F3141" s="6" t="s">
        <v>13500</v>
      </c>
      <c r="G3141" s="6" t="s">
        <v>13496</v>
      </c>
      <c r="H3141" s="5"/>
      <c r="I3141" s="5"/>
    </row>
    <row r="3142" spans="1:9" outlineLevel="1">
      <c r="A3142" s="7" t="s">
        <v>19235</v>
      </c>
      <c r="B3142" s="7" t="s">
        <v>19236</v>
      </c>
      <c r="C3142" s="7" t="s">
        <v>3</v>
      </c>
      <c r="D3142" s="8">
        <v>2335405000</v>
      </c>
      <c r="E3142" s="7" t="s">
        <v>3</v>
      </c>
      <c r="F3142" s="8">
        <v>1231925000</v>
      </c>
      <c r="G3142" s="7" t="s">
        <v>19237</v>
      </c>
      <c r="H3142" s="5">
        <v>2.1423178759184078E-2</v>
      </c>
      <c r="I3142" s="12">
        <v>4.5895258814795584E-4</v>
      </c>
    </row>
    <row r="3143" spans="1:9" outlineLevel="1">
      <c r="A3143" s="7" t="s">
        <v>19238</v>
      </c>
      <c r="B3143" s="7" t="s">
        <v>19239</v>
      </c>
      <c r="C3143" s="7" t="s">
        <v>3</v>
      </c>
      <c r="D3143" s="8">
        <v>10439000000</v>
      </c>
      <c r="E3143" s="7" t="s">
        <v>3</v>
      </c>
      <c r="F3143" s="8">
        <v>17779100000</v>
      </c>
      <c r="G3143" s="7" t="s">
        <v>19237</v>
      </c>
      <c r="H3143" s="5">
        <v>9.5759220806293802E-2</v>
      </c>
      <c r="I3143" s="12">
        <v>9.1698283694285326E-3</v>
      </c>
    </row>
    <row r="3144" spans="1:9" outlineLevel="1">
      <c r="A3144" s="7" t="s">
        <v>19240</v>
      </c>
      <c r="B3144" s="7" t="s">
        <v>336</v>
      </c>
      <c r="C3144" s="7" t="s">
        <v>3</v>
      </c>
      <c r="D3144" s="8">
        <v>5072537000</v>
      </c>
      <c r="E3144" s="7" t="s">
        <v>3</v>
      </c>
      <c r="F3144" s="8">
        <v>5793314000</v>
      </c>
      <c r="G3144" s="7" t="s">
        <v>19237</v>
      </c>
      <c r="H3144" s="5">
        <v>4.6531486792901151E-2</v>
      </c>
      <c r="I3144" s="12">
        <v>2.1651792631579344E-3</v>
      </c>
    </row>
    <row r="3145" spans="1:9" outlineLevel="1">
      <c r="A3145" s="7" t="s">
        <v>19241</v>
      </c>
      <c r="B3145" s="7" t="s">
        <v>19242</v>
      </c>
      <c r="C3145" s="7" t="s">
        <v>3</v>
      </c>
      <c r="D3145" s="8">
        <v>4568700000</v>
      </c>
      <c r="E3145" s="7" t="s">
        <v>3</v>
      </c>
      <c r="F3145" s="8">
        <v>5674300000</v>
      </c>
      <c r="G3145" s="7" t="s">
        <v>19237</v>
      </c>
      <c r="H3145" s="5">
        <v>4.1909680246931175E-2</v>
      </c>
      <c r="I3145" s="12">
        <v>1.756421298400013E-3</v>
      </c>
    </row>
    <row r="3146" spans="1:9" outlineLevel="1">
      <c r="A3146" s="7" t="s">
        <v>19243</v>
      </c>
      <c r="B3146" s="7" t="s">
        <v>19244</v>
      </c>
      <c r="C3146" s="7" t="s">
        <v>3</v>
      </c>
      <c r="D3146" s="8">
        <v>575339000</v>
      </c>
      <c r="E3146" s="7" t="s">
        <v>3</v>
      </c>
      <c r="F3146" s="8">
        <v>846609000</v>
      </c>
      <c r="G3146" s="7" t="s">
        <v>19237</v>
      </c>
      <c r="H3146" s="5">
        <v>5.2777099664213303E-3</v>
      </c>
      <c r="I3146" s="12">
        <v>2.785422248966304E-5</v>
      </c>
    </row>
    <row r="3147" spans="1:9" outlineLevel="1">
      <c r="A3147" s="7" t="s">
        <v>19245</v>
      </c>
      <c r="B3147" s="7" t="s">
        <v>19246</v>
      </c>
      <c r="C3147" s="7" t="s">
        <v>3</v>
      </c>
      <c r="D3147" s="8">
        <v>0</v>
      </c>
      <c r="E3147" s="7" t="s">
        <v>3</v>
      </c>
      <c r="F3147" s="8">
        <v>27480</v>
      </c>
      <c r="G3147" s="7" t="s">
        <v>19237</v>
      </c>
      <c r="H3147" s="5">
        <v>0</v>
      </c>
      <c r="I3147" s="12">
        <v>0</v>
      </c>
    </row>
    <row r="3148" spans="1:9" outlineLevel="1">
      <c r="A3148" s="7" t="s">
        <v>19247</v>
      </c>
      <c r="B3148" s="7" t="s">
        <v>19248</v>
      </c>
      <c r="C3148" s="7" t="s">
        <v>3</v>
      </c>
      <c r="D3148" s="8">
        <v>41038090</v>
      </c>
      <c r="E3148" s="7" t="s">
        <v>3</v>
      </c>
      <c r="F3148" s="8">
        <v>30163020</v>
      </c>
      <c r="G3148" s="7" t="s">
        <v>19237</v>
      </c>
      <c r="H3148" s="5">
        <v>3.7645133842116656E-4</v>
      </c>
      <c r="I3148" s="12">
        <v>1.4171561019908767E-7</v>
      </c>
    </row>
    <row r="3149" spans="1:9" outlineLevel="1">
      <c r="A3149" s="7" t="s">
        <v>19249</v>
      </c>
      <c r="B3149" s="7" t="s">
        <v>1972</v>
      </c>
      <c r="C3149" s="7" t="s">
        <v>3</v>
      </c>
      <c r="D3149" s="8">
        <v>2241200000</v>
      </c>
      <c r="E3149" s="7" t="s">
        <v>3</v>
      </c>
      <c r="F3149" s="8">
        <v>2698100000</v>
      </c>
      <c r="G3149" s="7" t="s">
        <v>19237</v>
      </c>
      <c r="H3149" s="5">
        <v>2.055901577460156E-2</v>
      </c>
      <c r="I3149" s="12">
        <v>4.2267312962031577E-4</v>
      </c>
    </row>
    <row r="3150" spans="1:9" outlineLevel="1">
      <c r="A3150" s="7" t="s">
        <v>19250</v>
      </c>
      <c r="B3150" s="7" t="s">
        <v>19251</v>
      </c>
      <c r="C3150" s="7" t="s">
        <v>3</v>
      </c>
      <c r="D3150" s="8">
        <v>15360000000</v>
      </c>
      <c r="E3150" s="7" t="s">
        <v>3</v>
      </c>
      <c r="F3150" s="8">
        <v>17583000000</v>
      </c>
      <c r="G3150" s="7" t="s">
        <v>19237</v>
      </c>
      <c r="H3150" s="5">
        <v>0.14090062569064785</v>
      </c>
      <c r="I3150" s="12">
        <v>1.9852986320016051E-2</v>
      </c>
    </row>
    <row r="3151" spans="1:9" outlineLevel="1">
      <c r="A3151" s="7" t="s">
        <v>19252</v>
      </c>
      <c r="B3151" s="7" t="s">
        <v>19253</v>
      </c>
      <c r="C3151" s="7" t="s">
        <v>3</v>
      </c>
      <c r="D3151" s="8">
        <v>765860000</v>
      </c>
      <c r="E3151" s="7" t="s">
        <v>3</v>
      </c>
      <c r="F3151" s="8">
        <v>665526000</v>
      </c>
      <c r="G3151" s="7" t="s">
        <v>19237</v>
      </c>
      <c r="H3151" s="5">
        <v>7.025400598401013E-3</v>
      </c>
      <c r="I3151" s="12">
        <v>4.9356253568013313E-5</v>
      </c>
    </row>
    <row r="3152" spans="1:9" outlineLevel="1">
      <c r="A3152" s="7" t="s">
        <v>19254</v>
      </c>
      <c r="B3152" s="7" t="s">
        <v>19255</v>
      </c>
      <c r="C3152" s="7" t="s">
        <v>3</v>
      </c>
      <c r="D3152" s="8">
        <v>4376353000</v>
      </c>
      <c r="E3152" s="7" t="s">
        <v>3</v>
      </c>
      <c r="F3152" s="8">
        <v>4378365000</v>
      </c>
      <c r="G3152" s="7" t="s">
        <v>19237</v>
      </c>
      <c r="H3152" s="5">
        <v>4.0145239319215091E-2</v>
      </c>
      <c r="I3152" s="12">
        <v>1.6116402399970534E-3</v>
      </c>
    </row>
    <row r="3153" spans="1:9" outlineLevel="1">
      <c r="A3153" s="7" t="s">
        <v>19256</v>
      </c>
      <c r="B3153" s="7" t="s">
        <v>19257</v>
      </c>
      <c r="C3153" s="7" t="s">
        <v>3</v>
      </c>
      <c r="D3153" s="8">
        <v>2446998000</v>
      </c>
      <c r="E3153" s="7" t="s">
        <v>3</v>
      </c>
      <c r="F3153" s="8">
        <v>1512484000</v>
      </c>
      <c r="G3153" s="7" t="s">
        <v>19237</v>
      </c>
      <c r="H3153" s="5">
        <v>2.2446845655192962E-2</v>
      </c>
      <c r="I3153" s="12">
        <v>5.0386087986805522E-4</v>
      </c>
    </row>
    <row r="3154" spans="1:9" outlineLevel="1">
      <c r="A3154" s="7" t="s">
        <v>19258</v>
      </c>
      <c r="B3154" s="7" t="s">
        <v>5969</v>
      </c>
      <c r="C3154" s="7" t="s">
        <v>3</v>
      </c>
      <c r="D3154" s="8">
        <v>472661000</v>
      </c>
      <c r="E3154" s="7" t="s">
        <v>3</v>
      </c>
      <c r="F3154" s="8">
        <v>828150000</v>
      </c>
      <c r="G3154" s="7" t="s">
        <v>19237</v>
      </c>
      <c r="H3154" s="5">
        <v>4.3358223072634964E-3</v>
      </c>
      <c r="I3154" s="12">
        <v>1.8799355080163749E-5</v>
      </c>
    </row>
    <row r="3155" spans="1:9" outlineLevel="1">
      <c r="A3155" s="7" t="s">
        <v>19259</v>
      </c>
      <c r="B3155" s="7" t="s">
        <v>19260</v>
      </c>
      <c r="C3155" s="7" t="s">
        <v>3</v>
      </c>
      <c r="D3155" s="8">
        <v>11129533000</v>
      </c>
      <c r="E3155" s="7" t="s">
        <v>3</v>
      </c>
      <c r="F3155" s="8">
        <v>5706052000</v>
      </c>
      <c r="G3155" s="7" t="s">
        <v>19237</v>
      </c>
      <c r="H3155" s="5">
        <v>0.10209363042608809</v>
      </c>
      <c r="I3155" s="12">
        <v>1.0423109373578659E-2</v>
      </c>
    </row>
    <row r="3156" spans="1:9" outlineLevel="1">
      <c r="A3156" s="7" t="s">
        <v>19261</v>
      </c>
      <c r="B3156" s="7" t="s">
        <v>4997</v>
      </c>
      <c r="C3156" s="7" t="s">
        <v>3</v>
      </c>
      <c r="D3156" s="8">
        <v>2445548000</v>
      </c>
      <c r="E3156" s="7" t="s">
        <v>3</v>
      </c>
      <c r="F3156" s="8">
        <v>5223103000</v>
      </c>
      <c r="G3156" s="7" t="s">
        <v>19237</v>
      </c>
      <c r="H3156" s="5">
        <v>2.2433544489356281E-2</v>
      </c>
      <c r="I3156" s="12">
        <v>5.0326391835592754E-4</v>
      </c>
    </row>
    <row r="3157" spans="1:9" outlineLevel="1">
      <c r="A3157" s="7" t="s">
        <v>19262</v>
      </c>
      <c r="B3157" s="7" t="s">
        <v>19263</v>
      </c>
      <c r="C3157" s="7" t="s">
        <v>3</v>
      </c>
      <c r="D3157" s="8">
        <v>139307000</v>
      </c>
      <c r="E3157" s="7" t="s">
        <v>3</v>
      </c>
      <c r="F3157" s="8">
        <v>113690000</v>
      </c>
      <c r="G3157" s="7" t="s">
        <v>19237</v>
      </c>
      <c r="H3157" s="5">
        <v>1.277893454628065E-3</v>
      </c>
      <c r="I3157" s="12">
        <v>1.6330116813812504E-6</v>
      </c>
    </row>
    <row r="3158" spans="1:9" outlineLevel="1">
      <c r="A3158" s="7" t="s">
        <v>19264</v>
      </c>
      <c r="B3158" s="7" t="s">
        <v>2744</v>
      </c>
      <c r="C3158" s="7" t="s">
        <v>3</v>
      </c>
      <c r="D3158" s="8">
        <v>4522424000</v>
      </c>
      <c r="E3158" s="7" t="s">
        <v>3</v>
      </c>
      <c r="F3158" s="8">
        <v>4033951000</v>
      </c>
      <c r="G3158" s="7" t="s">
        <v>19237</v>
      </c>
      <c r="H3158" s="5">
        <v>4.1485180419166823E-2</v>
      </c>
      <c r="I3158" s="12">
        <v>1.7210201944108223E-3</v>
      </c>
    </row>
    <row r="3159" spans="1:9" outlineLevel="1">
      <c r="A3159" s="7" t="s">
        <v>19265</v>
      </c>
      <c r="B3159" s="7" t="s">
        <v>19266</v>
      </c>
      <c r="C3159" s="7" t="s">
        <v>3</v>
      </c>
      <c r="D3159" s="8">
        <v>13669000</v>
      </c>
      <c r="E3159" s="7" t="s">
        <v>3</v>
      </c>
      <c r="F3159" s="8">
        <v>7048000</v>
      </c>
      <c r="G3159" s="7" t="s">
        <v>19237</v>
      </c>
      <c r="H3159" s="5">
        <v>1.2538871435973081E-4</v>
      </c>
      <c r="I3159" s="12">
        <v>1.5722329688786162E-8</v>
      </c>
    </row>
    <row r="3160" spans="1:9" outlineLevel="1">
      <c r="A3160" s="7" t="s">
        <v>19267</v>
      </c>
      <c r="B3160" s="7" t="s">
        <v>19268</v>
      </c>
      <c r="C3160" s="7" t="s">
        <v>3</v>
      </c>
      <c r="D3160" s="8">
        <v>4050000</v>
      </c>
      <c r="E3160" s="7" t="s">
        <v>3</v>
      </c>
      <c r="F3160" s="8">
        <v>16642000</v>
      </c>
      <c r="G3160" s="7" t="s">
        <v>19237</v>
      </c>
      <c r="H3160" s="5">
        <v>3.715153216452629E-5</v>
      </c>
      <c r="I3160" s="12">
        <v>1.3802363421718314E-9</v>
      </c>
    </row>
    <row r="3161" spans="1:9" outlineLevel="1">
      <c r="A3161" s="7" t="s">
        <v>19269</v>
      </c>
      <c r="B3161" s="7" t="s">
        <v>19270</v>
      </c>
      <c r="C3161" s="7" t="s">
        <v>3</v>
      </c>
      <c r="D3161" s="8">
        <v>111550</v>
      </c>
      <c r="E3161" s="7" t="s">
        <v>3</v>
      </c>
      <c r="F3161" s="8">
        <v>260670</v>
      </c>
      <c r="G3161" s="7" t="s">
        <v>19237</v>
      </c>
      <c r="H3161" s="5">
        <v>1.0232724476426931E-6</v>
      </c>
      <c r="I3161" s="12">
        <v>1.0470865021046681E-12</v>
      </c>
    </row>
    <row r="3162" spans="1:9" outlineLevel="1">
      <c r="A3162" s="7" t="s">
        <v>19271</v>
      </c>
      <c r="B3162" s="7" t="s">
        <v>19272</v>
      </c>
      <c r="C3162" s="7" t="s">
        <v>3</v>
      </c>
      <c r="D3162" s="8">
        <v>185890</v>
      </c>
      <c r="E3162" s="7" t="s">
        <v>3</v>
      </c>
      <c r="F3162" s="8">
        <v>375360</v>
      </c>
      <c r="G3162" s="7" t="s">
        <v>19237</v>
      </c>
      <c r="H3162" s="5">
        <v>1.7052094602626645E-6</v>
      </c>
      <c r="I3162" s="12">
        <v>2.9077393033692875E-12</v>
      </c>
    </row>
    <row r="3163" spans="1:9" outlineLevel="1">
      <c r="A3163" s="7" t="s">
        <v>19273</v>
      </c>
      <c r="B3163" s="7" t="s">
        <v>19274</v>
      </c>
      <c r="C3163" s="7" t="s">
        <v>3</v>
      </c>
      <c r="D3163" s="8">
        <v>1771720</v>
      </c>
      <c r="E3163" s="7" t="s">
        <v>3</v>
      </c>
      <c r="F3163" s="8">
        <v>1120160</v>
      </c>
      <c r="G3163" s="7" t="s">
        <v>19237</v>
      </c>
      <c r="H3163" s="5">
        <v>1.6252373473218398E-5</v>
      </c>
      <c r="I3163" s="12">
        <v>2.6413964351297307E-10</v>
      </c>
    </row>
    <row r="3164" spans="1:9" outlineLevel="1">
      <c r="A3164" s="7" t="s">
        <v>19275</v>
      </c>
      <c r="B3164" s="7" t="s">
        <v>19276</v>
      </c>
      <c r="C3164" s="7" t="s">
        <v>3</v>
      </c>
      <c r="D3164" s="8">
        <v>43980000</v>
      </c>
      <c r="E3164" s="7" t="s">
        <v>3</v>
      </c>
      <c r="F3164" s="8">
        <v>31390000</v>
      </c>
      <c r="G3164" s="7" t="s">
        <v>19237</v>
      </c>
      <c r="H3164" s="5">
        <v>4.0343811965330028E-4</v>
      </c>
      <c r="I3164" s="12">
        <v>1.6276231638939065E-7</v>
      </c>
    </row>
    <row r="3165" spans="1:9" outlineLevel="1">
      <c r="A3165" s="7" t="s">
        <v>19277</v>
      </c>
      <c r="B3165" s="7" t="s">
        <v>19278</v>
      </c>
      <c r="C3165" s="7" t="s">
        <v>3</v>
      </c>
      <c r="D3165" s="8">
        <v>354000</v>
      </c>
      <c r="E3165" s="7" t="s">
        <v>3</v>
      </c>
      <c r="F3165" s="8">
        <v>2015000</v>
      </c>
      <c r="G3165" s="7" t="s">
        <v>19237</v>
      </c>
      <c r="H3165" s="5">
        <v>3.2473191077141493E-6</v>
      </c>
      <c r="I3165" s="12">
        <v>1.0545081387325419E-11</v>
      </c>
    </row>
    <row r="3166" spans="1:9" outlineLevel="1">
      <c r="A3166" s="7" t="s">
        <v>19279</v>
      </c>
      <c r="B3166" s="7" t="s">
        <v>19280</v>
      </c>
      <c r="C3166" s="7" t="s">
        <v>3</v>
      </c>
      <c r="D3166" s="8">
        <v>12273000000</v>
      </c>
      <c r="E3166" s="7" t="s">
        <v>3</v>
      </c>
      <c r="F3166" s="8">
        <v>19802000000</v>
      </c>
      <c r="G3166" s="7" t="s">
        <v>19237</v>
      </c>
      <c r="H3166" s="5">
        <v>0.11258290228524225</v>
      </c>
      <c r="I3166" s="12">
        <v>1.2674909886968403E-2</v>
      </c>
    </row>
    <row r="3167" spans="1:9" outlineLevel="1">
      <c r="A3167" s="7" t="s">
        <v>19281</v>
      </c>
      <c r="B3167" s="7" t="s">
        <v>2806</v>
      </c>
      <c r="C3167" s="7" t="s">
        <v>3</v>
      </c>
      <c r="D3167" s="8">
        <v>9527000000</v>
      </c>
      <c r="E3167" s="7" t="s">
        <v>3</v>
      </c>
      <c r="F3167" s="8">
        <v>16072000000</v>
      </c>
      <c r="G3167" s="7" t="s">
        <v>19237</v>
      </c>
      <c r="H3167" s="5">
        <v>8.7393246155911583E-2</v>
      </c>
      <c r="I3167" s="12">
        <v>7.6375794736677546E-3</v>
      </c>
    </row>
    <row r="3168" spans="1:9" outlineLevel="1">
      <c r="A3168" s="7" t="s">
        <v>19282</v>
      </c>
      <c r="B3168" s="7" t="s">
        <v>19283</v>
      </c>
      <c r="C3168" s="7" t="s">
        <v>3</v>
      </c>
      <c r="D3168" s="8">
        <v>145515000</v>
      </c>
      <c r="E3168" s="7" t="s">
        <v>3</v>
      </c>
      <c r="F3168" s="8">
        <v>68445000</v>
      </c>
      <c r="G3168" s="7" t="s">
        <v>19237</v>
      </c>
      <c r="H3168" s="5">
        <v>1.3348407908447019E-3</v>
      </c>
      <c r="I3168" s="12">
        <v>1.7817999369029092E-6</v>
      </c>
    </row>
    <row r="3169" spans="1:9" outlineLevel="1">
      <c r="A3169" s="7" t="s">
        <v>19284</v>
      </c>
      <c r="B3169" s="7" t="s">
        <v>19285</v>
      </c>
      <c r="C3169" s="7" t="s">
        <v>3</v>
      </c>
      <c r="D3169" s="8"/>
      <c r="E3169" s="7" t="s">
        <v>3</v>
      </c>
      <c r="F3169" s="8"/>
      <c r="G3169" s="7" t="s">
        <v>19237</v>
      </c>
      <c r="H3169" s="5">
        <v>0</v>
      </c>
      <c r="I3169" s="12">
        <v>0</v>
      </c>
    </row>
    <row r="3170" spans="1:9" outlineLevel="1">
      <c r="A3170" s="7" t="s">
        <v>19286</v>
      </c>
      <c r="B3170" s="7" t="s">
        <v>19287</v>
      </c>
      <c r="C3170" s="7" t="s">
        <v>3</v>
      </c>
      <c r="D3170" s="8">
        <v>554000</v>
      </c>
      <c r="E3170" s="7" t="s">
        <v>3</v>
      </c>
      <c r="F3170" s="8">
        <v>1107000</v>
      </c>
      <c r="G3170" s="7" t="s">
        <v>19237</v>
      </c>
      <c r="H3170" s="5">
        <v>5.0819626713944603E-6</v>
      </c>
      <c r="I3170" s="12">
        <v>2.5826344593446719E-11</v>
      </c>
    </row>
    <row r="3171" spans="1:9" outlineLevel="1">
      <c r="A3171" s="7" t="s">
        <v>19288</v>
      </c>
      <c r="B3171" s="7" t="s">
        <v>19289</v>
      </c>
      <c r="C3171" s="7" t="s">
        <v>3</v>
      </c>
      <c r="D3171" s="8">
        <v>877020</v>
      </c>
      <c r="E3171" s="7" t="s">
        <v>3</v>
      </c>
      <c r="F3171" s="8">
        <v>228240</v>
      </c>
      <c r="G3171" s="7" t="s">
        <v>19237</v>
      </c>
      <c r="H3171" s="5">
        <v>8.045095491094529E-6</v>
      </c>
      <c r="I3171" s="12">
        <v>6.4723561460829523E-11</v>
      </c>
    </row>
    <row r="3172" spans="1:9" outlineLevel="1">
      <c r="A3172" s="7" t="s">
        <v>19290</v>
      </c>
      <c r="B3172" s="7" t="s">
        <v>19291</v>
      </c>
      <c r="C3172" s="7" t="s">
        <v>3</v>
      </c>
      <c r="D3172" s="8">
        <v>7190</v>
      </c>
      <c r="E3172" s="7" t="s">
        <v>3</v>
      </c>
      <c r="F3172" s="8">
        <v>51130</v>
      </c>
      <c r="G3172" s="7" t="s">
        <v>19237</v>
      </c>
      <c r="H3172" s="5">
        <v>6.5955436114307166E-8</v>
      </c>
      <c r="I3172" s="12">
        <v>4.3501195530284542E-15</v>
      </c>
    </row>
    <row r="3173" spans="1:9" outlineLevel="1">
      <c r="A3173" s="7" t="s">
        <v>19292</v>
      </c>
      <c r="B3173" s="7" t="s">
        <v>19293</v>
      </c>
      <c r="C3173" s="7" t="s">
        <v>3</v>
      </c>
      <c r="D3173" s="8">
        <v>112760</v>
      </c>
      <c r="E3173" s="7" t="s">
        <v>3</v>
      </c>
      <c r="F3173" s="8">
        <v>634170</v>
      </c>
      <c r="G3173" s="7" t="s">
        <v>19237</v>
      </c>
      <c r="H3173" s="5">
        <v>1.034372041202959E-6</v>
      </c>
      <c r="I3173" s="12">
        <v>1.0699255196223758E-12</v>
      </c>
    </row>
    <row r="3174" spans="1:9" outlineLevel="1">
      <c r="A3174" s="7" t="s">
        <v>19294</v>
      </c>
      <c r="B3174" s="7" t="s">
        <v>19295</v>
      </c>
      <c r="C3174" s="7" t="s">
        <v>3</v>
      </c>
      <c r="D3174" s="8">
        <v>0</v>
      </c>
      <c r="E3174" s="7" t="s">
        <v>3</v>
      </c>
      <c r="F3174" s="8">
        <v>233120</v>
      </c>
      <c r="G3174" s="7" t="s">
        <v>19237</v>
      </c>
      <c r="H3174" s="5">
        <v>0</v>
      </c>
      <c r="I3174" s="12">
        <v>0</v>
      </c>
    </row>
    <row r="3175" spans="1:9" outlineLevel="1">
      <c r="A3175" s="7" t="s">
        <v>19296</v>
      </c>
      <c r="B3175" s="7" t="s">
        <v>19297</v>
      </c>
      <c r="C3175" s="7" t="s">
        <v>3</v>
      </c>
      <c r="D3175" s="8"/>
      <c r="E3175" s="7" t="s">
        <v>3</v>
      </c>
      <c r="F3175" s="8"/>
      <c r="G3175" s="7" t="s">
        <v>19237</v>
      </c>
      <c r="H3175" s="5">
        <v>0</v>
      </c>
      <c r="I3175" s="12">
        <v>0</v>
      </c>
    </row>
    <row r="3176" spans="1:9" outlineLevel="1">
      <c r="A3176" s="7" t="s">
        <v>19298</v>
      </c>
      <c r="B3176" s="7" t="s">
        <v>19299</v>
      </c>
      <c r="C3176" s="7" t="s">
        <v>3</v>
      </c>
      <c r="D3176" s="8"/>
      <c r="E3176" s="7" t="s">
        <v>3</v>
      </c>
      <c r="F3176" s="8"/>
      <c r="G3176" s="7" t="s">
        <v>19237</v>
      </c>
      <c r="H3176" s="5">
        <v>0</v>
      </c>
      <c r="I3176" s="12">
        <v>0</v>
      </c>
    </row>
    <row r="3177" spans="1:9" outlineLevel="1">
      <c r="A3177" s="7" t="s">
        <v>19300</v>
      </c>
      <c r="B3177" s="7" t="s">
        <v>19301</v>
      </c>
      <c r="C3177" s="7" t="s">
        <v>3</v>
      </c>
      <c r="D3177" s="8"/>
      <c r="E3177" s="7" t="s">
        <v>3</v>
      </c>
      <c r="F3177" s="8"/>
      <c r="G3177" s="7" t="s">
        <v>19237</v>
      </c>
      <c r="H3177" s="5">
        <v>0</v>
      </c>
      <c r="I3177" s="12">
        <v>0</v>
      </c>
    </row>
    <row r="3178" spans="1:9" outlineLevel="1">
      <c r="A3178" s="7" t="s">
        <v>19302</v>
      </c>
      <c r="B3178" s="7" t="s">
        <v>19303</v>
      </c>
      <c r="C3178" s="7" t="s">
        <v>3</v>
      </c>
      <c r="D3178" s="8">
        <v>1000</v>
      </c>
      <c r="E3178" s="7" t="s">
        <v>3</v>
      </c>
      <c r="F3178" s="8">
        <v>1000</v>
      </c>
      <c r="G3178" s="7" t="s">
        <v>19237</v>
      </c>
      <c r="H3178" s="5">
        <v>9.173217818401553E-9</v>
      </c>
      <c r="I3178" s="12">
        <v>8.4147925143839752E-17</v>
      </c>
    </row>
    <row r="3179" spans="1:9" outlineLevel="1">
      <c r="A3179" s="7" t="s">
        <v>19304</v>
      </c>
      <c r="B3179" s="7" t="s">
        <v>19305</v>
      </c>
      <c r="C3179" s="7" t="s">
        <v>3</v>
      </c>
      <c r="D3179" s="8"/>
      <c r="E3179" s="7" t="s">
        <v>3</v>
      </c>
      <c r="F3179" s="8"/>
      <c r="G3179" s="7" t="s">
        <v>19237</v>
      </c>
      <c r="H3179" s="5">
        <v>0</v>
      </c>
      <c r="I3179" s="12">
        <v>0</v>
      </c>
    </row>
    <row r="3180" spans="1:9" outlineLevel="1">
      <c r="A3180" s="7" t="s">
        <v>19306</v>
      </c>
      <c r="B3180" s="7" t="s">
        <v>19307</v>
      </c>
      <c r="C3180" s="7" t="s">
        <v>3</v>
      </c>
      <c r="D3180" s="8">
        <v>277890000</v>
      </c>
      <c r="E3180" s="7" t="s">
        <v>3</v>
      </c>
      <c r="F3180" s="8">
        <v>204179000</v>
      </c>
      <c r="G3180" s="7" t="s">
        <v>19237</v>
      </c>
      <c r="H3180" s="5">
        <v>2.5491454995556074E-3</v>
      </c>
      <c r="I3180" s="12">
        <v>6.4981427779046076E-6</v>
      </c>
    </row>
    <row r="3181" spans="1:9" outlineLevel="1">
      <c r="A3181" s="7" t="s">
        <v>19308</v>
      </c>
      <c r="B3181" s="7" t="s">
        <v>19309</v>
      </c>
      <c r="C3181" s="7" t="s">
        <v>3</v>
      </c>
      <c r="D3181" s="8"/>
      <c r="E3181" s="7" t="s">
        <v>3</v>
      </c>
      <c r="F3181" s="8"/>
      <c r="G3181" s="7" t="s">
        <v>19237</v>
      </c>
      <c r="H3181" s="5">
        <v>0</v>
      </c>
      <c r="I3181" s="12">
        <v>0</v>
      </c>
    </row>
    <row r="3182" spans="1:9" outlineLevel="1">
      <c r="A3182" s="7" t="s">
        <v>19310</v>
      </c>
      <c r="B3182" s="7" t="s">
        <v>19311</v>
      </c>
      <c r="C3182" s="7" t="s">
        <v>3</v>
      </c>
      <c r="D3182" s="8"/>
      <c r="E3182" s="7" t="s">
        <v>3</v>
      </c>
      <c r="F3182" s="8"/>
      <c r="G3182" s="7" t="s">
        <v>19237</v>
      </c>
      <c r="H3182" s="5">
        <v>0</v>
      </c>
      <c r="I3182" s="12">
        <v>0</v>
      </c>
    </row>
    <row r="3183" spans="1:9" outlineLevel="1">
      <c r="A3183" s="7" t="s">
        <v>19312</v>
      </c>
      <c r="B3183" s="7" t="s">
        <v>19313</v>
      </c>
      <c r="C3183" s="7" t="s">
        <v>3</v>
      </c>
      <c r="D3183" s="8">
        <v>4415350000</v>
      </c>
      <c r="E3183" s="7" t="s">
        <v>3</v>
      </c>
      <c r="F3183" s="8">
        <v>5213990000</v>
      </c>
      <c r="G3183" s="7" t="s">
        <v>19237</v>
      </c>
      <c r="H3183" s="5">
        <v>4.0502967294479296E-2</v>
      </c>
      <c r="I3183" s="12">
        <v>1.6404903596576594E-3</v>
      </c>
    </row>
    <row r="3184" spans="1:9" outlineLevel="1">
      <c r="A3184" s="7" t="s">
        <v>19314</v>
      </c>
      <c r="B3184" s="7" t="s">
        <v>19315</v>
      </c>
      <c r="C3184" s="7" t="s">
        <v>3</v>
      </c>
      <c r="D3184" s="8"/>
      <c r="E3184" s="7" t="s">
        <v>3</v>
      </c>
      <c r="F3184" s="8"/>
      <c r="G3184" s="7" t="s">
        <v>19237</v>
      </c>
      <c r="H3184" s="5">
        <v>0</v>
      </c>
      <c r="I3184" s="12">
        <v>0</v>
      </c>
    </row>
    <row r="3185" spans="1:9" outlineLevel="1">
      <c r="A3185" s="7" t="s">
        <v>19316</v>
      </c>
      <c r="B3185" s="7" t="s">
        <v>19317</v>
      </c>
      <c r="C3185" s="7" t="s">
        <v>3</v>
      </c>
      <c r="D3185" s="8"/>
      <c r="E3185" s="7" t="s">
        <v>3</v>
      </c>
      <c r="F3185" s="8"/>
      <c r="G3185" s="7" t="s">
        <v>19237</v>
      </c>
      <c r="H3185" s="5">
        <v>0</v>
      </c>
      <c r="I3185" s="12">
        <v>0</v>
      </c>
    </row>
    <row r="3186" spans="1:9" outlineLevel="1">
      <c r="A3186" s="7" t="s">
        <v>19318</v>
      </c>
      <c r="B3186" s="7" t="s">
        <v>19319</v>
      </c>
      <c r="C3186" s="7" t="s">
        <v>3</v>
      </c>
      <c r="D3186" s="8">
        <v>6802000000</v>
      </c>
      <c r="E3186" s="7" t="s">
        <v>3</v>
      </c>
      <c r="F3186" s="8">
        <v>8818000000</v>
      </c>
      <c r="G3186" s="7" t="s">
        <v>19237</v>
      </c>
      <c r="H3186" s="5">
        <v>6.2396227600767358E-2</v>
      </c>
      <c r="I3186" s="12">
        <v>3.8932892188067621E-3</v>
      </c>
    </row>
    <row r="3187" spans="1:9" outlineLevel="1">
      <c r="A3187" s="7" t="s">
        <v>19320</v>
      </c>
      <c r="B3187" s="7" t="s">
        <v>19321</v>
      </c>
      <c r="C3187" s="7" t="s">
        <v>3</v>
      </c>
      <c r="D3187" s="8">
        <v>5710</v>
      </c>
      <c r="E3187" s="7" t="s">
        <v>3</v>
      </c>
      <c r="F3187" s="8">
        <v>302310</v>
      </c>
      <c r="G3187" s="7" t="s">
        <v>19237</v>
      </c>
      <c r="H3187" s="5">
        <v>5.2379073743072864E-8</v>
      </c>
      <c r="I3187" s="12">
        <v>2.7435673661822653E-15</v>
      </c>
    </row>
    <row r="3188" spans="1:9" outlineLevel="1">
      <c r="A3188" s="7" t="s">
        <v>19322</v>
      </c>
      <c r="B3188" s="7" t="s">
        <v>19323</v>
      </c>
      <c r="C3188" s="7" t="s">
        <v>3</v>
      </c>
      <c r="D3188" s="8">
        <v>1107412000</v>
      </c>
      <c r="E3188" s="7" t="s">
        <v>3</v>
      </c>
      <c r="F3188" s="8">
        <v>299502000</v>
      </c>
      <c r="G3188" s="7" t="s">
        <v>19237</v>
      </c>
      <c r="H3188" s="5">
        <v>1.0158531490711701E-2</v>
      </c>
      <c r="I3188" s="12">
        <v>1.0319576204778129E-4</v>
      </c>
    </row>
    <row r="3189" spans="1:9" outlineLevel="1">
      <c r="A3189" s="7" t="s">
        <v>19324</v>
      </c>
      <c r="B3189" s="7" t="s">
        <v>19325</v>
      </c>
      <c r="C3189" s="7" t="s">
        <v>3</v>
      </c>
      <c r="D3189" s="8">
        <v>1555000000</v>
      </c>
      <c r="E3189" s="7" t="s">
        <v>3</v>
      </c>
      <c r="F3189" s="8">
        <v>1293900000</v>
      </c>
      <c r="G3189" s="7" t="s">
        <v>19237</v>
      </c>
      <c r="H3189" s="5">
        <v>1.4264353707614414E-2</v>
      </c>
      <c r="I3189" s="12">
        <v>2.0347178669593308E-4</v>
      </c>
    </row>
    <row r="3190" spans="1:9" outlineLevel="1">
      <c r="A3190" s="7" t="s">
        <v>19326</v>
      </c>
      <c r="B3190" s="7" t="s">
        <v>19327</v>
      </c>
      <c r="C3190" s="7" t="s">
        <v>3</v>
      </c>
      <c r="D3190" s="8">
        <v>894000</v>
      </c>
      <c r="E3190" s="7" t="s">
        <v>3</v>
      </c>
      <c r="F3190" s="8">
        <v>16182000</v>
      </c>
      <c r="G3190" s="7" t="s">
        <v>19237</v>
      </c>
      <c r="H3190" s="5">
        <v>8.2008567296509869E-6</v>
      </c>
      <c r="I3190" s="12">
        <v>6.7254051100261883E-11</v>
      </c>
    </row>
    <row r="3191" spans="1:9" outlineLevel="1">
      <c r="A3191" s="7" t="s">
        <v>19328</v>
      </c>
      <c r="B3191" s="7" t="s">
        <v>19329</v>
      </c>
      <c r="C3191" s="7" t="s">
        <v>3</v>
      </c>
      <c r="D3191" s="8">
        <v>6673000</v>
      </c>
      <c r="E3191" s="7" t="s">
        <v>3</v>
      </c>
      <c r="F3191" s="8">
        <v>3198000</v>
      </c>
      <c r="G3191" s="7" t="s">
        <v>19237</v>
      </c>
      <c r="H3191" s="5">
        <v>6.1212882502193565E-5</v>
      </c>
      <c r="I3191" s="12">
        <v>3.7470169842273548E-9</v>
      </c>
    </row>
    <row r="3192" spans="1:9" outlineLevel="1">
      <c r="A3192" s="7" t="s">
        <v>19330</v>
      </c>
      <c r="B3192" s="7" t="s">
        <v>19331</v>
      </c>
      <c r="C3192" s="7" t="s">
        <v>3</v>
      </c>
      <c r="D3192" s="8">
        <v>839186000</v>
      </c>
      <c r="E3192" s="7" t="s">
        <v>3</v>
      </c>
      <c r="F3192" s="8">
        <v>728411000</v>
      </c>
      <c r="G3192" s="7" t="s">
        <v>19237</v>
      </c>
      <c r="H3192" s="5">
        <v>7.6980359681531252E-3</v>
      </c>
      <c r="I3192" s="12">
        <v>5.925975776697922E-5</v>
      </c>
    </row>
    <row r="3193" spans="1:9" outlineLevel="1">
      <c r="A3193" s="7" t="s">
        <v>19332</v>
      </c>
      <c r="B3193" s="7" t="s">
        <v>19333</v>
      </c>
      <c r="C3193" s="7" t="s">
        <v>3</v>
      </c>
      <c r="D3193" s="8">
        <v>32000</v>
      </c>
      <c r="E3193" s="7" t="s">
        <v>3</v>
      </c>
      <c r="F3193" s="8">
        <v>15518000</v>
      </c>
      <c r="G3193" s="7" t="s">
        <v>19237</v>
      </c>
      <c r="H3193" s="5">
        <v>2.935429701888497E-7</v>
      </c>
      <c r="I3193" s="12">
        <v>8.6167475347291906E-14</v>
      </c>
    </row>
    <row r="3194" spans="1:9" outlineLevel="1">
      <c r="A3194" s="7" t="s">
        <v>19334</v>
      </c>
      <c r="B3194" s="7" t="s">
        <v>19335</v>
      </c>
      <c r="C3194" s="7" t="s">
        <v>3</v>
      </c>
      <c r="D3194" s="8">
        <v>814590</v>
      </c>
      <c r="E3194" s="7" t="s">
        <v>3</v>
      </c>
      <c r="F3194" s="8">
        <v>1240080</v>
      </c>
      <c r="G3194" s="7" t="s">
        <v>19237</v>
      </c>
      <c r="H3194" s="5">
        <v>7.4724115026917204E-6</v>
      </c>
      <c r="I3194" s="12">
        <v>5.5836933665559536E-11</v>
      </c>
    </row>
    <row r="3195" spans="1:9" outlineLevel="1">
      <c r="A3195" s="7" t="s">
        <v>19336</v>
      </c>
      <c r="B3195" s="7" t="s">
        <v>19337</v>
      </c>
      <c r="C3195" s="7" t="s">
        <v>3</v>
      </c>
      <c r="D3195" s="8">
        <v>29370</v>
      </c>
      <c r="E3195" s="7" t="s">
        <v>3</v>
      </c>
      <c r="F3195" s="8">
        <v>2136210</v>
      </c>
      <c r="G3195" s="7" t="s">
        <v>19237</v>
      </c>
      <c r="H3195" s="5">
        <v>2.694174073264536E-7</v>
      </c>
      <c r="I3195" s="12">
        <v>7.2585739370508214E-14</v>
      </c>
    </row>
    <row r="3196" spans="1:9" outlineLevel="1">
      <c r="A3196" s="7" t="s">
        <v>19338</v>
      </c>
      <c r="B3196" s="7" t="s">
        <v>19339</v>
      </c>
      <c r="C3196" s="7" t="s">
        <v>3</v>
      </c>
      <c r="D3196" s="8">
        <v>275620</v>
      </c>
      <c r="E3196" s="7" t="s">
        <v>3</v>
      </c>
      <c r="F3196" s="8">
        <v>113280</v>
      </c>
      <c r="G3196" s="7" t="s">
        <v>19237</v>
      </c>
      <c r="H3196" s="5">
        <v>2.5283222951078359E-6</v>
      </c>
      <c r="I3196" s="12">
        <v>6.3924136279393547E-12</v>
      </c>
    </row>
    <row r="3197" spans="1:9" outlineLevel="1">
      <c r="A3197" s="7" t="s">
        <v>19340</v>
      </c>
      <c r="B3197" s="7" t="s">
        <v>19341</v>
      </c>
      <c r="C3197" s="7" t="s">
        <v>3</v>
      </c>
      <c r="D3197" s="8">
        <v>15942620</v>
      </c>
      <c r="E3197" s="7" t="s">
        <v>3</v>
      </c>
      <c r="F3197" s="8">
        <v>27967850</v>
      </c>
      <c r="G3197" s="7" t="s">
        <v>19237</v>
      </c>
      <c r="H3197" s="5">
        <v>1.4624512585600496E-4</v>
      </c>
      <c r="I3197" s="12">
        <v>2.138763683663873E-8</v>
      </c>
    </row>
    <row r="3198" spans="1:9" outlineLevel="1">
      <c r="A3198" s="7" t="s">
        <v>19342</v>
      </c>
      <c r="B3198" s="7" t="s">
        <v>19343</v>
      </c>
      <c r="C3198" s="7" t="s">
        <v>3</v>
      </c>
      <c r="D3198" s="8"/>
      <c r="E3198" s="7" t="s">
        <v>3</v>
      </c>
      <c r="F3198" s="8"/>
      <c r="G3198" s="7" t="s">
        <v>19237</v>
      </c>
      <c r="H3198" s="5">
        <v>0</v>
      </c>
      <c r="I3198" s="12">
        <v>0</v>
      </c>
    </row>
    <row r="3199" spans="1:9" outlineLevel="1">
      <c r="A3199" s="7" t="s">
        <v>19344</v>
      </c>
      <c r="B3199" s="7" t="s">
        <v>19345</v>
      </c>
      <c r="C3199" s="7" t="s">
        <v>3</v>
      </c>
      <c r="D3199" s="8">
        <v>337355520</v>
      </c>
      <c r="E3199" s="7" t="s">
        <v>3</v>
      </c>
      <c r="F3199" s="8">
        <v>166386070</v>
      </c>
      <c r="G3199" s="7" t="s">
        <v>19237</v>
      </c>
      <c r="H3199" s="5">
        <v>3.0946356672001212E-3</v>
      </c>
      <c r="I3199" s="12">
        <v>9.57676991270714E-6</v>
      </c>
    </row>
    <row r="3200" spans="1:9" outlineLevel="1">
      <c r="A3200" s="7" t="s">
        <v>19346</v>
      </c>
      <c r="B3200" s="7" t="s">
        <v>19347</v>
      </c>
      <c r="C3200" s="7" t="s">
        <v>3</v>
      </c>
      <c r="D3200" s="8">
        <v>0</v>
      </c>
      <c r="E3200" s="7" t="s">
        <v>3</v>
      </c>
      <c r="F3200" s="8">
        <v>3130</v>
      </c>
      <c r="G3200" s="7" t="s">
        <v>19237</v>
      </c>
      <c r="H3200" s="5">
        <v>0</v>
      </c>
      <c r="I3200" s="12">
        <v>0</v>
      </c>
    </row>
    <row r="3201" spans="1:9" outlineLevel="1">
      <c r="A3201" s="7" t="s">
        <v>19348</v>
      </c>
      <c r="B3201" s="7" t="s">
        <v>19349</v>
      </c>
      <c r="C3201" s="7" t="s">
        <v>3</v>
      </c>
      <c r="D3201" s="8"/>
      <c r="E3201" s="7" t="s">
        <v>3</v>
      </c>
      <c r="F3201" s="8"/>
      <c r="G3201" s="7" t="s">
        <v>19237</v>
      </c>
      <c r="H3201" s="5">
        <v>0</v>
      </c>
      <c r="I3201" s="12">
        <v>0</v>
      </c>
    </row>
    <row r="3202" spans="1:9" outlineLevel="1">
      <c r="A3202" s="7" t="s">
        <v>19350</v>
      </c>
      <c r="B3202" s="7" t="s">
        <v>19351</v>
      </c>
      <c r="C3202" s="7" t="s">
        <v>3</v>
      </c>
      <c r="D3202" s="8">
        <v>319548000</v>
      </c>
      <c r="E3202" s="7" t="s">
        <v>3</v>
      </c>
      <c r="F3202" s="8">
        <v>166786000</v>
      </c>
      <c r="G3202" s="7" t="s">
        <v>19237</v>
      </c>
      <c r="H3202" s="5">
        <v>2.9312834074345794E-3</v>
      </c>
      <c r="I3202" s="12">
        <v>8.5924224147012775E-6</v>
      </c>
    </row>
    <row r="3203" spans="1:9" outlineLevel="1">
      <c r="A3203" s="7" t="s">
        <v>19352</v>
      </c>
      <c r="B3203" s="7" t="s">
        <v>19353</v>
      </c>
      <c r="C3203" s="7" t="s">
        <v>3</v>
      </c>
      <c r="D3203" s="8">
        <v>0</v>
      </c>
      <c r="E3203" s="7" t="s">
        <v>3</v>
      </c>
      <c r="F3203" s="8">
        <v>8380</v>
      </c>
      <c r="G3203" s="7" t="s">
        <v>19237</v>
      </c>
      <c r="H3203" s="5">
        <v>0</v>
      </c>
      <c r="I3203" s="12">
        <v>0</v>
      </c>
    </row>
    <row r="3204" spans="1:9" outlineLevel="1">
      <c r="A3204" s="7" t="s">
        <v>19354</v>
      </c>
      <c r="B3204" s="7" t="s">
        <v>19355</v>
      </c>
      <c r="C3204" s="7" t="s">
        <v>3</v>
      </c>
      <c r="D3204" s="8">
        <v>4391500000</v>
      </c>
      <c r="E3204" s="7" t="s">
        <v>3</v>
      </c>
      <c r="F3204" s="8">
        <v>6252800000</v>
      </c>
      <c r="G3204" s="7" t="s">
        <v>19237</v>
      </c>
      <c r="H3204" s="5">
        <v>4.0284186049510416E-2</v>
      </c>
      <c r="I3204" s="12">
        <v>1.6228156456715697E-3</v>
      </c>
    </row>
    <row r="3205" spans="1:9">
      <c r="A3205" s="5"/>
      <c r="B3205" s="5"/>
      <c r="C3205" s="5"/>
      <c r="D3205" s="5"/>
      <c r="E3205" s="5"/>
      <c r="F3205" s="5"/>
      <c r="G3205" s="5"/>
      <c r="H3205" s="5"/>
      <c r="I3205" s="5"/>
    </row>
    <row r="3206" spans="1:9" s="17" customFormat="1">
      <c r="A3206" s="13"/>
      <c r="B3206" s="13" t="s">
        <v>19237</v>
      </c>
      <c r="C3206" s="13"/>
      <c r="D3206" s="20">
        <v>109013000650</v>
      </c>
      <c r="E3206" s="13"/>
      <c r="F3206" s="13"/>
      <c r="G3206" s="13"/>
      <c r="H3206" s="13" t="s">
        <v>13493</v>
      </c>
      <c r="I3206" s="20">
        <v>765.48386659180733</v>
      </c>
    </row>
    <row r="3207" spans="1:9">
      <c r="A3207" s="5"/>
      <c r="B3207" s="5"/>
      <c r="C3207" s="5"/>
      <c r="D3207" s="5"/>
      <c r="E3207" s="5"/>
      <c r="F3207" s="5"/>
      <c r="G3207" s="5"/>
      <c r="H3207" s="5"/>
      <c r="I3207" s="5"/>
    </row>
    <row r="3208" spans="1:9" ht="42" hidden="1" outlineLevel="1">
      <c r="A3208" s="6" t="s">
        <v>13494</v>
      </c>
      <c r="B3208" s="6" t="s">
        <v>13495</v>
      </c>
      <c r="C3208" s="6" t="s">
        <v>13497</v>
      </c>
      <c r="D3208" s="6" t="s">
        <v>13498</v>
      </c>
      <c r="E3208" s="6" t="s">
        <v>13499</v>
      </c>
      <c r="F3208" s="6" t="s">
        <v>13500</v>
      </c>
      <c r="G3208" s="6" t="s">
        <v>13496</v>
      </c>
      <c r="H3208" s="5"/>
      <c r="I3208" s="5"/>
    </row>
    <row r="3209" spans="1:9" hidden="1" outlineLevel="1">
      <c r="A3209" s="7" t="s">
        <v>19356</v>
      </c>
      <c r="B3209" s="7" t="s">
        <v>19357</v>
      </c>
      <c r="C3209" s="7" t="s">
        <v>3</v>
      </c>
      <c r="D3209" s="8">
        <v>1111626000</v>
      </c>
      <c r="E3209" s="7" t="s">
        <v>3</v>
      </c>
      <c r="F3209" s="8">
        <v>1096898000</v>
      </c>
      <c r="G3209" s="7" t="s">
        <v>19358</v>
      </c>
      <c r="H3209" s="5">
        <v>2.146458378393552E-2</v>
      </c>
      <c r="I3209" s="12">
        <v>4.6072835701758768E-4</v>
      </c>
    </row>
    <row r="3210" spans="1:9" hidden="1" outlineLevel="1">
      <c r="A3210" s="7" t="s">
        <v>19359</v>
      </c>
      <c r="B3210" s="7" t="s">
        <v>19360</v>
      </c>
      <c r="C3210" s="7" t="s">
        <v>3</v>
      </c>
      <c r="D3210" s="8">
        <v>6098000</v>
      </c>
      <c r="E3210" s="7" t="s">
        <v>3</v>
      </c>
      <c r="F3210" s="8"/>
      <c r="G3210" s="7" t="s">
        <v>19358</v>
      </c>
      <c r="H3210" s="5">
        <v>1.1774736459424195E-4</v>
      </c>
      <c r="I3210" s="12">
        <v>1.3864441868889341E-8</v>
      </c>
    </row>
    <row r="3211" spans="1:9" hidden="1" outlineLevel="1">
      <c r="A3211" s="7" t="s">
        <v>19361</v>
      </c>
      <c r="B3211" s="7" t="s">
        <v>19362</v>
      </c>
      <c r="C3211" s="7" t="s">
        <v>3</v>
      </c>
      <c r="D3211" s="8">
        <v>1809620</v>
      </c>
      <c r="E3211" s="7" t="s">
        <v>3</v>
      </c>
      <c r="F3211" s="8">
        <v>830230</v>
      </c>
      <c r="G3211" s="7" t="s">
        <v>19358</v>
      </c>
      <c r="H3211" s="5">
        <v>3.4942273846676304E-5</v>
      </c>
      <c r="I3211" s="12">
        <v>1.2209625015761189E-9</v>
      </c>
    </row>
    <row r="3212" spans="1:9" hidden="1" outlineLevel="1">
      <c r="A3212" s="7" t="s">
        <v>19363</v>
      </c>
      <c r="B3212" s="7" t="s">
        <v>725</v>
      </c>
      <c r="C3212" s="7" t="s">
        <v>3</v>
      </c>
      <c r="D3212" s="8">
        <v>2104454000</v>
      </c>
      <c r="E3212" s="7" t="s">
        <v>3</v>
      </c>
      <c r="F3212" s="8">
        <v>1869006000</v>
      </c>
      <c r="G3212" s="7" t="s">
        <v>19358</v>
      </c>
      <c r="H3212" s="5">
        <v>4.0635275895344512E-2</v>
      </c>
      <c r="I3212" s="12">
        <v>1.6512256470907667E-3</v>
      </c>
    </row>
    <row r="3213" spans="1:9" hidden="1" outlineLevel="1">
      <c r="A3213" s="7" t="s">
        <v>19364</v>
      </c>
      <c r="B3213" s="7" t="s">
        <v>19365</v>
      </c>
      <c r="C3213" s="7" t="s">
        <v>3</v>
      </c>
      <c r="D3213" s="8">
        <v>0</v>
      </c>
      <c r="E3213" s="7" t="s">
        <v>3</v>
      </c>
      <c r="F3213" s="8">
        <v>1037000</v>
      </c>
      <c r="G3213" s="7" t="s">
        <v>19358</v>
      </c>
      <c r="H3213" s="5">
        <v>0</v>
      </c>
      <c r="I3213" s="12">
        <v>0</v>
      </c>
    </row>
    <row r="3214" spans="1:9" hidden="1" outlineLevel="1">
      <c r="A3214" s="7" t="s">
        <v>19366</v>
      </c>
      <c r="B3214" s="7" t="s">
        <v>19367</v>
      </c>
      <c r="C3214" s="7" t="s">
        <v>3</v>
      </c>
      <c r="D3214" s="8">
        <v>46730000</v>
      </c>
      <c r="E3214" s="7" t="s">
        <v>3</v>
      </c>
      <c r="F3214" s="8">
        <v>48163000</v>
      </c>
      <c r="G3214" s="7" t="s">
        <v>19358</v>
      </c>
      <c r="H3214" s="5">
        <v>9.0231786610182451E-4</v>
      </c>
      <c r="I3214" s="12">
        <v>8.1417753148655012E-7</v>
      </c>
    </row>
    <row r="3215" spans="1:9" hidden="1" outlineLevel="1">
      <c r="A3215" s="7" t="s">
        <v>19368</v>
      </c>
      <c r="B3215" s="7" t="s">
        <v>19369</v>
      </c>
      <c r="C3215" s="7" t="s">
        <v>3</v>
      </c>
      <c r="D3215" s="8">
        <v>541383000</v>
      </c>
      <c r="E3215" s="7" t="s">
        <v>3</v>
      </c>
      <c r="F3215" s="8">
        <v>861271000</v>
      </c>
      <c r="G3215" s="7" t="s">
        <v>19358</v>
      </c>
      <c r="H3215" s="5">
        <v>1.0453660460171283E-2</v>
      </c>
      <c r="I3215" s="12">
        <v>1.0927901701654848E-4</v>
      </c>
    </row>
    <row r="3216" spans="1:9" hidden="1" outlineLevel="1">
      <c r="A3216" s="7" t="s">
        <v>19370</v>
      </c>
      <c r="B3216" s="7" t="s">
        <v>19371</v>
      </c>
      <c r="C3216" s="7" t="s">
        <v>3</v>
      </c>
      <c r="D3216" s="8">
        <v>3647000000</v>
      </c>
      <c r="E3216" s="7" t="s">
        <v>3</v>
      </c>
      <c r="F3216" s="8">
        <v>4084000000</v>
      </c>
      <c r="G3216" s="7" t="s">
        <v>19358</v>
      </c>
      <c r="H3216" s="5">
        <v>7.0420570461659615E-2</v>
      </c>
      <c r="I3216" s="12">
        <v>4.9590567441455671E-3</v>
      </c>
    </row>
    <row r="3217" spans="1:9" hidden="1" outlineLevel="1">
      <c r="A3217" s="7" t="s">
        <v>19372</v>
      </c>
      <c r="B3217" s="7" t="s">
        <v>19373</v>
      </c>
      <c r="C3217" s="7" t="s">
        <v>3</v>
      </c>
      <c r="D3217" s="8">
        <v>2190000000</v>
      </c>
      <c r="E3217" s="7" t="s">
        <v>3</v>
      </c>
      <c r="F3217" s="8">
        <v>2667000000</v>
      </c>
      <c r="G3217" s="7" t="s">
        <v>19358</v>
      </c>
      <c r="H3217" s="5">
        <v>4.2287098796554581E-2</v>
      </c>
      <c r="I3217" s="12">
        <v>1.7881987246295679E-3</v>
      </c>
    </row>
    <row r="3218" spans="1:9" hidden="1" outlineLevel="1">
      <c r="A3218" s="7" t="s">
        <v>19374</v>
      </c>
      <c r="B3218" s="7" t="s">
        <v>19375</v>
      </c>
      <c r="C3218" s="7" t="s">
        <v>3</v>
      </c>
      <c r="D3218" s="8">
        <v>954000</v>
      </c>
      <c r="E3218" s="7" t="s">
        <v>3</v>
      </c>
      <c r="F3218" s="8">
        <v>4201000</v>
      </c>
      <c r="G3218" s="7" t="s">
        <v>19358</v>
      </c>
      <c r="H3218" s="5">
        <v>1.8420955366170353E-5</v>
      </c>
      <c r="I3218" s="12">
        <v>3.3933159660244032E-10</v>
      </c>
    </row>
    <row r="3219" spans="1:9" hidden="1" outlineLevel="1">
      <c r="A3219" s="7" t="s">
        <v>19376</v>
      </c>
      <c r="B3219" s="7" t="s">
        <v>19377</v>
      </c>
      <c r="C3219" s="7" t="s">
        <v>3</v>
      </c>
      <c r="D3219" s="8">
        <v>2785000000</v>
      </c>
      <c r="E3219" s="7" t="s">
        <v>3</v>
      </c>
      <c r="F3219" s="8">
        <v>4195000000</v>
      </c>
      <c r="G3219" s="7" t="s">
        <v>19358</v>
      </c>
      <c r="H3219" s="5">
        <v>5.3776059428495213E-2</v>
      </c>
      <c r="I3219" s="12">
        <v>2.891864567657049E-3</v>
      </c>
    </row>
    <row r="3220" spans="1:9" hidden="1" outlineLevel="1">
      <c r="A3220" s="7" t="s">
        <v>19378</v>
      </c>
      <c r="B3220" s="7" t="s">
        <v>19379</v>
      </c>
      <c r="C3220" s="7" t="s">
        <v>3</v>
      </c>
      <c r="D3220" s="8">
        <v>1927213000</v>
      </c>
      <c r="E3220" s="7" t="s">
        <v>3</v>
      </c>
      <c r="F3220" s="8">
        <v>1162014000</v>
      </c>
      <c r="G3220" s="7" t="s">
        <v>19358</v>
      </c>
      <c r="H3220" s="5">
        <v>3.7212897960275958E-2</v>
      </c>
      <c r="I3220" s="12">
        <v>1.3847997746019105E-3</v>
      </c>
    </row>
    <row r="3221" spans="1:9" hidden="1" outlineLevel="1">
      <c r="A3221" s="7" t="s">
        <v>19380</v>
      </c>
      <c r="B3221" s="7" t="s">
        <v>19381</v>
      </c>
      <c r="C3221" s="7" t="s">
        <v>3</v>
      </c>
      <c r="D3221" s="8">
        <v>1447821000</v>
      </c>
      <c r="E3221" s="7" t="s">
        <v>3</v>
      </c>
      <c r="F3221" s="8">
        <v>1765206000</v>
      </c>
      <c r="G3221" s="7" t="s">
        <v>19358</v>
      </c>
      <c r="H3221" s="5">
        <v>2.7956232724532626E-2</v>
      </c>
      <c r="I3221" s="12">
        <v>7.8155094814822887E-4</v>
      </c>
    </row>
    <row r="3222" spans="1:9" hidden="1" outlineLevel="1">
      <c r="A3222" s="7" t="s">
        <v>19382</v>
      </c>
      <c r="B3222" s="7" t="s">
        <v>19383</v>
      </c>
      <c r="C3222" s="7" t="s">
        <v>3</v>
      </c>
      <c r="D3222" s="8">
        <v>1905500000</v>
      </c>
      <c r="E3222" s="7" t="s">
        <v>3</v>
      </c>
      <c r="F3222" s="8">
        <v>2967200000</v>
      </c>
      <c r="G3222" s="7" t="s">
        <v>19358</v>
      </c>
      <c r="H3222" s="5">
        <v>3.6793637788509019E-2</v>
      </c>
      <c r="I3222" s="12">
        <v>1.3537717817119989E-3</v>
      </c>
    </row>
    <row r="3223" spans="1:9" hidden="1" outlineLevel="1">
      <c r="A3223" s="7" t="s">
        <v>19384</v>
      </c>
      <c r="B3223" s="7" t="s">
        <v>19385</v>
      </c>
      <c r="C3223" s="7" t="s">
        <v>3</v>
      </c>
      <c r="D3223" s="8">
        <v>1181000</v>
      </c>
      <c r="E3223" s="7" t="s">
        <v>3</v>
      </c>
      <c r="F3223" s="8">
        <v>2066000</v>
      </c>
      <c r="G3223" s="7" t="s">
        <v>19358</v>
      </c>
      <c r="H3223" s="5">
        <v>2.2804138666087199E-5</v>
      </c>
      <c r="I3223" s="12">
        <v>5.2002874030213329E-10</v>
      </c>
    </row>
    <row r="3224" spans="1:9" hidden="1" outlineLevel="1">
      <c r="A3224" s="7" t="s">
        <v>19386</v>
      </c>
      <c r="B3224" s="7" t="s">
        <v>19387</v>
      </c>
      <c r="C3224" s="7" t="s">
        <v>3</v>
      </c>
      <c r="D3224" s="8">
        <v>2721220</v>
      </c>
      <c r="E3224" s="7" t="s">
        <v>3</v>
      </c>
      <c r="F3224" s="8">
        <v>3506060</v>
      </c>
      <c r="G3224" s="7" t="s">
        <v>19358</v>
      </c>
      <c r="H3224" s="5">
        <v>5.2544520085461307E-5</v>
      </c>
      <c r="I3224" s="12">
        <v>2.7609265910114469E-9</v>
      </c>
    </row>
    <row r="3225" spans="1:9" hidden="1" outlineLevel="1">
      <c r="A3225" s="7" t="s">
        <v>19388</v>
      </c>
      <c r="B3225" s="7" t="s">
        <v>19389</v>
      </c>
      <c r="C3225" s="7" t="s">
        <v>3</v>
      </c>
      <c r="D3225" s="8">
        <v>5785530</v>
      </c>
      <c r="E3225" s="7" t="s">
        <v>3</v>
      </c>
      <c r="F3225" s="8">
        <v>6502720</v>
      </c>
      <c r="G3225" s="7" t="s">
        <v>19358</v>
      </c>
      <c r="H3225" s="5">
        <v>1.1171382589060751E-4</v>
      </c>
      <c r="I3225" s="12">
        <v>1.2479978895116969E-8</v>
      </c>
    </row>
    <row r="3226" spans="1:9" hidden="1" outlineLevel="1">
      <c r="A3226" s="7" t="s">
        <v>19390</v>
      </c>
      <c r="B3226" s="7" t="s">
        <v>19391</v>
      </c>
      <c r="C3226" s="7" t="s">
        <v>3</v>
      </c>
      <c r="D3226" s="8"/>
      <c r="E3226" s="7" t="s">
        <v>3</v>
      </c>
      <c r="F3226" s="8"/>
      <c r="G3226" s="7" t="s">
        <v>19358</v>
      </c>
      <c r="H3226" s="5">
        <v>0</v>
      </c>
      <c r="I3226" s="12">
        <v>0</v>
      </c>
    </row>
    <row r="3227" spans="1:9" hidden="1" outlineLevel="1">
      <c r="A3227" s="7" t="s">
        <v>19392</v>
      </c>
      <c r="B3227" s="7" t="s">
        <v>19393</v>
      </c>
      <c r="C3227" s="7" t="s">
        <v>3</v>
      </c>
      <c r="D3227" s="8">
        <v>18489840</v>
      </c>
      <c r="E3227" s="7" t="s">
        <v>3</v>
      </c>
      <c r="F3227" s="8">
        <v>14627960</v>
      </c>
      <c r="G3227" s="7" t="s">
        <v>19358</v>
      </c>
      <c r="H3227" s="5">
        <v>3.5702360311072454E-4</v>
      </c>
      <c r="I3227" s="12">
        <v>1.2746585317816415E-7</v>
      </c>
    </row>
    <row r="3228" spans="1:9" hidden="1" outlineLevel="1">
      <c r="A3228" s="7" t="s">
        <v>19394</v>
      </c>
      <c r="B3228" s="7" t="s">
        <v>19395</v>
      </c>
      <c r="C3228" s="7" t="s">
        <v>3</v>
      </c>
      <c r="D3228" s="8"/>
      <c r="E3228" s="7" t="s">
        <v>3</v>
      </c>
      <c r="F3228" s="8"/>
      <c r="G3228" s="7" t="s">
        <v>19358</v>
      </c>
      <c r="H3228" s="5">
        <v>0</v>
      </c>
      <c r="I3228" s="12">
        <v>0</v>
      </c>
    </row>
    <row r="3229" spans="1:9" hidden="1" outlineLevel="1">
      <c r="A3229" s="7" t="s">
        <v>19396</v>
      </c>
      <c r="B3229" s="7" t="s">
        <v>5227</v>
      </c>
      <c r="C3229" s="7" t="s">
        <v>3</v>
      </c>
      <c r="D3229" s="8">
        <v>1725000000</v>
      </c>
      <c r="E3229" s="7" t="s">
        <v>3</v>
      </c>
      <c r="F3229" s="8">
        <v>3226700000</v>
      </c>
      <c r="G3229" s="7" t="s">
        <v>19358</v>
      </c>
      <c r="H3229" s="5">
        <v>3.330833124386149E-2</v>
      </c>
      <c r="I3229" s="12">
        <v>1.1094449302507996E-3</v>
      </c>
    </row>
    <row r="3230" spans="1:9" hidden="1" outlineLevel="1">
      <c r="A3230" s="7" t="s">
        <v>19397</v>
      </c>
      <c r="B3230" s="7" t="s">
        <v>19398</v>
      </c>
      <c r="C3230" s="7" t="s">
        <v>3</v>
      </c>
      <c r="D3230" s="8"/>
      <c r="E3230" s="7" t="s">
        <v>3</v>
      </c>
      <c r="F3230" s="8"/>
      <c r="G3230" s="7" t="s">
        <v>19358</v>
      </c>
      <c r="H3230" s="5">
        <v>0</v>
      </c>
      <c r="I3230" s="12">
        <v>0</v>
      </c>
    </row>
    <row r="3231" spans="1:9" hidden="1" outlineLevel="1">
      <c r="A3231" s="7" t="s">
        <v>19399</v>
      </c>
      <c r="B3231" s="7" t="s">
        <v>19400</v>
      </c>
      <c r="C3231" s="7" t="s">
        <v>3</v>
      </c>
      <c r="D3231" s="8">
        <v>1067500000</v>
      </c>
      <c r="E3231" s="7" t="s">
        <v>3</v>
      </c>
      <c r="F3231" s="8">
        <v>1419500000</v>
      </c>
      <c r="G3231" s="7" t="s">
        <v>19358</v>
      </c>
      <c r="H3231" s="5">
        <v>2.0612547016128774E-2</v>
      </c>
      <c r="I3231" s="12">
        <v>4.248770944921192E-4</v>
      </c>
    </row>
    <row r="3232" spans="1:9" hidden="1" outlineLevel="1">
      <c r="A3232" s="7" t="s">
        <v>19401</v>
      </c>
      <c r="B3232" s="7" t="s">
        <v>19402</v>
      </c>
      <c r="C3232" s="7" t="s">
        <v>3</v>
      </c>
      <c r="D3232" s="8"/>
      <c r="E3232" s="7" t="s">
        <v>3</v>
      </c>
      <c r="F3232" s="8"/>
      <c r="G3232" s="7" t="s">
        <v>19358</v>
      </c>
      <c r="H3232" s="5">
        <v>0</v>
      </c>
      <c r="I3232" s="12">
        <v>0</v>
      </c>
    </row>
    <row r="3233" spans="1:9" hidden="1" outlineLevel="1">
      <c r="A3233" s="7" t="s">
        <v>19403</v>
      </c>
      <c r="B3233" s="7" t="s">
        <v>5980</v>
      </c>
      <c r="C3233" s="7" t="s">
        <v>3</v>
      </c>
      <c r="D3233" s="8">
        <v>353406000</v>
      </c>
      <c r="E3233" s="7" t="s">
        <v>3</v>
      </c>
      <c r="F3233" s="8">
        <v>250858000</v>
      </c>
      <c r="G3233" s="7" t="s">
        <v>19358</v>
      </c>
      <c r="H3233" s="5">
        <v>6.8239791951119491E-3</v>
      </c>
      <c r="I3233" s="12">
        <v>4.6566692055320725E-5</v>
      </c>
    </row>
    <row r="3234" spans="1:9" hidden="1" outlineLevel="1">
      <c r="A3234" s="7" t="s">
        <v>19404</v>
      </c>
      <c r="B3234" s="7" t="s">
        <v>19405</v>
      </c>
      <c r="C3234" s="7" t="s">
        <v>3</v>
      </c>
      <c r="D3234" s="8">
        <v>960900000</v>
      </c>
      <c r="E3234" s="7" t="s">
        <v>3</v>
      </c>
      <c r="F3234" s="8">
        <v>999900000</v>
      </c>
      <c r="G3234" s="7" t="s">
        <v>19358</v>
      </c>
      <c r="H3234" s="5">
        <v>1.85541886911458E-2</v>
      </c>
      <c r="I3234" s="12">
        <v>3.442579179866427E-4</v>
      </c>
    </row>
    <row r="3235" spans="1:9" hidden="1" outlineLevel="1">
      <c r="A3235" s="7" t="s">
        <v>19406</v>
      </c>
      <c r="B3235" s="7" t="s">
        <v>19407</v>
      </c>
      <c r="C3235" s="7" t="s">
        <v>3</v>
      </c>
      <c r="D3235" s="8">
        <v>30752000</v>
      </c>
      <c r="E3235" s="7" t="s">
        <v>3</v>
      </c>
      <c r="F3235" s="8">
        <v>32902000</v>
      </c>
      <c r="G3235" s="7" t="s">
        <v>19358</v>
      </c>
      <c r="H3235" s="5">
        <v>5.9379582748477009E-4</v>
      </c>
      <c r="I3235" s="12">
        <v>3.5259348473832283E-7</v>
      </c>
    </row>
    <row r="3236" spans="1:9" hidden="1" outlineLevel="1">
      <c r="A3236" s="7" t="s">
        <v>19408</v>
      </c>
      <c r="B3236" s="7" t="s">
        <v>19409</v>
      </c>
      <c r="C3236" s="7" t="s">
        <v>3</v>
      </c>
      <c r="D3236" s="8">
        <v>2007700000</v>
      </c>
      <c r="E3236" s="7" t="s">
        <v>3</v>
      </c>
      <c r="F3236" s="8">
        <v>2767200000</v>
      </c>
      <c r="G3236" s="7" t="s">
        <v>19358</v>
      </c>
      <c r="H3236" s="5">
        <v>3.8767035732348236E-2</v>
      </c>
      <c r="I3236" s="12">
        <v>1.5028830594731649E-3</v>
      </c>
    </row>
    <row r="3237" spans="1:9" hidden="1" outlineLevel="1">
      <c r="A3237" s="7" t="s">
        <v>19410</v>
      </c>
      <c r="B3237" s="7" t="s">
        <v>12439</v>
      </c>
      <c r="C3237" s="7" t="s">
        <v>3</v>
      </c>
      <c r="D3237" s="8">
        <v>57439000</v>
      </c>
      <c r="E3237" s="7" t="s">
        <v>3</v>
      </c>
      <c r="F3237" s="8">
        <v>104889000</v>
      </c>
      <c r="G3237" s="7" t="s">
        <v>19358</v>
      </c>
      <c r="H3237" s="5">
        <v>1.1090998482992231E-3</v>
      </c>
      <c r="I3237" s="12">
        <v>1.2301024734973596E-6</v>
      </c>
    </row>
    <row r="3238" spans="1:9" hidden="1" outlineLevel="1">
      <c r="A3238" s="7" t="s">
        <v>19411</v>
      </c>
      <c r="B3238" s="7" t="s">
        <v>19412</v>
      </c>
      <c r="C3238" s="7" t="s">
        <v>3</v>
      </c>
      <c r="D3238" s="8">
        <v>9936000</v>
      </c>
      <c r="E3238" s="7" t="s">
        <v>3</v>
      </c>
      <c r="F3238" s="8">
        <v>5730000</v>
      </c>
      <c r="G3238" s="7" t="s">
        <v>19358</v>
      </c>
      <c r="H3238" s="5">
        <v>1.9185598796464217E-4</v>
      </c>
      <c r="I3238" s="12">
        <v>3.680872011788892E-8</v>
      </c>
    </row>
    <row r="3239" spans="1:9" hidden="1" outlineLevel="1">
      <c r="A3239" s="7" t="s">
        <v>19413</v>
      </c>
      <c r="B3239" s="7" t="s">
        <v>19414</v>
      </c>
      <c r="C3239" s="7" t="s">
        <v>3</v>
      </c>
      <c r="D3239" s="8"/>
      <c r="E3239" s="7" t="s">
        <v>3</v>
      </c>
      <c r="F3239" s="8"/>
      <c r="G3239" s="7" t="s">
        <v>19358</v>
      </c>
      <c r="H3239" s="5">
        <v>0</v>
      </c>
      <c r="I3239" s="12">
        <v>0</v>
      </c>
    </row>
    <row r="3240" spans="1:9" hidden="1" outlineLevel="1">
      <c r="A3240" s="7" t="s">
        <v>19415</v>
      </c>
      <c r="B3240" s="7" t="s">
        <v>19416</v>
      </c>
      <c r="C3240" s="7" t="s">
        <v>3</v>
      </c>
      <c r="D3240" s="8">
        <v>3243000000</v>
      </c>
      <c r="E3240" s="7" t="s">
        <v>3</v>
      </c>
      <c r="F3240" s="8">
        <v>4095200000</v>
      </c>
      <c r="G3240" s="7" t="s">
        <v>19358</v>
      </c>
      <c r="H3240" s="5">
        <v>6.2619662738459592E-2</v>
      </c>
      <c r="I3240" s="12">
        <v>3.9212221614784246E-3</v>
      </c>
    </row>
    <row r="3241" spans="1:9" hidden="1" outlineLevel="1">
      <c r="A3241" s="7" t="s">
        <v>19417</v>
      </c>
      <c r="B3241" s="7" t="s">
        <v>19418</v>
      </c>
      <c r="C3241" s="7" t="s">
        <v>3</v>
      </c>
      <c r="D3241" s="8"/>
      <c r="E3241" s="7" t="s">
        <v>3</v>
      </c>
      <c r="F3241" s="8"/>
      <c r="G3241" s="7" t="s">
        <v>19358</v>
      </c>
      <c r="H3241" s="5">
        <v>0</v>
      </c>
      <c r="I3241" s="12">
        <v>0</v>
      </c>
    </row>
    <row r="3242" spans="1:9" hidden="1" outlineLevel="1">
      <c r="A3242" s="7" t="s">
        <v>19419</v>
      </c>
      <c r="B3242" s="7" t="s">
        <v>19420</v>
      </c>
      <c r="C3242" s="7" t="s">
        <v>3</v>
      </c>
      <c r="D3242" s="8"/>
      <c r="E3242" s="7" t="s">
        <v>3</v>
      </c>
      <c r="F3242" s="8"/>
      <c r="G3242" s="7" t="s">
        <v>19358</v>
      </c>
      <c r="H3242" s="5">
        <v>0</v>
      </c>
      <c r="I3242" s="12">
        <v>0</v>
      </c>
    </row>
    <row r="3243" spans="1:9" hidden="1" outlineLevel="1">
      <c r="A3243" s="7" t="s">
        <v>19421</v>
      </c>
      <c r="B3243" s="7" t="s">
        <v>19422</v>
      </c>
      <c r="C3243" s="7" t="s">
        <v>3</v>
      </c>
      <c r="D3243" s="8"/>
      <c r="E3243" s="7" t="s">
        <v>3</v>
      </c>
      <c r="F3243" s="8"/>
      <c r="G3243" s="7" t="s">
        <v>19358</v>
      </c>
      <c r="H3243" s="5">
        <v>0</v>
      </c>
      <c r="I3243" s="12">
        <v>0</v>
      </c>
    </row>
    <row r="3244" spans="1:9" hidden="1" outlineLevel="1">
      <c r="A3244" s="7" t="s">
        <v>19423</v>
      </c>
      <c r="B3244" s="7" t="s">
        <v>19424</v>
      </c>
      <c r="C3244" s="7" t="s">
        <v>3</v>
      </c>
      <c r="D3244" s="8">
        <v>987400000</v>
      </c>
      <c r="E3244" s="7" t="s">
        <v>3</v>
      </c>
      <c r="F3244" s="8">
        <v>829200000</v>
      </c>
      <c r="G3244" s="7" t="s">
        <v>19358</v>
      </c>
      <c r="H3244" s="5">
        <v>1.9065881895761642E-2</v>
      </c>
      <c r="I3244" s="12">
        <v>3.6350785246313155E-4</v>
      </c>
    </row>
    <row r="3245" spans="1:9" hidden="1" outlineLevel="1">
      <c r="A3245" s="7" t="s">
        <v>19425</v>
      </c>
      <c r="B3245" s="7" t="s">
        <v>19426</v>
      </c>
      <c r="C3245" s="7" t="s">
        <v>3</v>
      </c>
      <c r="D3245" s="8">
        <v>1651900000</v>
      </c>
      <c r="E3245" s="7" t="s">
        <v>3</v>
      </c>
      <c r="F3245" s="8">
        <v>1642500000</v>
      </c>
      <c r="G3245" s="7" t="s">
        <v>19358</v>
      </c>
      <c r="H3245" s="5">
        <v>3.1896830366223067E-2</v>
      </c>
      <c r="I3245" s="12">
        <v>1.01740778741161E-3</v>
      </c>
    </row>
    <row r="3246" spans="1:9" hidden="1" outlineLevel="1">
      <c r="A3246" s="7" t="s">
        <v>19427</v>
      </c>
      <c r="B3246" s="7" t="s">
        <v>19428</v>
      </c>
      <c r="C3246" s="7" t="s">
        <v>3</v>
      </c>
      <c r="D3246" s="8">
        <v>11578000000</v>
      </c>
      <c r="E3246" s="7" t="s">
        <v>3</v>
      </c>
      <c r="F3246" s="8">
        <v>11002000000</v>
      </c>
      <c r="G3246" s="7" t="s">
        <v>19358</v>
      </c>
      <c r="H3246" s="5">
        <v>0.22356165747329176</v>
      </c>
      <c r="I3246" s="12">
        <v>4.9979814692205429E-2</v>
      </c>
    </row>
    <row r="3247" spans="1:9" hidden="1" outlineLevel="1">
      <c r="A3247" s="7" t="s">
        <v>19429</v>
      </c>
      <c r="B3247" s="7" t="s">
        <v>10590</v>
      </c>
      <c r="C3247" s="7" t="s">
        <v>3</v>
      </c>
      <c r="D3247" s="8">
        <v>11912050</v>
      </c>
      <c r="E3247" s="7" t="s">
        <v>3</v>
      </c>
      <c r="F3247" s="8">
        <v>5782500</v>
      </c>
      <c r="G3247" s="7" t="s">
        <v>19358</v>
      </c>
      <c r="H3247" s="5">
        <v>2.300118882280813E-4</v>
      </c>
      <c r="I3247" s="12">
        <v>5.2905468726247366E-8</v>
      </c>
    </row>
    <row r="3248" spans="1:9" hidden="1" outlineLevel="1">
      <c r="A3248" s="7" t="s">
        <v>19430</v>
      </c>
      <c r="B3248" s="7" t="s">
        <v>19431</v>
      </c>
      <c r="C3248" s="7" t="s">
        <v>3</v>
      </c>
      <c r="D3248" s="8">
        <v>2800000</v>
      </c>
      <c r="E3248" s="7" t="s">
        <v>3</v>
      </c>
      <c r="F3248" s="8">
        <v>23135000</v>
      </c>
      <c r="G3248" s="7" t="s">
        <v>19358</v>
      </c>
      <c r="H3248" s="5">
        <v>5.406569709148531E-5</v>
      </c>
      <c r="I3248" s="12">
        <v>2.923099601988243E-9</v>
      </c>
    </row>
    <row r="3249" spans="1:9" hidden="1" outlineLevel="1">
      <c r="A3249" s="7" t="s">
        <v>19432</v>
      </c>
      <c r="B3249" s="7" t="s">
        <v>19433</v>
      </c>
      <c r="C3249" s="7" t="s">
        <v>3</v>
      </c>
      <c r="D3249" s="8">
        <v>0</v>
      </c>
      <c r="E3249" s="7" t="s">
        <v>3</v>
      </c>
      <c r="F3249" s="8">
        <v>3658820</v>
      </c>
      <c r="G3249" s="7" t="s">
        <v>19358</v>
      </c>
      <c r="H3249" s="5">
        <v>0</v>
      </c>
      <c r="I3249" s="12">
        <v>0</v>
      </c>
    </row>
    <row r="3250" spans="1:9" hidden="1" outlineLevel="1">
      <c r="A3250" s="7" t="s">
        <v>19434</v>
      </c>
      <c r="B3250" s="7" t="s">
        <v>19435</v>
      </c>
      <c r="C3250" s="7" t="s">
        <v>3</v>
      </c>
      <c r="D3250" s="8">
        <v>853570</v>
      </c>
      <c r="E3250" s="7" t="s">
        <v>3</v>
      </c>
      <c r="F3250" s="8">
        <v>14683560</v>
      </c>
      <c r="G3250" s="7" t="s">
        <v>19358</v>
      </c>
      <c r="H3250" s="5">
        <v>1.648173466656397E-5</v>
      </c>
      <c r="I3250" s="12">
        <v>2.7164757761901656E-10</v>
      </c>
    </row>
    <row r="3251" spans="1:9" hidden="1" outlineLevel="1">
      <c r="A3251" s="7" t="s">
        <v>19436</v>
      </c>
      <c r="B3251" s="7" t="s">
        <v>19437</v>
      </c>
      <c r="C3251" s="7" t="s">
        <v>3</v>
      </c>
      <c r="D3251" s="8">
        <v>0</v>
      </c>
      <c r="E3251" s="7" t="s">
        <v>3</v>
      </c>
      <c r="F3251" s="8">
        <v>539230</v>
      </c>
      <c r="G3251" s="7" t="s">
        <v>19358</v>
      </c>
      <c r="H3251" s="5">
        <v>0</v>
      </c>
      <c r="I3251" s="12">
        <v>0</v>
      </c>
    </row>
    <row r="3252" spans="1:9" hidden="1" outlineLevel="1">
      <c r="A3252" s="7" t="s">
        <v>19438</v>
      </c>
      <c r="B3252" s="7" t="s">
        <v>19439</v>
      </c>
      <c r="C3252" s="7" t="s">
        <v>3</v>
      </c>
      <c r="D3252" s="8">
        <v>1230433000</v>
      </c>
      <c r="E3252" s="7" t="s">
        <v>3</v>
      </c>
      <c r="F3252" s="8">
        <v>1082452000</v>
      </c>
      <c r="G3252" s="7" t="s">
        <v>19358</v>
      </c>
      <c r="H3252" s="5">
        <v>2.3758649239059838E-2</v>
      </c>
      <c r="I3252" s="12">
        <v>5.6447341366467859E-4</v>
      </c>
    </row>
    <row r="3253" spans="1:9" hidden="1" outlineLevel="1">
      <c r="A3253" s="7" t="s">
        <v>19440</v>
      </c>
      <c r="B3253" s="7" t="s">
        <v>19441</v>
      </c>
      <c r="C3253" s="7" t="s">
        <v>3</v>
      </c>
      <c r="D3253" s="8">
        <v>43274000</v>
      </c>
      <c r="E3253" s="7" t="s">
        <v>3</v>
      </c>
      <c r="F3253" s="8">
        <v>216183000</v>
      </c>
      <c r="G3253" s="7" t="s">
        <v>19358</v>
      </c>
      <c r="H3253" s="5">
        <v>8.3558534854890547E-4</v>
      </c>
      <c r="I3253" s="12">
        <v>6.982028747095958E-7</v>
      </c>
    </row>
    <row r="3254" spans="1:9" hidden="1" outlineLevel="1">
      <c r="A3254" s="7" t="s">
        <v>19442</v>
      </c>
      <c r="B3254" s="7" t="s">
        <v>19443</v>
      </c>
      <c r="C3254" s="7" t="s">
        <v>3</v>
      </c>
      <c r="D3254" s="8">
        <v>5127961000</v>
      </c>
      <c r="E3254" s="7" t="s">
        <v>3</v>
      </c>
      <c r="F3254" s="8">
        <v>2356116000</v>
      </c>
      <c r="G3254" s="7" t="s">
        <v>19358</v>
      </c>
      <c r="H3254" s="5">
        <v>9.9016709329625044E-2</v>
      </c>
      <c r="I3254" s="12">
        <v>9.8043087264674551E-3</v>
      </c>
    </row>
    <row r="3255" spans="1:9" hidden="1" outlineLevel="1">
      <c r="A3255" s="7" t="s">
        <v>19444</v>
      </c>
      <c r="B3255" s="7" t="s">
        <v>19445</v>
      </c>
      <c r="C3255" s="7" t="s">
        <v>3</v>
      </c>
      <c r="D3255" s="8">
        <v>1543050</v>
      </c>
      <c r="E3255" s="7" t="s">
        <v>3</v>
      </c>
      <c r="F3255" s="8">
        <v>152440400</v>
      </c>
      <c r="G3255" s="7" t="s">
        <v>19358</v>
      </c>
      <c r="H3255" s="5">
        <v>2.9795026391791576E-5</v>
      </c>
      <c r="I3255" s="12">
        <v>8.8774359768755651E-10</v>
      </c>
    </row>
    <row r="3256" spans="1:9" hidden="1" outlineLevel="1">
      <c r="A3256" s="7" t="s">
        <v>19446</v>
      </c>
      <c r="B3256" s="7" t="s">
        <v>19447</v>
      </c>
      <c r="C3256" s="7" t="s">
        <v>3</v>
      </c>
      <c r="D3256" s="8">
        <v>843200000</v>
      </c>
      <c r="E3256" s="7" t="s">
        <v>3</v>
      </c>
      <c r="F3256" s="8">
        <v>4557600000</v>
      </c>
      <c r="G3256" s="7" t="s">
        <v>19358</v>
      </c>
      <c r="H3256" s="5">
        <v>1.6281498495550148E-2</v>
      </c>
      <c r="I3256" s="12">
        <v>2.6508719326060175E-4</v>
      </c>
    </row>
    <row r="3257" spans="1:9" hidden="1" outlineLevel="1">
      <c r="A3257" s="7" t="s">
        <v>19448</v>
      </c>
      <c r="B3257" s="7" t="s">
        <v>19449</v>
      </c>
      <c r="C3257" s="7" t="s">
        <v>3</v>
      </c>
      <c r="D3257" s="8">
        <v>402780000</v>
      </c>
      <c r="E3257" s="7" t="s">
        <v>3</v>
      </c>
      <c r="F3257" s="8">
        <v>674340000</v>
      </c>
      <c r="G3257" s="7" t="s">
        <v>19358</v>
      </c>
      <c r="H3257" s="5">
        <v>7.7773505266101623E-3</v>
      </c>
      <c r="I3257" s="12">
        <v>6.0487181213763368E-5</v>
      </c>
    </row>
    <row r="3258" spans="1:9" hidden="1" outlineLevel="1">
      <c r="A3258" s="7" t="s">
        <v>19450</v>
      </c>
      <c r="B3258" s="7" t="s">
        <v>19451</v>
      </c>
      <c r="C3258" s="7" t="s">
        <v>3</v>
      </c>
      <c r="D3258" s="8">
        <v>1749700000</v>
      </c>
      <c r="E3258" s="7" t="s">
        <v>3</v>
      </c>
      <c r="F3258" s="8">
        <v>1096435000</v>
      </c>
      <c r="G3258" s="7" t="s">
        <v>19358</v>
      </c>
      <c r="H3258" s="5">
        <v>3.3785267928918519E-2</v>
      </c>
      <c r="I3258" s="12">
        <v>1.1414443290288102E-3</v>
      </c>
    </row>
    <row r="3259" spans="1:9" hidden="1" outlineLevel="1">
      <c r="A3259" s="7" t="s">
        <v>19452</v>
      </c>
      <c r="B3259" s="7" t="s">
        <v>19453</v>
      </c>
      <c r="C3259" s="7" t="s">
        <v>3</v>
      </c>
      <c r="D3259" s="8">
        <v>957689000</v>
      </c>
      <c r="E3259" s="7" t="s">
        <v>3</v>
      </c>
      <c r="F3259" s="8">
        <v>1303880000</v>
      </c>
      <c r="G3259" s="7" t="s">
        <v>19358</v>
      </c>
      <c r="H3259" s="5">
        <v>1.8492186922088386E-2</v>
      </c>
      <c r="I3259" s="12">
        <v>3.4196097716145672E-4</v>
      </c>
    </row>
    <row r="3260" spans="1:9" collapsed="1">
      <c r="A3260" s="5"/>
      <c r="B3260" s="5"/>
      <c r="C3260" s="5"/>
      <c r="D3260" s="5"/>
      <c r="E3260" s="5"/>
      <c r="F3260" s="5"/>
      <c r="G3260" s="5"/>
      <c r="H3260" s="5"/>
      <c r="I3260" s="5"/>
    </row>
    <row r="3261" spans="1:9" s="17" customFormat="1">
      <c r="A3261" s="13"/>
      <c r="B3261" s="13" t="s">
        <v>19358</v>
      </c>
      <c r="C3261" s="13"/>
      <c r="D3261" s="20">
        <v>51788844880</v>
      </c>
      <c r="E3261" s="13"/>
      <c r="F3261" s="13"/>
      <c r="G3261" s="13"/>
      <c r="H3261" s="13" t="s">
        <v>13493</v>
      </c>
      <c r="I3261" s="20">
        <v>862.71567095200066</v>
      </c>
    </row>
    <row r="3262" spans="1:9">
      <c r="A3262" s="5"/>
      <c r="B3262" s="5"/>
      <c r="C3262" s="5"/>
      <c r="D3262" s="5"/>
      <c r="E3262" s="5"/>
      <c r="F3262" s="5"/>
      <c r="G3262" s="5"/>
      <c r="H3262" s="5"/>
      <c r="I3262" s="5"/>
    </row>
    <row r="3263" spans="1:9" ht="42" hidden="1" outlineLevel="1">
      <c r="A3263" s="6" t="s">
        <v>13494</v>
      </c>
      <c r="B3263" s="6" t="s">
        <v>13495</v>
      </c>
      <c r="C3263" s="6" t="s">
        <v>13497</v>
      </c>
      <c r="D3263" s="6" t="s">
        <v>13498</v>
      </c>
      <c r="E3263" s="6" t="s">
        <v>13499</v>
      </c>
      <c r="F3263" s="6" t="s">
        <v>13500</v>
      </c>
      <c r="G3263" s="6" t="s">
        <v>13496</v>
      </c>
      <c r="H3263" s="5"/>
      <c r="I3263" s="5"/>
    </row>
    <row r="3264" spans="1:9" hidden="1" outlineLevel="1">
      <c r="A3264" s="7" t="s">
        <v>19454</v>
      </c>
      <c r="B3264" s="7" t="s">
        <v>19455</v>
      </c>
      <c r="C3264" s="7" t="s">
        <v>3</v>
      </c>
      <c r="D3264" s="8">
        <v>181167000</v>
      </c>
      <c r="E3264" s="7" t="s">
        <v>3</v>
      </c>
      <c r="F3264" s="8">
        <v>270209000</v>
      </c>
      <c r="G3264" s="7" t="s">
        <v>19456</v>
      </c>
      <c r="H3264" s="5">
        <v>1.5365665212395783E-3</v>
      </c>
      <c r="I3264" s="12">
        <v>2.3610366741942994E-6</v>
      </c>
    </row>
    <row r="3265" spans="1:9" hidden="1" outlineLevel="1">
      <c r="A3265" s="7" t="s">
        <v>19457</v>
      </c>
      <c r="B3265" s="7" t="s">
        <v>718</v>
      </c>
      <c r="C3265" s="7" t="s">
        <v>3</v>
      </c>
      <c r="D3265" s="8">
        <v>24537000000</v>
      </c>
      <c r="E3265" s="7" t="s">
        <v>3</v>
      </c>
      <c r="F3265" s="8">
        <v>24177000000</v>
      </c>
      <c r="G3265" s="7" t="s">
        <v>19456</v>
      </c>
      <c r="H3265" s="5">
        <v>0.2081103773405506</v>
      </c>
      <c r="I3265" s="12">
        <v>4.3309929156826354E-2</v>
      </c>
    </row>
    <row r="3266" spans="1:9" hidden="1" outlineLevel="1">
      <c r="A3266" s="7" t="s">
        <v>19458</v>
      </c>
      <c r="B3266" s="7" t="s">
        <v>19459</v>
      </c>
      <c r="C3266" s="7" t="s">
        <v>3</v>
      </c>
      <c r="D3266" s="8">
        <v>27136920</v>
      </c>
      <c r="E3266" s="7" t="s">
        <v>3</v>
      </c>
      <c r="F3266" s="8">
        <v>32398450</v>
      </c>
      <c r="G3266" s="7" t="s">
        <v>19456</v>
      </c>
      <c r="H3266" s="5">
        <v>2.301615788833327E-4</v>
      </c>
      <c r="I3266" s="12">
        <v>5.2974352394068581E-8</v>
      </c>
    </row>
    <row r="3267" spans="1:9" hidden="1" outlineLevel="1">
      <c r="A3267" s="7" t="s">
        <v>19460</v>
      </c>
      <c r="B3267" s="7" t="s">
        <v>1985</v>
      </c>
      <c r="C3267" s="7" t="s">
        <v>3</v>
      </c>
      <c r="D3267" s="8">
        <v>1047777000</v>
      </c>
      <c r="E3267" s="7" t="s">
        <v>3</v>
      </c>
      <c r="F3267" s="8">
        <v>1075887000</v>
      </c>
      <c r="G3267" s="7" t="s">
        <v>19456</v>
      </c>
      <c r="H3267" s="5">
        <v>8.886712590730329E-3</v>
      </c>
      <c r="I3267" s="12">
        <v>7.8973660670244957E-5</v>
      </c>
    </row>
    <row r="3268" spans="1:9" hidden="1" outlineLevel="1">
      <c r="A3268" s="7" t="s">
        <v>19461</v>
      </c>
      <c r="B3268" s="7" t="s">
        <v>19462</v>
      </c>
      <c r="C3268" s="7" t="s">
        <v>3</v>
      </c>
      <c r="D3268" s="8">
        <v>96938000</v>
      </c>
      <c r="E3268" s="7" t="s">
        <v>3</v>
      </c>
      <c r="F3268" s="8">
        <v>47953000</v>
      </c>
      <c r="G3268" s="7" t="s">
        <v>19456</v>
      </c>
      <c r="H3268" s="5">
        <v>8.2217890364096242E-4</v>
      </c>
      <c r="I3268" s="12">
        <v>6.7597814959225497E-7</v>
      </c>
    </row>
    <row r="3269" spans="1:9" hidden="1" outlineLevel="1">
      <c r="A3269" s="7" t="s">
        <v>19463</v>
      </c>
      <c r="B3269" s="7" t="s">
        <v>19464</v>
      </c>
      <c r="C3269" s="7" t="s">
        <v>3</v>
      </c>
      <c r="D3269" s="8">
        <v>102218000</v>
      </c>
      <c r="E3269" s="7" t="s">
        <v>3</v>
      </c>
      <c r="F3269" s="8">
        <v>141634000</v>
      </c>
      <c r="G3269" s="7" t="s">
        <v>19456</v>
      </c>
      <c r="H3269" s="5">
        <v>8.6696118315182798E-4</v>
      </c>
      <c r="I3269" s="12">
        <v>7.5162169309201737E-7</v>
      </c>
    </row>
    <row r="3270" spans="1:9" hidden="1" outlineLevel="1">
      <c r="A3270" s="7" t="s">
        <v>19465</v>
      </c>
      <c r="B3270" s="7" t="s">
        <v>1787</v>
      </c>
      <c r="C3270" s="7" t="s">
        <v>3</v>
      </c>
      <c r="D3270" s="8">
        <v>44778000</v>
      </c>
      <c r="E3270" s="7" t="s">
        <v>3</v>
      </c>
      <c r="F3270" s="8">
        <v>15255000</v>
      </c>
      <c r="G3270" s="7" t="s">
        <v>19456</v>
      </c>
      <c r="H3270" s="5">
        <v>3.7978426362453337E-4</v>
      </c>
      <c r="I3270" s="12">
        <v>1.4423608689682905E-7</v>
      </c>
    </row>
    <row r="3271" spans="1:9" hidden="1" outlineLevel="1">
      <c r="A3271" s="7" t="s">
        <v>19466</v>
      </c>
      <c r="B3271" s="7" t="s">
        <v>19467</v>
      </c>
      <c r="C3271" s="7" t="s">
        <v>3</v>
      </c>
      <c r="D3271" s="8">
        <v>0</v>
      </c>
      <c r="E3271" s="7" t="s">
        <v>3</v>
      </c>
      <c r="F3271" s="8">
        <v>178270</v>
      </c>
      <c r="G3271" s="7" t="s">
        <v>19456</v>
      </c>
      <c r="H3271" s="5">
        <v>0</v>
      </c>
      <c r="I3271" s="12">
        <v>0</v>
      </c>
    </row>
    <row r="3272" spans="1:9" hidden="1" outlineLevel="1">
      <c r="A3272" s="7" t="s">
        <v>19468</v>
      </c>
      <c r="B3272" s="7" t="s">
        <v>19469</v>
      </c>
      <c r="C3272" s="7" t="s">
        <v>3</v>
      </c>
      <c r="D3272" s="8">
        <v>3359400000</v>
      </c>
      <c r="E3272" s="7" t="s">
        <v>3</v>
      </c>
      <c r="F3272" s="8">
        <v>3322800000</v>
      </c>
      <c r="G3272" s="7" t="s">
        <v>19456</v>
      </c>
      <c r="H3272" s="5">
        <v>2.8492725338788185E-2</v>
      </c>
      <c r="I3272" s="12">
        <v>8.1183539723162228E-4</v>
      </c>
    </row>
    <row r="3273" spans="1:9" hidden="1" outlineLevel="1">
      <c r="A3273" s="7" t="s">
        <v>19470</v>
      </c>
      <c r="B3273" s="7" t="s">
        <v>19471</v>
      </c>
      <c r="C3273" s="7" t="s">
        <v>3</v>
      </c>
      <c r="D3273" s="8">
        <v>261087000</v>
      </c>
      <c r="E3273" s="7" t="s">
        <v>3</v>
      </c>
      <c r="F3273" s="8">
        <v>275165000</v>
      </c>
      <c r="G3273" s="7" t="s">
        <v>19456</v>
      </c>
      <c r="H3273" s="5">
        <v>2.2144073883813157E-3</v>
      </c>
      <c r="I3273" s="12">
        <v>4.9036000817177593E-6</v>
      </c>
    </row>
    <row r="3274" spans="1:9" hidden="1" outlineLevel="1">
      <c r="A3274" s="7" t="s">
        <v>19472</v>
      </c>
      <c r="B3274" s="7" t="s">
        <v>19473</v>
      </c>
      <c r="C3274" s="7" t="s">
        <v>3</v>
      </c>
      <c r="D3274" s="8">
        <v>15431940</v>
      </c>
      <c r="E3274" s="7" t="s">
        <v>3</v>
      </c>
      <c r="F3274" s="8">
        <v>11003810</v>
      </c>
      <c r="G3274" s="7" t="s">
        <v>19456</v>
      </c>
      <c r="H3274" s="5">
        <v>1.3088588077176251E-4</v>
      </c>
      <c r="I3274" s="12">
        <v>1.713111378540003E-8</v>
      </c>
    </row>
    <row r="3275" spans="1:9" hidden="1" outlineLevel="1">
      <c r="A3275" s="7" t="s">
        <v>19474</v>
      </c>
      <c r="B3275" s="7" t="s">
        <v>19475</v>
      </c>
      <c r="C3275" s="7" t="s">
        <v>3</v>
      </c>
      <c r="D3275" s="8">
        <v>13843000</v>
      </c>
      <c r="E3275" s="7" t="s">
        <v>3</v>
      </c>
      <c r="F3275" s="8">
        <v>7321000</v>
      </c>
      <c r="G3275" s="7" t="s">
        <v>19456</v>
      </c>
      <c r="H3275" s="5">
        <v>1.1740929834638473E-4</v>
      </c>
      <c r="I3275" s="12">
        <v>1.378494333819038E-8</v>
      </c>
    </row>
    <row r="3276" spans="1:9" hidden="1" outlineLevel="1">
      <c r="A3276" s="7" t="s">
        <v>19476</v>
      </c>
      <c r="B3276" s="7" t="s">
        <v>19477</v>
      </c>
      <c r="C3276" s="7" t="s">
        <v>3</v>
      </c>
      <c r="D3276" s="8">
        <v>9726150</v>
      </c>
      <c r="E3276" s="7" t="s">
        <v>3</v>
      </c>
      <c r="F3276" s="8">
        <v>7396420</v>
      </c>
      <c r="G3276" s="7" t="s">
        <v>19456</v>
      </c>
      <c r="H3276" s="5">
        <v>8.2492266641023614E-5</v>
      </c>
      <c r="I3276" s="12">
        <v>6.8049740555737377E-9</v>
      </c>
    </row>
    <row r="3277" spans="1:9" hidden="1" outlineLevel="1">
      <c r="A3277" s="7" t="s">
        <v>19478</v>
      </c>
      <c r="B3277" s="7" t="s">
        <v>2152</v>
      </c>
      <c r="C3277" s="7" t="s">
        <v>3</v>
      </c>
      <c r="D3277" s="8">
        <v>816687000</v>
      </c>
      <c r="E3277" s="7" t="s">
        <v>3</v>
      </c>
      <c r="F3277" s="8">
        <v>936914000</v>
      </c>
      <c r="G3277" s="7" t="s">
        <v>19456</v>
      </c>
      <c r="H3277" s="5">
        <v>6.9267245278201188E-3</v>
      </c>
      <c r="I3277" s="12">
        <v>4.797951268430485E-5</v>
      </c>
    </row>
    <row r="3278" spans="1:9" hidden="1" outlineLevel="1">
      <c r="A3278" s="7" t="s">
        <v>19479</v>
      </c>
      <c r="B3278" s="7" t="s">
        <v>19480</v>
      </c>
      <c r="C3278" s="7" t="s">
        <v>3</v>
      </c>
      <c r="D3278" s="8">
        <v>408978000</v>
      </c>
      <c r="E3278" s="7" t="s">
        <v>3</v>
      </c>
      <c r="F3278" s="8">
        <v>256795000</v>
      </c>
      <c r="G3278" s="7" t="s">
        <v>19456</v>
      </c>
      <c r="H3278" s="5">
        <v>3.4687437707944615E-3</v>
      </c>
      <c r="I3278" s="12">
        <v>1.203218334742538E-5</v>
      </c>
    </row>
    <row r="3279" spans="1:9" hidden="1" outlineLevel="1">
      <c r="A3279" s="7" t="s">
        <v>19481</v>
      </c>
      <c r="B3279" s="7" t="s">
        <v>19482</v>
      </c>
      <c r="C3279" s="7" t="s">
        <v>3</v>
      </c>
      <c r="D3279" s="8">
        <v>6445500000</v>
      </c>
      <c r="E3279" s="7" t="s">
        <v>3</v>
      </c>
      <c r="F3279" s="8">
        <v>3586500000</v>
      </c>
      <c r="G3279" s="7" t="s">
        <v>19456</v>
      </c>
      <c r="H3279" s="5">
        <v>5.4667458823349183E-2</v>
      </c>
      <c r="I3279" s="12">
        <v>2.9885310542025782E-3</v>
      </c>
    </row>
    <row r="3280" spans="1:9" hidden="1" outlineLevel="1">
      <c r="A3280" s="7" t="s">
        <v>19483</v>
      </c>
      <c r="B3280" s="7" t="s">
        <v>19484</v>
      </c>
      <c r="C3280" s="7" t="s">
        <v>3</v>
      </c>
      <c r="D3280" s="8">
        <v>487076000</v>
      </c>
      <c r="E3280" s="7" t="s">
        <v>3</v>
      </c>
      <c r="F3280" s="8">
        <v>636025000</v>
      </c>
      <c r="G3280" s="7" t="s">
        <v>19456</v>
      </c>
      <c r="H3280" s="5">
        <v>4.1311313589080176E-3</v>
      </c>
      <c r="I3280" s="12">
        <v>1.7066246304553205E-5</v>
      </c>
    </row>
    <row r="3281" spans="1:9" hidden="1" outlineLevel="1">
      <c r="A3281" s="7" t="s">
        <v>19485</v>
      </c>
      <c r="B3281" s="7" t="s">
        <v>19486</v>
      </c>
      <c r="C3281" s="7" t="s">
        <v>3</v>
      </c>
      <c r="D3281" s="8">
        <v>6353000</v>
      </c>
      <c r="E3281" s="7" t="s">
        <v>3</v>
      </c>
      <c r="F3281" s="8">
        <v>10780000</v>
      </c>
      <c r="G3281" s="7" t="s">
        <v>19456</v>
      </c>
      <c r="H3281" s="5">
        <v>5.3882920782675879E-5</v>
      </c>
      <c r="I3281" s="12">
        <v>2.903369152072124E-9</v>
      </c>
    </row>
    <row r="3282" spans="1:9" hidden="1" outlineLevel="1">
      <c r="A3282" s="7" t="s">
        <v>19487</v>
      </c>
      <c r="B3282" s="7" t="s">
        <v>19488</v>
      </c>
      <c r="C3282" s="7" t="s">
        <v>3</v>
      </c>
      <c r="D3282" s="8"/>
      <c r="E3282" s="7" t="s">
        <v>3</v>
      </c>
      <c r="F3282" s="8"/>
      <c r="G3282" s="7" t="s">
        <v>19456</v>
      </c>
      <c r="H3282" s="5">
        <v>0</v>
      </c>
      <c r="I3282" s="12">
        <v>0</v>
      </c>
    </row>
    <row r="3283" spans="1:9" hidden="1" outlineLevel="1">
      <c r="A3283" s="7" t="s">
        <v>19489</v>
      </c>
      <c r="B3283" s="7" t="s">
        <v>19490</v>
      </c>
      <c r="C3283" s="7" t="s">
        <v>3</v>
      </c>
      <c r="D3283" s="8">
        <v>23013000</v>
      </c>
      <c r="E3283" s="7" t="s">
        <v>3</v>
      </c>
      <c r="F3283" s="8">
        <v>17262000</v>
      </c>
      <c r="G3283" s="7" t="s">
        <v>19456</v>
      </c>
      <c r="H3283" s="5">
        <v>1.9518458302718715E-4</v>
      </c>
      <c r="I3283" s="12">
        <v>3.8097021451496914E-8</v>
      </c>
    </row>
    <row r="3284" spans="1:9" hidden="1" outlineLevel="1">
      <c r="A3284" s="7" t="s">
        <v>19491</v>
      </c>
      <c r="B3284" s="7" t="s">
        <v>19492</v>
      </c>
      <c r="C3284" s="7" t="s">
        <v>3</v>
      </c>
      <c r="D3284" s="8">
        <v>564328000</v>
      </c>
      <c r="E3284" s="7" t="s">
        <v>3</v>
      </c>
      <c r="F3284" s="8">
        <v>487408000</v>
      </c>
      <c r="G3284" s="7" t="s">
        <v>19456</v>
      </c>
      <c r="H3284" s="5">
        <v>4.7863436045090368E-3</v>
      </c>
      <c r="I3284" s="12">
        <v>2.2909085100424558E-5</v>
      </c>
    </row>
    <row r="3285" spans="1:9" hidden="1" outlineLevel="1">
      <c r="A3285" s="7" t="s">
        <v>19493</v>
      </c>
      <c r="B3285" s="7" t="s">
        <v>2502</v>
      </c>
      <c r="C3285" s="7" t="s">
        <v>3</v>
      </c>
      <c r="D3285" s="8">
        <v>109713000</v>
      </c>
      <c r="E3285" s="7" t="s">
        <v>3</v>
      </c>
      <c r="F3285" s="8">
        <v>78700000</v>
      </c>
      <c r="G3285" s="7" t="s">
        <v>19456</v>
      </c>
      <c r="H3285" s="5">
        <v>9.3052996817719481E-4</v>
      </c>
      <c r="I3285" s="12">
        <v>8.6588602167585113E-7</v>
      </c>
    </row>
    <row r="3286" spans="1:9" hidden="1" outlineLevel="1">
      <c r="A3286" s="7" t="s">
        <v>19494</v>
      </c>
      <c r="B3286" s="7" t="s">
        <v>1211</v>
      </c>
      <c r="C3286" s="7" t="s">
        <v>3</v>
      </c>
      <c r="D3286" s="8">
        <v>404021000</v>
      </c>
      <c r="E3286" s="7" t="s">
        <v>3</v>
      </c>
      <c r="F3286" s="8">
        <v>456926000</v>
      </c>
      <c r="G3286" s="7" t="s">
        <v>19456</v>
      </c>
      <c r="H3286" s="5">
        <v>3.4267010133067041E-3</v>
      </c>
      <c r="I3286" s="12">
        <v>1.1742279834597193E-5</v>
      </c>
    </row>
    <row r="3287" spans="1:9" hidden="1" outlineLevel="1">
      <c r="A3287" s="7" t="s">
        <v>19495</v>
      </c>
      <c r="B3287" s="7" t="s">
        <v>19496</v>
      </c>
      <c r="C3287" s="7" t="s">
        <v>3</v>
      </c>
      <c r="D3287" s="8"/>
      <c r="E3287" s="7" t="s">
        <v>3</v>
      </c>
      <c r="F3287" s="8"/>
      <c r="G3287" s="7" t="s">
        <v>19456</v>
      </c>
      <c r="H3287" s="5">
        <v>0</v>
      </c>
      <c r="I3287" s="12">
        <v>0</v>
      </c>
    </row>
    <row r="3288" spans="1:9" hidden="1" outlineLevel="1">
      <c r="A3288" s="7" t="s">
        <v>19497</v>
      </c>
      <c r="B3288" s="7" t="s">
        <v>19498</v>
      </c>
      <c r="C3288" s="7" t="s">
        <v>3</v>
      </c>
      <c r="D3288" s="8">
        <v>186586000</v>
      </c>
      <c r="E3288" s="7" t="s">
        <v>3</v>
      </c>
      <c r="F3288" s="8">
        <v>186600000</v>
      </c>
      <c r="G3288" s="7" t="s">
        <v>19456</v>
      </c>
      <c r="H3288" s="5">
        <v>1.5825277281845366E-3</v>
      </c>
      <c r="I3288" s="12">
        <v>2.5043940104729105E-6</v>
      </c>
    </row>
    <row r="3289" spans="1:9" hidden="1" outlineLevel="1">
      <c r="A3289" s="7" t="s">
        <v>19499</v>
      </c>
      <c r="B3289" s="7" t="s">
        <v>2846</v>
      </c>
      <c r="C3289" s="7" t="s">
        <v>3</v>
      </c>
      <c r="D3289" s="8">
        <v>299347000</v>
      </c>
      <c r="E3289" s="7" t="s">
        <v>3</v>
      </c>
      <c r="F3289" s="8">
        <v>197153000</v>
      </c>
      <c r="G3289" s="7" t="s">
        <v>19456</v>
      </c>
      <c r="H3289" s="5">
        <v>2.5389092849884584E-3</v>
      </c>
      <c r="I3289" s="12">
        <v>6.4460603574006052E-6</v>
      </c>
    </row>
    <row r="3290" spans="1:9" hidden="1" outlineLevel="1">
      <c r="A3290" s="7" t="s">
        <v>19500</v>
      </c>
      <c r="B3290" s="7" t="s">
        <v>19501</v>
      </c>
      <c r="C3290" s="7" t="s">
        <v>3</v>
      </c>
      <c r="D3290" s="8">
        <v>1547000</v>
      </c>
      <c r="E3290" s="7" t="s">
        <v>3</v>
      </c>
      <c r="F3290" s="8">
        <v>66389000</v>
      </c>
      <c r="G3290" s="7" t="s">
        <v>19456</v>
      </c>
      <c r="H3290" s="5">
        <v>1.3120868636990332E-5</v>
      </c>
      <c r="I3290" s="12">
        <v>1.7215719378915655E-10</v>
      </c>
    </row>
    <row r="3291" spans="1:9" hidden="1" outlineLevel="1">
      <c r="A3291" s="7" t="s">
        <v>19502</v>
      </c>
      <c r="B3291" s="7" t="s">
        <v>19503</v>
      </c>
      <c r="C3291" s="7" t="s">
        <v>3</v>
      </c>
      <c r="D3291" s="8">
        <v>772800000</v>
      </c>
      <c r="E3291" s="7" t="s">
        <v>3</v>
      </c>
      <c r="F3291" s="8">
        <v>575500000</v>
      </c>
      <c r="G3291" s="7" t="s">
        <v>19456</v>
      </c>
      <c r="H3291" s="5">
        <v>6.5544972738630436E-3</v>
      </c>
      <c r="I3291" s="12">
        <v>4.296143451307807E-5</v>
      </c>
    </row>
    <row r="3292" spans="1:9" hidden="1" outlineLevel="1">
      <c r="A3292" s="7" t="s">
        <v>19504</v>
      </c>
      <c r="B3292" s="7" t="s">
        <v>19505</v>
      </c>
      <c r="C3292" s="7" t="s">
        <v>3</v>
      </c>
      <c r="D3292" s="8">
        <v>23137590</v>
      </c>
      <c r="E3292" s="7" t="s">
        <v>3</v>
      </c>
      <c r="F3292" s="8">
        <v>12648520</v>
      </c>
      <c r="G3292" s="7" t="s">
        <v>19456</v>
      </c>
      <c r="H3292" s="5">
        <v>1.9624129215678162E-4</v>
      </c>
      <c r="I3292" s="12">
        <v>3.851064474736332E-8</v>
      </c>
    </row>
    <row r="3293" spans="1:9" hidden="1" outlineLevel="1">
      <c r="A3293" s="7" t="s">
        <v>19506</v>
      </c>
      <c r="B3293" s="7" t="s">
        <v>6912</v>
      </c>
      <c r="C3293" s="7" t="s">
        <v>3</v>
      </c>
      <c r="D3293" s="8">
        <v>224006000</v>
      </c>
      <c r="E3293" s="7" t="s">
        <v>3</v>
      </c>
      <c r="F3293" s="8">
        <v>245545000</v>
      </c>
      <c r="G3293" s="7" t="s">
        <v>19456</v>
      </c>
      <c r="H3293" s="5">
        <v>1.8999051712331328E-3</v>
      </c>
      <c r="I3293" s="12">
        <v>3.6096396596783998E-6</v>
      </c>
    </row>
    <row r="3294" spans="1:9" hidden="1" outlineLevel="1">
      <c r="A3294" s="7" t="s">
        <v>19507</v>
      </c>
      <c r="B3294" s="7" t="s">
        <v>19508</v>
      </c>
      <c r="C3294" s="7" t="s">
        <v>3</v>
      </c>
      <c r="D3294" s="8"/>
      <c r="E3294" s="7" t="s">
        <v>3</v>
      </c>
      <c r="F3294" s="8"/>
      <c r="G3294" s="7" t="s">
        <v>19456</v>
      </c>
      <c r="H3294" s="5">
        <v>0</v>
      </c>
      <c r="I3294" s="12">
        <v>0</v>
      </c>
    </row>
    <row r="3295" spans="1:9" hidden="1" outlineLevel="1">
      <c r="A3295" s="7" t="s">
        <v>19509</v>
      </c>
      <c r="B3295" s="7" t="s">
        <v>1254</v>
      </c>
      <c r="C3295" s="7" t="s">
        <v>3</v>
      </c>
      <c r="D3295" s="8">
        <v>103846000</v>
      </c>
      <c r="E3295" s="7" t="s">
        <v>3</v>
      </c>
      <c r="F3295" s="8">
        <v>500758000</v>
      </c>
      <c r="G3295" s="7" t="s">
        <v>19456</v>
      </c>
      <c r="H3295" s="5">
        <v>8.8076905266767816E-4</v>
      </c>
      <c r="I3295" s="12">
        <v>7.7575412413711925E-7</v>
      </c>
    </row>
    <row r="3296" spans="1:9" hidden="1" outlineLevel="1">
      <c r="A3296" s="7" t="s">
        <v>19510</v>
      </c>
      <c r="B3296" s="7" t="s">
        <v>19511</v>
      </c>
      <c r="C3296" s="7" t="s">
        <v>3</v>
      </c>
      <c r="D3296" s="8">
        <v>81048790</v>
      </c>
      <c r="E3296" s="7" t="s">
        <v>3</v>
      </c>
      <c r="F3296" s="8">
        <v>29384090</v>
      </c>
      <c r="G3296" s="7" t="s">
        <v>19456</v>
      </c>
      <c r="H3296" s="5">
        <v>6.8741469087072772E-4</v>
      </c>
      <c r="I3296" s="12">
        <v>4.7253895722489815E-7</v>
      </c>
    </row>
    <row r="3297" spans="1:9" hidden="1" outlineLevel="1">
      <c r="A3297" s="7" t="s">
        <v>19512</v>
      </c>
      <c r="B3297" s="7" t="s">
        <v>19513</v>
      </c>
      <c r="C3297" s="7" t="s">
        <v>3</v>
      </c>
      <c r="D3297" s="8">
        <v>4429000</v>
      </c>
      <c r="E3297" s="7" t="s">
        <v>3</v>
      </c>
      <c r="F3297" s="8">
        <v>1337000</v>
      </c>
      <c r="G3297" s="7" t="s">
        <v>19456</v>
      </c>
      <c r="H3297" s="5">
        <v>3.7564529536671092E-5</v>
      </c>
      <c r="I3297" s="12">
        <v>1.4110938793114349E-9</v>
      </c>
    </row>
    <row r="3298" spans="1:9" hidden="1" outlineLevel="1">
      <c r="A3298" s="7" t="s">
        <v>19514</v>
      </c>
      <c r="B3298" s="7" t="s">
        <v>19515</v>
      </c>
      <c r="C3298" s="7" t="s">
        <v>3</v>
      </c>
      <c r="D3298" s="8">
        <v>131876000</v>
      </c>
      <c r="E3298" s="7" t="s">
        <v>3</v>
      </c>
      <c r="F3298" s="8">
        <v>71801000</v>
      </c>
      <c r="G3298" s="7" t="s">
        <v>19456</v>
      </c>
      <c r="H3298" s="5">
        <v>1.1185052827225191E-3</v>
      </c>
      <c r="I3298" s="12">
        <v>1.2510540674781824E-6</v>
      </c>
    </row>
    <row r="3299" spans="1:9" hidden="1" outlineLevel="1">
      <c r="A3299" s="7" t="s">
        <v>19516</v>
      </c>
      <c r="B3299" s="7" t="s">
        <v>19517</v>
      </c>
      <c r="C3299" s="7" t="s">
        <v>3</v>
      </c>
      <c r="D3299" s="8">
        <v>11438000</v>
      </c>
      <c r="E3299" s="7" t="s">
        <v>3</v>
      </c>
      <c r="F3299" s="8">
        <v>52797000</v>
      </c>
      <c r="G3299" s="7" t="s">
        <v>19456</v>
      </c>
      <c r="H3299" s="5">
        <v>9.7011309288878752E-5</v>
      </c>
      <c r="I3299" s="12">
        <v>9.4111941299424936E-9</v>
      </c>
    </row>
    <row r="3300" spans="1:9" hidden="1" outlineLevel="1">
      <c r="A3300" s="7" t="s">
        <v>19518</v>
      </c>
      <c r="B3300" s="7" t="s">
        <v>19519</v>
      </c>
      <c r="C3300" s="7" t="s">
        <v>3</v>
      </c>
      <c r="D3300" s="8">
        <v>6516390</v>
      </c>
      <c r="E3300" s="7" t="s">
        <v>3</v>
      </c>
      <c r="F3300" s="8">
        <v>4679060</v>
      </c>
      <c r="G3300" s="7" t="s">
        <v>19456</v>
      </c>
      <c r="H3300" s="5">
        <v>5.5268711814736542E-5</v>
      </c>
      <c r="I3300" s="12">
        <v>3.0546305056603986E-9</v>
      </c>
    </row>
    <row r="3301" spans="1:9" hidden="1" outlineLevel="1">
      <c r="A3301" s="7" t="s">
        <v>19520</v>
      </c>
      <c r="B3301" s="7" t="s">
        <v>1193</v>
      </c>
      <c r="C3301" s="7" t="s">
        <v>3</v>
      </c>
      <c r="D3301" s="8">
        <v>24838000</v>
      </c>
      <c r="E3301" s="7" t="s">
        <v>3</v>
      </c>
      <c r="F3301" s="8">
        <v>19731000</v>
      </c>
      <c r="G3301" s="7" t="s">
        <v>19456</v>
      </c>
      <c r="H3301" s="5">
        <v>2.106633065323632E-4</v>
      </c>
      <c r="I3301" s="12">
        <v>4.4379028719148421E-8</v>
      </c>
    </row>
    <row r="3302" spans="1:9" hidden="1" outlineLevel="1">
      <c r="A3302" s="7" t="s">
        <v>19521</v>
      </c>
      <c r="B3302" s="7" t="s">
        <v>19522</v>
      </c>
      <c r="C3302" s="7" t="s">
        <v>3</v>
      </c>
      <c r="D3302" s="8"/>
      <c r="E3302" s="7" t="s">
        <v>3</v>
      </c>
      <c r="F3302" s="8"/>
      <c r="G3302" s="7" t="s">
        <v>19456</v>
      </c>
      <c r="H3302" s="5">
        <v>0</v>
      </c>
      <c r="I3302" s="12">
        <v>0</v>
      </c>
    </row>
    <row r="3303" spans="1:9" hidden="1" outlineLevel="1">
      <c r="A3303" s="7" t="s">
        <v>19523</v>
      </c>
      <c r="B3303" s="7" t="s">
        <v>19524</v>
      </c>
      <c r="C3303" s="7" t="s">
        <v>3</v>
      </c>
      <c r="D3303" s="8">
        <v>134740</v>
      </c>
      <c r="E3303" s="7" t="s">
        <v>3</v>
      </c>
      <c r="F3303" s="8">
        <v>16363430</v>
      </c>
      <c r="G3303" s="7" t="s">
        <v>19456</v>
      </c>
      <c r="H3303" s="5">
        <v>1.1427962767602311E-6</v>
      </c>
      <c r="I3303" s="12">
        <v>1.3059833301770465E-12</v>
      </c>
    </row>
    <row r="3304" spans="1:9" hidden="1" outlineLevel="1">
      <c r="A3304" s="7" t="s">
        <v>19525</v>
      </c>
      <c r="B3304" s="7" t="s">
        <v>10132</v>
      </c>
      <c r="C3304" s="7" t="s">
        <v>3</v>
      </c>
      <c r="D3304" s="8">
        <v>75035000</v>
      </c>
      <c r="E3304" s="7" t="s">
        <v>3</v>
      </c>
      <c r="F3304" s="8">
        <v>73076000</v>
      </c>
      <c r="G3304" s="7" t="s">
        <v>19456</v>
      </c>
      <c r="H3304" s="5">
        <v>6.3640877710185496E-4</v>
      </c>
      <c r="I3304" s="12">
        <v>4.0501613157227849E-7</v>
      </c>
    </row>
    <row r="3305" spans="1:9" hidden="1" outlineLevel="1">
      <c r="A3305" s="7" t="s">
        <v>19526</v>
      </c>
      <c r="B3305" s="7" t="s">
        <v>19527</v>
      </c>
      <c r="C3305" s="7" t="s">
        <v>3</v>
      </c>
      <c r="D3305" s="8">
        <v>3554000</v>
      </c>
      <c r="E3305" s="7" t="s">
        <v>3</v>
      </c>
      <c r="F3305" s="8">
        <v>7750000</v>
      </c>
      <c r="G3305" s="7" t="s">
        <v>19456</v>
      </c>
      <c r="H3305" s="5">
        <v>3.0143223746518193E-5</v>
      </c>
      <c r="I3305" s="12">
        <v>9.0861393783265828E-10</v>
      </c>
    </row>
    <row r="3306" spans="1:9" hidden="1" outlineLevel="1">
      <c r="A3306" s="7" t="s">
        <v>19528</v>
      </c>
      <c r="B3306" s="7" t="s">
        <v>19529</v>
      </c>
      <c r="C3306" s="7" t="s">
        <v>3</v>
      </c>
      <c r="D3306" s="8">
        <v>647814000</v>
      </c>
      <c r="E3306" s="7" t="s">
        <v>3</v>
      </c>
      <c r="F3306" s="8">
        <v>541443000</v>
      </c>
      <c r="G3306" s="7" t="s">
        <v>19456</v>
      </c>
      <c r="H3306" s="5">
        <v>5.494429473305272E-3</v>
      </c>
      <c r="I3306" s="12">
        <v>3.0188755237125649E-5</v>
      </c>
    </row>
    <row r="3307" spans="1:9" hidden="1" outlineLevel="1">
      <c r="A3307" s="7" t="s">
        <v>19530</v>
      </c>
      <c r="B3307" s="7" t="s">
        <v>2664</v>
      </c>
      <c r="C3307" s="7" t="s">
        <v>3</v>
      </c>
      <c r="D3307" s="8">
        <v>3257100000</v>
      </c>
      <c r="E3307" s="7" t="s">
        <v>3</v>
      </c>
      <c r="F3307" s="8">
        <v>3407600000</v>
      </c>
      <c r="G3307" s="7" t="s">
        <v>19456</v>
      </c>
      <c r="H3307" s="5">
        <v>2.7625068673265165E-2</v>
      </c>
      <c r="I3307" s="12">
        <v>7.6314441920261641E-4</v>
      </c>
    </row>
    <row r="3308" spans="1:9" hidden="1" outlineLevel="1">
      <c r="A3308" s="7" t="s">
        <v>19531</v>
      </c>
      <c r="B3308" s="7" t="s">
        <v>19532</v>
      </c>
      <c r="C3308" s="7" t="s">
        <v>3</v>
      </c>
      <c r="D3308" s="8">
        <v>137960000</v>
      </c>
      <c r="E3308" s="7" t="s">
        <v>3</v>
      </c>
      <c r="F3308" s="8">
        <v>203545000</v>
      </c>
      <c r="G3308" s="7" t="s">
        <v>19456</v>
      </c>
      <c r="H3308" s="5">
        <v>1.1701066820679936E-3</v>
      </c>
      <c r="I3308" s="12">
        <v>1.3691496474201687E-6</v>
      </c>
    </row>
    <row r="3309" spans="1:9" hidden="1" outlineLevel="1">
      <c r="A3309" s="7" t="s">
        <v>19533</v>
      </c>
      <c r="B3309" s="7" t="s">
        <v>783</v>
      </c>
      <c r="C3309" s="7" t="s">
        <v>3</v>
      </c>
      <c r="D3309" s="8">
        <v>204417000</v>
      </c>
      <c r="E3309" s="7" t="s">
        <v>3</v>
      </c>
      <c r="F3309" s="8">
        <v>131776000</v>
      </c>
      <c r="G3309" s="7" t="s">
        <v>19456</v>
      </c>
      <c r="H3309" s="5">
        <v>1.7337612179493555E-3</v>
      </c>
      <c r="I3309" s="12">
        <v>3.0059279608652328E-6</v>
      </c>
    </row>
    <row r="3310" spans="1:9" hidden="1" outlineLevel="1">
      <c r="A3310" s="7" t="s">
        <v>19534</v>
      </c>
      <c r="B3310" s="7" t="s">
        <v>19535</v>
      </c>
      <c r="C3310" s="7" t="s">
        <v>3</v>
      </c>
      <c r="D3310" s="8">
        <v>104000</v>
      </c>
      <c r="E3310" s="7" t="s">
        <v>3</v>
      </c>
      <c r="F3310" s="8">
        <v>79000</v>
      </c>
      <c r="G3310" s="7" t="s">
        <v>19456</v>
      </c>
      <c r="H3310" s="5">
        <v>8.8207520248674508E-7</v>
      </c>
      <c r="I3310" s="12">
        <v>7.7805666284203233E-13</v>
      </c>
    </row>
    <row r="3311" spans="1:9" hidden="1" outlineLevel="1">
      <c r="A3311" s="7" t="s">
        <v>19536</v>
      </c>
      <c r="B3311" s="7" t="s">
        <v>19537</v>
      </c>
      <c r="C3311" s="7" t="s">
        <v>3</v>
      </c>
      <c r="D3311" s="8">
        <v>2356000000</v>
      </c>
      <c r="E3311" s="7" t="s">
        <v>3</v>
      </c>
      <c r="F3311" s="8">
        <v>2515300000</v>
      </c>
      <c r="G3311" s="7" t="s">
        <v>19456</v>
      </c>
      <c r="H3311" s="5">
        <v>1.9982395933257416E-2</v>
      </c>
      <c r="I3311" s="12">
        <v>3.992961472334625E-4</v>
      </c>
    </row>
    <row r="3312" spans="1:9" hidden="1" outlineLevel="1">
      <c r="A3312" s="7" t="s">
        <v>19538</v>
      </c>
      <c r="B3312" s="7" t="s">
        <v>19539</v>
      </c>
      <c r="C3312" s="7" t="s">
        <v>3</v>
      </c>
      <c r="D3312" s="8">
        <v>756390</v>
      </c>
      <c r="E3312" s="7" t="s">
        <v>3</v>
      </c>
      <c r="F3312" s="8">
        <v>410780</v>
      </c>
      <c r="G3312" s="7" t="s">
        <v>19456</v>
      </c>
      <c r="H3312" s="5">
        <v>6.4153159847014337E-6</v>
      </c>
      <c r="I3312" s="12">
        <v>4.1156279183565725E-11</v>
      </c>
    </row>
    <row r="3313" spans="1:9" hidden="1" outlineLevel="1">
      <c r="A3313" s="7" t="s">
        <v>19540</v>
      </c>
      <c r="B3313" s="7" t="s">
        <v>19541</v>
      </c>
      <c r="C3313" s="7" t="s">
        <v>3</v>
      </c>
      <c r="D3313" s="8">
        <v>10126000</v>
      </c>
      <c r="E3313" s="7" t="s">
        <v>3</v>
      </c>
      <c r="F3313" s="8">
        <v>5643000</v>
      </c>
      <c r="G3313" s="7" t="s">
        <v>19456</v>
      </c>
      <c r="H3313" s="5">
        <v>8.5883591349815203E-5</v>
      </c>
      <c r="I3313" s="12">
        <v>7.3759912631420527E-9</v>
      </c>
    </row>
    <row r="3314" spans="1:9" hidden="1" outlineLevel="1">
      <c r="A3314" s="7" t="s">
        <v>19542</v>
      </c>
      <c r="B3314" s="7" t="s">
        <v>19543</v>
      </c>
      <c r="C3314" s="7" t="s">
        <v>3</v>
      </c>
      <c r="D3314" s="8">
        <v>716180000</v>
      </c>
      <c r="E3314" s="7" t="s">
        <v>3</v>
      </c>
      <c r="F3314" s="8">
        <v>578160000</v>
      </c>
      <c r="G3314" s="7" t="s">
        <v>19456</v>
      </c>
      <c r="H3314" s="5">
        <v>6.0742751780476639E-3</v>
      </c>
      <c r="I3314" s="12">
        <v>3.6896818938645982E-5</v>
      </c>
    </row>
    <row r="3315" spans="1:9" hidden="1" outlineLevel="1">
      <c r="A3315" s="7" t="s">
        <v>19544</v>
      </c>
      <c r="B3315" s="7" t="s">
        <v>19545</v>
      </c>
      <c r="C3315" s="7" t="s">
        <v>3</v>
      </c>
      <c r="D3315" s="8">
        <v>37923000</v>
      </c>
      <c r="E3315" s="7" t="s">
        <v>3</v>
      </c>
      <c r="F3315" s="8">
        <v>33967000</v>
      </c>
      <c r="G3315" s="7" t="s">
        <v>19456</v>
      </c>
      <c r="H3315" s="5">
        <v>3.2164363369139264E-4</v>
      </c>
      <c r="I3315" s="12">
        <v>1.0345462709420278E-7</v>
      </c>
    </row>
    <row r="3316" spans="1:9" hidden="1" outlineLevel="1">
      <c r="A3316" s="7" t="s">
        <v>19546</v>
      </c>
      <c r="B3316" s="7" t="s">
        <v>19547</v>
      </c>
      <c r="C3316" s="7" t="s">
        <v>3</v>
      </c>
      <c r="D3316" s="8">
        <v>136416000</v>
      </c>
      <c r="E3316" s="7" t="s">
        <v>3</v>
      </c>
      <c r="F3316" s="8">
        <v>66248000</v>
      </c>
      <c r="G3316" s="7" t="s">
        <v>19456</v>
      </c>
      <c r="H3316" s="5">
        <v>1.1570112579079982E-3</v>
      </c>
      <c r="I3316" s="12">
        <v>1.3386750509258484E-6</v>
      </c>
    </row>
    <row r="3317" spans="1:9" hidden="1" outlineLevel="1">
      <c r="A3317" s="7" t="s">
        <v>19548</v>
      </c>
      <c r="B3317" s="7" t="s">
        <v>19549</v>
      </c>
      <c r="C3317" s="7" t="s">
        <v>3</v>
      </c>
      <c r="D3317" s="8">
        <v>724400000</v>
      </c>
      <c r="E3317" s="7" t="s">
        <v>3</v>
      </c>
      <c r="F3317" s="8">
        <v>396300000</v>
      </c>
      <c r="G3317" s="7" t="s">
        <v>19456</v>
      </c>
      <c r="H3317" s="5">
        <v>6.1439930450134439E-3</v>
      </c>
      <c r="I3317" s="12">
        <v>3.7748650537173567E-5</v>
      </c>
    </row>
    <row r="3318" spans="1:9" hidden="1" outlineLevel="1">
      <c r="A3318" s="7" t="s">
        <v>19550</v>
      </c>
      <c r="B3318" s="7" t="s">
        <v>19551</v>
      </c>
      <c r="C3318" s="7" t="s">
        <v>3</v>
      </c>
      <c r="D3318" s="8">
        <v>22263000</v>
      </c>
      <c r="E3318" s="7" t="s">
        <v>3</v>
      </c>
      <c r="F3318" s="8">
        <v>8562000</v>
      </c>
      <c r="G3318" s="7" t="s">
        <v>19456</v>
      </c>
      <c r="H3318" s="5">
        <v>1.8882346377848466E-4</v>
      </c>
      <c r="I3318" s="12">
        <v>3.5654300473304705E-8</v>
      </c>
    </row>
    <row r="3319" spans="1:9" hidden="1" outlineLevel="1">
      <c r="A3319" s="7" t="s">
        <v>19552</v>
      </c>
      <c r="B3319" s="7" t="s">
        <v>19553</v>
      </c>
      <c r="C3319" s="7" t="s">
        <v>3</v>
      </c>
      <c r="D3319" s="8">
        <v>13100000</v>
      </c>
      <c r="E3319" s="7" t="s">
        <v>3</v>
      </c>
      <c r="F3319" s="8">
        <v>7312000</v>
      </c>
      <c r="G3319" s="7" t="s">
        <v>19456</v>
      </c>
      <c r="H3319" s="5">
        <v>1.1110754954400346E-4</v>
      </c>
      <c r="I3319" s="12">
        <v>1.2344887565673184E-8</v>
      </c>
    </row>
    <row r="3320" spans="1:9" hidden="1" outlineLevel="1">
      <c r="A3320" s="7" t="s">
        <v>19554</v>
      </c>
      <c r="B3320" s="7" t="s">
        <v>19555</v>
      </c>
      <c r="C3320" s="7" t="s">
        <v>3</v>
      </c>
      <c r="D3320" s="8">
        <v>118508000</v>
      </c>
      <c r="E3320" s="7" t="s">
        <v>3</v>
      </c>
      <c r="F3320" s="8">
        <v>53874000</v>
      </c>
      <c r="G3320" s="7" t="s">
        <v>19456</v>
      </c>
      <c r="H3320" s="5">
        <v>1.0051246932336461E-3</v>
      </c>
      <c r="I3320" s="12">
        <v>1.0102756489480311E-6</v>
      </c>
    </row>
    <row r="3321" spans="1:9" hidden="1" outlineLevel="1">
      <c r="A3321" s="7" t="s">
        <v>19556</v>
      </c>
      <c r="B3321" s="7" t="s">
        <v>5600</v>
      </c>
      <c r="C3321" s="7" t="s">
        <v>3</v>
      </c>
      <c r="D3321" s="8">
        <v>683261000</v>
      </c>
      <c r="E3321" s="7" t="s">
        <v>3</v>
      </c>
      <c r="F3321" s="8">
        <v>1071926000</v>
      </c>
      <c r="G3321" s="7" t="s">
        <v>19456</v>
      </c>
      <c r="H3321" s="5">
        <v>5.7950729319836145E-3</v>
      </c>
      <c r="I3321" s="12">
        <v>3.3582870287009163E-5</v>
      </c>
    </row>
    <row r="3322" spans="1:9" hidden="1" outlineLevel="1">
      <c r="A3322" s="7" t="s">
        <v>19557</v>
      </c>
      <c r="B3322" s="7" t="s">
        <v>19558</v>
      </c>
      <c r="C3322" s="7" t="s">
        <v>3</v>
      </c>
      <c r="D3322" s="8"/>
      <c r="E3322" s="7" t="s">
        <v>3</v>
      </c>
      <c r="F3322" s="8"/>
      <c r="G3322" s="7" t="s">
        <v>19456</v>
      </c>
      <c r="H3322" s="5">
        <v>0</v>
      </c>
      <c r="I3322" s="12">
        <v>0</v>
      </c>
    </row>
    <row r="3323" spans="1:9" hidden="1" outlineLevel="1">
      <c r="A3323" s="7" t="s">
        <v>19559</v>
      </c>
      <c r="B3323" s="7" t="s">
        <v>19560</v>
      </c>
      <c r="C3323" s="7" t="s">
        <v>3</v>
      </c>
      <c r="D3323" s="8">
        <v>7901000</v>
      </c>
      <c r="E3323" s="7" t="s">
        <v>3</v>
      </c>
      <c r="F3323" s="8">
        <v>2891000</v>
      </c>
      <c r="G3323" s="7" t="s">
        <v>19456</v>
      </c>
      <c r="H3323" s="5">
        <v>6.701227091199782E-5</v>
      </c>
      <c r="I3323" s="12">
        <v>4.4906444527829891E-9</v>
      </c>
    </row>
    <row r="3324" spans="1:9" hidden="1" outlineLevel="1">
      <c r="A3324" s="7" t="s">
        <v>19561</v>
      </c>
      <c r="B3324" s="7" t="s">
        <v>12629</v>
      </c>
      <c r="C3324" s="7" t="s">
        <v>3</v>
      </c>
      <c r="D3324" s="8">
        <v>3944540000</v>
      </c>
      <c r="E3324" s="7" t="s">
        <v>3</v>
      </c>
      <c r="F3324" s="8">
        <v>1791067000</v>
      </c>
      <c r="G3324" s="7" t="s">
        <v>19456</v>
      </c>
      <c r="H3324" s="5">
        <v>3.3455585761702551E-2</v>
      </c>
      <c r="I3324" s="12">
        <v>1.1192762186586344E-3</v>
      </c>
    </row>
    <row r="3325" spans="1:9" hidden="1" outlineLevel="1">
      <c r="A3325" s="7" t="s">
        <v>19562</v>
      </c>
      <c r="B3325" s="7" t="s">
        <v>19563</v>
      </c>
      <c r="C3325" s="7" t="s">
        <v>3</v>
      </c>
      <c r="D3325" s="8">
        <v>833666000</v>
      </c>
      <c r="E3325" s="7" t="s">
        <v>3</v>
      </c>
      <c r="F3325" s="8">
        <v>843667000</v>
      </c>
      <c r="G3325" s="7" t="s">
        <v>19456</v>
      </c>
      <c r="H3325" s="5">
        <v>7.0707317861184119E-3</v>
      </c>
      <c r="I3325" s="12">
        <v>4.9995247991225271E-5</v>
      </c>
    </row>
    <row r="3326" spans="1:9" hidden="1" outlineLevel="1">
      <c r="A3326" s="7" t="s">
        <v>19564</v>
      </c>
      <c r="B3326" s="7" t="s">
        <v>19565</v>
      </c>
      <c r="C3326" s="7" t="s">
        <v>3</v>
      </c>
      <c r="D3326" s="8"/>
      <c r="E3326" s="7" t="s">
        <v>3</v>
      </c>
      <c r="F3326" s="8"/>
      <c r="G3326" s="7" t="s">
        <v>19456</v>
      </c>
      <c r="H3326" s="5">
        <v>0</v>
      </c>
      <c r="I3326" s="12">
        <v>0</v>
      </c>
    </row>
    <row r="3327" spans="1:9" hidden="1" outlineLevel="1">
      <c r="A3327" s="7" t="s">
        <v>19566</v>
      </c>
      <c r="B3327" s="7" t="s">
        <v>19567</v>
      </c>
      <c r="C3327" s="7" t="s">
        <v>3</v>
      </c>
      <c r="D3327" s="8">
        <v>1166979000</v>
      </c>
      <c r="E3327" s="7" t="s">
        <v>3</v>
      </c>
      <c r="F3327" s="8">
        <v>572751000</v>
      </c>
      <c r="G3327" s="7" t="s">
        <v>19456</v>
      </c>
      <c r="H3327" s="5">
        <v>9.8977234396421081E-3</v>
      </c>
      <c r="I3327" s="12">
        <v>9.7964929287640802E-5</v>
      </c>
    </row>
    <row r="3328" spans="1:9" hidden="1" outlineLevel="1">
      <c r="A3328" s="7" t="s">
        <v>19568</v>
      </c>
      <c r="B3328" s="7" t="s">
        <v>19569</v>
      </c>
      <c r="C3328" s="7" t="s">
        <v>3</v>
      </c>
      <c r="D3328" s="8">
        <v>84117000</v>
      </c>
      <c r="E3328" s="7" t="s">
        <v>3</v>
      </c>
      <c r="F3328" s="8">
        <v>168509000</v>
      </c>
      <c r="G3328" s="7" t="s">
        <v>19456</v>
      </c>
      <c r="H3328" s="5">
        <v>7.1343769045747627E-4</v>
      </c>
      <c r="I3328" s="12">
        <v>5.0899333816529773E-7</v>
      </c>
    </row>
    <row r="3329" spans="1:9" hidden="1" outlineLevel="1">
      <c r="A3329" s="7" t="s">
        <v>19570</v>
      </c>
      <c r="B3329" s="7" t="s">
        <v>12740</v>
      </c>
      <c r="C3329" s="7" t="s">
        <v>3</v>
      </c>
      <c r="D3329" s="8">
        <v>1442604000</v>
      </c>
      <c r="E3329" s="7" t="s">
        <v>3</v>
      </c>
      <c r="F3329" s="8">
        <v>2384988000</v>
      </c>
      <c r="G3329" s="7" t="s">
        <v>19456</v>
      </c>
      <c r="H3329" s="5">
        <v>1.2235434763540273E-2</v>
      </c>
      <c r="I3329" s="12">
        <v>1.497058638528498E-4</v>
      </c>
    </row>
    <row r="3330" spans="1:9" hidden="1" outlineLevel="1">
      <c r="A3330" s="7" t="s">
        <v>19571</v>
      </c>
      <c r="B3330" s="7" t="s">
        <v>19572</v>
      </c>
      <c r="C3330" s="7" t="s">
        <v>3</v>
      </c>
      <c r="D3330" s="8">
        <v>9022000</v>
      </c>
      <c r="E3330" s="7" t="s">
        <v>3</v>
      </c>
      <c r="F3330" s="8">
        <v>6342000</v>
      </c>
      <c r="G3330" s="7" t="s">
        <v>19456</v>
      </c>
      <c r="H3330" s="5">
        <v>7.6520023815725128E-5</v>
      </c>
      <c r="I3330" s="12">
        <v>5.855314044759141E-9</v>
      </c>
    </row>
    <row r="3331" spans="1:9" hidden="1" outlineLevel="1">
      <c r="A3331" s="7" t="s">
        <v>19573</v>
      </c>
      <c r="B3331" s="7" t="s">
        <v>19574</v>
      </c>
      <c r="C3331" s="7" t="s">
        <v>3</v>
      </c>
      <c r="D3331" s="8">
        <v>22351300</v>
      </c>
      <c r="E3331" s="7" t="s">
        <v>3</v>
      </c>
      <c r="F3331" s="8">
        <v>10335350</v>
      </c>
      <c r="G3331" s="7" t="s">
        <v>19456</v>
      </c>
      <c r="H3331" s="5">
        <v>1.8957237955136524E-4</v>
      </c>
      <c r="I3331" s="12">
        <v>3.5937687088766879E-8</v>
      </c>
    </row>
    <row r="3332" spans="1:9" hidden="1" outlineLevel="1">
      <c r="A3332" s="7" t="s">
        <v>19575</v>
      </c>
      <c r="B3332" s="7" t="s">
        <v>19576</v>
      </c>
      <c r="C3332" s="7" t="s">
        <v>3</v>
      </c>
      <c r="D3332" s="8">
        <v>358000</v>
      </c>
      <c r="E3332" s="7" t="s">
        <v>3</v>
      </c>
      <c r="F3332" s="8">
        <v>462000</v>
      </c>
      <c r="G3332" s="7" t="s">
        <v>19456</v>
      </c>
      <c r="H3332" s="5">
        <v>3.0363742547139876E-6</v>
      </c>
      <c r="I3332" s="12">
        <v>9.2195686146899244E-12</v>
      </c>
    </row>
    <row r="3333" spans="1:9" hidden="1" outlineLevel="1">
      <c r="A3333" s="7" t="s">
        <v>19577</v>
      </c>
      <c r="B3333" s="7" t="s">
        <v>19578</v>
      </c>
      <c r="C3333" s="7" t="s">
        <v>3</v>
      </c>
      <c r="D3333" s="8">
        <v>200360000</v>
      </c>
      <c r="E3333" s="7" t="s">
        <v>3</v>
      </c>
      <c r="F3333" s="8">
        <v>142442000</v>
      </c>
      <c r="G3333" s="7" t="s">
        <v>19456</v>
      </c>
      <c r="H3333" s="5">
        <v>1.6993518035600408E-3</v>
      </c>
      <c r="I3333" s="12">
        <v>2.8877965522627635E-6</v>
      </c>
    </row>
    <row r="3334" spans="1:9" hidden="1" outlineLevel="1">
      <c r="A3334" s="7" t="s">
        <v>19579</v>
      </c>
      <c r="B3334" s="7" t="s">
        <v>19580</v>
      </c>
      <c r="C3334" s="7" t="s">
        <v>3</v>
      </c>
      <c r="D3334" s="8"/>
      <c r="E3334" s="7" t="s">
        <v>3</v>
      </c>
      <c r="F3334" s="8"/>
      <c r="G3334" s="7" t="s">
        <v>19456</v>
      </c>
      <c r="H3334" s="5">
        <v>0</v>
      </c>
      <c r="I3334" s="12">
        <v>0</v>
      </c>
    </row>
    <row r="3335" spans="1:9" hidden="1" outlineLevel="1">
      <c r="A3335" s="7" t="s">
        <v>19581</v>
      </c>
      <c r="B3335" s="7" t="s">
        <v>19582</v>
      </c>
      <c r="C3335" s="7" t="s">
        <v>3</v>
      </c>
      <c r="D3335" s="8">
        <v>1867420</v>
      </c>
      <c r="E3335" s="7" t="s">
        <v>3</v>
      </c>
      <c r="F3335" s="8">
        <v>3047550</v>
      </c>
      <c r="G3335" s="7" t="s">
        <v>19456</v>
      </c>
      <c r="H3335" s="5">
        <v>1.5838508409882668E-5</v>
      </c>
      <c r="I3335" s="12">
        <v>2.5085834864992398E-10</v>
      </c>
    </row>
    <row r="3336" spans="1:9" hidden="1" outlineLevel="1">
      <c r="A3336" s="7" t="s">
        <v>19583</v>
      </c>
      <c r="B3336" s="7" t="s">
        <v>19584</v>
      </c>
      <c r="C3336" s="7" t="s">
        <v>3</v>
      </c>
      <c r="D3336" s="8"/>
      <c r="E3336" s="7" t="s">
        <v>3</v>
      </c>
      <c r="F3336" s="8"/>
      <c r="G3336" s="7" t="s">
        <v>19456</v>
      </c>
      <c r="H3336" s="5">
        <v>0</v>
      </c>
      <c r="I3336" s="12">
        <v>0</v>
      </c>
    </row>
    <row r="3337" spans="1:9" hidden="1" outlineLevel="1">
      <c r="A3337" s="7" t="s">
        <v>19585</v>
      </c>
      <c r="B3337" s="7" t="s">
        <v>19586</v>
      </c>
      <c r="C3337" s="7" t="s">
        <v>3</v>
      </c>
      <c r="D3337" s="8"/>
      <c r="E3337" s="7" t="s">
        <v>3</v>
      </c>
      <c r="F3337" s="8"/>
      <c r="G3337" s="7" t="s">
        <v>19456</v>
      </c>
      <c r="H3337" s="5">
        <v>0</v>
      </c>
      <c r="I3337" s="12">
        <v>0</v>
      </c>
    </row>
    <row r="3338" spans="1:9" hidden="1" outlineLevel="1">
      <c r="A3338" s="7" t="s">
        <v>19587</v>
      </c>
      <c r="B3338" s="7" t="s">
        <v>19588</v>
      </c>
      <c r="C3338" s="7" t="s">
        <v>3</v>
      </c>
      <c r="D3338" s="8">
        <v>5527150</v>
      </c>
      <c r="E3338" s="7" t="s">
        <v>3</v>
      </c>
      <c r="F3338" s="8">
        <v>3026290</v>
      </c>
      <c r="G3338" s="7" t="s">
        <v>19456</v>
      </c>
      <c r="H3338" s="5">
        <v>4.6878480340621276E-5</v>
      </c>
      <c r="I3338" s="12">
        <v>2.1975919190460154E-9</v>
      </c>
    </row>
    <row r="3339" spans="1:9" hidden="1" outlineLevel="1">
      <c r="A3339" s="7" t="s">
        <v>19589</v>
      </c>
      <c r="B3339" s="7" t="s">
        <v>19590</v>
      </c>
      <c r="C3339" s="7" t="s">
        <v>3</v>
      </c>
      <c r="D3339" s="8"/>
      <c r="E3339" s="7" t="s">
        <v>3</v>
      </c>
      <c r="F3339" s="8"/>
      <c r="G3339" s="7" t="s">
        <v>19456</v>
      </c>
      <c r="H3339" s="5">
        <v>0</v>
      </c>
      <c r="I3339" s="12">
        <v>0</v>
      </c>
    </row>
    <row r="3340" spans="1:9" hidden="1" outlineLevel="1">
      <c r="A3340" s="7" t="s">
        <v>19591</v>
      </c>
      <c r="B3340" s="7" t="s">
        <v>19592</v>
      </c>
      <c r="C3340" s="7" t="s">
        <v>3</v>
      </c>
      <c r="D3340" s="8">
        <v>0</v>
      </c>
      <c r="E3340" s="7" t="s">
        <v>3</v>
      </c>
      <c r="F3340" s="8">
        <v>2135210</v>
      </c>
      <c r="G3340" s="7" t="s">
        <v>19456</v>
      </c>
      <c r="H3340" s="5">
        <v>0</v>
      </c>
      <c r="I3340" s="12">
        <v>0</v>
      </c>
    </row>
    <row r="3341" spans="1:9" hidden="1" outlineLevel="1">
      <c r="A3341" s="7" t="s">
        <v>19593</v>
      </c>
      <c r="B3341" s="7" t="s">
        <v>19594</v>
      </c>
      <c r="C3341" s="7" t="s">
        <v>3</v>
      </c>
      <c r="D3341" s="8">
        <v>851995000</v>
      </c>
      <c r="E3341" s="7" t="s">
        <v>3</v>
      </c>
      <c r="F3341" s="8">
        <v>1070826000</v>
      </c>
      <c r="G3341" s="7" t="s">
        <v>19456</v>
      </c>
      <c r="H3341" s="5">
        <v>7.2261890590643689E-3</v>
      </c>
      <c r="I3341" s="12">
        <v>5.2217808317341587E-5</v>
      </c>
    </row>
    <row r="3342" spans="1:9" hidden="1" outlineLevel="1">
      <c r="A3342" s="7" t="s">
        <v>19595</v>
      </c>
      <c r="B3342" s="7" t="s">
        <v>19596</v>
      </c>
      <c r="C3342" s="7" t="s">
        <v>3</v>
      </c>
      <c r="D3342" s="8"/>
      <c r="E3342" s="7" t="s">
        <v>3</v>
      </c>
      <c r="F3342" s="8"/>
      <c r="G3342" s="7" t="s">
        <v>19456</v>
      </c>
      <c r="H3342" s="5">
        <v>0</v>
      </c>
      <c r="I3342" s="12">
        <v>0</v>
      </c>
    </row>
    <row r="3343" spans="1:9" hidden="1" outlineLevel="1">
      <c r="A3343" s="7" t="s">
        <v>19597</v>
      </c>
      <c r="B3343" s="7" t="s">
        <v>19598</v>
      </c>
      <c r="C3343" s="7" t="s">
        <v>3</v>
      </c>
      <c r="D3343" s="8">
        <v>9226550</v>
      </c>
      <c r="E3343" s="7" t="s">
        <v>3</v>
      </c>
      <c r="F3343" s="8">
        <v>4520360</v>
      </c>
      <c r="G3343" s="7" t="s">
        <v>19456</v>
      </c>
      <c r="H3343" s="5">
        <v>7.8254913072154587E-5</v>
      </c>
      <c r="I3343" s="12">
        <v>6.123831419930471E-9</v>
      </c>
    </row>
    <row r="3344" spans="1:9" hidden="1" outlineLevel="1">
      <c r="A3344" s="7" t="s">
        <v>19599</v>
      </c>
      <c r="B3344" s="7" t="s">
        <v>19600</v>
      </c>
      <c r="C3344" s="7" t="s">
        <v>3</v>
      </c>
      <c r="D3344" s="8">
        <v>30630</v>
      </c>
      <c r="E3344" s="7" t="s">
        <v>3</v>
      </c>
      <c r="F3344" s="8">
        <v>423540</v>
      </c>
      <c r="G3344" s="7" t="s">
        <v>19456</v>
      </c>
      <c r="H3344" s="5">
        <v>2.5978811011700961E-7</v>
      </c>
      <c r="I3344" s="12">
        <v>6.7489862158167505E-14</v>
      </c>
    </row>
    <row r="3345" spans="1:9" hidden="1" outlineLevel="1">
      <c r="A3345" s="7" t="s">
        <v>19601</v>
      </c>
      <c r="B3345" s="7" t="s">
        <v>2496</v>
      </c>
      <c r="C3345" s="7" t="s">
        <v>3</v>
      </c>
      <c r="D3345" s="8">
        <v>6981000000</v>
      </c>
      <c r="E3345" s="7" t="s">
        <v>3</v>
      </c>
      <c r="F3345" s="8">
        <v>10831000000</v>
      </c>
      <c r="G3345" s="7" t="s">
        <v>19456</v>
      </c>
      <c r="H3345" s="5">
        <v>5.9209297966922765E-2</v>
      </c>
      <c r="I3345" s="12">
        <v>3.5057409657358444E-3</v>
      </c>
    </row>
    <row r="3346" spans="1:9" hidden="1" outlineLevel="1">
      <c r="A3346" s="7" t="s">
        <v>19602</v>
      </c>
      <c r="B3346" s="7" t="s">
        <v>19603</v>
      </c>
      <c r="C3346" s="7" t="s">
        <v>3</v>
      </c>
      <c r="D3346" s="8">
        <v>33833420</v>
      </c>
      <c r="E3346" s="7" t="s">
        <v>3</v>
      </c>
      <c r="F3346" s="8">
        <v>13818090</v>
      </c>
      <c r="G3346" s="7" t="s">
        <v>19456</v>
      </c>
      <c r="H3346" s="5">
        <v>2.8695789228191433E-4</v>
      </c>
      <c r="I3346" s="12">
        <v>8.2344831942878745E-8</v>
      </c>
    </row>
    <row r="3347" spans="1:9" hidden="1" outlineLevel="1">
      <c r="A3347" s="7" t="s">
        <v>19604</v>
      </c>
      <c r="B3347" s="7" t="s">
        <v>19605</v>
      </c>
      <c r="C3347" s="7" t="s">
        <v>3</v>
      </c>
      <c r="D3347" s="8">
        <v>66494000</v>
      </c>
      <c r="E3347" s="7" t="s">
        <v>3</v>
      </c>
      <c r="F3347" s="8">
        <v>87642000</v>
      </c>
      <c r="G3347" s="7" t="s">
        <v>19456</v>
      </c>
      <c r="H3347" s="5">
        <v>5.6396835109763098E-4</v>
      </c>
      <c r="I3347" s="12">
        <v>3.1806030103978075E-7</v>
      </c>
    </row>
    <row r="3348" spans="1:9" hidden="1" outlineLevel="1">
      <c r="A3348" s="7" t="s">
        <v>19606</v>
      </c>
      <c r="B3348" s="7" t="s">
        <v>19607</v>
      </c>
      <c r="C3348" s="7" t="s">
        <v>3</v>
      </c>
      <c r="D3348" s="8">
        <v>46801000</v>
      </c>
      <c r="E3348" s="7" t="s">
        <v>3</v>
      </c>
      <c r="F3348" s="8">
        <v>38295000</v>
      </c>
      <c r="G3348" s="7" t="s">
        <v>19456</v>
      </c>
      <c r="H3348" s="5">
        <v>3.9694232261136688E-4</v>
      </c>
      <c r="I3348" s="12">
        <v>1.5756320748010646E-7</v>
      </c>
    </row>
    <row r="3349" spans="1:9" hidden="1" outlineLevel="1">
      <c r="A3349" s="7" t="s">
        <v>19608</v>
      </c>
      <c r="B3349" s="7" t="s">
        <v>19609</v>
      </c>
      <c r="C3349" s="7" t="s">
        <v>3</v>
      </c>
      <c r="D3349" s="8">
        <v>27727630</v>
      </c>
      <c r="E3349" s="7" t="s">
        <v>3</v>
      </c>
      <c r="F3349" s="8">
        <v>8174890</v>
      </c>
      <c r="G3349" s="7" t="s">
        <v>19456</v>
      </c>
      <c r="H3349" s="5">
        <v>2.3517168121853411E-4</v>
      </c>
      <c r="I3349" s="12">
        <v>5.5305719647151832E-8</v>
      </c>
    </row>
    <row r="3350" spans="1:9" hidden="1" outlineLevel="1">
      <c r="A3350" s="7" t="s">
        <v>19610</v>
      </c>
      <c r="B3350" s="7" t="s">
        <v>19611</v>
      </c>
      <c r="C3350" s="7" t="s">
        <v>3</v>
      </c>
      <c r="D3350" s="8">
        <v>1970697000</v>
      </c>
      <c r="E3350" s="7" t="s">
        <v>3</v>
      </c>
      <c r="F3350" s="8">
        <v>1710305000</v>
      </c>
      <c r="G3350" s="7" t="s">
        <v>19456</v>
      </c>
      <c r="H3350" s="5">
        <v>1.6714451493413662E-2</v>
      </c>
      <c r="I3350" s="12">
        <v>2.7937288872567818E-4</v>
      </c>
    </row>
    <row r="3351" spans="1:9" hidden="1" outlineLevel="1">
      <c r="A3351" s="7" t="s">
        <v>19612</v>
      </c>
      <c r="B3351" s="7" t="s">
        <v>19613</v>
      </c>
      <c r="C3351" s="7" t="s">
        <v>3</v>
      </c>
      <c r="D3351" s="8"/>
      <c r="E3351" s="7" t="s">
        <v>3</v>
      </c>
      <c r="F3351" s="8"/>
      <c r="G3351" s="7" t="s">
        <v>19456</v>
      </c>
      <c r="H3351" s="5">
        <v>0</v>
      </c>
      <c r="I3351" s="12">
        <v>0</v>
      </c>
    </row>
    <row r="3352" spans="1:9" hidden="1" outlineLevel="1">
      <c r="A3352" s="7" t="s">
        <v>19614</v>
      </c>
      <c r="B3352" s="7" t="s">
        <v>19615</v>
      </c>
      <c r="C3352" s="7" t="s">
        <v>3</v>
      </c>
      <c r="D3352" s="8">
        <v>429240</v>
      </c>
      <c r="E3352" s="7" t="s">
        <v>3</v>
      </c>
      <c r="F3352" s="8">
        <v>411400</v>
      </c>
      <c r="G3352" s="7" t="s">
        <v>19456</v>
      </c>
      <c r="H3352" s="5">
        <v>3.6405957684174083E-6</v>
      </c>
      <c r="I3352" s="12">
        <v>1.325393754901874E-11</v>
      </c>
    </row>
    <row r="3353" spans="1:9" hidden="1" outlineLevel="1">
      <c r="A3353" s="7" t="s">
        <v>19616</v>
      </c>
      <c r="B3353" s="7" t="s">
        <v>19617</v>
      </c>
      <c r="C3353" s="7" t="s">
        <v>3</v>
      </c>
      <c r="D3353" s="8">
        <v>7889626000</v>
      </c>
      <c r="E3353" s="7" t="s">
        <v>3</v>
      </c>
      <c r="F3353" s="8">
        <v>4754437000</v>
      </c>
      <c r="G3353" s="7" t="s">
        <v>19456</v>
      </c>
      <c r="H3353" s="5">
        <v>6.6915802418218165E-2</v>
      </c>
      <c r="I3353" s="12">
        <v>4.4777246132740121E-3</v>
      </c>
    </row>
    <row r="3354" spans="1:9" hidden="1" outlineLevel="1">
      <c r="A3354" s="7" t="s">
        <v>19618</v>
      </c>
      <c r="B3354" s="7" t="s">
        <v>19619</v>
      </c>
      <c r="C3354" s="7" t="s">
        <v>3</v>
      </c>
      <c r="D3354" s="8">
        <v>25030000</v>
      </c>
      <c r="E3354" s="7" t="s">
        <v>3</v>
      </c>
      <c r="F3354" s="8">
        <v>25131000</v>
      </c>
      <c r="G3354" s="7" t="s">
        <v>19456</v>
      </c>
      <c r="H3354" s="5">
        <v>2.1229175306003106E-4</v>
      </c>
      <c r="I3354" s="12">
        <v>4.5067788417301206E-8</v>
      </c>
    </row>
    <row r="3355" spans="1:9" hidden="1" outlineLevel="1">
      <c r="A3355" s="7" t="s">
        <v>19620</v>
      </c>
      <c r="B3355" s="7" t="s">
        <v>19621</v>
      </c>
      <c r="C3355" s="7" t="s">
        <v>3</v>
      </c>
      <c r="D3355" s="8">
        <v>25934910</v>
      </c>
      <c r="E3355" s="7" t="s">
        <v>3</v>
      </c>
      <c r="F3355" s="8">
        <v>105242040</v>
      </c>
      <c r="G3355" s="7" t="s">
        <v>19456</v>
      </c>
      <c r="H3355" s="5">
        <v>2.1996674028582221E-4</v>
      </c>
      <c r="I3355" s="12">
        <v>4.8385366831970363E-8</v>
      </c>
    </row>
    <row r="3356" spans="1:9" hidden="1" outlineLevel="1">
      <c r="A3356" s="7" t="s">
        <v>19622</v>
      </c>
      <c r="B3356" s="7" t="s">
        <v>19623</v>
      </c>
      <c r="C3356" s="7" t="s">
        <v>3</v>
      </c>
      <c r="D3356" s="8">
        <v>0</v>
      </c>
      <c r="E3356" s="7" t="s">
        <v>3</v>
      </c>
      <c r="F3356" s="8">
        <v>109000</v>
      </c>
      <c r="G3356" s="7" t="s">
        <v>19456</v>
      </c>
      <c r="H3356" s="5">
        <v>0</v>
      </c>
      <c r="I3356" s="12">
        <v>0</v>
      </c>
    </row>
    <row r="3357" spans="1:9" hidden="1" outlineLevel="1">
      <c r="A3357" s="7" t="s">
        <v>19624</v>
      </c>
      <c r="B3357" s="7" t="s">
        <v>19625</v>
      </c>
      <c r="C3357" s="7" t="s">
        <v>3</v>
      </c>
      <c r="D3357" s="8">
        <v>6623500000</v>
      </c>
      <c r="E3357" s="7" t="s">
        <v>3</v>
      </c>
      <c r="F3357" s="8">
        <v>6229500000</v>
      </c>
      <c r="G3357" s="7" t="s">
        <v>19456</v>
      </c>
      <c r="H3357" s="5">
        <v>5.6177164458374576E-2</v>
      </c>
      <c r="I3357" s="12">
        <v>3.1558738065832637E-3</v>
      </c>
    </row>
    <row r="3358" spans="1:9" hidden="1" outlineLevel="1">
      <c r="A3358" s="7" t="s">
        <v>19626</v>
      </c>
      <c r="B3358" s="7" t="s">
        <v>19627</v>
      </c>
      <c r="C3358" s="7" t="s">
        <v>3</v>
      </c>
      <c r="D3358" s="8">
        <v>79761000</v>
      </c>
      <c r="E3358" s="7" t="s">
        <v>3</v>
      </c>
      <c r="F3358" s="8">
        <v>41593000</v>
      </c>
      <c r="G3358" s="7" t="s">
        <v>19456</v>
      </c>
      <c r="H3358" s="5">
        <v>6.7649230986101228E-4</v>
      </c>
      <c r="I3358" s="12">
        <v>4.5764184530108785E-7</v>
      </c>
    </row>
    <row r="3359" spans="1:9" hidden="1" outlineLevel="1">
      <c r="A3359" s="7" t="s">
        <v>19628</v>
      </c>
      <c r="B3359" s="7" t="s">
        <v>19629</v>
      </c>
      <c r="C3359" s="7" t="s">
        <v>3</v>
      </c>
      <c r="D3359" s="8">
        <v>2494860</v>
      </c>
      <c r="E3359" s="7" t="s">
        <v>3</v>
      </c>
      <c r="F3359" s="8">
        <v>1381730</v>
      </c>
      <c r="G3359" s="7" t="s">
        <v>19456</v>
      </c>
      <c r="H3359" s="5">
        <v>2.1160135958423855E-5</v>
      </c>
      <c r="I3359" s="12">
        <v>4.4775135377898222E-10</v>
      </c>
    </row>
    <row r="3360" spans="1:9" hidden="1" outlineLevel="1">
      <c r="A3360" s="7" t="s">
        <v>19630</v>
      </c>
      <c r="B3360" s="7" t="s">
        <v>19631</v>
      </c>
      <c r="C3360" s="7" t="s">
        <v>3</v>
      </c>
      <c r="D3360" s="8">
        <v>350067000</v>
      </c>
      <c r="E3360" s="7" t="s">
        <v>3</v>
      </c>
      <c r="F3360" s="8">
        <v>187205000</v>
      </c>
      <c r="G3360" s="7" t="s">
        <v>19456</v>
      </c>
      <c r="H3360" s="5">
        <v>2.9690905760473788E-3</v>
      </c>
      <c r="I3360" s="12">
        <v>8.8154988487733561E-6</v>
      </c>
    </row>
    <row r="3361" spans="1:9" hidden="1" outlineLevel="1">
      <c r="A3361" s="7" t="s">
        <v>19632</v>
      </c>
      <c r="B3361" s="7" t="s">
        <v>19633</v>
      </c>
      <c r="C3361" s="7" t="s">
        <v>3</v>
      </c>
      <c r="D3361" s="8">
        <v>6017000</v>
      </c>
      <c r="E3361" s="7" t="s">
        <v>3</v>
      </c>
      <c r="F3361" s="8">
        <v>2565000</v>
      </c>
      <c r="G3361" s="7" t="s">
        <v>19456</v>
      </c>
      <c r="H3361" s="5">
        <v>5.1033139359257164E-5</v>
      </c>
      <c r="I3361" s="12">
        <v>2.6043813128613628E-9</v>
      </c>
    </row>
    <row r="3362" spans="1:9" hidden="1" outlineLevel="1">
      <c r="A3362" s="7" t="s">
        <v>19634</v>
      </c>
      <c r="B3362" s="7" t="s">
        <v>19635</v>
      </c>
      <c r="C3362" s="7" t="s">
        <v>3</v>
      </c>
      <c r="D3362" s="8">
        <v>1976000</v>
      </c>
      <c r="E3362" s="7" t="s">
        <v>3</v>
      </c>
      <c r="F3362" s="8">
        <v>1624000</v>
      </c>
      <c r="G3362" s="7" t="s">
        <v>19456</v>
      </c>
      <c r="H3362" s="5">
        <v>1.6759428847248155E-5</v>
      </c>
      <c r="I3362" s="12">
        <v>2.8087845528597362E-10</v>
      </c>
    </row>
    <row r="3363" spans="1:9" hidden="1" outlineLevel="1">
      <c r="A3363" s="7" t="s">
        <v>19636</v>
      </c>
      <c r="B3363" s="7" t="s">
        <v>19637</v>
      </c>
      <c r="C3363" s="7" t="s">
        <v>3</v>
      </c>
      <c r="D3363" s="8">
        <v>356322000</v>
      </c>
      <c r="E3363" s="7" t="s">
        <v>3</v>
      </c>
      <c r="F3363" s="8">
        <v>233117000</v>
      </c>
      <c r="G3363" s="7" t="s">
        <v>19456</v>
      </c>
      <c r="H3363" s="5">
        <v>3.0221423105815572E-3</v>
      </c>
      <c r="I3363" s="12">
        <v>9.1333441454072338E-6</v>
      </c>
    </row>
    <row r="3364" spans="1:9" hidden="1" outlineLevel="1">
      <c r="A3364" s="7" t="s">
        <v>19638</v>
      </c>
      <c r="B3364" s="7" t="s">
        <v>19639</v>
      </c>
      <c r="C3364" s="7" t="s">
        <v>3</v>
      </c>
      <c r="D3364" s="8">
        <v>103562350</v>
      </c>
      <c r="E3364" s="7" t="s">
        <v>3</v>
      </c>
      <c r="F3364" s="8">
        <v>124739350</v>
      </c>
      <c r="G3364" s="7" t="s">
        <v>19456</v>
      </c>
      <c r="H3364" s="5">
        <v>8.7836327736781888E-4</v>
      </c>
      <c r="I3364" s="12">
        <v>7.7152204702833588E-7</v>
      </c>
    </row>
    <row r="3365" spans="1:9" hidden="1" outlineLevel="1">
      <c r="A3365" s="7" t="s">
        <v>19640</v>
      </c>
      <c r="B3365" s="7" t="s">
        <v>8014</v>
      </c>
      <c r="C3365" s="7" t="s">
        <v>3</v>
      </c>
      <c r="D3365" s="8">
        <v>23115000</v>
      </c>
      <c r="E3365" s="7" t="s">
        <v>3</v>
      </c>
      <c r="F3365" s="8">
        <v>29029000</v>
      </c>
      <c r="G3365" s="7" t="s">
        <v>19456</v>
      </c>
      <c r="H3365" s="5">
        <v>1.9604969524501068E-4</v>
      </c>
      <c r="I3365" s="12">
        <v>3.8435483005661566E-8</v>
      </c>
    </row>
    <row r="3366" spans="1:9" hidden="1" outlineLevel="1">
      <c r="A3366" s="7" t="s">
        <v>19641</v>
      </c>
      <c r="B3366" s="7" t="s">
        <v>19642</v>
      </c>
      <c r="C3366" s="7" t="s">
        <v>3</v>
      </c>
      <c r="D3366" s="8">
        <v>29170</v>
      </c>
      <c r="E3366" s="7" t="s">
        <v>3</v>
      </c>
      <c r="F3366" s="8">
        <v>251430</v>
      </c>
      <c r="G3366" s="7" t="s">
        <v>19456</v>
      </c>
      <c r="H3366" s="5">
        <v>2.4740513131286875E-7</v>
      </c>
      <c r="I3366" s="12">
        <v>6.120929899993783E-14</v>
      </c>
    </row>
    <row r="3367" spans="1:9" hidden="1" outlineLevel="1">
      <c r="A3367" s="7" t="s">
        <v>19643</v>
      </c>
      <c r="B3367" s="7" t="s">
        <v>19644</v>
      </c>
      <c r="C3367" s="7" t="s">
        <v>3</v>
      </c>
      <c r="D3367" s="8">
        <v>1085304000</v>
      </c>
      <c r="E3367" s="7" t="s">
        <v>3</v>
      </c>
      <c r="F3367" s="8">
        <v>1833805000</v>
      </c>
      <c r="G3367" s="7" t="s">
        <v>19456</v>
      </c>
      <c r="H3367" s="5">
        <v>9.2049975534584071E-3</v>
      </c>
      <c r="I3367" s="12">
        <v>8.4731979959175261E-5</v>
      </c>
    </row>
    <row r="3368" spans="1:9" hidden="1" outlineLevel="1">
      <c r="A3368" s="7" t="s">
        <v>19645</v>
      </c>
      <c r="B3368" s="7" t="s">
        <v>11064</v>
      </c>
      <c r="C3368" s="7" t="s">
        <v>3</v>
      </c>
      <c r="D3368" s="8">
        <v>364706000</v>
      </c>
      <c r="E3368" s="7" t="s">
        <v>3</v>
      </c>
      <c r="F3368" s="8">
        <v>398919000</v>
      </c>
      <c r="G3368" s="7" t="s">
        <v>19456</v>
      </c>
      <c r="H3368" s="5">
        <v>3.0932511422897195E-3</v>
      </c>
      <c r="I3368" s="12">
        <v>9.5682026292766548E-6</v>
      </c>
    </row>
    <row r="3369" spans="1:9" hidden="1" outlineLevel="1">
      <c r="A3369" s="7" t="s">
        <v>19646</v>
      </c>
      <c r="B3369" s="7" t="s">
        <v>19647</v>
      </c>
      <c r="C3369" s="7" t="s">
        <v>3</v>
      </c>
      <c r="D3369" s="8">
        <v>5979800000</v>
      </c>
      <c r="E3369" s="7" t="s">
        <v>3</v>
      </c>
      <c r="F3369" s="8">
        <v>3366700000</v>
      </c>
      <c r="G3369" s="7" t="s">
        <v>19456</v>
      </c>
      <c r="H3369" s="5">
        <v>5.0717627844521523E-2</v>
      </c>
      <c r="I3369" s="12">
        <v>2.5722777741753848E-3</v>
      </c>
    </row>
    <row r="3370" spans="1:9" hidden="1" outlineLevel="1">
      <c r="A3370" s="7" t="s">
        <v>19648</v>
      </c>
      <c r="B3370" s="7" t="s">
        <v>19649</v>
      </c>
      <c r="C3370" s="7" t="s">
        <v>3</v>
      </c>
      <c r="D3370" s="8">
        <v>13624520</v>
      </c>
      <c r="E3370" s="7" t="s">
        <v>3</v>
      </c>
      <c r="F3370" s="8">
        <v>4335190</v>
      </c>
      <c r="G3370" s="7" t="s">
        <v>19456</v>
      </c>
      <c r="H3370" s="5">
        <v>1.1555626190177604E-4</v>
      </c>
      <c r="I3370" s="12">
        <v>1.3353249664711857E-8</v>
      </c>
    </row>
    <row r="3371" spans="1:9" hidden="1" outlineLevel="1">
      <c r="A3371" s="7" t="s">
        <v>19650</v>
      </c>
      <c r="B3371" s="7" t="s">
        <v>6932</v>
      </c>
      <c r="C3371" s="7" t="s">
        <v>3</v>
      </c>
      <c r="D3371" s="8">
        <v>4429109000</v>
      </c>
      <c r="E3371" s="7" t="s">
        <v>3</v>
      </c>
      <c r="F3371" s="8">
        <v>5513029000</v>
      </c>
      <c r="G3371" s="7" t="s">
        <v>19456</v>
      </c>
      <c r="H3371" s="5">
        <v>3.756545401933524E-2</v>
      </c>
      <c r="I3371" s="12">
        <v>1.4111633356787901E-3</v>
      </c>
    </row>
    <row r="3372" spans="1:9" hidden="1" outlineLevel="1">
      <c r="A3372" s="7" t="s">
        <v>19651</v>
      </c>
      <c r="B3372" s="7" t="s">
        <v>19652</v>
      </c>
      <c r="C3372" s="7" t="s">
        <v>3</v>
      </c>
      <c r="D3372" s="8">
        <v>4021964000</v>
      </c>
      <c r="E3372" s="7" t="s">
        <v>3</v>
      </c>
      <c r="F3372" s="8">
        <v>6420963000</v>
      </c>
      <c r="G3372" s="7" t="s">
        <v>19456</v>
      </c>
      <c r="H3372" s="5">
        <v>3.4112256823984603E-2</v>
      </c>
      <c r="I3372" s="12">
        <v>1.1636460656254842E-3</v>
      </c>
    </row>
    <row r="3373" spans="1:9" hidden="1" outlineLevel="1">
      <c r="A3373" s="7" t="s">
        <v>19653</v>
      </c>
      <c r="B3373" s="7" t="s">
        <v>2028</v>
      </c>
      <c r="C3373" s="7" t="s">
        <v>3</v>
      </c>
      <c r="D3373" s="8">
        <v>341826000</v>
      </c>
      <c r="E3373" s="7" t="s">
        <v>3</v>
      </c>
      <c r="F3373" s="8">
        <v>425463000</v>
      </c>
      <c r="G3373" s="7" t="s">
        <v>19456</v>
      </c>
      <c r="H3373" s="5">
        <v>2.8991945977426357E-3</v>
      </c>
      <c r="I3373" s="12">
        <v>8.4053293155800833E-6</v>
      </c>
    </row>
    <row r="3374" spans="1:9" hidden="1" outlineLevel="1">
      <c r="A3374" s="7" t="s">
        <v>19654</v>
      </c>
      <c r="B3374" s="7" t="s">
        <v>19655</v>
      </c>
      <c r="C3374" s="7" t="s">
        <v>3</v>
      </c>
      <c r="D3374" s="8"/>
      <c r="E3374" s="7" t="s">
        <v>3</v>
      </c>
      <c r="F3374" s="8"/>
      <c r="G3374" s="7" t="s">
        <v>19456</v>
      </c>
      <c r="H3374" s="5">
        <v>0</v>
      </c>
      <c r="I3374" s="12">
        <v>0</v>
      </c>
    </row>
    <row r="3375" spans="1:9" hidden="1" outlineLevel="1">
      <c r="A3375" s="7" t="s">
        <v>19656</v>
      </c>
      <c r="B3375" s="7" t="s">
        <v>19657</v>
      </c>
      <c r="C3375" s="7" t="s">
        <v>3</v>
      </c>
      <c r="D3375" s="8"/>
      <c r="E3375" s="7" t="s">
        <v>3</v>
      </c>
      <c r="F3375" s="8"/>
      <c r="G3375" s="7" t="s">
        <v>19456</v>
      </c>
      <c r="H3375" s="5">
        <v>0</v>
      </c>
      <c r="I3375" s="12">
        <v>0</v>
      </c>
    </row>
    <row r="3376" spans="1:9" hidden="1" outlineLevel="1">
      <c r="A3376" s="7" t="s">
        <v>19658</v>
      </c>
      <c r="B3376" s="7" t="s">
        <v>19659</v>
      </c>
      <c r="C3376" s="7" t="s">
        <v>3</v>
      </c>
      <c r="D3376" s="8">
        <v>270280</v>
      </c>
      <c r="E3376" s="7" t="s">
        <v>3</v>
      </c>
      <c r="F3376" s="8">
        <v>5320520</v>
      </c>
      <c r="G3376" s="7" t="s">
        <v>19456</v>
      </c>
      <c r="H3376" s="5">
        <v>2.2923777473857449E-6</v>
      </c>
      <c r="I3376" s="12">
        <v>5.2549957367093422E-12</v>
      </c>
    </row>
    <row r="3377" spans="1:9" hidden="1" outlineLevel="1">
      <c r="A3377" s="7" t="s">
        <v>19660</v>
      </c>
      <c r="B3377" s="7" t="s">
        <v>19661</v>
      </c>
      <c r="C3377" s="7" t="s">
        <v>3</v>
      </c>
      <c r="D3377" s="8">
        <v>0</v>
      </c>
      <c r="E3377" s="7" t="s">
        <v>3</v>
      </c>
      <c r="F3377" s="8">
        <v>313410</v>
      </c>
      <c r="G3377" s="7" t="s">
        <v>19456</v>
      </c>
      <c r="H3377" s="5">
        <v>0</v>
      </c>
      <c r="I3377" s="12">
        <v>0</v>
      </c>
    </row>
    <row r="3378" spans="1:9" hidden="1" outlineLevel="1">
      <c r="A3378" s="7" t="s">
        <v>19662</v>
      </c>
      <c r="B3378" s="7" t="s">
        <v>19663</v>
      </c>
      <c r="C3378" s="7" t="s">
        <v>3</v>
      </c>
      <c r="D3378" s="8">
        <v>49136000</v>
      </c>
      <c r="E3378" s="7" t="s">
        <v>3</v>
      </c>
      <c r="F3378" s="8">
        <v>36098000</v>
      </c>
      <c r="G3378" s="7" t="s">
        <v>19456</v>
      </c>
      <c r="H3378" s="5">
        <v>4.167466072056606E-4</v>
      </c>
      <c r="I3378" s="12">
        <v>1.7367773461742917E-7</v>
      </c>
    </row>
    <row r="3379" spans="1:9" hidden="1" outlineLevel="1">
      <c r="A3379" s="7" t="s">
        <v>19664</v>
      </c>
      <c r="B3379" s="7" t="s">
        <v>11180</v>
      </c>
      <c r="C3379" s="7" t="s">
        <v>3</v>
      </c>
      <c r="D3379" s="8">
        <v>58816000</v>
      </c>
      <c r="E3379" s="7" t="s">
        <v>3</v>
      </c>
      <c r="F3379" s="8">
        <v>34819000</v>
      </c>
      <c r="G3379" s="7" t="s">
        <v>19456</v>
      </c>
      <c r="H3379" s="5">
        <v>4.9884745297558073E-4</v>
      </c>
      <c r="I3379" s="12">
        <v>2.4884878134022421E-7</v>
      </c>
    </row>
    <row r="3380" spans="1:9" hidden="1" outlineLevel="1">
      <c r="A3380" s="7" t="s">
        <v>19665</v>
      </c>
      <c r="B3380" s="7" t="s">
        <v>19666</v>
      </c>
      <c r="C3380" s="7" t="s">
        <v>3</v>
      </c>
      <c r="D3380" s="8">
        <v>1273000</v>
      </c>
      <c r="E3380" s="7" t="s">
        <v>3</v>
      </c>
      <c r="F3380" s="8">
        <v>782000</v>
      </c>
      <c r="G3380" s="7" t="s">
        <v>19456</v>
      </c>
      <c r="H3380" s="5">
        <v>1.0796939738131024E-5</v>
      </c>
      <c r="I3380" s="12">
        <v>1.1657390770883284E-10</v>
      </c>
    </row>
    <row r="3381" spans="1:9" hidden="1" outlineLevel="1">
      <c r="A3381" s="7" t="s">
        <v>19667</v>
      </c>
      <c r="B3381" s="7" t="s">
        <v>19668</v>
      </c>
      <c r="C3381" s="7" t="s">
        <v>3</v>
      </c>
      <c r="D3381" s="8">
        <v>3367400000</v>
      </c>
      <c r="E3381" s="7" t="s">
        <v>3</v>
      </c>
      <c r="F3381" s="8">
        <v>1764300000</v>
      </c>
      <c r="G3381" s="7" t="s">
        <v>19456</v>
      </c>
      <c r="H3381" s="5">
        <v>2.8560577277441011E-2</v>
      </c>
      <c r="I3381" s="12">
        <v>8.1570657442067978E-4</v>
      </c>
    </row>
    <row r="3382" spans="1:9" hidden="1" outlineLevel="1">
      <c r="A3382" s="7" t="s">
        <v>19669</v>
      </c>
      <c r="B3382" s="7" t="s">
        <v>19670</v>
      </c>
      <c r="C3382" s="7" t="s">
        <v>3</v>
      </c>
      <c r="D3382" s="8">
        <v>757000</v>
      </c>
      <c r="E3382" s="7" t="s">
        <v>3</v>
      </c>
      <c r="F3382" s="8">
        <v>12863000</v>
      </c>
      <c r="G3382" s="7" t="s">
        <v>19456</v>
      </c>
      <c r="H3382" s="5">
        <v>6.4204896950237112E-6</v>
      </c>
      <c r="I3382" s="12">
        <v>4.1222687923905667E-11</v>
      </c>
    </row>
    <row r="3383" spans="1:9" hidden="1" outlineLevel="1">
      <c r="A3383" s="7" t="s">
        <v>19671</v>
      </c>
      <c r="B3383" s="7" t="s">
        <v>1928</v>
      </c>
      <c r="C3383" s="7" t="s">
        <v>3</v>
      </c>
      <c r="D3383" s="8">
        <v>4447700000</v>
      </c>
      <c r="E3383" s="7" t="s">
        <v>3</v>
      </c>
      <c r="F3383" s="8">
        <v>6928700000</v>
      </c>
      <c r="G3383" s="7" t="s">
        <v>19456</v>
      </c>
      <c r="H3383" s="5">
        <v>3.7723133443272078E-2</v>
      </c>
      <c r="I3383" s="12">
        <v>1.4230347967789123E-3</v>
      </c>
    </row>
    <row r="3384" spans="1:9" hidden="1" outlineLevel="1">
      <c r="A3384" s="7" t="s">
        <v>19672</v>
      </c>
      <c r="B3384" s="7" t="s">
        <v>19673</v>
      </c>
      <c r="C3384" s="7" t="s">
        <v>3</v>
      </c>
      <c r="D3384" s="8"/>
      <c r="E3384" s="7" t="s">
        <v>3</v>
      </c>
      <c r="F3384" s="8"/>
      <c r="G3384" s="7" t="s">
        <v>19456</v>
      </c>
      <c r="H3384" s="5">
        <v>0</v>
      </c>
      <c r="I3384" s="12">
        <v>0</v>
      </c>
    </row>
    <row r="3385" spans="1:9" hidden="1" outlineLevel="1">
      <c r="A3385" s="7" t="s">
        <v>19674</v>
      </c>
      <c r="B3385" s="7" t="s">
        <v>19675</v>
      </c>
      <c r="C3385" s="7" t="s">
        <v>3</v>
      </c>
      <c r="D3385" s="8"/>
      <c r="E3385" s="7" t="s">
        <v>3</v>
      </c>
      <c r="F3385" s="8"/>
      <c r="G3385" s="7" t="s">
        <v>19456</v>
      </c>
      <c r="H3385" s="5">
        <v>0</v>
      </c>
      <c r="I3385" s="12">
        <v>0</v>
      </c>
    </row>
    <row r="3386" spans="1:9" hidden="1" outlineLevel="1">
      <c r="A3386" s="7" t="s">
        <v>19676</v>
      </c>
      <c r="B3386" s="7" t="s">
        <v>19677</v>
      </c>
      <c r="C3386" s="7" t="s">
        <v>3</v>
      </c>
      <c r="D3386" s="8"/>
      <c r="E3386" s="7" t="s">
        <v>3</v>
      </c>
      <c r="F3386" s="8"/>
      <c r="G3386" s="7" t="s">
        <v>19456</v>
      </c>
      <c r="H3386" s="5">
        <v>0</v>
      </c>
      <c r="I3386" s="12">
        <v>0</v>
      </c>
    </row>
    <row r="3387" spans="1:9" hidden="1" outlineLevel="1">
      <c r="A3387" s="7" t="s">
        <v>19678</v>
      </c>
      <c r="B3387" s="7" t="s">
        <v>19679</v>
      </c>
      <c r="C3387" s="7" t="s">
        <v>3</v>
      </c>
      <c r="D3387" s="8">
        <v>60920</v>
      </c>
      <c r="E3387" s="7" t="s">
        <v>3</v>
      </c>
      <c r="F3387" s="8">
        <v>1843100</v>
      </c>
      <c r="G3387" s="7" t="s">
        <v>19456</v>
      </c>
      <c r="H3387" s="5">
        <v>5.1669251284127409E-7</v>
      </c>
      <c r="I3387" s="12">
        <v>2.6697115282623021E-13</v>
      </c>
    </row>
    <row r="3388" spans="1:9" hidden="1" outlineLevel="1">
      <c r="A3388" s="7" t="s">
        <v>19680</v>
      </c>
      <c r="B3388" s="7" t="s">
        <v>19681</v>
      </c>
      <c r="C3388" s="7" t="s">
        <v>3</v>
      </c>
      <c r="D3388" s="8">
        <v>769832000</v>
      </c>
      <c r="E3388" s="7" t="s">
        <v>3</v>
      </c>
      <c r="F3388" s="8">
        <v>1210887000</v>
      </c>
      <c r="G3388" s="7" t="s">
        <v>19456</v>
      </c>
      <c r="H3388" s="5">
        <v>6.5293242046228451E-3</v>
      </c>
      <c r="I3388" s="12">
        <v>4.2632074569073749E-5</v>
      </c>
    </row>
    <row r="3389" spans="1:9" hidden="1" outlineLevel="1">
      <c r="A3389" s="7" t="s">
        <v>19682</v>
      </c>
      <c r="B3389" s="7" t="s">
        <v>19683</v>
      </c>
      <c r="C3389" s="7" t="s">
        <v>3</v>
      </c>
      <c r="D3389" s="8">
        <v>8511000</v>
      </c>
      <c r="E3389" s="7" t="s">
        <v>3</v>
      </c>
      <c r="F3389" s="8">
        <v>2426000</v>
      </c>
      <c r="G3389" s="7" t="s">
        <v>19456</v>
      </c>
      <c r="H3389" s="5">
        <v>7.218598123427584E-5</v>
      </c>
      <c r="I3389" s="12">
        <v>5.2108158867552241E-9</v>
      </c>
    </row>
    <row r="3390" spans="1:9" hidden="1" outlineLevel="1">
      <c r="A3390" s="7" t="s">
        <v>19684</v>
      </c>
      <c r="B3390" s="7" t="s">
        <v>19685</v>
      </c>
      <c r="C3390" s="7" t="s">
        <v>3</v>
      </c>
      <c r="D3390" s="8"/>
      <c r="E3390" s="7" t="s">
        <v>3</v>
      </c>
      <c r="F3390" s="8"/>
      <c r="G3390" s="7" t="s">
        <v>19456</v>
      </c>
      <c r="H3390" s="5">
        <v>0</v>
      </c>
      <c r="I3390" s="12">
        <v>0</v>
      </c>
    </row>
    <row r="3391" spans="1:9" hidden="1" outlineLevel="1">
      <c r="A3391" s="7" t="s">
        <v>19686</v>
      </c>
      <c r="B3391" s="7" t="s">
        <v>19687</v>
      </c>
      <c r="C3391" s="7" t="s">
        <v>3</v>
      </c>
      <c r="D3391" s="8">
        <v>4333370</v>
      </c>
      <c r="E3391" s="7" t="s">
        <v>3</v>
      </c>
      <c r="F3391" s="8">
        <v>1125290</v>
      </c>
      <c r="G3391" s="7" t="s">
        <v>19456</v>
      </c>
      <c r="H3391" s="5">
        <v>3.6753444424999872E-5</v>
      </c>
      <c r="I3391" s="12">
        <v>1.3508156771015543E-9</v>
      </c>
    </row>
    <row r="3392" spans="1:9" hidden="1" outlineLevel="1">
      <c r="A3392" s="7" t="s">
        <v>19688</v>
      </c>
      <c r="B3392" s="7" t="s">
        <v>19689</v>
      </c>
      <c r="C3392" s="7" t="s">
        <v>3</v>
      </c>
      <c r="D3392" s="8">
        <v>2855433000</v>
      </c>
      <c r="E3392" s="7" t="s">
        <v>3</v>
      </c>
      <c r="F3392" s="8">
        <v>2032788000</v>
      </c>
      <c r="G3392" s="7" t="s">
        <v>19456</v>
      </c>
      <c r="H3392" s="5">
        <v>2.4218333092907055E-2</v>
      </c>
      <c r="I3392" s="12">
        <v>5.8652765779899701E-4</v>
      </c>
    </row>
    <row r="3393" spans="1:9" hidden="1" outlineLevel="1">
      <c r="A3393" s="7" t="s">
        <v>19690</v>
      </c>
      <c r="B3393" s="7" t="s">
        <v>19691</v>
      </c>
      <c r="C3393" s="7" t="s">
        <v>3</v>
      </c>
      <c r="D3393" s="8">
        <v>2474433000</v>
      </c>
      <c r="E3393" s="7" t="s">
        <v>3</v>
      </c>
      <c r="F3393" s="8">
        <v>2321858000</v>
      </c>
      <c r="G3393" s="7" t="s">
        <v>19456</v>
      </c>
      <c r="H3393" s="5">
        <v>2.0986884514566193E-2</v>
      </c>
      <c r="I3393" s="12">
        <v>4.4044932162773826E-4</v>
      </c>
    </row>
    <row r="3394" spans="1:9" hidden="1" outlineLevel="1">
      <c r="A3394" s="7" t="s">
        <v>19692</v>
      </c>
      <c r="B3394" s="7" t="s">
        <v>19693</v>
      </c>
      <c r="C3394" s="7" t="s">
        <v>3</v>
      </c>
      <c r="D3394" s="8">
        <v>347995000</v>
      </c>
      <c r="E3394" s="7" t="s">
        <v>3</v>
      </c>
      <c r="F3394" s="8">
        <v>262637000</v>
      </c>
      <c r="G3394" s="7" t="s">
        <v>19456</v>
      </c>
      <c r="H3394" s="5">
        <v>2.9515169239362968E-3</v>
      </c>
      <c r="I3394" s="12">
        <v>8.71145215228238E-6</v>
      </c>
    </row>
    <row r="3395" spans="1:9" hidden="1" outlineLevel="1">
      <c r="A3395" s="7" t="s">
        <v>19694</v>
      </c>
      <c r="B3395" s="7" t="s">
        <v>19695</v>
      </c>
      <c r="C3395" s="7" t="s">
        <v>3</v>
      </c>
      <c r="D3395" s="8">
        <v>774202000</v>
      </c>
      <c r="E3395" s="7" t="s">
        <v>3</v>
      </c>
      <c r="F3395" s="8">
        <v>384608000</v>
      </c>
      <c r="G3395" s="7" t="s">
        <v>19456</v>
      </c>
      <c r="H3395" s="5">
        <v>6.5663883261119519E-3</v>
      </c>
      <c r="I3395" s="12">
        <v>4.3117455649299325E-5</v>
      </c>
    </row>
    <row r="3396" spans="1:9" hidden="1" outlineLevel="1">
      <c r="A3396" s="7" t="s">
        <v>19696</v>
      </c>
      <c r="B3396" s="7" t="s">
        <v>19697</v>
      </c>
      <c r="C3396" s="7" t="s">
        <v>3</v>
      </c>
      <c r="D3396" s="8"/>
      <c r="E3396" s="7" t="s">
        <v>3</v>
      </c>
      <c r="F3396" s="8"/>
      <c r="G3396" s="7" t="s">
        <v>19456</v>
      </c>
      <c r="H3396" s="5">
        <v>0</v>
      </c>
      <c r="I3396" s="12">
        <v>0</v>
      </c>
    </row>
    <row r="3397" spans="1:9" hidden="1" outlineLevel="1">
      <c r="A3397" s="7" t="s">
        <v>19698</v>
      </c>
      <c r="B3397" s="7" t="s">
        <v>19699</v>
      </c>
      <c r="C3397" s="7" t="s">
        <v>3</v>
      </c>
      <c r="D3397" s="8">
        <v>3558840</v>
      </c>
      <c r="E3397" s="7" t="s">
        <v>3</v>
      </c>
      <c r="F3397" s="8">
        <v>1793060</v>
      </c>
      <c r="G3397" s="7" t="s">
        <v>19456</v>
      </c>
      <c r="H3397" s="5">
        <v>3.0184274169403151E-5</v>
      </c>
      <c r="I3397" s="12">
        <v>9.1109040713369828E-10</v>
      </c>
    </row>
    <row r="3398" spans="1:9" hidden="1" outlineLevel="1">
      <c r="A3398" s="7" t="s">
        <v>19700</v>
      </c>
      <c r="B3398" s="7" t="s">
        <v>19701</v>
      </c>
      <c r="C3398" s="7" t="s">
        <v>3</v>
      </c>
      <c r="D3398" s="8"/>
      <c r="E3398" s="7" t="s">
        <v>3</v>
      </c>
      <c r="F3398" s="8"/>
      <c r="G3398" s="7" t="s">
        <v>19456</v>
      </c>
      <c r="H3398" s="5">
        <v>0</v>
      </c>
      <c r="I3398" s="12">
        <v>0</v>
      </c>
    </row>
    <row r="3399" spans="1:9" hidden="1" outlineLevel="1">
      <c r="A3399" s="7" t="s">
        <v>19702</v>
      </c>
      <c r="B3399" s="7" t="s">
        <v>19703</v>
      </c>
      <c r="C3399" s="7" t="s">
        <v>3</v>
      </c>
      <c r="D3399" s="8"/>
      <c r="E3399" s="7" t="s">
        <v>3</v>
      </c>
      <c r="F3399" s="8"/>
      <c r="G3399" s="7" t="s">
        <v>19456</v>
      </c>
      <c r="H3399" s="5">
        <v>0</v>
      </c>
      <c r="I3399" s="12">
        <v>0</v>
      </c>
    </row>
    <row r="3400" spans="1:9" hidden="1" outlineLevel="1">
      <c r="A3400" s="7" t="s">
        <v>19704</v>
      </c>
      <c r="B3400" s="7" t="s">
        <v>19705</v>
      </c>
      <c r="C3400" s="7" t="s">
        <v>3</v>
      </c>
      <c r="D3400" s="8">
        <v>1900250</v>
      </c>
      <c r="E3400" s="7" t="s">
        <v>3</v>
      </c>
      <c r="F3400" s="8">
        <v>2872810</v>
      </c>
      <c r="G3400" s="7" t="s">
        <v>19456</v>
      </c>
      <c r="H3400" s="5">
        <v>1.6116955803129205E-5</v>
      </c>
      <c r="I3400" s="12">
        <v>2.5975626436002018E-10</v>
      </c>
    </row>
    <row r="3401" spans="1:9" hidden="1" outlineLevel="1">
      <c r="A3401" s="7" t="s">
        <v>19706</v>
      </c>
      <c r="B3401" s="7" t="s">
        <v>19707</v>
      </c>
      <c r="C3401" s="7" t="s">
        <v>3</v>
      </c>
      <c r="D3401" s="8">
        <v>2337230</v>
      </c>
      <c r="E3401" s="7" t="s">
        <v>3</v>
      </c>
      <c r="F3401" s="8">
        <v>1495600</v>
      </c>
      <c r="G3401" s="7" t="s">
        <v>19456</v>
      </c>
      <c r="H3401" s="5">
        <v>1.9823198322193222E-5</v>
      </c>
      <c r="I3401" s="12">
        <v>3.9295919172100413E-10</v>
      </c>
    </row>
    <row r="3402" spans="1:9" hidden="1" outlineLevel="1">
      <c r="A3402" s="7" t="s">
        <v>19708</v>
      </c>
      <c r="B3402" s="7" t="s">
        <v>19709</v>
      </c>
      <c r="C3402" s="7" t="s">
        <v>3</v>
      </c>
      <c r="D3402" s="8"/>
      <c r="E3402" s="7" t="s">
        <v>3</v>
      </c>
      <c r="F3402" s="8"/>
      <c r="G3402" s="7" t="s">
        <v>19456</v>
      </c>
      <c r="H3402" s="5">
        <v>0</v>
      </c>
      <c r="I3402" s="12">
        <v>0</v>
      </c>
    </row>
    <row r="3403" spans="1:9" hidden="1" outlineLevel="1">
      <c r="A3403" s="7" t="s">
        <v>19710</v>
      </c>
      <c r="B3403" s="7" t="s">
        <v>19711</v>
      </c>
      <c r="C3403" s="7" t="s">
        <v>3</v>
      </c>
      <c r="D3403" s="8">
        <v>10298000</v>
      </c>
      <c r="E3403" s="7" t="s">
        <v>3</v>
      </c>
      <c r="F3403" s="8">
        <v>29337000</v>
      </c>
      <c r="G3403" s="7" t="s">
        <v>19456</v>
      </c>
      <c r="H3403" s="5">
        <v>8.734240803085096E-5</v>
      </c>
      <c r="I3403" s="12">
        <v>7.6286962406276582E-9</v>
      </c>
    </row>
    <row r="3404" spans="1:9" hidden="1" outlineLevel="1">
      <c r="A3404" s="7" t="s">
        <v>19712</v>
      </c>
      <c r="B3404" s="7" t="s">
        <v>19713</v>
      </c>
      <c r="C3404" s="7" t="s">
        <v>3</v>
      </c>
      <c r="D3404" s="8">
        <v>899060</v>
      </c>
      <c r="E3404" s="7" t="s">
        <v>3</v>
      </c>
      <c r="F3404" s="8">
        <v>1110450</v>
      </c>
      <c r="G3404" s="7" t="s">
        <v>19456</v>
      </c>
      <c r="H3404" s="5">
        <v>7.6253704956512786E-6</v>
      </c>
      <c r="I3404" s="12">
        <v>5.8146275195949028E-11</v>
      </c>
    </row>
    <row r="3405" spans="1:9" hidden="1" outlineLevel="1">
      <c r="A3405" s="7" t="s">
        <v>19714</v>
      </c>
      <c r="B3405" s="7" t="s">
        <v>19715</v>
      </c>
      <c r="C3405" s="7" t="s">
        <v>3</v>
      </c>
      <c r="D3405" s="8">
        <v>91930000</v>
      </c>
      <c r="E3405" s="7" t="s">
        <v>3</v>
      </c>
      <c r="F3405" s="8">
        <v>47047000</v>
      </c>
      <c r="G3405" s="7" t="s">
        <v>19456</v>
      </c>
      <c r="H3405" s="5">
        <v>7.7970359004429302E-4</v>
      </c>
      <c r="I3405" s="12">
        <v>6.0793768832795894E-7</v>
      </c>
    </row>
    <row r="3406" spans="1:9" hidden="1" outlineLevel="1">
      <c r="A3406" s="7" t="s">
        <v>19716</v>
      </c>
      <c r="B3406" s="7" t="s">
        <v>19717</v>
      </c>
      <c r="C3406" s="7" t="s">
        <v>3</v>
      </c>
      <c r="D3406" s="8">
        <v>7851610</v>
      </c>
      <c r="E3406" s="7" t="s">
        <v>3</v>
      </c>
      <c r="F3406" s="8">
        <v>20053140</v>
      </c>
      <c r="G3406" s="7" t="s">
        <v>19456</v>
      </c>
      <c r="H3406" s="5">
        <v>6.6593370005739932E-5</v>
      </c>
      <c r="I3406" s="12">
        <v>4.4346769287213827E-9</v>
      </c>
    </row>
    <row r="3407" spans="1:9" hidden="1" outlineLevel="1">
      <c r="A3407" s="7" t="s">
        <v>19718</v>
      </c>
      <c r="B3407" s="7" t="s">
        <v>19719</v>
      </c>
      <c r="C3407" s="7" t="s">
        <v>3</v>
      </c>
      <c r="D3407" s="8"/>
      <c r="E3407" s="7" t="s">
        <v>3</v>
      </c>
      <c r="F3407" s="8"/>
      <c r="G3407" s="7" t="s">
        <v>19456</v>
      </c>
      <c r="H3407" s="5">
        <v>0</v>
      </c>
      <c r="I3407" s="12">
        <v>0</v>
      </c>
    </row>
    <row r="3408" spans="1:9" hidden="1" outlineLevel="1">
      <c r="A3408" s="7" t="s">
        <v>19720</v>
      </c>
      <c r="B3408" s="7" t="s">
        <v>19721</v>
      </c>
      <c r="C3408" s="7" t="s">
        <v>3</v>
      </c>
      <c r="D3408" s="8">
        <v>2880</v>
      </c>
      <c r="E3408" s="7" t="s">
        <v>3</v>
      </c>
      <c r="F3408" s="8">
        <v>493320</v>
      </c>
      <c r="G3408" s="7" t="s">
        <v>19456</v>
      </c>
      <c r="H3408" s="5">
        <v>2.4426697915017556E-8</v>
      </c>
      <c r="I3408" s="12">
        <v>5.9666357103152296E-16</v>
      </c>
    </row>
    <row r="3409" spans="1:9" hidden="1" outlineLevel="1">
      <c r="A3409" s="7" t="s">
        <v>19722</v>
      </c>
      <c r="B3409" s="7" t="s">
        <v>19723</v>
      </c>
      <c r="C3409" s="7" t="s">
        <v>3</v>
      </c>
      <c r="D3409" s="8">
        <v>1627740</v>
      </c>
      <c r="E3409" s="7" t="s">
        <v>3</v>
      </c>
      <c r="F3409" s="8">
        <v>517510</v>
      </c>
      <c r="G3409" s="7" t="s">
        <v>19456</v>
      </c>
      <c r="H3409" s="5">
        <v>1.3805664327843984E-5</v>
      </c>
      <c r="I3409" s="12">
        <v>1.9059636753310389E-10</v>
      </c>
    </row>
    <row r="3410" spans="1:9" hidden="1" outlineLevel="1">
      <c r="A3410" s="7" t="s">
        <v>19724</v>
      </c>
      <c r="B3410" s="7" t="s">
        <v>19725</v>
      </c>
      <c r="C3410" s="7" t="s">
        <v>3</v>
      </c>
      <c r="D3410" s="8">
        <v>8020</v>
      </c>
      <c r="E3410" s="7" t="s">
        <v>3</v>
      </c>
      <c r="F3410" s="8">
        <v>230</v>
      </c>
      <c r="G3410" s="7" t="s">
        <v>19456</v>
      </c>
      <c r="H3410" s="5">
        <v>6.8021568499458609E-8</v>
      </c>
      <c r="I3410" s="12">
        <v>4.6269337811265397E-15</v>
      </c>
    </row>
    <row r="3411" spans="1:9" hidden="1" outlineLevel="1">
      <c r="A3411" s="7" t="s">
        <v>19726</v>
      </c>
      <c r="B3411" s="7" t="s">
        <v>19727</v>
      </c>
      <c r="C3411" s="7" t="s">
        <v>3</v>
      </c>
      <c r="D3411" s="8">
        <v>18000</v>
      </c>
      <c r="E3411" s="7" t="s">
        <v>3</v>
      </c>
      <c r="F3411" s="8">
        <v>652000</v>
      </c>
      <c r="G3411" s="7" t="s">
        <v>19456</v>
      </c>
      <c r="H3411" s="5">
        <v>1.5266686196885971E-7</v>
      </c>
      <c r="I3411" s="12">
        <v>2.3307170743418862E-14</v>
      </c>
    </row>
    <row r="3412" spans="1:9" hidden="1" outlineLevel="1">
      <c r="A3412" s="7" t="s">
        <v>19728</v>
      </c>
      <c r="B3412" s="7" t="s">
        <v>19729</v>
      </c>
      <c r="C3412" s="7" t="s">
        <v>3</v>
      </c>
      <c r="D3412" s="8">
        <v>57254000</v>
      </c>
      <c r="E3412" s="7" t="s">
        <v>3</v>
      </c>
      <c r="F3412" s="8">
        <v>43254000</v>
      </c>
      <c r="G3412" s="7" t="s">
        <v>19456</v>
      </c>
      <c r="H3412" s="5">
        <v>4.8559936195361635E-4</v>
      </c>
      <c r="I3412" s="12">
        <v>2.358067403297593E-7</v>
      </c>
    </row>
    <row r="3413" spans="1:9" hidden="1" outlineLevel="1">
      <c r="A3413" s="7" t="s">
        <v>19730</v>
      </c>
      <c r="B3413" s="7" t="s">
        <v>19731</v>
      </c>
      <c r="C3413" s="7" t="s">
        <v>3</v>
      </c>
      <c r="D3413" s="8">
        <v>2011270</v>
      </c>
      <c r="E3413" s="7" t="s">
        <v>3</v>
      </c>
      <c r="F3413" s="8">
        <v>1351230</v>
      </c>
      <c r="G3413" s="7" t="s">
        <v>19456</v>
      </c>
      <c r="H3413" s="5">
        <v>1.7058571081783806E-5</v>
      </c>
      <c r="I3413" s="12">
        <v>2.9099484735227074E-10</v>
      </c>
    </row>
    <row r="3414" spans="1:9" hidden="1" outlineLevel="1">
      <c r="A3414" s="7" t="s">
        <v>19732</v>
      </c>
      <c r="B3414" s="7" t="s">
        <v>19733</v>
      </c>
      <c r="C3414" s="7" t="s">
        <v>3</v>
      </c>
      <c r="D3414" s="8">
        <v>33322000</v>
      </c>
      <c r="E3414" s="7" t="s">
        <v>3</v>
      </c>
      <c r="F3414" s="8">
        <v>36175000</v>
      </c>
      <c r="G3414" s="7" t="s">
        <v>19456</v>
      </c>
      <c r="H3414" s="5">
        <v>2.8262028747368578E-4</v>
      </c>
      <c r="I3414" s="12">
        <v>7.987422689170879E-8</v>
      </c>
    </row>
    <row r="3415" spans="1:9" hidden="1" outlineLevel="1">
      <c r="A3415" s="7" t="s">
        <v>19734</v>
      </c>
      <c r="B3415" s="7" t="s">
        <v>19735</v>
      </c>
      <c r="C3415" s="7" t="s">
        <v>3</v>
      </c>
      <c r="D3415" s="8">
        <v>0</v>
      </c>
      <c r="E3415" s="7" t="s">
        <v>3</v>
      </c>
      <c r="F3415" s="8">
        <v>1950</v>
      </c>
      <c r="G3415" s="7" t="s">
        <v>19456</v>
      </c>
      <c r="H3415" s="5">
        <v>0</v>
      </c>
      <c r="I3415" s="12">
        <v>0</v>
      </c>
    </row>
    <row r="3416" spans="1:9" hidden="1" outlineLevel="1">
      <c r="A3416" s="7" t="s">
        <v>19736</v>
      </c>
      <c r="B3416" s="7" t="s">
        <v>19737</v>
      </c>
      <c r="C3416" s="7" t="s">
        <v>3</v>
      </c>
      <c r="D3416" s="8"/>
      <c r="E3416" s="7" t="s">
        <v>3</v>
      </c>
      <c r="F3416" s="8"/>
      <c r="G3416" s="7" t="s">
        <v>19456</v>
      </c>
      <c r="H3416" s="5">
        <v>0</v>
      </c>
      <c r="I3416" s="12">
        <v>0</v>
      </c>
    </row>
    <row r="3417" spans="1:9" hidden="1" outlineLevel="1">
      <c r="A3417" s="7" t="s">
        <v>19738</v>
      </c>
      <c r="B3417" s="7" t="s">
        <v>8673</v>
      </c>
      <c r="C3417" s="7" t="s">
        <v>3</v>
      </c>
      <c r="D3417" s="8">
        <v>213800</v>
      </c>
      <c r="E3417" s="7" t="s">
        <v>3</v>
      </c>
      <c r="F3417" s="8">
        <v>286230</v>
      </c>
      <c r="G3417" s="7" t="s">
        <v>19456</v>
      </c>
      <c r="H3417" s="5">
        <v>1.8133430604967893E-6</v>
      </c>
      <c r="I3417" s="12">
        <v>3.2882130550518621E-12</v>
      </c>
    </row>
    <row r="3418" spans="1:9" hidden="1" outlineLevel="1">
      <c r="A3418" s="7" t="s">
        <v>19739</v>
      </c>
      <c r="B3418" s="7" t="s">
        <v>19740</v>
      </c>
      <c r="C3418" s="7" t="s">
        <v>3</v>
      </c>
      <c r="D3418" s="8">
        <v>0</v>
      </c>
      <c r="E3418" s="7" t="s">
        <v>3</v>
      </c>
      <c r="F3418" s="8">
        <v>35610</v>
      </c>
      <c r="G3418" s="7" t="s">
        <v>19456</v>
      </c>
      <c r="H3418" s="5">
        <v>0</v>
      </c>
      <c r="I3418" s="12">
        <v>0</v>
      </c>
    </row>
    <row r="3419" spans="1:9" hidden="1" outlineLevel="1">
      <c r="A3419" s="7" t="s">
        <v>19741</v>
      </c>
      <c r="B3419" s="7" t="s">
        <v>19742</v>
      </c>
      <c r="C3419" s="7" t="s">
        <v>3</v>
      </c>
      <c r="D3419" s="8">
        <v>238910</v>
      </c>
      <c r="E3419" s="7" t="s">
        <v>3</v>
      </c>
      <c r="F3419" s="8">
        <v>897910</v>
      </c>
      <c r="G3419" s="7" t="s">
        <v>19456</v>
      </c>
      <c r="H3419" s="5">
        <v>2.0263133329433487E-6</v>
      </c>
      <c r="I3419" s="12">
        <v>4.105945723263982E-12</v>
      </c>
    </row>
    <row r="3420" spans="1:9" hidden="1" outlineLevel="1">
      <c r="A3420" s="7" t="s">
        <v>19743</v>
      </c>
      <c r="B3420" s="7" t="s">
        <v>19744</v>
      </c>
      <c r="C3420" s="7" t="s">
        <v>3</v>
      </c>
      <c r="D3420" s="8">
        <v>43056290</v>
      </c>
      <c r="E3420" s="7" t="s">
        <v>3</v>
      </c>
      <c r="F3420" s="8">
        <v>15750490</v>
      </c>
      <c r="G3420" s="7" t="s">
        <v>19456</v>
      </c>
      <c r="H3420" s="5">
        <v>3.651815934622886E-4</v>
      </c>
      <c r="I3420" s="12">
        <v>1.3335759620365622E-7</v>
      </c>
    </row>
    <row r="3421" spans="1:9" hidden="1" outlineLevel="1">
      <c r="A3421" s="7" t="s">
        <v>19745</v>
      </c>
      <c r="B3421" s="7" t="s">
        <v>19746</v>
      </c>
      <c r="C3421" s="7" t="s">
        <v>3</v>
      </c>
      <c r="D3421" s="8">
        <v>124570</v>
      </c>
      <c r="E3421" s="7" t="s">
        <v>3</v>
      </c>
      <c r="F3421" s="8">
        <v>320660</v>
      </c>
      <c r="G3421" s="7" t="s">
        <v>19456</v>
      </c>
      <c r="H3421" s="5">
        <v>1.0565394997478253E-6</v>
      </c>
      <c r="I3421" s="12">
        <v>1.1162757145273849E-12</v>
      </c>
    </row>
    <row r="3422" spans="1:9" hidden="1" outlineLevel="1">
      <c r="A3422" s="7" t="s">
        <v>19747</v>
      </c>
      <c r="B3422" s="7" t="s">
        <v>19748</v>
      </c>
      <c r="C3422" s="7" t="s">
        <v>3</v>
      </c>
      <c r="D3422" s="8">
        <v>0</v>
      </c>
      <c r="E3422" s="7" t="s">
        <v>3</v>
      </c>
      <c r="F3422" s="8">
        <v>18780</v>
      </c>
      <c r="G3422" s="7" t="s">
        <v>19456</v>
      </c>
      <c r="H3422" s="5">
        <v>0</v>
      </c>
      <c r="I3422" s="12">
        <v>0</v>
      </c>
    </row>
    <row r="3423" spans="1:9" hidden="1" outlineLevel="1">
      <c r="A3423" s="7" t="s">
        <v>19749</v>
      </c>
      <c r="B3423" s="7" t="s">
        <v>19750</v>
      </c>
      <c r="C3423" s="7" t="s">
        <v>3</v>
      </c>
      <c r="D3423" s="8">
        <v>1460919000</v>
      </c>
      <c r="E3423" s="7" t="s">
        <v>3</v>
      </c>
      <c r="F3423" s="8">
        <v>1882542000</v>
      </c>
      <c r="G3423" s="7" t="s">
        <v>19456</v>
      </c>
      <c r="H3423" s="5">
        <v>1.2390773295593587E-2</v>
      </c>
      <c r="I3423" s="12">
        <v>1.5353126286279516E-4</v>
      </c>
    </row>
    <row r="3424" spans="1:9" hidden="1" outlineLevel="1">
      <c r="A3424" s="7" t="s">
        <v>19751</v>
      </c>
      <c r="B3424" s="7" t="s">
        <v>19752</v>
      </c>
      <c r="C3424" s="7" t="s">
        <v>3</v>
      </c>
      <c r="D3424" s="8">
        <v>106322000</v>
      </c>
      <c r="E3424" s="7" t="s">
        <v>3</v>
      </c>
      <c r="F3424" s="8">
        <v>65748000</v>
      </c>
      <c r="G3424" s="7" t="s">
        <v>19456</v>
      </c>
      <c r="H3424" s="5">
        <v>9.0176922768072797E-4</v>
      </c>
      <c r="I3424" s="12">
        <v>8.1318773999189665E-7</v>
      </c>
    </row>
    <row r="3425" spans="1:9" hidden="1" outlineLevel="1">
      <c r="A3425" s="7" t="s">
        <v>19753</v>
      </c>
      <c r="B3425" s="7" t="s">
        <v>19754</v>
      </c>
      <c r="C3425" s="7" t="s">
        <v>3</v>
      </c>
      <c r="D3425" s="8">
        <v>277323000</v>
      </c>
      <c r="E3425" s="7" t="s">
        <v>3</v>
      </c>
      <c r="F3425" s="8">
        <v>442459000</v>
      </c>
      <c r="G3425" s="7" t="s">
        <v>19456</v>
      </c>
      <c r="H3425" s="5">
        <v>2.3521128978772269E-3</v>
      </c>
      <c r="I3425" s="12">
        <v>5.5324350843604061E-6</v>
      </c>
    </row>
    <row r="3426" spans="1:9" hidden="1" outlineLevel="1">
      <c r="A3426" s="7" t="s">
        <v>19755</v>
      </c>
      <c r="B3426" s="7" t="s">
        <v>19756</v>
      </c>
      <c r="C3426" s="7" t="s">
        <v>3</v>
      </c>
      <c r="D3426" s="8">
        <v>7094270</v>
      </c>
      <c r="E3426" s="7" t="s">
        <v>3</v>
      </c>
      <c r="F3426" s="8">
        <v>7719230</v>
      </c>
      <c r="G3426" s="7" t="s">
        <v>19456</v>
      </c>
      <c r="H3426" s="5">
        <v>6.0169996603323466E-5</v>
      </c>
      <c r="I3426" s="12">
        <v>3.6204284912439574E-9</v>
      </c>
    </row>
    <row r="3427" spans="1:9" hidden="1" outlineLevel="1">
      <c r="A3427" s="7" t="s">
        <v>19757</v>
      </c>
      <c r="B3427" s="7" t="s">
        <v>19758</v>
      </c>
      <c r="C3427" s="7" t="s">
        <v>3</v>
      </c>
      <c r="D3427" s="8">
        <v>1838910</v>
      </c>
      <c r="E3427" s="7" t="s">
        <v>3</v>
      </c>
      <c r="F3427" s="8">
        <v>2321290</v>
      </c>
      <c r="G3427" s="7" t="s">
        <v>19456</v>
      </c>
      <c r="H3427" s="5">
        <v>1.5596701063508659E-5</v>
      </c>
      <c r="I3427" s="12">
        <v>2.4325708406445215E-10</v>
      </c>
    </row>
    <row r="3428" spans="1:9" hidden="1" outlineLevel="1">
      <c r="A3428" s="7" t="s">
        <v>19759</v>
      </c>
      <c r="B3428" s="7" t="s">
        <v>19760</v>
      </c>
      <c r="C3428" s="7" t="s">
        <v>3</v>
      </c>
      <c r="D3428" s="8">
        <v>0</v>
      </c>
      <c r="E3428" s="7" t="s">
        <v>3</v>
      </c>
      <c r="F3428" s="8">
        <v>63590</v>
      </c>
      <c r="G3428" s="7" t="s">
        <v>19456</v>
      </c>
      <c r="H3428" s="5">
        <v>0</v>
      </c>
      <c r="I3428" s="12">
        <v>0</v>
      </c>
    </row>
    <row r="3429" spans="1:9" hidden="1" outlineLevel="1">
      <c r="A3429" s="7" t="s">
        <v>19761</v>
      </c>
      <c r="B3429" s="7" t="s">
        <v>19762</v>
      </c>
      <c r="C3429" s="7" t="s">
        <v>3</v>
      </c>
      <c r="D3429" s="8">
        <v>343904000</v>
      </c>
      <c r="E3429" s="7" t="s">
        <v>3</v>
      </c>
      <c r="F3429" s="8">
        <v>152192000</v>
      </c>
      <c r="G3429" s="7" t="s">
        <v>19456</v>
      </c>
      <c r="H3429" s="5">
        <v>2.9168191388077073E-3</v>
      </c>
      <c r="I3429" s="12">
        <v>8.5078338885149344E-6</v>
      </c>
    </row>
    <row r="3430" spans="1:9" hidden="1" outlineLevel="1">
      <c r="A3430" s="7" t="s">
        <v>19763</v>
      </c>
      <c r="B3430" s="7" t="s">
        <v>19764</v>
      </c>
      <c r="C3430" s="7" t="s">
        <v>3</v>
      </c>
      <c r="D3430" s="8">
        <v>0</v>
      </c>
      <c r="E3430" s="7" t="s">
        <v>3</v>
      </c>
      <c r="F3430" s="8">
        <v>30940</v>
      </c>
      <c r="G3430" s="7" t="s">
        <v>19456</v>
      </c>
      <c r="H3430" s="5">
        <v>0</v>
      </c>
      <c r="I3430" s="12">
        <v>0</v>
      </c>
    </row>
    <row r="3431" spans="1:9" hidden="1" outlineLevel="1">
      <c r="A3431" s="7" t="s">
        <v>19765</v>
      </c>
      <c r="B3431" s="7" t="s">
        <v>19766</v>
      </c>
      <c r="C3431" s="7" t="s">
        <v>3</v>
      </c>
      <c r="D3431" s="8">
        <v>0</v>
      </c>
      <c r="E3431" s="7" t="s">
        <v>3</v>
      </c>
      <c r="F3431" s="8">
        <v>850810</v>
      </c>
      <c r="G3431" s="7" t="s">
        <v>19456</v>
      </c>
      <c r="H3431" s="5">
        <v>0</v>
      </c>
      <c r="I3431" s="12">
        <v>0</v>
      </c>
    </row>
    <row r="3432" spans="1:9" hidden="1" outlineLevel="1">
      <c r="A3432" s="7" t="s">
        <v>19767</v>
      </c>
      <c r="B3432" s="7" t="s">
        <v>19768</v>
      </c>
      <c r="C3432" s="7" t="s">
        <v>3</v>
      </c>
      <c r="D3432" s="8"/>
      <c r="E3432" s="7" t="s">
        <v>3</v>
      </c>
      <c r="F3432" s="8"/>
      <c r="G3432" s="7" t="s">
        <v>19456</v>
      </c>
      <c r="H3432" s="5">
        <v>0</v>
      </c>
      <c r="I3432" s="12">
        <v>0</v>
      </c>
    </row>
    <row r="3433" spans="1:9" hidden="1" outlineLevel="1">
      <c r="A3433" s="7" t="s">
        <v>19769</v>
      </c>
      <c r="B3433" s="7" t="s">
        <v>19770</v>
      </c>
      <c r="C3433" s="7" t="s">
        <v>3</v>
      </c>
      <c r="D3433" s="8">
        <v>815020</v>
      </c>
      <c r="E3433" s="7" t="s">
        <v>3</v>
      </c>
      <c r="F3433" s="8">
        <v>2961290</v>
      </c>
      <c r="G3433" s="7" t="s">
        <v>19456</v>
      </c>
      <c r="H3433" s="5">
        <v>6.9125858801033365E-6</v>
      </c>
      <c r="I3433" s="12">
        <v>4.7783843549804016E-11</v>
      </c>
    </row>
    <row r="3434" spans="1:9" hidden="1" outlineLevel="1">
      <c r="A3434" s="7" t="s">
        <v>19771</v>
      </c>
      <c r="B3434" s="7" t="s">
        <v>19772</v>
      </c>
      <c r="C3434" s="7" t="s">
        <v>3</v>
      </c>
      <c r="D3434" s="8">
        <v>137292000</v>
      </c>
      <c r="E3434" s="7" t="s">
        <v>3</v>
      </c>
      <c r="F3434" s="8">
        <v>144254000</v>
      </c>
      <c r="G3434" s="7" t="s">
        <v>19456</v>
      </c>
      <c r="H3434" s="5">
        <v>1.1644410451904826E-3</v>
      </c>
      <c r="I3434" s="12">
        <v>1.3559229477243037E-6</v>
      </c>
    </row>
    <row r="3435" spans="1:9" hidden="1" outlineLevel="1">
      <c r="A3435" s="7" t="s">
        <v>19773</v>
      </c>
      <c r="B3435" s="7" t="s">
        <v>19774</v>
      </c>
      <c r="C3435" s="7" t="s">
        <v>3</v>
      </c>
      <c r="D3435" s="8"/>
      <c r="E3435" s="7" t="s">
        <v>3</v>
      </c>
      <c r="F3435" s="8"/>
      <c r="G3435" s="7" t="s">
        <v>19456</v>
      </c>
      <c r="H3435" s="5">
        <v>0</v>
      </c>
      <c r="I3435" s="12">
        <v>0</v>
      </c>
    </row>
    <row r="3436" spans="1:9" hidden="1" outlineLevel="1">
      <c r="A3436" s="7" t="s">
        <v>19775</v>
      </c>
      <c r="B3436" s="7" t="s">
        <v>19776</v>
      </c>
      <c r="C3436" s="7" t="s">
        <v>3</v>
      </c>
      <c r="D3436" s="8">
        <v>741530000</v>
      </c>
      <c r="E3436" s="7" t="s">
        <v>3</v>
      </c>
      <c r="F3436" s="8">
        <v>408730000</v>
      </c>
      <c r="G3436" s="7" t="s">
        <v>19456</v>
      </c>
      <c r="H3436" s="5">
        <v>6.2892810086538084E-3</v>
      </c>
      <c r="I3436" s="12">
        <v>3.9555055605813468E-5</v>
      </c>
    </row>
    <row r="3437" spans="1:9" collapsed="1"/>
    <row r="3438" spans="1:9" s="17" customFormat="1">
      <c r="A3438" s="13"/>
      <c r="B3438" s="13" t="s">
        <v>19456</v>
      </c>
      <c r="C3438" s="13"/>
      <c r="D3438" s="20">
        <v>117903779300</v>
      </c>
      <c r="E3438" s="13"/>
      <c r="F3438" s="13"/>
      <c r="G3438" s="13"/>
      <c r="H3438" s="13" t="s">
        <v>13493</v>
      </c>
      <c r="I3438" s="20">
        <v>704.0913283250319</v>
      </c>
    </row>
    <row r="3439" spans="1:9">
      <c r="A3439" s="5"/>
      <c r="B3439" s="5"/>
      <c r="C3439" s="5"/>
      <c r="D3439" s="5"/>
      <c r="E3439" s="5"/>
      <c r="F3439" s="5"/>
      <c r="G3439" s="5"/>
      <c r="H3439" s="5"/>
      <c r="I3439" s="5"/>
    </row>
    <row r="3440" spans="1:9" ht="42" hidden="1" outlineLevel="1">
      <c r="A3440" s="6" t="s">
        <v>13494</v>
      </c>
      <c r="B3440" s="6" t="s">
        <v>13495</v>
      </c>
      <c r="C3440" s="6" t="s">
        <v>13497</v>
      </c>
      <c r="D3440" s="6" t="s">
        <v>13498</v>
      </c>
      <c r="E3440" s="6" t="s">
        <v>13499</v>
      </c>
      <c r="F3440" s="6" t="s">
        <v>13500</v>
      </c>
      <c r="G3440" s="6" t="s">
        <v>13496</v>
      </c>
      <c r="H3440" s="5"/>
      <c r="I3440" s="5"/>
    </row>
    <row r="3441" spans="1:9" hidden="1" outlineLevel="1">
      <c r="A3441" s="7" t="s">
        <v>19777</v>
      </c>
      <c r="B3441" s="7" t="s">
        <v>19778</v>
      </c>
      <c r="C3441" s="7" t="s">
        <v>3</v>
      </c>
      <c r="D3441" s="8">
        <v>36648000</v>
      </c>
      <c r="E3441" s="7" t="s">
        <v>3</v>
      </c>
      <c r="F3441" s="8">
        <v>12336000</v>
      </c>
      <c r="G3441" s="7" t="s">
        <v>78</v>
      </c>
      <c r="H3441" s="5">
        <v>5.4638288215838149E-4</v>
      </c>
      <c r="I3441" s="12">
        <v>2.9853425391569977E-7</v>
      </c>
    </row>
    <row r="3442" spans="1:9" hidden="1" outlineLevel="1">
      <c r="A3442" s="7" t="s">
        <v>19779</v>
      </c>
      <c r="B3442" s="7" t="s">
        <v>19780</v>
      </c>
      <c r="C3442" s="7" t="s">
        <v>3</v>
      </c>
      <c r="D3442" s="8">
        <v>5424000</v>
      </c>
      <c r="E3442" s="7" t="s">
        <v>3</v>
      </c>
      <c r="F3442" s="8">
        <v>2769000</v>
      </c>
      <c r="G3442" s="7" t="s">
        <v>78</v>
      </c>
      <c r="H3442" s="5">
        <v>8.0866097817808928E-5</v>
      </c>
      <c r="I3442" s="12">
        <v>6.5393257762794415E-9</v>
      </c>
    </row>
    <row r="3443" spans="1:9" hidden="1" outlineLevel="1">
      <c r="A3443" s="7" t="s">
        <v>19781</v>
      </c>
      <c r="B3443" s="7" t="s">
        <v>19782</v>
      </c>
      <c r="C3443" s="7" t="s">
        <v>3</v>
      </c>
      <c r="D3443" s="8">
        <v>60891000</v>
      </c>
      <c r="E3443" s="7" t="s">
        <v>3</v>
      </c>
      <c r="F3443" s="8">
        <v>28662000</v>
      </c>
      <c r="G3443" s="7" t="s">
        <v>78</v>
      </c>
      <c r="H3443" s="5">
        <v>9.0782034701773653E-4</v>
      </c>
      <c r="I3443" s="12">
        <v>8.2413778245940359E-7</v>
      </c>
    </row>
    <row r="3444" spans="1:9" hidden="1" outlineLevel="1">
      <c r="A3444" s="7" t="s">
        <v>19783</v>
      </c>
      <c r="B3444" s="7" t="s">
        <v>19784</v>
      </c>
      <c r="C3444" s="7" t="s">
        <v>3</v>
      </c>
      <c r="D3444" s="8">
        <v>39811000</v>
      </c>
      <c r="E3444" s="7" t="s">
        <v>3</v>
      </c>
      <c r="F3444" s="8">
        <v>9844000</v>
      </c>
      <c r="G3444" s="7" t="s">
        <v>78</v>
      </c>
      <c r="H3444" s="5">
        <v>5.9353986361076528E-4</v>
      </c>
      <c r="I3444" s="12">
        <v>3.5228956969508584E-7</v>
      </c>
    </row>
    <row r="3445" spans="1:9" hidden="1" outlineLevel="1">
      <c r="A3445" s="7" t="s">
        <v>19785</v>
      </c>
      <c r="B3445" s="7" t="s">
        <v>1805</v>
      </c>
      <c r="C3445" s="7" t="s">
        <v>3</v>
      </c>
      <c r="D3445" s="8">
        <v>12206500000</v>
      </c>
      <c r="E3445" s="7" t="s">
        <v>3</v>
      </c>
      <c r="F3445" s="8">
        <v>32059800000</v>
      </c>
      <c r="G3445" s="7" t="s">
        <v>78</v>
      </c>
      <c r="H3445" s="5">
        <v>0.18198599244341532</v>
      </c>
      <c r="I3445" s="12">
        <v>3.3118901445614815E-2</v>
      </c>
    </row>
    <row r="3446" spans="1:9" hidden="1" outlineLevel="1">
      <c r="A3446" s="7" t="s">
        <v>19786</v>
      </c>
      <c r="B3446" s="7" t="s">
        <v>19787</v>
      </c>
      <c r="C3446" s="7" t="s">
        <v>3</v>
      </c>
      <c r="D3446" s="8">
        <v>5562700000</v>
      </c>
      <c r="E3446" s="7" t="s">
        <v>3</v>
      </c>
      <c r="F3446" s="8">
        <v>1917900000</v>
      </c>
      <c r="G3446" s="7" t="s">
        <v>78</v>
      </c>
      <c r="H3446" s="5">
        <v>8.2933967981402235E-2</v>
      </c>
      <c r="I3446" s="12">
        <v>6.8780430451402513E-3</v>
      </c>
    </row>
    <row r="3447" spans="1:9" hidden="1" outlineLevel="1">
      <c r="A3447" s="7" t="s">
        <v>19788</v>
      </c>
      <c r="B3447" s="7" t="s">
        <v>19789</v>
      </c>
      <c r="C3447" s="7" t="s">
        <v>3</v>
      </c>
      <c r="D3447" s="8">
        <v>1122972000</v>
      </c>
      <c r="E3447" s="7" t="s">
        <v>3</v>
      </c>
      <c r="F3447" s="8">
        <v>372220000</v>
      </c>
      <c r="G3447" s="7" t="s">
        <v>78</v>
      </c>
      <c r="H3447" s="5">
        <v>1.6742323672319419E-2</v>
      </c>
      <c r="I3447" s="12">
        <v>2.8030540194870718E-4</v>
      </c>
    </row>
    <row r="3448" spans="1:9" hidden="1" outlineLevel="1">
      <c r="A3448" s="7" t="s">
        <v>19790</v>
      </c>
      <c r="B3448" s="7" t="s">
        <v>19791</v>
      </c>
      <c r="C3448" s="7" t="s">
        <v>3</v>
      </c>
      <c r="D3448" s="8">
        <v>20762800000</v>
      </c>
      <c r="E3448" s="7" t="s">
        <v>3</v>
      </c>
      <c r="F3448" s="8">
        <v>7182500000</v>
      </c>
      <c r="G3448" s="7" t="s">
        <v>78</v>
      </c>
      <c r="H3448" s="5">
        <v>0.30955136721452858</v>
      </c>
      <c r="I3448" s="12">
        <v>9.5822048944383925E-2</v>
      </c>
    </row>
    <row r="3449" spans="1:9" hidden="1" outlineLevel="1">
      <c r="A3449" s="7" t="s">
        <v>19792</v>
      </c>
      <c r="B3449" s="7" t="s">
        <v>19793</v>
      </c>
      <c r="C3449" s="7" t="s">
        <v>3</v>
      </c>
      <c r="D3449" s="8">
        <v>2518900000</v>
      </c>
      <c r="E3449" s="7" t="s">
        <v>3</v>
      </c>
      <c r="F3449" s="8">
        <v>6370100000</v>
      </c>
      <c r="G3449" s="7" t="s">
        <v>78</v>
      </c>
      <c r="H3449" s="5">
        <v>3.7554132336518969E-2</v>
      </c>
      <c r="I3449" s="12">
        <v>1.4103128555487798E-3</v>
      </c>
    </row>
    <row r="3450" spans="1:9" hidden="1" outlineLevel="1">
      <c r="A3450" s="7" t="s">
        <v>19794</v>
      </c>
      <c r="B3450" s="7" t="s">
        <v>19795</v>
      </c>
      <c r="C3450" s="7" t="s">
        <v>3</v>
      </c>
      <c r="D3450" s="8">
        <v>1744000</v>
      </c>
      <c r="E3450" s="7" t="s">
        <v>3</v>
      </c>
      <c r="F3450" s="8">
        <v>630000</v>
      </c>
      <c r="G3450" s="7" t="s">
        <v>78</v>
      </c>
      <c r="H3450" s="5">
        <v>2.6001193693631779E-5</v>
      </c>
      <c r="I3450" s="12">
        <v>6.7606207349375702E-10</v>
      </c>
    </row>
    <row r="3451" spans="1:9" hidden="1" outlineLevel="1">
      <c r="A3451" s="7" t="s">
        <v>19796</v>
      </c>
      <c r="B3451" s="7" t="s">
        <v>75</v>
      </c>
      <c r="C3451" s="7" t="s">
        <v>3</v>
      </c>
      <c r="D3451" s="8">
        <v>1859922000</v>
      </c>
      <c r="E3451" s="7" t="s">
        <v>3</v>
      </c>
      <c r="F3451" s="8">
        <v>1274174000</v>
      </c>
      <c r="G3451" s="7" t="s">
        <v>78</v>
      </c>
      <c r="H3451" s="5">
        <v>2.7729467991426036E-2</v>
      </c>
      <c r="I3451" s="12">
        <v>7.689233950875211E-4</v>
      </c>
    </row>
    <row r="3452" spans="1:9" hidden="1" outlineLevel="1">
      <c r="A3452" s="7" t="s">
        <v>19797</v>
      </c>
      <c r="B3452" s="7" t="s">
        <v>19798</v>
      </c>
      <c r="C3452" s="7" t="s">
        <v>3</v>
      </c>
      <c r="D3452" s="8">
        <v>1710028000</v>
      </c>
      <c r="E3452" s="7" t="s">
        <v>3</v>
      </c>
      <c r="F3452" s="8">
        <v>424332000</v>
      </c>
      <c r="G3452" s="7" t="s">
        <v>78</v>
      </c>
      <c r="H3452" s="5">
        <v>2.5494707138494131E-2</v>
      </c>
      <c r="I3452" s="12">
        <v>6.499800920775836E-4</v>
      </c>
    </row>
    <row r="3453" spans="1:9" hidden="1" outlineLevel="1">
      <c r="A3453" s="7" t="s">
        <v>19799</v>
      </c>
      <c r="B3453" s="7" t="s">
        <v>19800</v>
      </c>
      <c r="C3453" s="7" t="s">
        <v>3</v>
      </c>
      <c r="D3453" s="8"/>
      <c r="E3453" s="7" t="s">
        <v>3</v>
      </c>
      <c r="F3453" s="8"/>
      <c r="G3453" s="7" t="s">
        <v>78</v>
      </c>
      <c r="H3453" s="5">
        <v>0</v>
      </c>
      <c r="I3453" s="12">
        <v>0</v>
      </c>
    </row>
    <row r="3454" spans="1:9" hidden="1" outlineLevel="1">
      <c r="A3454" s="7" t="s">
        <v>19801</v>
      </c>
      <c r="B3454" s="7" t="s">
        <v>277</v>
      </c>
      <c r="C3454" s="7" t="s">
        <v>3</v>
      </c>
      <c r="D3454" s="8">
        <v>1217331000</v>
      </c>
      <c r="E3454" s="7" t="s">
        <v>3</v>
      </c>
      <c r="F3454" s="8">
        <v>363922000</v>
      </c>
      <c r="G3454" s="7" t="s">
        <v>78</v>
      </c>
      <c r="H3454" s="5">
        <v>1.8149116468040405E-2</v>
      </c>
      <c r="I3454" s="12">
        <v>3.2939042857049543E-4</v>
      </c>
    </row>
    <row r="3455" spans="1:9" hidden="1" outlineLevel="1">
      <c r="A3455" s="7" t="s">
        <v>19802</v>
      </c>
      <c r="B3455" s="7" t="s">
        <v>19803</v>
      </c>
      <c r="C3455" s="7" t="s">
        <v>3</v>
      </c>
      <c r="D3455" s="8">
        <v>76810000</v>
      </c>
      <c r="E3455" s="7" t="s">
        <v>3</v>
      </c>
      <c r="F3455" s="8">
        <v>43203000</v>
      </c>
      <c r="G3455" s="7" t="s">
        <v>78</v>
      </c>
      <c r="H3455" s="5">
        <v>1.1451557841788171E-3</v>
      </c>
      <c r="I3455" s="12">
        <v>1.3113817700382014E-6</v>
      </c>
    </row>
    <row r="3456" spans="1:9" hidden="1" outlineLevel="1">
      <c r="A3456" s="7" t="s">
        <v>19804</v>
      </c>
      <c r="B3456" s="7" t="s">
        <v>19805</v>
      </c>
      <c r="C3456" s="7" t="s">
        <v>3</v>
      </c>
      <c r="D3456" s="8">
        <v>3390000</v>
      </c>
      <c r="E3456" s="7" t="s">
        <v>3</v>
      </c>
      <c r="F3456" s="8"/>
      <c r="G3456" s="7" t="s">
        <v>78</v>
      </c>
      <c r="H3456" s="5">
        <v>5.0541311136130575E-5</v>
      </c>
      <c r="I3456" s="12">
        <v>2.5544241313591565E-9</v>
      </c>
    </row>
    <row r="3457" spans="1:9" hidden="1" outlineLevel="1">
      <c r="A3457" s="7" t="s">
        <v>19806</v>
      </c>
      <c r="B3457" s="7" t="s">
        <v>19807</v>
      </c>
      <c r="C3457" s="7" t="s">
        <v>3</v>
      </c>
      <c r="D3457" s="8">
        <v>2174045000</v>
      </c>
      <c r="E3457" s="7" t="s">
        <v>3</v>
      </c>
      <c r="F3457" s="8">
        <v>1066671000</v>
      </c>
      <c r="G3457" s="7" t="s">
        <v>78</v>
      </c>
      <c r="H3457" s="5">
        <v>3.241270937137139E-2</v>
      </c>
      <c r="I3457" s="12">
        <v>1.0505837287929868E-3</v>
      </c>
    </row>
    <row r="3458" spans="1:9" hidden="1" outlineLevel="1">
      <c r="A3458" s="7" t="s">
        <v>19808</v>
      </c>
      <c r="B3458" s="7" t="s">
        <v>19809</v>
      </c>
      <c r="C3458" s="7" t="s">
        <v>3</v>
      </c>
      <c r="D3458" s="8">
        <v>4695014000</v>
      </c>
      <c r="E3458" s="7" t="s">
        <v>3</v>
      </c>
      <c r="F3458" s="8">
        <v>1647267000</v>
      </c>
      <c r="G3458" s="7" t="s">
        <v>78</v>
      </c>
      <c r="H3458" s="5">
        <v>6.9997688307518874E-2</v>
      </c>
      <c r="I3458" s="12">
        <v>4.8996763683965645E-3</v>
      </c>
    </row>
    <row r="3459" spans="1:9" hidden="1" outlineLevel="1">
      <c r="A3459" s="7" t="s">
        <v>19810</v>
      </c>
      <c r="B3459" s="7" t="s">
        <v>19811</v>
      </c>
      <c r="C3459" s="7" t="s">
        <v>3</v>
      </c>
      <c r="D3459" s="8">
        <v>2357788000</v>
      </c>
      <c r="E3459" s="7" t="s">
        <v>3</v>
      </c>
      <c r="F3459" s="8">
        <v>796670000</v>
      </c>
      <c r="G3459" s="7" t="s">
        <v>78</v>
      </c>
      <c r="H3459" s="5">
        <v>3.5152122979656357E-2</v>
      </c>
      <c r="I3459" s="12">
        <v>1.2356717499768844E-3</v>
      </c>
    </row>
    <row r="3460" spans="1:9" hidden="1" outlineLevel="1">
      <c r="A3460" s="7" t="s">
        <v>19812</v>
      </c>
      <c r="B3460" s="7" t="s">
        <v>19813</v>
      </c>
      <c r="C3460" s="7" t="s">
        <v>3</v>
      </c>
      <c r="D3460" s="8">
        <v>636184000</v>
      </c>
      <c r="E3460" s="7" t="s">
        <v>3</v>
      </c>
      <c r="F3460" s="8">
        <v>448528000</v>
      </c>
      <c r="G3460" s="7" t="s">
        <v>78</v>
      </c>
      <c r="H3460" s="5">
        <v>9.4848299362324771E-3</v>
      </c>
      <c r="I3460" s="12">
        <v>8.9961998919251774E-5</v>
      </c>
    </row>
    <row r="3461" spans="1:9" hidden="1" outlineLevel="1">
      <c r="A3461" s="7" t="s">
        <v>19814</v>
      </c>
      <c r="B3461" s="7" t="s">
        <v>19815</v>
      </c>
      <c r="C3461" s="7" t="s">
        <v>3</v>
      </c>
      <c r="D3461" s="8"/>
      <c r="E3461" s="7" t="s">
        <v>3</v>
      </c>
      <c r="F3461" s="8"/>
      <c r="G3461" s="7" t="s">
        <v>78</v>
      </c>
      <c r="H3461" s="5">
        <v>0</v>
      </c>
      <c r="I3461" s="12">
        <v>0</v>
      </c>
    </row>
    <row r="3462" spans="1:9" hidden="1" outlineLevel="1">
      <c r="A3462" s="7" t="s">
        <v>19816</v>
      </c>
      <c r="B3462" s="7" t="s">
        <v>19817</v>
      </c>
      <c r="C3462" s="7" t="s">
        <v>3</v>
      </c>
      <c r="D3462" s="8">
        <v>329000</v>
      </c>
      <c r="E3462" s="7" t="s">
        <v>3</v>
      </c>
      <c r="F3462" s="8">
        <v>533000</v>
      </c>
      <c r="G3462" s="7" t="s">
        <v>78</v>
      </c>
      <c r="H3462" s="5">
        <v>4.9050417002321418E-6</v>
      </c>
      <c r="I3462" s="12">
        <v>2.405943408101622E-11</v>
      </c>
    </row>
    <row r="3463" spans="1:9" hidden="1" outlineLevel="1">
      <c r="A3463" s="7" t="s">
        <v>19818</v>
      </c>
      <c r="B3463" s="7" t="s">
        <v>19819</v>
      </c>
      <c r="C3463" s="7" t="s">
        <v>3</v>
      </c>
      <c r="D3463" s="8">
        <v>770013000</v>
      </c>
      <c r="E3463" s="7" t="s">
        <v>3</v>
      </c>
      <c r="F3463" s="8">
        <v>1217151000</v>
      </c>
      <c r="G3463" s="7" t="s">
        <v>78</v>
      </c>
      <c r="H3463" s="5">
        <v>1.1480078646567939E-2</v>
      </c>
      <c r="I3463" s="12">
        <v>1.3179220573138518E-4</v>
      </c>
    </row>
    <row r="3464" spans="1:9" hidden="1" outlineLevel="1">
      <c r="A3464" s="7" t="s">
        <v>19820</v>
      </c>
      <c r="B3464" s="7" t="s">
        <v>19821</v>
      </c>
      <c r="C3464" s="7" t="s">
        <v>3</v>
      </c>
      <c r="D3464" s="8">
        <v>995559000</v>
      </c>
      <c r="E3464" s="7" t="s">
        <v>3</v>
      </c>
      <c r="F3464" s="8">
        <v>1233666000</v>
      </c>
      <c r="G3464" s="7" t="s">
        <v>78</v>
      </c>
      <c r="H3464" s="5">
        <v>1.4842730729609151E-2</v>
      </c>
      <c r="I3464" s="12">
        <v>2.2030665551168381E-4</v>
      </c>
    </row>
    <row r="3465" spans="1:9" hidden="1" outlineLevel="1">
      <c r="A3465" s="7" t="s">
        <v>19822</v>
      </c>
      <c r="B3465" s="7" t="s">
        <v>19823</v>
      </c>
      <c r="C3465" s="7" t="s">
        <v>3</v>
      </c>
      <c r="D3465" s="8">
        <v>7939000</v>
      </c>
      <c r="E3465" s="7" t="s">
        <v>3</v>
      </c>
      <c r="F3465" s="8">
        <v>13428000</v>
      </c>
      <c r="G3465" s="7" t="s">
        <v>78</v>
      </c>
      <c r="H3465" s="5">
        <v>1.1836208528310934E-4</v>
      </c>
      <c r="I3465" s="12">
        <v>1.4009583232566048E-8</v>
      </c>
    </row>
    <row r="3466" spans="1:9" hidden="1" outlineLevel="1">
      <c r="A3466" s="7" t="s">
        <v>19824</v>
      </c>
      <c r="B3466" s="7" t="s">
        <v>19825</v>
      </c>
      <c r="C3466" s="7" t="s">
        <v>3</v>
      </c>
      <c r="D3466" s="8">
        <v>7000</v>
      </c>
      <c r="E3466" s="7" t="s">
        <v>3</v>
      </c>
      <c r="F3466" s="8">
        <v>1146000</v>
      </c>
      <c r="G3466" s="7" t="s">
        <v>78</v>
      </c>
      <c r="H3466" s="5">
        <v>1.0436258936664131E-7</v>
      </c>
      <c r="I3466" s="12">
        <v>1.0891550059310193E-14</v>
      </c>
    </row>
    <row r="3467" spans="1:9" hidden="1" outlineLevel="1">
      <c r="A3467" s="7" t="s">
        <v>19826</v>
      </c>
      <c r="B3467" s="7" t="s">
        <v>19827</v>
      </c>
      <c r="C3467" s="7" t="s">
        <v>3</v>
      </c>
      <c r="D3467" s="8">
        <v>3481912000</v>
      </c>
      <c r="E3467" s="7" t="s">
        <v>3</v>
      </c>
      <c r="F3467" s="8">
        <v>5627786000</v>
      </c>
      <c r="G3467" s="7" t="s">
        <v>78</v>
      </c>
      <c r="H3467" s="5">
        <v>5.1911621752397254E-2</v>
      </c>
      <c r="I3467" s="12">
        <v>2.6948164729639636E-3</v>
      </c>
    </row>
    <row r="3468" spans="1:9" hidden="1" outlineLevel="1">
      <c r="A3468" s="7" t="s">
        <v>19828</v>
      </c>
      <c r="B3468" s="7" t="s">
        <v>19829</v>
      </c>
      <c r="C3468" s="7" t="s">
        <v>3</v>
      </c>
      <c r="D3468" s="8">
        <v>1751940</v>
      </c>
      <c r="E3468" s="7" t="s">
        <v>3</v>
      </c>
      <c r="F3468" s="8">
        <v>2167640</v>
      </c>
      <c r="G3468" s="7" t="s">
        <v>78</v>
      </c>
      <c r="H3468" s="5">
        <v>2.6119570687856226E-5</v>
      </c>
      <c r="I3468" s="12">
        <v>6.822319729179182E-10</v>
      </c>
    </row>
    <row r="3469" spans="1:9" hidden="1" outlineLevel="1">
      <c r="A3469" s="7" t="s">
        <v>19830</v>
      </c>
      <c r="B3469" s="7" t="s">
        <v>19831</v>
      </c>
      <c r="C3469" s="7" t="s">
        <v>3</v>
      </c>
      <c r="D3469" s="8">
        <v>250000</v>
      </c>
      <c r="E3469" s="7" t="s">
        <v>3</v>
      </c>
      <c r="F3469" s="8">
        <v>132000</v>
      </c>
      <c r="G3469" s="7" t="s">
        <v>78</v>
      </c>
      <c r="H3469" s="5">
        <v>3.7272353345229041E-6</v>
      </c>
      <c r="I3469" s="12">
        <v>1.3892283238916064E-11</v>
      </c>
    </row>
    <row r="3470" spans="1:9" hidden="1" outlineLevel="1">
      <c r="A3470" s="7" t="s">
        <v>19832</v>
      </c>
      <c r="B3470" s="7" t="s">
        <v>19833</v>
      </c>
      <c r="C3470" s="7" t="s">
        <v>3</v>
      </c>
      <c r="D3470" s="8">
        <v>494292000</v>
      </c>
      <c r="E3470" s="7" t="s">
        <v>3</v>
      </c>
      <c r="F3470" s="8">
        <v>568701000</v>
      </c>
      <c r="G3470" s="7" t="s">
        <v>78</v>
      </c>
      <c r="H3470" s="5">
        <v>7.3693704318879812E-3</v>
      </c>
      <c r="I3470" s="12">
        <v>5.4307620562384852E-5</v>
      </c>
    </row>
    <row r="3471" spans="1:9" hidden="1" outlineLevel="1">
      <c r="A3471" s="7" t="s">
        <v>19834</v>
      </c>
      <c r="B3471" s="7" t="s">
        <v>19835</v>
      </c>
      <c r="C3471" s="7" t="s">
        <v>3</v>
      </c>
      <c r="D3471" s="8"/>
      <c r="E3471" s="7" t="s">
        <v>3</v>
      </c>
      <c r="F3471" s="8"/>
      <c r="G3471" s="7" t="s">
        <v>78</v>
      </c>
      <c r="H3471" s="5">
        <v>0</v>
      </c>
      <c r="I3471" s="12">
        <v>0</v>
      </c>
    </row>
    <row r="3472" spans="1:9" hidden="1" outlineLevel="1">
      <c r="A3472" s="7" t="s">
        <v>19836</v>
      </c>
      <c r="B3472" s="7" t="s">
        <v>11013</v>
      </c>
      <c r="C3472" s="7" t="s">
        <v>3</v>
      </c>
      <c r="D3472" s="8">
        <v>617825000</v>
      </c>
      <c r="E3472" s="7" t="s">
        <v>3</v>
      </c>
      <c r="F3472" s="8">
        <v>325133000</v>
      </c>
      <c r="G3472" s="7" t="s">
        <v>78</v>
      </c>
      <c r="H3472" s="5">
        <v>9.2111166822064529E-3</v>
      </c>
      <c r="I3472" s="12">
        <v>8.4844670533222008E-5</v>
      </c>
    </row>
    <row r="3473" spans="1:9" hidden="1" outlineLevel="1">
      <c r="A3473" s="7" t="s">
        <v>19837</v>
      </c>
      <c r="B3473" s="7" t="s">
        <v>7463</v>
      </c>
      <c r="C3473" s="7" t="s">
        <v>3</v>
      </c>
      <c r="D3473" s="8">
        <v>91839850</v>
      </c>
      <c r="E3473" s="7" t="s">
        <v>3</v>
      </c>
      <c r="F3473" s="8">
        <v>28200760</v>
      </c>
      <c r="G3473" s="7" t="s">
        <v>78</v>
      </c>
      <c r="H3473" s="5">
        <v>1.3692349361491332E-3</v>
      </c>
      <c r="I3473" s="12">
        <v>1.874804310371321E-6</v>
      </c>
    </row>
    <row r="3474" spans="1:9" hidden="1" outlineLevel="1">
      <c r="A3474" s="7" t="s">
        <v>19838</v>
      </c>
      <c r="B3474" s="7" t="s">
        <v>19839</v>
      </c>
      <c r="C3474" s="7" t="s">
        <v>3</v>
      </c>
      <c r="D3474" s="8"/>
      <c r="E3474" s="7" t="s">
        <v>3</v>
      </c>
      <c r="F3474" s="8"/>
      <c r="G3474" s="7" t="s">
        <v>78</v>
      </c>
      <c r="H3474" s="5">
        <v>0</v>
      </c>
      <c r="I3474" s="12">
        <v>0</v>
      </c>
    </row>
    <row r="3475" spans="1:9" hidden="1" outlineLevel="1">
      <c r="A3475" s="7" t="s">
        <v>19840</v>
      </c>
      <c r="B3475" s="7" t="s">
        <v>19841</v>
      </c>
      <c r="C3475" s="7" t="s">
        <v>3</v>
      </c>
      <c r="D3475" s="8">
        <v>581192000</v>
      </c>
      <c r="E3475" s="7" t="s">
        <v>3</v>
      </c>
      <c r="F3475" s="8">
        <v>139672000</v>
      </c>
      <c r="G3475" s="7" t="s">
        <v>78</v>
      </c>
      <c r="H3475" s="5">
        <v>8.6649574341681416E-3</v>
      </c>
      <c r="I3475" s="12">
        <v>7.5081487335945749E-5</v>
      </c>
    </row>
    <row r="3476" spans="1:9" hidden="1" outlineLevel="1">
      <c r="A3476" s="7" t="s">
        <v>19842</v>
      </c>
      <c r="B3476" s="7" t="s">
        <v>19843</v>
      </c>
      <c r="C3476" s="7" t="s">
        <v>3</v>
      </c>
      <c r="D3476" s="8">
        <v>6651030</v>
      </c>
      <c r="E3476" s="7" t="s">
        <v>3</v>
      </c>
      <c r="F3476" s="8">
        <v>1747500</v>
      </c>
      <c r="G3476" s="7" t="s">
        <v>78</v>
      </c>
      <c r="H3476" s="5">
        <v>9.9159816107887477E-5</v>
      </c>
      <c r="I3476" s="12">
        <v>9.8326691305500612E-9</v>
      </c>
    </row>
    <row r="3477" spans="1:9" hidden="1" outlineLevel="1">
      <c r="A3477" s="7" t="s">
        <v>19844</v>
      </c>
      <c r="B3477" s="7" t="s">
        <v>19845</v>
      </c>
      <c r="C3477" s="7" t="s">
        <v>3</v>
      </c>
      <c r="D3477" s="8">
        <v>215590</v>
      </c>
      <c r="E3477" s="7" t="s">
        <v>3</v>
      </c>
      <c r="F3477" s="8">
        <v>62850</v>
      </c>
      <c r="G3477" s="7" t="s">
        <v>78</v>
      </c>
      <c r="H3477" s="5">
        <v>3.2142186630791714E-6</v>
      </c>
      <c r="I3477" s="12">
        <v>1.0331201614086456E-11</v>
      </c>
    </row>
    <row r="3478" spans="1:9" hidden="1" outlineLevel="1">
      <c r="A3478" s="7" t="s">
        <v>19846</v>
      </c>
      <c r="B3478" s="7" t="s">
        <v>19847</v>
      </c>
      <c r="C3478" s="7" t="s">
        <v>3</v>
      </c>
      <c r="D3478" s="8">
        <v>152304000</v>
      </c>
      <c r="E3478" s="7" t="s">
        <v>3</v>
      </c>
      <c r="F3478" s="8">
        <v>53357000</v>
      </c>
      <c r="G3478" s="7" t="s">
        <v>78</v>
      </c>
      <c r="H3478" s="5">
        <v>2.2706914015567055E-3</v>
      </c>
      <c r="I3478" s="12">
        <v>5.1560394411035554E-6</v>
      </c>
    </row>
    <row r="3479" spans="1:9" hidden="1" outlineLevel="1">
      <c r="A3479" s="7" t="s">
        <v>19848</v>
      </c>
      <c r="B3479" s="7" t="s">
        <v>19849</v>
      </c>
      <c r="C3479" s="7" t="s">
        <v>3</v>
      </c>
      <c r="D3479" s="8">
        <v>0</v>
      </c>
      <c r="E3479" s="7" t="s">
        <v>3</v>
      </c>
      <c r="F3479" s="8">
        <v>0</v>
      </c>
      <c r="G3479" s="7" t="s">
        <v>78</v>
      </c>
      <c r="H3479" s="5">
        <v>0</v>
      </c>
      <c r="I3479" s="12">
        <v>0</v>
      </c>
    </row>
    <row r="3480" spans="1:9" hidden="1" outlineLevel="1">
      <c r="A3480" s="7" t="s">
        <v>19850</v>
      </c>
      <c r="B3480" s="7" t="s">
        <v>19851</v>
      </c>
      <c r="C3480" s="7" t="s">
        <v>3</v>
      </c>
      <c r="D3480" s="8">
        <v>5241710</v>
      </c>
      <c r="E3480" s="7" t="s">
        <v>3</v>
      </c>
      <c r="F3480" s="8">
        <v>2559390</v>
      </c>
      <c r="G3480" s="7" t="s">
        <v>78</v>
      </c>
      <c r="H3480" s="5">
        <v>7.8148346901288197E-5</v>
      </c>
      <c r="I3480" s="12">
        <v>6.1071641234040802E-9</v>
      </c>
    </row>
    <row r="3481" spans="1:9" hidden="1" outlineLevel="1">
      <c r="A3481" s="7" t="s">
        <v>19852</v>
      </c>
      <c r="B3481" s="7" t="s">
        <v>19853</v>
      </c>
      <c r="C3481" s="7" t="s">
        <v>3</v>
      </c>
      <c r="D3481" s="8"/>
      <c r="E3481" s="7" t="s">
        <v>3</v>
      </c>
      <c r="F3481" s="8"/>
      <c r="G3481" s="7" t="s">
        <v>78</v>
      </c>
      <c r="H3481" s="5">
        <v>0</v>
      </c>
      <c r="I3481" s="12">
        <v>0</v>
      </c>
    </row>
    <row r="3482" spans="1:9" hidden="1" outlineLevel="1">
      <c r="A3482" s="7" t="s">
        <v>19854</v>
      </c>
      <c r="B3482" s="7" t="s">
        <v>19855</v>
      </c>
      <c r="C3482" s="7" t="s">
        <v>3</v>
      </c>
      <c r="D3482" s="8">
        <v>320340</v>
      </c>
      <c r="E3482" s="7" t="s">
        <v>3</v>
      </c>
      <c r="F3482" s="8">
        <v>4560</v>
      </c>
      <c r="G3482" s="7" t="s">
        <v>78</v>
      </c>
      <c r="H3482" s="5">
        <v>4.7759302682442686E-6</v>
      </c>
      <c r="I3482" s="12">
        <v>2.2809509927131771E-11</v>
      </c>
    </row>
    <row r="3483" spans="1:9" hidden="1" outlineLevel="1">
      <c r="A3483" s="7" t="s">
        <v>19856</v>
      </c>
      <c r="B3483" s="7" t="s">
        <v>19857</v>
      </c>
      <c r="C3483" s="7" t="s">
        <v>3</v>
      </c>
      <c r="D3483" s="8">
        <v>262615000</v>
      </c>
      <c r="E3483" s="7" t="s">
        <v>3</v>
      </c>
      <c r="F3483" s="8">
        <v>427247000</v>
      </c>
      <c r="G3483" s="7" t="s">
        <v>78</v>
      </c>
      <c r="H3483" s="5">
        <v>3.9153116295029293E-3</v>
      </c>
      <c r="I3483" s="12">
        <v>1.5329665156120882E-5</v>
      </c>
    </row>
    <row r="3484" spans="1:9" hidden="1" outlineLevel="1">
      <c r="A3484" s="7" t="s">
        <v>19858</v>
      </c>
      <c r="B3484" s="7" t="s">
        <v>19859</v>
      </c>
      <c r="C3484" s="7" t="s">
        <v>3</v>
      </c>
      <c r="D3484" s="8">
        <v>1162840</v>
      </c>
      <c r="E3484" s="7" t="s">
        <v>3</v>
      </c>
      <c r="F3484" s="8">
        <v>3127940</v>
      </c>
      <c r="G3484" s="7" t="s">
        <v>78</v>
      </c>
      <c r="H3484" s="5">
        <v>1.7336713345586456E-5</v>
      </c>
      <c r="I3484" s="12">
        <v>3.0056162962703555E-10</v>
      </c>
    </row>
    <row r="3485" spans="1:9" hidden="1" outlineLevel="1">
      <c r="A3485" s="7" t="s">
        <v>19860</v>
      </c>
      <c r="B3485" s="7" t="s">
        <v>19861</v>
      </c>
      <c r="C3485" s="7" t="s">
        <v>3</v>
      </c>
      <c r="D3485" s="8">
        <v>113523000</v>
      </c>
      <c r="E3485" s="7" t="s">
        <v>3</v>
      </c>
      <c r="F3485" s="8">
        <v>20044000</v>
      </c>
      <c r="G3485" s="7" t="s">
        <v>78</v>
      </c>
      <c r="H3485" s="5">
        <v>1.6925077475241745E-3</v>
      </c>
      <c r="I3485" s="12">
        <v>2.8645824754293548E-6</v>
      </c>
    </row>
    <row r="3486" spans="1:9" hidden="1" outlineLevel="1">
      <c r="A3486" s="7" t="s">
        <v>19862</v>
      </c>
      <c r="B3486" s="7" t="s">
        <v>19863</v>
      </c>
      <c r="C3486" s="7" t="s">
        <v>3</v>
      </c>
      <c r="D3486" s="8"/>
      <c r="E3486" s="7" t="s">
        <v>3</v>
      </c>
      <c r="F3486" s="8"/>
      <c r="G3486" s="7" t="s">
        <v>78</v>
      </c>
      <c r="H3486" s="5">
        <v>0</v>
      </c>
      <c r="I3486" s="12">
        <v>0</v>
      </c>
    </row>
    <row r="3487" spans="1:9" hidden="1" outlineLevel="1">
      <c r="A3487" s="7" t="s">
        <v>19864</v>
      </c>
      <c r="B3487" s="7" t="s">
        <v>19865</v>
      </c>
      <c r="C3487" s="7" t="s">
        <v>3</v>
      </c>
      <c r="D3487" s="8">
        <v>45778490</v>
      </c>
      <c r="E3487" s="7" t="s">
        <v>3</v>
      </c>
      <c r="F3487" s="8">
        <v>42995460</v>
      </c>
      <c r="G3487" s="7" t="s">
        <v>78</v>
      </c>
      <c r="H3487" s="5">
        <v>6.825088219564137E-4</v>
      </c>
      <c r="I3487" s="12">
        <v>4.6581829204833162E-7</v>
      </c>
    </row>
    <row r="3488" spans="1:9" hidden="1" outlineLevel="1">
      <c r="A3488" s="7" t="s">
        <v>19866</v>
      </c>
      <c r="B3488" s="7" t="s">
        <v>19867</v>
      </c>
      <c r="C3488" s="7" t="s">
        <v>3</v>
      </c>
      <c r="D3488" s="8">
        <v>3900150</v>
      </c>
      <c r="E3488" s="7" t="s">
        <v>3</v>
      </c>
      <c r="F3488" s="8">
        <v>645190</v>
      </c>
      <c r="G3488" s="7" t="s">
        <v>78</v>
      </c>
      <c r="H3488" s="5">
        <v>5.8147107559758013E-5</v>
      </c>
      <c r="I3488" s="12">
        <v>3.3810861175660674E-9</v>
      </c>
    </row>
    <row r="3489" spans="1:9" hidden="1" outlineLevel="1">
      <c r="A3489" s="7" t="s">
        <v>19868</v>
      </c>
      <c r="B3489" s="7" t="s">
        <v>19869</v>
      </c>
      <c r="C3489" s="7" t="s">
        <v>3</v>
      </c>
      <c r="D3489" s="8">
        <v>23978140</v>
      </c>
      <c r="E3489" s="7" t="s">
        <v>3</v>
      </c>
      <c r="F3489" s="8">
        <v>5115200</v>
      </c>
      <c r="G3489" s="7" t="s">
        <v>78</v>
      </c>
      <c r="H3489" s="5">
        <v>3.5748868265654809E-4</v>
      </c>
      <c r="I3489" s="12">
        <v>1.2779815822751414E-7</v>
      </c>
    </row>
    <row r="3490" spans="1:9" hidden="1" outlineLevel="1">
      <c r="A3490" s="7" t="s">
        <v>19870</v>
      </c>
      <c r="B3490" s="7" t="s">
        <v>19871</v>
      </c>
      <c r="C3490" s="7" t="s">
        <v>3</v>
      </c>
      <c r="D3490" s="8">
        <v>172810550</v>
      </c>
      <c r="E3490" s="7" t="s">
        <v>3</v>
      </c>
      <c r="F3490" s="8">
        <v>53772570</v>
      </c>
      <c r="G3490" s="7" t="s">
        <v>78</v>
      </c>
      <c r="H3490" s="5">
        <v>2.5764223525533481E-3</v>
      </c>
      <c r="I3490" s="12">
        <v>6.6379521387365286E-6</v>
      </c>
    </row>
    <row r="3491" spans="1:9" hidden="1" outlineLevel="1">
      <c r="A3491" s="7" t="s">
        <v>19872</v>
      </c>
      <c r="B3491" s="7" t="s">
        <v>19873</v>
      </c>
      <c r="C3491" s="7" t="s">
        <v>3</v>
      </c>
      <c r="D3491" s="8">
        <v>2193531000</v>
      </c>
      <c r="E3491" s="7" t="s">
        <v>3</v>
      </c>
      <c r="F3491" s="8">
        <v>2347764000</v>
      </c>
      <c r="G3491" s="7" t="s">
        <v>78</v>
      </c>
      <c r="H3491" s="5">
        <v>3.2703225002285438E-2</v>
      </c>
      <c r="I3491" s="12">
        <v>1.0695009255501074E-3</v>
      </c>
    </row>
    <row r="3492" spans="1:9" collapsed="1"/>
    <row r="3493" spans="1:9" s="17" customFormat="1">
      <c r="A3493" s="13"/>
      <c r="B3493" s="13" t="s">
        <v>78</v>
      </c>
      <c r="C3493" s="13"/>
      <c r="D3493" s="20">
        <v>67073843630</v>
      </c>
      <c r="E3493" s="13"/>
      <c r="F3493" s="13"/>
      <c r="G3493" s="13"/>
      <c r="H3493" s="13" t="s">
        <v>13493</v>
      </c>
      <c r="I3493" s="20">
        <v>1508.9973665020607</v>
      </c>
    </row>
    <row r="3496" spans="1:9" ht="42" hidden="1" outlineLevel="1">
      <c r="A3496" s="6" t="s">
        <v>13494</v>
      </c>
      <c r="B3496" s="6" t="s">
        <v>13495</v>
      </c>
      <c r="C3496" s="6" t="s">
        <v>13497</v>
      </c>
      <c r="D3496" s="6" t="s">
        <v>13498</v>
      </c>
      <c r="E3496" s="6" t="s">
        <v>13499</v>
      </c>
      <c r="F3496" s="6" t="s">
        <v>13500</v>
      </c>
      <c r="G3496" s="6" t="s">
        <v>13496</v>
      </c>
      <c r="H3496" s="5"/>
      <c r="I3496" s="5"/>
    </row>
    <row r="3497" spans="1:9" hidden="1" outlineLevel="1">
      <c r="A3497" s="7" t="s">
        <v>19874</v>
      </c>
      <c r="B3497" s="7" t="s">
        <v>5386</v>
      </c>
      <c r="C3497" s="7" t="s">
        <v>3</v>
      </c>
      <c r="D3497" s="8">
        <v>17985000</v>
      </c>
      <c r="E3497" s="7" t="s">
        <v>3</v>
      </c>
      <c r="F3497" s="8">
        <v>79099000</v>
      </c>
      <c r="G3497" s="7" t="s">
        <v>94</v>
      </c>
      <c r="H3497" s="5">
        <v>2.8732302553514765E-4</v>
      </c>
      <c r="I3497" s="12">
        <v>8.2554521002671102E-8</v>
      </c>
    </row>
    <row r="3498" spans="1:9" hidden="1" outlineLevel="1">
      <c r="A3498" s="7" t="s">
        <v>19875</v>
      </c>
      <c r="B3498" s="7" t="s">
        <v>19876</v>
      </c>
      <c r="C3498" s="7" t="s">
        <v>3</v>
      </c>
      <c r="D3498" s="8">
        <v>512310</v>
      </c>
      <c r="E3498" s="7" t="s">
        <v>3</v>
      </c>
      <c r="F3498" s="8">
        <v>1540300</v>
      </c>
      <c r="G3498" s="7" t="s">
        <v>94</v>
      </c>
      <c r="H3498" s="5">
        <v>8.18451260561087E-6</v>
      </c>
      <c r="I3498" s="12">
        <v>6.6986246591403232E-11</v>
      </c>
    </row>
    <row r="3499" spans="1:9" hidden="1" outlineLevel="1">
      <c r="A3499" s="7" t="s">
        <v>19877</v>
      </c>
      <c r="B3499" s="7" t="s">
        <v>19878</v>
      </c>
      <c r="C3499" s="7" t="s">
        <v>3</v>
      </c>
      <c r="D3499" s="8">
        <v>7437980</v>
      </c>
      <c r="E3499" s="7" t="s">
        <v>3</v>
      </c>
      <c r="F3499" s="8">
        <v>9654440</v>
      </c>
      <c r="G3499" s="7" t="s">
        <v>94</v>
      </c>
      <c r="H3499" s="5">
        <v>1.1882696232804657E-4</v>
      </c>
      <c r="I3499" s="12">
        <v>1.4119846976111E-8</v>
      </c>
    </row>
    <row r="3500" spans="1:9" hidden="1" outlineLevel="1">
      <c r="A3500" s="7" t="s">
        <v>19879</v>
      </c>
      <c r="B3500" s="7" t="s">
        <v>19880</v>
      </c>
      <c r="C3500" s="7" t="s">
        <v>3</v>
      </c>
      <c r="D3500" s="8">
        <v>59640000</v>
      </c>
      <c r="E3500" s="7" t="s">
        <v>3</v>
      </c>
      <c r="F3500" s="8">
        <v>151200000</v>
      </c>
      <c r="G3500" s="7" t="s">
        <v>94</v>
      </c>
      <c r="H3500" s="5">
        <v>9.5279095039845461E-4</v>
      </c>
      <c r="I3500" s="12">
        <v>9.0781059516119038E-7</v>
      </c>
    </row>
    <row r="3501" spans="1:9" hidden="1" outlineLevel="1">
      <c r="A3501" s="7" t="s">
        <v>19881</v>
      </c>
      <c r="B3501" s="7" t="s">
        <v>19882</v>
      </c>
      <c r="C3501" s="7" t="s">
        <v>3</v>
      </c>
      <c r="D3501" s="8">
        <v>6430</v>
      </c>
      <c r="E3501" s="7" t="s">
        <v>3</v>
      </c>
      <c r="F3501" s="8">
        <v>10740</v>
      </c>
      <c r="G3501" s="7" t="s">
        <v>94</v>
      </c>
      <c r="H3501" s="5">
        <v>1.0272377282129549E-7</v>
      </c>
      <c r="I3501" s="12">
        <v>1.0552173502641125E-14</v>
      </c>
    </row>
    <row r="3502" spans="1:9" hidden="1" outlineLevel="1">
      <c r="A3502" s="7" t="s">
        <v>19883</v>
      </c>
      <c r="B3502" s="7" t="s">
        <v>19884</v>
      </c>
      <c r="C3502" s="7" t="s">
        <v>3</v>
      </c>
      <c r="D3502" s="8">
        <v>0</v>
      </c>
      <c r="E3502" s="7" t="s">
        <v>3</v>
      </c>
      <c r="F3502" s="8">
        <v>5090</v>
      </c>
      <c r="G3502" s="7" t="s">
        <v>94</v>
      </c>
      <c r="H3502" s="5">
        <v>0</v>
      </c>
      <c r="I3502" s="12">
        <v>0</v>
      </c>
    </row>
    <row r="3503" spans="1:9" hidden="1" outlineLevel="1">
      <c r="A3503" s="7" t="s">
        <v>19885</v>
      </c>
      <c r="B3503" s="7" t="s">
        <v>19886</v>
      </c>
      <c r="C3503" s="7" t="s">
        <v>3</v>
      </c>
      <c r="D3503" s="8">
        <v>182500</v>
      </c>
      <c r="E3503" s="7" t="s">
        <v>3</v>
      </c>
      <c r="F3503" s="8">
        <v>385800</v>
      </c>
      <c r="G3503" s="7" t="s">
        <v>94</v>
      </c>
      <c r="H3503" s="5">
        <v>2.9155658693447012E-6</v>
      </c>
      <c r="I3503" s="12">
        <v>8.5005243384877238E-12</v>
      </c>
    </row>
    <row r="3504" spans="1:9" hidden="1" outlineLevel="1">
      <c r="A3504" s="7" t="s">
        <v>19887</v>
      </c>
      <c r="B3504" s="7" t="s">
        <v>19888</v>
      </c>
      <c r="C3504" s="7" t="s">
        <v>3</v>
      </c>
      <c r="D3504" s="8">
        <v>75600000</v>
      </c>
      <c r="E3504" s="7" t="s">
        <v>3</v>
      </c>
      <c r="F3504" s="8">
        <v>81267000</v>
      </c>
      <c r="G3504" s="7" t="s">
        <v>94</v>
      </c>
      <c r="H3504" s="5">
        <v>1.2077631765614215E-3</v>
      </c>
      <c r="I3504" s="12">
        <v>1.4586918906577352E-6</v>
      </c>
    </row>
    <row r="3505" spans="1:9" hidden="1" outlineLevel="1">
      <c r="A3505" s="7" t="s">
        <v>19889</v>
      </c>
      <c r="B3505" s="7" t="s">
        <v>19890</v>
      </c>
      <c r="C3505" s="7" t="s">
        <v>3</v>
      </c>
      <c r="D3505" s="8">
        <v>620830000</v>
      </c>
      <c r="E3505" s="7" t="s">
        <v>3</v>
      </c>
      <c r="F3505" s="8">
        <v>901736000</v>
      </c>
      <c r="G3505" s="7" t="s">
        <v>94</v>
      </c>
      <c r="H3505" s="5">
        <v>9.9181959378918938E-3</v>
      </c>
      <c r="I3505" s="12">
        <v>9.8370610662415269E-5</v>
      </c>
    </row>
    <row r="3506" spans="1:9" hidden="1" outlineLevel="1">
      <c r="A3506" s="7" t="s">
        <v>19891</v>
      </c>
      <c r="B3506" s="7" t="s">
        <v>19892</v>
      </c>
      <c r="C3506" s="7" t="s">
        <v>3</v>
      </c>
      <c r="D3506" s="8"/>
      <c r="E3506" s="7" t="s">
        <v>3</v>
      </c>
      <c r="F3506" s="8"/>
      <c r="G3506" s="7" t="s">
        <v>94</v>
      </c>
      <c r="H3506" s="5">
        <v>0</v>
      </c>
      <c r="I3506" s="12">
        <v>0</v>
      </c>
    </row>
    <row r="3507" spans="1:9" hidden="1" outlineLevel="1">
      <c r="A3507" s="7" t="s">
        <v>19893</v>
      </c>
      <c r="B3507" s="7" t="s">
        <v>19894</v>
      </c>
      <c r="C3507" s="7" t="s">
        <v>3</v>
      </c>
      <c r="D3507" s="8">
        <v>73160</v>
      </c>
      <c r="E3507" s="7" t="s">
        <v>3</v>
      </c>
      <c r="F3507" s="8">
        <v>583830</v>
      </c>
      <c r="G3507" s="7" t="s">
        <v>94</v>
      </c>
      <c r="H3507" s="5">
        <v>1.1687824602808675E-6</v>
      </c>
      <c r="I3507" s="12">
        <v>1.3660524394601975E-12</v>
      </c>
    </row>
    <row r="3508" spans="1:9" hidden="1" outlineLevel="1">
      <c r="A3508" s="7" t="s">
        <v>19895</v>
      </c>
      <c r="B3508" s="7" t="s">
        <v>19896</v>
      </c>
      <c r="C3508" s="7" t="s">
        <v>3</v>
      </c>
      <c r="D3508" s="8"/>
      <c r="E3508" s="7" t="s">
        <v>3</v>
      </c>
      <c r="F3508" s="8"/>
      <c r="G3508" s="7" t="s">
        <v>94</v>
      </c>
      <c r="H3508" s="5">
        <v>0</v>
      </c>
      <c r="I3508" s="12">
        <v>0</v>
      </c>
    </row>
    <row r="3509" spans="1:9" hidden="1" outlineLevel="1">
      <c r="A3509" s="7" t="s">
        <v>19897</v>
      </c>
      <c r="B3509" s="7" t="s">
        <v>19898</v>
      </c>
      <c r="C3509" s="7" t="s">
        <v>3</v>
      </c>
      <c r="D3509" s="8"/>
      <c r="E3509" s="7" t="s">
        <v>3</v>
      </c>
      <c r="F3509" s="8"/>
      <c r="G3509" s="7" t="s">
        <v>94</v>
      </c>
      <c r="H3509" s="5">
        <v>0</v>
      </c>
      <c r="I3509" s="12">
        <v>0</v>
      </c>
    </row>
    <row r="3510" spans="1:9" hidden="1" outlineLevel="1">
      <c r="A3510" s="7" t="s">
        <v>19899</v>
      </c>
      <c r="B3510" s="7" t="s">
        <v>19900</v>
      </c>
      <c r="C3510" s="7" t="s">
        <v>3</v>
      </c>
      <c r="D3510" s="8"/>
      <c r="E3510" s="7" t="s">
        <v>3</v>
      </c>
      <c r="F3510" s="8"/>
      <c r="G3510" s="7" t="s">
        <v>94</v>
      </c>
      <c r="H3510" s="5">
        <v>0</v>
      </c>
      <c r="I3510" s="12">
        <v>0</v>
      </c>
    </row>
    <row r="3511" spans="1:9" hidden="1" outlineLevel="1">
      <c r="A3511" s="7" t="s">
        <v>19901</v>
      </c>
      <c r="B3511" s="7" t="s">
        <v>19902</v>
      </c>
      <c r="C3511" s="7" t="s">
        <v>3</v>
      </c>
      <c r="D3511" s="8"/>
      <c r="E3511" s="7" t="s">
        <v>3</v>
      </c>
      <c r="F3511" s="8"/>
      <c r="G3511" s="7" t="s">
        <v>94</v>
      </c>
      <c r="H3511" s="5">
        <v>0</v>
      </c>
      <c r="I3511" s="12">
        <v>0</v>
      </c>
    </row>
    <row r="3512" spans="1:9" hidden="1" outlineLevel="1">
      <c r="A3512" s="7" t="s">
        <v>19903</v>
      </c>
      <c r="B3512" s="7" t="s">
        <v>19904</v>
      </c>
      <c r="C3512" s="7" t="s">
        <v>3</v>
      </c>
      <c r="D3512" s="8">
        <v>23761000</v>
      </c>
      <c r="E3512" s="7" t="s">
        <v>3</v>
      </c>
      <c r="F3512" s="8">
        <v>6842000</v>
      </c>
      <c r="G3512" s="7" t="s">
        <v>94</v>
      </c>
      <c r="H3512" s="5">
        <v>3.7959868833698326E-4</v>
      </c>
      <c r="I3512" s="12">
        <v>1.4409516418715816E-7</v>
      </c>
    </row>
    <row r="3513" spans="1:9" hidden="1" outlineLevel="1">
      <c r="A3513" s="7" t="s">
        <v>19905</v>
      </c>
      <c r="B3513" s="7" t="s">
        <v>19906</v>
      </c>
      <c r="C3513" s="7" t="s">
        <v>3</v>
      </c>
      <c r="D3513" s="8"/>
      <c r="E3513" s="7" t="s">
        <v>3</v>
      </c>
      <c r="F3513" s="8"/>
      <c r="G3513" s="7" t="s">
        <v>94</v>
      </c>
      <c r="H3513" s="5">
        <v>0</v>
      </c>
      <c r="I3513" s="12">
        <v>0</v>
      </c>
    </row>
    <row r="3514" spans="1:9" hidden="1" outlineLevel="1">
      <c r="A3514" s="7" t="s">
        <v>19907</v>
      </c>
      <c r="B3514" s="7" t="s">
        <v>19908</v>
      </c>
      <c r="C3514" s="7" t="s">
        <v>3</v>
      </c>
      <c r="D3514" s="8">
        <v>4804000</v>
      </c>
      <c r="E3514" s="7" t="s">
        <v>3</v>
      </c>
      <c r="F3514" s="8">
        <v>3272000</v>
      </c>
      <c r="G3514" s="7" t="s">
        <v>94</v>
      </c>
      <c r="H3514" s="5">
        <v>7.6747279103188737E-5</v>
      </c>
      <c r="I3514" s="12">
        <v>5.890144849742751E-9</v>
      </c>
    </row>
    <row r="3515" spans="1:9" hidden="1" outlineLevel="1">
      <c r="A3515" s="7" t="s">
        <v>19909</v>
      </c>
      <c r="B3515" s="7" t="s">
        <v>19910</v>
      </c>
      <c r="C3515" s="7" t="s">
        <v>3</v>
      </c>
      <c r="D3515" s="8">
        <v>31680</v>
      </c>
      <c r="E3515" s="7" t="s">
        <v>3</v>
      </c>
      <c r="F3515" s="8">
        <v>1360</v>
      </c>
      <c r="G3515" s="7" t="s">
        <v>94</v>
      </c>
      <c r="H3515" s="5">
        <v>5.0611028351145273E-7</v>
      </c>
      <c r="I3515" s="12">
        <v>2.5614761907604307E-13</v>
      </c>
    </row>
    <row r="3516" spans="1:9" hidden="1" outlineLevel="1">
      <c r="A3516" s="7" t="s">
        <v>19911</v>
      </c>
      <c r="B3516" s="7" t="s">
        <v>19912</v>
      </c>
      <c r="C3516" s="7" t="s">
        <v>3</v>
      </c>
      <c r="D3516" s="8"/>
      <c r="E3516" s="7" t="s">
        <v>3</v>
      </c>
      <c r="F3516" s="8"/>
      <c r="G3516" s="7" t="s">
        <v>94</v>
      </c>
      <c r="H3516" s="5">
        <v>0</v>
      </c>
      <c r="I3516" s="12">
        <v>0</v>
      </c>
    </row>
    <row r="3517" spans="1:9" hidden="1" outlineLevel="1">
      <c r="A3517" s="7" t="s">
        <v>19913</v>
      </c>
      <c r="B3517" s="7" t="s">
        <v>19914</v>
      </c>
      <c r="C3517" s="7" t="s">
        <v>3</v>
      </c>
      <c r="D3517" s="8"/>
      <c r="E3517" s="7" t="s">
        <v>3</v>
      </c>
      <c r="F3517" s="8"/>
      <c r="G3517" s="7" t="s">
        <v>94</v>
      </c>
      <c r="H3517" s="5">
        <v>0</v>
      </c>
      <c r="I3517" s="12">
        <v>0</v>
      </c>
    </row>
    <row r="3518" spans="1:9" hidden="1" outlineLevel="1">
      <c r="A3518" s="7" t="s">
        <v>19915</v>
      </c>
      <c r="B3518" s="7" t="s">
        <v>19916</v>
      </c>
      <c r="C3518" s="7" t="s">
        <v>3</v>
      </c>
      <c r="D3518" s="8"/>
      <c r="E3518" s="7" t="s">
        <v>3</v>
      </c>
      <c r="F3518" s="8"/>
      <c r="G3518" s="7" t="s">
        <v>94</v>
      </c>
      <c r="H3518" s="5">
        <v>0</v>
      </c>
      <c r="I3518" s="12">
        <v>0</v>
      </c>
    </row>
    <row r="3519" spans="1:9" hidden="1" outlineLevel="1">
      <c r="A3519" s="7" t="s">
        <v>19917</v>
      </c>
      <c r="B3519" s="7" t="s">
        <v>19918</v>
      </c>
      <c r="C3519" s="7" t="s">
        <v>3</v>
      </c>
      <c r="D3519" s="8">
        <v>0</v>
      </c>
      <c r="E3519" s="7" t="s">
        <v>3</v>
      </c>
      <c r="F3519" s="8">
        <v>1000</v>
      </c>
      <c r="G3519" s="7" t="s">
        <v>94</v>
      </c>
      <c r="H3519" s="5">
        <v>0</v>
      </c>
      <c r="I3519" s="12">
        <v>0</v>
      </c>
    </row>
    <row r="3520" spans="1:9" hidden="1" outlineLevel="1">
      <c r="A3520" s="7" t="s">
        <v>19919</v>
      </c>
      <c r="B3520" s="7" t="s">
        <v>19920</v>
      </c>
      <c r="C3520" s="7" t="s">
        <v>3</v>
      </c>
      <c r="D3520" s="8">
        <v>26699000</v>
      </c>
      <c r="E3520" s="7" t="s">
        <v>3</v>
      </c>
      <c r="F3520" s="8">
        <v>41922000</v>
      </c>
      <c r="G3520" s="7" t="s">
        <v>94</v>
      </c>
      <c r="H3520" s="5">
        <v>4.265353049075845E-4</v>
      </c>
      <c r="I3520" s="12">
        <v>1.8193236633260609E-7</v>
      </c>
    </row>
    <row r="3521" spans="1:9" hidden="1" outlineLevel="1">
      <c r="A3521" s="7" t="s">
        <v>19921</v>
      </c>
      <c r="B3521" s="7" t="s">
        <v>19922</v>
      </c>
      <c r="C3521" s="7" t="s">
        <v>3</v>
      </c>
      <c r="D3521" s="8">
        <v>25358000</v>
      </c>
      <c r="E3521" s="7" t="s">
        <v>3</v>
      </c>
      <c r="F3521" s="8">
        <v>17963000</v>
      </c>
      <c r="G3521" s="7" t="s">
        <v>94</v>
      </c>
      <c r="H3521" s="5">
        <v>4.0511188665667358E-4</v>
      </c>
      <c r="I3521" s="12">
        <v>1.6411564071052954E-7</v>
      </c>
    </row>
    <row r="3522" spans="1:9" hidden="1" outlineLevel="1">
      <c r="A3522" s="7" t="s">
        <v>19923</v>
      </c>
      <c r="B3522" s="7" t="s">
        <v>19924</v>
      </c>
      <c r="C3522" s="7" t="s">
        <v>3</v>
      </c>
      <c r="D3522" s="8">
        <v>124000</v>
      </c>
      <c r="E3522" s="7" t="s">
        <v>3</v>
      </c>
      <c r="F3522" s="8">
        <v>21389000</v>
      </c>
      <c r="G3522" s="7" t="s">
        <v>94</v>
      </c>
      <c r="H3522" s="5">
        <v>1.9809872208150299E-6</v>
      </c>
      <c r="I3522" s="12">
        <v>3.9243103690324562E-12</v>
      </c>
    </row>
    <row r="3523" spans="1:9" hidden="1" outlineLevel="1">
      <c r="A3523" s="7" t="s">
        <v>19925</v>
      </c>
      <c r="B3523" s="7" t="s">
        <v>19926</v>
      </c>
      <c r="C3523" s="7" t="s">
        <v>3</v>
      </c>
      <c r="D3523" s="8"/>
      <c r="E3523" s="7" t="s">
        <v>3</v>
      </c>
      <c r="F3523" s="8"/>
      <c r="G3523" s="7" t="s">
        <v>94</v>
      </c>
      <c r="H3523" s="5">
        <v>0</v>
      </c>
      <c r="I3523" s="12">
        <v>0</v>
      </c>
    </row>
    <row r="3524" spans="1:9" hidden="1" outlineLevel="1">
      <c r="A3524" s="7" t="s">
        <v>19927</v>
      </c>
      <c r="B3524" s="7" t="s">
        <v>19928</v>
      </c>
      <c r="C3524" s="7" t="s">
        <v>3</v>
      </c>
      <c r="D3524" s="8"/>
      <c r="E3524" s="7" t="s">
        <v>3</v>
      </c>
      <c r="F3524" s="8"/>
      <c r="G3524" s="7" t="s">
        <v>94</v>
      </c>
      <c r="H3524" s="5">
        <v>0</v>
      </c>
      <c r="I3524" s="12">
        <v>0</v>
      </c>
    </row>
    <row r="3525" spans="1:9" hidden="1" outlineLevel="1">
      <c r="A3525" s="7" t="s">
        <v>19929</v>
      </c>
      <c r="B3525" s="7" t="s">
        <v>19930</v>
      </c>
      <c r="C3525" s="7" t="s">
        <v>3</v>
      </c>
      <c r="D3525" s="8">
        <v>31867000000</v>
      </c>
      <c r="E3525" s="7" t="s">
        <v>3</v>
      </c>
      <c r="F3525" s="8">
        <v>54793000000</v>
      </c>
      <c r="G3525" s="7" t="s">
        <v>94</v>
      </c>
      <c r="H3525" s="5">
        <v>0.509097740046069</v>
      </c>
      <c r="I3525" s="12">
        <v>0.25918050892001487</v>
      </c>
    </row>
    <row r="3526" spans="1:9" hidden="1" outlineLevel="1">
      <c r="A3526" s="7" t="s">
        <v>19931</v>
      </c>
      <c r="B3526" s="7" t="s">
        <v>19932</v>
      </c>
      <c r="C3526" s="7" t="s">
        <v>3</v>
      </c>
      <c r="D3526" s="8">
        <v>3879000</v>
      </c>
      <c r="E3526" s="7" t="s">
        <v>3</v>
      </c>
      <c r="F3526" s="8">
        <v>7385000</v>
      </c>
      <c r="G3526" s="7" t="s">
        <v>94</v>
      </c>
      <c r="H3526" s="5">
        <v>6.196975346404436E-5</v>
      </c>
      <c r="I3526" s="12">
        <v>3.8402503443944381E-9</v>
      </c>
    </row>
    <row r="3527" spans="1:9" hidden="1" outlineLevel="1">
      <c r="A3527" s="7" t="s">
        <v>19933</v>
      </c>
      <c r="B3527" s="7" t="s">
        <v>19934</v>
      </c>
      <c r="C3527" s="7" t="s">
        <v>3</v>
      </c>
      <c r="D3527" s="8">
        <v>95086000</v>
      </c>
      <c r="E3527" s="7" t="s">
        <v>3</v>
      </c>
      <c r="F3527" s="8">
        <v>90070000</v>
      </c>
      <c r="G3527" s="7" t="s">
        <v>94</v>
      </c>
      <c r="H3527" s="5">
        <v>1.5190657328904671E-3</v>
      </c>
      <c r="I3527" s="12">
        <v>2.3075607008420519E-6</v>
      </c>
    </row>
    <row r="3528" spans="1:9" hidden="1" outlineLevel="1">
      <c r="A3528" s="7" t="s">
        <v>19935</v>
      </c>
      <c r="B3528" s="7" t="s">
        <v>19936</v>
      </c>
      <c r="C3528" s="7" t="s">
        <v>3</v>
      </c>
      <c r="D3528" s="8"/>
      <c r="E3528" s="7" t="s">
        <v>3</v>
      </c>
      <c r="F3528" s="8"/>
      <c r="G3528" s="7" t="s">
        <v>94</v>
      </c>
      <c r="H3528" s="5">
        <v>0</v>
      </c>
      <c r="I3528" s="12">
        <v>0</v>
      </c>
    </row>
    <row r="3529" spans="1:9" hidden="1" outlineLevel="1">
      <c r="A3529" s="7" t="s">
        <v>19937</v>
      </c>
      <c r="B3529" s="7" t="s">
        <v>19938</v>
      </c>
      <c r="C3529" s="7" t="s">
        <v>3</v>
      </c>
      <c r="D3529" s="8">
        <v>0</v>
      </c>
      <c r="E3529" s="7" t="s">
        <v>3</v>
      </c>
      <c r="F3529" s="8">
        <v>83060000</v>
      </c>
      <c r="G3529" s="7" t="s">
        <v>94</v>
      </c>
      <c r="H3529" s="5">
        <v>0</v>
      </c>
      <c r="I3529" s="12">
        <v>0</v>
      </c>
    </row>
    <row r="3530" spans="1:9" hidden="1" outlineLevel="1">
      <c r="A3530" s="7" t="s">
        <v>19939</v>
      </c>
      <c r="B3530" s="7" t="s">
        <v>19940</v>
      </c>
      <c r="C3530" s="7" t="s">
        <v>3</v>
      </c>
      <c r="D3530" s="8"/>
      <c r="E3530" s="7" t="s">
        <v>3</v>
      </c>
      <c r="F3530" s="8"/>
      <c r="G3530" s="7" t="s">
        <v>94</v>
      </c>
      <c r="H3530" s="5">
        <v>0</v>
      </c>
      <c r="I3530" s="12">
        <v>0</v>
      </c>
    </row>
    <row r="3531" spans="1:9" hidden="1" outlineLevel="1">
      <c r="A3531" s="7" t="s">
        <v>19941</v>
      </c>
      <c r="B3531" s="7" t="s">
        <v>2777</v>
      </c>
      <c r="C3531" s="7" t="s">
        <v>3</v>
      </c>
      <c r="D3531" s="8">
        <v>2630254000</v>
      </c>
      <c r="E3531" s="7" t="s">
        <v>3</v>
      </c>
      <c r="F3531" s="8">
        <v>2851632000</v>
      </c>
      <c r="G3531" s="7" t="s">
        <v>94</v>
      </c>
      <c r="H3531" s="5">
        <v>4.2020157754013028E-2</v>
      </c>
      <c r="I3531" s="12">
        <v>1.7656936576721412E-3</v>
      </c>
    </row>
    <row r="3532" spans="1:9" hidden="1" outlineLevel="1">
      <c r="A3532" s="7" t="s">
        <v>19942</v>
      </c>
      <c r="B3532" s="7" t="s">
        <v>19943</v>
      </c>
      <c r="C3532" s="7" t="s">
        <v>3</v>
      </c>
      <c r="D3532" s="8"/>
      <c r="E3532" s="7" t="s">
        <v>3</v>
      </c>
      <c r="F3532" s="8"/>
      <c r="G3532" s="7" t="s">
        <v>94</v>
      </c>
      <c r="H3532" s="5">
        <v>0</v>
      </c>
      <c r="I3532" s="12">
        <v>0</v>
      </c>
    </row>
    <row r="3533" spans="1:9" hidden="1" outlineLevel="1">
      <c r="A3533" s="7" t="s">
        <v>19944</v>
      </c>
      <c r="B3533" s="7" t="s">
        <v>19945</v>
      </c>
      <c r="C3533" s="7" t="s">
        <v>3</v>
      </c>
      <c r="D3533" s="8">
        <v>542620000</v>
      </c>
      <c r="E3533" s="7" t="s">
        <v>3</v>
      </c>
      <c r="F3533" s="8">
        <v>382554000</v>
      </c>
      <c r="G3533" s="7" t="s">
        <v>94</v>
      </c>
      <c r="H3533" s="5">
        <v>8.6687361754729953E-3</v>
      </c>
      <c r="I3533" s="12">
        <v>7.5146986879954169E-5</v>
      </c>
    </row>
    <row r="3534" spans="1:9" hidden="1" outlineLevel="1">
      <c r="A3534" s="7" t="s">
        <v>19946</v>
      </c>
      <c r="B3534" s="7" t="s">
        <v>19947</v>
      </c>
      <c r="C3534" s="7" t="s">
        <v>3</v>
      </c>
      <c r="D3534" s="8">
        <v>0</v>
      </c>
      <c r="E3534" s="7" t="s">
        <v>3</v>
      </c>
      <c r="F3534" s="8">
        <v>209770</v>
      </c>
      <c r="G3534" s="7" t="s">
        <v>94</v>
      </c>
      <c r="H3534" s="5">
        <v>0</v>
      </c>
      <c r="I3534" s="12">
        <v>0</v>
      </c>
    </row>
    <row r="3535" spans="1:9" hidden="1" outlineLevel="1">
      <c r="A3535" s="7" t="s">
        <v>19948</v>
      </c>
      <c r="B3535" s="7" t="s">
        <v>19949</v>
      </c>
      <c r="C3535" s="7" t="s">
        <v>3</v>
      </c>
      <c r="D3535" s="8"/>
      <c r="E3535" s="7" t="s">
        <v>3</v>
      </c>
      <c r="F3535" s="8"/>
      <c r="G3535" s="7" t="s">
        <v>94</v>
      </c>
      <c r="H3535" s="5">
        <v>0</v>
      </c>
      <c r="I3535" s="12">
        <v>0</v>
      </c>
    </row>
    <row r="3536" spans="1:9" hidden="1" outlineLevel="1">
      <c r="A3536" s="7" t="s">
        <v>19950</v>
      </c>
      <c r="B3536" s="7" t="s">
        <v>19951</v>
      </c>
      <c r="C3536" s="7" t="s">
        <v>3</v>
      </c>
      <c r="D3536" s="8">
        <v>842830</v>
      </c>
      <c r="E3536" s="7" t="s">
        <v>3</v>
      </c>
      <c r="F3536" s="8">
        <v>498800</v>
      </c>
      <c r="G3536" s="7" t="s">
        <v>94</v>
      </c>
      <c r="H3536" s="5">
        <v>1.3464802091286544E-5</v>
      </c>
      <c r="I3536" s="12">
        <v>1.8130089535751448E-10</v>
      </c>
    </row>
    <row r="3537" spans="1:9" hidden="1" outlineLevel="1">
      <c r="A3537" s="7" t="s">
        <v>19952</v>
      </c>
      <c r="B3537" s="7" t="s">
        <v>19953</v>
      </c>
      <c r="C3537" s="7" t="s">
        <v>3</v>
      </c>
      <c r="D3537" s="8"/>
      <c r="E3537" s="7" t="s">
        <v>3</v>
      </c>
      <c r="F3537" s="8"/>
      <c r="G3537" s="7" t="s">
        <v>94</v>
      </c>
      <c r="H3537" s="5">
        <v>0</v>
      </c>
      <c r="I3537" s="12">
        <v>0</v>
      </c>
    </row>
    <row r="3538" spans="1:9" hidden="1" outlineLevel="1">
      <c r="A3538" s="7" t="s">
        <v>19954</v>
      </c>
      <c r="B3538" s="7" t="s">
        <v>19955</v>
      </c>
      <c r="C3538" s="7" t="s">
        <v>3</v>
      </c>
      <c r="D3538" s="8"/>
      <c r="E3538" s="7" t="s">
        <v>3</v>
      </c>
      <c r="F3538" s="8"/>
      <c r="G3538" s="7" t="s">
        <v>94</v>
      </c>
      <c r="H3538" s="5">
        <v>0</v>
      </c>
      <c r="I3538" s="12">
        <v>0</v>
      </c>
    </row>
    <row r="3539" spans="1:9" hidden="1" outlineLevel="1">
      <c r="A3539" s="7" t="s">
        <v>19956</v>
      </c>
      <c r="B3539" s="7" t="s">
        <v>19957</v>
      </c>
      <c r="C3539" s="7" t="s">
        <v>3</v>
      </c>
      <c r="D3539" s="8"/>
      <c r="E3539" s="7" t="s">
        <v>3</v>
      </c>
      <c r="F3539" s="8"/>
      <c r="G3539" s="7" t="s">
        <v>94</v>
      </c>
      <c r="H3539" s="5">
        <v>0</v>
      </c>
      <c r="I3539" s="12">
        <v>0</v>
      </c>
    </row>
    <row r="3540" spans="1:9" hidden="1" outlineLevel="1">
      <c r="A3540" s="7" t="s">
        <v>19958</v>
      </c>
      <c r="B3540" s="7" t="s">
        <v>19959</v>
      </c>
      <c r="C3540" s="7" t="s">
        <v>3</v>
      </c>
      <c r="D3540" s="8"/>
      <c r="E3540" s="7" t="s">
        <v>3</v>
      </c>
      <c r="F3540" s="8"/>
      <c r="G3540" s="7" t="s">
        <v>94</v>
      </c>
      <c r="H3540" s="5">
        <v>0</v>
      </c>
      <c r="I3540" s="12">
        <v>0</v>
      </c>
    </row>
    <row r="3541" spans="1:9" hidden="1" outlineLevel="1">
      <c r="A3541" s="7" t="s">
        <v>19960</v>
      </c>
      <c r="B3541" s="7" t="s">
        <v>19961</v>
      </c>
      <c r="C3541" s="7" t="s">
        <v>3</v>
      </c>
      <c r="D3541" s="8"/>
      <c r="E3541" s="7" t="s">
        <v>3</v>
      </c>
      <c r="F3541" s="8"/>
      <c r="G3541" s="7" t="s">
        <v>94</v>
      </c>
      <c r="H3541" s="5">
        <v>0</v>
      </c>
      <c r="I3541" s="12">
        <v>0</v>
      </c>
    </row>
    <row r="3542" spans="1:9" hidden="1" outlineLevel="1">
      <c r="A3542" s="7" t="s">
        <v>19962</v>
      </c>
      <c r="B3542" s="7" t="s">
        <v>19963</v>
      </c>
      <c r="C3542" s="7" t="s">
        <v>3</v>
      </c>
      <c r="D3542" s="8"/>
      <c r="E3542" s="7" t="s">
        <v>3</v>
      </c>
      <c r="F3542" s="8"/>
      <c r="G3542" s="7" t="s">
        <v>94</v>
      </c>
      <c r="H3542" s="5">
        <v>0</v>
      </c>
      <c r="I3542" s="12">
        <v>0</v>
      </c>
    </row>
    <row r="3543" spans="1:9" hidden="1" outlineLevel="1">
      <c r="A3543" s="7" t="s">
        <v>19964</v>
      </c>
      <c r="B3543" s="7" t="s">
        <v>19965</v>
      </c>
      <c r="C3543" s="7" t="s">
        <v>3</v>
      </c>
      <c r="D3543" s="8"/>
      <c r="E3543" s="7" t="s">
        <v>3</v>
      </c>
      <c r="F3543" s="8"/>
      <c r="G3543" s="7" t="s">
        <v>94</v>
      </c>
      <c r="H3543" s="5">
        <v>0</v>
      </c>
      <c r="I3543" s="12">
        <v>0</v>
      </c>
    </row>
    <row r="3544" spans="1:9" hidden="1" outlineLevel="1">
      <c r="A3544" s="7" t="s">
        <v>19966</v>
      </c>
      <c r="B3544" s="7" t="s">
        <v>19967</v>
      </c>
      <c r="C3544" s="7" t="s">
        <v>3</v>
      </c>
      <c r="D3544" s="8"/>
      <c r="E3544" s="7" t="s">
        <v>3</v>
      </c>
      <c r="F3544" s="8"/>
      <c r="G3544" s="7" t="s">
        <v>94</v>
      </c>
      <c r="H3544" s="5">
        <v>0</v>
      </c>
      <c r="I3544" s="12">
        <v>0</v>
      </c>
    </row>
    <row r="3545" spans="1:9" hidden="1" outlineLevel="1">
      <c r="A3545" s="7" t="s">
        <v>19968</v>
      </c>
      <c r="B3545" s="7" t="s">
        <v>19969</v>
      </c>
      <c r="C3545" s="7" t="s">
        <v>3</v>
      </c>
      <c r="D3545" s="8"/>
      <c r="E3545" s="7" t="s">
        <v>3</v>
      </c>
      <c r="F3545" s="8"/>
      <c r="G3545" s="7" t="s">
        <v>94</v>
      </c>
      <c r="H3545" s="5">
        <v>0</v>
      </c>
      <c r="I3545" s="12">
        <v>0</v>
      </c>
    </row>
    <row r="3546" spans="1:9" hidden="1" outlineLevel="1">
      <c r="A3546" s="7" t="s">
        <v>19970</v>
      </c>
      <c r="B3546" s="7" t="s">
        <v>19971</v>
      </c>
      <c r="C3546" s="7" t="s">
        <v>3</v>
      </c>
      <c r="D3546" s="8"/>
      <c r="E3546" s="7" t="s">
        <v>3</v>
      </c>
      <c r="F3546" s="8"/>
      <c r="G3546" s="7" t="s">
        <v>94</v>
      </c>
      <c r="H3546" s="5">
        <v>0</v>
      </c>
      <c r="I3546" s="12">
        <v>0</v>
      </c>
    </row>
    <row r="3547" spans="1:9" hidden="1" outlineLevel="1">
      <c r="A3547" s="7" t="s">
        <v>19972</v>
      </c>
      <c r="B3547" s="7" t="s">
        <v>19973</v>
      </c>
      <c r="C3547" s="7" t="s">
        <v>3</v>
      </c>
      <c r="D3547" s="8">
        <v>1522810</v>
      </c>
      <c r="E3547" s="7" t="s">
        <v>3</v>
      </c>
      <c r="F3547" s="8">
        <v>15606200</v>
      </c>
      <c r="G3547" s="7" t="s">
        <v>94</v>
      </c>
      <c r="H3547" s="5">
        <v>2.4327960884913994E-5</v>
      </c>
      <c r="I3547" s="12">
        <v>5.9184968081790533E-10</v>
      </c>
    </row>
    <row r="3548" spans="1:9" hidden="1" outlineLevel="1">
      <c r="A3548" s="7" t="s">
        <v>19974</v>
      </c>
      <c r="B3548" s="7" t="s">
        <v>19975</v>
      </c>
      <c r="C3548" s="7" t="s">
        <v>3</v>
      </c>
      <c r="D3548" s="8"/>
      <c r="E3548" s="7" t="s">
        <v>3</v>
      </c>
      <c r="F3548" s="8"/>
      <c r="G3548" s="7" t="s">
        <v>94</v>
      </c>
      <c r="H3548" s="5">
        <v>0</v>
      </c>
      <c r="I3548" s="12">
        <v>0</v>
      </c>
    </row>
    <row r="3549" spans="1:9" hidden="1" outlineLevel="1">
      <c r="A3549" s="7" t="s">
        <v>19976</v>
      </c>
      <c r="B3549" s="7" t="s">
        <v>19977</v>
      </c>
      <c r="C3549" s="7" t="s">
        <v>3</v>
      </c>
      <c r="D3549" s="8"/>
      <c r="E3549" s="7" t="s">
        <v>3</v>
      </c>
      <c r="F3549" s="8"/>
      <c r="G3549" s="7" t="s">
        <v>94</v>
      </c>
      <c r="H3549" s="5">
        <v>0</v>
      </c>
      <c r="I3549" s="12">
        <v>0</v>
      </c>
    </row>
    <row r="3550" spans="1:9" hidden="1" outlineLevel="1">
      <c r="A3550" s="7" t="s">
        <v>19978</v>
      </c>
      <c r="B3550" s="7" t="s">
        <v>19979</v>
      </c>
      <c r="C3550" s="7" t="s">
        <v>3</v>
      </c>
      <c r="D3550" s="8"/>
      <c r="E3550" s="7" t="s">
        <v>3</v>
      </c>
      <c r="F3550" s="8"/>
      <c r="G3550" s="7" t="s">
        <v>94</v>
      </c>
      <c r="H3550" s="5">
        <v>0</v>
      </c>
      <c r="I3550" s="12">
        <v>0</v>
      </c>
    </row>
    <row r="3551" spans="1:9" hidden="1" outlineLevel="1">
      <c r="A3551" s="7" t="s">
        <v>19980</v>
      </c>
      <c r="B3551" s="7" t="s">
        <v>19981</v>
      </c>
      <c r="C3551" s="7" t="s">
        <v>3</v>
      </c>
      <c r="D3551" s="8">
        <v>372000</v>
      </c>
      <c r="E3551" s="7" t="s">
        <v>3</v>
      </c>
      <c r="F3551" s="8">
        <v>304000</v>
      </c>
      <c r="G3551" s="7" t="s">
        <v>94</v>
      </c>
      <c r="H3551" s="5">
        <v>5.9429616624450893E-6</v>
      </c>
      <c r="I3551" s="12">
        <v>3.5318793321292099E-11</v>
      </c>
    </row>
    <row r="3552" spans="1:9" hidden="1" outlineLevel="1">
      <c r="A3552" s="7" t="s">
        <v>19982</v>
      </c>
      <c r="B3552" s="7" t="s">
        <v>19983</v>
      </c>
      <c r="C3552" s="7" t="s">
        <v>3</v>
      </c>
      <c r="D3552" s="8"/>
      <c r="E3552" s="7" t="s">
        <v>3</v>
      </c>
      <c r="F3552" s="8"/>
      <c r="G3552" s="7" t="s">
        <v>94</v>
      </c>
      <c r="H3552" s="5">
        <v>0</v>
      </c>
      <c r="I3552" s="12">
        <v>0</v>
      </c>
    </row>
    <row r="3553" spans="1:9" hidden="1" outlineLevel="1">
      <c r="A3553" s="7" t="s">
        <v>19984</v>
      </c>
      <c r="B3553" s="7" t="s">
        <v>7202</v>
      </c>
      <c r="C3553" s="7" t="s">
        <v>3</v>
      </c>
      <c r="D3553" s="8">
        <v>143913000</v>
      </c>
      <c r="E3553" s="7" t="s">
        <v>3</v>
      </c>
      <c r="F3553" s="8">
        <v>288270000</v>
      </c>
      <c r="G3553" s="7" t="s">
        <v>94</v>
      </c>
      <c r="H3553" s="5">
        <v>2.2991114024931724E-3</v>
      </c>
      <c r="I3553" s="12">
        <v>5.2859132410741219E-6</v>
      </c>
    </row>
    <row r="3554" spans="1:9" hidden="1" outlineLevel="1">
      <c r="A3554" s="7" t="s">
        <v>19985</v>
      </c>
      <c r="B3554" s="7" t="s">
        <v>19986</v>
      </c>
      <c r="C3554" s="7" t="s">
        <v>3</v>
      </c>
      <c r="D3554" s="8">
        <v>104328000</v>
      </c>
      <c r="E3554" s="7" t="s">
        <v>3</v>
      </c>
      <c r="F3554" s="8">
        <v>345998000</v>
      </c>
      <c r="G3554" s="7" t="s">
        <v>94</v>
      </c>
      <c r="H3554" s="5">
        <v>1.6667131836547615E-3</v>
      </c>
      <c r="I3554" s="12">
        <v>2.777932836568591E-6</v>
      </c>
    </row>
    <row r="3555" spans="1:9" hidden="1" outlineLevel="1">
      <c r="A3555" s="7" t="s">
        <v>19987</v>
      </c>
      <c r="B3555" s="7" t="s">
        <v>19988</v>
      </c>
      <c r="C3555" s="7" t="s">
        <v>3</v>
      </c>
      <c r="D3555" s="8"/>
      <c r="E3555" s="7" t="s">
        <v>3</v>
      </c>
      <c r="F3555" s="8"/>
      <c r="G3555" s="7" t="s">
        <v>94</v>
      </c>
      <c r="H3555" s="5">
        <v>0</v>
      </c>
      <c r="I3555" s="12">
        <v>0</v>
      </c>
    </row>
    <row r="3556" spans="1:9" hidden="1" outlineLevel="1">
      <c r="A3556" s="7" t="s">
        <v>19989</v>
      </c>
      <c r="B3556" s="7" t="s">
        <v>19990</v>
      </c>
      <c r="C3556" s="7" t="s">
        <v>3</v>
      </c>
      <c r="D3556" s="8"/>
      <c r="E3556" s="7" t="s">
        <v>3</v>
      </c>
      <c r="F3556" s="8"/>
      <c r="G3556" s="7" t="s">
        <v>94</v>
      </c>
      <c r="H3556" s="5">
        <v>0</v>
      </c>
      <c r="I3556" s="12">
        <v>0</v>
      </c>
    </row>
    <row r="3557" spans="1:9" hidden="1" outlineLevel="1">
      <c r="A3557" s="7" t="s">
        <v>19991</v>
      </c>
      <c r="B3557" s="7" t="s">
        <v>19992</v>
      </c>
      <c r="C3557" s="7" t="s">
        <v>3</v>
      </c>
      <c r="D3557" s="8">
        <v>684623000</v>
      </c>
      <c r="E3557" s="7" t="s">
        <v>3</v>
      </c>
      <c r="F3557" s="8">
        <v>1968710000</v>
      </c>
      <c r="G3557" s="7" t="s">
        <v>94</v>
      </c>
      <c r="H3557" s="5">
        <v>1.0937333984484258E-2</v>
      </c>
      <c r="I3557" s="12">
        <v>1.1962527468815431E-4</v>
      </c>
    </row>
    <row r="3558" spans="1:9" hidden="1" outlineLevel="1">
      <c r="A3558" s="7" t="s">
        <v>19993</v>
      </c>
      <c r="B3558" s="7" t="s">
        <v>19994</v>
      </c>
      <c r="C3558" s="7" t="s">
        <v>3</v>
      </c>
      <c r="D3558" s="8"/>
      <c r="E3558" s="7" t="s">
        <v>3</v>
      </c>
      <c r="F3558" s="8"/>
      <c r="G3558" s="7" t="s">
        <v>94</v>
      </c>
      <c r="H3558" s="5">
        <v>0</v>
      </c>
      <c r="I3558" s="12">
        <v>0</v>
      </c>
    </row>
    <row r="3559" spans="1:9" hidden="1" outlineLevel="1">
      <c r="A3559" s="7" t="s">
        <v>19995</v>
      </c>
      <c r="B3559" s="7" t="s">
        <v>19996</v>
      </c>
      <c r="C3559" s="7" t="s">
        <v>3</v>
      </c>
      <c r="D3559" s="8"/>
      <c r="E3559" s="7" t="s">
        <v>3</v>
      </c>
      <c r="F3559" s="8"/>
      <c r="G3559" s="7" t="s">
        <v>94</v>
      </c>
      <c r="H3559" s="5">
        <v>0</v>
      </c>
      <c r="I3559" s="12">
        <v>0</v>
      </c>
    </row>
    <row r="3560" spans="1:9" hidden="1" outlineLevel="1">
      <c r="A3560" s="7" t="s">
        <v>19997</v>
      </c>
      <c r="B3560" s="7" t="s">
        <v>7065</v>
      </c>
      <c r="C3560" s="7" t="s">
        <v>3</v>
      </c>
      <c r="D3560" s="8">
        <v>6501350</v>
      </c>
      <c r="E3560" s="7" t="s">
        <v>3</v>
      </c>
      <c r="F3560" s="8">
        <v>564250</v>
      </c>
      <c r="G3560" s="7" t="s">
        <v>94</v>
      </c>
      <c r="H3560" s="5">
        <v>1.0386363925843382E-4</v>
      </c>
      <c r="I3560" s="12">
        <v>1.0787655560006075E-8</v>
      </c>
    </row>
    <row r="3561" spans="1:9" hidden="1" outlineLevel="1">
      <c r="A3561" s="7" t="s">
        <v>19998</v>
      </c>
      <c r="B3561" s="7" t="s">
        <v>19999</v>
      </c>
      <c r="C3561" s="7" t="s">
        <v>3</v>
      </c>
      <c r="D3561" s="8">
        <v>960176000</v>
      </c>
      <c r="E3561" s="7" t="s">
        <v>3</v>
      </c>
      <c r="F3561" s="8">
        <v>1984012000</v>
      </c>
      <c r="G3561" s="7" t="s">
        <v>94</v>
      </c>
      <c r="H3561" s="5">
        <v>1.5339486981720097E-2</v>
      </c>
      <c r="I3561" s="12">
        <v>2.3529986086236033E-4</v>
      </c>
    </row>
    <row r="3562" spans="1:9" hidden="1" outlineLevel="1">
      <c r="A3562" s="7" t="s">
        <v>20000</v>
      </c>
      <c r="B3562" s="7" t="s">
        <v>20001</v>
      </c>
      <c r="C3562" s="7" t="s">
        <v>3</v>
      </c>
      <c r="D3562" s="8"/>
      <c r="E3562" s="7" t="s">
        <v>3</v>
      </c>
      <c r="F3562" s="8"/>
      <c r="G3562" s="7" t="s">
        <v>94</v>
      </c>
      <c r="H3562" s="5">
        <v>0</v>
      </c>
      <c r="I3562" s="12">
        <v>0</v>
      </c>
    </row>
    <row r="3563" spans="1:9" hidden="1" outlineLevel="1">
      <c r="A3563" s="7" t="s">
        <v>20002</v>
      </c>
      <c r="B3563" s="7" t="s">
        <v>20003</v>
      </c>
      <c r="C3563" s="7" t="s">
        <v>3</v>
      </c>
      <c r="D3563" s="8"/>
      <c r="E3563" s="7" t="s">
        <v>3</v>
      </c>
      <c r="F3563" s="8"/>
      <c r="G3563" s="7" t="s">
        <v>94</v>
      </c>
      <c r="H3563" s="5">
        <v>0</v>
      </c>
      <c r="I3563" s="12">
        <v>0</v>
      </c>
    </row>
    <row r="3564" spans="1:9" hidden="1" outlineLevel="1">
      <c r="A3564" s="7" t="s">
        <v>20004</v>
      </c>
      <c r="B3564" s="7" t="s">
        <v>20005</v>
      </c>
      <c r="C3564" s="7" t="s">
        <v>3</v>
      </c>
      <c r="D3564" s="8"/>
      <c r="E3564" s="7" t="s">
        <v>3</v>
      </c>
      <c r="F3564" s="8"/>
      <c r="G3564" s="7" t="s">
        <v>94</v>
      </c>
      <c r="H3564" s="5">
        <v>0</v>
      </c>
      <c r="I3564" s="12">
        <v>0</v>
      </c>
    </row>
    <row r="3565" spans="1:9" hidden="1" outlineLevel="1">
      <c r="A3565" s="7" t="s">
        <v>20006</v>
      </c>
      <c r="B3565" s="7" t="s">
        <v>20007</v>
      </c>
      <c r="C3565" s="7" t="s">
        <v>3</v>
      </c>
      <c r="D3565" s="8"/>
      <c r="E3565" s="7" t="s">
        <v>3</v>
      </c>
      <c r="F3565" s="8"/>
      <c r="G3565" s="7" t="s">
        <v>94</v>
      </c>
      <c r="H3565" s="5">
        <v>0</v>
      </c>
      <c r="I3565" s="12">
        <v>0</v>
      </c>
    </row>
    <row r="3566" spans="1:9" hidden="1" outlineLevel="1">
      <c r="A3566" s="7" t="s">
        <v>20008</v>
      </c>
      <c r="B3566" s="7" t="s">
        <v>20009</v>
      </c>
      <c r="C3566" s="7" t="s">
        <v>3</v>
      </c>
      <c r="D3566" s="8">
        <v>0</v>
      </c>
      <c r="E3566" s="7" t="s">
        <v>3</v>
      </c>
      <c r="F3566" s="8">
        <v>0</v>
      </c>
      <c r="G3566" s="7" t="s">
        <v>94</v>
      </c>
      <c r="H3566" s="5">
        <v>0</v>
      </c>
      <c r="I3566" s="12">
        <v>0</v>
      </c>
    </row>
    <row r="3567" spans="1:9" hidden="1" outlineLevel="1">
      <c r="A3567" s="7" t="s">
        <v>20010</v>
      </c>
      <c r="B3567" s="7" t="s">
        <v>20011</v>
      </c>
      <c r="C3567" s="7" t="s">
        <v>3</v>
      </c>
      <c r="D3567" s="8">
        <v>0</v>
      </c>
      <c r="E3567" s="7" t="s">
        <v>3</v>
      </c>
      <c r="F3567" s="8">
        <v>453000</v>
      </c>
      <c r="G3567" s="7" t="s">
        <v>94</v>
      </c>
      <c r="H3567" s="5">
        <v>0</v>
      </c>
      <c r="I3567" s="12">
        <v>0</v>
      </c>
    </row>
    <row r="3568" spans="1:9" hidden="1" outlineLevel="1">
      <c r="A3568" s="7" t="s">
        <v>20012</v>
      </c>
      <c r="B3568" s="7" t="s">
        <v>1325</v>
      </c>
      <c r="C3568" s="7" t="s">
        <v>3</v>
      </c>
      <c r="D3568" s="8">
        <v>13783000000</v>
      </c>
      <c r="E3568" s="7" t="s">
        <v>3</v>
      </c>
      <c r="F3568" s="8">
        <v>23117000000</v>
      </c>
      <c r="G3568" s="7" t="s">
        <v>94</v>
      </c>
      <c r="H3568" s="5">
        <v>0.22019311987494802</v>
      </c>
      <c r="I3568" s="12">
        <v>4.8485010040263232E-2</v>
      </c>
    </row>
    <row r="3569" spans="1:9" hidden="1" outlineLevel="1">
      <c r="A3569" s="7" t="s">
        <v>20013</v>
      </c>
      <c r="B3569" s="7" t="s">
        <v>20014</v>
      </c>
      <c r="C3569" s="7" t="s">
        <v>3</v>
      </c>
      <c r="D3569" s="8">
        <v>6866964000</v>
      </c>
      <c r="E3569" s="7" t="s">
        <v>3</v>
      </c>
      <c r="F3569" s="8">
        <v>5988361000</v>
      </c>
      <c r="G3569" s="7" t="s">
        <v>94</v>
      </c>
      <c r="H3569" s="5">
        <v>0.10970458007900694</v>
      </c>
      <c r="I3569" s="12">
        <v>1.2035094890311246E-2</v>
      </c>
    </row>
    <row r="3570" spans="1:9" hidden="1" outlineLevel="1">
      <c r="A3570" s="7" t="s">
        <v>20015</v>
      </c>
      <c r="B3570" s="7" t="s">
        <v>20016</v>
      </c>
      <c r="C3570" s="7" t="s">
        <v>3</v>
      </c>
      <c r="D3570" s="8">
        <v>225000</v>
      </c>
      <c r="E3570" s="7" t="s">
        <v>3</v>
      </c>
      <c r="F3570" s="8">
        <v>815560</v>
      </c>
      <c r="G3570" s="7" t="s">
        <v>94</v>
      </c>
      <c r="H3570" s="5">
        <v>3.594533263575659E-6</v>
      </c>
      <c r="I3570" s="12">
        <v>1.2920669382951878E-11</v>
      </c>
    </row>
    <row r="3571" spans="1:9" hidden="1" outlineLevel="1">
      <c r="A3571" s="7" t="s">
        <v>20017</v>
      </c>
      <c r="B3571" s="7" t="s">
        <v>20018</v>
      </c>
      <c r="C3571" s="7" t="s">
        <v>3</v>
      </c>
      <c r="D3571" s="8">
        <v>197940</v>
      </c>
      <c r="E3571" s="7" t="s">
        <v>3</v>
      </c>
      <c r="F3571" s="8">
        <v>772180</v>
      </c>
      <c r="G3571" s="7" t="s">
        <v>94</v>
      </c>
      <c r="H3571" s="5">
        <v>3.1622307297429597E-6</v>
      </c>
      <c r="I3571" s="12">
        <v>9.999703188130691E-12</v>
      </c>
    </row>
    <row r="3572" spans="1:9" hidden="1" outlineLevel="1">
      <c r="A3572" s="7" t="s">
        <v>20019</v>
      </c>
      <c r="B3572" s="7" t="s">
        <v>20020</v>
      </c>
      <c r="C3572" s="7" t="s">
        <v>3</v>
      </c>
      <c r="D3572" s="8">
        <v>2070190</v>
      </c>
      <c r="E3572" s="7" t="s">
        <v>3</v>
      </c>
      <c r="F3572" s="8">
        <v>1493240</v>
      </c>
      <c r="G3572" s="7" t="s">
        <v>94</v>
      </c>
      <c r="H3572" s="5">
        <v>3.3072741408540855E-5</v>
      </c>
      <c r="I3572" s="12">
        <v>1.0938062242762128E-9</v>
      </c>
    </row>
    <row r="3573" spans="1:9" hidden="1" outlineLevel="1">
      <c r="A3573" s="7" t="s">
        <v>20021</v>
      </c>
      <c r="B3573" s="7" t="s">
        <v>20022</v>
      </c>
      <c r="C3573" s="7" t="s">
        <v>3</v>
      </c>
      <c r="D3573" s="8"/>
      <c r="E3573" s="7" t="s">
        <v>3</v>
      </c>
      <c r="F3573" s="8"/>
      <c r="G3573" s="7" t="s">
        <v>94</v>
      </c>
      <c r="H3573" s="5">
        <v>0</v>
      </c>
      <c r="I3573" s="12">
        <v>0</v>
      </c>
    </row>
    <row r="3574" spans="1:9" hidden="1" outlineLevel="1">
      <c r="A3574" s="7" t="s">
        <v>20023</v>
      </c>
      <c r="B3574" s="7" t="s">
        <v>20024</v>
      </c>
      <c r="C3574" s="7" t="s">
        <v>3</v>
      </c>
      <c r="D3574" s="8">
        <v>0</v>
      </c>
      <c r="E3574" s="7" t="s">
        <v>3</v>
      </c>
      <c r="F3574" s="8">
        <v>1332840</v>
      </c>
      <c r="G3574" s="7" t="s">
        <v>94</v>
      </c>
      <c r="H3574" s="5">
        <v>0</v>
      </c>
      <c r="I3574" s="12">
        <v>0</v>
      </c>
    </row>
    <row r="3575" spans="1:9" hidden="1" outlineLevel="1">
      <c r="A3575" s="7" t="s">
        <v>20025</v>
      </c>
      <c r="B3575" s="7" t="s">
        <v>20026</v>
      </c>
      <c r="C3575" s="7" t="s">
        <v>3</v>
      </c>
      <c r="D3575" s="8">
        <v>0</v>
      </c>
      <c r="E3575" s="7" t="s">
        <v>3</v>
      </c>
      <c r="F3575" s="8">
        <v>28110</v>
      </c>
      <c r="G3575" s="7" t="s">
        <v>94</v>
      </c>
      <c r="H3575" s="5">
        <v>0</v>
      </c>
      <c r="I3575" s="12">
        <v>0</v>
      </c>
    </row>
    <row r="3576" spans="1:9" hidden="1" outlineLevel="1">
      <c r="A3576" s="7" t="s">
        <v>20027</v>
      </c>
      <c r="B3576" s="7" t="s">
        <v>20028</v>
      </c>
      <c r="C3576" s="7" t="s">
        <v>3</v>
      </c>
      <c r="D3576" s="8"/>
      <c r="E3576" s="7" t="s">
        <v>3</v>
      </c>
      <c r="F3576" s="8"/>
      <c r="G3576" s="7" t="s">
        <v>94</v>
      </c>
      <c r="H3576" s="5">
        <v>0</v>
      </c>
      <c r="I3576" s="12">
        <v>0</v>
      </c>
    </row>
    <row r="3577" spans="1:9" hidden="1" outlineLevel="1">
      <c r="A3577" s="7" t="s">
        <v>20029</v>
      </c>
      <c r="B3577" s="7" t="s">
        <v>20030</v>
      </c>
      <c r="C3577" s="7" t="s">
        <v>3</v>
      </c>
      <c r="D3577" s="8"/>
      <c r="E3577" s="7" t="s">
        <v>3</v>
      </c>
      <c r="F3577" s="8"/>
      <c r="G3577" s="7" t="s">
        <v>94</v>
      </c>
      <c r="H3577" s="5">
        <v>0</v>
      </c>
      <c r="I3577" s="12">
        <v>0</v>
      </c>
    </row>
    <row r="3578" spans="1:9" hidden="1" outlineLevel="1">
      <c r="A3578" s="7" t="s">
        <v>20031</v>
      </c>
      <c r="B3578" s="7" t="s">
        <v>20032</v>
      </c>
      <c r="C3578" s="7" t="s">
        <v>3</v>
      </c>
      <c r="D3578" s="8">
        <v>25733000</v>
      </c>
      <c r="E3578" s="7" t="s">
        <v>3</v>
      </c>
      <c r="F3578" s="8">
        <v>17049000</v>
      </c>
      <c r="G3578" s="7" t="s">
        <v>94</v>
      </c>
      <c r="H3578" s="5">
        <v>4.1110277542929965E-4</v>
      </c>
      <c r="I3578" s="12">
        <v>1.6900549196567318E-7</v>
      </c>
    </row>
    <row r="3579" spans="1:9" hidden="1" outlineLevel="1">
      <c r="A3579" s="7" t="s">
        <v>20033</v>
      </c>
      <c r="B3579" s="7" t="s">
        <v>20034</v>
      </c>
      <c r="C3579" s="7" t="s">
        <v>3</v>
      </c>
      <c r="D3579" s="8">
        <v>0</v>
      </c>
      <c r="E3579" s="7" t="s">
        <v>3</v>
      </c>
      <c r="F3579" s="8">
        <v>511400</v>
      </c>
      <c r="G3579" s="7" t="s">
        <v>94</v>
      </c>
      <c r="H3579" s="5">
        <v>0</v>
      </c>
      <c r="I3579" s="12">
        <v>0</v>
      </c>
    </row>
    <row r="3580" spans="1:9" hidden="1" outlineLevel="1">
      <c r="A3580" s="7" t="s">
        <v>20035</v>
      </c>
      <c r="B3580" s="7" t="s">
        <v>20036</v>
      </c>
      <c r="C3580" s="7" t="s">
        <v>3</v>
      </c>
      <c r="D3580" s="8">
        <v>1104900</v>
      </c>
      <c r="E3580" s="7" t="s">
        <v>3</v>
      </c>
      <c r="F3580" s="8">
        <v>612820</v>
      </c>
      <c r="G3580" s="7" t="s">
        <v>94</v>
      </c>
      <c r="H3580" s="5">
        <v>1.7651554679665535E-5</v>
      </c>
      <c r="I3580" s="12">
        <v>3.1157738260922227E-10</v>
      </c>
    </row>
    <row r="3581" spans="1:9" hidden="1" outlineLevel="1">
      <c r="A3581" s="7" t="s">
        <v>20037</v>
      </c>
      <c r="B3581" s="7" t="s">
        <v>20038</v>
      </c>
      <c r="C3581" s="7" t="s">
        <v>3</v>
      </c>
      <c r="D3581" s="8">
        <v>0</v>
      </c>
      <c r="E3581" s="7" t="s">
        <v>3</v>
      </c>
      <c r="F3581" s="8">
        <v>2310</v>
      </c>
      <c r="G3581" s="7" t="s">
        <v>94</v>
      </c>
      <c r="H3581" s="5">
        <v>0</v>
      </c>
      <c r="I3581" s="12">
        <v>0</v>
      </c>
    </row>
    <row r="3582" spans="1:9" hidden="1" outlineLevel="1">
      <c r="A3582" s="7" t="s">
        <v>20039</v>
      </c>
      <c r="B3582" s="7" t="s">
        <v>20040</v>
      </c>
      <c r="C3582" s="7" t="s">
        <v>3</v>
      </c>
      <c r="D3582" s="8">
        <v>23060180</v>
      </c>
      <c r="E3582" s="7" t="s">
        <v>3</v>
      </c>
      <c r="F3582" s="8">
        <v>8195400</v>
      </c>
      <c r="G3582" s="7" t="s">
        <v>94</v>
      </c>
      <c r="H3582" s="5">
        <v>3.6840259588463172E-4</v>
      </c>
      <c r="I3582" s="12">
        <v>1.3572047265453528E-7</v>
      </c>
    </row>
    <row r="3583" spans="1:9" hidden="1" outlineLevel="1">
      <c r="A3583" s="7" t="s">
        <v>20041</v>
      </c>
      <c r="B3583" s="7" t="s">
        <v>20042</v>
      </c>
      <c r="C3583" s="7" t="s">
        <v>3</v>
      </c>
      <c r="D3583" s="8">
        <v>0</v>
      </c>
      <c r="E3583" s="7" t="s">
        <v>3</v>
      </c>
      <c r="F3583" s="8">
        <v>700</v>
      </c>
      <c r="G3583" s="7" t="s">
        <v>94</v>
      </c>
      <c r="H3583" s="5">
        <v>0</v>
      </c>
      <c r="I3583" s="12">
        <v>0</v>
      </c>
    </row>
    <row r="3584" spans="1:9" hidden="1" outlineLevel="1">
      <c r="A3584" s="7" t="s">
        <v>20043</v>
      </c>
      <c r="B3584" s="7" t="s">
        <v>20044</v>
      </c>
      <c r="C3584" s="7" t="s">
        <v>3</v>
      </c>
      <c r="D3584" s="8">
        <v>400</v>
      </c>
      <c r="E3584" s="7" t="s">
        <v>3</v>
      </c>
      <c r="F3584" s="8">
        <v>53080</v>
      </c>
      <c r="G3584" s="7" t="s">
        <v>94</v>
      </c>
      <c r="H3584" s="5">
        <v>6.3902813574678379E-9</v>
      </c>
      <c r="I3584" s="12">
        <v>4.0835695827600995E-17</v>
      </c>
    </row>
    <row r="3585" spans="1:9" hidden="1" outlineLevel="1">
      <c r="A3585" s="7" t="s">
        <v>20045</v>
      </c>
      <c r="B3585" s="7" t="s">
        <v>20046</v>
      </c>
      <c r="C3585" s="7" t="s">
        <v>3</v>
      </c>
      <c r="D3585" s="8">
        <v>37500</v>
      </c>
      <c r="E3585" s="7" t="s">
        <v>3</v>
      </c>
      <c r="F3585" s="8">
        <v>527830</v>
      </c>
      <c r="G3585" s="7" t="s">
        <v>94</v>
      </c>
      <c r="H3585" s="5">
        <v>5.9908887726260976E-7</v>
      </c>
      <c r="I3585" s="12">
        <v>3.5890748285977429E-13</v>
      </c>
    </row>
    <row r="3586" spans="1:9" hidden="1" outlineLevel="1">
      <c r="A3586" s="7" t="s">
        <v>20047</v>
      </c>
      <c r="B3586" s="7" t="s">
        <v>20048</v>
      </c>
      <c r="C3586" s="7" t="s">
        <v>3</v>
      </c>
      <c r="D3586" s="8">
        <v>3000</v>
      </c>
      <c r="E3586" s="7" t="s">
        <v>3</v>
      </c>
      <c r="F3586" s="8">
        <v>308000</v>
      </c>
      <c r="G3586" s="7" t="s">
        <v>94</v>
      </c>
      <c r="H3586" s="5">
        <v>4.7927110181008782E-8</v>
      </c>
      <c r="I3586" s="12">
        <v>2.2970078903025556E-15</v>
      </c>
    </row>
    <row r="3587" spans="1:9" hidden="1" outlineLevel="1">
      <c r="A3587" s="7" t="s">
        <v>20049</v>
      </c>
      <c r="B3587" s="7" t="s">
        <v>20050</v>
      </c>
      <c r="C3587" s="7" t="s">
        <v>3</v>
      </c>
      <c r="D3587" s="8">
        <v>130</v>
      </c>
      <c r="E3587" s="7" t="s">
        <v>3</v>
      </c>
      <c r="F3587" s="8">
        <v>126180</v>
      </c>
      <c r="G3587" s="7" t="s">
        <v>94</v>
      </c>
      <c r="H3587" s="5">
        <v>2.0768414411770472E-9</v>
      </c>
      <c r="I3587" s="12">
        <v>4.3132703717903549E-18</v>
      </c>
    </row>
    <row r="3588" spans="1:9" hidden="1" outlineLevel="1">
      <c r="A3588" s="7" t="s">
        <v>20051</v>
      </c>
      <c r="B3588" s="7" t="s">
        <v>20052</v>
      </c>
      <c r="C3588" s="7" t="s">
        <v>3</v>
      </c>
      <c r="D3588" s="8"/>
      <c r="E3588" s="7" t="s">
        <v>3</v>
      </c>
      <c r="F3588" s="8"/>
      <c r="G3588" s="7" t="s">
        <v>94</v>
      </c>
      <c r="H3588" s="5">
        <v>0</v>
      </c>
      <c r="I3588" s="12">
        <v>0</v>
      </c>
    </row>
    <row r="3589" spans="1:9" hidden="1" outlineLevel="1">
      <c r="A3589" s="7" t="s">
        <v>20053</v>
      </c>
      <c r="B3589" s="7" t="s">
        <v>20054</v>
      </c>
      <c r="C3589" s="7" t="s">
        <v>3</v>
      </c>
      <c r="D3589" s="8">
        <v>925790</v>
      </c>
      <c r="E3589" s="7" t="s">
        <v>3</v>
      </c>
      <c r="F3589" s="8">
        <v>17325010</v>
      </c>
      <c r="G3589" s="7" t="s">
        <v>94</v>
      </c>
      <c r="H3589" s="5">
        <v>1.4790146444825375E-5</v>
      </c>
      <c r="I3589" s="12">
        <v>2.1874843185938066E-10</v>
      </c>
    </row>
    <row r="3590" spans="1:9" hidden="1" outlineLevel="1">
      <c r="A3590" s="7" t="s">
        <v>20055</v>
      </c>
      <c r="B3590" s="7" t="s">
        <v>20056</v>
      </c>
      <c r="C3590" s="7" t="s">
        <v>3</v>
      </c>
      <c r="D3590" s="8">
        <v>11000</v>
      </c>
      <c r="E3590" s="7" t="s">
        <v>3</v>
      </c>
      <c r="F3590" s="8">
        <v>590760</v>
      </c>
      <c r="G3590" s="7" t="s">
        <v>94</v>
      </c>
      <c r="H3590" s="5">
        <v>1.7573273733036554E-7</v>
      </c>
      <c r="I3590" s="12">
        <v>3.0881994969623249E-14</v>
      </c>
    </row>
    <row r="3591" spans="1:9" hidden="1" outlineLevel="1">
      <c r="A3591" s="7" t="s">
        <v>20057</v>
      </c>
      <c r="B3591" s="7" t="s">
        <v>20058</v>
      </c>
      <c r="C3591" s="7" t="s">
        <v>3</v>
      </c>
      <c r="D3591" s="8"/>
      <c r="E3591" s="7" t="s">
        <v>3</v>
      </c>
      <c r="F3591" s="8"/>
      <c r="G3591" s="7" t="s">
        <v>94</v>
      </c>
      <c r="H3591" s="5">
        <v>0</v>
      </c>
      <c r="I3591" s="12">
        <v>0</v>
      </c>
    </row>
    <row r="3592" spans="1:9" hidden="1" outlineLevel="1">
      <c r="A3592" s="7" t="s">
        <v>20059</v>
      </c>
      <c r="B3592" s="7" t="s">
        <v>20060</v>
      </c>
      <c r="C3592" s="7" t="s">
        <v>3</v>
      </c>
      <c r="D3592" s="8">
        <v>0</v>
      </c>
      <c r="E3592" s="7" t="s">
        <v>3</v>
      </c>
      <c r="F3592" s="8">
        <v>115360</v>
      </c>
      <c r="G3592" s="7" t="s">
        <v>94</v>
      </c>
      <c r="H3592" s="5">
        <v>0</v>
      </c>
      <c r="I3592" s="12">
        <v>0</v>
      </c>
    </row>
    <row r="3593" spans="1:9" hidden="1" outlineLevel="1">
      <c r="A3593" s="7" t="s">
        <v>20061</v>
      </c>
      <c r="B3593" s="7" t="s">
        <v>20062</v>
      </c>
      <c r="C3593" s="7" t="s">
        <v>3</v>
      </c>
      <c r="D3593" s="8">
        <v>1555594000</v>
      </c>
      <c r="E3593" s="7" t="s">
        <v>3</v>
      </c>
      <c r="F3593" s="8">
        <v>2925961000</v>
      </c>
      <c r="G3593" s="7" t="s">
        <v>94</v>
      </c>
      <c r="H3593" s="5">
        <v>2.4851708344972058E-2</v>
      </c>
      <c r="I3593" s="12">
        <v>6.1760740766355379E-4</v>
      </c>
    </row>
    <row r="3594" spans="1:9" hidden="1" outlineLevel="1">
      <c r="A3594" s="7" t="s">
        <v>20063</v>
      </c>
      <c r="B3594" s="7" t="s">
        <v>20064</v>
      </c>
      <c r="C3594" s="7" t="s">
        <v>3</v>
      </c>
      <c r="D3594" s="8">
        <v>0</v>
      </c>
      <c r="E3594" s="7" t="s">
        <v>3</v>
      </c>
      <c r="F3594" s="8">
        <v>19620</v>
      </c>
      <c r="G3594" s="7" t="s">
        <v>94</v>
      </c>
      <c r="H3594" s="5">
        <v>0</v>
      </c>
      <c r="I3594" s="12">
        <v>0</v>
      </c>
    </row>
    <row r="3595" spans="1:9" hidden="1" outlineLevel="1">
      <c r="A3595" s="7" t="s">
        <v>20065</v>
      </c>
      <c r="B3595" s="7" t="s">
        <v>20066</v>
      </c>
      <c r="C3595" s="7" t="s">
        <v>3</v>
      </c>
      <c r="D3595" s="8">
        <v>89600</v>
      </c>
      <c r="E3595" s="7" t="s">
        <v>3</v>
      </c>
      <c r="F3595" s="8">
        <v>147460</v>
      </c>
      <c r="G3595" s="7" t="s">
        <v>94</v>
      </c>
      <c r="H3595" s="5">
        <v>1.4314230240727958E-6</v>
      </c>
      <c r="I3595" s="12">
        <v>2.0489718738457076E-12</v>
      </c>
    </row>
    <row r="3596" spans="1:9" hidden="1" outlineLevel="1">
      <c r="A3596" s="7" t="s">
        <v>20067</v>
      </c>
      <c r="B3596" s="7" t="s">
        <v>20068</v>
      </c>
      <c r="C3596" s="7" t="s">
        <v>3</v>
      </c>
      <c r="D3596" s="8">
        <v>110090</v>
      </c>
      <c r="E3596" s="7" t="s">
        <v>3</v>
      </c>
      <c r="F3596" s="8">
        <v>3867370</v>
      </c>
      <c r="G3596" s="7" t="s">
        <v>94</v>
      </c>
      <c r="H3596" s="5">
        <v>1.7587651866090856E-6</v>
      </c>
      <c r="I3596" s="12">
        <v>3.093254981628092E-12</v>
      </c>
    </row>
    <row r="3597" spans="1:9" hidden="1" outlineLevel="1">
      <c r="A3597" s="7" t="s">
        <v>20069</v>
      </c>
      <c r="B3597" s="7" t="s">
        <v>20070</v>
      </c>
      <c r="C3597" s="7" t="s">
        <v>3</v>
      </c>
      <c r="D3597" s="8">
        <v>98626000</v>
      </c>
      <c r="E3597" s="7" t="s">
        <v>3</v>
      </c>
      <c r="F3597" s="8">
        <v>197841000</v>
      </c>
      <c r="G3597" s="7" t="s">
        <v>94</v>
      </c>
      <c r="H3597" s="5">
        <v>1.5756197229040575E-3</v>
      </c>
      <c r="I3597" s="12">
        <v>2.482577511204259E-6</v>
      </c>
    </row>
    <row r="3598" spans="1:9" hidden="1" outlineLevel="1">
      <c r="A3598" s="7" t="s">
        <v>20071</v>
      </c>
      <c r="B3598" s="7" t="s">
        <v>20072</v>
      </c>
      <c r="C3598" s="7" t="s">
        <v>3</v>
      </c>
      <c r="D3598" s="8"/>
      <c r="E3598" s="7" t="s">
        <v>3</v>
      </c>
      <c r="F3598" s="8"/>
      <c r="G3598" s="7" t="s">
        <v>94</v>
      </c>
      <c r="H3598" s="5">
        <v>0</v>
      </c>
      <c r="I3598" s="12">
        <v>0</v>
      </c>
    </row>
    <row r="3599" spans="1:9" hidden="1" outlineLevel="1">
      <c r="A3599" s="7" t="s">
        <v>20073</v>
      </c>
      <c r="B3599" s="7" t="s">
        <v>20074</v>
      </c>
      <c r="C3599" s="7" t="s">
        <v>3</v>
      </c>
      <c r="D3599" s="8">
        <v>0</v>
      </c>
      <c r="E3599" s="7" t="s">
        <v>3</v>
      </c>
      <c r="F3599" s="8">
        <v>110</v>
      </c>
      <c r="G3599" s="7" t="s">
        <v>94</v>
      </c>
      <c r="H3599" s="5">
        <v>0</v>
      </c>
      <c r="I3599" s="12">
        <v>0</v>
      </c>
    </row>
    <row r="3600" spans="1:9" hidden="1" outlineLevel="1">
      <c r="A3600" s="7" t="s">
        <v>20075</v>
      </c>
      <c r="B3600" s="7" t="s">
        <v>20076</v>
      </c>
      <c r="C3600" s="7" t="s">
        <v>3</v>
      </c>
      <c r="D3600" s="8">
        <v>2175641000</v>
      </c>
      <c r="E3600" s="7" t="s">
        <v>3</v>
      </c>
      <c r="F3600" s="8">
        <v>3976587000</v>
      </c>
      <c r="G3600" s="7" t="s">
        <v>94</v>
      </c>
      <c r="H3600" s="5">
        <v>3.4757395307106712E-2</v>
      </c>
      <c r="I3600" s="12">
        <v>1.2080765285344837E-3</v>
      </c>
    </row>
    <row r="3601" spans="1:9" hidden="1" outlineLevel="1">
      <c r="A3601" s="7" t="s">
        <v>20077</v>
      </c>
      <c r="B3601" s="7" t="s">
        <v>20078</v>
      </c>
      <c r="C3601" s="7" t="s">
        <v>3</v>
      </c>
      <c r="D3601" s="8">
        <v>790470</v>
      </c>
      <c r="E3601" s="7" t="s">
        <v>3</v>
      </c>
      <c r="F3601" s="8">
        <v>548760</v>
      </c>
      <c r="G3601" s="7" t="s">
        <v>94</v>
      </c>
      <c r="H3601" s="5">
        <v>1.2628314261594004E-5</v>
      </c>
      <c r="I3601" s="12">
        <v>1.5947432108957852E-10</v>
      </c>
    </row>
    <row r="3602" spans="1:9" hidden="1" outlineLevel="1">
      <c r="A3602" s="7" t="s">
        <v>20079</v>
      </c>
      <c r="B3602" s="7" t="s">
        <v>20080</v>
      </c>
      <c r="C3602" s="7" t="s">
        <v>3</v>
      </c>
      <c r="D3602" s="8">
        <v>17554780</v>
      </c>
      <c r="E3602" s="7" t="s">
        <v>3</v>
      </c>
      <c r="F3602" s="8">
        <v>16188270</v>
      </c>
      <c r="G3602" s="7" t="s">
        <v>94</v>
      </c>
      <c r="H3602" s="5">
        <v>2.8044995842112312E-4</v>
      </c>
      <c r="I3602" s="12">
        <v>7.8652179178409685E-8</v>
      </c>
    </row>
    <row r="3603" spans="1:9" hidden="1" outlineLevel="1">
      <c r="A3603" s="7" t="s">
        <v>20081</v>
      </c>
      <c r="B3603" s="7" t="s">
        <v>20082</v>
      </c>
      <c r="C3603" s="7" t="s">
        <v>3</v>
      </c>
      <c r="D3603" s="8">
        <v>0</v>
      </c>
      <c r="E3603" s="7" t="s">
        <v>3</v>
      </c>
      <c r="F3603" s="8">
        <v>9500</v>
      </c>
      <c r="G3603" s="7" t="s">
        <v>94</v>
      </c>
      <c r="H3603" s="5">
        <v>0</v>
      </c>
      <c r="I3603" s="12">
        <v>0</v>
      </c>
    </row>
    <row r="3604" spans="1:9" hidden="1" outlineLevel="1">
      <c r="A3604" s="7" t="s">
        <v>20083</v>
      </c>
      <c r="B3604" s="7" t="s">
        <v>20084</v>
      </c>
      <c r="C3604" s="7" t="s">
        <v>3</v>
      </c>
      <c r="D3604" s="8"/>
      <c r="E3604" s="7" t="s">
        <v>3</v>
      </c>
      <c r="F3604" s="8"/>
      <c r="G3604" s="7" t="s">
        <v>94</v>
      </c>
      <c r="H3604" s="5">
        <v>0</v>
      </c>
      <c r="I3604" s="12">
        <v>0</v>
      </c>
    </row>
    <row r="3605" spans="1:9" hidden="1" outlineLevel="1">
      <c r="A3605" s="7" t="s">
        <v>20085</v>
      </c>
      <c r="B3605" s="7" t="s">
        <v>20086</v>
      </c>
      <c r="C3605" s="7" t="s">
        <v>3</v>
      </c>
      <c r="D3605" s="8">
        <v>1306480</v>
      </c>
      <c r="E3605" s="7" t="s">
        <v>3</v>
      </c>
      <c r="F3605" s="8">
        <v>1332400</v>
      </c>
      <c r="G3605" s="7" t="s">
        <v>94</v>
      </c>
      <c r="H3605" s="5">
        <v>2.0871936969761453E-5</v>
      </c>
      <c r="I3605" s="12">
        <v>4.3563775286969491E-10</v>
      </c>
    </row>
    <row r="3606" spans="1:9" hidden="1" outlineLevel="1">
      <c r="A3606" s="7" t="s">
        <v>20087</v>
      </c>
      <c r="B3606" s="7" t="s">
        <v>20088</v>
      </c>
      <c r="C3606" s="7" t="s">
        <v>3</v>
      </c>
      <c r="D3606" s="8">
        <v>87190</v>
      </c>
      <c r="E3606" s="7" t="s">
        <v>3</v>
      </c>
      <c r="F3606" s="8">
        <v>133550</v>
      </c>
      <c r="G3606" s="7" t="s">
        <v>94</v>
      </c>
      <c r="H3606" s="5">
        <v>1.3929215788940519E-6</v>
      </c>
      <c r="I3606" s="12">
        <v>1.9402305249486986E-12</v>
      </c>
    </row>
    <row r="3607" spans="1:9" hidden="1" outlineLevel="1">
      <c r="A3607" s="7" t="s">
        <v>20089</v>
      </c>
      <c r="B3607" s="7" t="s">
        <v>20090</v>
      </c>
      <c r="C3607" s="7" t="s">
        <v>3</v>
      </c>
      <c r="D3607" s="8"/>
      <c r="E3607" s="7" t="s">
        <v>3</v>
      </c>
      <c r="F3607" s="8"/>
      <c r="G3607" s="7" t="s">
        <v>94</v>
      </c>
      <c r="H3607" s="5">
        <v>0</v>
      </c>
      <c r="I3607" s="12">
        <v>0</v>
      </c>
    </row>
    <row r="3608" spans="1:9" hidden="1" outlineLevel="1">
      <c r="A3608" s="7" t="s">
        <v>20091</v>
      </c>
      <c r="B3608" s="7" t="s">
        <v>20092</v>
      </c>
      <c r="C3608" s="7" t="s">
        <v>3</v>
      </c>
      <c r="D3608" s="8">
        <v>137730000</v>
      </c>
      <c r="E3608" s="7" t="s">
        <v>3</v>
      </c>
      <c r="F3608" s="8"/>
      <c r="G3608" s="7" t="s">
        <v>94</v>
      </c>
      <c r="H3608" s="5">
        <v>2.2003336284101131E-3</v>
      </c>
      <c r="I3608" s="12">
        <v>4.8414680763124137E-6</v>
      </c>
    </row>
    <row r="3609" spans="1:9" hidden="1" outlineLevel="1">
      <c r="A3609" s="7" t="s">
        <v>20093</v>
      </c>
      <c r="B3609" s="7" t="s">
        <v>20094</v>
      </c>
      <c r="C3609" s="7" t="s">
        <v>3</v>
      </c>
      <c r="D3609" s="8">
        <v>770</v>
      </c>
      <c r="E3609" s="7" t="s">
        <v>3</v>
      </c>
      <c r="F3609" s="8">
        <v>210</v>
      </c>
      <c r="G3609" s="7" t="s">
        <v>94</v>
      </c>
      <c r="H3609" s="5">
        <v>1.2301291613125589E-8</v>
      </c>
      <c r="I3609" s="12">
        <v>1.5132177535115395E-16</v>
      </c>
    </row>
    <row r="3610" spans="1:9" hidden="1" outlineLevel="1">
      <c r="A3610" s="7" t="s">
        <v>20095</v>
      </c>
      <c r="B3610" s="7" t="s">
        <v>20096</v>
      </c>
      <c r="C3610" s="7" t="s">
        <v>3</v>
      </c>
      <c r="D3610" s="8"/>
      <c r="E3610" s="7" t="s">
        <v>3</v>
      </c>
      <c r="F3610" s="8"/>
      <c r="G3610" s="7" t="s">
        <v>94</v>
      </c>
      <c r="H3610" s="5">
        <v>0</v>
      </c>
      <c r="I3610" s="12">
        <v>0</v>
      </c>
    </row>
    <row r="3611" spans="1:9" hidden="1" outlineLevel="1">
      <c r="A3611" s="7" t="s">
        <v>20097</v>
      </c>
      <c r="B3611" s="7" t="s">
        <v>20098</v>
      </c>
      <c r="C3611" s="7" t="s">
        <v>3</v>
      </c>
      <c r="D3611" s="8">
        <v>0</v>
      </c>
      <c r="E3611" s="7" t="s">
        <v>3</v>
      </c>
      <c r="F3611" s="8">
        <v>3412370</v>
      </c>
      <c r="G3611" s="7" t="s">
        <v>94</v>
      </c>
      <c r="H3611" s="5">
        <v>0</v>
      </c>
      <c r="I3611" s="12">
        <v>0</v>
      </c>
    </row>
    <row r="3612" spans="1:9" hidden="1" outlineLevel="1">
      <c r="A3612" s="7" t="s">
        <v>20099</v>
      </c>
      <c r="B3612" s="7" t="s">
        <v>20100</v>
      </c>
      <c r="C3612" s="7" t="s">
        <v>3</v>
      </c>
      <c r="D3612" s="8">
        <v>0</v>
      </c>
      <c r="E3612" s="7" t="s">
        <v>3</v>
      </c>
      <c r="F3612" s="8">
        <v>2426530</v>
      </c>
      <c r="G3612" s="7" t="s">
        <v>94</v>
      </c>
      <c r="H3612" s="5">
        <v>0</v>
      </c>
      <c r="I3612" s="12">
        <v>0</v>
      </c>
    </row>
    <row r="3613" spans="1:9" hidden="1" outlineLevel="1">
      <c r="A3613" s="7" t="s">
        <v>20101</v>
      </c>
      <c r="B3613" s="7" t="s">
        <v>20102</v>
      </c>
      <c r="C3613" s="7" t="s">
        <v>3</v>
      </c>
      <c r="D3613" s="8"/>
      <c r="E3613" s="7" t="s">
        <v>3</v>
      </c>
      <c r="F3613" s="8"/>
      <c r="G3613" s="7" t="s">
        <v>94</v>
      </c>
      <c r="H3613" s="5">
        <v>0</v>
      </c>
      <c r="I3613" s="12">
        <v>0</v>
      </c>
    </row>
    <row r="3614" spans="1:9" hidden="1" outlineLevel="1">
      <c r="A3614" s="7" t="s">
        <v>20103</v>
      </c>
      <c r="B3614" s="7" t="s">
        <v>20104</v>
      </c>
      <c r="C3614" s="7" t="s">
        <v>3</v>
      </c>
      <c r="D3614" s="8">
        <v>0</v>
      </c>
      <c r="E3614" s="7" t="s">
        <v>3</v>
      </c>
      <c r="F3614" s="8">
        <v>1767300</v>
      </c>
      <c r="G3614" s="7" t="s">
        <v>94</v>
      </c>
      <c r="H3614" s="5">
        <v>0</v>
      </c>
      <c r="I3614" s="12">
        <v>0</v>
      </c>
    </row>
    <row r="3615" spans="1:9" hidden="1" outlineLevel="1">
      <c r="A3615" s="7" t="s">
        <v>20105</v>
      </c>
      <c r="B3615" s="7" t="s">
        <v>20106</v>
      </c>
      <c r="C3615" s="7" t="s">
        <v>3</v>
      </c>
      <c r="D3615" s="8">
        <v>26500</v>
      </c>
      <c r="E3615" s="7" t="s">
        <v>3</v>
      </c>
      <c r="F3615" s="8">
        <v>4900</v>
      </c>
      <c r="G3615" s="7" t="s">
        <v>94</v>
      </c>
      <c r="H3615" s="5">
        <v>4.2335613993224427E-7</v>
      </c>
      <c r="I3615" s="12">
        <v>1.7923042121832999E-13</v>
      </c>
    </row>
    <row r="3616" spans="1:9" hidden="1" outlineLevel="1">
      <c r="A3616" s="7" t="s">
        <v>20107</v>
      </c>
      <c r="B3616" s="7" t="s">
        <v>20108</v>
      </c>
      <c r="C3616" s="7" t="s">
        <v>3</v>
      </c>
      <c r="D3616" s="8"/>
      <c r="E3616" s="7" t="s">
        <v>3</v>
      </c>
      <c r="F3616" s="8"/>
      <c r="G3616" s="7" t="s">
        <v>94</v>
      </c>
      <c r="H3616" s="5">
        <v>0</v>
      </c>
      <c r="I3616" s="12">
        <v>0</v>
      </c>
    </row>
    <row r="3617" spans="1:9" hidden="1" outlineLevel="1">
      <c r="A3617" s="7" t="s">
        <v>20109</v>
      </c>
      <c r="B3617" s="7" t="s">
        <v>20110</v>
      </c>
      <c r="C3617" s="7" t="s">
        <v>3</v>
      </c>
      <c r="D3617" s="8"/>
      <c r="E3617" s="7" t="s">
        <v>3</v>
      </c>
      <c r="F3617" s="8"/>
      <c r="G3617" s="7" t="s">
        <v>94</v>
      </c>
      <c r="H3617" s="5">
        <v>0</v>
      </c>
      <c r="I3617" s="12">
        <v>0</v>
      </c>
    </row>
    <row r="3618" spans="1:9" collapsed="1"/>
    <row r="3619" spans="1:9" s="17" customFormat="1">
      <c r="A3619" s="13"/>
      <c r="B3619" s="13" t="s">
        <v>94</v>
      </c>
      <c r="C3619" s="13"/>
      <c r="D3619" s="20">
        <v>62595052960</v>
      </c>
      <c r="E3619" s="13"/>
      <c r="F3619" s="13"/>
      <c r="G3619" s="13"/>
      <c r="H3619" s="13" t="s">
        <v>13493</v>
      </c>
      <c r="I3619" s="20">
        <v>3238.4148998546971</v>
      </c>
    </row>
    <row r="3621" spans="1:9">
      <c r="A3621" s="5"/>
      <c r="B3621" s="5"/>
      <c r="C3621" s="5"/>
      <c r="D3621" s="5"/>
      <c r="E3621" s="5"/>
      <c r="F3621" s="5"/>
      <c r="G3621" s="5"/>
      <c r="H3621" s="5"/>
      <c r="I3621" s="5"/>
    </row>
    <row r="3622" spans="1:9" ht="42" hidden="1" outlineLevel="1">
      <c r="A3622" s="6" t="s">
        <v>13494</v>
      </c>
      <c r="B3622" s="6" t="s">
        <v>13495</v>
      </c>
      <c r="C3622" s="6" t="s">
        <v>13497</v>
      </c>
      <c r="D3622" s="6" t="s">
        <v>13498</v>
      </c>
      <c r="E3622" s="6" t="s">
        <v>13499</v>
      </c>
      <c r="F3622" s="6" t="s">
        <v>13500</v>
      </c>
      <c r="G3622" s="6" t="s">
        <v>13496</v>
      </c>
      <c r="H3622" s="5"/>
      <c r="I3622" s="5"/>
    </row>
    <row r="3623" spans="1:9" hidden="1" outlineLevel="1">
      <c r="A3623" s="7" t="s">
        <v>20111</v>
      </c>
      <c r="B3623" s="7" t="s">
        <v>20112</v>
      </c>
      <c r="C3623" s="7" t="s">
        <v>3</v>
      </c>
      <c r="D3623" s="8">
        <v>128426880</v>
      </c>
      <c r="E3623" s="7" t="s">
        <v>3</v>
      </c>
      <c r="F3623" s="8">
        <v>71708320</v>
      </c>
      <c r="G3623" s="7" t="s">
        <v>20113</v>
      </c>
      <c r="H3623" s="5">
        <v>3.1283343943746943E-3</v>
      </c>
      <c r="I3623" s="12">
        <v>9.7864760830276853E-6</v>
      </c>
    </row>
    <row r="3624" spans="1:9" hidden="1" outlineLevel="1">
      <c r="A3624" s="7" t="s">
        <v>20114</v>
      </c>
      <c r="B3624" s="7" t="s">
        <v>5998</v>
      </c>
      <c r="C3624" s="7" t="s">
        <v>3</v>
      </c>
      <c r="D3624" s="8">
        <v>263217000</v>
      </c>
      <c r="E3624" s="7" t="s">
        <v>3</v>
      </c>
      <c r="F3624" s="8">
        <v>414365000</v>
      </c>
      <c r="G3624" s="7" t="s">
        <v>20113</v>
      </c>
      <c r="H3624" s="5">
        <v>6.4116701603599176E-3</v>
      </c>
      <c r="I3624" s="12">
        <v>4.1109514245249772E-5</v>
      </c>
    </row>
    <row r="3625" spans="1:9" hidden="1" outlineLevel="1">
      <c r="A3625" s="7" t="s">
        <v>20115</v>
      </c>
      <c r="B3625" s="7" t="s">
        <v>20116</v>
      </c>
      <c r="C3625" s="7" t="s">
        <v>3</v>
      </c>
      <c r="D3625" s="8">
        <v>1717720</v>
      </c>
      <c r="E3625" s="7" t="s">
        <v>3</v>
      </c>
      <c r="F3625" s="8">
        <v>655900</v>
      </c>
      <c r="G3625" s="7" t="s">
        <v>20113</v>
      </c>
      <c r="H3625" s="5">
        <v>4.1841727805777886E-5</v>
      </c>
      <c r="I3625" s="12">
        <v>1.7507301857728062E-9</v>
      </c>
    </row>
    <row r="3626" spans="1:9" hidden="1" outlineLevel="1">
      <c r="A3626" s="7" t="s">
        <v>20117</v>
      </c>
      <c r="B3626" s="7" t="s">
        <v>20118</v>
      </c>
      <c r="C3626" s="7" t="s">
        <v>3</v>
      </c>
      <c r="D3626" s="8">
        <v>447411000</v>
      </c>
      <c r="E3626" s="7" t="s">
        <v>3</v>
      </c>
      <c r="F3626" s="8">
        <v>919855000</v>
      </c>
      <c r="G3626" s="7" t="s">
        <v>20113</v>
      </c>
      <c r="H3626" s="5">
        <v>1.0898428893714278E-2</v>
      </c>
      <c r="I3626" s="12">
        <v>1.1877575235134622E-4</v>
      </c>
    </row>
    <row r="3627" spans="1:9" hidden="1" outlineLevel="1">
      <c r="A3627" s="7" t="s">
        <v>20119</v>
      </c>
      <c r="B3627" s="7" t="s">
        <v>20120</v>
      </c>
      <c r="C3627" s="7" t="s">
        <v>3</v>
      </c>
      <c r="D3627" s="8"/>
      <c r="E3627" s="7" t="s">
        <v>3</v>
      </c>
      <c r="F3627" s="8"/>
      <c r="G3627" s="7" t="s">
        <v>20113</v>
      </c>
      <c r="H3627" s="5">
        <v>0</v>
      </c>
      <c r="I3627" s="12">
        <v>0</v>
      </c>
    </row>
    <row r="3628" spans="1:9" hidden="1" outlineLevel="1">
      <c r="A3628" s="7" t="s">
        <v>20121</v>
      </c>
      <c r="B3628" s="7" t="s">
        <v>20122</v>
      </c>
      <c r="C3628" s="7" t="s">
        <v>3</v>
      </c>
      <c r="D3628" s="8">
        <v>555103000</v>
      </c>
      <c r="E3628" s="7" t="s">
        <v>3</v>
      </c>
      <c r="F3628" s="8">
        <v>621661000</v>
      </c>
      <c r="G3628" s="7" t="s">
        <v>20113</v>
      </c>
      <c r="H3628" s="5">
        <v>1.3521684925465571E-2</v>
      </c>
      <c r="I3628" s="12">
        <v>1.8283596322356288E-4</v>
      </c>
    </row>
    <row r="3629" spans="1:9" hidden="1" outlineLevel="1">
      <c r="A3629" s="7" t="s">
        <v>20123</v>
      </c>
      <c r="B3629" s="7" t="s">
        <v>20124</v>
      </c>
      <c r="C3629" s="7" t="s">
        <v>3</v>
      </c>
      <c r="D3629" s="8"/>
      <c r="E3629" s="7" t="s">
        <v>3</v>
      </c>
      <c r="F3629" s="8"/>
      <c r="G3629" s="7" t="s">
        <v>20113</v>
      </c>
      <c r="H3629" s="5">
        <v>0</v>
      </c>
      <c r="I3629" s="12">
        <v>0</v>
      </c>
    </row>
    <row r="3630" spans="1:9" hidden="1" outlineLevel="1">
      <c r="A3630" s="7" t="s">
        <v>20125</v>
      </c>
      <c r="B3630" s="7" t="s">
        <v>20126</v>
      </c>
      <c r="C3630" s="7" t="s">
        <v>3</v>
      </c>
      <c r="D3630" s="8">
        <v>194857000</v>
      </c>
      <c r="E3630" s="7" t="s">
        <v>3</v>
      </c>
      <c r="F3630" s="8">
        <v>148538000</v>
      </c>
      <c r="G3630" s="7" t="s">
        <v>20113</v>
      </c>
      <c r="H3630" s="5">
        <v>4.7464974239401422E-3</v>
      </c>
      <c r="I3630" s="12">
        <v>2.2529237795470405E-5</v>
      </c>
    </row>
    <row r="3631" spans="1:9" hidden="1" outlineLevel="1">
      <c r="A3631" s="7" t="s">
        <v>20127</v>
      </c>
      <c r="B3631" s="7" t="s">
        <v>20128</v>
      </c>
      <c r="C3631" s="7" t="s">
        <v>3</v>
      </c>
      <c r="D3631" s="8">
        <v>558440</v>
      </c>
      <c r="E3631" s="7" t="s">
        <v>3</v>
      </c>
      <c r="F3631" s="8">
        <v>1224480</v>
      </c>
      <c r="G3631" s="7" t="s">
        <v>20113</v>
      </c>
      <c r="H3631" s="5">
        <v>1.3602970493362481E-5</v>
      </c>
      <c r="I3631" s="12">
        <v>1.8504080624329031E-10</v>
      </c>
    </row>
    <row r="3632" spans="1:9" hidden="1" outlineLevel="1">
      <c r="A3632" s="7" t="s">
        <v>20129</v>
      </c>
      <c r="B3632" s="7" t="s">
        <v>575</v>
      </c>
      <c r="C3632" s="7" t="s">
        <v>3</v>
      </c>
      <c r="D3632" s="8">
        <v>3401636000</v>
      </c>
      <c r="E3632" s="7" t="s">
        <v>3</v>
      </c>
      <c r="F3632" s="8">
        <v>3704278000</v>
      </c>
      <c r="G3632" s="7" t="s">
        <v>20113</v>
      </c>
      <c r="H3632" s="5">
        <v>8.2860028180573697E-2</v>
      </c>
      <c r="I3632" s="12">
        <v>6.8657842700854677E-3</v>
      </c>
    </row>
    <row r="3633" spans="1:9" hidden="1" outlineLevel="1">
      <c r="A3633" s="7" t="s">
        <v>20130</v>
      </c>
      <c r="B3633" s="7" t="s">
        <v>20131</v>
      </c>
      <c r="C3633" s="7" t="s">
        <v>3</v>
      </c>
      <c r="D3633" s="8">
        <v>17453000</v>
      </c>
      <c r="E3633" s="7" t="s">
        <v>3</v>
      </c>
      <c r="F3633" s="8">
        <v>15847000</v>
      </c>
      <c r="G3633" s="7" t="s">
        <v>20113</v>
      </c>
      <c r="H3633" s="5">
        <v>4.2513545594988786E-4</v>
      </c>
      <c r="I3633" s="12">
        <v>1.8074015590571904E-7</v>
      </c>
    </row>
    <row r="3634" spans="1:9" hidden="1" outlineLevel="1">
      <c r="A3634" s="7" t="s">
        <v>20132</v>
      </c>
      <c r="B3634" s="7" t="s">
        <v>20133</v>
      </c>
      <c r="C3634" s="7" t="s">
        <v>3</v>
      </c>
      <c r="D3634" s="8">
        <v>1682000000</v>
      </c>
      <c r="E3634" s="7" t="s">
        <v>3</v>
      </c>
      <c r="F3634" s="8">
        <v>4204000000</v>
      </c>
      <c r="G3634" s="7" t="s">
        <v>20113</v>
      </c>
      <c r="H3634" s="5">
        <v>4.0971628769134898E-2</v>
      </c>
      <c r="I3634" s="12">
        <v>1.6786743639958025E-3</v>
      </c>
    </row>
    <row r="3635" spans="1:9" hidden="1" outlineLevel="1">
      <c r="A3635" s="7" t="s">
        <v>20134</v>
      </c>
      <c r="B3635" s="7" t="s">
        <v>6515</v>
      </c>
      <c r="C3635" s="7" t="s">
        <v>3</v>
      </c>
      <c r="D3635" s="8">
        <v>5893840</v>
      </c>
      <c r="E3635" s="7" t="s">
        <v>3</v>
      </c>
      <c r="F3635" s="8">
        <v>14252210</v>
      </c>
      <c r="G3635" s="7" t="s">
        <v>20113</v>
      </c>
      <c r="H3635" s="5">
        <v>1.4356731540111656E-4</v>
      </c>
      <c r="I3635" s="12">
        <v>2.0611574051483681E-8</v>
      </c>
    </row>
    <row r="3636" spans="1:9" hidden="1" outlineLevel="1">
      <c r="A3636" s="7" t="s">
        <v>20135</v>
      </c>
      <c r="B3636" s="7" t="s">
        <v>20136</v>
      </c>
      <c r="C3636" s="7" t="s">
        <v>3</v>
      </c>
      <c r="D3636" s="8">
        <v>2473466000</v>
      </c>
      <c r="E3636" s="7" t="s">
        <v>3</v>
      </c>
      <c r="F3636" s="8">
        <v>1942411000</v>
      </c>
      <c r="G3636" s="7" t="s">
        <v>20113</v>
      </c>
      <c r="H3636" s="5">
        <v>6.0250850609439376E-2</v>
      </c>
      <c r="I3636" s="12">
        <v>3.6301649991609813E-3</v>
      </c>
    </row>
    <row r="3637" spans="1:9" hidden="1" outlineLevel="1">
      <c r="A3637" s="7" t="s">
        <v>20137</v>
      </c>
      <c r="B3637" s="7" t="s">
        <v>20138</v>
      </c>
      <c r="C3637" s="7" t="s">
        <v>3</v>
      </c>
      <c r="D3637" s="8">
        <v>64422000</v>
      </c>
      <c r="E3637" s="7" t="s">
        <v>3</v>
      </c>
      <c r="F3637" s="8">
        <v>37838000</v>
      </c>
      <c r="G3637" s="7" t="s">
        <v>20113</v>
      </c>
      <c r="H3637" s="5">
        <v>1.5692474842837149E-3</v>
      </c>
      <c r="I3637" s="12">
        <v>2.4625376669307678E-6</v>
      </c>
    </row>
    <row r="3638" spans="1:9" hidden="1" outlineLevel="1">
      <c r="A3638" s="7" t="s">
        <v>20139</v>
      </c>
      <c r="B3638" s="7" t="s">
        <v>20140</v>
      </c>
      <c r="C3638" s="7" t="s">
        <v>3</v>
      </c>
      <c r="D3638" s="8">
        <v>0</v>
      </c>
      <c r="E3638" s="7" t="s">
        <v>3</v>
      </c>
      <c r="F3638" s="8">
        <v>3000</v>
      </c>
      <c r="G3638" s="7" t="s">
        <v>20113</v>
      </c>
      <c r="H3638" s="5">
        <v>0</v>
      </c>
      <c r="I3638" s="12">
        <v>0</v>
      </c>
    </row>
    <row r="3639" spans="1:9" hidden="1" outlineLevel="1">
      <c r="A3639" s="7" t="s">
        <v>20141</v>
      </c>
      <c r="B3639" s="7" t="s">
        <v>20142</v>
      </c>
      <c r="C3639" s="7" t="s">
        <v>3</v>
      </c>
      <c r="D3639" s="8">
        <v>130650000</v>
      </c>
      <c r="E3639" s="7" t="s">
        <v>3</v>
      </c>
      <c r="F3639" s="8">
        <v>167223000</v>
      </c>
      <c r="G3639" s="7" t="s">
        <v>20113</v>
      </c>
      <c r="H3639" s="5">
        <v>3.1824870979116973E-3</v>
      </c>
      <c r="I3639" s="12">
        <v>1.0128224128374418E-5</v>
      </c>
    </row>
    <row r="3640" spans="1:9" hidden="1" outlineLevel="1">
      <c r="A3640" s="7" t="s">
        <v>20143</v>
      </c>
      <c r="B3640" s="7" t="s">
        <v>20144</v>
      </c>
      <c r="C3640" s="7" t="s">
        <v>3</v>
      </c>
      <c r="D3640" s="8">
        <v>62774000</v>
      </c>
      <c r="E3640" s="7" t="s">
        <v>3</v>
      </c>
      <c r="F3640" s="8">
        <v>118636000</v>
      </c>
      <c r="G3640" s="7" t="s">
        <v>20113</v>
      </c>
      <c r="H3640" s="5">
        <v>1.5291040572851808E-3</v>
      </c>
      <c r="I3640" s="12">
        <v>2.3381592180060016E-6</v>
      </c>
    </row>
    <row r="3641" spans="1:9" hidden="1" outlineLevel="1">
      <c r="A3641" s="7" t="s">
        <v>20145</v>
      </c>
      <c r="B3641" s="7" t="s">
        <v>20146</v>
      </c>
      <c r="C3641" s="7" t="s">
        <v>3</v>
      </c>
      <c r="D3641" s="8">
        <v>3666000</v>
      </c>
      <c r="E3641" s="7" t="s">
        <v>3</v>
      </c>
      <c r="F3641" s="8">
        <v>2580000</v>
      </c>
      <c r="G3641" s="7" t="s">
        <v>20113</v>
      </c>
      <c r="H3641" s="5">
        <v>8.9299637971253598E-5</v>
      </c>
      <c r="I3641" s="12">
        <v>7.9744253417969573E-9</v>
      </c>
    </row>
    <row r="3642" spans="1:9" hidden="1" outlineLevel="1">
      <c r="A3642" s="7" t="s">
        <v>20147</v>
      </c>
      <c r="B3642" s="7" t="s">
        <v>20148</v>
      </c>
      <c r="C3642" s="7" t="s">
        <v>3</v>
      </c>
      <c r="D3642" s="8">
        <v>81378000</v>
      </c>
      <c r="E3642" s="7" t="s">
        <v>3</v>
      </c>
      <c r="F3642" s="8">
        <v>79214000</v>
      </c>
      <c r="G3642" s="7" t="s">
        <v>20113</v>
      </c>
      <c r="H3642" s="5">
        <v>1.9822765790574672E-3</v>
      </c>
      <c r="I3642" s="12">
        <v>3.9294204358797747E-6</v>
      </c>
    </row>
    <row r="3643" spans="1:9" hidden="1" outlineLevel="1">
      <c r="A3643" s="7" t="s">
        <v>20149</v>
      </c>
      <c r="B3643" s="7" t="s">
        <v>20150</v>
      </c>
      <c r="C3643" s="7" t="s">
        <v>3</v>
      </c>
      <c r="D3643" s="8">
        <v>2908000</v>
      </c>
      <c r="E3643" s="7" t="s">
        <v>3</v>
      </c>
      <c r="F3643" s="8">
        <v>4145000</v>
      </c>
      <c r="G3643" s="7" t="s">
        <v>20113</v>
      </c>
      <c r="H3643" s="5">
        <v>7.0835610261976392E-5</v>
      </c>
      <c r="I3643" s="12">
        <v>5.0176836811866148E-9</v>
      </c>
    </row>
    <row r="3644" spans="1:9" hidden="1" outlineLevel="1">
      <c r="A3644" s="7" t="s">
        <v>20151</v>
      </c>
      <c r="B3644" s="7" t="s">
        <v>20152</v>
      </c>
      <c r="C3644" s="7" t="s">
        <v>3</v>
      </c>
      <c r="D3644" s="8">
        <v>1034140</v>
      </c>
      <c r="E3644" s="7" t="s">
        <v>3</v>
      </c>
      <c r="F3644" s="8">
        <v>450220</v>
      </c>
      <c r="G3644" s="7" t="s">
        <v>20113</v>
      </c>
      <c r="H3644" s="5">
        <v>2.5190487619092251E-5</v>
      </c>
      <c r="I3644" s="12">
        <v>6.3456066648763997E-10</v>
      </c>
    </row>
    <row r="3645" spans="1:9" hidden="1" outlineLevel="1">
      <c r="A3645" s="7" t="s">
        <v>20153</v>
      </c>
      <c r="B3645" s="7" t="s">
        <v>20154</v>
      </c>
      <c r="C3645" s="7" t="s">
        <v>3</v>
      </c>
      <c r="D3645" s="8">
        <v>866400</v>
      </c>
      <c r="E3645" s="7" t="s">
        <v>3</v>
      </c>
      <c r="F3645" s="8">
        <v>723900</v>
      </c>
      <c r="G3645" s="7" t="s">
        <v>20113</v>
      </c>
      <c r="H3645" s="5">
        <v>2.1104529824957477E-5</v>
      </c>
      <c r="I3645" s="12">
        <v>4.4540117913251968E-10</v>
      </c>
    </row>
    <row r="3646" spans="1:9" hidden="1" outlineLevel="1">
      <c r="A3646" s="7" t="s">
        <v>20155</v>
      </c>
      <c r="B3646" s="7" t="s">
        <v>20156</v>
      </c>
      <c r="C3646" s="7" t="s">
        <v>3</v>
      </c>
      <c r="D3646" s="8">
        <v>4856000</v>
      </c>
      <c r="E3646" s="7" t="s">
        <v>3</v>
      </c>
      <c r="F3646" s="8">
        <v>2759000</v>
      </c>
      <c r="G3646" s="7" t="s">
        <v>20113</v>
      </c>
      <c r="H3646" s="5">
        <v>1.1828669994228245E-4</v>
      </c>
      <c r="I3646" s="12">
        <v>1.3991743383235563E-8</v>
      </c>
    </row>
    <row r="3647" spans="1:9" hidden="1" outlineLevel="1">
      <c r="A3647" s="7" t="s">
        <v>20157</v>
      </c>
      <c r="B3647" s="7" t="s">
        <v>20158</v>
      </c>
      <c r="C3647" s="7" t="s">
        <v>3</v>
      </c>
      <c r="D3647" s="8"/>
      <c r="E3647" s="7" t="s">
        <v>3</v>
      </c>
      <c r="F3647" s="8"/>
      <c r="G3647" s="7" t="s">
        <v>20113</v>
      </c>
      <c r="H3647" s="5">
        <v>0</v>
      </c>
      <c r="I3647" s="12">
        <v>0</v>
      </c>
    </row>
    <row r="3648" spans="1:9" hidden="1" outlineLevel="1">
      <c r="A3648" s="7" t="s">
        <v>20159</v>
      </c>
      <c r="B3648" s="7" t="s">
        <v>20160</v>
      </c>
      <c r="C3648" s="7" t="s">
        <v>3</v>
      </c>
      <c r="D3648" s="8"/>
      <c r="E3648" s="7" t="s">
        <v>3</v>
      </c>
      <c r="F3648" s="8"/>
      <c r="G3648" s="7" t="s">
        <v>20113</v>
      </c>
      <c r="H3648" s="5">
        <v>0</v>
      </c>
      <c r="I3648" s="12">
        <v>0</v>
      </c>
    </row>
    <row r="3649" spans="1:9" hidden="1" outlineLevel="1">
      <c r="A3649" s="7" t="s">
        <v>20161</v>
      </c>
      <c r="B3649" s="7" t="s">
        <v>20162</v>
      </c>
      <c r="C3649" s="7" t="s">
        <v>3</v>
      </c>
      <c r="D3649" s="8"/>
      <c r="E3649" s="7" t="s">
        <v>3</v>
      </c>
      <c r="F3649" s="8">
        <v>9935820</v>
      </c>
      <c r="G3649" s="7" t="s">
        <v>20113</v>
      </c>
      <c r="H3649" s="5">
        <v>0</v>
      </c>
      <c r="I3649" s="12">
        <v>0</v>
      </c>
    </row>
    <row r="3650" spans="1:9" hidden="1" outlineLevel="1">
      <c r="A3650" s="7" t="s">
        <v>20163</v>
      </c>
      <c r="B3650" s="7" t="s">
        <v>20164</v>
      </c>
      <c r="C3650" s="7" t="s">
        <v>3</v>
      </c>
      <c r="D3650" s="8">
        <v>13996000000</v>
      </c>
      <c r="E3650" s="7" t="s">
        <v>3</v>
      </c>
      <c r="F3650" s="8">
        <v>21412000000</v>
      </c>
      <c r="G3650" s="7" t="s">
        <v>20113</v>
      </c>
      <c r="H3650" s="5">
        <v>0.34092682298026877</v>
      </c>
      <c r="I3650" s="12">
        <v>0.11623109862741952</v>
      </c>
    </row>
    <row r="3651" spans="1:9" hidden="1" outlineLevel="1">
      <c r="A3651" s="7" t="s">
        <v>20165</v>
      </c>
      <c r="B3651" s="7" t="s">
        <v>20166</v>
      </c>
      <c r="C3651" s="7" t="s">
        <v>3</v>
      </c>
      <c r="D3651" s="8">
        <v>0</v>
      </c>
      <c r="E3651" s="7" t="s">
        <v>3</v>
      </c>
      <c r="F3651" s="8">
        <v>0</v>
      </c>
      <c r="G3651" s="7" t="s">
        <v>20113</v>
      </c>
      <c r="H3651" s="5">
        <v>0</v>
      </c>
      <c r="I3651" s="12">
        <v>0</v>
      </c>
    </row>
    <row r="3652" spans="1:9" hidden="1" outlineLevel="1">
      <c r="A3652" s="7" t="s">
        <v>20167</v>
      </c>
      <c r="B3652" s="7" t="s">
        <v>20168</v>
      </c>
      <c r="C3652" s="7" t="s">
        <v>3</v>
      </c>
      <c r="D3652" s="8">
        <v>110280000</v>
      </c>
      <c r="E3652" s="7" t="s">
        <v>3</v>
      </c>
      <c r="F3652" s="8">
        <v>57761000</v>
      </c>
      <c r="G3652" s="7" t="s">
        <v>20113</v>
      </c>
      <c r="H3652" s="5">
        <v>2.6862968018193799E-3</v>
      </c>
      <c r="I3652" s="12">
        <v>7.2161905074650287E-6</v>
      </c>
    </row>
    <row r="3653" spans="1:9" hidden="1" outlineLevel="1">
      <c r="A3653" s="7" t="s">
        <v>20169</v>
      </c>
      <c r="B3653" s="7" t="s">
        <v>20170</v>
      </c>
      <c r="C3653" s="7" t="s">
        <v>3</v>
      </c>
      <c r="D3653" s="8">
        <v>1169000</v>
      </c>
      <c r="E3653" s="7" t="s">
        <v>3</v>
      </c>
      <c r="F3653" s="8">
        <v>1664000</v>
      </c>
      <c r="G3653" s="7" t="s">
        <v>20113</v>
      </c>
      <c r="H3653" s="5">
        <v>2.8475525583304815E-5</v>
      </c>
      <c r="I3653" s="12">
        <v>8.10855557245447E-10</v>
      </c>
    </row>
    <row r="3654" spans="1:9" hidden="1" outlineLevel="1">
      <c r="A3654" s="7" t="s">
        <v>20171</v>
      </c>
      <c r="B3654" s="7" t="s">
        <v>20172</v>
      </c>
      <c r="C3654" s="7" t="s">
        <v>3</v>
      </c>
      <c r="D3654" s="8">
        <v>258904870</v>
      </c>
      <c r="E3654" s="7" t="s">
        <v>3</v>
      </c>
      <c r="F3654" s="8">
        <v>133822230</v>
      </c>
      <c r="G3654" s="7" t="s">
        <v>20113</v>
      </c>
      <c r="H3654" s="5">
        <v>6.3066315220934198E-3</v>
      </c>
      <c r="I3654" s="12">
        <v>3.9773601155462365E-5</v>
      </c>
    </row>
    <row r="3655" spans="1:9" hidden="1" outlineLevel="1">
      <c r="A3655" s="7" t="s">
        <v>20173</v>
      </c>
      <c r="B3655" s="7" t="s">
        <v>20174</v>
      </c>
      <c r="C3655" s="7" t="s">
        <v>3</v>
      </c>
      <c r="D3655" s="8">
        <v>0</v>
      </c>
      <c r="E3655" s="7" t="s">
        <v>3</v>
      </c>
      <c r="F3655" s="8">
        <v>184960</v>
      </c>
      <c r="G3655" s="7" t="s">
        <v>20113</v>
      </c>
      <c r="H3655" s="5">
        <v>0</v>
      </c>
      <c r="I3655" s="12">
        <v>0</v>
      </c>
    </row>
    <row r="3656" spans="1:9" hidden="1" outlineLevel="1">
      <c r="A3656" s="7" t="s">
        <v>20175</v>
      </c>
      <c r="B3656" s="7" t="s">
        <v>1780</v>
      </c>
      <c r="C3656" s="7" t="s">
        <v>3</v>
      </c>
      <c r="D3656" s="8">
        <v>1859918000</v>
      </c>
      <c r="E3656" s="7" t="s">
        <v>3</v>
      </c>
      <c r="F3656" s="8">
        <v>1776404000</v>
      </c>
      <c r="G3656" s="7" t="s">
        <v>20113</v>
      </c>
      <c r="H3656" s="5">
        <v>4.5305511199186591E-2</v>
      </c>
      <c r="I3656" s="12">
        <v>2.0525893450196214E-3</v>
      </c>
    </row>
    <row r="3657" spans="1:9" hidden="1" outlineLevel="1">
      <c r="A3657" s="7" t="s">
        <v>20176</v>
      </c>
      <c r="B3657" s="7" t="s">
        <v>20177</v>
      </c>
      <c r="C3657" s="7" t="s">
        <v>3</v>
      </c>
      <c r="D3657" s="8"/>
      <c r="E3657" s="7" t="s">
        <v>3</v>
      </c>
      <c r="F3657" s="8"/>
      <c r="G3657" s="7" t="s">
        <v>20113</v>
      </c>
      <c r="H3657" s="5">
        <v>0</v>
      </c>
      <c r="I3657" s="12">
        <v>0</v>
      </c>
    </row>
    <row r="3658" spans="1:9" hidden="1" outlineLevel="1">
      <c r="A3658" s="7" t="s">
        <v>20178</v>
      </c>
      <c r="B3658" s="7" t="s">
        <v>20179</v>
      </c>
      <c r="C3658" s="7" t="s">
        <v>3</v>
      </c>
      <c r="D3658" s="8">
        <v>63110</v>
      </c>
      <c r="E3658" s="7" t="s">
        <v>3</v>
      </c>
      <c r="F3658" s="8">
        <v>436780</v>
      </c>
      <c r="G3658" s="7" t="s">
        <v>20113</v>
      </c>
      <c r="H3658" s="5">
        <v>1.5372886394887656E-6</v>
      </c>
      <c r="I3658" s="12">
        <v>2.3632563611012199E-12</v>
      </c>
    </row>
    <row r="3659" spans="1:9" hidden="1" outlineLevel="1">
      <c r="A3659" s="7" t="s">
        <v>20180</v>
      </c>
      <c r="B3659" s="7" t="s">
        <v>1873</v>
      </c>
      <c r="C3659" s="7" t="s">
        <v>3</v>
      </c>
      <c r="D3659" s="8">
        <v>2555601000</v>
      </c>
      <c r="E3659" s="7" t="s">
        <v>3</v>
      </c>
      <c r="F3659" s="8">
        <v>4401722000</v>
      </c>
      <c r="G3659" s="7" t="s">
        <v>20113</v>
      </c>
      <c r="H3659" s="5">
        <v>6.2251566857330513E-2</v>
      </c>
      <c r="I3659" s="12">
        <v>3.8752575761926908E-3</v>
      </c>
    </row>
    <row r="3660" spans="1:9" hidden="1" outlineLevel="1">
      <c r="A3660" s="7" t="s">
        <v>20181</v>
      </c>
      <c r="B3660" s="7" t="s">
        <v>10619</v>
      </c>
      <c r="C3660" s="7" t="s">
        <v>3</v>
      </c>
      <c r="D3660" s="8">
        <v>79017000</v>
      </c>
      <c r="E3660" s="7" t="s">
        <v>3</v>
      </c>
      <c r="F3660" s="8">
        <v>91471000</v>
      </c>
      <c r="G3660" s="7" t="s">
        <v>20113</v>
      </c>
      <c r="H3660" s="5">
        <v>1.9247652737519219E-3</v>
      </c>
      <c r="I3660" s="12">
        <v>3.704721359041311E-6</v>
      </c>
    </row>
    <row r="3661" spans="1:9" hidden="1" outlineLevel="1">
      <c r="A3661" s="7" t="s">
        <v>20182</v>
      </c>
      <c r="B3661" s="7" t="s">
        <v>20183</v>
      </c>
      <c r="C3661" s="7" t="s">
        <v>3</v>
      </c>
      <c r="D3661" s="8">
        <v>0</v>
      </c>
      <c r="E3661" s="7" t="s">
        <v>3</v>
      </c>
      <c r="F3661" s="8">
        <v>4100</v>
      </c>
      <c r="G3661" s="7" t="s">
        <v>20113</v>
      </c>
      <c r="H3661" s="5">
        <v>0</v>
      </c>
      <c r="I3661" s="12">
        <v>0</v>
      </c>
    </row>
    <row r="3662" spans="1:9" hidden="1" outlineLevel="1">
      <c r="A3662" s="7" t="s">
        <v>20184</v>
      </c>
      <c r="B3662" s="7" t="s">
        <v>20185</v>
      </c>
      <c r="C3662" s="7" t="s">
        <v>3</v>
      </c>
      <c r="D3662" s="8">
        <v>26826110</v>
      </c>
      <c r="E3662" s="7" t="s">
        <v>3</v>
      </c>
      <c r="F3662" s="8">
        <v>54057780</v>
      </c>
      <c r="G3662" s="7" t="s">
        <v>20113</v>
      </c>
      <c r="H3662" s="5">
        <v>6.5345387648036715E-4</v>
      </c>
      <c r="I3662" s="12">
        <v>4.2700196868721894E-7</v>
      </c>
    </row>
    <row r="3663" spans="1:9" hidden="1" outlineLevel="1">
      <c r="A3663" s="7" t="s">
        <v>20186</v>
      </c>
      <c r="B3663" s="7" t="s">
        <v>20187</v>
      </c>
      <c r="C3663" s="7" t="s">
        <v>3</v>
      </c>
      <c r="D3663" s="8"/>
      <c r="E3663" s="7" t="s">
        <v>3</v>
      </c>
      <c r="F3663" s="8"/>
      <c r="G3663" s="7" t="s">
        <v>20113</v>
      </c>
      <c r="H3663" s="5">
        <v>0</v>
      </c>
      <c r="I3663" s="12">
        <v>0</v>
      </c>
    </row>
    <row r="3664" spans="1:9" hidden="1" outlineLevel="1">
      <c r="A3664" s="7" t="s">
        <v>20188</v>
      </c>
      <c r="B3664" s="7" t="s">
        <v>20189</v>
      </c>
      <c r="C3664" s="7" t="s">
        <v>3</v>
      </c>
      <c r="D3664" s="8">
        <v>50074000</v>
      </c>
      <c r="E3664" s="7" t="s">
        <v>3</v>
      </c>
      <c r="F3664" s="8">
        <v>18616000</v>
      </c>
      <c r="G3664" s="7" t="s">
        <v>20113</v>
      </c>
      <c r="H3664" s="5">
        <v>1.219746337090167E-3</v>
      </c>
      <c r="I3664" s="12">
        <v>1.4877811268448795E-6</v>
      </c>
    </row>
    <row r="3665" spans="1:9" hidden="1" outlineLevel="1">
      <c r="A3665" s="7" t="s">
        <v>20190</v>
      </c>
      <c r="B3665" s="7" t="s">
        <v>20191</v>
      </c>
      <c r="C3665" s="7" t="s">
        <v>3</v>
      </c>
      <c r="D3665" s="8"/>
      <c r="E3665" s="7" t="s">
        <v>3</v>
      </c>
      <c r="F3665" s="8"/>
      <c r="G3665" s="7" t="s">
        <v>20113</v>
      </c>
      <c r="H3665" s="5">
        <v>0</v>
      </c>
      <c r="I3665" s="12">
        <v>0</v>
      </c>
    </row>
    <row r="3666" spans="1:9" hidden="1" outlineLevel="1">
      <c r="A3666" s="7" t="s">
        <v>20192</v>
      </c>
      <c r="B3666" s="7" t="s">
        <v>20193</v>
      </c>
      <c r="C3666" s="7" t="s">
        <v>3</v>
      </c>
      <c r="D3666" s="8">
        <v>0</v>
      </c>
      <c r="E3666" s="7" t="s">
        <v>3</v>
      </c>
      <c r="F3666" s="8">
        <v>164990</v>
      </c>
      <c r="G3666" s="7" t="s">
        <v>20113</v>
      </c>
      <c r="H3666" s="5">
        <v>0</v>
      </c>
      <c r="I3666" s="12">
        <v>0</v>
      </c>
    </row>
    <row r="3667" spans="1:9" hidden="1" outlineLevel="1">
      <c r="A3667" s="7" t="s">
        <v>20194</v>
      </c>
      <c r="B3667" s="7" t="s">
        <v>20195</v>
      </c>
      <c r="C3667" s="7" t="s">
        <v>3</v>
      </c>
      <c r="D3667" s="8">
        <v>54140</v>
      </c>
      <c r="E3667" s="7" t="s">
        <v>3</v>
      </c>
      <c r="F3667" s="8">
        <v>68830</v>
      </c>
      <c r="G3667" s="7" t="s">
        <v>20113</v>
      </c>
      <c r="H3667" s="5">
        <v>1.3187895253037833E-6</v>
      </c>
      <c r="I3667" s="12">
        <v>1.7392058120509781E-12</v>
      </c>
    </row>
    <row r="3668" spans="1:9" hidden="1" outlineLevel="1">
      <c r="A3668" s="7" t="s">
        <v>20196</v>
      </c>
      <c r="B3668" s="7" t="s">
        <v>20197</v>
      </c>
      <c r="C3668" s="7" t="s">
        <v>3</v>
      </c>
      <c r="D3668" s="8">
        <v>33023000</v>
      </c>
      <c r="E3668" s="7" t="s">
        <v>3</v>
      </c>
      <c r="F3668" s="8">
        <v>3988000</v>
      </c>
      <c r="G3668" s="7" t="s">
        <v>20113</v>
      </c>
      <c r="H3668" s="5">
        <v>8.0440314913385368E-4</v>
      </c>
      <c r="I3668" s="12">
        <v>6.470644263364608E-7</v>
      </c>
    </row>
    <row r="3669" spans="1:9" hidden="1" outlineLevel="1">
      <c r="A3669" s="7" t="s">
        <v>20198</v>
      </c>
      <c r="B3669" s="7" t="s">
        <v>20199</v>
      </c>
      <c r="C3669" s="7" t="s">
        <v>3</v>
      </c>
      <c r="D3669" s="8"/>
      <c r="E3669" s="7" t="s">
        <v>3</v>
      </c>
      <c r="F3669" s="8"/>
      <c r="G3669" s="7" t="s">
        <v>20113</v>
      </c>
      <c r="H3669" s="5">
        <v>0</v>
      </c>
      <c r="I3669" s="12">
        <v>0</v>
      </c>
    </row>
    <row r="3670" spans="1:9" hidden="1" outlineLevel="1">
      <c r="A3670" s="7" t="s">
        <v>20200</v>
      </c>
      <c r="B3670" s="7" t="s">
        <v>20201</v>
      </c>
      <c r="C3670" s="7" t="s">
        <v>3</v>
      </c>
      <c r="D3670" s="8">
        <v>12182000</v>
      </c>
      <c r="E3670" s="7" t="s">
        <v>3</v>
      </c>
      <c r="F3670" s="8">
        <v>9306000</v>
      </c>
      <c r="G3670" s="7" t="s">
        <v>20113</v>
      </c>
      <c r="H3670" s="5">
        <v>2.9673982263115419E-4</v>
      </c>
      <c r="I3670" s="12">
        <v>8.8054522335168849E-8</v>
      </c>
    </row>
    <row r="3671" spans="1:9" hidden="1" outlineLevel="1">
      <c r="A3671" s="7" t="s">
        <v>20202</v>
      </c>
      <c r="B3671" s="7" t="s">
        <v>20203</v>
      </c>
      <c r="C3671" s="7" t="s">
        <v>3</v>
      </c>
      <c r="D3671" s="8">
        <v>450360</v>
      </c>
      <c r="E3671" s="7" t="s">
        <v>3</v>
      </c>
      <c r="F3671" s="8">
        <v>2926850</v>
      </c>
      <c r="G3671" s="7" t="s">
        <v>20113</v>
      </c>
      <c r="H3671" s="5">
        <v>1.0970263217876096E-5</v>
      </c>
      <c r="I3671" s="12">
        <v>1.2034667506948519E-10</v>
      </c>
    </row>
    <row r="3672" spans="1:9" hidden="1" outlineLevel="1">
      <c r="A3672" s="7" t="s">
        <v>20204</v>
      </c>
      <c r="B3672" s="7" t="s">
        <v>262</v>
      </c>
      <c r="C3672" s="7" t="s">
        <v>3</v>
      </c>
      <c r="D3672" s="8">
        <v>2812000</v>
      </c>
      <c r="E3672" s="7" t="s">
        <v>3</v>
      </c>
      <c r="F3672" s="8">
        <v>4293000</v>
      </c>
      <c r="G3672" s="7" t="s">
        <v>20113</v>
      </c>
      <c r="H3672" s="5">
        <v>6.8497158203809365E-5</v>
      </c>
      <c r="I3672" s="12">
        <v>4.6918606819976888E-9</v>
      </c>
    </row>
    <row r="3673" spans="1:9" hidden="1" outlineLevel="1">
      <c r="A3673" s="7" t="s">
        <v>20205</v>
      </c>
      <c r="B3673" s="7" t="s">
        <v>20206</v>
      </c>
      <c r="C3673" s="7" t="s">
        <v>3</v>
      </c>
      <c r="D3673" s="8">
        <v>10</v>
      </c>
      <c r="E3673" s="7" t="s">
        <v>3</v>
      </c>
      <c r="F3673" s="8">
        <v>134580</v>
      </c>
      <c r="G3673" s="7" t="s">
        <v>20113</v>
      </c>
      <c r="H3673" s="5">
        <v>2.4358875605906598E-10</v>
      </c>
      <c r="I3673" s="12">
        <v>5.9335482078403152E-20</v>
      </c>
    </row>
    <row r="3674" spans="1:9" hidden="1" outlineLevel="1">
      <c r="A3674" s="7" t="s">
        <v>20207</v>
      </c>
      <c r="B3674" s="7" t="s">
        <v>20208</v>
      </c>
      <c r="C3674" s="7" t="s">
        <v>3</v>
      </c>
      <c r="D3674" s="8">
        <v>57065000</v>
      </c>
      <c r="E3674" s="7" t="s">
        <v>3</v>
      </c>
      <c r="F3674" s="8">
        <v>88636000</v>
      </c>
      <c r="G3674" s="7" t="s">
        <v>20113</v>
      </c>
      <c r="H3674" s="5">
        <v>1.3900392364510602E-3</v>
      </c>
      <c r="I3674" s="12">
        <v>1.9322090788734464E-6</v>
      </c>
    </row>
    <row r="3675" spans="1:9" hidden="1" outlineLevel="1">
      <c r="A3675" s="7" t="s">
        <v>20209</v>
      </c>
      <c r="B3675" s="7" t="s">
        <v>20210</v>
      </c>
      <c r="C3675" s="7" t="s">
        <v>3</v>
      </c>
      <c r="D3675" s="8">
        <v>26570000</v>
      </c>
      <c r="E3675" s="7" t="s">
        <v>3</v>
      </c>
      <c r="F3675" s="8">
        <v>26461000</v>
      </c>
      <c r="G3675" s="7" t="s">
        <v>20113</v>
      </c>
      <c r="H3675" s="5">
        <v>6.4721532484893836E-4</v>
      </c>
      <c r="I3675" s="12">
        <v>4.1888767671931679E-7</v>
      </c>
    </row>
    <row r="3676" spans="1:9" hidden="1" outlineLevel="1">
      <c r="A3676" s="7" t="s">
        <v>20211</v>
      </c>
      <c r="B3676" s="7" t="s">
        <v>20212</v>
      </c>
      <c r="C3676" s="7" t="s">
        <v>3</v>
      </c>
      <c r="D3676" s="8"/>
      <c r="E3676" s="7" t="s">
        <v>3</v>
      </c>
      <c r="F3676" s="8"/>
      <c r="G3676" s="7" t="s">
        <v>20113</v>
      </c>
      <c r="H3676" s="5">
        <v>0</v>
      </c>
      <c r="I3676" s="12">
        <v>0</v>
      </c>
    </row>
    <row r="3677" spans="1:9" hidden="1" outlineLevel="1">
      <c r="A3677" s="7" t="s">
        <v>20213</v>
      </c>
      <c r="B3677" s="7" t="s">
        <v>20214</v>
      </c>
      <c r="C3677" s="7" t="s">
        <v>3</v>
      </c>
      <c r="D3677" s="8">
        <v>329020</v>
      </c>
      <c r="E3677" s="7" t="s">
        <v>3</v>
      </c>
      <c r="F3677" s="8">
        <v>1007050</v>
      </c>
      <c r="G3677" s="7" t="s">
        <v>20113</v>
      </c>
      <c r="H3677" s="5">
        <v>8.0145572518553893E-6</v>
      </c>
      <c r="I3677" s="12">
        <v>6.4233127943267808E-11</v>
      </c>
    </row>
    <row r="3678" spans="1:9" hidden="1" outlineLevel="1">
      <c r="A3678" s="7" t="s">
        <v>20215</v>
      </c>
      <c r="B3678" s="7" t="s">
        <v>20216</v>
      </c>
      <c r="C3678" s="7" t="s">
        <v>3</v>
      </c>
      <c r="D3678" s="8"/>
      <c r="E3678" s="7" t="s">
        <v>3</v>
      </c>
      <c r="F3678" s="8"/>
      <c r="G3678" s="7" t="s">
        <v>20113</v>
      </c>
      <c r="H3678" s="5">
        <v>0</v>
      </c>
      <c r="I3678" s="12">
        <v>0</v>
      </c>
    </row>
    <row r="3679" spans="1:9" hidden="1" outlineLevel="1">
      <c r="A3679" s="7" t="s">
        <v>20217</v>
      </c>
      <c r="B3679" s="7" t="s">
        <v>20218</v>
      </c>
      <c r="C3679" s="7" t="s">
        <v>3</v>
      </c>
      <c r="D3679" s="8"/>
      <c r="E3679" s="7" t="s">
        <v>3</v>
      </c>
      <c r="F3679" s="8"/>
      <c r="G3679" s="7" t="s">
        <v>20113</v>
      </c>
      <c r="H3679" s="5">
        <v>0</v>
      </c>
      <c r="I3679" s="12">
        <v>0</v>
      </c>
    </row>
    <row r="3680" spans="1:9" hidden="1" outlineLevel="1">
      <c r="A3680" s="7" t="s">
        <v>20219</v>
      </c>
      <c r="B3680" s="7" t="s">
        <v>20220</v>
      </c>
      <c r="C3680" s="7" t="s">
        <v>3</v>
      </c>
      <c r="D3680" s="8">
        <v>40850</v>
      </c>
      <c r="E3680" s="7" t="s">
        <v>3</v>
      </c>
      <c r="F3680" s="8">
        <v>132320</v>
      </c>
      <c r="G3680" s="7" t="s">
        <v>20113</v>
      </c>
      <c r="H3680" s="5">
        <v>9.9506006850128469E-7</v>
      </c>
      <c r="I3680" s="12">
        <v>9.9014453992578132E-13</v>
      </c>
    </row>
    <row r="3681" spans="1:9" hidden="1" outlineLevel="1">
      <c r="A3681" s="7" t="s">
        <v>20221</v>
      </c>
      <c r="B3681" s="7" t="s">
        <v>20222</v>
      </c>
      <c r="C3681" s="7" t="s">
        <v>3</v>
      </c>
      <c r="D3681" s="8"/>
      <c r="E3681" s="7" t="s">
        <v>3</v>
      </c>
      <c r="F3681" s="8"/>
      <c r="G3681" s="7" t="s">
        <v>20113</v>
      </c>
      <c r="H3681" s="5">
        <v>0</v>
      </c>
      <c r="I3681" s="12">
        <v>0</v>
      </c>
    </row>
    <row r="3682" spans="1:9" hidden="1" outlineLevel="1">
      <c r="A3682" s="7" t="s">
        <v>20223</v>
      </c>
      <c r="B3682" s="7" t="s">
        <v>20224</v>
      </c>
      <c r="C3682" s="7" t="s">
        <v>3</v>
      </c>
      <c r="D3682" s="8"/>
      <c r="E3682" s="7" t="s">
        <v>3</v>
      </c>
      <c r="F3682" s="8"/>
      <c r="G3682" s="7" t="s">
        <v>20113</v>
      </c>
      <c r="H3682" s="5">
        <v>0</v>
      </c>
      <c r="I3682" s="12">
        <v>0</v>
      </c>
    </row>
    <row r="3683" spans="1:9" hidden="1" outlineLevel="1">
      <c r="A3683" s="7" t="s">
        <v>20225</v>
      </c>
      <c r="B3683" s="7" t="s">
        <v>20226</v>
      </c>
      <c r="C3683" s="7" t="s">
        <v>3</v>
      </c>
      <c r="D3683" s="8">
        <v>5930</v>
      </c>
      <c r="E3683" s="7" t="s">
        <v>3</v>
      </c>
      <c r="F3683" s="8">
        <v>4591420</v>
      </c>
      <c r="G3683" s="7" t="s">
        <v>20113</v>
      </c>
      <c r="H3683" s="5">
        <v>1.4444813234302614E-7</v>
      </c>
      <c r="I3683" s="12">
        <v>2.0865262937388392E-14</v>
      </c>
    </row>
    <row r="3684" spans="1:9" hidden="1" outlineLevel="1">
      <c r="A3684" s="7" t="s">
        <v>20227</v>
      </c>
      <c r="B3684" s="7" t="s">
        <v>20228</v>
      </c>
      <c r="C3684" s="7" t="s">
        <v>3</v>
      </c>
      <c r="D3684" s="8">
        <v>3086000</v>
      </c>
      <c r="E3684" s="7" t="s">
        <v>3</v>
      </c>
      <c r="F3684" s="8">
        <v>615000</v>
      </c>
      <c r="G3684" s="7" t="s">
        <v>20113</v>
      </c>
      <c r="H3684" s="5">
        <v>7.5171490119827768E-5</v>
      </c>
      <c r="I3684" s="12">
        <v>5.6507529268353639E-9</v>
      </c>
    </row>
    <row r="3685" spans="1:9" hidden="1" outlineLevel="1">
      <c r="A3685" s="7" t="s">
        <v>20229</v>
      </c>
      <c r="B3685" s="7" t="s">
        <v>20230</v>
      </c>
      <c r="C3685" s="7" t="s">
        <v>3</v>
      </c>
      <c r="D3685" s="8">
        <v>1288000</v>
      </c>
      <c r="E3685" s="7" t="s">
        <v>3</v>
      </c>
      <c r="F3685" s="8">
        <v>14520000</v>
      </c>
      <c r="G3685" s="7" t="s">
        <v>20113</v>
      </c>
      <c r="H3685" s="5">
        <v>3.1374231780407701E-5</v>
      </c>
      <c r="I3685" s="12">
        <v>9.8434241981074455E-10</v>
      </c>
    </row>
    <row r="3686" spans="1:9" hidden="1" outlineLevel="1">
      <c r="A3686" s="7" t="s">
        <v>20231</v>
      </c>
      <c r="B3686" s="7" t="s">
        <v>20232</v>
      </c>
      <c r="C3686" s="7" t="s">
        <v>3</v>
      </c>
      <c r="D3686" s="8">
        <v>0</v>
      </c>
      <c r="E3686" s="7" t="s">
        <v>3</v>
      </c>
      <c r="F3686" s="8">
        <v>3236120</v>
      </c>
      <c r="G3686" s="7" t="s">
        <v>20113</v>
      </c>
      <c r="H3686" s="5">
        <v>0</v>
      </c>
      <c r="I3686" s="12">
        <v>0</v>
      </c>
    </row>
    <row r="3687" spans="1:9" hidden="1" outlineLevel="1">
      <c r="A3687" s="7" t="s">
        <v>20233</v>
      </c>
      <c r="B3687" s="7" t="s">
        <v>20234</v>
      </c>
      <c r="C3687" s="7" t="s">
        <v>3</v>
      </c>
      <c r="D3687" s="8">
        <v>117404000</v>
      </c>
      <c r="E3687" s="7" t="s">
        <v>3</v>
      </c>
      <c r="F3687" s="8">
        <v>37790000</v>
      </c>
      <c r="G3687" s="7" t="s">
        <v>20113</v>
      </c>
      <c r="H3687" s="5">
        <v>2.8598294316358585E-3</v>
      </c>
      <c r="I3687" s="12">
        <v>8.178624378050678E-6</v>
      </c>
    </row>
    <row r="3688" spans="1:9" hidden="1" outlineLevel="1">
      <c r="A3688" s="7" t="s">
        <v>20235</v>
      </c>
      <c r="B3688" s="7" t="s">
        <v>20236</v>
      </c>
      <c r="C3688" s="7" t="s">
        <v>3</v>
      </c>
      <c r="D3688" s="8">
        <v>0</v>
      </c>
      <c r="E3688" s="7" t="s">
        <v>3</v>
      </c>
      <c r="F3688" s="8">
        <v>2906920</v>
      </c>
      <c r="G3688" s="7" t="s">
        <v>20113</v>
      </c>
      <c r="H3688" s="5">
        <v>0</v>
      </c>
      <c r="I3688" s="12">
        <v>0</v>
      </c>
    </row>
    <row r="3689" spans="1:9" hidden="1" outlineLevel="1">
      <c r="A3689" s="7" t="s">
        <v>20237</v>
      </c>
      <c r="B3689" s="7" t="s">
        <v>20238</v>
      </c>
      <c r="C3689" s="7" t="s">
        <v>3</v>
      </c>
      <c r="D3689" s="8">
        <v>5838000</v>
      </c>
      <c r="E3689" s="7" t="s">
        <v>3</v>
      </c>
      <c r="F3689" s="8">
        <v>1685000</v>
      </c>
      <c r="G3689" s="7" t="s">
        <v>20113</v>
      </c>
      <c r="H3689" s="5">
        <v>1.4220711578728272E-4</v>
      </c>
      <c r="I3689" s="12">
        <v>2.0222863780537633E-8</v>
      </c>
    </row>
    <row r="3690" spans="1:9" hidden="1" outlineLevel="1">
      <c r="A3690" s="7" t="s">
        <v>20239</v>
      </c>
      <c r="B3690" s="7" t="s">
        <v>20240</v>
      </c>
      <c r="C3690" s="7" t="s">
        <v>3</v>
      </c>
      <c r="D3690" s="8"/>
      <c r="E3690" s="7" t="s">
        <v>3</v>
      </c>
      <c r="F3690" s="8"/>
      <c r="G3690" s="7" t="s">
        <v>20113</v>
      </c>
      <c r="H3690" s="5">
        <v>0</v>
      </c>
      <c r="I3690" s="12">
        <v>0</v>
      </c>
    </row>
    <row r="3691" spans="1:9" hidden="1" outlineLevel="1">
      <c r="A3691" s="7" t="s">
        <v>20241</v>
      </c>
      <c r="B3691" s="7" t="s">
        <v>20242</v>
      </c>
      <c r="C3691" s="7" t="s">
        <v>3</v>
      </c>
      <c r="D3691" s="8"/>
      <c r="E3691" s="7" t="s">
        <v>3</v>
      </c>
      <c r="F3691" s="8"/>
      <c r="G3691" s="7" t="s">
        <v>20113</v>
      </c>
      <c r="H3691" s="5">
        <v>0</v>
      </c>
      <c r="I3691" s="12">
        <v>0</v>
      </c>
    </row>
    <row r="3692" spans="1:9" hidden="1" outlineLevel="1">
      <c r="A3692" s="7" t="s">
        <v>20243</v>
      </c>
      <c r="B3692" s="7" t="s">
        <v>10324</v>
      </c>
      <c r="C3692" s="7" t="s">
        <v>3</v>
      </c>
      <c r="D3692" s="8">
        <v>0</v>
      </c>
      <c r="E3692" s="7" t="s">
        <v>3</v>
      </c>
      <c r="F3692" s="8">
        <v>1440960</v>
      </c>
      <c r="G3692" s="7" t="s">
        <v>20113</v>
      </c>
      <c r="H3692" s="5">
        <v>0</v>
      </c>
      <c r="I3692" s="12">
        <v>0</v>
      </c>
    </row>
    <row r="3693" spans="1:9" hidden="1" outlineLevel="1">
      <c r="A3693" s="7" t="s">
        <v>20244</v>
      </c>
      <c r="B3693" s="7" t="s">
        <v>20245</v>
      </c>
      <c r="C3693" s="7" t="s">
        <v>3</v>
      </c>
      <c r="D3693" s="8">
        <v>0</v>
      </c>
      <c r="E3693" s="7" t="s">
        <v>3</v>
      </c>
      <c r="F3693" s="8">
        <v>33209000</v>
      </c>
      <c r="G3693" s="7" t="s">
        <v>20113</v>
      </c>
      <c r="H3693" s="5">
        <v>0</v>
      </c>
      <c r="I3693" s="12">
        <v>0</v>
      </c>
    </row>
    <row r="3694" spans="1:9" hidden="1" outlineLevel="1">
      <c r="A3694" s="7" t="s">
        <v>20246</v>
      </c>
      <c r="B3694" s="7" t="s">
        <v>20247</v>
      </c>
      <c r="C3694" s="7" t="s">
        <v>3</v>
      </c>
      <c r="D3694" s="8">
        <v>2208800</v>
      </c>
      <c r="E3694" s="7" t="s">
        <v>3</v>
      </c>
      <c r="F3694" s="8">
        <v>847220</v>
      </c>
      <c r="G3694" s="7" t="s">
        <v>20113</v>
      </c>
      <c r="H3694" s="5">
        <v>5.3803884438326497E-5</v>
      </c>
      <c r="I3694" s="12">
        <v>2.8948579806527921E-9</v>
      </c>
    </row>
    <row r="3695" spans="1:9" hidden="1" outlineLevel="1">
      <c r="A3695" s="7" t="s">
        <v>20248</v>
      </c>
      <c r="B3695" s="7" t="s">
        <v>20249</v>
      </c>
      <c r="C3695" s="7" t="s">
        <v>3</v>
      </c>
      <c r="D3695" s="8"/>
      <c r="E3695" s="7" t="s">
        <v>3</v>
      </c>
      <c r="F3695" s="8"/>
      <c r="G3695" s="7" t="s">
        <v>20113</v>
      </c>
      <c r="H3695" s="5">
        <v>0</v>
      </c>
      <c r="I3695" s="12">
        <v>0</v>
      </c>
    </row>
    <row r="3696" spans="1:9" hidden="1" outlineLevel="1">
      <c r="A3696" s="7" t="s">
        <v>20250</v>
      </c>
      <c r="B3696" s="7" t="s">
        <v>20251</v>
      </c>
      <c r="C3696" s="7" t="s">
        <v>3</v>
      </c>
      <c r="D3696" s="8"/>
      <c r="E3696" s="7" t="s">
        <v>3</v>
      </c>
      <c r="F3696" s="8"/>
      <c r="G3696" s="7" t="s">
        <v>20113</v>
      </c>
      <c r="H3696" s="5">
        <v>0</v>
      </c>
      <c r="I3696" s="12">
        <v>0</v>
      </c>
    </row>
    <row r="3697" spans="1:9" hidden="1" outlineLevel="1">
      <c r="A3697" s="7" t="s">
        <v>20252</v>
      </c>
      <c r="B3697" s="7" t="s">
        <v>20253</v>
      </c>
      <c r="C3697" s="7" t="s">
        <v>3</v>
      </c>
      <c r="D3697" s="8">
        <v>150941000</v>
      </c>
      <c r="E3697" s="7" t="s">
        <v>3</v>
      </c>
      <c r="F3697" s="8">
        <v>153011000</v>
      </c>
      <c r="G3697" s="7" t="s">
        <v>20113</v>
      </c>
      <c r="H3697" s="5">
        <v>3.676753042831148E-3</v>
      </c>
      <c r="I3697" s="12">
        <v>1.3518512937968106E-5</v>
      </c>
    </row>
    <row r="3698" spans="1:9" hidden="1" outlineLevel="1">
      <c r="A3698" s="7" t="s">
        <v>20254</v>
      </c>
      <c r="B3698" s="7" t="s">
        <v>20255</v>
      </c>
      <c r="C3698" s="7" t="s">
        <v>3</v>
      </c>
      <c r="D3698" s="8">
        <v>5128560</v>
      </c>
      <c r="E3698" s="7" t="s">
        <v>3</v>
      </c>
      <c r="F3698" s="8">
        <v>5077690</v>
      </c>
      <c r="G3698" s="7" t="s">
        <v>20113</v>
      </c>
      <c r="H3698" s="5">
        <v>1.2492595507742835E-4</v>
      </c>
      <c r="I3698" s="12">
        <v>1.5606494252007644E-8</v>
      </c>
    </row>
    <row r="3699" spans="1:9" hidden="1" outlineLevel="1">
      <c r="A3699" s="7" t="s">
        <v>20256</v>
      </c>
      <c r="B3699" s="7" t="s">
        <v>20257</v>
      </c>
      <c r="C3699" s="7" t="s">
        <v>3</v>
      </c>
      <c r="D3699" s="8">
        <v>368374000</v>
      </c>
      <c r="E3699" s="7" t="s">
        <v>3</v>
      </c>
      <c r="F3699" s="8">
        <v>669795000</v>
      </c>
      <c r="G3699" s="7" t="s">
        <v>20113</v>
      </c>
      <c r="H3699" s="5">
        <v>8.9731764424502373E-3</v>
      </c>
      <c r="I3699" s="12">
        <v>8.05178954673439E-5</v>
      </c>
    </row>
    <row r="3700" spans="1:9" hidden="1" outlineLevel="1">
      <c r="A3700" s="7" t="s">
        <v>20258</v>
      </c>
      <c r="B3700" s="7" t="s">
        <v>20259</v>
      </c>
      <c r="C3700" s="7" t="s">
        <v>3</v>
      </c>
      <c r="D3700" s="8">
        <v>880760</v>
      </c>
      <c r="E3700" s="7" t="s">
        <v>3</v>
      </c>
      <c r="F3700" s="8">
        <v>20871380</v>
      </c>
      <c r="G3700" s="7" t="s">
        <v>20113</v>
      </c>
      <c r="H3700" s="5">
        <v>2.1454323278658297E-5</v>
      </c>
      <c r="I3700" s="12">
        <v>4.6028798734517929E-10</v>
      </c>
    </row>
    <row r="3701" spans="1:9" hidden="1" outlineLevel="1">
      <c r="A3701" s="7" t="s">
        <v>20260</v>
      </c>
      <c r="B3701" s="7" t="s">
        <v>20261</v>
      </c>
      <c r="C3701" s="7" t="s">
        <v>3</v>
      </c>
      <c r="D3701" s="8"/>
      <c r="E3701" s="7" t="s">
        <v>3</v>
      </c>
      <c r="F3701" s="8"/>
      <c r="G3701" s="7" t="s">
        <v>20113</v>
      </c>
      <c r="H3701" s="5">
        <v>0</v>
      </c>
      <c r="I3701" s="12">
        <v>0</v>
      </c>
    </row>
    <row r="3702" spans="1:9" hidden="1" outlineLevel="1">
      <c r="A3702" s="7" t="s">
        <v>20262</v>
      </c>
      <c r="B3702" s="7" t="s">
        <v>11163</v>
      </c>
      <c r="C3702" s="7" t="s">
        <v>3</v>
      </c>
      <c r="D3702" s="8">
        <v>8788300000</v>
      </c>
      <c r="E3702" s="7" t="s">
        <v>3</v>
      </c>
      <c r="F3702" s="8">
        <v>20094000000</v>
      </c>
      <c r="G3702" s="7" t="s">
        <v>20113</v>
      </c>
      <c r="H3702" s="5">
        <v>0.21407310648738898</v>
      </c>
      <c r="I3702" s="12">
        <v>4.5827294921160978E-2</v>
      </c>
    </row>
    <row r="3703" spans="1:9" hidden="1" outlineLevel="1">
      <c r="A3703" s="7" t="s">
        <v>20263</v>
      </c>
      <c r="B3703" s="7" t="s">
        <v>6629</v>
      </c>
      <c r="C3703" s="7" t="s">
        <v>3</v>
      </c>
      <c r="D3703" s="8">
        <v>2079166000</v>
      </c>
      <c r="E3703" s="7" t="s">
        <v>3</v>
      </c>
      <c r="F3703" s="8">
        <v>5241635000</v>
      </c>
      <c r="G3703" s="7" t="s">
        <v>20113</v>
      </c>
      <c r="H3703" s="5">
        <v>5.0646145958030402E-2</v>
      </c>
      <c r="I3703" s="12">
        <v>2.565032100402119E-3</v>
      </c>
    </row>
    <row r="3704" spans="1:9" hidden="1" outlineLevel="1">
      <c r="A3704" s="7" t="s">
        <v>20264</v>
      </c>
      <c r="B3704" s="7" t="s">
        <v>20265</v>
      </c>
      <c r="C3704" s="7" t="s">
        <v>3</v>
      </c>
      <c r="D3704" s="8"/>
      <c r="E3704" s="7" t="s">
        <v>3</v>
      </c>
      <c r="F3704" s="8"/>
      <c r="G3704" s="7" t="s">
        <v>20113</v>
      </c>
      <c r="H3704" s="5">
        <v>0</v>
      </c>
      <c r="I3704" s="12">
        <v>0</v>
      </c>
    </row>
    <row r="3705" spans="1:9" hidden="1" outlineLevel="1">
      <c r="A3705" s="7" t="s">
        <v>20266</v>
      </c>
      <c r="B3705" s="7" t="s">
        <v>20267</v>
      </c>
      <c r="C3705" s="7" t="s">
        <v>3</v>
      </c>
      <c r="D3705" s="8">
        <v>51472000</v>
      </c>
      <c r="E3705" s="7" t="s">
        <v>3</v>
      </c>
      <c r="F3705" s="8">
        <v>57844000</v>
      </c>
      <c r="G3705" s="7" t="s">
        <v>20113</v>
      </c>
      <c r="H3705" s="5">
        <v>1.2538000451872244E-3</v>
      </c>
      <c r="I3705" s="12">
        <v>1.5720145533114859E-6</v>
      </c>
    </row>
    <row r="3706" spans="1:9" hidden="1" outlineLevel="1">
      <c r="A3706" s="7" t="s">
        <v>20268</v>
      </c>
      <c r="B3706" s="7" t="s">
        <v>20269</v>
      </c>
      <c r="C3706" s="7" t="s">
        <v>3</v>
      </c>
      <c r="D3706" s="8">
        <v>47653110</v>
      </c>
      <c r="E3706" s="7" t="s">
        <v>3</v>
      </c>
      <c r="F3706" s="8">
        <v>19842360</v>
      </c>
      <c r="G3706" s="7" t="s">
        <v>20113</v>
      </c>
      <c r="H3706" s="5">
        <v>1.1607761787245838E-3</v>
      </c>
      <c r="I3706" s="12">
        <v>1.347401337094447E-6</v>
      </c>
    </row>
    <row r="3707" spans="1:9" hidden="1" outlineLevel="1">
      <c r="A3707" s="7" t="s">
        <v>20270</v>
      </c>
      <c r="B3707" s="7" t="s">
        <v>20271</v>
      </c>
      <c r="C3707" s="7" t="s">
        <v>3</v>
      </c>
      <c r="D3707" s="8">
        <v>0</v>
      </c>
      <c r="E3707" s="7" t="s">
        <v>3</v>
      </c>
      <c r="F3707" s="8">
        <v>100</v>
      </c>
      <c r="G3707" s="7" t="s">
        <v>20113</v>
      </c>
      <c r="H3707" s="5">
        <v>0</v>
      </c>
      <c r="I3707" s="12">
        <v>0</v>
      </c>
    </row>
    <row r="3708" spans="1:9" hidden="1" outlineLevel="1">
      <c r="A3708" s="7" t="s">
        <v>20272</v>
      </c>
      <c r="B3708" s="7" t="s">
        <v>20273</v>
      </c>
      <c r="C3708" s="7" t="s">
        <v>3</v>
      </c>
      <c r="D3708" s="8"/>
      <c r="E3708" s="7" t="s">
        <v>3</v>
      </c>
      <c r="F3708" s="8"/>
      <c r="G3708" s="7" t="s">
        <v>20113</v>
      </c>
      <c r="H3708" s="5">
        <v>0</v>
      </c>
      <c r="I3708" s="12">
        <v>0</v>
      </c>
    </row>
    <row r="3709" spans="1:9" hidden="1" outlineLevel="1">
      <c r="A3709" s="7" t="s">
        <v>20274</v>
      </c>
      <c r="B3709" s="7" t="s">
        <v>20275</v>
      </c>
      <c r="C3709" s="7" t="s">
        <v>3</v>
      </c>
      <c r="D3709" s="8">
        <v>185580</v>
      </c>
      <c r="E3709" s="7" t="s">
        <v>3</v>
      </c>
      <c r="F3709" s="8">
        <v>908530</v>
      </c>
      <c r="G3709" s="7" t="s">
        <v>20113</v>
      </c>
      <c r="H3709" s="5">
        <v>4.5205201349441467E-6</v>
      </c>
      <c r="I3709" s="12">
        <v>2.0435102290435446E-11</v>
      </c>
    </row>
    <row r="3710" spans="1:9" hidden="1" outlineLevel="1">
      <c r="A3710" s="7" t="s">
        <v>20276</v>
      </c>
      <c r="B3710" s="7" t="s">
        <v>20277</v>
      </c>
      <c r="C3710" s="7" t="s">
        <v>3</v>
      </c>
      <c r="D3710" s="8"/>
      <c r="E3710" s="7" t="s">
        <v>3</v>
      </c>
      <c r="F3710" s="8"/>
      <c r="G3710" s="7" t="s">
        <v>20113</v>
      </c>
      <c r="H3710" s="5">
        <v>0</v>
      </c>
      <c r="I3710" s="12">
        <v>0</v>
      </c>
    </row>
    <row r="3711" spans="1:9" hidden="1" outlineLevel="1">
      <c r="A3711" s="7" t="s">
        <v>20278</v>
      </c>
      <c r="B3711" s="7" t="s">
        <v>20279</v>
      </c>
      <c r="C3711" s="7" t="s">
        <v>3</v>
      </c>
      <c r="D3711" s="8"/>
      <c r="E3711" s="7" t="s">
        <v>3</v>
      </c>
      <c r="F3711" s="8"/>
      <c r="G3711" s="7" t="s">
        <v>20113</v>
      </c>
      <c r="H3711" s="5">
        <v>0</v>
      </c>
      <c r="I3711" s="12">
        <v>0</v>
      </c>
    </row>
    <row r="3712" spans="1:9" hidden="1" outlineLevel="1">
      <c r="A3712" s="7" t="s">
        <v>20280</v>
      </c>
      <c r="B3712" s="7" t="s">
        <v>20281</v>
      </c>
      <c r="C3712" s="7" t="s">
        <v>3</v>
      </c>
      <c r="D3712" s="8"/>
      <c r="E3712" s="7" t="s">
        <v>3</v>
      </c>
      <c r="F3712" s="8"/>
      <c r="G3712" s="7" t="s">
        <v>20113</v>
      </c>
      <c r="H3712" s="5">
        <v>0</v>
      </c>
      <c r="I3712" s="12">
        <v>0</v>
      </c>
    </row>
    <row r="3713" spans="1:9" hidden="1" outlineLevel="1">
      <c r="A3713" s="7" t="s">
        <v>20282</v>
      </c>
      <c r="B3713" s="7" t="s">
        <v>20283</v>
      </c>
      <c r="C3713" s="7" t="s">
        <v>3</v>
      </c>
      <c r="D3713" s="8"/>
      <c r="E3713" s="7" t="s">
        <v>3</v>
      </c>
      <c r="F3713" s="8"/>
      <c r="G3713" s="7" t="s">
        <v>20113</v>
      </c>
      <c r="H3713" s="5">
        <v>0</v>
      </c>
      <c r="I3713" s="12">
        <v>0</v>
      </c>
    </row>
    <row r="3714" spans="1:9" hidden="1" outlineLevel="1">
      <c r="A3714" s="7" t="s">
        <v>20284</v>
      </c>
      <c r="B3714" s="7" t="s">
        <v>20285</v>
      </c>
      <c r="C3714" s="7" t="s">
        <v>3</v>
      </c>
      <c r="D3714" s="8"/>
      <c r="E3714" s="7" t="s">
        <v>3</v>
      </c>
      <c r="F3714" s="8"/>
      <c r="G3714" s="7" t="s">
        <v>20113</v>
      </c>
      <c r="H3714" s="5">
        <v>0</v>
      </c>
      <c r="I3714" s="12">
        <v>0</v>
      </c>
    </row>
    <row r="3715" spans="1:9" hidden="1" outlineLevel="1">
      <c r="A3715" s="7" t="s">
        <v>20286</v>
      </c>
      <c r="B3715" s="7" t="s">
        <v>20287</v>
      </c>
      <c r="C3715" s="7" t="s">
        <v>3</v>
      </c>
      <c r="D3715" s="8">
        <v>0</v>
      </c>
      <c r="E3715" s="7" t="s">
        <v>3</v>
      </c>
      <c r="F3715" s="8">
        <v>11233000</v>
      </c>
      <c r="G3715" s="7" t="s">
        <v>20113</v>
      </c>
      <c r="H3715" s="5">
        <v>0</v>
      </c>
      <c r="I3715" s="12">
        <v>0</v>
      </c>
    </row>
    <row r="3716" spans="1:9" hidden="1" outlineLevel="1">
      <c r="A3716" s="7" t="s">
        <v>20288</v>
      </c>
      <c r="B3716" s="7" t="s">
        <v>20289</v>
      </c>
      <c r="C3716" s="7" t="s">
        <v>3</v>
      </c>
      <c r="D3716" s="8">
        <v>0</v>
      </c>
      <c r="E3716" s="7" t="s">
        <v>3</v>
      </c>
      <c r="F3716" s="8">
        <v>6640000</v>
      </c>
      <c r="G3716" s="7" t="s">
        <v>20113</v>
      </c>
      <c r="H3716" s="5">
        <v>0</v>
      </c>
      <c r="I3716" s="12">
        <v>0</v>
      </c>
    </row>
    <row r="3717" spans="1:9" hidden="1" outlineLevel="1">
      <c r="A3717" s="7" t="s">
        <v>20290</v>
      </c>
      <c r="B3717" s="7" t="s">
        <v>20291</v>
      </c>
      <c r="C3717" s="7" t="s">
        <v>3</v>
      </c>
      <c r="D3717" s="8">
        <v>0</v>
      </c>
      <c r="E3717" s="7" t="s">
        <v>3</v>
      </c>
      <c r="F3717" s="8">
        <v>0</v>
      </c>
      <c r="G3717" s="7" t="s">
        <v>20113</v>
      </c>
      <c r="H3717" s="5">
        <v>0</v>
      </c>
      <c r="I3717" s="12">
        <v>0</v>
      </c>
    </row>
    <row r="3718" spans="1:9" hidden="1" outlineLevel="1">
      <c r="A3718" s="7" t="s">
        <v>20292</v>
      </c>
      <c r="B3718" s="7" t="s">
        <v>20293</v>
      </c>
      <c r="C3718" s="7" t="s">
        <v>3</v>
      </c>
      <c r="D3718" s="8">
        <v>0</v>
      </c>
      <c r="E3718" s="7" t="s">
        <v>3</v>
      </c>
      <c r="F3718" s="8">
        <v>9030</v>
      </c>
      <c r="G3718" s="7" t="s">
        <v>20113</v>
      </c>
      <c r="H3718" s="5">
        <v>0</v>
      </c>
      <c r="I3718" s="12">
        <v>0</v>
      </c>
    </row>
    <row r="3719" spans="1:9" hidden="1" outlineLevel="1">
      <c r="A3719" s="7" t="s">
        <v>20294</v>
      </c>
      <c r="B3719" s="7" t="s">
        <v>20295</v>
      </c>
      <c r="C3719" s="7" t="s">
        <v>3</v>
      </c>
      <c r="D3719" s="8">
        <v>5578690</v>
      </c>
      <c r="E3719" s="7" t="s">
        <v>3</v>
      </c>
      <c r="F3719" s="8">
        <v>828450</v>
      </c>
      <c r="G3719" s="7" t="s">
        <v>20113</v>
      </c>
      <c r="H3719" s="5">
        <v>1.3589061575391509E-4</v>
      </c>
      <c r="I3719" s="12">
        <v>1.8466259449978194E-8</v>
      </c>
    </row>
    <row r="3720" spans="1:9" hidden="1" outlineLevel="1">
      <c r="A3720" s="7" t="s">
        <v>20296</v>
      </c>
      <c r="B3720" s="7" t="s">
        <v>20297</v>
      </c>
      <c r="C3720" s="7" t="s">
        <v>3</v>
      </c>
      <c r="D3720" s="8"/>
      <c r="E3720" s="7" t="s">
        <v>3</v>
      </c>
      <c r="F3720" s="8"/>
      <c r="G3720" s="7" t="s">
        <v>20113</v>
      </c>
      <c r="H3720" s="5">
        <v>0</v>
      </c>
      <c r="I3720" s="12">
        <v>0</v>
      </c>
    </row>
    <row r="3721" spans="1:9" hidden="1" outlineLevel="1">
      <c r="A3721" s="7" t="s">
        <v>20298</v>
      </c>
      <c r="B3721" s="7" t="s">
        <v>20299</v>
      </c>
      <c r="C3721" s="7" t="s">
        <v>3</v>
      </c>
      <c r="D3721" s="8"/>
      <c r="E3721" s="7" t="s">
        <v>3</v>
      </c>
      <c r="F3721" s="8"/>
      <c r="G3721" s="7" t="s">
        <v>20113</v>
      </c>
      <c r="H3721" s="5">
        <v>0</v>
      </c>
      <c r="I3721" s="12">
        <v>0</v>
      </c>
    </row>
    <row r="3722" spans="1:9" hidden="1" outlineLevel="1">
      <c r="A3722" s="7" t="s">
        <v>20300</v>
      </c>
      <c r="B3722" s="7" t="s">
        <v>20301</v>
      </c>
      <c r="C3722" s="7" t="s">
        <v>3</v>
      </c>
      <c r="D3722" s="8"/>
      <c r="E3722" s="7" t="s">
        <v>3</v>
      </c>
      <c r="F3722" s="8"/>
      <c r="G3722" s="7" t="s">
        <v>20113</v>
      </c>
      <c r="H3722" s="5">
        <v>0</v>
      </c>
      <c r="I3722" s="12">
        <v>0</v>
      </c>
    </row>
    <row r="3723" spans="1:9" hidden="1" outlineLevel="1">
      <c r="A3723" s="7" t="s">
        <v>20302</v>
      </c>
      <c r="B3723" s="7" t="s">
        <v>20303</v>
      </c>
      <c r="C3723" s="7" t="s">
        <v>3</v>
      </c>
      <c r="D3723" s="8"/>
      <c r="E3723" s="7" t="s">
        <v>3</v>
      </c>
      <c r="F3723" s="8"/>
      <c r="G3723" s="7" t="s">
        <v>20113</v>
      </c>
      <c r="H3723" s="5">
        <v>0</v>
      </c>
      <c r="I3723" s="12">
        <v>0</v>
      </c>
    </row>
    <row r="3724" spans="1:9" hidden="1" outlineLevel="1">
      <c r="A3724" s="7" t="s">
        <v>20304</v>
      </c>
      <c r="B3724" s="7" t="s">
        <v>20305</v>
      </c>
      <c r="C3724" s="7" t="s">
        <v>3</v>
      </c>
      <c r="D3724" s="8"/>
      <c r="E3724" s="7" t="s">
        <v>3</v>
      </c>
      <c r="F3724" s="8"/>
      <c r="G3724" s="7" t="s">
        <v>20113</v>
      </c>
      <c r="H3724" s="5">
        <v>0</v>
      </c>
      <c r="I3724" s="12">
        <v>0</v>
      </c>
    </row>
    <row r="3725" spans="1:9" hidden="1" outlineLevel="1">
      <c r="A3725" s="7" t="s">
        <v>20306</v>
      </c>
      <c r="B3725" s="7" t="s">
        <v>20307</v>
      </c>
      <c r="C3725" s="7" t="s">
        <v>3</v>
      </c>
      <c r="D3725" s="8">
        <v>2794210</v>
      </c>
      <c r="E3725" s="7" t="s">
        <v>3</v>
      </c>
      <c r="F3725" s="8">
        <v>17324580</v>
      </c>
      <c r="G3725" s="7" t="s">
        <v>20113</v>
      </c>
      <c r="H3725" s="5">
        <v>6.8063813806780281E-5</v>
      </c>
      <c r="I3725" s="12">
        <v>4.6326827499240539E-9</v>
      </c>
    </row>
    <row r="3726" spans="1:9" hidden="1" outlineLevel="1">
      <c r="A3726" s="7" t="s">
        <v>20308</v>
      </c>
      <c r="B3726" s="7" t="s">
        <v>20309</v>
      </c>
      <c r="C3726" s="7" t="s">
        <v>3</v>
      </c>
      <c r="D3726" s="8">
        <v>212523000</v>
      </c>
      <c r="E3726" s="7" t="s">
        <v>3</v>
      </c>
      <c r="F3726" s="8">
        <v>75749000</v>
      </c>
      <c r="G3726" s="7" t="s">
        <v>20113</v>
      </c>
      <c r="H3726" s="5">
        <v>5.1768213203940887E-3</v>
      </c>
      <c r="I3726" s="12">
        <v>2.6799478983286796E-5</v>
      </c>
    </row>
    <row r="3727" spans="1:9" hidden="1" outlineLevel="1">
      <c r="A3727" s="7" t="s">
        <v>20310</v>
      </c>
      <c r="B3727" s="7" t="s">
        <v>20311</v>
      </c>
      <c r="C3727" s="7" t="s">
        <v>3</v>
      </c>
      <c r="D3727" s="8">
        <v>15000</v>
      </c>
      <c r="E3727" s="7" t="s">
        <v>3</v>
      </c>
      <c r="F3727" s="8">
        <v>3096520</v>
      </c>
      <c r="G3727" s="7" t="s">
        <v>20113</v>
      </c>
      <c r="H3727" s="5">
        <v>3.65383134088599E-7</v>
      </c>
      <c r="I3727" s="12">
        <v>1.3350483467640712E-13</v>
      </c>
    </row>
    <row r="3728" spans="1:9" hidden="1" outlineLevel="1">
      <c r="A3728" s="7" t="s">
        <v>20312</v>
      </c>
      <c r="B3728" s="7" t="s">
        <v>20313</v>
      </c>
      <c r="C3728" s="7" t="s">
        <v>3</v>
      </c>
      <c r="D3728" s="8"/>
      <c r="E3728" s="7" t="s">
        <v>3</v>
      </c>
      <c r="F3728" s="8"/>
      <c r="G3728" s="7" t="s">
        <v>20113</v>
      </c>
      <c r="H3728" s="5">
        <v>0</v>
      </c>
      <c r="I3728" s="12">
        <v>0</v>
      </c>
    </row>
    <row r="3729" spans="1:9" hidden="1" outlineLevel="1">
      <c r="A3729" s="7" t="s">
        <v>20314</v>
      </c>
      <c r="B3729" s="7" t="s">
        <v>20315</v>
      </c>
      <c r="C3729" s="7" t="s">
        <v>3</v>
      </c>
      <c r="D3729" s="8"/>
      <c r="E3729" s="7" t="s">
        <v>3</v>
      </c>
      <c r="F3729" s="8"/>
      <c r="G3729" s="7" t="s">
        <v>20113</v>
      </c>
      <c r="H3729" s="5">
        <v>0</v>
      </c>
      <c r="I3729" s="12">
        <v>0</v>
      </c>
    </row>
    <row r="3730" spans="1:9" hidden="1" outlineLevel="1">
      <c r="A3730" s="7" t="s">
        <v>20316</v>
      </c>
      <c r="B3730" s="7" t="s">
        <v>20317</v>
      </c>
      <c r="C3730" s="7" t="s">
        <v>3</v>
      </c>
      <c r="D3730" s="8"/>
      <c r="E3730" s="7" t="s">
        <v>3</v>
      </c>
      <c r="F3730" s="8"/>
      <c r="G3730" s="7" t="s">
        <v>20113</v>
      </c>
      <c r="H3730" s="5">
        <v>0</v>
      </c>
      <c r="I3730" s="12">
        <v>0</v>
      </c>
    </row>
    <row r="3731" spans="1:9" hidden="1" outlineLevel="1">
      <c r="A3731" s="7" t="s">
        <v>20318</v>
      </c>
      <c r="B3731" s="7" t="s">
        <v>20319</v>
      </c>
      <c r="C3731" s="7" t="s">
        <v>3</v>
      </c>
      <c r="D3731" s="8"/>
      <c r="E3731" s="7" t="s">
        <v>3</v>
      </c>
      <c r="F3731" s="8"/>
      <c r="G3731" s="7" t="s">
        <v>20113</v>
      </c>
      <c r="H3731" s="5">
        <v>0</v>
      </c>
      <c r="I3731" s="12">
        <v>0</v>
      </c>
    </row>
    <row r="3732" spans="1:9" hidden="1" outlineLevel="1">
      <c r="A3732" s="7" t="s">
        <v>20320</v>
      </c>
      <c r="B3732" s="7" t="s">
        <v>20321</v>
      </c>
      <c r="C3732" s="7" t="s">
        <v>3</v>
      </c>
      <c r="D3732" s="8">
        <v>0</v>
      </c>
      <c r="E3732" s="7" t="s">
        <v>3</v>
      </c>
      <c r="F3732" s="8">
        <v>2363000</v>
      </c>
      <c r="G3732" s="7" t="s">
        <v>20113</v>
      </c>
      <c r="H3732" s="5">
        <v>0</v>
      </c>
      <c r="I3732" s="12">
        <v>0</v>
      </c>
    </row>
    <row r="3733" spans="1:9" hidden="1" outlineLevel="1">
      <c r="A3733" s="7" t="s">
        <v>20322</v>
      </c>
      <c r="B3733" s="7" t="s">
        <v>20323</v>
      </c>
      <c r="C3733" s="7" t="s">
        <v>3</v>
      </c>
      <c r="D3733" s="8"/>
      <c r="E3733" s="7" t="s">
        <v>3</v>
      </c>
      <c r="F3733" s="8"/>
      <c r="G3733" s="7" t="s">
        <v>20113</v>
      </c>
      <c r="H3733" s="5">
        <v>0</v>
      </c>
      <c r="I3733" s="12">
        <v>0</v>
      </c>
    </row>
    <row r="3734" spans="1:9" hidden="1" outlineLevel="1">
      <c r="A3734" s="7" t="s">
        <v>20324</v>
      </c>
      <c r="B3734" s="7" t="s">
        <v>20325</v>
      </c>
      <c r="C3734" s="7" t="s">
        <v>3</v>
      </c>
      <c r="D3734" s="8"/>
      <c r="E3734" s="7" t="s">
        <v>3</v>
      </c>
      <c r="F3734" s="8"/>
      <c r="G3734" s="7" t="s">
        <v>20113</v>
      </c>
      <c r="H3734" s="5">
        <v>0</v>
      </c>
      <c r="I3734" s="12">
        <v>0</v>
      </c>
    </row>
    <row r="3735" spans="1:9" hidden="1" outlineLevel="1">
      <c r="A3735" s="7" t="s">
        <v>20326</v>
      </c>
      <c r="B3735" s="7" t="s">
        <v>20327</v>
      </c>
      <c r="C3735" s="7" t="s">
        <v>3</v>
      </c>
      <c r="D3735" s="8">
        <v>11527250</v>
      </c>
      <c r="E3735" s="7" t="s">
        <v>3</v>
      </c>
      <c r="F3735" s="8">
        <v>12595380</v>
      </c>
      <c r="G3735" s="7" t="s">
        <v>20113</v>
      </c>
      <c r="H3735" s="5">
        <v>2.8079084882818683E-4</v>
      </c>
      <c r="I3735" s="12">
        <v>7.8843500785653671E-8</v>
      </c>
    </row>
    <row r="3736" spans="1:9" hidden="1" outlineLevel="1">
      <c r="A3736" s="7" t="s">
        <v>20328</v>
      </c>
      <c r="B3736" s="7" t="s">
        <v>20329</v>
      </c>
      <c r="C3736" s="7" t="s">
        <v>3</v>
      </c>
      <c r="D3736" s="8"/>
      <c r="E3736" s="7" t="s">
        <v>3</v>
      </c>
      <c r="F3736" s="8"/>
      <c r="G3736" s="7" t="s">
        <v>20113</v>
      </c>
      <c r="H3736" s="5">
        <v>0</v>
      </c>
      <c r="I3736" s="12">
        <v>0</v>
      </c>
    </row>
    <row r="3737" spans="1:9" hidden="1" outlineLevel="1">
      <c r="A3737" s="7" t="s">
        <v>20330</v>
      </c>
      <c r="B3737" s="7" t="s">
        <v>20331</v>
      </c>
      <c r="C3737" s="7" t="s">
        <v>3</v>
      </c>
      <c r="D3737" s="8">
        <v>0</v>
      </c>
      <c r="E3737" s="7" t="s">
        <v>3</v>
      </c>
      <c r="F3737" s="8">
        <v>0</v>
      </c>
      <c r="G3737" s="7" t="s">
        <v>20113</v>
      </c>
      <c r="H3737" s="5">
        <v>0</v>
      </c>
      <c r="I3737" s="12">
        <v>0</v>
      </c>
    </row>
    <row r="3738" spans="1:9" hidden="1" outlineLevel="1">
      <c r="A3738" s="7" t="s">
        <v>20332</v>
      </c>
      <c r="B3738" s="7" t="s">
        <v>20333</v>
      </c>
      <c r="C3738" s="7" t="s">
        <v>3</v>
      </c>
      <c r="D3738" s="8">
        <v>1973130</v>
      </c>
      <c r="E3738" s="7" t="s">
        <v>3</v>
      </c>
      <c r="F3738" s="8">
        <v>2866840</v>
      </c>
      <c r="G3738" s="7" t="s">
        <v>20113</v>
      </c>
      <c r="H3738" s="5">
        <v>4.8063228224282487E-5</v>
      </c>
      <c r="I3738" s="12">
        <v>2.3100739073394649E-9</v>
      </c>
    </row>
    <row r="3739" spans="1:9" hidden="1" outlineLevel="1">
      <c r="A3739" s="7" t="s">
        <v>20334</v>
      </c>
      <c r="B3739" s="7" t="s">
        <v>20335</v>
      </c>
      <c r="C3739" s="7" t="s">
        <v>3</v>
      </c>
      <c r="D3739" s="8">
        <v>97070</v>
      </c>
      <c r="E3739" s="7" t="s">
        <v>3</v>
      </c>
      <c r="F3739" s="8">
        <v>158100</v>
      </c>
      <c r="G3739" s="7" t="s">
        <v>20113</v>
      </c>
      <c r="H3739" s="5">
        <v>2.3645160550653536E-6</v>
      </c>
      <c r="I3739" s="12">
        <v>5.5909361746618223E-12</v>
      </c>
    </row>
    <row r="3740" spans="1:9" hidden="1" outlineLevel="1">
      <c r="A3740" s="7" t="s">
        <v>20336</v>
      </c>
      <c r="B3740" s="7" t="s">
        <v>20337</v>
      </c>
      <c r="C3740" s="7" t="s">
        <v>3</v>
      </c>
      <c r="D3740" s="8">
        <v>0</v>
      </c>
      <c r="E3740" s="7" t="s">
        <v>3</v>
      </c>
      <c r="F3740" s="8">
        <v>30280</v>
      </c>
      <c r="G3740" s="7" t="s">
        <v>20113</v>
      </c>
      <c r="H3740" s="5">
        <v>0</v>
      </c>
      <c r="I3740" s="12">
        <v>0</v>
      </c>
    </row>
    <row r="3741" spans="1:9" hidden="1" outlineLevel="1">
      <c r="A3741" s="7" t="s">
        <v>20338</v>
      </c>
      <c r="B3741" s="7" t="s">
        <v>20339</v>
      </c>
      <c r="C3741" s="7" t="s">
        <v>3</v>
      </c>
      <c r="D3741" s="8">
        <v>8086260</v>
      </c>
      <c r="E3741" s="7" t="s">
        <v>3</v>
      </c>
      <c r="F3741" s="8">
        <v>13241170</v>
      </c>
      <c r="G3741" s="7" t="s">
        <v>20113</v>
      </c>
      <c r="H3741" s="5">
        <v>1.9697220145701829E-4</v>
      </c>
      <c r="I3741" s="12">
        <v>3.8798048146824198E-8</v>
      </c>
    </row>
    <row r="3742" spans="1:9" hidden="1" outlineLevel="1">
      <c r="A3742" s="7" t="s">
        <v>20340</v>
      </c>
      <c r="B3742" s="7" t="s">
        <v>20341</v>
      </c>
      <c r="C3742" s="7" t="s">
        <v>3</v>
      </c>
      <c r="D3742" s="8">
        <v>1119880</v>
      </c>
      <c r="E3742" s="7" t="s">
        <v>3</v>
      </c>
      <c r="F3742" s="8">
        <v>15051720</v>
      </c>
      <c r="G3742" s="7" t="s">
        <v>20113</v>
      </c>
      <c r="H3742" s="5">
        <v>2.7279017613542682E-5</v>
      </c>
      <c r="I3742" s="12">
        <v>7.4414480195997185E-10</v>
      </c>
    </row>
    <row r="3743" spans="1:9" hidden="1" outlineLevel="1">
      <c r="A3743" s="7" t="s">
        <v>20342</v>
      </c>
      <c r="B3743" s="7" t="s">
        <v>20343</v>
      </c>
      <c r="C3743" s="7" t="s">
        <v>3</v>
      </c>
      <c r="D3743" s="8"/>
      <c r="E3743" s="7" t="s">
        <v>3</v>
      </c>
      <c r="F3743" s="8"/>
      <c r="G3743" s="7" t="s">
        <v>20113</v>
      </c>
      <c r="H3743" s="5">
        <v>0</v>
      </c>
      <c r="I3743" s="12">
        <v>0</v>
      </c>
    </row>
    <row r="3744" spans="1:9" hidden="1" outlineLevel="1">
      <c r="A3744" s="7" t="s">
        <v>20344</v>
      </c>
      <c r="B3744" s="7" t="s">
        <v>20345</v>
      </c>
      <c r="C3744" s="7" t="s">
        <v>3</v>
      </c>
      <c r="D3744" s="8">
        <v>215000</v>
      </c>
      <c r="E3744" s="7" t="s">
        <v>3</v>
      </c>
      <c r="F3744" s="8">
        <v>7825340</v>
      </c>
      <c r="G3744" s="7" t="s">
        <v>20113</v>
      </c>
      <c r="H3744" s="5">
        <v>5.2371582552699192E-6</v>
      </c>
      <c r="I3744" s="12">
        <v>2.7427826590741863E-11</v>
      </c>
    </row>
    <row r="3745" spans="1:9" hidden="1" outlineLevel="1">
      <c r="A3745" s="7" t="s">
        <v>20346</v>
      </c>
      <c r="B3745" s="7" t="s">
        <v>20347</v>
      </c>
      <c r="C3745" s="7" t="s">
        <v>3</v>
      </c>
      <c r="D3745" s="8">
        <v>1783630</v>
      </c>
      <c r="E3745" s="7" t="s">
        <v>3</v>
      </c>
      <c r="F3745" s="8">
        <v>304710</v>
      </c>
      <c r="G3745" s="7" t="s">
        <v>20113</v>
      </c>
      <c r="H3745" s="5">
        <v>4.3447221296963189E-5</v>
      </c>
      <c r="I3745" s="12">
        <v>1.8876610384272916E-9</v>
      </c>
    </row>
    <row r="3746" spans="1:9" hidden="1" outlineLevel="1">
      <c r="A3746" s="7" t="s">
        <v>20348</v>
      </c>
      <c r="B3746" s="7" t="s">
        <v>20349</v>
      </c>
      <c r="C3746" s="7" t="s">
        <v>3</v>
      </c>
      <c r="D3746" s="8">
        <v>45520</v>
      </c>
      <c r="E3746" s="7" t="s">
        <v>3</v>
      </c>
      <c r="F3746" s="8">
        <v>1058070</v>
      </c>
      <c r="G3746" s="7" t="s">
        <v>20113</v>
      </c>
      <c r="H3746" s="5">
        <v>1.1088160175808684E-6</v>
      </c>
      <c r="I3746" s="12">
        <v>1.2294729608438965E-12</v>
      </c>
    </row>
    <row r="3747" spans="1:9" hidden="1" outlineLevel="1">
      <c r="A3747" s="7" t="s">
        <v>20350</v>
      </c>
      <c r="B3747" s="7" t="s">
        <v>20351</v>
      </c>
      <c r="C3747" s="7" t="s">
        <v>3</v>
      </c>
      <c r="D3747" s="8">
        <v>2060940</v>
      </c>
      <c r="E3747" s="7" t="s">
        <v>3</v>
      </c>
      <c r="F3747" s="8">
        <v>575190</v>
      </c>
      <c r="G3747" s="7" t="s">
        <v>20113</v>
      </c>
      <c r="H3747" s="5">
        <v>5.0202181091237151E-5</v>
      </c>
      <c r="I3747" s="12">
        <v>2.5202589863173687E-9</v>
      </c>
    </row>
    <row r="3748" spans="1:9" hidden="1" outlineLevel="1">
      <c r="A3748" s="7" t="s">
        <v>20352</v>
      </c>
      <c r="B3748" s="7" t="s">
        <v>20353</v>
      </c>
      <c r="C3748" s="7" t="s">
        <v>3</v>
      </c>
      <c r="D3748" s="8">
        <v>319440</v>
      </c>
      <c r="E3748" s="7" t="s">
        <v>3</v>
      </c>
      <c r="F3748" s="8">
        <v>1283150</v>
      </c>
      <c r="G3748" s="7" t="s">
        <v>20113</v>
      </c>
      <c r="H3748" s="5">
        <v>7.7811992235508039E-6</v>
      </c>
      <c r="I3748" s="12">
        <v>6.0547061356587639E-11</v>
      </c>
    </row>
    <row r="3749" spans="1:9" hidden="1" outlineLevel="1">
      <c r="A3749" s="7" t="s">
        <v>20354</v>
      </c>
      <c r="B3749" s="7" t="s">
        <v>20355</v>
      </c>
      <c r="C3749" s="7" t="s">
        <v>3</v>
      </c>
      <c r="D3749" s="8">
        <v>0</v>
      </c>
      <c r="E3749" s="7" t="s">
        <v>3</v>
      </c>
      <c r="F3749" s="8">
        <v>164840</v>
      </c>
      <c r="G3749" s="7" t="s">
        <v>20113</v>
      </c>
      <c r="H3749" s="5">
        <v>0</v>
      </c>
      <c r="I3749" s="12">
        <v>0</v>
      </c>
    </row>
    <row r="3750" spans="1:9" hidden="1" outlineLevel="1">
      <c r="A3750" s="7" t="s">
        <v>20356</v>
      </c>
      <c r="B3750" s="7" t="s">
        <v>20357</v>
      </c>
      <c r="C3750" s="7" t="s">
        <v>3</v>
      </c>
      <c r="D3750" s="8">
        <v>89450</v>
      </c>
      <c r="E3750" s="7" t="s">
        <v>3</v>
      </c>
      <c r="F3750" s="8">
        <v>472370</v>
      </c>
      <c r="G3750" s="7" t="s">
        <v>20113</v>
      </c>
      <c r="H3750" s="5">
        <v>2.1789014229483452E-6</v>
      </c>
      <c r="I3750" s="12">
        <v>4.747611410926323E-12</v>
      </c>
    </row>
    <row r="3751" spans="1:9" hidden="1" outlineLevel="1">
      <c r="A3751" s="7" t="s">
        <v>20358</v>
      </c>
      <c r="B3751" s="7" t="s">
        <v>20359</v>
      </c>
      <c r="C3751" s="7" t="s">
        <v>3</v>
      </c>
      <c r="D3751" s="8">
        <v>0</v>
      </c>
      <c r="E3751" s="7" t="s">
        <v>3</v>
      </c>
      <c r="F3751" s="8">
        <v>330</v>
      </c>
      <c r="G3751" s="7" t="s">
        <v>20113</v>
      </c>
      <c r="H3751" s="5">
        <v>0</v>
      </c>
      <c r="I3751" s="12">
        <v>0</v>
      </c>
    </row>
    <row r="3752" spans="1:9" hidden="1" outlineLevel="1">
      <c r="A3752" s="7" t="s">
        <v>20360</v>
      </c>
      <c r="B3752" s="7" t="s">
        <v>20361</v>
      </c>
      <c r="C3752" s="7" t="s">
        <v>3</v>
      </c>
      <c r="D3752" s="8">
        <v>339052000</v>
      </c>
      <c r="E3752" s="7" t="s">
        <v>3</v>
      </c>
      <c r="F3752" s="8">
        <v>319819000</v>
      </c>
      <c r="G3752" s="7" t="s">
        <v>20113</v>
      </c>
      <c r="H3752" s="5">
        <v>8.2589254919338446E-3</v>
      </c>
      <c r="I3752" s="12">
        <v>6.8209850281314701E-5</v>
      </c>
    </row>
    <row r="3753" spans="1:9" hidden="1" outlineLevel="1">
      <c r="A3753" s="7" t="s">
        <v>20362</v>
      </c>
      <c r="B3753" s="7" t="s">
        <v>20363</v>
      </c>
      <c r="C3753" s="7" t="s">
        <v>3</v>
      </c>
      <c r="D3753" s="8">
        <v>0</v>
      </c>
      <c r="E3753" s="7" t="s">
        <v>3</v>
      </c>
      <c r="F3753" s="8">
        <v>172770</v>
      </c>
      <c r="G3753" s="7" t="s">
        <v>20113</v>
      </c>
      <c r="H3753" s="5">
        <v>0</v>
      </c>
      <c r="I3753" s="12">
        <v>0</v>
      </c>
    </row>
    <row r="3754" spans="1:9" hidden="1" outlineLevel="1">
      <c r="A3754" s="7" t="s">
        <v>20364</v>
      </c>
      <c r="B3754" s="7" t="s">
        <v>20365</v>
      </c>
      <c r="C3754" s="7" t="s">
        <v>3</v>
      </c>
      <c r="D3754" s="8">
        <v>59020</v>
      </c>
      <c r="E3754" s="7" t="s">
        <v>3</v>
      </c>
      <c r="F3754" s="8">
        <v>6989090</v>
      </c>
      <c r="G3754" s="7" t="s">
        <v>20113</v>
      </c>
      <c r="H3754" s="5">
        <v>1.4376608382606075E-6</v>
      </c>
      <c r="I3754" s="12">
        <v>2.0668686858681929E-12</v>
      </c>
    </row>
    <row r="3755" spans="1:9" hidden="1" outlineLevel="1">
      <c r="A3755" s="7" t="s">
        <v>20366</v>
      </c>
      <c r="B3755" s="7" t="s">
        <v>20367</v>
      </c>
      <c r="C3755" s="7" t="s">
        <v>3</v>
      </c>
      <c r="D3755" s="8">
        <v>606890</v>
      </c>
      <c r="E3755" s="7" t="s">
        <v>3</v>
      </c>
      <c r="F3755" s="8">
        <v>2014720</v>
      </c>
      <c r="G3755" s="7" t="s">
        <v>20113</v>
      </c>
      <c r="H3755" s="5">
        <v>1.4783158016468656E-5</v>
      </c>
      <c r="I3755" s="12">
        <v>2.185417609398815E-10</v>
      </c>
    </row>
    <row r="3756" spans="1:9" hidden="1" outlineLevel="1">
      <c r="A3756" s="7" t="s">
        <v>20368</v>
      </c>
      <c r="B3756" s="7" t="s">
        <v>20369</v>
      </c>
      <c r="C3756" s="7" t="s">
        <v>3</v>
      </c>
      <c r="D3756" s="8">
        <v>426250</v>
      </c>
      <c r="E3756" s="7" t="s">
        <v>3</v>
      </c>
      <c r="F3756" s="8">
        <v>427600</v>
      </c>
      <c r="G3756" s="7" t="s">
        <v>20113</v>
      </c>
      <c r="H3756" s="5">
        <v>1.0382970727017687E-5</v>
      </c>
      <c r="I3756" s="12">
        <v>1.0780608111810621E-10</v>
      </c>
    </row>
    <row r="3757" spans="1:9" hidden="1" outlineLevel="1">
      <c r="A3757" s="7" t="s">
        <v>20370</v>
      </c>
      <c r="B3757" s="7" t="s">
        <v>20371</v>
      </c>
      <c r="C3757" s="7" t="s">
        <v>3</v>
      </c>
      <c r="D3757" s="8">
        <v>27121640</v>
      </c>
      <c r="E3757" s="7" t="s">
        <v>3</v>
      </c>
      <c r="F3757" s="8">
        <v>34452860</v>
      </c>
      <c r="G3757" s="7" t="s">
        <v>20113</v>
      </c>
      <c r="H3757" s="5">
        <v>6.6065265498818063E-4</v>
      </c>
      <c r="I3757" s="12">
        <v>4.3646193054293202E-7</v>
      </c>
    </row>
    <row r="3758" spans="1:9" hidden="1" outlineLevel="1">
      <c r="A3758" s="7" t="s">
        <v>20372</v>
      </c>
      <c r="B3758" s="7" t="s">
        <v>20373</v>
      </c>
      <c r="C3758" s="7" t="s">
        <v>3</v>
      </c>
      <c r="D3758" s="8">
        <v>96990</v>
      </c>
      <c r="E3758" s="7" t="s">
        <v>3</v>
      </c>
      <c r="F3758" s="8">
        <v>293140</v>
      </c>
      <c r="G3758" s="7" t="s">
        <v>20113</v>
      </c>
      <c r="H3758" s="5">
        <v>2.362567345016881E-6</v>
      </c>
      <c r="I3758" s="12">
        <v>5.5817244597401142E-12</v>
      </c>
    </row>
    <row r="3759" spans="1:9" hidden="1" outlineLevel="1">
      <c r="A3759" s="7" t="s">
        <v>20374</v>
      </c>
      <c r="B3759" s="7" t="s">
        <v>20375</v>
      </c>
      <c r="C3759" s="7" t="s">
        <v>3</v>
      </c>
      <c r="D3759" s="8">
        <v>0</v>
      </c>
      <c r="E3759" s="7" t="s">
        <v>3</v>
      </c>
      <c r="F3759" s="8">
        <v>37400</v>
      </c>
      <c r="G3759" s="7" t="s">
        <v>20113</v>
      </c>
      <c r="H3759" s="5">
        <v>0</v>
      </c>
      <c r="I3759" s="12">
        <v>0</v>
      </c>
    </row>
    <row r="3760" spans="1:9" hidden="1" outlineLevel="1">
      <c r="A3760" s="7" t="s">
        <v>20376</v>
      </c>
      <c r="B3760" s="7" t="s">
        <v>20377</v>
      </c>
      <c r="C3760" s="7" t="s">
        <v>3</v>
      </c>
      <c r="D3760" s="8">
        <v>13000</v>
      </c>
      <c r="E3760" s="7" t="s">
        <v>3</v>
      </c>
      <c r="F3760" s="8">
        <v>84000</v>
      </c>
      <c r="G3760" s="7" t="s">
        <v>20113</v>
      </c>
      <c r="H3760" s="5">
        <v>3.1666538287678579E-7</v>
      </c>
      <c r="I3760" s="12">
        <v>1.0027696471250135E-13</v>
      </c>
    </row>
    <row r="3761" spans="1:9" hidden="1" outlineLevel="1">
      <c r="A3761" s="7" t="s">
        <v>20378</v>
      </c>
      <c r="B3761" s="7" t="s">
        <v>20379</v>
      </c>
      <c r="C3761" s="7" t="s">
        <v>3</v>
      </c>
      <c r="D3761" s="8">
        <v>0</v>
      </c>
      <c r="E3761" s="7" t="s">
        <v>3</v>
      </c>
      <c r="F3761" s="8"/>
      <c r="G3761" s="7" t="s">
        <v>20113</v>
      </c>
      <c r="H3761" s="5">
        <v>0</v>
      </c>
      <c r="I3761" s="12">
        <v>0</v>
      </c>
    </row>
    <row r="3762" spans="1:9" hidden="1" outlineLevel="1">
      <c r="A3762" s="7" t="s">
        <v>20380</v>
      </c>
      <c r="B3762" s="7" t="s">
        <v>20381</v>
      </c>
      <c r="C3762" s="7" t="s">
        <v>3</v>
      </c>
      <c r="D3762" s="8">
        <v>2248340</v>
      </c>
      <c r="E3762" s="7" t="s">
        <v>3</v>
      </c>
      <c r="F3762" s="8">
        <v>4703760</v>
      </c>
      <c r="G3762" s="7" t="s">
        <v>20113</v>
      </c>
      <c r="H3762" s="5">
        <v>5.4767034379784046E-5</v>
      </c>
      <c r="I3762" s="12">
        <v>2.9994280547564478E-9</v>
      </c>
    </row>
    <row r="3763" spans="1:9" hidden="1" outlineLevel="1">
      <c r="A3763" s="7" t="s">
        <v>20382</v>
      </c>
      <c r="B3763" s="7" t="s">
        <v>20383</v>
      </c>
      <c r="C3763" s="7" t="s">
        <v>3</v>
      </c>
      <c r="D3763" s="8"/>
      <c r="E3763" s="7" t="s">
        <v>3</v>
      </c>
      <c r="F3763" s="8"/>
      <c r="G3763" s="7" t="s">
        <v>20113</v>
      </c>
      <c r="H3763" s="5">
        <v>0</v>
      </c>
      <c r="I3763" s="12">
        <v>0</v>
      </c>
    </row>
    <row r="3764" spans="1:9" hidden="1" outlineLevel="1">
      <c r="A3764" s="7" t="s">
        <v>20384</v>
      </c>
      <c r="B3764" s="7" t="s">
        <v>20385</v>
      </c>
      <c r="C3764" s="7" t="s">
        <v>3</v>
      </c>
      <c r="D3764" s="8">
        <v>0</v>
      </c>
      <c r="E3764" s="7" t="s">
        <v>3</v>
      </c>
      <c r="F3764" s="8">
        <v>1380</v>
      </c>
      <c r="G3764" s="7" t="s">
        <v>20113</v>
      </c>
      <c r="H3764" s="5">
        <v>0</v>
      </c>
      <c r="I3764" s="12">
        <v>0</v>
      </c>
    </row>
    <row r="3765" spans="1:9" hidden="1" outlineLevel="1">
      <c r="A3765" s="7" t="s">
        <v>20386</v>
      </c>
      <c r="B3765" s="7" t="s">
        <v>20387</v>
      </c>
      <c r="C3765" s="7" t="s">
        <v>3</v>
      </c>
      <c r="D3765" s="8">
        <v>21290</v>
      </c>
      <c r="E3765" s="7" t="s">
        <v>3</v>
      </c>
      <c r="F3765" s="8">
        <v>9277460</v>
      </c>
      <c r="G3765" s="7" t="s">
        <v>20113</v>
      </c>
      <c r="H3765" s="5">
        <v>5.1860046164975154E-7</v>
      </c>
      <c r="I3765" s="12">
        <v>2.6894643882333539E-13</v>
      </c>
    </row>
    <row r="3766" spans="1:9" hidden="1" outlineLevel="1">
      <c r="A3766" s="7" t="s">
        <v>20388</v>
      </c>
      <c r="B3766" s="7" t="s">
        <v>20389</v>
      </c>
      <c r="C3766" s="7" t="s">
        <v>3</v>
      </c>
      <c r="D3766" s="8">
        <v>0</v>
      </c>
      <c r="E3766" s="7" t="s">
        <v>3</v>
      </c>
      <c r="F3766" s="8">
        <v>3820</v>
      </c>
      <c r="G3766" s="7" t="s">
        <v>20113</v>
      </c>
      <c r="H3766" s="5">
        <v>0</v>
      </c>
      <c r="I3766" s="12">
        <v>0</v>
      </c>
    </row>
    <row r="3767" spans="1:9" hidden="1" outlineLevel="1">
      <c r="A3767" s="7" t="s">
        <v>20390</v>
      </c>
      <c r="B3767" s="7" t="s">
        <v>20391</v>
      </c>
      <c r="C3767" s="7" t="s">
        <v>3</v>
      </c>
      <c r="D3767" s="8">
        <v>0</v>
      </c>
      <c r="E3767" s="7" t="s">
        <v>3</v>
      </c>
      <c r="F3767" s="8">
        <v>120</v>
      </c>
      <c r="G3767" s="7" t="s">
        <v>20113</v>
      </c>
      <c r="H3767" s="5">
        <v>0</v>
      </c>
      <c r="I3767" s="12">
        <v>0</v>
      </c>
    </row>
    <row r="3768" spans="1:9" hidden="1" outlineLevel="1">
      <c r="A3768" s="7" t="s">
        <v>20392</v>
      </c>
      <c r="B3768" s="7" t="s">
        <v>20393</v>
      </c>
      <c r="C3768" s="7" t="s">
        <v>3</v>
      </c>
      <c r="D3768" s="8">
        <v>0</v>
      </c>
      <c r="E3768" s="7" t="s">
        <v>3</v>
      </c>
      <c r="F3768" s="8">
        <v>4140</v>
      </c>
      <c r="G3768" s="7" t="s">
        <v>20113</v>
      </c>
      <c r="H3768" s="5">
        <v>0</v>
      </c>
      <c r="I3768" s="12">
        <v>0</v>
      </c>
    </row>
    <row r="3769" spans="1:9" hidden="1" outlineLevel="1">
      <c r="A3769" s="7" t="s">
        <v>20394</v>
      </c>
      <c r="B3769" s="7" t="s">
        <v>20395</v>
      </c>
      <c r="C3769" s="7" t="s">
        <v>3</v>
      </c>
      <c r="D3769" s="8">
        <v>26890</v>
      </c>
      <c r="E3769" s="7" t="s">
        <v>3</v>
      </c>
      <c r="F3769" s="8">
        <v>245480</v>
      </c>
      <c r="G3769" s="7" t="s">
        <v>20113</v>
      </c>
      <c r="H3769" s="5">
        <v>6.5501016504282842E-7</v>
      </c>
      <c r="I3769" s="12">
        <v>4.2903831630943334E-13</v>
      </c>
    </row>
    <row r="3770" spans="1:9" hidden="1" outlineLevel="1">
      <c r="A3770" s="7" t="s">
        <v>20396</v>
      </c>
      <c r="B3770" s="7" t="s">
        <v>20397</v>
      </c>
      <c r="C3770" s="7" t="s">
        <v>3</v>
      </c>
      <c r="D3770" s="8">
        <v>0</v>
      </c>
      <c r="E3770" s="7" t="s">
        <v>3</v>
      </c>
      <c r="F3770" s="8">
        <v>41140</v>
      </c>
      <c r="G3770" s="7" t="s">
        <v>20113</v>
      </c>
      <c r="H3770" s="5">
        <v>0</v>
      </c>
      <c r="I3770" s="12">
        <v>0</v>
      </c>
    </row>
    <row r="3771" spans="1:9" hidden="1" outlineLevel="1">
      <c r="A3771" s="7" t="s">
        <v>20398</v>
      </c>
      <c r="B3771" s="7" t="s">
        <v>20399</v>
      </c>
      <c r="C3771" s="7" t="s">
        <v>3</v>
      </c>
      <c r="D3771" s="8">
        <v>310</v>
      </c>
      <c r="E3771" s="7" t="s">
        <v>3</v>
      </c>
      <c r="F3771" s="8">
        <v>400850</v>
      </c>
      <c r="G3771" s="7" t="s">
        <v>20113</v>
      </c>
      <c r="H3771" s="5">
        <v>7.5512514378310457E-9</v>
      </c>
      <c r="I3771" s="12">
        <v>5.7021398277345442E-17</v>
      </c>
    </row>
    <row r="3772" spans="1:9" hidden="1" outlineLevel="1">
      <c r="A3772" s="7" t="s">
        <v>20400</v>
      </c>
      <c r="B3772" s="7" t="s">
        <v>20401</v>
      </c>
      <c r="C3772" s="7" t="s">
        <v>3</v>
      </c>
      <c r="D3772" s="8">
        <v>0</v>
      </c>
      <c r="E3772" s="7" t="s">
        <v>3</v>
      </c>
      <c r="F3772" s="8">
        <v>1160</v>
      </c>
      <c r="G3772" s="7" t="s">
        <v>20113</v>
      </c>
      <c r="H3772" s="5">
        <v>0</v>
      </c>
      <c r="I3772" s="12">
        <v>0</v>
      </c>
    </row>
    <row r="3773" spans="1:9" hidden="1" outlineLevel="1">
      <c r="A3773" s="7" t="s">
        <v>20402</v>
      </c>
      <c r="B3773" s="7" t="s">
        <v>20403</v>
      </c>
      <c r="C3773" s="7" t="s">
        <v>3</v>
      </c>
      <c r="D3773" s="8">
        <v>160700</v>
      </c>
      <c r="E3773" s="7" t="s">
        <v>3</v>
      </c>
      <c r="F3773" s="8">
        <v>53089000</v>
      </c>
      <c r="G3773" s="7" t="s">
        <v>20113</v>
      </c>
      <c r="H3773" s="5">
        <v>3.9144713098691909E-6</v>
      </c>
      <c r="I3773" s="12">
        <v>1.5323085635789019E-11</v>
      </c>
    </row>
    <row r="3774" spans="1:9" hidden="1" outlineLevel="1">
      <c r="A3774" s="7" t="s">
        <v>20404</v>
      </c>
      <c r="B3774" s="7" t="s">
        <v>20405</v>
      </c>
      <c r="C3774" s="7" t="s">
        <v>3</v>
      </c>
      <c r="D3774" s="8">
        <v>174453670</v>
      </c>
      <c r="E3774" s="7" t="s">
        <v>3</v>
      </c>
      <c r="F3774" s="8">
        <v>107676820</v>
      </c>
      <c r="G3774" s="7" t="s">
        <v>20113</v>
      </c>
      <c r="H3774" s="5">
        <v>4.2494952465238801E-3</v>
      </c>
      <c r="I3774" s="12">
        <v>1.8058209850229054E-5</v>
      </c>
    </row>
    <row r="3775" spans="1:9" hidden="1" outlineLevel="1">
      <c r="A3775" s="7" t="s">
        <v>20406</v>
      </c>
      <c r="B3775" s="7" t="s">
        <v>20407</v>
      </c>
      <c r="C3775" s="7" t="s">
        <v>3</v>
      </c>
      <c r="D3775" s="8">
        <v>0</v>
      </c>
      <c r="E3775" s="7" t="s">
        <v>3</v>
      </c>
      <c r="F3775" s="8">
        <v>101490</v>
      </c>
      <c r="G3775" s="7" t="s">
        <v>20113</v>
      </c>
      <c r="H3775" s="5">
        <v>0</v>
      </c>
      <c r="I3775" s="12">
        <v>0</v>
      </c>
    </row>
    <row r="3776" spans="1:9" hidden="1" outlineLevel="1">
      <c r="A3776" s="7" t="s">
        <v>20408</v>
      </c>
      <c r="B3776" s="7" t="s">
        <v>20409</v>
      </c>
      <c r="C3776" s="7" t="s">
        <v>3</v>
      </c>
      <c r="D3776" s="8">
        <v>0</v>
      </c>
      <c r="E3776" s="7" t="s">
        <v>3</v>
      </c>
      <c r="F3776" s="8">
        <v>335970</v>
      </c>
      <c r="G3776" s="7" t="s">
        <v>20113</v>
      </c>
      <c r="H3776" s="5">
        <v>0</v>
      </c>
      <c r="I3776" s="12">
        <v>0</v>
      </c>
    </row>
    <row r="3777" spans="1:9" hidden="1" outlineLevel="1">
      <c r="A3777" s="7" t="s">
        <v>20410</v>
      </c>
      <c r="B3777" s="7" t="s">
        <v>20411</v>
      </c>
      <c r="C3777" s="7" t="s">
        <v>3</v>
      </c>
      <c r="D3777" s="8"/>
      <c r="E3777" s="7" t="s">
        <v>3</v>
      </c>
      <c r="F3777" s="8"/>
      <c r="G3777" s="7" t="s">
        <v>20113</v>
      </c>
      <c r="H3777" s="5">
        <v>0</v>
      </c>
      <c r="I3777" s="12">
        <v>0</v>
      </c>
    </row>
    <row r="3778" spans="1:9" hidden="1" outlineLevel="1">
      <c r="A3778" s="7" t="s">
        <v>20412</v>
      </c>
      <c r="B3778" s="7" t="s">
        <v>20413</v>
      </c>
      <c r="C3778" s="7" t="s">
        <v>3</v>
      </c>
      <c r="D3778" s="8">
        <v>862260</v>
      </c>
      <c r="E3778" s="7" t="s">
        <v>3</v>
      </c>
      <c r="F3778" s="8">
        <v>1154210</v>
      </c>
      <c r="G3778" s="7" t="s">
        <v>20113</v>
      </c>
      <c r="H3778" s="5">
        <v>2.1003684079949024E-5</v>
      </c>
      <c r="I3778" s="12">
        <v>4.4115474493030405E-10</v>
      </c>
    </row>
    <row r="3779" spans="1:9" hidden="1" outlineLevel="1">
      <c r="A3779" s="7" t="s">
        <v>20414</v>
      </c>
      <c r="B3779" s="7" t="s">
        <v>20415</v>
      </c>
      <c r="C3779" s="7" t="s">
        <v>3</v>
      </c>
      <c r="D3779" s="8">
        <v>18608030</v>
      </c>
      <c r="E3779" s="7" t="s">
        <v>3</v>
      </c>
      <c r="F3779" s="8">
        <v>6713240</v>
      </c>
      <c r="G3779" s="7" t="s">
        <v>20113</v>
      </c>
      <c r="H3779" s="5">
        <v>4.5327068804097817E-4</v>
      </c>
      <c r="I3779" s="12">
        <v>2.0545431663714175E-7</v>
      </c>
    </row>
    <row r="3780" spans="1:9" hidden="1" outlineLevel="1">
      <c r="A3780" s="7" t="s">
        <v>20416</v>
      </c>
      <c r="B3780" s="7" t="s">
        <v>20417</v>
      </c>
      <c r="C3780" s="7" t="s">
        <v>3</v>
      </c>
      <c r="D3780" s="8"/>
      <c r="E3780" s="7" t="s">
        <v>3</v>
      </c>
      <c r="F3780" s="8"/>
      <c r="G3780" s="7" t="s">
        <v>20113</v>
      </c>
      <c r="H3780" s="5">
        <v>0</v>
      </c>
      <c r="I3780" s="12">
        <v>0</v>
      </c>
    </row>
    <row r="3781" spans="1:9" hidden="1" outlineLevel="1">
      <c r="A3781" s="7" t="s">
        <v>20418</v>
      </c>
      <c r="B3781" s="7" t="s">
        <v>20419</v>
      </c>
      <c r="C3781" s="7" t="s">
        <v>3</v>
      </c>
      <c r="D3781" s="8">
        <v>4240</v>
      </c>
      <c r="E3781" s="7" t="s">
        <v>3</v>
      </c>
      <c r="F3781" s="8">
        <v>22570</v>
      </c>
      <c r="G3781" s="7" t="s">
        <v>20113</v>
      </c>
      <c r="H3781" s="5">
        <v>1.0328163256904399E-7</v>
      </c>
      <c r="I3781" s="12">
        <v>1.0667095626127008E-14</v>
      </c>
    </row>
    <row r="3782" spans="1:9" hidden="1" outlineLevel="1">
      <c r="A3782" s="7" t="s">
        <v>20420</v>
      </c>
      <c r="B3782" s="7" t="s">
        <v>20421</v>
      </c>
      <c r="C3782" s="7" t="s">
        <v>3</v>
      </c>
      <c r="D3782" s="8">
        <v>21404470</v>
      </c>
      <c r="E3782" s="7" t="s">
        <v>3</v>
      </c>
      <c r="F3782" s="8">
        <v>59486430</v>
      </c>
      <c r="G3782" s="7" t="s">
        <v>20113</v>
      </c>
      <c r="H3782" s="5">
        <v>5.2138882214035961E-4</v>
      </c>
      <c r="I3782" s="12">
        <v>2.7184630385291154E-7</v>
      </c>
    </row>
    <row r="3783" spans="1:9" hidden="1" outlineLevel="1">
      <c r="A3783" s="7" t="s">
        <v>20422</v>
      </c>
      <c r="B3783" s="7" t="s">
        <v>20423</v>
      </c>
      <c r="C3783" s="7" t="s">
        <v>3</v>
      </c>
      <c r="D3783" s="8">
        <v>0</v>
      </c>
      <c r="E3783" s="7" t="s">
        <v>3</v>
      </c>
      <c r="F3783" s="8">
        <v>2269330</v>
      </c>
      <c r="G3783" s="7" t="s">
        <v>20113</v>
      </c>
      <c r="H3783" s="5">
        <v>0</v>
      </c>
      <c r="I3783" s="12">
        <v>0</v>
      </c>
    </row>
    <row r="3784" spans="1:9" hidden="1" outlineLevel="1">
      <c r="A3784" s="7" t="s">
        <v>20424</v>
      </c>
      <c r="B3784" s="7" t="s">
        <v>20425</v>
      </c>
      <c r="C3784" s="7" t="s">
        <v>3</v>
      </c>
      <c r="D3784" s="8">
        <v>2564940</v>
      </c>
      <c r="E3784" s="7" t="s">
        <v>3</v>
      </c>
      <c r="F3784" s="8">
        <v>1439360</v>
      </c>
      <c r="G3784" s="7" t="s">
        <v>20113</v>
      </c>
      <c r="H3784" s="5">
        <v>6.2479054396614067E-5</v>
      </c>
      <c r="I3784" s="12">
        <v>3.9036322382950593E-9</v>
      </c>
    </row>
    <row r="3785" spans="1:9" hidden="1" outlineLevel="1">
      <c r="A3785" s="7" t="s">
        <v>20426</v>
      </c>
      <c r="B3785" s="7" t="s">
        <v>20427</v>
      </c>
      <c r="C3785" s="7" t="s">
        <v>3</v>
      </c>
      <c r="D3785" s="8"/>
      <c r="E3785" s="7" t="s">
        <v>3</v>
      </c>
      <c r="F3785" s="8"/>
      <c r="G3785" s="7" t="s">
        <v>20113</v>
      </c>
      <c r="H3785" s="5">
        <v>0</v>
      </c>
      <c r="I3785" s="12">
        <v>0</v>
      </c>
    </row>
    <row r="3786" spans="1:9" hidden="1" outlineLevel="1">
      <c r="A3786" s="7" t="s">
        <v>20428</v>
      </c>
      <c r="B3786" s="7" t="s">
        <v>20429</v>
      </c>
      <c r="C3786" s="7" t="s">
        <v>3</v>
      </c>
      <c r="D3786" s="8">
        <v>4090</v>
      </c>
      <c r="E3786" s="7" t="s">
        <v>3</v>
      </c>
      <c r="F3786" s="8">
        <v>1240</v>
      </c>
      <c r="G3786" s="7" t="s">
        <v>20113</v>
      </c>
      <c r="H3786" s="5">
        <v>9.9627801228157989E-8</v>
      </c>
      <c r="I3786" s="12">
        <v>9.9256987775573582E-15</v>
      </c>
    </row>
    <row r="3787" spans="1:9" hidden="1" outlineLevel="1">
      <c r="A3787" s="7" t="s">
        <v>20430</v>
      </c>
      <c r="B3787" s="7" t="s">
        <v>20431</v>
      </c>
      <c r="C3787" s="7" t="s">
        <v>3</v>
      </c>
      <c r="D3787" s="8"/>
      <c r="E3787" s="7" t="s">
        <v>3</v>
      </c>
      <c r="F3787" s="8"/>
      <c r="G3787" s="7" t="s">
        <v>20113</v>
      </c>
      <c r="H3787" s="5">
        <v>0</v>
      </c>
      <c r="I3787" s="12">
        <v>0</v>
      </c>
    </row>
    <row r="3788" spans="1:9" hidden="1" outlineLevel="1">
      <c r="A3788" s="7" t="s">
        <v>20432</v>
      </c>
      <c r="B3788" s="7" t="s">
        <v>20433</v>
      </c>
      <c r="C3788" s="7" t="s">
        <v>3</v>
      </c>
      <c r="D3788" s="8"/>
      <c r="E3788" s="7" t="s">
        <v>3</v>
      </c>
      <c r="F3788" s="8"/>
      <c r="G3788" s="7" t="s">
        <v>20113</v>
      </c>
      <c r="H3788" s="5">
        <v>0</v>
      </c>
      <c r="I3788" s="12">
        <v>0</v>
      </c>
    </row>
    <row r="3789" spans="1:9" hidden="1" outlineLevel="1">
      <c r="A3789" s="7" t="s">
        <v>20434</v>
      </c>
      <c r="B3789" s="7" t="s">
        <v>20435</v>
      </c>
      <c r="C3789" s="7" t="s">
        <v>3</v>
      </c>
      <c r="D3789" s="8">
        <v>18830</v>
      </c>
      <c r="E3789" s="7" t="s">
        <v>3</v>
      </c>
      <c r="F3789" s="8">
        <v>280440</v>
      </c>
      <c r="G3789" s="7" t="s">
        <v>20113</v>
      </c>
      <c r="H3789" s="5">
        <v>4.5867762765922128E-7</v>
      </c>
      <c r="I3789" s="12">
        <v>2.1038516611509125E-13</v>
      </c>
    </row>
    <row r="3790" spans="1:9" hidden="1" outlineLevel="1">
      <c r="A3790" s="7" t="s">
        <v>20436</v>
      </c>
      <c r="B3790" s="7" t="s">
        <v>20437</v>
      </c>
      <c r="C3790" s="7" t="s">
        <v>3</v>
      </c>
      <c r="D3790" s="8">
        <v>0</v>
      </c>
      <c r="E3790" s="7" t="s">
        <v>3</v>
      </c>
      <c r="F3790" s="8">
        <v>10052180</v>
      </c>
      <c r="G3790" s="7" t="s">
        <v>20113</v>
      </c>
      <c r="H3790" s="5">
        <v>0</v>
      </c>
      <c r="I3790" s="12">
        <v>0</v>
      </c>
    </row>
    <row r="3791" spans="1:9" hidden="1" outlineLevel="1">
      <c r="A3791" s="7" t="s">
        <v>20438</v>
      </c>
      <c r="B3791" s="7" t="s">
        <v>20439</v>
      </c>
      <c r="C3791" s="7" t="s">
        <v>3</v>
      </c>
      <c r="D3791" s="8">
        <v>20</v>
      </c>
      <c r="E3791" s="7" t="s">
        <v>3</v>
      </c>
      <c r="F3791" s="8">
        <v>76930</v>
      </c>
      <c r="G3791" s="7" t="s">
        <v>20113</v>
      </c>
      <c r="H3791" s="5">
        <v>4.8717751211813197E-10</v>
      </c>
      <c r="I3791" s="12">
        <v>2.3734192831361261E-19</v>
      </c>
    </row>
    <row r="3792" spans="1:9" hidden="1" outlineLevel="1">
      <c r="A3792" s="7" t="s">
        <v>20440</v>
      </c>
      <c r="B3792" s="7" t="s">
        <v>20441</v>
      </c>
      <c r="C3792" s="7" t="s">
        <v>3</v>
      </c>
      <c r="D3792" s="8"/>
      <c r="E3792" s="7" t="s">
        <v>3</v>
      </c>
      <c r="F3792" s="8"/>
      <c r="G3792" s="7" t="s">
        <v>20113</v>
      </c>
      <c r="H3792" s="5">
        <v>0</v>
      </c>
      <c r="I3792" s="12">
        <v>0</v>
      </c>
    </row>
    <row r="3793" spans="1:9" hidden="1" outlineLevel="1">
      <c r="A3793" s="7" t="s">
        <v>20442</v>
      </c>
      <c r="B3793" s="7" t="s">
        <v>20443</v>
      </c>
      <c r="C3793" s="7" t="s">
        <v>3</v>
      </c>
      <c r="D3793" s="8">
        <v>0</v>
      </c>
      <c r="E3793" s="7" t="s">
        <v>3</v>
      </c>
      <c r="F3793" s="8">
        <v>340</v>
      </c>
      <c r="G3793" s="7" t="s">
        <v>20113</v>
      </c>
      <c r="H3793" s="5">
        <v>0</v>
      </c>
      <c r="I3793" s="12">
        <v>0</v>
      </c>
    </row>
    <row r="3794" spans="1:9" hidden="1" outlineLevel="1">
      <c r="A3794" s="7" t="s">
        <v>20444</v>
      </c>
      <c r="B3794" s="7" t="s">
        <v>20445</v>
      </c>
      <c r="C3794" s="7" t="s">
        <v>3</v>
      </c>
      <c r="D3794" s="8">
        <v>209950</v>
      </c>
      <c r="E3794" s="7" t="s">
        <v>3</v>
      </c>
      <c r="F3794" s="8">
        <v>138220</v>
      </c>
      <c r="G3794" s="7" t="s">
        <v>20113</v>
      </c>
      <c r="H3794" s="5">
        <v>5.1141459334600909E-6</v>
      </c>
      <c r="I3794" s="12">
        <v>2.6154488628726384E-11</v>
      </c>
    </row>
    <row r="3795" spans="1:9" hidden="1" outlineLevel="1">
      <c r="A3795" s="7" t="s">
        <v>20446</v>
      </c>
      <c r="B3795" s="7" t="s">
        <v>20447</v>
      </c>
      <c r="C3795" s="7" t="s">
        <v>3</v>
      </c>
      <c r="D3795" s="8"/>
      <c r="E3795" s="7" t="s">
        <v>3</v>
      </c>
      <c r="F3795" s="8"/>
      <c r="G3795" s="7" t="s">
        <v>20113</v>
      </c>
      <c r="H3795" s="5">
        <v>0</v>
      </c>
      <c r="I3795" s="12">
        <v>0</v>
      </c>
    </row>
    <row r="3796" spans="1:9" hidden="1" outlineLevel="1">
      <c r="A3796" s="7" t="s">
        <v>20448</v>
      </c>
      <c r="B3796" s="7" t="s">
        <v>20449</v>
      </c>
      <c r="C3796" s="7" t="s">
        <v>3</v>
      </c>
      <c r="D3796" s="8"/>
      <c r="E3796" s="7" t="s">
        <v>3</v>
      </c>
      <c r="F3796" s="8"/>
      <c r="G3796" s="7" t="s">
        <v>20113</v>
      </c>
      <c r="H3796" s="5">
        <v>0</v>
      </c>
      <c r="I3796" s="12">
        <v>0</v>
      </c>
    </row>
    <row r="3797" spans="1:9" hidden="1" outlineLevel="1">
      <c r="A3797" s="7" t="s">
        <v>20450</v>
      </c>
      <c r="B3797" s="7" t="s">
        <v>20451</v>
      </c>
      <c r="C3797" s="7" t="s">
        <v>3</v>
      </c>
      <c r="D3797" s="8">
        <v>90</v>
      </c>
      <c r="E3797" s="7" t="s">
        <v>3</v>
      </c>
      <c r="F3797" s="8">
        <v>0</v>
      </c>
      <c r="G3797" s="7" t="s">
        <v>20113</v>
      </c>
      <c r="H3797" s="5">
        <v>2.192298804531594E-9</v>
      </c>
      <c r="I3797" s="12">
        <v>4.8061740483506564E-18</v>
      </c>
    </row>
    <row r="3798" spans="1:9" collapsed="1"/>
    <row r="3799" spans="1:9" s="17" customFormat="1">
      <c r="A3799" s="13"/>
      <c r="B3799" s="13" t="s">
        <v>20113</v>
      </c>
      <c r="C3799" s="13"/>
      <c r="D3799" s="20">
        <v>41052798010</v>
      </c>
      <c r="E3799" s="13"/>
      <c r="F3799" s="13"/>
      <c r="G3799" s="13"/>
      <c r="H3799" s="13" t="s">
        <v>13493</v>
      </c>
      <c r="I3799" s="20">
        <v>1833.9504165753021</v>
      </c>
    </row>
    <row r="3800" spans="1:9">
      <c r="A3800" s="5"/>
      <c r="B3800" s="5"/>
      <c r="C3800" s="5"/>
      <c r="D3800" s="5"/>
      <c r="E3800" s="5"/>
      <c r="F3800" s="5"/>
      <c r="G3800" s="5"/>
      <c r="H3800" s="5"/>
      <c r="I3800" s="5"/>
    </row>
    <row r="3801" spans="1:9" ht="42" hidden="1" outlineLevel="1">
      <c r="A3801" s="6" t="s">
        <v>13494</v>
      </c>
      <c r="B3801" s="6" t="s">
        <v>13495</v>
      </c>
      <c r="C3801" s="6" t="s">
        <v>13497</v>
      </c>
      <c r="D3801" s="6" t="s">
        <v>13498</v>
      </c>
      <c r="E3801" s="6" t="s">
        <v>13499</v>
      </c>
      <c r="F3801" s="6" t="s">
        <v>13500</v>
      </c>
      <c r="G3801" s="6" t="s">
        <v>13496</v>
      </c>
      <c r="H3801" s="5"/>
      <c r="I3801" s="5"/>
    </row>
    <row r="3802" spans="1:9" hidden="1" outlineLevel="1">
      <c r="A3802" s="7" t="s">
        <v>20452</v>
      </c>
      <c r="B3802" s="7" t="s">
        <v>20453</v>
      </c>
      <c r="C3802" s="7" t="s">
        <v>3</v>
      </c>
      <c r="D3802" s="8">
        <v>1462000</v>
      </c>
      <c r="E3802" s="7" t="s">
        <v>3</v>
      </c>
      <c r="F3802" s="8">
        <v>1448000</v>
      </c>
      <c r="G3802" s="7" t="s">
        <v>20454</v>
      </c>
      <c r="H3802" s="5">
        <v>9.7148123539406704E-5</v>
      </c>
      <c r="I3802" s="12">
        <v>9.4377579072278269E-9</v>
      </c>
    </row>
    <row r="3803" spans="1:9" hidden="1" outlineLevel="1">
      <c r="A3803" s="7" t="s">
        <v>20455</v>
      </c>
      <c r="B3803" s="7" t="s">
        <v>12448</v>
      </c>
      <c r="C3803" s="7" t="s">
        <v>3</v>
      </c>
      <c r="D3803" s="8">
        <v>13542000</v>
      </c>
      <c r="E3803" s="7" t="s">
        <v>3</v>
      </c>
      <c r="F3803" s="8">
        <v>13371000</v>
      </c>
      <c r="G3803" s="7" t="s">
        <v>20454</v>
      </c>
      <c r="H3803" s="5">
        <v>8.9984944526035949E-4</v>
      </c>
      <c r="I3803" s="12">
        <v>8.0972902413537672E-7</v>
      </c>
    </row>
    <row r="3804" spans="1:9" hidden="1" outlineLevel="1">
      <c r="A3804" s="7" t="s">
        <v>20456</v>
      </c>
      <c r="B3804" s="7" t="s">
        <v>20457</v>
      </c>
      <c r="C3804" s="7" t="s">
        <v>3</v>
      </c>
      <c r="D3804" s="8"/>
      <c r="E3804" s="7" t="s">
        <v>3</v>
      </c>
      <c r="F3804" s="8"/>
      <c r="G3804" s="7" t="s">
        <v>20454</v>
      </c>
      <c r="H3804" s="5">
        <v>0</v>
      </c>
      <c r="I3804" s="12">
        <v>0</v>
      </c>
    </row>
    <row r="3805" spans="1:9" hidden="1" outlineLevel="1">
      <c r="A3805" s="7" t="s">
        <v>20458</v>
      </c>
      <c r="B3805" s="7" t="s">
        <v>20459</v>
      </c>
      <c r="C3805" s="7" t="s">
        <v>3</v>
      </c>
      <c r="D3805" s="8">
        <v>6413800000</v>
      </c>
      <c r="E3805" s="7" t="s">
        <v>3</v>
      </c>
      <c r="F3805" s="8">
        <v>14520500000</v>
      </c>
      <c r="G3805" s="7" t="s">
        <v>20454</v>
      </c>
      <c r="H3805" s="5">
        <v>0.42618921666008669</v>
      </c>
      <c r="I3805" s="12">
        <v>0.1816372483973383</v>
      </c>
    </row>
    <row r="3806" spans="1:9" hidden="1" outlineLevel="1">
      <c r="A3806" s="7" t="s">
        <v>20460</v>
      </c>
      <c r="B3806" s="7" t="s">
        <v>20461</v>
      </c>
      <c r="C3806" s="7" t="s">
        <v>3</v>
      </c>
      <c r="D3806" s="8">
        <v>3500000000</v>
      </c>
      <c r="E3806" s="7" t="s">
        <v>3</v>
      </c>
      <c r="F3806" s="8">
        <v>12087000000</v>
      </c>
      <c r="G3806" s="7" t="s">
        <v>20454</v>
      </c>
      <c r="H3806" s="5">
        <v>0.23257074718736215</v>
      </c>
      <c r="I3806" s="12">
        <v>5.4089152447287916E-2</v>
      </c>
    </row>
    <row r="3807" spans="1:9" hidden="1" outlineLevel="1">
      <c r="A3807" s="7" t="s">
        <v>20462</v>
      </c>
      <c r="B3807" s="7" t="s">
        <v>20463</v>
      </c>
      <c r="C3807" s="7" t="s">
        <v>3</v>
      </c>
      <c r="D3807" s="8">
        <v>12333140</v>
      </c>
      <c r="E3807" s="7" t="s">
        <v>3</v>
      </c>
      <c r="F3807" s="8">
        <v>8019630</v>
      </c>
      <c r="G3807" s="7" t="s">
        <v>20454</v>
      </c>
      <c r="H3807" s="5">
        <v>8.1952216713324099E-4</v>
      </c>
      <c r="I3807" s="12">
        <v>6.7161658242276374E-7</v>
      </c>
    </row>
    <row r="3808" spans="1:9" hidden="1" outlineLevel="1">
      <c r="A3808" s="7" t="s">
        <v>20464</v>
      </c>
      <c r="B3808" s="7" t="s">
        <v>12282</v>
      </c>
      <c r="C3808" s="7" t="s">
        <v>3</v>
      </c>
      <c r="D3808" s="8">
        <v>3112500000</v>
      </c>
      <c r="E3808" s="7" t="s">
        <v>3</v>
      </c>
      <c r="F3808" s="8">
        <v>72241500000</v>
      </c>
      <c r="G3808" s="7" t="s">
        <v>20454</v>
      </c>
      <c r="H3808" s="5">
        <v>0.20682184303447562</v>
      </c>
      <c r="I3808" s="12">
        <v>4.2775274756177276E-2</v>
      </c>
    </row>
    <row r="3809" spans="1:9" hidden="1" outlineLevel="1">
      <c r="A3809" s="7" t="s">
        <v>20465</v>
      </c>
      <c r="B3809" s="7" t="s">
        <v>20466</v>
      </c>
      <c r="C3809" s="7" t="s">
        <v>3</v>
      </c>
      <c r="D3809" s="8">
        <v>262774000</v>
      </c>
      <c r="E3809" s="7" t="s">
        <v>3</v>
      </c>
      <c r="F3809" s="8">
        <v>379884000</v>
      </c>
      <c r="G3809" s="7" t="s">
        <v>20454</v>
      </c>
      <c r="H3809" s="5">
        <v>1.7461013006117687E-2</v>
      </c>
      <c r="I3809" s="12">
        <v>3.0488697519981102E-4</v>
      </c>
    </row>
    <row r="3810" spans="1:9" hidden="1" outlineLevel="1">
      <c r="A3810" s="7" t="s">
        <v>20467</v>
      </c>
      <c r="B3810" s="7" t="s">
        <v>20468</v>
      </c>
      <c r="C3810" s="7" t="s">
        <v>3</v>
      </c>
      <c r="D3810" s="8"/>
      <c r="E3810" s="7" t="s">
        <v>3</v>
      </c>
      <c r="F3810" s="8"/>
      <c r="G3810" s="7" t="s">
        <v>20454</v>
      </c>
      <c r="H3810" s="5">
        <v>0</v>
      </c>
      <c r="I3810" s="12">
        <v>0</v>
      </c>
    </row>
    <row r="3811" spans="1:9" hidden="1" outlineLevel="1">
      <c r="A3811" s="7" t="s">
        <v>20469</v>
      </c>
      <c r="B3811" s="7" t="s">
        <v>20470</v>
      </c>
      <c r="C3811" s="7" t="s">
        <v>3</v>
      </c>
      <c r="D3811" s="8">
        <v>1115548000</v>
      </c>
      <c r="E3811" s="7" t="s">
        <v>3</v>
      </c>
      <c r="F3811" s="8">
        <v>43385026000</v>
      </c>
      <c r="G3811" s="7" t="s">
        <v>20454</v>
      </c>
      <c r="H3811" s="5">
        <v>7.4126809109533565E-2</v>
      </c>
      <c r="I3811" s="12">
        <v>5.4947838287612285E-3</v>
      </c>
    </row>
    <row r="3812" spans="1:9" hidden="1" outlineLevel="1">
      <c r="A3812" s="7" t="s">
        <v>20471</v>
      </c>
      <c r="B3812" s="7" t="s">
        <v>20472</v>
      </c>
      <c r="C3812" s="7" t="s">
        <v>3</v>
      </c>
      <c r="D3812" s="8"/>
      <c r="E3812" s="7" t="s">
        <v>3</v>
      </c>
      <c r="F3812" s="8"/>
      <c r="G3812" s="7" t="s">
        <v>20454</v>
      </c>
      <c r="H3812" s="5">
        <v>0</v>
      </c>
      <c r="I3812" s="12">
        <v>0</v>
      </c>
    </row>
    <row r="3813" spans="1:9" hidden="1" outlineLevel="1">
      <c r="A3813" s="7" t="s">
        <v>20473</v>
      </c>
      <c r="B3813" s="7" t="s">
        <v>20474</v>
      </c>
      <c r="C3813" s="7" t="s">
        <v>3</v>
      </c>
      <c r="D3813" s="8">
        <v>617225000</v>
      </c>
      <c r="E3813" s="7" t="s">
        <v>3</v>
      </c>
      <c r="F3813" s="8">
        <v>383901000</v>
      </c>
      <c r="G3813" s="7" t="s">
        <v>20454</v>
      </c>
      <c r="H3813" s="5">
        <v>4.1013851266491312E-2</v>
      </c>
      <c r="I3813" s="12">
        <v>1.6821359957098711E-3</v>
      </c>
    </row>
    <row r="3814" spans="1:9" hidden="1" outlineLevel="1">
      <c r="A3814" s="7" t="s">
        <v>20475</v>
      </c>
      <c r="B3814" s="7" t="s">
        <v>20476</v>
      </c>
      <c r="C3814" s="7" t="s">
        <v>3</v>
      </c>
      <c r="D3814" s="8"/>
      <c r="E3814" s="7" t="s">
        <v>3</v>
      </c>
      <c r="F3814" s="8"/>
      <c r="G3814" s="7" t="s">
        <v>20454</v>
      </c>
      <c r="H3814" s="5">
        <v>0</v>
      </c>
      <c r="I3814" s="12">
        <v>0</v>
      </c>
    </row>
    <row r="3815" spans="1:9" collapsed="1"/>
    <row r="3816" spans="1:9" s="17" customFormat="1">
      <c r="A3816" s="13"/>
      <c r="B3816" s="13" t="s">
        <v>20454</v>
      </c>
      <c r="C3816" s="13"/>
      <c r="D3816" s="20">
        <v>15049184140</v>
      </c>
      <c r="E3816" s="13"/>
      <c r="F3816" s="13"/>
      <c r="G3816" s="13"/>
      <c r="H3816" s="13" t="s">
        <v>13493</v>
      </c>
      <c r="I3816" s="20">
        <v>2859.8497318383893</v>
      </c>
    </row>
    <row r="3817" spans="1:9">
      <c r="A3817" s="5"/>
      <c r="B3817" s="5"/>
      <c r="C3817" s="5"/>
      <c r="D3817" s="5"/>
      <c r="E3817" s="5"/>
      <c r="F3817" s="5"/>
      <c r="G3817" s="5"/>
      <c r="H3817" s="5"/>
      <c r="I3817" s="5"/>
    </row>
    <row r="3818" spans="1:9" ht="42" hidden="1" outlineLevel="1">
      <c r="A3818" s="6" t="s">
        <v>13494</v>
      </c>
      <c r="B3818" s="6" t="s">
        <v>13495</v>
      </c>
      <c r="C3818" s="6" t="s">
        <v>13497</v>
      </c>
      <c r="D3818" s="6" t="s">
        <v>13498</v>
      </c>
      <c r="E3818" s="6" t="s">
        <v>13499</v>
      </c>
      <c r="F3818" s="6" t="s">
        <v>13500</v>
      </c>
      <c r="G3818" s="6" t="s">
        <v>13496</v>
      </c>
      <c r="H3818" s="5"/>
      <c r="I3818" s="5"/>
    </row>
    <row r="3819" spans="1:9" hidden="1" outlineLevel="1">
      <c r="A3819" s="7" t="s">
        <v>20477</v>
      </c>
      <c r="B3819" s="7" t="s">
        <v>1969</v>
      </c>
      <c r="C3819" s="7" t="s">
        <v>3</v>
      </c>
      <c r="D3819" s="8">
        <v>81201000000</v>
      </c>
      <c r="E3819" s="7" t="s">
        <v>3</v>
      </c>
      <c r="F3819" s="8">
        <v>44027000000</v>
      </c>
      <c r="G3819" s="7" t="s">
        <v>304</v>
      </c>
      <c r="H3819" s="5">
        <v>0.17541434433935127</v>
      </c>
      <c r="I3819" s="12">
        <v>3.0770192200004497E-2</v>
      </c>
    </row>
    <row r="3820" spans="1:9" hidden="1" outlineLevel="1">
      <c r="A3820" s="7" t="s">
        <v>20478</v>
      </c>
      <c r="B3820" s="7" t="s">
        <v>20479</v>
      </c>
      <c r="C3820" s="7" t="s">
        <v>3</v>
      </c>
      <c r="D3820" s="8">
        <v>528380000</v>
      </c>
      <c r="E3820" s="7" t="s">
        <v>3</v>
      </c>
      <c r="F3820" s="8">
        <v>266177000</v>
      </c>
      <c r="G3820" s="7" t="s">
        <v>304</v>
      </c>
      <c r="H3820" s="5">
        <v>1.1414321407621387E-3</v>
      </c>
      <c r="I3820" s="12">
        <v>1.3028673319648387E-6</v>
      </c>
    </row>
    <row r="3821" spans="1:9" hidden="1" outlineLevel="1">
      <c r="A3821" s="7" t="s">
        <v>20480</v>
      </c>
      <c r="B3821" s="7" t="s">
        <v>7036</v>
      </c>
      <c r="C3821" s="7" t="s">
        <v>3</v>
      </c>
      <c r="D3821" s="8">
        <v>3748973000</v>
      </c>
      <c r="E3821" s="7" t="s">
        <v>3</v>
      </c>
      <c r="F3821" s="8">
        <v>2408974000</v>
      </c>
      <c r="G3821" s="7" t="s">
        <v>304</v>
      </c>
      <c r="H3821" s="5">
        <v>8.0987135717655052E-3</v>
      </c>
      <c r="I3821" s="12">
        <v>6.5589161517498783E-5</v>
      </c>
    </row>
    <row r="3822" spans="1:9" hidden="1" outlineLevel="1">
      <c r="A3822" s="7" t="s">
        <v>20481</v>
      </c>
      <c r="B3822" s="7" t="s">
        <v>2713</v>
      </c>
      <c r="C3822" s="7" t="s">
        <v>3</v>
      </c>
      <c r="D3822" s="8">
        <v>17909600000</v>
      </c>
      <c r="E3822" s="7" t="s">
        <v>3</v>
      </c>
      <c r="F3822" s="8">
        <v>23145700000</v>
      </c>
      <c r="G3822" s="7" t="s">
        <v>304</v>
      </c>
      <c r="H3822" s="5">
        <v>3.8689187834879443E-2</v>
      </c>
      <c r="I3822" s="12">
        <v>1.4968532553225834E-3</v>
      </c>
    </row>
    <row r="3823" spans="1:9" hidden="1" outlineLevel="1">
      <c r="A3823" s="7" t="s">
        <v>20482</v>
      </c>
      <c r="B3823" s="7" t="s">
        <v>20483</v>
      </c>
      <c r="C3823" s="7" t="s">
        <v>3</v>
      </c>
      <c r="D3823" s="8">
        <v>135896900</v>
      </c>
      <c r="E3823" s="7" t="s">
        <v>3</v>
      </c>
      <c r="F3823" s="8">
        <v>47480270</v>
      </c>
      <c r="G3823" s="7" t="s">
        <v>304</v>
      </c>
      <c r="H3823" s="5">
        <v>2.9357108423849933E-4</v>
      </c>
      <c r="I3823" s="12">
        <v>8.6183981500968064E-8</v>
      </c>
    </row>
    <row r="3824" spans="1:9" hidden="1" outlineLevel="1">
      <c r="A3824" s="7" t="s">
        <v>20484</v>
      </c>
      <c r="B3824" s="7" t="s">
        <v>20485</v>
      </c>
      <c r="C3824" s="7" t="s">
        <v>3</v>
      </c>
      <c r="D3824" s="8">
        <v>7421768000</v>
      </c>
      <c r="E3824" s="7" t="s">
        <v>3</v>
      </c>
      <c r="F3824" s="8">
        <v>5629516000</v>
      </c>
      <c r="G3824" s="7" t="s">
        <v>304</v>
      </c>
      <c r="H3824" s="5">
        <v>1.603286372777156E-2</v>
      </c>
      <c r="I3824" s="12">
        <v>2.5705271931329298E-4</v>
      </c>
    </row>
    <row r="3825" spans="1:9" hidden="1" outlineLevel="1">
      <c r="A3825" s="7" t="s">
        <v>20486</v>
      </c>
      <c r="B3825" s="7" t="s">
        <v>360</v>
      </c>
      <c r="C3825" s="7" t="s">
        <v>3</v>
      </c>
      <c r="D3825" s="8">
        <v>9316256000</v>
      </c>
      <c r="E3825" s="7" t="s">
        <v>3</v>
      </c>
      <c r="F3825" s="8">
        <v>5455619000</v>
      </c>
      <c r="G3825" s="7" t="s">
        <v>304</v>
      </c>
      <c r="H3825" s="5">
        <v>2.0125428725478102E-2</v>
      </c>
      <c r="I3825" s="12">
        <v>4.0503288138429914E-4</v>
      </c>
    </row>
    <row r="3826" spans="1:9" hidden="1" outlineLevel="1">
      <c r="A3826" s="7" t="s">
        <v>20487</v>
      </c>
      <c r="B3826" s="7" t="s">
        <v>20488</v>
      </c>
      <c r="C3826" s="7" t="s">
        <v>3</v>
      </c>
      <c r="D3826" s="8">
        <v>31461820</v>
      </c>
      <c r="E3826" s="7" t="s">
        <v>3</v>
      </c>
      <c r="F3826" s="8">
        <v>12605010</v>
      </c>
      <c r="G3826" s="7" t="s">
        <v>304</v>
      </c>
      <c r="H3826" s="5">
        <v>6.7965351744716054E-5</v>
      </c>
      <c r="I3826" s="12">
        <v>4.6192890377829776E-9</v>
      </c>
    </row>
    <row r="3827" spans="1:9" hidden="1" outlineLevel="1">
      <c r="A3827" s="7" t="s">
        <v>20489</v>
      </c>
      <c r="B3827" s="7" t="s">
        <v>20490</v>
      </c>
      <c r="C3827" s="7" t="s">
        <v>3</v>
      </c>
      <c r="D3827" s="8">
        <v>919451000</v>
      </c>
      <c r="E3827" s="7" t="s">
        <v>3</v>
      </c>
      <c r="F3827" s="8">
        <v>704773000</v>
      </c>
      <c r="G3827" s="7" t="s">
        <v>304</v>
      </c>
      <c r="H3827" s="5">
        <v>1.9862427102764848E-3</v>
      </c>
      <c r="I3827" s="12">
        <v>3.9451601041264756E-6</v>
      </c>
    </row>
    <row r="3828" spans="1:9" hidden="1" outlineLevel="1">
      <c r="A3828" s="7" t="s">
        <v>20491</v>
      </c>
      <c r="B3828" s="7" t="s">
        <v>2699</v>
      </c>
      <c r="C3828" s="7" t="s">
        <v>3</v>
      </c>
      <c r="D3828" s="8">
        <v>14580000000</v>
      </c>
      <c r="E3828" s="7" t="s">
        <v>3</v>
      </c>
      <c r="F3828" s="8">
        <v>15153000000</v>
      </c>
      <c r="G3828" s="7" t="s">
        <v>304</v>
      </c>
      <c r="H3828" s="5">
        <v>3.1496424187728495E-2</v>
      </c>
      <c r="I3828" s="12">
        <v>9.9202473661332848E-4</v>
      </c>
    </row>
    <row r="3829" spans="1:9" hidden="1" outlineLevel="1">
      <c r="A3829" s="7" t="s">
        <v>20492</v>
      </c>
      <c r="B3829" s="7" t="s">
        <v>20493</v>
      </c>
      <c r="C3829" s="7" t="s">
        <v>3</v>
      </c>
      <c r="D3829" s="8">
        <v>1041075000</v>
      </c>
      <c r="E3829" s="7" t="s">
        <v>3</v>
      </c>
      <c r="F3829" s="8">
        <v>638630000</v>
      </c>
      <c r="G3829" s="7" t="s">
        <v>304</v>
      </c>
      <c r="H3829" s="5">
        <v>2.2489807826638849E-3</v>
      </c>
      <c r="I3829" s="12">
        <v>5.0579145607914606E-6</v>
      </c>
    </row>
    <row r="3830" spans="1:9" hidden="1" outlineLevel="1">
      <c r="A3830" s="7" t="s">
        <v>20494</v>
      </c>
      <c r="B3830" s="7" t="s">
        <v>20495</v>
      </c>
      <c r="C3830" s="7" t="s">
        <v>3</v>
      </c>
      <c r="D3830" s="8">
        <v>1620920000</v>
      </c>
      <c r="E3830" s="7" t="s">
        <v>3</v>
      </c>
      <c r="F3830" s="8">
        <v>1863388000</v>
      </c>
      <c r="G3830" s="7" t="s">
        <v>304</v>
      </c>
      <c r="H3830" s="5">
        <v>3.5015901162121308E-3</v>
      </c>
      <c r="I3830" s="12">
        <v>1.2261133341954484E-5</v>
      </c>
    </row>
    <row r="3831" spans="1:9" hidden="1" outlineLevel="1">
      <c r="A3831" s="7" t="s">
        <v>20496</v>
      </c>
      <c r="B3831" s="7" t="s">
        <v>20497</v>
      </c>
      <c r="C3831" s="7" t="s">
        <v>3</v>
      </c>
      <c r="D3831" s="8">
        <v>133401000</v>
      </c>
      <c r="E3831" s="7" t="s">
        <v>3</v>
      </c>
      <c r="F3831" s="8">
        <v>58176000</v>
      </c>
      <c r="G3831" s="7" t="s">
        <v>304</v>
      </c>
      <c r="H3831" s="5">
        <v>2.8817931982628043E-4</v>
      </c>
      <c r="I3831" s="12">
        <v>8.3047320375537628E-8</v>
      </c>
    </row>
    <row r="3832" spans="1:9" hidden="1" outlineLevel="1">
      <c r="A3832" s="7" t="s">
        <v>20498</v>
      </c>
      <c r="B3832" s="7" t="s">
        <v>455</v>
      </c>
      <c r="C3832" s="7" t="s">
        <v>3</v>
      </c>
      <c r="D3832" s="8">
        <v>118959610</v>
      </c>
      <c r="E3832" s="7" t="s">
        <v>3</v>
      </c>
      <c r="F3832" s="8">
        <v>63819950</v>
      </c>
      <c r="G3832" s="7" t="s">
        <v>304</v>
      </c>
      <c r="H3832" s="5">
        <v>2.5698232769319262E-4</v>
      </c>
      <c r="I3832" s="12">
        <v>6.6039916746611435E-8</v>
      </c>
    </row>
    <row r="3833" spans="1:9" hidden="1" outlineLevel="1">
      <c r="A3833" s="7" t="s">
        <v>20499</v>
      </c>
      <c r="B3833" s="7" t="s">
        <v>20500</v>
      </c>
      <c r="C3833" s="7" t="s">
        <v>3</v>
      </c>
      <c r="D3833" s="8">
        <v>4243200000</v>
      </c>
      <c r="E3833" s="7" t="s">
        <v>3</v>
      </c>
      <c r="F3833" s="8">
        <v>4414300000</v>
      </c>
      <c r="G3833" s="7" t="s">
        <v>304</v>
      </c>
      <c r="H3833" s="5">
        <v>9.1663667430294613E-3</v>
      </c>
      <c r="I3833" s="12">
        <v>8.402227926771654E-5</v>
      </c>
    </row>
    <row r="3834" spans="1:9" hidden="1" outlineLevel="1">
      <c r="A3834" s="7" t="s">
        <v>20501</v>
      </c>
      <c r="B3834" s="7" t="s">
        <v>20502</v>
      </c>
      <c r="C3834" s="7" t="s">
        <v>3</v>
      </c>
      <c r="D3834" s="8">
        <v>1206560</v>
      </c>
      <c r="E3834" s="7" t="s">
        <v>3</v>
      </c>
      <c r="F3834" s="8">
        <v>1105180</v>
      </c>
      <c r="G3834" s="7" t="s">
        <v>304</v>
      </c>
      <c r="H3834" s="5">
        <v>2.6064695176917483E-6</v>
      </c>
      <c r="I3834" s="12">
        <v>6.793683346656255E-12</v>
      </c>
    </row>
    <row r="3835" spans="1:9" hidden="1" outlineLevel="1">
      <c r="A3835" s="7" t="s">
        <v>20503</v>
      </c>
      <c r="B3835" s="7" t="s">
        <v>20504</v>
      </c>
      <c r="C3835" s="7" t="s">
        <v>3</v>
      </c>
      <c r="D3835" s="8">
        <v>5066000</v>
      </c>
      <c r="E3835" s="7" t="s">
        <v>3</v>
      </c>
      <c r="F3835" s="8">
        <v>1873000</v>
      </c>
      <c r="G3835" s="7" t="s">
        <v>304</v>
      </c>
      <c r="H3835" s="5">
        <v>1.0943819268520751E-5</v>
      </c>
      <c r="I3835" s="12">
        <v>1.1976718018204606E-10</v>
      </c>
    </row>
    <row r="3836" spans="1:9" hidden="1" outlineLevel="1">
      <c r="A3836" s="7" t="s">
        <v>20505</v>
      </c>
      <c r="B3836" s="7" t="s">
        <v>20506</v>
      </c>
      <c r="C3836" s="7" t="s">
        <v>3</v>
      </c>
      <c r="D3836" s="8">
        <v>313403000</v>
      </c>
      <c r="E3836" s="7" t="s">
        <v>3</v>
      </c>
      <c r="F3836" s="8">
        <v>160599000</v>
      </c>
      <c r="G3836" s="7" t="s">
        <v>304</v>
      </c>
      <c r="H3836" s="5">
        <v>6.7702838338180198E-4</v>
      </c>
      <c r="I3836" s="12">
        <v>4.5836743190457623E-7</v>
      </c>
    </row>
    <row r="3837" spans="1:9" hidden="1" outlineLevel="1">
      <c r="A3837" s="7" t="s">
        <v>20507</v>
      </c>
      <c r="B3837" s="7" t="s">
        <v>20508</v>
      </c>
      <c r="C3837" s="7" t="s">
        <v>3</v>
      </c>
      <c r="D3837" s="8">
        <v>354896000</v>
      </c>
      <c r="E3837" s="7" t="s">
        <v>3</v>
      </c>
      <c r="F3837" s="8">
        <v>804444000</v>
      </c>
      <c r="G3837" s="7" t="s">
        <v>304</v>
      </c>
      <c r="H3837" s="5">
        <v>7.6666357740247544E-4</v>
      </c>
      <c r="I3837" s="12">
        <v>5.8777304091556145E-7</v>
      </c>
    </row>
    <row r="3838" spans="1:9" hidden="1" outlineLevel="1">
      <c r="A3838" s="7" t="s">
        <v>20509</v>
      </c>
      <c r="B3838" s="7" t="s">
        <v>20510</v>
      </c>
      <c r="C3838" s="7" t="s">
        <v>3</v>
      </c>
      <c r="D3838" s="8">
        <v>366367000</v>
      </c>
      <c r="E3838" s="7" t="s">
        <v>3</v>
      </c>
      <c r="F3838" s="8">
        <v>196799000</v>
      </c>
      <c r="G3838" s="7" t="s">
        <v>304</v>
      </c>
      <c r="H3838" s="5">
        <v>7.9144378877815669E-4</v>
      </c>
      <c r="I3838" s="12">
        <v>6.2638327079552353E-7</v>
      </c>
    </row>
    <row r="3839" spans="1:9" hidden="1" outlineLevel="1">
      <c r="A3839" s="7" t="s">
        <v>20511</v>
      </c>
      <c r="B3839" s="7" t="s">
        <v>6372</v>
      </c>
      <c r="C3839" s="7" t="s">
        <v>3</v>
      </c>
      <c r="D3839" s="8">
        <v>17708900000</v>
      </c>
      <c r="E3839" s="7" t="s">
        <v>3</v>
      </c>
      <c r="F3839" s="8">
        <v>19366400000</v>
      </c>
      <c r="G3839" s="7" t="s">
        <v>304</v>
      </c>
      <c r="H3839" s="5">
        <v>3.8255625946369352E-2</v>
      </c>
      <c r="I3839" s="12">
        <v>1.4634929165485281E-3</v>
      </c>
    </row>
    <row r="3840" spans="1:9" hidden="1" outlineLevel="1">
      <c r="A3840" s="7" t="s">
        <v>20512</v>
      </c>
      <c r="B3840" s="7" t="s">
        <v>20513</v>
      </c>
      <c r="C3840" s="7" t="s">
        <v>3</v>
      </c>
      <c r="D3840" s="8">
        <v>25183030</v>
      </c>
      <c r="E3840" s="7" t="s">
        <v>3</v>
      </c>
      <c r="F3840" s="8">
        <v>23508570</v>
      </c>
      <c r="G3840" s="7" t="s">
        <v>304</v>
      </c>
      <c r="H3840" s="5">
        <v>5.4401604609896589E-5</v>
      </c>
      <c r="I3840" s="12">
        <v>2.9595345841315216E-9</v>
      </c>
    </row>
    <row r="3841" spans="1:9" hidden="1" outlineLevel="1">
      <c r="A3841" s="7" t="s">
        <v>20514</v>
      </c>
      <c r="B3841" s="7" t="s">
        <v>20515</v>
      </c>
      <c r="C3841" s="7" t="s">
        <v>3</v>
      </c>
      <c r="D3841" s="8">
        <v>81060</v>
      </c>
      <c r="E3841" s="7" t="s">
        <v>3</v>
      </c>
      <c r="F3841" s="8">
        <v>1679620</v>
      </c>
      <c r="G3841" s="7" t="s">
        <v>304</v>
      </c>
      <c r="H3841" s="5">
        <v>1.7510974929062219E-7</v>
      </c>
      <c r="I3841" s="12">
        <v>3.0663424296624557E-14</v>
      </c>
    </row>
    <row r="3842" spans="1:9" hidden="1" outlineLevel="1">
      <c r="A3842" s="7" t="s">
        <v>20516</v>
      </c>
      <c r="B3842" s="7" t="s">
        <v>20517</v>
      </c>
      <c r="C3842" s="7" t="s">
        <v>3</v>
      </c>
      <c r="D3842" s="8">
        <v>39184810</v>
      </c>
      <c r="E3842" s="7" t="s">
        <v>3</v>
      </c>
      <c r="F3842" s="8">
        <v>37465540</v>
      </c>
      <c r="G3842" s="7" t="s">
        <v>304</v>
      </c>
      <c r="H3842" s="5">
        <v>8.4648929868007226E-5</v>
      </c>
      <c r="I3842" s="12">
        <v>7.1654413277988058E-9</v>
      </c>
    </row>
    <row r="3843" spans="1:9" hidden="1" outlineLevel="1">
      <c r="A3843" s="7" t="s">
        <v>20518</v>
      </c>
      <c r="B3843" s="7" t="s">
        <v>20519</v>
      </c>
      <c r="C3843" s="7" t="s">
        <v>3</v>
      </c>
      <c r="D3843" s="8">
        <v>2774845000</v>
      </c>
      <c r="E3843" s="7" t="s">
        <v>3</v>
      </c>
      <c r="F3843" s="8">
        <v>1111252000</v>
      </c>
      <c r="G3843" s="7" t="s">
        <v>304</v>
      </c>
      <c r="H3843" s="5">
        <v>5.9943549502878921E-3</v>
      </c>
      <c r="I3843" s="12">
        <v>3.5932291270040958E-5</v>
      </c>
    </row>
    <row r="3844" spans="1:9" hidden="1" outlineLevel="1">
      <c r="A3844" s="7" t="s">
        <v>20520</v>
      </c>
      <c r="B3844" s="7" t="s">
        <v>20521</v>
      </c>
      <c r="C3844" s="7" t="s">
        <v>3</v>
      </c>
      <c r="D3844" s="8">
        <v>6473076000</v>
      </c>
      <c r="E3844" s="7" t="s">
        <v>3</v>
      </c>
      <c r="F3844" s="8">
        <v>3677320000</v>
      </c>
      <c r="G3844" s="7" t="s">
        <v>304</v>
      </c>
      <c r="H3844" s="5">
        <v>1.3983453188985241E-2</v>
      </c>
      <c r="I3844" s="12">
        <v>1.9553696308854149E-4</v>
      </c>
    </row>
    <row r="3845" spans="1:9" hidden="1" outlineLevel="1">
      <c r="A3845" s="7" t="s">
        <v>20522</v>
      </c>
      <c r="B3845" s="7" t="s">
        <v>20523</v>
      </c>
      <c r="C3845" s="7" t="s">
        <v>3</v>
      </c>
      <c r="D3845" s="8">
        <v>122311000</v>
      </c>
      <c r="E3845" s="7" t="s">
        <v>3</v>
      </c>
      <c r="F3845" s="8">
        <v>37096000</v>
      </c>
      <c r="G3845" s="7" t="s">
        <v>304</v>
      </c>
      <c r="H3845" s="5">
        <v>2.6422216315673936E-4</v>
      </c>
      <c r="I3845" s="12">
        <v>6.9813351503226596E-8</v>
      </c>
    </row>
    <row r="3846" spans="1:9" hidden="1" outlineLevel="1">
      <c r="A3846" s="7" t="s">
        <v>20524</v>
      </c>
      <c r="B3846" s="7" t="s">
        <v>20525</v>
      </c>
      <c r="C3846" s="7" t="s">
        <v>3</v>
      </c>
      <c r="D3846" s="8">
        <v>14353000</v>
      </c>
      <c r="E3846" s="7" t="s">
        <v>3</v>
      </c>
      <c r="F3846" s="8">
        <v>4326000</v>
      </c>
      <c r="G3846" s="7" t="s">
        <v>304</v>
      </c>
      <c r="H3846" s="5">
        <v>3.1006047761760429E-5</v>
      </c>
      <c r="I3846" s="12">
        <v>9.6137499780456887E-10</v>
      </c>
    </row>
    <row r="3847" spans="1:9" hidden="1" outlineLevel="1">
      <c r="A3847" s="7" t="s">
        <v>20526</v>
      </c>
      <c r="B3847" s="7" t="s">
        <v>20527</v>
      </c>
      <c r="C3847" s="7" t="s">
        <v>3</v>
      </c>
      <c r="D3847" s="8">
        <v>543525000</v>
      </c>
      <c r="E3847" s="7" t="s">
        <v>3</v>
      </c>
      <c r="F3847" s="8">
        <v>910386000</v>
      </c>
      <c r="G3847" s="7" t="s">
        <v>304</v>
      </c>
      <c r="H3847" s="5">
        <v>1.1741491053933559E-3</v>
      </c>
      <c r="I3847" s="12">
        <v>1.378626121696018E-6</v>
      </c>
    </row>
    <row r="3848" spans="1:9" hidden="1" outlineLevel="1">
      <c r="A3848" s="7" t="s">
        <v>20528</v>
      </c>
      <c r="B3848" s="7" t="s">
        <v>2486</v>
      </c>
      <c r="C3848" s="7" t="s">
        <v>3</v>
      </c>
      <c r="D3848" s="8">
        <v>37580000000</v>
      </c>
      <c r="E3848" s="7" t="s">
        <v>3</v>
      </c>
      <c r="F3848" s="8">
        <v>23956000000</v>
      </c>
      <c r="G3848" s="7" t="s">
        <v>304</v>
      </c>
      <c r="H3848" s="5">
        <v>8.1182141356298823E-2</v>
      </c>
      <c r="I3848" s="12">
        <v>6.5905400751940834E-3</v>
      </c>
    </row>
    <row r="3849" spans="1:9" hidden="1" outlineLevel="1">
      <c r="A3849" s="7" t="s">
        <v>20529</v>
      </c>
      <c r="B3849" s="7" t="s">
        <v>20530</v>
      </c>
      <c r="C3849" s="7" t="s">
        <v>3</v>
      </c>
      <c r="D3849" s="8">
        <v>87479000</v>
      </c>
      <c r="E3849" s="7" t="s">
        <v>3</v>
      </c>
      <c r="F3849" s="8">
        <v>41948000</v>
      </c>
      <c r="G3849" s="7" t="s">
        <v>304</v>
      </c>
      <c r="H3849" s="5">
        <v>1.8897638487779843E-4</v>
      </c>
      <c r="I3849" s="12">
        <v>3.5712074041481804E-8</v>
      </c>
    </row>
    <row r="3850" spans="1:9" hidden="1" outlineLevel="1">
      <c r="A3850" s="7" t="s">
        <v>20531</v>
      </c>
      <c r="B3850" s="7" t="s">
        <v>20532</v>
      </c>
      <c r="C3850" s="7" t="s">
        <v>3</v>
      </c>
      <c r="D3850" s="8">
        <v>2117000</v>
      </c>
      <c r="E3850" s="7" t="s">
        <v>3</v>
      </c>
      <c r="F3850" s="8">
        <v>6609000</v>
      </c>
      <c r="G3850" s="7" t="s">
        <v>304</v>
      </c>
      <c r="H3850" s="5">
        <v>4.5732462280810162E-6</v>
      </c>
      <c r="I3850" s="12">
        <v>2.0914581062657242E-11</v>
      </c>
    </row>
    <row r="3851" spans="1:9" hidden="1" outlineLevel="1">
      <c r="A3851" s="7" t="s">
        <v>20533</v>
      </c>
      <c r="B3851" s="7" t="s">
        <v>20534</v>
      </c>
      <c r="C3851" s="7" t="s">
        <v>3</v>
      </c>
      <c r="D3851" s="8"/>
      <c r="E3851" s="7" t="s">
        <v>3</v>
      </c>
      <c r="F3851" s="8"/>
      <c r="G3851" s="7" t="s">
        <v>304</v>
      </c>
      <c r="H3851" s="5">
        <v>0</v>
      </c>
      <c r="I3851" s="12">
        <v>0</v>
      </c>
    </row>
    <row r="3852" spans="1:9" hidden="1" outlineLevel="1">
      <c r="A3852" s="7" t="s">
        <v>20535</v>
      </c>
      <c r="B3852" s="7" t="s">
        <v>20536</v>
      </c>
      <c r="C3852" s="7" t="s">
        <v>3</v>
      </c>
      <c r="D3852" s="8">
        <v>0</v>
      </c>
      <c r="E3852" s="7" t="s">
        <v>3</v>
      </c>
      <c r="F3852" s="8">
        <v>76000</v>
      </c>
      <c r="G3852" s="7" t="s">
        <v>304</v>
      </c>
      <c r="H3852" s="5">
        <v>0</v>
      </c>
      <c r="I3852" s="12">
        <v>0</v>
      </c>
    </row>
    <row r="3853" spans="1:9" hidden="1" outlineLevel="1">
      <c r="A3853" s="7" t="s">
        <v>20537</v>
      </c>
      <c r="B3853" s="7" t="s">
        <v>20538</v>
      </c>
      <c r="C3853" s="7" t="s">
        <v>3</v>
      </c>
      <c r="D3853" s="8">
        <v>583000</v>
      </c>
      <c r="E3853" s="7" t="s">
        <v>3</v>
      </c>
      <c r="F3853" s="8">
        <v>10713000</v>
      </c>
      <c r="G3853" s="7" t="s">
        <v>304</v>
      </c>
      <c r="H3853" s="5">
        <v>1.2594249177946304E-6</v>
      </c>
      <c r="I3853" s="12">
        <v>1.5861511235620116E-12</v>
      </c>
    </row>
    <row r="3854" spans="1:9" hidden="1" outlineLevel="1">
      <c r="A3854" s="7" t="s">
        <v>20539</v>
      </c>
      <c r="B3854" s="7" t="s">
        <v>20540</v>
      </c>
      <c r="C3854" s="7" t="s">
        <v>3</v>
      </c>
      <c r="D3854" s="8"/>
      <c r="E3854" s="7" t="s">
        <v>3</v>
      </c>
      <c r="F3854" s="8"/>
      <c r="G3854" s="7" t="s">
        <v>304</v>
      </c>
      <c r="H3854" s="5">
        <v>0</v>
      </c>
      <c r="I3854" s="12">
        <v>0</v>
      </c>
    </row>
    <row r="3855" spans="1:9" hidden="1" outlineLevel="1">
      <c r="A3855" s="7" t="s">
        <v>20541</v>
      </c>
      <c r="B3855" s="7" t="s">
        <v>20542</v>
      </c>
      <c r="C3855" s="7" t="s">
        <v>3</v>
      </c>
      <c r="D3855" s="8">
        <v>9654790</v>
      </c>
      <c r="E3855" s="7" t="s">
        <v>3</v>
      </c>
      <c r="F3855" s="8">
        <v>4733310</v>
      </c>
      <c r="G3855" s="7" t="s">
        <v>304</v>
      </c>
      <c r="H3855" s="5">
        <v>2.0856746315736568E-5</v>
      </c>
      <c r="I3855" s="12">
        <v>4.3500386687899091E-10</v>
      </c>
    </row>
    <row r="3856" spans="1:9" hidden="1" outlineLevel="1">
      <c r="A3856" s="7" t="s">
        <v>20543</v>
      </c>
      <c r="B3856" s="7" t="s">
        <v>20544</v>
      </c>
      <c r="C3856" s="7" t="s">
        <v>3</v>
      </c>
      <c r="D3856" s="8">
        <v>213968000</v>
      </c>
      <c r="E3856" s="7" t="s">
        <v>3</v>
      </c>
      <c r="F3856" s="8">
        <v>53999000</v>
      </c>
      <c r="G3856" s="7" t="s">
        <v>304</v>
      </c>
      <c r="H3856" s="5">
        <v>4.622240665706372E-4</v>
      </c>
      <c r="I3856" s="12">
        <v>2.1365108771709686E-7</v>
      </c>
    </row>
    <row r="3857" spans="1:9" hidden="1" outlineLevel="1">
      <c r="A3857" s="7" t="s">
        <v>20545</v>
      </c>
      <c r="B3857" s="7" t="s">
        <v>9204</v>
      </c>
      <c r="C3857" s="7" t="s">
        <v>3</v>
      </c>
      <c r="D3857" s="8">
        <v>778622000</v>
      </c>
      <c r="E3857" s="7" t="s">
        <v>3</v>
      </c>
      <c r="F3857" s="8">
        <v>394611000</v>
      </c>
      <c r="G3857" s="7" t="s">
        <v>304</v>
      </c>
      <c r="H3857" s="5">
        <v>1.6820170640533289E-3</v>
      </c>
      <c r="I3857" s="12">
        <v>2.8291814037665804E-6</v>
      </c>
    </row>
    <row r="3858" spans="1:9" hidden="1" outlineLevel="1">
      <c r="A3858" s="7" t="s">
        <v>20546</v>
      </c>
      <c r="B3858" s="7" t="s">
        <v>20547</v>
      </c>
      <c r="C3858" s="7" t="s">
        <v>3</v>
      </c>
      <c r="D3858" s="8"/>
      <c r="E3858" s="7" t="s">
        <v>3</v>
      </c>
      <c r="F3858" s="8"/>
      <c r="G3858" s="7" t="s">
        <v>304</v>
      </c>
      <c r="H3858" s="5">
        <v>0</v>
      </c>
      <c r="I3858" s="12">
        <v>0</v>
      </c>
    </row>
    <row r="3859" spans="1:9" hidden="1" outlineLevel="1">
      <c r="A3859" s="7" t="s">
        <v>20548</v>
      </c>
      <c r="B3859" s="7" t="s">
        <v>5566</v>
      </c>
      <c r="C3859" s="7" t="s">
        <v>3</v>
      </c>
      <c r="D3859" s="8">
        <v>285663000</v>
      </c>
      <c r="E3859" s="7" t="s">
        <v>3</v>
      </c>
      <c r="F3859" s="8">
        <v>195310000</v>
      </c>
      <c r="G3859" s="7" t="s">
        <v>304</v>
      </c>
      <c r="H3859" s="5">
        <v>6.1710308797936113E-4</v>
      </c>
      <c r="I3859" s="12">
        <v>3.8081622119366312E-7</v>
      </c>
    </row>
    <row r="3860" spans="1:9" hidden="1" outlineLevel="1">
      <c r="A3860" s="7" t="s">
        <v>20549</v>
      </c>
      <c r="B3860" s="7" t="s">
        <v>20550</v>
      </c>
      <c r="C3860" s="7" t="s">
        <v>3</v>
      </c>
      <c r="D3860" s="8"/>
      <c r="E3860" s="7" t="s">
        <v>3</v>
      </c>
      <c r="F3860" s="8"/>
      <c r="G3860" s="7" t="s">
        <v>304</v>
      </c>
      <c r="H3860" s="5">
        <v>0</v>
      </c>
      <c r="I3860" s="12">
        <v>0</v>
      </c>
    </row>
    <row r="3861" spans="1:9" hidden="1" outlineLevel="1">
      <c r="A3861" s="7" t="s">
        <v>20551</v>
      </c>
      <c r="B3861" s="7" t="s">
        <v>20552</v>
      </c>
      <c r="C3861" s="7" t="s">
        <v>3</v>
      </c>
      <c r="D3861" s="8">
        <v>0</v>
      </c>
      <c r="E3861" s="7" t="s">
        <v>3</v>
      </c>
      <c r="F3861" s="8">
        <v>8917000</v>
      </c>
      <c r="G3861" s="7" t="s">
        <v>304</v>
      </c>
      <c r="H3861" s="5">
        <v>0</v>
      </c>
      <c r="I3861" s="12">
        <v>0</v>
      </c>
    </row>
    <row r="3862" spans="1:9" hidden="1" outlineLevel="1">
      <c r="A3862" s="7" t="s">
        <v>20553</v>
      </c>
      <c r="B3862" s="7" t="s">
        <v>20554</v>
      </c>
      <c r="C3862" s="7" t="s">
        <v>3</v>
      </c>
      <c r="D3862" s="8"/>
      <c r="E3862" s="7" t="s">
        <v>3</v>
      </c>
      <c r="F3862" s="8"/>
      <c r="G3862" s="7" t="s">
        <v>304</v>
      </c>
      <c r="H3862" s="5">
        <v>0</v>
      </c>
      <c r="I3862" s="12">
        <v>0</v>
      </c>
    </row>
    <row r="3863" spans="1:9" hidden="1" outlineLevel="1">
      <c r="A3863" s="7" t="s">
        <v>20555</v>
      </c>
      <c r="B3863" s="7" t="s">
        <v>20556</v>
      </c>
      <c r="C3863" s="7" t="s">
        <v>3</v>
      </c>
      <c r="D3863" s="8">
        <v>33007000</v>
      </c>
      <c r="E3863" s="7" t="s">
        <v>3</v>
      </c>
      <c r="F3863" s="8">
        <v>49271000</v>
      </c>
      <c r="G3863" s="7" t="s">
        <v>304</v>
      </c>
      <c r="H3863" s="5">
        <v>7.1303324634043515E-5</v>
      </c>
      <c r="I3863" s="12">
        <v>5.0841641038677969E-9</v>
      </c>
    </row>
    <row r="3864" spans="1:9" hidden="1" outlineLevel="1">
      <c r="A3864" s="7" t="s">
        <v>20557</v>
      </c>
      <c r="B3864" s="7" t="s">
        <v>20558</v>
      </c>
      <c r="C3864" s="7" t="s">
        <v>3</v>
      </c>
      <c r="D3864" s="8">
        <v>6704000</v>
      </c>
      <c r="E3864" s="7" t="s">
        <v>3</v>
      </c>
      <c r="F3864" s="8">
        <v>10810000</v>
      </c>
      <c r="G3864" s="7" t="s">
        <v>304</v>
      </c>
      <c r="H3864" s="5">
        <v>1.4482306430351977E-5</v>
      </c>
      <c r="I3864" s="12">
        <v>2.0973719954261423E-10</v>
      </c>
    </row>
    <row r="3865" spans="1:9" hidden="1" outlineLevel="1">
      <c r="A3865" s="7" t="s">
        <v>20559</v>
      </c>
      <c r="B3865" s="7" t="s">
        <v>20560</v>
      </c>
      <c r="C3865" s="7" t="s">
        <v>3</v>
      </c>
      <c r="D3865" s="8"/>
      <c r="E3865" s="7" t="s">
        <v>3</v>
      </c>
      <c r="F3865" s="8"/>
      <c r="G3865" s="7" t="s">
        <v>304</v>
      </c>
      <c r="H3865" s="5">
        <v>0</v>
      </c>
      <c r="I3865" s="12">
        <v>0</v>
      </c>
    </row>
    <row r="3866" spans="1:9" hidden="1" outlineLevel="1">
      <c r="A3866" s="7" t="s">
        <v>20561</v>
      </c>
      <c r="B3866" s="7" t="s">
        <v>20562</v>
      </c>
      <c r="C3866" s="7" t="s">
        <v>3</v>
      </c>
      <c r="D3866" s="8"/>
      <c r="E3866" s="7" t="s">
        <v>3</v>
      </c>
      <c r="F3866" s="8"/>
      <c r="G3866" s="7" t="s">
        <v>304</v>
      </c>
      <c r="H3866" s="5">
        <v>0</v>
      </c>
      <c r="I3866" s="12">
        <v>0</v>
      </c>
    </row>
    <row r="3867" spans="1:9" hidden="1" outlineLevel="1">
      <c r="A3867" s="7" t="s">
        <v>20563</v>
      </c>
      <c r="B3867" s="7" t="s">
        <v>20564</v>
      </c>
      <c r="C3867" s="7" t="s">
        <v>3</v>
      </c>
      <c r="D3867" s="8">
        <v>22070000</v>
      </c>
      <c r="E3867" s="7" t="s">
        <v>3</v>
      </c>
      <c r="F3867" s="8">
        <v>16057000</v>
      </c>
      <c r="G3867" s="7" t="s">
        <v>304</v>
      </c>
      <c r="H3867" s="5">
        <v>4.7676685996102048E-5</v>
      </c>
      <c r="I3867" s="12">
        <v>2.2730663875709131E-9</v>
      </c>
    </row>
    <row r="3868" spans="1:9" hidden="1" outlineLevel="1">
      <c r="A3868" s="7" t="s">
        <v>20565</v>
      </c>
      <c r="B3868" s="7" t="s">
        <v>20566</v>
      </c>
      <c r="C3868" s="7" t="s">
        <v>3</v>
      </c>
      <c r="D3868" s="8"/>
      <c r="E3868" s="7" t="s">
        <v>3</v>
      </c>
      <c r="F3868" s="8"/>
      <c r="G3868" s="7" t="s">
        <v>304</v>
      </c>
      <c r="H3868" s="5">
        <v>0</v>
      </c>
      <c r="I3868" s="12">
        <v>0</v>
      </c>
    </row>
    <row r="3869" spans="1:9" hidden="1" outlineLevel="1">
      <c r="A3869" s="7" t="s">
        <v>20567</v>
      </c>
      <c r="B3869" s="7" t="s">
        <v>20568</v>
      </c>
      <c r="C3869" s="7" t="s">
        <v>3</v>
      </c>
      <c r="D3869" s="8"/>
      <c r="E3869" s="7" t="s">
        <v>3</v>
      </c>
      <c r="F3869" s="8"/>
      <c r="G3869" s="7" t="s">
        <v>304</v>
      </c>
      <c r="H3869" s="5">
        <v>0</v>
      </c>
      <c r="I3869" s="12">
        <v>0</v>
      </c>
    </row>
    <row r="3870" spans="1:9" hidden="1" outlineLevel="1">
      <c r="A3870" s="7" t="s">
        <v>20569</v>
      </c>
      <c r="B3870" s="7" t="s">
        <v>20570</v>
      </c>
      <c r="C3870" s="7" t="s">
        <v>3</v>
      </c>
      <c r="D3870" s="8"/>
      <c r="E3870" s="7" t="s">
        <v>3</v>
      </c>
      <c r="F3870" s="8"/>
      <c r="G3870" s="7" t="s">
        <v>304</v>
      </c>
      <c r="H3870" s="5">
        <v>0</v>
      </c>
      <c r="I3870" s="12">
        <v>0</v>
      </c>
    </row>
    <row r="3871" spans="1:9" hidden="1" outlineLevel="1">
      <c r="A3871" s="7" t="s">
        <v>20571</v>
      </c>
      <c r="B3871" s="7" t="s">
        <v>20572</v>
      </c>
      <c r="C3871" s="7" t="s">
        <v>3</v>
      </c>
      <c r="D3871" s="8">
        <v>7128850</v>
      </c>
      <c r="E3871" s="7" t="s">
        <v>3</v>
      </c>
      <c r="F3871" s="8">
        <v>5919840</v>
      </c>
      <c r="G3871" s="7" t="s">
        <v>304</v>
      </c>
      <c r="H3871" s="5">
        <v>1.5400088036398374E-5</v>
      </c>
      <c r="I3871" s="12">
        <v>2.3716271152882029E-10</v>
      </c>
    </row>
    <row r="3872" spans="1:9" hidden="1" outlineLevel="1">
      <c r="A3872" s="7" t="s">
        <v>20573</v>
      </c>
      <c r="B3872" s="7" t="s">
        <v>20574</v>
      </c>
      <c r="C3872" s="7" t="s">
        <v>3</v>
      </c>
      <c r="D3872" s="8">
        <v>34039200</v>
      </c>
      <c r="E3872" s="7" t="s">
        <v>3</v>
      </c>
      <c r="F3872" s="8">
        <v>18678600</v>
      </c>
      <c r="G3872" s="7" t="s">
        <v>304</v>
      </c>
      <c r="H3872" s="5">
        <v>7.3533133210626044E-5</v>
      </c>
      <c r="I3872" s="12">
        <v>5.4071216797716753E-9</v>
      </c>
    </row>
    <row r="3873" spans="1:9" hidden="1" outlineLevel="1">
      <c r="A3873" s="7" t="s">
        <v>20575</v>
      </c>
      <c r="B3873" s="7" t="s">
        <v>20576</v>
      </c>
      <c r="C3873" s="7" t="s">
        <v>3</v>
      </c>
      <c r="D3873" s="8">
        <v>57344960</v>
      </c>
      <c r="E3873" s="7" t="s">
        <v>3</v>
      </c>
      <c r="F3873" s="8">
        <v>26847810</v>
      </c>
      <c r="G3873" s="7" t="s">
        <v>304</v>
      </c>
      <c r="H3873" s="5">
        <v>1.2387936798273819E-4</v>
      </c>
      <c r="I3873" s="12">
        <v>1.5346097811802662E-8</v>
      </c>
    </row>
    <row r="3874" spans="1:9" hidden="1" outlineLevel="1">
      <c r="A3874" s="7" t="s">
        <v>20577</v>
      </c>
      <c r="B3874" s="7" t="s">
        <v>20578</v>
      </c>
      <c r="C3874" s="7" t="s">
        <v>3</v>
      </c>
      <c r="D3874" s="8">
        <v>4707680000</v>
      </c>
      <c r="E3874" s="7" t="s">
        <v>3</v>
      </c>
      <c r="F3874" s="8">
        <v>4797307000</v>
      </c>
      <c r="G3874" s="7" t="s">
        <v>304</v>
      </c>
      <c r="H3874" s="5">
        <v>1.0169759000005876E-2</v>
      </c>
      <c r="I3874" s="12">
        <v>1.0342399811820052E-4</v>
      </c>
    </row>
    <row r="3875" spans="1:9" hidden="1" outlineLevel="1">
      <c r="A3875" s="7" t="s">
        <v>20579</v>
      </c>
      <c r="B3875" s="7" t="s">
        <v>20580</v>
      </c>
      <c r="C3875" s="7" t="s">
        <v>3</v>
      </c>
      <c r="D3875" s="8">
        <v>60</v>
      </c>
      <c r="E3875" s="7" t="s">
        <v>3</v>
      </c>
      <c r="F3875" s="8">
        <v>33340</v>
      </c>
      <c r="G3875" s="7" t="s">
        <v>304</v>
      </c>
      <c r="H3875" s="5">
        <v>1.2961491435279215E-10</v>
      </c>
      <c r="I3875" s="12">
        <v>1.6800026022681646E-20</v>
      </c>
    </row>
    <row r="3876" spans="1:9" hidden="1" outlineLevel="1">
      <c r="A3876" s="7" t="s">
        <v>20581</v>
      </c>
      <c r="B3876" s="7" t="s">
        <v>20582</v>
      </c>
      <c r="C3876" s="7" t="s">
        <v>3</v>
      </c>
      <c r="D3876" s="8"/>
      <c r="E3876" s="7" t="s">
        <v>3</v>
      </c>
      <c r="F3876" s="8"/>
      <c r="G3876" s="7" t="s">
        <v>304</v>
      </c>
      <c r="H3876" s="5">
        <v>0</v>
      </c>
      <c r="I3876" s="12">
        <v>0</v>
      </c>
    </row>
    <row r="3877" spans="1:9" hidden="1" outlineLevel="1">
      <c r="A3877" s="7" t="s">
        <v>20583</v>
      </c>
      <c r="B3877" s="7" t="s">
        <v>1981</v>
      </c>
      <c r="C3877" s="7" t="s">
        <v>3</v>
      </c>
      <c r="D3877" s="8">
        <v>31760000</v>
      </c>
      <c r="E3877" s="7" t="s">
        <v>3</v>
      </c>
      <c r="F3877" s="8">
        <v>19336000</v>
      </c>
      <c r="G3877" s="7" t="s">
        <v>304</v>
      </c>
      <c r="H3877" s="5">
        <v>6.8609494664077976E-5</v>
      </c>
      <c r="I3877" s="12">
        <v>4.7072627580601444E-9</v>
      </c>
    </row>
    <row r="3878" spans="1:9" hidden="1" outlineLevel="1">
      <c r="A3878" s="7" t="s">
        <v>20584</v>
      </c>
      <c r="B3878" s="7" t="s">
        <v>20585</v>
      </c>
      <c r="C3878" s="7" t="s">
        <v>3</v>
      </c>
      <c r="D3878" s="8">
        <v>47802000</v>
      </c>
      <c r="E3878" s="7" t="s">
        <v>3</v>
      </c>
      <c r="F3878" s="8">
        <v>18561000</v>
      </c>
      <c r="G3878" s="7" t="s">
        <v>304</v>
      </c>
      <c r="H3878" s="5">
        <v>1.0326420226486951E-4</v>
      </c>
      <c r="I3878" s="12">
        <v>1.0663495469399881E-8</v>
      </c>
    </row>
    <row r="3879" spans="1:9" hidden="1" outlineLevel="1">
      <c r="A3879" s="7" t="s">
        <v>20586</v>
      </c>
      <c r="B3879" s="7" t="s">
        <v>929</v>
      </c>
      <c r="C3879" s="7" t="s">
        <v>3</v>
      </c>
      <c r="D3879" s="8">
        <v>2153611000</v>
      </c>
      <c r="E3879" s="7" t="s">
        <v>3</v>
      </c>
      <c r="F3879" s="8">
        <v>2965317000</v>
      </c>
      <c r="G3879" s="7" t="s">
        <v>304</v>
      </c>
      <c r="H3879" s="5">
        <v>4.6523350885705177E-3</v>
      </c>
      <c r="I3879" s="12">
        <v>2.1644221776344446E-5</v>
      </c>
    </row>
    <row r="3880" spans="1:9" hidden="1" outlineLevel="1">
      <c r="A3880" s="7" t="s">
        <v>20587</v>
      </c>
      <c r="B3880" s="7" t="s">
        <v>20588</v>
      </c>
      <c r="C3880" s="7" t="s">
        <v>3</v>
      </c>
      <c r="D3880" s="8">
        <v>0</v>
      </c>
      <c r="E3880" s="7" t="s">
        <v>3</v>
      </c>
      <c r="F3880" s="8"/>
      <c r="G3880" s="7" t="s">
        <v>304</v>
      </c>
      <c r="H3880" s="5">
        <v>0</v>
      </c>
      <c r="I3880" s="12">
        <v>0</v>
      </c>
    </row>
    <row r="3881" spans="1:9" hidden="1" outlineLevel="1">
      <c r="A3881" s="7" t="s">
        <v>20589</v>
      </c>
      <c r="B3881" s="7" t="s">
        <v>20590</v>
      </c>
      <c r="C3881" s="7" t="s">
        <v>3</v>
      </c>
      <c r="D3881" s="8">
        <v>193757000</v>
      </c>
      <c r="E3881" s="7" t="s">
        <v>3</v>
      </c>
      <c r="F3881" s="8">
        <v>113198000</v>
      </c>
      <c r="G3881" s="7" t="s">
        <v>304</v>
      </c>
      <c r="H3881" s="5">
        <v>4.1856328267089916E-4</v>
      </c>
      <c r="I3881" s="12">
        <v>1.7519522160023903E-7</v>
      </c>
    </row>
    <row r="3882" spans="1:9" hidden="1" outlineLevel="1">
      <c r="A3882" s="7" t="s">
        <v>20591</v>
      </c>
      <c r="B3882" s="7" t="s">
        <v>20592</v>
      </c>
      <c r="C3882" s="7" t="s">
        <v>3</v>
      </c>
      <c r="D3882" s="8">
        <v>285285000</v>
      </c>
      <c r="E3882" s="7" t="s">
        <v>3</v>
      </c>
      <c r="F3882" s="8">
        <v>115910000</v>
      </c>
      <c r="G3882" s="7" t="s">
        <v>304</v>
      </c>
      <c r="H3882" s="5">
        <v>6.1628651401893849E-4</v>
      </c>
      <c r="I3882" s="12">
        <v>3.7980906736161527E-7</v>
      </c>
    </row>
    <row r="3883" spans="1:9" hidden="1" outlineLevel="1">
      <c r="A3883" s="7" t="s">
        <v>20593</v>
      </c>
      <c r="B3883" s="7" t="s">
        <v>20594</v>
      </c>
      <c r="C3883" s="7" t="s">
        <v>3</v>
      </c>
      <c r="D3883" s="8">
        <v>11349870</v>
      </c>
      <c r="E3883" s="7" t="s">
        <v>3</v>
      </c>
      <c r="F3883" s="8">
        <v>7037370</v>
      </c>
      <c r="G3883" s="7" t="s">
        <v>304</v>
      </c>
      <c r="H3883" s="5">
        <v>2.4518540466088751E-5</v>
      </c>
      <c r="I3883" s="12">
        <v>6.0115882658723165E-10</v>
      </c>
    </row>
    <row r="3884" spans="1:9" hidden="1" outlineLevel="1">
      <c r="A3884" s="7" t="s">
        <v>20595</v>
      </c>
      <c r="B3884" s="7" t="s">
        <v>20596</v>
      </c>
      <c r="C3884" s="7" t="s">
        <v>3</v>
      </c>
      <c r="D3884" s="8">
        <v>22932000</v>
      </c>
      <c r="E3884" s="7" t="s">
        <v>3</v>
      </c>
      <c r="F3884" s="8">
        <v>19180000</v>
      </c>
      <c r="G3884" s="7" t="s">
        <v>304</v>
      </c>
      <c r="H3884" s="5">
        <v>4.9538820265637165E-5</v>
      </c>
      <c r="I3884" s="12">
        <v>2.4540947133111033E-9</v>
      </c>
    </row>
    <row r="3885" spans="1:9" hidden="1" outlineLevel="1">
      <c r="A3885" s="7" t="s">
        <v>20597</v>
      </c>
      <c r="B3885" s="7" t="s">
        <v>20598</v>
      </c>
      <c r="C3885" s="7" t="s">
        <v>3</v>
      </c>
      <c r="D3885" s="8"/>
      <c r="E3885" s="7" t="s">
        <v>3</v>
      </c>
      <c r="F3885" s="8"/>
      <c r="G3885" s="7" t="s">
        <v>304</v>
      </c>
      <c r="H3885" s="5">
        <v>0</v>
      </c>
      <c r="I3885" s="12">
        <v>0</v>
      </c>
    </row>
    <row r="3886" spans="1:9" hidden="1" outlineLevel="1">
      <c r="A3886" s="7" t="s">
        <v>20599</v>
      </c>
      <c r="B3886" s="7" t="s">
        <v>20600</v>
      </c>
      <c r="C3886" s="7" t="s">
        <v>3</v>
      </c>
      <c r="D3886" s="8">
        <v>318028000</v>
      </c>
      <c r="E3886" s="7" t="s">
        <v>3</v>
      </c>
      <c r="F3886" s="8">
        <v>199388000</v>
      </c>
      <c r="G3886" s="7" t="s">
        <v>304</v>
      </c>
      <c r="H3886" s="5">
        <v>6.8701953302982978E-4</v>
      </c>
      <c r="I3886" s="12">
        <v>4.7199583876452536E-7</v>
      </c>
    </row>
    <row r="3887" spans="1:9" hidden="1" outlineLevel="1">
      <c r="A3887" s="7" t="s">
        <v>20601</v>
      </c>
      <c r="B3887" s="7" t="s">
        <v>2047</v>
      </c>
      <c r="C3887" s="7" t="s">
        <v>3</v>
      </c>
      <c r="D3887" s="8">
        <v>1236755390</v>
      </c>
      <c r="E3887" s="7" t="s">
        <v>3</v>
      </c>
      <c r="F3887" s="8">
        <v>108679950</v>
      </c>
      <c r="G3887" s="7" t="s">
        <v>304</v>
      </c>
      <c r="H3887" s="5">
        <v>2.6716990658367345E-3</v>
      </c>
      <c r="I3887" s="12">
        <v>7.1379758983928798E-6</v>
      </c>
    </row>
    <row r="3888" spans="1:9" hidden="1" outlineLevel="1">
      <c r="A3888" s="7" t="s">
        <v>20602</v>
      </c>
      <c r="B3888" s="7" t="s">
        <v>1657</v>
      </c>
      <c r="C3888" s="7" t="s">
        <v>3</v>
      </c>
      <c r="D3888" s="8">
        <v>9503196000</v>
      </c>
      <c r="E3888" s="7" t="s">
        <v>3</v>
      </c>
      <c r="F3888" s="8">
        <v>2769636000</v>
      </c>
      <c r="G3888" s="7" t="s">
        <v>304</v>
      </c>
      <c r="H3888" s="5">
        <v>2.0529265593629949E-2</v>
      </c>
      <c r="I3888" s="12">
        <v>4.2145074581379839E-4</v>
      </c>
    </row>
    <row r="3889" spans="1:9" hidden="1" outlineLevel="1">
      <c r="A3889" s="7" t="s">
        <v>20603</v>
      </c>
      <c r="B3889" s="7" t="s">
        <v>20604</v>
      </c>
      <c r="C3889" s="7" t="s">
        <v>3</v>
      </c>
      <c r="D3889" s="8">
        <v>9213000</v>
      </c>
      <c r="E3889" s="7" t="s">
        <v>3</v>
      </c>
      <c r="F3889" s="8">
        <v>7484000</v>
      </c>
      <c r="G3889" s="7" t="s">
        <v>304</v>
      </c>
      <c r="H3889" s="5">
        <v>1.9902370098871234E-5</v>
      </c>
      <c r="I3889" s="12">
        <v>3.9610433555244377E-10</v>
      </c>
    </row>
    <row r="3890" spans="1:9" hidden="1" outlineLevel="1">
      <c r="A3890" s="7" t="s">
        <v>20605</v>
      </c>
      <c r="B3890" s="7" t="s">
        <v>20606</v>
      </c>
      <c r="C3890" s="7" t="s">
        <v>3</v>
      </c>
      <c r="D3890" s="8">
        <v>1340208000</v>
      </c>
      <c r="E3890" s="7" t="s">
        <v>3</v>
      </c>
      <c r="F3890" s="8">
        <v>768853000</v>
      </c>
      <c r="G3890" s="7" t="s">
        <v>304</v>
      </c>
      <c r="H3890" s="5">
        <v>2.895182418915448E-3</v>
      </c>
      <c r="I3890" s="12">
        <v>8.3820812387971043E-6</v>
      </c>
    </row>
    <row r="3891" spans="1:9" hidden="1" outlineLevel="1">
      <c r="A3891" s="7" t="s">
        <v>20607</v>
      </c>
      <c r="B3891" s="7" t="s">
        <v>7296</v>
      </c>
      <c r="C3891" s="7" t="s">
        <v>3</v>
      </c>
      <c r="D3891" s="8">
        <v>8268000000</v>
      </c>
      <c r="E3891" s="7" t="s">
        <v>3</v>
      </c>
      <c r="F3891" s="8">
        <v>8113000000</v>
      </c>
      <c r="G3891" s="7" t="s">
        <v>304</v>
      </c>
      <c r="H3891" s="5">
        <v>1.7860935197814759E-2</v>
      </c>
      <c r="I3891" s="12">
        <v>3.1901300614053815E-4</v>
      </c>
    </row>
    <row r="3892" spans="1:9" hidden="1" outlineLevel="1">
      <c r="A3892" s="7" t="s">
        <v>20608</v>
      </c>
      <c r="B3892" s="7" t="s">
        <v>20609</v>
      </c>
      <c r="C3892" s="7" t="s">
        <v>3</v>
      </c>
      <c r="D3892" s="8">
        <v>3956443000</v>
      </c>
      <c r="E3892" s="7" t="s">
        <v>3</v>
      </c>
      <c r="F3892" s="8">
        <v>5170713000</v>
      </c>
      <c r="G3892" s="7" t="s">
        <v>304</v>
      </c>
      <c r="H3892" s="5">
        <v>8.5469003431117348E-3</v>
      </c>
      <c r="I3892" s="12">
        <v>7.3049505475083487E-5</v>
      </c>
    </row>
    <row r="3893" spans="1:9" hidden="1" outlineLevel="1">
      <c r="A3893" s="7" t="s">
        <v>20610</v>
      </c>
      <c r="B3893" s="7" t="s">
        <v>20611</v>
      </c>
      <c r="C3893" s="7" t="s">
        <v>3</v>
      </c>
      <c r="D3893" s="8">
        <v>0</v>
      </c>
      <c r="E3893" s="7" t="s">
        <v>3</v>
      </c>
      <c r="F3893" s="8">
        <v>4528750</v>
      </c>
      <c r="G3893" s="7" t="s">
        <v>304</v>
      </c>
      <c r="H3893" s="5">
        <v>0</v>
      </c>
      <c r="I3893" s="12">
        <v>0</v>
      </c>
    </row>
    <row r="3894" spans="1:9" hidden="1" outlineLevel="1">
      <c r="A3894" s="7" t="s">
        <v>20612</v>
      </c>
      <c r="B3894" s="7" t="s">
        <v>4820</v>
      </c>
      <c r="C3894" s="7" t="s">
        <v>3</v>
      </c>
      <c r="D3894" s="8">
        <v>5668000000</v>
      </c>
      <c r="E3894" s="7" t="s">
        <v>3</v>
      </c>
      <c r="F3894" s="8">
        <v>5091000000</v>
      </c>
      <c r="G3894" s="7" t="s">
        <v>304</v>
      </c>
      <c r="H3894" s="5">
        <v>1.2244288909193766E-2</v>
      </c>
      <c r="I3894" s="12">
        <v>1.4992261089180546E-4</v>
      </c>
    </row>
    <row r="3895" spans="1:9" hidden="1" outlineLevel="1">
      <c r="A3895" s="7" t="s">
        <v>20613</v>
      </c>
      <c r="B3895" s="7" t="s">
        <v>20614</v>
      </c>
      <c r="C3895" s="7" t="s">
        <v>3</v>
      </c>
      <c r="D3895" s="8">
        <v>58341420</v>
      </c>
      <c r="E3895" s="7" t="s">
        <v>3</v>
      </c>
      <c r="F3895" s="8">
        <v>7709630</v>
      </c>
      <c r="G3895" s="7" t="s">
        <v>304</v>
      </c>
      <c r="H3895" s="5">
        <v>1.2603196927533792E-4</v>
      </c>
      <c r="I3895" s="12">
        <v>1.5884057279419722E-8</v>
      </c>
    </row>
    <row r="3896" spans="1:9" hidden="1" outlineLevel="1">
      <c r="A3896" s="7" t="s">
        <v>20615</v>
      </c>
      <c r="B3896" s="7" t="s">
        <v>20616</v>
      </c>
      <c r="C3896" s="7" t="s">
        <v>3</v>
      </c>
      <c r="D3896" s="8">
        <v>214474000</v>
      </c>
      <c r="E3896" s="7" t="s">
        <v>3</v>
      </c>
      <c r="F3896" s="8">
        <v>214778000</v>
      </c>
      <c r="G3896" s="7" t="s">
        <v>304</v>
      </c>
      <c r="H3896" s="5">
        <v>4.6331715234834573E-4</v>
      </c>
      <c r="I3896" s="12">
        <v>2.1466278366018021E-7</v>
      </c>
    </row>
    <row r="3897" spans="1:9" hidden="1" outlineLevel="1">
      <c r="A3897" s="7" t="s">
        <v>20617</v>
      </c>
      <c r="B3897" s="7" t="s">
        <v>20618</v>
      </c>
      <c r="C3897" s="7" t="s">
        <v>3</v>
      </c>
      <c r="D3897" s="8">
        <v>6914820</v>
      </c>
      <c r="E3897" s="7" t="s">
        <v>3</v>
      </c>
      <c r="F3897" s="8">
        <v>1890790</v>
      </c>
      <c r="G3897" s="7" t="s">
        <v>304</v>
      </c>
      <c r="H3897" s="5">
        <v>1.4937730034416238E-5</v>
      </c>
      <c r="I3897" s="12">
        <v>2.2313577858110092E-10</v>
      </c>
    </row>
    <row r="3898" spans="1:9" hidden="1" outlineLevel="1">
      <c r="A3898" s="7" t="s">
        <v>20619</v>
      </c>
      <c r="B3898" s="7" t="s">
        <v>20620</v>
      </c>
      <c r="C3898" s="7" t="s">
        <v>3</v>
      </c>
      <c r="D3898" s="8"/>
      <c r="E3898" s="7" t="s">
        <v>3</v>
      </c>
      <c r="F3898" s="8"/>
      <c r="G3898" s="7" t="s">
        <v>304</v>
      </c>
      <c r="H3898" s="5">
        <v>0</v>
      </c>
      <c r="I3898" s="12">
        <v>0</v>
      </c>
    </row>
    <row r="3899" spans="1:9" hidden="1" outlineLevel="1">
      <c r="A3899" s="7" t="s">
        <v>20621</v>
      </c>
      <c r="B3899" s="7" t="s">
        <v>20622</v>
      </c>
      <c r="C3899" s="7" t="s">
        <v>3</v>
      </c>
      <c r="D3899" s="8">
        <v>0</v>
      </c>
      <c r="E3899" s="7" t="s">
        <v>3</v>
      </c>
      <c r="F3899" s="8">
        <v>101860</v>
      </c>
      <c r="G3899" s="7" t="s">
        <v>304</v>
      </c>
      <c r="H3899" s="5">
        <v>0</v>
      </c>
      <c r="I3899" s="12">
        <v>0</v>
      </c>
    </row>
    <row r="3900" spans="1:9" hidden="1" outlineLevel="1">
      <c r="A3900" s="7" t="s">
        <v>20623</v>
      </c>
      <c r="B3900" s="7" t="s">
        <v>20624</v>
      </c>
      <c r="C3900" s="7" t="s">
        <v>3</v>
      </c>
      <c r="D3900" s="8">
        <v>190081000</v>
      </c>
      <c r="E3900" s="7" t="s">
        <v>3</v>
      </c>
      <c r="F3900" s="8">
        <v>67398000</v>
      </c>
      <c r="G3900" s="7" t="s">
        <v>304</v>
      </c>
      <c r="H3900" s="5">
        <v>4.1062220891821809E-4</v>
      </c>
      <c r="I3900" s="12">
        <v>1.6861059845687676E-7</v>
      </c>
    </row>
    <row r="3901" spans="1:9" hidden="1" outlineLevel="1">
      <c r="A3901" s="7" t="s">
        <v>20625</v>
      </c>
      <c r="B3901" s="7" t="s">
        <v>20626</v>
      </c>
      <c r="C3901" s="7" t="s">
        <v>3</v>
      </c>
      <c r="D3901" s="8">
        <v>0</v>
      </c>
      <c r="E3901" s="7" t="s">
        <v>3</v>
      </c>
      <c r="F3901" s="8">
        <v>10000</v>
      </c>
      <c r="G3901" s="7" t="s">
        <v>304</v>
      </c>
      <c r="H3901" s="5">
        <v>0</v>
      </c>
      <c r="I3901" s="12">
        <v>0</v>
      </c>
    </row>
    <row r="3902" spans="1:9" hidden="1" outlineLevel="1">
      <c r="A3902" s="7" t="s">
        <v>20627</v>
      </c>
      <c r="B3902" s="7" t="s">
        <v>20628</v>
      </c>
      <c r="C3902" s="7" t="s">
        <v>3</v>
      </c>
      <c r="D3902" s="8">
        <v>34244000000</v>
      </c>
      <c r="E3902" s="7" t="s">
        <v>3</v>
      </c>
      <c r="F3902" s="8">
        <v>66815000000</v>
      </c>
      <c r="G3902" s="7" t="s">
        <v>304</v>
      </c>
      <c r="H3902" s="5">
        <v>7.3975552118283577E-2</v>
      </c>
      <c r="I3902" s="12">
        <v>5.4723823112048896E-3</v>
      </c>
    </row>
    <row r="3903" spans="1:9" hidden="1" outlineLevel="1">
      <c r="A3903" s="7" t="s">
        <v>20629</v>
      </c>
      <c r="B3903" s="7" t="s">
        <v>20630</v>
      </c>
      <c r="C3903" s="7" t="s">
        <v>3</v>
      </c>
      <c r="D3903" s="8">
        <v>294920</v>
      </c>
      <c r="E3903" s="7" t="s">
        <v>3</v>
      </c>
      <c r="F3903" s="8">
        <v>340</v>
      </c>
      <c r="G3903" s="7" t="s">
        <v>304</v>
      </c>
      <c r="H3903" s="5">
        <v>6.3710050901542442E-7</v>
      </c>
      <c r="I3903" s="12">
        <v>4.0589705858771291E-13</v>
      </c>
    </row>
    <row r="3904" spans="1:9" hidden="1" outlineLevel="1">
      <c r="A3904" s="7" t="s">
        <v>20631</v>
      </c>
      <c r="B3904" s="7" t="s">
        <v>20632</v>
      </c>
      <c r="C3904" s="7" t="s">
        <v>3</v>
      </c>
      <c r="D3904" s="8">
        <v>5610600000</v>
      </c>
      <c r="E3904" s="7" t="s">
        <v>3</v>
      </c>
      <c r="F3904" s="8">
        <v>9072100000</v>
      </c>
      <c r="G3904" s="7" t="s">
        <v>304</v>
      </c>
      <c r="H3904" s="5">
        <v>1.2120290641129594E-2</v>
      </c>
      <c r="I3904" s="12">
        <v>1.4690144522545363E-4</v>
      </c>
    </row>
    <row r="3905" spans="1:9" hidden="1" outlineLevel="1">
      <c r="A3905" s="7" t="s">
        <v>20633</v>
      </c>
      <c r="B3905" s="7" t="s">
        <v>20634</v>
      </c>
      <c r="C3905" s="7" t="s">
        <v>3</v>
      </c>
      <c r="D3905" s="8"/>
      <c r="E3905" s="7" t="s">
        <v>3</v>
      </c>
      <c r="F3905" s="8"/>
      <c r="G3905" s="7" t="s">
        <v>304</v>
      </c>
      <c r="H3905" s="5">
        <v>0</v>
      </c>
      <c r="I3905" s="12">
        <v>0</v>
      </c>
    </row>
    <row r="3906" spans="1:9" hidden="1" outlineLevel="1">
      <c r="A3906" s="7" t="s">
        <v>20635</v>
      </c>
      <c r="B3906" s="7" t="s">
        <v>20636</v>
      </c>
      <c r="C3906" s="7" t="s">
        <v>3</v>
      </c>
      <c r="D3906" s="8">
        <v>40108000</v>
      </c>
      <c r="E3906" s="7" t="s">
        <v>3</v>
      </c>
      <c r="F3906" s="8">
        <v>46084000</v>
      </c>
      <c r="G3906" s="7" t="s">
        <v>304</v>
      </c>
      <c r="H3906" s="5">
        <v>8.6643249747696459E-5</v>
      </c>
      <c r="I3906" s="12">
        <v>7.5070527268417024E-9</v>
      </c>
    </row>
    <row r="3907" spans="1:9" hidden="1" outlineLevel="1">
      <c r="A3907" s="7" t="s">
        <v>20637</v>
      </c>
      <c r="B3907" s="7" t="s">
        <v>20638</v>
      </c>
      <c r="C3907" s="7" t="s">
        <v>3</v>
      </c>
      <c r="D3907" s="8">
        <v>57161000000</v>
      </c>
      <c r="E3907" s="7" t="s">
        <v>3</v>
      </c>
      <c r="F3907" s="8">
        <v>21432000000</v>
      </c>
      <c r="G3907" s="7" t="s">
        <v>304</v>
      </c>
      <c r="H3907" s="5">
        <v>0.12348196865533254</v>
      </c>
      <c r="I3907" s="12">
        <v>1.5247796582996527E-2</v>
      </c>
    </row>
    <row r="3908" spans="1:9" hidden="1" outlineLevel="1">
      <c r="A3908" s="7" t="s">
        <v>20639</v>
      </c>
      <c r="B3908" s="7" t="s">
        <v>20640</v>
      </c>
      <c r="C3908" s="7" t="s">
        <v>3</v>
      </c>
      <c r="D3908" s="8">
        <v>71567000</v>
      </c>
      <c r="E3908" s="7" t="s">
        <v>3</v>
      </c>
      <c r="F3908" s="8">
        <v>6058000</v>
      </c>
      <c r="G3908" s="7" t="s">
        <v>304</v>
      </c>
      <c r="H3908" s="5">
        <v>1.5460250959143794E-4</v>
      </c>
      <c r="I3908" s="12">
        <v>2.3901935971970661E-8</v>
      </c>
    </row>
    <row r="3909" spans="1:9" hidden="1" outlineLevel="1">
      <c r="A3909" s="7" t="s">
        <v>20641</v>
      </c>
      <c r="B3909" s="7" t="s">
        <v>20642</v>
      </c>
      <c r="C3909" s="7" t="s">
        <v>3</v>
      </c>
      <c r="D3909" s="8"/>
      <c r="E3909" s="7" t="s">
        <v>3</v>
      </c>
      <c r="F3909" s="8"/>
      <c r="G3909" s="7" t="s">
        <v>304</v>
      </c>
      <c r="H3909" s="5">
        <v>0</v>
      </c>
      <c r="I3909" s="12">
        <v>0</v>
      </c>
    </row>
    <row r="3910" spans="1:9" hidden="1" outlineLevel="1">
      <c r="A3910" s="7" t="s">
        <v>20643</v>
      </c>
      <c r="B3910" s="7" t="s">
        <v>20644</v>
      </c>
      <c r="C3910" s="7" t="s">
        <v>3</v>
      </c>
      <c r="D3910" s="8">
        <v>22770560</v>
      </c>
      <c r="E3910" s="7" t="s">
        <v>3</v>
      </c>
      <c r="F3910" s="8">
        <v>13381730</v>
      </c>
      <c r="G3910" s="7" t="s">
        <v>304</v>
      </c>
      <c r="H3910" s="5">
        <v>4.9190069736085248E-5</v>
      </c>
      <c r="I3910" s="12">
        <v>2.41966296064093E-9</v>
      </c>
    </row>
    <row r="3911" spans="1:9" hidden="1" outlineLevel="1">
      <c r="A3911" s="7" t="s">
        <v>20645</v>
      </c>
      <c r="B3911" s="7" t="s">
        <v>20646</v>
      </c>
      <c r="C3911" s="7" t="s">
        <v>3</v>
      </c>
      <c r="D3911" s="8">
        <v>4693410</v>
      </c>
      <c r="E3911" s="7" t="s">
        <v>3</v>
      </c>
      <c r="F3911" s="8">
        <v>7835050</v>
      </c>
      <c r="G3911" s="7" t="s">
        <v>304</v>
      </c>
      <c r="H3911" s="5">
        <v>1.0138932252875637E-5</v>
      </c>
      <c r="I3911" s="12">
        <v>1.0279794722840183E-10</v>
      </c>
    </row>
    <row r="3912" spans="1:9" hidden="1" outlineLevel="1">
      <c r="A3912" s="7" t="s">
        <v>20647</v>
      </c>
      <c r="B3912" s="7" t="s">
        <v>20648</v>
      </c>
      <c r="C3912" s="7" t="s">
        <v>3</v>
      </c>
      <c r="D3912" s="8">
        <v>370534000</v>
      </c>
      <c r="E3912" s="7" t="s">
        <v>3</v>
      </c>
      <c r="F3912" s="8">
        <v>550683000</v>
      </c>
      <c r="G3912" s="7" t="s">
        <v>304</v>
      </c>
      <c r="H3912" s="5">
        <v>8.0044554457995817E-4</v>
      </c>
      <c r="I3912" s="12">
        <v>6.4071306983790578E-7</v>
      </c>
    </row>
    <row r="3913" spans="1:9" hidden="1" outlineLevel="1">
      <c r="A3913" s="7" t="s">
        <v>20649</v>
      </c>
      <c r="B3913" s="7" t="s">
        <v>20650</v>
      </c>
      <c r="C3913" s="7" t="s">
        <v>3</v>
      </c>
      <c r="D3913" s="8">
        <v>653250</v>
      </c>
      <c r="E3913" s="7" t="s">
        <v>3</v>
      </c>
      <c r="F3913" s="8">
        <v>2728320</v>
      </c>
      <c r="G3913" s="7" t="s">
        <v>304</v>
      </c>
      <c r="H3913" s="5">
        <v>1.4111823800160246E-6</v>
      </c>
      <c r="I3913" s="12">
        <v>1.9914357096676914E-12</v>
      </c>
    </row>
    <row r="3914" spans="1:9" hidden="1" outlineLevel="1">
      <c r="A3914" s="7" t="s">
        <v>20651</v>
      </c>
      <c r="B3914" s="7" t="s">
        <v>20652</v>
      </c>
      <c r="C3914" s="7" t="s">
        <v>3</v>
      </c>
      <c r="D3914" s="8"/>
      <c r="E3914" s="7" t="s">
        <v>3</v>
      </c>
      <c r="F3914" s="8"/>
      <c r="G3914" s="7" t="s">
        <v>304</v>
      </c>
      <c r="H3914" s="5">
        <v>0</v>
      </c>
      <c r="I3914" s="12">
        <v>0</v>
      </c>
    </row>
    <row r="3915" spans="1:9" hidden="1" outlineLevel="1">
      <c r="A3915" s="7" t="s">
        <v>20653</v>
      </c>
      <c r="B3915" s="7" t="s">
        <v>20654</v>
      </c>
      <c r="C3915" s="7" t="s">
        <v>3</v>
      </c>
      <c r="D3915" s="8"/>
      <c r="E3915" s="7" t="s">
        <v>3</v>
      </c>
      <c r="F3915" s="8"/>
      <c r="G3915" s="7" t="s">
        <v>304</v>
      </c>
      <c r="H3915" s="5">
        <v>0</v>
      </c>
      <c r="I3915" s="12">
        <v>0</v>
      </c>
    </row>
    <row r="3916" spans="1:9" hidden="1" outlineLevel="1">
      <c r="A3916" s="7" t="s">
        <v>20655</v>
      </c>
      <c r="B3916" s="7" t="s">
        <v>20656</v>
      </c>
      <c r="C3916" s="7" t="s">
        <v>3</v>
      </c>
      <c r="D3916" s="8"/>
      <c r="E3916" s="7" t="s">
        <v>3</v>
      </c>
      <c r="F3916" s="8"/>
      <c r="G3916" s="7" t="s">
        <v>304</v>
      </c>
      <c r="H3916" s="5">
        <v>0</v>
      </c>
      <c r="I3916" s="12">
        <v>0</v>
      </c>
    </row>
    <row r="3917" spans="1:9" hidden="1" outlineLevel="1">
      <c r="A3917" s="7" t="s">
        <v>20657</v>
      </c>
      <c r="B3917" s="7" t="s">
        <v>20658</v>
      </c>
      <c r="C3917" s="7" t="s">
        <v>3</v>
      </c>
      <c r="D3917" s="8"/>
      <c r="E3917" s="7" t="s">
        <v>3</v>
      </c>
      <c r="F3917" s="8"/>
      <c r="G3917" s="7" t="s">
        <v>304</v>
      </c>
      <c r="H3917" s="5">
        <v>0</v>
      </c>
      <c r="I3917" s="12">
        <v>0</v>
      </c>
    </row>
    <row r="3918" spans="1:9" hidden="1" outlineLevel="1">
      <c r="A3918" s="7" t="s">
        <v>20659</v>
      </c>
      <c r="B3918" s="7" t="s">
        <v>20660</v>
      </c>
      <c r="C3918" s="7" t="s">
        <v>3</v>
      </c>
      <c r="D3918" s="8">
        <v>42664033000</v>
      </c>
      <c r="E3918" s="7" t="s">
        <v>3</v>
      </c>
      <c r="F3918" s="8">
        <v>15146979000</v>
      </c>
      <c r="G3918" s="7" t="s">
        <v>304</v>
      </c>
      <c r="H3918" s="5">
        <v>9.2164916387328308E-2</v>
      </c>
      <c r="I3918" s="12">
        <v>8.4943718126832182E-3</v>
      </c>
    </row>
    <row r="3919" spans="1:9" hidden="1" outlineLevel="1">
      <c r="A3919" s="7" t="s">
        <v>20661</v>
      </c>
      <c r="B3919" s="7" t="s">
        <v>20662</v>
      </c>
      <c r="C3919" s="7" t="s">
        <v>3</v>
      </c>
      <c r="D3919" s="8">
        <v>0</v>
      </c>
      <c r="E3919" s="7" t="s">
        <v>3</v>
      </c>
      <c r="F3919" s="8">
        <v>7099000</v>
      </c>
      <c r="G3919" s="7" t="s">
        <v>304</v>
      </c>
      <c r="H3919" s="5">
        <v>0</v>
      </c>
      <c r="I3919" s="12">
        <v>0</v>
      </c>
    </row>
    <row r="3920" spans="1:9" hidden="1" outlineLevel="1">
      <c r="A3920" s="7" t="s">
        <v>20663</v>
      </c>
      <c r="B3920" s="7" t="s">
        <v>20664</v>
      </c>
      <c r="C3920" s="7" t="s">
        <v>3</v>
      </c>
      <c r="D3920" s="8">
        <v>2341650</v>
      </c>
      <c r="E3920" s="7" t="s">
        <v>3</v>
      </c>
      <c r="F3920" s="8">
        <v>1732490</v>
      </c>
      <c r="G3920" s="7" t="s">
        <v>304</v>
      </c>
      <c r="H3920" s="5">
        <v>5.0585460699035962E-6</v>
      </c>
      <c r="I3920" s="12">
        <v>2.5588888341337117E-11</v>
      </c>
    </row>
    <row r="3921" spans="1:9" hidden="1" outlineLevel="1">
      <c r="A3921" s="7" t="s">
        <v>20665</v>
      </c>
      <c r="B3921" s="7" t="s">
        <v>20666</v>
      </c>
      <c r="C3921" s="7" t="s">
        <v>3</v>
      </c>
      <c r="D3921" s="8"/>
      <c r="E3921" s="7" t="s">
        <v>3</v>
      </c>
      <c r="F3921" s="8"/>
      <c r="G3921" s="7" t="s">
        <v>304</v>
      </c>
      <c r="H3921" s="5">
        <v>0</v>
      </c>
      <c r="I3921" s="12">
        <v>0</v>
      </c>
    </row>
    <row r="3922" spans="1:9" hidden="1" outlineLevel="1">
      <c r="A3922" s="7" t="s">
        <v>20667</v>
      </c>
      <c r="B3922" s="7" t="s">
        <v>20668</v>
      </c>
      <c r="C3922" s="7" t="s">
        <v>3</v>
      </c>
      <c r="D3922" s="8"/>
      <c r="E3922" s="7" t="s">
        <v>3</v>
      </c>
      <c r="F3922" s="8"/>
      <c r="G3922" s="7" t="s">
        <v>304</v>
      </c>
      <c r="H3922" s="5">
        <v>0</v>
      </c>
      <c r="I3922" s="12">
        <v>0</v>
      </c>
    </row>
    <row r="3923" spans="1:9" hidden="1" outlineLevel="1">
      <c r="A3923" s="7" t="s">
        <v>20669</v>
      </c>
      <c r="B3923" s="7" t="s">
        <v>20670</v>
      </c>
      <c r="C3923" s="7" t="s">
        <v>3</v>
      </c>
      <c r="D3923" s="8">
        <v>0</v>
      </c>
      <c r="E3923" s="7" t="s">
        <v>3</v>
      </c>
      <c r="F3923" s="8">
        <v>15650</v>
      </c>
      <c r="G3923" s="7" t="s">
        <v>304</v>
      </c>
      <c r="H3923" s="5">
        <v>0</v>
      </c>
      <c r="I3923" s="12">
        <v>0</v>
      </c>
    </row>
    <row r="3924" spans="1:9" hidden="1" outlineLevel="1">
      <c r="A3924" s="7" t="s">
        <v>20671</v>
      </c>
      <c r="B3924" s="7" t="s">
        <v>20672</v>
      </c>
      <c r="C3924" s="7" t="s">
        <v>3</v>
      </c>
      <c r="D3924" s="8">
        <v>108863100</v>
      </c>
      <c r="E3924" s="7" t="s">
        <v>3</v>
      </c>
      <c r="F3924" s="8">
        <v>38952630</v>
      </c>
      <c r="G3924" s="7" t="s">
        <v>304</v>
      </c>
      <c r="H3924" s="5">
        <v>2.3517135637799079E-4</v>
      </c>
      <c r="I3924" s="12">
        <v>5.530556686066395E-8</v>
      </c>
    </row>
    <row r="3925" spans="1:9" hidden="1" outlineLevel="1">
      <c r="A3925" s="7" t="s">
        <v>20673</v>
      </c>
      <c r="B3925" s="7" t="s">
        <v>20674</v>
      </c>
      <c r="C3925" s="7" t="s">
        <v>3</v>
      </c>
      <c r="D3925" s="8">
        <v>10460</v>
      </c>
      <c r="E3925" s="7" t="s">
        <v>3</v>
      </c>
      <c r="F3925" s="8">
        <v>50010</v>
      </c>
      <c r="G3925" s="7" t="s">
        <v>304</v>
      </c>
      <c r="H3925" s="5">
        <v>2.2596200068836766E-8</v>
      </c>
      <c r="I3925" s="12">
        <v>5.1058825755089868E-16</v>
      </c>
    </row>
    <row r="3926" spans="1:9" hidden="1" outlineLevel="1">
      <c r="A3926" s="7" t="s">
        <v>20675</v>
      </c>
      <c r="B3926" s="7" t="s">
        <v>20676</v>
      </c>
      <c r="C3926" s="7" t="s">
        <v>3</v>
      </c>
      <c r="D3926" s="8">
        <v>864012000</v>
      </c>
      <c r="E3926" s="7" t="s">
        <v>3</v>
      </c>
      <c r="F3926" s="8">
        <v>1172315000</v>
      </c>
      <c r="G3926" s="7" t="s">
        <v>304</v>
      </c>
      <c r="H3926" s="5">
        <v>1.8664806896630775E-3</v>
      </c>
      <c r="I3926" s="12">
        <v>3.4837501648851575E-6</v>
      </c>
    </row>
    <row r="3927" spans="1:9" hidden="1" outlineLevel="1">
      <c r="A3927" s="7" t="s">
        <v>20677</v>
      </c>
      <c r="B3927" s="7" t="s">
        <v>681</v>
      </c>
      <c r="C3927" s="7" t="s">
        <v>3</v>
      </c>
      <c r="D3927" s="8">
        <v>2946102000</v>
      </c>
      <c r="E3927" s="7" t="s">
        <v>3</v>
      </c>
      <c r="F3927" s="8">
        <v>3903004000</v>
      </c>
      <c r="G3927" s="7" t="s">
        <v>304</v>
      </c>
      <c r="H3927" s="5">
        <v>6.3643126400764949E-3</v>
      </c>
      <c r="I3927" s="12">
        <v>4.0504475380637446E-5</v>
      </c>
    </row>
    <row r="3928" spans="1:9" hidden="1" outlineLevel="1">
      <c r="A3928" s="7" t="s">
        <v>20678</v>
      </c>
      <c r="B3928" s="7" t="s">
        <v>9713</v>
      </c>
      <c r="C3928" s="7" t="s">
        <v>3</v>
      </c>
      <c r="D3928" s="8">
        <v>122990</v>
      </c>
      <c r="E3928" s="7" t="s">
        <v>3</v>
      </c>
      <c r="F3928" s="8">
        <v>374610</v>
      </c>
      <c r="G3928" s="7" t="s">
        <v>304</v>
      </c>
      <c r="H3928" s="5">
        <v>2.6568897193749847E-7</v>
      </c>
      <c r="I3928" s="12">
        <v>7.0590629809204845E-14</v>
      </c>
    </row>
    <row r="3929" spans="1:9" hidden="1" outlineLevel="1">
      <c r="A3929" s="7" t="s">
        <v>20679</v>
      </c>
      <c r="B3929" s="7" t="s">
        <v>20680</v>
      </c>
      <c r="C3929" s="7" t="s">
        <v>3</v>
      </c>
      <c r="D3929" s="8"/>
      <c r="E3929" s="7" t="s">
        <v>3</v>
      </c>
      <c r="F3929" s="8"/>
      <c r="G3929" s="7" t="s">
        <v>304</v>
      </c>
      <c r="H3929" s="5">
        <v>0</v>
      </c>
      <c r="I3929" s="12">
        <v>0</v>
      </c>
    </row>
    <row r="3930" spans="1:9" hidden="1" outlineLevel="1">
      <c r="A3930" s="7" t="s">
        <v>20681</v>
      </c>
      <c r="B3930" s="7" t="s">
        <v>20682</v>
      </c>
      <c r="C3930" s="7" t="s">
        <v>3</v>
      </c>
      <c r="D3930" s="8">
        <v>33322000</v>
      </c>
      <c r="E3930" s="7" t="s">
        <v>3</v>
      </c>
      <c r="F3930" s="8">
        <v>9073000</v>
      </c>
      <c r="G3930" s="7" t="s">
        <v>304</v>
      </c>
      <c r="H3930" s="5">
        <v>7.1983802934395667E-5</v>
      </c>
      <c r="I3930" s="12">
        <v>5.1816678848979101E-9</v>
      </c>
    </row>
    <row r="3931" spans="1:9" hidden="1" outlineLevel="1">
      <c r="A3931" s="7" t="s">
        <v>20683</v>
      </c>
      <c r="B3931" s="7" t="s">
        <v>20684</v>
      </c>
      <c r="C3931" s="7" t="s">
        <v>3</v>
      </c>
      <c r="D3931" s="8"/>
      <c r="E3931" s="7" t="s">
        <v>3</v>
      </c>
      <c r="F3931" s="8"/>
      <c r="G3931" s="7" t="s">
        <v>304</v>
      </c>
      <c r="H3931" s="5">
        <v>0</v>
      </c>
      <c r="I3931" s="12">
        <v>0</v>
      </c>
    </row>
    <row r="3932" spans="1:9" hidden="1" outlineLevel="1">
      <c r="A3932" s="7" t="s">
        <v>20685</v>
      </c>
      <c r="B3932" s="7" t="s">
        <v>20686</v>
      </c>
      <c r="C3932" s="7" t="s">
        <v>3</v>
      </c>
      <c r="D3932" s="8">
        <v>0</v>
      </c>
      <c r="E3932" s="7" t="s">
        <v>3</v>
      </c>
      <c r="F3932" s="8">
        <v>0</v>
      </c>
      <c r="G3932" s="7" t="s">
        <v>304</v>
      </c>
      <c r="H3932" s="5">
        <v>0</v>
      </c>
      <c r="I3932" s="12">
        <v>0</v>
      </c>
    </row>
    <row r="3933" spans="1:9" hidden="1" outlineLevel="1">
      <c r="A3933" s="7" t="s">
        <v>20687</v>
      </c>
      <c r="B3933" s="7" t="s">
        <v>20688</v>
      </c>
      <c r="C3933" s="7" t="s">
        <v>3</v>
      </c>
      <c r="D3933" s="8"/>
      <c r="E3933" s="7" t="s">
        <v>3</v>
      </c>
      <c r="F3933" s="8"/>
      <c r="G3933" s="7" t="s">
        <v>304</v>
      </c>
      <c r="H3933" s="5">
        <v>0</v>
      </c>
      <c r="I3933" s="12">
        <v>0</v>
      </c>
    </row>
    <row r="3934" spans="1:9" hidden="1" outlineLevel="1">
      <c r="A3934" s="7" t="s">
        <v>20689</v>
      </c>
      <c r="B3934" s="7" t="s">
        <v>20690</v>
      </c>
      <c r="C3934" s="7" t="s">
        <v>3</v>
      </c>
      <c r="D3934" s="8"/>
      <c r="E3934" s="7" t="s">
        <v>3</v>
      </c>
      <c r="F3934" s="8"/>
      <c r="G3934" s="7" t="s">
        <v>304</v>
      </c>
      <c r="H3934" s="5">
        <v>0</v>
      </c>
      <c r="I3934" s="12">
        <v>0</v>
      </c>
    </row>
    <row r="3935" spans="1:9" hidden="1" outlineLevel="1">
      <c r="A3935" s="7" t="s">
        <v>20691</v>
      </c>
      <c r="B3935" s="7" t="s">
        <v>20692</v>
      </c>
      <c r="C3935" s="7" t="s">
        <v>3</v>
      </c>
      <c r="D3935" s="8">
        <v>5644210</v>
      </c>
      <c r="E3935" s="7" t="s">
        <v>3</v>
      </c>
      <c r="F3935" s="8">
        <v>4754670</v>
      </c>
      <c r="G3935" s="7" t="s">
        <v>304</v>
      </c>
      <c r="H3935" s="5">
        <v>1.2192896595652883E-5</v>
      </c>
      <c r="I3935" s="12">
        <v>1.4866672739228368E-10</v>
      </c>
    </row>
    <row r="3936" spans="1:9" hidden="1" outlineLevel="1">
      <c r="A3936" s="7" t="s">
        <v>20693</v>
      </c>
      <c r="B3936" s="7" t="s">
        <v>20694</v>
      </c>
      <c r="C3936" s="7" t="s">
        <v>3</v>
      </c>
      <c r="D3936" s="8">
        <v>24700</v>
      </c>
      <c r="E3936" s="7" t="s">
        <v>3</v>
      </c>
      <c r="F3936" s="8">
        <v>883900</v>
      </c>
      <c r="G3936" s="7" t="s">
        <v>304</v>
      </c>
      <c r="H3936" s="5">
        <v>5.3358139741899438E-8</v>
      </c>
      <c r="I3936" s="12">
        <v>2.8470910767160684E-15</v>
      </c>
    </row>
    <row r="3937" spans="1:9" hidden="1" outlineLevel="1">
      <c r="A3937" s="7" t="s">
        <v>20695</v>
      </c>
      <c r="B3937" s="7" t="s">
        <v>20696</v>
      </c>
      <c r="C3937" s="7" t="s">
        <v>3</v>
      </c>
      <c r="D3937" s="8">
        <v>668380</v>
      </c>
      <c r="E3937" s="7" t="s">
        <v>3</v>
      </c>
      <c r="F3937" s="8">
        <v>86040</v>
      </c>
      <c r="G3937" s="7" t="s">
        <v>304</v>
      </c>
      <c r="H3937" s="5">
        <v>1.4438669409186536E-6</v>
      </c>
      <c r="I3937" s="12">
        <v>2.0847517430777905E-12</v>
      </c>
    </row>
    <row r="3938" spans="1:9" hidden="1" outlineLevel="1">
      <c r="A3938" s="7" t="s">
        <v>20697</v>
      </c>
      <c r="B3938" s="7" t="s">
        <v>7665</v>
      </c>
      <c r="C3938" s="7" t="s">
        <v>3</v>
      </c>
      <c r="D3938" s="8">
        <v>848017000</v>
      </c>
      <c r="E3938" s="7" t="s">
        <v>3</v>
      </c>
      <c r="F3938" s="8">
        <v>1649353000</v>
      </c>
      <c r="G3938" s="7" t="s">
        <v>304</v>
      </c>
      <c r="H3938" s="5">
        <v>1.8319275137451958E-3</v>
      </c>
      <c r="I3938" s="12">
        <v>3.3559584156166546E-6</v>
      </c>
    </row>
    <row r="3939" spans="1:9" hidden="1" outlineLevel="1">
      <c r="A3939" s="7" t="s">
        <v>20698</v>
      </c>
      <c r="B3939" s="7" t="s">
        <v>20699</v>
      </c>
      <c r="C3939" s="7" t="s">
        <v>3</v>
      </c>
      <c r="D3939" s="8">
        <v>3220</v>
      </c>
      <c r="E3939" s="7" t="s">
        <v>3</v>
      </c>
      <c r="F3939" s="8">
        <v>1130</v>
      </c>
      <c r="G3939" s="7" t="s">
        <v>304</v>
      </c>
      <c r="H3939" s="5">
        <v>6.9560004035998459E-9</v>
      </c>
      <c r="I3939" s="12">
        <v>4.838594161488122E-17</v>
      </c>
    </row>
    <row r="3940" spans="1:9" hidden="1" outlineLevel="1">
      <c r="A3940" s="7" t="s">
        <v>20700</v>
      </c>
      <c r="B3940" s="7" t="s">
        <v>20701</v>
      </c>
      <c r="C3940" s="7" t="s">
        <v>3</v>
      </c>
      <c r="D3940" s="8">
        <v>847260</v>
      </c>
      <c r="E3940" s="7" t="s">
        <v>3</v>
      </c>
      <c r="F3940" s="8">
        <v>529210</v>
      </c>
      <c r="G3940" s="7" t="s">
        <v>304</v>
      </c>
      <c r="H3940" s="5">
        <v>1.8302922055757781E-6</v>
      </c>
      <c r="I3940" s="12">
        <v>3.3499695577914463E-12</v>
      </c>
    </row>
    <row r="3941" spans="1:9" hidden="1" outlineLevel="1">
      <c r="A3941" s="7" t="s">
        <v>20702</v>
      </c>
      <c r="B3941" s="7" t="s">
        <v>20703</v>
      </c>
      <c r="C3941" s="7" t="s">
        <v>3</v>
      </c>
      <c r="D3941" s="8">
        <v>19960380</v>
      </c>
      <c r="E3941" s="7" t="s">
        <v>3</v>
      </c>
      <c r="F3941" s="8">
        <v>10103970</v>
      </c>
      <c r="G3941" s="7" t="s">
        <v>304</v>
      </c>
      <c r="H3941" s="5">
        <v>4.3119382402486424E-5</v>
      </c>
      <c r="I3941" s="12">
        <v>1.8592811387718559E-9</v>
      </c>
    </row>
    <row r="3942" spans="1:9" hidden="1" outlineLevel="1">
      <c r="A3942" s="7" t="s">
        <v>20704</v>
      </c>
      <c r="B3942" s="7" t="s">
        <v>20705</v>
      </c>
      <c r="C3942" s="7" t="s">
        <v>3</v>
      </c>
      <c r="D3942" s="8"/>
      <c r="E3942" s="7" t="s">
        <v>3</v>
      </c>
      <c r="F3942" s="8"/>
      <c r="G3942" s="7" t="s">
        <v>304</v>
      </c>
      <c r="H3942" s="5">
        <v>0</v>
      </c>
      <c r="I3942" s="12">
        <v>0</v>
      </c>
    </row>
    <row r="3943" spans="1:9" hidden="1" outlineLevel="1">
      <c r="A3943" s="7" t="s">
        <v>20706</v>
      </c>
      <c r="B3943" s="7" t="s">
        <v>20707</v>
      </c>
      <c r="C3943" s="7" t="s">
        <v>3</v>
      </c>
      <c r="D3943" s="8">
        <v>1141000</v>
      </c>
      <c r="E3943" s="7" t="s">
        <v>3</v>
      </c>
      <c r="F3943" s="8">
        <v>327000</v>
      </c>
      <c r="G3943" s="7" t="s">
        <v>304</v>
      </c>
      <c r="H3943" s="5">
        <v>2.4648436212755977E-6</v>
      </c>
      <c r="I3943" s="12">
        <v>6.0754540773430023E-12</v>
      </c>
    </row>
    <row r="3944" spans="1:9" hidden="1" outlineLevel="1">
      <c r="A3944" s="7" t="s">
        <v>20708</v>
      </c>
      <c r="B3944" s="7" t="s">
        <v>20709</v>
      </c>
      <c r="C3944" s="7" t="s">
        <v>3</v>
      </c>
      <c r="D3944" s="8">
        <v>237990</v>
      </c>
      <c r="E3944" s="7" t="s">
        <v>3</v>
      </c>
      <c r="F3944" s="8">
        <v>515300</v>
      </c>
      <c r="G3944" s="7" t="s">
        <v>304</v>
      </c>
      <c r="H3944" s="5">
        <v>5.141175577803501E-7</v>
      </c>
      <c r="I3944" s="12">
        <v>2.6431686321803163E-13</v>
      </c>
    </row>
    <row r="3945" spans="1:9" hidden="1" outlineLevel="1">
      <c r="A3945" s="7" t="s">
        <v>20710</v>
      </c>
      <c r="B3945" s="7" t="s">
        <v>20711</v>
      </c>
      <c r="C3945" s="7" t="s">
        <v>3</v>
      </c>
      <c r="D3945" s="8">
        <v>2740</v>
      </c>
      <c r="E3945" s="7" t="s">
        <v>3</v>
      </c>
      <c r="F3945" s="8">
        <v>44030</v>
      </c>
      <c r="G3945" s="7" t="s">
        <v>304</v>
      </c>
      <c r="H3945" s="5">
        <v>5.9190810887775084E-9</v>
      </c>
      <c r="I3945" s="12">
        <v>3.5035520935523537E-17</v>
      </c>
    </row>
    <row r="3946" spans="1:9" hidden="1" outlineLevel="1">
      <c r="A3946" s="7" t="s">
        <v>20712</v>
      </c>
      <c r="B3946" s="7" t="s">
        <v>20713</v>
      </c>
      <c r="C3946" s="7" t="s">
        <v>3</v>
      </c>
      <c r="D3946" s="8">
        <v>52296200</v>
      </c>
      <c r="E3946" s="7" t="s">
        <v>3</v>
      </c>
      <c r="F3946" s="8">
        <v>70085510</v>
      </c>
      <c r="G3946" s="7" t="s">
        <v>304</v>
      </c>
      <c r="H3946" s="5">
        <v>1.1297279139960815E-4</v>
      </c>
      <c r="I3946" s="12">
        <v>1.2762851596619376E-8</v>
      </c>
    </row>
    <row r="3947" spans="1:9" hidden="1" outlineLevel="1">
      <c r="A3947" s="7" t="s">
        <v>20714</v>
      </c>
      <c r="B3947" s="7" t="s">
        <v>20715</v>
      </c>
      <c r="C3947" s="7" t="s">
        <v>3</v>
      </c>
      <c r="D3947" s="8">
        <v>4995010</v>
      </c>
      <c r="E3947" s="7" t="s">
        <v>3</v>
      </c>
      <c r="F3947" s="8">
        <v>5724440</v>
      </c>
      <c r="G3947" s="7" t="s">
        <v>304</v>
      </c>
      <c r="H3947" s="5">
        <v>1.0790463222355673E-5</v>
      </c>
      <c r="I3947" s="12">
        <v>1.1643409655301038E-10</v>
      </c>
    </row>
    <row r="3948" spans="1:9" hidden="1" outlineLevel="1">
      <c r="A3948" s="7" t="s">
        <v>20716</v>
      </c>
      <c r="B3948" s="7" t="s">
        <v>20717</v>
      </c>
      <c r="C3948" s="7" t="s">
        <v>3</v>
      </c>
      <c r="D3948" s="8">
        <v>3804660</v>
      </c>
      <c r="E3948" s="7" t="s">
        <v>3</v>
      </c>
      <c r="F3948" s="8">
        <v>3276850</v>
      </c>
      <c r="G3948" s="7" t="s">
        <v>304</v>
      </c>
      <c r="H3948" s="5">
        <v>8.2190113340249039E-6</v>
      </c>
      <c r="I3948" s="12">
        <v>6.7552147308829827E-11</v>
      </c>
    </row>
    <row r="3949" spans="1:9" hidden="1" outlineLevel="1">
      <c r="A3949" s="7" t="s">
        <v>20718</v>
      </c>
      <c r="B3949" s="7" t="s">
        <v>20719</v>
      </c>
      <c r="C3949" s="7" t="s">
        <v>3</v>
      </c>
      <c r="D3949" s="8"/>
      <c r="E3949" s="7" t="s">
        <v>3</v>
      </c>
      <c r="F3949" s="8"/>
      <c r="G3949" s="7" t="s">
        <v>304</v>
      </c>
      <c r="H3949" s="5">
        <v>0</v>
      </c>
      <c r="I3949" s="12">
        <v>0</v>
      </c>
    </row>
    <row r="3950" spans="1:9" hidden="1" outlineLevel="1">
      <c r="A3950" s="7" t="s">
        <v>20720</v>
      </c>
      <c r="B3950" s="7" t="s">
        <v>20721</v>
      </c>
      <c r="C3950" s="7" t="s">
        <v>3</v>
      </c>
      <c r="D3950" s="8"/>
      <c r="E3950" s="7" t="s">
        <v>3</v>
      </c>
      <c r="F3950" s="8"/>
      <c r="G3950" s="7" t="s">
        <v>304</v>
      </c>
      <c r="H3950" s="5">
        <v>0</v>
      </c>
      <c r="I3950" s="12">
        <v>0</v>
      </c>
    </row>
    <row r="3951" spans="1:9" hidden="1" outlineLevel="1">
      <c r="A3951" s="7" t="s">
        <v>20722</v>
      </c>
      <c r="B3951" s="7" t="s">
        <v>20723</v>
      </c>
      <c r="C3951" s="7" t="s">
        <v>3</v>
      </c>
      <c r="D3951" s="8">
        <v>7893790</v>
      </c>
      <c r="E3951" s="7" t="s">
        <v>3</v>
      </c>
      <c r="F3951" s="8">
        <v>951340</v>
      </c>
      <c r="G3951" s="7" t="s">
        <v>304</v>
      </c>
      <c r="H3951" s="5">
        <v>1.7052548579482118E-5</v>
      </c>
      <c r="I3951" s="12">
        <v>2.9078941305559763E-10</v>
      </c>
    </row>
    <row r="3952" spans="1:9" hidden="1" outlineLevel="1">
      <c r="A3952" s="7" t="s">
        <v>20724</v>
      </c>
      <c r="B3952" s="7" t="s">
        <v>20725</v>
      </c>
      <c r="C3952" s="7" t="s">
        <v>3</v>
      </c>
      <c r="D3952" s="8">
        <v>4409300000</v>
      </c>
      <c r="E3952" s="7" t="s">
        <v>3</v>
      </c>
      <c r="F3952" s="8">
        <v>3776500000</v>
      </c>
      <c r="G3952" s="7" t="s">
        <v>304</v>
      </c>
      <c r="H3952" s="5">
        <v>9.5251840309294403E-3</v>
      </c>
      <c r="I3952" s="12">
        <v>9.0729130823073218E-5</v>
      </c>
    </row>
    <row r="3953" spans="1:9" hidden="1" outlineLevel="1">
      <c r="A3953" s="7" t="s">
        <v>20726</v>
      </c>
      <c r="B3953" s="7" t="s">
        <v>20727</v>
      </c>
      <c r="C3953" s="7" t="s">
        <v>3</v>
      </c>
      <c r="D3953" s="8">
        <v>3343000</v>
      </c>
      <c r="E3953" s="7" t="s">
        <v>3</v>
      </c>
      <c r="F3953" s="8">
        <v>7411000</v>
      </c>
      <c r="G3953" s="7" t="s">
        <v>304</v>
      </c>
      <c r="H3953" s="5">
        <v>7.2217109780230694E-6</v>
      </c>
      <c r="I3953" s="12">
        <v>5.2153109450098918E-11</v>
      </c>
    </row>
    <row r="3954" spans="1:9" hidden="1" outlineLevel="1">
      <c r="A3954" s="7" t="s">
        <v>20728</v>
      </c>
      <c r="B3954" s="7" t="s">
        <v>20729</v>
      </c>
      <c r="C3954" s="7" t="s">
        <v>3</v>
      </c>
      <c r="D3954" s="8">
        <v>146170</v>
      </c>
      <c r="E3954" s="7" t="s">
        <v>3</v>
      </c>
      <c r="F3954" s="8">
        <v>62960</v>
      </c>
      <c r="G3954" s="7" t="s">
        <v>304</v>
      </c>
      <c r="H3954" s="5">
        <v>3.1576353384912715E-7</v>
      </c>
      <c r="I3954" s="12">
        <v>9.9706609308888872E-14</v>
      </c>
    </row>
    <row r="3955" spans="1:9" hidden="1" outlineLevel="1">
      <c r="A3955" s="7" t="s">
        <v>20730</v>
      </c>
      <c r="B3955" s="7" t="s">
        <v>20731</v>
      </c>
      <c r="C3955" s="7" t="s">
        <v>3</v>
      </c>
      <c r="D3955" s="8"/>
      <c r="E3955" s="7" t="s">
        <v>3</v>
      </c>
      <c r="F3955" s="8"/>
      <c r="G3955" s="7" t="s">
        <v>304</v>
      </c>
      <c r="H3955" s="5">
        <v>0</v>
      </c>
      <c r="I3955" s="12">
        <v>0</v>
      </c>
    </row>
    <row r="3956" spans="1:9" hidden="1" outlineLevel="1">
      <c r="A3956" s="7" t="s">
        <v>20732</v>
      </c>
      <c r="B3956" s="7" t="s">
        <v>20733</v>
      </c>
      <c r="C3956" s="7" t="s">
        <v>3</v>
      </c>
      <c r="D3956" s="8">
        <v>177389000</v>
      </c>
      <c r="E3956" s="7" t="s">
        <v>3</v>
      </c>
      <c r="F3956" s="8">
        <v>66356000</v>
      </c>
      <c r="G3956" s="7" t="s">
        <v>304</v>
      </c>
      <c r="H3956" s="5">
        <v>3.8320433403545744E-4</v>
      </c>
      <c r="I3956" s="12">
        <v>1.4684556162355846E-7</v>
      </c>
    </row>
    <row r="3957" spans="1:9" hidden="1" outlineLevel="1">
      <c r="A3957" s="7" t="s">
        <v>20734</v>
      </c>
      <c r="B3957" s="7" t="s">
        <v>20735</v>
      </c>
      <c r="C3957" s="7" t="s">
        <v>3</v>
      </c>
      <c r="D3957" s="8"/>
      <c r="E3957" s="7" t="s">
        <v>3</v>
      </c>
      <c r="F3957" s="8"/>
      <c r="G3957" s="7" t="s">
        <v>304</v>
      </c>
      <c r="H3957" s="5">
        <v>0</v>
      </c>
      <c r="I3957" s="12">
        <v>0</v>
      </c>
    </row>
    <row r="3958" spans="1:9" hidden="1" outlineLevel="1">
      <c r="A3958" s="7" t="s">
        <v>20736</v>
      </c>
      <c r="B3958" s="7" t="s">
        <v>20737</v>
      </c>
      <c r="C3958" s="7" t="s">
        <v>3</v>
      </c>
      <c r="D3958" s="8">
        <v>12362281000</v>
      </c>
      <c r="E3958" s="7" t="s">
        <v>3</v>
      </c>
      <c r="F3958" s="8">
        <v>3315571000</v>
      </c>
      <c r="G3958" s="7" t="s">
        <v>304</v>
      </c>
      <c r="H3958" s="5">
        <v>2.6705599883669162E-2</v>
      </c>
      <c r="I3958" s="12">
        <v>7.1318906514663042E-4</v>
      </c>
    </row>
    <row r="3959" spans="1:9" hidden="1" outlineLevel="1">
      <c r="A3959" s="7" t="s">
        <v>20738</v>
      </c>
      <c r="B3959" s="7" t="s">
        <v>20739</v>
      </c>
      <c r="C3959" s="7" t="s">
        <v>3</v>
      </c>
      <c r="D3959" s="8">
        <v>8583365000</v>
      </c>
      <c r="E3959" s="7" t="s">
        <v>3</v>
      </c>
      <c r="F3959" s="8">
        <v>3119063000</v>
      </c>
      <c r="G3959" s="7" t="s">
        <v>304</v>
      </c>
      <c r="H3959" s="5">
        <v>1.8542201988895897E-2</v>
      </c>
      <c r="I3959" s="12">
        <v>3.4381325459701496E-4</v>
      </c>
    </row>
    <row r="3960" spans="1:9" hidden="1" outlineLevel="1">
      <c r="A3960" s="7" t="s">
        <v>20740</v>
      </c>
      <c r="B3960" s="7" t="s">
        <v>20741</v>
      </c>
      <c r="C3960" s="7" t="s">
        <v>3</v>
      </c>
      <c r="D3960" s="8">
        <v>1189480</v>
      </c>
      <c r="E3960" s="7" t="s">
        <v>3</v>
      </c>
      <c r="F3960" s="8">
        <v>107670</v>
      </c>
      <c r="G3960" s="7" t="s">
        <v>304</v>
      </c>
      <c r="H3960" s="5">
        <v>2.5695724720726534E-6</v>
      </c>
      <c r="I3960" s="12">
        <v>6.6027026892335671E-12</v>
      </c>
    </row>
    <row r="3961" spans="1:9" hidden="1" outlineLevel="1">
      <c r="A3961" s="7" t="s">
        <v>20742</v>
      </c>
      <c r="B3961" s="7" t="s">
        <v>20743</v>
      </c>
      <c r="C3961" s="7" t="s">
        <v>3</v>
      </c>
      <c r="D3961" s="8"/>
      <c r="E3961" s="7" t="s">
        <v>3</v>
      </c>
      <c r="F3961" s="8"/>
      <c r="G3961" s="7" t="s">
        <v>304</v>
      </c>
      <c r="H3961" s="5">
        <v>0</v>
      </c>
      <c r="I3961" s="12">
        <v>0</v>
      </c>
    </row>
    <row r="3962" spans="1:9" hidden="1" outlineLevel="1">
      <c r="A3962" s="7" t="s">
        <v>20744</v>
      </c>
      <c r="B3962" s="7" t="s">
        <v>20745</v>
      </c>
      <c r="C3962" s="7" t="s">
        <v>3</v>
      </c>
      <c r="D3962" s="8">
        <v>61130000</v>
      </c>
      <c r="E3962" s="7" t="s">
        <v>3</v>
      </c>
      <c r="F3962" s="8">
        <v>34269000</v>
      </c>
      <c r="G3962" s="7" t="s">
        <v>304</v>
      </c>
      <c r="H3962" s="5">
        <v>1.3205599523976973E-4</v>
      </c>
      <c r="I3962" s="12">
        <v>1.7438785878766086E-8</v>
      </c>
    </row>
    <row r="3963" spans="1:9" hidden="1" outlineLevel="1">
      <c r="A3963" s="7" t="s">
        <v>20746</v>
      </c>
      <c r="B3963" s="7" t="s">
        <v>20747</v>
      </c>
      <c r="C3963" s="7" t="s">
        <v>3</v>
      </c>
      <c r="D3963" s="8">
        <v>3097870</v>
      </c>
      <c r="E3963" s="7" t="s">
        <v>3</v>
      </c>
      <c r="F3963" s="8">
        <v>1075170</v>
      </c>
      <c r="G3963" s="7" t="s">
        <v>304</v>
      </c>
      <c r="H3963" s="5">
        <v>6.6921692454347373E-6</v>
      </c>
      <c r="I3963" s="12">
        <v>4.4785129209542544E-11</v>
      </c>
    </row>
    <row r="3964" spans="1:9" hidden="1" outlineLevel="1">
      <c r="A3964" s="7" t="s">
        <v>20748</v>
      </c>
      <c r="B3964" s="7" t="s">
        <v>20749</v>
      </c>
      <c r="C3964" s="7" t="s">
        <v>3</v>
      </c>
      <c r="D3964" s="8">
        <v>0</v>
      </c>
      <c r="E3964" s="7" t="s">
        <v>3</v>
      </c>
      <c r="F3964" s="8">
        <v>1740</v>
      </c>
      <c r="G3964" s="7" t="s">
        <v>304</v>
      </c>
      <c r="H3964" s="5">
        <v>0</v>
      </c>
      <c r="I3964" s="12">
        <v>0</v>
      </c>
    </row>
    <row r="3965" spans="1:9" hidden="1" outlineLevel="1">
      <c r="A3965" s="7" t="s">
        <v>20750</v>
      </c>
      <c r="B3965" s="7" t="s">
        <v>20751</v>
      </c>
      <c r="C3965" s="7" t="s">
        <v>3</v>
      </c>
      <c r="D3965" s="8">
        <v>1603404000</v>
      </c>
      <c r="E3965" s="7" t="s">
        <v>3</v>
      </c>
      <c r="F3965" s="8">
        <v>950985000</v>
      </c>
      <c r="G3965" s="7" t="s">
        <v>304</v>
      </c>
      <c r="H3965" s="5">
        <v>3.463751202215406E-3</v>
      </c>
      <c r="I3965" s="12">
        <v>1.1997572390848671E-5</v>
      </c>
    </row>
    <row r="3966" spans="1:9" hidden="1" outlineLevel="1">
      <c r="A3966" s="7" t="s">
        <v>20752</v>
      </c>
      <c r="B3966" s="7" t="s">
        <v>20753</v>
      </c>
      <c r="C3966" s="7" t="s">
        <v>3</v>
      </c>
      <c r="D3966" s="8">
        <v>29480</v>
      </c>
      <c r="E3966" s="7" t="s">
        <v>3</v>
      </c>
      <c r="F3966" s="8">
        <v>41730</v>
      </c>
      <c r="G3966" s="7" t="s">
        <v>304</v>
      </c>
      <c r="H3966" s="5">
        <v>6.3684127918671884E-8</v>
      </c>
      <c r="I3966" s="12">
        <v>4.0556681487617639E-15</v>
      </c>
    </row>
    <row r="3967" spans="1:9" hidden="1" outlineLevel="1">
      <c r="A3967" s="7" t="s">
        <v>20754</v>
      </c>
      <c r="B3967" s="7" t="s">
        <v>20755</v>
      </c>
      <c r="C3967" s="7" t="s">
        <v>3</v>
      </c>
      <c r="D3967" s="8">
        <v>9140</v>
      </c>
      <c r="E3967" s="7" t="s">
        <v>3</v>
      </c>
      <c r="F3967" s="8">
        <v>17050</v>
      </c>
      <c r="G3967" s="7" t="s">
        <v>304</v>
      </c>
      <c r="H3967" s="5">
        <v>1.9744671953075338E-8</v>
      </c>
      <c r="I3967" s="12">
        <v>3.8985207053455989E-16</v>
      </c>
    </row>
    <row r="3968" spans="1:9" hidden="1" outlineLevel="1">
      <c r="A3968" s="7" t="s">
        <v>20756</v>
      </c>
      <c r="B3968" s="7" t="s">
        <v>20757</v>
      </c>
      <c r="C3968" s="7" t="s">
        <v>3</v>
      </c>
      <c r="D3968" s="8">
        <v>4681180</v>
      </c>
      <c r="E3968" s="7" t="s">
        <v>3</v>
      </c>
      <c r="F3968" s="8">
        <v>5906020</v>
      </c>
      <c r="G3968" s="7" t="s">
        <v>304</v>
      </c>
      <c r="H3968" s="5">
        <v>1.0112512412833392E-5</v>
      </c>
      <c r="I3968" s="12">
        <v>1.0226290729970944E-10</v>
      </c>
    </row>
    <row r="3969" spans="1:9" hidden="1" outlineLevel="1">
      <c r="A3969" s="7" t="s">
        <v>20758</v>
      </c>
      <c r="B3969" s="7" t="s">
        <v>20759</v>
      </c>
      <c r="C3969" s="7" t="s">
        <v>3</v>
      </c>
      <c r="D3969" s="8">
        <v>775250</v>
      </c>
      <c r="E3969" s="7" t="s">
        <v>3</v>
      </c>
      <c r="F3969" s="8">
        <v>5268940</v>
      </c>
      <c r="G3969" s="7" t="s">
        <v>304</v>
      </c>
      <c r="H3969" s="5">
        <v>1.6747327058667019E-6</v>
      </c>
      <c r="I3969" s="12">
        <v>2.8047296360996051E-12</v>
      </c>
    </row>
    <row r="3970" spans="1:9" hidden="1" outlineLevel="1">
      <c r="A3970" s="7" t="s">
        <v>20760</v>
      </c>
      <c r="B3970" s="7" t="s">
        <v>20761</v>
      </c>
      <c r="C3970" s="7" t="s">
        <v>3</v>
      </c>
      <c r="D3970" s="8">
        <v>0</v>
      </c>
      <c r="E3970" s="7" t="s">
        <v>3</v>
      </c>
      <c r="F3970" s="8">
        <v>46550</v>
      </c>
      <c r="G3970" s="7" t="s">
        <v>304</v>
      </c>
      <c r="H3970" s="5">
        <v>0</v>
      </c>
      <c r="I3970" s="12">
        <v>0</v>
      </c>
    </row>
    <row r="3971" spans="1:9" hidden="1" outlineLevel="1">
      <c r="A3971" s="7" t="s">
        <v>20762</v>
      </c>
      <c r="B3971" s="7" t="s">
        <v>7030</v>
      </c>
      <c r="C3971" s="7" t="s">
        <v>3</v>
      </c>
      <c r="D3971" s="8">
        <v>225180</v>
      </c>
      <c r="E3971" s="7" t="s">
        <v>3</v>
      </c>
      <c r="F3971" s="8">
        <v>6409630</v>
      </c>
      <c r="G3971" s="7" t="s">
        <v>304</v>
      </c>
      <c r="H3971" s="5">
        <v>4.8644477356602893E-7</v>
      </c>
      <c r="I3971" s="12">
        <v>2.3662851772970515E-13</v>
      </c>
    </row>
    <row r="3972" spans="1:9" hidden="1" outlineLevel="1">
      <c r="A3972" s="7" t="s">
        <v>20763</v>
      </c>
      <c r="B3972" s="7" t="s">
        <v>20764</v>
      </c>
      <c r="C3972" s="7" t="s">
        <v>3</v>
      </c>
      <c r="D3972" s="8">
        <v>10190670</v>
      </c>
      <c r="E3972" s="7" t="s">
        <v>3</v>
      </c>
      <c r="F3972" s="8">
        <v>21739910</v>
      </c>
      <c r="G3972" s="7" t="s">
        <v>304</v>
      </c>
      <c r="H3972" s="5">
        <v>2.2014380320792806E-5</v>
      </c>
      <c r="I3972" s="12">
        <v>4.8463294090850961E-10</v>
      </c>
    </row>
    <row r="3973" spans="1:9" hidden="1" outlineLevel="1">
      <c r="A3973" s="7" t="s">
        <v>20765</v>
      </c>
      <c r="B3973" s="7" t="s">
        <v>20766</v>
      </c>
      <c r="C3973" s="7" t="s">
        <v>3</v>
      </c>
      <c r="D3973" s="8">
        <v>52810</v>
      </c>
      <c r="E3973" s="7" t="s">
        <v>3</v>
      </c>
      <c r="F3973" s="8">
        <v>75350</v>
      </c>
      <c r="G3973" s="7" t="s">
        <v>304</v>
      </c>
      <c r="H3973" s="5">
        <v>1.1408272711618257E-7</v>
      </c>
      <c r="I3973" s="12">
        <v>1.3014868626265377E-14</v>
      </c>
    </row>
    <row r="3974" spans="1:9" hidden="1" outlineLevel="1">
      <c r="A3974" s="7" t="s">
        <v>20767</v>
      </c>
      <c r="B3974" s="7" t="s">
        <v>20768</v>
      </c>
      <c r="C3974" s="7" t="s">
        <v>3</v>
      </c>
      <c r="D3974" s="8">
        <v>0</v>
      </c>
      <c r="E3974" s="7" t="s">
        <v>3</v>
      </c>
      <c r="F3974" s="8">
        <v>27993500</v>
      </c>
      <c r="G3974" s="7" t="s">
        <v>304</v>
      </c>
      <c r="H3974" s="5">
        <v>0</v>
      </c>
      <c r="I3974" s="12">
        <v>0</v>
      </c>
    </row>
    <row r="3975" spans="1:9" hidden="1" outlineLevel="1">
      <c r="A3975" s="7" t="s">
        <v>20769</v>
      </c>
      <c r="B3975" s="7" t="s">
        <v>20770</v>
      </c>
      <c r="C3975" s="7" t="s">
        <v>3</v>
      </c>
      <c r="D3975" s="8">
        <v>2411100000</v>
      </c>
      <c r="E3975" s="7" t="s">
        <v>3</v>
      </c>
      <c r="F3975" s="8">
        <v>7731100000</v>
      </c>
      <c r="G3975" s="7" t="s">
        <v>304</v>
      </c>
      <c r="H3975" s="5">
        <v>5.2085753332669531E-3</v>
      </c>
      <c r="I3975" s="12">
        <v>2.7129257002316951E-5</v>
      </c>
    </row>
    <row r="3976" spans="1:9" hidden="1" outlineLevel="1">
      <c r="A3976" s="7" t="s">
        <v>20771</v>
      </c>
      <c r="B3976" s="7" t="s">
        <v>20772</v>
      </c>
      <c r="C3976" s="7" t="s">
        <v>3</v>
      </c>
      <c r="D3976" s="8"/>
      <c r="E3976" s="7" t="s">
        <v>3</v>
      </c>
      <c r="F3976" s="8"/>
      <c r="G3976" s="7" t="s">
        <v>304</v>
      </c>
      <c r="H3976" s="5">
        <v>0</v>
      </c>
      <c r="I3976" s="12">
        <v>0</v>
      </c>
    </row>
    <row r="3977" spans="1:9" hidden="1" outlineLevel="1">
      <c r="A3977" s="7" t="s">
        <v>20773</v>
      </c>
      <c r="B3977" s="7" t="s">
        <v>20774</v>
      </c>
      <c r="C3977" s="7" t="s">
        <v>3</v>
      </c>
      <c r="D3977" s="8"/>
      <c r="E3977" s="7" t="s">
        <v>3</v>
      </c>
      <c r="F3977" s="8"/>
      <c r="G3977" s="7" t="s">
        <v>304</v>
      </c>
      <c r="H3977" s="5">
        <v>0</v>
      </c>
      <c r="I3977" s="12">
        <v>0</v>
      </c>
    </row>
    <row r="3978" spans="1:9" hidden="1" outlineLevel="1">
      <c r="A3978" s="7" t="s">
        <v>20775</v>
      </c>
      <c r="B3978" s="7" t="s">
        <v>20776</v>
      </c>
      <c r="C3978" s="7" t="s">
        <v>3</v>
      </c>
      <c r="D3978" s="8"/>
      <c r="E3978" s="7" t="s">
        <v>3</v>
      </c>
      <c r="F3978" s="8"/>
      <c r="G3978" s="7" t="s">
        <v>304</v>
      </c>
      <c r="H3978" s="5">
        <v>0</v>
      </c>
      <c r="I3978" s="12">
        <v>0</v>
      </c>
    </row>
    <row r="3979" spans="1:9" hidden="1" outlineLevel="1">
      <c r="A3979" s="7" t="s">
        <v>20777</v>
      </c>
      <c r="B3979" s="7" t="s">
        <v>20778</v>
      </c>
      <c r="C3979" s="7" t="s">
        <v>3</v>
      </c>
      <c r="D3979" s="8">
        <v>3436605000</v>
      </c>
      <c r="E3979" s="7" t="s">
        <v>3</v>
      </c>
      <c r="F3979" s="8">
        <v>3372841000</v>
      </c>
      <c r="G3979" s="7" t="s">
        <v>304</v>
      </c>
      <c r="H3979" s="5">
        <v>7.4239210456562878E-3</v>
      </c>
      <c r="I3979" s="12">
        <v>5.5114603692138347E-5</v>
      </c>
    </row>
    <row r="3980" spans="1:9" hidden="1" outlineLevel="1">
      <c r="A3980" s="7" t="s">
        <v>20779</v>
      </c>
      <c r="B3980" s="7" t="s">
        <v>20780</v>
      </c>
      <c r="C3980" s="7" t="s">
        <v>3</v>
      </c>
      <c r="D3980" s="8">
        <v>18205000000</v>
      </c>
      <c r="E3980" s="7" t="s">
        <v>3</v>
      </c>
      <c r="F3980" s="8">
        <v>22947000000</v>
      </c>
      <c r="G3980" s="7" t="s">
        <v>304</v>
      </c>
      <c r="H3980" s="5">
        <v>3.9327325263209686E-2</v>
      </c>
      <c r="I3980" s="12">
        <v>1.5466385123582909E-3</v>
      </c>
    </row>
    <row r="3981" spans="1:9" hidden="1" outlineLevel="1">
      <c r="A3981" s="7" t="s">
        <v>20781</v>
      </c>
      <c r="B3981" s="7" t="s">
        <v>20782</v>
      </c>
      <c r="C3981" s="7" t="s">
        <v>3</v>
      </c>
      <c r="D3981" s="8"/>
      <c r="E3981" s="7" t="s">
        <v>3</v>
      </c>
      <c r="F3981" s="8"/>
      <c r="G3981" s="7" t="s">
        <v>304</v>
      </c>
      <c r="H3981" s="5">
        <v>0</v>
      </c>
      <c r="I3981" s="12">
        <v>0</v>
      </c>
    </row>
    <row r="3982" spans="1:9" hidden="1" outlineLevel="1">
      <c r="A3982" s="7" t="s">
        <v>20783</v>
      </c>
      <c r="B3982" s="7" t="s">
        <v>20784</v>
      </c>
      <c r="C3982" s="7" t="s">
        <v>3</v>
      </c>
      <c r="D3982" s="8">
        <v>0</v>
      </c>
      <c r="E3982" s="7" t="s">
        <v>3</v>
      </c>
      <c r="F3982" s="8">
        <v>0</v>
      </c>
      <c r="G3982" s="7" t="s">
        <v>304</v>
      </c>
      <c r="H3982" s="5">
        <v>0</v>
      </c>
      <c r="I3982" s="12">
        <v>0</v>
      </c>
    </row>
    <row r="3983" spans="1:9" hidden="1" outlineLevel="1">
      <c r="A3983" s="7" t="s">
        <v>20785</v>
      </c>
      <c r="B3983" s="7" t="s">
        <v>20786</v>
      </c>
      <c r="C3983" s="7" t="s">
        <v>3</v>
      </c>
      <c r="D3983" s="8">
        <v>0</v>
      </c>
      <c r="E3983" s="7" t="s">
        <v>3</v>
      </c>
      <c r="F3983" s="8">
        <v>4350</v>
      </c>
      <c r="G3983" s="7" t="s">
        <v>304</v>
      </c>
      <c r="H3983" s="5">
        <v>0</v>
      </c>
      <c r="I3983" s="12">
        <v>0</v>
      </c>
    </row>
    <row r="3984" spans="1:9" hidden="1" outlineLevel="1">
      <c r="A3984" s="7" t="s">
        <v>20787</v>
      </c>
      <c r="B3984" s="7" t="s">
        <v>5963</v>
      </c>
      <c r="C3984" s="7" t="s">
        <v>3</v>
      </c>
      <c r="D3984" s="8">
        <v>2591183000</v>
      </c>
      <c r="E3984" s="7" t="s">
        <v>3</v>
      </c>
      <c r="F3984" s="8">
        <v>5200945000</v>
      </c>
      <c r="G3984" s="7" t="s">
        <v>304</v>
      </c>
      <c r="H3984" s="5">
        <v>5.5975993769568503E-3</v>
      </c>
      <c r="I3984" s="12">
        <v>3.1333118784907718E-5</v>
      </c>
    </row>
    <row r="3985" spans="1:9" hidden="1" outlineLevel="1">
      <c r="A3985" s="7" t="s">
        <v>20788</v>
      </c>
      <c r="B3985" s="7" t="s">
        <v>20789</v>
      </c>
      <c r="C3985" s="7" t="s">
        <v>3</v>
      </c>
      <c r="D3985" s="8">
        <v>0</v>
      </c>
      <c r="E3985" s="7" t="s">
        <v>3</v>
      </c>
      <c r="F3985" s="8">
        <v>15540</v>
      </c>
      <c r="G3985" s="7" t="s">
        <v>304</v>
      </c>
      <c r="H3985" s="5">
        <v>0</v>
      </c>
      <c r="I3985" s="12">
        <v>0</v>
      </c>
    </row>
    <row r="3986" spans="1:9" hidden="1" outlineLevel="1">
      <c r="A3986" s="7" t="s">
        <v>20790</v>
      </c>
      <c r="B3986" s="7" t="s">
        <v>20791</v>
      </c>
      <c r="C3986" s="7" t="s">
        <v>3</v>
      </c>
      <c r="D3986" s="8">
        <v>14832913000</v>
      </c>
      <c r="E3986" s="7" t="s">
        <v>3</v>
      </c>
      <c r="F3986" s="8">
        <v>10455693000</v>
      </c>
      <c r="G3986" s="7" t="s">
        <v>304</v>
      </c>
      <c r="H3986" s="5">
        <v>3.2042779134956956E-2</v>
      </c>
      <c r="I3986" s="12">
        <v>1.0267396946916328E-3</v>
      </c>
    </row>
    <row r="3987" spans="1:9" hidden="1" outlineLevel="1">
      <c r="A3987" s="7" t="s">
        <v>20792</v>
      </c>
      <c r="B3987" s="7" t="s">
        <v>20793</v>
      </c>
      <c r="C3987" s="7" t="s">
        <v>3</v>
      </c>
      <c r="D3987" s="8"/>
      <c r="E3987" s="7" t="s">
        <v>3</v>
      </c>
      <c r="F3987" s="8"/>
      <c r="G3987" s="7" t="s">
        <v>304</v>
      </c>
      <c r="H3987" s="5">
        <v>0</v>
      </c>
      <c r="I3987" s="12">
        <v>0</v>
      </c>
    </row>
    <row r="3988" spans="1:9" hidden="1" outlineLevel="1">
      <c r="A3988" s="7" t="s">
        <v>20794</v>
      </c>
      <c r="B3988" s="7" t="s">
        <v>20795</v>
      </c>
      <c r="C3988" s="7" t="s">
        <v>3</v>
      </c>
      <c r="D3988" s="8">
        <v>0</v>
      </c>
      <c r="E3988" s="7" t="s">
        <v>3</v>
      </c>
      <c r="F3988" s="8">
        <v>70760</v>
      </c>
      <c r="G3988" s="7" t="s">
        <v>304</v>
      </c>
      <c r="H3988" s="5">
        <v>0</v>
      </c>
      <c r="I3988" s="12">
        <v>0</v>
      </c>
    </row>
    <row r="3989" spans="1:9" hidden="1" outlineLevel="1">
      <c r="A3989" s="7" t="s">
        <v>20796</v>
      </c>
      <c r="B3989" s="7" t="s">
        <v>20797</v>
      </c>
      <c r="C3989" s="7" t="s">
        <v>3</v>
      </c>
      <c r="D3989" s="8">
        <v>86764110</v>
      </c>
      <c r="E3989" s="7" t="s">
        <v>3</v>
      </c>
      <c r="F3989" s="8">
        <v>112461860</v>
      </c>
      <c r="G3989" s="7" t="s">
        <v>304</v>
      </c>
      <c r="H3989" s="5">
        <v>1.8743204477577062E-4</v>
      </c>
      <c r="I3989" s="12">
        <v>3.5130771408826482E-8</v>
      </c>
    </row>
    <row r="3990" spans="1:9" collapsed="1"/>
    <row r="3991" spans="1:9" s="17" customFormat="1">
      <c r="A3991" s="13"/>
      <c r="B3991" s="13" t="s">
        <v>304</v>
      </c>
      <c r="C3991" s="13"/>
      <c r="D3991" s="20">
        <v>462909691370</v>
      </c>
      <c r="E3991" s="13"/>
      <c r="F3991" s="13"/>
      <c r="G3991" s="13"/>
      <c r="H3991" s="13" t="s">
        <v>13493</v>
      </c>
      <c r="I3991" s="20">
        <v>767.47597416779706</v>
      </c>
    </row>
    <row r="3992" spans="1:9">
      <c r="A3992" s="5"/>
      <c r="B3992" s="5"/>
      <c r="C3992" s="5"/>
      <c r="D3992" s="5"/>
      <c r="E3992" s="5"/>
      <c r="F3992" s="5"/>
      <c r="G3992" s="5"/>
      <c r="H3992" s="5"/>
      <c r="I3992" s="5"/>
    </row>
    <row r="3993" spans="1:9" ht="42" hidden="1" outlineLevel="1">
      <c r="A3993" s="6" t="s">
        <v>13494</v>
      </c>
      <c r="B3993" s="6" t="s">
        <v>13495</v>
      </c>
      <c r="C3993" s="6" t="s">
        <v>13497</v>
      </c>
      <c r="D3993" s="6" t="s">
        <v>13498</v>
      </c>
      <c r="E3993" s="6" t="s">
        <v>13499</v>
      </c>
      <c r="F3993" s="6" t="s">
        <v>13500</v>
      </c>
      <c r="G3993" s="6" t="s">
        <v>13496</v>
      </c>
      <c r="H3993" s="5"/>
      <c r="I3993" s="5"/>
    </row>
    <row r="3994" spans="1:9" hidden="1" outlineLevel="1">
      <c r="A3994" s="7" t="s">
        <v>20798</v>
      </c>
      <c r="B3994" s="7" t="s">
        <v>1697</v>
      </c>
      <c r="C3994" s="7" t="s">
        <v>3</v>
      </c>
      <c r="D3994" s="8">
        <v>21995000</v>
      </c>
      <c r="E3994" s="7" t="s">
        <v>3</v>
      </c>
      <c r="F3994" s="8">
        <v>12089000</v>
      </c>
      <c r="G3994" s="7" t="s">
        <v>127</v>
      </c>
      <c r="H3994" s="5">
        <v>5.6163517181321795E-4</v>
      </c>
      <c r="I3994" s="12">
        <v>3.1543406621766284E-7</v>
      </c>
    </row>
    <row r="3995" spans="1:9" hidden="1" outlineLevel="1">
      <c r="A3995" s="7" t="s">
        <v>20799</v>
      </c>
      <c r="B3995" s="7" t="s">
        <v>20800</v>
      </c>
      <c r="C3995" s="7" t="s">
        <v>3</v>
      </c>
      <c r="D3995" s="8">
        <v>196448000</v>
      </c>
      <c r="E3995" s="7" t="s">
        <v>3</v>
      </c>
      <c r="F3995" s="8">
        <v>100956000</v>
      </c>
      <c r="G3995" s="7" t="s">
        <v>127</v>
      </c>
      <c r="H3995" s="5">
        <v>5.0162357914236427E-3</v>
      </c>
      <c r="I3995" s="12">
        <v>2.516262151515958E-5</v>
      </c>
    </row>
    <row r="3996" spans="1:9" hidden="1" outlineLevel="1">
      <c r="A3996" s="7" t="s">
        <v>20801</v>
      </c>
      <c r="B3996" s="7" t="s">
        <v>20802</v>
      </c>
      <c r="C3996" s="7" t="s">
        <v>3</v>
      </c>
      <c r="D3996" s="8">
        <v>2571709000</v>
      </c>
      <c r="E3996" s="7" t="s">
        <v>3</v>
      </c>
      <c r="F3996" s="8">
        <v>1216812000</v>
      </c>
      <c r="G3996" s="7" t="s">
        <v>127</v>
      </c>
      <c r="H3996" s="5">
        <v>6.5667752946969707E-2</v>
      </c>
      <c r="I3996" s="12">
        <v>4.3122537771042484E-3</v>
      </c>
    </row>
    <row r="3997" spans="1:9" hidden="1" outlineLevel="1">
      <c r="A3997" s="7" t="s">
        <v>20803</v>
      </c>
      <c r="B3997" s="7" t="s">
        <v>1641</v>
      </c>
      <c r="C3997" s="7" t="s">
        <v>3</v>
      </c>
      <c r="D3997" s="8">
        <v>27799000000</v>
      </c>
      <c r="E3997" s="7" t="s">
        <v>3</v>
      </c>
      <c r="F3997" s="8">
        <v>18594000000</v>
      </c>
      <c r="G3997" s="7" t="s">
        <v>127</v>
      </c>
      <c r="H3997" s="5">
        <v>0.70983842424349375</v>
      </c>
      <c r="I3997" s="12">
        <v>0.50387058853248623</v>
      </c>
    </row>
    <row r="3998" spans="1:9" hidden="1" outlineLevel="1">
      <c r="A3998" s="7" t="s">
        <v>20804</v>
      </c>
      <c r="B3998" s="7" t="s">
        <v>20805</v>
      </c>
      <c r="C3998" s="7" t="s">
        <v>3</v>
      </c>
      <c r="D3998" s="8">
        <v>320488000</v>
      </c>
      <c r="E3998" s="7" t="s">
        <v>3</v>
      </c>
      <c r="F3998" s="8">
        <v>277446000</v>
      </c>
      <c r="G3998" s="7" t="s">
        <v>127</v>
      </c>
      <c r="H3998" s="5">
        <v>8.1835568512877727E-3</v>
      </c>
      <c r="I3998" s="12">
        <v>6.6970602738259047E-5</v>
      </c>
    </row>
    <row r="3999" spans="1:9" hidden="1" outlineLevel="1">
      <c r="A3999" s="7" t="s">
        <v>20806</v>
      </c>
      <c r="B3999" s="7" t="s">
        <v>20807</v>
      </c>
      <c r="C3999" s="7" t="s">
        <v>3</v>
      </c>
      <c r="D3999" s="8">
        <v>2761100000</v>
      </c>
      <c r="E3999" s="7" t="s">
        <v>3</v>
      </c>
      <c r="F3999" s="8">
        <v>2504500000</v>
      </c>
      <c r="G3999" s="7" t="s">
        <v>127</v>
      </c>
      <c r="H3999" s="5">
        <v>7.0503790538462188E-2</v>
      </c>
      <c r="I3999" s="12">
        <v>4.9707844802913508E-3</v>
      </c>
    </row>
    <row r="4000" spans="1:9" hidden="1" outlineLevel="1">
      <c r="A4000" s="7" t="s">
        <v>20808</v>
      </c>
      <c r="B4000" s="7" t="s">
        <v>20809</v>
      </c>
      <c r="C4000" s="7" t="s">
        <v>3</v>
      </c>
      <c r="D4000" s="8">
        <v>2377561000</v>
      </c>
      <c r="E4000" s="7" t="s">
        <v>3</v>
      </c>
      <c r="F4000" s="8">
        <v>1674918000</v>
      </c>
      <c r="G4000" s="7" t="s">
        <v>127</v>
      </c>
      <c r="H4000" s="5">
        <v>6.0710246907542904E-2</v>
      </c>
      <c r="I4000" s="12">
        <v>3.6857340795748228E-3</v>
      </c>
    </row>
    <row r="4001" spans="1:9" hidden="1" outlineLevel="1">
      <c r="A4001" s="7" t="s">
        <v>20810</v>
      </c>
      <c r="B4001" s="7" t="s">
        <v>20811</v>
      </c>
      <c r="C4001" s="7" t="s">
        <v>3</v>
      </c>
      <c r="D4001" s="8">
        <v>286242170</v>
      </c>
      <c r="E4001" s="7" t="s">
        <v>3</v>
      </c>
      <c r="F4001" s="8">
        <v>213228440</v>
      </c>
      <c r="G4001" s="7" t="s">
        <v>127</v>
      </c>
      <c r="H4001" s="5">
        <v>7.3091007196243842E-3</v>
      </c>
      <c r="I4001" s="12">
        <v>5.3422953329613688E-5</v>
      </c>
    </row>
    <row r="4002" spans="1:9" hidden="1" outlineLevel="1">
      <c r="A4002" s="7" t="s">
        <v>20812</v>
      </c>
      <c r="B4002" s="7" t="s">
        <v>20813</v>
      </c>
      <c r="C4002" s="7" t="s">
        <v>3</v>
      </c>
      <c r="D4002" s="8"/>
      <c r="E4002" s="7" t="s">
        <v>3</v>
      </c>
      <c r="F4002" s="8"/>
      <c r="G4002" s="7" t="s">
        <v>127</v>
      </c>
      <c r="H4002" s="5">
        <v>0</v>
      </c>
      <c r="I4002" s="12">
        <v>0</v>
      </c>
    </row>
    <row r="4003" spans="1:9" hidden="1" outlineLevel="1">
      <c r="A4003" s="7" t="s">
        <v>20814</v>
      </c>
      <c r="B4003" s="7" t="s">
        <v>705</v>
      </c>
      <c r="C4003" s="7" t="s">
        <v>3</v>
      </c>
      <c r="D4003" s="8">
        <v>1334951000</v>
      </c>
      <c r="E4003" s="7" t="s">
        <v>3</v>
      </c>
      <c r="F4003" s="8">
        <v>911235000</v>
      </c>
      <c r="G4003" s="7" t="s">
        <v>127</v>
      </c>
      <c r="H4003" s="5">
        <v>3.4087539633881656E-2</v>
      </c>
      <c r="I4003" s="12">
        <v>1.1619603582914528E-3</v>
      </c>
    </row>
    <row r="4004" spans="1:9" hidden="1" outlineLevel="1">
      <c r="A4004" s="7" t="s">
        <v>20815</v>
      </c>
      <c r="B4004" s="7" t="s">
        <v>20816</v>
      </c>
      <c r="C4004" s="7" t="s">
        <v>3</v>
      </c>
      <c r="D4004" s="8">
        <v>294716000</v>
      </c>
      <c r="E4004" s="7" t="s">
        <v>3</v>
      </c>
      <c r="F4004" s="8">
        <v>1064204000</v>
      </c>
      <c r="G4004" s="7" t="s">
        <v>127</v>
      </c>
      <c r="H4004" s="5">
        <v>7.5254772128258386E-3</v>
      </c>
      <c r="I4004" s="12">
        <v>5.6632807280760953E-5</v>
      </c>
    </row>
    <row r="4005" spans="1:9" hidden="1" outlineLevel="1">
      <c r="A4005" s="7" t="s">
        <v>20817</v>
      </c>
      <c r="B4005" s="7" t="s">
        <v>20818</v>
      </c>
      <c r="C4005" s="7" t="s">
        <v>3</v>
      </c>
      <c r="D4005" s="8"/>
      <c r="E4005" s="7" t="s">
        <v>3</v>
      </c>
      <c r="F4005" s="8"/>
      <c r="G4005" s="7" t="s">
        <v>127</v>
      </c>
      <c r="H4005" s="5">
        <v>0</v>
      </c>
      <c r="I4005" s="12">
        <v>0</v>
      </c>
    </row>
    <row r="4006" spans="1:9" hidden="1" outlineLevel="1">
      <c r="A4006" s="7" t="s">
        <v>20819</v>
      </c>
      <c r="B4006" s="7" t="s">
        <v>20820</v>
      </c>
      <c r="C4006" s="7" t="s">
        <v>3</v>
      </c>
      <c r="D4006" s="8">
        <v>0</v>
      </c>
      <c r="E4006" s="7" t="s">
        <v>3</v>
      </c>
      <c r="F4006" s="8">
        <v>100</v>
      </c>
      <c r="G4006" s="7" t="s">
        <v>127</v>
      </c>
      <c r="H4006" s="5">
        <v>0</v>
      </c>
      <c r="I4006" s="12">
        <v>0</v>
      </c>
    </row>
    <row r="4007" spans="1:9" hidden="1" outlineLevel="1">
      <c r="A4007" s="7" t="s">
        <v>20821</v>
      </c>
      <c r="B4007" s="7" t="s">
        <v>274</v>
      </c>
      <c r="C4007" s="7" t="s">
        <v>3</v>
      </c>
      <c r="D4007" s="8">
        <v>1198223000</v>
      </c>
      <c r="E4007" s="7" t="s">
        <v>3</v>
      </c>
      <c r="F4007" s="8">
        <v>806931000</v>
      </c>
      <c r="G4007" s="7" t="s">
        <v>127</v>
      </c>
      <c r="H4007" s="5">
        <v>3.0596234620393244E-2</v>
      </c>
      <c r="I4007" s="12">
        <v>9.3612957294615011E-4</v>
      </c>
    </row>
    <row r="4008" spans="1:9" hidden="1" outlineLevel="1">
      <c r="A4008" s="7" t="s">
        <v>20822</v>
      </c>
      <c r="B4008" s="7" t="s">
        <v>20823</v>
      </c>
      <c r="C4008" s="7" t="s">
        <v>3</v>
      </c>
      <c r="D4008" s="8">
        <v>0</v>
      </c>
      <c r="E4008" s="7" t="s">
        <v>3</v>
      </c>
      <c r="F4008" s="8">
        <v>8080</v>
      </c>
      <c r="G4008" s="7" t="s">
        <v>127</v>
      </c>
      <c r="H4008" s="5">
        <v>0</v>
      </c>
      <c r="I4008" s="12">
        <v>0</v>
      </c>
    </row>
    <row r="4009" spans="1:9" hidden="1" outlineLevel="1">
      <c r="A4009" s="7" t="s">
        <v>20824</v>
      </c>
      <c r="B4009" s="7" t="s">
        <v>20825</v>
      </c>
      <c r="C4009" s="7" t="s">
        <v>3</v>
      </c>
      <c r="D4009" s="8">
        <v>210</v>
      </c>
      <c r="E4009" s="7" t="s">
        <v>3</v>
      </c>
      <c r="F4009" s="8">
        <v>290</v>
      </c>
      <c r="G4009" s="7" t="s">
        <v>127</v>
      </c>
      <c r="H4009" s="5">
        <v>5.3622817040589115E-9</v>
      </c>
      <c r="I4009" s="12">
        <v>2.8754065073684946E-17</v>
      </c>
    </row>
    <row r="4010" spans="1:9" hidden="1" outlineLevel="1">
      <c r="A4010" s="7" t="s">
        <v>20826</v>
      </c>
      <c r="B4010" s="7" t="s">
        <v>20827</v>
      </c>
      <c r="C4010" s="7" t="s">
        <v>3</v>
      </c>
      <c r="D4010" s="8"/>
      <c r="E4010" s="7" t="s">
        <v>3</v>
      </c>
      <c r="F4010" s="8"/>
      <c r="G4010" s="7" t="s">
        <v>127</v>
      </c>
      <c r="H4010" s="5">
        <v>0</v>
      </c>
      <c r="I4010" s="12">
        <v>0</v>
      </c>
    </row>
    <row r="4011" spans="1:9" collapsed="1"/>
    <row r="4012" spans="1:9" s="17" customFormat="1">
      <c r="A4012" s="13"/>
      <c r="B4012" s="13" t="s">
        <v>127</v>
      </c>
      <c r="C4012" s="13"/>
      <c r="D4012" s="20">
        <v>39162433380</v>
      </c>
      <c r="E4012" s="13"/>
      <c r="F4012" s="13"/>
      <c r="G4012" s="13"/>
      <c r="H4012" s="13" t="s">
        <v>13493</v>
      </c>
      <c r="I4012" s="20">
        <v>5191.3995521962433</v>
      </c>
    </row>
    <row r="4013" spans="1:9">
      <c r="A4013" s="5"/>
      <c r="B4013" s="5"/>
      <c r="C4013" s="5"/>
      <c r="D4013" s="5"/>
      <c r="E4013" s="5"/>
      <c r="F4013" s="5"/>
      <c r="G4013" s="5"/>
      <c r="H4013" s="5"/>
      <c r="I4013" s="5"/>
    </row>
    <row r="4014" spans="1:9" ht="42" hidden="1" outlineLevel="1">
      <c r="A4014" s="6" t="s">
        <v>13494</v>
      </c>
      <c r="B4014" s="6" t="s">
        <v>13495</v>
      </c>
      <c r="C4014" s="6" t="s">
        <v>13497</v>
      </c>
      <c r="D4014" s="6" t="s">
        <v>13498</v>
      </c>
      <c r="E4014" s="6" t="s">
        <v>13499</v>
      </c>
      <c r="F4014" s="6" t="s">
        <v>13500</v>
      </c>
      <c r="G4014" s="6" t="s">
        <v>13496</v>
      </c>
      <c r="H4014" s="5"/>
      <c r="I4014" s="5"/>
    </row>
    <row r="4015" spans="1:9" hidden="1" outlineLevel="1">
      <c r="A4015" s="7" t="s">
        <v>20828</v>
      </c>
      <c r="B4015" s="7" t="s">
        <v>20829</v>
      </c>
      <c r="C4015" s="7" t="s">
        <v>3</v>
      </c>
      <c r="D4015" s="8">
        <v>42504000</v>
      </c>
      <c r="E4015" s="7" t="s">
        <v>3</v>
      </c>
      <c r="F4015" s="8">
        <v>27439000</v>
      </c>
      <c r="G4015" s="7" t="s">
        <v>20830</v>
      </c>
      <c r="H4015" s="5">
        <v>3.5755558767925225E-3</v>
      </c>
      <c r="I4015" s="12">
        <v>1.2784599828065544E-5</v>
      </c>
    </row>
    <row r="4016" spans="1:9" hidden="1" outlineLevel="1">
      <c r="A4016" s="7" t="s">
        <v>20831</v>
      </c>
      <c r="B4016" s="7" t="s">
        <v>20832</v>
      </c>
      <c r="C4016" s="7" t="s">
        <v>3</v>
      </c>
      <c r="D4016" s="8"/>
      <c r="E4016" s="7" t="s">
        <v>3</v>
      </c>
      <c r="F4016" s="8"/>
      <c r="G4016" s="7" t="s">
        <v>20830</v>
      </c>
      <c r="H4016" s="5">
        <v>0</v>
      </c>
      <c r="I4016" s="12">
        <v>0</v>
      </c>
    </row>
    <row r="4017" spans="1:9" hidden="1" outlineLevel="1">
      <c r="A4017" s="7" t="s">
        <v>20833</v>
      </c>
      <c r="B4017" s="7" t="s">
        <v>20834</v>
      </c>
      <c r="C4017" s="7" t="s">
        <v>3</v>
      </c>
      <c r="D4017" s="8">
        <v>42339560</v>
      </c>
      <c r="E4017" s="7" t="s">
        <v>3</v>
      </c>
      <c r="F4017" s="8">
        <v>19691820</v>
      </c>
      <c r="G4017" s="7" t="s">
        <v>20830</v>
      </c>
      <c r="H4017" s="5">
        <v>3.5617227220687375E-3</v>
      </c>
      <c r="I4017" s="12">
        <v>1.2685868748900737E-5</v>
      </c>
    </row>
    <row r="4018" spans="1:9" hidden="1" outlineLevel="1">
      <c r="A4018" s="7" t="s">
        <v>20835</v>
      </c>
      <c r="B4018" s="7" t="s">
        <v>20836</v>
      </c>
      <c r="C4018" s="7" t="s">
        <v>3</v>
      </c>
      <c r="D4018" s="8">
        <v>1934800000</v>
      </c>
      <c r="E4018" s="7" t="s">
        <v>3</v>
      </c>
      <c r="F4018" s="8">
        <v>2353500000</v>
      </c>
      <c r="G4018" s="7" t="s">
        <v>20830</v>
      </c>
      <c r="H4018" s="5">
        <v>0.16276081099233419</v>
      </c>
      <c r="I4018" s="12">
        <v>2.6491081594882334E-2</v>
      </c>
    </row>
    <row r="4019" spans="1:9" hidden="1" outlineLevel="1">
      <c r="A4019" s="7" t="s">
        <v>20837</v>
      </c>
      <c r="B4019" s="7" t="s">
        <v>20838</v>
      </c>
      <c r="C4019" s="7" t="s">
        <v>3</v>
      </c>
      <c r="D4019" s="8">
        <v>87323000</v>
      </c>
      <c r="E4019" s="7" t="s">
        <v>3</v>
      </c>
      <c r="F4019" s="8">
        <v>47220000</v>
      </c>
      <c r="G4019" s="7" t="s">
        <v>20830</v>
      </c>
      <c r="H4019" s="5">
        <v>7.3458560565865198E-3</v>
      </c>
      <c r="I4019" s="12">
        <v>5.3961601204088853E-5</v>
      </c>
    </row>
    <row r="4020" spans="1:9" hidden="1" outlineLevel="1">
      <c r="A4020" s="7" t="s">
        <v>20839</v>
      </c>
      <c r="B4020" s="7" t="s">
        <v>20840</v>
      </c>
      <c r="C4020" s="7" t="s">
        <v>3</v>
      </c>
      <c r="D4020" s="8">
        <v>21152260</v>
      </c>
      <c r="E4020" s="7" t="s">
        <v>3</v>
      </c>
      <c r="F4020" s="8">
        <v>38928110</v>
      </c>
      <c r="G4020" s="7" t="s">
        <v>20830</v>
      </c>
      <c r="H4020" s="5">
        <v>1.7793875294194288E-3</v>
      </c>
      <c r="I4020" s="12">
        <v>3.1662199798533785E-6</v>
      </c>
    </row>
    <row r="4021" spans="1:9" hidden="1" outlineLevel="1">
      <c r="A4021" s="7" t="s">
        <v>20841</v>
      </c>
      <c r="B4021" s="7" t="s">
        <v>20842</v>
      </c>
      <c r="C4021" s="7" t="s">
        <v>3</v>
      </c>
      <c r="D4021" s="8">
        <v>56358630</v>
      </c>
      <c r="E4021" s="7" t="s">
        <v>3</v>
      </c>
      <c r="F4021" s="8">
        <v>41958960</v>
      </c>
      <c r="G4021" s="7" t="s">
        <v>20830</v>
      </c>
      <c r="H4021" s="5">
        <v>4.7410462710444981E-3</v>
      </c>
      <c r="I4021" s="12">
        <v>2.2477519744184941E-5</v>
      </c>
    </row>
    <row r="4022" spans="1:9" hidden="1" outlineLevel="1">
      <c r="A4022" s="7" t="s">
        <v>20843</v>
      </c>
      <c r="B4022" s="7" t="s">
        <v>20844</v>
      </c>
      <c r="C4022" s="7" t="s">
        <v>3</v>
      </c>
      <c r="D4022" s="8">
        <v>87470000</v>
      </c>
      <c r="E4022" s="7" t="s">
        <v>3</v>
      </c>
      <c r="F4022" s="8">
        <v>345077000</v>
      </c>
      <c r="G4022" s="7" t="s">
        <v>20830</v>
      </c>
      <c r="H4022" s="5">
        <v>7.3582221095200911E-3</v>
      </c>
      <c r="I4022" s="12">
        <v>5.4143432613030299E-5</v>
      </c>
    </row>
    <row r="4023" spans="1:9" hidden="1" outlineLevel="1">
      <c r="A4023" s="7" t="s">
        <v>20845</v>
      </c>
      <c r="B4023" s="7" t="s">
        <v>20846</v>
      </c>
      <c r="C4023" s="7" t="s">
        <v>3</v>
      </c>
      <c r="D4023" s="8"/>
      <c r="E4023" s="7" t="s">
        <v>3</v>
      </c>
      <c r="F4023" s="8"/>
      <c r="G4023" s="7" t="s">
        <v>20830</v>
      </c>
      <c r="H4023" s="5">
        <v>0</v>
      </c>
      <c r="I4023" s="12">
        <v>0</v>
      </c>
    </row>
    <row r="4024" spans="1:9" hidden="1" outlineLevel="1">
      <c r="A4024" s="7" t="s">
        <v>20847</v>
      </c>
      <c r="B4024" s="7" t="s">
        <v>20848</v>
      </c>
      <c r="C4024" s="7" t="s">
        <v>3</v>
      </c>
      <c r="D4024" s="8">
        <v>2660329000</v>
      </c>
      <c r="E4024" s="7" t="s">
        <v>3</v>
      </c>
      <c r="F4024" s="8">
        <v>1023800000</v>
      </c>
      <c r="G4024" s="7" t="s">
        <v>20830</v>
      </c>
      <c r="H4024" s="5">
        <v>0.22379434853546901</v>
      </c>
      <c r="I4024" s="12">
        <v>5.0083910436414976E-2</v>
      </c>
    </row>
    <row r="4025" spans="1:9" hidden="1" outlineLevel="1">
      <c r="A4025" s="7" t="s">
        <v>20849</v>
      </c>
      <c r="B4025" s="7" t="s">
        <v>20850</v>
      </c>
      <c r="C4025" s="7" t="s">
        <v>3</v>
      </c>
      <c r="D4025" s="8">
        <v>227355000</v>
      </c>
      <c r="E4025" s="7" t="s">
        <v>3</v>
      </c>
      <c r="F4025" s="8">
        <v>527269000</v>
      </c>
      <c r="G4025" s="7" t="s">
        <v>20830</v>
      </c>
      <c r="H4025" s="5">
        <v>1.9125741256544419E-2</v>
      </c>
      <c r="I4025" s="12">
        <v>3.6579397861228528E-4</v>
      </c>
    </row>
    <row r="4026" spans="1:9" hidden="1" outlineLevel="1">
      <c r="A4026" s="7" t="s">
        <v>20851</v>
      </c>
      <c r="B4026" s="7" t="s">
        <v>20852</v>
      </c>
      <c r="C4026" s="7" t="s">
        <v>3</v>
      </c>
      <c r="D4026" s="8">
        <v>623700000</v>
      </c>
      <c r="E4026" s="7" t="s">
        <v>3</v>
      </c>
      <c r="F4026" s="8">
        <v>158000000</v>
      </c>
      <c r="G4026" s="7" t="s">
        <v>20830</v>
      </c>
      <c r="H4026" s="5">
        <v>5.2467396018151147E-2</v>
      </c>
      <c r="I4026" s="12">
        <v>2.752827644925503E-3</v>
      </c>
    </row>
    <row r="4027" spans="1:9" hidden="1" outlineLevel="1">
      <c r="A4027" s="7" t="s">
        <v>20853</v>
      </c>
      <c r="B4027" s="7" t="s">
        <v>20854</v>
      </c>
      <c r="C4027" s="7" t="s">
        <v>3</v>
      </c>
      <c r="D4027" s="8">
        <v>533339000</v>
      </c>
      <c r="E4027" s="7" t="s">
        <v>3</v>
      </c>
      <c r="F4027" s="8">
        <v>469239000</v>
      </c>
      <c r="G4027" s="7" t="s">
        <v>20830</v>
      </c>
      <c r="H4027" s="5">
        <v>4.4865974867604158E-2</v>
      </c>
      <c r="I4027" s="12">
        <v>2.0129557008204879E-3</v>
      </c>
    </row>
    <row r="4028" spans="1:9" hidden="1" outlineLevel="1">
      <c r="A4028" s="7" t="s">
        <v>20855</v>
      </c>
      <c r="B4028" s="7" t="s">
        <v>20856</v>
      </c>
      <c r="C4028" s="7" t="s">
        <v>3</v>
      </c>
      <c r="D4028" s="8">
        <v>1979393000</v>
      </c>
      <c r="E4028" s="7" t="s">
        <v>3</v>
      </c>
      <c r="F4028" s="8">
        <v>538982000</v>
      </c>
      <c r="G4028" s="7" t="s">
        <v>20830</v>
      </c>
      <c r="H4028" s="5">
        <v>0.16651209941727793</v>
      </c>
      <c r="I4028" s="12">
        <v>2.772627925234945E-2</v>
      </c>
    </row>
    <row r="4029" spans="1:9" hidden="1" outlineLevel="1">
      <c r="A4029" s="7" t="s">
        <v>20857</v>
      </c>
      <c r="B4029" s="7" t="s">
        <v>20858</v>
      </c>
      <c r="C4029" s="7" t="s">
        <v>3</v>
      </c>
      <c r="D4029" s="8"/>
      <c r="E4029" s="7" t="s">
        <v>3</v>
      </c>
      <c r="F4029" s="8"/>
      <c r="G4029" s="7" t="s">
        <v>20830</v>
      </c>
      <c r="H4029" s="5">
        <v>0</v>
      </c>
      <c r="I4029" s="12">
        <v>0</v>
      </c>
    </row>
    <row r="4030" spans="1:9" hidden="1" outlineLevel="1">
      <c r="A4030" s="7" t="s">
        <v>20859</v>
      </c>
      <c r="B4030" s="7" t="s">
        <v>20860</v>
      </c>
      <c r="C4030" s="7" t="s">
        <v>3</v>
      </c>
      <c r="D4030" s="8">
        <v>3573732000</v>
      </c>
      <c r="E4030" s="7" t="s">
        <v>3</v>
      </c>
      <c r="F4030" s="8">
        <v>1220485000</v>
      </c>
      <c r="G4030" s="7" t="s">
        <v>20830</v>
      </c>
      <c r="H4030" s="5">
        <v>0.30063237471018012</v>
      </c>
      <c r="I4030" s="12">
        <v>9.0379824723882146E-2</v>
      </c>
    </row>
    <row r="4031" spans="1:9" hidden="1" outlineLevel="1">
      <c r="A4031" s="7" t="s">
        <v>20861</v>
      </c>
      <c r="B4031" s="7" t="s">
        <v>20862</v>
      </c>
      <c r="C4031" s="7" t="s">
        <v>3</v>
      </c>
      <c r="D4031" s="8">
        <v>7726580</v>
      </c>
      <c r="E4031" s="7" t="s">
        <v>3</v>
      </c>
      <c r="F4031" s="8">
        <v>35041910</v>
      </c>
      <c r="G4031" s="7" t="s">
        <v>20830</v>
      </c>
      <c r="H4031" s="5">
        <v>6.4998161411884919E-4</v>
      </c>
      <c r="I4031" s="12">
        <v>4.2247609869254456E-7</v>
      </c>
    </row>
    <row r="4032" spans="1:9" hidden="1" outlineLevel="1">
      <c r="A4032" s="7" t="s">
        <v>20863</v>
      </c>
      <c r="B4032" s="7" t="s">
        <v>20864</v>
      </c>
      <c r="C4032" s="7" t="s">
        <v>3</v>
      </c>
      <c r="D4032" s="8">
        <v>8271550</v>
      </c>
      <c r="E4032" s="7" t="s">
        <v>3</v>
      </c>
      <c r="F4032" s="8">
        <v>4485300</v>
      </c>
      <c r="G4032" s="7" t="s">
        <v>20830</v>
      </c>
      <c r="H4032" s="5">
        <v>6.9582602137876885E-4</v>
      </c>
      <c r="I4032" s="12">
        <v>4.841738520278069E-7</v>
      </c>
    </row>
    <row r="4033" spans="1:9" hidden="1" outlineLevel="1">
      <c r="A4033" s="7" t="s">
        <v>20865</v>
      </c>
      <c r="B4033" s="7" t="s">
        <v>20866</v>
      </c>
      <c r="C4033" s="7" t="s">
        <v>3</v>
      </c>
      <c r="D4033" s="8">
        <v>128290</v>
      </c>
      <c r="E4033" s="7" t="s">
        <v>3</v>
      </c>
      <c r="F4033" s="8">
        <v>2179570</v>
      </c>
      <c r="G4033" s="7" t="s">
        <v>20830</v>
      </c>
      <c r="H4033" s="5">
        <v>1.0792115175835514E-5</v>
      </c>
      <c r="I4033" s="12">
        <v>1.1646974996849921E-10</v>
      </c>
    </row>
    <row r="4034" spans="1:9" hidden="1" outlineLevel="1">
      <c r="A4034" s="7" t="s">
        <v>20867</v>
      </c>
      <c r="B4034" s="7" t="s">
        <v>20868</v>
      </c>
      <c r="C4034" s="7" t="s">
        <v>3</v>
      </c>
      <c r="D4034" s="8">
        <v>1460530</v>
      </c>
      <c r="E4034" s="7" t="s">
        <v>3</v>
      </c>
      <c r="F4034" s="8">
        <v>1911210</v>
      </c>
      <c r="G4034" s="7" t="s">
        <v>20830</v>
      </c>
      <c r="H4034" s="5">
        <v>1.2286388633379877E-4</v>
      </c>
      <c r="I4034" s="12">
        <v>1.5095534565044627E-8</v>
      </c>
    </row>
    <row r="4035" spans="1:9" hidden="1" outlineLevel="1">
      <c r="A4035" s="7" t="s">
        <v>20869</v>
      </c>
      <c r="B4035" s="7" t="s">
        <v>20870</v>
      </c>
      <c r="C4035" s="7" t="s">
        <v>3</v>
      </c>
      <c r="D4035" s="8">
        <v>0</v>
      </c>
      <c r="E4035" s="7" t="s">
        <v>3</v>
      </c>
      <c r="F4035" s="8">
        <v>1420</v>
      </c>
      <c r="G4035" s="7" t="s">
        <v>20830</v>
      </c>
      <c r="H4035" s="5">
        <v>0</v>
      </c>
      <c r="I4035" s="12">
        <v>0</v>
      </c>
    </row>
    <row r="4036" spans="1:9" hidden="1" outlineLevel="1">
      <c r="A4036" s="7" t="s">
        <v>20871</v>
      </c>
      <c r="B4036" s="7" t="s">
        <v>20872</v>
      </c>
      <c r="C4036" s="7" t="s">
        <v>3</v>
      </c>
      <c r="D4036" s="8"/>
      <c r="E4036" s="7" t="s">
        <v>3</v>
      </c>
      <c r="F4036" s="8"/>
      <c r="G4036" s="7" t="s">
        <v>20830</v>
      </c>
      <c r="H4036" s="5">
        <v>0</v>
      </c>
      <c r="I4036" s="12">
        <v>0</v>
      </c>
    </row>
    <row r="4037" spans="1:9" collapsed="1"/>
    <row r="4038" spans="1:9" s="17" customFormat="1">
      <c r="A4038" s="13"/>
      <c r="B4038" s="13" t="s">
        <v>20830</v>
      </c>
      <c r="C4038" s="13"/>
      <c r="D4038" s="20">
        <v>11887382400</v>
      </c>
      <c r="E4038" s="13"/>
      <c r="F4038" s="13"/>
      <c r="G4038" s="13"/>
      <c r="H4038" s="13" t="s">
        <v>13493</v>
      </c>
      <c r="I4038" s="20">
        <v>1999.7281443596034</v>
      </c>
    </row>
    <row r="4039" spans="1:9">
      <c r="A4039" s="5"/>
      <c r="B4039" s="5"/>
      <c r="C4039" s="5"/>
      <c r="D4039" s="5"/>
      <c r="E4039" s="5"/>
      <c r="F4039" s="5"/>
      <c r="G4039" s="5"/>
      <c r="H4039" s="5"/>
      <c r="I4039" s="5"/>
    </row>
    <row r="4040" spans="1:9" ht="42" hidden="1" outlineLevel="1">
      <c r="A4040" s="6" t="s">
        <v>13494</v>
      </c>
      <c r="B4040" s="6" t="s">
        <v>13495</v>
      </c>
      <c r="C4040" s="6" t="s">
        <v>13497</v>
      </c>
      <c r="D4040" s="6" t="s">
        <v>13498</v>
      </c>
      <c r="E4040" s="6" t="s">
        <v>13499</v>
      </c>
      <c r="F4040" s="6" t="s">
        <v>13500</v>
      </c>
      <c r="G4040" s="6" t="s">
        <v>13496</v>
      </c>
      <c r="H4040" s="5"/>
      <c r="I4040" s="5"/>
    </row>
    <row r="4041" spans="1:9" hidden="1" outlineLevel="1">
      <c r="A4041" s="7" t="s">
        <v>20873</v>
      </c>
      <c r="B4041" s="7" t="s">
        <v>20874</v>
      </c>
      <c r="C4041" s="7" t="s">
        <v>3</v>
      </c>
      <c r="D4041" s="8">
        <v>95947000</v>
      </c>
      <c r="E4041" s="7" t="s">
        <v>3</v>
      </c>
      <c r="F4041" s="8">
        <v>64411000</v>
      </c>
      <c r="G4041" s="7" t="s">
        <v>20875</v>
      </c>
      <c r="H4041" s="5">
        <v>5.2984235531655904E-4</v>
      </c>
      <c r="I4041" s="12">
        <v>2.8073292148739881E-7</v>
      </c>
    </row>
    <row r="4042" spans="1:9" hidden="1" outlineLevel="1">
      <c r="A4042" s="7" t="s">
        <v>20876</v>
      </c>
      <c r="B4042" s="7" t="s">
        <v>20877</v>
      </c>
      <c r="C4042" s="7" t="s">
        <v>3</v>
      </c>
      <c r="D4042" s="8">
        <v>478816000</v>
      </c>
      <c r="E4042" s="7" t="s">
        <v>3</v>
      </c>
      <c r="F4042" s="8">
        <v>214481000</v>
      </c>
      <c r="G4042" s="7" t="s">
        <v>20875</v>
      </c>
      <c r="H4042" s="5">
        <v>2.6441368380799141E-3</v>
      </c>
      <c r="I4042" s="12">
        <v>6.9914596184912458E-6</v>
      </c>
    </row>
    <row r="4043" spans="1:9" hidden="1" outlineLevel="1">
      <c r="A4043" s="7" t="s">
        <v>20878</v>
      </c>
      <c r="B4043" s="7" t="s">
        <v>20879</v>
      </c>
      <c r="C4043" s="7" t="s">
        <v>3</v>
      </c>
      <c r="D4043" s="8">
        <v>6000</v>
      </c>
      <c r="E4043" s="7" t="s">
        <v>3</v>
      </c>
      <c r="F4043" s="8">
        <v>303000</v>
      </c>
      <c r="G4043" s="7" t="s">
        <v>20875</v>
      </c>
      <c r="H4043" s="5">
        <v>3.3133439627079052E-8</v>
      </c>
      <c r="I4043" s="12">
        <v>1.0978248215212925E-15</v>
      </c>
    </row>
    <row r="4044" spans="1:9" hidden="1" outlineLevel="1">
      <c r="A4044" s="7" t="s">
        <v>20880</v>
      </c>
      <c r="B4044" s="7" t="s">
        <v>20881</v>
      </c>
      <c r="C4044" s="7" t="s">
        <v>3</v>
      </c>
      <c r="D4044" s="8">
        <v>25297000</v>
      </c>
      <c r="E4044" s="7" t="s">
        <v>3</v>
      </c>
      <c r="F4044" s="8">
        <v>8991000</v>
      </c>
      <c r="G4044" s="7" t="s">
        <v>20875</v>
      </c>
      <c r="H4044" s="5">
        <v>1.3969610370770315E-4</v>
      </c>
      <c r="I4044" s="12">
        <v>1.9515001391113354E-8</v>
      </c>
    </row>
    <row r="4045" spans="1:9" hidden="1" outlineLevel="1">
      <c r="A4045" s="7" t="s">
        <v>20882</v>
      </c>
      <c r="B4045" s="7" t="s">
        <v>20883</v>
      </c>
      <c r="C4045" s="7" t="s">
        <v>3</v>
      </c>
      <c r="D4045" s="8">
        <v>742183000</v>
      </c>
      <c r="E4045" s="7" t="s">
        <v>3</v>
      </c>
      <c r="F4045" s="8">
        <v>811908000</v>
      </c>
      <c r="G4045" s="7" t="s">
        <v>20875</v>
      </c>
      <c r="H4045" s="5">
        <v>4.0985126037907356E-3</v>
      </c>
      <c r="I4045" s="12">
        <v>1.6797805563431514E-5</v>
      </c>
    </row>
    <row r="4046" spans="1:9" hidden="1" outlineLevel="1">
      <c r="A4046" s="7" t="s">
        <v>20884</v>
      </c>
      <c r="B4046" s="7" t="s">
        <v>20885</v>
      </c>
      <c r="C4046" s="7" t="s">
        <v>3</v>
      </c>
      <c r="D4046" s="8">
        <v>1046438000</v>
      </c>
      <c r="E4046" s="7" t="s">
        <v>3</v>
      </c>
      <c r="F4046" s="8">
        <v>1271660000</v>
      </c>
      <c r="G4046" s="7" t="s">
        <v>20875</v>
      </c>
      <c r="H4046" s="5">
        <v>5.7786817160802254E-3</v>
      </c>
      <c r="I4046" s="12">
        <v>3.3393162375759902E-5</v>
      </c>
    </row>
    <row r="4047" spans="1:9" hidden="1" outlineLevel="1">
      <c r="A4047" s="7" t="s">
        <v>20886</v>
      </c>
      <c r="B4047" s="7" t="s">
        <v>20887</v>
      </c>
      <c r="C4047" s="7" t="s">
        <v>3</v>
      </c>
      <c r="D4047" s="8">
        <v>2374300000</v>
      </c>
      <c r="E4047" s="7" t="s">
        <v>3</v>
      </c>
      <c r="F4047" s="8">
        <v>3408800000</v>
      </c>
      <c r="G4047" s="7" t="s">
        <v>20875</v>
      </c>
      <c r="H4047" s="5">
        <v>1.3111454284428966E-2</v>
      </c>
      <c r="I4047" s="12">
        <v>1.7191023345267069E-4</v>
      </c>
    </row>
    <row r="4048" spans="1:9" hidden="1" outlineLevel="1">
      <c r="A4048" s="7" t="s">
        <v>20888</v>
      </c>
      <c r="B4048" s="7" t="s">
        <v>378</v>
      </c>
      <c r="C4048" s="7" t="s">
        <v>3</v>
      </c>
      <c r="D4048" s="8">
        <v>17911000</v>
      </c>
      <c r="E4048" s="7" t="s">
        <v>3</v>
      </c>
      <c r="F4048" s="8">
        <v>7984000</v>
      </c>
      <c r="G4048" s="7" t="s">
        <v>20875</v>
      </c>
      <c r="H4048" s="5">
        <v>9.8908839526768832E-5</v>
      </c>
      <c r="I4048" s="12">
        <v>9.7829585365321082E-9</v>
      </c>
    </row>
    <row r="4049" spans="1:9" hidden="1" outlineLevel="1">
      <c r="A4049" s="7" t="s">
        <v>20889</v>
      </c>
      <c r="B4049" s="7" t="s">
        <v>20890</v>
      </c>
      <c r="C4049" s="7" t="s">
        <v>3</v>
      </c>
      <c r="D4049" s="8">
        <v>28524000</v>
      </c>
      <c r="E4049" s="7" t="s">
        <v>3</v>
      </c>
      <c r="F4049" s="8">
        <v>13139000</v>
      </c>
      <c r="G4049" s="7" t="s">
        <v>20875</v>
      </c>
      <c r="H4049" s="5">
        <v>1.5751637198713382E-4</v>
      </c>
      <c r="I4049" s="12">
        <v>2.4811407443989115E-8</v>
      </c>
    </row>
    <row r="4050" spans="1:9" hidden="1" outlineLevel="1">
      <c r="A4050" s="7" t="s">
        <v>20891</v>
      </c>
      <c r="B4050" s="7" t="s">
        <v>20892</v>
      </c>
      <c r="C4050" s="7" t="s">
        <v>3</v>
      </c>
      <c r="D4050" s="8">
        <v>0</v>
      </c>
      <c r="E4050" s="7" t="s">
        <v>3</v>
      </c>
      <c r="F4050" s="8">
        <v>0</v>
      </c>
      <c r="G4050" s="7" t="s">
        <v>20875</v>
      </c>
      <c r="H4050" s="5">
        <v>0</v>
      </c>
      <c r="I4050" s="12">
        <v>0</v>
      </c>
    </row>
    <row r="4051" spans="1:9" hidden="1" outlineLevel="1">
      <c r="A4051" s="7" t="s">
        <v>20893</v>
      </c>
      <c r="B4051" s="7" t="s">
        <v>8787</v>
      </c>
      <c r="C4051" s="7" t="s">
        <v>3</v>
      </c>
      <c r="D4051" s="8">
        <v>717569000</v>
      </c>
      <c r="E4051" s="7" t="s">
        <v>3</v>
      </c>
      <c r="F4051" s="8">
        <v>740680000</v>
      </c>
      <c r="G4051" s="7" t="s">
        <v>20875</v>
      </c>
      <c r="H4051" s="5">
        <v>3.9625881899605815E-3</v>
      </c>
      <c r="I4051" s="12">
        <v>1.5702105163215077E-5</v>
      </c>
    </row>
    <row r="4052" spans="1:9" hidden="1" outlineLevel="1">
      <c r="A4052" s="7" t="s">
        <v>20894</v>
      </c>
      <c r="B4052" s="7" t="s">
        <v>20895</v>
      </c>
      <c r="C4052" s="7" t="s">
        <v>3</v>
      </c>
      <c r="D4052" s="8">
        <v>16952000</v>
      </c>
      <c r="E4052" s="7" t="s">
        <v>3</v>
      </c>
      <c r="F4052" s="8">
        <v>9534000</v>
      </c>
      <c r="G4052" s="7" t="s">
        <v>20875</v>
      </c>
      <c r="H4052" s="5">
        <v>9.361301142637402E-5</v>
      </c>
      <c r="I4052" s="12">
        <v>8.7633959083144333E-9</v>
      </c>
    </row>
    <row r="4053" spans="1:9" hidden="1" outlineLevel="1">
      <c r="A4053" s="7" t="s">
        <v>20896</v>
      </c>
      <c r="B4053" s="7" t="s">
        <v>20897</v>
      </c>
      <c r="C4053" s="7" t="s">
        <v>3</v>
      </c>
      <c r="D4053" s="8">
        <v>1456282000</v>
      </c>
      <c r="E4053" s="7" t="s">
        <v>3</v>
      </c>
      <c r="F4053" s="8">
        <v>859932000</v>
      </c>
      <c r="G4053" s="7" t="s">
        <v>20875</v>
      </c>
      <c r="H4053" s="5">
        <v>8.0419386211669896E-3</v>
      </c>
      <c r="I4053" s="12">
        <v>6.4672776786617227E-5</v>
      </c>
    </row>
    <row r="4054" spans="1:9" hidden="1" outlineLevel="1">
      <c r="A4054" s="7" t="s">
        <v>20898</v>
      </c>
      <c r="B4054" s="7" t="s">
        <v>20899</v>
      </c>
      <c r="C4054" s="7" t="s">
        <v>3</v>
      </c>
      <c r="D4054" s="8">
        <v>871683000</v>
      </c>
      <c r="E4054" s="7" t="s">
        <v>3</v>
      </c>
      <c r="F4054" s="8">
        <v>1074123000</v>
      </c>
      <c r="G4054" s="7" t="s">
        <v>20875</v>
      </c>
      <c r="H4054" s="5">
        <v>4.8136426757418582E-3</v>
      </c>
      <c r="I4054" s="12">
        <v>2.3171155809723236E-5</v>
      </c>
    </row>
    <row r="4055" spans="1:9" hidden="1" outlineLevel="1">
      <c r="A4055" s="7" t="s">
        <v>20900</v>
      </c>
      <c r="B4055" s="7" t="s">
        <v>5779</v>
      </c>
      <c r="C4055" s="7" t="s">
        <v>3</v>
      </c>
      <c r="D4055" s="8">
        <v>16615000000</v>
      </c>
      <c r="E4055" s="7" t="s">
        <v>3</v>
      </c>
      <c r="F4055" s="8">
        <v>18141000000</v>
      </c>
      <c r="G4055" s="7" t="s">
        <v>20875</v>
      </c>
      <c r="H4055" s="5">
        <v>9.1752016567319752E-2</v>
      </c>
      <c r="I4055" s="12">
        <v>8.418432544169718E-3</v>
      </c>
    </row>
    <row r="4056" spans="1:9" hidden="1" outlineLevel="1">
      <c r="A4056" s="7" t="s">
        <v>20901</v>
      </c>
      <c r="B4056" s="7" t="s">
        <v>20902</v>
      </c>
      <c r="C4056" s="7" t="s">
        <v>3</v>
      </c>
      <c r="D4056" s="8">
        <v>68866000</v>
      </c>
      <c r="E4056" s="7" t="s">
        <v>3</v>
      </c>
      <c r="F4056" s="8">
        <v>6124000</v>
      </c>
      <c r="G4056" s="7" t="s">
        <v>20875</v>
      </c>
      <c r="H4056" s="5">
        <v>3.8029457555973772E-4</v>
      </c>
      <c r="I4056" s="12">
        <v>1.4462396420016105E-7</v>
      </c>
    </row>
    <row r="4057" spans="1:9" hidden="1" outlineLevel="1">
      <c r="A4057" s="7" t="s">
        <v>20903</v>
      </c>
      <c r="B4057" s="7" t="s">
        <v>20904</v>
      </c>
      <c r="C4057" s="7" t="s">
        <v>3</v>
      </c>
      <c r="D4057" s="8">
        <v>6396000</v>
      </c>
      <c r="E4057" s="7" t="s">
        <v>3</v>
      </c>
      <c r="F4057" s="8">
        <v>2094000</v>
      </c>
      <c r="G4057" s="7" t="s">
        <v>20875</v>
      </c>
      <c r="H4057" s="5">
        <v>3.5320246642466271E-5</v>
      </c>
      <c r="I4057" s="12">
        <v>1.24751982288465E-9</v>
      </c>
    </row>
    <row r="4058" spans="1:9" hidden="1" outlineLevel="1">
      <c r="A4058" s="7" t="s">
        <v>20905</v>
      </c>
      <c r="B4058" s="7" t="s">
        <v>20906</v>
      </c>
      <c r="C4058" s="7" t="s">
        <v>3</v>
      </c>
      <c r="D4058" s="8">
        <v>344192000</v>
      </c>
      <c r="E4058" s="7" t="s">
        <v>3</v>
      </c>
      <c r="F4058" s="8">
        <v>129089000</v>
      </c>
      <c r="G4058" s="7" t="s">
        <v>20875</v>
      </c>
      <c r="H4058" s="5">
        <v>1.9007108086872657E-3</v>
      </c>
      <c r="I4058" s="12">
        <v>3.6127015782605996E-6</v>
      </c>
    </row>
    <row r="4059" spans="1:9" hidden="1" outlineLevel="1">
      <c r="A4059" s="7" t="s">
        <v>20907</v>
      </c>
      <c r="B4059" s="7" t="s">
        <v>20908</v>
      </c>
      <c r="C4059" s="7" t="s">
        <v>3</v>
      </c>
      <c r="D4059" s="8">
        <v>30085000</v>
      </c>
      <c r="E4059" s="7" t="s">
        <v>3</v>
      </c>
      <c r="F4059" s="8">
        <v>22667000</v>
      </c>
      <c r="G4059" s="7" t="s">
        <v>20875</v>
      </c>
      <c r="H4059" s="5">
        <v>1.6613658853011223E-4</v>
      </c>
      <c r="I4059" s="12">
        <v>2.7601366048423819E-8</v>
      </c>
    </row>
    <row r="4060" spans="1:9" hidden="1" outlineLevel="1">
      <c r="A4060" s="7" t="s">
        <v>20909</v>
      </c>
      <c r="B4060" s="7" t="s">
        <v>20910</v>
      </c>
      <c r="C4060" s="7" t="s">
        <v>3</v>
      </c>
      <c r="D4060" s="8">
        <v>135100</v>
      </c>
      <c r="E4060" s="7" t="s">
        <v>3</v>
      </c>
      <c r="F4060" s="8">
        <v>1336100</v>
      </c>
      <c r="G4060" s="7" t="s">
        <v>20875</v>
      </c>
      <c r="H4060" s="5">
        <v>7.4605461560306337E-7</v>
      </c>
      <c r="I4060" s="12">
        <v>5.5659748946263467E-13</v>
      </c>
    </row>
    <row r="4061" spans="1:9" hidden="1" outlineLevel="1">
      <c r="A4061" s="7" t="s">
        <v>20911</v>
      </c>
      <c r="B4061" s="7" t="s">
        <v>20912</v>
      </c>
      <c r="C4061" s="7" t="s">
        <v>3</v>
      </c>
      <c r="D4061" s="8">
        <v>29204820</v>
      </c>
      <c r="E4061" s="7" t="s">
        <v>3</v>
      </c>
      <c r="F4061" s="8">
        <v>24077710</v>
      </c>
      <c r="G4061" s="7" t="s">
        <v>20875</v>
      </c>
      <c r="H4061" s="5">
        <v>1.6127602338161849E-4</v>
      </c>
      <c r="I4061" s="12">
        <v>2.6009955717788354E-8</v>
      </c>
    </row>
    <row r="4062" spans="1:9" hidden="1" outlineLevel="1">
      <c r="A4062" s="7" t="s">
        <v>20913</v>
      </c>
      <c r="B4062" s="7" t="s">
        <v>20914</v>
      </c>
      <c r="C4062" s="7" t="s">
        <v>3</v>
      </c>
      <c r="D4062" s="8">
        <v>5247000</v>
      </c>
      <c r="E4062" s="7" t="s">
        <v>3</v>
      </c>
      <c r="F4062" s="8">
        <v>11322000</v>
      </c>
      <c r="G4062" s="7" t="s">
        <v>20875</v>
      </c>
      <c r="H4062" s="5">
        <v>2.8975192953880632E-5</v>
      </c>
      <c r="I4062" s="12">
        <v>8.3956180671461381E-10</v>
      </c>
    </row>
    <row r="4063" spans="1:9" hidden="1" outlineLevel="1">
      <c r="A4063" s="7" t="s">
        <v>20915</v>
      </c>
      <c r="B4063" s="7" t="s">
        <v>20916</v>
      </c>
      <c r="C4063" s="7" t="s">
        <v>3</v>
      </c>
      <c r="D4063" s="8">
        <v>26474000</v>
      </c>
      <c r="E4063" s="7" t="s">
        <v>3</v>
      </c>
      <c r="F4063" s="8">
        <v>50266000</v>
      </c>
      <c r="G4063" s="7" t="s">
        <v>20875</v>
      </c>
      <c r="H4063" s="5">
        <v>1.4619578011454849E-4</v>
      </c>
      <c r="I4063" s="12">
        <v>2.137320612330141E-8</v>
      </c>
    </row>
    <row r="4064" spans="1:9" hidden="1" outlineLevel="1">
      <c r="A4064" s="7" t="s">
        <v>20917</v>
      </c>
      <c r="B4064" s="7" t="s">
        <v>20918</v>
      </c>
      <c r="C4064" s="7" t="s">
        <v>3</v>
      </c>
      <c r="D4064" s="8">
        <v>118085000</v>
      </c>
      <c r="E4064" s="7" t="s">
        <v>3</v>
      </c>
      <c r="F4064" s="8">
        <v>28902000</v>
      </c>
      <c r="G4064" s="7" t="s">
        <v>20875</v>
      </c>
      <c r="H4064" s="5">
        <v>6.5209370306060503E-4</v>
      </c>
      <c r="I4064" s="12">
        <v>4.2522619757129251E-7</v>
      </c>
    </row>
    <row r="4065" spans="1:9" hidden="1" outlineLevel="1">
      <c r="A4065" s="7" t="s">
        <v>20919</v>
      </c>
      <c r="B4065" s="7" t="s">
        <v>20920</v>
      </c>
      <c r="C4065" s="7" t="s">
        <v>3</v>
      </c>
      <c r="D4065" s="8">
        <v>832282000</v>
      </c>
      <c r="E4065" s="7" t="s">
        <v>3</v>
      </c>
      <c r="F4065" s="8">
        <v>478863000</v>
      </c>
      <c r="G4065" s="7" t="s">
        <v>20875</v>
      </c>
      <c r="H4065" s="5">
        <v>4.5960608999507683E-3</v>
      </c>
      <c r="I4065" s="12">
        <v>2.1123775796056266E-5</v>
      </c>
    </row>
    <row r="4066" spans="1:9" hidden="1" outlineLevel="1">
      <c r="A4066" s="7" t="s">
        <v>20921</v>
      </c>
      <c r="B4066" s="7" t="s">
        <v>1353</v>
      </c>
      <c r="C4066" s="7" t="s">
        <v>3</v>
      </c>
      <c r="D4066" s="8">
        <v>6417615000</v>
      </c>
      <c r="E4066" s="7" t="s">
        <v>3</v>
      </c>
      <c r="F4066" s="8">
        <v>6107790000</v>
      </c>
      <c r="G4066" s="7" t="s">
        <v>20875</v>
      </c>
      <c r="H4066" s="5">
        <v>3.5439609858722826E-2</v>
      </c>
      <c r="I4066" s="12">
        <v>1.2559659469384842E-3</v>
      </c>
    </row>
    <row r="4067" spans="1:9" hidden="1" outlineLevel="1">
      <c r="A4067" s="7" t="s">
        <v>20922</v>
      </c>
      <c r="B4067" s="7" t="s">
        <v>20923</v>
      </c>
      <c r="C4067" s="7" t="s">
        <v>3</v>
      </c>
      <c r="D4067" s="8"/>
      <c r="E4067" s="7" t="s">
        <v>3</v>
      </c>
      <c r="F4067" s="8"/>
      <c r="G4067" s="7" t="s">
        <v>20875</v>
      </c>
      <c r="H4067" s="5">
        <v>0</v>
      </c>
      <c r="I4067" s="12">
        <v>0</v>
      </c>
    </row>
    <row r="4068" spans="1:9" hidden="1" outlineLevel="1">
      <c r="A4068" s="7" t="s">
        <v>20924</v>
      </c>
      <c r="B4068" s="7" t="s">
        <v>9283</v>
      </c>
      <c r="C4068" s="7" t="s">
        <v>3</v>
      </c>
      <c r="D4068" s="8">
        <v>8065326000</v>
      </c>
      <c r="E4068" s="7" t="s">
        <v>3</v>
      </c>
      <c r="F4068" s="8">
        <v>8974443000</v>
      </c>
      <c r="G4068" s="7" t="s">
        <v>20875</v>
      </c>
      <c r="H4068" s="5">
        <v>4.4538665348951838E-2</v>
      </c>
      <c r="I4068" s="12">
        <v>1.9836927110659232E-3</v>
      </c>
    </row>
    <row r="4069" spans="1:9" hidden="1" outlineLevel="1">
      <c r="A4069" s="7" t="s">
        <v>20925</v>
      </c>
      <c r="B4069" s="7" t="s">
        <v>20926</v>
      </c>
      <c r="C4069" s="7" t="s">
        <v>3</v>
      </c>
      <c r="D4069" s="8">
        <v>305074000</v>
      </c>
      <c r="E4069" s="7" t="s">
        <v>3</v>
      </c>
      <c r="F4069" s="8">
        <v>244551000</v>
      </c>
      <c r="G4069" s="7" t="s">
        <v>20875</v>
      </c>
      <c r="H4069" s="5">
        <v>1.6846918267985859E-3</v>
      </c>
      <c r="I4069" s="12">
        <v>2.8381865512819563E-6</v>
      </c>
    </row>
    <row r="4070" spans="1:9" hidden="1" outlineLevel="1">
      <c r="A4070" s="7" t="s">
        <v>20927</v>
      </c>
      <c r="B4070" s="7" t="s">
        <v>20928</v>
      </c>
      <c r="C4070" s="7" t="s">
        <v>3</v>
      </c>
      <c r="D4070" s="8">
        <v>3231000</v>
      </c>
      <c r="E4070" s="7" t="s">
        <v>3</v>
      </c>
      <c r="F4070" s="8"/>
      <c r="G4070" s="7" t="s">
        <v>20875</v>
      </c>
      <c r="H4070" s="5">
        <v>1.784235723918207E-5</v>
      </c>
      <c r="I4070" s="12">
        <v>3.1834971185059281E-10</v>
      </c>
    </row>
    <row r="4071" spans="1:9" hidden="1" outlineLevel="1">
      <c r="A4071" s="7" t="s">
        <v>20929</v>
      </c>
      <c r="B4071" s="7" t="s">
        <v>20930</v>
      </c>
      <c r="C4071" s="7" t="s">
        <v>3</v>
      </c>
      <c r="D4071" s="8">
        <v>-19000</v>
      </c>
      <c r="E4071" s="7" t="s">
        <v>3</v>
      </c>
      <c r="F4071" s="8">
        <v>8810000</v>
      </c>
      <c r="G4071" s="7" t="s">
        <v>20875</v>
      </c>
      <c r="H4071" s="5">
        <v>-1.0492255881908367E-7</v>
      </c>
      <c r="I4071" s="12">
        <v>1.1008743349144073E-14</v>
      </c>
    </row>
    <row r="4072" spans="1:9" hidden="1" outlineLevel="1">
      <c r="A4072" s="7" t="s">
        <v>20931</v>
      </c>
      <c r="B4072" s="7" t="s">
        <v>20932</v>
      </c>
      <c r="C4072" s="7" t="s">
        <v>3</v>
      </c>
      <c r="D4072" s="8">
        <v>19392000</v>
      </c>
      <c r="E4072" s="7" t="s">
        <v>3</v>
      </c>
      <c r="F4072" s="8">
        <v>37346000</v>
      </c>
      <c r="G4072" s="7" t="s">
        <v>20875</v>
      </c>
      <c r="H4072" s="5">
        <v>1.0708727687471951E-4</v>
      </c>
      <c r="I4072" s="12">
        <v>1.1467684868442836E-8</v>
      </c>
    </row>
    <row r="4073" spans="1:9" hidden="1" outlineLevel="1">
      <c r="A4073" s="7" t="s">
        <v>20933</v>
      </c>
      <c r="B4073" s="7" t="s">
        <v>20934</v>
      </c>
      <c r="C4073" s="7" t="s">
        <v>3</v>
      </c>
      <c r="D4073" s="8">
        <v>0</v>
      </c>
      <c r="E4073" s="7" t="s">
        <v>3</v>
      </c>
      <c r="F4073" s="8">
        <v>24840000</v>
      </c>
      <c r="G4073" s="7" t="s">
        <v>20875</v>
      </c>
      <c r="H4073" s="5">
        <v>0</v>
      </c>
      <c r="I4073" s="12">
        <v>0</v>
      </c>
    </row>
    <row r="4074" spans="1:9" hidden="1" outlineLevel="1">
      <c r="A4074" s="7" t="s">
        <v>20935</v>
      </c>
      <c r="B4074" s="7" t="s">
        <v>20936</v>
      </c>
      <c r="C4074" s="7" t="s">
        <v>3</v>
      </c>
      <c r="D4074" s="8">
        <v>6011600000</v>
      </c>
      <c r="E4074" s="7" t="s">
        <v>3</v>
      </c>
      <c r="F4074" s="8">
        <v>7301800000</v>
      </c>
      <c r="G4074" s="7" t="s">
        <v>20875</v>
      </c>
      <c r="H4074" s="5">
        <v>3.3197497610358076E-2</v>
      </c>
      <c r="I4074" s="12">
        <v>1.1020738475897302E-3</v>
      </c>
    </row>
    <row r="4075" spans="1:9" hidden="1" outlineLevel="1">
      <c r="A4075" s="7" t="s">
        <v>20937</v>
      </c>
      <c r="B4075" s="7" t="s">
        <v>8002</v>
      </c>
      <c r="C4075" s="7" t="s">
        <v>3</v>
      </c>
      <c r="D4075" s="8">
        <v>1004773000</v>
      </c>
      <c r="E4075" s="7" t="s">
        <v>3</v>
      </c>
      <c r="F4075" s="8">
        <v>1361305000</v>
      </c>
      <c r="G4075" s="7" t="s">
        <v>20875</v>
      </c>
      <c r="H4075" s="5">
        <v>5.5485975890698508E-3</v>
      </c>
      <c r="I4075" s="12">
        <v>3.0786935205431759E-5</v>
      </c>
    </row>
    <row r="4076" spans="1:9" hidden="1" outlineLevel="1">
      <c r="A4076" s="7" t="s">
        <v>20938</v>
      </c>
      <c r="B4076" s="7" t="s">
        <v>20939</v>
      </c>
      <c r="C4076" s="7" t="s">
        <v>3</v>
      </c>
      <c r="D4076" s="8">
        <v>20014000</v>
      </c>
      <c r="E4076" s="7" t="s">
        <v>3</v>
      </c>
      <c r="F4076" s="8">
        <v>12249000</v>
      </c>
      <c r="G4076" s="7" t="s">
        <v>20875</v>
      </c>
      <c r="H4076" s="5">
        <v>1.1052211011606004E-4</v>
      </c>
      <c r="I4076" s="12">
        <v>1.2215136824506501E-8</v>
      </c>
    </row>
    <row r="4077" spans="1:9" hidden="1" outlineLevel="1">
      <c r="A4077" s="7" t="s">
        <v>20940</v>
      </c>
      <c r="B4077" s="7" t="s">
        <v>20941</v>
      </c>
      <c r="C4077" s="7" t="s">
        <v>3</v>
      </c>
      <c r="D4077" s="8">
        <v>1442000</v>
      </c>
      <c r="E4077" s="7" t="s">
        <v>3</v>
      </c>
      <c r="F4077" s="8">
        <v>438000</v>
      </c>
      <c r="G4077" s="7" t="s">
        <v>20875</v>
      </c>
      <c r="H4077" s="5">
        <v>7.9630699903746662E-6</v>
      </c>
      <c r="I4077" s="12">
        <v>6.3410483671605586E-11</v>
      </c>
    </row>
    <row r="4078" spans="1:9" hidden="1" outlineLevel="1">
      <c r="A4078" s="7" t="s">
        <v>20942</v>
      </c>
      <c r="B4078" s="7" t="s">
        <v>20943</v>
      </c>
      <c r="C4078" s="7" t="s">
        <v>3</v>
      </c>
      <c r="D4078" s="8">
        <v>20126550</v>
      </c>
      <c r="E4078" s="7" t="s">
        <v>3</v>
      </c>
      <c r="F4078" s="8">
        <v>10209590</v>
      </c>
      <c r="G4078" s="7" t="s">
        <v>20875</v>
      </c>
      <c r="H4078" s="5">
        <v>1.1114363822106466E-4</v>
      </c>
      <c r="I4078" s="12">
        <v>1.2352908317014905E-8</v>
      </c>
    </row>
    <row r="4079" spans="1:9" hidden="1" outlineLevel="1">
      <c r="A4079" s="7" t="s">
        <v>20944</v>
      </c>
      <c r="B4079" s="7" t="s">
        <v>20945</v>
      </c>
      <c r="C4079" s="7" t="s">
        <v>3</v>
      </c>
      <c r="D4079" s="8">
        <v>6057410</v>
      </c>
      <c r="E4079" s="7" t="s">
        <v>3</v>
      </c>
      <c r="F4079" s="8">
        <v>41636330</v>
      </c>
      <c r="G4079" s="7" t="s">
        <v>20875</v>
      </c>
      <c r="H4079" s="5">
        <v>3.3450471421910826E-5</v>
      </c>
      <c r="I4079" s="12">
        <v>1.1189340383480729E-9</v>
      </c>
    </row>
    <row r="4080" spans="1:9" hidden="1" outlineLevel="1">
      <c r="A4080" s="7" t="s">
        <v>20946</v>
      </c>
      <c r="B4080" s="7" t="s">
        <v>154</v>
      </c>
      <c r="C4080" s="7" t="s">
        <v>3</v>
      </c>
      <c r="D4080" s="8">
        <v>495829000</v>
      </c>
      <c r="E4080" s="7" t="s">
        <v>3</v>
      </c>
      <c r="F4080" s="8">
        <v>357488000</v>
      </c>
      <c r="G4080" s="7" t="s">
        <v>20875</v>
      </c>
      <c r="H4080" s="5">
        <v>2.7380867061424967E-3</v>
      </c>
      <c r="I4080" s="12">
        <v>7.4971188103542673E-6</v>
      </c>
    </row>
    <row r="4081" spans="1:9" hidden="1" outlineLevel="1">
      <c r="A4081" s="7" t="s">
        <v>20947</v>
      </c>
      <c r="B4081" s="7" t="s">
        <v>20948</v>
      </c>
      <c r="C4081" s="7" t="s">
        <v>3</v>
      </c>
      <c r="D4081" s="8">
        <v>984055000</v>
      </c>
      <c r="E4081" s="7" t="s">
        <v>3</v>
      </c>
      <c r="F4081" s="8">
        <v>824713000</v>
      </c>
      <c r="G4081" s="7" t="s">
        <v>20875</v>
      </c>
      <c r="H4081" s="5">
        <v>5.4341878220375466E-3</v>
      </c>
      <c r="I4081" s="12">
        <v>2.9530397285181173E-5</v>
      </c>
    </row>
    <row r="4082" spans="1:9" hidden="1" outlineLevel="1">
      <c r="A4082" s="7" t="s">
        <v>20949</v>
      </c>
      <c r="B4082" s="7" t="s">
        <v>20950</v>
      </c>
      <c r="C4082" s="7" t="s">
        <v>3</v>
      </c>
      <c r="D4082" s="8">
        <v>2336520</v>
      </c>
      <c r="E4082" s="7" t="s">
        <v>3</v>
      </c>
      <c r="F4082" s="8">
        <v>9483380</v>
      </c>
      <c r="G4082" s="7" t="s">
        <v>20875</v>
      </c>
      <c r="H4082" s="5">
        <v>1.2902824059577126E-5</v>
      </c>
      <c r="I4082" s="12">
        <v>1.6648286871240235E-10</v>
      </c>
    </row>
    <row r="4083" spans="1:9" hidden="1" outlineLevel="1">
      <c r="A4083" s="7" t="s">
        <v>20951</v>
      </c>
      <c r="B4083" s="7" t="s">
        <v>20952</v>
      </c>
      <c r="C4083" s="7" t="s">
        <v>3</v>
      </c>
      <c r="D4083" s="8">
        <v>44399000</v>
      </c>
      <c r="E4083" s="7" t="s">
        <v>3</v>
      </c>
      <c r="F4083" s="8">
        <v>12417000</v>
      </c>
      <c r="G4083" s="7" t="s">
        <v>20875</v>
      </c>
      <c r="H4083" s="5">
        <v>2.4518193100044717E-4</v>
      </c>
      <c r="I4083" s="12">
        <v>6.0114179289108034E-8</v>
      </c>
    </row>
    <row r="4084" spans="1:9" hidden="1" outlineLevel="1">
      <c r="A4084" s="7" t="s">
        <v>20953</v>
      </c>
      <c r="B4084" s="7" t="s">
        <v>20954</v>
      </c>
      <c r="C4084" s="7" t="s">
        <v>3</v>
      </c>
      <c r="D4084" s="8">
        <v>8340830</v>
      </c>
      <c r="E4084" s="7" t="s">
        <v>3</v>
      </c>
      <c r="F4084" s="8">
        <v>7244090</v>
      </c>
      <c r="G4084" s="7" t="s">
        <v>20875</v>
      </c>
      <c r="H4084" s="5">
        <v>4.6060064540788298E-5</v>
      </c>
      <c r="I4084" s="12">
        <v>2.1215295455015835E-9</v>
      </c>
    </row>
    <row r="4085" spans="1:9" hidden="1" outlineLevel="1">
      <c r="A4085" s="7" t="s">
        <v>20955</v>
      </c>
      <c r="B4085" s="7" t="s">
        <v>20956</v>
      </c>
      <c r="C4085" s="7" t="s">
        <v>3</v>
      </c>
      <c r="D4085" s="8">
        <v>2698000</v>
      </c>
      <c r="E4085" s="7" t="s">
        <v>3</v>
      </c>
      <c r="F4085" s="8">
        <v>3917000</v>
      </c>
      <c r="G4085" s="7" t="s">
        <v>20875</v>
      </c>
      <c r="H4085" s="5">
        <v>1.4899003352309882E-5</v>
      </c>
      <c r="I4085" s="12">
        <v>2.2198030089214111E-10</v>
      </c>
    </row>
    <row r="4086" spans="1:9" hidden="1" outlineLevel="1">
      <c r="A4086" s="7" t="s">
        <v>20957</v>
      </c>
      <c r="B4086" s="7" t="s">
        <v>20958</v>
      </c>
      <c r="C4086" s="7" t="s">
        <v>3</v>
      </c>
      <c r="D4086" s="8">
        <v>22246000</v>
      </c>
      <c r="E4086" s="7" t="s">
        <v>3</v>
      </c>
      <c r="F4086" s="8">
        <v>37077000</v>
      </c>
      <c r="G4086" s="7" t="s">
        <v>20875</v>
      </c>
      <c r="H4086" s="5">
        <v>1.2284774965733345E-4</v>
      </c>
      <c r="I4086" s="12">
        <v>1.5091569595870872E-8</v>
      </c>
    </row>
    <row r="4087" spans="1:9" hidden="1" outlineLevel="1">
      <c r="A4087" s="7" t="s">
        <v>20959</v>
      </c>
      <c r="B4087" s="7" t="s">
        <v>20960</v>
      </c>
      <c r="C4087" s="7" t="s">
        <v>3</v>
      </c>
      <c r="D4087" s="8"/>
      <c r="E4087" s="7" t="s">
        <v>3</v>
      </c>
      <c r="F4087" s="8"/>
      <c r="G4087" s="7" t="s">
        <v>20875</v>
      </c>
      <c r="H4087" s="5">
        <v>0</v>
      </c>
      <c r="I4087" s="12">
        <v>0</v>
      </c>
    </row>
    <row r="4088" spans="1:9" hidden="1" outlineLevel="1">
      <c r="A4088" s="7" t="s">
        <v>20961</v>
      </c>
      <c r="B4088" s="7" t="s">
        <v>20962</v>
      </c>
      <c r="C4088" s="7" t="s">
        <v>3</v>
      </c>
      <c r="D4088" s="8">
        <v>3957900</v>
      </c>
      <c r="E4088" s="7" t="s">
        <v>3</v>
      </c>
      <c r="F4088" s="8">
        <v>4759760</v>
      </c>
      <c r="G4088" s="7" t="s">
        <v>20875</v>
      </c>
      <c r="H4088" s="5">
        <v>2.1856473450002699E-5</v>
      </c>
      <c r="I4088" s="12">
        <v>4.7770543167067282E-10</v>
      </c>
    </row>
    <row r="4089" spans="1:9" hidden="1" outlineLevel="1">
      <c r="A4089" s="7" t="s">
        <v>20963</v>
      </c>
      <c r="B4089" s="7" t="s">
        <v>20964</v>
      </c>
      <c r="C4089" s="7" t="s">
        <v>3</v>
      </c>
      <c r="D4089" s="8"/>
      <c r="E4089" s="7" t="s">
        <v>3</v>
      </c>
      <c r="F4089" s="8"/>
      <c r="G4089" s="7" t="s">
        <v>20875</v>
      </c>
      <c r="H4089" s="5">
        <v>0</v>
      </c>
      <c r="I4089" s="12">
        <v>0</v>
      </c>
    </row>
    <row r="4090" spans="1:9" hidden="1" outlineLevel="1">
      <c r="A4090" s="7" t="s">
        <v>20965</v>
      </c>
      <c r="B4090" s="7" t="s">
        <v>20966</v>
      </c>
      <c r="C4090" s="7" t="s">
        <v>3</v>
      </c>
      <c r="D4090" s="8">
        <v>324494000</v>
      </c>
      <c r="E4090" s="7" t="s">
        <v>3</v>
      </c>
      <c r="F4090" s="8">
        <v>419313000</v>
      </c>
      <c r="G4090" s="7" t="s">
        <v>20875</v>
      </c>
      <c r="H4090" s="5">
        <v>1.7919337263915651E-3</v>
      </c>
      <c r="I4090" s="12">
        <v>3.2110264797795603E-6</v>
      </c>
    </row>
    <row r="4091" spans="1:9" hidden="1" outlineLevel="1">
      <c r="A4091" s="7" t="s">
        <v>20967</v>
      </c>
      <c r="B4091" s="7" t="s">
        <v>20968</v>
      </c>
      <c r="C4091" s="7" t="s">
        <v>3</v>
      </c>
      <c r="D4091" s="8">
        <v>394590</v>
      </c>
      <c r="E4091" s="7" t="s">
        <v>3</v>
      </c>
      <c r="F4091" s="8">
        <v>874830</v>
      </c>
      <c r="G4091" s="7" t="s">
        <v>20875</v>
      </c>
      <c r="H4091" s="5">
        <v>2.1790206570748541E-6</v>
      </c>
      <c r="I4091" s="12">
        <v>4.7481310239589286E-12</v>
      </c>
    </row>
    <row r="4092" spans="1:9" hidden="1" outlineLevel="1">
      <c r="A4092" s="7" t="s">
        <v>20969</v>
      </c>
      <c r="B4092" s="7" t="s">
        <v>20970</v>
      </c>
      <c r="C4092" s="7" t="s">
        <v>3</v>
      </c>
      <c r="D4092" s="8">
        <v>33584000</v>
      </c>
      <c r="E4092" s="7" t="s">
        <v>3</v>
      </c>
      <c r="F4092" s="8">
        <v>9632000</v>
      </c>
      <c r="G4092" s="7" t="s">
        <v>20875</v>
      </c>
      <c r="H4092" s="5">
        <v>1.8545890607263717E-4</v>
      </c>
      <c r="I4092" s="12">
        <v>3.4395005841659254E-8</v>
      </c>
    </row>
    <row r="4093" spans="1:9" hidden="1" outlineLevel="1">
      <c r="A4093" s="7" t="s">
        <v>20971</v>
      </c>
      <c r="B4093" s="7" t="s">
        <v>20972</v>
      </c>
      <c r="C4093" s="7" t="s">
        <v>3</v>
      </c>
      <c r="D4093" s="8">
        <v>1056000</v>
      </c>
      <c r="E4093" s="7" t="s">
        <v>3</v>
      </c>
      <c r="F4093" s="8">
        <v>10676000</v>
      </c>
      <c r="G4093" s="7" t="s">
        <v>20875</v>
      </c>
      <c r="H4093" s="5">
        <v>5.8314853743659137E-6</v>
      </c>
      <c r="I4093" s="12">
        <v>3.4006221671443561E-11</v>
      </c>
    </row>
    <row r="4094" spans="1:9" hidden="1" outlineLevel="1">
      <c r="A4094" s="7" t="s">
        <v>20973</v>
      </c>
      <c r="B4094" s="7" t="s">
        <v>513</v>
      </c>
      <c r="C4094" s="7" t="s">
        <v>3</v>
      </c>
      <c r="D4094" s="8">
        <v>443225000</v>
      </c>
      <c r="E4094" s="7" t="s">
        <v>3</v>
      </c>
      <c r="F4094" s="8">
        <v>880988000</v>
      </c>
      <c r="G4094" s="7" t="s">
        <v>20875</v>
      </c>
      <c r="H4094" s="5">
        <v>2.4475947964520189E-3</v>
      </c>
      <c r="I4094" s="12">
        <v>5.9907202876189995E-6</v>
      </c>
    </row>
    <row r="4095" spans="1:9" hidden="1" outlineLevel="1">
      <c r="A4095" s="7" t="s">
        <v>20974</v>
      </c>
      <c r="B4095" s="7" t="s">
        <v>20975</v>
      </c>
      <c r="C4095" s="7" t="s">
        <v>3</v>
      </c>
      <c r="D4095" s="8">
        <v>808400</v>
      </c>
      <c r="E4095" s="7" t="s">
        <v>3</v>
      </c>
      <c r="F4095" s="8">
        <v>591080</v>
      </c>
      <c r="G4095" s="7" t="s">
        <v>20875</v>
      </c>
      <c r="H4095" s="5">
        <v>4.4641787657551183E-6</v>
      </c>
      <c r="I4095" s="12">
        <v>1.992889205261889E-11</v>
      </c>
    </row>
    <row r="4096" spans="1:9" hidden="1" outlineLevel="1">
      <c r="A4096" s="7" t="s">
        <v>20976</v>
      </c>
      <c r="B4096" s="7" t="s">
        <v>20977</v>
      </c>
      <c r="C4096" s="7" t="s">
        <v>3</v>
      </c>
      <c r="D4096" s="8">
        <v>5004000</v>
      </c>
      <c r="E4096" s="7" t="s">
        <v>3</v>
      </c>
      <c r="F4096" s="8">
        <v>4502000</v>
      </c>
      <c r="G4096" s="7" t="s">
        <v>20875</v>
      </c>
      <c r="H4096" s="5">
        <v>2.7633288648983931E-5</v>
      </c>
      <c r="I4096" s="12">
        <v>7.6359864155806414E-10</v>
      </c>
    </row>
    <row r="4097" spans="1:9" hidden="1" outlineLevel="1">
      <c r="A4097" s="7" t="s">
        <v>20978</v>
      </c>
      <c r="B4097" s="7" t="s">
        <v>20979</v>
      </c>
      <c r="C4097" s="7" t="s">
        <v>3</v>
      </c>
      <c r="D4097" s="8">
        <v>19858000</v>
      </c>
      <c r="E4097" s="7" t="s">
        <v>3</v>
      </c>
      <c r="F4097" s="8">
        <v>6666000</v>
      </c>
      <c r="G4097" s="7" t="s">
        <v>20875</v>
      </c>
      <c r="H4097" s="5">
        <v>1.0966064068575598E-4</v>
      </c>
      <c r="I4097" s="12">
        <v>1.2025456115610481E-8</v>
      </c>
    </row>
    <row r="4098" spans="1:9" hidden="1" outlineLevel="1">
      <c r="A4098" s="7" t="s">
        <v>20980</v>
      </c>
      <c r="B4098" s="7" t="s">
        <v>948</v>
      </c>
      <c r="C4098" s="7" t="s">
        <v>3</v>
      </c>
      <c r="D4098" s="8">
        <v>7435000000</v>
      </c>
      <c r="E4098" s="7" t="s">
        <v>3</v>
      </c>
      <c r="F4098" s="8">
        <v>9877000000</v>
      </c>
      <c r="G4098" s="7" t="s">
        <v>20875</v>
      </c>
      <c r="H4098" s="5">
        <v>4.1057853937888793E-2</v>
      </c>
      <c r="I4098" s="12">
        <v>1.6857473699850103E-3</v>
      </c>
    </row>
    <row r="4099" spans="1:9" hidden="1" outlineLevel="1">
      <c r="A4099" s="7" t="s">
        <v>20981</v>
      </c>
      <c r="B4099" s="7" t="s">
        <v>20982</v>
      </c>
      <c r="C4099" s="7" t="s">
        <v>3</v>
      </c>
      <c r="D4099" s="8"/>
      <c r="E4099" s="7" t="s">
        <v>3</v>
      </c>
      <c r="F4099" s="8"/>
      <c r="G4099" s="7" t="s">
        <v>20875</v>
      </c>
      <c r="H4099" s="5">
        <v>0</v>
      </c>
      <c r="I4099" s="12">
        <v>0</v>
      </c>
    </row>
    <row r="4100" spans="1:9" hidden="1" outlineLevel="1">
      <c r="A4100" s="7" t="s">
        <v>20983</v>
      </c>
      <c r="B4100" s="7" t="s">
        <v>20984</v>
      </c>
      <c r="C4100" s="7" t="s">
        <v>3</v>
      </c>
      <c r="D4100" s="8">
        <v>12795106000</v>
      </c>
      <c r="E4100" s="7" t="s">
        <v>3</v>
      </c>
      <c r="F4100" s="8">
        <v>17942715000</v>
      </c>
      <c r="G4100" s="7" t="s">
        <v>20875</v>
      </c>
      <c r="H4100" s="5">
        <v>7.06576453621795E-2</v>
      </c>
      <c r="I4100" s="12">
        <v>4.9925028481275259E-3</v>
      </c>
    </row>
    <row r="4101" spans="1:9" hidden="1" outlineLevel="1">
      <c r="A4101" s="7" t="s">
        <v>20985</v>
      </c>
      <c r="B4101" s="7" t="s">
        <v>20986</v>
      </c>
      <c r="C4101" s="7" t="s">
        <v>3</v>
      </c>
      <c r="D4101" s="8">
        <v>27625410</v>
      </c>
      <c r="E4101" s="7" t="s">
        <v>3</v>
      </c>
      <c r="F4101" s="8">
        <v>55779120</v>
      </c>
      <c r="G4101" s="7" t="s">
        <v>20875</v>
      </c>
      <c r="H4101" s="5">
        <v>1.5255414240138433E-4</v>
      </c>
      <c r="I4101" s="12">
        <v>2.3272766363821851E-8</v>
      </c>
    </row>
    <row r="4102" spans="1:9" hidden="1" outlineLevel="1">
      <c r="A4102" s="7" t="s">
        <v>20987</v>
      </c>
      <c r="B4102" s="7" t="s">
        <v>20988</v>
      </c>
      <c r="C4102" s="7" t="s">
        <v>3</v>
      </c>
      <c r="D4102" s="8"/>
      <c r="E4102" s="7" t="s">
        <v>3</v>
      </c>
      <c r="F4102" s="8"/>
      <c r="G4102" s="7" t="s">
        <v>20875</v>
      </c>
      <c r="H4102" s="5">
        <v>0</v>
      </c>
      <c r="I4102" s="12">
        <v>0</v>
      </c>
    </row>
    <row r="4103" spans="1:9" hidden="1" outlineLevel="1">
      <c r="A4103" s="7" t="s">
        <v>20989</v>
      </c>
      <c r="B4103" s="7" t="s">
        <v>20990</v>
      </c>
      <c r="C4103" s="7" t="s">
        <v>3</v>
      </c>
      <c r="D4103" s="8">
        <v>4258250</v>
      </c>
      <c r="E4103" s="7" t="s">
        <v>3</v>
      </c>
      <c r="F4103" s="8"/>
      <c r="G4103" s="7" t="s">
        <v>20875</v>
      </c>
      <c r="H4103" s="5">
        <v>2.3515078215334899E-5</v>
      </c>
      <c r="I4103" s="12">
        <v>5.5295890347331793E-10</v>
      </c>
    </row>
    <row r="4104" spans="1:9" hidden="1" outlineLevel="1">
      <c r="A4104" s="7" t="s">
        <v>20991</v>
      </c>
      <c r="B4104" s="7" t="s">
        <v>20992</v>
      </c>
      <c r="C4104" s="7" t="s">
        <v>3</v>
      </c>
      <c r="D4104" s="8">
        <v>30269520</v>
      </c>
      <c r="E4104" s="7" t="s">
        <v>3</v>
      </c>
      <c r="F4104" s="8">
        <v>13950500</v>
      </c>
      <c r="G4104" s="7" t="s">
        <v>20875</v>
      </c>
      <c r="H4104" s="5">
        <v>1.6715555224344368E-4</v>
      </c>
      <c r="I4104" s="12">
        <v>2.7940978645810627E-8</v>
      </c>
    </row>
    <row r="4105" spans="1:9" hidden="1" outlineLevel="1">
      <c r="A4105" s="7" t="s">
        <v>20993</v>
      </c>
      <c r="B4105" s="7" t="s">
        <v>20994</v>
      </c>
      <c r="C4105" s="7" t="s">
        <v>3</v>
      </c>
      <c r="D4105" s="8">
        <v>65125600</v>
      </c>
      <c r="E4105" s="7" t="s">
        <v>3</v>
      </c>
      <c r="F4105" s="8">
        <v>24577030</v>
      </c>
      <c r="G4105" s="7" t="s">
        <v>20875</v>
      </c>
      <c r="H4105" s="5">
        <v>3.5963918929621659E-4</v>
      </c>
      <c r="I4105" s="12">
        <v>1.293403464776399E-7</v>
      </c>
    </row>
    <row r="4106" spans="1:9" hidden="1" outlineLevel="1">
      <c r="A4106" s="7" t="s">
        <v>20995</v>
      </c>
      <c r="B4106" s="7" t="s">
        <v>20996</v>
      </c>
      <c r="C4106" s="7" t="s">
        <v>3</v>
      </c>
      <c r="D4106" s="8">
        <v>28337000</v>
      </c>
      <c r="E4106" s="7" t="s">
        <v>3</v>
      </c>
      <c r="F4106" s="8">
        <v>8895000</v>
      </c>
      <c r="G4106" s="7" t="s">
        <v>20875</v>
      </c>
      <c r="H4106" s="5">
        <v>1.5648371311875652E-4</v>
      </c>
      <c r="I4106" s="12">
        <v>2.4487152471433291E-8</v>
      </c>
    </row>
    <row r="4107" spans="1:9" hidden="1" outlineLevel="1">
      <c r="A4107" s="7" t="s">
        <v>20997</v>
      </c>
      <c r="B4107" s="7" t="s">
        <v>20998</v>
      </c>
      <c r="C4107" s="7" t="s">
        <v>3</v>
      </c>
      <c r="D4107" s="8">
        <v>15840000</v>
      </c>
      <c r="E4107" s="7" t="s">
        <v>3</v>
      </c>
      <c r="F4107" s="8">
        <v>12399000</v>
      </c>
      <c r="G4107" s="7" t="s">
        <v>20875</v>
      </c>
      <c r="H4107" s="5">
        <v>8.747228061548871E-5</v>
      </c>
      <c r="I4107" s="12">
        <v>7.6513998760748019E-9</v>
      </c>
    </row>
    <row r="4108" spans="1:9" hidden="1" outlineLevel="1">
      <c r="A4108" s="7" t="s">
        <v>20999</v>
      </c>
      <c r="B4108" s="7" t="s">
        <v>21000</v>
      </c>
      <c r="C4108" s="7" t="s">
        <v>3</v>
      </c>
      <c r="D4108" s="8"/>
      <c r="E4108" s="7" t="s">
        <v>3</v>
      </c>
      <c r="F4108" s="8"/>
      <c r="G4108" s="7" t="s">
        <v>20875</v>
      </c>
      <c r="H4108" s="5">
        <v>0</v>
      </c>
      <c r="I4108" s="12">
        <v>0</v>
      </c>
    </row>
    <row r="4109" spans="1:9" hidden="1" outlineLevel="1">
      <c r="A4109" s="7" t="s">
        <v>21001</v>
      </c>
      <c r="B4109" s="7" t="s">
        <v>11640</v>
      </c>
      <c r="C4109" s="7" t="s">
        <v>3</v>
      </c>
      <c r="D4109" s="8">
        <v>1204554000</v>
      </c>
      <c r="E4109" s="7" t="s">
        <v>3</v>
      </c>
      <c r="F4109" s="8">
        <v>669742000</v>
      </c>
      <c r="G4109" s="7" t="s">
        <v>20875</v>
      </c>
      <c r="H4109" s="5">
        <v>6.6518362060927639E-3</v>
      </c>
      <c r="I4109" s="12">
        <v>4.4246924912686577E-5</v>
      </c>
    </row>
    <row r="4110" spans="1:9" hidden="1" outlineLevel="1">
      <c r="A4110" s="7" t="s">
        <v>21002</v>
      </c>
      <c r="B4110" s="7" t="s">
        <v>21003</v>
      </c>
      <c r="C4110" s="7" t="s">
        <v>3</v>
      </c>
      <c r="D4110" s="8">
        <v>2438913000</v>
      </c>
      <c r="E4110" s="7" t="s">
        <v>3</v>
      </c>
      <c r="F4110" s="8">
        <v>3608795000</v>
      </c>
      <c r="G4110" s="7" t="s">
        <v>20875</v>
      </c>
      <c r="H4110" s="5">
        <v>1.3468262773533043E-2</v>
      </c>
      <c r="I4110" s="12">
        <v>1.8139410213693599E-4</v>
      </c>
    </row>
    <row r="4111" spans="1:9" hidden="1" outlineLevel="1">
      <c r="A4111" s="7" t="s">
        <v>21004</v>
      </c>
      <c r="B4111" s="7" t="s">
        <v>21005</v>
      </c>
      <c r="C4111" s="7" t="s">
        <v>3</v>
      </c>
      <c r="D4111" s="8">
        <v>68571000</v>
      </c>
      <c r="E4111" s="7" t="s">
        <v>3</v>
      </c>
      <c r="F4111" s="8">
        <v>29599000</v>
      </c>
      <c r="G4111" s="7" t="s">
        <v>20875</v>
      </c>
      <c r="H4111" s="5">
        <v>3.7866551477807296E-4</v>
      </c>
      <c r="I4111" s="12">
        <v>1.43387572082143E-7</v>
      </c>
    </row>
    <row r="4112" spans="1:9" hidden="1" outlineLevel="1">
      <c r="A4112" s="7" t="s">
        <v>21006</v>
      </c>
      <c r="B4112" s="7" t="s">
        <v>21007</v>
      </c>
      <c r="C4112" s="7" t="s">
        <v>3</v>
      </c>
      <c r="D4112" s="8">
        <v>0</v>
      </c>
      <c r="E4112" s="7" t="s">
        <v>3</v>
      </c>
      <c r="F4112" s="8">
        <v>3266340</v>
      </c>
      <c r="G4112" s="7" t="s">
        <v>20875</v>
      </c>
      <c r="H4112" s="5">
        <v>0</v>
      </c>
      <c r="I4112" s="12">
        <v>0</v>
      </c>
    </row>
    <row r="4113" spans="1:9" hidden="1" outlineLevel="1">
      <c r="A4113" s="7" t="s">
        <v>21008</v>
      </c>
      <c r="B4113" s="7" t="s">
        <v>21009</v>
      </c>
      <c r="C4113" s="7" t="s">
        <v>3</v>
      </c>
      <c r="D4113" s="8">
        <v>34000</v>
      </c>
      <c r="E4113" s="7" t="s">
        <v>3</v>
      </c>
      <c r="F4113" s="8">
        <v>10393000</v>
      </c>
      <c r="G4113" s="7" t="s">
        <v>20875</v>
      </c>
      <c r="H4113" s="5">
        <v>1.8775615788678131E-7</v>
      </c>
      <c r="I4113" s="12">
        <v>3.5252374824405952E-14</v>
      </c>
    </row>
    <row r="4114" spans="1:9" hidden="1" outlineLevel="1">
      <c r="A4114" s="7" t="s">
        <v>21010</v>
      </c>
      <c r="B4114" s="7" t="s">
        <v>21011</v>
      </c>
      <c r="C4114" s="7" t="s">
        <v>3</v>
      </c>
      <c r="D4114" s="8"/>
      <c r="E4114" s="7" t="s">
        <v>3</v>
      </c>
      <c r="F4114" s="8"/>
      <c r="G4114" s="7" t="s">
        <v>20875</v>
      </c>
      <c r="H4114" s="5">
        <v>0</v>
      </c>
      <c r="I4114" s="12">
        <v>0</v>
      </c>
    </row>
    <row r="4115" spans="1:9" hidden="1" outlineLevel="1">
      <c r="A4115" s="7" t="s">
        <v>21012</v>
      </c>
      <c r="B4115" s="7" t="s">
        <v>21013</v>
      </c>
      <c r="C4115" s="7" t="s">
        <v>3</v>
      </c>
      <c r="D4115" s="8">
        <v>1288000</v>
      </c>
      <c r="E4115" s="7" t="s">
        <v>3</v>
      </c>
      <c r="F4115" s="8">
        <v>3747000</v>
      </c>
      <c r="G4115" s="7" t="s">
        <v>20875</v>
      </c>
      <c r="H4115" s="5">
        <v>7.1126450399463034E-6</v>
      </c>
      <c r="I4115" s="12">
        <v>5.0589719464272751E-11</v>
      </c>
    </row>
    <row r="4116" spans="1:9" hidden="1" outlineLevel="1">
      <c r="A4116" s="7" t="s">
        <v>21014</v>
      </c>
      <c r="B4116" s="7" t="s">
        <v>21015</v>
      </c>
      <c r="C4116" s="7" t="s">
        <v>3</v>
      </c>
      <c r="D4116" s="8">
        <v>87069000</v>
      </c>
      <c r="E4116" s="7" t="s">
        <v>3</v>
      </c>
      <c r="F4116" s="8">
        <v>81106000</v>
      </c>
      <c r="G4116" s="7" t="s">
        <v>20875</v>
      </c>
      <c r="H4116" s="5">
        <v>4.8081590914835772E-4</v>
      </c>
      <c r="I4116" s="12">
        <v>2.3118393849016179E-7</v>
      </c>
    </row>
    <row r="4117" spans="1:9" hidden="1" outlineLevel="1">
      <c r="A4117" s="7" t="s">
        <v>21016</v>
      </c>
      <c r="B4117" s="7" t="s">
        <v>21017</v>
      </c>
      <c r="C4117" s="7" t="s">
        <v>3</v>
      </c>
      <c r="D4117" s="8">
        <v>1810320</v>
      </c>
      <c r="E4117" s="7" t="s">
        <v>3</v>
      </c>
      <c r="F4117" s="8">
        <v>13267120</v>
      </c>
      <c r="G4117" s="7" t="s">
        <v>20875</v>
      </c>
      <c r="H4117" s="5">
        <v>9.9970214042822918E-6</v>
      </c>
      <c r="I4117" s="12">
        <v>9.9940436957678292E-11</v>
      </c>
    </row>
    <row r="4118" spans="1:9" hidden="1" outlineLevel="1">
      <c r="A4118" s="7" t="s">
        <v>21018</v>
      </c>
      <c r="B4118" s="7" t="s">
        <v>21019</v>
      </c>
      <c r="C4118" s="7" t="s">
        <v>3</v>
      </c>
      <c r="D4118" s="8">
        <v>1621949000</v>
      </c>
      <c r="E4118" s="7" t="s">
        <v>3</v>
      </c>
      <c r="F4118" s="8">
        <v>5523524000</v>
      </c>
      <c r="G4118" s="7" t="s">
        <v>20875</v>
      </c>
      <c r="H4118" s="5">
        <v>8.9567915449502069E-3</v>
      </c>
      <c r="I4118" s="12">
        <v>8.0224114779691512E-5</v>
      </c>
    </row>
    <row r="4119" spans="1:9" hidden="1" outlineLevel="1">
      <c r="A4119" s="7" t="s">
        <v>21020</v>
      </c>
      <c r="B4119" s="7" t="s">
        <v>21021</v>
      </c>
      <c r="C4119" s="7" t="s">
        <v>3</v>
      </c>
      <c r="D4119" s="8">
        <v>548000</v>
      </c>
      <c r="E4119" s="7" t="s">
        <v>3</v>
      </c>
      <c r="F4119" s="8">
        <v>11121000</v>
      </c>
      <c r="G4119" s="7" t="s">
        <v>20875</v>
      </c>
      <c r="H4119" s="5">
        <v>3.026187485939887E-6</v>
      </c>
      <c r="I4119" s="12">
        <v>9.1578107000591742E-12</v>
      </c>
    </row>
    <row r="4120" spans="1:9" hidden="1" outlineLevel="1">
      <c r="A4120" s="7" t="s">
        <v>21022</v>
      </c>
      <c r="B4120" s="7" t="s">
        <v>21023</v>
      </c>
      <c r="C4120" s="7" t="s">
        <v>3</v>
      </c>
      <c r="D4120" s="8">
        <v>383925000</v>
      </c>
      <c r="E4120" s="7" t="s">
        <v>3</v>
      </c>
      <c r="F4120" s="8">
        <v>897701000</v>
      </c>
      <c r="G4120" s="7" t="s">
        <v>20875</v>
      </c>
      <c r="H4120" s="5">
        <v>2.1201259681377211E-3</v>
      </c>
      <c r="I4120" s="12">
        <v>4.4949341207719088E-6</v>
      </c>
    </row>
    <row r="4121" spans="1:9" hidden="1" outlineLevel="1">
      <c r="A4121" s="7" t="s">
        <v>21024</v>
      </c>
      <c r="B4121" s="7" t="s">
        <v>21025</v>
      </c>
      <c r="C4121" s="7" t="s">
        <v>3</v>
      </c>
      <c r="D4121" s="8">
        <v>385000</v>
      </c>
      <c r="E4121" s="7" t="s">
        <v>3</v>
      </c>
      <c r="F4121" s="8">
        <v>1379000</v>
      </c>
      <c r="G4121" s="7" t="s">
        <v>20875</v>
      </c>
      <c r="H4121" s="5">
        <v>2.1260623760709061E-6</v>
      </c>
      <c r="I4121" s="12">
        <v>4.5201412269442671E-12</v>
      </c>
    </row>
    <row r="4122" spans="1:9" hidden="1" outlineLevel="1">
      <c r="A4122" s="7" t="s">
        <v>21026</v>
      </c>
      <c r="B4122" s="7" t="s">
        <v>21027</v>
      </c>
      <c r="C4122" s="7" t="s">
        <v>3</v>
      </c>
      <c r="D4122" s="8">
        <v>2136140</v>
      </c>
      <c r="E4122" s="7" t="s">
        <v>3</v>
      </c>
      <c r="F4122" s="8">
        <v>1454800</v>
      </c>
      <c r="G4122" s="7" t="s">
        <v>20875</v>
      </c>
      <c r="H4122" s="5">
        <v>1.1796277620831441E-5</v>
      </c>
      <c r="I4122" s="12">
        <v>1.3915216570772868E-10</v>
      </c>
    </row>
    <row r="4123" spans="1:9" hidden="1" outlineLevel="1">
      <c r="A4123" s="7" t="s">
        <v>21028</v>
      </c>
      <c r="B4123" s="7" t="s">
        <v>21029</v>
      </c>
      <c r="C4123" s="7" t="s">
        <v>3</v>
      </c>
      <c r="D4123" s="8">
        <v>461000</v>
      </c>
      <c r="E4123" s="7" t="s">
        <v>3</v>
      </c>
      <c r="F4123" s="8">
        <v>631000</v>
      </c>
      <c r="G4123" s="7" t="s">
        <v>20875</v>
      </c>
      <c r="H4123" s="5">
        <v>2.5457526113472407E-6</v>
      </c>
      <c r="I4123" s="12">
        <v>6.4808563581812951E-12</v>
      </c>
    </row>
    <row r="4124" spans="1:9" hidden="1" outlineLevel="1">
      <c r="A4124" s="7" t="s">
        <v>21030</v>
      </c>
      <c r="B4124" s="7" t="s">
        <v>21031</v>
      </c>
      <c r="C4124" s="7" t="s">
        <v>3</v>
      </c>
      <c r="D4124" s="8"/>
      <c r="E4124" s="7" t="s">
        <v>3</v>
      </c>
      <c r="F4124" s="8"/>
      <c r="G4124" s="7" t="s">
        <v>20875</v>
      </c>
      <c r="H4124" s="5">
        <v>0</v>
      </c>
      <c r="I4124" s="12">
        <v>0</v>
      </c>
    </row>
    <row r="4125" spans="1:9" hidden="1" outlineLevel="1">
      <c r="A4125" s="7" t="s">
        <v>21032</v>
      </c>
      <c r="B4125" s="7" t="s">
        <v>21033</v>
      </c>
      <c r="C4125" s="7" t="s">
        <v>3</v>
      </c>
      <c r="D4125" s="8"/>
      <c r="E4125" s="7" t="s">
        <v>3</v>
      </c>
      <c r="F4125" s="8"/>
      <c r="G4125" s="7" t="s">
        <v>20875</v>
      </c>
      <c r="H4125" s="5">
        <v>0</v>
      </c>
      <c r="I4125" s="12">
        <v>0</v>
      </c>
    </row>
    <row r="4126" spans="1:9" hidden="1" outlineLevel="1">
      <c r="A4126" s="7" t="s">
        <v>21034</v>
      </c>
      <c r="B4126" s="7" t="s">
        <v>21035</v>
      </c>
      <c r="C4126" s="7" t="s">
        <v>3</v>
      </c>
      <c r="D4126" s="8"/>
      <c r="E4126" s="7" t="s">
        <v>3</v>
      </c>
      <c r="F4126" s="8"/>
      <c r="G4126" s="7" t="s">
        <v>20875</v>
      </c>
      <c r="H4126" s="5">
        <v>0</v>
      </c>
      <c r="I4126" s="12">
        <v>0</v>
      </c>
    </row>
    <row r="4127" spans="1:9" hidden="1" outlineLevel="1">
      <c r="A4127" s="7" t="s">
        <v>21036</v>
      </c>
      <c r="B4127" s="7" t="s">
        <v>13319</v>
      </c>
      <c r="C4127" s="7" t="s">
        <v>3</v>
      </c>
      <c r="D4127" s="8"/>
      <c r="E4127" s="7" t="s">
        <v>3</v>
      </c>
      <c r="F4127" s="8"/>
      <c r="G4127" s="7" t="s">
        <v>20875</v>
      </c>
      <c r="H4127" s="5">
        <v>0</v>
      </c>
      <c r="I4127" s="12">
        <v>0</v>
      </c>
    </row>
    <row r="4128" spans="1:9" hidden="1" outlineLevel="1">
      <c r="A4128" s="7" t="s">
        <v>21037</v>
      </c>
      <c r="B4128" s="7" t="s">
        <v>21038</v>
      </c>
      <c r="C4128" s="7" t="s">
        <v>3</v>
      </c>
      <c r="D4128" s="8">
        <v>6720</v>
      </c>
      <c r="E4128" s="7" t="s">
        <v>3</v>
      </c>
      <c r="F4128" s="8">
        <v>52600</v>
      </c>
      <c r="G4128" s="7" t="s">
        <v>20875</v>
      </c>
      <c r="H4128" s="5">
        <v>3.710945238232854E-8</v>
      </c>
      <c r="I4128" s="12">
        <v>1.3771114561163093E-15</v>
      </c>
    </row>
    <row r="4129" spans="1:9" hidden="1" outlineLevel="1">
      <c r="A4129" s="7" t="s">
        <v>21039</v>
      </c>
      <c r="B4129" s="7" t="s">
        <v>21040</v>
      </c>
      <c r="C4129" s="7" t="s">
        <v>3</v>
      </c>
      <c r="D4129" s="8">
        <v>23401000</v>
      </c>
      <c r="E4129" s="7" t="s">
        <v>3</v>
      </c>
      <c r="F4129" s="8">
        <v>30183000</v>
      </c>
      <c r="G4129" s="7" t="s">
        <v>20875</v>
      </c>
      <c r="H4129" s="5">
        <v>1.2922593678554617E-4</v>
      </c>
      <c r="I4129" s="12">
        <v>1.6699342738101975E-8</v>
      </c>
    </row>
    <row r="4130" spans="1:9" hidden="1" outlineLevel="1">
      <c r="A4130" s="7" t="s">
        <v>21041</v>
      </c>
      <c r="B4130" s="7" t="s">
        <v>21042</v>
      </c>
      <c r="C4130" s="7" t="s">
        <v>3</v>
      </c>
      <c r="D4130" s="8">
        <v>2046980</v>
      </c>
      <c r="E4130" s="7" t="s">
        <v>3</v>
      </c>
      <c r="F4130" s="8">
        <v>6086840</v>
      </c>
      <c r="G4130" s="7" t="s">
        <v>20875</v>
      </c>
      <c r="H4130" s="5">
        <v>1.1303914707973048E-5</v>
      </c>
      <c r="I4130" s="12">
        <v>1.2777848772512941E-10</v>
      </c>
    </row>
    <row r="4131" spans="1:9" hidden="1" outlineLevel="1">
      <c r="A4131" s="7" t="s">
        <v>21043</v>
      </c>
      <c r="B4131" s="7" t="s">
        <v>1278</v>
      </c>
      <c r="C4131" s="7" t="s">
        <v>3</v>
      </c>
      <c r="D4131" s="8">
        <v>4483100000</v>
      </c>
      <c r="E4131" s="7" t="s">
        <v>3</v>
      </c>
      <c r="F4131" s="8">
        <v>5457000000</v>
      </c>
      <c r="G4131" s="7" t="s">
        <v>20875</v>
      </c>
      <c r="H4131" s="5">
        <v>2.4756753865359686E-2</v>
      </c>
      <c r="I4131" s="12">
        <v>6.1289686195000175E-4</v>
      </c>
    </row>
    <row r="4132" spans="1:9" hidden="1" outlineLevel="1">
      <c r="A4132" s="7" t="s">
        <v>21044</v>
      </c>
      <c r="B4132" s="7" t="s">
        <v>21045</v>
      </c>
      <c r="C4132" s="7" t="s">
        <v>3</v>
      </c>
      <c r="D4132" s="8">
        <v>9463000</v>
      </c>
      <c r="E4132" s="7" t="s">
        <v>3</v>
      </c>
      <c r="F4132" s="8">
        <v>5158590</v>
      </c>
      <c r="G4132" s="7" t="s">
        <v>20875</v>
      </c>
      <c r="H4132" s="5">
        <v>5.2256956531841516E-5</v>
      </c>
      <c r="I4132" s="12">
        <v>2.7307895059707738E-9</v>
      </c>
    </row>
    <row r="4133" spans="1:9" hidden="1" outlineLevel="1">
      <c r="A4133" s="7" t="s">
        <v>21046</v>
      </c>
      <c r="B4133" s="7" t="s">
        <v>21047</v>
      </c>
      <c r="C4133" s="7" t="s">
        <v>3</v>
      </c>
      <c r="D4133" s="8"/>
      <c r="E4133" s="7" t="s">
        <v>3</v>
      </c>
      <c r="F4133" s="8"/>
      <c r="G4133" s="7" t="s">
        <v>20875</v>
      </c>
      <c r="H4133" s="5">
        <v>0</v>
      </c>
      <c r="I4133" s="12">
        <v>0</v>
      </c>
    </row>
    <row r="4134" spans="1:9" hidden="1" outlineLevel="1">
      <c r="A4134" s="7" t="s">
        <v>21048</v>
      </c>
      <c r="B4134" s="7" t="s">
        <v>21049</v>
      </c>
      <c r="C4134" s="7" t="s">
        <v>3</v>
      </c>
      <c r="D4134" s="8">
        <v>0</v>
      </c>
      <c r="E4134" s="7" t="s">
        <v>3</v>
      </c>
      <c r="F4134" s="8">
        <v>163000</v>
      </c>
      <c r="G4134" s="7" t="s">
        <v>20875</v>
      </c>
      <c r="H4134" s="5">
        <v>0</v>
      </c>
      <c r="I4134" s="12">
        <v>0</v>
      </c>
    </row>
    <row r="4135" spans="1:9" hidden="1" outlineLevel="1">
      <c r="A4135" s="7" t="s">
        <v>21050</v>
      </c>
      <c r="B4135" s="7" t="s">
        <v>21051</v>
      </c>
      <c r="C4135" s="7" t="s">
        <v>3</v>
      </c>
      <c r="D4135" s="8">
        <v>2607000</v>
      </c>
      <c r="E4135" s="7" t="s">
        <v>3</v>
      </c>
      <c r="F4135" s="8">
        <v>7451000</v>
      </c>
      <c r="G4135" s="7" t="s">
        <v>20875</v>
      </c>
      <c r="H4135" s="5">
        <v>1.4396479517965849E-5</v>
      </c>
      <c r="I4135" s="12">
        <v>2.0725862251121022E-10</v>
      </c>
    </row>
    <row r="4136" spans="1:9" hidden="1" outlineLevel="1">
      <c r="A4136" s="7" t="s">
        <v>21052</v>
      </c>
      <c r="B4136" s="7" t="s">
        <v>21053</v>
      </c>
      <c r="C4136" s="7" t="s">
        <v>3</v>
      </c>
      <c r="D4136" s="8">
        <v>19330</v>
      </c>
      <c r="E4136" s="7" t="s">
        <v>3</v>
      </c>
      <c r="F4136" s="8">
        <v>2274720</v>
      </c>
      <c r="G4136" s="7" t="s">
        <v>20875</v>
      </c>
      <c r="H4136" s="5">
        <v>1.0674489799857302E-7</v>
      </c>
      <c r="I4136" s="12">
        <v>1.1394473248725759E-14</v>
      </c>
    </row>
    <row r="4137" spans="1:9" hidden="1" outlineLevel="1">
      <c r="A4137" s="7" t="s">
        <v>21054</v>
      </c>
      <c r="B4137" s="7" t="s">
        <v>5682</v>
      </c>
      <c r="C4137" s="7" t="s">
        <v>3</v>
      </c>
      <c r="D4137" s="8">
        <v>18639000000</v>
      </c>
      <c r="E4137" s="7" t="s">
        <v>3</v>
      </c>
      <c r="F4137" s="8">
        <v>27421000000</v>
      </c>
      <c r="G4137" s="7" t="s">
        <v>20875</v>
      </c>
      <c r="H4137" s="5">
        <v>0.10292903020152108</v>
      </c>
      <c r="I4137" s="12">
        <v>1.0594385258225638E-2</v>
      </c>
    </row>
    <row r="4138" spans="1:9" hidden="1" outlineLevel="1">
      <c r="A4138" s="7" t="s">
        <v>21055</v>
      </c>
      <c r="B4138" s="7" t="s">
        <v>1085</v>
      </c>
      <c r="C4138" s="7" t="s">
        <v>3</v>
      </c>
      <c r="D4138" s="8">
        <v>170690000</v>
      </c>
      <c r="E4138" s="7" t="s">
        <v>3</v>
      </c>
      <c r="F4138" s="8">
        <v>257262000</v>
      </c>
      <c r="G4138" s="7" t="s">
        <v>20875</v>
      </c>
      <c r="H4138" s="5">
        <v>9.4259113499102064E-4</v>
      </c>
      <c r="I4138" s="12">
        <v>8.8847804776366048E-7</v>
      </c>
    </row>
    <row r="4139" spans="1:9" hidden="1" outlineLevel="1">
      <c r="A4139" s="7" t="s">
        <v>21056</v>
      </c>
      <c r="B4139" s="7" t="s">
        <v>21057</v>
      </c>
      <c r="C4139" s="7" t="s">
        <v>3</v>
      </c>
      <c r="D4139" s="8">
        <v>5997450</v>
      </c>
      <c r="E4139" s="7" t="s">
        <v>3</v>
      </c>
      <c r="F4139" s="8">
        <v>10565120</v>
      </c>
      <c r="G4139" s="7" t="s">
        <v>20875</v>
      </c>
      <c r="H4139" s="5">
        <v>3.3119357915237547E-5</v>
      </c>
      <c r="I4139" s="12">
        <v>1.096891868717608E-9</v>
      </c>
    </row>
    <row r="4140" spans="1:9" hidden="1" outlineLevel="1">
      <c r="A4140" s="7" t="s">
        <v>21058</v>
      </c>
      <c r="B4140" s="7" t="s">
        <v>21059</v>
      </c>
      <c r="C4140" s="7" t="s">
        <v>3</v>
      </c>
      <c r="D4140" s="8">
        <v>105690</v>
      </c>
      <c r="E4140" s="7" t="s">
        <v>3</v>
      </c>
      <c r="F4140" s="8">
        <v>521460</v>
      </c>
      <c r="G4140" s="7" t="s">
        <v>20875</v>
      </c>
      <c r="H4140" s="5">
        <v>5.8364553903099752E-7</v>
      </c>
      <c r="I4140" s="12">
        <v>3.4064211523078367E-13</v>
      </c>
    </row>
    <row r="4141" spans="1:9" hidden="1" outlineLevel="1">
      <c r="A4141" s="7" t="s">
        <v>21060</v>
      </c>
      <c r="B4141" s="7" t="s">
        <v>21061</v>
      </c>
      <c r="C4141" s="7" t="s">
        <v>3</v>
      </c>
      <c r="D4141" s="8">
        <v>476000</v>
      </c>
      <c r="E4141" s="7" t="s">
        <v>3</v>
      </c>
      <c r="F4141" s="8">
        <v>265000</v>
      </c>
      <c r="G4141" s="7" t="s">
        <v>20875</v>
      </c>
      <c r="H4141" s="5">
        <v>2.6285862104149384E-6</v>
      </c>
      <c r="I4141" s="12">
        <v>6.9094654655835668E-12</v>
      </c>
    </row>
    <row r="4142" spans="1:9" hidden="1" outlineLevel="1">
      <c r="A4142" s="7" t="s">
        <v>21062</v>
      </c>
      <c r="B4142" s="7" t="s">
        <v>5109</v>
      </c>
      <c r="C4142" s="7" t="s">
        <v>3</v>
      </c>
      <c r="D4142" s="8">
        <v>5027599000</v>
      </c>
      <c r="E4142" s="7" t="s">
        <v>3</v>
      </c>
      <c r="F4142" s="8">
        <v>5652964000</v>
      </c>
      <c r="G4142" s="7" t="s">
        <v>20875</v>
      </c>
      <c r="H4142" s="5">
        <v>2.7763607989277173E-2</v>
      </c>
      <c r="I4142" s="12">
        <v>7.7081792858225528E-4</v>
      </c>
    </row>
    <row r="4143" spans="1:9" hidden="1" outlineLevel="1">
      <c r="A4143" s="7" t="s">
        <v>21063</v>
      </c>
      <c r="B4143" s="7" t="s">
        <v>21064</v>
      </c>
      <c r="C4143" s="7" t="s">
        <v>3</v>
      </c>
      <c r="D4143" s="8">
        <v>447500</v>
      </c>
      <c r="E4143" s="7" t="s">
        <v>3</v>
      </c>
      <c r="F4143" s="8">
        <v>8251910</v>
      </c>
      <c r="G4143" s="7" t="s">
        <v>20875</v>
      </c>
      <c r="H4143" s="5">
        <v>2.4712023721863128E-6</v>
      </c>
      <c r="I4143" s="12">
        <v>6.1068411642992597E-12</v>
      </c>
    </row>
    <row r="4144" spans="1:9" hidden="1" outlineLevel="1">
      <c r="A4144" s="7" t="s">
        <v>21065</v>
      </c>
      <c r="B4144" s="7" t="s">
        <v>21066</v>
      </c>
      <c r="C4144" s="7" t="s">
        <v>3</v>
      </c>
      <c r="D4144" s="8">
        <v>0</v>
      </c>
      <c r="E4144" s="7" t="s">
        <v>3</v>
      </c>
      <c r="F4144" s="8">
        <v>33790</v>
      </c>
      <c r="G4144" s="7" t="s">
        <v>20875</v>
      </c>
      <c r="H4144" s="5">
        <v>0</v>
      </c>
      <c r="I4144" s="12">
        <v>0</v>
      </c>
    </row>
    <row r="4145" spans="1:9" hidden="1" outlineLevel="1">
      <c r="A4145" s="7" t="s">
        <v>21067</v>
      </c>
      <c r="B4145" s="7" t="s">
        <v>21068</v>
      </c>
      <c r="C4145" s="7" t="s">
        <v>3</v>
      </c>
      <c r="D4145" s="8"/>
      <c r="E4145" s="7" t="s">
        <v>3</v>
      </c>
      <c r="F4145" s="8"/>
      <c r="G4145" s="7" t="s">
        <v>20875</v>
      </c>
      <c r="H4145" s="5">
        <v>0</v>
      </c>
      <c r="I4145" s="12">
        <v>0</v>
      </c>
    </row>
    <row r="4146" spans="1:9" hidden="1" outlineLevel="1">
      <c r="A4146" s="7" t="s">
        <v>21069</v>
      </c>
      <c r="B4146" s="7" t="s">
        <v>21070</v>
      </c>
      <c r="C4146" s="7" t="s">
        <v>3</v>
      </c>
      <c r="D4146" s="8">
        <v>1036027000</v>
      </c>
      <c r="E4146" s="7" t="s">
        <v>3</v>
      </c>
      <c r="F4146" s="8">
        <v>681916000</v>
      </c>
      <c r="G4146" s="7" t="s">
        <v>20875</v>
      </c>
      <c r="H4146" s="5">
        <v>5.7211896760873057E-3</v>
      </c>
      <c r="I4146" s="12">
        <v>3.2732011309767973E-5</v>
      </c>
    </row>
    <row r="4147" spans="1:9" hidden="1" outlineLevel="1">
      <c r="A4147" s="7" t="s">
        <v>21071</v>
      </c>
      <c r="B4147" s="7" t="s">
        <v>21072</v>
      </c>
      <c r="C4147" s="7" t="s">
        <v>3</v>
      </c>
      <c r="D4147" s="8">
        <v>689000</v>
      </c>
      <c r="E4147" s="7" t="s">
        <v>3</v>
      </c>
      <c r="F4147" s="8">
        <v>508000</v>
      </c>
      <c r="G4147" s="7" t="s">
        <v>20875</v>
      </c>
      <c r="H4147" s="5">
        <v>3.8048233171762449E-6</v>
      </c>
      <c r="I4147" s="12">
        <v>1.4476680474928044E-11</v>
      </c>
    </row>
    <row r="4148" spans="1:9" hidden="1" outlineLevel="1">
      <c r="A4148" s="7" t="s">
        <v>21073</v>
      </c>
      <c r="B4148" s="7" t="s">
        <v>21074</v>
      </c>
      <c r="C4148" s="7" t="s">
        <v>3</v>
      </c>
      <c r="D4148" s="8"/>
      <c r="E4148" s="7" t="s">
        <v>3</v>
      </c>
      <c r="F4148" s="8"/>
      <c r="G4148" s="7" t="s">
        <v>20875</v>
      </c>
      <c r="H4148" s="5">
        <v>0</v>
      </c>
      <c r="I4148" s="12">
        <v>0</v>
      </c>
    </row>
    <row r="4149" spans="1:9" hidden="1" outlineLevel="1">
      <c r="A4149" s="7" t="s">
        <v>21075</v>
      </c>
      <c r="B4149" s="7" t="s">
        <v>21076</v>
      </c>
      <c r="C4149" s="7" t="s">
        <v>3</v>
      </c>
      <c r="D4149" s="8">
        <v>1918483000</v>
      </c>
      <c r="E4149" s="7" t="s">
        <v>3</v>
      </c>
      <c r="F4149" s="8">
        <v>2332020000</v>
      </c>
      <c r="G4149" s="7" t="s">
        <v>20875</v>
      </c>
      <c r="H4149" s="5">
        <v>1.0594323442679585E-2</v>
      </c>
      <c r="I4149" s="12">
        <v>1.1223968920811021E-4</v>
      </c>
    </row>
    <row r="4150" spans="1:9" hidden="1" outlineLevel="1">
      <c r="A4150" s="7" t="s">
        <v>21077</v>
      </c>
      <c r="B4150" s="7" t="s">
        <v>21078</v>
      </c>
      <c r="C4150" s="7" t="s">
        <v>3</v>
      </c>
      <c r="D4150" s="8">
        <v>5634650</v>
      </c>
      <c r="E4150" s="7" t="s">
        <v>3</v>
      </c>
      <c r="F4150" s="8">
        <v>10237350</v>
      </c>
      <c r="G4150" s="7" t="s">
        <v>20875</v>
      </c>
      <c r="H4150" s="5">
        <v>3.1115889265786831E-5</v>
      </c>
      <c r="I4150" s="12">
        <v>9.6819856480070814E-10</v>
      </c>
    </row>
    <row r="4151" spans="1:9" hidden="1" outlineLevel="1">
      <c r="A4151" s="7" t="s">
        <v>21079</v>
      </c>
      <c r="B4151" s="7" t="s">
        <v>21080</v>
      </c>
      <c r="C4151" s="7" t="s">
        <v>3</v>
      </c>
      <c r="D4151" s="8"/>
      <c r="E4151" s="7" t="s">
        <v>3</v>
      </c>
      <c r="F4151" s="8"/>
      <c r="G4151" s="7" t="s">
        <v>20875</v>
      </c>
      <c r="H4151" s="5">
        <v>0</v>
      </c>
      <c r="I4151" s="12">
        <v>0</v>
      </c>
    </row>
    <row r="4152" spans="1:9" hidden="1" outlineLevel="1">
      <c r="A4152" s="7" t="s">
        <v>21081</v>
      </c>
      <c r="B4152" s="7" t="s">
        <v>21082</v>
      </c>
      <c r="C4152" s="7" t="s">
        <v>3</v>
      </c>
      <c r="D4152" s="8">
        <v>1328075000</v>
      </c>
      <c r="E4152" s="7" t="s">
        <v>3</v>
      </c>
      <c r="F4152" s="8">
        <v>534973000</v>
      </c>
      <c r="G4152" s="7" t="s">
        <v>20875</v>
      </c>
      <c r="H4152" s="5">
        <v>7.3339488054555025E-3</v>
      </c>
      <c r="I4152" s="12">
        <v>5.3786805081042193E-5</v>
      </c>
    </row>
    <row r="4153" spans="1:9" hidden="1" outlineLevel="1">
      <c r="A4153" s="7" t="s">
        <v>21083</v>
      </c>
      <c r="B4153" s="7" t="s">
        <v>21084</v>
      </c>
      <c r="C4153" s="7" t="s">
        <v>3</v>
      </c>
      <c r="D4153" s="8"/>
      <c r="E4153" s="7" t="s">
        <v>3</v>
      </c>
      <c r="F4153" s="8"/>
      <c r="G4153" s="7" t="s">
        <v>20875</v>
      </c>
      <c r="H4153" s="5">
        <v>0</v>
      </c>
      <c r="I4153" s="12">
        <v>0</v>
      </c>
    </row>
    <row r="4154" spans="1:9" hidden="1" outlineLevel="1">
      <c r="A4154" s="7" t="s">
        <v>21085</v>
      </c>
      <c r="B4154" s="7" t="s">
        <v>21086</v>
      </c>
      <c r="C4154" s="7" t="s">
        <v>3</v>
      </c>
      <c r="D4154" s="8">
        <v>18849000</v>
      </c>
      <c r="E4154" s="7" t="s">
        <v>3</v>
      </c>
      <c r="F4154" s="8">
        <v>4678000</v>
      </c>
      <c r="G4154" s="7" t="s">
        <v>20875</v>
      </c>
      <c r="H4154" s="5">
        <v>1.0408870058846885E-4</v>
      </c>
      <c r="I4154" s="12">
        <v>1.0834457590195916E-8</v>
      </c>
    </row>
    <row r="4155" spans="1:9" hidden="1" outlineLevel="1">
      <c r="A4155" s="7" t="s">
        <v>21087</v>
      </c>
      <c r="B4155" s="7" t="s">
        <v>21088</v>
      </c>
      <c r="C4155" s="7" t="s">
        <v>3</v>
      </c>
      <c r="D4155" s="8">
        <v>2030000</v>
      </c>
      <c r="E4155" s="7" t="s">
        <v>3</v>
      </c>
      <c r="F4155" s="8">
        <v>2352000</v>
      </c>
      <c r="G4155" s="7" t="s">
        <v>20875</v>
      </c>
      <c r="H4155" s="5">
        <v>1.1210147073828413E-5</v>
      </c>
      <c r="I4155" s="12">
        <v>1.2566739741686373E-10</v>
      </c>
    </row>
    <row r="4156" spans="1:9" hidden="1" outlineLevel="1">
      <c r="A4156" s="7" t="s">
        <v>21089</v>
      </c>
      <c r="B4156" s="7" t="s">
        <v>1483</v>
      </c>
      <c r="C4156" s="7" t="s">
        <v>3</v>
      </c>
      <c r="D4156" s="8">
        <v>40340000</v>
      </c>
      <c r="E4156" s="7" t="s">
        <v>3</v>
      </c>
      <c r="F4156" s="8">
        <v>100596000</v>
      </c>
      <c r="G4156" s="7" t="s">
        <v>20875</v>
      </c>
      <c r="H4156" s="5">
        <v>2.2276715909272818E-4</v>
      </c>
      <c r="I4156" s="12">
        <v>4.9625207170244867E-8</v>
      </c>
    </row>
    <row r="4157" spans="1:9" hidden="1" outlineLevel="1">
      <c r="A4157" s="7" t="s">
        <v>21090</v>
      </c>
      <c r="B4157" s="7" t="s">
        <v>21091</v>
      </c>
      <c r="C4157" s="7" t="s">
        <v>3</v>
      </c>
      <c r="D4157" s="8">
        <v>0</v>
      </c>
      <c r="E4157" s="7" t="s">
        <v>3</v>
      </c>
      <c r="F4157" s="8">
        <v>108000</v>
      </c>
      <c r="G4157" s="7" t="s">
        <v>20875</v>
      </c>
      <c r="H4157" s="5">
        <v>0</v>
      </c>
      <c r="I4157" s="12">
        <v>0</v>
      </c>
    </row>
    <row r="4158" spans="1:9" hidden="1" outlineLevel="1">
      <c r="A4158" s="7" t="s">
        <v>21092</v>
      </c>
      <c r="B4158" s="7" t="s">
        <v>21093</v>
      </c>
      <c r="C4158" s="7" t="s">
        <v>3</v>
      </c>
      <c r="D4158" s="8">
        <v>8042000</v>
      </c>
      <c r="E4158" s="7" t="s">
        <v>3</v>
      </c>
      <c r="F4158" s="8">
        <v>8632000</v>
      </c>
      <c r="G4158" s="7" t="s">
        <v>20875</v>
      </c>
      <c r="H4158" s="5">
        <v>4.4409853580161625E-5</v>
      </c>
      <c r="I4158" s="12">
        <v>1.9722350950113944E-9</v>
      </c>
    </row>
    <row r="4159" spans="1:9" hidden="1" outlineLevel="1">
      <c r="A4159" s="7" t="s">
        <v>21094</v>
      </c>
      <c r="B4159" s="7" t="s">
        <v>21095</v>
      </c>
      <c r="C4159" s="7" t="s">
        <v>3</v>
      </c>
      <c r="D4159" s="8"/>
      <c r="E4159" s="7" t="s">
        <v>3</v>
      </c>
      <c r="F4159" s="8"/>
      <c r="G4159" s="7" t="s">
        <v>20875</v>
      </c>
      <c r="H4159" s="5">
        <v>0</v>
      </c>
      <c r="I4159" s="12">
        <v>0</v>
      </c>
    </row>
    <row r="4160" spans="1:9" hidden="1" outlineLevel="1">
      <c r="A4160" s="7" t="s">
        <v>21096</v>
      </c>
      <c r="B4160" s="7" t="s">
        <v>12225</v>
      </c>
      <c r="C4160" s="7" t="s">
        <v>3</v>
      </c>
      <c r="D4160" s="8">
        <v>9666601000</v>
      </c>
      <c r="E4160" s="7" t="s">
        <v>3</v>
      </c>
      <c r="F4160" s="8">
        <v>4477215000</v>
      </c>
      <c r="G4160" s="7" t="s">
        <v>20875</v>
      </c>
      <c r="H4160" s="5">
        <v>5.3381290105427005E-2</v>
      </c>
      <c r="I4160" s="12">
        <v>2.8495621333197592E-3</v>
      </c>
    </row>
    <row r="4161" spans="1:9" hidden="1" outlineLevel="1">
      <c r="A4161" s="7" t="s">
        <v>21097</v>
      </c>
      <c r="B4161" s="7" t="s">
        <v>21098</v>
      </c>
      <c r="C4161" s="7" t="s">
        <v>3</v>
      </c>
      <c r="D4161" s="8"/>
      <c r="E4161" s="7" t="s">
        <v>3</v>
      </c>
      <c r="F4161" s="8"/>
      <c r="G4161" s="7" t="s">
        <v>20875</v>
      </c>
      <c r="H4161" s="5">
        <v>0</v>
      </c>
      <c r="I4161" s="12">
        <v>0</v>
      </c>
    </row>
    <row r="4162" spans="1:9" hidden="1" outlineLevel="1">
      <c r="A4162" s="7" t="s">
        <v>21099</v>
      </c>
      <c r="B4162" s="7" t="s">
        <v>21100</v>
      </c>
      <c r="C4162" s="7" t="s">
        <v>3</v>
      </c>
      <c r="D4162" s="8"/>
      <c r="E4162" s="7" t="s">
        <v>3</v>
      </c>
      <c r="F4162" s="8"/>
      <c r="G4162" s="7" t="s">
        <v>20875</v>
      </c>
      <c r="H4162" s="5">
        <v>0</v>
      </c>
      <c r="I4162" s="12">
        <v>0</v>
      </c>
    </row>
    <row r="4163" spans="1:9" hidden="1" outlineLevel="1">
      <c r="A4163" s="7" t="s">
        <v>21101</v>
      </c>
      <c r="B4163" s="7" t="s">
        <v>21102</v>
      </c>
      <c r="C4163" s="7" t="s">
        <v>3</v>
      </c>
      <c r="D4163" s="8"/>
      <c r="E4163" s="7" t="s">
        <v>3</v>
      </c>
      <c r="F4163" s="8"/>
      <c r="G4163" s="7" t="s">
        <v>20875</v>
      </c>
      <c r="H4163" s="5">
        <v>0</v>
      </c>
      <c r="I4163" s="12">
        <v>0</v>
      </c>
    </row>
    <row r="4164" spans="1:9" hidden="1" outlineLevel="1">
      <c r="A4164" s="7" t="s">
        <v>21103</v>
      </c>
      <c r="B4164" s="7" t="s">
        <v>21104</v>
      </c>
      <c r="C4164" s="7" t="s">
        <v>3</v>
      </c>
      <c r="D4164" s="8"/>
      <c r="E4164" s="7" t="s">
        <v>3</v>
      </c>
      <c r="F4164" s="8"/>
      <c r="G4164" s="7" t="s">
        <v>20875</v>
      </c>
      <c r="H4164" s="5">
        <v>0</v>
      </c>
      <c r="I4164" s="12">
        <v>0</v>
      </c>
    </row>
    <row r="4165" spans="1:9" hidden="1" outlineLevel="1">
      <c r="A4165" s="7" t="s">
        <v>21105</v>
      </c>
      <c r="B4165" s="7" t="s">
        <v>21106</v>
      </c>
      <c r="C4165" s="7" t="s">
        <v>3</v>
      </c>
      <c r="D4165" s="8">
        <v>280180</v>
      </c>
      <c r="E4165" s="7" t="s">
        <v>3</v>
      </c>
      <c r="F4165" s="8">
        <v>28896850</v>
      </c>
      <c r="G4165" s="7" t="s">
        <v>20875</v>
      </c>
      <c r="H4165" s="5">
        <v>1.5472211857858349E-6</v>
      </c>
      <c r="I4165" s="12">
        <v>2.3938933977445248E-12</v>
      </c>
    </row>
    <row r="4166" spans="1:9" hidden="1" outlineLevel="1">
      <c r="A4166" s="7" t="s">
        <v>21107</v>
      </c>
      <c r="B4166" s="7" t="s">
        <v>21108</v>
      </c>
      <c r="C4166" s="7" t="s">
        <v>3</v>
      </c>
      <c r="D4166" s="8">
        <v>0</v>
      </c>
      <c r="E4166" s="7" t="s">
        <v>3</v>
      </c>
      <c r="F4166" s="8">
        <v>126840</v>
      </c>
      <c r="G4166" s="7" t="s">
        <v>20875</v>
      </c>
      <c r="H4166" s="5">
        <v>0</v>
      </c>
      <c r="I4166" s="12">
        <v>0</v>
      </c>
    </row>
    <row r="4167" spans="1:9" hidden="1" outlineLevel="1">
      <c r="A4167" s="7" t="s">
        <v>21109</v>
      </c>
      <c r="B4167" s="7" t="s">
        <v>21110</v>
      </c>
      <c r="C4167" s="7" t="s">
        <v>3</v>
      </c>
      <c r="D4167" s="8">
        <v>926650</v>
      </c>
      <c r="E4167" s="7" t="s">
        <v>3</v>
      </c>
      <c r="F4167" s="8">
        <v>308200</v>
      </c>
      <c r="G4167" s="7" t="s">
        <v>20875</v>
      </c>
      <c r="H4167" s="5">
        <v>5.1171836384054679E-6</v>
      </c>
      <c r="I4167" s="12">
        <v>2.6185568389164622E-11</v>
      </c>
    </row>
    <row r="4168" spans="1:9" hidden="1" outlineLevel="1">
      <c r="A4168" s="7" t="s">
        <v>21111</v>
      </c>
      <c r="B4168" s="7" t="s">
        <v>21112</v>
      </c>
      <c r="C4168" s="7" t="s">
        <v>3</v>
      </c>
      <c r="D4168" s="8">
        <v>16096340</v>
      </c>
      <c r="E4168" s="7" t="s">
        <v>3</v>
      </c>
      <c r="F4168" s="8">
        <v>14792110</v>
      </c>
      <c r="G4168" s="7" t="s">
        <v>20875</v>
      </c>
      <c r="H4168" s="5">
        <v>8.8887851601156283E-5</v>
      </c>
      <c r="I4168" s="12">
        <v>7.9010501622691823E-9</v>
      </c>
    </row>
    <row r="4169" spans="1:9" hidden="1" outlineLevel="1">
      <c r="A4169" s="7" t="s">
        <v>21113</v>
      </c>
      <c r="B4169" s="7" t="s">
        <v>21114</v>
      </c>
      <c r="C4169" s="7" t="s">
        <v>3</v>
      </c>
      <c r="D4169" s="8">
        <v>5132670</v>
      </c>
      <c r="E4169" s="7" t="s">
        <v>3</v>
      </c>
      <c r="F4169" s="8">
        <v>25671050</v>
      </c>
      <c r="G4169" s="7" t="s">
        <v>20875</v>
      </c>
      <c r="H4169" s="5">
        <v>2.8343835261786642E-5</v>
      </c>
      <c r="I4169" s="12">
        <v>8.0337299734729982E-10</v>
      </c>
    </row>
    <row r="4170" spans="1:9" hidden="1" outlineLevel="1">
      <c r="A4170" s="7" t="s">
        <v>21115</v>
      </c>
      <c r="B4170" s="7" t="s">
        <v>21116</v>
      </c>
      <c r="C4170" s="7" t="s">
        <v>3</v>
      </c>
      <c r="D4170" s="8"/>
      <c r="E4170" s="7" t="s">
        <v>3</v>
      </c>
      <c r="F4170" s="8"/>
      <c r="G4170" s="7" t="s">
        <v>20875</v>
      </c>
      <c r="H4170" s="5">
        <v>0</v>
      </c>
      <c r="I4170" s="12">
        <v>0</v>
      </c>
    </row>
    <row r="4171" spans="1:9" hidden="1" outlineLevel="1">
      <c r="A4171" s="7" t="s">
        <v>21117</v>
      </c>
      <c r="B4171" s="7" t="s">
        <v>21118</v>
      </c>
      <c r="C4171" s="7" t="s">
        <v>3</v>
      </c>
      <c r="D4171" s="8"/>
      <c r="E4171" s="7" t="s">
        <v>3</v>
      </c>
      <c r="F4171" s="8"/>
      <c r="G4171" s="7" t="s">
        <v>20875</v>
      </c>
      <c r="H4171" s="5">
        <v>0</v>
      </c>
      <c r="I4171" s="12">
        <v>0</v>
      </c>
    </row>
    <row r="4172" spans="1:9" hidden="1" outlineLevel="1">
      <c r="A4172" s="7" t="s">
        <v>21119</v>
      </c>
      <c r="B4172" s="7" t="s">
        <v>21120</v>
      </c>
      <c r="C4172" s="7" t="s">
        <v>3</v>
      </c>
      <c r="D4172" s="8"/>
      <c r="E4172" s="7" t="s">
        <v>3</v>
      </c>
      <c r="F4172" s="8"/>
      <c r="G4172" s="7" t="s">
        <v>20875</v>
      </c>
      <c r="H4172" s="5">
        <v>0</v>
      </c>
      <c r="I4172" s="12">
        <v>0</v>
      </c>
    </row>
    <row r="4173" spans="1:9" hidden="1" outlineLevel="1">
      <c r="A4173" s="7" t="s">
        <v>21121</v>
      </c>
      <c r="B4173" s="7" t="s">
        <v>21122</v>
      </c>
      <c r="C4173" s="7" t="s">
        <v>3</v>
      </c>
      <c r="D4173" s="8"/>
      <c r="E4173" s="7" t="s">
        <v>3</v>
      </c>
      <c r="F4173" s="8"/>
      <c r="G4173" s="7" t="s">
        <v>20875</v>
      </c>
      <c r="H4173" s="5">
        <v>0</v>
      </c>
      <c r="I4173" s="12">
        <v>0</v>
      </c>
    </row>
    <row r="4174" spans="1:9" hidden="1" outlineLevel="1">
      <c r="A4174" s="7" t="s">
        <v>21123</v>
      </c>
      <c r="B4174" s="7" t="s">
        <v>21124</v>
      </c>
      <c r="C4174" s="7" t="s">
        <v>3</v>
      </c>
      <c r="D4174" s="8">
        <v>746040</v>
      </c>
      <c r="E4174" s="7" t="s">
        <v>3</v>
      </c>
      <c r="F4174" s="8">
        <v>304240</v>
      </c>
      <c r="G4174" s="7" t="s">
        <v>20875</v>
      </c>
      <c r="H4174" s="5">
        <v>4.1198118832310095E-6</v>
      </c>
      <c r="I4174" s="12">
        <v>1.6972849953211438E-11</v>
      </c>
    </row>
    <row r="4175" spans="1:9" hidden="1" outlineLevel="1">
      <c r="A4175" s="7" t="s">
        <v>21125</v>
      </c>
      <c r="B4175" s="7" t="s">
        <v>21126</v>
      </c>
      <c r="C4175" s="7" t="s">
        <v>3</v>
      </c>
      <c r="D4175" s="8">
        <v>733632000</v>
      </c>
      <c r="E4175" s="7" t="s">
        <v>3</v>
      </c>
      <c r="F4175" s="8">
        <v>491739000</v>
      </c>
      <c r="G4175" s="7" t="s">
        <v>20875</v>
      </c>
      <c r="H4175" s="5">
        <v>4.0512919300822103E-3</v>
      </c>
      <c r="I4175" s="12">
        <v>1.6412966302749241E-5</v>
      </c>
    </row>
    <row r="4176" spans="1:9" hidden="1" outlineLevel="1">
      <c r="A4176" s="7" t="s">
        <v>21127</v>
      </c>
      <c r="B4176" s="7" t="s">
        <v>21128</v>
      </c>
      <c r="C4176" s="7" t="s">
        <v>3</v>
      </c>
      <c r="D4176" s="8">
        <v>104837440</v>
      </c>
      <c r="E4176" s="7" t="s">
        <v>3</v>
      </c>
      <c r="F4176" s="8">
        <v>59526870</v>
      </c>
      <c r="G4176" s="7" t="s">
        <v>20875</v>
      </c>
      <c r="H4176" s="5">
        <v>5.7893749814958708E-4</v>
      </c>
      <c r="I4176" s="12">
        <v>3.3516862676370316E-7</v>
      </c>
    </row>
    <row r="4177" spans="1:9" hidden="1" outlineLevel="1">
      <c r="A4177" s="7" t="s">
        <v>21129</v>
      </c>
      <c r="B4177" s="7" t="s">
        <v>224</v>
      </c>
      <c r="C4177" s="7" t="s">
        <v>3</v>
      </c>
      <c r="D4177" s="8">
        <v>4331050</v>
      </c>
      <c r="E4177" s="7" t="s">
        <v>3</v>
      </c>
      <c r="F4177" s="8">
        <v>3863490</v>
      </c>
      <c r="G4177" s="7" t="s">
        <v>20875</v>
      </c>
      <c r="H4177" s="5">
        <v>2.3917097282810122E-5</v>
      </c>
      <c r="I4177" s="12">
        <v>5.720275424354033E-10</v>
      </c>
    </row>
    <row r="4178" spans="1:9" hidden="1" outlineLevel="1">
      <c r="A4178" s="7" t="s">
        <v>21130</v>
      </c>
      <c r="B4178" s="7" t="s">
        <v>21131</v>
      </c>
      <c r="C4178" s="7" t="s">
        <v>3</v>
      </c>
      <c r="D4178" s="8">
        <v>28702900</v>
      </c>
      <c r="E4178" s="7" t="s">
        <v>3</v>
      </c>
      <c r="F4178" s="8">
        <v>18642910</v>
      </c>
      <c r="G4178" s="7" t="s">
        <v>20875</v>
      </c>
      <c r="H4178" s="5">
        <v>1.5850430071201457E-4</v>
      </c>
      <c r="I4178" s="12">
        <v>2.5123613344204745E-8</v>
      </c>
    </row>
    <row r="4179" spans="1:9" hidden="1" outlineLevel="1">
      <c r="A4179" s="7" t="s">
        <v>21132</v>
      </c>
      <c r="B4179" s="7" t="s">
        <v>567</v>
      </c>
      <c r="C4179" s="7" t="s">
        <v>3</v>
      </c>
      <c r="D4179" s="8">
        <v>3831706000</v>
      </c>
      <c r="E4179" s="7" t="s">
        <v>3</v>
      </c>
      <c r="F4179" s="8">
        <v>10521363000</v>
      </c>
      <c r="G4179" s="7" t="s">
        <v>20875</v>
      </c>
      <c r="H4179" s="5">
        <v>2.1159599903286096E-2</v>
      </c>
      <c r="I4179" s="12">
        <v>4.47728668067145E-4</v>
      </c>
    </row>
    <row r="4180" spans="1:9" hidden="1" outlineLevel="1">
      <c r="A4180" s="7" t="s">
        <v>21133</v>
      </c>
      <c r="B4180" s="7" t="s">
        <v>21134</v>
      </c>
      <c r="C4180" s="7" t="s">
        <v>3</v>
      </c>
      <c r="D4180" s="8">
        <v>27052000</v>
      </c>
      <c r="E4180" s="7" t="s">
        <v>3</v>
      </c>
      <c r="F4180" s="8">
        <v>21105000</v>
      </c>
      <c r="G4180" s="7" t="s">
        <v>20875</v>
      </c>
      <c r="H4180" s="5">
        <v>1.4938763479862375E-4</v>
      </c>
      <c r="I4180" s="12">
        <v>2.2316665430726984E-8</v>
      </c>
    </row>
    <row r="4181" spans="1:9" hidden="1" outlineLevel="1">
      <c r="A4181" s="7" t="s">
        <v>21135</v>
      </c>
      <c r="B4181" s="7" t="s">
        <v>21136</v>
      </c>
      <c r="C4181" s="7" t="s">
        <v>3</v>
      </c>
      <c r="D4181" s="8">
        <v>193314000</v>
      </c>
      <c r="E4181" s="7" t="s">
        <v>3</v>
      </c>
      <c r="F4181" s="8">
        <v>209961000</v>
      </c>
      <c r="G4181" s="7" t="s">
        <v>20875</v>
      </c>
      <c r="H4181" s="5">
        <v>1.06752629134486E-3</v>
      </c>
      <c r="I4181" s="12">
        <v>1.1396123827125109E-6</v>
      </c>
    </row>
    <row r="4182" spans="1:9" hidden="1" outlineLevel="1">
      <c r="A4182" s="7" t="s">
        <v>21137</v>
      </c>
      <c r="B4182" s="7" t="s">
        <v>21138</v>
      </c>
      <c r="C4182" s="7" t="s">
        <v>3</v>
      </c>
      <c r="D4182" s="8">
        <v>1082870</v>
      </c>
      <c r="E4182" s="7" t="s">
        <v>3</v>
      </c>
      <c r="F4182" s="8">
        <v>619360</v>
      </c>
      <c r="G4182" s="7" t="s">
        <v>20875</v>
      </c>
      <c r="H4182" s="5">
        <v>5.9798679614958491E-6</v>
      </c>
      <c r="I4182" s="12">
        <v>3.5758820836924521E-11</v>
      </c>
    </row>
    <row r="4183" spans="1:9" hidden="1" outlineLevel="1">
      <c r="A4183" s="7" t="s">
        <v>21139</v>
      </c>
      <c r="B4183" s="7" t="s">
        <v>21140</v>
      </c>
      <c r="C4183" s="7" t="s">
        <v>3</v>
      </c>
      <c r="D4183" s="8">
        <v>0</v>
      </c>
      <c r="E4183" s="7" t="s">
        <v>3</v>
      </c>
      <c r="F4183" s="8">
        <v>8070</v>
      </c>
      <c r="G4183" s="7" t="s">
        <v>20875</v>
      </c>
      <c r="H4183" s="5">
        <v>0</v>
      </c>
      <c r="I4183" s="12">
        <v>0</v>
      </c>
    </row>
    <row r="4184" spans="1:9" hidden="1" outlineLevel="1">
      <c r="A4184" s="7" t="s">
        <v>21141</v>
      </c>
      <c r="B4184" s="7" t="s">
        <v>21142</v>
      </c>
      <c r="C4184" s="7" t="s">
        <v>3</v>
      </c>
      <c r="D4184" s="8">
        <v>833256000</v>
      </c>
      <c r="E4184" s="7" t="s">
        <v>3</v>
      </c>
      <c r="F4184" s="8">
        <v>650956000</v>
      </c>
      <c r="G4184" s="7" t="s">
        <v>20875</v>
      </c>
      <c r="H4184" s="5">
        <v>4.6014395616502312E-3</v>
      </c>
      <c r="I4184" s="12">
        <v>2.1173246039519872E-5</v>
      </c>
    </row>
    <row r="4185" spans="1:9" hidden="1" outlineLevel="1">
      <c r="A4185" s="7" t="s">
        <v>21143</v>
      </c>
      <c r="B4185" s="7" t="s">
        <v>21144</v>
      </c>
      <c r="C4185" s="7" t="s">
        <v>3</v>
      </c>
      <c r="D4185" s="8">
        <v>1027406000</v>
      </c>
      <c r="E4185" s="7" t="s">
        <v>3</v>
      </c>
      <c r="F4185" s="8">
        <v>493916000</v>
      </c>
      <c r="G4185" s="7" t="s">
        <v>20875</v>
      </c>
      <c r="H4185" s="5">
        <v>5.6735824455831302E-3</v>
      </c>
      <c r="I4185" s="12">
        <v>3.2189537766829053E-5</v>
      </c>
    </row>
    <row r="4186" spans="1:9" hidden="1" outlineLevel="1">
      <c r="A4186" s="7" t="s">
        <v>21145</v>
      </c>
      <c r="B4186" s="7" t="s">
        <v>21146</v>
      </c>
      <c r="C4186" s="7" t="s">
        <v>3</v>
      </c>
      <c r="D4186" s="8">
        <v>0</v>
      </c>
      <c r="E4186" s="7" t="s">
        <v>3</v>
      </c>
      <c r="F4186" s="8">
        <v>3633450</v>
      </c>
      <c r="G4186" s="7" t="s">
        <v>20875</v>
      </c>
      <c r="H4186" s="5">
        <v>0</v>
      </c>
      <c r="I4186" s="12">
        <v>0</v>
      </c>
    </row>
    <row r="4187" spans="1:9" hidden="1" outlineLevel="1">
      <c r="A4187" s="7" t="s">
        <v>21147</v>
      </c>
      <c r="B4187" s="7" t="s">
        <v>21148</v>
      </c>
      <c r="C4187" s="7" t="s">
        <v>3</v>
      </c>
      <c r="D4187" s="8">
        <v>166578000</v>
      </c>
      <c r="E4187" s="7" t="s">
        <v>3</v>
      </c>
      <c r="F4187" s="8">
        <v>124778000</v>
      </c>
      <c r="G4187" s="7" t="s">
        <v>20875</v>
      </c>
      <c r="H4187" s="5">
        <v>9.1988368436659576E-4</v>
      </c>
      <c r="I4187" s="12">
        <v>8.4618599276386273E-7</v>
      </c>
    </row>
    <row r="4188" spans="1:9" hidden="1" outlineLevel="1">
      <c r="A4188" s="7" t="s">
        <v>21149</v>
      </c>
      <c r="B4188" s="7" t="s">
        <v>21150</v>
      </c>
      <c r="C4188" s="7" t="s">
        <v>3</v>
      </c>
      <c r="D4188" s="8">
        <v>693985000</v>
      </c>
      <c r="E4188" s="7" t="s">
        <v>3</v>
      </c>
      <c r="F4188" s="8">
        <v>614762000</v>
      </c>
      <c r="G4188" s="7" t="s">
        <v>20875</v>
      </c>
      <c r="H4188" s="5">
        <v>3.8323516832664095E-3</v>
      </c>
      <c r="I4188" s="12">
        <v>1.4686919424234881E-5</v>
      </c>
    </row>
    <row r="4189" spans="1:9" hidden="1" outlineLevel="1">
      <c r="A4189" s="7" t="s">
        <v>21151</v>
      </c>
      <c r="B4189" s="7" t="s">
        <v>21152</v>
      </c>
      <c r="C4189" s="7" t="s">
        <v>3</v>
      </c>
      <c r="D4189" s="8">
        <v>0</v>
      </c>
      <c r="E4189" s="7" t="s">
        <v>3</v>
      </c>
      <c r="F4189" s="8">
        <v>313500</v>
      </c>
      <c r="G4189" s="7" t="s">
        <v>20875</v>
      </c>
      <c r="H4189" s="5">
        <v>0</v>
      </c>
      <c r="I4189" s="12">
        <v>0</v>
      </c>
    </row>
    <row r="4190" spans="1:9" hidden="1" outlineLevel="1">
      <c r="A4190" s="7" t="s">
        <v>21153</v>
      </c>
      <c r="B4190" s="7" t="s">
        <v>21154</v>
      </c>
      <c r="C4190" s="7" t="s">
        <v>3</v>
      </c>
      <c r="D4190" s="8">
        <v>3065017000</v>
      </c>
      <c r="E4190" s="7" t="s">
        <v>3</v>
      </c>
      <c r="F4190" s="8">
        <v>2924809000</v>
      </c>
      <c r="G4190" s="7" t="s">
        <v>20875</v>
      </c>
      <c r="H4190" s="5">
        <v>1.6925759287578494E-2</v>
      </c>
      <c r="I4190" s="12">
        <v>2.8648132746104965E-4</v>
      </c>
    </row>
    <row r="4191" spans="1:9" hidden="1" outlineLevel="1">
      <c r="A4191" s="7" t="s">
        <v>21155</v>
      </c>
      <c r="B4191" s="7" t="s">
        <v>21156</v>
      </c>
      <c r="C4191" s="7" t="s">
        <v>3</v>
      </c>
      <c r="D4191" s="8">
        <v>4173200</v>
      </c>
      <c r="E4191" s="7" t="s">
        <v>3</v>
      </c>
      <c r="F4191" s="8">
        <v>1661650</v>
      </c>
      <c r="G4191" s="7" t="s">
        <v>20875</v>
      </c>
      <c r="H4191" s="5">
        <v>2.3045411708621053E-5</v>
      </c>
      <c r="I4191" s="12">
        <v>5.3109100081984836E-10</v>
      </c>
    </row>
    <row r="4192" spans="1:9" hidden="1" outlineLevel="1">
      <c r="A4192" s="7" t="s">
        <v>21157</v>
      </c>
      <c r="B4192" s="7" t="s">
        <v>21158</v>
      </c>
      <c r="C4192" s="7" t="s">
        <v>3</v>
      </c>
      <c r="D4192" s="8">
        <v>0</v>
      </c>
      <c r="E4192" s="7" t="s">
        <v>3</v>
      </c>
      <c r="F4192" s="8">
        <v>10650</v>
      </c>
      <c r="G4192" s="7" t="s">
        <v>20875</v>
      </c>
      <c r="H4192" s="5">
        <v>0</v>
      </c>
      <c r="I4192" s="12">
        <v>0</v>
      </c>
    </row>
    <row r="4193" spans="1:9" hidden="1" outlineLevel="1">
      <c r="A4193" s="7" t="s">
        <v>21159</v>
      </c>
      <c r="B4193" s="7" t="s">
        <v>21160</v>
      </c>
      <c r="C4193" s="7" t="s">
        <v>3</v>
      </c>
      <c r="D4193" s="8">
        <v>8102600</v>
      </c>
      <c r="E4193" s="7" t="s">
        <v>3</v>
      </c>
      <c r="F4193" s="8">
        <v>11470690</v>
      </c>
      <c r="G4193" s="7" t="s">
        <v>20875</v>
      </c>
      <c r="H4193" s="5">
        <v>4.4744501320395126E-5</v>
      </c>
      <c r="I4193" s="12">
        <v>2.0020703984108413E-9</v>
      </c>
    </row>
    <row r="4194" spans="1:9" hidden="1" outlineLevel="1">
      <c r="A4194" s="7" t="s">
        <v>21161</v>
      </c>
      <c r="B4194" s="7" t="s">
        <v>21162</v>
      </c>
      <c r="C4194" s="7" t="s">
        <v>3</v>
      </c>
      <c r="D4194" s="8">
        <v>312942000</v>
      </c>
      <c r="E4194" s="7" t="s">
        <v>3</v>
      </c>
      <c r="F4194" s="8">
        <v>180803000</v>
      </c>
      <c r="G4194" s="7" t="s">
        <v>20875</v>
      </c>
      <c r="H4194" s="5">
        <v>1.7281408106295624E-3</v>
      </c>
      <c r="I4194" s="12">
        <v>2.9864706613634007E-6</v>
      </c>
    </row>
    <row r="4195" spans="1:9" hidden="1" outlineLevel="1">
      <c r="A4195" s="7" t="s">
        <v>21163</v>
      </c>
      <c r="B4195" s="7" t="s">
        <v>21164</v>
      </c>
      <c r="C4195" s="7" t="s">
        <v>3</v>
      </c>
      <c r="D4195" s="8">
        <v>504768000</v>
      </c>
      <c r="E4195" s="7" t="s">
        <v>3</v>
      </c>
      <c r="F4195" s="8">
        <v>509991000</v>
      </c>
      <c r="G4195" s="7" t="s">
        <v>20875</v>
      </c>
      <c r="H4195" s="5">
        <v>2.7874500089469069E-3</v>
      </c>
      <c r="I4195" s="12">
        <v>7.7698775523781119E-6</v>
      </c>
    </row>
    <row r="4196" spans="1:9" hidden="1" outlineLevel="1">
      <c r="A4196" s="7" t="s">
        <v>21165</v>
      </c>
      <c r="B4196" s="7" t="s">
        <v>21166</v>
      </c>
      <c r="C4196" s="7" t="s">
        <v>3</v>
      </c>
      <c r="D4196" s="8">
        <v>2819643000</v>
      </c>
      <c r="E4196" s="7" t="s">
        <v>3</v>
      </c>
      <c r="F4196" s="8">
        <v>1974722000</v>
      </c>
      <c r="G4196" s="7" t="s">
        <v>20875</v>
      </c>
      <c r="H4196" s="5">
        <v>1.5570745185069344E-2</v>
      </c>
      <c r="I4196" s="12">
        <v>2.4244810561836015E-4</v>
      </c>
    </row>
    <row r="4197" spans="1:9" hidden="1" outlineLevel="1">
      <c r="A4197" s="7" t="s">
        <v>21167</v>
      </c>
      <c r="B4197" s="7" t="s">
        <v>21168</v>
      </c>
      <c r="C4197" s="7" t="s">
        <v>3</v>
      </c>
      <c r="D4197" s="8">
        <v>6107940</v>
      </c>
      <c r="E4197" s="7" t="s">
        <v>3</v>
      </c>
      <c r="F4197" s="8">
        <v>5421790</v>
      </c>
      <c r="G4197" s="7" t="s">
        <v>20875</v>
      </c>
      <c r="H4197" s="5">
        <v>3.3729510205970207E-5</v>
      </c>
      <c r="I4197" s="12">
        <v>1.1376798587346483E-9</v>
      </c>
    </row>
    <row r="4198" spans="1:9" hidden="1" outlineLevel="1">
      <c r="A4198" s="7" t="s">
        <v>21169</v>
      </c>
      <c r="B4198" s="7" t="s">
        <v>8470</v>
      </c>
      <c r="C4198" s="7" t="s">
        <v>3</v>
      </c>
      <c r="D4198" s="8">
        <v>775615000</v>
      </c>
      <c r="E4198" s="7" t="s">
        <v>3</v>
      </c>
      <c r="F4198" s="8">
        <v>930144000</v>
      </c>
      <c r="G4198" s="7" t="s">
        <v>20875</v>
      </c>
      <c r="H4198" s="5">
        <v>4.2831321293928205E-3</v>
      </c>
      <c r="I4198" s="12">
        <v>1.8345220837837076E-5</v>
      </c>
    </row>
    <row r="4199" spans="1:9" hidden="1" outlineLevel="1">
      <c r="A4199" s="7" t="s">
        <v>21170</v>
      </c>
      <c r="B4199" s="7" t="s">
        <v>21171</v>
      </c>
      <c r="C4199" s="7" t="s">
        <v>3</v>
      </c>
      <c r="D4199" s="8"/>
      <c r="E4199" s="7" t="s">
        <v>3</v>
      </c>
      <c r="F4199" s="8"/>
      <c r="G4199" s="7" t="s">
        <v>20875</v>
      </c>
      <c r="H4199" s="5">
        <v>0</v>
      </c>
      <c r="I4199" s="12">
        <v>0</v>
      </c>
    </row>
    <row r="4200" spans="1:9" hidden="1" outlineLevel="1">
      <c r="A4200" s="7" t="s">
        <v>21172</v>
      </c>
      <c r="B4200" s="7" t="s">
        <v>21173</v>
      </c>
      <c r="C4200" s="7" t="s">
        <v>3</v>
      </c>
      <c r="D4200" s="8">
        <v>36918000000</v>
      </c>
      <c r="E4200" s="7" t="s">
        <v>3</v>
      </c>
      <c r="F4200" s="8">
        <v>31199000000</v>
      </c>
      <c r="G4200" s="7" t="s">
        <v>20875</v>
      </c>
      <c r="H4200" s="5">
        <v>0.20387005402541741</v>
      </c>
      <c r="I4200" s="12">
        <v>4.1562998928326614E-2</v>
      </c>
    </row>
    <row r="4201" spans="1:9" hidden="1" outlineLevel="1">
      <c r="A4201" s="7" t="s">
        <v>21174</v>
      </c>
      <c r="B4201" s="7" t="s">
        <v>21175</v>
      </c>
      <c r="C4201" s="7" t="s">
        <v>3</v>
      </c>
      <c r="D4201" s="8">
        <v>4010000</v>
      </c>
      <c r="E4201" s="7" t="s">
        <v>3</v>
      </c>
      <c r="F4201" s="8">
        <v>5241000</v>
      </c>
      <c r="G4201" s="7" t="s">
        <v>20875</v>
      </c>
      <c r="H4201" s="5">
        <v>2.21441821507645E-5</v>
      </c>
      <c r="I4201" s="12">
        <v>4.9036480312623713E-10</v>
      </c>
    </row>
    <row r="4202" spans="1:9" hidden="1" outlineLevel="1">
      <c r="A4202" s="7" t="s">
        <v>21176</v>
      </c>
      <c r="B4202" s="7" t="s">
        <v>21177</v>
      </c>
      <c r="C4202" s="7" t="s">
        <v>3</v>
      </c>
      <c r="D4202" s="8"/>
      <c r="E4202" s="7" t="s">
        <v>3</v>
      </c>
      <c r="F4202" s="8"/>
      <c r="G4202" s="7" t="s">
        <v>20875</v>
      </c>
      <c r="H4202" s="5">
        <v>0</v>
      </c>
      <c r="I4202" s="12">
        <v>0</v>
      </c>
    </row>
    <row r="4203" spans="1:9" hidden="1" outlineLevel="1">
      <c r="A4203" s="7" t="s">
        <v>21178</v>
      </c>
      <c r="B4203" s="7" t="s">
        <v>21179</v>
      </c>
      <c r="C4203" s="7" t="s">
        <v>3</v>
      </c>
      <c r="D4203" s="8">
        <v>26540</v>
      </c>
      <c r="E4203" s="7" t="s">
        <v>3</v>
      </c>
      <c r="F4203" s="8">
        <v>94310</v>
      </c>
      <c r="G4203" s="7" t="s">
        <v>20875</v>
      </c>
      <c r="H4203" s="5">
        <v>1.4656024795044636E-7</v>
      </c>
      <c r="I4203" s="12">
        <v>2.1479906279296315E-14</v>
      </c>
    </row>
    <row r="4204" spans="1:9" hidden="1" outlineLevel="1">
      <c r="A4204" s="7" t="s">
        <v>21180</v>
      </c>
      <c r="B4204" s="7" t="s">
        <v>21181</v>
      </c>
      <c r="C4204" s="7" t="s">
        <v>3</v>
      </c>
      <c r="D4204" s="8">
        <v>1088156000</v>
      </c>
      <c r="E4204" s="7" t="s">
        <v>3</v>
      </c>
      <c r="F4204" s="8">
        <v>1029999000</v>
      </c>
      <c r="G4204" s="7" t="s">
        <v>20875</v>
      </c>
      <c r="H4204" s="5">
        <v>6.009058521807306E-3</v>
      </c>
      <c r="I4204" s="12">
        <v>3.6108784318505007E-5</v>
      </c>
    </row>
    <row r="4205" spans="1:9" hidden="1" outlineLevel="1">
      <c r="A4205" s="7" t="s">
        <v>21182</v>
      </c>
      <c r="B4205" s="7" t="s">
        <v>21183</v>
      </c>
      <c r="C4205" s="7" t="s">
        <v>3</v>
      </c>
      <c r="D4205" s="8">
        <v>10199390</v>
      </c>
      <c r="E4205" s="7" t="s">
        <v>3</v>
      </c>
      <c r="F4205" s="8">
        <v>47105130</v>
      </c>
      <c r="G4205" s="7" t="s">
        <v>20875</v>
      </c>
      <c r="H4205" s="5">
        <v>5.632347879967231E-5</v>
      </c>
      <c r="I4205" s="12">
        <v>3.1723342640971363E-9</v>
      </c>
    </row>
    <row r="4206" spans="1:9" hidden="1" outlineLevel="1">
      <c r="A4206" s="7" t="s">
        <v>21184</v>
      </c>
      <c r="B4206" s="7" t="s">
        <v>21185</v>
      </c>
      <c r="C4206" s="7" t="s">
        <v>3</v>
      </c>
      <c r="D4206" s="8">
        <v>1004601000</v>
      </c>
      <c r="E4206" s="7" t="s">
        <v>3</v>
      </c>
      <c r="F4206" s="8">
        <v>2223590000</v>
      </c>
      <c r="G4206" s="7" t="s">
        <v>20875</v>
      </c>
      <c r="H4206" s="5">
        <v>5.5476477638005412E-3</v>
      </c>
      <c r="I4206" s="12">
        <v>3.0776395711201143E-5</v>
      </c>
    </row>
    <row r="4207" spans="1:9" hidden="1" outlineLevel="1">
      <c r="A4207" s="7" t="s">
        <v>21186</v>
      </c>
      <c r="B4207" s="7" t="s">
        <v>21187</v>
      </c>
      <c r="C4207" s="7" t="s">
        <v>3</v>
      </c>
      <c r="D4207" s="8"/>
      <c r="E4207" s="7" t="s">
        <v>3</v>
      </c>
      <c r="F4207" s="8"/>
      <c r="G4207" s="7" t="s">
        <v>20875</v>
      </c>
      <c r="H4207" s="5">
        <v>0</v>
      </c>
      <c r="I4207" s="12">
        <v>0</v>
      </c>
    </row>
    <row r="4208" spans="1:9" hidden="1" outlineLevel="1">
      <c r="A4208" s="7" t="s">
        <v>21188</v>
      </c>
      <c r="B4208" s="7" t="s">
        <v>21189</v>
      </c>
      <c r="C4208" s="7" t="s">
        <v>3</v>
      </c>
      <c r="D4208" s="8"/>
      <c r="E4208" s="7" t="s">
        <v>3</v>
      </c>
      <c r="F4208" s="8"/>
      <c r="G4208" s="7" t="s">
        <v>20875</v>
      </c>
      <c r="H4208" s="5">
        <v>0</v>
      </c>
      <c r="I4208" s="12">
        <v>0</v>
      </c>
    </row>
    <row r="4209" spans="1:9" hidden="1" outlineLevel="1">
      <c r="A4209" s="7" t="s">
        <v>21190</v>
      </c>
      <c r="B4209" s="7" t="s">
        <v>6609</v>
      </c>
      <c r="C4209" s="7" t="s">
        <v>3</v>
      </c>
      <c r="D4209" s="8">
        <v>294765000</v>
      </c>
      <c r="E4209" s="7" t="s">
        <v>3</v>
      </c>
      <c r="F4209" s="8">
        <v>248648000</v>
      </c>
      <c r="G4209" s="7" t="s">
        <v>20875</v>
      </c>
      <c r="H4209" s="5">
        <v>1.6277630552793262E-3</v>
      </c>
      <c r="I4209" s="12">
        <v>2.6496125641322869E-6</v>
      </c>
    </row>
    <row r="4210" spans="1:9" hidden="1" outlineLevel="1">
      <c r="A4210" s="7" t="s">
        <v>21191</v>
      </c>
      <c r="B4210" s="7" t="s">
        <v>21192</v>
      </c>
      <c r="C4210" s="7" t="s">
        <v>3</v>
      </c>
      <c r="D4210" s="8">
        <v>4397644000</v>
      </c>
      <c r="E4210" s="7" t="s">
        <v>3</v>
      </c>
      <c r="F4210" s="8">
        <v>4703753000</v>
      </c>
      <c r="G4210" s="7" t="s">
        <v>20875</v>
      </c>
      <c r="H4210" s="5">
        <v>2.4284845329231072E-2</v>
      </c>
      <c r="I4210" s="12">
        <v>5.8975371266467623E-4</v>
      </c>
    </row>
    <row r="4211" spans="1:9" hidden="1" outlineLevel="1">
      <c r="A4211" s="7" t="s">
        <v>21193</v>
      </c>
      <c r="B4211" s="7" t="s">
        <v>21194</v>
      </c>
      <c r="C4211" s="7" t="s">
        <v>3</v>
      </c>
      <c r="D4211" s="8">
        <v>52030</v>
      </c>
      <c r="E4211" s="7" t="s">
        <v>3</v>
      </c>
      <c r="F4211" s="8">
        <v>27020</v>
      </c>
      <c r="G4211" s="7" t="s">
        <v>20875</v>
      </c>
      <c r="H4211" s="5">
        <v>2.8732214396615389E-7</v>
      </c>
      <c r="I4211" s="12">
        <v>8.2554014413307259E-14</v>
      </c>
    </row>
    <row r="4212" spans="1:9" hidden="1" outlineLevel="1">
      <c r="A4212" s="7" t="s">
        <v>21195</v>
      </c>
      <c r="B4212" s="7" t="s">
        <v>21196</v>
      </c>
      <c r="C4212" s="7" t="s">
        <v>3</v>
      </c>
      <c r="D4212" s="8"/>
      <c r="E4212" s="7" t="s">
        <v>3</v>
      </c>
      <c r="F4212" s="8"/>
      <c r="G4212" s="7" t="s">
        <v>20875</v>
      </c>
      <c r="H4212" s="5">
        <v>0</v>
      </c>
      <c r="I4212" s="12">
        <v>0</v>
      </c>
    </row>
    <row r="4213" spans="1:9" hidden="1" outlineLevel="1">
      <c r="A4213" s="7" t="s">
        <v>21197</v>
      </c>
      <c r="B4213" s="7" t="s">
        <v>21198</v>
      </c>
      <c r="C4213" s="7" t="s">
        <v>3</v>
      </c>
      <c r="D4213" s="8">
        <v>910549000</v>
      </c>
      <c r="E4213" s="7" t="s">
        <v>3</v>
      </c>
      <c r="F4213" s="8">
        <v>1246656000</v>
      </c>
      <c r="G4213" s="7" t="s">
        <v>20875</v>
      </c>
      <c r="H4213" s="5">
        <v>5.0282700531662011E-3</v>
      </c>
      <c r="I4213" s="12">
        <v>2.528349972756803E-5</v>
      </c>
    </row>
    <row r="4214" spans="1:9" hidden="1" outlineLevel="1">
      <c r="A4214" s="7" t="s">
        <v>21199</v>
      </c>
      <c r="B4214" s="7" t="s">
        <v>21200</v>
      </c>
      <c r="C4214" s="7" t="s">
        <v>3</v>
      </c>
      <c r="D4214" s="8">
        <v>864736000</v>
      </c>
      <c r="E4214" s="7" t="s">
        <v>3</v>
      </c>
      <c r="F4214" s="8">
        <v>1647435000</v>
      </c>
      <c r="G4214" s="7" t="s">
        <v>20875</v>
      </c>
      <c r="H4214" s="5">
        <v>4.7752796748936387E-3</v>
      </c>
      <c r="I4214" s="12">
        <v>2.2803295973452295E-5</v>
      </c>
    </row>
    <row r="4215" spans="1:9" hidden="1" outlineLevel="1">
      <c r="A4215" s="7" t="s">
        <v>21201</v>
      </c>
      <c r="B4215" s="7" t="s">
        <v>21202</v>
      </c>
      <c r="C4215" s="7" t="s">
        <v>3</v>
      </c>
      <c r="D4215" s="8">
        <v>4320000</v>
      </c>
      <c r="E4215" s="7" t="s">
        <v>3</v>
      </c>
      <c r="F4215" s="8">
        <v>8089000</v>
      </c>
      <c r="G4215" s="7" t="s">
        <v>20875</v>
      </c>
      <c r="H4215" s="5">
        <v>2.3856076531496919E-5</v>
      </c>
      <c r="I4215" s="12">
        <v>5.6911238747663809E-10</v>
      </c>
    </row>
    <row r="4216" spans="1:9" hidden="1" outlineLevel="1">
      <c r="A4216" s="7" t="s">
        <v>21203</v>
      </c>
      <c r="B4216" s="7" t="s">
        <v>21204</v>
      </c>
      <c r="C4216" s="7" t="s">
        <v>3</v>
      </c>
      <c r="D4216" s="8"/>
      <c r="E4216" s="7" t="s">
        <v>3</v>
      </c>
      <c r="F4216" s="8"/>
      <c r="G4216" s="7" t="s">
        <v>20875</v>
      </c>
      <c r="H4216" s="5">
        <v>0</v>
      </c>
      <c r="I4216" s="12">
        <v>0</v>
      </c>
    </row>
    <row r="4217" spans="1:9" hidden="1" outlineLevel="1">
      <c r="A4217" s="7" t="s">
        <v>21205</v>
      </c>
      <c r="B4217" s="7" t="s">
        <v>21206</v>
      </c>
      <c r="C4217" s="7" t="s">
        <v>3</v>
      </c>
      <c r="D4217" s="8">
        <v>209794000</v>
      </c>
      <c r="E4217" s="7" t="s">
        <v>3</v>
      </c>
      <c r="F4217" s="8">
        <v>282818000</v>
      </c>
      <c r="G4217" s="7" t="s">
        <v>20875</v>
      </c>
      <c r="H4217" s="5">
        <v>1.1585328055205705E-3</v>
      </c>
      <c r="I4217" s="12">
        <v>1.342198261467364E-6</v>
      </c>
    </row>
    <row r="4218" spans="1:9" hidden="1" outlineLevel="1">
      <c r="A4218" s="7" t="s">
        <v>21207</v>
      </c>
      <c r="B4218" s="7" t="s">
        <v>21208</v>
      </c>
      <c r="C4218" s="7" t="s">
        <v>3</v>
      </c>
      <c r="D4218" s="8">
        <v>1255838000</v>
      </c>
      <c r="E4218" s="7" t="s">
        <v>3</v>
      </c>
      <c r="F4218" s="8">
        <v>1207954000</v>
      </c>
      <c r="G4218" s="7" t="s">
        <v>20875</v>
      </c>
      <c r="H4218" s="5">
        <v>6.9350387590652847E-3</v>
      </c>
      <c r="I4218" s="12">
        <v>4.8094762589737767E-5</v>
      </c>
    </row>
    <row r="4219" spans="1:9" hidden="1" outlineLevel="1">
      <c r="A4219" s="7" t="s">
        <v>21209</v>
      </c>
      <c r="B4219" s="7" t="s">
        <v>21210</v>
      </c>
      <c r="C4219" s="7" t="s">
        <v>3</v>
      </c>
      <c r="D4219" s="8">
        <v>132968000</v>
      </c>
      <c r="E4219" s="7" t="s">
        <v>3</v>
      </c>
      <c r="F4219" s="8">
        <v>145952000</v>
      </c>
      <c r="G4219" s="7" t="s">
        <v>20875</v>
      </c>
      <c r="H4219" s="5">
        <v>7.3428120005557458E-4</v>
      </c>
      <c r="I4219" s="12">
        <v>5.3916888075505474E-7</v>
      </c>
    </row>
    <row r="4220" spans="1:9" hidden="1" outlineLevel="1">
      <c r="A4220" s="7" t="s">
        <v>21211</v>
      </c>
      <c r="B4220" s="7" t="s">
        <v>21212</v>
      </c>
      <c r="C4220" s="7" t="s">
        <v>3</v>
      </c>
      <c r="D4220" s="8">
        <v>7116660</v>
      </c>
      <c r="E4220" s="7" t="s">
        <v>3</v>
      </c>
      <c r="F4220" s="8">
        <v>28559030</v>
      </c>
      <c r="G4220" s="7" t="s">
        <v>20875</v>
      </c>
      <c r="H4220" s="5">
        <v>3.9299904076074737E-5</v>
      </c>
      <c r="I4220" s="12">
        <v>1.5444824603886757E-9</v>
      </c>
    </row>
    <row r="4221" spans="1:9" collapsed="1"/>
    <row r="4222" spans="1:9" s="17" customFormat="1">
      <c r="A4222" s="13"/>
      <c r="B4222" s="13" t="s">
        <v>20875</v>
      </c>
      <c r="C4222" s="13"/>
      <c r="D4222" s="20">
        <v>181085938180</v>
      </c>
      <c r="E4222" s="13"/>
      <c r="F4222" s="13"/>
      <c r="G4222" s="13"/>
      <c r="H4222" s="13" t="s">
        <v>13493</v>
      </c>
      <c r="I4222" s="20">
        <v>786.28100024649325</v>
      </c>
    </row>
    <row r="4223" spans="1:9">
      <c r="A4223" s="5"/>
      <c r="B4223" s="5"/>
      <c r="C4223" s="5"/>
      <c r="D4223" s="5"/>
      <c r="E4223" s="5"/>
      <c r="F4223" s="5"/>
      <c r="G4223" s="5"/>
      <c r="H4223" s="5"/>
      <c r="I4223" s="5"/>
    </row>
    <row r="4224" spans="1:9" ht="42" hidden="1" outlineLevel="1">
      <c r="A4224" s="6" t="s">
        <v>13494</v>
      </c>
      <c r="B4224" s="6" t="s">
        <v>13495</v>
      </c>
      <c r="C4224" s="6" t="s">
        <v>13497</v>
      </c>
      <c r="D4224" s="6" t="s">
        <v>13498</v>
      </c>
      <c r="E4224" s="6" t="s">
        <v>13499</v>
      </c>
      <c r="F4224" s="6" t="s">
        <v>13500</v>
      </c>
      <c r="G4224" s="6" t="s">
        <v>13496</v>
      </c>
      <c r="H4224" s="5"/>
      <c r="I4224" s="5"/>
    </row>
    <row r="4225" spans="1:9" hidden="1" outlineLevel="1">
      <c r="A4225" s="7" t="s">
        <v>21213</v>
      </c>
      <c r="B4225" s="7" t="s">
        <v>21214</v>
      </c>
      <c r="C4225" s="7" t="s">
        <v>3</v>
      </c>
      <c r="D4225" s="8">
        <v>8781000</v>
      </c>
      <c r="E4225" s="7" t="s">
        <v>3</v>
      </c>
      <c r="F4225" s="8">
        <v>5479000</v>
      </c>
      <c r="G4225" s="7" t="s">
        <v>280</v>
      </c>
      <c r="H4225" s="5">
        <v>1.3990455851544009E-3</v>
      </c>
      <c r="I4225" s="12">
        <v>1.9573285493400198E-6</v>
      </c>
    </row>
    <row r="4226" spans="1:9" hidden="1" outlineLevel="1">
      <c r="A4226" s="7" t="s">
        <v>21215</v>
      </c>
      <c r="B4226" s="7" t="s">
        <v>21216</v>
      </c>
      <c r="C4226" s="7" t="s">
        <v>3</v>
      </c>
      <c r="D4226" s="8"/>
      <c r="E4226" s="7" t="s">
        <v>3</v>
      </c>
      <c r="F4226" s="8">
        <v>20170</v>
      </c>
      <c r="G4226" s="7" t="s">
        <v>280</v>
      </c>
      <c r="H4226" s="5">
        <v>0</v>
      </c>
      <c r="I4226" s="12">
        <v>0</v>
      </c>
    </row>
    <row r="4227" spans="1:9" hidden="1" outlineLevel="1">
      <c r="A4227" s="7" t="s">
        <v>21217</v>
      </c>
      <c r="B4227" s="7" t="s">
        <v>21218</v>
      </c>
      <c r="C4227" s="7" t="s">
        <v>3</v>
      </c>
      <c r="D4227" s="8">
        <v>7046200</v>
      </c>
      <c r="E4227" s="7" t="s">
        <v>3</v>
      </c>
      <c r="F4227" s="8">
        <v>29835130</v>
      </c>
      <c r="G4227" s="7" t="s">
        <v>280</v>
      </c>
      <c r="H4227" s="5">
        <v>1.1226460542210386E-3</v>
      </c>
      <c r="I4227" s="12">
        <v>1.2603341630580673E-6</v>
      </c>
    </row>
    <row r="4228" spans="1:9" hidden="1" outlineLevel="1">
      <c r="A4228" s="7" t="s">
        <v>21219</v>
      </c>
      <c r="B4228" s="7" t="s">
        <v>21220</v>
      </c>
      <c r="C4228" s="7" t="s">
        <v>3</v>
      </c>
      <c r="D4228" s="8">
        <v>263909000</v>
      </c>
      <c r="E4228" s="7" t="s">
        <v>3</v>
      </c>
      <c r="F4228" s="8">
        <v>266985000</v>
      </c>
      <c r="G4228" s="7" t="s">
        <v>280</v>
      </c>
      <c r="H4228" s="5">
        <v>4.2047684925693288E-2</v>
      </c>
      <c r="I4228" s="12">
        <v>1.7680078076103745E-3</v>
      </c>
    </row>
    <row r="4229" spans="1:9" hidden="1" outlineLevel="1">
      <c r="A4229" s="7" t="s">
        <v>21221</v>
      </c>
      <c r="B4229" s="7" t="s">
        <v>21222</v>
      </c>
      <c r="C4229" s="7" t="s">
        <v>3</v>
      </c>
      <c r="D4229" s="8">
        <v>256657000</v>
      </c>
      <c r="E4229" s="7" t="s">
        <v>3</v>
      </c>
      <c r="F4229" s="8">
        <v>265217000</v>
      </c>
      <c r="G4229" s="7" t="s">
        <v>280</v>
      </c>
      <c r="H4229" s="5">
        <v>4.0892249487412942E-2</v>
      </c>
      <c r="I4229" s="12">
        <v>1.672176068140824E-3</v>
      </c>
    </row>
    <row r="4230" spans="1:9" hidden="1" outlineLevel="1">
      <c r="A4230" s="7" t="s">
        <v>21223</v>
      </c>
      <c r="B4230" s="7" t="s">
        <v>21224</v>
      </c>
      <c r="C4230" s="7" t="s">
        <v>3</v>
      </c>
      <c r="D4230" s="8">
        <v>0</v>
      </c>
      <c r="E4230" s="7" t="s">
        <v>3</v>
      </c>
      <c r="F4230" s="8">
        <v>26990</v>
      </c>
      <c r="G4230" s="7" t="s">
        <v>280</v>
      </c>
      <c r="H4230" s="5">
        <v>0</v>
      </c>
      <c r="I4230" s="12">
        <v>0</v>
      </c>
    </row>
    <row r="4231" spans="1:9" hidden="1" outlineLevel="1">
      <c r="A4231" s="7" t="s">
        <v>21225</v>
      </c>
      <c r="B4231" s="7" t="s">
        <v>21226</v>
      </c>
      <c r="C4231" s="7" t="s">
        <v>3</v>
      </c>
      <c r="D4231" s="8">
        <v>2001240000</v>
      </c>
      <c r="E4231" s="7" t="s">
        <v>3</v>
      </c>
      <c r="F4231" s="8">
        <v>2397202000</v>
      </c>
      <c r="G4231" s="7" t="s">
        <v>280</v>
      </c>
      <c r="H4231" s="5">
        <v>0.318850471111991</v>
      </c>
      <c r="I4231" s="12">
        <v>0.10166562292833861</v>
      </c>
    </row>
    <row r="4232" spans="1:9" hidden="1" outlineLevel="1">
      <c r="A4232" s="7" t="s">
        <v>21227</v>
      </c>
      <c r="B4232" s="7" t="s">
        <v>21228</v>
      </c>
      <c r="C4232" s="7" t="s">
        <v>3</v>
      </c>
      <c r="D4232" s="8">
        <v>45372000</v>
      </c>
      <c r="E4232" s="7" t="s">
        <v>3</v>
      </c>
      <c r="F4232" s="8">
        <v>24668000</v>
      </c>
      <c r="G4232" s="7" t="s">
        <v>280</v>
      </c>
      <c r="H4232" s="5">
        <v>7.2289598325504471E-3</v>
      </c>
      <c r="I4232" s="12">
        <v>5.2257860260627786E-5</v>
      </c>
    </row>
    <row r="4233" spans="1:9" hidden="1" outlineLevel="1">
      <c r="A4233" s="7" t="s">
        <v>21229</v>
      </c>
      <c r="B4233" s="7" t="s">
        <v>11643</v>
      </c>
      <c r="C4233" s="7" t="s">
        <v>3</v>
      </c>
      <c r="D4233" s="8">
        <v>428750</v>
      </c>
      <c r="E4233" s="7" t="s">
        <v>3</v>
      </c>
      <c r="F4233" s="8">
        <v>327820</v>
      </c>
      <c r="G4233" s="7" t="s">
        <v>280</v>
      </c>
      <c r="H4233" s="5">
        <v>6.8311216790223133E-5</v>
      </c>
      <c r="I4233" s="12">
        <v>4.6664223393608625E-9</v>
      </c>
    </row>
    <row r="4234" spans="1:9" hidden="1" outlineLevel="1">
      <c r="A4234" s="7" t="s">
        <v>21230</v>
      </c>
      <c r="B4234" s="7" t="s">
        <v>21231</v>
      </c>
      <c r="C4234" s="7" t="s">
        <v>3</v>
      </c>
      <c r="D4234" s="8"/>
      <c r="E4234" s="7" t="s">
        <v>3</v>
      </c>
      <c r="F4234" s="8"/>
      <c r="G4234" s="7" t="s">
        <v>280</v>
      </c>
      <c r="H4234" s="5">
        <v>0</v>
      </c>
      <c r="I4234" s="12">
        <v>0</v>
      </c>
    </row>
    <row r="4235" spans="1:9" hidden="1" outlineLevel="1">
      <c r="A4235" s="7" t="s">
        <v>21232</v>
      </c>
      <c r="B4235" s="7" t="s">
        <v>21233</v>
      </c>
      <c r="C4235" s="7" t="s">
        <v>3</v>
      </c>
      <c r="D4235" s="8">
        <v>1343000</v>
      </c>
      <c r="E4235" s="7" t="s">
        <v>3</v>
      </c>
      <c r="F4235" s="8">
        <v>3891000</v>
      </c>
      <c r="G4235" s="7" t="s">
        <v>280</v>
      </c>
      <c r="H4235" s="5">
        <v>2.139754265872179E-4</v>
      </c>
      <c r="I4235" s="12">
        <v>4.5785483183181874E-8</v>
      </c>
    </row>
    <row r="4236" spans="1:9" hidden="1" outlineLevel="1">
      <c r="A4236" s="7" t="s">
        <v>21234</v>
      </c>
      <c r="B4236" s="7" t="s">
        <v>21235</v>
      </c>
      <c r="C4236" s="7" t="s">
        <v>3</v>
      </c>
      <c r="D4236" s="8">
        <v>133105000</v>
      </c>
      <c r="E4236" s="7" t="s">
        <v>3</v>
      </c>
      <c r="F4236" s="8">
        <v>84118000</v>
      </c>
      <c r="G4236" s="7" t="s">
        <v>280</v>
      </c>
      <c r="H4236" s="5">
        <v>2.1207147547201516E-2</v>
      </c>
      <c r="I4236" s="12">
        <v>4.4974310708877525E-4</v>
      </c>
    </row>
    <row r="4237" spans="1:9" hidden="1" outlineLevel="1">
      <c r="A4237" s="7" t="s">
        <v>21236</v>
      </c>
      <c r="B4237" s="7" t="s">
        <v>21237</v>
      </c>
      <c r="C4237" s="7" t="s">
        <v>3</v>
      </c>
      <c r="D4237" s="8">
        <v>895700</v>
      </c>
      <c r="E4237" s="7" t="s">
        <v>3</v>
      </c>
      <c r="F4237" s="8">
        <v>75937240</v>
      </c>
      <c r="G4237" s="7" t="s">
        <v>280</v>
      </c>
      <c r="H4237" s="5">
        <v>1.4270870409096879E-4</v>
      </c>
      <c r="I4237" s="12">
        <v>2.036577422332369E-8</v>
      </c>
    </row>
    <row r="4238" spans="1:9" hidden="1" outlineLevel="1">
      <c r="A4238" s="7" t="s">
        <v>21238</v>
      </c>
      <c r="B4238" s="7" t="s">
        <v>21239</v>
      </c>
      <c r="C4238" s="7" t="s">
        <v>3</v>
      </c>
      <c r="D4238" s="8">
        <v>2530000</v>
      </c>
      <c r="E4238" s="7" t="s">
        <v>3</v>
      </c>
      <c r="F4238" s="8">
        <v>10251000</v>
      </c>
      <c r="G4238" s="7" t="s">
        <v>280</v>
      </c>
      <c r="H4238" s="5">
        <v>4.0309592648224966E-4</v>
      </c>
      <c r="I4238" s="12">
        <v>1.6248632594658323E-7</v>
      </c>
    </row>
    <row r="4239" spans="1:9" hidden="1" outlineLevel="1">
      <c r="A4239" s="7" t="s">
        <v>21240</v>
      </c>
      <c r="B4239" s="7" t="s">
        <v>21241</v>
      </c>
      <c r="C4239" s="7" t="s">
        <v>3</v>
      </c>
      <c r="D4239" s="8">
        <v>1359000</v>
      </c>
      <c r="E4239" s="7" t="s">
        <v>3</v>
      </c>
      <c r="F4239" s="8">
        <v>3839000</v>
      </c>
      <c r="G4239" s="7" t="s">
        <v>280</v>
      </c>
      <c r="H4239" s="5">
        <v>2.1652464983769852E-4</v>
      </c>
      <c r="I4239" s="12">
        <v>4.6882923987337955E-8</v>
      </c>
    </row>
    <row r="4240" spans="1:9" hidden="1" outlineLevel="1">
      <c r="A4240" s="7" t="s">
        <v>21242</v>
      </c>
      <c r="B4240" s="7" t="s">
        <v>21243</v>
      </c>
      <c r="C4240" s="7" t="s">
        <v>3</v>
      </c>
      <c r="D4240" s="8">
        <v>538545000</v>
      </c>
      <c r="E4240" s="7" t="s">
        <v>3</v>
      </c>
      <c r="F4240" s="8">
        <v>394547000</v>
      </c>
      <c r="G4240" s="7" t="s">
        <v>280</v>
      </c>
      <c r="H4240" s="5">
        <v>8.580446471438069E-2</v>
      </c>
      <c r="I4240" s="12">
        <v>7.3624061649214013E-3</v>
      </c>
    </row>
    <row r="4241" spans="1:9" hidden="1" outlineLevel="1">
      <c r="A4241" s="7" t="s">
        <v>21244</v>
      </c>
      <c r="B4241" s="7" t="s">
        <v>9229</v>
      </c>
      <c r="C4241" s="7" t="s">
        <v>3</v>
      </c>
      <c r="D4241" s="8">
        <v>92191000</v>
      </c>
      <c r="E4241" s="7" t="s">
        <v>3</v>
      </c>
      <c r="F4241" s="8">
        <v>72838000</v>
      </c>
      <c r="G4241" s="7" t="s">
        <v>280</v>
      </c>
      <c r="H4241" s="5">
        <v>1.4688465042816236E-2</v>
      </c>
      <c r="I4241" s="12">
        <v>2.1575100531403459E-4</v>
      </c>
    </row>
    <row r="4242" spans="1:9" hidden="1" outlineLevel="1">
      <c r="A4242" s="7" t="s">
        <v>21245</v>
      </c>
      <c r="B4242" s="7" t="s">
        <v>21246</v>
      </c>
      <c r="C4242" s="7" t="s">
        <v>3</v>
      </c>
      <c r="D4242" s="8">
        <v>2923019000</v>
      </c>
      <c r="E4242" s="7" t="s">
        <v>3</v>
      </c>
      <c r="F4242" s="8">
        <v>2856936000</v>
      </c>
      <c r="G4242" s="7" t="s">
        <v>280</v>
      </c>
      <c r="H4242" s="5">
        <v>0.46571424977479009</v>
      </c>
      <c r="I4242" s="12">
        <v>0.21688976244329558</v>
      </c>
    </row>
    <row r="4243" spans="1:9" collapsed="1"/>
    <row r="4244" spans="1:9" s="17" customFormat="1">
      <c r="A4244" s="13"/>
      <c r="B4244" s="13" t="s">
        <v>280</v>
      </c>
      <c r="C4244" s="13"/>
      <c r="D4244" s="20">
        <v>6276421650</v>
      </c>
      <c r="E4244" s="13"/>
      <c r="F4244" s="13"/>
      <c r="G4244" s="13"/>
      <c r="H4244" s="13" t="s">
        <v>13493</v>
      </c>
      <c r="I4244" s="20">
        <v>3300.792252346123</v>
      </c>
    </row>
    <row r="4245" spans="1:9">
      <c r="A4245" s="5"/>
      <c r="B4245" s="5"/>
      <c r="C4245" s="5"/>
      <c r="D4245" s="5"/>
      <c r="E4245" s="5"/>
      <c r="F4245" s="5"/>
      <c r="G4245" s="5"/>
      <c r="H4245" s="5"/>
      <c r="I4245" s="5"/>
    </row>
    <row r="4246" spans="1:9" ht="42" hidden="1" outlineLevel="1">
      <c r="A4246" s="6" t="s">
        <v>13494</v>
      </c>
      <c r="B4246" s="6" t="s">
        <v>13495</v>
      </c>
      <c r="C4246" s="6" t="s">
        <v>13497</v>
      </c>
      <c r="D4246" s="6" t="s">
        <v>13498</v>
      </c>
      <c r="E4246" s="6" t="s">
        <v>13499</v>
      </c>
      <c r="F4246" s="6" t="s">
        <v>13500</v>
      </c>
      <c r="G4246" s="6" t="s">
        <v>13496</v>
      </c>
      <c r="H4246" s="5"/>
      <c r="I4246" s="5"/>
    </row>
    <row r="4247" spans="1:9" hidden="1" outlineLevel="1">
      <c r="A4247" s="7" t="s">
        <v>21247</v>
      </c>
      <c r="B4247" s="7" t="s">
        <v>1610</v>
      </c>
      <c r="C4247" s="7" t="s">
        <v>3</v>
      </c>
      <c r="D4247" s="8">
        <v>438543000</v>
      </c>
      <c r="E4247" s="7" t="s">
        <v>3</v>
      </c>
      <c r="F4247" s="8">
        <v>210213000</v>
      </c>
      <c r="G4247" s="7" t="s">
        <v>21248</v>
      </c>
      <c r="H4247" s="5">
        <v>1.9492218790958148E-2</v>
      </c>
      <c r="I4247" s="12">
        <v>3.7994659339458194E-4</v>
      </c>
    </row>
    <row r="4248" spans="1:9" hidden="1" outlineLevel="1">
      <c r="A4248" s="7" t="s">
        <v>21249</v>
      </c>
      <c r="B4248" s="7" t="s">
        <v>21250</v>
      </c>
      <c r="C4248" s="7" t="s">
        <v>3</v>
      </c>
      <c r="D4248" s="8">
        <v>1003903000</v>
      </c>
      <c r="E4248" s="7" t="s">
        <v>3</v>
      </c>
      <c r="F4248" s="8">
        <v>774914000</v>
      </c>
      <c r="G4248" s="7" t="s">
        <v>21248</v>
      </c>
      <c r="H4248" s="5">
        <v>4.4621158976199046E-2</v>
      </c>
      <c r="I4248" s="12">
        <v>1.9910478283792286E-3</v>
      </c>
    </row>
    <row r="4249" spans="1:9" hidden="1" outlineLevel="1">
      <c r="A4249" s="7" t="s">
        <v>21251</v>
      </c>
      <c r="B4249" s="7" t="s">
        <v>21252</v>
      </c>
      <c r="C4249" s="7" t="s">
        <v>3</v>
      </c>
      <c r="D4249" s="8">
        <v>340738000</v>
      </c>
      <c r="E4249" s="7" t="s">
        <v>3</v>
      </c>
      <c r="F4249" s="8">
        <v>240746000</v>
      </c>
      <c r="G4249" s="7" t="s">
        <v>21248</v>
      </c>
      <c r="H4249" s="5">
        <v>1.5145013479621149E-2</v>
      </c>
      <c r="I4249" s="12">
        <v>2.2937143329790631E-4</v>
      </c>
    </row>
    <row r="4250" spans="1:9" hidden="1" outlineLevel="1">
      <c r="A4250" s="7" t="s">
        <v>21253</v>
      </c>
      <c r="B4250" s="7" t="s">
        <v>21254</v>
      </c>
      <c r="C4250" s="7" t="s">
        <v>3</v>
      </c>
      <c r="D4250" s="8">
        <v>1285347000</v>
      </c>
      <c r="E4250" s="7" t="s">
        <v>3</v>
      </c>
      <c r="F4250" s="8">
        <v>722146000</v>
      </c>
      <c r="G4250" s="7" t="s">
        <v>21248</v>
      </c>
      <c r="H4250" s="5">
        <v>5.7130691736732048E-2</v>
      </c>
      <c r="I4250" s="12">
        <v>3.2639159383175036E-3</v>
      </c>
    </row>
    <row r="4251" spans="1:9" hidden="1" outlineLevel="1">
      <c r="A4251" s="7" t="s">
        <v>21255</v>
      </c>
      <c r="B4251" s="7" t="s">
        <v>21256</v>
      </c>
      <c r="C4251" s="7" t="s">
        <v>3</v>
      </c>
      <c r="D4251" s="8">
        <v>1357318000</v>
      </c>
      <c r="E4251" s="7" t="s">
        <v>3</v>
      </c>
      <c r="F4251" s="8">
        <v>771295000</v>
      </c>
      <c r="G4251" s="7" t="s">
        <v>21248</v>
      </c>
      <c r="H4251" s="5">
        <v>6.032963569115396E-2</v>
      </c>
      <c r="I4251" s="12">
        <v>3.6396649426273576E-3</v>
      </c>
    </row>
    <row r="4252" spans="1:9" hidden="1" outlineLevel="1">
      <c r="A4252" s="7" t="s">
        <v>21257</v>
      </c>
      <c r="B4252" s="7" t="s">
        <v>21258</v>
      </c>
      <c r="C4252" s="7" t="s">
        <v>3</v>
      </c>
      <c r="D4252" s="8">
        <v>3782300000</v>
      </c>
      <c r="E4252" s="7" t="s">
        <v>3</v>
      </c>
      <c r="F4252" s="8">
        <v>3140600000</v>
      </c>
      <c r="G4252" s="7" t="s">
        <v>21248</v>
      </c>
      <c r="H4252" s="5">
        <v>0.16811445886273638</v>
      </c>
      <c r="I4252" s="12">
        <v>2.826247127871068E-2</v>
      </c>
    </row>
    <row r="4253" spans="1:9" hidden="1" outlineLevel="1">
      <c r="A4253" s="7" t="s">
        <v>21259</v>
      </c>
      <c r="B4253" s="7" t="s">
        <v>10921</v>
      </c>
      <c r="C4253" s="7" t="s">
        <v>3</v>
      </c>
      <c r="D4253" s="8">
        <v>287162000</v>
      </c>
      <c r="E4253" s="7" t="s">
        <v>3</v>
      </c>
      <c r="F4253" s="8">
        <v>160935000</v>
      </c>
      <c r="G4253" s="7" t="s">
        <v>21248</v>
      </c>
      <c r="H4253" s="5">
        <v>1.2763684592956959E-2</v>
      </c>
      <c r="I4253" s="12">
        <v>1.6291164438848684E-4</v>
      </c>
    </row>
    <row r="4254" spans="1:9" hidden="1" outlineLevel="1">
      <c r="A4254" s="7" t="s">
        <v>21260</v>
      </c>
      <c r="B4254" s="7" t="s">
        <v>2733</v>
      </c>
      <c r="C4254" s="7" t="s">
        <v>3</v>
      </c>
      <c r="D4254" s="8">
        <v>406588000</v>
      </c>
      <c r="E4254" s="7" t="s">
        <v>3</v>
      </c>
      <c r="F4254" s="8">
        <v>300880000</v>
      </c>
      <c r="G4254" s="7" t="s">
        <v>21248</v>
      </c>
      <c r="H4254" s="5">
        <v>1.80718931867071E-2</v>
      </c>
      <c r="I4254" s="12">
        <v>3.2659332335175051E-4</v>
      </c>
    </row>
    <row r="4255" spans="1:9" hidden="1" outlineLevel="1">
      <c r="A4255" s="7" t="s">
        <v>21261</v>
      </c>
      <c r="B4255" s="7" t="s">
        <v>21262</v>
      </c>
      <c r="C4255" s="7" t="s">
        <v>3</v>
      </c>
      <c r="D4255" s="8">
        <v>299391000</v>
      </c>
      <c r="E4255" s="7" t="s">
        <v>3</v>
      </c>
      <c r="F4255" s="8">
        <v>134216000</v>
      </c>
      <c r="G4255" s="7" t="s">
        <v>21248</v>
      </c>
      <c r="H4255" s="5">
        <v>1.3307235267793012E-2</v>
      </c>
      <c r="I4255" s="12">
        <v>1.7708251047239416E-4</v>
      </c>
    </row>
    <row r="4256" spans="1:9" hidden="1" outlineLevel="1">
      <c r="A4256" s="7" t="s">
        <v>21263</v>
      </c>
      <c r="B4256" s="7" t="s">
        <v>21264</v>
      </c>
      <c r="C4256" s="7" t="s">
        <v>3</v>
      </c>
      <c r="D4256" s="8"/>
      <c r="E4256" s="7" t="s">
        <v>3</v>
      </c>
      <c r="F4256" s="8"/>
      <c r="G4256" s="7" t="s">
        <v>21248</v>
      </c>
      <c r="H4256" s="5">
        <v>0</v>
      </c>
      <c r="I4256" s="12">
        <v>0</v>
      </c>
    </row>
    <row r="4257" spans="1:9" hidden="1" outlineLevel="1">
      <c r="A4257" s="7" t="s">
        <v>21265</v>
      </c>
      <c r="B4257" s="7" t="s">
        <v>21266</v>
      </c>
      <c r="C4257" s="7" t="s">
        <v>3</v>
      </c>
      <c r="D4257" s="8"/>
      <c r="E4257" s="7" t="s">
        <v>3</v>
      </c>
      <c r="F4257" s="8"/>
      <c r="G4257" s="7" t="s">
        <v>21248</v>
      </c>
      <c r="H4257" s="5">
        <v>0</v>
      </c>
      <c r="I4257" s="12">
        <v>0</v>
      </c>
    </row>
    <row r="4258" spans="1:9" hidden="1" outlineLevel="1">
      <c r="A4258" s="7" t="s">
        <v>21267</v>
      </c>
      <c r="B4258" s="7" t="s">
        <v>2084</v>
      </c>
      <c r="C4258" s="7" t="s">
        <v>3</v>
      </c>
      <c r="D4258" s="8">
        <v>7803446000</v>
      </c>
      <c r="E4258" s="7" t="s">
        <v>3</v>
      </c>
      <c r="F4258" s="8">
        <v>8285544000</v>
      </c>
      <c r="G4258" s="7" t="s">
        <v>21248</v>
      </c>
      <c r="H4258" s="5">
        <v>0.34684506822689498</v>
      </c>
      <c r="I4258" s="12">
        <v>0.12030150135331943</v>
      </c>
    </row>
    <row r="4259" spans="1:9" hidden="1" outlineLevel="1">
      <c r="A4259" s="7" t="s">
        <v>21268</v>
      </c>
      <c r="B4259" s="7" t="s">
        <v>21269</v>
      </c>
      <c r="C4259" s="7" t="s">
        <v>3</v>
      </c>
      <c r="D4259" s="8"/>
      <c r="E4259" s="7" t="s">
        <v>3</v>
      </c>
      <c r="F4259" s="8"/>
      <c r="G4259" s="7" t="s">
        <v>21248</v>
      </c>
      <c r="H4259" s="5">
        <v>0</v>
      </c>
      <c r="I4259" s="12">
        <v>0</v>
      </c>
    </row>
    <row r="4260" spans="1:9" hidden="1" outlineLevel="1">
      <c r="A4260" s="7" t="s">
        <v>21270</v>
      </c>
      <c r="B4260" s="7" t="s">
        <v>21271</v>
      </c>
      <c r="C4260" s="7" t="s">
        <v>3</v>
      </c>
      <c r="D4260" s="8">
        <v>60623000</v>
      </c>
      <c r="E4260" s="7" t="s">
        <v>3</v>
      </c>
      <c r="F4260" s="8">
        <v>59707000</v>
      </c>
      <c r="G4260" s="7" t="s">
        <v>21248</v>
      </c>
      <c r="H4260" s="5">
        <v>2.6945516853860529E-3</v>
      </c>
      <c r="I4260" s="12">
        <v>7.260608785216818E-6</v>
      </c>
    </row>
    <row r="4261" spans="1:9" hidden="1" outlineLevel="1">
      <c r="A4261" s="7" t="s">
        <v>21272</v>
      </c>
      <c r="B4261" s="7" t="s">
        <v>21273</v>
      </c>
      <c r="C4261" s="7" t="s">
        <v>3</v>
      </c>
      <c r="D4261" s="8">
        <v>11511000</v>
      </c>
      <c r="E4261" s="7" t="s">
        <v>3</v>
      </c>
      <c r="F4261" s="8">
        <v>4735000</v>
      </c>
      <c r="G4261" s="7" t="s">
        <v>21248</v>
      </c>
      <c r="H4261" s="5">
        <v>5.1163724082409082E-4</v>
      </c>
      <c r="I4261" s="12">
        <v>2.6177266619808869E-7</v>
      </c>
    </row>
    <row r="4262" spans="1:9" hidden="1" outlineLevel="1">
      <c r="A4262" s="7" t="s">
        <v>21274</v>
      </c>
      <c r="B4262" s="7" t="s">
        <v>21275</v>
      </c>
      <c r="C4262" s="7" t="s">
        <v>3</v>
      </c>
      <c r="D4262" s="8">
        <v>746659000</v>
      </c>
      <c r="E4262" s="7" t="s">
        <v>3</v>
      </c>
      <c r="F4262" s="8">
        <v>654434000</v>
      </c>
      <c r="G4262" s="7" t="s">
        <v>21248</v>
      </c>
      <c r="H4262" s="5">
        <v>3.3187260063980088E-2</v>
      </c>
      <c r="I4262" s="12">
        <v>1.1013942305542477E-3</v>
      </c>
    </row>
    <row r="4263" spans="1:9" hidden="1" outlineLevel="1">
      <c r="A4263" s="7" t="s">
        <v>21276</v>
      </c>
      <c r="B4263" s="7" t="s">
        <v>2462</v>
      </c>
      <c r="C4263" s="7" t="s">
        <v>3</v>
      </c>
      <c r="D4263" s="8">
        <v>1156757000</v>
      </c>
      <c r="E4263" s="7" t="s">
        <v>3</v>
      </c>
      <c r="F4263" s="8">
        <v>474187000</v>
      </c>
      <c r="G4263" s="7" t="s">
        <v>21248</v>
      </c>
      <c r="H4263" s="5">
        <v>5.141516460637241E-2</v>
      </c>
      <c r="I4263" s="12">
        <v>2.64351915150037E-3</v>
      </c>
    </row>
    <row r="4264" spans="1:9" hidden="1" outlineLevel="1">
      <c r="A4264" s="7" t="s">
        <v>21277</v>
      </c>
      <c r="B4264" s="7" t="s">
        <v>21278</v>
      </c>
      <c r="C4264" s="7" t="s">
        <v>3</v>
      </c>
      <c r="D4264" s="8"/>
      <c r="E4264" s="7" t="s">
        <v>3</v>
      </c>
      <c r="F4264" s="8"/>
      <c r="G4264" s="7" t="s">
        <v>21248</v>
      </c>
      <c r="H4264" s="5">
        <v>0</v>
      </c>
      <c r="I4264" s="12">
        <v>0</v>
      </c>
    </row>
    <row r="4265" spans="1:9" hidden="1" outlineLevel="1">
      <c r="A4265" s="7" t="s">
        <v>21279</v>
      </c>
      <c r="B4265" s="7" t="s">
        <v>21280</v>
      </c>
      <c r="C4265" s="7" t="s">
        <v>3</v>
      </c>
      <c r="D4265" s="8"/>
      <c r="E4265" s="7" t="s">
        <v>3</v>
      </c>
      <c r="F4265" s="8"/>
      <c r="G4265" s="7" t="s">
        <v>21248</v>
      </c>
      <c r="H4265" s="5">
        <v>0</v>
      </c>
      <c r="I4265" s="12">
        <v>0</v>
      </c>
    </row>
    <row r="4266" spans="1:9" hidden="1" outlineLevel="1">
      <c r="A4266" s="7" t="s">
        <v>21281</v>
      </c>
      <c r="B4266" s="7" t="s">
        <v>21282</v>
      </c>
      <c r="C4266" s="7" t="s">
        <v>3</v>
      </c>
      <c r="D4266" s="8">
        <v>244350000</v>
      </c>
      <c r="E4266" s="7" t="s">
        <v>3</v>
      </c>
      <c r="F4266" s="8">
        <v>170755000</v>
      </c>
      <c r="G4266" s="7" t="s">
        <v>21248</v>
      </c>
      <c r="H4266" s="5">
        <v>1.0860790530394107E-2</v>
      </c>
      <c r="I4266" s="12">
        <v>1.1795677094509832E-4</v>
      </c>
    </row>
    <row r="4267" spans="1:9" hidden="1" outlineLevel="1">
      <c r="A4267" s="7" t="s">
        <v>21283</v>
      </c>
      <c r="B4267" s="7" t="s">
        <v>1253</v>
      </c>
      <c r="C4267" s="7" t="s">
        <v>3</v>
      </c>
      <c r="D4267" s="8">
        <v>103846000</v>
      </c>
      <c r="E4267" s="7" t="s">
        <v>3</v>
      </c>
      <c r="F4267" s="8">
        <v>131535000</v>
      </c>
      <c r="G4267" s="7" t="s">
        <v>21248</v>
      </c>
      <c r="H4267" s="5">
        <v>4.6157137442983691E-3</v>
      </c>
      <c r="I4267" s="12">
        <v>2.1304813369304869E-5</v>
      </c>
    </row>
    <row r="4268" spans="1:9" hidden="1" outlineLevel="1">
      <c r="A4268" s="7" t="s">
        <v>21284</v>
      </c>
      <c r="B4268" s="7" t="s">
        <v>21285</v>
      </c>
      <c r="C4268" s="7" t="s">
        <v>3</v>
      </c>
      <c r="D4268" s="8"/>
      <c r="E4268" s="7" t="s">
        <v>3</v>
      </c>
      <c r="F4268" s="8"/>
      <c r="G4268" s="7" t="s">
        <v>21248</v>
      </c>
      <c r="H4268" s="5">
        <v>0</v>
      </c>
      <c r="I4268" s="12">
        <v>0</v>
      </c>
    </row>
    <row r="4269" spans="1:9" hidden="1" outlineLevel="1">
      <c r="A4269" s="7" t="s">
        <v>21286</v>
      </c>
      <c r="B4269" s="7" t="s">
        <v>21287</v>
      </c>
      <c r="C4269" s="7" t="s">
        <v>3</v>
      </c>
      <c r="D4269" s="8">
        <v>2989800000</v>
      </c>
      <c r="E4269" s="7" t="s">
        <v>3</v>
      </c>
      <c r="F4269" s="8">
        <v>2662600000</v>
      </c>
      <c r="G4269" s="7" t="s">
        <v>21248</v>
      </c>
      <c r="H4269" s="5">
        <v>0.13288967271443547</v>
      </c>
      <c r="I4269" s="12">
        <v>1.7659665114149774E-2</v>
      </c>
    </row>
    <row r="4270" spans="1:9" hidden="1" outlineLevel="1">
      <c r="A4270" s="7" t="s">
        <v>21288</v>
      </c>
      <c r="B4270" s="7" t="s">
        <v>21289</v>
      </c>
      <c r="C4270" s="7" t="s">
        <v>3</v>
      </c>
      <c r="D4270" s="8"/>
      <c r="E4270" s="7" t="s">
        <v>3</v>
      </c>
      <c r="F4270" s="8"/>
      <c r="G4270" s="7" t="s">
        <v>21248</v>
      </c>
      <c r="H4270" s="5">
        <v>0</v>
      </c>
      <c r="I4270" s="12">
        <v>0</v>
      </c>
    </row>
    <row r="4271" spans="1:9" hidden="1" outlineLevel="1">
      <c r="A4271" s="7" t="s">
        <v>21290</v>
      </c>
      <c r="B4271" s="7" t="s">
        <v>21291</v>
      </c>
      <c r="C4271" s="7" t="s">
        <v>3</v>
      </c>
      <c r="D4271" s="8">
        <v>81369000</v>
      </c>
      <c r="E4271" s="7" t="s">
        <v>3</v>
      </c>
      <c r="F4271" s="8">
        <v>57307000</v>
      </c>
      <c r="G4271" s="7" t="s">
        <v>21248</v>
      </c>
      <c r="H4271" s="5">
        <v>3.6166632480770953E-3</v>
      </c>
      <c r="I4271" s="12">
        <v>1.3080253049991565E-5</v>
      </c>
    </row>
    <row r="4272" spans="1:9" hidden="1" outlineLevel="1">
      <c r="A4272" s="7" t="s">
        <v>21292</v>
      </c>
      <c r="B4272" s="7" t="s">
        <v>21293</v>
      </c>
      <c r="C4272" s="7" t="s">
        <v>3</v>
      </c>
      <c r="D4272" s="8">
        <v>98711280</v>
      </c>
      <c r="E4272" s="7" t="s">
        <v>3</v>
      </c>
      <c r="F4272" s="8">
        <v>80655330</v>
      </c>
      <c r="G4272" s="7" t="s">
        <v>21248</v>
      </c>
      <c r="H4272" s="5">
        <v>4.3874873544795636E-3</v>
      </c>
      <c r="I4272" s="12">
        <v>1.9250045285718081E-5</v>
      </c>
    </row>
    <row r="4273" spans="1:9" hidden="1" outlineLevel="1">
      <c r="A4273" s="7" t="s">
        <v>21294</v>
      </c>
      <c r="B4273" s="7" t="s">
        <v>21295</v>
      </c>
      <c r="C4273" s="7" t="s">
        <v>3</v>
      </c>
      <c r="D4273" s="8">
        <v>0</v>
      </c>
      <c r="E4273" s="7" t="s">
        <v>3</v>
      </c>
      <c r="F4273" s="8">
        <v>0</v>
      </c>
      <c r="G4273" s="7" t="s">
        <v>21248</v>
      </c>
      <c r="H4273" s="5">
        <v>0</v>
      </c>
      <c r="I4273" s="12">
        <v>0</v>
      </c>
    </row>
    <row r="4274" spans="1:9" collapsed="1"/>
    <row r="4275" spans="1:9" s="17" customFormat="1">
      <c r="A4275" s="13"/>
      <c r="B4275" s="13" t="s">
        <v>21248</v>
      </c>
      <c r="C4275" s="13"/>
      <c r="D4275" s="20">
        <v>22498362280</v>
      </c>
      <c r="E4275" s="13"/>
      <c r="F4275" s="13"/>
      <c r="G4275" s="13"/>
      <c r="H4275" s="13" t="s">
        <v>13493</v>
      </c>
      <c r="I4275" s="20">
        <v>1803.1819960656528</v>
      </c>
    </row>
    <row r="4276" spans="1:9">
      <c r="A4276" s="5"/>
      <c r="B4276" s="5"/>
      <c r="C4276" s="5"/>
      <c r="D4276" s="5"/>
      <c r="E4276" s="5"/>
      <c r="F4276" s="5"/>
      <c r="G4276" s="5"/>
      <c r="H4276" s="5"/>
      <c r="I4276" s="5"/>
    </row>
    <row r="4277" spans="1:9" ht="42" hidden="1" outlineLevel="1">
      <c r="A4277" s="6" t="s">
        <v>13494</v>
      </c>
      <c r="B4277" s="6" t="s">
        <v>13495</v>
      </c>
      <c r="C4277" s="6" t="s">
        <v>13497</v>
      </c>
      <c r="D4277" s="6" t="s">
        <v>13498</v>
      </c>
      <c r="E4277" s="6" t="s">
        <v>13499</v>
      </c>
      <c r="F4277" s="6" t="s">
        <v>13500</v>
      </c>
      <c r="G4277" s="6" t="s">
        <v>13496</v>
      </c>
      <c r="H4277" s="5"/>
      <c r="I4277" s="5"/>
    </row>
    <row r="4278" spans="1:9" hidden="1" outlineLevel="1">
      <c r="A4278" s="7" t="s">
        <v>21296</v>
      </c>
      <c r="B4278" s="7" t="s">
        <v>21297</v>
      </c>
      <c r="C4278" s="7" t="s">
        <v>3</v>
      </c>
      <c r="D4278" s="8">
        <v>0</v>
      </c>
      <c r="E4278" s="7" t="s">
        <v>3</v>
      </c>
      <c r="F4278" s="8">
        <v>5380</v>
      </c>
      <c r="G4278" s="7" t="s">
        <v>415</v>
      </c>
      <c r="H4278" s="5">
        <v>0</v>
      </c>
      <c r="I4278" s="12">
        <v>0</v>
      </c>
    </row>
    <row r="4279" spans="1:9" hidden="1" outlineLevel="1">
      <c r="A4279" s="7" t="s">
        <v>21298</v>
      </c>
      <c r="B4279" s="7" t="s">
        <v>1938</v>
      </c>
      <c r="C4279" s="7" t="s">
        <v>3</v>
      </c>
      <c r="D4279" s="8">
        <v>2179764000</v>
      </c>
      <c r="E4279" s="7" t="s">
        <v>3</v>
      </c>
      <c r="F4279" s="8">
        <v>2316138000</v>
      </c>
      <c r="G4279" s="7" t="s">
        <v>415</v>
      </c>
      <c r="H4279" s="5">
        <v>4.6241756387225282E-2</v>
      </c>
      <c r="I4279" s="12">
        <v>2.1383000337754903E-3</v>
      </c>
    </row>
    <row r="4280" spans="1:9" hidden="1" outlineLevel="1">
      <c r="A4280" s="7" t="s">
        <v>21299</v>
      </c>
      <c r="B4280" s="7" t="s">
        <v>21300</v>
      </c>
      <c r="C4280" s="7" t="s">
        <v>3</v>
      </c>
      <c r="D4280" s="8">
        <v>2400949000</v>
      </c>
      <c r="E4280" s="7" t="s">
        <v>3</v>
      </c>
      <c r="F4280" s="8">
        <v>4757550000</v>
      </c>
      <c r="G4280" s="7" t="s">
        <v>415</v>
      </c>
      <c r="H4280" s="5">
        <v>5.0933999623882287E-2</v>
      </c>
      <c r="I4280" s="12">
        <v>2.5942723176856407E-3</v>
      </c>
    </row>
    <row r="4281" spans="1:9" hidden="1" outlineLevel="1">
      <c r="A4281" s="7" t="s">
        <v>21301</v>
      </c>
      <c r="B4281" s="7" t="s">
        <v>1935</v>
      </c>
      <c r="C4281" s="7" t="s">
        <v>3</v>
      </c>
      <c r="D4281" s="8">
        <v>7779812000</v>
      </c>
      <c r="E4281" s="7" t="s">
        <v>3</v>
      </c>
      <c r="F4281" s="8">
        <v>12958267000</v>
      </c>
      <c r="G4281" s="7" t="s">
        <v>415</v>
      </c>
      <c r="H4281" s="5">
        <v>0.16504179867288932</v>
      </c>
      <c r="I4281" s="12">
        <v>2.723879530918253E-2</v>
      </c>
    </row>
    <row r="4282" spans="1:9" hidden="1" outlineLevel="1">
      <c r="A4282" s="7" t="s">
        <v>21302</v>
      </c>
      <c r="B4282" s="7" t="s">
        <v>21303</v>
      </c>
      <c r="C4282" s="7" t="s">
        <v>3</v>
      </c>
      <c r="D4282" s="8">
        <v>84421000</v>
      </c>
      <c r="E4282" s="7" t="s">
        <v>3</v>
      </c>
      <c r="F4282" s="8">
        <v>47270000</v>
      </c>
      <c r="G4282" s="7" t="s">
        <v>415</v>
      </c>
      <c r="H4282" s="5">
        <v>1.7909165010367846E-3</v>
      </c>
      <c r="I4282" s="12">
        <v>3.2073819136858391E-6</v>
      </c>
    </row>
    <row r="4283" spans="1:9" hidden="1" outlineLevel="1">
      <c r="A4283" s="7" t="s">
        <v>21304</v>
      </c>
      <c r="B4283" s="7" t="s">
        <v>21305</v>
      </c>
      <c r="C4283" s="7" t="s">
        <v>3</v>
      </c>
      <c r="D4283" s="8">
        <v>1694584000</v>
      </c>
      <c r="E4283" s="7" t="s">
        <v>3</v>
      </c>
      <c r="F4283" s="8">
        <v>2358438000</v>
      </c>
      <c r="G4283" s="7" t="s">
        <v>415</v>
      </c>
      <c r="H4283" s="5">
        <v>3.5949093803590557E-2</v>
      </c>
      <c r="I4283" s="12">
        <v>1.2923373452993529E-3</v>
      </c>
    </row>
    <row r="4284" spans="1:9" hidden="1" outlineLevel="1">
      <c r="A4284" s="7" t="s">
        <v>21306</v>
      </c>
      <c r="B4284" s="7" t="s">
        <v>21307</v>
      </c>
      <c r="C4284" s="7" t="s">
        <v>3</v>
      </c>
      <c r="D4284" s="8">
        <v>4453139000</v>
      </c>
      <c r="E4284" s="7" t="s">
        <v>3</v>
      </c>
      <c r="F4284" s="8">
        <v>2351335000</v>
      </c>
      <c r="G4284" s="7" t="s">
        <v>415</v>
      </c>
      <c r="H4284" s="5">
        <v>9.4469386959529569E-2</v>
      </c>
      <c r="I4284" s="12">
        <v>8.9244650725093348E-3</v>
      </c>
    </row>
    <row r="4285" spans="1:9" hidden="1" outlineLevel="1">
      <c r="A4285" s="7" t="s">
        <v>21308</v>
      </c>
      <c r="B4285" s="7" t="s">
        <v>21309</v>
      </c>
      <c r="C4285" s="7" t="s">
        <v>3</v>
      </c>
      <c r="D4285" s="8">
        <v>5822363000</v>
      </c>
      <c r="E4285" s="7" t="s">
        <v>3</v>
      </c>
      <c r="F4285" s="8">
        <v>8569410000</v>
      </c>
      <c r="G4285" s="7" t="s">
        <v>415</v>
      </c>
      <c r="H4285" s="5">
        <v>0.123516257468237</v>
      </c>
      <c r="I4285" s="12">
        <v>1.5256265858959811E-2</v>
      </c>
    </row>
    <row r="4286" spans="1:9" hidden="1" outlineLevel="1">
      <c r="A4286" s="7" t="s">
        <v>21310</v>
      </c>
      <c r="B4286" s="7" t="s">
        <v>21311</v>
      </c>
      <c r="C4286" s="7" t="s">
        <v>3</v>
      </c>
      <c r="D4286" s="8">
        <v>2615069000</v>
      </c>
      <c r="E4286" s="7" t="s">
        <v>3</v>
      </c>
      <c r="F4286" s="8">
        <v>3052089000</v>
      </c>
      <c r="G4286" s="7" t="s">
        <v>415</v>
      </c>
      <c r="H4286" s="5">
        <v>5.5476365163285947E-2</v>
      </c>
      <c r="I4286" s="12">
        <v>3.0776270917302465E-3</v>
      </c>
    </row>
    <row r="4287" spans="1:9" hidden="1" outlineLevel="1">
      <c r="A4287" s="7" t="s">
        <v>21312</v>
      </c>
      <c r="B4287" s="7" t="s">
        <v>2909</v>
      </c>
      <c r="C4287" s="7" t="s">
        <v>3</v>
      </c>
      <c r="D4287" s="8">
        <v>2435297000</v>
      </c>
      <c r="E4287" s="7" t="s">
        <v>3</v>
      </c>
      <c r="F4287" s="8">
        <v>4174420000</v>
      </c>
      <c r="G4287" s="7" t="s">
        <v>415</v>
      </c>
      <c r="H4287" s="5">
        <v>5.1662661923281866E-2</v>
      </c>
      <c r="I4287" s="12">
        <v>2.6690306369993181E-3</v>
      </c>
    </row>
    <row r="4288" spans="1:9" hidden="1" outlineLevel="1">
      <c r="A4288" s="7" t="s">
        <v>21313</v>
      </c>
      <c r="B4288" s="7" t="s">
        <v>21314</v>
      </c>
      <c r="C4288" s="7" t="s">
        <v>3</v>
      </c>
      <c r="D4288" s="8">
        <v>3911602000</v>
      </c>
      <c r="E4288" s="7" t="s">
        <v>3</v>
      </c>
      <c r="F4288" s="8">
        <v>8416902000</v>
      </c>
      <c r="G4288" s="7" t="s">
        <v>415</v>
      </c>
      <c r="H4288" s="5">
        <v>8.2981160698031159E-2</v>
      </c>
      <c r="I4288" s="12">
        <v>6.8858730307924708E-3</v>
      </c>
    </row>
    <row r="4289" spans="1:9" hidden="1" outlineLevel="1">
      <c r="A4289" s="7" t="s">
        <v>21315</v>
      </c>
      <c r="B4289" s="7" t="s">
        <v>2029</v>
      </c>
      <c r="C4289" s="7" t="s">
        <v>3</v>
      </c>
      <c r="D4289" s="8">
        <v>1463767000</v>
      </c>
      <c r="E4289" s="7" t="s">
        <v>3</v>
      </c>
      <c r="F4289" s="8">
        <v>2066220000</v>
      </c>
      <c r="G4289" s="7" t="s">
        <v>415</v>
      </c>
      <c r="H4289" s="5">
        <v>3.1052516245639247E-2</v>
      </c>
      <c r="I4289" s="12">
        <v>9.642587651856894E-4</v>
      </c>
    </row>
    <row r="4290" spans="1:9" hidden="1" outlineLevel="1">
      <c r="A4290" s="7" t="s">
        <v>21316</v>
      </c>
      <c r="B4290" s="7" t="s">
        <v>21317</v>
      </c>
      <c r="C4290" s="7" t="s">
        <v>3</v>
      </c>
      <c r="D4290" s="8"/>
      <c r="E4290" s="7" t="s">
        <v>3</v>
      </c>
      <c r="F4290" s="8"/>
      <c r="G4290" s="7" t="s">
        <v>415</v>
      </c>
      <c r="H4290" s="5">
        <v>0</v>
      </c>
      <c r="I4290" s="12">
        <v>0</v>
      </c>
    </row>
    <row r="4291" spans="1:9" hidden="1" outlineLevel="1">
      <c r="A4291" s="7" t="s">
        <v>21318</v>
      </c>
      <c r="B4291" s="7" t="s">
        <v>4898</v>
      </c>
      <c r="C4291" s="7" t="s">
        <v>3</v>
      </c>
      <c r="D4291" s="8">
        <v>30247730</v>
      </c>
      <c r="E4291" s="7" t="s">
        <v>3</v>
      </c>
      <c r="F4291" s="8">
        <v>14859380</v>
      </c>
      <c r="G4291" s="7" t="s">
        <v>415</v>
      </c>
      <c r="H4291" s="5">
        <v>6.4167871472625747E-4</v>
      </c>
      <c r="I4291" s="12">
        <v>4.1175157293274173E-7</v>
      </c>
    </row>
    <row r="4292" spans="1:9" hidden="1" outlineLevel="1">
      <c r="A4292" s="7" t="s">
        <v>21319</v>
      </c>
      <c r="B4292" s="7" t="s">
        <v>21320</v>
      </c>
      <c r="C4292" s="7" t="s">
        <v>3</v>
      </c>
      <c r="D4292" s="8"/>
      <c r="E4292" s="7" t="s">
        <v>3</v>
      </c>
      <c r="F4292" s="8"/>
      <c r="G4292" s="7" t="s">
        <v>415</v>
      </c>
      <c r="H4292" s="5">
        <v>0</v>
      </c>
      <c r="I4292" s="12">
        <v>0</v>
      </c>
    </row>
    <row r="4293" spans="1:9" hidden="1" outlineLevel="1">
      <c r="A4293" s="7" t="s">
        <v>21321</v>
      </c>
      <c r="B4293" s="7" t="s">
        <v>21322</v>
      </c>
      <c r="C4293" s="7" t="s">
        <v>3</v>
      </c>
      <c r="D4293" s="8">
        <v>8024900000</v>
      </c>
      <c r="E4293" s="7" t="s">
        <v>3</v>
      </c>
      <c r="F4293" s="8">
        <v>10202500000</v>
      </c>
      <c r="G4293" s="7" t="s">
        <v>415</v>
      </c>
      <c r="H4293" s="5">
        <v>0.17024112281505896</v>
      </c>
      <c r="I4293" s="12">
        <v>2.8982039897331988E-2</v>
      </c>
    </row>
    <row r="4294" spans="1:9" hidden="1" outlineLevel="1">
      <c r="A4294" s="7" t="s">
        <v>21323</v>
      </c>
      <c r="B4294" s="7" t="s">
        <v>21324</v>
      </c>
      <c r="C4294" s="7" t="s">
        <v>3</v>
      </c>
      <c r="D4294" s="8">
        <v>1215180000</v>
      </c>
      <c r="E4294" s="7" t="s">
        <v>3</v>
      </c>
      <c r="F4294" s="8">
        <v>1211410000</v>
      </c>
      <c r="G4294" s="7" t="s">
        <v>415</v>
      </c>
      <c r="H4294" s="5">
        <v>2.5778963927575838E-2</v>
      </c>
      <c r="I4294" s="12">
        <v>6.6455498117925626E-4</v>
      </c>
    </row>
    <row r="4295" spans="1:9" hidden="1" outlineLevel="1">
      <c r="A4295" s="7" t="s">
        <v>21325</v>
      </c>
      <c r="B4295" s="7" t="s">
        <v>21326</v>
      </c>
      <c r="C4295" s="7" t="s">
        <v>3</v>
      </c>
      <c r="D4295" s="8"/>
      <c r="E4295" s="7" t="s">
        <v>3</v>
      </c>
      <c r="F4295" s="8"/>
      <c r="G4295" s="7" t="s">
        <v>415</v>
      </c>
      <c r="H4295" s="5">
        <v>0</v>
      </c>
      <c r="I4295" s="12">
        <v>0</v>
      </c>
    </row>
    <row r="4296" spans="1:9" hidden="1" outlineLevel="1">
      <c r="A4296" s="7" t="s">
        <v>21327</v>
      </c>
      <c r="B4296" s="7" t="s">
        <v>21328</v>
      </c>
      <c r="C4296" s="7" t="s">
        <v>3</v>
      </c>
      <c r="D4296" s="8">
        <v>574036000</v>
      </c>
      <c r="E4296" s="7" t="s">
        <v>3</v>
      </c>
      <c r="F4296" s="8">
        <v>362233000</v>
      </c>
      <c r="G4296" s="7" t="s">
        <v>415</v>
      </c>
      <c r="H4296" s="5">
        <v>1.217766366886381E-2</v>
      </c>
      <c r="I4296" s="12">
        <v>1.4829549243196559E-4</v>
      </c>
    </row>
    <row r="4297" spans="1:9" hidden="1" outlineLevel="1">
      <c r="A4297" s="7" t="s">
        <v>21329</v>
      </c>
      <c r="B4297" s="7" t="s">
        <v>21330</v>
      </c>
      <c r="C4297" s="7" t="s">
        <v>3</v>
      </c>
      <c r="D4297" s="8"/>
      <c r="E4297" s="7" t="s">
        <v>3</v>
      </c>
      <c r="F4297" s="8"/>
      <c r="G4297" s="7" t="s">
        <v>415</v>
      </c>
      <c r="H4297" s="5">
        <v>0</v>
      </c>
      <c r="I4297" s="12">
        <v>0</v>
      </c>
    </row>
    <row r="4298" spans="1:9" hidden="1" outlineLevel="1">
      <c r="A4298" s="7" t="s">
        <v>21331</v>
      </c>
      <c r="B4298" s="7" t="s">
        <v>21332</v>
      </c>
      <c r="C4298" s="7" t="s">
        <v>3</v>
      </c>
      <c r="D4298" s="8">
        <v>1046490</v>
      </c>
      <c r="E4298" s="7" t="s">
        <v>3</v>
      </c>
      <c r="F4298" s="8">
        <v>3642750</v>
      </c>
      <c r="G4298" s="7" t="s">
        <v>415</v>
      </c>
      <c r="H4298" s="5">
        <v>2.2200355470439638E-5</v>
      </c>
      <c r="I4298" s="12">
        <v>4.928557830138791E-10</v>
      </c>
    </row>
    <row r="4299" spans="1:9" hidden="1" outlineLevel="1">
      <c r="A4299" s="7" t="s">
        <v>21333</v>
      </c>
      <c r="B4299" s="7" t="s">
        <v>21334</v>
      </c>
      <c r="C4299" s="7" t="s">
        <v>3</v>
      </c>
      <c r="D4299" s="8">
        <v>7156350</v>
      </c>
      <c r="E4299" s="7" t="s">
        <v>3</v>
      </c>
      <c r="F4299" s="8">
        <v>1676000</v>
      </c>
      <c r="G4299" s="7" t="s">
        <v>415</v>
      </c>
      <c r="H4299" s="5">
        <v>1.5181560633248354E-4</v>
      </c>
      <c r="I4299" s="12">
        <v>2.3047978326099617E-8</v>
      </c>
    </row>
    <row r="4300" spans="1:9" hidden="1" outlineLevel="1">
      <c r="A4300" s="7" t="s">
        <v>21335</v>
      </c>
      <c r="B4300" s="7" t="s">
        <v>21336</v>
      </c>
      <c r="C4300" s="7" t="s">
        <v>3</v>
      </c>
      <c r="D4300" s="8">
        <v>246102000</v>
      </c>
      <c r="E4300" s="7" t="s">
        <v>3</v>
      </c>
      <c r="F4300" s="8">
        <v>400325000</v>
      </c>
      <c r="G4300" s="7" t="s">
        <v>415</v>
      </c>
      <c r="H4300" s="5">
        <v>5.2208352511597207E-3</v>
      </c>
      <c r="I4300" s="12">
        <v>2.7257120719751985E-5</v>
      </c>
    </row>
    <row r="4301" spans="1:9" hidden="1" outlineLevel="1">
      <c r="A4301" s="7" t="s">
        <v>21337</v>
      </c>
      <c r="B4301" s="7" t="s">
        <v>21338</v>
      </c>
      <c r="C4301" s="7" t="s">
        <v>3</v>
      </c>
      <c r="D4301" s="8"/>
      <c r="E4301" s="7" t="s">
        <v>3</v>
      </c>
      <c r="F4301" s="8"/>
      <c r="G4301" s="7" t="s">
        <v>415</v>
      </c>
      <c r="H4301" s="5">
        <v>0</v>
      </c>
      <c r="I4301" s="12">
        <v>0</v>
      </c>
    </row>
    <row r="4302" spans="1:9" hidden="1" outlineLevel="1">
      <c r="A4302" s="7" t="s">
        <v>21339</v>
      </c>
      <c r="B4302" s="7" t="s">
        <v>21340</v>
      </c>
      <c r="C4302" s="7" t="s">
        <v>3</v>
      </c>
      <c r="D4302" s="8">
        <v>0</v>
      </c>
      <c r="E4302" s="7" t="s">
        <v>3</v>
      </c>
      <c r="F4302" s="8">
        <v>0</v>
      </c>
      <c r="G4302" s="7" t="s">
        <v>415</v>
      </c>
      <c r="H4302" s="5">
        <v>0</v>
      </c>
      <c r="I4302" s="12">
        <v>0</v>
      </c>
    </row>
    <row r="4303" spans="1:9" hidden="1" outlineLevel="1">
      <c r="A4303" s="7" t="s">
        <v>21341</v>
      </c>
      <c r="B4303" s="7" t="s">
        <v>21342</v>
      </c>
      <c r="C4303" s="7" t="s">
        <v>3</v>
      </c>
      <c r="D4303" s="8">
        <v>896679000</v>
      </c>
      <c r="E4303" s="7" t="s">
        <v>3</v>
      </c>
      <c r="F4303" s="8">
        <v>1674427000</v>
      </c>
      <c r="G4303" s="7" t="s">
        <v>415</v>
      </c>
      <c r="H4303" s="5">
        <v>1.9022248222991471E-2</v>
      </c>
      <c r="I4303" s="12">
        <v>3.6184592745710218E-4</v>
      </c>
    </row>
    <row r="4304" spans="1:9" hidden="1" outlineLevel="1">
      <c r="A4304" s="7" t="s">
        <v>21343</v>
      </c>
      <c r="B4304" s="7" t="s">
        <v>21344</v>
      </c>
      <c r="C4304" s="7" t="s">
        <v>3</v>
      </c>
      <c r="D4304" s="8">
        <v>0</v>
      </c>
      <c r="E4304" s="7" t="s">
        <v>3</v>
      </c>
      <c r="F4304" s="8">
        <v>1553300</v>
      </c>
      <c r="G4304" s="7" t="s">
        <v>415</v>
      </c>
      <c r="H4304" s="5">
        <v>0</v>
      </c>
      <c r="I4304" s="12">
        <v>0</v>
      </c>
    </row>
    <row r="4305" spans="1:9" hidden="1" outlineLevel="1">
      <c r="A4305" s="7" t="s">
        <v>21345</v>
      </c>
      <c r="B4305" s="7" t="s">
        <v>21346</v>
      </c>
      <c r="C4305" s="7" t="s">
        <v>3</v>
      </c>
      <c r="D4305" s="8">
        <v>149656830</v>
      </c>
      <c r="E4305" s="7" t="s">
        <v>3</v>
      </c>
      <c r="F4305" s="8">
        <v>291958110</v>
      </c>
      <c r="G4305" s="7" t="s">
        <v>415</v>
      </c>
      <c r="H4305" s="5">
        <v>3.1748366678889953E-3</v>
      </c>
      <c r="I4305" s="12">
        <v>1.0079587867772498E-5</v>
      </c>
    </row>
    <row r="4306" spans="1:9" hidden="1" outlineLevel="1">
      <c r="A4306" s="7" t="s">
        <v>21347</v>
      </c>
      <c r="B4306" s="7" t="s">
        <v>21348</v>
      </c>
      <c r="C4306" s="7" t="s">
        <v>3</v>
      </c>
      <c r="D4306" s="8">
        <v>383268000</v>
      </c>
      <c r="E4306" s="7" t="s">
        <v>3</v>
      </c>
      <c r="F4306" s="8">
        <v>438127000</v>
      </c>
      <c r="G4306" s="7" t="s">
        <v>415</v>
      </c>
      <c r="H4306" s="5">
        <v>8.1306900595748254E-3</v>
      </c>
      <c r="I4306" s="12">
        <v>6.6108120844868872E-5</v>
      </c>
    </row>
    <row r="4307" spans="1:9" hidden="1" outlineLevel="1">
      <c r="A4307" s="7" t="s">
        <v>21349</v>
      </c>
      <c r="B4307" s="7" t="s">
        <v>21350</v>
      </c>
      <c r="C4307" s="7" t="s">
        <v>3</v>
      </c>
      <c r="D4307" s="8">
        <v>407003000</v>
      </c>
      <c r="E4307" s="7" t="s">
        <v>3</v>
      </c>
      <c r="F4307" s="8">
        <v>805310000</v>
      </c>
      <c r="G4307" s="7" t="s">
        <v>415</v>
      </c>
      <c r="H4307" s="5">
        <v>8.634206994367212E-3</v>
      </c>
      <c r="I4307" s="12">
        <v>7.4549530421579686E-5</v>
      </c>
    </row>
    <row r="4308" spans="1:9" hidden="1" outlineLevel="1">
      <c r="A4308" s="7" t="s">
        <v>21351</v>
      </c>
      <c r="B4308" s="7" t="s">
        <v>21352</v>
      </c>
      <c r="C4308" s="7" t="s">
        <v>3</v>
      </c>
      <c r="D4308" s="8"/>
      <c r="E4308" s="7" t="s">
        <v>3</v>
      </c>
      <c r="F4308" s="8"/>
      <c r="G4308" s="7" t="s">
        <v>415</v>
      </c>
      <c r="H4308" s="5">
        <v>0</v>
      </c>
      <c r="I4308" s="12">
        <v>0</v>
      </c>
    </row>
    <row r="4309" spans="1:9" hidden="1" outlineLevel="1">
      <c r="A4309" s="7" t="s">
        <v>21353</v>
      </c>
      <c r="B4309" s="7" t="s">
        <v>21354</v>
      </c>
      <c r="C4309" s="7" t="s">
        <v>3</v>
      </c>
      <c r="D4309" s="8">
        <v>362392000</v>
      </c>
      <c r="E4309" s="7" t="s">
        <v>3</v>
      </c>
      <c r="F4309" s="8">
        <v>675979000</v>
      </c>
      <c r="G4309" s="7" t="s">
        <v>415</v>
      </c>
      <c r="H4309" s="5">
        <v>7.6878242693609695E-3</v>
      </c>
      <c r="I4309" s="12">
        <v>5.9102641996575528E-5</v>
      </c>
    </row>
    <row r="4310" spans="1:9" hidden="1" outlineLevel="1">
      <c r="A4310" s="7" t="s">
        <v>21355</v>
      </c>
      <c r="B4310" s="7" t="s">
        <v>21356</v>
      </c>
      <c r="C4310" s="7" t="s">
        <v>3</v>
      </c>
      <c r="D4310" s="8">
        <v>0</v>
      </c>
      <c r="E4310" s="7" t="s">
        <v>3</v>
      </c>
      <c r="F4310" s="8">
        <v>10</v>
      </c>
      <c r="G4310" s="7" t="s">
        <v>415</v>
      </c>
      <c r="H4310" s="5">
        <v>0</v>
      </c>
      <c r="I4310" s="12">
        <v>0</v>
      </c>
    </row>
    <row r="4311" spans="1:9" collapsed="1"/>
    <row r="4312" spans="1:9" s="17" customFormat="1">
      <c r="A4312" s="13"/>
      <c r="B4312" s="13" t="s">
        <v>415</v>
      </c>
      <c r="C4312" s="13"/>
      <c r="D4312" s="20">
        <v>47138434400</v>
      </c>
      <c r="E4312" s="13"/>
      <c r="F4312" s="13"/>
      <c r="G4312" s="13"/>
      <c r="H4312" s="13" t="s">
        <v>13493</v>
      </c>
      <c r="I4312" s="20">
        <v>1014.3870143669149</v>
      </c>
    </row>
    <row r="4313" spans="1:9">
      <c r="A4313" s="5"/>
      <c r="B4313" s="5"/>
      <c r="C4313" s="5"/>
      <c r="D4313" s="5"/>
      <c r="E4313" s="5"/>
      <c r="F4313" s="5"/>
      <c r="G4313" s="5"/>
      <c r="H4313" s="5"/>
      <c r="I4313" s="5"/>
    </row>
    <row r="4314" spans="1:9" ht="28" hidden="1" outlineLevel="1">
      <c r="A4314" s="6" t="s">
        <v>13494</v>
      </c>
      <c r="B4314" s="6" t="s">
        <v>13495</v>
      </c>
      <c r="C4314" s="6" t="s">
        <v>13496</v>
      </c>
      <c r="D4314" s="6" t="s">
        <v>13498</v>
      </c>
      <c r="E4314" s="6" t="s">
        <v>13500</v>
      </c>
      <c r="F4314" s="6" t="s">
        <v>13499</v>
      </c>
      <c r="G4314" s="6" t="s">
        <v>13497</v>
      </c>
      <c r="H4314" s="5"/>
      <c r="I4314" s="5"/>
    </row>
    <row r="4315" spans="1:9" hidden="1" outlineLevel="1">
      <c r="A4315" s="7" t="s">
        <v>21357</v>
      </c>
      <c r="B4315" s="7" t="s">
        <v>21358</v>
      </c>
      <c r="C4315" s="7" t="s">
        <v>21359</v>
      </c>
      <c r="D4315" s="8">
        <v>75999000</v>
      </c>
      <c r="E4315" s="8">
        <v>47885000</v>
      </c>
      <c r="F4315" s="7" t="s">
        <v>3</v>
      </c>
      <c r="G4315" s="7" t="s">
        <v>3</v>
      </c>
      <c r="H4315" s="5">
        <v>1.7269026284340782E-3</v>
      </c>
      <c r="I4315" s="5">
        <v>2.9821926880925279E-6</v>
      </c>
    </row>
    <row r="4316" spans="1:9" hidden="1" outlineLevel="1">
      <c r="A4316" s="7" t="s">
        <v>21360</v>
      </c>
      <c r="B4316" s="7" t="s">
        <v>21361</v>
      </c>
      <c r="C4316" s="7" t="s">
        <v>21359</v>
      </c>
      <c r="D4316" s="8">
        <v>726515000</v>
      </c>
      <c r="E4316" s="8">
        <v>330064000</v>
      </c>
      <c r="F4316" s="7" t="s">
        <v>3</v>
      </c>
      <c r="G4316" s="7" t="s">
        <v>3</v>
      </c>
      <c r="H4316" s="5">
        <v>1.6508383835271312E-2</v>
      </c>
      <c r="I4316" s="5">
        <v>2.7252673685264714E-4</v>
      </c>
    </row>
    <row r="4317" spans="1:9" hidden="1" outlineLevel="1">
      <c r="A4317" s="7" t="s">
        <v>21362</v>
      </c>
      <c r="B4317" s="7" t="s">
        <v>21363</v>
      </c>
      <c r="C4317" s="7" t="s">
        <v>21359</v>
      </c>
      <c r="D4317" s="8">
        <v>933936000</v>
      </c>
      <c r="E4317" s="8">
        <v>612057000</v>
      </c>
      <c r="F4317" s="7" t="s">
        <v>3</v>
      </c>
      <c r="G4317" s="7" t="s">
        <v>3</v>
      </c>
      <c r="H4317" s="5">
        <v>2.1221549404455444E-2</v>
      </c>
      <c r="I4317" s="5">
        <v>4.5035415912574321E-4</v>
      </c>
    </row>
    <row r="4318" spans="1:9" hidden="1" outlineLevel="1">
      <c r="A4318" s="7" t="s">
        <v>21364</v>
      </c>
      <c r="B4318" s="7" t="s">
        <v>21365</v>
      </c>
      <c r="C4318" s="7" t="s">
        <v>21359</v>
      </c>
      <c r="D4318" s="8">
        <v>1991811000</v>
      </c>
      <c r="E4318" s="8">
        <v>1820361000</v>
      </c>
      <c r="F4318" s="7" t="s">
        <v>3</v>
      </c>
      <c r="G4318" s="7" t="s">
        <v>3</v>
      </c>
      <c r="H4318" s="5">
        <v>4.5259327770680008E-2</v>
      </c>
      <c r="I4318" s="5">
        <v>2.0484067502538465E-3</v>
      </c>
    </row>
    <row r="4319" spans="1:9" hidden="1" outlineLevel="1">
      <c r="A4319" s="7" t="s">
        <v>21366</v>
      </c>
      <c r="B4319" s="7" t="s">
        <v>21367</v>
      </c>
      <c r="C4319" s="7" t="s">
        <v>21359</v>
      </c>
      <c r="D4319" s="8">
        <v>299463000</v>
      </c>
      <c r="E4319" s="8">
        <v>169888000</v>
      </c>
      <c r="F4319" s="7" t="s">
        <v>3</v>
      </c>
      <c r="G4319" s="7" t="s">
        <v>3</v>
      </c>
      <c r="H4319" s="5">
        <v>6.8046085056218415E-3</v>
      </c>
      <c r="I4319" s="5">
        <v>4.6302696914781111E-5</v>
      </c>
    </row>
    <row r="4320" spans="1:9" hidden="1" outlineLevel="1">
      <c r="A4320" s="7" t="s">
        <v>21368</v>
      </c>
      <c r="B4320" s="7" t="s">
        <v>21369</v>
      </c>
      <c r="C4320" s="7" t="s">
        <v>21359</v>
      </c>
      <c r="D4320" s="8">
        <v>8521000000</v>
      </c>
      <c r="E4320" s="8">
        <v>7167000000</v>
      </c>
      <c r="F4320" s="7" t="s">
        <v>3</v>
      </c>
      <c r="G4320" s="7" t="s">
        <v>3</v>
      </c>
      <c r="H4320" s="5">
        <v>0.19362014364513719</v>
      </c>
      <c r="I4320" s="5">
        <v>3.7488760025163562E-2</v>
      </c>
    </row>
    <row r="4321" spans="1:9" hidden="1" outlineLevel="1">
      <c r="A4321" s="7" t="s">
        <v>21370</v>
      </c>
      <c r="B4321" s="7" t="s">
        <v>21371</v>
      </c>
      <c r="C4321" s="7" t="s">
        <v>21359</v>
      </c>
      <c r="D4321" s="8">
        <v>209834000</v>
      </c>
      <c r="E4321" s="8">
        <v>134944000</v>
      </c>
      <c r="F4321" s="7" t="s">
        <v>3</v>
      </c>
      <c r="G4321" s="7" t="s">
        <v>3</v>
      </c>
      <c r="H4321" s="5">
        <v>4.767995449082703E-3</v>
      </c>
      <c r="I4321" s="5">
        <v>2.2733780602473367E-5</v>
      </c>
    </row>
    <row r="4322" spans="1:9" hidden="1" outlineLevel="1">
      <c r="A4322" s="7" t="s">
        <v>21372</v>
      </c>
      <c r="B4322" s="7" t="s">
        <v>6469</v>
      </c>
      <c r="C4322" s="7" t="s">
        <v>21359</v>
      </c>
      <c r="D4322" s="8">
        <v>735717000</v>
      </c>
      <c r="E4322" s="8">
        <v>255561000</v>
      </c>
      <c r="F4322" s="7" t="s">
        <v>3</v>
      </c>
      <c r="G4322" s="7" t="s">
        <v>3</v>
      </c>
      <c r="H4322" s="5">
        <v>1.6717478138970707E-2</v>
      </c>
      <c r="I4322" s="5">
        <v>2.7947407532696351E-4</v>
      </c>
    </row>
    <row r="4323" spans="1:9" hidden="1" outlineLevel="1">
      <c r="A4323" s="7" t="s">
        <v>21373</v>
      </c>
      <c r="B4323" s="7" t="s">
        <v>21374</v>
      </c>
      <c r="C4323" s="7" t="s">
        <v>21359</v>
      </c>
      <c r="D4323" s="8">
        <v>149841000</v>
      </c>
      <c r="E4323" s="8">
        <v>200420000</v>
      </c>
      <c r="F4323" s="7" t="s">
        <v>3</v>
      </c>
      <c r="G4323" s="7" t="s">
        <v>3</v>
      </c>
      <c r="H4323" s="5">
        <v>3.4047923886786763E-3</v>
      </c>
      <c r="I4323" s="5">
        <v>1.1592611210004247E-5</v>
      </c>
    </row>
    <row r="4324" spans="1:9" hidden="1" outlineLevel="1">
      <c r="A4324" s="7" t="s">
        <v>21375</v>
      </c>
      <c r="B4324" s="7" t="s">
        <v>21376</v>
      </c>
      <c r="C4324" s="7" t="s">
        <v>21359</v>
      </c>
      <c r="D4324" s="8">
        <v>1598800</v>
      </c>
      <c r="E4324" s="8">
        <v>12564850</v>
      </c>
      <c r="F4324" s="7" t="s">
        <v>3</v>
      </c>
      <c r="G4324" s="7" t="s">
        <v>3</v>
      </c>
      <c r="H4324" s="5">
        <v>3.6329055939425574E-5</v>
      </c>
      <c r="I4324" s="5">
        <v>1.3198003054499126E-9</v>
      </c>
    </row>
    <row r="4325" spans="1:9" hidden="1" outlineLevel="1">
      <c r="A4325" s="7" t="s">
        <v>21377</v>
      </c>
      <c r="B4325" s="7" t="s">
        <v>21378</v>
      </c>
      <c r="C4325" s="7" t="s">
        <v>21359</v>
      </c>
      <c r="D4325" s="8">
        <v>3123143000</v>
      </c>
      <c r="E4325" s="8">
        <v>2729668000</v>
      </c>
      <c r="F4325" s="7" t="s">
        <v>3</v>
      </c>
      <c r="G4325" s="7" t="s">
        <v>3</v>
      </c>
      <c r="H4325" s="5">
        <v>7.0966247656883544E-2</v>
      </c>
      <c r="I4325" s="5">
        <v>5.0362083064981293E-3</v>
      </c>
    </row>
    <row r="4326" spans="1:9" hidden="1" outlineLevel="1">
      <c r="A4326" s="7" t="s">
        <v>21379</v>
      </c>
      <c r="B4326" s="7" t="s">
        <v>21380</v>
      </c>
      <c r="C4326" s="7" t="s">
        <v>21359</v>
      </c>
      <c r="D4326" s="8">
        <v>67142000</v>
      </c>
      <c r="E4326" s="8">
        <v>39169000</v>
      </c>
      <c r="F4326" s="7" t="s">
        <v>3</v>
      </c>
      <c r="G4326" s="7" t="s">
        <v>3</v>
      </c>
      <c r="H4326" s="5">
        <v>1.5256476569207604E-3</v>
      </c>
      <c r="I4326" s="5">
        <v>2.3276007730678064E-6</v>
      </c>
    </row>
    <row r="4327" spans="1:9" hidden="1" outlineLevel="1">
      <c r="A4327" s="7" t="s">
        <v>21381</v>
      </c>
      <c r="B4327" s="7" t="s">
        <v>21382</v>
      </c>
      <c r="C4327" s="7" t="s">
        <v>21359</v>
      </c>
      <c r="D4327" s="8"/>
      <c r="E4327" s="8"/>
      <c r="F4327" s="7" t="s">
        <v>3</v>
      </c>
      <c r="G4327" s="7" t="s">
        <v>3</v>
      </c>
      <c r="H4327" s="5">
        <v>0</v>
      </c>
      <c r="I4327" s="5">
        <v>0</v>
      </c>
    </row>
    <row r="4328" spans="1:9" hidden="1" outlineLevel="1">
      <c r="A4328" s="7" t="s">
        <v>21383</v>
      </c>
      <c r="B4328" s="7" t="s">
        <v>21384</v>
      </c>
      <c r="C4328" s="7" t="s">
        <v>21359</v>
      </c>
      <c r="D4328" s="8"/>
      <c r="E4328" s="8"/>
      <c r="F4328" s="7" t="s">
        <v>3</v>
      </c>
      <c r="G4328" s="7" t="s">
        <v>3</v>
      </c>
      <c r="H4328" s="5">
        <v>0</v>
      </c>
      <c r="I4328" s="5">
        <v>0</v>
      </c>
    </row>
    <row r="4329" spans="1:9" hidden="1" outlineLevel="1">
      <c r="A4329" s="7" t="s">
        <v>21385</v>
      </c>
      <c r="B4329" s="7" t="s">
        <v>10976</v>
      </c>
      <c r="C4329" s="7" t="s">
        <v>21359</v>
      </c>
      <c r="D4329" s="8">
        <v>91284860</v>
      </c>
      <c r="E4329" s="8">
        <v>51592330</v>
      </c>
      <c r="F4329" s="7" t="s">
        <v>3</v>
      </c>
      <c r="G4329" s="7" t="s">
        <v>3</v>
      </c>
      <c r="H4329" s="5">
        <v>2.0742386698540355E-3</v>
      </c>
      <c r="I4329" s="5">
        <v>4.3024660595178384E-6</v>
      </c>
    </row>
    <row r="4330" spans="1:9" hidden="1" outlineLevel="1">
      <c r="A4330" s="7" t="s">
        <v>21386</v>
      </c>
      <c r="B4330" s="7" t="s">
        <v>21387</v>
      </c>
      <c r="C4330" s="7" t="s">
        <v>21359</v>
      </c>
      <c r="D4330" s="8">
        <v>163530</v>
      </c>
      <c r="E4330" s="8">
        <v>306160</v>
      </c>
      <c r="F4330" s="7" t="s">
        <v>3</v>
      </c>
      <c r="G4330" s="7" t="s">
        <v>3</v>
      </c>
      <c r="H4330" s="5">
        <v>3.7158434562010659E-6</v>
      </c>
      <c r="I4330" s="5">
        <v>1.3807492590992283E-11</v>
      </c>
    </row>
    <row r="4331" spans="1:9" hidden="1" outlineLevel="1">
      <c r="A4331" s="7" t="s">
        <v>21388</v>
      </c>
      <c r="B4331" s="7" t="s">
        <v>21389</v>
      </c>
      <c r="C4331" s="7" t="s">
        <v>21359</v>
      </c>
      <c r="D4331" s="8">
        <v>752148000</v>
      </c>
      <c r="E4331" s="8">
        <v>973065000</v>
      </c>
      <c r="F4331" s="7" t="s">
        <v>3</v>
      </c>
      <c r="G4331" s="7" t="s">
        <v>3</v>
      </c>
      <c r="H4331" s="5">
        <v>1.7090834855345925E-2</v>
      </c>
      <c r="I4331" s="5">
        <v>2.9209663605270718E-4</v>
      </c>
    </row>
    <row r="4332" spans="1:9" hidden="1" outlineLevel="1">
      <c r="A4332" s="7" t="s">
        <v>21390</v>
      </c>
      <c r="B4332" s="7" t="s">
        <v>21391</v>
      </c>
      <c r="C4332" s="7" t="s">
        <v>21359</v>
      </c>
      <c r="D4332" s="8">
        <v>12386000</v>
      </c>
      <c r="E4332" s="8">
        <v>6421000</v>
      </c>
      <c r="F4332" s="7" t="s">
        <v>3</v>
      </c>
      <c r="G4332" s="7" t="s">
        <v>3</v>
      </c>
      <c r="H4332" s="5">
        <v>2.814433868312016E-4</v>
      </c>
      <c r="I4332" s="5">
        <v>7.9210379991017382E-8</v>
      </c>
    </row>
    <row r="4333" spans="1:9" hidden="1" outlineLevel="1">
      <c r="A4333" s="7" t="s">
        <v>21392</v>
      </c>
      <c r="B4333" s="7" t="s">
        <v>21393</v>
      </c>
      <c r="C4333" s="7" t="s">
        <v>21359</v>
      </c>
      <c r="D4333" s="8">
        <v>16655000</v>
      </c>
      <c r="E4333" s="8">
        <v>26099000</v>
      </c>
      <c r="F4333" s="7" t="s">
        <v>3</v>
      </c>
      <c r="G4333" s="7" t="s">
        <v>3</v>
      </c>
      <c r="H4333" s="5">
        <v>3.7844660162067358E-4</v>
      </c>
      <c r="I4333" s="5">
        <v>1.4322183027823683E-7</v>
      </c>
    </row>
    <row r="4334" spans="1:9" hidden="1" outlineLevel="1">
      <c r="A4334" s="7" t="s">
        <v>21394</v>
      </c>
      <c r="B4334" s="7" t="s">
        <v>21395</v>
      </c>
      <c r="C4334" s="7" t="s">
        <v>21359</v>
      </c>
      <c r="D4334" s="8">
        <v>5930000</v>
      </c>
      <c r="E4334" s="8">
        <v>8540000</v>
      </c>
      <c r="F4334" s="7" t="s">
        <v>3</v>
      </c>
      <c r="G4334" s="7" t="s">
        <v>3</v>
      </c>
      <c r="H4334" s="5">
        <v>1.3474562279259047E-4</v>
      </c>
      <c r="I4334" s="5">
        <v>1.8156382861763078E-8</v>
      </c>
    </row>
    <row r="4335" spans="1:9" hidden="1" outlineLevel="1">
      <c r="A4335" s="7" t="s">
        <v>21396</v>
      </c>
      <c r="B4335" s="7" t="s">
        <v>21397</v>
      </c>
      <c r="C4335" s="7" t="s">
        <v>21359</v>
      </c>
      <c r="D4335" s="8"/>
      <c r="E4335" s="8"/>
      <c r="F4335" s="7" t="s">
        <v>3</v>
      </c>
      <c r="G4335" s="7" t="s">
        <v>3</v>
      </c>
      <c r="H4335" s="5">
        <v>0</v>
      </c>
      <c r="I4335" s="5">
        <v>0</v>
      </c>
    </row>
    <row r="4336" spans="1:9" hidden="1" outlineLevel="1">
      <c r="A4336" s="7" t="s">
        <v>21398</v>
      </c>
      <c r="B4336" s="7" t="s">
        <v>21399</v>
      </c>
      <c r="C4336" s="7" t="s">
        <v>21359</v>
      </c>
      <c r="D4336" s="8">
        <v>791447000</v>
      </c>
      <c r="E4336" s="8">
        <v>903427000</v>
      </c>
      <c r="F4336" s="7" t="s">
        <v>3</v>
      </c>
      <c r="G4336" s="7" t="s">
        <v>3</v>
      </c>
      <c r="H4336" s="5">
        <v>1.7983814320797192E-2</v>
      </c>
      <c r="I4336" s="5">
        <v>3.2341757752491016E-4</v>
      </c>
    </row>
    <row r="4337" spans="1:9" hidden="1" outlineLevel="1">
      <c r="A4337" s="7" t="s">
        <v>21400</v>
      </c>
      <c r="B4337" s="7" t="s">
        <v>21401</v>
      </c>
      <c r="C4337" s="7" t="s">
        <v>21359</v>
      </c>
      <c r="D4337" s="8">
        <v>6287630</v>
      </c>
      <c r="E4337" s="8">
        <v>8521150</v>
      </c>
      <c r="F4337" s="7" t="s">
        <v>3</v>
      </c>
      <c r="G4337" s="7" t="s">
        <v>3</v>
      </c>
      <c r="H4337" s="5">
        <v>1.4287194270478509E-4</v>
      </c>
      <c r="I4337" s="5">
        <v>2.0412392012239395E-8</v>
      </c>
    </row>
    <row r="4338" spans="1:9" hidden="1" outlineLevel="1">
      <c r="A4338" s="7" t="s">
        <v>21402</v>
      </c>
      <c r="B4338" s="7" t="s">
        <v>21403</v>
      </c>
      <c r="C4338" s="7" t="s">
        <v>21359</v>
      </c>
      <c r="D4338" s="8">
        <v>830000</v>
      </c>
      <c r="E4338" s="8">
        <v>2284000</v>
      </c>
      <c r="F4338" s="7" t="s">
        <v>3</v>
      </c>
      <c r="G4338" s="7" t="s">
        <v>3</v>
      </c>
      <c r="H4338" s="5">
        <v>1.8859842650564939E-5</v>
      </c>
      <c r="I4338" s="5">
        <v>3.5569366480406834E-10</v>
      </c>
    </row>
    <row r="4339" spans="1:9" hidden="1" outlineLevel="1">
      <c r="A4339" s="7" t="s">
        <v>21404</v>
      </c>
      <c r="B4339" s="7" t="s">
        <v>21405</v>
      </c>
      <c r="C4339" s="7" t="s">
        <v>21359</v>
      </c>
      <c r="D4339" s="8">
        <v>28962000</v>
      </c>
      <c r="E4339" s="8">
        <v>19496000</v>
      </c>
      <c r="F4339" s="7" t="s">
        <v>3</v>
      </c>
      <c r="G4339" s="7" t="s">
        <v>3</v>
      </c>
      <c r="H4339" s="5">
        <v>6.580948949947733E-4</v>
      </c>
      <c r="I4339" s="5">
        <v>4.330888908181817E-7</v>
      </c>
    </row>
    <row r="4340" spans="1:9" hidden="1" outlineLevel="1">
      <c r="A4340" s="7" t="s">
        <v>21406</v>
      </c>
      <c r="B4340" s="7" t="s">
        <v>21407</v>
      </c>
      <c r="C4340" s="7" t="s">
        <v>21359</v>
      </c>
      <c r="D4340" s="8"/>
      <c r="E4340" s="8"/>
      <c r="F4340" s="7" t="s">
        <v>3</v>
      </c>
      <c r="G4340" s="7" t="s">
        <v>3</v>
      </c>
      <c r="H4340" s="5">
        <v>0</v>
      </c>
      <c r="I4340" s="5">
        <v>0</v>
      </c>
    </row>
    <row r="4341" spans="1:9" hidden="1" outlineLevel="1">
      <c r="A4341" s="7" t="s">
        <v>21408</v>
      </c>
      <c r="B4341" s="7" t="s">
        <v>21409</v>
      </c>
      <c r="C4341" s="7" t="s">
        <v>21359</v>
      </c>
      <c r="D4341" s="8">
        <v>68861000</v>
      </c>
      <c r="E4341" s="8">
        <v>30150000</v>
      </c>
      <c r="F4341" s="7" t="s">
        <v>3</v>
      </c>
      <c r="G4341" s="7" t="s">
        <v>3</v>
      </c>
      <c r="H4341" s="5">
        <v>1.5647079816392196E-3</v>
      </c>
      <c r="I4341" s="5">
        <v>2.4483110678054804E-6</v>
      </c>
    </row>
    <row r="4342" spans="1:9" hidden="1" outlineLevel="1">
      <c r="A4342" s="7" t="s">
        <v>21410</v>
      </c>
      <c r="B4342" s="7" t="s">
        <v>21411</v>
      </c>
      <c r="C4342" s="7" t="s">
        <v>21359</v>
      </c>
      <c r="D4342" s="8">
        <v>391660000</v>
      </c>
      <c r="E4342" s="8">
        <v>195824000</v>
      </c>
      <c r="F4342" s="7" t="s">
        <v>3</v>
      </c>
      <c r="G4342" s="7" t="s">
        <v>3</v>
      </c>
      <c r="H4342" s="5">
        <v>8.8995734608677893E-3</v>
      </c>
      <c r="I4342" s="5">
        <v>7.9202407785382276E-5</v>
      </c>
    </row>
    <row r="4343" spans="1:9" hidden="1" outlineLevel="1">
      <c r="A4343" s="7" t="s">
        <v>21412</v>
      </c>
      <c r="B4343" s="7" t="s">
        <v>21413</v>
      </c>
      <c r="C4343" s="7" t="s">
        <v>21359</v>
      </c>
      <c r="D4343" s="8"/>
      <c r="E4343" s="8"/>
      <c r="F4343" s="7" t="s">
        <v>3</v>
      </c>
      <c r="G4343" s="7" t="s">
        <v>3</v>
      </c>
      <c r="H4343" s="5">
        <v>0</v>
      </c>
      <c r="I4343" s="5">
        <v>0</v>
      </c>
    </row>
    <row r="4344" spans="1:9" hidden="1" outlineLevel="1">
      <c r="A4344" s="7" t="s">
        <v>21414</v>
      </c>
      <c r="B4344" s="7" t="s">
        <v>21415</v>
      </c>
      <c r="C4344" s="7" t="s">
        <v>21359</v>
      </c>
      <c r="D4344" s="8">
        <v>2393500000</v>
      </c>
      <c r="E4344" s="8">
        <v>2168100000</v>
      </c>
      <c r="F4344" s="7" t="s">
        <v>3</v>
      </c>
      <c r="G4344" s="7" t="s">
        <v>3</v>
      </c>
      <c r="H4344" s="5">
        <v>5.4386787209791787E-2</v>
      </c>
      <c r="I4344" s="5">
        <v>2.9579226230031716E-3</v>
      </c>
    </row>
    <row r="4345" spans="1:9" hidden="1" outlineLevel="1">
      <c r="A4345" s="7" t="s">
        <v>21416</v>
      </c>
      <c r="B4345" s="7" t="s">
        <v>21417</v>
      </c>
      <c r="C4345" s="7" t="s">
        <v>21359</v>
      </c>
      <c r="D4345" s="8">
        <v>819190</v>
      </c>
      <c r="E4345" s="8">
        <v>356940</v>
      </c>
      <c r="F4345" s="7" t="s">
        <v>3</v>
      </c>
      <c r="G4345" s="7" t="s">
        <v>3</v>
      </c>
      <c r="H4345" s="5">
        <v>1.8614210242067823E-5</v>
      </c>
      <c r="I4345" s="5">
        <v>3.4648882293590266E-10</v>
      </c>
    </row>
    <row r="4346" spans="1:9" hidden="1" outlineLevel="1">
      <c r="A4346" s="7" t="s">
        <v>21418</v>
      </c>
      <c r="B4346" s="7" t="s">
        <v>21419</v>
      </c>
      <c r="C4346" s="7" t="s">
        <v>21359</v>
      </c>
      <c r="D4346" s="8">
        <v>358500</v>
      </c>
      <c r="E4346" s="8">
        <v>129060</v>
      </c>
      <c r="F4346" s="7" t="s">
        <v>3</v>
      </c>
      <c r="G4346" s="7" t="s">
        <v>3</v>
      </c>
      <c r="H4346" s="5">
        <v>8.1460886629247359E-6</v>
      </c>
      <c r="I4346" s="5">
        <v>6.6358760504230909E-11</v>
      </c>
    </row>
    <row r="4347" spans="1:9" hidden="1" outlineLevel="1">
      <c r="A4347" s="7" t="s">
        <v>21420</v>
      </c>
      <c r="B4347" s="7" t="s">
        <v>21421</v>
      </c>
      <c r="C4347" s="7" t="s">
        <v>21359</v>
      </c>
      <c r="D4347" s="8"/>
      <c r="E4347" s="8"/>
      <c r="F4347" s="7" t="s">
        <v>3</v>
      </c>
      <c r="G4347" s="7" t="s">
        <v>3</v>
      </c>
      <c r="H4347" s="5">
        <v>0</v>
      </c>
      <c r="I4347" s="5">
        <v>0</v>
      </c>
    </row>
    <row r="4348" spans="1:9" hidden="1" outlineLevel="1">
      <c r="A4348" s="7" t="s">
        <v>21422</v>
      </c>
      <c r="B4348" s="7" t="s">
        <v>21423</v>
      </c>
      <c r="C4348" s="7" t="s">
        <v>21359</v>
      </c>
      <c r="D4348" s="8">
        <v>2326905000</v>
      </c>
      <c r="E4348" s="8">
        <v>1433896000</v>
      </c>
      <c r="F4348" s="7" t="s">
        <v>3</v>
      </c>
      <c r="G4348" s="7" t="s">
        <v>3</v>
      </c>
      <c r="H4348" s="5">
        <v>5.2873568870858811E-2</v>
      </c>
      <c r="I4348" s="5">
        <v>2.79561428514145E-3</v>
      </c>
    </row>
    <row r="4349" spans="1:9" hidden="1" outlineLevel="1">
      <c r="A4349" s="7" t="s">
        <v>21424</v>
      </c>
      <c r="B4349" s="7" t="s">
        <v>21425</v>
      </c>
      <c r="C4349" s="7" t="s">
        <v>21359</v>
      </c>
      <c r="D4349" s="8"/>
      <c r="E4349" s="8"/>
      <c r="F4349" s="7" t="s">
        <v>3</v>
      </c>
      <c r="G4349" s="7" t="s">
        <v>3</v>
      </c>
      <c r="H4349" s="5">
        <v>0</v>
      </c>
      <c r="I4349" s="5">
        <v>0</v>
      </c>
    </row>
    <row r="4350" spans="1:9" hidden="1" outlineLevel="1">
      <c r="A4350" s="7" t="s">
        <v>21426</v>
      </c>
      <c r="B4350" s="7" t="s">
        <v>21427</v>
      </c>
      <c r="C4350" s="7" t="s">
        <v>21359</v>
      </c>
      <c r="D4350" s="8">
        <v>1604096000</v>
      </c>
      <c r="E4350" s="8">
        <v>583065000</v>
      </c>
      <c r="F4350" s="7" t="s">
        <v>3</v>
      </c>
      <c r="G4350" s="7" t="s">
        <v>3</v>
      </c>
      <c r="H4350" s="5">
        <v>3.6449395369157374E-2</v>
      </c>
      <c r="I4350" s="5">
        <v>1.328558422777151E-3</v>
      </c>
    </row>
    <row r="4351" spans="1:9" hidden="1" outlineLevel="1">
      <c r="A4351" s="7" t="s">
        <v>21428</v>
      </c>
      <c r="B4351" s="7" t="s">
        <v>21429</v>
      </c>
      <c r="C4351" s="7" t="s">
        <v>21359</v>
      </c>
      <c r="D4351" s="8">
        <v>306388000</v>
      </c>
      <c r="E4351" s="8">
        <v>311749000</v>
      </c>
      <c r="F4351" s="7" t="s">
        <v>3</v>
      </c>
      <c r="G4351" s="7" t="s">
        <v>3</v>
      </c>
      <c r="H4351" s="5">
        <v>6.9619632168931214E-3</v>
      </c>
      <c r="I4351" s="5">
        <v>4.8468931833372817E-5</v>
      </c>
    </row>
    <row r="4352" spans="1:9" hidden="1" outlineLevel="1">
      <c r="A4352" s="7" t="s">
        <v>21430</v>
      </c>
      <c r="B4352" s="7" t="s">
        <v>21431</v>
      </c>
      <c r="C4352" s="7" t="s">
        <v>21359</v>
      </c>
      <c r="D4352" s="8">
        <v>5276000000</v>
      </c>
      <c r="E4352" s="8">
        <v>7555000000</v>
      </c>
      <c r="F4352" s="7" t="s">
        <v>3</v>
      </c>
      <c r="G4352" s="7" t="s">
        <v>3</v>
      </c>
      <c r="H4352" s="5">
        <v>0.11988497569202484</v>
      </c>
      <c r="I4352" s="5">
        <v>1.4372407396677387E-2</v>
      </c>
    </row>
    <row r="4353" spans="1:9" hidden="1" outlineLevel="1">
      <c r="A4353" s="7" t="s">
        <v>21432</v>
      </c>
      <c r="B4353" s="7" t="s">
        <v>21433</v>
      </c>
      <c r="C4353" s="7" t="s">
        <v>21359</v>
      </c>
      <c r="D4353" s="8">
        <v>2515300000</v>
      </c>
      <c r="E4353" s="8">
        <v>2606200000</v>
      </c>
      <c r="F4353" s="7" t="s">
        <v>3</v>
      </c>
      <c r="G4353" s="7" t="s">
        <v>3</v>
      </c>
      <c r="H4353" s="5">
        <v>5.715441231200722E-2</v>
      </c>
      <c r="I4353" s="5">
        <v>3.2666268467309227E-3</v>
      </c>
    </row>
    <row r="4354" spans="1:9" hidden="1" outlineLevel="1">
      <c r="A4354" s="7" t="s">
        <v>21434</v>
      </c>
      <c r="B4354" s="7" t="s">
        <v>21435</v>
      </c>
      <c r="C4354" s="7" t="s">
        <v>21359</v>
      </c>
      <c r="D4354" s="8">
        <v>88623000</v>
      </c>
      <c r="E4354" s="8">
        <v>98940000</v>
      </c>
      <c r="F4354" s="7" t="s">
        <v>3</v>
      </c>
      <c r="G4354" s="7" t="s">
        <v>3</v>
      </c>
      <c r="H4354" s="5">
        <v>2.0137540183385741E-3</v>
      </c>
      <c r="I4354" s="5">
        <v>4.055205246374754E-6</v>
      </c>
    </row>
    <row r="4355" spans="1:9" hidden="1" outlineLevel="1">
      <c r="A4355" s="7" t="s">
        <v>21436</v>
      </c>
      <c r="B4355" s="7" t="s">
        <v>21437</v>
      </c>
      <c r="C4355" s="7" t="s">
        <v>21359</v>
      </c>
      <c r="D4355" s="8">
        <v>79630</v>
      </c>
      <c r="E4355" s="8">
        <v>1053300</v>
      </c>
      <c r="F4355" s="7" t="s">
        <v>3</v>
      </c>
      <c r="G4355" s="7" t="s">
        <v>3</v>
      </c>
      <c r="H4355" s="5">
        <v>1.8094087593548027E-6</v>
      </c>
      <c r="I4355" s="5">
        <v>3.2739600584298864E-12</v>
      </c>
    </row>
    <row r="4356" spans="1:9" hidden="1" outlineLevel="1">
      <c r="A4356" s="7" t="s">
        <v>21438</v>
      </c>
      <c r="B4356" s="7" t="s">
        <v>8412</v>
      </c>
      <c r="C4356" s="7" t="s">
        <v>21359</v>
      </c>
      <c r="D4356" s="8">
        <v>595384000</v>
      </c>
      <c r="E4356" s="8">
        <v>517113000</v>
      </c>
      <c r="F4356" s="7" t="s">
        <v>3</v>
      </c>
      <c r="G4356" s="7" t="s">
        <v>3</v>
      </c>
      <c r="H4356" s="5">
        <v>1.3528733200799947E-2</v>
      </c>
      <c r="I4356" s="5">
        <v>1.8302662201842679E-4</v>
      </c>
    </row>
    <row r="4357" spans="1:9" hidden="1" outlineLevel="1">
      <c r="A4357" s="7" t="s">
        <v>21439</v>
      </c>
      <c r="B4357" s="7" t="s">
        <v>21440</v>
      </c>
      <c r="C4357" s="7" t="s">
        <v>21359</v>
      </c>
      <c r="D4357" s="8">
        <v>0</v>
      </c>
      <c r="E4357" s="8">
        <v>4691980</v>
      </c>
      <c r="F4357" s="7" t="s">
        <v>3</v>
      </c>
      <c r="G4357" s="7" t="s">
        <v>3</v>
      </c>
      <c r="H4357" s="5">
        <v>0</v>
      </c>
      <c r="I4357" s="5">
        <v>0</v>
      </c>
    </row>
    <row r="4358" spans="1:9" hidden="1" outlineLevel="1">
      <c r="A4358" s="7" t="s">
        <v>21441</v>
      </c>
      <c r="B4358" s="7" t="s">
        <v>21442</v>
      </c>
      <c r="C4358" s="7" t="s">
        <v>21359</v>
      </c>
      <c r="D4358" s="8">
        <v>1837700000</v>
      </c>
      <c r="E4358" s="8">
        <v>1646551000</v>
      </c>
      <c r="F4358" s="7" t="s">
        <v>3</v>
      </c>
      <c r="G4358" s="7" t="s">
        <v>3</v>
      </c>
      <c r="H4358" s="5">
        <v>4.1757509444509865E-2</v>
      </c>
      <c r="I4358" s="5">
        <v>1.7436895950083305E-3</v>
      </c>
    </row>
    <row r="4359" spans="1:9" hidden="1" outlineLevel="1">
      <c r="A4359" s="7" t="s">
        <v>21443</v>
      </c>
      <c r="B4359" s="7" t="s">
        <v>21444</v>
      </c>
      <c r="C4359" s="7" t="s">
        <v>21359</v>
      </c>
      <c r="D4359" s="8"/>
      <c r="E4359" s="8"/>
      <c r="F4359" s="7" t="s">
        <v>3</v>
      </c>
      <c r="G4359" s="7" t="s">
        <v>3</v>
      </c>
      <c r="H4359" s="5">
        <v>0</v>
      </c>
      <c r="I4359" s="5">
        <v>0</v>
      </c>
    </row>
    <row r="4360" spans="1:9" hidden="1" outlineLevel="1">
      <c r="A4360" s="7" t="s">
        <v>21445</v>
      </c>
      <c r="B4360" s="7" t="s">
        <v>21446</v>
      </c>
      <c r="C4360" s="7" t="s">
        <v>21359</v>
      </c>
      <c r="D4360" s="8">
        <v>257192000</v>
      </c>
      <c r="E4360" s="8">
        <v>252190000</v>
      </c>
      <c r="F4360" s="7" t="s">
        <v>3</v>
      </c>
      <c r="G4360" s="7" t="s">
        <v>3</v>
      </c>
      <c r="H4360" s="5">
        <v>5.8440971698603588E-3</v>
      </c>
      <c r="I4360" s="5">
        <v>3.4153471730769854E-5</v>
      </c>
    </row>
    <row r="4361" spans="1:9" hidden="1" outlineLevel="1">
      <c r="A4361" s="7" t="s">
        <v>21447</v>
      </c>
      <c r="B4361" s="7" t="s">
        <v>21448</v>
      </c>
      <c r="C4361" s="7" t="s">
        <v>21359</v>
      </c>
      <c r="D4361" s="8">
        <v>4579460</v>
      </c>
      <c r="E4361" s="8">
        <v>1455060</v>
      </c>
      <c r="F4361" s="7" t="s">
        <v>3</v>
      </c>
      <c r="G4361" s="7" t="s">
        <v>3</v>
      </c>
      <c r="H4361" s="5">
        <v>1.040577048488628E-4</v>
      </c>
      <c r="I4361" s="5">
        <v>1.0828005938413045E-8</v>
      </c>
    </row>
    <row r="4362" spans="1:9" hidden="1" outlineLevel="1">
      <c r="A4362" s="7" t="s">
        <v>21449</v>
      </c>
      <c r="B4362" s="7" t="s">
        <v>21450</v>
      </c>
      <c r="C4362" s="7" t="s">
        <v>21359</v>
      </c>
      <c r="D4362" s="8">
        <v>102399000</v>
      </c>
      <c r="E4362" s="8">
        <v>145043000</v>
      </c>
      <c r="F4362" s="7" t="s">
        <v>3</v>
      </c>
      <c r="G4362" s="7" t="s">
        <v>3</v>
      </c>
      <c r="H4362" s="5">
        <v>2.3267819609339752E-3</v>
      </c>
      <c r="I4362" s="5">
        <v>5.4139142937277546E-6</v>
      </c>
    </row>
    <row r="4363" spans="1:9" hidden="1" outlineLevel="1">
      <c r="A4363" s="7" t="s">
        <v>21451</v>
      </c>
      <c r="B4363" s="7" t="s">
        <v>21452</v>
      </c>
      <c r="C4363" s="7" t="s">
        <v>21359</v>
      </c>
      <c r="D4363" s="8">
        <v>4013600000</v>
      </c>
      <c r="E4363" s="8">
        <v>4052900000</v>
      </c>
      <c r="F4363" s="7" t="s">
        <v>3</v>
      </c>
      <c r="G4363" s="7" t="s">
        <v>3</v>
      </c>
      <c r="H4363" s="5">
        <v>9.1199836701575235E-2</v>
      </c>
      <c r="I4363" s="5">
        <v>8.3174102143939894E-3</v>
      </c>
    </row>
    <row r="4364" spans="1:9" hidden="1" outlineLevel="1">
      <c r="A4364" s="7" t="s">
        <v>21453</v>
      </c>
      <c r="B4364" s="7" t="s">
        <v>21454</v>
      </c>
      <c r="C4364" s="7" t="s">
        <v>21359</v>
      </c>
      <c r="D4364" s="8">
        <v>7000</v>
      </c>
      <c r="E4364" s="8">
        <v>24360</v>
      </c>
      <c r="F4364" s="7" t="s">
        <v>3</v>
      </c>
      <c r="G4364" s="7" t="s">
        <v>3</v>
      </c>
      <c r="H4364" s="5">
        <v>1.5905891392042721E-7</v>
      </c>
      <c r="I4364" s="5">
        <v>2.5299738097545873E-14</v>
      </c>
    </row>
    <row r="4365" spans="1:9" hidden="1" outlineLevel="1">
      <c r="A4365" s="7" t="s">
        <v>21455</v>
      </c>
      <c r="B4365" s="7" t="s">
        <v>21456</v>
      </c>
      <c r="C4365" s="7" t="s">
        <v>21359</v>
      </c>
      <c r="D4365" s="8">
        <v>46130</v>
      </c>
      <c r="E4365" s="8">
        <v>66960</v>
      </c>
      <c r="F4365" s="7" t="s">
        <v>3</v>
      </c>
      <c r="G4365" s="7" t="s">
        <v>3</v>
      </c>
      <c r="H4365" s="5">
        <v>1.0481982427356152E-6</v>
      </c>
      <c r="I4365" s="5">
        <v>1.0987195560740318E-12</v>
      </c>
    </row>
    <row r="4366" spans="1:9" hidden="1" outlineLevel="1">
      <c r="A4366" s="7" t="s">
        <v>21457</v>
      </c>
      <c r="B4366" s="7" t="s">
        <v>21458</v>
      </c>
      <c r="C4366" s="7" t="s">
        <v>21359</v>
      </c>
      <c r="D4366" s="8">
        <v>1295716000</v>
      </c>
      <c r="E4366" s="8">
        <v>371218000</v>
      </c>
      <c r="F4366" s="7" t="s">
        <v>3</v>
      </c>
      <c r="G4366" s="7" t="s">
        <v>3</v>
      </c>
      <c r="H4366" s="5">
        <v>2.9442168529902894E-2</v>
      </c>
      <c r="I4366" s="5">
        <v>8.6684128774320429E-4</v>
      </c>
    </row>
    <row r="4367" spans="1:9" hidden="1" outlineLevel="1">
      <c r="A4367" s="7" t="s">
        <v>21459</v>
      </c>
      <c r="B4367" s="7" t="s">
        <v>21460</v>
      </c>
      <c r="C4367" s="7" t="s">
        <v>21359</v>
      </c>
      <c r="D4367" s="8">
        <v>376012000</v>
      </c>
      <c r="E4367" s="8">
        <v>296229000</v>
      </c>
      <c r="F4367" s="7" t="s">
        <v>3</v>
      </c>
      <c r="G4367" s="7" t="s">
        <v>3</v>
      </c>
      <c r="H4367" s="5">
        <v>8.5440086201496682E-3</v>
      </c>
      <c r="I4367" s="5">
        <v>7.3000083301191844E-5</v>
      </c>
    </row>
    <row r="4368" spans="1:9" hidden="1" outlineLevel="1">
      <c r="A4368" s="7" t="s">
        <v>21461</v>
      </c>
      <c r="B4368" s="7" t="s">
        <v>21462</v>
      </c>
      <c r="C4368" s="7" t="s">
        <v>21359</v>
      </c>
      <c r="D4368" s="8">
        <v>424502000</v>
      </c>
      <c r="E4368" s="8">
        <v>700981000</v>
      </c>
      <c r="F4368" s="7" t="s">
        <v>3</v>
      </c>
      <c r="G4368" s="7" t="s">
        <v>3</v>
      </c>
      <c r="H4368" s="5">
        <v>9.6458324395784553E-3</v>
      </c>
      <c r="I4368" s="5">
        <v>9.3042083452424056E-5</v>
      </c>
    </row>
    <row r="4369" spans="1:9" hidden="1" outlineLevel="1">
      <c r="A4369" s="7" t="s">
        <v>21463</v>
      </c>
      <c r="B4369" s="7" t="s">
        <v>21464</v>
      </c>
      <c r="C4369" s="7" t="s">
        <v>21359</v>
      </c>
      <c r="D4369" s="8">
        <v>518020000</v>
      </c>
      <c r="E4369" s="8">
        <v>234162000</v>
      </c>
      <c r="F4369" s="7" t="s">
        <v>3</v>
      </c>
      <c r="G4369" s="7" t="s">
        <v>3</v>
      </c>
      <c r="H4369" s="5">
        <v>1.1770814084151386E-2</v>
      </c>
      <c r="I4369" s="5">
        <v>1.3855206420365664E-4</v>
      </c>
    </row>
    <row r="4370" spans="1:9" hidden="1" outlineLevel="1">
      <c r="A4370" s="7" t="s">
        <v>21465</v>
      </c>
      <c r="B4370" s="7" t="s">
        <v>21466</v>
      </c>
      <c r="C4370" s="7" t="s">
        <v>21359</v>
      </c>
      <c r="D4370" s="8">
        <v>1069009000</v>
      </c>
      <c r="E4370" s="8">
        <v>937595000</v>
      </c>
      <c r="F4370" s="7" t="s">
        <v>3</v>
      </c>
      <c r="G4370" s="7" t="s">
        <v>3</v>
      </c>
      <c r="H4370" s="5">
        <v>2.4290772930165995E-2</v>
      </c>
      <c r="I4370" s="5">
        <v>5.9004164954488503E-4</v>
      </c>
    </row>
    <row r="4371" spans="1:9" collapsed="1">
      <c r="A4371" s="7"/>
      <c r="B4371" s="7"/>
      <c r="C4371" s="7"/>
      <c r="D4371" s="8"/>
      <c r="E4371" s="8"/>
      <c r="F4371" s="7"/>
      <c r="G4371" s="7"/>
      <c r="H4371" s="5"/>
      <c r="I4371" s="5"/>
    </row>
    <row r="4372" spans="1:9" s="17" customFormat="1">
      <c r="A4372" s="22"/>
      <c r="B4372" s="22" t="s">
        <v>21359</v>
      </c>
      <c r="C4372" s="22"/>
      <c r="D4372" s="20">
        <v>44008850730</v>
      </c>
      <c r="E4372" s="20"/>
      <c r="F4372" s="22"/>
      <c r="G4372" s="22"/>
      <c r="H4372" s="13" t="s">
        <v>13493</v>
      </c>
      <c r="I4372" s="20">
        <v>831.82668055428985</v>
      </c>
    </row>
    <row r="4373" spans="1:9">
      <c r="A4373" s="7"/>
      <c r="B4373" s="7"/>
      <c r="C4373" s="7"/>
      <c r="D4373" s="8"/>
      <c r="E4373" s="8"/>
      <c r="F4373" s="7"/>
      <c r="G4373" s="7"/>
      <c r="H4373" s="5"/>
      <c r="I4373" s="5"/>
    </row>
    <row r="4374" spans="1:9">
      <c r="A4374" s="7"/>
      <c r="B4374" s="7"/>
      <c r="C4374" s="7"/>
      <c r="D4374" s="8"/>
      <c r="E4374" s="8"/>
      <c r="F4374" s="7"/>
      <c r="G4374" s="7"/>
      <c r="H4374" s="5"/>
      <c r="I4374" s="5"/>
    </row>
    <row r="4375" spans="1:9" hidden="1" outlineLevel="1">
      <c r="A4375" s="7" t="s">
        <v>21296</v>
      </c>
      <c r="B4375" s="7" t="s">
        <v>21297</v>
      </c>
      <c r="C4375" s="7" t="s">
        <v>415</v>
      </c>
      <c r="D4375" s="8">
        <v>0</v>
      </c>
      <c r="E4375" s="8">
        <v>5380</v>
      </c>
      <c r="F4375" s="7" t="s">
        <v>3</v>
      </c>
      <c r="G4375" s="7" t="s">
        <v>3</v>
      </c>
      <c r="H4375" s="5">
        <v>0</v>
      </c>
      <c r="I4375" s="5">
        <v>0</v>
      </c>
    </row>
    <row r="4376" spans="1:9" hidden="1" outlineLevel="1">
      <c r="A4376" s="7" t="s">
        <v>21298</v>
      </c>
      <c r="B4376" s="7" t="s">
        <v>1938</v>
      </c>
      <c r="C4376" s="7" t="s">
        <v>415</v>
      </c>
      <c r="D4376" s="8">
        <v>2179764000</v>
      </c>
      <c r="E4376" s="8">
        <v>2316138000</v>
      </c>
      <c r="F4376" s="7" t="s">
        <v>3</v>
      </c>
      <c r="G4376" s="7" t="s">
        <v>3</v>
      </c>
      <c r="H4376" s="5">
        <v>4.6241756387225282E-2</v>
      </c>
      <c r="I4376" s="5">
        <v>2.1383000337754903E-3</v>
      </c>
    </row>
    <row r="4377" spans="1:9" hidden="1" outlineLevel="1">
      <c r="A4377" s="7" t="s">
        <v>21299</v>
      </c>
      <c r="B4377" s="7" t="s">
        <v>21300</v>
      </c>
      <c r="C4377" s="7" t="s">
        <v>415</v>
      </c>
      <c r="D4377" s="8">
        <v>2400949000</v>
      </c>
      <c r="E4377" s="8">
        <v>4757550000</v>
      </c>
      <c r="F4377" s="7" t="s">
        <v>3</v>
      </c>
      <c r="G4377" s="7" t="s">
        <v>3</v>
      </c>
      <c r="H4377" s="5">
        <v>5.0933999623882287E-2</v>
      </c>
      <c r="I4377" s="5">
        <v>2.5942723176856407E-3</v>
      </c>
    </row>
    <row r="4378" spans="1:9" hidden="1" outlineLevel="1">
      <c r="A4378" s="7" t="s">
        <v>21301</v>
      </c>
      <c r="B4378" s="7" t="s">
        <v>1935</v>
      </c>
      <c r="C4378" s="7" t="s">
        <v>415</v>
      </c>
      <c r="D4378" s="8">
        <v>7779812000</v>
      </c>
      <c r="E4378" s="8">
        <v>12958267000</v>
      </c>
      <c r="F4378" s="7" t="s">
        <v>3</v>
      </c>
      <c r="G4378" s="7" t="s">
        <v>3</v>
      </c>
      <c r="H4378" s="5">
        <v>0.16504179867288932</v>
      </c>
      <c r="I4378" s="5">
        <v>2.723879530918253E-2</v>
      </c>
    </row>
    <row r="4379" spans="1:9" hidden="1" outlineLevel="1">
      <c r="A4379" s="7" t="s">
        <v>21302</v>
      </c>
      <c r="B4379" s="7" t="s">
        <v>21303</v>
      </c>
      <c r="C4379" s="7" t="s">
        <v>415</v>
      </c>
      <c r="D4379" s="8">
        <v>84421000</v>
      </c>
      <c r="E4379" s="8">
        <v>47270000</v>
      </c>
      <c r="F4379" s="7" t="s">
        <v>3</v>
      </c>
      <c r="G4379" s="7" t="s">
        <v>3</v>
      </c>
      <c r="H4379" s="5">
        <v>1.7909165010367846E-3</v>
      </c>
      <c r="I4379" s="5">
        <v>3.2073819136858391E-6</v>
      </c>
    </row>
    <row r="4380" spans="1:9" hidden="1" outlineLevel="1">
      <c r="A4380" s="7" t="s">
        <v>21304</v>
      </c>
      <c r="B4380" s="7" t="s">
        <v>21305</v>
      </c>
      <c r="C4380" s="7" t="s">
        <v>415</v>
      </c>
      <c r="D4380" s="8">
        <v>1694584000</v>
      </c>
      <c r="E4380" s="8">
        <v>2358438000</v>
      </c>
      <c r="F4380" s="7" t="s">
        <v>3</v>
      </c>
      <c r="G4380" s="7" t="s">
        <v>3</v>
      </c>
      <c r="H4380" s="5">
        <v>3.5949093803590557E-2</v>
      </c>
      <c r="I4380" s="5">
        <v>1.2923373452993529E-3</v>
      </c>
    </row>
    <row r="4381" spans="1:9" hidden="1" outlineLevel="1">
      <c r="A4381" s="7" t="s">
        <v>21306</v>
      </c>
      <c r="B4381" s="7" t="s">
        <v>21307</v>
      </c>
      <c r="C4381" s="7" t="s">
        <v>415</v>
      </c>
      <c r="D4381" s="8">
        <v>4453139000</v>
      </c>
      <c r="E4381" s="8">
        <v>2351335000</v>
      </c>
      <c r="F4381" s="7" t="s">
        <v>3</v>
      </c>
      <c r="G4381" s="7" t="s">
        <v>3</v>
      </c>
      <c r="H4381" s="5">
        <v>9.4469386959529569E-2</v>
      </c>
      <c r="I4381" s="5">
        <v>8.9244650725093348E-3</v>
      </c>
    </row>
    <row r="4382" spans="1:9" hidden="1" outlineLevel="1">
      <c r="A4382" s="7" t="s">
        <v>21308</v>
      </c>
      <c r="B4382" s="7" t="s">
        <v>21309</v>
      </c>
      <c r="C4382" s="7" t="s">
        <v>415</v>
      </c>
      <c r="D4382" s="8">
        <v>5822363000</v>
      </c>
      <c r="E4382" s="8">
        <v>8569410000</v>
      </c>
      <c r="F4382" s="7" t="s">
        <v>3</v>
      </c>
      <c r="G4382" s="7" t="s">
        <v>3</v>
      </c>
      <c r="H4382" s="5">
        <v>0.123516257468237</v>
      </c>
      <c r="I4382" s="5">
        <v>1.5256265858959811E-2</v>
      </c>
    </row>
    <row r="4383" spans="1:9" hidden="1" outlineLevel="1">
      <c r="A4383" s="7" t="s">
        <v>21310</v>
      </c>
      <c r="B4383" s="7" t="s">
        <v>21311</v>
      </c>
      <c r="C4383" s="7" t="s">
        <v>415</v>
      </c>
      <c r="D4383" s="8">
        <v>2615069000</v>
      </c>
      <c r="E4383" s="8">
        <v>3052089000</v>
      </c>
      <c r="F4383" s="7" t="s">
        <v>3</v>
      </c>
      <c r="G4383" s="7" t="s">
        <v>3</v>
      </c>
      <c r="H4383" s="5">
        <v>5.5476365163285947E-2</v>
      </c>
      <c r="I4383" s="5">
        <v>3.0776270917302465E-3</v>
      </c>
    </row>
    <row r="4384" spans="1:9" hidden="1" outlineLevel="1">
      <c r="A4384" s="7" t="s">
        <v>21312</v>
      </c>
      <c r="B4384" s="7" t="s">
        <v>2909</v>
      </c>
      <c r="C4384" s="7" t="s">
        <v>415</v>
      </c>
      <c r="D4384" s="8">
        <v>2435297000</v>
      </c>
      <c r="E4384" s="8">
        <v>4174420000</v>
      </c>
      <c r="F4384" s="7" t="s">
        <v>3</v>
      </c>
      <c r="G4384" s="7" t="s">
        <v>3</v>
      </c>
      <c r="H4384" s="5">
        <v>5.1662661923281866E-2</v>
      </c>
      <c r="I4384" s="5">
        <v>2.6690306369993181E-3</v>
      </c>
    </row>
    <row r="4385" spans="1:9" hidden="1" outlineLevel="1">
      <c r="A4385" s="7" t="s">
        <v>21313</v>
      </c>
      <c r="B4385" s="7" t="s">
        <v>21314</v>
      </c>
      <c r="C4385" s="7" t="s">
        <v>415</v>
      </c>
      <c r="D4385" s="8">
        <v>3911602000</v>
      </c>
      <c r="E4385" s="8">
        <v>8416902000</v>
      </c>
      <c r="F4385" s="7" t="s">
        <v>3</v>
      </c>
      <c r="G4385" s="7" t="s">
        <v>3</v>
      </c>
      <c r="H4385" s="5">
        <v>8.2981160698031159E-2</v>
      </c>
      <c r="I4385" s="5">
        <v>6.8858730307924708E-3</v>
      </c>
    </row>
    <row r="4386" spans="1:9" hidden="1" outlineLevel="1">
      <c r="A4386" s="7" t="s">
        <v>21315</v>
      </c>
      <c r="B4386" s="7" t="s">
        <v>2029</v>
      </c>
      <c r="C4386" s="7" t="s">
        <v>415</v>
      </c>
      <c r="D4386" s="8">
        <v>1463767000</v>
      </c>
      <c r="E4386" s="8">
        <v>2066220000</v>
      </c>
      <c r="F4386" s="7" t="s">
        <v>3</v>
      </c>
      <c r="G4386" s="7" t="s">
        <v>3</v>
      </c>
      <c r="H4386" s="5">
        <v>3.1052516245639247E-2</v>
      </c>
      <c r="I4386" s="5">
        <v>9.642587651856894E-4</v>
      </c>
    </row>
    <row r="4387" spans="1:9" hidden="1" outlineLevel="1">
      <c r="A4387" s="7" t="s">
        <v>21316</v>
      </c>
      <c r="B4387" s="7" t="s">
        <v>21317</v>
      </c>
      <c r="C4387" s="7" t="s">
        <v>415</v>
      </c>
      <c r="D4387" s="8"/>
      <c r="E4387" s="8"/>
      <c r="F4387" s="7" t="s">
        <v>3</v>
      </c>
      <c r="G4387" s="7" t="s">
        <v>3</v>
      </c>
      <c r="H4387" s="5">
        <v>0</v>
      </c>
      <c r="I4387" s="5">
        <v>0</v>
      </c>
    </row>
    <row r="4388" spans="1:9" hidden="1" outlineLevel="1">
      <c r="A4388" s="7" t="s">
        <v>21318</v>
      </c>
      <c r="B4388" s="7" t="s">
        <v>4898</v>
      </c>
      <c r="C4388" s="7" t="s">
        <v>415</v>
      </c>
      <c r="D4388" s="8">
        <v>30247730</v>
      </c>
      <c r="E4388" s="8">
        <v>14859380</v>
      </c>
      <c r="F4388" s="7" t="s">
        <v>3</v>
      </c>
      <c r="G4388" s="7" t="s">
        <v>3</v>
      </c>
      <c r="H4388" s="5">
        <v>6.4167871472625747E-4</v>
      </c>
      <c r="I4388" s="5">
        <v>4.1175157293274173E-7</v>
      </c>
    </row>
    <row r="4389" spans="1:9" hidden="1" outlineLevel="1">
      <c r="A4389" s="7" t="s">
        <v>21319</v>
      </c>
      <c r="B4389" s="7" t="s">
        <v>21320</v>
      </c>
      <c r="C4389" s="7" t="s">
        <v>415</v>
      </c>
      <c r="D4389" s="8"/>
      <c r="E4389" s="8"/>
      <c r="F4389" s="7" t="s">
        <v>3</v>
      </c>
      <c r="G4389" s="7" t="s">
        <v>3</v>
      </c>
      <c r="H4389" s="5">
        <v>0</v>
      </c>
      <c r="I4389" s="5">
        <v>0</v>
      </c>
    </row>
    <row r="4390" spans="1:9" hidden="1" outlineLevel="1">
      <c r="A4390" s="7" t="s">
        <v>21321</v>
      </c>
      <c r="B4390" s="7" t="s">
        <v>21322</v>
      </c>
      <c r="C4390" s="7" t="s">
        <v>415</v>
      </c>
      <c r="D4390" s="8">
        <v>8024900000</v>
      </c>
      <c r="E4390" s="8">
        <v>10202500000</v>
      </c>
      <c r="F4390" s="7" t="s">
        <v>3</v>
      </c>
      <c r="G4390" s="7" t="s">
        <v>3</v>
      </c>
      <c r="H4390" s="5">
        <v>0.17024112281505896</v>
      </c>
      <c r="I4390" s="5">
        <v>2.8982039897331988E-2</v>
      </c>
    </row>
    <row r="4391" spans="1:9" hidden="1" outlineLevel="1">
      <c r="A4391" s="7" t="s">
        <v>21323</v>
      </c>
      <c r="B4391" s="7" t="s">
        <v>21324</v>
      </c>
      <c r="C4391" s="7" t="s">
        <v>415</v>
      </c>
      <c r="D4391" s="8">
        <v>1215180000</v>
      </c>
      <c r="E4391" s="8">
        <v>1211410000</v>
      </c>
      <c r="F4391" s="7" t="s">
        <v>3</v>
      </c>
      <c r="G4391" s="7" t="s">
        <v>3</v>
      </c>
      <c r="H4391" s="5">
        <v>2.5778963927575838E-2</v>
      </c>
      <c r="I4391" s="5">
        <v>6.6455498117925626E-4</v>
      </c>
    </row>
    <row r="4392" spans="1:9" hidden="1" outlineLevel="1">
      <c r="A4392" s="7" t="s">
        <v>21325</v>
      </c>
      <c r="B4392" s="7" t="s">
        <v>21326</v>
      </c>
      <c r="C4392" s="7" t="s">
        <v>415</v>
      </c>
      <c r="D4392" s="8"/>
      <c r="E4392" s="8"/>
      <c r="F4392" s="7" t="s">
        <v>3</v>
      </c>
      <c r="G4392" s="7" t="s">
        <v>3</v>
      </c>
      <c r="H4392" s="5">
        <v>0</v>
      </c>
      <c r="I4392" s="5">
        <v>0</v>
      </c>
    </row>
    <row r="4393" spans="1:9" hidden="1" outlineLevel="1">
      <c r="A4393" s="7" t="s">
        <v>21327</v>
      </c>
      <c r="B4393" s="7" t="s">
        <v>21328</v>
      </c>
      <c r="C4393" s="7" t="s">
        <v>415</v>
      </c>
      <c r="D4393" s="8">
        <v>574036000</v>
      </c>
      <c r="E4393" s="8">
        <v>362233000</v>
      </c>
      <c r="F4393" s="7" t="s">
        <v>3</v>
      </c>
      <c r="G4393" s="7" t="s">
        <v>3</v>
      </c>
      <c r="H4393" s="5">
        <v>1.217766366886381E-2</v>
      </c>
      <c r="I4393" s="5">
        <v>1.4829549243196559E-4</v>
      </c>
    </row>
    <row r="4394" spans="1:9" hidden="1" outlineLevel="1">
      <c r="A4394" s="7" t="s">
        <v>21329</v>
      </c>
      <c r="B4394" s="7" t="s">
        <v>21330</v>
      </c>
      <c r="C4394" s="7" t="s">
        <v>415</v>
      </c>
      <c r="D4394" s="8"/>
      <c r="E4394" s="8"/>
      <c r="F4394" s="7" t="s">
        <v>3</v>
      </c>
      <c r="G4394" s="7" t="s">
        <v>3</v>
      </c>
      <c r="H4394" s="5">
        <v>0</v>
      </c>
      <c r="I4394" s="5">
        <v>0</v>
      </c>
    </row>
    <row r="4395" spans="1:9" hidden="1" outlineLevel="1">
      <c r="A4395" s="7" t="s">
        <v>21331</v>
      </c>
      <c r="B4395" s="7" t="s">
        <v>21332</v>
      </c>
      <c r="C4395" s="7" t="s">
        <v>415</v>
      </c>
      <c r="D4395" s="8">
        <v>1046490</v>
      </c>
      <c r="E4395" s="8">
        <v>3642750</v>
      </c>
      <c r="F4395" s="7" t="s">
        <v>3</v>
      </c>
      <c r="G4395" s="7" t="s">
        <v>3</v>
      </c>
      <c r="H4395" s="5">
        <v>2.2200355470439638E-5</v>
      </c>
      <c r="I4395" s="5">
        <v>4.928557830138791E-10</v>
      </c>
    </row>
    <row r="4396" spans="1:9" hidden="1" outlineLevel="1">
      <c r="A4396" s="7" t="s">
        <v>21333</v>
      </c>
      <c r="B4396" s="7" t="s">
        <v>21334</v>
      </c>
      <c r="C4396" s="7" t="s">
        <v>415</v>
      </c>
      <c r="D4396" s="8">
        <v>7156350</v>
      </c>
      <c r="E4396" s="8">
        <v>1676000</v>
      </c>
      <c r="F4396" s="7" t="s">
        <v>3</v>
      </c>
      <c r="G4396" s="7" t="s">
        <v>3</v>
      </c>
      <c r="H4396" s="5">
        <v>1.5181560633248354E-4</v>
      </c>
      <c r="I4396" s="5">
        <v>2.3047978326099617E-8</v>
      </c>
    </row>
    <row r="4397" spans="1:9" hidden="1" outlineLevel="1">
      <c r="A4397" s="7" t="s">
        <v>21335</v>
      </c>
      <c r="B4397" s="7" t="s">
        <v>21336</v>
      </c>
      <c r="C4397" s="7" t="s">
        <v>415</v>
      </c>
      <c r="D4397" s="8">
        <v>246102000</v>
      </c>
      <c r="E4397" s="8">
        <v>400325000</v>
      </c>
      <c r="F4397" s="7" t="s">
        <v>3</v>
      </c>
      <c r="G4397" s="7" t="s">
        <v>3</v>
      </c>
      <c r="H4397" s="5">
        <v>5.2208352511597207E-3</v>
      </c>
      <c r="I4397" s="5">
        <v>2.7257120719751985E-5</v>
      </c>
    </row>
    <row r="4398" spans="1:9" hidden="1" outlineLevel="1">
      <c r="A4398" s="7" t="s">
        <v>21337</v>
      </c>
      <c r="B4398" s="7" t="s">
        <v>21338</v>
      </c>
      <c r="C4398" s="7" t="s">
        <v>415</v>
      </c>
      <c r="D4398" s="8"/>
      <c r="E4398" s="8"/>
      <c r="F4398" s="7" t="s">
        <v>3</v>
      </c>
      <c r="G4398" s="7" t="s">
        <v>3</v>
      </c>
      <c r="H4398" s="5">
        <v>0</v>
      </c>
      <c r="I4398" s="5">
        <v>0</v>
      </c>
    </row>
    <row r="4399" spans="1:9" hidden="1" outlineLevel="1">
      <c r="A4399" s="7" t="s">
        <v>21339</v>
      </c>
      <c r="B4399" s="7" t="s">
        <v>21340</v>
      </c>
      <c r="C4399" s="7" t="s">
        <v>415</v>
      </c>
      <c r="D4399" s="8">
        <v>0</v>
      </c>
      <c r="E4399" s="8">
        <v>0</v>
      </c>
      <c r="F4399" s="7" t="s">
        <v>3</v>
      </c>
      <c r="G4399" s="7" t="s">
        <v>3</v>
      </c>
      <c r="H4399" s="5">
        <v>0</v>
      </c>
      <c r="I4399" s="5">
        <v>0</v>
      </c>
    </row>
    <row r="4400" spans="1:9" hidden="1" outlineLevel="1">
      <c r="A4400" s="7" t="s">
        <v>21341</v>
      </c>
      <c r="B4400" s="7" t="s">
        <v>21342</v>
      </c>
      <c r="C4400" s="7" t="s">
        <v>415</v>
      </c>
      <c r="D4400" s="8">
        <v>896679000</v>
      </c>
      <c r="E4400" s="8">
        <v>1674427000</v>
      </c>
      <c r="F4400" s="7" t="s">
        <v>3</v>
      </c>
      <c r="G4400" s="7" t="s">
        <v>3</v>
      </c>
      <c r="H4400" s="5">
        <v>1.9022248222991471E-2</v>
      </c>
      <c r="I4400" s="5">
        <v>3.6184592745710218E-4</v>
      </c>
    </row>
    <row r="4401" spans="1:9" hidden="1" outlineLevel="1">
      <c r="A4401" s="7" t="s">
        <v>21343</v>
      </c>
      <c r="B4401" s="7" t="s">
        <v>21344</v>
      </c>
      <c r="C4401" s="7" t="s">
        <v>415</v>
      </c>
      <c r="D4401" s="8">
        <v>0</v>
      </c>
      <c r="E4401" s="8">
        <v>1553300</v>
      </c>
      <c r="F4401" s="7" t="s">
        <v>3</v>
      </c>
      <c r="G4401" s="7" t="s">
        <v>3</v>
      </c>
      <c r="H4401" s="5">
        <v>0</v>
      </c>
      <c r="I4401" s="5">
        <v>0</v>
      </c>
    </row>
    <row r="4402" spans="1:9" hidden="1" outlineLevel="1">
      <c r="A4402" s="7" t="s">
        <v>21345</v>
      </c>
      <c r="B4402" s="7" t="s">
        <v>21346</v>
      </c>
      <c r="C4402" s="7" t="s">
        <v>415</v>
      </c>
      <c r="D4402" s="8">
        <v>149656830</v>
      </c>
      <c r="E4402" s="8">
        <v>291958110</v>
      </c>
      <c r="F4402" s="7" t="s">
        <v>3</v>
      </c>
      <c r="G4402" s="7" t="s">
        <v>3</v>
      </c>
      <c r="H4402" s="5">
        <v>3.1748366678889953E-3</v>
      </c>
      <c r="I4402" s="5">
        <v>1.0079587867772498E-5</v>
      </c>
    </row>
    <row r="4403" spans="1:9" hidden="1" outlineLevel="1">
      <c r="A4403" s="7" t="s">
        <v>21347</v>
      </c>
      <c r="B4403" s="7" t="s">
        <v>21348</v>
      </c>
      <c r="C4403" s="7" t="s">
        <v>415</v>
      </c>
      <c r="D4403" s="8">
        <v>383268000</v>
      </c>
      <c r="E4403" s="8">
        <v>438127000</v>
      </c>
      <c r="F4403" s="7" t="s">
        <v>3</v>
      </c>
      <c r="G4403" s="7" t="s">
        <v>3</v>
      </c>
      <c r="H4403" s="5">
        <v>8.1306900595748254E-3</v>
      </c>
      <c r="I4403" s="5">
        <v>6.6108120844868872E-5</v>
      </c>
    </row>
    <row r="4404" spans="1:9" hidden="1" outlineLevel="1">
      <c r="A4404" s="7" t="s">
        <v>21349</v>
      </c>
      <c r="B4404" s="7" t="s">
        <v>21350</v>
      </c>
      <c r="C4404" s="7" t="s">
        <v>415</v>
      </c>
      <c r="D4404" s="8">
        <v>407003000</v>
      </c>
      <c r="E4404" s="8">
        <v>805310000</v>
      </c>
      <c r="F4404" s="7" t="s">
        <v>3</v>
      </c>
      <c r="G4404" s="7" t="s">
        <v>3</v>
      </c>
      <c r="H4404" s="5">
        <v>8.634206994367212E-3</v>
      </c>
      <c r="I4404" s="5">
        <v>7.4549530421579686E-5</v>
      </c>
    </row>
    <row r="4405" spans="1:9" hidden="1" outlineLevel="1">
      <c r="A4405" s="7" t="s">
        <v>21351</v>
      </c>
      <c r="B4405" s="7" t="s">
        <v>21352</v>
      </c>
      <c r="C4405" s="7" t="s">
        <v>415</v>
      </c>
      <c r="D4405" s="8"/>
      <c r="E4405" s="8"/>
      <c r="F4405" s="7" t="s">
        <v>3</v>
      </c>
      <c r="G4405" s="7" t="s">
        <v>3</v>
      </c>
      <c r="H4405" s="5">
        <v>0</v>
      </c>
      <c r="I4405" s="5">
        <v>0</v>
      </c>
    </row>
    <row r="4406" spans="1:9" hidden="1" outlineLevel="1">
      <c r="A4406" s="7" t="s">
        <v>21353</v>
      </c>
      <c r="B4406" s="7" t="s">
        <v>21354</v>
      </c>
      <c r="C4406" s="7" t="s">
        <v>415</v>
      </c>
      <c r="D4406" s="8">
        <v>362392000</v>
      </c>
      <c r="E4406" s="8">
        <v>675979000</v>
      </c>
      <c r="F4406" s="7" t="s">
        <v>3</v>
      </c>
      <c r="G4406" s="7" t="s">
        <v>3</v>
      </c>
      <c r="H4406" s="5">
        <v>7.6878242693609695E-3</v>
      </c>
      <c r="I4406" s="5">
        <v>5.9102641996575528E-5</v>
      </c>
    </row>
    <row r="4407" spans="1:9" hidden="1" outlineLevel="1">
      <c r="A4407" s="7" t="s">
        <v>21355</v>
      </c>
      <c r="B4407" s="7" t="s">
        <v>21356</v>
      </c>
      <c r="C4407" s="7" t="s">
        <v>415</v>
      </c>
      <c r="D4407" s="8">
        <v>0</v>
      </c>
      <c r="E4407" s="8">
        <v>10</v>
      </c>
      <c r="F4407" s="7" t="s">
        <v>3</v>
      </c>
      <c r="G4407" s="7" t="s">
        <v>3</v>
      </c>
      <c r="H4407" s="5">
        <v>0</v>
      </c>
      <c r="I4407" s="5">
        <v>0</v>
      </c>
    </row>
    <row r="4408" spans="1:9" collapsed="1">
      <c r="A4408" s="7"/>
      <c r="B4408" s="7"/>
      <c r="C4408" s="7"/>
      <c r="D4408" s="8"/>
      <c r="E4408" s="8"/>
      <c r="F4408" s="7"/>
      <c r="G4408" s="7"/>
      <c r="H4408" s="5"/>
      <c r="I4408" s="8"/>
    </row>
    <row r="4409" spans="1:9" s="17" customFormat="1">
      <c r="A4409" s="22"/>
      <c r="B4409" s="22" t="s">
        <v>415</v>
      </c>
      <c r="C4409" s="22"/>
      <c r="D4409" s="20">
        <v>47138434400</v>
      </c>
      <c r="E4409" s="20"/>
      <c r="F4409" s="22"/>
      <c r="G4409" s="22"/>
      <c r="H4409" s="13" t="s">
        <v>13493</v>
      </c>
      <c r="I4409" s="20">
        <v>1014.3870143669149</v>
      </c>
    </row>
    <row r="4410" spans="1:9">
      <c r="A4410" s="7"/>
      <c r="B4410" s="7"/>
      <c r="C4410" s="7"/>
      <c r="D4410" s="8"/>
      <c r="E4410" s="8"/>
      <c r="F4410" s="7"/>
      <c r="G4410" s="7"/>
      <c r="H4410" s="5"/>
      <c r="I4410" s="5"/>
    </row>
    <row r="4411" spans="1:9">
      <c r="A4411" s="7"/>
      <c r="B4411" s="7"/>
      <c r="C4411" s="7"/>
      <c r="D4411" s="8"/>
      <c r="E4411" s="8"/>
      <c r="F4411" s="7"/>
      <c r="G4411" s="7"/>
      <c r="H4411" s="5"/>
      <c r="I4411" s="5"/>
    </row>
    <row r="4412" spans="1:9" hidden="1" outlineLevel="1">
      <c r="A4412" s="7" t="s">
        <v>21467</v>
      </c>
      <c r="B4412" s="7" t="s">
        <v>21468</v>
      </c>
      <c r="C4412" s="7" t="s">
        <v>21469</v>
      </c>
      <c r="D4412" s="8">
        <v>12672000</v>
      </c>
      <c r="E4412" s="8">
        <v>10340000</v>
      </c>
      <c r="F4412" s="7" t="s">
        <v>3</v>
      </c>
      <c r="G4412" s="7" t="s">
        <v>3</v>
      </c>
      <c r="H4412" s="5">
        <v>7.6834105616401926E-5</v>
      </c>
      <c r="I4412" s="5">
        <v>5.903479785872406E-9</v>
      </c>
    </row>
    <row r="4413" spans="1:9" hidden="1" outlineLevel="1">
      <c r="A4413" s="7" t="s">
        <v>21470</v>
      </c>
      <c r="B4413" s="7" t="s">
        <v>21471</v>
      </c>
      <c r="C4413" s="7" t="s">
        <v>21469</v>
      </c>
      <c r="D4413" s="8">
        <v>7041000</v>
      </c>
      <c r="E4413" s="8">
        <v>13764000</v>
      </c>
      <c r="F4413" s="7" t="s">
        <v>3</v>
      </c>
      <c r="G4413" s="7" t="s">
        <v>3</v>
      </c>
      <c r="H4413" s="5">
        <v>4.2691677528810448E-5</v>
      </c>
      <c r="I4413" s="5">
        <v>1.8225793302239389E-9</v>
      </c>
    </row>
    <row r="4414" spans="1:9" hidden="1" outlineLevel="1">
      <c r="A4414" s="7" t="s">
        <v>21472</v>
      </c>
      <c r="B4414" s="7" t="s">
        <v>21473</v>
      </c>
      <c r="C4414" s="7" t="s">
        <v>21469</v>
      </c>
      <c r="D4414" s="8">
        <v>3733507000</v>
      </c>
      <c r="E4414" s="8">
        <v>2359102000</v>
      </c>
      <c r="F4414" s="7" t="s">
        <v>3</v>
      </c>
      <c r="G4414" s="7" t="s">
        <v>3</v>
      </c>
      <c r="H4414" s="5">
        <v>2.2637363569884463E-2</v>
      </c>
      <c r="I4414" s="5">
        <v>5.1245022939513224E-4</v>
      </c>
    </row>
    <row r="4415" spans="1:9" hidden="1" outlineLevel="1">
      <c r="A4415" s="7" t="s">
        <v>21474</v>
      </c>
      <c r="B4415" s="7" t="s">
        <v>21475</v>
      </c>
      <c r="C4415" s="7" t="s">
        <v>21469</v>
      </c>
      <c r="D4415" s="8">
        <v>57192650</v>
      </c>
      <c r="E4415" s="8">
        <v>46981710</v>
      </c>
      <c r="F4415" s="7" t="s">
        <v>3</v>
      </c>
      <c r="G4415" s="7" t="s">
        <v>3</v>
      </c>
      <c r="H4415" s="5">
        <v>3.4677605039314314E-4</v>
      </c>
      <c r="I4415" s="5">
        <v>1.2025362912626775E-7</v>
      </c>
    </row>
    <row r="4416" spans="1:9" hidden="1" outlineLevel="1">
      <c r="A4416" s="7" t="s">
        <v>21476</v>
      </c>
      <c r="B4416" s="7" t="s">
        <v>21477</v>
      </c>
      <c r="C4416" s="7" t="s">
        <v>21469</v>
      </c>
      <c r="D4416" s="8">
        <v>116149020</v>
      </c>
      <c r="E4416" s="8">
        <v>72284400</v>
      </c>
      <c r="F4416" s="7" t="s">
        <v>3</v>
      </c>
      <c r="G4416" s="7" t="s">
        <v>3</v>
      </c>
      <c r="H4416" s="5">
        <v>7.0424605981073076E-4</v>
      </c>
      <c r="I4416" s="5">
        <v>4.9596251275893936E-7</v>
      </c>
    </row>
    <row r="4417" spans="1:9" hidden="1" outlineLevel="1">
      <c r="A4417" s="7" t="s">
        <v>21478</v>
      </c>
      <c r="B4417" s="7" t="s">
        <v>21479</v>
      </c>
      <c r="C4417" s="7" t="s">
        <v>21469</v>
      </c>
      <c r="D4417" s="8">
        <v>40017000</v>
      </c>
      <c r="E4417" s="8">
        <v>117828000</v>
      </c>
      <c r="F4417" s="7" t="s">
        <v>3</v>
      </c>
      <c r="G4417" s="7" t="s">
        <v>3</v>
      </c>
      <c r="H4417" s="5">
        <v>2.4263497509876547E-4</v>
      </c>
      <c r="I4417" s="5">
        <v>5.8871731141178538E-8</v>
      </c>
    </row>
    <row r="4418" spans="1:9" hidden="1" outlineLevel="1">
      <c r="A4418" s="7" t="s">
        <v>21480</v>
      </c>
      <c r="B4418" s="7" t="s">
        <v>21481</v>
      </c>
      <c r="C4418" s="7" t="s">
        <v>21469</v>
      </c>
      <c r="D4418" s="8">
        <v>13309000</v>
      </c>
      <c r="E4418" s="8">
        <v>7593000</v>
      </c>
      <c r="F4418" s="7" t="s">
        <v>3</v>
      </c>
      <c r="G4418" s="7" t="s">
        <v>3</v>
      </c>
      <c r="H4418" s="5">
        <v>8.0696426108640574E-5</v>
      </c>
      <c r="I4418" s="5">
        <v>6.5119131867072881E-9</v>
      </c>
    </row>
    <row r="4419" spans="1:9" hidden="1" outlineLevel="1">
      <c r="A4419" s="7" t="s">
        <v>21482</v>
      </c>
      <c r="B4419" s="7" t="s">
        <v>21483</v>
      </c>
      <c r="C4419" s="7" t="s">
        <v>21469</v>
      </c>
      <c r="D4419" s="8">
        <v>434925000</v>
      </c>
      <c r="E4419" s="8">
        <v>380904000</v>
      </c>
      <c r="F4419" s="7" t="s">
        <v>3</v>
      </c>
      <c r="G4419" s="7" t="s">
        <v>3</v>
      </c>
      <c r="H4419" s="5">
        <v>2.6370796547674881E-3</v>
      </c>
      <c r="I4419" s="5">
        <v>6.9541891055886142E-6</v>
      </c>
    </row>
    <row r="4420" spans="1:9" hidden="1" outlineLevel="1">
      <c r="A4420" s="7" t="s">
        <v>21484</v>
      </c>
      <c r="B4420" s="7" t="s">
        <v>11927</v>
      </c>
      <c r="C4420" s="7" t="s">
        <v>21469</v>
      </c>
      <c r="D4420" s="8">
        <v>1221130000</v>
      </c>
      <c r="E4420" s="8">
        <v>1544778000</v>
      </c>
      <c r="F4420" s="7" t="s">
        <v>3</v>
      </c>
      <c r="G4420" s="7" t="s">
        <v>3</v>
      </c>
      <c r="H4420" s="5">
        <v>7.4040744469189464E-3</v>
      </c>
      <c r="I4420" s="5">
        <v>5.4820318415518101E-5</v>
      </c>
    </row>
    <row r="4421" spans="1:9" hidden="1" outlineLevel="1">
      <c r="A4421" s="7" t="s">
        <v>21485</v>
      </c>
      <c r="B4421" s="7" t="s">
        <v>21486</v>
      </c>
      <c r="C4421" s="7" t="s">
        <v>21469</v>
      </c>
      <c r="D4421" s="8">
        <v>9964953000</v>
      </c>
      <c r="E4421" s="8">
        <v>5284252000</v>
      </c>
      <c r="F4421" s="7" t="s">
        <v>3</v>
      </c>
      <c r="G4421" s="7" t="s">
        <v>3</v>
      </c>
      <c r="H4421" s="5">
        <v>6.0420474373775353E-2</v>
      </c>
      <c r="I4421" s="5">
        <v>3.6506337235520442E-3</v>
      </c>
    </row>
    <row r="4422" spans="1:9" hidden="1" outlineLevel="1">
      <c r="A4422" s="7" t="s">
        <v>21487</v>
      </c>
      <c r="B4422" s="7" t="s">
        <v>21488</v>
      </c>
      <c r="C4422" s="7" t="s">
        <v>21469</v>
      </c>
      <c r="D4422" s="8">
        <v>3549494000</v>
      </c>
      <c r="E4422" s="8">
        <v>8412934000</v>
      </c>
      <c r="F4422" s="7" t="s">
        <v>3</v>
      </c>
      <c r="G4422" s="7" t="s">
        <v>3</v>
      </c>
      <c r="H4422" s="5">
        <v>2.1521638011425578E-2</v>
      </c>
      <c r="I4422" s="5">
        <v>4.6318090269483831E-4</v>
      </c>
    </row>
    <row r="4423" spans="1:9" hidden="1" outlineLevel="1">
      <c r="A4423" s="7" t="s">
        <v>21489</v>
      </c>
      <c r="B4423" s="7" t="s">
        <v>1430</v>
      </c>
      <c r="C4423" s="7" t="s">
        <v>21469</v>
      </c>
      <c r="D4423" s="8">
        <v>249682000</v>
      </c>
      <c r="E4423" s="8">
        <v>165640000</v>
      </c>
      <c r="F4423" s="7" t="s">
        <v>3</v>
      </c>
      <c r="G4423" s="7" t="s">
        <v>3</v>
      </c>
      <c r="H4423" s="5">
        <v>1.5138962404130734E-3</v>
      </c>
      <c r="I4423" s="5">
        <v>2.2918818267368382E-6</v>
      </c>
    </row>
    <row r="4424" spans="1:9" hidden="1" outlineLevel="1">
      <c r="A4424" s="7" t="s">
        <v>21490</v>
      </c>
      <c r="B4424" s="7" t="s">
        <v>21491</v>
      </c>
      <c r="C4424" s="7" t="s">
        <v>21469</v>
      </c>
      <c r="D4424" s="8">
        <v>53000</v>
      </c>
      <c r="E4424" s="8">
        <v>103000</v>
      </c>
      <c r="F4424" s="7" t="s">
        <v>3</v>
      </c>
      <c r="G4424" s="7" t="s">
        <v>3</v>
      </c>
      <c r="H4424" s="5">
        <v>3.2135476623021639E-7</v>
      </c>
      <c r="I4424" s="5">
        <v>1.0326888577887702E-13</v>
      </c>
    </row>
    <row r="4425" spans="1:9" hidden="1" outlineLevel="1">
      <c r="A4425" s="7" t="s">
        <v>21492</v>
      </c>
      <c r="B4425" s="7" t="s">
        <v>21493</v>
      </c>
      <c r="C4425" s="7" t="s">
        <v>21469</v>
      </c>
      <c r="D4425" s="8">
        <v>272858000</v>
      </c>
      <c r="E4425" s="8">
        <v>536409000</v>
      </c>
      <c r="F4425" s="7" t="s">
        <v>3</v>
      </c>
      <c r="G4425" s="7" t="s">
        <v>3</v>
      </c>
      <c r="H4425" s="5">
        <v>1.6544192227178187E-3</v>
      </c>
      <c r="I4425" s="5">
        <v>2.7371029644982313E-6</v>
      </c>
    </row>
    <row r="4426" spans="1:9" hidden="1" outlineLevel="1">
      <c r="A4426" s="7" t="s">
        <v>21494</v>
      </c>
      <c r="B4426" s="7" t="s">
        <v>4814</v>
      </c>
      <c r="C4426" s="7" t="s">
        <v>21469</v>
      </c>
      <c r="D4426" s="8">
        <v>56501000</v>
      </c>
      <c r="E4426" s="8">
        <v>89904000</v>
      </c>
      <c r="F4426" s="7" t="s">
        <v>3</v>
      </c>
      <c r="G4426" s="7" t="s">
        <v>3</v>
      </c>
      <c r="H4426" s="5">
        <v>3.4258237069383882E-4</v>
      </c>
      <c r="I4426" s="5">
        <v>1.173626807102108E-7</v>
      </c>
    </row>
    <row r="4427" spans="1:9" hidden="1" outlineLevel="1">
      <c r="A4427" s="7" t="s">
        <v>21495</v>
      </c>
      <c r="B4427" s="7" t="s">
        <v>21496</v>
      </c>
      <c r="C4427" s="7" t="s">
        <v>21469</v>
      </c>
      <c r="D4427" s="8">
        <v>6305840</v>
      </c>
      <c r="E4427" s="8">
        <v>3699660</v>
      </c>
      <c r="F4427" s="7" t="s">
        <v>3</v>
      </c>
      <c r="G4427" s="7" t="s">
        <v>3</v>
      </c>
      <c r="H4427" s="5">
        <v>3.8234183756323546E-5</v>
      </c>
      <c r="I4427" s="5">
        <v>1.4618528075123153E-9</v>
      </c>
    </row>
    <row r="4428" spans="1:9" hidden="1" outlineLevel="1">
      <c r="A4428" s="7" t="s">
        <v>21497</v>
      </c>
      <c r="B4428" s="7" t="s">
        <v>21498</v>
      </c>
      <c r="C4428" s="7" t="s">
        <v>21469</v>
      </c>
      <c r="D4428" s="8">
        <v>1399862000</v>
      </c>
      <c r="E4428" s="8">
        <v>1856879000</v>
      </c>
      <c r="F4428" s="7" t="s">
        <v>3</v>
      </c>
      <c r="G4428" s="7" t="s">
        <v>3</v>
      </c>
      <c r="H4428" s="5">
        <v>8.4877797314068526E-3</v>
      </c>
      <c r="I4428" s="5">
        <v>7.2042404768880982E-5</v>
      </c>
    </row>
    <row r="4429" spans="1:9" hidden="1" outlineLevel="1">
      <c r="A4429" s="7" t="s">
        <v>21499</v>
      </c>
      <c r="B4429" s="7" t="s">
        <v>21500</v>
      </c>
      <c r="C4429" s="7" t="s">
        <v>21469</v>
      </c>
      <c r="D4429" s="8">
        <v>222303000</v>
      </c>
      <c r="E4429" s="8">
        <v>236931000</v>
      </c>
      <c r="F4429" s="7" t="s">
        <v>3</v>
      </c>
      <c r="G4429" s="7" t="s">
        <v>3</v>
      </c>
      <c r="H4429" s="5">
        <v>1.3478892188165245E-3</v>
      </c>
      <c r="I4429" s="5">
        <v>1.8168053462018207E-6</v>
      </c>
    </row>
    <row r="4430" spans="1:9" hidden="1" outlineLevel="1">
      <c r="A4430" s="7" t="s">
        <v>21501</v>
      </c>
      <c r="B4430" s="7" t="s">
        <v>8474</v>
      </c>
      <c r="C4430" s="7" t="s">
        <v>21469</v>
      </c>
      <c r="D4430" s="8">
        <v>2147767000</v>
      </c>
      <c r="E4430" s="8">
        <v>2908070000</v>
      </c>
      <c r="F4430" s="7" t="s">
        <v>3</v>
      </c>
      <c r="G4430" s="7" t="s">
        <v>3</v>
      </c>
      <c r="H4430" s="5">
        <v>1.3022550230225909E-2</v>
      </c>
      <c r="I4430" s="5">
        <v>1.6958681449875688E-4</v>
      </c>
    </row>
    <row r="4431" spans="1:9" hidden="1" outlineLevel="1">
      <c r="A4431" s="7" t="s">
        <v>21502</v>
      </c>
      <c r="B4431" s="7" t="s">
        <v>21503</v>
      </c>
      <c r="C4431" s="7" t="s">
        <v>21469</v>
      </c>
      <c r="D4431" s="8">
        <v>14586000</v>
      </c>
      <c r="E4431" s="8">
        <v>9205000</v>
      </c>
      <c r="F4431" s="7" t="s">
        <v>3</v>
      </c>
      <c r="G4431" s="7" t="s">
        <v>3</v>
      </c>
      <c r="H4431" s="5">
        <v>8.8439256985545973E-5</v>
      </c>
      <c r="I4431" s="5">
        <v>7.8215021761554425E-9</v>
      </c>
    </row>
    <row r="4432" spans="1:9" hidden="1" outlineLevel="1">
      <c r="A4432" s="7" t="s">
        <v>21504</v>
      </c>
      <c r="B4432" s="7" t="s">
        <v>21505</v>
      </c>
      <c r="C4432" s="7" t="s">
        <v>21469</v>
      </c>
      <c r="D4432" s="8">
        <v>364768000</v>
      </c>
      <c r="E4432" s="8">
        <v>341158000</v>
      </c>
      <c r="F4432" s="7" t="s">
        <v>3</v>
      </c>
      <c r="G4432" s="7" t="s">
        <v>3</v>
      </c>
      <c r="H4432" s="5">
        <v>2.2116968937408222E-3</v>
      </c>
      <c r="I4432" s="5">
        <v>4.8916031497828018E-6</v>
      </c>
    </row>
    <row r="4433" spans="1:9" hidden="1" outlineLevel="1">
      <c r="A4433" s="7" t="s">
        <v>21506</v>
      </c>
      <c r="B4433" s="7" t="s">
        <v>21507</v>
      </c>
      <c r="C4433" s="7" t="s">
        <v>21469</v>
      </c>
      <c r="D4433" s="8">
        <v>17148000</v>
      </c>
      <c r="E4433" s="8">
        <v>25466000</v>
      </c>
      <c r="F4433" s="7" t="s">
        <v>3</v>
      </c>
      <c r="G4433" s="7" t="s">
        <v>3</v>
      </c>
      <c r="H4433" s="5">
        <v>1.0397342511916511E-4</v>
      </c>
      <c r="I4433" s="5">
        <v>1.0810473131010633E-8</v>
      </c>
    </row>
    <row r="4434" spans="1:9" hidden="1" outlineLevel="1">
      <c r="A4434" s="7" t="s">
        <v>21508</v>
      </c>
      <c r="B4434" s="7" t="s">
        <v>21509</v>
      </c>
      <c r="C4434" s="7" t="s">
        <v>21469</v>
      </c>
      <c r="D4434" s="8">
        <v>1262006000</v>
      </c>
      <c r="E4434" s="8">
        <v>2073885000</v>
      </c>
      <c r="F4434" s="7" t="s">
        <v>3</v>
      </c>
      <c r="G4434" s="7" t="s">
        <v>3</v>
      </c>
      <c r="H4434" s="5">
        <v>7.6519177945496321E-3</v>
      </c>
      <c r="I4434" s="5">
        <v>5.8551845934545309E-5</v>
      </c>
    </row>
    <row r="4435" spans="1:9" hidden="1" outlineLevel="1">
      <c r="A4435" s="7" t="s">
        <v>21510</v>
      </c>
      <c r="B4435" s="7" t="s">
        <v>21511</v>
      </c>
      <c r="C4435" s="7" t="s">
        <v>21469</v>
      </c>
      <c r="D4435" s="8">
        <v>2459878000</v>
      </c>
      <c r="E4435" s="8">
        <v>1334169000</v>
      </c>
      <c r="F4435" s="7" t="s">
        <v>3</v>
      </c>
      <c r="G4435" s="7" t="s">
        <v>3</v>
      </c>
      <c r="H4435" s="5">
        <v>1.4914972068770797E-2</v>
      </c>
      <c r="I4435" s="5">
        <v>2.2245639181221302E-4</v>
      </c>
    </row>
    <row r="4436" spans="1:9" hidden="1" outlineLevel="1">
      <c r="A4436" s="7" t="s">
        <v>21512</v>
      </c>
      <c r="B4436" s="7" t="s">
        <v>21513</v>
      </c>
      <c r="C4436" s="7" t="s">
        <v>21469</v>
      </c>
      <c r="D4436" s="8">
        <v>1794962000</v>
      </c>
      <c r="E4436" s="8">
        <v>1201205000</v>
      </c>
      <c r="F4436" s="7" t="s">
        <v>3</v>
      </c>
      <c r="G4436" s="7" t="s">
        <v>3</v>
      </c>
      <c r="H4436" s="5">
        <v>1.0883388564190976E-2</v>
      </c>
      <c r="I4436" s="5">
        <v>1.1844814663916292E-4</v>
      </c>
    </row>
    <row r="4437" spans="1:9" hidden="1" outlineLevel="1">
      <c r="A4437" s="7" t="s">
        <v>21514</v>
      </c>
      <c r="B4437" s="7" t="s">
        <v>21515</v>
      </c>
      <c r="C4437" s="7" t="s">
        <v>21469</v>
      </c>
      <c r="D4437" s="8">
        <v>99657000</v>
      </c>
      <c r="E4437" s="8">
        <v>45908000</v>
      </c>
      <c r="F4437" s="7" t="s">
        <v>3</v>
      </c>
      <c r="G4437" s="7" t="s">
        <v>3</v>
      </c>
      <c r="H4437" s="5">
        <v>6.0425003656989953E-4</v>
      </c>
      <c r="I4437" s="5">
        <v>3.6511810669472492E-7</v>
      </c>
    </row>
    <row r="4438" spans="1:9" hidden="1" outlineLevel="1">
      <c r="A4438" s="7" t="s">
        <v>21516</v>
      </c>
      <c r="B4438" s="7" t="s">
        <v>21517</v>
      </c>
      <c r="C4438" s="7" t="s">
        <v>21469</v>
      </c>
      <c r="D4438" s="8">
        <v>2837190000</v>
      </c>
      <c r="E4438" s="8">
        <v>3868086000</v>
      </c>
      <c r="F4438" s="7" t="s">
        <v>3</v>
      </c>
      <c r="G4438" s="7" t="s">
        <v>3</v>
      </c>
      <c r="H4438" s="5">
        <v>1.7202726966051088E-2</v>
      </c>
      <c r="I4438" s="5">
        <v>2.9593381506850126E-4</v>
      </c>
    </row>
    <row r="4439" spans="1:9" hidden="1" outlineLevel="1">
      <c r="A4439" s="7" t="s">
        <v>21518</v>
      </c>
      <c r="B4439" s="7" t="s">
        <v>21519</v>
      </c>
      <c r="C4439" s="7" t="s">
        <v>21469</v>
      </c>
      <c r="D4439" s="8">
        <v>0</v>
      </c>
      <c r="E4439" s="8">
        <v>5963000</v>
      </c>
      <c r="F4439" s="7" t="s">
        <v>3</v>
      </c>
      <c r="G4439" s="7" t="s">
        <v>3</v>
      </c>
      <c r="H4439" s="5">
        <v>0</v>
      </c>
      <c r="I4439" s="5">
        <v>0</v>
      </c>
    </row>
    <row r="4440" spans="1:9" hidden="1" outlineLevel="1">
      <c r="A4440" s="7" t="s">
        <v>21520</v>
      </c>
      <c r="B4440" s="7" t="s">
        <v>21521</v>
      </c>
      <c r="C4440" s="7" t="s">
        <v>21469</v>
      </c>
      <c r="D4440" s="8">
        <v>285693000</v>
      </c>
      <c r="E4440" s="8">
        <v>137840000</v>
      </c>
      <c r="F4440" s="7" t="s">
        <v>3</v>
      </c>
      <c r="G4440" s="7" t="s">
        <v>3</v>
      </c>
      <c r="H4440" s="5">
        <v>1.7322416458228154E-3</v>
      </c>
      <c r="I4440" s="5">
        <v>3.0006611195229361E-6</v>
      </c>
    </row>
    <row r="4441" spans="1:9" hidden="1" outlineLevel="1">
      <c r="A4441" s="7" t="s">
        <v>21522</v>
      </c>
      <c r="B4441" s="7" t="s">
        <v>21523</v>
      </c>
      <c r="C4441" s="7" t="s">
        <v>21469</v>
      </c>
      <c r="D4441" s="8">
        <v>1126890000</v>
      </c>
      <c r="E4441" s="8">
        <v>762069000</v>
      </c>
      <c r="F4441" s="7" t="s">
        <v>3</v>
      </c>
      <c r="G4441" s="7" t="s">
        <v>3</v>
      </c>
      <c r="H4441" s="5">
        <v>6.8326692927767651E-3</v>
      </c>
      <c r="I4441" s="5">
        <v>4.6685369664454542E-5</v>
      </c>
    </row>
    <row r="4442" spans="1:9" hidden="1" outlineLevel="1">
      <c r="A4442" s="7" t="s">
        <v>21524</v>
      </c>
      <c r="B4442" s="7" t="s">
        <v>21525</v>
      </c>
      <c r="C4442" s="7" t="s">
        <v>21469</v>
      </c>
      <c r="D4442" s="8">
        <v>535829000</v>
      </c>
      <c r="E4442" s="8">
        <v>361770000</v>
      </c>
      <c r="F4442" s="7" t="s">
        <v>3</v>
      </c>
      <c r="G4442" s="7" t="s">
        <v>3</v>
      </c>
      <c r="H4442" s="5">
        <v>3.248890623290012E-3</v>
      </c>
      <c r="I4442" s="5">
        <v>1.0555290282101763E-5</v>
      </c>
    </row>
    <row r="4443" spans="1:9" hidden="1" outlineLevel="1">
      <c r="A4443" s="7" t="s">
        <v>21526</v>
      </c>
      <c r="B4443" s="7" t="s">
        <v>21527</v>
      </c>
      <c r="C4443" s="7" t="s">
        <v>21469</v>
      </c>
      <c r="D4443" s="8">
        <v>27990460</v>
      </c>
      <c r="E4443" s="8">
        <v>45556470</v>
      </c>
      <c r="F4443" s="7" t="s">
        <v>3</v>
      </c>
      <c r="G4443" s="7" t="s">
        <v>3</v>
      </c>
      <c r="H4443" s="5">
        <v>1.697144854712495E-4</v>
      </c>
      <c r="I4443" s="5">
        <v>2.8803006578770958E-8</v>
      </c>
    </row>
    <row r="4444" spans="1:9" hidden="1" outlineLevel="1">
      <c r="A4444" s="7" t="s">
        <v>21528</v>
      </c>
      <c r="B4444" s="7" t="s">
        <v>21529</v>
      </c>
      <c r="C4444" s="7" t="s">
        <v>21469</v>
      </c>
      <c r="D4444" s="8">
        <v>525000</v>
      </c>
      <c r="E4444" s="8">
        <v>557000</v>
      </c>
      <c r="F4444" s="7" t="s">
        <v>3</v>
      </c>
      <c r="G4444" s="7" t="s">
        <v>3</v>
      </c>
      <c r="H4444" s="5">
        <v>3.1832311749219548E-6</v>
      </c>
      <c r="I4444" s="5">
        <v>1.0132960712995009E-11</v>
      </c>
    </row>
    <row r="4445" spans="1:9" hidden="1" outlineLevel="1">
      <c r="A4445" s="7" t="s">
        <v>21530</v>
      </c>
      <c r="B4445" s="7" t="s">
        <v>576</v>
      </c>
      <c r="C4445" s="7" t="s">
        <v>21469</v>
      </c>
      <c r="D4445" s="8">
        <v>52724000</v>
      </c>
      <c r="E4445" s="8">
        <v>97529000</v>
      </c>
      <c r="F4445" s="7" t="s">
        <v>3</v>
      </c>
      <c r="G4445" s="7" t="s">
        <v>3</v>
      </c>
      <c r="H4445" s="5">
        <v>3.1968129612682889E-4</v>
      </c>
      <c r="I4445" s="5">
        <v>1.0219613109332926E-7</v>
      </c>
    </row>
    <row r="4446" spans="1:9" hidden="1" outlineLevel="1">
      <c r="A4446" s="7" t="s">
        <v>21531</v>
      </c>
      <c r="B4446" s="7" t="s">
        <v>21532</v>
      </c>
      <c r="C4446" s="7" t="s">
        <v>21469</v>
      </c>
      <c r="D4446" s="8">
        <v>64475000</v>
      </c>
      <c r="E4446" s="8">
        <v>52509000</v>
      </c>
      <c r="F4446" s="7" t="s">
        <v>3</v>
      </c>
      <c r="G4446" s="7" t="s">
        <v>3</v>
      </c>
      <c r="H4446" s="5">
        <v>3.9093110476779629E-4</v>
      </c>
      <c r="I4446" s="5">
        <v>1.5282712867496973E-7</v>
      </c>
    </row>
    <row r="4447" spans="1:9" hidden="1" outlineLevel="1">
      <c r="A4447" s="7" t="s">
        <v>21533</v>
      </c>
      <c r="B4447" s="7" t="s">
        <v>21534</v>
      </c>
      <c r="C4447" s="7" t="s">
        <v>21469</v>
      </c>
      <c r="D4447" s="8">
        <v>44579000</v>
      </c>
      <c r="E4447" s="8">
        <v>25596000</v>
      </c>
      <c r="F4447" s="7" t="s">
        <v>3</v>
      </c>
      <c r="G4447" s="7" t="s">
        <v>3</v>
      </c>
      <c r="H4447" s="5">
        <v>2.7029573818446824E-4</v>
      </c>
      <c r="I4447" s="5">
        <v>7.3059786080686597E-8</v>
      </c>
    </row>
    <row r="4448" spans="1:9" hidden="1" outlineLevel="1">
      <c r="A4448" s="7" t="s">
        <v>21535</v>
      </c>
      <c r="B4448" s="7" t="s">
        <v>21536</v>
      </c>
      <c r="C4448" s="7" t="s">
        <v>21469</v>
      </c>
      <c r="D4448" s="8">
        <v>168087000</v>
      </c>
      <c r="E4448" s="8">
        <v>59733000</v>
      </c>
      <c r="F4448" s="7" t="s">
        <v>3</v>
      </c>
      <c r="G4448" s="7" t="s">
        <v>3</v>
      </c>
      <c r="H4448" s="5">
        <v>1.0191614828554412E-3</v>
      </c>
      <c r="I4448" s="5">
        <v>1.0386901281361018E-6</v>
      </c>
    </row>
    <row r="4449" spans="1:9" hidden="1" outlineLevel="1">
      <c r="A4449" s="7" t="s">
        <v>21537</v>
      </c>
      <c r="B4449" s="7" t="s">
        <v>21538</v>
      </c>
      <c r="C4449" s="7" t="s">
        <v>21469</v>
      </c>
      <c r="D4449" s="8">
        <v>37135210</v>
      </c>
      <c r="E4449" s="8">
        <v>28967640</v>
      </c>
      <c r="F4449" s="7" t="s">
        <v>3</v>
      </c>
      <c r="G4449" s="7" t="s">
        <v>3</v>
      </c>
      <c r="H4449" s="5">
        <v>2.2516182506528292E-4</v>
      </c>
      <c r="I4449" s="5">
        <v>5.0697847466729066E-8</v>
      </c>
    </row>
    <row r="4450" spans="1:9" hidden="1" outlineLevel="1">
      <c r="A4450" s="7" t="s">
        <v>21539</v>
      </c>
      <c r="B4450" s="7" t="s">
        <v>21540</v>
      </c>
      <c r="C4450" s="7" t="s">
        <v>21469</v>
      </c>
      <c r="D4450" s="8">
        <v>200713000</v>
      </c>
      <c r="E4450" s="8">
        <v>120022000</v>
      </c>
      <c r="F4450" s="7" t="s">
        <v>3</v>
      </c>
      <c r="G4450" s="7" t="s">
        <v>3</v>
      </c>
      <c r="H4450" s="5">
        <v>1.2169826263087817E-3</v>
      </c>
      <c r="I4450" s="5">
        <v>1.4810467127374198E-6</v>
      </c>
    </row>
    <row r="4451" spans="1:9" hidden="1" outlineLevel="1">
      <c r="A4451" s="7" t="s">
        <v>21541</v>
      </c>
      <c r="B4451" s="7" t="s">
        <v>21542</v>
      </c>
      <c r="C4451" s="7" t="s">
        <v>21469</v>
      </c>
      <c r="D4451" s="8">
        <v>2364227000</v>
      </c>
      <c r="E4451" s="8">
        <v>1328096000</v>
      </c>
      <c r="F4451" s="7" t="s">
        <v>3</v>
      </c>
      <c r="G4451" s="7" t="s">
        <v>3</v>
      </c>
      <c r="H4451" s="5">
        <v>1.4335011601889922E-2</v>
      </c>
      <c r="I4451" s="5">
        <v>2.0549255762631865E-4</v>
      </c>
    </row>
    <row r="4452" spans="1:9" hidden="1" outlineLevel="1">
      <c r="A4452" s="7" t="s">
        <v>21543</v>
      </c>
      <c r="B4452" s="7" t="s">
        <v>21544</v>
      </c>
      <c r="C4452" s="7" t="s">
        <v>21469</v>
      </c>
      <c r="D4452" s="8">
        <v>1512854000</v>
      </c>
      <c r="E4452" s="8">
        <v>1888769000</v>
      </c>
      <c r="F4452" s="7" t="s">
        <v>3</v>
      </c>
      <c r="G4452" s="7" t="s">
        <v>3</v>
      </c>
      <c r="H4452" s="5">
        <v>9.1728838398197707E-3</v>
      </c>
      <c r="I4452" s="5">
        <v>8.41417979388267E-5</v>
      </c>
    </row>
    <row r="4453" spans="1:9" hidden="1" outlineLevel="1">
      <c r="A4453" s="7" t="s">
        <v>21545</v>
      </c>
      <c r="B4453" s="7" t="s">
        <v>1054</v>
      </c>
      <c r="C4453" s="7" t="s">
        <v>21469</v>
      </c>
      <c r="D4453" s="8">
        <v>486270000</v>
      </c>
      <c r="E4453" s="8">
        <v>821734000</v>
      </c>
      <c r="F4453" s="7" t="s">
        <v>3</v>
      </c>
      <c r="G4453" s="7" t="s">
        <v>3</v>
      </c>
      <c r="H4453" s="5">
        <v>2.9483996636748551E-3</v>
      </c>
      <c r="I4453" s="5">
        <v>8.6930605767579987E-6</v>
      </c>
    </row>
    <row r="4454" spans="1:9" hidden="1" outlineLevel="1">
      <c r="A4454" s="7" t="s">
        <v>21546</v>
      </c>
      <c r="B4454" s="7" t="s">
        <v>1351</v>
      </c>
      <c r="C4454" s="7" t="s">
        <v>21469</v>
      </c>
      <c r="D4454" s="8">
        <v>605150000</v>
      </c>
      <c r="E4454" s="8">
        <v>579927000</v>
      </c>
      <c r="F4454" s="7" t="s">
        <v>3</v>
      </c>
      <c r="G4454" s="7" t="s">
        <v>3</v>
      </c>
      <c r="H4454" s="5">
        <v>3.6692044676267066E-3</v>
      </c>
      <c r="I4454" s="5">
        <v>1.3463061425251783E-5</v>
      </c>
    </row>
    <row r="4455" spans="1:9" hidden="1" outlineLevel="1">
      <c r="A4455" s="7" t="s">
        <v>21547</v>
      </c>
      <c r="B4455" s="7" t="s">
        <v>1724</v>
      </c>
      <c r="C4455" s="7" t="s">
        <v>21469</v>
      </c>
      <c r="D4455" s="8">
        <v>2924997000</v>
      </c>
      <c r="E4455" s="8">
        <v>3450785000</v>
      </c>
      <c r="F4455" s="7" t="s">
        <v>3</v>
      </c>
      <c r="G4455" s="7" t="s">
        <v>3</v>
      </c>
      <c r="H4455" s="5">
        <v>1.7735126927529894E-2</v>
      </c>
      <c r="I4455" s="5">
        <v>3.1453472713559592E-4</v>
      </c>
    </row>
    <row r="4456" spans="1:9" hidden="1" outlineLevel="1">
      <c r="A4456" s="7" t="s">
        <v>21548</v>
      </c>
      <c r="B4456" s="7" t="s">
        <v>21549</v>
      </c>
      <c r="C4456" s="7" t="s">
        <v>21469</v>
      </c>
      <c r="D4456" s="8">
        <v>1704021000</v>
      </c>
      <c r="E4456" s="8">
        <v>2280130000</v>
      </c>
      <c r="F4456" s="7" t="s">
        <v>3</v>
      </c>
      <c r="G4456" s="7" t="s">
        <v>3</v>
      </c>
      <c r="H4456" s="5">
        <v>1.0331986228422256E-2</v>
      </c>
      <c r="I4456" s="5">
        <v>1.0674993942430716E-4</v>
      </c>
    </row>
    <row r="4457" spans="1:9" hidden="1" outlineLevel="1">
      <c r="A4457" s="7" t="s">
        <v>21550</v>
      </c>
      <c r="B4457" s="7" t="s">
        <v>21551</v>
      </c>
      <c r="C4457" s="7" t="s">
        <v>21469</v>
      </c>
      <c r="D4457" s="8">
        <v>1330580</v>
      </c>
      <c r="E4457" s="8">
        <v>2043040</v>
      </c>
      <c r="F4457" s="7" t="s">
        <v>3</v>
      </c>
      <c r="G4457" s="7" t="s">
        <v>3</v>
      </c>
      <c r="H4457" s="5">
        <v>8.0677023556717243E-6</v>
      </c>
      <c r="I4457" s="5">
        <v>6.5087821299711092E-11</v>
      </c>
    </row>
    <row r="4458" spans="1:9" hidden="1" outlineLevel="1">
      <c r="A4458" s="7" t="s">
        <v>21552</v>
      </c>
      <c r="B4458" s="7" t="s">
        <v>626</v>
      </c>
      <c r="C4458" s="7" t="s">
        <v>21469</v>
      </c>
      <c r="D4458" s="8">
        <v>19913800000</v>
      </c>
      <c r="E4458" s="8">
        <v>36991700000</v>
      </c>
      <c r="F4458" s="7" t="s">
        <v>3</v>
      </c>
      <c r="G4458" s="7" t="s">
        <v>3</v>
      </c>
      <c r="H4458" s="5">
        <v>0.12074329327840157</v>
      </c>
      <c r="I4458" s="5">
        <v>1.4578942871714093E-2</v>
      </c>
    </row>
    <row r="4459" spans="1:9" hidden="1" outlineLevel="1">
      <c r="A4459" s="7" t="s">
        <v>21553</v>
      </c>
      <c r="B4459" s="7" t="s">
        <v>21554</v>
      </c>
      <c r="C4459" s="7" t="s">
        <v>21469</v>
      </c>
      <c r="D4459" s="8">
        <v>7752728000</v>
      </c>
      <c r="E4459" s="8">
        <v>9090385000</v>
      </c>
      <c r="F4459" s="7" t="s">
        <v>3</v>
      </c>
      <c r="G4459" s="7" t="s">
        <v>3</v>
      </c>
      <c r="H4459" s="5">
        <v>4.7007096114838741E-2</v>
      </c>
      <c r="I4459" s="5">
        <v>2.2096670851496874E-3</v>
      </c>
    </row>
    <row r="4460" spans="1:9" hidden="1" outlineLevel="1">
      <c r="A4460" s="7" t="s">
        <v>21555</v>
      </c>
      <c r="B4460" s="7" t="s">
        <v>21556</v>
      </c>
      <c r="C4460" s="7" t="s">
        <v>21469</v>
      </c>
      <c r="D4460" s="8">
        <v>4877885000</v>
      </c>
      <c r="E4460" s="8">
        <v>4968020000</v>
      </c>
      <c r="F4460" s="7" t="s">
        <v>3</v>
      </c>
      <c r="G4460" s="7" t="s">
        <v>3</v>
      </c>
      <c r="H4460" s="5">
        <v>2.9576067808922246E-2</v>
      </c>
      <c r="I4460" s="5">
        <v>8.7474378703796679E-4</v>
      </c>
    </row>
    <row r="4461" spans="1:9" hidden="1" outlineLevel="1">
      <c r="A4461" s="7" t="s">
        <v>21557</v>
      </c>
      <c r="B4461" s="7" t="s">
        <v>21558</v>
      </c>
      <c r="C4461" s="7" t="s">
        <v>21469</v>
      </c>
      <c r="D4461" s="8">
        <v>531120000</v>
      </c>
      <c r="E4461" s="8">
        <v>845906000</v>
      </c>
      <c r="F4461" s="7" t="s">
        <v>3</v>
      </c>
      <c r="G4461" s="7" t="s">
        <v>3</v>
      </c>
      <c r="H4461" s="5">
        <v>3.2203385554753308E-3</v>
      </c>
      <c r="I4461" s="5">
        <v>1.037058041188094E-5</v>
      </c>
    </row>
    <row r="4462" spans="1:9" hidden="1" outlineLevel="1">
      <c r="A4462" s="7" t="s">
        <v>21559</v>
      </c>
      <c r="B4462" s="7" t="s">
        <v>21560</v>
      </c>
      <c r="C4462" s="7" t="s">
        <v>21469</v>
      </c>
      <c r="D4462" s="8">
        <v>848548000</v>
      </c>
      <c r="E4462" s="8">
        <v>580073000</v>
      </c>
      <c r="F4462" s="7" t="s">
        <v>3</v>
      </c>
      <c r="G4462" s="7" t="s">
        <v>3</v>
      </c>
      <c r="H4462" s="5">
        <v>5.1449989467003332E-3</v>
      </c>
      <c r="I4462" s="5">
        <v>2.6471014161547536E-5</v>
      </c>
    </row>
    <row r="4463" spans="1:9" hidden="1" outlineLevel="1">
      <c r="A4463" s="7" t="s">
        <v>21561</v>
      </c>
      <c r="B4463" s="7" t="s">
        <v>21562</v>
      </c>
      <c r="C4463" s="7" t="s">
        <v>21469</v>
      </c>
      <c r="D4463" s="8">
        <v>140825360</v>
      </c>
      <c r="E4463" s="8">
        <v>121270560</v>
      </c>
      <c r="F4463" s="7" t="s">
        <v>3</v>
      </c>
      <c r="G4463" s="7" t="s">
        <v>3</v>
      </c>
      <c r="H4463" s="5">
        <v>8.5386604985068055E-4</v>
      </c>
      <c r="I4463" s="5">
        <v>7.290872310876049E-7</v>
      </c>
    </row>
    <row r="4464" spans="1:9" hidden="1" outlineLevel="1">
      <c r="A4464" s="7" t="s">
        <v>21563</v>
      </c>
      <c r="B4464" s="7" t="s">
        <v>21564</v>
      </c>
      <c r="C4464" s="7" t="s">
        <v>21469</v>
      </c>
      <c r="D4464" s="8">
        <v>2789147000</v>
      </c>
      <c r="E4464" s="8">
        <v>3852513000</v>
      </c>
      <c r="F4464" s="7" t="s">
        <v>3</v>
      </c>
      <c r="G4464" s="7" t="s">
        <v>3</v>
      </c>
      <c r="H4464" s="5">
        <v>1.691142796540961E-2</v>
      </c>
      <c r="I4464" s="5">
        <v>2.8599639582923821E-4</v>
      </c>
    </row>
    <row r="4465" spans="1:9" hidden="1" outlineLevel="1">
      <c r="A4465" s="7" t="s">
        <v>21565</v>
      </c>
      <c r="B4465" s="7" t="s">
        <v>21566</v>
      </c>
      <c r="C4465" s="7" t="s">
        <v>21469</v>
      </c>
      <c r="D4465" s="8">
        <v>1378700000</v>
      </c>
      <c r="E4465" s="8">
        <v>974200000</v>
      </c>
      <c r="F4465" s="7" t="s">
        <v>3</v>
      </c>
      <c r="G4465" s="7" t="s">
        <v>3</v>
      </c>
      <c r="H4465" s="5">
        <v>8.3594682302188562E-3</v>
      </c>
      <c r="I4465" s="5">
        <v>6.9880709092038371E-5</v>
      </c>
    </row>
    <row r="4466" spans="1:9" hidden="1" outlineLevel="1">
      <c r="A4466" s="7" t="s">
        <v>21567</v>
      </c>
      <c r="B4466" s="7" t="s">
        <v>2761</v>
      </c>
      <c r="C4466" s="7" t="s">
        <v>21469</v>
      </c>
      <c r="D4466" s="8">
        <v>13215971000</v>
      </c>
      <c r="E4466" s="8">
        <v>13274362000</v>
      </c>
      <c r="F4466" s="7" t="s">
        <v>3</v>
      </c>
      <c r="G4466" s="7" t="s">
        <v>3</v>
      </c>
      <c r="H4466" s="5">
        <v>8.0132363607741869E-2</v>
      </c>
      <c r="I4466" s="5">
        <v>6.421195697363353E-3</v>
      </c>
    </row>
    <row r="4467" spans="1:9" hidden="1" outlineLevel="1">
      <c r="A4467" s="7" t="s">
        <v>21568</v>
      </c>
      <c r="B4467" s="7" t="s">
        <v>21569</v>
      </c>
      <c r="C4467" s="7" t="s">
        <v>21469</v>
      </c>
      <c r="D4467" s="8">
        <v>87930</v>
      </c>
      <c r="E4467" s="8">
        <v>88740</v>
      </c>
      <c r="F4467" s="7" t="s">
        <v>3</v>
      </c>
      <c r="G4467" s="7" t="s">
        <v>3</v>
      </c>
      <c r="H4467" s="5">
        <v>5.331457470683571E-7</v>
      </c>
      <c r="I4467" s="5">
        <v>2.8424438761707662E-13</v>
      </c>
    </row>
    <row r="4468" spans="1:9" hidden="1" outlineLevel="1">
      <c r="A4468" s="7" t="s">
        <v>21570</v>
      </c>
      <c r="B4468" s="7" t="s">
        <v>21571</v>
      </c>
      <c r="C4468" s="7" t="s">
        <v>21469</v>
      </c>
      <c r="D4468" s="8">
        <v>52042000</v>
      </c>
      <c r="E4468" s="8">
        <v>32752000</v>
      </c>
      <c r="F4468" s="7" t="s">
        <v>3</v>
      </c>
      <c r="G4468" s="7" t="s">
        <v>3</v>
      </c>
      <c r="H4468" s="5">
        <v>3.1554612724816832E-4</v>
      </c>
      <c r="I4468" s="5">
        <v>9.956935842131723E-8</v>
      </c>
    </row>
    <row r="4469" spans="1:9" hidden="1" outlineLevel="1">
      <c r="A4469" s="7" t="s">
        <v>21572</v>
      </c>
      <c r="B4469" s="7" t="s">
        <v>21573</v>
      </c>
      <c r="C4469" s="7" t="s">
        <v>21469</v>
      </c>
      <c r="D4469" s="8"/>
      <c r="E4469" s="8"/>
      <c r="F4469" s="7" t="s">
        <v>3</v>
      </c>
      <c r="G4469" s="7" t="s">
        <v>3</v>
      </c>
      <c r="H4469" s="5">
        <v>0</v>
      </c>
      <c r="I4469" s="5">
        <v>0</v>
      </c>
    </row>
    <row r="4470" spans="1:9" hidden="1" outlineLevel="1">
      <c r="A4470" s="7" t="s">
        <v>21574</v>
      </c>
      <c r="B4470" s="7" t="s">
        <v>21575</v>
      </c>
      <c r="C4470" s="7" t="s">
        <v>21469</v>
      </c>
      <c r="D4470" s="8"/>
      <c r="E4470" s="8"/>
      <c r="F4470" s="7" t="s">
        <v>3</v>
      </c>
      <c r="G4470" s="7" t="s">
        <v>3</v>
      </c>
      <c r="H4470" s="5">
        <v>0</v>
      </c>
      <c r="I4470" s="5">
        <v>0</v>
      </c>
    </row>
    <row r="4471" spans="1:9" hidden="1" outlineLevel="1">
      <c r="A4471" s="7" t="s">
        <v>21576</v>
      </c>
      <c r="B4471" s="7" t="s">
        <v>21577</v>
      </c>
      <c r="C4471" s="7" t="s">
        <v>21469</v>
      </c>
      <c r="D4471" s="8">
        <v>9274000</v>
      </c>
      <c r="E4471" s="8">
        <v>7078000</v>
      </c>
      <c r="F4471" s="7" t="s">
        <v>3</v>
      </c>
      <c r="G4471" s="7" t="s">
        <v>3</v>
      </c>
      <c r="H4471" s="5">
        <v>5.6231020792811826E-5</v>
      </c>
      <c r="I4471" s="5">
        <v>3.1619276994016359E-9</v>
      </c>
    </row>
    <row r="4472" spans="1:9" hidden="1" outlineLevel="1">
      <c r="A4472" s="7" t="s">
        <v>21578</v>
      </c>
      <c r="B4472" s="7" t="s">
        <v>21579</v>
      </c>
      <c r="C4472" s="7" t="s">
        <v>21469</v>
      </c>
      <c r="D4472" s="8">
        <v>4934000</v>
      </c>
      <c r="E4472" s="8">
        <v>26170000</v>
      </c>
      <c r="F4472" s="7" t="s">
        <v>3</v>
      </c>
      <c r="G4472" s="7" t="s">
        <v>3</v>
      </c>
      <c r="H4472" s="5">
        <v>2.9916309746790333E-5</v>
      </c>
      <c r="I4472" s="5">
        <v>8.9498558886590232E-10</v>
      </c>
    </row>
    <row r="4473" spans="1:9" hidden="1" outlineLevel="1">
      <c r="A4473" s="7" t="s">
        <v>21580</v>
      </c>
      <c r="B4473" s="7" t="s">
        <v>21581</v>
      </c>
      <c r="C4473" s="7" t="s">
        <v>21469</v>
      </c>
      <c r="D4473" s="8"/>
      <c r="E4473" s="8"/>
      <c r="F4473" s="7" t="s">
        <v>3</v>
      </c>
      <c r="G4473" s="7" t="s">
        <v>3</v>
      </c>
      <c r="H4473" s="5">
        <v>0</v>
      </c>
      <c r="I4473" s="5">
        <v>0</v>
      </c>
    </row>
    <row r="4474" spans="1:9" hidden="1" outlineLevel="1">
      <c r="A4474" s="7" t="s">
        <v>21582</v>
      </c>
      <c r="B4474" s="7" t="s">
        <v>2374</v>
      </c>
      <c r="C4474" s="7" t="s">
        <v>21469</v>
      </c>
      <c r="D4474" s="8">
        <v>4721100000</v>
      </c>
      <c r="E4474" s="8">
        <v>5902200000</v>
      </c>
      <c r="F4474" s="7" t="s">
        <v>3</v>
      </c>
      <c r="G4474" s="7" t="s">
        <v>3</v>
      </c>
      <c r="H4474" s="5">
        <v>2.862543371414103E-2</v>
      </c>
      <c r="I4474" s="5">
        <v>8.1941545532268189E-4</v>
      </c>
    </row>
    <row r="4475" spans="1:9" hidden="1" outlineLevel="1">
      <c r="A4475" s="7" t="s">
        <v>21583</v>
      </c>
      <c r="B4475" s="7" t="s">
        <v>21584</v>
      </c>
      <c r="C4475" s="7" t="s">
        <v>21469</v>
      </c>
      <c r="D4475" s="8">
        <v>12134510</v>
      </c>
      <c r="E4475" s="8">
        <v>10824390</v>
      </c>
      <c r="F4475" s="7" t="s">
        <v>3</v>
      </c>
      <c r="G4475" s="7" t="s">
        <v>3</v>
      </c>
      <c r="H4475" s="5">
        <v>7.3575143856004216E-5</v>
      </c>
      <c r="I4475" s="5">
        <v>5.4133017934317149E-9</v>
      </c>
    </row>
    <row r="4476" spans="1:9" hidden="1" outlineLevel="1">
      <c r="A4476" s="7" t="s">
        <v>21585</v>
      </c>
      <c r="B4476" s="7" t="s">
        <v>21586</v>
      </c>
      <c r="C4476" s="7" t="s">
        <v>21469</v>
      </c>
      <c r="D4476" s="8">
        <v>68303000</v>
      </c>
      <c r="E4476" s="8">
        <v>33961000</v>
      </c>
      <c r="F4476" s="7" t="s">
        <v>3</v>
      </c>
      <c r="G4476" s="7" t="s">
        <v>3</v>
      </c>
      <c r="H4476" s="5">
        <v>4.1414140750608436E-4</v>
      </c>
      <c r="I4476" s="5">
        <v>1.7151310541112062E-7</v>
      </c>
    </row>
    <row r="4477" spans="1:9" hidden="1" outlineLevel="1">
      <c r="A4477" s="7" t="s">
        <v>21587</v>
      </c>
      <c r="B4477" s="7" t="s">
        <v>2867</v>
      </c>
      <c r="C4477" s="7" t="s">
        <v>21469</v>
      </c>
      <c r="D4477" s="8">
        <v>40337370</v>
      </c>
      <c r="E4477" s="8">
        <v>36288920</v>
      </c>
      <c r="F4477" s="7" t="s">
        <v>3</v>
      </c>
      <c r="G4477" s="7" t="s">
        <v>3</v>
      </c>
      <c r="H4477" s="5">
        <v>2.4457747371116497E-4</v>
      </c>
      <c r="I4477" s="5">
        <v>5.9818140646935593E-8</v>
      </c>
    </row>
    <row r="4478" spans="1:9" hidden="1" outlineLevel="1">
      <c r="A4478" s="7" t="s">
        <v>21588</v>
      </c>
      <c r="B4478" s="7" t="s">
        <v>21589</v>
      </c>
      <c r="C4478" s="7" t="s">
        <v>21469</v>
      </c>
      <c r="D4478" s="8">
        <v>13359000</v>
      </c>
      <c r="E4478" s="8">
        <v>6941000</v>
      </c>
      <c r="F4478" s="7" t="s">
        <v>3</v>
      </c>
      <c r="G4478" s="7" t="s">
        <v>3</v>
      </c>
      <c r="H4478" s="5">
        <v>8.0999590982442659E-5</v>
      </c>
      <c r="I4478" s="5">
        <v>6.5609337393230061E-9</v>
      </c>
    </row>
    <row r="4479" spans="1:9" hidden="1" outlineLevel="1">
      <c r="A4479" s="7" t="s">
        <v>21590</v>
      </c>
      <c r="B4479" s="7" t="s">
        <v>21591</v>
      </c>
      <c r="C4479" s="7" t="s">
        <v>21469</v>
      </c>
      <c r="D4479" s="8">
        <v>583098000</v>
      </c>
      <c r="E4479" s="8">
        <v>684569000</v>
      </c>
      <c r="F4479" s="7" t="s">
        <v>3</v>
      </c>
      <c r="G4479" s="7" t="s">
        <v>3</v>
      </c>
      <c r="H4479" s="5">
        <v>3.5354966316850324E-3</v>
      </c>
      <c r="I4479" s="5">
        <v>1.249973643265621E-5</v>
      </c>
    </row>
    <row r="4480" spans="1:9" hidden="1" outlineLevel="1">
      <c r="A4480" s="7" t="s">
        <v>21592</v>
      </c>
      <c r="B4480" s="7" t="s">
        <v>21593</v>
      </c>
      <c r="C4480" s="7" t="s">
        <v>21469</v>
      </c>
      <c r="D4480" s="8">
        <v>3277700000</v>
      </c>
      <c r="E4480" s="8">
        <v>4310100000</v>
      </c>
      <c r="F4480" s="7" t="s">
        <v>3</v>
      </c>
      <c r="G4480" s="7" t="s">
        <v>3</v>
      </c>
      <c r="H4480" s="5">
        <v>1.9873670137222271E-2</v>
      </c>
      <c r="I4480" s="5">
        <v>3.9496276472312028E-4</v>
      </c>
    </row>
    <row r="4481" spans="1:9" hidden="1" outlineLevel="1">
      <c r="A4481" s="7" t="s">
        <v>21594</v>
      </c>
      <c r="B4481" s="7" t="s">
        <v>21595</v>
      </c>
      <c r="C4481" s="7" t="s">
        <v>21469</v>
      </c>
      <c r="D4481" s="8">
        <v>10278940</v>
      </c>
      <c r="E4481" s="8">
        <v>9779160</v>
      </c>
      <c r="F4481" s="7" t="s">
        <v>3</v>
      </c>
      <c r="G4481" s="7" t="s">
        <v>3</v>
      </c>
      <c r="H4481" s="5">
        <v>6.2324270958385295E-5</v>
      </c>
      <c r="I4481" s="5">
        <v>3.8843147504942285E-9</v>
      </c>
    </row>
    <row r="4482" spans="1:9" hidden="1" outlineLevel="1">
      <c r="A4482" s="7" t="s">
        <v>21596</v>
      </c>
      <c r="B4482" s="7" t="s">
        <v>8589</v>
      </c>
      <c r="C4482" s="7" t="s">
        <v>21469</v>
      </c>
      <c r="D4482" s="8">
        <v>11338600000</v>
      </c>
      <c r="E4482" s="8">
        <v>15849100000</v>
      </c>
      <c r="F4482" s="7" t="s">
        <v>3</v>
      </c>
      <c r="G4482" s="7" t="s">
        <v>3</v>
      </c>
      <c r="H4482" s="5">
        <v>6.8749304761847763E-2</v>
      </c>
      <c r="I4482" s="5">
        <v>4.7264669052374236E-3</v>
      </c>
    </row>
    <row r="4483" spans="1:9" hidden="1" outlineLevel="1">
      <c r="A4483" s="7" t="s">
        <v>21597</v>
      </c>
      <c r="B4483" s="7" t="s">
        <v>21598</v>
      </c>
      <c r="C4483" s="7" t="s">
        <v>21469</v>
      </c>
      <c r="D4483" s="8">
        <v>247134000</v>
      </c>
      <c r="E4483" s="8">
        <v>231443000</v>
      </c>
      <c r="F4483" s="7" t="s">
        <v>3</v>
      </c>
      <c r="G4483" s="7" t="s">
        <v>3</v>
      </c>
      <c r="H4483" s="5">
        <v>1.4984469584441188E-3</v>
      </c>
      <c r="I4483" s="5">
        <v>2.2453432872704309E-6</v>
      </c>
    </row>
    <row r="4484" spans="1:9" hidden="1" outlineLevel="1">
      <c r="A4484" s="7" t="s">
        <v>21599</v>
      </c>
      <c r="B4484" s="7" t="s">
        <v>21600</v>
      </c>
      <c r="C4484" s="7" t="s">
        <v>21469</v>
      </c>
      <c r="D4484" s="8">
        <v>3620000</v>
      </c>
      <c r="E4484" s="8">
        <v>7120000</v>
      </c>
      <c r="F4484" s="7" t="s">
        <v>3</v>
      </c>
      <c r="G4484" s="7" t="s">
        <v>3</v>
      </c>
      <c r="H4484" s="5">
        <v>2.1949136863271383E-5</v>
      </c>
      <c r="I4484" s="5">
        <v>4.8176460904261874E-10</v>
      </c>
    </row>
    <row r="4485" spans="1:9" hidden="1" outlineLevel="1">
      <c r="A4485" s="7" t="s">
        <v>21601</v>
      </c>
      <c r="B4485" s="7" t="s">
        <v>21602</v>
      </c>
      <c r="C4485" s="7" t="s">
        <v>21469</v>
      </c>
      <c r="D4485" s="8">
        <v>26243400</v>
      </c>
      <c r="E4485" s="8">
        <v>28351540</v>
      </c>
      <c r="F4485" s="7" t="s">
        <v>3</v>
      </c>
      <c r="G4485" s="7" t="s">
        <v>3</v>
      </c>
      <c r="H4485" s="5">
        <v>1.5912154098275588E-4</v>
      </c>
      <c r="I4485" s="5">
        <v>2.5319664804726858E-8</v>
      </c>
    </row>
    <row r="4486" spans="1:9" hidden="1" outlineLevel="1">
      <c r="A4486" s="7" t="s">
        <v>21603</v>
      </c>
      <c r="B4486" s="7" t="s">
        <v>21604</v>
      </c>
      <c r="C4486" s="7" t="s">
        <v>21469</v>
      </c>
      <c r="D4486" s="8">
        <v>20011230</v>
      </c>
      <c r="E4486" s="8">
        <v>27430780</v>
      </c>
      <c r="F4486" s="7" t="s">
        <v>3</v>
      </c>
      <c r="G4486" s="7" t="s">
        <v>3</v>
      </c>
      <c r="H4486" s="5">
        <v>1.2133404035149233E-4</v>
      </c>
      <c r="I4486" s="5">
        <v>1.472194934801757E-8</v>
      </c>
    </row>
    <row r="4487" spans="1:9" hidden="1" outlineLevel="1">
      <c r="A4487" s="7" t="s">
        <v>21605</v>
      </c>
      <c r="B4487" s="7" t="s">
        <v>21606</v>
      </c>
      <c r="C4487" s="7" t="s">
        <v>21469</v>
      </c>
      <c r="D4487" s="8">
        <v>1366000</v>
      </c>
      <c r="E4487" s="8">
        <v>3980000</v>
      </c>
      <c r="F4487" s="7" t="s">
        <v>3</v>
      </c>
      <c r="G4487" s="7" t="s">
        <v>3</v>
      </c>
      <c r="H4487" s="5">
        <v>8.2824643522731243E-6</v>
      </c>
      <c r="I4487" s="5">
        <v>6.8599215746675059E-11</v>
      </c>
    </row>
    <row r="4488" spans="1:9" hidden="1" outlineLevel="1">
      <c r="A4488" s="7" t="s">
        <v>21607</v>
      </c>
      <c r="B4488" s="7" t="s">
        <v>21608</v>
      </c>
      <c r="C4488" s="7" t="s">
        <v>21469</v>
      </c>
      <c r="D4488" s="8">
        <v>821983000</v>
      </c>
      <c r="E4488" s="8">
        <v>486932000</v>
      </c>
      <c r="F4488" s="7" t="s">
        <v>3</v>
      </c>
      <c r="G4488" s="7" t="s">
        <v>3</v>
      </c>
      <c r="H4488" s="5">
        <v>4.9839274492492827E-3</v>
      </c>
      <c r="I4488" s="5">
        <v>2.4839532819380461E-5</v>
      </c>
    </row>
    <row r="4489" spans="1:9" hidden="1" outlineLevel="1">
      <c r="A4489" s="7" t="s">
        <v>21609</v>
      </c>
      <c r="B4489" s="7" t="s">
        <v>21610</v>
      </c>
      <c r="C4489" s="7" t="s">
        <v>21469</v>
      </c>
      <c r="D4489" s="8">
        <v>22372000</v>
      </c>
      <c r="E4489" s="8">
        <v>12192000</v>
      </c>
      <c r="F4489" s="7" t="s">
        <v>3</v>
      </c>
      <c r="G4489" s="7" t="s">
        <v>3</v>
      </c>
      <c r="H4489" s="5">
        <v>1.3564809113400758E-4</v>
      </c>
      <c r="I4489" s="5">
        <v>1.8400404628300025E-8</v>
      </c>
    </row>
    <row r="4490" spans="1:9" hidden="1" outlineLevel="1">
      <c r="A4490" s="7" t="s">
        <v>21611</v>
      </c>
      <c r="B4490" s="7" t="s">
        <v>21612</v>
      </c>
      <c r="C4490" s="7" t="s">
        <v>21469</v>
      </c>
      <c r="D4490" s="8">
        <v>3076200000</v>
      </c>
      <c r="E4490" s="8">
        <v>3001400000</v>
      </c>
      <c r="F4490" s="7" t="s">
        <v>3</v>
      </c>
      <c r="G4490" s="7" t="s">
        <v>3</v>
      </c>
      <c r="H4490" s="5">
        <v>1.8651915695799843E-2</v>
      </c>
      <c r="I4490" s="5">
        <v>3.4789395912322452E-4</v>
      </c>
    </row>
    <row r="4491" spans="1:9" hidden="1" outlineLevel="1">
      <c r="A4491" s="7" t="s">
        <v>21613</v>
      </c>
      <c r="B4491" s="7" t="s">
        <v>21614</v>
      </c>
      <c r="C4491" s="7" t="s">
        <v>21469</v>
      </c>
      <c r="D4491" s="8">
        <v>85933000</v>
      </c>
      <c r="E4491" s="8">
        <v>79793000</v>
      </c>
      <c r="F4491" s="7" t="s">
        <v>3</v>
      </c>
      <c r="G4491" s="7" t="s">
        <v>3</v>
      </c>
      <c r="H4491" s="5">
        <v>5.2103734200870165E-4</v>
      </c>
      <c r="I4491" s="5">
        <v>2.7147991176749273E-7</v>
      </c>
    </row>
    <row r="4492" spans="1:9" hidden="1" outlineLevel="1">
      <c r="A4492" s="7" t="s">
        <v>21615</v>
      </c>
      <c r="B4492" s="7" t="s">
        <v>21616</v>
      </c>
      <c r="C4492" s="7" t="s">
        <v>21469</v>
      </c>
      <c r="D4492" s="8">
        <v>119108000</v>
      </c>
      <c r="E4492" s="8">
        <v>291884000</v>
      </c>
      <c r="F4492" s="7" t="s">
        <v>3</v>
      </c>
      <c r="G4492" s="7" t="s">
        <v>3</v>
      </c>
      <c r="H4492" s="5">
        <v>7.2218723577638898E-4</v>
      </c>
      <c r="I4492" s="5">
        <v>5.2155440351834159E-7</v>
      </c>
    </row>
    <row r="4493" spans="1:9" hidden="1" outlineLevel="1">
      <c r="A4493" s="7" t="s">
        <v>21617</v>
      </c>
      <c r="B4493" s="7" t="s">
        <v>21618</v>
      </c>
      <c r="C4493" s="7" t="s">
        <v>21469</v>
      </c>
      <c r="D4493" s="8">
        <v>42714240</v>
      </c>
      <c r="E4493" s="8">
        <v>28991160</v>
      </c>
      <c r="F4493" s="7" t="s">
        <v>3</v>
      </c>
      <c r="G4493" s="7" t="s">
        <v>3</v>
      </c>
      <c r="H4493" s="5">
        <v>2.5898914358304448E-4</v>
      </c>
      <c r="I4493" s="5">
        <v>6.7075376493878836E-8</v>
      </c>
    </row>
    <row r="4494" spans="1:9" hidden="1" outlineLevel="1">
      <c r="A4494" s="7" t="s">
        <v>21619</v>
      </c>
      <c r="B4494" s="7" t="s">
        <v>21620</v>
      </c>
      <c r="C4494" s="7" t="s">
        <v>21469</v>
      </c>
      <c r="D4494" s="8">
        <v>1513700000</v>
      </c>
      <c r="E4494" s="8">
        <v>1948000000</v>
      </c>
      <c r="F4494" s="7" t="s">
        <v>3</v>
      </c>
      <c r="G4494" s="7" t="s">
        <v>3</v>
      </c>
      <c r="H4494" s="5">
        <v>9.1780133894845007E-3</v>
      </c>
      <c r="I4494" s="5">
        <v>8.4235929777556768E-5</v>
      </c>
    </row>
    <row r="4495" spans="1:9" hidden="1" outlineLevel="1">
      <c r="A4495" s="7" t="s">
        <v>21621</v>
      </c>
      <c r="B4495" s="7" t="s">
        <v>21622</v>
      </c>
      <c r="C4495" s="7" t="s">
        <v>21469</v>
      </c>
      <c r="D4495" s="8">
        <v>2051910</v>
      </c>
      <c r="E4495" s="8">
        <v>1682350</v>
      </c>
      <c r="F4495" s="7" t="s">
        <v>3</v>
      </c>
      <c r="G4495" s="7" t="s">
        <v>3</v>
      </c>
      <c r="H4495" s="5">
        <v>1.2441340724064968E-5</v>
      </c>
      <c r="I4495" s="5">
        <v>1.5478695901227743E-10</v>
      </c>
    </row>
    <row r="4496" spans="1:9" hidden="1" outlineLevel="1">
      <c r="A4496" s="7" t="s">
        <v>21623</v>
      </c>
      <c r="B4496" s="7" t="s">
        <v>21624</v>
      </c>
      <c r="C4496" s="7" t="s">
        <v>21469</v>
      </c>
      <c r="D4496" s="8">
        <v>19785500</v>
      </c>
      <c r="E4496" s="8">
        <v>12855290</v>
      </c>
      <c r="F4496" s="7" t="s">
        <v>3</v>
      </c>
      <c r="G4496" s="7" t="s">
        <v>3</v>
      </c>
      <c r="H4496" s="5">
        <v>1.199653722122254E-4</v>
      </c>
      <c r="I4496" s="5">
        <v>1.4391690530017784E-8</v>
      </c>
    </row>
    <row r="4497" spans="1:9" hidden="1" outlineLevel="1">
      <c r="A4497" s="7" t="s">
        <v>21625</v>
      </c>
      <c r="B4497" s="7" t="s">
        <v>21626</v>
      </c>
      <c r="C4497" s="7" t="s">
        <v>21469</v>
      </c>
      <c r="D4497" s="8">
        <v>40533000</v>
      </c>
      <c r="E4497" s="8">
        <v>16455000</v>
      </c>
      <c r="F4497" s="7" t="s">
        <v>3</v>
      </c>
      <c r="G4497" s="7" t="s">
        <v>3</v>
      </c>
      <c r="H4497" s="5">
        <v>2.4576363659640306E-4</v>
      </c>
      <c r="I4497" s="5">
        <v>6.0399765073088864E-8</v>
      </c>
    </row>
    <row r="4498" spans="1:9" hidden="1" outlineLevel="1">
      <c r="A4498" s="7" t="s">
        <v>21627</v>
      </c>
      <c r="B4498" s="7" t="s">
        <v>21628</v>
      </c>
      <c r="C4498" s="7" t="s">
        <v>21469</v>
      </c>
      <c r="D4498" s="8"/>
      <c r="E4498" s="8"/>
      <c r="F4498" s="7" t="s">
        <v>3</v>
      </c>
      <c r="G4498" s="7" t="s">
        <v>3</v>
      </c>
      <c r="H4498" s="5">
        <v>0</v>
      </c>
      <c r="I4498" s="5">
        <v>0</v>
      </c>
    </row>
    <row r="4499" spans="1:9" hidden="1" outlineLevel="1">
      <c r="A4499" s="7" t="s">
        <v>21629</v>
      </c>
      <c r="B4499" s="7" t="s">
        <v>21630</v>
      </c>
      <c r="C4499" s="7" t="s">
        <v>21469</v>
      </c>
      <c r="D4499" s="8">
        <v>24041000</v>
      </c>
      <c r="E4499" s="8">
        <v>21542000</v>
      </c>
      <c r="F4499" s="7" t="s">
        <v>3</v>
      </c>
      <c r="G4499" s="7" t="s">
        <v>3</v>
      </c>
      <c r="H4499" s="5">
        <v>1.4576773462152137E-4</v>
      </c>
      <c r="I4499" s="5">
        <v>2.1248232456690281E-8</v>
      </c>
    </row>
    <row r="4500" spans="1:9" hidden="1" outlineLevel="1">
      <c r="A4500" s="7" t="s">
        <v>21631</v>
      </c>
      <c r="B4500" s="7" t="s">
        <v>21632</v>
      </c>
      <c r="C4500" s="7" t="s">
        <v>21469</v>
      </c>
      <c r="D4500" s="8"/>
      <c r="E4500" s="8"/>
      <c r="F4500" s="7" t="s">
        <v>3</v>
      </c>
      <c r="G4500" s="7" t="s">
        <v>3</v>
      </c>
      <c r="H4500" s="5">
        <v>0</v>
      </c>
      <c r="I4500" s="5">
        <v>0</v>
      </c>
    </row>
    <row r="4501" spans="1:9" hidden="1" outlineLevel="1">
      <c r="A4501" s="7" t="s">
        <v>21633</v>
      </c>
      <c r="B4501" s="7" t="s">
        <v>21634</v>
      </c>
      <c r="C4501" s="7" t="s">
        <v>21469</v>
      </c>
      <c r="D4501" s="8"/>
      <c r="E4501" s="8"/>
      <c r="F4501" s="7" t="s">
        <v>3</v>
      </c>
      <c r="G4501" s="7" t="s">
        <v>3</v>
      </c>
      <c r="H4501" s="5">
        <v>0</v>
      </c>
      <c r="I4501" s="5">
        <v>0</v>
      </c>
    </row>
    <row r="4502" spans="1:9" hidden="1" outlineLevel="1">
      <c r="A4502" s="7" t="s">
        <v>21635</v>
      </c>
      <c r="B4502" s="7" t="s">
        <v>21636</v>
      </c>
      <c r="C4502" s="7" t="s">
        <v>21469</v>
      </c>
      <c r="D4502" s="8">
        <v>59612000</v>
      </c>
      <c r="E4502" s="8">
        <v>80066000</v>
      </c>
      <c r="F4502" s="7" t="s">
        <v>3</v>
      </c>
      <c r="G4502" s="7" t="s">
        <v>3</v>
      </c>
      <c r="H4502" s="5">
        <v>3.6144528914180491E-4</v>
      </c>
      <c r="I4502" s="5">
        <v>1.3064269704280296E-7</v>
      </c>
    </row>
    <row r="4503" spans="1:9" hidden="1" outlineLevel="1">
      <c r="A4503" s="7" t="s">
        <v>21637</v>
      </c>
      <c r="B4503" s="7" t="s">
        <v>660</v>
      </c>
      <c r="C4503" s="7" t="s">
        <v>21469</v>
      </c>
      <c r="D4503" s="8">
        <v>2787122000</v>
      </c>
      <c r="E4503" s="8">
        <v>2060747000</v>
      </c>
      <c r="F4503" s="7" t="s">
        <v>3</v>
      </c>
      <c r="G4503" s="7" t="s">
        <v>3</v>
      </c>
      <c r="H4503" s="5">
        <v>1.6899149788020627E-2</v>
      </c>
      <c r="I4503" s="5">
        <v>2.8558126355795761E-4</v>
      </c>
    </row>
    <row r="4504" spans="1:9" hidden="1" outlineLevel="1">
      <c r="A4504" s="7" t="s">
        <v>21638</v>
      </c>
      <c r="B4504" s="7" t="s">
        <v>21639</v>
      </c>
      <c r="C4504" s="7" t="s">
        <v>21469</v>
      </c>
      <c r="D4504" s="8">
        <v>3112640</v>
      </c>
      <c r="E4504" s="8">
        <v>1343910</v>
      </c>
      <c r="F4504" s="7" t="s">
        <v>3</v>
      </c>
      <c r="G4504" s="7" t="s">
        <v>3</v>
      </c>
      <c r="H4504" s="5">
        <v>1.8872862255826806E-5</v>
      </c>
      <c r="I4504" s="5">
        <v>3.5618492972741208E-10</v>
      </c>
    </row>
    <row r="4505" spans="1:9" hidden="1" outlineLevel="1">
      <c r="A4505" s="7" t="s">
        <v>21640</v>
      </c>
      <c r="B4505" s="7" t="s">
        <v>21641</v>
      </c>
      <c r="C4505" s="7" t="s">
        <v>21469</v>
      </c>
      <c r="D4505" s="8">
        <v>227673000</v>
      </c>
      <c r="E4505" s="8">
        <v>222764000</v>
      </c>
      <c r="F4505" s="7" t="s">
        <v>3</v>
      </c>
      <c r="G4505" s="7" t="s">
        <v>3</v>
      </c>
      <c r="H4505" s="5">
        <v>1.380449126262869E-3</v>
      </c>
      <c r="I4505" s="5">
        <v>1.9056397901999186E-6</v>
      </c>
    </row>
    <row r="4506" spans="1:9" hidden="1" outlineLevel="1">
      <c r="A4506" s="7" t="s">
        <v>21642</v>
      </c>
      <c r="B4506" s="7" t="s">
        <v>21643</v>
      </c>
      <c r="C4506" s="7" t="s">
        <v>21469</v>
      </c>
      <c r="D4506" s="8"/>
      <c r="E4506" s="8"/>
      <c r="F4506" s="7" t="s">
        <v>3</v>
      </c>
      <c r="G4506" s="7" t="s">
        <v>3</v>
      </c>
      <c r="H4506" s="5">
        <v>0</v>
      </c>
      <c r="I4506" s="5">
        <v>0</v>
      </c>
    </row>
    <row r="4507" spans="1:9" hidden="1" outlineLevel="1">
      <c r="A4507" s="7" t="s">
        <v>21644</v>
      </c>
      <c r="B4507" s="7" t="s">
        <v>21645</v>
      </c>
      <c r="C4507" s="7" t="s">
        <v>21469</v>
      </c>
      <c r="D4507" s="8">
        <v>65550000</v>
      </c>
      <c r="E4507" s="8">
        <v>120275000</v>
      </c>
      <c r="F4507" s="7" t="s">
        <v>3</v>
      </c>
      <c r="G4507" s="7" t="s">
        <v>3</v>
      </c>
      <c r="H4507" s="5">
        <v>3.9744914955454125E-4</v>
      </c>
      <c r="I4507" s="5">
        <v>1.579658264816281E-7</v>
      </c>
    </row>
    <row r="4508" spans="1:9" hidden="1" outlineLevel="1">
      <c r="A4508" s="7" t="s">
        <v>21646</v>
      </c>
      <c r="B4508" s="7" t="s">
        <v>21647</v>
      </c>
      <c r="C4508" s="7" t="s">
        <v>21469</v>
      </c>
      <c r="D4508" s="8">
        <v>1304540</v>
      </c>
      <c r="E4508" s="8">
        <v>1359360</v>
      </c>
      <c r="F4508" s="7" t="s">
        <v>3</v>
      </c>
      <c r="G4508" s="7" t="s">
        <v>3</v>
      </c>
      <c r="H4508" s="5">
        <v>7.9098140893955947E-6</v>
      </c>
      <c r="I4508" s="5">
        <v>6.2565158928801063E-11</v>
      </c>
    </row>
    <row r="4509" spans="1:9" hidden="1" outlineLevel="1">
      <c r="A4509" s="7" t="s">
        <v>21648</v>
      </c>
      <c r="B4509" s="7" t="s">
        <v>21649</v>
      </c>
      <c r="C4509" s="7" t="s">
        <v>21469</v>
      </c>
      <c r="D4509" s="8"/>
      <c r="E4509" s="8"/>
      <c r="F4509" s="7" t="s">
        <v>3</v>
      </c>
      <c r="G4509" s="7" t="s">
        <v>3</v>
      </c>
      <c r="H4509" s="5">
        <v>0</v>
      </c>
      <c r="I4509" s="5">
        <v>0</v>
      </c>
    </row>
    <row r="4510" spans="1:9" hidden="1" outlineLevel="1">
      <c r="A4510" s="7" t="s">
        <v>21650</v>
      </c>
      <c r="B4510" s="7" t="s">
        <v>21651</v>
      </c>
      <c r="C4510" s="7" t="s">
        <v>21469</v>
      </c>
      <c r="D4510" s="8">
        <v>576780</v>
      </c>
      <c r="E4510" s="8">
        <v>698920</v>
      </c>
      <c r="F4510" s="7" t="s">
        <v>3</v>
      </c>
      <c r="G4510" s="7" t="s">
        <v>3</v>
      </c>
      <c r="H4510" s="5">
        <v>3.4971887182314002E-6</v>
      </c>
      <c r="I4510" s="5">
        <v>1.2230328930924984E-11</v>
      </c>
    </row>
    <row r="4511" spans="1:9" hidden="1" outlineLevel="1">
      <c r="A4511" s="7" t="s">
        <v>21652</v>
      </c>
      <c r="B4511" s="7" t="s">
        <v>21653</v>
      </c>
      <c r="C4511" s="7" t="s">
        <v>21469</v>
      </c>
      <c r="D4511" s="8">
        <v>2813324000</v>
      </c>
      <c r="E4511" s="8">
        <v>1939215000</v>
      </c>
      <c r="F4511" s="7" t="s">
        <v>3</v>
      </c>
      <c r="G4511" s="7" t="s">
        <v>3</v>
      </c>
      <c r="H4511" s="5">
        <v>1.7058020308487874E-2</v>
      </c>
      <c r="I4511" s="5">
        <v>2.9097605684478477E-4</v>
      </c>
    </row>
    <row r="4512" spans="1:9" hidden="1" outlineLevel="1">
      <c r="A4512" s="7" t="s">
        <v>21654</v>
      </c>
      <c r="B4512" s="7" t="s">
        <v>21655</v>
      </c>
      <c r="C4512" s="7" t="s">
        <v>21469</v>
      </c>
      <c r="D4512" s="8">
        <v>19330440</v>
      </c>
      <c r="E4512" s="8">
        <v>10133000</v>
      </c>
      <c r="F4512" s="7" t="s">
        <v>3</v>
      </c>
      <c r="G4512" s="7" t="s">
        <v>3</v>
      </c>
      <c r="H4512" s="5">
        <v>1.1720620806277782E-4</v>
      </c>
      <c r="I4512" s="5">
        <v>1.3737295208455166E-8</v>
      </c>
    </row>
    <row r="4513" spans="1:9" hidden="1" outlineLevel="1">
      <c r="A4513" s="7" t="s">
        <v>21656</v>
      </c>
      <c r="B4513" s="7" t="s">
        <v>21657</v>
      </c>
      <c r="C4513" s="7" t="s">
        <v>21469</v>
      </c>
      <c r="D4513" s="8">
        <v>794630</v>
      </c>
      <c r="E4513" s="8">
        <v>476340</v>
      </c>
      <c r="F4513" s="7" t="s">
        <v>3</v>
      </c>
      <c r="G4513" s="7" t="s">
        <v>3</v>
      </c>
      <c r="H4513" s="5">
        <v>4.8180780733871102E-6</v>
      </c>
      <c r="I4513" s="5">
        <v>2.3213876321253648E-11</v>
      </c>
    </row>
    <row r="4514" spans="1:9" hidden="1" outlineLevel="1">
      <c r="A4514" s="7" t="s">
        <v>21658</v>
      </c>
      <c r="B4514" s="7" t="s">
        <v>21659</v>
      </c>
      <c r="C4514" s="7" t="s">
        <v>21469</v>
      </c>
      <c r="D4514" s="8"/>
      <c r="E4514" s="8"/>
      <c r="F4514" s="7" t="s">
        <v>3</v>
      </c>
      <c r="G4514" s="7" t="s">
        <v>3</v>
      </c>
      <c r="H4514" s="5">
        <v>0</v>
      </c>
      <c r="I4514" s="5">
        <v>0</v>
      </c>
    </row>
    <row r="4515" spans="1:9" hidden="1" outlineLevel="1">
      <c r="A4515" s="7" t="s">
        <v>21660</v>
      </c>
      <c r="B4515" s="7" t="s">
        <v>21661</v>
      </c>
      <c r="C4515" s="7" t="s">
        <v>21469</v>
      </c>
      <c r="D4515" s="8">
        <v>1143000</v>
      </c>
      <c r="E4515" s="8">
        <v>2500000</v>
      </c>
      <c r="F4515" s="7" t="s">
        <v>3</v>
      </c>
      <c r="G4515" s="7" t="s">
        <v>3</v>
      </c>
      <c r="H4515" s="5">
        <v>6.9303490151157987E-6</v>
      </c>
      <c r="I4515" s="5">
        <v>4.8029737471316519E-11</v>
      </c>
    </row>
    <row r="4516" spans="1:9" hidden="1" outlineLevel="1">
      <c r="A4516" s="7" t="s">
        <v>21662</v>
      </c>
      <c r="B4516" s="7" t="s">
        <v>21663</v>
      </c>
      <c r="C4516" s="7" t="s">
        <v>21469</v>
      </c>
      <c r="D4516" s="8">
        <v>2654600000</v>
      </c>
      <c r="E4516" s="8">
        <v>3631500000</v>
      </c>
      <c r="F4516" s="7" t="s">
        <v>3</v>
      </c>
      <c r="G4516" s="7" t="s">
        <v>3</v>
      </c>
      <c r="H4516" s="5">
        <v>1.6095629479900612E-2</v>
      </c>
      <c r="I4516" s="5">
        <v>2.5906928835424566E-4</v>
      </c>
    </row>
    <row r="4517" spans="1:9" hidden="1" outlineLevel="1">
      <c r="A4517" s="7" t="s">
        <v>21664</v>
      </c>
      <c r="B4517" s="7" t="s">
        <v>21665</v>
      </c>
      <c r="C4517" s="7" t="s">
        <v>21469</v>
      </c>
      <c r="D4517" s="8">
        <v>300000</v>
      </c>
      <c r="E4517" s="8">
        <v>1258000</v>
      </c>
      <c r="F4517" s="7" t="s">
        <v>3</v>
      </c>
      <c r="G4517" s="7" t="s">
        <v>3</v>
      </c>
      <c r="H4517" s="5">
        <v>1.8189892428125456E-6</v>
      </c>
      <c r="I4517" s="5">
        <v>3.308721865467758E-12</v>
      </c>
    </row>
    <row r="4518" spans="1:9" hidden="1" outlineLevel="1">
      <c r="A4518" s="7" t="s">
        <v>21666</v>
      </c>
      <c r="B4518" s="7" t="s">
        <v>21667</v>
      </c>
      <c r="C4518" s="7" t="s">
        <v>21469</v>
      </c>
      <c r="D4518" s="8"/>
      <c r="E4518" s="8"/>
      <c r="F4518" s="7" t="s">
        <v>3</v>
      </c>
      <c r="G4518" s="7" t="s">
        <v>3</v>
      </c>
      <c r="H4518" s="5">
        <v>0</v>
      </c>
      <c r="I4518" s="5">
        <v>0</v>
      </c>
    </row>
    <row r="4519" spans="1:9" hidden="1" outlineLevel="1">
      <c r="A4519" s="7" t="s">
        <v>21668</v>
      </c>
      <c r="B4519" s="7" t="s">
        <v>21669</v>
      </c>
      <c r="C4519" s="7" t="s">
        <v>21469</v>
      </c>
      <c r="D4519" s="8"/>
      <c r="E4519" s="8"/>
      <c r="F4519" s="7" t="s">
        <v>3</v>
      </c>
      <c r="G4519" s="7" t="s">
        <v>3</v>
      </c>
      <c r="H4519" s="5">
        <v>0</v>
      </c>
      <c r="I4519" s="5">
        <v>0</v>
      </c>
    </row>
    <row r="4520" spans="1:9" hidden="1" outlineLevel="1">
      <c r="A4520" s="7" t="s">
        <v>21670</v>
      </c>
      <c r="B4520" s="7" t="s">
        <v>21671</v>
      </c>
      <c r="C4520" s="7" t="s">
        <v>21469</v>
      </c>
      <c r="D4520" s="8"/>
      <c r="E4520" s="8"/>
      <c r="F4520" s="7" t="s">
        <v>3</v>
      </c>
      <c r="G4520" s="7" t="s">
        <v>3</v>
      </c>
      <c r="H4520" s="5">
        <v>0</v>
      </c>
      <c r="I4520" s="5">
        <v>0</v>
      </c>
    </row>
    <row r="4521" spans="1:9" hidden="1" outlineLevel="1">
      <c r="A4521" s="7" t="s">
        <v>21672</v>
      </c>
      <c r="B4521" s="7" t="s">
        <v>21673</v>
      </c>
      <c r="C4521" s="7" t="s">
        <v>21469</v>
      </c>
      <c r="D4521" s="8"/>
      <c r="E4521" s="8"/>
      <c r="F4521" s="7" t="s">
        <v>3</v>
      </c>
      <c r="G4521" s="7" t="s">
        <v>3</v>
      </c>
      <c r="H4521" s="5">
        <v>0</v>
      </c>
      <c r="I4521" s="5">
        <v>0</v>
      </c>
    </row>
    <row r="4522" spans="1:9" hidden="1" outlineLevel="1">
      <c r="A4522" s="7" t="s">
        <v>21674</v>
      </c>
      <c r="B4522" s="7" t="s">
        <v>21675</v>
      </c>
      <c r="C4522" s="7" t="s">
        <v>21469</v>
      </c>
      <c r="D4522" s="8">
        <v>3640000</v>
      </c>
      <c r="E4522" s="8">
        <v>1866000</v>
      </c>
      <c r="F4522" s="7" t="s">
        <v>3</v>
      </c>
      <c r="G4522" s="7" t="s">
        <v>3</v>
      </c>
      <c r="H4522" s="5">
        <v>2.207040281279222E-5</v>
      </c>
      <c r="I4522" s="5">
        <v>4.8710268031890671E-10</v>
      </c>
    </row>
    <row r="4523" spans="1:9" hidden="1" outlineLevel="1">
      <c r="A4523" s="7" t="s">
        <v>21676</v>
      </c>
      <c r="B4523" s="7" t="s">
        <v>21677</v>
      </c>
      <c r="C4523" s="7" t="s">
        <v>21469</v>
      </c>
      <c r="D4523" s="8">
        <v>402127000</v>
      </c>
      <c r="E4523" s="8">
        <v>413747000</v>
      </c>
      <c r="F4523" s="7" t="s">
        <v>3</v>
      </c>
      <c r="G4523" s="7" t="s">
        <v>3</v>
      </c>
      <c r="H4523" s="5">
        <v>2.4382156241482683E-3</v>
      </c>
      <c r="I4523" s="5">
        <v>5.9448954298407292E-6</v>
      </c>
    </row>
    <row r="4524" spans="1:9" hidden="1" outlineLevel="1">
      <c r="A4524" s="7" t="s">
        <v>21678</v>
      </c>
      <c r="B4524" s="7" t="s">
        <v>21679</v>
      </c>
      <c r="C4524" s="7" t="s">
        <v>21469</v>
      </c>
      <c r="D4524" s="8"/>
      <c r="E4524" s="8"/>
      <c r="F4524" s="7" t="s">
        <v>3</v>
      </c>
      <c r="G4524" s="7" t="s">
        <v>3</v>
      </c>
      <c r="H4524" s="5">
        <v>0</v>
      </c>
      <c r="I4524" s="5">
        <v>0</v>
      </c>
    </row>
    <row r="4525" spans="1:9" hidden="1" outlineLevel="1">
      <c r="A4525" s="7" t="s">
        <v>21680</v>
      </c>
      <c r="B4525" s="7" t="s">
        <v>21681</v>
      </c>
      <c r="C4525" s="7" t="s">
        <v>21469</v>
      </c>
      <c r="D4525" s="8">
        <v>2653240</v>
      </c>
      <c r="E4525" s="8">
        <v>4622000</v>
      </c>
      <c r="F4525" s="7" t="s">
        <v>3</v>
      </c>
      <c r="G4525" s="7" t="s">
        <v>3</v>
      </c>
      <c r="H4525" s="5">
        <v>1.6087383395333195E-5</v>
      </c>
      <c r="I4525" s="5">
        <v>2.5880390450844218E-10</v>
      </c>
    </row>
    <row r="4526" spans="1:9" hidden="1" outlineLevel="1">
      <c r="A4526" s="7" t="s">
        <v>21682</v>
      </c>
      <c r="B4526" s="7" t="s">
        <v>2886</v>
      </c>
      <c r="C4526" s="7" t="s">
        <v>21469</v>
      </c>
      <c r="D4526" s="8">
        <v>118258000</v>
      </c>
      <c r="E4526" s="8">
        <v>98345000</v>
      </c>
      <c r="F4526" s="7" t="s">
        <v>3</v>
      </c>
      <c r="G4526" s="7" t="s">
        <v>3</v>
      </c>
      <c r="H4526" s="5">
        <v>7.1703343292175341E-4</v>
      </c>
      <c r="I4526" s="5">
        <v>5.141369439275546E-7</v>
      </c>
    </row>
    <row r="4527" spans="1:9" hidden="1" outlineLevel="1">
      <c r="A4527" s="7" t="s">
        <v>21683</v>
      </c>
      <c r="B4527" s="7" t="s">
        <v>21684</v>
      </c>
      <c r="C4527" s="7" t="s">
        <v>21469</v>
      </c>
      <c r="D4527" s="8">
        <v>23053000</v>
      </c>
      <c r="E4527" s="8">
        <v>14890000</v>
      </c>
      <c r="F4527" s="7" t="s">
        <v>3</v>
      </c>
      <c r="G4527" s="7" t="s">
        <v>3</v>
      </c>
      <c r="H4527" s="5">
        <v>1.3977719671519204E-4</v>
      </c>
      <c r="I4527" s="5">
        <v>1.9537664721557491E-8</v>
      </c>
    </row>
    <row r="4528" spans="1:9" hidden="1" outlineLevel="1">
      <c r="A4528" s="7" t="s">
        <v>21685</v>
      </c>
      <c r="B4528" s="7" t="s">
        <v>21686</v>
      </c>
      <c r="C4528" s="7" t="s">
        <v>21469</v>
      </c>
      <c r="D4528" s="8">
        <v>14028000</v>
      </c>
      <c r="E4528" s="8">
        <v>11160000</v>
      </c>
      <c r="F4528" s="7" t="s">
        <v>3</v>
      </c>
      <c r="G4528" s="7" t="s">
        <v>3</v>
      </c>
      <c r="H4528" s="5">
        <v>8.5055936993914632E-5</v>
      </c>
      <c r="I4528" s="5">
        <v>7.2345124179127757E-9</v>
      </c>
    </row>
    <row r="4529" spans="1:9" hidden="1" outlineLevel="1">
      <c r="A4529" s="7" t="s">
        <v>21687</v>
      </c>
      <c r="B4529" s="7" t="s">
        <v>21688</v>
      </c>
      <c r="C4529" s="7" t="s">
        <v>21469</v>
      </c>
      <c r="D4529" s="8">
        <v>64680</v>
      </c>
      <c r="E4529" s="8">
        <v>85950</v>
      </c>
      <c r="F4529" s="7" t="s">
        <v>3</v>
      </c>
      <c r="G4529" s="7" t="s">
        <v>3</v>
      </c>
      <c r="H4529" s="5">
        <v>3.9217408075038487E-7</v>
      </c>
      <c r="I4529" s="5">
        <v>1.538005096124094E-13</v>
      </c>
    </row>
    <row r="4530" spans="1:9" hidden="1" outlineLevel="1">
      <c r="A4530" s="7" t="s">
        <v>21689</v>
      </c>
      <c r="B4530" s="7" t="s">
        <v>10871</v>
      </c>
      <c r="C4530" s="7" t="s">
        <v>21469</v>
      </c>
      <c r="D4530" s="8">
        <v>1499662000</v>
      </c>
      <c r="E4530" s="8">
        <v>844346000</v>
      </c>
      <c r="F4530" s="7" t="s">
        <v>3</v>
      </c>
      <c r="G4530" s="7" t="s">
        <v>3</v>
      </c>
      <c r="H4530" s="5">
        <v>9.0928968195158263E-3</v>
      </c>
      <c r="I4530" s="5">
        <v>8.2680772570361026E-5</v>
      </c>
    </row>
    <row r="4531" spans="1:9" hidden="1" outlineLevel="1">
      <c r="A4531" s="7" t="s">
        <v>21690</v>
      </c>
      <c r="B4531" s="7" t="s">
        <v>21691</v>
      </c>
      <c r="C4531" s="7" t="s">
        <v>21469</v>
      </c>
      <c r="D4531" s="8">
        <v>530117000</v>
      </c>
      <c r="E4531" s="8">
        <v>688585000</v>
      </c>
      <c r="F4531" s="7" t="s">
        <v>3</v>
      </c>
      <c r="G4531" s="7" t="s">
        <v>3</v>
      </c>
      <c r="H4531" s="5">
        <v>3.2142570681068607E-3</v>
      </c>
      <c r="I4531" s="5">
        <v>1.0331448499874912E-5</v>
      </c>
    </row>
    <row r="4532" spans="1:9" hidden="1" outlineLevel="1">
      <c r="A4532" s="7" t="s">
        <v>21692</v>
      </c>
      <c r="B4532" s="7" t="s">
        <v>21693</v>
      </c>
      <c r="C4532" s="7" t="s">
        <v>21469</v>
      </c>
      <c r="D4532" s="8"/>
      <c r="E4532" s="8"/>
      <c r="F4532" s="7" t="s">
        <v>3</v>
      </c>
      <c r="G4532" s="7" t="s">
        <v>3</v>
      </c>
      <c r="H4532" s="5">
        <v>0</v>
      </c>
      <c r="I4532" s="5">
        <v>0</v>
      </c>
    </row>
    <row r="4533" spans="1:9" hidden="1" outlineLevel="1">
      <c r="A4533" s="7" t="s">
        <v>21694</v>
      </c>
      <c r="B4533" s="7" t="s">
        <v>21695</v>
      </c>
      <c r="C4533" s="7" t="s">
        <v>21469</v>
      </c>
      <c r="D4533" s="8"/>
      <c r="E4533" s="8"/>
      <c r="F4533" s="7" t="s">
        <v>3</v>
      </c>
      <c r="G4533" s="7" t="s">
        <v>3</v>
      </c>
      <c r="H4533" s="5">
        <v>0</v>
      </c>
      <c r="I4533" s="5">
        <v>0</v>
      </c>
    </row>
    <row r="4534" spans="1:9" hidden="1" outlineLevel="1">
      <c r="A4534" s="7" t="s">
        <v>21696</v>
      </c>
      <c r="B4534" s="7" t="s">
        <v>21697</v>
      </c>
      <c r="C4534" s="7" t="s">
        <v>21469</v>
      </c>
      <c r="D4534" s="8">
        <v>7285000</v>
      </c>
      <c r="E4534" s="8">
        <v>4078000</v>
      </c>
      <c r="F4534" s="7" t="s">
        <v>3</v>
      </c>
      <c r="G4534" s="7" t="s">
        <v>3</v>
      </c>
      <c r="H4534" s="5">
        <v>4.4171122112964652E-5</v>
      </c>
      <c r="I4534" s="5">
        <v>1.9510880287184349E-9</v>
      </c>
    </row>
    <row r="4535" spans="1:9" hidden="1" outlineLevel="1">
      <c r="A4535" s="7" t="s">
        <v>21698</v>
      </c>
      <c r="B4535" s="7" t="s">
        <v>21699</v>
      </c>
      <c r="C4535" s="7" t="s">
        <v>21469</v>
      </c>
      <c r="D4535" s="8">
        <v>23449940</v>
      </c>
      <c r="E4535" s="8">
        <v>15766990</v>
      </c>
      <c r="F4535" s="7" t="s">
        <v>3</v>
      </c>
      <c r="G4535" s="7" t="s">
        <v>3</v>
      </c>
      <c r="H4535" s="5">
        <v>1.4218396201533208E-4</v>
      </c>
      <c r="I4535" s="5">
        <v>2.0216279054377394E-8</v>
      </c>
    </row>
    <row r="4536" spans="1:9" hidden="1" outlineLevel="1">
      <c r="A4536" s="7" t="s">
        <v>21700</v>
      </c>
      <c r="B4536" s="7" t="s">
        <v>21701</v>
      </c>
      <c r="C4536" s="7" t="s">
        <v>21469</v>
      </c>
      <c r="D4536" s="8">
        <v>14477000</v>
      </c>
      <c r="E4536" s="8">
        <v>12278000</v>
      </c>
      <c r="F4536" s="7" t="s">
        <v>3</v>
      </c>
      <c r="G4536" s="7" t="s">
        <v>3</v>
      </c>
      <c r="H4536" s="5">
        <v>8.7778357560657419E-5</v>
      </c>
      <c r="I4536" s="5">
        <v>7.705040056046623E-9</v>
      </c>
    </row>
    <row r="4537" spans="1:9" hidden="1" outlineLevel="1">
      <c r="A4537" s="7" t="s">
        <v>21702</v>
      </c>
      <c r="B4537" s="7" t="s">
        <v>5934</v>
      </c>
      <c r="C4537" s="7" t="s">
        <v>21469</v>
      </c>
      <c r="D4537" s="8">
        <v>311633000</v>
      </c>
      <c r="E4537" s="8">
        <v>311320000</v>
      </c>
      <c r="F4537" s="7" t="s">
        <v>3</v>
      </c>
      <c r="G4537" s="7" t="s">
        <v>3</v>
      </c>
      <c r="H4537" s="5">
        <v>1.8895235823513401E-3</v>
      </c>
      <c r="I4537" s="5">
        <v>3.5702993682618414E-6</v>
      </c>
    </row>
    <row r="4538" spans="1:9" hidden="1" outlineLevel="1">
      <c r="A4538" s="7" t="s">
        <v>21703</v>
      </c>
      <c r="B4538" s="7" t="s">
        <v>21704</v>
      </c>
      <c r="C4538" s="7" t="s">
        <v>21469</v>
      </c>
      <c r="D4538" s="8">
        <v>0</v>
      </c>
      <c r="E4538" s="8">
        <v>1518000</v>
      </c>
      <c r="F4538" s="7" t="s">
        <v>3</v>
      </c>
      <c r="G4538" s="7" t="s">
        <v>3</v>
      </c>
      <c r="H4538" s="5">
        <v>0</v>
      </c>
      <c r="I4538" s="5">
        <v>0</v>
      </c>
    </row>
    <row r="4539" spans="1:9" hidden="1" outlineLevel="1">
      <c r="A4539" s="7" t="s">
        <v>21705</v>
      </c>
      <c r="B4539" s="7" t="s">
        <v>21706</v>
      </c>
      <c r="C4539" s="7" t="s">
        <v>21469</v>
      </c>
      <c r="D4539" s="8">
        <v>203000</v>
      </c>
      <c r="E4539" s="8">
        <v>364000</v>
      </c>
      <c r="F4539" s="7" t="s">
        <v>3</v>
      </c>
      <c r="G4539" s="7" t="s">
        <v>3</v>
      </c>
      <c r="H4539" s="5">
        <v>1.2308493876364892E-6</v>
      </c>
      <c r="I4539" s="5">
        <v>1.5149902150451204E-12</v>
      </c>
    </row>
    <row r="4540" spans="1:9" hidden="1" outlineLevel="1">
      <c r="A4540" s="7" t="s">
        <v>21707</v>
      </c>
      <c r="B4540" s="7" t="s">
        <v>21708</v>
      </c>
      <c r="C4540" s="7" t="s">
        <v>21469</v>
      </c>
      <c r="D4540" s="8">
        <v>0</v>
      </c>
      <c r="E4540" s="8">
        <v>0</v>
      </c>
      <c r="F4540" s="7" t="s">
        <v>3</v>
      </c>
      <c r="G4540" s="7" t="s">
        <v>3</v>
      </c>
      <c r="H4540" s="5">
        <v>0</v>
      </c>
      <c r="I4540" s="5">
        <v>0</v>
      </c>
    </row>
    <row r="4541" spans="1:9" hidden="1" outlineLevel="1">
      <c r="A4541" s="7" t="s">
        <v>21709</v>
      </c>
      <c r="B4541" s="7" t="s">
        <v>21710</v>
      </c>
      <c r="C4541" s="7" t="s">
        <v>21469</v>
      </c>
      <c r="D4541" s="8"/>
      <c r="E4541" s="8"/>
      <c r="F4541" s="7" t="s">
        <v>3</v>
      </c>
      <c r="G4541" s="7" t="s">
        <v>3</v>
      </c>
      <c r="H4541" s="5">
        <v>0</v>
      </c>
      <c r="I4541" s="5">
        <v>0</v>
      </c>
    </row>
    <row r="4542" spans="1:9" hidden="1" outlineLevel="1">
      <c r="A4542" s="7" t="s">
        <v>21711</v>
      </c>
      <c r="B4542" s="7" t="s">
        <v>21712</v>
      </c>
      <c r="C4542" s="7" t="s">
        <v>21469</v>
      </c>
      <c r="D4542" s="8">
        <v>34093000</v>
      </c>
      <c r="E4542" s="8">
        <v>23631000</v>
      </c>
      <c r="F4542" s="7" t="s">
        <v>3</v>
      </c>
      <c r="G4542" s="7" t="s">
        <v>3</v>
      </c>
      <c r="H4542" s="5">
        <v>2.0671600085069372E-4</v>
      </c>
      <c r="I4542" s="5">
        <v>4.2731505007704009E-8</v>
      </c>
    </row>
    <row r="4543" spans="1:9" hidden="1" outlineLevel="1">
      <c r="A4543" s="7" t="s">
        <v>21713</v>
      </c>
      <c r="B4543" s="7" t="s">
        <v>21714</v>
      </c>
      <c r="C4543" s="7" t="s">
        <v>21469</v>
      </c>
      <c r="D4543" s="8"/>
      <c r="E4543" s="8"/>
      <c r="F4543" s="7" t="s">
        <v>3</v>
      </c>
      <c r="G4543" s="7" t="s">
        <v>3</v>
      </c>
      <c r="H4543" s="5">
        <v>0</v>
      </c>
      <c r="I4543" s="5">
        <v>0</v>
      </c>
    </row>
    <row r="4544" spans="1:9" hidden="1" outlineLevel="1">
      <c r="A4544" s="7" t="s">
        <v>21715</v>
      </c>
      <c r="B4544" s="7" t="s">
        <v>21716</v>
      </c>
      <c r="C4544" s="7" t="s">
        <v>21469</v>
      </c>
      <c r="D4544" s="8"/>
      <c r="E4544" s="8"/>
      <c r="F4544" s="7" t="s">
        <v>3</v>
      </c>
      <c r="G4544" s="7" t="s">
        <v>3</v>
      </c>
      <c r="H4544" s="5">
        <v>0</v>
      </c>
      <c r="I4544" s="5">
        <v>0</v>
      </c>
    </row>
    <row r="4545" spans="1:9" hidden="1" outlineLevel="1">
      <c r="A4545" s="7" t="s">
        <v>21717</v>
      </c>
      <c r="B4545" s="7" t="s">
        <v>21718</v>
      </c>
      <c r="C4545" s="7" t="s">
        <v>21469</v>
      </c>
      <c r="D4545" s="8">
        <v>488601000</v>
      </c>
      <c r="E4545" s="8">
        <v>712713000</v>
      </c>
      <c r="F4545" s="7" t="s">
        <v>3</v>
      </c>
      <c r="G4545" s="7" t="s">
        <v>3</v>
      </c>
      <c r="H4545" s="5">
        <v>2.9625332100915087E-3</v>
      </c>
      <c r="I4545" s="5">
        <v>8.7766030208950999E-6</v>
      </c>
    </row>
    <row r="4546" spans="1:9" hidden="1" outlineLevel="1">
      <c r="A4546" s="7" t="s">
        <v>21719</v>
      </c>
      <c r="B4546" s="7" t="s">
        <v>21720</v>
      </c>
      <c r="C4546" s="7" t="s">
        <v>21469</v>
      </c>
      <c r="D4546" s="8">
        <v>19684000</v>
      </c>
      <c r="E4546" s="8">
        <v>12225000</v>
      </c>
      <c r="F4546" s="7" t="s">
        <v>3</v>
      </c>
      <c r="G4546" s="7" t="s">
        <v>3</v>
      </c>
      <c r="H4546" s="5">
        <v>1.1934994751840716E-4</v>
      </c>
      <c r="I4546" s="5">
        <v>1.4244409972646543E-8</v>
      </c>
    </row>
    <row r="4547" spans="1:9" hidden="1" outlineLevel="1">
      <c r="A4547" s="7" t="s">
        <v>21721</v>
      </c>
      <c r="B4547" s="7" t="s">
        <v>21722</v>
      </c>
      <c r="C4547" s="7" t="s">
        <v>21469</v>
      </c>
      <c r="D4547" s="8">
        <v>28155000</v>
      </c>
      <c r="E4547" s="8">
        <v>20350000</v>
      </c>
      <c r="F4547" s="7" t="s">
        <v>3</v>
      </c>
      <c r="G4547" s="7" t="s">
        <v>3</v>
      </c>
      <c r="H4547" s="5">
        <v>1.7071214043795741E-4</v>
      </c>
      <c r="I4547" s="5">
        <v>2.9142634892908891E-8</v>
      </c>
    </row>
    <row r="4548" spans="1:9" hidden="1" outlineLevel="1">
      <c r="A4548" s="7" t="s">
        <v>21723</v>
      </c>
      <c r="B4548" s="7" t="s">
        <v>21724</v>
      </c>
      <c r="C4548" s="7" t="s">
        <v>21469</v>
      </c>
      <c r="D4548" s="8">
        <v>41796000</v>
      </c>
      <c r="E4548" s="8">
        <v>38738000</v>
      </c>
      <c r="F4548" s="7" t="s">
        <v>3</v>
      </c>
      <c r="G4548" s="7" t="s">
        <v>3</v>
      </c>
      <c r="H4548" s="5">
        <v>2.5342158130864384E-4</v>
      </c>
      <c r="I4548" s="5">
        <v>6.4222497872973577E-8</v>
      </c>
    </row>
    <row r="4549" spans="1:9" hidden="1" outlineLevel="1">
      <c r="A4549" s="7" t="s">
        <v>21725</v>
      </c>
      <c r="B4549" s="7" t="s">
        <v>21726</v>
      </c>
      <c r="C4549" s="7" t="s">
        <v>21469</v>
      </c>
      <c r="D4549" s="8"/>
      <c r="E4549" s="8"/>
      <c r="F4549" s="7" t="s">
        <v>3</v>
      </c>
      <c r="G4549" s="7" t="s">
        <v>3</v>
      </c>
      <c r="H4549" s="5">
        <v>0</v>
      </c>
      <c r="I4549" s="5">
        <v>0</v>
      </c>
    </row>
    <row r="4550" spans="1:9" hidden="1" outlineLevel="1">
      <c r="A4550" s="7" t="s">
        <v>21727</v>
      </c>
      <c r="B4550" s="7" t="s">
        <v>21728</v>
      </c>
      <c r="C4550" s="7" t="s">
        <v>21469</v>
      </c>
      <c r="D4550" s="8"/>
      <c r="E4550" s="8"/>
      <c r="F4550" s="7" t="s">
        <v>3</v>
      </c>
      <c r="G4550" s="7" t="s">
        <v>3</v>
      </c>
      <c r="H4550" s="5">
        <v>0</v>
      </c>
      <c r="I4550" s="5">
        <v>0</v>
      </c>
    </row>
    <row r="4551" spans="1:9" hidden="1" outlineLevel="1">
      <c r="A4551" s="7" t="s">
        <v>21729</v>
      </c>
      <c r="B4551" s="7" t="s">
        <v>21730</v>
      </c>
      <c r="C4551" s="7" t="s">
        <v>21469</v>
      </c>
      <c r="D4551" s="8">
        <v>203051000</v>
      </c>
      <c r="E4551" s="8">
        <v>227654000</v>
      </c>
      <c r="F4551" s="7" t="s">
        <v>3</v>
      </c>
      <c r="G4551" s="7" t="s">
        <v>3</v>
      </c>
      <c r="H4551" s="5">
        <v>1.2311586158077674E-3</v>
      </c>
      <c r="I4551" s="5">
        <v>1.5157515372776979E-6</v>
      </c>
    </row>
    <row r="4552" spans="1:9" hidden="1" outlineLevel="1">
      <c r="A4552" s="7" t="s">
        <v>21731</v>
      </c>
      <c r="B4552" s="7" t="s">
        <v>21732</v>
      </c>
      <c r="C4552" s="7" t="s">
        <v>21469</v>
      </c>
      <c r="D4552" s="8">
        <v>2485983000</v>
      </c>
      <c r="E4552" s="8">
        <v>2009110000</v>
      </c>
      <c r="F4552" s="7" t="s">
        <v>3</v>
      </c>
      <c r="G4552" s="7" t="s">
        <v>3</v>
      </c>
      <c r="H4552" s="5">
        <v>1.5073254449382869E-2</v>
      </c>
      <c r="I4552" s="5">
        <v>2.2720299969584046E-4</v>
      </c>
    </row>
    <row r="4553" spans="1:9" hidden="1" outlineLevel="1">
      <c r="A4553" s="7" t="s">
        <v>21733</v>
      </c>
      <c r="B4553" s="7" t="s">
        <v>8985</v>
      </c>
      <c r="C4553" s="7" t="s">
        <v>21469</v>
      </c>
      <c r="D4553" s="8">
        <v>1410795000</v>
      </c>
      <c r="E4553" s="8">
        <v>665750000</v>
      </c>
      <c r="F4553" s="7" t="s">
        <v>3</v>
      </c>
      <c r="G4553" s="7" t="s">
        <v>3</v>
      </c>
      <c r="H4553" s="5">
        <v>8.5540697627124185E-3</v>
      </c>
      <c r="I4553" s="5">
        <v>7.3172109505350896E-5</v>
      </c>
    </row>
    <row r="4554" spans="1:9" hidden="1" outlineLevel="1">
      <c r="A4554" s="7" t="s">
        <v>21734</v>
      </c>
      <c r="B4554" s="7" t="s">
        <v>21735</v>
      </c>
      <c r="C4554" s="7" t="s">
        <v>21469</v>
      </c>
      <c r="D4554" s="8">
        <v>0</v>
      </c>
      <c r="E4554" s="8">
        <v>1660000</v>
      </c>
      <c r="F4554" s="7" t="s">
        <v>3</v>
      </c>
      <c r="G4554" s="7" t="s">
        <v>3</v>
      </c>
      <c r="H4554" s="5">
        <v>0</v>
      </c>
      <c r="I4554" s="5">
        <v>0</v>
      </c>
    </row>
    <row r="4555" spans="1:9" hidden="1" outlineLevel="1">
      <c r="A4555" s="7" t="s">
        <v>21736</v>
      </c>
      <c r="B4555" s="7" t="s">
        <v>21737</v>
      </c>
      <c r="C4555" s="7" t="s">
        <v>21469</v>
      </c>
      <c r="D4555" s="8">
        <v>775810</v>
      </c>
      <c r="E4555" s="8">
        <v>13815540</v>
      </c>
      <c r="F4555" s="7" t="s">
        <v>3</v>
      </c>
      <c r="G4555" s="7" t="s">
        <v>3</v>
      </c>
      <c r="H4555" s="5">
        <v>4.7039668148880034E-6</v>
      </c>
      <c r="I4555" s="5">
        <v>2.2127303795567588E-11</v>
      </c>
    </row>
    <row r="4556" spans="1:9" hidden="1" outlineLevel="1">
      <c r="A4556" s="7" t="s">
        <v>21738</v>
      </c>
      <c r="B4556" s="7" t="s">
        <v>88</v>
      </c>
      <c r="C4556" s="7" t="s">
        <v>21469</v>
      </c>
      <c r="D4556" s="8">
        <v>626620000</v>
      </c>
      <c r="E4556" s="8">
        <v>381503000</v>
      </c>
      <c r="F4556" s="7" t="s">
        <v>3</v>
      </c>
      <c r="G4556" s="7" t="s">
        <v>3</v>
      </c>
      <c r="H4556" s="5">
        <v>3.7993834644373245E-3</v>
      </c>
      <c r="I4556" s="5">
        <v>1.4435314709839767E-5</v>
      </c>
    </row>
    <row r="4557" spans="1:9" hidden="1" outlineLevel="1">
      <c r="A4557" s="7" t="s">
        <v>21739</v>
      </c>
      <c r="B4557" s="7" t="s">
        <v>21740</v>
      </c>
      <c r="C4557" s="7" t="s">
        <v>21469</v>
      </c>
      <c r="D4557" s="8">
        <v>162841000</v>
      </c>
      <c r="E4557" s="8">
        <v>123496000</v>
      </c>
      <c r="F4557" s="7" t="s">
        <v>3</v>
      </c>
      <c r="G4557" s="7" t="s">
        <v>3</v>
      </c>
      <c r="H4557" s="5">
        <v>9.8735342429612585E-4</v>
      </c>
      <c r="I4557" s="5">
        <v>9.7486678446928545E-7</v>
      </c>
    </row>
    <row r="4558" spans="1:9" hidden="1" outlineLevel="1">
      <c r="A4558" s="7" t="s">
        <v>21741</v>
      </c>
      <c r="B4558" s="7" t="s">
        <v>21742</v>
      </c>
      <c r="C4558" s="7" t="s">
        <v>21469</v>
      </c>
      <c r="D4558" s="8"/>
      <c r="E4558" s="8"/>
      <c r="F4558" s="7" t="s">
        <v>3</v>
      </c>
      <c r="G4558" s="7" t="s">
        <v>3</v>
      </c>
      <c r="H4558" s="5">
        <v>0</v>
      </c>
      <c r="I4558" s="5">
        <v>0</v>
      </c>
    </row>
    <row r="4559" spans="1:9" hidden="1" outlineLevel="1">
      <c r="A4559" s="7" t="s">
        <v>21743</v>
      </c>
      <c r="B4559" s="7" t="s">
        <v>1152</v>
      </c>
      <c r="C4559" s="7" t="s">
        <v>21469</v>
      </c>
      <c r="D4559" s="8">
        <v>181218000</v>
      </c>
      <c r="E4559" s="8">
        <v>366637000</v>
      </c>
      <c r="F4559" s="7" t="s">
        <v>3</v>
      </c>
      <c r="G4559" s="7" t="s">
        <v>3</v>
      </c>
      <c r="H4559" s="5">
        <v>1.0987786420133463E-3</v>
      </c>
      <c r="I4559" s="5">
        <v>1.2073145041446933E-6</v>
      </c>
    </row>
    <row r="4560" spans="1:9" hidden="1" outlineLevel="1">
      <c r="A4560" s="7" t="s">
        <v>21744</v>
      </c>
      <c r="B4560" s="7" t="s">
        <v>21745</v>
      </c>
      <c r="C4560" s="7" t="s">
        <v>21469</v>
      </c>
      <c r="D4560" s="8"/>
      <c r="E4560" s="8"/>
      <c r="F4560" s="7" t="s">
        <v>3</v>
      </c>
      <c r="G4560" s="7" t="s">
        <v>3</v>
      </c>
      <c r="H4560" s="5">
        <v>0</v>
      </c>
      <c r="I4560" s="5">
        <v>0</v>
      </c>
    </row>
    <row r="4561" spans="1:9" hidden="1" outlineLevel="1">
      <c r="A4561" s="7" t="s">
        <v>21746</v>
      </c>
      <c r="B4561" s="7" t="s">
        <v>21747</v>
      </c>
      <c r="C4561" s="7" t="s">
        <v>21469</v>
      </c>
      <c r="D4561" s="8">
        <v>25475960</v>
      </c>
      <c r="E4561" s="8">
        <v>26841010</v>
      </c>
      <c r="F4561" s="7" t="s">
        <v>3</v>
      </c>
      <c r="G4561" s="7" t="s">
        <v>3</v>
      </c>
      <c r="H4561" s="5">
        <v>1.5446832396774233E-4</v>
      </c>
      <c r="I4561" s="5">
        <v>2.3860463109403399E-8</v>
      </c>
    </row>
    <row r="4562" spans="1:9" hidden="1" outlineLevel="1">
      <c r="A4562" s="7" t="s">
        <v>21748</v>
      </c>
      <c r="B4562" s="7" t="s">
        <v>2568</v>
      </c>
      <c r="C4562" s="7" t="s">
        <v>21469</v>
      </c>
      <c r="D4562" s="8">
        <v>780869000</v>
      </c>
      <c r="E4562" s="8">
        <v>1224044000</v>
      </c>
      <c r="F4562" s="7" t="s">
        <v>3</v>
      </c>
      <c r="G4562" s="7" t="s">
        <v>3</v>
      </c>
      <c r="H4562" s="5">
        <v>4.7346410368192988E-3</v>
      </c>
      <c r="I4562" s="5">
        <v>2.2416825747533326E-5</v>
      </c>
    </row>
    <row r="4563" spans="1:9" hidden="1" outlineLevel="1">
      <c r="A4563" s="7" t="s">
        <v>21749</v>
      </c>
      <c r="B4563" s="7" t="s">
        <v>21750</v>
      </c>
      <c r="C4563" s="7" t="s">
        <v>21469</v>
      </c>
      <c r="D4563" s="8">
        <v>944819000</v>
      </c>
      <c r="E4563" s="8">
        <v>793670000</v>
      </c>
      <c r="F4563" s="7" t="s">
        <v>3</v>
      </c>
      <c r="G4563" s="7" t="s">
        <v>3</v>
      </c>
      <c r="H4563" s="5">
        <v>5.7287186580163556E-3</v>
      </c>
      <c r="I4563" s="5">
        <v>3.2818217462704714E-5</v>
      </c>
    </row>
    <row r="4564" spans="1:9" hidden="1" outlineLevel="1">
      <c r="A4564" s="7" t="s">
        <v>21751</v>
      </c>
      <c r="B4564" s="7" t="s">
        <v>21752</v>
      </c>
      <c r="C4564" s="7" t="s">
        <v>21469</v>
      </c>
      <c r="D4564" s="8"/>
      <c r="E4564" s="8"/>
      <c r="F4564" s="7" t="s">
        <v>3</v>
      </c>
      <c r="G4564" s="7" t="s">
        <v>3</v>
      </c>
      <c r="H4564" s="5">
        <v>0</v>
      </c>
      <c r="I4564" s="5">
        <v>0</v>
      </c>
    </row>
    <row r="4565" spans="1:9" hidden="1" outlineLevel="1">
      <c r="A4565" s="7" t="s">
        <v>21753</v>
      </c>
      <c r="B4565" s="7" t="s">
        <v>21754</v>
      </c>
      <c r="C4565" s="7" t="s">
        <v>21469</v>
      </c>
      <c r="D4565" s="8">
        <v>1015000</v>
      </c>
      <c r="E4565" s="8">
        <v>3107000</v>
      </c>
      <c r="F4565" s="7" t="s">
        <v>3</v>
      </c>
      <c r="G4565" s="7" t="s">
        <v>3</v>
      </c>
      <c r="H4565" s="5">
        <v>6.1542469381824459E-6</v>
      </c>
      <c r="I4565" s="5">
        <v>3.7874755376128013E-11</v>
      </c>
    </row>
    <row r="4566" spans="1:9" hidden="1" outlineLevel="1">
      <c r="A4566" s="7" t="s">
        <v>21755</v>
      </c>
      <c r="B4566" s="7" t="s">
        <v>21756</v>
      </c>
      <c r="C4566" s="7" t="s">
        <v>21469</v>
      </c>
      <c r="D4566" s="8">
        <v>4052000</v>
      </c>
      <c r="E4566" s="8">
        <v>12616000</v>
      </c>
      <c r="F4566" s="7" t="s">
        <v>3</v>
      </c>
      <c r="G4566" s="7" t="s">
        <v>3</v>
      </c>
      <c r="H4566" s="5">
        <v>2.4568481372921449E-5</v>
      </c>
      <c r="I4566" s="5">
        <v>6.0361027697158823E-10</v>
      </c>
    </row>
    <row r="4567" spans="1:9" hidden="1" outlineLevel="1">
      <c r="A4567" s="7" t="s">
        <v>21757</v>
      </c>
      <c r="B4567" s="7" t="s">
        <v>21758</v>
      </c>
      <c r="C4567" s="7" t="s">
        <v>21469</v>
      </c>
      <c r="D4567" s="8">
        <v>2665840</v>
      </c>
      <c r="E4567" s="8">
        <v>4856380</v>
      </c>
      <c r="F4567" s="7" t="s">
        <v>3</v>
      </c>
      <c r="G4567" s="7" t="s">
        <v>3</v>
      </c>
      <c r="H4567" s="5">
        <v>1.6163780943531323E-5</v>
      </c>
      <c r="I4567" s="5">
        <v>2.6126781439046633E-10</v>
      </c>
    </row>
    <row r="4568" spans="1:9" hidden="1" outlineLevel="1">
      <c r="A4568" s="7" t="s">
        <v>21759</v>
      </c>
      <c r="B4568" s="7" t="s">
        <v>21760</v>
      </c>
      <c r="C4568" s="7" t="s">
        <v>21469</v>
      </c>
      <c r="D4568" s="8"/>
      <c r="E4568" s="8"/>
      <c r="F4568" s="7" t="s">
        <v>3</v>
      </c>
      <c r="G4568" s="7" t="s">
        <v>3</v>
      </c>
      <c r="H4568" s="5">
        <v>0</v>
      </c>
      <c r="I4568" s="5">
        <v>0</v>
      </c>
    </row>
    <row r="4569" spans="1:9" hidden="1" outlineLevel="1">
      <c r="A4569" s="7" t="s">
        <v>21761</v>
      </c>
      <c r="B4569" s="7" t="s">
        <v>21762</v>
      </c>
      <c r="C4569" s="7" t="s">
        <v>21469</v>
      </c>
      <c r="D4569" s="8"/>
      <c r="E4569" s="8"/>
      <c r="F4569" s="7" t="s">
        <v>3</v>
      </c>
      <c r="G4569" s="7" t="s">
        <v>3</v>
      </c>
      <c r="H4569" s="5">
        <v>0</v>
      </c>
      <c r="I4569" s="5">
        <v>0</v>
      </c>
    </row>
    <row r="4570" spans="1:9" hidden="1" outlineLevel="1">
      <c r="A4570" s="7" t="s">
        <v>21763</v>
      </c>
      <c r="B4570" s="7" t="s">
        <v>21764</v>
      </c>
      <c r="C4570" s="7" t="s">
        <v>21469</v>
      </c>
      <c r="D4570" s="8">
        <v>13811000</v>
      </c>
      <c r="E4570" s="8">
        <v>11966000</v>
      </c>
      <c r="F4570" s="7" t="s">
        <v>3</v>
      </c>
      <c r="G4570" s="7" t="s">
        <v>3</v>
      </c>
      <c r="H4570" s="5">
        <v>8.3740201441613561E-5</v>
      </c>
      <c r="I4570" s="5">
        <v>7.0124213374820182E-9</v>
      </c>
    </row>
    <row r="4571" spans="1:9" hidden="1" outlineLevel="1">
      <c r="A4571" s="7" t="s">
        <v>21765</v>
      </c>
      <c r="B4571" s="7" t="s">
        <v>21766</v>
      </c>
      <c r="C4571" s="7" t="s">
        <v>21469</v>
      </c>
      <c r="D4571" s="8"/>
      <c r="E4571" s="8"/>
      <c r="F4571" s="7" t="s">
        <v>3</v>
      </c>
      <c r="G4571" s="7" t="s">
        <v>3</v>
      </c>
      <c r="H4571" s="5">
        <v>0</v>
      </c>
      <c r="I4571" s="5">
        <v>0</v>
      </c>
    </row>
    <row r="4572" spans="1:9" hidden="1" outlineLevel="1">
      <c r="A4572" s="7" t="s">
        <v>21767</v>
      </c>
      <c r="B4572" s="7" t="s">
        <v>21768</v>
      </c>
      <c r="C4572" s="7" t="s">
        <v>21469</v>
      </c>
      <c r="D4572" s="8">
        <v>1219300000</v>
      </c>
      <c r="E4572" s="8">
        <v>1604000000</v>
      </c>
      <c r="F4572" s="7" t="s">
        <v>3</v>
      </c>
      <c r="G4572" s="7" t="s">
        <v>3</v>
      </c>
      <c r="H4572" s="5">
        <v>7.3929786125377902E-3</v>
      </c>
      <c r="I4572" s="5">
        <v>5.4656132765441192E-5</v>
      </c>
    </row>
    <row r="4573" spans="1:9" hidden="1" outlineLevel="1">
      <c r="A4573" s="7" t="s">
        <v>21769</v>
      </c>
      <c r="B4573" s="7" t="s">
        <v>21770</v>
      </c>
      <c r="C4573" s="7" t="s">
        <v>21469</v>
      </c>
      <c r="D4573" s="8">
        <v>112000</v>
      </c>
      <c r="E4573" s="8">
        <v>1676000</v>
      </c>
      <c r="F4573" s="7" t="s">
        <v>3</v>
      </c>
      <c r="G4573" s="7" t="s">
        <v>3</v>
      </c>
      <c r="H4573" s="5">
        <v>6.7908931731668369E-7</v>
      </c>
      <c r="I4573" s="5">
        <v>4.6116230089363955E-13</v>
      </c>
    </row>
    <row r="4574" spans="1:9" hidden="1" outlineLevel="1">
      <c r="A4574" s="7" t="s">
        <v>21771</v>
      </c>
      <c r="B4574" s="7" t="s">
        <v>21772</v>
      </c>
      <c r="C4574" s="7" t="s">
        <v>21469</v>
      </c>
      <c r="D4574" s="8">
        <v>991260</v>
      </c>
      <c r="E4574" s="8">
        <v>575430</v>
      </c>
      <c r="F4574" s="7" t="s">
        <v>3</v>
      </c>
      <c r="G4574" s="7" t="s">
        <v>3</v>
      </c>
      <c r="H4574" s="5">
        <v>6.0103042561012137E-6</v>
      </c>
      <c r="I4574" s="5">
        <v>3.6123757250908363E-11</v>
      </c>
    </row>
    <row r="4575" spans="1:9" hidden="1" outlineLevel="1">
      <c r="A4575" s="7" t="s">
        <v>21773</v>
      </c>
      <c r="B4575" s="7" t="s">
        <v>8237</v>
      </c>
      <c r="C4575" s="7" t="s">
        <v>21469</v>
      </c>
      <c r="D4575" s="8">
        <v>226857000</v>
      </c>
      <c r="E4575" s="8">
        <v>282840000</v>
      </c>
      <c r="F4575" s="7" t="s">
        <v>3</v>
      </c>
      <c r="G4575" s="7" t="s">
        <v>3</v>
      </c>
      <c r="H4575" s="5">
        <v>1.3755014755224189E-3</v>
      </c>
      <c r="I4575" s="5">
        <v>1.8920043091643514E-6</v>
      </c>
    </row>
    <row r="4576" spans="1:9" hidden="1" outlineLevel="1">
      <c r="A4576" s="7" t="s">
        <v>21774</v>
      </c>
      <c r="B4576" s="7" t="s">
        <v>13056</v>
      </c>
      <c r="C4576" s="7" t="s">
        <v>21469</v>
      </c>
      <c r="D4576" s="8">
        <v>136022000</v>
      </c>
      <c r="E4576" s="8">
        <v>128381000</v>
      </c>
      <c r="F4576" s="7" t="s">
        <v>3</v>
      </c>
      <c r="G4576" s="7" t="s">
        <v>3</v>
      </c>
      <c r="H4576" s="5">
        <v>8.2474184928616032E-4</v>
      </c>
      <c r="I4576" s="5">
        <v>6.8019911796395562E-7</v>
      </c>
    </row>
    <row r="4577" spans="1:9" hidden="1" outlineLevel="1">
      <c r="A4577" s="7" t="s">
        <v>21775</v>
      </c>
      <c r="B4577" s="7" t="s">
        <v>9584</v>
      </c>
      <c r="C4577" s="7" t="s">
        <v>21469</v>
      </c>
      <c r="D4577" s="8">
        <v>264081000</v>
      </c>
      <c r="E4577" s="8">
        <v>316123000</v>
      </c>
      <c r="F4577" s="7" t="s">
        <v>3</v>
      </c>
      <c r="G4577" s="7" t="s">
        <v>3</v>
      </c>
      <c r="H4577" s="5">
        <v>1.6012016607705995E-3</v>
      </c>
      <c r="I4577" s="5">
        <v>2.5638467584545258E-6</v>
      </c>
    </row>
    <row r="4578" spans="1:9" hidden="1" outlineLevel="1">
      <c r="A4578" s="7" t="s">
        <v>21776</v>
      </c>
      <c r="B4578" s="7" t="s">
        <v>21777</v>
      </c>
      <c r="C4578" s="7" t="s">
        <v>21469</v>
      </c>
      <c r="D4578" s="8">
        <v>418886000</v>
      </c>
      <c r="E4578" s="8">
        <v>620993000</v>
      </c>
      <c r="F4578" s="7" t="s">
        <v>3</v>
      </c>
      <c r="G4578" s="7" t="s">
        <v>3</v>
      </c>
      <c r="H4578" s="5">
        <v>2.5398304265492532E-3</v>
      </c>
      <c r="I4578" s="5">
        <v>6.4507385956253613E-6</v>
      </c>
    </row>
    <row r="4579" spans="1:9" hidden="1" outlineLevel="1">
      <c r="A4579" s="7" t="s">
        <v>21778</v>
      </c>
      <c r="B4579" s="7" t="s">
        <v>21779</v>
      </c>
      <c r="C4579" s="7" t="s">
        <v>21469</v>
      </c>
      <c r="D4579" s="8">
        <v>85219000</v>
      </c>
      <c r="E4579" s="8">
        <v>55138000</v>
      </c>
      <c r="F4579" s="7" t="s">
        <v>3</v>
      </c>
      <c r="G4579" s="7" t="s">
        <v>3</v>
      </c>
      <c r="H4579" s="5">
        <v>5.1670814761080775E-4</v>
      </c>
      <c r="I4579" s="5">
        <v>2.669873098073923E-7</v>
      </c>
    </row>
    <row r="4580" spans="1:9" hidden="1" outlineLevel="1">
      <c r="A4580" s="7" t="s">
        <v>21780</v>
      </c>
      <c r="B4580" s="7" t="s">
        <v>1010</v>
      </c>
      <c r="C4580" s="7" t="s">
        <v>21469</v>
      </c>
      <c r="D4580" s="8">
        <v>1184700000</v>
      </c>
      <c r="E4580" s="8">
        <v>1317100000</v>
      </c>
      <c r="F4580" s="7" t="s">
        <v>3</v>
      </c>
      <c r="G4580" s="7" t="s">
        <v>3</v>
      </c>
      <c r="H4580" s="5">
        <v>7.1831885198667426E-3</v>
      </c>
      <c r="I4580" s="5">
        <v>5.1598197311945363E-5</v>
      </c>
    </row>
    <row r="4581" spans="1:9" hidden="1" outlineLevel="1">
      <c r="A4581" s="7" t="s">
        <v>21781</v>
      </c>
      <c r="B4581" s="7" t="s">
        <v>21782</v>
      </c>
      <c r="C4581" s="7" t="s">
        <v>21469</v>
      </c>
      <c r="D4581" s="8"/>
      <c r="E4581" s="8"/>
      <c r="F4581" s="7" t="s">
        <v>3</v>
      </c>
      <c r="G4581" s="7" t="s">
        <v>3</v>
      </c>
      <c r="H4581" s="5">
        <v>0</v>
      </c>
      <c r="I4581" s="5">
        <v>0</v>
      </c>
    </row>
    <row r="4582" spans="1:9" hidden="1" outlineLevel="1">
      <c r="A4582" s="7" t="s">
        <v>21783</v>
      </c>
      <c r="B4582" s="7" t="s">
        <v>21784</v>
      </c>
      <c r="C4582" s="7" t="s">
        <v>21469</v>
      </c>
      <c r="D4582" s="8">
        <v>1192952000</v>
      </c>
      <c r="E4582" s="8">
        <v>1462063000</v>
      </c>
      <c r="F4582" s="7" t="s">
        <v>3</v>
      </c>
      <c r="G4582" s="7" t="s">
        <v>3</v>
      </c>
      <c r="H4582" s="5">
        <v>7.2332228506390402E-3</v>
      </c>
      <c r="I4582" s="5">
        <v>5.2319512807006763E-5</v>
      </c>
    </row>
    <row r="4583" spans="1:9" hidden="1" outlineLevel="1">
      <c r="A4583" s="7" t="s">
        <v>21785</v>
      </c>
      <c r="B4583" s="7" t="s">
        <v>21786</v>
      </c>
      <c r="C4583" s="7" t="s">
        <v>21469</v>
      </c>
      <c r="D4583" s="8">
        <v>819817000</v>
      </c>
      <c r="E4583" s="8">
        <v>684563000</v>
      </c>
      <c r="F4583" s="7" t="s">
        <v>3</v>
      </c>
      <c r="G4583" s="7" t="s">
        <v>3</v>
      </c>
      <c r="H4583" s="5">
        <v>4.9707943469161761E-3</v>
      </c>
      <c r="I4583" s="5">
        <v>2.4708796439333813E-5</v>
      </c>
    </row>
    <row r="4584" spans="1:9" hidden="1" outlineLevel="1">
      <c r="A4584" s="7" t="s">
        <v>21787</v>
      </c>
      <c r="B4584" s="7" t="s">
        <v>21788</v>
      </c>
      <c r="C4584" s="7" t="s">
        <v>21469</v>
      </c>
      <c r="D4584" s="8">
        <v>3504510</v>
      </c>
      <c r="E4584" s="8">
        <v>4035390</v>
      </c>
      <c r="F4584" s="7" t="s">
        <v>3</v>
      </c>
      <c r="G4584" s="7" t="s">
        <v>3</v>
      </c>
      <c r="H4584" s="5">
        <v>2.1248886637763314E-5</v>
      </c>
      <c r="I4584" s="5">
        <v>4.5151518334451636E-10</v>
      </c>
    </row>
    <row r="4585" spans="1:9" hidden="1" outlineLevel="1">
      <c r="A4585" s="7" t="s">
        <v>21789</v>
      </c>
      <c r="B4585" s="7" t="s">
        <v>21790</v>
      </c>
      <c r="C4585" s="7" t="s">
        <v>21469</v>
      </c>
      <c r="D4585" s="8">
        <v>1855710</v>
      </c>
      <c r="E4585" s="8">
        <v>1557220</v>
      </c>
      <c r="F4585" s="7" t="s">
        <v>3</v>
      </c>
      <c r="G4585" s="7" t="s">
        <v>3</v>
      </c>
      <c r="H4585" s="5">
        <v>1.1251721759265564E-5</v>
      </c>
      <c r="I4585" s="5">
        <v>1.2660124254793014E-10</v>
      </c>
    </row>
    <row r="4586" spans="1:9" hidden="1" outlineLevel="1">
      <c r="A4586" s="7" t="s">
        <v>21791</v>
      </c>
      <c r="B4586" s="7" t="s">
        <v>21792</v>
      </c>
      <c r="C4586" s="7" t="s">
        <v>21469</v>
      </c>
      <c r="D4586" s="8">
        <v>298967000</v>
      </c>
      <c r="E4586" s="8">
        <v>1187281000</v>
      </c>
      <c r="F4586" s="7" t="s">
        <v>3</v>
      </c>
      <c r="G4586" s="7" t="s">
        <v>3</v>
      </c>
      <c r="H4586" s="5">
        <v>1.8127258565197944E-3</v>
      </c>
      <c r="I4586" s="5">
        <v>3.2859750308954221E-6</v>
      </c>
    </row>
    <row r="4587" spans="1:9" hidden="1" outlineLevel="1">
      <c r="A4587" s="7" t="s">
        <v>21793</v>
      </c>
      <c r="B4587" s="7" t="s">
        <v>21794</v>
      </c>
      <c r="C4587" s="7" t="s">
        <v>21469</v>
      </c>
      <c r="D4587" s="8">
        <v>21068060</v>
      </c>
      <c r="E4587" s="8">
        <v>16973510</v>
      </c>
      <c r="F4587" s="7" t="s">
        <v>3</v>
      </c>
      <c r="G4587" s="7" t="s">
        <v>3</v>
      </c>
      <c r="H4587" s="5">
        <v>1.2774191502309761E-4</v>
      </c>
      <c r="I4587" s="5">
        <v>1.6317996853768292E-8</v>
      </c>
    </row>
    <row r="4588" spans="1:9" hidden="1" outlineLevel="1">
      <c r="A4588" s="7" t="s">
        <v>21795</v>
      </c>
      <c r="B4588" s="7" t="s">
        <v>21796</v>
      </c>
      <c r="C4588" s="7" t="s">
        <v>21469</v>
      </c>
      <c r="D4588" s="8">
        <v>4624476000</v>
      </c>
      <c r="E4588" s="8">
        <v>7245098000</v>
      </c>
      <c r="F4588" s="7" t="s">
        <v>3</v>
      </c>
      <c r="G4588" s="7" t="s">
        <v>3</v>
      </c>
      <c r="H4588" s="5">
        <v>2.8039573658815965E-2</v>
      </c>
      <c r="I4588" s="5">
        <v>7.8621769096816612E-4</v>
      </c>
    </row>
    <row r="4589" spans="1:9" hidden="1" outlineLevel="1">
      <c r="A4589" s="7" t="s">
        <v>21797</v>
      </c>
      <c r="B4589" s="7" t="s">
        <v>9667</v>
      </c>
      <c r="C4589" s="7" t="s">
        <v>21469</v>
      </c>
      <c r="D4589" s="8">
        <v>30426000</v>
      </c>
      <c r="E4589" s="8">
        <v>85941000</v>
      </c>
      <c r="F4589" s="7" t="s">
        <v>3</v>
      </c>
      <c r="G4589" s="7" t="s">
        <v>3</v>
      </c>
      <c r="H4589" s="5">
        <v>1.8448188900604839E-4</v>
      </c>
      <c r="I4589" s="5">
        <v>3.4033567371239959E-8</v>
      </c>
    </row>
    <row r="4590" spans="1:9" hidden="1" outlineLevel="1">
      <c r="A4590" s="7" t="s">
        <v>21798</v>
      </c>
      <c r="B4590" s="7" t="s">
        <v>21799</v>
      </c>
      <c r="C4590" s="7" t="s">
        <v>21469</v>
      </c>
      <c r="D4590" s="8">
        <v>984200000</v>
      </c>
      <c r="E4590" s="8">
        <v>697800000</v>
      </c>
      <c r="F4590" s="7" t="s">
        <v>3</v>
      </c>
      <c r="G4590" s="7" t="s">
        <v>3</v>
      </c>
      <c r="H4590" s="5">
        <v>5.9674973759203578E-3</v>
      </c>
      <c r="I4590" s="5">
        <v>3.5611024931616357E-5</v>
      </c>
    </row>
    <row r="4591" spans="1:9" hidden="1" outlineLevel="1">
      <c r="A4591" s="7" t="s">
        <v>21800</v>
      </c>
      <c r="B4591" s="7" t="s">
        <v>21801</v>
      </c>
      <c r="C4591" s="7" t="s">
        <v>21469</v>
      </c>
      <c r="D4591" s="8">
        <v>2082000000</v>
      </c>
      <c r="E4591" s="8">
        <v>3383500000</v>
      </c>
      <c r="F4591" s="7" t="s">
        <v>3</v>
      </c>
      <c r="G4591" s="7" t="s">
        <v>3</v>
      </c>
      <c r="H4591" s="5">
        <v>1.2623785345119067E-2</v>
      </c>
      <c r="I4591" s="5">
        <v>1.5935995643964293E-4</v>
      </c>
    </row>
    <row r="4592" spans="1:9" hidden="1" outlineLevel="1">
      <c r="A4592" s="7" t="s">
        <v>21802</v>
      </c>
      <c r="B4592" s="7" t="s">
        <v>21803</v>
      </c>
      <c r="C4592" s="7" t="s">
        <v>21469</v>
      </c>
      <c r="D4592" s="8">
        <v>0</v>
      </c>
      <c r="E4592" s="8">
        <v>1191020</v>
      </c>
      <c r="F4592" s="7" t="s">
        <v>3</v>
      </c>
      <c r="G4592" s="7" t="s">
        <v>3</v>
      </c>
      <c r="H4592" s="5">
        <v>0</v>
      </c>
      <c r="I4592" s="5">
        <v>0</v>
      </c>
    </row>
    <row r="4593" spans="1:9" hidden="1" outlineLevel="1">
      <c r="A4593" s="7" t="s">
        <v>21804</v>
      </c>
      <c r="B4593" s="7" t="s">
        <v>21805</v>
      </c>
      <c r="C4593" s="7" t="s">
        <v>21469</v>
      </c>
      <c r="D4593" s="8">
        <v>0</v>
      </c>
      <c r="E4593" s="8">
        <v>487140</v>
      </c>
      <c r="F4593" s="7" t="s">
        <v>3</v>
      </c>
      <c r="G4593" s="7" t="s">
        <v>3</v>
      </c>
      <c r="H4593" s="5">
        <v>0</v>
      </c>
      <c r="I4593" s="5">
        <v>0</v>
      </c>
    </row>
    <row r="4594" spans="1:9" hidden="1" outlineLevel="1">
      <c r="A4594" s="7" t="s">
        <v>21806</v>
      </c>
      <c r="B4594" s="7" t="s">
        <v>21807</v>
      </c>
      <c r="C4594" s="7" t="s">
        <v>21469</v>
      </c>
      <c r="D4594" s="8">
        <v>9324690</v>
      </c>
      <c r="E4594" s="8">
        <v>3697090</v>
      </c>
      <c r="F4594" s="7" t="s">
        <v>3</v>
      </c>
      <c r="G4594" s="7" t="s">
        <v>3</v>
      </c>
      <c r="H4594" s="5">
        <v>5.6538369341872387E-5</v>
      </c>
      <c r="I4594" s="5">
        <v>3.1965872078379755E-9</v>
      </c>
    </row>
    <row r="4595" spans="1:9" hidden="1" outlineLevel="1">
      <c r="A4595" s="7" t="s">
        <v>21808</v>
      </c>
      <c r="B4595" s="7" t="s">
        <v>21809</v>
      </c>
      <c r="C4595" s="7" t="s">
        <v>21469</v>
      </c>
      <c r="D4595" s="8">
        <v>348490</v>
      </c>
      <c r="E4595" s="8">
        <v>276570</v>
      </c>
      <c r="F4595" s="7" t="s">
        <v>3</v>
      </c>
      <c r="G4595" s="7" t="s">
        <v>3</v>
      </c>
      <c r="H4595" s="5">
        <v>2.1129985374258136E-6</v>
      </c>
      <c r="I4595" s="5">
        <v>4.4647628191636273E-12</v>
      </c>
    </row>
    <row r="4596" spans="1:9" hidden="1" outlineLevel="1">
      <c r="A4596" s="7" t="s">
        <v>21810</v>
      </c>
      <c r="B4596" s="7" t="s">
        <v>21811</v>
      </c>
      <c r="C4596" s="7" t="s">
        <v>21469</v>
      </c>
      <c r="D4596" s="8">
        <v>250823000</v>
      </c>
      <c r="E4596" s="8">
        <v>289887000</v>
      </c>
      <c r="F4596" s="7" t="s">
        <v>3</v>
      </c>
      <c r="G4596" s="7" t="s">
        <v>3</v>
      </c>
      <c r="H4596" s="5">
        <v>1.5208144628332371E-3</v>
      </c>
      <c r="I4596" s="5">
        <v>2.3128766303627474E-6</v>
      </c>
    </row>
    <row r="4597" spans="1:9" hidden="1" outlineLevel="1">
      <c r="A4597" s="7" t="s">
        <v>21812</v>
      </c>
      <c r="B4597" s="7" t="s">
        <v>21813</v>
      </c>
      <c r="C4597" s="7" t="s">
        <v>21469</v>
      </c>
      <c r="D4597" s="8">
        <v>870350</v>
      </c>
      <c r="E4597" s="8">
        <v>140660</v>
      </c>
      <c r="F4597" s="7" t="s">
        <v>3</v>
      </c>
      <c r="G4597" s="7" t="s">
        <v>3</v>
      </c>
      <c r="H4597" s="5">
        <v>5.2771909582729967E-6</v>
      </c>
      <c r="I4597" s="5">
        <v>2.784874441007827E-11</v>
      </c>
    </row>
    <row r="4598" spans="1:9" hidden="1" outlineLevel="1">
      <c r="A4598" s="7" t="s">
        <v>21814</v>
      </c>
      <c r="B4598" s="7" t="s">
        <v>21815</v>
      </c>
      <c r="C4598" s="7" t="s">
        <v>21469</v>
      </c>
      <c r="D4598" s="8">
        <v>0</v>
      </c>
      <c r="E4598" s="8">
        <v>93720</v>
      </c>
      <c r="F4598" s="7" t="s">
        <v>3</v>
      </c>
      <c r="G4598" s="7" t="s">
        <v>3</v>
      </c>
      <c r="H4598" s="5">
        <v>0</v>
      </c>
      <c r="I4598" s="5">
        <v>0</v>
      </c>
    </row>
    <row r="4599" spans="1:9" hidden="1" outlineLevel="1">
      <c r="A4599" s="7" t="s">
        <v>21816</v>
      </c>
      <c r="B4599" s="7" t="s">
        <v>21817</v>
      </c>
      <c r="C4599" s="7" t="s">
        <v>21469</v>
      </c>
      <c r="D4599" s="8">
        <v>1330839600</v>
      </c>
      <c r="E4599" s="8">
        <v>286099500</v>
      </c>
      <c r="F4599" s="7" t="s">
        <v>3</v>
      </c>
      <c r="G4599" s="7" t="s">
        <v>3</v>
      </c>
      <c r="H4599" s="5">
        <v>8.0692763876965036E-3</v>
      </c>
      <c r="I4599" s="5">
        <v>6.511322142103633E-5</v>
      </c>
    </row>
    <row r="4600" spans="1:9" hidden="1" outlineLevel="1">
      <c r="A4600" s="7" t="s">
        <v>21818</v>
      </c>
      <c r="B4600" s="7" t="s">
        <v>21819</v>
      </c>
      <c r="C4600" s="7" t="s">
        <v>21469</v>
      </c>
      <c r="D4600" s="8"/>
      <c r="E4600" s="8"/>
      <c r="F4600" s="7" t="s">
        <v>3</v>
      </c>
      <c r="G4600" s="7" t="s">
        <v>3</v>
      </c>
      <c r="H4600" s="5">
        <v>0</v>
      </c>
      <c r="I4600" s="5">
        <v>0</v>
      </c>
    </row>
    <row r="4601" spans="1:9" hidden="1" outlineLevel="1">
      <c r="A4601" s="7" t="s">
        <v>21820</v>
      </c>
      <c r="B4601" s="7" t="s">
        <v>21821</v>
      </c>
      <c r="C4601" s="7" t="s">
        <v>21469</v>
      </c>
      <c r="D4601" s="8">
        <v>3916000000</v>
      </c>
      <c r="E4601" s="8">
        <v>4864000000</v>
      </c>
      <c r="F4601" s="7" t="s">
        <v>3</v>
      </c>
      <c r="G4601" s="7" t="s">
        <v>3</v>
      </c>
      <c r="H4601" s="5">
        <v>2.3743872916179763E-2</v>
      </c>
      <c r="I4601" s="5">
        <v>5.6377150105969484E-4</v>
      </c>
    </row>
    <row r="4602" spans="1:9" hidden="1" outlineLevel="1">
      <c r="A4602" s="7" t="s">
        <v>21822</v>
      </c>
      <c r="B4602" s="7" t="s">
        <v>21823</v>
      </c>
      <c r="C4602" s="7" t="s">
        <v>21469</v>
      </c>
      <c r="D4602" s="8">
        <v>0</v>
      </c>
      <c r="E4602" s="8">
        <v>4599000</v>
      </c>
      <c r="F4602" s="7" t="s">
        <v>3</v>
      </c>
      <c r="G4602" s="7" t="s">
        <v>3</v>
      </c>
      <c r="H4602" s="5">
        <v>0</v>
      </c>
      <c r="I4602" s="5">
        <v>0</v>
      </c>
    </row>
    <row r="4603" spans="1:9" hidden="1" outlineLevel="1">
      <c r="A4603" s="7" t="s">
        <v>21824</v>
      </c>
      <c r="B4603" s="7" t="s">
        <v>21825</v>
      </c>
      <c r="C4603" s="7" t="s">
        <v>21469</v>
      </c>
      <c r="D4603" s="8"/>
      <c r="E4603" s="8"/>
      <c r="F4603" s="7" t="s">
        <v>3</v>
      </c>
      <c r="G4603" s="7" t="s">
        <v>3</v>
      </c>
      <c r="H4603" s="5">
        <v>0</v>
      </c>
      <c r="I4603" s="5">
        <v>0</v>
      </c>
    </row>
    <row r="4604" spans="1:9" hidden="1" outlineLevel="1">
      <c r="A4604" s="7" t="s">
        <v>21826</v>
      </c>
      <c r="B4604" s="7" t="s">
        <v>21827</v>
      </c>
      <c r="C4604" s="7" t="s">
        <v>21469</v>
      </c>
      <c r="D4604" s="8">
        <v>6827420</v>
      </c>
      <c r="E4604" s="8">
        <v>6881540</v>
      </c>
      <c r="F4604" s="7" t="s">
        <v>3</v>
      </c>
      <c r="G4604" s="7" t="s">
        <v>3</v>
      </c>
      <c r="H4604" s="5">
        <v>4.1396678453877437E-5</v>
      </c>
      <c r="I4604" s="5">
        <v>1.7136849870137205E-9</v>
      </c>
    </row>
    <row r="4605" spans="1:9" hidden="1" outlineLevel="1">
      <c r="A4605" s="7" t="s">
        <v>21828</v>
      </c>
      <c r="B4605" s="7" t="s">
        <v>21829</v>
      </c>
      <c r="C4605" s="7" t="s">
        <v>21469</v>
      </c>
      <c r="D4605" s="8">
        <v>0</v>
      </c>
      <c r="E4605" s="8">
        <v>1600</v>
      </c>
      <c r="F4605" s="7" t="s">
        <v>3</v>
      </c>
      <c r="G4605" s="7" t="s">
        <v>3</v>
      </c>
      <c r="H4605" s="5">
        <v>0</v>
      </c>
      <c r="I4605" s="5">
        <v>0</v>
      </c>
    </row>
    <row r="4606" spans="1:9" hidden="1" outlineLevel="1">
      <c r="A4606" s="7" t="s">
        <v>21830</v>
      </c>
      <c r="B4606" s="7" t="s">
        <v>21831</v>
      </c>
      <c r="C4606" s="7" t="s">
        <v>21469</v>
      </c>
      <c r="D4606" s="8">
        <v>0</v>
      </c>
      <c r="E4606" s="8">
        <v>15050</v>
      </c>
      <c r="F4606" s="7" t="s">
        <v>3</v>
      </c>
      <c r="G4606" s="7" t="s">
        <v>3</v>
      </c>
      <c r="H4606" s="5">
        <v>0</v>
      </c>
      <c r="I4606" s="5">
        <v>0</v>
      </c>
    </row>
    <row r="4607" spans="1:9" hidden="1" outlineLevel="1">
      <c r="A4607" s="7" t="s">
        <v>21832</v>
      </c>
      <c r="B4607" s="7" t="s">
        <v>21833</v>
      </c>
      <c r="C4607" s="7" t="s">
        <v>21469</v>
      </c>
      <c r="D4607" s="8">
        <v>2933000000</v>
      </c>
      <c r="E4607" s="8">
        <v>3050000000</v>
      </c>
      <c r="F4607" s="7" t="s">
        <v>3</v>
      </c>
      <c r="G4607" s="7" t="s">
        <v>3</v>
      </c>
      <c r="H4607" s="5">
        <v>1.7783651497230653E-2</v>
      </c>
      <c r="I4607" s="5">
        <v>3.1625826057495406E-4</v>
      </c>
    </row>
    <row r="4608" spans="1:9" hidden="1" outlineLevel="1">
      <c r="A4608" s="7" t="s">
        <v>21834</v>
      </c>
      <c r="B4608" s="7" t="s">
        <v>21835</v>
      </c>
      <c r="C4608" s="7" t="s">
        <v>21469</v>
      </c>
      <c r="D4608" s="8">
        <v>1695700000</v>
      </c>
      <c r="E4608" s="8">
        <v>4303600000</v>
      </c>
      <c r="F4608" s="7" t="s">
        <v>3</v>
      </c>
      <c r="G4608" s="7" t="s">
        <v>3</v>
      </c>
      <c r="H4608" s="5">
        <v>1.0281533530124112E-2</v>
      </c>
      <c r="I4608" s="5">
        <v>1.0570993173106638E-4</v>
      </c>
    </row>
    <row r="4609" spans="1:9" collapsed="1">
      <c r="A4609" s="7"/>
      <c r="B4609" s="7"/>
      <c r="C4609" s="7"/>
      <c r="D4609" s="8"/>
      <c r="E4609" s="8"/>
      <c r="F4609" s="7"/>
      <c r="G4609" s="7"/>
      <c r="H4609" s="5"/>
      <c r="I4609" s="5"/>
    </row>
    <row r="4610" spans="1:9" s="17" customFormat="1" ht="14.25" customHeight="1">
      <c r="A4610" s="22"/>
      <c r="B4610" s="22" t="s">
        <v>21469</v>
      </c>
      <c r="C4610" s="22"/>
      <c r="D4610" s="20">
        <v>164926758740</v>
      </c>
      <c r="E4610" s="20"/>
      <c r="F4610" s="22"/>
      <c r="G4610" s="22"/>
      <c r="H4610" s="13" t="s">
        <v>13493</v>
      </c>
      <c r="I4610" s="20">
        <v>408.82623854211585</v>
      </c>
    </row>
    <row r="4611" spans="1:9">
      <c r="A4611" s="7"/>
      <c r="B4611" s="7"/>
      <c r="C4611" s="7"/>
      <c r="D4611" s="8"/>
      <c r="E4611" s="8"/>
      <c r="F4611" s="7"/>
      <c r="G4611" s="7"/>
      <c r="H4611" s="5"/>
      <c r="I4611" s="5"/>
    </row>
    <row r="4612" spans="1:9">
      <c r="A4612" s="7"/>
      <c r="B4612" s="7"/>
      <c r="C4612" s="7"/>
      <c r="D4612" s="8"/>
      <c r="E4612" s="8"/>
      <c r="F4612" s="7"/>
      <c r="G4612" s="7"/>
      <c r="H4612" s="5"/>
      <c r="I4612" s="5"/>
    </row>
    <row r="4613" spans="1:9" hidden="1" outlineLevel="1">
      <c r="A4613" s="7" t="s">
        <v>21836</v>
      </c>
      <c r="B4613" s="7" t="s">
        <v>21837</v>
      </c>
      <c r="C4613" s="7" t="s">
        <v>21838</v>
      </c>
      <c r="D4613" s="8">
        <v>166321000</v>
      </c>
      <c r="E4613" s="8">
        <v>317008000</v>
      </c>
      <c r="F4613" s="7" t="s">
        <v>3</v>
      </c>
      <c r="G4613" s="7" t="s">
        <v>3</v>
      </c>
      <c r="H4613" s="5">
        <v>4.2873949091514868E-4</v>
      </c>
      <c r="I4613" s="5">
        <v>1.8381755107018086E-7</v>
      </c>
    </row>
    <row r="4614" spans="1:9" hidden="1" outlineLevel="1">
      <c r="A4614" s="7" t="s">
        <v>21839</v>
      </c>
      <c r="B4614" s="7" t="s">
        <v>21840</v>
      </c>
      <c r="C4614" s="7" t="s">
        <v>21838</v>
      </c>
      <c r="D4614" s="8">
        <v>533933000</v>
      </c>
      <c r="E4614" s="8">
        <v>1187717000</v>
      </c>
      <c r="F4614" s="7" t="s">
        <v>3</v>
      </c>
      <c r="G4614" s="7" t="s">
        <v>3</v>
      </c>
      <c r="H4614" s="5">
        <v>1.3763635536270108E-3</v>
      </c>
      <c r="I4614" s="5">
        <v>1.8943766317527735E-6</v>
      </c>
    </row>
    <row r="4615" spans="1:9" hidden="1" outlineLevel="1">
      <c r="A4615" s="7" t="s">
        <v>21841</v>
      </c>
      <c r="B4615" s="7" t="s">
        <v>21842</v>
      </c>
      <c r="C4615" s="7" t="s">
        <v>21838</v>
      </c>
      <c r="D4615" s="8">
        <v>466552000</v>
      </c>
      <c r="E4615" s="8">
        <v>4571867000</v>
      </c>
      <c r="F4615" s="7" t="s">
        <v>3</v>
      </c>
      <c r="G4615" s="7" t="s">
        <v>3</v>
      </c>
      <c r="H4615" s="5">
        <v>1.2026699392466641E-3</v>
      </c>
      <c r="I4615" s="5">
        <v>1.4464149827675749E-6</v>
      </c>
    </row>
    <row r="4616" spans="1:9" hidden="1" outlineLevel="1">
      <c r="A4616" s="7" t="s">
        <v>21843</v>
      </c>
      <c r="B4616" s="7" t="s">
        <v>21844</v>
      </c>
      <c r="C4616" s="7" t="s">
        <v>21838</v>
      </c>
      <c r="D4616" s="8">
        <v>301422000</v>
      </c>
      <c r="E4616" s="8">
        <v>1860505000</v>
      </c>
      <c r="F4616" s="7" t="s">
        <v>3</v>
      </c>
      <c r="G4616" s="7" t="s">
        <v>3</v>
      </c>
      <c r="H4616" s="5">
        <v>7.770005882036901E-4</v>
      </c>
      <c r="I4616" s="5">
        <v>6.0372991406888043E-7</v>
      </c>
    </row>
    <row r="4617" spans="1:9" hidden="1" outlineLevel="1">
      <c r="A4617" s="7" t="s">
        <v>21845</v>
      </c>
      <c r="B4617" s="7" t="s">
        <v>21846</v>
      </c>
      <c r="C4617" s="7" t="s">
        <v>21838</v>
      </c>
      <c r="D4617" s="8">
        <v>70897790</v>
      </c>
      <c r="E4617" s="8">
        <v>585213390</v>
      </c>
      <c r="F4617" s="7" t="s">
        <v>3</v>
      </c>
      <c r="G4617" s="7" t="s">
        <v>3</v>
      </c>
      <c r="H4617" s="5">
        <v>1.8275913679937663E-4</v>
      </c>
      <c r="I4617" s="5">
        <v>3.3400902083653263E-8</v>
      </c>
    </row>
    <row r="4618" spans="1:9" hidden="1" outlineLevel="1">
      <c r="A4618" s="7" t="s">
        <v>21847</v>
      </c>
      <c r="B4618" s="7" t="s">
        <v>875</v>
      </c>
      <c r="C4618" s="7" t="s">
        <v>21838</v>
      </c>
      <c r="D4618" s="8">
        <v>13564000000</v>
      </c>
      <c r="E4618" s="8">
        <v>253377000000</v>
      </c>
      <c r="F4618" s="7" t="s">
        <v>3</v>
      </c>
      <c r="G4618" s="7" t="s">
        <v>3</v>
      </c>
      <c r="H4618" s="5">
        <v>3.4965052246998737E-2</v>
      </c>
      <c r="I4618" s="5">
        <v>1.2225548786353514E-3</v>
      </c>
    </row>
    <row r="4619" spans="1:9" hidden="1" outlineLevel="1">
      <c r="A4619" s="7" t="s">
        <v>21848</v>
      </c>
      <c r="B4619" s="7" t="s">
        <v>21849</v>
      </c>
      <c r="C4619" s="7" t="s">
        <v>21838</v>
      </c>
      <c r="D4619" s="8">
        <v>34950000000</v>
      </c>
      <c r="E4619" s="8">
        <v>55896000000</v>
      </c>
      <c r="F4619" s="7" t="s">
        <v>3</v>
      </c>
      <c r="G4619" s="7" t="s">
        <v>3</v>
      </c>
      <c r="H4619" s="5">
        <v>9.0093525216205089E-2</v>
      </c>
      <c r="I4619" s="5">
        <v>8.1168432858829825E-3</v>
      </c>
    </row>
    <row r="4620" spans="1:9" hidden="1" outlineLevel="1">
      <c r="A4620" s="7" t="s">
        <v>21850</v>
      </c>
      <c r="B4620" s="7" t="s">
        <v>1835</v>
      </c>
      <c r="C4620" s="7" t="s">
        <v>21838</v>
      </c>
      <c r="D4620" s="8">
        <v>230225000</v>
      </c>
      <c r="E4620" s="8">
        <v>1417555000</v>
      </c>
      <c r="F4620" s="7" t="s">
        <v>3</v>
      </c>
      <c r="G4620" s="7" t="s">
        <v>3</v>
      </c>
      <c r="H4620" s="5">
        <v>5.9347015287269857E-4</v>
      </c>
      <c r="I4620" s="5">
        <v>3.5220682235074423E-7</v>
      </c>
    </row>
    <row r="4621" spans="1:9" hidden="1" outlineLevel="1">
      <c r="A4621" s="7" t="s">
        <v>21851</v>
      </c>
      <c r="B4621" s="7" t="s">
        <v>21852</v>
      </c>
      <c r="C4621" s="7" t="s">
        <v>21838</v>
      </c>
      <c r="D4621" s="8">
        <v>61051000</v>
      </c>
      <c r="E4621" s="8">
        <v>144865000</v>
      </c>
      <c r="F4621" s="7" t="s">
        <v>3</v>
      </c>
      <c r="G4621" s="7" t="s">
        <v>3</v>
      </c>
      <c r="H4621" s="5">
        <v>1.5737624629397816E-4</v>
      </c>
      <c r="I4621" s="5">
        <v>2.4767282897582878E-8</v>
      </c>
    </row>
    <row r="4622" spans="1:9" hidden="1" outlineLevel="1">
      <c r="A4622" s="7" t="s">
        <v>21853</v>
      </c>
      <c r="B4622" s="7" t="s">
        <v>21854</v>
      </c>
      <c r="C4622" s="7" t="s">
        <v>21838</v>
      </c>
      <c r="D4622" s="8">
        <v>639450000</v>
      </c>
      <c r="E4622" s="8">
        <v>11351892000</v>
      </c>
      <c r="F4622" s="7" t="s">
        <v>3</v>
      </c>
      <c r="G4622" s="7" t="s">
        <v>3</v>
      </c>
      <c r="H4622" s="5">
        <v>1.6483635107153746E-3</v>
      </c>
      <c r="I4622" s="5">
        <v>2.717102263457915E-6</v>
      </c>
    </row>
    <row r="4623" spans="1:9" hidden="1" outlineLevel="1">
      <c r="A4623" s="7" t="s">
        <v>21855</v>
      </c>
      <c r="B4623" s="7" t="s">
        <v>21856</v>
      </c>
      <c r="C4623" s="7" t="s">
        <v>21838</v>
      </c>
      <c r="D4623" s="8">
        <v>227100910</v>
      </c>
      <c r="E4623" s="8">
        <v>671069560</v>
      </c>
      <c r="F4623" s="7" t="s">
        <v>3</v>
      </c>
      <c r="G4623" s="7" t="s">
        <v>3</v>
      </c>
      <c r="H4623" s="5">
        <v>5.8541692594300777E-4</v>
      </c>
      <c r="I4623" s="5">
        <v>3.4271297718056104E-7</v>
      </c>
    </row>
    <row r="4624" spans="1:9" hidden="1" outlineLevel="1">
      <c r="A4624" s="7" t="s">
        <v>21857</v>
      </c>
      <c r="B4624" s="7" t="s">
        <v>21858</v>
      </c>
      <c r="C4624" s="7" t="s">
        <v>21838</v>
      </c>
      <c r="D4624" s="8">
        <v>3964296000</v>
      </c>
      <c r="E4624" s="8">
        <v>20214730000</v>
      </c>
      <c r="F4624" s="7" t="s">
        <v>3</v>
      </c>
      <c r="G4624" s="7" t="s">
        <v>3</v>
      </c>
      <c r="H4624" s="5">
        <v>1.0219095898154534E-2</v>
      </c>
      <c r="I4624" s="5">
        <v>1.0442992097567883E-4</v>
      </c>
    </row>
    <row r="4625" spans="1:9" hidden="1" outlineLevel="1">
      <c r="A4625" s="7" t="s">
        <v>21859</v>
      </c>
      <c r="B4625" s="7" t="s">
        <v>21860</v>
      </c>
      <c r="C4625" s="7" t="s">
        <v>21838</v>
      </c>
      <c r="D4625" s="8">
        <v>10524500000</v>
      </c>
      <c r="E4625" s="8">
        <v>62450200000</v>
      </c>
      <c r="F4625" s="7" t="s">
        <v>3</v>
      </c>
      <c r="G4625" s="7" t="s">
        <v>3</v>
      </c>
      <c r="H4625" s="5">
        <v>2.7129880003947077E-2</v>
      </c>
      <c r="I4625" s="5">
        <v>7.3603038902856743E-4</v>
      </c>
    </row>
    <row r="4626" spans="1:9" hidden="1" outlineLevel="1">
      <c r="A4626" s="7" t="s">
        <v>21861</v>
      </c>
      <c r="B4626" s="7" t="s">
        <v>21862</v>
      </c>
      <c r="C4626" s="7" t="s">
        <v>21838</v>
      </c>
      <c r="D4626" s="8">
        <v>43624830</v>
      </c>
      <c r="E4626" s="8">
        <v>399900240</v>
      </c>
      <c r="F4626" s="7" t="s">
        <v>3</v>
      </c>
      <c r="G4626" s="7" t="s">
        <v>3</v>
      </c>
      <c r="H4626" s="5">
        <v>1.124553568428515E-4</v>
      </c>
      <c r="I4626" s="5">
        <v>1.2646207282653067E-8</v>
      </c>
    </row>
    <row r="4627" spans="1:9" hidden="1" outlineLevel="1">
      <c r="A4627" s="7" t="s">
        <v>21863</v>
      </c>
      <c r="B4627" s="7" t="s">
        <v>6696</v>
      </c>
      <c r="C4627" s="7" t="s">
        <v>21838</v>
      </c>
      <c r="D4627" s="8">
        <v>58003200000</v>
      </c>
      <c r="E4627" s="8">
        <v>53402100000</v>
      </c>
      <c r="F4627" s="7" t="s">
        <v>3</v>
      </c>
      <c r="G4627" s="7" t="s">
        <v>3</v>
      </c>
      <c r="H4627" s="5">
        <v>0.14951967844980218</v>
      </c>
      <c r="I4627" s="5">
        <v>2.2356134243732239E-2</v>
      </c>
    </row>
    <row r="4628" spans="1:9" hidden="1" outlineLevel="1">
      <c r="A4628" s="7" t="s">
        <v>21864</v>
      </c>
      <c r="B4628" s="7" t="s">
        <v>21865</v>
      </c>
      <c r="C4628" s="7" t="s">
        <v>21838</v>
      </c>
      <c r="D4628" s="8">
        <v>22759000000</v>
      </c>
      <c r="E4628" s="8">
        <v>119767000000</v>
      </c>
      <c r="F4628" s="7" t="s">
        <v>3</v>
      </c>
      <c r="G4628" s="7" t="s">
        <v>3</v>
      </c>
      <c r="H4628" s="5">
        <v>5.8667769396154833E-2</v>
      </c>
      <c r="I4628" s="5">
        <v>3.4419071659204017E-3</v>
      </c>
    </row>
    <row r="4629" spans="1:9" hidden="1" outlineLevel="1">
      <c r="A4629" s="7" t="s">
        <v>21866</v>
      </c>
      <c r="B4629" s="7" t="s">
        <v>8516</v>
      </c>
      <c r="C4629" s="7" t="s">
        <v>21838</v>
      </c>
      <c r="D4629" s="8">
        <v>2042470000</v>
      </c>
      <c r="E4629" s="8">
        <v>2025298000</v>
      </c>
      <c r="F4629" s="7" t="s">
        <v>3</v>
      </c>
      <c r="G4629" s="7" t="s">
        <v>3</v>
      </c>
      <c r="H4629" s="5">
        <v>5.2650449913688811E-3</v>
      </c>
      <c r="I4629" s="5">
        <v>2.7720698761138539E-5</v>
      </c>
    </row>
    <row r="4630" spans="1:9" hidden="1" outlineLevel="1">
      <c r="A4630" s="7" t="s">
        <v>21867</v>
      </c>
      <c r="B4630" s="7" t="s">
        <v>21868</v>
      </c>
      <c r="C4630" s="7" t="s">
        <v>21838</v>
      </c>
      <c r="D4630" s="8">
        <v>0</v>
      </c>
      <c r="E4630" s="8">
        <v>28220</v>
      </c>
      <c r="F4630" s="7" t="s">
        <v>3</v>
      </c>
      <c r="G4630" s="7" t="s">
        <v>3</v>
      </c>
      <c r="H4630" s="5">
        <v>0</v>
      </c>
      <c r="I4630" s="5">
        <v>0</v>
      </c>
    </row>
    <row r="4631" spans="1:9" hidden="1" outlineLevel="1">
      <c r="A4631" s="7" t="s">
        <v>21869</v>
      </c>
      <c r="B4631" s="7" t="s">
        <v>21870</v>
      </c>
      <c r="C4631" s="7" t="s">
        <v>21838</v>
      </c>
      <c r="D4631" s="8">
        <v>693761000</v>
      </c>
      <c r="E4631" s="8">
        <v>9064408000</v>
      </c>
      <c r="F4631" s="7" t="s">
        <v>3</v>
      </c>
      <c r="G4631" s="7" t="s">
        <v>3</v>
      </c>
      <c r="H4631" s="5">
        <v>1.7883654977831089E-3</v>
      </c>
      <c r="I4631" s="5">
        <v>3.1982511536610267E-6</v>
      </c>
    </row>
    <row r="4632" spans="1:9" hidden="1" outlineLevel="1">
      <c r="A4632" s="7" t="s">
        <v>21871</v>
      </c>
      <c r="B4632" s="7" t="s">
        <v>21872</v>
      </c>
      <c r="C4632" s="7" t="s">
        <v>21838</v>
      </c>
      <c r="D4632" s="8">
        <v>15686240</v>
      </c>
      <c r="E4632" s="8">
        <v>29470600</v>
      </c>
      <c r="F4632" s="7" t="s">
        <v>3</v>
      </c>
      <c r="G4632" s="7" t="s">
        <v>3</v>
      </c>
      <c r="H4632" s="5">
        <v>4.0435727009655075E-5</v>
      </c>
      <c r="I4632" s="5">
        <v>1.6350480187993489E-9</v>
      </c>
    </row>
    <row r="4633" spans="1:9" hidden="1" outlineLevel="1">
      <c r="A4633" s="7" t="s">
        <v>21873</v>
      </c>
      <c r="B4633" s="7" t="s">
        <v>21874</v>
      </c>
      <c r="C4633" s="7" t="s">
        <v>21838</v>
      </c>
      <c r="D4633" s="8"/>
      <c r="E4633" s="8"/>
      <c r="F4633" s="7" t="s">
        <v>3</v>
      </c>
      <c r="G4633" s="7" t="s">
        <v>3</v>
      </c>
      <c r="H4633" s="5">
        <v>0</v>
      </c>
      <c r="I4633" s="5">
        <v>0</v>
      </c>
    </row>
    <row r="4634" spans="1:9" hidden="1" outlineLevel="1">
      <c r="A4634" s="7" t="s">
        <v>21875</v>
      </c>
      <c r="B4634" s="7" t="s">
        <v>21876</v>
      </c>
      <c r="C4634" s="7" t="s">
        <v>21838</v>
      </c>
      <c r="D4634" s="8"/>
      <c r="E4634" s="8"/>
      <c r="F4634" s="7" t="s">
        <v>3</v>
      </c>
      <c r="G4634" s="7" t="s">
        <v>3</v>
      </c>
      <c r="H4634" s="5">
        <v>0</v>
      </c>
      <c r="I4634" s="5">
        <v>0</v>
      </c>
    </row>
    <row r="4635" spans="1:9" hidden="1" outlineLevel="1">
      <c r="A4635" s="7" t="s">
        <v>21877</v>
      </c>
      <c r="B4635" s="7" t="s">
        <v>21878</v>
      </c>
      <c r="C4635" s="7" t="s">
        <v>21838</v>
      </c>
      <c r="D4635" s="8"/>
      <c r="E4635" s="8"/>
      <c r="F4635" s="7" t="s">
        <v>3</v>
      </c>
      <c r="G4635" s="7" t="s">
        <v>3</v>
      </c>
      <c r="H4635" s="5">
        <v>0</v>
      </c>
      <c r="I4635" s="5">
        <v>0</v>
      </c>
    </row>
    <row r="4636" spans="1:9" hidden="1" outlineLevel="1">
      <c r="A4636" s="7" t="s">
        <v>21879</v>
      </c>
      <c r="B4636" s="7" t="s">
        <v>15538</v>
      </c>
      <c r="C4636" s="7" t="s">
        <v>21838</v>
      </c>
      <c r="D4636" s="8">
        <v>32682510</v>
      </c>
      <c r="E4636" s="8">
        <v>145922650</v>
      </c>
      <c r="F4636" s="7" t="s">
        <v>3</v>
      </c>
      <c r="G4636" s="7" t="s">
        <v>3</v>
      </c>
      <c r="H4636" s="5">
        <v>8.4248427433873381E-5</v>
      </c>
      <c r="I4636" s="5">
        <v>7.0977975250806291E-9</v>
      </c>
    </row>
    <row r="4637" spans="1:9" hidden="1" outlineLevel="1">
      <c r="A4637" s="7" t="s">
        <v>21880</v>
      </c>
      <c r="B4637" s="7" t="s">
        <v>21881</v>
      </c>
      <c r="C4637" s="7" t="s">
        <v>21838</v>
      </c>
      <c r="D4637" s="8">
        <v>28829850</v>
      </c>
      <c r="E4637" s="8">
        <v>12045800</v>
      </c>
      <c r="F4637" s="7" t="s">
        <v>3</v>
      </c>
      <c r="G4637" s="7" t="s">
        <v>3</v>
      </c>
      <c r="H4637" s="5">
        <v>7.4317104948624037E-5</v>
      </c>
      <c r="I4637" s="5">
        <v>5.5230320879447992E-9</v>
      </c>
    </row>
    <row r="4638" spans="1:9" hidden="1" outlineLevel="1">
      <c r="A4638" s="7" t="s">
        <v>21882</v>
      </c>
      <c r="B4638" s="7" t="s">
        <v>21883</v>
      </c>
      <c r="C4638" s="7" t="s">
        <v>21838</v>
      </c>
      <c r="D4638" s="8"/>
      <c r="E4638" s="8"/>
      <c r="F4638" s="7" t="s">
        <v>3</v>
      </c>
      <c r="G4638" s="7" t="s">
        <v>3</v>
      </c>
      <c r="H4638" s="5">
        <v>0</v>
      </c>
      <c r="I4638" s="5">
        <v>0</v>
      </c>
    </row>
    <row r="4639" spans="1:9" hidden="1" outlineLevel="1">
      <c r="A4639" s="7" t="s">
        <v>21884</v>
      </c>
      <c r="B4639" s="7" t="s">
        <v>21885</v>
      </c>
      <c r="C4639" s="7" t="s">
        <v>21838</v>
      </c>
      <c r="D4639" s="8">
        <v>565000</v>
      </c>
      <c r="E4639" s="8">
        <v>121000</v>
      </c>
      <c r="F4639" s="7" t="s">
        <v>3</v>
      </c>
      <c r="G4639" s="7" t="s">
        <v>3</v>
      </c>
      <c r="H4639" s="5">
        <v>1.4564475464136158E-6</v>
      </c>
      <c r="I4639" s="5">
        <v>2.1212394554542416E-12</v>
      </c>
    </row>
    <row r="4640" spans="1:9" hidden="1" outlineLevel="1">
      <c r="A4640" s="7" t="s">
        <v>21886</v>
      </c>
      <c r="B4640" s="7" t="s">
        <v>21887</v>
      </c>
      <c r="C4640" s="7" t="s">
        <v>21838</v>
      </c>
      <c r="D4640" s="8"/>
      <c r="E4640" s="8"/>
      <c r="F4640" s="7" t="s">
        <v>3</v>
      </c>
      <c r="G4640" s="7" t="s">
        <v>3</v>
      </c>
      <c r="H4640" s="5">
        <v>0</v>
      </c>
      <c r="I4640" s="5">
        <v>0</v>
      </c>
    </row>
    <row r="4641" spans="1:9" hidden="1" outlineLevel="1">
      <c r="A4641" s="7" t="s">
        <v>21888</v>
      </c>
      <c r="B4641" s="7" t="s">
        <v>21889</v>
      </c>
      <c r="C4641" s="7" t="s">
        <v>21838</v>
      </c>
      <c r="D4641" s="8">
        <v>2771300000</v>
      </c>
      <c r="E4641" s="8">
        <v>22710600000</v>
      </c>
      <c r="F4641" s="7" t="s">
        <v>3</v>
      </c>
      <c r="G4641" s="7" t="s">
        <v>3</v>
      </c>
      <c r="H4641" s="5">
        <v>7.1438107705770861E-3</v>
      </c>
      <c r="I4641" s="5">
        <v>5.1034032325813182E-5</v>
      </c>
    </row>
    <row r="4642" spans="1:9" hidden="1" outlineLevel="1">
      <c r="A4642" s="7" t="s">
        <v>21890</v>
      </c>
      <c r="B4642" s="7" t="s">
        <v>21891</v>
      </c>
      <c r="C4642" s="7" t="s">
        <v>21838</v>
      </c>
      <c r="D4642" s="8">
        <v>73376000000</v>
      </c>
      <c r="E4642" s="8">
        <v>902337000000</v>
      </c>
      <c r="F4642" s="7" t="s">
        <v>3</v>
      </c>
      <c r="G4642" s="7" t="s">
        <v>3</v>
      </c>
      <c r="H4642" s="5">
        <v>0.18914742507193888</v>
      </c>
      <c r="I4642" s="5">
        <v>3.5776748411344733E-2</v>
      </c>
    </row>
    <row r="4643" spans="1:9" hidden="1" outlineLevel="1">
      <c r="A4643" s="7" t="s">
        <v>21892</v>
      </c>
      <c r="B4643" s="7" t="s">
        <v>21893</v>
      </c>
      <c r="C4643" s="7" t="s">
        <v>21838</v>
      </c>
      <c r="D4643" s="8">
        <v>1035000</v>
      </c>
      <c r="E4643" s="8">
        <v>25069000</v>
      </c>
      <c r="F4643" s="7" t="s">
        <v>3</v>
      </c>
      <c r="G4643" s="7" t="s">
        <v>3</v>
      </c>
      <c r="H4643" s="5">
        <v>2.6680056823683049E-6</v>
      </c>
      <c r="I4643" s="5">
        <v>7.1182543211495647E-12</v>
      </c>
    </row>
    <row r="4644" spans="1:9" hidden="1" outlineLevel="1">
      <c r="A4644" s="7" t="s">
        <v>21894</v>
      </c>
      <c r="B4644" s="7" t="s">
        <v>21895</v>
      </c>
      <c r="C4644" s="7" t="s">
        <v>21838</v>
      </c>
      <c r="D4644" s="8">
        <v>404019000</v>
      </c>
      <c r="E4644" s="8">
        <v>1457220000</v>
      </c>
      <c r="F4644" s="7" t="s">
        <v>3</v>
      </c>
      <c r="G4644" s="7" t="s">
        <v>3</v>
      </c>
      <c r="H4644" s="5">
        <v>1.0414734181495267E-3</v>
      </c>
      <c r="I4644" s="5">
        <v>1.084666880712059E-6</v>
      </c>
    </row>
    <row r="4645" spans="1:9" hidden="1" outlineLevel="1">
      <c r="A4645" s="7" t="s">
        <v>21896</v>
      </c>
      <c r="B4645" s="7" t="s">
        <v>21897</v>
      </c>
      <c r="C4645" s="7" t="s">
        <v>21838</v>
      </c>
      <c r="D4645" s="8">
        <v>10555600000</v>
      </c>
      <c r="E4645" s="8">
        <v>219087000000</v>
      </c>
      <c r="F4645" s="7" t="s">
        <v>3</v>
      </c>
      <c r="G4645" s="7" t="s">
        <v>3</v>
      </c>
      <c r="H4645" s="5">
        <v>2.7210049063581529E-2</v>
      </c>
      <c r="I4645" s="5">
        <v>7.4038677004251402E-4</v>
      </c>
    </row>
    <row r="4646" spans="1:9" hidden="1" outlineLevel="1">
      <c r="A4646" s="7" t="s">
        <v>21898</v>
      </c>
      <c r="B4646" s="7" t="s">
        <v>1548</v>
      </c>
      <c r="C4646" s="7" t="s">
        <v>21838</v>
      </c>
      <c r="D4646" s="8">
        <v>73923100000</v>
      </c>
      <c r="E4646" s="8">
        <v>62065000000</v>
      </c>
      <c r="F4646" s="7" t="s">
        <v>3</v>
      </c>
      <c r="G4646" s="7" t="s">
        <v>3</v>
      </c>
      <c r="H4646" s="5">
        <v>0.1905577302978555</v>
      </c>
      <c r="I4646" s="5">
        <v>3.6312248576270238E-2</v>
      </c>
    </row>
    <row r="4647" spans="1:9" hidden="1" outlineLevel="1">
      <c r="A4647" s="7" t="s">
        <v>21899</v>
      </c>
      <c r="B4647" s="7" t="s">
        <v>1897</v>
      </c>
      <c r="C4647" s="7" t="s">
        <v>21838</v>
      </c>
      <c r="D4647" s="8">
        <v>54161000000</v>
      </c>
      <c r="E4647" s="8">
        <v>766655000000</v>
      </c>
      <c r="F4647" s="7" t="s">
        <v>3</v>
      </c>
      <c r="G4647" s="7" t="s">
        <v>3</v>
      </c>
      <c r="H4647" s="5">
        <v>0.13961531957753601</v>
      </c>
      <c r="I4647" s="5">
        <v>1.9492437460737509E-2</v>
      </c>
    </row>
    <row r="4648" spans="1:9" hidden="1" outlineLevel="1">
      <c r="A4648" s="7" t="s">
        <v>21900</v>
      </c>
      <c r="B4648" s="7" t="s">
        <v>21901</v>
      </c>
      <c r="C4648" s="7" t="s">
        <v>21838</v>
      </c>
      <c r="D4648" s="8">
        <v>4172000000</v>
      </c>
      <c r="E4648" s="8">
        <v>31184200000</v>
      </c>
      <c r="F4648" s="7" t="s">
        <v>3</v>
      </c>
      <c r="G4648" s="7" t="s">
        <v>3</v>
      </c>
      <c r="H4648" s="5">
        <v>1.0754511794048859E-2</v>
      </c>
      <c r="I4648" s="5">
        <v>1.1565952392833602E-4</v>
      </c>
    </row>
    <row r="4649" spans="1:9" hidden="1" outlineLevel="1">
      <c r="A4649" s="7" t="s">
        <v>21902</v>
      </c>
      <c r="B4649" s="7" t="s">
        <v>21903</v>
      </c>
      <c r="C4649" s="7" t="s">
        <v>21838</v>
      </c>
      <c r="D4649" s="8">
        <v>2181475000</v>
      </c>
      <c r="E4649" s="8">
        <v>43989734000</v>
      </c>
      <c r="F4649" s="7" t="s">
        <v>3</v>
      </c>
      <c r="G4649" s="7" t="s">
        <v>3</v>
      </c>
      <c r="H4649" s="5">
        <v>5.6233697545356506E-3</v>
      </c>
      <c r="I4649" s="5">
        <v>3.1622287396226341E-5</v>
      </c>
    </row>
    <row r="4650" spans="1:9" hidden="1" outlineLevel="1">
      <c r="A4650" s="7" t="s">
        <v>21904</v>
      </c>
      <c r="B4650" s="7" t="s">
        <v>21905</v>
      </c>
      <c r="C4650" s="7" t="s">
        <v>21838</v>
      </c>
      <c r="D4650" s="8">
        <v>1673550</v>
      </c>
      <c r="E4650" s="8">
        <v>342710</v>
      </c>
      <c r="F4650" s="7" t="s">
        <v>3</v>
      </c>
      <c r="G4650" s="7" t="s">
        <v>3</v>
      </c>
      <c r="H4650" s="5">
        <v>4.3140491881424902E-6</v>
      </c>
      <c r="I4650" s="5">
        <v>1.861102039771288E-11</v>
      </c>
    </row>
    <row r="4651" spans="1:9" hidden="1" outlineLevel="1">
      <c r="A4651" s="7" t="s">
        <v>21906</v>
      </c>
      <c r="B4651" s="7" t="s">
        <v>21907</v>
      </c>
      <c r="C4651" s="7" t="s">
        <v>21838</v>
      </c>
      <c r="D4651" s="8">
        <v>179677000</v>
      </c>
      <c r="E4651" s="8">
        <v>106664000</v>
      </c>
      <c r="F4651" s="7" t="s">
        <v>3</v>
      </c>
      <c r="G4651" s="7" t="s">
        <v>3</v>
      </c>
      <c r="H4651" s="5">
        <v>4.6316836424240574E-4</v>
      </c>
      <c r="I4651" s="5">
        <v>2.1452493363498584E-7</v>
      </c>
    </row>
    <row r="4652" spans="1:9" hidden="1" outlineLevel="1">
      <c r="A4652" s="7" t="s">
        <v>21908</v>
      </c>
      <c r="B4652" s="7" t="s">
        <v>21909</v>
      </c>
      <c r="C4652" s="7" t="s">
        <v>21838</v>
      </c>
      <c r="D4652" s="8">
        <v>0</v>
      </c>
      <c r="E4652" s="8">
        <v>7540</v>
      </c>
      <c r="F4652" s="7" t="s">
        <v>3</v>
      </c>
      <c r="G4652" s="7" t="s">
        <v>3</v>
      </c>
      <c r="H4652" s="5">
        <v>0</v>
      </c>
      <c r="I4652" s="5">
        <v>0</v>
      </c>
    </row>
    <row r="4653" spans="1:9" hidden="1" outlineLevel="1">
      <c r="A4653" s="7" t="s">
        <v>21910</v>
      </c>
      <c r="B4653" s="7" t="s">
        <v>11747</v>
      </c>
      <c r="C4653" s="7" t="s">
        <v>21838</v>
      </c>
      <c r="D4653" s="8">
        <v>773467000</v>
      </c>
      <c r="E4653" s="8">
        <v>3769700000</v>
      </c>
      <c r="F4653" s="7" t="s">
        <v>3</v>
      </c>
      <c r="G4653" s="7" t="s">
        <v>3</v>
      </c>
      <c r="H4653" s="5">
        <v>1.9938302909414162E-3</v>
      </c>
      <c r="I4653" s="5">
        <v>3.9753592290755319E-6</v>
      </c>
    </row>
    <row r="4654" spans="1:9" hidden="1" outlineLevel="1">
      <c r="A4654" s="7" t="s">
        <v>21911</v>
      </c>
      <c r="B4654" s="7" t="s">
        <v>21912</v>
      </c>
      <c r="C4654" s="7" t="s">
        <v>21838</v>
      </c>
      <c r="D4654" s="8">
        <v>2198700000</v>
      </c>
      <c r="E4654" s="8">
        <v>33001700000</v>
      </c>
      <c r="F4654" s="7" t="s">
        <v>3</v>
      </c>
      <c r="G4654" s="7" t="s">
        <v>3</v>
      </c>
      <c r="H4654" s="5">
        <v>5.6677720713267559E-3</v>
      </c>
      <c r="I4654" s="5">
        <v>3.2123640252511582E-5</v>
      </c>
    </row>
    <row r="4655" spans="1:9" hidden="1" outlineLevel="1">
      <c r="A4655" s="7" t="s">
        <v>21913</v>
      </c>
      <c r="B4655" s="7" t="s">
        <v>21914</v>
      </c>
      <c r="C4655" s="7" t="s">
        <v>21838</v>
      </c>
      <c r="D4655" s="8">
        <v>1340030000</v>
      </c>
      <c r="E4655" s="8">
        <v>10738114000</v>
      </c>
      <c r="F4655" s="7" t="s">
        <v>3</v>
      </c>
      <c r="G4655" s="7" t="s">
        <v>3</v>
      </c>
      <c r="H4655" s="5">
        <v>3.4543069126028985E-3</v>
      </c>
      <c r="I4655" s="5">
        <v>1.1932236246456168E-5</v>
      </c>
    </row>
    <row r="4656" spans="1:9" hidden="1" outlineLevel="1">
      <c r="A4656" s="7" t="s">
        <v>21915</v>
      </c>
      <c r="B4656" s="7" t="s">
        <v>21916</v>
      </c>
      <c r="C4656" s="7" t="s">
        <v>21838</v>
      </c>
      <c r="D4656" s="8">
        <v>43816000</v>
      </c>
      <c r="E4656" s="8">
        <v>459931000</v>
      </c>
      <c r="F4656" s="7" t="s">
        <v>3</v>
      </c>
      <c r="G4656" s="7" t="s">
        <v>3</v>
      </c>
      <c r="H4656" s="5">
        <v>1.129481516701929E-4</v>
      </c>
      <c r="I4656" s="5">
        <v>1.27572849657129E-8</v>
      </c>
    </row>
    <row r="4657" spans="1:9" hidden="1" outlineLevel="1">
      <c r="A4657" s="7" t="s">
        <v>21917</v>
      </c>
      <c r="B4657" s="7" t="s">
        <v>21918</v>
      </c>
      <c r="C4657" s="7" t="s">
        <v>21838</v>
      </c>
      <c r="D4657" s="8">
        <v>30476580</v>
      </c>
      <c r="E4657" s="8">
        <v>323070530</v>
      </c>
      <c r="F4657" s="7" t="s">
        <v>3</v>
      </c>
      <c r="G4657" s="7" t="s">
        <v>3</v>
      </c>
      <c r="H4657" s="5">
        <v>7.8562017989519065E-5</v>
      </c>
      <c r="I4657" s="5">
        <v>6.1719906705855171E-9</v>
      </c>
    </row>
    <row r="4658" spans="1:9" hidden="1" outlineLevel="1">
      <c r="A4658" s="7" t="s">
        <v>21919</v>
      </c>
      <c r="B4658" s="7" t="s">
        <v>21920</v>
      </c>
      <c r="C4658" s="7" t="s">
        <v>21838</v>
      </c>
      <c r="D4658" s="8">
        <v>3000</v>
      </c>
      <c r="E4658" s="8">
        <v>1160</v>
      </c>
      <c r="F4658" s="7" t="s">
        <v>3</v>
      </c>
      <c r="G4658" s="7" t="s">
        <v>3</v>
      </c>
      <c r="H4658" s="5">
        <v>7.7333498039661022E-9</v>
      </c>
      <c r="I4658" s="5">
        <v>5.9804699190502552E-17</v>
      </c>
    </row>
    <row r="4659" spans="1:9" hidden="1" outlineLevel="1">
      <c r="A4659" s="7" t="s">
        <v>21921</v>
      </c>
      <c r="B4659" s="7" t="s">
        <v>21922</v>
      </c>
      <c r="C4659" s="7" t="s">
        <v>21838</v>
      </c>
      <c r="D4659" s="8">
        <v>11102500000</v>
      </c>
      <c r="E4659" s="8">
        <v>226951400000</v>
      </c>
      <c r="F4659" s="7" t="s">
        <v>3</v>
      </c>
      <c r="G4659" s="7" t="s">
        <v>3</v>
      </c>
      <c r="H4659" s="5">
        <v>2.8619838732844547E-2</v>
      </c>
      <c r="I4659" s="5">
        <v>8.1909516909402897E-4</v>
      </c>
    </row>
    <row r="4660" spans="1:9" hidden="1" outlineLevel="1">
      <c r="A4660" s="7" t="s">
        <v>21923</v>
      </c>
      <c r="B4660" s="7" t="s">
        <v>21924</v>
      </c>
      <c r="C4660" s="7" t="s">
        <v>21838</v>
      </c>
      <c r="D4660" s="8">
        <v>88758000</v>
      </c>
      <c r="E4660" s="8">
        <v>86172000</v>
      </c>
      <c r="F4660" s="7" t="s">
        <v>3</v>
      </c>
      <c r="G4660" s="7" t="s">
        <v>3</v>
      </c>
      <c r="H4660" s="5">
        <v>2.2879888730014108E-4</v>
      </c>
      <c r="I4660" s="5">
        <v>5.2348930829782657E-8</v>
      </c>
    </row>
    <row r="4661" spans="1:9" hidden="1" outlineLevel="1">
      <c r="A4661" s="7" t="s">
        <v>21925</v>
      </c>
      <c r="B4661" s="7" t="s">
        <v>21926</v>
      </c>
      <c r="C4661" s="7" t="s">
        <v>21838</v>
      </c>
      <c r="D4661" s="8">
        <v>1190100000</v>
      </c>
      <c r="E4661" s="8">
        <v>24152700000</v>
      </c>
      <c r="F4661" s="7" t="s">
        <v>3</v>
      </c>
      <c r="G4661" s="7" t="s">
        <v>3</v>
      </c>
      <c r="H4661" s="5">
        <v>3.0678198672333527E-3</v>
      </c>
      <c r="I4661" s="5">
        <v>9.4115187377916659E-6</v>
      </c>
    </row>
    <row r="4662" spans="1:9" hidden="1" outlineLevel="1">
      <c r="A4662" s="7" t="s">
        <v>21927</v>
      </c>
      <c r="B4662" s="7" t="s">
        <v>21928</v>
      </c>
      <c r="C4662" s="7" t="s">
        <v>21838</v>
      </c>
      <c r="D4662" s="8">
        <v>115910000</v>
      </c>
      <c r="E4662" s="8">
        <v>98306000</v>
      </c>
      <c r="F4662" s="7" t="s">
        <v>3</v>
      </c>
      <c r="G4662" s="7" t="s">
        <v>3</v>
      </c>
      <c r="H4662" s="5">
        <v>2.9879085859257031E-4</v>
      </c>
      <c r="I4662" s="5">
        <v>8.9275977178485347E-8</v>
      </c>
    </row>
    <row r="4663" spans="1:9" collapsed="1">
      <c r="A4663" s="7"/>
      <c r="B4663" s="7"/>
      <c r="C4663" s="7"/>
      <c r="D4663" s="8"/>
      <c r="E4663" s="8"/>
      <c r="F4663" s="7"/>
      <c r="G4663" s="7"/>
      <c r="H4663" s="5"/>
      <c r="I4663" s="5"/>
    </row>
    <row r="4664" spans="1:9" s="17" customFormat="1">
      <c r="A4664" s="22"/>
      <c r="B4664" s="22" t="s">
        <v>21838</v>
      </c>
      <c r="C4664" s="22"/>
      <c r="D4664" s="20">
        <v>387930208260</v>
      </c>
      <c r="E4664" s="20"/>
      <c r="F4664" s="22"/>
      <c r="G4664" s="22"/>
      <c r="H4664" s="13" t="s">
        <v>21929</v>
      </c>
      <c r="I4664" s="20">
        <v>1294.1457902495638</v>
      </c>
    </row>
    <row r="4665" spans="1:9">
      <c r="A4665" s="7"/>
      <c r="B4665" s="7"/>
      <c r="C4665" s="7"/>
      <c r="D4665" s="8"/>
      <c r="E4665" s="8"/>
      <c r="F4665" s="7"/>
      <c r="G4665" s="7"/>
      <c r="H4665" s="5"/>
      <c r="I4665" s="5"/>
    </row>
    <row r="4666" spans="1:9" hidden="1" outlineLevel="1">
      <c r="A4666" s="7" t="s">
        <v>21930</v>
      </c>
      <c r="B4666" s="7" t="s">
        <v>21931</v>
      </c>
      <c r="C4666" s="7" t="s">
        <v>21932</v>
      </c>
      <c r="D4666" s="8">
        <v>2510200000</v>
      </c>
      <c r="E4666" s="8">
        <v>10456900000</v>
      </c>
      <c r="F4666" s="7" t="s">
        <v>3</v>
      </c>
      <c r="G4666" s="7" t="s">
        <v>3</v>
      </c>
      <c r="H4666" s="5">
        <v>5.4138281007303207E-3</v>
      </c>
      <c r="I4666" s="5">
        <v>2.9309534704257271E-5</v>
      </c>
    </row>
    <row r="4667" spans="1:9" hidden="1" outlineLevel="1">
      <c r="A4667" s="7" t="s">
        <v>21933</v>
      </c>
      <c r="B4667" s="7" t="s">
        <v>21934</v>
      </c>
      <c r="C4667" s="7" t="s">
        <v>21932</v>
      </c>
      <c r="D4667" s="8">
        <v>22438000</v>
      </c>
      <c r="E4667" s="8">
        <v>73035000</v>
      </c>
      <c r="F4667" s="7" t="s">
        <v>3</v>
      </c>
      <c r="G4667" s="7" t="s">
        <v>3</v>
      </c>
      <c r="H4667" s="5">
        <v>4.839274755963148E-5</v>
      </c>
      <c r="I4667" s="5">
        <v>2.3418580163702184E-9</v>
      </c>
    </row>
    <row r="4668" spans="1:9" hidden="1" outlineLevel="1">
      <c r="A4668" s="7" t="s">
        <v>21935</v>
      </c>
      <c r="B4668" s="7" t="s">
        <v>21936</v>
      </c>
      <c r="C4668" s="7" t="s">
        <v>21932</v>
      </c>
      <c r="D4668" s="8">
        <v>5546700</v>
      </c>
      <c r="E4668" s="8">
        <v>77653500</v>
      </c>
      <c r="F4668" s="7" t="s">
        <v>3</v>
      </c>
      <c r="G4668" s="7" t="s">
        <v>3</v>
      </c>
      <c r="H4668" s="5">
        <v>1.1962744134459753E-5</v>
      </c>
      <c r="I4668" s="5">
        <v>1.4310724722655123E-10</v>
      </c>
    </row>
    <row r="4669" spans="1:9" hidden="1" outlineLevel="1">
      <c r="A4669" s="7" t="s">
        <v>21937</v>
      </c>
      <c r="B4669" s="7" t="s">
        <v>21938</v>
      </c>
      <c r="C4669" s="7" t="s">
        <v>21932</v>
      </c>
      <c r="D4669" s="8">
        <v>204423000</v>
      </c>
      <c r="E4669" s="8">
        <v>259371000</v>
      </c>
      <c r="F4669" s="7" t="s">
        <v>3</v>
      </c>
      <c r="G4669" s="7" t="s">
        <v>3</v>
      </c>
      <c r="H4669" s="5">
        <v>4.4088557956959383E-4</v>
      </c>
      <c r="I4669" s="5">
        <v>1.9438009427241664E-7</v>
      </c>
    </row>
    <row r="4670" spans="1:9" hidden="1" outlineLevel="1">
      <c r="A4670" s="7" t="s">
        <v>21939</v>
      </c>
      <c r="B4670" s="7" t="s">
        <v>2193</v>
      </c>
      <c r="C4670" s="7" t="s">
        <v>21932</v>
      </c>
      <c r="D4670" s="8">
        <v>5268103000</v>
      </c>
      <c r="E4670" s="8">
        <v>23489436000</v>
      </c>
      <c r="F4670" s="7" t="s">
        <v>3</v>
      </c>
      <c r="G4670" s="7" t="s">
        <v>3</v>
      </c>
      <c r="H4670" s="5">
        <v>1.1361885132237154E-2</v>
      </c>
      <c r="I4670" s="5">
        <v>1.2909243375815169E-4</v>
      </c>
    </row>
    <row r="4671" spans="1:9" hidden="1" outlineLevel="1">
      <c r="A4671" s="7" t="s">
        <v>21940</v>
      </c>
      <c r="B4671" s="7" t="s">
        <v>21941</v>
      </c>
      <c r="C4671" s="7" t="s">
        <v>21932</v>
      </c>
      <c r="D4671" s="8">
        <v>292731000</v>
      </c>
      <c r="E4671" s="8">
        <v>1144247000</v>
      </c>
      <c r="F4671" s="7" t="s">
        <v>3</v>
      </c>
      <c r="G4671" s="7" t="s">
        <v>3</v>
      </c>
      <c r="H4671" s="5">
        <v>6.3134224912552285E-4</v>
      </c>
      <c r="I4671" s="5">
        <v>3.9859303553087374E-7</v>
      </c>
    </row>
    <row r="4672" spans="1:9" hidden="1" outlineLevel="1">
      <c r="A4672" s="7" t="s">
        <v>21942</v>
      </c>
      <c r="B4672" s="7" t="s">
        <v>21943</v>
      </c>
      <c r="C4672" s="7" t="s">
        <v>21932</v>
      </c>
      <c r="D4672" s="8">
        <v>123119290</v>
      </c>
      <c r="E4672" s="8">
        <v>198039210</v>
      </c>
      <c r="F4672" s="7" t="s">
        <v>3</v>
      </c>
      <c r="G4672" s="7" t="s">
        <v>3</v>
      </c>
      <c r="H4672" s="5">
        <v>2.6553528481553884E-4</v>
      </c>
      <c r="I4672" s="5">
        <v>7.0508987482069326E-8</v>
      </c>
    </row>
    <row r="4673" spans="1:9" hidden="1" outlineLevel="1">
      <c r="A4673" s="7" t="s">
        <v>21944</v>
      </c>
      <c r="B4673" s="7" t="s">
        <v>21945</v>
      </c>
      <c r="C4673" s="7" t="s">
        <v>21932</v>
      </c>
      <c r="D4673" s="8">
        <v>7128928000</v>
      </c>
      <c r="E4673" s="8">
        <v>21716691000</v>
      </c>
      <c r="F4673" s="7" t="s">
        <v>3</v>
      </c>
      <c r="G4673" s="7" t="s">
        <v>3</v>
      </c>
      <c r="H4673" s="5">
        <v>1.5375185536803126E-2</v>
      </c>
      <c r="I4673" s="5">
        <v>2.3639633029112002E-4</v>
      </c>
    </row>
    <row r="4674" spans="1:9" hidden="1" outlineLevel="1">
      <c r="A4674" s="7" t="s">
        <v>21946</v>
      </c>
      <c r="B4674" s="7" t="s">
        <v>617</v>
      </c>
      <c r="C4674" s="7" t="s">
        <v>21932</v>
      </c>
      <c r="D4674" s="8">
        <v>194673000000</v>
      </c>
      <c r="E4674" s="8">
        <v>526186000000</v>
      </c>
      <c r="F4674" s="7" t="s">
        <v>3</v>
      </c>
      <c r="G4674" s="7" t="s">
        <v>3</v>
      </c>
      <c r="H4674" s="5">
        <v>0.41985744476674119</v>
      </c>
      <c r="I4674" s="5">
        <v>0.17628027392605713</v>
      </c>
    </row>
    <row r="4675" spans="1:9" hidden="1" outlineLevel="1">
      <c r="A4675" s="7" t="s">
        <v>21947</v>
      </c>
      <c r="B4675" s="7" t="s">
        <v>21948</v>
      </c>
      <c r="C4675" s="7" t="s">
        <v>21932</v>
      </c>
      <c r="D4675" s="8">
        <v>14402000000</v>
      </c>
      <c r="E4675" s="8">
        <v>78367000000</v>
      </c>
      <c r="F4675" s="7" t="s">
        <v>3</v>
      </c>
      <c r="G4675" s="7" t="s">
        <v>3</v>
      </c>
      <c r="H4675" s="5">
        <v>3.1061251018531622E-2</v>
      </c>
      <c r="I4675" s="5">
        <v>9.6480131483623179E-4</v>
      </c>
    </row>
    <row r="4676" spans="1:9" hidden="1" outlineLevel="1">
      <c r="A4676" s="7" t="s">
        <v>21949</v>
      </c>
      <c r="B4676" s="7" t="s">
        <v>21950</v>
      </c>
      <c r="C4676" s="7" t="s">
        <v>21932</v>
      </c>
      <c r="D4676" s="8">
        <v>263194000</v>
      </c>
      <c r="E4676" s="8">
        <v>328575000</v>
      </c>
      <c r="F4676" s="7" t="s">
        <v>3</v>
      </c>
      <c r="G4676" s="7" t="s">
        <v>3</v>
      </c>
      <c r="H4676" s="5">
        <v>5.6763886269764008E-4</v>
      </c>
      <c r="I4676" s="5">
        <v>3.2221387844467028E-7</v>
      </c>
    </row>
    <row r="4677" spans="1:9" hidden="1" outlineLevel="1">
      <c r="A4677" s="7" t="s">
        <v>21951</v>
      </c>
      <c r="B4677" s="7" t="s">
        <v>21952</v>
      </c>
      <c r="C4677" s="7" t="s">
        <v>21932</v>
      </c>
      <c r="D4677" s="8">
        <v>1285000000</v>
      </c>
      <c r="E4677" s="8">
        <v>16284000000</v>
      </c>
      <c r="F4677" s="7" t="s">
        <v>3</v>
      </c>
      <c r="G4677" s="7" t="s">
        <v>3</v>
      </c>
      <c r="H4677" s="5">
        <v>2.7714003304272418E-3</v>
      </c>
      <c r="I4677" s="5">
        <v>7.6806597914922248E-6</v>
      </c>
    </row>
    <row r="4678" spans="1:9" hidden="1" outlineLevel="1">
      <c r="A4678" s="7" t="s">
        <v>21953</v>
      </c>
      <c r="B4678" s="7" t="s">
        <v>21954</v>
      </c>
      <c r="C4678" s="7" t="s">
        <v>21932</v>
      </c>
      <c r="D4678" s="8">
        <v>50228000</v>
      </c>
      <c r="E4678" s="8">
        <v>117735000</v>
      </c>
      <c r="F4678" s="7" t="s">
        <v>3</v>
      </c>
      <c r="G4678" s="7" t="s">
        <v>3</v>
      </c>
      <c r="H4678" s="5">
        <v>1.0832832357719806E-4</v>
      </c>
      <c r="I4678" s="5">
        <v>1.1735025689046126E-8</v>
      </c>
    </row>
    <row r="4679" spans="1:9" hidden="1" outlineLevel="1">
      <c r="A4679" s="7" t="s">
        <v>21955</v>
      </c>
      <c r="B4679" s="7" t="s">
        <v>21956</v>
      </c>
      <c r="C4679" s="7" t="s">
        <v>21932</v>
      </c>
      <c r="D4679" s="8">
        <v>941941000</v>
      </c>
      <c r="E4679" s="8">
        <v>5266434000</v>
      </c>
      <c r="F4679" s="7" t="s">
        <v>3</v>
      </c>
      <c r="G4679" s="7" t="s">
        <v>3</v>
      </c>
      <c r="H4679" s="5">
        <v>2.0315140845470559E-3</v>
      </c>
      <c r="I4679" s="5">
        <v>4.1270494757130625E-6</v>
      </c>
    </row>
    <row r="4680" spans="1:9" hidden="1" outlineLevel="1">
      <c r="A4680" s="7" t="s">
        <v>21957</v>
      </c>
      <c r="B4680" s="7" t="s">
        <v>21958</v>
      </c>
      <c r="C4680" s="7" t="s">
        <v>21932</v>
      </c>
      <c r="D4680" s="8">
        <v>5138451000</v>
      </c>
      <c r="E4680" s="8">
        <v>25200357000</v>
      </c>
      <c r="F4680" s="7" t="s">
        <v>3</v>
      </c>
      <c r="G4680" s="7" t="s">
        <v>3</v>
      </c>
      <c r="H4680" s="5">
        <v>1.1082260544190032E-2</v>
      </c>
      <c r="I4680" s="5">
        <v>1.2281649876931113E-4</v>
      </c>
    </row>
    <row r="4681" spans="1:9" hidden="1" outlineLevel="1">
      <c r="A4681" s="7" t="s">
        <v>21959</v>
      </c>
      <c r="B4681" s="7" t="s">
        <v>21960</v>
      </c>
      <c r="C4681" s="7" t="s">
        <v>21932</v>
      </c>
      <c r="D4681" s="8">
        <v>9769000000</v>
      </c>
      <c r="E4681" s="8">
        <v>55566000000</v>
      </c>
      <c r="F4681" s="7" t="s">
        <v>3</v>
      </c>
      <c r="G4681" s="7" t="s">
        <v>3</v>
      </c>
      <c r="H4681" s="5">
        <v>2.1069112706570994E-2</v>
      </c>
      <c r="I4681" s="5">
        <v>4.4390751024219128E-4</v>
      </c>
    </row>
    <row r="4682" spans="1:9" hidden="1" outlineLevel="1">
      <c r="A4682" s="7" t="s">
        <v>21961</v>
      </c>
      <c r="B4682" s="7" t="s">
        <v>21962</v>
      </c>
      <c r="C4682" s="7" t="s">
        <v>21932</v>
      </c>
      <c r="D4682" s="8">
        <v>3011773000</v>
      </c>
      <c r="E4682" s="8">
        <v>4600289000</v>
      </c>
      <c r="F4682" s="7" t="s">
        <v>3</v>
      </c>
      <c r="G4682" s="7" t="s">
        <v>3</v>
      </c>
      <c r="H4682" s="5">
        <v>6.4955865271376229E-3</v>
      </c>
      <c r="I4682" s="5">
        <v>4.2192644331531806E-5</v>
      </c>
    </row>
    <row r="4683" spans="1:9" hidden="1" outlineLevel="1">
      <c r="A4683" s="7" t="s">
        <v>21963</v>
      </c>
      <c r="B4683" s="7" t="s">
        <v>21964</v>
      </c>
      <c r="C4683" s="7" t="s">
        <v>21932</v>
      </c>
      <c r="D4683" s="8">
        <v>14063000000</v>
      </c>
      <c r="E4683" s="8">
        <v>51286000000</v>
      </c>
      <c r="F4683" s="7" t="s">
        <v>3</v>
      </c>
      <c r="G4683" s="7" t="s">
        <v>3</v>
      </c>
      <c r="H4683" s="5">
        <v>3.0330118946924747E-2</v>
      </c>
      <c r="I4683" s="5">
        <v>9.1991611533460353E-4</v>
      </c>
    </row>
    <row r="4684" spans="1:9" hidden="1" outlineLevel="1">
      <c r="A4684" s="7" t="s">
        <v>21965</v>
      </c>
      <c r="B4684" s="7" t="s">
        <v>1128</v>
      </c>
      <c r="C4684" s="7" t="s">
        <v>21932</v>
      </c>
      <c r="D4684" s="8">
        <v>845403000</v>
      </c>
      <c r="E4684" s="8">
        <v>5169160000</v>
      </c>
      <c r="F4684" s="7" t="s">
        <v>3</v>
      </c>
      <c r="G4684" s="7" t="s">
        <v>3</v>
      </c>
      <c r="H4684" s="5">
        <v>1.8233075124857443E-3</v>
      </c>
      <c r="I4684" s="5">
        <v>3.3244502850869527E-6</v>
      </c>
    </row>
    <row r="4685" spans="1:9" hidden="1" outlineLevel="1">
      <c r="A4685" s="7" t="s">
        <v>21966</v>
      </c>
      <c r="B4685" s="7" t="s">
        <v>21967</v>
      </c>
      <c r="C4685" s="7" t="s">
        <v>21932</v>
      </c>
      <c r="D4685" s="8">
        <v>1023531000</v>
      </c>
      <c r="E4685" s="8">
        <v>4464176000</v>
      </c>
      <c r="F4685" s="7" t="s">
        <v>3</v>
      </c>
      <c r="G4685" s="7" t="s">
        <v>3</v>
      </c>
      <c r="H4685" s="5">
        <v>2.2074818300408757E-3</v>
      </c>
      <c r="I4685" s="5">
        <v>4.8729760299606141E-6</v>
      </c>
    </row>
    <row r="4686" spans="1:9" hidden="1" outlineLevel="1">
      <c r="A4686" s="7" t="s">
        <v>21968</v>
      </c>
      <c r="B4686" s="7" t="s">
        <v>21969</v>
      </c>
      <c r="C4686" s="7" t="s">
        <v>21932</v>
      </c>
      <c r="D4686" s="8">
        <v>5530700000</v>
      </c>
      <c r="E4686" s="8">
        <v>16988100000</v>
      </c>
      <c r="F4686" s="7" t="s">
        <v>3</v>
      </c>
      <c r="G4686" s="7" t="s">
        <v>3</v>
      </c>
      <c r="H4686" s="5">
        <v>1.1928236426065327E-2</v>
      </c>
      <c r="I4686" s="5">
        <v>1.4228282423611174E-4</v>
      </c>
    </row>
    <row r="4687" spans="1:9" hidden="1" outlineLevel="1">
      <c r="A4687" s="7" t="s">
        <v>21970</v>
      </c>
      <c r="B4687" s="7" t="s">
        <v>21971</v>
      </c>
      <c r="C4687" s="7" t="s">
        <v>21932</v>
      </c>
      <c r="D4687" s="8">
        <v>595345000</v>
      </c>
      <c r="E4687" s="8">
        <v>1497820000</v>
      </c>
      <c r="F4687" s="7" t="s">
        <v>3</v>
      </c>
      <c r="G4687" s="7" t="s">
        <v>3</v>
      </c>
      <c r="H4687" s="5">
        <v>1.2839994783799271E-3</v>
      </c>
      <c r="I4687" s="5">
        <v>1.6486546604799249E-6</v>
      </c>
    </row>
    <row r="4688" spans="1:9" hidden="1" outlineLevel="1">
      <c r="A4688" s="7" t="s">
        <v>21972</v>
      </c>
      <c r="B4688" s="7" t="s">
        <v>21973</v>
      </c>
      <c r="C4688" s="7" t="s">
        <v>21932</v>
      </c>
      <c r="D4688" s="8">
        <v>19372500000</v>
      </c>
      <c r="E4688" s="8">
        <v>25787600000</v>
      </c>
      <c r="F4688" s="7" t="s">
        <v>3</v>
      </c>
      <c r="G4688" s="7" t="s">
        <v>3</v>
      </c>
      <c r="H4688" s="5">
        <v>4.178128630443715E-2</v>
      </c>
      <c r="I4688" s="5">
        <v>1.7456758852533473E-3</v>
      </c>
    </row>
    <row r="4689" spans="1:9" hidden="1" outlineLevel="1">
      <c r="A4689" s="7" t="s">
        <v>21974</v>
      </c>
      <c r="B4689" s="7" t="s">
        <v>21975</v>
      </c>
      <c r="C4689" s="7" t="s">
        <v>21932</v>
      </c>
      <c r="D4689" s="8">
        <v>775165000</v>
      </c>
      <c r="E4689" s="8">
        <v>2775542000</v>
      </c>
      <c r="F4689" s="7" t="s">
        <v>3</v>
      </c>
      <c r="G4689" s="7" t="s">
        <v>3</v>
      </c>
      <c r="H4689" s="5">
        <v>1.6718229860977689E-3</v>
      </c>
      <c r="I4689" s="5">
        <v>2.7949920968448608E-6</v>
      </c>
    </row>
    <row r="4690" spans="1:9" hidden="1" outlineLevel="1">
      <c r="A4690" s="7" t="s">
        <v>21976</v>
      </c>
      <c r="B4690" s="7" t="s">
        <v>2501</v>
      </c>
      <c r="C4690" s="7" t="s">
        <v>21932</v>
      </c>
      <c r="D4690" s="8">
        <v>1072685000</v>
      </c>
      <c r="E4690" s="8">
        <v>6859963000</v>
      </c>
      <c r="F4690" s="7" t="s">
        <v>3</v>
      </c>
      <c r="G4690" s="7" t="s">
        <v>3</v>
      </c>
      <c r="H4690" s="5">
        <v>2.3134938236920978E-3</v>
      </c>
      <c r="I4690" s="5">
        <v>5.3522536722614834E-6</v>
      </c>
    </row>
    <row r="4691" spans="1:9" hidden="1" outlineLevel="1">
      <c r="A4691" s="7" t="s">
        <v>21977</v>
      </c>
      <c r="B4691" s="7" t="s">
        <v>21978</v>
      </c>
      <c r="C4691" s="7" t="s">
        <v>21932</v>
      </c>
      <c r="D4691" s="8">
        <v>369276000</v>
      </c>
      <c r="E4691" s="8">
        <v>911774000</v>
      </c>
      <c r="F4691" s="7" t="s">
        <v>3</v>
      </c>
      <c r="G4691" s="7" t="s">
        <v>3</v>
      </c>
      <c r="H4691" s="5">
        <v>7.9642928281622582E-4</v>
      </c>
      <c r="I4691" s="5">
        <v>6.3429960252716784E-7</v>
      </c>
    </row>
    <row r="4692" spans="1:9" hidden="1" outlineLevel="1">
      <c r="A4692" s="7" t="s">
        <v>21979</v>
      </c>
      <c r="B4692" s="7" t="s">
        <v>21980</v>
      </c>
      <c r="C4692" s="7" t="s">
        <v>21932</v>
      </c>
      <c r="D4692" s="8">
        <v>27162000000</v>
      </c>
      <c r="E4692" s="8">
        <v>103078000000</v>
      </c>
      <c r="F4692" s="7" t="s">
        <v>3</v>
      </c>
      <c r="G4692" s="7" t="s">
        <v>3</v>
      </c>
      <c r="H4692" s="5">
        <v>5.8581148463085403E-2</v>
      </c>
      <c r="I4692" s="5">
        <v>3.4317509552540533E-3</v>
      </c>
    </row>
    <row r="4693" spans="1:9" hidden="1" outlineLevel="1">
      <c r="A4693" s="7" t="s">
        <v>21981</v>
      </c>
      <c r="B4693" s="7" t="s">
        <v>21982</v>
      </c>
      <c r="C4693" s="7" t="s">
        <v>21932</v>
      </c>
      <c r="D4693" s="8">
        <v>57146000</v>
      </c>
      <c r="E4693" s="8">
        <v>133674000</v>
      </c>
      <c r="F4693" s="7" t="s">
        <v>3</v>
      </c>
      <c r="G4693" s="7" t="s">
        <v>3</v>
      </c>
      <c r="H4693" s="5">
        <v>1.2324859399423749E-4</v>
      </c>
      <c r="I4693" s="5">
        <v>1.5190215921556393E-8</v>
      </c>
    </row>
    <row r="4694" spans="1:9" hidden="1" outlineLevel="1">
      <c r="A4694" s="7" t="s">
        <v>21983</v>
      </c>
      <c r="B4694" s="7" t="s">
        <v>21984</v>
      </c>
      <c r="C4694" s="7" t="s">
        <v>21932</v>
      </c>
      <c r="D4694" s="8">
        <v>2045965000</v>
      </c>
      <c r="E4694" s="8">
        <v>6581550000</v>
      </c>
      <c r="F4694" s="7" t="s">
        <v>3</v>
      </c>
      <c r="G4694" s="7" t="s">
        <v>3</v>
      </c>
      <c r="H4694" s="5">
        <v>4.4125977253249588E-3</v>
      </c>
      <c r="I4694" s="5">
        <v>1.9471018685543002E-5</v>
      </c>
    </row>
    <row r="4695" spans="1:9" hidden="1" outlineLevel="1">
      <c r="A4695" s="7" t="s">
        <v>21985</v>
      </c>
      <c r="B4695" s="7" t="s">
        <v>21986</v>
      </c>
      <c r="C4695" s="7" t="s">
        <v>21932</v>
      </c>
      <c r="D4695" s="8">
        <v>1175200000</v>
      </c>
      <c r="E4695" s="8">
        <v>2766900000</v>
      </c>
      <c r="F4695" s="7" t="s">
        <v>3</v>
      </c>
      <c r="G4695" s="7" t="s">
        <v>3</v>
      </c>
      <c r="H4695" s="5">
        <v>2.5345911815705018E-3</v>
      </c>
      <c r="I4695" s="5">
        <v>6.4241524576949525E-6</v>
      </c>
    </row>
    <row r="4696" spans="1:9" hidden="1" outlineLevel="1">
      <c r="A4696" s="7" t="s">
        <v>21987</v>
      </c>
      <c r="B4696" s="7" t="s">
        <v>21988</v>
      </c>
      <c r="C4696" s="7" t="s">
        <v>21932</v>
      </c>
      <c r="D4696" s="8">
        <v>1870830000</v>
      </c>
      <c r="E4696" s="8">
        <v>1392478000</v>
      </c>
      <c r="F4696" s="7" t="s">
        <v>3</v>
      </c>
      <c r="G4696" s="7" t="s">
        <v>3</v>
      </c>
      <c r="H4696" s="5">
        <v>4.034878505971359E-3</v>
      </c>
      <c r="I4696" s="5">
        <v>1.6280244557949666E-5</v>
      </c>
    </row>
    <row r="4697" spans="1:9" hidden="1" outlineLevel="1">
      <c r="A4697" s="7" t="s">
        <v>21989</v>
      </c>
      <c r="B4697" s="7" t="s">
        <v>21990</v>
      </c>
      <c r="C4697" s="7" t="s">
        <v>21932</v>
      </c>
      <c r="D4697" s="8">
        <v>4456000</v>
      </c>
      <c r="E4697" s="8">
        <v>282610000</v>
      </c>
      <c r="F4697" s="7" t="s">
        <v>3</v>
      </c>
      <c r="G4697" s="7" t="s">
        <v>3</v>
      </c>
      <c r="H4697" s="5">
        <v>9.6103967878473072E-6</v>
      </c>
      <c r="I4697" s="5">
        <v>9.2359726419865843E-11</v>
      </c>
    </row>
    <row r="4698" spans="1:9" hidden="1" outlineLevel="1">
      <c r="A4698" s="7" t="s">
        <v>21991</v>
      </c>
      <c r="B4698" s="7" t="s">
        <v>21992</v>
      </c>
      <c r="C4698" s="7" t="s">
        <v>21932</v>
      </c>
      <c r="D4698" s="8">
        <v>30470240</v>
      </c>
      <c r="E4698" s="8">
        <v>136015570</v>
      </c>
      <c r="F4698" s="7" t="s">
        <v>3</v>
      </c>
      <c r="G4698" s="7" t="s">
        <v>3</v>
      </c>
      <c r="H4698" s="5">
        <v>6.5716134789258645E-5</v>
      </c>
      <c r="I4698" s="5">
        <v>4.3186103716400105E-9</v>
      </c>
    </row>
    <row r="4699" spans="1:9" hidden="1" outlineLevel="1">
      <c r="A4699" s="7" t="s">
        <v>21993</v>
      </c>
      <c r="B4699" s="7" t="s">
        <v>21994</v>
      </c>
      <c r="C4699" s="7" t="s">
        <v>21932</v>
      </c>
      <c r="D4699" s="8">
        <v>941894000</v>
      </c>
      <c r="E4699" s="8">
        <v>3856689000</v>
      </c>
      <c r="F4699" s="7" t="s">
        <v>3</v>
      </c>
      <c r="G4699" s="7" t="s">
        <v>3</v>
      </c>
      <c r="H4699" s="5">
        <v>2.031412718153647E-3</v>
      </c>
      <c r="I4699" s="5">
        <v>4.1266376314763885E-6</v>
      </c>
    </row>
    <row r="4700" spans="1:9" hidden="1" outlineLevel="1">
      <c r="A4700" s="7" t="s">
        <v>21995</v>
      </c>
      <c r="B4700" s="7" t="s">
        <v>21996</v>
      </c>
      <c r="C4700" s="7" t="s">
        <v>21932</v>
      </c>
      <c r="D4700" s="8">
        <v>337366000</v>
      </c>
      <c r="E4700" s="8">
        <v>980869000</v>
      </c>
      <c r="F4700" s="7" t="s">
        <v>3</v>
      </c>
      <c r="G4700" s="7" t="s">
        <v>3</v>
      </c>
      <c r="H4700" s="5">
        <v>7.276079718870948E-4</v>
      </c>
      <c r="I4700" s="5">
        <v>5.2941336075365131E-7</v>
      </c>
    </row>
    <row r="4701" spans="1:9" hidden="1" outlineLevel="1">
      <c r="A4701" s="7" t="s">
        <v>21997</v>
      </c>
      <c r="B4701" s="7" t="s">
        <v>21998</v>
      </c>
      <c r="C4701" s="7" t="s">
        <v>21932</v>
      </c>
      <c r="D4701" s="8">
        <v>56402790</v>
      </c>
      <c r="E4701" s="8">
        <v>108041840</v>
      </c>
      <c r="F4701" s="7" t="s">
        <v>3</v>
      </c>
      <c r="G4701" s="7" t="s">
        <v>3</v>
      </c>
      <c r="H4701" s="5">
        <v>1.216456893719987E-4</v>
      </c>
      <c r="I4701" s="5">
        <v>1.4797673742788797E-8</v>
      </c>
    </row>
    <row r="4702" spans="1:9" hidden="1" outlineLevel="1">
      <c r="A4702" s="7" t="s">
        <v>21999</v>
      </c>
      <c r="B4702" s="7" t="s">
        <v>22000</v>
      </c>
      <c r="C4702" s="7" t="s">
        <v>21932</v>
      </c>
      <c r="D4702" s="8">
        <v>1067070000</v>
      </c>
      <c r="E4702" s="8">
        <v>9768527000</v>
      </c>
      <c r="F4702" s="7" t="s">
        <v>3</v>
      </c>
      <c r="G4702" s="7" t="s">
        <v>3</v>
      </c>
      <c r="H4702" s="5">
        <v>2.3013837747774294E-3</v>
      </c>
      <c r="I4702" s="5">
        <v>5.2963672788088105E-6</v>
      </c>
    </row>
    <row r="4703" spans="1:9" hidden="1" outlineLevel="1">
      <c r="A4703" s="7" t="s">
        <v>22001</v>
      </c>
      <c r="B4703" s="7" t="s">
        <v>22002</v>
      </c>
      <c r="C4703" s="7" t="s">
        <v>21932</v>
      </c>
      <c r="D4703" s="8">
        <v>1344660</v>
      </c>
      <c r="E4703" s="8">
        <v>8484130</v>
      </c>
      <c r="F4703" s="7" t="s">
        <v>3</v>
      </c>
      <c r="G4703" s="7" t="s">
        <v>3</v>
      </c>
      <c r="H4703" s="5">
        <v>2.9000709481029531E-6</v>
      </c>
      <c r="I4703" s="5">
        <v>8.4104115040307606E-12</v>
      </c>
    </row>
    <row r="4704" spans="1:9" hidden="1" outlineLevel="1">
      <c r="A4704" s="7" t="s">
        <v>22003</v>
      </c>
      <c r="B4704" s="7" t="s">
        <v>22004</v>
      </c>
      <c r="C4704" s="7" t="s">
        <v>21932</v>
      </c>
      <c r="D4704" s="8">
        <v>64623000000</v>
      </c>
      <c r="E4704" s="8">
        <v>515581000000</v>
      </c>
      <c r="F4704" s="7" t="s">
        <v>3</v>
      </c>
      <c r="G4704" s="7" t="s">
        <v>3</v>
      </c>
      <c r="H4704" s="5">
        <v>0.13937447747330711</v>
      </c>
      <c r="I4704" s="5">
        <v>1.9425244970957392E-2</v>
      </c>
    </row>
    <row r="4705" spans="1:9" hidden="1" outlineLevel="1">
      <c r="A4705" s="7" t="s">
        <v>22005</v>
      </c>
      <c r="B4705" s="7" t="s">
        <v>22006</v>
      </c>
      <c r="C4705" s="7" t="s">
        <v>21932</v>
      </c>
      <c r="D4705" s="8">
        <v>5073100000</v>
      </c>
      <c r="E4705" s="8">
        <v>13759700000</v>
      </c>
      <c r="F4705" s="7" t="s">
        <v>3</v>
      </c>
      <c r="G4705" s="7" t="s">
        <v>3</v>
      </c>
      <c r="H4705" s="5">
        <v>1.0941315965984778E-2</v>
      </c>
      <c r="I4705" s="5">
        <v>1.1971239506751342E-4</v>
      </c>
    </row>
    <row r="4706" spans="1:9" hidden="1" outlineLevel="1">
      <c r="A4706" s="7" t="s">
        <v>22007</v>
      </c>
      <c r="B4706" s="7" t="s">
        <v>2347</v>
      </c>
      <c r="C4706" s="7" t="s">
        <v>21932</v>
      </c>
      <c r="D4706" s="8"/>
      <c r="E4706" s="8">
        <v>3002485000</v>
      </c>
      <c r="F4706" s="7" t="s">
        <v>3</v>
      </c>
      <c r="G4706" s="7" t="s">
        <v>3</v>
      </c>
      <c r="H4706" s="5">
        <v>0</v>
      </c>
      <c r="I4706" s="5">
        <v>0</v>
      </c>
    </row>
    <row r="4707" spans="1:9" hidden="1" outlineLevel="1">
      <c r="A4707" s="7" t="s">
        <v>22008</v>
      </c>
      <c r="B4707" s="7" t="s">
        <v>22009</v>
      </c>
      <c r="C4707" s="7" t="s">
        <v>21932</v>
      </c>
      <c r="D4707" s="8"/>
      <c r="E4707" s="8"/>
      <c r="F4707" s="7" t="s">
        <v>3</v>
      </c>
      <c r="G4707" s="7" t="s">
        <v>3</v>
      </c>
      <c r="H4707" s="5">
        <v>0</v>
      </c>
      <c r="I4707" s="5">
        <v>0</v>
      </c>
    </row>
    <row r="4708" spans="1:9" hidden="1" outlineLevel="1">
      <c r="A4708" s="7" t="s">
        <v>22010</v>
      </c>
      <c r="B4708" s="7" t="s">
        <v>22011</v>
      </c>
      <c r="C4708" s="7" t="s">
        <v>21932</v>
      </c>
      <c r="D4708" s="8">
        <v>742641000</v>
      </c>
      <c r="E4708" s="8">
        <v>2679774000</v>
      </c>
      <c r="F4708" s="7" t="s">
        <v>3</v>
      </c>
      <c r="G4708" s="7" t="s">
        <v>3</v>
      </c>
      <c r="H4708" s="5">
        <v>1.6016774418590018E-3</v>
      </c>
      <c r="I4708" s="5">
        <v>2.565370627759996E-6</v>
      </c>
    </row>
    <row r="4709" spans="1:9" hidden="1" outlineLevel="1">
      <c r="A4709" s="7" t="s">
        <v>22012</v>
      </c>
      <c r="B4709" s="7" t="s">
        <v>22013</v>
      </c>
      <c r="C4709" s="7" t="s">
        <v>21932</v>
      </c>
      <c r="D4709" s="8">
        <v>207388000</v>
      </c>
      <c r="E4709" s="8">
        <v>896227000</v>
      </c>
      <c r="F4709" s="7" t="s">
        <v>3</v>
      </c>
      <c r="G4709" s="7" t="s">
        <v>3</v>
      </c>
      <c r="H4709" s="5">
        <v>4.4728028928143565E-4</v>
      </c>
      <c r="I4709" s="5">
        <v>2.0005965717968476E-7</v>
      </c>
    </row>
    <row r="4710" spans="1:9" hidden="1" outlineLevel="1">
      <c r="A4710" s="7" t="s">
        <v>22014</v>
      </c>
      <c r="B4710" s="7" t="s">
        <v>22015</v>
      </c>
      <c r="C4710" s="7" t="s">
        <v>21932</v>
      </c>
      <c r="D4710" s="8">
        <v>5749000000</v>
      </c>
      <c r="E4710" s="8">
        <v>47535000000</v>
      </c>
      <c r="F4710" s="7" t="s">
        <v>3</v>
      </c>
      <c r="G4710" s="7" t="s">
        <v>3</v>
      </c>
      <c r="H4710" s="5">
        <v>1.2399050972471761E-2</v>
      </c>
      <c r="I4710" s="5">
        <v>1.5373646501795293E-4</v>
      </c>
    </row>
    <row r="4711" spans="1:9" hidden="1" outlineLevel="1">
      <c r="A4711" s="7" t="s">
        <v>22016</v>
      </c>
      <c r="B4711" s="7" t="s">
        <v>22017</v>
      </c>
      <c r="C4711" s="7" t="s">
        <v>21932</v>
      </c>
      <c r="D4711" s="8">
        <v>4945000000</v>
      </c>
      <c r="E4711" s="8">
        <v>18753000000</v>
      </c>
      <c r="F4711" s="7" t="s">
        <v>3</v>
      </c>
      <c r="G4711" s="7" t="s">
        <v>3</v>
      </c>
      <c r="H4711" s="5">
        <v>1.0665038625651916E-2</v>
      </c>
      <c r="I4711" s="5">
        <v>1.1374304888664731E-4</v>
      </c>
    </row>
    <row r="4712" spans="1:9" hidden="1" outlineLevel="1">
      <c r="A4712" s="7" t="s">
        <v>22018</v>
      </c>
      <c r="B4712" s="7" t="s">
        <v>22019</v>
      </c>
      <c r="C4712" s="7" t="s">
        <v>21932</v>
      </c>
      <c r="D4712" s="8">
        <v>200692000</v>
      </c>
      <c r="E4712" s="8">
        <v>503631000</v>
      </c>
      <c r="F4712" s="7" t="s">
        <v>3</v>
      </c>
      <c r="G4712" s="7" t="s">
        <v>3</v>
      </c>
      <c r="H4712" s="5">
        <v>4.3283881331836888E-4</v>
      </c>
      <c r="I4712" s="5">
        <v>1.8734943831485379E-7</v>
      </c>
    </row>
    <row r="4713" spans="1:9" hidden="1" outlineLevel="1">
      <c r="A4713" s="7" t="s">
        <v>22020</v>
      </c>
      <c r="B4713" s="7" t="s">
        <v>22021</v>
      </c>
      <c r="C4713" s="7" t="s">
        <v>21932</v>
      </c>
      <c r="D4713" s="8">
        <v>35481000000</v>
      </c>
      <c r="E4713" s="8">
        <v>108533000000</v>
      </c>
      <c r="F4713" s="7" t="s">
        <v>3</v>
      </c>
      <c r="G4713" s="7" t="s">
        <v>3</v>
      </c>
      <c r="H4713" s="5">
        <v>7.652300009641165E-2</v>
      </c>
      <c r="I4713" s="5">
        <v>5.8557695437554177E-3</v>
      </c>
    </row>
    <row r="4714" spans="1:9" hidden="1" outlineLevel="1">
      <c r="A4714" s="7" t="s">
        <v>22022</v>
      </c>
      <c r="B4714" s="7" t="s">
        <v>22023</v>
      </c>
      <c r="C4714" s="7" t="s">
        <v>21932</v>
      </c>
      <c r="D4714" s="8"/>
      <c r="E4714" s="8"/>
      <c r="F4714" s="7" t="s">
        <v>3</v>
      </c>
      <c r="G4714" s="7" t="s">
        <v>3</v>
      </c>
      <c r="H4714" s="5">
        <v>0</v>
      </c>
      <c r="I4714" s="5">
        <v>0</v>
      </c>
    </row>
    <row r="4715" spans="1:9" hidden="1" outlineLevel="1">
      <c r="A4715" s="7" t="s">
        <v>22024</v>
      </c>
      <c r="B4715" s="7" t="s">
        <v>22025</v>
      </c>
      <c r="C4715" s="7" t="s">
        <v>21932</v>
      </c>
      <c r="D4715" s="8">
        <v>6128000000</v>
      </c>
      <c r="E4715" s="8">
        <v>17758000000</v>
      </c>
      <c r="F4715" s="7" t="s">
        <v>3</v>
      </c>
      <c r="G4715" s="7" t="s">
        <v>3</v>
      </c>
      <c r="H4715" s="5">
        <v>1.3216452315064698E-2</v>
      </c>
      <c r="I4715" s="5">
        <v>1.7467461179637904E-4</v>
      </c>
    </row>
    <row r="4716" spans="1:9" hidden="1" outlineLevel="1">
      <c r="A4716" s="7" t="s">
        <v>22026</v>
      </c>
      <c r="B4716" s="7" t="s">
        <v>9022</v>
      </c>
      <c r="C4716" s="7" t="s">
        <v>21932</v>
      </c>
      <c r="D4716" s="8">
        <v>586547740</v>
      </c>
      <c r="E4716" s="8">
        <v>1458654640</v>
      </c>
      <c r="F4716" s="7" t="s">
        <v>3</v>
      </c>
      <c r="G4716" s="7" t="s">
        <v>3</v>
      </c>
      <c r="H4716" s="5">
        <v>1.2650261482080559E-3</v>
      </c>
      <c r="I4716" s="5">
        <v>1.6002911556501102E-6</v>
      </c>
    </row>
    <row r="4717" spans="1:9" hidden="1" outlineLevel="1">
      <c r="A4717" s="7" t="s">
        <v>22027</v>
      </c>
      <c r="B4717" s="7" t="s">
        <v>22028</v>
      </c>
      <c r="C4717" s="7" t="s">
        <v>21932</v>
      </c>
      <c r="D4717" s="8">
        <v>778797000</v>
      </c>
      <c r="E4717" s="8">
        <v>1675719000</v>
      </c>
      <c r="F4717" s="7" t="s">
        <v>3</v>
      </c>
      <c r="G4717" s="7" t="s">
        <v>3</v>
      </c>
      <c r="H4717" s="5">
        <v>1.6796562359033033E-3</v>
      </c>
      <c r="I4717" s="5">
        <v>2.8212450708088529E-6</v>
      </c>
    </row>
    <row r="4718" spans="1:9" hidden="1" outlineLevel="1">
      <c r="A4718" s="7" t="s">
        <v>22029</v>
      </c>
      <c r="B4718" s="7" t="s">
        <v>22030</v>
      </c>
      <c r="C4718" s="7" t="s">
        <v>21932</v>
      </c>
      <c r="D4718" s="8">
        <v>1461709000</v>
      </c>
      <c r="E4718" s="8">
        <v>2384812000</v>
      </c>
      <c r="F4718" s="7" t="s">
        <v>3</v>
      </c>
      <c r="G4718" s="7" t="s">
        <v>3</v>
      </c>
      <c r="H4718" s="5">
        <v>3.1525142455941426E-3</v>
      </c>
      <c r="I4718" s="5">
        <v>9.9383460686740062E-6</v>
      </c>
    </row>
    <row r="4719" spans="1:9" hidden="1" outlineLevel="1">
      <c r="A4719" s="7" t="s">
        <v>22031</v>
      </c>
      <c r="B4719" s="7" t="s">
        <v>5340</v>
      </c>
      <c r="C4719" s="7" t="s">
        <v>21932</v>
      </c>
      <c r="D4719" s="8"/>
      <c r="E4719" s="8">
        <v>9242416000</v>
      </c>
      <c r="F4719" s="7" t="s">
        <v>3</v>
      </c>
      <c r="G4719" s="7" t="s">
        <v>3</v>
      </c>
      <c r="H4719" s="5">
        <v>0</v>
      </c>
      <c r="I4719" s="5">
        <v>0</v>
      </c>
    </row>
    <row r="4720" spans="1:9" hidden="1" outlineLevel="1">
      <c r="A4720" s="7" t="s">
        <v>22032</v>
      </c>
      <c r="B4720" s="7" t="s">
        <v>22033</v>
      </c>
      <c r="C4720" s="7" t="s">
        <v>21932</v>
      </c>
      <c r="D4720" s="8"/>
      <c r="E4720" s="8"/>
      <c r="F4720" s="7" t="s">
        <v>3</v>
      </c>
      <c r="G4720" s="7" t="s">
        <v>3</v>
      </c>
      <c r="H4720" s="5">
        <v>0</v>
      </c>
      <c r="I4720" s="5">
        <v>0</v>
      </c>
    </row>
    <row r="4721" spans="1:9" hidden="1" outlineLevel="1">
      <c r="A4721" s="7" t="s">
        <v>22034</v>
      </c>
      <c r="B4721" s="7" t="s">
        <v>22035</v>
      </c>
      <c r="C4721" s="7" t="s">
        <v>21932</v>
      </c>
      <c r="D4721" s="8">
        <v>143533000</v>
      </c>
      <c r="E4721" s="8">
        <v>337689000</v>
      </c>
      <c r="F4721" s="7" t="s">
        <v>3</v>
      </c>
      <c r="G4721" s="7" t="s">
        <v>3</v>
      </c>
      <c r="H4721" s="5">
        <v>3.0956218181106093E-4</v>
      </c>
      <c r="I4721" s="5">
        <v>9.5828744407624337E-8</v>
      </c>
    </row>
    <row r="4722" spans="1:9" hidden="1" outlineLevel="1">
      <c r="A4722" s="7" t="s">
        <v>22036</v>
      </c>
      <c r="B4722" s="7" t="s">
        <v>22037</v>
      </c>
      <c r="C4722" s="7" t="s">
        <v>21932</v>
      </c>
      <c r="D4722" s="8">
        <v>602941000</v>
      </c>
      <c r="E4722" s="8">
        <v>1754733000</v>
      </c>
      <c r="F4722" s="7" t="s">
        <v>3</v>
      </c>
      <c r="G4722" s="7" t="s">
        <v>3</v>
      </c>
      <c r="H4722" s="5">
        <v>1.3003820129401803E-3</v>
      </c>
      <c r="I4722" s="5">
        <v>1.6909933795783552E-6</v>
      </c>
    </row>
    <row r="4723" spans="1:9" hidden="1" outlineLevel="1">
      <c r="A4723" s="7" t="s">
        <v>22038</v>
      </c>
      <c r="B4723" s="7" t="s">
        <v>22039</v>
      </c>
      <c r="C4723" s="7" t="s">
        <v>21932</v>
      </c>
      <c r="D4723" s="8">
        <v>8024000000</v>
      </c>
      <c r="E4723" s="8">
        <v>13868000000</v>
      </c>
      <c r="F4723" s="7" t="s">
        <v>3</v>
      </c>
      <c r="G4723" s="7" t="s">
        <v>3</v>
      </c>
      <c r="H4723" s="5">
        <v>1.7305615759804039E-2</v>
      </c>
      <c r="I4723" s="5">
        <v>2.9948433682597795E-4</v>
      </c>
    </row>
    <row r="4724" spans="1:9" hidden="1" outlineLevel="1">
      <c r="A4724" s="7" t="s">
        <v>22040</v>
      </c>
      <c r="B4724" s="7" t="s">
        <v>22041</v>
      </c>
      <c r="C4724" s="7" t="s">
        <v>21932</v>
      </c>
      <c r="D4724" s="8">
        <v>1265000000</v>
      </c>
      <c r="E4724" s="8">
        <v>3579400000</v>
      </c>
      <c r="F4724" s="7" t="s">
        <v>3</v>
      </c>
      <c r="G4724" s="7" t="s">
        <v>3</v>
      </c>
      <c r="H4724" s="5">
        <v>2.728265694934211E-3</v>
      </c>
      <c r="I4724" s="5">
        <v>7.4434337021548531E-6</v>
      </c>
    </row>
    <row r="4725" spans="1:9" hidden="1" outlineLevel="1">
      <c r="A4725" s="7" t="s">
        <v>22042</v>
      </c>
      <c r="B4725" s="7" t="s">
        <v>22043</v>
      </c>
      <c r="C4725" s="7" t="s">
        <v>21932</v>
      </c>
      <c r="D4725" s="8">
        <v>4092370000</v>
      </c>
      <c r="E4725" s="8">
        <v>13847368000</v>
      </c>
      <c r="F4725" s="7" t="s">
        <v>3</v>
      </c>
      <c r="G4725" s="7" t="s">
        <v>3</v>
      </c>
      <c r="H4725" s="5">
        <v>8.8261444126307639E-3</v>
      </c>
      <c r="I4725" s="5">
        <v>7.7900825192613252E-5</v>
      </c>
    </row>
    <row r="4726" spans="1:9" hidden="1" outlineLevel="1">
      <c r="A4726" s="7" t="s">
        <v>22044</v>
      </c>
      <c r="B4726" s="7" t="s">
        <v>4928</v>
      </c>
      <c r="C4726" s="7" t="s">
        <v>21932</v>
      </c>
      <c r="D4726" s="8">
        <v>80313000</v>
      </c>
      <c r="E4726" s="8">
        <v>8195326000</v>
      </c>
      <c r="F4726" s="7" t="s">
        <v>3</v>
      </c>
      <c r="G4726" s="7" t="s">
        <v>3</v>
      </c>
      <c r="H4726" s="5">
        <v>1.7321359901758995E-4</v>
      </c>
      <c r="I4726" s="5">
        <v>3.0002950884626438E-8</v>
      </c>
    </row>
    <row r="4727" spans="1:9" hidden="1" outlineLevel="1">
      <c r="A4727" s="7" t="s">
        <v>22045</v>
      </c>
      <c r="B4727" s="7" t="s">
        <v>22046</v>
      </c>
      <c r="C4727" s="7" t="s">
        <v>21932</v>
      </c>
      <c r="D4727" s="8">
        <v>280230000</v>
      </c>
      <c r="E4727" s="8">
        <v>584169000</v>
      </c>
      <c r="F4727" s="7" t="s">
        <v>3</v>
      </c>
      <c r="G4727" s="7" t="s">
        <v>3</v>
      </c>
      <c r="H4727" s="5">
        <v>6.0438094521060386E-4</v>
      </c>
      <c r="I4727" s="5">
        <v>3.6527632693366294E-7</v>
      </c>
    </row>
    <row r="4728" spans="1:9" hidden="1" outlineLevel="1">
      <c r="A4728" s="7" t="s">
        <v>22047</v>
      </c>
      <c r="B4728" s="7" t="s">
        <v>22048</v>
      </c>
      <c r="C4728" s="7" t="s">
        <v>21932</v>
      </c>
      <c r="D4728" s="8">
        <v>4679650000</v>
      </c>
      <c r="E4728" s="8">
        <v>7666100000</v>
      </c>
      <c r="F4728" s="7" t="s">
        <v>3</v>
      </c>
      <c r="G4728" s="7" t="s">
        <v>3</v>
      </c>
      <c r="H4728" s="5">
        <v>1.0092749849248127E-2</v>
      </c>
      <c r="I4728" s="5">
        <v>1.0186359951949808E-4</v>
      </c>
    </row>
    <row r="4729" spans="1:9" hidden="1" outlineLevel="1">
      <c r="A4729" s="7" t="s">
        <v>22049</v>
      </c>
      <c r="B4729" s="7" t="s">
        <v>22050</v>
      </c>
      <c r="C4729" s="7" t="s">
        <v>21932</v>
      </c>
      <c r="D4729" s="8">
        <v>25807160</v>
      </c>
      <c r="E4729" s="8">
        <v>65157930</v>
      </c>
      <c r="F4729" s="7" t="s">
        <v>3</v>
      </c>
      <c r="G4729" s="7" t="s">
        <v>3</v>
      </c>
      <c r="H4729" s="5">
        <v>5.56591219855165E-5</v>
      </c>
      <c r="I4729" s="5">
        <v>3.0979378601986062E-9</v>
      </c>
    </row>
    <row r="4730" spans="1:9" hidden="1" outlineLevel="1">
      <c r="A4730" s="7" t="s">
        <v>22051</v>
      </c>
      <c r="B4730" s="7" t="s">
        <v>22052</v>
      </c>
      <c r="C4730" s="7" t="s">
        <v>21932</v>
      </c>
      <c r="D4730" s="8">
        <v>266215000</v>
      </c>
      <c r="E4730" s="8">
        <v>602210000</v>
      </c>
      <c r="F4730" s="7" t="s">
        <v>3</v>
      </c>
      <c r="G4730" s="7" t="s">
        <v>3</v>
      </c>
      <c r="H4730" s="5">
        <v>5.7415434938886236E-4</v>
      </c>
      <c r="I4730" s="5">
        <v>3.2965321692214784E-7</v>
      </c>
    </row>
    <row r="4731" spans="1:9" hidden="1" outlineLevel="1">
      <c r="A4731" s="7" t="s">
        <v>22053</v>
      </c>
      <c r="B4731" s="7" t="s">
        <v>22054</v>
      </c>
      <c r="C4731" s="7" t="s">
        <v>21932</v>
      </c>
      <c r="D4731" s="8">
        <v>101618000</v>
      </c>
      <c r="E4731" s="8">
        <v>283911000</v>
      </c>
      <c r="F4731" s="7" t="s">
        <v>3</v>
      </c>
      <c r="G4731" s="7" t="s">
        <v>3</v>
      </c>
      <c r="H4731" s="5">
        <v>2.191627694765412E-4</v>
      </c>
      <c r="I4731" s="5">
        <v>4.803231952462754E-8</v>
      </c>
    </row>
    <row r="4732" spans="1:9" hidden="1" outlineLevel="1">
      <c r="A4732" s="7" t="s">
        <v>22055</v>
      </c>
      <c r="B4732" s="7" t="s">
        <v>22056</v>
      </c>
      <c r="C4732" s="7" t="s">
        <v>21932</v>
      </c>
      <c r="D4732" s="8">
        <v>-6430964000</v>
      </c>
      <c r="E4732" s="8">
        <v>20258054000</v>
      </c>
      <c r="F4732" s="7" t="s">
        <v>3</v>
      </c>
      <c r="G4732" s="7" t="s">
        <v>3</v>
      </c>
      <c r="H4732" s="5">
        <v>-1.386986440044023E-2</v>
      </c>
      <c r="I4732" s="5">
        <v>1.9237313848659925E-4</v>
      </c>
    </row>
    <row r="4733" spans="1:9" hidden="1" outlineLevel="1">
      <c r="A4733" s="7" t="s">
        <v>22057</v>
      </c>
      <c r="B4733" s="7" t="s">
        <v>22058</v>
      </c>
      <c r="C4733" s="7" t="s">
        <v>21932</v>
      </c>
      <c r="D4733" s="8">
        <v>0</v>
      </c>
      <c r="E4733" s="8">
        <v>42890</v>
      </c>
      <c r="F4733" s="7" t="s">
        <v>3</v>
      </c>
      <c r="G4733" s="7" t="s">
        <v>3</v>
      </c>
      <c r="H4733" s="5">
        <v>0</v>
      </c>
      <c r="I4733" s="5">
        <v>0</v>
      </c>
    </row>
    <row r="4734" spans="1:9" hidden="1" outlineLevel="1">
      <c r="A4734" s="7" t="s">
        <v>22059</v>
      </c>
      <c r="B4734" s="7" t="s">
        <v>22060</v>
      </c>
      <c r="C4734" s="7" t="s">
        <v>21932</v>
      </c>
      <c r="D4734" s="8">
        <v>641118000</v>
      </c>
      <c r="E4734" s="8">
        <v>4218987000</v>
      </c>
      <c r="F4734" s="7" t="s">
        <v>3</v>
      </c>
      <c r="G4734" s="7" t="s">
        <v>3</v>
      </c>
      <c r="H4734" s="5">
        <v>1.3827195619010525E-3</v>
      </c>
      <c r="I4734" s="5">
        <v>1.9119133868638384E-6</v>
      </c>
    </row>
    <row r="4735" spans="1:9" hidden="1" outlineLevel="1">
      <c r="A4735" s="7" t="s">
        <v>22061</v>
      </c>
      <c r="B4735" s="7" t="s">
        <v>22062</v>
      </c>
      <c r="C4735" s="7" t="s">
        <v>21932</v>
      </c>
      <c r="D4735" s="8">
        <v>22208000</v>
      </c>
      <c r="E4735" s="8">
        <v>463265000</v>
      </c>
      <c r="F4735" s="7" t="s">
        <v>3</v>
      </c>
      <c r="G4735" s="7" t="s">
        <v>3</v>
      </c>
      <c r="H4735" s="5">
        <v>4.7896699251461621E-5</v>
      </c>
      <c r="I4735" s="5">
        <v>2.2940937991849643E-9</v>
      </c>
    </row>
    <row r="4736" spans="1:9" hidden="1" outlineLevel="1">
      <c r="A4736" s="7" t="s">
        <v>22063</v>
      </c>
      <c r="B4736" s="7" t="s">
        <v>22064</v>
      </c>
      <c r="C4736" s="7" t="s">
        <v>21932</v>
      </c>
      <c r="D4736" s="8">
        <v>18965000</v>
      </c>
      <c r="E4736" s="8">
        <v>74234000</v>
      </c>
      <c r="F4736" s="7" t="s">
        <v>3</v>
      </c>
      <c r="G4736" s="7" t="s">
        <v>3</v>
      </c>
      <c r="H4736" s="5">
        <v>4.0902418106266645E-5</v>
      </c>
      <c r="I4736" s="5">
        <v>1.6730078069398494E-9</v>
      </c>
    </row>
    <row r="4737" spans="1:9" hidden="1" outlineLevel="1">
      <c r="A4737" s="7" t="s">
        <v>22065</v>
      </c>
      <c r="B4737" s="7" t="s">
        <v>22066</v>
      </c>
      <c r="C4737" s="7" t="s">
        <v>21932</v>
      </c>
      <c r="D4737" s="8">
        <v>233820000</v>
      </c>
      <c r="E4737" s="8">
        <v>615031000</v>
      </c>
      <c r="F4737" s="7" t="s">
        <v>3</v>
      </c>
      <c r="G4737" s="7" t="s">
        <v>3</v>
      </c>
      <c r="H4737" s="5">
        <v>5.0428702354902543E-4</v>
      </c>
      <c r="I4737" s="5">
        <v>2.5430540211993531E-7</v>
      </c>
    </row>
    <row r="4738" spans="1:9" hidden="1" outlineLevel="1">
      <c r="A4738" s="7" t="s">
        <v>22067</v>
      </c>
      <c r="B4738" s="7" t="s">
        <v>22068</v>
      </c>
      <c r="C4738" s="7" t="s">
        <v>21932</v>
      </c>
      <c r="D4738" s="8">
        <v>152994000</v>
      </c>
      <c r="E4738" s="8">
        <v>2091764000</v>
      </c>
      <c r="F4738" s="7" t="s">
        <v>3</v>
      </c>
      <c r="G4738" s="7" t="s">
        <v>3</v>
      </c>
      <c r="H4738" s="5">
        <v>3.2996702113103927E-4</v>
      </c>
      <c r="I4738" s="5">
        <v>1.0887823503409171E-7</v>
      </c>
    </row>
    <row r="4739" spans="1:9" collapsed="1">
      <c r="A4739" s="5"/>
      <c r="B4739" s="5"/>
      <c r="C4739" s="5"/>
      <c r="D4739" s="5"/>
      <c r="E4739" s="5"/>
      <c r="F4739" s="5"/>
      <c r="G4739" s="5"/>
      <c r="H4739" s="5"/>
      <c r="I4739" s="5"/>
    </row>
    <row r="4740" spans="1:9" s="17" customFormat="1">
      <c r="A4740" s="13"/>
      <c r="B4740" s="13" t="s">
        <v>21932</v>
      </c>
      <c r="C4740" s="13"/>
      <c r="D4740" s="20">
        <v>463664518580</v>
      </c>
      <c r="E4740" s="13"/>
      <c r="F4740" s="13"/>
      <c r="G4740" s="13"/>
      <c r="H4740" s="13" t="s">
        <v>21929</v>
      </c>
      <c r="I4740" s="20">
        <v>2111.1611444613973</v>
      </c>
    </row>
    <row r="4741" spans="1:9">
      <c r="A4741" s="5"/>
      <c r="B4741" s="5"/>
      <c r="C4741" s="5"/>
      <c r="D4741" s="5"/>
      <c r="E4741" s="5"/>
      <c r="F4741" s="5"/>
      <c r="G4741" s="5"/>
      <c r="H4741" s="5"/>
      <c r="I4741" s="5"/>
    </row>
    <row r="4742" spans="1:9" ht="28" hidden="1" outlineLevel="1">
      <c r="A4742" s="6" t="s">
        <v>13494</v>
      </c>
      <c r="B4742" s="6" t="s">
        <v>13495</v>
      </c>
      <c r="C4742" s="6" t="s">
        <v>13496</v>
      </c>
      <c r="D4742" s="6" t="s">
        <v>13498</v>
      </c>
      <c r="E4742" s="6" t="s">
        <v>13500</v>
      </c>
      <c r="F4742" s="6" t="s">
        <v>13499</v>
      </c>
      <c r="G4742" s="6" t="s">
        <v>13497</v>
      </c>
      <c r="H4742" s="5"/>
      <c r="I4742" s="5"/>
    </row>
    <row r="4743" spans="1:9" hidden="1" outlineLevel="1">
      <c r="A4743" s="7" t="s">
        <v>22069</v>
      </c>
      <c r="B4743" s="7" t="s">
        <v>1138</v>
      </c>
      <c r="C4743" s="7" t="s">
        <v>95</v>
      </c>
      <c r="D4743" s="8">
        <v>127079000000</v>
      </c>
      <c r="E4743" s="8">
        <v>232708000000</v>
      </c>
      <c r="F4743" s="7" t="s">
        <v>3</v>
      </c>
      <c r="G4743" s="7" t="s">
        <v>3</v>
      </c>
      <c r="H4743" s="5">
        <v>0.69551011728803513</v>
      </c>
      <c r="I4743" s="5">
        <v>0.48373432325001636</v>
      </c>
    </row>
    <row r="4744" spans="1:9" hidden="1" outlineLevel="1">
      <c r="A4744" s="7" t="s">
        <v>22070</v>
      </c>
      <c r="B4744" s="7" t="s">
        <v>22071</v>
      </c>
      <c r="C4744" s="7" t="s">
        <v>95</v>
      </c>
      <c r="D4744" s="8">
        <v>910198000</v>
      </c>
      <c r="E4744" s="8">
        <v>2058498000</v>
      </c>
      <c r="F4744" s="7" t="s">
        <v>3</v>
      </c>
      <c r="G4744" s="7" t="s">
        <v>3</v>
      </c>
      <c r="H4744" s="5">
        <v>4.9815620026545295E-3</v>
      </c>
      <c r="I4744" s="5">
        <v>2.4815959986291407E-5</v>
      </c>
    </row>
    <row r="4745" spans="1:9" hidden="1" outlineLevel="1">
      <c r="A4745" s="7" t="s">
        <v>22072</v>
      </c>
      <c r="B4745" s="7" t="s">
        <v>22073</v>
      </c>
      <c r="C4745" s="7" t="s">
        <v>95</v>
      </c>
      <c r="D4745" s="8">
        <v>54868000</v>
      </c>
      <c r="E4745" s="8">
        <v>24420000</v>
      </c>
      <c r="F4745" s="7" t="s">
        <v>3</v>
      </c>
      <c r="G4745" s="7" t="s">
        <v>3</v>
      </c>
      <c r="H4745" s="5">
        <v>3.0029547852406701E-4</v>
      </c>
      <c r="I4745" s="5">
        <v>9.0177374421998386E-8</v>
      </c>
    </row>
    <row r="4746" spans="1:9" hidden="1" outlineLevel="1">
      <c r="A4746" s="7" t="s">
        <v>22074</v>
      </c>
      <c r="B4746" s="7" t="s">
        <v>22075</v>
      </c>
      <c r="C4746" s="7" t="s">
        <v>95</v>
      </c>
      <c r="D4746" s="8">
        <v>28152000</v>
      </c>
      <c r="E4746" s="8">
        <v>17934000</v>
      </c>
      <c r="F4746" s="7" t="s">
        <v>3</v>
      </c>
      <c r="G4746" s="7" t="s">
        <v>3</v>
      </c>
      <c r="H4746" s="5">
        <v>1.5407739140135479E-4</v>
      </c>
      <c r="I4746" s="5">
        <v>2.3739842541046278E-8</v>
      </c>
    </row>
    <row r="4747" spans="1:9" hidden="1" outlineLevel="1">
      <c r="A4747" s="7" t="s">
        <v>22076</v>
      </c>
      <c r="B4747" s="7" t="s">
        <v>8155</v>
      </c>
      <c r="C4747" s="7" t="s">
        <v>95</v>
      </c>
      <c r="D4747" s="8">
        <v>18031000000</v>
      </c>
      <c r="E4747" s="8">
        <v>50147000000</v>
      </c>
      <c r="F4747" s="7" t="s">
        <v>3</v>
      </c>
      <c r="G4747" s="7" t="s">
        <v>3</v>
      </c>
      <c r="H4747" s="5">
        <v>9.8684620785657443E-2</v>
      </c>
      <c r="I4747" s="5">
        <v>9.7386543796090137E-3</v>
      </c>
    </row>
    <row r="4748" spans="1:9" hidden="1" outlineLevel="1">
      <c r="A4748" s="7" t="s">
        <v>22077</v>
      </c>
      <c r="B4748" s="7" t="s">
        <v>22078</v>
      </c>
      <c r="C4748" s="7" t="s">
        <v>95</v>
      </c>
      <c r="D4748" s="8">
        <v>1278200000</v>
      </c>
      <c r="E4748" s="8">
        <v>1819700000</v>
      </c>
      <c r="F4748" s="7" t="s">
        <v>3</v>
      </c>
      <c r="G4748" s="7" t="s">
        <v>3</v>
      </c>
      <c r="H4748" s="5">
        <v>6.9956564964908955E-3</v>
      </c>
      <c r="I4748" s="5">
        <v>4.893920981689527E-5</v>
      </c>
    </row>
    <row r="4749" spans="1:9" hidden="1" outlineLevel="1">
      <c r="A4749" s="7" t="s">
        <v>22079</v>
      </c>
      <c r="B4749" s="7" t="s">
        <v>22080</v>
      </c>
      <c r="C4749" s="7" t="s">
        <v>95</v>
      </c>
      <c r="D4749" s="8">
        <v>4772490000</v>
      </c>
      <c r="E4749" s="8">
        <v>18974030000</v>
      </c>
      <c r="F4749" s="7" t="s">
        <v>3</v>
      </c>
      <c r="G4749" s="7" t="s">
        <v>3</v>
      </c>
      <c r="H4749" s="5">
        <v>2.6120091279093909E-2</v>
      </c>
      <c r="I4749" s="5">
        <v>6.8225916842819766E-4</v>
      </c>
    </row>
    <row r="4750" spans="1:9" hidden="1" outlineLevel="1">
      <c r="A4750" s="7" t="s">
        <v>22081</v>
      </c>
      <c r="B4750" s="7" t="s">
        <v>2892</v>
      </c>
      <c r="C4750" s="7" t="s">
        <v>95</v>
      </c>
      <c r="D4750" s="8">
        <v>501081000</v>
      </c>
      <c r="E4750" s="8">
        <v>1629804000</v>
      </c>
      <c r="F4750" s="7" t="s">
        <v>3</v>
      </c>
      <c r="G4750" s="7" t="s">
        <v>3</v>
      </c>
      <c r="H4750" s="5">
        <v>2.7424429298373919E-3</v>
      </c>
      <c r="I4750" s="5">
        <v>7.520993223415098E-6</v>
      </c>
    </row>
    <row r="4751" spans="1:9" hidden="1" outlineLevel="1">
      <c r="A4751" s="7" t="s">
        <v>22082</v>
      </c>
      <c r="B4751" s="7" t="s">
        <v>22083</v>
      </c>
      <c r="C4751" s="7" t="s">
        <v>95</v>
      </c>
      <c r="D4751" s="8"/>
      <c r="E4751" s="8"/>
      <c r="F4751" s="7" t="s">
        <v>3</v>
      </c>
      <c r="G4751" s="7" t="s">
        <v>3</v>
      </c>
      <c r="H4751" s="5">
        <v>0</v>
      </c>
      <c r="I4751" s="5">
        <v>0</v>
      </c>
    </row>
    <row r="4752" spans="1:9" hidden="1" outlineLevel="1">
      <c r="A4752" s="7" t="s">
        <v>22084</v>
      </c>
      <c r="B4752" s="7" t="s">
        <v>22085</v>
      </c>
      <c r="C4752" s="7" t="s">
        <v>95</v>
      </c>
      <c r="D4752" s="8">
        <v>915340</v>
      </c>
      <c r="E4752" s="8">
        <v>201390</v>
      </c>
      <c r="F4752" s="7" t="s">
        <v>3</v>
      </c>
      <c r="G4752" s="7" t="s">
        <v>3</v>
      </c>
      <c r="H4752" s="5">
        <v>5.0097044417915633E-6</v>
      </c>
      <c r="I4752" s="5">
        <v>2.509713859410612E-11</v>
      </c>
    </row>
    <row r="4753" spans="1:9" hidden="1" outlineLevel="1">
      <c r="A4753" s="7" t="s">
        <v>22086</v>
      </c>
      <c r="B4753" s="7" t="s">
        <v>22087</v>
      </c>
      <c r="C4753" s="7" t="s">
        <v>95</v>
      </c>
      <c r="D4753" s="8"/>
      <c r="E4753" s="8"/>
      <c r="F4753" s="7" t="s">
        <v>3</v>
      </c>
      <c r="G4753" s="7" t="s">
        <v>3</v>
      </c>
      <c r="H4753" s="5">
        <v>0</v>
      </c>
      <c r="I4753" s="5">
        <v>0</v>
      </c>
    </row>
    <row r="4754" spans="1:9" hidden="1" outlineLevel="1">
      <c r="A4754" s="7" t="s">
        <v>22088</v>
      </c>
      <c r="B4754" s="7" t="s">
        <v>10143</v>
      </c>
      <c r="C4754" s="7" t="s">
        <v>95</v>
      </c>
      <c r="D4754" s="8">
        <v>336347000</v>
      </c>
      <c r="E4754" s="8">
        <v>925030000</v>
      </c>
      <c r="F4754" s="7" t="s">
        <v>3</v>
      </c>
      <c r="G4754" s="7" t="s">
        <v>3</v>
      </c>
      <c r="H4754" s="5">
        <v>1.8408449973597429E-3</v>
      </c>
      <c r="I4754" s="5">
        <v>3.3887103043043918E-6</v>
      </c>
    </row>
    <row r="4755" spans="1:9" hidden="1" outlineLevel="1">
      <c r="A4755" s="7" t="s">
        <v>22089</v>
      </c>
      <c r="B4755" s="7" t="s">
        <v>22090</v>
      </c>
      <c r="C4755" s="7" t="s">
        <v>95</v>
      </c>
      <c r="D4755" s="8">
        <v>82926000</v>
      </c>
      <c r="E4755" s="8">
        <v>136389000</v>
      </c>
      <c r="F4755" s="7" t="s">
        <v>3</v>
      </c>
      <c r="G4755" s="7" t="s">
        <v>3</v>
      </c>
      <c r="H4755" s="5">
        <v>4.538584029322516E-4</v>
      </c>
      <c r="I4755" s="5">
        <v>2.0598744991221406E-7</v>
      </c>
    </row>
    <row r="4756" spans="1:9" hidden="1" outlineLevel="1">
      <c r="A4756" s="7" t="s">
        <v>22091</v>
      </c>
      <c r="B4756" s="7" t="s">
        <v>2341</v>
      </c>
      <c r="C4756" s="7" t="s">
        <v>95</v>
      </c>
      <c r="D4756" s="8">
        <v>59840000</v>
      </c>
      <c r="E4756" s="8">
        <v>27230000</v>
      </c>
      <c r="F4756" s="7" t="s">
        <v>3</v>
      </c>
      <c r="G4756" s="7" t="s">
        <v>3</v>
      </c>
      <c r="H4756" s="5">
        <v>3.2750749863089904E-4</v>
      </c>
      <c r="I4756" s="5">
        <v>1.0726116165946834E-7</v>
      </c>
    </row>
    <row r="4757" spans="1:9" hidden="1" outlineLevel="1">
      <c r="A4757" s="7" t="s">
        <v>22092</v>
      </c>
      <c r="B4757" s="7" t="s">
        <v>22093</v>
      </c>
      <c r="C4757" s="7" t="s">
        <v>95</v>
      </c>
      <c r="D4757" s="8"/>
      <c r="E4757" s="8"/>
      <c r="F4757" s="7" t="s">
        <v>3</v>
      </c>
      <c r="G4757" s="7" t="s">
        <v>3</v>
      </c>
      <c r="H4757" s="5">
        <v>0</v>
      </c>
      <c r="I4757" s="5">
        <v>0</v>
      </c>
    </row>
    <row r="4758" spans="1:9" hidden="1" outlineLevel="1">
      <c r="A4758" s="7" t="s">
        <v>22094</v>
      </c>
      <c r="B4758" s="7" t="s">
        <v>22095</v>
      </c>
      <c r="C4758" s="7" t="s">
        <v>95</v>
      </c>
      <c r="D4758" s="8">
        <v>6096000</v>
      </c>
      <c r="E4758" s="8">
        <v>1101000</v>
      </c>
      <c r="F4758" s="7" t="s">
        <v>3</v>
      </c>
      <c r="G4758" s="7" t="s">
        <v>3</v>
      </c>
      <c r="H4758" s="5">
        <v>3.3363731812399076E-5</v>
      </c>
      <c r="I4758" s="5">
        <v>1.1131386004496902E-9</v>
      </c>
    </row>
    <row r="4759" spans="1:9" hidden="1" outlineLevel="1">
      <c r="A4759" s="7" t="s">
        <v>22096</v>
      </c>
      <c r="B4759" s="7" t="s">
        <v>6716</v>
      </c>
      <c r="C4759" s="7" t="s">
        <v>95</v>
      </c>
      <c r="D4759" s="8">
        <v>32156000</v>
      </c>
      <c r="E4759" s="8">
        <v>22616000</v>
      </c>
      <c r="F4759" s="7" t="s">
        <v>3</v>
      </c>
      <c r="G4759" s="7" t="s">
        <v>3</v>
      </c>
      <c r="H4759" s="5">
        <v>1.7599149608915759E-4</v>
      </c>
      <c r="I4759" s="5">
        <v>3.0973006695699974E-8</v>
      </c>
    </row>
    <row r="4760" spans="1:9" hidden="1" outlineLevel="1">
      <c r="A4760" s="7" t="s">
        <v>22097</v>
      </c>
      <c r="B4760" s="7" t="s">
        <v>12407</v>
      </c>
      <c r="C4760" s="7" t="s">
        <v>95</v>
      </c>
      <c r="D4760" s="8">
        <v>39987410</v>
      </c>
      <c r="E4760" s="8">
        <v>124073660</v>
      </c>
      <c r="F4760" s="7" t="s">
        <v>3</v>
      </c>
      <c r="G4760" s="7" t="s">
        <v>3</v>
      </c>
      <c r="H4760" s="5">
        <v>2.1885321901450868E-4</v>
      </c>
      <c r="I4760" s="5">
        <v>4.7896731473012505E-8</v>
      </c>
    </row>
    <row r="4761" spans="1:9" hidden="1" outlineLevel="1">
      <c r="A4761" s="7" t="s">
        <v>22098</v>
      </c>
      <c r="B4761" s="7" t="s">
        <v>7765</v>
      </c>
      <c r="C4761" s="7" t="s">
        <v>95</v>
      </c>
      <c r="D4761" s="8">
        <v>128597000</v>
      </c>
      <c r="E4761" s="8">
        <v>299203000</v>
      </c>
      <c r="F4761" s="7" t="s">
        <v>3</v>
      </c>
      <c r="G4761" s="7" t="s">
        <v>3</v>
      </c>
      <c r="H4761" s="5">
        <v>7.0381821192242193E-4</v>
      </c>
      <c r="I4761" s="5">
        <v>4.9536007543367522E-7</v>
      </c>
    </row>
    <row r="4762" spans="1:9" hidden="1" outlineLevel="1">
      <c r="A4762" s="7" t="s">
        <v>22099</v>
      </c>
      <c r="B4762" s="7" t="s">
        <v>22100</v>
      </c>
      <c r="C4762" s="7" t="s">
        <v>95</v>
      </c>
      <c r="D4762" s="8"/>
      <c r="E4762" s="8"/>
      <c r="F4762" s="7" t="s">
        <v>3</v>
      </c>
      <c r="G4762" s="7" t="s">
        <v>3</v>
      </c>
      <c r="H4762" s="5">
        <v>0</v>
      </c>
      <c r="I4762" s="5">
        <v>0</v>
      </c>
    </row>
    <row r="4763" spans="1:9" hidden="1" outlineLevel="1">
      <c r="A4763" s="7" t="s">
        <v>22101</v>
      </c>
      <c r="B4763" s="7" t="s">
        <v>22102</v>
      </c>
      <c r="C4763" s="7" t="s">
        <v>95</v>
      </c>
      <c r="D4763" s="8"/>
      <c r="E4763" s="8"/>
      <c r="F4763" s="7" t="s">
        <v>3</v>
      </c>
      <c r="G4763" s="7" t="s">
        <v>3</v>
      </c>
      <c r="H4763" s="5">
        <v>0</v>
      </c>
      <c r="I4763" s="5">
        <v>0</v>
      </c>
    </row>
    <row r="4764" spans="1:9" hidden="1" outlineLevel="1">
      <c r="A4764" s="7" t="s">
        <v>22103</v>
      </c>
      <c r="B4764" s="7" t="s">
        <v>22104</v>
      </c>
      <c r="C4764" s="7" t="s">
        <v>95</v>
      </c>
      <c r="D4764" s="8">
        <v>21140000</v>
      </c>
      <c r="E4764" s="8">
        <v>479160000</v>
      </c>
      <c r="F4764" s="7" t="s">
        <v>3</v>
      </c>
      <c r="G4764" s="7" t="s">
        <v>3</v>
      </c>
      <c r="H4764" s="5">
        <v>1.1570034293210572E-4</v>
      </c>
      <c r="I4764" s="5">
        <v>1.3386569354606867E-8</v>
      </c>
    </row>
    <row r="4765" spans="1:9" hidden="1" outlineLevel="1">
      <c r="A4765" s="7" t="s">
        <v>22105</v>
      </c>
      <c r="B4765" s="7" t="s">
        <v>22106</v>
      </c>
      <c r="C4765" s="7" t="s">
        <v>95</v>
      </c>
      <c r="D4765" s="8"/>
      <c r="E4765" s="8"/>
      <c r="F4765" s="7" t="s">
        <v>3</v>
      </c>
      <c r="G4765" s="7" t="s">
        <v>3</v>
      </c>
      <c r="H4765" s="5">
        <v>0</v>
      </c>
      <c r="I4765" s="5">
        <v>0</v>
      </c>
    </row>
    <row r="4766" spans="1:9" hidden="1" outlineLevel="1">
      <c r="A4766" s="7" t="s">
        <v>22107</v>
      </c>
      <c r="B4766" s="7" t="s">
        <v>22108</v>
      </c>
      <c r="C4766" s="7" t="s">
        <v>95</v>
      </c>
      <c r="D4766" s="8">
        <v>30105000</v>
      </c>
      <c r="E4766" s="8">
        <v>57118000</v>
      </c>
      <c r="F4766" s="7" t="s">
        <v>3</v>
      </c>
      <c r="G4766" s="7" t="s">
        <v>3</v>
      </c>
      <c r="H4766" s="5">
        <v>1.6476626414243343E-4</v>
      </c>
      <c r="I4766" s="5">
        <v>2.7147921799454144E-8</v>
      </c>
    </row>
    <row r="4767" spans="1:9" hidden="1" outlineLevel="1">
      <c r="A4767" s="7" t="s">
        <v>22109</v>
      </c>
      <c r="B4767" s="7" t="s">
        <v>22110</v>
      </c>
      <c r="C4767" s="7" t="s">
        <v>95</v>
      </c>
      <c r="D4767" s="8"/>
      <c r="E4767" s="8"/>
      <c r="F4767" s="7" t="s">
        <v>3</v>
      </c>
      <c r="G4767" s="7" t="s">
        <v>3</v>
      </c>
      <c r="H4767" s="5">
        <v>0</v>
      </c>
      <c r="I4767" s="5">
        <v>0</v>
      </c>
    </row>
    <row r="4768" spans="1:9" hidden="1" outlineLevel="1">
      <c r="A4768" s="7" t="s">
        <v>22111</v>
      </c>
      <c r="B4768" s="7" t="s">
        <v>22112</v>
      </c>
      <c r="C4768" s="7" t="s">
        <v>95</v>
      </c>
      <c r="D4768" s="8">
        <v>1962000</v>
      </c>
      <c r="E4768" s="8">
        <v>154079000</v>
      </c>
      <c r="F4768" s="7" t="s">
        <v>3</v>
      </c>
      <c r="G4768" s="7" t="s">
        <v>3</v>
      </c>
      <c r="H4768" s="5">
        <v>1.0738130219148128E-5</v>
      </c>
      <c r="I4768" s="5">
        <v>1.1530744060338223E-10</v>
      </c>
    </row>
    <row r="4769" spans="1:9" hidden="1" outlineLevel="1">
      <c r="A4769" s="7" t="s">
        <v>22113</v>
      </c>
      <c r="B4769" s="7" t="s">
        <v>22114</v>
      </c>
      <c r="C4769" s="7" t="s">
        <v>95</v>
      </c>
      <c r="D4769" s="8">
        <v>6326000</v>
      </c>
      <c r="E4769" s="8">
        <v>4729000</v>
      </c>
      <c r="F4769" s="7" t="s">
        <v>3</v>
      </c>
      <c r="G4769" s="7" t="s">
        <v>3</v>
      </c>
      <c r="H4769" s="5">
        <v>3.4622534029730405E-5</v>
      </c>
      <c r="I4769" s="5">
        <v>1.19871986263984E-9</v>
      </c>
    </row>
    <row r="4770" spans="1:9" hidden="1" outlineLevel="1">
      <c r="A4770" s="7" t="s">
        <v>22115</v>
      </c>
      <c r="B4770" s="7" t="s">
        <v>22116</v>
      </c>
      <c r="C4770" s="7" t="s">
        <v>95</v>
      </c>
      <c r="D4770" s="8">
        <v>123505000</v>
      </c>
      <c r="E4770" s="8">
        <v>134415000</v>
      </c>
      <c r="F4770" s="7" t="s">
        <v>3</v>
      </c>
      <c r="G4770" s="7" t="s">
        <v>3</v>
      </c>
      <c r="H4770" s="5">
        <v>6.7594942544133008E-4</v>
      </c>
      <c r="I4770" s="5">
        <v>4.5690762575446426E-7</v>
      </c>
    </row>
    <row r="4771" spans="1:9" hidden="1" outlineLevel="1">
      <c r="A4771" s="7" t="s">
        <v>22117</v>
      </c>
      <c r="B4771" s="7" t="s">
        <v>22118</v>
      </c>
      <c r="C4771" s="7" t="s">
        <v>95</v>
      </c>
      <c r="D4771" s="8">
        <v>326946000</v>
      </c>
      <c r="E4771" s="8">
        <v>619242000</v>
      </c>
      <c r="F4771" s="7" t="s">
        <v>3</v>
      </c>
      <c r="G4771" s="7" t="s">
        <v>3</v>
      </c>
      <c r="H4771" s="5">
        <v>1.7893928249896043E-3</v>
      </c>
      <c r="I4771" s="5">
        <v>3.2019266821242765E-6</v>
      </c>
    </row>
    <row r="4772" spans="1:9" hidden="1" outlineLevel="1">
      <c r="A4772" s="7" t="s">
        <v>22119</v>
      </c>
      <c r="B4772" s="7" t="s">
        <v>22120</v>
      </c>
      <c r="C4772" s="7" t="s">
        <v>95</v>
      </c>
      <c r="D4772" s="8"/>
      <c r="E4772" s="8"/>
      <c r="F4772" s="7" t="s">
        <v>3</v>
      </c>
      <c r="G4772" s="7" t="s">
        <v>3</v>
      </c>
      <c r="H4772" s="5">
        <v>0</v>
      </c>
      <c r="I4772" s="5">
        <v>0</v>
      </c>
    </row>
    <row r="4773" spans="1:9" hidden="1" outlineLevel="1">
      <c r="A4773" s="7" t="s">
        <v>22121</v>
      </c>
      <c r="B4773" s="7" t="s">
        <v>22122</v>
      </c>
      <c r="C4773" s="7" t="s">
        <v>95</v>
      </c>
      <c r="D4773" s="8">
        <v>11631000</v>
      </c>
      <c r="E4773" s="8">
        <v>3782000</v>
      </c>
      <c r="F4773" s="7" t="s">
        <v>3</v>
      </c>
      <c r="G4773" s="7" t="s">
        <v>3</v>
      </c>
      <c r="H4773" s="5">
        <v>6.3657080825133469E-5</v>
      </c>
      <c r="I4773" s="5">
        <v>4.0522239391775749E-9</v>
      </c>
    </row>
    <row r="4774" spans="1:9" hidden="1" outlineLevel="1">
      <c r="A4774" s="7" t="s">
        <v>22123</v>
      </c>
      <c r="B4774" s="7" t="s">
        <v>22124</v>
      </c>
      <c r="C4774" s="7" t="s">
        <v>95</v>
      </c>
      <c r="D4774" s="8">
        <v>0</v>
      </c>
      <c r="E4774" s="8">
        <v>1543000</v>
      </c>
      <c r="F4774" s="7" t="s">
        <v>3</v>
      </c>
      <c r="G4774" s="7" t="s">
        <v>3</v>
      </c>
      <c r="H4774" s="5">
        <v>0</v>
      </c>
      <c r="I4774" s="5">
        <v>0</v>
      </c>
    </row>
    <row r="4775" spans="1:9" hidden="1" outlineLevel="1">
      <c r="A4775" s="7" t="s">
        <v>22125</v>
      </c>
      <c r="B4775" s="7" t="s">
        <v>22126</v>
      </c>
      <c r="C4775" s="7" t="s">
        <v>95</v>
      </c>
      <c r="D4775" s="8"/>
      <c r="E4775" s="8"/>
      <c r="F4775" s="7" t="s">
        <v>3</v>
      </c>
      <c r="G4775" s="7" t="s">
        <v>3</v>
      </c>
      <c r="H4775" s="5">
        <v>0</v>
      </c>
      <c r="I4775" s="5">
        <v>0</v>
      </c>
    </row>
    <row r="4776" spans="1:9" hidden="1" outlineLevel="1">
      <c r="A4776" s="7" t="s">
        <v>22127</v>
      </c>
      <c r="B4776" s="7" t="s">
        <v>9824</v>
      </c>
      <c r="C4776" s="7" t="s">
        <v>95</v>
      </c>
      <c r="D4776" s="8">
        <v>2682440</v>
      </c>
      <c r="E4776" s="8">
        <v>2585940</v>
      </c>
      <c r="F4776" s="7" t="s">
        <v>3</v>
      </c>
      <c r="G4776" s="7" t="s">
        <v>3</v>
      </c>
      <c r="H4776" s="5">
        <v>1.468113660807936E-5</v>
      </c>
      <c r="I4776" s="5">
        <v>2.1553577210508792E-10</v>
      </c>
    </row>
    <row r="4777" spans="1:9" hidden="1" outlineLevel="1">
      <c r="A4777" s="7" t="s">
        <v>22128</v>
      </c>
      <c r="B4777" s="7" t="s">
        <v>22129</v>
      </c>
      <c r="C4777" s="7" t="s">
        <v>95</v>
      </c>
      <c r="D4777" s="8">
        <v>599030000</v>
      </c>
      <c r="E4777" s="8">
        <v>1705202000</v>
      </c>
      <c r="F4777" s="7" t="s">
        <v>3</v>
      </c>
      <c r="G4777" s="7" t="s">
        <v>3</v>
      </c>
      <c r="H4777" s="5">
        <v>3.2785230097738547E-3</v>
      </c>
      <c r="I4777" s="5">
        <v>1.0748713125616616E-5</v>
      </c>
    </row>
    <row r="4778" spans="1:9" hidden="1" outlineLevel="1">
      <c r="A4778" s="7" t="s">
        <v>22130</v>
      </c>
      <c r="B4778" s="7" t="s">
        <v>22131</v>
      </c>
      <c r="C4778" s="7" t="s">
        <v>95</v>
      </c>
      <c r="D4778" s="8">
        <v>42504000</v>
      </c>
      <c r="E4778" s="8">
        <v>96747000</v>
      </c>
      <c r="F4778" s="7" t="s">
        <v>3</v>
      </c>
      <c r="G4778" s="7" t="s">
        <v>3</v>
      </c>
      <c r="H4778" s="5">
        <v>2.3262664976282977E-4</v>
      </c>
      <c r="I4778" s="5">
        <v>5.4115158179878268E-8</v>
      </c>
    </row>
    <row r="4779" spans="1:9" hidden="1" outlineLevel="1">
      <c r="A4779" s="7" t="s">
        <v>22132</v>
      </c>
      <c r="B4779" s="7" t="s">
        <v>22133</v>
      </c>
      <c r="C4779" s="7" t="s">
        <v>95</v>
      </c>
      <c r="D4779" s="8"/>
      <c r="E4779" s="8"/>
      <c r="F4779" s="7" t="s">
        <v>3</v>
      </c>
      <c r="G4779" s="7" t="s">
        <v>3</v>
      </c>
      <c r="H4779" s="5">
        <v>0</v>
      </c>
      <c r="I4779" s="5">
        <v>0</v>
      </c>
    </row>
    <row r="4780" spans="1:9" hidden="1" outlineLevel="1">
      <c r="A4780" s="7" t="s">
        <v>22134</v>
      </c>
      <c r="B4780" s="7" t="s">
        <v>1186</v>
      </c>
      <c r="C4780" s="7" t="s">
        <v>95</v>
      </c>
      <c r="D4780" s="8">
        <v>971674000</v>
      </c>
      <c r="E4780" s="8">
        <v>712029000</v>
      </c>
      <c r="F4780" s="7" t="s">
        <v>3</v>
      </c>
      <c r="G4780" s="7" t="s">
        <v>3</v>
      </c>
      <c r="H4780" s="5">
        <v>5.3180234161878375E-3</v>
      </c>
      <c r="I4780" s="5">
        <v>2.8281373055122159E-5</v>
      </c>
    </row>
    <row r="4781" spans="1:9" hidden="1" outlineLevel="1">
      <c r="A4781" s="7" t="s">
        <v>22135</v>
      </c>
      <c r="B4781" s="7" t="s">
        <v>997</v>
      </c>
      <c r="C4781" s="7" t="s">
        <v>95</v>
      </c>
      <c r="D4781" s="8">
        <v>1651541000</v>
      </c>
      <c r="E4781" s="8">
        <v>480931000</v>
      </c>
      <c r="F4781" s="7" t="s">
        <v>3</v>
      </c>
      <c r="G4781" s="7" t="s">
        <v>3</v>
      </c>
      <c r="H4781" s="5">
        <v>9.0389716209287041E-3</v>
      </c>
      <c r="I4781" s="5">
        <v>8.1703007963954488E-5</v>
      </c>
    </row>
    <row r="4782" spans="1:9" hidden="1" outlineLevel="1">
      <c r="A4782" s="7" t="s">
        <v>22136</v>
      </c>
      <c r="B4782" s="7" t="s">
        <v>22137</v>
      </c>
      <c r="C4782" s="7" t="s">
        <v>95</v>
      </c>
      <c r="D4782" s="8">
        <v>20000</v>
      </c>
      <c r="E4782" s="8">
        <v>437000</v>
      </c>
      <c r="F4782" s="7" t="s">
        <v>3</v>
      </c>
      <c r="G4782" s="7" t="s">
        <v>3</v>
      </c>
      <c r="H4782" s="5">
        <v>1.0946106237663739E-7</v>
      </c>
      <c r="I4782" s="5">
        <v>1.1981724176622101E-14</v>
      </c>
    </row>
    <row r="4783" spans="1:9" hidden="1" outlineLevel="1">
      <c r="A4783" s="7" t="s">
        <v>22138</v>
      </c>
      <c r="B4783" s="7" t="s">
        <v>22139</v>
      </c>
      <c r="C4783" s="7" t="s">
        <v>95</v>
      </c>
      <c r="D4783" s="8">
        <v>1754250</v>
      </c>
      <c r="E4783" s="8">
        <v>154330</v>
      </c>
      <c r="F4783" s="7" t="s">
        <v>3</v>
      </c>
      <c r="G4783" s="7" t="s">
        <v>3</v>
      </c>
      <c r="H4783" s="5">
        <v>9.6011034337108067E-6</v>
      </c>
      <c r="I4783" s="5">
        <v>9.2181187144813442E-11</v>
      </c>
    </row>
    <row r="4784" spans="1:9" hidden="1" outlineLevel="1">
      <c r="A4784" s="7" t="s">
        <v>22140</v>
      </c>
      <c r="B4784" s="7" t="s">
        <v>22141</v>
      </c>
      <c r="C4784" s="7" t="s">
        <v>95</v>
      </c>
      <c r="D4784" s="8">
        <v>10540000</v>
      </c>
      <c r="E4784" s="8">
        <v>7411000</v>
      </c>
      <c r="F4784" s="7" t="s">
        <v>3</v>
      </c>
      <c r="G4784" s="7" t="s">
        <v>3</v>
      </c>
      <c r="H4784" s="5">
        <v>5.7685979872487906E-5</v>
      </c>
      <c r="I4784" s="5">
        <v>3.3276722738490798E-9</v>
      </c>
    </row>
    <row r="4785" spans="1:9" hidden="1" outlineLevel="1">
      <c r="A4785" s="7" t="s">
        <v>22142</v>
      </c>
      <c r="B4785" s="7" t="s">
        <v>226</v>
      </c>
      <c r="C4785" s="7" t="s">
        <v>95</v>
      </c>
      <c r="D4785" s="8">
        <v>6777000000</v>
      </c>
      <c r="E4785" s="8">
        <v>20947000000</v>
      </c>
      <c r="F4785" s="7" t="s">
        <v>3</v>
      </c>
      <c r="G4785" s="7" t="s">
        <v>3</v>
      </c>
      <c r="H4785" s="5">
        <v>3.7090880986323578E-2</v>
      </c>
      <c r="I4785" s="5">
        <v>1.37573345234162E-3</v>
      </c>
    </row>
    <row r="4786" spans="1:9" hidden="1" outlineLevel="1">
      <c r="A4786" s="7" t="s">
        <v>22143</v>
      </c>
      <c r="B4786" s="7" t="s">
        <v>22144</v>
      </c>
      <c r="C4786" s="7" t="s">
        <v>95</v>
      </c>
      <c r="D4786" s="8">
        <v>43368000</v>
      </c>
      <c r="E4786" s="8">
        <v>12080000</v>
      </c>
      <c r="F4786" s="7" t="s">
        <v>3</v>
      </c>
      <c r="G4786" s="7" t="s">
        <v>3</v>
      </c>
      <c r="H4786" s="5">
        <v>2.3735536765750052E-4</v>
      </c>
      <c r="I4786" s="5">
        <v>5.6337570555827242E-8</v>
      </c>
    </row>
    <row r="4787" spans="1:9" hidden="1" outlineLevel="1">
      <c r="A4787" s="7" t="s">
        <v>22145</v>
      </c>
      <c r="B4787" s="7" t="s">
        <v>22146</v>
      </c>
      <c r="C4787" s="7" t="s">
        <v>95</v>
      </c>
      <c r="D4787" s="8"/>
      <c r="E4787" s="8"/>
      <c r="F4787" s="7" t="s">
        <v>3</v>
      </c>
      <c r="G4787" s="7" t="s">
        <v>3</v>
      </c>
      <c r="H4787" s="5">
        <v>0</v>
      </c>
      <c r="I4787" s="5">
        <v>0</v>
      </c>
    </row>
    <row r="4788" spans="1:9" hidden="1" outlineLevel="1">
      <c r="A4788" s="7" t="s">
        <v>22147</v>
      </c>
      <c r="B4788" s="7" t="s">
        <v>22148</v>
      </c>
      <c r="C4788" s="7" t="s">
        <v>95</v>
      </c>
      <c r="D4788" s="8">
        <v>22725000</v>
      </c>
      <c r="E4788" s="8">
        <v>5644000</v>
      </c>
      <c r="F4788" s="7" t="s">
        <v>3</v>
      </c>
      <c r="G4788" s="7" t="s">
        <v>3</v>
      </c>
      <c r="H4788" s="5">
        <v>1.2437513212545424E-4</v>
      </c>
      <c r="I4788" s="5">
        <v>1.5469173491224201E-8</v>
      </c>
    </row>
    <row r="4789" spans="1:9" hidden="1" outlineLevel="1">
      <c r="A4789" s="7" t="s">
        <v>22149</v>
      </c>
      <c r="B4789" s="7" t="s">
        <v>22150</v>
      </c>
      <c r="C4789" s="7" t="s">
        <v>95</v>
      </c>
      <c r="D4789" s="8"/>
      <c r="E4789" s="8"/>
      <c r="F4789" s="7" t="s">
        <v>3</v>
      </c>
      <c r="G4789" s="7" t="s">
        <v>3</v>
      </c>
      <c r="H4789" s="5">
        <v>0</v>
      </c>
      <c r="I4789" s="5">
        <v>0</v>
      </c>
    </row>
    <row r="4790" spans="1:9" hidden="1" outlineLevel="1">
      <c r="A4790" s="7" t="s">
        <v>22151</v>
      </c>
      <c r="B4790" s="7" t="s">
        <v>22152</v>
      </c>
      <c r="C4790" s="7" t="s">
        <v>95</v>
      </c>
      <c r="D4790" s="8"/>
      <c r="E4790" s="8"/>
      <c r="F4790" s="7" t="s">
        <v>3</v>
      </c>
      <c r="G4790" s="7" t="s">
        <v>3</v>
      </c>
      <c r="H4790" s="5">
        <v>0</v>
      </c>
      <c r="I4790" s="5">
        <v>0</v>
      </c>
    </row>
    <row r="4791" spans="1:9" hidden="1" outlineLevel="1">
      <c r="A4791" s="7" t="s">
        <v>22153</v>
      </c>
      <c r="B4791" s="7" t="s">
        <v>22154</v>
      </c>
      <c r="C4791" s="7" t="s">
        <v>95</v>
      </c>
      <c r="D4791" s="8">
        <v>314863000</v>
      </c>
      <c r="E4791" s="8">
        <v>816016000</v>
      </c>
      <c r="F4791" s="7" t="s">
        <v>3</v>
      </c>
      <c r="G4791" s="7" t="s">
        <v>3</v>
      </c>
      <c r="H4791" s="5">
        <v>1.7232619241547588E-3</v>
      </c>
      <c r="I4791" s="5">
        <v>2.9696316592415616E-6</v>
      </c>
    </row>
    <row r="4792" spans="1:9" hidden="1" outlineLevel="1">
      <c r="A4792" s="7" t="s">
        <v>22155</v>
      </c>
      <c r="B4792" s="7" t="s">
        <v>22156</v>
      </c>
      <c r="C4792" s="7" t="s">
        <v>95</v>
      </c>
      <c r="D4792" s="8">
        <v>85857000</v>
      </c>
      <c r="E4792" s="8"/>
      <c r="F4792" s="7" t="s">
        <v>3</v>
      </c>
      <c r="G4792" s="7" t="s">
        <v>3</v>
      </c>
      <c r="H4792" s="5">
        <v>4.6989992162354779E-4</v>
      </c>
      <c r="I4792" s="5">
        <v>2.2080593634181637E-7</v>
      </c>
    </row>
    <row r="4793" spans="1:9" hidden="1" outlineLevel="1">
      <c r="A4793" s="7" t="s">
        <v>22157</v>
      </c>
      <c r="B4793" s="7" t="s">
        <v>22158</v>
      </c>
      <c r="C4793" s="7" t="s">
        <v>95</v>
      </c>
      <c r="D4793" s="8">
        <v>8103630</v>
      </c>
      <c r="E4793" s="8">
        <v>16657080</v>
      </c>
      <c r="F4793" s="7" t="s">
        <v>3</v>
      </c>
      <c r="G4793" s="7" t="s">
        <v>3</v>
      </c>
      <c r="H4793" s="5">
        <v>4.4351597445359504E-5</v>
      </c>
      <c r="I4793" s="5">
        <v>1.9670641959552197E-9</v>
      </c>
    </row>
    <row r="4794" spans="1:9" hidden="1" outlineLevel="1">
      <c r="A4794" s="7" t="s">
        <v>22159</v>
      </c>
      <c r="B4794" s="7" t="s">
        <v>2440</v>
      </c>
      <c r="C4794" s="7" t="s">
        <v>95</v>
      </c>
      <c r="D4794" s="8">
        <v>2383700</v>
      </c>
      <c r="E4794" s="8">
        <v>5306170</v>
      </c>
      <c r="F4794" s="7" t="s">
        <v>3</v>
      </c>
      <c r="G4794" s="7" t="s">
        <v>3</v>
      </c>
      <c r="H4794" s="5">
        <v>1.3046116719359528E-5</v>
      </c>
      <c r="I4794" s="5">
        <v>1.7020116145515221E-10</v>
      </c>
    </row>
    <row r="4795" spans="1:9" hidden="1" outlineLevel="1">
      <c r="A4795" s="7" t="s">
        <v>22160</v>
      </c>
      <c r="B4795" s="7" t="s">
        <v>22161</v>
      </c>
      <c r="C4795" s="7" t="s">
        <v>95</v>
      </c>
      <c r="D4795" s="8">
        <v>12717000</v>
      </c>
      <c r="E4795" s="8">
        <v>38605000</v>
      </c>
      <c r="F4795" s="7" t="s">
        <v>3</v>
      </c>
      <c r="G4795" s="7" t="s">
        <v>3</v>
      </c>
      <c r="H4795" s="5">
        <v>6.9600816512184889E-5</v>
      </c>
      <c r="I4795" s="5">
        <v>4.8442736591628283E-9</v>
      </c>
    </row>
    <row r="4796" spans="1:9" hidden="1" outlineLevel="1">
      <c r="A4796" s="7" t="s">
        <v>22162</v>
      </c>
      <c r="B4796" s="7" t="s">
        <v>22163</v>
      </c>
      <c r="C4796" s="7" t="s">
        <v>95</v>
      </c>
      <c r="D4796" s="8">
        <v>14099000</v>
      </c>
      <c r="E4796" s="8">
        <v>785000</v>
      </c>
      <c r="F4796" s="7" t="s">
        <v>3</v>
      </c>
      <c r="G4796" s="7" t="s">
        <v>3</v>
      </c>
      <c r="H4796" s="5">
        <v>7.7164575922410533E-5</v>
      </c>
      <c r="I4796" s="5">
        <v>5.9543717772854592E-9</v>
      </c>
    </row>
    <row r="4797" spans="1:9" hidden="1" outlineLevel="1">
      <c r="A4797" s="7" t="s">
        <v>22164</v>
      </c>
      <c r="B4797" s="7" t="s">
        <v>1661</v>
      </c>
      <c r="C4797" s="7" t="s">
        <v>95</v>
      </c>
      <c r="D4797" s="8">
        <v>21264290</v>
      </c>
      <c r="E4797" s="8">
        <v>22021730</v>
      </c>
      <c r="F4797" s="7" t="s">
        <v>3</v>
      </c>
      <c r="G4797" s="7" t="s">
        <v>3</v>
      </c>
      <c r="H4797" s="5">
        <v>1.1638058870424534E-4</v>
      </c>
      <c r="I4797" s="5">
        <v>1.3544441427146718E-8</v>
      </c>
    </row>
    <row r="4798" spans="1:9" hidden="1" outlineLevel="1">
      <c r="A4798" s="7" t="s">
        <v>22165</v>
      </c>
      <c r="B4798" s="7" t="s">
        <v>22166</v>
      </c>
      <c r="C4798" s="7" t="s">
        <v>95</v>
      </c>
      <c r="D4798" s="8"/>
      <c r="E4798" s="8"/>
      <c r="F4798" s="7" t="s">
        <v>3</v>
      </c>
      <c r="G4798" s="7" t="s">
        <v>3</v>
      </c>
      <c r="H4798" s="5">
        <v>0</v>
      </c>
      <c r="I4798" s="5">
        <v>0</v>
      </c>
    </row>
    <row r="4799" spans="1:9" hidden="1" outlineLevel="1">
      <c r="A4799" s="7" t="s">
        <v>22167</v>
      </c>
      <c r="B4799" s="7" t="s">
        <v>22168</v>
      </c>
      <c r="C4799" s="7" t="s">
        <v>95</v>
      </c>
      <c r="D4799" s="8"/>
      <c r="E4799" s="8"/>
      <c r="F4799" s="7" t="s">
        <v>3</v>
      </c>
      <c r="G4799" s="7" t="s">
        <v>3</v>
      </c>
      <c r="H4799" s="5">
        <v>0</v>
      </c>
      <c r="I4799" s="5">
        <v>0</v>
      </c>
    </row>
    <row r="4800" spans="1:9" hidden="1" outlineLevel="1">
      <c r="A4800" s="7" t="s">
        <v>22169</v>
      </c>
      <c r="B4800" s="7" t="s">
        <v>22170</v>
      </c>
      <c r="C4800" s="7" t="s">
        <v>95</v>
      </c>
      <c r="D4800" s="8"/>
      <c r="E4800" s="8"/>
      <c r="F4800" s="7" t="s">
        <v>3</v>
      </c>
      <c r="G4800" s="7" t="s">
        <v>3</v>
      </c>
      <c r="H4800" s="5">
        <v>0</v>
      </c>
      <c r="I4800" s="5">
        <v>0</v>
      </c>
    </row>
    <row r="4801" spans="1:9" hidden="1" outlineLevel="1">
      <c r="A4801" s="7" t="s">
        <v>22171</v>
      </c>
      <c r="B4801" s="7" t="s">
        <v>22172</v>
      </c>
      <c r="C4801" s="7" t="s">
        <v>95</v>
      </c>
      <c r="D4801" s="8"/>
      <c r="E4801" s="8"/>
      <c r="F4801" s="7" t="s">
        <v>3</v>
      </c>
      <c r="G4801" s="7" t="s">
        <v>3</v>
      </c>
      <c r="H4801" s="5">
        <v>0</v>
      </c>
      <c r="I4801" s="5">
        <v>0</v>
      </c>
    </row>
    <row r="4802" spans="1:9" hidden="1" outlineLevel="1">
      <c r="A4802" s="7" t="s">
        <v>22173</v>
      </c>
      <c r="B4802" s="7" t="s">
        <v>22174</v>
      </c>
      <c r="C4802" s="7" t="s">
        <v>95</v>
      </c>
      <c r="D4802" s="8">
        <v>4063470</v>
      </c>
      <c r="E4802" s="8">
        <v>13866610</v>
      </c>
      <c r="F4802" s="7" t="s">
        <v>3</v>
      </c>
      <c r="G4802" s="7" t="s">
        <v>3</v>
      </c>
      <c r="H4802" s="5">
        <v>2.2239587156779738E-5</v>
      </c>
      <c r="I4802" s="5">
        <v>4.945992369040023E-10</v>
      </c>
    </row>
    <row r="4803" spans="1:9" hidden="1" outlineLevel="1">
      <c r="A4803" s="7" t="s">
        <v>22175</v>
      </c>
      <c r="B4803" s="7" t="s">
        <v>22176</v>
      </c>
      <c r="C4803" s="7" t="s">
        <v>95</v>
      </c>
      <c r="D4803" s="8"/>
      <c r="E4803" s="8"/>
      <c r="F4803" s="7" t="s">
        <v>3</v>
      </c>
      <c r="G4803" s="7" t="s">
        <v>3</v>
      </c>
      <c r="H4803" s="5">
        <v>0</v>
      </c>
      <c r="I4803" s="5">
        <v>0</v>
      </c>
    </row>
    <row r="4804" spans="1:9" hidden="1" outlineLevel="1">
      <c r="A4804" s="7" t="s">
        <v>22177</v>
      </c>
      <c r="B4804" s="7" t="s">
        <v>22178</v>
      </c>
      <c r="C4804" s="7" t="s">
        <v>95</v>
      </c>
      <c r="D4804" s="8"/>
      <c r="E4804" s="8"/>
      <c r="F4804" s="7" t="s">
        <v>3</v>
      </c>
      <c r="G4804" s="7" t="s">
        <v>3</v>
      </c>
      <c r="H4804" s="5">
        <v>0</v>
      </c>
      <c r="I4804" s="5">
        <v>0</v>
      </c>
    </row>
    <row r="4805" spans="1:9" hidden="1" outlineLevel="1">
      <c r="A4805" s="7" t="s">
        <v>22179</v>
      </c>
      <c r="B4805" s="7" t="s">
        <v>22180</v>
      </c>
      <c r="C4805" s="7" t="s">
        <v>95</v>
      </c>
      <c r="D4805" s="8">
        <v>380003000</v>
      </c>
      <c r="E4805" s="8">
        <v>761775000</v>
      </c>
      <c r="F4805" s="7" t="s">
        <v>3</v>
      </c>
      <c r="G4805" s="7" t="s">
        <v>3</v>
      </c>
      <c r="H4805" s="5">
        <v>2.0797766043154668E-3</v>
      </c>
      <c r="I4805" s="5">
        <v>4.3254707238579734E-6</v>
      </c>
    </row>
    <row r="4806" spans="1:9" hidden="1" outlineLevel="1">
      <c r="A4806" s="7" t="s">
        <v>22181</v>
      </c>
      <c r="B4806" s="7" t="s">
        <v>22182</v>
      </c>
      <c r="C4806" s="7" t="s">
        <v>95</v>
      </c>
      <c r="D4806" s="8"/>
      <c r="E4806" s="8"/>
      <c r="F4806" s="7" t="s">
        <v>3</v>
      </c>
      <c r="G4806" s="7" t="s">
        <v>3</v>
      </c>
      <c r="H4806" s="5">
        <v>0</v>
      </c>
      <c r="I4806" s="5">
        <v>0</v>
      </c>
    </row>
    <row r="4807" spans="1:9" hidden="1" outlineLevel="1">
      <c r="A4807" s="7" t="s">
        <v>22183</v>
      </c>
      <c r="B4807" s="7" t="s">
        <v>22184</v>
      </c>
      <c r="C4807" s="7" t="s">
        <v>95</v>
      </c>
      <c r="D4807" s="8"/>
      <c r="E4807" s="8"/>
      <c r="F4807" s="7" t="s">
        <v>3</v>
      </c>
      <c r="G4807" s="7" t="s">
        <v>3</v>
      </c>
      <c r="H4807" s="5">
        <v>0</v>
      </c>
      <c r="I4807" s="5">
        <v>0</v>
      </c>
    </row>
    <row r="4808" spans="1:9" hidden="1" outlineLevel="1">
      <c r="A4808" s="7" t="s">
        <v>22185</v>
      </c>
      <c r="B4808" s="7" t="s">
        <v>22186</v>
      </c>
      <c r="C4808" s="7" t="s">
        <v>95</v>
      </c>
      <c r="D4808" s="8">
        <v>668568000</v>
      </c>
      <c r="E4808" s="8">
        <v>1748237000</v>
      </c>
      <c r="F4808" s="7" t="s">
        <v>3</v>
      </c>
      <c r="G4808" s="7" t="s">
        <v>3</v>
      </c>
      <c r="H4808" s="5">
        <v>3.6591081775511855E-3</v>
      </c>
      <c r="I4808" s="5">
        <v>1.3389072655021957E-5</v>
      </c>
    </row>
    <row r="4809" spans="1:9" hidden="1" outlineLevel="1">
      <c r="A4809" s="7" t="s">
        <v>22187</v>
      </c>
      <c r="B4809" s="7" t="s">
        <v>22188</v>
      </c>
      <c r="C4809" s="7" t="s">
        <v>95</v>
      </c>
      <c r="D4809" s="8">
        <v>0</v>
      </c>
      <c r="E4809" s="8">
        <v>11905000</v>
      </c>
      <c r="F4809" s="7" t="s">
        <v>3</v>
      </c>
      <c r="G4809" s="7" t="s">
        <v>3</v>
      </c>
      <c r="H4809" s="5">
        <v>0</v>
      </c>
      <c r="I4809" s="5">
        <v>0</v>
      </c>
    </row>
    <row r="4810" spans="1:9" hidden="1" outlineLevel="1">
      <c r="A4810" s="7" t="s">
        <v>22189</v>
      </c>
      <c r="B4810" s="7" t="s">
        <v>22190</v>
      </c>
      <c r="C4810" s="7" t="s">
        <v>95</v>
      </c>
      <c r="D4810" s="8">
        <v>922000</v>
      </c>
      <c r="E4810" s="8">
        <v>75487000</v>
      </c>
      <c r="F4810" s="7" t="s">
        <v>3</v>
      </c>
      <c r="G4810" s="7" t="s">
        <v>3</v>
      </c>
      <c r="H4810" s="5">
        <v>5.0461549755629837E-6</v>
      </c>
      <c r="I4810" s="5">
        <v>2.5463680037399059E-11</v>
      </c>
    </row>
    <row r="4811" spans="1:9" hidden="1" outlineLevel="1">
      <c r="A4811" s="7" t="s">
        <v>22191</v>
      </c>
      <c r="B4811" s="7" t="s">
        <v>22192</v>
      </c>
      <c r="C4811" s="7" t="s">
        <v>95</v>
      </c>
      <c r="D4811" s="8"/>
      <c r="E4811" s="8"/>
      <c r="F4811" s="7" t="s">
        <v>3</v>
      </c>
      <c r="G4811" s="7" t="s">
        <v>3</v>
      </c>
      <c r="H4811" s="5">
        <v>0</v>
      </c>
      <c r="I4811" s="5">
        <v>0</v>
      </c>
    </row>
    <row r="4812" spans="1:9" hidden="1" outlineLevel="1">
      <c r="A4812" s="7" t="s">
        <v>22193</v>
      </c>
      <c r="B4812" s="7" t="s">
        <v>22194</v>
      </c>
      <c r="C4812" s="7" t="s">
        <v>95</v>
      </c>
      <c r="D4812" s="8">
        <v>11422470</v>
      </c>
      <c r="E4812" s="8">
        <v>245730</v>
      </c>
      <c r="F4812" s="7" t="s">
        <v>3</v>
      </c>
      <c r="G4812" s="7" t="s">
        <v>3</v>
      </c>
      <c r="H4812" s="5">
        <v>6.2515785058263467E-5</v>
      </c>
      <c r="I4812" s="5">
        <v>3.9082233814509978E-9</v>
      </c>
    </row>
    <row r="4813" spans="1:9" hidden="1" outlineLevel="1">
      <c r="A4813" s="7" t="s">
        <v>22195</v>
      </c>
      <c r="B4813" s="7" t="s">
        <v>22196</v>
      </c>
      <c r="C4813" s="7" t="s">
        <v>95</v>
      </c>
      <c r="D4813" s="8">
        <v>20008000</v>
      </c>
      <c r="E4813" s="8">
        <v>56590000</v>
      </c>
      <c r="F4813" s="7" t="s">
        <v>3</v>
      </c>
      <c r="G4813" s="7" t="s">
        <v>3</v>
      </c>
      <c r="H4813" s="5">
        <v>1.0950484680158804E-4</v>
      </c>
      <c r="I4813" s="5">
        <v>1.1991311473039267E-8</v>
      </c>
    </row>
    <row r="4814" spans="1:9" hidden="1" outlineLevel="1">
      <c r="A4814" s="7" t="s">
        <v>22197</v>
      </c>
      <c r="B4814" s="7" t="s">
        <v>22198</v>
      </c>
      <c r="C4814" s="7" t="s">
        <v>95</v>
      </c>
      <c r="D4814" s="8">
        <v>92052600</v>
      </c>
      <c r="E4814" s="8">
        <v>73747490</v>
      </c>
      <c r="F4814" s="7" t="s">
        <v>3</v>
      </c>
      <c r="G4814" s="7" t="s">
        <v>3</v>
      </c>
      <c r="H4814" s="5">
        <v>5.0380876952658255E-4</v>
      </c>
      <c r="I4814" s="5">
        <v>2.5382327625188918E-7</v>
      </c>
    </row>
    <row r="4815" spans="1:9" hidden="1" outlineLevel="1">
      <c r="A4815" s="7" t="s">
        <v>22199</v>
      </c>
      <c r="B4815" s="7" t="s">
        <v>22200</v>
      </c>
      <c r="C4815" s="7" t="s">
        <v>95</v>
      </c>
      <c r="D4815" s="8">
        <v>635738000</v>
      </c>
      <c r="E4815" s="8">
        <v>2220265000</v>
      </c>
      <c r="F4815" s="7" t="s">
        <v>3</v>
      </c>
      <c r="G4815" s="7" t="s">
        <v>3</v>
      </c>
      <c r="H4815" s="5">
        <v>3.4794278436599351E-3</v>
      </c>
      <c r="I4815" s="5">
        <v>1.2106418119236026E-5</v>
      </c>
    </row>
    <row r="4816" spans="1:9" hidden="1" outlineLevel="1">
      <c r="A4816" s="7" t="s">
        <v>22201</v>
      </c>
      <c r="B4816" s="7" t="s">
        <v>22202</v>
      </c>
      <c r="C4816" s="7" t="s">
        <v>95</v>
      </c>
      <c r="D4816" s="8">
        <v>5829500000</v>
      </c>
      <c r="E4816" s="8">
        <v>12713400000</v>
      </c>
      <c r="F4816" s="7" t="s">
        <v>3</v>
      </c>
      <c r="G4816" s="7" t="s">
        <v>3</v>
      </c>
      <c r="H4816" s="5">
        <v>3.1905163156230383E-2</v>
      </c>
      <c r="I4816" s="5">
        <v>1.0179394360256807E-3</v>
      </c>
    </row>
    <row r="4817" spans="1:9" hidden="1" outlineLevel="1">
      <c r="A4817" s="7" t="s">
        <v>22203</v>
      </c>
      <c r="B4817" s="7" t="s">
        <v>22204</v>
      </c>
      <c r="C4817" s="7" t="s">
        <v>95</v>
      </c>
      <c r="D4817" s="8">
        <v>9898000</v>
      </c>
      <c r="E4817" s="8">
        <v>7621000</v>
      </c>
      <c r="F4817" s="7" t="s">
        <v>3</v>
      </c>
      <c r="G4817" s="7" t="s">
        <v>3</v>
      </c>
      <c r="H4817" s="5">
        <v>5.4172279770197842E-5</v>
      </c>
      <c r="I4817" s="5">
        <v>2.9346358955005863E-9</v>
      </c>
    </row>
    <row r="4818" spans="1:9" hidden="1" outlineLevel="1">
      <c r="A4818" s="7" t="s">
        <v>22205</v>
      </c>
      <c r="B4818" s="7" t="s">
        <v>22206</v>
      </c>
      <c r="C4818" s="7" t="s">
        <v>95</v>
      </c>
      <c r="D4818" s="8">
        <v>963588000</v>
      </c>
      <c r="E4818" s="8">
        <v>1739108000</v>
      </c>
      <c r="F4818" s="7" t="s">
        <v>3</v>
      </c>
      <c r="G4818" s="7" t="s">
        <v>3</v>
      </c>
      <c r="H4818" s="5">
        <v>5.2737683086689635E-3</v>
      </c>
      <c r="I4818" s="5">
        <v>2.7812632173521099E-5</v>
      </c>
    </row>
    <row r="4819" spans="1:9" hidden="1" outlineLevel="1">
      <c r="A4819" s="7" t="s">
        <v>22207</v>
      </c>
      <c r="B4819" s="7" t="s">
        <v>22208</v>
      </c>
      <c r="C4819" s="7" t="s">
        <v>95</v>
      </c>
      <c r="D4819" s="8">
        <v>487834000</v>
      </c>
      <c r="E4819" s="8">
        <v>668548000</v>
      </c>
      <c r="F4819" s="7" t="s">
        <v>3</v>
      </c>
      <c r="G4819" s="7" t="s">
        <v>3</v>
      </c>
      <c r="H4819" s="5">
        <v>2.669941395172226E-3</v>
      </c>
      <c r="I4819" s="5">
        <v>7.1285870536542129E-6</v>
      </c>
    </row>
    <row r="4820" spans="1:9" hidden="1" outlineLevel="1">
      <c r="A4820" s="7" t="s">
        <v>22209</v>
      </c>
      <c r="B4820" s="7" t="s">
        <v>22210</v>
      </c>
      <c r="C4820" s="7" t="s">
        <v>95</v>
      </c>
      <c r="D4820" s="8">
        <v>11578000</v>
      </c>
      <c r="E4820" s="8">
        <v>2950000</v>
      </c>
      <c r="F4820" s="7" t="s">
        <v>3</v>
      </c>
      <c r="G4820" s="7" t="s">
        <v>3</v>
      </c>
      <c r="H4820" s="5">
        <v>6.336700900983539E-5</v>
      </c>
      <c r="I4820" s="5">
        <v>4.0153778308525592E-9</v>
      </c>
    </row>
    <row r="4821" spans="1:9" hidden="1" outlineLevel="1">
      <c r="A4821" s="7" t="s">
        <v>22211</v>
      </c>
      <c r="B4821" s="7" t="s">
        <v>22212</v>
      </c>
      <c r="C4821" s="7" t="s">
        <v>95</v>
      </c>
      <c r="D4821" s="8">
        <v>13988000</v>
      </c>
      <c r="E4821" s="8">
        <v>14081000</v>
      </c>
      <c r="F4821" s="7" t="s">
        <v>3</v>
      </c>
      <c r="G4821" s="7" t="s">
        <v>3</v>
      </c>
      <c r="H4821" s="5">
        <v>7.6557067026220192E-5</v>
      </c>
      <c r="I4821" s="5">
        <v>5.8609845116571714E-9</v>
      </c>
    </row>
    <row r="4822" spans="1:9" hidden="1" outlineLevel="1">
      <c r="A4822" s="7" t="s">
        <v>22213</v>
      </c>
      <c r="B4822" s="7" t="s">
        <v>22214</v>
      </c>
      <c r="C4822" s="7" t="s">
        <v>95</v>
      </c>
      <c r="D4822" s="8">
        <v>64390000</v>
      </c>
      <c r="E4822" s="8">
        <v>34379000</v>
      </c>
      <c r="F4822" s="7" t="s">
        <v>3</v>
      </c>
      <c r="G4822" s="7" t="s">
        <v>3</v>
      </c>
      <c r="H4822" s="5">
        <v>3.5240989032158407E-4</v>
      </c>
      <c r="I4822" s="5">
        <v>1.2419273079647091E-7</v>
      </c>
    </row>
    <row r="4823" spans="1:9" hidden="1" outlineLevel="1">
      <c r="A4823" s="7" t="s">
        <v>22215</v>
      </c>
      <c r="B4823" s="7" t="s">
        <v>22216</v>
      </c>
      <c r="C4823" s="7" t="s">
        <v>95</v>
      </c>
      <c r="D4823" s="8">
        <v>1450000</v>
      </c>
      <c r="E4823" s="8">
        <v>2207000</v>
      </c>
      <c r="F4823" s="7" t="s">
        <v>3</v>
      </c>
      <c r="G4823" s="7" t="s">
        <v>3</v>
      </c>
      <c r="H4823" s="5">
        <v>7.9359270223062114E-6</v>
      </c>
      <c r="I4823" s="5">
        <v>6.2978937703369936E-11</v>
      </c>
    </row>
    <row r="4824" spans="1:9" hidden="1" outlineLevel="1">
      <c r="A4824" s="7" t="s">
        <v>22217</v>
      </c>
      <c r="B4824" s="7" t="s">
        <v>22218</v>
      </c>
      <c r="C4824" s="7" t="s">
        <v>95</v>
      </c>
      <c r="D4824" s="8">
        <v>3750</v>
      </c>
      <c r="E4824" s="8">
        <v>2690</v>
      </c>
      <c r="F4824" s="7" t="s">
        <v>3</v>
      </c>
      <c r="G4824" s="7" t="s">
        <v>3</v>
      </c>
      <c r="H4824" s="5">
        <v>2.0523949195619509E-8</v>
      </c>
      <c r="I4824" s="5">
        <v>4.2123249058437069E-16</v>
      </c>
    </row>
    <row r="4825" spans="1:9" hidden="1" outlineLevel="1">
      <c r="A4825" s="7" t="s">
        <v>22219</v>
      </c>
      <c r="B4825" s="7" t="s">
        <v>10689</v>
      </c>
      <c r="C4825" s="7" t="s">
        <v>95</v>
      </c>
      <c r="D4825" s="8">
        <v>988220</v>
      </c>
      <c r="E4825" s="8">
        <v>180660</v>
      </c>
      <c r="F4825" s="7" t="s">
        <v>3</v>
      </c>
      <c r="G4825" s="7" t="s">
        <v>3</v>
      </c>
      <c r="H4825" s="5">
        <v>5.4085805530920304E-6</v>
      </c>
      <c r="I4825" s="5">
        <v>2.9252743599285293E-11</v>
      </c>
    </row>
    <row r="4826" spans="1:9" hidden="1" outlineLevel="1">
      <c r="A4826" s="7" t="s">
        <v>22220</v>
      </c>
      <c r="B4826" s="7" t="s">
        <v>22221</v>
      </c>
      <c r="C4826" s="7" t="s">
        <v>95</v>
      </c>
      <c r="D4826" s="8">
        <v>7523680</v>
      </c>
      <c r="E4826" s="8">
        <v>13541630</v>
      </c>
      <c r="F4826" s="7" t="s">
        <v>3</v>
      </c>
      <c r="G4826" s="7" t="s">
        <v>3</v>
      </c>
      <c r="H4826" s="5">
        <v>4.1177500289092958E-5</v>
      </c>
      <c r="I4826" s="5">
        <v>1.6955865300582507E-9</v>
      </c>
    </row>
    <row r="4827" spans="1:9" hidden="1" outlineLevel="1">
      <c r="A4827" s="7" t="s">
        <v>22222</v>
      </c>
      <c r="B4827" s="7" t="s">
        <v>22223</v>
      </c>
      <c r="C4827" s="7" t="s">
        <v>95</v>
      </c>
      <c r="D4827" s="8">
        <v>1958500</v>
      </c>
      <c r="E4827" s="8">
        <v>3452250</v>
      </c>
      <c r="F4827" s="7" t="s">
        <v>3</v>
      </c>
      <c r="G4827" s="7" t="s">
        <v>3</v>
      </c>
      <c r="H4827" s="5">
        <v>1.0718974533232217E-5</v>
      </c>
      <c r="I4827" s="5">
        <v>1.1489641504408082E-10</v>
      </c>
    </row>
    <row r="4828" spans="1:9" hidden="1" outlineLevel="1">
      <c r="A4828" s="7" t="s">
        <v>22224</v>
      </c>
      <c r="B4828" s="7" t="s">
        <v>22225</v>
      </c>
      <c r="C4828" s="7" t="s">
        <v>95</v>
      </c>
      <c r="D4828" s="8"/>
      <c r="E4828" s="8"/>
      <c r="F4828" s="7" t="s">
        <v>3</v>
      </c>
      <c r="G4828" s="7" t="s">
        <v>3</v>
      </c>
      <c r="H4828" s="5">
        <v>0</v>
      </c>
      <c r="I4828" s="5">
        <v>0</v>
      </c>
    </row>
    <row r="4829" spans="1:9" hidden="1" outlineLevel="1">
      <c r="A4829" s="7" t="s">
        <v>22226</v>
      </c>
      <c r="B4829" s="7" t="s">
        <v>22227</v>
      </c>
      <c r="C4829" s="7" t="s">
        <v>95</v>
      </c>
      <c r="D4829" s="8"/>
      <c r="E4829" s="8"/>
      <c r="F4829" s="7" t="s">
        <v>3</v>
      </c>
      <c r="G4829" s="7" t="s">
        <v>3</v>
      </c>
      <c r="H4829" s="5">
        <v>0</v>
      </c>
      <c r="I4829" s="5">
        <v>0</v>
      </c>
    </row>
    <row r="4830" spans="1:9" hidden="1" outlineLevel="1">
      <c r="A4830" s="7" t="s">
        <v>22228</v>
      </c>
      <c r="B4830" s="7" t="s">
        <v>22229</v>
      </c>
      <c r="C4830" s="7" t="s">
        <v>95</v>
      </c>
      <c r="D4830" s="8">
        <v>0</v>
      </c>
      <c r="E4830" s="8">
        <v>100</v>
      </c>
      <c r="F4830" s="7" t="s">
        <v>3</v>
      </c>
      <c r="G4830" s="7" t="s">
        <v>3</v>
      </c>
      <c r="H4830" s="5">
        <v>0</v>
      </c>
      <c r="I4830" s="5">
        <v>0</v>
      </c>
    </row>
    <row r="4831" spans="1:9" hidden="1" outlineLevel="1">
      <c r="A4831" s="7" t="s">
        <v>22230</v>
      </c>
      <c r="B4831" s="7" t="s">
        <v>22231</v>
      </c>
      <c r="C4831" s="7" t="s">
        <v>95</v>
      </c>
      <c r="D4831" s="8"/>
      <c r="E4831" s="8"/>
      <c r="F4831" s="7" t="s">
        <v>3</v>
      </c>
      <c r="G4831" s="7" t="s">
        <v>3</v>
      </c>
      <c r="H4831" s="5">
        <v>0</v>
      </c>
      <c r="I4831" s="5">
        <v>0</v>
      </c>
    </row>
    <row r="4832" spans="1:9" hidden="1" outlineLevel="1">
      <c r="A4832" s="7" t="s">
        <v>22232</v>
      </c>
      <c r="B4832" s="7" t="s">
        <v>22233</v>
      </c>
      <c r="C4832" s="7" t="s">
        <v>95</v>
      </c>
      <c r="D4832" s="8">
        <v>142160</v>
      </c>
      <c r="E4832" s="8">
        <v>44610</v>
      </c>
      <c r="F4832" s="7" t="s">
        <v>3</v>
      </c>
      <c r="G4832" s="7" t="s">
        <v>3</v>
      </c>
      <c r="H4832" s="5">
        <v>7.7804923137313853E-7</v>
      </c>
      <c r="I4832" s="5">
        <v>6.0536060644033162E-13</v>
      </c>
    </row>
    <row r="4833" spans="1:9" hidden="1" outlineLevel="1">
      <c r="A4833" s="7" t="s">
        <v>22234</v>
      </c>
      <c r="B4833" s="7" t="s">
        <v>22235</v>
      </c>
      <c r="C4833" s="7" t="s">
        <v>95</v>
      </c>
      <c r="D4833" s="8">
        <v>66440790</v>
      </c>
      <c r="E4833" s="8">
        <v>15045640</v>
      </c>
      <c r="F4833" s="7" t="s">
        <v>3</v>
      </c>
      <c r="G4833" s="7" t="s">
        <v>3</v>
      </c>
      <c r="H4833" s="5">
        <v>3.6363397292715326E-4</v>
      </c>
      <c r="I4833" s="5">
        <v>1.3222966626678565E-7</v>
      </c>
    </row>
    <row r="4834" spans="1:9" hidden="1" outlineLevel="1">
      <c r="A4834" s="7" t="s">
        <v>22236</v>
      </c>
      <c r="B4834" s="7" t="s">
        <v>22237</v>
      </c>
      <c r="C4834" s="7" t="s">
        <v>95</v>
      </c>
      <c r="D4834" s="8">
        <v>39260</v>
      </c>
      <c r="E4834" s="8">
        <v>77400</v>
      </c>
      <c r="F4834" s="7" t="s">
        <v>3</v>
      </c>
      <c r="G4834" s="7" t="s">
        <v>3</v>
      </c>
      <c r="H4834" s="5">
        <v>2.1487206544533918E-7</v>
      </c>
      <c r="I4834" s="5">
        <v>4.6170004508746123E-14</v>
      </c>
    </row>
    <row r="4835" spans="1:9" hidden="1" outlineLevel="1">
      <c r="A4835" s="7" t="s">
        <v>22238</v>
      </c>
      <c r="B4835" s="7" t="s">
        <v>22239</v>
      </c>
      <c r="C4835" s="7" t="s">
        <v>95</v>
      </c>
      <c r="D4835" s="8">
        <v>150630</v>
      </c>
      <c r="E4835" s="8">
        <v>126360</v>
      </c>
      <c r="F4835" s="7" t="s">
        <v>3</v>
      </c>
      <c r="G4835" s="7" t="s">
        <v>3</v>
      </c>
      <c r="H4835" s="5">
        <v>8.2440599128964453E-7</v>
      </c>
      <c r="I4835" s="5">
        <v>6.7964523847426146E-13</v>
      </c>
    </row>
    <row r="4836" spans="1:9" hidden="1" outlineLevel="1">
      <c r="A4836" s="7" t="s">
        <v>22240</v>
      </c>
      <c r="B4836" s="7" t="s">
        <v>22241</v>
      </c>
      <c r="C4836" s="7" t="s">
        <v>95</v>
      </c>
      <c r="D4836" s="8">
        <v>543202000</v>
      </c>
      <c r="E4836" s="8">
        <v>724048000</v>
      </c>
      <c r="F4836" s="7" t="s">
        <v>3</v>
      </c>
      <c r="G4836" s="7" t="s">
        <v>3</v>
      </c>
      <c r="H4836" s="5">
        <v>2.9729734002557091E-3</v>
      </c>
      <c r="I4836" s="5">
        <v>8.8385708386279918E-6</v>
      </c>
    </row>
    <row r="4837" spans="1:9" hidden="1" outlineLevel="1">
      <c r="A4837" s="7" t="s">
        <v>22242</v>
      </c>
      <c r="B4837" s="7" t="s">
        <v>22243</v>
      </c>
      <c r="C4837" s="7" t="s">
        <v>95</v>
      </c>
      <c r="D4837" s="8">
        <v>5063420</v>
      </c>
      <c r="E4837" s="8">
        <v>4437900</v>
      </c>
      <c r="F4837" s="7" t="s">
        <v>3</v>
      </c>
      <c r="G4837" s="7" t="s">
        <v>3</v>
      </c>
      <c r="H4837" s="5">
        <v>2.7712366622955666E-5</v>
      </c>
      <c r="I4837" s="5">
        <v>7.6797526384510725E-10</v>
      </c>
    </row>
    <row r="4838" spans="1:9" hidden="1" outlineLevel="1">
      <c r="A4838" s="7" t="s">
        <v>22244</v>
      </c>
      <c r="B4838" s="7" t="s">
        <v>714</v>
      </c>
      <c r="C4838" s="7" t="s">
        <v>95</v>
      </c>
      <c r="D4838" s="8">
        <v>2218594000</v>
      </c>
      <c r="E4838" s="8">
        <v>3818075000</v>
      </c>
      <c r="F4838" s="7" t="s">
        <v>3</v>
      </c>
      <c r="G4838" s="7" t="s">
        <v>3</v>
      </c>
      <c r="H4838" s="5">
        <v>1.2142482811121673E-2</v>
      </c>
      <c r="I4838" s="5">
        <v>1.4743988881838529E-4</v>
      </c>
    </row>
    <row r="4839" spans="1:9" hidden="1" outlineLevel="1">
      <c r="A4839" s="7" t="s">
        <v>22245</v>
      </c>
      <c r="B4839" s="7" t="s">
        <v>22246</v>
      </c>
      <c r="C4839" s="7" t="s">
        <v>95</v>
      </c>
      <c r="D4839" s="8">
        <v>0</v>
      </c>
      <c r="E4839" s="8">
        <v>4902540</v>
      </c>
      <c r="F4839" s="7" t="s">
        <v>3</v>
      </c>
      <c r="G4839" s="7" t="s">
        <v>3</v>
      </c>
      <c r="H4839" s="5">
        <v>0</v>
      </c>
      <c r="I4839" s="5">
        <v>0</v>
      </c>
    </row>
    <row r="4840" spans="1:9" hidden="1" outlineLevel="1">
      <c r="A4840" s="7" t="s">
        <v>22247</v>
      </c>
      <c r="B4840" s="7" t="s">
        <v>22248</v>
      </c>
      <c r="C4840" s="7" t="s">
        <v>95</v>
      </c>
      <c r="D4840" s="8"/>
      <c r="E4840" s="8"/>
      <c r="F4840" s="7" t="s">
        <v>3</v>
      </c>
      <c r="G4840" s="7" t="s">
        <v>3</v>
      </c>
      <c r="H4840" s="5">
        <v>0</v>
      </c>
      <c r="I4840" s="5">
        <v>0</v>
      </c>
    </row>
    <row r="4841" spans="1:9" hidden="1" outlineLevel="1">
      <c r="A4841" s="7" t="s">
        <v>22249</v>
      </c>
      <c r="B4841" s="7" t="s">
        <v>22250</v>
      </c>
      <c r="C4841" s="7" t="s">
        <v>95</v>
      </c>
      <c r="D4841" s="8">
        <v>3770</v>
      </c>
      <c r="E4841" s="8">
        <v>16300</v>
      </c>
      <c r="F4841" s="7" t="s">
        <v>3</v>
      </c>
      <c r="G4841" s="7" t="s">
        <v>3</v>
      </c>
      <c r="H4841" s="5">
        <v>2.0633410257996149E-8</v>
      </c>
      <c r="I4841" s="5">
        <v>4.2573761887478071E-16</v>
      </c>
    </row>
    <row r="4842" spans="1:9" hidden="1" outlineLevel="1">
      <c r="A4842" s="7" t="s">
        <v>22251</v>
      </c>
      <c r="B4842" s="7" t="s">
        <v>22252</v>
      </c>
      <c r="C4842" s="7" t="s">
        <v>95</v>
      </c>
      <c r="D4842" s="8"/>
      <c r="E4842" s="8"/>
      <c r="F4842" s="7" t="s">
        <v>3</v>
      </c>
      <c r="G4842" s="7" t="s">
        <v>3</v>
      </c>
      <c r="H4842" s="5">
        <v>0</v>
      </c>
      <c r="I4842" s="5">
        <v>0</v>
      </c>
    </row>
    <row r="4843" spans="1:9" hidden="1" outlineLevel="1">
      <c r="A4843" s="7" t="s">
        <v>22253</v>
      </c>
      <c r="B4843" s="7" t="s">
        <v>22254</v>
      </c>
      <c r="C4843" s="7" t="s">
        <v>95</v>
      </c>
      <c r="D4843" s="8">
        <v>901396000</v>
      </c>
      <c r="E4843" s="8">
        <v>1465958000</v>
      </c>
      <c r="F4843" s="7" t="s">
        <v>3</v>
      </c>
      <c r="G4843" s="7" t="s">
        <v>3</v>
      </c>
      <c r="H4843" s="5">
        <v>4.9333881891025716E-3</v>
      </c>
      <c r="I4843" s="5">
        <v>2.433831902437675E-5</v>
      </c>
    </row>
    <row r="4844" spans="1:9" hidden="1" outlineLevel="1">
      <c r="A4844" s="7" t="s">
        <v>22255</v>
      </c>
      <c r="B4844" s="7" t="s">
        <v>22256</v>
      </c>
      <c r="C4844" s="7" t="s">
        <v>95</v>
      </c>
      <c r="D4844" s="8">
        <v>0</v>
      </c>
      <c r="E4844" s="8">
        <v>2780</v>
      </c>
      <c r="F4844" s="7" t="s">
        <v>3</v>
      </c>
      <c r="G4844" s="7" t="s">
        <v>3</v>
      </c>
      <c r="H4844" s="5">
        <v>0</v>
      </c>
      <c r="I4844" s="5">
        <v>0</v>
      </c>
    </row>
    <row r="4845" spans="1:9" hidden="1" outlineLevel="1">
      <c r="A4845" s="7" t="s">
        <v>22257</v>
      </c>
      <c r="B4845" s="7" t="s">
        <v>22258</v>
      </c>
      <c r="C4845" s="7" t="s">
        <v>95</v>
      </c>
      <c r="D4845" s="8">
        <v>128960</v>
      </c>
      <c r="E4845" s="8">
        <v>18790</v>
      </c>
      <c r="F4845" s="7" t="s">
        <v>3</v>
      </c>
      <c r="G4845" s="7" t="s">
        <v>3</v>
      </c>
      <c r="H4845" s="5">
        <v>7.058049302045579E-7</v>
      </c>
      <c r="I4845" s="5">
        <v>4.9816059950106086E-13</v>
      </c>
    </row>
    <row r="4846" spans="1:9" hidden="1" outlineLevel="1">
      <c r="A4846" s="7" t="s">
        <v>22259</v>
      </c>
      <c r="B4846" s="7" t="s">
        <v>22260</v>
      </c>
      <c r="C4846" s="7" t="s">
        <v>95</v>
      </c>
      <c r="D4846" s="8"/>
      <c r="E4846" s="8"/>
      <c r="F4846" s="7" t="s">
        <v>3</v>
      </c>
      <c r="G4846" s="7" t="s">
        <v>3</v>
      </c>
      <c r="H4846" s="5">
        <v>0</v>
      </c>
      <c r="I4846" s="5">
        <v>0</v>
      </c>
    </row>
    <row r="4847" spans="1:9" hidden="1" outlineLevel="1">
      <c r="A4847" s="7" t="s">
        <v>22261</v>
      </c>
      <c r="B4847" s="7" t="s">
        <v>627</v>
      </c>
      <c r="C4847" s="7" t="s">
        <v>95</v>
      </c>
      <c r="D4847" s="8">
        <v>73870000</v>
      </c>
      <c r="E4847" s="8">
        <v>122432000</v>
      </c>
      <c r="F4847" s="7" t="s">
        <v>3</v>
      </c>
      <c r="G4847" s="7" t="s">
        <v>3</v>
      </c>
      <c r="H4847" s="5">
        <v>4.042944338881102E-4</v>
      </c>
      <c r="I4847" s="5">
        <v>1.6345398927290752E-7</v>
      </c>
    </row>
    <row r="4848" spans="1:9" hidden="1" outlineLevel="1">
      <c r="A4848" s="7" t="s">
        <v>22262</v>
      </c>
      <c r="B4848" s="7" t="s">
        <v>22263</v>
      </c>
      <c r="C4848" s="7" t="s">
        <v>95</v>
      </c>
      <c r="D4848" s="8">
        <v>3829614000</v>
      </c>
      <c r="E4848" s="8">
        <v>4955885000</v>
      </c>
      <c r="F4848" s="7" t="s">
        <v>3</v>
      </c>
      <c r="G4848" s="7" t="s">
        <v>3</v>
      </c>
      <c r="H4848" s="5">
        <v>2.095968084662219E-2</v>
      </c>
      <c r="I4848" s="5">
        <v>4.3930822119226108E-4</v>
      </c>
    </row>
    <row r="4849" spans="1:9" hidden="1" outlineLevel="1">
      <c r="A4849" s="7" t="s">
        <v>22264</v>
      </c>
      <c r="B4849" s="7" t="s">
        <v>22265</v>
      </c>
      <c r="C4849" s="7" t="s">
        <v>95</v>
      </c>
      <c r="D4849" s="8">
        <v>0</v>
      </c>
      <c r="E4849" s="8">
        <v>9002160</v>
      </c>
      <c r="F4849" s="7" t="s">
        <v>3</v>
      </c>
      <c r="G4849" s="7" t="s">
        <v>3</v>
      </c>
      <c r="H4849" s="5">
        <v>0</v>
      </c>
      <c r="I4849" s="5">
        <v>0</v>
      </c>
    </row>
    <row r="4850" spans="1:9" hidden="1" outlineLevel="1">
      <c r="A4850" s="7" t="s">
        <v>22266</v>
      </c>
      <c r="B4850" s="7" t="s">
        <v>22267</v>
      </c>
      <c r="C4850" s="7" t="s">
        <v>95</v>
      </c>
      <c r="D4850" s="8">
        <v>300469000</v>
      </c>
      <c r="E4850" s="8">
        <v>209004000</v>
      </c>
      <c r="F4850" s="7" t="s">
        <v>3</v>
      </c>
      <c r="G4850" s="7" t="s">
        <v>3</v>
      </c>
      <c r="H4850" s="5">
        <v>1.644482797562293E-3</v>
      </c>
      <c r="I4850" s="5">
        <v>2.7043236714783056E-6</v>
      </c>
    </row>
    <row r="4851" spans="1:9" hidden="1" outlineLevel="1">
      <c r="A4851" s="7" t="s">
        <v>22268</v>
      </c>
      <c r="B4851" s="7" t="s">
        <v>22269</v>
      </c>
      <c r="C4851" s="7" t="s">
        <v>95</v>
      </c>
      <c r="D4851" s="8">
        <v>1123187000</v>
      </c>
      <c r="E4851" s="8">
        <v>5050400000</v>
      </c>
      <c r="F4851" s="7" t="s">
        <v>3</v>
      </c>
      <c r="G4851" s="7" t="s">
        <v>3</v>
      </c>
      <c r="H4851" s="5">
        <v>6.1472621133814107E-3</v>
      </c>
      <c r="I4851" s="5">
        <v>3.7788831490614491E-5</v>
      </c>
    </row>
    <row r="4852" spans="1:9" collapsed="1">
      <c r="A4852" s="7"/>
      <c r="B4852" s="7"/>
      <c r="C4852" s="7"/>
      <c r="D4852" s="8"/>
      <c r="E4852" s="8"/>
      <c r="F4852" s="7"/>
      <c r="G4852" s="7"/>
      <c r="H4852" s="5"/>
      <c r="I4852" s="5"/>
    </row>
    <row r="4853" spans="1:9" s="17" customFormat="1">
      <c r="A4853" s="22"/>
      <c r="B4853" s="22" t="s">
        <v>95</v>
      </c>
      <c r="C4853" s="22"/>
      <c r="D4853" s="20">
        <v>182713373740</v>
      </c>
      <c r="E4853" s="20"/>
      <c r="F4853" s="22"/>
      <c r="G4853" s="22"/>
      <c r="H4853" s="13" t="s">
        <v>13493</v>
      </c>
      <c r="I4853" s="20">
        <v>4974.8824733661559</v>
      </c>
    </row>
    <row r="4854" spans="1:9">
      <c r="A4854" s="7"/>
      <c r="B4854" s="7"/>
      <c r="C4854" s="7"/>
      <c r="D4854" s="8"/>
      <c r="E4854" s="8"/>
      <c r="F4854" s="7"/>
      <c r="G4854" s="7"/>
      <c r="H4854" s="5"/>
      <c r="I4854" s="5"/>
    </row>
    <row r="4855" spans="1:9" hidden="1" outlineLevel="1">
      <c r="A4855" s="7" t="s">
        <v>22270</v>
      </c>
      <c r="B4855" s="7" t="s">
        <v>22271</v>
      </c>
      <c r="C4855" s="7" t="s">
        <v>22272</v>
      </c>
      <c r="D4855" s="8">
        <v>104558770</v>
      </c>
      <c r="E4855" s="8">
        <v>107708630</v>
      </c>
      <c r="F4855" s="7" t="s">
        <v>3</v>
      </c>
      <c r="G4855" s="7" t="s">
        <v>3</v>
      </c>
      <c r="H4855" s="5">
        <v>9.3282969529701314E-4</v>
      </c>
      <c r="I4855" s="5">
        <v>8.7017124042791841E-7</v>
      </c>
    </row>
    <row r="4856" spans="1:9" hidden="1" outlineLevel="1">
      <c r="A4856" s="7" t="s">
        <v>22273</v>
      </c>
      <c r="B4856" s="7" t="s">
        <v>22274</v>
      </c>
      <c r="C4856" s="7" t="s">
        <v>22272</v>
      </c>
      <c r="D4856" s="8">
        <v>12200000</v>
      </c>
      <c r="E4856" s="8">
        <v>6269000</v>
      </c>
      <c r="F4856" s="7" t="s">
        <v>3</v>
      </c>
      <c r="G4856" s="7" t="s">
        <v>3</v>
      </c>
      <c r="H4856" s="5">
        <v>1.0884330680844429E-4</v>
      </c>
      <c r="I4856" s="5">
        <v>1.1846865436997135E-8</v>
      </c>
    </row>
    <row r="4857" spans="1:9" hidden="1" outlineLevel="1">
      <c r="A4857" s="7" t="s">
        <v>22275</v>
      </c>
      <c r="B4857" s="7" t="s">
        <v>22276</v>
      </c>
      <c r="C4857" s="7" t="s">
        <v>22272</v>
      </c>
      <c r="D4857" s="8">
        <v>2318000</v>
      </c>
      <c r="E4857" s="8">
        <v>13595000</v>
      </c>
      <c r="F4857" s="7" t="s">
        <v>3</v>
      </c>
      <c r="G4857" s="7" t="s">
        <v>3</v>
      </c>
      <c r="H4857" s="5">
        <v>2.0680228293604414E-5</v>
      </c>
      <c r="I4857" s="5">
        <v>4.2767184227559652E-10</v>
      </c>
    </row>
    <row r="4858" spans="1:9" hidden="1" outlineLevel="1">
      <c r="A4858" s="7" t="s">
        <v>22277</v>
      </c>
      <c r="B4858" s="7" t="s">
        <v>22278</v>
      </c>
      <c r="C4858" s="7" t="s">
        <v>22272</v>
      </c>
      <c r="D4858" s="8">
        <v>15815000</v>
      </c>
      <c r="E4858" s="8">
        <v>20728000</v>
      </c>
      <c r="F4858" s="7" t="s">
        <v>3</v>
      </c>
      <c r="G4858" s="7" t="s">
        <v>3</v>
      </c>
      <c r="H4858" s="5">
        <v>1.4109482763733988E-4</v>
      </c>
      <c r="I4858" s="5">
        <v>1.9907750386010647E-8</v>
      </c>
    </row>
    <row r="4859" spans="1:9" hidden="1" outlineLevel="1">
      <c r="A4859" s="7" t="s">
        <v>22279</v>
      </c>
      <c r="B4859" s="7" t="s">
        <v>22280</v>
      </c>
      <c r="C4859" s="7" t="s">
        <v>22272</v>
      </c>
      <c r="D4859" s="8">
        <v>18005000</v>
      </c>
      <c r="E4859" s="8">
        <v>19365000</v>
      </c>
      <c r="F4859" s="7" t="s">
        <v>3</v>
      </c>
      <c r="G4859" s="7" t="s">
        <v>3</v>
      </c>
      <c r="H4859" s="5">
        <v>1.6063309336770816E-4</v>
      </c>
      <c r="I4859" s="5">
        <v>2.5802990684878845E-8</v>
      </c>
    </row>
    <row r="4860" spans="1:9" hidden="1" outlineLevel="1">
      <c r="A4860" s="7" t="s">
        <v>22281</v>
      </c>
      <c r="B4860" s="7" t="s">
        <v>22282</v>
      </c>
      <c r="C4860" s="7" t="s">
        <v>22272</v>
      </c>
      <c r="D4860" s="8">
        <v>0</v>
      </c>
      <c r="E4860" s="8">
        <v>14054220</v>
      </c>
      <c r="F4860" s="7" t="s">
        <v>3</v>
      </c>
      <c r="G4860" s="7" t="s">
        <v>3</v>
      </c>
      <c r="H4860" s="5">
        <v>0</v>
      </c>
      <c r="I4860" s="5">
        <v>0</v>
      </c>
    </row>
    <row r="4861" spans="1:9" hidden="1" outlineLevel="1">
      <c r="A4861" s="7" t="s">
        <v>22283</v>
      </c>
      <c r="B4861" s="7" t="s">
        <v>7969</v>
      </c>
      <c r="C4861" s="7" t="s">
        <v>22272</v>
      </c>
      <c r="D4861" s="8">
        <v>4965460000</v>
      </c>
      <c r="E4861" s="8">
        <v>23325652000</v>
      </c>
      <c r="F4861" s="7" t="s">
        <v>3</v>
      </c>
      <c r="G4861" s="7" t="s">
        <v>3</v>
      </c>
      <c r="H4861" s="5">
        <v>4.4299761165988341E-2</v>
      </c>
      <c r="I4861" s="5">
        <v>1.9624688393636088E-3</v>
      </c>
    </row>
    <row r="4862" spans="1:9" hidden="1" outlineLevel="1">
      <c r="A4862" s="7" t="s">
        <v>22284</v>
      </c>
      <c r="B4862" s="7" t="s">
        <v>22285</v>
      </c>
      <c r="C4862" s="7" t="s">
        <v>22272</v>
      </c>
      <c r="D4862" s="8">
        <v>6157000000</v>
      </c>
      <c r="E4862" s="8">
        <v>154642000000</v>
      </c>
      <c r="F4862" s="7" t="s">
        <v>3</v>
      </c>
      <c r="G4862" s="7" t="s">
        <v>3</v>
      </c>
      <c r="H4862" s="5">
        <v>5.4930183608163236E-2</v>
      </c>
      <c r="I4862" s="5">
        <v>3.0173250712265251E-3</v>
      </c>
    </row>
    <row r="4863" spans="1:9" hidden="1" outlineLevel="1">
      <c r="A4863" s="7" t="s">
        <v>22286</v>
      </c>
      <c r="B4863" s="7" t="s">
        <v>909</v>
      </c>
      <c r="C4863" s="7" t="s">
        <v>22272</v>
      </c>
      <c r="D4863" s="8">
        <v>2249685000</v>
      </c>
      <c r="E4863" s="8">
        <v>9518151000</v>
      </c>
      <c r="F4863" s="7" t="s">
        <v>3</v>
      </c>
      <c r="G4863" s="7" t="s">
        <v>3</v>
      </c>
      <c r="H4863" s="5">
        <v>2.0070750383389752E-2</v>
      </c>
      <c r="I4863" s="5">
        <v>4.0283502095233989E-4</v>
      </c>
    </row>
    <row r="4864" spans="1:9" hidden="1" outlineLevel="1">
      <c r="A4864" s="7" t="s">
        <v>22287</v>
      </c>
      <c r="B4864" s="7" t="s">
        <v>22288</v>
      </c>
      <c r="C4864" s="7" t="s">
        <v>22272</v>
      </c>
      <c r="D4864" s="8">
        <v>74531000</v>
      </c>
      <c r="E4864" s="8">
        <v>104393000</v>
      </c>
      <c r="F4864" s="7" t="s">
        <v>3</v>
      </c>
      <c r="G4864" s="7" t="s">
        <v>3</v>
      </c>
      <c r="H4864" s="5">
        <v>6.6493446719181654E-4</v>
      </c>
      <c r="I4864" s="5">
        <v>4.4213784565966495E-7</v>
      </c>
    </row>
    <row r="4865" spans="1:9" hidden="1" outlineLevel="1">
      <c r="A4865" s="7" t="s">
        <v>22289</v>
      </c>
      <c r="B4865" s="7" t="s">
        <v>22290</v>
      </c>
      <c r="C4865" s="7" t="s">
        <v>22272</v>
      </c>
      <c r="D4865" s="8">
        <v>21570</v>
      </c>
      <c r="E4865" s="8">
        <v>352220</v>
      </c>
      <c r="F4865" s="7" t="s">
        <v>3</v>
      </c>
      <c r="G4865" s="7" t="s">
        <v>3</v>
      </c>
      <c r="H4865" s="5">
        <v>1.924385350703396E-7</v>
      </c>
      <c r="I4865" s="5">
        <v>3.7032589780018325E-14</v>
      </c>
    </row>
    <row r="4866" spans="1:9" hidden="1" outlineLevel="1">
      <c r="A4866" s="7" t="s">
        <v>22291</v>
      </c>
      <c r="B4866" s="7" t="s">
        <v>22292</v>
      </c>
      <c r="C4866" s="7" t="s">
        <v>22272</v>
      </c>
      <c r="D4866" s="8">
        <v>965000</v>
      </c>
      <c r="E4866" s="8">
        <v>52038000</v>
      </c>
      <c r="F4866" s="7" t="s">
        <v>3</v>
      </c>
      <c r="G4866" s="7" t="s">
        <v>3</v>
      </c>
      <c r="H4866" s="5">
        <v>8.6093271368974374E-6</v>
      </c>
      <c r="I4866" s="5">
        <v>7.4120513750118622E-11</v>
      </c>
    </row>
    <row r="4867" spans="1:9" hidden="1" outlineLevel="1">
      <c r="A4867" s="7" t="s">
        <v>22293</v>
      </c>
      <c r="B4867" s="7" t="s">
        <v>22294</v>
      </c>
      <c r="C4867" s="7" t="s">
        <v>22272</v>
      </c>
      <c r="D4867" s="8">
        <v>1814000000</v>
      </c>
      <c r="E4867" s="8">
        <v>45530000000</v>
      </c>
      <c r="F4867" s="7" t="s">
        <v>3</v>
      </c>
      <c r="G4867" s="7" t="s">
        <v>3</v>
      </c>
      <c r="H4867" s="5">
        <v>1.6183750700862125E-2</v>
      </c>
      <c r="I4867" s="5">
        <v>2.6191378674765532E-4</v>
      </c>
    </row>
    <row r="4868" spans="1:9" hidden="1" outlineLevel="1">
      <c r="A4868" s="7" t="s">
        <v>22295</v>
      </c>
      <c r="B4868" s="7" t="s">
        <v>22296</v>
      </c>
      <c r="C4868" s="7" t="s">
        <v>22272</v>
      </c>
      <c r="D4868" s="8">
        <v>0</v>
      </c>
      <c r="E4868" s="8">
        <v>5211000</v>
      </c>
      <c r="F4868" s="7" t="s">
        <v>3</v>
      </c>
      <c r="G4868" s="7" t="s">
        <v>3</v>
      </c>
      <c r="H4868" s="5">
        <v>0</v>
      </c>
      <c r="I4868" s="5">
        <v>0</v>
      </c>
    </row>
    <row r="4869" spans="1:9" hidden="1" outlineLevel="1">
      <c r="A4869" s="7" t="s">
        <v>22297</v>
      </c>
      <c r="B4869" s="7" t="s">
        <v>22298</v>
      </c>
      <c r="C4869" s="7" t="s">
        <v>22272</v>
      </c>
      <c r="D4869" s="8">
        <v>18059660</v>
      </c>
      <c r="E4869" s="8">
        <v>2539180</v>
      </c>
      <c r="F4869" s="7" t="s">
        <v>3</v>
      </c>
      <c r="G4869" s="7" t="s">
        <v>3</v>
      </c>
      <c r="H4869" s="5">
        <v>1.6112074706854009E-4</v>
      </c>
      <c r="I4869" s="5">
        <v>2.5959895135924471E-8</v>
      </c>
    </row>
    <row r="4870" spans="1:9" hidden="1" outlineLevel="1">
      <c r="A4870" s="7" t="s">
        <v>22299</v>
      </c>
      <c r="B4870" s="7" t="s">
        <v>22300</v>
      </c>
      <c r="C4870" s="7" t="s">
        <v>22272</v>
      </c>
      <c r="D4870" s="8">
        <v>3837000</v>
      </c>
      <c r="E4870" s="8">
        <v>6460000</v>
      </c>
      <c r="F4870" s="7" t="s">
        <v>3</v>
      </c>
      <c r="G4870" s="7" t="s">
        <v>3</v>
      </c>
      <c r="H4870" s="5">
        <v>3.4232112149508254E-5</v>
      </c>
      <c r="I4870" s="5">
        <v>1.1718375022165107E-9</v>
      </c>
    </row>
    <row r="4871" spans="1:9" hidden="1" outlineLevel="1">
      <c r="A4871" s="7" t="s">
        <v>22301</v>
      </c>
      <c r="B4871" s="7" t="s">
        <v>22302</v>
      </c>
      <c r="C4871" s="7" t="s">
        <v>22272</v>
      </c>
      <c r="D4871" s="8">
        <v>24913000</v>
      </c>
      <c r="E4871" s="8">
        <v>4677000</v>
      </c>
      <c r="F4871" s="7" t="s">
        <v>3</v>
      </c>
      <c r="G4871" s="7" t="s">
        <v>3</v>
      </c>
      <c r="H4871" s="5">
        <v>2.222633854523584E-4</v>
      </c>
      <c r="I4871" s="5">
        <v>4.9401012512743643E-8</v>
      </c>
    </row>
    <row r="4872" spans="1:9" hidden="1" outlineLevel="1">
      <c r="A4872" s="7" t="s">
        <v>22303</v>
      </c>
      <c r="B4872" s="7" t="s">
        <v>5785</v>
      </c>
      <c r="C4872" s="7" t="s">
        <v>22272</v>
      </c>
      <c r="D4872" s="8">
        <v>184292000</v>
      </c>
      <c r="E4872" s="8">
        <v>64793000</v>
      </c>
      <c r="F4872" s="7" t="s">
        <v>3</v>
      </c>
      <c r="G4872" s="7" t="s">
        <v>3</v>
      </c>
      <c r="H4872" s="5">
        <v>1.6441762867493292E-3</v>
      </c>
      <c r="I4872" s="5">
        <v>2.7033156619088121E-6</v>
      </c>
    </row>
    <row r="4873" spans="1:9" hidden="1" outlineLevel="1">
      <c r="A4873" s="7" t="s">
        <v>22304</v>
      </c>
      <c r="B4873" s="7" t="s">
        <v>22305</v>
      </c>
      <c r="C4873" s="7" t="s">
        <v>22272</v>
      </c>
      <c r="D4873" s="8"/>
      <c r="E4873" s="8"/>
      <c r="F4873" s="7" t="s">
        <v>3</v>
      </c>
      <c r="G4873" s="7" t="s">
        <v>3</v>
      </c>
      <c r="H4873" s="5">
        <v>0</v>
      </c>
      <c r="I4873" s="5">
        <v>0</v>
      </c>
    </row>
    <row r="4874" spans="1:9" hidden="1" outlineLevel="1">
      <c r="A4874" s="7" t="s">
        <v>22306</v>
      </c>
      <c r="B4874" s="7" t="s">
        <v>427</v>
      </c>
      <c r="C4874" s="7" t="s">
        <v>22272</v>
      </c>
      <c r="D4874" s="8">
        <v>37953000000</v>
      </c>
      <c r="E4874" s="8">
        <v>801510000000</v>
      </c>
      <c r="F4874" s="7" t="s">
        <v>3</v>
      </c>
      <c r="G4874" s="7" t="s">
        <v>3</v>
      </c>
      <c r="H4874" s="5">
        <v>0.33860082158203986</v>
      </c>
      <c r="I4874" s="5">
        <v>0.11465051637603239</v>
      </c>
    </row>
    <row r="4875" spans="1:9" hidden="1" outlineLevel="1">
      <c r="A4875" s="7" t="s">
        <v>22307</v>
      </c>
      <c r="B4875" s="7" t="s">
        <v>22308</v>
      </c>
      <c r="C4875" s="7" t="s">
        <v>22272</v>
      </c>
      <c r="D4875" s="8">
        <v>3129000000</v>
      </c>
      <c r="E4875" s="8">
        <v>23831000000</v>
      </c>
      <c r="F4875" s="7" t="s">
        <v>3</v>
      </c>
      <c r="G4875" s="7" t="s">
        <v>3</v>
      </c>
      <c r="H4875" s="5">
        <v>2.7915631721608374E-2</v>
      </c>
      <c r="I4875" s="5">
        <v>7.7928249441646768E-4</v>
      </c>
    </row>
    <row r="4876" spans="1:9" hidden="1" outlineLevel="1">
      <c r="A4876" s="7" t="s">
        <v>22309</v>
      </c>
      <c r="B4876" s="7" t="s">
        <v>22310</v>
      </c>
      <c r="C4876" s="7" t="s">
        <v>22272</v>
      </c>
      <c r="D4876" s="8">
        <v>227480</v>
      </c>
      <c r="E4876" s="8">
        <v>133810</v>
      </c>
      <c r="F4876" s="7" t="s">
        <v>3</v>
      </c>
      <c r="G4876" s="7" t="s">
        <v>3</v>
      </c>
      <c r="H4876" s="5">
        <v>2.0294815928512219E-6</v>
      </c>
      <c r="I4876" s="5">
        <v>4.1187955357219325E-12</v>
      </c>
    </row>
    <row r="4877" spans="1:9" hidden="1" outlineLevel="1">
      <c r="A4877" s="7" t="s">
        <v>22311</v>
      </c>
      <c r="B4877" s="7" t="s">
        <v>22312</v>
      </c>
      <c r="C4877" s="7" t="s">
        <v>22272</v>
      </c>
      <c r="D4877" s="8"/>
      <c r="E4877" s="8"/>
      <c r="F4877" s="7" t="s">
        <v>3</v>
      </c>
      <c r="G4877" s="7" t="s">
        <v>3</v>
      </c>
      <c r="H4877" s="5">
        <v>0</v>
      </c>
      <c r="I4877" s="5">
        <v>0</v>
      </c>
    </row>
    <row r="4878" spans="1:9" hidden="1" outlineLevel="1">
      <c r="A4878" s="7" t="s">
        <v>22313</v>
      </c>
      <c r="B4878" s="7" t="s">
        <v>22314</v>
      </c>
      <c r="C4878" s="7" t="s">
        <v>22272</v>
      </c>
      <c r="D4878" s="8"/>
      <c r="E4878" s="8">
        <v>254090</v>
      </c>
      <c r="F4878" s="7" t="s">
        <v>3</v>
      </c>
      <c r="G4878" s="7" t="s">
        <v>3</v>
      </c>
      <c r="H4878" s="5">
        <v>0</v>
      </c>
      <c r="I4878" s="5">
        <v>0</v>
      </c>
    </row>
    <row r="4879" spans="1:9" hidden="1" outlineLevel="1">
      <c r="A4879" s="7" t="s">
        <v>22315</v>
      </c>
      <c r="B4879" s="7" t="s">
        <v>22316</v>
      </c>
      <c r="C4879" s="7" t="s">
        <v>22272</v>
      </c>
      <c r="D4879" s="8"/>
      <c r="E4879" s="8"/>
      <c r="F4879" s="7" t="s">
        <v>3</v>
      </c>
      <c r="G4879" s="7" t="s">
        <v>3</v>
      </c>
      <c r="H4879" s="5">
        <v>0</v>
      </c>
      <c r="I4879" s="5">
        <v>0</v>
      </c>
    </row>
    <row r="4880" spans="1:9" hidden="1" outlineLevel="1">
      <c r="A4880" s="7" t="s">
        <v>22317</v>
      </c>
      <c r="B4880" s="7" t="s">
        <v>22318</v>
      </c>
      <c r="C4880" s="7" t="s">
        <v>22272</v>
      </c>
      <c r="D4880" s="8">
        <v>8920000</v>
      </c>
      <c r="E4880" s="8">
        <v>3687000</v>
      </c>
      <c r="F4880" s="7" t="s">
        <v>3</v>
      </c>
      <c r="G4880" s="7" t="s">
        <v>3</v>
      </c>
      <c r="H4880" s="5">
        <v>7.9580516125518281E-5</v>
      </c>
      <c r="I4880" s="5">
        <v>6.333058546803875E-9</v>
      </c>
    </row>
    <row r="4881" spans="1:9" hidden="1" outlineLevel="1">
      <c r="A4881" s="7" t="s">
        <v>22319</v>
      </c>
      <c r="B4881" s="7" t="s">
        <v>2361</v>
      </c>
      <c r="C4881" s="7" t="s">
        <v>22272</v>
      </c>
      <c r="D4881" s="8">
        <v>20229000</v>
      </c>
      <c r="E4881" s="8">
        <v>15009000</v>
      </c>
      <c r="F4881" s="7" t="s">
        <v>3</v>
      </c>
      <c r="G4881" s="7" t="s">
        <v>3</v>
      </c>
      <c r="H4881" s="5">
        <v>1.8047469290393602E-4</v>
      </c>
      <c r="I4881" s="5">
        <v>3.257111477877001E-8</v>
      </c>
    </row>
    <row r="4882" spans="1:9" hidden="1" outlineLevel="1">
      <c r="A4882" s="7" t="s">
        <v>22320</v>
      </c>
      <c r="B4882" s="7" t="s">
        <v>8243</v>
      </c>
      <c r="C4882" s="7" t="s">
        <v>22272</v>
      </c>
      <c r="D4882" s="8">
        <v>1787490000</v>
      </c>
      <c r="E4882" s="8">
        <v>2751127000</v>
      </c>
      <c r="F4882" s="7" t="s">
        <v>3</v>
      </c>
      <c r="G4882" s="7" t="s">
        <v>3</v>
      </c>
      <c r="H4882" s="5">
        <v>1.5947239548116891E-2</v>
      </c>
      <c r="I4882" s="5">
        <v>2.5431444920502339E-4</v>
      </c>
    </row>
    <row r="4883" spans="1:9" hidden="1" outlineLevel="1">
      <c r="A4883" s="7" t="s">
        <v>22321</v>
      </c>
      <c r="B4883" s="7" t="s">
        <v>22322</v>
      </c>
      <c r="C4883" s="7" t="s">
        <v>22272</v>
      </c>
      <c r="D4883" s="8">
        <v>9515000</v>
      </c>
      <c r="E4883" s="8">
        <v>778000</v>
      </c>
      <c r="F4883" s="7" t="s">
        <v>3</v>
      </c>
      <c r="G4883" s="7" t="s">
        <v>3</v>
      </c>
      <c r="H4883" s="5">
        <v>8.4888857728061256E-5</v>
      </c>
      <c r="I4883" s="5">
        <v>7.2061181663750251E-9</v>
      </c>
    </row>
    <row r="4884" spans="1:9" hidden="1" outlineLevel="1">
      <c r="A4884" s="7" t="s">
        <v>22323</v>
      </c>
      <c r="B4884" s="7" t="s">
        <v>22324</v>
      </c>
      <c r="C4884" s="7" t="s">
        <v>22272</v>
      </c>
      <c r="D4884" s="8">
        <v>17665000</v>
      </c>
      <c r="E4884" s="8">
        <v>25165000</v>
      </c>
      <c r="F4884" s="7" t="s">
        <v>3</v>
      </c>
      <c r="G4884" s="7" t="s">
        <v>3</v>
      </c>
      <c r="H4884" s="5">
        <v>1.5759975530911215E-4</v>
      </c>
      <c r="I4884" s="5">
        <v>2.4837682873492025E-8</v>
      </c>
    </row>
    <row r="4885" spans="1:9" hidden="1" outlineLevel="1">
      <c r="A4885" s="7" t="s">
        <v>22325</v>
      </c>
      <c r="B4885" s="7" t="s">
        <v>22326</v>
      </c>
      <c r="C4885" s="7" t="s">
        <v>22272</v>
      </c>
      <c r="D4885" s="8">
        <v>15928200</v>
      </c>
      <c r="E4885" s="8">
        <v>5717340</v>
      </c>
      <c r="F4885" s="7" t="s">
        <v>3</v>
      </c>
      <c r="G4885" s="7" t="s">
        <v>3</v>
      </c>
      <c r="H4885" s="5">
        <v>1.4210475077920182E-4</v>
      </c>
      <c r="I4885" s="5">
        <v>2.0193760194019062E-8</v>
      </c>
    </row>
    <row r="4886" spans="1:9" hidden="1" outlineLevel="1">
      <c r="A4886" s="7" t="s">
        <v>22327</v>
      </c>
      <c r="B4886" s="7" t="s">
        <v>22328</v>
      </c>
      <c r="C4886" s="7" t="s">
        <v>22272</v>
      </c>
      <c r="D4886" s="8">
        <v>21245390</v>
      </c>
      <c r="E4886" s="8">
        <v>5047340</v>
      </c>
      <c r="F4886" s="7" t="s">
        <v>3</v>
      </c>
      <c r="G4886" s="7" t="s">
        <v>3</v>
      </c>
      <c r="H4886" s="5">
        <v>1.8954250016680772E-4</v>
      </c>
      <c r="I4886" s="5">
        <v>3.5926359369484307E-8</v>
      </c>
    </row>
    <row r="4887" spans="1:9" hidden="1" outlineLevel="1">
      <c r="A4887" s="7" t="s">
        <v>22329</v>
      </c>
      <c r="B4887" s="7" t="s">
        <v>1557</v>
      </c>
      <c r="C4887" s="7" t="s">
        <v>22272</v>
      </c>
      <c r="D4887" s="8">
        <v>40085000000</v>
      </c>
      <c r="E4887" s="8">
        <v>856240000000</v>
      </c>
      <c r="F4887" s="7" t="s">
        <v>3</v>
      </c>
      <c r="G4887" s="7" t="s">
        <v>3</v>
      </c>
      <c r="H4887" s="5">
        <v>0.35762163552594173</v>
      </c>
      <c r="I4887" s="5">
        <v>0.12789323419624951</v>
      </c>
    </row>
    <row r="4888" spans="1:9" hidden="1" outlineLevel="1">
      <c r="A4888" s="7" t="s">
        <v>22330</v>
      </c>
      <c r="B4888" s="7" t="s">
        <v>22331</v>
      </c>
      <c r="C4888" s="7" t="s">
        <v>22272</v>
      </c>
      <c r="D4888" s="8"/>
      <c r="E4888" s="8"/>
      <c r="F4888" s="7" t="s">
        <v>3</v>
      </c>
      <c r="G4888" s="7" t="s">
        <v>3</v>
      </c>
      <c r="H4888" s="5">
        <v>0</v>
      </c>
      <c r="I4888" s="5">
        <v>0</v>
      </c>
    </row>
    <row r="4889" spans="1:9" hidden="1" outlineLevel="1">
      <c r="A4889" s="7" t="s">
        <v>22332</v>
      </c>
      <c r="B4889" s="7" t="s">
        <v>22333</v>
      </c>
      <c r="C4889" s="7" t="s">
        <v>22272</v>
      </c>
      <c r="D4889" s="8">
        <v>559814000</v>
      </c>
      <c r="E4889" s="8">
        <v>1350849000</v>
      </c>
      <c r="F4889" s="7" t="s">
        <v>3</v>
      </c>
      <c r="G4889" s="7" t="s">
        <v>3</v>
      </c>
      <c r="H4889" s="5">
        <v>4.9944267998083963E-3</v>
      </c>
      <c r="I4889" s="5">
        <v>2.4944299058644338E-5</v>
      </c>
    </row>
    <row r="4890" spans="1:9" hidden="1" outlineLevel="1">
      <c r="A4890" s="7" t="s">
        <v>22334</v>
      </c>
      <c r="B4890" s="7" t="s">
        <v>22335</v>
      </c>
      <c r="C4890" s="7" t="s">
        <v>22272</v>
      </c>
      <c r="D4890" s="8">
        <v>2051660</v>
      </c>
      <c r="E4890" s="8">
        <v>785080</v>
      </c>
      <c r="F4890" s="7" t="s">
        <v>3</v>
      </c>
      <c r="G4890" s="7" t="s">
        <v>3</v>
      </c>
      <c r="H4890" s="5">
        <v>1.8304054003820722E-5</v>
      </c>
      <c r="I4890" s="5">
        <v>3.3503839297478543E-10</v>
      </c>
    </row>
    <row r="4891" spans="1:9" hidden="1" outlineLevel="1">
      <c r="A4891" s="7" t="s">
        <v>22336</v>
      </c>
      <c r="B4891" s="7" t="s">
        <v>22337</v>
      </c>
      <c r="C4891" s="7" t="s">
        <v>22272</v>
      </c>
      <c r="D4891" s="8">
        <v>65489000</v>
      </c>
      <c r="E4891" s="8">
        <v>38826000</v>
      </c>
      <c r="F4891" s="7" t="s">
        <v>3</v>
      </c>
      <c r="G4891" s="7" t="s">
        <v>3</v>
      </c>
      <c r="H4891" s="5">
        <v>5.8426551799821381E-4</v>
      </c>
      <c r="I4891" s="5">
        <v>3.4136619552172111E-7</v>
      </c>
    </row>
    <row r="4892" spans="1:9" hidden="1" outlineLevel="1">
      <c r="A4892" s="7" t="s">
        <v>22338</v>
      </c>
      <c r="B4892" s="7" t="s">
        <v>22339</v>
      </c>
      <c r="C4892" s="7" t="s">
        <v>22272</v>
      </c>
      <c r="D4892" s="8">
        <v>527000</v>
      </c>
      <c r="E4892" s="8">
        <v>2221000</v>
      </c>
      <c r="F4892" s="7" t="s">
        <v>3</v>
      </c>
      <c r="G4892" s="7" t="s">
        <v>3</v>
      </c>
      <c r="H4892" s="5">
        <v>4.701673990823782E-6</v>
      </c>
      <c r="I4892" s="5">
        <v>2.210573831598883E-11</v>
      </c>
    </row>
    <row r="4893" spans="1:9" hidden="1" outlineLevel="1">
      <c r="A4893" s="7" t="s">
        <v>22340</v>
      </c>
      <c r="B4893" s="7" t="s">
        <v>22341</v>
      </c>
      <c r="C4893" s="7" t="s">
        <v>22272</v>
      </c>
      <c r="D4893" s="8">
        <v>1690000</v>
      </c>
      <c r="E4893" s="8">
        <v>2411000</v>
      </c>
      <c r="F4893" s="7" t="s">
        <v>3</v>
      </c>
      <c r="G4893" s="7" t="s">
        <v>3</v>
      </c>
      <c r="H4893" s="5">
        <v>1.5077474467727119E-5</v>
      </c>
      <c r="I4893" s="5">
        <v>2.2733023632496319E-10</v>
      </c>
    </row>
    <row r="4894" spans="1:9" hidden="1" outlineLevel="1">
      <c r="A4894" s="7" t="s">
        <v>22342</v>
      </c>
      <c r="B4894" s="7" t="s">
        <v>22343</v>
      </c>
      <c r="C4894" s="7" t="s">
        <v>22272</v>
      </c>
      <c r="D4894" s="8">
        <v>28420</v>
      </c>
      <c r="E4894" s="8">
        <v>171740</v>
      </c>
      <c r="F4894" s="7" t="s">
        <v>3</v>
      </c>
      <c r="G4894" s="7" t="s">
        <v>3</v>
      </c>
      <c r="H4894" s="5">
        <v>2.535513753685235E-7</v>
      </c>
      <c r="I4894" s="5">
        <v>6.4288299951269903E-14</v>
      </c>
    </row>
    <row r="4895" spans="1:9" hidden="1" outlineLevel="1">
      <c r="A4895" s="7" t="s">
        <v>22344</v>
      </c>
      <c r="B4895" s="7" t="s">
        <v>22345</v>
      </c>
      <c r="C4895" s="7" t="s">
        <v>22272</v>
      </c>
      <c r="D4895" s="8">
        <v>2799760</v>
      </c>
      <c r="E4895" s="8">
        <v>8314700</v>
      </c>
      <c r="F4895" s="7" t="s">
        <v>3</v>
      </c>
      <c r="G4895" s="7" t="s">
        <v>3</v>
      </c>
      <c r="H4895" s="5">
        <v>2.4978289890984424E-5</v>
      </c>
      <c r="I4895" s="5">
        <v>6.2391496587805466E-10</v>
      </c>
    </row>
    <row r="4896" spans="1:9" hidden="1" outlineLevel="1">
      <c r="A4896" s="7" t="s">
        <v>22346</v>
      </c>
      <c r="B4896" s="7" t="s">
        <v>22347</v>
      </c>
      <c r="C4896" s="7" t="s">
        <v>22272</v>
      </c>
      <c r="D4896" s="8"/>
      <c r="E4896" s="8"/>
      <c r="F4896" s="7" t="s">
        <v>3</v>
      </c>
      <c r="G4896" s="7" t="s">
        <v>3</v>
      </c>
      <c r="H4896" s="5">
        <v>0</v>
      </c>
      <c r="I4896" s="5">
        <v>0</v>
      </c>
    </row>
    <row r="4897" spans="1:9" hidden="1" outlineLevel="1">
      <c r="A4897" s="7" t="s">
        <v>22348</v>
      </c>
      <c r="B4897" s="7" t="s">
        <v>22349</v>
      </c>
      <c r="C4897" s="7" t="s">
        <v>22272</v>
      </c>
      <c r="D4897" s="8">
        <v>9580090</v>
      </c>
      <c r="E4897" s="8">
        <v>2867190</v>
      </c>
      <c r="F4897" s="7" t="s">
        <v>3</v>
      </c>
      <c r="G4897" s="7" t="s">
        <v>3</v>
      </c>
      <c r="H4897" s="5">
        <v>8.5469563534631887E-5</v>
      </c>
      <c r="I4897" s="5">
        <v>7.3050462908004767E-9</v>
      </c>
    </row>
    <row r="4898" spans="1:9" hidden="1" outlineLevel="1">
      <c r="A4898" s="7" t="s">
        <v>22350</v>
      </c>
      <c r="B4898" s="7" t="s">
        <v>22351</v>
      </c>
      <c r="C4898" s="7" t="s">
        <v>22272</v>
      </c>
      <c r="D4898" s="8"/>
      <c r="E4898" s="8"/>
      <c r="F4898" s="7" t="s">
        <v>3</v>
      </c>
      <c r="G4898" s="7" t="s">
        <v>3</v>
      </c>
      <c r="H4898" s="5">
        <v>0</v>
      </c>
      <c r="I4898" s="5">
        <v>0</v>
      </c>
    </row>
    <row r="4899" spans="1:9" hidden="1" outlineLevel="1">
      <c r="A4899" s="7" t="s">
        <v>22352</v>
      </c>
      <c r="B4899" s="7" t="s">
        <v>22353</v>
      </c>
      <c r="C4899" s="7" t="s">
        <v>22272</v>
      </c>
      <c r="D4899" s="8">
        <v>673211000</v>
      </c>
      <c r="E4899" s="8">
        <v>2623917000</v>
      </c>
      <c r="F4899" s="7" t="s">
        <v>3</v>
      </c>
      <c r="G4899" s="7" t="s">
        <v>3</v>
      </c>
      <c r="H4899" s="5">
        <v>6.0061074934278352E-3</v>
      </c>
      <c r="I4899" s="5">
        <v>3.6073327222609996E-5</v>
      </c>
    </row>
    <row r="4900" spans="1:9" hidden="1" outlineLevel="1">
      <c r="A4900" s="7" t="s">
        <v>22354</v>
      </c>
      <c r="B4900" s="7" t="s">
        <v>22355</v>
      </c>
      <c r="C4900" s="7" t="s">
        <v>22272</v>
      </c>
      <c r="D4900" s="8">
        <v>275234000</v>
      </c>
      <c r="E4900" s="8">
        <v>337650000</v>
      </c>
      <c r="F4900" s="7" t="s">
        <v>3</v>
      </c>
      <c r="G4900" s="7" t="s">
        <v>3</v>
      </c>
      <c r="H4900" s="5">
        <v>2.4555228447635537E-3</v>
      </c>
      <c r="I4900" s="5">
        <v>6.0295924411556955E-6</v>
      </c>
    </row>
    <row r="4901" spans="1:9" hidden="1" outlineLevel="1">
      <c r="A4901" s="7" t="s">
        <v>22356</v>
      </c>
      <c r="B4901" s="7" t="s">
        <v>22357</v>
      </c>
      <c r="C4901" s="7" t="s">
        <v>22272</v>
      </c>
      <c r="D4901" s="8">
        <v>61043000</v>
      </c>
      <c r="E4901" s="8">
        <v>204939000</v>
      </c>
      <c r="F4901" s="7" t="s">
        <v>3</v>
      </c>
      <c r="G4901" s="7" t="s">
        <v>3</v>
      </c>
      <c r="H4901" s="5">
        <v>5.4460016209080856E-4</v>
      </c>
      <c r="I4901" s="5">
        <v>2.9658933654933497E-7</v>
      </c>
    </row>
    <row r="4902" spans="1:9" hidden="1" outlineLevel="1">
      <c r="A4902" s="7" t="s">
        <v>22358</v>
      </c>
      <c r="B4902" s="7" t="s">
        <v>22359</v>
      </c>
      <c r="C4902" s="7" t="s">
        <v>22272</v>
      </c>
      <c r="D4902" s="8"/>
      <c r="E4902" s="8"/>
      <c r="F4902" s="7" t="s">
        <v>3</v>
      </c>
      <c r="G4902" s="7" t="s">
        <v>3</v>
      </c>
      <c r="H4902" s="5">
        <v>0</v>
      </c>
      <c r="I4902" s="5">
        <v>0</v>
      </c>
    </row>
    <row r="4903" spans="1:9" hidden="1" outlineLevel="1">
      <c r="A4903" s="7" t="s">
        <v>22360</v>
      </c>
      <c r="B4903" s="7" t="s">
        <v>22361</v>
      </c>
      <c r="C4903" s="7" t="s">
        <v>22272</v>
      </c>
      <c r="D4903" s="8">
        <v>873424000</v>
      </c>
      <c r="E4903" s="8">
        <v>1361942000</v>
      </c>
      <c r="F4903" s="7" t="s">
        <v>3</v>
      </c>
      <c r="G4903" s="7" t="s">
        <v>3</v>
      </c>
      <c r="H4903" s="5">
        <v>7.7923242955621839E-3</v>
      </c>
      <c r="I4903" s="5">
        <v>6.0720317927208683E-5</v>
      </c>
    </row>
    <row r="4904" spans="1:9" hidden="1" outlineLevel="1">
      <c r="A4904" s="7" t="s">
        <v>22362</v>
      </c>
      <c r="B4904" s="7" t="s">
        <v>22363</v>
      </c>
      <c r="C4904" s="7" t="s">
        <v>22272</v>
      </c>
      <c r="D4904" s="8">
        <v>427776000</v>
      </c>
      <c r="E4904" s="8">
        <v>2405676000</v>
      </c>
      <c r="F4904" s="7" t="s">
        <v>3</v>
      </c>
      <c r="G4904" s="7" t="s">
        <v>3</v>
      </c>
      <c r="H4904" s="5">
        <v>3.816438886335169E-3</v>
      </c>
      <c r="I4904" s="5">
        <v>1.4565205773131224E-5</v>
      </c>
    </row>
    <row r="4905" spans="1:9" hidden="1" outlineLevel="1">
      <c r="A4905" s="7" t="s">
        <v>22364</v>
      </c>
      <c r="B4905" s="7" t="s">
        <v>22365</v>
      </c>
      <c r="C4905" s="7" t="s">
        <v>22272</v>
      </c>
      <c r="D4905" s="8">
        <v>931402000</v>
      </c>
      <c r="E4905" s="8">
        <v>1446556000</v>
      </c>
      <c r="F4905" s="7" t="s">
        <v>3</v>
      </c>
      <c r="G4905" s="7" t="s">
        <v>3</v>
      </c>
      <c r="H4905" s="5">
        <v>8.3095798072130023E-3</v>
      </c>
      <c r="I4905" s="5">
        <v>6.904911657244207E-5</v>
      </c>
    </row>
    <row r="4906" spans="1:9" hidden="1" outlineLevel="1">
      <c r="A4906" s="7" t="s">
        <v>22366</v>
      </c>
      <c r="B4906" s="7" t="s">
        <v>22367</v>
      </c>
      <c r="C4906" s="7" t="s">
        <v>22272</v>
      </c>
      <c r="D4906" s="8">
        <v>0</v>
      </c>
      <c r="E4906" s="8"/>
      <c r="F4906" s="7" t="s">
        <v>3</v>
      </c>
      <c r="G4906" s="7" t="s">
        <v>3</v>
      </c>
      <c r="H4906" s="5">
        <v>0</v>
      </c>
      <c r="I4906" s="5">
        <v>0</v>
      </c>
    </row>
    <row r="4907" spans="1:9" hidden="1" outlineLevel="1">
      <c r="A4907" s="7" t="s">
        <v>22368</v>
      </c>
      <c r="B4907" s="7" t="s">
        <v>22369</v>
      </c>
      <c r="C4907" s="7" t="s">
        <v>22272</v>
      </c>
      <c r="D4907" s="8">
        <v>206340000</v>
      </c>
      <c r="E4907" s="8">
        <v>1516192000</v>
      </c>
      <c r="F4907" s="7" t="s">
        <v>3</v>
      </c>
      <c r="G4907" s="7" t="s">
        <v>3</v>
      </c>
      <c r="H4907" s="5">
        <v>1.8408793382667537E-3</v>
      </c>
      <c r="I4907" s="5">
        <v>3.3888367380574408E-6</v>
      </c>
    </row>
    <row r="4908" spans="1:9" hidden="1" outlineLevel="1">
      <c r="A4908" s="7" t="s">
        <v>22370</v>
      </c>
      <c r="B4908" s="7" t="s">
        <v>22371</v>
      </c>
      <c r="C4908" s="7" t="s">
        <v>22272</v>
      </c>
      <c r="D4908" s="8">
        <v>203308000</v>
      </c>
      <c r="E4908" s="8">
        <v>1035097000</v>
      </c>
      <c r="F4908" s="7" t="s">
        <v>3</v>
      </c>
      <c r="G4908" s="7" t="s">
        <v>3</v>
      </c>
      <c r="H4908" s="5">
        <v>1.8138291000500976E-3</v>
      </c>
      <c r="I4908" s="5">
        <v>3.289976004188547E-6</v>
      </c>
    </row>
    <row r="4909" spans="1:9" hidden="1" outlineLevel="1">
      <c r="A4909" s="7" t="s">
        <v>22372</v>
      </c>
      <c r="B4909" s="7" t="s">
        <v>22373</v>
      </c>
      <c r="C4909" s="7" t="s">
        <v>22272</v>
      </c>
      <c r="D4909" s="8"/>
      <c r="E4909" s="8"/>
      <c r="F4909" s="7" t="s">
        <v>3</v>
      </c>
      <c r="G4909" s="7" t="s">
        <v>3</v>
      </c>
      <c r="H4909" s="5">
        <v>0</v>
      </c>
      <c r="I4909" s="5">
        <v>0</v>
      </c>
    </row>
    <row r="4910" spans="1:9" hidden="1" outlineLevel="1">
      <c r="A4910" s="7" t="s">
        <v>22374</v>
      </c>
      <c r="B4910" s="7" t="s">
        <v>22375</v>
      </c>
      <c r="C4910" s="7" t="s">
        <v>22272</v>
      </c>
      <c r="D4910" s="8">
        <v>370132000</v>
      </c>
      <c r="E4910" s="8">
        <v>1185887000</v>
      </c>
      <c r="F4910" s="7" t="s">
        <v>3</v>
      </c>
      <c r="G4910" s="7" t="s">
        <v>3</v>
      </c>
      <c r="H4910" s="5">
        <v>3.3021631832477953E-3</v>
      </c>
      <c r="I4910" s="5">
        <v>1.0904281688797213E-5</v>
      </c>
    </row>
    <row r="4911" spans="1:9" hidden="1" outlineLevel="1">
      <c r="A4911" s="7" t="s">
        <v>22376</v>
      </c>
      <c r="B4911" s="7" t="s">
        <v>22377</v>
      </c>
      <c r="C4911" s="7" t="s">
        <v>22272</v>
      </c>
      <c r="D4911" s="8">
        <v>42215000</v>
      </c>
      <c r="E4911" s="8">
        <v>33176000</v>
      </c>
      <c r="F4911" s="7" t="s">
        <v>3</v>
      </c>
      <c r="G4911" s="7" t="s">
        <v>3</v>
      </c>
      <c r="H4911" s="5">
        <v>3.7662460630479309E-4</v>
      </c>
      <c r="I4911" s="5">
        <v>1.4184609407424038E-7</v>
      </c>
    </row>
    <row r="4912" spans="1:9" hidden="1" outlineLevel="1">
      <c r="A4912" s="7" t="s">
        <v>22378</v>
      </c>
      <c r="B4912" s="7" t="s">
        <v>22379</v>
      </c>
      <c r="C4912" s="7" t="s">
        <v>22272</v>
      </c>
      <c r="D4912" s="8">
        <v>4373662000</v>
      </c>
      <c r="E4912" s="8">
        <v>4050993000</v>
      </c>
      <c r="F4912" s="7" t="s">
        <v>3</v>
      </c>
      <c r="G4912" s="7" t="s">
        <v>3</v>
      </c>
      <c r="H4912" s="5">
        <v>3.9019986470691319E-2</v>
      </c>
      <c r="I4912" s="5">
        <v>1.5225593441729336E-3</v>
      </c>
    </row>
    <row r="4913" spans="1:9" hidden="1" outlineLevel="1">
      <c r="A4913" s="7" t="s">
        <v>22380</v>
      </c>
      <c r="B4913" s="7" t="s">
        <v>22381</v>
      </c>
      <c r="C4913" s="7" t="s">
        <v>22272</v>
      </c>
      <c r="D4913" s="8">
        <v>463757000</v>
      </c>
      <c r="E4913" s="8">
        <v>2387427000</v>
      </c>
      <c r="F4913" s="7" t="s">
        <v>3</v>
      </c>
      <c r="G4913" s="7" t="s">
        <v>3</v>
      </c>
      <c r="H4913" s="5">
        <v>4.1374463471773523E-3</v>
      </c>
      <c r="I4913" s="5">
        <v>1.7118462275771215E-5</v>
      </c>
    </row>
    <row r="4914" spans="1:9" hidden="1" outlineLevel="1">
      <c r="A4914" s="7" t="s">
        <v>22382</v>
      </c>
      <c r="B4914" s="7" t="s">
        <v>22383</v>
      </c>
      <c r="C4914" s="7" t="s">
        <v>22272</v>
      </c>
      <c r="D4914" s="8"/>
      <c r="E4914" s="8"/>
      <c r="F4914" s="7" t="s">
        <v>3</v>
      </c>
      <c r="G4914" s="7" t="s">
        <v>3</v>
      </c>
      <c r="H4914" s="5">
        <v>0</v>
      </c>
      <c r="I4914" s="5">
        <v>0</v>
      </c>
    </row>
    <row r="4915" spans="1:9" hidden="1" outlineLevel="1">
      <c r="A4915" s="7" t="s">
        <v>22384</v>
      </c>
      <c r="B4915" s="7" t="s">
        <v>22385</v>
      </c>
      <c r="C4915" s="7" t="s">
        <v>22272</v>
      </c>
      <c r="D4915" s="8">
        <v>219550</v>
      </c>
      <c r="E4915" s="8">
        <v>1405720</v>
      </c>
      <c r="F4915" s="7" t="s">
        <v>3</v>
      </c>
      <c r="G4915" s="7" t="s">
        <v>3</v>
      </c>
      <c r="H4915" s="5">
        <v>1.958733443425733E-6</v>
      </c>
      <c r="I4915" s="5">
        <v>3.8366367023944296E-12</v>
      </c>
    </row>
    <row r="4916" spans="1:9" hidden="1" outlineLevel="1">
      <c r="A4916" s="7" t="s">
        <v>22386</v>
      </c>
      <c r="B4916" s="7" t="s">
        <v>22387</v>
      </c>
      <c r="C4916" s="7" t="s">
        <v>22272</v>
      </c>
      <c r="D4916" s="8"/>
      <c r="E4916" s="8"/>
      <c r="F4916" s="7" t="s">
        <v>3</v>
      </c>
      <c r="G4916" s="7" t="s">
        <v>3</v>
      </c>
      <c r="H4916" s="5">
        <v>0</v>
      </c>
      <c r="I4916" s="5">
        <v>0</v>
      </c>
    </row>
    <row r="4917" spans="1:9" hidden="1" outlineLevel="1">
      <c r="A4917" s="7" t="s">
        <v>22388</v>
      </c>
      <c r="B4917" s="7" t="s">
        <v>22389</v>
      </c>
      <c r="C4917" s="7" t="s">
        <v>22272</v>
      </c>
      <c r="D4917" s="8">
        <v>1661430</v>
      </c>
      <c r="E4917" s="8">
        <v>923830</v>
      </c>
      <c r="F4917" s="7" t="s">
        <v>3</v>
      </c>
      <c r="G4917" s="7" t="s">
        <v>3</v>
      </c>
      <c r="H4917" s="5">
        <v>1.4822584854979802E-5</v>
      </c>
      <c r="I4917" s="5">
        <v>2.1970902178307662E-10</v>
      </c>
    </row>
    <row r="4918" spans="1:9" hidden="1" outlineLevel="1">
      <c r="A4918" s="7" t="s">
        <v>22390</v>
      </c>
      <c r="B4918" s="7" t="s">
        <v>22391</v>
      </c>
      <c r="C4918" s="7" t="s">
        <v>22272</v>
      </c>
      <c r="D4918" s="8">
        <v>0</v>
      </c>
      <c r="E4918" s="8">
        <v>29270</v>
      </c>
      <c r="F4918" s="7" t="s">
        <v>3</v>
      </c>
      <c r="G4918" s="7" t="s">
        <v>3</v>
      </c>
      <c r="H4918" s="5">
        <v>0</v>
      </c>
      <c r="I4918" s="5">
        <v>0</v>
      </c>
    </row>
    <row r="4919" spans="1:9" hidden="1" outlineLevel="1">
      <c r="A4919" s="7" t="s">
        <v>22392</v>
      </c>
      <c r="B4919" s="7" t="s">
        <v>5441</v>
      </c>
      <c r="C4919" s="7" t="s">
        <v>22272</v>
      </c>
      <c r="D4919" s="8">
        <v>2102195000</v>
      </c>
      <c r="E4919" s="8">
        <v>2466628000</v>
      </c>
      <c r="F4919" s="7" t="s">
        <v>3</v>
      </c>
      <c r="G4919" s="7" t="s">
        <v>3</v>
      </c>
      <c r="H4919" s="5">
        <v>1.8754906176735864E-2</v>
      </c>
      <c r="I4919" s="5">
        <v>3.5174650569816504E-4</v>
      </c>
    </row>
    <row r="4920" spans="1:9" hidden="1" outlineLevel="1">
      <c r="A4920" s="7" t="s">
        <v>22393</v>
      </c>
      <c r="B4920" s="7" t="s">
        <v>22394</v>
      </c>
      <c r="C4920" s="7" t="s">
        <v>22272</v>
      </c>
      <c r="D4920" s="8">
        <v>2032500</v>
      </c>
      <c r="E4920" s="8">
        <v>2205090</v>
      </c>
      <c r="F4920" s="7" t="s">
        <v>3</v>
      </c>
      <c r="G4920" s="7" t="s">
        <v>3</v>
      </c>
      <c r="H4920" s="5">
        <v>1.8133116482636312E-5</v>
      </c>
      <c r="I4920" s="5">
        <v>3.288099133728567E-10</v>
      </c>
    </row>
    <row r="4921" spans="1:9" hidden="1" outlineLevel="1">
      <c r="A4921" s="7" t="s">
        <v>22395</v>
      </c>
      <c r="B4921" s="7" t="s">
        <v>22396</v>
      </c>
      <c r="C4921" s="7" t="s">
        <v>22272</v>
      </c>
      <c r="D4921" s="8">
        <v>1225514000</v>
      </c>
      <c r="E4921" s="8">
        <v>6830654000</v>
      </c>
      <c r="F4921" s="7" t="s">
        <v>3</v>
      </c>
      <c r="G4921" s="7" t="s">
        <v>3</v>
      </c>
      <c r="H4921" s="5">
        <v>1.0933524286888836E-2</v>
      </c>
      <c r="I4921" s="5">
        <v>1.1954195333198802E-4</v>
      </c>
    </row>
    <row r="4922" spans="1:9" hidden="1" outlineLevel="1">
      <c r="A4922" s="7" t="s">
        <v>22397</v>
      </c>
      <c r="B4922" s="7" t="s">
        <v>22398</v>
      </c>
      <c r="C4922" s="7" t="s">
        <v>22272</v>
      </c>
      <c r="D4922" s="8">
        <v>518750000</v>
      </c>
      <c r="E4922" s="8">
        <v>464249000</v>
      </c>
      <c r="F4922" s="7" t="s">
        <v>3</v>
      </c>
      <c r="G4922" s="7" t="s">
        <v>3</v>
      </c>
      <c r="H4922" s="5">
        <v>4.6280709349902031E-3</v>
      </c>
      <c r="I4922" s="5">
        <v>2.1419040579301092E-5</v>
      </c>
    </row>
    <row r="4923" spans="1:9" collapsed="1">
      <c r="A4923" s="7"/>
      <c r="B4923" s="7"/>
      <c r="C4923" s="7"/>
      <c r="D4923" s="8"/>
      <c r="E4923" s="8"/>
      <c r="F4923" s="7"/>
      <c r="G4923" s="7"/>
      <c r="H4923" s="5"/>
      <c r="I4923" s="5"/>
    </row>
    <row r="4924" spans="1:9" s="17" customFormat="1">
      <c r="A4924" s="22"/>
      <c r="B4924" s="22" t="s">
        <v>22272</v>
      </c>
      <c r="C4924" s="22"/>
      <c r="D4924" s="20">
        <v>112087737480</v>
      </c>
      <c r="E4924" s="20"/>
      <c r="F4924" s="22"/>
      <c r="G4924" s="22"/>
      <c r="H4924" s="13" t="s">
        <v>13493</v>
      </c>
      <c r="I4924" s="20">
        <v>2514.8830665030132</v>
      </c>
    </row>
    <row r="4925" spans="1:9">
      <c r="A4925" s="7"/>
      <c r="B4925" s="7"/>
      <c r="C4925" s="7"/>
      <c r="D4925" s="8"/>
      <c r="E4925" s="8"/>
      <c r="F4925" s="7"/>
      <c r="G4925" s="7"/>
      <c r="H4925" s="5"/>
      <c r="I4925" s="5"/>
    </row>
    <row r="4926" spans="1:9">
      <c r="A4926" s="7"/>
      <c r="B4926" s="7"/>
      <c r="C4926" s="7"/>
      <c r="D4926" s="8"/>
      <c r="E4926" s="8"/>
      <c r="F4926" s="7"/>
      <c r="G4926" s="7"/>
      <c r="H4926" s="5"/>
      <c r="I4926" s="5"/>
    </row>
    <row r="4927" spans="1:9" hidden="1" outlineLevel="1">
      <c r="A4927" s="7" t="s">
        <v>22399</v>
      </c>
      <c r="B4927" s="7" t="s">
        <v>22400</v>
      </c>
      <c r="C4927" s="7" t="s">
        <v>22401</v>
      </c>
      <c r="D4927" s="8"/>
      <c r="E4927" s="8"/>
      <c r="F4927" s="7" t="s">
        <v>3</v>
      </c>
      <c r="G4927" s="7" t="s">
        <v>3</v>
      </c>
      <c r="H4927" s="5">
        <v>0</v>
      </c>
      <c r="I4927" s="5">
        <v>0</v>
      </c>
    </row>
    <row r="4928" spans="1:9" hidden="1" outlineLevel="1">
      <c r="A4928" s="7" t="s">
        <v>22402</v>
      </c>
      <c r="B4928" s="7" t="s">
        <v>22403</v>
      </c>
      <c r="C4928" s="7" t="s">
        <v>22401</v>
      </c>
      <c r="D4928" s="8">
        <v>1933000</v>
      </c>
      <c r="E4928" s="8">
        <v>95964000</v>
      </c>
      <c r="F4928" s="7" t="s">
        <v>3</v>
      </c>
      <c r="G4928" s="7" t="s">
        <v>3</v>
      </c>
      <c r="H4928" s="5">
        <v>2.3570507661016018E-5</v>
      </c>
      <c r="I4928" s="5">
        <v>5.5556883139801478E-10</v>
      </c>
    </row>
    <row r="4929" spans="1:9" hidden="1" outlineLevel="1">
      <c r="A4929" s="7" t="s">
        <v>22404</v>
      </c>
      <c r="B4929" s="7" t="s">
        <v>22405</v>
      </c>
      <c r="C4929" s="7" t="s">
        <v>22401</v>
      </c>
      <c r="D4929" s="8">
        <v>8491400000</v>
      </c>
      <c r="E4929" s="8">
        <v>16357100000</v>
      </c>
      <c r="F4929" s="7" t="s">
        <v>3</v>
      </c>
      <c r="G4929" s="7" t="s">
        <v>3</v>
      </c>
      <c r="H4929" s="5">
        <v>0.10354196003763654</v>
      </c>
      <c r="I4929" s="5">
        <v>1.0720937488435521E-2</v>
      </c>
    </row>
    <row r="4930" spans="1:9" hidden="1" outlineLevel="1">
      <c r="A4930" s="7" t="s">
        <v>22406</v>
      </c>
      <c r="B4930" s="7" t="s">
        <v>22407</v>
      </c>
      <c r="C4930" s="7" t="s">
        <v>22401</v>
      </c>
      <c r="D4930" s="8">
        <v>203277000</v>
      </c>
      <c r="E4930" s="8">
        <v>1627892000</v>
      </c>
      <c r="F4930" s="7" t="s">
        <v>3</v>
      </c>
      <c r="G4930" s="7" t="s">
        <v>3</v>
      </c>
      <c r="H4930" s="5">
        <v>2.4787077526168409E-3</v>
      </c>
      <c r="I4930" s="5">
        <v>6.1439921228828302E-6</v>
      </c>
    </row>
    <row r="4931" spans="1:9" hidden="1" outlineLevel="1">
      <c r="A4931" s="7" t="s">
        <v>22408</v>
      </c>
      <c r="B4931" s="7" t="s">
        <v>22409</v>
      </c>
      <c r="C4931" s="7" t="s">
        <v>22401</v>
      </c>
      <c r="D4931" s="8">
        <v>517800</v>
      </c>
      <c r="E4931" s="8">
        <v>112094860</v>
      </c>
      <c r="F4931" s="7" t="s">
        <v>3</v>
      </c>
      <c r="G4931" s="7" t="s">
        <v>3</v>
      </c>
      <c r="H4931" s="5">
        <v>6.3139207795520409E-6</v>
      </c>
      <c r="I4931" s="5">
        <v>3.986559561045905E-11</v>
      </c>
    </row>
    <row r="4932" spans="1:9" hidden="1" outlineLevel="1">
      <c r="A4932" s="7" t="s">
        <v>22410</v>
      </c>
      <c r="B4932" s="7" t="s">
        <v>22411</v>
      </c>
      <c r="C4932" s="7" t="s">
        <v>22401</v>
      </c>
      <c r="D4932" s="8"/>
      <c r="E4932" s="8">
        <v>385303000000</v>
      </c>
      <c r="F4932" s="7" t="s">
        <v>3</v>
      </c>
      <c r="G4932" s="7" t="s">
        <v>3</v>
      </c>
      <c r="H4932" s="5">
        <v>0</v>
      </c>
      <c r="I4932" s="5">
        <v>0</v>
      </c>
    </row>
    <row r="4933" spans="1:9" hidden="1" outlineLevel="1">
      <c r="A4933" s="7" t="s">
        <v>22412</v>
      </c>
      <c r="B4933" s="7" t="s">
        <v>22413</v>
      </c>
      <c r="C4933" s="7" t="s">
        <v>22401</v>
      </c>
      <c r="D4933" s="8">
        <v>2741757000</v>
      </c>
      <c r="E4933" s="8">
        <v>7111349000</v>
      </c>
      <c r="F4933" s="7" t="s">
        <v>3</v>
      </c>
      <c r="G4933" s="7" t="s">
        <v>3</v>
      </c>
      <c r="H4933" s="5">
        <v>3.3432283690193638E-2</v>
      </c>
      <c r="I4933" s="5">
        <v>1.1177175927415876E-3</v>
      </c>
    </row>
    <row r="4934" spans="1:9" hidden="1" outlineLevel="1">
      <c r="A4934" s="7" t="s">
        <v>22414</v>
      </c>
      <c r="B4934" s="7" t="s">
        <v>22415</v>
      </c>
      <c r="C4934" s="7" t="s">
        <v>22401</v>
      </c>
      <c r="D4934" s="8">
        <v>68000</v>
      </c>
      <c r="E4934" s="8">
        <v>67000</v>
      </c>
      <c r="F4934" s="7" t="s">
        <v>3</v>
      </c>
      <c r="G4934" s="7" t="s">
        <v>3</v>
      </c>
      <c r="H4934" s="5">
        <v>8.2917460990640937E-7</v>
      </c>
      <c r="I4934" s="5">
        <v>6.8753053371344615E-13</v>
      </c>
    </row>
    <row r="4935" spans="1:9" hidden="1" outlineLevel="1">
      <c r="A4935" s="7" t="s">
        <v>22416</v>
      </c>
      <c r="B4935" s="7" t="s">
        <v>22417</v>
      </c>
      <c r="C4935" s="7" t="s">
        <v>22401</v>
      </c>
      <c r="D4935" s="8">
        <v>4512600000</v>
      </c>
      <c r="E4935" s="8">
        <v>109946500000</v>
      </c>
      <c r="F4935" s="7" t="s">
        <v>3</v>
      </c>
      <c r="G4935" s="7" t="s">
        <v>3</v>
      </c>
      <c r="H4935" s="5">
        <v>5.5025490362700928E-2</v>
      </c>
      <c r="I4935" s="5">
        <v>3.0278045896556926E-3</v>
      </c>
    </row>
    <row r="4936" spans="1:9" hidden="1" outlineLevel="1">
      <c r="A4936" s="7" t="s">
        <v>22418</v>
      </c>
      <c r="B4936" s="7" t="s">
        <v>22419</v>
      </c>
      <c r="C4936" s="7" t="s">
        <v>22401</v>
      </c>
      <c r="D4936" s="8">
        <v>1450294000</v>
      </c>
      <c r="E4936" s="8">
        <v>1860086000</v>
      </c>
      <c r="F4936" s="7" t="s">
        <v>3</v>
      </c>
      <c r="G4936" s="7" t="s">
        <v>3</v>
      </c>
      <c r="H4936" s="5">
        <v>1.7684514142641265E-2</v>
      </c>
      <c r="I4936" s="5">
        <v>3.1274204046127893E-4</v>
      </c>
    </row>
    <row r="4937" spans="1:9" hidden="1" outlineLevel="1">
      <c r="A4937" s="7" t="s">
        <v>22420</v>
      </c>
      <c r="B4937" s="7" t="s">
        <v>22421</v>
      </c>
      <c r="C4937" s="7" t="s">
        <v>22401</v>
      </c>
      <c r="D4937" s="8">
        <v>49010910</v>
      </c>
      <c r="E4937" s="8">
        <v>2828270</v>
      </c>
      <c r="F4937" s="7" t="s">
        <v>3</v>
      </c>
      <c r="G4937" s="7" t="s">
        <v>3</v>
      </c>
      <c r="H4937" s="5">
        <v>5.9762650265306086E-4</v>
      </c>
      <c r="I4937" s="5">
        <v>3.5715743667332896E-7</v>
      </c>
    </row>
    <row r="4938" spans="1:9" hidden="1" outlineLevel="1">
      <c r="A4938" s="7" t="s">
        <v>22422</v>
      </c>
      <c r="B4938" s="7" t="s">
        <v>22423</v>
      </c>
      <c r="C4938" s="7" t="s">
        <v>22401</v>
      </c>
      <c r="D4938" s="8">
        <v>3982100000</v>
      </c>
      <c r="E4938" s="8">
        <v>5644400000</v>
      </c>
      <c r="F4938" s="7" t="s">
        <v>3</v>
      </c>
      <c r="G4938" s="7" t="s">
        <v>3</v>
      </c>
      <c r="H4938" s="5">
        <v>4.8556709031004598E-2</v>
      </c>
      <c r="I4938" s="5">
        <v>2.3577539919216435E-3</v>
      </c>
    </row>
    <row r="4939" spans="1:9" hidden="1" outlineLevel="1">
      <c r="A4939" s="7" t="s">
        <v>22424</v>
      </c>
      <c r="B4939" s="7" t="s">
        <v>22425</v>
      </c>
      <c r="C4939" s="7" t="s">
        <v>22401</v>
      </c>
      <c r="D4939" s="8">
        <v>2584480</v>
      </c>
      <c r="E4939" s="8">
        <v>45525990</v>
      </c>
      <c r="F4939" s="7" t="s">
        <v>3</v>
      </c>
      <c r="G4939" s="7" t="s">
        <v>3</v>
      </c>
      <c r="H4939" s="5">
        <v>3.1514488173689952E-5</v>
      </c>
      <c r="I4939" s="5">
        <v>9.9316296484964378E-10</v>
      </c>
    </row>
    <row r="4940" spans="1:9" hidden="1" outlineLevel="1">
      <c r="A4940" s="7" t="s">
        <v>22426</v>
      </c>
      <c r="B4940" s="7" t="s">
        <v>22427</v>
      </c>
      <c r="C4940" s="7" t="s">
        <v>22401</v>
      </c>
      <c r="D4940" s="8">
        <v>1266005000</v>
      </c>
      <c r="E4940" s="8">
        <v>1542875000</v>
      </c>
      <c r="F4940" s="7" t="s">
        <v>3</v>
      </c>
      <c r="G4940" s="7" t="s">
        <v>3</v>
      </c>
      <c r="H4940" s="5">
        <v>1.5437341206096527E-2</v>
      </c>
      <c r="I4940" s="5">
        <v>2.3831150351344578E-4</v>
      </c>
    </row>
    <row r="4941" spans="1:9" hidden="1" outlineLevel="1">
      <c r="A4941" s="7" t="s">
        <v>22428</v>
      </c>
      <c r="B4941" s="7" t="s">
        <v>22429</v>
      </c>
      <c r="C4941" s="7" t="s">
        <v>22401</v>
      </c>
      <c r="D4941" s="8">
        <v>0</v>
      </c>
      <c r="E4941" s="8">
        <v>318454000</v>
      </c>
      <c r="F4941" s="7" t="s">
        <v>3</v>
      </c>
      <c r="G4941" s="7" t="s">
        <v>3</v>
      </c>
      <c r="H4941" s="5">
        <v>0</v>
      </c>
      <c r="I4941" s="5">
        <v>0</v>
      </c>
    </row>
    <row r="4942" spans="1:9" hidden="1" outlineLevel="1">
      <c r="A4942" s="7" t="s">
        <v>22430</v>
      </c>
      <c r="B4942" s="7" t="s">
        <v>22431</v>
      </c>
      <c r="C4942" s="7" t="s">
        <v>22401</v>
      </c>
      <c r="D4942" s="8">
        <v>2023000</v>
      </c>
      <c r="E4942" s="8">
        <v>6588000</v>
      </c>
      <c r="F4942" s="7" t="s">
        <v>3</v>
      </c>
      <c r="G4942" s="7" t="s">
        <v>3</v>
      </c>
      <c r="H4942" s="5">
        <v>2.466794464471568E-5</v>
      </c>
      <c r="I4942" s="5">
        <v>6.0850749299475704E-10</v>
      </c>
    </row>
    <row r="4943" spans="1:9" hidden="1" outlineLevel="1">
      <c r="A4943" s="7" t="s">
        <v>22432</v>
      </c>
      <c r="B4943" s="7" t="s">
        <v>13328</v>
      </c>
      <c r="C4943" s="7" t="s">
        <v>22401</v>
      </c>
      <c r="D4943" s="8"/>
      <c r="E4943" s="8">
        <v>274119000000</v>
      </c>
      <c r="F4943" s="7" t="s">
        <v>3</v>
      </c>
      <c r="G4943" s="7" t="s">
        <v>3</v>
      </c>
      <c r="H4943" s="5">
        <v>0</v>
      </c>
      <c r="I4943" s="5">
        <v>0</v>
      </c>
    </row>
    <row r="4944" spans="1:9" hidden="1" outlineLevel="1">
      <c r="A4944" s="7" t="s">
        <v>22433</v>
      </c>
      <c r="B4944" s="7" t="s">
        <v>22434</v>
      </c>
      <c r="C4944" s="7" t="s">
        <v>22401</v>
      </c>
      <c r="D4944" s="8">
        <v>11439000</v>
      </c>
      <c r="E4944" s="8">
        <v>37846000</v>
      </c>
      <c r="F4944" s="7" t="s">
        <v>3</v>
      </c>
      <c r="G4944" s="7" t="s">
        <v>3</v>
      </c>
      <c r="H4944" s="5">
        <v>1.3948424062822673E-4</v>
      </c>
      <c r="I4944" s="5">
        <v>1.9455853383633056E-8</v>
      </c>
    </row>
    <row r="4945" spans="1:9" hidden="1" outlineLevel="1">
      <c r="A4945" s="7" t="s">
        <v>22435</v>
      </c>
      <c r="B4945" s="7" t="s">
        <v>22436</v>
      </c>
      <c r="C4945" s="7" t="s">
        <v>22401</v>
      </c>
      <c r="D4945" s="8">
        <v>183762000</v>
      </c>
      <c r="E4945" s="8">
        <v>220751000</v>
      </c>
      <c r="F4945" s="7" t="s">
        <v>3</v>
      </c>
      <c r="G4945" s="7" t="s">
        <v>3</v>
      </c>
      <c r="H4945" s="5">
        <v>2.2407468333179646E-3</v>
      </c>
      <c r="I4945" s="5">
        <v>5.0209463710244863E-6</v>
      </c>
    </row>
    <row r="4946" spans="1:9" hidden="1" outlineLevel="1">
      <c r="A4946" s="7" t="s">
        <v>22437</v>
      </c>
      <c r="B4946" s="7" t="s">
        <v>22438</v>
      </c>
      <c r="C4946" s="7" t="s">
        <v>22401</v>
      </c>
      <c r="D4946" s="8">
        <v>16449470</v>
      </c>
      <c r="E4946" s="8">
        <v>12272600</v>
      </c>
      <c r="F4946" s="7" t="s">
        <v>3</v>
      </c>
      <c r="G4946" s="7" t="s">
        <v>3</v>
      </c>
      <c r="H4946" s="5">
        <v>2.0058063044731152E-4</v>
      </c>
      <c r="I4946" s="5">
        <v>4.0232589310640954E-8</v>
      </c>
    </row>
    <row r="4947" spans="1:9" hidden="1" outlineLevel="1">
      <c r="A4947" s="7" t="s">
        <v>22439</v>
      </c>
      <c r="B4947" s="7" t="s">
        <v>22440</v>
      </c>
      <c r="C4947" s="7" t="s">
        <v>22401</v>
      </c>
      <c r="D4947" s="8">
        <v>953200000</v>
      </c>
      <c r="E4947" s="8">
        <v>2793200000</v>
      </c>
      <c r="F4947" s="7" t="s">
        <v>3</v>
      </c>
      <c r="G4947" s="7" t="s">
        <v>3</v>
      </c>
      <c r="H4947" s="5">
        <v>1.1623077031805727E-2</v>
      </c>
      <c r="I4947" s="5">
        <v>1.3509591968728985E-4</v>
      </c>
    </row>
    <row r="4948" spans="1:9" hidden="1" outlineLevel="1">
      <c r="A4948" s="7" t="s">
        <v>22441</v>
      </c>
      <c r="B4948" s="7" t="s">
        <v>22442</v>
      </c>
      <c r="C4948" s="7" t="s">
        <v>22401</v>
      </c>
      <c r="D4948" s="8"/>
      <c r="E4948" s="8"/>
      <c r="F4948" s="7" t="s">
        <v>3</v>
      </c>
      <c r="G4948" s="7" t="s">
        <v>3</v>
      </c>
      <c r="H4948" s="5">
        <v>0</v>
      </c>
      <c r="I4948" s="5">
        <v>0</v>
      </c>
    </row>
    <row r="4949" spans="1:9" hidden="1" outlineLevel="1">
      <c r="A4949" s="7" t="s">
        <v>22443</v>
      </c>
      <c r="B4949" s="7" t="s">
        <v>22444</v>
      </c>
      <c r="C4949" s="7" t="s">
        <v>22401</v>
      </c>
      <c r="D4949" s="8">
        <v>0</v>
      </c>
      <c r="E4949" s="8"/>
      <c r="F4949" s="7" t="s">
        <v>3</v>
      </c>
      <c r="G4949" s="7" t="s">
        <v>3</v>
      </c>
      <c r="H4949" s="5">
        <v>0</v>
      </c>
      <c r="I4949" s="5">
        <v>0</v>
      </c>
    </row>
    <row r="4950" spans="1:9" hidden="1" outlineLevel="1">
      <c r="A4950" s="7" t="s">
        <v>22445</v>
      </c>
      <c r="B4950" s="7" t="s">
        <v>22446</v>
      </c>
      <c r="C4950" s="7" t="s">
        <v>22401</v>
      </c>
      <c r="D4950" s="8">
        <v>5147100000</v>
      </c>
      <c r="E4950" s="8">
        <v>20462500000</v>
      </c>
      <c r="F4950" s="7" t="s">
        <v>3</v>
      </c>
      <c r="G4950" s="7" t="s">
        <v>3</v>
      </c>
      <c r="H4950" s="5">
        <v>6.276242109778353E-2</v>
      </c>
      <c r="I4950" s="5">
        <v>3.9391215020555034E-3</v>
      </c>
    </row>
    <row r="4951" spans="1:9" hidden="1" outlineLevel="1">
      <c r="A4951" s="7" t="s">
        <v>22447</v>
      </c>
      <c r="B4951" s="7" t="s">
        <v>22448</v>
      </c>
      <c r="C4951" s="7" t="s">
        <v>22401</v>
      </c>
      <c r="D4951" s="8">
        <v>11039780</v>
      </c>
      <c r="E4951" s="8">
        <v>46356840</v>
      </c>
      <c r="F4951" s="7" t="s">
        <v>3</v>
      </c>
      <c r="G4951" s="7" t="s">
        <v>3</v>
      </c>
      <c r="H4951" s="5">
        <v>1.3461625404342031E-4</v>
      </c>
      <c r="I4951" s="5">
        <v>1.8121535852682673E-8</v>
      </c>
    </row>
    <row r="4952" spans="1:9" hidden="1" outlineLevel="1">
      <c r="A4952" s="7" t="s">
        <v>22449</v>
      </c>
      <c r="B4952" s="7" t="s">
        <v>22450</v>
      </c>
      <c r="C4952" s="7" t="s">
        <v>22401</v>
      </c>
      <c r="D4952" s="8"/>
      <c r="E4952" s="8"/>
      <c r="F4952" s="7" t="s">
        <v>3</v>
      </c>
      <c r="G4952" s="7" t="s">
        <v>3</v>
      </c>
      <c r="H4952" s="5">
        <v>0</v>
      </c>
      <c r="I4952" s="5">
        <v>0</v>
      </c>
    </row>
    <row r="4953" spans="1:9" hidden="1" outlineLevel="1">
      <c r="A4953" s="7" t="s">
        <v>22451</v>
      </c>
      <c r="B4953" s="7" t="s">
        <v>9651</v>
      </c>
      <c r="C4953" s="7" t="s">
        <v>22401</v>
      </c>
      <c r="D4953" s="8">
        <v>2510900000</v>
      </c>
      <c r="E4953" s="8">
        <v>7698100000</v>
      </c>
      <c r="F4953" s="7" t="s">
        <v>3</v>
      </c>
      <c r="G4953" s="7" t="s">
        <v>3</v>
      </c>
      <c r="H4953" s="5">
        <v>3.0617272470794165E-2</v>
      </c>
      <c r="I4953" s="5">
        <v>9.3741737355085026E-4</v>
      </c>
    </row>
    <row r="4954" spans="1:9" hidden="1" outlineLevel="1">
      <c r="A4954" s="7" t="s">
        <v>22452</v>
      </c>
      <c r="B4954" s="7" t="s">
        <v>22453</v>
      </c>
      <c r="C4954" s="7" t="s">
        <v>22401</v>
      </c>
      <c r="D4954" s="8">
        <v>440382000</v>
      </c>
      <c r="E4954" s="8">
        <v>866430000</v>
      </c>
      <c r="F4954" s="7" t="s">
        <v>3</v>
      </c>
      <c r="G4954" s="7" t="s">
        <v>3</v>
      </c>
      <c r="H4954" s="5">
        <v>5.3699054861735939E-3</v>
      </c>
      <c r="I4954" s="5">
        <v>2.8835884930437262E-5</v>
      </c>
    </row>
    <row r="4955" spans="1:9" hidden="1" outlineLevel="1">
      <c r="A4955" s="7" t="s">
        <v>22454</v>
      </c>
      <c r="B4955" s="7" t="s">
        <v>22455</v>
      </c>
      <c r="C4955" s="7" t="s">
        <v>22401</v>
      </c>
      <c r="D4955" s="8"/>
      <c r="E4955" s="8"/>
      <c r="F4955" s="7" t="s">
        <v>3</v>
      </c>
      <c r="G4955" s="7" t="s">
        <v>3</v>
      </c>
      <c r="H4955" s="5">
        <v>0</v>
      </c>
      <c r="I4955" s="5">
        <v>0</v>
      </c>
    </row>
    <row r="4956" spans="1:9" hidden="1" outlineLevel="1">
      <c r="A4956" s="7" t="s">
        <v>22456</v>
      </c>
      <c r="B4956" s="7" t="s">
        <v>22457</v>
      </c>
      <c r="C4956" s="7" t="s">
        <v>22401</v>
      </c>
      <c r="D4956" s="8">
        <v>23000</v>
      </c>
      <c r="E4956" s="8">
        <v>451000</v>
      </c>
      <c r="F4956" s="7" t="s">
        <v>3</v>
      </c>
      <c r="G4956" s="7" t="s">
        <v>3</v>
      </c>
      <c r="H4956" s="5">
        <v>2.8045611805657964E-7</v>
      </c>
      <c r="I4956" s="5">
        <v>7.8655634155366136E-14</v>
      </c>
    </row>
    <row r="4957" spans="1:9" hidden="1" outlineLevel="1">
      <c r="A4957" s="7" t="s">
        <v>22458</v>
      </c>
      <c r="B4957" s="7" t="s">
        <v>22459</v>
      </c>
      <c r="C4957" s="7" t="s">
        <v>22401</v>
      </c>
      <c r="D4957" s="8">
        <v>7059350</v>
      </c>
      <c r="E4957" s="8">
        <v>7926940</v>
      </c>
      <c r="F4957" s="7" t="s">
        <v>3</v>
      </c>
      <c r="G4957" s="7" t="s">
        <v>3</v>
      </c>
      <c r="H4957" s="5">
        <v>8.6079908565335462E-5</v>
      </c>
      <c r="I4957" s="5">
        <v>7.4097506586165136E-9</v>
      </c>
    </row>
    <row r="4958" spans="1:9" hidden="1" outlineLevel="1">
      <c r="A4958" s="7" t="s">
        <v>22460</v>
      </c>
      <c r="B4958" s="7" t="s">
        <v>22461</v>
      </c>
      <c r="C4958" s="7" t="s">
        <v>22401</v>
      </c>
      <c r="D4958" s="8"/>
      <c r="E4958" s="8"/>
      <c r="F4958" s="7" t="s">
        <v>3</v>
      </c>
      <c r="G4958" s="7" t="s">
        <v>3</v>
      </c>
      <c r="H4958" s="5">
        <v>0</v>
      </c>
      <c r="I4958" s="5">
        <v>0</v>
      </c>
    </row>
    <row r="4959" spans="1:9" hidden="1" outlineLevel="1">
      <c r="A4959" s="7" t="s">
        <v>22462</v>
      </c>
      <c r="B4959" s="7" t="s">
        <v>2541</v>
      </c>
      <c r="C4959" s="7" t="s">
        <v>22401</v>
      </c>
      <c r="D4959" s="8">
        <v>859250000</v>
      </c>
      <c r="E4959" s="8">
        <v>1140519000</v>
      </c>
      <c r="F4959" s="7" t="s">
        <v>3</v>
      </c>
      <c r="G4959" s="7" t="s">
        <v>3</v>
      </c>
      <c r="H4959" s="5">
        <v>1.0477474758265916E-2</v>
      </c>
      <c r="I4959" s="5">
        <v>1.0977747731009941E-4</v>
      </c>
    </row>
    <row r="4960" spans="1:9" hidden="1" outlineLevel="1">
      <c r="A4960" s="7" t="s">
        <v>22463</v>
      </c>
      <c r="B4960" s="7" t="s">
        <v>22464</v>
      </c>
      <c r="C4960" s="7" t="s">
        <v>22401</v>
      </c>
      <c r="D4960" s="8">
        <v>471000000</v>
      </c>
      <c r="E4960" s="8">
        <v>7640000000</v>
      </c>
      <c r="F4960" s="7" t="s">
        <v>3</v>
      </c>
      <c r="G4960" s="7" t="s">
        <v>3</v>
      </c>
      <c r="H4960" s="5">
        <v>5.7432535480282177E-3</v>
      </c>
      <c r="I4960" s="5">
        <v>3.2984961316938712E-5</v>
      </c>
    </row>
    <row r="4961" spans="1:9" hidden="1" outlineLevel="1">
      <c r="A4961" s="7" t="s">
        <v>22465</v>
      </c>
      <c r="B4961" s="7" t="s">
        <v>22466</v>
      </c>
      <c r="C4961" s="7" t="s">
        <v>22401</v>
      </c>
      <c r="D4961" s="8">
        <v>49665000</v>
      </c>
      <c r="E4961" s="8">
        <v>27573000</v>
      </c>
      <c r="F4961" s="7" t="s">
        <v>3</v>
      </c>
      <c r="G4961" s="7" t="s">
        <v>3</v>
      </c>
      <c r="H4961" s="5">
        <v>6.0560230883826205E-4</v>
      </c>
      <c r="I4961" s="5">
        <v>3.6675415647023374E-7</v>
      </c>
    </row>
    <row r="4962" spans="1:9" hidden="1" outlineLevel="1">
      <c r="A4962" s="7" t="s">
        <v>22467</v>
      </c>
      <c r="B4962" s="7" t="s">
        <v>22468</v>
      </c>
      <c r="C4962" s="7" t="s">
        <v>22401</v>
      </c>
      <c r="D4962" s="8">
        <v>84860000</v>
      </c>
      <c r="E4962" s="8">
        <v>4014489000</v>
      </c>
      <c r="F4962" s="7" t="s">
        <v>3</v>
      </c>
      <c r="G4962" s="7" t="s">
        <v>3</v>
      </c>
      <c r="H4962" s="5">
        <v>1.0347611381861456E-3</v>
      </c>
      <c r="I4962" s="5">
        <v>1.0707306131002876E-6</v>
      </c>
    </row>
    <row r="4963" spans="1:9" hidden="1" outlineLevel="1">
      <c r="A4963" s="7" t="s">
        <v>22469</v>
      </c>
      <c r="B4963" s="7" t="s">
        <v>22470</v>
      </c>
      <c r="C4963" s="7" t="s">
        <v>22401</v>
      </c>
      <c r="D4963" s="8"/>
      <c r="E4963" s="8"/>
      <c r="F4963" s="7" t="s">
        <v>3</v>
      </c>
      <c r="G4963" s="7" t="s">
        <v>3</v>
      </c>
      <c r="H4963" s="5">
        <v>0</v>
      </c>
      <c r="I4963" s="5">
        <v>0</v>
      </c>
    </row>
    <row r="4964" spans="1:9" hidden="1" outlineLevel="1">
      <c r="A4964" s="7" t="s">
        <v>22471</v>
      </c>
      <c r="B4964" s="7" t="s">
        <v>1904</v>
      </c>
      <c r="C4964" s="7" t="s">
        <v>22401</v>
      </c>
      <c r="D4964" s="8">
        <v>1597759000</v>
      </c>
      <c r="E4964" s="8">
        <v>1511866000</v>
      </c>
      <c r="F4964" s="7" t="s">
        <v>3</v>
      </c>
      <c r="G4964" s="7" t="s">
        <v>3</v>
      </c>
      <c r="H4964" s="5">
        <v>1.9482664640433158E-2</v>
      </c>
      <c r="I4964" s="5">
        <v>3.7957422149158449E-4</v>
      </c>
    </row>
    <row r="4965" spans="1:9" hidden="1" outlineLevel="1">
      <c r="A4965" s="7" t="s">
        <v>22472</v>
      </c>
      <c r="B4965" s="7" t="s">
        <v>22473</v>
      </c>
      <c r="C4965" s="7" t="s">
        <v>22401</v>
      </c>
      <c r="D4965" s="8">
        <v>0</v>
      </c>
      <c r="E4965" s="8">
        <v>424640</v>
      </c>
      <c r="F4965" s="7" t="s">
        <v>3</v>
      </c>
      <c r="G4965" s="7" t="s">
        <v>3</v>
      </c>
      <c r="H4965" s="5">
        <v>0</v>
      </c>
      <c r="I4965" s="5">
        <v>0</v>
      </c>
    </row>
    <row r="4966" spans="1:9" hidden="1" outlineLevel="1">
      <c r="A4966" s="7" t="s">
        <v>22474</v>
      </c>
      <c r="B4966" s="7" t="s">
        <v>22475</v>
      </c>
      <c r="C4966" s="7" t="s">
        <v>22401</v>
      </c>
      <c r="D4966" s="8">
        <v>1013670</v>
      </c>
      <c r="E4966" s="8">
        <v>3069590</v>
      </c>
      <c r="F4966" s="7" t="s">
        <v>3</v>
      </c>
      <c r="G4966" s="7" t="s">
        <v>3</v>
      </c>
      <c r="H4966" s="5">
        <v>1.2360432747409264E-5</v>
      </c>
      <c r="I4966" s="5">
        <v>1.5278029770322734E-10</v>
      </c>
    </row>
    <row r="4967" spans="1:9" hidden="1" outlineLevel="1">
      <c r="A4967" s="7" t="s">
        <v>22476</v>
      </c>
      <c r="B4967" s="7" t="s">
        <v>22477</v>
      </c>
      <c r="C4967" s="7" t="s">
        <v>22401</v>
      </c>
      <c r="D4967" s="8"/>
      <c r="E4967" s="8"/>
      <c r="F4967" s="7" t="s">
        <v>3</v>
      </c>
      <c r="G4967" s="7" t="s">
        <v>3</v>
      </c>
      <c r="H4967" s="5">
        <v>0</v>
      </c>
      <c r="I4967" s="5">
        <v>0</v>
      </c>
    </row>
    <row r="4968" spans="1:9" hidden="1" outlineLevel="1">
      <c r="A4968" s="7" t="s">
        <v>22478</v>
      </c>
      <c r="B4968" s="7" t="s">
        <v>10202</v>
      </c>
      <c r="C4968" s="7" t="s">
        <v>22401</v>
      </c>
      <c r="D4968" s="8">
        <v>11081000000</v>
      </c>
      <c r="E4968" s="8">
        <v>239808000000</v>
      </c>
      <c r="F4968" s="7" t="s">
        <v>3</v>
      </c>
      <c r="G4968" s="7" t="s">
        <v>3</v>
      </c>
      <c r="H4968" s="5">
        <v>0.13511888018195475</v>
      </c>
      <c r="I4968" s="5">
        <v>1.8257111781625444E-2</v>
      </c>
    </row>
    <row r="4969" spans="1:9" hidden="1" outlineLevel="1">
      <c r="A4969" s="7" t="s">
        <v>22479</v>
      </c>
      <c r="B4969" s="7" t="s">
        <v>22480</v>
      </c>
      <c r="C4969" s="7" t="s">
        <v>22401</v>
      </c>
      <c r="D4969" s="8">
        <v>1675000000</v>
      </c>
      <c r="E4969" s="8">
        <v>21745900000</v>
      </c>
      <c r="F4969" s="7" t="s">
        <v>3</v>
      </c>
      <c r="G4969" s="7" t="s">
        <v>3</v>
      </c>
      <c r="H4969" s="5">
        <v>2.0424521641076995E-2</v>
      </c>
      <c r="I4969" s="5">
        <v>4.1716108426682251E-4</v>
      </c>
    </row>
    <row r="4970" spans="1:9" hidden="1" outlineLevel="1">
      <c r="A4970" s="7" t="s">
        <v>22481</v>
      </c>
      <c r="B4970" s="7" t="s">
        <v>22482</v>
      </c>
      <c r="C4970" s="7" t="s">
        <v>22401</v>
      </c>
      <c r="D4970" s="8">
        <v>-50663000</v>
      </c>
      <c r="E4970" s="8">
        <v>209338000</v>
      </c>
      <c r="F4970" s="7" t="s">
        <v>3</v>
      </c>
      <c r="G4970" s="7" t="s">
        <v>3</v>
      </c>
      <c r="H4970" s="5">
        <v>-6.1777166561306502E-4</v>
      </c>
      <c r="I4970" s="5">
        <v>3.8164183083434062E-7</v>
      </c>
    </row>
    <row r="4971" spans="1:9" hidden="1" outlineLevel="1">
      <c r="A4971" s="7" t="s">
        <v>22483</v>
      </c>
      <c r="B4971" s="7" t="s">
        <v>22484</v>
      </c>
      <c r="C4971" s="7" t="s">
        <v>22401</v>
      </c>
      <c r="D4971" s="8"/>
      <c r="E4971" s="8"/>
      <c r="F4971" s="7" t="s">
        <v>3</v>
      </c>
      <c r="G4971" s="7" t="s">
        <v>3</v>
      </c>
      <c r="H4971" s="5">
        <v>0</v>
      </c>
      <c r="I4971" s="5">
        <v>0</v>
      </c>
    </row>
    <row r="4972" spans="1:9" hidden="1" outlineLevel="1">
      <c r="A4972" s="7" t="s">
        <v>22485</v>
      </c>
      <c r="B4972" s="7" t="s">
        <v>22486</v>
      </c>
      <c r="C4972" s="7" t="s">
        <v>22401</v>
      </c>
      <c r="D4972" s="8">
        <v>48149360</v>
      </c>
      <c r="E4972" s="8">
        <v>66240630</v>
      </c>
      <c r="F4972" s="7" t="s">
        <v>3</v>
      </c>
      <c r="G4972" s="7" t="s">
        <v>3</v>
      </c>
      <c r="H4972" s="5">
        <v>5.8712098228298933E-4</v>
      </c>
      <c r="I4972" s="5">
        <v>3.4471104783694225E-7</v>
      </c>
    </row>
    <row r="4973" spans="1:9" hidden="1" outlineLevel="1">
      <c r="A4973" s="7" t="s">
        <v>22487</v>
      </c>
      <c r="B4973" s="7" t="s">
        <v>8772</v>
      </c>
      <c r="C4973" s="7" t="s">
        <v>22401</v>
      </c>
      <c r="D4973" s="8">
        <v>113241000</v>
      </c>
      <c r="E4973" s="8">
        <v>139874000</v>
      </c>
      <c r="F4973" s="7" t="s">
        <v>3</v>
      </c>
      <c r="G4973" s="7" t="s">
        <v>3</v>
      </c>
      <c r="H4973" s="5">
        <v>1.3808317941237016E-3</v>
      </c>
      <c r="I4973" s="5">
        <v>1.9066964436628806E-6</v>
      </c>
    </row>
    <row r="4974" spans="1:9" hidden="1" outlineLevel="1">
      <c r="A4974" s="7" t="s">
        <v>22488</v>
      </c>
      <c r="B4974" s="7" t="s">
        <v>22489</v>
      </c>
      <c r="C4974" s="7" t="s">
        <v>22401</v>
      </c>
      <c r="D4974" s="8">
        <v>34526000</v>
      </c>
      <c r="E4974" s="8">
        <v>75315000</v>
      </c>
      <c r="F4974" s="7" t="s">
        <v>3</v>
      </c>
      <c r="G4974" s="7" t="s">
        <v>3</v>
      </c>
      <c r="H4974" s="5">
        <v>4.2100121443571604E-4</v>
      </c>
      <c r="I4974" s="5">
        <v>1.7724202255634775E-7</v>
      </c>
    </row>
    <row r="4975" spans="1:9" hidden="1" outlineLevel="1">
      <c r="A4975" s="7" t="s">
        <v>22490</v>
      </c>
      <c r="B4975" s="7" t="s">
        <v>22491</v>
      </c>
      <c r="C4975" s="7" t="s">
        <v>22401</v>
      </c>
      <c r="D4975" s="8"/>
      <c r="E4975" s="8"/>
      <c r="F4975" s="7" t="s">
        <v>3</v>
      </c>
      <c r="G4975" s="7" t="s">
        <v>3</v>
      </c>
      <c r="H4975" s="5">
        <v>0</v>
      </c>
      <c r="I4975" s="5">
        <v>0</v>
      </c>
    </row>
    <row r="4976" spans="1:9" hidden="1" outlineLevel="1">
      <c r="A4976" s="7" t="s">
        <v>22492</v>
      </c>
      <c r="B4976" s="7" t="s">
        <v>22493</v>
      </c>
      <c r="C4976" s="7" t="s">
        <v>22401</v>
      </c>
      <c r="D4976" s="8">
        <v>250962000</v>
      </c>
      <c r="E4976" s="8">
        <v>607156000</v>
      </c>
      <c r="F4976" s="7" t="s">
        <v>3</v>
      </c>
      <c r="G4976" s="7" t="s">
        <v>3</v>
      </c>
      <c r="H4976" s="5">
        <v>3.0601664478137106E-3</v>
      </c>
      <c r="I4976" s="5">
        <v>9.364618688324783E-6</v>
      </c>
    </row>
    <row r="4977" spans="1:9" hidden="1" outlineLevel="1">
      <c r="A4977" s="7" t="s">
        <v>22494</v>
      </c>
      <c r="B4977" s="7" t="s">
        <v>22495</v>
      </c>
      <c r="C4977" s="7" t="s">
        <v>22401</v>
      </c>
      <c r="D4977" s="8">
        <v>313934000</v>
      </c>
      <c r="E4977" s="8">
        <v>280721000</v>
      </c>
      <c r="F4977" s="7" t="s">
        <v>3</v>
      </c>
      <c r="G4977" s="7" t="s">
        <v>3</v>
      </c>
      <c r="H4977" s="5">
        <v>3.828030911564099E-3</v>
      </c>
      <c r="I4977" s="5">
        <v>1.4653820659890267E-5</v>
      </c>
    </row>
    <row r="4978" spans="1:9" hidden="1" outlineLevel="1">
      <c r="A4978" s="7" t="s">
        <v>22496</v>
      </c>
      <c r="B4978" s="7" t="s">
        <v>22497</v>
      </c>
      <c r="C4978" s="7" t="s">
        <v>22401</v>
      </c>
      <c r="D4978" s="8"/>
      <c r="E4978" s="8"/>
      <c r="F4978" s="7" t="s">
        <v>3</v>
      </c>
      <c r="G4978" s="7" t="s">
        <v>3</v>
      </c>
      <c r="H4978" s="5">
        <v>0</v>
      </c>
      <c r="I4978" s="5">
        <v>0</v>
      </c>
    </row>
    <row r="4979" spans="1:9" hidden="1" outlineLevel="1">
      <c r="A4979" s="7" t="s">
        <v>22498</v>
      </c>
      <c r="B4979" s="7" t="s">
        <v>22499</v>
      </c>
      <c r="C4979" s="7" t="s">
        <v>22401</v>
      </c>
      <c r="D4979" s="8">
        <v>5658000</v>
      </c>
      <c r="E4979" s="8">
        <v>13148135000</v>
      </c>
      <c r="F4979" s="7" t="s">
        <v>3</v>
      </c>
      <c r="G4979" s="7" t="s">
        <v>3</v>
      </c>
      <c r="H4979" s="5">
        <v>6.899220504191859E-5</v>
      </c>
      <c r="I4979" s="5">
        <v>4.7599243565461369E-9</v>
      </c>
    </row>
    <row r="4980" spans="1:9" hidden="1" outlineLevel="1">
      <c r="A4980" s="7" t="s">
        <v>22500</v>
      </c>
      <c r="B4980" s="7" t="s">
        <v>22501</v>
      </c>
      <c r="C4980" s="7" t="s">
        <v>22401</v>
      </c>
      <c r="D4980" s="8">
        <v>12296000000</v>
      </c>
      <c r="E4980" s="8">
        <v>148810000000</v>
      </c>
      <c r="F4980" s="7" t="s">
        <v>3</v>
      </c>
      <c r="G4980" s="7" t="s">
        <v>3</v>
      </c>
      <c r="H4980" s="5">
        <v>0.14993427946190013</v>
      </c>
      <c r="I4980" s="5">
        <v>2.2480288157759168E-2</v>
      </c>
    </row>
    <row r="4981" spans="1:9" hidden="1" outlineLevel="1">
      <c r="A4981" s="7" t="s">
        <v>22502</v>
      </c>
      <c r="B4981" s="7" t="s">
        <v>22503</v>
      </c>
      <c r="C4981" s="7" t="s">
        <v>22401</v>
      </c>
      <c r="D4981" s="8">
        <v>1811817000</v>
      </c>
      <c r="E4981" s="8">
        <v>5934886000</v>
      </c>
      <c r="F4981" s="7" t="s">
        <v>3</v>
      </c>
      <c r="G4981" s="7" t="s">
        <v>3</v>
      </c>
      <c r="H4981" s="5">
        <v>2.2092833149952956E-2</v>
      </c>
      <c r="I4981" s="5">
        <v>4.8809327659166021E-4</v>
      </c>
    </row>
    <row r="4982" spans="1:9" hidden="1" outlineLevel="1">
      <c r="A4982" s="7" t="s">
        <v>22504</v>
      </c>
      <c r="B4982" s="7" t="s">
        <v>22505</v>
      </c>
      <c r="C4982" s="7" t="s">
        <v>22401</v>
      </c>
      <c r="D4982" s="8">
        <v>279010</v>
      </c>
      <c r="E4982" s="8">
        <v>31141740</v>
      </c>
      <c r="F4982" s="7" t="s">
        <v>3</v>
      </c>
      <c r="G4982" s="7" t="s">
        <v>3</v>
      </c>
      <c r="H4982" s="5">
        <v>3.4021765869115775E-6</v>
      </c>
      <c r="I4982" s="5">
        <v>1.1574805528529311E-11</v>
      </c>
    </row>
    <row r="4983" spans="1:9" hidden="1" outlineLevel="1">
      <c r="A4983" s="7" t="s">
        <v>22506</v>
      </c>
      <c r="B4983" s="7" t="s">
        <v>22507</v>
      </c>
      <c r="C4983" s="7" t="s">
        <v>22401</v>
      </c>
      <c r="D4983" s="8">
        <v>0</v>
      </c>
      <c r="E4983" s="8">
        <v>324560</v>
      </c>
      <c r="F4983" s="7" t="s">
        <v>3</v>
      </c>
      <c r="G4983" s="7" t="s">
        <v>3</v>
      </c>
      <c r="H4983" s="5">
        <v>0</v>
      </c>
      <c r="I4983" s="5">
        <v>0</v>
      </c>
    </row>
    <row r="4984" spans="1:9" hidden="1" outlineLevel="1">
      <c r="A4984" s="7" t="s">
        <v>22508</v>
      </c>
      <c r="B4984" s="7" t="s">
        <v>135</v>
      </c>
      <c r="C4984" s="7" t="s">
        <v>22401</v>
      </c>
      <c r="D4984" s="8">
        <v>7484728000</v>
      </c>
      <c r="E4984" s="8">
        <v>31510894000</v>
      </c>
      <c r="F4984" s="7" t="s">
        <v>3</v>
      </c>
      <c r="G4984" s="7" t="s">
        <v>3</v>
      </c>
      <c r="H4984" s="5">
        <v>9.1266859112582047E-2</v>
      </c>
      <c r="I4984" s="5">
        <v>8.3296395722759001E-3</v>
      </c>
    </row>
    <row r="4985" spans="1:9" hidden="1" outlineLevel="1">
      <c r="A4985" s="7" t="s">
        <v>22509</v>
      </c>
      <c r="B4985" s="7" t="s">
        <v>22510</v>
      </c>
      <c r="C4985" s="7" t="s">
        <v>22401</v>
      </c>
      <c r="D4985" s="8">
        <v>112511000</v>
      </c>
      <c r="E4985" s="8">
        <v>111886000</v>
      </c>
      <c r="F4985" s="7" t="s">
        <v>3</v>
      </c>
      <c r="G4985" s="7" t="s">
        <v>3</v>
      </c>
      <c r="H4985" s="5">
        <v>1.3719303608114709E-3</v>
      </c>
      <c r="I4985" s="5">
        <v>1.8821929149162928E-6</v>
      </c>
    </row>
    <row r="4986" spans="1:9" hidden="1" outlineLevel="1">
      <c r="A4986" s="7" t="s">
        <v>22511</v>
      </c>
      <c r="B4986" s="7" t="s">
        <v>5391</v>
      </c>
      <c r="C4986" s="7" t="s">
        <v>22401</v>
      </c>
      <c r="D4986" s="8">
        <v>1110008000</v>
      </c>
      <c r="E4986" s="8">
        <v>65872745000</v>
      </c>
      <c r="F4986" s="7" t="s">
        <v>3</v>
      </c>
      <c r="G4986" s="7" t="s">
        <v>3</v>
      </c>
      <c r="H4986" s="5">
        <v>1.3535153682249907E-2</v>
      </c>
      <c r="I4986" s="5">
        <v>1.8320038520212322E-4</v>
      </c>
    </row>
    <row r="4987" spans="1:9" hidden="1" outlineLevel="1">
      <c r="A4987" s="7" t="s">
        <v>22512</v>
      </c>
      <c r="B4987" s="7" t="s">
        <v>22513</v>
      </c>
      <c r="C4987" s="7" t="s">
        <v>22401</v>
      </c>
      <c r="D4987" s="8">
        <v>1542284000</v>
      </c>
      <c r="E4987" s="8">
        <v>9302886000</v>
      </c>
      <c r="F4987" s="7" t="s">
        <v>3</v>
      </c>
      <c r="G4987" s="7" t="s">
        <v>3</v>
      </c>
      <c r="H4987" s="5">
        <v>1.880621667742495E-2</v>
      </c>
      <c r="I4987" s="5">
        <v>3.5367378571825634E-4</v>
      </c>
    </row>
    <row r="4988" spans="1:9" hidden="1" outlineLevel="1">
      <c r="A4988" s="7" t="s">
        <v>22514</v>
      </c>
      <c r="B4988" s="7" t="s">
        <v>22515</v>
      </c>
      <c r="C4988" s="7" t="s">
        <v>22401</v>
      </c>
      <c r="D4988" s="8">
        <v>0</v>
      </c>
      <c r="E4988" s="8">
        <v>5325260</v>
      </c>
      <c r="F4988" s="7" t="s">
        <v>3</v>
      </c>
      <c r="G4988" s="7" t="s">
        <v>3</v>
      </c>
      <c r="H4988" s="5">
        <v>0</v>
      </c>
      <c r="I4988" s="5">
        <v>0</v>
      </c>
    </row>
    <row r="4989" spans="1:9" hidden="1" outlineLevel="1">
      <c r="A4989" s="7" t="s">
        <v>22516</v>
      </c>
      <c r="B4989" s="7" t="s">
        <v>22517</v>
      </c>
      <c r="C4989" s="7" t="s">
        <v>22401</v>
      </c>
      <c r="D4989" s="8">
        <v>293954000</v>
      </c>
      <c r="E4989" s="8">
        <v>2668218000</v>
      </c>
      <c r="F4989" s="7" t="s">
        <v>3</v>
      </c>
      <c r="G4989" s="7" t="s">
        <v>3</v>
      </c>
      <c r="H4989" s="5">
        <v>3.5843999011827745E-3</v>
      </c>
      <c r="I4989" s="5">
        <v>1.2847922651599083E-5</v>
      </c>
    </row>
    <row r="4990" spans="1:9" hidden="1" outlineLevel="1">
      <c r="A4990" s="7" t="s">
        <v>22518</v>
      </c>
      <c r="B4990" s="7" t="s">
        <v>22519</v>
      </c>
      <c r="C4990" s="7" t="s">
        <v>22401</v>
      </c>
      <c r="D4990" s="8">
        <v>0</v>
      </c>
      <c r="E4990" s="8">
        <v>287800</v>
      </c>
      <c r="F4990" s="7" t="s">
        <v>3</v>
      </c>
      <c r="G4990" s="7" t="s">
        <v>3</v>
      </c>
      <c r="H4990" s="5">
        <v>0</v>
      </c>
      <c r="I4990" s="5">
        <v>0</v>
      </c>
    </row>
    <row r="4991" spans="1:9" hidden="1" outlineLevel="1">
      <c r="A4991" s="7" t="s">
        <v>22520</v>
      </c>
      <c r="B4991" s="7" t="s">
        <v>22521</v>
      </c>
      <c r="C4991" s="7" t="s">
        <v>22401</v>
      </c>
      <c r="D4991" s="8">
        <v>450598000</v>
      </c>
      <c r="E4991" s="8">
        <v>698773000</v>
      </c>
      <c r="F4991" s="7" t="s">
        <v>3</v>
      </c>
      <c r="G4991" s="7" t="s">
        <v>3</v>
      </c>
      <c r="H4991" s="5">
        <v>5.4944767775677687E-3</v>
      </c>
      <c r="I4991" s="5">
        <v>3.0189275059231493E-5</v>
      </c>
    </row>
    <row r="4992" spans="1:9" hidden="1" outlineLevel="1">
      <c r="A4992" s="7" t="s">
        <v>22522</v>
      </c>
      <c r="B4992" s="7" t="s">
        <v>22523</v>
      </c>
      <c r="C4992" s="7" t="s">
        <v>22401</v>
      </c>
      <c r="D4992" s="8">
        <v>189200</v>
      </c>
      <c r="E4992" s="8">
        <v>1578630</v>
      </c>
      <c r="F4992" s="7" t="s">
        <v>3</v>
      </c>
      <c r="G4992" s="7" t="s">
        <v>3</v>
      </c>
      <c r="H4992" s="5">
        <v>2.3070564146219509E-6</v>
      </c>
      <c r="I4992" s="5">
        <v>5.3225093002482908E-12</v>
      </c>
    </row>
    <row r="4993" spans="1:9" hidden="1" outlineLevel="1">
      <c r="A4993" s="7" t="s">
        <v>22524</v>
      </c>
      <c r="B4993" s="7" t="s">
        <v>22525</v>
      </c>
      <c r="C4993" s="7" t="s">
        <v>22401</v>
      </c>
      <c r="D4993" s="8">
        <v>14112550</v>
      </c>
      <c r="E4993" s="8">
        <v>26273090</v>
      </c>
      <c r="F4993" s="7" t="s">
        <v>3</v>
      </c>
      <c r="G4993" s="7" t="s">
        <v>3</v>
      </c>
      <c r="H4993" s="5">
        <v>1.7208482560345144E-4</v>
      </c>
      <c r="I4993" s="5">
        <v>2.9613187202970295E-8</v>
      </c>
    </row>
    <row r="4994" spans="1:9" hidden="1" outlineLevel="1">
      <c r="A4994" s="7" t="s">
        <v>22526</v>
      </c>
      <c r="B4994" s="7" t="s">
        <v>22527</v>
      </c>
      <c r="C4994" s="7" t="s">
        <v>22401</v>
      </c>
      <c r="D4994" s="8">
        <v>19227240</v>
      </c>
      <c r="E4994" s="8">
        <v>8908820</v>
      </c>
      <c r="F4994" s="7" t="s">
        <v>3</v>
      </c>
      <c r="G4994" s="7" t="s">
        <v>3</v>
      </c>
      <c r="H4994" s="5">
        <v>2.3445204744966045E-4</v>
      </c>
      <c r="I4994" s="5">
        <v>5.4967762553337835E-8</v>
      </c>
    </row>
    <row r="4995" spans="1:9" hidden="1" outlineLevel="1">
      <c r="A4995" s="7" t="s">
        <v>22528</v>
      </c>
      <c r="B4995" s="7" t="s">
        <v>22529</v>
      </c>
      <c r="C4995" s="7" t="s">
        <v>22401</v>
      </c>
      <c r="D4995" s="8">
        <v>281920000</v>
      </c>
      <c r="E4995" s="8">
        <v>435045000</v>
      </c>
      <c r="F4995" s="7" t="s">
        <v>3</v>
      </c>
      <c r="G4995" s="7" t="s">
        <v>3</v>
      </c>
      <c r="H4995" s="5">
        <v>3.4376603827178664E-3</v>
      </c>
      <c r="I4995" s="5">
        <v>1.1817508906907948E-5</v>
      </c>
    </row>
    <row r="4996" spans="1:9" hidden="1" outlineLevel="1">
      <c r="A4996" s="7" t="s">
        <v>22530</v>
      </c>
      <c r="B4996" s="7" t="s">
        <v>22531</v>
      </c>
      <c r="C4996" s="7" t="s">
        <v>22401</v>
      </c>
      <c r="D4996" s="8">
        <v>411040</v>
      </c>
      <c r="E4996" s="8">
        <v>361770</v>
      </c>
      <c r="F4996" s="7" t="s">
        <v>3</v>
      </c>
      <c r="G4996" s="7" t="s">
        <v>3</v>
      </c>
      <c r="H4996" s="5">
        <v>5.0121166419989783E-6</v>
      </c>
      <c r="I4996" s="5">
        <v>2.5121313233003115E-11</v>
      </c>
    </row>
    <row r="4997" spans="1:9" hidden="1" outlineLevel="1">
      <c r="A4997" s="7" t="s">
        <v>22532</v>
      </c>
      <c r="B4997" s="7" t="s">
        <v>22533</v>
      </c>
      <c r="C4997" s="7" t="s">
        <v>22401</v>
      </c>
      <c r="D4997" s="8">
        <v>77332700</v>
      </c>
      <c r="E4997" s="8"/>
      <c r="F4997" s="7" t="s">
        <v>3</v>
      </c>
      <c r="G4997" s="7" t="s">
        <v>3</v>
      </c>
      <c r="H4997" s="5">
        <v>9.4297516699278503E-4</v>
      </c>
      <c r="I4997" s="5">
        <v>8.8920216556507083E-7</v>
      </c>
    </row>
    <row r="4998" spans="1:9" hidden="1" outlineLevel="1">
      <c r="A4998" s="7" t="s">
        <v>22534</v>
      </c>
      <c r="B4998" s="7" t="s">
        <v>5325</v>
      </c>
      <c r="C4998" s="7" t="s">
        <v>22401</v>
      </c>
      <c r="D4998" s="8">
        <v>1560083000</v>
      </c>
      <c r="E4998" s="8">
        <v>23178837000</v>
      </c>
      <c r="F4998" s="7" t="s">
        <v>3</v>
      </c>
      <c r="G4998" s="7" t="s">
        <v>3</v>
      </c>
      <c r="H4998" s="5">
        <v>1.9023253131567955E-2</v>
      </c>
      <c r="I4998" s="5">
        <v>3.6188415970770998E-4</v>
      </c>
    </row>
    <row r="4999" spans="1:9" hidden="1" outlineLevel="1">
      <c r="A4999" s="7" t="s">
        <v>22535</v>
      </c>
      <c r="B4999" s="7" t="s">
        <v>22536</v>
      </c>
      <c r="C4999" s="7" t="s">
        <v>22401</v>
      </c>
      <c r="D4999" s="8">
        <v>405465000</v>
      </c>
      <c r="E4999" s="8">
        <v>257473000</v>
      </c>
      <c r="F4999" s="7" t="s">
        <v>3</v>
      </c>
      <c r="G4999" s="7" t="s">
        <v>3</v>
      </c>
      <c r="H4999" s="5">
        <v>4.9441365177309154E-3</v>
      </c>
      <c r="I4999" s="5">
        <v>2.4444485905960384E-5</v>
      </c>
    </row>
    <row r="5000" spans="1:9" hidden="1" outlineLevel="1">
      <c r="A5000" s="7" t="s">
        <v>22537</v>
      </c>
      <c r="B5000" s="7" t="s">
        <v>22538</v>
      </c>
      <c r="C5000" s="7" t="s">
        <v>22401</v>
      </c>
      <c r="D5000" s="8">
        <v>828701000</v>
      </c>
      <c r="E5000" s="8">
        <v>849452000</v>
      </c>
      <c r="F5000" s="7" t="s">
        <v>3</v>
      </c>
      <c r="G5000" s="7" t="s">
        <v>3</v>
      </c>
      <c r="H5000" s="5">
        <v>1.0104968064765461E-2</v>
      </c>
      <c r="I5000" s="5">
        <v>1.0211037958992982E-4</v>
      </c>
    </row>
    <row r="5001" spans="1:9" hidden="1" outlineLevel="1">
      <c r="A5001" s="7" t="s">
        <v>22539</v>
      </c>
      <c r="B5001" s="7" t="s">
        <v>22540</v>
      </c>
      <c r="C5001" s="7" t="s">
        <v>22401</v>
      </c>
      <c r="D5001" s="8">
        <v>3880300000</v>
      </c>
      <c r="E5001" s="8">
        <v>35994300000</v>
      </c>
      <c r="F5001" s="7" t="s">
        <v>3</v>
      </c>
      <c r="G5001" s="7" t="s">
        <v>3</v>
      </c>
      <c r="H5001" s="5">
        <v>4.7315385864997651E-2</v>
      </c>
      <c r="I5001" s="5">
        <v>2.2387457395536196E-3</v>
      </c>
    </row>
    <row r="5002" spans="1:9" hidden="1" outlineLevel="1">
      <c r="A5002" s="7" t="s">
        <v>22541</v>
      </c>
      <c r="B5002" s="7" t="s">
        <v>22542</v>
      </c>
      <c r="C5002" s="7" t="s">
        <v>22401</v>
      </c>
      <c r="D5002" s="8">
        <v>193894000</v>
      </c>
      <c r="E5002" s="8">
        <v>53344062000</v>
      </c>
      <c r="F5002" s="7" t="s">
        <v>3</v>
      </c>
      <c r="G5002" s="7" t="s">
        <v>3</v>
      </c>
      <c r="H5002" s="5">
        <v>2.3642938501940197E-3</v>
      </c>
      <c r="I5002" s="5">
        <v>5.589885410065262E-6</v>
      </c>
    </row>
    <row r="5003" spans="1:9" hidden="1" outlineLevel="1">
      <c r="A5003" s="7" t="s">
        <v>22543</v>
      </c>
      <c r="B5003" s="7" t="s">
        <v>22544</v>
      </c>
      <c r="C5003" s="7" t="s">
        <v>22401</v>
      </c>
      <c r="D5003" s="8"/>
      <c r="E5003" s="8"/>
      <c r="F5003" s="7" t="s">
        <v>3</v>
      </c>
      <c r="G5003" s="7" t="s">
        <v>3</v>
      </c>
      <c r="H5003" s="5">
        <v>0</v>
      </c>
      <c r="I5003" s="5">
        <v>0</v>
      </c>
    </row>
    <row r="5004" spans="1:9" hidden="1" outlineLevel="1">
      <c r="A5004" s="7" t="s">
        <v>22545</v>
      </c>
      <c r="B5004" s="7" t="s">
        <v>22546</v>
      </c>
      <c r="C5004" s="7" t="s">
        <v>22401</v>
      </c>
      <c r="D5004" s="8">
        <v>69472000</v>
      </c>
      <c r="E5004" s="8">
        <v>99696000</v>
      </c>
      <c r="F5004" s="7" t="s">
        <v>3</v>
      </c>
      <c r="G5004" s="7" t="s">
        <v>3</v>
      </c>
      <c r="H5004" s="5">
        <v>8.471238014620305E-4</v>
      </c>
      <c r="I5004" s="5">
        <v>7.1761873500348163E-7</v>
      </c>
    </row>
    <row r="5005" spans="1:9" hidden="1" outlineLevel="1">
      <c r="A5005" s="7" t="s">
        <v>22547</v>
      </c>
      <c r="B5005" s="7" t="s">
        <v>22548</v>
      </c>
      <c r="C5005" s="7" t="s">
        <v>22401</v>
      </c>
      <c r="D5005" s="8">
        <v>0</v>
      </c>
      <c r="E5005" s="8">
        <v>184855910</v>
      </c>
      <c r="F5005" s="7" t="s">
        <v>3</v>
      </c>
      <c r="G5005" s="7" t="s">
        <v>3</v>
      </c>
      <c r="H5005" s="5">
        <v>0</v>
      </c>
      <c r="I5005" s="5">
        <v>0</v>
      </c>
    </row>
    <row r="5006" spans="1:9" hidden="1" outlineLevel="1">
      <c r="A5006" s="7" t="s">
        <v>22549</v>
      </c>
      <c r="B5006" s="7" t="s">
        <v>22550</v>
      </c>
      <c r="C5006" s="7" t="s">
        <v>22401</v>
      </c>
      <c r="D5006" s="8">
        <v>259142000</v>
      </c>
      <c r="E5006" s="8">
        <v>266987000</v>
      </c>
      <c r="F5006" s="7" t="s">
        <v>3</v>
      </c>
      <c r="G5006" s="7" t="s">
        <v>3</v>
      </c>
      <c r="H5006" s="5">
        <v>3.1599112758877463E-3</v>
      </c>
      <c r="I5006" s="5">
        <v>9.985039271482525E-6</v>
      </c>
    </row>
    <row r="5007" spans="1:9" hidden="1" outlineLevel="1">
      <c r="A5007" s="7" t="s">
        <v>22551</v>
      </c>
      <c r="B5007" s="7" t="s">
        <v>22552</v>
      </c>
      <c r="C5007" s="7" t="s">
        <v>22401</v>
      </c>
      <c r="D5007" s="8">
        <v>603889000</v>
      </c>
      <c r="E5007" s="8">
        <v>21641253000</v>
      </c>
      <c r="F5007" s="7" t="s">
        <v>3</v>
      </c>
      <c r="G5007" s="7" t="s">
        <v>3</v>
      </c>
      <c r="H5007" s="5">
        <v>7.3636680294378188E-3</v>
      </c>
      <c r="I5007" s="5">
        <v>5.4223606847764652E-5</v>
      </c>
    </row>
    <row r="5008" spans="1:9" hidden="1" outlineLevel="1">
      <c r="A5008" s="7" t="s">
        <v>22553</v>
      </c>
      <c r="B5008" s="7" t="s">
        <v>22554</v>
      </c>
      <c r="C5008" s="7" t="s">
        <v>22401</v>
      </c>
      <c r="D5008" s="8">
        <v>72173000</v>
      </c>
      <c r="E5008" s="8">
        <v>910399000</v>
      </c>
      <c r="F5008" s="7" t="s">
        <v>3</v>
      </c>
      <c r="G5008" s="7" t="s">
        <v>3</v>
      </c>
      <c r="H5008" s="5">
        <v>8.8005910471728355E-4</v>
      </c>
      <c r="I5008" s="5">
        <v>7.7450402779578666E-7</v>
      </c>
    </row>
    <row r="5009" spans="1:9" hidden="1" outlineLevel="1">
      <c r="A5009" s="7" t="s">
        <v>22555</v>
      </c>
      <c r="B5009" s="7" t="s">
        <v>22556</v>
      </c>
      <c r="C5009" s="7" t="s">
        <v>22401</v>
      </c>
      <c r="D5009" s="8"/>
      <c r="E5009" s="8"/>
      <c r="F5009" s="7" t="s">
        <v>3</v>
      </c>
      <c r="G5009" s="7" t="s">
        <v>3</v>
      </c>
      <c r="H5009" s="5">
        <v>0</v>
      </c>
      <c r="I5009" s="5">
        <v>0</v>
      </c>
    </row>
    <row r="5010" spans="1:9" hidden="1" outlineLevel="1">
      <c r="A5010" s="7" t="s">
        <v>22557</v>
      </c>
      <c r="B5010" s="7" t="s">
        <v>22558</v>
      </c>
      <c r="C5010" s="7" t="s">
        <v>22401</v>
      </c>
      <c r="D5010" s="8">
        <v>103206060</v>
      </c>
      <c r="E5010" s="8">
        <v>114147840</v>
      </c>
      <c r="F5010" s="7" t="s">
        <v>3</v>
      </c>
      <c r="G5010" s="7" t="s">
        <v>3</v>
      </c>
      <c r="H5010" s="5">
        <v>1.2584683020658452E-3</v>
      </c>
      <c r="I5010" s="5">
        <v>1.5837424673044914E-6</v>
      </c>
    </row>
    <row r="5011" spans="1:9" hidden="1" outlineLevel="1">
      <c r="A5011" s="7" t="s">
        <v>22559</v>
      </c>
      <c r="B5011" s="7" t="s">
        <v>22560</v>
      </c>
      <c r="C5011" s="7" t="s">
        <v>22401</v>
      </c>
      <c r="D5011" s="8">
        <v>17288000</v>
      </c>
      <c r="E5011" s="8">
        <v>49230000</v>
      </c>
      <c r="F5011" s="7" t="s">
        <v>3</v>
      </c>
      <c r="G5011" s="7" t="s">
        <v>3</v>
      </c>
      <c r="H5011" s="5">
        <v>2.1080545082444125E-4</v>
      </c>
      <c r="I5011" s="5">
        <v>4.443893809729592E-8</v>
      </c>
    </row>
    <row r="5012" spans="1:9" collapsed="1">
      <c r="A5012" s="7"/>
      <c r="B5012" s="7"/>
      <c r="C5012" s="7"/>
      <c r="D5012" s="8"/>
      <c r="E5012" s="8"/>
      <c r="F5012" s="7"/>
      <c r="G5012" s="7"/>
      <c r="H5012" s="5"/>
      <c r="I5012" s="5"/>
    </row>
    <row r="5013" spans="1:9" s="17" customFormat="1">
      <c r="A5013" s="22"/>
      <c r="B5013" s="22" t="s">
        <v>22401</v>
      </c>
      <c r="C5013" s="22"/>
      <c r="D5013" s="20">
        <v>82009264620</v>
      </c>
      <c r="E5013" s="20"/>
      <c r="F5013" s="22"/>
      <c r="G5013" s="22"/>
      <c r="H5013" s="13" t="s">
        <v>13493</v>
      </c>
      <c r="I5013" s="20">
        <v>767.44937557330809</v>
      </c>
    </row>
    <row r="5014" spans="1:9">
      <c r="A5014" s="7"/>
      <c r="B5014" s="7"/>
      <c r="C5014" s="7"/>
      <c r="D5014" s="8"/>
      <c r="E5014" s="8"/>
      <c r="F5014" s="7"/>
      <c r="G5014" s="7"/>
      <c r="H5014" s="5"/>
      <c r="I5014" s="5"/>
    </row>
    <row r="5015" spans="1:9" hidden="1" outlineLevel="1">
      <c r="A5015" s="7" t="s">
        <v>22561</v>
      </c>
      <c r="B5015" s="7" t="s">
        <v>1256</v>
      </c>
      <c r="C5015" s="7" t="s">
        <v>22562</v>
      </c>
      <c r="D5015" s="8">
        <v>788985000</v>
      </c>
      <c r="E5015" s="8">
        <v>1192298000</v>
      </c>
      <c r="F5015" s="7" t="s">
        <v>3</v>
      </c>
      <c r="G5015" s="7" t="s">
        <v>3</v>
      </c>
      <c r="H5015" s="5">
        <v>3.2604511975537469E-3</v>
      </c>
      <c r="I5015" s="5">
        <v>1.0630542011629663E-5</v>
      </c>
    </row>
    <row r="5016" spans="1:9" hidden="1" outlineLevel="1">
      <c r="A5016" s="7" t="s">
        <v>22563</v>
      </c>
      <c r="B5016" s="7" t="s">
        <v>1091</v>
      </c>
      <c r="C5016" s="7" t="s">
        <v>22562</v>
      </c>
      <c r="D5016" s="8">
        <v>1097545000</v>
      </c>
      <c r="E5016" s="8">
        <v>1323301000</v>
      </c>
      <c r="F5016" s="7" t="s">
        <v>3</v>
      </c>
      <c r="G5016" s="7" t="s">
        <v>3</v>
      </c>
      <c r="H5016" s="5">
        <v>4.5355639329253752E-3</v>
      </c>
      <c r="I5016" s="5">
        <v>2.0571340189653499E-5</v>
      </c>
    </row>
    <row r="5017" spans="1:9" hidden="1" outlineLevel="1">
      <c r="A5017" s="7" t="s">
        <v>22564</v>
      </c>
      <c r="B5017" s="7" t="s">
        <v>22565</v>
      </c>
      <c r="C5017" s="7" t="s">
        <v>22562</v>
      </c>
      <c r="D5017" s="8">
        <v>6834000</v>
      </c>
      <c r="E5017" s="8">
        <v>3701000</v>
      </c>
      <c r="F5017" s="7" t="s">
        <v>3</v>
      </c>
      <c r="G5017" s="7" t="s">
        <v>3</v>
      </c>
      <c r="H5017" s="5">
        <v>2.8241251080923349E-5</v>
      </c>
      <c r="I5017" s="5">
        <v>7.9756826261575424E-10</v>
      </c>
    </row>
    <row r="5018" spans="1:9" hidden="1" outlineLevel="1">
      <c r="A5018" s="7" t="s">
        <v>22566</v>
      </c>
      <c r="B5018" s="7" t="s">
        <v>22567</v>
      </c>
      <c r="C5018" s="7" t="s">
        <v>22562</v>
      </c>
      <c r="D5018" s="8">
        <v>32000</v>
      </c>
      <c r="E5018" s="8">
        <v>3634000</v>
      </c>
      <c r="F5018" s="7" t="s">
        <v>3</v>
      </c>
      <c r="G5018" s="7" t="s">
        <v>3</v>
      </c>
      <c r="H5018" s="5">
        <v>1.3223881103154041E-7</v>
      </c>
      <c r="I5018" s="5">
        <v>1.7487103143035452E-14</v>
      </c>
    </row>
    <row r="5019" spans="1:9" hidden="1" outlineLevel="1">
      <c r="A5019" s="7" t="s">
        <v>22568</v>
      </c>
      <c r="B5019" s="7" t="s">
        <v>22569</v>
      </c>
      <c r="C5019" s="7" t="s">
        <v>22562</v>
      </c>
      <c r="D5019" s="8">
        <v>182000</v>
      </c>
      <c r="E5019" s="8">
        <v>535000</v>
      </c>
      <c r="F5019" s="7" t="s">
        <v>3</v>
      </c>
      <c r="G5019" s="7" t="s">
        <v>3</v>
      </c>
      <c r="H5019" s="5">
        <v>7.5210823774188608E-7</v>
      </c>
      <c r="I5019" s="5">
        <v>5.6566680127920546E-13</v>
      </c>
    </row>
    <row r="5020" spans="1:9" hidden="1" outlineLevel="1">
      <c r="A5020" s="7" t="s">
        <v>22570</v>
      </c>
      <c r="B5020" s="7" t="s">
        <v>22571</v>
      </c>
      <c r="C5020" s="7" t="s">
        <v>22562</v>
      </c>
      <c r="D5020" s="8"/>
      <c r="E5020" s="8"/>
      <c r="F5020" s="7" t="s">
        <v>3</v>
      </c>
      <c r="G5020" s="7" t="s">
        <v>3</v>
      </c>
      <c r="H5020" s="5">
        <v>0</v>
      </c>
      <c r="I5020" s="5">
        <v>0</v>
      </c>
    </row>
    <row r="5021" spans="1:9" hidden="1" outlineLevel="1">
      <c r="A5021" s="7" t="s">
        <v>22572</v>
      </c>
      <c r="B5021" s="7" t="s">
        <v>9190</v>
      </c>
      <c r="C5021" s="7" t="s">
        <v>22562</v>
      </c>
      <c r="D5021" s="8">
        <v>1210053000</v>
      </c>
      <c r="E5021" s="8">
        <v>1624292000</v>
      </c>
      <c r="F5021" s="7" t="s">
        <v>3</v>
      </c>
      <c r="G5021" s="7" t="s">
        <v>3</v>
      </c>
      <c r="H5021" s="5">
        <v>5.0004990626608924E-3</v>
      </c>
      <c r="I5021" s="5">
        <v>2.5004990875672464E-5</v>
      </c>
    </row>
    <row r="5022" spans="1:9" hidden="1" outlineLevel="1">
      <c r="A5022" s="7" t="s">
        <v>22573</v>
      </c>
      <c r="B5022" s="7" t="s">
        <v>22574</v>
      </c>
      <c r="C5022" s="7" t="s">
        <v>22562</v>
      </c>
      <c r="D5022" s="8">
        <v>50347000</v>
      </c>
      <c r="E5022" s="8">
        <v>83724000</v>
      </c>
      <c r="F5022" s="7" t="s">
        <v>3</v>
      </c>
      <c r="G5022" s="7" t="s">
        <v>3</v>
      </c>
      <c r="H5022" s="5">
        <v>2.0805710684390513E-4</v>
      </c>
      <c r="I5022" s="5">
        <v>4.3287759708256157E-8</v>
      </c>
    </row>
    <row r="5023" spans="1:9" hidden="1" outlineLevel="1">
      <c r="A5023" s="7" t="s">
        <v>22575</v>
      </c>
      <c r="B5023" s="7" t="s">
        <v>22576</v>
      </c>
      <c r="C5023" s="7" t="s">
        <v>22562</v>
      </c>
      <c r="D5023" s="8"/>
      <c r="E5023" s="8"/>
      <c r="F5023" s="7" t="s">
        <v>3</v>
      </c>
      <c r="G5023" s="7" t="s">
        <v>3</v>
      </c>
      <c r="H5023" s="5">
        <v>0</v>
      </c>
      <c r="I5023" s="5">
        <v>0</v>
      </c>
    </row>
    <row r="5024" spans="1:9" hidden="1" outlineLevel="1">
      <c r="A5024" s="7" t="s">
        <v>22577</v>
      </c>
      <c r="B5024" s="7" t="s">
        <v>22578</v>
      </c>
      <c r="C5024" s="7" t="s">
        <v>22562</v>
      </c>
      <c r="D5024" s="8">
        <v>8784000</v>
      </c>
      <c r="E5024" s="8">
        <v>5522000</v>
      </c>
      <c r="F5024" s="7" t="s">
        <v>3</v>
      </c>
      <c r="G5024" s="7" t="s">
        <v>3</v>
      </c>
      <c r="H5024" s="5">
        <v>3.6299553628157843E-5</v>
      </c>
      <c r="I5024" s="5">
        <v>1.3176575936035073E-9</v>
      </c>
    </row>
    <row r="5025" spans="1:9" hidden="1" outlineLevel="1">
      <c r="A5025" s="7" t="s">
        <v>22579</v>
      </c>
      <c r="B5025" s="7" t="s">
        <v>22580</v>
      </c>
      <c r="C5025" s="7" t="s">
        <v>22562</v>
      </c>
      <c r="D5025" s="8">
        <v>92793000000</v>
      </c>
      <c r="E5025" s="8">
        <v>117532000000</v>
      </c>
      <c r="F5025" s="7" t="s">
        <v>3</v>
      </c>
      <c r="G5025" s="7" t="s">
        <v>3</v>
      </c>
      <c r="H5025" s="5">
        <v>0.38346362475155404</v>
      </c>
      <c r="I5025" s="5">
        <v>0.14704435150760065</v>
      </c>
    </row>
    <row r="5026" spans="1:9" hidden="1" outlineLevel="1">
      <c r="A5026" s="7" t="s">
        <v>22581</v>
      </c>
      <c r="B5026" s="7" t="s">
        <v>9834</v>
      </c>
      <c r="C5026" s="7" t="s">
        <v>22562</v>
      </c>
      <c r="D5026" s="8">
        <v>1327523000</v>
      </c>
      <c r="E5026" s="8">
        <v>944500000</v>
      </c>
      <c r="F5026" s="7" t="s">
        <v>3</v>
      </c>
      <c r="G5026" s="7" t="s">
        <v>3</v>
      </c>
      <c r="H5026" s="5">
        <v>5.4859394730319882E-3</v>
      </c>
      <c r="I5026" s="5">
        <v>3.0095531901770488E-5</v>
      </c>
    </row>
    <row r="5027" spans="1:9" hidden="1" outlineLevel="1">
      <c r="A5027" s="7" t="s">
        <v>22582</v>
      </c>
      <c r="B5027" s="7" t="s">
        <v>2037</v>
      </c>
      <c r="C5027" s="7" t="s">
        <v>22562</v>
      </c>
      <c r="D5027" s="8">
        <v>1447251000</v>
      </c>
      <c r="E5027" s="8">
        <v>1322991000</v>
      </c>
      <c r="F5027" s="7" t="s">
        <v>3</v>
      </c>
      <c r="G5027" s="7" t="s">
        <v>3</v>
      </c>
      <c r="H5027" s="5">
        <v>5.9807109845064965E-3</v>
      </c>
      <c r="I5027" s="5">
        <v>3.576890388019667E-5</v>
      </c>
    </row>
    <row r="5028" spans="1:9" hidden="1" outlineLevel="1">
      <c r="A5028" s="7" t="s">
        <v>22583</v>
      </c>
      <c r="B5028" s="7" t="s">
        <v>148</v>
      </c>
      <c r="C5028" s="7" t="s">
        <v>22562</v>
      </c>
      <c r="D5028" s="8">
        <v>112171000</v>
      </c>
      <c r="E5028" s="8">
        <v>22637000</v>
      </c>
      <c r="F5028" s="7" t="s">
        <v>3</v>
      </c>
      <c r="G5028" s="7" t="s">
        <v>3</v>
      </c>
      <c r="H5028" s="5">
        <v>4.635424897568412E-4</v>
      </c>
      <c r="I5028" s="5">
        <v>2.1487163980997124E-7</v>
      </c>
    </row>
    <row r="5029" spans="1:9" hidden="1" outlineLevel="1">
      <c r="A5029" s="7" t="s">
        <v>22584</v>
      </c>
      <c r="B5029" s="7" t="s">
        <v>22585</v>
      </c>
      <c r="C5029" s="7" t="s">
        <v>22562</v>
      </c>
      <c r="D5029" s="8">
        <v>8295000</v>
      </c>
      <c r="E5029" s="8">
        <v>6120000</v>
      </c>
      <c r="F5029" s="7" t="s">
        <v>3</v>
      </c>
      <c r="G5029" s="7" t="s">
        <v>3</v>
      </c>
      <c r="H5029" s="5">
        <v>3.4278779297082112E-5</v>
      </c>
      <c r="I5029" s="5">
        <v>1.1750347100980653E-9</v>
      </c>
    </row>
    <row r="5030" spans="1:9" hidden="1" outlineLevel="1">
      <c r="A5030" s="7" t="s">
        <v>22586</v>
      </c>
      <c r="B5030" s="7" t="s">
        <v>1682</v>
      </c>
      <c r="C5030" s="7" t="s">
        <v>22562</v>
      </c>
      <c r="D5030" s="8">
        <v>84619000</v>
      </c>
      <c r="E5030" s="8">
        <v>46307000</v>
      </c>
      <c r="F5030" s="7" t="s">
        <v>3</v>
      </c>
      <c r="G5030" s="7" t="s">
        <v>3</v>
      </c>
      <c r="H5030" s="5">
        <v>3.4968487345868489E-4</v>
      </c>
      <c r="I5030" s="5">
        <v>1.2227951072581647E-7</v>
      </c>
    </row>
    <row r="5031" spans="1:9" hidden="1" outlineLevel="1">
      <c r="A5031" s="7" t="s">
        <v>22587</v>
      </c>
      <c r="B5031" s="7" t="s">
        <v>22588</v>
      </c>
      <c r="C5031" s="7" t="s">
        <v>22562</v>
      </c>
      <c r="D5031" s="8">
        <v>127562000</v>
      </c>
      <c r="E5031" s="8">
        <v>73820000</v>
      </c>
      <c r="F5031" s="7" t="s">
        <v>3</v>
      </c>
      <c r="G5031" s="7" t="s">
        <v>3</v>
      </c>
      <c r="H5031" s="5">
        <v>5.2714522540016741E-4</v>
      </c>
      <c r="I5031" s="5">
        <v>2.7788208866219331E-7</v>
      </c>
    </row>
    <row r="5032" spans="1:9" hidden="1" outlineLevel="1">
      <c r="A5032" s="7" t="s">
        <v>22589</v>
      </c>
      <c r="B5032" s="7" t="s">
        <v>7895</v>
      </c>
      <c r="C5032" s="7" t="s">
        <v>22562</v>
      </c>
      <c r="D5032" s="8">
        <v>3564562000</v>
      </c>
      <c r="E5032" s="8">
        <v>3359138000</v>
      </c>
      <c r="F5032" s="7" t="s">
        <v>3</v>
      </c>
      <c r="G5032" s="7" t="s">
        <v>3</v>
      </c>
      <c r="H5032" s="5">
        <v>1.4730420022756555E-2</v>
      </c>
      <c r="I5032" s="5">
        <v>2.1698527404682722E-4</v>
      </c>
    </row>
    <row r="5033" spans="1:9" hidden="1" outlineLevel="1">
      <c r="A5033" s="7" t="s">
        <v>22590</v>
      </c>
      <c r="B5033" s="7" t="s">
        <v>1167</v>
      </c>
      <c r="C5033" s="7" t="s">
        <v>22562</v>
      </c>
      <c r="D5033" s="8">
        <v>1580932000</v>
      </c>
      <c r="E5033" s="8">
        <v>3209556000</v>
      </c>
      <c r="F5033" s="7" t="s">
        <v>3</v>
      </c>
      <c r="G5033" s="7" t="s">
        <v>3</v>
      </c>
      <c r="H5033" s="5">
        <v>6.5331427500536013E-3</v>
      </c>
      <c r="I5033" s="5">
        <v>4.2681954192577931E-5</v>
      </c>
    </row>
    <row r="5034" spans="1:9" hidden="1" outlineLevel="1">
      <c r="A5034" s="7" t="s">
        <v>22591</v>
      </c>
      <c r="B5034" s="7" t="s">
        <v>22592</v>
      </c>
      <c r="C5034" s="7" t="s">
        <v>22562</v>
      </c>
      <c r="D5034" s="8">
        <v>1371000</v>
      </c>
      <c r="E5034" s="8">
        <v>4797000</v>
      </c>
      <c r="F5034" s="7" t="s">
        <v>3</v>
      </c>
      <c r="G5034" s="7" t="s">
        <v>3</v>
      </c>
      <c r="H5034" s="5">
        <v>5.6656065601325595E-6</v>
      </c>
      <c r="I5034" s="5">
        <v>3.2099097694217093E-11</v>
      </c>
    </row>
    <row r="5035" spans="1:9" hidden="1" outlineLevel="1">
      <c r="A5035" s="7" t="s">
        <v>22593</v>
      </c>
      <c r="B5035" s="7" t="s">
        <v>22594</v>
      </c>
      <c r="C5035" s="7" t="s">
        <v>22562</v>
      </c>
      <c r="D5035" s="8">
        <v>2930000</v>
      </c>
      <c r="E5035" s="8">
        <v>1781000</v>
      </c>
      <c r="F5035" s="7" t="s">
        <v>3</v>
      </c>
      <c r="G5035" s="7" t="s">
        <v>3</v>
      </c>
      <c r="H5035" s="5">
        <v>1.2108116135075418E-5</v>
      </c>
      <c r="I5035" s="5">
        <v>1.4660647634047367E-10</v>
      </c>
    </row>
    <row r="5036" spans="1:9" hidden="1" outlineLevel="1">
      <c r="A5036" s="7" t="s">
        <v>22595</v>
      </c>
      <c r="B5036" s="7" t="s">
        <v>2755</v>
      </c>
      <c r="C5036" s="7" t="s">
        <v>22562</v>
      </c>
      <c r="D5036" s="8">
        <v>12998000000</v>
      </c>
      <c r="E5036" s="8">
        <v>11389000000</v>
      </c>
      <c r="F5036" s="7" t="s">
        <v>3</v>
      </c>
      <c r="G5036" s="7" t="s">
        <v>3</v>
      </c>
      <c r="H5036" s="5">
        <v>5.3713752055873816E-2</v>
      </c>
      <c r="I5036" s="5">
        <v>2.8851671599198886E-3</v>
      </c>
    </row>
    <row r="5037" spans="1:9" hidden="1" outlineLevel="1">
      <c r="A5037" s="7" t="s">
        <v>22596</v>
      </c>
      <c r="B5037" s="7" t="s">
        <v>22597</v>
      </c>
      <c r="C5037" s="7" t="s">
        <v>22562</v>
      </c>
      <c r="D5037" s="8">
        <v>6691000</v>
      </c>
      <c r="E5037" s="8">
        <v>6274000</v>
      </c>
      <c r="F5037" s="7" t="s">
        <v>3</v>
      </c>
      <c r="G5037" s="7" t="s">
        <v>3</v>
      </c>
      <c r="H5037" s="5">
        <v>2.765030889412615E-5</v>
      </c>
      <c r="I5037" s="5">
        <v>7.6453958194059169E-10</v>
      </c>
    </row>
    <row r="5038" spans="1:9" hidden="1" outlineLevel="1">
      <c r="A5038" s="7" t="s">
        <v>22598</v>
      </c>
      <c r="B5038" s="7" t="s">
        <v>22599</v>
      </c>
      <c r="C5038" s="7" t="s">
        <v>22562</v>
      </c>
      <c r="D5038" s="8">
        <v>71171000</v>
      </c>
      <c r="E5038" s="8">
        <v>62386000</v>
      </c>
      <c r="F5038" s="7" t="s">
        <v>3</v>
      </c>
      <c r="G5038" s="7" t="s">
        <v>3</v>
      </c>
      <c r="H5038" s="5">
        <v>2.9411151312268004E-4</v>
      </c>
      <c r="I5038" s="5">
        <v>8.6501582151312386E-8</v>
      </c>
    </row>
    <row r="5039" spans="1:9" hidden="1" outlineLevel="1">
      <c r="A5039" s="7" t="s">
        <v>22600</v>
      </c>
      <c r="B5039" s="7" t="s">
        <v>22601</v>
      </c>
      <c r="C5039" s="7" t="s">
        <v>22562</v>
      </c>
      <c r="D5039" s="8">
        <v>8526000</v>
      </c>
      <c r="E5039" s="8">
        <v>15164000</v>
      </c>
      <c r="F5039" s="7" t="s">
        <v>3</v>
      </c>
      <c r="G5039" s="7" t="s">
        <v>3</v>
      </c>
      <c r="H5039" s="5">
        <v>3.5233378214216049E-5</v>
      </c>
      <c r="I5039" s="5">
        <v>1.2413909403859942E-9</v>
      </c>
    </row>
    <row r="5040" spans="1:9" hidden="1" outlineLevel="1">
      <c r="A5040" s="7" t="s">
        <v>22602</v>
      </c>
      <c r="B5040" s="7" t="s">
        <v>22603</v>
      </c>
      <c r="C5040" s="7" t="s">
        <v>22562</v>
      </c>
      <c r="D5040" s="8">
        <v>21924000</v>
      </c>
      <c r="E5040" s="8">
        <v>19332000</v>
      </c>
      <c r="F5040" s="7" t="s">
        <v>3</v>
      </c>
      <c r="G5040" s="7" t="s">
        <v>3</v>
      </c>
      <c r="H5040" s="5">
        <v>9.060011540798412E-5</v>
      </c>
      <c r="I5040" s="5">
        <v>8.2083809119400416E-9</v>
      </c>
    </row>
    <row r="5041" spans="1:9" hidden="1" outlineLevel="1">
      <c r="A5041" s="7" t="s">
        <v>22604</v>
      </c>
      <c r="B5041" s="7" t="s">
        <v>184</v>
      </c>
      <c r="C5041" s="7" t="s">
        <v>22562</v>
      </c>
      <c r="D5041" s="8">
        <v>233610000</v>
      </c>
      <c r="E5041" s="8">
        <v>137297000</v>
      </c>
      <c r="F5041" s="7" t="s">
        <v>3</v>
      </c>
      <c r="G5041" s="7" t="s">
        <v>3</v>
      </c>
      <c r="H5041" s="5">
        <v>9.6538464515869232E-4</v>
      </c>
      <c r="I5041" s="5">
        <v>9.3196751310817429E-7</v>
      </c>
    </row>
    <row r="5042" spans="1:9" hidden="1" outlineLevel="1">
      <c r="A5042" s="7" t="s">
        <v>22605</v>
      </c>
      <c r="B5042" s="7" t="s">
        <v>22606</v>
      </c>
      <c r="C5042" s="7" t="s">
        <v>22562</v>
      </c>
      <c r="D5042" s="8">
        <v>474470000</v>
      </c>
      <c r="E5042" s="8">
        <v>738252000</v>
      </c>
      <c r="F5042" s="7" t="s">
        <v>3</v>
      </c>
      <c r="G5042" s="7" t="s">
        <v>3</v>
      </c>
      <c r="H5042" s="5">
        <v>1.9607296459417181E-3</v>
      </c>
      <c r="I5042" s="5">
        <v>3.844460744474735E-6</v>
      </c>
    </row>
    <row r="5043" spans="1:9" hidden="1" outlineLevel="1">
      <c r="A5043" s="7" t="s">
        <v>22607</v>
      </c>
      <c r="B5043" s="7" t="s">
        <v>22608</v>
      </c>
      <c r="C5043" s="7" t="s">
        <v>22562</v>
      </c>
      <c r="D5043" s="8">
        <v>130347000</v>
      </c>
      <c r="E5043" s="8">
        <v>45149000</v>
      </c>
      <c r="F5043" s="7" t="s">
        <v>3</v>
      </c>
      <c r="G5043" s="7" t="s">
        <v>3</v>
      </c>
      <c r="H5043" s="5">
        <v>5.3865413442275619E-4</v>
      </c>
      <c r="I5043" s="5">
        <v>2.901482765307287E-7</v>
      </c>
    </row>
    <row r="5044" spans="1:9" hidden="1" outlineLevel="1">
      <c r="A5044" s="7" t="s">
        <v>22609</v>
      </c>
      <c r="B5044" s="7" t="s">
        <v>1252</v>
      </c>
      <c r="C5044" s="7" t="s">
        <v>22562</v>
      </c>
      <c r="D5044" s="8">
        <v>332533000</v>
      </c>
      <c r="E5044" s="8">
        <v>703061000</v>
      </c>
      <c r="F5044" s="7" t="s">
        <v>3</v>
      </c>
      <c r="G5044" s="7" t="s">
        <v>3</v>
      </c>
      <c r="H5044" s="5">
        <v>1.3741802671484757E-3</v>
      </c>
      <c r="I5044" s="5">
        <v>1.888371406620256E-6</v>
      </c>
    </row>
    <row r="5045" spans="1:9" hidden="1" outlineLevel="1">
      <c r="A5045" s="7" t="s">
        <v>22610</v>
      </c>
      <c r="B5045" s="7" t="s">
        <v>22611</v>
      </c>
      <c r="C5045" s="7" t="s">
        <v>22562</v>
      </c>
      <c r="D5045" s="8">
        <v>444667000</v>
      </c>
      <c r="E5045" s="8">
        <v>445058000</v>
      </c>
      <c r="F5045" s="7" t="s">
        <v>3</v>
      </c>
      <c r="G5045" s="7" t="s">
        <v>3</v>
      </c>
      <c r="H5045" s="5">
        <v>1.8375698557800617E-3</v>
      </c>
      <c r="I5045" s="5">
        <v>3.3766629748715566E-6</v>
      </c>
    </row>
    <row r="5046" spans="1:9" hidden="1" outlineLevel="1">
      <c r="A5046" s="7" t="s">
        <v>22612</v>
      </c>
      <c r="B5046" s="7" t="s">
        <v>22613</v>
      </c>
      <c r="C5046" s="7" t="s">
        <v>22562</v>
      </c>
      <c r="D5046" s="8">
        <v>158000</v>
      </c>
      <c r="E5046" s="8">
        <v>628000</v>
      </c>
      <c r="F5046" s="7" t="s">
        <v>3</v>
      </c>
      <c r="G5046" s="7" t="s">
        <v>3</v>
      </c>
      <c r="H5046" s="5">
        <v>6.5292912946823074E-7</v>
      </c>
      <c r="I5046" s="5">
        <v>4.2631644810814163E-13</v>
      </c>
    </row>
    <row r="5047" spans="1:9" hidden="1" outlineLevel="1">
      <c r="A5047" s="7" t="s">
        <v>22614</v>
      </c>
      <c r="B5047" s="7" t="s">
        <v>22615</v>
      </c>
      <c r="C5047" s="7" t="s">
        <v>22562</v>
      </c>
      <c r="D5047" s="8">
        <v>8941060</v>
      </c>
      <c r="E5047" s="8">
        <v>5414480</v>
      </c>
      <c r="F5047" s="7" t="s">
        <v>3</v>
      </c>
      <c r="G5047" s="7" t="s">
        <v>3</v>
      </c>
      <c r="H5047" s="5">
        <v>3.694859824255202E-5</v>
      </c>
      <c r="I5047" s="5">
        <v>1.3651989120895183E-9</v>
      </c>
    </row>
    <row r="5048" spans="1:9" hidden="1" outlineLevel="1">
      <c r="A5048" s="7" t="s">
        <v>22616</v>
      </c>
      <c r="B5048" s="7" t="s">
        <v>22617</v>
      </c>
      <c r="C5048" s="7" t="s">
        <v>22562</v>
      </c>
      <c r="D5048" s="8">
        <v>1844000</v>
      </c>
      <c r="E5048" s="8">
        <v>4150000</v>
      </c>
      <c r="F5048" s="7" t="s">
        <v>3</v>
      </c>
      <c r="G5048" s="7" t="s">
        <v>3</v>
      </c>
      <c r="H5048" s="5">
        <v>7.620261485692516E-6</v>
      </c>
      <c r="I5048" s="5">
        <v>5.8068385110328708E-11</v>
      </c>
    </row>
    <row r="5049" spans="1:9" hidden="1" outlineLevel="1">
      <c r="A5049" s="7" t="s">
        <v>22618</v>
      </c>
      <c r="B5049" s="7" t="s">
        <v>22619</v>
      </c>
      <c r="C5049" s="7" t="s">
        <v>22562</v>
      </c>
      <c r="D5049" s="8">
        <v>14571280</v>
      </c>
      <c r="E5049" s="8">
        <v>35756990</v>
      </c>
      <c r="F5049" s="7" t="s">
        <v>3</v>
      </c>
      <c r="G5049" s="7" t="s">
        <v>3</v>
      </c>
      <c r="H5049" s="5">
        <v>6.0215273200239502E-5</v>
      </c>
      <c r="I5049" s="5">
        <v>3.6258791265794816E-9</v>
      </c>
    </row>
    <row r="5050" spans="1:9" hidden="1" outlineLevel="1">
      <c r="A5050" s="7" t="s">
        <v>22620</v>
      </c>
      <c r="B5050" s="7" t="s">
        <v>22621</v>
      </c>
      <c r="C5050" s="7" t="s">
        <v>22562</v>
      </c>
      <c r="D5050" s="8">
        <v>49529870</v>
      </c>
      <c r="E5050" s="8">
        <v>13562590</v>
      </c>
      <c r="F5050" s="7" t="s">
        <v>3</v>
      </c>
      <c r="G5050" s="7" t="s">
        <v>3</v>
      </c>
      <c r="H5050" s="5">
        <v>2.0468034747958631E-4</v>
      </c>
      <c r="I5050" s="5">
        <v>4.1894044644364193E-8</v>
      </c>
    </row>
    <row r="5051" spans="1:9" hidden="1" outlineLevel="1">
      <c r="A5051" s="7" t="s">
        <v>22622</v>
      </c>
      <c r="B5051" s="7" t="s">
        <v>6148</v>
      </c>
      <c r="C5051" s="7" t="s">
        <v>22562</v>
      </c>
      <c r="D5051" s="8">
        <v>2446877000</v>
      </c>
      <c r="E5051" s="8">
        <v>3733581000</v>
      </c>
      <c r="F5051" s="7" t="s">
        <v>3</v>
      </c>
      <c r="G5051" s="7" t="s">
        <v>3</v>
      </c>
      <c r="H5051" s="5">
        <v>1.0111628288138204E-2</v>
      </c>
      <c r="I5051" s="5">
        <v>1.0224502663747674E-4</v>
      </c>
    </row>
    <row r="5052" spans="1:9" hidden="1" outlineLevel="1">
      <c r="A5052" s="7" t="s">
        <v>22623</v>
      </c>
      <c r="B5052" s="7" t="s">
        <v>1543</v>
      </c>
      <c r="C5052" s="7" t="s">
        <v>22562</v>
      </c>
      <c r="D5052" s="8">
        <v>863607000</v>
      </c>
      <c r="E5052" s="8">
        <v>535283000</v>
      </c>
      <c r="F5052" s="7" t="s">
        <v>3</v>
      </c>
      <c r="G5052" s="7" t="s">
        <v>3</v>
      </c>
      <c r="H5052" s="5">
        <v>3.5688238399536098E-3</v>
      </c>
      <c r="I5052" s="5">
        <v>1.2736503600621228E-5</v>
      </c>
    </row>
    <row r="5053" spans="1:9" hidden="1" outlineLevel="1">
      <c r="A5053" s="7" t="s">
        <v>22624</v>
      </c>
      <c r="B5053" s="7" t="s">
        <v>22625</v>
      </c>
      <c r="C5053" s="7" t="s">
        <v>22562</v>
      </c>
      <c r="D5053" s="8">
        <v>3356400000</v>
      </c>
      <c r="E5053" s="8">
        <v>2348700000</v>
      </c>
      <c r="F5053" s="7" t="s">
        <v>3</v>
      </c>
      <c r="G5053" s="7" t="s">
        <v>3</v>
      </c>
      <c r="H5053" s="5">
        <v>1.3870198292070694E-2</v>
      </c>
      <c r="I5053" s="5">
        <v>1.9238240066136081E-4</v>
      </c>
    </row>
    <row r="5054" spans="1:9" hidden="1" outlineLevel="1">
      <c r="A5054" s="7" t="s">
        <v>22626</v>
      </c>
      <c r="B5054" s="7" t="s">
        <v>22627</v>
      </c>
      <c r="C5054" s="7" t="s">
        <v>22562</v>
      </c>
      <c r="D5054" s="8"/>
      <c r="E5054" s="8"/>
      <c r="F5054" s="7" t="s">
        <v>3</v>
      </c>
      <c r="G5054" s="7" t="s">
        <v>3</v>
      </c>
      <c r="H5054" s="5">
        <v>0</v>
      </c>
      <c r="I5054" s="5">
        <v>0</v>
      </c>
    </row>
    <row r="5055" spans="1:9" hidden="1" outlineLevel="1">
      <c r="A5055" s="7" t="s">
        <v>22628</v>
      </c>
      <c r="B5055" s="7" t="s">
        <v>1</v>
      </c>
      <c r="C5055" s="7" t="s">
        <v>22562</v>
      </c>
      <c r="D5055" s="8">
        <v>42344960</v>
      </c>
      <c r="E5055" s="8">
        <v>70764240</v>
      </c>
      <c r="F5055" s="7" t="s">
        <v>3</v>
      </c>
      <c r="G5055" s="7" t="s">
        <v>3</v>
      </c>
      <c r="H5055" s="5">
        <v>1.7498897386181679E-4</v>
      </c>
      <c r="I5055" s="5">
        <v>3.0621140973211599E-8</v>
      </c>
    </row>
    <row r="5056" spans="1:9" hidden="1" outlineLevel="1">
      <c r="A5056" s="7" t="s">
        <v>22629</v>
      </c>
      <c r="B5056" s="7" t="s">
        <v>10269</v>
      </c>
      <c r="C5056" s="7" t="s">
        <v>22562</v>
      </c>
      <c r="D5056" s="8">
        <v>33019000</v>
      </c>
      <c r="E5056" s="8">
        <v>32348000</v>
      </c>
      <c r="F5056" s="7" t="s">
        <v>3</v>
      </c>
      <c r="G5056" s="7" t="s">
        <v>3</v>
      </c>
      <c r="H5056" s="5">
        <v>1.3644979067032603E-4</v>
      </c>
      <c r="I5056" s="5">
        <v>1.8618545373975793E-8</v>
      </c>
    </row>
    <row r="5057" spans="1:9" hidden="1" outlineLevel="1">
      <c r="A5057" s="7" t="s">
        <v>22630</v>
      </c>
      <c r="B5057" s="7" t="s">
        <v>22631</v>
      </c>
      <c r="C5057" s="7" t="s">
        <v>22562</v>
      </c>
      <c r="D5057" s="8"/>
      <c r="E5057" s="8"/>
      <c r="F5057" s="7" t="s">
        <v>3</v>
      </c>
      <c r="G5057" s="7" t="s">
        <v>3</v>
      </c>
      <c r="H5057" s="5">
        <v>0</v>
      </c>
      <c r="I5057" s="5">
        <v>0</v>
      </c>
    </row>
    <row r="5058" spans="1:9" hidden="1" outlineLevel="1">
      <c r="A5058" s="7" t="s">
        <v>22632</v>
      </c>
      <c r="B5058" s="7" t="s">
        <v>22633</v>
      </c>
      <c r="C5058" s="7" t="s">
        <v>22562</v>
      </c>
      <c r="D5058" s="8">
        <v>212914000</v>
      </c>
      <c r="E5058" s="8">
        <v>174920000</v>
      </c>
      <c r="F5058" s="7" t="s">
        <v>3</v>
      </c>
      <c r="G5058" s="7" t="s">
        <v>3</v>
      </c>
      <c r="H5058" s="5">
        <v>8.7985919412404353E-4</v>
      </c>
      <c r="I5058" s="5">
        <v>7.7415220148461134E-7</v>
      </c>
    </row>
    <row r="5059" spans="1:9" hidden="1" outlineLevel="1">
      <c r="A5059" s="7" t="s">
        <v>22634</v>
      </c>
      <c r="B5059" s="7" t="s">
        <v>22635</v>
      </c>
      <c r="C5059" s="7" t="s">
        <v>22562</v>
      </c>
      <c r="D5059" s="8">
        <v>3536000</v>
      </c>
      <c r="E5059" s="8">
        <v>957000</v>
      </c>
      <c r="F5059" s="7" t="s">
        <v>3</v>
      </c>
      <c r="G5059" s="7" t="s">
        <v>3</v>
      </c>
      <c r="H5059" s="5">
        <v>1.4612388618985215E-5</v>
      </c>
      <c r="I5059" s="5">
        <v>2.1352190115224862E-10</v>
      </c>
    </row>
    <row r="5060" spans="1:9" hidden="1" outlineLevel="1">
      <c r="A5060" s="7" t="s">
        <v>22636</v>
      </c>
      <c r="B5060" s="7" t="s">
        <v>22637</v>
      </c>
      <c r="C5060" s="7" t="s">
        <v>22562</v>
      </c>
      <c r="D5060" s="8"/>
      <c r="E5060" s="8"/>
      <c r="F5060" s="7" t="s">
        <v>3</v>
      </c>
      <c r="G5060" s="7" t="s">
        <v>3</v>
      </c>
      <c r="H5060" s="5">
        <v>0</v>
      </c>
      <c r="I5060" s="5">
        <v>0</v>
      </c>
    </row>
    <row r="5061" spans="1:9" hidden="1" outlineLevel="1">
      <c r="A5061" s="7" t="s">
        <v>22638</v>
      </c>
      <c r="B5061" s="7" t="s">
        <v>22639</v>
      </c>
      <c r="C5061" s="7" t="s">
        <v>22562</v>
      </c>
      <c r="D5061" s="8"/>
      <c r="E5061" s="8"/>
      <c r="F5061" s="7" t="s">
        <v>3</v>
      </c>
      <c r="G5061" s="7" t="s">
        <v>3</v>
      </c>
      <c r="H5061" s="5">
        <v>0</v>
      </c>
      <c r="I5061" s="5">
        <v>0</v>
      </c>
    </row>
    <row r="5062" spans="1:9" hidden="1" outlineLevel="1">
      <c r="A5062" s="7" t="s">
        <v>22640</v>
      </c>
      <c r="B5062" s="7" t="s">
        <v>22641</v>
      </c>
      <c r="C5062" s="7" t="s">
        <v>22562</v>
      </c>
      <c r="D5062" s="8">
        <v>507000</v>
      </c>
      <c r="E5062" s="8">
        <v>900000</v>
      </c>
      <c r="F5062" s="7" t="s">
        <v>3</v>
      </c>
      <c r="G5062" s="7" t="s">
        <v>3</v>
      </c>
      <c r="H5062" s="5">
        <v>2.0951586622809681E-6</v>
      </c>
      <c r="I5062" s="5">
        <v>4.3896898201309758E-12</v>
      </c>
    </row>
    <row r="5063" spans="1:9" hidden="1" outlineLevel="1">
      <c r="A5063" s="7" t="s">
        <v>22642</v>
      </c>
      <c r="B5063" s="7" t="s">
        <v>22643</v>
      </c>
      <c r="C5063" s="7" t="s">
        <v>22562</v>
      </c>
      <c r="D5063" s="8"/>
      <c r="E5063" s="8"/>
      <c r="F5063" s="7" t="s">
        <v>3</v>
      </c>
      <c r="G5063" s="7" t="s">
        <v>3</v>
      </c>
      <c r="H5063" s="5">
        <v>0</v>
      </c>
      <c r="I5063" s="5">
        <v>0</v>
      </c>
    </row>
    <row r="5064" spans="1:9" hidden="1" outlineLevel="1">
      <c r="A5064" s="7" t="s">
        <v>22644</v>
      </c>
      <c r="B5064" s="7" t="s">
        <v>22645</v>
      </c>
      <c r="C5064" s="7" t="s">
        <v>22562</v>
      </c>
      <c r="D5064" s="8">
        <v>37000</v>
      </c>
      <c r="E5064" s="8">
        <v>544000</v>
      </c>
      <c r="F5064" s="7" t="s">
        <v>3</v>
      </c>
      <c r="G5064" s="7" t="s">
        <v>3</v>
      </c>
      <c r="H5064" s="5">
        <v>1.529011252552186E-7</v>
      </c>
      <c r="I5064" s="5">
        <v>2.3378754104312047E-14</v>
      </c>
    </row>
    <row r="5065" spans="1:9" hidden="1" outlineLevel="1">
      <c r="A5065" s="7" t="s">
        <v>22646</v>
      </c>
      <c r="B5065" s="7" t="s">
        <v>694</v>
      </c>
      <c r="C5065" s="7" t="s">
        <v>22562</v>
      </c>
      <c r="D5065" s="8">
        <v>11010790</v>
      </c>
      <c r="E5065" s="8">
        <v>6185150</v>
      </c>
      <c r="F5065" s="7" t="s">
        <v>3</v>
      </c>
      <c r="G5065" s="7" t="s">
        <v>3</v>
      </c>
      <c r="H5065" s="5">
        <v>4.5501680566186709E-5</v>
      </c>
      <c r="I5065" s="5">
        <v>2.070402934347293E-9</v>
      </c>
    </row>
    <row r="5066" spans="1:9" hidden="1" outlineLevel="1">
      <c r="A5066" s="7" t="s">
        <v>22647</v>
      </c>
      <c r="B5066" s="7" t="s">
        <v>22648</v>
      </c>
      <c r="C5066" s="7" t="s">
        <v>22562</v>
      </c>
      <c r="D5066" s="8"/>
      <c r="E5066" s="8"/>
      <c r="F5066" s="7" t="s">
        <v>3</v>
      </c>
      <c r="G5066" s="7" t="s">
        <v>3</v>
      </c>
      <c r="H5066" s="5">
        <v>0</v>
      </c>
      <c r="I5066" s="5">
        <v>0</v>
      </c>
    </row>
    <row r="5067" spans="1:9" hidden="1" outlineLevel="1">
      <c r="A5067" s="7" t="s">
        <v>22649</v>
      </c>
      <c r="B5067" s="7" t="s">
        <v>22650</v>
      </c>
      <c r="C5067" s="7" t="s">
        <v>22562</v>
      </c>
      <c r="D5067" s="8"/>
      <c r="E5067" s="8"/>
      <c r="F5067" s="7" t="s">
        <v>3</v>
      </c>
      <c r="G5067" s="7" t="s">
        <v>3</v>
      </c>
      <c r="H5067" s="5">
        <v>0</v>
      </c>
      <c r="I5067" s="5">
        <v>0</v>
      </c>
    </row>
    <row r="5068" spans="1:9" hidden="1" outlineLevel="1">
      <c r="A5068" s="7" t="s">
        <v>22651</v>
      </c>
      <c r="B5068" s="7" t="s">
        <v>22652</v>
      </c>
      <c r="C5068" s="7" t="s">
        <v>22562</v>
      </c>
      <c r="D5068" s="8">
        <v>8521000</v>
      </c>
      <c r="E5068" s="8">
        <v>4864000</v>
      </c>
      <c r="F5068" s="7" t="s">
        <v>3</v>
      </c>
      <c r="G5068" s="7" t="s">
        <v>3</v>
      </c>
      <c r="H5068" s="5">
        <v>3.5212715899992371E-5</v>
      </c>
      <c r="I5068" s="5">
        <v>1.2399353610535756E-9</v>
      </c>
    </row>
    <row r="5069" spans="1:9" hidden="1" outlineLevel="1">
      <c r="A5069" s="7" t="s">
        <v>22653</v>
      </c>
      <c r="B5069" s="7" t="s">
        <v>22654</v>
      </c>
      <c r="C5069" s="7" t="s">
        <v>22562</v>
      </c>
      <c r="D5069" s="8">
        <v>8378000</v>
      </c>
      <c r="E5069" s="8">
        <v>4244000</v>
      </c>
      <c r="F5069" s="7" t="s">
        <v>3</v>
      </c>
      <c r="G5069" s="7" t="s">
        <v>3</v>
      </c>
      <c r="H5069" s="5">
        <v>3.4621773713195169E-5</v>
      </c>
      <c r="I5069" s="5">
        <v>1.198667215047692E-9</v>
      </c>
    </row>
    <row r="5070" spans="1:9" hidden="1" outlineLevel="1">
      <c r="A5070" s="7" t="s">
        <v>22655</v>
      </c>
      <c r="B5070" s="7" t="s">
        <v>22656</v>
      </c>
      <c r="C5070" s="7" t="s">
        <v>22562</v>
      </c>
      <c r="D5070" s="8">
        <v>19560000</v>
      </c>
      <c r="E5070" s="8">
        <v>29543000</v>
      </c>
      <c r="F5070" s="7" t="s">
        <v>3</v>
      </c>
      <c r="G5070" s="7" t="s">
        <v>3</v>
      </c>
      <c r="H5070" s="5">
        <v>8.0830973243029065E-5</v>
      </c>
      <c r="I5070" s="5">
        <v>6.533646235415281E-9</v>
      </c>
    </row>
    <row r="5071" spans="1:9" hidden="1" outlineLevel="1">
      <c r="A5071" s="7" t="s">
        <v>22657</v>
      </c>
      <c r="B5071" s="7" t="s">
        <v>22658</v>
      </c>
      <c r="C5071" s="7" t="s">
        <v>22562</v>
      </c>
      <c r="D5071" s="8">
        <v>40000</v>
      </c>
      <c r="E5071" s="8">
        <v>9000</v>
      </c>
      <c r="F5071" s="7" t="s">
        <v>3</v>
      </c>
      <c r="G5071" s="7" t="s">
        <v>3</v>
      </c>
      <c r="H5071" s="5">
        <v>1.6529851378942551E-7</v>
      </c>
      <c r="I5071" s="5">
        <v>2.7323598660992895E-14</v>
      </c>
    </row>
    <row r="5072" spans="1:9" hidden="1" outlineLevel="1">
      <c r="A5072" s="7" t="s">
        <v>22659</v>
      </c>
      <c r="B5072" s="7" t="s">
        <v>22660</v>
      </c>
      <c r="C5072" s="7" t="s">
        <v>22562</v>
      </c>
      <c r="D5072" s="8">
        <v>13335000</v>
      </c>
      <c r="E5072" s="8">
        <v>8067000</v>
      </c>
      <c r="F5072" s="7" t="s">
        <v>3</v>
      </c>
      <c r="G5072" s="7" t="s">
        <v>3</v>
      </c>
      <c r="H5072" s="5">
        <v>5.5106392034549725E-5</v>
      </c>
      <c r="I5072" s="5">
        <v>3.0367144430654853E-9</v>
      </c>
    </row>
    <row r="5073" spans="1:9" hidden="1" outlineLevel="1">
      <c r="A5073" s="7" t="s">
        <v>22661</v>
      </c>
      <c r="B5073" s="7" t="s">
        <v>22662</v>
      </c>
      <c r="C5073" s="7" t="s">
        <v>22562</v>
      </c>
      <c r="D5073" s="8">
        <v>1268222000</v>
      </c>
      <c r="E5073" s="8">
        <v>1406203000</v>
      </c>
      <c r="F5073" s="7" t="s">
        <v>3</v>
      </c>
      <c r="G5073" s="7" t="s">
        <v>3</v>
      </c>
      <c r="H5073" s="5">
        <v>5.2408802938763198E-3</v>
      </c>
      <c r="I5073" s="5">
        <v>2.7466826254741141E-5</v>
      </c>
    </row>
    <row r="5074" spans="1:9" hidden="1" outlineLevel="1">
      <c r="A5074" s="7" t="s">
        <v>22663</v>
      </c>
      <c r="B5074" s="7" t="s">
        <v>22664</v>
      </c>
      <c r="C5074" s="7" t="s">
        <v>22562</v>
      </c>
      <c r="D5074" s="8">
        <v>911429000</v>
      </c>
      <c r="E5074" s="8">
        <v>1224015000</v>
      </c>
      <c r="F5074" s="7" t="s">
        <v>3</v>
      </c>
      <c r="G5074" s="7" t="s">
        <v>3</v>
      </c>
      <c r="H5074" s="5">
        <v>3.7664464781145576E-3</v>
      </c>
      <c r="I5074" s="5">
        <v>1.4186119072501555E-5</v>
      </c>
    </row>
    <row r="5075" spans="1:9" hidden="1" outlineLevel="1">
      <c r="A5075" s="7" t="s">
        <v>22665</v>
      </c>
      <c r="B5075" s="7" t="s">
        <v>1688</v>
      </c>
      <c r="C5075" s="7" t="s">
        <v>22562</v>
      </c>
      <c r="D5075" s="8">
        <v>6894000</v>
      </c>
      <c r="E5075" s="8">
        <v>5403000</v>
      </c>
      <c r="F5075" s="7" t="s">
        <v>3</v>
      </c>
      <c r="G5075" s="7" t="s">
        <v>3</v>
      </c>
      <c r="H5075" s="5">
        <v>2.8489198851607487E-5</v>
      </c>
      <c r="I5075" s="5">
        <v>8.116344512064334E-10</v>
      </c>
    </row>
    <row r="5076" spans="1:9" hidden="1" outlineLevel="1">
      <c r="A5076" s="7" t="s">
        <v>22666</v>
      </c>
      <c r="B5076" s="7" t="s">
        <v>22667</v>
      </c>
      <c r="C5076" s="7" t="s">
        <v>22562</v>
      </c>
      <c r="D5076" s="8">
        <v>10641680</v>
      </c>
      <c r="E5076" s="8">
        <v>4627730</v>
      </c>
      <c r="F5076" s="7" t="s">
        <v>3</v>
      </c>
      <c r="G5076" s="7" t="s">
        <v>3</v>
      </c>
      <c r="H5076" s="5">
        <v>4.3976347205566341E-5</v>
      </c>
      <c r="I5076" s="5">
        <v>1.9339191135445225E-9</v>
      </c>
    </row>
    <row r="5077" spans="1:9" hidden="1" outlineLevel="1">
      <c r="A5077" s="7" t="s">
        <v>22668</v>
      </c>
      <c r="B5077" s="7" t="s">
        <v>22669</v>
      </c>
      <c r="C5077" s="7" t="s">
        <v>22562</v>
      </c>
      <c r="D5077" s="8"/>
      <c r="E5077" s="8"/>
      <c r="F5077" s="7" t="s">
        <v>3</v>
      </c>
      <c r="G5077" s="7" t="s">
        <v>3</v>
      </c>
      <c r="H5077" s="5">
        <v>0</v>
      </c>
      <c r="I5077" s="5">
        <v>0</v>
      </c>
    </row>
    <row r="5078" spans="1:9" hidden="1" outlineLevel="1">
      <c r="A5078" s="7" t="s">
        <v>22670</v>
      </c>
      <c r="B5078" s="7" t="s">
        <v>22671</v>
      </c>
      <c r="C5078" s="7" t="s">
        <v>22562</v>
      </c>
      <c r="D5078" s="8">
        <v>16461250</v>
      </c>
      <c r="E5078" s="8">
        <v>5803370</v>
      </c>
      <c r="F5078" s="7" t="s">
        <v>3</v>
      </c>
      <c r="G5078" s="7" t="s">
        <v>3</v>
      </c>
      <c r="H5078" s="5">
        <v>6.8025504002904515E-5</v>
      </c>
      <c r="I5078" s="5">
        <v>4.6274691948491783E-9</v>
      </c>
    </row>
    <row r="5079" spans="1:9" hidden="1" outlineLevel="1">
      <c r="A5079" s="7" t="s">
        <v>22672</v>
      </c>
      <c r="B5079" s="7" t="s">
        <v>22673</v>
      </c>
      <c r="C5079" s="7" t="s">
        <v>22562</v>
      </c>
      <c r="D5079" s="8"/>
      <c r="E5079" s="8"/>
      <c r="F5079" s="7" t="s">
        <v>3</v>
      </c>
      <c r="G5079" s="7" t="s">
        <v>3</v>
      </c>
      <c r="H5079" s="5">
        <v>0</v>
      </c>
      <c r="I5079" s="5">
        <v>0</v>
      </c>
    </row>
    <row r="5080" spans="1:9" hidden="1" outlineLevel="1">
      <c r="A5080" s="7" t="s">
        <v>22674</v>
      </c>
      <c r="B5080" s="7" t="s">
        <v>22675</v>
      </c>
      <c r="C5080" s="7" t="s">
        <v>22562</v>
      </c>
      <c r="D5080" s="8">
        <v>4019000</v>
      </c>
      <c r="E5080" s="8">
        <v>4220000</v>
      </c>
      <c r="F5080" s="7" t="s">
        <v>3</v>
      </c>
      <c r="G5080" s="7" t="s">
        <v>3</v>
      </c>
      <c r="H5080" s="5">
        <v>1.6608368172992528E-5</v>
      </c>
      <c r="I5080" s="5">
        <v>2.7583789336967114E-10</v>
      </c>
    </row>
    <row r="5081" spans="1:9" hidden="1" outlineLevel="1">
      <c r="A5081" s="7" t="s">
        <v>22676</v>
      </c>
      <c r="B5081" s="7" t="s">
        <v>22677</v>
      </c>
      <c r="C5081" s="7" t="s">
        <v>22562</v>
      </c>
      <c r="D5081" s="8"/>
      <c r="E5081" s="8"/>
      <c r="F5081" s="7" t="s">
        <v>3</v>
      </c>
      <c r="G5081" s="7" t="s">
        <v>3</v>
      </c>
      <c r="H5081" s="5">
        <v>0</v>
      </c>
      <c r="I5081" s="5">
        <v>0</v>
      </c>
    </row>
    <row r="5082" spans="1:9" hidden="1" outlineLevel="1">
      <c r="A5082" s="7" t="s">
        <v>22678</v>
      </c>
      <c r="B5082" s="7" t="s">
        <v>8548</v>
      </c>
      <c r="C5082" s="7" t="s">
        <v>22562</v>
      </c>
      <c r="D5082" s="8">
        <v>542311000</v>
      </c>
      <c r="E5082" s="8">
        <v>2445390000</v>
      </c>
      <c r="F5082" s="7" t="s">
        <v>3</v>
      </c>
      <c r="G5082" s="7" t="s">
        <v>3</v>
      </c>
      <c r="H5082" s="5">
        <v>2.2410800577914282E-3</v>
      </c>
      <c r="I5082" s="5">
        <v>5.0224398254304311E-6</v>
      </c>
    </row>
    <row r="5083" spans="1:9" hidden="1" outlineLevel="1">
      <c r="A5083" s="7" t="s">
        <v>22679</v>
      </c>
      <c r="B5083" s="7" t="s">
        <v>22680</v>
      </c>
      <c r="C5083" s="7" t="s">
        <v>22562</v>
      </c>
      <c r="D5083" s="8"/>
      <c r="E5083" s="8"/>
      <c r="F5083" s="7" t="s">
        <v>3</v>
      </c>
      <c r="G5083" s="7" t="s">
        <v>3</v>
      </c>
      <c r="H5083" s="5">
        <v>0</v>
      </c>
      <c r="I5083" s="5">
        <v>0</v>
      </c>
    </row>
    <row r="5084" spans="1:9" hidden="1" outlineLevel="1">
      <c r="A5084" s="7" t="s">
        <v>22681</v>
      </c>
      <c r="B5084" s="7" t="s">
        <v>22682</v>
      </c>
      <c r="C5084" s="7" t="s">
        <v>22562</v>
      </c>
      <c r="D5084" s="8">
        <v>476020</v>
      </c>
      <c r="E5084" s="8">
        <v>464360</v>
      </c>
      <c r="F5084" s="7" t="s">
        <v>3</v>
      </c>
      <c r="G5084" s="7" t="s">
        <v>3</v>
      </c>
      <c r="H5084" s="5">
        <v>1.9671349633510584E-6</v>
      </c>
      <c r="I5084" s="5">
        <v>3.86961996403817E-12</v>
      </c>
    </row>
    <row r="5085" spans="1:9" hidden="1" outlineLevel="1">
      <c r="A5085" s="7" t="s">
        <v>22683</v>
      </c>
      <c r="B5085" s="7" t="s">
        <v>470</v>
      </c>
      <c r="C5085" s="7" t="s">
        <v>22562</v>
      </c>
      <c r="D5085" s="8">
        <v>5316229000</v>
      </c>
      <c r="E5085" s="8">
        <v>1948123000</v>
      </c>
      <c r="F5085" s="7" t="s">
        <v>3</v>
      </c>
      <c r="G5085" s="7" t="s">
        <v>3</v>
      </c>
      <c r="H5085" s="5">
        <v>2.1969118816606095E-2</v>
      </c>
      <c r="I5085" s="5">
        <v>4.8264218157815597E-4</v>
      </c>
    </row>
    <row r="5086" spans="1:9" hidden="1" outlineLevel="1">
      <c r="A5086" s="7" t="s">
        <v>22684</v>
      </c>
      <c r="B5086" s="7" t="s">
        <v>2628</v>
      </c>
      <c r="C5086" s="7" t="s">
        <v>22562</v>
      </c>
      <c r="D5086" s="8">
        <v>1241781000</v>
      </c>
      <c r="E5086" s="8">
        <v>852475000</v>
      </c>
      <c r="F5086" s="7" t="s">
        <v>3</v>
      </c>
      <c r="G5086" s="7" t="s">
        <v>3</v>
      </c>
      <c r="H5086" s="5">
        <v>5.1316138437986648E-3</v>
      </c>
      <c r="I5086" s="5">
        <v>2.6333460641866106E-5</v>
      </c>
    </row>
    <row r="5087" spans="1:9" hidden="1" outlineLevel="1">
      <c r="A5087" s="7" t="s">
        <v>22685</v>
      </c>
      <c r="B5087" s="7" t="s">
        <v>22686</v>
      </c>
      <c r="C5087" s="7" t="s">
        <v>22562</v>
      </c>
      <c r="D5087" s="8"/>
      <c r="E5087" s="8"/>
      <c r="F5087" s="7" t="s">
        <v>3</v>
      </c>
      <c r="G5087" s="7" t="s">
        <v>3</v>
      </c>
      <c r="H5087" s="5">
        <v>0</v>
      </c>
      <c r="I5087" s="5">
        <v>0</v>
      </c>
    </row>
    <row r="5088" spans="1:9" hidden="1" outlineLevel="1">
      <c r="A5088" s="7" t="s">
        <v>22687</v>
      </c>
      <c r="B5088" s="7" t="s">
        <v>1226</v>
      </c>
      <c r="C5088" s="7" t="s">
        <v>22562</v>
      </c>
      <c r="D5088" s="8">
        <v>53316210</v>
      </c>
      <c r="E5088" s="8">
        <v>54078240</v>
      </c>
      <c r="F5088" s="7" t="s">
        <v>3</v>
      </c>
      <c r="G5088" s="7" t="s">
        <v>3</v>
      </c>
      <c r="H5088" s="5">
        <v>2.2032725684712265E-4</v>
      </c>
      <c r="I5088" s="5">
        <v>4.8544100109777958E-8</v>
      </c>
    </row>
    <row r="5089" spans="1:9" hidden="1" outlineLevel="1">
      <c r="A5089" s="7" t="s">
        <v>22688</v>
      </c>
      <c r="B5089" s="7" t="s">
        <v>22689</v>
      </c>
      <c r="C5089" s="7" t="s">
        <v>22562</v>
      </c>
      <c r="D5089" s="8"/>
      <c r="E5089" s="8"/>
      <c r="F5089" s="7" t="s">
        <v>3</v>
      </c>
      <c r="G5089" s="7" t="s">
        <v>3</v>
      </c>
      <c r="H5089" s="5">
        <v>0</v>
      </c>
      <c r="I5089" s="5">
        <v>0</v>
      </c>
    </row>
    <row r="5090" spans="1:9" hidden="1" outlineLevel="1">
      <c r="A5090" s="7" t="s">
        <v>22690</v>
      </c>
      <c r="B5090" s="7" t="s">
        <v>2678</v>
      </c>
      <c r="C5090" s="7" t="s">
        <v>22562</v>
      </c>
      <c r="D5090" s="8">
        <v>6591000000</v>
      </c>
      <c r="E5090" s="8">
        <v>8607000000</v>
      </c>
      <c r="F5090" s="7" t="s">
        <v>3</v>
      </c>
      <c r="G5090" s="7" t="s">
        <v>3</v>
      </c>
      <c r="H5090" s="5">
        <v>2.7237062609652588E-2</v>
      </c>
      <c r="I5090" s="5">
        <v>7.4185757960213501E-4</v>
      </c>
    </row>
    <row r="5091" spans="1:9" hidden="1" outlineLevel="1">
      <c r="A5091" s="7" t="s">
        <v>22691</v>
      </c>
      <c r="B5091" s="7" t="s">
        <v>22692</v>
      </c>
      <c r="C5091" s="7" t="s">
        <v>22562</v>
      </c>
      <c r="D5091" s="8"/>
      <c r="E5091" s="8"/>
      <c r="F5091" s="7" t="s">
        <v>3</v>
      </c>
      <c r="G5091" s="7" t="s">
        <v>3</v>
      </c>
      <c r="H5091" s="5">
        <v>0</v>
      </c>
      <c r="I5091" s="5">
        <v>0</v>
      </c>
    </row>
    <row r="5092" spans="1:9" hidden="1" outlineLevel="1">
      <c r="A5092" s="7" t="s">
        <v>22693</v>
      </c>
      <c r="B5092" s="7" t="s">
        <v>22694</v>
      </c>
      <c r="C5092" s="7" t="s">
        <v>22562</v>
      </c>
      <c r="D5092" s="8">
        <v>2194000</v>
      </c>
      <c r="E5092" s="8">
        <v>7155000</v>
      </c>
      <c r="F5092" s="7" t="s">
        <v>3</v>
      </c>
      <c r="G5092" s="7" t="s">
        <v>3</v>
      </c>
      <c r="H5092" s="5">
        <v>9.0666234813499894E-6</v>
      </c>
      <c r="I5092" s="5">
        <v>8.2203661352567006E-11</v>
      </c>
    </row>
    <row r="5093" spans="1:9" hidden="1" outlineLevel="1">
      <c r="A5093" s="7" t="s">
        <v>22695</v>
      </c>
      <c r="B5093" s="7" t="s">
        <v>22696</v>
      </c>
      <c r="C5093" s="7" t="s">
        <v>22562</v>
      </c>
      <c r="D5093" s="8">
        <v>5783470</v>
      </c>
      <c r="E5093" s="8">
        <v>4249560</v>
      </c>
      <c r="F5093" s="7" t="s">
        <v>3</v>
      </c>
      <c r="G5093" s="7" t="s">
        <v>3</v>
      </c>
      <c r="H5093" s="5">
        <v>2.3899974888643218E-5</v>
      </c>
      <c r="I5093" s="5">
        <v>5.7120879967777641E-10</v>
      </c>
    </row>
    <row r="5094" spans="1:9" hidden="1" outlineLevel="1">
      <c r="A5094" s="7" t="s">
        <v>22697</v>
      </c>
      <c r="B5094" s="7" t="s">
        <v>269</v>
      </c>
      <c r="C5094" s="7" t="s">
        <v>22562</v>
      </c>
      <c r="D5094" s="8">
        <v>8650000</v>
      </c>
      <c r="E5094" s="8">
        <v>471000</v>
      </c>
      <c r="F5094" s="7" t="s">
        <v>3</v>
      </c>
      <c r="G5094" s="7" t="s">
        <v>3</v>
      </c>
      <c r="H5094" s="5">
        <v>3.5745803606963265E-5</v>
      </c>
      <c r="I5094" s="5">
        <v>1.2777624755075879E-9</v>
      </c>
    </row>
    <row r="5095" spans="1:9" hidden="1" outlineLevel="1">
      <c r="A5095" s="7" t="s">
        <v>22698</v>
      </c>
      <c r="B5095" s="7" t="s">
        <v>22699</v>
      </c>
      <c r="C5095" s="7" t="s">
        <v>22562</v>
      </c>
      <c r="D5095" s="8"/>
      <c r="E5095" s="8"/>
      <c r="F5095" s="7" t="s">
        <v>3</v>
      </c>
      <c r="G5095" s="7" t="s">
        <v>3</v>
      </c>
      <c r="H5095" s="5">
        <v>0</v>
      </c>
      <c r="I5095" s="5">
        <v>0</v>
      </c>
    </row>
    <row r="5096" spans="1:9" hidden="1" outlineLevel="1">
      <c r="A5096" s="7" t="s">
        <v>22700</v>
      </c>
      <c r="B5096" s="7" t="s">
        <v>2406</v>
      </c>
      <c r="C5096" s="7" t="s">
        <v>22562</v>
      </c>
      <c r="D5096" s="8">
        <v>172000</v>
      </c>
      <c r="E5096" s="8">
        <v>1933000</v>
      </c>
      <c r="F5096" s="7" t="s">
        <v>3</v>
      </c>
      <c r="G5096" s="7" t="s">
        <v>3</v>
      </c>
      <c r="H5096" s="5">
        <v>7.1078360929452964E-7</v>
      </c>
      <c r="I5096" s="5">
        <v>5.0521333924175856E-13</v>
      </c>
    </row>
    <row r="5097" spans="1:9" hidden="1" outlineLevel="1">
      <c r="A5097" s="7" t="s">
        <v>22701</v>
      </c>
      <c r="B5097" s="7" t="s">
        <v>22702</v>
      </c>
      <c r="C5097" s="7" t="s">
        <v>22562</v>
      </c>
      <c r="D5097" s="8">
        <v>73000</v>
      </c>
      <c r="E5097" s="8">
        <v>3307000</v>
      </c>
      <c r="F5097" s="7" t="s">
        <v>3</v>
      </c>
      <c r="G5097" s="7" t="s">
        <v>3</v>
      </c>
      <c r="H5097" s="5">
        <v>3.0166978766570156E-7</v>
      </c>
      <c r="I5097" s="5">
        <v>9.1004660790269468E-14</v>
      </c>
    </row>
    <row r="5098" spans="1:9" hidden="1" outlineLevel="1">
      <c r="A5098" s="7" t="s">
        <v>22703</v>
      </c>
      <c r="B5098" s="7" t="s">
        <v>22704</v>
      </c>
      <c r="C5098" s="7" t="s">
        <v>22562</v>
      </c>
      <c r="D5098" s="8"/>
      <c r="E5098" s="8"/>
      <c r="F5098" s="7" t="s">
        <v>3</v>
      </c>
      <c r="G5098" s="7" t="s">
        <v>3</v>
      </c>
      <c r="H5098" s="5">
        <v>0</v>
      </c>
      <c r="I5098" s="5">
        <v>0</v>
      </c>
    </row>
    <row r="5099" spans="1:9" hidden="1" outlineLevel="1">
      <c r="A5099" s="7" t="s">
        <v>22705</v>
      </c>
      <c r="B5099" s="7" t="s">
        <v>22706</v>
      </c>
      <c r="C5099" s="7" t="s">
        <v>22562</v>
      </c>
      <c r="D5099" s="8">
        <v>124570</v>
      </c>
      <c r="E5099" s="8">
        <v>81170</v>
      </c>
      <c r="F5099" s="7" t="s">
        <v>3</v>
      </c>
      <c r="G5099" s="7" t="s">
        <v>3</v>
      </c>
      <c r="H5099" s="5">
        <v>5.1478089656871833E-7</v>
      </c>
      <c r="I5099" s="5">
        <v>2.6499937147209349E-13</v>
      </c>
    </row>
    <row r="5100" spans="1:9" hidden="1" outlineLevel="1">
      <c r="A5100" s="7" t="s">
        <v>22707</v>
      </c>
      <c r="B5100" s="7" t="s">
        <v>22708</v>
      </c>
      <c r="C5100" s="7" t="s">
        <v>22562</v>
      </c>
      <c r="D5100" s="8"/>
      <c r="E5100" s="8"/>
      <c r="F5100" s="7" t="s">
        <v>3</v>
      </c>
      <c r="G5100" s="7" t="s">
        <v>3</v>
      </c>
      <c r="H5100" s="5">
        <v>0</v>
      </c>
      <c r="I5100" s="5">
        <v>0</v>
      </c>
    </row>
    <row r="5101" spans="1:9" hidden="1" outlineLevel="1">
      <c r="A5101" s="7" t="s">
        <v>22709</v>
      </c>
      <c r="B5101" s="7" t="s">
        <v>22710</v>
      </c>
      <c r="C5101" s="7" t="s">
        <v>22562</v>
      </c>
      <c r="D5101" s="8">
        <v>11466000</v>
      </c>
      <c r="E5101" s="8">
        <v>5956000</v>
      </c>
      <c r="F5101" s="7" t="s">
        <v>3</v>
      </c>
      <c r="G5101" s="7" t="s">
        <v>3</v>
      </c>
      <c r="H5101" s="5">
        <v>4.7382818977738824E-5</v>
      </c>
      <c r="I5101" s="5">
        <v>2.2451315342771666E-9</v>
      </c>
    </row>
    <row r="5102" spans="1:9" hidden="1" outlineLevel="1">
      <c r="A5102" s="7" t="s">
        <v>22711</v>
      </c>
      <c r="B5102" s="7" t="s">
        <v>22712</v>
      </c>
      <c r="C5102" s="7" t="s">
        <v>22562</v>
      </c>
      <c r="D5102" s="8"/>
      <c r="E5102" s="8"/>
      <c r="F5102" s="7" t="s">
        <v>3</v>
      </c>
      <c r="G5102" s="7" t="s">
        <v>3</v>
      </c>
      <c r="H5102" s="5">
        <v>0</v>
      </c>
      <c r="I5102" s="5">
        <v>0</v>
      </c>
    </row>
    <row r="5103" spans="1:9" hidden="1" outlineLevel="1">
      <c r="A5103" s="7" t="s">
        <v>22713</v>
      </c>
      <c r="B5103" s="7" t="s">
        <v>22714</v>
      </c>
      <c r="C5103" s="7" t="s">
        <v>22562</v>
      </c>
      <c r="D5103" s="8">
        <v>2213000</v>
      </c>
      <c r="E5103" s="8">
        <v>1948000</v>
      </c>
      <c r="F5103" s="7" t="s">
        <v>3</v>
      </c>
      <c r="G5103" s="7" t="s">
        <v>3</v>
      </c>
      <c r="H5103" s="5">
        <v>9.1451402753999668E-6</v>
      </c>
      <c r="I5103" s="5">
        <v>8.3633590656742585E-11</v>
      </c>
    </row>
    <row r="5104" spans="1:9" hidden="1" outlineLevel="1">
      <c r="A5104" s="7" t="s">
        <v>22715</v>
      </c>
      <c r="B5104" s="7" t="s">
        <v>5576</v>
      </c>
      <c r="C5104" s="7" t="s">
        <v>22562</v>
      </c>
      <c r="D5104" s="8">
        <v>1016149000</v>
      </c>
      <c r="E5104" s="8">
        <v>1850700000</v>
      </c>
      <c r="F5104" s="7" t="s">
        <v>3</v>
      </c>
      <c r="G5104" s="7" t="s">
        <v>3</v>
      </c>
      <c r="H5104" s="5">
        <v>4.1991979872152731E-3</v>
      </c>
      <c r="I5104" s="5">
        <v>1.76332637358328E-5</v>
      </c>
    </row>
    <row r="5105" spans="1:9" hidden="1" outlineLevel="1">
      <c r="A5105" s="7" t="s">
        <v>22716</v>
      </c>
      <c r="B5105" s="7" t="s">
        <v>22717</v>
      </c>
      <c r="C5105" s="7" t="s">
        <v>22562</v>
      </c>
      <c r="D5105" s="8">
        <v>3280000</v>
      </c>
      <c r="E5105" s="8">
        <v>5376000</v>
      </c>
      <c r="F5105" s="7" t="s">
        <v>3</v>
      </c>
      <c r="G5105" s="7" t="s">
        <v>3</v>
      </c>
      <c r="H5105" s="5">
        <v>1.3554478130732892E-5</v>
      </c>
      <c r="I5105" s="5">
        <v>1.8372387739651621E-10</v>
      </c>
    </row>
    <row r="5106" spans="1:9" hidden="1" outlineLevel="1">
      <c r="A5106" s="7" t="s">
        <v>22718</v>
      </c>
      <c r="B5106" s="7" t="s">
        <v>22719</v>
      </c>
      <c r="C5106" s="7" t="s">
        <v>22562</v>
      </c>
      <c r="D5106" s="8">
        <v>1057536000</v>
      </c>
      <c r="E5106" s="8">
        <v>553845000</v>
      </c>
      <c r="F5106" s="7" t="s">
        <v>3</v>
      </c>
      <c r="G5106" s="7" t="s">
        <v>3</v>
      </c>
      <c r="H5106" s="5">
        <v>4.3702282269703473E-3</v>
      </c>
      <c r="I5106" s="5">
        <v>1.9098894755808384E-5</v>
      </c>
    </row>
    <row r="5107" spans="1:9" hidden="1" outlineLevel="1">
      <c r="A5107" s="7" t="s">
        <v>22720</v>
      </c>
      <c r="B5107" s="7" t="s">
        <v>834</v>
      </c>
      <c r="C5107" s="7" t="s">
        <v>22562</v>
      </c>
      <c r="D5107" s="8">
        <v>247048000</v>
      </c>
      <c r="E5107" s="8">
        <v>140746000</v>
      </c>
      <c r="F5107" s="7" t="s">
        <v>3</v>
      </c>
      <c r="G5107" s="7" t="s">
        <v>3</v>
      </c>
      <c r="H5107" s="5">
        <v>1.0209166808662498E-3</v>
      </c>
      <c r="I5107" s="5">
        <v>1.0422708692709602E-6</v>
      </c>
    </row>
    <row r="5108" spans="1:9" hidden="1" outlineLevel="1">
      <c r="A5108" s="7" t="s">
        <v>22721</v>
      </c>
      <c r="B5108" s="7" t="s">
        <v>22722</v>
      </c>
      <c r="C5108" s="7" t="s">
        <v>22562</v>
      </c>
      <c r="D5108" s="8">
        <v>8567740</v>
      </c>
      <c r="E5108" s="8">
        <v>617020</v>
      </c>
      <c r="F5108" s="7" t="s">
        <v>3</v>
      </c>
      <c r="G5108" s="7" t="s">
        <v>3</v>
      </c>
      <c r="H5108" s="5">
        <v>3.540586721335531E-5</v>
      </c>
      <c r="I5108" s="5">
        <v>1.2535754331297485E-9</v>
      </c>
    </row>
    <row r="5109" spans="1:9" hidden="1" outlineLevel="1">
      <c r="A5109" s="7" t="s">
        <v>22723</v>
      </c>
      <c r="B5109" s="7" t="s">
        <v>22724</v>
      </c>
      <c r="C5109" s="7" t="s">
        <v>22562</v>
      </c>
      <c r="D5109" s="8">
        <v>59076000</v>
      </c>
      <c r="E5109" s="8">
        <v>54861000</v>
      </c>
      <c r="F5109" s="7" t="s">
        <v>3</v>
      </c>
      <c r="G5109" s="7" t="s">
        <v>3</v>
      </c>
      <c r="H5109" s="5">
        <v>2.4412937501560252E-4</v>
      </c>
      <c r="I5109" s="5">
        <v>5.9599151745508692E-8</v>
      </c>
    </row>
    <row r="5110" spans="1:9" hidden="1" outlineLevel="1">
      <c r="A5110" s="7" t="s">
        <v>22725</v>
      </c>
      <c r="B5110" s="7" t="s">
        <v>22726</v>
      </c>
      <c r="C5110" s="7" t="s">
        <v>22562</v>
      </c>
      <c r="D5110" s="8">
        <v>5553400</v>
      </c>
      <c r="E5110" s="8">
        <v>4777400</v>
      </c>
      <c r="F5110" s="7" t="s">
        <v>3</v>
      </c>
      <c r="G5110" s="7" t="s">
        <v>3</v>
      </c>
      <c r="H5110" s="5">
        <v>2.2949219161954891E-5</v>
      </c>
      <c r="I5110" s="5">
        <v>5.2666666014343758E-10</v>
      </c>
    </row>
    <row r="5111" spans="1:9" hidden="1" outlineLevel="1">
      <c r="A5111" s="7" t="s">
        <v>22727</v>
      </c>
      <c r="B5111" s="7" t="s">
        <v>22728</v>
      </c>
      <c r="C5111" s="7" t="s">
        <v>22562</v>
      </c>
      <c r="D5111" s="8">
        <v>7219000</v>
      </c>
      <c r="E5111" s="8">
        <v>2312000</v>
      </c>
      <c r="F5111" s="7" t="s">
        <v>3</v>
      </c>
      <c r="G5111" s="7" t="s">
        <v>3</v>
      </c>
      <c r="H5111" s="5">
        <v>2.9832249276146567E-5</v>
      </c>
      <c r="I5111" s="5">
        <v>8.8996309687414738E-10</v>
      </c>
    </row>
    <row r="5112" spans="1:9" hidden="1" outlineLevel="1">
      <c r="A5112" s="7" t="s">
        <v>22729</v>
      </c>
      <c r="B5112" s="7" t="s">
        <v>2784</v>
      </c>
      <c r="C5112" s="7" t="s">
        <v>22562</v>
      </c>
      <c r="D5112" s="8">
        <v>35830000</v>
      </c>
      <c r="E5112" s="8">
        <v>34623000</v>
      </c>
      <c r="F5112" s="7" t="s">
        <v>3</v>
      </c>
      <c r="G5112" s="7" t="s">
        <v>3</v>
      </c>
      <c r="H5112" s="5">
        <v>1.4806614372687789E-4</v>
      </c>
      <c r="I5112" s="5">
        <v>2.1923582918148461E-8</v>
      </c>
    </row>
    <row r="5113" spans="1:9" hidden="1" outlineLevel="1">
      <c r="A5113" s="7" t="s">
        <v>22730</v>
      </c>
      <c r="B5113" s="7" t="s">
        <v>22731</v>
      </c>
      <c r="C5113" s="7" t="s">
        <v>22562</v>
      </c>
      <c r="D5113" s="8">
        <v>28006000</v>
      </c>
      <c r="E5113" s="8">
        <v>9610000</v>
      </c>
      <c r="F5113" s="7" t="s">
        <v>3</v>
      </c>
      <c r="G5113" s="7" t="s">
        <v>3</v>
      </c>
      <c r="H5113" s="5">
        <v>1.1573375442966627E-4</v>
      </c>
      <c r="I5113" s="5">
        <v>1.3394301914386296E-8</v>
      </c>
    </row>
    <row r="5114" spans="1:9" hidden="1" outlineLevel="1">
      <c r="A5114" s="7" t="s">
        <v>22732</v>
      </c>
      <c r="B5114" s="7" t="s">
        <v>22733</v>
      </c>
      <c r="C5114" s="7" t="s">
        <v>22562</v>
      </c>
      <c r="D5114" s="8"/>
      <c r="E5114" s="8"/>
      <c r="F5114" s="7" t="s">
        <v>3</v>
      </c>
      <c r="G5114" s="7" t="s">
        <v>3</v>
      </c>
      <c r="H5114" s="5">
        <v>0</v>
      </c>
      <c r="I5114" s="5">
        <v>0</v>
      </c>
    </row>
    <row r="5115" spans="1:9" hidden="1" outlineLevel="1">
      <c r="A5115" s="7" t="s">
        <v>22734</v>
      </c>
      <c r="B5115" s="7" t="s">
        <v>1248</v>
      </c>
      <c r="C5115" s="7" t="s">
        <v>22562</v>
      </c>
      <c r="D5115" s="8">
        <v>112989000</v>
      </c>
      <c r="E5115" s="8">
        <v>93413000</v>
      </c>
      <c r="F5115" s="7" t="s">
        <v>3</v>
      </c>
      <c r="G5115" s="7" t="s">
        <v>3</v>
      </c>
      <c r="H5115" s="5">
        <v>4.6692284436383497E-4</v>
      </c>
      <c r="I5115" s="5">
        <v>2.1801694258881404E-7</v>
      </c>
    </row>
    <row r="5116" spans="1:9" hidden="1" outlineLevel="1">
      <c r="A5116" s="7" t="s">
        <v>22735</v>
      </c>
      <c r="B5116" s="7" t="s">
        <v>22736</v>
      </c>
      <c r="C5116" s="7" t="s">
        <v>22562</v>
      </c>
      <c r="D5116" s="8">
        <v>723400000</v>
      </c>
      <c r="E5116" s="8">
        <v>451646000</v>
      </c>
      <c r="F5116" s="7" t="s">
        <v>3</v>
      </c>
      <c r="G5116" s="7" t="s">
        <v>3</v>
      </c>
      <c r="H5116" s="5">
        <v>2.9894236218817602E-3</v>
      </c>
      <c r="I5116" s="5">
        <v>8.936653591064661E-6</v>
      </c>
    </row>
    <row r="5117" spans="1:9" hidden="1" outlineLevel="1">
      <c r="A5117" s="7" t="s">
        <v>22737</v>
      </c>
      <c r="B5117" s="7" t="s">
        <v>22738</v>
      </c>
      <c r="C5117" s="7" t="s">
        <v>22562</v>
      </c>
      <c r="D5117" s="8"/>
      <c r="E5117" s="8"/>
      <c r="F5117" s="7" t="s">
        <v>3</v>
      </c>
      <c r="G5117" s="7" t="s">
        <v>3</v>
      </c>
      <c r="H5117" s="5">
        <v>0</v>
      </c>
      <c r="I5117" s="5">
        <v>0</v>
      </c>
    </row>
    <row r="5118" spans="1:9" hidden="1" outlineLevel="1">
      <c r="A5118" s="7" t="s">
        <v>22739</v>
      </c>
      <c r="B5118" s="7" t="s">
        <v>22740</v>
      </c>
      <c r="C5118" s="7" t="s">
        <v>22562</v>
      </c>
      <c r="D5118" s="8"/>
      <c r="E5118" s="8"/>
      <c r="F5118" s="7" t="s">
        <v>3</v>
      </c>
      <c r="G5118" s="7" t="s">
        <v>3</v>
      </c>
      <c r="H5118" s="5">
        <v>0</v>
      </c>
      <c r="I5118" s="5">
        <v>0</v>
      </c>
    </row>
    <row r="5119" spans="1:9" hidden="1" outlineLevel="1">
      <c r="A5119" s="7" t="s">
        <v>22741</v>
      </c>
      <c r="B5119" s="7" t="s">
        <v>22742</v>
      </c>
      <c r="C5119" s="7" t="s">
        <v>22562</v>
      </c>
      <c r="D5119" s="8">
        <v>751286000</v>
      </c>
      <c r="E5119" s="8">
        <v>859728000</v>
      </c>
      <c r="F5119" s="7" t="s">
        <v>3</v>
      </c>
      <c r="G5119" s="7" t="s">
        <v>3</v>
      </c>
      <c r="H5119" s="5">
        <v>3.1046614807700582E-3</v>
      </c>
      <c r="I5119" s="5">
        <v>9.638922910177331E-6</v>
      </c>
    </row>
    <row r="5120" spans="1:9" hidden="1" outlineLevel="1">
      <c r="A5120" s="7" t="s">
        <v>22743</v>
      </c>
      <c r="B5120" s="7" t="s">
        <v>22744</v>
      </c>
      <c r="C5120" s="7" t="s">
        <v>22562</v>
      </c>
      <c r="D5120" s="8"/>
      <c r="E5120" s="8"/>
      <c r="F5120" s="7" t="s">
        <v>3</v>
      </c>
      <c r="G5120" s="7" t="s">
        <v>3</v>
      </c>
      <c r="H5120" s="5">
        <v>0</v>
      </c>
      <c r="I5120" s="5">
        <v>0</v>
      </c>
    </row>
    <row r="5121" spans="1:9" hidden="1" outlineLevel="1">
      <c r="A5121" s="7" t="s">
        <v>22745</v>
      </c>
      <c r="B5121" s="7" t="s">
        <v>22746</v>
      </c>
      <c r="C5121" s="7" t="s">
        <v>22562</v>
      </c>
      <c r="D5121" s="8">
        <v>8622000</v>
      </c>
      <c r="E5121" s="8">
        <v>3520000</v>
      </c>
      <c r="F5121" s="7" t="s">
        <v>3</v>
      </c>
      <c r="G5121" s="7" t="s">
        <v>3</v>
      </c>
      <c r="H5121" s="5">
        <v>3.5630094647310669E-5</v>
      </c>
      <c r="I5121" s="5">
        <v>1.2695036445763165E-9</v>
      </c>
    </row>
    <row r="5122" spans="1:9" hidden="1" outlineLevel="1">
      <c r="A5122" s="7" t="s">
        <v>22747</v>
      </c>
      <c r="B5122" s="7" t="s">
        <v>22748</v>
      </c>
      <c r="C5122" s="7" t="s">
        <v>22562</v>
      </c>
      <c r="D5122" s="8">
        <v>1903000</v>
      </c>
      <c r="E5122" s="8">
        <v>2964000</v>
      </c>
      <c r="F5122" s="7" t="s">
        <v>3</v>
      </c>
      <c r="G5122" s="7" t="s">
        <v>3</v>
      </c>
      <c r="H5122" s="5">
        <v>7.8640767935319179E-6</v>
      </c>
      <c r="I5122" s="5">
        <v>6.1843703814567247E-11</v>
      </c>
    </row>
    <row r="5123" spans="1:9" hidden="1" outlineLevel="1">
      <c r="A5123" s="7" t="s">
        <v>22749</v>
      </c>
      <c r="B5123" s="7" t="s">
        <v>22750</v>
      </c>
      <c r="C5123" s="7" t="s">
        <v>22562</v>
      </c>
      <c r="D5123" s="8"/>
      <c r="E5123" s="8"/>
      <c r="F5123" s="7" t="s">
        <v>3</v>
      </c>
      <c r="G5123" s="7" t="s">
        <v>3</v>
      </c>
      <c r="H5123" s="5">
        <v>0</v>
      </c>
      <c r="I5123" s="5">
        <v>0</v>
      </c>
    </row>
    <row r="5124" spans="1:9" hidden="1" outlineLevel="1">
      <c r="A5124" s="7" t="s">
        <v>22751</v>
      </c>
      <c r="B5124" s="7" t="s">
        <v>22752</v>
      </c>
      <c r="C5124" s="7" t="s">
        <v>22562</v>
      </c>
      <c r="D5124" s="8">
        <v>36384800</v>
      </c>
      <c r="E5124" s="8">
        <v>94903270</v>
      </c>
      <c r="F5124" s="7" t="s">
        <v>3</v>
      </c>
      <c r="G5124" s="7" t="s">
        <v>3</v>
      </c>
      <c r="H5124" s="5">
        <v>1.5035883411313722E-4</v>
      </c>
      <c r="I5124" s="5">
        <v>2.2607778995861915E-8</v>
      </c>
    </row>
    <row r="5125" spans="1:9" hidden="1" outlineLevel="1">
      <c r="A5125" s="7" t="s">
        <v>22753</v>
      </c>
      <c r="B5125" s="7" t="s">
        <v>22754</v>
      </c>
      <c r="C5125" s="7" t="s">
        <v>22562</v>
      </c>
      <c r="D5125" s="8">
        <v>5377000</v>
      </c>
      <c r="E5125" s="8">
        <v>3851000</v>
      </c>
      <c r="F5125" s="7" t="s">
        <v>3</v>
      </c>
      <c r="G5125" s="7" t="s">
        <v>3</v>
      </c>
      <c r="H5125" s="5">
        <v>2.2220252716143524E-5</v>
      </c>
      <c r="I5125" s="5">
        <v>4.9373963076928366E-10</v>
      </c>
    </row>
    <row r="5126" spans="1:9" hidden="1" outlineLevel="1">
      <c r="A5126" s="7" t="s">
        <v>22755</v>
      </c>
      <c r="B5126" s="7" t="s">
        <v>22756</v>
      </c>
      <c r="C5126" s="7" t="s">
        <v>22562</v>
      </c>
      <c r="D5126" s="8">
        <v>2749300000</v>
      </c>
      <c r="E5126" s="8">
        <v>2942900000</v>
      </c>
      <c r="F5126" s="7" t="s">
        <v>3</v>
      </c>
      <c r="G5126" s="7" t="s">
        <v>3</v>
      </c>
      <c r="H5126" s="5">
        <v>1.1361380099031688E-2</v>
      </c>
      <c r="I5126" s="5">
        <v>1.2908095775467329E-4</v>
      </c>
    </row>
    <row r="5127" spans="1:9" hidden="1" outlineLevel="1">
      <c r="A5127" s="7" t="s">
        <v>22757</v>
      </c>
      <c r="B5127" s="7" t="s">
        <v>22758</v>
      </c>
      <c r="C5127" s="7" t="s">
        <v>22562</v>
      </c>
      <c r="D5127" s="8"/>
      <c r="E5127" s="8"/>
      <c r="F5127" s="7" t="s">
        <v>3</v>
      </c>
      <c r="G5127" s="7" t="s">
        <v>3</v>
      </c>
      <c r="H5127" s="5">
        <v>0</v>
      </c>
      <c r="I5127" s="5">
        <v>0</v>
      </c>
    </row>
    <row r="5128" spans="1:9" hidden="1" outlineLevel="1">
      <c r="A5128" s="7" t="s">
        <v>22759</v>
      </c>
      <c r="B5128" s="7" t="s">
        <v>22760</v>
      </c>
      <c r="C5128" s="7" t="s">
        <v>22562</v>
      </c>
      <c r="D5128" s="8">
        <v>859000</v>
      </c>
      <c r="E5128" s="8">
        <v>5842000</v>
      </c>
      <c r="F5128" s="7" t="s">
        <v>3</v>
      </c>
      <c r="G5128" s="7" t="s">
        <v>3</v>
      </c>
      <c r="H5128" s="5">
        <v>3.5497855836279125E-6</v>
      </c>
      <c r="I5128" s="5">
        <v>1.2600977689732559E-11</v>
      </c>
    </row>
    <row r="5129" spans="1:9" hidden="1" outlineLevel="1">
      <c r="A5129" s="7" t="s">
        <v>22761</v>
      </c>
      <c r="B5129" s="7" t="s">
        <v>22762</v>
      </c>
      <c r="C5129" s="7" t="s">
        <v>22562</v>
      </c>
      <c r="D5129" s="8">
        <v>17613690</v>
      </c>
      <c r="E5129" s="8">
        <v>20019410</v>
      </c>
      <c r="F5129" s="7" t="s">
        <v>3</v>
      </c>
      <c r="G5129" s="7" t="s">
        <v>3</v>
      </c>
      <c r="H5129" s="5">
        <v>7.2787919483691653E-5</v>
      </c>
      <c r="I5129" s="5">
        <v>5.2980812227643793E-9</v>
      </c>
    </row>
    <row r="5130" spans="1:9" hidden="1" outlineLevel="1">
      <c r="A5130" s="7" t="s">
        <v>22763</v>
      </c>
      <c r="B5130" s="7" t="s">
        <v>22764</v>
      </c>
      <c r="C5130" s="7" t="s">
        <v>22562</v>
      </c>
      <c r="D5130" s="8">
        <v>0</v>
      </c>
      <c r="E5130" s="8">
        <v>77000</v>
      </c>
      <c r="F5130" s="7" t="s">
        <v>3</v>
      </c>
      <c r="G5130" s="7" t="s">
        <v>3</v>
      </c>
      <c r="H5130" s="5">
        <v>0</v>
      </c>
      <c r="I5130" s="5">
        <v>0</v>
      </c>
    </row>
    <row r="5131" spans="1:9" hidden="1" outlineLevel="1">
      <c r="A5131" s="7" t="s">
        <v>22765</v>
      </c>
      <c r="B5131" s="7" t="s">
        <v>22766</v>
      </c>
      <c r="C5131" s="7" t="s">
        <v>22562</v>
      </c>
      <c r="D5131" s="8">
        <v>5974180</v>
      </c>
      <c r="E5131" s="8">
        <v>6269300</v>
      </c>
      <c r="F5131" s="7" t="s">
        <v>3</v>
      </c>
      <c r="G5131" s="7" t="s">
        <v>3</v>
      </c>
      <c r="H5131" s="5">
        <v>2.4688076877762753E-5</v>
      </c>
      <c r="I5131" s="5">
        <v>6.0950113992232384E-10</v>
      </c>
    </row>
    <row r="5132" spans="1:9" hidden="1" outlineLevel="1">
      <c r="A5132" s="7" t="s">
        <v>22767</v>
      </c>
      <c r="B5132" s="7" t="s">
        <v>22768</v>
      </c>
      <c r="C5132" s="7" t="s">
        <v>22562</v>
      </c>
      <c r="D5132" s="8">
        <v>567071000</v>
      </c>
      <c r="E5132" s="8">
        <v>756230000</v>
      </c>
      <c r="F5132" s="7" t="s">
        <v>3</v>
      </c>
      <c r="G5132" s="7" t="s">
        <v>3</v>
      </c>
      <c r="H5132" s="5">
        <v>2.3433998378270828E-3</v>
      </c>
      <c r="I5132" s="5">
        <v>5.4915227999279984E-6</v>
      </c>
    </row>
    <row r="5133" spans="1:9" hidden="1" outlineLevel="1">
      <c r="A5133" s="7" t="s">
        <v>22769</v>
      </c>
      <c r="B5133" s="7" t="s">
        <v>22770</v>
      </c>
      <c r="C5133" s="7" t="s">
        <v>22562</v>
      </c>
      <c r="D5133" s="8">
        <v>2029000</v>
      </c>
      <c r="E5133" s="8">
        <v>626000</v>
      </c>
      <c r="F5133" s="7" t="s">
        <v>3</v>
      </c>
      <c r="G5133" s="7" t="s">
        <v>3</v>
      </c>
      <c r="H5133" s="5">
        <v>8.3847671119686088E-6</v>
      </c>
      <c r="I5133" s="5">
        <v>7.0304319521950408E-11</v>
      </c>
    </row>
    <row r="5134" spans="1:9" hidden="1" outlineLevel="1">
      <c r="A5134" s="7" t="s">
        <v>22771</v>
      </c>
      <c r="B5134" s="7" t="s">
        <v>1181</v>
      </c>
      <c r="C5134" s="7" t="s">
        <v>22562</v>
      </c>
      <c r="D5134" s="8">
        <v>2021441000</v>
      </c>
      <c r="E5134" s="8">
        <v>1904351000</v>
      </c>
      <c r="F5134" s="7" t="s">
        <v>3</v>
      </c>
      <c r="G5134" s="7" t="s">
        <v>3</v>
      </c>
      <c r="H5134" s="5">
        <v>8.3535298253252527E-3</v>
      </c>
      <c r="I5134" s="5">
        <v>6.9781460542598552E-5</v>
      </c>
    </row>
    <row r="5135" spans="1:9" hidden="1" outlineLevel="1">
      <c r="A5135" s="7" t="s">
        <v>22772</v>
      </c>
      <c r="B5135" s="7" t="s">
        <v>356</v>
      </c>
      <c r="C5135" s="7" t="s">
        <v>22562</v>
      </c>
      <c r="D5135" s="8">
        <v>17681000</v>
      </c>
      <c r="E5135" s="8">
        <v>10339000</v>
      </c>
      <c r="F5135" s="7" t="s">
        <v>3</v>
      </c>
      <c r="G5135" s="7" t="s">
        <v>3</v>
      </c>
      <c r="H5135" s="5">
        <v>7.3066075557770809E-5</v>
      </c>
      <c r="I5135" s="5">
        <v>5.3386513974138732E-9</v>
      </c>
    </row>
    <row r="5136" spans="1:9" hidden="1" outlineLevel="1">
      <c r="A5136" s="7" t="s">
        <v>22773</v>
      </c>
      <c r="B5136" s="7" t="s">
        <v>22774</v>
      </c>
      <c r="C5136" s="7" t="s">
        <v>22562</v>
      </c>
      <c r="D5136" s="8">
        <v>16446270</v>
      </c>
      <c r="E5136" s="8">
        <v>21191700</v>
      </c>
      <c r="F5136" s="7" t="s">
        <v>3</v>
      </c>
      <c r="G5136" s="7" t="s">
        <v>3</v>
      </c>
      <c r="H5136" s="5">
        <v>6.7963599709490373E-5</v>
      </c>
      <c r="I5136" s="5">
        <v>4.6190508854718402E-9</v>
      </c>
    </row>
    <row r="5137" spans="1:9" hidden="1" outlineLevel="1">
      <c r="A5137" s="7" t="s">
        <v>22775</v>
      </c>
      <c r="B5137" s="7" t="s">
        <v>22776</v>
      </c>
      <c r="C5137" s="7" t="s">
        <v>22562</v>
      </c>
      <c r="D5137" s="8">
        <v>36396000</v>
      </c>
      <c r="E5137" s="8">
        <v>150441000</v>
      </c>
      <c r="F5137" s="7" t="s">
        <v>3</v>
      </c>
      <c r="G5137" s="7" t="s">
        <v>3</v>
      </c>
      <c r="H5137" s="5">
        <v>1.5040511769699827E-4</v>
      </c>
      <c r="I5137" s="5">
        <v>2.2621699429447904E-8</v>
      </c>
    </row>
    <row r="5138" spans="1:9" hidden="1" outlineLevel="1">
      <c r="A5138" s="7" t="s">
        <v>22777</v>
      </c>
      <c r="B5138" s="7" t="s">
        <v>22778</v>
      </c>
      <c r="C5138" s="7" t="s">
        <v>22562</v>
      </c>
      <c r="D5138" s="8">
        <v>84837000</v>
      </c>
      <c r="E5138" s="8">
        <v>528341000</v>
      </c>
      <c r="F5138" s="7" t="s">
        <v>3</v>
      </c>
      <c r="G5138" s="7" t="s">
        <v>3</v>
      </c>
      <c r="H5138" s="5">
        <v>3.5058575035883729E-4</v>
      </c>
      <c r="I5138" s="5">
        <v>1.2291036835466897E-7</v>
      </c>
    </row>
    <row r="5139" spans="1:9" hidden="1" outlineLevel="1">
      <c r="A5139" s="7" t="s">
        <v>22779</v>
      </c>
      <c r="B5139" s="7" t="s">
        <v>22780</v>
      </c>
      <c r="C5139" s="7" t="s">
        <v>22562</v>
      </c>
      <c r="D5139" s="8">
        <v>20734000</v>
      </c>
      <c r="E5139" s="8">
        <v>12665000</v>
      </c>
      <c r="F5139" s="7" t="s">
        <v>3</v>
      </c>
      <c r="G5139" s="7" t="s">
        <v>3</v>
      </c>
      <c r="H5139" s="5">
        <v>8.5682484622748707E-5</v>
      </c>
      <c r="I5139" s="5">
        <v>7.3414881711275687E-9</v>
      </c>
    </row>
    <row r="5140" spans="1:9" hidden="1" outlineLevel="1">
      <c r="A5140" s="7" t="s">
        <v>22781</v>
      </c>
      <c r="B5140" s="7" t="s">
        <v>22782</v>
      </c>
      <c r="C5140" s="7" t="s">
        <v>22562</v>
      </c>
      <c r="D5140" s="8">
        <v>11588000</v>
      </c>
      <c r="E5140" s="8">
        <v>6905000</v>
      </c>
      <c r="F5140" s="7" t="s">
        <v>3</v>
      </c>
      <c r="G5140" s="7" t="s">
        <v>3</v>
      </c>
      <c r="H5140" s="5">
        <v>4.788697944479657E-5</v>
      </c>
      <c r="I5140" s="5">
        <v>2.2931628003463691E-9</v>
      </c>
    </row>
    <row r="5141" spans="1:9" hidden="1" outlineLevel="1">
      <c r="A5141" s="7" t="s">
        <v>22783</v>
      </c>
      <c r="B5141" s="7" t="s">
        <v>22784</v>
      </c>
      <c r="C5141" s="7" t="s">
        <v>22562</v>
      </c>
      <c r="D5141" s="8">
        <v>12309000</v>
      </c>
      <c r="E5141" s="8">
        <v>29152000</v>
      </c>
      <c r="F5141" s="7" t="s">
        <v>3</v>
      </c>
      <c r="G5141" s="7" t="s">
        <v>3</v>
      </c>
      <c r="H5141" s="5">
        <v>5.0866485155850963E-5</v>
      </c>
      <c r="I5141" s="5">
        <v>2.5873993121104062E-9</v>
      </c>
    </row>
    <row r="5142" spans="1:9" hidden="1" outlineLevel="1">
      <c r="A5142" s="7" t="s">
        <v>22785</v>
      </c>
      <c r="B5142" s="7" t="s">
        <v>22786</v>
      </c>
      <c r="C5142" s="7" t="s">
        <v>22562</v>
      </c>
      <c r="D5142" s="8">
        <v>392170</v>
      </c>
      <c r="E5142" s="8">
        <v>47700</v>
      </c>
      <c r="F5142" s="7" t="s">
        <v>3</v>
      </c>
      <c r="G5142" s="7" t="s">
        <v>3</v>
      </c>
      <c r="H5142" s="5">
        <v>1.620627953819975E-6</v>
      </c>
      <c r="I5142" s="5">
        <v>2.6264349647027187E-12</v>
      </c>
    </row>
    <row r="5143" spans="1:9" hidden="1" outlineLevel="1">
      <c r="A5143" s="7" t="s">
        <v>22787</v>
      </c>
      <c r="B5143" s="7" t="s">
        <v>22788</v>
      </c>
      <c r="C5143" s="7" t="s">
        <v>22562</v>
      </c>
      <c r="D5143" s="8">
        <v>13446000</v>
      </c>
      <c r="E5143" s="8">
        <v>3032000</v>
      </c>
      <c r="F5143" s="7" t="s">
        <v>3</v>
      </c>
      <c r="G5143" s="7" t="s">
        <v>3</v>
      </c>
      <c r="H5143" s="5">
        <v>5.5565095410315384E-5</v>
      </c>
      <c r="I5143" s="5">
        <v>3.0874798279574516E-9</v>
      </c>
    </row>
    <row r="5144" spans="1:9" hidden="1" outlineLevel="1">
      <c r="A5144" s="7" t="s">
        <v>22789</v>
      </c>
      <c r="B5144" s="7" t="s">
        <v>22790</v>
      </c>
      <c r="C5144" s="7" t="s">
        <v>22562</v>
      </c>
      <c r="D5144" s="8">
        <v>8610000</v>
      </c>
      <c r="E5144" s="8">
        <v>6251000</v>
      </c>
      <c r="F5144" s="7" t="s">
        <v>3</v>
      </c>
      <c r="G5144" s="7" t="s">
        <v>3</v>
      </c>
      <c r="H5144" s="5">
        <v>3.5580505093173837E-5</v>
      </c>
      <c r="I5144" s="5">
        <v>1.2659723426853693E-9</v>
      </c>
    </row>
    <row r="5145" spans="1:9" hidden="1" outlineLevel="1">
      <c r="A5145" s="7" t="s">
        <v>22791</v>
      </c>
      <c r="B5145" s="7" t="s">
        <v>22792</v>
      </c>
      <c r="C5145" s="7" t="s">
        <v>22562</v>
      </c>
      <c r="D5145" s="8">
        <v>31000</v>
      </c>
      <c r="E5145" s="8">
        <v>2986000</v>
      </c>
      <c r="F5145" s="7" t="s">
        <v>3</v>
      </c>
      <c r="G5145" s="7" t="s">
        <v>3</v>
      </c>
      <c r="H5145" s="5">
        <v>1.2810634818680477E-7</v>
      </c>
      <c r="I5145" s="5">
        <v>1.6411236445758856E-14</v>
      </c>
    </row>
    <row r="5146" spans="1:9" hidden="1" outlineLevel="1">
      <c r="A5146" s="7" t="s">
        <v>22793</v>
      </c>
      <c r="B5146" s="7" t="s">
        <v>22794</v>
      </c>
      <c r="C5146" s="7" t="s">
        <v>22562</v>
      </c>
      <c r="D5146" s="8">
        <v>1662000</v>
      </c>
      <c r="E5146" s="8">
        <v>4374000</v>
      </c>
      <c r="F5146" s="7" t="s">
        <v>3</v>
      </c>
      <c r="G5146" s="7" t="s">
        <v>3</v>
      </c>
      <c r="H5146" s="5">
        <v>6.8681532479506294E-6</v>
      </c>
      <c r="I5146" s="5">
        <v>4.7171529037334778E-11</v>
      </c>
    </row>
    <row r="5147" spans="1:9" hidden="1" outlineLevel="1">
      <c r="A5147" s="7" t="s">
        <v>22795</v>
      </c>
      <c r="B5147" s="7" t="s">
        <v>22796</v>
      </c>
      <c r="C5147" s="7" t="s">
        <v>22562</v>
      </c>
      <c r="D5147" s="8">
        <v>7240000</v>
      </c>
      <c r="E5147" s="8">
        <v>34823000</v>
      </c>
      <c r="F5147" s="7" t="s">
        <v>3</v>
      </c>
      <c r="G5147" s="7" t="s">
        <v>3</v>
      </c>
      <c r="H5147" s="5">
        <v>2.9919030995886016E-5</v>
      </c>
      <c r="I5147" s="5">
        <v>8.9514841573278817E-10</v>
      </c>
    </row>
    <row r="5148" spans="1:9" hidden="1" outlineLevel="1">
      <c r="A5148" s="7" t="s">
        <v>22797</v>
      </c>
      <c r="B5148" s="7" t="s">
        <v>22798</v>
      </c>
      <c r="C5148" s="7" t="s">
        <v>22562</v>
      </c>
      <c r="D5148" s="8">
        <v>0</v>
      </c>
      <c r="E5148" s="8">
        <v>0</v>
      </c>
      <c r="F5148" s="7" t="s">
        <v>3</v>
      </c>
      <c r="G5148" s="7" t="s">
        <v>3</v>
      </c>
      <c r="H5148" s="5">
        <v>0</v>
      </c>
      <c r="I5148" s="5">
        <v>0</v>
      </c>
    </row>
    <row r="5149" spans="1:9" hidden="1" outlineLevel="1">
      <c r="A5149" s="7" t="s">
        <v>22799</v>
      </c>
      <c r="B5149" s="7" t="s">
        <v>22800</v>
      </c>
      <c r="C5149" s="7" t="s">
        <v>22562</v>
      </c>
      <c r="D5149" s="8">
        <v>391453000</v>
      </c>
      <c r="E5149" s="8">
        <v>407972000</v>
      </c>
      <c r="F5149" s="7" t="s">
        <v>3</v>
      </c>
      <c r="G5149" s="7" t="s">
        <v>3</v>
      </c>
      <c r="H5149" s="5">
        <v>1.6176649779602995E-3</v>
      </c>
      <c r="I5149" s="5">
        <v>2.6168399809192966E-6</v>
      </c>
    </row>
    <row r="5150" spans="1:9" hidden="1" outlineLevel="1">
      <c r="A5150" s="7" t="s">
        <v>22801</v>
      </c>
      <c r="B5150" s="7" t="s">
        <v>22802</v>
      </c>
      <c r="C5150" s="7" t="s">
        <v>22562</v>
      </c>
      <c r="D5150" s="8"/>
      <c r="E5150" s="8"/>
      <c r="F5150" s="7" t="s">
        <v>3</v>
      </c>
      <c r="G5150" s="7" t="s">
        <v>3</v>
      </c>
      <c r="H5150" s="5">
        <v>0</v>
      </c>
      <c r="I5150" s="5">
        <v>0</v>
      </c>
    </row>
    <row r="5151" spans="1:9" hidden="1" outlineLevel="1">
      <c r="A5151" s="7" t="s">
        <v>22803</v>
      </c>
      <c r="B5151" s="7" t="s">
        <v>22804</v>
      </c>
      <c r="C5151" s="7" t="s">
        <v>22562</v>
      </c>
      <c r="D5151" s="8">
        <v>605000</v>
      </c>
      <c r="E5151" s="8">
        <v>1640000</v>
      </c>
      <c r="F5151" s="7" t="s">
        <v>3</v>
      </c>
      <c r="G5151" s="7" t="s">
        <v>3</v>
      </c>
      <c r="H5151" s="5">
        <v>2.5001400210650608E-6</v>
      </c>
      <c r="I5151" s="5">
        <v>6.2507001249312031E-12</v>
      </c>
    </row>
    <row r="5152" spans="1:9" hidden="1" outlineLevel="1">
      <c r="A5152" s="7" t="s">
        <v>22805</v>
      </c>
      <c r="B5152" s="7" t="s">
        <v>22806</v>
      </c>
      <c r="C5152" s="7" t="s">
        <v>22562</v>
      </c>
      <c r="D5152" s="8">
        <v>10762740</v>
      </c>
      <c r="E5152" s="8">
        <v>4637350</v>
      </c>
      <c r="F5152" s="7" t="s">
        <v>3</v>
      </c>
      <c r="G5152" s="7" t="s">
        <v>3</v>
      </c>
      <c r="H5152" s="5">
        <v>4.4476623157550036E-5</v>
      </c>
      <c r="I5152" s="5">
        <v>1.9781700074987161E-9</v>
      </c>
    </row>
    <row r="5153" spans="1:9" hidden="1" outlineLevel="1">
      <c r="A5153" s="7" t="s">
        <v>22807</v>
      </c>
      <c r="B5153" s="7" t="s">
        <v>22808</v>
      </c>
      <c r="C5153" s="7" t="s">
        <v>22562</v>
      </c>
      <c r="D5153" s="8"/>
      <c r="E5153" s="8"/>
      <c r="F5153" s="7" t="s">
        <v>3</v>
      </c>
      <c r="G5153" s="7" t="s">
        <v>3</v>
      </c>
      <c r="H5153" s="5">
        <v>0</v>
      </c>
      <c r="I5153" s="5">
        <v>0</v>
      </c>
    </row>
    <row r="5154" spans="1:9" hidden="1" outlineLevel="1">
      <c r="A5154" s="7" t="s">
        <v>22809</v>
      </c>
      <c r="B5154" s="7" t="s">
        <v>22810</v>
      </c>
      <c r="C5154" s="7" t="s">
        <v>22562</v>
      </c>
      <c r="D5154" s="8">
        <v>1230000</v>
      </c>
      <c r="E5154" s="8"/>
      <c r="F5154" s="7" t="s">
        <v>3</v>
      </c>
      <c r="G5154" s="7" t="s">
        <v>3</v>
      </c>
      <c r="H5154" s="5">
        <v>5.0829292990248339E-6</v>
      </c>
      <c r="I5154" s="5">
        <v>2.5836170258885089E-11</v>
      </c>
    </row>
    <row r="5155" spans="1:9" hidden="1" outlineLevel="1">
      <c r="A5155" s="7" t="s">
        <v>22811</v>
      </c>
      <c r="B5155" s="7" t="s">
        <v>22812</v>
      </c>
      <c r="C5155" s="7" t="s">
        <v>22562</v>
      </c>
      <c r="D5155" s="8">
        <v>0</v>
      </c>
      <c r="E5155" s="8">
        <v>6160</v>
      </c>
      <c r="F5155" s="7" t="s">
        <v>3</v>
      </c>
      <c r="G5155" s="7" t="s">
        <v>3</v>
      </c>
      <c r="H5155" s="5">
        <v>0</v>
      </c>
      <c r="I5155" s="5">
        <v>0</v>
      </c>
    </row>
    <row r="5156" spans="1:9" hidden="1" outlineLevel="1">
      <c r="A5156" s="7" t="s">
        <v>22813</v>
      </c>
      <c r="B5156" s="7" t="s">
        <v>7710</v>
      </c>
      <c r="C5156" s="7" t="s">
        <v>22562</v>
      </c>
      <c r="D5156" s="8">
        <v>630236000</v>
      </c>
      <c r="E5156" s="8">
        <v>505991000</v>
      </c>
      <c r="F5156" s="7" t="s">
        <v>3</v>
      </c>
      <c r="G5156" s="7" t="s">
        <v>3</v>
      </c>
      <c r="H5156" s="5">
        <v>2.6044268534148093E-3</v>
      </c>
      <c r="I5156" s="5">
        <v>6.7830392347881641E-6</v>
      </c>
    </row>
    <row r="5157" spans="1:9" hidden="1" outlineLevel="1">
      <c r="A5157" s="7" t="s">
        <v>22814</v>
      </c>
      <c r="B5157" s="7" t="s">
        <v>22815</v>
      </c>
      <c r="C5157" s="7" t="s">
        <v>22562</v>
      </c>
      <c r="D5157" s="8">
        <v>2463000</v>
      </c>
      <c r="E5157" s="8">
        <v>601000</v>
      </c>
      <c r="F5157" s="7" t="s">
        <v>3</v>
      </c>
      <c r="G5157" s="7" t="s">
        <v>3</v>
      </c>
      <c r="H5157" s="5">
        <v>1.0178255986583876E-5</v>
      </c>
      <c r="I5157" s="5">
        <v>1.0359689492843051E-10</v>
      </c>
    </row>
    <row r="5158" spans="1:9" hidden="1" outlineLevel="1">
      <c r="A5158" s="7" t="s">
        <v>22816</v>
      </c>
      <c r="B5158" s="7" t="s">
        <v>22817</v>
      </c>
      <c r="C5158" s="7" t="s">
        <v>22562</v>
      </c>
      <c r="D5158" s="8"/>
      <c r="E5158" s="8"/>
      <c r="F5158" s="7" t="s">
        <v>3</v>
      </c>
      <c r="G5158" s="7" t="s">
        <v>3</v>
      </c>
      <c r="H5158" s="5">
        <v>0</v>
      </c>
      <c r="I5158" s="5">
        <v>0</v>
      </c>
    </row>
    <row r="5159" spans="1:9" hidden="1" outlineLevel="1">
      <c r="A5159" s="7" t="s">
        <v>22818</v>
      </c>
      <c r="B5159" s="7" t="s">
        <v>22819</v>
      </c>
      <c r="C5159" s="7" t="s">
        <v>22562</v>
      </c>
      <c r="D5159" s="8">
        <v>1480150</v>
      </c>
      <c r="E5159" s="8">
        <v>1033010</v>
      </c>
      <c r="F5159" s="7" t="s">
        <v>3</v>
      </c>
      <c r="G5159" s="7" t="s">
        <v>3</v>
      </c>
      <c r="H5159" s="5">
        <v>6.1166648796354539E-6</v>
      </c>
      <c r="I5159" s="5">
        <v>3.7413589249765804E-11</v>
      </c>
    </row>
    <row r="5160" spans="1:9" hidden="1" outlineLevel="1">
      <c r="A5160" s="7" t="s">
        <v>22820</v>
      </c>
      <c r="B5160" s="7" t="s">
        <v>22821</v>
      </c>
      <c r="C5160" s="7" t="s">
        <v>22562</v>
      </c>
      <c r="D5160" s="8">
        <v>1249000</v>
      </c>
      <c r="E5160" s="8">
        <v>45090000</v>
      </c>
      <c r="F5160" s="7" t="s">
        <v>3</v>
      </c>
      <c r="G5160" s="7" t="s">
        <v>3</v>
      </c>
      <c r="H5160" s="5">
        <v>5.1614460930748113E-6</v>
      </c>
      <c r="I5160" s="5">
        <v>2.6640525771717232E-11</v>
      </c>
    </row>
    <row r="5161" spans="1:9" hidden="1" outlineLevel="1">
      <c r="A5161" s="7" t="s">
        <v>22822</v>
      </c>
      <c r="B5161" s="7" t="s">
        <v>22823</v>
      </c>
      <c r="C5161" s="7" t="s">
        <v>22562</v>
      </c>
      <c r="D5161" s="8">
        <v>7000</v>
      </c>
      <c r="E5161" s="8">
        <v>3000</v>
      </c>
      <c r="F5161" s="7" t="s">
        <v>3</v>
      </c>
      <c r="G5161" s="7" t="s">
        <v>3</v>
      </c>
      <c r="H5161" s="5">
        <v>2.8927239913149462E-8</v>
      </c>
      <c r="I5161" s="5">
        <v>8.3678520899290734E-16</v>
      </c>
    </row>
    <row r="5162" spans="1:9" hidden="1" outlineLevel="1">
      <c r="A5162" s="7" t="s">
        <v>22824</v>
      </c>
      <c r="B5162" s="7" t="s">
        <v>22825</v>
      </c>
      <c r="C5162" s="7" t="s">
        <v>22562</v>
      </c>
      <c r="D5162" s="8">
        <v>17717400</v>
      </c>
      <c r="E5162" s="8">
        <v>3753450</v>
      </c>
      <c r="F5162" s="7" t="s">
        <v>3</v>
      </c>
      <c r="G5162" s="7" t="s">
        <v>3</v>
      </c>
      <c r="H5162" s="5">
        <v>7.3216497205319192E-5</v>
      </c>
      <c r="I5162" s="5">
        <v>5.3606554630165126E-9</v>
      </c>
    </row>
    <row r="5163" spans="1:9" hidden="1" outlineLevel="1">
      <c r="A5163" s="7" t="s">
        <v>22826</v>
      </c>
      <c r="B5163" s="7" t="s">
        <v>22827</v>
      </c>
      <c r="C5163" s="7" t="s">
        <v>22562</v>
      </c>
      <c r="D5163" s="8">
        <v>6372000</v>
      </c>
      <c r="E5163" s="8">
        <v>1745000</v>
      </c>
      <c r="F5163" s="7" t="s">
        <v>3</v>
      </c>
      <c r="G5163" s="7" t="s">
        <v>3</v>
      </c>
      <c r="H5163" s="5">
        <v>2.6332053246655482E-5</v>
      </c>
      <c r="I5163" s="5">
        <v>6.9337702818469956E-10</v>
      </c>
    </row>
    <row r="5164" spans="1:9" hidden="1" outlineLevel="1">
      <c r="A5164" s="7" t="s">
        <v>22828</v>
      </c>
      <c r="B5164" s="7" t="s">
        <v>2898</v>
      </c>
      <c r="C5164" s="7" t="s">
        <v>22562</v>
      </c>
      <c r="D5164" s="8">
        <v>1963874000</v>
      </c>
      <c r="E5164" s="8">
        <v>4001546000</v>
      </c>
      <c r="F5164" s="7" t="s">
        <v>3</v>
      </c>
      <c r="G5164" s="7" t="s">
        <v>3</v>
      </c>
      <c r="H5164" s="5">
        <v>8.1156363367423552E-3</v>
      </c>
      <c r="I5164" s="5">
        <v>6.5863553150252873E-5</v>
      </c>
    </row>
    <row r="5165" spans="1:9" hidden="1" outlineLevel="1">
      <c r="A5165" s="7" t="s">
        <v>22829</v>
      </c>
      <c r="B5165" s="7" t="s">
        <v>22830</v>
      </c>
      <c r="C5165" s="7" t="s">
        <v>22562</v>
      </c>
      <c r="D5165" s="8"/>
      <c r="E5165" s="8"/>
      <c r="F5165" s="7" t="s">
        <v>3</v>
      </c>
      <c r="G5165" s="7" t="s">
        <v>3</v>
      </c>
      <c r="H5165" s="5">
        <v>0</v>
      </c>
      <c r="I5165" s="5">
        <v>0</v>
      </c>
    </row>
    <row r="5166" spans="1:9" hidden="1" outlineLevel="1">
      <c r="A5166" s="7" t="s">
        <v>22831</v>
      </c>
      <c r="B5166" s="7" t="s">
        <v>22832</v>
      </c>
      <c r="C5166" s="7" t="s">
        <v>22562</v>
      </c>
      <c r="D5166" s="8">
        <v>1926320</v>
      </c>
      <c r="E5166" s="8">
        <v>461170</v>
      </c>
      <c r="F5166" s="7" t="s">
        <v>3</v>
      </c>
      <c r="G5166" s="7" t="s">
        <v>3</v>
      </c>
      <c r="H5166" s="5">
        <v>7.9604458270711528E-6</v>
      </c>
      <c r="I5166" s="5">
        <v>6.3368697765734535E-11</v>
      </c>
    </row>
    <row r="5167" spans="1:9" hidden="1" outlineLevel="1">
      <c r="A5167" s="7" t="s">
        <v>22833</v>
      </c>
      <c r="B5167" s="7" t="s">
        <v>22834</v>
      </c>
      <c r="C5167" s="7" t="s">
        <v>22562</v>
      </c>
      <c r="D5167" s="8">
        <v>334959000</v>
      </c>
      <c r="E5167" s="8">
        <v>591784000</v>
      </c>
      <c r="F5167" s="7" t="s">
        <v>3</v>
      </c>
      <c r="G5167" s="7" t="s">
        <v>3</v>
      </c>
      <c r="H5167" s="5">
        <v>1.3842056220098045E-3</v>
      </c>
      <c r="I5167" s="5">
        <v>1.9160252040035498E-6</v>
      </c>
    </row>
    <row r="5168" spans="1:9" hidden="1" outlineLevel="1">
      <c r="A5168" s="7" t="s">
        <v>22835</v>
      </c>
      <c r="B5168" s="7" t="s">
        <v>22836</v>
      </c>
      <c r="C5168" s="7" t="s">
        <v>22562</v>
      </c>
      <c r="D5168" s="8">
        <v>14460</v>
      </c>
      <c r="E5168" s="8">
        <v>50</v>
      </c>
      <c r="F5168" s="7" t="s">
        <v>3</v>
      </c>
      <c r="G5168" s="7" t="s">
        <v>3</v>
      </c>
      <c r="H5168" s="5">
        <v>5.9755412734877322E-8</v>
      </c>
      <c r="I5168" s="5">
        <v>3.5707093511155386E-15</v>
      </c>
    </row>
    <row r="5169" spans="1:9" hidden="1" outlineLevel="1">
      <c r="A5169" s="7" t="s">
        <v>22837</v>
      </c>
      <c r="B5169" s="7" t="s">
        <v>1404</v>
      </c>
      <c r="C5169" s="7" t="s">
        <v>22562</v>
      </c>
      <c r="D5169" s="8">
        <v>2855500000</v>
      </c>
      <c r="E5169" s="8">
        <v>2516500000</v>
      </c>
      <c r="F5169" s="7" t="s">
        <v>3</v>
      </c>
      <c r="G5169" s="7" t="s">
        <v>3</v>
      </c>
      <c r="H5169" s="5">
        <v>1.1800247653142613E-2</v>
      </c>
      <c r="I5169" s="5">
        <v>1.3924584467549773E-4</v>
      </c>
    </row>
    <row r="5170" spans="1:9" hidden="1" outlineLevel="1">
      <c r="A5170" s="7" t="s">
        <v>22838</v>
      </c>
      <c r="B5170" s="7" t="s">
        <v>22839</v>
      </c>
      <c r="C5170" s="7" t="s">
        <v>22562</v>
      </c>
      <c r="D5170" s="8">
        <v>171784000</v>
      </c>
      <c r="E5170" s="8">
        <v>168770000</v>
      </c>
      <c r="F5170" s="7" t="s">
        <v>3</v>
      </c>
      <c r="G5170" s="7" t="s">
        <v>3</v>
      </c>
      <c r="H5170" s="5">
        <v>7.0989099732006672E-4</v>
      </c>
      <c r="I5170" s="5">
        <v>5.0394522807607903E-7</v>
      </c>
    </row>
    <row r="5171" spans="1:9" hidden="1" outlineLevel="1">
      <c r="A5171" s="7" t="s">
        <v>22840</v>
      </c>
      <c r="B5171" s="7" t="s">
        <v>22841</v>
      </c>
      <c r="C5171" s="7" t="s">
        <v>22562</v>
      </c>
      <c r="D5171" s="8">
        <v>82991000</v>
      </c>
      <c r="E5171" s="8">
        <v>107987000</v>
      </c>
      <c r="F5171" s="7" t="s">
        <v>3</v>
      </c>
      <c r="G5171" s="7" t="s">
        <v>3</v>
      </c>
      <c r="H5171" s="5">
        <v>3.4295722394745532E-4</v>
      </c>
      <c r="I5171" s="5">
        <v>1.1761965745774503E-7</v>
      </c>
    </row>
    <row r="5172" spans="1:9" hidden="1" outlineLevel="1">
      <c r="A5172" s="7" t="s">
        <v>22842</v>
      </c>
      <c r="B5172" s="7" t="s">
        <v>22843</v>
      </c>
      <c r="C5172" s="7" t="s">
        <v>22562</v>
      </c>
      <c r="D5172" s="8">
        <v>118315610</v>
      </c>
      <c r="E5172" s="8">
        <v>71928310</v>
      </c>
      <c r="F5172" s="7" t="s">
        <v>3</v>
      </c>
      <c r="G5172" s="7" t="s">
        <v>3</v>
      </c>
      <c r="H5172" s="5">
        <v>4.8893486227723226E-4</v>
      </c>
      <c r="I5172" s="5">
        <v>2.3905729955005607E-7</v>
      </c>
    </row>
    <row r="5173" spans="1:9" hidden="1" outlineLevel="1">
      <c r="A5173" s="7" t="s">
        <v>22844</v>
      </c>
      <c r="B5173" s="7" t="s">
        <v>22845</v>
      </c>
      <c r="C5173" s="7" t="s">
        <v>22562</v>
      </c>
      <c r="D5173" s="8">
        <v>7594000</v>
      </c>
      <c r="E5173" s="8">
        <v>7514000</v>
      </c>
      <c r="F5173" s="7" t="s">
        <v>3</v>
      </c>
      <c r="G5173" s="7" t="s">
        <v>3</v>
      </c>
      <c r="H5173" s="5">
        <v>3.1381922842922431E-5</v>
      </c>
      <c r="I5173" s="5">
        <v>9.8482508131913657E-10</v>
      </c>
    </row>
    <row r="5174" spans="1:9" hidden="1" outlineLevel="1">
      <c r="A5174" s="7" t="s">
        <v>22846</v>
      </c>
      <c r="B5174" s="7" t="s">
        <v>22847</v>
      </c>
      <c r="C5174" s="7" t="s">
        <v>22562</v>
      </c>
      <c r="D5174" s="8">
        <v>290856000</v>
      </c>
      <c r="E5174" s="8">
        <v>79907000</v>
      </c>
      <c r="F5174" s="7" t="s">
        <v>3</v>
      </c>
      <c r="G5174" s="7" t="s">
        <v>3</v>
      </c>
      <c r="H5174" s="5">
        <v>1.2019516131684285E-3</v>
      </c>
      <c r="I5174" s="5">
        <v>1.4446876803981875E-6</v>
      </c>
    </row>
    <row r="5175" spans="1:9" hidden="1" outlineLevel="1">
      <c r="A5175" s="7" t="s">
        <v>22848</v>
      </c>
      <c r="B5175" s="7" t="s">
        <v>22849</v>
      </c>
      <c r="C5175" s="7" t="s">
        <v>22562</v>
      </c>
      <c r="D5175" s="8">
        <v>769000</v>
      </c>
      <c r="E5175" s="8">
        <v>52000</v>
      </c>
      <c r="F5175" s="7" t="s">
        <v>3</v>
      </c>
      <c r="G5175" s="7" t="s">
        <v>3</v>
      </c>
      <c r="H5175" s="5">
        <v>3.1778639276017053E-6</v>
      </c>
      <c r="I5175" s="5">
        <v>1.0098819142352136E-11</v>
      </c>
    </row>
    <row r="5176" spans="1:9" hidden="1" outlineLevel="1">
      <c r="A5176" s="7" t="s">
        <v>22850</v>
      </c>
      <c r="B5176" s="7" t="s">
        <v>22851</v>
      </c>
      <c r="C5176" s="7" t="s">
        <v>22562</v>
      </c>
      <c r="D5176" s="8"/>
      <c r="E5176" s="8"/>
      <c r="F5176" s="7" t="s">
        <v>3</v>
      </c>
      <c r="G5176" s="7" t="s">
        <v>3</v>
      </c>
      <c r="H5176" s="5">
        <v>0</v>
      </c>
      <c r="I5176" s="5">
        <v>0</v>
      </c>
    </row>
    <row r="5177" spans="1:9" hidden="1" outlineLevel="1">
      <c r="A5177" s="7" t="s">
        <v>22852</v>
      </c>
      <c r="B5177" s="7" t="s">
        <v>12170</v>
      </c>
      <c r="C5177" s="7" t="s">
        <v>22562</v>
      </c>
      <c r="D5177" s="8">
        <v>396647000</v>
      </c>
      <c r="E5177" s="8">
        <v>607763000</v>
      </c>
      <c r="F5177" s="7" t="s">
        <v>3</v>
      </c>
      <c r="G5177" s="7" t="s">
        <v>3</v>
      </c>
      <c r="H5177" s="5">
        <v>1.6391289899758564E-3</v>
      </c>
      <c r="I5177" s="5">
        <v>2.6867438457792713E-6</v>
      </c>
    </row>
    <row r="5178" spans="1:9" hidden="1" outlineLevel="1">
      <c r="A5178" s="7" t="s">
        <v>22853</v>
      </c>
      <c r="B5178" s="7" t="s">
        <v>22854</v>
      </c>
      <c r="C5178" s="7" t="s">
        <v>22562</v>
      </c>
      <c r="D5178" s="8">
        <v>201537000</v>
      </c>
      <c r="E5178" s="8">
        <v>251338000</v>
      </c>
      <c r="F5178" s="7" t="s">
        <v>3</v>
      </c>
      <c r="G5178" s="7" t="s">
        <v>3</v>
      </c>
      <c r="H5178" s="5">
        <v>8.3284416433948615E-4</v>
      </c>
      <c r="I5178" s="5">
        <v>6.9362940207433704E-7</v>
      </c>
    </row>
    <row r="5179" spans="1:9" hidden="1" outlineLevel="1">
      <c r="A5179" s="7" t="s">
        <v>22855</v>
      </c>
      <c r="B5179" s="7" t="s">
        <v>22856</v>
      </c>
      <c r="C5179" s="7" t="s">
        <v>22562</v>
      </c>
      <c r="D5179" s="8">
        <v>1010117000</v>
      </c>
      <c r="E5179" s="8">
        <v>2154859000</v>
      </c>
      <c r="F5179" s="7" t="s">
        <v>3</v>
      </c>
      <c r="G5179" s="7" t="s">
        <v>3</v>
      </c>
      <c r="H5179" s="5">
        <v>4.1742709713358276E-3</v>
      </c>
      <c r="I5179" s="5">
        <v>1.7424538142136953E-5</v>
      </c>
    </row>
    <row r="5180" spans="1:9" hidden="1" outlineLevel="1">
      <c r="A5180" s="7" t="s">
        <v>22857</v>
      </c>
      <c r="B5180" s="7" t="s">
        <v>22858</v>
      </c>
      <c r="C5180" s="7" t="s">
        <v>22562</v>
      </c>
      <c r="D5180" s="8"/>
      <c r="E5180" s="8"/>
      <c r="F5180" s="7" t="s">
        <v>3</v>
      </c>
      <c r="G5180" s="7" t="s">
        <v>3</v>
      </c>
      <c r="H5180" s="5">
        <v>0</v>
      </c>
      <c r="I5180" s="5">
        <v>0</v>
      </c>
    </row>
    <row r="5181" spans="1:9" hidden="1" outlineLevel="1">
      <c r="A5181" s="7" t="s">
        <v>22859</v>
      </c>
      <c r="B5181" s="7" t="s">
        <v>22860</v>
      </c>
      <c r="C5181" s="7" t="s">
        <v>22562</v>
      </c>
      <c r="D5181" s="8">
        <v>492104000</v>
      </c>
      <c r="E5181" s="8">
        <v>318170000</v>
      </c>
      <c r="F5181" s="7" t="s">
        <v>3</v>
      </c>
      <c r="G5181" s="7" t="s">
        <v>3</v>
      </c>
      <c r="H5181" s="5">
        <v>2.0336014957457863E-3</v>
      </c>
      <c r="I5181" s="5">
        <v>4.1355350434994994E-6</v>
      </c>
    </row>
    <row r="5182" spans="1:9" hidden="1" outlineLevel="1">
      <c r="A5182" s="7" t="s">
        <v>22861</v>
      </c>
      <c r="B5182" s="7" t="s">
        <v>22862</v>
      </c>
      <c r="C5182" s="7" t="s">
        <v>22562</v>
      </c>
      <c r="D5182" s="8">
        <v>495000</v>
      </c>
      <c r="E5182" s="8">
        <v>517000</v>
      </c>
      <c r="F5182" s="7" t="s">
        <v>3</v>
      </c>
      <c r="G5182" s="7" t="s">
        <v>3</v>
      </c>
      <c r="H5182" s="5">
        <v>2.0455691081441406E-6</v>
      </c>
      <c r="I5182" s="5">
        <v>4.1843529761936145E-12</v>
      </c>
    </row>
    <row r="5183" spans="1:9" hidden="1" outlineLevel="1">
      <c r="A5183" s="7" t="s">
        <v>22863</v>
      </c>
      <c r="B5183" s="7" t="s">
        <v>22864</v>
      </c>
      <c r="C5183" s="7" t="s">
        <v>22562</v>
      </c>
      <c r="D5183" s="8">
        <v>0</v>
      </c>
      <c r="E5183" s="8">
        <v>382220</v>
      </c>
      <c r="F5183" s="7" t="s">
        <v>3</v>
      </c>
      <c r="G5183" s="7" t="s">
        <v>3</v>
      </c>
      <c r="H5183" s="5">
        <v>0</v>
      </c>
      <c r="I5183" s="5">
        <v>0</v>
      </c>
    </row>
    <row r="5184" spans="1:9" hidden="1" outlineLevel="1">
      <c r="A5184" s="7" t="s">
        <v>22865</v>
      </c>
      <c r="B5184" s="7" t="s">
        <v>22866</v>
      </c>
      <c r="C5184" s="7" t="s">
        <v>22562</v>
      </c>
      <c r="D5184" s="8">
        <v>0</v>
      </c>
      <c r="E5184" s="8">
        <v>769000</v>
      </c>
      <c r="F5184" s="7" t="s">
        <v>3</v>
      </c>
      <c r="G5184" s="7" t="s">
        <v>3</v>
      </c>
      <c r="H5184" s="5">
        <v>0</v>
      </c>
      <c r="I5184" s="5">
        <v>0</v>
      </c>
    </row>
    <row r="5185" spans="1:9" hidden="1" outlineLevel="1">
      <c r="A5185" s="7" t="s">
        <v>22867</v>
      </c>
      <c r="B5185" s="7" t="s">
        <v>22868</v>
      </c>
      <c r="C5185" s="7" t="s">
        <v>22562</v>
      </c>
      <c r="D5185" s="8">
        <v>10262681000</v>
      </c>
      <c r="E5185" s="8">
        <v>11718916000</v>
      </c>
      <c r="F5185" s="7" t="s">
        <v>3</v>
      </c>
      <c r="G5185" s="7" t="s">
        <v>3</v>
      </c>
      <c r="H5185" s="5">
        <v>4.241014791987438E-2</v>
      </c>
      <c r="I5185" s="5">
        <v>1.7986206465856252E-3</v>
      </c>
    </row>
    <row r="5186" spans="1:9" hidden="1" outlineLevel="1">
      <c r="A5186" s="7" t="s">
        <v>22869</v>
      </c>
      <c r="B5186" s="7" t="s">
        <v>2127</v>
      </c>
      <c r="C5186" s="7" t="s">
        <v>22562</v>
      </c>
      <c r="D5186" s="8">
        <v>3563637000</v>
      </c>
      <c r="E5186" s="8">
        <v>5185277000</v>
      </c>
      <c r="F5186" s="7" t="s">
        <v>3</v>
      </c>
      <c r="G5186" s="7" t="s">
        <v>3</v>
      </c>
      <c r="H5186" s="5">
        <v>1.4726597494625173E-2</v>
      </c>
      <c r="I5186" s="5">
        <v>2.1687267376870043E-4</v>
      </c>
    </row>
    <row r="5187" spans="1:9" hidden="1" outlineLevel="1">
      <c r="A5187" s="7" t="s">
        <v>22870</v>
      </c>
      <c r="B5187" s="7" t="s">
        <v>22871</v>
      </c>
      <c r="C5187" s="7" t="s">
        <v>22562</v>
      </c>
      <c r="D5187" s="8">
        <v>1176895000</v>
      </c>
      <c r="E5187" s="8">
        <v>910161000</v>
      </c>
      <c r="F5187" s="7" t="s">
        <v>3</v>
      </c>
      <c r="G5187" s="7" t="s">
        <v>3</v>
      </c>
      <c r="H5187" s="5">
        <v>4.8634748596551479E-3</v>
      </c>
      <c r="I5187" s="5">
        <v>2.3653387710497661E-5</v>
      </c>
    </row>
    <row r="5188" spans="1:9" hidden="1" outlineLevel="1">
      <c r="A5188" s="7" t="s">
        <v>22872</v>
      </c>
      <c r="B5188" s="7" t="s">
        <v>22873</v>
      </c>
      <c r="C5188" s="7" t="s">
        <v>22562</v>
      </c>
      <c r="D5188" s="8">
        <v>12335000</v>
      </c>
      <c r="E5188" s="8">
        <v>1258000</v>
      </c>
      <c r="F5188" s="7" t="s">
        <v>3</v>
      </c>
      <c r="G5188" s="7" t="s">
        <v>3</v>
      </c>
      <c r="H5188" s="5">
        <v>5.0973929189814089E-5</v>
      </c>
      <c r="I5188" s="5">
        <v>2.598341457048181E-9</v>
      </c>
    </row>
    <row r="5189" spans="1:9" hidden="1" outlineLevel="1">
      <c r="A5189" s="7" t="s">
        <v>22874</v>
      </c>
      <c r="B5189" s="7" t="s">
        <v>22875</v>
      </c>
      <c r="C5189" s="7" t="s">
        <v>22562</v>
      </c>
      <c r="D5189" s="8">
        <v>38730000</v>
      </c>
      <c r="E5189" s="8">
        <v>71646000</v>
      </c>
      <c r="F5189" s="7" t="s">
        <v>3</v>
      </c>
      <c r="G5189" s="7" t="s">
        <v>3</v>
      </c>
      <c r="H5189" s="5">
        <v>1.6005028597661125E-4</v>
      </c>
      <c r="I5189" s="5">
        <v>2.5616094041195043E-8</v>
      </c>
    </row>
    <row r="5190" spans="1:9" hidden="1" outlineLevel="1">
      <c r="A5190" s="7" t="s">
        <v>22876</v>
      </c>
      <c r="B5190" s="7" t="s">
        <v>22877</v>
      </c>
      <c r="C5190" s="7" t="s">
        <v>22562</v>
      </c>
      <c r="D5190" s="8">
        <v>23250000</v>
      </c>
      <c r="E5190" s="8">
        <v>13280000</v>
      </c>
      <c r="F5190" s="7" t="s">
        <v>3</v>
      </c>
      <c r="G5190" s="7" t="s">
        <v>3</v>
      </c>
      <c r="H5190" s="5">
        <v>9.6079761140103581E-5</v>
      </c>
      <c r="I5190" s="5">
        <v>9.2313205007393585E-9</v>
      </c>
    </row>
    <row r="5191" spans="1:9" hidden="1" outlineLevel="1">
      <c r="A5191" s="7" t="s">
        <v>22878</v>
      </c>
      <c r="B5191" s="7" t="s">
        <v>22879</v>
      </c>
      <c r="C5191" s="7" t="s">
        <v>22562</v>
      </c>
      <c r="D5191" s="8">
        <v>2503000</v>
      </c>
      <c r="E5191" s="8">
        <v>10273000</v>
      </c>
      <c r="F5191" s="7" t="s">
        <v>3</v>
      </c>
      <c r="G5191" s="7" t="s">
        <v>3</v>
      </c>
      <c r="H5191" s="5">
        <v>1.03435545003733E-5</v>
      </c>
      <c r="I5191" s="5">
        <v>1.0698911970219276E-10</v>
      </c>
    </row>
    <row r="5192" spans="1:9" hidden="1" outlineLevel="1">
      <c r="A5192" s="7" t="s">
        <v>22880</v>
      </c>
      <c r="B5192" s="7" t="s">
        <v>9512</v>
      </c>
      <c r="C5192" s="7" t="s">
        <v>22562</v>
      </c>
      <c r="D5192" s="8">
        <v>1047954000</v>
      </c>
      <c r="E5192" s="8">
        <v>1829586000</v>
      </c>
      <c r="F5192" s="7" t="s">
        <v>3</v>
      </c>
      <c r="G5192" s="7" t="s">
        <v>3</v>
      </c>
      <c r="H5192" s="5">
        <v>4.3306309679920904E-3</v>
      </c>
      <c r="I5192" s="5">
        <v>1.8754364580932108E-5</v>
      </c>
    </row>
    <row r="5193" spans="1:9" hidden="1" outlineLevel="1">
      <c r="A5193" s="7" t="s">
        <v>22881</v>
      </c>
      <c r="B5193" s="7" t="s">
        <v>22882</v>
      </c>
      <c r="C5193" s="7" t="s">
        <v>22562</v>
      </c>
      <c r="D5193" s="8">
        <v>78453000</v>
      </c>
      <c r="E5193" s="8">
        <v>82741000</v>
      </c>
      <c r="F5193" s="7" t="s">
        <v>3</v>
      </c>
      <c r="G5193" s="7" t="s">
        <v>3</v>
      </c>
      <c r="H5193" s="5">
        <v>3.2420410755804496E-4</v>
      </c>
      <c r="I5193" s="5">
        <v>1.0510830335750839E-7</v>
      </c>
    </row>
    <row r="5194" spans="1:9" hidden="1" outlineLevel="1">
      <c r="A5194" s="7" t="s">
        <v>22883</v>
      </c>
      <c r="B5194" s="7" t="s">
        <v>798</v>
      </c>
      <c r="C5194" s="7" t="s">
        <v>22562</v>
      </c>
      <c r="D5194" s="8">
        <v>14796530</v>
      </c>
      <c r="E5194" s="8">
        <v>10786960</v>
      </c>
      <c r="F5194" s="7" t="s">
        <v>3</v>
      </c>
      <c r="G5194" s="7" t="s">
        <v>3</v>
      </c>
      <c r="H5194" s="5">
        <v>6.1146110456016201E-5</v>
      </c>
      <c r="I5194" s="5">
        <v>3.7388468238993336E-9</v>
      </c>
    </row>
    <row r="5195" spans="1:9" hidden="1" outlineLevel="1">
      <c r="A5195" s="7" t="s">
        <v>22884</v>
      </c>
      <c r="B5195" s="7" t="s">
        <v>1625</v>
      </c>
      <c r="C5195" s="7" t="s">
        <v>22562</v>
      </c>
      <c r="D5195" s="8">
        <v>1732046000</v>
      </c>
      <c r="E5195" s="8">
        <v>2184950000</v>
      </c>
      <c r="F5195" s="7" t="s">
        <v>3</v>
      </c>
      <c r="G5195" s="7" t="s">
        <v>3</v>
      </c>
      <c r="H5195" s="5">
        <v>7.1576157403729825E-3</v>
      </c>
      <c r="I5195" s="5">
        <v>5.1231463086835078E-5</v>
      </c>
    </row>
    <row r="5196" spans="1:9" hidden="1" outlineLevel="1">
      <c r="A5196" s="7" t="s">
        <v>22885</v>
      </c>
      <c r="B5196" s="7" t="s">
        <v>22886</v>
      </c>
      <c r="C5196" s="7" t="s">
        <v>22562</v>
      </c>
      <c r="D5196" s="8">
        <v>145775000</v>
      </c>
      <c r="E5196" s="8">
        <v>88176000</v>
      </c>
      <c r="F5196" s="7" t="s">
        <v>3</v>
      </c>
      <c r="G5196" s="7" t="s">
        <v>3</v>
      </c>
      <c r="H5196" s="5">
        <v>6.0240977119133761E-4</v>
      </c>
      <c r="I5196" s="5">
        <v>3.6289753242679973E-7</v>
      </c>
    </row>
    <row r="5197" spans="1:9" hidden="1" outlineLevel="1">
      <c r="A5197" s="7" t="s">
        <v>22887</v>
      </c>
      <c r="B5197" s="7" t="s">
        <v>22888</v>
      </c>
      <c r="C5197" s="7" t="s">
        <v>22562</v>
      </c>
      <c r="D5197" s="8">
        <v>456692000</v>
      </c>
      <c r="E5197" s="8">
        <v>426042000</v>
      </c>
      <c r="F5197" s="7" t="s">
        <v>3</v>
      </c>
      <c r="G5197" s="7" t="s">
        <v>3</v>
      </c>
      <c r="H5197" s="5">
        <v>1.8872627214880078E-3</v>
      </c>
      <c r="I5197" s="5">
        <v>3.5617605799183215E-6</v>
      </c>
    </row>
    <row r="5198" spans="1:9" hidden="1" outlineLevel="1">
      <c r="A5198" s="7" t="s">
        <v>22889</v>
      </c>
      <c r="B5198" s="7" t="s">
        <v>22890</v>
      </c>
      <c r="C5198" s="7" t="s">
        <v>22562</v>
      </c>
      <c r="D5198" s="8"/>
      <c r="E5198" s="8"/>
      <c r="F5198" s="7" t="s">
        <v>3</v>
      </c>
      <c r="G5198" s="7" t="s">
        <v>3</v>
      </c>
      <c r="H5198" s="5">
        <v>0</v>
      </c>
      <c r="I5198" s="5">
        <v>0</v>
      </c>
    </row>
    <row r="5199" spans="1:9" hidden="1" outlineLevel="1">
      <c r="A5199" s="7" t="s">
        <v>22891</v>
      </c>
      <c r="B5199" s="7" t="s">
        <v>22892</v>
      </c>
      <c r="C5199" s="7" t="s">
        <v>22562</v>
      </c>
      <c r="D5199" s="8">
        <v>44817440</v>
      </c>
      <c r="E5199" s="8">
        <v>103213760</v>
      </c>
      <c r="F5199" s="7" t="s">
        <v>3</v>
      </c>
      <c r="G5199" s="7" t="s">
        <v>3</v>
      </c>
      <c r="H5199" s="5">
        <v>1.8520640559616875E-4</v>
      </c>
      <c r="I5199" s="5">
        <v>3.4301412673852571E-8</v>
      </c>
    </row>
    <row r="5200" spans="1:9" hidden="1" outlineLevel="1">
      <c r="A5200" s="7" t="s">
        <v>22893</v>
      </c>
      <c r="B5200" s="7" t="s">
        <v>22894</v>
      </c>
      <c r="C5200" s="7" t="s">
        <v>22562</v>
      </c>
      <c r="D5200" s="8"/>
      <c r="E5200" s="8"/>
      <c r="F5200" s="7" t="s">
        <v>3</v>
      </c>
      <c r="G5200" s="7" t="s">
        <v>3</v>
      </c>
      <c r="H5200" s="5">
        <v>0</v>
      </c>
      <c r="I5200" s="5">
        <v>0</v>
      </c>
    </row>
    <row r="5201" spans="1:9" hidden="1" outlineLevel="1">
      <c r="A5201" s="7" t="s">
        <v>22895</v>
      </c>
      <c r="B5201" s="7" t="s">
        <v>22896</v>
      </c>
      <c r="C5201" s="7" t="s">
        <v>22562</v>
      </c>
      <c r="D5201" s="8"/>
      <c r="E5201" s="8"/>
      <c r="F5201" s="7" t="s">
        <v>3</v>
      </c>
      <c r="G5201" s="7" t="s">
        <v>3</v>
      </c>
      <c r="H5201" s="5">
        <v>0</v>
      </c>
      <c r="I5201" s="5">
        <v>0</v>
      </c>
    </row>
    <row r="5202" spans="1:9" hidden="1" outlineLevel="1">
      <c r="A5202" s="7" t="s">
        <v>22897</v>
      </c>
      <c r="B5202" s="7" t="s">
        <v>22898</v>
      </c>
      <c r="C5202" s="7" t="s">
        <v>22562</v>
      </c>
      <c r="D5202" s="8">
        <v>1525000</v>
      </c>
      <c r="E5202" s="8">
        <v>2070000</v>
      </c>
      <c r="F5202" s="7" t="s">
        <v>3</v>
      </c>
      <c r="G5202" s="7" t="s">
        <v>3</v>
      </c>
      <c r="H5202" s="5">
        <v>6.3020058382218474E-6</v>
      </c>
      <c r="I5202" s="5">
        <v>3.9715277584982252E-11</v>
      </c>
    </row>
    <row r="5203" spans="1:9" hidden="1" outlineLevel="1">
      <c r="A5203" s="7" t="s">
        <v>22899</v>
      </c>
      <c r="B5203" s="7" t="s">
        <v>22900</v>
      </c>
      <c r="C5203" s="7" t="s">
        <v>22562</v>
      </c>
      <c r="D5203" s="8"/>
      <c r="E5203" s="8"/>
      <c r="F5203" s="7" t="s">
        <v>3</v>
      </c>
      <c r="G5203" s="7" t="s">
        <v>3</v>
      </c>
      <c r="H5203" s="5">
        <v>0</v>
      </c>
      <c r="I5203" s="5">
        <v>0</v>
      </c>
    </row>
    <row r="5204" spans="1:9" hidden="1" outlineLevel="1">
      <c r="A5204" s="7" t="s">
        <v>22901</v>
      </c>
      <c r="B5204" s="7" t="s">
        <v>9672</v>
      </c>
      <c r="C5204" s="7" t="s">
        <v>22562</v>
      </c>
      <c r="D5204" s="8">
        <v>359837000</v>
      </c>
      <c r="E5204" s="8">
        <v>334081000</v>
      </c>
      <c r="F5204" s="7" t="s">
        <v>3</v>
      </c>
      <c r="G5204" s="7" t="s">
        <v>3</v>
      </c>
      <c r="H5204" s="5">
        <v>1.4870130326611376E-3</v>
      </c>
      <c r="I5204" s="5">
        <v>2.2112077593040734E-6</v>
      </c>
    </row>
    <row r="5205" spans="1:9" hidden="1" outlineLevel="1">
      <c r="A5205" s="7" t="s">
        <v>22902</v>
      </c>
      <c r="B5205" s="7" t="s">
        <v>22903</v>
      </c>
      <c r="C5205" s="7" t="s">
        <v>22562</v>
      </c>
      <c r="D5205" s="8">
        <v>8084420</v>
      </c>
      <c r="E5205" s="8">
        <v>3804450</v>
      </c>
      <c r="F5205" s="7" t="s">
        <v>3</v>
      </c>
      <c r="G5205" s="7" t="s">
        <v>3</v>
      </c>
      <c r="H5205" s="5">
        <v>3.3408565271237685E-5</v>
      </c>
      <c r="I5205" s="5">
        <v>1.1161322334825486E-9</v>
      </c>
    </row>
    <row r="5206" spans="1:9" hidden="1" outlineLevel="1">
      <c r="A5206" s="7" t="s">
        <v>22904</v>
      </c>
      <c r="B5206" s="7" t="s">
        <v>22905</v>
      </c>
      <c r="C5206" s="7" t="s">
        <v>22562</v>
      </c>
      <c r="D5206" s="8">
        <v>70262000</v>
      </c>
      <c r="E5206" s="8">
        <v>32647000</v>
      </c>
      <c r="F5206" s="7" t="s">
        <v>3</v>
      </c>
      <c r="G5206" s="7" t="s">
        <v>3</v>
      </c>
      <c r="H5206" s="5">
        <v>2.9035510439681536E-4</v>
      </c>
      <c r="I5206" s="5">
        <v>8.4306086649285544E-8</v>
      </c>
    </row>
    <row r="5207" spans="1:9" hidden="1" outlineLevel="1">
      <c r="A5207" s="7" t="s">
        <v>22906</v>
      </c>
      <c r="B5207" s="7" t="s">
        <v>22907</v>
      </c>
      <c r="C5207" s="7" t="s">
        <v>22562</v>
      </c>
      <c r="D5207" s="8"/>
      <c r="E5207" s="8"/>
      <c r="F5207" s="7" t="s">
        <v>3</v>
      </c>
      <c r="G5207" s="7" t="s">
        <v>3</v>
      </c>
      <c r="H5207" s="5">
        <v>0</v>
      </c>
      <c r="I5207" s="5">
        <v>0</v>
      </c>
    </row>
    <row r="5208" spans="1:9" hidden="1" outlineLevel="1">
      <c r="A5208" s="7" t="s">
        <v>22908</v>
      </c>
      <c r="B5208" s="7" t="s">
        <v>22909</v>
      </c>
      <c r="C5208" s="7" t="s">
        <v>22562</v>
      </c>
      <c r="D5208" s="8">
        <v>3341850</v>
      </c>
      <c r="E5208" s="8">
        <v>9512700</v>
      </c>
      <c r="F5208" s="7" t="s">
        <v>3</v>
      </c>
      <c r="G5208" s="7" t="s">
        <v>3</v>
      </c>
      <c r="H5208" s="5">
        <v>1.381007095767979E-5</v>
      </c>
      <c r="I5208" s="5">
        <v>1.9071805985615079E-10</v>
      </c>
    </row>
    <row r="5209" spans="1:9" hidden="1" outlineLevel="1">
      <c r="A5209" s="7" t="s">
        <v>22910</v>
      </c>
      <c r="B5209" s="7" t="s">
        <v>22911</v>
      </c>
      <c r="C5209" s="7" t="s">
        <v>22562</v>
      </c>
      <c r="D5209" s="8">
        <v>47000</v>
      </c>
      <c r="E5209" s="8">
        <v>3289000</v>
      </c>
      <c r="F5209" s="7" t="s">
        <v>3</v>
      </c>
      <c r="G5209" s="7" t="s">
        <v>3</v>
      </c>
      <c r="H5209" s="5">
        <v>1.9422575370257496E-7</v>
      </c>
      <c r="I5209" s="5">
        <v>3.772364340133331E-14</v>
      </c>
    </row>
    <row r="5210" spans="1:9" hidden="1" outlineLevel="1">
      <c r="A5210" s="7" t="s">
        <v>22912</v>
      </c>
      <c r="B5210" s="7" t="s">
        <v>22913</v>
      </c>
      <c r="C5210" s="7" t="s">
        <v>22562</v>
      </c>
      <c r="D5210" s="8">
        <v>209931000</v>
      </c>
      <c r="E5210" s="8">
        <v>239817000</v>
      </c>
      <c r="F5210" s="7" t="s">
        <v>3</v>
      </c>
      <c r="G5210" s="7" t="s">
        <v>3</v>
      </c>
      <c r="H5210" s="5">
        <v>8.6753205745819712E-4</v>
      </c>
      <c r="I5210" s="5">
        <v>7.5261187071765266E-7</v>
      </c>
    </row>
    <row r="5211" spans="1:9" hidden="1" outlineLevel="1">
      <c r="A5211" s="7" t="s">
        <v>22914</v>
      </c>
      <c r="B5211" s="7" t="s">
        <v>22915</v>
      </c>
      <c r="C5211" s="7" t="s">
        <v>22562</v>
      </c>
      <c r="D5211" s="8">
        <v>133912000</v>
      </c>
      <c r="E5211" s="8">
        <v>261465000</v>
      </c>
      <c r="F5211" s="7" t="s">
        <v>3</v>
      </c>
      <c r="G5211" s="7" t="s">
        <v>3</v>
      </c>
      <c r="H5211" s="5">
        <v>5.5338636446423874E-4</v>
      </c>
      <c r="I5211" s="5">
        <v>3.0623646837494725E-7</v>
      </c>
    </row>
    <row r="5212" spans="1:9" hidden="1" outlineLevel="1">
      <c r="A5212" s="7" t="s">
        <v>22916</v>
      </c>
      <c r="B5212" s="7" t="s">
        <v>22917</v>
      </c>
      <c r="C5212" s="7" t="s">
        <v>22562</v>
      </c>
      <c r="D5212" s="8"/>
      <c r="E5212" s="8"/>
      <c r="F5212" s="7" t="s">
        <v>3</v>
      </c>
      <c r="G5212" s="7" t="s">
        <v>3</v>
      </c>
      <c r="H5212" s="5">
        <v>0</v>
      </c>
      <c r="I5212" s="5">
        <v>0</v>
      </c>
    </row>
    <row r="5213" spans="1:9" hidden="1" outlineLevel="1">
      <c r="A5213" s="7" t="s">
        <v>22918</v>
      </c>
      <c r="B5213" s="7" t="s">
        <v>22919</v>
      </c>
      <c r="C5213" s="7" t="s">
        <v>22562</v>
      </c>
      <c r="D5213" s="8">
        <v>120370</v>
      </c>
      <c r="E5213" s="8">
        <v>2807510</v>
      </c>
      <c r="F5213" s="7" t="s">
        <v>3</v>
      </c>
      <c r="G5213" s="7" t="s">
        <v>3</v>
      </c>
      <c r="H5213" s="5">
        <v>4.9742455262082868E-7</v>
      </c>
      <c r="I5213" s="5">
        <v>2.4743118555003158E-13</v>
      </c>
    </row>
    <row r="5214" spans="1:9" hidden="1" outlineLevel="1">
      <c r="A5214" s="7" t="s">
        <v>22920</v>
      </c>
      <c r="B5214" s="7" t="s">
        <v>22921</v>
      </c>
      <c r="C5214" s="7" t="s">
        <v>22562</v>
      </c>
      <c r="D5214" s="8">
        <v>7508000</v>
      </c>
      <c r="E5214" s="8">
        <v>10233000</v>
      </c>
      <c r="F5214" s="7" t="s">
        <v>3</v>
      </c>
      <c r="G5214" s="7" t="s">
        <v>3</v>
      </c>
      <c r="H5214" s="5">
        <v>3.1026531038275166E-5</v>
      </c>
      <c r="I5214" s="5">
        <v>9.6264562826905214E-10</v>
      </c>
    </row>
    <row r="5215" spans="1:9" hidden="1" outlineLevel="1">
      <c r="A5215" s="7" t="s">
        <v>22922</v>
      </c>
      <c r="B5215" s="7" t="s">
        <v>22923</v>
      </c>
      <c r="C5215" s="7" t="s">
        <v>22562</v>
      </c>
      <c r="D5215" s="8"/>
      <c r="E5215" s="8"/>
      <c r="F5215" s="7" t="s">
        <v>3</v>
      </c>
      <c r="G5215" s="7" t="s">
        <v>3</v>
      </c>
      <c r="H5215" s="5">
        <v>0</v>
      </c>
      <c r="I5215" s="5">
        <v>0</v>
      </c>
    </row>
    <row r="5216" spans="1:9" hidden="1" outlineLevel="1">
      <c r="A5216" s="7" t="s">
        <v>22924</v>
      </c>
      <c r="B5216" s="7" t="s">
        <v>22925</v>
      </c>
      <c r="C5216" s="7" t="s">
        <v>22562</v>
      </c>
      <c r="D5216" s="8"/>
      <c r="E5216" s="8"/>
      <c r="F5216" s="7" t="s">
        <v>3</v>
      </c>
      <c r="G5216" s="7" t="s">
        <v>3</v>
      </c>
      <c r="H5216" s="5">
        <v>0</v>
      </c>
      <c r="I5216" s="5">
        <v>0</v>
      </c>
    </row>
    <row r="5217" spans="1:9" hidden="1" outlineLevel="1">
      <c r="A5217" s="7" t="s">
        <v>22926</v>
      </c>
      <c r="B5217" s="7" t="s">
        <v>22927</v>
      </c>
      <c r="C5217" s="7" t="s">
        <v>22562</v>
      </c>
      <c r="D5217" s="8">
        <v>1602000</v>
      </c>
      <c r="E5217" s="8">
        <v>8143000</v>
      </c>
      <c r="F5217" s="7" t="s">
        <v>3</v>
      </c>
      <c r="G5217" s="7" t="s">
        <v>3</v>
      </c>
      <c r="H5217" s="5">
        <v>6.6202054772664918E-6</v>
      </c>
      <c r="I5217" s="5">
        <v>4.382712056122926E-11</v>
      </c>
    </row>
    <row r="5218" spans="1:9" hidden="1" outlineLevel="1">
      <c r="A5218" s="7" t="s">
        <v>22928</v>
      </c>
      <c r="B5218" s="7" t="s">
        <v>22929</v>
      </c>
      <c r="C5218" s="7" t="s">
        <v>22562</v>
      </c>
      <c r="D5218" s="8"/>
      <c r="E5218" s="8"/>
      <c r="F5218" s="7" t="s">
        <v>3</v>
      </c>
      <c r="G5218" s="7" t="s">
        <v>3</v>
      </c>
      <c r="H5218" s="5">
        <v>0</v>
      </c>
      <c r="I5218" s="5">
        <v>0</v>
      </c>
    </row>
    <row r="5219" spans="1:9" hidden="1" outlineLevel="1">
      <c r="A5219" s="7" t="s">
        <v>22930</v>
      </c>
      <c r="B5219" s="7" t="s">
        <v>22931</v>
      </c>
      <c r="C5219" s="7" t="s">
        <v>22562</v>
      </c>
      <c r="D5219" s="8">
        <v>2609000</v>
      </c>
      <c r="E5219" s="8">
        <v>957000</v>
      </c>
      <c r="F5219" s="7" t="s">
        <v>3</v>
      </c>
      <c r="G5219" s="7" t="s">
        <v>3</v>
      </c>
      <c r="H5219" s="5">
        <v>1.0781595561915279E-5</v>
      </c>
      <c r="I5219" s="5">
        <v>1.1624280286071124E-10</v>
      </c>
    </row>
    <row r="5220" spans="1:9" hidden="1" outlineLevel="1">
      <c r="A5220" s="7" t="s">
        <v>22932</v>
      </c>
      <c r="B5220" s="7" t="s">
        <v>22933</v>
      </c>
      <c r="C5220" s="7" t="s">
        <v>22562</v>
      </c>
      <c r="D5220" s="8">
        <v>534000</v>
      </c>
      <c r="E5220" s="8">
        <v>618000</v>
      </c>
      <c r="F5220" s="7" t="s">
        <v>3</v>
      </c>
      <c r="G5220" s="7" t="s">
        <v>3</v>
      </c>
      <c r="H5220" s="5">
        <v>2.2067351590888306E-6</v>
      </c>
      <c r="I5220" s="5">
        <v>4.8696800623588065E-12</v>
      </c>
    </row>
    <row r="5221" spans="1:9" hidden="1" outlineLevel="1">
      <c r="A5221" s="7" t="s">
        <v>22934</v>
      </c>
      <c r="B5221" s="7" t="s">
        <v>22935</v>
      </c>
      <c r="C5221" s="7" t="s">
        <v>22562</v>
      </c>
      <c r="D5221" s="8"/>
      <c r="E5221" s="8"/>
      <c r="F5221" s="7" t="s">
        <v>3</v>
      </c>
      <c r="G5221" s="7" t="s">
        <v>3</v>
      </c>
      <c r="H5221" s="5">
        <v>0</v>
      </c>
      <c r="I5221" s="5">
        <v>0</v>
      </c>
    </row>
    <row r="5222" spans="1:9" hidden="1" outlineLevel="1">
      <c r="A5222" s="7" t="s">
        <v>22936</v>
      </c>
      <c r="B5222" s="7" t="s">
        <v>22937</v>
      </c>
      <c r="C5222" s="7" t="s">
        <v>22562</v>
      </c>
      <c r="D5222" s="8"/>
      <c r="E5222" s="8"/>
      <c r="F5222" s="7" t="s">
        <v>3</v>
      </c>
      <c r="G5222" s="7" t="s">
        <v>3</v>
      </c>
      <c r="H5222" s="5">
        <v>0</v>
      </c>
      <c r="I5222" s="5">
        <v>0</v>
      </c>
    </row>
    <row r="5223" spans="1:9" hidden="1" outlineLevel="1">
      <c r="A5223" s="7" t="s">
        <v>22938</v>
      </c>
      <c r="B5223" s="7" t="s">
        <v>22939</v>
      </c>
      <c r="C5223" s="7" t="s">
        <v>22562</v>
      </c>
      <c r="D5223" s="8"/>
      <c r="E5223" s="8"/>
      <c r="F5223" s="7" t="s">
        <v>3</v>
      </c>
      <c r="G5223" s="7" t="s">
        <v>3</v>
      </c>
      <c r="H5223" s="5">
        <v>0</v>
      </c>
      <c r="I5223" s="5">
        <v>0</v>
      </c>
    </row>
    <row r="5224" spans="1:9" hidden="1" outlineLevel="1">
      <c r="A5224" s="7" t="s">
        <v>22940</v>
      </c>
      <c r="B5224" s="7" t="s">
        <v>22941</v>
      </c>
      <c r="C5224" s="7" t="s">
        <v>22562</v>
      </c>
      <c r="D5224" s="8">
        <v>2037000</v>
      </c>
      <c r="E5224" s="8">
        <v>942000</v>
      </c>
      <c r="F5224" s="7" t="s">
        <v>3</v>
      </c>
      <c r="G5224" s="7" t="s">
        <v>3</v>
      </c>
      <c r="H5224" s="5">
        <v>8.4178268147264944E-6</v>
      </c>
      <c r="I5224" s="5">
        <v>7.0859808282728402E-11</v>
      </c>
    </row>
    <row r="5225" spans="1:9" hidden="1" outlineLevel="1">
      <c r="A5225" s="7" t="s">
        <v>22942</v>
      </c>
      <c r="B5225" s="7" t="s">
        <v>22943</v>
      </c>
      <c r="C5225" s="7" t="s">
        <v>22562</v>
      </c>
      <c r="D5225" s="8"/>
      <c r="E5225" s="8"/>
      <c r="F5225" s="7" t="s">
        <v>3</v>
      </c>
      <c r="G5225" s="7" t="s">
        <v>3</v>
      </c>
      <c r="H5225" s="5">
        <v>0</v>
      </c>
      <c r="I5225" s="5">
        <v>0</v>
      </c>
    </row>
    <row r="5226" spans="1:9" hidden="1" outlineLevel="1">
      <c r="A5226" s="7" t="s">
        <v>22944</v>
      </c>
      <c r="B5226" s="7" t="s">
        <v>22945</v>
      </c>
      <c r="C5226" s="7" t="s">
        <v>22562</v>
      </c>
      <c r="D5226" s="8"/>
      <c r="E5226" s="8"/>
      <c r="F5226" s="7" t="s">
        <v>3</v>
      </c>
      <c r="G5226" s="7" t="s">
        <v>3</v>
      </c>
      <c r="H5226" s="5">
        <v>0</v>
      </c>
      <c r="I5226" s="5">
        <v>0</v>
      </c>
    </row>
    <row r="5227" spans="1:9" hidden="1" outlineLevel="1">
      <c r="A5227" s="7" t="s">
        <v>22946</v>
      </c>
      <c r="B5227" s="7" t="s">
        <v>22947</v>
      </c>
      <c r="C5227" s="7" t="s">
        <v>22562</v>
      </c>
      <c r="D5227" s="8"/>
      <c r="E5227" s="8"/>
      <c r="F5227" s="7" t="s">
        <v>3</v>
      </c>
      <c r="G5227" s="7" t="s">
        <v>3</v>
      </c>
      <c r="H5227" s="5">
        <v>0</v>
      </c>
      <c r="I5227" s="5">
        <v>0</v>
      </c>
    </row>
    <row r="5228" spans="1:9" hidden="1" outlineLevel="1">
      <c r="A5228" s="7" t="s">
        <v>22948</v>
      </c>
      <c r="B5228" s="7" t="s">
        <v>22949</v>
      </c>
      <c r="C5228" s="7" t="s">
        <v>22562</v>
      </c>
      <c r="D5228" s="8">
        <v>463970</v>
      </c>
      <c r="E5228" s="8">
        <v>5858250</v>
      </c>
      <c r="F5228" s="7" t="s">
        <v>3</v>
      </c>
      <c r="G5228" s="7" t="s">
        <v>3</v>
      </c>
      <c r="H5228" s="5">
        <v>1.9173387860719937E-6</v>
      </c>
      <c r="I5228" s="5">
        <v>3.6761880205760268E-12</v>
      </c>
    </row>
    <row r="5229" spans="1:9" hidden="1" outlineLevel="1">
      <c r="A5229" s="7" t="s">
        <v>22950</v>
      </c>
      <c r="B5229" s="7" t="s">
        <v>22951</v>
      </c>
      <c r="C5229" s="7" t="s">
        <v>22562</v>
      </c>
      <c r="D5229" s="8">
        <v>56000</v>
      </c>
      <c r="E5229" s="8">
        <v>1673000</v>
      </c>
      <c r="F5229" s="7" t="s">
        <v>3</v>
      </c>
      <c r="G5229" s="7" t="s">
        <v>3</v>
      </c>
      <c r="H5229" s="5">
        <v>2.314179193051957E-7</v>
      </c>
      <c r="I5229" s="5">
        <v>5.355425337554607E-14</v>
      </c>
    </row>
    <row r="5230" spans="1:9" hidden="1" outlineLevel="1">
      <c r="A5230" s="7" t="s">
        <v>22952</v>
      </c>
      <c r="B5230" s="7" t="s">
        <v>22953</v>
      </c>
      <c r="C5230" s="7" t="s">
        <v>22562</v>
      </c>
      <c r="D5230" s="8"/>
      <c r="E5230" s="8"/>
      <c r="F5230" s="7" t="s">
        <v>3</v>
      </c>
      <c r="G5230" s="7" t="s">
        <v>3</v>
      </c>
      <c r="H5230" s="5">
        <v>0</v>
      </c>
      <c r="I5230" s="5">
        <v>0</v>
      </c>
    </row>
    <row r="5231" spans="1:9" hidden="1" outlineLevel="1">
      <c r="A5231" s="7" t="s">
        <v>22954</v>
      </c>
      <c r="B5231" s="7" t="s">
        <v>22955</v>
      </c>
      <c r="C5231" s="7" t="s">
        <v>22562</v>
      </c>
      <c r="D5231" s="8"/>
      <c r="E5231" s="8"/>
      <c r="F5231" s="7" t="s">
        <v>3</v>
      </c>
      <c r="G5231" s="7" t="s">
        <v>3</v>
      </c>
      <c r="H5231" s="5">
        <v>0</v>
      </c>
      <c r="I5231" s="5">
        <v>0</v>
      </c>
    </row>
    <row r="5232" spans="1:9" hidden="1" outlineLevel="1">
      <c r="A5232" s="7" t="s">
        <v>22956</v>
      </c>
      <c r="B5232" s="7" t="s">
        <v>22957</v>
      </c>
      <c r="C5232" s="7" t="s">
        <v>22562</v>
      </c>
      <c r="D5232" s="8">
        <v>37343680</v>
      </c>
      <c r="E5232" s="8">
        <v>27168600</v>
      </c>
      <c r="F5232" s="7" t="s">
        <v>3</v>
      </c>
      <c r="G5232" s="7" t="s">
        <v>3</v>
      </c>
      <c r="H5232" s="5">
        <v>1.5432137008569735E-4</v>
      </c>
      <c r="I5232" s="5">
        <v>2.3815085265126764E-8</v>
      </c>
    </row>
    <row r="5233" spans="1:9" hidden="1" outlineLevel="1">
      <c r="A5233" s="7" t="s">
        <v>22958</v>
      </c>
      <c r="B5233" s="7" t="s">
        <v>22959</v>
      </c>
      <c r="C5233" s="7" t="s">
        <v>22562</v>
      </c>
      <c r="D5233" s="8"/>
      <c r="E5233" s="8"/>
      <c r="F5233" s="7" t="s">
        <v>3</v>
      </c>
      <c r="G5233" s="7" t="s">
        <v>3</v>
      </c>
      <c r="H5233" s="5">
        <v>0</v>
      </c>
      <c r="I5233" s="5">
        <v>0</v>
      </c>
    </row>
    <row r="5234" spans="1:9" hidden="1" outlineLevel="1">
      <c r="A5234" s="7" t="s">
        <v>22960</v>
      </c>
      <c r="B5234" s="7" t="s">
        <v>22961</v>
      </c>
      <c r="C5234" s="7" t="s">
        <v>22562</v>
      </c>
      <c r="D5234" s="8">
        <v>112312000</v>
      </c>
      <c r="E5234" s="8">
        <v>139378000</v>
      </c>
      <c r="F5234" s="7" t="s">
        <v>3</v>
      </c>
      <c r="G5234" s="7" t="s">
        <v>3</v>
      </c>
      <c r="H5234" s="5">
        <v>4.6412516701794892E-4</v>
      </c>
      <c r="I5234" s="5">
        <v>2.1541217065943898E-7</v>
      </c>
    </row>
    <row r="5235" spans="1:9" hidden="1" outlineLevel="1">
      <c r="A5235" s="7" t="s">
        <v>22962</v>
      </c>
      <c r="B5235" s="7" t="s">
        <v>1056</v>
      </c>
      <c r="C5235" s="7" t="s">
        <v>22562</v>
      </c>
      <c r="D5235" s="8">
        <v>1773981000</v>
      </c>
      <c r="E5235" s="8">
        <v>1487402000</v>
      </c>
      <c r="F5235" s="7" t="s">
        <v>3</v>
      </c>
      <c r="G5235" s="7" t="s">
        <v>3</v>
      </c>
      <c r="H5235" s="5">
        <v>7.330910569766971E-3</v>
      </c>
      <c r="I5235" s="5">
        <v>5.3742249781921094E-5</v>
      </c>
    </row>
    <row r="5236" spans="1:9" hidden="1" outlineLevel="1">
      <c r="A5236" s="7" t="s">
        <v>22963</v>
      </c>
      <c r="B5236" s="7" t="s">
        <v>22964</v>
      </c>
      <c r="C5236" s="7" t="s">
        <v>22562</v>
      </c>
      <c r="D5236" s="8">
        <v>26690720</v>
      </c>
      <c r="E5236" s="8">
        <v>67189550</v>
      </c>
      <c r="F5236" s="7" t="s">
        <v>3</v>
      </c>
      <c r="G5236" s="7" t="s">
        <v>3</v>
      </c>
      <c r="H5236" s="5">
        <v>1.1029840869924237E-4</v>
      </c>
      <c r="I5236" s="5">
        <v>1.2165738961585104E-8</v>
      </c>
    </row>
    <row r="5237" spans="1:9" hidden="1" outlineLevel="1">
      <c r="A5237" s="7" t="s">
        <v>22965</v>
      </c>
      <c r="B5237" s="7" t="s">
        <v>22966</v>
      </c>
      <c r="C5237" s="7" t="s">
        <v>22562</v>
      </c>
      <c r="D5237" s="8">
        <v>1067230</v>
      </c>
      <c r="E5237" s="8">
        <v>47890</v>
      </c>
      <c r="F5237" s="7" t="s">
        <v>3</v>
      </c>
      <c r="G5237" s="7" t="s">
        <v>3</v>
      </c>
      <c r="H5237" s="5">
        <v>4.4102883217872149E-6</v>
      </c>
      <c r="I5237" s="5">
        <v>1.9450643081292688E-11</v>
      </c>
    </row>
    <row r="5238" spans="1:9" hidden="1" outlineLevel="1">
      <c r="A5238" s="7" t="s">
        <v>22967</v>
      </c>
      <c r="B5238" s="7" t="s">
        <v>22968</v>
      </c>
      <c r="C5238" s="7" t="s">
        <v>22562</v>
      </c>
      <c r="D5238" s="8"/>
      <c r="E5238" s="8"/>
      <c r="F5238" s="7" t="s">
        <v>3</v>
      </c>
      <c r="G5238" s="7" t="s">
        <v>3</v>
      </c>
      <c r="H5238" s="5">
        <v>0</v>
      </c>
      <c r="I5238" s="5">
        <v>0</v>
      </c>
    </row>
    <row r="5239" spans="1:9" hidden="1" outlineLevel="1">
      <c r="A5239" s="7" t="s">
        <v>22969</v>
      </c>
      <c r="B5239" s="7" t="s">
        <v>6729</v>
      </c>
      <c r="C5239" s="7" t="s">
        <v>22562</v>
      </c>
      <c r="D5239" s="8">
        <v>1128436000</v>
      </c>
      <c r="E5239" s="8">
        <v>2350996000</v>
      </c>
      <c r="F5239" s="7" t="s">
        <v>3</v>
      </c>
      <c r="G5239" s="7" t="s">
        <v>3</v>
      </c>
      <c r="H5239" s="5">
        <v>4.6632198426621039E-3</v>
      </c>
      <c r="I5239" s="5">
        <v>2.1745619300997575E-5</v>
      </c>
    </row>
    <row r="5240" spans="1:9" hidden="1" outlineLevel="1">
      <c r="A5240" s="7" t="s">
        <v>22970</v>
      </c>
      <c r="B5240" s="7" t="s">
        <v>22971</v>
      </c>
      <c r="C5240" s="7" t="s">
        <v>22562</v>
      </c>
      <c r="D5240" s="8">
        <v>62949000</v>
      </c>
      <c r="E5240" s="8">
        <v>62060000</v>
      </c>
      <c r="F5240" s="7" t="s">
        <v>3</v>
      </c>
      <c r="G5240" s="7" t="s">
        <v>3</v>
      </c>
      <c r="H5240" s="5">
        <v>2.6013440361326366E-4</v>
      </c>
      <c r="I5240" s="5">
        <v>6.7669907943228365E-8</v>
      </c>
    </row>
    <row r="5241" spans="1:9" hidden="1" outlineLevel="1">
      <c r="A5241" s="7" t="s">
        <v>22972</v>
      </c>
      <c r="B5241" s="7" t="s">
        <v>22973</v>
      </c>
      <c r="C5241" s="7" t="s">
        <v>22562</v>
      </c>
      <c r="D5241" s="8"/>
      <c r="E5241" s="8"/>
      <c r="F5241" s="7" t="s">
        <v>3</v>
      </c>
      <c r="G5241" s="7" t="s">
        <v>3</v>
      </c>
      <c r="H5241" s="5">
        <v>0</v>
      </c>
      <c r="I5241" s="5">
        <v>0</v>
      </c>
    </row>
    <row r="5242" spans="1:9" hidden="1" outlineLevel="1">
      <c r="A5242" s="7" t="s">
        <v>22974</v>
      </c>
      <c r="B5242" s="7" t="s">
        <v>22975</v>
      </c>
      <c r="C5242" s="7" t="s">
        <v>22562</v>
      </c>
      <c r="D5242" s="8"/>
      <c r="E5242" s="8"/>
      <c r="F5242" s="7" t="s">
        <v>3</v>
      </c>
      <c r="G5242" s="7" t="s">
        <v>3</v>
      </c>
      <c r="H5242" s="5">
        <v>0</v>
      </c>
      <c r="I5242" s="5">
        <v>0</v>
      </c>
    </row>
    <row r="5243" spans="1:9" hidden="1" outlineLevel="1">
      <c r="A5243" s="7" t="s">
        <v>22976</v>
      </c>
      <c r="B5243" s="7" t="s">
        <v>22977</v>
      </c>
      <c r="C5243" s="7" t="s">
        <v>22562</v>
      </c>
      <c r="D5243" s="8">
        <v>204742140</v>
      </c>
      <c r="E5243" s="8">
        <v>99324820</v>
      </c>
      <c r="F5243" s="7" t="s">
        <v>3</v>
      </c>
      <c r="G5243" s="7" t="s">
        <v>3</v>
      </c>
      <c r="H5243" s="5">
        <v>8.4608928630166213E-4</v>
      </c>
      <c r="I5243" s="5">
        <v>7.1586708039445595E-7</v>
      </c>
    </row>
    <row r="5244" spans="1:9" hidden="1" outlineLevel="1">
      <c r="A5244" s="7" t="s">
        <v>22978</v>
      </c>
      <c r="B5244" s="7" t="s">
        <v>22979</v>
      </c>
      <c r="C5244" s="7" t="s">
        <v>22562</v>
      </c>
      <c r="D5244" s="8"/>
      <c r="E5244" s="8"/>
      <c r="F5244" s="7" t="s">
        <v>3</v>
      </c>
      <c r="G5244" s="7" t="s">
        <v>3</v>
      </c>
      <c r="H5244" s="5">
        <v>0</v>
      </c>
      <c r="I5244" s="5">
        <v>0</v>
      </c>
    </row>
    <row r="5245" spans="1:9" hidden="1" outlineLevel="1">
      <c r="A5245" s="7" t="s">
        <v>22980</v>
      </c>
      <c r="B5245" s="7" t="s">
        <v>22981</v>
      </c>
      <c r="C5245" s="7" t="s">
        <v>22562</v>
      </c>
      <c r="D5245" s="8">
        <v>75413000</v>
      </c>
      <c r="E5245" s="8">
        <v>156071000</v>
      </c>
      <c r="F5245" s="7" t="s">
        <v>3</v>
      </c>
      <c r="G5245" s="7" t="s">
        <v>3</v>
      </c>
      <c r="H5245" s="5">
        <v>3.1164142051004864E-4</v>
      </c>
      <c r="I5245" s="5">
        <v>9.7120374977520959E-8</v>
      </c>
    </row>
    <row r="5246" spans="1:9" hidden="1" outlineLevel="1">
      <c r="A5246" s="7" t="s">
        <v>22982</v>
      </c>
      <c r="B5246" s="7" t="s">
        <v>22983</v>
      </c>
      <c r="C5246" s="7" t="s">
        <v>22562</v>
      </c>
      <c r="D5246" s="8">
        <v>0</v>
      </c>
      <c r="E5246" s="8">
        <v>508550</v>
      </c>
      <c r="F5246" s="7" t="s">
        <v>3</v>
      </c>
      <c r="G5246" s="7" t="s">
        <v>3</v>
      </c>
      <c r="H5246" s="5">
        <v>0</v>
      </c>
      <c r="I5246" s="5">
        <v>0</v>
      </c>
    </row>
    <row r="5247" spans="1:9" hidden="1" outlineLevel="1">
      <c r="A5247" s="7" t="s">
        <v>22984</v>
      </c>
      <c r="B5247" s="7" t="s">
        <v>22985</v>
      </c>
      <c r="C5247" s="7" t="s">
        <v>22562</v>
      </c>
      <c r="D5247" s="8"/>
      <c r="E5247" s="8"/>
      <c r="F5247" s="7" t="s">
        <v>3</v>
      </c>
      <c r="G5247" s="7" t="s">
        <v>3</v>
      </c>
      <c r="H5247" s="5">
        <v>0</v>
      </c>
      <c r="I5247" s="5">
        <v>0</v>
      </c>
    </row>
    <row r="5248" spans="1:9" hidden="1" outlineLevel="1">
      <c r="A5248" s="7" t="s">
        <v>22986</v>
      </c>
      <c r="B5248" s="7" t="s">
        <v>22987</v>
      </c>
      <c r="C5248" s="7" t="s">
        <v>22562</v>
      </c>
      <c r="D5248" s="8"/>
      <c r="E5248" s="8"/>
      <c r="F5248" s="7" t="s">
        <v>3</v>
      </c>
      <c r="G5248" s="7" t="s">
        <v>3</v>
      </c>
      <c r="H5248" s="5">
        <v>0</v>
      </c>
      <c r="I5248" s="5">
        <v>0</v>
      </c>
    </row>
    <row r="5249" spans="1:9" hidden="1" outlineLevel="1">
      <c r="A5249" s="7" t="s">
        <v>22988</v>
      </c>
      <c r="B5249" s="7" t="s">
        <v>22989</v>
      </c>
      <c r="C5249" s="7" t="s">
        <v>22562</v>
      </c>
      <c r="D5249" s="8">
        <v>955000</v>
      </c>
      <c r="E5249" s="8">
        <v>964000</v>
      </c>
      <c r="F5249" s="7" t="s">
        <v>3</v>
      </c>
      <c r="G5249" s="7" t="s">
        <v>3</v>
      </c>
      <c r="H5249" s="5">
        <v>3.9465020167225343E-6</v>
      </c>
      <c r="I5249" s="5">
        <v>1.5574878167995031E-11</v>
      </c>
    </row>
    <row r="5250" spans="1:9" hidden="1" outlineLevel="1">
      <c r="A5250" s="7" t="s">
        <v>22990</v>
      </c>
      <c r="B5250" s="7" t="s">
        <v>22991</v>
      </c>
      <c r="C5250" s="7" t="s">
        <v>22562</v>
      </c>
      <c r="D5250" s="8">
        <v>0</v>
      </c>
      <c r="E5250" s="8">
        <v>296920</v>
      </c>
      <c r="F5250" s="7" t="s">
        <v>3</v>
      </c>
      <c r="G5250" s="7" t="s">
        <v>3</v>
      </c>
      <c r="H5250" s="5">
        <v>0</v>
      </c>
      <c r="I5250" s="5">
        <v>0</v>
      </c>
    </row>
    <row r="5251" spans="1:9" hidden="1" outlineLevel="1">
      <c r="A5251" s="7" t="s">
        <v>22992</v>
      </c>
      <c r="B5251" s="7" t="s">
        <v>22993</v>
      </c>
      <c r="C5251" s="7" t="s">
        <v>22562</v>
      </c>
      <c r="D5251" s="8"/>
      <c r="E5251" s="8"/>
      <c r="F5251" s="7" t="s">
        <v>3</v>
      </c>
      <c r="G5251" s="7" t="s">
        <v>3</v>
      </c>
      <c r="H5251" s="5">
        <v>0</v>
      </c>
      <c r="I5251" s="5">
        <v>0</v>
      </c>
    </row>
    <row r="5252" spans="1:9" hidden="1" outlineLevel="1">
      <c r="A5252" s="7" t="s">
        <v>22994</v>
      </c>
      <c r="B5252" s="7" t="s">
        <v>22995</v>
      </c>
      <c r="C5252" s="7" t="s">
        <v>22562</v>
      </c>
      <c r="D5252" s="8">
        <v>4910300</v>
      </c>
      <c r="E5252" s="8">
        <v>1410000</v>
      </c>
      <c r="F5252" s="7" t="s">
        <v>3</v>
      </c>
      <c r="G5252" s="7" t="s">
        <v>3</v>
      </c>
      <c r="H5252" s="5">
        <v>2.0291632306505402E-5</v>
      </c>
      <c r="I5252" s="5">
        <v>4.1175034166241374E-10</v>
      </c>
    </row>
    <row r="5253" spans="1:9" hidden="1" outlineLevel="1">
      <c r="A5253" s="7" t="s">
        <v>22996</v>
      </c>
      <c r="B5253" s="7" t="s">
        <v>22997</v>
      </c>
      <c r="C5253" s="7" t="s">
        <v>22562</v>
      </c>
      <c r="D5253" s="8"/>
      <c r="E5253" s="8"/>
      <c r="F5253" s="7" t="s">
        <v>3</v>
      </c>
      <c r="G5253" s="7" t="s">
        <v>3</v>
      </c>
      <c r="H5253" s="5">
        <v>0</v>
      </c>
      <c r="I5253" s="5">
        <v>0</v>
      </c>
    </row>
    <row r="5254" spans="1:9" hidden="1" outlineLevel="1">
      <c r="A5254" s="7" t="s">
        <v>22998</v>
      </c>
      <c r="B5254" s="7" t="s">
        <v>22999</v>
      </c>
      <c r="C5254" s="7" t="s">
        <v>22562</v>
      </c>
      <c r="D5254" s="8"/>
      <c r="E5254" s="8"/>
      <c r="F5254" s="7" t="s">
        <v>3</v>
      </c>
      <c r="G5254" s="7" t="s">
        <v>3</v>
      </c>
      <c r="H5254" s="5">
        <v>0</v>
      </c>
      <c r="I5254" s="5">
        <v>0</v>
      </c>
    </row>
    <row r="5255" spans="1:9" hidden="1" outlineLevel="1">
      <c r="A5255" s="7" t="s">
        <v>23000</v>
      </c>
      <c r="B5255" s="7" t="s">
        <v>23001</v>
      </c>
      <c r="C5255" s="7" t="s">
        <v>22562</v>
      </c>
      <c r="D5255" s="8"/>
      <c r="E5255" s="8"/>
      <c r="F5255" s="7" t="s">
        <v>3</v>
      </c>
      <c r="G5255" s="7" t="s">
        <v>3</v>
      </c>
      <c r="H5255" s="5">
        <v>0</v>
      </c>
      <c r="I5255" s="5">
        <v>0</v>
      </c>
    </row>
    <row r="5256" spans="1:9" hidden="1" outlineLevel="1">
      <c r="A5256" s="7" t="s">
        <v>23002</v>
      </c>
      <c r="B5256" s="7" t="s">
        <v>23003</v>
      </c>
      <c r="C5256" s="7" t="s">
        <v>22562</v>
      </c>
      <c r="D5256" s="8"/>
      <c r="E5256" s="8"/>
      <c r="F5256" s="7" t="s">
        <v>3</v>
      </c>
      <c r="G5256" s="7" t="s">
        <v>3</v>
      </c>
      <c r="H5256" s="5">
        <v>0</v>
      </c>
      <c r="I5256" s="5">
        <v>0</v>
      </c>
    </row>
    <row r="5257" spans="1:9" hidden="1" outlineLevel="1">
      <c r="A5257" s="7" t="s">
        <v>23004</v>
      </c>
      <c r="B5257" s="7" t="s">
        <v>23005</v>
      </c>
      <c r="C5257" s="7" t="s">
        <v>22562</v>
      </c>
      <c r="D5257" s="8"/>
      <c r="E5257" s="8"/>
      <c r="F5257" s="7" t="s">
        <v>3</v>
      </c>
      <c r="G5257" s="7" t="s">
        <v>3</v>
      </c>
      <c r="H5257" s="5">
        <v>0</v>
      </c>
      <c r="I5257" s="5">
        <v>0</v>
      </c>
    </row>
    <row r="5258" spans="1:9" hidden="1" outlineLevel="1">
      <c r="A5258" s="7" t="s">
        <v>23006</v>
      </c>
      <c r="B5258" s="7" t="s">
        <v>23007</v>
      </c>
      <c r="C5258" s="7" t="s">
        <v>22562</v>
      </c>
      <c r="D5258" s="8"/>
      <c r="E5258" s="8"/>
      <c r="F5258" s="7" t="s">
        <v>3</v>
      </c>
      <c r="G5258" s="7" t="s">
        <v>3</v>
      </c>
      <c r="H5258" s="5">
        <v>0</v>
      </c>
      <c r="I5258" s="5">
        <v>0</v>
      </c>
    </row>
    <row r="5259" spans="1:9" hidden="1" outlineLevel="1">
      <c r="A5259" s="7" t="s">
        <v>23008</v>
      </c>
      <c r="B5259" s="7" t="s">
        <v>23009</v>
      </c>
      <c r="C5259" s="7" t="s">
        <v>22562</v>
      </c>
      <c r="D5259" s="8"/>
      <c r="E5259" s="8"/>
      <c r="F5259" s="7" t="s">
        <v>3</v>
      </c>
      <c r="G5259" s="7" t="s">
        <v>3</v>
      </c>
      <c r="H5259" s="5">
        <v>0</v>
      </c>
      <c r="I5259" s="5">
        <v>0</v>
      </c>
    </row>
    <row r="5260" spans="1:9" hidden="1" outlineLevel="1">
      <c r="A5260" s="7" t="s">
        <v>23010</v>
      </c>
      <c r="B5260" s="7" t="s">
        <v>23011</v>
      </c>
      <c r="C5260" s="7" t="s">
        <v>22562</v>
      </c>
      <c r="D5260" s="8">
        <v>3061300</v>
      </c>
      <c r="E5260" s="8">
        <v>9942320</v>
      </c>
      <c r="F5260" s="7" t="s">
        <v>3</v>
      </c>
      <c r="G5260" s="7" t="s">
        <v>3</v>
      </c>
      <c r="H5260" s="5">
        <v>1.2650708506589207E-5</v>
      </c>
      <c r="I5260" s="5">
        <v>1.6004042571868854E-10</v>
      </c>
    </row>
    <row r="5261" spans="1:9" hidden="1" outlineLevel="1">
      <c r="A5261" s="7" t="s">
        <v>23012</v>
      </c>
      <c r="B5261" s="7" t="s">
        <v>23013</v>
      </c>
      <c r="C5261" s="7" t="s">
        <v>22562</v>
      </c>
      <c r="D5261" s="8">
        <v>210</v>
      </c>
      <c r="E5261" s="8">
        <v>1412030</v>
      </c>
      <c r="F5261" s="7" t="s">
        <v>3</v>
      </c>
      <c r="G5261" s="7" t="s">
        <v>3</v>
      </c>
      <c r="H5261" s="5">
        <v>8.6781719739448389E-10</v>
      </c>
      <c r="I5261" s="5">
        <v>7.5310668809361665E-19</v>
      </c>
    </row>
    <row r="5262" spans="1:9" hidden="1" outlineLevel="1">
      <c r="A5262" s="7" t="s">
        <v>23014</v>
      </c>
      <c r="B5262" s="7" t="s">
        <v>5865</v>
      </c>
      <c r="C5262" s="7" t="s">
        <v>22562</v>
      </c>
      <c r="D5262" s="8">
        <v>5373586000</v>
      </c>
      <c r="E5262" s="8">
        <v>10692982000</v>
      </c>
      <c r="F5262" s="7" t="s">
        <v>3</v>
      </c>
      <c r="G5262" s="7" t="s">
        <v>3</v>
      </c>
      <c r="H5262" s="5">
        <v>2.2206144487991596E-2</v>
      </c>
      <c r="I5262" s="5">
        <v>4.9311285302155951E-4</v>
      </c>
    </row>
    <row r="5263" spans="1:9" hidden="1" outlineLevel="1">
      <c r="A5263" s="7" t="s">
        <v>23015</v>
      </c>
      <c r="B5263" s="7" t="s">
        <v>23016</v>
      </c>
      <c r="C5263" s="7" t="s">
        <v>22562</v>
      </c>
      <c r="D5263" s="8"/>
      <c r="E5263" s="8"/>
      <c r="F5263" s="7" t="s">
        <v>3</v>
      </c>
      <c r="G5263" s="7" t="s">
        <v>3</v>
      </c>
      <c r="H5263" s="5">
        <v>0</v>
      </c>
      <c r="I5263" s="5">
        <v>0</v>
      </c>
    </row>
    <row r="5264" spans="1:9" hidden="1" outlineLevel="1">
      <c r="A5264" s="7" t="s">
        <v>23017</v>
      </c>
      <c r="B5264" s="7" t="s">
        <v>23018</v>
      </c>
      <c r="C5264" s="7" t="s">
        <v>22562</v>
      </c>
      <c r="D5264" s="8"/>
      <c r="E5264" s="8"/>
      <c r="F5264" s="7" t="s">
        <v>3</v>
      </c>
      <c r="G5264" s="7" t="s">
        <v>3</v>
      </c>
      <c r="H5264" s="5">
        <v>0</v>
      </c>
      <c r="I5264" s="5">
        <v>0</v>
      </c>
    </row>
    <row r="5265" spans="1:9" hidden="1" outlineLevel="1">
      <c r="A5265" s="7" t="s">
        <v>23019</v>
      </c>
      <c r="B5265" s="7" t="s">
        <v>649</v>
      </c>
      <c r="C5265" s="7" t="s">
        <v>22562</v>
      </c>
      <c r="D5265" s="8">
        <v>11905000</v>
      </c>
      <c r="E5265" s="8">
        <v>4219000</v>
      </c>
      <c r="F5265" s="7" t="s">
        <v>3</v>
      </c>
      <c r="G5265" s="7" t="s">
        <v>3</v>
      </c>
      <c r="H5265" s="5">
        <v>4.9196970166577765E-5</v>
      </c>
      <c r="I5265" s="5">
        <v>2.4203418735711428E-9</v>
      </c>
    </row>
    <row r="5266" spans="1:9" hidden="1" outlineLevel="1">
      <c r="A5266" s="7" t="s">
        <v>23020</v>
      </c>
      <c r="B5266" s="7" t="s">
        <v>23021</v>
      </c>
      <c r="C5266" s="7" t="s">
        <v>22562</v>
      </c>
      <c r="D5266" s="8"/>
      <c r="E5266" s="8"/>
      <c r="F5266" s="7" t="s">
        <v>3</v>
      </c>
      <c r="G5266" s="7" t="s">
        <v>3</v>
      </c>
      <c r="H5266" s="5">
        <v>0</v>
      </c>
      <c r="I5266" s="5">
        <v>0</v>
      </c>
    </row>
    <row r="5267" spans="1:9" hidden="1" outlineLevel="1">
      <c r="A5267" s="7" t="s">
        <v>23022</v>
      </c>
      <c r="B5267" s="7" t="s">
        <v>23023</v>
      </c>
      <c r="C5267" s="7" t="s">
        <v>22562</v>
      </c>
      <c r="D5267" s="8"/>
      <c r="E5267" s="8"/>
      <c r="F5267" s="7" t="s">
        <v>3</v>
      </c>
      <c r="G5267" s="7" t="s">
        <v>3</v>
      </c>
      <c r="H5267" s="5">
        <v>0</v>
      </c>
      <c r="I5267" s="5">
        <v>0</v>
      </c>
    </row>
    <row r="5268" spans="1:9" hidden="1" outlineLevel="1">
      <c r="A5268" s="7" t="s">
        <v>23024</v>
      </c>
      <c r="B5268" s="7" t="s">
        <v>23025</v>
      </c>
      <c r="C5268" s="7" t="s">
        <v>22562</v>
      </c>
      <c r="D5268" s="8"/>
      <c r="E5268" s="8"/>
      <c r="F5268" s="7" t="s">
        <v>3</v>
      </c>
      <c r="G5268" s="7" t="s">
        <v>3</v>
      </c>
      <c r="H5268" s="5">
        <v>0</v>
      </c>
      <c r="I5268" s="5">
        <v>0</v>
      </c>
    </row>
    <row r="5269" spans="1:9" hidden="1" outlineLevel="1">
      <c r="A5269" s="7" t="s">
        <v>23026</v>
      </c>
      <c r="B5269" s="7" t="s">
        <v>23027</v>
      </c>
      <c r="C5269" s="7" t="s">
        <v>22562</v>
      </c>
      <c r="D5269" s="8">
        <v>2579570</v>
      </c>
      <c r="E5269" s="8">
        <v>2355570</v>
      </c>
      <c r="F5269" s="7" t="s">
        <v>3</v>
      </c>
      <c r="G5269" s="7" t="s">
        <v>3</v>
      </c>
      <c r="H5269" s="5">
        <v>1.0659977180394709E-5</v>
      </c>
      <c r="I5269" s="5">
        <v>1.1363511348653594E-10</v>
      </c>
    </row>
    <row r="5270" spans="1:9" hidden="1" outlineLevel="1">
      <c r="A5270" s="7" t="s">
        <v>23028</v>
      </c>
      <c r="B5270" s="7" t="s">
        <v>23029</v>
      </c>
      <c r="C5270" s="7" t="s">
        <v>22562</v>
      </c>
      <c r="D5270" s="8"/>
      <c r="E5270" s="8"/>
      <c r="F5270" s="7" t="s">
        <v>3</v>
      </c>
      <c r="G5270" s="7" t="s">
        <v>3</v>
      </c>
      <c r="H5270" s="5">
        <v>0</v>
      </c>
      <c r="I5270" s="5">
        <v>0</v>
      </c>
    </row>
    <row r="5271" spans="1:9" hidden="1" outlineLevel="1">
      <c r="A5271" s="7" t="s">
        <v>23030</v>
      </c>
      <c r="B5271" s="7" t="s">
        <v>23031</v>
      </c>
      <c r="C5271" s="7" t="s">
        <v>22562</v>
      </c>
      <c r="D5271" s="8">
        <v>180000</v>
      </c>
      <c r="E5271" s="8">
        <v>148000</v>
      </c>
      <c r="F5271" s="7" t="s">
        <v>3</v>
      </c>
      <c r="G5271" s="7" t="s">
        <v>3</v>
      </c>
      <c r="H5271" s="5">
        <v>7.4384331205241479E-7</v>
      </c>
      <c r="I5271" s="5">
        <v>5.5330287288510609E-13</v>
      </c>
    </row>
    <row r="5272" spans="1:9" hidden="1" outlineLevel="1">
      <c r="A5272" s="7" t="s">
        <v>23032</v>
      </c>
      <c r="B5272" s="7" t="s">
        <v>23033</v>
      </c>
      <c r="C5272" s="7" t="s">
        <v>22562</v>
      </c>
      <c r="D5272" s="8">
        <v>1000</v>
      </c>
      <c r="E5272" s="8">
        <v>43000</v>
      </c>
      <c r="F5272" s="7" t="s">
        <v>3</v>
      </c>
      <c r="G5272" s="7" t="s">
        <v>3</v>
      </c>
      <c r="H5272" s="5">
        <v>4.1324628447356378E-9</v>
      </c>
      <c r="I5272" s="5">
        <v>1.7077249163120559E-17</v>
      </c>
    </row>
    <row r="5273" spans="1:9" hidden="1" outlineLevel="1">
      <c r="A5273" s="7" t="s">
        <v>23034</v>
      </c>
      <c r="B5273" s="7" t="s">
        <v>23035</v>
      </c>
      <c r="C5273" s="7" t="s">
        <v>22562</v>
      </c>
      <c r="D5273" s="8">
        <v>435000</v>
      </c>
      <c r="E5273" s="8">
        <v>5277000</v>
      </c>
      <c r="F5273" s="7" t="s">
        <v>3</v>
      </c>
      <c r="G5273" s="7" t="s">
        <v>3</v>
      </c>
      <c r="H5273" s="5">
        <v>1.7976213374600024E-6</v>
      </c>
      <c r="I5273" s="5">
        <v>3.2314424728914876E-12</v>
      </c>
    </row>
    <row r="5274" spans="1:9" hidden="1" outlineLevel="1">
      <c r="A5274" s="7" t="s">
        <v>23036</v>
      </c>
      <c r="B5274" s="7" t="s">
        <v>23037</v>
      </c>
      <c r="C5274" s="7" t="s">
        <v>22562</v>
      </c>
      <c r="D5274" s="8"/>
      <c r="E5274" s="8"/>
      <c r="F5274" s="7" t="s">
        <v>3</v>
      </c>
      <c r="G5274" s="7" t="s">
        <v>3</v>
      </c>
      <c r="H5274" s="5">
        <v>0</v>
      </c>
      <c r="I5274" s="5">
        <v>0</v>
      </c>
    </row>
    <row r="5275" spans="1:9" hidden="1" outlineLevel="1">
      <c r="A5275" s="7" t="s">
        <v>23038</v>
      </c>
      <c r="B5275" s="7" t="s">
        <v>23039</v>
      </c>
      <c r="C5275" s="7" t="s">
        <v>22562</v>
      </c>
      <c r="D5275" s="8"/>
      <c r="E5275" s="8"/>
      <c r="F5275" s="7" t="s">
        <v>3</v>
      </c>
      <c r="G5275" s="7" t="s">
        <v>3</v>
      </c>
      <c r="H5275" s="5">
        <v>0</v>
      </c>
      <c r="I5275" s="5">
        <v>0</v>
      </c>
    </row>
    <row r="5276" spans="1:9" hidden="1" outlineLevel="1">
      <c r="A5276" s="7" t="s">
        <v>23040</v>
      </c>
      <c r="B5276" s="7" t="s">
        <v>23041</v>
      </c>
      <c r="C5276" s="7" t="s">
        <v>22562</v>
      </c>
      <c r="D5276" s="8">
        <v>186000</v>
      </c>
      <c r="E5276" s="8">
        <v>4276000</v>
      </c>
      <c r="F5276" s="7" t="s">
        <v>3</v>
      </c>
      <c r="G5276" s="7" t="s">
        <v>3</v>
      </c>
      <c r="H5276" s="5">
        <v>7.6863808912082854E-7</v>
      </c>
      <c r="I5276" s="5">
        <v>5.9080451204731879E-13</v>
      </c>
    </row>
    <row r="5277" spans="1:9" hidden="1" outlineLevel="1">
      <c r="A5277" s="7" t="s">
        <v>23042</v>
      </c>
      <c r="B5277" s="7" t="s">
        <v>23043</v>
      </c>
      <c r="C5277" s="7" t="s">
        <v>22562</v>
      </c>
      <c r="D5277" s="8"/>
      <c r="E5277" s="8"/>
      <c r="F5277" s="7" t="s">
        <v>3</v>
      </c>
      <c r="G5277" s="7" t="s">
        <v>3</v>
      </c>
      <c r="H5277" s="5">
        <v>0</v>
      </c>
      <c r="I5277" s="5">
        <v>0</v>
      </c>
    </row>
    <row r="5278" spans="1:9" hidden="1" outlineLevel="1">
      <c r="A5278" s="7" t="s">
        <v>23044</v>
      </c>
      <c r="B5278" s="7" t="s">
        <v>23045</v>
      </c>
      <c r="C5278" s="7" t="s">
        <v>22562</v>
      </c>
      <c r="D5278" s="8"/>
      <c r="E5278" s="8"/>
      <c r="F5278" s="7" t="s">
        <v>3</v>
      </c>
      <c r="G5278" s="7" t="s">
        <v>3</v>
      </c>
      <c r="H5278" s="5">
        <v>0</v>
      </c>
      <c r="I5278" s="5">
        <v>0</v>
      </c>
    </row>
    <row r="5279" spans="1:9" hidden="1" outlineLevel="1">
      <c r="A5279" s="7" t="s">
        <v>23046</v>
      </c>
      <c r="B5279" s="7" t="s">
        <v>23047</v>
      </c>
      <c r="C5279" s="7" t="s">
        <v>22562</v>
      </c>
      <c r="D5279" s="8">
        <v>1868874000</v>
      </c>
      <c r="E5279" s="8">
        <v>2702243000</v>
      </c>
      <c r="F5279" s="7" t="s">
        <v>3</v>
      </c>
      <c r="G5279" s="7" t="s">
        <v>3</v>
      </c>
      <c r="H5279" s="5">
        <v>7.7230523664924703E-3</v>
      </c>
      <c r="I5279" s="5">
        <v>5.9645537855584942E-5</v>
      </c>
    </row>
    <row r="5280" spans="1:9" hidden="1" outlineLevel="1">
      <c r="A5280" s="7" t="s">
        <v>23048</v>
      </c>
      <c r="B5280" s="7" t="s">
        <v>23049</v>
      </c>
      <c r="C5280" s="7" t="s">
        <v>22562</v>
      </c>
      <c r="D5280" s="8">
        <v>129620020</v>
      </c>
      <c r="E5280" s="8">
        <v>1618248060</v>
      </c>
      <c r="F5280" s="7" t="s">
        <v>3</v>
      </c>
      <c r="G5280" s="7" t="s">
        <v>3</v>
      </c>
      <c r="H5280" s="5">
        <v>5.3564991658389019E-4</v>
      </c>
      <c r="I5280" s="5">
        <v>2.8692083313632851E-7</v>
      </c>
    </row>
    <row r="5281" spans="1:9" hidden="1" outlineLevel="1">
      <c r="A5281" s="7" t="s">
        <v>23050</v>
      </c>
      <c r="B5281" s="7" t="s">
        <v>9091</v>
      </c>
      <c r="C5281" s="7" t="s">
        <v>22562</v>
      </c>
      <c r="D5281" s="8">
        <v>543937000</v>
      </c>
      <c r="E5281" s="8">
        <v>1238406000</v>
      </c>
      <c r="F5281" s="7" t="s">
        <v>3</v>
      </c>
      <c r="G5281" s="7" t="s">
        <v>3</v>
      </c>
      <c r="H5281" s="5">
        <v>2.2477994423769684E-3</v>
      </c>
      <c r="I5281" s="5">
        <v>5.0526023331502099E-6</v>
      </c>
    </row>
    <row r="5282" spans="1:9" hidden="1" outlineLevel="1">
      <c r="A5282" s="7" t="s">
        <v>23051</v>
      </c>
      <c r="B5282" s="7" t="s">
        <v>23052</v>
      </c>
      <c r="C5282" s="7" t="s">
        <v>22562</v>
      </c>
      <c r="D5282" s="8">
        <v>4089570</v>
      </c>
      <c r="E5282" s="8">
        <v>1560760</v>
      </c>
      <c r="F5282" s="7" t="s">
        <v>3</v>
      </c>
      <c r="G5282" s="7" t="s">
        <v>3</v>
      </c>
      <c r="H5282" s="5">
        <v>1.6899996075945523E-5</v>
      </c>
      <c r="I5282" s="5">
        <v>2.8560986736697409E-10</v>
      </c>
    </row>
    <row r="5283" spans="1:9" hidden="1" outlineLevel="1">
      <c r="A5283" s="7" t="s">
        <v>23053</v>
      </c>
      <c r="B5283" s="7" t="s">
        <v>23054</v>
      </c>
      <c r="C5283" s="7" t="s">
        <v>22562</v>
      </c>
      <c r="D5283" s="8">
        <v>207343000</v>
      </c>
      <c r="E5283" s="8">
        <v>269278000</v>
      </c>
      <c r="F5283" s="7" t="s">
        <v>3</v>
      </c>
      <c r="G5283" s="7" t="s">
        <v>3</v>
      </c>
      <c r="H5283" s="5">
        <v>8.5683724361602129E-4</v>
      </c>
      <c r="I5283" s="5">
        <v>7.34170062047501E-7</v>
      </c>
    </row>
    <row r="5284" spans="1:9" hidden="1" outlineLevel="1">
      <c r="A5284" s="7" t="s">
        <v>23055</v>
      </c>
      <c r="B5284" s="7" t="s">
        <v>23056</v>
      </c>
      <c r="C5284" s="7" t="s">
        <v>22562</v>
      </c>
      <c r="D5284" s="8">
        <v>1362500</v>
      </c>
      <c r="E5284" s="8">
        <v>239200</v>
      </c>
      <c r="F5284" s="7" t="s">
        <v>3</v>
      </c>
      <c r="G5284" s="7" t="s">
        <v>3</v>
      </c>
      <c r="H5284" s="5">
        <v>5.6304806259523065E-6</v>
      </c>
      <c r="I5284" s="5">
        <v>3.1702312079224278E-11</v>
      </c>
    </row>
    <row r="5285" spans="1:9" hidden="1" outlineLevel="1">
      <c r="A5285" s="7" t="s">
        <v>23057</v>
      </c>
      <c r="B5285" s="7" t="s">
        <v>8206</v>
      </c>
      <c r="C5285" s="7" t="s">
        <v>22562</v>
      </c>
      <c r="D5285" s="8">
        <v>317028000</v>
      </c>
      <c r="E5285" s="8">
        <v>136684000</v>
      </c>
      <c r="F5285" s="7" t="s">
        <v>3</v>
      </c>
      <c r="G5285" s="7" t="s">
        <v>3</v>
      </c>
      <c r="H5285" s="5">
        <v>1.3101064307408498E-3</v>
      </c>
      <c r="I5285" s="5">
        <v>1.716378859868529E-6</v>
      </c>
    </row>
    <row r="5286" spans="1:9" hidden="1" outlineLevel="1">
      <c r="A5286" s="7" t="s">
        <v>23058</v>
      </c>
      <c r="B5286" s="7" t="s">
        <v>23059</v>
      </c>
      <c r="C5286" s="7" t="s">
        <v>22562</v>
      </c>
      <c r="D5286" s="8">
        <v>5227000</v>
      </c>
      <c r="E5286" s="8">
        <v>4061000</v>
      </c>
      <c r="F5286" s="7" t="s">
        <v>3</v>
      </c>
      <c r="G5286" s="7" t="s">
        <v>3</v>
      </c>
      <c r="H5286" s="5">
        <v>2.1600383289433178E-5</v>
      </c>
      <c r="I5286" s="5">
        <v>4.6657655825042412E-10</v>
      </c>
    </row>
    <row r="5287" spans="1:9" hidden="1" outlineLevel="1">
      <c r="A5287" s="7" t="s">
        <v>23060</v>
      </c>
      <c r="B5287" s="7" t="s">
        <v>9296</v>
      </c>
      <c r="C5287" s="7" t="s">
        <v>22562</v>
      </c>
      <c r="D5287" s="8">
        <v>5846000</v>
      </c>
      <c r="E5287" s="8">
        <v>8465000</v>
      </c>
      <c r="F5287" s="7" t="s">
        <v>3</v>
      </c>
      <c r="G5287" s="7" t="s">
        <v>3</v>
      </c>
      <c r="H5287" s="5">
        <v>2.4158377790324538E-5</v>
      </c>
      <c r="I5287" s="5">
        <v>5.8362721746004588E-10</v>
      </c>
    </row>
    <row r="5288" spans="1:9" hidden="1" outlineLevel="1">
      <c r="A5288" s="7" t="s">
        <v>23061</v>
      </c>
      <c r="B5288" s="7" t="s">
        <v>23062</v>
      </c>
      <c r="C5288" s="7" t="s">
        <v>22562</v>
      </c>
      <c r="D5288" s="8">
        <v>5063000000</v>
      </c>
      <c r="E5288" s="8">
        <v>3281000000</v>
      </c>
      <c r="F5288" s="7" t="s">
        <v>3</v>
      </c>
      <c r="G5288" s="7" t="s">
        <v>3</v>
      </c>
      <c r="H5288" s="5">
        <v>2.0922659382896534E-2</v>
      </c>
      <c r="I5288" s="5">
        <v>4.3775767565270836E-4</v>
      </c>
    </row>
    <row r="5289" spans="1:9" hidden="1" outlineLevel="1">
      <c r="A5289" s="7" t="s">
        <v>23063</v>
      </c>
      <c r="B5289" s="7" t="s">
        <v>23064</v>
      </c>
      <c r="C5289" s="7" t="s">
        <v>22562</v>
      </c>
      <c r="D5289" s="8">
        <v>495661000</v>
      </c>
      <c r="E5289" s="8">
        <v>431718000</v>
      </c>
      <c r="F5289" s="7" t="s">
        <v>3</v>
      </c>
      <c r="G5289" s="7" t="s">
        <v>3</v>
      </c>
      <c r="H5289" s="5">
        <v>2.0483006660845108E-3</v>
      </c>
      <c r="I5289" s="5">
        <v>4.1955356186822504E-6</v>
      </c>
    </row>
    <row r="5290" spans="1:9" hidden="1" outlineLevel="1">
      <c r="A5290" s="7" t="s">
        <v>23065</v>
      </c>
      <c r="B5290" s="7" t="s">
        <v>23066</v>
      </c>
      <c r="C5290" s="7" t="s">
        <v>22562</v>
      </c>
      <c r="D5290" s="8"/>
      <c r="E5290" s="8"/>
      <c r="F5290" s="7" t="s">
        <v>3</v>
      </c>
      <c r="G5290" s="7" t="s">
        <v>3</v>
      </c>
      <c r="H5290" s="5">
        <v>0</v>
      </c>
      <c r="I5290" s="5">
        <v>0</v>
      </c>
    </row>
    <row r="5291" spans="1:9" hidden="1" outlineLevel="1">
      <c r="A5291" s="7" t="s">
        <v>23067</v>
      </c>
      <c r="B5291" s="7" t="s">
        <v>2552</v>
      </c>
      <c r="C5291" s="7" t="s">
        <v>22562</v>
      </c>
      <c r="D5291" s="8">
        <v>16970830</v>
      </c>
      <c r="E5291" s="8">
        <v>8033360</v>
      </c>
      <c r="F5291" s="7" t="s">
        <v>3</v>
      </c>
      <c r="G5291" s="7" t="s">
        <v>3</v>
      </c>
      <c r="H5291" s="5">
        <v>7.0131324419324897E-5</v>
      </c>
      <c r="I5291" s="5">
        <v>4.9184026648085967E-9</v>
      </c>
    </row>
    <row r="5292" spans="1:9" hidden="1" outlineLevel="1">
      <c r="A5292" s="7" t="s">
        <v>23068</v>
      </c>
      <c r="B5292" s="7" t="s">
        <v>23069</v>
      </c>
      <c r="C5292" s="7" t="s">
        <v>22562</v>
      </c>
      <c r="D5292" s="8">
        <v>530</v>
      </c>
      <c r="E5292" s="8">
        <v>0</v>
      </c>
      <c r="F5292" s="7" t="s">
        <v>3</v>
      </c>
      <c r="G5292" s="7" t="s">
        <v>3</v>
      </c>
      <c r="H5292" s="5">
        <v>2.190205307709888E-9</v>
      </c>
      <c r="I5292" s="5">
        <v>4.7969992899205657E-18</v>
      </c>
    </row>
    <row r="5293" spans="1:9" hidden="1" outlineLevel="1">
      <c r="A5293" s="7" t="s">
        <v>23070</v>
      </c>
      <c r="B5293" s="7" t="s">
        <v>23071</v>
      </c>
      <c r="C5293" s="7" t="s">
        <v>22562</v>
      </c>
      <c r="D5293" s="8"/>
      <c r="E5293" s="8"/>
      <c r="F5293" s="7" t="s">
        <v>3</v>
      </c>
      <c r="G5293" s="7" t="s">
        <v>3</v>
      </c>
      <c r="H5293" s="5">
        <v>0</v>
      </c>
      <c r="I5293" s="5">
        <v>0</v>
      </c>
    </row>
    <row r="5294" spans="1:9" hidden="1" outlineLevel="1">
      <c r="A5294" s="7" t="s">
        <v>23072</v>
      </c>
      <c r="B5294" s="7" t="s">
        <v>9046</v>
      </c>
      <c r="C5294" s="7" t="s">
        <v>22562</v>
      </c>
      <c r="D5294" s="8">
        <v>457314000</v>
      </c>
      <c r="E5294" s="8">
        <v>862822000</v>
      </c>
      <c r="F5294" s="7" t="s">
        <v>3</v>
      </c>
      <c r="G5294" s="7" t="s">
        <v>3</v>
      </c>
      <c r="H5294" s="5">
        <v>1.8898331133774334E-3</v>
      </c>
      <c r="I5294" s="5">
        <v>3.5714691964178427E-6</v>
      </c>
    </row>
    <row r="5295" spans="1:9" hidden="1" outlineLevel="1">
      <c r="A5295" s="7" t="s">
        <v>23073</v>
      </c>
      <c r="B5295" s="7" t="s">
        <v>23074</v>
      </c>
      <c r="C5295" s="7" t="s">
        <v>22562</v>
      </c>
      <c r="D5295" s="8"/>
      <c r="E5295" s="8"/>
      <c r="F5295" s="7" t="s">
        <v>3</v>
      </c>
      <c r="G5295" s="7" t="s">
        <v>3</v>
      </c>
      <c r="H5295" s="5">
        <v>0</v>
      </c>
      <c r="I5295" s="5">
        <v>0</v>
      </c>
    </row>
    <row r="5296" spans="1:9" hidden="1" outlineLevel="1">
      <c r="A5296" s="7" t="s">
        <v>23075</v>
      </c>
      <c r="B5296" s="7" t="s">
        <v>23076</v>
      </c>
      <c r="C5296" s="7" t="s">
        <v>22562</v>
      </c>
      <c r="D5296" s="8">
        <v>6802000</v>
      </c>
      <c r="E5296" s="8">
        <v>5117000</v>
      </c>
      <c r="F5296" s="7" t="s">
        <v>3</v>
      </c>
      <c r="G5296" s="7" t="s">
        <v>3</v>
      </c>
      <c r="H5296" s="5">
        <v>2.8109012269891806E-5</v>
      </c>
      <c r="I5296" s="5">
        <v>7.9011657078892814E-10</v>
      </c>
    </row>
    <row r="5297" spans="1:9" hidden="1" outlineLevel="1">
      <c r="A5297" s="7" t="s">
        <v>23077</v>
      </c>
      <c r="B5297" s="7" t="s">
        <v>7404</v>
      </c>
      <c r="C5297" s="7" t="s">
        <v>22562</v>
      </c>
      <c r="D5297" s="8">
        <v>108656000</v>
      </c>
      <c r="E5297" s="8">
        <v>85827000</v>
      </c>
      <c r="F5297" s="7" t="s">
        <v>3</v>
      </c>
      <c r="G5297" s="7" t="s">
        <v>3</v>
      </c>
      <c r="H5297" s="5">
        <v>4.4901688285759546E-4</v>
      </c>
      <c r="I5297" s="5">
        <v>2.016161610911516E-7</v>
      </c>
    </row>
    <row r="5298" spans="1:9" hidden="1" outlineLevel="1">
      <c r="A5298" s="7" t="s">
        <v>23078</v>
      </c>
      <c r="B5298" s="7" t="s">
        <v>23079</v>
      </c>
      <c r="C5298" s="7" t="s">
        <v>22562</v>
      </c>
      <c r="D5298" s="8">
        <v>569850</v>
      </c>
      <c r="E5298" s="8">
        <v>55380</v>
      </c>
      <c r="F5298" s="7" t="s">
        <v>3</v>
      </c>
      <c r="G5298" s="7" t="s">
        <v>3</v>
      </c>
      <c r="H5298" s="5">
        <v>2.3548839520726029E-6</v>
      </c>
      <c r="I5298" s="5">
        <v>5.5454784277290815E-12</v>
      </c>
    </row>
    <row r="5299" spans="1:9" hidden="1" outlineLevel="1">
      <c r="A5299" s="7" t="s">
        <v>23080</v>
      </c>
      <c r="B5299" s="7" t="s">
        <v>23081</v>
      </c>
      <c r="C5299" s="7" t="s">
        <v>22562</v>
      </c>
      <c r="D5299" s="8">
        <v>8764930</v>
      </c>
      <c r="E5299" s="8">
        <v>7933460</v>
      </c>
      <c r="F5299" s="7" t="s">
        <v>3</v>
      </c>
      <c r="G5299" s="7" t="s">
        <v>3</v>
      </c>
      <c r="H5299" s="5">
        <v>3.6220747561708732E-5</v>
      </c>
      <c r="I5299" s="5">
        <v>1.311942553929029E-9</v>
      </c>
    </row>
    <row r="5300" spans="1:9" hidden="1" outlineLevel="1">
      <c r="A5300" s="7" t="s">
        <v>23082</v>
      </c>
      <c r="B5300" s="7" t="s">
        <v>23083</v>
      </c>
      <c r="C5300" s="7" t="s">
        <v>22562</v>
      </c>
      <c r="D5300" s="8"/>
      <c r="E5300" s="8"/>
      <c r="F5300" s="7" t="s">
        <v>3</v>
      </c>
      <c r="G5300" s="7" t="s">
        <v>3</v>
      </c>
      <c r="H5300" s="5">
        <v>0</v>
      </c>
      <c r="I5300" s="5">
        <v>0</v>
      </c>
    </row>
    <row r="5301" spans="1:9" hidden="1" outlineLevel="1">
      <c r="A5301" s="7" t="s">
        <v>23084</v>
      </c>
      <c r="B5301" s="7" t="s">
        <v>23085</v>
      </c>
      <c r="C5301" s="7" t="s">
        <v>22562</v>
      </c>
      <c r="D5301" s="8"/>
      <c r="E5301" s="8"/>
      <c r="F5301" s="7" t="s">
        <v>3</v>
      </c>
      <c r="G5301" s="7" t="s">
        <v>3</v>
      </c>
      <c r="H5301" s="5">
        <v>0</v>
      </c>
      <c r="I5301" s="5">
        <v>0</v>
      </c>
    </row>
    <row r="5302" spans="1:9" hidden="1" outlineLevel="1">
      <c r="A5302" s="7" t="s">
        <v>23086</v>
      </c>
      <c r="B5302" s="7" t="s">
        <v>23087</v>
      </c>
      <c r="C5302" s="7" t="s">
        <v>22562</v>
      </c>
      <c r="D5302" s="8">
        <v>0</v>
      </c>
      <c r="E5302" s="8">
        <v>34100</v>
      </c>
      <c r="F5302" s="7" t="s">
        <v>3</v>
      </c>
      <c r="G5302" s="7" t="s">
        <v>3</v>
      </c>
      <c r="H5302" s="5">
        <v>0</v>
      </c>
      <c r="I5302" s="5">
        <v>0</v>
      </c>
    </row>
    <row r="5303" spans="1:9" hidden="1" outlineLevel="1">
      <c r="A5303" s="7" t="s">
        <v>23088</v>
      </c>
      <c r="B5303" s="7" t="s">
        <v>23089</v>
      </c>
      <c r="C5303" s="7" t="s">
        <v>22562</v>
      </c>
      <c r="D5303" s="8">
        <v>220508000</v>
      </c>
      <c r="E5303" s="8">
        <v>170171000</v>
      </c>
      <c r="F5303" s="7" t="s">
        <v>3</v>
      </c>
      <c r="G5303" s="7" t="s">
        <v>3</v>
      </c>
      <c r="H5303" s="5">
        <v>9.1124111696696598E-4</v>
      </c>
      <c r="I5303" s="5">
        <v>8.3036037325120378E-7</v>
      </c>
    </row>
    <row r="5304" spans="1:9" hidden="1" outlineLevel="1">
      <c r="A5304" s="7" t="s">
        <v>23090</v>
      </c>
      <c r="B5304" s="7" t="s">
        <v>23091</v>
      </c>
      <c r="C5304" s="7" t="s">
        <v>22562</v>
      </c>
      <c r="D5304" s="8">
        <v>184500000</v>
      </c>
      <c r="E5304" s="8">
        <v>374458000</v>
      </c>
      <c r="F5304" s="7" t="s">
        <v>3</v>
      </c>
      <c r="G5304" s="7" t="s">
        <v>3</v>
      </c>
      <c r="H5304" s="5">
        <v>7.6243939485372508E-4</v>
      </c>
      <c r="I5304" s="5">
        <v>5.8131383082491451E-7</v>
      </c>
    </row>
    <row r="5305" spans="1:9" hidden="1" outlineLevel="1">
      <c r="A5305" s="7" t="s">
        <v>23092</v>
      </c>
      <c r="B5305" s="7" t="s">
        <v>23093</v>
      </c>
      <c r="C5305" s="7" t="s">
        <v>22562</v>
      </c>
      <c r="D5305" s="8">
        <v>20175490</v>
      </c>
      <c r="E5305" s="8">
        <v>11864640</v>
      </c>
      <c r="F5305" s="7" t="s">
        <v>3</v>
      </c>
      <c r="G5305" s="7" t="s">
        <v>3</v>
      </c>
      <c r="H5305" s="5">
        <v>8.3374462799335413E-5</v>
      </c>
      <c r="I5305" s="5">
        <v>6.951301047077765E-9</v>
      </c>
    </row>
    <row r="5306" spans="1:9" hidden="1" outlineLevel="1">
      <c r="A5306" s="7" t="s">
        <v>23094</v>
      </c>
      <c r="B5306" s="7" t="s">
        <v>11987</v>
      </c>
      <c r="C5306" s="7" t="s">
        <v>22562</v>
      </c>
      <c r="D5306" s="8">
        <v>106203000</v>
      </c>
      <c r="E5306" s="8">
        <v>177484000</v>
      </c>
      <c r="F5306" s="7" t="s">
        <v>3</v>
      </c>
      <c r="G5306" s="7" t="s">
        <v>3</v>
      </c>
      <c r="H5306" s="5">
        <v>4.3887995149945891E-4</v>
      </c>
      <c r="I5306" s="5">
        <v>1.9261561182816741E-7</v>
      </c>
    </row>
    <row r="5307" spans="1:9" hidden="1" outlineLevel="1">
      <c r="A5307" s="7" t="s">
        <v>23095</v>
      </c>
      <c r="B5307" s="7" t="s">
        <v>23096</v>
      </c>
      <c r="C5307" s="7" t="s">
        <v>22562</v>
      </c>
      <c r="D5307" s="8">
        <v>162259000</v>
      </c>
      <c r="E5307" s="8">
        <v>241341000</v>
      </c>
      <c r="F5307" s="7" t="s">
        <v>3</v>
      </c>
      <c r="G5307" s="7" t="s">
        <v>3</v>
      </c>
      <c r="H5307" s="5">
        <v>6.7052928872395978E-4</v>
      </c>
      <c r="I5307" s="5">
        <v>4.4960952703665942E-7</v>
      </c>
    </row>
    <row r="5308" spans="1:9" hidden="1" outlineLevel="1">
      <c r="A5308" s="7" t="s">
        <v>23097</v>
      </c>
      <c r="B5308" s="7" t="s">
        <v>23098</v>
      </c>
      <c r="C5308" s="7" t="s">
        <v>22562</v>
      </c>
      <c r="D5308" s="8">
        <v>396933000</v>
      </c>
      <c r="E5308" s="8">
        <v>449425000</v>
      </c>
      <c r="F5308" s="7" t="s">
        <v>3</v>
      </c>
      <c r="G5308" s="7" t="s">
        <v>3</v>
      </c>
      <c r="H5308" s="5">
        <v>1.6403108743494508E-3</v>
      </c>
      <c r="I5308" s="5">
        <v>2.6906197645090598E-6</v>
      </c>
    </row>
    <row r="5309" spans="1:9" hidden="1" outlineLevel="1">
      <c r="A5309" s="7" t="s">
        <v>23099</v>
      </c>
      <c r="B5309" s="7" t="s">
        <v>23100</v>
      </c>
      <c r="C5309" s="7" t="s">
        <v>22562</v>
      </c>
      <c r="D5309" s="8">
        <v>6035000000</v>
      </c>
      <c r="E5309" s="8">
        <v>15216000000</v>
      </c>
      <c r="F5309" s="7" t="s">
        <v>3</v>
      </c>
      <c r="G5309" s="7" t="s">
        <v>3</v>
      </c>
      <c r="H5309" s="5">
        <v>2.4939413267979573E-2</v>
      </c>
      <c r="I5309" s="5">
        <v>6.2197433415107559E-4</v>
      </c>
    </row>
    <row r="5310" spans="1:9" hidden="1" outlineLevel="1">
      <c r="A5310" s="7" t="s">
        <v>23101</v>
      </c>
      <c r="B5310" s="7" t="s">
        <v>23102</v>
      </c>
      <c r="C5310" s="7" t="s">
        <v>22562</v>
      </c>
      <c r="D5310" s="8"/>
      <c r="E5310" s="8"/>
      <c r="F5310" s="7" t="s">
        <v>3</v>
      </c>
      <c r="G5310" s="7" t="s">
        <v>3</v>
      </c>
      <c r="H5310" s="5">
        <v>0</v>
      </c>
      <c r="I5310" s="5">
        <v>0</v>
      </c>
    </row>
    <row r="5311" spans="1:9" hidden="1" outlineLevel="1">
      <c r="A5311" s="7" t="s">
        <v>23103</v>
      </c>
      <c r="B5311" s="7" t="s">
        <v>23104</v>
      </c>
      <c r="C5311" s="7" t="s">
        <v>22562</v>
      </c>
      <c r="D5311" s="8"/>
      <c r="E5311" s="8"/>
      <c r="F5311" s="7" t="s">
        <v>3</v>
      </c>
      <c r="G5311" s="7" t="s">
        <v>3</v>
      </c>
      <c r="H5311" s="5">
        <v>0</v>
      </c>
      <c r="I5311" s="5">
        <v>0</v>
      </c>
    </row>
    <row r="5312" spans="1:9" hidden="1" outlineLevel="1">
      <c r="A5312" s="7" t="s">
        <v>23105</v>
      </c>
      <c r="B5312" s="7" t="s">
        <v>23106</v>
      </c>
      <c r="C5312" s="7" t="s">
        <v>22562</v>
      </c>
      <c r="D5312" s="8">
        <v>106579000</v>
      </c>
      <c r="E5312" s="8">
        <v>66238000</v>
      </c>
      <c r="F5312" s="7" t="s">
        <v>3</v>
      </c>
      <c r="G5312" s="7" t="s">
        <v>3</v>
      </c>
      <c r="H5312" s="5">
        <v>4.4043375752907951E-4</v>
      </c>
      <c r="I5312" s="5">
        <v>1.9398189477118399E-7</v>
      </c>
    </row>
    <row r="5313" spans="1:9" hidden="1" outlineLevel="1">
      <c r="A5313" s="7" t="s">
        <v>23107</v>
      </c>
      <c r="B5313" s="7" t="s">
        <v>23108</v>
      </c>
      <c r="C5313" s="7" t="s">
        <v>22562</v>
      </c>
      <c r="D5313" s="8">
        <v>5239000</v>
      </c>
      <c r="E5313" s="8">
        <v>1828000</v>
      </c>
      <c r="F5313" s="7" t="s">
        <v>3</v>
      </c>
      <c r="G5313" s="7" t="s">
        <v>3</v>
      </c>
      <c r="H5313" s="5">
        <v>2.1649972843570007E-5</v>
      </c>
      <c r="I5313" s="5">
        <v>4.6872132412731879E-10</v>
      </c>
    </row>
    <row r="5314" spans="1:9" hidden="1" outlineLevel="1">
      <c r="A5314" s="7" t="s">
        <v>23109</v>
      </c>
      <c r="B5314" s="7" t="s">
        <v>11389</v>
      </c>
      <c r="C5314" s="7" t="s">
        <v>22562</v>
      </c>
      <c r="D5314" s="8">
        <v>720229000</v>
      </c>
      <c r="E5314" s="8">
        <v>1718796000</v>
      </c>
      <c r="F5314" s="7" t="s">
        <v>3</v>
      </c>
      <c r="G5314" s="7" t="s">
        <v>3</v>
      </c>
      <c r="H5314" s="5">
        <v>2.9763195822011036E-3</v>
      </c>
      <c r="I5314" s="5">
        <v>8.8584782553937521E-6</v>
      </c>
    </row>
    <row r="5315" spans="1:9" hidden="1" outlineLevel="1">
      <c r="A5315" s="7" t="s">
        <v>23110</v>
      </c>
      <c r="B5315" s="7" t="s">
        <v>23111</v>
      </c>
      <c r="C5315" s="7" t="s">
        <v>22562</v>
      </c>
      <c r="D5315" s="8">
        <v>2732000000</v>
      </c>
      <c r="E5315" s="8">
        <v>3132000000</v>
      </c>
      <c r="F5315" s="7" t="s">
        <v>3</v>
      </c>
      <c r="G5315" s="7" t="s">
        <v>3</v>
      </c>
      <c r="H5315" s="5">
        <v>1.1289888491817762E-2</v>
      </c>
      <c r="I5315" s="5">
        <v>1.2746158215767912E-4</v>
      </c>
    </row>
    <row r="5316" spans="1:9" hidden="1" outlineLevel="1">
      <c r="A5316" s="7" t="s">
        <v>23112</v>
      </c>
      <c r="B5316" s="7" t="s">
        <v>23113</v>
      </c>
      <c r="C5316" s="7" t="s">
        <v>22562</v>
      </c>
      <c r="D5316" s="8"/>
      <c r="E5316" s="8"/>
      <c r="F5316" s="7" t="s">
        <v>3</v>
      </c>
      <c r="G5316" s="7" t="s">
        <v>3</v>
      </c>
      <c r="H5316" s="5">
        <v>0</v>
      </c>
      <c r="I5316" s="5">
        <v>0</v>
      </c>
    </row>
    <row r="5317" spans="1:9" hidden="1" outlineLevel="1">
      <c r="A5317" s="7" t="s">
        <v>23114</v>
      </c>
      <c r="B5317" s="7" t="s">
        <v>23115</v>
      </c>
      <c r="C5317" s="7" t="s">
        <v>22562</v>
      </c>
      <c r="D5317" s="8">
        <v>116000</v>
      </c>
      <c r="E5317" s="8">
        <v>3341000</v>
      </c>
      <c r="F5317" s="7" t="s">
        <v>3</v>
      </c>
      <c r="G5317" s="7" t="s">
        <v>3</v>
      </c>
      <c r="H5317" s="5">
        <v>4.7936568998933392E-7</v>
      </c>
      <c r="I5317" s="5">
        <v>2.2979146473895018E-13</v>
      </c>
    </row>
    <row r="5318" spans="1:9" hidden="1" outlineLevel="1">
      <c r="A5318" s="7" t="s">
        <v>23116</v>
      </c>
      <c r="B5318" s="7" t="s">
        <v>23117</v>
      </c>
      <c r="C5318" s="7" t="s">
        <v>22562</v>
      </c>
      <c r="D5318" s="8">
        <v>0</v>
      </c>
      <c r="E5318" s="8">
        <v>460</v>
      </c>
      <c r="F5318" s="7" t="s">
        <v>3</v>
      </c>
      <c r="G5318" s="7" t="s">
        <v>3</v>
      </c>
      <c r="H5318" s="5">
        <v>0</v>
      </c>
      <c r="I5318" s="5">
        <v>0</v>
      </c>
    </row>
    <row r="5319" spans="1:9" hidden="1" outlineLevel="1">
      <c r="A5319" s="7" t="s">
        <v>23118</v>
      </c>
      <c r="B5319" s="7" t="s">
        <v>23119</v>
      </c>
      <c r="C5319" s="7" t="s">
        <v>22562</v>
      </c>
      <c r="D5319" s="8"/>
      <c r="E5319" s="8"/>
      <c r="F5319" s="7" t="s">
        <v>3</v>
      </c>
      <c r="G5319" s="7" t="s">
        <v>3</v>
      </c>
      <c r="H5319" s="5">
        <v>0</v>
      </c>
      <c r="I5319" s="5">
        <v>0</v>
      </c>
    </row>
    <row r="5320" spans="1:9" hidden="1" outlineLevel="1">
      <c r="A5320" s="7" t="s">
        <v>23120</v>
      </c>
      <c r="B5320" s="7" t="s">
        <v>23121</v>
      </c>
      <c r="C5320" s="7" t="s">
        <v>22562</v>
      </c>
      <c r="D5320" s="8">
        <v>221956000</v>
      </c>
      <c r="E5320" s="8">
        <v>317849000</v>
      </c>
      <c r="F5320" s="7" t="s">
        <v>3</v>
      </c>
      <c r="G5320" s="7" t="s">
        <v>3</v>
      </c>
      <c r="H5320" s="5">
        <v>9.1722492316614315E-4</v>
      </c>
      <c r="I5320" s="5">
        <v>8.4130155967713724E-7</v>
      </c>
    </row>
    <row r="5321" spans="1:9" hidden="1" outlineLevel="1">
      <c r="A5321" s="7" t="s">
        <v>23122</v>
      </c>
      <c r="B5321" s="7" t="s">
        <v>23123</v>
      </c>
      <c r="C5321" s="7" t="s">
        <v>22562</v>
      </c>
      <c r="D5321" s="8">
        <v>4012670</v>
      </c>
      <c r="E5321" s="8">
        <v>3793670</v>
      </c>
      <c r="F5321" s="7" t="s">
        <v>3</v>
      </c>
      <c r="G5321" s="7" t="s">
        <v>3</v>
      </c>
      <c r="H5321" s="5">
        <v>1.658220968318535E-5</v>
      </c>
      <c r="I5321" s="5">
        <v>2.7496967797712599E-10</v>
      </c>
    </row>
    <row r="5322" spans="1:9" hidden="1" outlineLevel="1">
      <c r="A5322" s="7" t="s">
        <v>23124</v>
      </c>
      <c r="B5322" s="7" t="s">
        <v>23125</v>
      </c>
      <c r="C5322" s="7" t="s">
        <v>22562</v>
      </c>
      <c r="D5322" s="8">
        <v>5250</v>
      </c>
      <c r="E5322" s="8">
        <v>52840</v>
      </c>
      <c r="F5322" s="7" t="s">
        <v>3</v>
      </c>
      <c r="G5322" s="7" t="s">
        <v>3</v>
      </c>
      <c r="H5322" s="5">
        <v>2.1695429934862096E-8</v>
      </c>
      <c r="I5322" s="5">
        <v>4.7069168005851036E-16</v>
      </c>
    </row>
    <row r="5323" spans="1:9" hidden="1" outlineLevel="1">
      <c r="A5323" s="7" t="s">
        <v>23126</v>
      </c>
      <c r="B5323" s="7" t="s">
        <v>23127</v>
      </c>
      <c r="C5323" s="7" t="s">
        <v>22562</v>
      </c>
      <c r="D5323" s="8">
        <v>606790</v>
      </c>
      <c r="E5323" s="8">
        <v>163050</v>
      </c>
      <c r="F5323" s="7" t="s">
        <v>3</v>
      </c>
      <c r="G5323" s="7" t="s">
        <v>3</v>
      </c>
      <c r="H5323" s="5">
        <v>2.5075371295571376E-6</v>
      </c>
      <c r="I5323" s="5">
        <v>6.2877424561076494E-12</v>
      </c>
    </row>
    <row r="5324" spans="1:9" hidden="1" outlineLevel="1">
      <c r="A5324" s="7" t="s">
        <v>23128</v>
      </c>
      <c r="B5324" s="7" t="s">
        <v>23129</v>
      </c>
      <c r="C5324" s="7" t="s">
        <v>22562</v>
      </c>
      <c r="D5324" s="8">
        <v>1794357000</v>
      </c>
      <c r="E5324" s="8">
        <v>1624284000</v>
      </c>
      <c r="F5324" s="7" t="s">
        <v>3</v>
      </c>
      <c r="G5324" s="7" t="s">
        <v>3</v>
      </c>
      <c r="H5324" s="5">
        <v>7.4151136326913048E-3</v>
      </c>
      <c r="I5324" s="5">
        <v>5.4983910185724436E-5</v>
      </c>
    </row>
    <row r="5325" spans="1:9" hidden="1" outlineLevel="1">
      <c r="A5325" s="7" t="s">
        <v>23130</v>
      </c>
      <c r="B5325" s="7" t="s">
        <v>23131</v>
      </c>
      <c r="C5325" s="7" t="s">
        <v>22562</v>
      </c>
      <c r="D5325" s="8">
        <v>205850</v>
      </c>
      <c r="E5325" s="8">
        <v>542260</v>
      </c>
      <c r="F5325" s="7" t="s">
        <v>3</v>
      </c>
      <c r="G5325" s="7" t="s">
        <v>3</v>
      </c>
      <c r="H5325" s="5">
        <v>8.5066747658883098E-7</v>
      </c>
      <c r="I5325" s="5">
        <v>7.2363515572600932E-13</v>
      </c>
    </row>
    <row r="5326" spans="1:9" hidden="1" outlineLevel="1">
      <c r="A5326" s="7" t="s">
        <v>23132</v>
      </c>
      <c r="B5326" s="7" t="s">
        <v>23133</v>
      </c>
      <c r="C5326" s="7" t="s">
        <v>22562</v>
      </c>
      <c r="D5326" s="8"/>
      <c r="E5326" s="8"/>
      <c r="F5326" s="7" t="s">
        <v>3</v>
      </c>
      <c r="G5326" s="7" t="s">
        <v>3</v>
      </c>
      <c r="H5326" s="5">
        <v>0</v>
      </c>
      <c r="I5326" s="5">
        <v>0</v>
      </c>
    </row>
    <row r="5327" spans="1:9" hidden="1" outlineLevel="1">
      <c r="A5327" s="7" t="s">
        <v>23134</v>
      </c>
      <c r="B5327" s="7" t="s">
        <v>23135</v>
      </c>
      <c r="C5327" s="7" t="s">
        <v>22562</v>
      </c>
      <c r="D5327" s="8">
        <v>141250</v>
      </c>
      <c r="E5327" s="8">
        <v>534250</v>
      </c>
      <c r="F5327" s="7" t="s">
        <v>3</v>
      </c>
      <c r="G5327" s="7" t="s">
        <v>3</v>
      </c>
      <c r="H5327" s="5">
        <v>5.8371037681890877E-7</v>
      </c>
      <c r="I5327" s="5">
        <v>3.4071780400607249E-13</v>
      </c>
    </row>
    <row r="5328" spans="1:9" hidden="1" outlineLevel="1">
      <c r="A5328" s="7" t="s">
        <v>23136</v>
      </c>
      <c r="B5328" s="7" t="s">
        <v>23137</v>
      </c>
      <c r="C5328" s="7" t="s">
        <v>22562</v>
      </c>
      <c r="D5328" s="8">
        <v>2740000</v>
      </c>
      <c r="E5328" s="8">
        <v>860000</v>
      </c>
      <c r="F5328" s="7" t="s">
        <v>3</v>
      </c>
      <c r="G5328" s="7" t="s">
        <v>3</v>
      </c>
      <c r="H5328" s="5">
        <v>1.1322948194575648E-5</v>
      </c>
      <c r="I5328" s="5">
        <v>1.2820915581704393E-10</v>
      </c>
    </row>
    <row r="5329" spans="1:9" hidden="1" outlineLevel="1">
      <c r="A5329" s="7" t="s">
        <v>23138</v>
      </c>
      <c r="B5329" s="7" t="s">
        <v>7261</v>
      </c>
      <c r="C5329" s="7" t="s">
        <v>22562</v>
      </c>
      <c r="D5329" s="8">
        <v>1746726000</v>
      </c>
      <c r="E5329" s="8">
        <v>2345330000</v>
      </c>
      <c r="F5329" s="7" t="s">
        <v>3</v>
      </c>
      <c r="G5329" s="7" t="s">
        <v>3</v>
      </c>
      <c r="H5329" s="5">
        <v>7.2182802949337013E-3</v>
      </c>
      <c r="I5329" s="5">
        <v>5.210357041622816E-5</v>
      </c>
    </row>
    <row r="5330" spans="1:9" hidden="1" outlineLevel="1">
      <c r="A5330" s="7" t="s">
        <v>23139</v>
      </c>
      <c r="B5330" s="7" t="s">
        <v>23140</v>
      </c>
      <c r="C5330" s="7" t="s">
        <v>22562</v>
      </c>
      <c r="D5330" s="8">
        <v>0</v>
      </c>
      <c r="E5330" s="8">
        <v>28620</v>
      </c>
      <c r="F5330" s="7" t="s">
        <v>3</v>
      </c>
      <c r="G5330" s="7" t="s">
        <v>3</v>
      </c>
      <c r="H5330" s="5">
        <v>0</v>
      </c>
      <c r="I5330" s="5">
        <v>0</v>
      </c>
    </row>
    <row r="5331" spans="1:9" hidden="1" outlineLevel="1">
      <c r="A5331" s="7" t="s">
        <v>23141</v>
      </c>
      <c r="B5331" s="7" t="s">
        <v>23142</v>
      </c>
      <c r="C5331" s="7" t="s">
        <v>22562</v>
      </c>
      <c r="D5331" s="8">
        <v>214360</v>
      </c>
      <c r="E5331" s="8">
        <v>78070</v>
      </c>
      <c r="F5331" s="7" t="s">
        <v>3</v>
      </c>
      <c r="G5331" s="7" t="s">
        <v>3</v>
      </c>
      <c r="H5331" s="5">
        <v>8.8583473539753126E-7</v>
      </c>
      <c r="I5331" s="5">
        <v>7.8470317843681427E-13</v>
      </c>
    </row>
    <row r="5332" spans="1:9" hidden="1" outlineLevel="1">
      <c r="A5332" s="7" t="s">
        <v>23143</v>
      </c>
      <c r="B5332" s="7" t="s">
        <v>23144</v>
      </c>
      <c r="C5332" s="7" t="s">
        <v>22562</v>
      </c>
      <c r="D5332" s="8">
        <v>0</v>
      </c>
      <c r="E5332" s="8">
        <v>60</v>
      </c>
      <c r="F5332" s="7" t="s">
        <v>3</v>
      </c>
      <c r="G5332" s="7" t="s">
        <v>3</v>
      </c>
      <c r="H5332" s="5">
        <v>0</v>
      </c>
      <c r="I5332" s="5">
        <v>0</v>
      </c>
    </row>
    <row r="5333" spans="1:9" hidden="1" outlineLevel="1">
      <c r="A5333" s="7" t="s">
        <v>23145</v>
      </c>
      <c r="B5333" s="7" t="s">
        <v>23146</v>
      </c>
      <c r="C5333" s="7" t="s">
        <v>22562</v>
      </c>
      <c r="D5333" s="8">
        <v>105330</v>
      </c>
      <c r="E5333" s="8">
        <v>203610</v>
      </c>
      <c r="F5333" s="7" t="s">
        <v>3</v>
      </c>
      <c r="G5333" s="7" t="s">
        <v>3</v>
      </c>
      <c r="H5333" s="5">
        <v>4.3527231143600473E-7</v>
      </c>
      <c r="I5333" s="5">
        <v>1.8946198510284229E-13</v>
      </c>
    </row>
    <row r="5334" spans="1:9" hidden="1" outlineLevel="1">
      <c r="A5334" s="7" t="s">
        <v>23147</v>
      </c>
      <c r="B5334" s="7" t="s">
        <v>6362</v>
      </c>
      <c r="C5334" s="7" t="s">
        <v>22562</v>
      </c>
      <c r="D5334" s="8">
        <v>25658000</v>
      </c>
      <c r="E5334" s="8">
        <v>57416000</v>
      </c>
      <c r="F5334" s="7" t="s">
        <v>3</v>
      </c>
      <c r="G5334" s="7" t="s">
        <v>3</v>
      </c>
      <c r="H5334" s="5">
        <v>1.06030731670227E-4</v>
      </c>
      <c r="I5334" s="5">
        <v>1.1242516058523678E-8</v>
      </c>
    </row>
    <row r="5335" spans="1:9" hidden="1" outlineLevel="1">
      <c r="A5335" s="7" t="s">
        <v>23148</v>
      </c>
      <c r="B5335" s="7" t="s">
        <v>23149</v>
      </c>
      <c r="C5335" s="7" t="s">
        <v>22562</v>
      </c>
      <c r="D5335" s="8">
        <v>3841770</v>
      </c>
      <c r="E5335" s="8">
        <v>1479220</v>
      </c>
      <c r="F5335" s="7" t="s">
        <v>3</v>
      </c>
      <c r="G5335" s="7" t="s">
        <v>3</v>
      </c>
      <c r="H5335" s="5">
        <v>1.5875971783020031E-5</v>
      </c>
      <c r="I5335" s="5">
        <v>2.5204648005524823E-10</v>
      </c>
    </row>
    <row r="5336" spans="1:9" hidden="1" outlineLevel="1">
      <c r="A5336" s="7" t="s">
        <v>23150</v>
      </c>
      <c r="B5336" s="7" t="s">
        <v>23151</v>
      </c>
      <c r="C5336" s="7" t="s">
        <v>22562</v>
      </c>
      <c r="D5336" s="8">
        <v>335071000</v>
      </c>
      <c r="E5336" s="8">
        <v>622217000</v>
      </c>
      <c r="F5336" s="7" t="s">
        <v>3</v>
      </c>
      <c r="G5336" s="7" t="s">
        <v>3</v>
      </c>
      <c r="H5336" s="5">
        <v>1.3846684578484149E-3</v>
      </c>
      <c r="I5336" s="5">
        <v>1.9173067381603077E-6</v>
      </c>
    </row>
    <row r="5337" spans="1:9" hidden="1" outlineLevel="1">
      <c r="A5337" s="7" t="s">
        <v>23152</v>
      </c>
      <c r="B5337" s="7" t="s">
        <v>23153</v>
      </c>
      <c r="C5337" s="7" t="s">
        <v>22562</v>
      </c>
      <c r="D5337" s="8">
        <v>8316240</v>
      </c>
      <c r="E5337" s="8">
        <v>19056650</v>
      </c>
      <c r="F5337" s="7" t="s">
        <v>3</v>
      </c>
      <c r="G5337" s="7" t="s">
        <v>3</v>
      </c>
      <c r="H5337" s="5">
        <v>3.43665528079043E-5</v>
      </c>
      <c r="I5337" s="5">
        <v>1.1810599518984749E-9</v>
      </c>
    </row>
    <row r="5338" spans="1:9" hidden="1" outlineLevel="1">
      <c r="A5338" s="7" t="s">
        <v>23154</v>
      </c>
      <c r="B5338" s="7" t="s">
        <v>23155</v>
      </c>
      <c r="C5338" s="7" t="s">
        <v>22562</v>
      </c>
      <c r="D5338" s="8">
        <v>20003000</v>
      </c>
      <c r="E5338" s="8">
        <v>20219000</v>
      </c>
      <c r="F5338" s="7" t="s">
        <v>3</v>
      </c>
      <c r="G5338" s="7" t="s">
        <v>3</v>
      </c>
      <c r="H5338" s="5">
        <v>8.2661654283246953E-5</v>
      </c>
      <c r="I5338" s="5">
        <v>6.8329490888430394E-9</v>
      </c>
    </row>
    <row r="5339" spans="1:9" hidden="1" outlineLevel="1">
      <c r="A5339" s="7" t="s">
        <v>23156</v>
      </c>
      <c r="B5339" s="7" t="s">
        <v>23157</v>
      </c>
      <c r="C5339" s="7" t="s">
        <v>22562</v>
      </c>
      <c r="D5339" s="8"/>
      <c r="E5339" s="8"/>
      <c r="F5339" s="7" t="s">
        <v>3</v>
      </c>
      <c r="G5339" s="7" t="s">
        <v>3</v>
      </c>
      <c r="H5339" s="5">
        <v>0</v>
      </c>
      <c r="I5339" s="5">
        <v>0</v>
      </c>
    </row>
    <row r="5340" spans="1:9" hidden="1" outlineLevel="1">
      <c r="A5340" s="7" t="s">
        <v>23158</v>
      </c>
      <c r="B5340" s="7" t="s">
        <v>23159</v>
      </c>
      <c r="C5340" s="7" t="s">
        <v>22562</v>
      </c>
      <c r="D5340" s="8">
        <v>3709580</v>
      </c>
      <c r="E5340" s="8">
        <v>1063930</v>
      </c>
      <c r="F5340" s="7" t="s">
        <v>3</v>
      </c>
      <c r="G5340" s="7" t="s">
        <v>3</v>
      </c>
      <c r="H5340" s="5">
        <v>1.5329701519574427E-5</v>
      </c>
      <c r="I5340" s="5">
        <v>2.3499974867924251E-10</v>
      </c>
    </row>
    <row r="5341" spans="1:9" hidden="1" outlineLevel="1">
      <c r="A5341" s="7" t="s">
        <v>23160</v>
      </c>
      <c r="B5341" s="7" t="s">
        <v>23161</v>
      </c>
      <c r="C5341" s="7" t="s">
        <v>22562</v>
      </c>
      <c r="D5341" s="8"/>
      <c r="E5341" s="8"/>
      <c r="F5341" s="7" t="s">
        <v>3</v>
      </c>
      <c r="G5341" s="7" t="s">
        <v>3</v>
      </c>
      <c r="H5341" s="5">
        <v>0</v>
      </c>
      <c r="I5341" s="5">
        <v>0</v>
      </c>
    </row>
    <row r="5342" spans="1:9" hidden="1" outlineLevel="1">
      <c r="A5342" s="7" t="s">
        <v>23162</v>
      </c>
      <c r="B5342" s="7" t="s">
        <v>23163</v>
      </c>
      <c r="C5342" s="7" t="s">
        <v>22562</v>
      </c>
      <c r="D5342" s="8">
        <v>227660</v>
      </c>
      <c r="E5342" s="8">
        <v>964650</v>
      </c>
      <c r="F5342" s="7" t="s">
        <v>3</v>
      </c>
      <c r="G5342" s="7" t="s">
        <v>3</v>
      </c>
      <c r="H5342" s="5">
        <v>9.4079649123251524E-7</v>
      </c>
      <c r="I5342" s="5">
        <v>8.850980379154121E-13</v>
      </c>
    </row>
    <row r="5343" spans="1:9" hidden="1" outlineLevel="1">
      <c r="A5343" s="7" t="s">
        <v>23164</v>
      </c>
      <c r="B5343" s="7" t="s">
        <v>23165</v>
      </c>
      <c r="C5343" s="7" t="s">
        <v>22562</v>
      </c>
      <c r="D5343" s="8">
        <v>770364000</v>
      </c>
      <c r="E5343" s="8">
        <v>1424774000</v>
      </c>
      <c r="F5343" s="7" t="s">
        <v>3</v>
      </c>
      <c r="G5343" s="7" t="s">
        <v>3</v>
      </c>
      <c r="H5343" s="5">
        <v>3.1835006069219247E-3</v>
      </c>
      <c r="I5343" s="5">
        <v>1.0134676114272264E-5</v>
      </c>
    </row>
    <row r="5344" spans="1:9" hidden="1" outlineLevel="1">
      <c r="A5344" s="7" t="s">
        <v>23166</v>
      </c>
      <c r="B5344" s="7" t="s">
        <v>23167</v>
      </c>
      <c r="C5344" s="7" t="s">
        <v>22562</v>
      </c>
      <c r="D5344" s="8">
        <v>2307610</v>
      </c>
      <c r="E5344" s="8">
        <v>61172140</v>
      </c>
      <c r="F5344" s="7" t="s">
        <v>3</v>
      </c>
      <c r="G5344" s="7" t="s">
        <v>3</v>
      </c>
      <c r="H5344" s="5">
        <v>9.5361125851404053E-6</v>
      </c>
      <c r="I5344" s="5">
        <v>9.0937443236473219E-11</v>
      </c>
    </row>
    <row r="5345" spans="1:9" hidden="1" outlineLevel="1">
      <c r="A5345" s="7" t="s">
        <v>23168</v>
      </c>
      <c r="B5345" s="7" t="s">
        <v>23169</v>
      </c>
      <c r="C5345" s="7" t="s">
        <v>22562</v>
      </c>
      <c r="D5345" s="8">
        <v>564600</v>
      </c>
      <c r="E5345" s="8">
        <v>600120</v>
      </c>
      <c r="F5345" s="7" t="s">
        <v>3</v>
      </c>
      <c r="G5345" s="7" t="s">
        <v>3</v>
      </c>
      <c r="H5345" s="5">
        <v>2.3331885221377411E-6</v>
      </c>
      <c r="I5345" s="5">
        <v>5.4437686798352968E-12</v>
      </c>
    </row>
    <row r="5346" spans="1:9" hidden="1" outlineLevel="1">
      <c r="A5346" s="7" t="s">
        <v>23170</v>
      </c>
      <c r="B5346" s="7" t="s">
        <v>23171</v>
      </c>
      <c r="C5346" s="7" t="s">
        <v>22562</v>
      </c>
      <c r="D5346" s="8">
        <v>89690000</v>
      </c>
      <c r="E5346" s="8">
        <v>122003000</v>
      </c>
      <c r="F5346" s="7" t="s">
        <v>3</v>
      </c>
      <c r="G5346" s="7" t="s">
        <v>3</v>
      </c>
      <c r="H5346" s="5">
        <v>3.7064059254433932E-4</v>
      </c>
      <c r="I5346" s="5">
        <v>1.3737444884161896E-7</v>
      </c>
    </row>
    <row r="5347" spans="1:9" hidden="1" outlineLevel="1">
      <c r="A5347" s="7" t="s">
        <v>23172</v>
      </c>
      <c r="B5347" s="7" t="s">
        <v>23173</v>
      </c>
      <c r="C5347" s="7" t="s">
        <v>22562</v>
      </c>
      <c r="D5347" s="8">
        <v>255821000</v>
      </c>
      <c r="E5347" s="8">
        <v>481438000</v>
      </c>
      <c r="F5347" s="7" t="s">
        <v>3</v>
      </c>
      <c r="G5347" s="7" t="s">
        <v>3</v>
      </c>
      <c r="H5347" s="5">
        <v>1.0571707774031155E-3</v>
      </c>
      <c r="I5347" s="5">
        <v>1.1176100525951075E-6</v>
      </c>
    </row>
    <row r="5348" spans="1:9" hidden="1" outlineLevel="1">
      <c r="A5348" s="7" t="s">
        <v>23174</v>
      </c>
      <c r="B5348" s="7" t="s">
        <v>6753</v>
      </c>
      <c r="C5348" s="7" t="s">
        <v>22562</v>
      </c>
      <c r="D5348" s="8">
        <v>212476000</v>
      </c>
      <c r="E5348" s="8">
        <v>215012000</v>
      </c>
      <c r="F5348" s="7" t="s">
        <v>3</v>
      </c>
      <c r="G5348" s="7" t="s">
        <v>3</v>
      </c>
      <c r="H5348" s="5">
        <v>8.7804917539804938E-4</v>
      </c>
      <c r="I5348" s="5">
        <v>7.7097035441719447E-7</v>
      </c>
    </row>
    <row r="5349" spans="1:9" hidden="1" outlineLevel="1">
      <c r="A5349" s="7" t="s">
        <v>23175</v>
      </c>
      <c r="B5349" s="7" t="s">
        <v>23176</v>
      </c>
      <c r="C5349" s="7" t="s">
        <v>22562</v>
      </c>
      <c r="D5349" s="8">
        <v>4424610</v>
      </c>
      <c r="E5349" s="8">
        <v>1037660</v>
      </c>
      <c r="F5349" s="7" t="s">
        <v>3</v>
      </c>
      <c r="G5349" s="7" t="s">
        <v>3</v>
      </c>
      <c r="H5349" s="5">
        <v>1.828453642744575E-5</v>
      </c>
      <c r="I5349" s="5">
        <v>3.343242723665906E-10</v>
      </c>
    </row>
    <row r="5350" spans="1:9" hidden="1" outlineLevel="1">
      <c r="A5350" s="7" t="s">
        <v>23177</v>
      </c>
      <c r="B5350" s="7" t="s">
        <v>23178</v>
      </c>
      <c r="C5350" s="7" t="s">
        <v>22562</v>
      </c>
      <c r="D5350" s="8"/>
      <c r="E5350" s="8"/>
      <c r="F5350" s="7" t="s">
        <v>3</v>
      </c>
      <c r="G5350" s="7" t="s">
        <v>3</v>
      </c>
      <c r="H5350" s="5">
        <v>0</v>
      </c>
      <c r="I5350" s="5">
        <v>0</v>
      </c>
    </row>
    <row r="5351" spans="1:9" hidden="1" outlineLevel="1">
      <c r="A5351" s="7" t="s">
        <v>23179</v>
      </c>
      <c r="B5351" s="7" t="s">
        <v>23180</v>
      </c>
      <c r="C5351" s="7" t="s">
        <v>22562</v>
      </c>
      <c r="D5351" s="8">
        <v>263568000</v>
      </c>
      <c r="E5351" s="8">
        <v>505655000</v>
      </c>
      <c r="F5351" s="7" t="s">
        <v>3</v>
      </c>
      <c r="G5351" s="7" t="s">
        <v>3</v>
      </c>
      <c r="H5351" s="5">
        <v>1.0891849670612826E-3</v>
      </c>
      <c r="I5351" s="5">
        <v>1.1863238924722872E-6</v>
      </c>
    </row>
    <row r="5352" spans="1:9" hidden="1" outlineLevel="1">
      <c r="A5352" s="7" t="s">
        <v>23181</v>
      </c>
      <c r="B5352" s="7" t="s">
        <v>6778</v>
      </c>
      <c r="C5352" s="7" t="s">
        <v>22562</v>
      </c>
      <c r="D5352" s="8">
        <v>125017000</v>
      </c>
      <c r="E5352" s="8">
        <v>127584000</v>
      </c>
      <c r="F5352" s="7" t="s">
        <v>3</v>
      </c>
      <c r="G5352" s="7" t="s">
        <v>3</v>
      </c>
      <c r="H5352" s="5">
        <v>5.1662810746031516E-4</v>
      </c>
      <c r="I5352" s="5">
        <v>2.6690460141802696E-7</v>
      </c>
    </row>
    <row r="5353" spans="1:9" hidden="1" outlineLevel="1">
      <c r="A5353" s="7" t="s">
        <v>23182</v>
      </c>
      <c r="B5353" s="7" t="s">
        <v>23183</v>
      </c>
      <c r="C5353" s="7" t="s">
        <v>22562</v>
      </c>
      <c r="D5353" s="8">
        <v>97538000</v>
      </c>
      <c r="E5353" s="8">
        <v>68467000</v>
      </c>
      <c r="F5353" s="7" t="s">
        <v>3</v>
      </c>
      <c r="G5353" s="7" t="s">
        <v>3</v>
      </c>
      <c r="H5353" s="5">
        <v>4.0307216094982463E-4</v>
      </c>
      <c r="I5353" s="5">
        <v>1.6246716693276133E-7</v>
      </c>
    </row>
    <row r="5354" spans="1:9" hidden="1" outlineLevel="1">
      <c r="A5354" s="7" t="s">
        <v>23184</v>
      </c>
      <c r="B5354" s="7" t="s">
        <v>23185</v>
      </c>
      <c r="C5354" s="7" t="s">
        <v>22562</v>
      </c>
      <c r="D5354" s="8">
        <v>12074500000</v>
      </c>
      <c r="E5354" s="8">
        <v>6099900000</v>
      </c>
      <c r="F5354" s="7" t="s">
        <v>3</v>
      </c>
      <c r="G5354" s="7" t="s">
        <v>3</v>
      </c>
      <c r="H5354" s="5">
        <v>4.9897422618760456E-2</v>
      </c>
      <c r="I5354" s="5">
        <v>2.4897527839951878E-3</v>
      </c>
    </row>
    <row r="5355" spans="1:9" hidden="1" outlineLevel="1">
      <c r="A5355" s="7" t="s">
        <v>23186</v>
      </c>
      <c r="B5355" s="7" t="s">
        <v>23187</v>
      </c>
      <c r="C5355" s="7" t="s">
        <v>22562</v>
      </c>
      <c r="D5355" s="8">
        <v>335770</v>
      </c>
      <c r="E5355" s="8">
        <v>51500</v>
      </c>
      <c r="F5355" s="7" t="s">
        <v>3</v>
      </c>
      <c r="G5355" s="7" t="s">
        <v>3</v>
      </c>
      <c r="H5355" s="5">
        <v>1.387557049376885E-6</v>
      </c>
      <c r="I5355" s="5">
        <v>1.9253145652754872E-12</v>
      </c>
    </row>
    <row r="5356" spans="1:9" hidden="1" outlineLevel="1">
      <c r="A5356" s="7" t="s">
        <v>23188</v>
      </c>
      <c r="B5356" s="7" t="s">
        <v>23189</v>
      </c>
      <c r="C5356" s="7" t="s">
        <v>22562</v>
      </c>
      <c r="D5356" s="8">
        <v>272180000</v>
      </c>
      <c r="E5356" s="8">
        <v>339846000</v>
      </c>
      <c r="F5356" s="7" t="s">
        <v>3</v>
      </c>
      <c r="G5356" s="7" t="s">
        <v>3</v>
      </c>
      <c r="H5356" s="5">
        <v>1.1247737370801458E-3</v>
      </c>
      <c r="I5356" s="5">
        <v>1.2651159596252369E-6</v>
      </c>
    </row>
    <row r="5357" spans="1:9" hidden="1" outlineLevel="1">
      <c r="A5357" s="7" t="s">
        <v>23190</v>
      </c>
      <c r="B5357" s="7" t="s">
        <v>23191</v>
      </c>
      <c r="C5357" s="7" t="s">
        <v>22562</v>
      </c>
      <c r="D5357" s="8">
        <v>841720</v>
      </c>
      <c r="E5357" s="8">
        <v>824100</v>
      </c>
      <c r="F5357" s="7" t="s">
        <v>3</v>
      </c>
      <c r="G5357" s="7" t="s">
        <v>3</v>
      </c>
      <c r="H5357" s="5">
        <v>3.4783766256708808E-6</v>
      </c>
      <c r="I5357" s="5">
        <v>1.2099103950013544E-11</v>
      </c>
    </row>
    <row r="5358" spans="1:9" hidden="1" outlineLevel="1">
      <c r="A5358" s="7" t="s">
        <v>23192</v>
      </c>
      <c r="B5358" s="7" t="s">
        <v>23193</v>
      </c>
      <c r="C5358" s="7" t="s">
        <v>22562</v>
      </c>
      <c r="D5358" s="8"/>
      <c r="E5358" s="8"/>
      <c r="F5358" s="7" t="s">
        <v>3</v>
      </c>
      <c r="G5358" s="7" t="s">
        <v>3</v>
      </c>
      <c r="H5358" s="5">
        <v>0</v>
      </c>
      <c r="I5358" s="5">
        <v>0</v>
      </c>
    </row>
    <row r="5359" spans="1:9" hidden="1" outlineLevel="1">
      <c r="A5359" s="7" t="s">
        <v>23194</v>
      </c>
      <c r="B5359" s="7" t="s">
        <v>23195</v>
      </c>
      <c r="C5359" s="7" t="s">
        <v>22562</v>
      </c>
      <c r="D5359" s="8">
        <v>35140</v>
      </c>
      <c r="E5359" s="8">
        <v>4859390</v>
      </c>
      <c r="F5359" s="7" t="s">
        <v>3</v>
      </c>
      <c r="G5359" s="7" t="s">
        <v>3</v>
      </c>
      <c r="H5359" s="5">
        <v>1.4521474436401031E-7</v>
      </c>
      <c r="I5359" s="5">
        <v>2.1087321980704864E-14</v>
      </c>
    </row>
    <row r="5360" spans="1:9" hidden="1" outlineLevel="1">
      <c r="A5360" s="7" t="s">
        <v>23196</v>
      </c>
      <c r="B5360" s="7" t="s">
        <v>23197</v>
      </c>
      <c r="C5360" s="7" t="s">
        <v>22562</v>
      </c>
      <c r="D5360" s="8">
        <v>868000</v>
      </c>
      <c r="E5360" s="8">
        <v>3293000</v>
      </c>
      <c r="F5360" s="7" t="s">
        <v>3</v>
      </c>
      <c r="G5360" s="7" t="s">
        <v>3</v>
      </c>
      <c r="H5360" s="5">
        <v>3.5869777492305333E-6</v>
      </c>
      <c r="I5360" s="5">
        <v>1.2866409373474943E-11</v>
      </c>
    </row>
    <row r="5361" spans="1:9" hidden="1" outlineLevel="1">
      <c r="A5361" s="7" t="s">
        <v>23198</v>
      </c>
      <c r="B5361" s="7" t="s">
        <v>23199</v>
      </c>
      <c r="C5361" s="7" t="s">
        <v>22562</v>
      </c>
      <c r="D5361" s="8">
        <v>7499500</v>
      </c>
      <c r="E5361" s="8">
        <v>21707630</v>
      </c>
      <c r="F5361" s="7" t="s">
        <v>3</v>
      </c>
      <c r="G5361" s="7" t="s">
        <v>3</v>
      </c>
      <c r="H5361" s="5">
        <v>3.0991405104094911E-5</v>
      </c>
      <c r="I5361" s="5">
        <v>9.6046719032612008E-10</v>
      </c>
    </row>
    <row r="5362" spans="1:9" hidden="1" outlineLevel="1">
      <c r="A5362" s="7" t="s">
        <v>23200</v>
      </c>
      <c r="B5362" s="7" t="s">
        <v>23201</v>
      </c>
      <c r="C5362" s="7" t="s">
        <v>22562</v>
      </c>
      <c r="D5362" s="8">
        <v>1202660</v>
      </c>
      <c r="E5362" s="8">
        <v>772700</v>
      </c>
      <c r="F5362" s="7" t="s">
        <v>3</v>
      </c>
      <c r="G5362" s="7" t="s">
        <v>3</v>
      </c>
      <c r="H5362" s="5">
        <v>4.9699477648497618E-6</v>
      </c>
      <c r="I5362" s="5">
        <v>2.4700380785335144E-11</v>
      </c>
    </row>
    <row r="5363" spans="1:9" hidden="1" outlineLevel="1">
      <c r="A5363" s="7" t="s">
        <v>23202</v>
      </c>
      <c r="B5363" s="7" t="s">
        <v>23203</v>
      </c>
      <c r="C5363" s="7" t="s">
        <v>22562</v>
      </c>
      <c r="D5363" s="8">
        <v>1646950</v>
      </c>
      <c r="E5363" s="8">
        <v>654180</v>
      </c>
      <c r="F5363" s="7" t="s">
        <v>3</v>
      </c>
      <c r="G5363" s="7" t="s">
        <v>3</v>
      </c>
      <c r="H5363" s="5">
        <v>6.805959682137358E-6</v>
      </c>
      <c r="I5363" s="5">
        <v>4.632108719487925E-11</v>
      </c>
    </row>
    <row r="5364" spans="1:9" hidden="1" outlineLevel="1">
      <c r="A5364" s="7" t="s">
        <v>23204</v>
      </c>
      <c r="B5364" s="7" t="s">
        <v>23205</v>
      </c>
      <c r="C5364" s="7" t="s">
        <v>22562</v>
      </c>
      <c r="D5364" s="8">
        <v>0</v>
      </c>
      <c r="E5364" s="8">
        <v>200</v>
      </c>
      <c r="F5364" s="7" t="s">
        <v>3</v>
      </c>
      <c r="G5364" s="7" t="s">
        <v>3</v>
      </c>
      <c r="H5364" s="5">
        <v>0</v>
      </c>
      <c r="I5364" s="5">
        <v>0</v>
      </c>
    </row>
    <row r="5365" spans="1:9" hidden="1" outlineLevel="1">
      <c r="A5365" s="7" t="s">
        <v>23206</v>
      </c>
      <c r="B5365" s="7" t="s">
        <v>23207</v>
      </c>
      <c r="C5365" s="7" t="s">
        <v>22562</v>
      </c>
      <c r="D5365" s="8">
        <v>122620000</v>
      </c>
      <c r="E5365" s="8">
        <v>131754000</v>
      </c>
      <c r="F5365" s="7" t="s">
        <v>3</v>
      </c>
      <c r="G5365" s="7" t="s">
        <v>3</v>
      </c>
      <c r="H5365" s="5">
        <v>5.0672259402148383E-4</v>
      </c>
      <c r="I5365" s="5">
        <v>2.5676778729186152E-7</v>
      </c>
    </row>
    <row r="5366" spans="1:9" hidden="1" outlineLevel="1">
      <c r="A5366" s="7" t="s">
        <v>23208</v>
      </c>
      <c r="B5366" s="7" t="s">
        <v>23209</v>
      </c>
      <c r="C5366" s="7" t="s">
        <v>22562</v>
      </c>
      <c r="D5366" s="8"/>
      <c r="E5366" s="8"/>
      <c r="F5366" s="7" t="s">
        <v>3</v>
      </c>
      <c r="G5366" s="7" t="s">
        <v>3</v>
      </c>
      <c r="H5366" s="5">
        <v>0</v>
      </c>
      <c r="I5366" s="5">
        <v>0</v>
      </c>
    </row>
    <row r="5367" spans="1:9" hidden="1" outlineLevel="1">
      <c r="A5367" s="7" t="s">
        <v>23210</v>
      </c>
      <c r="B5367" s="7" t="s">
        <v>23211</v>
      </c>
      <c r="C5367" s="7" t="s">
        <v>22562</v>
      </c>
      <c r="D5367" s="8">
        <v>0</v>
      </c>
      <c r="E5367" s="8">
        <v>60920</v>
      </c>
      <c r="F5367" s="7" t="s">
        <v>3</v>
      </c>
      <c r="G5367" s="7" t="s">
        <v>3</v>
      </c>
      <c r="H5367" s="5">
        <v>0</v>
      </c>
      <c r="I5367" s="5">
        <v>0</v>
      </c>
    </row>
    <row r="5368" spans="1:9" hidden="1" outlineLevel="1">
      <c r="A5368" s="7" t="s">
        <v>23212</v>
      </c>
      <c r="B5368" s="7" t="s">
        <v>23213</v>
      </c>
      <c r="C5368" s="7" t="s">
        <v>22562</v>
      </c>
      <c r="D5368" s="8">
        <v>730027000</v>
      </c>
      <c r="E5368" s="8">
        <v>594026000</v>
      </c>
      <c r="F5368" s="7" t="s">
        <v>3</v>
      </c>
      <c r="G5368" s="7" t="s">
        <v>3</v>
      </c>
      <c r="H5368" s="5">
        <v>3.0168094531538231E-3</v>
      </c>
      <c r="I5368" s="5">
        <v>9.1011392766382687E-6</v>
      </c>
    </row>
    <row r="5369" spans="1:9" hidden="1" outlineLevel="1">
      <c r="A5369" s="7" t="s">
        <v>23214</v>
      </c>
      <c r="B5369" s="7" t="s">
        <v>23215</v>
      </c>
      <c r="C5369" s="7" t="s">
        <v>22562</v>
      </c>
      <c r="D5369" s="8">
        <v>164010000</v>
      </c>
      <c r="E5369" s="8">
        <v>220645000</v>
      </c>
      <c r="F5369" s="7" t="s">
        <v>3</v>
      </c>
      <c r="G5369" s="7" t="s">
        <v>3</v>
      </c>
      <c r="H5369" s="5">
        <v>6.7776523116509194E-4</v>
      </c>
      <c r="I5369" s="5">
        <v>4.5936570857627051E-7</v>
      </c>
    </row>
    <row r="5370" spans="1:9" hidden="1" outlineLevel="1">
      <c r="A5370" s="7" t="s">
        <v>23216</v>
      </c>
      <c r="B5370" s="7" t="s">
        <v>23217</v>
      </c>
      <c r="C5370" s="7" t="s">
        <v>22562</v>
      </c>
      <c r="D5370" s="8"/>
      <c r="E5370" s="8"/>
      <c r="F5370" s="7" t="s">
        <v>3</v>
      </c>
      <c r="G5370" s="7" t="s">
        <v>3</v>
      </c>
      <c r="H5370" s="5">
        <v>0</v>
      </c>
      <c r="I5370" s="5">
        <v>0</v>
      </c>
    </row>
    <row r="5371" spans="1:9" hidden="1" outlineLevel="1">
      <c r="A5371" s="7" t="s">
        <v>23218</v>
      </c>
      <c r="B5371" s="7" t="s">
        <v>23219</v>
      </c>
      <c r="C5371" s="7" t="s">
        <v>22562</v>
      </c>
      <c r="D5371" s="8">
        <v>191288000</v>
      </c>
      <c r="E5371" s="8">
        <v>548194000</v>
      </c>
      <c r="F5371" s="7" t="s">
        <v>3</v>
      </c>
      <c r="G5371" s="7" t="s">
        <v>3</v>
      </c>
      <c r="H5371" s="5">
        <v>7.9049055264379068E-4</v>
      </c>
      <c r="I5371" s="5">
        <v>6.2487531381908558E-7</v>
      </c>
    </row>
    <row r="5372" spans="1:9" hidden="1" outlineLevel="1">
      <c r="A5372" s="7" t="s">
        <v>23220</v>
      </c>
      <c r="B5372" s="7" t="s">
        <v>23221</v>
      </c>
      <c r="C5372" s="7" t="s">
        <v>22562</v>
      </c>
      <c r="D5372" s="8">
        <v>160553000</v>
      </c>
      <c r="E5372" s="8">
        <v>345170000</v>
      </c>
      <c r="F5372" s="7" t="s">
        <v>3</v>
      </c>
      <c r="G5372" s="7" t="s">
        <v>3</v>
      </c>
      <c r="H5372" s="5">
        <v>6.6347930711084079E-4</v>
      </c>
      <c r="I5372" s="5">
        <v>4.4020479096428141E-7</v>
      </c>
    </row>
    <row r="5373" spans="1:9" hidden="1" outlineLevel="1">
      <c r="A5373" s="7" t="s">
        <v>23222</v>
      </c>
      <c r="B5373" s="7" t="s">
        <v>23223</v>
      </c>
      <c r="C5373" s="7" t="s">
        <v>22562</v>
      </c>
      <c r="D5373" s="8">
        <v>209583000</v>
      </c>
      <c r="E5373" s="8">
        <v>287514000</v>
      </c>
      <c r="F5373" s="7" t="s">
        <v>3</v>
      </c>
      <c r="G5373" s="7" t="s">
        <v>3</v>
      </c>
      <c r="H5373" s="5">
        <v>8.6609396038822908E-4</v>
      </c>
      <c r="I5373" s="5">
        <v>7.5011874822096735E-7</v>
      </c>
    </row>
    <row r="5374" spans="1:9" hidden="1" outlineLevel="1">
      <c r="A5374" s="7" t="s">
        <v>23224</v>
      </c>
      <c r="B5374" s="7" t="s">
        <v>23225</v>
      </c>
      <c r="C5374" s="7" t="s">
        <v>22562</v>
      </c>
      <c r="D5374" s="8">
        <v>0</v>
      </c>
      <c r="E5374" s="8">
        <v>11800</v>
      </c>
      <c r="F5374" s="7" t="s">
        <v>3</v>
      </c>
      <c r="G5374" s="7" t="s">
        <v>3</v>
      </c>
      <c r="H5374" s="5">
        <v>0</v>
      </c>
      <c r="I5374" s="5">
        <v>0</v>
      </c>
    </row>
    <row r="5375" spans="1:9" hidden="1" outlineLevel="1">
      <c r="A5375" s="7" t="s">
        <v>23226</v>
      </c>
      <c r="B5375" s="7" t="s">
        <v>23227</v>
      </c>
      <c r="C5375" s="7" t="s">
        <v>22562</v>
      </c>
      <c r="D5375" s="8">
        <v>0</v>
      </c>
      <c r="E5375" s="8">
        <v>241910</v>
      </c>
      <c r="F5375" s="7" t="s">
        <v>3</v>
      </c>
      <c r="G5375" s="7" t="s">
        <v>3</v>
      </c>
      <c r="H5375" s="5">
        <v>0</v>
      </c>
      <c r="I5375" s="5">
        <v>0</v>
      </c>
    </row>
    <row r="5376" spans="1:9" hidden="1" outlineLevel="1">
      <c r="A5376" s="7" t="s">
        <v>23228</v>
      </c>
      <c r="B5376" s="7" t="s">
        <v>23229</v>
      </c>
      <c r="C5376" s="7" t="s">
        <v>22562</v>
      </c>
      <c r="D5376" s="8">
        <v>0</v>
      </c>
      <c r="E5376" s="8">
        <v>2910</v>
      </c>
      <c r="F5376" s="7" t="s">
        <v>3</v>
      </c>
      <c r="G5376" s="7" t="s">
        <v>3</v>
      </c>
      <c r="H5376" s="5">
        <v>0</v>
      </c>
      <c r="I5376" s="5">
        <v>0</v>
      </c>
    </row>
    <row r="5377" spans="1:9" hidden="1" outlineLevel="1">
      <c r="A5377" s="7" t="s">
        <v>23230</v>
      </c>
      <c r="B5377" s="7" t="s">
        <v>23231</v>
      </c>
      <c r="C5377" s="7" t="s">
        <v>22562</v>
      </c>
      <c r="D5377" s="8">
        <v>0</v>
      </c>
      <c r="E5377" s="8">
        <v>0</v>
      </c>
      <c r="F5377" s="7" t="s">
        <v>3</v>
      </c>
      <c r="G5377" s="7" t="s">
        <v>3</v>
      </c>
      <c r="H5377" s="5">
        <v>0</v>
      </c>
      <c r="I5377" s="5">
        <v>0</v>
      </c>
    </row>
    <row r="5378" spans="1:9" hidden="1" outlineLevel="1">
      <c r="A5378" s="7" t="s">
        <v>23232</v>
      </c>
      <c r="B5378" s="7" t="s">
        <v>23233</v>
      </c>
      <c r="C5378" s="7" t="s">
        <v>22562</v>
      </c>
      <c r="D5378" s="8">
        <v>5279890</v>
      </c>
      <c r="E5378" s="8">
        <v>2825020</v>
      </c>
      <c r="F5378" s="7" t="s">
        <v>3</v>
      </c>
      <c r="G5378" s="7" t="s">
        <v>3</v>
      </c>
      <c r="H5378" s="5">
        <v>2.1818949249291245E-5</v>
      </c>
      <c r="I5378" s="5">
        <v>4.7606654634314704E-10</v>
      </c>
    </row>
    <row r="5379" spans="1:9" hidden="1" outlineLevel="1">
      <c r="A5379" s="7" t="s">
        <v>23234</v>
      </c>
      <c r="B5379" s="7" t="s">
        <v>23235</v>
      </c>
      <c r="C5379" s="7" t="s">
        <v>22562</v>
      </c>
      <c r="D5379" s="8">
        <v>0</v>
      </c>
      <c r="E5379" s="8">
        <v>1630170</v>
      </c>
      <c r="F5379" s="7" t="s">
        <v>3</v>
      </c>
      <c r="G5379" s="7" t="s">
        <v>3</v>
      </c>
      <c r="H5379" s="5">
        <v>0</v>
      </c>
      <c r="I5379" s="5">
        <v>0</v>
      </c>
    </row>
    <row r="5380" spans="1:9" hidden="1" outlineLevel="1">
      <c r="A5380" s="7" t="s">
        <v>23236</v>
      </c>
      <c r="B5380" s="7" t="s">
        <v>23237</v>
      </c>
      <c r="C5380" s="7" t="s">
        <v>22562</v>
      </c>
      <c r="D5380" s="8">
        <v>1558160</v>
      </c>
      <c r="E5380" s="8">
        <v>6276870</v>
      </c>
      <c r="F5380" s="7" t="s">
        <v>3</v>
      </c>
      <c r="G5380" s="7" t="s">
        <v>3</v>
      </c>
      <c r="H5380" s="5">
        <v>6.4390383061532811E-6</v>
      </c>
      <c r="I5380" s="5">
        <v>4.1461214308109315E-11</v>
      </c>
    </row>
    <row r="5381" spans="1:9" hidden="1" outlineLevel="1">
      <c r="A5381" s="7" t="s">
        <v>23238</v>
      </c>
      <c r="B5381" s="7" t="s">
        <v>23239</v>
      </c>
      <c r="C5381" s="7" t="s">
        <v>22562</v>
      </c>
      <c r="D5381" s="8"/>
      <c r="E5381" s="8"/>
      <c r="F5381" s="7" t="s">
        <v>3</v>
      </c>
      <c r="G5381" s="7" t="s">
        <v>3</v>
      </c>
      <c r="H5381" s="5">
        <v>0</v>
      </c>
      <c r="I5381" s="5">
        <v>0</v>
      </c>
    </row>
    <row r="5382" spans="1:9" hidden="1" outlineLevel="1">
      <c r="A5382" s="7" t="s">
        <v>23240</v>
      </c>
      <c r="B5382" s="7" t="s">
        <v>23241</v>
      </c>
      <c r="C5382" s="7" t="s">
        <v>22562</v>
      </c>
      <c r="D5382" s="8">
        <v>195607000</v>
      </c>
      <c r="E5382" s="8">
        <v>424250000</v>
      </c>
      <c r="F5382" s="7" t="s">
        <v>3</v>
      </c>
      <c r="G5382" s="7" t="s">
        <v>3</v>
      </c>
      <c r="H5382" s="5">
        <v>8.083386596702039E-4</v>
      </c>
      <c r="I5382" s="5">
        <v>6.5341138871742174E-7</v>
      </c>
    </row>
    <row r="5383" spans="1:9" hidden="1" outlineLevel="1">
      <c r="A5383" s="7" t="s">
        <v>23242</v>
      </c>
      <c r="B5383" s="7" t="s">
        <v>23243</v>
      </c>
      <c r="C5383" s="7" t="s">
        <v>22562</v>
      </c>
      <c r="D5383" s="8">
        <v>11000</v>
      </c>
      <c r="E5383" s="8">
        <v>114600</v>
      </c>
      <c r="F5383" s="7" t="s">
        <v>3</v>
      </c>
      <c r="G5383" s="7" t="s">
        <v>3</v>
      </c>
      <c r="H5383" s="5">
        <v>4.5457091292092013E-8</v>
      </c>
      <c r="I5383" s="5">
        <v>2.0663471487375877E-15</v>
      </c>
    </row>
    <row r="5384" spans="1:9" hidden="1" outlineLevel="1">
      <c r="A5384" s="7" t="s">
        <v>23244</v>
      </c>
      <c r="B5384" s="7" t="s">
        <v>23245</v>
      </c>
      <c r="C5384" s="7" t="s">
        <v>22562</v>
      </c>
      <c r="D5384" s="8">
        <v>250340000</v>
      </c>
      <c r="E5384" s="8">
        <v>380568000</v>
      </c>
      <c r="F5384" s="7" t="s">
        <v>3</v>
      </c>
      <c r="G5384" s="7" t="s">
        <v>3</v>
      </c>
      <c r="H5384" s="5">
        <v>1.0345207485511195E-3</v>
      </c>
      <c r="I5384" s="5">
        <v>1.0702331791827684E-6</v>
      </c>
    </row>
    <row r="5385" spans="1:9" hidden="1" outlineLevel="1">
      <c r="A5385" s="7" t="s">
        <v>23246</v>
      </c>
      <c r="B5385" s="7" t="s">
        <v>23247</v>
      </c>
      <c r="C5385" s="7" t="s">
        <v>22562</v>
      </c>
      <c r="D5385" s="8">
        <v>1228190</v>
      </c>
      <c r="E5385" s="8">
        <v>780200</v>
      </c>
      <c r="F5385" s="7" t="s">
        <v>3</v>
      </c>
      <c r="G5385" s="7" t="s">
        <v>3</v>
      </c>
      <c r="H5385" s="5">
        <v>5.0754495412758631E-6</v>
      </c>
      <c r="I5385" s="5">
        <v>2.5760188046037369E-11</v>
      </c>
    </row>
    <row r="5386" spans="1:9" hidden="1" outlineLevel="1">
      <c r="A5386" s="7" t="s">
        <v>23248</v>
      </c>
      <c r="B5386" s="7" t="s">
        <v>23249</v>
      </c>
      <c r="C5386" s="7" t="s">
        <v>22562</v>
      </c>
      <c r="D5386" s="8">
        <v>598179000</v>
      </c>
      <c r="E5386" s="8">
        <v>1478466000</v>
      </c>
      <c r="F5386" s="7" t="s">
        <v>3</v>
      </c>
      <c r="G5386" s="7" t="s">
        <v>3</v>
      </c>
      <c r="H5386" s="5">
        <v>2.471952492001119E-3</v>
      </c>
      <c r="I5386" s="5">
        <v>6.1105491227105424E-6</v>
      </c>
    </row>
    <row r="5387" spans="1:9" hidden="1" outlineLevel="1">
      <c r="A5387" s="7" t="s">
        <v>23250</v>
      </c>
      <c r="B5387" s="7" t="s">
        <v>23251</v>
      </c>
      <c r="C5387" s="7" t="s">
        <v>22562</v>
      </c>
      <c r="D5387" s="8">
        <v>2056680</v>
      </c>
      <c r="E5387" s="8">
        <v>1116690</v>
      </c>
      <c r="F5387" s="7" t="s">
        <v>3</v>
      </c>
      <c r="G5387" s="7" t="s">
        <v>3</v>
      </c>
      <c r="H5387" s="5">
        <v>8.4991536835108918E-6</v>
      </c>
      <c r="I5387" s="5">
        <v>7.2235613335936757E-11</v>
      </c>
    </row>
    <row r="5388" spans="1:9" hidden="1" outlineLevel="1">
      <c r="A5388" s="7" t="s">
        <v>23252</v>
      </c>
      <c r="B5388" s="7" t="s">
        <v>23253</v>
      </c>
      <c r="C5388" s="7" t="s">
        <v>22562</v>
      </c>
      <c r="D5388" s="8"/>
      <c r="E5388" s="8"/>
      <c r="F5388" s="7" t="s">
        <v>3</v>
      </c>
      <c r="G5388" s="7" t="s">
        <v>3</v>
      </c>
      <c r="H5388" s="5">
        <v>0</v>
      </c>
      <c r="I5388" s="5">
        <v>0</v>
      </c>
    </row>
    <row r="5389" spans="1:9" hidden="1" outlineLevel="1">
      <c r="A5389" s="7" t="s">
        <v>23254</v>
      </c>
      <c r="B5389" s="7" t="s">
        <v>23255</v>
      </c>
      <c r="C5389" s="7" t="s">
        <v>22562</v>
      </c>
      <c r="D5389" s="8">
        <v>682563000</v>
      </c>
      <c r="E5389" s="8">
        <v>1425079000</v>
      </c>
      <c r="F5389" s="7" t="s">
        <v>3</v>
      </c>
      <c r="G5389" s="7" t="s">
        <v>3</v>
      </c>
      <c r="H5389" s="5">
        <v>2.820666236691291E-3</v>
      </c>
      <c r="I5389" s="5">
        <v>7.95615801881021E-6</v>
      </c>
    </row>
    <row r="5390" spans="1:9" hidden="1" outlineLevel="1">
      <c r="A5390" s="7" t="s">
        <v>23256</v>
      </c>
      <c r="B5390" s="7" t="s">
        <v>23257</v>
      </c>
      <c r="C5390" s="7" t="s">
        <v>22562</v>
      </c>
      <c r="D5390" s="8">
        <v>0</v>
      </c>
      <c r="E5390" s="8">
        <v>4560</v>
      </c>
      <c r="F5390" s="7" t="s">
        <v>3</v>
      </c>
      <c r="G5390" s="7" t="s">
        <v>3</v>
      </c>
      <c r="H5390" s="5">
        <v>0</v>
      </c>
      <c r="I5390" s="5">
        <v>0</v>
      </c>
    </row>
    <row r="5391" spans="1:9" hidden="1" outlineLevel="1">
      <c r="A5391" s="7" t="s">
        <v>23258</v>
      </c>
      <c r="B5391" s="7" t="s">
        <v>23259</v>
      </c>
      <c r="C5391" s="7" t="s">
        <v>22562</v>
      </c>
      <c r="D5391" s="8">
        <v>11643730</v>
      </c>
      <c r="E5391" s="8">
        <v>74592470</v>
      </c>
      <c r="F5391" s="7" t="s">
        <v>3</v>
      </c>
      <c r="G5391" s="7" t="s">
        <v>3</v>
      </c>
      <c r="H5391" s="5">
        <v>4.8117281599133687E-5</v>
      </c>
      <c r="I5391" s="5">
        <v>2.3152727884903294E-9</v>
      </c>
    </row>
    <row r="5392" spans="1:9" hidden="1" outlineLevel="1">
      <c r="A5392" s="7" t="s">
        <v>23260</v>
      </c>
      <c r="B5392" s="7" t="s">
        <v>23261</v>
      </c>
      <c r="C5392" s="7" t="s">
        <v>22562</v>
      </c>
      <c r="D5392" s="8">
        <v>96610</v>
      </c>
      <c r="E5392" s="8">
        <v>20900</v>
      </c>
      <c r="F5392" s="7" t="s">
        <v>3</v>
      </c>
      <c r="G5392" s="7" t="s">
        <v>3</v>
      </c>
      <c r="H5392" s="5">
        <v>3.9923723542990993E-7</v>
      </c>
      <c r="I5392" s="5">
        <v>1.5939037015371732E-13</v>
      </c>
    </row>
    <row r="5393" spans="1:9" hidden="1" outlineLevel="1">
      <c r="A5393" s="7" t="s">
        <v>23262</v>
      </c>
      <c r="B5393" s="7" t="s">
        <v>23263</v>
      </c>
      <c r="C5393" s="7" t="s">
        <v>22562</v>
      </c>
      <c r="D5393" s="8">
        <v>133579000</v>
      </c>
      <c r="E5393" s="8">
        <v>260024000</v>
      </c>
      <c r="F5393" s="7" t="s">
        <v>3</v>
      </c>
      <c r="G5393" s="7" t="s">
        <v>3</v>
      </c>
      <c r="H5393" s="5">
        <v>5.5201025433694172E-4</v>
      </c>
      <c r="I5393" s="5">
        <v>3.0471532089313511E-7</v>
      </c>
    </row>
    <row r="5394" spans="1:9" hidden="1" outlineLevel="1">
      <c r="A5394" s="7" t="s">
        <v>23264</v>
      </c>
      <c r="B5394" s="7" t="s">
        <v>23265</v>
      </c>
      <c r="C5394" s="7" t="s">
        <v>22562</v>
      </c>
      <c r="D5394" s="8">
        <v>97135000</v>
      </c>
      <c r="E5394" s="8">
        <v>141448000</v>
      </c>
      <c r="F5394" s="7" t="s">
        <v>3</v>
      </c>
      <c r="G5394" s="7" t="s">
        <v>3</v>
      </c>
      <c r="H5394" s="5">
        <v>4.0140677842339615E-4</v>
      </c>
      <c r="I5394" s="5">
        <v>1.6112740176424946E-7</v>
      </c>
    </row>
    <row r="5395" spans="1:9" hidden="1" outlineLevel="1">
      <c r="A5395" s="7" t="s">
        <v>23266</v>
      </c>
      <c r="B5395" s="7" t="s">
        <v>23267</v>
      </c>
      <c r="C5395" s="7" t="s">
        <v>22562</v>
      </c>
      <c r="D5395" s="8">
        <v>87503000</v>
      </c>
      <c r="E5395" s="8">
        <v>109872000</v>
      </c>
      <c r="F5395" s="7" t="s">
        <v>3</v>
      </c>
      <c r="G5395" s="7" t="s">
        <v>3</v>
      </c>
      <c r="H5395" s="5">
        <v>3.6160289630290249E-4</v>
      </c>
      <c r="I5395" s="5">
        <v>1.3075665461464766E-7</v>
      </c>
    </row>
    <row r="5396" spans="1:9" hidden="1" outlineLevel="1">
      <c r="A5396" s="7" t="s">
        <v>23268</v>
      </c>
      <c r="B5396" s="7" t="s">
        <v>23269</v>
      </c>
      <c r="C5396" s="7" t="s">
        <v>22562</v>
      </c>
      <c r="D5396" s="8">
        <v>50000</v>
      </c>
      <c r="E5396" s="8">
        <v>100000</v>
      </c>
      <c r="F5396" s="7" t="s">
        <v>3</v>
      </c>
      <c r="G5396" s="7" t="s">
        <v>3</v>
      </c>
      <c r="H5396" s="5">
        <v>2.0662314223678189E-7</v>
      </c>
      <c r="I5396" s="5">
        <v>4.2693122907801401E-14</v>
      </c>
    </row>
    <row r="5397" spans="1:9" hidden="1" outlineLevel="1">
      <c r="A5397" s="7" t="s">
        <v>23270</v>
      </c>
      <c r="B5397" s="7" t="s">
        <v>23271</v>
      </c>
      <c r="C5397" s="7" t="s">
        <v>22562</v>
      </c>
      <c r="D5397" s="8">
        <v>231581000</v>
      </c>
      <c r="E5397" s="8">
        <v>346696000</v>
      </c>
      <c r="F5397" s="7" t="s">
        <v>3</v>
      </c>
      <c r="G5397" s="7" t="s">
        <v>3</v>
      </c>
      <c r="H5397" s="5">
        <v>9.569998780467237E-4</v>
      </c>
      <c r="I5397" s="5">
        <v>9.1584876658144403E-7</v>
      </c>
    </row>
    <row r="5398" spans="1:9" hidden="1" outlineLevel="1">
      <c r="A5398" s="7" t="s">
        <v>23272</v>
      </c>
      <c r="B5398" s="7" t="s">
        <v>23273</v>
      </c>
      <c r="C5398" s="7" t="s">
        <v>22562</v>
      </c>
      <c r="D5398" s="8">
        <v>0</v>
      </c>
      <c r="E5398" s="8">
        <v>12570</v>
      </c>
      <c r="F5398" s="7" t="s">
        <v>3</v>
      </c>
      <c r="G5398" s="7" t="s">
        <v>3</v>
      </c>
      <c r="H5398" s="5">
        <v>0</v>
      </c>
      <c r="I5398" s="5">
        <v>0</v>
      </c>
    </row>
    <row r="5399" spans="1:9" hidden="1" outlineLevel="1">
      <c r="A5399" s="7" t="s">
        <v>23274</v>
      </c>
      <c r="B5399" s="7" t="s">
        <v>23275</v>
      </c>
      <c r="C5399" s="7" t="s">
        <v>22562</v>
      </c>
      <c r="D5399" s="8">
        <v>477305000</v>
      </c>
      <c r="E5399" s="8">
        <v>606352000</v>
      </c>
      <c r="F5399" s="7" t="s">
        <v>3</v>
      </c>
      <c r="G5399" s="7" t="s">
        <v>3</v>
      </c>
      <c r="H5399" s="5">
        <v>1.9724451781065436E-3</v>
      </c>
      <c r="I5399" s="5">
        <v>3.8905399806357542E-6</v>
      </c>
    </row>
    <row r="5400" spans="1:9" hidden="1" outlineLevel="1">
      <c r="A5400" s="7" t="s">
        <v>23276</v>
      </c>
      <c r="B5400" s="7" t="s">
        <v>23277</v>
      </c>
      <c r="C5400" s="7" t="s">
        <v>22562</v>
      </c>
      <c r="D5400" s="8">
        <v>375610</v>
      </c>
      <c r="E5400" s="8">
        <v>169500</v>
      </c>
      <c r="F5400" s="7" t="s">
        <v>3</v>
      </c>
      <c r="G5400" s="7" t="s">
        <v>3</v>
      </c>
      <c r="H5400" s="5">
        <v>1.5521943691111529E-6</v>
      </c>
      <c r="I5400" s="5">
        <v>2.4093073595003701E-12</v>
      </c>
    </row>
    <row r="5401" spans="1:9" hidden="1" outlineLevel="1">
      <c r="A5401" s="7" t="s">
        <v>23278</v>
      </c>
      <c r="B5401" s="7" t="s">
        <v>23279</v>
      </c>
      <c r="C5401" s="7" t="s">
        <v>22562</v>
      </c>
      <c r="D5401" s="8">
        <v>99354000</v>
      </c>
      <c r="E5401" s="8">
        <v>128217000</v>
      </c>
      <c r="F5401" s="7" t="s">
        <v>3</v>
      </c>
      <c r="G5401" s="7" t="s">
        <v>3</v>
      </c>
      <c r="H5401" s="5">
        <v>4.1057671347586455E-4</v>
      </c>
      <c r="I5401" s="5">
        <v>1.6857323764864218E-7</v>
      </c>
    </row>
    <row r="5402" spans="1:9" hidden="1" outlineLevel="1">
      <c r="A5402" s="7" t="s">
        <v>23280</v>
      </c>
      <c r="B5402" s="7" t="s">
        <v>23281</v>
      </c>
      <c r="C5402" s="7" t="s">
        <v>22562</v>
      </c>
      <c r="D5402" s="8">
        <v>100483000</v>
      </c>
      <c r="E5402" s="8">
        <v>115675000</v>
      </c>
      <c r="F5402" s="7" t="s">
        <v>3</v>
      </c>
      <c r="G5402" s="7" t="s">
        <v>3</v>
      </c>
      <c r="H5402" s="5">
        <v>4.1524226402757109E-4</v>
      </c>
      <c r="I5402" s="5">
        <v>1.7242613783474306E-7</v>
      </c>
    </row>
    <row r="5403" spans="1:9" hidden="1" outlineLevel="1">
      <c r="A5403" s="7" t="s">
        <v>23282</v>
      </c>
      <c r="B5403" s="7" t="s">
        <v>23283</v>
      </c>
      <c r="C5403" s="7" t="s">
        <v>22562</v>
      </c>
      <c r="D5403" s="8">
        <v>233787000</v>
      </c>
      <c r="E5403" s="8">
        <v>350056000</v>
      </c>
      <c r="F5403" s="7" t="s">
        <v>3</v>
      </c>
      <c r="G5403" s="7" t="s">
        <v>3</v>
      </c>
      <c r="H5403" s="5">
        <v>9.661160910822105E-4</v>
      </c>
      <c r="I5403" s="5">
        <v>9.3338030144797004E-7</v>
      </c>
    </row>
    <row r="5404" spans="1:9" hidden="1" outlineLevel="1">
      <c r="A5404" s="7" t="s">
        <v>23284</v>
      </c>
      <c r="B5404" s="7" t="s">
        <v>23285</v>
      </c>
      <c r="C5404" s="7" t="s">
        <v>22562</v>
      </c>
      <c r="D5404" s="8">
        <v>629845000</v>
      </c>
      <c r="E5404" s="8">
        <v>1746043000</v>
      </c>
      <c r="F5404" s="7" t="s">
        <v>3</v>
      </c>
      <c r="G5404" s="7" t="s">
        <v>3</v>
      </c>
      <c r="H5404" s="5">
        <v>2.6028110604425178E-3</v>
      </c>
      <c r="I5404" s="5">
        <v>6.7746254163619035E-6</v>
      </c>
    </row>
    <row r="5405" spans="1:9" hidden="1" outlineLevel="1">
      <c r="A5405" s="7" t="s">
        <v>23286</v>
      </c>
      <c r="B5405" s="7" t="s">
        <v>23287</v>
      </c>
      <c r="C5405" s="7" t="s">
        <v>22562</v>
      </c>
      <c r="D5405" s="8">
        <v>3885000000</v>
      </c>
      <c r="E5405" s="8">
        <v>1398000000</v>
      </c>
      <c r="F5405" s="7" t="s">
        <v>3</v>
      </c>
      <c r="G5405" s="7" t="s">
        <v>3</v>
      </c>
      <c r="H5405" s="5">
        <v>1.6054618151797952E-2</v>
      </c>
      <c r="I5405" s="5">
        <v>2.5775076400004032E-4</v>
      </c>
    </row>
    <row r="5406" spans="1:9" hidden="1" outlineLevel="1">
      <c r="A5406" s="7" t="s">
        <v>23288</v>
      </c>
      <c r="B5406" s="7" t="s">
        <v>23289</v>
      </c>
      <c r="C5406" s="7" t="s">
        <v>22562</v>
      </c>
      <c r="D5406" s="8">
        <v>2641000000</v>
      </c>
      <c r="E5406" s="8">
        <v>7150000000</v>
      </c>
      <c r="F5406" s="7" t="s">
        <v>3</v>
      </c>
      <c r="G5406" s="7" t="s">
        <v>3</v>
      </c>
      <c r="H5406" s="5">
        <v>1.0913834372946818E-2</v>
      </c>
      <c r="I5406" s="5">
        <v>1.1911178072011547E-4</v>
      </c>
    </row>
    <row r="5407" spans="1:9" hidden="1" outlineLevel="1">
      <c r="A5407" s="7" t="s">
        <v>23290</v>
      </c>
      <c r="B5407" s="7" t="s">
        <v>23291</v>
      </c>
      <c r="C5407" s="7" t="s">
        <v>22562</v>
      </c>
      <c r="D5407" s="8"/>
      <c r="E5407" s="8"/>
      <c r="F5407" s="7" t="s">
        <v>3</v>
      </c>
      <c r="G5407" s="7" t="s">
        <v>3</v>
      </c>
      <c r="H5407" s="5">
        <v>0</v>
      </c>
      <c r="I5407" s="5">
        <v>0</v>
      </c>
    </row>
    <row r="5408" spans="1:9" hidden="1" outlineLevel="1">
      <c r="A5408" s="7" t="s">
        <v>23292</v>
      </c>
      <c r="B5408" s="7" t="s">
        <v>23293</v>
      </c>
      <c r="C5408" s="7" t="s">
        <v>22562</v>
      </c>
      <c r="D5408" s="8">
        <v>125295000</v>
      </c>
      <c r="E5408" s="8">
        <v>296481000</v>
      </c>
      <c r="F5408" s="7" t="s">
        <v>3</v>
      </c>
      <c r="G5408" s="7" t="s">
        <v>3</v>
      </c>
      <c r="H5408" s="5">
        <v>5.1777693213115174E-4</v>
      </c>
      <c r="I5408" s="5">
        <v>2.6809295144714729E-7</v>
      </c>
    </row>
    <row r="5409" spans="1:9" hidden="1" outlineLevel="1">
      <c r="A5409" s="7" t="s">
        <v>23294</v>
      </c>
      <c r="B5409" s="7" t="s">
        <v>23295</v>
      </c>
      <c r="C5409" s="7" t="s">
        <v>22562</v>
      </c>
      <c r="D5409" s="8">
        <v>179507000</v>
      </c>
      <c r="E5409" s="8">
        <v>186980000</v>
      </c>
      <c r="F5409" s="7" t="s">
        <v>3</v>
      </c>
      <c r="G5409" s="7" t="s">
        <v>3</v>
      </c>
      <c r="H5409" s="5">
        <v>7.4180600786996013E-4</v>
      </c>
      <c r="I5409" s="5">
        <v>5.5027615331196737E-7</v>
      </c>
    </row>
    <row r="5410" spans="1:9" hidden="1" outlineLevel="1">
      <c r="A5410" s="7" t="s">
        <v>23296</v>
      </c>
      <c r="B5410" s="7" t="s">
        <v>23297</v>
      </c>
      <c r="C5410" s="7" t="s">
        <v>22562</v>
      </c>
      <c r="D5410" s="8">
        <v>110239000</v>
      </c>
      <c r="E5410" s="8">
        <v>113039000</v>
      </c>
      <c r="F5410" s="7" t="s">
        <v>3</v>
      </c>
      <c r="G5410" s="7" t="s">
        <v>3</v>
      </c>
      <c r="H5410" s="5">
        <v>4.5555857154081197E-4</v>
      </c>
      <c r="I5410" s="5">
        <v>2.075336121043051E-7</v>
      </c>
    </row>
    <row r="5411" spans="1:9" hidden="1" outlineLevel="1">
      <c r="A5411" s="7" t="s">
        <v>23298</v>
      </c>
      <c r="B5411" s="7" t="s">
        <v>23299</v>
      </c>
      <c r="C5411" s="7" t="s">
        <v>22562</v>
      </c>
      <c r="D5411" s="8">
        <v>16716000</v>
      </c>
      <c r="E5411" s="8">
        <v>13246000</v>
      </c>
      <c r="F5411" s="7" t="s">
        <v>3</v>
      </c>
      <c r="G5411" s="7" t="s">
        <v>3</v>
      </c>
      <c r="H5411" s="5">
        <v>6.9078248912600917E-5</v>
      </c>
      <c r="I5411" s="5">
        <v>4.7718044728312497E-9</v>
      </c>
    </row>
    <row r="5412" spans="1:9" hidden="1" outlineLevel="1">
      <c r="A5412" s="7" t="s">
        <v>23300</v>
      </c>
      <c r="B5412" s="7" t="s">
        <v>23301</v>
      </c>
      <c r="C5412" s="7" t="s">
        <v>22562</v>
      </c>
      <c r="D5412" s="8">
        <v>1973600000</v>
      </c>
      <c r="E5412" s="8">
        <v>2587200000</v>
      </c>
      <c r="F5412" s="7" t="s">
        <v>3</v>
      </c>
      <c r="G5412" s="7" t="s">
        <v>3</v>
      </c>
      <c r="H5412" s="5">
        <v>8.1558286703702545E-3</v>
      </c>
      <c r="I5412" s="5">
        <v>6.6517541300433432E-5</v>
      </c>
    </row>
    <row r="5413" spans="1:9" hidden="1" outlineLevel="1">
      <c r="A5413" s="7" t="s">
        <v>23302</v>
      </c>
      <c r="B5413" s="7" t="s">
        <v>23303</v>
      </c>
      <c r="C5413" s="7" t="s">
        <v>22562</v>
      </c>
      <c r="D5413" s="8">
        <v>361540000</v>
      </c>
      <c r="E5413" s="8">
        <v>342569000</v>
      </c>
      <c r="F5413" s="7" t="s">
        <v>3</v>
      </c>
      <c r="G5413" s="7" t="s">
        <v>3</v>
      </c>
      <c r="H5413" s="5">
        <v>1.4940506168857224E-3</v>
      </c>
      <c r="I5413" s="5">
        <v>2.2321872458166077E-6</v>
      </c>
    </row>
    <row r="5414" spans="1:9" hidden="1" outlineLevel="1">
      <c r="A5414" s="7" t="s">
        <v>23304</v>
      </c>
      <c r="B5414" s="7" t="s">
        <v>23305</v>
      </c>
      <c r="C5414" s="7" t="s">
        <v>22562</v>
      </c>
      <c r="D5414" s="8">
        <v>52702000</v>
      </c>
      <c r="E5414" s="8">
        <v>95622000</v>
      </c>
      <c r="F5414" s="7" t="s">
        <v>3</v>
      </c>
      <c r="G5414" s="7" t="s">
        <v>3</v>
      </c>
      <c r="H5414" s="5">
        <v>2.1778905684325758E-4</v>
      </c>
      <c r="I5414" s="5">
        <v>4.7432073280675681E-8</v>
      </c>
    </row>
    <row r="5415" spans="1:9" collapsed="1">
      <c r="A5415" s="7"/>
      <c r="B5415" s="7"/>
      <c r="C5415" s="7"/>
      <c r="D5415" s="8"/>
      <c r="E5415" s="8"/>
      <c r="F5415" s="7"/>
      <c r="G5415" s="7"/>
      <c r="H5415" s="5"/>
      <c r="I5415" s="5"/>
    </row>
    <row r="5416" spans="1:9" s="17" customFormat="1">
      <c r="A5416" s="22"/>
      <c r="B5416" s="22" t="s">
        <v>22562</v>
      </c>
      <c r="C5416" s="22"/>
      <c r="D5416" s="20">
        <v>241986446720</v>
      </c>
      <c r="E5416" s="20"/>
      <c r="F5416" s="22"/>
      <c r="G5416" s="22"/>
      <c r="H5416" s="13" t="s">
        <v>13493</v>
      </c>
      <c r="I5416" s="20">
        <v>1594.9803990202502</v>
      </c>
    </row>
    <row r="5417" spans="1:9">
      <c r="A5417" s="7"/>
      <c r="B5417" s="7"/>
      <c r="C5417" s="7"/>
      <c r="D5417" s="8"/>
      <c r="E5417" s="8"/>
      <c r="F5417" s="7"/>
      <c r="G5417" s="7"/>
      <c r="H5417" s="5"/>
      <c r="I5417" s="5"/>
    </row>
    <row r="5418" spans="1:9" hidden="1" outlineLevel="1">
      <c r="A5418" s="7" t="s">
        <v>23306</v>
      </c>
      <c r="B5418" s="7" t="s">
        <v>23307</v>
      </c>
      <c r="C5418" s="7" t="s">
        <v>23308</v>
      </c>
      <c r="D5418" s="8">
        <v>89802000</v>
      </c>
      <c r="E5418" s="8">
        <v>53103000</v>
      </c>
      <c r="F5418" s="7" t="s">
        <v>3</v>
      </c>
      <c r="G5418" s="7" t="s">
        <v>3</v>
      </c>
      <c r="H5418" s="5">
        <v>2.361462435229274E-3</v>
      </c>
      <c r="I5418" s="5">
        <v>5.5765048329989733E-6</v>
      </c>
    </row>
    <row r="5419" spans="1:9" hidden="1" outlineLevel="1">
      <c r="A5419" s="7" t="s">
        <v>23309</v>
      </c>
      <c r="B5419" s="7" t="s">
        <v>23310</v>
      </c>
      <c r="C5419" s="7" t="s">
        <v>23308</v>
      </c>
      <c r="D5419" s="8"/>
      <c r="E5419" s="8"/>
      <c r="F5419" s="7" t="s">
        <v>3</v>
      </c>
      <c r="G5419" s="7" t="s">
        <v>3</v>
      </c>
      <c r="H5419" s="5">
        <v>0</v>
      </c>
      <c r="I5419" s="5">
        <v>0</v>
      </c>
    </row>
    <row r="5420" spans="1:9" hidden="1" outlineLevel="1">
      <c r="A5420" s="7" t="s">
        <v>23311</v>
      </c>
      <c r="B5420" s="7" t="s">
        <v>23312</v>
      </c>
      <c r="C5420" s="7" t="s">
        <v>23308</v>
      </c>
      <c r="D5420" s="8">
        <v>75680000</v>
      </c>
      <c r="E5420" s="8">
        <v>91756000</v>
      </c>
      <c r="F5420" s="7" t="s">
        <v>3</v>
      </c>
      <c r="G5420" s="7" t="s">
        <v>3</v>
      </c>
      <c r="H5420" s="5">
        <v>1.990105755975941E-3</v>
      </c>
      <c r="I5420" s="5">
        <v>3.9605209199685718E-6</v>
      </c>
    </row>
    <row r="5421" spans="1:9" hidden="1" outlineLevel="1">
      <c r="A5421" s="7" t="s">
        <v>23313</v>
      </c>
      <c r="B5421" s="7" t="s">
        <v>23314</v>
      </c>
      <c r="C5421" s="7" t="s">
        <v>23308</v>
      </c>
      <c r="D5421" s="8">
        <v>22780020</v>
      </c>
      <c r="E5421" s="8">
        <v>34363780</v>
      </c>
      <c r="F5421" s="7" t="s">
        <v>3</v>
      </c>
      <c r="G5421" s="7" t="s">
        <v>3</v>
      </c>
      <c r="H5421" s="5">
        <v>5.9903077329871907E-4</v>
      </c>
      <c r="I5421" s="5">
        <v>3.5883786735886138E-7</v>
      </c>
    </row>
    <row r="5422" spans="1:9" hidden="1" outlineLevel="1">
      <c r="A5422" s="7" t="s">
        <v>23315</v>
      </c>
      <c r="B5422" s="7" t="s">
        <v>23316</v>
      </c>
      <c r="C5422" s="7" t="s">
        <v>23308</v>
      </c>
      <c r="D5422" s="8">
        <v>12804000</v>
      </c>
      <c r="E5422" s="8">
        <v>3440000</v>
      </c>
      <c r="F5422" s="7" t="s">
        <v>3</v>
      </c>
      <c r="G5422" s="7" t="s">
        <v>3</v>
      </c>
      <c r="H5422" s="5">
        <v>3.3669812499360398E-4</v>
      </c>
      <c r="I5422" s="5">
        <v>1.1336562737420856E-7</v>
      </c>
    </row>
    <row r="5423" spans="1:9" hidden="1" outlineLevel="1">
      <c r="A5423" s="7" t="s">
        <v>23317</v>
      </c>
      <c r="B5423" s="7" t="s">
        <v>5105</v>
      </c>
      <c r="C5423" s="7" t="s">
        <v>23308</v>
      </c>
      <c r="D5423" s="8">
        <v>689929000</v>
      </c>
      <c r="E5423" s="8">
        <v>898102000</v>
      </c>
      <c r="F5423" s="7" t="s">
        <v>3</v>
      </c>
      <c r="G5423" s="7" t="s">
        <v>3</v>
      </c>
      <c r="H5423" s="5">
        <v>1.8142596116737911E-2</v>
      </c>
      <c r="I5423" s="5">
        <v>3.2915379385507353E-4</v>
      </c>
    </row>
    <row r="5424" spans="1:9" hidden="1" outlineLevel="1">
      <c r="A5424" s="7" t="s">
        <v>23318</v>
      </c>
      <c r="B5424" s="7" t="s">
        <v>23319</v>
      </c>
      <c r="C5424" s="7" t="s">
        <v>23308</v>
      </c>
      <c r="D5424" s="8">
        <v>1159605000</v>
      </c>
      <c r="E5424" s="8">
        <v>2038319000</v>
      </c>
      <c r="F5424" s="7" t="s">
        <v>3</v>
      </c>
      <c r="G5424" s="7" t="s">
        <v>3</v>
      </c>
      <c r="H5424" s="5">
        <v>3.0493348112559212E-2</v>
      </c>
      <c r="I5424" s="5">
        <v>9.2984427911371845E-4</v>
      </c>
    </row>
    <row r="5425" spans="1:9" hidden="1" outlineLevel="1">
      <c r="A5425" s="7" t="s">
        <v>23320</v>
      </c>
      <c r="B5425" s="7" t="s">
        <v>23321</v>
      </c>
      <c r="C5425" s="7" t="s">
        <v>23308</v>
      </c>
      <c r="D5425" s="8">
        <v>254748000</v>
      </c>
      <c r="E5425" s="8">
        <v>401586000</v>
      </c>
      <c r="F5425" s="7" t="s">
        <v>3</v>
      </c>
      <c r="G5425" s="7" t="s">
        <v>3</v>
      </c>
      <c r="H5425" s="5">
        <v>6.6989357970845534E-3</v>
      </c>
      <c r="I5425" s="5">
        <v>4.4875740813460862E-5</v>
      </c>
    </row>
    <row r="5426" spans="1:9" hidden="1" outlineLevel="1">
      <c r="A5426" s="7" t="s">
        <v>23322</v>
      </c>
      <c r="B5426" s="7" t="s">
        <v>23323</v>
      </c>
      <c r="C5426" s="7" t="s">
        <v>23308</v>
      </c>
      <c r="D5426" s="8">
        <v>1254646000</v>
      </c>
      <c r="E5426" s="8">
        <v>2173849000</v>
      </c>
      <c r="F5426" s="7" t="s">
        <v>3</v>
      </c>
      <c r="G5426" s="7" t="s">
        <v>3</v>
      </c>
      <c r="H5426" s="5">
        <v>3.2992576986154737E-2</v>
      </c>
      <c r="I5426" s="5">
        <v>1.0885101361873472E-3</v>
      </c>
    </row>
    <row r="5427" spans="1:9" hidden="1" outlineLevel="1">
      <c r="A5427" s="7" t="s">
        <v>23324</v>
      </c>
      <c r="B5427" s="7" t="s">
        <v>23325</v>
      </c>
      <c r="C5427" s="7" t="s">
        <v>23308</v>
      </c>
      <c r="D5427" s="8">
        <v>752000</v>
      </c>
      <c r="E5427" s="8">
        <v>2410000</v>
      </c>
      <c r="F5427" s="7" t="s">
        <v>3</v>
      </c>
      <c r="G5427" s="7" t="s">
        <v>3</v>
      </c>
      <c r="H5427" s="5">
        <v>1.9774835207371929E-5</v>
      </c>
      <c r="I5427" s="5">
        <v>3.9104410747871641E-10</v>
      </c>
    </row>
    <row r="5428" spans="1:9" hidden="1" outlineLevel="1">
      <c r="A5428" s="7" t="s">
        <v>23326</v>
      </c>
      <c r="B5428" s="7" t="s">
        <v>23327</v>
      </c>
      <c r="C5428" s="7" t="s">
        <v>23308</v>
      </c>
      <c r="D5428" s="8">
        <v>47780</v>
      </c>
      <c r="E5428" s="8">
        <v>235620</v>
      </c>
      <c r="F5428" s="7" t="s">
        <v>3</v>
      </c>
      <c r="G5428" s="7" t="s">
        <v>3</v>
      </c>
      <c r="H5428" s="5">
        <v>1.2564383327237112E-6</v>
      </c>
      <c r="I5428" s="5">
        <v>1.5786372839375392E-12</v>
      </c>
    </row>
    <row r="5429" spans="1:9" hidden="1" outlineLevel="1">
      <c r="A5429" s="7" t="s">
        <v>23328</v>
      </c>
      <c r="B5429" s="7" t="s">
        <v>23329</v>
      </c>
      <c r="C5429" s="7" t="s">
        <v>23308</v>
      </c>
      <c r="D5429" s="8">
        <v>424750</v>
      </c>
      <c r="E5429" s="8">
        <v>31470680</v>
      </c>
      <c r="F5429" s="7" t="s">
        <v>3</v>
      </c>
      <c r="G5429" s="7" t="s">
        <v>3</v>
      </c>
      <c r="H5429" s="5">
        <v>1.1169363370121313E-5</v>
      </c>
      <c r="I5429" s="5">
        <v>1.2475467809380774E-10</v>
      </c>
    </row>
    <row r="5430" spans="1:9" hidden="1" outlineLevel="1">
      <c r="A5430" s="7" t="s">
        <v>23330</v>
      </c>
      <c r="B5430" s="7" t="s">
        <v>23331</v>
      </c>
      <c r="C5430" s="7" t="s">
        <v>23308</v>
      </c>
      <c r="D5430" s="8">
        <v>9573150</v>
      </c>
      <c r="E5430" s="8">
        <v>6504450</v>
      </c>
      <c r="F5430" s="7" t="s">
        <v>3</v>
      </c>
      <c r="G5430" s="7" t="s">
        <v>3</v>
      </c>
      <c r="H5430" s="5">
        <v>2.5173864849129332E-4</v>
      </c>
      <c r="I5430" s="5">
        <v>6.3372347144222931E-8</v>
      </c>
    </row>
    <row r="5431" spans="1:9" hidden="1" outlineLevel="1">
      <c r="A5431" s="7" t="s">
        <v>23332</v>
      </c>
      <c r="B5431" s="7" t="s">
        <v>23333</v>
      </c>
      <c r="C5431" s="7" t="s">
        <v>23308</v>
      </c>
      <c r="D5431" s="8"/>
      <c r="E5431" s="8"/>
      <c r="F5431" s="7" t="s">
        <v>3</v>
      </c>
      <c r="G5431" s="7" t="s">
        <v>3</v>
      </c>
      <c r="H5431" s="5">
        <v>0</v>
      </c>
      <c r="I5431" s="5">
        <v>0</v>
      </c>
    </row>
    <row r="5432" spans="1:9" hidden="1" outlineLevel="1">
      <c r="A5432" s="7" t="s">
        <v>23334</v>
      </c>
      <c r="B5432" s="7" t="s">
        <v>23335</v>
      </c>
      <c r="C5432" s="7" t="s">
        <v>23308</v>
      </c>
      <c r="D5432" s="8">
        <v>475000</v>
      </c>
      <c r="E5432" s="8">
        <v>3014000</v>
      </c>
      <c r="F5432" s="7" t="s">
        <v>3</v>
      </c>
      <c r="G5432" s="7" t="s">
        <v>3</v>
      </c>
      <c r="H5432" s="5">
        <v>1.2490753621677748E-5</v>
      </c>
      <c r="I5432" s="5">
        <v>1.5601892603745578E-10</v>
      </c>
    </row>
    <row r="5433" spans="1:9" hidden="1" outlineLevel="1">
      <c r="A5433" s="7" t="s">
        <v>23336</v>
      </c>
      <c r="B5433" s="7" t="s">
        <v>23337</v>
      </c>
      <c r="C5433" s="7" t="s">
        <v>23308</v>
      </c>
      <c r="D5433" s="8">
        <v>0</v>
      </c>
      <c r="E5433" s="8">
        <v>0</v>
      </c>
      <c r="F5433" s="7" t="s">
        <v>3</v>
      </c>
      <c r="G5433" s="7" t="s">
        <v>3</v>
      </c>
      <c r="H5433" s="5">
        <v>0</v>
      </c>
      <c r="I5433" s="5">
        <v>0</v>
      </c>
    </row>
    <row r="5434" spans="1:9" hidden="1" outlineLevel="1">
      <c r="A5434" s="7" t="s">
        <v>23338</v>
      </c>
      <c r="B5434" s="7" t="s">
        <v>23339</v>
      </c>
      <c r="C5434" s="7" t="s">
        <v>23308</v>
      </c>
      <c r="D5434" s="8"/>
      <c r="E5434" s="8"/>
      <c r="F5434" s="7" t="s">
        <v>3</v>
      </c>
      <c r="G5434" s="7" t="s">
        <v>3</v>
      </c>
      <c r="H5434" s="5">
        <v>0</v>
      </c>
      <c r="I5434" s="5">
        <v>0</v>
      </c>
    </row>
    <row r="5435" spans="1:9" hidden="1" outlineLevel="1">
      <c r="A5435" s="7" t="s">
        <v>23340</v>
      </c>
      <c r="B5435" s="7" t="s">
        <v>23341</v>
      </c>
      <c r="C5435" s="7" t="s">
        <v>23308</v>
      </c>
      <c r="D5435" s="8">
        <v>863454000</v>
      </c>
      <c r="E5435" s="8">
        <v>552843000</v>
      </c>
      <c r="F5435" s="7" t="s">
        <v>3</v>
      </c>
      <c r="G5435" s="7" t="s">
        <v>3</v>
      </c>
      <c r="H5435" s="5">
        <v>2.2705665637162396E-2</v>
      </c>
      <c r="I5435" s="5">
        <v>5.1554725202661723E-4</v>
      </c>
    </row>
    <row r="5436" spans="1:9" hidden="1" outlineLevel="1">
      <c r="A5436" s="7" t="s">
        <v>23342</v>
      </c>
      <c r="B5436" s="7" t="s">
        <v>23343</v>
      </c>
      <c r="C5436" s="7" t="s">
        <v>23308</v>
      </c>
      <c r="D5436" s="8"/>
      <c r="E5436" s="8"/>
      <c r="F5436" s="7" t="s">
        <v>3</v>
      </c>
      <c r="G5436" s="7" t="s">
        <v>3</v>
      </c>
      <c r="H5436" s="5">
        <v>0</v>
      </c>
      <c r="I5436" s="5">
        <v>0</v>
      </c>
    </row>
    <row r="5437" spans="1:9" hidden="1" outlineLevel="1">
      <c r="A5437" s="7" t="s">
        <v>23344</v>
      </c>
      <c r="B5437" s="7" t="s">
        <v>23345</v>
      </c>
      <c r="C5437" s="7" t="s">
        <v>23308</v>
      </c>
      <c r="D5437" s="8">
        <v>484309000</v>
      </c>
      <c r="E5437" s="8">
        <v>1718267000</v>
      </c>
      <c r="F5437" s="7" t="s">
        <v>3</v>
      </c>
      <c r="G5437" s="7" t="s">
        <v>3</v>
      </c>
      <c r="H5437" s="5">
        <v>1.2735546096339218E-2</v>
      </c>
      <c r="I5437" s="5">
        <v>1.621941343719811E-4</v>
      </c>
    </row>
    <row r="5438" spans="1:9" hidden="1" outlineLevel="1">
      <c r="A5438" s="7" t="s">
        <v>23346</v>
      </c>
      <c r="B5438" s="7" t="s">
        <v>23347</v>
      </c>
      <c r="C5438" s="7" t="s">
        <v>23308</v>
      </c>
      <c r="D5438" s="8"/>
      <c r="E5438" s="8"/>
      <c r="F5438" s="7" t="s">
        <v>3</v>
      </c>
      <c r="G5438" s="7" t="s">
        <v>3</v>
      </c>
      <c r="H5438" s="5">
        <v>0</v>
      </c>
      <c r="I5438" s="5">
        <v>0</v>
      </c>
    </row>
    <row r="5439" spans="1:9" hidden="1" outlineLevel="1">
      <c r="A5439" s="7" t="s">
        <v>23348</v>
      </c>
      <c r="B5439" s="7" t="s">
        <v>7192</v>
      </c>
      <c r="C5439" s="7" t="s">
        <v>23308</v>
      </c>
      <c r="D5439" s="8">
        <v>29348000</v>
      </c>
      <c r="E5439" s="8">
        <v>30256000</v>
      </c>
      <c r="F5439" s="7" t="s">
        <v>3</v>
      </c>
      <c r="G5439" s="7" t="s">
        <v>3</v>
      </c>
      <c r="H5439" s="5">
        <v>7.7174449955578648E-4</v>
      </c>
      <c r="I5439" s="5">
        <v>5.9558957259461134E-7</v>
      </c>
    </row>
    <row r="5440" spans="1:9" hidden="1" outlineLevel="1">
      <c r="A5440" s="7" t="s">
        <v>23349</v>
      </c>
      <c r="B5440" s="7" t="s">
        <v>23350</v>
      </c>
      <c r="C5440" s="7" t="s">
        <v>23308</v>
      </c>
      <c r="D5440" s="8">
        <v>45674000</v>
      </c>
      <c r="E5440" s="8">
        <v>87265000</v>
      </c>
      <c r="F5440" s="7" t="s">
        <v>3</v>
      </c>
      <c r="G5440" s="7" t="s">
        <v>3</v>
      </c>
      <c r="H5440" s="5">
        <v>1.2010582756137042E-3</v>
      </c>
      <c r="I5440" s="5">
        <v>1.4425409814201648E-6</v>
      </c>
    </row>
    <row r="5441" spans="1:9" hidden="1" outlineLevel="1">
      <c r="A5441" s="7" t="s">
        <v>23351</v>
      </c>
      <c r="B5441" s="7" t="s">
        <v>23352</v>
      </c>
      <c r="C5441" s="7" t="s">
        <v>23308</v>
      </c>
      <c r="D5441" s="8">
        <v>42206000</v>
      </c>
      <c r="E5441" s="8">
        <v>45652000</v>
      </c>
      <c r="F5441" s="7" t="s">
        <v>3</v>
      </c>
      <c r="G5441" s="7" t="s">
        <v>3</v>
      </c>
      <c r="H5441" s="5">
        <v>1.1098626260137496E-3</v>
      </c>
      <c r="I5441" s="5">
        <v>1.2317950486221362E-6</v>
      </c>
    </row>
    <row r="5442" spans="1:9" hidden="1" outlineLevel="1">
      <c r="A5442" s="7" t="s">
        <v>23353</v>
      </c>
      <c r="B5442" s="7" t="s">
        <v>23354</v>
      </c>
      <c r="C5442" s="7" t="s">
        <v>23308</v>
      </c>
      <c r="D5442" s="8"/>
      <c r="E5442" s="8"/>
      <c r="F5442" s="7" t="s">
        <v>3</v>
      </c>
      <c r="G5442" s="7" t="s">
        <v>3</v>
      </c>
      <c r="H5442" s="5">
        <v>0</v>
      </c>
      <c r="I5442" s="5">
        <v>0</v>
      </c>
    </row>
    <row r="5443" spans="1:9" hidden="1" outlineLevel="1">
      <c r="A5443" s="7" t="s">
        <v>23355</v>
      </c>
      <c r="B5443" s="7" t="s">
        <v>23356</v>
      </c>
      <c r="C5443" s="7" t="s">
        <v>23308</v>
      </c>
      <c r="D5443" s="8">
        <v>16392000</v>
      </c>
      <c r="E5443" s="8">
        <v>24131000</v>
      </c>
      <c r="F5443" s="7" t="s">
        <v>3</v>
      </c>
      <c r="G5443" s="7" t="s">
        <v>3</v>
      </c>
      <c r="H5443" s="5">
        <v>4.3104933340324558E-4</v>
      </c>
      <c r="I5443" s="5">
        <v>1.8580352782738236E-7</v>
      </c>
    </row>
    <row r="5444" spans="1:9" hidden="1" outlineLevel="1">
      <c r="A5444" s="7" t="s">
        <v>23357</v>
      </c>
      <c r="B5444" s="7" t="s">
        <v>23358</v>
      </c>
      <c r="C5444" s="7" t="s">
        <v>23308</v>
      </c>
      <c r="D5444" s="8"/>
      <c r="E5444" s="8"/>
      <c r="F5444" s="7" t="s">
        <v>3</v>
      </c>
      <c r="G5444" s="7" t="s">
        <v>3</v>
      </c>
      <c r="H5444" s="5">
        <v>0</v>
      </c>
      <c r="I5444" s="5">
        <v>0</v>
      </c>
    </row>
    <row r="5445" spans="1:9" hidden="1" outlineLevel="1">
      <c r="A5445" s="7" t="s">
        <v>23359</v>
      </c>
      <c r="B5445" s="7" t="s">
        <v>23360</v>
      </c>
      <c r="C5445" s="7" t="s">
        <v>23308</v>
      </c>
      <c r="D5445" s="8"/>
      <c r="E5445" s="8"/>
      <c r="F5445" s="7" t="s">
        <v>3</v>
      </c>
      <c r="G5445" s="7" t="s">
        <v>3</v>
      </c>
      <c r="H5445" s="5">
        <v>0</v>
      </c>
      <c r="I5445" s="5">
        <v>0</v>
      </c>
    </row>
    <row r="5446" spans="1:9" hidden="1" outlineLevel="1">
      <c r="A5446" s="7" t="s">
        <v>23361</v>
      </c>
      <c r="B5446" s="7" t="s">
        <v>23362</v>
      </c>
      <c r="C5446" s="7" t="s">
        <v>23308</v>
      </c>
      <c r="D5446" s="8">
        <v>0</v>
      </c>
      <c r="E5446" s="8">
        <v>42778750</v>
      </c>
      <c r="F5446" s="7" t="s">
        <v>3</v>
      </c>
      <c r="G5446" s="7" t="s">
        <v>3</v>
      </c>
      <c r="H5446" s="5">
        <v>0</v>
      </c>
      <c r="I5446" s="5">
        <v>0</v>
      </c>
    </row>
    <row r="5447" spans="1:9" hidden="1" outlineLevel="1">
      <c r="A5447" s="7" t="s">
        <v>23363</v>
      </c>
      <c r="B5447" s="7" t="s">
        <v>23364</v>
      </c>
      <c r="C5447" s="7" t="s">
        <v>23308</v>
      </c>
      <c r="D5447" s="8">
        <v>5568000</v>
      </c>
      <c r="E5447" s="8">
        <v>10063000</v>
      </c>
      <c r="F5447" s="7" t="s">
        <v>3</v>
      </c>
      <c r="G5447" s="7" t="s">
        <v>3</v>
      </c>
      <c r="H5447" s="5">
        <v>1.4641792876947727E-4</v>
      </c>
      <c r="I5447" s="5">
        <v>2.143820986514372E-8</v>
      </c>
    </row>
    <row r="5448" spans="1:9" hidden="1" outlineLevel="1">
      <c r="A5448" s="7" t="s">
        <v>23365</v>
      </c>
      <c r="B5448" s="7" t="s">
        <v>23366</v>
      </c>
      <c r="C5448" s="7" t="s">
        <v>23308</v>
      </c>
      <c r="D5448" s="8">
        <v>23466340</v>
      </c>
      <c r="E5448" s="8">
        <v>184123310</v>
      </c>
      <c r="F5448" s="7" t="s">
        <v>3</v>
      </c>
      <c r="G5448" s="7" t="s">
        <v>3</v>
      </c>
      <c r="H5448" s="5">
        <v>6.1707846598425559E-4</v>
      </c>
      <c r="I5448" s="5">
        <v>3.8078583318148209E-7</v>
      </c>
    </row>
    <row r="5449" spans="1:9" hidden="1" outlineLevel="1">
      <c r="A5449" s="7" t="s">
        <v>23367</v>
      </c>
      <c r="B5449" s="7" t="s">
        <v>23368</v>
      </c>
      <c r="C5449" s="7" t="s">
        <v>23308</v>
      </c>
      <c r="D5449" s="8"/>
      <c r="E5449" s="8"/>
      <c r="F5449" s="7" t="s">
        <v>3</v>
      </c>
      <c r="G5449" s="7" t="s">
        <v>3</v>
      </c>
      <c r="H5449" s="5">
        <v>0</v>
      </c>
      <c r="I5449" s="5">
        <v>0</v>
      </c>
    </row>
    <row r="5450" spans="1:9" hidden="1" outlineLevel="1">
      <c r="A5450" s="7" t="s">
        <v>23369</v>
      </c>
      <c r="B5450" s="7" t="s">
        <v>11715</v>
      </c>
      <c r="C5450" s="7" t="s">
        <v>23308</v>
      </c>
      <c r="D5450" s="8">
        <v>22696000</v>
      </c>
      <c r="E5450" s="8">
        <v>9327000</v>
      </c>
      <c r="F5450" s="7" t="s">
        <v>3</v>
      </c>
      <c r="G5450" s="7" t="s">
        <v>3</v>
      </c>
      <c r="H5450" s="5">
        <v>5.9682135620546983E-4</v>
      </c>
      <c r="I5450" s="5">
        <v>3.5619573122293632E-7</v>
      </c>
    </row>
    <row r="5451" spans="1:9" hidden="1" outlineLevel="1">
      <c r="A5451" s="7" t="s">
        <v>23370</v>
      </c>
      <c r="B5451" s="7" t="s">
        <v>23371</v>
      </c>
      <c r="C5451" s="7" t="s">
        <v>23308</v>
      </c>
      <c r="D5451" s="8">
        <v>7640000</v>
      </c>
      <c r="E5451" s="8">
        <v>4845000</v>
      </c>
      <c r="F5451" s="7" t="s">
        <v>3</v>
      </c>
      <c r="G5451" s="7" t="s">
        <v>3</v>
      </c>
      <c r="H5451" s="5">
        <v>2.009039108834063E-4</v>
      </c>
      <c r="I5451" s="5">
        <v>4.0362381408247659E-8</v>
      </c>
    </row>
    <row r="5452" spans="1:9" hidden="1" outlineLevel="1">
      <c r="A5452" s="7" t="s">
        <v>23372</v>
      </c>
      <c r="B5452" s="7" t="s">
        <v>23373</v>
      </c>
      <c r="C5452" s="7" t="s">
        <v>23308</v>
      </c>
      <c r="D5452" s="8"/>
      <c r="E5452" s="8"/>
      <c r="F5452" s="7" t="s">
        <v>3</v>
      </c>
      <c r="G5452" s="7" t="s">
        <v>3</v>
      </c>
      <c r="H5452" s="5">
        <v>0</v>
      </c>
      <c r="I5452" s="5">
        <v>0</v>
      </c>
    </row>
    <row r="5453" spans="1:9" hidden="1" outlineLevel="1">
      <c r="A5453" s="7" t="s">
        <v>23374</v>
      </c>
      <c r="B5453" s="7" t="s">
        <v>23375</v>
      </c>
      <c r="C5453" s="7" t="s">
        <v>23308</v>
      </c>
      <c r="D5453" s="8">
        <v>7548698</v>
      </c>
      <c r="E5453" s="8">
        <v>8652148</v>
      </c>
      <c r="F5453" s="7" t="s">
        <v>3</v>
      </c>
      <c r="G5453" s="7" t="s">
        <v>3</v>
      </c>
      <c r="H5453" s="5">
        <v>1.9850300396305595E-4</v>
      </c>
      <c r="I5453" s="5">
        <v>3.9403442582357009E-8</v>
      </c>
    </row>
    <row r="5454" spans="1:9" hidden="1" outlineLevel="1">
      <c r="A5454" s="7" t="s">
        <v>23376</v>
      </c>
      <c r="B5454" s="7" t="s">
        <v>23377</v>
      </c>
      <c r="C5454" s="7" t="s">
        <v>23308</v>
      </c>
      <c r="D5454" s="8"/>
      <c r="E5454" s="8"/>
      <c r="F5454" s="7" t="s">
        <v>3</v>
      </c>
      <c r="G5454" s="7" t="s">
        <v>3</v>
      </c>
      <c r="H5454" s="5">
        <v>0</v>
      </c>
      <c r="I5454" s="5">
        <v>0</v>
      </c>
    </row>
    <row r="5455" spans="1:9" hidden="1" outlineLevel="1">
      <c r="A5455" s="7" t="s">
        <v>23378</v>
      </c>
      <c r="B5455" s="7" t="s">
        <v>23379</v>
      </c>
      <c r="C5455" s="7" t="s">
        <v>23308</v>
      </c>
      <c r="D5455" s="8">
        <v>2131960</v>
      </c>
      <c r="E5455" s="8">
        <v>612100</v>
      </c>
      <c r="F5455" s="7" t="s">
        <v>3</v>
      </c>
      <c r="G5455" s="7" t="s">
        <v>3</v>
      </c>
      <c r="H5455" s="5">
        <v>5.6062709665835983E-5</v>
      </c>
      <c r="I5455" s="5">
        <v>3.1430274150758196E-9</v>
      </c>
    </row>
    <row r="5456" spans="1:9" hidden="1" outlineLevel="1">
      <c r="A5456" s="7" t="s">
        <v>23380</v>
      </c>
      <c r="B5456" s="7" t="s">
        <v>770</v>
      </c>
      <c r="C5456" s="7" t="s">
        <v>23308</v>
      </c>
      <c r="D5456" s="8">
        <v>59105000</v>
      </c>
      <c r="E5456" s="8">
        <v>80263000</v>
      </c>
      <c r="F5456" s="7" t="s">
        <v>3</v>
      </c>
      <c r="G5456" s="7" t="s">
        <v>3</v>
      </c>
      <c r="H5456" s="5">
        <v>1.5542441953879228E-3</v>
      </c>
      <c r="I5456" s="5">
        <v>2.4156750188970517E-6</v>
      </c>
    </row>
    <row r="5457" spans="1:9" hidden="1" outlineLevel="1">
      <c r="A5457" s="7" t="s">
        <v>23381</v>
      </c>
      <c r="B5457" s="7" t="s">
        <v>23382</v>
      </c>
      <c r="C5457" s="7" t="s">
        <v>23308</v>
      </c>
      <c r="D5457" s="8">
        <v>651936000</v>
      </c>
      <c r="E5457" s="8">
        <v>2077651000</v>
      </c>
      <c r="F5457" s="7" t="s">
        <v>3</v>
      </c>
      <c r="G5457" s="7" t="s">
        <v>3</v>
      </c>
      <c r="H5457" s="5">
        <v>1.7143519901267588E-2</v>
      </c>
      <c r="I5457" s="5">
        <v>2.9390027460515783E-4</v>
      </c>
    </row>
    <row r="5458" spans="1:9" hidden="1" outlineLevel="1">
      <c r="A5458" s="7" t="s">
        <v>23383</v>
      </c>
      <c r="B5458" s="7" t="s">
        <v>23384</v>
      </c>
      <c r="C5458" s="7" t="s">
        <v>23308</v>
      </c>
      <c r="D5458" s="8"/>
      <c r="E5458" s="8"/>
      <c r="F5458" s="7" t="s">
        <v>3</v>
      </c>
      <c r="G5458" s="7" t="s">
        <v>3</v>
      </c>
      <c r="H5458" s="5">
        <v>0</v>
      </c>
      <c r="I5458" s="5">
        <v>0</v>
      </c>
    </row>
    <row r="5459" spans="1:9" hidden="1" outlineLevel="1">
      <c r="A5459" s="7" t="s">
        <v>23385</v>
      </c>
      <c r="B5459" s="7" t="s">
        <v>23386</v>
      </c>
      <c r="C5459" s="7" t="s">
        <v>23308</v>
      </c>
      <c r="D5459" s="8">
        <v>0</v>
      </c>
      <c r="E5459" s="8">
        <v>440000</v>
      </c>
      <c r="F5459" s="7" t="s">
        <v>3</v>
      </c>
      <c r="G5459" s="7" t="s">
        <v>3</v>
      </c>
      <c r="H5459" s="5">
        <v>0</v>
      </c>
      <c r="I5459" s="5">
        <v>0</v>
      </c>
    </row>
    <row r="5460" spans="1:9" hidden="1" outlineLevel="1">
      <c r="A5460" s="7" t="s">
        <v>23387</v>
      </c>
      <c r="B5460" s="7" t="s">
        <v>23388</v>
      </c>
      <c r="C5460" s="7" t="s">
        <v>23308</v>
      </c>
      <c r="D5460" s="8">
        <v>2546000</v>
      </c>
      <c r="E5460" s="8">
        <v>8387000</v>
      </c>
      <c r="F5460" s="7" t="s">
        <v>3</v>
      </c>
      <c r="G5460" s="7" t="s">
        <v>3</v>
      </c>
      <c r="H5460" s="5">
        <v>6.6950439412192736E-5</v>
      </c>
      <c r="I5460" s="5">
        <v>4.4823613374856906E-9</v>
      </c>
    </row>
    <row r="5461" spans="1:9" hidden="1" outlineLevel="1">
      <c r="A5461" s="7" t="s">
        <v>23389</v>
      </c>
      <c r="B5461" s="7" t="s">
        <v>23390</v>
      </c>
      <c r="C5461" s="7" t="s">
        <v>23308</v>
      </c>
      <c r="D5461" s="8">
        <v>4799210</v>
      </c>
      <c r="E5461" s="8">
        <v>110444650</v>
      </c>
      <c r="F5461" s="7" t="s">
        <v>3</v>
      </c>
      <c r="G5461" s="7" t="s">
        <v>3</v>
      </c>
      <c r="H5461" s="5">
        <v>1.262015782919833E-4</v>
      </c>
      <c r="I5461" s="5">
        <v>1.5926838363387592E-8</v>
      </c>
    </row>
    <row r="5462" spans="1:9" hidden="1" outlineLevel="1">
      <c r="A5462" s="7" t="s">
        <v>23391</v>
      </c>
      <c r="B5462" s="7" t="s">
        <v>23392</v>
      </c>
      <c r="C5462" s="7" t="s">
        <v>23308</v>
      </c>
      <c r="D5462" s="8"/>
      <c r="E5462" s="8"/>
      <c r="F5462" s="7" t="s">
        <v>3</v>
      </c>
      <c r="G5462" s="7" t="s">
        <v>3</v>
      </c>
      <c r="H5462" s="5">
        <v>0</v>
      </c>
      <c r="I5462" s="5">
        <v>0</v>
      </c>
    </row>
    <row r="5463" spans="1:9" hidden="1" outlineLevel="1">
      <c r="A5463" s="7" t="s">
        <v>23393</v>
      </c>
      <c r="B5463" s="7" t="s">
        <v>5057</v>
      </c>
      <c r="C5463" s="7" t="s">
        <v>23308</v>
      </c>
      <c r="D5463" s="8">
        <v>8441971000</v>
      </c>
      <c r="E5463" s="8">
        <v>14940563000</v>
      </c>
      <c r="F5463" s="7" t="s">
        <v>3</v>
      </c>
      <c r="G5463" s="7" t="s">
        <v>3</v>
      </c>
      <c r="H5463" s="5">
        <v>0.22199279966810215</v>
      </c>
      <c r="I5463" s="5">
        <v>4.9280803104482136E-2</v>
      </c>
    </row>
    <row r="5464" spans="1:9" hidden="1" outlineLevel="1">
      <c r="A5464" s="7" t="s">
        <v>23394</v>
      </c>
      <c r="B5464" s="7" t="s">
        <v>23395</v>
      </c>
      <c r="C5464" s="7" t="s">
        <v>23308</v>
      </c>
      <c r="D5464" s="8"/>
      <c r="E5464" s="8"/>
      <c r="F5464" s="7" t="s">
        <v>3</v>
      </c>
      <c r="G5464" s="7" t="s">
        <v>3</v>
      </c>
      <c r="H5464" s="5">
        <v>0</v>
      </c>
      <c r="I5464" s="5">
        <v>0</v>
      </c>
    </row>
    <row r="5465" spans="1:9" hidden="1" outlineLevel="1">
      <c r="A5465" s="7" t="s">
        <v>23396</v>
      </c>
      <c r="B5465" s="7" t="s">
        <v>23397</v>
      </c>
      <c r="C5465" s="7" t="s">
        <v>23308</v>
      </c>
      <c r="D5465" s="8"/>
      <c r="E5465" s="8"/>
      <c r="F5465" s="7" t="s">
        <v>3</v>
      </c>
      <c r="G5465" s="7" t="s">
        <v>3</v>
      </c>
      <c r="H5465" s="5">
        <v>0</v>
      </c>
      <c r="I5465" s="5">
        <v>0</v>
      </c>
    </row>
    <row r="5466" spans="1:9" hidden="1" outlineLevel="1">
      <c r="A5466" s="7" t="s">
        <v>23398</v>
      </c>
      <c r="B5466" s="7" t="s">
        <v>23399</v>
      </c>
      <c r="C5466" s="7" t="s">
        <v>23308</v>
      </c>
      <c r="D5466" s="8">
        <v>2669870</v>
      </c>
      <c r="E5466" s="8">
        <v>1027740</v>
      </c>
      <c r="F5466" s="7" t="s">
        <v>3</v>
      </c>
      <c r="G5466" s="7" t="s">
        <v>3</v>
      </c>
      <c r="H5466" s="5">
        <v>7.0207764993492151E-5</v>
      </c>
      <c r="I5466" s="5">
        <v>4.9291302653814218E-9</v>
      </c>
    </row>
    <row r="5467" spans="1:9" hidden="1" outlineLevel="1">
      <c r="A5467" s="7" t="s">
        <v>23400</v>
      </c>
      <c r="B5467" s="7" t="s">
        <v>23401</v>
      </c>
      <c r="C5467" s="7" t="s">
        <v>23308</v>
      </c>
      <c r="D5467" s="8"/>
      <c r="E5467" s="8"/>
      <c r="F5467" s="7" t="s">
        <v>3</v>
      </c>
      <c r="G5467" s="7" t="s">
        <v>3</v>
      </c>
      <c r="H5467" s="5">
        <v>0</v>
      </c>
      <c r="I5467" s="5">
        <v>0</v>
      </c>
    </row>
    <row r="5468" spans="1:9" hidden="1" outlineLevel="1">
      <c r="A5468" s="7" t="s">
        <v>23402</v>
      </c>
      <c r="B5468" s="7" t="s">
        <v>23403</v>
      </c>
      <c r="C5468" s="7" t="s">
        <v>23308</v>
      </c>
      <c r="D5468" s="8">
        <v>485000</v>
      </c>
      <c r="E5468" s="8">
        <v>1105000</v>
      </c>
      <c r="F5468" s="7" t="s">
        <v>3</v>
      </c>
      <c r="G5468" s="7" t="s">
        <v>3</v>
      </c>
      <c r="H5468" s="5">
        <v>1.2753716855818332E-5</v>
      </c>
      <c r="I5468" s="5">
        <v>1.6265729363838464E-10</v>
      </c>
    </row>
    <row r="5469" spans="1:9" hidden="1" outlineLevel="1">
      <c r="A5469" s="7" t="s">
        <v>23404</v>
      </c>
      <c r="B5469" s="7" t="s">
        <v>23405</v>
      </c>
      <c r="C5469" s="7" t="s">
        <v>23308</v>
      </c>
      <c r="D5469" s="8">
        <v>24088000</v>
      </c>
      <c r="E5469" s="8">
        <v>5277000</v>
      </c>
      <c r="F5469" s="7" t="s">
        <v>3</v>
      </c>
      <c r="G5469" s="7" t="s">
        <v>3</v>
      </c>
      <c r="H5469" s="5">
        <v>6.3342583839783918E-4</v>
      </c>
      <c r="I5469" s="5">
        <v>4.0122829275000548E-7</v>
      </c>
    </row>
    <row r="5470" spans="1:9" hidden="1" outlineLevel="1">
      <c r="A5470" s="7" t="s">
        <v>23406</v>
      </c>
      <c r="B5470" s="7" t="s">
        <v>23407</v>
      </c>
      <c r="C5470" s="7" t="s">
        <v>23308</v>
      </c>
      <c r="D5470" s="8">
        <v>4949000</v>
      </c>
      <c r="E5470" s="8">
        <v>3276000</v>
      </c>
      <c r="F5470" s="7" t="s">
        <v>3</v>
      </c>
      <c r="G5470" s="7" t="s">
        <v>3</v>
      </c>
      <c r="H5470" s="5">
        <v>1.3014050457617511E-4</v>
      </c>
      <c r="I5470" s="5">
        <v>1.6936550931341455E-8</v>
      </c>
    </row>
    <row r="5471" spans="1:9" hidden="1" outlineLevel="1">
      <c r="A5471" s="7" t="s">
        <v>23408</v>
      </c>
      <c r="B5471" s="7" t="s">
        <v>23409</v>
      </c>
      <c r="C5471" s="7" t="s">
        <v>23308</v>
      </c>
      <c r="D5471" s="8">
        <v>23395000</v>
      </c>
      <c r="E5471" s="8">
        <v>12356000</v>
      </c>
      <c r="F5471" s="7" t="s">
        <v>3</v>
      </c>
      <c r="G5471" s="7" t="s">
        <v>3</v>
      </c>
      <c r="H5471" s="5">
        <v>6.1520248627189669E-4</v>
      </c>
      <c r="I5471" s="5">
        <v>3.7847409911512323E-7</v>
      </c>
    </row>
    <row r="5472" spans="1:9" hidden="1" outlineLevel="1">
      <c r="A5472" s="7" t="s">
        <v>23410</v>
      </c>
      <c r="B5472" s="7" t="s">
        <v>23411</v>
      </c>
      <c r="C5472" s="7" t="s">
        <v>23308</v>
      </c>
      <c r="D5472" s="8"/>
      <c r="E5472" s="8"/>
      <c r="F5472" s="7" t="s">
        <v>3</v>
      </c>
      <c r="G5472" s="7" t="s">
        <v>3</v>
      </c>
      <c r="H5472" s="5">
        <v>0</v>
      </c>
      <c r="I5472" s="5">
        <v>0</v>
      </c>
    </row>
    <row r="5473" spans="1:9" hidden="1" outlineLevel="1">
      <c r="A5473" s="7" t="s">
        <v>23412</v>
      </c>
      <c r="B5473" s="7" t="s">
        <v>23413</v>
      </c>
      <c r="C5473" s="7" t="s">
        <v>23308</v>
      </c>
      <c r="D5473" s="8">
        <v>4009840</v>
      </c>
      <c r="E5473" s="8">
        <v>7181510</v>
      </c>
      <c r="F5473" s="7" t="s">
        <v>3</v>
      </c>
      <c r="G5473" s="7" t="s">
        <v>3</v>
      </c>
      <c r="H5473" s="5">
        <v>1.0544404947862801E-4</v>
      </c>
      <c r="I5473" s="5">
        <v>1.1118447570451353E-8</v>
      </c>
    </row>
    <row r="5474" spans="1:9" hidden="1" outlineLevel="1">
      <c r="A5474" s="7" t="s">
        <v>23414</v>
      </c>
      <c r="B5474" s="7" t="s">
        <v>23415</v>
      </c>
      <c r="C5474" s="7" t="s">
        <v>23308</v>
      </c>
      <c r="D5474" s="8">
        <v>0</v>
      </c>
      <c r="E5474" s="8">
        <v>103380</v>
      </c>
      <c r="F5474" s="7" t="s">
        <v>3</v>
      </c>
      <c r="G5474" s="7" t="s">
        <v>3</v>
      </c>
      <c r="H5474" s="5">
        <v>0</v>
      </c>
      <c r="I5474" s="5">
        <v>0</v>
      </c>
    </row>
    <row r="5475" spans="1:9" hidden="1" outlineLevel="1">
      <c r="A5475" s="7" t="s">
        <v>23416</v>
      </c>
      <c r="B5475" s="7" t="s">
        <v>23417</v>
      </c>
      <c r="C5475" s="7" t="s">
        <v>23308</v>
      </c>
      <c r="D5475" s="8"/>
      <c r="E5475" s="8"/>
      <c r="F5475" s="7" t="s">
        <v>3</v>
      </c>
      <c r="G5475" s="7" t="s">
        <v>3</v>
      </c>
      <c r="H5475" s="5">
        <v>0</v>
      </c>
      <c r="I5475" s="5">
        <v>0</v>
      </c>
    </row>
    <row r="5476" spans="1:9" hidden="1" outlineLevel="1">
      <c r="A5476" s="7" t="s">
        <v>23418</v>
      </c>
      <c r="B5476" s="7" t="s">
        <v>23419</v>
      </c>
      <c r="C5476" s="7" t="s">
        <v>23308</v>
      </c>
      <c r="D5476" s="8">
        <v>39557000</v>
      </c>
      <c r="E5476" s="8">
        <v>66485000</v>
      </c>
      <c r="F5476" s="7" t="s">
        <v>3</v>
      </c>
      <c r="G5476" s="7" t="s">
        <v>3</v>
      </c>
      <c r="H5476" s="5">
        <v>1.0402036652899088E-3</v>
      </c>
      <c r="I5476" s="5">
        <v>1.0820236652825606E-6</v>
      </c>
    </row>
    <row r="5477" spans="1:9" hidden="1" outlineLevel="1">
      <c r="A5477" s="7" t="s">
        <v>23420</v>
      </c>
      <c r="B5477" s="7" t="s">
        <v>23421</v>
      </c>
      <c r="C5477" s="7" t="s">
        <v>23308</v>
      </c>
      <c r="D5477" s="8">
        <v>2990100000</v>
      </c>
      <c r="E5477" s="8">
        <v>2539500000</v>
      </c>
      <c r="F5477" s="7" t="s">
        <v>3</v>
      </c>
      <c r="G5477" s="7" t="s">
        <v>3</v>
      </c>
      <c r="H5477" s="5">
        <v>7.8628636640376073E-2</v>
      </c>
      <c r="I5477" s="5">
        <v>6.1824624999242909E-3</v>
      </c>
    </row>
    <row r="5478" spans="1:9" hidden="1" outlineLevel="1">
      <c r="A5478" s="7" t="s">
        <v>23422</v>
      </c>
      <c r="B5478" s="7" t="s">
        <v>23423</v>
      </c>
      <c r="C5478" s="7" t="s">
        <v>23308</v>
      </c>
      <c r="D5478" s="8">
        <v>142076000</v>
      </c>
      <c r="E5478" s="8">
        <v>90488000</v>
      </c>
      <c r="F5478" s="7" t="s">
        <v>3</v>
      </c>
      <c r="G5478" s="7" t="s">
        <v>3</v>
      </c>
      <c r="H5478" s="5">
        <v>3.7360764453757637E-3</v>
      </c>
      <c r="I5478" s="5">
        <v>1.3958267205691602E-5</v>
      </c>
    </row>
    <row r="5479" spans="1:9" hidden="1" outlineLevel="1">
      <c r="A5479" s="7" t="s">
        <v>23424</v>
      </c>
      <c r="B5479" s="7" t="s">
        <v>23425</v>
      </c>
      <c r="C5479" s="7" t="s">
        <v>23308</v>
      </c>
      <c r="D5479" s="8">
        <v>8561000</v>
      </c>
      <c r="E5479" s="8">
        <v>1207000</v>
      </c>
      <c r="F5479" s="7" t="s">
        <v>3</v>
      </c>
      <c r="G5479" s="7" t="s">
        <v>3</v>
      </c>
      <c r="H5479" s="5">
        <v>2.251228247477541E-4</v>
      </c>
      <c r="I5479" s="5">
        <v>5.0680286222408008E-8</v>
      </c>
    </row>
    <row r="5480" spans="1:9" hidden="1" outlineLevel="1">
      <c r="A5480" s="7" t="s">
        <v>23426</v>
      </c>
      <c r="B5480" s="7" t="s">
        <v>23427</v>
      </c>
      <c r="C5480" s="7" t="s">
        <v>23308</v>
      </c>
      <c r="D5480" s="8">
        <v>11308000</v>
      </c>
      <c r="E5480" s="8">
        <v>2452000</v>
      </c>
      <c r="F5480" s="7" t="s">
        <v>3</v>
      </c>
      <c r="G5480" s="7" t="s">
        <v>3</v>
      </c>
      <c r="H5480" s="5">
        <v>2.973588251661726E-4</v>
      </c>
      <c r="I5480" s="5">
        <v>8.8422270904206397E-8</v>
      </c>
    </row>
    <row r="5481" spans="1:9" hidden="1" outlineLevel="1">
      <c r="A5481" s="7" t="s">
        <v>23428</v>
      </c>
      <c r="B5481" s="7" t="s">
        <v>23429</v>
      </c>
      <c r="C5481" s="7" t="s">
        <v>23308</v>
      </c>
      <c r="D5481" s="8">
        <v>1290620000</v>
      </c>
      <c r="E5481" s="8">
        <v>2681618000</v>
      </c>
      <c r="F5481" s="7" t="s">
        <v>3</v>
      </c>
      <c r="G5481" s="7" t="s">
        <v>3</v>
      </c>
      <c r="H5481" s="5">
        <v>3.3938560924652077E-2</v>
      </c>
      <c r="I5481" s="5">
        <v>1.1518259176363209E-3</v>
      </c>
    </row>
    <row r="5482" spans="1:9" hidden="1" outlineLevel="1">
      <c r="A5482" s="7" t="s">
        <v>23430</v>
      </c>
      <c r="B5482" s="7" t="s">
        <v>23431</v>
      </c>
      <c r="C5482" s="7" t="s">
        <v>23308</v>
      </c>
      <c r="D5482" s="8">
        <v>0</v>
      </c>
      <c r="E5482" s="8">
        <v>200</v>
      </c>
      <c r="F5482" s="7" t="s">
        <v>3</v>
      </c>
      <c r="G5482" s="7" t="s">
        <v>3</v>
      </c>
      <c r="H5482" s="5">
        <v>0</v>
      </c>
      <c r="I5482" s="5">
        <v>0</v>
      </c>
    </row>
    <row r="5483" spans="1:9" hidden="1" outlineLevel="1">
      <c r="A5483" s="7" t="s">
        <v>23432</v>
      </c>
      <c r="B5483" s="7" t="s">
        <v>23433</v>
      </c>
      <c r="C5483" s="7" t="s">
        <v>23308</v>
      </c>
      <c r="D5483" s="8"/>
      <c r="E5483" s="8"/>
      <c r="F5483" s="7" t="s">
        <v>3</v>
      </c>
      <c r="G5483" s="7" t="s">
        <v>3</v>
      </c>
      <c r="H5483" s="5">
        <v>0</v>
      </c>
      <c r="I5483" s="5">
        <v>0</v>
      </c>
    </row>
    <row r="5484" spans="1:9" hidden="1" outlineLevel="1">
      <c r="A5484" s="7" t="s">
        <v>23434</v>
      </c>
      <c r="B5484" s="7" t="s">
        <v>23435</v>
      </c>
      <c r="C5484" s="7" t="s">
        <v>23308</v>
      </c>
      <c r="D5484" s="8"/>
      <c r="E5484" s="8"/>
      <c r="F5484" s="7" t="s">
        <v>3</v>
      </c>
      <c r="G5484" s="7" t="s">
        <v>3</v>
      </c>
      <c r="H5484" s="5">
        <v>0</v>
      </c>
      <c r="I5484" s="5">
        <v>0</v>
      </c>
    </row>
    <row r="5485" spans="1:9" hidden="1" outlineLevel="1">
      <c r="A5485" s="7" t="s">
        <v>23436</v>
      </c>
      <c r="B5485" s="7" t="s">
        <v>23437</v>
      </c>
      <c r="C5485" s="7" t="s">
        <v>23308</v>
      </c>
      <c r="D5485" s="8">
        <v>453842000</v>
      </c>
      <c r="E5485" s="8">
        <v>409833000</v>
      </c>
      <c r="F5485" s="7" t="s">
        <v>3</v>
      </c>
      <c r="G5485" s="7" t="s">
        <v>3</v>
      </c>
      <c r="H5485" s="5">
        <v>1.19343760108831E-2</v>
      </c>
      <c r="I5485" s="5">
        <v>1.4242933076914202E-4</v>
      </c>
    </row>
    <row r="5486" spans="1:9" hidden="1" outlineLevel="1">
      <c r="A5486" s="7" t="s">
        <v>23438</v>
      </c>
      <c r="B5486" s="7" t="s">
        <v>1948</v>
      </c>
      <c r="C5486" s="7" t="s">
        <v>23308</v>
      </c>
      <c r="D5486" s="8">
        <v>5763485000</v>
      </c>
      <c r="E5486" s="8">
        <v>9020538000</v>
      </c>
      <c r="F5486" s="7" t="s">
        <v>3</v>
      </c>
      <c r="G5486" s="7" t="s">
        <v>3</v>
      </c>
      <c r="H5486" s="5">
        <v>0.15155846555207447</v>
      </c>
      <c r="I5486" s="5">
        <v>2.2969968480499346E-2</v>
      </c>
    </row>
    <row r="5487" spans="1:9" hidden="1" outlineLevel="1">
      <c r="A5487" s="7" t="s">
        <v>23439</v>
      </c>
      <c r="B5487" s="7" t="s">
        <v>23440</v>
      </c>
      <c r="C5487" s="7" t="s">
        <v>23308</v>
      </c>
      <c r="D5487" s="8">
        <v>0</v>
      </c>
      <c r="E5487" s="8">
        <v>26270</v>
      </c>
      <c r="F5487" s="7" t="s">
        <v>3</v>
      </c>
      <c r="G5487" s="7" t="s">
        <v>3</v>
      </c>
      <c r="H5487" s="5">
        <v>0</v>
      </c>
      <c r="I5487" s="5">
        <v>0</v>
      </c>
    </row>
    <row r="5488" spans="1:9" hidden="1" outlineLevel="1">
      <c r="A5488" s="7" t="s">
        <v>23441</v>
      </c>
      <c r="B5488" s="7" t="s">
        <v>23442</v>
      </c>
      <c r="C5488" s="7" t="s">
        <v>23308</v>
      </c>
      <c r="D5488" s="8">
        <v>25000</v>
      </c>
      <c r="E5488" s="8">
        <v>22860</v>
      </c>
      <c r="F5488" s="7" t="s">
        <v>3</v>
      </c>
      <c r="G5488" s="7" t="s">
        <v>3</v>
      </c>
      <c r="H5488" s="5">
        <v>6.5740808535146049E-7</v>
      </c>
      <c r="I5488" s="5">
        <v>4.3218539068547316E-13</v>
      </c>
    </row>
    <row r="5489" spans="1:9" hidden="1" outlineLevel="1">
      <c r="A5489" s="7" t="s">
        <v>23443</v>
      </c>
      <c r="B5489" s="7" t="s">
        <v>23444</v>
      </c>
      <c r="C5489" s="7" t="s">
        <v>23308</v>
      </c>
      <c r="D5489" s="8">
        <v>5438000</v>
      </c>
      <c r="E5489" s="8">
        <v>805000</v>
      </c>
      <c r="F5489" s="7" t="s">
        <v>3</v>
      </c>
      <c r="G5489" s="7" t="s">
        <v>3</v>
      </c>
      <c r="H5489" s="5">
        <v>1.4299940672564968E-4</v>
      </c>
      <c r="I5489" s="5">
        <v>2.0448830323887782E-8</v>
      </c>
    </row>
    <row r="5490" spans="1:9" hidden="1" outlineLevel="1">
      <c r="A5490" s="7" t="s">
        <v>23445</v>
      </c>
      <c r="B5490" s="7" t="s">
        <v>23446</v>
      </c>
      <c r="C5490" s="7" t="s">
        <v>23308</v>
      </c>
      <c r="D5490" s="8"/>
      <c r="E5490" s="8"/>
      <c r="F5490" s="7" t="s">
        <v>3</v>
      </c>
      <c r="G5490" s="7" t="s">
        <v>3</v>
      </c>
      <c r="H5490" s="5">
        <v>0</v>
      </c>
      <c r="I5490" s="5">
        <v>0</v>
      </c>
    </row>
    <row r="5491" spans="1:9" hidden="1" outlineLevel="1">
      <c r="A5491" s="7" t="s">
        <v>23447</v>
      </c>
      <c r="B5491" s="7" t="s">
        <v>23448</v>
      </c>
      <c r="C5491" s="7" t="s">
        <v>23308</v>
      </c>
      <c r="D5491" s="8">
        <v>2626990000</v>
      </c>
      <c r="E5491" s="8">
        <v>4151980000</v>
      </c>
      <c r="F5491" s="7" t="s">
        <v>3</v>
      </c>
      <c r="G5491" s="7" t="s">
        <v>3</v>
      </c>
      <c r="H5491" s="5">
        <v>6.9080178645497328E-2</v>
      </c>
      <c r="I5491" s="5">
        <v>4.7720710816938254E-3</v>
      </c>
    </row>
    <row r="5492" spans="1:9" hidden="1" outlineLevel="1">
      <c r="A5492" s="7" t="s">
        <v>23449</v>
      </c>
      <c r="B5492" s="7" t="s">
        <v>23450</v>
      </c>
      <c r="C5492" s="7" t="s">
        <v>23308</v>
      </c>
      <c r="D5492" s="8">
        <v>192220</v>
      </c>
      <c r="E5492" s="8">
        <v>1534900</v>
      </c>
      <c r="F5492" s="7" t="s">
        <v>3</v>
      </c>
      <c r="G5492" s="7" t="s">
        <v>3</v>
      </c>
      <c r="H5492" s="5">
        <v>5.0546792866503092E-6</v>
      </c>
      <c r="I5492" s="5">
        <v>2.5549782690891681E-11</v>
      </c>
    </row>
    <row r="5493" spans="1:9" hidden="1" outlineLevel="1">
      <c r="A5493" s="7" t="s">
        <v>23451</v>
      </c>
      <c r="B5493" s="7" t="s">
        <v>23452</v>
      </c>
      <c r="C5493" s="7" t="s">
        <v>23308</v>
      </c>
      <c r="D5493" s="8"/>
      <c r="E5493" s="8"/>
      <c r="F5493" s="7" t="s">
        <v>3</v>
      </c>
      <c r="G5493" s="7" t="s">
        <v>3</v>
      </c>
      <c r="H5493" s="5">
        <v>0</v>
      </c>
      <c r="I5493" s="5">
        <v>0</v>
      </c>
    </row>
    <row r="5494" spans="1:9" hidden="1" outlineLevel="1">
      <c r="A5494" s="7" t="s">
        <v>23453</v>
      </c>
      <c r="B5494" s="7" t="s">
        <v>23454</v>
      </c>
      <c r="C5494" s="7" t="s">
        <v>23308</v>
      </c>
      <c r="D5494" s="8">
        <v>25000</v>
      </c>
      <c r="E5494" s="8">
        <v>274140</v>
      </c>
      <c r="F5494" s="7" t="s">
        <v>3</v>
      </c>
      <c r="G5494" s="7" t="s">
        <v>3</v>
      </c>
      <c r="H5494" s="5">
        <v>6.5740808535146049E-7</v>
      </c>
      <c r="I5494" s="5">
        <v>4.3218539068547316E-13</v>
      </c>
    </row>
    <row r="5495" spans="1:9" hidden="1" outlineLevel="1">
      <c r="A5495" s="7" t="s">
        <v>23455</v>
      </c>
      <c r="B5495" s="7" t="s">
        <v>23456</v>
      </c>
      <c r="C5495" s="7" t="s">
        <v>23308</v>
      </c>
      <c r="D5495" s="8">
        <v>932007000</v>
      </c>
      <c r="E5495" s="8">
        <v>1175969000</v>
      </c>
      <c r="F5495" s="7" t="s">
        <v>3</v>
      </c>
      <c r="G5495" s="7" t="s">
        <v>3</v>
      </c>
      <c r="H5495" s="5">
        <v>2.4508357496166342E-2</v>
      </c>
      <c r="I5495" s="5">
        <v>6.0065958715989289E-4</v>
      </c>
    </row>
    <row r="5496" spans="1:9" hidden="1" outlineLevel="1">
      <c r="A5496" s="7" t="s">
        <v>23457</v>
      </c>
      <c r="B5496" s="7" t="s">
        <v>23458</v>
      </c>
      <c r="C5496" s="7" t="s">
        <v>23308</v>
      </c>
      <c r="D5496" s="8">
        <v>2695390000</v>
      </c>
      <c r="E5496" s="8">
        <v>4763732000</v>
      </c>
      <c r="F5496" s="7" t="s">
        <v>3</v>
      </c>
      <c r="G5496" s="7" t="s">
        <v>3</v>
      </c>
      <c r="H5496" s="5">
        <v>7.0878847167018921E-2</v>
      </c>
      <c r="I5496" s="5">
        <v>5.0238109757256262E-3</v>
      </c>
    </row>
    <row r="5497" spans="1:9" hidden="1" outlineLevel="1">
      <c r="A5497" s="7" t="s">
        <v>23459</v>
      </c>
      <c r="B5497" s="7" t="s">
        <v>23460</v>
      </c>
      <c r="C5497" s="7" t="s">
        <v>23308</v>
      </c>
      <c r="D5497" s="8">
        <v>622520</v>
      </c>
      <c r="E5497" s="8">
        <v>2519100</v>
      </c>
      <c r="F5497" s="7" t="s">
        <v>3</v>
      </c>
      <c r="G5497" s="7" t="s">
        <v>3</v>
      </c>
      <c r="H5497" s="5">
        <v>1.6369987251719647E-5</v>
      </c>
      <c r="I5497" s="5">
        <v>2.6797648262146375E-10</v>
      </c>
    </row>
    <row r="5498" spans="1:9" hidden="1" outlineLevel="1">
      <c r="A5498" s="7" t="s">
        <v>23461</v>
      </c>
      <c r="B5498" s="7" t="s">
        <v>23462</v>
      </c>
      <c r="C5498" s="7" t="s">
        <v>23308</v>
      </c>
      <c r="D5498" s="8">
        <v>614373000</v>
      </c>
      <c r="E5498" s="8">
        <v>1327619000</v>
      </c>
      <c r="F5498" s="7" t="s">
        <v>3</v>
      </c>
      <c r="G5498" s="7" t="s">
        <v>3</v>
      </c>
      <c r="H5498" s="5">
        <v>1.6155751104865314E-2</v>
      </c>
      <c r="I5498" s="5">
        <v>2.610082937623568E-4</v>
      </c>
    </row>
    <row r="5499" spans="1:9" hidden="1" outlineLevel="1">
      <c r="A5499" s="7" t="s">
        <v>23463</v>
      </c>
      <c r="B5499" s="7" t="s">
        <v>23464</v>
      </c>
      <c r="C5499" s="7" t="s">
        <v>23308</v>
      </c>
      <c r="D5499" s="8">
        <v>27370</v>
      </c>
      <c r="E5499" s="8">
        <v>10050</v>
      </c>
      <c r="F5499" s="7" t="s">
        <v>3</v>
      </c>
      <c r="G5499" s="7" t="s">
        <v>3</v>
      </c>
      <c r="H5499" s="5">
        <v>7.1973037184277885E-7</v>
      </c>
      <c r="I5499" s="5">
        <v>5.1801180815294471E-13</v>
      </c>
    </row>
    <row r="5500" spans="1:9" hidden="1" outlineLevel="1">
      <c r="A5500" s="7" t="s">
        <v>23465</v>
      </c>
      <c r="B5500" s="7" t="s">
        <v>23466</v>
      </c>
      <c r="C5500" s="7" t="s">
        <v>23308</v>
      </c>
      <c r="D5500" s="8">
        <v>1059051000</v>
      </c>
      <c r="E5500" s="8">
        <v>396771000</v>
      </c>
      <c r="F5500" s="7" t="s">
        <v>3</v>
      </c>
      <c r="G5500" s="7" t="s">
        <v>3</v>
      </c>
      <c r="H5500" s="5">
        <v>2.7849147607981982E-2</v>
      </c>
      <c r="I5500" s="5">
        <v>7.7557502249116857E-4</v>
      </c>
    </row>
    <row r="5501" spans="1:9" hidden="1" outlineLevel="1">
      <c r="A5501" s="7" t="s">
        <v>23467</v>
      </c>
      <c r="B5501" s="7" t="s">
        <v>23468</v>
      </c>
      <c r="C5501" s="7" t="s">
        <v>23308</v>
      </c>
      <c r="D5501" s="8"/>
      <c r="E5501" s="8"/>
      <c r="F5501" s="7" t="s">
        <v>3</v>
      </c>
      <c r="G5501" s="7" t="s">
        <v>3</v>
      </c>
      <c r="H5501" s="5">
        <v>0</v>
      </c>
      <c r="I5501" s="5">
        <v>0</v>
      </c>
    </row>
    <row r="5502" spans="1:9" hidden="1" outlineLevel="1">
      <c r="A5502" s="7" t="s">
        <v>23469</v>
      </c>
      <c r="B5502" s="7" t="s">
        <v>23470</v>
      </c>
      <c r="C5502" s="7" t="s">
        <v>23308</v>
      </c>
      <c r="D5502" s="8">
        <v>1175793000</v>
      </c>
      <c r="E5502" s="8">
        <v>2534919000</v>
      </c>
      <c r="F5502" s="7" t="s">
        <v>3</v>
      </c>
      <c r="G5502" s="7" t="s">
        <v>3</v>
      </c>
      <c r="H5502" s="5">
        <v>3.0919032995985987E-2</v>
      </c>
      <c r="I5502" s="5">
        <v>9.5598660140687019E-4</v>
      </c>
    </row>
    <row r="5503" spans="1:9" hidden="1" outlineLevel="1">
      <c r="A5503" s="7" t="s">
        <v>23471</v>
      </c>
      <c r="B5503" s="7" t="s">
        <v>23472</v>
      </c>
      <c r="C5503" s="7" t="s">
        <v>23308</v>
      </c>
      <c r="D5503" s="8"/>
      <c r="E5503" s="8"/>
      <c r="F5503" s="7" t="s">
        <v>3</v>
      </c>
      <c r="G5503" s="7" t="s">
        <v>3</v>
      </c>
      <c r="H5503" s="5">
        <v>0</v>
      </c>
      <c r="I5503" s="5">
        <v>0</v>
      </c>
    </row>
    <row r="5504" spans="1:9" hidden="1" outlineLevel="1">
      <c r="A5504" s="7" t="s">
        <v>23473</v>
      </c>
      <c r="B5504" s="7" t="s">
        <v>23474</v>
      </c>
      <c r="C5504" s="7" t="s">
        <v>23308</v>
      </c>
      <c r="D5504" s="8">
        <v>13269120</v>
      </c>
      <c r="E5504" s="8">
        <v>5010170</v>
      </c>
      <c r="F5504" s="7" t="s">
        <v>3</v>
      </c>
      <c r="G5504" s="7" t="s">
        <v>3</v>
      </c>
      <c r="H5504" s="5">
        <v>3.4892907093995085E-4</v>
      </c>
      <c r="I5504" s="5">
        <v>1.2175149654701725E-7</v>
      </c>
    </row>
    <row r="5505" spans="1:9" hidden="1" outlineLevel="1">
      <c r="A5505" s="7" t="s">
        <v>23475</v>
      </c>
      <c r="B5505" s="7" t="s">
        <v>23476</v>
      </c>
      <c r="C5505" s="7" t="s">
        <v>23308</v>
      </c>
      <c r="D5505" s="8"/>
      <c r="E5505" s="8"/>
      <c r="F5505" s="7" t="s">
        <v>3</v>
      </c>
      <c r="G5505" s="7" t="s">
        <v>3</v>
      </c>
      <c r="H5505" s="5">
        <v>0</v>
      </c>
      <c r="I5505" s="5">
        <v>0</v>
      </c>
    </row>
    <row r="5506" spans="1:9" hidden="1" outlineLevel="1">
      <c r="A5506" s="7" t="s">
        <v>23477</v>
      </c>
      <c r="B5506" s="7" t="s">
        <v>23478</v>
      </c>
      <c r="C5506" s="7" t="s">
        <v>23308</v>
      </c>
      <c r="D5506" s="8">
        <v>0</v>
      </c>
      <c r="E5506" s="8">
        <v>700</v>
      </c>
      <c r="F5506" s="7" t="s">
        <v>3</v>
      </c>
      <c r="G5506" s="7" t="s">
        <v>3</v>
      </c>
      <c r="H5506" s="5">
        <v>0</v>
      </c>
      <c r="I5506" s="5">
        <v>0</v>
      </c>
    </row>
    <row r="5507" spans="1:9" hidden="1" outlineLevel="1">
      <c r="A5507" s="7" t="s">
        <v>23479</v>
      </c>
      <c r="B5507" s="7" t="s">
        <v>23480</v>
      </c>
      <c r="C5507" s="7" t="s">
        <v>23308</v>
      </c>
      <c r="D5507" s="8">
        <v>0</v>
      </c>
      <c r="E5507" s="8">
        <v>57090</v>
      </c>
      <c r="F5507" s="7" t="s">
        <v>3</v>
      </c>
      <c r="G5507" s="7" t="s">
        <v>3</v>
      </c>
      <c r="H5507" s="5">
        <v>0</v>
      </c>
      <c r="I5507" s="5">
        <v>0</v>
      </c>
    </row>
    <row r="5508" spans="1:9" hidden="1" outlineLevel="1">
      <c r="A5508" s="7" t="s">
        <v>23481</v>
      </c>
      <c r="B5508" s="7" t="s">
        <v>23482</v>
      </c>
      <c r="C5508" s="7" t="s">
        <v>23308</v>
      </c>
      <c r="D5508" s="8">
        <v>325760</v>
      </c>
      <c r="E5508" s="8">
        <v>73210</v>
      </c>
      <c r="F5508" s="7" t="s">
        <v>3</v>
      </c>
      <c r="G5508" s="7" t="s">
        <v>3</v>
      </c>
      <c r="H5508" s="5">
        <v>8.5662903153636704E-6</v>
      </c>
      <c r="I5508" s="5">
        <v>7.3381329767093406E-11</v>
      </c>
    </row>
    <row r="5509" spans="1:9" hidden="1" outlineLevel="1">
      <c r="A5509" s="7" t="s">
        <v>23483</v>
      </c>
      <c r="B5509" s="7" t="s">
        <v>23484</v>
      </c>
      <c r="C5509" s="7" t="s">
        <v>23308</v>
      </c>
      <c r="D5509" s="8"/>
      <c r="E5509" s="8"/>
      <c r="F5509" s="7" t="s">
        <v>3</v>
      </c>
      <c r="G5509" s="7" t="s">
        <v>3</v>
      </c>
      <c r="H5509" s="5">
        <v>0</v>
      </c>
      <c r="I5509" s="5">
        <v>0</v>
      </c>
    </row>
    <row r="5510" spans="1:9" hidden="1" outlineLevel="1">
      <c r="A5510" s="7" t="s">
        <v>23485</v>
      </c>
      <c r="B5510" s="7" t="s">
        <v>23486</v>
      </c>
      <c r="C5510" s="7" t="s">
        <v>23308</v>
      </c>
      <c r="D5510" s="8">
        <v>565630</v>
      </c>
      <c r="E5510" s="8">
        <v>1734360</v>
      </c>
      <c r="F5510" s="7" t="s">
        <v>3</v>
      </c>
      <c r="G5510" s="7" t="s">
        <v>3</v>
      </c>
      <c r="H5510" s="5">
        <v>1.4873989412693863E-5</v>
      </c>
      <c r="I5510" s="5">
        <v>2.2123556104892912E-10</v>
      </c>
    </row>
    <row r="5511" spans="1:9" hidden="1" outlineLevel="1">
      <c r="A5511" s="7" t="s">
        <v>23487</v>
      </c>
      <c r="B5511" s="7" t="s">
        <v>23488</v>
      </c>
      <c r="C5511" s="7" t="s">
        <v>23308</v>
      </c>
      <c r="D5511" s="8">
        <v>370080</v>
      </c>
      <c r="E5511" s="8">
        <v>1181700</v>
      </c>
      <c r="F5511" s="7" t="s">
        <v>3</v>
      </c>
      <c r="G5511" s="7" t="s">
        <v>3</v>
      </c>
      <c r="H5511" s="5">
        <v>9.7317433690747384E-6</v>
      </c>
      <c r="I5511" s="5">
        <v>9.4706829001530142E-11</v>
      </c>
    </row>
    <row r="5512" spans="1:9" hidden="1" outlineLevel="1">
      <c r="A5512" s="7" t="s">
        <v>23489</v>
      </c>
      <c r="B5512" s="7" t="s">
        <v>23490</v>
      </c>
      <c r="C5512" s="7" t="s">
        <v>23308</v>
      </c>
      <c r="D5512" s="8"/>
      <c r="E5512" s="8"/>
      <c r="F5512" s="7" t="s">
        <v>3</v>
      </c>
      <c r="G5512" s="7" t="s">
        <v>3</v>
      </c>
      <c r="H5512" s="5">
        <v>0</v>
      </c>
      <c r="I5512" s="5">
        <v>0</v>
      </c>
    </row>
    <row r="5513" spans="1:9" hidden="1" outlineLevel="1">
      <c r="A5513" s="7" t="s">
        <v>23491</v>
      </c>
      <c r="B5513" s="7" t="s">
        <v>23492</v>
      </c>
      <c r="C5513" s="7" t="s">
        <v>23308</v>
      </c>
      <c r="D5513" s="8">
        <v>1246000000</v>
      </c>
      <c r="E5513" s="8">
        <v>1959000000</v>
      </c>
      <c r="F5513" s="7" t="s">
        <v>3</v>
      </c>
      <c r="G5513" s="7" t="s">
        <v>3</v>
      </c>
      <c r="H5513" s="5">
        <v>3.2765218973916786E-2</v>
      </c>
      <c r="I5513" s="5">
        <v>1.0735595744087165E-3</v>
      </c>
    </row>
    <row r="5514" spans="1:9" hidden="1" outlineLevel="1">
      <c r="A5514" s="7" t="s">
        <v>23493</v>
      </c>
      <c r="B5514" s="7" t="s">
        <v>23494</v>
      </c>
      <c r="C5514" s="7" t="s">
        <v>23308</v>
      </c>
      <c r="D5514" s="8">
        <v>0</v>
      </c>
      <c r="E5514" s="8">
        <v>1020</v>
      </c>
      <c r="F5514" s="7" t="s">
        <v>3</v>
      </c>
      <c r="G5514" s="7" t="s">
        <v>3</v>
      </c>
      <c r="H5514" s="5">
        <v>0</v>
      </c>
      <c r="I5514" s="5">
        <v>0</v>
      </c>
    </row>
    <row r="5515" spans="1:9" hidden="1" outlineLevel="1">
      <c r="A5515" s="7" t="s">
        <v>23495</v>
      </c>
      <c r="B5515" s="7" t="s">
        <v>23496</v>
      </c>
      <c r="C5515" s="7" t="s">
        <v>23308</v>
      </c>
      <c r="D5515" s="8">
        <v>1377812000</v>
      </c>
      <c r="E5515" s="8">
        <v>2442474000</v>
      </c>
      <c r="F5515" s="7" t="s">
        <v>3</v>
      </c>
      <c r="G5515" s="7" t="s">
        <v>3</v>
      </c>
      <c r="H5515" s="5">
        <v>3.623138995577066E-2</v>
      </c>
      <c r="I5515" s="5">
        <v>1.312713618127119E-3</v>
      </c>
    </row>
    <row r="5516" spans="1:9" hidden="1" outlineLevel="1">
      <c r="A5516" s="7" t="s">
        <v>23497</v>
      </c>
      <c r="B5516" s="7" t="s">
        <v>23498</v>
      </c>
      <c r="C5516" s="7" t="s">
        <v>23308</v>
      </c>
      <c r="D5516" s="8"/>
      <c r="E5516" s="8"/>
      <c r="F5516" s="7" t="s">
        <v>3</v>
      </c>
      <c r="G5516" s="7" t="s">
        <v>3</v>
      </c>
      <c r="H5516" s="5">
        <v>0</v>
      </c>
      <c r="I5516" s="5">
        <v>0</v>
      </c>
    </row>
    <row r="5517" spans="1:9" hidden="1" outlineLevel="1">
      <c r="A5517" s="7" t="s">
        <v>23499</v>
      </c>
      <c r="B5517" s="7" t="s">
        <v>2868</v>
      </c>
      <c r="C5517" s="7" t="s">
        <v>23308</v>
      </c>
      <c r="D5517" s="8">
        <v>354449000</v>
      </c>
      <c r="E5517" s="8">
        <v>710331000</v>
      </c>
      <c r="F5517" s="7" t="s">
        <v>3</v>
      </c>
      <c r="G5517" s="7" t="s">
        <v>3</v>
      </c>
      <c r="H5517" s="5">
        <v>9.3207055377895927E-3</v>
      </c>
      <c r="I5517" s="5">
        <v>8.6875551722181583E-5</v>
      </c>
    </row>
    <row r="5518" spans="1:9" hidden="1" outlineLevel="1">
      <c r="A5518" s="7" t="s">
        <v>23500</v>
      </c>
      <c r="B5518" s="7" t="s">
        <v>23501</v>
      </c>
      <c r="C5518" s="7" t="s">
        <v>23308</v>
      </c>
      <c r="D5518" s="8">
        <v>884155000</v>
      </c>
      <c r="E5518" s="8">
        <v>2065071000</v>
      </c>
      <c r="F5518" s="7" t="s">
        <v>3</v>
      </c>
      <c r="G5518" s="7" t="s">
        <v>3</v>
      </c>
      <c r="H5518" s="5">
        <v>2.3250025828156821E-2</v>
      </c>
      <c r="I5518" s="5">
        <v>5.4056370100995926E-4</v>
      </c>
    </row>
    <row r="5519" spans="1:9" hidden="1" outlineLevel="1">
      <c r="A5519" s="7" t="s">
        <v>23502</v>
      </c>
      <c r="B5519" s="7" t="s">
        <v>23503</v>
      </c>
      <c r="C5519" s="7" t="s">
        <v>23308</v>
      </c>
      <c r="D5519" s="8"/>
      <c r="E5519" s="8"/>
      <c r="F5519" s="7" t="s">
        <v>3</v>
      </c>
      <c r="G5519" s="7" t="s">
        <v>3</v>
      </c>
      <c r="H5519" s="5">
        <v>0</v>
      </c>
      <c r="I5519" s="5">
        <v>0</v>
      </c>
    </row>
    <row r="5520" spans="1:9" hidden="1" outlineLevel="1">
      <c r="A5520" s="7" t="s">
        <v>23504</v>
      </c>
      <c r="B5520" s="7" t="s">
        <v>23505</v>
      </c>
      <c r="C5520" s="7" t="s">
        <v>23308</v>
      </c>
      <c r="D5520" s="8">
        <v>0</v>
      </c>
      <c r="E5520" s="8">
        <v>23060</v>
      </c>
      <c r="F5520" s="7" t="s">
        <v>3</v>
      </c>
      <c r="G5520" s="7" t="s">
        <v>3</v>
      </c>
      <c r="H5520" s="5">
        <v>0</v>
      </c>
      <c r="I5520" s="5">
        <v>0</v>
      </c>
    </row>
    <row r="5521" spans="1:9" hidden="1" outlineLevel="1">
      <c r="A5521" s="7" t="s">
        <v>23506</v>
      </c>
      <c r="B5521" s="7" t="s">
        <v>23507</v>
      </c>
      <c r="C5521" s="7" t="s">
        <v>23308</v>
      </c>
      <c r="D5521" s="8">
        <v>0</v>
      </c>
      <c r="E5521" s="8">
        <v>1510</v>
      </c>
      <c r="F5521" s="7" t="s">
        <v>3</v>
      </c>
      <c r="G5521" s="7" t="s">
        <v>3</v>
      </c>
      <c r="H5521" s="5">
        <v>0</v>
      </c>
      <c r="I5521" s="5">
        <v>0</v>
      </c>
    </row>
    <row r="5522" spans="1:9" hidden="1" outlineLevel="1">
      <c r="A5522" s="7" t="s">
        <v>23508</v>
      </c>
      <c r="B5522" s="7" t="s">
        <v>23509</v>
      </c>
      <c r="C5522" s="7" t="s">
        <v>23308</v>
      </c>
      <c r="D5522" s="8">
        <v>45480</v>
      </c>
      <c r="E5522" s="8">
        <v>37390</v>
      </c>
      <c r="F5522" s="7" t="s">
        <v>3</v>
      </c>
      <c r="G5522" s="7" t="s">
        <v>3</v>
      </c>
      <c r="H5522" s="5">
        <v>1.1959567888713769E-6</v>
      </c>
      <c r="I5522" s="5">
        <v>1.4303126408475352E-12</v>
      </c>
    </row>
    <row r="5523" spans="1:9" collapsed="1">
      <c r="A5523" s="7"/>
      <c r="B5523" s="7"/>
      <c r="C5523" s="7"/>
      <c r="D5523" s="8"/>
      <c r="E5523" s="8"/>
      <c r="F5523" s="7"/>
      <c r="G5523" s="7"/>
      <c r="H5523" s="5"/>
      <c r="I5523" s="5"/>
    </row>
    <row r="5524" spans="1:9" s="17" customFormat="1">
      <c r="A5524" s="22"/>
      <c r="B5524" s="22" t="s">
        <v>23308</v>
      </c>
      <c r="C5524" s="22"/>
      <c r="D5524" s="20">
        <v>38028129798</v>
      </c>
      <c r="E5524" s="20"/>
      <c r="F5524" s="22"/>
      <c r="G5524" s="22"/>
      <c r="H5524" s="13" t="s">
        <v>13493</v>
      </c>
      <c r="I5524" s="20">
        <v>985.27280497353831</v>
      </c>
    </row>
    <row r="5525" spans="1:9">
      <c r="A5525" s="7"/>
      <c r="B5525" s="7"/>
      <c r="C5525" s="7"/>
      <c r="D5525" s="8"/>
      <c r="E5525" s="8"/>
      <c r="F5525" s="7"/>
      <c r="G5525" s="7"/>
      <c r="H5525" s="5"/>
      <c r="I5525" s="5"/>
    </row>
    <row r="5526" spans="1:9" hidden="1" outlineLevel="1">
      <c r="A5526" s="7" t="s">
        <v>23510</v>
      </c>
      <c r="B5526" s="7" t="s">
        <v>6445</v>
      </c>
      <c r="C5526" s="7" t="s">
        <v>23511</v>
      </c>
      <c r="D5526" s="8">
        <v>48500000000</v>
      </c>
      <c r="E5526" s="8">
        <v>23466000000</v>
      </c>
      <c r="F5526" s="7" t="s">
        <v>3</v>
      </c>
      <c r="G5526" s="7" t="s">
        <v>3</v>
      </c>
      <c r="H5526" s="5">
        <v>0.19563254892560297</v>
      </c>
      <c r="I5526" s="5">
        <v>3.8272094199128442E-2</v>
      </c>
    </row>
    <row r="5527" spans="1:9" hidden="1" outlineLevel="1">
      <c r="A5527" s="7" t="s">
        <v>23512</v>
      </c>
      <c r="B5527" s="7" t="s">
        <v>23513</v>
      </c>
      <c r="C5527" s="7" t="s">
        <v>23511</v>
      </c>
      <c r="D5527" s="8">
        <v>9565000</v>
      </c>
      <c r="E5527" s="8">
        <v>2698000</v>
      </c>
      <c r="F5527" s="7" t="s">
        <v>3</v>
      </c>
      <c r="G5527" s="7" t="s">
        <v>3</v>
      </c>
      <c r="H5527" s="5">
        <v>3.858196557677098E-5</v>
      </c>
      <c r="I5527" s="5">
        <v>1.488568067767141E-9</v>
      </c>
    </row>
    <row r="5528" spans="1:9" hidden="1" outlineLevel="1">
      <c r="A5528" s="7" t="s">
        <v>23514</v>
      </c>
      <c r="B5528" s="7" t="s">
        <v>23515</v>
      </c>
      <c r="C5528" s="7" t="s">
        <v>23511</v>
      </c>
      <c r="D5528" s="8">
        <v>21581890000</v>
      </c>
      <c r="E5528" s="8">
        <v>9324185000</v>
      </c>
      <c r="F5528" s="7" t="s">
        <v>3</v>
      </c>
      <c r="G5528" s="7" t="s">
        <v>3</v>
      </c>
      <c r="H5528" s="5">
        <v>8.7054023738803749E-2</v>
      </c>
      <c r="I5528" s="5">
        <v>7.5784030491162068E-3</v>
      </c>
    </row>
    <row r="5529" spans="1:9" hidden="1" outlineLevel="1">
      <c r="A5529" s="7" t="s">
        <v>23516</v>
      </c>
      <c r="B5529" s="7" t="s">
        <v>23517</v>
      </c>
      <c r="C5529" s="7" t="s">
        <v>23511</v>
      </c>
      <c r="D5529" s="8">
        <v>14008586000</v>
      </c>
      <c r="E5529" s="8">
        <v>5395934000</v>
      </c>
      <c r="F5529" s="7" t="s">
        <v>3</v>
      </c>
      <c r="G5529" s="7" t="s">
        <v>3</v>
      </c>
      <c r="H5529" s="5">
        <v>5.6505884247907569E-2</v>
      </c>
      <c r="I5529" s="5">
        <v>3.1929149546379289E-3</v>
      </c>
    </row>
    <row r="5530" spans="1:9" hidden="1" outlineLevel="1">
      <c r="A5530" s="7" t="s">
        <v>23518</v>
      </c>
      <c r="B5530" s="7" t="s">
        <v>986</v>
      </c>
      <c r="C5530" s="7" t="s">
        <v>23511</v>
      </c>
      <c r="D5530" s="8">
        <v>130474000000</v>
      </c>
      <c r="E5530" s="8">
        <v>86382000000</v>
      </c>
      <c r="F5530" s="7" t="s">
        <v>3</v>
      </c>
      <c r="G5530" s="7" t="s">
        <v>3</v>
      </c>
      <c r="H5530" s="5">
        <v>0.52628785955709534</v>
      </c>
      <c r="I5530" s="5">
        <v>0.27697891111718892</v>
      </c>
    </row>
    <row r="5531" spans="1:9" hidden="1" outlineLevel="1">
      <c r="A5531" s="7" t="s">
        <v>23519</v>
      </c>
      <c r="B5531" s="7" t="s">
        <v>23520</v>
      </c>
      <c r="C5531" s="7" t="s">
        <v>23511</v>
      </c>
      <c r="D5531" s="8"/>
      <c r="E5531" s="8"/>
      <c r="F5531" s="7" t="s">
        <v>3</v>
      </c>
      <c r="G5531" s="7" t="s">
        <v>3</v>
      </c>
      <c r="H5531" s="5">
        <v>0</v>
      </c>
      <c r="I5531" s="5">
        <v>0</v>
      </c>
    </row>
    <row r="5532" spans="1:9" hidden="1" outlineLevel="1">
      <c r="A5532" s="7" t="s">
        <v>23521</v>
      </c>
      <c r="B5532" s="7" t="s">
        <v>23522</v>
      </c>
      <c r="C5532" s="7" t="s">
        <v>23511</v>
      </c>
      <c r="D5532" s="8">
        <v>23091000</v>
      </c>
      <c r="E5532" s="8">
        <v>18420000</v>
      </c>
      <c r="F5532" s="7" t="s">
        <v>3</v>
      </c>
      <c r="G5532" s="7" t="s">
        <v>3</v>
      </c>
      <c r="H5532" s="5">
        <v>9.3141261592599966E-5</v>
      </c>
      <c r="I5532" s="5">
        <v>8.6752946110611381E-9</v>
      </c>
    </row>
    <row r="5533" spans="1:9" hidden="1" outlineLevel="1">
      <c r="A5533" s="7" t="s">
        <v>23523</v>
      </c>
      <c r="B5533" s="7" t="s">
        <v>23524</v>
      </c>
      <c r="C5533" s="7" t="s">
        <v>23511</v>
      </c>
      <c r="D5533" s="8">
        <v>16560000000</v>
      </c>
      <c r="E5533" s="8">
        <v>5824000000</v>
      </c>
      <c r="F5533" s="7" t="s">
        <v>3</v>
      </c>
      <c r="G5533" s="7" t="s">
        <v>3</v>
      </c>
      <c r="H5533" s="5">
        <v>6.679742289088629E-2</v>
      </c>
      <c r="I5533" s="5">
        <v>4.4618957048638995E-3</v>
      </c>
    </row>
    <row r="5534" spans="1:9" hidden="1" outlineLevel="1">
      <c r="A5534" s="7" t="s">
        <v>23525</v>
      </c>
      <c r="B5534" s="7" t="s">
        <v>23526</v>
      </c>
      <c r="C5534" s="7" t="s">
        <v>23511</v>
      </c>
      <c r="D5534" s="8">
        <v>27883000</v>
      </c>
      <c r="E5534" s="8">
        <v>5290000</v>
      </c>
      <c r="F5534" s="7" t="s">
        <v>3</v>
      </c>
      <c r="G5534" s="7" t="s">
        <v>3</v>
      </c>
      <c r="H5534" s="5">
        <v>1.1247056415861006E-4</v>
      </c>
      <c r="I5534" s="5">
        <v>1.2649627802156021E-8</v>
      </c>
    </row>
    <row r="5535" spans="1:9" hidden="1" outlineLevel="1">
      <c r="A5535" s="7" t="s">
        <v>23527</v>
      </c>
      <c r="B5535" s="7" t="s">
        <v>23528</v>
      </c>
      <c r="C5535" s="7" t="s">
        <v>23511</v>
      </c>
      <c r="D5535" s="8">
        <v>3760118000</v>
      </c>
      <c r="E5535" s="8">
        <v>2094157000</v>
      </c>
      <c r="F5535" s="7" t="s">
        <v>3</v>
      </c>
      <c r="G5535" s="7" t="s">
        <v>3</v>
      </c>
      <c r="H5535" s="5">
        <v>1.5167040589712175E-2</v>
      </c>
      <c r="I5535" s="5">
        <v>2.3003912024997664E-4</v>
      </c>
    </row>
    <row r="5536" spans="1:9" hidden="1" outlineLevel="1">
      <c r="A5536" s="7" t="s">
        <v>23529</v>
      </c>
      <c r="B5536" s="7" t="s">
        <v>23530</v>
      </c>
      <c r="C5536" s="7" t="s">
        <v>23511</v>
      </c>
      <c r="D5536" s="8">
        <v>8723000</v>
      </c>
      <c r="E5536" s="8">
        <v>2922000</v>
      </c>
      <c r="F5536" s="7" t="s">
        <v>3</v>
      </c>
      <c r="G5536" s="7" t="s">
        <v>3</v>
      </c>
      <c r="H5536" s="5">
        <v>3.5185623180990409E-5</v>
      </c>
      <c r="I5536" s="5">
        <v>1.2380280786346497E-9</v>
      </c>
    </row>
    <row r="5537" spans="1:9" hidden="1" outlineLevel="1">
      <c r="A5537" s="7" t="s">
        <v>23531</v>
      </c>
      <c r="B5537" s="7" t="s">
        <v>23532</v>
      </c>
      <c r="C5537" s="7" t="s">
        <v>23511</v>
      </c>
      <c r="D5537" s="8">
        <v>12959900000</v>
      </c>
      <c r="E5537" s="8">
        <v>4495000000</v>
      </c>
      <c r="F5537" s="7" t="s">
        <v>3</v>
      </c>
      <c r="G5537" s="7" t="s">
        <v>3</v>
      </c>
      <c r="H5537" s="5">
        <v>5.2275840635482927E-2</v>
      </c>
      <c r="I5537" s="5">
        <v>2.7327635141464082E-3</v>
      </c>
    </row>
    <row r="5538" spans="1:9" hidden="1" outlineLevel="1">
      <c r="A5538" s="7" t="s">
        <v>23533</v>
      </c>
      <c r="B5538" s="7" t="s">
        <v>23534</v>
      </c>
      <c r="C5538" s="7" t="s">
        <v>23511</v>
      </c>
      <c r="D5538" s="8"/>
      <c r="E5538" s="8"/>
      <c r="F5538" s="7" t="s">
        <v>3</v>
      </c>
      <c r="G5538" s="7" t="s">
        <v>3</v>
      </c>
      <c r="H5538" s="5">
        <v>0</v>
      </c>
      <c r="I5538" s="5">
        <v>0</v>
      </c>
    </row>
    <row r="5539" spans="1:9" hidden="1" outlineLevel="1">
      <c r="A5539" s="7" t="s">
        <v>23535</v>
      </c>
      <c r="B5539" s="7" t="s">
        <v>23536</v>
      </c>
      <c r="C5539" s="7" t="s">
        <v>23511</v>
      </c>
      <c r="D5539" s="8"/>
      <c r="E5539" s="8"/>
      <c r="F5539" s="7" t="s">
        <v>3</v>
      </c>
      <c r="G5539" s="7" t="s">
        <v>3</v>
      </c>
      <c r="H5539" s="5">
        <v>0</v>
      </c>
      <c r="I5539" s="5">
        <v>0</v>
      </c>
    </row>
    <row r="5540" spans="1:9" collapsed="1">
      <c r="A5540" s="7"/>
      <c r="B5540" s="7"/>
      <c r="C5540" s="7"/>
      <c r="D5540" s="8"/>
      <c r="E5540" s="8"/>
      <c r="F5540" s="7"/>
      <c r="G5540" s="7"/>
      <c r="H5540" s="5"/>
      <c r="I5540" s="5"/>
    </row>
    <row r="5541" spans="1:9" s="17" customFormat="1">
      <c r="A5541" s="22"/>
      <c r="B5541" s="22" t="s">
        <v>23511</v>
      </c>
      <c r="C5541" s="22"/>
      <c r="D5541" s="20">
        <v>247913756000</v>
      </c>
      <c r="E5541" s="20"/>
      <c r="F5541" s="22"/>
      <c r="G5541" s="22"/>
      <c r="H5541" s="13" t="s">
        <v>13493</v>
      </c>
      <c r="I5541" s="20">
        <v>3334.4704571085031</v>
      </c>
    </row>
    <row r="5542" spans="1:9">
      <c r="A5542" s="7"/>
      <c r="B5542" s="7"/>
      <c r="C5542" s="7"/>
      <c r="D5542" s="8"/>
      <c r="E5542" s="8"/>
      <c r="F5542" s="7"/>
      <c r="G5542" s="7"/>
      <c r="H5542" s="5"/>
      <c r="I5542" s="5"/>
    </row>
    <row r="5543" spans="1:9" hidden="1" outlineLevel="1">
      <c r="A5543" s="7" t="s">
        <v>23537</v>
      </c>
      <c r="B5543" s="7" t="s">
        <v>23538</v>
      </c>
      <c r="C5543" s="7" t="s">
        <v>23539</v>
      </c>
      <c r="D5543" s="8">
        <v>106464000</v>
      </c>
      <c r="E5543" s="8">
        <v>189633000</v>
      </c>
      <c r="F5543" s="7" t="s">
        <v>3</v>
      </c>
      <c r="G5543" s="7" t="s">
        <v>3</v>
      </c>
      <c r="H5543" s="5">
        <v>1.0094192844960603E-3</v>
      </c>
      <c r="I5543" s="5">
        <v>1.0189272919125383E-6</v>
      </c>
    </row>
    <row r="5544" spans="1:9" hidden="1" outlineLevel="1">
      <c r="A5544" s="7" t="s">
        <v>23540</v>
      </c>
      <c r="B5544" s="7" t="s">
        <v>23541</v>
      </c>
      <c r="C5544" s="7" t="s">
        <v>23539</v>
      </c>
      <c r="D5544" s="8">
        <v>58045290</v>
      </c>
      <c r="E5544" s="8">
        <v>51847900</v>
      </c>
      <c r="F5544" s="7" t="s">
        <v>3</v>
      </c>
      <c r="G5544" s="7" t="s">
        <v>3</v>
      </c>
      <c r="H5544" s="5">
        <v>5.503459864382921E-4</v>
      </c>
      <c r="I5544" s="5">
        <v>3.0288070478873679E-7</v>
      </c>
    </row>
    <row r="5545" spans="1:9" hidden="1" outlineLevel="1">
      <c r="A5545" s="7" t="s">
        <v>23542</v>
      </c>
      <c r="B5545" s="7" t="s">
        <v>23543</v>
      </c>
      <c r="C5545" s="7" t="s">
        <v>23539</v>
      </c>
      <c r="D5545" s="8">
        <v>2922620000</v>
      </c>
      <c r="E5545" s="8">
        <v>4650265000</v>
      </c>
      <c r="F5545" s="7" t="s">
        <v>3</v>
      </c>
      <c r="G5545" s="7" t="s">
        <v>3</v>
      </c>
      <c r="H5545" s="5">
        <v>2.7710296337295947E-2</v>
      </c>
      <c r="I5545" s="5">
        <v>7.6786052310075714E-4</v>
      </c>
    </row>
    <row r="5546" spans="1:9" hidden="1" outlineLevel="1">
      <c r="A5546" s="7" t="s">
        <v>23544</v>
      </c>
      <c r="B5546" s="7" t="s">
        <v>23545</v>
      </c>
      <c r="C5546" s="7" t="s">
        <v>23539</v>
      </c>
      <c r="D5546" s="8">
        <v>140762000</v>
      </c>
      <c r="E5546" s="8">
        <v>171514000</v>
      </c>
      <c r="F5546" s="7" t="s">
        <v>3</v>
      </c>
      <c r="G5546" s="7" t="s">
        <v>3</v>
      </c>
      <c r="H5546" s="5">
        <v>1.3346096081702213E-3</v>
      </c>
      <c r="I5546" s="5">
        <v>1.7811828062202716E-6</v>
      </c>
    </row>
    <row r="5547" spans="1:9" hidden="1" outlineLevel="1">
      <c r="A5547" s="7" t="s">
        <v>23546</v>
      </c>
      <c r="B5547" s="7" t="s">
        <v>2599</v>
      </c>
      <c r="C5547" s="7" t="s">
        <v>23539</v>
      </c>
      <c r="D5547" s="8">
        <v>938509000</v>
      </c>
      <c r="E5547" s="8">
        <v>1514178000</v>
      </c>
      <c r="F5547" s="7" t="s">
        <v>3</v>
      </c>
      <c r="G5547" s="7" t="s">
        <v>3</v>
      </c>
      <c r="H5547" s="5">
        <v>8.8983044341102453E-3</v>
      </c>
      <c r="I5547" s="5">
        <v>7.9179821802106057E-5</v>
      </c>
    </row>
    <row r="5548" spans="1:9" hidden="1" outlineLevel="1">
      <c r="A5548" s="7" t="s">
        <v>23547</v>
      </c>
      <c r="B5548" s="7" t="s">
        <v>23548</v>
      </c>
      <c r="C5548" s="7" t="s">
        <v>23539</v>
      </c>
      <c r="D5548" s="8">
        <v>37720000</v>
      </c>
      <c r="E5548" s="8">
        <v>29936000</v>
      </c>
      <c r="F5548" s="7" t="s">
        <v>3</v>
      </c>
      <c r="G5548" s="7" t="s">
        <v>3</v>
      </c>
      <c r="H5548" s="5">
        <v>3.5763540174323148E-4</v>
      </c>
      <c r="I5548" s="5">
        <v>1.2790308058004258E-7</v>
      </c>
    </row>
    <row r="5549" spans="1:9" hidden="1" outlineLevel="1">
      <c r="A5549" s="7" t="s">
        <v>23549</v>
      </c>
      <c r="B5549" s="7" t="s">
        <v>6789</v>
      </c>
      <c r="C5549" s="7" t="s">
        <v>23539</v>
      </c>
      <c r="D5549" s="8">
        <v>1686100000</v>
      </c>
      <c r="E5549" s="8">
        <v>1752100000</v>
      </c>
      <c r="F5549" s="7" t="s">
        <v>3</v>
      </c>
      <c r="G5549" s="7" t="s">
        <v>3</v>
      </c>
      <c r="H5549" s="5">
        <v>1.5986454159047259E-2</v>
      </c>
      <c r="I5549" s="5">
        <v>2.5556671657931941E-4</v>
      </c>
    </row>
    <row r="5550" spans="1:9" hidden="1" outlineLevel="1">
      <c r="A5550" s="7" t="s">
        <v>23550</v>
      </c>
      <c r="B5550" s="7" t="s">
        <v>23551</v>
      </c>
      <c r="C5550" s="7" t="s">
        <v>23539</v>
      </c>
      <c r="D5550" s="8">
        <v>1485807000</v>
      </c>
      <c r="E5550" s="8">
        <v>1384211000</v>
      </c>
      <c r="F5550" s="7" t="s">
        <v>3</v>
      </c>
      <c r="G5550" s="7" t="s">
        <v>3</v>
      </c>
      <c r="H5550" s="5">
        <v>1.408741207205476E-2</v>
      </c>
      <c r="I5550" s="5">
        <v>1.9845517888787418E-4</v>
      </c>
    </row>
    <row r="5551" spans="1:9" hidden="1" outlineLevel="1">
      <c r="A5551" s="7" t="s">
        <v>23552</v>
      </c>
      <c r="B5551" s="7" t="s">
        <v>23553</v>
      </c>
      <c r="C5551" s="7" t="s">
        <v>23539</v>
      </c>
      <c r="D5551" s="8">
        <v>3323600000</v>
      </c>
      <c r="E5551" s="8">
        <v>5092600000</v>
      </c>
      <c r="F5551" s="7" t="s">
        <v>3</v>
      </c>
      <c r="G5551" s="7" t="s">
        <v>3</v>
      </c>
      <c r="H5551" s="5">
        <v>3.1512116151479433E-2</v>
      </c>
      <c r="I5551" s="5">
        <v>9.9301346434433105E-4</v>
      </c>
    </row>
    <row r="5552" spans="1:9" hidden="1" outlineLevel="1">
      <c r="A5552" s="7" t="s">
        <v>23554</v>
      </c>
      <c r="B5552" s="7" t="s">
        <v>23555</v>
      </c>
      <c r="C5552" s="7" t="s">
        <v>23539</v>
      </c>
      <c r="D5552" s="8">
        <v>1270163000</v>
      </c>
      <c r="E5552" s="8">
        <v>963731000</v>
      </c>
      <c r="F5552" s="7" t="s">
        <v>3</v>
      </c>
      <c r="G5552" s="7" t="s">
        <v>3</v>
      </c>
      <c r="H5552" s="5">
        <v>1.2042822237125878E-2</v>
      </c>
      <c r="I5552" s="5">
        <v>1.4502956743501352E-4</v>
      </c>
    </row>
    <row r="5553" spans="1:9" hidden="1" outlineLevel="1">
      <c r="A5553" s="7" t="s">
        <v>23556</v>
      </c>
      <c r="B5553" s="7" t="s">
        <v>2018</v>
      </c>
      <c r="C5553" s="7" t="s">
        <v>23539</v>
      </c>
      <c r="D5553" s="8">
        <v>16671000000</v>
      </c>
      <c r="E5553" s="8">
        <v>25917000000</v>
      </c>
      <c r="F5553" s="7" t="s">
        <v>3</v>
      </c>
      <c r="G5553" s="7" t="s">
        <v>3</v>
      </c>
      <c r="H5553" s="5">
        <v>0.15806309073333541</v>
      </c>
      <c r="I5553" s="5">
        <v>2.4983940652174623E-2</v>
      </c>
    </row>
    <row r="5554" spans="1:9" hidden="1" outlineLevel="1">
      <c r="A5554" s="7" t="s">
        <v>23557</v>
      </c>
      <c r="B5554" s="7" t="s">
        <v>23558</v>
      </c>
      <c r="C5554" s="7" t="s">
        <v>23539</v>
      </c>
      <c r="D5554" s="8">
        <v>8446000000</v>
      </c>
      <c r="E5554" s="8">
        <v>12447000000</v>
      </c>
      <c r="F5554" s="7" t="s">
        <v>3</v>
      </c>
      <c r="G5554" s="7" t="s">
        <v>3</v>
      </c>
      <c r="H5554" s="5">
        <v>8.0079231259897479E-2</v>
      </c>
      <c r="I5554" s="5">
        <v>6.412683279176142E-3</v>
      </c>
    </row>
    <row r="5555" spans="1:9" hidden="1" outlineLevel="1">
      <c r="A5555" s="7" t="s">
        <v>23559</v>
      </c>
      <c r="B5555" s="7" t="s">
        <v>23560</v>
      </c>
      <c r="C5555" s="7" t="s">
        <v>23539</v>
      </c>
      <c r="D5555" s="8">
        <v>2175044000</v>
      </c>
      <c r="E5555" s="8">
        <v>3341278000</v>
      </c>
      <c r="F5555" s="7" t="s">
        <v>3</v>
      </c>
      <c r="G5555" s="7" t="s">
        <v>3</v>
      </c>
      <c r="H5555" s="5">
        <v>2.0622288832163445E-2</v>
      </c>
      <c r="I5555" s="5">
        <v>4.2527879667717314E-4</v>
      </c>
    </row>
    <row r="5556" spans="1:9" hidden="1" outlineLevel="1">
      <c r="A5556" s="7" t="s">
        <v>23561</v>
      </c>
      <c r="B5556" s="7" t="s">
        <v>23562</v>
      </c>
      <c r="C5556" s="7" t="s">
        <v>23539</v>
      </c>
      <c r="D5556" s="8">
        <v>1530000</v>
      </c>
      <c r="E5556" s="8">
        <v>1862000</v>
      </c>
      <c r="F5556" s="7" t="s">
        <v>3</v>
      </c>
      <c r="G5556" s="7" t="s">
        <v>3</v>
      </c>
      <c r="H5556" s="5">
        <v>1.4506420060104564E-5</v>
      </c>
      <c r="I5556" s="5">
        <v>2.104362229602041E-10</v>
      </c>
    </row>
    <row r="5557" spans="1:9" hidden="1" outlineLevel="1">
      <c r="A5557" s="7" t="s">
        <v>23563</v>
      </c>
      <c r="B5557" s="7" t="s">
        <v>23564</v>
      </c>
      <c r="C5557" s="7" t="s">
        <v>23539</v>
      </c>
      <c r="D5557" s="8">
        <v>5120450</v>
      </c>
      <c r="E5557" s="8">
        <v>6470310</v>
      </c>
      <c r="F5557" s="7" t="s">
        <v>3</v>
      </c>
      <c r="G5557" s="7" t="s">
        <v>3</v>
      </c>
      <c r="H5557" s="5">
        <v>4.8548626533831642E-5</v>
      </c>
      <c r="I5557" s="5">
        <v>2.3569691383214618E-9</v>
      </c>
    </row>
    <row r="5558" spans="1:9" hidden="1" outlineLevel="1">
      <c r="A5558" s="7" t="s">
        <v>23565</v>
      </c>
      <c r="B5558" s="7" t="s">
        <v>23566</v>
      </c>
      <c r="C5558" s="7" t="s">
        <v>23539</v>
      </c>
      <c r="D5558" s="8">
        <v>111166000</v>
      </c>
      <c r="E5558" s="8">
        <v>62717000</v>
      </c>
      <c r="F5558" s="7" t="s">
        <v>3</v>
      </c>
      <c r="G5558" s="7" t="s">
        <v>3</v>
      </c>
      <c r="H5558" s="5">
        <v>1.054000452550055E-3</v>
      </c>
      <c r="I5558" s="5">
        <v>1.1109169539757208E-6</v>
      </c>
    </row>
    <row r="5559" spans="1:9" hidden="1" outlineLevel="1">
      <c r="A5559" s="7" t="s">
        <v>23567</v>
      </c>
      <c r="B5559" s="7" t="s">
        <v>23568</v>
      </c>
      <c r="C5559" s="7" t="s">
        <v>23539</v>
      </c>
      <c r="D5559" s="8">
        <v>6024000</v>
      </c>
      <c r="E5559" s="8">
        <v>4090000</v>
      </c>
      <c r="F5559" s="7" t="s">
        <v>3</v>
      </c>
      <c r="G5559" s="7" t="s">
        <v>3</v>
      </c>
      <c r="H5559" s="5">
        <v>5.7115473491548952E-5</v>
      </c>
      <c r="I5559" s="5">
        <v>3.2621773121638311E-9</v>
      </c>
    </row>
    <row r="5560" spans="1:9" hidden="1" outlineLevel="1">
      <c r="A5560" s="7" t="s">
        <v>23569</v>
      </c>
      <c r="B5560" s="7" t="s">
        <v>7634</v>
      </c>
      <c r="C5560" s="7" t="s">
        <v>23539</v>
      </c>
      <c r="D5560" s="8">
        <v>155062000</v>
      </c>
      <c r="E5560" s="8">
        <v>216586000</v>
      </c>
      <c r="F5560" s="7" t="s">
        <v>3</v>
      </c>
      <c r="G5560" s="7" t="s">
        <v>3</v>
      </c>
      <c r="H5560" s="5">
        <v>1.470192488470545E-3</v>
      </c>
      <c r="I5560" s="5">
        <v>2.1614659531552137E-6</v>
      </c>
    </row>
    <row r="5561" spans="1:9" hidden="1" outlineLevel="1">
      <c r="A5561" s="7" t="s">
        <v>23570</v>
      </c>
      <c r="B5561" s="7" t="s">
        <v>23571</v>
      </c>
      <c r="C5561" s="7" t="s">
        <v>23539</v>
      </c>
      <c r="D5561" s="8">
        <v>188832000</v>
      </c>
      <c r="E5561" s="8">
        <v>176929000</v>
      </c>
      <c r="F5561" s="7" t="s">
        <v>3</v>
      </c>
      <c r="G5561" s="7" t="s">
        <v>3</v>
      </c>
      <c r="H5561" s="5">
        <v>1.7903766750259249E-3</v>
      </c>
      <c r="I5561" s="5">
        <v>3.2054486384768862E-6</v>
      </c>
    </row>
    <row r="5562" spans="1:9" hidden="1" outlineLevel="1">
      <c r="A5562" s="7" t="s">
        <v>23572</v>
      </c>
      <c r="B5562" s="7" t="s">
        <v>9179</v>
      </c>
      <c r="C5562" s="7" t="s">
        <v>23539</v>
      </c>
      <c r="D5562" s="8">
        <v>509689000</v>
      </c>
      <c r="E5562" s="8">
        <v>747165000</v>
      </c>
      <c r="F5562" s="7" t="s">
        <v>3</v>
      </c>
      <c r="G5562" s="7" t="s">
        <v>3</v>
      </c>
      <c r="H5562" s="5">
        <v>4.8325246627546632E-3</v>
      </c>
      <c r="I5562" s="5">
        <v>2.335329461613207E-5</v>
      </c>
    </row>
    <row r="5563" spans="1:9" hidden="1" outlineLevel="1">
      <c r="A5563" s="7" t="s">
        <v>23573</v>
      </c>
      <c r="B5563" s="7" t="s">
        <v>2262</v>
      </c>
      <c r="C5563" s="7" t="s">
        <v>23539</v>
      </c>
      <c r="D5563" s="8">
        <v>488749000</v>
      </c>
      <c r="E5563" s="8">
        <v>536145000</v>
      </c>
      <c r="F5563" s="7" t="s">
        <v>3</v>
      </c>
      <c r="G5563" s="7" t="s">
        <v>3</v>
      </c>
      <c r="H5563" s="5">
        <v>4.633985815657546E-3</v>
      </c>
      <c r="I5563" s="5">
        <v>2.1473824539715333E-5</v>
      </c>
    </row>
    <row r="5564" spans="1:9" hidden="1" outlineLevel="1">
      <c r="A5564" s="7" t="s">
        <v>23574</v>
      </c>
      <c r="B5564" s="7" t="s">
        <v>23575</v>
      </c>
      <c r="C5564" s="7" t="s">
        <v>23539</v>
      </c>
      <c r="D5564" s="8">
        <v>401000</v>
      </c>
      <c r="E5564" s="8">
        <v>135211000</v>
      </c>
      <c r="F5564" s="7" t="s">
        <v>3</v>
      </c>
      <c r="G5564" s="7" t="s">
        <v>3</v>
      </c>
      <c r="H5564" s="5">
        <v>3.8020094405894969E-6</v>
      </c>
      <c r="I5564" s="5">
        <v>1.4455275786331659E-11</v>
      </c>
    </row>
    <row r="5565" spans="1:9" hidden="1" outlineLevel="1">
      <c r="A5565" s="7" t="s">
        <v>23576</v>
      </c>
      <c r="B5565" s="7" t="s">
        <v>23577</v>
      </c>
      <c r="C5565" s="7" t="s">
        <v>23539</v>
      </c>
      <c r="D5565" s="8">
        <v>247405000</v>
      </c>
      <c r="E5565" s="8">
        <v>345301000</v>
      </c>
      <c r="F5565" s="7" t="s">
        <v>3</v>
      </c>
      <c r="G5565" s="7" t="s">
        <v>3</v>
      </c>
      <c r="H5565" s="5">
        <v>2.3457260490001111E-3</v>
      </c>
      <c r="I5565" s="5">
        <v>5.5024306969576711E-6</v>
      </c>
    </row>
    <row r="5566" spans="1:9" hidden="1" outlineLevel="1">
      <c r="A5566" s="7" t="s">
        <v>23578</v>
      </c>
      <c r="B5566" s="7" t="s">
        <v>23579</v>
      </c>
      <c r="C5566" s="7" t="s">
        <v>23539</v>
      </c>
      <c r="D5566" s="8">
        <v>740055000</v>
      </c>
      <c r="E5566" s="8">
        <v>1098194000</v>
      </c>
      <c r="F5566" s="7" t="s">
        <v>3</v>
      </c>
      <c r="G5566" s="7" t="s">
        <v>3</v>
      </c>
      <c r="H5566" s="5">
        <v>7.0166984951507737E-3</v>
      </c>
      <c r="I5566" s="5">
        <v>4.9234057771851135E-5</v>
      </c>
    </row>
    <row r="5567" spans="1:9" hidden="1" outlineLevel="1">
      <c r="A5567" s="7" t="s">
        <v>23580</v>
      </c>
      <c r="B5567" s="7" t="s">
        <v>23581</v>
      </c>
      <c r="C5567" s="7" t="s">
        <v>23539</v>
      </c>
      <c r="D5567" s="8">
        <v>46483000</v>
      </c>
      <c r="E5567" s="8">
        <v>46412000</v>
      </c>
      <c r="F5567" s="7" t="s">
        <v>3</v>
      </c>
      <c r="G5567" s="7" t="s">
        <v>3</v>
      </c>
      <c r="H5567" s="5">
        <v>4.4072021153845783E-4</v>
      </c>
      <c r="I5567" s="5">
        <v>1.9423430485850303E-7</v>
      </c>
    </row>
    <row r="5568" spans="1:9" hidden="1" outlineLevel="1">
      <c r="A5568" s="7" t="s">
        <v>23582</v>
      </c>
      <c r="B5568" s="7" t="s">
        <v>23583</v>
      </c>
      <c r="C5568" s="7" t="s">
        <v>23539</v>
      </c>
      <c r="D5568" s="8">
        <v>1706000</v>
      </c>
      <c r="E5568" s="8">
        <v>10275000</v>
      </c>
      <c r="F5568" s="7" t="s">
        <v>3</v>
      </c>
      <c r="G5568" s="7" t="s">
        <v>3</v>
      </c>
      <c r="H5568" s="5">
        <v>1.6175132433031626E-5</v>
      </c>
      <c r="I5568" s="5">
        <v>2.6163490922611159E-10</v>
      </c>
    </row>
    <row r="5569" spans="1:9" hidden="1" outlineLevel="1">
      <c r="A5569" s="7" t="s">
        <v>23584</v>
      </c>
      <c r="B5569" s="7" t="s">
        <v>5021</v>
      </c>
      <c r="C5569" s="7" t="s">
        <v>23539</v>
      </c>
      <c r="D5569" s="8">
        <v>9440182000</v>
      </c>
      <c r="E5569" s="8">
        <v>2735406000</v>
      </c>
      <c r="F5569" s="7" t="s">
        <v>3</v>
      </c>
      <c r="G5569" s="7" t="s">
        <v>3</v>
      </c>
      <c r="H5569" s="5">
        <v>8.950538923910982E-2</v>
      </c>
      <c r="I5569" s="5">
        <v>8.011214702844556E-3</v>
      </c>
    </row>
    <row r="5570" spans="1:9" hidden="1" outlineLevel="1">
      <c r="A5570" s="7" t="s">
        <v>23585</v>
      </c>
      <c r="B5570" s="7" t="s">
        <v>23586</v>
      </c>
      <c r="C5570" s="7" t="s">
        <v>23539</v>
      </c>
      <c r="D5570" s="8">
        <v>7388000</v>
      </c>
      <c r="E5570" s="8">
        <v>5912000</v>
      </c>
      <c r="F5570" s="7" t="s">
        <v>3</v>
      </c>
      <c r="G5570" s="7" t="s">
        <v>3</v>
      </c>
      <c r="H5570" s="5">
        <v>7.0047994381733668E-5</v>
      </c>
      <c r="I5570" s="5">
        <v>4.9067215169033914E-9</v>
      </c>
    </row>
    <row r="5571" spans="1:9" hidden="1" outlineLevel="1">
      <c r="A5571" s="7" t="s">
        <v>23587</v>
      </c>
      <c r="B5571" s="7" t="s">
        <v>23588</v>
      </c>
      <c r="C5571" s="7" t="s">
        <v>23539</v>
      </c>
      <c r="D5571" s="8">
        <v>10812000</v>
      </c>
      <c r="E5571" s="8">
        <v>11708000</v>
      </c>
      <c r="F5571" s="7" t="s">
        <v>3</v>
      </c>
      <c r="G5571" s="7" t="s">
        <v>3</v>
      </c>
      <c r="H5571" s="5">
        <v>1.0251203509140558E-4</v>
      </c>
      <c r="I5571" s="5">
        <v>1.0508717338581569E-8</v>
      </c>
    </row>
    <row r="5572" spans="1:9" hidden="1" outlineLevel="1">
      <c r="A5572" s="7" t="s">
        <v>23589</v>
      </c>
      <c r="B5572" s="7" t="s">
        <v>23590</v>
      </c>
      <c r="C5572" s="7" t="s">
        <v>23539</v>
      </c>
      <c r="D5572" s="8">
        <v>8698850</v>
      </c>
      <c r="E5572" s="8">
        <v>6208710</v>
      </c>
      <c r="F5572" s="7" t="s">
        <v>3</v>
      </c>
      <c r="G5572" s="7" t="s">
        <v>3</v>
      </c>
      <c r="H5572" s="5">
        <v>8.2476583097935023E-5</v>
      </c>
      <c r="I5572" s="5">
        <v>6.8023867595105814E-9</v>
      </c>
    </row>
    <row r="5573" spans="1:9" hidden="1" outlineLevel="1">
      <c r="A5573" s="7" t="s">
        <v>23591</v>
      </c>
      <c r="B5573" s="7" t="s">
        <v>23592</v>
      </c>
      <c r="C5573" s="7" t="s">
        <v>23539</v>
      </c>
      <c r="D5573" s="8">
        <v>1374000</v>
      </c>
      <c r="E5573" s="8">
        <v>2291000</v>
      </c>
      <c r="F5573" s="7" t="s">
        <v>3</v>
      </c>
      <c r="G5573" s="7" t="s">
        <v>3</v>
      </c>
      <c r="H5573" s="5">
        <v>1.3027334093191942E-5</v>
      </c>
      <c r="I5573" s="5">
        <v>1.6971143357564111E-10</v>
      </c>
    </row>
    <row r="5574" spans="1:9" hidden="1" outlineLevel="1">
      <c r="A5574" s="7" t="s">
        <v>23593</v>
      </c>
      <c r="B5574" s="7" t="s">
        <v>23594</v>
      </c>
      <c r="C5574" s="7" t="s">
        <v>23539</v>
      </c>
      <c r="D5574" s="8">
        <v>5622000000</v>
      </c>
      <c r="E5574" s="8">
        <v>10207000000</v>
      </c>
      <c r="F5574" s="7" t="s">
        <v>3</v>
      </c>
      <c r="G5574" s="7" t="s">
        <v>3</v>
      </c>
      <c r="H5574" s="5">
        <v>5.3303982730658735E-2</v>
      </c>
      <c r="I5574" s="5">
        <v>2.8413145749503648E-3</v>
      </c>
    </row>
    <row r="5575" spans="1:9" hidden="1" outlineLevel="1">
      <c r="A5575" s="7" t="s">
        <v>23595</v>
      </c>
      <c r="B5575" s="7" t="s">
        <v>104</v>
      </c>
      <c r="C5575" s="7" t="s">
        <v>23539</v>
      </c>
      <c r="D5575" s="8">
        <v>6793200</v>
      </c>
      <c r="E5575" s="8">
        <v>7111800</v>
      </c>
      <c r="F5575" s="7" t="s">
        <v>3</v>
      </c>
      <c r="G5575" s="7" t="s">
        <v>3</v>
      </c>
      <c r="H5575" s="5">
        <v>6.4408505066864265E-5</v>
      </c>
      <c r="I5575" s="5">
        <v>4.1484555249482799E-9</v>
      </c>
    </row>
    <row r="5576" spans="1:9" hidden="1" outlineLevel="1">
      <c r="A5576" s="7" t="s">
        <v>23596</v>
      </c>
      <c r="B5576" s="7" t="s">
        <v>23597</v>
      </c>
      <c r="C5576" s="7" t="s">
        <v>23539</v>
      </c>
      <c r="D5576" s="8">
        <v>74987000</v>
      </c>
      <c r="E5576" s="8">
        <v>58911000</v>
      </c>
      <c r="F5576" s="7" t="s">
        <v>3</v>
      </c>
      <c r="G5576" s="7" t="s">
        <v>3</v>
      </c>
      <c r="H5576" s="5">
        <v>7.1097576539023587E-4</v>
      </c>
      <c r="I5576" s="5">
        <v>5.0548653897223167E-7</v>
      </c>
    </row>
    <row r="5577" spans="1:9" hidden="1" outlineLevel="1">
      <c r="A5577" s="7" t="s">
        <v>23598</v>
      </c>
      <c r="B5577" s="7" t="s">
        <v>2778</v>
      </c>
      <c r="C5577" s="7" t="s">
        <v>23539</v>
      </c>
      <c r="D5577" s="8">
        <v>9675000000</v>
      </c>
      <c r="E5577" s="8">
        <v>17713000000</v>
      </c>
      <c r="F5577" s="7" t="s">
        <v>3</v>
      </c>
      <c r="G5577" s="7" t="s">
        <v>3</v>
      </c>
      <c r="H5577" s="5">
        <v>9.173177390948474E-2</v>
      </c>
      <c r="I5577" s="5">
        <v>8.4147183445808255E-3</v>
      </c>
    </row>
    <row r="5578" spans="1:9" hidden="1" outlineLevel="1">
      <c r="A5578" s="7" t="s">
        <v>23599</v>
      </c>
      <c r="B5578" s="7" t="s">
        <v>12508</v>
      </c>
      <c r="C5578" s="7" t="s">
        <v>23539</v>
      </c>
      <c r="D5578" s="8">
        <v>1839832000</v>
      </c>
      <c r="E5578" s="8">
        <v>3977255000</v>
      </c>
      <c r="F5578" s="7" t="s">
        <v>3</v>
      </c>
      <c r="G5578" s="7" t="s">
        <v>3</v>
      </c>
      <c r="H5578" s="5">
        <v>1.7444036491517843E-2</v>
      </c>
      <c r="I5578" s="5">
        <v>3.0429440911740617E-4</v>
      </c>
    </row>
    <row r="5579" spans="1:9" hidden="1" outlineLevel="1">
      <c r="A5579" s="7" t="s">
        <v>23600</v>
      </c>
      <c r="B5579" s="7" t="s">
        <v>23601</v>
      </c>
      <c r="C5579" s="7" t="s">
        <v>23539</v>
      </c>
      <c r="D5579" s="8">
        <v>3651180</v>
      </c>
      <c r="E5579" s="8">
        <v>1836460</v>
      </c>
      <c r="F5579" s="7" t="s">
        <v>3</v>
      </c>
      <c r="G5579" s="7" t="s">
        <v>3</v>
      </c>
      <c r="H5579" s="5">
        <v>3.4618007055589924E-5</v>
      </c>
      <c r="I5579" s="5">
        <v>1.1984064125008738E-9</v>
      </c>
    </row>
    <row r="5580" spans="1:9" hidden="1" outlineLevel="1">
      <c r="A5580" s="7" t="s">
        <v>23602</v>
      </c>
      <c r="B5580" s="7" t="s">
        <v>23603</v>
      </c>
      <c r="C5580" s="7" t="s">
        <v>23539</v>
      </c>
      <c r="D5580" s="8">
        <v>41278000</v>
      </c>
      <c r="E5580" s="8">
        <v>81076000</v>
      </c>
      <c r="F5580" s="7" t="s">
        <v>3</v>
      </c>
      <c r="G5580" s="7" t="s">
        <v>3</v>
      </c>
      <c r="H5580" s="5">
        <v>3.9136993937320013E-4</v>
      </c>
      <c r="I5580" s="5">
        <v>1.5317042944498234E-7</v>
      </c>
    </row>
    <row r="5581" spans="1:9" hidden="1" outlineLevel="1">
      <c r="A5581" s="7" t="s">
        <v>23604</v>
      </c>
      <c r="B5581" s="7" t="s">
        <v>23605</v>
      </c>
      <c r="C5581" s="7" t="s">
        <v>23539</v>
      </c>
      <c r="D5581" s="8">
        <v>89837000</v>
      </c>
      <c r="E5581" s="8">
        <v>96844000</v>
      </c>
      <c r="F5581" s="7" t="s">
        <v>3</v>
      </c>
      <c r="G5581" s="7" t="s">
        <v>3</v>
      </c>
      <c r="H5581" s="5">
        <v>8.5177337185595673E-4</v>
      </c>
      <c r="I5581" s="5">
        <v>7.2551787700286596E-7</v>
      </c>
    </row>
    <row r="5582" spans="1:9" hidden="1" outlineLevel="1">
      <c r="A5582" s="7" t="s">
        <v>23606</v>
      </c>
      <c r="B5582" s="7" t="s">
        <v>23607</v>
      </c>
      <c r="C5582" s="7" t="s">
        <v>23539</v>
      </c>
      <c r="D5582" s="8">
        <v>1421400000</v>
      </c>
      <c r="E5582" s="8">
        <v>1670900000</v>
      </c>
      <c r="F5582" s="7" t="s">
        <v>3</v>
      </c>
      <c r="G5582" s="7" t="s">
        <v>3</v>
      </c>
      <c r="H5582" s="5">
        <v>1.3476748675446161E-2</v>
      </c>
      <c r="I5582" s="5">
        <v>1.8162275486113987E-4</v>
      </c>
    </row>
    <row r="5583" spans="1:9" hidden="1" outlineLevel="1">
      <c r="A5583" s="7" t="s">
        <v>23608</v>
      </c>
      <c r="B5583" s="7" t="s">
        <v>23609</v>
      </c>
      <c r="C5583" s="7" t="s">
        <v>23539</v>
      </c>
      <c r="D5583" s="8">
        <v>6402000</v>
      </c>
      <c r="E5583" s="8">
        <v>4285000</v>
      </c>
      <c r="F5583" s="7" t="s">
        <v>3</v>
      </c>
      <c r="G5583" s="7" t="s">
        <v>3</v>
      </c>
      <c r="H5583" s="5">
        <v>6.0699412565221843E-5</v>
      </c>
      <c r="I5583" s="5">
        <v>3.6844186857630115E-9</v>
      </c>
    </row>
    <row r="5584" spans="1:9" hidden="1" outlineLevel="1">
      <c r="A5584" s="7" t="s">
        <v>23610</v>
      </c>
      <c r="B5584" s="7" t="s">
        <v>23611</v>
      </c>
      <c r="C5584" s="7" t="s">
        <v>23539</v>
      </c>
      <c r="D5584" s="8">
        <v>4063715000</v>
      </c>
      <c r="E5584" s="8">
        <v>2864677000</v>
      </c>
      <c r="F5584" s="7" t="s">
        <v>3</v>
      </c>
      <c r="G5584" s="7" t="s">
        <v>3</v>
      </c>
      <c r="H5584" s="5">
        <v>3.8529383525848247E-2</v>
      </c>
      <c r="I5584" s="5">
        <v>1.4845133948819063E-3</v>
      </c>
    </row>
    <row r="5585" spans="1:9" hidden="1" outlineLevel="1">
      <c r="A5585" s="7" t="s">
        <v>23612</v>
      </c>
      <c r="B5585" s="7" t="s">
        <v>23613</v>
      </c>
      <c r="C5585" s="7" t="s">
        <v>23539</v>
      </c>
      <c r="D5585" s="8">
        <v>862370</v>
      </c>
      <c r="E5585" s="8">
        <v>1068110</v>
      </c>
      <c r="F5585" s="7" t="s">
        <v>3</v>
      </c>
      <c r="G5585" s="7" t="s">
        <v>3</v>
      </c>
      <c r="H5585" s="5">
        <v>8.176406187733577E-6</v>
      </c>
      <c r="I5585" s="5">
        <v>6.6853618146807926E-11</v>
      </c>
    </row>
    <row r="5586" spans="1:9" hidden="1" outlineLevel="1">
      <c r="A5586" s="7" t="s">
        <v>23614</v>
      </c>
      <c r="B5586" s="7" t="s">
        <v>23615</v>
      </c>
      <c r="C5586" s="7" t="s">
        <v>23539</v>
      </c>
      <c r="D5586" s="8">
        <v>41420</v>
      </c>
      <c r="E5586" s="8">
        <v>686130</v>
      </c>
      <c r="F5586" s="7" t="s">
        <v>3</v>
      </c>
      <c r="G5586" s="7" t="s">
        <v>3</v>
      </c>
      <c r="H5586" s="5">
        <v>3.9271628685590267E-7</v>
      </c>
      <c r="I5586" s="5">
        <v>1.5422608196188762E-13</v>
      </c>
    </row>
    <row r="5587" spans="1:9" hidden="1" outlineLevel="1">
      <c r="A5587" s="7" t="s">
        <v>23616</v>
      </c>
      <c r="B5587" s="7" t="s">
        <v>23617</v>
      </c>
      <c r="C5587" s="7" t="s">
        <v>23539</v>
      </c>
      <c r="D5587" s="8">
        <v>427000</v>
      </c>
      <c r="E5587" s="8">
        <v>13545000</v>
      </c>
      <c r="F5587" s="7" t="s">
        <v>3</v>
      </c>
      <c r="G5587" s="7" t="s">
        <v>3</v>
      </c>
      <c r="H5587" s="5">
        <v>4.0485237684082674E-6</v>
      </c>
      <c r="I5587" s="5">
        <v>1.6390544703366679E-11</v>
      </c>
    </row>
    <row r="5588" spans="1:9" hidden="1" outlineLevel="1">
      <c r="A5588" s="7" t="s">
        <v>23618</v>
      </c>
      <c r="B5588" s="7" t="s">
        <v>23619</v>
      </c>
      <c r="C5588" s="7" t="s">
        <v>23539</v>
      </c>
      <c r="D5588" s="8">
        <v>0</v>
      </c>
      <c r="E5588" s="8">
        <v>3542000</v>
      </c>
      <c r="F5588" s="7" t="s">
        <v>3</v>
      </c>
      <c r="G5588" s="7" t="s">
        <v>3</v>
      </c>
      <c r="H5588" s="5">
        <v>0</v>
      </c>
      <c r="I5588" s="5">
        <v>0</v>
      </c>
    </row>
    <row r="5589" spans="1:9" hidden="1" outlineLevel="1">
      <c r="A5589" s="7" t="s">
        <v>23620</v>
      </c>
      <c r="B5589" s="7" t="s">
        <v>23621</v>
      </c>
      <c r="C5589" s="7" t="s">
        <v>23539</v>
      </c>
      <c r="D5589" s="8">
        <v>3749000</v>
      </c>
      <c r="E5589" s="8">
        <v>6374000</v>
      </c>
      <c r="F5589" s="7" t="s">
        <v>3</v>
      </c>
      <c r="G5589" s="7" t="s">
        <v>3</v>
      </c>
      <c r="H5589" s="5">
        <v>3.5545469807406546E-5</v>
      </c>
      <c r="I5589" s="5">
        <v>1.2634804238292503E-9</v>
      </c>
    </row>
    <row r="5590" spans="1:9" hidden="1" outlineLevel="1">
      <c r="A5590" s="7" t="s">
        <v>23622</v>
      </c>
      <c r="B5590" s="7" t="s">
        <v>23623</v>
      </c>
      <c r="C5590" s="7" t="s">
        <v>23539</v>
      </c>
      <c r="D5590" s="8">
        <v>2211090</v>
      </c>
      <c r="E5590" s="8">
        <v>1731800</v>
      </c>
      <c r="F5590" s="7" t="s">
        <v>3</v>
      </c>
      <c r="G5590" s="7" t="s">
        <v>3</v>
      </c>
      <c r="H5590" s="5">
        <v>2.0964052503723267E-5</v>
      </c>
      <c r="I5590" s="5">
        <v>4.3949149737886576E-10</v>
      </c>
    </row>
    <row r="5591" spans="1:9" hidden="1" outlineLevel="1">
      <c r="A5591" s="7" t="s">
        <v>23624</v>
      </c>
      <c r="B5591" s="7" t="s">
        <v>23625</v>
      </c>
      <c r="C5591" s="7" t="s">
        <v>23539</v>
      </c>
      <c r="D5591" s="8">
        <v>3220</v>
      </c>
      <c r="E5591" s="8">
        <v>325690</v>
      </c>
      <c r="F5591" s="7" t="s">
        <v>3</v>
      </c>
      <c r="G5591" s="7" t="s">
        <v>3</v>
      </c>
      <c r="H5591" s="5">
        <v>3.0529851368324639E-8</v>
      </c>
      <c r="I5591" s="5">
        <v>9.320718245719939E-16</v>
      </c>
    </row>
    <row r="5592" spans="1:9" hidden="1" outlineLevel="1">
      <c r="A5592" s="7" t="s">
        <v>23626</v>
      </c>
      <c r="B5592" s="7" t="s">
        <v>23627</v>
      </c>
      <c r="C5592" s="7" t="s">
        <v>23539</v>
      </c>
      <c r="D5592" s="8">
        <v>7073460</v>
      </c>
      <c r="E5592" s="8">
        <v>14716220</v>
      </c>
      <c r="F5592" s="7" t="s">
        <v>3</v>
      </c>
      <c r="G5592" s="7" t="s">
        <v>3</v>
      </c>
      <c r="H5592" s="5">
        <v>6.70657398943446E-5</v>
      </c>
      <c r="I5592" s="5">
        <v>4.4978134675758849E-9</v>
      </c>
    </row>
    <row r="5593" spans="1:9" hidden="1" outlineLevel="1">
      <c r="A5593" s="7" t="s">
        <v>23628</v>
      </c>
      <c r="B5593" s="7" t="s">
        <v>23629</v>
      </c>
      <c r="C5593" s="7" t="s">
        <v>23539</v>
      </c>
      <c r="D5593" s="8">
        <v>11834120</v>
      </c>
      <c r="E5593" s="8">
        <v>10692760</v>
      </c>
      <c r="F5593" s="7" t="s">
        <v>3</v>
      </c>
      <c r="G5593" s="7" t="s">
        <v>3</v>
      </c>
      <c r="H5593" s="5">
        <v>1.1220308219717949E-4</v>
      </c>
      <c r="I5593" s="5">
        <v>1.2589531654547018E-8</v>
      </c>
    </row>
    <row r="5594" spans="1:9" hidden="1" outlineLevel="1">
      <c r="A5594" s="7" t="s">
        <v>23630</v>
      </c>
      <c r="B5594" s="7" t="s">
        <v>1855</v>
      </c>
      <c r="C5594" s="7" t="s">
        <v>23539</v>
      </c>
      <c r="D5594" s="8">
        <v>309260000</v>
      </c>
      <c r="E5594" s="8">
        <v>541102000</v>
      </c>
      <c r="F5594" s="7" t="s">
        <v>3</v>
      </c>
      <c r="G5594" s="7" t="s">
        <v>3</v>
      </c>
      <c r="H5594" s="5">
        <v>2.9321931162012665E-3</v>
      </c>
      <c r="I5594" s="5">
        <v>8.5977564706980948E-6</v>
      </c>
    </row>
    <row r="5595" spans="1:9" hidden="1" outlineLevel="1">
      <c r="A5595" s="7" t="s">
        <v>23631</v>
      </c>
      <c r="B5595" s="7" t="s">
        <v>23632</v>
      </c>
      <c r="C5595" s="7" t="s">
        <v>23539</v>
      </c>
      <c r="D5595" s="8">
        <v>14689000</v>
      </c>
      <c r="E5595" s="8">
        <v>81768000</v>
      </c>
      <c r="F5595" s="7" t="s">
        <v>3</v>
      </c>
      <c r="G5595" s="7" t="s">
        <v>3</v>
      </c>
      <c r="H5595" s="5">
        <v>1.3927111389730454E-4</v>
      </c>
      <c r="I5595" s="5">
        <v>1.9396443166195973E-8</v>
      </c>
    </row>
    <row r="5596" spans="1:9" hidden="1" outlineLevel="1">
      <c r="A5596" s="7" t="s">
        <v>23633</v>
      </c>
      <c r="B5596" s="7" t="s">
        <v>23634</v>
      </c>
      <c r="C5596" s="7" t="s">
        <v>23539</v>
      </c>
      <c r="D5596" s="8">
        <v>0</v>
      </c>
      <c r="E5596" s="8">
        <v>402000</v>
      </c>
      <c r="F5596" s="7" t="s">
        <v>3</v>
      </c>
      <c r="G5596" s="7" t="s">
        <v>3</v>
      </c>
      <c r="H5596" s="5">
        <v>0</v>
      </c>
      <c r="I5596" s="5">
        <v>0</v>
      </c>
    </row>
    <row r="5597" spans="1:9" hidden="1" outlineLevel="1">
      <c r="A5597" s="7" t="s">
        <v>23635</v>
      </c>
      <c r="B5597" s="7" t="s">
        <v>23636</v>
      </c>
      <c r="C5597" s="7" t="s">
        <v>23539</v>
      </c>
      <c r="D5597" s="8">
        <v>248373000</v>
      </c>
      <c r="E5597" s="8">
        <v>261040000</v>
      </c>
      <c r="F5597" s="7" t="s">
        <v>3</v>
      </c>
      <c r="G5597" s="7" t="s">
        <v>3</v>
      </c>
      <c r="H5597" s="5">
        <v>2.3549039670512097E-3</v>
      </c>
      <c r="I5597" s="5">
        <v>5.5455726940335249E-6</v>
      </c>
    </row>
    <row r="5598" spans="1:9" hidden="1" outlineLevel="1">
      <c r="A5598" s="7" t="s">
        <v>23637</v>
      </c>
      <c r="B5598" s="7" t="s">
        <v>7079</v>
      </c>
      <c r="C5598" s="7" t="s">
        <v>23539</v>
      </c>
      <c r="D5598" s="8">
        <v>144641000</v>
      </c>
      <c r="E5598" s="8">
        <v>176157000</v>
      </c>
      <c r="F5598" s="7" t="s">
        <v>3</v>
      </c>
      <c r="G5598" s="7" t="s">
        <v>3</v>
      </c>
      <c r="H5598" s="5">
        <v>1.3713876496167217E-3</v>
      </c>
      <c r="I5598" s="5">
        <v>1.8807040855212763E-6</v>
      </c>
    </row>
    <row r="5599" spans="1:9" hidden="1" outlineLevel="1">
      <c r="A5599" s="7" t="s">
        <v>23638</v>
      </c>
      <c r="B5599" s="7" t="s">
        <v>23639</v>
      </c>
      <c r="C5599" s="7" t="s">
        <v>23539</v>
      </c>
      <c r="D5599" s="8">
        <v>2051000</v>
      </c>
      <c r="E5599" s="8">
        <v>1000000</v>
      </c>
      <c r="F5599" s="7" t="s">
        <v>3</v>
      </c>
      <c r="G5599" s="7" t="s">
        <v>3</v>
      </c>
      <c r="H5599" s="5">
        <v>1.9446187936780694E-5</v>
      </c>
      <c r="I5599" s="5">
        <v>3.7815422527259498E-10</v>
      </c>
    </row>
    <row r="5600" spans="1:9" hidden="1" outlineLevel="1">
      <c r="A5600" s="7" t="s">
        <v>23640</v>
      </c>
      <c r="B5600" s="7" t="s">
        <v>23641</v>
      </c>
      <c r="C5600" s="7" t="s">
        <v>23539</v>
      </c>
      <c r="D5600" s="8">
        <v>1622252000</v>
      </c>
      <c r="E5600" s="8">
        <v>1887162000</v>
      </c>
      <c r="F5600" s="7" t="s">
        <v>3</v>
      </c>
      <c r="G5600" s="7" t="s">
        <v>3</v>
      </c>
      <c r="H5600" s="5">
        <v>1.5381090820486764E-2</v>
      </c>
      <c r="I5600" s="5">
        <v>2.3657795482806218E-4</v>
      </c>
    </row>
    <row r="5601" spans="1:9" hidden="1" outlineLevel="1">
      <c r="A5601" s="7" t="s">
        <v>23642</v>
      </c>
      <c r="B5601" s="7" t="s">
        <v>23643</v>
      </c>
      <c r="C5601" s="7" t="s">
        <v>23539</v>
      </c>
      <c r="D5601" s="8">
        <v>1623770</v>
      </c>
      <c r="E5601" s="8">
        <v>1695100</v>
      </c>
      <c r="F5601" s="7" t="s">
        <v>3</v>
      </c>
      <c r="G5601" s="7" t="s">
        <v>3</v>
      </c>
      <c r="H5601" s="5">
        <v>1.539548346470326E-5</v>
      </c>
      <c r="I5601" s="5">
        <v>2.3702091111195149E-10</v>
      </c>
    </row>
    <row r="5602" spans="1:9" hidden="1" outlineLevel="1">
      <c r="A5602" s="7" t="s">
        <v>23644</v>
      </c>
      <c r="B5602" s="7" t="s">
        <v>23645</v>
      </c>
      <c r="C5602" s="7" t="s">
        <v>23539</v>
      </c>
      <c r="D5602" s="8">
        <v>1117000</v>
      </c>
      <c r="E5602" s="8">
        <v>6277000</v>
      </c>
      <c r="F5602" s="7" t="s">
        <v>3</v>
      </c>
      <c r="G5602" s="7" t="s">
        <v>3</v>
      </c>
      <c r="H5602" s="5">
        <v>1.0590634775906404E-5</v>
      </c>
      <c r="I5602" s="5">
        <v>1.1216154495663809E-10</v>
      </c>
    </row>
    <row r="5603" spans="1:9" hidden="1" outlineLevel="1">
      <c r="A5603" s="7" t="s">
        <v>23646</v>
      </c>
      <c r="B5603" s="7" t="s">
        <v>23647</v>
      </c>
      <c r="C5603" s="7" t="s">
        <v>23539</v>
      </c>
      <c r="D5603" s="8">
        <v>0</v>
      </c>
      <c r="E5603" s="8">
        <v>12059000</v>
      </c>
      <c r="F5603" s="7" t="s">
        <v>3</v>
      </c>
      <c r="G5603" s="7" t="s">
        <v>3</v>
      </c>
      <c r="H5603" s="5">
        <v>0</v>
      </c>
      <c r="I5603" s="5">
        <v>0</v>
      </c>
    </row>
    <row r="5604" spans="1:9" hidden="1" outlineLevel="1">
      <c r="A5604" s="7" t="s">
        <v>23648</v>
      </c>
      <c r="B5604" s="7" t="s">
        <v>23649</v>
      </c>
      <c r="C5604" s="7" t="s">
        <v>23539</v>
      </c>
      <c r="D5604" s="8">
        <v>928305000</v>
      </c>
      <c r="E5604" s="8">
        <v>1578625000</v>
      </c>
      <c r="F5604" s="7" t="s">
        <v>3</v>
      </c>
      <c r="G5604" s="7" t="s">
        <v>3</v>
      </c>
      <c r="H5604" s="5">
        <v>8.8015570417616772E-3</v>
      </c>
      <c r="I5604" s="5">
        <v>7.7467406359384573E-5</v>
      </c>
    </row>
    <row r="5605" spans="1:9" hidden="1" outlineLevel="1">
      <c r="A5605" s="7" t="s">
        <v>23650</v>
      </c>
      <c r="B5605" s="7" t="s">
        <v>23651</v>
      </c>
      <c r="C5605" s="7" t="s">
        <v>23539</v>
      </c>
      <c r="D5605" s="8">
        <v>27681000</v>
      </c>
      <c r="E5605" s="8">
        <v>24833000</v>
      </c>
      <c r="F5605" s="7" t="s">
        <v>3</v>
      </c>
      <c r="G5605" s="7" t="s">
        <v>3</v>
      </c>
      <c r="H5605" s="5">
        <v>2.6245242724428394E-4</v>
      </c>
      <c r="I5605" s="5">
        <v>6.8881276566416148E-8</v>
      </c>
    </row>
    <row r="5606" spans="1:9" hidden="1" outlineLevel="1">
      <c r="A5606" s="7" t="s">
        <v>23652</v>
      </c>
      <c r="B5606" s="7" t="s">
        <v>23653</v>
      </c>
      <c r="C5606" s="7" t="s">
        <v>23539</v>
      </c>
      <c r="D5606" s="8">
        <v>42309000</v>
      </c>
      <c r="E5606" s="8">
        <v>26377000</v>
      </c>
      <c r="F5606" s="7" t="s">
        <v>3</v>
      </c>
      <c r="G5606" s="7" t="s">
        <v>3</v>
      </c>
      <c r="H5606" s="5">
        <v>4.0114518060324443E-4</v>
      </c>
      <c r="I5606" s="5">
        <v>1.609174559212096E-7</v>
      </c>
    </row>
    <row r="5607" spans="1:9" hidden="1" outlineLevel="1">
      <c r="A5607" s="7" t="s">
        <v>23654</v>
      </c>
      <c r="B5607" s="7" t="s">
        <v>23655</v>
      </c>
      <c r="C5607" s="7" t="s">
        <v>23539</v>
      </c>
      <c r="D5607" s="8">
        <v>147588000</v>
      </c>
      <c r="E5607" s="8">
        <v>248209000</v>
      </c>
      <c r="F5607" s="7" t="s">
        <v>3</v>
      </c>
      <c r="G5607" s="7" t="s">
        <v>3</v>
      </c>
      <c r="H5607" s="5">
        <v>1.3993291005429493E-3</v>
      </c>
      <c r="I5607" s="5">
        <v>1.9581219316263398E-6</v>
      </c>
    </row>
    <row r="5608" spans="1:9" hidden="1" outlineLevel="1">
      <c r="A5608" s="7" t="s">
        <v>23656</v>
      </c>
      <c r="B5608" s="7" t="s">
        <v>23657</v>
      </c>
      <c r="C5608" s="7" t="s">
        <v>23539</v>
      </c>
      <c r="D5608" s="8"/>
      <c r="E5608" s="8"/>
      <c r="F5608" s="7" t="s">
        <v>3</v>
      </c>
      <c r="G5608" s="7" t="s">
        <v>3</v>
      </c>
      <c r="H5608" s="5">
        <v>0</v>
      </c>
      <c r="I5608" s="5">
        <v>0</v>
      </c>
    </row>
    <row r="5609" spans="1:9" hidden="1" outlineLevel="1">
      <c r="A5609" s="7" t="s">
        <v>23658</v>
      </c>
      <c r="B5609" s="7" t="s">
        <v>23659</v>
      </c>
      <c r="C5609" s="7" t="s">
        <v>23539</v>
      </c>
      <c r="D5609" s="8">
        <v>33772000</v>
      </c>
      <c r="E5609" s="8">
        <v>28211000</v>
      </c>
      <c r="F5609" s="7" t="s">
        <v>3</v>
      </c>
      <c r="G5609" s="7" t="s">
        <v>3</v>
      </c>
      <c r="H5609" s="5">
        <v>3.2020314919598128E-4</v>
      </c>
      <c r="I5609" s="5">
        <v>1.0253005675502384E-7</v>
      </c>
    </row>
    <row r="5610" spans="1:9" hidden="1" outlineLevel="1">
      <c r="A5610" s="7" t="s">
        <v>23660</v>
      </c>
      <c r="B5610" s="7" t="s">
        <v>23661</v>
      </c>
      <c r="C5610" s="7" t="s">
        <v>23539</v>
      </c>
      <c r="D5610" s="8">
        <v>3482000</v>
      </c>
      <c r="E5610" s="8">
        <v>2009000</v>
      </c>
      <c r="F5610" s="7" t="s">
        <v>3</v>
      </c>
      <c r="G5610" s="7" t="s">
        <v>3</v>
      </c>
      <c r="H5610" s="5">
        <v>3.3013957287113786E-5</v>
      </c>
      <c r="I5610" s="5">
        <v>1.0899213757553734E-9</v>
      </c>
    </row>
    <row r="5611" spans="1:9" hidden="1" outlineLevel="1">
      <c r="A5611" s="7" t="s">
        <v>23662</v>
      </c>
      <c r="B5611" s="7" t="s">
        <v>23663</v>
      </c>
      <c r="C5611" s="7" t="s">
        <v>23539</v>
      </c>
      <c r="D5611" s="8">
        <v>1000</v>
      </c>
      <c r="E5611" s="8">
        <v>1179000</v>
      </c>
      <c r="F5611" s="7" t="s">
        <v>3</v>
      </c>
      <c r="G5611" s="7" t="s">
        <v>3</v>
      </c>
      <c r="H5611" s="5">
        <v>9.481320300721937E-9</v>
      </c>
      <c r="I5611" s="5">
        <v>8.9895434644881925E-17</v>
      </c>
    </row>
    <row r="5612" spans="1:9" hidden="1" outlineLevel="1">
      <c r="A5612" s="7" t="s">
        <v>23664</v>
      </c>
      <c r="B5612" s="7" t="s">
        <v>23665</v>
      </c>
      <c r="C5612" s="7" t="s">
        <v>23539</v>
      </c>
      <c r="D5612" s="8">
        <v>10371390000</v>
      </c>
      <c r="E5612" s="8">
        <v>6138807000</v>
      </c>
      <c r="F5612" s="7" t="s">
        <v>3</v>
      </c>
      <c r="G5612" s="7" t="s">
        <v>3</v>
      </c>
      <c r="H5612" s="5">
        <v>9.8334470553704492E-2</v>
      </c>
      <c r="I5612" s="5">
        <v>9.6696680990773758E-3</v>
      </c>
    </row>
    <row r="5613" spans="1:9" hidden="1" outlineLevel="1">
      <c r="A5613" s="7" t="s">
        <v>23666</v>
      </c>
      <c r="B5613" s="7" t="s">
        <v>6386</v>
      </c>
      <c r="C5613" s="7" t="s">
        <v>23539</v>
      </c>
      <c r="D5613" s="8">
        <v>298027000</v>
      </c>
      <c r="E5613" s="8">
        <v>892676000</v>
      </c>
      <c r="F5613" s="7" t="s">
        <v>3</v>
      </c>
      <c r="G5613" s="7" t="s">
        <v>3</v>
      </c>
      <c r="H5613" s="5">
        <v>2.825689445263257E-3</v>
      </c>
      <c r="I5613" s="5">
        <v>7.9845208410721724E-6</v>
      </c>
    </row>
    <row r="5614" spans="1:9" hidden="1" outlineLevel="1">
      <c r="A5614" s="7" t="s">
        <v>23667</v>
      </c>
      <c r="B5614" s="7" t="s">
        <v>23668</v>
      </c>
      <c r="C5614" s="7" t="s">
        <v>23539</v>
      </c>
      <c r="D5614" s="8">
        <v>1374740</v>
      </c>
      <c r="E5614" s="8">
        <v>1744130</v>
      </c>
      <c r="F5614" s="7" t="s">
        <v>3</v>
      </c>
      <c r="G5614" s="7" t="s">
        <v>3</v>
      </c>
      <c r="H5614" s="5">
        <v>1.3034350270214476E-5</v>
      </c>
      <c r="I5614" s="5">
        <v>1.6989428696664019E-10</v>
      </c>
    </row>
    <row r="5615" spans="1:9" hidden="1" outlineLevel="1">
      <c r="A5615" s="7" t="s">
        <v>23669</v>
      </c>
      <c r="B5615" s="7" t="s">
        <v>23670</v>
      </c>
      <c r="C5615" s="7" t="s">
        <v>23539</v>
      </c>
      <c r="D5615" s="8">
        <v>2410000</v>
      </c>
      <c r="E5615" s="8">
        <v>793000</v>
      </c>
      <c r="F5615" s="7" t="s">
        <v>3</v>
      </c>
      <c r="G5615" s="7" t="s">
        <v>3</v>
      </c>
      <c r="H5615" s="5">
        <v>2.284998192473987E-5</v>
      </c>
      <c r="I5615" s="5">
        <v>5.221216739609388E-10</v>
      </c>
    </row>
    <row r="5616" spans="1:9" hidden="1" outlineLevel="1">
      <c r="A5616" s="7" t="s">
        <v>23671</v>
      </c>
      <c r="B5616" s="7" t="s">
        <v>23672</v>
      </c>
      <c r="C5616" s="7" t="s">
        <v>23539</v>
      </c>
      <c r="D5616" s="8">
        <v>20831010</v>
      </c>
      <c r="E5616" s="8">
        <v>10697550</v>
      </c>
      <c r="F5616" s="7" t="s">
        <v>3</v>
      </c>
      <c r="G5616" s="7" t="s">
        <v>3</v>
      </c>
      <c r="H5616" s="5">
        <v>1.9750547799754169E-4</v>
      </c>
      <c r="I5616" s="5">
        <v>3.900841383903743E-8</v>
      </c>
    </row>
    <row r="5617" spans="1:9" hidden="1" outlineLevel="1">
      <c r="A5617" s="7" t="s">
        <v>23673</v>
      </c>
      <c r="B5617" s="7" t="s">
        <v>23674</v>
      </c>
      <c r="C5617" s="7" t="s">
        <v>23539</v>
      </c>
      <c r="D5617" s="8">
        <v>36416000</v>
      </c>
      <c r="E5617" s="8">
        <v>81776000</v>
      </c>
      <c r="F5617" s="7" t="s">
        <v>3</v>
      </c>
      <c r="G5617" s="7" t="s">
        <v>3</v>
      </c>
      <c r="H5617" s="5">
        <v>3.4527176007109007E-4</v>
      </c>
      <c r="I5617" s="5">
        <v>1.192125883025884E-7</v>
      </c>
    </row>
    <row r="5618" spans="1:9" hidden="1" outlineLevel="1">
      <c r="A5618" s="7" t="s">
        <v>23675</v>
      </c>
      <c r="B5618" s="7" t="s">
        <v>23676</v>
      </c>
      <c r="C5618" s="7" t="s">
        <v>23539</v>
      </c>
      <c r="D5618" s="8"/>
      <c r="E5618" s="8"/>
      <c r="F5618" s="7" t="s">
        <v>3</v>
      </c>
      <c r="G5618" s="7" t="s">
        <v>3</v>
      </c>
      <c r="H5618" s="5">
        <v>0</v>
      </c>
      <c r="I5618" s="5">
        <v>0</v>
      </c>
    </row>
    <row r="5619" spans="1:9" hidden="1" outlineLevel="1">
      <c r="A5619" s="7" t="s">
        <v>23677</v>
      </c>
      <c r="B5619" s="7" t="s">
        <v>23678</v>
      </c>
      <c r="C5619" s="7" t="s">
        <v>23539</v>
      </c>
      <c r="D5619" s="8">
        <v>10333090</v>
      </c>
      <c r="E5619" s="8">
        <v>17477430</v>
      </c>
      <c r="F5619" s="7" t="s">
        <v>3</v>
      </c>
      <c r="G5619" s="7" t="s">
        <v>3</v>
      </c>
      <c r="H5619" s="5">
        <v>9.7971335986186844E-5</v>
      </c>
      <c r="I5619" s="5">
        <v>9.5983826749183094E-9</v>
      </c>
    </row>
    <row r="5620" spans="1:9" hidden="1" outlineLevel="1">
      <c r="A5620" s="7" t="s">
        <v>23679</v>
      </c>
      <c r="B5620" s="7" t="s">
        <v>23680</v>
      </c>
      <c r="C5620" s="7" t="s">
        <v>23539</v>
      </c>
      <c r="D5620" s="8">
        <v>0</v>
      </c>
      <c r="E5620" s="8">
        <v>0</v>
      </c>
      <c r="F5620" s="7" t="s">
        <v>3</v>
      </c>
      <c r="G5620" s="7" t="s">
        <v>3</v>
      </c>
      <c r="H5620" s="5">
        <v>0</v>
      </c>
      <c r="I5620" s="5">
        <v>0</v>
      </c>
    </row>
    <row r="5621" spans="1:9" hidden="1" outlineLevel="1">
      <c r="A5621" s="7" t="s">
        <v>23681</v>
      </c>
      <c r="B5621" s="7" t="s">
        <v>23682</v>
      </c>
      <c r="C5621" s="7" t="s">
        <v>23539</v>
      </c>
      <c r="D5621" s="8">
        <v>10546640</v>
      </c>
      <c r="E5621" s="8">
        <v>6210740</v>
      </c>
      <c r="F5621" s="7" t="s">
        <v>3</v>
      </c>
      <c r="G5621" s="7" t="s">
        <v>3</v>
      </c>
      <c r="H5621" s="5">
        <v>9.9996071936406006E-5</v>
      </c>
      <c r="I5621" s="5">
        <v>9.9992144027108855E-9</v>
      </c>
    </row>
    <row r="5622" spans="1:9" hidden="1" outlineLevel="1">
      <c r="A5622" s="7" t="s">
        <v>23683</v>
      </c>
      <c r="B5622" s="7" t="s">
        <v>23684</v>
      </c>
      <c r="C5622" s="7" t="s">
        <v>23539</v>
      </c>
      <c r="D5622" s="8">
        <v>16660000</v>
      </c>
      <c r="E5622" s="8">
        <v>250214000</v>
      </c>
      <c r="F5622" s="7" t="s">
        <v>3</v>
      </c>
      <c r="G5622" s="7" t="s">
        <v>3</v>
      </c>
      <c r="H5622" s="5">
        <v>1.5795879621002747E-4</v>
      </c>
      <c r="I5622" s="5">
        <v>2.4950981300120989E-8</v>
      </c>
    </row>
    <row r="5623" spans="1:9" hidden="1" outlineLevel="1">
      <c r="A5623" s="7" t="s">
        <v>23685</v>
      </c>
      <c r="B5623" s="7" t="s">
        <v>23686</v>
      </c>
      <c r="C5623" s="7" t="s">
        <v>23539</v>
      </c>
      <c r="D5623" s="8"/>
      <c r="E5623" s="8"/>
      <c r="F5623" s="7" t="s">
        <v>3</v>
      </c>
      <c r="G5623" s="7" t="s">
        <v>3</v>
      </c>
      <c r="H5623" s="5">
        <v>0</v>
      </c>
      <c r="I5623" s="5">
        <v>0</v>
      </c>
    </row>
    <row r="5624" spans="1:9" hidden="1" outlineLevel="1">
      <c r="A5624" s="7" t="s">
        <v>23687</v>
      </c>
      <c r="B5624" s="7" t="s">
        <v>23688</v>
      </c>
      <c r="C5624" s="7" t="s">
        <v>23539</v>
      </c>
      <c r="D5624" s="8">
        <v>4673300000</v>
      </c>
      <c r="E5624" s="8">
        <v>9634700000</v>
      </c>
      <c r="F5624" s="7" t="s">
        <v>3</v>
      </c>
      <c r="G5624" s="7" t="s">
        <v>3</v>
      </c>
      <c r="H5624" s="5">
        <v>4.4309054161363833E-2</v>
      </c>
      <c r="I5624" s="5">
        <v>1.9632922806746738E-3</v>
      </c>
    </row>
    <row r="5625" spans="1:9" hidden="1" outlineLevel="1">
      <c r="A5625" s="7" t="s">
        <v>23689</v>
      </c>
      <c r="B5625" s="7" t="s">
        <v>23690</v>
      </c>
      <c r="C5625" s="7" t="s">
        <v>23539</v>
      </c>
      <c r="D5625" s="8"/>
      <c r="E5625" s="8"/>
      <c r="F5625" s="7" t="s">
        <v>3</v>
      </c>
      <c r="G5625" s="7" t="s">
        <v>3</v>
      </c>
      <c r="H5625" s="5">
        <v>0</v>
      </c>
      <c r="I5625" s="5">
        <v>0</v>
      </c>
    </row>
    <row r="5626" spans="1:9" hidden="1" outlineLevel="1">
      <c r="A5626" s="7" t="s">
        <v>23691</v>
      </c>
      <c r="B5626" s="7" t="s">
        <v>23692</v>
      </c>
      <c r="C5626" s="7" t="s">
        <v>23539</v>
      </c>
      <c r="D5626" s="8">
        <v>4786130</v>
      </c>
      <c r="E5626" s="8">
        <v>29723720</v>
      </c>
      <c r="F5626" s="7" t="s">
        <v>3</v>
      </c>
      <c r="G5626" s="7" t="s">
        <v>3</v>
      </c>
      <c r="H5626" s="5">
        <v>4.5378831530894283E-5</v>
      </c>
      <c r="I5626" s="5">
        <v>2.0592383511092851E-9</v>
      </c>
    </row>
    <row r="5627" spans="1:9" hidden="1" outlineLevel="1">
      <c r="A5627" s="7" t="s">
        <v>23693</v>
      </c>
      <c r="B5627" s="7" t="s">
        <v>23694</v>
      </c>
      <c r="C5627" s="7" t="s">
        <v>23539</v>
      </c>
      <c r="D5627" s="8">
        <v>28255320</v>
      </c>
      <c r="E5627" s="8">
        <v>25874470</v>
      </c>
      <c r="F5627" s="7" t="s">
        <v>3</v>
      </c>
      <c r="G5627" s="7" t="s">
        <v>3</v>
      </c>
      <c r="H5627" s="5">
        <v>2.6789773911939455E-4</v>
      </c>
      <c r="I5627" s="5">
        <v>7.1769198625283179E-8</v>
      </c>
    </row>
    <row r="5628" spans="1:9" hidden="1" outlineLevel="1">
      <c r="A5628" s="7" t="s">
        <v>23695</v>
      </c>
      <c r="B5628" s="7" t="s">
        <v>23696</v>
      </c>
      <c r="C5628" s="7" t="s">
        <v>23539</v>
      </c>
      <c r="D5628" s="8"/>
      <c r="E5628" s="8"/>
      <c r="F5628" s="7" t="s">
        <v>3</v>
      </c>
      <c r="G5628" s="7" t="s">
        <v>3</v>
      </c>
      <c r="H5628" s="5">
        <v>0</v>
      </c>
      <c r="I5628" s="5">
        <v>0</v>
      </c>
    </row>
    <row r="5629" spans="1:9" hidden="1" outlineLevel="1">
      <c r="A5629" s="7" t="s">
        <v>23697</v>
      </c>
      <c r="B5629" s="7" t="s">
        <v>23698</v>
      </c>
      <c r="C5629" s="7" t="s">
        <v>23539</v>
      </c>
      <c r="D5629" s="8">
        <v>34520630</v>
      </c>
      <c r="E5629" s="8">
        <v>45353110</v>
      </c>
      <c r="F5629" s="7" t="s">
        <v>3</v>
      </c>
      <c r="G5629" s="7" t="s">
        <v>3</v>
      </c>
      <c r="H5629" s="5">
        <v>3.2730115001271075E-4</v>
      </c>
      <c r="I5629" s="5">
        <v>1.0712604279964299E-7</v>
      </c>
    </row>
    <row r="5630" spans="1:9" hidden="1" outlineLevel="1">
      <c r="A5630" s="7" t="s">
        <v>23699</v>
      </c>
      <c r="B5630" s="7" t="s">
        <v>23700</v>
      </c>
      <c r="C5630" s="7" t="s">
        <v>23539</v>
      </c>
      <c r="D5630" s="8">
        <v>262810000</v>
      </c>
      <c r="E5630" s="8">
        <v>378135000</v>
      </c>
      <c r="F5630" s="7" t="s">
        <v>3</v>
      </c>
      <c r="G5630" s="7" t="s">
        <v>3</v>
      </c>
      <c r="H5630" s="5">
        <v>2.4917857882327324E-3</v>
      </c>
      <c r="I5630" s="5">
        <v>6.2089964144386192E-6</v>
      </c>
    </row>
    <row r="5631" spans="1:9" hidden="1" outlineLevel="1">
      <c r="A5631" s="7" t="s">
        <v>23701</v>
      </c>
      <c r="B5631" s="7" t="s">
        <v>23702</v>
      </c>
      <c r="C5631" s="7" t="s">
        <v>23539</v>
      </c>
      <c r="D5631" s="8">
        <v>7598000</v>
      </c>
      <c r="E5631" s="8">
        <v>38719000</v>
      </c>
      <c r="F5631" s="7" t="s">
        <v>3</v>
      </c>
      <c r="G5631" s="7" t="s">
        <v>3</v>
      </c>
      <c r="H5631" s="5">
        <v>7.2039071644885275E-5</v>
      </c>
      <c r="I5631" s="5">
        <v>5.1896278434569138E-9</v>
      </c>
    </row>
    <row r="5632" spans="1:9" hidden="1" outlineLevel="1">
      <c r="A5632" s="7" t="s">
        <v>23703</v>
      </c>
      <c r="B5632" s="7" t="s">
        <v>23704</v>
      </c>
      <c r="C5632" s="7" t="s">
        <v>23539</v>
      </c>
      <c r="D5632" s="8">
        <v>863860</v>
      </c>
      <c r="E5632" s="8">
        <v>5461870</v>
      </c>
      <c r="F5632" s="7" t="s">
        <v>3</v>
      </c>
      <c r="G5632" s="7" t="s">
        <v>3</v>
      </c>
      <c r="H5632" s="5">
        <v>8.190533354981653E-6</v>
      </c>
      <c r="I5632" s="5">
        <v>6.7084836639067013E-11</v>
      </c>
    </row>
    <row r="5633" spans="1:9" hidden="1" outlineLevel="1">
      <c r="A5633" s="7" t="s">
        <v>23705</v>
      </c>
      <c r="B5633" s="7" t="s">
        <v>23706</v>
      </c>
      <c r="C5633" s="7" t="s">
        <v>23539</v>
      </c>
      <c r="D5633" s="8">
        <v>9983000</v>
      </c>
      <c r="E5633" s="8">
        <v>2188000</v>
      </c>
      <c r="F5633" s="7" t="s">
        <v>3</v>
      </c>
      <c r="G5633" s="7" t="s">
        <v>3</v>
      </c>
      <c r="H5633" s="5">
        <v>9.4652020562107099E-5</v>
      </c>
      <c r="I5633" s="5">
        <v>8.9590049964895457E-9</v>
      </c>
    </row>
    <row r="5634" spans="1:9" hidden="1" outlineLevel="1">
      <c r="A5634" s="7" t="s">
        <v>23707</v>
      </c>
      <c r="B5634" s="7" t="s">
        <v>23708</v>
      </c>
      <c r="C5634" s="7" t="s">
        <v>23539</v>
      </c>
      <c r="D5634" s="8">
        <v>123000</v>
      </c>
      <c r="E5634" s="8">
        <v>78000</v>
      </c>
      <c r="F5634" s="7" t="s">
        <v>3</v>
      </c>
      <c r="G5634" s="7" t="s">
        <v>3</v>
      </c>
      <c r="H5634" s="5">
        <v>1.1662023969887983E-6</v>
      </c>
      <c r="I5634" s="5">
        <v>1.3600280307424186E-12</v>
      </c>
    </row>
    <row r="5635" spans="1:9" hidden="1" outlineLevel="1">
      <c r="A5635" s="7" t="s">
        <v>23709</v>
      </c>
      <c r="B5635" s="7" t="s">
        <v>8232</v>
      </c>
      <c r="C5635" s="7" t="s">
        <v>23539</v>
      </c>
      <c r="D5635" s="8">
        <v>761653000</v>
      </c>
      <c r="E5635" s="8">
        <v>987997000</v>
      </c>
      <c r="F5635" s="7" t="s">
        <v>3</v>
      </c>
      <c r="G5635" s="7" t="s">
        <v>3</v>
      </c>
      <c r="H5635" s="5">
        <v>7.2214760510057657E-3</v>
      </c>
      <c r="I5635" s="5">
        <v>5.214971635524983E-5</v>
      </c>
    </row>
    <row r="5636" spans="1:9" hidden="1" outlineLevel="1">
      <c r="A5636" s="7" t="s">
        <v>23710</v>
      </c>
      <c r="B5636" s="7" t="s">
        <v>354</v>
      </c>
      <c r="C5636" s="7" t="s">
        <v>23539</v>
      </c>
      <c r="D5636" s="8">
        <v>1527930</v>
      </c>
      <c r="E5636" s="8">
        <v>843420</v>
      </c>
      <c r="F5636" s="7" t="s">
        <v>3</v>
      </c>
      <c r="G5636" s="7" t="s">
        <v>3</v>
      </c>
      <c r="H5636" s="5">
        <v>1.448679372708207E-5</v>
      </c>
      <c r="I5636" s="5">
        <v>2.0986719249102439E-10</v>
      </c>
    </row>
    <row r="5637" spans="1:9" hidden="1" outlineLevel="1">
      <c r="A5637" s="7" t="s">
        <v>23711</v>
      </c>
      <c r="B5637" s="7" t="s">
        <v>23712</v>
      </c>
      <c r="C5637" s="7" t="s">
        <v>23539</v>
      </c>
      <c r="D5637" s="8"/>
      <c r="E5637" s="8"/>
      <c r="F5637" s="7" t="s">
        <v>3</v>
      </c>
      <c r="G5637" s="7" t="s">
        <v>3</v>
      </c>
      <c r="H5637" s="5">
        <v>0</v>
      </c>
      <c r="I5637" s="5">
        <v>0</v>
      </c>
    </row>
    <row r="5638" spans="1:9" hidden="1" outlineLevel="1">
      <c r="A5638" s="7" t="s">
        <v>23713</v>
      </c>
      <c r="B5638" s="7" t="s">
        <v>23714</v>
      </c>
      <c r="C5638" s="7" t="s">
        <v>23539</v>
      </c>
      <c r="D5638" s="8">
        <v>586643000</v>
      </c>
      <c r="E5638" s="8">
        <v>565006000</v>
      </c>
      <c r="F5638" s="7" t="s">
        <v>3</v>
      </c>
      <c r="G5638" s="7" t="s">
        <v>3</v>
      </c>
      <c r="H5638" s="5">
        <v>5.5621501851764194E-3</v>
      </c>
      <c r="I5638" s="5">
        <v>3.0937514682458076E-5</v>
      </c>
    </row>
    <row r="5639" spans="1:9" hidden="1" outlineLevel="1">
      <c r="A5639" s="7" t="s">
        <v>23715</v>
      </c>
      <c r="B5639" s="7" t="s">
        <v>23716</v>
      </c>
      <c r="C5639" s="7" t="s">
        <v>23539</v>
      </c>
      <c r="D5639" s="8">
        <v>1069000</v>
      </c>
      <c r="E5639" s="8">
        <v>23764000</v>
      </c>
      <c r="F5639" s="7" t="s">
        <v>3</v>
      </c>
      <c r="G5639" s="7" t="s">
        <v>3</v>
      </c>
      <c r="H5639" s="5">
        <v>1.0135531401471751E-5</v>
      </c>
      <c r="I5639" s="5">
        <v>1.0272899679021993E-10</v>
      </c>
    </row>
    <row r="5640" spans="1:9" hidden="1" outlineLevel="1">
      <c r="A5640" s="7" t="s">
        <v>23717</v>
      </c>
      <c r="B5640" s="7" t="s">
        <v>23718</v>
      </c>
      <c r="C5640" s="7" t="s">
        <v>23539</v>
      </c>
      <c r="D5640" s="8">
        <v>0</v>
      </c>
      <c r="E5640" s="8">
        <v>33360</v>
      </c>
      <c r="F5640" s="7" t="s">
        <v>3</v>
      </c>
      <c r="G5640" s="7" t="s">
        <v>3</v>
      </c>
      <c r="H5640" s="5">
        <v>0</v>
      </c>
      <c r="I5640" s="5">
        <v>0</v>
      </c>
    </row>
    <row r="5641" spans="1:9" hidden="1" outlineLevel="1">
      <c r="A5641" s="7" t="s">
        <v>23719</v>
      </c>
      <c r="B5641" s="7" t="s">
        <v>23720</v>
      </c>
      <c r="C5641" s="7" t="s">
        <v>23539</v>
      </c>
      <c r="D5641" s="8">
        <v>6197690</v>
      </c>
      <c r="E5641" s="8">
        <v>4141470</v>
      </c>
      <c r="F5641" s="7" t="s">
        <v>3</v>
      </c>
      <c r="G5641" s="7" t="s">
        <v>3</v>
      </c>
      <c r="H5641" s="5">
        <v>5.8762284014581341E-5</v>
      </c>
      <c r="I5641" s="5">
        <v>3.4530060226103218E-9</v>
      </c>
    </row>
    <row r="5642" spans="1:9" hidden="1" outlineLevel="1">
      <c r="A5642" s="7" t="s">
        <v>23721</v>
      </c>
      <c r="B5642" s="7" t="s">
        <v>23722</v>
      </c>
      <c r="C5642" s="7" t="s">
        <v>23539</v>
      </c>
      <c r="D5642" s="8">
        <v>0</v>
      </c>
      <c r="E5642" s="8">
        <v>20084000</v>
      </c>
      <c r="F5642" s="7" t="s">
        <v>3</v>
      </c>
      <c r="G5642" s="7" t="s">
        <v>3</v>
      </c>
      <c r="H5642" s="5">
        <v>0</v>
      </c>
      <c r="I5642" s="5">
        <v>0</v>
      </c>
    </row>
    <row r="5643" spans="1:9" hidden="1" outlineLevel="1">
      <c r="A5643" s="7" t="s">
        <v>23723</v>
      </c>
      <c r="B5643" s="7" t="s">
        <v>23724</v>
      </c>
      <c r="C5643" s="7" t="s">
        <v>23539</v>
      </c>
      <c r="D5643" s="8">
        <v>91019510</v>
      </c>
      <c r="E5643" s="8">
        <v>36305550</v>
      </c>
      <c r="F5643" s="7" t="s">
        <v>3</v>
      </c>
      <c r="G5643" s="7" t="s">
        <v>3</v>
      </c>
      <c r="H5643" s="5">
        <v>8.6298512792476337E-4</v>
      </c>
      <c r="I5643" s="5">
        <v>7.4474333101932018E-7</v>
      </c>
    </row>
    <row r="5644" spans="1:9" hidden="1" outlineLevel="1">
      <c r="A5644" s="7" t="s">
        <v>23725</v>
      </c>
      <c r="B5644" s="7" t="s">
        <v>23726</v>
      </c>
      <c r="C5644" s="7" t="s">
        <v>23539</v>
      </c>
      <c r="D5644" s="8"/>
      <c r="E5644" s="8"/>
      <c r="F5644" s="7" t="s">
        <v>3</v>
      </c>
      <c r="G5644" s="7" t="s">
        <v>3</v>
      </c>
      <c r="H5644" s="5">
        <v>0</v>
      </c>
      <c r="I5644" s="5">
        <v>0</v>
      </c>
    </row>
    <row r="5645" spans="1:9" hidden="1" outlineLevel="1">
      <c r="A5645" s="7" t="s">
        <v>23727</v>
      </c>
      <c r="B5645" s="7" t="s">
        <v>23728</v>
      </c>
      <c r="C5645" s="7" t="s">
        <v>23539</v>
      </c>
      <c r="D5645" s="8">
        <v>0</v>
      </c>
      <c r="E5645" s="8">
        <v>685000</v>
      </c>
      <c r="F5645" s="7" t="s">
        <v>3</v>
      </c>
      <c r="G5645" s="7" t="s">
        <v>3</v>
      </c>
      <c r="H5645" s="5">
        <v>0</v>
      </c>
      <c r="I5645" s="5">
        <v>0</v>
      </c>
    </row>
    <row r="5646" spans="1:9" hidden="1" outlineLevel="1">
      <c r="A5646" s="7" t="s">
        <v>23729</v>
      </c>
      <c r="B5646" s="7" t="s">
        <v>23730</v>
      </c>
      <c r="C5646" s="7" t="s">
        <v>23539</v>
      </c>
      <c r="D5646" s="8"/>
      <c r="E5646" s="8"/>
      <c r="F5646" s="7" t="s">
        <v>3</v>
      </c>
      <c r="G5646" s="7" t="s">
        <v>3</v>
      </c>
      <c r="H5646" s="5">
        <v>0</v>
      </c>
      <c r="I5646" s="5">
        <v>0</v>
      </c>
    </row>
    <row r="5647" spans="1:9" hidden="1" outlineLevel="1">
      <c r="A5647" s="7" t="s">
        <v>23731</v>
      </c>
      <c r="B5647" s="7" t="s">
        <v>10289</v>
      </c>
      <c r="C5647" s="7" t="s">
        <v>23539</v>
      </c>
      <c r="D5647" s="8">
        <v>762415000</v>
      </c>
      <c r="E5647" s="8">
        <v>1343459000</v>
      </c>
      <c r="F5647" s="7" t="s">
        <v>3</v>
      </c>
      <c r="G5647" s="7" t="s">
        <v>3</v>
      </c>
      <c r="H5647" s="5">
        <v>7.2287008170749158E-3</v>
      </c>
      <c r="I5647" s="5">
        <v>5.2254115502779553E-5</v>
      </c>
    </row>
    <row r="5648" spans="1:9" hidden="1" outlineLevel="1">
      <c r="A5648" s="7" t="s">
        <v>23732</v>
      </c>
      <c r="B5648" s="7" t="s">
        <v>23733</v>
      </c>
      <c r="C5648" s="7" t="s">
        <v>23539</v>
      </c>
      <c r="D5648" s="8">
        <v>177920</v>
      </c>
      <c r="E5648" s="8">
        <v>444700</v>
      </c>
      <c r="F5648" s="7" t="s">
        <v>3</v>
      </c>
      <c r="G5648" s="7" t="s">
        <v>3</v>
      </c>
      <c r="H5648" s="5">
        <v>1.6869165079044471E-6</v>
      </c>
      <c r="I5648" s="5">
        <v>2.8456873046405348E-12</v>
      </c>
    </row>
    <row r="5649" spans="1:9" hidden="1" outlineLevel="1">
      <c r="A5649" s="7" t="s">
        <v>23734</v>
      </c>
      <c r="B5649" s="7" t="s">
        <v>23735</v>
      </c>
      <c r="C5649" s="7" t="s">
        <v>23539</v>
      </c>
      <c r="D5649" s="8"/>
      <c r="E5649" s="8"/>
      <c r="F5649" s="7" t="s">
        <v>3</v>
      </c>
      <c r="G5649" s="7" t="s">
        <v>3</v>
      </c>
      <c r="H5649" s="5">
        <v>0</v>
      </c>
      <c r="I5649" s="5">
        <v>0</v>
      </c>
    </row>
    <row r="5650" spans="1:9" hidden="1" outlineLevel="1">
      <c r="A5650" s="7" t="s">
        <v>23736</v>
      </c>
      <c r="B5650" s="7" t="s">
        <v>123</v>
      </c>
      <c r="C5650" s="7" t="s">
        <v>23539</v>
      </c>
      <c r="D5650" s="8">
        <v>354425000</v>
      </c>
      <c r="E5650" s="8">
        <v>798891000</v>
      </c>
      <c r="F5650" s="7" t="s">
        <v>3</v>
      </c>
      <c r="G5650" s="7" t="s">
        <v>3</v>
      </c>
      <c r="H5650" s="5">
        <v>3.3604169475833726E-3</v>
      </c>
      <c r="I5650" s="5">
        <v>1.1292402061605551E-5</v>
      </c>
    </row>
    <row r="5651" spans="1:9" hidden="1" outlineLevel="1">
      <c r="A5651" s="7" t="s">
        <v>23737</v>
      </c>
      <c r="B5651" s="7" t="s">
        <v>23738</v>
      </c>
      <c r="C5651" s="7" t="s">
        <v>23539</v>
      </c>
      <c r="D5651" s="8">
        <v>5512760</v>
      </c>
      <c r="E5651" s="8">
        <v>11402230</v>
      </c>
      <c r="F5651" s="7" t="s">
        <v>3</v>
      </c>
      <c r="G5651" s="7" t="s">
        <v>3</v>
      </c>
      <c r="H5651" s="5">
        <v>5.2268243301007869E-5</v>
      </c>
      <c r="I5651" s="5">
        <v>2.7319692577733539E-9</v>
      </c>
    </row>
    <row r="5652" spans="1:9" hidden="1" outlineLevel="1">
      <c r="A5652" s="7" t="s">
        <v>23739</v>
      </c>
      <c r="B5652" s="7" t="s">
        <v>23740</v>
      </c>
      <c r="C5652" s="7" t="s">
        <v>23539</v>
      </c>
      <c r="D5652" s="8"/>
      <c r="E5652" s="8"/>
      <c r="F5652" s="7" t="s">
        <v>3</v>
      </c>
      <c r="G5652" s="7" t="s">
        <v>3</v>
      </c>
      <c r="H5652" s="5">
        <v>0</v>
      </c>
      <c r="I5652" s="5">
        <v>0</v>
      </c>
    </row>
    <row r="5653" spans="1:9" hidden="1" outlineLevel="1">
      <c r="A5653" s="7" t="s">
        <v>23741</v>
      </c>
      <c r="B5653" s="7" t="s">
        <v>23742</v>
      </c>
      <c r="C5653" s="7" t="s">
        <v>23539</v>
      </c>
      <c r="D5653" s="8">
        <v>258520</v>
      </c>
      <c r="E5653" s="8">
        <v>1117010</v>
      </c>
      <c r="F5653" s="7" t="s">
        <v>3</v>
      </c>
      <c r="G5653" s="7" t="s">
        <v>3</v>
      </c>
      <c r="H5653" s="5">
        <v>2.4511109241426352E-6</v>
      </c>
      <c r="I5653" s="5">
        <v>6.007944762451363E-12</v>
      </c>
    </row>
    <row r="5654" spans="1:9" hidden="1" outlineLevel="1">
      <c r="A5654" s="7" t="s">
        <v>23743</v>
      </c>
      <c r="B5654" s="7" t="s">
        <v>23744</v>
      </c>
      <c r="C5654" s="7" t="s">
        <v>23539</v>
      </c>
      <c r="D5654" s="8">
        <v>104630</v>
      </c>
      <c r="E5654" s="8">
        <v>2496970</v>
      </c>
      <c r="F5654" s="7" t="s">
        <v>3</v>
      </c>
      <c r="G5654" s="7" t="s">
        <v>3</v>
      </c>
      <c r="H5654" s="5">
        <v>9.9203054306453622E-7</v>
      </c>
      <c r="I5654" s="5">
        <v>9.8412459837291865E-13</v>
      </c>
    </row>
    <row r="5655" spans="1:9" hidden="1" outlineLevel="1">
      <c r="A5655" s="7" t="s">
        <v>23745</v>
      </c>
      <c r="B5655" s="7" t="s">
        <v>23746</v>
      </c>
      <c r="C5655" s="7" t="s">
        <v>23539</v>
      </c>
      <c r="D5655" s="8">
        <v>19718000</v>
      </c>
      <c r="E5655" s="8">
        <v>31031000</v>
      </c>
      <c r="F5655" s="7" t="s">
        <v>3</v>
      </c>
      <c r="G5655" s="7" t="s">
        <v>3</v>
      </c>
      <c r="H5655" s="5">
        <v>1.8695267368963516E-4</v>
      </c>
      <c r="I5655" s="5">
        <v>3.4951302199703201E-8</v>
      </c>
    </row>
    <row r="5656" spans="1:9" hidden="1" outlineLevel="1">
      <c r="A5656" s="7" t="s">
        <v>23747</v>
      </c>
      <c r="B5656" s="7" t="s">
        <v>7255</v>
      </c>
      <c r="C5656" s="7" t="s">
        <v>23539</v>
      </c>
      <c r="D5656" s="8">
        <v>390871000</v>
      </c>
      <c r="E5656" s="8">
        <v>365685000</v>
      </c>
      <c r="F5656" s="7" t="s">
        <v>3</v>
      </c>
      <c r="G5656" s="7" t="s">
        <v>3</v>
      </c>
      <c r="H5656" s="5">
        <v>3.7059731472634844E-3</v>
      </c>
      <c r="I5656" s="5">
        <v>1.3734236968238015E-5</v>
      </c>
    </row>
    <row r="5657" spans="1:9" hidden="1" outlineLevel="1">
      <c r="A5657" s="7" t="s">
        <v>23748</v>
      </c>
      <c r="B5657" s="7" t="s">
        <v>23749</v>
      </c>
      <c r="C5657" s="7" t="s">
        <v>23539</v>
      </c>
      <c r="D5657" s="8">
        <v>38120000</v>
      </c>
      <c r="E5657" s="8">
        <v>16605000</v>
      </c>
      <c r="F5657" s="7" t="s">
        <v>3</v>
      </c>
      <c r="G5657" s="7" t="s">
        <v>3</v>
      </c>
      <c r="H5657" s="5">
        <v>3.6142792986352027E-4</v>
      </c>
      <c r="I5657" s="5">
        <v>1.3063014848542972E-7</v>
      </c>
    </row>
    <row r="5658" spans="1:9" hidden="1" outlineLevel="1">
      <c r="A5658" s="7" t="s">
        <v>23750</v>
      </c>
      <c r="B5658" s="7" t="s">
        <v>23751</v>
      </c>
      <c r="C5658" s="7" t="s">
        <v>23539</v>
      </c>
      <c r="D5658" s="8">
        <v>2396680</v>
      </c>
      <c r="E5658" s="8">
        <v>474680</v>
      </c>
      <c r="F5658" s="7" t="s">
        <v>3</v>
      </c>
      <c r="G5658" s="7" t="s">
        <v>3</v>
      </c>
      <c r="H5658" s="5">
        <v>2.2723690738334253E-5</v>
      </c>
      <c r="I5658" s="5">
        <v>5.1636612077145793E-10</v>
      </c>
    </row>
    <row r="5659" spans="1:9" hidden="1" outlineLevel="1">
      <c r="A5659" s="7" t="s">
        <v>23752</v>
      </c>
      <c r="B5659" s="7" t="s">
        <v>23753</v>
      </c>
      <c r="C5659" s="7" t="s">
        <v>23539</v>
      </c>
      <c r="D5659" s="8"/>
      <c r="E5659" s="8"/>
      <c r="F5659" s="7" t="s">
        <v>3</v>
      </c>
      <c r="G5659" s="7" t="s">
        <v>3</v>
      </c>
      <c r="H5659" s="5">
        <v>0</v>
      </c>
      <c r="I5659" s="5">
        <v>0</v>
      </c>
    </row>
    <row r="5660" spans="1:9" hidden="1" outlineLevel="1">
      <c r="A5660" s="7" t="s">
        <v>23754</v>
      </c>
      <c r="B5660" s="7" t="s">
        <v>23755</v>
      </c>
      <c r="C5660" s="7" t="s">
        <v>23539</v>
      </c>
      <c r="D5660" s="8">
        <v>278420000</v>
      </c>
      <c r="E5660" s="8">
        <v>423813000</v>
      </c>
      <c r="F5660" s="7" t="s">
        <v>3</v>
      </c>
      <c r="G5660" s="7" t="s">
        <v>3</v>
      </c>
      <c r="H5660" s="5">
        <v>2.6397891981270018E-3</v>
      </c>
      <c r="I5660" s="5">
        <v>6.9684870105479994E-6</v>
      </c>
    </row>
    <row r="5661" spans="1:9" hidden="1" outlineLevel="1">
      <c r="A5661" s="7" t="s">
        <v>23756</v>
      </c>
      <c r="B5661" s="7" t="s">
        <v>23757</v>
      </c>
      <c r="C5661" s="7" t="s">
        <v>23539</v>
      </c>
      <c r="D5661" s="8">
        <v>259200000</v>
      </c>
      <c r="E5661" s="8">
        <v>184600000</v>
      </c>
      <c r="F5661" s="7" t="s">
        <v>3</v>
      </c>
      <c r="G5661" s="7" t="s">
        <v>3</v>
      </c>
      <c r="H5661" s="5">
        <v>2.4575582219471264E-3</v>
      </c>
      <c r="I5661" s="5">
        <v>6.0395924142599209E-6</v>
      </c>
    </row>
    <row r="5662" spans="1:9" hidden="1" outlineLevel="1">
      <c r="A5662" s="7" t="s">
        <v>23758</v>
      </c>
      <c r="B5662" s="7" t="s">
        <v>23759</v>
      </c>
      <c r="C5662" s="7" t="s">
        <v>23539</v>
      </c>
      <c r="D5662" s="8"/>
      <c r="E5662" s="8"/>
      <c r="F5662" s="7" t="s">
        <v>3</v>
      </c>
      <c r="G5662" s="7" t="s">
        <v>3</v>
      </c>
      <c r="H5662" s="5">
        <v>0</v>
      </c>
      <c r="I5662" s="5">
        <v>0</v>
      </c>
    </row>
    <row r="5663" spans="1:9" hidden="1" outlineLevel="1">
      <c r="A5663" s="7" t="s">
        <v>23760</v>
      </c>
      <c r="B5663" s="7" t="s">
        <v>23761</v>
      </c>
      <c r="C5663" s="7" t="s">
        <v>23539</v>
      </c>
      <c r="D5663" s="8">
        <v>107454000</v>
      </c>
      <c r="E5663" s="8">
        <v>158404000</v>
      </c>
      <c r="F5663" s="7" t="s">
        <v>3</v>
      </c>
      <c r="G5663" s="7" t="s">
        <v>3</v>
      </c>
      <c r="H5663" s="5">
        <v>1.0188057915937751E-3</v>
      </c>
      <c r="I5663" s="5">
        <v>1.0379652409850188E-6</v>
      </c>
    </row>
    <row r="5664" spans="1:9" hidden="1" outlineLevel="1">
      <c r="A5664" s="7" t="s">
        <v>23762</v>
      </c>
      <c r="B5664" s="7" t="s">
        <v>23763</v>
      </c>
      <c r="C5664" s="7" t="s">
        <v>23539</v>
      </c>
      <c r="D5664" s="8">
        <v>136612000</v>
      </c>
      <c r="E5664" s="8">
        <v>181901000</v>
      </c>
      <c r="F5664" s="7" t="s">
        <v>3</v>
      </c>
      <c r="G5664" s="7" t="s">
        <v>3</v>
      </c>
      <c r="H5664" s="5">
        <v>1.2952621289222253E-3</v>
      </c>
      <c r="I5664" s="5">
        <v>1.6777039826201354E-6</v>
      </c>
    </row>
    <row r="5665" spans="1:9" hidden="1" outlineLevel="1">
      <c r="A5665" s="7" t="s">
        <v>23764</v>
      </c>
      <c r="B5665" s="7" t="s">
        <v>9096</v>
      </c>
      <c r="C5665" s="7" t="s">
        <v>23539</v>
      </c>
      <c r="D5665" s="8">
        <v>66487000</v>
      </c>
      <c r="E5665" s="8">
        <v>80213000</v>
      </c>
      <c r="F5665" s="7" t="s">
        <v>3</v>
      </c>
      <c r="G5665" s="7" t="s">
        <v>3</v>
      </c>
      <c r="H5665" s="5">
        <v>6.3038454283409939E-4</v>
      </c>
      <c r="I5665" s="5">
        <v>3.9738467184415651E-7</v>
      </c>
    </row>
    <row r="5666" spans="1:9" hidden="1" outlineLevel="1">
      <c r="A5666" s="7" t="s">
        <v>23765</v>
      </c>
      <c r="B5666" s="7" t="s">
        <v>23766</v>
      </c>
      <c r="C5666" s="7" t="s">
        <v>23539</v>
      </c>
      <c r="D5666" s="8">
        <v>0</v>
      </c>
      <c r="E5666" s="8">
        <v>460</v>
      </c>
      <c r="F5666" s="7" t="s">
        <v>3</v>
      </c>
      <c r="G5666" s="7" t="s">
        <v>3</v>
      </c>
      <c r="H5666" s="5">
        <v>0</v>
      </c>
      <c r="I5666" s="5">
        <v>0</v>
      </c>
    </row>
    <row r="5667" spans="1:9" hidden="1" outlineLevel="1">
      <c r="A5667" s="7" t="s">
        <v>23767</v>
      </c>
      <c r="B5667" s="7" t="s">
        <v>23768</v>
      </c>
      <c r="C5667" s="7" t="s">
        <v>23539</v>
      </c>
      <c r="D5667" s="8"/>
      <c r="E5667" s="8"/>
      <c r="F5667" s="7" t="s">
        <v>3</v>
      </c>
      <c r="G5667" s="7" t="s">
        <v>3</v>
      </c>
      <c r="H5667" s="5">
        <v>0</v>
      </c>
      <c r="I5667" s="5">
        <v>0</v>
      </c>
    </row>
    <row r="5668" spans="1:9" hidden="1" outlineLevel="1">
      <c r="A5668" s="7" t="s">
        <v>23769</v>
      </c>
      <c r="B5668" s="7" t="s">
        <v>23770</v>
      </c>
      <c r="C5668" s="7" t="s">
        <v>23539</v>
      </c>
      <c r="D5668" s="8">
        <v>288720000</v>
      </c>
      <c r="E5668" s="8">
        <v>302156000</v>
      </c>
      <c r="F5668" s="7" t="s">
        <v>3</v>
      </c>
      <c r="G5668" s="7" t="s">
        <v>3</v>
      </c>
      <c r="H5668" s="5">
        <v>2.7374467972244377E-3</v>
      </c>
      <c r="I5668" s="5">
        <v>7.4936149676343314E-6</v>
      </c>
    </row>
    <row r="5669" spans="1:9" hidden="1" outlineLevel="1">
      <c r="A5669" s="7" t="s">
        <v>23771</v>
      </c>
      <c r="B5669" s="7" t="s">
        <v>23772</v>
      </c>
      <c r="C5669" s="7" t="s">
        <v>23539</v>
      </c>
      <c r="D5669" s="8">
        <v>147570</v>
      </c>
      <c r="E5669" s="8">
        <v>215930</v>
      </c>
      <c r="F5669" s="7" t="s">
        <v>3</v>
      </c>
      <c r="G5669" s="7" t="s">
        <v>3</v>
      </c>
      <c r="H5669" s="5">
        <v>1.3991584367775363E-6</v>
      </c>
      <c r="I5669" s="5">
        <v>1.9576443312057592E-12</v>
      </c>
    </row>
    <row r="5670" spans="1:9" hidden="1" outlineLevel="1">
      <c r="A5670" s="7" t="s">
        <v>23773</v>
      </c>
      <c r="B5670" s="7" t="s">
        <v>23774</v>
      </c>
      <c r="C5670" s="7" t="s">
        <v>23539</v>
      </c>
      <c r="D5670" s="8"/>
      <c r="E5670" s="8"/>
      <c r="F5670" s="7" t="s">
        <v>3</v>
      </c>
      <c r="G5670" s="7" t="s">
        <v>3</v>
      </c>
      <c r="H5670" s="5">
        <v>0</v>
      </c>
      <c r="I5670" s="5">
        <v>0</v>
      </c>
    </row>
    <row r="5671" spans="1:9" hidden="1" outlineLevel="1">
      <c r="A5671" s="7" t="s">
        <v>23775</v>
      </c>
      <c r="B5671" s="7" t="s">
        <v>23776</v>
      </c>
      <c r="C5671" s="7" t="s">
        <v>23539</v>
      </c>
      <c r="D5671" s="8">
        <v>0</v>
      </c>
      <c r="E5671" s="8">
        <v>7117140</v>
      </c>
      <c r="F5671" s="7" t="s">
        <v>3</v>
      </c>
      <c r="G5671" s="7" t="s">
        <v>3</v>
      </c>
      <c r="H5671" s="5">
        <v>0</v>
      </c>
      <c r="I5671" s="5">
        <v>0</v>
      </c>
    </row>
    <row r="5672" spans="1:9" hidden="1" outlineLevel="1">
      <c r="A5672" s="7" t="s">
        <v>23777</v>
      </c>
      <c r="B5672" s="7" t="s">
        <v>23778</v>
      </c>
      <c r="C5672" s="7" t="s">
        <v>23539</v>
      </c>
      <c r="D5672" s="8">
        <v>118223000</v>
      </c>
      <c r="E5672" s="8">
        <v>109259000</v>
      </c>
      <c r="F5672" s="7" t="s">
        <v>3</v>
      </c>
      <c r="G5672" s="7" t="s">
        <v>3</v>
      </c>
      <c r="H5672" s="5">
        <v>1.1209101299122495E-3</v>
      </c>
      <c r="I5672" s="5">
        <v>1.2564395193398959E-6</v>
      </c>
    </row>
    <row r="5673" spans="1:9" hidden="1" outlineLevel="1">
      <c r="A5673" s="7" t="s">
        <v>23779</v>
      </c>
      <c r="B5673" s="7" t="s">
        <v>23780</v>
      </c>
      <c r="C5673" s="7" t="s">
        <v>23539</v>
      </c>
      <c r="D5673" s="8">
        <v>0</v>
      </c>
      <c r="E5673" s="8">
        <v>1450</v>
      </c>
      <c r="F5673" s="7" t="s">
        <v>3</v>
      </c>
      <c r="G5673" s="7" t="s">
        <v>3</v>
      </c>
      <c r="H5673" s="5">
        <v>0</v>
      </c>
      <c r="I5673" s="5">
        <v>0</v>
      </c>
    </row>
    <row r="5674" spans="1:9" hidden="1" outlineLevel="1">
      <c r="A5674" s="7" t="s">
        <v>23781</v>
      </c>
      <c r="B5674" s="7" t="s">
        <v>23782</v>
      </c>
      <c r="C5674" s="7" t="s">
        <v>23539</v>
      </c>
      <c r="D5674" s="8">
        <v>111730</v>
      </c>
      <c r="E5674" s="8">
        <v>188970</v>
      </c>
      <c r="F5674" s="7" t="s">
        <v>3</v>
      </c>
      <c r="G5674" s="7" t="s">
        <v>3</v>
      </c>
      <c r="H5674" s="5">
        <v>1.059347917199662E-6</v>
      </c>
      <c r="I5674" s="5">
        <v>1.1222180096752619E-12</v>
      </c>
    </row>
    <row r="5675" spans="1:9" hidden="1" outlineLevel="1">
      <c r="A5675" s="7" t="s">
        <v>23783</v>
      </c>
      <c r="B5675" s="7" t="s">
        <v>23784</v>
      </c>
      <c r="C5675" s="7" t="s">
        <v>23539</v>
      </c>
      <c r="D5675" s="8">
        <v>5535630</v>
      </c>
      <c r="E5675" s="8">
        <v>410</v>
      </c>
      <c r="F5675" s="7" t="s">
        <v>3</v>
      </c>
      <c r="G5675" s="7" t="s">
        <v>3</v>
      </c>
      <c r="H5675" s="5">
        <v>5.2485081096285377E-5</v>
      </c>
      <c r="I5675" s="5">
        <v>2.7546837376836527E-9</v>
      </c>
    </row>
    <row r="5676" spans="1:9" hidden="1" outlineLevel="1">
      <c r="A5676" s="7" t="s">
        <v>23785</v>
      </c>
      <c r="B5676" s="7" t="s">
        <v>23786</v>
      </c>
      <c r="C5676" s="7" t="s">
        <v>23539</v>
      </c>
      <c r="D5676" s="8">
        <v>0</v>
      </c>
      <c r="E5676" s="8">
        <v>460</v>
      </c>
      <c r="F5676" s="7" t="s">
        <v>3</v>
      </c>
      <c r="G5676" s="7" t="s">
        <v>3</v>
      </c>
      <c r="H5676" s="5">
        <v>0</v>
      </c>
      <c r="I5676" s="5">
        <v>0</v>
      </c>
    </row>
    <row r="5677" spans="1:9" hidden="1" outlineLevel="1">
      <c r="A5677" s="7" t="s">
        <v>23787</v>
      </c>
      <c r="B5677" s="7" t="s">
        <v>23788</v>
      </c>
      <c r="C5677" s="7" t="s">
        <v>23539</v>
      </c>
      <c r="D5677" s="8">
        <v>2191640</v>
      </c>
      <c r="E5677" s="8">
        <v>201560</v>
      </c>
      <c r="F5677" s="7" t="s">
        <v>3</v>
      </c>
      <c r="G5677" s="7" t="s">
        <v>3</v>
      </c>
      <c r="H5677" s="5">
        <v>2.0779640823874226E-5</v>
      </c>
      <c r="I5677" s="5">
        <v>4.3179347276922033E-10</v>
      </c>
    </row>
    <row r="5678" spans="1:9" hidden="1" outlineLevel="1">
      <c r="A5678" s="7" t="s">
        <v>23789</v>
      </c>
      <c r="B5678" s="7" t="s">
        <v>23790</v>
      </c>
      <c r="C5678" s="7" t="s">
        <v>23539</v>
      </c>
      <c r="D5678" s="8">
        <v>0</v>
      </c>
      <c r="E5678" s="8">
        <v>2000000</v>
      </c>
      <c r="F5678" s="7" t="s">
        <v>3</v>
      </c>
      <c r="G5678" s="7" t="s">
        <v>3</v>
      </c>
      <c r="H5678" s="5">
        <v>0</v>
      </c>
      <c r="I5678" s="5">
        <v>0</v>
      </c>
    </row>
    <row r="5679" spans="1:9" hidden="1" outlineLevel="1">
      <c r="A5679" s="7" t="s">
        <v>23791</v>
      </c>
      <c r="B5679" s="7" t="s">
        <v>23792</v>
      </c>
      <c r="C5679" s="7" t="s">
        <v>23539</v>
      </c>
      <c r="D5679" s="8">
        <v>2000</v>
      </c>
      <c r="E5679" s="8">
        <v>37000</v>
      </c>
      <c r="F5679" s="7" t="s">
        <v>3</v>
      </c>
      <c r="G5679" s="7" t="s">
        <v>3</v>
      </c>
      <c r="H5679" s="5">
        <v>1.8962640601443874E-8</v>
      </c>
      <c r="I5679" s="5">
        <v>3.595817385795277E-16</v>
      </c>
    </row>
    <row r="5680" spans="1:9" hidden="1" outlineLevel="1">
      <c r="A5680" s="7" t="s">
        <v>23793</v>
      </c>
      <c r="B5680" s="7" t="s">
        <v>23794</v>
      </c>
      <c r="C5680" s="7" t="s">
        <v>23539</v>
      </c>
      <c r="D5680" s="8">
        <v>1153690</v>
      </c>
      <c r="E5680" s="8">
        <v>1166960</v>
      </c>
      <c r="F5680" s="7" t="s">
        <v>3</v>
      </c>
      <c r="G5680" s="7" t="s">
        <v>3</v>
      </c>
      <c r="H5680" s="5">
        <v>1.0938504417739892E-5</v>
      </c>
      <c r="I5680" s="5">
        <v>1.1965087889691512E-10</v>
      </c>
    </row>
    <row r="5681" spans="1:9" hidden="1" outlineLevel="1">
      <c r="A5681" s="7" t="s">
        <v>23795</v>
      </c>
      <c r="B5681" s="7" t="s">
        <v>23796</v>
      </c>
      <c r="C5681" s="7" t="s">
        <v>23539</v>
      </c>
      <c r="D5681" s="8">
        <v>2818000</v>
      </c>
      <c r="E5681" s="8">
        <v>11459000</v>
      </c>
      <c r="F5681" s="7" t="s">
        <v>3</v>
      </c>
      <c r="G5681" s="7" t="s">
        <v>3</v>
      </c>
      <c r="H5681" s="5">
        <v>2.671836060743442E-5</v>
      </c>
      <c r="I5681" s="5">
        <v>7.1387079354890338E-10</v>
      </c>
    </row>
    <row r="5682" spans="1:9" hidden="1" outlineLevel="1">
      <c r="A5682" s="7" t="s">
        <v>23797</v>
      </c>
      <c r="B5682" s="7" t="s">
        <v>23798</v>
      </c>
      <c r="C5682" s="7" t="s">
        <v>23539</v>
      </c>
      <c r="D5682" s="8">
        <v>0</v>
      </c>
      <c r="E5682" s="8">
        <v>1270</v>
      </c>
      <c r="F5682" s="7" t="s">
        <v>3</v>
      </c>
      <c r="G5682" s="7" t="s">
        <v>3</v>
      </c>
      <c r="H5682" s="5">
        <v>0</v>
      </c>
      <c r="I5682" s="5">
        <v>0</v>
      </c>
    </row>
    <row r="5683" spans="1:9" hidden="1" outlineLevel="1">
      <c r="A5683" s="7" t="s">
        <v>23799</v>
      </c>
      <c r="B5683" s="7" t="s">
        <v>23800</v>
      </c>
      <c r="C5683" s="7" t="s">
        <v>23539</v>
      </c>
      <c r="D5683" s="8">
        <v>0</v>
      </c>
      <c r="E5683" s="8">
        <v>770580</v>
      </c>
      <c r="F5683" s="7" t="s">
        <v>3</v>
      </c>
      <c r="G5683" s="7" t="s">
        <v>3</v>
      </c>
      <c r="H5683" s="5">
        <v>0</v>
      </c>
      <c r="I5683" s="5">
        <v>0</v>
      </c>
    </row>
    <row r="5684" spans="1:9" hidden="1" outlineLevel="1">
      <c r="A5684" s="7" t="s">
        <v>23801</v>
      </c>
      <c r="B5684" s="7" t="s">
        <v>23802</v>
      </c>
      <c r="C5684" s="7" t="s">
        <v>23539</v>
      </c>
      <c r="D5684" s="8">
        <v>310610</v>
      </c>
      <c r="E5684" s="8">
        <v>1785210</v>
      </c>
      <c r="F5684" s="7" t="s">
        <v>3</v>
      </c>
      <c r="G5684" s="7" t="s">
        <v>3</v>
      </c>
      <c r="H5684" s="5">
        <v>2.9449928986072409E-6</v>
      </c>
      <c r="I5684" s="5">
        <v>8.6729831728470782E-12</v>
      </c>
    </row>
    <row r="5685" spans="1:9" hidden="1" outlineLevel="1">
      <c r="A5685" s="7" t="s">
        <v>23803</v>
      </c>
      <c r="B5685" s="7" t="s">
        <v>23804</v>
      </c>
      <c r="C5685" s="7" t="s">
        <v>23539</v>
      </c>
      <c r="D5685" s="8">
        <v>2437400</v>
      </c>
      <c r="E5685" s="8">
        <v>2511450</v>
      </c>
      <c r="F5685" s="7" t="s">
        <v>3</v>
      </c>
      <c r="G5685" s="7" t="s">
        <v>3</v>
      </c>
      <c r="H5685" s="5">
        <v>2.3109770100979651E-5</v>
      </c>
      <c r="I5685" s="5">
        <v>5.3406147412013302E-10</v>
      </c>
    </row>
    <row r="5686" spans="1:9" hidden="1" outlineLevel="1">
      <c r="A5686" s="7" t="s">
        <v>23805</v>
      </c>
      <c r="B5686" s="7" t="s">
        <v>23806</v>
      </c>
      <c r="C5686" s="7" t="s">
        <v>23539</v>
      </c>
      <c r="D5686" s="8">
        <v>179490</v>
      </c>
      <c r="E5686" s="8">
        <v>508660</v>
      </c>
      <c r="F5686" s="7" t="s">
        <v>3</v>
      </c>
      <c r="G5686" s="7" t="s">
        <v>3</v>
      </c>
      <c r="H5686" s="5">
        <v>1.7018021807765806E-6</v>
      </c>
      <c r="I5686" s="5">
        <v>2.8961306624959256E-12</v>
      </c>
    </row>
    <row r="5687" spans="1:9" hidden="1" outlineLevel="1">
      <c r="A5687" s="7" t="s">
        <v>23807</v>
      </c>
      <c r="B5687" s="7" t="s">
        <v>23808</v>
      </c>
      <c r="C5687" s="7" t="s">
        <v>23539</v>
      </c>
      <c r="D5687" s="8">
        <v>474371000</v>
      </c>
      <c r="E5687" s="8">
        <v>703547000</v>
      </c>
      <c r="F5687" s="7" t="s">
        <v>3</v>
      </c>
      <c r="G5687" s="7" t="s">
        <v>3</v>
      </c>
      <c r="H5687" s="5">
        <v>4.4976633923737661E-3</v>
      </c>
      <c r="I5687" s="5">
        <v>2.0228975991099093E-5</v>
      </c>
    </row>
    <row r="5688" spans="1:9" hidden="1" outlineLevel="1">
      <c r="A5688" s="7" t="s">
        <v>23809</v>
      </c>
      <c r="B5688" s="7" t="s">
        <v>23810</v>
      </c>
      <c r="C5688" s="7" t="s">
        <v>23539</v>
      </c>
      <c r="D5688" s="8">
        <v>5327000</v>
      </c>
      <c r="E5688" s="8">
        <v>33474000</v>
      </c>
      <c r="F5688" s="7" t="s">
        <v>3</v>
      </c>
      <c r="G5688" s="7" t="s">
        <v>3</v>
      </c>
      <c r="H5688" s="5">
        <v>5.0506993241945763E-5</v>
      </c>
      <c r="I5688" s="5">
        <v>2.5509563663419548E-9</v>
      </c>
    </row>
    <row r="5689" spans="1:9" hidden="1" outlineLevel="1">
      <c r="A5689" s="7" t="s">
        <v>23811</v>
      </c>
      <c r="B5689" s="7" t="s">
        <v>23812</v>
      </c>
      <c r="C5689" s="7" t="s">
        <v>23539</v>
      </c>
      <c r="D5689" s="8">
        <v>93000</v>
      </c>
      <c r="E5689" s="8">
        <v>7204000</v>
      </c>
      <c r="F5689" s="7" t="s">
        <v>3</v>
      </c>
      <c r="G5689" s="7" t="s">
        <v>3</v>
      </c>
      <c r="H5689" s="5">
        <v>8.8176278796714018E-7</v>
      </c>
      <c r="I5689" s="5">
        <v>7.7750561424358382E-13</v>
      </c>
    </row>
    <row r="5690" spans="1:9" hidden="1" outlineLevel="1">
      <c r="A5690" s="7" t="s">
        <v>23813</v>
      </c>
      <c r="B5690" s="7" t="s">
        <v>23814</v>
      </c>
      <c r="C5690" s="7" t="s">
        <v>23539</v>
      </c>
      <c r="D5690" s="8"/>
      <c r="E5690" s="8"/>
      <c r="F5690" s="7" t="s">
        <v>3</v>
      </c>
      <c r="G5690" s="7" t="s">
        <v>3</v>
      </c>
      <c r="H5690" s="5">
        <v>0</v>
      </c>
      <c r="I5690" s="5">
        <v>0</v>
      </c>
    </row>
    <row r="5691" spans="1:9" hidden="1" outlineLevel="1">
      <c r="A5691" s="7" t="s">
        <v>23815</v>
      </c>
      <c r="B5691" s="7" t="s">
        <v>23816</v>
      </c>
      <c r="C5691" s="7" t="s">
        <v>23539</v>
      </c>
      <c r="D5691" s="8">
        <v>47593000</v>
      </c>
      <c r="E5691" s="8">
        <v>102748000</v>
      </c>
      <c r="F5691" s="7" t="s">
        <v>3</v>
      </c>
      <c r="G5691" s="7" t="s">
        <v>3</v>
      </c>
      <c r="H5691" s="5">
        <v>4.5124447707225914E-4</v>
      </c>
      <c r="I5691" s="5">
        <v>2.036215780882166E-7</v>
      </c>
    </row>
    <row r="5692" spans="1:9" hidden="1" outlineLevel="1">
      <c r="A5692" s="7" t="s">
        <v>23817</v>
      </c>
      <c r="B5692" s="7" t="s">
        <v>23818</v>
      </c>
      <c r="C5692" s="7" t="s">
        <v>23539</v>
      </c>
      <c r="D5692" s="8">
        <v>0</v>
      </c>
      <c r="E5692" s="8">
        <v>23030</v>
      </c>
      <c r="F5692" s="7" t="s">
        <v>3</v>
      </c>
      <c r="G5692" s="7" t="s">
        <v>3</v>
      </c>
      <c r="H5692" s="5">
        <v>0</v>
      </c>
      <c r="I5692" s="5">
        <v>0</v>
      </c>
    </row>
    <row r="5693" spans="1:9" hidden="1" outlineLevel="1">
      <c r="A5693" s="7" t="s">
        <v>23819</v>
      </c>
      <c r="B5693" s="7" t="s">
        <v>23820</v>
      </c>
      <c r="C5693" s="7" t="s">
        <v>23539</v>
      </c>
      <c r="D5693" s="8">
        <v>0</v>
      </c>
      <c r="E5693" s="8">
        <v>213060</v>
      </c>
      <c r="F5693" s="7" t="s">
        <v>3</v>
      </c>
      <c r="G5693" s="7" t="s">
        <v>3</v>
      </c>
      <c r="H5693" s="5">
        <v>0</v>
      </c>
      <c r="I5693" s="5">
        <v>0</v>
      </c>
    </row>
    <row r="5694" spans="1:9" hidden="1" outlineLevel="1">
      <c r="A5694" s="7" t="s">
        <v>23821</v>
      </c>
      <c r="B5694" s="7" t="s">
        <v>23822</v>
      </c>
      <c r="C5694" s="7" t="s">
        <v>23539</v>
      </c>
      <c r="D5694" s="8">
        <v>141254000</v>
      </c>
      <c r="E5694" s="8">
        <v>161809000</v>
      </c>
      <c r="F5694" s="7" t="s">
        <v>3</v>
      </c>
      <c r="G5694" s="7" t="s">
        <v>3</v>
      </c>
      <c r="H5694" s="5">
        <v>1.3392744177581765E-3</v>
      </c>
      <c r="I5694" s="5">
        <v>1.7936559660615027E-6</v>
      </c>
    </row>
    <row r="5695" spans="1:9" hidden="1" outlineLevel="1">
      <c r="A5695" s="7" t="s">
        <v>23823</v>
      </c>
      <c r="B5695" s="7" t="s">
        <v>23824</v>
      </c>
      <c r="C5695" s="7" t="s">
        <v>23539</v>
      </c>
      <c r="D5695" s="8">
        <v>133420</v>
      </c>
      <c r="E5695" s="8">
        <v>6588250</v>
      </c>
      <c r="F5695" s="7" t="s">
        <v>3</v>
      </c>
      <c r="G5695" s="7" t="s">
        <v>3</v>
      </c>
      <c r="H5695" s="5">
        <v>1.2649977545223208E-6</v>
      </c>
      <c r="I5695" s="5">
        <v>1.6002193189465138E-12</v>
      </c>
    </row>
    <row r="5696" spans="1:9" hidden="1" outlineLevel="1">
      <c r="A5696" s="7" t="s">
        <v>23825</v>
      </c>
      <c r="B5696" s="7" t="s">
        <v>23826</v>
      </c>
      <c r="C5696" s="7" t="s">
        <v>23539</v>
      </c>
      <c r="D5696" s="8">
        <v>49722000</v>
      </c>
      <c r="E5696" s="8">
        <v>106464000</v>
      </c>
      <c r="F5696" s="7" t="s">
        <v>3</v>
      </c>
      <c r="G5696" s="7" t="s">
        <v>3</v>
      </c>
      <c r="H5696" s="5">
        <v>4.7143020799249617E-4</v>
      </c>
      <c r="I5696" s="5">
        <v>2.2224644100784819E-7</v>
      </c>
    </row>
    <row r="5697" spans="1:9" hidden="1" outlineLevel="1">
      <c r="A5697" s="7" t="s">
        <v>23827</v>
      </c>
      <c r="B5697" s="7" t="s">
        <v>23828</v>
      </c>
      <c r="C5697" s="7" t="s">
        <v>23539</v>
      </c>
      <c r="D5697" s="8">
        <v>22765000</v>
      </c>
      <c r="E5697" s="8">
        <v>47583000</v>
      </c>
      <c r="F5697" s="7" t="s">
        <v>3</v>
      </c>
      <c r="G5697" s="7" t="s">
        <v>3</v>
      </c>
      <c r="H5697" s="5">
        <v>2.1584225664593489E-4</v>
      </c>
      <c r="I5697" s="5">
        <v>4.6587879754009623E-8</v>
      </c>
    </row>
    <row r="5698" spans="1:9" hidden="1" outlineLevel="1">
      <c r="A5698" s="7" t="s">
        <v>23829</v>
      </c>
      <c r="B5698" s="7" t="s">
        <v>23830</v>
      </c>
      <c r="C5698" s="7" t="s">
        <v>23539</v>
      </c>
      <c r="D5698" s="8">
        <v>3635000</v>
      </c>
      <c r="E5698" s="8">
        <v>7500000</v>
      </c>
      <c r="F5698" s="7" t="s">
        <v>3</v>
      </c>
      <c r="G5698" s="7" t="s">
        <v>3</v>
      </c>
      <c r="H5698" s="5">
        <v>3.4464599293124241E-5</v>
      </c>
      <c r="I5698" s="5">
        <v>1.18780860443562E-9</v>
      </c>
    </row>
    <row r="5699" spans="1:9" hidden="1" outlineLevel="1">
      <c r="A5699" s="7" t="s">
        <v>23831</v>
      </c>
      <c r="B5699" s="7" t="s">
        <v>23832</v>
      </c>
      <c r="C5699" s="7" t="s">
        <v>23539</v>
      </c>
      <c r="D5699" s="8">
        <v>75443000</v>
      </c>
      <c r="E5699" s="8">
        <v>82397000</v>
      </c>
      <c r="F5699" s="7" t="s">
        <v>3</v>
      </c>
      <c r="G5699" s="7" t="s">
        <v>3</v>
      </c>
      <c r="H5699" s="5">
        <v>7.1529924744736509E-4</v>
      </c>
      <c r="I5699" s="5">
        <v>5.1165301339876684E-7</v>
      </c>
    </row>
    <row r="5700" spans="1:9" hidden="1" outlineLevel="1">
      <c r="A5700" s="7" t="s">
        <v>23833</v>
      </c>
      <c r="B5700" s="7" t="s">
        <v>23834</v>
      </c>
      <c r="C5700" s="7" t="s">
        <v>23539</v>
      </c>
      <c r="D5700" s="8">
        <v>31798000</v>
      </c>
      <c r="E5700" s="8">
        <v>108533000</v>
      </c>
      <c r="F5700" s="7" t="s">
        <v>3</v>
      </c>
      <c r="G5700" s="7" t="s">
        <v>3</v>
      </c>
      <c r="H5700" s="5">
        <v>3.0148702292235615E-4</v>
      </c>
      <c r="I5700" s="5">
        <v>9.0894424990585295E-8</v>
      </c>
    </row>
    <row r="5701" spans="1:9" hidden="1" outlineLevel="1">
      <c r="A5701" s="7" t="s">
        <v>23835</v>
      </c>
      <c r="B5701" s="7" t="s">
        <v>23836</v>
      </c>
      <c r="C5701" s="7" t="s">
        <v>23539</v>
      </c>
      <c r="D5701" s="8">
        <v>186672000</v>
      </c>
      <c r="E5701" s="8">
        <v>302628000</v>
      </c>
      <c r="F5701" s="7" t="s">
        <v>3</v>
      </c>
      <c r="G5701" s="7" t="s">
        <v>3</v>
      </c>
      <c r="H5701" s="5">
        <v>1.7698970231763654E-3</v>
      </c>
      <c r="I5701" s="5">
        <v>3.13253547264856E-6</v>
      </c>
    </row>
    <row r="5702" spans="1:9" hidden="1" outlineLevel="1">
      <c r="A5702" s="7" t="s">
        <v>23837</v>
      </c>
      <c r="B5702" s="7" t="s">
        <v>23838</v>
      </c>
      <c r="C5702" s="7" t="s">
        <v>23539</v>
      </c>
      <c r="D5702" s="8">
        <v>11130</v>
      </c>
      <c r="E5702" s="8">
        <v>81040</v>
      </c>
      <c r="F5702" s="7" t="s">
        <v>3</v>
      </c>
      <c r="G5702" s="7" t="s">
        <v>3</v>
      </c>
      <c r="H5702" s="5">
        <v>1.0552709494703517E-7</v>
      </c>
      <c r="I5702" s="5">
        <v>1.1135967767960574E-14</v>
      </c>
    </row>
    <row r="5703" spans="1:9" hidden="1" outlineLevel="1">
      <c r="A5703" s="7" t="s">
        <v>23839</v>
      </c>
      <c r="B5703" s="7" t="s">
        <v>23840</v>
      </c>
      <c r="C5703" s="7" t="s">
        <v>23539</v>
      </c>
      <c r="D5703" s="8">
        <v>15653060</v>
      </c>
      <c r="E5703" s="8">
        <v>23309720</v>
      </c>
      <c r="F5703" s="7" t="s">
        <v>3</v>
      </c>
      <c r="G5703" s="7" t="s">
        <v>3</v>
      </c>
      <c r="H5703" s="5">
        <v>1.4841167554641851E-4</v>
      </c>
      <c r="I5703" s="5">
        <v>2.20260254384954E-8</v>
      </c>
    </row>
    <row r="5704" spans="1:9" hidden="1" outlineLevel="1">
      <c r="A5704" s="7" t="s">
        <v>23841</v>
      </c>
      <c r="B5704" s="7" t="s">
        <v>23842</v>
      </c>
      <c r="C5704" s="7" t="s">
        <v>23539</v>
      </c>
      <c r="D5704" s="8">
        <v>772000</v>
      </c>
      <c r="E5704" s="8">
        <v>78193000</v>
      </c>
      <c r="F5704" s="7" t="s">
        <v>3</v>
      </c>
      <c r="G5704" s="7" t="s">
        <v>3</v>
      </c>
      <c r="H5704" s="5">
        <v>7.3195792721573359E-6</v>
      </c>
      <c r="I5704" s="5">
        <v>5.3576240721395313E-11</v>
      </c>
    </row>
    <row r="5705" spans="1:9" hidden="1" outlineLevel="1">
      <c r="A5705" s="7" t="s">
        <v>23843</v>
      </c>
      <c r="B5705" s="7" t="s">
        <v>23844</v>
      </c>
      <c r="C5705" s="7" t="s">
        <v>23539</v>
      </c>
      <c r="D5705" s="8">
        <v>283672000</v>
      </c>
      <c r="E5705" s="8">
        <v>261311000</v>
      </c>
      <c r="F5705" s="7" t="s">
        <v>3</v>
      </c>
      <c r="G5705" s="7" t="s">
        <v>3</v>
      </c>
      <c r="H5705" s="5">
        <v>2.6895850923463935E-3</v>
      </c>
      <c r="I5705" s="5">
        <v>7.2338679689719586E-6</v>
      </c>
    </row>
    <row r="5706" spans="1:9" hidden="1" outlineLevel="1">
      <c r="A5706" s="7" t="s">
        <v>23845</v>
      </c>
      <c r="B5706" s="7" t="s">
        <v>23846</v>
      </c>
      <c r="C5706" s="7" t="s">
        <v>23539</v>
      </c>
      <c r="D5706" s="8">
        <v>38587000</v>
      </c>
      <c r="E5706" s="8">
        <v>62953000</v>
      </c>
      <c r="F5706" s="7" t="s">
        <v>3</v>
      </c>
      <c r="G5706" s="7" t="s">
        <v>3</v>
      </c>
      <c r="H5706" s="5">
        <v>3.6585570644395737E-4</v>
      </c>
      <c r="I5706" s="5">
        <v>1.3385039793760711E-7</v>
      </c>
    </row>
    <row r="5707" spans="1:9" hidden="1" outlineLevel="1">
      <c r="A5707" s="7" t="s">
        <v>23847</v>
      </c>
      <c r="B5707" s="7" t="s">
        <v>23848</v>
      </c>
      <c r="C5707" s="7" t="s">
        <v>23539</v>
      </c>
      <c r="D5707" s="8">
        <v>4375300000</v>
      </c>
      <c r="E5707" s="8">
        <v>4988800000</v>
      </c>
      <c r="F5707" s="7" t="s">
        <v>3</v>
      </c>
      <c r="G5707" s="7" t="s">
        <v>3</v>
      </c>
      <c r="H5707" s="5">
        <v>4.1483620711748694E-2</v>
      </c>
      <c r="I5707" s="5">
        <v>1.7208907873562252E-3</v>
      </c>
    </row>
    <row r="5708" spans="1:9" hidden="1" outlineLevel="1">
      <c r="A5708" s="7" t="s">
        <v>23849</v>
      </c>
      <c r="B5708" s="7" t="s">
        <v>23850</v>
      </c>
      <c r="C5708" s="7" t="s">
        <v>23539</v>
      </c>
      <c r="D5708" s="8">
        <v>119000</v>
      </c>
      <c r="E5708" s="8">
        <v>79134000</v>
      </c>
      <c r="F5708" s="7" t="s">
        <v>3</v>
      </c>
      <c r="G5708" s="7" t="s">
        <v>3</v>
      </c>
      <c r="H5708" s="5">
        <v>1.1282771157859106E-6</v>
      </c>
      <c r="I5708" s="5">
        <v>1.273009250006173E-12</v>
      </c>
    </row>
    <row r="5709" spans="1:9" hidden="1" outlineLevel="1">
      <c r="A5709" s="7" t="s">
        <v>23851</v>
      </c>
      <c r="B5709" s="7" t="s">
        <v>23852</v>
      </c>
      <c r="C5709" s="7" t="s">
        <v>23539</v>
      </c>
      <c r="D5709" s="8">
        <v>0</v>
      </c>
      <c r="E5709" s="8">
        <v>10940</v>
      </c>
      <c r="F5709" s="7" t="s">
        <v>3</v>
      </c>
      <c r="G5709" s="7" t="s">
        <v>3</v>
      </c>
      <c r="H5709" s="5">
        <v>0</v>
      </c>
      <c r="I5709" s="5">
        <v>0</v>
      </c>
    </row>
    <row r="5710" spans="1:9" hidden="1" outlineLevel="1">
      <c r="A5710" s="7" t="s">
        <v>23853</v>
      </c>
      <c r="B5710" s="7" t="s">
        <v>23854</v>
      </c>
      <c r="C5710" s="7" t="s">
        <v>23539</v>
      </c>
      <c r="D5710" s="8">
        <v>1606250</v>
      </c>
      <c r="E5710" s="8">
        <v>7573230</v>
      </c>
      <c r="F5710" s="7" t="s">
        <v>3</v>
      </c>
      <c r="G5710" s="7" t="s">
        <v>3</v>
      </c>
      <c r="H5710" s="5">
        <v>1.5229370733034611E-5</v>
      </c>
      <c r="I5710" s="5">
        <v>2.3193373292421118E-10</v>
      </c>
    </row>
    <row r="5711" spans="1:9" hidden="1" outlineLevel="1">
      <c r="A5711" s="7" t="s">
        <v>23855</v>
      </c>
      <c r="B5711" s="7" t="s">
        <v>23856</v>
      </c>
      <c r="C5711" s="7" t="s">
        <v>23539</v>
      </c>
      <c r="D5711" s="8">
        <v>3397850</v>
      </c>
      <c r="E5711" s="8">
        <v>43069440</v>
      </c>
      <c r="F5711" s="7" t="s">
        <v>3</v>
      </c>
      <c r="G5711" s="7" t="s">
        <v>3</v>
      </c>
      <c r="H5711" s="5">
        <v>3.2216104183808036E-5</v>
      </c>
      <c r="I5711" s="5">
        <v>1.0378773687819737E-9</v>
      </c>
    </row>
    <row r="5712" spans="1:9" hidden="1" outlineLevel="1">
      <c r="A5712" s="7" t="s">
        <v>23857</v>
      </c>
      <c r="B5712" s="7" t="s">
        <v>23858</v>
      </c>
      <c r="C5712" s="7" t="s">
        <v>23539</v>
      </c>
      <c r="D5712" s="8">
        <v>44733000</v>
      </c>
      <c r="E5712" s="8">
        <v>139078000</v>
      </c>
      <c r="F5712" s="7" t="s">
        <v>3</v>
      </c>
      <c r="G5712" s="7" t="s">
        <v>3</v>
      </c>
      <c r="H5712" s="5">
        <v>4.2412790101219443E-4</v>
      </c>
      <c r="I5712" s="5">
        <v>1.7988447641700981E-7</v>
      </c>
    </row>
    <row r="5713" spans="1:9" hidden="1" outlineLevel="1">
      <c r="A5713" s="7" t="s">
        <v>23859</v>
      </c>
      <c r="B5713" s="7" t="s">
        <v>23860</v>
      </c>
      <c r="C5713" s="7" t="s">
        <v>23539</v>
      </c>
      <c r="D5713" s="8">
        <v>1672100000</v>
      </c>
      <c r="E5713" s="8">
        <v>2527600000</v>
      </c>
      <c r="F5713" s="7" t="s">
        <v>3</v>
      </c>
      <c r="G5713" s="7" t="s">
        <v>3</v>
      </c>
      <c r="H5713" s="5">
        <v>1.5853715674837152E-2</v>
      </c>
      <c r="I5713" s="5">
        <v>2.5134030069857722E-4</v>
      </c>
    </row>
    <row r="5714" spans="1:9" hidden="1" outlineLevel="1">
      <c r="A5714" s="7" t="s">
        <v>23861</v>
      </c>
      <c r="B5714" s="7" t="s">
        <v>23862</v>
      </c>
      <c r="C5714" s="7" t="s">
        <v>23539</v>
      </c>
      <c r="D5714" s="8">
        <v>32573000</v>
      </c>
      <c r="E5714" s="8">
        <v>202496000</v>
      </c>
      <c r="F5714" s="7" t="s">
        <v>3</v>
      </c>
      <c r="G5714" s="7" t="s">
        <v>3</v>
      </c>
      <c r="H5714" s="5">
        <v>3.0883504615541568E-4</v>
      </c>
      <c r="I5714" s="5">
        <v>9.537908573381773E-8</v>
      </c>
    </row>
    <row r="5715" spans="1:9" hidden="1" outlineLevel="1">
      <c r="A5715" s="7" t="s">
        <v>23863</v>
      </c>
      <c r="B5715" s="7" t="s">
        <v>23864</v>
      </c>
      <c r="C5715" s="7" t="s">
        <v>23539</v>
      </c>
      <c r="D5715" s="8">
        <v>0</v>
      </c>
      <c r="E5715" s="8">
        <v>8395930</v>
      </c>
      <c r="F5715" s="7" t="s">
        <v>3</v>
      </c>
      <c r="G5715" s="7" t="s">
        <v>3</v>
      </c>
      <c r="H5715" s="5">
        <v>0</v>
      </c>
      <c r="I5715" s="5">
        <v>0</v>
      </c>
    </row>
    <row r="5716" spans="1:9" hidden="1" outlineLevel="1">
      <c r="A5716" s="7" t="s">
        <v>23865</v>
      </c>
      <c r="B5716" s="7" t="s">
        <v>23866</v>
      </c>
      <c r="C5716" s="7" t="s">
        <v>23539</v>
      </c>
      <c r="D5716" s="8">
        <v>81782000</v>
      </c>
      <c r="E5716" s="8">
        <v>151697000</v>
      </c>
      <c r="F5716" s="7" t="s">
        <v>3</v>
      </c>
      <c r="G5716" s="7" t="s">
        <v>3</v>
      </c>
      <c r="H5716" s="5">
        <v>7.7540133683364149E-4</v>
      </c>
      <c r="I5716" s="5">
        <v>6.0124723316339836E-7</v>
      </c>
    </row>
    <row r="5717" spans="1:9" hidden="1" outlineLevel="1">
      <c r="A5717" s="7" t="s">
        <v>23867</v>
      </c>
      <c r="B5717" s="7" t="s">
        <v>23868</v>
      </c>
      <c r="C5717" s="7" t="s">
        <v>23539</v>
      </c>
      <c r="D5717" s="8">
        <v>292000</v>
      </c>
      <c r="E5717" s="8">
        <v>7511000</v>
      </c>
      <c r="F5717" s="7" t="s">
        <v>3</v>
      </c>
      <c r="G5717" s="7" t="s">
        <v>3</v>
      </c>
      <c r="H5717" s="5">
        <v>2.7685455278108057E-6</v>
      </c>
      <c r="I5717" s="5">
        <v>7.6648443395612125E-12</v>
      </c>
    </row>
    <row r="5718" spans="1:9" hidden="1" outlineLevel="1">
      <c r="A5718" s="7" t="s">
        <v>23869</v>
      </c>
      <c r="B5718" s="7" t="s">
        <v>23870</v>
      </c>
      <c r="C5718" s="7" t="s">
        <v>23539</v>
      </c>
      <c r="D5718" s="8">
        <v>48820000</v>
      </c>
      <c r="E5718" s="8">
        <v>19236000</v>
      </c>
      <c r="F5718" s="7" t="s">
        <v>3</v>
      </c>
      <c r="G5718" s="7" t="s">
        <v>3</v>
      </c>
      <c r="H5718" s="5">
        <v>4.6287805708124496E-4</v>
      </c>
      <c r="I5718" s="5">
        <v>2.1425609572730826E-7</v>
      </c>
    </row>
    <row r="5719" spans="1:9" hidden="1" outlineLevel="1">
      <c r="A5719" s="7" t="s">
        <v>23871</v>
      </c>
      <c r="B5719" s="7" t="s">
        <v>23872</v>
      </c>
      <c r="C5719" s="7" t="s">
        <v>23539</v>
      </c>
      <c r="D5719" s="8">
        <v>0</v>
      </c>
      <c r="E5719" s="8">
        <v>6865760</v>
      </c>
      <c r="F5719" s="7" t="s">
        <v>3</v>
      </c>
      <c r="G5719" s="7" t="s">
        <v>3</v>
      </c>
      <c r="H5719" s="5">
        <v>0</v>
      </c>
      <c r="I5719" s="5">
        <v>0</v>
      </c>
    </row>
    <row r="5720" spans="1:9" hidden="1" outlineLevel="1">
      <c r="A5720" s="7" t="s">
        <v>23873</v>
      </c>
      <c r="B5720" s="7" t="s">
        <v>23874</v>
      </c>
      <c r="C5720" s="7" t="s">
        <v>23539</v>
      </c>
      <c r="D5720" s="8">
        <v>105519000</v>
      </c>
      <c r="E5720" s="8">
        <v>202786000</v>
      </c>
      <c r="F5720" s="7" t="s">
        <v>3</v>
      </c>
      <c r="G5720" s="7" t="s">
        <v>3</v>
      </c>
      <c r="H5720" s="5">
        <v>1.0004594368118781E-3</v>
      </c>
      <c r="I5720" s="5">
        <v>1.0009190847059403E-6</v>
      </c>
    </row>
    <row r="5721" spans="1:9" hidden="1" outlineLevel="1">
      <c r="A5721" s="7" t="s">
        <v>23875</v>
      </c>
      <c r="B5721" s="7" t="s">
        <v>23876</v>
      </c>
      <c r="C5721" s="7" t="s">
        <v>23539</v>
      </c>
      <c r="D5721" s="8">
        <v>13493000</v>
      </c>
      <c r="E5721" s="8">
        <v>49355000</v>
      </c>
      <c r="F5721" s="7" t="s">
        <v>3</v>
      </c>
      <c r="G5721" s="7" t="s">
        <v>3</v>
      </c>
      <c r="H5721" s="5">
        <v>1.2793145481764109E-4</v>
      </c>
      <c r="I5721" s="5">
        <v>1.6366457131758145E-8</v>
      </c>
    </row>
    <row r="5722" spans="1:9" hidden="1" outlineLevel="1">
      <c r="A5722" s="7" t="s">
        <v>23877</v>
      </c>
      <c r="B5722" s="7" t="s">
        <v>23878</v>
      </c>
      <c r="C5722" s="7" t="s">
        <v>23539</v>
      </c>
      <c r="D5722" s="8">
        <v>211000</v>
      </c>
      <c r="E5722" s="8">
        <v>691000</v>
      </c>
      <c r="F5722" s="7" t="s">
        <v>3</v>
      </c>
      <c r="G5722" s="7" t="s">
        <v>3</v>
      </c>
      <c r="H5722" s="5">
        <v>2.0005585834523289E-6</v>
      </c>
      <c r="I5722" s="5">
        <v>4.0022346458247888E-12</v>
      </c>
    </row>
    <row r="5723" spans="1:9" collapsed="1">
      <c r="A5723" s="7"/>
      <c r="B5723" s="7"/>
      <c r="C5723" s="7"/>
      <c r="D5723" s="8"/>
      <c r="E5723" s="8"/>
      <c r="F5723" s="7"/>
      <c r="G5723" s="7"/>
      <c r="H5723" s="5"/>
      <c r="I5723" s="5"/>
    </row>
    <row r="5724" spans="1:9" s="17" customFormat="1">
      <c r="A5724" s="22"/>
      <c r="B5724" s="22" t="s">
        <v>23539</v>
      </c>
      <c r="C5724" s="22"/>
      <c r="D5724" s="20">
        <v>105470542950</v>
      </c>
      <c r="E5724" s="20"/>
      <c r="F5724" s="22"/>
      <c r="G5724" s="22"/>
      <c r="H5724" s="13" t="s">
        <v>13493</v>
      </c>
      <c r="I5724" s="20">
        <v>697.83652134618455</v>
      </c>
    </row>
    <row r="5725" spans="1:9">
      <c r="A5725" s="7"/>
      <c r="B5725" s="7"/>
      <c r="C5725" s="7"/>
      <c r="D5725" s="8"/>
      <c r="E5725" s="8"/>
      <c r="F5725" s="7"/>
      <c r="G5725" s="7"/>
      <c r="H5725" s="5"/>
      <c r="I5725" s="5"/>
    </row>
    <row r="5726" spans="1:9" hidden="1" outlineLevel="1">
      <c r="A5726" s="7" t="s">
        <v>23879</v>
      </c>
      <c r="B5726" s="7" t="s">
        <v>23880</v>
      </c>
      <c r="C5726" s="7" t="s">
        <v>23881</v>
      </c>
      <c r="D5726" s="8">
        <v>18678000000</v>
      </c>
      <c r="E5726" s="8">
        <v>245013000000</v>
      </c>
      <c r="F5726" s="7" t="s">
        <v>3</v>
      </c>
      <c r="G5726" s="7" t="s">
        <v>3</v>
      </c>
      <c r="H5726" s="5">
        <v>0.27025325042300452</v>
      </c>
      <c r="I5726" s="5">
        <v>7.3036819364199188E-2</v>
      </c>
    </row>
    <row r="5727" spans="1:9" hidden="1" outlineLevel="1">
      <c r="A5727" s="7" t="s">
        <v>23882</v>
      </c>
      <c r="B5727" s="7" t="s">
        <v>23883</v>
      </c>
      <c r="C5727" s="7" t="s">
        <v>23881</v>
      </c>
      <c r="D5727" s="8">
        <v>4626500000</v>
      </c>
      <c r="E5727" s="8">
        <v>10010000000</v>
      </c>
      <c r="F5727" s="7" t="s">
        <v>3</v>
      </c>
      <c r="G5727" s="7" t="s">
        <v>3</v>
      </c>
      <c r="H5727" s="5">
        <v>6.6941142685621069E-2</v>
      </c>
      <c r="I5727" s="5">
        <v>4.4811165840566792E-3</v>
      </c>
    </row>
    <row r="5728" spans="1:9" hidden="1" outlineLevel="1">
      <c r="A5728" s="7" t="s">
        <v>23884</v>
      </c>
      <c r="B5728" s="7" t="s">
        <v>2531</v>
      </c>
      <c r="C5728" s="7" t="s">
        <v>23881</v>
      </c>
      <c r="D5728" s="8">
        <v>3057230000</v>
      </c>
      <c r="E5728" s="8">
        <v>23552036000</v>
      </c>
      <c r="F5728" s="7" t="s">
        <v>3</v>
      </c>
      <c r="G5728" s="7" t="s">
        <v>3</v>
      </c>
      <c r="H5728" s="5">
        <v>4.4235268486493312E-2</v>
      </c>
      <c r="I5728" s="5">
        <v>1.9567589780721483E-3</v>
      </c>
    </row>
    <row r="5729" spans="1:9" hidden="1" outlineLevel="1">
      <c r="A5729" s="7" t="s">
        <v>23885</v>
      </c>
      <c r="B5729" s="7" t="s">
        <v>23886</v>
      </c>
      <c r="C5729" s="7" t="s">
        <v>23881</v>
      </c>
      <c r="D5729" s="8">
        <v>12951000000</v>
      </c>
      <c r="E5729" s="8">
        <v>17840000000</v>
      </c>
      <c r="F5729" s="7" t="s">
        <v>3</v>
      </c>
      <c r="G5729" s="7" t="s">
        <v>3</v>
      </c>
      <c r="H5729" s="5">
        <v>0.18738889850242699</v>
      </c>
      <c r="I5729" s="5">
        <v>3.5114599281952881E-2</v>
      </c>
    </row>
    <row r="5730" spans="1:9" hidden="1" outlineLevel="1">
      <c r="A5730" s="7" t="s">
        <v>23887</v>
      </c>
      <c r="B5730" s="7" t="s">
        <v>401</v>
      </c>
      <c r="C5730" s="7" t="s">
        <v>23881</v>
      </c>
      <c r="D5730" s="8">
        <v>1216963000</v>
      </c>
      <c r="E5730" s="8">
        <v>789319000</v>
      </c>
      <c r="F5730" s="7" t="s">
        <v>3</v>
      </c>
      <c r="G5730" s="7" t="s">
        <v>3</v>
      </c>
      <c r="H5730" s="5">
        <v>1.7608320290958927E-2</v>
      </c>
      <c r="I5730" s="5">
        <v>3.1005294346899586E-4</v>
      </c>
    </row>
    <row r="5731" spans="1:9" hidden="1" outlineLevel="1">
      <c r="A5731" s="7" t="s">
        <v>23888</v>
      </c>
      <c r="B5731" s="7" t="s">
        <v>23889</v>
      </c>
      <c r="C5731" s="7" t="s">
        <v>23881</v>
      </c>
      <c r="D5731" s="8">
        <v>1574896000</v>
      </c>
      <c r="E5731" s="8">
        <v>4956458000</v>
      </c>
      <c r="F5731" s="7" t="s">
        <v>3</v>
      </c>
      <c r="G5731" s="7" t="s">
        <v>3</v>
      </c>
      <c r="H5731" s="5">
        <v>2.2787277175189427E-2</v>
      </c>
      <c r="I5731" s="5">
        <v>5.1926000105890905E-4</v>
      </c>
    </row>
    <row r="5732" spans="1:9" hidden="1" outlineLevel="1">
      <c r="A5732" s="7" t="s">
        <v>23890</v>
      </c>
      <c r="B5732" s="7" t="s">
        <v>23891</v>
      </c>
      <c r="C5732" s="7" t="s">
        <v>23881</v>
      </c>
      <c r="D5732" s="8">
        <v>50051490</v>
      </c>
      <c r="E5732" s="8">
        <v>134996420</v>
      </c>
      <c r="F5732" s="7" t="s">
        <v>3</v>
      </c>
      <c r="G5732" s="7" t="s">
        <v>3</v>
      </c>
      <c r="H5732" s="5">
        <v>7.2419840780675159E-4</v>
      </c>
      <c r="I5732" s="5">
        <v>5.2446333386983411E-7</v>
      </c>
    </row>
    <row r="5733" spans="1:9" hidden="1" outlineLevel="1">
      <c r="A5733" s="7" t="s">
        <v>23892</v>
      </c>
      <c r="B5733" s="7" t="s">
        <v>23893</v>
      </c>
      <c r="C5733" s="7" t="s">
        <v>23881</v>
      </c>
      <c r="D5733" s="8">
        <v>2211800000</v>
      </c>
      <c r="E5733" s="8">
        <v>7833400000</v>
      </c>
      <c r="F5733" s="7" t="s">
        <v>3</v>
      </c>
      <c r="G5733" s="7" t="s">
        <v>3</v>
      </c>
      <c r="H5733" s="5">
        <v>3.2002684403340899E-2</v>
      </c>
      <c r="I5733" s="5">
        <v>1.0241718090198389E-3</v>
      </c>
    </row>
    <row r="5734" spans="1:9" hidden="1" outlineLevel="1">
      <c r="A5734" s="7" t="s">
        <v>23894</v>
      </c>
      <c r="B5734" s="7" t="s">
        <v>23895</v>
      </c>
      <c r="C5734" s="7" t="s">
        <v>23881</v>
      </c>
      <c r="D5734" s="8">
        <v>164876000</v>
      </c>
      <c r="E5734" s="8">
        <v>165781000</v>
      </c>
      <c r="F5734" s="7" t="s">
        <v>3</v>
      </c>
      <c r="G5734" s="7" t="s">
        <v>3</v>
      </c>
      <c r="H5734" s="5">
        <v>2.3856020407293762E-3</v>
      </c>
      <c r="I5734" s="5">
        <v>5.6910970967321643E-6</v>
      </c>
    </row>
    <row r="5735" spans="1:9" hidden="1" outlineLevel="1">
      <c r="A5735" s="7" t="s">
        <v>23896</v>
      </c>
      <c r="B5735" s="7" t="s">
        <v>23897</v>
      </c>
      <c r="C5735" s="7" t="s">
        <v>23881</v>
      </c>
      <c r="D5735" s="8">
        <v>531000</v>
      </c>
      <c r="E5735" s="8">
        <v>347000</v>
      </c>
      <c r="F5735" s="7" t="s">
        <v>3</v>
      </c>
      <c r="G5735" s="7" t="s">
        <v>3</v>
      </c>
      <c r="H5735" s="5">
        <v>7.683075060210696E-6</v>
      </c>
      <c r="I5735" s="5">
        <v>5.9029642380831591E-11</v>
      </c>
    </row>
    <row r="5736" spans="1:9" hidden="1" outlineLevel="1">
      <c r="A5736" s="7" t="s">
        <v>23898</v>
      </c>
      <c r="B5736" s="7" t="s">
        <v>23899</v>
      </c>
      <c r="C5736" s="7" t="s">
        <v>23881</v>
      </c>
      <c r="D5736" s="8">
        <v>2652549000</v>
      </c>
      <c r="E5736" s="8">
        <v>10714346000</v>
      </c>
      <c r="F5736" s="7" t="s">
        <v>3</v>
      </c>
      <c r="G5736" s="7" t="s">
        <v>3</v>
      </c>
      <c r="H5736" s="5">
        <v>3.8379911615606069E-2</v>
      </c>
      <c r="I5736" s="5">
        <v>1.4730176156217336E-3</v>
      </c>
    </row>
    <row r="5737" spans="1:9" hidden="1" outlineLevel="1">
      <c r="A5737" s="7" t="s">
        <v>23900</v>
      </c>
      <c r="B5737" s="7" t="s">
        <v>23901</v>
      </c>
      <c r="C5737" s="7" t="s">
        <v>23881</v>
      </c>
      <c r="D5737" s="8">
        <v>0</v>
      </c>
      <c r="E5737" s="8">
        <v>25578000</v>
      </c>
      <c r="F5737" s="7" t="s">
        <v>3</v>
      </c>
      <c r="G5737" s="7" t="s">
        <v>3</v>
      </c>
      <c r="H5737" s="5">
        <v>0</v>
      </c>
      <c r="I5737" s="5">
        <v>0</v>
      </c>
    </row>
    <row r="5738" spans="1:9" hidden="1" outlineLevel="1">
      <c r="A5738" s="7" t="s">
        <v>23902</v>
      </c>
      <c r="B5738" s="7" t="s">
        <v>23903</v>
      </c>
      <c r="C5738" s="7" t="s">
        <v>23881</v>
      </c>
      <c r="D5738" s="8">
        <v>103325000</v>
      </c>
      <c r="E5738" s="8">
        <v>1719642000</v>
      </c>
      <c r="F5738" s="7" t="s">
        <v>3</v>
      </c>
      <c r="G5738" s="7" t="s">
        <v>3</v>
      </c>
      <c r="H5738" s="5">
        <v>1.4950164418008856E-3</v>
      </c>
      <c r="I5738" s="5">
        <v>2.2350741612549808E-6</v>
      </c>
    </row>
    <row r="5739" spans="1:9" hidden="1" outlineLevel="1">
      <c r="A5739" s="7" t="s">
        <v>23904</v>
      </c>
      <c r="B5739" s="7" t="s">
        <v>23905</v>
      </c>
      <c r="C5739" s="7" t="s">
        <v>23881</v>
      </c>
      <c r="D5739" s="8">
        <v>2793000</v>
      </c>
      <c r="E5739" s="8">
        <v>1460000</v>
      </c>
      <c r="F5739" s="7" t="s">
        <v>3</v>
      </c>
      <c r="G5739" s="7" t="s">
        <v>3</v>
      </c>
      <c r="H5739" s="5">
        <v>4.0412106672633663E-5</v>
      </c>
      <c r="I5739" s="5">
        <v>1.6331383657203222E-9</v>
      </c>
    </row>
    <row r="5740" spans="1:9" hidden="1" outlineLevel="1">
      <c r="A5740" s="7" t="s">
        <v>23906</v>
      </c>
      <c r="B5740" s="7" t="s">
        <v>23907</v>
      </c>
      <c r="C5740" s="7" t="s">
        <v>23881</v>
      </c>
      <c r="D5740" s="8"/>
      <c r="E5740" s="8"/>
      <c r="F5740" s="7" t="s">
        <v>3</v>
      </c>
      <c r="G5740" s="7" t="s">
        <v>3</v>
      </c>
      <c r="H5740" s="5">
        <v>0</v>
      </c>
      <c r="I5740" s="5">
        <v>0</v>
      </c>
    </row>
    <row r="5741" spans="1:9" hidden="1" outlineLevel="1">
      <c r="A5741" s="7" t="s">
        <v>23908</v>
      </c>
      <c r="B5741" s="7" t="s">
        <v>23909</v>
      </c>
      <c r="C5741" s="7" t="s">
        <v>23881</v>
      </c>
      <c r="D5741" s="8">
        <v>10381683000</v>
      </c>
      <c r="E5741" s="8">
        <v>31562466000</v>
      </c>
      <c r="F5741" s="7" t="s">
        <v>3</v>
      </c>
      <c r="G5741" s="7" t="s">
        <v>3</v>
      </c>
      <c r="H5741" s="5">
        <v>0.15021327634710616</v>
      </c>
      <c r="I5741" s="5">
        <v>2.2564028390932082E-2</v>
      </c>
    </row>
    <row r="5742" spans="1:9" hidden="1" outlineLevel="1">
      <c r="A5742" s="7" t="s">
        <v>23910</v>
      </c>
      <c r="B5742" s="7" t="s">
        <v>23911</v>
      </c>
      <c r="C5742" s="7" t="s">
        <v>23881</v>
      </c>
      <c r="D5742" s="8">
        <v>9574000000</v>
      </c>
      <c r="E5742" s="8">
        <v>111358000000</v>
      </c>
      <c r="F5742" s="7" t="s">
        <v>3</v>
      </c>
      <c r="G5742" s="7" t="s">
        <v>3</v>
      </c>
      <c r="H5742" s="5">
        <v>0.13852685617035257</v>
      </c>
      <c r="I5742" s="5">
        <v>1.9189689880441549E-2</v>
      </c>
    </row>
    <row r="5743" spans="1:9" hidden="1" outlineLevel="1">
      <c r="A5743" s="7" t="s">
        <v>23912</v>
      </c>
      <c r="B5743" s="7" t="s">
        <v>23913</v>
      </c>
      <c r="C5743" s="7" t="s">
        <v>23881</v>
      </c>
      <c r="D5743" s="8">
        <v>311790</v>
      </c>
      <c r="E5743" s="8">
        <v>0</v>
      </c>
      <c r="F5743" s="7" t="s">
        <v>3</v>
      </c>
      <c r="G5743" s="7" t="s">
        <v>3</v>
      </c>
      <c r="H5743" s="5">
        <v>4.5113106836593086E-6</v>
      </c>
      <c r="I5743" s="5">
        <v>2.0351924084498618E-11</v>
      </c>
    </row>
    <row r="5744" spans="1:9" hidden="1" outlineLevel="1">
      <c r="A5744" s="7" t="s">
        <v>23914</v>
      </c>
      <c r="B5744" s="7" t="s">
        <v>23915</v>
      </c>
      <c r="C5744" s="7" t="s">
        <v>23881</v>
      </c>
      <c r="D5744" s="8">
        <v>1851909000</v>
      </c>
      <c r="E5744" s="8">
        <v>4439987000</v>
      </c>
      <c r="F5744" s="7" t="s">
        <v>3</v>
      </c>
      <c r="G5744" s="7" t="s">
        <v>3</v>
      </c>
      <c r="H5744" s="5">
        <v>2.6795397084142619E-2</v>
      </c>
      <c r="I5744" s="5">
        <v>7.1799330489687879E-4</v>
      </c>
    </row>
    <row r="5745" spans="1:9" hidden="1" outlineLevel="1">
      <c r="A5745" s="7" t="s">
        <v>23916</v>
      </c>
      <c r="B5745" s="7" t="s">
        <v>23917</v>
      </c>
      <c r="C5745" s="7" t="s">
        <v>23881</v>
      </c>
      <c r="D5745" s="8">
        <v>14534000</v>
      </c>
      <c r="E5745" s="8">
        <v>142102000</v>
      </c>
      <c r="F5745" s="7" t="s">
        <v>3</v>
      </c>
      <c r="G5745" s="7" t="s">
        <v>3</v>
      </c>
      <c r="H5745" s="5">
        <v>2.1029343300395906E-4</v>
      </c>
      <c r="I5745" s="5">
        <v>4.4223327964590618E-8</v>
      </c>
    </row>
    <row r="5746" spans="1:9" collapsed="1">
      <c r="A5746" s="5"/>
      <c r="B5746" s="5"/>
      <c r="C5746" s="5"/>
      <c r="D5746" s="5"/>
      <c r="E5746" s="5"/>
      <c r="F5746" s="5"/>
      <c r="G5746" s="5"/>
      <c r="H5746" s="5"/>
      <c r="I5746" s="5"/>
    </row>
    <row r="5747" spans="1:9" s="17" customFormat="1">
      <c r="A5747" s="13"/>
      <c r="B5747" s="13" t="s">
        <v>23881</v>
      </c>
      <c r="C5747" s="13"/>
      <c r="D5747" s="20">
        <v>69112952280</v>
      </c>
      <c r="E5747" s="13"/>
      <c r="F5747" s="13"/>
      <c r="G5747" s="13"/>
      <c r="H5747" s="13" t="s">
        <v>13493</v>
      </c>
      <c r="I5747" s="20">
        <v>1603.9600472416064</v>
      </c>
    </row>
    <row r="5748" spans="1:9">
      <c r="A5748" s="5"/>
      <c r="B5748" s="5"/>
      <c r="C5748" s="5"/>
      <c r="D5748" s="5"/>
      <c r="E5748" s="5"/>
      <c r="F5748" s="5"/>
      <c r="G5748" s="5"/>
      <c r="H5748" s="5"/>
      <c r="I5748" s="5"/>
    </row>
    <row r="5749" spans="1:9" ht="28" hidden="1" outlineLevel="1">
      <c r="A5749" s="6" t="s">
        <v>13494</v>
      </c>
      <c r="B5749" s="6" t="s">
        <v>13495</v>
      </c>
      <c r="C5749" s="6" t="s">
        <v>13496</v>
      </c>
      <c r="D5749" s="6" t="s">
        <v>13498</v>
      </c>
      <c r="E5749" s="6" t="s">
        <v>13500</v>
      </c>
      <c r="F5749" s="6" t="s">
        <v>13499</v>
      </c>
      <c r="G5749" s="6" t="s">
        <v>13497</v>
      </c>
      <c r="H5749" s="5"/>
      <c r="I5749" s="5"/>
    </row>
    <row r="5750" spans="1:9" hidden="1" outlineLevel="1">
      <c r="A5750" s="7" t="s">
        <v>23918</v>
      </c>
      <c r="B5750" s="7" t="s">
        <v>23919</v>
      </c>
      <c r="C5750" s="7" t="s">
        <v>23920</v>
      </c>
      <c r="D5750" s="8">
        <v>149625000</v>
      </c>
      <c r="E5750" s="8">
        <v>66653000</v>
      </c>
      <c r="F5750" s="7" t="s">
        <v>3</v>
      </c>
      <c r="G5750" s="7" t="s">
        <v>3</v>
      </c>
      <c r="H5750" s="5">
        <v>1.1658359310706419E-3</v>
      </c>
      <c r="I5750" s="5">
        <v>1.3591734181753504E-6</v>
      </c>
    </row>
    <row r="5751" spans="1:9" hidden="1" outlineLevel="1">
      <c r="A5751" s="7" t="s">
        <v>23921</v>
      </c>
      <c r="B5751" s="7" t="s">
        <v>23922</v>
      </c>
      <c r="C5751" s="7" t="s">
        <v>23920</v>
      </c>
      <c r="D5751" s="8">
        <v>16435000000</v>
      </c>
      <c r="E5751" s="8">
        <v>7690000000</v>
      </c>
      <c r="F5751" s="7" t="s">
        <v>3</v>
      </c>
      <c r="G5751" s="7" t="s">
        <v>3</v>
      </c>
      <c r="H5751" s="5">
        <v>0.12805689909537846</v>
      </c>
      <c r="I5751" s="5">
        <v>1.6398569405923939E-2</v>
      </c>
    </row>
    <row r="5752" spans="1:9" hidden="1" outlineLevel="1">
      <c r="A5752" s="7" t="s">
        <v>23923</v>
      </c>
      <c r="B5752" s="7" t="s">
        <v>23924</v>
      </c>
      <c r="C5752" s="7" t="s">
        <v>23920</v>
      </c>
      <c r="D5752" s="8">
        <v>2859844000</v>
      </c>
      <c r="E5752" s="8">
        <v>1583087000</v>
      </c>
      <c r="F5752" s="7" t="s">
        <v>3</v>
      </c>
      <c r="G5752" s="7" t="s">
        <v>3</v>
      </c>
      <c r="H5752" s="5">
        <v>2.2283100367296835E-2</v>
      </c>
      <c r="I5752" s="5">
        <v>4.9653656197902441E-4</v>
      </c>
    </row>
    <row r="5753" spans="1:9" hidden="1" outlineLevel="1">
      <c r="A5753" s="7" t="s">
        <v>23925</v>
      </c>
      <c r="B5753" s="7" t="s">
        <v>23926</v>
      </c>
      <c r="C5753" s="7" t="s">
        <v>23920</v>
      </c>
      <c r="D5753" s="8">
        <v>81685000</v>
      </c>
      <c r="E5753" s="8">
        <v>33479000</v>
      </c>
      <c r="F5753" s="7" t="s">
        <v>3</v>
      </c>
      <c r="G5753" s="7" t="s">
        <v>3</v>
      </c>
      <c r="H5753" s="5">
        <v>6.3646655324648544E-4</v>
      </c>
      <c r="I5753" s="5">
        <v>4.0508967340146129E-7</v>
      </c>
    </row>
    <row r="5754" spans="1:9" hidden="1" outlineLevel="1">
      <c r="A5754" s="7" t="s">
        <v>23927</v>
      </c>
      <c r="B5754" s="7" t="s">
        <v>23928</v>
      </c>
      <c r="C5754" s="7" t="s">
        <v>23920</v>
      </c>
      <c r="D5754" s="8">
        <v>2533460000</v>
      </c>
      <c r="E5754" s="8">
        <v>1061506000</v>
      </c>
      <c r="F5754" s="7" t="s">
        <v>3</v>
      </c>
      <c r="G5754" s="7" t="s">
        <v>3</v>
      </c>
      <c r="H5754" s="5">
        <v>1.9740008006217065E-2</v>
      </c>
      <c r="I5754" s="5">
        <v>3.8966791608551382E-4</v>
      </c>
    </row>
    <row r="5755" spans="1:9" hidden="1" outlineLevel="1">
      <c r="A5755" s="7" t="s">
        <v>23929</v>
      </c>
      <c r="B5755" s="7" t="s">
        <v>23930</v>
      </c>
      <c r="C5755" s="7" t="s">
        <v>23920</v>
      </c>
      <c r="D5755" s="8">
        <v>11454000000</v>
      </c>
      <c r="E5755" s="8">
        <v>7544000000</v>
      </c>
      <c r="F5755" s="7" t="s">
        <v>3</v>
      </c>
      <c r="G5755" s="7" t="s">
        <v>3</v>
      </c>
      <c r="H5755" s="5">
        <v>8.9246347565467884E-2</v>
      </c>
      <c r="I5755" s="5">
        <v>7.964910553776296E-3</v>
      </c>
    </row>
    <row r="5756" spans="1:9" hidden="1" outlineLevel="1">
      <c r="A5756" s="7" t="s">
        <v>23931</v>
      </c>
      <c r="B5756" s="7" t="s">
        <v>23932</v>
      </c>
      <c r="C5756" s="7" t="s">
        <v>23920</v>
      </c>
      <c r="D5756" s="8">
        <v>1138603000</v>
      </c>
      <c r="E5756" s="8">
        <v>926338000</v>
      </c>
      <c r="F5756" s="7" t="s">
        <v>3</v>
      </c>
      <c r="G5756" s="7" t="s">
        <v>3</v>
      </c>
      <c r="H5756" s="5">
        <v>8.87167444360786E-3</v>
      </c>
      <c r="I5756" s="5">
        <v>7.870660743336484E-5</v>
      </c>
    </row>
    <row r="5757" spans="1:9" hidden="1" outlineLevel="1">
      <c r="A5757" s="7" t="s">
        <v>23933</v>
      </c>
      <c r="B5757" s="7" t="s">
        <v>23934</v>
      </c>
      <c r="C5757" s="7" t="s">
        <v>23920</v>
      </c>
      <c r="D5757" s="8">
        <v>986914000</v>
      </c>
      <c r="E5757" s="8">
        <v>608278000</v>
      </c>
      <c r="F5757" s="7" t="s">
        <v>3</v>
      </c>
      <c r="G5757" s="7" t="s">
        <v>3</v>
      </c>
      <c r="H5757" s="5">
        <v>7.6897564048564841E-3</v>
      </c>
      <c r="I5757" s="5">
        <v>5.913235356603132E-5</v>
      </c>
    </row>
    <row r="5758" spans="1:9" hidden="1" outlineLevel="1">
      <c r="A5758" s="7" t="s">
        <v>23935</v>
      </c>
      <c r="B5758" s="7" t="s">
        <v>23936</v>
      </c>
      <c r="C5758" s="7" t="s">
        <v>23920</v>
      </c>
      <c r="D5758" s="8">
        <v>13506000000</v>
      </c>
      <c r="E5758" s="8">
        <v>9245000000</v>
      </c>
      <c r="F5758" s="7" t="s">
        <v>3</v>
      </c>
      <c r="G5758" s="7" t="s">
        <v>3</v>
      </c>
      <c r="H5758" s="5">
        <v>0.10523495462015098</v>
      </c>
      <c r="I5758" s="5">
        <v>1.1074395673905236E-2</v>
      </c>
    </row>
    <row r="5759" spans="1:9" hidden="1" outlineLevel="1">
      <c r="A5759" s="7" t="s">
        <v>23937</v>
      </c>
      <c r="B5759" s="7" t="s">
        <v>23938</v>
      </c>
      <c r="C5759" s="7" t="s">
        <v>23920</v>
      </c>
      <c r="D5759" s="8">
        <v>414020000</v>
      </c>
      <c r="E5759" s="8">
        <v>261100000</v>
      </c>
      <c r="F5759" s="7" t="s">
        <v>3</v>
      </c>
      <c r="G5759" s="7" t="s">
        <v>3</v>
      </c>
      <c r="H5759" s="5">
        <v>3.2259274331286024E-3</v>
      </c>
      <c r="I5759" s="5">
        <v>1.0406607803811694E-5</v>
      </c>
    </row>
    <row r="5760" spans="1:9" hidden="1" outlineLevel="1">
      <c r="A5760" s="7" t="s">
        <v>23939</v>
      </c>
      <c r="B5760" s="7" t="s">
        <v>7151</v>
      </c>
      <c r="C5760" s="7" t="s">
        <v>23920</v>
      </c>
      <c r="D5760" s="8">
        <v>4790600000</v>
      </c>
      <c r="E5760" s="8">
        <v>3123800000</v>
      </c>
      <c r="F5760" s="7" t="s">
        <v>3</v>
      </c>
      <c r="G5760" s="7" t="s">
        <v>3</v>
      </c>
      <c r="H5760" s="5">
        <v>3.7327008263238211E-2</v>
      </c>
      <c r="I5760" s="5">
        <v>1.3933055458838536E-3</v>
      </c>
    </row>
    <row r="5761" spans="1:9" hidden="1" outlineLevel="1">
      <c r="A5761" s="7" t="s">
        <v>23940</v>
      </c>
      <c r="B5761" s="7" t="s">
        <v>23941</v>
      </c>
      <c r="C5761" s="7" t="s">
        <v>23920</v>
      </c>
      <c r="D5761" s="8">
        <v>11041677000</v>
      </c>
      <c r="E5761" s="8">
        <v>4703134000</v>
      </c>
      <c r="F5761" s="7" t="s">
        <v>3</v>
      </c>
      <c r="G5761" s="7" t="s">
        <v>3</v>
      </c>
      <c r="H5761" s="5">
        <v>8.6033642679206629E-2</v>
      </c>
      <c r="I5761" s="5">
        <v>7.4017876726534043E-3</v>
      </c>
    </row>
    <row r="5762" spans="1:9" hidden="1" outlineLevel="1">
      <c r="A5762" s="7" t="s">
        <v>23942</v>
      </c>
      <c r="B5762" s="7" t="s">
        <v>23943</v>
      </c>
      <c r="C5762" s="7" t="s">
        <v>23920</v>
      </c>
      <c r="D5762" s="8">
        <v>7151000000</v>
      </c>
      <c r="E5762" s="8">
        <v>3577000000</v>
      </c>
      <c r="F5762" s="7" t="s">
        <v>3</v>
      </c>
      <c r="G5762" s="7" t="s">
        <v>3</v>
      </c>
      <c r="H5762" s="5">
        <v>5.5718581407426297E-2</v>
      </c>
      <c r="I5762" s="5">
        <v>3.1045603140559914E-3</v>
      </c>
    </row>
    <row r="5763" spans="1:9" hidden="1" outlineLevel="1">
      <c r="A5763" s="7" t="s">
        <v>23944</v>
      </c>
      <c r="B5763" s="7" t="s">
        <v>23945</v>
      </c>
      <c r="C5763" s="7" t="s">
        <v>23920</v>
      </c>
      <c r="D5763" s="8">
        <v>913486000</v>
      </c>
      <c r="E5763" s="8">
        <v>452397000</v>
      </c>
      <c r="F5763" s="7" t="s">
        <v>3</v>
      </c>
      <c r="G5763" s="7" t="s">
        <v>3</v>
      </c>
      <c r="H5763" s="5">
        <v>7.1176260740517718E-3</v>
      </c>
      <c r="I5763" s="5">
        <v>5.0660600930021638E-5</v>
      </c>
    </row>
    <row r="5764" spans="1:9" hidden="1" outlineLevel="1">
      <c r="A5764" s="7" t="s">
        <v>23946</v>
      </c>
      <c r="B5764" s="7" t="s">
        <v>23947</v>
      </c>
      <c r="C5764" s="7" t="s">
        <v>23920</v>
      </c>
      <c r="D5764" s="8">
        <v>4249913000</v>
      </c>
      <c r="E5764" s="8">
        <v>5180603000</v>
      </c>
      <c r="F5764" s="7" t="s">
        <v>3</v>
      </c>
      <c r="G5764" s="7" t="s">
        <v>3</v>
      </c>
      <c r="H5764" s="5">
        <v>3.311412718011178E-2</v>
      </c>
      <c r="I5764" s="5">
        <v>1.0965454189006177E-3</v>
      </c>
    </row>
    <row r="5765" spans="1:9" hidden="1" outlineLevel="1">
      <c r="A5765" s="7" t="s">
        <v>23948</v>
      </c>
      <c r="B5765" s="7" t="s">
        <v>23949</v>
      </c>
      <c r="C5765" s="7" t="s">
        <v>23920</v>
      </c>
      <c r="D5765" s="8">
        <v>3744030000</v>
      </c>
      <c r="E5765" s="8">
        <v>2505167000</v>
      </c>
      <c r="F5765" s="7" t="s">
        <v>3</v>
      </c>
      <c r="G5765" s="7" t="s">
        <v>3</v>
      </c>
      <c r="H5765" s="5">
        <v>2.9172429079407956E-2</v>
      </c>
      <c r="I5765" s="5">
        <v>8.5103061839308686E-4</v>
      </c>
    </row>
    <row r="5766" spans="1:9" hidden="1" outlineLevel="1">
      <c r="A5766" s="7" t="s">
        <v>23950</v>
      </c>
      <c r="B5766" s="7" t="s">
        <v>23951</v>
      </c>
      <c r="C5766" s="7" t="s">
        <v>23920</v>
      </c>
      <c r="D5766" s="8">
        <v>60392000</v>
      </c>
      <c r="E5766" s="8">
        <v>14065000</v>
      </c>
      <c r="F5766" s="7" t="s">
        <v>3</v>
      </c>
      <c r="G5766" s="7" t="s">
        <v>3</v>
      </c>
      <c r="H5766" s="5">
        <v>4.7055748403821693E-4</v>
      </c>
      <c r="I5766" s="5">
        <v>2.2142434578437677E-7</v>
      </c>
    </row>
    <row r="5767" spans="1:9" hidden="1" outlineLevel="1">
      <c r="A5767" s="7" t="s">
        <v>23952</v>
      </c>
      <c r="B5767" s="7" t="s">
        <v>23953</v>
      </c>
      <c r="C5767" s="7" t="s">
        <v>23920</v>
      </c>
      <c r="D5767" s="8">
        <v>2417673000</v>
      </c>
      <c r="E5767" s="8">
        <v>1601405000</v>
      </c>
      <c r="F5767" s="7" t="s">
        <v>3</v>
      </c>
      <c r="G5767" s="7" t="s">
        <v>3</v>
      </c>
      <c r="H5767" s="5">
        <v>1.8837828257171944E-2</v>
      </c>
      <c r="I5767" s="5">
        <v>3.5486377344670579E-4</v>
      </c>
    </row>
    <row r="5768" spans="1:9" hidden="1" outlineLevel="1">
      <c r="A5768" s="7" t="s">
        <v>23954</v>
      </c>
      <c r="B5768" s="7" t="s">
        <v>23955</v>
      </c>
      <c r="C5768" s="7" t="s">
        <v>23920</v>
      </c>
      <c r="D5768" s="8">
        <v>418584000</v>
      </c>
      <c r="E5768" s="8">
        <v>196037000</v>
      </c>
      <c r="F5768" s="7" t="s">
        <v>3</v>
      </c>
      <c r="G5768" s="7" t="s">
        <v>3</v>
      </c>
      <c r="H5768" s="5">
        <v>3.2614888379032484E-3</v>
      </c>
      <c r="I5768" s="5">
        <v>1.0637309439767482E-5</v>
      </c>
    </row>
    <row r="5769" spans="1:9" hidden="1" outlineLevel="1">
      <c r="A5769" s="7" t="s">
        <v>23956</v>
      </c>
      <c r="B5769" s="7" t="s">
        <v>23957</v>
      </c>
      <c r="C5769" s="7" t="s">
        <v>23920</v>
      </c>
      <c r="D5769" s="8">
        <v>826777000</v>
      </c>
      <c r="E5769" s="8">
        <v>252279000</v>
      </c>
      <c r="F5769" s="7" t="s">
        <v>3</v>
      </c>
      <c r="G5769" s="7" t="s">
        <v>3</v>
      </c>
      <c r="H5769" s="5">
        <v>6.4420139253653606E-3</v>
      </c>
      <c r="I5769" s="5">
        <v>4.1499543414601224E-5</v>
      </c>
    </row>
    <row r="5770" spans="1:9" hidden="1" outlineLevel="1">
      <c r="A5770" s="7" t="s">
        <v>23958</v>
      </c>
      <c r="B5770" s="7" t="s">
        <v>23959</v>
      </c>
      <c r="C5770" s="7" t="s">
        <v>23920</v>
      </c>
      <c r="D5770" s="8">
        <v>3252548000</v>
      </c>
      <c r="E5770" s="8">
        <v>3546758000</v>
      </c>
      <c r="F5770" s="7" t="s">
        <v>3</v>
      </c>
      <c r="G5770" s="7" t="s">
        <v>3</v>
      </c>
      <c r="H5770" s="5">
        <v>2.5342939521683903E-2</v>
      </c>
      <c r="I5770" s="5">
        <v>6.4226458359972793E-4</v>
      </c>
    </row>
    <row r="5771" spans="1:9" hidden="1" outlineLevel="1">
      <c r="A5771" s="7" t="s">
        <v>23960</v>
      </c>
      <c r="B5771" s="7" t="s">
        <v>23961</v>
      </c>
      <c r="C5771" s="7" t="s">
        <v>23920</v>
      </c>
      <c r="D5771" s="8">
        <v>1317677000</v>
      </c>
      <c r="E5771" s="8">
        <v>553091000</v>
      </c>
      <c r="F5771" s="7" t="s">
        <v>3</v>
      </c>
      <c r="G5771" s="7" t="s">
        <v>3</v>
      </c>
      <c r="H5771" s="5">
        <v>1.026696870272595E-2</v>
      </c>
      <c r="I5771" s="5">
        <v>1.0541064634275418E-4</v>
      </c>
    </row>
    <row r="5772" spans="1:9" hidden="1" outlineLevel="1">
      <c r="A5772" s="7" t="s">
        <v>23962</v>
      </c>
      <c r="B5772" s="7" t="s">
        <v>23963</v>
      </c>
      <c r="C5772" s="7" t="s">
        <v>23920</v>
      </c>
      <c r="D5772" s="8">
        <v>1153142000</v>
      </c>
      <c r="E5772" s="8">
        <v>542993000</v>
      </c>
      <c r="F5772" s="7" t="s">
        <v>3</v>
      </c>
      <c r="G5772" s="7" t="s">
        <v>3</v>
      </c>
      <c r="H5772" s="5">
        <v>8.9849582437872156E-3</v>
      </c>
      <c r="I5772" s="5">
        <v>8.0729474642599847E-5</v>
      </c>
    </row>
    <row r="5773" spans="1:9" hidden="1" outlineLevel="1">
      <c r="A5773" s="7" t="s">
        <v>23964</v>
      </c>
      <c r="B5773" s="7" t="s">
        <v>23965</v>
      </c>
      <c r="C5773" s="7" t="s">
        <v>23920</v>
      </c>
      <c r="D5773" s="8">
        <v>1820586000</v>
      </c>
      <c r="E5773" s="8">
        <v>849855000</v>
      </c>
      <c r="F5773" s="7" t="s">
        <v>3</v>
      </c>
      <c r="G5773" s="7" t="s">
        <v>3</v>
      </c>
      <c r="H5773" s="5">
        <v>1.4185494231606855E-2</v>
      </c>
      <c r="I5773" s="5">
        <v>2.0122824659495137E-4</v>
      </c>
    </row>
    <row r="5774" spans="1:9" hidden="1" outlineLevel="1">
      <c r="A5774" s="7" t="s">
        <v>23966</v>
      </c>
      <c r="B5774" s="7" t="s">
        <v>23967</v>
      </c>
      <c r="C5774" s="7" t="s">
        <v>23920</v>
      </c>
      <c r="D5774" s="8">
        <v>940162000</v>
      </c>
      <c r="E5774" s="8">
        <v>465016000</v>
      </c>
      <c r="F5774" s="7" t="s">
        <v>3</v>
      </c>
      <c r="G5774" s="7" t="s">
        <v>3</v>
      </c>
      <c r="H5774" s="5">
        <v>7.3254779657626525E-3</v>
      </c>
      <c r="I5774" s="5">
        <v>5.366262742687413E-5</v>
      </c>
    </row>
    <row r="5775" spans="1:9" hidden="1" outlineLevel="1">
      <c r="A5775" s="7" t="s">
        <v>23968</v>
      </c>
      <c r="B5775" s="7" t="s">
        <v>23969</v>
      </c>
      <c r="C5775" s="7" t="s">
        <v>23920</v>
      </c>
      <c r="D5775" s="8">
        <v>9258000</v>
      </c>
      <c r="E5775" s="8">
        <v>7613000</v>
      </c>
      <c r="F5775" s="7" t="s">
        <v>3</v>
      </c>
      <c r="G5775" s="7" t="s">
        <v>3</v>
      </c>
      <c r="H5775" s="5">
        <v>7.2135732998175462E-5</v>
      </c>
      <c r="I5775" s="5">
        <v>5.2035639751840603E-9</v>
      </c>
    </row>
    <row r="5776" spans="1:9" hidden="1" outlineLevel="1">
      <c r="A5776" s="7" t="s">
        <v>23970</v>
      </c>
      <c r="B5776" s="7" t="s">
        <v>23971</v>
      </c>
      <c r="C5776" s="7" t="s">
        <v>23920</v>
      </c>
      <c r="D5776" s="8">
        <v>2675211000</v>
      </c>
      <c r="E5776" s="8">
        <v>1438581000</v>
      </c>
      <c r="F5776" s="7" t="s">
        <v>3</v>
      </c>
      <c r="G5776" s="7" t="s">
        <v>3</v>
      </c>
      <c r="H5776" s="5">
        <v>2.0844491943160723E-2</v>
      </c>
      <c r="I5776" s="5">
        <v>4.3449284436849231E-4</v>
      </c>
    </row>
    <row r="5777" spans="1:9" hidden="1" outlineLevel="1">
      <c r="A5777" s="7" t="s">
        <v>23972</v>
      </c>
      <c r="B5777" s="7" t="s">
        <v>23973</v>
      </c>
      <c r="C5777" s="7" t="s">
        <v>23920</v>
      </c>
      <c r="D5777" s="8">
        <v>3323077000</v>
      </c>
      <c r="E5777" s="8">
        <v>1888741000</v>
      </c>
      <c r="F5777" s="7" t="s">
        <v>3</v>
      </c>
      <c r="G5777" s="7" t="s">
        <v>3</v>
      </c>
      <c r="H5777" s="5">
        <v>2.5892481659578515E-2</v>
      </c>
      <c r="I5777" s="5">
        <v>6.7042060649160978E-4</v>
      </c>
    </row>
    <row r="5778" spans="1:9" hidden="1" outlineLevel="1">
      <c r="A5778" s="7" t="s">
        <v>23974</v>
      </c>
      <c r="B5778" s="7" t="s">
        <v>23975</v>
      </c>
      <c r="C5778" s="7" t="s">
        <v>23920</v>
      </c>
      <c r="D5778" s="8">
        <v>30000</v>
      </c>
      <c r="E5778" s="8">
        <v>28000</v>
      </c>
      <c r="F5778" s="7" t="s">
        <v>3</v>
      </c>
      <c r="G5778" s="7" t="s">
        <v>3</v>
      </c>
      <c r="H5778" s="5">
        <v>2.3375156512694575E-7</v>
      </c>
      <c r="I5778" s="5">
        <v>5.4639794199296759E-14</v>
      </c>
    </row>
    <row r="5779" spans="1:9" hidden="1" outlineLevel="1">
      <c r="A5779" s="7" t="s">
        <v>23976</v>
      </c>
      <c r="B5779" s="7" t="s">
        <v>23977</v>
      </c>
      <c r="C5779" s="7" t="s">
        <v>23920</v>
      </c>
      <c r="D5779" s="8">
        <v>216700000</v>
      </c>
      <c r="E5779" s="8">
        <v>53239000</v>
      </c>
      <c r="F5779" s="7" t="s">
        <v>3</v>
      </c>
      <c r="G5779" s="7" t="s">
        <v>3</v>
      </c>
      <c r="H5779" s="5">
        <v>1.6884654721003047E-3</v>
      </c>
      <c r="I5779" s="5">
        <v>2.850915650474905E-6</v>
      </c>
    </row>
    <row r="5780" spans="1:9" hidden="1" outlineLevel="1">
      <c r="A5780" s="7" t="s">
        <v>23978</v>
      </c>
      <c r="B5780" s="7" t="s">
        <v>23979</v>
      </c>
      <c r="C5780" s="7" t="s">
        <v>23920</v>
      </c>
      <c r="D5780" s="8">
        <v>3282867000</v>
      </c>
      <c r="E5780" s="8">
        <v>1696908000</v>
      </c>
      <c r="F5780" s="7" t="s">
        <v>3</v>
      </c>
      <c r="G5780" s="7" t="s">
        <v>3</v>
      </c>
      <c r="H5780" s="5">
        <v>2.5579176645120032E-2</v>
      </c>
      <c r="I5780" s="5">
        <v>6.5429427784225412E-4</v>
      </c>
    </row>
    <row r="5781" spans="1:9" hidden="1" outlineLevel="1">
      <c r="A5781" s="7" t="s">
        <v>23980</v>
      </c>
      <c r="B5781" s="7" t="s">
        <v>23981</v>
      </c>
      <c r="C5781" s="7" t="s">
        <v>23920</v>
      </c>
      <c r="D5781" s="8">
        <v>0</v>
      </c>
      <c r="E5781" s="8">
        <v>53000</v>
      </c>
      <c r="F5781" s="7" t="s">
        <v>3</v>
      </c>
      <c r="G5781" s="7" t="s">
        <v>3</v>
      </c>
      <c r="H5781" s="5">
        <v>0</v>
      </c>
      <c r="I5781" s="5">
        <v>0</v>
      </c>
    </row>
    <row r="5782" spans="1:9" hidden="1" outlineLevel="1">
      <c r="A5782" s="7" t="s">
        <v>23982</v>
      </c>
      <c r="B5782" s="7" t="s">
        <v>23983</v>
      </c>
      <c r="C5782" s="7" t="s">
        <v>23920</v>
      </c>
      <c r="D5782" s="8">
        <v>1761324000</v>
      </c>
      <c r="E5782" s="8">
        <v>958618000</v>
      </c>
      <c r="F5782" s="7" t="s">
        <v>3</v>
      </c>
      <c r="G5782" s="7" t="s">
        <v>3</v>
      </c>
      <c r="H5782" s="5">
        <v>1.3723741389855087E-2</v>
      </c>
      <c r="I5782" s="5">
        <v>1.8834107773562164E-4</v>
      </c>
    </row>
    <row r="5783" spans="1:9" hidden="1" outlineLevel="1">
      <c r="A5783" s="7" t="s">
        <v>23984</v>
      </c>
      <c r="B5783" s="7" t="s">
        <v>23985</v>
      </c>
      <c r="C5783" s="7" t="s">
        <v>23920</v>
      </c>
      <c r="D5783" s="8">
        <v>280438000</v>
      </c>
      <c r="E5783" s="8">
        <v>90589000</v>
      </c>
      <c r="F5783" s="7" t="s">
        <v>3</v>
      </c>
      <c r="G5783" s="7" t="s">
        <v>3</v>
      </c>
      <c r="H5783" s="5">
        <v>2.1850940473690135E-3</v>
      </c>
      <c r="I5783" s="5">
        <v>4.7746359958474965E-6</v>
      </c>
    </row>
    <row r="5784" spans="1:9" hidden="1" outlineLevel="1">
      <c r="A5784" s="7" t="s">
        <v>23986</v>
      </c>
      <c r="B5784" s="7" t="s">
        <v>23987</v>
      </c>
      <c r="C5784" s="7" t="s">
        <v>23920</v>
      </c>
      <c r="D5784" s="8">
        <v>425117000</v>
      </c>
      <c r="E5784" s="8">
        <v>270355000</v>
      </c>
      <c r="F5784" s="7" t="s">
        <v>3</v>
      </c>
      <c r="G5784" s="7" t="s">
        <v>3</v>
      </c>
      <c r="H5784" s="5">
        <v>3.3123921370690596E-3</v>
      </c>
      <c r="I5784" s="5">
        <v>1.0971941669716931E-5</v>
      </c>
    </row>
    <row r="5785" spans="1:9" hidden="1" outlineLevel="1">
      <c r="A5785" s="7" t="s">
        <v>23988</v>
      </c>
      <c r="B5785" s="7" t="s">
        <v>23989</v>
      </c>
      <c r="C5785" s="7" t="s">
        <v>23920</v>
      </c>
      <c r="D5785" s="8">
        <v>20707000</v>
      </c>
      <c r="E5785" s="8">
        <v>125741000</v>
      </c>
      <c r="F5785" s="7" t="s">
        <v>3</v>
      </c>
      <c r="G5785" s="7" t="s">
        <v>3</v>
      </c>
      <c r="H5785" s="5">
        <v>1.6134312196945552E-4</v>
      </c>
      <c r="I5785" s="5">
        <v>2.6031603006850601E-8</v>
      </c>
    </row>
    <row r="5786" spans="1:9" hidden="1" outlineLevel="1">
      <c r="A5786" s="7" t="s">
        <v>23990</v>
      </c>
      <c r="B5786" s="7" t="s">
        <v>23991</v>
      </c>
      <c r="C5786" s="7" t="s">
        <v>23920</v>
      </c>
      <c r="D5786" s="8">
        <v>4806226000</v>
      </c>
      <c r="E5786" s="8">
        <v>3663131000</v>
      </c>
      <c r="F5786" s="7" t="s">
        <v>3</v>
      </c>
      <c r="G5786" s="7" t="s">
        <v>3</v>
      </c>
      <c r="H5786" s="5">
        <v>3.7448761661793999E-2</v>
      </c>
      <c r="I5786" s="5">
        <v>1.4024097500018519E-3</v>
      </c>
    </row>
    <row r="5787" spans="1:9" hidden="1" outlineLevel="1">
      <c r="A5787" s="7" t="s">
        <v>23992</v>
      </c>
      <c r="B5787" s="7" t="s">
        <v>23993</v>
      </c>
      <c r="C5787" s="7" t="s">
        <v>23920</v>
      </c>
      <c r="D5787" s="8"/>
      <c r="E5787" s="8"/>
      <c r="F5787" s="7" t="s">
        <v>3</v>
      </c>
      <c r="G5787" s="7" t="s">
        <v>3</v>
      </c>
      <c r="H5787" s="5">
        <v>0</v>
      </c>
      <c r="I5787" s="5">
        <v>0</v>
      </c>
    </row>
    <row r="5788" spans="1:9" hidden="1" outlineLevel="1">
      <c r="A5788" s="7" t="s">
        <v>23994</v>
      </c>
      <c r="B5788" s="7" t="s">
        <v>1571</v>
      </c>
      <c r="C5788" s="7" t="s">
        <v>23920</v>
      </c>
      <c r="D5788" s="8">
        <v>1638569000</v>
      </c>
      <c r="E5788" s="8">
        <v>824677000</v>
      </c>
      <c r="F5788" s="7" t="s">
        <v>3</v>
      </c>
      <c r="G5788" s="7" t="s">
        <v>3</v>
      </c>
      <c r="H5788" s="5">
        <v>1.2767268943949812E-2</v>
      </c>
      <c r="I5788" s="5">
        <v>1.6300315628714536E-4</v>
      </c>
    </row>
    <row r="5789" spans="1:9" hidden="1" outlineLevel="1">
      <c r="A5789" s="7" t="s">
        <v>23995</v>
      </c>
      <c r="B5789" s="7" t="s">
        <v>23996</v>
      </c>
      <c r="C5789" s="7" t="s">
        <v>23920</v>
      </c>
      <c r="D5789" s="8">
        <v>1838663000</v>
      </c>
      <c r="E5789" s="8">
        <v>512189000</v>
      </c>
      <c r="F5789" s="7" t="s">
        <v>3</v>
      </c>
      <c r="G5789" s="7" t="s">
        <v>3</v>
      </c>
      <c r="H5789" s="5">
        <v>1.4326345133033516E-2</v>
      </c>
      <c r="I5789" s="5">
        <v>2.0524416487079309E-4</v>
      </c>
    </row>
    <row r="5790" spans="1:9" hidden="1" outlineLevel="1">
      <c r="A5790" s="7" t="s">
        <v>23997</v>
      </c>
      <c r="B5790" s="7" t="s">
        <v>1050</v>
      </c>
      <c r="C5790" s="7" t="s">
        <v>23920</v>
      </c>
      <c r="D5790" s="8">
        <v>2893868000</v>
      </c>
      <c r="E5790" s="8">
        <v>1893096000</v>
      </c>
      <c r="F5790" s="7" t="s">
        <v>3</v>
      </c>
      <c r="G5790" s="7" t="s">
        <v>3</v>
      </c>
      <c r="H5790" s="5">
        <v>2.2548205809026139E-2</v>
      </c>
      <c r="I5790" s="5">
        <v>5.0842158520620013E-4</v>
      </c>
    </row>
    <row r="5791" spans="1:9" hidden="1" outlineLevel="1">
      <c r="A5791" s="7" t="s">
        <v>23998</v>
      </c>
      <c r="B5791" s="7" t="s">
        <v>23999</v>
      </c>
      <c r="C5791" s="7" t="s">
        <v>23920</v>
      </c>
      <c r="D5791" s="8">
        <v>473516000</v>
      </c>
      <c r="E5791" s="8">
        <v>157334000</v>
      </c>
      <c r="F5791" s="7" t="s">
        <v>3</v>
      </c>
      <c r="G5791" s="7" t="s">
        <v>3</v>
      </c>
      <c r="H5791" s="5">
        <v>3.6895035370883614E-3</v>
      </c>
      <c r="I5791" s="5">
        <v>1.3612436350187529E-5</v>
      </c>
    </row>
    <row r="5792" spans="1:9" hidden="1" outlineLevel="1">
      <c r="A5792" s="7" t="s">
        <v>24000</v>
      </c>
      <c r="B5792" s="7" t="s">
        <v>24001</v>
      </c>
      <c r="C5792" s="7" t="s">
        <v>23920</v>
      </c>
      <c r="D5792" s="8">
        <v>923332000</v>
      </c>
      <c r="E5792" s="8">
        <v>301880000</v>
      </c>
      <c r="F5792" s="7" t="s">
        <v>3</v>
      </c>
      <c r="G5792" s="7" t="s">
        <v>3</v>
      </c>
      <c r="H5792" s="5">
        <v>7.194343337726436E-3</v>
      </c>
      <c r="I5792" s="5">
        <v>5.1758576061088752E-5</v>
      </c>
    </row>
    <row r="5793" spans="1:9" hidden="1" outlineLevel="1">
      <c r="A5793" s="7" t="s">
        <v>24002</v>
      </c>
      <c r="B5793" s="7" t="s">
        <v>24003</v>
      </c>
      <c r="C5793" s="7" t="s">
        <v>23920</v>
      </c>
      <c r="D5793" s="8">
        <v>27334000</v>
      </c>
      <c r="E5793" s="8">
        <v>3327000</v>
      </c>
      <c r="F5793" s="7" t="s">
        <v>3</v>
      </c>
      <c r="G5793" s="7" t="s">
        <v>3</v>
      </c>
      <c r="H5793" s="5">
        <v>2.1297884270599784E-4</v>
      </c>
      <c r="I5793" s="5">
        <v>4.535998744038617E-8</v>
      </c>
    </row>
    <row r="5794" spans="1:9" hidden="1" outlineLevel="1">
      <c r="A5794" s="7" t="s">
        <v>24004</v>
      </c>
      <c r="B5794" s="7" t="s">
        <v>7629</v>
      </c>
      <c r="C5794" s="7" t="s">
        <v>23920</v>
      </c>
      <c r="D5794" s="8">
        <v>349133060</v>
      </c>
      <c r="E5794" s="8">
        <v>117224450</v>
      </c>
      <c r="F5794" s="7" t="s">
        <v>3</v>
      </c>
      <c r="G5794" s="7" t="s">
        <v>3</v>
      </c>
      <c r="H5794" s="5">
        <v>2.7203466404186619E-3</v>
      </c>
      <c r="I5794" s="5">
        <v>7.4002858440371009E-6</v>
      </c>
    </row>
    <row r="5795" spans="1:9" hidden="1" outlineLevel="1">
      <c r="A5795" s="7" t="s">
        <v>24005</v>
      </c>
      <c r="B5795" s="7" t="s">
        <v>24006</v>
      </c>
      <c r="C5795" s="7" t="s">
        <v>23920</v>
      </c>
      <c r="D5795" s="8">
        <v>811551000</v>
      </c>
      <c r="E5795" s="8">
        <v>493705000</v>
      </c>
      <c r="F5795" s="7" t="s">
        <v>3</v>
      </c>
      <c r="G5795" s="7" t="s">
        <v>3</v>
      </c>
      <c r="H5795" s="5">
        <v>6.3233772143445983E-3</v>
      </c>
      <c r="I5795" s="5">
        <v>3.9985099394892454E-5</v>
      </c>
    </row>
    <row r="5796" spans="1:9" hidden="1" outlineLevel="1">
      <c r="A5796" s="7" t="s">
        <v>24007</v>
      </c>
      <c r="B5796" s="7" t="s">
        <v>24008</v>
      </c>
      <c r="C5796" s="7" t="s">
        <v>23920</v>
      </c>
      <c r="D5796" s="8">
        <v>670840000</v>
      </c>
      <c r="E5796" s="8">
        <v>318373000</v>
      </c>
      <c r="F5796" s="7" t="s">
        <v>3</v>
      </c>
      <c r="G5796" s="7" t="s">
        <v>3</v>
      </c>
      <c r="H5796" s="5">
        <v>5.2269966649920096E-3</v>
      </c>
      <c r="I5796" s="5">
        <v>2.7321494135837592E-5</v>
      </c>
    </row>
    <row r="5797" spans="1:9" hidden="1" outlineLevel="1">
      <c r="A5797" s="7" t="s">
        <v>24009</v>
      </c>
      <c r="B5797" s="7" t="s">
        <v>8391</v>
      </c>
      <c r="C5797" s="7" t="s">
        <v>23920</v>
      </c>
      <c r="D5797" s="8">
        <v>2496092000</v>
      </c>
      <c r="E5797" s="8">
        <v>1438243000</v>
      </c>
      <c r="F5797" s="7" t="s">
        <v>3</v>
      </c>
      <c r="G5797" s="7" t="s">
        <v>3</v>
      </c>
      <c r="H5797" s="5">
        <v>1.9448847056694942E-2</v>
      </c>
      <c r="I5797" s="5">
        <v>3.7825765183471154E-4</v>
      </c>
    </row>
    <row r="5798" spans="1:9" hidden="1" outlineLevel="1">
      <c r="A5798" s="7" t="s">
        <v>24010</v>
      </c>
      <c r="B5798" s="7" t="s">
        <v>24011</v>
      </c>
      <c r="C5798" s="7" t="s">
        <v>23920</v>
      </c>
      <c r="D5798" s="8">
        <v>136650000</v>
      </c>
      <c r="E5798" s="8">
        <v>70379000</v>
      </c>
      <c r="F5798" s="7" t="s">
        <v>3</v>
      </c>
      <c r="G5798" s="7" t="s">
        <v>3</v>
      </c>
      <c r="H5798" s="5">
        <v>1.0647383791532379E-3</v>
      </c>
      <c r="I5798" s="5">
        <v>1.1336678160418642E-6</v>
      </c>
    </row>
    <row r="5799" spans="1:9" hidden="1" outlineLevel="1">
      <c r="A5799" s="7" t="s">
        <v>24012</v>
      </c>
      <c r="B5799" s="7" t="s">
        <v>24013</v>
      </c>
      <c r="C5799" s="7" t="s">
        <v>23920</v>
      </c>
      <c r="D5799" s="8">
        <v>294820</v>
      </c>
      <c r="E5799" s="8">
        <v>3101780</v>
      </c>
      <c r="F5799" s="7" t="s">
        <v>3</v>
      </c>
      <c r="G5799" s="7" t="s">
        <v>3</v>
      </c>
      <c r="H5799" s="5">
        <v>2.2971545476908716E-6</v>
      </c>
      <c r="I5799" s="5">
        <v>5.2769190159768525E-12</v>
      </c>
    </row>
    <row r="5800" spans="1:9" hidden="1" outlineLevel="1">
      <c r="A5800" s="7" t="s">
        <v>24014</v>
      </c>
      <c r="B5800" s="7" t="s">
        <v>24015</v>
      </c>
      <c r="C5800" s="7" t="s">
        <v>23920</v>
      </c>
      <c r="D5800" s="8">
        <v>384120</v>
      </c>
      <c r="E5800" s="8">
        <v>132350</v>
      </c>
      <c r="F5800" s="7" t="s">
        <v>3</v>
      </c>
      <c r="G5800" s="7" t="s">
        <v>3</v>
      </c>
      <c r="H5800" s="5">
        <v>2.9929550398854133E-6</v>
      </c>
      <c r="I5800" s="5">
        <v>8.9577798707754959E-12</v>
      </c>
    </row>
    <row r="5801" spans="1:9" hidden="1" outlineLevel="1">
      <c r="A5801" s="7" t="s">
        <v>24016</v>
      </c>
      <c r="B5801" s="7" t="s">
        <v>24017</v>
      </c>
      <c r="C5801" s="7" t="s">
        <v>23920</v>
      </c>
      <c r="D5801" s="8">
        <v>310650</v>
      </c>
      <c r="E5801" s="8">
        <v>273020</v>
      </c>
      <c r="F5801" s="7" t="s">
        <v>3</v>
      </c>
      <c r="G5801" s="7" t="s">
        <v>3</v>
      </c>
      <c r="H5801" s="5">
        <v>2.4204974568895231E-6</v>
      </c>
      <c r="I5801" s="5">
        <v>5.8588079388086492E-12</v>
      </c>
    </row>
    <row r="5802" spans="1:9" hidden="1" outlineLevel="1">
      <c r="A5802" s="7" t="s">
        <v>24018</v>
      </c>
      <c r="B5802" s="7" t="s">
        <v>24019</v>
      </c>
      <c r="C5802" s="7" t="s">
        <v>23920</v>
      </c>
      <c r="D5802" s="8">
        <v>2165481000</v>
      </c>
      <c r="E5802" s="8">
        <v>1278150000</v>
      </c>
      <c r="F5802" s="7" t="s">
        <v>3</v>
      </c>
      <c r="G5802" s="7" t="s">
        <v>3</v>
      </c>
      <c r="H5802" s="5">
        <v>1.6872819100088785E-2</v>
      </c>
      <c r="I5802" s="5">
        <v>2.8469202438432092E-4</v>
      </c>
    </row>
    <row r="5803" spans="1:9" hidden="1" outlineLevel="1">
      <c r="A5803" s="7" t="s">
        <v>24020</v>
      </c>
      <c r="B5803" s="7" t="s">
        <v>24021</v>
      </c>
      <c r="C5803" s="7" t="s">
        <v>23920</v>
      </c>
      <c r="D5803" s="8">
        <v>377497000</v>
      </c>
      <c r="E5803" s="8">
        <v>165545000</v>
      </c>
      <c r="F5803" s="7" t="s">
        <v>3</v>
      </c>
      <c r="G5803" s="7" t="s">
        <v>3</v>
      </c>
      <c r="H5803" s="5">
        <v>2.9413504860242214E-3</v>
      </c>
      <c r="I5803" s="5">
        <v>8.6515426816349243E-6</v>
      </c>
    </row>
    <row r="5804" spans="1:9" hidden="1" outlineLevel="1">
      <c r="A5804" s="7" t="s">
        <v>24022</v>
      </c>
      <c r="B5804" s="7" t="s">
        <v>24023</v>
      </c>
      <c r="C5804" s="7" t="s">
        <v>23920</v>
      </c>
      <c r="D5804" s="8">
        <v>518294000</v>
      </c>
      <c r="E5804" s="8">
        <v>257551000</v>
      </c>
      <c r="F5804" s="7" t="s">
        <v>3</v>
      </c>
      <c r="G5804" s="7" t="s">
        <v>3</v>
      </c>
      <c r="H5804" s="5">
        <v>4.0384011231968404E-3</v>
      </c>
      <c r="I5804" s="5">
        <v>1.63086836318375E-5</v>
      </c>
    </row>
    <row r="5805" spans="1:9" hidden="1" outlineLevel="1">
      <c r="A5805" s="7" t="s">
        <v>24024</v>
      </c>
      <c r="B5805" s="7" t="s">
        <v>24025</v>
      </c>
      <c r="C5805" s="7" t="s">
        <v>23920</v>
      </c>
      <c r="D5805" s="8"/>
      <c r="E5805" s="8"/>
      <c r="F5805" s="7" t="s">
        <v>3</v>
      </c>
      <c r="G5805" s="7" t="s">
        <v>3</v>
      </c>
      <c r="H5805" s="5">
        <v>0</v>
      </c>
      <c r="I5805" s="5">
        <v>0</v>
      </c>
    </row>
    <row r="5806" spans="1:9" hidden="1" outlineLevel="1">
      <c r="A5806" s="7" t="s">
        <v>24026</v>
      </c>
      <c r="B5806" s="7" t="s">
        <v>24027</v>
      </c>
      <c r="C5806" s="7" t="s">
        <v>23920</v>
      </c>
      <c r="D5806" s="8">
        <v>0</v>
      </c>
      <c r="E5806" s="8">
        <v>17880</v>
      </c>
      <c r="F5806" s="7" t="s">
        <v>3</v>
      </c>
      <c r="G5806" s="7" t="s">
        <v>3</v>
      </c>
      <c r="H5806" s="5">
        <v>0</v>
      </c>
      <c r="I5806" s="5">
        <v>0</v>
      </c>
    </row>
    <row r="5807" spans="1:9" hidden="1" outlineLevel="1">
      <c r="A5807" s="7" t="s">
        <v>24028</v>
      </c>
      <c r="B5807" s="7" t="s">
        <v>24029</v>
      </c>
      <c r="C5807" s="7" t="s">
        <v>23920</v>
      </c>
      <c r="D5807" s="8">
        <v>660003000</v>
      </c>
      <c r="E5807" s="8">
        <v>270723000</v>
      </c>
      <c r="F5807" s="7" t="s">
        <v>3</v>
      </c>
      <c r="G5807" s="7" t="s">
        <v>3</v>
      </c>
      <c r="H5807" s="5">
        <v>5.1425578079493193E-3</v>
      </c>
      <c r="I5807" s="5">
        <v>2.6445900808100508E-5</v>
      </c>
    </row>
    <row r="5808" spans="1:9" hidden="1" outlineLevel="1">
      <c r="A5808" s="7" t="s">
        <v>24030</v>
      </c>
      <c r="B5808" s="7" t="s">
        <v>24031</v>
      </c>
      <c r="C5808" s="7" t="s">
        <v>23920</v>
      </c>
      <c r="D5808" s="8">
        <v>1555353000</v>
      </c>
      <c r="E5808" s="8">
        <v>1353437000</v>
      </c>
      <c r="F5808" s="7" t="s">
        <v>3</v>
      </c>
      <c r="G5808" s="7" t="s">
        <v>3</v>
      </c>
      <c r="H5808" s="5">
        <v>1.2118873269163015E-2</v>
      </c>
      <c r="I5808" s="5">
        <v>1.4686708931403386E-4</v>
      </c>
    </row>
    <row r="5809" spans="1:9" hidden="1" outlineLevel="1">
      <c r="A5809" s="7" t="s">
        <v>24032</v>
      </c>
      <c r="B5809" s="7" t="s">
        <v>24033</v>
      </c>
      <c r="C5809" s="7" t="s">
        <v>23920</v>
      </c>
      <c r="D5809" s="8">
        <v>345868000</v>
      </c>
      <c r="E5809" s="8">
        <v>291863000</v>
      </c>
      <c r="F5809" s="7" t="s">
        <v>3</v>
      </c>
      <c r="G5809" s="7" t="s">
        <v>3</v>
      </c>
      <c r="H5809" s="5">
        <v>2.6949062109108825E-3</v>
      </c>
      <c r="I5809" s="5">
        <v>7.2625194856060493E-6</v>
      </c>
    </row>
    <row r="5810" spans="1:9" collapsed="1">
      <c r="A5810" s="7"/>
      <c r="B5810" s="7"/>
      <c r="C5810" s="7"/>
      <c r="D5810" s="8"/>
      <c r="E5810" s="8"/>
      <c r="F5810" s="7"/>
      <c r="G5810" s="7"/>
      <c r="H5810" s="5"/>
      <c r="I5810" s="5"/>
    </row>
    <row r="5811" spans="1:9" s="17" customFormat="1">
      <c r="A5811" s="22"/>
      <c r="B5811" s="22" t="s">
        <v>23920</v>
      </c>
      <c r="C5811" s="22"/>
      <c r="D5811" s="20">
        <v>128341386650</v>
      </c>
      <c r="E5811" s="20"/>
      <c r="F5811" s="22"/>
      <c r="G5811" s="22"/>
      <c r="H5811" s="13" t="s">
        <v>13493</v>
      </c>
      <c r="I5811" s="20">
        <v>571.17496286800451</v>
      </c>
    </row>
    <row r="5812" spans="1:9">
      <c r="A5812" s="7"/>
      <c r="B5812" s="7"/>
      <c r="C5812" s="7"/>
      <c r="D5812" s="8"/>
      <c r="E5812" s="8"/>
      <c r="F5812" s="7"/>
      <c r="G5812" s="7"/>
      <c r="H5812" s="5"/>
      <c r="I5812" s="5"/>
    </row>
    <row r="5813" spans="1:9" hidden="1" outlineLevel="1">
      <c r="A5813" s="7" t="s">
        <v>24034</v>
      </c>
      <c r="B5813" s="7" t="s">
        <v>24035</v>
      </c>
      <c r="C5813" s="7" t="s">
        <v>24036</v>
      </c>
      <c r="D5813" s="8">
        <v>2725239000</v>
      </c>
      <c r="E5813" s="8">
        <v>2456844000</v>
      </c>
      <c r="F5813" s="7" t="s">
        <v>3</v>
      </c>
      <c r="G5813" s="7" t="s">
        <v>3</v>
      </c>
      <c r="H5813" s="5">
        <v>2.0053217380910541E-2</v>
      </c>
      <c r="I5813" s="5">
        <v>4.0213152732605263E-4</v>
      </c>
    </row>
    <row r="5814" spans="1:9" hidden="1" outlineLevel="1">
      <c r="A5814" s="7" t="s">
        <v>24037</v>
      </c>
      <c r="B5814" s="7" t="s">
        <v>2481</v>
      </c>
      <c r="C5814" s="7" t="s">
        <v>24036</v>
      </c>
      <c r="D5814" s="8">
        <v>40339000000</v>
      </c>
      <c r="E5814" s="8">
        <v>15256000000</v>
      </c>
      <c r="F5814" s="7" t="s">
        <v>3</v>
      </c>
      <c r="G5814" s="7" t="s">
        <v>3</v>
      </c>
      <c r="H5814" s="5">
        <v>0.29682781434162303</v>
      </c>
      <c r="I5814" s="5">
        <v>8.8106751366825026E-2</v>
      </c>
    </row>
    <row r="5815" spans="1:9" hidden="1" outlineLevel="1">
      <c r="A5815" s="7" t="s">
        <v>24038</v>
      </c>
      <c r="B5815" s="7" t="s">
        <v>24039</v>
      </c>
      <c r="C5815" s="7" t="s">
        <v>24036</v>
      </c>
      <c r="D5815" s="8">
        <v>315000</v>
      </c>
      <c r="E5815" s="8">
        <v>1777000</v>
      </c>
      <c r="F5815" s="7" t="s">
        <v>3</v>
      </c>
      <c r="G5815" s="7" t="s">
        <v>3</v>
      </c>
      <c r="H5815" s="5">
        <v>2.3178750469176541E-6</v>
      </c>
      <c r="I5815" s="5">
        <v>5.3725447331235174E-12</v>
      </c>
    </row>
    <row r="5816" spans="1:9" hidden="1" outlineLevel="1">
      <c r="A5816" s="7" t="s">
        <v>24040</v>
      </c>
      <c r="B5816" s="7" t="s">
        <v>24041</v>
      </c>
      <c r="C5816" s="7" t="s">
        <v>24036</v>
      </c>
      <c r="D5816" s="8">
        <v>14411000</v>
      </c>
      <c r="E5816" s="8">
        <v>27480000</v>
      </c>
      <c r="F5816" s="7" t="s">
        <v>3</v>
      </c>
      <c r="G5816" s="7" t="s">
        <v>3</v>
      </c>
      <c r="H5816" s="5">
        <v>1.060409438131121E-4</v>
      </c>
      <c r="I5816" s="5">
        <v>1.1244681764775597E-8</v>
      </c>
    </row>
    <row r="5817" spans="1:9" hidden="1" outlineLevel="1">
      <c r="A5817" s="7" t="s">
        <v>24042</v>
      </c>
      <c r="B5817" s="7" t="s">
        <v>24043</v>
      </c>
      <c r="C5817" s="7" t="s">
        <v>24036</v>
      </c>
      <c r="D5817" s="8">
        <v>517364000</v>
      </c>
      <c r="E5817" s="8">
        <v>101992000</v>
      </c>
      <c r="F5817" s="7" t="s">
        <v>3</v>
      </c>
      <c r="G5817" s="7" t="s">
        <v>3</v>
      </c>
      <c r="H5817" s="5">
        <v>3.8069368437254132E-3</v>
      </c>
      <c r="I5817" s="5">
        <v>1.4492768132114011E-5</v>
      </c>
    </row>
    <row r="5818" spans="1:9" hidden="1" outlineLevel="1">
      <c r="A5818" s="7" t="s">
        <v>24044</v>
      </c>
      <c r="B5818" s="7" t="s">
        <v>24045</v>
      </c>
      <c r="C5818" s="7" t="s">
        <v>24036</v>
      </c>
      <c r="D5818" s="8">
        <v>227000000</v>
      </c>
      <c r="E5818" s="8">
        <v>1410600000</v>
      </c>
      <c r="F5818" s="7" t="s">
        <v>3</v>
      </c>
      <c r="G5818" s="7" t="s">
        <v>3</v>
      </c>
      <c r="H5818" s="5">
        <v>1.6703417004771666E-3</v>
      </c>
      <c r="I5818" s="5">
        <v>2.7900413963529525E-6</v>
      </c>
    </row>
    <row r="5819" spans="1:9" hidden="1" outlineLevel="1">
      <c r="A5819" s="7" t="s">
        <v>24046</v>
      </c>
      <c r="B5819" s="7" t="s">
        <v>24047</v>
      </c>
      <c r="C5819" s="7" t="s">
        <v>24036</v>
      </c>
      <c r="D5819" s="8">
        <v>27670632000</v>
      </c>
      <c r="E5819" s="8">
        <v>6138246000</v>
      </c>
      <c r="F5819" s="7" t="s">
        <v>3</v>
      </c>
      <c r="G5819" s="7" t="s">
        <v>3</v>
      </c>
      <c r="H5819" s="5">
        <v>0.20360973792140044</v>
      </c>
      <c r="I5819" s="5">
        <v>4.1456925376421372E-2</v>
      </c>
    </row>
    <row r="5820" spans="1:9" hidden="1" outlineLevel="1">
      <c r="A5820" s="7" t="s">
        <v>24048</v>
      </c>
      <c r="B5820" s="7" t="s">
        <v>24049</v>
      </c>
      <c r="C5820" s="7" t="s">
        <v>24036</v>
      </c>
      <c r="D5820" s="8">
        <v>1356362000</v>
      </c>
      <c r="E5820" s="8">
        <v>389190000</v>
      </c>
      <c r="F5820" s="7" t="s">
        <v>3</v>
      </c>
      <c r="G5820" s="7" t="s">
        <v>3</v>
      </c>
      <c r="H5820" s="5">
        <v>9.9805639186899154E-3</v>
      </c>
      <c r="I5820" s="5">
        <v>9.9611656135054999E-5</v>
      </c>
    </row>
    <row r="5821" spans="1:9" hidden="1" outlineLevel="1">
      <c r="A5821" s="7" t="s">
        <v>24050</v>
      </c>
      <c r="B5821" s="7" t="s">
        <v>24051</v>
      </c>
      <c r="C5821" s="7" t="s">
        <v>24036</v>
      </c>
      <c r="D5821" s="8">
        <v>3442800000</v>
      </c>
      <c r="E5821" s="8">
        <v>894900000</v>
      </c>
      <c r="F5821" s="7" t="s">
        <v>3</v>
      </c>
      <c r="G5821" s="7" t="s">
        <v>3</v>
      </c>
      <c r="H5821" s="5">
        <v>2.5333270512787616E-2</v>
      </c>
      <c r="I5821" s="5">
        <v>6.4177459487407449E-4</v>
      </c>
    </row>
    <row r="5822" spans="1:9" hidden="1" outlineLevel="1">
      <c r="A5822" s="7" t="s">
        <v>24052</v>
      </c>
      <c r="B5822" s="7" t="s">
        <v>24053</v>
      </c>
      <c r="C5822" s="7" t="s">
        <v>24036</v>
      </c>
      <c r="D5822" s="8">
        <v>0</v>
      </c>
      <c r="E5822" s="8">
        <v>233000</v>
      </c>
      <c r="F5822" s="7" t="s">
        <v>3</v>
      </c>
      <c r="G5822" s="7" t="s">
        <v>3</v>
      </c>
      <c r="H5822" s="5">
        <v>0</v>
      </c>
      <c r="I5822" s="5">
        <v>0</v>
      </c>
    </row>
    <row r="5823" spans="1:9" hidden="1" outlineLevel="1">
      <c r="A5823" s="7" t="s">
        <v>24054</v>
      </c>
      <c r="B5823" s="7" t="s">
        <v>6902</v>
      </c>
      <c r="C5823" s="7" t="s">
        <v>24036</v>
      </c>
      <c r="D5823" s="8">
        <v>46487426000</v>
      </c>
      <c r="E5823" s="8">
        <v>12831443000</v>
      </c>
      <c r="F5823" s="7" t="s">
        <v>3</v>
      </c>
      <c r="G5823" s="7" t="s">
        <v>3</v>
      </c>
      <c r="H5823" s="5">
        <v>0.34206998324073323</v>
      </c>
      <c r="I5823" s="5">
        <v>0.11701187343431552</v>
      </c>
    </row>
    <row r="5824" spans="1:9" hidden="1" outlineLevel="1">
      <c r="A5824" s="7" t="s">
        <v>24055</v>
      </c>
      <c r="B5824" s="7" t="s">
        <v>24056</v>
      </c>
      <c r="C5824" s="7" t="s">
        <v>24036</v>
      </c>
      <c r="D5824" s="8">
        <v>0</v>
      </c>
      <c r="E5824" s="8">
        <v>495770</v>
      </c>
      <c r="F5824" s="7" t="s">
        <v>3</v>
      </c>
      <c r="G5824" s="7" t="s">
        <v>3</v>
      </c>
      <c r="H5824" s="5">
        <v>0</v>
      </c>
      <c r="I5824" s="5">
        <v>0</v>
      </c>
    </row>
    <row r="5825" spans="1:9" hidden="1" outlineLevel="1">
      <c r="A5825" s="7" t="s">
        <v>24057</v>
      </c>
      <c r="B5825" s="7" t="s">
        <v>1066</v>
      </c>
      <c r="C5825" s="7" t="s">
        <v>24036</v>
      </c>
      <c r="D5825" s="8">
        <v>9296000000</v>
      </c>
      <c r="E5825" s="8">
        <v>4246300000</v>
      </c>
      <c r="F5825" s="7" t="s">
        <v>3</v>
      </c>
      <c r="G5825" s="7" t="s">
        <v>3</v>
      </c>
      <c r="H5825" s="5">
        <v>6.8403068051258772E-2</v>
      </c>
      <c r="I5825" s="5">
        <v>4.6789797188251389E-3</v>
      </c>
    </row>
    <row r="5826" spans="1:9" hidden="1" outlineLevel="1">
      <c r="A5826" s="7" t="s">
        <v>24058</v>
      </c>
      <c r="B5826" s="7" t="s">
        <v>24059</v>
      </c>
      <c r="C5826" s="7" t="s">
        <v>24036</v>
      </c>
      <c r="D5826" s="8">
        <v>1485218000</v>
      </c>
      <c r="E5826" s="8">
        <v>1647322000</v>
      </c>
      <c r="F5826" s="7" t="s">
        <v>3</v>
      </c>
      <c r="G5826" s="7" t="s">
        <v>3</v>
      </c>
      <c r="H5826" s="5">
        <v>1.0928729337882363E-2</v>
      </c>
      <c r="I5826" s="5">
        <v>1.1943712494069066E-4</v>
      </c>
    </row>
    <row r="5827" spans="1:9" hidden="1" outlineLevel="1">
      <c r="A5827" s="7" t="s">
        <v>24060</v>
      </c>
      <c r="B5827" s="7" t="s">
        <v>24061</v>
      </c>
      <c r="C5827" s="7" t="s">
        <v>24036</v>
      </c>
      <c r="D5827" s="8">
        <v>2338570000</v>
      </c>
      <c r="E5827" s="8">
        <v>625963000</v>
      </c>
      <c r="F5827" s="7" t="s">
        <v>3</v>
      </c>
      <c r="G5827" s="7" t="s">
        <v>3</v>
      </c>
      <c r="H5827" s="5">
        <v>1.7207977931651488E-2</v>
      </c>
      <c r="I5827" s="5">
        <v>2.9611450449620462E-4</v>
      </c>
    </row>
    <row r="5828" spans="1:9" hidden="1" outlineLevel="1">
      <c r="A5828" s="7" t="s">
        <v>24062</v>
      </c>
      <c r="B5828" s="7" t="s">
        <v>24063</v>
      </c>
      <c r="C5828" s="7" t="s">
        <v>24036</v>
      </c>
      <c r="D5828" s="8"/>
      <c r="E5828" s="8"/>
      <c r="F5828" s="7" t="s">
        <v>3</v>
      </c>
      <c r="G5828" s="7" t="s">
        <v>3</v>
      </c>
      <c r="H5828" s="5">
        <v>0</v>
      </c>
      <c r="I5828" s="5">
        <v>0</v>
      </c>
    </row>
    <row r="5829" spans="1:9" hidden="1" outlineLevel="1">
      <c r="A5829" s="7" t="s">
        <v>24064</v>
      </c>
      <c r="B5829" s="7" t="s">
        <v>24065</v>
      </c>
      <c r="C5829" s="7" t="s">
        <v>24036</v>
      </c>
      <c r="D5829" s="8">
        <v>0</v>
      </c>
      <c r="E5829" s="8">
        <v>600</v>
      </c>
      <c r="F5829" s="7" t="s">
        <v>3</v>
      </c>
      <c r="G5829" s="7" t="s">
        <v>3</v>
      </c>
      <c r="H5829" s="5">
        <v>0</v>
      </c>
      <c r="I5829" s="5">
        <v>0</v>
      </c>
    </row>
    <row r="5830" spans="1:9" hidden="1" outlineLevel="1">
      <c r="A5830" s="7" t="s">
        <v>24066</v>
      </c>
      <c r="B5830" s="7" t="s">
        <v>24067</v>
      </c>
      <c r="C5830" s="7" t="s">
        <v>24036</v>
      </c>
      <c r="D5830" s="8"/>
      <c r="E5830" s="8"/>
      <c r="F5830" s="7" t="s">
        <v>3</v>
      </c>
      <c r="G5830" s="7" t="s">
        <v>3</v>
      </c>
      <c r="H5830" s="5">
        <v>0</v>
      </c>
      <c r="I5830" s="5">
        <v>0</v>
      </c>
    </row>
    <row r="5831" spans="1:9" hidden="1" outlineLevel="1">
      <c r="A5831" s="7" t="s">
        <v>24068</v>
      </c>
      <c r="B5831" s="7" t="s">
        <v>24069</v>
      </c>
      <c r="C5831" s="7" t="s">
        <v>24036</v>
      </c>
      <c r="D5831" s="8">
        <v>0</v>
      </c>
      <c r="E5831" s="8">
        <v>18710</v>
      </c>
      <c r="F5831" s="7" t="s">
        <v>3</v>
      </c>
      <c r="G5831" s="7" t="s">
        <v>3</v>
      </c>
      <c r="H5831" s="5">
        <v>0</v>
      </c>
      <c r="I5831" s="5">
        <v>0</v>
      </c>
    </row>
    <row r="5832" spans="1:9" collapsed="1">
      <c r="A5832" s="7"/>
      <c r="B5832" s="7"/>
      <c r="C5832" s="7"/>
      <c r="D5832" s="8"/>
      <c r="E5832" s="8"/>
      <c r="F5832" s="7"/>
      <c r="G5832" s="7"/>
      <c r="H5832" s="5"/>
      <c r="I5832" s="5"/>
    </row>
    <row r="5833" spans="1:9" s="17" customFormat="1">
      <c r="A5833" s="22"/>
      <c r="B5833" s="22" t="s">
        <v>24036</v>
      </c>
      <c r="C5833" s="22"/>
      <c r="D5833" s="20">
        <v>135900337000</v>
      </c>
      <c r="E5833" s="20"/>
      <c r="F5833" s="22"/>
      <c r="G5833" s="22"/>
      <c r="H5833" s="13" t="s">
        <v>13493</v>
      </c>
      <c r="I5833" s="20">
        <v>2528.3089336374192</v>
      </c>
    </row>
    <row r="5834" spans="1:9">
      <c r="A5834" s="7"/>
      <c r="B5834" s="7"/>
      <c r="C5834" s="7"/>
      <c r="D5834" s="8"/>
      <c r="E5834" s="8"/>
      <c r="F5834" s="7"/>
      <c r="G5834" s="7"/>
      <c r="H5834" s="5"/>
      <c r="I5834" s="5"/>
    </row>
    <row r="5835" spans="1:9" hidden="1" outlineLevel="1">
      <c r="A5835" s="7" t="s">
        <v>24070</v>
      </c>
      <c r="B5835" s="7" t="s">
        <v>24071</v>
      </c>
      <c r="C5835" s="7" t="s">
        <v>24072</v>
      </c>
      <c r="D5835" s="8">
        <v>26097000</v>
      </c>
      <c r="E5835" s="8">
        <v>16758300</v>
      </c>
      <c r="F5835" s="7" t="s">
        <v>3</v>
      </c>
      <c r="G5835" s="7" t="s">
        <v>3</v>
      </c>
      <c r="H5835" s="5">
        <v>8.7403555282570872E-4</v>
      </c>
      <c r="I5835" s="5">
        <v>7.639381476033422E-7</v>
      </c>
    </row>
    <row r="5836" spans="1:9" hidden="1" outlineLevel="1">
      <c r="A5836" s="7" t="s">
        <v>24073</v>
      </c>
      <c r="B5836" s="7" t="s">
        <v>2739</v>
      </c>
      <c r="C5836" s="7" t="s">
        <v>24072</v>
      </c>
      <c r="D5836" s="8">
        <v>6008174000</v>
      </c>
      <c r="E5836" s="8">
        <v>11205455000</v>
      </c>
      <c r="F5836" s="7" t="s">
        <v>3</v>
      </c>
      <c r="G5836" s="7" t="s">
        <v>3</v>
      </c>
      <c r="H5836" s="5">
        <v>0.20122457307594935</v>
      </c>
      <c r="I5836" s="5">
        <v>4.0491328809598076E-2</v>
      </c>
    </row>
    <row r="5837" spans="1:9" hidden="1" outlineLevel="1">
      <c r="A5837" s="7" t="s">
        <v>24074</v>
      </c>
      <c r="B5837" s="7" t="s">
        <v>24075</v>
      </c>
      <c r="C5837" s="7" t="s">
        <v>24072</v>
      </c>
      <c r="D5837" s="8">
        <v>18626000</v>
      </c>
      <c r="E5837" s="8">
        <v>16318000</v>
      </c>
      <c r="F5837" s="7" t="s">
        <v>3</v>
      </c>
      <c r="G5837" s="7" t="s">
        <v>3</v>
      </c>
      <c r="H5837" s="5">
        <v>6.2381830121974364E-4</v>
      </c>
      <c r="I5837" s="5">
        <v>3.891492729366868E-7</v>
      </c>
    </row>
    <row r="5838" spans="1:9" hidden="1" outlineLevel="1">
      <c r="A5838" s="7" t="s">
        <v>24076</v>
      </c>
      <c r="B5838" s="7" t="s">
        <v>1147</v>
      </c>
      <c r="C5838" s="7" t="s">
        <v>24072</v>
      </c>
      <c r="D5838" s="8">
        <v>656697000</v>
      </c>
      <c r="E5838" s="8">
        <v>811275000</v>
      </c>
      <c r="F5838" s="7" t="s">
        <v>3</v>
      </c>
      <c r="G5838" s="7" t="s">
        <v>3</v>
      </c>
      <c r="H5838" s="5">
        <v>2.1993965798137123E-2</v>
      </c>
      <c r="I5838" s="5">
        <v>4.8373453152962553E-4</v>
      </c>
    </row>
    <row r="5839" spans="1:9" hidden="1" outlineLevel="1">
      <c r="A5839" s="7" t="s">
        <v>24077</v>
      </c>
      <c r="B5839" s="7" t="s">
        <v>830</v>
      </c>
      <c r="C5839" s="7" t="s">
        <v>24072</v>
      </c>
      <c r="D5839" s="8">
        <v>1146552000</v>
      </c>
      <c r="E5839" s="8">
        <v>2553915000</v>
      </c>
      <c r="F5839" s="7" t="s">
        <v>3</v>
      </c>
      <c r="G5839" s="7" t="s">
        <v>3</v>
      </c>
      <c r="H5839" s="5">
        <v>3.840009239236012E-2</v>
      </c>
      <c r="I5839" s="5">
        <v>1.4745670957417936E-3</v>
      </c>
    </row>
    <row r="5840" spans="1:9" hidden="1" outlineLevel="1">
      <c r="A5840" s="7" t="s">
        <v>24078</v>
      </c>
      <c r="B5840" s="7" t="s">
        <v>1039</v>
      </c>
      <c r="C5840" s="7" t="s">
        <v>24072</v>
      </c>
      <c r="D5840" s="8">
        <v>1468708000</v>
      </c>
      <c r="E5840" s="8">
        <v>2543800000</v>
      </c>
      <c r="F5840" s="7" t="s">
        <v>3</v>
      </c>
      <c r="G5840" s="7" t="s">
        <v>3</v>
      </c>
      <c r="H5840" s="5">
        <v>4.9189677308485308E-2</v>
      </c>
      <c r="I5840" s="5">
        <v>2.4196243537129144E-3</v>
      </c>
    </row>
    <row r="5841" spans="1:9" hidden="1" outlineLevel="1">
      <c r="A5841" s="7" t="s">
        <v>24079</v>
      </c>
      <c r="B5841" s="7" t="s">
        <v>24080</v>
      </c>
      <c r="C5841" s="7" t="s">
        <v>24072</v>
      </c>
      <c r="D5841" s="8"/>
      <c r="E5841" s="8"/>
      <c r="F5841" s="7" t="s">
        <v>3</v>
      </c>
      <c r="G5841" s="7" t="s">
        <v>3</v>
      </c>
      <c r="H5841" s="5">
        <v>0</v>
      </c>
      <c r="I5841" s="5">
        <v>0</v>
      </c>
    </row>
    <row r="5842" spans="1:9" hidden="1" outlineLevel="1">
      <c r="A5842" s="7" t="s">
        <v>24081</v>
      </c>
      <c r="B5842" s="7" t="s">
        <v>24082</v>
      </c>
      <c r="C5842" s="7" t="s">
        <v>24072</v>
      </c>
      <c r="D5842" s="8">
        <v>6402000</v>
      </c>
      <c r="E5842" s="8">
        <v>2834000</v>
      </c>
      <c r="F5842" s="7" t="s">
        <v>3</v>
      </c>
      <c r="G5842" s="7" t="s">
        <v>3</v>
      </c>
      <c r="H5842" s="5">
        <v>2.1441451543051645E-4</v>
      </c>
      <c r="I5842" s="5">
        <v>4.5973584427303179E-8</v>
      </c>
    </row>
    <row r="5843" spans="1:9" hidden="1" outlineLevel="1">
      <c r="A5843" s="7" t="s">
        <v>24083</v>
      </c>
      <c r="B5843" s="7" t="s">
        <v>24084</v>
      </c>
      <c r="C5843" s="7" t="s">
        <v>24072</v>
      </c>
      <c r="D5843" s="8">
        <v>1588528000</v>
      </c>
      <c r="E5843" s="8">
        <v>2566474000</v>
      </c>
      <c r="F5843" s="7" t="s">
        <v>3</v>
      </c>
      <c r="G5843" s="7" t="s">
        <v>3</v>
      </c>
      <c r="H5843" s="5">
        <v>5.3202665005905564E-2</v>
      </c>
      <c r="I5843" s="5">
        <v>2.8305235637306084E-3</v>
      </c>
    </row>
    <row r="5844" spans="1:9" hidden="1" outlineLevel="1">
      <c r="A5844" s="7" t="s">
        <v>24085</v>
      </c>
      <c r="B5844" s="7" t="s">
        <v>24086</v>
      </c>
      <c r="C5844" s="7" t="s">
        <v>24072</v>
      </c>
      <c r="D5844" s="8">
        <v>43423000</v>
      </c>
      <c r="E5844" s="8">
        <v>243877000</v>
      </c>
      <c r="F5844" s="7" t="s">
        <v>3</v>
      </c>
      <c r="G5844" s="7" t="s">
        <v>3</v>
      </c>
      <c r="H5844" s="5">
        <v>1.4543145116431295E-3</v>
      </c>
      <c r="I5844" s="5">
        <v>2.1150306987757944E-6</v>
      </c>
    </row>
    <row r="5845" spans="1:9" hidden="1" outlineLevel="1">
      <c r="A5845" s="7" t="s">
        <v>24087</v>
      </c>
      <c r="B5845" s="7" t="s">
        <v>24088</v>
      </c>
      <c r="C5845" s="7" t="s">
        <v>24072</v>
      </c>
      <c r="D5845" s="8">
        <v>23686000</v>
      </c>
      <c r="E5845" s="8">
        <v>15737000</v>
      </c>
      <c r="F5845" s="7" t="s">
        <v>3</v>
      </c>
      <c r="G5845" s="7" t="s">
        <v>3</v>
      </c>
      <c r="H5845" s="5">
        <v>7.9328681857032365E-4</v>
      </c>
      <c r="I5845" s="5">
        <v>6.2930397651742561E-7</v>
      </c>
    </row>
    <row r="5846" spans="1:9" hidden="1" outlineLevel="1">
      <c r="A5846" s="7" t="s">
        <v>24089</v>
      </c>
      <c r="B5846" s="7" t="s">
        <v>24090</v>
      </c>
      <c r="C5846" s="7" t="s">
        <v>24072</v>
      </c>
      <c r="D5846" s="8">
        <v>1822300000</v>
      </c>
      <c r="E5846" s="8">
        <v>1528500000</v>
      </c>
      <c r="F5846" s="7" t="s">
        <v>3</v>
      </c>
      <c r="G5846" s="7" t="s">
        <v>3</v>
      </c>
      <c r="H5846" s="5">
        <v>6.103211050750236E-2</v>
      </c>
      <c r="I5846" s="5">
        <v>3.72491851299998E-3</v>
      </c>
    </row>
    <row r="5847" spans="1:9" hidden="1" outlineLevel="1">
      <c r="A5847" s="7" t="s">
        <v>24091</v>
      </c>
      <c r="B5847" s="7" t="s">
        <v>24092</v>
      </c>
      <c r="C5847" s="7" t="s">
        <v>24072</v>
      </c>
      <c r="D5847" s="8">
        <v>869068000</v>
      </c>
      <c r="E5847" s="8">
        <v>1032731000</v>
      </c>
      <c r="F5847" s="7" t="s">
        <v>3</v>
      </c>
      <c r="G5847" s="7" t="s">
        <v>3</v>
      </c>
      <c r="H5847" s="5">
        <v>2.9106653248386138E-2</v>
      </c>
      <c r="I5847" s="5">
        <v>8.4719726332178728E-4</v>
      </c>
    </row>
    <row r="5848" spans="1:9" hidden="1" outlineLevel="1">
      <c r="A5848" s="7" t="s">
        <v>24093</v>
      </c>
      <c r="B5848" s="7" t="s">
        <v>24094</v>
      </c>
      <c r="C5848" s="7" t="s">
        <v>24072</v>
      </c>
      <c r="D5848" s="8">
        <v>13894000</v>
      </c>
      <c r="E5848" s="8">
        <v>8238000</v>
      </c>
      <c r="F5848" s="7" t="s">
        <v>3</v>
      </c>
      <c r="G5848" s="7" t="s">
        <v>3</v>
      </c>
      <c r="H5848" s="5">
        <v>4.6533509487528822E-4</v>
      </c>
      <c r="I5848" s="5">
        <v>2.1653675052259349E-7</v>
      </c>
    </row>
    <row r="5849" spans="1:9" hidden="1" outlineLevel="1">
      <c r="A5849" s="7" t="s">
        <v>24095</v>
      </c>
      <c r="B5849" s="7" t="s">
        <v>24096</v>
      </c>
      <c r="C5849" s="7" t="s">
        <v>24072</v>
      </c>
      <c r="D5849" s="8">
        <v>658000</v>
      </c>
      <c r="E5849" s="8">
        <v>1755000</v>
      </c>
      <c r="F5849" s="7" t="s">
        <v>3</v>
      </c>
      <c r="G5849" s="7" t="s">
        <v>3</v>
      </c>
      <c r="H5849" s="5">
        <v>2.2037605615944989E-5</v>
      </c>
      <c r="I5849" s="5">
        <v>4.8565606128393008E-10</v>
      </c>
    </row>
    <row r="5850" spans="1:9" hidden="1" outlineLevel="1">
      <c r="A5850" s="7" t="s">
        <v>24097</v>
      </c>
      <c r="B5850" s="7" t="s">
        <v>24098</v>
      </c>
      <c r="C5850" s="7" t="s">
        <v>24072</v>
      </c>
      <c r="D5850" s="8">
        <v>80400</v>
      </c>
      <c r="E5850" s="8">
        <v>2197080</v>
      </c>
      <c r="F5850" s="7" t="s">
        <v>3</v>
      </c>
      <c r="G5850" s="7" t="s">
        <v>3</v>
      </c>
      <c r="H5850" s="5">
        <v>2.6927408685744333E-6</v>
      </c>
      <c r="I5850" s="5">
        <v>7.2508533852909935E-12</v>
      </c>
    </row>
    <row r="5851" spans="1:9" hidden="1" outlineLevel="1">
      <c r="A5851" s="7" t="s">
        <v>24099</v>
      </c>
      <c r="B5851" s="7" t="s">
        <v>24100</v>
      </c>
      <c r="C5851" s="7" t="s">
        <v>24072</v>
      </c>
      <c r="D5851" s="8">
        <v>27915000</v>
      </c>
      <c r="E5851" s="8">
        <v>6794000</v>
      </c>
      <c r="F5851" s="7" t="s">
        <v>3</v>
      </c>
      <c r="G5851" s="7" t="s">
        <v>3</v>
      </c>
      <c r="H5851" s="5">
        <v>9.3492364858526497E-4</v>
      </c>
      <c r="I5851" s="5">
        <v>8.7408222868398401E-7</v>
      </c>
    </row>
    <row r="5852" spans="1:9" hidden="1" outlineLevel="1">
      <c r="A5852" s="7" t="s">
        <v>24101</v>
      </c>
      <c r="B5852" s="7" t="s">
        <v>24102</v>
      </c>
      <c r="C5852" s="7" t="s">
        <v>24072</v>
      </c>
      <c r="D5852" s="8">
        <v>0</v>
      </c>
      <c r="E5852" s="8">
        <v>0</v>
      </c>
      <c r="F5852" s="7" t="s">
        <v>3</v>
      </c>
      <c r="G5852" s="7" t="s">
        <v>3</v>
      </c>
      <c r="H5852" s="5">
        <v>0</v>
      </c>
      <c r="I5852" s="5">
        <v>0</v>
      </c>
    </row>
    <row r="5853" spans="1:9" hidden="1" outlineLevel="1">
      <c r="A5853" s="7" t="s">
        <v>24103</v>
      </c>
      <c r="B5853" s="7" t="s">
        <v>24104</v>
      </c>
      <c r="C5853" s="7" t="s">
        <v>24072</v>
      </c>
      <c r="D5853" s="8">
        <v>12168000</v>
      </c>
      <c r="E5853" s="8">
        <v>2823000</v>
      </c>
      <c r="F5853" s="7" t="s">
        <v>3</v>
      </c>
      <c r="G5853" s="7" t="s">
        <v>3</v>
      </c>
      <c r="H5853" s="5">
        <v>4.0752824488574259E-4</v>
      </c>
      <c r="I5853" s="5">
        <v>1.6607927037965379E-7</v>
      </c>
    </row>
    <row r="5854" spans="1:9" hidden="1" outlineLevel="1">
      <c r="A5854" s="7" t="s">
        <v>24105</v>
      </c>
      <c r="B5854" s="7" t="s">
        <v>24106</v>
      </c>
      <c r="C5854" s="7" t="s">
        <v>24072</v>
      </c>
      <c r="D5854" s="8">
        <v>6891000</v>
      </c>
      <c r="E5854" s="8">
        <v>4944000</v>
      </c>
      <c r="F5854" s="7" t="s">
        <v>3</v>
      </c>
      <c r="G5854" s="7" t="s">
        <v>3</v>
      </c>
      <c r="H5854" s="5">
        <v>2.3079200653415945E-4</v>
      </c>
      <c r="I5854" s="5">
        <v>5.3264950280063501E-8</v>
      </c>
    </row>
    <row r="5855" spans="1:9" hidden="1" outlineLevel="1">
      <c r="A5855" s="7" t="s">
        <v>24107</v>
      </c>
      <c r="B5855" s="7" t="s">
        <v>24108</v>
      </c>
      <c r="C5855" s="7" t="s">
        <v>24072</v>
      </c>
      <c r="D5855" s="8">
        <v>0</v>
      </c>
      <c r="E5855" s="8">
        <v>1000</v>
      </c>
      <c r="F5855" s="7" t="s">
        <v>3</v>
      </c>
      <c r="G5855" s="7" t="s">
        <v>3</v>
      </c>
      <c r="H5855" s="5">
        <v>0</v>
      </c>
      <c r="I5855" s="5">
        <v>0</v>
      </c>
    </row>
    <row r="5856" spans="1:9" hidden="1" outlineLevel="1">
      <c r="A5856" s="7" t="s">
        <v>24109</v>
      </c>
      <c r="B5856" s="7" t="s">
        <v>24110</v>
      </c>
      <c r="C5856" s="7" t="s">
        <v>24072</v>
      </c>
      <c r="D5856" s="8">
        <v>8955000</v>
      </c>
      <c r="E5856" s="8">
        <v>18666000</v>
      </c>
      <c r="F5856" s="7" t="s">
        <v>3</v>
      </c>
      <c r="G5856" s="7" t="s">
        <v>3</v>
      </c>
      <c r="H5856" s="5">
        <v>2.9991908554830905E-4</v>
      </c>
      <c r="I5856" s="5">
        <v>8.9951457876133928E-8</v>
      </c>
    </row>
    <row r="5857" spans="1:9" hidden="1" outlineLevel="1">
      <c r="A5857" s="7" t="s">
        <v>24111</v>
      </c>
      <c r="B5857" s="7" t="s">
        <v>24112</v>
      </c>
      <c r="C5857" s="7" t="s">
        <v>24072</v>
      </c>
      <c r="D5857" s="8"/>
      <c r="E5857" s="8"/>
      <c r="F5857" s="7" t="s">
        <v>3</v>
      </c>
      <c r="G5857" s="7" t="s">
        <v>3</v>
      </c>
      <c r="H5857" s="5">
        <v>0</v>
      </c>
      <c r="I5857" s="5">
        <v>0</v>
      </c>
    </row>
    <row r="5858" spans="1:9" hidden="1" outlineLevel="1">
      <c r="A5858" s="7" t="s">
        <v>24113</v>
      </c>
      <c r="B5858" s="7" t="s">
        <v>24114</v>
      </c>
      <c r="C5858" s="7" t="s">
        <v>24072</v>
      </c>
      <c r="D5858" s="8">
        <v>141916000</v>
      </c>
      <c r="E5858" s="8">
        <v>121479000</v>
      </c>
      <c r="F5858" s="7" t="s">
        <v>3</v>
      </c>
      <c r="G5858" s="7" t="s">
        <v>3</v>
      </c>
      <c r="H5858" s="5">
        <v>4.7530225510523539E-3</v>
      </c>
      <c r="I5858" s="5">
        <v>2.2591223370812225E-5</v>
      </c>
    </row>
    <row r="5859" spans="1:9" hidden="1" outlineLevel="1">
      <c r="A5859" s="7" t="s">
        <v>24115</v>
      </c>
      <c r="B5859" s="7" t="s">
        <v>24116</v>
      </c>
      <c r="C5859" s="7" t="s">
        <v>24072</v>
      </c>
      <c r="D5859" s="8"/>
      <c r="E5859" s="8"/>
      <c r="F5859" s="7" t="s">
        <v>3</v>
      </c>
      <c r="G5859" s="7" t="s">
        <v>3</v>
      </c>
      <c r="H5859" s="5">
        <v>0</v>
      </c>
      <c r="I5859" s="5">
        <v>0</v>
      </c>
    </row>
    <row r="5860" spans="1:9" hidden="1" outlineLevel="1">
      <c r="A5860" s="7" t="s">
        <v>24117</v>
      </c>
      <c r="B5860" s="7" t="s">
        <v>24118</v>
      </c>
      <c r="C5860" s="7" t="s">
        <v>24072</v>
      </c>
      <c r="D5860" s="8">
        <v>110873420</v>
      </c>
      <c r="E5860" s="8">
        <v>240833460</v>
      </c>
      <c r="F5860" s="7" t="s">
        <v>3</v>
      </c>
      <c r="G5860" s="7" t="s">
        <v>3</v>
      </c>
      <c r="H5860" s="5">
        <v>3.7133506128435067E-3</v>
      </c>
      <c r="I5860" s="5">
        <v>1.3788972773905247E-5</v>
      </c>
    </row>
    <row r="5861" spans="1:9" hidden="1" outlineLevel="1">
      <c r="A5861" s="7" t="s">
        <v>24119</v>
      </c>
      <c r="B5861" s="7" t="s">
        <v>24120</v>
      </c>
      <c r="C5861" s="7" t="s">
        <v>24072</v>
      </c>
      <c r="D5861" s="8"/>
      <c r="E5861" s="8"/>
      <c r="F5861" s="7" t="s">
        <v>3</v>
      </c>
      <c r="G5861" s="7" t="s">
        <v>3</v>
      </c>
      <c r="H5861" s="5">
        <v>0</v>
      </c>
      <c r="I5861" s="5">
        <v>0</v>
      </c>
    </row>
    <row r="5862" spans="1:9" hidden="1" outlineLevel="1">
      <c r="A5862" s="7" t="s">
        <v>24121</v>
      </c>
      <c r="B5862" s="7" t="s">
        <v>24122</v>
      </c>
      <c r="C5862" s="7" t="s">
        <v>24072</v>
      </c>
      <c r="D5862" s="8"/>
      <c r="E5862" s="8"/>
      <c r="F5862" s="7" t="s">
        <v>3</v>
      </c>
      <c r="G5862" s="7" t="s">
        <v>3</v>
      </c>
      <c r="H5862" s="5">
        <v>0</v>
      </c>
      <c r="I5862" s="5">
        <v>0</v>
      </c>
    </row>
    <row r="5863" spans="1:9" hidden="1" outlineLevel="1">
      <c r="A5863" s="7" t="s">
        <v>24123</v>
      </c>
      <c r="B5863" s="7" t="s">
        <v>24124</v>
      </c>
      <c r="C5863" s="7" t="s">
        <v>24072</v>
      </c>
      <c r="D5863" s="8"/>
      <c r="E5863" s="8"/>
      <c r="F5863" s="7" t="s">
        <v>3</v>
      </c>
      <c r="G5863" s="7" t="s">
        <v>3</v>
      </c>
      <c r="H5863" s="5">
        <v>0</v>
      </c>
      <c r="I5863" s="5">
        <v>0</v>
      </c>
    </row>
    <row r="5864" spans="1:9" hidden="1" outlineLevel="1">
      <c r="A5864" s="7" t="s">
        <v>24125</v>
      </c>
      <c r="B5864" s="7" t="s">
        <v>24126</v>
      </c>
      <c r="C5864" s="7" t="s">
        <v>24072</v>
      </c>
      <c r="D5864" s="8"/>
      <c r="E5864" s="8"/>
      <c r="F5864" s="7" t="s">
        <v>3</v>
      </c>
      <c r="G5864" s="7" t="s">
        <v>3</v>
      </c>
      <c r="H5864" s="5">
        <v>0</v>
      </c>
      <c r="I5864" s="5">
        <v>0</v>
      </c>
    </row>
    <row r="5865" spans="1:9" hidden="1" outlineLevel="1">
      <c r="A5865" s="7" t="s">
        <v>24127</v>
      </c>
      <c r="B5865" s="7" t="s">
        <v>24128</v>
      </c>
      <c r="C5865" s="7" t="s">
        <v>24072</v>
      </c>
      <c r="D5865" s="8">
        <v>36170000</v>
      </c>
      <c r="E5865" s="8">
        <v>214549000</v>
      </c>
      <c r="F5865" s="7" t="s">
        <v>3</v>
      </c>
      <c r="G5865" s="7" t="s">
        <v>3</v>
      </c>
      <c r="H5865" s="5">
        <v>1.2113984728400154E-3</v>
      </c>
      <c r="I5865" s="5">
        <v>1.4674862599991217E-6</v>
      </c>
    </row>
    <row r="5866" spans="1:9" hidden="1" outlineLevel="1">
      <c r="A5866" s="7" t="s">
        <v>24129</v>
      </c>
      <c r="B5866" s="7" t="s">
        <v>24130</v>
      </c>
      <c r="C5866" s="7" t="s">
        <v>24072</v>
      </c>
      <c r="D5866" s="8"/>
      <c r="E5866" s="8"/>
      <c r="F5866" s="7" t="s">
        <v>3</v>
      </c>
      <c r="G5866" s="7" t="s">
        <v>3</v>
      </c>
      <c r="H5866" s="5">
        <v>0</v>
      </c>
      <c r="I5866" s="5">
        <v>0</v>
      </c>
    </row>
    <row r="5867" spans="1:9" hidden="1" outlineLevel="1">
      <c r="A5867" s="7" t="s">
        <v>24131</v>
      </c>
      <c r="B5867" s="7" t="s">
        <v>24132</v>
      </c>
      <c r="C5867" s="7" t="s">
        <v>24072</v>
      </c>
      <c r="D5867" s="8">
        <v>272788000</v>
      </c>
      <c r="E5867" s="8">
        <v>298747000</v>
      </c>
      <c r="F5867" s="7" t="s">
        <v>3</v>
      </c>
      <c r="G5867" s="7" t="s">
        <v>3</v>
      </c>
      <c r="H5867" s="5">
        <v>9.1361616424960514E-3</v>
      </c>
      <c r="I5867" s="5">
        <v>8.3469449557816154E-5</v>
      </c>
    </row>
    <row r="5868" spans="1:9" hidden="1" outlineLevel="1">
      <c r="A5868" s="7" t="s">
        <v>24133</v>
      </c>
      <c r="B5868" s="7" t="s">
        <v>24134</v>
      </c>
      <c r="C5868" s="7" t="s">
        <v>24072</v>
      </c>
      <c r="D5868" s="8">
        <v>2273240</v>
      </c>
      <c r="E5868" s="8">
        <v>10475010</v>
      </c>
      <c r="F5868" s="7" t="s">
        <v>3</v>
      </c>
      <c r="G5868" s="7" t="s">
        <v>3</v>
      </c>
      <c r="H5868" s="5">
        <v>7.6134903632812741E-5</v>
      </c>
      <c r="I5868" s="5">
        <v>5.7965235511776827E-9</v>
      </c>
    </row>
    <row r="5869" spans="1:9" hidden="1" outlineLevel="1">
      <c r="A5869" s="7" t="s">
        <v>24135</v>
      </c>
      <c r="B5869" s="7" t="s">
        <v>24136</v>
      </c>
      <c r="C5869" s="7" t="s">
        <v>24072</v>
      </c>
      <c r="D5869" s="8">
        <v>9540</v>
      </c>
      <c r="E5869" s="8">
        <v>1323380</v>
      </c>
      <c r="F5869" s="7" t="s">
        <v>3</v>
      </c>
      <c r="G5869" s="7" t="s">
        <v>3</v>
      </c>
      <c r="H5869" s="5">
        <v>3.1951178962935439E-7</v>
      </c>
      <c r="I5869" s="5">
        <v>1.0208778371215281E-13</v>
      </c>
    </row>
    <row r="5870" spans="1:9" hidden="1" outlineLevel="1">
      <c r="A5870" s="7" t="s">
        <v>24137</v>
      </c>
      <c r="B5870" s="7" t="s">
        <v>24138</v>
      </c>
      <c r="C5870" s="7" t="s">
        <v>24072</v>
      </c>
      <c r="D5870" s="8">
        <v>59560</v>
      </c>
      <c r="E5870" s="8">
        <v>14500</v>
      </c>
      <c r="F5870" s="7" t="s">
        <v>3</v>
      </c>
      <c r="G5870" s="7" t="s">
        <v>3</v>
      </c>
      <c r="H5870" s="5">
        <v>1.9947717180633488E-6</v>
      </c>
      <c r="I5870" s="5">
        <v>3.9791142071854042E-12</v>
      </c>
    </row>
    <row r="5871" spans="1:9" hidden="1" outlineLevel="1">
      <c r="A5871" s="7" t="s">
        <v>24139</v>
      </c>
      <c r="B5871" s="7" t="s">
        <v>24140</v>
      </c>
      <c r="C5871" s="7" t="s">
        <v>24072</v>
      </c>
      <c r="D5871" s="8"/>
      <c r="E5871" s="8"/>
      <c r="F5871" s="7" t="s">
        <v>3</v>
      </c>
      <c r="G5871" s="7" t="s">
        <v>3</v>
      </c>
      <c r="H5871" s="5">
        <v>0</v>
      </c>
      <c r="I5871" s="5">
        <v>0</v>
      </c>
    </row>
    <row r="5872" spans="1:9" hidden="1" outlineLevel="1">
      <c r="A5872" s="7" t="s">
        <v>24141</v>
      </c>
      <c r="B5872" s="7" t="s">
        <v>24142</v>
      </c>
      <c r="C5872" s="7" t="s">
        <v>24072</v>
      </c>
      <c r="D5872" s="8">
        <v>0</v>
      </c>
      <c r="E5872" s="8">
        <v>4660</v>
      </c>
      <c r="F5872" s="7" t="s">
        <v>3</v>
      </c>
      <c r="G5872" s="7" t="s">
        <v>3</v>
      </c>
      <c r="H5872" s="5">
        <v>0</v>
      </c>
      <c r="I5872" s="5">
        <v>0</v>
      </c>
    </row>
    <row r="5873" spans="1:9" hidden="1" outlineLevel="1">
      <c r="A5873" s="7" t="s">
        <v>24143</v>
      </c>
      <c r="B5873" s="7" t="s">
        <v>24144</v>
      </c>
      <c r="C5873" s="7" t="s">
        <v>24072</v>
      </c>
      <c r="D5873" s="8">
        <v>1329840000</v>
      </c>
      <c r="E5873" s="8">
        <v>2595309000</v>
      </c>
      <c r="F5873" s="7" t="s">
        <v>3</v>
      </c>
      <c r="G5873" s="7" t="s">
        <v>3</v>
      </c>
      <c r="H5873" s="5">
        <v>4.4538737769465472E-2</v>
      </c>
      <c r="I5873" s="5">
        <v>1.98369916209721E-3</v>
      </c>
    </row>
    <row r="5874" spans="1:9" hidden="1" outlineLevel="1">
      <c r="A5874" s="7" t="s">
        <v>24145</v>
      </c>
      <c r="B5874" s="7" t="s">
        <v>24146</v>
      </c>
      <c r="C5874" s="7" t="s">
        <v>24072</v>
      </c>
      <c r="D5874" s="8">
        <v>0</v>
      </c>
      <c r="E5874" s="8">
        <v>16740</v>
      </c>
      <c r="F5874" s="7" t="s">
        <v>3</v>
      </c>
      <c r="G5874" s="7" t="s">
        <v>3</v>
      </c>
      <c r="H5874" s="5">
        <v>0</v>
      </c>
      <c r="I5874" s="5">
        <v>0</v>
      </c>
    </row>
    <row r="5875" spans="1:9" hidden="1" outlineLevel="1">
      <c r="A5875" s="7" t="s">
        <v>24147</v>
      </c>
      <c r="B5875" s="7" t="s">
        <v>912</v>
      </c>
      <c r="C5875" s="7" t="s">
        <v>24072</v>
      </c>
      <c r="D5875" s="8">
        <v>8574000000</v>
      </c>
      <c r="E5875" s="8">
        <v>16489000000</v>
      </c>
      <c r="F5875" s="7" t="s">
        <v>3</v>
      </c>
      <c r="G5875" s="7" t="s">
        <v>3</v>
      </c>
      <c r="H5875" s="5">
        <v>0.28715870904424368</v>
      </c>
      <c r="I5875" s="5">
        <v>8.2460124179956601E-2</v>
      </c>
    </row>
    <row r="5876" spans="1:9" hidden="1" outlineLevel="1">
      <c r="A5876" s="7" t="s">
        <v>24148</v>
      </c>
      <c r="B5876" s="7" t="s">
        <v>24149</v>
      </c>
      <c r="C5876" s="7" t="s">
        <v>24072</v>
      </c>
      <c r="D5876" s="8">
        <v>1707978000</v>
      </c>
      <c r="E5876" s="8">
        <v>686515000</v>
      </c>
      <c r="F5876" s="7" t="s">
        <v>3</v>
      </c>
      <c r="G5876" s="7" t="s">
        <v>3</v>
      </c>
      <c r="H5876" s="5">
        <v>5.7203260736642079E-2</v>
      </c>
      <c r="I5876" s="5">
        <v>3.2722130389042574E-3</v>
      </c>
    </row>
    <row r="5877" spans="1:9" hidden="1" outlineLevel="1">
      <c r="A5877" s="7" t="s">
        <v>24150</v>
      </c>
      <c r="B5877" s="7" t="s">
        <v>24151</v>
      </c>
      <c r="C5877" s="7" t="s">
        <v>24072</v>
      </c>
      <c r="D5877" s="8">
        <v>652323000</v>
      </c>
      <c r="E5877" s="8">
        <v>825095000</v>
      </c>
      <c r="F5877" s="7" t="s">
        <v>3</v>
      </c>
      <c r="G5877" s="7" t="s">
        <v>3</v>
      </c>
      <c r="H5877" s="5">
        <v>2.184747265685423E-2</v>
      </c>
      <c r="I5877" s="5">
        <v>4.7731206149199327E-4</v>
      </c>
    </row>
    <row r="5878" spans="1:9" hidden="1" outlineLevel="1">
      <c r="A5878" s="7" t="s">
        <v>24152</v>
      </c>
      <c r="B5878" s="7" t="s">
        <v>24153</v>
      </c>
      <c r="C5878" s="7" t="s">
        <v>24072</v>
      </c>
      <c r="D5878" s="8">
        <v>3281000000</v>
      </c>
      <c r="E5878" s="8">
        <v>5900000000</v>
      </c>
      <c r="F5878" s="7" t="s">
        <v>3</v>
      </c>
      <c r="G5878" s="7" t="s">
        <v>3</v>
      </c>
      <c r="H5878" s="5">
        <v>0.10988660186309347</v>
      </c>
      <c r="I5878" s="5">
        <v>1.2075065269018017E-2</v>
      </c>
    </row>
    <row r="5879" spans="1:9" collapsed="1">
      <c r="A5879" s="7"/>
      <c r="B5879" s="7"/>
      <c r="C5879" s="7"/>
      <c r="D5879" s="8"/>
      <c r="E5879" s="8"/>
      <c r="F5879" s="7"/>
      <c r="G5879" s="7"/>
      <c r="H5879" s="5"/>
      <c r="I5879" s="5"/>
    </row>
    <row r="5880" spans="1:9" s="17" customFormat="1">
      <c r="A5880" s="22"/>
      <c r="B5880" s="22" t="s">
        <v>24072</v>
      </c>
      <c r="C5880" s="22"/>
      <c r="D5880" s="20">
        <v>29858053160</v>
      </c>
      <c r="E5880" s="20"/>
      <c r="F5880" s="22"/>
      <c r="G5880" s="22"/>
      <c r="H5880" s="13" t="s">
        <v>13493</v>
      </c>
      <c r="I5880" s="20">
        <v>1526.6697457791508</v>
      </c>
    </row>
    <row r="5881" spans="1:9">
      <c r="A5881" s="7"/>
      <c r="B5881" s="7"/>
      <c r="C5881" s="7"/>
      <c r="D5881" s="8"/>
      <c r="E5881" s="8"/>
      <c r="F5881" s="7"/>
      <c r="G5881" s="7"/>
      <c r="H5881" s="5"/>
      <c r="I5881" s="5"/>
    </row>
    <row r="5882" spans="1:9" hidden="1" outlineLevel="1">
      <c r="A5882" s="7" t="s">
        <v>24154</v>
      </c>
      <c r="B5882" s="7" t="s">
        <v>8517</v>
      </c>
      <c r="C5882" s="7" t="s">
        <v>24155</v>
      </c>
      <c r="D5882" s="8">
        <v>139367000000</v>
      </c>
      <c r="E5882" s="8">
        <v>74252000000</v>
      </c>
      <c r="F5882" s="7" t="s">
        <v>3</v>
      </c>
      <c r="G5882" s="7" t="s">
        <v>3</v>
      </c>
      <c r="H5882" s="5">
        <v>0.20074118078582356</v>
      </c>
      <c r="I5882" s="5">
        <v>4.0297021663286699E-2</v>
      </c>
    </row>
    <row r="5883" spans="1:9" hidden="1" outlineLevel="1">
      <c r="A5883" s="7" t="s">
        <v>24156</v>
      </c>
      <c r="B5883" s="7" t="s">
        <v>1357</v>
      </c>
      <c r="C5883" s="7" t="s">
        <v>24155</v>
      </c>
      <c r="D5883" s="8">
        <v>91084000000</v>
      </c>
      <c r="E5883" s="8">
        <v>26033000000</v>
      </c>
      <c r="F5883" s="7" t="s">
        <v>3</v>
      </c>
      <c r="G5883" s="7" t="s">
        <v>3</v>
      </c>
      <c r="H5883" s="5">
        <v>0.13119540286219802</v>
      </c>
      <c r="I5883" s="5">
        <v>1.7212233732174436E-2</v>
      </c>
    </row>
    <row r="5884" spans="1:9" hidden="1" outlineLevel="1">
      <c r="A5884" s="7" t="s">
        <v>24157</v>
      </c>
      <c r="B5884" s="7" t="s">
        <v>24158</v>
      </c>
      <c r="C5884" s="7" t="s">
        <v>24155</v>
      </c>
      <c r="D5884" s="8">
        <v>26528377000</v>
      </c>
      <c r="E5884" s="8">
        <v>8863252000</v>
      </c>
      <c r="F5884" s="7" t="s">
        <v>3</v>
      </c>
      <c r="G5884" s="7" t="s">
        <v>3</v>
      </c>
      <c r="H5884" s="5">
        <v>3.8210894424874492E-2</v>
      </c>
      <c r="I5884" s="5">
        <v>1.4600724527489045E-3</v>
      </c>
    </row>
    <row r="5885" spans="1:9" hidden="1" outlineLevel="1">
      <c r="A5885" s="7" t="s">
        <v>24159</v>
      </c>
      <c r="B5885" s="7" t="s">
        <v>24160</v>
      </c>
      <c r="C5885" s="7" t="s">
        <v>24155</v>
      </c>
      <c r="D5885" s="8">
        <v>119569127000</v>
      </c>
      <c r="E5885" s="8">
        <v>21532183000</v>
      </c>
      <c r="F5885" s="7" t="s">
        <v>3</v>
      </c>
      <c r="G5885" s="7" t="s">
        <v>3</v>
      </c>
      <c r="H5885" s="5">
        <v>0.17222475722021782</v>
      </c>
      <c r="I5885" s="5">
        <v>2.9661366999562972E-2</v>
      </c>
    </row>
    <row r="5886" spans="1:9" hidden="1" outlineLevel="1">
      <c r="A5886" s="7" t="s">
        <v>24161</v>
      </c>
      <c r="B5886" s="7" t="s">
        <v>24162</v>
      </c>
      <c r="C5886" s="7" t="s">
        <v>24155</v>
      </c>
      <c r="D5886" s="8">
        <v>76392000000</v>
      </c>
      <c r="E5886" s="8">
        <v>37270000000</v>
      </c>
      <c r="F5886" s="7" t="s">
        <v>3</v>
      </c>
      <c r="G5886" s="7" t="s">
        <v>3</v>
      </c>
      <c r="H5886" s="5">
        <v>0.11003336717150138</v>
      </c>
      <c r="I5886" s="5">
        <v>1.2107341891098437E-2</v>
      </c>
    </row>
    <row r="5887" spans="1:9" hidden="1" outlineLevel="1">
      <c r="A5887" s="7" t="s">
        <v>24163</v>
      </c>
      <c r="B5887" s="7" t="s">
        <v>177</v>
      </c>
      <c r="C5887" s="7" t="s">
        <v>24155</v>
      </c>
      <c r="D5887" s="8">
        <v>137609000000</v>
      </c>
      <c r="E5887" s="8">
        <v>51759000000</v>
      </c>
      <c r="F5887" s="7" t="s">
        <v>3</v>
      </c>
      <c r="G5887" s="7" t="s">
        <v>3</v>
      </c>
      <c r="H5887" s="5">
        <v>0.19820899600878539</v>
      </c>
      <c r="I5887" s="5">
        <v>3.9286806098810703E-2</v>
      </c>
    </row>
    <row r="5888" spans="1:9" hidden="1" outlineLevel="1">
      <c r="A5888" s="7" t="s">
        <v>24164</v>
      </c>
      <c r="B5888" s="7" t="s">
        <v>24165</v>
      </c>
      <c r="C5888" s="7" t="s">
        <v>24155</v>
      </c>
      <c r="D5888" s="8">
        <v>6129660</v>
      </c>
      <c r="E5888" s="8">
        <v>1660260</v>
      </c>
      <c r="F5888" s="7" t="s">
        <v>3</v>
      </c>
      <c r="G5888" s="7" t="s">
        <v>3</v>
      </c>
      <c r="H5888" s="5">
        <v>8.8290282937541258E-6</v>
      </c>
      <c r="I5888" s="5">
        <v>7.7951740611910887E-11</v>
      </c>
    </row>
    <row r="5889" spans="1:9" hidden="1" outlineLevel="1">
      <c r="A5889" s="7" t="s">
        <v>24166</v>
      </c>
      <c r="B5889" s="7" t="s">
        <v>24167</v>
      </c>
      <c r="C5889" s="7" t="s">
        <v>24155</v>
      </c>
      <c r="D5889" s="8">
        <v>100887100000</v>
      </c>
      <c r="E5889" s="8">
        <v>53798900000</v>
      </c>
      <c r="F5889" s="7" t="s">
        <v>3</v>
      </c>
      <c r="G5889" s="7" t="s">
        <v>3</v>
      </c>
      <c r="H5889" s="5">
        <v>0.14531557384500965</v>
      </c>
      <c r="I5889" s="5">
        <v>2.1116616001904454E-2</v>
      </c>
    </row>
    <row r="5890" spans="1:9" hidden="1" outlineLevel="1">
      <c r="A5890" s="7" t="s">
        <v>24168</v>
      </c>
      <c r="B5890" s="7" t="s">
        <v>24169</v>
      </c>
      <c r="C5890" s="7" t="s">
        <v>24155</v>
      </c>
      <c r="D5890" s="8">
        <v>233391000</v>
      </c>
      <c r="E5890" s="8">
        <v>78375000</v>
      </c>
      <c r="F5890" s="7" t="s">
        <v>3</v>
      </c>
      <c r="G5890" s="7" t="s">
        <v>3</v>
      </c>
      <c r="H5890" s="5">
        <v>3.3617129539119123E-4</v>
      </c>
      <c r="I5890" s="5">
        <v>1.1301113984499155E-7</v>
      </c>
    </row>
    <row r="5891" spans="1:9" hidden="1" outlineLevel="1">
      <c r="A5891" s="7" t="s">
        <v>24170</v>
      </c>
      <c r="B5891" s="7" t="s">
        <v>24171</v>
      </c>
      <c r="C5891" s="7" t="s">
        <v>24155</v>
      </c>
      <c r="D5891" s="8">
        <v>0</v>
      </c>
      <c r="E5891" s="8">
        <v>205000</v>
      </c>
      <c r="F5891" s="7" t="s">
        <v>3</v>
      </c>
      <c r="G5891" s="7" t="s">
        <v>3</v>
      </c>
      <c r="H5891" s="5">
        <v>0</v>
      </c>
      <c r="I5891" s="5">
        <v>0</v>
      </c>
    </row>
    <row r="5892" spans="1:9" hidden="1" outlineLevel="1">
      <c r="A5892" s="7" t="s">
        <v>24172</v>
      </c>
      <c r="B5892" s="7" t="s">
        <v>24173</v>
      </c>
      <c r="C5892" s="7" t="s">
        <v>24155</v>
      </c>
      <c r="D5892" s="8">
        <v>1070190</v>
      </c>
      <c r="E5892" s="8">
        <v>204310</v>
      </c>
      <c r="F5892" s="7" t="s">
        <v>3</v>
      </c>
      <c r="G5892" s="7" t="s">
        <v>3</v>
      </c>
      <c r="H5892" s="5">
        <v>1.5414782858580618E-6</v>
      </c>
      <c r="I5892" s="5">
        <v>2.3761553057719088E-12</v>
      </c>
    </row>
    <row r="5893" spans="1:9" hidden="1" outlineLevel="1">
      <c r="A5893" s="7" t="s">
        <v>24174</v>
      </c>
      <c r="B5893" s="7" t="s">
        <v>24175</v>
      </c>
      <c r="C5893" s="7" t="s">
        <v>24155</v>
      </c>
      <c r="D5893" s="8">
        <v>5192580</v>
      </c>
      <c r="E5893" s="8">
        <v>1048940</v>
      </c>
      <c r="F5893" s="7" t="s">
        <v>3</v>
      </c>
      <c r="G5893" s="7" t="s">
        <v>3</v>
      </c>
      <c r="H5893" s="5">
        <v>7.4792787426352847E-6</v>
      </c>
      <c r="I5893" s="5">
        <v>5.5939610510036048E-11</v>
      </c>
    </row>
    <row r="5894" spans="1:9" hidden="1" outlineLevel="1">
      <c r="A5894" s="7" t="s">
        <v>24176</v>
      </c>
      <c r="B5894" s="7" t="s">
        <v>24177</v>
      </c>
      <c r="C5894" s="7" t="s">
        <v>24155</v>
      </c>
      <c r="D5894" s="8"/>
      <c r="E5894" s="8"/>
      <c r="F5894" s="7" t="s">
        <v>3</v>
      </c>
      <c r="G5894" s="7" t="s">
        <v>3</v>
      </c>
      <c r="H5894" s="5">
        <v>0</v>
      </c>
      <c r="I5894" s="5">
        <v>0</v>
      </c>
    </row>
    <row r="5895" spans="1:9" hidden="1" outlineLevel="1">
      <c r="A5895" s="7" t="s">
        <v>24178</v>
      </c>
      <c r="B5895" s="7" t="s">
        <v>7531</v>
      </c>
      <c r="C5895" s="7" t="s">
        <v>24155</v>
      </c>
      <c r="D5895" s="8">
        <v>601881000</v>
      </c>
      <c r="E5895" s="8">
        <v>1795663000</v>
      </c>
      <c r="F5895" s="7" t="s">
        <v>3</v>
      </c>
      <c r="G5895" s="7" t="s">
        <v>3</v>
      </c>
      <c r="H5895" s="5">
        <v>8.6693623764989034E-4</v>
      </c>
      <c r="I5895" s="5">
        <v>7.5157844015054715E-7</v>
      </c>
    </row>
    <row r="5896" spans="1:9" hidden="1" outlineLevel="1">
      <c r="A5896" s="7" t="s">
        <v>24179</v>
      </c>
      <c r="B5896" s="7" t="s">
        <v>24180</v>
      </c>
      <c r="C5896" s="7" t="s">
        <v>24155</v>
      </c>
      <c r="D5896" s="8">
        <v>74569000</v>
      </c>
      <c r="E5896" s="8">
        <v>54329000</v>
      </c>
      <c r="F5896" s="7" t="s">
        <v>3</v>
      </c>
      <c r="G5896" s="7" t="s">
        <v>3</v>
      </c>
      <c r="H5896" s="5">
        <v>1.0740755781510743E-4</v>
      </c>
      <c r="I5896" s="5">
        <v>1.1536383475805645E-8</v>
      </c>
    </row>
    <row r="5897" spans="1:9" hidden="1" outlineLevel="1">
      <c r="A5897" s="7" t="s">
        <v>24181</v>
      </c>
      <c r="B5897" s="7" t="s">
        <v>24182</v>
      </c>
      <c r="C5897" s="7" t="s">
        <v>24155</v>
      </c>
      <c r="D5897" s="8"/>
      <c r="E5897" s="8"/>
      <c r="F5897" s="7" t="s">
        <v>3</v>
      </c>
      <c r="G5897" s="7" t="s">
        <v>3</v>
      </c>
      <c r="H5897" s="5">
        <v>0</v>
      </c>
      <c r="I5897" s="5">
        <v>0</v>
      </c>
    </row>
    <row r="5898" spans="1:9" hidden="1" outlineLevel="1">
      <c r="A5898" s="7" t="s">
        <v>24183</v>
      </c>
      <c r="B5898" s="7" t="s">
        <v>8758</v>
      </c>
      <c r="C5898" s="7" t="s">
        <v>24155</v>
      </c>
      <c r="D5898" s="8">
        <v>1894500000</v>
      </c>
      <c r="E5898" s="8">
        <v>1068100000</v>
      </c>
      <c r="F5898" s="7" t="s">
        <v>3</v>
      </c>
      <c r="G5898" s="7" t="s">
        <v>3</v>
      </c>
      <c r="H5898" s="5">
        <v>2.7287963936853251E-3</v>
      </c>
      <c r="I5898" s="5">
        <v>7.446329758190036E-6</v>
      </c>
    </row>
    <row r="5899" spans="1:9" hidden="1" outlineLevel="1">
      <c r="A5899" s="7" t="s">
        <v>24184</v>
      </c>
      <c r="B5899" s="7" t="s">
        <v>24185</v>
      </c>
      <c r="C5899" s="7" t="s">
        <v>24155</v>
      </c>
      <c r="D5899" s="8">
        <v>0</v>
      </c>
      <c r="E5899" s="8">
        <v>0</v>
      </c>
      <c r="F5899" s="7" t="s">
        <v>3</v>
      </c>
      <c r="G5899" s="7" t="s">
        <v>3</v>
      </c>
      <c r="H5899" s="5">
        <v>0</v>
      </c>
      <c r="I5899" s="5">
        <v>0</v>
      </c>
    </row>
    <row r="5900" spans="1:9" hidden="1" outlineLevel="1">
      <c r="A5900" s="7" t="s">
        <v>24186</v>
      </c>
      <c r="B5900" s="7" t="s">
        <v>24187</v>
      </c>
      <c r="C5900" s="7" t="s">
        <v>24155</v>
      </c>
      <c r="D5900" s="8">
        <v>8237620</v>
      </c>
      <c r="E5900" s="8">
        <v>1877540</v>
      </c>
      <c r="F5900" s="7" t="s">
        <v>3</v>
      </c>
      <c r="G5900" s="7" t="s">
        <v>3</v>
      </c>
      <c r="H5900" s="5">
        <v>1.1865287806043868E-5</v>
      </c>
      <c r="I5900" s="5">
        <v>1.4078505472025331E-10</v>
      </c>
    </row>
    <row r="5901" spans="1:9" hidden="1" outlineLevel="1">
      <c r="A5901" s="7" t="s">
        <v>24188</v>
      </c>
      <c r="B5901" s="7" t="s">
        <v>24189</v>
      </c>
      <c r="C5901" s="7" t="s">
        <v>24155</v>
      </c>
      <c r="D5901" s="8">
        <v>0</v>
      </c>
      <c r="E5901" s="8">
        <v>29010</v>
      </c>
      <c r="F5901" s="7" t="s">
        <v>3</v>
      </c>
      <c r="G5901" s="7" t="s">
        <v>3</v>
      </c>
      <c r="H5901" s="5">
        <v>0</v>
      </c>
      <c r="I5901" s="5">
        <v>0</v>
      </c>
    </row>
    <row r="5902" spans="1:9" hidden="1" outlineLevel="1">
      <c r="A5902" s="7" t="s">
        <v>24190</v>
      </c>
      <c r="B5902" s="7" t="s">
        <v>24191</v>
      </c>
      <c r="C5902" s="7" t="s">
        <v>24155</v>
      </c>
      <c r="D5902" s="8">
        <v>556190</v>
      </c>
      <c r="E5902" s="8">
        <v>1781460</v>
      </c>
      <c r="F5902" s="7" t="s">
        <v>3</v>
      </c>
      <c r="G5902" s="7" t="s">
        <v>3</v>
      </c>
      <c r="H5902" s="5">
        <v>8.0112391987534502E-7</v>
      </c>
      <c r="I5902" s="5">
        <v>6.417995349964382E-13</v>
      </c>
    </row>
    <row r="5903" spans="1:9" hidden="1" outlineLevel="1">
      <c r="A5903" s="7" t="s">
        <v>24192</v>
      </c>
      <c r="B5903" s="7" t="s">
        <v>24193</v>
      </c>
      <c r="C5903" s="7" t="s">
        <v>24155</v>
      </c>
      <c r="D5903" s="8"/>
      <c r="E5903" s="8"/>
      <c r="F5903" s="7" t="s">
        <v>3</v>
      </c>
      <c r="G5903" s="7" t="s">
        <v>3</v>
      </c>
      <c r="H5903" s="5">
        <v>0</v>
      </c>
      <c r="I5903" s="5">
        <v>0</v>
      </c>
    </row>
    <row r="5904" spans="1:9" hidden="1" outlineLevel="1">
      <c r="A5904" s="7" t="s">
        <v>24194</v>
      </c>
      <c r="B5904" s="7" t="s">
        <v>24195</v>
      </c>
      <c r="C5904" s="7" t="s">
        <v>24155</v>
      </c>
      <c r="D5904" s="8"/>
      <c r="E5904" s="8"/>
      <c r="F5904" s="7" t="s">
        <v>3</v>
      </c>
      <c r="G5904" s="7" t="s">
        <v>3</v>
      </c>
      <c r="H5904" s="5">
        <v>0</v>
      </c>
      <c r="I5904" s="5">
        <v>0</v>
      </c>
    </row>
    <row r="5905" spans="1:9" collapsed="1">
      <c r="A5905" s="7"/>
      <c r="B5905" s="7"/>
      <c r="C5905" s="7"/>
      <c r="D5905" s="8"/>
      <c r="E5905" s="8"/>
      <c r="F5905" s="7"/>
      <c r="G5905" s="7"/>
      <c r="H5905" s="5"/>
      <c r="I5905" s="5"/>
    </row>
    <row r="5906" spans="1:9" s="17" customFormat="1">
      <c r="A5906" s="22"/>
      <c r="B5906" s="22" t="s">
        <v>24155</v>
      </c>
      <c r="C5906" s="22"/>
      <c r="D5906" s="20">
        <v>694262131240</v>
      </c>
      <c r="E5906" s="20"/>
      <c r="F5906" s="22"/>
      <c r="G5906" s="22"/>
      <c r="H5906" s="13" t="s">
        <v>13493</v>
      </c>
      <c r="I5906" s="20">
        <v>1611.4978157300261</v>
      </c>
    </row>
    <row r="5907" spans="1:9">
      <c r="A5907" s="7"/>
      <c r="B5907" s="7"/>
      <c r="C5907" s="7"/>
      <c r="D5907" s="8"/>
      <c r="E5907" s="8"/>
      <c r="F5907" s="7"/>
      <c r="G5907" s="7"/>
      <c r="H5907" s="5"/>
      <c r="I5907" s="5"/>
    </row>
    <row r="5908" spans="1:9" hidden="1" outlineLevel="1">
      <c r="A5908" s="7" t="s">
        <v>24196</v>
      </c>
      <c r="B5908" s="7" t="s">
        <v>11663</v>
      </c>
      <c r="C5908" s="7" t="s">
        <v>24197</v>
      </c>
      <c r="D5908" s="8">
        <v>500781000</v>
      </c>
      <c r="E5908" s="8">
        <v>2262064000</v>
      </c>
      <c r="F5908" s="7" t="s">
        <v>3</v>
      </c>
      <c r="G5908" s="7" t="s">
        <v>3</v>
      </c>
      <c r="H5908" s="5">
        <v>4.4062113057190828E-2</v>
      </c>
      <c r="I5908" s="5">
        <v>1.9414698070646665E-3</v>
      </c>
    </row>
    <row r="5909" spans="1:9" hidden="1" outlineLevel="1">
      <c r="A5909" s="7" t="s">
        <v>24198</v>
      </c>
      <c r="B5909" s="7" t="s">
        <v>24199</v>
      </c>
      <c r="C5909" s="7" t="s">
        <v>24197</v>
      </c>
      <c r="D5909" s="8">
        <v>635742000</v>
      </c>
      <c r="E5909" s="8">
        <v>1455418000</v>
      </c>
      <c r="F5909" s="7" t="s">
        <v>3</v>
      </c>
      <c r="G5909" s="7" t="s">
        <v>3</v>
      </c>
      <c r="H5909" s="5">
        <v>5.5936898323228339E-2</v>
      </c>
      <c r="I5909" s="5">
        <v>3.1289365940231854E-3</v>
      </c>
    </row>
    <row r="5910" spans="1:9" hidden="1" outlineLevel="1">
      <c r="A5910" s="7" t="s">
        <v>24200</v>
      </c>
      <c r="B5910" s="7" t="s">
        <v>24201</v>
      </c>
      <c r="C5910" s="7" t="s">
        <v>24197</v>
      </c>
      <c r="D5910" s="8">
        <v>943619000</v>
      </c>
      <c r="E5910" s="8">
        <v>1399327000</v>
      </c>
      <c r="F5910" s="7" t="s">
        <v>3</v>
      </c>
      <c r="G5910" s="7" t="s">
        <v>3</v>
      </c>
      <c r="H5910" s="5">
        <v>8.3026007498114646E-2</v>
      </c>
      <c r="I5910" s="5">
        <v>6.8933179210769894E-3</v>
      </c>
    </row>
    <row r="5911" spans="1:9" hidden="1" outlineLevel="1">
      <c r="A5911" s="7" t="s">
        <v>24202</v>
      </c>
      <c r="B5911" s="7" t="s">
        <v>24203</v>
      </c>
      <c r="C5911" s="7" t="s">
        <v>24197</v>
      </c>
      <c r="D5911" s="8">
        <v>10800</v>
      </c>
      <c r="E5911" s="8">
        <v>88070</v>
      </c>
      <c r="F5911" s="7" t="s">
        <v>3</v>
      </c>
      <c r="G5911" s="7" t="s">
        <v>3</v>
      </c>
      <c r="H5911" s="5">
        <v>9.5025734007013229E-7</v>
      </c>
      <c r="I5911" s="5">
        <v>9.0298901235716302E-13</v>
      </c>
    </row>
    <row r="5912" spans="1:9" hidden="1" outlineLevel="1">
      <c r="A5912" s="7" t="s">
        <v>24204</v>
      </c>
      <c r="B5912" s="7" t="s">
        <v>24205</v>
      </c>
      <c r="C5912" s="7" t="s">
        <v>24197</v>
      </c>
      <c r="D5912" s="8"/>
      <c r="E5912" s="8"/>
      <c r="F5912" s="7" t="s">
        <v>3</v>
      </c>
      <c r="G5912" s="7" t="s">
        <v>3</v>
      </c>
      <c r="H5912" s="5">
        <v>0</v>
      </c>
      <c r="I5912" s="5">
        <v>0</v>
      </c>
    </row>
    <row r="5913" spans="1:9" hidden="1" outlineLevel="1">
      <c r="A5913" s="7" t="s">
        <v>24206</v>
      </c>
      <c r="B5913" s="7" t="s">
        <v>24207</v>
      </c>
      <c r="C5913" s="7" t="s">
        <v>24197</v>
      </c>
      <c r="D5913" s="8"/>
      <c r="E5913" s="8"/>
      <c r="F5913" s="7" t="s">
        <v>3</v>
      </c>
      <c r="G5913" s="7" t="s">
        <v>3</v>
      </c>
      <c r="H5913" s="5">
        <v>0</v>
      </c>
      <c r="I5913" s="5">
        <v>0</v>
      </c>
    </row>
    <row r="5914" spans="1:9" hidden="1" outlineLevel="1">
      <c r="A5914" s="7" t="s">
        <v>24208</v>
      </c>
      <c r="B5914" s="7" t="s">
        <v>24209</v>
      </c>
      <c r="C5914" s="7" t="s">
        <v>24197</v>
      </c>
      <c r="D5914" s="8"/>
      <c r="E5914" s="8"/>
      <c r="F5914" s="7" t="s">
        <v>3</v>
      </c>
      <c r="G5914" s="7" t="s">
        <v>3</v>
      </c>
      <c r="H5914" s="5">
        <v>0</v>
      </c>
      <c r="I5914" s="5">
        <v>0</v>
      </c>
    </row>
    <row r="5915" spans="1:9" hidden="1" outlineLevel="1">
      <c r="A5915" s="7" t="s">
        <v>24210</v>
      </c>
      <c r="B5915" s="7" t="s">
        <v>24211</v>
      </c>
      <c r="C5915" s="7" t="s">
        <v>24197</v>
      </c>
      <c r="D5915" s="8"/>
      <c r="E5915" s="8"/>
      <c r="F5915" s="7" t="s">
        <v>3</v>
      </c>
      <c r="G5915" s="7" t="s">
        <v>3</v>
      </c>
      <c r="H5915" s="5">
        <v>0</v>
      </c>
      <c r="I5915" s="5">
        <v>0</v>
      </c>
    </row>
    <row r="5916" spans="1:9" hidden="1" outlineLevel="1">
      <c r="A5916" s="7" t="s">
        <v>24212</v>
      </c>
      <c r="B5916" s="7" t="s">
        <v>24213</v>
      </c>
      <c r="C5916" s="7" t="s">
        <v>24197</v>
      </c>
      <c r="D5916" s="8"/>
      <c r="E5916" s="8"/>
      <c r="F5916" s="7" t="s">
        <v>3</v>
      </c>
      <c r="G5916" s="7" t="s">
        <v>3</v>
      </c>
      <c r="H5916" s="5">
        <v>0</v>
      </c>
      <c r="I5916" s="5">
        <v>0</v>
      </c>
    </row>
    <row r="5917" spans="1:9" hidden="1" outlineLevel="1">
      <c r="A5917" s="7" t="s">
        <v>24214</v>
      </c>
      <c r="B5917" s="7" t="s">
        <v>24215</v>
      </c>
      <c r="C5917" s="7" t="s">
        <v>24197</v>
      </c>
      <c r="D5917" s="8"/>
      <c r="E5917" s="8"/>
      <c r="F5917" s="7" t="s">
        <v>3</v>
      </c>
      <c r="G5917" s="7" t="s">
        <v>3</v>
      </c>
      <c r="H5917" s="5">
        <v>0</v>
      </c>
      <c r="I5917" s="5">
        <v>0</v>
      </c>
    </row>
    <row r="5918" spans="1:9" hidden="1" outlineLevel="1">
      <c r="A5918" s="7" t="s">
        <v>24216</v>
      </c>
      <c r="B5918" s="7" t="s">
        <v>24217</v>
      </c>
      <c r="C5918" s="7" t="s">
        <v>24197</v>
      </c>
      <c r="D5918" s="8"/>
      <c r="E5918" s="8"/>
      <c r="F5918" s="7" t="s">
        <v>3</v>
      </c>
      <c r="G5918" s="7" t="s">
        <v>3</v>
      </c>
      <c r="H5918" s="5">
        <v>0</v>
      </c>
      <c r="I5918" s="5">
        <v>0</v>
      </c>
    </row>
    <row r="5919" spans="1:9" hidden="1" outlineLevel="1">
      <c r="A5919" s="7" t="s">
        <v>24218</v>
      </c>
      <c r="B5919" s="7" t="s">
        <v>24219</v>
      </c>
      <c r="C5919" s="7" t="s">
        <v>24197</v>
      </c>
      <c r="D5919" s="8"/>
      <c r="E5919" s="8"/>
      <c r="F5919" s="7" t="s">
        <v>3</v>
      </c>
      <c r="G5919" s="7" t="s">
        <v>3</v>
      </c>
      <c r="H5919" s="5">
        <v>0</v>
      </c>
      <c r="I5919" s="5">
        <v>0</v>
      </c>
    </row>
    <row r="5920" spans="1:9" hidden="1" outlineLevel="1">
      <c r="A5920" s="7" t="s">
        <v>24220</v>
      </c>
      <c r="B5920" s="7" t="s">
        <v>24221</v>
      </c>
      <c r="C5920" s="7" t="s">
        <v>24197</v>
      </c>
      <c r="D5920" s="8"/>
      <c r="E5920" s="8"/>
      <c r="F5920" s="7" t="s">
        <v>3</v>
      </c>
      <c r="G5920" s="7" t="s">
        <v>3</v>
      </c>
      <c r="H5920" s="5">
        <v>0</v>
      </c>
      <c r="I5920" s="5">
        <v>0</v>
      </c>
    </row>
    <row r="5921" spans="1:9" hidden="1" outlineLevel="1">
      <c r="A5921" s="7" t="s">
        <v>24222</v>
      </c>
      <c r="B5921" s="7" t="s">
        <v>24223</v>
      </c>
      <c r="C5921" s="7" t="s">
        <v>24197</v>
      </c>
      <c r="D5921" s="8"/>
      <c r="E5921" s="8"/>
      <c r="F5921" s="7" t="s">
        <v>3</v>
      </c>
      <c r="G5921" s="7" t="s">
        <v>3</v>
      </c>
      <c r="H5921" s="5">
        <v>0</v>
      </c>
      <c r="I5921" s="5">
        <v>0</v>
      </c>
    </row>
    <row r="5922" spans="1:9" hidden="1" outlineLevel="1">
      <c r="A5922" s="7" t="s">
        <v>24224</v>
      </c>
      <c r="B5922" s="7" t="s">
        <v>24225</v>
      </c>
      <c r="C5922" s="7" t="s">
        <v>24197</v>
      </c>
      <c r="D5922" s="8"/>
      <c r="E5922" s="8"/>
      <c r="F5922" s="7" t="s">
        <v>3</v>
      </c>
      <c r="G5922" s="7" t="s">
        <v>3</v>
      </c>
      <c r="H5922" s="5">
        <v>0</v>
      </c>
      <c r="I5922" s="5">
        <v>0</v>
      </c>
    </row>
    <row r="5923" spans="1:9" hidden="1" outlineLevel="1">
      <c r="A5923" s="7" t="s">
        <v>24226</v>
      </c>
      <c r="B5923" s="7" t="s">
        <v>24227</v>
      </c>
      <c r="C5923" s="7" t="s">
        <v>24197</v>
      </c>
      <c r="D5923" s="8"/>
      <c r="E5923" s="8"/>
      <c r="F5923" s="7" t="s">
        <v>3</v>
      </c>
      <c r="G5923" s="7" t="s">
        <v>3</v>
      </c>
      <c r="H5923" s="5">
        <v>0</v>
      </c>
      <c r="I5923" s="5">
        <v>0</v>
      </c>
    </row>
    <row r="5924" spans="1:9" hidden="1" outlineLevel="1">
      <c r="A5924" s="7" t="s">
        <v>24228</v>
      </c>
      <c r="B5924" s="7" t="s">
        <v>24229</v>
      </c>
      <c r="C5924" s="7" t="s">
        <v>24197</v>
      </c>
      <c r="D5924" s="8">
        <v>19570</v>
      </c>
      <c r="E5924" s="8">
        <v>5906850</v>
      </c>
      <c r="F5924" s="7" t="s">
        <v>3</v>
      </c>
      <c r="G5924" s="7" t="s">
        <v>3</v>
      </c>
      <c r="H5924" s="5">
        <v>1.7219014949233787E-6</v>
      </c>
      <c r="I5924" s="5">
        <v>2.9649447582193662E-12</v>
      </c>
    </row>
    <row r="5925" spans="1:9" hidden="1" outlineLevel="1">
      <c r="A5925" s="7" t="s">
        <v>24230</v>
      </c>
      <c r="B5925" s="7" t="s">
        <v>24231</v>
      </c>
      <c r="C5925" s="7" t="s">
        <v>24197</v>
      </c>
      <c r="D5925" s="8"/>
      <c r="E5925" s="8"/>
      <c r="F5925" s="7" t="s">
        <v>3</v>
      </c>
      <c r="G5925" s="7" t="s">
        <v>3</v>
      </c>
      <c r="H5925" s="5">
        <v>0</v>
      </c>
      <c r="I5925" s="5">
        <v>0</v>
      </c>
    </row>
    <row r="5926" spans="1:9" hidden="1" outlineLevel="1">
      <c r="A5926" s="7" t="s">
        <v>24232</v>
      </c>
      <c r="B5926" s="7" t="s">
        <v>24233</v>
      </c>
      <c r="C5926" s="7" t="s">
        <v>24197</v>
      </c>
      <c r="D5926" s="8"/>
      <c r="E5926" s="8"/>
      <c r="F5926" s="7" t="s">
        <v>3</v>
      </c>
      <c r="G5926" s="7" t="s">
        <v>3</v>
      </c>
      <c r="H5926" s="5">
        <v>0</v>
      </c>
      <c r="I5926" s="5">
        <v>0</v>
      </c>
    </row>
    <row r="5927" spans="1:9" hidden="1" outlineLevel="1">
      <c r="A5927" s="7" t="s">
        <v>24234</v>
      </c>
      <c r="B5927" s="7" t="s">
        <v>24235</v>
      </c>
      <c r="C5927" s="7" t="s">
        <v>24197</v>
      </c>
      <c r="D5927" s="8"/>
      <c r="E5927" s="8"/>
      <c r="F5927" s="7" t="s">
        <v>3</v>
      </c>
      <c r="G5927" s="7" t="s">
        <v>3</v>
      </c>
      <c r="H5927" s="5">
        <v>0</v>
      </c>
      <c r="I5927" s="5">
        <v>0</v>
      </c>
    </row>
    <row r="5928" spans="1:9" hidden="1" outlineLevel="1">
      <c r="A5928" s="7" t="s">
        <v>24236</v>
      </c>
      <c r="B5928" s="7" t="s">
        <v>24237</v>
      </c>
      <c r="C5928" s="7" t="s">
        <v>24197</v>
      </c>
      <c r="D5928" s="8"/>
      <c r="E5928" s="8"/>
      <c r="F5928" s="7" t="s">
        <v>3</v>
      </c>
      <c r="G5928" s="7" t="s">
        <v>3</v>
      </c>
      <c r="H5928" s="5">
        <v>0</v>
      </c>
      <c r="I5928" s="5">
        <v>0</v>
      </c>
    </row>
    <row r="5929" spans="1:9" hidden="1" outlineLevel="1">
      <c r="A5929" s="7" t="s">
        <v>24238</v>
      </c>
      <c r="B5929" s="7" t="s">
        <v>24239</v>
      </c>
      <c r="C5929" s="7" t="s">
        <v>24197</v>
      </c>
      <c r="D5929" s="8"/>
      <c r="E5929" s="8"/>
      <c r="F5929" s="7" t="s">
        <v>3</v>
      </c>
      <c r="G5929" s="7" t="s">
        <v>3</v>
      </c>
      <c r="H5929" s="5">
        <v>0</v>
      </c>
      <c r="I5929" s="5">
        <v>0</v>
      </c>
    </row>
    <row r="5930" spans="1:9" hidden="1" outlineLevel="1">
      <c r="A5930" s="7" t="s">
        <v>24240</v>
      </c>
      <c r="B5930" s="7" t="s">
        <v>24241</v>
      </c>
      <c r="C5930" s="7" t="s">
        <v>24197</v>
      </c>
      <c r="D5930" s="8"/>
      <c r="E5930" s="8"/>
      <c r="F5930" s="7" t="s">
        <v>3</v>
      </c>
      <c r="G5930" s="7" t="s">
        <v>3</v>
      </c>
      <c r="H5930" s="5">
        <v>0</v>
      </c>
      <c r="I5930" s="5">
        <v>0</v>
      </c>
    </row>
    <row r="5931" spans="1:9" hidden="1" outlineLevel="1">
      <c r="A5931" s="7" t="s">
        <v>24242</v>
      </c>
      <c r="B5931" s="7" t="s">
        <v>24243</v>
      </c>
      <c r="C5931" s="7" t="s">
        <v>24197</v>
      </c>
      <c r="D5931" s="8"/>
      <c r="E5931" s="8"/>
      <c r="F5931" s="7" t="s">
        <v>3</v>
      </c>
      <c r="G5931" s="7" t="s">
        <v>3</v>
      </c>
      <c r="H5931" s="5">
        <v>0</v>
      </c>
      <c r="I5931" s="5">
        <v>0</v>
      </c>
    </row>
    <row r="5932" spans="1:9" hidden="1" outlineLevel="1">
      <c r="A5932" s="7" t="s">
        <v>24244</v>
      </c>
      <c r="B5932" s="7" t="s">
        <v>24245</v>
      </c>
      <c r="C5932" s="7" t="s">
        <v>24197</v>
      </c>
      <c r="D5932" s="8">
        <v>0</v>
      </c>
      <c r="E5932" s="8">
        <v>2295170</v>
      </c>
      <c r="F5932" s="7" t="s">
        <v>3</v>
      </c>
      <c r="G5932" s="7" t="s">
        <v>3</v>
      </c>
      <c r="H5932" s="5">
        <v>0</v>
      </c>
      <c r="I5932" s="5">
        <v>0</v>
      </c>
    </row>
    <row r="5933" spans="1:9" hidden="1" outlineLevel="1">
      <c r="A5933" s="7" t="s">
        <v>24246</v>
      </c>
      <c r="B5933" s="7" t="s">
        <v>24247</v>
      </c>
      <c r="C5933" s="7" t="s">
        <v>24197</v>
      </c>
      <c r="D5933" s="8">
        <v>7406043000</v>
      </c>
      <c r="E5933" s="8">
        <v>371375000</v>
      </c>
      <c r="F5933" s="7" t="s">
        <v>3</v>
      </c>
      <c r="G5933" s="7" t="s">
        <v>3</v>
      </c>
      <c r="H5933" s="5">
        <v>0.65163395570602067</v>
      </c>
      <c r="I5933" s="5">
        <v>0.42462681222907611</v>
      </c>
    </row>
    <row r="5934" spans="1:9" hidden="1" outlineLevel="1">
      <c r="A5934" s="7" t="s">
        <v>24248</v>
      </c>
      <c r="B5934" s="7" t="s">
        <v>24249</v>
      </c>
      <c r="C5934" s="7" t="s">
        <v>24197</v>
      </c>
      <c r="D5934" s="8"/>
      <c r="E5934" s="8"/>
      <c r="F5934" s="7" t="s">
        <v>3</v>
      </c>
      <c r="G5934" s="7" t="s">
        <v>3</v>
      </c>
      <c r="H5934" s="5">
        <v>0</v>
      </c>
      <c r="I5934" s="5">
        <v>0</v>
      </c>
    </row>
    <row r="5935" spans="1:9" hidden="1" outlineLevel="1">
      <c r="A5935" s="7" t="s">
        <v>24250</v>
      </c>
      <c r="B5935" s="7" t="s">
        <v>24251</v>
      </c>
      <c r="C5935" s="7" t="s">
        <v>24197</v>
      </c>
      <c r="D5935" s="8"/>
      <c r="E5935" s="8"/>
      <c r="F5935" s="7" t="s">
        <v>3</v>
      </c>
      <c r="G5935" s="7" t="s">
        <v>3</v>
      </c>
      <c r="H5935" s="5">
        <v>0</v>
      </c>
      <c r="I5935" s="5">
        <v>0</v>
      </c>
    </row>
    <row r="5936" spans="1:9" hidden="1" outlineLevel="1">
      <c r="A5936" s="7" t="s">
        <v>24252</v>
      </c>
      <c r="B5936" s="7" t="s">
        <v>24253</v>
      </c>
      <c r="C5936" s="7" t="s">
        <v>24197</v>
      </c>
      <c r="D5936" s="8"/>
      <c r="E5936" s="8"/>
      <c r="F5936" s="7" t="s">
        <v>3</v>
      </c>
      <c r="G5936" s="7" t="s">
        <v>3</v>
      </c>
      <c r="H5936" s="5">
        <v>0</v>
      </c>
      <c r="I5936" s="5">
        <v>0</v>
      </c>
    </row>
    <row r="5937" spans="1:9" hidden="1" outlineLevel="1">
      <c r="A5937" s="7" t="s">
        <v>24254</v>
      </c>
      <c r="B5937" s="7" t="s">
        <v>24255</v>
      </c>
      <c r="C5937" s="7" t="s">
        <v>24197</v>
      </c>
      <c r="D5937" s="8">
        <v>0</v>
      </c>
      <c r="E5937" s="8">
        <v>60550</v>
      </c>
      <c r="F5937" s="7" t="s">
        <v>3</v>
      </c>
      <c r="G5937" s="7" t="s">
        <v>3</v>
      </c>
      <c r="H5937" s="5">
        <v>0</v>
      </c>
      <c r="I5937" s="5">
        <v>0</v>
      </c>
    </row>
    <row r="5938" spans="1:9" hidden="1" outlineLevel="1">
      <c r="A5938" s="7" t="s">
        <v>24256</v>
      </c>
      <c r="B5938" s="7" t="s">
        <v>24257</v>
      </c>
      <c r="C5938" s="7" t="s">
        <v>24197</v>
      </c>
      <c r="D5938" s="8"/>
      <c r="E5938" s="8"/>
      <c r="F5938" s="7" t="s">
        <v>3</v>
      </c>
      <c r="G5938" s="7" t="s">
        <v>3</v>
      </c>
      <c r="H5938" s="5">
        <v>0</v>
      </c>
      <c r="I5938" s="5">
        <v>0</v>
      </c>
    </row>
    <row r="5939" spans="1:9" hidden="1" outlineLevel="1">
      <c r="A5939" s="7" t="s">
        <v>24258</v>
      </c>
      <c r="B5939" s="7" t="s">
        <v>24259</v>
      </c>
      <c r="C5939" s="7" t="s">
        <v>24197</v>
      </c>
      <c r="D5939" s="8"/>
      <c r="E5939" s="8"/>
      <c r="F5939" s="7" t="s">
        <v>3</v>
      </c>
      <c r="G5939" s="7" t="s">
        <v>3</v>
      </c>
      <c r="H5939" s="5">
        <v>0</v>
      </c>
      <c r="I5939" s="5">
        <v>0</v>
      </c>
    </row>
    <row r="5940" spans="1:9" hidden="1" outlineLevel="1">
      <c r="A5940" s="7" t="s">
        <v>24260</v>
      </c>
      <c r="B5940" s="7" t="s">
        <v>24261</v>
      </c>
      <c r="C5940" s="7" t="s">
        <v>24197</v>
      </c>
      <c r="D5940" s="8"/>
      <c r="E5940" s="8"/>
      <c r="F5940" s="7" t="s">
        <v>3</v>
      </c>
      <c r="G5940" s="7" t="s">
        <v>3</v>
      </c>
      <c r="H5940" s="5">
        <v>0</v>
      </c>
      <c r="I5940" s="5">
        <v>0</v>
      </c>
    </row>
    <row r="5941" spans="1:9" hidden="1" outlineLevel="1">
      <c r="A5941" s="7" t="s">
        <v>24262</v>
      </c>
      <c r="B5941" s="7" t="s">
        <v>24263</v>
      </c>
      <c r="C5941" s="7" t="s">
        <v>24197</v>
      </c>
      <c r="D5941" s="8"/>
      <c r="E5941" s="8"/>
      <c r="F5941" s="7" t="s">
        <v>3</v>
      </c>
      <c r="G5941" s="7" t="s">
        <v>3</v>
      </c>
      <c r="H5941" s="5">
        <v>0</v>
      </c>
      <c r="I5941" s="5">
        <v>0</v>
      </c>
    </row>
    <row r="5942" spans="1:9" hidden="1" outlineLevel="1">
      <c r="A5942" s="7" t="s">
        <v>24264</v>
      </c>
      <c r="B5942" s="7" t="s">
        <v>24265</v>
      </c>
      <c r="C5942" s="7" t="s">
        <v>24197</v>
      </c>
      <c r="D5942" s="8"/>
      <c r="E5942" s="8"/>
      <c r="F5942" s="7" t="s">
        <v>3</v>
      </c>
      <c r="G5942" s="7" t="s">
        <v>3</v>
      </c>
      <c r="H5942" s="5">
        <v>0</v>
      </c>
      <c r="I5942" s="5">
        <v>0</v>
      </c>
    </row>
    <row r="5943" spans="1:9" hidden="1" outlineLevel="1">
      <c r="A5943" s="7" t="s">
        <v>24266</v>
      </c>
      <c r="B5943" s="7" t="s">
        <v>24267</v>
      </c>
      <c r="C5943" s="7" t="s">
        <v>24197</v>
      </c>
      <c r="D5943" s="8"/>
      <c r="E5943" s="8"/>
      <c r="F5943" s="7" t="s">
        <v>3</v>
      </c>
      <c r="G5943" s="7" t="s">
        <v>3</v>
      </c>
      <c r="H5943" s="5">
        <v>0</v>
      </c>
      <c r="I5943" s="5">
        <v>0</v>
      </c>
    </row>
    <row r="5944" spans="1:9" hidden="1" outlineLevel="1">
      <c r="A5944" s="7" t="s">
        <v>24268</v>
      </c>
      <c r="B5944" s="7" t="s">
        <v>24269</v>
      </c>
      <c r="C5944" s="7" t="s">
        <v>24197</v>
      </c>
      <c r="D5944" s="8"/>
      <c r="E5944" s="8"/>
      <c r="F5944" s="7" t="s">
        <v>3</v>
      </c>
      <c r="G5944" s="7" t="s">
        <v>3</v>
      </c>
      <c r="H5944" s="5">
        <v>0</v>
      </c>
      <c r="I5944" s="5">
        <v>0</v>
      </c>
    </row>
    <row r="5945" spans="1:9" hidden="1" outlineLevel="1">
      <c r="A5945" s="7" t="s">
        <v>24270</v>
      </c>
      <c r="B5945" s="7" t="s">
        <v>24271</v>
      </c>
      <c r="C5945" s="7" t="s">
        <v>24197</v>
      </c>
      <c r="D5945" s="8"/>
      <c r="E5945" s="8"/>
      <c r="F5945" s="7" t="s">
        <v>3</v>
      </c>
      <c r="G5945" s="7" t="s">
        <v>3</v>
      </c>
      <c r="H5945" s="5">
        <v>0</v>
      </c>
      <c r="I5945" s="5">
        <v>0</v>
      </c>
    </row>
    <row r="5946" spans="1:9" hidden="1" outlineLevel="1">
      <c r="A5946" s="7" t="s">
        <v>24272</v>
      </c>
      <c r="B5946" s="7" t="s">
        <v>24273</v>
      </c>
      <c r="C5946" s="7" t="s">
        <v>24197</v>
      </c>
      <c r="D5946" s="8"/>
      <c r="E5946" s="8"/>
      <c r="F5946" s="7" t="s">
        <v>3</v>
      </c>
      <c r="G5946" s="7" t="s">
        <v>3</v>
      </c>
      <c r="H5946" s="5">
        <v>0</v>
      </c>
      <c r="I5946" s="5">
        <v>0</v>
      </c>
    </row>
    <row r="5947" spans="1:9" hidden="1" outlineLevel="1">
      <c r="A5947" s="7" t="s">
        <v>24274</v>
      </c>
      <c r="B5947" s="7" t="s">
        <v>24275</v>
      </c>
      <c r="C5947" s="7" t="s">
        <v>24197</v>
      </c>
      <c r="D5947" s="8"/>
      <c r="E5947" s="8"/>
      <c r="F5947" s="7" t="s">
        <v>3</v>
      </c>
      <c r="G5947" s="7" t="s">
        <v>3</v>
      </c>
      <c r="H5947" s="5">
        <v>0</v>
      </c>
      <c r="I5947" s="5">
        <v>0</v>
      </c>
    </row>
    <row r="5948" spans="1:9" hidden="1" outlineLevel="1">
      <c r="A5948" s="7" t="s">
        <v>24276</v>
      </c>
      <c r="B5948" s="7" t="s">
        <v>24277</v>
      </c>
      <c r="C5948" s="7" t="s">
        <v>24197</v>
      </c>
      <c r="D5948" s="8"/>
      <c r="E5948" s="8"/>
      <c r="F5948" s="7" t="s">
        <v>3</v>
      </c>
      <c r="G5948" s="7" t="s">
        <v>3</v>
      </c>
      <c r="H5948" s="5">
        <v>0</v>
      </c>
      <c r="I5948" s="5">
        <v>0</v>
      </c>
    </row>
    <row r="5949" spans="1:9" hidden="1" outlineLevel="1">
      <c r="A5949" s="7" t="s">
        <v>24278</v>
      </c>
      <c r="B5949" s="7" t="s">
        <v>24279</v>
      </c>
      <c r="C5949" s="7" t="s">
        <v>24197</v>
      </c>
      <c r="D5949" s="8"/>
      <c r="E5949" s="8"/>
      <c r="F5949" s="7" t="s">
        <v>3</v>
      </c>
      <c r="G5949" s="7" t="s">
        <v>3</v>
      </c>
      <c r="H5949" s="5">
        <v>0</v>
      </c>
      <c r="I5949" s="5">
        <v>0</v>
      </c>
    </row>
    <row r="5950" spans="1:9" hidden="1" outlineLevel="1">
      <c r="A5950" s="7" t="s">
        <v>24280</v>
      </c>
      <c r="B5950" s="7" t="s">
        <v>24281</v>
      </c>
      <c r="C5950" s="7" t="s">
        <v>24197</v>
      </c>
      <c r="D5950" s="8"/>
      <c r="E5950" s="8"/>
      <c r="F5950" s="7" t="s">
        <v>3</v>
      </c>
      <c r="G5950" s="7" t="s">
        <v>3</v>
      </c>
      <c r="H5950" s="5">
        <v>0</v>
      </c>
      <c r="I5950" s="5">
        <v>0</v>
      </c>
    </row>
    <row r="5951" spans="1:9" hidden="1" outlineLevel="1">
      <c r="A5951" s="7" t="s">
        <v>24282</v>
      </c>
      <c r="B5951" s="7" t="s">
        <v>24283</v>
      </c>
      <c r="C5951" s="7" t="s">
        <v>24197</v>
      </c>
      <c r="D5951" s="8"/>
      <c r="E5951" s="8"/>
      <c r="F5951" s="7" t="s">
        <v>3</v>
      </c>
      <c r="G5951" s="7" t="s">
        <v>3</v>
      </c>
      <c r="H5951" s="5">
        <v>0</v>
      </c>
      <c r="I5951" s="5">
        <v>0</v>
      </c>
    </row>
    <row r="5952" spans="1:9" hidden="1" outlineLevel="1">
      <c r="A5952" s="7" t="s">
        <v>24284</v>
      </c>
      <c r="B5952" s="7" t="s">
        <v>24285</v>
      </c>
      <c r="C5952" s="7" t="s">
        <v>24197</v>
      </c>
      <c r="D5952" s="8">
        <v>16000</v>
      </c>
      <c r="E5952" s="8">
        <v>1585000</v>
      </c>
      <c r="F5952" s="7" t="s">
        <v>3</v>
      </c>
      <c r="G5952" s="7" t="s">
        <v>3</v>
      </c>
      <c r="H5952" s="5">
        <v>1.4077886519557516E-6</v>
      </c>
      <c r="I5952" s="5">
        <v>1.9818688885753926E-12</v>
      </c>
    </row>
    <row r="5953" spans="1:9" hidden="1" outlineLevel="1">
      <c r="A5953" s="7" t="s">
        <v>24286</v>
      </c>
      <c r="B5953" s="7" t="s">
        <v>24287</v>
      </c>
      <c r="C5953" s="7" t="s">
        <v>24197</v>
      </c>
      <c r="D5953" s="8">
        <v>0</v>
      </c>
      <c r="E5953" s="8">
        <v>3230</v>
      </c>
      <c r="F5953" s="7" t="s">
        <v>3</v>
      </c>
      <c r="G5953" s="7" t="s">
        <v>3</v>
      </c>
      <c r="H5953" s="5">
        <v>0</v>
      </c>
      <c r="I5953" s="5">
        <v>0</v>
      </c>
    </row>
    <row r="5954" spans="1:9" hidden="1" outlineLevel="1">
      <c r="A5954" s="7" t="s">
        <v>24288</v>
      </c>
      <c r="B5954" s="7" t="s">
        <v>24289</v>
      </c>
      <c r="C5954" s="7" t="s">
        <v>24197</v>
      </c>
      <c r="D5954" s="8">
        <v>11050</v>
      </c>
      <c r="E5954" s="8">
        <v>2616200</v>
      </c>
      <c r="F5954" s="7" t="s">
        <v>3</v>
      </c>
      <c r="G5954" s="7" t="s">
        <v>3</v>
      </c>
      <c r="H5954" s="5">
        <v>9.7225403775694085E-7</v>
      </c>
      <c r="I5954" s="5">
        <v>9.4527791393467489E-13</v>
      </c>
    </row>
    <row r="5955" spans="1:9" hidden="1" outlineLevel="1">
      <c r="A5955" s="7" t="s">
        <v>24290</v>
      </c>
      <c r="B5955" s="7" t="s">
        <v>24291</v>
      </c>
      <c r="C5955" s="7" t="s">
        <v>24197</v>
      </c>
      <c r="D5955" s="8">
        <v>0</v>
      </c>
      <c r="E5955" s="8">
        <v>25116110</v>
      </c>
      <c r="F5955" s="7" t="s">
        <v>3</v>
      </c>
      <c r="G5955" s="7" t="s">
        <v>3</v>
      </c>
      <c r="H5955" s="5">
        <v>0</v>
      </c>
      <c r="I5955" s="5">
        <v>0</v>
      </c>
    </row>
    <row r="5956" spans="1:9" hidden="1" outlineLevel="1">
      <c r="A5956" s="7" t="s">
        <v>24292</v>
      </c>
      <c r="B5956" s="7" t="s">
        <v>24293</v>
      </c>
      <c r="C5956" s="7" t="s">
        <v>24197</v>
      </c>
      <c r="D5956" s="8"/>
      <c r="E5956" s="8"/>
      <c r="F5956" s="7" t="s">
        <v>3</v>
      </c>
      <c r="G5956" s="7" t="s">
        <v>3</v>
      </c>
      <c r="H5956" s="5">
        <v>0</v>
      </c>
      <c r="I5956" s="5">
        <v>0</v>
      </c>
    </row>
    <row r="5957" spans="1:9" hidden="1" outlineLevel="1">
      <c r="A5957" s="7" t="s">
        <v>24294</v>
      </c>
      <c r="B5957" s="7" t="s">
        <v>24295</v>
      </c>
      <c r="C5957" s="7" t="s">
        <v>24197</v>
      </c>
      <c r="D5957" s="8"/>
      <c r="E5957" s="8"/>
      <c r="F5957" s="7" t="s">
        <v>3</v>
      </c>
      <c r="G5957" s="7" t="s">
        <v>3</v>
      </c>
      <c r="H5957" s="5">
        <v>0</v>
      </c>
      <c r="I5957" s="5">
        <v>0</v>
      </c>
    </row>
    <row r="5958" spans="1:9" hidden="1" outlineLevel="1">
      <c r="A5958" s="7" t="s">
        <v>24296</v>
      </c>
      <c r="B5958" s="7" t="s">
        <v>24297</v>
      </c>
      <c r="C5958" s="7" t="s">
        <v>24197</v>
      </c>
      <c r="D5958" s="8">
        <v>0</v>
      </c>
      <c r="E5958" s="8">
        <v>262260</v>
      </c>
      <c r="F5958" s="7" t="s">
        <v>3</v>
      </c>
      <c r="G5958" s="7" t="s">
        <v>3</v>
      </c>
      <c r="H5958" s="5">
        <v>0</v>
      </c>
      <c r="I5958" s="5">
        <v>0</v>
      </c>
    </row>
    <row r="5959" spans="1:9" hidden="1" outlineLevel="1">
      <c r="A5959" s="7" t="s">
        <v>24298</v>
      </c>
      <c r="B5959" s="7" t="s">
        <v>24299</v>
      </c>
      <c r="C5959" s="7" t="s">
        <v>24197</v>
      </c>
      <c r="D5959" s="8">
        <v>0</v>
      </c>
      <c r="E5959" s="8">
        <v>1080</v>
      </c>
      <c r="F5959" s="7" t="s">
        <v>3</v>
      </c>
      <c r="G5959" s="7" t="s">
        <v>3</v>
      </c>
      <c r="H5959" s="5">
        <v>0</v>
      </c>
      <c r="I5959" s="5">
        <v>0</v>
      </c>
    </row>
    <row r="5960" spans="1:9" hidden="1" outlineLevel="1">
      <c r="A5960" s="7" t="s">
        <v>24300</v>
      </c>
      <c r="B5960" s="7" t="s">
        <v>24301</v>
      </c>
      <c r="C5960" s="7" t="s">
        <v>24197</v>
      </c>
      <c r="D5960" s="8">
        <v>0</v>
      </c>
      <c r="E5960" s="8">
        <v>1766940</v>
      </c>
      <c r="F5960" s="7" t="s">
        <v>3</v>
      </c>
      <c r="G5960" s="7" t="s">
        <v>3</v>
      </c>
      <c r="H5960" s="5">
        <v>0</v>
      </c>
      <c r="I5960" s="5">
        <v>0</v>
      </c>
    </row>
    <row r="5961" spans="1:9" hidden="1" outlineLevel="1">
      <c r="A5961" s="7" t="s">
        <v>24302</v>
      </c>
      <c r="B5961" s="7" t="s">
        <v>24303</v>
      </c>
      <c r="C5961" s="7" t="s">
        <v>24197</v>
      </c>
      <c r="D5961" s="8">
        <v>0</v>
      </c>
      <c r="E5961" s="8">
        <v>0</v>
      </c>
      <c r="F5961" s="7" t="s">
        <v>3</v>
      </c>
      <c r="G5961" s="7" t="s">
        <v>3</v>
      </c>
      <c r="H5961" s="5">
        <v>0</v>
      </c>
      <c r="I5961" s="5">
        <v>0</v>
      </c>
    </row>
    <row r="5962" spans="1:9" hidden="1" outlineLevel="1">
      <c r="A5962" s="7" t="s">
        <v>24304</v>
      </c>
      <c r="B5962" s="7" t="s">
        <v>24305</v>
      </c>
      <c r="C5962" s="7" t="s">
        <v>24197</v>
      </c>
      <c r="D5962" s="8">
        <v>0</v>
      </c>
      <c r="E5962" s="8">
        <v>38850</v>
      </c>
      <c r="F5962" s="7" t="s">
        <v>3</v>
      </c>
      <c r="G5962" s="7" t="s">
        <v>3</v>
      </c>
      <c r="H5962" s="5">
        <v>0</v>
      </c>
      <c r="I5962" s="5">
        <v>0</v>
      </c>
    </row>
    <row r="5963" spans="1:9" hidden="1" outlineLevel="1">
      <c r="A5963" s="7" t="s">
        <v>24306</v>
      </c>
      <c r="B5963" s="7" t="s">
        <v>24307</v>
      </c>
      <c r="C5963" s="7" t="s">
        <v>24197</v>
      </c>
      <c r="D5963" s="8">
        <v>45299370</v>
      </c>
      <c r="E5963" s="8">
        <v>1888580</v>
      </c>
      <c r="F5963" s="7" t="s">
        <v>3</v>
      </c>
      <c r="G5963" s="7" t="s">
        <v>3</v>
      </c>
      <c r="H5963" s="5">
        <v>3.9857461891715509E-3</v>
      </c>
      <c r="I5963" s="5">
        <v>1.5886172684495541E-5</v>
      </c>
    </row>
    <row r="5964" spans="1:9" hidden="1" outlineLevel="1">
      <c r="A5964" s="7" t="s">
        <v>24308</v>
      </c>
      <c r="B5964" s="7" t="s">
        <v>24309</v>
      </c>
      <c r="C5964" s="7" t="s">
        <v>24197</v>
      </c>
      <c r="D5964" s="8">
        <v>0</v>
      </c>
      <c r="E5964" s="8">
        <v>1090950</v>
      </c>
      <c r="F5964" s="7" t="s">
        <v>3</v>
      </c>
      <c r="G5964" s="7" t="s">
        <v>3</v>
      </c>
      <c r="H5964" s="5">
        <v>0</v>
      </c>
      <c r="I5964" s="5">
        <v>0</v>
      </c>
    </row>
    <row r="5965" spans="1:9" hidden="1" outlineLevel="1">
      <c r="A5965" s="7" t="s">
        <v>24310</v>
      </c>
      <c r="B5965" s="7" t="s">
        <v>24311</v>
      </c>
      <c r="C5965" s="7" t="s">
        <v>24197</v>
      </c>
      <c r="D5965" s="8">
        <v>0</v>
      </c>
      <c r="E5965" s="8">
        <v>15080</v>
      </c>
      <c r="F5965" s="7" t="s">
        <v>3</v>
      </c>
      <c r="G5965" s="7" t="s">
        <v>3</v>
      </c>
      <c r="H5965" s="5">
        <v>0</v>
      </c>
      <c r="I5965" s="5">
        <v>0</v>
      </c>
    </row>
    <row r="5966" spans="1:9" hidden="1" outlineLevel="1">
      <c r="A5966" s="7" t="s">
        <v>24312</v>
      </c>
      <c r="B5966" s="7" t="s">
        <v>24313</v>
      </c>
      <c r="C5966" s="7" t="s">
        <v>24197</v>
      </c>
      <c r="D5966" s="8">
        <v>0</v>
      </c>
      <c r="E5966" s="8">
        <v>0</v>
      </c>
      <c r="F5966" s="7" t="s">
        <v>3</v>
      </c>
      <c r="G5966" s="7" t="s">
        <v>3</v>
      </c>
      <c r="H5966" s="5">
        <v>0</v>
      </c>
      <c r="I5966" s="5">
        <v>0</v>
      </c>
    </row>
    <row r="5967" spans="1:9" hidden="1" outlineLevel="1">
      <c r="A5967" s="7" t="s">
        <v>24314</v>
      </c>
      <c r="B5967" s="7" t="s">
        <v>24315</v>
      </c>
      <c r="C5967" s="7" t="s">
        <v>24197</v>
      </c>
      <c r="D5967" s="8">
        <v>0</v>
      </c>
      <c r="E5967" s="8">
        <v>701400</v>
      </c>
      <c r="F5967" s="7" t="s">
        <v>3</v>
      </c>
      <c r="G5967" s="7" t="s">
        <v>3</v>
      </c>
      <c r="H5967" s="5">
        <v>0</v>
      </c>
      <c r="I5967" s="5">
        <v>0</v>
      </c>
    </row>
    <row r="5968" spans="1:9" hidden="1" outlineLevel="1">
      <c r="A5968" s="7" t="s">
        <v>24316</v>
      </c>
      <c r="B5968" s="7" t="s">
        <v>24317</v>
      </c>
      <c r="C5968" s="7" t="s">
        <v>24197</v>
      </c>
      <c r="D5968" s="8">
        <v>235000</v>
      </c>
      <c r="E5968" s="8">
        <v>41258000</v>
      </c>
      <c r="F5968" s="7" t="s">
        <v>3</v>
      </c>
      <c r="G5968" s="7" t="s">
        <v>3</v>
      </c>
      <c r="H5968" s="5">
        <v>2.0676895825600101E-5</v>
      </c>
      <c r="I5968" s="5">
        <v>4.2753402098271889E-10</v>
      </c>
    </row>
    <row r="5969" spans="1:9" hidden="1" outlineLevel="1">
      <c r="A5969" s="7" t="s">
        <v>24318</v>
      </c>
      <c r="B5969" s="7" t="s">
        <v>24319</v>
      </c>
      <c r="C5969" s="7" t="s">
        <v>24197</v>
      </c>
      <c r="D5969" s="8">
        <v>475612000</v>
      </c>
      <c r="E5969" s="8">
        <v>2575986000</v>
      </c>
      <c r="F5969" s="7" t="s">
        <v>3</v>
      </c>
      <c r="G5969" s="7" t="s">
        <v>3</v>
      </c>
      <c r="H5969" s="5">
        <v>4.1847573520873683E-2</v>
      </c>
      <c r="I5969" s="5">
        <v>1.7512194095849283E-3</v>
      </c>
    </row>
    <row r="5970" spans="1:9" hidden="1" outlineLevel="1">
      <c r="A5970" s="7" t="s">
        <v>24320</v>
      </c>
      <c r="B5970" s="7" t="s">
        <v>24321</v>
      </c>
      <c r="C5970" s="7" t="s">
        <v>24197</v>
      </c>
      <c r="D5970" s="8">
        <v>0</v>
      </c>
      <c r="E5970" s="8">
        <v>85370</v>
      </c>
      <c r="F5970" s="7" t="s">
        <v>3</v>
      </c>
      <c r="G5970" s="7" t="s">
        <v>3</v>
      </c>
      <c r="H5970" s="5">
        <v>0</v>
      </c>
      <c r="I5970" s="5">
        <v>0</v>
      </c>
    </row>
    <row r="5971" spans="1:9" hidden="1" outlineLevel="1">
      <c r="A5971" s="7" t="s">
        <v>24322</v>
      </c>
      <c r="B5971" s="7" t="s">
        <v>24323</v>
      </c>
      <c r="C5971" s="7" t="s">
        <v>24197</v>
      </c>
      <c r="D5971" s="8">
        <v>1418340</v>
      </c>
      <c r="E5971" s="8">
        <v>12850140</v>
      </c>
      <c r="F5971" s="7" t="s">
        <v>3</v>
      </c>
      <c r="G5971" s="7" t="s">
        <v>3</v>
      </c>
      <c r="H5971" s="5">
        <v>1.2479518478843255E-4</v>
      </c>
      <c r="I5971" s="5">
        <v>1.5573838146379025E-8</v>
      </c>
    </row>
    <row r="5972" spans="1:9" hidden="1" outlineLevel="1">
      <c r="A5972" s="7" t="s">
        <v>24324</v>
      </c>
      <c r="B5972" s="7" t="s">
        <v>24325</v>
      </c>
      <c r="C5972" s="7" t="s">
        <v>24197</v>
      </c>
      <c r="D5972" s="8">
        <v>0</v>
      </c>
      <c r="E5972" s="8">
        <v>6000050</v>
      </c>
      <c r="F5972" s="7" t="s">
        <v>3</v>
      </c>
      <c r="G5972" s="7" t="s">
        <v>3</v>
      </c>
      <c r="H5972" s="5">
        <v>0</v>
      </c>
      <c r="I5972" s="5">
        <v>0</v>
      </c>
    </row>
    <row r="5973" spans="1:9" hidden="1" outlineLevel="1">
      <c r="A5973" s="7" t="s">
        <v>24326</v>
      </c>
      <c r="B5973" s="7" t="s">
        <v>24327</v>
      </c>
      <c r="C5973" s="7" t="s">
        <v>24197</v>
      </c>
      <c r="D5973" s="8">
        <v>0</v>
      </c>
      <c r="E5973" s="8">
        <v>1600</v>
      </c>
      <c r="F5973" s="7" t="s">
        <v>3</v>
      </c>
      <c r="G5973" s="7" t="s">
        <v>3</v>
      </c>
      <c r="H5973" s="5">
        <v>0</v>
      </c>
      <c r="I5973" s="5">
        <v>0</v>
      </c>
    </row>
    <row r="5974" spans="1:9" hidden="1" outlineLevel="1">
      <c r="A5974" s="7" t="s">
        <v>24328</v>
      </c>
      <c r="B5974" s="7" t="s">
        <v>24329</v>
      </c>
      <c r="C5974" s="7" t="s">
        <v>24197</v>
      </c>
      <c r="D5974" s="8">
        <v>60310</v>
      </c>
      <c r="E5974" s="8">
        <v>308470</v>
      </c>
      <c r="F5974" s="7" t="s">
        <v>3</v>
      </c>
      <c r="G5974" s="7" t="s">
        <v>3</v>
      </c>
      <c r="H5974" s="5">
        <v>5.3064833499657111E-6</v>
      </c>
      <c r="I5974" s="5">
        <v>2.8158765543463315E-11</v>
      </c>
    </row>
    <row r="5975" spans="1:9" hidden="1" outlineLevel="1">
      <c r="A5975" s="7" t="s">
        <v>24330</v>
      </c>
      <c r="B5975" s="7" t="s">
        <v>24331</v>
      </c>
      <c r="C5975" s="7" t="s">
        <v>24197</v>
      </c>
      <c r="D5975" s="8">
        <v>0</v>
      </c>
      <c r="E5975" s="8">
        <v>30</v>
      </c>
      <c r="F5975" s="7" t="s">
        <v>3</v>
      </c>
      <c r="G5975" s="7" t="s">
        <v>3</v>
      </c>
      <c r="H5975" s="5">
        <v>0</v>
      </c>
      <c r="I5975" s="5">
        <v>0</v>
      </c>
    </row>
    <row r="5976" spans="1:9" hidden="1" outlineLevel="1">
      <c r="A5976" s="7" t="s">
        <v>24332</v>
      </c>
      <c r="B5976" s="7" t="s">
        <v>24333</v>
      </c>
      <c r="C5976" s="7" t="s">
        <v>24197</v>
      </c>
      <c r="D5976" s="8">
        <v>0</v>
      </c>
      <c r="E5976" s="8">
        <v>8710</v>
      </c>
      <c r="F5976" s="7" t="s">
        <v>3</v>
      </c>
      <c r="G5976" s="7" t="s">
        <v>3</v>
      </c>
      <c r="H5976" s="5">
        <v>0</v>
      </c>
      <c r="I5976" s="5">
        <v>0</v>
      </c>
    </row>
    <row r="5977" spans="1:9" hidden="1" outlineLevel="1">
      <c r="A5977" s="7" t="s">
        <v>24334</v>
      </c>
      <c r="B5977" s="7" t="s">
        <v>24335</v>
      </c>
      <c r="C5977" s="7" t="s">
        <v>24197</v>
      </c>
      <c r="D5977" s="8">
        <v>0</v>
      </c>
      <c r="E5977" s="8">
        <v>137250</v>
      </c>
      <c r="F5977" s="7" t="s">
        <v>3</v>
      </c>
      <c r="G5977" s="7" t="s">
        <v>3</v>
      </c>
      <c r="H5977" s="5">
        <v>0</v>
      </c>
      <c r="I5977" s="5">
        <v>0</v>
      </c>
    </row>
    <row r="5978" spans="1:9" hidden="1" outlineLevel="1">
      <c r="A5978" s="7" t="s">
        <v>24336</v>
      </c>
      <c r="B5978" s="7" t="s">
        <v>24337</v>
      </c>
      <c r="C5978" s="7" t="s">
        <v>24197</v>
      </c>
      <c r="D5978" s="8">
        <v>16920</v>
      </c>
      <c r="E5978" s="8">
        <v>940020</v>
      </c>
      <c r="F5978" s="7" t="s">
        <v>3</v>
      </c>
      <c r="G5978" s="7" t="s">
        <v>3</v>
      </c>
      <c r="H5978" s="5">
        <v>1.4887364994432072E-6</v>
      </c>
      <c r="I5978" s="5">
        <v>2.2163363647744144E-12</v>
      </c>
    </row>
    <row r="5979" spans="1:9" hidden="1" outlineLevel="1">
      <c r="A5979" s="7" t="s">
        <v>24338</v>
      </c>
      <c r="B5979" s="7" t="s">
        <v>24339</v>
      </c>
      <c r="C5979" s="7" t="s">
        <v>24197</v>
      </c>
      <c r="D5979" s="8"/>
      <c r="E5979" s="8"/>
      <c r="F5979" s="7" t="s">
        <v>3</v>
      </c>
      <c r="G5979" s="7" t="s">
        <v>3</v>
      </c>
      <c r="H5979" s="5">
        <v>0</v>
      </c>
      <c r="I5979" s="5">
        <v>0</v>
      </c>
    </row>
    <row r="5980" spans="1:9" hidden="1" outlineLevel="1">
      <c r="A5980" s="7" t="s">
        <v>24340</v>
      </c>
      <c r="B5980" s="7" t="s">
        <v>24341</v>
      </c>
      <c r="C5980" s="7" t="s">
        <v>24197</v>
      </c>
      <c r="D5980" s="8">
        <v>0</v>
      </c>
      <c r="E5980" s="8">
        <v>16850</v>
      </c>
      <c r="F5980" s="7" t="s">
        <v>3</v>
      </c>
      <c r="G5980" s="7" t="s">
        <v>3</v>
      </c>
      <c r="H5980" s="5">
        <v>0</v>
      </c>
      <c r="I5980" s="5">
        <v>0</v>
      </c>
    </row>
    <row r="5981" spans="1:9" hidden="1" outlineLevel="1">
      <c r="A5981" s="7" t="s">
        <v>24342</v>
      </c>
      <c r="B5981" s="7" t="s">
        <v>24343</v>
      </c>
      <c r="C5981" s="7" t="s">
        <v>24197</v>
      </c>
      <c r="D5981" s="8">
        <v>1356458000</v>
      </c>
      <c r="E5981" s="8">
        <v>1514016000</v>
      </c>
      <c r="F5981" s="7" t="s">
        <v>3</v>
      </c>
      <c r="G5981" s="7" t="s">
        <v>3</v>
      </c>
      <c r="H5981" s="5">
        <v>0.11935038620341218</v>
      </c>
      <c r="I5981" s="5">
        <v>1.424451468690364E-2</v>
      </c>
    </row>
    <row r="5982" spans="1:9" collapsed="1">
      <c r="A5982" s="7"/>
      <c r="B5982" s="7"/>
      <c r="C5982" s="7"/>
      <c r="D5982" s="8"/>
      <c r="E5982" s="8"/>
      <c r="F5982" s="7"/>
      <c r="G5982" s="7"/>
      <c r="H5982" s="5"/>
      <c r="I5982" s="5"/>
    </row>
    <row r="5983" spans="1:9" s="17" customFormat="1">
      <c r="A5983" s="22"/>
      <c r="B5983" s="22" t="s">
        <v>24197</v>
      </c>
      <c r="C5983" s="22"/>
      <c r="D5983" s="20">
        <v>11365342360</v>
      </c>
      <c r="E5983" s="20"/>
      <c r="F5983" s="22"/>
      <c r="G5983" s="22"/>
      <c r="H5983" s="13" t="s">
        <v>13493</v>
      </c>
      <c r="I5983" s="20">
        <v>4526.0217285895642</v>
      </c>
    </row>
    <row r="5984" spans="1:9">
      <c r="A5984" s="7"/>
      <c r="B5984" s="7"/>
      <c r="C5984" s="7"/>
      <c r="D5984" s="8"/>
      <c r="E5984" s="8"/>
      <c r="F5984" s="7"/>
      <c r="G5984" s="7"/>
      <c r="H5984" s="5"/>
      <c r="I5984" s="5"/>
    </row>
    <row r="5985" spans="1:9" hidden="1" outlineLevel="1">
      <c r="A5985" s="7" t="s">
        <v>24344</v>
      </c>
      <c r="B5985" s="7" t="s">
        <v>24345</v>
      </c>
      <c r="C5985" s="7" t="s">
        <v>24346</v>
      </c>
      <c r="D5985" s="8">
        <v>3719707000</v>
      </c>
      <c r="E5985" s="8">
        <v>6721861000</v>
      </c>
      <c r="F5985" s="7" t="s">
        <v>3</v>
      </c>
      <c r="G5985" s="7" t="s">
        <v>3</v>
      </c>
      <c r="H5985" s="5">
        <v>0.22780922071656912</v>
      </c>
      <c r="I5985" s="5">
        <v>5.1897041043490501E-2</v>
      </c>
    </row>
    <row r="5986" spans="1:9" hidden="1" outlineLevel="1">
      <c r="A5986" s="7" t="s">
        <v>24347</v>
      </c>
      <c r="B5986" s="7" t="s">
        <v>24348</v>
      </c>
      <c r="C5986" s="7" t="s">
        <v>24346</v>
      </c>
      <c r="D5986" s="8">
        <v>1173953000</v>
      </c>
      <c r="E5986" s="8">
        <v>4507228000</v>
      </c>
      <c r="F5986" s="7" t="s">
        <v>3</v>
      </c>
      <c r="G5986" s="7" t="s">
        <v>3</v>
      </c>
      <c r="H5986" s="5">
        <v>7.189741506196011E-2</v>
      </c>
      <c r="I5986" s="5">
        <v>5.1692382925917681E-3</v>
      </c>
    </row>
    <row r="5987" spans="1:9" hidden="1" outlineLevel="1">
      <c r="A5987" s="7" t="s">
        <v>24349</v>
      </c>
      <c r="B5987" s="7" t="s">
        <v>24350</v>
      </c>
      <c r="C5987" s="7" t="s">
        <v>24346</v>
      </c>
      <c r="D5987" s="8">
        <v>968684000</v>
      </c>
      <c r="E5987" s="8">
        <v>1520659000</v>
      </c>
      <c r="F5987" s="7" t="s">
        <v>3</v>
      </c>
      <c r="G5987" s="7" t="s">
        <v>3</v>
      </c>
      <c r="H5987" s="5">
        <v>5.9325948834305774E-2</v>
      </c>
      <c r="I5987" s="5">
        <v>3.5195682050906665E-3</v>
      </c>
    </row>
    <row r="5988" spans="1:9" hidden="1" outlineLevel="1">
      <c r="A5988" s="7" t="s">
        <v>24351</v>
      </c>
      <c r="B5988" s="7" t="s">
        <v>24352</v>
      </c>
      <c r="C5988" s="7" t="s">
        <v>24346</v>
      </c>
      <c r="D5988" s="8">
        <v>1055223000</v>
      </c>
      <c r="E5988" s="8">
        <v>1171589000</v>
      </c>
      <c r="F5988" s="7" t="s">
        <v>3</v>
      </c>
      <c r="G5988" s="7" t="s">
        <v>3</v>
      </c>
      <c r="H5988" s="5">
        <v>6.4625931373680834E-2</v>
      </c>
      <c r="I5988" s="5">
        <v>4.1765110059157045E-3</v>
      </c>
    </row>
    <row r="5989" spans="1:9" hidden="1" outlineLevel="1">
      <c r="A5989" s="7" t="s">
        <v>24353</v>
      </c>
      <c r="B5989" s="7" t="s">
        <v>1696</v>
      </c>
      <c r="C5989" s="7" t="s">
        <v>24346</v>
      </c>
      <c r="D5989" s="8">
        <v>3182291000</v>
      </c>
      <c r="E5989" s="8">
        <v>5394011000</v>
      </c>
      <c r="F5989" s="7" t="s">
        <v>3</v>
      </c>
      <c r="G5989" s="7" t="s">
        <v>3</v>
      </c>
      <c r="H5989" s="5">
        <v>0.19489578958862927</v>
      </c>
      <c r="I5989" s="5">
        <v>3.7984368799375251E-2</v>
      </c>
    </row>
    <row r="5990" spans="1:9" hidden="1" outlineLevel="1">
      <c r="A5990" s="7" t="s">
        <v>24354</v>
      </c>
      <c r="B5990" s="7" t="s">
        <v>24355</v>
      </c>
      <c r="C5990" s="7" t="s">
        <v>24346</v>
      </c>
      <c r="D5990" s="8">
        <v>2814671000</v>
      </c>
      <c r="E5990" s="8">
        <v>8021289000</v>
      </c>
      <c r="F5990" s="7" t="s">
        <v>3</v>
      </c>
      <c r="G5990" s="7" t="s">
        <v>3</v>
      </c>
      <c r="H5990" s="5">
        <v>0.17238132118565422</v>
      </c>
      <c r="I5990" s="5">
        <v>2.9715319893711682E-2</v>
      </c>
    </row>
    <row r="5991" spans="1:9" hidden="1" outlineLevel="1">
      <c r="A5991" s="7" t="s">
        <v>24356</v>
      </c>
      <c r="B5991" s="7" t="s">
        <v>24357</v>
      </c>
      <c r="C5991" s="7" t="s">
        <v>24346</v>
      </c>
      <c r="D5991" s="8">
        <v>0</v>
      </c>
      <c r="E5991" s="8">
        <v>22679000</v>
      </c>
      <c r="F5991" s="7" t="s">
        <v>3</v>
      </c>
      <c r="G5991" s="7" t="s">
        <v>3</v>
      </c>
      <c r="H5991" s="5">
        <v>0</v>
      </c>
      <c r="I5991" s="5">
        <v>0</v>
      </c>
    </row>
    <row r="5992" spans="1:9" hidden="1" outlineLevel="1">
      <c r="A5992" s="7" t="s">
        <v>24358</v>
      </c>
      <c r="B5992" s="7" t="s">
        <v>8382</v>
      </c>
      <c r="C5992" s="7" t="s">
        <v>24346</v>
      </c>
      <c r="D5992" s="8">
        <v>900251000</v>
      </c>
      <c r="E5992" s="8">
        <v>2002407000</v>
      </c>
      <c r="F5992" s="7" t="s">
        <v>3</v>
      </c>
      <c r="G5992" s="7" t="s">
        <v>3</v>
      </c>
      <c r="H5992" s="5">
        <v>5.5134847653138287E-2</v>
      </c>
      <c r="I5992" s="5">
        <v>3.0398514257347683E-3</v>
      </c>
    </row>
    <row r="5993" spans="1:9" hidden="1" outlineLevel="1">
      <c r="A5993" s="7" t="s">
        <v>24359</v>
      </c>
      <c r="B5993" s="7" t="s">
        <v>24360</v>
      </c>
      <c r="C5993" s="7" t="s">
        <v>24346</v>
      </c>
      <c r="D5993" s="8">
        <v>449278000</v>
      </c>
      <c r="E5993" s="8">
        <v>483613000</v>
      </c>
      <c r="F5993" s="7" t="s">
        <v>3</v>
      </c>
      <c r="G5993" s="7" t="s">
        <v>3</v>
      </c>
      <c r="H5993" s="5">
        <v>2.7515519653859493E-2</v>
      </c>
      <c r="I5993" s="5">
        <v>7.5710382182192807E-4</v>
      </c>
    </row>
    <row r="5994" spans="1:9" hidden="1" outlineLevel="1">
      <c r="A5994" s="7" t="s">
        <v>24361</v>
      </c>
      <c r="B5994" s="7" t="s">
        <v>24362</v>
      </c>
      <c r="C5994" s="7" t="s">
        <v>24346</v>
      </c>
      <c r="D5994" s="8">
        <v>1993762000</v>
      </c>
      <c r="E5994" s="8">
        <v>3253389000</v>
      </c>
      <c r="F5994" s="7" t="s">
        <v>3</v>
      </c>
      <c r="G5994" s="7" t="s">
        <v>3</v>
      </c>
      <c r="H5994" s="5">
        <v>0.12210568399992479</v>
      </c>
      <c r="I5994" s="5">
        <v>1.4909798065089488E-2</v>
      </c>
    </row>
    <row r="5995" spans="1:9" hidden="1" outlineLevel="1">
      <c r="A5995" s="7" t="s">
        <v>24363</v>
      </c>
      <c r="B5995" s="7" t="s">
        <v>24364</v>
      </c>
      <c r="C5995" s="7" t="s">
        <v>24346</v>
      </c>
      <c r="D5995" s="8">
        <v>70347000</v>
      </c>
      <c r="E5995" s="8">
        <v>289547000</v>
      </c>
      <c r="F5995" s="7" t="s">
        <v>3</v>
      </c>
      <c r="G5995" s="7" t="s">
        <v>3</v>
      </c>
      <c r="H5995" s="5">
        <v>4.3083219322781301E-3</v>
      </c>
      <c r="I5995" s="5">
        <v>1.8561637872148761E-5</v>
      </c>
    </row>
    <row r="5996" spans="1:9" collapsed="1">
      <c r="A5996" s="7"/>
      <c r="B5996" s="7"/>
      <c r="C5996" s="7"/>
      <c r="D5996" s="8"/>
      <c r="E5996" s="8"/>
      <c r="F5996" s="7"/>
      <c r="G5996" s="7"/>
      <c r="H5996" s="5"/>
      <c r="I5996" s="5"/>
    </row>
    <row r="5997" spans="1:9" s="17" customFormat="1">
      <c r="A5997" s="22"/>
      <c r="B5997" s="22" t="s">
        <v>24346</v>
      </c>
      <c r="C5997" s="22"/>
      <c r="D5997" s="20">
        <v>16328167000</v>
      </c>
      <c r="E5997" s="20"/>
      <c r="F5997" s="22"/>
      <c r="G5997" s="22"/>
      <c r="H5997" s="13" t="s">
        <v>13493</v>
      </c>
      <c r="I5997" s="20">
        <v>1511.873621906939</v>
      </c>
    </row>
    <row r="5998" spans="1:9">
      <c r="A5998" s="7"/>
      <c r="B5998" s="7"/>
      <c r="C5998" s="7"/>
      <c r="D5998" s="8"/>
      <c r="E5998" s="8"/>
      <c r="F5998" s="7"/>
      <c r="G5998" s="7"/>
      <c r="H5998" s="5"/>
      <c r="I5998" s="5"/>
    </row>
    <row r="5999" spans="1:9">
      <c r="A5999" s="7"/>
      <c r="B5999" s="7"/>
      <c r="C5999" s="7"/>
      <c r="D5999" s="8"/>
      <c r="E5999" s="8"/>
      <c r="F5999" s="7"/>
      <c r="G5999" s="7"/>
      <c r="H5999" s="5"/>
      <c r="I5999" s="5"/>
    </row>
    <row r="6000" spans="1:9" hidden="1" outlineLevel="1">
      <c r="A6000" s="7" t="s">
        <v>24365</v>
      </c>
      <c r="B6000" s="7" t="s">
        <v>24366</v>
      </c>
      <c r="C6000" s="7" t="s">
        <v>24367</v>
      </c>
      <c r="D6000" s="8">
        <v>1679213000</v>
      </c>
      <c r="E6000" s="8">
        <v>6138258000</v>
      </c>
      <c r="F6000" s="7" t="s">
        <v>3</v>
      </c>
      <c r="G6000" s="7" t="s">
        <v>3</v>
      </c>
      <c r="H6000" s="5">
        <v>6.0882050530774515E-3</v>
      </c>
      <c r="I6000" s="5">
        <v>3.7066240768317813E-5</v>
      </c>
    </row>
    <row r="6001" spans="1:9" hidden="1" outlineLevel="1">
      <c r="A6001" s="7" t="s">
        <v>24368</v>
      </c>
      <c r="B6001" s="7" t="s">
        <v>2281</v>
      </c>
      <c r="C6001" s="7" t="s">
        <v>24367</v>
      </c>
      <c r="D6001" s="8">
        <v>17527750000</v>
      </c>
      <c r="E6001" s="8">
        <v>34762687000</v>
      </c>
      <c r="F6001" s="7" t="s">
        <v>3</v>
      </c>
      <c r="G6001" s="7" t="s">
        <v>3</v>
      </c>
      <c r="H6001" s="5">
        <v>6.3549136481838991E-2</v>
      </c>
      <c r="I6001" s="5">
        <v>4.0384927475873994E-3</v>
      </c>
    </row>
    <row r="6002" spans="1:9" hidden="1" outlineLevel="1">
      <c r="A6002" s="7" t="s">
        <v>24369</v>
      </c>
      <c r="B6002" s="7" t="s">
        <v>24370</v>
      </c>
      <c r="C6002" s="7" t="s">
        <v>24367</v>
      </c>
      <c r="D6002" s="8">
        <v>2469710000</v>
      </c>
      <c r="E6002" s="8">
        <v>12064900000</v>
      </c>
      <c r="F6002" s="7" t="s">
        <v>3</v>
      </c>
      <c r="G6002" s="7" t="s">
        <v>3</v>
      </c>
      <c r="H6002" s="5">
        <v>8.9542547024325757E-3</v>
      </c>
      <c r="I6002" s="5">
        <v>8.017867727603589E-5</v>
      </c>
    </row>
    <row r="6003" spans="1:9" hidden="1" outlineLevel="1">
      <c r="A6003" s="7" t="s">
        <v>24371</v>
      </c>
      <c r="B6003" s="7" t="s">
        <v>24372</v>
      </c>
      <c r="C6003" s="7" t="s">
        <v>24367</v>
      </c>
      <c r="D6003" s="8">
        <v>464723000</v>
      </c>
      <c r="E6003" s="8">
        <v>2438350000</v>
      </c>
      <c r="F6003" s="7" t="s">
        <v>3</v>
      </c>
      <c r="G6003" s="7" t="s">
        <v>3</v>
      </c>
      <c r="H6003" s="5">
        <v>1.6849136571008636E-3</v>
      </c>
      <c r="I6003" s="5">
        <v>2.8389340318850066E-6</v>
      </c>
    </row>
    <row r="6004" spans="1:9" hidden="1" outlineLevel="1">
      <c r="A6004" s="7" t="s">
        <v>24373</v>
      </c>
      <c r="B6004" s="7" t="s">
        <v>24374</v>
      </c>
      <c r="C6004" s="7" t="s">
        <v>24367</v>
      </c>
      <c r="D6004" s="8">
        <v>133776000</v>
      </c>
      <c r="E6004" s="8">
        <v>374899000</v>
      </c>
      <c r="F6004" s="7" t="s">
        <v>3</v>
      </c>
      <c r="G6004" s="7" t="s">
        <v>3</v>
      </c>
      <c r="H6004" s="5">
        <v>4.850222807830151E-4</v>
      </c>
      <c r="I6004" s="5">
        <v>2.3524661285595793E-7</v>
      </c>
    </row>
    <row r="6005" spans="1:9" hidden="1" outlineLevel="1">
      <c r="A6005" s="7" t="s">
        <v>24375</v>
      </c>
      <c r="B6005" s="7" t="s">
        <v>24376</v>
      </c>
      <c r="C6005" s="7" t="s">
        <v>24367</v>
      </c>
      <c r="D6005" s="8">
        <v>225021000</v>
      </c>
      <c r="E6005" s="8">
        <v>790895000</v>
      </c>
      <c r="F6005" s="7" t="s">
        <v>3</v>
      </c>
      <c r="G6005" s="7" t="s">
        <v>3</v>
      </c>
      <c r="H6005" s="5">
        <v>8.1584289143101039E-4</v>
      </c>
      <c r="I6005" s="5">
        <v>6.6559962349851143E-7</v>
      </c>
    </row>
    <row r="6006" spans="1:9" hidden="1" outlineLevel="1">
      <c r="A6006" s="7" t="s">
        <v>24377</v>
      </c>
      <c r="B6006" s="7" t="s">
        <v>24378</v>
      </c>
      <c r="C6006" s="7" t="s">
        <v>24367</v>
      </c>
      <c r="D6006" s="8">
        <v>585600</v>
      </c>
      <c r="E6006" s="8">
        <v>2793020</v>
      </c>
      <c r="F6006" s="7" t="s">
        <v>3</v>
      </c>
      <c r="G6006" s="7" t="s">
        <v>3</v>
      </c>
      <c r="H6006" s="5">
        <v>2.1231689363303854E-6</v>
      </c>
      <c r="I6006" s="5">
        <v>4.5078463321983001E-12</v>
      </c>
    </row>
    <row r="6007" spans="1:9" hidden="1" outlineLevel="1">
      <c r="A6007" s="7" t="s">
        <v>24379</v>
      </c>
      <c r="B6007" s="7" t="s">
        <v>24380</v>
      </c>
      <c r="C6007" s="7" t="s">
        <v>24367</v>
      </c>
      <c r="D6007" s="8">
        <v>28720</v>
      </c>
      <c r="E6007" s="8">
        <v>1231620</v>
      </c>
      <c r="F6007" s="7" t="s">
        <v>3</v>
      </c>
      <c r="G6007" s="7" t="s">
        <v>3</v>
      </c>
      <c r="H6007" s="5">
        <v>1.0412809400855306E-7</v>
      </c>
      <c r="I6007" s="5">
        <v>1.0842659961854065E-14</v>
      </c>
    </row>
    <row r="6008" spans="1:9" hidden="1" outlineLevel="1">
      <c r="A6008" s="7" t="s">
        <v>24381</v>
      </c>
      <c r="B6008" s="7" t="s">
        <v>24382</v>
      </c>
      <c r="C6008" s="7" t="s">
        <v>24367</v>
      </c>
      <c r="D6008" s="8">
        <v>117000</v>
      </c>
      <c r="E6008" s="8">
        <v>2895000</v>
      </c>
      <c r="F6008" s="7" t="s">
        <v>3</v>
      </c>
      <c r="G6008" s="7" t="s">
        <v>3</v>
      </c>
      <c r="H6008" s="5">
        <v>4.2419871166437006E-7</v>
      </c>
      <c r="I6008" s="5">
        <v>1.7994454697771137E-13</v>
      </c>
    </row>
    <row r="6009" spans="1:9" hidden="1" outlineLevel="1">
      <c r="A6009" s="7" t="s">
        <v>24383</v>
      </c>
      <c r="B6009" s="7" t="s">
        <v>24384</v>
      </c>
      <c r="C6009" s="7" t="s">
        <v>24367</v>
      </c>
      <c r="D6009" s="8">
        <v>3321670</v>
      </c>
      <c r="E6009" s="8">
        <v>19320060</v>
      </c>
      <c r="F6009" s="7" t="s">
        <v>3</v>
      </c>
      <c r="G6009" s="7" t="s">
        <v>3</v>
      </c>
      <c r="H6009" s="5">
        <v>1.2043146449352035E-5</v>
      </c>
      <c r="I6009" s="5">
        <v>1.4503737640054053E-10</v>
      </c>
    </row>
    <row r="6010" spans="1:9" hidden="1" outlineLevel="1">
      <c r="A6010" s="7" t="s">
        <v>24385</v>
      </c>
      <c r="B6010" s="7" t="s">
        <v>517</v>
      </c>
      <c r="C6010" s="7" t="s">
        <v>24367</v>
      </c>
      <c r="D6010" s="8">
        <v>18470000000</v>
      </c>
      <c r="E6010" s="8">
        <v>61689000000</v>
      </c>
      <c r="F6010" s="7" t="s">
        <v>3</v>
      </c>
      <c r="G6010" s="7" t="s">
        <v>3</v>
      </c>
      <c r="H6010" s="5">
        <v>6.6965386362742865E-2</v>
      </c>
      <c r="I6010" s="5">
        <v>4.4843629707114283E-3</v>
      </c>
    </row>
    <row r="6011" spans="1:9" hidden="1" outlineLevel="1">
      <c r="A6011" s="7" t="s">
        <v>24386</v>
      </c>
      <c r="B6011" s="7" t="s">
        <v>24387</v>
      </c>
      <c r="C6011" s="7" t="s">
        <v>24367</v>
      </c>
      <c r="D6011" s="8">
        <v>28046000</v>
      </c>
      <c r="E6011" s="8">
        <v>54770000</v>
      </c>
      <c r="F6011" s="7" t="s">
        <v>3</v>
      </c>
      <c r="G6011" s="7" t="s">
        <v>3</v>
      </c>
      <c r="H6011" s="5">
        <v>1.0168441937896515E-4</v>
      </c>
      <c r="I6011" s="5">
        <v>1.0339721144437263E-8</v>
      </c>
    </row>
    <row r="6012" spans="1:9" hidden="1" outlineLevel="1">
      <c r="A6012" s="7" t="s">
        <v>24388</v>
      </c>
      <c r="B6012" s="7" t="s">
        <v>24389</v>
      </c>
      <c r="C6012" s="7" t="s">
        <v>24367</v>
      </c>
      <c r="D6012" s="8">
        <v>47994000</v>
      </c>
      <c r="E6012" s="8">
        <v>451388000</v>
      </c>
      <c r="F6012" s="7" t="s">
        <v>3</v>
      </c>
      <c r="G6012" s="7" t="s">
        <v>3</v>
      </c>
      <c r="H6012" s="5">
        <v>1.7400848690273313E-4</v>
      </c>
      <c r="I6012" s="5">
        <v>3.0278953514178649E-8</v>
      </c>
    </row>
    <row r="6013" spans="1:9" hidden="1" outlineLevel="1">
      <c r="A6013" s="7" t="s">
        <v>24390</v>
      </c>
      <c r="B6013" s="7" t="s">
        <v>24391</v>
      </c>
      <c r="C6013" s="7" t="s">
        <v>24367</v>
      </c>
      <c r="D6013" s="8">
        <v>93898000</v>
      </c>
      <c r="E6013" s="8">
        <v>158864000</v>
      </c>
      <c r="F6013" s="7" t="s">
        <v>3</v>
      </c>
      <c r="G6013" s="7" t="s">
        <v>3</v>
      </c>
      <c r="H6013" s="5">
        <v>3.4043940707573521E-4</v>
      </c>
      <c r="I6013" s="5">
        <v>1.1589898989007814E-7</v>
      </c>
    </row>
    <row r="6014" spans="1:9" hidden="1" outlineLevel="1">
      <c r="A6014" s="7" t="s">
        <v>24392</v>
      </c>
      <c r="B6014" s="7" t="s">
        <v>24393</v>
      </c>
      <c r="C6014" s="7" t="s">
        <v>24367</v>
      </c>
      <c r="D6014" s="8">
        <v>233970</v>
      </c>
      <c r="E6014" s="8">
        <v>564480</v>
      </c>
      <c r="F6014" s="7" t="s">
        <v>3</v>
      </c>
      <c r="G6014" s="7" t="s">
        <v>3</v>
      </c>
      <c r="H6014" s="5">
        <v>8.4828865442831335E-7</v>
      </c>
      <c r="I6014" s="5">
        <v>7.1959364123179842E-13</v>
      </c>
    </row>
    <row r="6015" spans="1:9" hidden="1" outlineLevel="1">
      <c r="A6015" s="7" t="s">
        <v>24394</v>
      </c>
      <c r="B6015" s="7" t="s">
        <v>24395</v>
      </c>
      <c r="C6015" s="7" t="s">
        <v>24367</v>
      </c>
      <c r="D6015" s="8">
        <v>2042537000</v>
      </c>
      <c r="E6015" s="8">
        <v>8746780000</v>
      </c>
      <c r="F6015" s="7" t="s">
        <v>3</v>
      </c>
      <c r="G6015" s="7" t="s">
        <v>3</v>
      </c>
      <c r="H6015" s="5">
        <v>7.4054834523658757E-3</v>
      </c>
      <c r="I6015" s="5">
        <v>5.4841185163264806E-5</v>
      </c>
    </row>
    <row r="6016" spans="1:9" hidden="1" outlineLevel="1">
      <c r="A6016" s="7" t="s">
        <v>24396</v>
      </c>
      <c r="B6016" s="7" t="s">
        <v>24397</v>
      </c>
      <c r="C6016" s="7" t="s">
        <v>24367</v>
      </c>
      <c r="D6016" s="8"/>
      <c r="E6016" s="8"/>
      <c r="F6016" s="7" t="s">
        <v>3</v>
      </c>
      <c r="G6016" s="7" t="s">
        <v>3</v>
      </c>
      <c r="H6016" s="5">
        <v>0</v>
      </c>
      <c r="I6016" s="5">
        <v>0</v>
      </c>
    </row>
    <row r="6017" spans="1:9" hidden="1" outlineLevel="1">
      <c r="A6017" s="7" t="s">
        <v>24398</v>
      </c>
      <c r="B6017" s="7" t="s">
        <v>9805</v>
      </c>
      <c r="C6017" s="7" t="s">
        <v>24367</v>
      </c>
      <c r="D6017" s="8">
        <v>7601000</v>
      </c>
      <c r="E6017" s="8">
        <v>81435000</v>
      </c>
      <c r="F6017" s="7" t="s">
        <v>3</v>
      </c>
      <c r="G6017" s="7" t="s">
        <v>3</v>
      </c>
      <c r="H6017" s="5">
        <v>2.7558413738127152E-5</v>
      </c>
      <c r="I6017" s="5">
        <v>7.5946616776179533E-10</v>
      </c>
    </row>
    <row r="6018" spans="1:9" hidden="1" outlineLevel="1">
      <c r="A6018" s="7" t="s">
        <v>24399</v>
      </c>
      <c r="B6018" s="7" t="s">
        <v>2229</v>
      </c>
      <c r="C6018" s="7" t="s">
        <v>24367</v>
      </c>
      <c r="D6018" s="8">
        <v>2173011000</v>
      </c>
      <c r="E6018" s="8">
        <v>5437716000</v>
      </c>
      <c r="F6018" s="7" t="s">
        <v>3</v>
      </c>
      <c r="G6018" s="7" t="s">
        <v>3</v>
      </c>
      <c r="H6018" s="5">
        <v>7.8785339028419176E-3</v>
      </c>
      <c r="I6018" s="5">
        <v>6.2071296458229502E-5</v>
      </c>
    </row>
    <row r="6019" spans="1:9" hidden="1" outlineLevel="1">
      <c r="A6019" s="7" t="s">
        <v>24400</v>
      </c>
      <c r="B6019" s="7" t="s">
        <v>24401</v>
      </c>
      <c r="C6019" s="7" t="s">
        <v>24367</v>
      </c>
      <c r="D6019" s="8"/>
      <c r="E6019" s="8"/>
      <c r="F6019" s="7" t="s">
        <v>3</v>
      </c>
      <c r="G6019" s="7" t="s">
        <v>3</v>
      </c>
      <c r="H6019" s="5">
        <v>0</v>
      </c>
      <c r="I6019" s="5">
        <v>0</v>
      </c>
    </row>
    <row r="6020" spans="1:9" hidden="1" outlineLevel="1">
      <c r="A6020" s="7" t="s">
        <v>24402</v>
      </c>
      <c r="B6020" s="7" t="s">
        <v>24403</v>
      </c>
      <c r="C6020" s="7" t="s">
        <v>24367</v>
      </c>
      <c r="D6020" s="8">
        <v>151862000</v>
      </c>
      <c r="E6020" s="8">
        <v>876770000</v>
      </c>
      <c r="F6020" s="7" t="s">
        <v>3</v>
      </c>
      <c r="G6020" s="7" t="s">
        <v>3</v>
      </c>
      <c r="H6020" s="5">
        <v>5.5059542522029547E-4</v>
      </c>
      <c r="I6020" s="5">
        <v>3.03155322273518E-7</v>
      </c>
    </row>
    <row r="6021" spans="1:9" hidden="1" outlineLevel="1">
      <c r="A6021" s="7" t="s">
        <v>24404</v>
      </c>
      <c r="B6021" s="7" t="s">
        <v>24405</v>
      </c>
      <c r="C6021" s="7" t="s">
        <v>24367</v>
      </c>
      <c r="D6021" s="8"/>
      <c r="E6021" s="8"/>
      <c r="F6021" s="7" t="s">
        <v>3</v>
      </c>
      <c r="G6021" s="7" t="s">
        <v>3</v>
      </c>
      <c r="H6021" s="5">
        <v>0</v>
      </c>
      <c r="I6021" s="5">
        <v>0</v>
      </c>
    </row>
    <row r="6022" spans="1:9" hidden="1" outlineLevel="1">
      <c r="A6022" s="7" t="s">
        <v>24406</v>
      </c>
      <c r="B6022" s="7" t="s">
        <v>24407</v>
      </c>
      <c r="C6022" s="7" t="s">
        <v>24367</v>
      </c>
      <c r="D6022" s="8">
        <v>6692020</v>
      </c>
      <c r="E6022" s="8">
        <v>5130950</v>
      </c>
      <c r="F6022" s="7" t="s">
        <v>3</v>
      </c>
      <c r="G6022" s="7" t="s">
        <v>3</v>
      </c>
      <c r="H6022" s="5">
        <v>2.4262788567796561E-5</v>
      </c>
      <c r="I6022" s="5">
        <v>5.8868290908559951E-10</v>
      </c>
    </row>
    <row r="6023" spans="1:9" hidden="1" outlineLevel="1">
      <c r="A6023" s="7" t="s">
        <v>24408</v>
      </c>
      <c r="B6023" s="7" t="s">
        <v>2110</v>
      </c>
      <c r="C6023" s="7" t="s">
        <v>24367</v>
      </c>
      <c r="D6023" s="8">
        <v>555231000</v>
      </c>
      <c r="E6023" s="8">
        <v>2274337000</v>
      </c>
      <c r="F6023" s="7" t="s">
        <v>3</v>
      </c>
      <c r="G6023" s="7" t="s">
        <v>3</v>
      </c>
      <c r="H6023" s="5">
        <v>2.0130621784283749E-3</v>
      </c>
      <c r="I6023" s="5">
        <v>4.0524193342187941E-6</v>
      </c>
    </row>
    <row r="6024" spans="1:9" hidden="1" outlineLevel="1">
      <c r="A6024" s="7" t="s">
        <v>24409</v>
      </c>
      <c r="B6024" s="7" t="s">
        <v>697</v>
      </c>
      <c r="C6024" s="7" t="s">
        <v>24367</v>
      </c>
      <c r="D6024" s="8">
        <v>5101000000</v>
      </c>
      <c r="E6024" s="8">
        <v>22553000000</v>
      </c>
      <c r="F6024" s="7" t="s">
        <v>3</v>
      </c>
      <c r="G6024" s="7" t="s">
        <v>3</v>
      </c>
      <c r="H6024" s="5">
        <v>1.849433870256369E-2</v>
      </c>
      <c r="I6024" s="5">
        <v>3.4204056404514522E-4</v>
      </c>
    </row>
    <row r="6025" spans="1:9" hidden="1" outlineLevel="1">
      <c r="A6025" s="7" t="s">
        <v>24410</v>
      </c>
      <c r="B6025" s="7" t="s">
        <v>24411</v>
      </c>
      <c r="C6025" s="7" t="s">
        <v>24367</v>
      </c>
      <c r="D6025" s="8">
        <v>18927010</v>
      </c>
      <c r="E6025" s="8">
        <v>3754740</v>
      </c>
      <c r="F6025" s="7" t="s">
        <v>3</v>
      </c>
      <c r="G6025" s="7" t="s">
        <v>3</v>
      </c>
      <c r="H6025" s="5">
        <v>6.8622335535544005E-5</v>
      </c>
      <c r="I6025" s="5">
        <v>4.7090249343527859E-9</v>
      </c>
    </row>
    <row r="6026" spans="1:9" hidden="1" outlineLevel="1">
      <c r="A6026" s="7" t="s">
        <v>24412</v>
      </c>
      <c r="B6026" s="7" t="s">
        <v>24413</v>
      </c>
      <c r="C6026" s="7" t="s">
        <v>24367</v>
      </c>
      <c r="D6026" s="8">
        <v>679490</v>
      </c>
      <c r="E6026" s="8">
        <v>11414780</v>
      </c>
      <c r="F6026" s="7" t="s">
        <v>3</v>
      </c>
      <c r="G6026" s="7" t="s">
        <v>3</v>
      </c>
      <c r="H6026" s="5">
        <v>2.463579338366007E-6</v>
      </c>
      <c r="I6026" s="5">
        <v>6.0692231564238924E-12</v>
      </c>
    </row>
    <row r="6027" spans="1:9" hidden="1" outlineLevel="1">
      <c r="A6027" s="7" t="s">
        <v>24414</v>
      </c>
      <c r="B6027" s="7" t="s">
        <v>867</v>
      </c>
      <c r="C6027" s="7" t="s">
        <v>24367</v>
      </c>
      <c r="D6027" s="8">
        <v>19442000000</v>
      </c>
      <c r="E6027" s="8">
        <v>56259000000</v>
      </c>
      <c r="F6027" s="7" t="s">
        <v>3</v>
      </c>
      <c r="G6027" s="7" t="s">
        <v>3</v>
      </c>
      <c r="H6027" s="5">
        <v>7.0489498736569942E-2</v>
      </c>
      <c r="I6027" s="5">
        <v>4.9687694321328951E-3</v>
      </c>
    </row>
    <row r="6028" spans="1:9" hidden="1" outlineLevel="1">
      <c r="A6028" s="7" t="s">
        <v>24415</v>
      </c>
      <c r="B6028" s="7" t="s">
        <v>1768</v>
      </c>
      <c r="C6028" s="7" t="s">
        <v>24367</v>
      </c>
      <c r="D6028" s="8">
        <v>19566000000</v>
      </c>
      <c r="E6028" s="8">
        <v>50637000000</v>
      </c>
      <c r="F6028" s="7" t="s">
        <v>3</v>
      </c>
      <c r="G6028" s="7" t="s">
        <v>3</v>
      </c>
      <c r="H6028" s="5">
        <v>7.093907685833388E-2</v>
      </c>
      <c r="I6028" s="5">
        <v>5.0323526255126013E-3</v>
      </c>
    </row>
    <row r="6029" spans="1:9" hidden="1" outlineLevel="1">
      <c r="A6029" s="7" t="s">
        <v>24416</v>
      </c>
      <c r="B6029" s="7" t="s">
        <v>24417</v>
      </c>
      <c r="C6029" s="7" t="s">
        <v>24367</v>
      </c>
      <c r="D6029" s="8">
        <v>44089000</v>
      </c>
      <c r="E6029" s="8">
        <v>127879000</v>
      </c>
      <c r="F6029" s="7" t="s">
        <v>3</v>
      </c>
      <c r="G6029" s="7" t="s">
        <v>3</v>
      </c>
      <c r="H6029" s="5">
        <v>1.5985040169718301E-4</v>
      </c>
      <c r="I6029" s="5">
        <v>2.5552150922750769E-8</v>
      </c>
    </row>
    <row r="6030" spans="1:9" hidden="1" outlineLevel="1">
      <c r="A6030" s="7" t="s">
        <v>24418</v>
      </c>
      <c r="B6030" s="7" t="s">
        <v>24419</v>
      </c>
      <c r="C6030" s="7" t="s">
        <v>24367</v>
      </c>
      <c r="D6030" s="8">
        <v>0</v>
      </c>
      <c r="E6030" s="8">
        <v>228046000</v>
      </c>
      <c r="F6030" s="7" t="s">
        <v>3</v>
      </c>
      <c r="G6030" s="7" t="s">
        <v>3</v>
      </c>
      <c r="H6030" s="5">
        <v>0</v>
      </c>
      <c r="I6030" s="5">
        <v>0</v>
      </c>
    </row>
    <row r="6031" spans="1:9" hidden="1" outlineLevel="1">
      <c r="A6031" s="7" t="s">
        <v>24420</v>
      </c>
      <c r="B6031" s="7" t="s">
        <v>24421</v>
      </c>
      <c r="C6031" s="7" t="s">
        <v>24367</v>
      </c>
      <c r="D6031" s="8">
        <v>208553000</v>
      </c>
      <c r="E6031" s="8">
        <v>722138000</v>
      </c>
      <c r="F6031" s="7" t="s">
        <v>3</v>
      </c>
      <c r="G6031" s="7" t="s">
        <v>3</v>
      </c>
      <c r="H6031" s="5">
        <v>7.5613601635674671E-4</v>
      </c>
      <c r="I6031" s="5">
        <v>5.7174167523185033E-7</v>
      </c>
    </row>
    <row r="6032" spans="1:9" hidden="1" outlineLevel="1">
      <c r="A6032" s="7" t="s">
        <v>24422</v>
      </c>
      <c r="B6032" s="7" t="s">
        <v>24423</v>
      </c>
      <c r="C6032" s="7" t="s">
        <v>24367</v>
      </c>
      <c r="D6032" s="8">
        <v>516004000</v>
      </c>
      <c r="E6032" s="8">
        <v>2226434000</v>
      </c>
      <c r="F6032" s="7" t="s">
        <v>3</v>
      </c>
      <c r="G6032" s="7" t="s">
        <v>3</v>
      </c>
      <c r="H6032" s="5">
        <v>1.8708395898603557E-3</v>
      </c>
      <c r="I6032" s="5">
        <v>3.5000407709888638E-6</v>
      </c>
    </row>
    <row r="6033" spans="1:9" hidden="1" outlineLevel="1">
      <c r="A6033" s="7" t="s">
        <v>24424</v>
      </c>
      <c r="B6033" s="7" t="s">
        <v>24425</v>
      </c>
      <c r="C6033" s="7" t="s">
        <v>24367</v>
      </c>
      <c r="D6033" s="8">
        <v>856207000</v>
      </c>
      <c r="E6033" s="8">
        <v>2340588000</v>
      </c>
      <c r="F6033" s="7" t="s">
        <v>3</v>
      </c>
      <c r="G6033" s="7" t="s">
        <v>3</v>
      </c>
      <c r="H6033" s="5">
        <v>3.1042897975898744E-3</v>
      </c>
      <c r="I6033" s="5">
        <v>9.6366151474205834E-6</v>
      </c>
    </row>
    <row r="6034" spans="1:9" hidden="1" outlineLevel="1">
      <c r="A6034" s="7" t="s">
        <v>24426</v>
      </c>
      <c r="B6034" s="7" t="s">
        <v>24427</v>
      </c>
      <c r="C6034" s="7" t="s">
        <v>24367</v>
      </c>
      <c r="D6034" s="8">
        <v>916000</v>
      </c>
      <c r="E6034" s="8">
        <v>1022000</v>
      </c>
      <c r="F6034" s="7" t="s">
        <v>3</v>
      </c>
      <c r="G6034" s="7" t="s">
        <v>3</v>
      </c>
      <c r="H6034" s="5">
        <v>3.3210770930304526E-6</v>
      </c>
      <c r="I6034" s="5">
        <v>1.1029553057851602E-11</v>
      </c>
    </row>
    <row r="6035" spans="1:9" hidden="1" outlineLevel="1">
      <c r="A6035" s="7" t="s">
        <v>24428</v>
      </c>
      <c r="B6035" s="7" t="s">
        <v>24429</v>
      </c>
      <c r="C6035" s="7" t="s">
        <v>24367</v>
      </c>
      <c r="D6035" s="8">
        <v>52464000000</v>
      </c>
      <c r="E6035" s="8">
        <v>116539000000</v>
      </c>
      <c r="F6035" s="7" t="s">
        <v>3</v>
      </c>
      <c r="G6035" s="7" t="s">
        <v>3</v>
      </c>
      <c r="H6035" s="5">
        <v>0.19021505306632061</v>
      </c>
      <c r="I6035" s="5">
        <v>3.6181766413023168E-2</v>
      </c>
    </row>
    <row r="6036" spans="1:9" hidden="1" outlineLevel="1">
      <c r="A6036" s="7" t="s">
        <v>24430</v>
      </c>
      <c r="B6036" s="7" t="s">
        <v>24431</v>
      </c>
      <c r="C6036" s="7" t="s">
        <v>24367</v>
      </c>
      <c r="D6036" s="8">
        <v>0</v>
      </c>
      <c r="E6036" s="8">
        <v>12147080</v>
      </c>
      <c r="F6036" s="7" t="s">
        <v>3</v>
      </c>
      <c r="G6036" s="7" t="s">
        <v>3</v>
      </c>
      <c r="H6036" s="5">
        <v>0</v>
      </c>
      <c r="I6036" s="5">
        <v>0</v>
      </c>
    </row>
    <row r="6037" spans="1:9" hidden="1" outlineLevel="1">
      <c r="A6037" s="7" t="s">
        <v>24432</v>
      </c>
      <c r="B6037" s="7" t="s">
        <v>24433</v>
      </c>
      <c r="C6037" s="7" t="s">
        <v>24367</v>
      </c>
      <c r="D6037" s="8">
        <v>144580000</v>
      </c>
      <c r="E6037" s="8">
        <v>264900000</v>
      </c>
      <c r="F6037" s="7" t="s">
        <v>3</v>
      </c>
      <c r="G6037" s="7" t="s">
        <v>3</v>
      </c>
      <c r="H6037" s="5">
        <v>5.2419358745670616E-4</v>
      </c>
      <c r="I6037" s="5">
        <v>2.7477891713073145E-7</v>
      </c>
    </row>
    <row r="6038" spans="1:9" hidden="1" outlineLevel="1">
      <c r="A6038" s="7" t="s">
        <v>24434</v>
      </c>
      <c r="B6038" s="7" t="s">
        <v>24435</v>
      </c>
      <c r="C6038" s="7" t="s">
        <v>24367</v>
      </c>
      <c r="D6038" s="8">
        <v>43336130</v>
      </c>
      <c r="E6038" s="8">
        <v>148105610</v>
      </c>
      <c r="F6038" s="7" t="s">
        <v>3</v>
      </c>
      <c r="G6038" s="7" t="s">
        <v>3</v>
      </c>
      <c r="H6038" s="5">
        <v>1.5712077362837313E-4</v>
      </c>
      <c r="I6038" s="5">
        <v>2.4686937505578473E-8</v>
      </c>
    </row>
    <row r="6039" spans="1:9" hidden="1" outlineLevel="1">
      <c r="A6039" s="7" t="s">
        <v>24436</v>
      </c>
      <c r="B6039" s="7" t="s">
        <v>24437</v>
      </c>
      <c r="C6039" s="7" t="s">
        <v>24367</v>
      </c>
      <c r="D6039" s="8"/>
      <c r="E6039" s="8"/>
      <c r="F6039" s="7" t="s">
        <v>3</v>
      </c>
      <c r="G6039" s="7" t="s">
        <v>3</v>
      </c>
      <c r="H6039" s="5">
        <v>0</v>
      </c>
      <c r="I6039" s="5">
        <v>0</v>
      </c>
    </row>
    <row r="6040" spans="1:9" hidden="1" outlineLevel="1">
      <c r="A6040" s="7" t="s">
        <v>24438</v>
      </c>
      <c r="B6040" s="7" t="s">
        <v>24439</v>
      </c>
      <c r="C6040" s="7" t="s">
        <v>24367</v>
      </c>
      <c r="D6040" s="8"/>
      <c r="E6040" s="8"/>
      <c r="F6040" s="7" t="s">
        <v>3</v>
      </c>
      <c r="G6040" s="7" t="s">
        <v>3</v>
      </c>
      <c r="H6040" s="5">
        <v>0</v>
      </c>
      <c r="I6040" s="5">
        <v>0</v>
      </c>
    </row>
    <row r="6041" spans="1:9" hidden="1" outlineLevel="1">
      <c r="A6041" s="7" t="s">
        <v>24440</v>
      </c>
      <c r="B6041" s="7" t="s">
        <v>24441</v>
      </c>
      <c r="C6041" s="7" t="s">
        <v>24367</v>
      </c>
      <c r="D6041" s="8">
        <v>61092670</v>
      </c>
      <c r="E6041" s="8">
        <v>6845410</v>
      </c>
      <c r="F6041" s="7" t="s">
        <v>3</v>
      </c>
      <c r="G6041" s="7" t="s">
        <v>3</v>
      </c>
      <c r="H6041" s="5">
        <v>2.2149941800116675E-4</v>
      </c>
      <c r="I6041" s="5">
        <v>4.9061992174855589E-8</v>
      </c>
    </row>
    <row r="6042" spans="1:9" hidden="1" outlineLevel="1">
      <c r="A6042" s="7" t="s">
        <v>24442</v>
      </c>
      <c r="B6042" s="7" t="s">
        <v>24443</v>
      </c>
      <c r="C6042" s="7" t="s">
        <v>24367</v>
      </c>
      <c r="D6042" s="8">
        <v>61583500</v>
      </c>
      <c r="E6042" s="8">
        <v>13374100</v>
      </c>
      <c r="F6042" s="7" t="s">
        <v>3</v>
      </c>
      <c r="G6042" s="7" t="s">
        <v>3</v>
      </c>
      <c r="H6042" s="5">
        <v>2.2327898598104899E-4</v>
      </c>
      <c r="I6042" s="5">
        <v>4.9853505580725473E-8</v>
      </c>
    </row>
    <row r="6043" spans="1:9" hidden="1" outlineLevel="1">
      <c r="A6043" s="7" t="s">
        <v>24444</v>
      </c>
      <c r="B6043" s="7" t="s">
        <v>24445</v>
      </c>
      <c r="C6043" s="7" t="s">
        <v>24367</v>
      </c>
      <c r="D6043" s="8">
        <v>1433900</v>
      </c>
      <c r="E6043" s="8">
        <v>6979550</v>
      </c>
      <c r="F6043" s="7" t="s">
        <v>3</v>
      </c>
      <c r="G6043" s="7" t="s">
        <v>3</v>
      </c>
      <c r="H6043" s="5">
        <v>5.1987908773977793E-6</v>
      </c>
      <c r="I6043" s="5">
        <v>2.7027426586914371E-11</v>
      </c>
    </row>
    <row r="6044" spans="1:9" hidden="1" outlineLevel="1">
      <c r="A6044" s="7" t="s">
        <v>24446</v>
      </c>
      <c r="B6044" s="7" t="s">
        <v>2256</v>
      </c>
      <c r="C6044" s="7" t="s">
        <v>24367</v>
      </c>
      <c r="D6044" s="8">
        <v>2435205000</v>
      </c>
      <c r="E6044" s="8">
        <v>12727802000</v>
      </c>
      <c r="F6044" s="7" t="s">
        <v>3</v>
      </c>
      <c r="G6044" s="7" t="s">
        <v>3</v>
      </c>
      <c r="H6044" s="5">
        <v>8.8291523387917289E-3</v>
      </c>
      <c r="I6044" s="5">
        <v>7.795393102159145E-5</v>
      </c>
    </row>
    <row r="6045" spans="1:9" hidden="1" outlineLevel="1">
      <c r="A6045" s="7" t="s">
        <v>24447</v>
      </c>
      <c r="B6045" s="7" t="s">
        <v>24448</v>
      </c>
      <c r="C6045" s="7" t="s">
        <v>24367</v>
      </c>
      <c r="D6045" s="8">
        <v>4038000000</v>
      </c>
      <c r="E6045" s="8">
        <v>14925000000</v>
      </c>
      <c r="F6045" s="7" t="s">
        <v>3</v>
      </c>
      <c r="G6045" s="7" t="s">
        <v>3</v>
      </c>
      <c r="H6045" s="5">
        <v>1.4640293997442105E-2</v>
      </c>
      <c r="I6045" s="5">
        <v>2.1433820833153934E-4</v>
      </c>
    </row>
    <row r="6046" spans="1:9" hidden="1" outlineLevel="1">
      <c r="A6046" s="7" t="s">
        <v>24449</v>
      </c>
      <c r="B6046" s="7" t="s">
        <v>24450</v>
      </c>
      <c r="C6046" s="7" t="s">
        <v>24367</v>
      </c>
      <c r="D6046" s="8">
        <v>549456000</v>
      </c>
      <c r="E6046" s="8">
        <v>2173347000</v>
      </c>
      <c r="F6046" s="7" t="s">
        <v>3</v>
      </c>
      <c r="G6046" s="7" t="s">
        <v>3</v>
      </c>
      <c r="H6046" s="5">
        <v>1.9921241650962232E-3</v>
      </c>
      <c r="I6046" s="5">
        <v>3.9685586891603247E-6</v>
      </c>
    </row>
    <row r="6047" spans="1:9" hidden="1" outlineLevel="1">
      <c r="A6047" s="7" t="s">
        <v>24451</v>
      </c>
      <c r="B6047" s="7" t="s">
        <v>24452</v>
      </c>
      <c r="C6047" s="7" t="s">
        <v>24367</v>
      </c>
      <c r="D6047" s="8">
        <v>37000</v>
      </c>
      <c r="E6047" s="8">
        <v>5751000</v>
      </c>
      <c r="F6047" s="7" t="s">
        <v>3</v>
      </c>
      <c r="G6047" s="7" t="s">
        <v>3</v>
      </c>
      <c r="H6047" s="5">
        <v>1.3414831052633924E-7</v>
      </c>
      <c r="I6047" s="5">
        <v>1.799576921707114E-14</v>
      </c>
    </row>
    <row r="6048" spans="1:9" hidden="1" outlineLevel="1">
      <c r="A6048" s="7" t="s">
        <v>24453</v>
      </c>
      <c r="B6048" s="7" t="s">
        <v>24454</v>
      </c>
      <c r="C6048" s="7" t="s">
        <v>24367</v>
      </c>
      <c r="D6048" s="8">
        <v>171418000</v>
      </c>
      <c r="E6048" s="8">
        <v>775794000</v>
      </c>
      <c r="F6048" s="7" t="s">
        <v>3</v>
      </c>
      <c r="G6048" s="7" t="s">
        <v>3</v>
      </c>
      <c r="H6048" s="5">
        <v>6.2149824577848703E-4</v>
      </c>
      <c r="I6048" s="5">
        <v>3.862600695057367E-7</v>
      </c>
    </row>
    <row r="6049" spans="1:9" hidden="1" outlineLevel="1">
      <c r="A6049" s="7" t="s">
        <v>24455</v>
      </c>
      <c r="B6049" s="7" t="s">
        <v>24456</v>
      </c>
      <c r="C6049" s="7" t="s">
        <v>24367</v>
      </c>
      <c r="D6049" s="8">
        <v>584610</v>
      </c>
      <c r="E6049" s="8">
        <v>2387180</v>
      </c>
      <c r="F6049" s="7" t="s">
        <v>3</v>
      </c>
      <c r="G6049" s="7" t="s">
        <v>3</v>
      </c>
      <c r="H6049" s="5">
        <v>2.1195795626163022E-6</v>
      </c>
      <c r="I6049" s="5">
        <v>4.4926175222607147E-12</v>
      </c>
    </row>
    <row r="6050" spans="1:9" hidden="1" outlineLevel="1">
      <c r="A6050" s="7" t="s">
        <v>24457</v>
      </c>
      <c r="B6050" s="7" t="s">
        <v>24458</v>
      </c>
      <c r="C6050" s="7" t="s">
        <v>24367</v>
      </c>
      <c r="D6050" s="8">
        <v>10</v>
      </c>
      <c r="E6050" s="8">
        <v>255970</v>
      </c>
      <c r="F6050" s="7" t="s">
        <v>3</v>
      </c>
      <c r="G6050" s="7" t="s">
        <v>3</v>
      </c>
      <c r="H6050" s="5">
        <v>3.6256300142253852E-11</v>
      </c>
      <c r="I6050" s="5">
        <v>1.3145193000051968E-21</v>
      </c>
    </row>
    <row r="6051" spans="1:9" hidden="1" outlineLevel="1">
      <c r="A6051" s="7" t="s">
        <v>24459</v>
      </c>
      <c r="B6051" s="7" t="s">
        <v>24460</v>
      </c>
      <c r="C6051" s="7" t="s">
        <v>24367</v>
      </c>
      <c r="D6051" s="8"/>
      <c r="E6051" s="8"/>
      <c r="F6051" s="7" t="s">
        <v>3</v>
      </c>
      <c r="G6051" s="7" t="s">
        <v>3</v>
      </c>
      <c r="H6051" s="5">
        <v>0</v>
      </c>
      <c r="I6051" s="5">
        <v>0</v>
      </c>
    </row>
    <row r="6052" spans="1:9" hidden="1" outlineLevel="1">
      <c r="A6052" s="7" t="s">
        <v>24461</v>
      </c>
      <c r="B6052" s="7" t="s">
        <v>24462</v>
      </c>
      <c r="C6052" s="7" t="s">
        <v>24367</v>
      </c>
      <c r="D6052" s="8">
        <v>55202230</v>
      </c>
      <c r="E6052" s="8">
        <v>33102490</v>
      </c>
      <c r="F6052" s="7" t="s">
        <v>3</v>
      </c>
      <c r="G6052" s="7" t="s">
        <v>3</v>
      </c>
      <c r="H6052" s="5">
        <v>2.0014286194017299E-4</v>
      </c>
      <c r="I6052" s="5">
        <v>4.0057165185603145E-8</v>
      </c>
    </row>
    <row r="6053" spans="1:9" hidden="1" outlineLevel="1">
      <c r="A6053" s="7" t="s">
        <v>24463</v>
      </c>
      <c r="B6053" s="7" t="s">
        <v>24464</v>
      </c>
      <c r="C6053" s="7" t="s">
        <v>24367</v>
      </c>
      <c r="D6053" s="8">
        <v>11480000</v>
      </c>
      <c r="E6053" s="8">
        <v>60216000</v>
      </c>
      <c r="F6053" s="7" t="s">
        <v>3</v>
      </c>
      <c r="G6053" s="7" t="s">
        <v>3</v>
      </c>
      <c r="H6053" s="5">
        <v>4.162223256330742E-5</v>
      </c>
      <c r="I6053" s="5">
        <v>1.7324102435540486E-9</v>
      </c>
    </row>
    <row r="6054" spans="1:9" hidden="1" outlineLevel="1">
      <c r="A6054" s="7" t="s">
        <v>24465</v>
      </c>
      <c r="B6054" s="7" t="s">
        <v>24466</v>
      </c>
      <c r="C6054" s="7" t="s">
        <v>24367</v>
      </c>
      <c r="D6054" s="8">
        <v>11348000000</v>
      </c>
      <c r="E6054" s="8">
        <v>36011000000</v>
      </c>
      <c r="F6054" s="7" t="s">
        <v>3</v>
      </c>
      <c r="G6054" s="7" t="s">
        <v>3</v>
      </c>
      <c r="H6054" s="5">
        <v>4.1143649401429672E-2</v>
      </c>
      <c r="I6054" s="5">
        <v>1.6927998860677641E-3</v>
      </c>
    </row>
    <row r="6055" spans="1:9" hidden="1" outlineLevel="1">
      <c r="A6055" s="7" t="s">
        <v>24467</v>
      </c>
      <c r="B6055" s="7" t="s">
        <v>1654</v>
      </c>
      <c r="C6055" s="7" t="s">
        <v>24367</v>
      </c>
      <c r="D6055" s="8">
        <v>1572944000</v>
      </c>
      <c r="E6055" s="8">
        <v>4473728000</v>
      </c>
      <c r="F6055" s="7" t="s">
        <v>3</v>
      </c>
      <c r="G6055" s="7" t="s">
        <v>3</v>
      </c>
      <c r="H6055" s="5">
        <v>5.7029129770957343E-3</v>
      </c>
      <c r="I6055" s="5">
        <v>3.2523216424326933E-5</v>
      </c>
    </row>
    <row r="6056" spans="1:9" hidden="1" outlineLevel="1">
      <c r="A6056" s="7" t="s">
        <v>24468</v>
      </c>
      <c r="B6056" s="7" t="s">
        <v>24469</v>
      </c>
      <c r="C6056" s="7" t="s">
        <v>24367</v>
      </c>
      <c r="D6056" s="8">
        <v>1103230</v>
      </c>
      <c r="E6056" s="8">
        <v>8246590</v>
      </c>
      <c r="F6056" s="7" t="s">
        <v>3</v>
      </c>
      <c r="G6056" s="7" t="s">
        <v>3</v>
      </c>
      <c r="H6056" s="5">
        <v>3.9999038005938716E-6</v>
      </c>
      <c r="I6056" s="5">
        <v>1.5999230414005297E-11</v>
      </c>
    </row>
    <row r="6057" spans="1:9" hidden="1" outlineLevel="1">
      <c r="A6057" s="7" t="s">
        <v>24470</v>
      </c>
      <c r="B6057" s="7" t="s">
        <v>24471</v>
      </c>
      <c r="C6057" s="7" t="s">
        <v>24367</v>
      </c>
      <c r="D6057" s="8">
        <v>468456000</v>
      </c>
      <c r="E6057" s="8">
        <v>1510885000</v>
      </c>
      <c r="F6057" s="7" t="s">
        <v>3</v>
      </c>
      <c r="G6057" s="7" t="s">
        <v>3</v>
      </c>
      <c r="H6057" s="5">
        <v>1.698448133943967E-3</v>
      </c>
      <c r="I6057" s="5">
        <v>2.8847260636977437E-6</v>
      </c>
    </row>
    <row r="6058" spans="1:9" hidden="1" outlineLevel="1">
      <c r="A6058" s="7" t="s">
        <v>24472</v>
      </c>
      <c r="B6058" s="7" t="s">
        <v>24473</v>
      </c>
      <c r="C6058" s="7" t="s">
        <v>24367</v>
      </c>
      <c r="D6058" s="8">
        <v>0</v>
      </c>
      <c r="E6058" s="8">
        <v>35449000</v>
      </c>
      <c r="F6058" s="7" t="s">
        <v>3</v>
      </c>
      <c r="G6058" s="7" t="s">
        <v>3</v>
      </c>
      <c r="H6058" s="5">
        <v>0</v>
      </c>
      <c r="I6058" s="5">
        <v>0</v>
      </c>
    </row>
    <row r="6059" spans="1:9" hidden="1" outlineLevel="1">
      <c r="A6059" s="7" t="s">
        <v>24474</v>
      </c>
      <c r="B6059" s="7" t="s">
        <v>24475</v>
      </c>
      <c r="C6059" s="7" t="s">
        <v>24367</v>
      </c>
      <c r="D6059" s="8">
        <v>127691000</v>
      </c>
      <c r="E6059" s="8">
        <v>248849000</v>
      </c>
      <c r="F6059" s="7" t="s">
        <v>3</v>
      </c>
      <c r="G6059" s="7" t="s">
        <v>3</v>
      </c>
      <c r="H6059" s="5">
        <v>4.6296032214645366E-4</v>
      </c>
      <c r="I6059" s="5">
        <v>2.1433225988194815E-7</v>
      </c>
    </row>
    <row r="6060" spans="1:9" hidden="1" outlineLevel="1">
      <c r="A6060" s="7" t="s">
        <v>24476</v>
      </c>
      <c r="B6060" s="7" t="s">
        <v>24477</v>
      </c>
      <c r="C6060" s="7" t="s">
        <v>24367</v>
      </c>
      <c r="D6060" s="8">
        <v>0</v>
      </c>
      <c r="E6060" s="8">
        <v>853400</v>
      </c>
      <c r="F6060" s="7" t="s">
        <v>3</v>
      </c>
      <c r="G6060" s="7" t="s">
        <v>3</v>
      </c>
      <c r="H6060" s="5">
        <v>0</v>
      </c>
      <c r="I6060" s="5">
        <v>0</v>
      </c>
    </row>
    <row r="6061" spans="1:9" hidden="1" outlineLevel="1">
      <c r="A6061" s="7" t="s">
        <v>24478</v>
      </c>
      <c r="B6061" s="7" t="s">
        <v>24479</v>
      </c>
      <c r="C6061" s="7" t="s">
        <v>24367</v>
      </c>
      <c r="D6061" s="8"/>
      <c r="E6061" s="8"/>
      <c r="F6061" s="7" t="s">
        <v>3</v>
      </c>
      <c r="G6061" s="7" t="s">
        <v>3</v>
      </c>
      <c r="H6061" s="5">
        <v>0</v>
      </c>
      <c r="I6061" s="5">
        <v>0</v>
      </c>
    </row>
    <row r="6062" spans="1:9" hidden="1" outlineLevel="1">
      <c r="A6062" s="7" t="s">
        <v>24480</v>
      </c>
      <c r="B6062" s="7" t="s">
        <v>24481</v>
      </c>
      <c r="C6062" s="7" t="s">
        <v>24367</v>
      </c>
      <c r="D6062" s="8">
        <v>9232300</v>
      </c>
      <c r="E6062" s="8">
        <v>22897630</v>
      </c>
      <c r="F6062" s="7" t="s">
        <v>3</v>
      </c>
      <c r="G6062" s="7" t="s">
        <v>3</v>
      </c>
      <c r="H6062" s="5">
        <v>3.347290398033302E-5</v>
      </c>
      <c r="I6062" s="5">
        <v>1.1204353008765942E-9</v>
      </c>
    </row>
    <row r="6063" spans="1:9" hidden="1" outlineLevel="1">
      <c r="A6063" s="7" t="s">
        <v>24482</v>
      </c>
      <c r="B6063" s="7" t="s">
        <v>24483</v>
      </c>
      <c r="C6063" s="7" t="s">
        <v>24367</v>
      </c>
      <c r="D6063" s="8">
        <v>2618740</v>
      </c>
      <c r="E6063" s="8">
        <v>13826650</v>
      </c>
      <c r="F6063" s="7" t="s">
        <v>3</v>
      </c>
      <c r="G6063" s="7" t="s">
        <v>3</v>
      </c>
      <c r="H6063" s="5">
        <v>9.4945823434525847E-6</v>
      </c>
      <c r="I6063" s="5">
        <v>9.014709387660158E-11</v>
      </c>
    </row>
    <row r="6064" spans="1:9" hidden="1" outlineLevel="1">
      <c r="A6064" s="7" t="s">
        <v>24484</v>
      </c>
      <c r="B6064" s="7" t="s">
        <v>24485</v>
      </c>
      <c r="C6064" s="7" t="s">
        <v>24367</v>
      </c>
      <c r="D6064" s="8"/>
      <c r="E6064" s="8"/>
      <c r="F6064" s="7" t="s">
        <v>3</v>
      </c>
      <c r="G6064" s="7" t="s">
        <v>3</v>
      </c>
      <c r="H6064" s="5">
        <v>0</v>
      </c>
      <c r="I6064" s="5">
        <v>0</v>
      </c>
    </row>
    <row r="6065" spans="1:9" hidden="1" outlineLevel="1">
      <c r="A6065" s="7" t="s">
        <v>24486</v>
      </c>
      <c r="B6065" s="7" t="s">
        <v>24487</v>
      </c>
      <c r="C6065" s="7" t="s">
        <v>24367</v>
      </c>
      <c r="D6065" s="8">
        <v>2521661000</v>
      </c>
      <c r="E6065" s="8">
        <v>6516700000</v>
      </c>
      <c r="F6065" s="7" t="s">
        <v>3</v>
      </c>
      <c r="G6065" s="7" t="s">
        <v>3</v>
      </c>
      <c r="H6065" s="5">
        <v>9.1426098073015983E-3</v>
      </c>
      <c r="I6065" s="5">
        <v>8.3587314088567368E-5</v>
      </c>
    </row>
    <row r="6066" spans="1:9" hidden="1" outlineLevel="1">
      <c r="A6066" s="7" t="s">
        <v>24488</v>
      </c>
      <c r="B6066" s="7" t="s">
        <v>1301</v>
      </c>
      <c r="C6066" s="7" t="s">
        <v>24367</v>
      </c>
      <c r="D6066" s="8">
        <v>2288000000</v>
      </c>
      <c r="E6066" s="8">
        <v>9598000000</v>
      </c>
      <c r="F6066" s="7" t="s">
        <v>3</v>
      </c>
      <c r="G6066" s="7" t="s">
        <v>3</v>
      </c>
      <c r="H6066" s="5">
        <v>8.2954414725476804E-3</v>
      </c>
      <c r="I6066" s="5">
        <v>6.8814349224464026E-5</v>
      </c>
    </row>
    <row r="6067" spans="1:9" hidden="1" outlineLevel="1">
      <c r="A6067" s="7" t="s">
        <v>24489</v>
      </c>
      <c r="B6067" s="7" t="s">
        <v>24490</v>
      </c>
      <c r="C6067" s="7" t="s">
        <v>24367</v>
      </c>
      <c r="D6067" s="8"/>
      <c r="E6067" s="8"/>
      <c r="F6067" s="7" t="s">
        <v>3</v>
      </c>
      <c r="G6067" s="7" t="s">
        <v>3</v>
      </c>
      <c r="H6067" s="5">
        <v>0</v>
      </c>
      <c r="I6067" s="5">
        <v>0</v>
      </c>
    </row>
    <row r="6068" spans="1:9" hidden="1" outlineLevel="1">
      <c r="A6068" s="7" t="s">
        <v>24491</v>
      </c>
      <c r="B6068" s="7" t="s">
        <v>24492</v>
      </c>
      <c r="C6068" s="7" t="s">
        <v>24367</v>
      </c>
      <c r="D6068" s="8"/>
      <c r="E6068" s="8"/>
      <c r="F6068" s="7" t="s">
        <v>3</v>
      </c>
      <c r="G6068" s="7" t="s">
        <v>3</v>
      </c>
      <c r="H6068" s="5">
        <v>0</v>
      </c>
      <c r="I6068" s="5">
        <v>0</v>
      </c>
    </row>
    <row r="6069" spans="1:9" hidden="1" outlineLevel="1">
      <c r="A6069" s="7" t="s">
        <v>24493</v>
      </c>
      <c r="B6069" s="7" t="s">
        <v>24494</v>
      </c>
      <c r="C6069" s="7" t="s">
        <v>24367</v>
      </c>
      <c r="D6069" s="8">
        <v>84163810</v>
      </c>
      <c r="E6069" s="8">
        <v>246640600</v>
      </c>
      <c r="F6069" s="7" t="s">
        <v>3</v>
      </c>
      <c r="G6069" s="7" t="s">
        <v>3</v>
      </c>
      <c r="H6069" s="5">
        <v>3.051468356475626E-4</v>
      </c>
      <c r="I6069" s="5">
        <v>9.3114591305720577E-8</v>
      </c>
    </row>
    <row r="6070" spans="1:9" hidden="1" outlineLevel="1">
      <c r="A6070" s="7" t="s">
        <v>24495</v>
      </c>
      <c r="B6070" s="7" t="s">
        <v>24496</v>
      </c>
      <c r="C6070" s="7" t="s">
        <v>24367</v>
      </c>
      <c r="D6070" s="8"/>
      <c r="E6070" s="8"/>
      <c r="F6070" s="7" t="s">
        <v>3</v>
      </c>
      <c r="G6070" s="7" t="s">
        <v>3</v>
      </c>
      <c r="H6070" s="5">
        <v>0</v>
      </c>
      <c r="I6070" s="5">
        <v>0</v>
      </c>
    </row>
    <row r="6071" spans="1:9" hidden="1" outlineLevel="1">
      <c r="A6071" s="7" t="s">
        <v>24497</v>
      </c>
      <c r="B6071" s="7" t="s">
        <v>24498</v>
      </c>
      <c r="C6071" s="7" t="s">
        <v>24367</v>
      </c>
      <c r="D6071" s="8">
        <v>70558000</v>
      </c>
      <c r="E6071" s="8">
        <v>766822000</v>
      </c>
      <c r="F6071" s="7" t="s">
        <v>3</v>
      </c>
      <c r="G6071" s="7" t="s">
        <v>3</v>
      </c>
      <c r="H6071" s="5">
        <v>2.5581720254371474E-4</v>
      </c>
      <c r="I6071" s="5">
        <v>6.544244111729197E-8</v>
      </c>
    </row>
    <row r="6072" spans="1:9" hidden="1" outlineLevel="1">
      <c r="A6072" s="7" t="s">
        <v>24499</v>
      </c>
      <c r="B6072" s="7" t="s">
        <v>24500</v>
      </c>
      <c r="C6072" s="7" t="s">
        <v>24367</v>
      </c>
      <c r="D6072" s="8">
        <v>710187000</v>
      </c>
      <c r="E6072" s="8">
        <v>2981476000</v>
      </c>
      <c r="F6072" s="7" t="s">
        <v>3</v>
      </c>
      <c r="G6072" s="7" t="s">
        <v>3</v>
      </c>
      <c r="H6072" s="5">
        <v>2.5748753029126836E-3</v>
      </c>
      <c r="I6072" s="5">
        <v>6.6299828255496836E-6</v>
      </c>
    </row>
    <row r="6073" spans="1:9" hidden="1" outlineLevel="1">
      <c r="A6073" s="7" t="s">
        <v>24501</v>
      </c>
      <c r="B6073" s="7" t="s">
        <v>24502</v>
      </c>
      <c r="C6073" s="7" t="s">
        <v>24367</v>
      </c>
      <c r="D6073" s="8"/>
      <c r="E6073" s="8"/>
      <c r="F6073" s="7" t="s">
        <v>3</v>
      </c>
      <c r="G6073" s="7" t="s">
        <v>3</v>
      </c>
      <c r="H6073" s="5">
        <v>0</v>
      </c>
      <c r="I6073" s="5">
        <v>0</v>
      </c>
    </row>
    <row r="6074" spans="1:9" hidden="1" outlineLevel="1">
      <c r="A6074" s="7" t="s">
        <v>24503</v>
      </c>
      <c r="B6074" s="7" t="s">
        <v>24504</v>
      </c>
      <c r="C6074" s="7" t="s">
        <v>24367</v>
      </c>
      <c r="D6074" s="8"/>
      <c r="E6074" s="8"/>
      <c r="F6074" s="7" t="s">
        <v>3</v>
      </c>
      <c r="G6074" s="7" t="s">
        <v>3</v>
      </c>
      <c r="H6074" s="5">
        <v>0</v>
      </c>
      <c r="I6074" s="5">
        <v>0</v>
      </c>
    </row>
    <row r="6075" spans="1:9" hidden="1" outlineLevel="1">
      <c r="A6075" s="7" t="s">
        <v>24505</v>
      </c>
      <c r="B6075" s="7" t="s">
        <v>24506</v>
      </c>
      <c r="C6075" s="7" t="s">
        <v>24367</v>
      </c>
      <c r="D6075" s="8">
        <v>1995650</v>
      </c>
      <c r="E6075" s="8">
        <v>10522580</v>
      </c>
      <c r="F6075" s="7" t="s">
        <v>3</v>
      </c>
      <c r="G6075" s="7" t="s">
        <v>3</v>
      </c>
      <c r="H6075" s="5">
        <v>7.2354885378888898E-6</v>
      </c>
      <c r="I6075" s="5">
        <v>5.2352294381921501E-11</v>
      </c>
    </row>
    <row r="6076" spans="1:9" hidden="1" outlineLevel="1">
      <c r="A6076" s="7" t="s">
        <v>24507</v>
      </c>
      <c r="B6076" s="7" t="s">
        <v>24508</v>
      </c>
      <c r="C6076" s="7" t="s">
        <v>24367</v>
      </c>
      <c r="D6076" s="8">
        <v>0</v>
      </c>
      <c r="E6076" s="8">
        <v>845500</v>
      </c>
      <c r="F6076" s="7" t="s">
        <v>3</v>
      </c>
      <c r="G6076" s="7" t="s">
        <v>3</v>
      </c>
      <c r="H6076" s="5">
        <v>0</v>
      </c>
      <c r="I6076" s="5">
        <v>0</v>
      </c>
    </row>
    <row r="6077" spans="1:9" hidden="1" outlineLevel="1">
      <c r="A6077" s="7" t="s">
        <v>24509</v>
      </c>
      <c r="B6077" s="7" t="s">
        <v>24510</v>
      </c>
      <c r="C6077" s="7" t="s">
        <v>24367</v>
      </c>
      <c r="D6077" s="8">
        <v>1802790</v>
      </c>
      <c r="E6077" s="8">
        <v>10677910</v>
      </c>
      <c r="F6077" s="7" t="s">
        <v>3</v>
      </c>
      <c r="G6077" s="7" t="s">
        <v>3</v>
      </c>
      <c r="H6077" s="5">
        <v>6.5362495333453821E-6</v>
      </c>
      <c r="I6077" s="5">
        <v>4.2722557962157727E-11</v>
      </c>
    </row>
    <row r="6078" spans="1:9" hidden="1" outlineLevel="1">
      <c r="A6078" s="7" t="s">
        <v>24511</v>
      </c>
      <c r="B6078" s="7" t="s">
        <v>24512</v>
      </c>
      <c r="C6078" s="7" t="s">
        <v>24367</v>
      </c>
      <c r="D6078" s="8"/>
      <c r="E6078" s="8"/>
      <c r="F6078" s="7" t="s">
        <v>3</v>
      </c>
      <c r="G6078" s="7" t="s">
        <v>3</v>
      </c>
      <c r="H6078" s="5">
        <v>0</v>
      </c>
      <c r="I6078" s="5">
        <v>0</v>
      </c>
    </row>
    <row r="6079" spans="1:9" hidden="1" outlineLevel="1">
      <c r="A6079" s="7" t="s">
        <v>24513</v>
      </c>
      <c r="B6079" s="7" t="s">
        <v>24514</v>
      </c>
      <c r="C6079" s="7" t="s">
        <v>24367</v>
      </c>
      <c r="D6079" s="8"/>
      <c r="E6079" s="8"/>
      <c r="F6079" s="7" t="s">
        <v>3</v>
      </c>
      <c r="G6079" s="7" t="s">
        <v>3</v>
      </c>
      <c r="H6079" s="5">
        <v>0</v>
      </c>
      <c r="I6079" s="5">
        <v>0</v>
      </c>
    </row>
    <row r="6080" spans="1:9" hidden="1" outlineLevel="1">
      <c r="A6080" s="7" t="s">
        <v>24515</v>
      </c>
      <c r="B6080" s="7" t="s">
        <v>24516</v>
      </c>
      <c r="C6080" s="7" t="s">
        <v>24367</v>
      </c>
      <c r="D6080" s="8"/>
      <c r="E6080" s="8"/>
      <c r="F6080" s="7" t="s">
        <v>3</v>
      </c>
      <c r="G6080" s="7" t="s">
        <v>3</v>
      </c>
      <c r="H6080" s="5">
        <v>0</v>
      </c>
      <c r="I6080" s="5">
        <v>0</v>
      </c>
    </row>
    <row r="6081" spans="1:9" hidden="1" outlineLevel="1">
      <c r="A6081" s="7" t="s">
        <v>24517</v>
      </c>
      <c r="B6081" s="7" t="s">
        <v>24518</v>
      </c>
      <c r="C6081" s="7" t="s">
        <v>24367</v>
      </c>
      <c r="D6081" s="8">
        <v>15020</v>
      </c>
      <c r="E6081" s="8">
        <v>821540</v>
      </c>
      <c r="F6081" s="7" t="s">
        <v>3</v>
      </c>
      <c r="G6081" s="7" t="s">
        <v>3</v>
      </c>
      <c r="H6081" s="5">
        <v>5.4456962813665286E-8</v>
      </c>
      <c r="I6081" s="5">
        <v>2.9655607988889236E-15</v>
      </c>
    </row>
    <row r="6082" spans="1:9" hidden="1" outlineLevel="1">
      <c r="A6082" s="7" t="s">
        <v>24519</v>
      </c>
      <c r="B6082" s="7" t="s">
        <v>24520</v>
      </c>
      <c r="C6082" s="7" t="s">
        <v>24367</v>
      </c>
      <c r="D6082" s="8">
        <v>4363000</v>
      </c>
      <c r="E6082" s="8">
        <v>12274000</v>
      </c>
      <c r="F6082" s="7" t="s">
        <v>3</v>
      </c>
      <c r="G6082" s="7" t="s">
        <v>3</v>
      </c>
      <c r="H6082" s="5">
        <v>1.5818623752065356E-5</v>
      </c>
      <c r="I6082" s="5">
        <v>2.5022885740940625E-10</v>
      </c>
    </row>
    <row r="6083" spans="1:9" hidden="1" outlineLevel="1">
      <c r="A6083" s="7" t="s">
        <v>24521</v>
      </c>
      <c r="B6083" s="7" t="s">
        <v>24522</v>
      </c>
      <c r="C6083" s="7" t="s">
        <v>24367</v>
      </c>
      <c r="D6083" s="8"/>
      <c r="E6083" s="8"/>
      <c r="F6083" s="7" t="s">
        <v>3</v>
      </c>
      <c r="G6083" s="7" t="s">
        <v>3</v>
      </c>
      <c r="H6083" s="5">
        <v>0</v>
      </c>
      <c r="I6083" s="5">
        <v>0</v>
      </c>
    </row>
    <row r="6084" spans="1:9" hidden="1" outlineLevel="1">
      <c r="A6084" s="7" t="s">
        <v>24523</v>
      </c>
      <c r="B6084" s="7" t="s">
        <v>24524</v>
      </c>
      <c r="C6084" s="7" t="s">
        <v>24367</v>
      </c>
      <c r="D6084" s="8"/>
      <c r="E6084" s="8"/>
      <c r="F6084" s="7" t="s">
        <v>3</v>
      </c>
      <c r="G6084" s="7" t="s">
        <v>3</v>
      </c>
      <c r="H6084" s="5">
        <v>0</v>
      </c>
      <c r="I6084" s="5">
        <v>0</v>
      </c>
    </row>
    <row r="6085" spans="1:9" hidden="1" outlineLevel="1">
      <c r="A6085" s="7" t="s">
        <v>24525</v>
      </c>
      <c r="B6085" s="7" t="s">
        <v>24526</v>
      </c>
      <c r="C6085" s="7" t="s">
        <v>24367</v>
      </c>
      <c r="D6085" s="8">
        <v>1020160</v>
      </c>
      <c r="E6085" s="8">
        <v>7042890</v>
      </c>
      <c r="F6085" s="7" t="s">
        <v>3</v>
      </c>
      <c r="G6085" s="7" t="s">
        <v>3</v>
      </c>
      <c r="H6085" s="5">
        <v>3.6987227153121687E-6</v>
      </c>
      <c r="I6085" s="5">
        <v>1.3680549724766223E-11</v>
      </c>
    </row>
    <row r="6086" spans="1:9" hidden="1" outlineLevel="1">
      <c r="A6086" s="7" t="s">
        <v>24527</v>
      </c>
      <c r="B6086" s="7" t="s">
        <v>24528</v>
      </c>
      <c r="C6086" s="7" t="s">
        <v>24367</v>
      </c>
      <c r="D6086" s="8"/>
      <c r="E6086" s="8"/>
      <c r="F6086" s="7" t="s">
        <v>3</v>
      </c>
      <c r="G6086" s="7" t="s">
        <v>3</v>
      </c>
      <c r="H6086" s="5">
        <v>0</v>
      </c>
      <c r="I6086" s="5">
        <v>0</v>
      </c>
    </row>
    <row r="6087" spans="1:9" hidden="1" outlineLevel="1">
      <c r="A6087" s="7" t="s">
        <v>24529</v>
      </c>
      <c r="B6087" s="7" t="s">
        <v>24530</v>
      </c>
      <c r="C6087" s="7" t="s">
        <v>24367</v>
      </c>
      <c r="D6087" s="8">
        <v>0</v>
      </c>
      <c r="E6087" s="8">
        <v>17820</v>
      </c>
      <c r="F6087" s="7" t="s">
        <v>3</v>
      </c>
      <c r="G6087" s="7" t="s">
        <v>3</v>
      </c>
      <c r="H6087" s="5">
        <v>0</v>
      </c>
      <c r="I6087" s="5">
        <v>0</v>
      </c>
    </row>
    <row r="6088" spans="1:9" hidden="1" outlineLevel="1">
      <c r="A6088" s="7" t="s">
        <v>24531</v>
      </c>
      <c r="B6088" s="7" t="s">
        <v>24532</v>
      </c>
      <c r="C6088" s="7" t="s">
        <v>24367</v>
      </c>
      <c r="D6088" s="8">
        <v>68000</v>
      </c>
      <c r="E6088" s="8">
        <v>250000</v>
      </c>
      <c r="F6088" s="7" t="s">
        <v>3</v>
      </c>
      <c r="G6088" s="7" t="s">
        <v>3</v>
      </c>
      <c r="H6088" s="5">
        <v>2.465428409673262E-7</v>
      </c>
      <c r="I6088" s="5">
        <v>6.0783372432240297E-14</v>
      </c>
    </row>
    <row r="6089" spans="1:9" hidden="1" outlineLevel="1">
      <c r="A6089" s="7" t="s">
        <v>24533</v>
      </c>
      <c r="B6089" s="7" t="s">
        <v>24534</v>
      </c>
      <c r="C6089" s="7" t="s">
        <v>24367</v>
      </c>
      <c r="D6089" s="8"/>
      <c r="E6089" s="8"/>
      <c r="F6089" s="7" t="s">
        <v>3</v>
      </c>
      <c r="G6089" s="7" t="s">
        <v>3</v>
      </c>
      <c r="H6089" s="5">
        <v>0</v>
      </c>
      <c r="I6089" s="5">
        <v>0</v>
      </c>
    </row>
    <row r="6090" spans="1:9" hidden="1" outlineLevel="1">
      <c r="A6090" s="7" t="s">
        <v>24535</v>
      </c>
      <c r="B6090" s="7" t="s">
        <v>24536</v>
      </c>
      <c r="C6090" s="7" t="s">
        <v>24367</v>
      </c>
      <c r="D6090" s="8">
        <v>13837000</v>
      </c>
      <c r="E6090" s="8">
        <v>6600000</v>
      </c>
      <c r="F6090" s="7" t="s">
        <v>3</v>
      </c>
      <c r="G6090" s="7" t="s">
        <v>3</v>
      </c>
      <c r="H6090" s="5">
        <v>5.0167842506836651E-5</v>
      </c>
      <c r="I6090" s="5">
        <v>2.5168124217907664E-9</v>
      </c>
    </row>
    <row r="6091" spans="1:9" hidden="1" outlineLevel="1">
      <c r="A6091" s="7" t="s">
        <v>24537</v>
      </c>
      <c r="B6091" s="7" t="s">
        <v>24538</v>
      </c>
      <c r="C6091" s="7" t="s">
        <v>24367</v>
      </c>
      <c r="D6091" s="8">
        <v>4041940</v>
      </c>
      <c r="E6091" s="8">
        <v>17918290</v>
      </c>
      <c r="F6091" s="7" t="s">
        <v>3</v>
      </c>
      <c r="G6091" s="7" t="s">
        <v>3</v>
      </c>
      <c r="H6091" s="5">
        <v>1.4654578979698153E-5</v>
      </c>
      <c r="I6091" s="5">
        <v>2.1475668507221096E-10</v>
      </c>
    </row>
    <row r="6092" spans="1:9" hidden="1" outlineLevel="1">
      <c r="A6092" s="7" t="s">
        <v>24539</v>
      </c>
      <c r="B6092" s="7" t="s">
        <v>24540</v>
      </c>
      <c r="C6092" s="7" t="s">
        <v>24367</v>
      </c>
      <c r="D6092" s="8"/>
      <c r="E6092" s="8"/>
      <c r="F6092" s="7" t="s">
        <v>3</v>
      </c>
      <c r="G6092" s="7" t="s">
        <v>3</v>
      </c>
      <c r="H6092" s="5">
        <v>0</v>
      </c>
      <c r="I6092" s="5">
        <v>0</v>
      </c>
    </row>
    <row r="6093" spans="1:9" hidden="1" outlineLevel="1">
      <c r="A6093" s="7" t="s">
        <v>24541</v>
      </c>
      <c r="B6093" s="7" t="s">
        <v>24542</v>
      </c>
      <c r="C6093" s="7" t="s">
        <v>24367</v>
      </c>
      <c r="D6093" s="8"/>
      <c r="E6093" s="8"/>
      <c r="F6093" s="7" t="s">
        <v>3</v>
      </c>
      <c r="G6093" s="7" t="s">
        <v>3</v>
      </c>
      <c r="H6093" s="5">
        <v>0</v>
      </c>
      <c r="I6093" s="5">
        <v>0</v>
      </c>
    </row>
    <row r="6094" spans="1:9" hidden="1" outlineLevel="1">
      <c r="A6094" s="7" t="s">
        <v>24543</v>
      </c>
      <c r="B6094" s="7" t="s">
        <v>24544</v>
      </c>
      <c r="C6094" s="7" t="s">
        <v>24367</v>
      </c>
      <c r="D6094" s="8">
        <v>21167810</v>
      </c>
      <c r="E6094" s="8">
        <v>44170990</v>
      </c>
      <c r="F6094" s="7" t="s">
        <v>3</v>
      </c>
      <c r="G6094" s="7" t="s">
        <v>3</v>
      </c>
      <c r="H6094" s="5">
        <v>7.6746647271420246E-5</v>
      </c>
      <c r="I6094" s="5">
        <v>5.890047867403797E-9</v>
      </c>
    </row>
    <row r="6095" spans="1:9" hidden="1" outlineLevel="1">
      <c r="A6095" s="7" t="s">
        <v>24545</v>
      </c>
      <c r="B6095" s="7" t="s">
        <v>24546</v>
      </c>
      <c r="C6095" s="7" t="s">
        <v>24367</v>
      </c>
      <c r="D6095" s="8">
        <v>13208000</v>
      </c>
      <c r="E6095" s="8">
        <v>33506000</v>
      </c>
      <c r="F6095" s="7" t="s">
        <v>3</v>
      </c>
      <c r="G6095" s="7" t="s">
        <v>3</v>
      </c>
      <c r="H6095" s="5">
        <v>4.7887321227888884E-5</v>
      </c>
      <c r="I6095" s="5">
        <v>2.2931955343830171E-9</v>
      </c>
    </row>
    <row r="6096" spans="1:9" hidden="1" outlineLevel="1">
      <c r="A6096" s="7" t="s">
        <v>24547</v>
      </c>
      <c r="B6096" s="7" t="s">
        <v>24548</v>
      </c>
      <c r="C6096" s="7" t="s">
        <v>24367</v>
      </c>
      <c r="D6096" s="8"/>
      <c r="E6096" s="8"/>
      <c r="F6096" s="7" t="s">
        <v>3</v>
      </c>
      <c r="G6096" s="7" t="s">
        <v>3</v>
      </c>
      <c r="H6096" s="5">
        <v>0</v>
      </c>
      <c r="I6096" s="5">
        <v>0</v>
      </c>
    </row>
    <row r="6097" spans="1:9" hidden="1" outlineLevel="1">
      <c r="A6097" s="7" t="s">
        <v>24549</v>
      </c>
      <c r="B6097" s="7" t="s">
        <v>24550</v>
      </c>
      <c r="C6097" s="7" t="s">
        <v>24367</v>
      </c>
      <c r="D6097" s="8"/>
      <c r="E6097" s="8"/>
      <c r="F6097" s="7" t="s">
        <v>3</v>
      </c>
      <c r="G6097" s="7" t="s">
        <v>3</v>
      </c>
      <c r="H6097" s="5">
        <v>0</v>
      </c>
      <c r="I6097" s="5">
        <v>0</v>
      </c>
    </row>
    <row r="6098" spans="1:9" hidden="1" outlineLevel="1">
      <c r="A6098" s="7" t="s">
        <v>24551</v>
      </c>
      <c r="B6098" s="7" t="s">
        <v>24552</v>
      </c>
      <c r="C6098" s="7" t="s">
        <v>24367</v>
      </c>
      <c r="D6098" s="8">
        <v>2553240</v>
      </c>
      <c r="E6098" s="8">
        <v>8442970</v>
      </c>
      <c r="F6098" s="7" t="s">
        <v>3</v>
      </c>
      <c r="G6098" s="7" t="s">
        <v>3</v>
      </c>
      <c r="H6098" s="5">
        <v>9.2571035775208224E-6</v>
      </c>
      <c r="I6098" s="5">
        <v>8.5693966644948813E-11</v>
      </c>
    </row>
    <row r="6099" spans="1:9" hidden="1" outlineLevel="1">
      <c r="A6099" s="7" t="s">
        <v>24553</v>
      </c>
      <c r="B6099" s="7" t="s">
        <v>24554</v>
      </c>
      <c r="C6099" s="7" t="s">
        <v>24367</v>
      </c>
      <c r="D6099" s="8">
        <v>66940</v>
      </c>
      <c r="E6099" s="8">
        <v>1216003080</v>
      </c>
      <c r="F6099" s="7" t="s">
        <v>3</v>
      </c>
      <c r="G6099" s="7" t="s">
        <v>3</v>
      </c>
      <c r="H6099" s="5">
        <v>2.4269967315224729E-7</v>
      </c>
      <c r="I6099" s="5">
        <v>5.8903131348207664E-14</v>
      </c>
    </row>
    <row r="6100" spans="1:9" hidden="1" outlineLevel="1">
      <c r="A6100" s="7" t="s">
        <v>24555</v>
      </c>
      <c r="B6100" s="7" t="s">
        <v>5974</v>
      </c>
      <c r="C6100" s="7" t="s">
        <v>24367</v>
      </c>
      <c r="D6100" s="8">
        <v>276458000</v>
      </c>
      <c r="E6100" s="8">
        <v>843415000</v>
      </c>
      <c r="F6100" s="7" t="s">
        <v>3</v>
      </c>
      <c r="G6100" s="7" t="s">
        <v>3</v>
      </c>
      <c r="H6100" s="5">
        <v>1.0023344224727214E-3</v>
      </c>
      <c r="I6100" s="5">
        <v>1.0046742944737239E-6</v>
      </c>
    </row>
    <row r="6101" spans="1:9" hidden="1" outlineLevel="1">
      <c r="A6101" s="7" t="s">
        <v>24556</v>
      </c>
      <c r="B6101" s="7" t="s">
        <v>2006</v>
      </c>
      <c r="C6101" s="7" t="s">
        <v>24367</v>
      </c>
      <c r="D6101" s="8">
        <v>20951000000</v>
      </c>
      <c r="E6101" s="8">
        <v>40751000000</v>
      </c>
      <c r="F6101" s="7" t="s">
        <v>3</v>
      </c>
      <c r="G6101" s="7" t="s">
        <v>3</v>
      </c>
      <c r="H6101" s="5">
        <v>7.596057442803604E-2</v>
      </c>
      <c r="I6101" s="5">
        <v>5.7700088674372029E-3</v>
      </c>
    </row>
    <row r="6102" spans="1:9" hidden="1" outlineLevel="1">
      <c r="A6102" s="7" t="s">
        <v>24557</v>
      </c>
      <c r="B6102" s="7" t="s">
        <v>24558</v>
      </c>
      <c r="C6102" s="7" t="s">
        <v>24367</v>
      </c>
      <c r="D6102" s="8">
        <v>13788000</v>
      </c>
      <c r="E6102" s="8">
        <v>37029000</v>
      </c>
      <c r="F6102" s="7" t="s">
        <v>3</v>
      </c>
      <c r="G6102" s="7" t="s">
        <v>3</v>
      </c>
      <c r="H6102" s="5">
        <v>4.9990186636139609E-5</v>
      </c>
      <c r="I6102" s="5">
        <v>2.4990187599160711E-9</v>
      </c>
    </row>
    <row r="6103" spans="1:9" hidden="1" outlineLevel="1">
      <c r="A6103" s="7" t="s">
        <v>24559</v>
      </c>
      <c r="B6103" s="7" t="s">
        <v>24560</v>
      </c>
      <c r="C6103" s="7" t="s">
        <v>24367</v>
      </c>
      <c r="D6103" s="8">
        <v>11751000</v>
      </c>
      <c r="E6103" s="8">
        <v>5303000</v>
      </c>
      <c r="F6103" s="7" t="s">
        <v>3</v>
      </c>
      <c r="G6103" s="7" t="s">
        <v>3</v>
      </c>
      <c r="H6103" s="5">
        <v>4.2604778297162498E-5</v>
      </c>
      <c r="I6103" s="5">
        <v>1.8151671337503685E-9</v>
      </c>
    </row>
    <row r="6104" spans="1:9" hidden="1" outlineLevel="1">
      <c r="A6104" s="7" t="s">
        <v>24561</v>
      </c>
      <c r="B6104" s="7" t="s">
        <v>24562</v>
      </c>
      <c r="C6104" s="7" t="s">
        <v>24367</v>
      </c>
      <c r="D6104" s="8"/>
      <c r="E6104" s="8"/>
      <c r="F6104" s="7" t="s">
        <v>3</v>
      </c>
      <c r="G6104" s="7" t="s">
        <v>3</v>
      </c>
      <c r="H6104" s="5">
        <v>0</v>
      </c>
      <c r="I6104" s="5">
        <v>0</v>
      </c>
    </row>
    <row r="6105" spans="1:9" hidden="1" outlineLevel="1">
      <c r="A6105" s="7" t="s">
        <v>24563</v>
      </c>
      <c r="B6105" s="7" t="s">
        <v>24564</v>
      </c>
      <c r="C6105" s="7" t="s">
        <v>24367</v>
      </c>
      <c r="D6105" s="8">
        <v>0</v>
      </c>
      <c r="E6105" s="8">
        <v>9664810</v>
      </c>
      <c r="F6105" s="7" t="s">
        <v>3</v>
      </c>
      <c r="G6105" s="7" t="s">
        <v>3</v>
      </c>
      <c r="H6105" s="5">
        <v>0</v>
      </c>
      <c r="I6105" s="5">
        <v>0</v>
      </c>
    </row>
    <row r="6106" spans="1:9" hidden="1" outlineLevel="1">
      <c r="A6106" s="7" t="s">
        <v>24565</v>
      </c>
      <c r="B6106" s="7" t="s">
        <v>24566</v>
      </c>
      <c r="C6106" s="7" t="s">
        <v>24367</v>
      </c>
      <c r="D6106" s="8">
        <v>17673510</v>
      </c>
      <c r="E6106" s="8">
        <v>65015750</v>
      </c>
      <c r="F6106" s="7" t="s">
        <v>3</v>
      </c>
      <c r="G6106" s="7" t="s">
        <v>3</v>
      </c>
      <c r="H6106" s="5">
        <v>6.4077608312712489E-5</v>
      </c>
      <c r="I6106" s="5">
        <v>4.105939887077401E-9</v>
      </c>
    </row>
    <row r="6107" spans="1:9" hidden="1" outlineLevel="1">
      <c r="A6107" s="7" t="s">
        <v>24567</v>
      </c>
      <c r="B6107" s="7" t="s">
        <v>24568</v>
      </c>
      <c r="C6107" s="7" t="s">
        <v>24367</v>
      </c>
      <c r="D6107" s="8">
        <v>889000</v>
      </c>
      <c r="E6107" s="8">
        <v>2611000</v>
      </c>
      <c r="F6107" s="7" t="s">
        <v>3</v>
      </c>
      <c r="G6107" s="7" t="s">
        <v>3</v>
      </c>
      <c r="H6107" s="5">
        <v>3.2231850826463672E-6</v>
      </c>
      <c r="I6107" s="5">
        <v>1.0388922076994069E-11</v>
      </c>
    </row>
    <row r="6108" spans="1:9" hidden="1" outlineLevel="1">
      <c r="A6108" s="7" t="s">
        <v>24569</v>
      </c>
      <c r="B6108" s="7" t="s">
        <v>24570</v>
      </c>
      <c r="C6108" s="7" t="s">
        <v>24367</v>
      </c>
      <c r="D6108" s="8">
        <v>141220</v>
      </c>
      <c r="E6108" s="8">
        <v>576450</v>
      </c>
      <c r="F6108" s="7" t="s">
        <v>3</v>
      </c>
      <c r="G6108" s="7" t="s">
        <v>3</v>
      </c>
      <c r="H6108" s="5">
        <v>5.1201147060890893E-7</v>
      </c>
      <c r="I6108" s="5">
        <v>2.6215574603509763E-13</v>
      </c>
    </row>
    <row r="6109" spans="1:9" hidden="1" outlineLevel="1">
      <c r="A6109" s="7" t="s">
        <v>24571</v>
      </c>
      <c r="B6109" s="7" t="s">
        <v>24572</v>
      </c>
      <c r="C6109" s="7" t="s">
        <v>24367</v>
      </c>
      <c r="D6109" s="8">
        <v>108740</v>
      </c>
      <c r="E6109" s="8">
        <v>1117590</v>
      </c>
      <c r="F6109" s="7" t="s">
        <v>3</v>
      </c>
      <c r="G6109" s="7" t="s">
        <v>3</v>
      </c>
      <c r="H6109" s="5">
        <v>3.9425100774686836E-7</v>
      </c>
      <c r="I6109" s="5">
        <v>1.5543385710942125E-13</v>
      </c>
    </row>
    <row r="6110" spans="1:9" hidden="1" outlineLevel="1">
      <c r="A6110" s="7" t="s">
        <v>24573</v>
      </c>
      <c r="B6110" s="7" t="s">
        <v>24574</v>
      </c>
      <c r="C6110" s="7" t="s">
        <v>24367</v>
      </c>
      <c r="D6110" s="8">
        <v>0</v>
      </c>
      <c r="E6110" s="8">
        <v>15392000</v>
      </c>
      <c r="F6110" s="7" t="s">
        <v>3</v>
      </c>
      <c r="G6110" s="7" t="s">
        <v>3</v>
      </c>
      <c r="H6110" s="5">
        <v>0</v>
      </c>
      <c r="I6110" s="5">
        <v>0</v>
      </c>
    </row>
    <row r="6111" spans="1:9" hidden="1" outlineLevel="1">
      <c r="A6111" s="7" t="s">
        <v>24575</v>
      </c>
      <c r="B6111" s="7" t="s">
        <v>24576</v>
      </c>
      <c r="C6111" s="7" t="s">
        <v>24367</v>
      </c>
      <c r="D6111" s="8">
        <v>83897000</v>
      </c>
      <c r="E6111" s="8">
        <v>291360000</v>
      </c>
      <c r="F6111" s="7" t="s">
        <v>3</v>
      </c>
      <c r="G6111" s="7" t="s">
        <v>3</v>
      </c>
      <c r="H6111" s="5">
        <v>3.0417948130346715E-4</v>
      </c>
      <c r="I6111" s="5">
        <v>9.2525156846046326E-8</v>
      </c>
    </row>
    <row r="6112" spans="1:9" hidden="1" outlineLevel="1">
      <c r="A6112" s="7" t="s">
        <v>24577</v>
      </c>
      <c r="B6112" s="7" t="s">
        <v>24578</v>
      </c>
      <c r="C6112" s="7" t="s">
        <v>24367</v>
      </c>
      <c r="D6112" s="8">
        <v>0</v>
      </c>
      <c r="E6112" s="8">
        <v>80</v>
      </c>
      <c r="F6112" s="7" t="s">
        <v>3</v>
      </c>
      <c r="G6112" s="7" t="s">
        <v>3</v>
      </c>
      <c r="H6112" s="5">
        <v>0</v>
      </c>
      <c r="I6112" s="5">
        <v>0</v>
      </c>
    </row>
    <row r="6113" spans="1:9" hidden="1" outlineLevel="1">
      <c r="A6113" s="7" t="s">
        <v>24579</v>
      </c>
      <c r="B6113" s="7" t="s">
        <v>24580</v>
      </c>
      <c r="C6113" s="7" t="s">
        <v>24367</v>
      </c>
      <c r="D6113" s="8">
        <v>4555000</v>
      </c>
      <c r="E6113" s="8">
        <v>25425000</v>
      </c>
      <c r="F6113" s="7" t="s">
        <v>3</v>
      </c>
      <c r="G6113" s="7" t="s">
        <v>3</v>
      </c>
      <c r="H6113" s="5">
        <v>1.651474471479663E-5</v>
      </c>
      <c r="I6113" s="5">
        <v>2.7273679299490321E-10</v>
      </c>
    </row>
    <row r="6114" spans="1:9" hidden="1" outlineLevel="1">
      <c r="A6114" s="7" t="s">
        <v>24581</v>
      </c>
      <c r="B6114" s="7" t="s">
        <v>24582</v>
      </c>
      <c r="C6114" s="7" t="s">
        <v>24367</v>
      </c>
      <c r="D6114" s="8">
        <v>38026000</v>
      </c>
      <c r="E6114" s="8">
        <v>78893000</v>
      </c>
      <c r="F6114" s="7" t="s">
        <v>3</v>
      </c>
      <c r="G6114" s="7" t="s">
        <v>3</v>
      </c>
      <c r="H6114" s="5">
        <v>1.3786820692093449E-4</v>
      </c>
      <c r="I6114" s="5">
        <v>1.9007642479593611E-8</v>
      </c>
    </row>
    <row r="6115" spans="1:9" hidden="1" outlineLevel="1">
      <c r="A6115" s="7" t="s">
        <v>24583</v>
      </c>
      <c r="B6115" s="7" t="s">
        <v>24584</v>
      </c>
      <c r="C6115" s="7" t="s">
        <v>24367</v>
      </c>
      <c r="D6115" s="8"/>
      <c r="E6115" s="8"/>
      <c r="F6115" s="7" t="s">
        <v>3</v>
      </c>
      <c r="G6115" s="7" t="s">
        <v>3</v>
      </c>
      <c r="H6115" s="5">
        <v>0</v>
      </c>
      <c r="I6115" s="5">
        <v>0</v>
      </c>
    </row>
    <row r="6116" spans="1:9" hidden="1" outlineLevel="1">
      <c r="A6116" s="7" t="s">
        <v>24585</v>
      </c>
      <c r="B6116" s="7" t="s">
        <v>24586</v>
      </c>
      <c r="C6116" s="7" t="s">
        <v>24367</v>
      </c>
      <c r="D6116" s="8">
        <v>0</v>
      </c>
      <c r="E6116" s="8">
        <v>50838000</v>
      </c>
      <c r="F6116" s="7" t="s">
        <v>3</v>
      </c>
      <c r="G6116" s="7" t="s">
        <v>3</v>
      </c>
      <c r="H6116" s="5">
        <v>0</v>
      </c>
      <c r="I6116" s="5">
        <v>0</v>
      </c>
    </row>
    <row r="6117" spans="1:9" hidden="1" outlineLevel="1">
      <c r="A6117" s="7" t="s">
        <v>24587</v>
      </c>
      <c r="B6117" s="7" t="s">
        <v>24588</v>
      </c>
      <c r="C6117" s="7" t="s">
        <v>24367</v>
      </c>
      <c r="D6117" s="8">
        <v>68300</v>
      </c>
      <c r="E6117" s="8">
        <v>290220</v>
      </c>
      <c r="F6117" s="7" t="s">
        <v>3</v>
      </c>
      <c r="G6117" s="7" t="s">
        <v>3</v>
      </c>
      <c r="H6117" s="5">
        <v>2.4763052997159382E-7</v>
      </c>
      <c r="I6117" s="5">
        <v>6.132087937401242E-14</v>
      </c>
    </row>
    <row r="6118" spans="1:9" hidden="1" outlineLevel="1">
      <c r="A6118" s="7" t="s">
        <v>24589</v>
      </c>
      <c r="B6118" s="7" t="s">
        <v>24590</v>
      </c>
      <c r="C6118" s="7" t="s">
        <v>24367</v>
      </c>
      <c r="D6118" s="8">
        <v>53844000</v>
      </c>
      <c r="E6118" s="8">
        <v>638443000</v>
      </c>
      <c r="F6118" s="7" t="s">
        <v>3</v>
      </c>
      <c r="G6118" s="7" t="s">
        <v>3</v>
      </c>
      <c r="H6118" s="5">
        <v>1.9521842248595165E-4</v>
      </c>
      <c r="I6118" s="5">
        <v>3.8110232477903509E-8</v>
      </c>
    </row>
    <row r="6119" spans="1:9" hidden="1" outlineLevel="1">
      <c r="A6119" s="7" t="s">
        <v>24591</v>
      </c>
      <c r="B6119" s="7" t="s">
        <v>24592</v>
      </c>
      <c r="C6119" s="7" t="s">
        <v>24367</v>
      </c>
      <c r="D6119" s="8"/>
      <c r="E6119" s="8"/>
      <c r="F6119" s="7" t="s">
        <v>3</v>
      </c>
      <c r="G6119" s="7" t="s">
        <v>3</v>
      </c>
      <c r="H6119" s="5">
        <v>0</v>
      </c>
      <c r="I6119" s="5">
        <v>0</v>
      </c>
    </row>
    <row r="6120" spans="1:9" hidden="1" outlineLevel="1">
      <c r="A6120" s="7" t="s">
        <v>24593</v>
      </c>
      <c r="B6120" s="7" t="s">
        <v>2538</v>
      </c>
      <c r="C6120" s="7" t="s">
        <v>24367</v>
      </c>
      <c r="D6120" s="8">
        <v>795542000</v>
      </c>
      <c r="E6120" s="8">
        <v>3018611000</v>
      </c>
      <c r="F6120" s="7" t="s">
        <v>3</v>
      </c>
      <c r="G6120" s="7" t="s">
        <v>3</v>
      </c>
      <c r="H6120" s="5">
        <v>2.8843409527768912E-3</v>
      </c>
      <c r="I6120" s="5">
        <v>8.3194227318659047E-6</v>
      </c>
    </row>
    <row r="6121" spans="1:9" hidden="1" outlineLevel="1">
      <c r="A6121" s="7" t="s">
        <v>24594</v>
      </c>
      <c r="B6121" s="7" t="s">
        <v>9292</v>
      </c>
      <c r="C6121" s="7" t="s">
        <v>24367</v>
      </c>
      <c r="D6121" s="8">
        <v>13851000000</v>
      </c>
      <c r="E6121" s="8">
        <v>55952000000</v>
      </c>
      <c r="F6121" s="7" t="s">
        <v>3</v>
      </c>
      <c r="G6121" s="7" t="s">
        <v>3</v>
      </c>
      <c r="H6121" s="5">
        <v>5.021860132703581E-2</v>
      </c>
      <c r="I6121" s="5">
        <v>2.5219079192437626E-3</v>
      </c>
    </row>
    <row r="6122" spans="1:9" hidden="1" outlineLevel="1">
      <c r="A6122" s="7" t="s">
        <v>24595</v>
      </c>
      <c r="B6122" s="7" t="s">
        <v>24596</v>
      </c>
      <c r="C6122" s="7" t="s">
        <v>24367</v>
      </c>
      <c r="D6122" s="8"/>
      <c r="E6122" s="8"/>
      <c r="F6122" s="7" t="s">
        <v>3</v>
      </c>
      <c r="G6122" s="7" t="s">
        <v>3</v>
      </c>
      <c r="H6122" s="5">
        <v>0</v>
      </c>
      <c r="I6122" s="5">
        <v>0</v>
      </c>
    </row>
    <row r="6123" spans="1:9" hidden="1" outlineLevel="1">
      <c r="A6123" s="7" t="s">
        <v>24597</v>
      </c>
      <c r="B6123" s="7" t="s">
        <v>24598</v>
      </c>
      <c r="C6123" s="7" t="s">
        <v>24367</v>
      </c>
      <c r="D6123" s="8">
        <v>140728000</v>
      </c>
      <c r="E6123" s="8">
        <v>546403000</v>
      </c>
      <c r="F6123" s="7" t="s">
        <v>3</v>
      </c>
      <c r="G6123" s="7" t="s">
        <v>3</v>
      </c>
      <c r="H6123" s="5">
        <v>5.1022766064191003E-4</v>
      </c>
      <c r="I6123" s="5">
        <v>2.6033226568411613E-7</v>
      </c>
    </row>
    <row r="6124" spans="1:9" hidden="1" outlineLevel="1">
      <c r="A6124" s="7" t="s">
        <v>24599</v>
      </c>
      <c r="B6124" s="7" t="s">
        <v>1214</v>
      </c>
      <c r="C6124" s="7" t="s">
        <v>24367</v>
      </c>
      <c r="D6124" s="8">
        <v>18365560</v>
      </c>
      <c r="E6124" s="8">
        <v>90115320</v>
      </c>
      <c r="F6124" s="7" t="s">
        <v>3</v>
      </c>
      <c r="G6124" s="7" t="s">
        <v>3</v>
      </c>
      <c r="H6124" s="5">
        <v>6.6586725564057162E-5</v>
      </c>
      <c r="I6124" s="5">
        <v>4.433792021343064E-9</v>
      </c>
    </row>
    <row r="6125" spans="1:9" hidden="1" outlineLevel="1">
      <c r="A6125" s="7" t="s">
        <v>24600</v>
      </c>
      <c r="B6125" s="7" t="s">
        <v>24601</v>
      </c>
      <c r="C6125" s="7" t="s">
        <v>24367</v>
      </c>
      <c r="D6125" s="8">
        <v>573450</v>
      </c>
      <c r="E6125" s="8">
        <v>229280</v>
      </c>
      <c r="F6125" s="7" t="s">
        <v>3</v>
      </c>
      <c r="G6125" s="7" t="s">
        <v>3</v>
      </c>
      <c r="H6125" s="5">
        <v>2.0791175316575469E-6</v>
      </c>
      <c r="I6125" s="5">
        <v>4.3227297104457708E-12</v>
      </c>
    </row>
    <row r="6126" spans="1:9" hidden="1" outlineLevel="1">
      <c r="A6126" s="7" t="s">
        <v>24602</v>
      </c>
      <c r="B6126" s="7" t="s">
        <v>24603</v>
      </c>
      <c r="C6126" s="7" t="s">
        <v>24367</v>
      </c>
      <c r="D6126" s="8">
        <v>28800</v>
      </c>
      <c r="E6126" s="8">
        <v>17349110</v>
      </c>
      <c r="F6126" s="7" t="s">
        <v>3</v>
      </c>
      <c r="G6126" s="7" t="s">
        <v>3</v>
      </c>
      <c r="H6126" s="5">
        <v>1.0441814440969109E-7</v>
      </c>
      <c r="I6126" s="5">
        <v>1.0903148881963103E-14</v>
      </c>
    </row>
    <row r="6127" spans="1:9" hidden="1" outlineLevel="1">
      <c r="A6127" s="7" t="s">
        <v>24604</v>
      </c>
      <c r="B6127" s="7" t="s">
        <v>24605</v>
      </c>
      <c r="C6127" s="7" t="s">
        <v>24367</v>
      </c>
      <c r="D6127" s="8"/>
      <c r="E6127" s="8"/>
      <c r="F6127" s="7" t="s">
        <v>3</v>
      </c>
      <c r="G6127" s="7" t="s">
        <v>3</v>
      </c>
      <c r="H6127" s="5">
        <v>0</v>
      </c>
      <c r="I6127" s="5">
        <v>0</v>
      </c>
    </row>
    <row r="6128" spans="1:9" hidden="1" outlineLevel="1">
      <c r="A6128" s="7" t="s">
        <v>24606</v>
      </c>
      <c r="B6128" s="7" t="s">
        <v>24607</v>
      </c>
      <c r="C6128" s="7" t="s">
        <v>24367</v>
      </c>
      <c r="D6128" s="8">
        <v>0</v>
      </c>
      <c r="E6128" s="8">
        <v>8587250</v>
      </c>
      <c r="F6128" s="7" t="s">
        <v>3</v>
      </c>
      <c r="G6128" s="7" t="s">
        <v>3</v>
      </c>
      <c r="H6128" s="5">
        <v>0</v>
      </c>
      <c r="I6128" s="5">
        <v>0</v>
      </c>
    </row>
    <row r="6129" spans="1:9" hidden="1" outlineLevel="1">
      <c r="A6129" s="7" t="s">
        <v>24608</v>
      </c>
      <c r="B6129" s="7" t="s">
        <v>24609</v>
      </c>
      <c r="C6129" s="7" t="s">
        <v>24367</v>
      </c>
      <c r="D6129" s="8">
        <v>671266000</v>
      </c>
      <c r="E6129" s="8">
        <v>3632393000</v>
      </c>
      <c r="F6129" s="7" t="s">
        <v>3</v>
      </c>
      <c r="G6129" s="7" t="s">
        <v>3</v>
      </c>
      <c r="H6129" s="5">
        <v>2.4337621571290172E-3</v>
      </c>
      <c r="I6129" s="5">
        <v>5.923198237473287E-6</v>
      </c>
    </row>
    <row r="6130" spans="1:9" hidden="1" outlineLevel="1">
      <c r="A6130" s="7" t="s">
        <v>24610</v>
      </c>
      <c r="B6130" s="7" t="s">
        <v>24611</v>
      </c>
      <c r="C6130" s="7" t="s">
        <v>24367</v>
      </c>
      <c r="D6130" s="8">
        <v>1244280</v>
      </c>
      <c r="E6130" s="8">
        <v>582650</v>
      </c>
      <c r="F6130" s="7" t="s">
        <v>3</v>
      </c>
      <c r="G6130" s="7" t="s">
        <v>3</v>
      </c>
      <c r="H6130" s="5">
        <v>4.511298914100362E-6</v>
      </c>
      <c r="I6130" s="5">
        <v>2.0351817892363105E-11</v>
      </c>
    </row>
    <row r="6131" spans="1:9" hidden="1" outlineLevel="1">
      <c r="A6131" s="7" t="s">
        <v>24612</v>
      </c>
      <c r="B6131" s="7" t="s">
        <v>24613</v>
      </c>
      <c r="C6131" s="7" t="s">
        <v>24367</v>
      </c>
      <c r="D6131" s="8"/>
      <c r="E6131" s="8"/>
      <c r="F6131" s="7" t="s">
        <v>3</v>
      </c>
      <c r="G6131" s="7" t="s">
        <v>3</v>
      </c>
      <c r="H6131" s="5">
        <v>0</v>
      </c>
      <c r="I6131" s="5">
        <v>0</v>
      </c>
    </row>
    <row r="6132" spans="1:9" hidden="1" outlineLevel="1">
      <c r="A6132" s="7" t="s">
        <v>24614</v>
      </c>
      <c r="B6132" s="7" t="s">
        <v>24615</v>
      </c>
      <c r="C6132" s="7" t="s">
        <v>24367</v>
      </c>
      <c r="D6132" s="8">
        <v>10311000</v>
      </c>
      <c r="E6132" s="8">
        <v>32421000</v>
      </c>
      <c r="F6132" s="7" t="s">
        <v>3</v>
      </c>
      <c r="G6132" s="7" t="s">
        <v>3</v>
      </c>
      <c r="H6132" s="5">
        <v>3.7383871076677942E-5</v>
      </c>
      <c r="I6132" s="5">
        <v>1.3975538166776777E-9</v>
      </c>
    </row>
    <row r="6133" spans="1:9" hidden="1" outlineLevel="1">
      <c r="A6133" s="7" t="s">
        <v>24616</v>
      </c>
      <c r="B6133" s="7" t="s">
        <v>24617</v>
      </c>
      <c r="C6133" s="7" t="s">
        <v>24367</v>
      </c>
      <c r="D6133" s="8">
        <v>3221500</v>
      </c>
      <c r="E6133" s="8">
        <v>13579210</v>
      </c>
      <c r="F6133" s="7" t="s">
        <v>3</v>
      </c>
      <c r="G6133" s="7" t="s">
        <v>3</v>
      </c>
      <c r="H6133" s="5">
        <v>1.1679967090827078E-5</v>
      </c>
      <c r="I6133" s="5">
        <v>1.3642163124280356E-10</v>
      </c>
    </row>
    <row r="6134" spans="1:9" hidden="1" outlineLevel="1">
      <c r="A6134" s="7" t="s">
        <v>24618</v>
      </c>
      <c r="B6134" s="7" t="s">
        <v>24619</v>
      </c>
      <c r="C6134" s="7" t="s">
        <v>24367</v>
      </c>
      <c r="D6134" s="8">
        <v>0</v>
      </c>
      <c r="E6134" s="8">
        <v>69000</v>
      </c>
      <c r="F6134" s="7" t="s">
        <v>3</v>
      </c>
      <c r="G6134" s="7" t="s">
        <v>3</v>
      </c>
      <c r="H6134" s="5">
        <v>0</v>
      </c>
      <c r="I6134" s="5">
        <v>0</v>
      </c>
    </row>
    <row r="6135" spans="1:9" hidden="1" outlineLevel="1">
      <c r="A6135" s="7" t="s">
        <v>24620</v>
      </c>
      <c r="B6135" s="7" t="s">
        <v>24621</v>
      </c>
      <c r="C6135" s="7" t="s">
        <v>24367</v>
      </c>
      <c r="D6135" s="8">
        <v>1230020000</v>
      </c>
      <c r="E6135" s="8">
        <v>4225690000</v>
      </c>
      <c r="F6135" s="7" t="s">
        <v>3</v>
      </c>
      <c r="G6135" s="7" t="s">
        <v>3</v>
      </c>
      <c r="H6135" s="5">
        <v>4.459597430097508E-3</v>
      </c>
      <c r="I6135" s="5">
        <v>1.9888009238532299E-5</v>
      </c>
    </row>
    <row r="6136" spans="1:9" hidden="1" outlineLevel="1">
      <c r="A6136" s="7" t="s">
        <v>24622</v>
      </c>
      <c r="B6136" s="7" t="s">
        <v>24623</v>
      </c>
      <c r="C6136" s="7" t="s">
        <v>24367</v>
      </c>
      <c r="D6136" s="8">
        <v>24076000</v>
      </c>
      <c r="E6136" s="8">
        <v>41631000</v>
      </c>
      <c r="F6136" s="7" t="s">
        <v>3</v>
      </c>
      <c r="G6136" s="7" t="s">
        <v>3</v>
      </c>
      <c r="H6136" s="5">
        <v>8.7290668222490375E-5</v>
      </c>
      <c r="I6136" s="5">
        <v>7.6196607587288912E-9</v>
      </c>
    </row>
    <row r="6137" spans="1:9" hidden="1" outlineLevel="1">
      <c r="A6137" s="7" t="s">
        <v>24624</v>
      </c>
      <c r="B6137" s="7" t="s">
        <v>24625</v>
      </c>
      <c r="C6137" s="7" t="s">
        <v>24367</v>
      </c>
      <c r="D6137" s="8"/>
      <c r="E6137" s="8"/>
      <c r="F6137" s="7" t="s">
        <v>3</v>
      </c>
      <c r="G6137" s="7" t="s">
        <v>3</v>
      </c>
      <c r="H6137" s="5">
        <v>0</v>
      </c>
      <c r="I6137" s="5">
        <v>0</v>
      </c>
    </row>
    <row r="6138" spans="1:9" hidden="1" outlineLevel="1">
      <c r="A6138" s="7" t="s">
        <v>24626</v>
      </c>
      <c r="B6138" s="7" t="s">
        <v>24627</v>
      </c>
      <c r="C6138" s="7" t="s">
        <v>24367</v>
      </c>
      <c r="D6138" s="8">
        <v>2439170</v>
      </c>
      <c r="E6138" s="8">
        <v>30570250</v>
      </c>
      <c r="F6138" s="7" t="s">
        <v>3</v>
      </c>
      <c r="G6138" s="7" t="s">
        <v>3</v>
      </c>
      <c r="H6138" s="5">
        <v>8.8435279617981323E-6</v>
      </c>
      <c r="I6138" s="5">
        <v>7.8207986811105425E-11</v>
      </c>
    </row>
    <row r="6139" spans="1:9" hidden="1" outlineLevel="1">
      <c r="A6139" s="7" t="s">
        <v>24628</v>
      </c>
      <c r="B6139" s="7" t="s">
        <v>24629</v>
      </c>
      <c r="C6139" s="7" t="s">
        <v>24367</v>
      </c>
      <c r="D6139" s="8">
        <v>0</v>
      </c>
      <c r="E6139" s="8">
        <v>190570</v>
      </c>
      <c r="F6139" s="7" t="s">
        <v>3</v>
      </c>
      <c r="G6139" s="7" t="s">
        <v>3</v>
      </c>
      <c r="H6139" s="5">
        <v>0</v>
      </c>
      <c r="I6139" s="5">
        <v>0</v>
      </c>
    </row>
    <row r="6140" spans="1:9" hidden="1" outlineLevel="1">
      <c r="A6140" s="7" t="s">
        <v>24630</v>
      </c>
      <c r="B6140" s="7" t="s">
        <v>24631</v>
      </c>
      <c r="C6140" s="7" t="s">
        <v>24367</v>
      </c>
      <c r="D6140" s="8"/>
      <c r="E6140" s="8"/>
      <c r="F6140" s="7" t="s">
        <v>3</v>
      </c>
      <c r="G6140" s="7" t="s">
        <v>3</v>
      </c>
      <c r="H6140" s="5">
        <v>0</v>
      </c>
      <c r="I6140" s="5">
        <v>0</v>
      </c>
    </row>
    <row r="6141" spans="1:9" hidden="1" outlineLevel="1">
      <c r="A6141" s="7" t="s">
        <v>24632</v>
      </c>
      <c r="B6141" s="7" t="s">
        <v>24633</v>
      </c>
      <c r="C6141" s="7" t="s">
        <v>24367</v>
      </c>
      <c r="D6141" s="8">
        <v>169950</v>
      </c>
      <c r="E6141" s="8">
        <v>1757530</v>
      </c>
      <c r="F6141" s="7" t="s">
        <v>3</v>
      </c>
      <c r="G6141" s="7" t="s">
        <v>3</v>
      </c>
      <c r="H6141" s="5">
        <v>6.1617582091760422E-7</v>
      </c>
      <c r="I6141" s="5">
        <v>3.7967264228348344E-13</v>
      </c>
    </row>
    <row r="6142" spans="1:9" hidden="1" outlineLevel="1">
      <c r="A6142" s="7" t="s">
        <v>24634</v>
      </c>
      <c r="B6142" s="7" t="s">
        <v>24635</v>
      </c>
      <c r="C6142" s="7" t="s">
        <v>24367</v>
      </c>
      <c r="D6142" s="8">
        <v>1270</v>
      </c>
      <c r="E6142" s="8">
        <v>87100</v>
      </c>
      <c r="F6142" s="7" t="s">
        <v>3</v>
      </c>
      <c r="G6142" s="7" t="s">
        <v>3</v>
      </c>
      <c r="H6142" s="5">
        <v>4.6045501180662394E-9</v>
      </c>
      <c r="I6142" s="5">
        <v>2.120188178978382E-17</v>
      </c>
    </row>
    <row r="6143" spans="1:9" hidden="1" outlineLevel="1">
      <c r="A6143" s="7" t="s">
        <v>24636</v>
      </c>
      <c r="B6143" s="7" t="s">
        <v>24637</v>
      </c>
      <c r="C6143" s="7" t="s">
        <v>24367</v>
      </c>
      <c r="D6143" s="8"/>
      <c r="E6143" s="8"/>
      <c r="F6143" s="7" t="s">
        <v>3</v>
      </c>
      <c r="G6143" s="7" t="s">
        <v>3</v>
      </c>
      <c r="H6143" s="5">
        <v>0</v>
      </c>
      <c r="I6143" s="5">
        <v>0</v>
      </c>
    </row>
    <row r="6144" spans="1:9" hidden="1" outlineLevel="1">
      <c r="A6144" s="7" t="s">
        <v>24638</v>
      </c>
      <c r="B6144" s="7" t="s">
        <v>24639</v>
      </c>
      <c r="C6144" s="7" t="s">
        <v>24367</v>
      </c>
      <c r="D6144" s="8">
        <v>26700</v>
      </c>
      <c r="E6144" s="8">
        <v>727360</v>
      </c>
      <c r="F6144" s="7" t="s">
        <v>3</v>
      </c>
      <c r="G6144" s="7" t="s">
        <v>3</v>
      </c>
      <c r="H6144" s="5">
        <v>9.6804321379817777E-8</v>
      </c>
      <c r="I6144" s="5">
        <v>9.3710766378070446E-15</v>
      </c>
    </row>
    <row r="6145" spans="1:9" hidden="1" outlineLevel="1">
      <c r="A6145" s="7" t="s">
        <v>24640</v>
      </c>
      <c r="B6145" s="7" t="s">
        <v>24641</v>
      </c>
      <c r="C6145" s="7" t="s">
        <v>24367</v>
      </c>
      <c r="D6145" s="8">
        <v>372000</v>
      </c>
      <c r="E6145" s="8">
        <v>58178000</v>
      </c>
      <c r="F6145" s="7" t="s">
        <v>3</v>
      </c>
      <c r="G6145" s="7" t="s">
        <v>3</v>
      </c>
      <c r="H6145" s="5">
        <v>1.3487343652918432E-6</v>
      </c>
      <c r="I6145" s="5">
        <v>1.8190843881191912E-12</v>
      </c>
    </row>
    <row r="6146" spans="1:9" hidden="1" outlineLevel="1">
      <c r="A6146" s="7" t="s">
        <v>24642</v>
      </c>
      <c r="B6146" s="7" t="s">
        <v>8533</v>
      </c>
      <c r="C6146" s="7" t="s">
        <v>24367</v>
      </c>
      <c r="D6146" s="8">
        <v>391469000</v>
      </c>
      <c r="E6146" s="8">
        <v>1669829000</v>
      </c>
      <c r="F6146" s="7" t="s">
        <v>3</v>
      </c>
      <c r="G6146" s="7" t="s">
        <v>3</v>
      </c>
      <c r="H6146" s="5">
        <v>1.4193217560387972E-3</v>
      </c>
      <c r="I6146" s="5">
        <v>2.0144742471650548E-6</v>
      </c>
    </row>
    <row r="6147" spans="1:9" hidden="1" outlineLevel="1">
      <c r="A6147" s="7" t="s">
        <v>24643</v>
      </c>
      <c r="B6147" s="7" t="s">
        <v>24644</v>
      </c>
      <c r="C6147" s="7" t="s">
        <v>24367</v>
      </c>
      <c r="D6147" s="8"/>
      <c r="E6147" s="8"/>
      <c r="F6147" s="7" t="s">
        <v>3</v>
      </c>
      <c r="G6147" s="7" t="s">
        <v>3</v>
      </c>
      <c r="H6147" s="5">
        <v>0</v>
      </c>
      <c r="I6147" s="5">
        <v>0</v>
      </c>
    </row>
    <row r="6148" spans="1:9" hidden="1" outlineLevel="1">
      <c r="A6148" s="7" t="s">
        <v>24645</v>
      </c>
      <c r="B6148" s="7" t="s">
        <v>1370</v>
      </c>
      <c r="C6148" s="7" t="s">
        <v>24367</v>
      </c>
      <c r="D6148" s="8">
        <v>4321000000</v>
      </c>
      <c r="E6148" s="8">
        <v>14926000000</v>
      </c>
      <c r="F6148" s="7" t="s">
        <v>3</v>
      </c>
      <c r="G6148" s="7" t="s">
        <v>3</v>
      </c>
      <c r="H6148" s="5">
        <v>1.5666347291467889E-2</v>
      </c>
      <c r="I6148" s="5">
        <v>2.4543443745688327E-4</v>
      </c>
    </row>
    <row r="6149" spans="1:9" hidden="1" outlineLevel="1">
      <c r="A6149" s="7" t="s">
        <v>24646</v>
      </c>
      <c r="B6149" s="7" t="s">
        <v>24647</v>
      </c>
      <c r="C6149" s="7" t="s">
        <v>24367</v>
      </c>
      <c r="D6149" s="8">
        <v>0</v>
      </c>
      <c r="E6149" s="8">
        <v>1054020</v>
      </c>
      <c r="F6149" s="7" t="s">
        <v>3</v>
      </c>
      <c r="G6149" s="7" t="s">
        <v>3</v>
      </c>
      <c r="H6149" s="5">
        <v>0</v>
      </c>
      <c r="I6149" s="5">
        <v>0</v>
      </c>
    </row>
    <row r="6150" spans="1:9" hidden="1" outlineLevel="1">
      <c r="A6150" s="7" t="s">
        <v>24648</v>
      </c>
      <c r="B6150" s="7" t="s">
        <v>24649</v>
      </c>
      <c r="C6150" s="7" t="s">
        <v>24367</v>
      </c>
      <c r="D6150" s="8">
        <v>856000</v>
      </c>
      <c r="E6150" s="8">
        <v>390000</v>
      </c>
      <c r="F6150" s="7" t="s">
        <v>3</v>
      </c>
      <c r="G6150" s="7" t="s">
        <v>3</v>
      </c>
      <c r="H6150" s="5">
        <v>3.1035392921769298E-6</v>
      </c>
      <c r="I6150" s="5">
        <v>9.6319561380860787E-12</v>
      </c>
    </row>
    <row r="6151" spans="1:9" hidden="1" outlineLevel="1">
      <c r="A6151" s="7" t="s">
        <v>24650</v>
      </c>
      <c r="B6151" s="7" t="s">
        <v>24651</v>
      </c>
      <c r="C6151" s="7" t="s">
        <v>24367</v>
      </c>
      <c r="D6151" s="8">
        <v>500000</v>
      </c>
      <c r="E6151" s="8">
        <v>893000</v>
      </c>
      <c r="F6151" s="7" t="s">
        <v>3</v>
      </c>
      <c r="G6151" s="7" t="s">
        <v>3</v>
      </c>
      <c r="H6151" s="5">
        <v>1.8128150071126926E-6</v>
      </c>
      <c r="I6151" s="5">
        <v>3.2862982500129918E-12</v>
      </c>
    </row>
    <row r="6152" spans="1:9" hidden="1" outlineLevel="1">
      <c r="A6152" s="7" t="s">
        <v>24652</v>
      </c>
      <c r="B6152" s="7" t="s">
        <v>24653</v>
      </c>
      <c r="C6152" s="7" t="s">
        <v>24367</v>
      </c>
      <c r="D6152" s="8">
        <v>81080</v>
      </c>
      <c r="E6152" s="8">
        <v>3001920</v>
      </c>
      <c r="F6152" s="7" t="s">
        <v>3</v>
      </c>
      <c r="G6152" s="7" t="s">
        <v>3</v>
      </c>
      <c r="H6152" s="5">
        <v>2.9396608155339421E-7</v>
      </c>
      <c r="I6152" s="5">
        <v>8.6416057103856816E-14</v>
      </c>
    </row>
    <row r="6153" spans="1:9" hidden="1" outlineLevel="1">
      <c r="A6153" s="7" t="s">
        <v>24654</v>
      </c>
      <c r="B6153" s="7" t="s">
        <v>24655</v>
      </c>
      <c r="C6153" s="7" t="s">
        <v>24367</v>
      </c>
      <c r="D6153" s="8">
        <v>44963600</v>
      </c>
      <c r="E6153" s="8">
        <v>93920960</v>
      </c>
      <c r="F6153" s="7" t="s">
        <v>3</v>
      </c>
      <c r="G6153" s="7" t="s">
        <v>3</v>
      </c>
      <c r="H6153" s="5">
        <v>1.6302137770762452E-4</v>
      </c>
      <c r="I6153" s="5">
        <v>2.6575969589691976E-8</v>
      </c>
    </row>
    <row r="6154" spans="1:9" hidden="1" outlineLevel="1">
      <c r="A6154" s="7" t="s">
        <v>24656</v>
      </c>
      <c r="B6154" s="7" t="s">
        <v>24657</v>
      </c>
      <c r="C6154" s="7" t="s">
        <v>24367</v>
      </c>
      <c r="D6154" s="8"/>
      <c r="E6154" s="8"/>
      <c r="F6154" s="7" t="s">
        <v>3</v>
      </c>
      <c r="G6154" s="7" t="s">
        <v>3</v>
      </c>
      <c r="H6154" s="5">
        <v>0</v>
      </c>
      <c r="I6154" s="5">
        <v>0</v>
      </c>
    </row>
    <row r="6155" spans="1:9" hidden="1" outlineLevel="1">
      <c r="A6155" s="7" t="s">
        <v>24658</v>
      </c>
      <c r="B6155" s="7" t="s">
        <v>24659</v>
      </c>
      <c r="C6155" s="7" t="s">
        <v>24367</v>
      </c>
      <c r="D6155" s="8">
        <v>0</v>
      </c>
      <c r="E6155" s="8">
        <v>2529950</v>
      </c>
      <c r="F6155" s="7" t="s">
        <v>3</v>
      </c>
      <c r="G6155" s="7" t="s">
        <v>3</v>
      </c>
      <c r="H6155" s="5">
        <v>0</v>
      </c>
      <c r="I6155" s="5">
        <v>0</v>
      </c>
    </row>
    <row r="6156" spans="1:9" hidden="1" outlineLevel="1">
      <c r="A6156" s="7" t="s">
        <v>24660</v>
      </c>
      <c r="B6156" s="7" t="s">
        <v>24661</v>
      </c>
      <c r="C6156" s="7" t="s">
        <v>24367</v>
      </c>
      <c r="D6156" s="8"/>
      <c r="E6156" s="8"/>
      <c r="F6156" s="7" t="s">
        <v>3</v>
      </c>
      <c r="G6156" s="7" t="s">
        <v>3</v>
      </c>
      <c r="H6156" s="5">
        <v>0</v>
      </c>
      <c r="I6156" s="5">
        <v>0</v>
      </c>
    </row>
    <row r="6157" spans="1:9" hidden="1" outlineLevel="1">
      <c r="A6157" s="7" t="s">
        <v>24662</v>
      </c>
      <c r="B6157" s="7" t="s">
        <v>24663</v>
      </c>
      <c r="C6157" s="7" t="s">
        <v>24367</v>
      </c>
      <c r="D6157" s="8">
        <v>0</v>
      </c>
      <c r="E6157" s="8">
        <v>69760</v>
      </c>
      <c r="F6157" s="7" t="s">
        <v>3</v>
      </c>
      <c r="G6157" s="7" t="s">
        <v>3</v>
      </c>
      <c r="H6157" s="5">
        <v>0</v>
      </c>
      <c r="I6157" s="5">
        <v>0</v>
      </c>
    </row>
    <row r="6158" spans="1:9" hidden="1" outlineLevel="1">
      <c r="A6158" s="7" t="s">
        <v>24664</v>
      </c>
      <c r="B6158" s="7" t="s">
        <v>24665</v>
      </c>
      <c r="C6158" s="7" t="s">
        <v>24367</v>
      </c>
      <c r="D6158" s="8">
        <v>150</v>
      </c>
      <c r="E6158" s="8">
        <v>1540900</v>
      </c>
      <c r="F6158" s="7" t="s">
        <v>3</v>
      </c>
      <c r="G6158" s="7" t="s">
        <v>3</v>
      </c>
      <c r="H6158" s="5">
        <v>5.4384450213380777E-10</v>
      </c>
      <c r="I6158" s="5">
        <v>2.9576684250116925E-19</v>
      </c>
    </row>
    <row r="6159" spans="1:9" hidden="1" outlineLevel="1">
      <c r="A6159" s="7" t="s">
        <v>24666</v>
      </c>
      <c r="B6159" s="7" t="s">
        <v>24667</v>
      </c>
      <c r="C6159" s="7" t="s">
        <v>24367</v>
      </c>
      <c r="D6159" s="8">
        <v>185160</v>
      </c>
      <c r="E6159" s="8">
        <v>4057150</v>
      </c>
      <c r="F6159" s="7" t="s">
        <v>3</v>
      </c>
      <c r="G6159" s="7" t="s">
        <v>3</v>
      </c>
      <c r="H6159" s="5">
        <v>6.7132165343397227E-7</v>
      </c>
      <c r="I6159" s="5">
        <v>4.5067276236932239E-13</v>
      </c>
    </row>
    <row r="6160" spans="1:9" hidden="1" outlineLevel="1">
      <c r="A6160" s="7" t="s">
        <v>24668</v>
      </c>
      <c r="B6160" s="7" t="s">
        <v>24669</v>
      </c>
      <c r="C6160" s="7" t="s">
        <v>24367</v>
      </c>
      <c r="D6160" s="8">
        <v>29450</v>
      </c>
      <c r="E6160" s="8">
        <v>268840</v>
      </c>
      <c r="F6160" s="7" t="s">
        <v>3</v>
      </c>
      <c r="G6160" s="7" t="s">
        <v>3</v>
      </c>
      <c r="H6160" s="5">
        <v>1.0677480391893759E-7</v>
      </c>
      <c r="I6160" s="5">
        <v>1.140085875192757E-14</v>
      </c>
    </row>
    <row r="6161" spans="1:9" hidden="1" outlineLevel="1">
      <c r="A6161" s="7" t="s">
        <v>24670</v>
      </c>
      <c r="B6161" s="7" t="s">
        <v>24671</v>
      </c>
      <c r="C6161" s="7" t="s">
        <v>24367</v>
      </c>
      <c r="D6161" s="8"/>
      <c r="E6161" s="8"/>
      <c r="F6161" s="7" t="s">
        <v>3</v>
      </c>
      <c r="G6161" s="7" t="s">
        <v>3</v>
      </c>
      <c r="H6161" s="5">
        <v>0</v>
      </c>
      <c r="I6161" s="5">
        <v>0</v>
      </c>
    </row>
    <row r="6162" spans="1:9" hidden="1" outlineLevel="1">
      <c r="A6162" s="7" t="s">
        <v>24672</v>
      </c>
      <c r="B6162" s="7" t="s">
        <v>24673</v>
      </c>
      <c r="C6162" s="7" t="s">
        <v>24367</v>
      </c>
      <c r="D6162" s="8"/>
      <c r="E6162" s="8"/>
      <c r="F6162" s="7" t="s">
        <v>3</v>
      </c>
      <c r="G6162" s="7" t="s">
        <v>3</v>
      </c>
      <c r="H6162" s="5">
        <v>0</v>
      </c>
      <c r="I6162" s="5">
        <v>0</v>
      </c>
    </row>
    <row r="6163" spans="1:9" hidden="1" outlineLevel="1">
      <c r="A6163" s="7" t="s">
        <v>24674</v>
      </c>
      <c r="B6163" s="7" t="s">
        <v>24675</v>
      </c>
      <c r="C6163" s="7" t="s">
        <v>24367</v>
      </c>
      <c r="D6163" s="8">
        <v>31000</v>
      </c>
      <c r="E6163" s="8">
        <v>984000</v>
      </c>
      <c r="F6163" s="7" t="s">
        <v>3</v>
      </c>
      <c r="G6163" s="7" t="s">
        <v>3</v>
      </c>
      <c r="H6163" s="5">
        <v>1.1239453044098694E-7</v>
      </c>
      <c r="I6163" s="5">
        <v>1.2632530473049939E-14</v>
      </c>
    </row>
    <row r="6164" spans="1:9" hidden="1" outlineLevel="1">
      <c r="A6164" s="7" t="s">
        <v>24676</v>
      </c>
      <c r="B6164" s="7" t="s">
        <v>5687</v>
      </c>
      <c r="C6164" s="7" t="s">
        <v>24367</v>
      </c>
      <c r="D6164" s="8">
        <v>14293370</v>
      </c>
      <c r="E6164" s="8">
        <v>76058100</v>
      </c>
      <c r="F6164" s="7" t="s">
        <v>3</v>
      </c>
      <c r="G6164" s="7" t="s">
        <v>3</v>
      </c>
      <c r="H6164" s="5">
        <v>5.1822471276428695E-5</v>
      </c>
      <c r="I6164" s="5">
        <v>2.6855685291962771E-9</v>
      </c>
    </row>
    <row r="6165" spans="1:9" hidden="1" outlineLevel="1">
      <c r="A6165" s="7" t="s">
        <v>24677</v>
      </c>
      <c r="B6165" s="7" t="s">
        <v>24678</v>
      </c>
      <c r="C6165" s="7" t="s">
        <v>24367</v>
      </c>
      <c r="D6165" s="8">
        <v>3430</v>
      </c>
      <c r="E6165" s="8">
        <v>369270</v>
      </c>
      <c r="F6165" s="7" t="s">
        <v>3</v>
      </c>
      <c r="G6165" s="7" t="s">
        <v>3</v>
      </c>
      <c r="H6165" s="5">
        <v>1.2435910948793071E-8</v>
      </c>
      <c r="I6165" s="5">
        <v>1.5465188112631138E-16</v>
      </c>
    </row>
    <row r="6166" spans="1:9" hidden="1" outlineLevel="1">
      <c r="A6166" s="7" t="s">
        <v>24679</v>
      </c>
      <c r="B6166" s="7" t="s">
        <v>24680</v>
      </c>
      <c r="C6166" s="7" t="s">
        <v>24367</v>
      </c>
      <c r="D6166" s="8">
        <v>27470</v>
      </c>
      <c r="E6166" s="8">
        <v>254600</v>
      </c>
      <c r="F6166" s="7" t="s">
        <v>3</v>
      </c>
      <c r="G6166" s="7" t="s">
        <v>3</v>
      </c>
      <c r="H6166" s="5">
        <v>9.9596056490771332E-8</v>
      </c>
      <c r="I6166" s="5">
        <v>9.9193744685129144E-15</v>
      </c>
    </row>
    <row r="6167" spans="1:9" hidden="1" outlineLevel="1">
      <c r="A6167" s="7" t="s">
        <v>24681</v>
      </c>
      <c r="B6167" s="7" t="s">
        <v>24682</v>
      </c>
      <c r="C6167" s="7" t="s">
        <v>24367</v>
      </c>
      <c r="D6167" s="8">
        <v>569428000</v>
      </c>
      <c r="E6167" s="8">
        <v>1214302000</v>
      </c>
      <c r="F6167" s="7" t="s">
        <v>3</v>
      </c>
      <c r="G6167" s="7" t="s">
        <v>3</v>
      </c>
      <c r="H6167" s="5">
        <v>2.0645352477403327E-3</v>
      </c>
      <c r="I6167" s="5">
        <v>4.2623057891622369E-6</v>
      </c>
    </row>
    <row r="6168" spans="1:9" hidden="1" outlineLevel="1">
      <c r="A6168" s="7" t="s">
        <v>24683</v>
      </c>
      <c r="B6168" s="7" t="s">
        <v>24684</v>
      </c>
      <c r="C6168" s="7" t="s">
        <v>24367</v>
      </c>
      <c r="D6168" s="8">
        <v>156320</v>
      </c>
      <c r="E6168" s="8">
        <v>2731240</v>
      </c>
      <c r="F6168" s="7" t="s">
        <v>3</v>
      </c>
      <c r="G6168" s="7" t="s">
        <v>3</v>
      </c>
      <c r="H6168" s="5">
        <v>5.667584838237122E-7</v>
      </c>
      <c r="I6168" s="5">
        <v>3.2121517898615304E-13</v>
      </c>
    </row>
    <row r="6169" spans="1:9" hidden="1" outlineLevel="1">
      <c r="A6169" s="7" t="s">
        <v>24685</v>
      </c>
      <c r="B6169" s="7" t="s">
        <v>24686</v>
      </c>
      <c r="C6169" s="7" t="s">
        <v>24367</v>
      </c>
      <c r="D6169" s="8"/>
      <c r="E6169" s="8"/>
      <c r="F6169" s="7" t="s">
        <v>3</v>
      </c>
      <c r="G6169" s="7" t="s">
        <v>3</v>
      </c>
      <c r="H6169" s="5">
        <v>0</v>
      </c>
      <c r="I6169" s="5">
        <v>0</v>
      </c>
    </row>
    <row r="6170" spans="1:9" hidden="1" outlineLevel="1">
      <c r="A6170" s="7" t="s">
        <v>24687</v>
      </c>
      <c r="B6170" s="7" t="s">
        <v>24688</v>
      </c>
      <c r="C6170" s="7" t="s">
        <v>24367</v>
      </c>
      <c r="D6170" s="8">
        <v>74530</v>
      </c>
      <c r="E6170" s="8">
        <v>115710</v>
      </c>
      <c r="F6170" s="7" t="s">
        <v>3</v>
      </c>
      <c r="G6170" s="7" t="s">
        <v>3</v>
      </c>
      <c r="H6170" s="5">
        <v>2.7021820496021793E-7</v>
      </c>
      <c r="I6170" s="5">
        <v>7.3017878291922349E-14</v>
      </c>
    </row>
    <row r="6171" spans="1:9" hidden="1" outlineLevel="1">
      <c r="A6171" s="7" t="s">
        <v>24689</v>
      </c>
      <c r="B6171" s="7" t="s">
        <v>24690</v>
      </c>
      <c r="C6171" s="7" t="s">
        <v>24367</v>
      </c>
      <c r="D6171" s="8">
        <v>397200</v>
      </c>
      <c r="E6171" s="8">
        <v>2232150</v>
      </c>
      <c r="F6171" s="7" t="s">
        <v>3</v>
      </c>
      <c r="G6171" s="7" t="s">
        <v>3</v>
      </c>
      <c r="H6171" s="5">
        <v>1.440100241650323E-6</v>
      </c>
      <c r="I6171" s="5">
        <v>2.0738887060013188E-12</v>
      </c>
    </row>
    <row r="6172" spans="1:9" hidden="1" outlineLevel="1">
      <c r="A6172" s="7" t="s">
        <v>24691</v>
      </c>
      <c r="B6172" s="7" t="s">
        <v>24692</v>
      </c>
      <c r="C6172" s="7" t="s">
        <v>24367</v>
      </c>
      <c r="D6172" s="8">
        <v>3564040</v>
      </c>
      <c r="E6172" s="8">
        <v>23489220</v>
      </c>
      <c r="F6172" s="7" t="s">
        <v>3</v>
      </c>
      <c r="G6172" s="7" t="s">
        <v>3</v>
      </c>
      <c r="H6172" s="5">
        <v>1.2921890395899842E-5</v>
      </c>
      <c r="I6172" s="5">
        <v>1.6697525140364858E-10</v>
      </c>
    </row>
    <row r="6173" spans="1:9" hidden="1" outlineLevel="1">
      <c r="A6173" s="7" t="s">
        <v>24693</v>
      </c>
      <c r="B6173" s="7" t="s">
        <v>24694</v>
      </c>
      <c r="C6173" s="7" t="s">
        <v>24367</v>
      </c>
      <c r="D6173" s="8">
        <v>0</v>
      </c>
      <c r="E6173" s="8">
        <v>270</v>
      </c>
      <c r="F6173" s="7" t="s">
        <v>3</v>
      </c>
      <c r="G6173" s="7" t="s">
        <v>3</v>
      </c>
      <c r="H6173" s="5">
        <v>0</v>
      </c>
      <c r="I6173" s="5">
        <v>0</v>
      </c>
    </row>
    <row r="6174" spans="1:9" hidden="1" outlineLevel="1">
      <c r="A6174" s="7" t="s">
        <v>24695</v>
      </c>
      <c r="B6174" s="7" t="s">
        <v>24696</v>
      </c>
      <c r="C6174" s="7" t="s">
        <v>24367</v>
      </c>
      <c r="D6174" s="8"/>
      <c r="E6174" s="8"/>
      <c r="F6174" s="7" t="s">
        <v>3</v>
      </c>
      <c r="G6174" s="7" t="s">
        <v>3</v>
      </c>
      <c r="H6174" s="5">
        <v>0</v>
      </c>
      <c r="I6174" s="5">
        <v>0</v>
      </c>
    </row>
    <row r="6175" spans="1:9" hidden="1" outlineLevel="1">
      <c r="A6175" s="7" t="s">
        <v>24697</v>
      </c>
      <c r="B6175" s="7" t="s">
        <v>24698</v>
      </c>
      <c r="C6175" s="7" t="s">
        <v>24367</v>
      </c>
      <c r="D6175" s="8"/>
      <c r="E6175" s="8"/>
      <c r="F6175" s="7" t="s">
        <v>3</v>
      </c>
      <c r="G6175" s="7" t="s">
        <v>3</v>
      </c>
      <c r="H6175" s="5">
        <v>0</v>
      </c>
      <c r="I6175" s="5">
        <v>0</v>
      </c>
    </row>
    <row r="6176" spans="1:9" hidden="1" outlineLevel="1">
      <c r="A6176" s="7" t="s">
        <v>24699</v>
      </c>
      <c r="B6176" s="7" t="s">
        <v>24700</v>
      </c>
      <c r="C6176" s="7" t="s">
        <v>24367</v>
      </c>
      <c r="D6176" s="8">
        <v>1586000</v>
      </c>
      <c r="E6176" s="8">
        <v>125112000</v>
      </c>
      <c r="F6176" s="7" t="s">
        <v>3</v>
      </c>
      <c r="G6176" s="7" t="s">
        <v>3</v>
      </c>
      <c r="H6176" s="5">
        <v>5.7502492025614609E-6</v>
      </c>
      <c r="I6176" s="5">
        <v>3.3065365891558718E-11</v>
      </c>
    </row>
    <row r="6177" spans="1:9" hidden="1" outlineLevel="1">
      <c r="A6177" s="7" t="s">
        <v>24701</v>
      </c>
      <c r="B6177" s="7" t="s">
        <v>24702</v>
      </c>
      <c r="C6177" s="7" t="s">
        <v>24367</v>
      </c>
      <c r="D6177" s="8">
        <v>15849480</v>
      </c>
      <c r="E6177" s="8">
        <v>124971140</v>
      </c>
      <c r="F6177" s="7" t="s">
        <v>3</v>
      </c>
      <c r="G6177" s="7" t="s">
        <v>3</v>
      </c>
      <c r="H6177" s="5">
        <v>5.7464350397864956E-5</v>
      </c>
      <c r="I6177" s="5">
        <v>3.3021515666486025E-9</v>
      </c>
    </row>
    <row r="6178" spans="1:9" hidden="1" outlineLevel="1">
      <c r="A6178" s="7" t="s">
        <v>24703</v>
      </c>
      <c r="B6178" s="7" t="s">
        <v>24704</v>
      </c>
      <c r="C6178" s="7" t="s">
        <v>24367</v>
      </c>
      <c r="D6178" s="8">
        <v>785000</v>
      </c>
      <c r="E6178" s="8">
        <v>4757000</v>
      </c>
      <c r="F6178" s="7" t="s">
        <v>3</v>
      </c>
      <c r="G6178" s="7" t="s">
        <v>3</v>
      </c>
      <c r="H6178" s="5">
        <v>2.8461195611669272E-6</v>
      </c>
      <c r="I6178" s="5">
        <v>8.1003965564570229E-12</v>
      </c>
    </row>
    <row r="6179" spans="1:9" hidden="1" outlineLevel="1">
      <c r="A6179" s="7" t="s">
        <v>24705</v>
      </c>
      <c r="B6179" s="7" t="s">
        <v>24706</v>
      </c>
      <c r="C6179" s="7" t="s">
        <v>24367</v>
      </c>
      <c r="D6179" s="8"/>
      <c r="E6179" s="8"/>
      <c r="F6179" s="7" t="s">
        <v>3</v>
      </c>
      <c r="G6179" s="7" t="s">
        <v>3</v>
      </c>
      <c r="H6179" s="5">
        <v>0</v>
      </c>
      <c r="I6179" s="5">
        <v>0</v>
      </c>
    </row>
    <row r="6180" spans="1:9" hidden="1" outlineLevel="1">
      <c r="A6180" s="7" t="s">
        <v>24707</v>
      </c>
      <c r="B6180" s="7" t="s">
        <v>9961</v>
      </c>
      <c r="C6180" s="7" t="s">
        <v>24367</v>
      </c>
      <c r="D6180" s="8">
        <v>124160</v>
      </c>
      <c r="E6180" s="8">
        <v>1333510</v>
      </c>
      <c r="F6180" s="7" t="s">
        <v>3</v>
      </c>
      <c r="G6180" s="7" t="s">
        <v>3</v>
      </c>
      <c r="H6180" s="5">
        <v>4.501582225662238E-7</v>
      </c>
      <c r="I6180" s="5">
        <v>2.026424253439819E-13</v>
      </c>
    </row>
    <row r="6181" spans="1:9" hidden="1" outlineLevel="1">
      <c r="A6181" s="7" t="s">
        <v>24708</v>
      </c>
      <c r="B6181" s="7" t="s">
        <v>24709</v>
      </c>
      <c r="C6181" s="7" t="s">
        <v>24367</v>
      </c>
      <c r="D6181" s="8"/>
      <c r="E6181" s="8"/>
      <c r="F6181" s="7" t="s">
        <v>3</v>
      </c>
      <c r="G6181" s="7" t="s">
        <v>3</v>
      </c>
      <c r="H6181" s="5">
        <v>0</v>
      </c>
      <c r="I6181" s="5">
        <v>0</v>
      </c>
    </row>
    <row r="6182" spans="1:9" hidden="1" outlineLevel="1">
      <c r="A6182" s="7" t="s">
        <v>24710</v>
      </c>
      <c r="B6182" s="7" t="s">
        <v>24711</v>
      </c>
      <c r="C6182" s="7" t="s">
        <v>24367</v>
      </c>
      <c r="D6182" s="8">
        <v>0</v>
      </c>
      <c r="E6182" s="8">
        <v>1603950</v>
      </c>
      <c r="F6182" s="7" t="s">
        <v>3</v>
      </c>
      <c r="G6182" s="7" t="s">
        <v>3</v>
      </c>
      <c r="H6182" s="5">
        <v>0</v>
      </c>
      <c r="I6182" s="5">
        <v>0</v>
      </c>
    </row>
    <row r="6183" spans="1:9" hidden="1" outlineLevel="1">
      <c r="A6183" s="7" t="s">
        <v>24712</v>
      </c>
      <c r="B6183" s="7" t="s">
        <v>6553</v>
      </c>
      <c r="C6183" s="7" t="s">
        <v>24367</v>
      </c>
      <c r="D6183" s="8">
        <v>4450830</v>
      </c>
      <c r="E6183" s="8">
        <v>21323640</v>
      </c>
      <c r="F6183" s="7" t="s">
        <v>3</v>
      </c>
      <c r="G6183" s="7" t="s">
        <v>3</v>
      </c>
      <c r="H6183" s="5">
        <v>1.6137062836214772E-5</v>
      </c>
      <c r="I6183" s="5">
        <v>2.6040479697994397E-10</v>
      </c>
    </row>
    <row r="6184" spans="1:9" hidden="1" outlineLevel="1">
      <c r="A6184" s="7" t="s">
        <v>24713</v>
      </c>
      <c r="B6184" s="7" t="s">
        <v>24714</v>
      </c>
      <c r="C6184" s="7" t="s">
        <v>24367</v>
      </c>
      <c r="D6184" s="8"/>
      <c r="E6184" s="8"/>
      <c r="F6184" s="7" t="s">
        <v>3</v>
      </c>
      <c r="G6184" s="7" t="s">
        <v>3</v>
      </c>
      <c r="H6184" s="5">
        <v>0</v>
      </c>
      <c r="I6184" s="5">
        <v>0</v>
      </c>
    </row>
    <row r="6185" spans="1:9" hidden="1" outlineLevel="1">
      <c r="A6185" s="7" t="s">
        <v>24715</v>
      </c>
      <c r="B6185" s="7" t="s">
        <v>24716</v>
      </c>
      <c r="C6185" s="7" t="s">
        <v>24367</v>
      </c>
      <c r="D6185" s="8"/>
      <c r="E6185" s="8"/>
      <c r="F6185" s="7" t="s">
        <v>3</v>
      </c>
      <c r="G6185" s="7" t="s">
        <v>3</v>
      </c>
      <c r="H6185" s="5">
        <v>0</v>
      </c>
      <c r="I6185" s="5">
        <v>0</v>
      </c>
    </row>
    <row r="6186" spans="1:9" hidden="1" outlineLevel="1">
      <c r="A6186" s="7" t="s">
        <v>24717</v>
      </c>
      <c r="B6186" s="7" t="s">
        <v>24718</v>
      </c>
      <c r="C6186" s="7" t="s">
        <v>24367</v>
      </c>
      <c r="D6186" s="8">
        <v>0</v>
      </c>
      <c r="E6186" s="8">
        <v>11695040</v>
      </c>
      <c r="F6186" s="7" t="s">
        <v>3</v>
      </c>
      <c r="G6186" s="7" t="s">
        <v>3</v>
      </c>
      <c r="H6186" s="5">
        <v>0</v>
      </c>
      <c r="I6186" s="5">
        <v>0</v>
      </c>
    </row>
    <row r="6187" spans="1:9" hidden="1" outlineLevel="1">
      <c r="A6187" s="7" t="s">
        <v>24719</v>
      </c>
      <c r="B6187" s="7" t="s">
        <v>24720</v>
      </c>
      <c r="C6187" s="7" t="s">
        <v>24367</v>
      </c>
      <c r="D6187" s="8">
        <v>3076000</v>
      </c>
      <c r="E6187" s="8">
        <v>12428000</v>
      </c>
      <c r="F6187" s="7" t="s">
        <v>3</v>
      </c>
      <c r="G6187" s="7" t="s">
        <v>3</v>
      </c>
      <c r="H6187" s="5">
        <v>1.1152437923757284E-5</v>
      </c>
      <c r="I6187" s="5">
        <v>1.2437687164325969E-10</v>
      </c>
    </row>
    <row r="6188" spans="1:9" hidden="1" outlineLevel="1">
      <c r="A6188" s="7" t="s">
        <v>24721</v>
      </c>
      <c r="B6188" s="7" t="s">
        <v>24722</v>
      </c>
      <c r="C6188" s="7" t="s">
        <v>24367</v>
      </c>
      <c r="D6188" s="8">
        <v>203108.95607529901</v>
      </c>
      <c r="E6188" s="8">
        <v>3439541.7379729999</v>
      </c>
      <c r="F6188" s="7" t="s">
        <v>3</v>
      </c>
      <c r="G6188" s="7" t="s">
        <v>3</v>
      </c>
      <c r="H6188" s="5">
        <v>7.363979273045895E-7</v>
      </c>
      <c r="I6188" s="5">
        <v>5.4228190733849545E-13</v>
      </c>
    </row>
    <row r="6189" spans="1:9" hidden="1" outlineLevel="1">
      <c r="A6189" s="7" t="s">
        <v>24723</v>
      </c>
      <c r="B6189" s="7" t="s">
        <v>24724</v>
      </c>
      <c r="C6189" s="7" t="s">
        <v>24367</v>
      </c>
      <c r="D6189" s="8">
        <v>695320</v>
      </c>
      <c r="E6189" s="8">
        <v>1203710</v>
      </c>
      <c r="F6189" s="7" t="s">
        <v>3</v>
      </c>
      <c r="G6189" s="7" t="s">
        <v>3</v>
      </c>
      <c r="H6189" s="5">
        <v>2.5209730614911949E-6</v>
      </c>
      <c r="I6189" s="5">
        <v>6.3553051767642877E-12</v>
      </c>
    </row>
    <row r="6190" spans="1:9" hidden="1" outlineLevel="1">
      <c r="A6190" s="7" t="s">
        <v>24725</v>
      </c>
      <c r="B6190" s="7" t="s">
        <v>12064</v>
      </c>
      <c r="C6190" s="7" t="s">
        <v>24367</v>
      </c>
      <c r="D6190" s="8">
        <v>54354080</v>
      </c>
      <c r="E6190" s="8">
        <v>111911750</v>
      </c>
      <c r="F6190" s="7" t="s">
        <v>3</v>
      </c>
      <c r="G6190" s="7" t="s">
        <v>3</v>
      </c>
      <c r="H6190" s="5">
        <v>1.9706778384360771E-4</v>
      </c>
      <c r="I6190" s="5">
        <v>3.8835711429030891E-8</v>
      </c>
    </row>
    <row r="6191" spans="1:9" hidden="1" outlineLevel="1">
      <c r="A6191" s="7" t="s">
        <v>24726</v>
      </c>
      <c r="B6191" s="7" t="s">
        <v>24727</v>
      </c>
      <c r="C6191" s="7" t="s">
        <v>24367</v>
      </c>
      <c r="D6191" s="8">
        <v>149000</v>
      </c>
      <c r="E6191" s="8">
        <v>17557000</v>
      </c>
      <c r="F6191" s="7" t="s">
        <v>3</v>
      </c>
      <c r="G6191" s="7" t="s">
        <v>3</v>
      </c>
      <c r="H6191" s="5">
        <v>5.402188721195824E-7</v>
      </c>
      <c r="I6191" s="5">
        <v>2.9183642979415375E-13</v>
      </c>
    </row>
    <row r="6192" spans="1:9" hidden="1" outlineLevel="1">
      <c r="A6192" s="7" t="s">
        <v>24728</v>
      </c>
      <c r="B6192" s="7" t="s">
        <v>24729</v>
      </c>
      <c r="C6192" s="7" t="s">
        <v>24367</v>
      </c>
      <c r="D6192" s="8">
        <v>4285620</v>
      </c>
      <c r="E6192" s="8">
        <v>3487080</v>
      </c>
      <c r="F6192" s="7" t="s">
        <v>3</v>
      </c>
      <c r="G6192" s="7" t="s">
        <v>3</v>
      </c>
      <c r="H6192" s="5">
        <v>1.5538072501564596E-5</v>
      </c>
      <c r="I6192" s="5">
        <v>2.4143169706387789E-10</v>
      </c>
    </row>
    <row r="6193" spans="1:9" hidden="1" outlineLevel="1">
      <c r="A6193" s="7" t="s">
        <v>24730</v>
      </c>
      <c r="B6193" s="7" t="s">
        <v>24731</v>
      </c>
      <c r="C6193" s="7" t="s">
        <v>24367</v>
      </c>
      <c r="D6193" s="8">
        <v>372180</v>
      </c>
      <c r="E6193" s="8">
        <v>17393750</v>
      </c>
      <c r="F6193" s="7" t="s">
        <v>3</v>
      </c>
      <c r="G6193" s="7" t="s">
        <v>3</v>
      </c>
      <c r="H6193" s="5">
        <v>1.3493869786944039E-6</v>
      </c>
      <c r="I6193" s="5">
        <v>1.8208452182700116E-12</v>
      </c>
    </row>
    <row r="6194" spans="1:9" hidden="1" outlineLevel="1">
      <c r="A6194" s="7" t="s">
        <v>24732</v>
      </c>
      <c r="B6194" s="7" t="s">
        <v>24733</v>
      </c>
      <c r="C6194" s="7" t="s">
        <v>24367</v>
      </c>
      <c r="D6194" s="8"/>
      <c r="E6194" s="8"/>
      <c r="F6194" s="7" t="s">
        <v>3</v>
      </c>
      <c r="G6194" s="7" t="s">
        <v>3</v>
      </c>
      <c r="H6194" s="5">
        <v>0</v>
      </c>
      <c r="I6194" s="5">
        <v>0</v>
      </c>
    </row>
    <row r="6195" spans="1:9" hidden="1" outlineLevel="1">
      <c r="A6195" s="7" t="s">
        <v>24734</v>
      </c>
      <c r="B6195" s="7" t="s">
        <v>24735</v>
      </c>
      <c r="C6195" s="7" t="s">
        <v>24367</v>
      </c>
      <c r="D6195" s="8">
        <v>4170</v>
      </c>
      <c r="E6195" s="8">
        <v>102000</v>
      </c>
      <c r="F6195" s="7" t="s">
        <v>3</v>
      </c>
      <c r="G6195" s="7" t="s">
        <v>3</v>
      </c>
      <c r="H6195" s="5">
        <v>1.5118877159319855E-8</v>
      </c>
      <c r="I6195" s="5">
        <v>2.285804465586036E-16</v>
      </c>
    </row>
    <row r="6196" spans="1:9" hidden="1" outlineLevel="1">
      <c r="A6196" s="7" t="s">
        <v>24736</v>
      </c>
      <c r="B6196" s="7" t="s">
        <v>24737</v>
      </c>
      <c r="C6196" s="7" t="s">
        <v>24367</v>
      </c>
      <c r="D6196" s="8">
        <v>316032000</v>
      </c>
      <c r="E6196" s="8">
        <v>734576000</v>
      </c>
      <c r="F6196" s="7" t="s">
        <v>3</v>
      </c>
      <c r="G6196" s="7" t="s">
        <v>3</v>
      </c>
      <c r="H6196" s="5">
        <v>1.1458151046556768E-3</v>
      </c>
      <c r="I6196" s="5">
        <v>1.3128922540570996E-6</v>
      </c>
    </row>
    <row r="6197" spans="1:9" hidden="1" outlineLevel="1">
      <c r="A6197" s="7" t="s">
        <v>24738</v>
      </c>
      <c r="B6197" s="7" t="s">
        <v>24739</v>
      </c>
      <c r="C6197" s="7" t="s">
        <v>24367</v>
      </c>
      <c r="D6197" s="8">
        <v>16757000</v>
      </c>
      <c r="E6197" s="8">
        <v>132566000</v>
      </c>
      <c r="F6197" s="7" t="s">
        <v>3</v>
      </c>
      <c r="G6197" s="7" t="s">
        <v>3</v>
      </c>
      <c r="H6197" s="5">
        <v>6.0754682148374775E-5</v>
      </c>
      <c r="I6197" s="5">
        <v>3.6911314029500485E-9</v>
      </c>
    </row>
    <row r="6198" spans="1:9" hidden="1" outlineLevel="1">
      <c r="A6198" s="7" t="s">
        <v>24740</v>
      </c>
      <c r="B6198" s="7" t="s">
        <v>24741</v>
      </c>
      <c r="C6198" s="7" t="s">
        <v>24367</v>
      </c>
      <c r="D6198" s="8"/>
      <c r="E6198" s="8"/>
      <c r="F6198" s="7" t="s">
        <v>3</v>
      </c>
      <c r="G6198" s="7" t="s">
        <v>3</v>
      </c>
      <c r="H6198" s="5">
        <v>0</v>
      </c>
      <c r="I6198" s="5">
        <v>0</v>
      </c>
    </row>
    <row r="6199" spans="1:9" hidden="1" outlineLevel="1">
      <c r="A6199" s="7" t="s">
        <v>24742</v>
      </c>
      <c r="B6199" s="7" t="s">
        <v>24743</v>
      </c>
      <c r="C6199" s="7" t="s">
        <v>24367</v>
      </c>
      <c r="D6199" s="8">
        <v>363460</v>
      </c>
      <c r="E6199" s="8">
        <v>18614480</v>
      </c>
      <c r="F6199" s="7" t="s">
        <v>3</v>
      </c>
      <c r="G6199" s="7" t="s">
        <v>3</v>
      </c>
      <c r="H6199" s="5">
        <v>1.3177714849703584E-6</v>
      </c>
      <c r="I6199" s="5">
        <v>1.7365216866009836E-12</v>
      </c>
    </row>
    <row r="6200" spans="1:9" hidden="1" outlineLevel="1">
      <c r="A6200" s="7" t="s">
        <v>24744</v>
      </c>
      <c r="B6200" s="7" t="s">
        <v>24745</v>
      </c>
      <c r="C6200" s="7" t="s">
        <v>24367</v>
      </c>
      <c r="D6200" s="8"/>
      <c r="E6200" s="8"/>
      <c r="F6200" s="7" t="s">
        <v>3</v>
      </c>
      <c r="G6200" s="7" t="s">
        <v>3</v>
      </c>
      <c r="H6200" s="5">
        <v>0</v>
      </c>
      <c r="I6200" s="5">
        <v>0</v>
      </c>
    </row>
    <row r="6201" spans="1:9" hidden="1" outlineLevel="1">
      <c r="A6201" s="7" t="s">
        <v>24746</v>
      </c>
      <c r="B6201" s="7" t="s">
        <v>24747</v>
      </c>
      <c r="C6201" s="7" t="s">
        <v>24367</v>
      </c>
      <c r="D6201" s="8"/>
      <c r="E6201" s="8"/>
      <c r="F6201" s="7" t="s">
        <v>3</v>
      </c>
      <c r="G6201" s="7" t="s">
        <v>3</v>
      </c>
      <c r="H6201" s="5">
        <v>0</v>
      </c>
      <c r="I6201" s="5">
        <v>0</v>
      </c>
    </row>
    <row r="6202" spans="1:9" hidden="1" outlineLevel="1">
      <c r="A6202" s="7" t="s">
        <v>24748</v>
      </c>
      <c r="B6202" s="7" t="s">
        <v>24749</v>
      </c>
      <c r="C6202" s="7" t="s">
        <v>24367</v>
      </c>
      <c r="D6202" s="8">
        <v>150723000</v>
      </c>
      <c r="E6202" s="8">
        <v>818680000</v>
      </c>
      <c r="F6202" s="7" t="s">
        <v>3</v>
      </c>
      <c r="G6202" s="7" t="s">
        <v>3</v>
      </c>
      <c r="H6202" s="5">
        <v>5.4646583263409274E-4</v>
      </c>
      <c r="I6202" s="5">
        <v>2.9862490623647224E-7</v>
      </c>
    </row>
    <row r="6203" spans="1:9" hidden="1" outlineLevel="1">
      <c r="A6203" s="7" t="s">
        <v>24750</v>
      </c>
      <c r="B6203" s="7" t="s">
        <v>1158</v>
      </c>
      <c r="C6203" s="7" t="s">
        <v>24367</v>
      </c>
      <c r="D6203" s="8">
        <v>2424176000</v>
      </c>
      <c r="E6203" s="8">
        <v>8725293000</v>
      </c>
      <c r="F6203" s="7" t="s">
        <v>3</v>
      </c>
      <c r="G6203" s="7" t="s">
        <v>3</v>
      </c>
      <c r="H6203" s="5">
        <v>8.7891652653648376E-3</v>
      </c>
      <c r="I6203" s="5">
        <v>7.7249426061895757E-5</v>
      </c>
    </row>
    <row r="6204" spans="1:9" hidden="1" outlineLevel="1">
      <c r="A6204" s="7" t="s">
        <v>24751</v>
      </c>
      <c r="B6204" s="7" t="s">
        <v>24752</v>
      </c>
      <c r="C6204" s="7" t="s">
        <v>24367</v>
      </c>
      <c r="D6204" s="8"/>
      <c r="E6204" s="8"/>
      <c r="F6204" s="7" t="s">
        <v>3</v>
      </c>
      <c r="G6204" s="7" t="s">
        <v>3</v>
      </c>
      <c r="H6204" s="5">
        <v>0</v>
      </c>
      <c r="I6204" s="5">
        <v>0</v>
      </c>
    </row>
    <row r="6205" spans="1:9" hidden="1" outlineLevel="1">
      <c r="A6205" s="7" t="s">
        <v>24753</v>
      </c>
      <c r="B6205" s="7" t="s">
        <v>24754</v>
      </c>
      <c r="C6205" s="7" t="s">
        <v>24367</v>
      </c>
      <c r="D6205" s="8"/>
      <c r="E6205" s="8"/>
      <c r="F6205" s="7" t="s">
        <v>3</v>
      </c>
      <c r="G6205" s="7" t="s">
        <v>3</v>
      </c>
      <c r="H6205" s="5">
        <v>0</v>
      </c>
      <c r="I6205" s="5">
        <v>0</v>
      </c>
    </row>
    <row r="6206" spans="1:9" hidden="1" outlineLevel="1">
      <c r="A6206" s="7" t="s">
        <v>24755</v>
      </c>
      <c r="B6206" s="7" t="s">
        <v>24756</v>
      </c>
      <c r="C6206" s="7" t="s">
        <v>24367</v>
      </c>
      <c r="D6206" s="8"/>
      <c r="E6206" s="8"/>
      <c r="F6206" s="7" t="s">
        <v>3</v>
      </c>
      <c r="G6206" s="7" t="s">
        <v>3</v>
      </c>
      <c r="H6206" s="5">
        <v>0</v>
      </c>
      <c r="I6206" s="5">
        <v>0</v>
      </c>
    </row>
    <row r="6207" spans="1:9" hidden="1" outlineLevel="1">
      <c r="A6207" s="7" t="s">
        <v>24757</v>
      </c>
      <c r="B6207" s="7" t="s">
        <v>24758</v>
      </c>
      <c r="C6207" s="7" t="s">
        <v>24367</v>
      </c>
      <c r="D6207" s="8">
        <v>4812000</v>
      </c>
      <c r="E6207" s="8">
        <v>41740000</v>
      </c>
      <c r="F6207" s="7" t="s">
        <v>3</v>
      </c>
      <c r="G6207" s="7" t="s">
        <v>3</v>
      </c>
      <c r="H6207" s="5">
        <v>1.7446531628452552E-5</v>
      </c>
      <c r="I6207" s="5">
        <v>3.0438146586259526E-10</v>
      </c>
    </row>
    <row r="6208" spans="1:9" hidden="1" outlineLevel="1">
      <c r="A6208" s="7" t="s">
        <v>24759</v>
      </c>
      <c r="B6208" s="7" t="s">
        <v>24760</v>
      </c>
      <c r="C6208" s="7" t="s">
        <v>24367</v>
      </c>
      <c r="D6208" s="8">
        <v>2401280</v>
      </c>
      <c r="E6208" s="8">
        <v>4994890</v>
      </c>
      <c r="F6208" s="7" t="s">
        <v>3</v>
      </c>
      <c r="G6208" s="7" t="s">
        <v>3</v>
      </c>
      <c r="H6208" s="5">
        <v>8.7061528405591322E-6</v>
      </c>
      <c r="I6208" s="5">
        <v>7.5797097283175845E-11</v>
      </c>
    </row>
    <row r="6209" spans="1:9" hidden="1" outlineLevel="1">
      <c r="A6209" s="7" t="s">
        <v>24761</v>
      </c>
      <c r="B6209" s="7" t="s">
        <v>24762</v>
      </c>
      <c r="C6209" s="7" t="s">
        <v>24367</v>
      </c>
      <c r="D6209" s="8">
        <v>1971000</v>
      </c>
      <c r="E6209" s="8">
        <v>2629000</v>
      </c>
      <c r="F6209" s="7" t="s">
        <v>3</v>
      </c>
      <c r="G6209" s="7" t="s">
        <v>3</v>
      </c>
      <c r="H6209" s="5">
        <v>7.1461167580382343E-6</v>
      </c>
      <c r="I6209" s="5">
        <v>5.1066984719514883E-11</v>
      </c>
    </row>
    <row r="6210" spans="1:9" hidden="1" outlineLevel="1">
      <c r="A6210" s="7" t="s">
        <v>24763</v>
      </c>
      <c r="B6210" s="7" t="s">
        <v>24764</v>
      </c>
      <c r="C6210" s="7" t="s">
        <v>24367</v>
      </c>
      <c r="D6210" s="8"/>
      <c r="E6210" s="8"/>
      <c r="F6210" s="7" t="s">
        <v>3</v>
      </c>
      <c r="G6210" s="7" t="s">
        <v>3</v>
      </c>
      <c r="H6210" s="5">
        <v>0</v>
      </c>
      <c r="I6210" s="5">
        <v>0</v>
      </c>
    </row>
    <row r="6211" spans="1:9" hidden="1" outlineLevel="1">
      <c r="A6211" s="7" t="s">
        <v>24765</v>
      </c>
      <c r="B6211" s="7" t="s">
        <v>24766</v>
      </c>
      <c r="C6211" s="7" t="s">
        <v>24367</v>
      </c>
      <c r="D6211" s="8">
        <v>0</v>
      </c>
      <c r="E6211" s="8">
        <v>303500</v>
      </c>
      <c r="F6211" s="7" t="s">
        <v>3</v>
      </c>
      <c r="G6211" s="7" t="s">
        <v>3</v>
      </c>
      <c r="H6211" s="5">
        <v>0</v>
      </c>
      <c r="I6211" s="5">
        <v>0</v>
      </c>
    </row>
    <row r="6212" spans="1:9" hidden="1" outlineLevel="1">
      <c r="A6212" s="7" t="s">
        <v>24767</v>
      </c>
      <c r="B6212" s="7" t="s">
        <v>1442</v>
      </c>
      <c r="C6212" s="7" t="s">
        <v>24367</v>
      </c>
      <c r="D6212" s="8">
        <v>3024617000</v>
      </c>
      <c r="E6212" s="8">
        <v>14019504000</v>
      </c>
      <c r="F6212" s="7" t="s">
        <v>3</v>
      </c>
      <c r="G6212" s="7" t="s">
        <v>3</v>
      </c>
      <c r="H6212" s="5">
        <v>1.0966142176736341E-2</v>
      </c>
      <c r="I6212" s="5">
        <v>1.2025627424039565E-4</v>
      </c>
    </row>
    <row r="6213" spans="1:9" hidden="1" outlineLevel="1">
      <c r="A6213" s="7" t="s">
        <v>24768</v>
      </c>
      <c r="B6213" s="7" t="s">
        <v>24769</v>
      </c>
      <c r="C6213" s="7" t="s">
        <v>24367</v>
      </c>
      <c r="D6213" s="8"/>
      <c r="E6213" s="8"/>
      <c r="F6213" s="7" t="s">
        <v>3</v>
      </c>
      <c r="G6213" s="7" t="s">
        <v>3</v>
      </c>
      <c r="H6213" s="5">
        <v>0</v>
      </c>
      <c r="I6213" s="5">
        <v>0</v>
      </c>
    </row>
    <row r="6214" spans="1:9" hidden="1" outlineLevel="1">
      <c r="A6214" s="7" t="s">
        <v>24770</v>
      </c>
      <c r="B6214" s="7" t="s">
        <v>24771</v>
      </c>
      <c r="C6214" s="7" t="s">
        <v>24367</v>
      </c>
      <c r="D6214" s="8">
        <v>26651290</v>
      </c>
      <c r="E6214" s="8">
        <v>764800</v>
      </c>
      <c r="F6214" s="7" t="s">
        <v>3</v>
      </c>
      <c r="G6214" s="7" t="s">
        <v>3</v>
      </c>
      <c r="H6214" s="5">
        <v>9.6627716941824859E-5</v>
      </c>
      <c r="I6214" s="5">
        <v>9.3369156813894263E-9</v>
      </c>
    </row>
    <row r="6215" spans="1:9" hidden="1" outlineLevel="1">
      <c r="A6215" s="7" t="s">
        <v>24772</v>
      </c>
      <c r="B6215" s="7" t="s">
        <v>24773</v>
      </c>
      <c r="C6215" s="7" t="s">
        <v>24367</v>
      </c>
      <c r="D6215" s="8"/>
      <c r="E6215" s="8"/>
      <c r="F6215" s="7" t="s">
        <v>3</v>
      </c>
      <c r="G6215" s="7" t="s">
        <v>3</v>
      </c>
      <c r="H6215" s="5">
        <v>0</v>
      </c>
      <c r="I6215" s="5">
        <v>0</v>
      </c>
    </row>
    <row r="6216" spans="1:9" hidden="1" outlineLevel="1">
      <c r="A6216" s="7" t="s">
        <v>24774</v>
      </c>
      <c r="B6216" s="7" t="s">
        <v>24775</v>
      </c>
      <c r="C6216" s="7" t="s">
        <v>24367</v>
      </c>
      <c r="D6216" s="8"/>
      <c r="E6216" s="8"/>
      <c r="F6216" s="7" t="s">
        <v>3</v>
      </c>
      <c r="G6216" s="7" t="s">
        <v>3</v>
      </c>
      <c r="H6216" s="5">
        <v>0</v>
      </c>
      <c r="I6216" s="5">
        <v>0</v>
      </c>
    </row>
    <row r="6217" spans="1:9" hidden="1" outlineLevel="1">
      <c r="A6217" s="7" t="s">
        <v>24776</v>
      </c>
      <c r="B6217" s="7" t="s">
        <v>13005</v>
      </c>
      <c r="C6217" s="7" t="s">
        <v>24367</v>
      </c>
      <c r="D6217" s="8">
        <v>55508770</v>
      </c>
      <c r="E6217" s="8">
        <v>249506360</v>
      </c>
      <c r="F6217" s="7" t="s">
        <v>3</v>
      </c>
      <c r="G6217" s="7" t="s">
        <v>3</v>
      </c>
      <c r="H6217" s="5">
        <v>2.0125426256473362E-4</v>
      </c>
      <c r="I6217" s="5">
        <v>4.0503278200474744E-8</v>
      </c>
    </row>
    <row r="6218" spans="1:9" hidden="1" outlineLevel="1">
      <c r="A6218" s="7" t="s">
        <v>24777</v>
      </c>
      <c r="B6218" s="7" t="s">
        <v>24778</v>
      </c>
      <c r="C6218" s="7" t="s">
        <v>24367</v>
      </c>
      <c r="D6218" s="8"/>
      <c r="E6218" s="8"/>
      <c r="F6218" s="7" t="s">
        <v>3</v>
      </c>
      <c r="G6218" s="7" t="s">
        <v>3</v>
      </c>
      <c r="H6218" s="5">
        <v>0</v>
      </c>
      <c r="I6218" s="5">
        <v>0</v>
      </c>
    </row>
    <row r="6219" spans="1:9" hidden="1" outlineLevel="1">
      <c r="A6219" s="7" t="s">
        <v>24779</v>
      </c>
      <c r="B6219" s="7" t="s">
        <v>24780</v>
      </c>
      <c r="C6219" s="7" t="s">
        <v>24367</v>
      </c>
      <c r="D6219" s="8"/>
      <c r="E6219" s="8"/>
      <c r="F6219" s="7" t="s">
        <v>3</v>
      </c>
      <c r="G6219" s="7" t="s">
        <v>3</v>
      </c>
      <c r="H6219" s="5">
        <v>0</v>
      </c>
      <c r="I6219" s="5">
        <v>0</v>
      </c>
    </row>
    <row r="6220" spans="1:9" hidden="1" outlineLevel="1">
      <c r="A6220" s="7" t="s">
        <v>24781</v>
      </c>
      <c r="B6220" s="7" t="s">
        <v>24782</v>
      </c>
      <c r="C6220" s="7" t="s">
        <v>24367</v>
      </c>
      <c r="D6220" s="8"/>
      <c r="E6220" s="8"/>
      <c r="F6220" s="7" t="s">
        <v>3</v>
      </c>
      <c r="G6220" s="7" t="s">
        <v>3</v>
      </c>
      <c r="H6220" s="5">
        <v>0</v>
      </c>
      <c r="I6220" s="5">
        <v>0</v>
      </c>
    </row>
    <row r="6221" spans="1:9" hidden="1" outlineLevel="1">
      <c r="A6221" s="7" t="s">
        <v>24783</v>
      </c>
      <c r="B6221" s="7" t="s">
        <v>24784</v>
      </c>
      <c r="C6221" s="7" t="s">
        <v>24367</v>
      </c>
      <c r="D6221" s="8">
        <v>4038000</v>
      </c>
      <c r="E6221" s="8">
        <v>23040000</v>
      </c>
      <c r="F6221" s="7" t="s">
        <v>3</v>
      </c>
      <c r="G6221" s="7" t="s">
        <v>3</v>
      </c>
      <c r="H6221" s="5">
        <v>1.4640293997442104E-5</v>
      </c>
      <c r="I6221" s="5">
        <v>2.1433820833153929E-10</v>
      </c>
    </row>
    <row r="6222" spans="1:9" hidden="1" outlineLevel="1">
      <c r="A6222" s="7" t="s">
        <v>24785</v>
      </c>
      <c r="B6222" s="7" t="s">
        <v>7187</v>
      </c>
      <c r="C6222" s="7" t="s">
        <v>24367</v>
      </c>
      <c r="D6222" s="8">
        <v>1148261000</v>
      </c>
      <c r="E6222" s="8">
        <v>6434475000</v>
      </c>
      <c r="F6222" s="7" t="s">
        <v>3</v>
      </c>
      <c r="G6222" s="7" t="s">
        <v>3</v>
      </c>
      <c r="H6222" s="5">
        <v>4.1631695457644549E-3</v>
      </c>
      <c r="I6222" s="5">
        <v>1.7331980666780617E-5</v>
      </c>
    </row>
    <row r="6223" spans="1:9" hidden="1" outlineLevel="1">
      <c r="A6223" s="7" t="s">
        <v>24786</v>
      </c>
      <c r="B6223" s="7" t="s">
        <v>24787</v>
      </c>
      <c r="C6223" s="7" t="s">
        <v>24367</v>
      </c>
      <c r="D6223" s="8"/>
      <c r="E6223" s="8"/>
      <c r="F6223" s="7" t="s">
        <v>3</v>
      </c>
      <c r="G6223" s="7" t="s">
        <v>3</v>
      </c>
      <c r="H6223" s="5">
        <v>0</v>
      </c>
      <c r="I6223" s="5">
        <v>0</v>
      </c>
    </row>
    <row r="6224" spans="1:9" hidden="1" outlineLevel="1">
      <c r="A6224" s="7" t="s">
        <v>24788</v>
      </c>
      <c r="B6224" s="7" t="s">
        <v>24789</v>
      </c>
      <c r="C6224" s="7" t="s">
        <v>24367</v>
      </c>
      <c r="D6224" s="8"/>
      <c r="E6224" s="8"/>
      <c r="F6224" s="7" t="s">
        <v>3</v>
      </c>
      <c r="G6224" s="7" t="s">
        <v>3</v>
      </c>
      <c r="H6224" s="5">
        <v>0</v>
      </c>
      <c r="I6224" s="5">
        <v>0</v>
      </c>
    </row>
    <row r="6225" spans="1:9" hidden="1" outlineLevel="1">
      <c r="A6225" s="7" t="s">
        <v>24790</v>
      </c>
      <c r="B6225" s="7" t="s">
        <v>24791</v>
      </c>
      <c r="C6225" s="7" t="s">
        <v>24367</v>
      </c>
      <c r="D6225" s="8">
        <v>2829000</v>
      </c>
      <c r="E6225" s="8">
        <v>6994000</v>
      </c>
      <c r="F6225" s="7" t="s">
        <v>3</v>
      </c>
      <c r="G6225" s="7" t="s">
        <v>3</v>
      </c>
      <c r="H6225" s="5">
        <v>1.0256907310243614E-5</v>
      </c>
      <c r="I6225" s="5">
        <v>1.0520414757092889E-10</v>
      </c>
    </row>
    <row r="6226" spans="1:9" hidden="1" outlineLevel="1">
      <c r="A6226" s="7" t="s">
        <v>24792</v>
      </c>
      <c r="B6226" s="7" t="s">
        <v>24793</v>
      </c>
      <c r="C6226" s="7" t="s">
        <v>24367</v>
      </c>
      <c r="D6226" s="8">
        <v>516850</v>
      </c>
      <c r="E6226" s="8">
        <v>20306950</v>
      </c>
      <c r="F6226" s="7" t="s">
        <v>3</v>
      </c>
      <c r="G6226" s="7" t="s">
        <v>3</v>
      </c>
      <c r="H6226" s="5">
        <v>1.8739068728523903E-6</v>
      </c>
      <c r="I6226" s="5">
        <v>3.5115269681234246E-12</v>
      </c>
    </row>
    <row r="6227" spans="1:9" hidden="1" outlineLevel="1">
      <c r="A6227" s="7" t="s">
        <v>24794</v>
      </c>
      <c r="B6227" s="7" t="s">
        <v>24795</v>
      </c>
      <c r="C6227" s="7" t="s">
        <v>24367</v>
      </c>
      <c r="D6227" s="8"/>
      <c r="E6227" s="8"/>
      <c r="F6227" s="7" t="s">
        <v>3</v>
      </c>
      <c r="G6227" s="7" t="s">
        <v>3</v>
      </c>
      <c r="H6227" s="5">
        <v>0</v>
      </c>
      <c r="I6227" s="5">
        <v>0</v>
      </c>
    </row>
    <row r="6228" spans="1:9" hidden="1" outlineLevel="1">
      <c r="A6228" s="7" t="s">
        <v>24796</v>
      </c>
      <c r="B6228" s="7" t="s">
        <v>24797</v>
      </c>
      <c r="C6228" s="7" t="s">
        <v>24367</v>
      </c>
      <c r="D6228" s="8">
        <v>472291000</v>
      </c>
      <c r="E6228" s="8">
        <v>2244484000</v>
      </c>
      <c r="F6228" s="7" t="s">
        <v>3</v>
      </c>
      <c r="G6228" s="7" t="s">
        <v>3</v>
      </c>
      <c r="H6228" s="5">
        <v>1.7123524250485214E-3</v>
      </c>
      <c r="I6228" s="5">
        <v>2.9321508275695522E-6</v>
      </c>
    </row>
    <row r="6229" spans="1:9" hidden="1" outlineLevel="1">
      <c r="A6229" s="7" t="s">
        <v>24798</v>
      </c>
      <c r="B6229" s="7" t="s">
        <v>24799</v>
      </c>
      <c r="C6229" s="7" t="s">
        <v>24367</v>
      </c>
      <c r="D6229" s="8"/>
      <c r="E6229" s="8"/>
      <c r="F6229" s="7" t="s">
        <v>3</v>
      </c>
      <c r="G6229" s="7" t="s">
        <v>3</v>
      </c>
      <c r="H6229" s="5">
        <v>0</v>
      </c>
      <c r="I6229" s="5">
        <v>0</v>
      </c>
    </row>
    <row r="6230" spans="1:9" hidden="1" outlineLevel="1">
      <c r="A6230" s="7" t="s">
        <v>24800</v>
      </c>
      <c r="B6230" s="7" t="s">
        <v>24801</v>
      </c>
      <c r="C6230" s="7" t="s">
        <v>24367</v>
      </c>
      <c r="D6230" s="8">
        <v>0</v>
      </c>
      <c r="E6230" s="8">
        <v>5723460</v>
      </c>
      <c r="F6230" s="7" t="s">
        <v>3</v>
      </c>
      <c r="G6230" s="7" t="s">
        <v>3</v>
      </c>
      <c r="H6230" s="5">
        <v>0</v>
      </c>
      <c r="I6230" s="5">
        <v>0</v>
      </c>
    </row>
    <row r="6231" spans="1:9" hidden="1" outlineLevel="1">
      <c r="A6231" s="7" t="s">
        <v>24802</v>
      </c>
      <c r="B6231" s="7" t="s">
        <v>6834</v>
      </c>
      <c r="C6231" s="7" t="s">
        <v>24367</v>
      </c>
      <c r="D6231" s="8">
        <v>112607830</v>
      </c>
      <c r="E6231" s="8">
        <v>689059880</v>
      </c>
      <c r="F6231" s="7" t="s">
        <v>3</v>
      </c>
      <c r="G6231" s="7" t="s">
        <v>3</v>
      </c>
      <c r="H6231" s="5">
        <v>4.0827432828478973E-4</v>
      </c>
      <c r="I6231" s="5">
        <v>1.6668792713639625E-7</v>
      </c>
    </row>
    <row r="6232" spans="1:9" hidden="1" outlineLevel="1">
      <c r="A6232" s="7" t="s">
        <v>24803</v>
      </c>
      <c r="B6232" s="7" t="s">
        <v>24804</v>
      </c>
      <c r="C6232" s="7" t="s">
        <v>24367</v>
      </c>
      <c r="D6232" s="8">
        <v>60549000</v>
      </c>
      <c r="E6232" s="8">
        <v>270934000</v>
      </c>
      <c r="F6232" s="7" t="s">
        <v>3</v>
      </c>
      <c r="G6232" s="7" t="s">
        <v>3</v>
      </c>
      <c r="H6232" s="5">
        <v>2.1952827173133283E-4</v>
      </c>
      <c r="I6232" s="5">
        <v>4.8192662089345907E-8</v>
      </c>
    </row>
    <row r="6233" spans="1:9" hidden="1" outlineLevel="1">
      <c r="A6233" s="7" t="s">
        <v>24805</v>
      </c>
      <c r="B6233" s="7" t="s">
        <v>24806</v>
      </c>
      <c r="C6233" s="7" t="s">
        <v>24367</v>
      </c>
      <c r="D6233" s="8">
        <v>140710</v>
      </c>
      <c r="E6233" s="8">
        <v>1131580</v>
      </c>
      <c r="F6233" s="7" t="s">
        <v>3</v>
      </c>
      <c r="G6233" s="7" t="s">
        <v>3</v>
      </c>
      <c r="H6233" s="5">
        <v>5.1016239930165393E-7</v>
      </c>
      <c r="I6233" s="5">
        <v>2.6026567366122018E-13</v>
      </c>
    </row>
    <row r="6234" spans="1:9" hidden="1" outlineLevel="1">
      <c r="A6234" s="7" t="s">
        <v>24807</v>
      </c>
      <c r="B6234" s="7" t="s">
        <v>24808</v>
      </c>
      <c r="C6234" s="7" t="s">
        <v>24367</v>
      </c>
      <c r="D6234" s="8"/>
      <c r="E6234" s="8"/>
      <c r="F6234" s="7" t="s">
        <v>3</v>
      </c>
      <c r="G6234" s="7" t="s">
        <v>3</v>
      </c>
      <c r="H6234" s="5">
        <v>0</v>
      </c>
      <c r="I6234" s="5">
        <v>0</v>
      </c>
    </row>
    <row r="6235" spans="1:9" hidden="1" outlineLevel="1">
      <c r="A6235" s="7" t="s">
        <v>24809</v>
      </c>
      <c r="B6235" s="7" t="s">
        <v>24810</v>
      </c>
      <c r="C6235" s="7" t="s">
        <v>24367</v>
      </c>
      <c r="D6235" s="8"/>
      <c r="E6235" s="8"/>
      <c r="F6235" s="7" t="s">
        <v>3</v>
      </c>
      <c r="G6235" s="7" t="s">
        <v>3</v>
      </c>
      <c r="H6235" s="5">
        <v>0</v>
      </c>
      <c r="I6235" s="5">
        <v>0</v>
      </c>
    </row>
    <row r="6236" spans="1:9" hidden="1" outlineLevel="1">
      <c r="A6236" s="7" t="s">
        <v>24811</v>
      </c>
      <c r="B6236" s="7" t="s">
        <v>24812</v>
      </c>
      <c r="C6236" s="7" t="s">
        <v>24367</v>
      </c>
      <c r="D6236" s="8">
        <v>0</v>
      </c>
      <c r="E6236" s="8">
        <v>0</v>
      </c>
      <c r="F6236" s="7" t="s">
        <v>3</v>
      </c>
      <c r="G6236" s="7" t="s">
        <v>3</v>
      </c>
      <c r="H6236" s="5">
        <v>0</v>
      </c>
      <c r="I6236" s="5">
        <v>0</v>
      </c>
    </row>
    <row r="6237" spans="1:9" hidden="1" outlineLevel="1">
      <c r="A6237" s="7" t="s">
        <v>24813</v>
      </c>
      <c r="B6237" s="7" t="s">
        <v>24814</v>
      </c>
      <c r="C6237" s="7" t="s">
        <v>24367</v>
      </c>
      <c r="D6237" s="8">
        <v>15080</v>
      </c>
      <c r="E6237" s="8">
        <v>292170</v>
      </c>
      <c r="F6237" s="7" t="s">
        <v>3</v>
      </c>
      <c r="G6237" s="7" t="s">
        <v>3</v>
      </c>
      <c r="H6237" s="5">
        <v>5.4674500614518808E-8</v>
      </c>
      <c r="I6237" s="5">
        <v>2.9893010174470174E-15</v>
      </c>
    </row>
    <row r="6238" spans="1:9" hidden="1" outlineLevel="1">
      <c r="A6238" s="7" t="s">
        <v>24815</v>
      </c>
      <c r="B6238" s="7" t="s">
        <v>24816</v>
      </c>
      <c r="C6238" s="7" t="s">
        <v>24367</v>
      </c>
      <c r="D6238" s="8"/>
      <c r="E6238" s="8"/>
      <c r="F6238" s="7" t="s">
        <v>3</v>
      </c>
      <c r="G6238" s="7" t="s">
        <v>3</v>
      </c>
      <c r="H6238" s="5">
        <v>0</v>
      </c>
      <c r="I6238" s="5">
        <v>0</v>
      </c>
    </row>
    <row r="6239" spans="1:9" hidden="1" outlineLevel="1">
      <c r="A6239" s="7" t="s">
        <v>24817</v>
      </c>
      <c r="B6239" s="7" t="s">
        <v>24818</v>
      </c>
      <c r="C6239" s="7" t="s">
        <v>24367</v>
      </c>
      <c r="D6239" s="8">
        <v>0</v>
      </c>
      <c r="E6239" s="8">
        <v>23415180</v>
      </c>
      <c r="F6239" s="7" t="s">
        <v>3</v>
      </c>
      <c r="G6239" s="7" t="s">
        <v>3</v>
      </c>
      <c r="H6239" s="5">
        <v>0</v>
      </c>
      <c r="I6239" s="5">
        <v>0</v>
      </c>
    </row>
    <row r="6240" spans="1:9" hidden="1" outlineLevel="1">
      <c r="A6240" s="7" t="s">
        <v>24819</v>
      </c>
      <c r="B6240" s="7" t="s">
        <v>24820</v>
      </c>
      <c r="C6240" s="7" t="s">
        <v>24367</v>
      </c>
      <c r="D6240" s="8">
        <v>2096000</v>
      </c>
      <c r="E6240" s="8">
        <v>938000</v>
      </c>
      <c r="F6240" s="7" t="s">
        <v>3</v>
      </c>
      <c r="G6240" s="7" t="s">
        <v>3</v>
      </c>
      <c r="H6240" s="5">
        <v>7.5993205098164068E-6</v>
      </c>
      <c r="I6240" s="5">
        <v>5.7749672210916295E-11</v>
      </c>
    </row>
    <row r="6241" spans="1:9" hidden="1" outlineLevel="1">
      <c r="A6241" s="7" t="s">
        <v>24821</v>
      </c>
      <c r="B6241" s="7" t="s">
        <v>24822</v>
      </c>
      <c r="C6241" s="7" t="s">
        <v>24367</v>
      </c>
      <c r="D6241" s="8"/>
      <c r="E6241" s="8"/>
      <c r="F6241" s="7" t="s">
        <v>3</v>
      </c>
      <c r="G6241" s="7" t="s">
        <v>3</v>
      </c>
      <c r="H6241" s="5">
        <v>0</v>
      </c>
      <c r="I6241" s="5">
        <v>0</v>
      </c>
    </row>
    <row r="6242" spans="1:9" hidden="1" outlineLevel="1">
      <c r="A6242" s="7" t="s">
        <v>24823</v>
      </c>
      <c r="B6242" s="7" t="s">
        <v>24824</v>
      </c>
      <c r="C6242" s="7" t="s">
        <v>24367</v>
      </c>
      <c r="D6242" s="8">
        <v>1108160</v>
      </c>
      <c r="E6242" s="8">
        <v>4788210</v>
      </c>
      <c r="F6242" s="7" t="s">
        <v>3</v>
      </c>
      <c r="G6242" s="7" t="s">
        <v>3</v>
      </c>
      <c r="H6242" s="5">
        <v>4.0177781565640027E-6</v>
      </c>
      <c r="I6242" s="5">
        <v>1.6142541315362837E-11</v>
      </c>
    </row>
    <row r="6243" spans="1:9" hidden="1" outlineLevel="1">
      <c r="A6243" s="7" t="s">
        <v>24825</v>
      </c>
      <c r="B6243" s="7" t="s">
        <v>24826</v>
      </c>
      <c r="C6243" s="7" t="s">
        <v>24367</v>
      </c>
      <c r="D6243" s="8">
        <v>948708000</v>
      </c>
      <c r="E6243" s="8">
        <v>2709107000</v>
      </c>
      <c r="F6243" s="7" t="s">
        <v>3</v>
      </c>
      <c r="G6243" s="7" t="s">
        <v>3</v>
      </c>
      <c r="H6243" s="5">
        <v>3.4396641995357367E-3</v>
      </c>
      <c r="I6243" s="5">
        <v>1.1831289805567821E-5</v>
      </c>
    </row>
    <row r="6244" spans="1:9" hidden="1" outlineLevel="1">
      <c r="A6244" s="7" t="s">
        <v>24827</v>
      </c>
      <c r="B6244" s="7" t="s">
        <v>24828</v>
      </c>
      <c r="C6244" s="7" t="s">
        <v>24367</v>
      </c>
      <c r="D6244" s="8"/>
      <c r="E6244" s="8"/>
      <c r="F6244" s="7" t="s">
        <v>3</v>
      </c>
      <c r="G6244" s="7" t="s">
        <v>3</v>
      </c>
      <c r="H6244" s="5">
        <v>0</v>
      </c>
      <c r="I6244" s="5">
        <v>0</v>
      </c>
    </row>
    <row r="6245" spans="1:9" hidden="1" outlineLevel="1">
      <c r="A6245" s="7" t="s">
        <v>24829</v>
      </c>
      <c r="B6245" s="7" t="s">
        <v>24830</v>
      </c>
      <c r="C6245" s="7" t="s">
        <v>24367</v>
      </c>
      <c r="D6245" s="8">
        <v>572955000</v>
      </c>
      <c r="E6245" s="8">
        <v>1654870000</v>
      </c>
      <c r="F6245" s="7" t="s">
        <v>3</v>
      </c>
      <c r="G6245" s="7" t="s">
        <v>3</v>
      </c>
      <c r="H6245" s="5">
        <v>2.0773228448005055E-3</v>
      </c>
      <c r="I6245" s="5">
        <v>4.3152702015300654E-6</v>
      </c>
    </row>
    <row r="6246" spans="1:9" hidden="1" outlineLevel="1">
      <c r="A6246" s="7" t="s">
        <v>24831</v>
      </c>
      <c r="B6246" s="7" t="s">
        <v>24832</v>
      </c>
      <c r="C6246" s="7" t="s">
        <v>24367</v>
      </c>
      <c r="D6246" s="8"/>
      <c r="E6246" s="8"/>
      <c r="F6246" s="7" t="s">
        <v>3</v>
      </c>
      <c r="G6246" s="7" t="s">
        <v>3</v>
      </c>
      <c r="H6246" s="5">
        <v>0</v>
      </c>
      <c r="I6246" s="5">
        <v>0</v>
      </c>
    </row>
    <row r="6247" spans="1:9" hidden="1" outlineLevel="1">
      <c r="A6247" s="7" t="s">
        <v>24833</v>
      </c>
      <c r="B6247" s="7" t="s">
        <v>24834</v>
      </c>
      <c r="C6247" s="7" t="s">
        <v>24367</v>
      </c>
      <c r="D6247" s="8">
        <v>0</v>
      </c>
      <c r="E6247" s="8">
        <v>6760</v>
      </c>
      <c r="F6247" s="7" t="s">
        <v>3</v>
      </c>
      <c r="G6247" s="7" t="s">
        <v>3</v>
      </c>
      <c r="H6247" s="5">
        <v>0</v>
      </c>
      <c r="I6247" s="5">
        <v>0</v>
      </c>
    </row>
    <row r="6248" spans="1:9" hidden="1" outlineLevel="1">
      <c r="A6248" s="7" t="s">
        <v>24835</v>
      </c>
      <c r="B6248" s="7" t="s">
        <v>24836</v>
      </c>
      <c r="C6248" s="7" t="s">
        <v>24367</v>
      </c>
      <c r="D6248" s="8">
        <v>5219750</v>
      </c>
      <c r="E6248" s="8">
        <v>40738480</v>
      </c>
      <c r="F6248" s="7" t="s">
        <v>3</v>
      </c>
      <c r="G6248" s="7" t="s">
        <v>3</v>
      </c>
      <c r="H6248" s="5">
        <v>1.8924882266752955E-5</v>
      </c>
      <c r="I6248" s="5">
        <v>3.5815116881046045E-10</v>
      </c>
    </row>
    <row r="6249" spans="1:9" hidden="1" outlineLevel="1">
      <c r="A6249" s="7" t="s">
        <v>24837</v>
      </c>
      <c r="B6249" s="7" t="s">
        <v>24838</v>
      </c>
      <c r="C6249" s="7" t="s">
        <v>24367</v>
      </c>
      <c r="D6249" s="8">
        <v>0</v>
      </c>
      <c r="E6249" s="8">
        <v>174760</v>
      </c>
      <c r="F6249" s="7" t="s">
        <v>3</v>
      </c>
      <c r="G6249" s="7" t="s">
        <v>3</v>
      </c>
      <c r="H6249" s="5">
        <v>0</v>
      </c>
      <c r="I6249" s="5">
        <v>0</v>
      </c>
    </row>
    <row r="6250" spans="1:9" hidden="1" outlineLevel="1">
      <c r="A6250" s="7" t="s">
        <v>24839</v>
      </c>
      <c r="B6250" s="7" t="s">
        <v>24840</v>
      </c>
      <c r="C6250" s="7" t="s">
        <v>24367</v>
      </c>
      <c r="D6250" s="8"/>
      <c r="E6250" s="8"/>
      <c r="F6250" s="7" t="s">
        <v>3</v>
      </c>
      <c r="G6250" s="7" t="s">
        <v>3</v>
      </c>
      <c r="H6250" s="5">
        <v>0</v>
      </c>
      <c r="I6250" s="5">
        <v>0</v>
      </c>
    </row>
    <row r="6251" spans="1:9" hidden="1" outlineLevel="1">
      <c r="A6251" s="7" t="s">
        <v>24841</v>
      </c>
      <c r="B6251" s="7" t="s">
        <v>24842</v>
      </c>
      <c r="C6251" s="7" t="s">
        <v>24367</v>
      </c>
      <c r="D6251" s="8"/>
      <c r="E6251" s="8"/>
      <c r="F6251" s="7" t="s">
        <v>3</v>
      </c>
      <c r="G6251" s="7" t="s">
        <v>3</v>
      </c>
      <c r="H6251" s="5">
        <v>0</v>
      </c>
      <c r="I6251" s="5">
        <v>0</v>
      </c>
    </row>
    <row r="6252" spans="1:9" hidden="1" outlineLevel="1">
      <c r="A6252" s="7" t="s">
        <v>24843</v>
      </c>
      <c r="B6252" s="7" t="s">
        <v>24844</v>
      </c>
      <c r="C6252" s="7" t="s">
        <v>24367</v>
      </c>
      <c r="D6252" s="8"/>
      <c r="E6252" s="8"/>
      <c r="F6252" s="7" t="s">
        <v>3</v>
      </c>
      <c r="G6252" s="7" t="s">
        <v>3</v>
      </c>
      <c r="H6252" s="5">
        <v>0</v>
      </c>
      <c r="I6252" s="5">
        <v>0</v>
      </c>
    </row>
    <row r="6253" spans="1:9" hidden="1" outlineLevel="1">
      <c r="A6253" s="7" t="s">
        <v>24845</v>
      </c>
      <c r="B6253" s="7" t="s">
        <v>24846</v>
      </c>
      <c r="C6253" s="7" t="s">
        <v>24367</v>
      </c>
      <c r="D6253" s="8">
        <v>1228870</v>
      </c>
      <c r="E6253" s="8">
        <v>2197350</v>
      </c>
      <c r="F6253" s="7" t="s">
        <v>3</v>
      </c>
      <c r="G6253" s="7" t="s">
        <v>3</v>
      </c>
      <c r="H6253" s="5">
        <v>4.4554279555811489E-6</v>
      </c>
      <c r="I6253" s="5">
        <v>1.9850838267374016E-11</v>
      </c>
    </row>
    <row r="6254" spans="1:9" hidden="1" outlineLevel="1">
      <c r="A6254" s="7" t="s">
        <v>24847</v>
      </c>
      <c r="B6254" s="7" t="s">
        <v>24848</v>
      </c>
      <c r="C6254" s="7" t="s">
        <v>24367</v>
      </c>
      <c r="D6254" s="8">
        <v>4983303000</v>
      </c>
      <c r="E6254" s="8">
        <v>16423509000</v>
      </c>
      <c r="F6254" s="7" t="s">
        <v>3</v>
      </c>
      <c r="G6254" s="7" t="s">
        <v>3</v>
      </c>
      <c r="H6254" s="5">
        <v>1.8067612926779403E-2</v>
      </c>
      <c r="I6254" s="5">
        <v>3.264386368719262E-4</v>
      </c>
    </row>
    <row r="6255" spans="1:9" hidden="1" outlineLevel="1">
      <c r="A6255" s="7" t="s">
        <v>24849</v>
      </c>
      <c r="B6255" s="7" t="s">
        <v>24850</v>
      </c>
      <c r="C6255" s="7" t="s">
        <v>24367</v>
      </c>
      <c r="D6255" s="8"/>
      <c r="E6255" s="8"/>
      <c r="F6255" s="7" t="s">
        <v>3</v>
      </c>
      <c r="G6255" s="7" t="s">
        <v>3</v>
      </c>
      <c r="H6255" s="5">
        <v>0</v>
      </c>
      <c r="I6255" s="5">
        <v>0</v>
      </c>
    </row>
    <row r="6256" spans="1:9" hidden="1" outlineLevel="1">
      <c r="A6256" s="7" t="s">
        <v>24851</v>
      </c>
      <c r="B6256" s="7" t="s">
        <v>24852</v>
      </c>
      <c r="C6256" s="7" t="s">
        <v>24367</v>
      </c>
      <c r="D6256" s="8">
        <v>2361830</v>
      </c>
      <c r="E6256" s="8">
        <v>6961080</v>
      </c>
      <c r="F6256" s="7" t="s">
        <v>3</v>
      </c>
      <c r="G6256" s="7" t="s">
        <v>3</v>
      </c>
      <c r="H6256" s="5">
        <v>8.5631217364979413E-6</v>
      </c>
      <c r="I6256" s="5">
        <v>7.3327053874083516E-11</v>
      </c>
    </row>
    <row r="6257" spans="1:9" hidden="1" outlineLevel="1">
      <c r="A6257" s="7" t="s">
        <v>24853</v>
      </c>
      <c r="B6257" s="7" t="s">
        <v>24854</v>
      </c>
      <c r="C6257" s="7" t="s">
        <v>24367</v>
      </c>
      <c r="D6257" s="8">
        <v>0</v>
      </c>
      <c r="E6257" s="8">
        <v>2000</v>
      </c>
      <c r="F6257" s="7" t="s">
        <v>3</v>
      </c>
      <c r="G6257" s="7" t="s">
        <v>3</v>
      </c>
      <c r="H6257" s="5">
        <v>0</v>
      </c>
      <c r="I6257" s="5">
        <v>0</v>
      </c>
    </row>
    <row r="6258" spans="1:9" hidden="1" outlineLevel="1">
      <c r="A6258" s="7" t="s">
        <v>24855</v>
      </c>
      <c r="B6258" s="7" t="s">
        <v>24856</v>
      </c>
      <c r="C6258" s="7" t="s">
        <v>24367</v>
      </c>
      <c r="D6258" s="8"/>
      <c r="E6258" s="8"/>
      <c r="F6258" s="7" t="s">
        <v>3</v>
      </c>
      <c r="G6258" s="7" t="s">
        <v>3</v>
      </c>
      <c r="H6258" s="5">
        <v>0</v>
      </c>
      <c r="I6258" s="5">
        <v>0</v>
      </c>
    </row>
    <row r="6259" spans="1:9" hidden="1" outlineLevel="1">
      <c r="A6259" s="7" t="s">
        <v>24857</v>
      </c>
      <c r="B6259" s="7" t="s">
        <v>24858</v>
      </c>
      <c r="C6259" s="7" t="s">
        <v>24367</v>
      </c>
      <c r="D6259" s="8">
        <v>257560</v>
      </c>
      <c r="E6259" s="8">
        <v>1934390</v>
      </c>
      <c r="F6259" s="7" t="s">
        <v>3</v>
      </c>
      <c r="G6259" s="7" t="s">
        <v>3</v>
      </c>
      <c r="H6259" s="5">
        <v>9.3381726646389021E-7</v>
      </c>
      <c r="I6259" s="5">
        <v>8.7201468714609212E-13</v>
      </c>
    </row>
    <row r="6260" spans="1:9" hidden="1" outlineLevel="1">
      <c r="A6260" s="7" t="s">
        <v>24859</v>
      </c>
      <c r="B6260" s="7" t="s">
        <v>24860</v>
      </c>
      <c r="C6260" s="7" t="s">
        <v>24367</v>
      </c>
      <c r="D6260" s="8">
        <v>691590</v>
      </c>
      <c r="E6260" s="8">
        <v>4952550</v>
      </c>
      <c r="F6260" s="7" t="s">
        <v>3</v>
      </c>
      <c r="G6260" s="7" t="s">
        <v>3</v>
      </c>
      <c r="H6260" s="5">
        <v>2.5074494615381341E-6</v>
      </c>
      <c r="I6260" s="5">
        <v>6.2873028021678785E-12</v>
      </c>
    </row>
    <row r="6261" spans="1:9" hidden="1" outlineLevel="1">
      <c r="A6261" s="7" t="s">
        <v>24861</v>
      </c>
      <c r="B6261" s="7" t="s">
        <v>24862</v>
      </c>
      <c r="C6261" s="7" t="s">
        <v>24367</v>
      </c>
      <c r="D6261" s="8"/>
      <c r="E6261" s="8"/>
      <c r="F6261" s="7" t="s">
        <v>3</v>
      </c>
      <c r="G6261" s="7" t="s">
        <v>3</v>
      </c>
      <c r="H6261" s="5">
        <v>0</v>
      </c>
      <c r="I6261" s="5">
        <v>0</v>
      </c>
    </row>
    <row r="6262" spans="1:9" hidden="1" outlineLevel="1">
      <c r="A6262" s="7" t="s">
        <v>24863</v>
      </c>
      <c r="B6262" s="7" t="s">
        <v>24864</v>
      </c>
      <c r="C6262" s="7" t="s">
        <v>24367</v>
      </c>
      <c r="D6262" s="8">
        <v>0</v>
      </c>
      <c r="E6262" s="8">
        <v>27455800</v>
      </c>
      <c r="F6262" s="7" t="s">
        <v>3</v>
      </c>
      <c r="G6262" s="7" t="s">
        <v>3</v>
      </c>
      <c r="H6262" s="5">
        <v>0</v>
      </c>
      <c r="I6262" s="5">
        <v>0</v>
      </c>
    </row>
    <row r="6263" spans="1:9" hidden="1" outlineLevel="1">
      <c r="A6263" s="7" t="s">
        <v>24865</v>
      </c>
      <c r="B6263" s="7" t="s">
        <v>24866</v>
      </c>
      <c r="C6263" s="7" t="s">
        <v>24367</v>
      </c>
      <c r="D6263" s="8"/>
      <c r="E6263" s="8"/>
      <c r="F6263" s="7" t="s">
        <v>3</v>
      </c>
      <c r="G6263" s="7" t="s">
        <v>3</v>
      </c>
      <c r="H6263" s="5">
        <v>0</v>
      </c>
      <c r="I6263" s="5">
        <v>0</v>
      </c>
    </row>
    <row r="6264" spans="1:9" hidden="1" outlineLevel="1">
      <c r="A6264" s="7" t="s">
        <v>24867</v>
      </c>
      <c r="B6264" s="7" t="s">
        <v>24868</v>
      </c>
      <c r="C6264" s="7" t="s">
        <v>24367</v>
      </c>
      <c r="D6264" s="8"/>
      <c r="E6264" s="8"/>
      <c r="F6264" s="7" t="s">
        <v>3</v>
      </c>
      <c r="G6264" s="7" t="s">
        <v>3</v>
      </c>
      <c r="H6264" s="5">
        <v>0</v>
      </c>
      <c r="I6264" s="5">
        <v>0</v>
      </c>
    </row>
    <row r="6265" spans="1:9" hidden="1" outlineLevel="1">
      <c r="A6265" s="7" t="s">
        <v>24869</v>
      </c>
      <c r="B6265" s="7" t="s">
        <v>24870</v>
      </c>
      <c r="C6265" s="7" t="s">
        <v>24367</v>
      </c>
      <c r="D6265" s="8">
        <v>301000</v>
      </c>
      <c r="E6265" s="8">
        <v>5501000</v>
      </c>
      <c r="F6265" s="7" t="s">
        <v>3</v>
      </c>
      <c r="G6265" s="7" t="s">
        <v>3</v>
      </c>
      <c r="H6265" s="5">
        <v>1.0913146342818409E-6</v>
      </c>
      <c r="I6265" s="5">
        <v>1.1909676309977081E-12</v>
      </c>
    </row>
    <row r="6266" spans="1:9" hidden="1" outlineLevel="1">
      <c r="A6266" s="7" t="s">
        <v>24871</v>
      </c>
      <c r="B6266" s="7" t="s">
        <v>24872</v>
      </c>
      <c r="C6266" s="7" t="s">
        <v>24367</v>
      </c>
      <c r="D6266" s="8">
        <v>0</v>
      </c>
      <c r="E6266" s="8">
        <v>4708000</v>
      </c>
      <c r="F6266" s="7" t="s">
        <v>3</v>
      </c>
      <c r="G6266" s="7" t="s">
        <v>3</v>
      </c>
      <c r="H6266" s="5">
        <v>0</v>
      </c>
      <c r="I6266" s="5">
        <v>0</v>
      </c>
    </row>
    <row r="6267" spans="1:9" hidden="1" outlineLevel="1">
      <c r="A6267" s="7" t="s">
        <v>24873</v>
      </c>
      <c r="B6267" s="7" t="s">
        <v>7974</v>
      </c>
      <c r="C6267" s="7" t="s">
        <v>24367</v>
      </c>
      <c r="D6267" s="8">
        <v>4800</v>
      </c>
      <c r="E6267" s="8">
        <v>6669290</v>
      </c>
      <c r="F6267" s="7" t="s">
        <v>3</v>
      </c>
      <c r="G6267" s="7" t="s">
        <v>3</v>
      </c>
      <c r="H6267" s="5">
        <v>1.7403024068281849E-8</v>
      </c>
      <c r="I6267" s="5">
        <v>3.0286524672119731E-16</v>
      </c>
    </row>
    <row r="6268" spans="1:9" hidden="1" outlineLevel="1">
      <c r="A6268" s="7" t="s">
        <v>24874</v>
      </c>
      <c r="B6268" s="7" t="s">
        <v>24875</v>
      </c>
      <c r="C6268" s="7" t="s">
        <v>24367</v>
      </c>
      <c r="D6268" s="8">
        <v>0</v>
      </c>
      <c r="E6268" s="8">
        <v>185280</v>
      </c>
      <c r="F6268" s="7" t="s">
        <v>3</v>
      </c>
      <c r="G6268" s="7" t="s">
        <v>3</v>
      </c>
      <c r="H6268" s="5">
        <v>0</v>
      </c>
      <c r="I6268" s="5">
        <v>0</v>
      </c>
    </row>
    <row r="6269" spans="1:9" hidden="1" outlineLevel="1">
      <c r="A6269" s="7" t="s">
        <v>24876</v>
      </c>
      <c r="B6269" s="7" t="s">
        <v>24877</v>
      </c>
      <c r="C6269" s="7" t="s">
        <v>24367</v>
      </c>
      <c r="D6269" s="8">
        <v>844300</v>
      </c>
      <c r="E6269" s="8">
        <v>2525230</v>
      </c>
      <c r="F6269" s="7" t="s">
        <v>3</v>
      </c>
      <c r="G6269" s="7" t="s">
        <v>3</v>
      </c>
      <c r="H6269" s="5">
        <v>3.0611194210104925E-6</v>
      </c>
      <c r="I6269" s="5">
        <v>9.3704521096876129E-12</v>
      </c>
    </row>
    <row r="6270" spans="1:9" hidden="1" outlineLevel="1">
      <c r="A6270" s="7" t="s">
        <v>24878</v>
      </c>
      <c r="B6270" s="7" t="s">
        <v>24879</v>
      </c>
      <c r="C6270" s="7" t="s">
        <v>24367</v>
      </c>
      <c r="D6270" s="8">
        <v>595026740</v>
      </c>
      <c r="E6270" s="8">
        <v>2026746330</v>
      </c>
      <c r="F6270" s="7" t="s">
        <v>3</v>
      </c>
      <c r="G6270" s="7" t="s">
        <v>3</v>
      </c>
      <c r="H6270" s="5">
        <v>2.1573468078106843E-3</v>
      </c>
      <c r="I6270" s="5">
        <v>4.6541452491709501E-6</v>
      </c>
    </row>
    <row r="6271" spans="1:9" hidden="1" outlineLevel="1">
      <c r="A6271" s="7" t="s">
        <v>24880</v>
      </c>
      <c r="B6271" s="7" t="s">
        <v>24881</v>
      </c>
      <c r="C6271" s="7" t="s">
        <v>24367</v>
      </c>
      <c r="D6271" s="8">
        <v>0</v>
      </c>
      <c r="E6271" s="8">
        <v>11880000</v>
      </c>
      <c r="F6271" s="7" t="s">
        <v>3</v>
      </c>
      <c r="G6271" s="7" t="s">
        <v>3</v>
      </c>
      <c r="H6271" s="5">
        <v>0</v>
      </c>
      <c r="I6271" s="5">
        <v>0</v>
      </c>
    </row>
    <row r="6272" spans="1:9" hidden="1" outlineLevel="1">
      <c r="A6272" s="7" t="s">
        <v>24882</v>
      </c>
      <c r="B6272" s="7" t="s">
        <v>24883</v>
      </c>
      <c r="C6272" s="7" t="s">
        <v>24367</v>
      </c>
      <c r="D6272" s="8">
        <v>660269000</v>
      </c>
      <c r="E6272" s="8">
        <v>2356896000</v>
      </c>
      <c r="F6272" s="7" t="s">
        <v>3</v>
      </c>
      <c r="G6272" s="7" t="s">
        <v>3</v>
      </c>
      <c r="H6272" s="5">
        <v>2.3938911038625808E-3</v>
      </c>
      <c r="I6272" s="5">
        <v>5.7307146171524058E-6</v>
      </c>
    </row>
    <row r="6273" spans="1:9" hidden="1" outlineLevel="1">
      <c r="A6273" s="7" t="s">
        <v>24884</v>
      </c>
      <c r="B6273" s="7" t="s">
        <v>24885</v>
      </c>
      <c r="C6273" s="7" t="s">
        <v>24367</v>
      </c>
      <c r="D6273" s="8">
        <v>1304679000</v>
      </c>
      <c r="E6273" s="8">
        <v>4250667000</v>
      </c>
      <c r="F6273" s="7" t="s">
        <v>3</v>
      </c>
      <c r="G6273" s="7" t="s">
        <v>3</v>
      </c>
      <c r="H6273" s="5">
        <v>4.730283341329561E-3</v>
      </c>
      <c r="I6273" s="5">
        <v>2.2375580489259957E-5</v>
      </c>
    </row>
    <row r="6274" spans="1:9" hidden="1" outlineLevel="1">
      <c r="A6274" s="7" t="s">
        <v>24886</v>
      </c>
      <c r="B6274" s="7" t="s">
        <v>24887</v>
      </c>
      <c r="C6274" s="7" t="s">
        <v>24367</v>
      </c>
      <c r="D6274" s="8">
        <v>0</v>
      </c>
      <c r="E6274" s="8">
        <v>37040</v>
      </c>
      <c r="F6274" s="7" t="s">
        <v>3</v>
      </c>
      <c r="G6274" s="7" t="s">
        <v>3</v>
      </c>
      <c r="H6274" s="5">
        <v>0</v>
      </c>
      <c r="I6274" s="5">
        <v>0</v>
      </c>
    </row>
    <row r="6275" spans="1:9" hidden="1" outlineLevel="1">
      <c r="A6275" s="7" t="s">
        <v>24888</v>
      </c>
      <c r="B6275" s="7" t="s">
        <v>24889</v>
      </c>
      <c r="C6275" s="7" t="s">
        <v>24367</v>
      </c>
      <c r="D6275" s="8">
        <v>0</v>
      </c>
      <c r="E6275" s="8">
        <v>96000</v>
      </c>
      <c r="F6275" s="7" t="s">
        <v>3</v>
      </c>
      <c r="G6275" s="7" t="s">
        <v>3</v>
      </c>
      <c r="H6275" s="5">
        <v>0</v>
      </c>
      <c r="I6275" s="5">
        <v>0</v>
      </c>
    </row>
    <row r="6276" spans="1:9" hidden="1" outlineLevel="1">
      <c r="A6276" s="7" t="s">
        <v>24890</v>
      </c>
      <c r="B6276" s="7" t="s">
        <v>4975</v>
      </c>
      <c r="C6276" s="7" t="s">
        <v>24367</v>
      </c>
      <c r="D6276" s="8">
        <v>1429969000</v>
      </c>
      <c r="E6276" s="8">
        <v>7638334000</v>
      </c>
      <c r="F6276" s="7" t="s">
        <v>3</v>
      </c>
      <c r="G6276" s="7" t="s">
        <v>3</v>
      </c>
      <c r="H6276" s="5">
        <v>5.18453852581186E-3</v>
      </c>
      <c r="I6276" s="5">
        <v>2.6879439725627416E-5</v>
      </c>
    </row>
    <row r="6277" spans="1:9" hidden="1" outlineLevel="1">
      <c r="A6277" s="7" t="s">
        <v>24891</v>
      </c>
      <c r="B6277" s="7" t="s">
        <v>24892</v>
      </c>
      <c r="C6277" s="7" t="s">
        <v>24367</v>
      </c>
      <c r="D6277" s="8">
        <v>339405000</v>
      </c>
      <c r="E6277" s="8">
        <v>2249203000</v>
      </c>
      <c r="F6277" s="7" t="s">
        <v>3</v>
      </c>
      <c r="G6277" s="7" t="s">
        <v>3</v>
      </c>
      <c r="H6277" s="5">
        <v>1.2305569549781669E-3</v>
      </c>
      <c r="I6277" s="5">
        <v>1.5142704194451383E-6</v>
      </c>
    </row>
    <row r="6278" spans="1:9" hidden="1" outlineLevel="1">
      <c r="A6278" s="7" t="s">
        <v>24893</v>
      </c>
      <c r="B6278" s="7" t="s">
        <v>24894</v>
      </c>
      <c r="C6278" s="7" t="s">
        <v>24367</v>
      </c>
      <c r="D6278" s="8">
        <v>77272000</v>
      </c>
      <c r="E6278" s="8">
        <v>173604000</v>
      </c>
      <c r="F6278" s="7" t="s">
        <v>3</v>
      </c>
      <c r="G6278" s="7" t="s">
        <v>3</v>
      </c>
      <c r="H6278" s="5">
        <v>2.8015968245922394E-4</v>
      </c>
      <c r="I6278" s="5">
        <v>7.8489447675653184E-8</v>
      </c>
    </row>
    <row r="6279" spans="1:9" hidden="1" outlineLevel="1">
      <c r="A6279" s="7" t="s">
        <v>24895</v>
      </c>
      <c r="B6279" s="7" t="s">
        <v>24896</v>
      </c>
      <c r="C6279" s="7" t="s">
        <v>24367</v>
      </c>
      <c r="D6279" s="8">
        <v>3533720</v>
      </c>
      <c r="E6279" s="8">
        <v>21485930</v>
      </c>
      <c r="F6279" s="7" t="s">
        <v>3</v>
      </c>
      <c r="G6279" s="7" t="s">
        <v>3</v>
      </c>
      <c r="H6279" s="5">
        <v>1.2811961293868529E-5</v>
      </c>
      <c r="I6279" s="5">
        <v>1.6414635219558534E-10</v>
      </c>
    </row>
    <row r="6280" spans="1:9" hidden="1" outlineLevel="1">
      <c r="A6280" s="7" t="s">
        <v>24897</v>
      </c>
      <c r="B6280" s="7" t="s">
        <v>24898</v>
      </c>
      <c r="C6280" s="7" t="s">
        <v>24367</v>
      </c>
      <c r="D6280" s="8">
        <v>0</v>
      </c>
      <c r="E6280" s="8">
        <v>23042710</v>
      </c>
      <c r="F6280" s="7" t="s">
        <v>3</v>
      </c>
      <c r="G6280" s="7" t="s">
        <v>3</v>
      </c>
      <c r="H6280" s="5">
        <v>0</v>
      </c>
      <c r="I6280" s="5">
        <v>0</v>
      </c>
    </row>
    <row r="6281" spans="1:9" hidden="1" outlineLevel="1">
      <c r="A6281" s="7" t="s">
        <v>24899</v>
      </c>
      <c r="B6281" s="7" t="s">
        <v>24900</v>
      </c>
      <c r="C6281" s="7" t="s">
        <v>24367</v>
      </c>
      <c r="D6281" s="8">
        <v>0</v>
      </c>
      <c r="E6281" s="8">
        <v>220330</v>
      </c>
      <c r="F6281" s="7" t="s">
        <v>3</v>
      </c>
      <c r="G6281" s="7" t="s">
        <v>3</v>
      </c>
      <c r="H6281" s="5">
        <v>0</v>
      </c>
      <c r="I6281" s="5">
        <v>0</v>
      </c>
    </row>
    <row r="6282" spans="1:9" hidden="1" outlineLevel="1">
      <c r="A6282" s="7" t="s">
        <v>24901</v>
      </c>
      <c r="B6282" s="7" t="s">
        <v>24902</v>
      </c>
      <c r="C6282" s="7" t="s">
        <v>24367</v>
      </c>
      <c r="D6282" s="8">
        <v>1999960</v>
      </c>
      <c r="E6282" s="8">
        <v>33287910</v>
      </c>
      <c r="F6282" s="7" t="s">
        <v>3</v>
      </c>
      <c r="G6282" s="7" t="s">
        <v>3</v>
      </c>
      <c r="H6282" s="5">
        <v>7.2511150032502011E-6</v>
      </c>
      <c r="I6282" s="5">
        <v>5.2578668790360161E-11</v>
      </c>
    </row>
    <row r="6283" spans="1:9" hidden="1" outlineLevel="1">
      <c r="A6283" s="7" t="s">
        <v>24903</v>
      </c>
      <c r="B6283" s="7" t="s">
        <v>24904</v>
      </c>
      <c r="C6283" s="7" t="s">
        <v>24367</v>
      </c>
      <c r="D6283" s="8">
        <v>46600</v>
      </c>
      <c r="E6283" s="8">
        <v>523530</v>
      </c>
      <c r="F6283" s="7" t="s">
        <v>3</v>
      </c>
      <c r="G6283" s="7" t="s">
        <v>3</v>
      </c>
      <c r="H6283" s="5">
        <v>1.6895435866290293E-7</v>
      </c>
      <c r="I6283" s="5">
        <v>2.8545575311192845E-14</v>
      </c>
    </row>
    <row r="6284" spans="1:9" hidden="1" outlineLevel="1">
      <c r="A6284" s="7" t="s">
        <v>24905</v>
      </c>
      <c r="B6284" s="7" t="s">
        <v>24906</v>
      </c>
      <c r="C6284" s="7" t="s">
        <v>24367</v>
      </c>
      <c r="D6284" s="8">
        <v>0</v>
      </c>
      <c r="E6284" s="8">
        <v>8257930</v>
      </c>
      <c r="F6284" s="7" t="s">
        <v>3</v>
      </c>
      <c r="G6284" s="7" t="s">
        <v>3</v>
      </c>
      <c r="H6284" s="5">
        <v>0</v>
      </c>
      <c r="I6284" s="5">
        <v>0</v>
      </c>
    </row>
    <row r="6285" spans="1:9" hidden="1" outlineLevel="1">
      <c r="A6285" s="7" t="s">
        <v>24907</v>
      </c>
      <c r="B6285" s="7" t="s">
        <v>24908</v>
      </c>
      <c r="C6285" s="7" t="s">
        <v>24367</v>
      </c>
      <c r="D6285" s="8">
        <v>93273140</v>
      </c>
      <c r="E6285" s="8">
        <v>42285300</v>
      </c>
      <c r="F6285" s="7" t="s">
        <v>3</v>
      </c>
      <c r="G6285" s="7" t="s">
        <v>3</v>
      </c>
      <c r="H6285" s="5">
        <v>3.3817389590504632E-4</v>
      </c>
      <c r="I6285" s="5">
        <v>1.143615838715971E-7</v>
      </c>
    </row>
    <row r="6286" spans="1:9" hidden="1" outlineLevel="1">
      <c r="A6286" s="7" t="s">
        <v>24909</v>
      </c>
      <c r="B6286" s="7" t="s">
        <v>24910</v>
      </c>
      <c r="C6286" s="7" t="s">
        <v>24367</v>
      </c>
      <c r="D6286" s="8"/>
      <c r="E6286" s="8"/>
      <c r="F6286" s="7" t="s">
        <v>3</v>
      </c>
      <c r="G6286" s="7" t="s">
        <v>3</v>
      </c>
      <c r="H6286" s="5">
        <v>0</v>
      </c>
      <c r="I6286" s="5">
        <v>0</v>
      </c>
    </row>
    <row r="6287" spans="1:9" hidden="1" outlineLevel="1">
      <c r="A6287" s="7" t="s">
        <v>24911</v>
      </c>
      <c r="B6287" s="7" t="s">
        <v>24912</v>
      </c>
      <c r="C6287" s="7" t="s">
        <v>24367</v>
      </c>
      <c r="D6287" s="8">
        <v>394930</v>
      </c>
      <c r="E6287" s="8">
        <v>682280</v>
      </c>
      <c r="F6287" s="7" t="s">
        <v>3</v>
      </c>
      <c r="G6287" s="7" t="s">
        <v>3</v>
      </c>
      <c r="H6287" s="5">
        <v>1.4318700615180313E-6</v>
      </c>
      <c r="I6287" s="5">
        <v>2.0502518730716509E-12</v>
      </c>
    </row>
    <row r="6288" spans="1:9" hidden="1" outlineLevel="1">
      <c r="A6288" s="7" t="s">
        <v>24913</v>
      </c>
      <c r="B6288" s="7" t="s">
        <v>24914</v>
      </c>
      <c r="C6288" s="7" t="s">
        <v>24367</v>
      </c>
      <c r="D6288" s="8">
        <v>0</v>
      </c>
      <c r="E6288" s="8">
        <v>16296430</v>
      </c>
      <c r="F6288" s="7" t="s">
        <v>3</v>
      </c>
      <c r="G6288" s="7" t="s">
        <v>3</v>
      </c>
      <c r="H6288" s="5">
        <v>0</v>
      </c>
      <c r="I6288" s="5">
        <v>0</v>
      </c>
    </row>
    <row r="6289" spans="1:9" hidden="1" outlineLevel="1">
      <c r="A6289" s="7" t="s">
        <v>24915</v>
      </c>
      <c r="B6289" s="7" t="s">
        <v>24916</v>
      </c>
      <c r="C6289" s="7" t="s">
        <v>24367</v>
      </c>
      <c r="D6289" s="8">
        <v>532299000</v>
      </c>
      <c r="E6289" s="8">
        <v>1898606000</v>
      </c>
      <c r="F6289" s="7" t="s">
        <v>3</v>
      </c>
      <c r="G6289" s="7" t="s">
        <v>3</v>
      </c>
      <c r="H6289" s="5">
        <v>1.9299192309421582E-3</v>
      </c>
      <c r="I6289" s="5">
        <v>3.7245882379603713E-6</v>
      </c>
    </row>
    <row r="6290" spans="1:9" hidden="1" outlineLevel="1">
      <c r="A6290" s="7" t="s">
        <v>24917</v>
      </c>
      <c r="B6290" s="7" t="s">
        <v>24918</v>
      </c>
      <c r="C6290" s="7" t="s">
        <v>24367</v>
      </c>
      <c r="D6290" s="8">
        <v>39937140</v>
      </c>
      <c r="E6290" s="8">
        <v>24723710</v>
      </c>
      <c r="F6290" s="7" t="s">
        <v>3</v>
      </c>
      <c r="G6290" s="7" t="s">
        <v>3</v>
      </c>
      <c r="H6290" s="5">
        <v>1.4479729346632121E-4</v>
      </c>
      <c r="I6290" s="5">
        <v>2.0966256195171945E-8</v>
      </c>
    </row>
    <row r="6291" spans="1:9" hidden="1" outlineLevel="1">
      <c r="A6291" s="7" t="s">
        <v>24919</v>
      </c>
      <c r="B6291" s="7" t="s">
        <v>24920</v>
      </c>
      <c r="C6291" s="7" t="s">
        <v>24367</v>
      </c>
      <c r="D6291" s="8">
        <v>430</v>
      </c>
      <c r="E6291" s="8">
        <v>110</v>
      </c>
      <c r="F6291" s="7" t="s">
        <v>3</v>
      </c>
      <c r="G6291" s="7" t="s">
        <v>3</v>
      </c>
      <c r="H6291" s="5">
        <v>1.5590209061169156E-9</v>
      </c>
      <c r="I6291" s="5">
        <v>2.4305461857096085E-18</v>
      </c>
    </row>
    <row r="6292" spans="1:9" hidden="1" outlineLevel="1">
      <c r="A6292" s="7" t="s">
        <v>24921</v>
      </c>
      <c r="B6292" s="7" t="s">
        <v>24922</v>
      </c>
      <c r="C6292" s="7" t="s">
        <v>24367</v>
      </c>
      <c r="D6292" s="8">
        <v>10590</v>
      </c>
      <c r="E6292" s="8">
        <v>527570</v>
      </c>
      <c r="F6292" s="7" t="s">
        <v>3</v>
      </c>
      <c r="G6292" s="7" t="s">
        <v>3</v>
      </c>
      <c r="H6292" s="5">
        <v>3.8395421850646826E-8</v>
      </c>
      <c r="I6292" s="5">
        <v>1.4742084190891278E-15</v>
      </c>
    </row>
    <row r="6293" spans="1:9" hidden="1" outlineLevel="1">
      <c r="A6293" s="7" t="s">
        <v>24923</v>
      </c>
      <c r="B6293" s="7" t="s">
        <v>24924</v>
      </c>
      <c r="C6293" s="7" t="s">
        <v>24367</v>
      </c>
      <c r="D6293" s="8">
        <v>38089440</v>
      </c>
      <c r="E6293" s="8">
        <v>167641460</v>
      </c>
      <c r="F6293" s="7" t="s">
        <v>3</v>
      </c>
      <c r="G6293" s="7" t="s">
        <v>3</v>
      </c>
      <c r="H6293" s="5">
        <v>1.3809821688903694E-4</v>
      </c>
      <c r="I6293" s="5">
        <v>1.9071117507931489E-8</v>
      </c>
    </row>
    <row r="6294" spans="1:9" hidden="1" outlineLevel="1">
      <c r="A6294" s="7" t="s">
        <v>24925</v>
      </c>
      <c r="B6294" s="7" t="s">
        <v>24926</v>
      </c>
      <c r="C6294" s="7" t="s">
        <v>24367</v>
      </c>
      <c r="D6294" s="8">
        <v>13125960</v>
      </c>
      <c r="E6294" s="8">
        <v>38949620</v>
      </c>
      <c r="F6294" s="7" t="s">
        <v>3</v>
      </c>
      <c r="G6294" s="7" t="s">
        <v>3</v>
      </c>
      <c r="H6294" s="5">
        <v>4.7589874541521836E-5</v>
      </c>
      <c r="I6294" s="5">
        <v>2.2647961588777882E-9</v>
      </c>
    </row>
    <row r="6295" spans="1:9" hidden="1" outlineLevel="1">
      <c r="A6295" s="7" t="s">
        <v>24927</v>
      </c>
      <c r="B6295" s="7" t="s">
        <v>24928</v>
      </c>
      <c r="C6295" s="7" t="s">
        <v>24367</v>
      </c>
      <c r="D6295" s="8">
        <v>0</v>
      </c>
      <c r="E6295" s="8"/>
      <c r="F6295" s="7" t="s">
        <v>3</v>
      </c>
      <c r="G6295" s="7" t="s">
        <v>3</v>
      </c>
      <c r="H6295" s="5">
        <v>0</v>
      </c>
      <c r="I6295" s="5">
        <v>0</v>
      </c>
    </row>
    <row r="6296" spans="1:9" hidden="1" outlineLevel="1">
      <c r="A6296" s="7" t="s">
        <v>24929</v>
      </c>
      <c r="B6296" s="7" t="s">
        <v>24930</v>
      </c>
      <c r="C6296" s="7" t="s">
        <v>24367</v>
      </c>
      <c r="D6296" s="8">
        <v>19738520</v>
      </c>
      <c r="E6296" s="8">
        <v>129464840</v>
      </c>
      <c r="F6296" s="7" t="s">
        <v>3</v>
      </c>
      <c r="G6296" s="7" t="s">
        <v>3</v>
      </c>
      <c r="H6296" s="5">
        <v>7.1564570548388043E-5</v>
      </c>
      <c r="I6296" s="5">
        <v>5.121487757775209E-9</v>
      </c>
    </row>
    <row r="6297" spans="1:9" hidden="1" outlineLevel="1">
      <c r="A6297" s="7" t="s">
        <v>24931</v>
      </c>
      <c r="B6297" s="7" t="s">
        <v>24932</v>
      </c>
      <c r="C6297" s="7" t="s">
        <v>24367</v>
      </c>
      <c r="D6297" s="8">
        <v>0</v>
      </c>
      <c r="E6297" s="8">
        <v>0</v>
      </c>
      <c r="F6297" s="7" t="s">
        <v>3</v>
      </c>
      <c r="G6297" s="7" t="s">
        <v>3</v>
      </c>
      <c r="H6297" s="5">
        <v>0</v>
      </c>
      <c r="I6297" s="5">
        <v>0</v>
      </c>
    </row>
    <row r="6298" spans="1:9" hidden="1" outlineLevel="1">
      <c r="A6298" s="7" t="s">
        <v>24933</v>
      </c>
      <c r="B6298" s="7" t="s">
        <v>24934</v>
      </c>
      <c r="C6298" s="7" t="s">
        <v>24367</v>
      </c>
      <c r="D6298" s="8">
        <v>0</v>
      </c>
      <c r="E6298" s="8">
        <v>450</v>
      </c>
      <c r="F6298" s="7" t="s">
        <v>3</v>
      </c>
      <c r="G6298" s="7" t="s">
        <v>3</v>
      </c>
      <c r="H6298" s="5">
        <v>0</v>
      </c>
      <c r="I6298" s="5">
        <v>0</v>
      </c>
    </row>
    <row r="6299" spans="1:9" hidden="1" outlineLevel="1">
      <c r="A6299" s="7" t="s">
        <v>24935</v>
      </c>
      <c r="B6299" s="7" t="s">
        <v>24936</v>
      </c>
      <c r="C6299" s="7" t="s">
        <v>24367</v>
      </c>
      <c r="D6299" s="8">
        <v>0</v>
      </c>
      <c r="E6299" s="8">
        <v>1125450</v>
      </c>
      <c r="F6299" s="7" t="s">
        <v>3</v>
      </c>
      <c r="G6299" s="7" t="s">
        <v>3</v>
      </c>
      <c r="H6299" s="5">
        <v>0</v>
      </c>
      <c r="I6299" s="5">
        <v>0</v>
      </c>
    </row>
    <row r="6300" spans="1:9" hidden="1" outlineLevel="1">
      <c r="A6300" s="7" t="s">
        <v>24937</v>
      </c>
      <c r="B6300" s="7" t="s">
        <v>11199</v>
      </c>
      <c r="C6300" s="7" t="s">
        <v>24367</v>
      </c>
      <c r="D6300" s="8">
        <v>2660147000</v>
      </c>
      <c r="E6300" s="8">
        <v>11799963000</v>
      </c>
      <c r="F6300" s="7" t="s">
        <v>3</v>
      </c>
      <c r="G6300" s="7" t="s">
        <v>3</v>
      </c>
      <c r="H6300" s="5">
        <v>9.6447088054516152E-3</v>
      </c>
      <c r="I6300" s="5">
        <v>9.3020407941955919E-5</v>
      </c>
    </row>
    <row r="6301" spans="1:9" hidden="1" outlineLevel="1">
      <c r="A6301" s="7" t="s">
        <v>24938</v>
      </c>
      <c r="B6301" s="7" t="s">
        <v>24939</v>
      </c>
      <c r="C6301" s="7" t="s">
        <v>24367</v>
      </c>
      <c r="D6301" s="8">
        <v>297987000</v>
      </c>
      <c r="E6301" s="8">
        <v>1401721000</v>
      </c>
      <c r="F6301" s="7" t="s">
        <v>3</v>
      </c>
      <c r="G6301" s="7" t="s">
        <v>3</v>
      </c>
      <c r="H6301" s="5">
        <v>1.0803906110489797E-3</v>
      </c>
      <c r="I6301" s="5">
        <v>1.1672438724427879E-6</v>
      </c>
    </row>
    <row r="6302" spans="1:9" hidden="1" outlineLevel="1">
      <c r="A6302" s="7" t="s">
        <v>24940</v>
      </c>
      <c r="B6302" s="7" t="s">
        <v>24941</v>
      </c>
      <c r="C6302" s="7" t="s">
        <v>24367</v>
      </c>
      <c r="D6302" s="8">
        <v>1880</v>
      </c>
      <c r="E6302" s="8">
        <v>2600</v>
      </c>
      <c r="F6302" s="7" t="s">
        <v>3</v>
      </c>
      <c r="G6302" s="7" t="s">
        <v>3</v>
      </c>
      <c r="H6302" s="5">
        <v>6.8161844267437241E-9</v>
      </c>
      <c r="I6302" s="5">
        <v>4.6460370139383669E-17</v>
      </c>
    </row>
    <row r="6303" spans="1:9" hidden="1" outlineLevel="1">
      <c r="A6303" s="7" t="s">
        <v>24942</v>
      </c>
      <c r="B6303" s="7" t="s">
        <v>24943</v>
      </c>
      <c r="C6303" s="7" t="s">
        <v>24367</v>
      </c>
      <c r="D6303" s="8">
        <v>0</v>
      </c>
      <c r="E6303" s="8">
        <v>0</v>
      </c>
      <c r="F6303" s="7" t="s">
        <v>3</v>
      </c>
      <c r="G6303" s="7" t="s">
        <v>3</v>
      </c>
      <c r="H6303" s="5">
        <v>0</v>
      </c>
      <c r="I6303" s="5">
        <v>0</v>
      </c>
    </row>
    <row r="6304" spans="1:9" hidden="1" outlineLevel="1">
      <c r="A6304" s="7" t="s">
        <v>24944</v>
      </c>
      <c r="B6304" s="7" t="s">
        <v>22959</v>
      </c>
      <c r="C6304" s="7" t="s">
        <v>24367</v>
      </c>
      <c r="D6304" s="8">
        <v>4801618000</v>
      </c>
      <c r="E6304" s="8">
        <v>15145070000</v>
      </c>
      <c r="F6304" s="7" t="s">
        <v>3</v>
      </c>
      <c r="G6304" s="7" t="s">
        <v>3</v>
      </c>
      <c r="H6304" s="5">
        <v>1.7408890337644867E-2</v>
      </c>
      <c r="I6304" s="5">
        <v>3.0306946278814482E-4</v>
      </c>
    </row>
    <row r="6305" spans="1:9" hidden="1" outlineLevel="1">
      <c r="A6305" s="7" t="s">
        <v>24945</v>
      </c>
      <c r="B6305" s="7" t="s">
        <v>24946</v>
      </c>
      <c r="C6305" s="7" t="s">
        <v>24367</v>
      </c>
      <c r="D6305" s="8">
        <v>0</v>
      </c>
      <c r="E6305" s="8">
        <v>669000</v>
      </c>
      <c r="F6305" s="7" t="s">
        <v>3</v>
      </c>
      <c r="G6305" s="7" t="s">
        <v>3</v>
      </c>
      <c r="H6305" s="5">
        <v>0</v>
      </c>
      <c r="I6305" s="5">
        <v>0</v>
      </c>
    </row>
    <row r="6306" spans="1:9" hidden="1" outlineLevel="1">
      <c r="A6306" s="7" t="s">
        <v>24947</v>
      </c>
      <c r="B6306" s="7" t="s">
        <v>24948</v>
      </c>
      <c r="C6306" s="7" t="s">
        <v>24367</v>
      </c>
      <c r="D6306" s="8">
        <v>51470</v>
      </c>
      <c r="E6306" s="8">
        <v>1039370</v>
      </c>
      <c r="F6306" s="7" t="s">
        <v>3</v>
      </c>
      <c r="G6306" s="7" t="s">
        <v>3</v>
      </c>
      <c r="H6306" s="5">
        <v>1.8661117683218057E-7</v>
      </c>
      <c r="I6306" s="5">
        <v>3.4823731318691369E-14</v>
      </c>
    </row>
    <row r="6307" spans="1:9" hidden="1" outlineLevel="1">
      <c r="A6307" s="7" t="s">
        <v>24949</v>
      </c>
      <c r="B6307" s="7" t="s">
        <v>24950</v>
      </c>
      <c r="C6307" s="7" t="s">
        <v>24367</v>
      </c>
      <c r="D6307" s="8">
        <v>7000</v>
      </c>
      <c r="E6307" s="8">
        <v>6000</v>
      </c>
      <c r="F6307" s="7" t="s">
        <v>3</v>
      </c>
      <c r="G6307" s="7" t="s">
        <v>3</v>
      </c>
      <c r="H6307" s="5">
        <v>2.5379410099577696E-8</v>
      </c>
      <c r="I6307" s="5">
        <v>6.441144570025464E-16</v>
      </c>
    </row>
    <row r="6308" spans="1:9" hidden="1" outlineLevel="1">
      <c r="A6308" s="7" t="s">
        <v>24951</v>
      </c>
      <c r="B6308" s="7" t="s">
        <v>24952</v>
      </c>
      <c r="C6308" s="7" t="s">
        <v>24367</v>
      </c>
      <c r="D6308" s="8"/>
      <c r="E6308" s="8"/>
      <c r="F6308" s="7" t="s">
        <v>3</v>
      </c>
      <c r="G6308" s="7" t="s">
        <v>3</v>
      </c>
      <c r="H6308" s="5">
        <v>0</v>
      </c>
      <c r="I6308" s="5">
        <v>0</v>
      </c>
    </row>
    <row r="6309" spans="1:9" hidden="1" outlineLevel="1">
      <c r="A6309" s="7" t="s">
        <v>24953</v>
      </c>
      <c r="B6309" s="7" t="s">
        <v>24954</v>
      </c>
      <c r="C6309" s="7" t="s">
        <v>24367</v>
      </c>
      <c r="D6309" s="8">
        <v>258529000</v>
      </c>
      <c r="E6309" s="8">
        <v>1401427000</v>
      </c>
      <c r="F6309" s="7" t="s">
        <v>3</v>
      </c>
      <c r="G6309" s="7" t="s">
        <v>3</v>
      </c>
      <c r="H6309" s="5">
        <v>9.3733050194767461E-4</v>
      </c>
      <c r="I6309" s="5">
        <v>8.7858846988147959E-7</v>
      </c>
    </row>
    <row r="6310" spans="1:9" hidden="1" outlineLevel="1">
      <c r="A6310" s="7" t="s">
        <v>24955</v>
      </c>
      <c r="B6310" s="7" t="s">
        <v>24956</v>
      </c>
      <c r="C6310" s="7" t="s">
        <v>24367</v>
      </c>
      <c r="D6310" s="8">
        <v>0</v>
      </c>
      <c r="E6310" s="8">
        <v>6710</v>
      </c>
      <c r="F6310" s="7" t="s">
        <v>3</v>
      </c>
      <c r="G6310" s="7" t="s">
        <v>3</v>
      </c>
      <c r="H6310" s="5">
        <v>0</v>
      </c>
      <c r="I6310" s="5">
        <v>0</v>
      </c>
    </row>
    <row r="6311" spans="1:9" hidden="1" outlineLevel="1">
      <c r="A6311" s="7" t="s">
        <v>24957</v>
      </c>
      <c r="B6311" s="7" t="s">
        <v>24958</v>
      </c>
      <c r="C6311" s="7" t="s">
        <v>24367</v>
      </c>
      <c r="D6311" s="8">
        <v>0</v>
      </c>
      <c r="E6311" s="8">
        <v>1069050</v>
      </c>
      <c r="F6311" s="7" t="s">
        <v>3</v>
      </c>
      <c r="G6311" s="7" t="s">
        <v>3</v>
      </c>
      <c r="H6311" s="5">
        <v>0</v>
      </c>
      <c r="I6311" s="5">
        <v>0</v>
      </c>
    </row>
    <row r="6312" spans="1:9" hidden="1" outlineLevel="1">
      <c r="A6312" s="7" t="s">
        <v>24959</v>
      </c>
      <c r="B6312" s="7" t="s">
        <v>24960</v>
      </c>
      <c r="C6312" s="7" t="s">
        <v>24367</v>
      </c>
      <c r="D6312" s="8">
        <v>124510</v>
      </c>
      <c r="E6312" s="8">
        <v>548780</v>
      </c>
      <c r="F6312" s="7" t="s">
        <v>3</v>
      </c>
      <c r="G6312" s="7" t="s">
        <v>3</v>
      </c>
      <c r="H6312" s="5">
        <v>4.514271930712027E-7</v>
      </c>
      <c r="I6312" s="5">
        <v>2.0378651064414491E-13</v>
      </c>
    </row>
    <row r="6313" spans="1:9" hidden="1" outlineLevel="1">
      <c r="A6313" s="7" t="s">
        <v>24961</v>
      </c>
      <c r="B6313" s="7" t="s">
        <v>24962</v>
      </c>
      <c r="C6313" s="7" t="s">
        <v>24367</v>
      </c>
      <c r="D6313" s="8">
        <v>0</v>
      </c>
      <c r="E6313" s="8">
        <v>1097910</v>
      </c>
      <c r="F6313" s="7" t="s">
        <v>3</v>
      </c>
      <c r="G6313" s="7" t="s">
        <v>3</v>
      </c>
      <c r="H6313" s="5">
        <v>0</v>
      </c>
      <c r="I6313" s="5">
        <v>0</v>
      </c>
    </row>
    <row r="6314" spans="1:9" hidden="1" outlineLevel="1">
      <c r="A6314" s="7" t="s">
        <v>24963</v>
      </c>
      <c r="B6314" s="7" t="s">
        <v>24964</v>
      </c>
      <c r="C6314" s="7" t="s">
        <v>24367</v>
      </c>
      <c r="D6314" s="8">
        <v>109300</v>
      </c>
      <c r="E6314" s="8">
        <v>303610</v>
      </c>
      <c r="F6314" s="7" t="s">
        <v>3</v>
      </c>
      <c r="G6314" s="7" t="s">
        <v>3</v>
      </c>
      <c r="H6314" s="5">
        <v>3.9628136055483459E-7</v>
      </c>
      <c r="I6314" s="5">
        <v>1.5703891672319082E-13</v>
      </c>
    </row>
    <row r="6315" spans="1:9" hidden="1" outlineLevel="1">
      <c r="A6315" s="7" t="s">
        <v>24965</v>
      </c>
      <c r="B6315" s="7" t="s">
        <v>24966</v>
      </c>
      <c r="C6315" s="7" t="s">
        <v>24367</v>
      </c>
      <c r="D6315" s="8">
        <v>0</v>
      </c>
      <c r="E6315" s="8">
        <v>200</v>
      </c>
      <c r="F6315" s="7" t="s">
        <v>3</v>
      </c>
      <c r="G6315" s="7" t="s">
        <v>3</v>
      </c>
      <c r="H6315" s="5">
        <v>0</v>
      </c>
      <c r="I6315" s="5">
        <v>0</v>
      </c>
    </row>
    <row r="6316" spans="1:9" hidden="1" outlineLevel="1">
      <c r="A6316" s="7" t="s">
        <v>24967</v>
      </c>
      <c r="B6316" s="7" t="s">
        <v>24968</v>
      </c>
      <c r="C6316" s="7" t="s">
        <v>24367</v>
      </c>
      <c r="D6316" s="8">
        <v>704940</v>
      </c>
      <c r="E6316" s="8">
        <v>8515460</v>
      </c>
      <c r="F6316" s="7" t="s">
        <v>3</v>
      </c>
      <c r="G6316" s="7" t="s">
        <v>3</v>
      </c>
      <c r="H6316" s="5">
        <v>2.5558516222280429E-6</v>
      </c>
      <c r="I6316" s="5">
        <v>6.5323775148457181E-12</v>
      </c>
    </row>
    <row r="6317" spans="1:9" hidden="1" outlineLevel="1">
      <c r="A6317" s="7" t="s">
        <v>24969</v>
      </c>
      <c r="B6317" s="7" t="s">
        <v>24970</v>
      </c>
      <c r="C6317" s="7" t="s">
        <v>24367</v>
      </c>
      <c r="D6317" s="8">
        <v>0</v>
      </c>
      <c r="E6317" s="8">
        <v>71000</v>
      </c>
      <c r="F6317" s="7" t="s">
        <v>3</v>
      </c>
      <c r="G6317" s="7" t="s">
        <v>3</v>
      </c>
      <c r="H6317" s="5">
        <v>0</v>
      </c>
      <c r="I6317" s="5">
        <v>0</v>
      </c>
    </row>
    <row r="6318" spans="1:9" hidden="1" outlineLevel="1">
      <c r="A6318" s="7" t="s">
        <v>24971</v>
      </c>
      <c r="B6318" s="7" t="s">
        <v>8248</v>
      </c>
      <c r="C6318" s="7" t="s">
        <v>24367</v>
      </c>
      <c r="D6318" s="8">
        <v>788065000</v>
      </c>
      <c r="E6318" s="8">
        <v>3793592000</v>
      </c>
      <c r="F6318" s="7" t="s">
        <v>3</v>
      </c>
      <c r="G6318" s="7" t="s">
        <v>3</v>
      </c>
      <c r="H6318" s="5">
        <v>2.8572321171605282E-3</v>
      </c>
      <c r="I6318" s="5">
        <v>8.1637753713336346E-6</v>
      </c>
    </row>
    <row r="6319" spans="1:9" hidden="1" outlineLevel="1">
      <c r="A6319" s="7" t="s">
        <v>24972</v>
      </c>
      <c r="B6319" s="7" t="s">
        <v>24973</v>
      </c>
      <c r="C6319" s="7" t="s">
        <v>24367</v>
      </c>
      <c r="D6319" s="8">
        <v>329371000</v>
      </c>
      <c r="E6319" s="8">
        <v>1455101000</v>
      </c>
      <c r="F6319" s="7" t="s">
        <v>3</v>
      </c>
      <c r="G6319" s="7" t="s">
        <v>3</v>
      </c>
      <c r="H6319" s="5">
        <v>1.1941773834154292E-3</v>
      </c>
      <c r="I6319" s="5">
        <v>1.4260596230609211E-6</v>
      </c>
    </row>
    <row r="6320" spans="1:9" hidden="1" outlineLevel="1">
      <c r="A6320" s="7" t="s">
        <v>24974</v>
      </c>
      <c r="B6320" s="7" t="s">
        <v>24975</v>
      </c>
      <c r="C6320" s="7" t="s">
        <v>24367</v>
      </c>
      <c r="D6320" s="8"/>
      <c r="E6320" s="8"/>
      <c r="F6320" s="7" t="s">
        <v>3</v>
      </c>
      <c r="G6320" s="7" t="s">
        <v>3</v>
      </c>
      <c r="H6320" s="5">
        <v>0</v>
      </c>
      <c r="I6320" s="5">
        <v>0</v>
      </c>
    </row>
    <row r="6321" spans="1:9" hidden="1" outlineLevel="1">
      <c r="A6321" s="7" t="s">
        <v>24976</v>
      </c>
      <c r="B6321" s="7" t="s">
        <v>24977</v>
      </c>
      <c r="C6321" s="7" t="s">
        <v>24367</v>
      </c>
      <c r="D6321" s="8">
        <v>0</v>
      </c>
      <c r="E6321" s="8">
        <v>7043710</v>
      </c>
      <c r="F6321" s="7" t="s">
        <v>3</v>
      </c>
      <c r="G6321" s="7" t="s">
        <v>3</v>
      </c>
      <c r="H6321" s="5">
        <v>0</v>
      </c>
      <c r="I6321" s="5">
        <v>0</v>
      </c>
    </row>
    <row r="6322" spans="1:9" hidden="1" outlineLevel="1">
      <c r="A6322" s="7" t="s">
        <v>24978</v>
      </c>
      <c r="B6322" s="7" t="s">
        <v>24979</v>
      </c>
      <c r="C6322" s="7" t="s">
        <v>24367</v>
      </c>
      <c r="D6322" s="8">
        <v>0</v>
      </c>
      <c r="E6322" s="8">
        <v>5000</v>
      </c>
      <c r="F6322" s="7" t="s">
        <v>3</v>
      </c>
      <c r="G6322" s="7" t="s">
        <v>3</v>
      </c>
      <c r="H6322" s="5">
        <v>0</v>
      </c>
      <c r="I6322" s="5">
        <v>0</v>
      </c>
    </row>
    <row r="6323" spans="1:9" hidden="1" outlineLevel="1">
      <c r="A6323" s="7" t="s">
        <v>24980</v>
      </c>
      <c r="B6323" s="7" t="s">
        <v>9332</v>
      </c>
      <c r="C6323" s="7" t="s">
        <v>24367</v>
      </c>
      <c r="D6323" s="8">
        <v>1558758000</v>
      </c>
      <c r="E6323" s="8">
        <v>7259225000</v>
      </c>
      <c r="F6323" s="7" t="s">
        <v>3</v>
      </c>
      <c r="G6323" s="7" t="s">
        <v>3</v>
      </c>
      <c r="H6323" s="5">
        <v>5.6514797897139332E-3</v>
      </c>
      <c r="I6323" s="5">
        <v>3.1939223813545043E-5</v>
      </c>
    </row>
    <row r="6324" spans="1:9" hidden="1" outlineLevel="1">
      <c r="A6324" s="7" t="s">
        <v>24981</v>
      </c>
      <c r="B6324" s="7" t="s">
        <v>24982</v>
      </c>
      <c r="C6324" s="7" t="s">
        <v>24367</v>
      </c>
      <c r="D6324" s="8">
        <v>104219000</v>
      </c>
      <c r="E6324" s="8">
        <v>448542000</v>
      </c>
      <c r="F6324" s="7" t="s">
        <v>3</v>
      </c>
      <c r="G6324" s="7" t="s">
        <v>3</v>
      </c>
      <c r="H6324" s="5">
        <v>3.7785953445255543E-4</v>
      </c>
      <c r="I6324" s="5">
        <v>1.4277782777670191E-7</v>
      </c>
    </row>
    <row r="6325" spans="1:9" hidden="1" outlineLevel="1">
      <c r="A6325" s="7" t="s">
        <v>24983</v>
      </c>
      <c r="B6325" s="7" t="s">
        <v>24984</v>
      </c>
      <c r="C6325" s="7" t="s">
        <v>24367</v>
      </c>
      <c r="D6325" s="8"/>
      <c r="E6325" s="8"/>
      <c r="F6325" s="7" t="s">
        <v>3</v>
      </c>
      <c r="G6325" s="7" t="s">
        <v>3</v>
      </c>
      <c r="H6325" s="5">
        <v>0</v>
      </c>
      <c r="I6325" s="5">
        <v>0</v>
      </c>
    </row>
    <row r="6326" spans="1:9" hidden="1" outlineLevel="1">
      <c r="A6326" s="7" t="s">
        <v>24985</v>
      </c>
      <c r="B6326" s="7" t="s">
        <v>24986</v>
      </c>
      <c r="C6326" s="7" t="s">
        <v>24367</v>
      </c>
      <c r="D6326" s="8">
        <v>383160</v>
      </c>
      <c r="E6326" s="8">
        <v>5006260</v>
      </c>
      <c r="F6326" s="7" t="s">
        <v>3</v>
      </c>
      <c r="G6326" s="7" t="s">
        <v>3</v>
      </c>
      <c r="H6326" s="5">
        <v>1.3891963962505985E-6</v>
      </c>
      <c r="I6326" s="5">
        <v>1.9298666273556498E-12</v>
      </c>
    </row>
    <row r="6327" spans="1:9" hidden="1" outlineLevel="1">
      <c r="A6327" s="7" t="s">
        <v>24987</v>
      </c>
      <c r="B6327" s="7" t="s">
        <v>24988</v>
      </c>
      <c r="C6327" s="7" t="s">
        <v>24367</v>
      </c>
      <c r="D6327" s="8">
        <v>324510</v>
      </c>
      <c r="E6327" s="8">
        <v>3144580</v>
      </c>
      <c r="F6327" s="7" t="s">
        <v>3</v>
      </c>
      <c r="G6327" s="7" t="s">
        <v>3</v>
      </c>
      <c r="H6327" s="5">
        <v>1.1765531959162796E-6</v>
      </c>
      <c r="I6327" s="5">
        <v>1.3842774228208114E-12</v>
      </c>
    </row>
    <row r="6328" spans="1:9" hidden="1" outlineLevel="1">
      <c r="A6328" s="7" t="s">
        <v>24989</v>
      </c>
      <c r="B6328" s="7" t="s">
        <v>24990</v>
      </c>
      <c r="C6328" s="7" t="s">
        <v>24367</v>
      </c>
      <c r="D6328" s="8">
        <v>52480</v>
      </c>
      <c r="E6328" s="8">
        <v>86860</v>
      </c>
      <c r="F6328" s="7" t="s">
        <v>3</v>
      </c>
      <c r="G6328" s="7" t="s">
        <v>3</v>
      </c>
      <c r="H6328" s="5">
        <v>1.902730631465482E-7</v>
      </c>
      <c r="I6328" s="5">
        <v>3.6203838559170323E-14</v>
      </c>
    </row>
    <row r="6329" spans="1:9" hidden="1" outlineLevel="1">
      <c r="A6329" s="7" t="s">
        <v>24991</v>
      </c>
      <c r="B6329" s="7" t="s">
        <v>24992</v>
      </c>
      <c r="C6329" s="7" t="s">
        <v>24367</v>
      </c>
      <c r="D6329" s="8">
        <v>0</v>
      </c>
      <c r="E6329" s="8">
        <v>1344770</v>
      </c>
      <c r="F6329" s="7" t="s">
        <v>3</v>
      </c>
      <c r="G6329" s="7" t="s">
        <v>3</v>
      </c>
      <c r="H6329" s="5">
        <v>0</v>
      </c>
      <c r="I6329" s="5">
        <v>0</v>
      </c>
    </row>
    <row r="6330" spans="1:9" hidden="1" outlineLevel="1">
      <c r="A6330" s="7" t="s">
        <v>24993</v>
      </c>
      <c r="B6330" s="7" t="s">
        <v>24994</v>
      </c>
      <c r="C6330" s="7" t="s">
        <v>24367</v>
      </c>
      <c r="D6330" s="8">
        <v>30468000</v>
      </c>
      <c r="E6330" s="8">
        <v>4305000</v>
      </c>
      <c r="F6330" s="7" t="s">
        <v>3</v>
      </c>
      <c r="G6330" s="7" t="s">
        <v>3</v>
      </c>
      <c r="H6330" s="5">
        <v>1.1046569527341903E-4</v>
      </c>
      <c r="I6330" s="5">
        <v>1.2202669832239871E-8</v>
      </c>
    </row>
    <row r="6331" spans="1:9" hidden="1" outlineLevel="1">
      <c r="A6331" s="7" t="s">
        <v>24995</v>
      </c>
      <c r="B6331" s="7" t="s">
        <v>24996</v>
      </c>
      <c r="C6331" s="7" t="s">
        <v>24367</v>
      </c>
      <c r="D6331" s="8">
        <v>74280</v>
      </c>
      <c r="E6331" s="8">
        <v>63240</v>
      </c>
      <c r="F6331" s="7" t="s">
        <v>3</v>
      </c>
      <c r="G6331" s="7" t="s">
        <v>3</v>
      </c>
      <c r="H6331" s="5">
        <v>2.6931179745666159E-7</v>
      </c>
      <c r="I6331" s="5">
        <v>7.2528844249337918E-14</v>
      </c>
    </row>
    <row r="6332" spans="1:9" hidden="1" outlineLevel="1">
      <c r="A6332" s="7" t="s">
        <v>24997</v>
      </c>
      <c r="B6332" s="7" t="s">
        <v>24998</v>
      </c>
      <c r="C6332" s="7" t="s">
        <v>24367</v>
      </c>
      <c r="D6332" s="8">
        <v>736940</v>
      </c>
      <c r="E6332" s="8">
        <v>661330</v>
      </c>
      <c r="F6332" s="7" t="s">
        <v>3</v>
      </c>
      <c r="G6332" s="7" t="s">
        <v>3</v>
      </c>
      <c r="H6332" s="5">
        <v>2.6718717826832554E-6</v>
      </c>
      <c r="I6332" s="5">
        <v>7.1388988230989975E-12</v>
      </c>
    </row>
    <row r="6333" spans="1:9" hidden="1" outlineLevel="1">
      <c r="A6333" s="7" t="s">
        <v>24999</v>
      </c>
      <c r="B6333" s="7" t="s">
        <v>25000</v>
      </c>
      <c r="C6333" s="7" t="s">
        <v>24367</v>
      </c>
      <c r="D6333" s="8">
        <v>0</v>
      </c>
      <c r="E6333" s="8">
        <v>13035740</v>
      </c>
      <c r="F6333" s="7" t="s">
        <v>3</v>
      </c>
      <c r="G6333" s="7" t="s">
        <v>3</v>
      </c>
      <c r="H6333" s="5">
        <v>0</v>
      </c>
      <c r="I6333" s="5">
        <v>0</v>
      </c>
    </row>
    <row r="6334" spans="1:9" hidden="1" outlineLevel="1">
      <c r="A6334" s="7" t="s">
        <v>25001</v>
      </c>
      <c r="B6334" s="7" t="s">
        <v>25002</v>
      </c>
      <c r="C6334" s="7" t="s">
        <v>24367</v>
      </c>
      <c r="D6334" s="8">
        <v>5065100</v>
      </c>
      <c r="E6334" s="8">
        <v>25732160</v>
      </c>
      <c r="F6334" s="7" t="s">
        <v>3</v>
      </c>
      <c r="G6334" s="7" t="s">
        <v>3</v>
      </c>
      <c r="H6334" s="5">
        <v>1.8364178585052998E-5</v>
      </c>
      <c r="I6334" s="5">
        <v>3.3724305510371912E-10</v>
      </c>
    </row>
    <row r="6335" spans="1:9" hidden="1" outlineLevel="1">
      <c r="A6335" s="7" t="s">
        <v>25003</v>
      </c>
      <c r="B6335" s="7" t="s">
        <v>25004</v>
      </c>
      <c r="C6335" s="7" t="s">
        <v>24367</v>
      </c>
      <c r="D6335" s="8">
        <v>0</v>
      </c>
      <c r="E6335" s="8">
        <v>2300220</v>
      </c>
      <c r="F6335" s="7" t="s">
        <v>3</v>
      </c>
      <c r="G6335" s="7" t="s">
        <v>3</v>
      </c>
      <c r="H6335" s="5">
        <v>0</v>
      </c>
      <c r="I6335" s="5">
        <v>0</v>
      </c>
    </row>
    <row r="6336" spans="1:9" hidden="1" outlineLevel="1">
      <c r="A6336" s="7" t="s">
        <v>25005</v>
      </c>
      <c r="B6336" s="7" t="s">
        <v>25006</v>
      </c>
      <c r="C6336" s="7" t="s">
        <v>24367</v>
      </c>
      <c r="D6336" s="8">
        <v>7270</v>
      </c>
      <c r="E6336" s="8">
        <v>419400</v>
      </c>
      <c r="F6336" s="7" t="s">
        <v>3</v>
      </c>
      <c r="G6336" s="7" t="s">
        <v>3</v>
      </c>
      <c r="H6336" s="5">
        <v>2.6358330203418548E-8</v>
      </c>
      <c r="I6336" s="5">
        <v>6.9476157111244651E-16</v>
      </c>
    </row>
    <row r="6337" spans="1:9" hidden="1" outlineLevel="1">
      <c r="A6337" s="7" t="s">
        <v>25007</v>
      </c>
      <c r="B6337" s="7" t="s">
        <v>25008</v>
      </c>
      <c r="C6337" s="7" t="s">
        <v>24367</v>
      </c>
      <c r="D6337" s="8">
        <v>760450</v>
      </c>
      <c r="E6337" s="8">
        <v>1411040</v>
      </c>
      <c r="F6337" s="7" t="s">
        <v>3</v>
      </c>
      <c r="G6337" s="7" t="s">
        <v>3</v>
      </c>
      <c r="H6337" s="5">
        <v>2.7571103443176942E-6</v>
      </c>
      <c r="I6337" s="5">
        <v>7.601657450743634E-12</v>
      </c>
    </row>
    <row r="6338" spans="1:9" hidden="1" outlineLevel="1">
      <c r="A6338" s="7" t="s">
        <v>25009</v>
      </c>
      <c r="B6338" s="7" t="s">
        <v>25010</v>
      </c>
      <c r="C6338" s="7" t="s">
        <v>24367</v>
      </c>
      <c r="D6338" s="8">
        <v>0</v>
      </c>
      <c r="E6338" s="8">
        <v>1480</v>
      </c>
      <c r="F6338" s="7" t="s">
        <v>3</v>
      </c>
      <c r="G6338" s="7" t="s">
        <v>3</v>
      </c>
      <c r="H6338" s="5">
        <v>0</v>
      </c>
      <c r="I6338" s="5">
        <v>0</v>
      </c>
    </row>
    <row r="6339" spans="1:9" hidden="1" outlineLevel="1">
      <c r="A6339" s="7" t="s">
        <v>25011</v>
      </c>
      <c r="B6339" s="7" t="s">
        <v>25012</v>
      </c>
      <c r="C6339" s="7" t="s">
        <v>24367</v>
      </c>
      <c r="D6339" s="8">
        <v>14060</v>
      </c>
      <c r="E6339" s="8">
        <v>45480</v>
      </c>
      <c r="F6339" s="7" t="s">
        <v>3</v>
      </c>
      <c r="G6339" s="7" t="s">
        <v>3</v>
      </c>
      <c r="H6339" s="5">
        <v>5.0976358000008915E-8</v>
      </c>
      <c r="I6339" s="5">
        <v>2.5985890749450729E-15</v>
      </c>
    </row>
    <row r="6340" spans="1:9" hidden="1" outlineLevel="1">
      <c r="A6340" s="7" t="s">
        <v>25013</v>
      </c>
      <c r="B6340" s="7" t="s">
        <v>25014</v>
      </c>
      <c r="C6340" s="7" t="s">
        <v>24367</v>
      </c>
      <c r="D6340" s="8"/>
      <c r="E6340" s="8"/>
      <c r="F6340" s="7" t="s">
        <v>3</v>
      </c>
      <c r="G6340" s="7" t="s">
        <v>3</v>
      </c>
      <c r="H6340" s="5">
        <v>0</v>
      </c>
      <c r="I6340" s="5">
        <v>0</v>
      </c>
    </row>
    <row r="6341" spans="1:9" hidden="1" outlineLevel="1">
      <c r="A6341" s="7" t="s">
        <v>25015</v>
      </c>
      <c r="B6341" s="7" t="s">
        <v>25016</v>
      </c>
      <c r="C6341" s="7" t="s">
        <v>24367</v>
      </c>
      <c r="D6341" s="8">
        <v>5541080</v>
      </c>
      <c r="E6341" s="8">
        <v>36150360</v>
      </c>
      <c r="F6341" s="7" t="s">
        <v>3</v>
      </c>
      <c r="G6341" s="7" t="s">
        <v>3</v>
      </c>
      <c r="H6341" s="5">
        <v>2.0089905959223995E-5</v>
      </c>
      <c r="I6341" s="5">
        <v>4.0360432145046378E-10</v>
      </c>
    </row>
    <row r="6342" spans="1:9" hidden="1" outlineLevel="1">
      <c r="A6342" s="7" t="s">
        <v>25017</v>
      </c>
      <c r="B6342" s="7" t="s">
        <v>25018</v>
      </c>
      <c r="C6342" s="7" t="s">
        <v>24367</v>
      </c>
      <c r="D6342" s="8">
        <v>0</v>
      </c>
      <c r="E6342" s="8">
        <v>0</v>
      </c>
      <c r="F6342" s="7" t="s">
        <v>3</v>
      </c>
      <c r="G6342" s="7" t="s">
        <v>3</v>
      </c>
      <c r="H6342" s="5">
        <v>0</v>
      </c>
      <c r="I6342" s="5">
        <v>0</v>
      </c>
    </row>
    <row r="6343" spans="1:9" hidden="1" outlineLevel="1">
      <c r="A6343" s="7" t="s">
        <v>25019</v>
      </c>
      <c r="B6343" s="7" t="s">
        <v>25020</v>
      </c>
      <c r="C6343" s="7" t="s">
        <v>24367</v>
      </c>
      <c r="D6343" s="8">
        <v>3140340</v>
      </c>
      <c r="E6343" s="8">
        <v>32574510</v>
      </c>
      <c r="F6343" s="7" t="s">
        <v>3</v>
      </c>
      <c r="G6343" s="7" t="s">
        <v>3</v>
      </c>
      <c r="H6343" s="5">
        <v>1.1385710958872546E-5</v>
      </c>
      <c r="I6343" s="5">
        <v>1.296344140389904E-10</v>
      </c>
    </row>
    <row r="6344" spans="1:9" hidden="1" outlineLevel="1">
      <c r="A6344" s="7" t="s">
        <v>25021</v>
      </c>
      <c r="B6344" s="7" t="s">
        <v>25022</v>
      </c>
      <c r="C6344" s="7" t="s">
        <v>24367</v>
      </c>
      <c r="D6344" s="8">
        <v>12000</v>
      </c>
      <c r="E6344" s="8">
        <v>232000</v>
      </c>
      <c r="F6344" s="7" t="s">
        <v>3</v>
      </c>
      <c r="G6344" s="7" t="s">
        <v>3</v>
      </c>
      <c r="H6344" s="5">
        <v>4.3507560170704621E-8</v>
      </c>
      <c r="I6344" s="5">
        <v>1.8929077920074832E-15</v>
      </c>
    </row>
    <row r="6345" spans="1:9" hidden="1" outlineLevel="1">
      <c r="A6345" s="7" t="s">
        <v>25023</v>
      </c>
      <c r="B6345" s="7" t="s">
        <v>25024</v>
      </c>
      <c r="C6345" s="7" t="s">
        <v>24367</v>
      </c>
      <c r="D6345" s="8"/>
      <c r="E6345" s="8"/>
      <c r="F6345" s="7" t="s">
        <v>3</v>
      </c>
      <c r="G6345" s="7" t="s">
        <v>3</v>
      </c>
      <c r="H6345" s="5">
        <v>0</v>
      </c>
      <c r="I6345" s="5">
        <v>0</v>
      </c>
    </row>
    <row r="6346" spans="1:9" hidden="1" outlineLevel="1">
      <c r="A6346" s="7" t="s">
        <v>25025</v>
      </c>
      <c r="B6346" s="7" t="s">
        <v>25026</v>
      </c>
      <c r="C6346" s="7" t="s">
        <v>24367</v>
      </c>
      <c r="D6346" s="8">
        <v>0</v>
      </c>
      <c r="E6346" s="8">
        <v>382110</v>
      </c>
      <c r="F6346" s="7" t="s">
        <v>3</v>
      </c>
      <c r="G6346" s="7" t="s">
        <v>3</v>
      </c>
      <c r="H6346" s="5">
        <v>0</v>
      </c>
      <c r="I6346" s="5">
        <v>0</v>
      </c>
    </row>
    <row r="6347" spans="1:9" hidden="1" outlineLevel="1">
      <c r="A6347" s="7" t="s">
        <v>25027</v>
      </c>
      <c r="B6347" s="7" t="s">
        <v>25028</v>
      </c>
      <c r="C6347" s="7" t="s">
        <v>24367</v>
      </c>
      <c r="D6347" s="8">
        <v>89490</v>
      </c>
      <c r="E6347" s="8">
        <v>5289530</v>
      </c>
      <c r="F6347" s="7" t="s">
        <v>3</v>
      </c>
      <c r="G6347" s="7" t="s">
        <v>3</v>
      </c>
      <c r="H6347" s="5">
        <v>3.2445762997302969E-7</v>
      </c>
      <c r="I6347" s="5">
        <v>1.0527275364771546E-13</v>
      </c>
    </row>
    <row r="6348" spans="1:9" hidden="1" outlineLevel="1">
      <c r="A6348" s="7" t="s">
        <v>25029</v>
      </c>
      <c r="B6348" s="7" t="s">
        <v>25030</v>
      </c>
      <c r="C6348" s="7" t="s">
        <v>24367</v>
      </c>
      <c r="D6348" s="8">
        <v>0</v>
      </c>
      <c r="E6348" s="8">
        <v>65800</v>
      </c>
      <c r="F6348" s="7" t="s">
        <v>3</v>
      </c>
      <c r="G6348" s="7" t="s">
        <v>3</v>
      </c>
      <c r="H6348" s="5">
        <v>0</v>
      </c>
      <c r="I6348" s="5">
        <v>0</v>
      </c>
    </row>
    <row r="6349" spans="1:9" hidden="1" outlineLevel="1">
      <c r="A6349" s="7" t="s">
        <v>25031</v>
      </c>
      <c r="B6349" s="7" t="s">
        <v>25032</v>
      </c>
      <c r="C6349" s="7" t="s">
        <v>24367</v>
      </c>
      <c r="D6349" s="8">
        <v>85920</v>
      </c>
      <c r="E6349" s="8">
        <v>2234550</v>
      </c>
      <c r="F6349" s="7" t="s">
        <v>3</v>
      </c>
      <c r="G6349" s="7" t="s">
        <v>3</v>
      </c>
      <c r="H6349" s="5">
        <v>3.1151413082224507E-7</v>
      </c>
      <c r="I6349" s="5">
        <v>9.7041053701938823E-14</v>
      </c>
    </row>
    <row r="6350" spans="1:9" hidden="1" outlineLevel="1">
      <c r="A6350" s="7" t="s">
        <v>25033</v>
      </c>
      <c r="B6350" s="7" t="s">
        <v>25034</v>
      </c>
      <c r="C6350" s="7" t="s">
        <v>24367</v>
      </c>
      <c r="D6350" s="8">
        <v>0</v>
      </c>
      <c r="E6350" s="8">
        <v>2440720</v>
      </c>
      <c r="F6350" s="7" t="s">
        <v>3</v>
      </c>
      <c r="G6350" s="7" t="s">
        <v>3</v>
      </c>
      <c r="H6350" s="5">
        <v>0</v>
      </c>
      <c r="I6350" s="5">
        <v>0</v>
      </c>
    </row>
    <row r="6351" spans="1:9" hidden="1" outlineLevel="1">
      <c r="A6351" s="7" t="s">
        <v>25035</v>
      </c>
      <c r="B6351" s="7" t="s">
        <v>25036</v>
      </c>
      <c r="C6351" s="7" t="s">
        <v>24367</v>
      </c>
      <c r="D6351" s="8">
        <v>0</v>
      </c>
      <c r="E6351" s="8">
        <v>53818900</v>
      </c>
      <c r="F6351" s="7" t="s">
        <v>3</v>
      </c>
      <c r="G6351" s="7" t="s">
        <v>3</v>
      </c>
      <c r="H6351" s="5">
        <v>0</v>
      </c>
      <c r="I6351" s="5">
        <v>0</v>
      </c>
    </row>
    <row r="6352" spans="1:9" hidden="1" outlineLevel="1">
      <c r="A6352" s="7" t="s">
        <v>25037</v>
      </c>
      <c r="B6352" s="7" t="s">
        <v>25038</v>
      </c>
      <c r="C6352" s="7" t="s">
        <v>24367</v>
      </c>
      <c r="D6352" s="8">
        <v>3471930</v>
      </c>
      <c r="E6352" s="8">
        <v>136490</v>
      </c>
      <c r="F6352" s="7" t="s">
        <v>3</v>
      </c>
      <c r="G6352" s="7" t="s">
        <v>3</v>
      </c>
      <c r="H6352" s="5">
        <v>1.2587933615289541E-5</v>
      </c>
      <c r="I6352" s="5">
        <v>1.5845607270293643E-10</v>
      </c>
    </row>
    <row r="6353" spans="1:9" hidden="1" outlineLevel="1">
      <c r="A6353" s="7" t="s">
        <v>25039</v>
      </c>
      <c r="B6353" s="7" t="s">
        <v>25040</v>
      </c>
      <c r="C6353" s="7" t="s">
        <v>24367</v>
      </c>
      <c r="D6353" s="8">
        <v>1865630</v>
      </c>
      <c r="E6353" s="8">
        <v>4614810</v>
      </c>
      <c r="F6353" s="7" t="s">
        <v>3</v>
      </c>
      <c r="G6353" s="7" t="s">
        <v>3</v>
      </c>
      <c r="H6353" s="5">
        <v>6.7640841234393054E-6</v>
      </c>
      <c r="I6353" s="5">
        <v>4.5752834028963676E-11</v>
      </c>
    </row>
    <row r="6354" spans="1:9" hidden="1" outlineLevel="1">
      <c r="A6354" s="7" t="s">
        <v>25041</v>
      </c>
      <c r="B6354" s="7" t="s">
        <v>25042</v>
      </c>
      <c r="C6354" s="7" t="s">
        <v>24367</v>
      </c>
      <c r="D6354" s="8">
        <v>3992990</v>
      </c>
      <c r="E6354" s="8">
        <v>4506060</v>
      </c>
      <c r="F6354" s="7" t="s">
        <v>3</v>
      </c>
      <c r="G6354" s="7" t="s">
        <v>3</v>
      </c>
      <c r="H6354" s="5">
        <v>1.4477104390501821E-5</v>
      </c>
      <c r="I6354" s="5">
        <v>2.0958655153348711E-10</v>
      </c>
    </row>
    <row r="6355" spans="1:9" hidden="1" outlineLevel="1">
      <c r="A6355" s="7" t="s">
        <v>25043</v>
      </c>
      <c r="B6355" s="7" t="s">
        <v>25044</v>
      </c>
      <c r="C6355" s="7" t="s">
        <v>24367</v>
      </c>
      <c r="D6355" s="8">
        <v>72440</v>
      </c>
      <c r="E6355" s="8">
        <v>365960</v>
      </c>
      <c r="F6355" s="7" t="s">
        <v>3</v>
      </c>
      <c r="G6355" s="7" t="s">
        <v>3</v>
      </c>
      <c r="H6355" s="5">
        <v>2.6264063823048689E-7</v>
      </c>
      <c r="I6355" s="5">
        <v>6.8980104850117488E-14</v>
      </c>
    </row>
    <row r="6356" spans="1:9" hidden="1" outlineLevel="1">
      <c r="A6356" s="7" t="s">
        <v>25045</v>
      </c>
      <c r="B6356" s="7" t="s">
        <v>25046</v>
      </c>
      <c r="C6356" s="7" t="s">
        <v>24367</v>
      </c>
      <c r="D6356" s="8">
        <v>0</v>
      </c>
      <c r="E6356" s="8">
        <v>4450863000</v>
      </c>
      <c r="F6356" s="7" t="s">
        <v>3</v>
      </c>
      <c r="G6356" s="7" t="s">
        <v>3</v>
      </c>
      <c r="H6356" s="5">
        <v>0</v>
      </c>
      <c r="I6356" s="5">
        <v>0</v>
      </c>
    </row>
    <row r="6357" spans="1:9" hidden="1" outlineLevel="1">
      <c r="A6357" s="7" t="s">
        <v>25047</v>
      </c>
      <c r="B6357" s="7" t="s">
        <v>25048</v>
      </c>
      <c r="C6357" s="7" t="s">
        <v>24367</v>
      </c>
      <c r="D6357" s="8">
        <v>276420</v>
      </c>
      <c r="E6357" s="8">
        <v>3136890</v>
      </c>
      <c r="F6357" s="7" t="s">
        <v>3</v>
      </c>
      <c r="G6357" s="7" t="s">
        <v>3</v>
      </c>
      <c r="H6357" s="5">
        <v>1.0021966485321809E-6</v>
      </c>
      <c r="I6357" s="5">
        <v>1.0043981223291358E-12</v>
      </c>
    </row>
    <row r="6358" spans="1:9" hidden="1" outlineLevel="1">
      <c r="A6358" s="7" t="s">
        <v>25049</v>
      </c>
      <c r="B6358" s="7" t="s">
        <v>25050</v>
      </c>
      <c r="C6358" s="7" t="s">
        <v>24367</v>
      </c>
      <c r="D6358" s="8">
        <v>148800</v>
      </c>
      <c r="E6358" s="8">
        <v>831290</v>
      </c>
      <c r="F6358" s="7" t="s">
        <v>3</v>
      </c>
      <c r="G6358" s="7" t="s">
        <v>3</v>
      </c>
      <c r="H6358" s="5">
        <v>5.3949374611673729E-7</v>
      </c>
      <c r="I6358" s="5">
        <v>2.9105350209907057E-13</v>
      </c>
    </row>
    <row r="6359" spans="1:9" hidden="1" outlineLevel="1">
      <c r="A6359" s="7" t="s">
        <v>25051</v>
      </c>
      <c r="B6359" s="7" t="s">
        <v>25052</v>
      </c>
      <c r="C6359" s="7" t="s">
        <v>24367</v>
      </c>
      <c r="D6359" s="8">
        <v>1378939000</v>
      </c>
      <c r="E6359" s="8">
        <v>9143577000</v>
      </c>
      <c r="F6359" s="7" t="s">
        <v>3</v>
      </c>
      <c r="G6359" s="7" t="s">
        <v>3</v>
      </c>
      <c r="H6359" s="5">
        <v>4.9995226261859383E-3</v>
      </c>
      <c r="I6359" s="5">
        <v>2.4995226489745141E-5</v>
      </c>
    </row>
    <row r="6360" spans="1:9" hidden="1" outlineLevel="1">
      <c r="A6360" s="7" t="s">
        <v>25053</v>
      </c>
      <c r="B6360" s="7" t="s">
        <v>25054</v>
      </c>
      <c r="C6360" s="7" t="s">
        <v>24367</v>
      </c>
      <c r="D6360" s="8">
        <v>958340</v>
      </c>
      <c r="E6360" s="8">
        <v>1988080</v>
      </c>
      <c r="F6360" s="7" t="s">
        <v>3</v>
      </c>
      <c r="G6360" s="7" t="s">
        <v>3</v>
      </c>
      <c r="H6360" s="5">
        <v>3.4745862678327554E-6</v>
      </c>
      <c r="I6360" s="5">
        <v>1.2072749732611955E-11</v>
      </c>
    </row>
    <row r="6361" spans="1:9" hidden="1" outlineLevel="1">
      <c r="A6361" s="7" t="s">
        <v>25055</v>
      </c>
      <c r="B6361" s="7" t="s">
        <v>25056</v>
      </c>
      <c r="C6361" s="7" t="s">
        <v>24367</v>
      </c>
      <c r="D6361" s="8">
        <v>44560</v>
      </c>
      <c r="E6361" s="8">
        <v>1045080</v>
      </c>
      <c r="F6361" s="7" t="s">
        <v>3</v>
      </c>
      <c r="G6361" s="7" t="s">
        <v>3</v>
      </c>
      <c r="H6361" s="5">
        <v>1.6155807343388315E-7</v>
      </c>
      <c r="I6361" s="5">
        <v>2.610101109166798E-14</v>
      </c>
    </row>
    <row r="6362" spans="1:9" hidden="1" outlineLevel="1">
      <c r="A6362" s="7" t="s">
        <v>25057</v>
      </c>
      <c r="B6362" s="7" t="s">
        <v>25058</v>
      </c>
      <c r="C6362" s="7" t="s">
        <v>24367</v>
      </c>
      <c r="D6362" s="8">
        <v>1390228000</v>
      </c>
      <c r="E6362" s="8">
        <v>5938412000</v>
      </c>
      <c r="F6362" s="7" t="s">
        <v>3</v>
      </c>
      <c r="G6362" s="7" t="s">
        <v>3</v>
      </c>
      <c r="H6362" s="5">
        <v>5.0404523634165286E-3</v>
      </c>
      <c r="I6362" s="5">
        <v>2.5406160027871268E-5</v>
      </c>
    </row>
    <row r="6363" spans="1:9" hidden="1" outlineLevel="1">
      <c r="A6363" s="7" t="s">
        <v>25059</v>
      </c>
      <c r="B6363" s="7" t="s">
        <v>25060</v>
      </c>
      <c r="C6363" s="7" t="s">
        <v>24367</v>
      </c>
      <c r="D6363" s="8">
        <v>83505000</v>
      </c>
      <c r="E6363" s="8">
        <v>195675000</v>
      </c>
      <c r="F6363" s="7" t="s">
        <v>3</v>
      </c>
      <c r="G6363" s="7" t="s">
        <v>3</v>
      </c>
      <c r="H6363" s="5">
        <v>3.0275823433789076E-4</v>
      </c>
      <c r="I6363" s="5">
        <v>9.166254845939718E-8</v>
      </c>
    </row>
    <row r="6364" spans="1:9" hidden="1" outlineLevel="1">
      <c r="A6364" s="7" t="s">
        <v>25061</v>
      </c>
      <c r="B6364" s="7" t="s">
        <v>25062</v>
      </c>
      <c r="C6364" s="7" t="s">
        <v>24367</v>
      </c>
      <c r="D6364" s="8">
        <v>19179930</v>
      </c>
      <c r="E6364" s="8">
        <v>70796610</v>
      </c>
      <c r="F6364" s="7" t="s">
        <v>3</v>
      </c>
      <c r="G6364" s="7" t="s">
        <v>3</v>
      </c>
      <c r="H6364" s="5">
        <v>6.9539329878741889E-5</v>
      </c>
      <c r="I6364" s="5">
        <v>4.8357183999844844E-9</v>
      </c>
    </row>
    <row r="6365" spans="1:9" hidden="1" outlineLevel="1">
      <c r="A6365" s="7" t="s">
        <v>25063</v>
      </c>
      <c r="B6365" s="7" t="s">
        <v>25064</v>
      </c>
      <c r="C6365" s="7" t="s">
        <v>24367</v>
      </c>
      <c r="D6365" s="8">
        <v>29407700</v>
      </c>
      <c r="E6365" s="8">
        <v>108402710</v>
      </c>
      <c r="F6365" s="7" t="s">
        <v>3</v>
      </c>
      <c r="G6365" s="7" t="s">
        <v>3</v>
      </c>
      <c r="H6365" s="5">
        <v>1.0662143976933585E-4</v>
      </c>
      <c r="I6365" s="5">
        <v>1.1368131418486112E-8</v>
      </c>
    </row>
    <row r="6366" spans="1:9" hidden="1" outlineLevel="1">
      <c r="A6366" s="7" t="s">
        <v>25065</v>
      </c>
      <c r="B6366" s="7" t="s">
        <v>25066</v>
      </c>
      <c r="C6366" s="7" t="s">
        <v>24367</v>
      </c>
      <c r="D6366" s="8"/>
      <c r="E6366" s="8"/>
      <c r="F6366" s="7" t="s">
        <v>3</v>
      </c>
      <c r="G6366" s="7" t="s">
        <v>3</v>
      </c>
      <c r="H6366" s="5">
        <v>0</v>
      </c>
      <c r="I6366" s="5">
        <v>0</v>
      </c>
    </row>
    <row r="6367" spans="1:9" hidden="1" outlineLevel="1">
      <c r="A6367" s="7" t="s">
        <v>25067</v>
      </c>
      <c r="B6367" s="7" t="s">
        <v>25068</v>
      </c>
      <c r="C6367" s="7" t="s">
        <v>24367</v>
      </c>
      <c r="D6367" s="8">
        <v>0</v>
      </c>
      <c r="E6367" s="8">
        <v>138000</v>
      </c>
      <c r="F6367" s="7" t="s">
        <v>3</v>
      </c>
      <c r="G6367" s="7" t="s">
        <v>3</v>
      </c>
      <c r="H6367" s="5">
        <v>0</v>
      </c>
      <c r="I6367" s="5">
        <v>0</v>
      </c>
    </row>
    <row r="6368" spans="1:9" hidden="1" outlineLevel="1">
      <c r="A6368" s="7" t="s">
        <v>25069</v>
      </c>
      <c r="B6368" s="7" t="s">
        <v>25070</v>
      </c>
      <c r="C6368" s="7" t="s">
        <v>24367</v>
      </c>
      <c r="D6368" s="8">
        <v>232570</v>
      </c>
      <c r="E6368" s="8">
        <v>725510</v>
      </c>
      <c r="F6368" s="7" t="s">
        <v>3</v>
      </c>
      <c r="G6368" s="7" t="s">
        <v>3</v>
      </c>
      <c r="H6368" s="5">
        <v>8.4321277240839777E-7</v>
      </c>
      <c r="I6368" s="5">
        <v>7.1100777955265643E-13</v>
      </c>
    </row>
    <row r="6369" spans="1:9" hidden="1" outlineLevel="1">
      <c r="A6369" s="7" t="s">
        <v>25071</v>
      </c>
      <c r="B6369" s="7" t="s">
        <v>25072</v>
      </c>
      <c r="C6369" s="7" t="s">
        <v>24367</v>
      </c>
      <c r="D6369" s="8"/>
      <c r="E6369" s="8"/>
      <c r="F6369" s="7" t="s">
        <v>3</v>
      </c>
      <c r="G6369" s="7" t="s">
        <v>3</v>
      </c>
      <c r="H6369" s="5">
        <v>0</v>
      </c>
      <c r="I6369" s="5">
        <v>0</v>
      </c>
    </row>
    <row r="6370" spans="1:9" hidden="1" outlineLevel="1">
      <c r="A6370" s="7" t="s">
        <v>25073</v>
      </c>
      <c r="B6370" s="7" t="s">
        <v>25074</v>
      </c>
      <c r="C6370" s="7" t="s">
        <v>24367</v>
      </c>
      <c r="D6370" s="8">
        <v>22498000</v>
      </c>
      <c r="E6370" s="8">
        <v>97226000</v>
      </c>
      <c r="F6370" s="7" t="s">
        <v>3</v>
      </c>
      <c r="G6370" s="7" t="s">
        <v>3</v>
      </c>
      <c r="H6370" s="5">
        <v>8.1569424060042714E-5</v>
      </c>
      <c r="I6370" s="5">
        <v>6.653570941487075E-9</v>
      </c>
    </row>
    <row r="6371" spans="1:9" hidden="1" outlineLevel="1">
      <c r="A6371" s="7" t="s">
        <v>25075</v>
      </c>
      <c r="B6371" s="7" t="s">
        <v>25076</v>
      </c>
      <c r="C6371" s="7" t="s">
        <v>24367</v>
      </c>
      <c r="D6371" s="8"/>
      <c r="E6371" s="8"/>
      <c r="F6371" s="7" t="s">
        <v>3</v>
      </c>
      <c r="G6371" s="7" t="s">
        <v>3</v>
      </c>
      <c r="H6371" s="5">
        <v>0</v>
      </c>
      <c r="I6371" s="5">
        <v>0</v>
      </c>
    </row>
    <row r="6372" spans="1:9" hidden="1" outlineLevel="1">
      <c r="A6372" s="7" t="s">
        <v>25077</v>
      </c>
      <c r="B6372" s="7" t="s">
        <v>25078</v>
      </c>
      <c r="C6372" s="7" t="s">
        <v>24367</v>
      </c>
      <c r="D6372" s="8">
        <v>0</v>
      </c>
      <c r="E6372" s="8">
        <v>487530</v>
      </c>
      <c r="F6372" s="7" t="s">
        <v>3</v>
      </c>
      <c r="G6372" s="7" t="s">
        <v>3</v>
      </c>
      <c r="H6372" s="5">
        <v>0</v>
      </c>
      <c r="I6372" s="5">
        <v>0</v>
      </c>
    </row>
    <row r="6373" spans="1:9" hidden="1" outlineLevel="1">
      <c r="A6373" s="7" t="s">
        <v>25079</v>
      </c>
      <c r="B6373" s="7" t="s">
        <v>25080</v>
      </c>
      <c r="C6373" s="7" t="s">
        <v>24367</v>
      </c>
      <c r="D6373" s="8">
        <v>0</v>
      </c>
      <c r="E6373" s="8">
        <v>838070</v>
      </c>
      <c r="F6373" s="7" t="s">
        <v>3</v>
      </c>
      <c r="G6373" s="7" t="s">
        <v>3</v>
      </c>
      <c r="H6373" s="5">
        <v>0</v>
      </c>
      <c r="I6373" s="5">
        <v>0</v>
      </c>
    </row>
    <row r="6374" spans="1:9" hidden="1" outlineLevel="1">
      <c r="A6374" s="7" t="s">
        <v>25081</v>
      </c>
      <c r="B6374" s="7" t="s">
        <v>25082</v>
      </c>
      <c r="C6374" s="7" t="s">
        <v>24367</v>
      </c>
      <c r="D6374" s="8"/>
      <c r="E6374" s="8"/>
      <c r="F6374" s="7" t="s">
        <v>3</v>
      </c>
      <c r="G6374" s="7" t="s">
        <v>3</v>
      </c>
      <c r="H6374" s="5">
        <v>0</v>
      </c>
      <c r="I6374" s="5">
        <v>0</v>
      </c>
    </row>
    <row r="6375" spans="1:9" hidden="1" outlineLevel="1">
      <c r="A6375" s="7" t="s">
        <v>25083</v>
      </c>
      <c r="B6375" s="7" t="s">
        <v>25084</v>
      </c>
      <c r="C6375" s="7" t="s">
        <v>24367</v>
      </c>
      <c r="D6375" s="8">
        <v>37640000</v>
      </c>
      <c r="E6375" s="8">
        <v>219257000</v>
      </c>
      <c r="F6375" s="7" t="s">
        <v>3</v>
      </c>
      <c r="G6375" s="7" t="s">
        <v>3</v>
      </c>
      <c r="H6375" s="5">
        <v>1.3646871373544349E-4</v>
      </c>
      <c r="I6375" s="5">
        <v>1.8623709828606422E-8</v>
      </c>
    </row>
    <row r="6376" spans="1:9" hidden="1" outlineLevel="1">
      <c r="A6376" s="7" t="s">
        <v>25085</v>
      </c>
      <c r="B6376" s="7" t="s">
        <v>25086</v>
      </c>
      <c r="C6376" s="7" t="s">
        <v>24367</v>
      </c>
      <c r="D6376" s="8">
        <v>348640</v>
      </c>
      <c r="E6376" s="8">
        <v>698090</v>
      </c>
      <c r="F6376" s="7" t="s">
        <v>3</v>
      </c>
      <c r="G6376" s="7" t="s">
        <v>3</v>
      </c>
      <c r="H6376" s="5">
        <v>1.2640396481595382E-6</v>
      </c>
      <c r="I6376" s="5">
        <v>1.597796232119289E-12</v>
      </c>
    </row>
    <row r="6377" spans="1:9" hidden="1" outlineLevel="1">
      <c r="A6377" s="7" t="s">
        <v>25087</v>
      </c>
      <c r="B6377" s="7" t="s">
        <v>25088</v>
      </c>
      <c r="C6377" s="7" t="s">
        <v>24367</v>
      </c>
      <c r="D6377" s="8">
        <v>0</v>
      </c>
      <c r="E6377" s="8">
        <v>0</v>
      </c>
      <c r="F6377" s="7" t="s">
        <v>3</v>
      </c>
      <c r="G6377" s="7" t="s">
        <v>3</v>
      </c>
      <c r="H6377" s="5">
        <v>0</v>
      </c>
      <c r="I6377" s="5">
        <v>0</v>
      </c>
    </row>
    <row r="6378" spans="1:9" hidden="1" outlineLevel="1">
      <c r="A6378" s="7" t="s">
        <v>25089</v>
      </c>
      <c r="B6378" s="7" t="s">
        <v>25090</v>
      </c>
      <c r="C6378" s="7" t="s">
        <v>24367</v>
      </c>
      <c r="D6378" s="8">
        <v>0</v>
      </c>
      <c r="E6378" s="8">
        <v>0</v>
      </c>
      <c r="F6378" s="7" t="s">
        <v>3</v>
      </c>
      <c r="G6378" s="7" t="s">
        <v>3</v>
      </c>
      <c r="H6378" s="5">
        <v>0</v>
      </c>
      <c r="I6378" s="5">
        <v>0</v>
      </c>
    </row>
    <row r="6379" spans="1:9" hidden="1" outlineLevel="1">
      <c r="A6379" s="7" t="s">
        <v>25091</v>
      </c>
      <c r="B6379" s="7" t="s">
        <v>25092</v>
      </c>
      <c r="C6379" s="7" t="s">
        <v>24367</v>
      </c>
      <c r="D6379" s="8">
        <v>120150</v>
      </c>
      <c r="E6379" s="8">
        <v>7739610</v>
      </c>
      <c r="F6379" s="7" t="s">
        <v>3</v>
      </c>
      <c r="G6379" s="7" t="s">
        <v>3</v>
      </c>
      <c r="H6379" s="5">
        <v>4.3561944620918001E-7</v>
      </c>
      <c r="I6379" s="5">
        <v>1.8976430191559268E-13</v>
      </c>
    </row>
    <row r="6380" spans="1:9" hidden="1" outlineLevel="1">
      <c r="A6380" s="7" t="s">
        <v>25093</v>
      </c>
      <c r="B6380" s="7" t="s">
        <v>25094</v>
      </c>
      <c r="C6380" s="7" t="s">
        <v>24367</v>
      </c>
      <c r="D6380" s="8">
        <v>0</v>
      </c>
      <c r="E6380" s="8">
        <v>551000</v>
      </c>
      <c r="F6380" s="7" t="s">
        <v>3</v>
      </c>
      <c r="G6380" s="7" t="s">
        <v>3</v>
      </c>
      <c r="H6380" s="5">
        <v>0</v>
      </c>
      <c r="I6380" s="5">
        <v>0</v>
      </c>
    </row>
    <row r="6381" spans="1:9" hidden="1" outlineLevel="1">
      <c r="A6381" s="7" t="s">
        <v>25095</v>
      </c>
      <c r="B6381" s="7" t="s">
        <v>25096</v>
      </c>
      <c r="C6381" s="7" t="s">
        <v>24367</v>
      </c>
      <c r="D6381" s="8">
        <v>3493000000</v>
      </c>
      <c r="E6381" s="8">
        <v>8798000000</v>
      </c>
      <c r="F6381" s="7" t="s">
        <v>3</v>
      </c>
      <c r="G6381" s="7" t="s">
        <v>3</v>
      </c>
      <c r="H6381" s="5">
        <v>1.2664325639689271E-2</v>
      </c>
      <c r="I6381" s="5">
        <v>1.6038514390809107E-4</v>
      </c>
    </row>
    <row r="6382" spans="1:9" hidden="1" outlineLevel="1">
      <c r="A6382" s="7" t="s">
        <v>25097</v>
      </c>
      <c r="B6382" s="7" t="s">
        <v>25098</v>
      </c>
      <c r="C6382" s="7" t="s">
        <v>24367</v>
      </c>
      <c r="D6382" s="8">
        <v>187905000</v>
      </c>
      <c r="E6382" s="8">
        <v>558954000</v>
      </c>
      <c r="F6382" s="7" t="s">
        <v>3</v>
      </c>
      <c r="G6382" s="7" t="s">
        <v>3</v>
      </c>
      <c r="H6382" s="5">
        <v>6.8127400782302104E-4</v>
      </c>
      <c r="I6382" s="5">
        <v>4.6413427373524175E-7</v>
      </c>
    </row>
    <row r="6383" spans="1:9" hidden="1" outlineLevel="1">
      <c r="A6383" s="7" t="s">
        <v>25099</v>
      </c>
      <c r="B6383" s="7" t="s">
        <v>25100</v>
      </c>
      <c r="C6383" s="7" t="s">
        <v>24367</v>
      </c>
      <c r="D6383" s="8">
        <v>1676230</v>
      </c>
      <c r="E6383" s="8">
        <v>135410</v>
      </c>
      <c r="F6383" s="7" t="s">
        <v>3</v>
      </c>
      <c r="G6383" s="7" t="s">
        <v>3</v>
      </c>
      <c r="H6383" s="5">
        <v>6.0773897987450172E-6</v>
      </c>
      <c r="I6383" s="5">
        <v>3.693466676589E-11</v>
      </c>
    </row>
    <row r="6384" spans="1:9" hidden="1" outlineLevel="1">
      <c r="A6384" s="7" t="s">
        <v>25101</v>
      </c>
      <c r="B6384" s="7" t="s">
        <v>25102</v>
      </c>
      <c r="C6384" s="7" t="s">
        <v>24367</v>
      </c>
      <c r="D6384" s="8">
        <v>472560</v>
      </c>
      <c r="E6384" s="8">
        <v>778040</v>
      </c>
      <c r="F6384" s="7" t="s">
        <v>3</v>
      </c>
      <c r="G6384" s="7" t="s">
        <v>3</v>
      </c>
      <c r="H6384" s="5">
        <v>1.7133277195223479E-6</v>
      </c>
      <c r="I6384" s="5">
        <v>2.9354918744836494E-12</v>
      </c>
    </row>
    <row r="6385" spans="1:9" hidden="1" outlineLevel="1">
      <c r="A6385" s="7" t="s">
        <v>25103</v>
      </c>
      <c r="B6385" s="7" t="s">
        <v>25104</v>
      </c>
      <c r="C6385" s="7" t="s">
        <v>24367</v>
      </c>
      <c r="D6385" s="8">
        <v>29306120</v>
      </c>
      <c r="E6385" s="8">
        <v>528372770</v>
      </c>
      <c r="F6385" s="7" t="s">
        <v>3</v>
      </c>
      <c r="G6385" s="7" t="s">
        <v>3</v>
      </c>
      <c r="H6385" s="5">
        <v>1.0625314827249084E-4</v>
      </c>
      <c r="I6385" s="5">
        <v>1.1289731517815925E-8</v>
      </c>
    </row>
    <row r="6386" spans="1:9" hidden="1" outlineLevel="1">
      <c r="A6386" s="7" t="s">
        <v>25105</v>
      </c>
      <c r="B6386" s="7" t="s">
        <v>25106</v>
      </c>
      <c r="C6386" s="7" t="s">
        <v>24367</v>
      </c>
      <c r="D6386" s="8">
        <v>204450</v>
      </c>
      <c r="E6386" s="8">
        <v>428390</v>
      </c>
      <c r="F6386" s="7" t="s">
        <v>3</v>
      </c>
      <c r="G6386" s="7" t="s">
        <v>3</v>
      </c>
      <c r="H6386" s="5">
        <v>7.4126005640837994E-7</v>
      </c>
      <c r="I6386" s="5">
        <v>5.4946647122655458E-13</v>
      </c>
    </row>
    <row r="6387" spans="1:9" hidden="1" outlineLevel="1">
      <c r="A6387" s="7" t="s">
        <v>25107</v>
      </c>
      <c r="B6387" s="7" t="s">
        <v>25108</v>
      </c>
      <c r="C6387" s="7" t="s">
        <v>24367</v>
      </c>
      <c r="D6387" s="8">
        <v>0</v>
      </c>
      <c r="E6387" s="8">
        <v>1352390</v>
      </c>
      <c r="F6387" s="7" t="s">
        <v>3</v>
      </c>
      <c r="G6387" s="7" t="s">
        <v>3</v>
      </c>
      <c r="H6387" s="5">
        <v>0</v>
      </c>
      <c r="I6387" s="5">
        <v>0</v>
      </c>
    </row>
    <row r="6388" spans="1:9" hidden="1" outlineLevel="1">
      <c r="A6388" s="7" t="s">
        <v>25109</v>
      </c>
      <c r="B6388" s="7" t="s">
        <v>25110</v>
      </c>
      <c r="C6388" s="7" t="s">
        <v>24367</v>
      </c>
      <c r="D6388" s="8"/>
      <c r="E6388" s="8"/>
      <c r="F6388" s="7" t="s">
        <v>3</v>
      </c>
      <c r="G6388" s="7" t="s">
        <v>3</v>
      </c>
      <c r="H6388" s="5">
        <v>0</v>
      </c>
      <c r="I6388" s="5">
        <v>0</v>
      </c>
    </row>
    <row r="6389" spans="1:9" hidden="1" outlineLevel="1">
      <c r="A6389" s="7" t="s">
        <v>25111</v>
      </c>
      <c r="B6389" s="7" t="s">
        <v>25112</v>
      </c>
      <c r="C6389" s="7" t="s">
        <v>24367</v>
      </c>
      <c r="D6389" s="8">
        <v>133436000</v>
      </c>
      <c r="E6389" s="8">
        <v>399881000</v>
      </c>
      <c r="F6389" s="7" t="s">
        <v>3</v>
      </c>
      <c r="G6389" s="7" t="s">
        <v>3</v>
      </c>
      <c r="H6389" s="5">
        <v>4.8378956657817851E-4</v>
      </c>
      <c r="I6389" s="5">
        <v>2.3405234472990183E-7</v>
      </c>
    </row>
    <row r="6390" spans="1:9" hidden="1" outlineLevel="1">
      <c r="A6390" s="7" t="s">
        <v>25113</v>
      </c>
      <c r="B6390" s="7" t="s">
        <v>25114</v>
      </c>
      <c r="C6390" s="7" t="s">
        <v>24367</v>
      </c>
      <c r="D6390" s="8">
        <v>558633000</v>
      </c>
      <c r="E6390" s="8">
        <v>2006089000</v>
      </c>
      <c r="F6390" s="7" t="s">
        <v>3</v>
      </c>
      <c r="G6390" s="7" t="s">
        <v>3</v>
      </c>
      <c r="H6390" s="5">
        <v>2.0253965717367695E-3</v>
      </c>
      <c r="I6390" s="5">
        <v>4.1022312728030586E-6</v>
      </c>
    </row>
    <row r="6391" spans="1:9" hidden="1" outlineLevel="1">
      <c r="A6391" s="7" t="s">
        <v>25115</v>
      </c>
      <c r="B6391" s="7" t="s">
        <v>25116</v>
      </c>
      <c r="C6391" s="7" t="s">
        <v>24367</v>
      </c>
      <c r="D6391" s="8">
        <v>33090</v>
      </c>
      <c r="E6391" s="8">
        <v>435440</v>
      </c>
      <c r="F6391" s="7" t="s">
        <v>3</v>
      </c>
      <c r="G6391" s="7" t="s">
        <v>3</v>
      </c>
      <c r="H6391" s="5">
        <v>1.19972097170718E-7</v>
      </c>
      <c r="I6391" s="5">
        <v>1.4393304099540202E-14</v>
      </c>
    </row>
    <row r="6392" spans="1:9" hidden="1" outlineLevel="1">
      <c r="A6392" s="7" t="s">
        <v>25117</v>
      </c>
      <c r="B6392" s="7" t="s">
        <v>25118</v>
      </c>
      <c r="C6392" s="7" t="s">
        <v>24367</v>
      </c>
      <c r="D6392" s="8">
        <v>494105000</v>
      </c>
      <c r="E6392" s="8">
        <v>2930559000</v>
      </c>
      <c r="F6392" s="7" t="s">
        <v>3</v>
      </c>
      <c r="G6392" s="7" t="s">
        <v>3</v>
      </c>
      <c r="H6392" s="5">
        <v>1.7914419181788339E-3</v>
      </c>
      <c r="I6392" s="5">
        <v>3.2092641462082601E-6</v>
      </c>
    </row>
    <row r="6393" spans="1:9" hidden="1" outlineLevel="1">
      <c r="A6393" s="7" t="s">
        <v>25119</v>
      </c>
      <c r="B6393" s="7" t="s">
        <v>25120</v>
      </c>
      <c r="C6393" s="7" t="s">
        <v>24367</v>
      </c>
      <c r="D6393" s="8">
        <v>0</v>
      </c>
      <c r="E6393" s="8">
        <v>34500</v>
      </c>
      <c r="F6393" s="7" t="s">
        <v>3</v>
      </c>
      <c r="G6393" s="7" t="s">
        <v>3</v>
      </c>
      <c r="H6393" s="5">
        <v>0</v>
      </c>
      <c r="I6393" s="5">
        <v>0</v>
      </c>
    </row>
    <row r="6394" spans="1:9" hidden="1" outlineLevel="1">
      <c r="A6394" s="7" t="s">
        <v>25121</v>
      </c>
      <c r="B6394" s="7" t="s">
        <v>25122</v>
      </c>
      <c r="C6394" s="7" t="s">
        <v>24367</v>
      </c>
      <c r="D6394" s="8">
        <v>95997000</v>
      </c>
      <c r="E6394" s="8">
        <v>256604000</v>
      </c>
      <c r="F6394" s="7" t="s">
        <v>3</v>
      </c>
      <c r="G6394" s="7" t="s">
        <v>3</v>
      </c>
      <c r="H6394" s="5">
        <v>3.4804960447559427E-4</v>
      </c>
      <c r="I6394" s="5">
        <v>1.2113852717561761E-7</v>
      </c>
    </row>
    <row r="6395" spans="1:9" hidden="1" outlineLevel="1">
      <c r="A6395" s="7" t="s">
        <v>25123</v>
      </c>
      <c r="B6395" s="7" t="s">
        <v>25124</v>
      </c>
      <c r="C6395" s="7" t="s">
        <v>24367</v>
      </c>
      <c r="D6395" s="8"/>
      <c r="E6395" s="8"/>
      <c r="F6395" s="7" t="s">
        <v>3</v>
      </c>
      <c r="G6395" s="7" t="s">
        <v>3</v>
      </c>
      <c r="H6395" s="5">
        <v>0</v>
      </c>
      <c r="I6395" s="5">
        <v>0</v>
      </c>
    </row>
    <row r="6396" spans="1:9" hidden="1" outlineLevel="1">
      <c r="A6396" s="7" t="s">
        <v>25125</v>
      </c>
      <c r="B6396" s="7" t="s">
        <v>25126</v>
      </c>
      <c r="C6396" s="7" t="s">
        <v>24367</v>
      </c>
      <c r="D6396" s="8">
        <v>431036000</v>
      </c>
      <c r="E6396" s="8">
        <v>1436291000</v>
      </c>
      <c r="F6396" s="7" t="s">
        <v>3</v>
      </c>
      <c r="G6396" s="7" t="s">
        <v>3</v>
      </c>
      <c r="H6396" s="5">
        <v>1.562777058811653E-3</v>
      </c>
      <c r="I6396" s="5">
        <v>2.4422721355480008E-6</v>
      </c>
    </row>
    <row r="6397" spans="1:9" hidden="1" outlineLevel="1">
      <c r="A6397" s="7" t="s">
        <v>25127</v>
      </c>
      <c r="B6397" s="7" t="s">
        <v>25128</v>
      </c>
      <c r="C6397" s="7" t="s">
        <v>24367</v>
      </c>
      <c r="D6397" s="8">
        <v>126272000</v>
      </c>
      <c r="E6397" s="8">
        <v>454628000</v>
      </c>
      <c r="F6397" s="7" t="s">
        <v>3</v>
      </c>
      <c r="G6397" s="7" t="s">
        <v>3</v>
      </c>
      <c r="H6397" s="5">
        <v>4.5781555315626784E-4</v>
      </c>
      <c r="I6397" s="5">
        <v>2.0959508071177951E-7</v>
      </c>
    </row>
    <row r="6398" spans="1:9" hidden="1" outlineLevel="1">
      <c r="A6398" s="7" t="s">
        <v>25129</v>
      </c>
      <c r="B6398" s="7" t="s">
        <v>25130</v>
      </c>
      <c r="C6398" s="7" t="s">
        <v>24367</v>
      </c>
      <c r="D6398" s="8">
        <v>793885000</v>
      </c>
      <c r="E6398" s="8">
        <v>3932549000</v>
      </c>
      <c r="F6398" s="7" t="s">
        <v>3</v>
      </c>
      <c r="G6398" s="7" t="s">
        <v>3</v>
      </c>
      <c r="H6398" s="5">
        <v>2.8783332838433198E-3</v>
      </c>
      <c r="I6398" s="5">
        <v>8.2848024928802688E-6</v>
      </c>
    </row>
    <row r="6399" spans="1:9" hidden="1" outlineLevel="1">
      <c r="A6399" s="7" t="s">
        <v>25131</v>
      </c>
      <c r="B6399" s="7" t="s">
        <v>25132</v>
      </c>
      <c r="C6399" s="7" t="s">
        <v>24367</v>
      </c>
      <c r="D6399" s="8">
        <v>666064000</v>
      </c>
      <c r="E6399" s="8">
        <v>3075410000</v>
      </c>
      <c r="F6399" s="7" t="s">
        <v>3</v>
      </c>
      <c r="G6399" s="7" t="s">
        <v>3</v>
      </c>
      <c r="H6399" s="5">
        <v>2.414901629795017E-3</v>
      </c>
      <c r="I6399" s="5">
        <v>5.8317498815866292E-6</v>
      </c>
    </row>
    <row r="6400" spans="1:9" hidden="1" outlineLevel="1">
      <c r="A6400" s="7" t="s">
        <v>25133</v>
      </c>
      <c r="B6400" s="7" t="s">
        <v>25134</v>
      </c>
      <c r="C6400" s="7" t="s">
        <v>24367</v>
      </c>
      <c r="D6400" s="8">
        <v>794183000</v>
      </c>
      <c r="E6400" s="8">
        <v>2475793000</v>
      </c>
      <c r="F6400" s="7" t="s">
        <v>3</v>
      </c>
      <c r="G6400" s="7" t="s">
        <v>3</v>
      </c>
      <c r="H6400" s="5">
        <v>2.8794137215875592E-3</v>
      </c>
      <c r="I6400" s="5">
        <v>8.2910233800667178E-6</v>
      </c>
    </row>
    <row r="6401" spans="1:9" hidden="1" outlineLevel="1">
      <c r="A6401" s="7" t="s">
        <v>25135</v>
      </c>
      <c r="B6401" s="7" t="s">
        <v>25136</v>
      </c>
      <c r="C6401" s="7" t="s">
        <v>24367</v>
      </c>
      <c r="D6401" s="8">
        <v>304290</v>
      </c>
      <c r="E6401" s="8">
        <v>1075370</v>
      </c>
      <c r="F6401" s="7" t="s">
        <v>3</v>
      </c>
      <c r="G6401" s="7" t="s">
        <v>3</v>
      </c>
      <c r="H6401" s="5">
        <v>1.1032429570286424E-6</v>
      </c>
      <c r="I6401" s="5">
        <v>1.2171450222333029E-12</v>
      </c>
    </row>
    <row r="6402" spans="1:9" hidden="1" outlineLevel="1">
      <c r="A6402" s="7" t="s">
        <v>25137</v>
      </c>
      <c r="B6402" s="7" t="s">
        <v>25138</v>
      </c>
      <c r="C6402" s="7" t="s">
        <v>24367</v>
      </c>
      <c r="D6402" s="8">
        <v>84378000</v>
      </c>
      <c r="E6402" s="8">
        <v>364926000</v>
      </c>
      <c r="F6402" s="7" t="s">
        <v>3</v>
      </c>
      <c r="G6402" s="7" t="s">
        <v>3</v>
      </c>
      <c r="H6402" s="5">
        <v>3.0592340934030952E-4</v>
      </c>
      <c r="I6402" s="5">
        <v>9.3589132382398577E-8</v>
      </c>
    </row>
    <row r="6403" spans="1:9" hidden="1" outlineLevel="1">
      <c r="A6403" s="7" t="s">
        <v>25139</v>
      </c>
      <c r="B6403" s="7" t="s">
        <v>25140</v>
      </c>
      <c r="C6403" s="7" t="s">
        <v>24367</v>
      </c>
      <c r="D6403" s="8">
        <v>54967000</v>
      </c>
      <c r="E6403" s="8">
        <v>236133000</v>
      </c>
      <c r="F6403" s="7" t="s">
        <v>3</v>
      </c>
      <c r="G6403" s="7" t="s">
        <v>3</v>
      </c>
      <c r="H6403" s="5">
        <v>1.9929000499192674E-4</v>
      </c>
      <c r="I6403" s="5">
        <v>3.9716506089682186E-8</v>
      </c>
    </row>
    <row r="6404" spans="1:9" hidden="1" outlineLevel="1">
      <c r="A6404" s="7" t="s">
        <v>25141</v>
      </c>
      <c r="B6404" s="7" t="s">
        <v>25142</v>
      </c>
      <c r="C6404" s="7" t="s">
        <v>24367</v>
      </c>
      <c r="D6404" s="8"/>
      <c r="E6404" s="8"/>
      <c r="F6404" s="7" t="s">
        <v>3</v>
      </c>
      <c r="G6404" s="7" t="s">
        <v>3</v>
      </c>
      <c r="H6404" s="5">
        <v>0</v>
      </c>
      <c r="I6404" s="5">
        <v>0</v>
      </c>
    </row>
    <row r="6405" spans="1:9" hidden="1" outlineLevel="1">
      <c r="A6405" s="7" t="s">
        <v>25143</v>
      </c>
      <c r="B6405" s="7" t="s">
        <v>25144</v>
      </c>
      <c r="C6405" s="7" t="s">
        <v>24367</v>
      </c>
      <c r="D6405" s="8">
        <v>495718000</v>
      </c>
      <c r="E6405" s="8">
        <v>3095481000</v>
      </c>
      <c r="F6405" s="7" t="s">
        <v>3</v>
      </c>
      <c r="G6405" s="7" t="s">
        <v>3</v>
      </c>
      <c r="H6405" s="5">
        <v>1.7972900593917795E-3</v>
      </c>
      <c r="I6405" s="5">
        <v>3.2302515575885064E-6</v>
      </c>
    </row>
    <row r="6406" spans="1:9" hidden="1" outlineLevel="1">
      <c r="A6406" s="7" t="s">
        <v>25145</v>
      </c>
      <c r="B6406" s="7" t="s">
        <v>6381</v>
      </c>
      <c r="C6406" s="7" t="s">
        <v>24367</v>
      </c>
      <c r="D6406" s="8">
        <v>685560000</v>
      </c>
      <c r="E6406" s="8">
        <v>2727575000</v>
      </c>
      <c r="F6406" s="7" t="s">
        <v>3</v>
      </c>
      <c r="G6406" s="7" t="s">
        <v>3</v>
      </c>
      <c r="H6406" s="5">
        <v>2.485586912552355E-3</v>
      </c>
      <c r="I6406" s="5">
        <v>6.1781422998515481E-6</v>
      </c>
    </row>
    <row r="6407" spans="1:9" hidden="1" outlineLevel="1">
      <c r="A6407" s="7" t="s">
        <v>25146</v>
      </c>
      <c r="B6407" s="7" t="s">
        <v>25147</v>
      </c>
      <c r="C6407" s="7" t="s">
        <v>24367</v>
      </c>
      <c r="D6407" s="8">
        <v>52362470</v>
      </c>
      <c r="E6407" s="8">
        <v>58079020</v>
      </c>
      <c r="F6407" s="7" t="s">
        <v>3</v>
      </c>
      <c r="G6407" s="7" t="s">
        <v>3</v>
      </c>
      <c r="H6407" s="5">
        <v>1.898469428509763E-4</v>
      </c>
      <c r="I6407" s="5">
        <v>3.6041861709861862E-8</v>
      </c>
    </row>
    <row r="6408" spans="1:9" hidden="1" outlineLevel="1">
      <c r="A6408" s="7" t="s">
        <v>25148</v>
      </c>
      <c r="B6408" s="7" t="s">
        <v>25149</v>
      </c>
      <c r="C6408" s="7" t="s">
        <v>24367</v>
      </c>
      <c r="D6408" s="8">
        <v>0</v>
      </c>
      <c r="E6408" s="8">
        <v>32360</v>
      </c>
      <c r="F6408" s="7" t="s">
        <v>3</v>
      </c>
      <c r="G6408" s="7" t="s">
        <v>3</v>
      </c>
      <c r="H6408" s="5">
        <v>0</v>
      </c>
      <c r="I6408" s="5">
        <v>0</v>
      </c>
    </row>
    <row r="6409" spans="1:9" hidden="1" outlineLevel="1">
      <c r="A6409" s="7" t="s">
        <v>25150</v>
      </c>
      <c r="B6409" s="7" t="s">
        <v>25151</v>
      </c>
      <c r="C6409" s="7" t="s">
        <v>24367</v>
      </c>
      <c r="D6409" s="8">
        <v>0</v>
      </c>
      <c r="E6409" s="8">
        <v>125110</v>
      </c>
      <c r="F6409" s="7" t="s">
        <v>3</v>
      </c>
      <c r="G6409" s="7" t="s">
        <v>3</v>
      </c>
      <c r="H6409" s="5">
        <v>0</v>
      </c>
      <c r="I6409" s="5">
        <v>0</v>
      </c>
    </row>
    <row r="6410" spans="1:9" hidden="1" outlineLevel="1">
      <c r="A6410" s="7" t="s">
        <v>25152</v>
      </c>
      <c r="B6410" s="7" t="s">
        <v>6133</v>
      </c>
      <c r="C6410" s="7" t="s">
        <v>24367</v>
      </c>
      <c r="D6410" s="8">
        <v>0</v>
      </c>
      <c r="E6410" s="8">
        <v>1368022000</v>
      </c>
      <c r="F6410" s="7" t="s">
        <v>3</v>
      </c>
      <c r="G6410" s="7" t="s">
        <v>3</v>
      </c>
      <c r="H6410" s="5">
        <v>0</v>
      </c>
      <c r="I6410" s="5">
        <v>0</v>
      </c>
    </row>
    <row r="6411" spans="1:9" hidden="1" outlineLevel="1">
      <c r="A6411" s="7" t="s">
        <v>25153</v>
      </c>
      <c r="B6411" s="7" t="s">
        <v>25154</v>
      </c>
      <c r="C6411" s="7" t="s">
        <v>24367</v>
      </c>
      <c r="D6411" s="8">
        <v>3108025000</v>
      </c>
      <c r="E6411" s="8">
        <v>741007000</v>
      </c>
      <c r="F6411" s="7" t="s">
        <v>3</v>
      </c>
      <c r="G6411" s="7" t="s">
        <v>3</v>
      </c>
      <c r="H6411" s="5">
        <v>1.1268548724962852E-2</v>
      </c>
      <c r="I6411" s="5">
        <v>1.269801903668619E-4</v>
      </c>
    </row>
    <row r="6412" spans="1:9" hidden="1" outlineLevel="1">
      <c r="A6412" s="7" t="s">
        <v>25155</v>
      </c>
      <c r="B6412" s="7" t="s">
        <v>25156</v>
      </c>
      <c r="C6412" s="7" t="s">
        <v>24367</v>
      </c>
      <c r="D6412" s="8"/>
      <c r="E6412" s="8"/>
      <c r="F6412" s="7" t="s">
        <v>3</v>
      </c>
      <c r="G6412" s="7" t="s">
        <v>3</v>
      </c>
      <c r="H6412" s="5">
        <v>0</v>
      </c>
      <c r="I6412" s="5">
        <v>0</v>
      </c>
    </row>
    <row r="6413" spans="1:9" hidden="1" outlineLevel="1">
      <c r="A6413" s="7" t="s">
        <v>25157</v>
      </c>
      <c r="B6413" s="7" t="s">
        <v>8990</v>
      </c>
      <c r="C6413" s="7" t="s">
        <v>24367</v>
      </c>
      <c r="D6413" s="8">
        <v>1885140</v>
      </c>
      <c r="E6413" s="8">
        <v>84771900</v>
      </c>
      <c r="F6413" s="7" t="s">
        <v>3</v>
      </c>
      <c r="G6413" s="7" t="s">
        <v>3</v>
      </c>
      <c r="H6413" s="5">
        <v>6.8348201650168428E-6</v>
      </c>
      <c r="I6413" s="5">
        <v>4.6714766688120861E-11</v>
      </c>
    </row>
    <row r="6414" spans="1:9" hidden="1" outlineLevel="1">
      <c r="A6414" s="7" t="s">
        <v>25158</v>
      </c>
      <c r="B6414" s="7" t="s">
        <v>25159</v>
      </c>
      <c r="C6414" s="7" t="s">
        <v>24367</v>
      </c>
      <c r="D6414" s="8">
        <v>165643000</v>
      </c>
      <c r="E6414" s="8">
        <v>377465000</v>
      </c>
      <c r="F6414" s="7" t="s">
        <v>3</v>
      </c>
      <c r="G6414" s="7" t="s">
        <v>3</v>
      </c>
      <c r="H6414" s="5">
        <v>6.0056023244633549E-4</v>
      </c>
      <c r="I6414" s="5">
        <v>3.606725927959965E-7</v>
      </c>
    </row>
    <row r="6415" spans="1:9" hidden="1" outlineLevel="1">
      <c r="A6415" s="7" t="s">
        <v>25160</v>
      </c>
      <c r="B6415" s="7" t="s">
        <v>25161</v>
      </c>
      <c r="C6415" s="7" t="s">
        <v>24367</v>
      </c>
      <c r="D6415" s="8">
        <v>0</v>
      </c>
      <c r="E6415" s="8">
        <v>8510</v>
      </c>
      <c r="F6415" s="7" t="s">
        <v>3</v>
      </c>
      <c r="G6415" s="7" t="s">
        <v>3</v>
      </c>
      <c r="H6415" s="5">
        <v>0</v>
      </c>
      <c r="I6415" s="5">
        <v>0</v>
      </c>
    </row>
    <row r="6416" spans="1:9" hidden="1" outlineLevel="1">
      <c r="A6416" s="7" t="s">
        <v>25162</v>
      </c>
      <c r="B6416" s="7" t="s">
        <v>25163</v>
      </c>
      <c r="C6416" s="7" t="s">
        <v>24367</v>
      </c>
      <c r="D6416" s="8">
        <v>380597000</v>
      </c>
      <c r="E6416" s="8">
        <v>1993228000</v>
      </c>
      <c r="F6416" s="7" t="s">
        <v>3</v>
      </c>
      <c r="G6416" s="7" t="s">
        <v>3</v>
      </c>
      <c r="H6416" s="5">
        <v>1.379903906524139E-3</v>
      </c>
      <c r="I6416" s="5">
        <v>1.9041347912405798E-6</v>
      </c>
    </row>
    <row r="6417" spans="1:9" hidden="1" outlineLevel="1">
      <c r="A6417" s="7" t="s">
        <v>25164</v>
      </c>
      <c r="B6417" s="7" t="s">
        <v>25165</v>
      </c>
      <c r="C6417" s="7" t="s">
        <v>24367</v>
      </c>
      <c r="D6417" s="8">
        <v>2680632000</v>
      </c>
      <c r="E6417" s="8">
        <v>11573495000</v>
      </c>
      <c r="F6417" s="7" t="s">
        <v>3</v>
      </c>
      <c r="G6417" s="7" t="s">
        <v>3</v>
      </c>
      <c r="H6417" s="5">
        <v>9.7189798362930218E-3</v>
      </c>
      <c r="I6417" s="5">
        <v>9.4458569058270336E-5</v>
      </c>
    </row>
    <row r="6418" spans="1:9" hidden="1" outlineLevel="1">
      <c r="A6418" s="7" t="s">
        <v>25166</v>
      </c>
      <c r="B6418" s="7" t="s">
        <v>25167</v>
      </c>
      <c r="C6418" s="7" t="s">
        <v>24367</v>
      </c>
      <c r="D6418" s="8">
        <v>0</v>
      </c>
      <c r="E6418" s="8">
        <v>0</v>
      </c>
      <c r="F6418" s="7" t="s">
        <v>3</v>
      </c>
      <c r="G6418" s="7" t="s">
        <v>3</v>
      </c>
      <c r="H6418" s="5">
        <v>0</v>
      </c>
      <c r="I6418" s="5">
        <v>0</v>
      </c>
    </row>
    <row r="6419" spans="1:9" hidden="1" outlineLevel="1">
      <c r="A6419" s="7" t="s">
        <v>25168</v>
      </c>
      <c r="B6419" s="7" t="s">
        <v>25169</v>
      </c>
      <c r="C6419" s="7" t="s">
        <v>24367</v>
      </c>
      <c r="D6419" s="8">
        <v>3084000000</v>
      </c>
      <c r="E6419" s="8">
        <v>10219000000</v>
      </c>
      <c r="F6419" s="7" t="s">
        <v>3</v>
      </c>
      <c r="G6419" s="7" t="s">
        <v>3</v>
      </c>
      <c r="H6419" s="5">
        <v>1.1181442963871087E-2</v>
      </c>
      <c r="I6419" s="5">
        <v>1.2502466675430224E-4</v>
      </c>
    </row>
    <row r="6420" spans="1:9" hidden="1" outlineLevel="1">
      <c r="A6420" s="7" t="s">
        <v>25170</v>
      </c>
      <c r="B6420" s="7" t="s">
        <v>25171</v>
      </c>
      <c r="C6420" s="7" t="s">
        <v>24367</v>
      </c>
      <c r="D6420" s="8">
        <v>281925000</v>
      </c>
      <c r="E6420" s="8">
        <v>2289947000</v>
      </c>
      <c r="F6420" s="7" t="s">
        <v>3</v>
      </c>
      <c r="G6420" s="7" t="s">
        <v>3</v>
      </c>
      <c r="H6420" s="5">
        <v>1.0221557417604916E-3</v>
      </c>
      <c r="I6420" s="5">
        <v>1.0448023604139408E-6</v>
      </c>
    </row>
    <row r="6421" spans="1:9" hidden="1" outlineLevel="1">
      <c r="A6421" s="7" t="s">
        <v>25172</v>
      </c>
      <c r="B6421" s="7" t="s">
        <v>25173</v>
      </c>
      <c r="C6421" s="7" t="s">
        <v>24367</v>
      </c>
      <c r="D6421" s="8">
        <v>390942000</v>
      </c>
      <c r="E6421" s="8">
        <v>3527949000</v>
      </c>
      <c r="F6421" s="7" t="s">
        <v>3</v>
      </c>
      <c r="G6421" s="7" t="s">
        <v>3</v>
      </c>
      <c r="H6421" s="5">
        <v>1.4174110490213004E-3</v>
      </c>
      <c r="I6421" s="5">
        <v>2.0090540818876631E-6</v>
      </c>
    </row>
    <row r="6422" spans="1:9" hidden="1" outlineLevel="1">
      <c r="A6422" s="7" t="s">
        <v>25174</v>
      </c>
      <c r="B6422" s="7" t="s">
        <v>25175</v>
      </c>
      <c r="C6422" s="7" t="s">
        <v>24367</v>
      </c>
      <c r="D6422" s="8"/>
      <c r="E6422" s="8"/>
      <c r="F6422" s="7" t="s">
        <v>3</v>
      </c>
      <c r="G6422" s="7" t="s">
        <v>3</v>
      </c>
      <c r="H6422" s="5">
        <v>0</v>
      </c>
      <c r="I6422" s="5">
        <v>0</v>
      </c>
    </row>
    <row r="6423" spans="1:9" hidden="1" outlineLevel="1">
      <c r="A6423" s="7" t="s">
        <v>25176</v>
      </c>
      <c r="B6423" s="7" t="s">
        <v>25177</v>
      </c>
      <c r="C6423" s="7" t="s">
        <v>24367</v>
      </c>
      <c r="D6423" s="8">
        <v>899345000</v>
      </c>
      <c r="E6423" s="8">
        <v>4593547000</v>
      </c>
      <c r="F6423" s="7" t="s">
        <v>3</v>
      </c>
      <c r="G6423" s="7" t="s">
        <v>3</v>
      </c>
      <c r="H6423" s="5">
        <v>3.2606922251435288E-3</v>
      </c>
      <c r="I6423" s="5">
        <v>1.0632113787111456E-5</v>
      </c>
    </row>
    <row r="6424" spans="1:9" hidden="1" outlineLevel="1">
      <c r="A6424" s="7" t="s">
        <v>25178</v>
      </c>
      <c r="B6424" s="7" t="s">
        <v>25179</v>
      </c>
      <c r="C6424" s="7" t="s">
        <v>24367</v>
      </c>
      <c r="D6424" s="8">
        <v>301757000</v>
      </c>
      <c r="E6424" s="8">
        <v>2051079000</v>
      </c>
      <c r="F6424" s="7" t="s">
        <v>3</v>
      </c>
      <c r="G6424" s="7" t="s">
        <v>3</v>
      </c>
      <c r="H6424" s="5">
        <v>1.0940592362026094E-3</v>
      </c>
      <c r="I6424" s="5">
        <v>1.196965612320237E-6</v>
      </c>
    </row>
    <row r="6425" spans="1:9" hidden="1" outlineLevel="1">
      <c r="A6425" s="7" t="s">
        <v>25180</v>
      </c>
      <c r="B6425" s="7" t="s">
        <v>25181</v>
      </c>
      <c r="C6425" s="7" t="s">
        <v>24367</v>
      </c>
      <c r="D6425" s="8"/>
      <c r="E6425" s="8"/>
      <c r="F6425" s="7" t="s">
        <v>3</v>
      </c>
      <c r="G6425" s="7" t="s">
        <v>3</v>
      </c>
      <c r="H6425" s="5">
        <v>0</v>
      </c>
      <c r="I6425" s="5">
        <v>0</v>
      </c>
    </row>
    <row r="6426" spans="1:9" hidden="1" outlineLevel="1">
      <c r="A6426" s="7" t="s">
        <v>25182</v>
      </c>
      <c r="B6426" s="7" t="s">
        <v>25183</v>
      </c>
      <c r="C6426" s="7" t="s">
        <v>24367</v>
      </c>
      <c r="D6426" s="8">
        <v>137816000</v>
      </c>
      <c r="E6426" s="8">
        <v>1884946000</v>
      </c>
      <c r="F6426" s="7" t="s">
        <v>3</v>
      </c>
      <c r="G6426" s="7" t="s">
        <v>3</v>
      </c>
      <c r="H6426" s="5">
        <v>4.9966982604048569E-4</v>
      </c>
      <c r="I6426" s="5">
        <v>2.4966993505532921E-7</v>
      </c>
    </row>
    <row r="6427" spans="1:9" hidden="1" outlineLevel="1">
      <c r="A6427" s="7" t="s">
        <v>25184</v>
      </c>
      <c r="B6427" s="7" t="s">
        <v>25185</v>
      </c>
      <c r="C6427" s="7" t="s">
        <v>24367</v>
      </c>
      <c r="D6427" s="8">
        <v>77767000</v>
      </c>
      <c r="E6427" s="8">
        <v>537402000</v>
      </c>
      <c r="F6427" s="7" t="s">
        <v>3</v>
      </c>
      <c r="G6427" s="7" t="s">
        <v>3</v>
      </c>
      <c r="H6427" s="5">
        <v>2.8195436931626551E-4</v>
      </c>
      <c r="I6427" s="5">
        <v>7.9498266376533039E-8</v>
      </c>
    </row>
    <row r="6428" spans="1:9" hidden="1" outlineLevel="1">
      <c r="A6428" s="7" t="s">
        <v>25186</v>
      </c>
      <c r="B6428" s="7" t="s">
        <v>25187</v>
      </c>
      <c r="C6428" s="7" t="s">
        <v>24367</v>
      </c>
      <c r="D6428" s="8">
        <v>2080892000</v>
      </c>
      <c r="E6428" s="8">
        <v>2312552000</v>
      </c>
      <c r="F6428" s="7" t="s">
        <v>3</v>
      </c>
      <c r="G6428" s="7" t="s">
        <v>3</v>
      </c>
      <c r="H6428" s="5">
        <v>7.5445444915614897E-3</v>
      </c>
      <c r="I6428" s="5">
        <v>5.6920151585150814E-5</v>
      </c>
    </row>
    <row r="6429" spans="1:9" hidden="1" outlineLevel="1">
      <c r="A6429" s="7" t="s">
        <v>25188</v>
      </c>
      <c r="B6429" s="7" t="s">
        <v>25189</v>
      </c>
      <c r="C6429" s="7" t="s">
        <v>24367</v>
      </c>
      <c r="D6429" s="8">
        <v>66190000</v>
      </c>
      <c r="E6429" s="8">
        <v>564914000</v>
      </c>
      <c r="F6429" s="7" t="s">
        <v>3</v>
      </c>
      <c r="G6429" s="7" t="s">
        <v>3</v>
      </c>
      <c r="H6429" s="5">
        <v>2.3998045064157824E-4</v>
      </c>
      <c r="I6429" s="5">
        <v>5.7590616690134969E-8</v>
      </c>
    </row>
    <row r="6430" spans="1:9" hidden="1" outlineLevel="1">
      <c r="A6430" s="7" t="s">
        <v>25190</v>
      </c>
      <c r="B6430" s="7" t="s">
        <v>25191</v>
      </c>
      <c r="C6430" s="7" t="s">
        <v>24367</v>
      </c>
      <c r="D6430" s="8">
        <v>4173000000</v>
      </c>
      <c r="E6430" s="8">
        <v>12497000000</v>
      </c>
      <c r="F6430" s="7" t="s">
        <v>3</v>
      </c>
      <c r="G6430" s="7" t="s">
        <v>3</v>
      </c>
      <c r="H6430" s="5">
        <v>1.5129754049362532E-2</v>
      </c>
      <c r="I6430" s="5">
        <v>2.2890945759420194E-4</v>
      </c>
    </row>
    <row r="6431" spans="1:9" hidden="1" outlineLevel="1">
      <c r="A6431" s="7" t="s">
        <v>25192</v>
      </c>
      <c r="B6431" s="7" t="s">
        <v>25193</v>
      </c>
      <c r="C6431" s="7" t="s">
        <v>24367</v>
      </c>
      <c r="D6431" s="8">
        <v>6448000</v>
      </c>
      <c r="E6431" s="8">
        <v>399295000</v>
      </c>
      <c r="F6431" s="7" t="s">
        <v>3</v>
      </c>
      <c r="G6431" s="7" t="s">
        <v>3</v>
      </c>
      <c r="H6431" s="5">
        <v>2.3378062331725283E-5</v>
      </c>
      <c r="I6431" s="5">
        <v>5.4653379838603264E-10</v>
      </c>
    </row>
    <row r="6432" spans="1:9" hidden="1" outlineLevel="1">
      <c r="A6432" s="7" t="s">
        <v>25194</v>
      </c>
      <c r="B6432" s="7" t="s">
        <v>25195</v>
      </c>
      <c r="C6432" s="7" t="s">
        <v>24367</v>
      </c>
      <c r="D6432" s="8">
        <v>708510000</v>
      </c>
      <c r="E6432" s="8">
        <v>3026315000</v>
      </c>
      <c r="F6432" s="7" t="s">
        <v>3</v>
      </c>
      <c r="G6432" s="7" t="s">
        <v>3</v>
      </c>
      <c r="H6432" s="5">
        <v>2.5687951213788276E-3</v>
      </c>
      <c r="I6432" s="5">
        <v>6.5987083756196652E-6</v>
      </c>
    </row>
    <row r="6433" spans="1:9" collapsed="1">
      <c r="A6433" s="7"/>
      <c r="B6433" s="7"/>
      <c r="C6433" s="7"/>
      <c r="D6433" s="8"/>
      <c r="E6433" s="8"/>
      <c r="F6433" s="7"/>
      <c r="G6433" s="7"/>
      <c r="H6433" s="5"/>
      <c r="I6433" s="5"/>
    </row>
    <row r="6434" spans="1:9" s="17" customFormat="1">
      <c r="A6434" s="22"/>
      <c r="B6434" s="22" t="s">
        <v>24367</v>
      </c>
      <c r="C6434" s="22"/>
      <c r="D6434" s="20">
        <v>275814133288.95605</v>
      </c>
      <c r="E6434" s="20"/>
      <c r="F6434" s="22"/>
      <c r="G6434" s="22"/>
      <c r="H6434" s="13" t="s">
        <v>13493</v>
      </c>
      <c r="I6434" s="20">
        <v>680.45216656209652</v>
      </c>
    </row>
    <row r="6435" spans="1:9">
      <c r="A6435" s="7"/>
      <c r="B6435" s="7"/>
      <c r="C6435" s="7"/>
      <c r="D6435" s="8"/>
      <c r="E6435" s="8"/>
      <c r="F6435" s="7"/>
      <c r="G6435" s="7"/>
      <c r="H6435" s="5"/>
      <c r="I6435" s="5"/>
    </row>
    <row r="6436" spans="1:9" hidden="1" outlineLevel="1">
      <c r="A6436" s="7" t="s">
        <v>25196</v>
      </c>
      <c r="B6436" s="7" t="s">
        <v>9657</v>
      </c>
      <c r="C6436" s="7" t="s">
        <v>25197</v>
      </c>
      <c r="D6436" s="8">
        <v>394105000000</v>
      </c>
      <c r="E6436" s="8">
        <v>349493000000</v>
      </c>
      <c r="F6436" s="7" t="s">
        <v>3</v>
      </c>
      <c r="G6436" s="7" t="s">
        <v>3</v>
      </c>
      <c r="H6436" s="5">
        <v>0.30028183288142585</v>
      </c>
      <c r="I6436" s="5">
        <v>9.0169179158628557E-2</v>
      </c>
    </row>
    <row r="6437" spans="1:9" hidden="1" outlineLevel="1">
      <c r="A6437" s="7" t="s">
        <v>25198</v>
      </c>
      <c r="B6437" s="7" t="s">
        <v>25199</v>
      </c>
      <c r="C6437" s="7" t="s">
        <v>25197</v>
      </c>
      <c r="D6437" s="8">
        <v>4132826000</v>
      </c>
      <c r="E6437" s="8">
        <v>340814000</v>
      </c>
      <c r="F6437" s="7" t="s">
        <v>3</v>
      </c>
      <c r="G6437" s="7" t="s">
        <v>3</v>
      </c>
      <c r="H6437" s="5">
        <v>3.1489389027289975E-3</v>
      </c>
      <c r="I6437" s="5">
        <v>9.9158162131201028E-6</v>
      </c>
    </row>
    <row r="6438" spans="1:9" hidden="1" outlineLevel="1">
      <c r="A6438" s="7" t="s">
        <v>25200</v>
      </c>
      <c r="B6438" s="7" t="s">
        <v>8991</v>
      </c>
      <c r="C6438" s="7" t="s">
        <v>25197</v>
      </c>
      <c r="D6438" s="8">
        <v>10616000000</v>
      </c>
      <c r="E6438" s="8">
        <v>38578000000</v>
      </c>
      <c r="F6438" s="7" t="s">
        <v>3</v>
      </c>
      <c r="G6438" s="7" t="s">
        <v>3</v>
      </c>
      <c r="H6438" s="5">
        <v>8.0886868673810692E-3</v>
      </c>
      <c r="I6438" s="5">
        <v>6.5426855238542969E-5</v>
      </c>
    </row>
    <row r="6439" spans="1:9" hidden="1" outlineLevel="1">
      <c r="A6439" s="7" t="s">
        <v>25201</v>
      </c>
      <c r="B6439" s="7" t="s">
        <v>9532</v>
      </c>
      <c r="C6439" s="7" t="s">
        <v>25197</v>
      </c>
      <c r="D6439" s="8">
        <v>18758000000</v>
      </c>
      <c r="E6439" s="8">
        <v>35780000000</v>
      </c>
      <c r="F6439" s="7" t="s">
        <v>3</v>
      </c>
      <c r="G6439" s="7" t="s">
        <v>3</v>
      </c>
      <c r="H6439" s="5">
        <v>1.4292350062013386E-2</v>
      </c>
      <c r="I6439" s="5">
        <v>2.0427127029513405E-4</v>
      </c>
    </row>
    <row r="6440" spans="1:9" hidden="1" outlineLevel="1">
      <c r="A6440" s="7" t="s">
        <v>25202</v>
      </c>
      <c r="B6440" s="7" t="s">
        <v>25203</v>
      </c>
      <c r="C6440" s="7" t="s">
        <v>25197</v>
      </c>
      <c r="D6440" s="8">
        <v>19764327000</v>
      </c>
      <c r="E6440" s="8">
        <v>9230640000</v>
      </c>
      <c r="F6440" s="7" t="s">
        <v>3</v>
      </c>
      <c r="G6440" s="7" t="s">
        <v>3</v>
      </c>
      <c r="H6440" s="5">
        <v>1.5059104394077346E-2</v>
      </c>
      <c r="I6440" s="5">
        <v>2.2677662515171963E-4</v>
      </c>
    </row>
    <row r="6441" spans="1:9" hidden="1" outlineLevel="1">
      <c r="A6441" s="7" t="s">
        <v>25204</v>
      </c>
      <c r="B6441" s="7" t="s">
        <v>25205</v>
      </c>
      <c r="C6441" s="7" t="s">
        <v>25197</v>
      </c>
      <c r="D6441" s="8">
        <v>227904000</v>
      </c>
      <c r="E6441" s="8">
        <v>1002000</v>
      </c>
      <c r="F6441" s="7" t="s">
        <v>3</v>
      </c>
      <c r="G6441" s="7" t="s">
        <v>3</v>
      </c>
      <c r="H6441" s="5">
        <v>1.7364771023206625E-4</v>
      </c>
      <c r="I6441" s="5">
        <v>3.0153527268839646E-8</v>
      </c>
    </row>
    <row r="6442" spans="1:9" hidden="1" outlineLevel="1">
      <c r="A6442" s="7" t="s">
        <v>25206</v>
      </c>
      <c r="B6442" s="7" t="s">
        <v>25207</v>
      </c>
      <c r="C6442" s="7" t="s">
        <v>25197</v>
      </c>
      <c r="D6442" s="8">
        <v>43386389000</v>
      </c>
      <c r="E6442" s="8">
        <v>4879980000</v>
      </c>
      <c r="F6442" s="7" t="s">
        <v>3</v>
      </c>
      <c r="G6442" s="7" t="s">
        <v>3</v>
      </c>
      <c r="H6442" s="5">
        <v>3.305754662089172E-2</v>
      </c>
      <c r="I6442" s="5">
        <v>1.0928013885924295E-3</v>
      </c>
    </row>
    <row r="6443" spans="1:9" hidden="1" outlineLevel="1">
      <c r="A6443" s="7" t="s">
        <v>25208</v>
      </c>
      <c r="B6443" s="7" t="s">
        <v>2550</v>
      </c>
      <c r="C6443" s="7" t="s">
        <v>25197</v>
      </c>
      <c r="D6443" s="8">
        <v>199941000000</v>
      </c>
      <c r="E6443" s="8">
        <v>266026000000</v>
      </c>
      <c r="F6443" s="7" t="s">
        <v>3</v>
      </c>
      <c r="G6443" s="7" t="s">
        <v>3</v>
      </c>
      <c r="H6443" s="5">
        <v>0.15234176158167281</v>
      </c>
      <c r="I6443" s="5">
        <v>2.3208012321807244E-2</v>
      </c>
    </row>
    <row r="6444" spans="1:9" hidden="1" outlineLevel="1">
      <c r="A6444" s="7" t="s">
        <v>25209</v>
      </c>
      <c r="B6444" s="7" t="s">
        <v>25210</v>
      </c>
      <c r="C6444" s="7" t="s">
        <v>25197</v>
      </c>
      <c r="D6444" s="8">
        <v>5319294000</v>
      </c>
      <c r="E6444" s="8">
        <v>16742307000</v>
      </c>
      <c r="F6444" s="7" t="s">
        <v>3</v>
      </c>
      <c r="G6444" s="7" t="s">
        <v>3</v>
      </c>
      <c r="H6444" s="5">
        <v>4.0529487115240131E-3</v>
      </c>
      <c r="I6444" s="5">
        <v>1.6426393258244157E-5</v>
      </c>
    </row>
    <row r="6445" spans="1:9" hidden="1" outlineLevel="1">
      <c r="A6445" s="7" t="s">
        <v>25211</v>
      </c>
      <c r="B6445" s="7" t="s">
        <v>13337</v>
      </c>
      <c r="C6445" s="7" t="s">
        <v>25197</v>
      </c>
      <c r="D6445" s="8">
        <v>40633000000</v>
      </c>
      <c r="E6445" s="8">
        <v>16584000000</v>
      </c>
      <c r="F6445" s="7" t="s">
        <v>3</v>
      </c>
      <c r="G6445" s="7" t="s">
        <v>3</v>
      </c>
      <c r="H6445" s="5">
        <v>3.0959647087631405E-2</v>
      </c>
      <c r="I6445" s="5">
        <v>9.5849974779068378E-4</v>
      </c>
    </row>
    <row r="6446" spans="1:9" hidden="1" outlineLevel="1">
      <c r="A6446" s="7" t="s">
        <v>25212</v>
      </c>
      <c r="B6446" s="7" t="s">
        <v>25213</v>
      </c>
      <c r="C6446" s="7" t="s">
        <v>25197</v>
      </c>
      <c r="D6446" s="8"/>
      <c r="E6446" s="8"/>
      <c r="F6446" s="7" t="s">
        <v>3</v>
      </c>
      <c r="G6446" s="7" t="s">
        <v>3</v>
      </c>
      <c r="H6446" s="5">
        <v>0</v>
      </c>
      <c r="I6446" s="5">
        <v>0</v>
      </c>
    </row>
    <row r="6447" spans="1:9" hidden="1" outlineLevel="1">
      <c r="A6447" s="7" t="s">
        <v>25214</v>
      </c>
      <c r="B6447" s="7" t="s">
        <v>25215</v>
      </c>
      <c r="C6447" s="7" t="s">
        <v>25197</v>
      </c>
      <c r="D6447" s="8"/>
      <c r="E6447" s="8"/>
      <c r="F6447" s="7" t="s">
        <v>3</v>
      </c>
      <c r="G6447" s="7" t="s">
        <v>3</v>
      </c>
      <c r="H6447" s="5">
        <v>0</v>
      </c>
      <c r="I6447" s="5">
        <v>0</v>
      </c>
    </row>
    <row r="6448" spans="1:9" hidden="1" outlineLevel="1">
      <c r="A6448" s="7" t="s">
        <v>25216</v>
      </c>
      <c r="B6448" s="7" t="s">
        <v>25217</v>
      </c>
      <c r="C6448" s="7" t="s">
        <v>25197</v>
      </c>
      <c r="D6448" s="8"/>
      <c r="E6448" s="8"/>
      <c r="F6448" s="7" t="s">
        <v>3</v>
      </c>
      <c r="G6448" s="7" t="s">
        <v>3</v>
      </c>
      <c r="H6448" s="5">
        <v>0</v>
      </c>
      <c r="I6448" s="5">
        <v>0</v>
      </c>
    </row>
    <row r="6449" spans="1:9" hidden="1" outlineLevel="1">
      <c r="A6449" s="7" t="s">
        <v>25218</v>
      </c>
      <c r="B6449" s="7" t="s">
        <v>25219</v>
      </c>
      <c r="C6449" s="7" t="s">
        <v>25197</v>
      </c>
      <c r="D6449" s="8">
        <v>0</v>
      </c>
      <c r="E6449" s="8">
        <v>1574990</v>
      </c>
      <c r="F6449" s="7" t="s">
        <v>3</v>
      </c>
      <c r="G6449" s="7" t="s">
        <v>3</v>
      </c>
      <c r="H6449" s="5">
        <v>0</v>
      </c>
      <c r="I6449" s="5">
        <v>0</v>
      </c>
    </row>
    <row r="6450" spans="1:9" hidden="1" outlineLevel="1">
      <c r="A6450" s="7" t="s">
        <v>25220</v>
      </c>
      <c r="B6450" s="7" t="s">
        <v>25221</v>
      </c>
      <c r="C6450" s="7" t="s">
        <v>25197</v>
      </c>
      <c r="D6450" s="8"/>
      <c r="E6450" s="8"/>
      <c r="F6450" s="7" t="s">
        <v>3</v>
      </c>
      <c r="G6450" s="7" t="s">
        <v>3</v>
      </c>
      <c r="H6450" s="5">
        <v>0</v>
      </c>
      <c r="I6450" s="5">
        <v>0</v>
      </c>
    </row>
    <row r="6451" spans="1:9" hidden="1" outlineLevel="1">
      <c r="A6451" s="7" t="s">
        <v>25222</v>
      </c>
      <c r="B6451" s="7" t="s">
        <v>25223</v>
      </c>
      <c r="C6451" s="7" t="s">
        <v>25197</v>
      </c>
      <c r="D6451" s="8">
        <v>926840</v>
      </c>
      <c r="E6451" s="8">
        <v>3945610</v>
      </c>
      <c r="F6451" s="7" t="s">
        <v>3</v>
      </c>
      <c r="G6451" s="7" t="s">
        <v>3</v>
      </c>
      <c r="H6451" s="5">
        <v>7.0619051772451685E-7</v>
      </c>
      <c r="I6451" s="5">
        <v>4.9870504732402111E-13</v>
      </c>
    </row>
    <row r="6452" spans="1:9" hidden="1" outlineLevel="1">
      <c r="A6452" s="7" t="s">
        <v>25224</v>
      </c>
      <c r="B6452" s="7" t="s">
        <v>25225</v>
      </c>
      <c r="C6452" s="7" t="s">
        <v>25197</v>
      </c>
      <c r="D6452" s="8">
        <v>1961724000</v>
      </c>
      <c r="E6452" s="8">
        <v>685107000</v>
      </c>
      <c r="F6452" s="7" t="s">
        <v>3</v>
      </c>
      <c r="G6452" s="7" t="s">
        <v>3</v>
      </c>
      <c r="H6452" s="5">
        <v>1.4947033869843879E-3</v>
      </c>
      <c r="I6452" s="5">
        <v>2.234138215062601E-6</v>
      </c>
    </row>
    <row r="6453" spans="1:9" hidden="1" outlineLevel="1">
      <c r="A6453" s="7" t="s">
        <v>25226</v>
      </c>
      <c r="B6453" s="7" t="s">
        <v>25227</v>
      </c>
      <c r="C6453" s="7" t="s">
        <v>25197</v>
      </c>
      <c r="D6453" s="8">
        <v>1938257000</v>
      </c>
      <c r="E6453" s="8">
        <v>2609363000</v>
      </c>
      <c r="F6453" s="7" t="s">
        <v>3</v>
      </c>
      <c r="G6453" s="7" t="s">
        <v>3</v>
      </c>
      <c r="H6453" s="5">
        <v>1.476823091702094E-3</v>
      </c>
      <c r="I6453" s="5">
        <v>2.1810064441845317E-6</v>
      </c>
    </row>
    <row r="6454" spans="1:9" hidden="1" outlineLevel="1">
      <c r="A6454" s="7" t="s">
        <v>25228</v>
      </c>
      <c r="B6454" s="7" t="s">
        <v>25229</v>
      </c>
      <c r="C6454" s="7" t="s">
        <v>25197</v>
      </c>
      <c r="D6454" s="8">
        <v>3712935000</v>
      </c>
      <c r="E6454" s="8">
        <v>4364058000</v>
      </c>
      <c r="F6454" s="7" t="s">
        <v>3</v>
      </c>
      <c r="G6454" s="7" t="s">
        <v>3</v>
      </c>
      <c r="H6454" s="5">
        <v>2.8290098505971677E-3</v>
      </c>
      <c r="I6454" s="5">
        <v>8.0032967347758088E-6</v>
      </c>
    </row>
    <row r="6455" spans="1:9" hidden="1" outlineLevel="1">
      <c r="A6455" s="7" t="s">
        <v>25230</v>
      </c>
      <c r="B6455" s="7" t="s">
        <v>25231</v>
      </c>
      <c r="C6455" s="7" t="s">
        <v>25197</v>
      </c>
      <c r="D6455" s="8">
        <v>0</v>
      </c>
      <c r="E6455" s="8">
        <v>166000</v>
      </c>
      <c r="F6455" s="7" t="s">
        <v>3</v>
      </c>
      <c r="G6455" s="7" t="s">
        <v>3</v>
      </c>
      <c r="H6455" s="5">
        <v>0</v>
      </c>
      <c r="I6455" s="5">
        <v>0</v>
      </c>
    </row>
    <row r="6456" spans="1:9" hidden="1" outlineLevel="1">
      <c r="A6456" s="7" t="s">
        <v>25232</v>
      </c>
      <c r="B6456" s="7" t="s">
        <v>12954</v>
      </c>
      <c r="C6456" s="7" t="s">
        <v>25197</v>
      </c>
      <c r="D6456" s="8">
        <v>3846164000</v>
      </c>
      <c r="E6456" s="8">
        <v>3230374000</v>
      </c>
      <c r="F6456" s="7" t="s">
        <v>3</v>
      </c>
      <c r="G6456" s="7" t="s">
        <v>3</v>
      </c>
      <c r="H6456" s="5">
        <v>2.9305214993023592E-3</v>
      </c>
      <c r="I6456" s="5">
        <v>8.5879562578733475E-6</v>
      </c>
    </row>
    <row r="6457" spans="1:9" hidden="1" outlineLevel="1">
      <c r="A6457" s="7" t="s">
        <v>25233</v>
      </c>
      <c r="B6457" s="7" t="s">
        <v>1063</v>
      </c>
      <c r="C6457" s="7" t="s">
        <v>25197</v>
      </c>
      <c r="D6457" s="8">
        <v>130844000000</v>
      </c>
      <c r="E6457" s="8">
        <v>45550000000</v>
      </c>
      <c r="F6457" s="7" t="s">
        <v>3</v>
      </c>
      <c r="G6457" s="7" t="s">
        <v>3</v>
      </c>
      <c r="H6457" s="5">
        <v>9.9694437120912652E-2</v>
      </c>
      <c r="I6457" s="5">
        <v>9.9389807928556059E-3</v>
      </c>
    </row>
    <row r="6458" spans="1:9" hidden="1" outlineLevel="1">
      <c r="A6458" s="7" t="s">
        <v>25234</v>
      </c>
      <c r="B6458" s="7" t="s">
        <v>25235</v>
      </c>
      <c r="C6458" s="7" t="s">
        <v>25197</v>
      </c>
      <c r="D6458" s="8">
        <v>1726620</v>
      </c>
      <c r="E6458" s="8">
        <v>3327320</v>
      </c>
      <c r="F6458" s="7" t="s">
        <v>3</v>
      </c>
      <c r="G6458" s="7" t="s">
        <v>3</v>
      </c>
      <c r="H6458" s="5">
        <v>1.3155697549884611E-6</v>
      </c>
      <c r="I6458" s="5">
        <v>1.7307237802403997E-12</v>
      </c>
    </row>
    <row r="6459" spans="1:9" hidden="1" outlineLevel="1">
      <c r="A6459" s="7" t="s">
        <v>25236</v>
      </c>
      <c r="B6459" s="7" t="s">
        <v>25237</v>
      </c>
      <c r="C6459" s="7" t="s">
        <v>25197</v>
      </c>
      <c r="D6459" s="8"/>
      <c r="E6459" s="8"/>
      <c r="F6459" s="7" t="s">
        <v>3</v>
      </c>
      <c r="G6459" s="7" t="s">
        <v>3</v>
      </c>
      <c r="H6459" s="5">
        <v>0</v>
      </c>
      <c r="I6459" s="5">
        <v>0</v>
      </c>
    </row>
    <row r="6460" spans="1:9" hidden="1" outlineLevel="1">
      <c r="A6460" s="7" t="s">
        <v>25238</v>
      </c>
      <c r="B6460" s="7" t="s">
        <v>25239</v>
      </c>
      <c r="C6460" s="7" t="s">
        <v>25197</v>
      </c>
      <c r="D6460" s="8">
        <v>276441000</v>
      </c>
      <c r="E6460" s="8">
        <v>34744000</v>
      </c>
      <c r="F6460" s="7" t="s">
        <v>3</v>
      </c>
      <c r="G6460" s="7" t="s">
        <v>3</v>
      </c>
      <c r="H6460" s="5">
        <v>2.1062968032269127E-4</v>
      </c>
      <c r="I6460" s="5">
        <v>4.4364862232839116E-8</v>
      </c>
    </row>
    <row r="6461" spans="1:9" hidden="1" outlineLevel="1">
      <c r="A6461" s="7" t="s">
        <v>25240</v>
      </c>
      <c r="B6461" s="7" t="s">
        <v>25241</v>
      </c>
      <c r="C6461" s="7" t="s">
        <v>25197</v>
      </c>
      <c r="D6461" s="8">
        <v>3931300000</v>
      </c>
      <c r="E6461" s="8">
        <v>8461400000</v>
      </c>
      <c r="F6461" s="7" t="s">
        <v>3</v>
      </c>
      <c r="G6461" s="7" t="s">
        <v>3</v>
      </c>
      <c r="H6461" s="5">
        <v>2.9953894764256973E-3</v>
      </c>
      <c r="I6461" s="5">
        <v>8.9723581154818132E-6</v>
      </c>
    </row>
    <row r="6462" spans="1:9" hidden="1" outlineLevel="1">
      <c r="A6462" s="7" t="s">
        <v>25242</v>
      </c>
      <c r="B6462" s="7" t="s">
        <v>1320</v>
      </c>
      <c r="C6462" s="7" t="s">
        <v>25197</v>
      </c>
      <c r="D6462" s="8">
        <v>2176173000</v>
      </c>
      <c r="E6462" s="8">
        <v>10980778000</v>
      </c>
      <c r="F6462" s="7" t="s">
        <v>3</v>
      </c>
      <c r="G6462" s="7" t="s">
        <v>3</v>
      </c>
      <c r="H6462" s="5">
        <v>1.6580992809202397E-3</v>
      </c>
      <c r="I6462" s="5">
        <v>2.7492932253882159E-6</v>
      </c>
    </row>
    <row r="6463" spans="1:9" hidden="1" outlineLevel="1">
      <c r="A6463" s="7" t="s">
        <v>25243</v>
      </c>
      <c r="B6463" s="7" t="s">
        <v>25244</v>
      </c>
      <c r="C6463" s="7" t="s">
        <v>25197</v>
      </c>
      <c r="D6463" s="8">
        <v>2315000</v>
      </c>
      <c r="E6463" s="8">
        <v>647000</v>
      </c>
      <c r="F6463" s="7" t="s">
        <v>3</v>
      </c>
      <c r="G6463" s="7" t="s">
        <v>3</v>
      </c>
      <c r="H6463" s="5">
        <v>1.7638762337968327E-6</v>
      </c>
      <c r="I6463" s="5">
        <v>3.1112593681532991E-12</v>
      </c>
    </row>
    <row r="6464" spans="1:9" hidden="1" outlineLevel="1">
      <c r="A6464" s="7" t="s">
        <v>25245</v>
      </c>
      <c r="B6464" s="7" t="s">
        <v>25246</v>
      </c>
      <c r="C6464" s="7" t="s">
        <v>25197</v>
      </c>
      <c r="D6464" s="8">
        <v>184655000</v>
      </c>
      <c r="E6464" s="8">
        <v>738644000</v>
      </c>
      <c r="F6464" s="7" t="s">
        <v>3</v>
      </c>
      <c r="G6464" s="7" t="s">
        <v>3</v>
      </c>
      <c r="H6464" s="5">
        <v>1.4069484490356551E-4</v>
      </c>
      <c r="I6464" s="5">
        <v>1.9795039382438352E-8</v>
      </c>
    </row>
    <row r="6465" spans="1:9" hidden="1" outlineLevel="1">
      <c r="A6465" s="7" t="s">
        <v>25247</v>
      </c>
      <c r="B6465" s="7" t="s">
        <v>6208</v>
      </c>
      <c r="C6465" s="7" t="s">
        <v>25197</v>
      </c>
      <c r="D6465" s="8">
        <v>17269954000</v>
      </c>
      <c r="E6465" s="8">
        <v>2039977000</v>
      </c>
      <c r="F6465" s="7" t="s">
        <v>3</v>
      </c>
      <c r="G6465" s="7" t="s">
        <v>3</v>
      </c>
      <c r="H6465" s="5">
        <v>1.3158557848537601E-2</v>
      </c>
      <c r="I6465" s="5">
        <v>1.7314764465331048E-4</v>
      </c>
    </row>
    <row r="6466" spans="1:9" hidden="1" outlineLevel="1">
      <c r="A6466" s="7" t="s">
        <v>25248</v>
      </c>
      <c r="B6466" s="7" t="s">
        <v>597</v>
      </c>
      <c r="C6466" s="7" t="s">
        <v>25197</v>
      </c>
      <c r="D6466" s="8">
        <v>6779456000</v>
      </c>
      <c r="E6466" s="8">
        <v>2200874000</v>
      </c>
      <c r="F6466" s="7" t="s">
        <v>3</v>
      </c>
      <c r="G6466" s="7" t="s">
        <v>3</v>
      </c>
      <c r="H6466" s="5">
        <v>5.1654951691020908E-3</v>
      </c>
      <c r="I6466" s="5">
        <v>2.6682340342017037E-5</v>
      </c>
    </row>
    <row r="6467" spans="1:9" hidden="1" outlineLevel="1">
      <c r="A6467" s="7" t="s">
        <v>25249</v>
      </c>
      <c r="B6467" s="7" t="s">
        <v>25250</v>
      </c>
      <c r="C6467" s="7" t="s">
        <v>25197</v>
      </c>
      <c r="D6467" s="8"/>
      <c r="E6467" s="8"/>
      <c r="F6467" s="7" t="s">
        <v>3</v>
      </c>
      <c r="G6467" s="7" t="s">
        <v>3</v>
      </c>
      <c r="H6467" s="5">
        <v>0</v>
      </c>
      <c r="I6467" s="5">
        <v>0</v>
      </c>
    </row>
    <row r="6468" spans="1:9" hidden="1" outlineLevel="1">
      <c r="A6468" s="7" t="s">
        <v>25251</v>
      </c>
      <c r="B6468" s="7" t="s">
        <v>25252</v>
      </c>
      <c r="C6468" s="7" t="s">
        <v>25197</v>
      </c>
      <c r="D6468" s="8"/>
      <c r="E6468" s="8"/>
      <c r="F6468" s="7" t="s">
        <v>3</v>
      </c>
      <c r="G6468" s="7" t="s">
        <v>3</v>
      </c>
      <c r="H6468" s="5">
        <v>0</v>
      </c>
      <c r="I6468" s="5">
        <v>0</v>
      </c>
    </row>
    <row r="6469" spans="1:9" hidden="1" outlineLevel="1">
      <c r="A6469" s="7" t="s">
        <v>25253</v>
      </c>
      <c r="B6469" s="7" t="s">
        <v>389</v>
      </c>
      <c r="C6469" s="7" t="s">
        <v>25197</v>
      </c>
      <c r="D6469" s="8">
        <v>15153573000</v>
      </c>
      <c r="E6469" s="8">
        <v>5682558000</v>
      </c>
      <c r="F6469" s="7" t="s">
        <v>3</v>
      </c>
      <c r="G6469" s="7" t="s">
        <v>3</v>
      </c>
      <c r="H6469" s="5">
        <v>1.1546016100131911E-2</v>
      </c>
      <c r="I6469" s="5">
        <v>1.3331048778450529E-4</v>
      </c>
    </row>
    <row r="6470" spans="1:9" hidden="1" outlineLevel="1">
      <c r="A6470" s="7" t="s">
        <v>25254</v>
      </c>
      <c r="B6470" s="7" t="s">
        <v>25255</v>
      </c>
      <c r="C6470" s="7" t="s">
        <v>25197</v>
      </c>
      <c r="D6470" s="8">
        <v>5791100000</v>
      </c>
      <c r="E6470" s="8">
        <v>3119800000</v>
      </c>
      <c r="F6470" s="7" t="s">
        <v>3</v>
      </c>
      <c r="G6470" s="7" t="s">
        <v>3</v>
      </c>
      <c r="H6470" s="5">
        <v>4.4124335453740119E-3</v>
      </c>
      <c r="I6470" s="5">
        <v>1.9469569792341872E-5</v>
      </c>
    </row>
    <row r="6471" spans="1:9" hidden="1" outlineLevel="1">
      <c r="A6471" s="7" t="s">
        <v>25256</v>
      </c>
      <c r="B6471" s="7" t="s">
        <v>25257</v>
      </c>
      <c r="C6471" s="7" t="s">
        <v>25197</v>
      </c>
      <c r="D6471" s="8">
        <v>8324300000</v>
      </c>
      <c r="E6471" s="8">
        <v>2891400000</v>
      </c>
      <c r="F6471" s="7" t="s">
        <v>3</v>
      </c>
      <c r="G6471" s="7" t="s">
        <v>3</v>
      </c>
      <c r="H6471" s="5">
        <v>6.3425636859589527E-3</v>
      </c>
      <c r="I6471" s="5">
        <v>4.0228114110445216E-5</v>
      </c>
    </row>
    <row r="6472" spans="1:9" hidden="1" outlineLevel="1">
      <c r="A6472" s="7" t="s">
        <v>25258</v>
      </c>
      <c r="B6472" s="7" t="s">
        <v>25259</v>
      </c>
      <c r="C6472" s="7" t="s">
        <v>25197</v>
      </c>
      <c r="D6472" s="8">
        <v>428940000</v>
      </c>
      <c r="E6472" s="8">
        <v>1160409000</v>
      </c>
      <c r="F6472" s="7" t="s">
        <v>3</v>
      </c>
      <c r="G6472" s="7" t="s">
        <v>3</v>
      </c>
      <c r="H6472" s="5">
        <v>3.2682378908199285E-4</v>
      </c>
      <c r="I6472" s="5">
        <v>1.0681378910991095E-7</v>
      </c>
    </row>
    <row r="6473" spans="1:9" hidden="1" outlineLevel="1">
      <c r="A6473" s="7" t="s">
        <v>25260</v>
      </c>
      <c r="B6473" s="7" t="s">
        <v>25261</v>
      </c>
      <c r="C6473" s="7" t="s">
        <v>25197</v>
      </c>
      <c r="D6473" s="8">
        <v>9109500000</v>
      </c>
      <c r="E6473" s="8">
        <v>3462500000</v>
      </c>
      <c r="F6473" s="7" t="s">
        <v>3</v>
      </c>
      <c r="G6473" s="7" t="s">
        <v>3</v>
      </c>
      <c r="H6473" s="5">
        <v>6.9408339316510796E-3</v>
      </c>
      <c r="I6473" s="5">
        <v>4.8175175666758983E-5</v>
      </c>
    </row>
    <row r="6474" spans="1:9" hidden="1" outlineLevel="1">
      <c r="A6474" s="7" t="s">
        <v>25262</v>
      </c>
      <c r="B6474" s="7" t="s">
        <v>25263</v>
      </c>
      <c r="C6474" s="7" t="s">
        <v>25197</v>
      </c>
      <c r="D6474" s="8">
        <v>60219860</v>
      </c>
      <c r="E6474" s="8">
        <v>12369530</v>
      </c>
      <c r="F6474" s="7" t="s">
        <v>3</v>
      </c>
      <c r="G6474" s="7" t="s">
        <v>3</v>
      </c>
      <c r="H6474" s="5">
        <v>4.5883533415366105E-5</v>
      </c>
      <c r="I6474" s="5">
        <v>2.1052986386790181E-9</v>
      </c>
    </row>
    <row r="6475" spans="1:9" hidden="1" outlineLevel="1">
      <c r="A6475" s="7" t="s">
        <v>25264</v>
      </c>
      <c r="B6475" s="7" t="s">
        <v>4830</v>
      </c>
      <c r="C6475" s="7" t="s">
        <v>25197</v>
      </c>
      <c r="D6475" s="8">
        <v>8616500000</v>
      </c>
      <c r="E6475" s="8">
        <v>6377200000</v>
      </c>
      <c r="F6475" s="7" t="s">
        <v>3</v>
      </c>
      <c r="G6475" s="7" t="s">
        <v>3</v>
      </c>
      <c r="H6475" s="5">
        <v>6.5652006775422933E-3</v>
      </c>
      <c r="I6475" s="5">
        <v>4.310185993640179E-5</v>
      </c>
    </row>
    <row r="6476" spans="1:9" hidden="1" outlineLevel="1">
      <c r="A6476" s="7" t="s">
        <v>25265</v>
      </c>
      <c r="B6476" s="7" t="s">
        <v>25266</v>
      </c>
      <c r="C6476" s="7" t="s">
        <v>25197</v>
      </c>
      <c r="D6476" s="8">
        <v>7778633000</v>
      </c>
      <c r="E6476" s="8">
        <v>1425174000</v>
      </c>
      <c r="F6476" s="7" t="s">
        <v>3</v>
      </c>
      <c r="G6476" s="7" t="s">
        <v>3</v>
      </c>
      <c r="H6476" s="5">
        <v>5.9268016760811058E-3</v>
      </c>
      <c r="I6476" s="5">
        <v>3.5126978107597807E-5</v>
      </c>
    </row>
    <row r="6477" spans="1:9" hidden="1" outlineLevel="1">
      <c r="A6477" s="7" t="s">
        <v>25267</v>
      </c>
      <c r="B6477" s="7" t="s">
        <v>9502</v>
      </c>
      <c r="C6477" s="7" t="s">
        <v>25197</v>
      </c>
      <c r="D6477" s="8">
        <v>1273763000</v>
      </c>
      <c r="E6477" s="8">
        <v>6751631000</v>
      </c>
      <c r="F6477" s="7" t="s">
        <v>3</v>
      </c>
      <c r="G6477" s="7" t="s">
        <v>3</v>
      </c>
      <c r="H6477" s="5">
        <v>9.7052280051393306E-4</v>
      </c>
      <c r="I6477" s="5">
        <v>9.4191450631740753E-7</v>
      </c>
    </row>
    <row r="6478" spans="1:9" hidden="1" outlineLevel="1">
      <c r="A6478" s="7" t="s">
        <v>25268</v>
      </c>
      <c r="B6478" s="7" t="s">
        <v>25269</v>
      </c>
      <c r="C6478" s="7" t="s">
        <v>25197</v>
      </c>
      <c r="D6478" s="8">
        <v>0</v>
      </c>
      <c r="E6478" s="8">
        <v>8470</v>
      </c>
      <c r="F6478" s="7" t="s">
        <v>3</v>
      </c>
      <c r="G6478" s="7" t="s">
        <v>3</v>
      </c>
      <c r="H6478" s="5">
        <v>0</v>
      </c>
      <c r="I6478" s="5">
        <v>0</v>
      </c>
    </row>
    <row r="6479" spans="1:9" hidden="1" outlineLevel="1">
      <c r="A6479" s="7" t="s">
        <v>25270</v>
      </c>
      <c r="B6479" s="7" t="s">
        <v>25271</v>
      </c>
      <c r="C6479" s="7" t="s">
        <v>25197</v>
      </c>
      <c r="D6479" s="8"/>
      <c r="E6479" s="8"/>
      <c r="F6479" s="7" t="s">
        <v>3</v>
      </c>
      <c r="G6479" s="7" t="s">
        <v>3</v>
      </c>
      <c r="H6479" s="5">
        <v>0</v>
      </c>
      <c r="I6479" s="5">
        <v>0</v>
      </c>
    </row>
    <row r="6480" spans="1:9" hidden="1" outlineLevel="1">
      <c r="A6480" s="7" t="s">
        <v>25272</v>
      </c>
      <c r="B6480" s="7" t="s">
        <v>25273</v>
      </c>
      <c r="C6480" s="7" t="s">
        <v>25197</v>
      </c>
      <c r="D6480" s="8">
        <v>790</v>
      </c>
      <c r="E6480" s="8">
        <v>40480</v>
      </c>
      <c r="F6480" s="7" t="s">
        <v>3</v>
      </c>
      <c r="G6480" s="7" t="s">
        <v>3</v>
      </c>
      <c r="H6480" s="5">
        <v>6.0192752686803361E-10</v>
      </c>
      <c r="I6480" s="5">
        <v>3.6231674760146731E-19</v>
      </c>
    </row>
    <row r="6481" spans="1:9" hidden="1" outlineLevel="1">
      <c r="A6481" s="7" t="s">
        <v>25274</v>
      </c>
      <c r="B6481" s="7" t="s">
        <v>25275</v>
      </c>
      <c r="C6481" s="7" t="s">
        <v>25197</v>
      </c>
      <c r="D6481" s="8">
        <v>2122579000</v>
      </c>
      <c r="E6481" s="8">
        <v>2589802000</v>
      </c>
      <c r="F6481" s="7" t="s">
        <v>3</v>
      </c>
      <c r="G6481" s="7" t="s">
        <v>3</v>
      </c>
      <c r="H6481" s="5">
        <v>1.617264212724081E-3</v>
      </c>
      <c r="I6481" s="5">
        <v>2.6155435337580416E-6</v>
      </c>
    </row>
    <row r="6482" spans="1:9" hidden="1" outlineLevel="1">
      <c r="A6482" s="7" t="s">
        <v>25276</v>
      </c>
      <c r="B6482" s="7" t="s">
        <v>7070</v>
      </c>
      <c r="C6482" s="7" t="s">
        <v>25197</v>
      </c>
      <c r="D6482" s="8">
        <v>9699274000</v>
      </c>
      <c r="E6482" s="8">
        <v>4167223000</v>
      </c>
      <c r="F6482" s="7" t="s">
        <v>3</v>
      </c>
      <c r="G6482" s="7" t="s">
        <v>3</v>
      </c>
      <c r="H6482" s="5">
        <v>7.3902025458676204E-3</v>
      </c>
      <c r="I6482" s="5">
        <v>5.461509366894826E-5</v>
      </c>
    </row>
    <row r="6483" spans="1:9" hidden="1" outlineLevel="1">
      <c r="A6483" s="7" t="s">
        <v>25277</v>
      </c>
      <c r="B6483" s="7" t="s">
        <v>25278</v>
      </c>
      <c r="C6483" s="7" t="s">
        <v>25197</v>
      </c>
      <c r="D6483" s="8">
        <v>98081000000</v>
      </c>
      <c r="E6483" s="8">
        <v>30460000000</v>
      </c>
      <c r="F6483" s="7" t="s">
        <v>3</v>
      </c>
      <c r="G6483" s="7" t="s">
        <v>3</v>
      </c>
      <c r="H6483" s="5">
        <v>7.4731207294612162E-2</v>
      </c>
      <c r="I6483" s="5">
        <v>5.5847533437102942E-3</v>
      </c>
    </row>
    <row r="6484" spans="1:9" hidden="1" outlineLevel="1">
      <c r="A6484" s="7" t="s">
        <v>25279</v>
      </c>
      <c r="B6484" s="7" t="s">
        <v>25280</v>
      </c>
      <c r="C6484" s="7" t="s">
        <v>25197</v>
      </c>
      <c r="D6484" s="8">
        <v>5069762000</v>
      </c>
      <c r="E6484" s="8">
        <v>1339840000</v>
      </c>
      <c r="F6484" s="7" t="s">
        <v>3</v>
      </c>
      <c r="G6484" s="7" t="s">
        <v>3</v>
      </c>
      <c r="H6484" s="5">
        <v>3.8628219018601723E-3</v>
      </c>
      <c r="I6484" s="5">
        <v>1.4921393045490638E-5</v>
      </c>
    </row>
    <row r="6485" spans="1:9" hidden="1" outlineLevel="1">
      <c r="A6485" s="7" t="s">
        <v>25281</v>
      </c>
      <c r="B6485" s="7" t="s">
        <v>25282</v>
      </c>
      <c r="C6485" s="7" t="s">
        <v>25197</v>
      </c>
      <c r="D6485" s="8">
        <v>19828155000</v>
      </c>
      <c r="E6485" s="8">
        <v>5196288000</v>
      </c>
      <c r="F6485" s="7" t="s">
        <v>3</v>
      </c>
      <c r="G6485" s="7" t="s">
        <v>3</v>
      </c>
      <c r="H6485" s="5">
        <v>1.5107737090513969E-2</v>
      </c>
      <c r="I6485" s="5">
        <v>2.2824371999609149E-4</v>
      </c>
    </row>
    <row r="6486" spans="1:9" hidden="1" outlineLevel="1">
      <c r="A6486" s="7" t="s">
        <v>25283</v>
      </c>
      <c r="B6486" s="7" t="s">
        <v>25284</v>
      </c>
      <c r="C6486" s="7" t="s">
        <v>25197</v>
      </c>
      <c r="D6486" s="8">
        <v>5556000000</v>
      </c>
      <c r="E6486" s="8">
        <v>1180400000</v>
      </c>
      <c r="F6486" s="7" t="s">
        <v>3</v>
      </c>
      <c r="G6486" s="7" t="s">
        <v>3</v>
      </c>
      <c r="H6486" s="5">
        <v>4.2333029611123984E-3</v>
      </c>
      <c r="I6486" s="5">
        <v>1.7920853960563E-5</v>
      </c>
    </row>
    <row r="6487" spans="1:9" hidden="1" outlineLevel="1">
      <c r="A6487" s="7" t="s">
        <v>25285</v>
      </c>
      <c r="B6487" s="7" t="s">
        <v>25286</v>
      </c>
      <c r="C6487" s="7" t="s">
        <v>25197</v>
      </c>
      <c r="D6487" s="8">
        <v>161212000000</v>
      </c>
      <c r="E6487" s="8">
        <v>48741000000</v>
      </c>
      <c r="F6487" s="7" t="s">
        <v>3</v>
      </c>
      <c r="G6487" s="7" t="s">
        <v>3</v>
      </c>
      <c r="H6487" s="5">
        <v>0.1228328360271512</v>
      </c>
      <c r="I6487" s="5">
        <v>1.5087905606473013E-2</v>
      </c>
    </row>
    <row r="6488" spans="1:9" hidden="1" outlineLevel="1">
      <c r="A6488" s="7" t="s">
        <v>25287</v>
      </c>
      <c r="B6488" s="7" t="s">
        <v>25288</v>
      </c>
      <c r="C6488" s="7" t="s">
        <v>25197</v>
      </c>
      <c r="D6488" s="8">
        <v>2669317000</v>
      </c>
      <c r="E6488" s="8">
        <v>604646000</v>
      </c>
      <c r="F6488" s="7" t="s">
        <v>3</v>
      </c>
      <c r="G6488" s="7" t="s">
        <v>3</v>
      </c>
      <c r="H6488" s="5">
        <v>2.0338422534643026E-3</v>
      </c>
      <c r="I6488" s="5">
        <v>4.1365143119767527E-6</v>
      </c>
    </row>
    <row r="6489" spans="1:9" hidden="1" outlineLevel="1">
      <c r="A6489" s="7" t="s">
        <v>25289</v>
      </c>
      <c r="B6489" s="7" t="s">
        <v>25290</v>
      </c>
      <c r="C6489" s="7" t="s">
        <v>25197</v>
      </c>
      <c r="D6489" s="8">
        <v>5382016000</v>
      </c>
      <c r="E6489" s="8">
        <v>2197481000</v>
      </c>
      <c r="F6489" s="7" t="s">
        <v>3</v>
      </c>
      <c r="G6489" s="7" t="s">
        <v>3</v>
      </c>
      <c r="H6489" s="5">
        <v>4.1007387094230217E-3</v>
      </c>
      <c r="I6489" s="5">
        <v>1.6816057962960389E-5</v>
      </c>
    </row>
    <row r="6490" spans="1:9" hidden="1" outlineLevel="1">
      <c r="A6490" s="7" t="s">
        <v>25291</v>
      </c>
      <c r="B6490" s="7" t="s">
        <v>25292</v>
      </c>
      <c r="C6490" s="7" t="s">
        <v>25197</v>
      </c>
      <c r="D6490" s="8">
        <v>3221373000</v>
      </c>
      <c r="E6490" s="8">
        <v>770246000</v>
      </c>
      <c r="F6490" s="7" t="s">
        <v>3</v>
      </c>
      <c r="G6490" s="7" t="s">
        <v>3</v>
      </c>
      <c r="H6490" s="5">
        <v>2.4544722569739977E-3</v>
      </c>
      <c r="I6490" s="5">
        <v>6.0244340602550304E-6</v>
      </c>
    </row>
    <row r="6491" spans="1:9" hidden="1" outlineLevel="1">
      <c r="A6491" s="7" t="s">
        <v>25293</v>
      </c>
      <c r="B6491" s="7" t="s">
        <v>25294</v>
      </c>
      <c r="C6491" s="7" t="s">
        <v>25197</v>
      </c>
      <c r="D6491" s="8">
        <v>8829700000</v>
      </c>
      <c r="E6491" s="8">
        <v>2417800000</v>
      </c>
      <c r="F6491" s="7" t="s">
        <v>3</v>
      </c>
      <c r="G6491" s="7" t="s">
        <v>3</v>
      </c>
      <c r="H6491" s="5">
        <v>6.7276449164388316E-3</v>
      </c>
      <c r="I6491" s="5">
        <v>4.5261206121685251E-5</v>
      </c>
    </row>
    <row r="6492" spans="1:9" hidden="1" outlineLevel="1">
      <c r="A6492" s="7" t="s">
        <v>25295</v>
      </c>
      <c r="B6492" s="7" t="s">
        <v>25296</v>
      </c>
      <c r="C6492" s="7" t="s">
        <v>25197</v>
      </c>
      <c r="D6492" s="8">
        <v>1273763000</v>
      </c>
      <c r="E6492" s="8">
        <v>6752340000</v>
      </c>
      <c r="F6492" s="7" t="s">
        <v>3</v>
      </c>
      <c r="G6492" s="7" t="s">
        <v>3</v>
      </c>
      <c r="H6492" s="5">
        <v>9.7052280051393306E-4</v>
      </c>
      <c r="I6492" s="5">
        <v>9.4191450631740753E-7</v>
      </c>
    </row>
    <row r="6493" spans="1:9" hidden="1" outlineLevel="1">
      <c r="A6493" s="7" t="s">
        <v>25297</v>
      </c>
      <c r="B6493" s="7" t="s">
        <v>25298</v>
      </c>
      <c r="C6493" s="7" t="s">
        <v>25197</v>
      </c>
      <c r="D6493" s="8">
        <v>5894300000</v>
      </c>
      <c r="E6493" s="8">
        <v>5754100000</v>
      </c>
      <c r="F6493" s="7" t="s">
        <v>3</v>
      </c>
      <c r="G6493" s="7" t="s">
        <v>3</v>
      </c>
      <c r="H6493" s="5">
        <v>4.4910650906560138E-3</v>
      </c>
      <c r="I6493" s="5">
        <v>2.0169665648509108E-5</v>
      </c>
    </row>
    <row r="6494" spans="1:9" hidden="1" outlineLevel="1">
      <c r="A6494" s="7" t="s">
        <v>25299</v>
      </c>
      <c r="B6494" s="7" t="s">
        <v>25300</v>
      </c>
      <c r="C6494" s="7" t="s">
        <v>25197</v>
      </c>
      <c r="D6494" s="8">
        <v>17209919000</v>
      </c>
      <c r="E6494" s="8">
        <v>1934257000</v>
      </c>
      <c r="F6494" s="7" t="s">
        <v>3</v>
      </c>
      <c r="G6494" s="7" t="s">
        <v>3</v>
      </c>
      <c r="H6494" s="5">
        <v>1.3112815166163522E-2</v>
      </c>
      <c r="I6494" s="5">
        <v>1.7194592158196808E-4</v>
      </c>
    </row>
    <row r="6495" spans="1:9" hidden="1" outlineLevel="1">
      <c r="A6495" s="7" t="s">
        <v>25301</v>
      </c>
      <c r="B6495" s="7" t="s">
        <v>25302</v>
      </c>
      <c r="C6495" s="7" t="s">
        <v>25197</v>
      </c>
      <c r="D6495" s="8">
        <v>54906000</v>
      </c>
      <c r="E6495" s="8">
        <v>331588000</v>
      </c>
      <c r="F6495" s="7" t="s">
        <v>3</v>
      </c>
      <c r="G6495" s="7" t="s">
        <v>3</v>
      </c>
      <c r="H6495" s="5">
        <v>4.1834725050906656E-5</v>
      </c>
      <c r="I6495" s="5">
        <v>1.7501442200849569E-9</v>
      </c>
    </row>
    <row r="6496" spans="1:9" collapsed="1">
      <c r="A6496" s="7"/>
      <c r="B6496" s="7"/>
      <c r="C6496" s="7"/>
      <c r="D6496" s="8"/>
      <c r="E6496" s="8"/>
      <c r="F6496" s="7"/>
      <c r="G6496" s="7"/>
      <c r="H6496" s="5"/>
      <c r="I6496" s="5"/>
    </row>
    <row r="6497" spans="1:9" s="17" customFormat="1">
      <c r="A6497" s="22"/>
      <c r="B6497" s="22" t="s">
        <v>25197</v>
      </c>
      <c r="C6497" s="22"/>
      <c r="D6497" s="20">
        <v>1312450361110</v>
      </c>
      <c r="E6497" s="20"/>
      <c r="F6497" s="22"/>
      <c r="G6497" s="22"/>
      <c r="H6497" s="13" t="s">
        <v>13493</v>
      </c>
      <c r="I6497" s="20">
        <v>1476.9967876030712</v>
      </c>
    </row>
    <row r="6498" spans="1:9">
      <c r="A6498" s="7"/>
      <c r="B6498" s="7"/>
      <c r="C6498" s="7"/>
      <c r="D6498" s="8"/>
      <c r="E6498" s="8"/>
      <c r="F6498" s="7"/>
      <c r="G6498" s="7"/>
      <c r="H6498" s="5"/>
      <c r="I6498" s="5"/>
    </row>
    <row r="6499" spans="1:9" hidden="1" outlineLevel="1">
      <c r="A6499" s="7" t="s">
        <v>25303</v>
      </c>
      <c r="B6499" s="7" t="s">
        <v>25304</v>
      </c>
      <c r="C6499" s="7" t="s">
        <v>25305</v>
      </c>
      <c r="D6499" s="8">
        <v>387524970</v>
      </c>
      <c r="E6499" s="8">
        <v>60407160</v>
      </c>
      <c r="F6499" s="7" t="s">
        <v>3</v>
      </c>
      <c r="G6499" s="7" t="s">
        <v>3</v>
      </c>
      <c r="H6499" s="5">
        <v>1.3530434381826999E-3</v>
      </c>
      <c r="I6499" s="5">
        <v>1.8307265456092616E-6</v>
      </c>
    </row>
    <row r="6500" spans="1:9" hidden="1" outlineLevel="1">
      <c r="A6500" s="7" t="s">
        <v>25306</v>
      </c>
      <c r="B6500" s="7" t="s">
        <v>25307</v>
      </c>
      <c r="C6500" s="7" t="s">
        <v>25305</v>
      </c>
      <c r="D6500" s="8">
        <v>7759000</v>
      </c>
      <c r="E6500" s="8">
        <v>23369000</v>
      </c>
      <c r="F6500" s="7" t="s">
        <v>3</v>
      </c>
      <c r="G6500" s="7" t="s">
        <v>3</v>
      </c>
      <c r="H6500" s="5">
        <v>2.7090548608673057E-5</v>
      </c>
      <c r="I6500" s="5">
        <v>7.3389782391887768E-10</v>
      </c>
    </row>
    <row r="6501" spans="1:9" hidden="1" outlineLevel="1">
      <c r="A6501" s="7" t="s">
        <v>25308</v>
      </c>
      <c r="B6501" s="7" t="s">
        <v>25309</v>
      </c>
      <c r="C6501" s="7" t="s">
        <v>25305</v>
      </c>
      <c r="D6501" s="8">
        <v>344670</v>
      </c>
      <c r="E6501" s="8">
        <v>8774250</v>
      </c>
      <c r="F6501" s="7" t="s">
        <v>3</v>
      </c>
      <c r="G6501" s="7" t="s">
        <v>3</v>
      </c>
      <c r="H6501" s="5">
        <v>1.2034153098274704E-6</v>
      </c>
      <c r="I6501" s="5">
        <v>1.4482084079271467E-12</v>
      </c>
    </row>
    <row r="6502" spans="1:9" hidden="1" outlineLevel="1">
      <c r="A6502" s="7" t="s">
        <v>25310</v>
      </c>
      <c r="B6502" s="7" t="s">
        <v>25311</v>
      </c>
      <c r="C6502" s="7" t="s">
        <v>25305</v>
      </c>
      <c r="D6502" s="8">
        <v>7637000000</v>
      </c>
      <c r="E6502" s="8">
        <v>50563000000</v>
      </c>
      <c r="F6502" s="7" t="s">
        <v>3</v>
      </c>
      <c r="G6502" s="7" t="s">
        <v>3</v>
      </c>
      <c r="H6502" s="5">
        <v>2.666458560696432E-2</v>
      </c>
      <c r="I6502" s="5">
        <v>7.1100012559112879E-4</v>
      </c>
    </row>
    <row r="6503" spans="1:9" hidden="1" outlineLevel="1">
      <c r="A6503" s="7" t="s">
        <v>25312</v>
      </c>
      <c r="B6503" s="7" t="s">
        <v>25313</v>
      </c>
      <c r="C6503" s="7" t="s">
        <v>25305</v>
      </c>
      <c r="D6503" s="8">
        <v>267954000</v>
      </c>
      <c r="E6503" s="8">
        <v>12573683000</v>
      </c>
      <c r="F6503" s="7" t="s">
        <v>3</v>
      </c>
      <c r="G6503" s="7" t="s">
        <v>3</v>
      </c>
      <c r="H6503" s="5">
        <v>9.3556139475298118E-4</v>
      </c>
      <c r="I6503" s="5">
        <v>8.7527512335214344E-7</v>
      </c>
    </row>
    <row r="6504" spans="1:9" hidden="1" outlineLevel="1">
      <c r="A6504" s="7" t="s">
        <v>25314</v>
      </c>
      <c r="B6504" s="7" t="s">
        <v>25315</v>
      </c>
      <c r="C6504" s="7" t="s">
        <v>25305</v>
      </c>
      <c r="D6504" s="8">
        <v>7964700000</v>
      </c>
      <c r="E6504" s="8">
        <v>17746900000</v>
      </c>
      <c r="F6504" s="7" t="s">
        <v>3</v>
      </c>
      <c r="G6504" s="7" t="s">
        <v>3</v>
      </c>
      <c r="H6504" s="5">
        <v>2.7808750161554107E-2</v>
      </c>
      <c r="I6504" s="5">
        <v>7.7332658554773559E-4</v>
      </c>
    </row>
    <row r="6505" spans="1:9" hidden="1" outlineLevel="1">
      <c r="A6505" s="7" t="s">
        <v>25316</v>
      </c>
      <c r="B6505" s="7" t="s">
        <v>25317</v>
      </c>
      <c r="C6505" s="7" t="s">
        <v>25305</v>
      </c>
      <c r="D6505" s="8">
        <v>2303723000</v>
      </c>
      <c r="E6505" s="8">
        <v>5517285000</v>
      </c>
      <c r="F6505" s="7" t="s">
        <v>3</v>
      </c>
      <c r="G6505" s="7" t="s">
        <v>3</v>
      </c>
      <c r="H6505" s="5">
        <v>8.0434488867660945E-3</v>
      </c>
      <c r="I6505" s="5">
        <v>6.4697069994018727E-5</v>
      </c>
    </row>
    <row r="6506" spans="1:9" hidden="1" outlineLevel="1">
      <c r="A6506" s="7" t="s">
        <v>25318</v>
      </c>
      <c r="B6506" s="7" t="s">
        <v>1105</v>
      </c>
      <c r="C6506" s="7" t="s">
        <v>25305</v>
      </c>
      <c r="D6506" s="8">
        <v>1319394000</v>
      </c>
      <c r="E6506" s="8">
        <v>3245033000</v>
      </c>
      <c r="F6506" s="7" t="s">
        <v>3</v>
      </c>
      <c r="G6506" s="7" t="s">
        <v>3</v>
      </c>
      <c r="H6506" s="5">
        <v>4.606664169479518E-3</v>
      </c>
      <c r="I6506" s="5">
        <v>2.1221354770366417E-5</v>
      </c>
    </row>
    <row r="6507" spans="1:9" hidden="1" outlineLevel="1">
      <c r="A6507" s="7" t="s">
        <v>25319</v>
      </c>
      <c r="B6507" s="7" t="s">
        <v>25320</v>
      </c>
      <c r="C6507" s="7" t="s">
        <v>25305</v>
      </c>
      <c r="D6507" s="8">
        <v>3075118000</v>
      </c>
      <c r="E6507" s="8">
        <v>4918796000</v>
      </c>
      <c r="F6507" s="7" t="s">
        <v>3</v>
      </c>
      <c r="G6507" s="7" t="s">
        <v>3</v>
      </c>
      <c r="H6507" s="5">
        <v>1.0736774540070302E-2</v>
      </c>
      <c r="I6507" s="5">
        <v>1.1527832752430185E-4</v>
      </c>
    </row>
    <row r="6508" spans="1:9" hidden="1" outlineLevel="1">
      <c r="A6508" s="7" t="s">
        <v>25321</v>
      </c>
      <c r="B6508" s="7" t="s">
        <v>9106</v>
      </c>
      <c r="C6508" s="7" t="s">
        <v>25305</v>
      </c>
      <c r="D6508" s="8">
        <v>6620247000</v>
      </c>
      <c r="E6508" s="8">
        <v>8086088000</v>
      </c>
      <c r="F6508" s="7" t="s">
        <v>3</v>
      </c>
      <c r="G6508" s="7" t="s">
        <v>3</v>
      </c>
      <c r="H6508" s="5">
        <v>2.3114592493223611E-2</v>
      </c>
      <c r="I6508" s="5">
        <v>5.3428438612778935E-4</v>
      </c>
    </row>
    <row r="6509" spans="1:9" hidden="1" outlineLevel="1">
      <c r="A6509" s="7" t="s">
        <v>25322</v>
      </c>
      <c r="B6509" s="7" t="s">
        <v>25323</v>
      </c>
      <c r="C6509" s="7" t="s">
        <v>25305</v>
      </c>
      <c r="D6509" s="8">
        <v>43464000000</v>
      </c>
      <c r="E6509" s="8">
        <v>22256000000</v>
      </c>
      <c r="F6509" s="7" t="s">
        <v>3</v>
      </c>
      <c r="G6509" s="7" t="s">
        <v>3</v>
      </c>
      <c r="H6509" s="5">
        <v>0.15175455660875961</v>
      </c>
      <c r="I6509" s="5">
        <v>2.3029445451521226E-2</v>
      </c>
    </row>
    <row r="6510" spans="1:9" hidden="1" outlineLevel="1">
      <c r="A6510" s="7" t="s">
        <v>25324</v>
      </c>
      <c r="B6510" s="7" t="s">
        <v>25325</v>
      </c>
      <c r="C6510" s="7" t="s">
        <v>25305</v>
      </c>
      <c r="D6510" s="8">
        <v>47951200000</v>
      </c>
      <c r="E6510" s="8">
        <v>47100700000</v>
      </c>
      <c r="F6510" s="7" t="s">
        <v>3</v>
      </c>
      <c r="G6510" s="7" t="s">
        <v>3</v>
      </c>
      <c r="H6510" s="5">
        <v>0.16742161547160764</v>
      </c>
      <c r="I6510" s="5">
        <v>2.8029997327122851E-2</v>
      </c>
    </row>
    <row r="6511" spans="1:9" hidden="1" outlineLevel="1">
      <c r="A6511" s="7" t="s">
        <v>25326</v>
      </c>
      <c r="B6511" s="7" t="s">
        <v>25327</v>
      </c>
      <c r="C6511" s="7" t="s">
        <v>25305</v>
      </c>
      <c r="D6511" s="8">
        <v>336000000</v>
      </c>
      <c r="E6511" s="8">
        <v>3349000000</v>
      </c>
      <c r="F6511" s="7" t="s">
        <v>3</v>
      </c>
      <c r="G6511" s="7" t="s">
        <v>3</v>
      </c>
      <c r="H6511" s="5">
        <v>1.1731440047060377E-3</v>
      </c>
      <c r="I6511" s="5">
        <v>1.3762668557777198E-6</v>
      </c>
    </row>
    <row r="6512" spans="1:9" hidden="1" outlineLevel="1">
      <c r="A6512" s="7" t="s">
        <v>25328</v>
      </c>
      <c r="B6512" s="7" t="s">
        <v>25329</v>
      </c>
      <c r="C6512" s="7" t="s">
        <v>25305</v>
      </c>
      <c r="D6512" s="8">
        <v>0</v>
      </c>
      <c r="E6512" s="8">
        <v>150000</v>
      </c>
      <c r="F6512" s="7" t="s">
        <v>3</v>
      </c>
      <c r="G6512" s="7" t="s">
        <v>3</v>
      </c>
      <c r="H6512" s="5">
        <v>0</v>
      </c>
      <c r="I6512" s="5">
        <v>0</v>
      </c>
    </row>
    <row r="6513" spans="1:9" hidden="1" outlineLevel="1">
      <c r="A6513" s="7" t="s">
        <v>25330</v>
      </c>
      <c r="B6513" s="7" t="s">
        <v>25331</v>
      </c>
      <c r="C6513" s="7" t="s">
        <v>25305</v>
      </c>
      <c r="D6513" s="8">
        <v>0</v>
      </c>
      <c r="E6513" s="8">
        <v>12237000</v>
      </c>
      <c r="F6513" s="7" t="s">
        <v>3</v>
      </c>
      <c r="G6513" s="7" t="s">
        <v>3</v>
      </c>
      <c r="H6513" s="5">
        <v>0</v>
      </c>
      <c r="I6513" s="5">
        <v>0</v>
      </c>
    </row>
    <row r="6514" spans="1:9" hidden="1" outlineLevel="1">
      <c r="A6514" s="7" t="s">
        <v>25332</v>
      </c>
      <c r="B6514" s="7" t="s">
        <v>25333</v>
      </c>
      <c r="C6514" s="7" t="s">
        <v>25305</v>
      </c>
      <c r="D6514" s="8">
        <v>18088000000</v>
      </c>
      <c r="E6514" s="8">
        <v>13644000000</v>
      </c>
      <c r="F6514" s="7" t="s">
        <v>3</v>
      </c>
      <c r="G6514" s="7" t="s">
        <v>3</v>
      </c>
      <c r="H6514" s="5">
        <v>6.3154252253341703E-2</v>
      </c>
      <c r="I6514" s="5">
        <v>3.9884595776787154E-3</v>
      </c>
    </row>
    <row r="6515" spans="1:9" hidden="1" outlineLevel="1">
      <c r="A6515" s="7" t="s">
        <v>25334</v>
      </c>
      <c r="B6515" s="7" t="s">
        <v>25335</v>
      </c>
      <c r="C6515" s="7" t="s">
        <v>25305</v>
      </c>
      <c r="D6515" s="8">
        <v>0</v>
      </c>
      <c r="E6515" s="8">
        <v>741700000</v>
      </c>
      <c r="F6515" s="7" t="s">
        <v>3</v>
      </c>
      <c r="G6515" s="7" t="s">
        <v>3</v>
      </c>
      <c r="H6515" s="5">
        <v>0</v>
      </c>
      <c r="I6515" s="5">
        <v>0</v>
      </c>
    </row>
    <row r="6516" spans="1:9" hidden="1" outlineLevel="1">
      <c r="A6516" s="7" t="s">
        <v>25336</v>
      </c>
      <c r="B6516" s="7" t="s">
        <v>25337</v>
      </c>
      <c r="C6516" s="7" t="s">
        <v>25305</v>
      </c>
      <c r="D6516" s="8">
        <v>634793000</v>
      </c>
      <c r="E6516" s="8">
        <v>2922451000</v>
      </c>
      <c r="F6516" s="7" t="s">
        <v>3</v>
      </c>
      <c r="G6516" s="7" t="s">
        <v>3</v>
      </c>
      <c r="H6516" s="5">
        <v>2.2163797683909521E-3</v>
      </c>
      <c r="I6516" s="5">
        <v>4.9123392777327305E-6</v>
      </c>
    </row>
    <row r="6517" spans="1:9" hidden="1" outlineLevel="1">
      <c r="A6517" s="7" t="s">
        <v>25338</v>
      </c>
      <c r="B6517" s="7" t="s">
        <v>6907</v>
      </c>
      <c r="C6517" s="7" t="s">
        <v>25305</v>
      </c>
      <c r="D6517" s="8">
        <v>332545000</v>
      </c>
      <c r="E6517" s="8">
        <v>1401555000</v>
      </c>
      <c r="F6517" s="7" t="s">
        <v>3</v>
      </c>
      <c r="G6517" s="7" t="s">
        <v>3</v>
      </c>
      <c r="H6517" s="5">
        <v>1.161080872157647E-3</v>
      </c>
      <c r="I6517" s="5">
        <v>1.3481087916903622E-6</v>
      </c>
    </row>
    <row r="6518" spans="1:9" hidden="1" outlineLevel="1">
      <c r="A6518" s="7" t="s">
        <v>25339</v>
      </c>
      <c r="B6518" s="7" t="s">
        <v>25340</v>
      </c>
      <c r="C6518" s="7" t="s">
        <v>25305</v>
      </c>
      <c r="D6518" s="8">
        <v>5077000</v>
      </c>
      <c r="E6518" s="8">
        <v>8224000</v>
      </c>
      <c r="F6518" s="7" t="s">
        <v>3</v>
      </c>
      <c r="G6518" s="7" t="s">
        <v>3</v>
      </c>
      <c r="H6518" s="5">
        <v>1.7726345571108793E-5</v>
      </c>
      <c r="I6518" s="5">
        <v>3.142233273063683E-10</v>
      </c>
    </row>
    <row r="6519" spans="1:9" hidden="1" outlineLevel="1">
      <c r="A6519" s="7" t="s">
        <v>25341</v>
      </c>
      <c r="B6519" s="7" t="s">
        <v>25342</v>
      </c>
      <c r="C6519" s="7" t="s">
        <v>25305</v>
      </c>
      <c r="D6519" s="8">
        <v>150062000</v>
      </c>
      <c r="E6519" s="8">
        <v>664057000</v>
      </c>
      <c r="F6519" s="7" t="s">
        <v>3</v>
      </c>
      <c r="G6519" s="7" t="s">
        <v>3</v>
      </c>
      <c r="H6519" s="5">
        <v>5.2394147510177811E-4</v>
      </c>
      <c r="I6519" s="5">
        <v>2.7451466933182715E-7</v>
      </c>
    </row>
    <row r="6520" spans="1:9" hidden="1" outlineLevel="1">
      <c r="A6520" s="7" t="s">
        <v>25343</v>
      </c>
      <c r="B6520" s="7" t="s">
        <v>25344</v>
      </c>
      <c r="C6520" s="7" t="s">
        <v>25305</v>
      </c>
      <c r="D6520" s="8">
        <v>1233800000</v>
      </c>
      <c r="E6520" s="8">
        <v>8206800000</v>
      </c>
      <c r="F6520" s="7" t="s">
        <v>3</v>
      </c>
      <c r="G6520" s="7" t="s">
        <v>3</v>
      </c>
      <c r="H6520" s="5">
        <v>4.307812717280683E-3</v>
      </c>
      <c r="I6520" s="5">
        <v>1.8557250407165183E-5</v>
      </c>
    </row>
    <row r="6521" spans="1:9" hidden="1" outlineLevel="1">
      <c r="A6521" s="7" t="s">
        <v>25345</v>
      </c>
      <c r="B6521" s="7" t="s">
        <v>7997</v>
      </c>
      <c r="C6521" s="7" t="s">
        <v>25305</v>
      </c>
      <c r="D6521" s="8">
        <v>55691000000</v>
      </c>
      <c r="E6521" s="8">
        <v>64469000000</v>
      </c>
      <c r="F6521" s="7" t="s">
        <v>3</v>
      </c>
      <c r="G6521" s="7" t="s">
        <v>3</v>
      </c>
      <c r="H6521" s="5">
        <v>0.19444512728001176</v>
      </c>
      <c r="I6521" s="5">
        <v>3.7808907522939972E-2</v>
      </c>
    </row>
    <row r="6522" spans="1:9" hidden="1" outlineLevel="1">
      <c r="A6522" s="7" t="s">
        <v>25346</v>
      </c>
      <c r="B6522" s="7" t="s">
        <v>7302</v>
      </c>
      <c r="C6522" s="7" t="s">
        <v>25305</v>
      </c>
      <c r="D6522" s="8">
        <v>3642000000</v>
      </c>
      <c r="E6522" s="8">
        <v>5739000000</v>
      </c>
      <c r="F6522" s="7" t="s">
        <v>3</v>
      </c>
      <c r="G6522" s="7" t="s">
        <v>3</v>
      </c>
      <c r="H6522" s="5">
        <v>1.2716043051010088E-2</v>
      </c>
      <c r="I6522" s="5">
        <v>1.6169775087514196E-4</v>
      </c>
    </row>
    <row r="6523" spans="1:9" hidden="1" outlineLevel="1">
      <c r="A6523" s="7" t="s">
        <v>25347</v>
      </c>
      <c r="B6523" s="7" t="s">
        <v>25348</v>
      </c>
      <c r="C6523" s="7" t="s">
        <v>25305</v>
      </c>
      <c r="D6523" s="8">
        <v>0</v>
      </c>
      <c r="E6523" s="8">
        <v>385150000</v>
      </c>
      <c r="F6523" s="7" t="s">
        <v>3</v>
      </c>
      <c r="G6523" s="7" t="s">
        <v>3</v>
      </c>
      <c r="H6523" s="5">
        <v>0</v>
      </c>
      <c r="I6523" s="5">
        <v>0</v>
      </c>
    </row>
    <row r="6524" spans="1:9" hidden="1" outlineLevel="1">
      <c r="A6524" s="7" t="s">
        <v>25349</v>
      </c>
      <c r="B6524" s="7" t="s">
        <v>8183</v>
      </c>
      <c r="C6524" s="7" t="s">
        <v>25305</v>
      </c>
      <c r="D6524" s="8">
        <v>298204000</v>
      </c>
      <c r="E6524" s="8">
        <v>794275000</v>
      </c>
      <c r="F6524" s="7" t="s">
        <v>3</v>
      </c>
      <c r="G6524" s="7" t="s">
        <v>3</v>
      </c>
      <c r="H6524" s="5">
        <v>1.0411792701766646E-3</v>
      </c>
      <c r="I6524" s="5">
        <v>1.084054272645612E-6</v>
      </c>
    </row>
    <row r="6525" spans="1:9" hidden="1" outlineLevel="1">
      <c r="A6525" s="7" t="s">
        <v>25350</v>
      </c>
      <c r="B6525" s="7" t="s">
        <v>25351</v>
      </c>
      <c r="C6525" s="7" t="s">
        <v>25305</v>
      </c>
      <c r="D6525" s="8">
        <v>5903000000</v>
      </c>
      <c r="E6525" s="8">
        <v>34040000000</v>
      </c>
      <c r="F6525" s="7" t="s">
        <v>3</v>
      </c>
      <c r="G6525" s="7" t="s">
        <v>3</v>
      </c>
      <c r="H6525" s="5">
        <v>2.0610324582677801E-2</v>
      </c>
      <c r="I6525" s="5">
        <v>4.247854794033329E-4</v>
      </c>
    </row>
    <row r="6526" spans="1:9" hidden="1" outlineLevel="1">
      <c r="A6526" s="7" t="s">
        <v>25352</v>
      </c>
      <c r="B6526" s="7" t="s">
        <v>25353</v>
      </c>
      <c r="C6526" s="7" t="s">
        <v>25305</v>
      </c>
      <c r="D6526" s="8">
        <v>268698000</v>
      </c>
      <c r="E6526" s="8">
        <v>10387515000</v>
      </c>
      <c r="F6526" s="7" t="s">
        <v>3</v>
      </c>
      <c r="G6526" s="7" t="s">
        <v>3</v>
      </c>
      <c r="H6526" s="5">
        <v>9.3815907076340169E-4</v>
      </c>
      <c r="I6526" s="5">
        <v>8.8014244205564939E-7</v>
      </c>
    </row>
    <row r="6527" spans="1:9" hidden="1" outlineLevel="1">
      <c r="A6527" s="7" t="s">
        <v>25354</v>
      </c>
      <c r="B6527" s="7" t="s">
        <v>25355</v>
      </c>
      <c r="C6527" s="7" t="s">
        <v>25305</v>
      </c>
      <c r="D6527" s="8">
        <v>186626000</v>
      </c>
      <c r="E6527" s="8">
        <v>364395000</v>
      </c>
      <c r="F6527" s="7" t="s">
        <v>3</v>
      </c>
      <c r="G6527" s="7" t="s">
        <v>3</v>
      </c>
      <c r="H6527" s="5">
        <v>6.5160468161389593E-4</v>
      </c>
      <c r="I6527" s="5">
        <v>4.2458866110114667E-7</v>
      </c>
    </row>
    <row r="6528" spans="1:9" hidden="1" outlineLevel="1">
      <c r="A6528" s="7" t="s">
        <v>25356</v>
      </c>
      <c r="B6528" s="7" t="s">
        <v>25357</v>
      </c>
      <c r="C6528" s="7" t="s">
        <v>25305</v>
      </c>
      <c r="D6528" s="8">
        <v>2269000000</v>
      </c>
      <c r="E6528" s="8">
        <v>17793000000</v>
      </c>
      <c r="F6528" s="7" t="s">
        <v>3</v>
      </c>
      <c r="G6528" s="7" t="s">
        <v>3</v>
      </c>
      <c r="H6528" s="5">
        <v>7.9222135317797617E-3</v>
      </c>
      <c r="I6528" s="5">
        <v>6.2761467243114362E-5</v>
      </c>
    </row>
    <row r="6529" spans="1:9" hidden="1" outlineLevel="1">
      <c r="A6529" s="7" t="s">
        <v>25358</v>
      </c>
      <c r="B6529" s="7" t="s">
        <v>25359</v>
      </c>
      <c r="C6529" s="7" t="s">
        <v>25305</v>
      </c>
      <c r="D6529" s="8">
        <v>28281160</v>
      </c>
      <c r="E6529" s="8">
        <v>99126690</v>
      </c>
      <c r="F6529" s="7" t="s">
        <v>3</v>
      </c>
      <c r="G6529" s="7" t="s">
        <v>3</v>
      </c>
      <c r="H6529" s="5">
        <v>9.8743670536107772E-5</v>
      </c>
      <c r="I6529" s="5">
        <v>9.7503124709433983E-9</v>
      </c>
    </row>
    <row r="6530" spans="1:9" hidden="1" outlineLevel="1">
      <c r="A6530" s="7" t="s">
        <v>25360</v>
      </c>
      <c r="B6530" s="7" t="s">
        <v>25361</v>
      </c>
      <c r="C6530" s="7" t="s">
        <v>25305</v>
      </c>
      <c r="D6530" s="8">
        <v>207396000</v>
      </c>
      <c r="E6530" s="8">
        <v>1539191000</v>
      </c>
      <c r="F6530" s="7" t="s">
        <v>3</v>
      </c>
      <c r="G6530" s="7" t="s">
        <v>3</v>
      </c>
      <c r="H6530" s="5">
        <v>7.2412313690480186E-4</v>
      </c>
      <c r="I6530" s="5">
        <v>5.243543174008504E-7</v>
      </c>
    </row>
    <row r="6531" spans="1:9" hidden="1" outlineLevel="1">
      <c r="A6531" s="7" t="s">
        <v>25362</v>
      </c>
      <c r="B6531" s="7" t="s">
        <v>4920</v>
      </c>
      <c r="C6531" s="7" t="s">
        <v>25305</v>
      </c>
      <c r="D6531" s="8">
        <v>16226000000</v>
      </c>
      <c r="E6531" s="8">
        <v>83198000000</v>
      </c>
      <c r="F6531" s="7" t="s">
        <v>3</v>
      </c>
      <c r="G6531" s="7" t="s">
        <v>3</v>
      </c>
      <c r="H6531" s="5">
        <v>5.6653079227262412E-2</v>
      </c>
      <c r="I6531" s="5">
        <v>3.2095713859304716E-3</v>
      </c>
    </row>
    <row r="6532" spans="1:9" hidden="1" outlineLevel="1">
      <c r="A6532" s="7" t="s">
        <v>25363</v>
      </c>
      <c r="B6532" s="7" t="s">
        <v>25364</v>
      </c>
      <c r="C6532" s="7" t="s">
        <v>25305</v>
      </c>
      <c r="D6532" s="8">
        <v>600000000</v>
      </c>
      <c r="E6532" s="8">
        <v>4814000000</v>
      </c>
      <c r="F6532" s="7" t="s">
        <v>3</v>
      </c>
      <c r="G6532" s="7" t="s">
        <v>3</v>
      </c>
      <c r="H6532" s="5">
        <v>2.0949000084036391E-3</v>
      </c>
      <c r="I6532" s="5">
        <v>4.3886060452095674E-6</v>
      </c>
    </row>
    <row r="6533" spans="1:9" hidden="1" outlineLevel="1">
      <c r="A6533" s="7" t="s">
        <v>25365</v>
      </c>
      <c r="B6533" s="7" t="s">
        <v>25366</v>
      </c>
      <c r="C6533" s="7" t="s">
        <v>25305</v>
      </c>
      <c r="D6533" s="8">
        <v>1290644000</v>
      </c>
      <c r="E6533" s="8">
        <v>945228000</v>
      </c>
      <c r="F6533" s="7" t="s">
        <v>3</v>
      </c>
      <c r="G6533" s="7" t="s">
        <v>3</v>
      </c>
      <c r="H6533" s="5">
        <v>4.5062835440768442E-3</v>
      </c>
      <c r="I6533" s="5">
        <v>2.0306591379617763E-5</v>
      </c>
    </row>
    <row r="6534" spans="1:9" hidden="1" outlineLevel="1">
      <c r="A6534" s="7" t="s">
        <v>25367</v>
      </c>
      <c r="B6534" s="7" t="s">
        <v>5958</v>
      </c>
      <c r="C6534" s="7" t="s">
        <v>25305</v>
      </c>
      <c r="D6534" s="8">
        <v>2565500000</v>
      </c>
      <c r="E6534" s="8">
        <v>6596500000</v>
      </c>
      <c r="F6534" s="7" t="s">
        <v>3</v>
      </c>
      <c r="G6534" s="7" t="s">
        <v>3</v>
      </c>
      <c r="H6534" s="5">
        <v>8.9574432859325596E-3</v>
      </c>
      <c r="I6534" s="5">
        <v>8.0235790220698291E-5</v>
      </c>
    </row>
    <row r="6535" spans="1:9" hidden="1" outlineLevel="1">
      <c r="A6535" s="7" t="s">
        <v>25368</v>
      </c>
      <c r="B6535" s="7" t="s">
        <v>25369</v>
      </c>
      <c r="C6535" s="7" t="s">
        <v>25305</v>
      </c>
      <c r="D6535" s="8">
        <v>392959000</v>
      </c>
      <c r="E6535" s="8">
        <v>1822819000</v>
      </c>
      <c r="F6535" s="7" t="s">
        <v>3</v>
      </c>
      <c r="G6535" s="7" t="s">
        <v>3</v>
      </c>
      <c r="H6535" s="5">
        <v>1.3720163540038093E-3</v>
      </c>
      <c r="I6535" s="5">
        <v>1.8824288756539063E-6</v>
      </c>
    </row>
    <row r="6536" spans="1:9" hidden="1" outlineLevel="1">
      <c r="A6536" s="7" t="s">
        <v>25370</v>
      </c>
      <c r="B6536" s="7" t="s">
        <v>25371</v>
      </c>
      <c r="C6536" s="7" t="s">
        <v>25305</v>
      </c>
      <c r="D6536" s="8">
        <v>842727000</v>
      </c>
      <c r="E6536" s="8">
        <v>1223627000</v>
      </c>
      <c r="F6536" s="7" t="s">
        <v>3</v>
      </c>
      <c r="G6536" s="7" t="s">
        <v>3</v>
      </c>
      <c r="H6536" s="5">
        <v>2.942381332303289E-3</v>
      </c>
      <c r="I6536" s="5">
        <v>8.6576079046868774E-6</v>
      </c>
    </row>
    <row r="6537" spans="1:9" hidden="1" outlineLevel="1">
      <c r="A6537" s="7" t="s">
        <v>25372</v>
      </c>
      <c r="B6537" s="7" t="s">
        <v>25373</v>
      </c>
      <c r="C6537" s="7" t="s">
        <v>25305</v>
      </c>
      <c r="D6537" s="8">
        <v>548300000</v>
      </c>
      <c r="E6537" s="8">
        <v>1214500000</v>
      </c>
      <c r="F6537" s="7" t="s">
        <v>3</v>
      </c>
      <c r="G6537" s="7" t="s">
        <v>3</v>
      </c>
      <c r="H6537" s="5">
        <v>1.9143894576795254E-3</v>
      </c>
      <c r="I6537" s="5">
        <v>3.6648869956745074E-6</v>
      </c>
    </row>
    <row r="6538" spans="1:9" hidden="1" outlineLevel="1">
      <c r="A6538" s="7" t="s">
        <v>25374</v>
      </c>
      <c r="B6538" s="7" t="s">
        <v>25375</v>
      </c>
      <c r="C6538" s="7" t="s">
        <v>25305</v>
      </c>
      <c r="D6538" s="8">
        <v>841253000</v>
      </c>
      <c r="E6538" s="8">
        <v>311839000</v>
      </c>
      <c r="F6538" s="7" t="s">
        <v>3</v>
      </c>
      <c r="G6538" s="7" t="s">
        <v>3</v>
      </c>
      <c r="H6538" s="5">
        <v>2.9372348612826441E-3</v>
      </c>
      <c r="I6538" s="5">
        <v>8.6273486303340732E-6</v>
      </c>
    </row>
    <row r="6539" spans="1:9" hidden="1" outlineLevel="1">
      <c r="A6539" s="7" t="s">
        <v>25376</v>
      </c>
      <c r="B6539" s="7" t="s">
        <v>25377</v>
      </c>
      <c r="C6539" s="7" t="s">
        <v>25305</v>
      </c>
      <c r="D6539" s="8">
        <v>331630000</v>
      </c>
      <c r="E6539" s="8">
        <v>1894874000</v>
      </c>
      <c r="F6539" s="7" t="s">
        <v>3</v>
      </c>
      <c r="G6539" s="7" t="s">
        <v>3</v>
      </c>
      <c r="H6539" s="5">
        <v>1.1578861496448314E-3</v>
      </c>
      <c r="I6539" s="5">
        <v>1.3407003355393327E-6</v>
      </c>
    </row>
    <row r="6540" spans="1:9" hidden="1" outlineLevel="1">
      <c r="A6540" s="7" t="s">
        <v>25378</v>
      </c>
      <c r="B6540" s="7" t="s">
        <v>25379</v>
      </c>
      <c r="C6540" s="7" t="s">
        <v>25305</v>
      </c>
      <c r="D6540" s="8"/>
      <c r="E6540" s="8"/>
      <c r="F6540" s="7" t="s">
        <v>3</v>
      </c>
      <c r="G6540" s="7" t="s">
        <v>3</v>
      </c>
      <c r="H6540" s="5">
        <v>0</v>
      </c>
      <c r="I6540" s="5">
        <v>0</v>
      </c>
    </row>
    <row r="6541" spans="1:9" hidden="1" outlineLevel="1">
      <c r="A6541" s="7" t="s">
        <v>25380</v>
      </c>
      <c r="B6541" s="7" t="s">
        <v>25381</v>
      </c>
      <c r="C6541" s="7" t="s">
        <v>25305</v>
      </c>
      <c r="D6541" s="8">
        <v>229100000</v>
      </c>
      <c r="E6541" s="8">
        <v>539500000</v>
      </c>
      <c r="F6541" s="7" t="s">
        <v>3</v>
      </c>
      <c r="G6541" s="7" t="s">
        <v>3</v>
      </c>
      <c r="H6541" s="5">
        <v>7.9990265320878948E-4</v>
      </c>
      <c r="I6541" s="5">
        <v>6.398442546104609E-7</v>
      </c>
    </row>
    <row r="6542" spans="1:9" hidden="1" outlineLevel="1">
      <c r="A6542" s="7" t="s">
        <v>25382</v>
      </c>
      <c r="B6542" s="7" t="s">
        <v>25383</v>
      </c>
      <c r="C6542" s="7" t="s">
        <v>25305</v>
      </c>
      <c r="D6542" s="8">
        <v>371556000</v>
      </c>
      <c r="E6542" s="8">
        <v>2457197000</v>
      </c>
      <c r="F6542" s="7" t="s">
        <v>3</v>
      </c>
      <c r="G6542" s="7" t="s">
        <v>3</v>
      </c>
      <c r="H6542" s="5">
        <v>1.2972877792040375E-3</v>
      </c>
      <c r="I6542" s="5">
        <v>1.6829555820721435E-6</v>
      </c>
    </row>
    <row r="6543" spans="1:9" hidden="1" outlineLevel="1">
      <c r="A6543" s="7" t="s">
        <v>25384</v>
      </c>
      <c r="B6543" s="7" t="s">
        <v>25385</v>
      </c>
      <c r="C6543" s="7" t="s">
        <v>25305</v>
      </c>
      <c r="D6543" s="8">
        <v>123200000</v>
      </c>
      <c r="E6543" s="8">
        <v>648900000</v>
      </c>
      <c r="F6543" s="7" t="s">
        <v>3</v>
      </c>
      <c r="G6543" s="7" t="s">
        <v>3</v>
      </c>
      <c r="H6543" s="5">
        <v>4.3015280172554722E-4</v>
      </c>
      <c r="I6543" s="5">
        <v>1.8503143283233795E-7</v>
      </c>
    </row>
    <row r="6544" spans="1:9" hidden="1" outlineLevel="1">
      <c r="A6544" s="7" t="s">
        <v>25386</v>
      </c>
      <c r="B6544" s="7" t="s">
        <v>25387</v>
      </c>
      <c r="C6544" s="7" t="s">
        <v>25305</v>
      </c>
      <c r="D6544" s="8">
        <v>90163000</v>
      </c>
      <c r="E6544" s="8">
        <v>181775000</v>
      </c>
      <c r="F6544" s="7" t="s">
        <v>3</v>
      </c>
      <c r="G6544" s="7" t="s">
        <v>3</v>
      </c>
      <c r="H6544" s="5">
        <v>3.1480411576282886E-4</v>
      </c>
      <c r="I6544" s="5">
        <v>9.9101631301216557E-8</v>
      </c>
    </row>
    <row r="6545" spans="1:9" hidden="1" outlineLevel="1">
      <c r="A6545" s="7" t="s">
        <v>25388</v>
      </c>
      <c r="B6545" s="7" t="s">
        <v>25389</v>
      </c>
      <c r="C6545" s="7" t="s">
        <v>25305</v>
      </c>
      <c r="D6545" s="8">
        <v>75228000</v>
      </c>
      <c r="E6545" s="8">
        <v>171838000</v>
      </c>
      <c r="F6545" s="7" t="s">
        <v>3</v>
      </c>
      <c r="G6545" s="7" t="s">
        <v>3</v>
      </c>
      <c r="H6545" s="5">
        <v>2.6265856305364828E-4</v>
      </c>
      <c r="I6545" s="5">
        <v>6.8989520745407327E-8</v>
      </c>
    </row>
    <row r="6546" spans="1:9" hidden="1" outlineLevel="1">
      <c r="A6546" s="7" t="s">
        <v>25390</v>
      </c>
      <c r="B6546" s="7" t="s">
        <v>25391</v>
      </c>
      <c r="C6546" s="7" t="s">
        <v>25305</v>
      </c>
      <c r="D6546" s="8">
        <v>3501888000</v>
      </c>
      <c r="E6546" s="8">
        <v>378273000</v>
      </c>
      <c r="F6546" s="7" t="s">
        <v>3</v>
      </c>
      <c r="G6546" s="7" t="s">
        <v>3</v>
      </c>
      <c r="H6546" s="5">
        <v>1.2226842001047671E-2</v>
      </c>
      <c r="I6546" s="5">
        <v>1.4949566531858341E-4</v>
      </c>
    </row>
    <row r="6547" spans="1:9" hidden="1" outlineLevel="1">
      <c r="A6547" s="7" t="s">
        <v>25392</v>
      </c>
      <c r="B6547" s="7" t="s">
        <v>25393</v>
      </c>
      <c r="C6547" s="7" t="s">
        <v>25305</v>
      </c>
      <c r="D6547" s="8">
        <v>43464000000</v>
      </c>
      <c r="E6547" s="8">
        <v>23983000000</v>
      </c>
      <c r="F6547" s="7" t="s">
        <v>3</v>
      </c>
      <c r="G6547" s="7" t="s">
        <v>3</v>
      </c>
      <c r="H6547" s="5">
        <v>0.15175455660875961</v>
      </c>
      <c r="I6547" s="5">
        <v>2.3029445451521226E-2</v>
      </c>
    </row>
    <row r="6548" spans="1:9" hidden="1" outlineLevel="1">
      <c r="A6548" s="7" t="s">
        <v>25394</v>
      </c>
      <c r="B6548" s="7" t="s">
        <v>25395</v>
      </c>
      <c r="C6548" s="7" t="s">
        <v>25305</v>
      </c>
      <c r="D6548" s="8">
        <v>20338000</v>
      </c>
      <c r="E6548" s="8">
        <v>1553000</v>
      </c>
      <c r="F6548" s="7" t="s">
        <v>3</v>
      </c>
      <c r="G6548" s="7" t="s">
        <v>3</v>
      </c>
      <c r="H6548" s="5">
        <v>7.1010127284855344E-5</v>
      </c>
      <c r="I6548" s="5">
        <v>5.0424381770113575E-9</v>
      </c>
    </row>
    <row r="6549" spans="1:9" hidden="1" outlineLevel="1">
      <c r="A6549" s="7" t="s">
        <v>25396</v>
      </c>
      <c r="B6549" s="7" t="s">
        <v>25397</v>
      </c>
      <c r="C6549" s="7" t="s">
        <v>25305</v>
      </c>
      <c r="D6549" s="8">
        <v>129180000</v>
      </c>
      <c r="E6549" s="8">
        <v>596073000</v>
      </c>
      <c r="F6549" s="7" t="s">
        <v>3</v>
      </c>
      <c r="G6549" s="7" t="s">
        <v>3</v>
      </c>
      <c r="H6549" s="5">
        <v>4.5103197180930351E-4</v>
      </c>
      <c r="I6549" s="5">
        <v>2.0342983959418836E-7</v>
      </c>
    </row>
    <row r="6550" spans="1:9" hidden="1" outlineLevel="1">
      <c r="A6550" s="7" t="s">
        <v>25398</v>
      </c>
      <c r="B6550" s="7" t="s">
        <v>25399</v>
      </c>
      <c r="C6550" s="7" t="s">
        <v>25305</v>
      </c>
      <c r="D6550" s="8">
        <v>175873730</v>
      </c>
      <c r="E6550" s="8">
        <v>1168142680</v>
      </c>
      <c r="F6550" s="7" t="s">
        <v>3</v>
      </c>
      <c r="G6550" s="7" t="s">
        <v>3</v>
      </c>
      <c r="H6550" s="5">
        <v>6.1406313075829892E-4</v>
      </c>
      <c r="I6550" s="5">
        <v>3.7707352855668373E-7</v>
      </c>
    </row>
    <row r="6551" spans="1:9" hidden="1" outlineLevel="1">
      <c r="A6551" s="7" t="s">
        <v>25400</v>
      </c>
      <c r="B6551" s="7" t="s">
        <v>25401</v>
      </c>
      <c r="C6551" s="7" t="s">
        <v>25305</v>
      </c>
      <c r="D6551" s="8">
        <v>95746000</v>
      </c>
      <c r="E6551" s="8">
        <v>1395121000</v>
      </c>
      <c r="F6551" s="7" t="s">
        <v>3</v>
      </c>
      <c r="G6551" s="7" t="s">
        <v>3</v>
      </c>
      <c r="H6551" s="5">
        <v>3.3429716034102469E-4</v>
      </c>
      <c r="I6551" s="5">
        <v>1.1175459141207278E-7</v>
      </c>
    </row>
    <row r="6552" spans="1:9" hidden="1" outlineLevel="1">
      <c r="A6552" s="7" t="s">
        <v>25402</v>
      </c>
      <c r="B6552" s="7" t="s">
        <v>25403</v>
      </c>
      <c r="C6552" s="7" t="s">
        <v>25305</v>
      </c>
      <c r="D6552" s="8">
        <v>3500400000</v>
      </c>
      <c r="E6552" s="8">
        <v>10097300000</v>
      </c>
      <c r="F6552" s="7" t="s">
        <v>3</v>
      </c>
      <c r="G6552" s="7" t="s">
        <v>3</v>
      </c>
      <c r="H6552" s="5">
        <v>1.222164664902683E-2</v>
      </c>
      <c r="I6552" s="5">
        <v>1.4936864681366874E-4</v>
      </c>
    </row>
    <row r="6553" spans="1:9" hidden="1" outlineLevel="1">
      <c r="A6553" s="7" t="s">
        <v>25404</v>
      </c>
      <c r="B6553" s="7" t="s">
        <v>25405</v>
      </c>
      <c r="C6553" s="7" t="s">
        <v>25305</v>
      </c>
      <c r="D6553" s="8">
        <v>313300000</v>
      </c>
      <c r="E6553" s="8">
        <v>2258400000</v>
      </c>
      <c r="F6553" s="7" t="s">
        <v>3</v>
      </c>
      <c r="G6553" s="7" t="s">
        <v>3</v>
      </c>
      <c r="H6553" s="5">
        <v>1.0938869543881001E-3</v>
      </c>
      <c r="I6553" s="5">
        <v>1.1965886689804733E-6</v>
      </c>
    </row>
    <row r="6554" spans="1:9" hidden="1" outlineLevel="1">
      <c r="A6554" s="7" t="s">
        <v>25406</v>
      </c>
      <c r="B6554" s="7" t="s">
        <v>25407</v>
      </c>
      <c r="C6554" s="7" t="s">
        <v>25305</v>
      </c>
      <c r="D6554" s="8">
        <v>49830000</v>
      </c>
      <c r="E6554" s="8">
        <v>393951000</v>
      </c>
      <c r="F6554" s="7" t="s">
        <v>3</v>
      </c>
      <c r="G6554" s="7" t="s">
        <v>3</v>
      </c>
      <c r="H6554" s="5">
        <v>1.7398144569792223E-4</v>
      </c>
      <c r="I6554" s="5">
        <v>3.026954344713906E-8</v>
      </c>
    </row>
    <row r="6555" spans="1:9" hidden="1" outlineLevel="1">
      <c r="A6555" s="7" t="s">
        <v>25408</v>
      </c>
      <c r="B6555" s="7" t="s">
        <v>25409</v>
      </c>
      <c r="C6555" s="7" t="s">
        <v>25305</v>
      </c>
      <c r="D6555" s="8">
        <v>45016820</v>
      </c>
      <c r="E6555" s="8">
        <v>840245770</v>
      </c>
      <c r="F6555" s="7" t="s">
        <v>3</v>
      </c>
      <c r="G6555" s="7" t="s">
        <v>3</v>
      </c>
      <c r="H6555" s="5">
        <v>1.571762276605085E-4</v>
      </c>
      <c r="I6555" s="5">
        <v>2.4704366541587998E-8</v>
      </c>
    </row>
    <row r="6556" spans="1:9" hidden="1" outlineLevel="1">
      <c r="A6556" s="7" t="s">
        <v>25410</v>
      </c>
      <c r="B6556" s="7" t="s">
        <v>25411</v>
      </c>
      <c r="C6556" s="7" t="s">
        <v>25305</v>
      </c>
      <c r="D6556" s="8">
        <v>182400000</v>
      </c>
      <c r="E6556" s="8">
        <v>623700000</v>
      </c>
      <c r="F6556" s="7" t="s">
        <v>3</v>
      </c>
      <c r="G6556" s="7" t="s">
        <v>3</v>
      </c>
      <c r="H6556" s="5">
        <v>6.3684960255470631E-4</v>
      </c>
      <c r="I6556" s="5">
        <v>4.0557741627408737E-7</v>
      </c>
    </row>
    <row r="6557" spans="1:9" hidden="1" outlineLevel="1">
      <c r="A6557" s="7" t="s">
        <v>25412</v>
      </c>
      <c r="B6557" s="7" t="s">
        <v>25413</v>
      </c>
      <c r="C6557" s="7" t="s">
        <v>25305</v>
      </c>
      <c r="D6557" s="8">
        <v>130172000</v>
      </c>
      <c r="E6557" s="8">
        <v>686804000</v>
      </c>
      <c r="F6557" s="7" t="s">
        <v>3</v>
      </c>
      <c r="G6557" s="7" t="s">
        <v>3</v>
      </c>
      <c r="H6557" s="5">
        <v>4.544955398231975E-4</v>
      </c>
      <c r="I6557" s="5">
        <v>2.0656619571917969E-7</v>
      </c>
    </row>
    <row r="6558" spans="1:9" hidden="1" outlineLevel="1">
      <c r="A6558" s="7"/>
      <c r="B6558" s="7"/>
      <c r="C6558" s="7"/>
      <c r="D6558" s="8"/>
      <c r="E6558" s="8"/>
      <c r="F6558" s="7"/>
      <c r="G6558" s="7"/>
      <c r="H6558" s="5"/>
      <c r="I6558" s="5"/>
    </row>
    <row r="6559" spans="1:9" s="17" customFormat="1" collapsed="1">
      <c r="A6559" s="22"/>
      <c r="B6559" s="22" t="s">
        <v>25305</v>
      </c>
      <c r="C6559" s="22"/>
      <c r="D6559" s="20">
        <v>286409851350</v>
      </c>
      <c r="E6559" s="20"/>
      <c r="F6559" s="22"/>
      <c r="G6559" s="22"/>
      <c r="H6559" s="13" t="s">
        <v>13493</v>
      </c>
      <c r="I6559" s="20">
        <v>1224.3018288656699</v>
      </c>
    </row>
    <row r="6560" spans="1:9">
      <c r="A6560" s="7"/>
      <c r="B6560" s="7"/>
      <c r="C6560" s="7"/>
      <c r="D6560" s="8"/>
      <c r="E6560" s="8"/>
      <c r="F6560" s="7"/>
      <c r="G6560" s="7"/>
      <c r="H6560" s="5"/>
      <c r="I6560" s="5"/>
    </row>
    <row r="6561" spans="1:9" hidden="1" outlineLevel="1">
      <c r="A6561" s="7" t="s">
        <v>25414</v>
      </c>
      <c r="B6561" s="7" t="s">
        <v>25415</v>
      </c>
      <c r="C6561" s="7" t="s">
        <v>25416</v>
      </c>
      <c r="D6561" s="8">
        <v>23923000</v>
      </c>
      <c r="E6561" s="8">
        <v>26354000</v>
      </c>
      <c r="F6561" s="7" t="s">
        <v>3</v>
      </c>
      <c r="G6561" s="7" t="s">
        <v>3</v>
      </c>
      <c r="H6561" s="5">
        <v>1.191529599416811E-4</v>
      </c>
      <c r="I6561" s="5">
        <v>1.4197427862863862E-8</v>
      </c>
    </row>
    <row r="6562" spans="1:9" hidden="1" outlineLevel="1">
      <c r="A6562" s="7" t="s">
        <v>25417</v>
      </c>
      <c r="B6562" s="7" t="s">
        <v>9308</v>
      </c>
      <c r="C6562" s="7" t="s">
        <v>25416</v>
      </c>
      <c r="D6562" s="8">
        <v>32870000000</v>
      </c>
      <c r="E6562" s="8">
        <v>32240000000</v>
      </c>
      <c r="F6562" s="7" t="s">
        <v>3</v>
      </c>
      <c r="G6562" s="7" t="s">
        <v>3</v>
      </c>
      <c r="H6562" s="5">
        <v>0.16371516086122384</v>
      </c>
      <c r="I6562" s="5">
        <v>2.6802653895816399E-2</v>
      </c>
    </row>
    <row r="6563" spans="1:9" hidden="1" outlineLevel="1">
      <c r="A6563" s="7" t="s">
        <v>25418</v>
      </c>
      <c r="B6563" s="7" t="s">
        <v>25419</v>
      </c>
      <c r="C6563" s="7" t="s">
        <v>25416</v>
      </c>
      <c r="D6563" s="8">
        <v>988000</v>
      </c>
      <c r="E6563" s="8">
        <v>34980000</v>
      </c>
      <c r="F6563" s="7" t="s">
        <v>3</v>
      </c>
      <c r="G6563" s="7" t="s">
        <v>3</v>
      </c>
      <c r="H6563" s="5">
        <v>4.9209181299327397E-6</v>
      </c>
      <c r="I6563" s="5">
        <v>2.4215435241500733E-11</v>
      </c>
    </row>
    <row r="6564" spans="1:9" hidden="1" outlineLevel="1">
      <c r="A6564" s="7" t="s">
        <v>25420</v>
      </c>
      <c r="B6564" s="7" t="s">
        <v>25421</v>
      </c>
      <c r="C6564" s="7" t="s">
        <v>25416</v>
      </c>
      <c r="D6564" s="8">
        <v>56563940</v>
      </c>
      <c r="E6564" s="8">
        <v>58282680</v>
      </c>
      <c r="F6564" s="7" t="s">
        <v>3</v>
      </c>
      <c r="G6564" s="7" t="s">
        <v>3</v>
      </c>
      <c r="H6564" s="5">
        <v>2.8172724478383367E-4</v>
      </c>
      <c r="I6564" s="5">
        <v>7.9370240453490136E-8</v>
      </c>
    </row>
    <row r="6565" spans="1:9" hidden="1" outlineLevel="1">
      <c r="A6565" s="7" t="s">
        <v>25422</v>
      </c>
      <c r="B6565" s="7" t="s">
        <v>25423</v>
      </c>
      <c r="C6565" s="7" t="s">
        <v>25416</v>
      </c>
      <c r="D6565" s="8">
        <v>509558000</v>
      </c>
      <c r="E6565" s="8">
        <v>617257000</v>
      </c>
      <c r="F6565" s="7" t="s">
        <v>3</v>
      </c>
      <c r="G6565" s="7" t="s">
        <v>3</v>
      </c>
      <c r="H6565" s="5">
        <v>2.5379485834537115E-3</v>
      </c>
      <c r="I6565" s="5">
        <v>6.4411830122547012E-6</v>
      </c>
    </row>
    <row r="6566" spans="1:9" hidden="1" outlineLevel="1">
      <c r="A6566" s="7" t="s">
        <v>25424</v>
      </c>
      <c r="B6566" s="7" t="s">
        <v>1019</v>
      </c>
      <c r="C6566" s="7" t="s">
        <v>25416</v>
      </c>
      <c r="D6566" s="8">
        <v>24551000000</v>
      </c>
      <c r="E6566" s="8">
        <v>28827000000</v>
      </c>
      <c r="F6566" s="7" t="s">
        <v>3</v>
      </c>
      <c r="G6566" s="7" t="s">
        <v>3</v>
      </c>
      <c r="H6566" s="5">
        <v>0.12228083097973552</v>
      </c>
      <c r="I6566" s="5">
        <v>1.4952601625094647E-2</v>
      </c>
    </row>
    <row r="6567" spans="1:9" hidden="1" outlineLevel="1">
      <c r="A6567" s="7" t="s">
        <v>25425</v>
      </c>
      <c r="B6567" s="7" t="s">
        <v>25426</v>
      </c>
      <c r="C6567" s="7" t="s">
        <v>25416</v>
      </c>
      <c r="D6567" s="8">
        <v>2300889000</v>
      </c>
      <c r="E6567" s="8">
        <v>3443957000</v>
      </c>
      <c r="F6567" s="7" t="s">
        <v>3</v>
      </c>
      <c r="G6567" s="7" t="s">
        <v>3</v>
      </c>
      <c r="H6567" s="5">
        <v>1.1460006472735639E-2</v>
      </c>
      <c r="I6567" s="5">
        <v>1.3133174835514274E-4</v>
      </c>
    </row>
    <row r="6568" spans="1:9" hidden="1" outlineLevel="1">
      <c r="A6568" s="7" t="s">
        <v>25427</v>
      </c>
      <c r="B6568" s="7" t="s">
        <v>25428</v>
      </c>
      <c r="C6568" s="7" t="s">
        <v>25416</v>
      </c>
      <c r="D6568" s="8">
        <v>1427336000</v>
      </c>
      <c r="E6568" s="8">
        <v>2333498000</v>
      </c>
      <c r="F6568" s="7" t="s">
        <v>3</v>
      </c>
      <c r="G6568" s="7" t="s">
        <v>3</v>
      </c>
      <c r="H6568" s="5">
        <v>7.109112955370118E-3</v>
      </c>
      <c r="I6568" s="5">
        <v>5.0539487012211251E-5</v>
      </c>
    </row>
    <row r="6569" spans="1:9" hidden="1" outlineLevel="1">
      <c r="A6569" s="7" t="s">
        <v>25429</v>
      </c>
      <c r="B6569" s="7" t="s">
        <v>25430</v>
      </c>
      <c r="C6569" s="7" t="s">
        <v>25416</v>
      </c>
      <c r="D6569" s="8">
        <v>1118416000</v>
      </c>
      <c r="E6569" s="8">
        <v>1020122000</v>
      </c>
      <c r="F6569" s="7" t="s">
        <v>3</v>
      </c>
      <c r="G6569" s="7" t="s">
        <v>3</v>
      </c>
      <c r="H6569" s="5">
        <v>5.5704793230838615E-3</v>
      </c>
      <c r="I6569" s="5">
        <v>3.1030239888904835E-5</v>
      </c>
    </row>
    <row r="6570" spans="1:9" hidden="1" outlineLevel="1">
      <c r="A6570" s="7" t="s">
        <v>25431</v>
      </c>
      <c r="B6570" s="7" t="s">
        <v>5929</v>
      </c>
      <c r="C6570" s="7" t="s">
        <v>25416</v>
      </c>
      <c r="D6570" s="8">
        <v>449157000</v>
      </c>
      <c r="E6570" s="8">
        <v>423276000</v>
      </c>
      <c r="F6570" s="7" t="s">
        <v>3</v>
      </c>
      <c r="G6570" s="7" t="s">
        <v>3</v>
      </c>
      <c r="H6570" s="5">
        <v>2.2371101462410926E-3</v>
      </c>
      <c r="I6570" s="5">
        <v>5.0046618064148431E-6</v>
      </c>
    </row>
    <row r="6571" spans="1:9" hidden="1" outlineLevel="1">
      <c r="A6571" s="7" t="s">
        <v>25432</v>
      </c>
      <c r="B6571" s="7" t="s">
        <v>25433</v>
      </c>
      <c r="C6571" s="7" t="s">
        <v>25416</v>
      </c>
      <c r="D6571" s="8">
        <v>3659624000</v>
      </c>
      <c r="E6571" s="8">
        <v>3511701000</v>
      </c>
      <c r="F6571" s="7" t="s">
        <v>3</v>
      </c>
      <c r="G6571" s="7" t="s">
        <v>3</v>
      </c>
      <c r="H6571" s="5">
        <v>1.8227439362689245E-2</v>
      </c>
      <c r="I6571" s="5">
        <v>3.3223954572051328E-4</v>
      </c>
    </row>
    <row r="6572" spans="1:9" hidden="1" outlineLevel="1">
      <c r="A6572" s="7" t="s">
        <v>25434</v>
      </c>
      <c r="B6572" s="7" t="s">
        <v>25435</v>
      </c>
      <c r="C6572" s="7" t="s">
        <v>25416</v>
      </c>
      <c r="D6572" s="8">
        <v>1669582000</v>
      </c>
      <c r="E6572" s="8">
        <v>3398257000</v>
      </c>
      <c r="F6572" s="7" t="s">
        <v>3</v>
      </c>
      <c r="G6572" s="7" t="s">
        <v>3</v>
      </c>
      <c r="H6572" s="5">
        <v>8.3156643048677772E-3</v>
      </c>
      <c r="I6572" s="5">
        <v>6.9150272831252098E-5</v>
      </c>
    </row>
    <row r="6573" spans="1:9" hidden="1" outlineLevel="1">
      <c r="A6573" s="7" t="s">
        <v>25436</v>
      </c>
      <c r="B6573" s="7" t="s">
        <v>25437</v>
      </c>
      <c r="C6573" s="7" t="s">
        <v>25416</v>
      </c>
      <c r="D6573" s="8"/>
      <c r="E6573" s="8"/>
      <c r="F6573" s="7" t="s">
        <v>3</v>
      </c>
      <c r="G6573" s="7" t="s">
        <v>3</v>
      </c>
      <c r="H6573" s="5">
        <v>0</v>
      </c>
      <c r="I6573" s="5">
        <v>0</v>
      </c>
    </row>
    <row r="6574" spans="1:9" hidden="1" outlineLevel="1">
      <c r="A6574" s="7" t="s">
        <v>25438</v>
      </c>
      <c r="B6574" s="7" t="s">
        <v>25439</v>
      </c>
      <c r="C6574" s="7" t="s">
        <v>25416</v>
      </c>
      <c r="D6574" s="8">
        <v>48631000000</v>
      </c>
      <c r="E6574" s="8">
        <v>66904000000</v>
      </c>
      <c r="F6574" s="7" t="s">
        <v>3</v>
      </c>
      <c r="G6574" s="7" t="s">
        <v>3</v>
      </c>
      <c r="H6574" s="5">
        <v>0.24221575868093023</v>
      </c>
      <c r="I6574" s="5">
        <v>5.8668473753378629E-2</v>
      </c>
    </row>
    <row r="6575" spans="1:9" hidden="1" outlineLevel="1">
      <c r="A6575" s="7" t="s">
        <v>25440</v>
      </c>
      <c r="B6575" s="7" t="s">
        <v>25441</v>
      </c>
      <c r="C6575" s="7" t="s">
        <v>25416</v>
      </c>
      <c r="D6575" s="8">
        <v>836270000</v>
      </c>
      <c r="E6575" s="8">
        <v>1376080000</v>
      </c>
      <c r="F6575" s="7" t="s">
        <v>3</v>
      </c>
      <c r="G6575" s="7" t="s">
        <v>3</v>
      </c>
      <c r="H6575" s="5">
        <v>4.1651985875696884E-3</v>
      </c>
      <c r="I6575" s="5">
        <v>1.7348879273892527E-5</v>
      </c>
    </row>
    <row r="6576" spans="1:9" hidden="1" outlineLevel="1">
      <c r="A6576" s="7" t="s">
        <v>25442</v>
      </c>
      <c r="B6576" s="7" t="s">
        <v>25443</v>
      </c>
      <c r="C6576" s="7" t="s">
        <v>25416</v>
      </c>
      <c r="D6576" s="8">
        <v>2337413000</v>
      </c>
      <c r="E6576" s="8">
        <v>1759358000</v>
      </c>
      <c r="F6576" s="7" t="s">
        <v>3</v>
      </c>
      <c r="G6576" s="7" t="s">
        <v>3</v>
      </c>
      <c r="H6576" s="5">
        <v>1.1641921061579429E-2</v>
      </c>
      <c r="I6576" s="5">
        <v>1.3553432600404668E-4</v>
      </c>
    </row>
    <row r="6577" spans="1:9" hidden="1" outlineLevel="1">
      <c r="A6577" s="7" t="s">
        <v>25444</v>
      </c>
      <c r="B6577" s="7" t="s">
        <v>25445</v>
      </c>
      <c r="C6577" s="7" t="s">
        <v>25416</v>
      </c>
      <c r="D6577" s="8">
        <v>542991000</v>
      </c>
      <c r="E6577" s="8">
        <v>619266000</v>
      </c>
      <c r="F6577" s="7" t="s">
        <v>3</v>
      </c>
      <c r="G6577" s="7" t="s">
        <v>3</v>
      </c>
      <c r="H6577" s="5">
        <v>2.7044678707391786E-3</v>
      </c>
      <c r="I6577" s="5">
        <v>7.3141464638605064E-6</v>
      </c>
    </row>
    <row r="6578" spans="1:9" hidden="1" outlineLevel="1">
      <c r="A6578" s="7" t="s">
        <v>25446</v>
      </c>
      <c r="B6578" s="7" t="s">
        <v>25447</v>
      </c>
      <c r="C6578" s="7" t="s">
        <v>25416</v>
      </c>
      <c r="D6578" s="8">
        <v>83146000</v>
      </c>
      <c r="E6578" s="8">
        <v>179611000</v>
      </c>
      <c r="F6578" s="7" t="s">
        <v>3</v>
      </c>
      <c r="G6578" s="7" t="s">
        <v>3</v>
      </c>
      <c r="H6578" s="5">
        <v>4.1412414861476474E-4</v>
      </c>
      <c r="I6578" s="5">
        <v>1.7149881046590374E-7</v>
      </c>
    </row>
    <row r="6579" spans="1:9" hidden="1" outlineLevel="1">
      <c r="A6579" s="7" t="s">
        <v>25448</v>
      </c>
      <c r="B6579" s="7" t="s">
        <v>25449</v>
      </c>
      <c r="C6579" s="7" t="s">
        <v>25416</v>
      </c>
      <c r="D6579" s="8">
        <v>1077567000</v>
      </c>
      <c r="E6579" s="8">
        <v>2067836000</v>
      </c>
      <c r="F6579" s="7" t="s">
        <v>3</v>
      </c>
      <c r="G6579" s="7" t="s">
        <v>3</v>
      </c>
      <c r="H6579" s="5">
        <v>5.3670232657057008E-3</v>
      </c>
      <c r="I6579" s="5">
        <v>2.8804938734626285E-5</v>
      </c>
    </row>
    <row r="6580" spans="1:9" hidden="1" outlineLevel="1">
      <c r="A6580" s="7" t="s">
        <v>25450</v>
      </c>
      <c r="B6580" s="7" t="s">
        <v>25451</v>
      </c>
      <c r="C6580" s="7" t="s">
        <v>25416</v>
      </c>
      <c r="D6580" s="8">
        <v>1435103000</v>
      </c>
      <c r="E6580" s="8">
        <v>4885829000</v>
      </c>
      <c r="F6580" s="7" t="s">
        <v>3</v>
      </c>
      <c r="G6580" s="7" t="s">
        <v>3</v>
      </c>
      <c r="H6580" s="5">
        <v>7.1477979463773931E-3</v>
      </c>
      <c r="I6580" s="5">
        <v>5.1091015482236881E-5</v>
      </c>
    </row>
    <row r="6581" spans="1:9" hidden="1" outlineLevel="1">
      <c r="A6581" s="7" t="s">
        <v>25452</v>
      </c>
      <c r="B6581" s="7" t="s">
        <v>289</v>
      </c>
      <c r="C6581" s="7" t="s">
        <v>25416</v>
      </c>
      <c r="D6581" s="8">
        <v>4556622000</v>
      </c>
      <c r="E6581" s="8">
        <v>7377389000</v>
      </c>
      <c r="F6581" s="7" t="s">
        <v>3</v>
      </c>
      <c r="G6581" s="7" t="s">
        <v>3</v>
      </c>
      <c r="H6581" s="5">
        <v>2.269510507191334E-2</v>
      </c>
      <c r="I6581" s="5">
        <v>5.1506779422518661E-4</v>
      </c>
    </row>
    <row r="6582" spans="1:9" hidden="1" outlineLevel="1">
      <c r="A6582" s="7" t="s">
        <v>25453</v>
      </c>
      <c r="B6582" s="7" t="s">
        <v>6748</v>
      </c>
      <c r="C6582" s="7" t="s">
        <v>25416</v>
      </c>
      <c r="D6582" s="8">
        <v>21440000000</v>
      </c>
      <c r="E6582" s="8">
        <v>33562000000</v>
      </c>
      <c r="F6582" s="7" t="s">
        <v>3</v>
      </c>
      <c r="G6582" s="7" t="s">
        <v>3</v>
      </c>
      <c r="H6582" s="5">
        <v>0.10678591569408698</v>
      </c>
      <c r="I6582" s="5">
        <v>1.1403231790624651E-2</v>
      </c>
    </row>
    <row r="6583" spans="1:9" hidden="1" outlineLevel="1">
      <c r="A6583" s="7" t="s">
        <v>25454</v>
      </c>
      <c r="B6583" s="7" t="s">
        <v>25455</v>
      </c>
      <c r="C6583" s="7" t="s">
        <v>25416</v>
      </c>
      <c r="D6583" s="8"/>
      <c r="E6583" s="8"/>
      <c r="F6583" s="7" t="s">
        <v>3</v>
      </c>
      <c r="G6583" s="7" t="s">
        <v>3</v>
      </c>
      <c r="H6583" s="5">
        <v>0</v>
      </c>
      <c r="I6583" s="5">
        <v>0</v>
      </c>
    </row>
    <row r="6584" spans="1:9" hidden="1" outlineLevel="1">
      <c r="A6584" s="7" t="s">
        <v>25456</v>
      </c>
      <c r="B6584" s="7" t="s">
        <v>25457</v>
      </c>
      <c r="C6584" s="7" t="s">
        <v>25416</v>
      </c>
      <c r="D6584" s="8">
        <v>825670</v>
      </c>
      <c r="E6584" s="8">
        <v>5046740</v>
      </c>
      <c r="F6584" s="7" t="s">
        <v>3</v>
      </c>
      <c r="G6584" s="7" t="s">
        <v>3</v>
      </c>
      <c r="H6584" s="5">
        <v>4.112403312086604E-6</v>
      </c>
      <c r="I6584" s="5">
        <v>1.691186100126087E-11</v>
      </c>
    </row>
    <row r="6585" spans="1:9" hidden="1" outlineLevel="1">
      <c r="A6585" s="7" t="s">
        <v>25458</v>
      </c>
      <c r="B6585" s="7" t="s">
        <v>9413</v>
      </c>
      <c r="C6585" s="7" t="s">
        <v>25416</v>
      </c>
      <c r="D6585" s="8">
        <v>2026749000</v>
      </c>
      <c r="E6585" s="8">
        <v>692207000</v>
      </c>
      <c r="F6585" s="7" t="s">
        <v>3</v>
      </c>
      <c r="G6585" s="7" t="s">
        <v>3</v>
      </c>
      <c r="H6585" s="5">
        <v>1.0094601112270294E-2</v>
      </c>
      <c r="I6585" s="5">
        <v>1.0190097161584865E-4</v>
      </c>
    </row>
    <row r="6586" spans="1:9" hidden="1" outlineLevel="1">
      <c r="A6586" s="7" t="s">
        <v>25459</v>
      </c>
      <c r="B6586" s="7" t="s">
        <v>25460</v>
      </c>
      <c r="C6586" s="7" t="s">
        <v>25416</v>
      </c>
      <c r="D6586" s="8"/>
      <c r="E6586" s="8"/>
      <c r="F6586" s="7" t="s">
        <v>3</v>
      </c>
      <c r="G6586" s="7" t="s">
        <v>3</v>
      </c>
      <c r="H6586" s="5">
        <v>0</v>
      </c>
      <c r="I6586" s="5">
        <v>0</v>
      </c>
    </row>
    <row r="6587" spans="1:9" hidden="1" outlineLevel="1">
      <c r="A6587" s="7" t="s">
        <v>25461</v>
      </c>
      <c r="B6587" s="7" t="s">
        <v>25462</v>
      </c>
      <c r="C6587" s="7" t="s">
        <v>25416</v>
      </c>
      <c r="D6587" s="8"/>
      <c r="E6587" s="8"/>
      <c r="F6587" s="7" t="s">
        <v>3</v>
      </c>
      <c r="G6587" s="7" t="s">
        <v>3</v>
      </c>
      <c r="H6587" s="5">
        <v>0</v>
      </c>
      <c r="I6587" s="5">
        <v>0</v>
      </c>
    </row>
    <row r="6588" spans="1:9" hidden="1" outlineLevel="1">
      <c r="A6588" s="7" t="s">
        <v>25463</v>
      </c>
      <c r="B6588" s="7" t="s">
        <v>4834</v>
      </c>
      <c r="C6588" s="7" t="s">
        <v>25416</v>
      </c>
      <c r="D6588" s="8">
        <v>118847750</v>
      </c>
      <c r="E6588" s="8">
        <v>85122330</v>
      </c>
      <c r="F6588" s="7" t="s">
        <v>3</v>
      </c>
      <c r="G6588" s="7" t="s">
        <v>3</v>
      </c>
      <c r="H6588" s="5">
        <v>5.9194336809383985E-4</v>
      </c>
      <c r="I6588" s="5">
        <v>3.5039695103027917E-7</v>
      </c>
    </row>
    <row r="6589" spans="1:9" hidden="1" outlineLevel="1">
      <c r="A6589" s="7" t="s">
        <v>25464</v>
      </c>
      <c r="B6589" s="7" t="s">
        <v>22</v>
      </c>
      <c r="C6589" s="7" t="s">
        <v>25416</v>
      </c>
      <c r="D6589" s="8">
        <v>28630000</v>
      </c>
      <c r="E6589" s="8">
        <v>34720000</v>
      </c>
      <c r="F6589" s="7" t="s">
        <v>3</v>
      </c>
      <c r="G6589" s="7" t="s">
        <v>3</v>
      </c>
      <c r="H6589" s="5">
        <v>1.4259705066799021E-4</v>
      </c>
      <c r="I6589" s="5">
        <v>2.0333918859209366E-8</v>
      </c>
    </row>
    <row r="6590" spans="1:9" hidden="1" outlineLevel="1">
      <c r="A6590" s="7" t="s">
        <v>25465</v>
      </c>
      <c r="B6590" s="7" t="s">
        <v>25466</v>
      </c>
      <c r="C6590" s="7" t="s">
        <v>25416</v>
      </c>
      <c r="D6590" s="8"/>
      <c r="E6590" s="8"/>
      <c r="F6590" s="7" t="s">
        <v>3</v>
      </c>
      <c r="G6590" s="7" t="s">
        <v>3</v>
      </c>
      <c r="H6590" s="5">
        <v>0</v>
      </c>
      <c r="I6590" s="5">
        <v>0</v>
      </c>
    </row>
    <row r="6591" spans="1:9" hidden="1" outlineLevel="1">
      <c r="A6591" s="7" t="s">
        <v>25467</v>
      </c>
      <c r="B6591" s="7" t="s">
        <v>25468</v>
      </c>
      <c r="C6591" s="7" t="s">
        <v>25416</v>
      </c>
      <c r="D6591" s="8"/>
      <c r="E6591" s="8"/>
      <c r="F6591" s="7" t="s">
        <v>3</v>
      </c>
      <c r="G6591" s="7" t="s">
        <v>3</v>
      </c>
      <c r="H6591" s="5">
        <v>0</v>
      </c>
      <c r="I6591" s="5">
        <v>0</v>
      </c>
    </row>
    <row r="6592" spans="1:9" hidden="1" outlineLevel="1">
      <c r="A6592" s="7" t="s">
        <v>25469</v>
      </c>
      <c r="B6592" s="7" t="s">
        <v>1433</v>
      </c>
      <c r="C6592" s="7" t="s">
        <v>25416</v>
      </c>
      <c r="D6592" s="8">
        <v>2405860000</v>
      </c>
      <c r="E6592" s="8">
        <v>1572270000</v>
      </c>
      <c r="F6592" s="7" t="s">
        <v>3</v>
      </c>
      <c r="G6592" s="7" t="s">
        <v>3</v>
      </c>
      <c r="H6592" s="5">
        <v>1.1982834101295527E-2</v>
      </c>
      <c r="I6592" s="5">
        <v>1.4358831309917099E-4</v>
      </c>
    </row>
    <row r="6593" spans="1:9" hidden="1" outlineLevel="1">
      <c r="A6593" s="7" t="s">
        <v>25470</v>
      </c>
      <c r="B6593" s="7" t="s">
        <v>25471</v>
      </c>
      <c r="C6593" s="7" t="s">
        <v>25416</v>
      </c>
      <c r="D6593" s="8">
        <v>0</v>
      </c>
      <c r="E6593" s="8">
        <v>2221440</v>
      </c>
      <c r="F6593" s="7" t="s">
        <v>3</v>
      </c>
      <c r="G6593" s="7" t="s">
        <v>3</v>
      </c>
      <c r="H6593" s="5">
        <v>0</v>
      </c>
      <c r="I6593" s="5">
        <v>0</v>
      </c>
    </row>
    <row r="6594" spans="1:9" hidden="1" outlineLevel="1">
      <c r="A6594" s="7" t="s">
        <v>25472</v>
      </c>
      <c r="B6594" s="7" t="s">
        <v>10161</v>
      </c>
      <c r="C6594" s="7" t="s">
        <v>25416</v>
      </c>
      <c r="D6594" s="8">
        <v>10381000000</v>
      </c>
      <c r="E6594" s="8">
        <v>12892000000</v>
      </c>
      <c r="F6594" s="7" t="s">
        <v>3</v>
      </c>
      <c r="G6594" s="7" t="s">
        <v>3</v>
      </c>
      <c r="H6594" s="5">
        <v>5.1704505168858064E-2</v>
      </c>
      <c r="I6594" s="5">
        <v>2.6733558547564701E-3</v>
      </c>
    </row>
    <row r="6595" spans="1:9" hidden="1" outlineLevel="1">
      <c r="A6595" s="7" t="s">
        <v>25473</v>
      </c>
      <c r="B6595" s="7" t="s">
        <v>11225</v>
      </c>
      <c r="C6595" s="7" t="s">
        <v>25416</v>
      </c>
      <c r="D6595" s="8">
        <v>495769000</v>
      </c>
      <c r="E6595" s="8">
        <v>1716355000</v>
      </c>
      <c r="F6595" s="7" t="s">
        <v>3</v>
      </c>
      <c r="G6595" s="7" t="s">
        <v>3</v>
      </c>
      <c r="H6595" s="5">
        <v>2.4692698991484051E-3</v>
      </c>
      <c r="I6595" s="5">
        <v>6.0972938348403748E-6</v>
      </c>
    </row>
    <row r="6596" spans="1:9" hidden="1" outlineLevel="1">
      <c r="A6596" s="7" t="s">
        <v>25474</v>
      </c>
      <c r="B6596" s="7" t="s">
        <v>25475</v>
      </c>
      <c r="C6596" s="7" t="s">
        <v>25416</v>
      </c>
      <c r="D6596" s="8">
        <v>37070380</v>
      </c>
      <c r="E6596" s="8">
        <v>5589000</v>
      </c>
      <c r="F6596" s="7" t="s">
        <v>3</v>
      </c>
      <c r="G6596" s="7" t="s">
        <v>3</v>
      </c>
      <c r="H6596" s="5">
        <v>1.8463593626062352E-4</v>
      </c>
      <c r="I6596" s="5">
        <v>3.4090428958837035E-8</v>
      </c>
    </row>
    <row r="6597" spans="1:9" hidden="1" outlineLevel="1">
      <c r="A6597" s="7" t="s">
        <v>25476</v>
      </c>
      <c r="B6597" s="7" t="s">
        <v>25477</v>
      </c>
      <c r="C6597" s="7" t="s">
        <v>25416</v>
      </c>
      <c r="D6597" s="8">
        <v>33090</v>
      </c>
      <c r="E6597" s="8">
        <v>12655150</v>
      </c>
      <c r="F6597" s="7" t="s">
        <v>3</v>
      </c>
      <c r="G6597" s="7" t="s">
        <v>3</v>
      </c>
      <c r="H6597" s="5">
        <v>1.6481091186181616E-7</v>
      </c>
      <c r="I6597" s="5">
        <v>2.7162636668723334E-14</v>
      </c>
    </row>
    <row r="6598" spans="1:9" hidden="1" outlineLevel="1">
      <c r="A6598" s="7" t="s">
        <v>25478</v>
      </c>
      <c r="B6598" s="7" t="s">
        <v>25479</v>
      </c>
      <c r="C6598" s="7" t="s">
        <v>25416</v>
      </c>
      <c r="D6598" s="8"/>
      <c r="E6598" s="8"/>
      <c r="F6598" s="7" t="s">
        <v>3</v>
      </c>
      <c r="G6598" s="7" t="s">
        <v>3</v>
      </c>
      <c r="H6598" s="5">
        <v>0</v>
      </c>
      <c r="I6598" s="5">
        <v>0</v>
      </c>
    </row>
    <row r="6599" spans="1:9" hidden="1" outlineLevel="1">
      <c r="A6599" s="7" t="s">
        <v>25480</v>
      </c>
      <c r="B6599" s="7" t="s">
        <v>25481</v>
      </c>
      <c r="C6599" s="7" t="s">
        <v>25416</v>
      </c>
      <c r="D6599" s="8"/>
      <c r="E6599" s="8"/>
      <c r="F6599" s="7" t="s">
        <v>3</v>
      </c>
      <c r="G6599" s="7" t="s">
        <v>3</v>
      </c>
      <c r="H6599" s="5">
        <v>0</v>
      </c>
      <c r="I6599" s="5">
        <v>0</v>
      </c>
    </row>
    <row r="6600" spans="1:9" hidden="1" outlineLevel="1">
      <c r="A6600" s="7" t="s">
        <v>25482</v>
      </c>
      <c r="B6600" s="7" t="s">
        <v>25483</v>
      </c>
      <c r="C6600" s="7" t="s">
        <v>25416</v>
      </c>
      <c r="D6600" s="8">
        <v>648325000</v>
      </c>
      <c r="E6600" s="8">
        <v>934226000</v>
      </c>
      <c r="F6600" s="7" t="s">
        <v>3</v>
      </c>
      <c r="G6600" s="7" t="s">
        <v>3</v>
      </c>
      <c r="H6600" s="5">
        <v>3.229103488450044E-3</v>
      </c>
      <c r="I6600" s="5">
        <v>1.0427109339120244E-5</v>
      </c>
    </row>
    <row r="6601" spans="1:9" hidden="1" outlineLevel="1">
      <c r="A6601" s="7" t="s">
        <v>25484</v>
      </c>
      <c r="B6601" s="7" t="s">
        <v>25485</v>
      </c>
      <c r="C6601" s="7" t="s">
        <v>25416</v>
      </c>
      <c r="D6601" s="8">
        <v>506639000</v>
      </c>
      <c r="E6601" s="8">
        <v>397943000</v>
      </c>
      <c r="F6601" s="7" t="s">
        <v>3</v>
      </c>
      <c r="G6601" s="7" t="s">
        <v>3</v>
      </c>
      <c r="H6601" s="5">
        <v>2.5234099599503981E-3</v>
      </c>
      <c r="I6601" s="5">
        <v>6.3675978259768703E-6</v>
      </c>
    </row>
    <row r="6602" spans="1:9" hidden="1" outlineLevel="1">
      <c r="A6602" s="7" t="s">
        <v>25486</v>
      </c>
      <c r="B6602" s="7" t="s">
        <v>25487</v>
      </c>
      <c r="C6602" s="7" t="s">
        <v>25416</v>
      </c>
      <c r="D6602" s="8">
        <v>12760</v>
      </c>
      <c r="E6602" s="8">
        <v>203720</v>
      </c>
      <c r="F6602" s="7" t="s">
        <v>3</v>
      </c>
      <c r="G6602" s="7" t="s">
        <v>3</v>
      </c>
      <c r="H6602" s="5">
        <v>6.3553558034354001E-8</v>
      </c>
      <c r="I6602" s="5">
        <v>4.0390547388260022E-15</v>
      </c>
    </row>
    <row r="6603" spans="1:9" hidden="1" outlineLevel="1">
      <c r="A6603" s="7" t="s">
        <v>25488</v>
      </c>
      <c r="B6603" s="7" t="s">
        <v>25489</v>
      </c>
      <c r="C6603" s="7" t="s">
        <v>25416</v>
      </c>
      <c r="D6603" s="8">
        <v>16080910</v>
      </c>
      <c r="E6603" s="8">
        <v>16092280</v>
      </c>
      <c r="F6603" s="7" t="s">
        <v>3</v>
      </c>
      <c r="G6603" s="7" t="s">
        <v>3</v>
      </c>
      <c r="H6603" s="5">
        <v>8.0093969195158598E-5</v>
      </c>
      <c r="I6603" s="5">
        <v>6.4150439014350142E-9</v>
      </c>
    </row>
    <row r="6604" spans="1:9" hidden="1" outlineLevel="1">
      <c r="A6604" s="7" t="s">
        <v>25490</v>
      </c>
      <c r="B6604" s="7" t="s">
        <v>25491</v>
      </c>
      <c r="C6604" s="7" t="s">
        <v>25416</v>
      </c>
      <c r="D6604" s="8">
        <v>1107156000</v>
      </c>
      <c r="E6604" s="8">
        <v>2700698000</v>
      </c>
      <c r="F6604" s="7" t="s">
        <v>3</v>
      </c>
      <c r="G6604" s="7" t="s">
        <v>3</v>
      </c>
      <c r="H6604" s="5">
        <v>5.5143967945990007E-3</v>
      </c>
      <c r="I6604" s="5">
        <v>3.0408572008283734E-5</v>
      </c>
    </row>
    <row r="6605" spans="1:9" hidden="1" outlineLevel="1">
      <c r="A6605" s="7" t="s">
        <v>25492</v>
      </c>
      <c r="B6605" s="7" t="s">
        <v>25493</v>
      </c>
      <c r="C6605" s="7" t="s">
        <v>25416</v>
      </c>
      <c r="D6605" s="8">
        <v>240000</v>
      </c>
      <c r="E6605" s="8">
        <v>2347560</v>
      </c>
      <c r="F6605" s="7" t="s">
        <v>3</v>
      </c>
      <c r="G6605" s="7" t="s">
        <v>3</v>
      </c>
      <c r="H6605" s="5">
        <v>1.1953647279188841E-6</v>
      </c>
      <c r="I6605" s="5">
        <v>1.4288968327525878E-12</v>
      </c>
    </row>
    <row r="6606" spans="1:9" hidden="1" outlineLevel="1">
      <c r="A6606" s="7" t="s">
        <v>25494</v>
      </c>
      <c r="B6606" s="7" t="s">
        <v>25495</v>
      </c>
      <c r="C6606" s="7" t="s">
        <v>25416</v>
      </c>
      <c r="D6606" s="8">
        <v>6866000</v>
      </c>
      <c r="E6606" s="8">
        <v>12078000</v>
      </c>
      <c r="F6606" s="7" t="s">
        <v>3</v>
      </c>
      <c r="G6606" s="7" t="s">
        <v>3</v>
      </c>
      <c r="H6606" s="5">
        <v>3.4197392591212745E-5</v>
      </c>
      <c r="I6606" s="5">
        <v>1.1694616600375322E-9</v>
      </c>
    </row>
    <row r="6607" spans="1:9" hidden="1" outlineLevel="1">
      <c r="A6607" s="7" t="s">
        <v>25496</v>
      </c>
      <c r="B6607" s="7" t="s">
        <v>25497</v>
      </c>
      <c r="C6607" s="7" t="s">
        <v>25416</v>
      </c>
      <c r="D6607" s="8">
        <v>930957000</v>
      </c>
      <c r="E6607" s="8">
        <v>1449251000</v>
      </c>
      <c r="F6607" s="7" t="s">
        <v>3</v>
      </c>
      <c r="G6607" s="7" t="s">
        <v>3</v>
      </c>
      <c r="H6607" s="5">
        <v>4.6368048375382527E-3</v>
      </c>
      <c r="I6607" s="5">
        <v>2.1499959101418143E-5</v>
      </c>
    </row>
    <row r="6608" spans="1:9" hidden="1" outlineLevel="1">
      <c r="A6608" s="7" t="s">
        <v>25498</v>
      </c>
      <c r="B6608" s="7" t="s">
        <v>25499</v>
      </c>
      <c r="C6608" s="7" t="s">
        <v>25416</v>
      </c>
      <c r="D6608" s="8">
        <v>1819609000</v>
      </c>
      <c r="E6608" s="8">
        <v>1809612000</v>
      </c>
      <c r="F6608" s="7" t="s">
        <v>3</v>
      </c>
      <c r="G6608" s="7" t="s">
        <v>3</v>
      </c>
      <c r="H6608" s="5">
        <v>9.0629017383489704E-3</v>
      </c>
      <c r="I6608" s="5">
        <v>8.2136187918968785E-5</v>
      </c>
    </row>
    <row r="6609" spans="1:9" hidden="1" outlineLevel="1">
      <c r="A6609" s="7" t="s">
        <v>25500</v>
      </c>
      <c r="B6609" s="7" t="s">
        <v>25501</v>
      </c>
      <c r="C6609" s="7" t="s">
        <v>25416</v>
      </c>
      <c r="D6609" s="8">
        <v>841446000</v>
      </c>
      <c r="E6609" s="8">
        <v>724722000</v>
      </c>
      <c r="F6609" s="7" t="s">
        <v>3</v>
      </c>
      <c r="G6609" s="7" t="s">
        <v>3</v>
      </c>
      <c r="H6609" s="5">
        <v>4.1909786202018054E-3</v>
      </c>
      <c r="I6609" s="5">
        <v>1.7564301794988627E-5</v>
      </c>
    </row>
    <row r="6610" spans="1:9" hidden="1" outlineLevel="1">
      <c r="A6610" s="7" t="s">
        <v>25502</v>
      </c>
      <c r="B6610" s="7" t="s">
        <v>25503</v>
      </c>
      <c r="C6610" s="7" t="s">
        <v>25416</v>
      </c>
      <c r="D6610" s="8"/>
      <c r="E6610" s="8"/>
      <c r="F6610" s="7" t="s">
        <v>3</v>
      </c>
      <c r="G6610" s="7" t="s">
        <v>3</v>
      </c>
      <c r="H6610" s="5">
        <v>0</v>
      </c>
      <c r="I6610" s="5">
        <v>0</v>
      </c>
    </row>
    <row r="6611" spans="1:9" hidden="1" outlineLevel="1">
      <c r="A6611" s="7" t="s">
        <v>25504</v>
      </c>
      <c r="B6611" s="7" t="s">
        <v>25505</v>
      </c>
      <c r="C6611" s="7" t="s">
        <v>25416</v>
      </c>
      <c r="D6611" s="8">
        <v>834480</v>
      </c>
      <c r="E6611" s="8">
        <v>42050430</v>
      </c>
      <c r="F6611" s="7" t="s">
        <v>3</v>
      </c>
      <c r="G6611" s="7" t="s">
        <v>3</v>
      </c>
      <c r="H6611" s="5">
        <v>4.1562831589739604E-6</v>
      </c>
      <c r="I6611" s="5">
        <v>1.7274689697570562E-11</v>
      </c>
    </row>
    <row r="6612" spans="1:9" hidden="1" outlineLevel="1">
      <c r="A6612" s="7" t="s">
        <v>25506</v>
      </c>
      <c r="B6612" s="7" t="s">
        <v>907</v>
      </c>
      <c r="C6612" s="7" t="s">
        <v>25416</v>
      </c>
      <c r="D6612" s="8"/>
      <c r="E6612" s="8"/>
      <c r="F6612" s="7" t="s">
        <v>3</v>
      </c>
      <c r="G6612" s="7" t="s">
        <v>3</v>
      </c>
      <c r="H6612" s="5">
        <v>0</v>
      </c>
      <c r="I6612" s="5">
        <v>0</v>
      </c>
    </row>
    <row r="6613" spans="1:9" hidden="1" outlineLevel="1">
      <c r="A6613" s="7" t="s">
        <v>25507</v>
      </c>
      <c r="B6613" s="7" t="s">
        <v>25508</v>
      </c>
      <c r="C6613" s="7" t="s">
        <v>25416</v>
      </c>
      <c r="D6613" s="8">
        <v>7942600000</v>
      </c>
      <c r="E6613" s="8">
        <v>7175600000</v>
      </c>
      <c r="F6613" s="7" t="s">
        <v>3</v>
      </c>
      <c r="G6613" s="7" t="s">
        <v>3</v>
      </c>
      <c r="H6613" s="5">
        <v>3.9559599533202205E-2</v>
      </c>
      <c r="I6613" s="5">
        <v>1.5649619152273322E-3</v>
      </c>
    </row>
    <row r="6614" spans="1:9" hidden="1" outlineLevel="1">
      <c r="A6614" s="7" t="s">
        <v>25509</v>
      </c>
      <c r="B6614" s="7" t="s">
        <v>25510</v>
      </c>
      <c r="C6614" s="7" t="s">
        <v>25416</v>
      </c>
      <c r="D6614" s="8"/>
      <c r="E6614" s="8"/>
      <c r="F6614" s="7" t="s">
        <v>3</v>
      </c>
      <c r="G6614" s="7" t="s">
        <v>3</v>
      </c>
      <c r="H6614" s="5">
        <v>0</v>
      </c>
      <c r="I6614" s="5">
        <v>0</v>
      </c>
    </row>
    <row r="6615" spans="1:9" hidden="1" outlineLevel="1">
      <c r="A6615" s="7" t="s">
        <v>25511</v>
      </c>
      <c r="B6615" s="7" t="s">
        <v>25512</v>
      </c>
      <c r="C6615" s="7" t="s">
        <v>25416</v>
      </c>
      <c r="D6615" s="8">
        <v>1500</v>
      </c>
      <c r="E6615" s="8">
        <v>1102170</v>
      </c>
      <c r="F6615" s="7" t="s">
        <v>3</v>
      </c>
      <c r="G6615" s="7" t="s">
        <v>3</v>
      </c>
      <c r="H6615" s="5">
        <v>7.4710295494930258E-9</v>
      </c>
      <c r="I6615" s="5">
        <v>5.5816282529397966E-17</v>
      </c>
    </row>
    <row r="6616" spans="1:9" hidden="1" outlineLevel="1">
      <c r="A6616" s="7" t="s">
        <v>25513</v>
      </c>
      <c r="B6616" s="7" t="s">
        <v>25514</v>
      </c>
      <c r="C6616" s="7" t="s">
        <v>25416</v>
      </c>
      <c r="D6616" s="8">
        <v>29931000</v>
      </c>
      <c r="E6616" s="8">
        <v>67068000</v>
      </c>
      <c r="F6616" s="7" t="s">
        <v>3</v>
      </c>
      <c r="G6616" s="7" t="s">
        <v>3</v>
      </c>
      <c r="H6616" s="5">
        <v>1.4907692363058385E-4</v>
      </c>
      <c r="I6616" s="5">
        <v>2.2223929159158928E-8</v>
      </c>
    </row>
    <row r="6617" spans="1:9" hidden="1" outlineLevel="1">
      <c r="A6617" s="7" t="s">
        <v>25515</v>
      </c>
      <c r="B6617" s="7" t="s">
        <v>25516</v>
      </c>
      <c r="C6617" s="7" t="s">
        <v>25416</v>
      </c>
      <c r="D6617" s="8">
        <v>96974000</v>
      </c>
      <c r="E6617" s="8">
        <v>283563000</v>
      </c>
      <c r="F6617" s="7" t="s">
        <v>3</v>
      </c>
      <c r="G6617" s="7" t="s">
        <v>3</v>
      </c>
      <c r="H6617" s="5">
        <v>4.8299707968835778E-4</v>
      </c>
      <c r="I6617" s="5">
        <v>2.3328617898748184E-7</v>
      </c>
    </row>
    <row r="6618" spans="1:9" hidden="1" outlineLevel="1">
      <c r="A6618" s="7" t="s">
        <v>25517</v>
      </c>
      <c r="B6618" s="7" t="s">
        <v>25518</v>
      </c>
      <c r="C6618" s="7" t="s">
        <v>25416</v>
      </c>
      <c r="D6618" s="8">
        <v>157960</v>
      </c>
      <c r="E6618" s="8">
        <v>904230</v>
      </c>
      <c r="F6618" s="7" t="s">
        <v>3</v>
      </c>
      <c r="G6618" s="7" t="s">
        <v>3</v>
      </c>
      <c r="H6618" s="5">
        <v>7.8674921842527888E-7</v>
      </c>
      <c r="I6618" s="5">
        <v>6.1897433269278718E-13</v>
      </c>
    </row>
    <row r="6619" spans="1:9" hidden="1" outlineLevel="1">
      <c r="A6619" s="7" t="s">
        <v>25519</v>
      </c>
      <c r="B6619" s="7" t="s">
        <v>25520</v>
      </c>
      <c r="C6619" s="7" t="s">
        <v>25416</v>
      </c>
      <c r="D6619" s="8"/>
      <c r="E6619" s="8"/>
      <c r="F6619" s="7" t="s">
        <v>3</v>
      </c>
      <c r="G6619" s="7" t="s">
        <v>3</v>
      </c>
      <c r="H6619" s="5">
        <v>0</v>
      </c>
      <c r="I6619" s="5">
        <v>0</v>
      </c>
    </row>
    <row r="6620" spans="1:9" hidden="1" outlineLevel="1">
      <c r="A6620" s="7" t="s">
        <v>25521</v>
      </c>
      <c r="B6620" s="7" t="s">
        <v>25522</v>
      </c>
      <c r="C6620" s="7" t="s">
        <v>25416</v>
      </c>
      <c r="D6620" s="8"/>
      <c r="E6620" s="8"/>
      <c r="F6620" s="7" t="s">
        <v>3</v>
      </c>
      <c r="G6620" s="7" t="s">
        <v>3</v>
      </c>
      <c r="H6620" s="5">
        <v>0</v>
      </c>
      <c r="I6620" s="5">
        <v>0</v>
      </c>
    </row>
    <row r="6621" spans="1:9" hidden="1" outlineLevel="1">
      <c r="A6621" s="7" t="s">
        <v>25523</v>
      </c>
      <c r="B6621" s="7" t="s">
        <v>25524</v>
      </c>
      <c r="C6621" s="7" t="s">
        <v>25416</v>
      </c>
      <c r="D6621" s="8">
        <v>226550</v>
      </c>
      <c r="E6621" s="8">
        <v>88110</v>
      </c>
      <c r="F6621" s="7" t="s">
        <v>3</v>
      </c>
      <c r="G6621" s="7" t="s">
        <v>3</v>
      </c>
      <c r="H6621" s="5">
        <v>1.1283744962917633E-6</v>
      </c>
      <c r="I6621" s="5">
        <v>1.2732290038816907E-12</v>
      </c>
    </row>
    <row r="6622" spans="1:9" hidden="1" outlineLevel="1">
      <c r="A6622" s="7" t="s">
        <v>25525</v>
      </c>
      <c r="B6622" s="7" t="s">
        <v>25526</v>
      </c>
      <c r="C6622" s="7" t="s">
        <v>25416</v>
      </c>
      <c r="D6622" s="8">
        <v>2811700000</v>
      </c>
      <c r="E6622" s="8">
        <v>3488700000</v>
      </c>
      <c r="F6622" s="7" t="s">
        <v>3</v>
      </c>
      <c r="G6622" s="7" t="s">
        <v>3</v>
      </c>
      <c r="H6622" s="5">
        <v>1.400419585620636E-2</v>
      </c>
      <c r="I6622" s="5">
        <v>1.9611750157898738E-4</v>
      </c>
    </row>
    <row r="6623" spans="1:9" hidden="1" outlineLevel="1">
      <c r="A6623" s="7" t="s">
        <v>25527</v>
      </c>
      <c r="B6623" s="7" t="s">
        <v>25528</v>
      </c>
      <c r="C6623" s="7" t="s">
        <v>25416</v>
      </c>
      <c r="D6623" s="8">
        <v>1491284000</v>
      </c>
      <c r="E6623" s="8">
        <v>1597177000</v>
      </c>
      <c r="F6623" s="7" t="s">
        <v>3</v>
      </c>
      <c r="G6623" s="7" t="s">
        <v>3</v>
      </c>
      <c r="H6623" s="5">
        <v>7.4276178871241052E-3</v>
      </c>
      <c r="I6623" s="5">
        <v>5.5169507477125955E-5</v>
      </c>
    </row>
    <row r="6624" spans="1:9" hidden="1" outlineLevel="1">
      <c r="A6624" s="7" t="s">
        <v>25529</v>
      </c>
      <c r="B6624" s="7" t="s">
        <v>25530</v>
      </c>
      <c r="C6624" s="7" t="s">
        <v>25416</v>
      </c>
      <c r="D6624" s="8"/>
      <c r="E6624" s="8"/>
      <c r="F6624" s="7" t="s">
        <v>3</v>
      </c>
      <c r="G6624" s="7" t="s">
        <v>3</v>
      </c>
      <c r="H6624" s="5">
        <v>0</v>
      </c>
      <c r="I6624" s="5">
        <v>0</v>
      </c>
    </row>
    <row r="6625" spans="1:9" hidden="1" outlineLevel="1">
      <c r="A6625" s="7" t="s">
        <v>25531</v>
      </c>
      <c r="B6625" s="7" t="s">
        <v>735</v>
      </c>
      <c r="C6625" s="7" t="s">
        <v>25416</v>
      </c>
      <c r="D6625" s="8">
        <v>516958000</v>
      </c>
      <c r="E6625" s="8">
        <v>650682000</v>
      </c>
      <c r="F6625" s="7" t="s">
        <v>3</v>
      </c>
      <c r="G6625" s="7" t="s">
        <v>3</v>
      </c>
      <c r="H6625" s="5">
        <v>2.5748056625645439E-3</v>
      </c>
      <c r="I6625" s="5">
        <v>6.6296241999744396E-6</v>
      </c>
    </row>
    <row r="6626" spans="1:9" hidden="1" outlineLevel="1">
      <c r="A6626" s="7" t="s">
        <v>25532</v>
      </c>
      <c r="B6626" s="7" t="s">
        <v>25533</v>
      </c>
      <c r="C6626" s="7" t="s">
        <v>25416</v>
      </c>
      <c r="D6626" s="8"/>
      <c r="E6626" s="8"/>
      <c r="F6626" s="7" t="s">
        <v>3</v>
      </c>
      <c r="G6626" s="7" t="s">
        <v>3</v>
      </c>
      <c r="H6626" s="5">
        <v>0</v>
      </c>
      <c r="I6626" s="5">
        <v>0</v>
      </c>
    </row>
    <row r="6627" spans="1:9" hidden="1" outlineLevel="1">
      <c r="A6627" s="7" t="s">
        <v>25534</v>
      </c>
      <c r="B6627" s="7" t="s">
        <v>25535</v>
      </c>
      <c r="C6627" s="7" t="s">
        <v>25416</v>
      </c>
      <c r="D6627" s="8">
        <v>35392110</v>
      </c>
      <c r="E6627" s="8">
        <v>24749130</v>
      </c>
      <c r="F6627" s="7" t="s">
        <v>3</v>
      </c>
      <c r="G6627" s="7" t="s">
        <v>3</v>
      </c>
      <c r="H6627" s="5">
        <v>1.7627699975260509E-4</v>
      </c>
      <c r="I6627" s="5">
        <v>3.1073580641779933E-8</v>
      </c>
    </row>
    <row r="6628" spans="1:9" hidden="1" outlineLevel="1">
      <c r="A6628" s="7" t="s">
        <v>25536</v>
      </c>
      <c r="B6628" s="7" t="s">
        <v>25537</v>
      </c>
      <c r="C6628" s="7" t="s">
        <v>25416</v>
      </c>
      <c r="D6628" s="8">
        <v>2899738000</v>
      </c>
      <c r="E6628" s="8">
        <v>4857147000</v>
      </c>
      <c r="F6628" s="7" t="s">
        <v>3</v>
      </c>
      <c r="G6628" s="7" t="s">
        <v>3</v>
      </c>
      <c r="H6628" s="5">
        <v>1.4442685522525206E-2</v>
      </c>
      <c r="I6628" s="5">
        <v>2.0859116510255917E-4</v>
      </c>
    </row>
    <row r="6629" spans="1:9" hidden="1" outlineLevel="1">
      <c r="A6629" s="7" t="s">
        <v>25538</v>
      </c>
      <c r="B6629" s="7" t="s">
        <v>25539</v>
      </c>
      <c r="C6629" s="7" t="s">
        <v>25416</v>
      </c>
      <c r="D6629" s="8">
        <v>536282000</v>
      </c>
      <c r="E6629" s="8">
        <v>871572000</v>
      </c>
      <c r="F6629" s="7" t="s">
        <v>3</v>
      </c>
      <c r="G6629" s="7" t="s">
        <v>3</v>
      </c>
      <c r="H6629" s="5">
        <v>2.6710524459074791E-3</v>
      </c>
      <c r="I6629" s="5">
        <v>7.1345211687883265E-6</v>
      </c>
    </row>
    <row r="6630" spans="1:9" hidden="1" outlineLevel="1">
      <c r="A6630" s="7" t="s">
        <v>25540</v>
      </c>
      <c r="B6630" s="7" t="s">
        <v>25541</v>
      </c>
      <c r="C6630" s="7" t="s">
        <v>25416</v>
      </c>
      <c r="D6630" s="8">
        <v>0</v>
      </c>
      <c r="E6630" s="8">
        <v>439830</v>
      </c>
      <c r="F6630" s="7" t="s">
        <v>3</v>
      </c>
      <c r="G6630" s="7" t="s">
        <v>3</v>
      </c>
      <c r="H6630" s="5">
        <v>0</v>
      </c>
      <c r="I6630" s="5">
        <v>0</v>
      </c>
    </row>
    <row r="6631" spans="1:9" hidden="1" outlineLevel="1">
      <c r="A6631" s="7" t="s">
        <v>25542</v>
      </c>
      <c r="B6631" s="7" t="s">
        <v>25543</v>
      </c>
      <c r="C6631" s="7" t="s">
        <v>25416</v>
      </c>
      <c r="D6631" s="8">
        <v>10000</v>
      </c>
      <c r="E6631" s="8">
        <v>1336040</v>
      </c>
      <c r="F6631" s="7" t="s">
        <v>3</v>
      </c>
      <c r="G6631" s="7" t="s">
        <v>3</v>
      </c>
      <c r="H6631" s="5">
        <v>4.9806863663286841E-8</v>
      </c>
      <c r="I6631" s="5">
        <v>2.4807236679732431E-15</v>
      </c>
    </row>
    <row r="6632" spans="1:9" hidden="1" outlineLevel="1">
      <c r="A6632" s="7" t="s">
        <v>25544</v>
      </c>
      <c r="B6632" s="7" t="s">
        <v>25545</v>
      </c>
      <c r="C6632" s="7" t="s">
        <v>25416</v>
      </c>
      <c r="D6632" s="8">
        <v>25200</v>
      </c>
      <c r="E6632" s="8">
        <v>93420</v>
      </c>
      <c r="F6632" s="7" t="s">
        <v>3</v>
      </c>
      <c r="G6632" s="7" t="s">
        <v>3</v>
      </c>
      <c r="H6632" s="5">
        <v>1.2551329643148283E-7</v>
      </c>
      <c r="I6632" s="5">
        <v>1.575358758109728E-14</v>
      </c>
    </row>
    <row r="6633" spans="1:9" hidden="1" outlineLevel="1">
      <c r="A6633" s="7" t="s">
        <v>25546</v>
      </c>
      <c r="B6633" s="7" t="s">
        <v>25547</v>
      </c>
      <c r="C6633" s="7" t="s">
        <v>25416</v>
      </c>
      <c r="D6633" s="8">
        <v>5933212000</v>
      </c>
      <c r="E6633" s="8">
        <v>3873821000</v>
      </c>
      <c r="F6633" s="7" t="s">
        <v>3</v>
      </c>
      <c r="G6633" s="7" t="s">
        <v>3</v>
      </c>
      <c r="H6633" s="5">
        <v>2.9551468116937742E-2</v>
      </c>
      <c r="I6633" s="5">
        <v>8.7328926786638789E-4</v>
      </c>
    </row>
    <row r="6634" spans="1:9" hidden="1" outlineLevel="1">
      <c r="A6634" s="7" t="s">
        <v>25548</v>
      </c>
      <c r="B6634" s="7" t="s">
        <v>25549</v>
      </c>
      <c r="C6634" s="7" t="s">
        <v>25416</v>
      </c>
      <c r="D6634" s="8">
        <v>282647000</v>
      </c>
      <c r="E6634" s="8">
        <v>1232664000</v>
      </c>
      <c r="F6634" s="7" t="s">
        <v>3</v>
      </c>
      <c r="G6634" s="7" t="s">
        <v>3</v>
      </c>
      <c r="H6634" s="5">
        <v>1.4077760593837036E-3</v>
      </c>
      <c r="I6634" s="5">
        <v>1.981833433373909E-6</v>
      </c>
    </row>
    <row r="6635" spans="1:9" hidden="1" outlineLevel="1">
      <c r="A6635" s="7" t="s">
        <v>25550</v>
      </c>
      <c r="B6635" s="7" t="s">
        <v>25551</v>
      </c>
      <c r="C6635" s="7" t="s">
        <v>25416</v>
      </c>
      <c r="D6635" s="8">
        <v>3956610</v>
      </c>
      <c r="E6635" s="8">
        <v>7432020</v>
      </c>
      <c r="F6635" s="7" t="s">
        <v>3</v>
      </c>
      <c r="G6635" s="7" t="s">
        <v>3</v>
      </c>
      <c r="H6635" s="5">
        <v>1.9706633483879733E-5</v>
      </c>
      <c r="I6635" s="5">
        <v>3.8835140326796989E-10</v>
      </c>
    </row>
    <row r="6636" spans="1:9" hidden="1" outlineLevel="1">
      <c r="A6636" s="7" t="s">
        <v>25552</v>
      </c>
      <c r="B6636" s="7" t="s">
        <v>25553</v>
      </c>
      <c r="C6636" s="7" t="s">
        <v>25416</v>
      </c>
      <c r="D6636" s="8"/>
      <c r="E6636" s="8"/>
      <c r="F6636" s="7" t="s">
        <v>3</v>
      </c>
      <c r="G6636" s="7" t="s">
        <v>3</v>
      </c>
      <c r="H6636" s="5">
        <v>0</v>
      </c>
      <c r="I6636" s="5">
        <v>0</v>
      </c>
    </row>
    <row r="6637" spans="1:9" hidden="1" outlineLevel="1">
      <c r="A6637" s="7" t="s">
        <v>25554</v>
      </c>
      <c r="B6637" s="7" t="s">
        <v>25555</v>
      </c>
      <c r="C6637" s="7" t="s">
        <v>25416</v>
      </c>
      <c r="D6637" s="8">
        <v>330174000</v>
      </c>
      <c r="E6637" s="8">
        <v>299837000</v>
      </c>
      <c r="F6637" s="7" t="s">
        <v>3</v>
      </c>
      <c r="G6637" s="7" t="s">
        <v>3</v>
      </c>
      <c r="H6637" s="5">
        <v>1.6444931403162069E-3</v>
      </c>
      <c r="I6637" s="5">
        <v>2.7043576885470598E-6</v>
      </c>
    </row>
    <row r="6638" spans="1:9" hidden="1" outlineLevel="1">
      <c r="A6638" s="7" t="s">
        <v>25556</v>
      </c>
      <c r="B6638" s="7" t="s">
        <v>25557</v>
      </c>
      <c r="C6638" s="7" t="s">
        <v>25416</v>
      </c>
      <c r="D6638" s="8">
        <v>911860</v>
      </c>
      <c r="E6638" s="8">
        <v>18597880</v>
      </c>
      <c r="F6638" s="7" t="s">
        <v>3</v>
      </c>
      <c r="G6638" s="7" t="s">
        <v>3</v>
      </c>
      <c r="H6638" s="5">
        <v>4.5416886700004733E-6</v>
      </c>
      <c r="I6638" s="5">
        <v>2.062693597521067E-11</v>
      </c>
    </row>
    <row r="6639" spans="1:9" hidden="1" outlineLevel="1">
      <c r="A6639" s="7" t="s">
        <v>25558</v>
      </c>
      <c r="B6639" s="7" t="s">
        <v>25559</v>
      </c>
      <c r="C6639" s="7" t="s">
        <v>25416</v>
      </c>
      <c r="D6639" s="8">
        <v>221509000</v>
      </c>
      <c r="E6639" s="8">
        <v>1516482000</v>
      </c>
      <c r="F6639" s="7" t="s">
        <v>3</v>
      </c>
      <c r="G6639" s="7" t="s">
        <v>3</v>
      </c>
      <c r="H6639" s="5">
        <v>1.1032668563191004E-3</v>
      </c>
      <c r="I6639" s="5">
        <v>1.2171977562522304E-6</v>
      </c>
    </row>
    <row r="6640" spans="1:9" hidden="1" outlineLevel="1">
      <c r="A6640" s="7" t="s">
        <v>25560</v>
      </c>
      <c r="B6640" s="7" t="s">
        <v>25561</v>
      </c>
      <c r="C6640" s="7" t="s">
        <v>25416</v>
      </c>
      <c r="D6640" s="8">
        <v>386820000</v>
      </c>
      <c r="E6640" s="8">
        <v>203793000</v>
      </c>
      <c r="F6640" s="7" t="s">
        <v>3</v>
      </c>
      <c r="G6640" s="7" t="s">
        <v>3</v>
      </c>
      <c r="H6640" s="5">
        <v>1.9266291002232616E-3</v>
      </c>
      <c r="I6640" s="5">
        <v>3.7118996898270942E-6</v>
      </c>
    </row>
    <row r="6641" spans="1:9" hidden="1" outlineLevel="1">
      <c r="A6641" s="7" t="s">
        <v>25562</v>
      </c>
      <c r="B6641" s="7" t="s">
        <v>25563</v>
      </c>
      <c r="C6641" s="7" t="s">
        <v>25416</v>
      </c>
      <c r="D6641" s="8">
        <v>1739717000</v>
      </c>
      <c r="E6641" s="8">
        <v>2221628000</v>
      </c>
      <c r="F6641" s="7" t="s">
        <v>3</v>
      </c>
      <c r="G6641" s="7" t="s">
        <v>3</v>
      </c>
      <c r="H6641" s="5">
        <v>8.6649847431702395E-3</v>
      </c>
      <c r="I6641" s="5">
        <v>7.5081960599373017E-5</v>
      </c>
    </row>
    <row r="6642" spans="1:9" hidden="1" outlineLevel="1">
      <c r="A6642" s="7" t="s">
        <v>25564</v>
      </c>
      <c r="B6642" s="7" t="s">
        <v>25565</v>
      </c>
      <c r="C6642" s="7" t="s">
        <v>25416</v>
      </c>
      <c r="D6642" s="8">
        <v>17000</v>
      </c>
      <c r="E6642" s="8">
        <v>110990</v>
      </c>
      <c r="F6642" s="7" t="s">
        <v>3</v>
      </c>
      <c r="G6642" s="7" t="s">
        <v>3</v>
      </c>
      <c r="H6642" s="5">
        <v>8.467166822758762E-8</v>
      </c>
      <c r="I6642" s="5">
        <v>7.1692914004426716E-15</v>
      </c>
    </row>
    <row r="6643" spans="1:9" hidden="1" outlineLevel="1">
      <c r="A6643" s="7" t="s">
        <v>25566</v>
      </c>
      <c r="B6643" s="7" t="s">
        <v>5458</v>
      </c>
      <c r="C6643" s="7" t="s">
        <v>25416</v>
      </c>
      <c r="D6643" s="8">
        <v>35409990</v>
      </c>
      <c r="E6643" s="8">
        <v>38586740</v>
      </c>
      <c r="F6643" s="7" t="s">
        <v>3</v>
      </c>
      <c r="G6643" s="7" t="s">
        <v>3</v>
      </c>
      <c r="H6643" s="5">
        <v>1.7636605442483504E-4</v>
      </c>
      <c r="I6643" s="5">
        <v>3.1104985153383874E-8</v>
      </c>
    </row>
    <row r="6644" spans="1:9" hidden="1" outlineLevel="1">
      <c r="A6644" s="7" t="s">
        <v>25567</v>
      </c>
      <c r="B6644" s="7" t="s">
        <v>25568</v>
      </c>
      <c r="C6644" s="7" t="s">
        <v>25416</v>
      </c>
      <c r="D6644" s="8">
        <v>51330</v>
      </c>
      <c r="E6644" s="8">
        <v>146080</v>
      </c>
      <c r="F6644" s="7" t="s">
        <v>3</v>
      </c>
      <c r="G6644" s="7" t="s">
        <v>3</v>
      </c>
      <c r="H6644" s="5">
        <v>2.5565863118365137E-7</v>
      </c>
      <c r="I6644" s="5">
        <v>6.5361335698698273E-14</v>
      </c>
    </row>
    <row r="6645" spans="1:9" hidden="1" outlineLevel="1">
      <c r="A6645" s="7" t="s">
        <v>25569</v>
      </c>
      <c r="B6645" s="7" t="s">
        <v>25570</v>
      </c>
      <c r="C6645" s="7" t="s">
        <v>25416</v>
      </c>
      <c r="D6645" s="8">
        <v>280060</v>
      </c>
      <c r="E6645" s="8">
        <v>598660</v>
      </c>
      <c r="F6645" s="7" t="s">
        <v>3</v>
      </c>
      <c r="G6645" s="7" t="s">
        <v>3</v>
      </c>
      <c r="H6645" s="5">
        <v>1.3948910237540113E-6</v>
      </c>
      <c r="I6645" s="5">
        <v>1.9457209681495136E-12</v>
      </c>
    </row>
    <row r="6646" spans="1:9" hidden="1" outlineLevel="1">
      <c r="A6646" s="7" t="s">
        <v>25571</v>
      </c>
      <c r="B6646" s="7" t="s">
        <v>25572</v>
      </c>
      <c r="C6646" s="7" t="s">
        <v>25416</v>
      </c>
      <c r="D6646" s="8">
        <v>404418000</v>
      </c>
      <c r="E6646" s="8">
        <v>189842000</v>
      </c>
      <c r="F6646" s="7" t="s">
        <v>3</v>
      </c>
      <c r="G6646" s="7" t="s">
        <v>3</v>
      </c>
      <c r="H6646" s="5">
        <v>2.0142792188979136E-3</v>
      </c>
      <c r="I6646" s="5">
        <v>4.0573207716839886E-6</v>
      </c>
    </row>
    <row r="6647" spans="1:9" hidden="1" outlineLevel="1">
      <c r="A6647" s="7" t="s">
        <v>25573</v>
      </c>
      <c r="B6647" s="7" t="s">
        <v>25574</v>
      </c>
      <c r="C6647" s="7" t="s">
        <v>25416</v>
      </c>
      <c r="D6647" s="8">
        <v>20036900</v>
      </c>
      <c r="E6647" s="8">
        <v>57543330</v>
      </c>
      <c r="F6647" s="7" t="s">
        <v>3</v>
      </c>
      <c r="G6647" s="7" t="s">
        <v>3</v>
      </c>
      <c r="H6647" s="5">
        <v>9.9797514653491204E-5</v>
      </c>
      <c r="I6647" s="5">
        <v>9.9595439310137918E-9</v>
      </c>
    </row>
    <row r="6648" spans="1:9" hidden="1" outlineLevel="1">
      <c r="A6648" s="7" t="s">
        <v>25575</v>
      </c>
      <c r="B6648" s="7" t="s">
        <v>25576</v>
      </c>
      <c r="C6648" s="7" t="s">
        <v>25416</v>
      </c>
      <c r="D6648" s="8">
        <v>4105000000</v>
      </c>
      <c r="E6648" s="8">
        <v>2596000000</v>
      </c>
      <c r="F6648" s="7" t="s">
        <v>3</v>
      </c>
      <c r="G6648" s="7" t="s">
        <v>3</v>
      </c>
      <c r="H6648" s="5">
        <v>2.0445717533779249E-2</v>
      </c>
      <c r="I6648" s="5">
        <v>4.1802736547108819E-4</v>
      </c>
    </row>
    <row r="6649" spans="1:9" collapsed="1">
      <c r="A6649" s="7"/>
      <c r="B6649" s="7"/>
      <c r="C6649" s="7"/>
      <c r="D6649" s="8"/>
      <c r="E6649" s="8"/>
      <c r="F6649" s="7"/>
      <c r="G6649" s="7"/>
      <c r="H6649" s="5"/>
      <c r="I6649" s="5"/>
    </row>
    <row r="6650" spans="1:9" s="17" customFormat="1">
      <c r="A6650" s="22"/>
      <c r="B6650" s="22" t="s">
        <v>25416</v>
      </c>
      <c r="C6650" s="22"/>
      <c r="D6650" s="20">
        <v>200775541050</v>
      </c>
      <c r="E6650" s="20"/>
      <c r="F6650" s="22"/>
      <c r="G6650" s="22"/>
      <c r="H6650" s="13" t="s">
        <v>13493</v>
      </c>
      <c r="I6650" s="20">
        <v>1197.2088649632149</v>
      </c>
    </row>
    <row r="6651" spans="1:9">
      <c r="A6651" s="7"/>
      <c r="B6651" s="7"/>
      <c r="C6651" s="7"/>
      <c r="D6651" s="8"/>
      <c r="E6651" s="8"/>
      <c r="F6651" s="7"/>
      <c r="G6651" s="7"/>
      <c r="H6651" s="5"/>
      <c r="I6651" s="5"/>
    </row>
    <row r="6652" spans="1:9" hidden="1" outlineLevel="1">
      <c r="A6652" s="7" t="s">
        <v>25577</v>
      </c>
      <c r="B6652" s="7" t="s">
        <v>25578</v>
      </c>
      <c r="C6652" s="7" t="s">
        <v>1574</v>
      </c>
      <c r="D6652" s="8">
        <v>1810342000</v>
      </c>
      <c r="E6652" s="8">
        <v>1561504000</v>
      </c>
      <c r="F6652" s="7" t="s">
        <v>3</v>
      </c>
      <c r="G6652" s="7" t="s">
        <v>3</v>
      </c>
      <c r="H6652" s="5">
        <v>0.11666186690553267</v>
      </c>
      <c r="I6652" s="5">
        <v>1.3609991189884218E-2</v>
      </c>
    </row>
    <row r="6653" spans="1:9" hidden="1" outlineLevel="1">
      <c r="A6653" s="7" t="s">
        <v>25579</v>
      </c>
      <c r="B6653" s="7" t="s">
        <v>25580</v>
      </c>
      <c r="C6653" s="7" t="s">
        <v>1574</v>
      </c>
      <c r="D6653" s="8">
        <v>73109000</v>
      </c>
      <c r="E6653" s="8">
        <v>33272000</v>
      </c>
      <c r="F6653" s="7" t="s">
        <v>3</v>
      </c>
      <c r="G6653" s="7" t="s">
        <v>3</v>
      </c>
      <c r="H6653" s="5">
        <v>4.7112824138182659E-3</v>
      </c>
      <c r="I6653" s="5">
        <v>2.2196181982753268E-5</v>
      </c>
    </row>
    <row r="6654" spans="1:9" hidden="1" outlineLevel="1">
      <c r="A6654" s="7" t="s">
        <v>25581</v>
      </c>
      <c r="B6654" s="7" t="s">
        <v>25582</v>
      </c>
      <c r="C6654" s="7" t="s">
        <v>1574</v>
      </c>
      <c r="D6654" s="8">
        <v>841140000</v>
      </c>
      <c r="E6654" s="8">
        <v>662019000</v>
      </c>
      <c r="F6654" s="7" t="s">
        <v>3</v>
      </c>
      <c r="G6654" s="7" t="s">
        <v>3</v>
      </c>
      <c r="H6654" s="5">
        <v>5.4204654550863728E-2</v>
      </c>
      <c r="I6654" s="5">
        <v>2.9381445749784717E-3</v>
      </c>
    </row>
    <row r="6655" spans="1:9" hidden="1" outlineLevel="1">
      <c r="A6655" s="7" t="s">
        <v>25583</v>
      </c>
      <c r="B6655" s="7" t="s">
        <v>25584</v>
      </c>
      <c r="C6655" s="7" t="s">
        <v>1574</v>
      </c>
      <c r="D6655" s="8">
        <v>352024000</v>
      </c>
      <c r="E6655" s="8">
        <v>463862000</v>
      </c>
      <c r="F6655" s="7" t="s">
        <v>3</v>
      </c>
      <c r="G6655" s="7" t="s">
        <v>3</v>
      </c>
      <c r="H6655" s="5">
        <v>2.2685093223022628E-2</v>
      </c>
      <c r="I6655" s="5">
        <v>5.1461345453722722E-4</v>
      </c>
    </row>
    <row r="6656" spans="1:9" hidden="1" outlineLevel="1">
      <c r="A6656" s="7" t="s">
        <v>25585</v>
      </c>
      <c r="B6656" s="7" t="s">
        <v>25586</v>
      </c>
      <c r="C6656" s="7" t="s">
        <v>1574</v>
      </c>
      <c r="D6656" s="8"/>
      <c r="E6656" s="8"/>
      <c r="F6656" s="7" t="s">
        <v>3</v>
      </c>
      <c r="G6656" s="7" t="s">
        <v>3</v>
      </c>
      <c r="H6656" s="5">
        <v>0</v>
      </c>
      <c r="I6656" s="5">
        <v>0</v>
      </c>
    </row>
    <row r="6657" spans="1:9" hidden="1" outlineLevel="1">
      <c r="A6657" s="7" t="s">
        <v>25587</v>
      </c>
      <c r="B6657" s="7" t="s">
        <v>25588</v>
      </c>
      <c r="C6657" s="7" t="s">
        <v>1574</v>
      </c>
      <c r="D6657" s="8">
        <v>794300000</v>
      </c>
      <c r="E6657" s="8">
        <v>1186600000</v>
      </c>
      <c r="F6657" s="7" t="s">
        <v>3</v>
      </c>
      <c r="G6657" s="7" t="s">
        <v>3</v>
      </c>
      <c r="H6657" s="5">
        <v>5.1186196245275532E-2</v>
      </c>
      <c r="I6657" s="5">
        <v>2.6200266860598588E-3</v>
      </c>
    </row>
    <row r="6658" spans="1:9" hidden="1" outlineLevel="1">
      <c r="A6658" s="7" t="s">
        <v>25589</v>
      </c>
      <c r="B6658" s="7" t="s">
        <v>25590</v>
      </c>
      <c r="C6658" s="7" t="s">
        <v>1574</v>
      </c>
      <c r="D6658" s="8">
        <v>241400</v>
      </c>
      <c r="E6658" s="8">
        <v>388950</v>
      </c>
      <c r="F6658" s="7" t="s">
        <v>3</v>
      </c>
      <c r="G6658" s="7" t="s">
        <v>3</v>
      </c>
      <c r="H6658" s="5">
        <v>1.5556273163300405E-5</v>
      </c>
      <c r="I6658" s="5">
        <v>2.4199763473122038E-10</v>
      </c>
    </row>
    <row r="6659" spans="1:9" hidden="1" outlineLevel="1">
      <c r="A6659" s="7" t="s">
        <v>25591</v>
      </c>
      <c r="B6659" s="7" t="s">
        <v>25592</v>
      </c>
      <c r="C6659" s="7" t="s">
        <v>1574</v>
      </c>
      <c r="D6659" s="8">
        <v>73747160</v>
      </c>
      <c r="E6659" s="8">
        <v>25732830</v>
      </c>
      <c r="F6659" s="7" t="s">
        <v>3</v>
      </c>
      <c r="G6659" s="7" t="s">
        <v>3</v>
      </c>
      <c r="H6659" s="5">
        <v>4.7524066527656226E-3</v>
      </c>
      <c r="I6659" s="5">
        <v>2.2585368993250951E-5</v>
      </c>
    </row>
    <row r="6660" spans="1:9" hidden="1" outlineLevel="1">
      <c r="A6660" s="7" t="s">
        <v>25593</v>
      </c>
      <c r="B6660" s="7" t="s">
        <v>25594</v>
      </c>
      <c r="C6660" s="7" t="s">
        <v>1574</v>
      </c>
      <c r="D6660" s="8">
        <v>902700000</v>
      </c>
      <c r="E6660" s="8">
        <v>730600000</v>
      </c>
      <c r="F6660" s="7" t="s">
        <v>3</v>
      </c>
      <c r="G6660" s="7" t="s">
        <v>3</v>
      </c>
      <c r="H6660" s="5">
        <v>5.8171697533186732E-2</v>
      </c>
      <c r="I6660" s="5">
        <v>3.3839463938925632E-3</v>
      </c>
    </row>
    <row r="6661" spans="1:9" hidden="1" outlineLevel="1">
      <c r="A6661" s="7" t="s">
        <v>25595</v>
      </c>
      <c r="B6661" s="7" t="s">
        <v>25596</v>
      </c>
      <c r="C6661" s="7" t="s">
        <v>1574</v>
      </c>
      <c r="D6661" s="8"/>
      <c r="E6661" s="8"/>
      <c r="F6661" s="7" t="s">
        <v>3</v>
      </c>
      <c r="G6661" s="7" t="s">
        <v>3</v>
      </c>
      <c r="H6661" s="5">
        <v>0</v>
      </c>
      <c r="I6661" s="5">
        <v>0</v>
      </c>
    </row>
    <row r="6662" spans="1:9" hidden="1" outlineLevel="1">
      <c r="A6662" s="7" t="s">
        <v>25597</v>
      </c>
      <c r="B6662" s="7" t="s">
        <v>25598</v>
      </c>
      <c r="C6662" s="7" t="s">
        <v>1574</v>
      </c>
      <c r="D6662" s="8">
        <v>1296613000</v>
      </c>
      <c r="E6662" s="8">
        <v>877511000</v>
      </c>
      <c r="F6662" s="7" t="s">
        <v>3</v>
      </c>
      <c r="G6662" s="7" t="s">
        <v>3</v>
      </c>
      <c r="H6662" s="5">
        <v>8.3556197245594155E-2</v>
      </c>
      <c r="I6662" s="5">
        <v>6.9816380981446366E-3</v>
      </c>
    </row>
    <row r="6663" spans="1:9" hidden="1" outlineLevel="1">
      <c r="A6663" s="7" t="s">
        <v>25599</v>
      </c>
      <c r="B6663" s="7" t="s">
        <v>25600</v>
      </c>
      <c r="C6663" s="7" t="s">
        <v>1574</v>
      </c>
      <c r="D6663" s="8">
        <v>1967139000</v>
      </c>
      <c r="E6663" s="8">
        <v>1585928000</v>
      </c>
      <c r="F6663" s="7" t="s">
        <v>3</v>
      </c>
      <c r="G6663" s="7" t="s">
        <v>3</v>
      </c>
      <c r="H6663" s="5">
        <v>0.12676616252767853</v>
      </c>
      <c r="I6663" s="5">
        <v>1.6069659961993808E-2</v>
      </c>
    </row>
    <row r="6664" spans="1:9" hidden="1" outlineLevel="1">
      <c r="A6664" s="7" t="s">
        <v>25601</v>
      </c>
      <c r="B6664" s="7" t="s">
        <v>25602</v>
      </c>
      <c r="C6664" s="7" t="s">
        <v>1574</v>
      </c>
      <c r="D6664" s="8">
        <v>7406500000</v>
      </c>
      <c r="E6664" s="8">
        <v>2574500000</v>
      </c>
      <c r="F6664" s="7" t="s">
        <v>3</v>
      </c>
      <c r="G6664" s="7" t="s">
        <v>3</v>
      </c>
      <c r="H6664" s="5">
        <v>0.47728888642909884</v>
      </c>
      <c r="I6664" s="5">
        <v>0.2278046811087292</v>
      </c>
    </row>
    <row r="6665" spans="1:9" collapsed="1">
      <c r="A6665" s="7"/>
      <c r="B6665" s="7"/>
      <c r="C6665" s="7"/>
      <c r="D6665" s="8"/>
      <c r="E6665" s="8"/>
      <c r="F6665" s="7"/>
      <c r="G6665" s="7"/>
      <c r="H6665" s="5"/>
      <c r="I6665" s="5"/>
    </row>
    <row r="6666" spans="1:9" s="17" customFormat="1">
      <c r="A6666" s="22"/>
      <c r="B6666" s="22" t="s">
        <v>1574</v>
      </c>
      <c r="C6666" s="22"/>
      <c r="D6666" s="20">
        <v>15517855560</v>
      </c>
      <c r="E6666" s="20"/>
      <c r="F6666" s="22"/>
      <c r="G6666" s="22"/>
      <c r="H6666" s="13" t="s">
        <v>13493</v>
      </c>
      <c r="I6666" s="20">
        <v>2739.6748326119364</v>
      </c>
    </row>
    <row r="6667" spans="1:9">
      <c r="A6667" s="7"/>
      <c r="B6667" s="7"/>
      <c r="C6667" s="7"/>
      <c r="D6667" s="8"/>
      <c r="E6667" s="8"/>
      <c r="F6667" s="7"/>
      <c r="G6667" s="7"/>
      <c r="H6667" s="5"/>
      <c r="I6667" s="5"/>
    </row>
    <row r="6668" spans="1:9" hidden="1" outlineLevel="1">
      <c r="A6668" s="7" t="s">
        <v>25603</v>
      </c>
      <c r="B6668" s="7" t="s">
        <v>9401</v>
      </c>
      <c r="C6668" s="7" t="s">
        <v>211</v>
      </c>
      <c r="D6668" s="8">
        <v>241137000</v>
      </c>
      <c r="E6668" s="8">
        <v>302058000</v>
      </c>
      <c r="F6668" s="7" t="s">
        <v>3</v>
      </c>
      <c r="G6668" s="7" t="s">
        <v>3</v>
      </c>
      <c r="H6668" s="5">
        <v>7.1717673070525638E-3</v>
      </c>
      <c r="I6668" s="5">
        <v>5.1434246306507981E-5</v>
      </c>
    </row>
    <row r="6669" spans="1:9" hidden="1" outlineLevel="1">
      <c r="A6669" s="7" t="s">
        <v>25604</v>
      </c>
      <c r="B6669" s="7" t="s">
        <v>25605</v>
      </c>
      <c r="C6669" s="7" t="s">
        <v>211</v>
      </c>
      <c r="D6669" s="8">
        <v>15417000</v>
      </c>
      <c r="E6669" s="8">
        <v>67528000</v>
      </c>
      <c r="F6669" s="7" t="s">
        <v>3</v>
      </c>
      <c r="G6669" s="7" t="s">
        <v>3</v>
      </c>
      <c r="H6669" s="5">
        <v>4.5852414425338867E-4</v>
      </c>
      <c r="I6669" s="5">
        <v>2.1024439086330238E-7</v>
      </c>
    </row>
    <row r="6670" spans="1:9" hidden="1" outlineLevel="1">
      <c r="A6670" s="7" t="s">
        <v>25606</v>
      </c>
      <c r="B6670" s="7" t="s">
        <v>25607</v>
      </c>
      <c r="C6670" s="7" t="s">
        <v>211</v>
      </c>
      <c r="D6670" s="8">
        <v>3024295000</v>
      </c>
      <c r="E6670" s="8">
        <v>4693529000</v>
      </c>
      <c r="F6670" s="7" t="s">
        <v>3</v>
      </c>
      <c r="G6670" s="7" t="s">
        <v>3</v>
      </c>
      <c r="H6670" s="5">
        <v>8.99469596448597E-2</v>
      </c>
      <c r="I6670" s="5">
        <v>8.0904555493540187E-3</v>
      </c>
    </row>
    <row r="6671" spans="1:9" hidden="1" outlineLevel="1">
      <c r="A6671" s="7" t="s">
        <v>25608</v>
      </c>
      <c r="B6671" s="7" t="s">
        <v>8428</v>
      </c>
      <c r="C6671" s="7" t="s">
        <v>211</v>
      </c>
      <c r="D6671" s="8">
        <v>361676000</v>
      </c>
      <c r="E6671" s="8">
        <v>94530000</v>
      </c>
      <c r="F6671" s="7" t="s">
        <v>3</v>
      </c>
      <c r="G6671" s="7" t="s">
        <v>3</v>
      </c>
      <c r="H6671" s="5">
        <v>1.0756773587402776E-2</v>
      </c>
      <c r="I6671" s="5">
        <v>1.15708178010646E-4</v>
      </c>
    </row>
    <row r="6672" spans="1:9" hidden="1" outlineLevel="1">
      <c r="A6672" s="7" t="s">
        <v>25609</v>
      </c>
      <c r="B6672" s="7" t="s">
        <v>25610</v>
      </c>
      <c r="C6672" s="7" t="s">
        <v>211</v>
      </c>
      <c r="D6672" s="8">
        <v>13445850</v>
      </c>
      <c r="E6672" s="8">
        <v>7211020</v>
      </c>
      <c r="F6672" s="7" t="s">
        <v>3</v>
      </c>
      <c r="G6672" s="7" t="s">
        <v>3</v>
      </c>
      <c r="H6672" s="5">
        <v>3.9989925828691871E-4</v>
      </c>
      <c r="I6672" s="5">
        <v>1.5991941677842772E-7</v>
      </c>
    </row>
    <row r="6673" spans="1:9" hidden="1" outlineLevel="1">
      <c r="A6673" s="7" t="s">
        <v>25611</v>
      </c>
      <c r="B6673" s="7" t="s">
        <v>25612</v>
      </c>
      <c r="C6673" s="7" t="s">
        <v>211</v>
      </c>
      <c r="D6673" s="8">
        <v>1923371000</v>
      </c>
      <c r="E6673" s="8">
        <v>1997636000</v>
      </c>
      <c r="F6673" s="7" t="s">
        <v>3</v>
      </c>
      <c r="G6673" s="7" t="s">
        <v>3</v>
      </c>
      <c r="H6673" s="5">
        <v>5.7203868577335698E-2</v>
      </c>
      <c r="I6673" s="5">
        <v>3.2722825802130946E-3</v>
      </c>
    </row>
    <row r="6674" spans="1:9" hidden="1" outlineLevel="1">
      <c r="A6674" s="7" t="s">
        <v>25613</v>
      </c>
      <c r="B6674" s="7" t="s">
        <v>25614</v>
      </c>
      <c r="C6674" s="7" t="s">
        <v>211</v>
      </c>
      <c r="D6674" s="8">
        <v>1892437000</v>
      </c>
      <c r="E6674" s="8">
        <v>1415949000</v>
      </c>
      <c r="F6674" s="7" t="s">
        <v>3</v>
      </c>
      <c r="G6674" s="7" t="s">
        <v>3</v>
      </c>
      <c r="H6674" s="5">
        <v>5.6283846142469354E-2</v>
      </c>
      <c r="I6674" s="5">
        <v>3.1678713365891624E-3</v>
      </c>
    </row>
    <row r="6675" spans="1:9" hidden="1" outlineLevel="1">
      <c r="A6675" s="7" t="s">
        <v>25615</v>
      </c>
      <c r="B6675" s="7" t="s">
        <v>25616</v>
      </c>
      <c r="C6675" s="7" t="s">
        <v>211</v>
      </c>
      <c r="D6675" s="8">
        <v>2994012000</v>
      </c>
      <c r="E6675" s="8">
        <v>11923644000</v>
      </c>
      <c r="F6675" s="7" t="s">
        <v>3</v>
      </c>
      <c r="G6675" s="7" t="s">
        <v>3</v>
      </c>
      <c r="H6675" s="5">
        <v>8.9046298902794099E-2</v>
      </c>
      <c r="I6675" s="5">
        <v>7.9292433482857499E-3</v>
      </c>
    </row>
    <row r="6676" spans="1:9" hidden="1" outlineLevel="1">
      <c r="A6676" s="7" t="s">
        <v>25617</v>
      </c>
      <c r="B6676" s="7" t="s">
        <v>25618</v>
      </c>
      <c r="C6676" s="7" t="s">
        <v>211</v>
      </c>
      <c r="D6676" s="8"/>
      <c r="E6676" s="8">
        <v>375240</v>
      </c>
      <c r="F6676" s="7" t="s">
        <v>3</v>
      </c>
      <c r="G6676" s="7" t="s">
        <v>3</v>
      </c>
      <c r="H6676" s="5">
        <v>0</v>
      </c>
      <c r="I6676" s="5">
        <v>0</v>
      </c>
    </row>
    <row r="6677" spans="1:9" hidden="1" outlineLevel="1">
      <c r="A6677" s="7" t="s">
        <v>25619</v>
      </c>
      <c r="B6677" s="7" t="s">
        <v>25620</v>
      </c>
      <c r="C6677" s="7" t="s">
        <v>211</v>
      </c>
      <c r="D6677" s="8">
        <v>3535166000</v>
      </c>
      <c r="E6677" s="8">
        <v>5752319000</v>
      </c>
      <c r="F6677" s="7" t="s">
        <v>3</v>
      </c>
      <c r="G6677" s="7" t="s">
        <v>3</v>
      </c>
      <c r="H6677" s="5">
        <v>0.10514101089340826</v>
      </c>
      <c r="I6677" s="5">
        <v>1.1054632171687794E-2</v>
      </c>
    </row>
    <row r="6678" spans="1:9" hidden="1" outlineLevel="1">
      <c r="A6678" s="7" t="s">
        <v>25621</v>
      </c>
      <c r="B6678" s="7" t="s">
        <v>25622</v>
      </c>
      <c r="C6678" s="7" t="s">
        <v>211</v>
      </c>
      <c r="D6678" s="8">
        <v>226124000</v>
      </c>
      <c r="E6678" s="8">
        <v>827528000</v>
      </c>
      <c r="F6678" s="7" t="s">
        <v>3</v>
      </c>
      <c r="G6678" s="7" t="s">
        <v>3</v>
      </c>
      <c r="H6678" s="5">
        <v>6.7252587140917983E-3</v>
      </c>
      <c r="I6678" s="5">
        <v>4.5229104771467669E-5</v>
      </c>
    </row>
    <row r="6679" spans="1:9" hidden="1" outlineLevel="1">
      <c r="A6679" s="7" t="s">
        <v>25623</v>
      </c>
      <c r="B6679" s="7" t="s">
        <v>25624</v>
      </c>
      <c r="C6679" s="7" t="s">
        <v>211</v>
      </c>
      <c r="D6679" s="8">
        <v>548000</v>
      </c>
      <c r="E6679" s="8">
        <v>2583000</v>
      </c>
      <c r="F6679" s="7" t="s">
        <v>3</v>
      </c>
      <c r="G6679" s="7" t="s">
        <v>3</v>
      </c>
      <c r="H6679" s="5">
        <v>1.6298322050389634E-5</v>
      </c>
      <c r="I6679" s="5">
        <v>2.6563530165821695E-10</v>
      </c>
    </row>
    <row r="6680" spans="1:9" hidden="1" outlineLevel="1">
      <c r="A6680" s="7" t="s">
        <v>25625</v>
      </c>
      <c r="B6680" s="7" t="s">
        <v>25626</v>
      </c>
      <c r="C6680" s="7" t="s">
        <v>211</v>
      </c>
      <c r="D6680" s="8"/>
      <c r="E6680" s="8"/>
      <c r="F6680" s="7" t="s">
        <v>3</v>
      </c>
      <c r="G6680" s="7" t="s">
        <v>3</v>
      </c>
      <c r="H6680" s="5">
        <v>0</v>
      </c>
      <c r="I6680" s="5">
        <v>0</v>
      </c>
    </row>
    <row r="6681" spans="1:9" hidden="1" outlineLevel="1">
      <c r="A6681" s="7" t="s">
        <v>25627</v>
      </c>
      <c r="B6681" s="7" t="s">
        <v>25628</v>
      </c>
      <c r="C6681" s="7" t="s">
        <v>211</v>
      </c>
      <c r="D6681" s="8">
        <v>3024178000</v>
      </c>
      <c r="E6681" s="8">
        <v>3092935000</v>
      </c>
      <c r="F6681" s="7" t="s">
        <v>3</v>
      </c>
      <c r="G6681" s="7" t="s">
        <v>3</v>
      </c>
      <c r="H6681" s="5">
        <v>8.9943479893619019E-2</v>
      </c>
      <c r="I6681" s="5">
        <v>8.089829575373849E-3</v>
      </c>
    </row>
    <row r="6682" spans="1:9" hidden="1" outlineLevel="1">
      <c r="A6682" s="7" t="s">
        <v>25629</v>
      </c>
      <c r="B6682" s="7" t="s">
        <v>10103</v>
      </c>
      <c r="C6682" s="7" t="s">
        <v>211</v>
      </c>
      <c r="D6682" s="8">
        <v>141747000</v>
      </c>
      <c r="E6682" s="8">
        <v>171566000</v>
      </c>
      <c r="F6682" s="7" t="s">
        <v>3</v>
      </c>
      <c r="G6682" s="7" t="s">
        <v>3</v>
      </c>
      <c r="H6682" s="5">
        <v>4.2157632402857288E-3</v>
      </c>
      <c r="I6682" s="5">
        <v>1.7772659698144428E-5</v>
      </c>
    </row>
    <row r="6683" spans="1:9" hidden="1" outlineLevel="1">
      <c r="A6683" s="7" t="s">
        <v>25630</v>
      </c>
      <c r="B6683" s="7" t="s">
        <v>25631</v>
      </c>
      <c r="C6683" s="7" t="s">
        <v>211</v>
      </c>
      <c r="D6683" s="8"/>
      <c r="E6683" s="8"/>
      <c r="F6683" s="7" t="s">
        <v>3</v>
      </c>
      <c r="G6683" s="7" t="s">
        <v>3</v>
      </c>
      <c r="H6683" s="5">
        <v>0</v>
      </c>
      <c r="I6683" s="5">
        <v>0</v>
      </c>
    </row>
    <row r="6684" spans="1:9" hidden="1" outlineLevel="1">
      <c r="A6684" s="7" t="s">
        <v>25632</v>
      </c>
      <c r="B6684" s="7" t="s">
        <v>25633</v>
      </c>
      <c r="C6684" s="7" t="s">
        <v>211</v>
      </c>
      <c r="D6684" s="8">
        <v>446041000</v>
      </c>
      <c r="E6684" s="8">
        <v>307815000</v>
      </c>
      <c r="F6684" s="7" t="s">
        <v>3</v>
      </c>
      <c r="G6684" s="7" t="s">
        <v>3</v>
      </c>
      <c r="H6684" s="5">
        <v>1.3265912163645699E-2</v>
      </c>
      <c r="I6684" s="5">
        <v>1.7598442553356291E-4</v>
      </c>
    </row>
    <row r="6685" spans="1:9" hidden="1" outlineLevel="1">
      <c r="A6685" s="7" t="s">
        <v>25634</v>
      </c>
      <c r="B6685" s="7" t="s">
        <v>25635</v>
      </c>
      <c r="C6685" s="7" t="s">
        <v>211</v>
      </c>
      <c r="D6685" s="8"/>
      <c r="E6685" s="8"/>
      <c r="F6685" s="7" t="s">
        <v>3</v>
      </c>
      <c r="G6685" s="7" t="s">
        <v>3</v>
      </c>
      <c r="H6685" s="5">
        <v>0</v>
      </c>
      <c r="I6685" s="5">
        <v>0</v>
      </c>
    </row>
    <row r="6686" spans="1:9" hidden="1" outlineLevel="1">
      <c r="A6686" s="7" t="s">
        <v>25636</v>
      </c>
      <c r="B6686" s="7" t="s">
        <v>25637</v>
      </c>
      <c r="C6686" s="7" t="s">
        <v>211</v>
      </c>
      <c r="D6686" s="8">
        <v>287000</v>
      </c>
      <c r="E6686" s="8">
        <v>498000</v>
      </c>
      <c r="F6686" s="7" t="s">
        <v>3</v>
      </c>
      <c r="G6686" s="7" t="s">
        <v>3</v>
      </c>
      <c r="H6686" s="5">
        <v>8.5358000519376366E-6</v>
      </c>
      <c r="I6686" s="5">
        <v>7.2859882526658559E-11</v>
      </c>
    </row>
    <row r="6687" spans="1:9" hidden="1" outlineLevel="1">
      <c r="A6687" s="7" t="s">
        <v>25638</v>
      </c>
      <c r="B6687" s="7" t="s">
        <v>25639</v>
      </c>
      <c r="C6687" s="7" t="s">
        <v>211</v>
      </c>
      <c r="D6687" s="8"/>
      <c r="E6687" s="8"/>
      <c r="F6687" s="7" t="s">
        <v>3</v>
      </c>
      <c r="G6687" s="7" t="s">
        <v>3</v>
      </c>
      <c r="H6687" s="5">
        <v>0</v>
      </c>
      <c r="I6687" s="5">
        <v>0</v>
      </c>
    </row>
    <row r="6688" spans="1:9" hidden="1" outlineLevel="1">
      <c r="A6688" s="7" t="s">
        <v>25640</v>
      </c>
      <c r="B6688" s="7" t="s">
        <v>25641</v>
      </c>
      <c r="C6688" s="7" t="s">
        <v>211</v>
      </c>
      <c r="D6688" s="8">
        <v>25436110</v>
      </c>
      <c r="E6688" s="8">
        <v>22461010</v>
      </c>
      <c r="F6688" s="7" t="s">
        <v>3</v>
      </c>
      <c r="G6688" s="7" t="s">
        <v>3</v>
      </c>
      <c r="H6688" s="5">
        <v>7.5650713957871579E-4</v>
      </c>
      <c r="I6688" s="5">
        <v>5.7230305223357057E-7</v>
      </c>
    </row>
    <row r="6689" spans="1:9" hidden="1" outlineLevel="1">
      <c r="A6689" s="7" t="s">
        <v>25642</v>
      </c>
      <c r="B6689" s="7" t="s">
        <v>9793</v>
      </c>
      <c r="C6689" s="7" t="s">
        <v>211</v>
      </c>
      <c r="D6689" s="8">
        <v>1600205000</v>
      </c>
      <c r="E6689" s="8">
        <v>1028745000</v>
      </c>
      <c r="F6689" s="7" t="s">
        <v>3</v>
      </c>
      <c r="G6689" s="7" t="s">
        <v>3</v>
      </c>
      <c r="H6689" s="5">
        <v>4.7592438752999532E-2</v>
      </c>
      <c r="I6689" s="5">
        <v>2.2650402264580115E-3</v>
      </c>
    </row>
    <row r="6690" spans="1:9" hidden="1" outlineLevel="1">
      <c r="A6690" s="7" t="s">
        <v>25643</v>
      </c>
      <c r="B6690" s="7" t="s">
        <v>25644</v>
      </c>
      <c r="C6690" s="7" t="s">
        <v>211</v>
      </c>
      <c r="D6690" s="8"/>
      <c r="E6690" s="8"/>
      <c r="F6690" s="7" t="s">
        <v>3</v>
      </c>
      <c r="G6690" s="7" t="s">
        <v>3</v>
      </c>
      <c r="H6690" s="5">
        <v>0</v>
      </c>
      <c r="I6690" s="5">
        <v>0</v>
      </c>
    </row>
    <row r="6691" spans="1:9" hidden="1" outlineLevel="1">
      <c r="A6691" s="7" t="s">
        <v>25645</v>
      </c>
      <c r="B6691" s="7" t="s">
        <v>25646</v>
      </c>
      <c r="C6691" s="7" t="s">
        <v>211</v>
      </c>
      <c r="D6691" s="8"/>
      <c r="E6691" s="8"/>
      <c r="F6691" s="7" t="s">
        <v>3</v>
      </c>
      <c r="G6691" s="7" t="s">
        <v>3</v>
      </c>
      <c r="H6691" s="5">
        <v>0</v>
      </c>
      <c r="I6691" s="5">
        <v>0</v>
      </c>
    </row>
    <row r="6692" spans="1:9" hidden="1" outlineLevel="1">
      <c r="A6692" s="7" t="s">
        <v>25647</v>
      </c>
      <c r="B6692" s="7" t="s">
        <v>25648</v>
      </c>
      <c r="C6692" s="7" t="s">
        <v>211</v>
      </c>
      <c r="D6692" s="8">
        <v>55810000</v>
      </c>
      <c r="E6692" s="8">
        <v>59935000</v>
      </c>
      <c r="F6692" s="7" t="s">
        <v>3</v>
      </c>
      <c r="G6692" s="7" t="s">
        <v>3</v>
      </c>
      <c r="H6692" s="5">
        <v>1.659871083270521E-3</v>
      </c>
      <c r="I6692" s="5">
        <v>2.7551720130776525E-6</v>
      </c>
    </row>
    <row r="6693" spans="1:9" hidden="1" outlineLevel="1">
      <c r="A6693" s="7" t="s">
        <v>25649</v>
      </c>
      <c r="B6693" s="7" t="s">
        <v>25650</v>
      </c>
      <c r="C6693" s="7" t="s">
        <v>211</v>
      </c>
      <c r="D6693" s="8">
        <v>1149270</v>
      </c>
      <c r="E6693" s="8">
        <v>1045470</v>
      </c>
      <c r="F6693" s="7" t="s">
        <v>3</v>
      </c>
      <c r="G6693" s="7" t="s">
        <v>3</v>
      </c>
      <c r="H6693" s="5">
        <v>3.4180971866516959E-5</v>
      </c>
      <c r="I6693" s="5">
        <v>1.1683388377396238E-9</v>
      </c>
    </row>
    <row r="6694" spans="1:9" hidden="1" outlineLevel="1">
      <c r="A6694" s="7" t="s">
        <v>25651</v>
      </c>
      <c r="B6694" s="7" t="s">
        <v>25652</v>
      </c>
      <c r="C6694" s="7" t="s">
        <v>211</v>
      </c>
      <c r="D6694" s="8">
        <v>2303003000</v>
      </c>
      <c r="E6694" s="8">
        <v>1583319000</v>
      </c>
      <c r="F6694" s="7" t="s">
        <v>3</v>
      </c>
      <c r="G6694" s="7" t="s">
        <v>3</v>
      </c>
      <c r="H6694" s="5">
        <v>6.8494679885061097E-2</v>
      </c>
      <c r="I6694" s="5">
        <v>4.6915211725569936E-3</v>
      </c>
    </row>
    <row r="6695" spans="1:9" hidden="1" outlineLevel="1">
      <c r="A6695" s="7" t="s">
        <v>25653</v>
      </c>
      <c r="B6695" s="7" t="s">
        <v>25654</v>
      </c>
      <c r="C6695" s="7" t="s">
        <v>211</v>
      </c>
      <c r="D6695" s="8"/>
      <c r="E6695" s="8"/>
      <c r="F6695" s="7" t="s">
        <v>3</v>
      </c>
      <c r="G6695" s="7" t="s">
        <v>3</v>
      </c>
      <c r="H6695" s="5">
        <v>0</v>
      </c>
      <c r="I6695" s="5">
        <v>0</v>
      </c>
    </row>
    <row r="6696" spans="1:9" hidden="1" outlineLevel="1">
      <c r="A6696" s="7" t="s">
        <v>25655</v>
      </c>
      <c r="B6696" s="7" t="s">
        <v>25656</v>
      </c>
      <c r="C6696" s="7" t="s">
        <v>211</v>
      </c>
      <c r="D6696" s="8">
        <v>18472000</v>
      </c>
      <c r="E6696" s="8">
        <v>5887000</v>
      </c>
      <c r="F6696" s="7" t="s">
        <v>3</v>
      </c>
      <c r="G6696" s="7" t="s">
        <v>3</v>
      </c>
      <c r="H6696" s="5">
        <v>5.4938431553795133E-4</v>
      </c>
      <c r="I6696" s="5">
        <v>3.0182312615910328E-7</v>
      </c>
    </row>
    <row r="6697" spans="1:9" hidden="1" outlineLevel="1">
      <c r="A6697" s="7" t="s">
        <v>25657</v>
      </c>
      <c r="B6697" s="7" t="s">
        <v>1743</v>
      </c>
      <c r="C6697" s="7" t="s">
        <v>211</v>
      </c>
      <c r="D6697" s="8">
        <v>741358000</v>
      </c>
      <c r="E6697" s="8">
        <v>573534000</v>
      </c>
      <c r="F6697" s="7" t="s">
        <v>3</v>
      </c>
      <c r="G6697" s="7" t="s">
        <v>3</v>
      </c>
      <c r="H6697" s="5">
        <v>2.2049071968307955E-2</v>
      </c>
      <c r="I6697" s="5">
        <v>4.8616157466362364E-4</v>
      </c>
    </row>
    <row r="6698" spans="1:9" hidden="1" outlineLevel="1">
      <c r="A6698" s="7" t="s">
        <v>25658</v>
      </c>
      <c r="B6698" s="7" t="s">
        <v>25659</v>
      </c>
      <c r="C6698" s="7" t="s">
        <v>211</v>
      </c>
      <c r="D6698" s="8">
        <v>23671000</v>
      </c>
      <c r="E6698" s="8">
        <v>9576000</v>
      </c>
      <c r="F6698" s="7" t="s">
        <v>3</v>
      </c>
      <c r="G6698" s="7" t="s">
        <v>3</v>
      </c>
      <c r="H6698" s="5">
        <v>7.0401018477148363E-4</v>
      </c>
      <c r="I6698" s="5">
        <v>4.9563034026197852E-7</v>
      </c>
    </row>
    <row r="6699" spans="1:9" hidden="1" outlineLevel="1">
      <c r="A6699" s="7" t="s">
        <v>25660</v>
      </c>
      <c r="B6699" s="7" t="s">
        <v>25661</v>
      </c>
      <c r="C6699" s="7" t="s">
        <v>211</v>
      </c>
      <c r="D6699" s="8"/>
      <c r="E6699" s="8"/>
      <c r="F6699" s="7" t="s">
        <v>3</v>
      </c>
      <c r="G6699" s="7" t="s">
        <v>3</v>
      </c>
      <c r="H6699" s="5">
        <v>0</v>
      </c>
      <c r="I6699" s="5">
        <v>0</v>
      </c>
    </row>
    <row r="6700" spans="1:9" hidden="1" outlineLevel="1">
      <c r="A6700" s="7" t="s">
        <v>25662</v>
      </c>
      <c r="B6700" s="7" t="s">
        <v>25663</v>
      </c>
      <c r="C6700" s="7" t="s">
        <v>211</v>
      </c>
      <c r="D6700" s="8">
        <v>7156000</v>
      </c>
      <c r="E6700" s="8">
        <v>5072000</v>
      </c>
      <c r="F6700" s="7" t="s">
        <v>3</v>
      </c>
      <c r="G6700" s="7" t="s">
        <v>3</v>
      </c>
      <c r="H6700" s="5">
        <v>2.1282991349012449E-4</v>
      </c>
      <c r="I6700" s="5">
        <v>4.5296572076213875E-8</v>
      </c>
    </row>
    <row r="6701" spans="1:9" hidden="1" outlineLevel="1">
      <c r="A6701" s="7" t="s">
        <v>25664</v>
      </c>
      <c r="B6701" s="7" t="s">
        <v>25665</v>
      </c>
      <c r="C6701" s="7" t="s">
        <v>211</v>
      </c>
      <c r="D6701" s="8">
        <v>150150</v>
      </c>
      <c r="E6701" s="8">
        <v>1532430</v>
      </c>
      <c r="F6701" s="7" t="s">
        <v>3</v>
      </c>
      <c r="G6701" s="7" t="s">
        <v>3</v>
      </c>
      <c r="H6701" s="5">
        <v>4.4656807588795685E-6</v>
      </c>
      <c r="I6701" s="5">
        <v>1.9942304640227199E-11</v>
      </c>
    </row>
    <row r="6702" spans="1:9" hidden="1" outlineLevel="1">
      <c r="A6702" s="7" t="s">
        <v>25666</v>
      </c>
      <c r="B6702" s="7" t="s">
        <v>25667</v>
      </c>
      <c r="C6702" s="7" t="s">
        <v>211</v>
      </c>
      <c r="D6702" s="8">
        <v>143664000</v>
      </c>
      <c r="E6702" s="8">
        <v>193582000</v>
      </c>
      <c r="F6702" s="7" t="s">
        <v>3</v>
      </c>
      <c r="G6702" s="7" t="s">
        <v>3</v>
      </c>
      <c r="H6702" s="5">
        <v>4.2727776259984971E-3</v>
      </c>
      <c r="I6702" s="5">
        <v>1.8256628641233354E-5</v>
      </c>
    </row>
    <row r="6703" spans="1:9" hidden="1" outlineLevel="1">
      <c r="A6703" s="7" t="s">
        <v>25668</v>
      </c>
      <c r="B6703" s="7" t="s">
        <v>25669</v>
      </c>
      <c r="C6703" s="7" t="s">
        <v>211</v>
      </c>
      <c r="D6703" s="8">
        <v>403083000</v>
      </c>
      <c r="E6703" s="8">
        <v>109892000</v>
      </c>
      <c r="F6703" s="7" t="s">
        <v>3</v>
      </c>
      <c r="G6703" s="7" t="s">
        <v>3</v>
      </c>
      <c r="H6703" s="5">
        <v>1.1988278370505848E-2</v>
      </c>
      <c r="I6703" s="5">
        <v>1.4371881828873835E-4</v>
      </c>
    </row>
    <row r="6704" spans="1:9" hidden="1" outlineLevel="1">
      <c r="A6704" s="7" t="s">
        <v>25670</v>
      </c>
      <c r="B6704" s="7" t="s">
        <v>25671</v>
      </c>
      <c r="C6704" s="7" t="s">
        <v>211</v>
      </c>
      <c r="D6704" s="8"/>
      <c r="E6704" s="8"/>
      <c r="F6704" s="7" t="s">
        <v>3</v>
      </c>
      <c r="G6704" s="7" t="s">
        <v>3</v>
      </c>
      <c r="H6704" s="5">
        <v>0</v>
      </c>
      <c r="I6704" s="5">
        <v>0</v>
      </c>
    </row>
    <row r="6705" spans="1:9" hidden="1" outlineLevel="1">
      <c r="A6705" s="7" t="s">
        <v>25672</v>
      </c>
      <c r="B6705" s="7" t="s">
        <v>25673</v>
      </c>
      <c r="C6705" s="7" t="s">
        <v>211</v>
      </c>
      <c r="D6705" s="8"/>
      <c r="E6705" s="8"/>
      <c r="F6705" s="7" t="s">
        <v>3</v>
      </c>
      <c r="G6705" s="7" t="s">
        <v>3</v>
      </c>
      <c r="H6705" s="5">
        <v>0</v>
      </c>
      <c r="I6705" s="5">
        <v>0</v>
      </c>
    </row>
    <row r="6706" spans="1:9" hidden="1" outlineLevel="1">
      <c r="A6706" s="7" t="s">
        <v>25674</v>
      </c>
      <c r="B6706" s="7" t="s">
        <v>25675</v>
      </c>
      <c r="C6706" s="7" t="s">
        <v>211</v>
      </c>
      <c r="D6706" s="8">
        <v>25649000</v>
      </c>
      <c r="E6706" s="8">
        <v>12144000</v>
      </c>
      <c r="F6706" s="7" t="s">
        <v>3</v>
      </c>
      <c r="G6706" s="7" t="s">
        <v>3</v>
      </c>
      <c r="H6706" s="5">
        <v>7.6283879976358343E-4</v>
      </c>
      <c r="I6706" s="5">
        <v>5.8192303442474457E-7</v>
      </c>
    </row>
    <row r="6707" spans="1:9" hidden="1" outlineLevel="1">
      <c r="A6707" s="7" t="s">
        <v>25676</v>
      </c>
      <c r="B6707" s="7" t="s">
        <v>25677</v>
      </c>
      <c r="C6707" s="7" t="s">
        <v>211</v>
      </c>
      <c r="D6707" s="8">
        <v>1479916000</v>
      </c>
      <c r="E6707" s="8">
        <v>1515187000</v>
      </c>
      <c r="F6707" s="7" t="s">
        <v>3</v>
      </c>
      <c r="G6707" s="7" t="s">
        <v>3</v>
      </c>
      <c r="H6707" s="5">
        <v>4.4014867838548223E-2</v>
      </c>
      <c r="I6707" s="5">
        <v>1.9373085908448667E-3</v>
      </c>
    </row>
    <row r="6708" spans="1:9" hidden="1" outlineLevel="1">
      <c r="A6708" s="7" t="s">
        <v>25678</v>
      </c>
      <c r="B6708" s="7" t="s">
        <v>25679</v>
      </c>
      <c r="C6708" s="7" t="s">
        <v>211</v>
      </c>
      <c r="D6708" s="8"/>
      <c r="E6708" s="8"/>
      <c r="F6708" s="7" t="s">
        <v>3</v>
      </c>
      <c r="G6708" s="7" t="s">
        <v>3</v>
      </c>
      <c r="H6708" s="5">
        <v>0</v>
      </c>
      <c r="I6708" s="5">
        <v>0</v>
      </c>
    </row>
    <row r="6709" spans="1:9" hidden="1" outlineLevel="1">
      <c r="A6709" s="7" t="s">
        <v>25680</v>
      </c>
      <c r="B6709" s="7" t="s">
        <v>12000</v>
      </c>
      <c r="C6709" s="7" t="s">
        <v>211</v>
      </c>
      <c r="D6709" s="8">
        <v>1481171000</v>
      </c>
      <c r="E6709" s="8">
        <v>1165245000</v>
      </c>
      <c r="F6709" s="7" t="s">
        <v>3</v>
      </c>
      <c r="G6709" s="7" t="s">
        <v>3</v>
      </c>
      <c r="H6709" s="5">
        <v>4.4052193375360704E-2</v>
      </c>
      <c r="I6709" s="5">
        <v>1.9405957411801735E-3</v>
      </c>
    </row>
    <row r="6710" spans="1:9" hidden="1" outlineLevel="1">
      <c r="A6710" s="7" t="s">
        <v>25681</v>
      </c>
      <c r="B6710" s="7" t="s">
        <v>25682</v>
      </c>
      <c r="C6710" s="7" t="s">
        <v>211</v>
      </c>
      <c r="D6710" s="8"/>
      <c r="E6710" s="8"/>
      <c r="F6710" s="7" t="s">
        <v>3</v>
      </c>
      <c r="G6710" s="7" t="s">
        <v>3</v>
      </c>
      <c r="H6710" s="5">
        <v>0</v>
      </c>
      <c r="I6710" s="5">
        <v>0</v>
      </c>
    </row>
    <row r="6711" spans="1:9" hidden="1" outlineLevel="1">
      <c r="A6711" s="7" t="s">
        <v>25683</v>
      </c>
      <c r="B6711" s="7" t="s">
        <v>25684</v>
      </c>
      <c r="C6711" s="7" t="s">
        <v>211</v>
      </c>
      <c r="D6711" s="8">
        <v>288085000</v>
      </c>
      <c r="E6711" s="8">
        <v>1699464000</v>
      </c>
      <c r="F6711" s="7" t="s">
        <v>3</v>
      </c>
      <c r="G6711" s="7" t="s">
        <v>3</v>
      </c>
      <c r="H6711" s="5">
        <v>8.5680695399388638E-3</v>
      </c>
      <c r="I6711" s="5">
        <v>7.3411815641228175E-5</v>
      </c>
    </row>
    <row r="6712" spans="1:9" hidden="1" outlineLevel="1">
      <c r="A6712" s="7" t="s">
        <v>25685</v>
      </c>
      <c r="B6712" s="7" t="s">
        <v>25686</v>
      </c>
      <c r="C6712" s="7" t="s">
        <v>211</v>
      </c>
      <c r="D6712" s="8"/>
      <c r="E6712" s="8"/>
      <c r="F6712" s="7" t="s">
        <v>3</v>
      </c>
      <c r="G6712" s="7" t="s">
        <v>3</v>
      </c>
      <c r="H6712" s="5">
        <v>0</v>
      </c>
      <c r="I6712" s="5">
        <v>0</v>
      </c>
    </row>
    <row r="6713" spans="1:9" hidden="1" outlineLevel="1">
      <c r="A6713" s="7" t="s">
        <v>25687</v>
      </c>
      <c r="B6713" s="7" t="s">
        <v>25688</v>
      </c>
      <c r="C6713" s="7" t="s">
        <v>211</v>
      </c>
      <c r="D6713" s="8">
        <v>3194050</v>
      </c>
      <c r="E6713" s="8">
        <v>747240</v>
      </c>
      <c r="F6713" s="7" t="s">
        <v>3</v>
      </c>
      <c r="G6713" s="7" t="s">
        <v>3</v>
      </c>
      <c r="H6713" s="5">
        <v>9.4995721797531041E-5</v>
      </c>
      <c r="I6713" s="5">
        <v>9.0241871598339148E-9</v>
      </c>
    </row>
    <row r="6714" spans="1:9" hidden="1" outlineLevel="1">
      <c r="A6714" s="7" t="s">
        <v>25689</v>
      </c>
      <c r="B6714" s="7" t="s">
        <v>25690</v>
      </c>
      <c r="C6714" s="7" t="s">
        <v>211</v>
      </c>
      <c r="D6714" s="8">
        <v>325022000</v>
      </c>
      <c r="E6714" s="8">
        <v>213707000</v>
      </c>
      <c r="F6714" s="7" t="s">
        <v>3</v>
      </c>
      <c r="G6714" s="7" t="s">
        <v>3</v>
      </c>
      <c r="H6714" s="5">
        <v>9.6666299807695987E-3</v>
      </c>
      <c r="I6714" s="5">
        <v>9.3443735185113654E-5</v>
      </c>
    </row>
    <row r="6715" spans="1:9" hidden="1" outlineLevel="1">
      <c r="A6715" s="7" t="s">
        <v>25691</v>
      </c>
      <c r="B6715" s="7" t="s">
        <v>25692</v>
      </c>
      <c r="C6715" s="7" t="s">
        <v>211</v>
      </c>
      <c r="D6715" s="8">
        <v>421967000</v>
      </c>
      <c r="E6715" s="8">
        <v>254357000</v>
      </c>
      <c r="F6715" s="7" t="s">
        <v>3</v>
      </c>
      <c r="G6715" s="7" t="s">
        <v>3</v>
      </c>
      <c r="H6715" s="5">
        <v>1.2549916169045187E-2</v>
      </c>
      <c r="I6715" s="5">
        <v>1.5750039585006183E-4</v>
      </c>
    </row>
    <row r="6716" spans="1:9" hidden="1" outlineLevel="1">
      <c r="A6716" s="7" t="s">
        <v>25693</v>
      </c>
      <c r="B6716" s="7" t="s">
        <v>25694</v>
      </c>
      <c r="C6716" s="7" t="s">
        <v>211</v>
      </c>
      <c r="D6716" s="8">
        <v>0</v>
      </c>
      <c r="E6716" s="8">
        <v>20000</v>
      </c>
      <c r="F6716" s="7" t="s">
        <v>3</v>
      </c>
      <c r="G6716" s="7" t="s">
        <v>3</v>
      </c>
      <c r="H6716" s="5">
        <v>0</v>
      </c>
      <c r="I6716" s="5">
        <v>0</v>
      </c>
    </row>
    <row r="6717" spans="1:9" hidden="1" outlineLevel="1">
      <c r="A6717" s="7" t="s">
        <v>25695</v>
      </c>
      <c r="B6717" s="7" t="s">
        <v>25696</v>
      </c>
      <c r="C6717" s="7" t="s">
        <v>211</v>
      </c>
      <c r="D6717" s="8"/>
      <c r="E6717" s="8"/>
      <c r="F6717" s="7" t="s">
        <v>3</v>
      </c>
      <c r="G6717" s="7" t="s">
        <v>3</v>
      </c>
      <c r="H6717" s="5">
        <v>0</v>
      </c>
      <c r="I6717" s="5">
        <v>0</v>
      </c>
    </row>
    <row r="6718" spans="1:9" hidden="1" outlineLevel="1">
      <c r="A6718" s="7" t="s">
        <v>25697</v>
      </c>
      <c r="B6718" s="7" t="s">
        <v>25698</v>
      </c>
      <c r="C6718" s="7" t="s">
        <v>211</v>
      </c>
      <c r="D6718" s="8">
        <v>3209450</v>
      </c>
      <c r="E6718" s="8">
        <v>9508300</v>
      </c>
      <c r="F6718" s="7" t="s">
        <v>3</v>
      </c>
      <c r="G6718" s="7" t="s">
        <v>3</v>
      </c>
      <c r="H6718" s="5">
        <v>9.5453740336903309E-5</v>
      </c>
      <c r="I6718" s="5">
        <v>9.1114165443049617E-9</v>
      </c>
    </row>
    <row r="6719" spans="1:9" hidden="1" outlineLevel="1">
      <c r="A6719" s="7" t="s">
        <v>25699</v>
      </c>
      <c r="B6719" s="7" t="s">
        <v>25700</v>
      </c>
      <c r="C6719" s="7" t="s">
        <v>211</v>
      </c>
      <c r="D6719" s="8">
        <v>61645000</v>
      </c>
      <c r="E6719" s="8">
        <v>31005000</v>
      </c>
      <c r="F6719" s="7" t="s">
        <v>3</v>
      </c>
      <c r="G6719" s="7" t="s">
        <v>3</v>
      </c>
      <c r="H6719" s="5">
        <v>1.8334125233508559E-3</v>
      </c>
      <c r="I6719" s="5">
        <v>3.3614014807797527E-6</v>
      </c>
    </row>
    <row r="6720" spans="1:9" hidden="1" outlineLevel="1">
      <c r="A6720" s="7" t="s">
        <v>25701</v>
      </c>
      <c r="B6720" s="7" t="s">
        <v>8997</v>
      </c>
      <c r="C6720" s="7" t="s">
        <v>211</v>
      </c>
      <c r="D6720" s="8">
        <v>919553000</v>
      </c>
      <c r="E6720" s="8">
        <v>711667000</v>
      </c>
      <c r="F6720" s="7" t="s">
        <v>3</v>
      </c>
      <c r="G6720" s="7" t="s">
        <v>3</v>
      </c>
      <c r="H6720" s="5">
        <v>2.7348852073726167E-2</v>
      </c>
      <c r="I6720" s="5">
        <v>7.4795970975055604E-4</v>
      </c>
    </row>
    <row r="6721" spans="1:9" hidden="1" outlineLevel="1">
      <c r="A6721" s="7" t="s">
        <v>25702</v>
      </c>
      <c r="B6721" s="7" t="s">
        <v>25703</v>
      </c>
      <c r="C6721" s="7" t="s">
        <v>211</v>
      </c>
      <c r="D6721" s="8">
        <v>350020000</v>
      </c>
      <c r="E6721" s="8">
        <v>297904000</v>
      </c>
      <c r="F6721" s="7" t="s">
        <v>3</v>
      </c>
      <c r="G6721" s="7" t="s">
        <v>3</v>
      </c>
      <c r="H6721" s="5">
        <v>1.0410107087732445E-2</v>
      </c>
      <c r="I6721" s="5">
        <v>1.0837032957805728E-4</v>
      </c>
    </row>
    <row r="6722" spans="1:9" hidden="1" outlineLevel="1">
      <c r="A6722" s="7" t="s">
        <v>25704</v>
      </c>
      <c r="B6722" s="7" t="s">
        <v>25705</v>
      </c>
      <c r="C6722" s="7" t="s">
        <v>211</v>
      </c>
      <c r="D6722" s="8">
        <v>7038110</v>
      </c>
      <c r="E6722" s="8">
        <v>18942270</v>
      </c>
      <c r="F6722" s="7" t="s">
        <v>3</v>
      </c>
      <c r="G6722" s="7" t="s">
        <v>3</v>
      </c>
      <c r="H6722" s="5">
        <v>2.0932369234683904E-4</v>
      </c>
      <c r="I6722" s="5">
        <v>4.3816408177714121E-8</v>
      </c>
    </row>
    <row r="6723" spans="1:9" hidden="1" outlineLevel="1">
      <c r="A6723" s="7" t="s">
        <v>25706</v>
      </c>
      <c r="B6723" s="7" t="s">
        <v>25707</v>
      </c>
      <c r="C6723" s="7" t="s">
        <v>211</v>
      </c>
      <c r="D6723" s="8">
        <v>127753000</v>
      </c>
      <c r="E6723" s="8">
        <v>88457000</v>
      </c>
      <c r="F6723" s="7" t="s">
        <v>3</v>
      </c>
      <c r="G6723" s="7" t="s">
        <v>3</v>
      </c>
      <c r="H6723" s="5">
        <v>3.7995611987288814E-3</v>
      </c>
      <c r="I6723" s="5">
        <v>1.4436665302886054E-5</v>
      </c>
    </row>
    <row r="6724" spans="1:9" hidden="1" outlineLevel="1">
      <c r="A6724" s="7" t="s">
        <v>25708</v>
      </c>
      <c r="B6724" s="7" t="s">
        <v>25709</v>
      </c>
      <c r="C6724" s="7" t="s">
        <v>211</v>
      </c>
      <c r="D6724" s="8">
        <v>691055000</v>
      </c>
      <c r="E6724" s="8">
        <v>755713000</v>
      </c>
      <c r="F6724" s="7" t="s">
        <v>3</v>
      </c>
      <c r="G6724" s="7" t="s">
        <v>3</v>
      </c>
      <c r="H6724" s="5">
        <v>2.055298712505841E-2</v>
      </c>
      <c r="I6724" s="5">
        <v>4.2242527976281674E-4</v>
      </c>
    </row>
    <row r="6725" spans="1:9" hidden="1" outlineLevel="1">
      <c r="A6725" s="7" t="s">
        <v>25710</v>
      </c>
      <c r="B6725" s="7" t="s">
        <v>25711</v>
      </c>
      <c r="C6725" s="7" t="s">
        <v>211</v>
      </c>
      <c r="D6725" s="8">
        <v>638705000</v>
      </c>
      <c r="E6725" s="8">
        <v>558095000</v>
      </c>
      <c r="F6725" s="7" t="s">
        <v>3</v>
      </c>
      <c r="G6725" s="7" t="s">
        <v>3</v>
      </c>
      <c r="H6725" s="5">
        <v>1.8996021505828669E-2</v>
      </c>
      <c r="I6725" s="5">
        <v>3.608488330499053E-4</v>
      </c>
    </row>
    <row r="6726" spans="1:9" hidden="1" outlineLevel="1">
      <c r="A6726" s="7" t="s">
        <v>25712</v>
      </c>
      <c r="B6726" s="7" t="s">
        <v>2209</v>
      </c>
      <c r="C6726" s="7" t="s">
        <v>211</v>
      </c>
      <c r="D6726" s="8">
        <v>2272736000</v>
      </c>
      <c r="E6726" s="8">
        <v>1877036000</v>
      </c>
      <c r="F6726" s="7" t="s">
        <v>3</v>
      </c>
      <c r="G6726" s="7" t="s">
        <v>3</v>
      </c>
      <c r="H6726" s="5">
        <v>6.7594495006413027E-2</v>
      </c>
      <c r="I6726" s="5">
        <v>4.5690157551719953E-3</v>
      </c>
    </row>
    <row r="6727" spans="1:9" hidden="1" outlineLevel="1">
      <c r="A6727" s="7" t="s">
        <v>25713</v>
      </c>
      <c r="B6727" s="7" t="s">
        <v>25714</v>
      </c>
      <c r="C6727" s="7" t="s">
        <v>211</v>
      </c>
      <c r="D6727" s="8">
        <v>1170920</v>
      </c>
      <c r="E6727" s="8">
        <v>4083220</v>
      </c>
      <c r="F6727" s="7" t="s">
        <v>3</v>
      </c>
      <c r="G6727" s="7" t="s">
        <v>3</v>
      </c>
      <c r="H6727" s="5">
        <v>3.4824874553361733E-5</v>
      </c>
      <c r="I6727" s="5">
        <v>1.2127718876573816E-9</v>
      </c>
    </row>
    <row r="6728" spans="1:9" hidden="1" outlineLevel="1">
      <c r="A6728" s="7" t="s">
        <v>25715</v>
      </c>
      <c r="B6728" s="7" t="s">
        <v>25716</v>
      </c>
      <c r="C6728" s="7" t="s">
        <v>211</v>
      </c>
      <c r="D6728" s="8">
        <v>4828120</v>
      </c>
      <c r="E6728" s="8">
        <v>6892410</v>
      </c>
      <c r="F6728" s="7" t="s">
        <v>3</v>
      </c>
      <c r="G6728" s="7" t="s">
        <v>3</v>
      </c>
      <c r="H6728" s="5">
        <v>1.4359535521519563E-4</v>
      </c>
      <c r="I6728" s="5">
        <v>2.0619626039378213E-8</v>
      </c>
    </row>
    <row r="6729" spans="1:9" hidden="1" outlineLevel="1">
      <c r="A6729" s="7" t="s">
        <v>25717</v>
      </c>
      <c r="B6729" s="7" t="s">
        <v>25718</v>
      </c>
      <c r="C6729" s="7" t="s">
        <v>211</v>
      </c>
      <c r="D6729" s="8">
        <v>181600</v>
      </c>
      <c r="E6729" s="8">
        <v>606880</v>
      </c>
      <c r="F6729" s="7" t="s">
        <v>3</v>
      </c>
      <c r="G6729" s="7" t="s">
        <v>3</v>
      </c>
      <c r="H6729" s="5">
        <v>5.4010497889612361E-6</v>
      </c>
      <c r="I6729" s="5">
        <v>2.9171338822838216E-11</v>
      </c>
    </row>
    <row r="6730" spans="1:9" hidden="1" outlineLevel="1">
      <c r="A6730" s="7" t="s">
        <v>25719</v>
      </c>
      <c r="B6730" s="7" t="s">
        <v>5124</v>
      </c>
      <c r="C6730" s="7" t="s">
        <v>211</v>
      </c>
      <c r="D6730" s="8">
        <v>1094470</v>
      </c>
      <c r="E6730" s="8">
        <v>28002220</v>
      </c>
      <c r="F6730" s="7" t="s">
        <v>3</v>
      </c>
      <c r="G6730" s="7" t="s">
        <v>3</v>
      </c>
      <c r="H6730" s="5">
        <v>3.2551139661478001E-5</v>
      </c>
      <c r="I6730" s="5">
        <v>1.0595766932610462E-9</v>
      </c>
    </row>
    <row r="6731" spans="1:9" hidden="1" outlineLevel="1">
      <c r="A6731" s="7" t="s">
        <v>25720</v>
      </c>
      <c r="B6731" s="7" t="s">
        <v>25721</v>
      </c>
      <c r="C6731" s="7" t="s">
        <v>211</v>
      </c>
      <c r="D6731" s="8">
        <v>0</v>
      </c>
      <c r="E6731" s="8">
        <v>11880</v>
      </c>
      <c r="F6731" s="7" t="s">
        <v>3</v>
      </c>
      <c r="G6731" s="7" t="s">
        <v>3</v>
      </c>
      <c r="H6731" s="5">
        <v>0</v>
      </c>
      <c r="I6731" s="5">
        <v>0</v>
      </c>
    </row>
    <row r="6732" spans="1:9" hidden="1" outlineLevel="1">
      <c r="A6732" s="7" t="s">
        <v>25722</v>
      </c>
      <c r="B6732" s="7" t="s">
        <v>25723</v>
      </c>
      <c r="C6732" s="7" t="s">
        <v>211</v>
      </c>
      <c r="D6732" s="8">
        <v>1334130</v>
      </c>
      <c r="E6732" s="8">
        <v>212120</v>
      </c>
      <c r="F6732" s="7" t="s">
        <v>3</v>
      </c>
      <c r="G6732" s="7" t="s">
        <v>3</v>
      </c>
      <c r="H6732" s="5">
        <v>3.9678978826799862E-5</v>
      </c>
      <c r="I6732" s="5">
        <v>1.5744213607376318E-9</v>
      </c>
    </row>
    <row r="6733" spans="1:9" hidden="1" outlineLevel="1">
      <c r="A6733" s="7" t="s">
        <v>25724</v>
      </c>
      <c r="B6733" s="7" t="s">
        <v>25725</v>
      </c>
      <c r="C6733" s="7" t="s">
        <v>211</v>
      </c>
      <c r="D6733" s="8"/>
      <c r="E6733" s="8"/>
      <c r="F6733" s="7" t="s">
        <v>3</v>
      </c>
      <c r="G6733" s="7" t="s">
        <v>3</v>
      </c>
      <c r="H6733" s="5">
        <v>0</v>
      </c>
      <c r="I6733" s="5">
        <v>0</v>
      </c>
    </row>
    <row r="6734" spans="1:9" hidden="1" outlineLevel="1">
      <c r="A6734" s="7" t="s">
        <v>25726</v>
      </c>
      <c r="B6734" s="7" t="s">
        <v>25727</v>
      </c>
      <c r="C6734" s="7" t="s">
        <v>211</v>
      </c>
      <c r="D6734" s="8"/>
      <c r="E6734" s="8"/>
      <c r="F6734" s="7" t="s">
        <v>3</v>
      </c>
      <c r="G6734" s="7" t="s">
        <v>3</v>
      </c>
      <c r="H6734" s="5">
        <v>0</v>
      </c>
      <c r="I6734" s="5">
        <v>0</v>
      </c>
    </row>
    <row r="6735" spans="1:9" hidden="1" outlineLevel="1">
      <c r="A6735" s="7" t="s">
        <v>25728</v>
      </c>
      <c r="B6735" s="7" t="s">
        <v>25729</v>
      </c>
      <c r="C6735" s="7" t="s">
        <v>211</v>
      </c>
      <c r="D6735" s="8">
        <v>159040</v>
      </c>
      <c r="E6735" s="8">
        <v>676080</v>
      </c>
      <c r="F6735" s="7" t="s">
        <v>3</v>
      </c>
      <c r="G6735" s="7" t="s">
        <v>3</v>
      </c>
      <c r="H6735" s="5">
        <v>4.7300823702444664E-6</v>
      </c>
      <c r="I6735" s="5">
        <v>2.237367922929751E-11</v>
      </c>
    </row>
    <row r="6736" spans="1:9" hidden="1" outlineLevel="1">
      <c r="A6736" s="7" t="s">
        <v>25730</v>
      </c>
      <c r="B6736" s="7" t="s">
        <v>25731</v>
      </c>
      <c r="C6736" s="7" t="s">
        <v>211</v>
      </c>
      <c r="D6736" s="8">
        <v>1352999000</v>
      </c>
      <c r="E6736" s="8">
        <v>2141076000</v>
      </c>
      <c r="F6736" s="7" t="s">
        <v>3</v>
      </c>
      <c r="G6736" s="7" t="s">
        <v>3</v>
      </c>
      <c r="H6736" s="5">
        <v>4.0240170503385263E-2</v>
      </c>
      <c r="I6736" s="5">
        <v>1.6192713221415173E-3</v>
      </c>
    </row>
    <row r="6737" spans="1:9" hidden="1" outlineLevel="1">
      <c r="A6737" s="7" t="s">
        <v>25732</v>
      </c>
      <c r="B6737" s="7" t="s">
        <v>25733</v>
      </c>
      <c r="C6737" s="7" t="s">
        <v>211</v>
      </c>
      <c r="D6737" s="8"/>
      <c r="E6737" s="8"/>
      <c r="F6737" s="7" t="s">
        <v>3</v>
      </c>
      <c r="G6737" s="7" t="s">
        <v>3</v>
      </c>
      <c r="H6737" s="5">
        <v>0</v>
      </c>
      <c r="I6737" s="5">
        <v>0</v>
      </c>
    </row>
    <row r="6738" spans="1:9" hidden="1" outlineLevel="1">
      <c r="A6738" s="7" t="s">
        <v>25734</v>
      </c>
      <c r="B6738" s="7" t="s">
        <v>25735</v>
      </c>
      <c r="C6738" s="7" t="s">
        <v>211</v>
      </c>
      <c r="D6738" s="8">
        <v>3020</v>
      </c>
      <c r="E6738" s="8">
        <v>250</v>
      </c>
      <c r="F6738" s="7" t="s">
        <v>3</v>
      </c>
      <c r="G6738" s="7" t="s">
        <v>3</v>
      </c>
      <c r="H6738" s="5">
        <v>8.9819220058716598E-8</v>
      </c>
      <c r="I6738" s="5">
        <v>8.0674922919561582E-15</v>
      </c>
    </row>
    <row r="6739" spans="1:9" hidden="1" outlineLevel="1">
      <c r="A6739" s="7" t="s">
        <v>25736</v>
      </c>
      <c r="B6739" s="7" t="s">
        <v>25737</v>
      </c>
      <c r="C6739" s="7" t="s">
        <v>211</v>
      </c>
      <c r="D6739" s="8">
        <v>0</v>
      </c>
      <c r="E6739" s="8">
        <v>0</v>
      </c>
      <c r="F6739" s="7" t="s">
        <v>3</v>
      </c>
      <c r="G6739" s="7" t="s">
        <v>3</v>
      </c>
      <c r="H6739" s="5">
        <v>0</v>
      </c>
      <c r="I6739" s="5">
        <v>0</v>
      </c>
    </row>
    <row r="6740" spans="1:9" hidden="1" outlineLevel="1">
      <c r="A6740" s="7" t="s">
        <v>25738</v>
      </c>
      <c r="B6740" s="7" t="s">
        <v>25739</v>
      </c>
      <c r="C6740" s="7" t="s">
        <v>211</v>
      </c>
      <c r="D6740" s="8"/>
      <c r="E6740" s="8"/>
      <c r="F6740" s="7" t="s">
        <v>3</v>
      </c>
      <c r="G6740" s="7" t="s">
        <v>3</v>
      </c>
      <c r="H6740" s="5">
        <v>0</v>
      </c>
      <c r="I6740" s="5">
        <v>0</v>
      </c>
    </row>
    <row r="6741" spans="1:9" hidden="1" outlineLevel="1">
      <c r="A6741" s="7" t="s">
        <v>25740</v>
      </c>
      <c r="B6741" s="7" t="s">
        <v>25741</v>
      </c>
      <c r="C6741" s="7" t="s">
        <v>211</v>
      </c>
      <c r="D6741" s="8">
        <v>1564830</v>
      </c>
      <c r="E6741" s="8">
        <v>1915920</v>
      </c>
      <c r="F6741" s="7" t="s">
        <v>3</v>
      </c>
      <c r="G6741" s="7" t="s">
        <v>3</v>
      </c>
      <c r="H6741" s="5">
        <v>4.6540334478305131E-5</v>
      </c>
      <c r="I6741" s="5">
        <v>2.1660027333525172E-9</v>
      </c>
    </row>
    <row r="6742" spans="1:9" collapsed="1">
      <c r="A6742" s="7"/>
      <c r="B6742" s="7"/>
      <c r="C6742" s="7"/>
      <c r="D6742" s="8"/>
      <c r="E6742" s="8"/>
      <c r="F6742" s="7"/>
      <c r="G6742" s="7"/>
      <c r="H6742" s="5"/>
      <c r="I6742" s="5"/>
    </row>
    <row r="6743" spans="1:9" s="17" customFormat="1">
      <c r="A6743" s="22"/>
      <c r="B6743" s="22" t="s">
        <v>211</v>
      </c>
      <c r="C6743" s="22"/>
      <c r="D6743" s="20">
        <v>33623093120</v>
      </c>
      <c r="E6743" s="20"/>
      <c r="F6743" s="22"/>
      <c r="G6743" s="22"/>
      <c r="H6743" s="13" t="s">
        <v>13493</v>
      </c>
      <c r="I6743" s="20">
        <v>616.68303646058439</v>
      </c>
    </row>
    <row r="6744" spans="1:9">
      <c r="A6744" s="7"/>
      <c r="B6744" s="7"/>
      <c r="C6744" s="7"/>
      <c r="D6744" s="8"/>
      <c r="E6744" s="8"/>
      <c r="F6744" s="7"/>
      <c r="G6744" s="7"/>
      <c r="H6744" s="5"/>
      <c r="I6744" s="5"/>
    </row>
    <row r="6745" spans="1:9" hidden="1" outlineLevel="1">
      <c r="A6745" s="7" t="s">
        <v>25742</v>
      </c>
      <c r="B6745" s="7" t="s">
        <v>25743</v>
      </c>
      <c r="C6745" s="7" t="s">
        <v>25744</v>
      </c>
      <c r="D6745" s="8">
        <v>637000</v>
      </c>
      <c r="E6745" s="8">
        <v>1176000</v>
      </c>
      <c r="F6745" s="7" t="s">
        <v>3</v>
      </c>
      <c r="G6745" s="7" t="s">
        <v>3</v>
      </c>
      <c r="H6745" s="5">
        <v>1.940237190589408E-6</v>
      </c>
      <c r="I6745" s="5">
        <v>3.7645203557462787E-12</v>
      </c>
    </row>
    <row r="6746" spans="1:9" hidden="1" outlineLevel="1">
      <c r="A6746" s="7" t="s">
        <v>25745</v>
      </c>
      <c r="B6746" s="7" t="s">
        <v>182</v>
      </c>
      <c r="C6746" s="7" t="s">
        <v>25744</v>
      </c>
      <c r="D6746" s="8">
        <v>20247000000</v>
      </c>
      <c r="E6746" s="8">
        <v>41275000000</v>
      </c>
      <c r="F6746" s="7" t="s">
        <v>3</v>
      </c>
      <c r="G6746" s="7" t="s">
        <v>3</v>
      </c>
      <c r="H6746" s="5">
        <v>6.1670302037462696E-2</v>
      </c>
      <c r="I6746" s="5">
        <v>3.8032261533918754E-3</v>
      </c>
    </row>
    <row r="6747" spans="1:9" hidden="1" outlineLevel="1">
      <c r="A6747" s="7" t="s">
        <v>25746</v>
      </c>
      <c r="B6747" s="7" t="s">
        <v>25747</v>
      </c>
      <c r="C6747" s="7" t="s">
        <v>25744</v>
      </c>
      <c r="D6747" s="8">
        <v>510179000</v>
      </c>
      <c r="E6747" s="8">
        <v>467984000</v>
      </c>
      <c r="F6747" s="7" t="s">
        <v>3</v>
      </c>
      <c r="G6747" s="7" t="s">
        <v>3</v>
      </c>
      <c r="H6747" s="5">
        <v>1.5539533275631295E-3</v>
      </c>
      <c r="I6747" s="5">
        <v>2.4147709442445225E-6</v>
      </c>
    </row>
    <row r="6748" spans="1:9" hidden="1" outlineLevel="1">
      <c r="A6748" s="7" t="s">
        <v>25748</v>
      </c>
      <c r="B6748" s="7" t="s">
        <v>5645</v>
      </c>
      <c r="C6748" s="7" t="s">
        <v>25744</v>
      </c>
      <c r="D6748" s="8">
        <v>593078000</v>
      </c>
      <c r="E6748" s="8">
        <v>1906901000</v>
      </c>
      <c r="F6748" s="7" t="s">
        <v>3</v>
      </c>
      <c r="G6748" s="7" t="s">
        <v>3</v>
      </c>
      <c r="H6748" s="5">
        <v>1.8064552472847484E-3</v>
      </c>
      <c r="I6748" s="5">
        <v>3.2632805604426018E-6</v>
      </c>
    </row>
    <row r="6749" spans="1:9" hidden="1" outlineLevel="1">
      <c r="A6749" s="7" t="s">
        <v>25749</v>
      </c>
      <c r="B6749" s="7" t="s">
        <v>25750</v>
      </c>
      <c r="C6749" s="7" t="s">
        <v>25744</v>
      </c>
      <c r="D6749" s="8">
        <v>9148690</v>
      </c>
      <c r="E6749" s="8">
        <v>2407440</v>
      </c>
      <c r="F6749" s="7" t="s">
        <v>3</v>
      </c>
      <c r="G6749" s="7" t="s">
        <v>3</v>
      </c>
      <c r="H6749" s="5">
        <v>2.7865978937477879E-5</v>
      </c>
      <c r="I6749" s="5">
        <v>7.7651278214396076E-10</v>
      </c>
    </row>
    <row r="6750" spans="1:9" hidden="1" outlineLevel="1">
      <c r="A6750" s="7" t="s">
        <v>25751</v>
      </c>
      <c r="B6750" s="7" t="s">
        <v>790</v>
      </c>
      <c r="C6750" s="7" t="s">
        <v>25744</v>
      </c>
      <c r="D6750" s="8">
        <v>20063000000</v>
      </c>
      <c r="E6750" s="8">
        <v>69009000000</v>
      </c>
      <c r="F6750" s="7" t="s">
        <v>3</v>
      </c>
      <c r="G6750" s="7" t="s">
        <v>3</v>
      </c>
      <c r="H6750" s="5">
        <v>6.110985675792039E-2</v>
      </c>
      <c r="I6750" s="5">
        <v>3.7344145929735484E-3</v>
      </c>
    </row>
    <row r="6751" spans="1:9" hidden="1" outlineLevel="1">
      <c r="A6751" s="7" t="s">
        <v>25752</v>
      </c>
      <c r="B6751" s="7" t="s">
        <v>1664</v>
      </c>
      <c r="C6751" s="7" t="s">
        <v>25744</v>
      </c>
      <c r="D6751" s="8">
        <v>9703324000</v>
      </c>
      <c r="E6751" s="8">
        <v>14316559000</v>
      </c>
      <c r="F6751" s="7" t="s">
        <v>3</v>
      </c>
      <c r="G6751" s="7" t="s">
        <v>3</v>
      </c>
      <c r="H6751" s="5">
        <v>2.9555337672117387E-2</v>
      </c>
      <c r="I6751" s="5">
        <v>8.7351798491288116E-4</v>
      </c>
    </row>
    <row r="6752" spans="1:9" hidden="1" outlineLevel="1">
      <c r="A6752" s="7" t="s">
        <v>25753</v>
      </c>
      <c r="B6752" s="7" t="s">
        <v>25754</v>
      </c>
      <c r="C6752" s="7" t="s">
        <v>25744</v>
      </c>
      <c r="D6752" s="8">
        <v>33740000</v>
      </c>
      <c r="E6752" s="8">
        <v>197078000</v>
      </c>
      <c r="F6752" s="7" t="s">
        <v>3</v>
      </c>
      <c r="G6752" s="7" t="s">
        <v>3</v>
      </c>
      <c r="H6752" s="5">
        <v>1.0276860723781258E-4</v>
      </c>
      <c r="I6752" s="5">
        <v>1.0561386633599784E-8</v>
      </c>
    </row>
    <row r="6753" spans="1:9" hidden="1" outlineLevel="1">
      <c r="A6753" s="7" t="s">
        <v>25755</v>
      </c>
      <c r="B6753" s="7" t="s">
        <v>25756</v>
      </c>
      <c r="C6753" s="7" t="s">
        <v>25744</v>
      </c>
      <c r="D6753" s="8">
        <v>15987000</v>
      </c>
      <c r="E6753" s="8">
        <v>62888000</v>
      </c>
      <c r="F6753" s="7" t="s">
        <v>3</v>
      </c>
      <c r="G6753" s="7" t="s">
        <v>3</v>
      </c>
      <c r="H6753" s="5">
        <v>4.8694775456754885E-5</v>
      </c>
      <c r="I6753" s="5">
        <v>2.3711811567837777E-9</v>
      </c>
    </row>
    <row r="6754" spans="1:9" hidden="1" outlineLevel="1">
      <c r="A6754" s="7" t="s">
        <v>25757</v>
      </c>
      <c r="B6754" s="7" t="s">
        <v>7243</v>
      </c>
      <c r="C6754" s="7" t="s">
        <v>25744</v>
      </c>
      <c r="D6754" s="8">
        <v>15879000000</v>
      </c>
      <c r="E6754" s="8">
        <v>33749000000</v>
      </c>
      <c r="F6754" s="7" t="s">
        <v>3</v>
      </c>
      <c r="G6754" s="7" t="s">
        <v>3</v>
      </c>
      <c r="H6754" s="5">
        <v>4.8365818444849613E-2</v>
      </c>
      <c r="I6754" s="5">
        <v>2.3392523938401549E-3</v>
      </c>
    </row>
    <row r="6755" spans="1:9" hidden="1" outlineLevel="1">
      <c r="A6755" s="7" t="s">
        <v>25758</v>
      </c>
      <c r="B6755" s="7" t="s">
        <v>25759</v>
      </c>
      <c r="C6755" s="7" t="s">
        <v>25744</v>
      </c>
      <c r="D6755" s="8">
        <v>374613000</v>
      </c>
      <c r="E6755" s="8">
        <v>487072000</v>
      </c>
      <c r="F6755" s="7" t="s">
        <v>3</v>
      </c>
      <c r="G6755" s="7" t="s">
        <v>3</v>
      </c>
      <c r="H6755" s="5">
        <v>1.1410330842672996E-3</v>
      </c>
      <c r="I6755" s="5">
        <v>1.3019564993925465E-6</v>
      </c>
    </row>
    <row r="6756" spans="1:9" hidden="1" outlineLevel="1">
      <c r="A6756" s="7" t="s">
        <v>25760</v>
      </c>
      <c r="B6756" s="7" t="s">
        <v>208</v>
      </c>
      <c r="C6756" s="7" t="s">
        <v>25744</v>
      </c>
      <c r="D6756" s="8">
        <v>42237000000</v>
      </c>
      <c r="E6756" s="8">
        <v>98335000000</v>
      </c>
      <c r="F6756" s="7" t="s">
        <v>3</v>
      </c>
      <c r="G6756" s="7" t="s">
        <v>3</v>
      </c>
      <c r="H6756" s="5">
        <v>0.12864960473928541</v>
      </c>
      <c r="I6756" s="5">
        <v>1.6550720799574366E-2</v>
      </c>
    </row>
    <row r="6757" spans="1:9" hidden="1" outlineLevel="1">
      <c r="A6757" s="7" t="s">
        <v>25761</v>
      </c>
      <c r="B6757" s="7" t="s">
        <v>9303</v>
      </c>
      <c r="C6757" s="7" t="s">
        <v>25744</v>
      </c>
      <c r="D6757" s="8">
        <v>7670400000</v>
      </c>
      <c r="E6757" s="8">
        <v>17340100000</v>
      </c>
      <c r="F6757" s="7" t="s">
        <v>3</v>
      </c>
      <c r="G6757" s="7" t="s">
        <v>3</v>
      </c>
      <c r="H6757" s="5">
        <v>2.3363258001094182E-2</v>
      </c>
      <c r="I6757" s="5">
        <v>5.4584182442569127E-4</v>
      </c>
    </row>
    <row r="6758" spans="1:9" hidden="1" outlineLevel="1">
      <c r="A6758" s="7" t="s">
        <v>25762</v>
      </c>
      <c r="B6758" s="7" t="s">
        <v>25763</v>
      </c>
      <c r="C6758" s="7" t="s">
        <v>25744</v>
      </c>
      <c r="D6758" s="8">
        <v>73942000</v>
      </c>
      <c r="E6758" s="8">
        <v>52258000</v>
      </c>
      <c r="F6758" s="7" t="s">
        <v>3</v>
      </c>
      <c r="G6758" s="7" t="s">
        <v>3</v>
      </c>
      <c r="H6758" s="5">
        <v>2.2521980902129042E-4</v>
      </c>
      <c r="I6758" s="5">
        <v>5.0723962375586531E-8</v>
      </c>
    </row>
    <row r="6759" spans="1:9" hidden="1" outlineLevel="1">
      <c r="A6759" s="7" t="s">
        <v>25764</v>
      </c>
      <c r="B6759" s="7" t="s">
        <v>25765</v>
      </c>
      <c r="C6759" s="7" t="s">
        <v>25744</v>
      </c>
      <c r="D6759" s="8">
        <v>32464000</v>
      </c>
      <c r="E6759" s="8">
        <v>52208000</v>
      </c>
      <c r="F6759" s="7" t="s">
        <v>3</v>
      </c>
      <c r="G6759" s="7" t="s">
        <v>3</v>
      </c>
      <c r="H6759" s="5">
        <v>9.888204106011701E-5</v>
      </c>
      <c r="I6759" s="5">
        <v>9.7776580442146667E-9</v>
      </c>
    </row>
    <row r="6760" spans="1:9" hidden="1" outlineLevel="1">
      <c r="A6760" s="7" t="s">
        <v>25766</v>
      </c>
      <c r="B6760" s="7" t="s">
        <v>25767</v>
      </c>
      <c r="C6760" s="7" t="s">
        <v>25744</v>
      </c>
      <c r="D6760" s="8">
        <v>0</v>
      </c>
      <c r="E6760" s="8">
        <v>11643000</v>
      </c>
      <c r="F6760" s="7" t="s">
        <v>3</v>
      </c>
      <c r="G6760" s="7" t="s">
        <v>3</v>
      </c>
      <c r="H6760" s="5">
        <v>0</v>
      </c>
      <c r="I6760" s="5">
        <v>0</v>
      </c>
    </row>
    <row r="6761" spans="1:9" hidden="1" outlineLevel="1">
      <c r="A6761" s="7" t="s">
        <v>25768</v>
      </c>
      <c r="B6761" s="7" t="s">
        <v>25769</v>
      </c>
      <c r="C6761" s="7" t="s">
        <v>25744</v>
      </c>
      <c r="D6761" s="8">
        <v>6190700</v>
      </c>
      <c r="E6761" s="8">
        <v>16072920</v>
      </c>
      <c r="F6761" s="7" t="s">
        <v>3</v>
      </c>
      <c r="G6761" s="7" t="s">
        <v>3</v>
      </c>
      <c r="H6761" s="5">
        <v>1.8856242348166163E-5</v>
      </c>
      <c r="I6761" s="5">
        <v>3.5555787549277497E-10</v>
      </c>
    </row>
    <row r="6762" spans="1:9" hidden="1" outlineLevel="1">
      <c r="A6762" s="7" t="s">
        <v>25770</v>
      </c>
      <c r="B6762" s="7" t="s">
        <v>25771</v>
      </c>
      <c r="C6762" s="7" t="s">
        <v>25744</v>
      </c>
      <c r="D6762" s="8">
        <v>28905000</v>
      </c>
      <c r="E6762" s="8">
        <v>30310000</v>
      </c>
      <c r="F6762" s="7" t="s">
        <v>3</v>
      </c>
      <c r="G6762" s="7" t="s">
        <v>3</v>
      </c>
      <c r="H6762" s="5">
        <v>8.8041689158535055E-5</v>
      </c>
      <c r="I6762" s="5">
        <v>7.7513390298881084E-9</v>
      </c>
    </row>
    <row r="6763" spans="1:9" hidden="1" outlineLevel="1">
      <c r="A6763" s="7" t="s">
        <v>25772</v>
      </c>
      <c r="B6763" s="7" t="s">
        <v>25773</v>
      </c>
      <c r="C6763" s="7" t="s">
        <v>25744</v>
      </c>
      <c r="D6763" s="8">
        <v>61000</v>
      </c>
      <c r="E6763" s="8">
        <v>888000</v>
      </c>
      <c r="F6763" s="7" t="s">
        <v>3</v>
      </c>
      <c r="G6763" s="7" t="s">
        <v>3</v>
      </c>
      <c r="H6763" s="5">
        <v>1.8579979376130906E-7</v>
      </c>
      <c r="I6763" s="5">
        <v>3.4521563361744983E-14</v>
      </c>
    </row>
    <row r="6764" spans="1:9" hidden="1" outlineLevel="1">
      <c r="A6764" s="7" t="s">
        <v>25774</v>
      </c>
      <c r="B6764" s="7" t="s">
        <v>25775</v>
      </c>
      <c r="C6764" s="7" t="s">
        <v>25744</v>
      </c>
      <c r="D6764" s="8">
        <v>19690</v>
      </c>
      <c r="E6764" s="8">
        <v>150000</v>
      </c>
      <c r="F6764" s="7" t="s">
        <v>3</v>
      </c>
      <c r="G6764" s="7" t="s">
        <v>3</v>
      </c>
      <c r="H6764" s="5">
        <v>5.9973736707543866E-8</v>
      </c>
      <c r="I6764" s="5">
        <v>3.5968490946657946E-15</v>
      </c>
    </row>
    <row r="6765" spans="1:9" hidden="1" outlineLevel="1">
      <c r="A6765" s="7" t="s">
        <v>25776</v>
      </c>
      <c r="B6765" s="7" t="s">
        <v>1014</v>
      </c>
      <c r="C6765" s="7" t="s">
        <v>25744</v>
      </c>
      <c r="D6765" s="8">
        <v>49605000000</v>
      </c>
      <c r="E6765" s="8">
        <v>169274000000</v>
      </c>
      <c r="F6765" s="7" t="s">
        <v>3</v>
      </c>
      <c r="G6765" s="7" t="s">
        <v>3</v>
      </c>
      <c r="H6765" s="5">
        <v>0.15109178310704485</v>
      </c>
      <c r="I6765" s="5">
        <v>2.2828726922466284E-2</v>
      </c>
    </row>
    <row r="6766" spans="1:9" hidden="1" outlineLevel="1">
      <c r="A6766" s="7" t="s">
        <v>25777</v>
      </c>
      <c r="B6766" s="7" t="s">
        <v>25778</v>
      </c>
      <c r="C6766" s="7" t="s">
        <v>25744</v>
      </c>
      <c r="D6766" s="8">
        <v>2819557000</v>
      </c>
      <c r="E6766" s="8">
        <v>3871827000</v>
      </c>
      <c r="F6766" s="7" t="s">
        <v>3</v>
      </c>
      <c r="G6766" s="7" t="s">
        <v>3</v>
      </c>
      <c r="H6766" s="5">
        <v>8.5880837557091028E-3</v>
      </c>
      <c r="I6766" s="5">
        <v>7.3755182595074573E-5</v>
      </c>
    </row>
    <row r="6767" spans="1:9" hidden="1" outlineLevel="1">
      <c r="A6767" s="7" t="s">
        <v>25779</v>
      </c>
      <c r="B6767" s="7" t="s">
        <v>25780</v>
      </c>
      <c r="C6767" s="7" t="s">
        <v>25744</v>
      </c>
      <c r="D6767" s="8">
        <v>63548350</v>
      </c>
      <c r="E6767" s="8">
        <v>128293230</v>
      </c>
      <c r="F6767" s="7" t="s">
        <v>3</v>
      </c>
      <c r="G6767" s="7" t="s">
        <v>3</v>
      </c>
      <c r="H6767" s="5">
        <v>1.9356180858805713E-4</v>
      </c>
      <c r="I6767" s="5">
        <v>3.7466173743879665E-8</v>
      </c>
    </row>
    <row r="6768" spans="1:9" hidden="1" outlineLevel="1">
      <c r="A6768" s="7" t="s">
        <v>25781</v>
      </c>
      <c r="B6768" s="7" t="s">
        <v>25782</v>
      </c>
      <c r="C6768" s="7" t="s">
        <v>25744</v>
      </c>
      <c r="D6768" s="8">
        <v>716880</v>
      </c>
      <c r="E6768" s="8">
        <v>631830</v>
      </c>
      <c r="F6768" s="7" t="s">
        <v>3</v>
      </c>
      <c r="G6768" s="7" t="s">
        <v>3</v>
      </c>
      <c r="H6768" s="5">
        <v>2.1835435434689712E-6</v>
      </c>
      <c r="I6768" s="5">
        <v>4.7678624062250313E-12</v>
      </c>
    </row>
    <row r="6769" spans="1:9" hidden="1" outlineLevel="1">
      <c r="A6769" s="7" t="s">
        <v>25783</v>
      </c>
      <c r="B6769" s="7" t="s">
        <v>4858</v>
      </c>
      <c r="C6769" s="7" t="s">
        <v>25744</v>
      </c>
      <c r="D6769" s="8">
        <v>124384000</v>
      </c>
      <c r="E6769" s="8">
        <v>1388933000</v>
      </c>
      <c r="F6769" s="7" t="s">
        <v>3</v>
      </c>
      <c r="G6769" s="7" t="s">
        <v>3</v>
      </c>
      <c r="H6769" s="5">
        <v>3.7886100897060109E-4</v>
      </c>
      <c r="I6769" s="5">
        <v>1.4353566411822189E-7</v>
      </c>
    </row>
    <row r="6770" spans="1:9" hidden="1" outlineLevel="1">
      <c r="A6770" s="7" t="s">
        <v>25784</v>
      </c>
      <c r="B6770" s="7" t="s">
        <v>10181</v>
      </c>
      <c r="C6770" s="7" t="s">
        <v>25744</v>
      </c>
      <c r="D6770" s="8">
        <v>3586000</v>
      </c>
      <c r="E6770" s="8">
        <v>248014000</v>
      </c>
      <c r="F6770" s="7" t="s">
        <v>3</v>
      </c>
      <c r="G6770" s="7" t="s">
        <v>3</v>
      </c>
      <c r="H6770" s="5">
        <v>1.0922591154558268E-5</v>
      </c>
      <c r="I6770" s="5">
        <v>1.193029975296345E-10</v>
      </c>
    </row>
    <row r="6771" spans="1:9" hidden="1" outlineLevel="1">
      <c r="A6771" s="7" t="s">
        <v>25785</v>
      </c>
      <c r="B6771" s="7" t="s">
        <v>25786</v>
      </c>
      <c r="C6771" s="7" t="s">
        <v>25744</v>
      </c>
      <c r="D6771" s="8">
        <v>22401000</v>
      </c>
      <c r="E6771" s="8">
        <v>90545000</v>
      </c>
      <c r="F6771" s="7" t="s">
        <v>3</v>
      </c>
      <c r="G6771" s="7" t="s">
        <v>3</v>
      </c>
      <c r="H6771" s="5">
        <v>6.8231166886017773E-5</v>
      </c>
      <c r="I6771" s="5">
        <v>4.6554921346276084E-9</v>
      </c>
    </row>
    <row r="6772" spans="1:9" hidden="1" outlineLevel="1">
      <c r="A6772" s="7" t="s">
        <v>25787</v>
      </c>
      <c r="B6772" s="7" t="s">
        <v>2577</v>
      </c>
      <c r="C6772" s="7" t="s">
        <v>25744</v>
      </c>
      <c r="D6772" s="8">
        <v>2233733000</v>
      </c>
      <c r="E6772" s="8">
        <v>4201962000</v>
      </c>
      <c r="F6772" s="7" t="s">
        <v>3</v>
      </c>
      <c r="G6772" s="7" t="s">
        <v>3</v>
      </c>
      <c r="H6772" s="5">
        <v>6.803723454390659E-3</v>
      </c>
      <c r="I6772" s="5">
        <v>4.6290652843825561E-5</v>
      </c>
    </row>
    <row r="6773" spans="1:9" hidden="1" outlineLevel="1">
      <c r="A6773" s="7" t="s">
        <v>25788</v>
      </c>
      <c r="B6773" s="7" t="s">
        <v>25789</v>
      </c>
      <c r="C6773" s="7" t="s">
        <v>25744</v>
      </c>
      <c r="D6773" s="8">
        <v>390363000</v>
      </c>
      <c r="E6773" s="8">
        <v>711065000</v>
      </c>
      <c r="F6773" s="7" t="s">
        <v>3</v>
      </c>
      <c r="G6773" s="7" t="s">
        <v>3</v>
      </c>
      <c r="H6773" s="5">
        <v>1.1890059818368179E-3</v>
      </c>
      <c r="I6773" s="5">
        <v>1.4137352248437354E-6</v>
      </c>
    </row>
    <row r="6774" spans="1:9" hidden="1" outlineLevel="1">
      <c r="A6774" s="7" t="s">
        <v>25790</v>
      </c>
      <c r="B6774" s="7" t="s">
        <v>25791</v>
      </c>
      <c r="C6774" s="7" t="s">
        <v>25744</v>
      </c>
      <c r="D6774" s="8">
        <v>9438150</v>
      </c>
      <c r="E6774" s="8">
        <v>11312900</v>
      </c>
      <c r="F6774" s="7" t="s">
        <v>3</v>
      </c>
      <c r="G6774" s="7" t="s">
        <v>3</v>
      </c>
      <c r="H6774" s="5">
        <v>2.8747644647349168E-5</v>
      </c>
      <c r="I6774" s="5">
        <v>8.2642707277026322E-10</v>
      </c>
    </row>
    <row r="6775" spans="1:9" hidden="1" outlineLevel="1">
      <c r="A6775" s="7" t="s">
        <v>25792</v>
      </c>
      <c r="B6775" s="7" t="s">
        <v>25793</v>
      </c>
      <c r="C6775" s="7" t="s">
        <v>25744</v>
      </c>
      <c r="D6775" s="8">
        <v>13449680</v>
      </c>
      <c r="E6775" s="8">
        <v>15939020</v>
      </c>
      <c r="F6775" s="7" t="s">
        <v>3</v>
      </c>
      <c r="G6775" s="7" t="s">
        <v>3</v>
      </c>
      <c r="H6775" s="5">
        <v>4.0966356887796775E-5</v>
      </c>
      <c r="I6775" s="5">
        <v>1.6782423966583342E-9</v>
      </c>
    </row>
    <row r="6776" spans="1:9" hidden="1" outlineLevel="1">
      <c r="A6776" s="7" t="s">
        <v>25794</v>
      </c>
      <c r="B6776" s="7" t="s">
        <v>2320</v>
      </c>
      <c r="C6776" s="7" t="s">
        <v>25744</v>
      </c>
      <c r="D6776" s="8">
        <v>580415000</v>
      </c>
      <c r="E6776" s="8">
        <v>2334679000</v>
      </c>
      <c r="F6776" s="7" t="s">
        <v>3</v>
      </c>
      <c r="G6776" s="7" t="s">
        <v>3</v>
      </c>
      <c r="H6776" s="5">
        <v>1.7678850376388556E-3</v>
      </c>
      <c r="I6776" s="5">
        <v>3.1254175063073382E-6</v>
      </c>
    </row>
    <row r="6777" spans="1:9" hidden="1" outlineLevel="1">
      <c r="A6777" s="7" t="s">
        <v>25795</v>
      </c>
      <c r="B6777" s="7" t="s">
        <v>25796</v>
      </c>
      <c r="C6777" s="7" t="s">
        <v>25744</v>
      </c>
      <c r="D6777" s="8">
        <v>1567440</v>
      </c>
      <c r="E6777" s="8">
        <v>5285080</v>
      </c>
      <c r="F6777" s="7" t="s">
        <v>3</v>
      </c>
      <c r="G6777" s="7" t="s">
        <v>3</v>
      </c>
      <c r="H6777" s="5">
        <v>4.7742627661184635E-6</v>
      </c>
      <c r="I6777" s="5">
        <v>2.2793584959945121E-11</v>
      </c>
    </row>
    <row r="6778" spans="1:9" hidden="1" outlineLevel="1">
      <c r="A6778" s="7" t="s">
        <v>25797</v>
      </c>
      <c r="B6778" s="7" t="s">
        <v>25798</v>
      </c>
      <c r="C6778" s="7" t="s">
        <v>25744</v>
      </c>
      <c r="D6778" s="8">
        <v>33683000</v>
      </c>
      <c r="E6778" s="8">
        <v>11583000</v>
      </c>
      <c r="F6778" s="7" t="s">
        <v>3</v>
      </c>
      <c r="G6778" s="7" t="s">
        <v>3</v>
      </c>
      <c r="H6778" s="5">
        <v>1.0259499103708481E-4</v>
      </c>
      <c r="I6778" s="5">
        <v>1.0525732185899512E-8</v>
      </c>
    </row>
    <row r="6779" spans="1:9" hidden="1" outlineLevel="1">
      <c r="A6779" s="7" t="s">
        <v>25799</v>
      </c>
      <c r="B6779" s="7" t="s">
        <v>25800</v>
      </c>
      <c r="C6779" s="7" t="s">
        <v>25744</v>
      </c>
      <c r="D6779" s="8"/>
      <c r="E6779" s="8"/>
      <c r="F6779" s="7" t="s">
        <v>3</v>
      </c>
      <c r="G6779" s="7" t="s">
        <v>3</v>
      </c>
      <c r="H6779" s="5">
        <v>0</v>
      </c>
      <c r="I6779" s="5">
        <v>0</v>
      </c>
    </row>
    <row r="6780" spans="1:9" hidden="1" outlineLevel="1">
      <c r="A6780" s="7" t="s">
        <v>25801</v>
      </c>
      <c r="B6780" s="7" t="s">
        <v>25802</v>
      </c>
      <c r="C6780" s="7" t="s">
        <v>25744</v>
      </c>
      <c r="D6780" s="8">
        <v>25960000</v>
      </c>
      <c r="E6780" s="8">
        <v>22345000</v>
      </c>
      <c r="F6780" s="7" t="s">
        <v>3</v>
      </c>
      <c r="G6780" s="7" t="s">
        <v>3</v>
      </c>
      <c r="H6780" s="5">
        <v>7.9071518787599728E-5</v>
      </c>
      <c r="I6780" s="5">
        <v>6.2523050833777369E-9</v>
      </c>
    </row>
    <row r="6781" spans="1:9" hidden="1" outlineLevel="1">
      <c r="A6781" s="7" t="s">
        <v>25803</v>
      </c>
      <c r="B6781" s="7" t="s">
        <v>25804</v>
      </c>
      <c r="C6781" s="7" t="s">
        <v>25744</v>
      </c>
      <c r="D6781" s="8">
        <v>504000</v>
      </c>
      <c r="E6781" s="8">
        <v>368000</v>
      </c>
      <c r="F6781" s="7" t="s">
        <v>3</v>
      </c>
      <c r="G6781" s="7" t="s">
        <v>3</v>
      </c>
      <c r="H6781" s="5">
        <v>1.5351327222245864E-6</v>
      </c>
      <c r="I6781" s="5">
        <v>2.356632474844669E-12</v>
      </c>
    </row>
    <row r="6782" spans="1:9" hidden="1" outlineLevel="1">
      <c r="A6782" s="7" t="s">
        <v>25805</v>
      </c>
      <c r="B6782" s="7" t="s">
        <v>278</v>
      </c>
      <c r="C6782" s="7" t="s">
        <v>25744</v>
      </c>
      <c r="D6782" s="8">
        <v>24890000000</v>
      </c>
      <c r="E6782" s="8">
        <v>34664000000</v>
      </c>
      <c r="F6782" s="7" t="s">
        <v>3</v>
      </c>
      <c r="G6782" s="7" t="s">
        <v>3</v>
      </c>
      <c r="H6782" s="5">
        <v>7.5812407651130856E-2</v>
      </c>
      <c r="I6782" s="5">
        <v>5.7475211538612443E-3</v>
      </c>
    </row>
    <row r="6783" spans="1:9" hidden="1" outlineLevel="1">
      <c r="A6783" s="7" t="s">
        <v>25806</v>
      </c>
      <c r="B6783" s="7" t="s">
        <v>25807</v>
      </c>
      <c r="C6783" s="7" t="s">
        <v>25744</v>
      </c>
      <c r="D6783" s="8"/>
      <c r="E6783" s="8"/>
      <c r="F6783" s="7" t="s">
        <v>3</v>
      </c>
      <c r="G6783" s="7" t="s">
        <v>3</v>
      </c>
      <c r="H6783" s="5">
        <v>0</v>
      </c>
      <c r="I6783" s="5">
        <v>0</v>
      </c>
    </row>
    <row r="6784" spans="1:9" hidden="1" outlineLevel="1">
      <c r="A6784" s="7" t="s">
        <v>25808</v>
      </c>
      <c r="B6784" s="7" t="s">
        <v>25809</v>
      </c>
      <c r="C6784" s="7" t="s">
        <v>25744</v>
      </c>
      <c r="D6784" s="8">
        <v>19615600000</v>
      </c>
      <c r="E6784" s="8">
        <v>37178200000</v>
      </c>
      <c r="F6784" s="7" t="s">
        <v>3</v>
      </c>
      <c r="G6784" s="7" t="s">
        <v>3</v>
      </c>
      <c r="H6784" s="5">
        <v>5.9747121877120231E-2</v>
      </c>
      <c r="I6784" s="5">
        <v>3.5697185725994591E-3</v>
      </c>
    </row>
    <row r="6785" spans="1:9" hidden="1" outlineLevel="1">
      <c r="A6785" s="7" t="s">
        <v>25810</v>
      </c>
      <c r="B6785" s="7" t="s">
        <v>25811</v>
      </c>
      <c r="C6785" s="7" t="s">
        <v>25744</v>
      </c>
      <c r="D6785" s="8">
        <v>11105970</v>
      </c>
      <c r="E6785" s="8">
        <v>22060020</v>
      </c>
      <c r="F6785" s="7" t="s">
        <v>3</v>
      </c>
      <c r="G6785" s="7" t="s">
        <v>3</v>
      </c>
      <c r="H6785" s="5">
        <v>3.3827654680644027E-5</v>
      </c>
      <c r="I6785" s="5">
        <v>1.1443102211928977E-9</v>
      </c>
    </row>
    <row r="6786" spans="1:9" hidden="1" outlineLevel="1">
      <c r="A6786" s="7" t="s">
        <v>25812</v>
      </c>
      <c r="B6786" s="7" t="s">
        <v>25813</v>
      </c>
      <c r="C6786" s="7" t="s">
        <v>25744</v>
      </c>
      <c r="D6786" s="8">
        <v>0</v>
      </c>
      <c r="E6786" s="8">
        <v>16132000</v>
      </c>
      <c r="F6786" s="7" t="s">
        <v>3</v>
      </c>
      <c r="G6786" s="7" t="s">
        <v>3</v>
      </c>
      <c r="H6786" s="5">
        <v>0</v>
      </c>
      <c r="I6786" s="5">
        <v>0</v>
      </c>
    </row>
    <row r="6787" spans="1:9" hidden="1" outlineLevel="1">
      <c r="A6787" s="7" t="s">
        <v>25814</v>
      </c>
      <c r="B6787" s="7" t="s">
        <v>2326</v>
      </c>
      <c r="C6787" s="7" t="s">
        <v>25744</v>
      </c>
      <c r="D6787" s="8">
        <v>3219000</v>
      </c>
      <c r="E6787" s="8">
        <v>11042000</v>
      </c>
      <c r="F6787" s="7" t="s">
        <v>3</v>
      </c>
      <c r="G6787" s="7" t="s">
        <v>3</v>
      </c>
      <c r="H6787" s="5">
        <v>9.8047464937320308E-6</v>
      </c>
      <c r="I6787" s="5">
        <v>9.6133053806350557E-11</v>
      </c>
    </row>
    <row r="6788" spans="1:9" hidden="1" outlineLevel="1">
      <c r="A6788" s="7" t="s">
        <v>25815</v>
      </c>
      <c r="B6788" s="7" t="s">
        <v>6218</v>
      </c>
      <c r="C6788" s="7" t="s">
        <v>25744</v>
      </c>
      <c r="D6788" s="8">
        <v>44377000</v>
      </c>
      <c r="E6788" s="8">
        <v>161037000</v>
      </c>
      <c r="F6788" s="7" t="s">
        <v>3</v>
      </c>
      <c r="G6788" s="7" t="s">
        <v>3</v>
      </c>
      <c r="H6788" s="5">
        <v>1.3516782701222316E-4</v>
      </c>
      <c r="I6788" s="5">
        <v>1.8270341459206287E-8</v>
      </c>
    </row>
    <row r="6789" spans="1:9" hidden="1" outlineLevel="1">
      <c r="A6789" s="7" t="s">
        <v>25816</v>
      </c>
      <c r="B6789" s="7" t="s">
        <v>25817</v>
      </c>
      <c r="C6789" s="7" t="s">
        <v>25744</v>
      </c>
      <c r="D6789" s="8">
        <v>1891340</v>
      </c>
      <c r="E6789" s="8">
        <v>2974640</v>
      </c>
      <c r="F6789" s="7" t="s">
        <v>3</v>
      </c>
      <c r="G6789" s="7" t="s">
        <v>3</v>
      </c>
      <c r="H6789" s="5">
        <v>5.760829212008431E-6</v>
      </c>
      <c r="I6789" s="5">
        <v>3.3187153209929678E-11</v>
      </c>
    </row>
    <row r="6790" spans="1:9" hidden="1" outlineLevel="1">
      <c r="A6790" s="7" t="s">
        <v>25818</v>
      </c>
      <c r="B6790" s="7" t="s">
        <v>25819</v>
      </c>
      <c r="C6790" s="7" t="s">
        <v>25744</v>
      </c>
      <c r="D6790" s="8">
        <v>134790000</v>
      </c>
      <c r="E6790" s="8">
        <v>181831000</v>
      </c>
      <c r="F6790" s="7" t="s">
        <v>3</v>
      </c>
      <c r="G6790" s="7" t="s">
        <v>3</v>
      </c>
      <c r="H6790" s="5">
        <v>4.1055662624732539E-4</v>
      </c>
      <c r="I6790" s="5">
        <v>1.6855674335558603E-7</v>
      </c>
    </row>
    <row r="6791" spans="1:9" hidden="1" outlineLevel="1">
      <c r="A6791" s="7" t="s">
        <v>25820</v>
      </c>
      <c r="B6791" s="7" t="s">
        <v>25821</v>
      </c>
      <c r="C6791" s="7" t="s">
        <v>25744</v>
      </c>
      <c r="D6791" s="8">
        <v>1001000</v>
      </c>
      <c r="E6791" s="8">
        <v>913000</v>
      </c>
      <c r="F6791" s="7" t="s">
        <v>3</v>
      </c>
      <c r="G6791" s="7" t="s">
        <v>3</v>
      </c>
      <c r="H6791" s="5">
        <v>3.0489441566404978E-6</v>
      </c>
      <c r="I6791" s="5">
        <v>9.2960604703122359E-12</v>
      </c>
    </row>
    <row r="6792" spans="1:9" hidden="1" outlineLevel="1">
      <c r="A6792" s="7" t="s">
        <v>25822</v>
      </c>
      <c r="B6792" s="7" t="s">
        <v>25823</v>
      </c>
      <c r="C6792" s="7" t="s">
        <v>25744</v>
      </c>
      <c r="D6792" s="8">
        <v>6502960</v>
      </c>
      <c r="E6792" s="8">
        <v>7028810</v>
      </c>
      <c r="F6792" s="7" t="s">
        <v>3</v>
      </c>
      <c r="G6792" s="7" t="s">
        <v>3</v>
      </c>
      <c r="H6792" s="5">
        <v>1.9807354538328564E-5</v>
      </c>
      <c r="I6792" s="5">
        <v>3.923312938070452E-10</v>
      </c>
    </row>
    <row r="6793" spans="1:9" hidden="1" outlineLevel="1">
      <c r="A6793" s="7" t="s">
        <v>25824</v>
      </c>
      <c r="B6793" s="7" t="s">
        <v>25825</v>
      </c>
      <c r="C6793" s="7" t="s">
        <v>25744</v>
      </c>
      <c r="D6793" s="8">
        <v>0</v>
      </c>
      <c r="E6793" s="8">
        <v>1359000</v>
      </c>
      <c r="F6793" s="7" t="s">
        <v>3</v>
      </c>
      <c r="G6793" s="7" t="s">
        <v>3</v>
      </c>
      <c r="H6793" s="5">
        <v>0</v>
      </c>
      <c r="I6793" s="5">
        <v>0</v>
      </c>
    </row>
    <row r="6794" spans="1:9" hidden="1" outlineLevel="1">
      <c r="A6794" s="7" t="s">
        <v>25826</v>
      </c>
      <c r="B6794" s="7" t="s">
        <v>25827</v>
      </c>
      <c r="C6794" s="7" t="s">
        <v>25744</v>
      </c>
      <c r="D6794" s="8">
        <v>94580</v>
      </c>
      <c r="E6794" s="8">
        <v>105580</v>
      </c>
      <c r="F6794" s="7" t="s">
        <v>3</v>
      </c>
      <c r="G6794" s="7" t="s">
        <v>3</v>
      </c>
      <c r="H6794" s="5">
        <v>2.8808105727778053E-7</v>
      </c>
      <c r="I6794" s="5">
        <v>8.2990695562283862E-14</v>
      </c>
    </row>
    <row r="6795" spans="1:9" hidden="1" outlineLevel="1">
      <c r="A6795" s="7" t="s">
        <v>25828</v>
      </c>
      <c r="B6795" s="7" t="s">
        <v>25829</v>
      </c>
      <c r="C6795" s="7" t="s">
        <v>25744</v>
      </c>
      <c r="D6795" s="8">
        <v>273771000</v>
      </c>
      <c r="E6795" s="8">
        <v>342773000</v>
      </c>
      <c r="F6795" s="7" t="s">
        <v>3</v>
      </c>
      <c r="G6795" s="7" t="s">
        <v>3</v>
      </c>
      <c r="H6795" s="5">
        <v>8.3387861209553021E-4</v>
      </c>
      <c r="I6795" s="5">
        <v>6.9535353971036774E-7</v>
      </c>
    </row>
    <row r="6796" spans="1:9" hidden="1" outlineLevel="1">
      <c r="A6796" s="7" t="s">
        <v>25830</v>
      </c>
      <c r="B6796" s="7" t="s">
        <v>25831</v>
      </c>
      <c r="C6796" s="7" t="s">
        <v>25744</v>
      </c>
      <c r="D6796" s="8"/>
      <c r="E6796" s="8"/>
      <c r="F6796" s="7" t="s">
        <v>3</v>
      </c>
      <c r="G6796" s="7" t="s">
        <v>3</v>
      </c>
      <c r="H6796" s="5">
        <v>0</v>
      </c>
      <c r="I6796" s="5">
        <v>0</v>
      </c>
    </row>
    <row r="6797" spans="1:9" hidden="1" outlineLevel="1">
      <c r="A6797" s="7" t="s">
        <v>25832</v>
      </c>
      <c r="B6797" s="7" t="s">
        <v>25833</v>
      </c>
      <c r="C6797" s="7" t="s">
        <v>25744</v>
      </c>
      <c r="D6797" s="8"/>
      <c r="E6797" s="8"/>
      <c r="F6797" s="7" t="s">
        <v>3</v>
      </c>
      <c r="G6797" s="7" t="s">
        <v>3</v>
      </c>
      <c r="H6797" s="5">
        <v>0</v>
      </c>
      <c r="I6797" s="5">
        <v>0</v>
      </c>
    </row>
    <row r="6798" spans="1:9" hidden="1" outlineLevel="1">
      <c r="A6798" s="7" t="s">
        <v>25834</v>
      </c>
      <c r="B6798" s="7" t="s">
        <v>6097</v>
      </c>
      <c r="C6798" s="7" t="s">
        <v>25744</v>
      </c>
      <c r="D6798" s="8">
        <v>3825000</v>
      </c>
      <c r="E6798" s="8">
        <v>141541000</v>
      </c>
      <c r="F6798" s="7" t="s">
        <v>3</v>
      </c>
      <c r="G6798" s="7" t="s">
        <v>3</v>
      </c>
      <c r="H6798" s="5">
        <v>1.1650560838311593E-5</v>
      </c>
      <c r="I6798" s="5">
        <v>1.3573556784719972E-10</v>
      </c>
    </row>
    <row r="6799" spans="1:9" hidden="1" outlineLevel="1">
      <c r="A6799" s="7" t="s">
        <v>25835</v>
      </c>
      <c r="B6799" s="7" t="s">
        <v>25836</v>
      </c>
      <c r="C6799" s="7" t="s">
        <v>25744</v>
      </c>
      <c r="D6799" s="8">
        <v>9259000</v>
      </c>
      <c r="E6799" s="8">
        <v>14809000</v>
      </c>
      <c r="F6799" s="7" t="s">
        <v>3</v>
      </c>
      <c r="G6799" s="7" t="s">
        <v>3</v>
      </c>
      <c r="H6799" s="5">
        <v>2.820197197436001E-5</v>
      </c>
      <c r="I6799" s="5">
        <v>7.953512232425874E-10</v>
      </c>
    </row>
    <row r="6800" spans="1:9" hidden="1" outlineLevel="1">
      <c r="A6800" s="7" t="s">
        <v>25837</v>
      </c>
      <c r="B6800" s="7" t="s">
        <v>25838</v>
      </c>
      <c r="C6800" s="7" t="s">
        <v>25744</v>
      </c>
      <c r="D6800" s="8">
        <v>2838960</v>
      </c>
      <c r="E6800" s="8">
        <v>2628270</v>
      </c>
      <c r="F6800" s="7" t="s">
        <v>3</v>
      </c>
      <c r="G6800" s="7" t="s">
        <v>3</v>
      </c>
      <c r="H6800" s="5">
        <v>8.647183319616491E-6</v>
      </c>
      <c r="I6800" s="5">
        <v>7.4773779363053676E-11</v>
      </c>
    </row>
    <row r="6801" spans="1:9" hidden="1" outlineLevel="1">
      <c r="A6801" s="7" t="s">
        <v>25839</v>
      </c>
      <c r="B6801" s="7" t="s">
        <v>25840</v>
      </c>
      <c r="C6801" s="7" t="s">
        <v>25744</v>
      </c>
      <c r="D6801" s="8">
        <v>75587000</v>
      </c>
      <c r="E6801" s="8">
        <v>74374000</v>
      </c>
      <c r="F6801" s="7" t="s">
        <v>3</v>
      </c>
      <c r="G6801" s="7" t="s">
        <v>3</v>
      </c>
      <c r="H6801" s="5">
        <v>2.30230311656329E-4</v>
      </c>
      <c r="I6801" s="5">
        <v>5.3005996405370378E-8</v>
      </c>
    </row>
    <row r="6802" spans="1:9" hidden="1" outlineLevel="1">
      <c r="A6802" s="7" t="s">
        <v>25841</v>
      </c>
      <c r="B6802" s="7" t="s">
        <v>143</v>
      </c>
      <c r="C6802" s="7" t="s">
        <v>25744</v>
      </c>
      <c r="D6802" s="8">
        <v>74331000000</v>
      </c>
      <c r="E6802" s="8">
        <v>131119000000</v>
      </c>
      <c r="F6802" s="7" t="s">
        <v>3</v>
      </c>
      <c r="G6802" s="7" t="s">
        <v>3</v>
      </c>
      <c r="H6802" s="5">
        <v>0.22640466344380106</v>
      </c>
      <c r="I6802" s="5">
        <v>5.125907162910083E-2</v>
      </c>
    </row>
    <row r="6803" spans="1:9" hidden="1" outlineLevel="1">
      <c r="A6803" s="7" t="s">
        <v>25842</v>
      </c>
      <c r="B6803" s="7" t="s">
        <v>25843</v>
      </c>
      <c r="C6803" s="7" t="s">
        <v>25744</v>
      </c>
      <c r="D6803" s="8">
        <v>15890</v>
      </c>
      <c r="E6803" s="8">
        <v>3118260</v>
      </c>
      <c r="F6803" s="7" t="s">
        <v>3</v>
      </c>
      <c r="G6803" s="7" t="s">
        <v>3</v>
      </c>
      <c r="H6803" s="5">
        <v>4.8399323325691821E-8</v>
      </c>
      <c r="I6803" s="5">
        <v>2.3424944983848565E-15</v>
      </c>
    </row>
    <row r="6804" spans="1:9" hidden="1" outlineLevel="1">
      <c r="A6804" s="7" t="s">
        <v>25844</v>
      </c>
      <c r="B6804" s="7" t="s">
        <v>25845</v>
      </c>
      <c r="C6804" s="7" t="s">
        <v>25744</v>
      </c>
      <c r="D6804" s="8"/>
      <c r="E6804" s="8"/>
      <c r="F6804" s="7" t="s">
        <v>3</v>
      </c>
      <c r="G6804" s="7" t="s">
        <v>3</v>
      </c>
      <c r="H6804" s="5">
        <v>0</v>
      </c>
      <c r="I6804" s="5">
        <v>0</v>
      </c>
    </row>
    <row r="6805" spans="1:9" hidden="1" outlineLevel="1">
      <c r="A6805" s="7" t="s">
        <v>25846</v>
      </c>
      <c r="B6805" s="7" t="s">
        <v>25847</v>
      </c>
      <c r="C6805" s="7" t="s">
        <v>25744</v>
      </c>
      <c r="D6805" s="8">
        <v>12353800</v>
      </c>
      <c r="E6805" s="8">
        <v>7656270</v>
      </c>
      <c r="F6805" s="7" t="s">
        <v>3</v>
      </c>
      <c r="G6805" s="7" t="s">
        <v>3</v>
      </c>
      <c r="H6805" s="5">
        <v>3.7628417904400985E-5</v>
      </c>
      <c r="I6805" s="5">
        <v>1.4158978339882446E-9</v>
      </c>
    </row>
    <row r="6806" spans="1:9" hidden="1" outlineLevel="1">
      <c r="A6806" s="7" t="s">
        <v>25848</v>
      </c>
      <c r="B6806" s="7" t="s">
        <v>25849</v>
      </c>
      <c r="C6806" s="7" t="s">
        <v>25744</v>
      </c>
      <c r="D6806" s="8">
        <v>54188440</v>
      </c>
      <c r="E6806" s="8">
        <v>97999720</v>
      </c>
      <c r="F6806" s="7" t="s">
        <v>3</v>
      </c>
      <c r="G6806" s="7" t="s">
        <v>3</v>
      </c>
      <c r="H6806" s="5">
        <v>1.6505247502044377E-4</v>
      </c>
      <c r="I6806" s="5">
        <v>2.7242319510374216E-8</v>
      </c>
    </row>
    <row r="6807" spans="1:9" hidden="1" outlineLevel="1">
      <c r="A6807" s="7" t="s">
        <v>25850</v>
      </c>
      <c r="B6807" s="7" t="s">
        <v>25851</v>
      </c>
      <c r="C6807" s="7" t="s">
        <v>25744</v>
      </c>
      <c r="D6807" s="8">
        <v>8214000</v>
      </c>
      <c r="E6807" s="8">
        <v>4905000</v>
      </c>
      <c r="F6807" s="7" t="s">
        <v>3</v>
      </c>
      <c r="G6807" s="7" t="s">
        <v>3</v>
      </c>
      <c r="H6807" s="5">
        <v>2.5019008294350699E-5</v>
      </c>
      <c r="I6807" s="5">
        <v>6.2595077603278911E-10</v>
      </c>
    </row>
    <row r="6808" spans="1:9" hidden="1" outlineLevel="1">
      <c r="A6808" s="7" t="s">
        <v>25852</v>
      </c>
      <c r="B6808" s="7" t="s">
        <v>25853</v>
      </c>
      <c r="C6808" s="7" t="s">
        <v>25744</v>
      </c>
      <c r="D6808" s="8">
        <v>124590000</v>
      </c>
      <c r="E6808" s="8">
        <v>52540000</v>
      </c>
      <c r="F6808" s="7" t="s">
        <v>3</v>
      </c>
      <c r="G6808" s="7" t="s">
        <v>3</v>
      </c>
      <c r="H6808" s="5">
        <v>3.794884640118278E-4</v>
      </c>
      <c r="I6808" s="5">
        <v>1.4401149431805632E-7</v>
      </c>
    </row>
    <row r="6809" spans="1:9" hidden="1" outlineLevel="1">
      <c r="A6809" s="7" t="s">
        <v>25854</v>
      </c>
      <c r="B6809" s="7" t="s">
        <v>11648</v>
      </c>
      <c r="C6809" s="7" t="s">
        <v>25744</v>
      </c>
      <c r="D6809" s="8">
        <v>0</v>
      </c>
      <c r="E6809" s="8">
        <v>15121620</v>
      </c>
      <c r="F6809" s="7" t="s">
        <v>3</v>
      </c>
      <c r="G6809" s="7" t="s">
        <v>3</v>
      </c>
      <c r="H6809" s="5">
        <v>0</v>
      </c>
      <c r="I6809" s="5">
        <v>0</v>
      </c>
    </row>
    <row r="6810" spans="1:9" hidden="1" outlineLevel="1">
      <c r="A6810" s="7" t="s">
        <v>25855</v>
      </c>
      <c r="B6810" s="7" t="s">
        <v>25856</v>
      </c>
      <c r="C6810" s="7" t="s">
        <v>25744</v>
      </c>
      <c r="D6810" s="8">
        <v>473730</v>
      </c>
      <c r="E6810" s="8">
        <v>385470</v>
      </c>
      <c r="F6810" s="7" t="s">
        <v>3</v>
      </c>
      <c r="G6810" s="7" t="s">
        <v>3</v>
      </c>
      <c r="H6810" s="5">
        <v>1.4429333819433597E-6</v>
      </c>
      <c r="I6810" s="5">
        <v>2.0820567447265017E-12</v>
      </c>
    </row>
    <row r="6811" spans="1:9" hidden="1" outlineLevel="1">
      <c r="A6811" s="7" t="s">
        <v>25857</v>
      </c>
      <c r="B6811" s="7" t="s">
        <v>25858</v>
      </c>
      <c r="C6811" s="7" t="s">
        <v>25744</v>
      </c>
      <c r="D6811" s="8"/>
      <c r="E6811" s="8"/>
      <c r="F6811" s="7" t="s">
        <v>3</v>
      </c>
      <c r="G6811" s="7" t="s">
        <v>3</v>
      </c>
      <c r="H6811" s="5">
        <v>0</v>
      </c>
      <c r="I6811" s="5">
        <v>0</v>
      </c>
    </row>
    <row r="6812" spans="1:9" hidden="1" outlineLevel="1">
      <c r="A6812" s="7" t="s">
        <v>25859</v>
      </c>
      <c r="B6812" s="7" t="s">
        <v>25860</v>
      </c>
      <c r="C6812" s="7" t="s">
        <v>25744</v>
      </c>
      <c r="D6812" s="8">
        <v>1886510</v>
      </c>
      <c r="E6812" s="8">
        <v>17752500</v>
      </c>
      <c r="F6812" s="7" t="s">
        <v>3</v>
      </c>
      <c r="G6812" s="7" t="s">
        <v>3</v>
      </c>
      <c r="H6812" s="5">
        <v>5.7461175234204452E-6</v>
      </c>
      <c r="I6812" s="5">
        <v>3.3017866592959513E-11</v>
      </c>
    </row>
    <row r="6813" spans="1:9" hidden="1" outlineLevel="1">
      <c r="A6813" s="7" t="s">
        <v>25861</v>
      </c>
      <c r="B6813" s="7" t="s">
        <v>25862</v>
      </c>
      <c r="C6813" s="7" t="s">
        <v>25744</v>
      </c>
      <c r="D6813" s="8">
        <v>114181000</v>
      </c>
      <c r="E6813" s="8">
        <v>366938000</v>
      </c>
      <c r="F6813" s="7" t="s">
        <v>3</v>
      </c>
      <c r="G6813" s="7" t="s">
        <v>3</v>
      </c>
      <c r="H6813" s="5">
        <v>3.4778370904032835E-4</v>
      </c>
      <c r="I6813" s="5">
        <v>1.2095350827384776E-7</v>
      </c>
    </row>
    <row r="6814" spans="1:9" hidden="1" outlineLevel="1">
      <c r="A6814" s="7" t="s">
        <v>25863</v>
      </c>
      <c r="B6814" s="7" t="s">
        <v>25864</v>
      </c>
      <c r="C6814" s="7" t="s">
        <v>25744</v>
      </c>
      <c r="D6814" s="8">
        <v>105412000</v>
      </c>
      <c r="E6814" s="8">
        <v>603870000</v>
      </c>
      <c r="F6814" s="7" t="s">
        <v>3</v>
      </c>
      <c r="G6814" s="7" t="s">
        <v>3</v>
      </c>
      <c r="H6814" s="5">
        <v>3.210742272125756E-4</v>
      </c>
      <c r="I6814" s="5">
        <v>1.0308865938015262E-7</v>
      </c>
    </row>
    <row r="6815" spans="1:9" hidden="1" outlineLevel="1">
      <c r="A6815" s="7" t="s">
        <v>25865</v>
      </c>
      <c r="B6815" s="7" t="s">
        <v>25866</v>
      </c>
      <c r="C6815" s="7" t="s">
        <v>25744</v>
      </c>
      <c r="D6815" s="8">
        <v>770000</v>
      </c>
      <c r="E6815" s="8">
        <v>4333000</v>
      </c>
      <c r="F6815" s="7" t="s">
        <v>3</v>
      </c>
      <c r="G6815" s="7" t="s">
        <v>3</v>
      </c>
      <c r="H6815" s="5">
        <v>2.3453416589542291E-6</v>
      </c>
      <c r="I6815" s="5">
        <v>5.5006274972261758E-12</v>
      </c>
    </row>
    <row r="6816" spans="1:9" hidden="1" outlineLevel="1">
      <c r="A6816" s="7" t="s">
        <v>25867</v>
      </c>
      <c r="B6816" s="7" t="s">
        <v>25868</v>
      </c>
      <c r="C6816" s="7" t="s">
        <v>25744</v>
      </c>
      <c r="D6816" s="8">
        <v>3646000</v>
      </c>
      <c r="E6816" s="8">
        <v>20851000</v>
      </c>
      <c r="F6816" s="7" t="s">
        <v>3</v>
      </c>
      <c r="G6816" s="7" t="s">
        <v>3</v>
      </c>
      <c r="H6816" s="5">
        <v>1.1105345050061194E-5</v>
      </c>
      <c r="I6816" s="5">
        <v>1.2332868868091866E-10</v>
      </c>
    </row>
    <row r="6817" spans="1:9" hidden="1" outlineLevel="1">
      <c r="A6817" s="7" t="s">
        <v>25869</v>
      </c>
      <c r="B6817" s="7" t="s">
        <v>25870</v>
      </c>
      <c r="C6817" s="7" t="s">
        <v>25744</v>
      </c>
      <c r="D6817" s="8">
        <v>596049000</v>
      </c>
      <c r="E6817" s="8">
        <v>1079197000</v>
      </c>
      <c r="F6817" s="7" t="s">
        <v>3</v>
      </c>
      <c r="G6817" s="7" t="s">
        <v>3</v>
      </c>
      <c r="H6817" s="5">
        <v>1.8155046110104017E-3</v>
      </c>
      <c r="I6817" s="5">
        <v>3.29605699260003E-6</v>
      </c>
    </row>
    <row r="6818" spans="1:9" hidden="1" outlineLevel="1">
      <c r="A6818" s="7" t="s">
        <v>25871</v>
      </c>
      <c r="B6818" s="7" t="s">
        <v>25872</v>
      </c>
      <c r="C6818" s="7" t="s">
        <v>25744</v>
      </c>
      <c r="D6818" s="8">
        <v>35400</v>
      </c>
      <c r="E6818" s="8">
        <v>1105060</v>
      </c>
      <c r="F6818" s="7" t="s">
        <v>3</v>
      </c>
      <c r="G6818" s="7" t="s">
        <v>3</v>
      </c>
      <c r="H6818" s="5">
        <v>1.078247983467269E-7</v>
      </c>
      <c r="I6818" s="5">
        <v>1.1626187138512319E-14</v>
      </c>
    </row>
    <row r="6819" spans="1:9" hidden="1" outlineLevel="1">
      <c r="A6819" s="7" t="s">
        <v>25873</v>
      </c>
      <c r="B6819" s="7" t="s">
        <v>25874</v>
      </c>
      <c r="C6819" s="7" t="s">
        <v>25744</v>
      </c>
      <c r="D6819" s="8">
        <v>26000</v>
      </c>
      <c r="E6819" s="8">
        <v>3341000</v>
      </c>
      <c r="F6819" s="7" t="s">
        <v>3</v>
      </c>
      <c r="G6819" s="7" t="s">
        <v>3</v>
      </c>
      <c r="H6819" s="5">
        <v>7.9193354717935015E-8</v>
      </c>
      <c r="I6819" s="5">
        <v>6.2715874314806804E-15</v>
      </c>
    </row>
    <row r="6820" spans="1:9" hidden="1" outlineLevel="1">
      <c r="A6820" s="7" t="s">
        <v>25875</v>
      </c>
      <c r="B6820" s="7" t="s">
        <v>25876</v>
      </c>
      <c r="C6820" s="7" t="s">
        <v>25744</v>
      </c>
      <c r="D6820" s="8">
        <v>28796000</v>
      </c>
      <c r="E6820" s="8">
        <v>47579000</v>
      </c>
      <c r="F6820" s="7" t="s">
        <v>3</v>
      </c>
      <c r="G6820" s="7" t="s">
        <v>3</v>
      </c>
      <c r="H6820" s="5">
        <v>8.7709686248371412E-5</v>
      </c>
      <c r="I6820" s="5">
        <v>7.6929890617877527E-9</v>
      </c>
    </row>
    <row r="6821" spans="1:9" hidden="1" outlineLevel="1">
      <c r="A6821" s="7" t="s">
        <v>25877</v>
      </c>
      <c r="B6821" s="7" t="s">
        <v>25878</v>
      </c>
      <c r="C6821" s="7" t="s">
        <v>25744</v>
      </c>
      <c r="D6821" s="8"/>
      <c r="E6821" s="8"/>
      <c r="F6821" s="7" t="s">
        <v>3</v>
      </c>
      <c r="G6821" s="7" t="s">
        <v>3</v>
      </c>
      <c r="H6821" s="5">
        <v>0</v>
      </c>
      <c r="I6821" s="5">
        <v>0</v>
      </c>
    </row>
    <row r="6822" spans="1:9" hidden="1" outlineLevel="1">
      <c r="A6822" s="7" t="s">
        <v>25879</v>
      </c>
      <c r="B6822" s="7" t="s">
        <v>25880</v>
      </c>
      <c r="C6822" s="7" t="s">
        <v>25744</v>
      </c>
      <c r="D6822" s="8">
        <v>358430</v>
      </c>
      <c r="E6822" s="8">
        <v>1031600</v>
      </c>
      <c r="F6822" s="7" t="s">
        <v>3</v>
      </c>
      <c r="G6822" s="7" t="s">
        <v>3</v>
      </c>
      <c r="H6822" s="5">
        <v>1.0917413127519018E-6</v>
      </c>
      <c r="I6822" s="5">
        <v>1.191899093969246E-12</v>
      </c>
    </row>
    <row r="6823" spans="1:9" hidden="1" outlineLevel="1">
      <c r="A6823" s="7" t="s">
        <v>25881</v>
      </c>
      <c r="B6823" s="7" t="s">
        <v>25882</v>
      </c>
      <c r="C6823" s="7" t="s">
        <v>25744</v>
      </c>
      <c r="D6823" s="8">
        <v>146000</v>
      </c>
      <c r="E6823" s="8">
        <v>4025000</v>
      </c>
      <c r="F6823" s="7" t="s">
        <v>3</v>
      </c>
      <c r="G6823" s="7" t="s">
        <v>3</v>
      </c>
      <c r="H6823" s="5">
        <v>4.4470114572378889E-7</v>
      </c>
      <c r="I6823" s="5">
        <v>1.9775910900805053E-13</v>
      </c>
    </row>
    <row r="6824" spans="1:9" hidden="1" outlineLevel="1">
      <c r="A6824" s="7" t="s">
        <v>25883</v>
      </c>
      <c r="B6824" s="7" t="s">
        <v>25884</v>
      </c>
      <c r="C6824" s="7" t="s">
        <v>25744</v>
      </c>
      <c r="D6824" s="8">
        <v>18000</v>
      </c>
      <c r="E6824" s="8">
        <v>7220000</v>
      </c>
      <c r="F6824" s="7" t="s">
        <v>3</v>
      </c>
      <c r="G6824" s="7" t="s">
        <v>3</v>
      </c>
      <c r="H6824" s="5">
        <v>5.4826168650878081E-8</v>
      </c>
      <c r="I6824" s="5">
        <v>3.0059087689345264E-15</v>
      </c>
    </row>
    <row r="6825" spans="1:9" hidden="1" outlineLevel="1">
      <c r="A6825" s="7" t="s">
        <v>25885</v>
      </c>
      <c r="B6825" s="7" t="s">
        <v>25886</v>
      </c>
      <c r="C6825" s="7" t="s">
        <v>25744</v>
      </c>
      <c r="D6825" s="8">
        <v>24041720</v>
      </c>
      <c r="E6825" s="8">
        <v>23258350</v>
      </c>
      <c r="F6825" s="7" t="s">
        <v>3</v>
      </c>
      <c r="G6825" s="7" t="s">
        <v>3</v>
      </c>
      <c r="H6825" s="5">
        <v>7.3228633076510483E-5</v>
      </c>
      <c r="I6825" s="5">
        <v>5.3624327022542054E-9</v>
      </c>
    </row>
    <row r="6826" spans="1:9" hidden="1" outlineLevel="1">
      <c r="A6826" s="7" t="s">
        <v>25887</v>
      </c>
      <c r="B6826" s="7" t="s">
        <v>25888</v>
      </c>
      <c r="C6826" s="7" t="s">
        <v>25744</v>
      </c>
      <c r="D6826" s="8">
        <v>121747000</v>
      </c>
      <c r="E6826" s="8">
        <v>487413000</v>
      </c>
      <c r="F6826" s="7" t="s">
        <v>3</v>
      </c>
      <c r="G6826" s="7" t="s">
        <v>3</v>
      </c>
      <c r="H6826" s="5">
        <v>3.7082897526324746E-4</v>
      </c>
      <c r="I6826" s="5">
        <v>1.3751412889479018E-7</v>
      </c>
    </row>
    <row r="6827" spans="1:9" hidden="1" outlineLevel="1">
      <c r="A6827" s="7" t="s">
        <v>25889</v>
      </c>
      <c r="B6827" s="7" t="s">
        <v>25890</v>
      </c>
      <c r="C6827" s="7" t="s">
        <v>25744</v>
      </c>
      <c r="D6827" s="8">
        <v>91125000</v>
      </c>
      <c r="E6827" s="8">
        <v>1267664000</v>
      </c>
      <c r="F6827" s="7" t="s">
        <v>3</v>
      </c>
      <c r="G6827" s="7" t="s">
        <v>3</v>
      </c>
      <c r="H6827" s="5">
        <v>2.7755747879507032E-4</v>
      </c>
      <c r="I6827" s="5">
        <v>7.7038154035075906E-8</v>
      </c>
    </row>
    <row r="6828" spans="1:9" hidden="1" outlineLevel="1">
      <c r="A6828" s="7" t="s">
        <v>25891</v>
      </c>
      <c r="B6828" s="7" t="s">
        <v>25892</v>
      </c>
      <c r="C6828" s="7" t="s">
        <v>25744</v>
      </c>
      <c r="D6828" s="8">
        <v>9631000</v>
      </c>
      <c r="E6828" s="8">
        <v>3580000</v>
      </c>
      <c r="F6828" s="7" t="s">
        <v>3</v>
      </c>
      <c r="G6828" s="7" t="s">
        <v>3</v>
      </c>
      <c r="H6828" s="5">
        <v>2.9335046126478159E-5</v>
      </c>
      <c r="I6828" s="5">
        <v>8.6054493124260121E-10</v>
      </c>
    </row>
    <row r="6829" spans="1:9" hidden="1" outlineLevel="1">
      <c r="A6829" s="7" t="s">
        <v>25893</v>
      </c>
      <c r="B6829" s="7" t="s">
        <v>25894</v>
      </c>
      <c r="C6829" s="7" t="s">
        <v>25744</v>
      </c>
      <c r="D6829" s="8">
        <v>12739370</v>
      </c>
      <c r="E6829" s="8">
        <v>38074750</v>
      </c>
      <c r="F6829" s="7" t="s">
        <v>3</v>
      </c>
      <c r="G6829" s="7" t="s">
        <v>3</v>
      </c>
      <c r="H6829" s="5">
        <v>3.8802824895885376E-5</v>
      </c>
      <c r="I6829" s="5">
        <v>1.5056592199007418E-9</v>
      </c>
    </row>
    <row r="6830" spans="1:9" hidden="1" outlineLevel="1">
      <c r="A6830" s="7" t="s">
        <v>25895</v>
      </c>
      <c r="B6830" s="7" t="s">
        <v>25896</v>
      </c>
      <c r="C6830" s="7" t="s">
        <v>25744</v>
      </c>
      <c r="D6830" s="8">
        <v>21000</v>
      </c>
      <c r="E6830" s="8">
        <v>506000</v>
      </c>
      <c r="F6830" s="7" t="s">
        <v>3</v>
      </c>
      <c r="G6830" s="7" t="s">
        <v>3</v>
      </c>
      <c r="H6830" s="5">
        <v>6.3963863426024428E-8</v>
      </c>
      <c r="I6830" s="5">
        <v>4.0913758243831058E-15</v>
      </c>
    </row>
    <row r="6831" spans="1:9" hidden="1" outlineLevel="1">
      <c r="A6831" s="7" t="s">
        <v>25897</v>
      </c>
      <c r="B6831" s="7" t="s">
        <v>25898</v>
      </c>
      <c r="C6831" s="7" t="s">
        <v>25744</v>
      </c>
      <c r="D6831" s="8">
        <v>0</v>
      </c>
      <c r="E6831" s="8">
        <v>5358000</v>
      </c>
      <c r="F6831" s="7" t="s">
        <v>3</v>
      </c>
      <c r="G6831" s="7" t="s">
        <v>3</v>
      </c>
      <c r="H6831" s="5">
        <v>0</v>
      </c>
      <c r="I6831" s="5">
        <v>0</v>
      </c>
    </row>
    <row r="6832" spans="1:9" hidden="1" outlineLevel="1">
      <c r="A6832" s="7" t="s">
        <v>25899</v>
      </c>
      <c r="B6832" s="7" t="s">
        <v>25900</v>
      </c>
      <c r="C6832" s="7" t="s">
        <v>25744</v>
      </c>
      <c r="D6832" s="8"/>
      <c r="E6832" s="8"/>
      <c r="F6832" s="7" t="s">
        <v>3</v>
      </c>
      <c r="G6832" s="7" t="s">
        <v>3</v>
      </c>
      <c r="H6832" s="5">
        <v>0</v>
      </c>
      <c r="I6832" s="5">
        <v>0</v>
      </c>
    </row>
    <row r="6833" spans="1:9" hidden="1" outlineLevel="1">
      <c r="A6833" s="7" t="s">
        <v>25901</v>
      </c>
      <c r="B6833" s="7" t="s">
        <v>25902</v>
      </c>
      <c r="C6833" s="7" t="s">
        <v>25744</v>
      </c>
      <c r="D6833" s="8">
        <v>0</v>
      </c>
      <c r="E6833" s="8">
        <v>32790</v>
      </c>
      <c r="F6833" s="7" t="s">
        <v>3</v>
      </c>
      <c r="G6833" s="7" t="s">
        <v>3</v>
      </c>
      <c r="H6833" s="5">
        <v>0</v>
      </c>
      <c r="I6833" s="5">
        <v>0</v>
      </c>
    </row>
    <row r="6834" spans="1:9" hidden="1" outlineLevel="1">
      <c r="A6834" s="7" t="s">
        <v>25903</v>
      </c>
      <c r="B6834" s="7" t="s">
        <v>25904</v>
      </c>
      <c r="C6834" s="7" t="s">
        <v>25744</v>
      </c>
      <c r="D6834" s="8"/>
      <c r="E6834" s="8"/>
      <c r="F6834" s="7" t="s">
        <v>3</v>
      </c>
      <c r="G6834" s="7" t="s">
        <v>3</v>
      </c>
      <c r="H6834" s="5">
        <v>0</v>
      </c>
      <c r="I6834" s="5">
        <v>0</v>
      </c>
    </row>
    <row r="6835" spans="1:9" hidden="1" outlineLevel="1">
      <c r="A6835" s="7" t="s">
        <v>25905</v>
      </c>
      <c r="B6835" s="7" t="s">
        <v>25906</v>
      </c>
      <c r="C6835" s="7" t="s">
        <v>25744</v>
      </c>
      <c r="D6835" s="8"/>
      <c r="E6835" s="8"/>
      <c r="F6835" s="7" t="s">
        <v>3</v>
      </c>
      <c r="G6835" s="7" t="s">
        <v>3</v>
      </c>
      <c r="H6835" s="5">
        <v>0</v>
      </c>
      <c r="I6835" s="5">
        <v>0</v>
      </c>
    </row>
    <row r="6836" spans="1:9" hidden="1" outlineLevel="1">
      <c r="A6836" s="7" t="s">
        <v>25907</v>
      </c>
      <c r="B6836" s="7" t="s">
        <v>25908</v>
      </c>
      <c r="C6836" s="7" t="s">
        <v>25744</v>
      </c>
      <c r="D6836" s="8">
        <v>24110</v>
      </c>
      <c r="E6836" s="8">
        <v>90520</v>
      </c>
      <c r="F6836" s="7" t="s">
        <v>3</v>
      </c>
      <c r="G6836" s="7" t="s">
        <v>3</v>
      </c>
      <c r="H6836" s="5">
        <v>7.3436607009592808E-8</v>
      </c>
      <c r="I6836" s="5">
        <v>5.3929352490813759E-15</v>
      </c>
    </row>
    <row r="6837" spans="1:9" hidden="1" outlineLevel="1">
      <c r="A6837" s="7" t="s">
        <v>25909</v>
      </c>
      <c r="B6837" s="7" t="s">
        <v>25910</v>
      </c>
      <c r="C6837" s="7" t="s">
        <v>25744</v>
      </c>
      <c r="D6837" s="8">
        <v>0</v>
      </c>
      <c r="E6837" s="8">
        <v>258380</v>
      </c>
      <c r="F6837" s="7" t="s">
        <v>3</v>
      </c>
      <c r="G6837" s="7" t="s">
        <v>3</v>
      </c>
      <c r="H6837" s="5">
        <v>0</v>
      </c>
      <c r="I6837" s="5">
        <v>0</v>
      </c>
    </row>
    <row r="6838" spans="1:9" hidden="1" outlineLevel="1">
      <c r="A6838" s="7" t="s">
        <v>25911</v>
      </c>
      <c r="B6838" s="7" t="s">
        <v>25912</v>
      </c>
      <c r="C6838" s="7" t="s">
        <v>25744</v>
      </c>
      <c r="D6838" s="8"/>
      <c r="E6838" s="8"/>
      <c r="F6838" s="7" t="s">
        <v>3</v>
      </c>
      <c r="G6838" s="7" t="s">
        <v>3</v>
      </c>
      <c r="H6838" s="5">
        <v>0</v>
      </c>
      <c r="I6838" s="5">
        <v>0</v>
      </c>
    </row>
    <row r="6839" spans="1:9" hidden="1" outlineLevel="1">
      <c r="A6839" s="7" t="s">
        <v>25913</v>
      </c>
      <c r="B6839" s="7" t="s">
        <v>25914</v>
      </c>
      <c r="C6839" s="7" t="s">
        <v>25744</v>
      </c>
      <c r="D6839" s="8"/>
      <c r="E6839" s="8"/>
      <c r="F6839" s="7" t="s">
        <v>3</v>
      </c>
      <c r="G6839" s="7" t="s">
        <v>3</v>
      </c>
      <c r="H6839" s="5">
        <v>0</v>
      </c>
      <c r="I6839" s="5">
        <v>0</v>
      </c>
    </row>
    <row r="6840" spans="1:9" hidden="1" outlineLevel="1">
      <c r="A6840" s="7" t="s">
        <v>25915</v>
      </c>
      <c r="B6840" s="7" t="s">
        <v>25916</v>
      </c>
      <c r="C6840" s="7" t="s">
        <v>25744</v>
      </c>
      <c r="D6840" s="8">
        <v>26423000</v>
      </c>
      <c r="E6840" s="8">
        <v>22293000</v>
      </c>
      <c r="F6840" s="7" t="s">
        <v>3</v>
      </c>
      <c r="G6840" s="7" t="s">
        <v>3</v>
      </c>
      <c r="H6840" s="5">
        <v>8.0481769681230647E-5</v>
      </c>
      <c r="I6840" s="5">
        <v>6.4773152510226569E-9</v>
      </c>
    </row>
    <row r="6841" spans="1:9" hidden="1" outlineLevel="1">
      <c r="A6841" s="7" t="s">
        <v>25917</v>
      </c>
      <c r="B6841" s="7" t="s">
        <v>25918</v>
      </c>
      <c r="C6841" s="7" t="s">
        <v>25744</v>
      </c>
      <c r="D6841" s="8">
        <v>15026220</v>
      </c>
      <c r="E6841" s="8">
        <v>59079490</v>
      </c>
      <c r="F6841" s="7" t="s">
        <v>3</v>
      </c>
      <c r="G6841" s="7" t="s">
        <v>3</v>
      </c>
      <c r="H6841" s="5">
        <v>4.5768337328066514E-5</v>
      </c>
      <c r="I6841" s="5">
        <v>2.0947407017756867E-9</v>
      </c>
    </row>
    <row r="6842" spans="1:9" hidden="1" outlineLevel="1">
      <c r="A6842" s="7" t="s">
        <v>25919</v>
      </c>
      <c r="B6842" s="7" t="s">
        <v>25920</v>
      </c>
      <c r="C6842" s="7" t="s">
        <v>25744</v>
      </c>
      <c r="D6842" s="8">
        <v>751040000</v>
      </c>
      <c r="E6842" s="8">
        <v>2490453000</v>
      </c>
      <c r="F6842" s="7" t="s">
        <v>3</v>
      </c>
      <c r="G6842" s="7" t="s">
        <v>3</v>
      </c>
      <c r="H6842" s="5">
        <v>2.2875914279753043E-3</v>
      </c>
      <c r="I6842" s="5">
        <v>5.2330745413460924E-6</v>
      </c>
    </row>
    <row r="6843" spans="1:9" hidden="1" outlineLevel="1">
      <c r="A6843" s="7" t="s">
        <v>25921</v>
      </c>
      <c r="B6843" s="7" t="s">
        <v>25922</v>
      </c>
      <c r="C6843" s="7" t="s">
        <v>25744</v>
      </c>
      <c r="D6843" s="8">
        <v>724408000</v>
      </c>
      <c r="E6843" s="8">
        <v>1885705000</v>
      </c>
      <c r="F6843" s="7" t="s">
        <v>3</v>
      </c>
      <c r="G6843" s="7" t="s">
        <v>3</v>
      </c>
      <c r="H6843" s="5">
        <v>2.2064730655580716E-3</v>
      </c>
      <c r="I6843" s="5">
        <v>4.8685233890332343E-6</v>
      </c>
    </row>
    <row r="6844" spans="1:9" hidden="1" outlineLevel="1">
      <c r="A6844" s="7" t="s">
        <v>25923</v>
      </c>
      <c r="B6844" s="7" t="s">
        <v>25924</v>
      </c>
      <c r="C6844" s="7" t="s">
        <v>25744</v>
      </c>
      <c r="D6844" s="8">
        <v>870000</v>
      </c>
      <c r="E6844" s="8">
        <v>1840000</v>
      </c>
      <c r="F6844" s="7" t="s">
        <v>3</v>
      </c>
      <c r="G6844" s="7" t="s">
        <v>3</v>
      </c>
      <c r="H6844" s="5">
        <v>2.6499314847924409E-6</v>
      </c>
      <c r="I6844" s="5">
        <v>7.0221368740942708E-12</v>
      </c>
    </row>
    <row r="6845" spans="1:9" hidden="1" outlineLevel="1">
      <c r="A6845" s="7" t="s">
        <v>25925</v>
      </c>
      <c r="B6845" s="7" t="s">
        <v>25926</v>
      </c>
      <c r="C6845" s="7" t="s">
        <v>25744</v>
      </c>
      <c r="D6845" s="8">
        <v>0</v>
      </c>
      <c r="E6845" s="8">
        <v>1797040</v>
      </c>
      <c r="F6845" s="7" t="s">
        <v>3</v>
      </c>
      <c r="G6845" s="7" t="s">
        <v>3</v>
      </c>
      <c r="H6845" s="5">
        <v>0</v>
      </c>
      <c r="I6845" s="5">
        <v>0</v>
      </c>
    </row>
    <row r="6846" spans="1:9" hidden="1" outlineLevel="1">
      <c r="A6846" s="7" t="s">
        <v>25927</v>
      </c>
      <c r="B6846" s="7" t="s">
        <v>25928</v>
      </c>
      <c r="C6846" s="7" t="s">
        <v>25744</v>
      </c>
      <c r="D6846" s="8"/>
      <c r="E6846" s="8"/>
      <c r="F6846" s="7" t="s">
        <v>3</v>
      </c>
      <c r="G6846" s="7" t="s">
        <v>3</v>
      </c>
      <c r="H6846" s="5">
        <v>0</v>
      </c>
      <c r="I6846" s="5">
        <v>0</v>
      </c>
    </row>
    <row r="6847" spans="1:9" hidden="1" outlineLevel="1">
      <c r="A6847" s="7" t="s">
        <v>25929</v>
      </c>
      <c r="B6847" s="7" t="s">
        <v>25930</v>
      </c>
      <c r="C6847" s="7" t="s">
        <v>25744</v>
      </c>
      <c r="D6847" s="8">
        <v>27645280</v>
      </c>
      <c r="E6847" s="8">
        <v>25010190</v>
      </c>
      <c r="F6847" s="7" t="s">
        <v>3</v>
      </c>
      <c r="G6847" s="7" t="s">
        <v>3</v>
      </c>
      <c r="H6847" s="5">
        <v>8.4204710204485942E-5</v>
      </c>
      <c r="I6847" s="5">
        <v>7.0904332206214589E-9</v>
      </c>
    </row>
    <row r="6848" spans="1:9" hidden="1" outlineLevel="1">
      <c r="A6848" s="7" t="s">
        <v>25931</v>
      </c>
      <c r="B6848" s="7" t="s">
        <v>25932</v>
      </c>
      <c r="C6848" s="7" t="s">
        <v>25744</v>
      </c>
      <c r="D6848" s="8">
        <v>0</v>
      </c>
      <c r="E6848" s="8">
        <v>1665530</v>
      </c>
      <c r="F6848" s="7" t="s">
        <v>3</v>
      </c>
      <c r="G6848" s="7" t="s">
        <v>3</v>
      </c>
      <c r="H6848" s="5">
        <v>0</v>
      </c>
      <c r="I6848" s="5">
        <v>0</v>
      </c>
    </row>
    <row r="6849" spans="1:9" hidden="1" outlineLevel="1">
      <c r="A6849" s="7" t="s">
        <v>25933</v>
      </c>
      <c r="B6849" s="7" t="s">
        <v>25934</v>
      </c>
      <c r="C6849" s="7" t="s">
        <v>25744</v>
      </c>
      <c r="D6849" s="8">
        <v>0</v>
      </c>
      <c r="E6849" s="8">
        <v>949190</v>
      </c>
      <c r="F6849" s="7" t="s">
        <v>3</v>
      </c>
      <c r="G6849" s="7" t="s">
        <v>3</v>
      </c>
      <c r="H6849" s="5">
        <v>0</v>
      </c>
      <c r="I6849" s="5">
        <v>0</v>
      </c>
    </row>
    <row r="6850" spans="1:9" hidden="1" outlineLevel="1">
      <c r="A6850" s="7" t="s">
        <v>25935</v>
      </c>
      <c r="B6850" s="7" t="s">
        <v>25936</v>
      </c>
      <c r="C6850" s="7" t="s">
        <v>25744</v>
      </c>
      <c r="D6850" s="8">
        <v>2022000</v>
      </c>
      <c r="E6850" s="8">
        <v>13833000</v>
      </c>
      <c r="F6850" s="7" t="s">
        <v>3</v>
      </c>
      <c r="G6850" s="7" t="s">
        <v>3</v>
      </c>
      <c r="H6850" s="5">
        <v>6.1588062784486381E-6</v>
      </c>
      <c r="I6850" s="5">
        <v>3.7930894775458364E-11</v>
      </c>
    </row>
    <row r="6851" spans="1:9" hidden="1" outlineLevel="1">
      <c r="A6851" s="7" t="s">
        <v>25937</v>
      </c>
      <c r="B6851" s="7" t="s">
        <v>25938</v>
      </c>
      <c r="C6851" s="7" t="s">
        <v>25744</v>
      </c>
      <c r="D6851" s="8">
        <v>0</v>
      </c>
      <c r="E6851" s="8">
        <v>25591000</v>
      </c>
      <c r="F6851" s="7" t="s">
        <v>3</v>
      </c>
      <c r="G6851" s="7" t="s">
        <v>3</v>
      </c>
      <c r="H6851" s="5">
        <v>0</v>
      </c>
      <c r="I6851" s="5">
        <v>0</v>
      </c>
    </row>
    <row r="6852" spans="1:9" hidden="1" outlineLevel="1">
      <c r="A6852" s="7" t="s">
        <v>25939</v>
      </c>
      <c r="B6852" s="7" t="s">
        <v>25940</v>
      </c>
      <c r="C6852" s="7" t="s">
        <v>25744</v>
      </c>
      <c r="D6852" s="8"/>
      <c r="E6852" s="8">
        <v>0</v>
      </c>
      <c r="F6852" s="7" t="s">
        <v>3</v>
      </c>
      <c r="G6852" s="7" t="s">
        <v>3</v>
      </c>
      <c r="H6852" s="5">
        <v>0</v>
      </c>
      <c r="I6852" s="5">
        <v>0</v>
      </c>
    </row>
    <row r="6853" spans="1:9" hidden="1" outlineLevel="1">
      <c r="A6853" s="7" t="s">
        <v>25941</v>
      </c>
      <c r="B6853" s="7" t="s">
        <v>25942</v>
      </c>
      <c r="C6853" s="7" t="s">
        <v>25744</v>
      </c>
      <c r="D6853" s="8"/>
      <c r="E6853" s="8"/>
      <c r="F6853" s="7" t="s">
        <v>3</v>
      </c>
      <c r="G6853" s="7" t="s">
        <v>3</v>
      </c>
      <c r="H6853" s="5">
        <v>0</v>
      </c>
      <c r="I6853" s="5">
        <v>0</v>
      </c>
    </row>
    <row r="6854" spans="1:9" hidden="1" outlineLevel="1">
      <c r="A6854" s="7" t="s">
        <v>25943</v>
      </c>
      <c r="B6854" s="7" t="s">
        <v>25944</v>
      </c>
      <c r="C6854" s="7" t="s">
        <v>25744</v>
      </c>
      <c r="D6854" s="8">
        <v>594510</v>
      </c>
      <c r="E6854" s="8">
        <v>387260</v>
      </c>
      <c r="F6854" s="7" t="s">
        <v>3</v>
      </c>
      <c r="G6854" s="7" t="s">
        <v>3</v>
      </c>
      <c r="H6854" s="5">
        <v>1.8108169735907516E-6</v>
      </c>
      <c r="I6854" s="5">
        <v>3.279058111844369E-12</v>
      </c>
    </row>
    <row r="6855" spans="1:9" hidden="1" outlineLevel="1">
      <c r="A6855" s="7" t="s">
        <v>25945</v>
      </c>
      <c r="B6855" s="7" t="s">
        <v>25946</v>
      </c>
      <c r="C6855" s="7" t="s">
        <v>25744</v>
      </c>
      <c r="D6855" s="8"/>
      <c r="E6855" s="8"/>
      <c r="F6855" s="7" t="s">
        <v>3</v>
      </c>
      <c r="G6855" s="7" t="s">
        <v>3</v>
      </c>
      <c r="H6855" s="5">
        <v>0</v>
      </c>
      <c r="I6855" s="5">
        <v>0</v>
      </c>
    </row>
    <row r="6856" spans="1:9" hidden="1" outlineLevel="1">
      <c r="A6856" s="7" t="s">
        <v>25947</v>
      </c>
      <c r="B6856" s="7" t="s">
        <v>1282</v>
      </c>
      <c r="C6856" s="7" t="s">
        <v>25744</v>
      </c>
      <c r="D6856" s="8"/>
      <c r="E6856" s="8"/>
      <c r="F6856" s="7" t="s">
        <v>3</v>
      </c>
      <c r="G6856" s="7" t="s">
        <v>3</v>
      </c>
      <c r="H6856" s="5">
        <v>0</v>
      </c>
      <c r="I6856" s="5">
        <v>0</v>
      </c>
    </row>
    <row r="6857" spans="1:9" hidden="1" outlineLevel="1">
      <c r="A6857" s="7" t="s">
        <v>25948</v>
      </c>
      <c r="B6857" s="7" t="s">
        <v>25949</v>
      </c>
      <c r="C6857" s="7" t="s">
        <v>25744</v>
      </c>
      <c r="D6857" s="8">
        <v>157880</v>
      </c>
      <c r="E6857" s="8">
        <v>5737480</v>
      </c>
      <c r="F6857" s="7" t="s">
        <v>3</v>
      </c>
      <c r="G6857" s="7" t="s">
        <v>3</v>
      </c>
      <c r="H6857" s="5">
        <v>4.8088641703336843E-7</v>
      </c>
      <c r="I6857" s="5">
        <v>2.3125174608719074E-13</v>
      </c>
    </row>
    <row r="6858" spans="1:9" hidden="1" outlineLevel="1">
      <c r="A6858" s="7" t="s">
        <v>25950</v>
      </c>
      <c r="B6858" s="7" t="s">
        <v>25951</v>
      </c>
      <c r="C6858" s="7" t="s">
        <v>25744</v>
      </c>
      <c r="D6858" s="8">
        <v>49565000</v>
      </c>
      <c r="E6858" s="8">
        <v>92153000</v>
      </c>
      <c r="F6858" s="7" t="s">
        <v>3</v>
      </c>
      <c r="G6858" s="7" t="s">
        <v>3</v>
      </c>
      <c r="H6858" s="5">
        <v>1.5096994717670958E-4</v>
      </c>
      <c r="I6858" s="5">
        <v>2.279192495053848E-8</v>
      </c>
    </row>
    <row r="6859" spans="1:9" hidden="1" outlineLevel="1">
      <c r="A6859" s="7" t="s">
        <v>25952</v>
      </c>
      <c r="B6859" s="7" t="s">
        <v>25953</v>
      </c>
      <c r="C6859" s="7" t="s">
        <v>25744</v>
      </c>
      <c r="D6859" s="8">
        <v>0</v>
      </c>
      <c r="E6859" s="8">
        <v>9316050</v>
      </c>
      <c r="F6859" s="7" t="s">
        <v>3</v>
      </c>
      <c r="G6859" s="7" t="s">
        <v>3</v>
      </c>
      <c r="H6859" s="5">
        <v>0</v>
      </c>
      <c r="I6859" s="5">
        <v>0</v>
      </c>
    </row>
    <row r="6860" spans="1:9" hidden="1" outlineLevel="1">
      <c r="A6860" s="7" t="s">
        <v>25954</v>
      </c>
      <c r="B6860" s="7" t="s">
        <v>25955</v>
      </c>
      <c r="C6860" s="7" t="s">
        <v>25744</v>
      </c>
      <c r="D6860" s="8">
        <v>939930</v>
      </c>
      <c r="E6860" s="8">
        <v>11132420</v>
      </c>
      <c r="F6860" s="7" t="s">
        <v>3</v>
      </c>
      <c r="G6860" s="7" t="s">
        <v>3</v>
      </c>
      <c r="H6860" s="5">
        <v>2.8629311500011023E-6</v>
      </c>
      <c r="I6860" s="5">
        <v>8.1963747696466342E-12</v>
      </c>
    </row>
    <row r="6861" spans="1:9" hidden="1" outlineLevel="1">
      <c r="A6861" s="7" t="s">
        <v>25956</v>
      </c>
      <c r="B6861" s="7" t="s">
        <v>25957</v>
      </c>
      <c r="C6861" s="7" t="s">
        <v>25744</v>
      </c>
      <c r="D6861" s="8">
        <v>265000</v>
      </c>
      <c r="E6861" s="8">
        <v>18458000</v>
      </c>
      <c r="F6861" s="7" t="s">
        <v>3</v>
      </c>
      <c r="G6861" s="7" t="s">
        <v>3</v>
      </c>
      <c r="H6861" s="5">
        <v>8.071630384712607E-7</v>
      </c>
      <c r="I6861" s="5">
        <v>6.5151217067415787E-13</v>
      </c>
    </row>
    <row r="6862" spans="1:9" hidden="1" outlineLevel="1">
      <c r="A6862" s="7" t="s">
        <v>25958</v>
      </c>
      <c r="B6862" s="7" t="s">
        <v>25959</v>
      </c>
      <c r="C6862" s="7" t="s">
        <v>25744</v>
      </c>
      <c r="D6862" s="8">
        <v>2684000</v>
      </c>
      <c r="E6862" s="8">
        <v>23113000</v>
      </c>
      <c r="F6862" s="7" t="s">
        <v>3</v>
      </c>
      <c r="G6862" s="7" t="s">
        <v>3</v>
      </c>
      <c r="H6862" s="5">
        <v>8.1751909254975989E-6</v>
      </c>
      <c r="I6862" s="5">
        <v>6.683374666833829E-11</v>
      </c>
    </row>
    <row r="6863" spans="1:9" hidden="1" outlineLevel="1">
      <c r="A6863" s="7" t="s">
        <v>25960</v>
      </c>
      <c r="B6863" s="7" t="s">
        <v>25961</v>
      </c>
      <c r="C6863" s="7" t="s">
        <v>25744</v>
      </c>
      <c r="D6863" s="8">
        <v>665510</v>
      </c>
      <c r="E6863" s="8">
        <v>890880</v>
      </c>
      <c r="F6863" s="7" t="s">
        <v>3</v>
      </c>
      <c r="G6863" s="7" t="s">
        <v>3</v>
      </c>
      <c r="H6863" s="5">
        <v>2.0270757499358817E-6</v>
      </c>
      <c r="I6863" s="5">
        <v>4.1090360959781172E-12</v>
      </c>
    </row>
    <row r="6864" spans="1:9" hidden="1" outlineLevel="1">
      <c r="A6864" s="7" t="s">
        <v>25962</v>
      </c>
      <c r="B6864" s="7" t="s">
        <v>1027</v>
      </c>
      <c r="C6864" s="7" t="s">
        <v>25744</v>
      </c>
      <c r="D6864" s="8">
        <v>4463700000</v>
      </c>
      <c r="E6864" s="8">
        <v>6650000000</v>
      </c>
      <c r="F6864" s="7" t="s">
        <v>3</v>
      </c>
      <c r="G6864" s="7" t="s">
        <v>3</v>
      </c>
      <c r="H6864" s="5">
        <v>1.359597605594025E-2</v>
      </c>
      <c r="I6864" s="5">
        <v>1.8485056491370058E-4</v>
      </c>
    </row>
    <row r="6865" spans="1:9" hidden="1" outlineLevel="1">
      <c r="A6865" s="7" t="s">
        <v>25963</v>
      </c>
      <c r="B6865" s="7" t="s">
        <v>25964</v>
      </c>
      <c r="C6865" s="7" t="s">
        <v>25744</v>
      </c>
      <c r="D6865" s="8">
        <v>275000</v>
      </c>
      <c r="E6865" s="8">
        <v>111999000</v>
      </c>
      <c r="F6865" s="7" t="s">
        <v>3</v>
      </c>
      <c r="G6865" s="7" t="s">
        <v>3</v>
      </c>
      <c r="H6865" s="5">
        <v>8.376220210550819E-7</v>
      </c>
      <c r="I6865" s="5">
        <v>7.0161065015640009E-13</v>
      </c>
    </row>
    <row r="6866" spans="1:9" hidden="1" outlineLevel="1">
      <c r="A6866" s="7" t="s">
        <v>25965</v>
      </c>
      <c r="B6866" s="7" t="s">
        <v>25966</v>
      </c>
      <c r="C6866" s="7" t="s">
        <v>25744</v>
      </c>
      <c r="D6866" s="8">
        <v>1890000</v>
      </c>
      <c r="E6866" s="8">
        <v>37807880</v>
      </c>
      <c r="F6866" s="7" t="s">
        <v>3</v>
      </c>
      <c r="G6866" s="7" t="s">
        <v>3</v>
      </c>
      <c r="H6866" s="5">
        <v>5.7567477083421989E-6</v>
      </c>
      <c r="I6866" s="5">
        <v>3.3140144177503157E-11</v>
      </c>
    </row>
    <row r="6867" spans="1:9" hidden="1" outlineLevel="1">
      <c r="A6867" s="7" t="s">
        <v>25967</v>
      </c>
      <c r="B6867" s="7" t="s">
        <v>25968</v>
      </c>
      <c r="C6867" s="7" t="s">
        <v>25744</v>
      </c>
      <c r="D6867" s="8">
        <v>8433000</v>
      </c>
      <c r="E6867" s="8">
        <v>521654000</v>
      </c>
      <c r="F6867" s="7" t="s">
        <v>3</v>
      </c>
      <c r="G6867" s="7" t="s">
        <v>3</v>
      </c>
      <c r="H6867" s="5">
        <v>2.5686060012936384E-5</v>
      </c>
      <c r="I6867" s="5">
        <v>6.5977367898816945E-10</v>
      </c>
    </row>
    <row r="6868" spans="1:9" hidden="1" outlineLevel="1">
      <c r="A6868" s="7" t="s">
        <v>25969</v>
      </c>
      <c r="B6868" s="7" t="s">
        <v>25970</v>
      </c>
      <c r="C6868" s="7" t="s">
        <v>25744</v>
      </c>
      <c r="D6868" s="8">
        <v>2000</v>
      </c>
      <c r="E6868" s="8">
        <v>37864000</v>
      </c>
      <c r="F6868" s="7" t="s">
        <v>3</v>
      </c>
      <c r="G6868" s="7" t="s">
        <v>3</v>
      </c>
      <c r="H6868" s="5">
        <v>6.0917965167642318E-9</v>
      </c>
      <c r="I6868" s="5">
        <v>3.7109984801660829E-17</v>
      </c>
    </row>
    <row r="6869" spans="1:9" hidden="1" outlineLevel="1">
      <c r="A6869" s="7" t="s">
        <v>25971</v>
      </c>
      <c r="B6869" s="7" t="s">
        <v>25972</v>
      </c>
      <c r="C6869" s="7" t="s">
        <v>25744</v>
      </c>
      <c r="D6869" s="8"/>
      <c r="E6869" s="8"/>
      <c r="F6869" s="7" t="s">
        <v>3</v>
      </c>
      <c r="G6869" s="7" t="s">
        <v>3</v>
      </c>
      <c r="H6869" s="5">
        <v>0</v>
      </c>
      <c r="I6869" s="5">
        <v>0</v>
      </c>
    </row>
    <row r="6870" spans="1:9" hidden="1" outlineLevel="1">
      <c r="A6870" s="7" t="s">
        <v>25973</v>
      </c>
      <c r="B6870" s="7" t="s">
        <v>25974</v>
      </c>
      <c r="C6870" s="7" t="s">
        <v>25744</v>
      </c>
      <c r="D6870" s="8">
        <v>0</v>
      </c>
      <c r="E6870" s="8">
        <v>13419520</v>
      </c>
      <c r="F6870" s="7" t="s">
        <v>3</v>
      </c>
      <c r="G6870" s="7" t="s">
        <v>3</v>
      </c>
      <c r="H6870" s="5">
        <v>0</v>
      </c>
      <c r="I6870" s="5">
        <v>0</v>
      </c>
    </row>
    <row r="6871" spans="1:9" hidden="1" outlineLevel="1">
      <c r="A6871" s="7" t="s">
        <v>25975</v>
      </c>
      <c r="B6871" s="7" t="s">
        <v>25976</v>
      </c>
      <c r="C6871" s="7" t="s">
        <v>25744</v>
      </c>
      <c r="D6871" s="8">
        <v>51000</v>
      </c>
      <c r="E6871" s="8">
        <v>6281000</v>
      </c>
      <c r="F6871" s="7" t="s">
        <v>3</v>
      </c>
      <c r="G6871" s="7" t="s">
        <v>3</v>
      </c>
      <c r="H6871" s="5">
        <v>1.5534081117748791E-7</v>
      </c>
      <c r="I6871" s="5">
        <v>2.4130767617279952E-14</v>
      </c>
    </row>
    <row r="6872" spans="1:9" hidden="1" outlineLevel="1">
      <c r="A6872" s="7" t="s">
        <v>25977</v>
      </c>
      <c r="B6872" s="7" t="s">
        <v>25978</v>
      </c>
      <c r="C6872" s="7" t="s">
        <v>25744</v>
      </c>
      <c r="D6872" s="8">
        <v>752850</v>
      </c>
      <c r="E6872" s="8">
        <v>772590</v>
      </c>
      <c r="F6872" s="7" t="s">
        <v>3</v>
      </c>
      <c r="G6872" s="7" t="s">
        <v>3</v>
      </c>
      <c r="H6872" s="5">
        <v>2.293104503822976E-6</v>
      </c>
      <c r="I6872" s="5">
        <v>5.258328265453217E-12</v>
      </c>
    </row>
    <row r="6873" spans="1:9" hidden="1" outlineLevel="1">
      <c r="A6873" s="7" t="s">
        <v>25979</v>
      </c>
      <c r="B6873" s="7" t="s">
        <v>25980</v>
      </c>
      <c r="C6873" s="7" t="s">
        <v>25744</v>
      </c>
      <c r="D6873" s="8"/>
      <c r="E6873" s="8"/>
      <c r="F6873" s="7" t="s">
        <v>3</v>
      </c>
      <c r="G6873" s="7" t="s">
        <v>3</v>
      </c>
      <c r="H6873" s="5">
        <v>0</v>
      </c>
      <c r="I6873" s="5">
        <v>0</v>
      </c>
    </row>
    <row r="6874" spans="1:9" hidden="1" outlineLevel="1">
      <c r="A6874" s="7" t="s">
        <v>25981</v>
      </c>
      <c r="B6874" s="7" t="s">
        <v>25982</v>
      </c>
      <c r="C6874" s="7" t="s">
        <v>25744</v>
      </c>
      <c r="D6874" s="8"/>
      <c r="E6874" s="8"/>
      <c r="F6874" s="7" t="s">
        <v>3</v>
      </c>
      <c r="G6874" s="7" t="s">
        <v>3</v>
      </c>
      <c r="H6874" s="5">
        <v>0</v>
      </c>
      <c r="I6874" s="5">
        <v>0</v>
      </c>
    </row>
    <row r="6875" spans="1:9" hidden="1" outlineLevel="1">
      <c r="A6875" s="7" t="s">
        <v>25983</v>
      </c>
      <c r="B6875" s="7" t="s">
        <v>25984</v>
      </c>
      <c r="C6875" s="7" t="s">
        <v>25744</v>
      </c>
      <c r="D6875" s="8">
        <v>-259575000</v>
      </c>
      <c r="E6875" s="8">
        <v>617467000</v>
      </c>
      <c r="F6875" s="7" t="s">
        <v>3</v>
      </c>
      <c r="G6875" s="7" t="s">
        <v>3</v>
      </c>
      <c r="H6875" s="5">
        <v>-7.9063904041953772E-4</v>
      </c>
      <c r="I6875" s="5">
        <v>6.2511009223552739E-7</v>
      </c>
    </row>
    <row r="6876" spans="1:9" hidden="1" outlineLevel="1">
      <c r="A6876" s="7" t="s">
        <v>25985</v>
      </c>
      <c r="B6876" s="7" t="s">
        <v>25986</v>
      </c>
      <c r="C6876" s="7" t="s">
        <v>25744</v>
      </c>
      <c r="D6876" s="8">
        <v>0</v>
      </c>
      <c r="E6876" s="8">
        <v>12510</v>
      </c>
      <c r="F6876" s="7" t="s">
        <v>3</v>
      </c>
      <c r="G6876" s="7" t="s">
        <v>3</v>
      </c>
      <c r="H6876" s="5">
        <v>0</v>
      </c>
      <c r="I6876" s="5">
        <v>0</v>
      </c>
    </row>
    <row r="6877" spans="1:9" hidden="1" outlineLevel="1">
      <c r="A6877" s="7" t="s">
        <v>25987</v>
      </c>
      <c r="B6877" s="7" t="s">
        <v>25988</v>
      </c>
      <c r="C6877" s="7" t="s">
        <v>25744</v>
      </c>
      <c r="D6877" s="8">
        <v>1394590</v>
      </c>
      <c r="E6877" s="8">
        <v>1676060</v>
      </c>
      <c r="F6877" s="7" t="s">
        <v>3</v>
      </c>
      <c r="G6877" s="7" t="s">
        <v>3</v>
      </c>
      <c r="H6877" s="5">
        <v>4.2477792521571152E-6</v>
      </c>
      <c r="I6877" s="5">
        <v>1.804362857505646E-11</v>
      </c>
    </row>
    <row r="6878" spans="1:9" hidden="1" outlineLevel="1">
      <c r="A6878" s="7" t="s">
        <v>25989</v>
      </c>
      <c r="B6878" s="7" t="s">
        <v>25990</v>
      </c>
      <c r="C6878" s="7" t="s">
        <v>25744</v>
      </c>
      <c r="D6878" s="8">
        <v>0</v>
      </c>
      <c r="E6878" s="8">
        <v>500</v>
      </c>
      <c r="F6878" s="7" t="s">
        <v>3</v>
      </c>
      <c r="G6878" s="7" t="s">
        <v>3</v>
      </c>
      <c r="H6878" s="5">
        <v>0</v>
      </c>
      <c r="I6878" s="5">
        <v>0</v>
      </c>
    </row>
    <row r="6879" spans="1:9" hidden="1" outlineLevel="1">
      <c r="A6879" s="7" t="s">
        <v>25991</v>
      </c>
      <c r="B6879" s="7" t="s">
        <v>25992</v>
      </c>
      <c r="C6879" s="7" t="s">
        <v>25744</v>
      </c>
      <c r="D6879" s="8">
        <v>1224000</v>
      </c>
      <c r="E6879" s="8">
        <v>209967000</v>
      </c>
      <c r="F6879" s="7" t="s">
        <v>3</v>
      </c>
      <c r="G6879" s="7" t="s">
        <v>3</v>
      </c>
      <c r="H6879" s="5">
        <v>3.7281794682597098E-6</v>
      </c>
      <c r="I6879" s="5">
        <v>1.3899322147553253E-11</v>
      </c>
    </row>
    <row r="6880" spans="1:9" hidden="1" outlineLevel="1">
      <c r="A6880" s="7" t="s">
        <v>25993</v>
      </c>
      <c r="B6880" s="7" t="s">
        <v>25994</v>
      </c>
      <c r="C6880" s="7" t="s">
        <v>25744</v>
      </c>
      <c r="D6880" s="8">
        <v>13668000</v>
      </c>
      <c r="E6880" s="8">
        <v>20791000</v>
      </c>
      <c r="F6880" s="7" t="s">
        <v>3</v>
      </c>
      <c r="G6880" s="7" t="s">
        <v>3</v>
      </c>
      <c r="H6880" s="5">
        <v>4.1631337395566762E-5</v>
      </c>
      <c r="I6880" s="5">
        <v>1.7331682533435155E-9</v>
      </c>
    </row>
    <row r="6881" spans="1:9" hidden="1" outlineLevel="1">
      <c r="A6881" s="7" t="s">
        <v>25995</v>
      </c>
      <c r="B6881" s="7" t="s">
        <v>25996</v>
      </c>
      <c r="C6881" s="7" t="s">
        <v>25744</v>
      </c>
      <c r="D6881" s="8">
        <v>0</v>
      </c>
      <c r="E6881" s="8">
        <v>8247670</v>
      </c>
      <c r="F6881" s="7" t="s">
        <v>3</v>
      </c>
      <c r="G6881" s="7" t="s">
        <v>3</v>
      </c>
      <c r="H6881" s="5">
        <v>0</v>
      </c>
      <c r="I6881" s="5">
        <v>0</v>
      </c>
    </row>
    <row r="6882" spans="1:9" hidden="1" outlineLevel="1">
      <c r="A6882" s="7" t="s">
        <v>25997</v>
      </c>
      <c r="B6882" s="7" t="s">
        <v>25998</v>
      </c>
      <c r="C6882" s="7" t="s">
        <v>25744</v>
      </c>
      <c r="D6882" s="8">
        <v>18830</v>
      </c>
      <c r="E6882" s="8">
        <v>29844080</v>
      </c>
      <c r="F6882" s="7" t="s">
        <v>3</v>
      </c>
      <c r="G6882" s="7" t="s">
        <v>3</v>
      </c>
      <c r="H6882" s="5">
        <v>5.7354264205335242E-8</v>
      </c>
      <c r="I6882" s="5">
        <v>3.2895116225353995E-15</v>
      </c>
    </row>
    <row r="6883" spans="1:9" hidden="1" outlineLevel="1">
      <c r="A6883" s="7" t="s">
        <v>25999</v>
      </c>
      <c r="B6883" s="7" t="s">
        <v>26000</v>
      </c>
      <c r="C6883" s="7" t="s">
        <v>25744</v>
      </c>
      <c r="D6883" s="8">
        <v>11503000</v>
      </c>
      <c r="E6883" s="8">
        <v>39227000</v>
      </c>
      <c r="F6883" s="7" t="s">
        <v>3</v>
      </c>
      <c r="G6883" s="7" t="s">
        <v>3</v>
      </c>
      <c r="H6883" s="5">
        <v>3.5036967666169478E-5</v>
      </c>
      <c r="I6883" s="5">
        <v>1.2275891032402054E-9</v>
      </c>
    </row>
    <row r="6884" spans="1:9" hidden="1" outlineLevel="1">
      <c r="A6884" s="7" t="s">
        <v>26001</v>
      </c>
      <c r="B6884" s="7" t="s">
        <v>26002</v>
      </c>
      <c r="C6884" s="7" t="s">
        <v>25744</v>
      </c>
      <c r="D6884" s="8">
        <v>2811000</v>
      </c>
      <c r="E6884" s="8">
        <v>21266000</v>
      </c>
      <c r="F6884" s="7" t="s">
        <v>3</v>
      </c>
      <c r="G6884" s="7" t="s">
        <v>3</v>
      </c>
      <c r="H6884" s="5">
        <v>8.5620200043121279E-6</v>
      </c>
      <c r="I6884" s="5">
        <v>7.330818655424105E-11</v>
      </c>
    </row>
    <row r="6885" spans="1:9" hidden="1" outlineLevel="1">
      <c r="A6885" s="7" t="s">
        <v>26003</v>
      </c>
      <c r="B6885" s="7" t="s">
        <v>26004</v>
      </c>
      <c r="C6885" s="7" t="s">
        <v>25744</v>
      </c>
      <c r="D6885" s="8">
        <v>158373000</v>
      </c>
      <c r="E6885" s="8">
        <v>417457000</v>
      </c>
      <c r="F6885" s="7" t="s">
        <v>3</v>
      </c>
      <c r="G6885" s="7" t="s">
        <v>3</v>
      </c>
      <c r="H6885" s="5">
        <v>4.8238804487475082E-4</v>
      </c>
      <c r="I6885" s="5">
        <v>2.3269822583808461E-7</v>
      </c>
    </row>
    <row r="6886" spans="1:9" hidden="1" outlineLevel="1">
      <c r="A6886" s="7" t="s">
        <v>26005</v>
      </c>
      <c r="B6886" s="7" t="s">
        <v>26006</v>
      </c>
      <c r="C6886" s="7" t="s">
        <v>25744</v>
      </c>
      <c r="D6886" s="8">
        <v>36901870</v>
      </c>
      <c r="E6886" s="8">
        <v>95405110</v>
      </c>
      <c r="F6886" s="7" t="s">
        <v>3</v>
      </c>
      <c r="G6886" s="7" t="s">
        <v>3</v>
      </c>
      <c r="H6886" s="5">
        <v>1.1239934156404325E-4</v>
      </c>
      <c r="I6886" s="5">
        <v>1.2633611984030461E-8</v>
      </c>
    </row>
    <row r="6887" spans="1:9" hidden="1" outlineLevel="1">
      <c r="A6887" s="7" t="s">
        <v>26007</v>
      </c>
      <c r="B6887" s="7" t="s">
        <v>26008</v>
      </c>
      <c r="C6887" s="7" t="s">
        <v>25744</v>
      </c>
      <c r="D6887" s="8">
        <v>0</v>
      </c>
      <c r="E6887" s="8">
        <v>2250</v>
      </c>
      <c r="F6887" s="7" t="s">
        <v>3</v>
      </c>
      <c r="G6887" s="7" t="s">
        <v>3</v>
      </c>
      <c r="H6887" s="5">
        <v>0</v>
      </c>
      <c r="I6887" s="5">
        <v>0</v>
      </c>
    </row>
    <row r="6888" spans="1:9" hidden="1" outlineLevel="1">
      <c r="A6888" s="7" t="s">
        <v>26009</v>
      </c>
      <c r="B6888" s="7" t="s">
        <v>26010</v>
      </c>
      <c r="C6888" s="7" t="s">
        <v>25744</v>
      </c>
      <c r="D6888" s="8">
        <v>0</v>
      </c>
      <c r="E6888" s="8">
        <v>4925850</v>
      </c>
      <c r="F6888" s="7" t="s">
        <v>3</v>
      </c>
      <c r="G6888" s="7" t="s">
        <v>3</v>
      </c>
      <c r="H6888" s="5">
        <v>0</v>
      </c>
      <c r="I6888" s="5">
        <v>0</v>
      </c>
    </row>
    <row r="6889" spans="1:9" hidden="1" outlineLevel="1">
      <c r="A6889" s="7" t="s">
        <v>26011</v>
      </c>
      <c r="B6889" s="7" t="s">
        <v>26012</v>
      </c>
      <c r="C6889" s="7" t="s">
        <v>25744</v>
      </c>
      <c r="D6889" s="8">
        <v>0</v>
      </c>
      <c r="E6889" s="8">
        <v>12406000</v>
      </c>
      <c r="F6889" s="7" t="s">
        <v>3</v>
      </c>
      <c r="G6889" s="7" t="s">
        <v>3</v>
      </c>
      <c r="H6889" s="5">
        <v>0</v>
      </c>
      <c r="I6889" s="5">
        <v>0</v>
      </c>
    </row>
    <row r="6890" spans="1:9" hidden="1" outlineLevel="1">
      <c r="A6890" s="7" t="s">
        <v>26013</v>
      </c>
      <c r="B6890" s="7" t="s">
        <v>26014</v>
      </c>
      <c r="C6890" s="7" t="s">
        <v>25744</v>
      </c>
      <c r="D6890" s="8">
        <v>0</v>
      </c>
      <c r="E6890" s="8">
        <v>9720</v>
      </c>
      <c r="F6890" s="7" t="s">
        <v>3</v>
      </c>
      <c r="G6890" s="7" t="s">
        <v>3</v>
      </c>
      <c r="H6890" s="5">
        <v>0</v>
      </c>
      <c r="I6890" s="5">
        <v>0</v>
      </c>
    </row>
    <row r="6891" spans="1:9" hidden="1" outlineLevel="1">
      <c r="A6891" s="7" t="s">
        <v>26015</v>
      </c>
      <c r="B6891" s="7" t="s">
        <v>26016</v>
      </c>
      <c r="C6891" s="7" t="s">
        <v>25744</v>
      </c>
      <c r="D6891" s="8">
        <v>9319000</v>
      </c>
      <c r="E6891" s="8">
        <v>80488000</v>
      </c>
      <c r="F6891" s="7" t="s">
        <v>3</v>
      </c>
      <c r="G6891" s="7" t="s">
        <v>3</v>
      </c>
      <c r="H6891" s="5">
        <v>2.8384725869862936E-5</v>
      </c>
      <c r="I6891" s="5">
        <v>8.0569266270726619E-10</v>
      </c>
    </row>
    <row r="6892" spans="1:9" hidden="1" outlineLevel="1">
      <c r="A6892" s="7" t="s">
        <v>26017</v>
      </c>
      <c r="B6892" s="7" t="s">
        <v>26018</v>
      </c>
      <c r="C6892" s="7" t="s">
        <v>25744</v>
      </c>
      <c r="D6892" s="8">
        <v>0</v>
      </c>
      <c r="E6892" s="8">
        <v>116981000</v>
      </c>
      <c r="F6892" s="7" t="s">
        <v>3</v>
      </c>
      <c r="G6892" s="7" t="s">
        <v>3</v>
      </c>
      <c r="H6892" s="5">
        <v>0</v>
      </c>
      <c r="I6892" s="5">
        <v>0</v>
      </c>
    </row>
    <row r="6893" spans="1:9" hidden="1" outlineLevel="1">
      <c r="A6893" s="7" t="s">
        <v>26019</v>
      </c>
      <c r="B6893" s="7" t="s">
        <v>26020</v>
      </c>
      <c r="C6893" s="7" t="s">
        <v>25744</v>
      </c>
      <c r="D6893" s="8"/>
      <c r="E6893" s="8"/>
      <c r="F6893" s="7" t="s">
        <v>3</v>
      </c>
      <c r="G6893" s="7" t="s">
        <v>3</v>
      </c>
      <c r="H6893" s="5">
        <v>0</v>
      </c>
      <c r="I6893" s="5">
        <v>0</v>
      </c>
    </row>
    <row r="6894" spans="1:9" hidden="1" outlineLevel="1">
      <c r="A6894" s="7" t="s">
        <v>26021</v>
      </c>
      <c r="B6894" s="7" t="s">
        <v>26022</v>
      </c>
      <c r="C6894" s="7" t="s">
        <v>25744</v>
      </c>
      <c r="D6894" s="8">
        <v>865020</v>
      </c>
      <c r="E6894" s="8">
        <v>247430</v>
      </c>
      <c r="F6894" s="7" t="s">
        <v>3</v>
      </c>
      <c r="G6894" s="7" t="s">
        <v>3</v>
      </c>
      <c r="H6894" s="5">
        <v>2.6347629114656979E-6</v>
      </c>
      <c r="I6894" s="5">
        <v>6.941975599635201E-12</v>
      </c>
    </row>
    <row r="6895" spans="1:9" hidden="1" outlineLevel="1">
      <c r="A6895" s="7" t="s">
        <v>26023</v>
      </c>
      <c r="B6895" s="7" t="s">
        <v>26024</v>
      </c>
      <c r="C6895" s="7" t="s">
        <v>25744</v>
      </c>
      <c r="D6895" s="8">
        <v>46650</v>
      </c>
      <c r="E6895" s="8">
        <v>14710</v>
      </c>
      <c r="F6895" s="7" t="s">
        <v>3</v>
      </c>
      <c r="G6895" s="7" t="s">
        <v>3</v>
      </c>
      <c r="H6895" s="5">
        <v>1.420911537535257E-7</v>
      </c>
      <c r="I6895" s="5">
        <v>2.0189895975008079E-14</v>
      </c>
    </row>
    <row r="6896" spans="1:9" hidden="1" outlineLevel="1">
      <c r="A6896" s="7" t="s">
        <v>26025</v>
      </c>
      <c r="B6896" s="7" t="s">
        <v>26026</v>
      </c>
      <c r="C6896" s="7" t="s">
        <v>25744</v>
      </c>
      <c r="D6896" s="8">
        <v>9000</v>
      </c>
      <c r="E6896" s="8">
        <v>259283000</v>
      </c>
      <c r="F6896" s="7" t="s">
        <v>3</v>
      </c>
      <c r="G6896" s="7" t="s">
        <v>3</v>
      </c>
      <c r="H6896" s="5">
        <v>2.7413084325439041E-8</v>
      </c>
      <c r="I6896" s="5">
        <v>7.514771922336316E-16</v>
      </c>
    </row>
    <row r="6897" spans="1:9" hidden="1" outlineLevel="1">
      <c r="A6897" s="7" t="s">
        <v>26027</v>
      </c>
      <c r="B6897" s="7" t="s">
        <v>26028</v>
      </c>
      <c r="C6897" s="7" t="s">
        <v>25744</v>
      </c>
      <c r="D6897" s="8">
        <v>950800</v>
      </c>
      <c r="E6897" s="8">
        <v>2726000</v>
      </c>
      <c r="F6897" s="7" t="s">
        <v>3</v>
      </c>
      <c r="G6897" s="7" t="s">
        <v>3</v>
      </c>
      <c r="H6897" s="5">
        <v>2.8960400640697158E-6</v>
      </c>
      <c r="I6897" s="5">
        <v>8.3870480526969238E-12</v>
      </c>
    </row>
    <row r="6898" spans="1:9" hidden="1" outlineLevel="1">
      <c r="A6898" s="7" t="s">
        <v>26029</v>
      </c>
      <c r="B6898" s="7" t="s">
        <v>26030</v>
      </c>
      <c r="C6898" s="7" t="s">
        <v>25744</v>
      </c>
      <c r="D6898" s="8"/>
      <c r="E6898" s="8"/>
      <c r="F6898" s="7" t="s">
        <v>3</v>
      </c>
      <c r="G6898" s="7" t="s">
        <v>3</v>
      </c>
      <c r="H6898" s="5">
        <v>0</v>
      </c>
      <c r="I6898" s="5">
        <v>0</v>
      </c>
    </row>
    <row r="6899" spans="1:9" hidden="1" outlineLevel="1">
      <c r="A6899" s="7" t="s">
        <v>26031</v>
      </c>
      <c r="B6899" s="7" t="s">
        <v>26032</v>
      </c>
      <c r="C6899" s="7" t="s">
        <v>25744</v>
      </c>
      <c r="D6899" s="8">
        <v>163988990</v>
      </c>
      <c r="E6899" s="8">
        <v>183265260</v>
      </c>
      <c r="F6899" s="7" t="s">
        <v>3</v>
      </c>
      <c r="G6899" s="7" t="s">
        <v>3</v>
      </c>
      <c r="H6899" s="5">
        <v>4.9949377903484222E-4</v>
      </c>
      <c r="I6899" s="5">
        <v>2.4949403529450776E-7</v>
      </c>
    </row>
    <row r="6900" spans="1:9" hidden="1" outlineLevel="1">
      <c r="A6900" s="7" t="s">
        <v>26033</v>
      </c>
      <c r="B6900" s="7" t="s">
        <v>26034</v>
      </c>
      <c r="C6900" s="7" t="s">
        <v>25744</v>
      </c>
      <c r="D6900" s="8">
        <v>0</v>
      </c>
      <c r="E6900" s="8">
        <v>2886450</v>
      </c>
      <c r="F6900" s="7" t="s">
        <v>3</v>
      </c>
      <c r="G6900" s="7" t="s">
        <v>3</v>
      </c>
      <c r="H6900" s="5">
        <v>0</v>
      </c>
      <c r="I6900" s="5">
        <v>0</v>
      </c>
    </row>
    <row r="6901" spans="1:9" hidden="1" outlineLevel="1">
      <c r="A6901" s="7" t="s">
        <v>26035</v>
      </c>
      <c r="B6901" s="7" t="s">
        <v>26036</v>
      </c>
      <c r="C6901" s="7" t="s">
        <v>25744</v>
      </c>
      <c r="D6901" s="8">
        <v>67650</v>
      </c>
      <c r="E6901" s="8">
        <v>181000</v>
      </c>
      <c r="F6901" s="7" t="s">
        <v>3</v>
      </c>
      <c r="G6901" s="7" t="s">
        <v>3</v>
      </c>
      <c r="H6901" s="5">
        <v>2.0605501717955014E-7</v>
      </c>
      <c r="I6901" s="5">
        <v>4.2458670104864703E-14</v>
      </c>
    </row>
    <row r="6902" spans="1:9" hidden="1" outlineLevel="1">
      <c r="A6902" s="7" t="s">
        <v>26037</v>
      </c>
      <c r="B6902" s="7" t="s">
        <v>26038</v>
      </c>
      <c r="C6902" s="7" t="s">
        <v>25744</v>
      </c>
      <c r="D6902" s="8">
        <v>8423000</v>
      </c>
      <c r="E6902" s="8">
        <v>109412000</v>
      </c>
      <c r="F6902" s="7" t="s">
        <v>3</v>
      </c>
      <c r="G6902" s="7" t="s">
        <v>3</v>
      </c>
      <c r="H6902" s="5">
        <v>2.565560103035256E-5</v>
      </c>
      <c r="I6902" s="5">
        <v>6.5820986422862736E-10</v>
      </c>
    </row>
    <row r="6903" spans="1:9" hidden="1" outlineLevel="1">
      <c r="A6903" s="7" t="s">
        <v>26039</v>
      </c>
      <c r="B6903" s="7" t="s">
        <v>26040</v>
      </c>
      <c r="C6903" s="7" t="s">
        <v>25744</v>
      </c>
      <c r="D6903" s="8">
        <v>0</v>
      </c>
      <c r="E6903" s="8">
        <v>658000</v>
      </c>
      <c r="F6903" s="7" t="s">
        <v>3</v>
      </c>
      <c r="G6903" s="7" t="s">
        <v>3</v>
      </c>
      <c r="H6903" s="5">
        <v>0</v>
      </c>
      <c r="I6903" s="5">
        <v>0</v>
      </c>
    </row>
    <row r="6904" spans="1:9" hidden="1" outlineLevel="1">
      <c r="A6904" s="7" t="s">
        <v>26041</v>
      </c>
      <c r="B6904" s="7" t="s">
        <v>26042</v>
      </c>
      <c r="C6904" s="7" t="s">
        <v>25744</v>
      </c>
      <c r="D6904" s="8">
        <v>0</v>
      </c>
      <c r="E6904" s="8">
        <v>0</v>
      </c>
      <c r="F6904" s="7" t="s">
        <v>3</v>
      </c>
      <c r="G6904" s="7" t="s">
        <v>3</v>
      </c>
      <c r="H6904" s="5">
        <v>0</v>
      </c>
      <c r="I6904" s="5">
        <v>0</v>
      </c>
    </row>
    <row r="6905" spans="1:9" hidden="1" outlineLevel="1">
      <c r="A6905" s="7" t="s">
        <v>26043</v>
      </c>
      <c r="B6905" s="7" t="s">
        <v>26044</v>
      </c>
      <c r="C6905" s="7" t="s">
        <v>25744</v>
      </c>
      <c r="D6905" s="8">
        <v>205000</v>
      </c>
      <c r="E6905" s="8">
        <v>6494000</v>
      </c>
      <c r="F6905" s="7" t="s">
        <v>3</v>
      </c>
      <c r="G6905" s="7" t="s">
        <v>3</v>
      </c>
      <c r="H6905" s="5">
        <v>6.2440914296833371E-7</v>
      </c>
      <c r="I6905" s="5">
        <v>3.8988677782244902E-13</v>
      </c>
    </row>
    <row r="6906" spans="1:9" hidden="1" outlineLevel="1">
      <c r="A6906" s="7" t="s">
        <v>26045</v>
      </c>
      <c r="B6906" s="7" t="s">
        <v>26046</v>
      </c>
      <c r="C6906" s="7" t="s">
        <v>25744</v>
      </c>
      <c r="D6906" s="8">
        <v>847370</v>
      </c>
      <c r="E6906" s="8">
        <v>4666360</v>
      </c>
      <c r="F6906" s="7" t="s">
        <v>3</v>
      </c>
      <c r="G6906" s="7" t="s">
        <v>3</v>
      </c>
      <c r="H6906" s="5">
        <v>2.5810028072052535E-6</v>
      </c>
      <c r="I6906" s="5">
        <v>6.6615754908013988E-12</v>
      </c>
    </row>
    <row r="6907" spans="1:9" hidden="1" outlineLevel="1">
      <c r="A6907" s="7" t="s">
        <v>26047</v>
      </c>
      <c r="B6907" s="7" t="s">
        <v>26048</v>
      </c>
      <c r="C6907" s="7" t="s">
        <v>25744</v>
      </c>
      <c r="D6907" s="8">
        <v>1030110</v>
      </c>
      <c r="E6907" s="8">
        <v>2081090</v>
      </c>
      <c r="F6907" s="7" t="s">
        <v>3</v>
      </c>
      <c r="G6907" s="7" t="s">
        <v>3</v>
      </c>
      <c r="H6907" s="5">
        <v>3.1376102549420014E-6</v>
      </c>
      <c r="I6907" s="5">
        <v>9.8445981119172105E-12</v>
      </c>
    </row>
    <row r="6908" spans="1:9" hidden="1" outlineLevel="1">
      <c r="A6908" s="7" t="s">
        <v>26049</v>
      </c>
      <c r="B6908" s="7" t="s">
        <v>26050</v>
      </c>
      <c r="C6908" s="7" t="s">
        <v>25744</v>
      </c>
      <c r="D6908" s="8">
        <v>0</v>
      </c>
      <c r="E6908" s="8">
        <v>6200</v>
      </c>
      <c r="F6908" s="7" t="s">
        <v>3</v>
      </c>
      <c r="G6908" s="7" t="s">
        <v>3</v>
      </c>
      <c r="H6908" s="5">
        <v>0</v>
      </c>
      <c r="I6908" s="5">
        <v>0</v>
      </c>
    </row>
    <row r="6909" spans="1:9" hidden="1" outlineLevel="1">
      <c r="A6909" s="7" t="s">
        <v>26051</v>
      </c>
      <c r="B6909" s="7" t="s">
        <v>26052</v>
      </c>
      <c r="C6909" s="7" t="s">
        <v>25744</v>
      </c>
      <c r="D6909" s="8">
        <v>94750</v>
      </c>
      <c r="E6909" s="8">
        <v>15900</v>
      </c>
      <c r="F6909" s="7" t="s">
        <v>3</v>
      </c>
      <c r="G6909" s="7" t="s">
        <v>3</v>
      </c>
      <c r="H6909" s="5">
        <v>2.8859885998170549E-7</v>
      </c>
      <c r="I6909" s="5">
        <v>8.3289301982740055E-14</v>
      </c>
    </row>
    <row r="6910" spans="1:9" hidden="1" outlineLevel="1">
      <c r="A6910" s="7" t="s">
        <v>26053</v>
      </c>
      <c r="B6910" s="7" t="s">
        <v>26054</v>
      </c>
      <c r="C6910" s="7" t="s">
        <v>25744</v>
      </c>
      <c r="D6910" s="8">
        <v>0</v>
      </c>
      <c r="E6910" s="8">
        <v>1237000</v>
      </c>
      <c r="F6910" s="7" t="s">
        <v>3</v>
      </c>
      <c r="G6910" s="7" t="s">
        <v>3</v>
      </c>
      <c r="H6910" s="5">
        <v>0</v>
      </c>
      <c r="I6910" s="5">
        <v>0</v>
      </c>
    </row>
    <row r="6911" spans="1:9" hidden="1" outlineLevel="1">
      <c r="A6911" s="7" t="s">
        <v>26055</v>
      </c>
      <c r="B6911" s="7" t="s">
        <v>26056</v>
      </c>
      <c r="C6911" s="7" t="s">
        <v>25744</v>
      </c>
      <c r="D6911" s="8">
        <v>0</v>
      </c>
      <c r="E6911" s="8">
        <v>263700</v>
      </c>
      <c r="F6911" s="7" t="s">
        <v>3</v>
      </c>
      <c r="G6911" s="7" t="s">
        <v>3</v>
      </c>
      <c r="H6911" s="5">
        <v>0</v>
      </c>
      <c r="I6911" s="5">
        <v>0</v>
      </c>
    </row>
    <row r="6912" spans="1:9" hidden="1" outlineLevel="1">
      <c r="A6912" s="7" t="s">
        <v>26057</v>
      </c>
      <c r="B6912" s="7" t="s">
        <v>26058</v>
      </c>
      <c r="C6912" s="7" t="s">
        <v>25744</v>
      </c>
      <c r="D6912" s="8">
        <v>0</v>
      </c>
      <c r="E6912" s="8">
        <v>2629000</v>
      </c>
      <c r="F6912" s="7" t="s">
        <v>3</v>
      </c>
      <c r="G6912" s="7" t="s">
        <v>3</v>
      </c>
      <c r="H6912" s="5">
        <v>0</v>
      </c>
      <c r="I6912" s="5">
        <v>0</v>
      </c>
    </row>
    <row r="6913" spans="1:9" hidden="1" outlineLevel="1">
      <c r="A6913" s="7" t="s">
        <v>26059</v>
      </c>
      <c r="B6913" s="7" t="s">
        <v>26060</v>
      </c>
      <c r="C6913" s="7" t="s">
        <v>25744</v>
      </c>
      <c r="D6913" s="8">
        <v>0</v>
      </c>
      <c r="E6913" s="8">
        <v>3490000</v>
      </c>
      <c r="F6913" s="7" t="s">
        <v>3</v>
      </c>
      <c r="G6913" s="7" t="s">
        <v>3</v>
      </c>
      <c r="H6913" s="5">
        <v>0</v>
      </c>
      <c r="I6913" s="5">
        <v>0</v>
      </c>
    </row>
    <row r="6914" spans="1:9" hidden="1" outlineLevel="1">
      <c r="A6914" s="7" t="s">
        <v>26061</v>
      </c>
      <c r="B6914" s="7" t="s">
        <v>26062</v>
      </c>
      <c r="C6914" s="7" t="s">
        <v>25744</v>
      </c>
      <c r="D6914" s="8">
        <v>2787000</v>
      </c>
      <c r="E6914" s="8">
        <v>5229000</v>
      </c>
      <c r="F6914" s="7" t="s">
        <v>3</v>
      </c>
      <c r="G6914" s="7" t="s">
        <v>3</v>
      </c>
      <c r="H6914" s="5">
        <v>8.4889184461109574E-6</v>
      </c>
      <c r="I6914" s="5">
        <v>7.2061736384722868E-11</v>
      </c>
    </row>
    <row r="6915" spans="1:9" hidden="1" outlineLevel="1">
      <c r="A6915" s="7" t="s">
        <v>26063</v>
      </c>
      <c r="B6915" s="7" t="s">
        <v>26064</v>
      </c>
      <c r="C6915" s="7" t="s">
        <v>25744</v>
      </c>
      <c r="D6915" s="8">
        <v>0</v>
      </c>
      <c r="E6915" s="8">
        <v>280820</v>
      </c>
      <c r="F6915" s="7" t="s">
        <v>3</v>
      </c>
      <c r="G6915" s="7" t="s">
        <v>3</v>
      </c>
      <c r="H6915" s="5">
        <v>0</v>
      </c>
      <c r="I6915" s="5">
        <v>0</v>
      </c>
    </row>
    <row r="6916" spans="1:9" hidden="1" outlineLevel="1">
      <c r="A6916" s="7" t="s">
        <v>26065</v>
      </c>
      <c r="B6916" s="7" t="s">
        <v>26066</v>
      </c>
      <c r="C6916" s="7" t="s">
        <v>25744</v>
      </c>
      <c r="D6916" s="8">
        <v>7150</v>
      </c>
      <c r="E6916" s="8">
        <v>3681080</v>
      </c>
      <c r="F6916" s="7" t="s">
        <v>3</v>
      </c>
      <c r="G6916" s="7" t="s">
        <v>3</v>
      </c>
      <c r="H6916" s="5">
        <v>2.1778172547432126E-8</v>
      </c>
      <c r="I6916" s="5">
        <v>4.7428879950572636E-16</v>
      </c>
    </row>
    <row r="6917" spans="1:9" hidden="1" outlineLevel="1">
      <c r="A6917" s="7" t="s">
        <v>26067</v>
      </c>
      <c r="B6917" s="7" t="s">
        <v>26068</v>
      </c>
      <c r="C6917" s="7" t="s">
        <v>25744</v>
      </c>
      <c r="D6917" s="8">
        <v>0</v>
      </c>
      <c r="E6917" s="8">
        <v>490910</v>
      </c>
      <c r="F6917" s="7" t="s">
        <v>3</v>
      </c>
      <c r="G6917" s="7" t="s">
        <v>3</v>
      </c>
      <c r="H6917" s="5">
        <v>0</v>
      </c>
      <c r="I6917" s="5">
        <v>0</v>
      </c>
    </row>
    <row r="6918" spans="1:9" hidden="1" outlineLevel="1">
      <c r="A6918" s="7" t="s">
        <v>26069</v>
      </c>
      <c r="B6918" s="7" t="s">
        <v>26070</v>
      </c>
      <c r="C6918" s="7" t="s">
        <v>25744</v>
      </c>
      <c r="D6918" s="8">
        <v>189270</v>
      </c>
      <c r="E6918" s="8">
        <v>5097760</v>
      </c>
      <c r="F6918" s="7" t="s">
        <v>3</v>
      </c>
      <c r="G6918" s="7" t="s">
        <v>3</v>
      </c>
      <c r="H6918" s="5">
        <v>5.7649716336398307E-7</v>
      </c>
      <c r="I6918" s="5">
        <v>3.3234897936671897E-13</v>
      </c>
    </row>
    <row r="6919" spans="1:9" hidden="1" outlineLevel="1">
      <c r="A6919" s="7" t="s">
        <v>26071</v>
      </c>
      <c r="B6919" s="7" t="s">
        <v>26072</v>
      </c>
      <c r="C6919" s="7" t="s">
        <v>25744</v>
      </c>
      <c r="D6919" s="8">
        <v>0</v>
      </c>
      <c r="E6919" s="8">
        <v>71225190</v>
      </c>
      <c r="F6919" s="7" t="s">
        <v>3</v>
      </c>
      <c r="G6919" s="7" t="s">
        <v>3</v>
      </c>
      <c r="H6919" s="5">
        <v>0</v>
      </c>
      <c r="I6919" s="5">
        <v>0</v>
      </c>
    </row>
    <row r="6920" spans="1:9" hidden="1" outlineLevel="1">
      <c r="A6920" s="7" t="s">
        <v>26073</v>
      </c>
      <c r="B6920" s="7" t="s">
        <v>26074</v>
      </c>
      <c r="C6920" s="7" t="s">
        <v>25744</v>
      </c>
      <c r="D6920" s="8">
        <v>197668000</v>
      </c>
      <c r="E6920" s="8">
        <v>326072000</v>
      </c>
      <c r="F6920" s="7" t="s">
        <v>3</v>
      </c>
      <c r="G6920" s="7" t="s">
        <v>3</v>
      </c>
      <c r="H6920" s="5">
        <v>6.0207661693787611E-4</v>
      </c>
      <c r="I6920" s="5">
        <v>3.6249625266335801E-7</v>
      </c>
    </row>
    <row r="6921" spans="1:9" hidden="1" outlineLevel="1">
      <c r="A6921" s="7" t="s">
        <v>26075</v>
      </c>
      <c r="B6921" s="7" t="s">
        <v>26076</v>
      </c>
      <c r="C6921" s="7" t="s">
        <v>25744</v>
      </c>
      <c r="D6921" s="8">
        <v>341000</v>
      </c>
      <c r="E6921" s="8">
        <v>53052000</v>
      </c>
      <c r="F6921" s="7" t="s">
        <v>3</v>
      </c>
      <c r="G6921" s="7" t="s">
        <v>3</v>
      </c>
      <c r="H6921" s="5">
        <v>1.0386513061083015E-6</v>
      </c>
      <c r="I6921" s="5">
        <v>1.0787965356804806E-12</v>
      </c>
    </row>
    <row r="6922" spans="1:9" hidden="1" outlineLevel="1">
      <c r="A6922" s="7" t="s">
        <v>26077</v>
      </c>
      <c r="B6922" s="7" t="s">
        <v>26078</v>
      </c>
      <c r="C6922" s="7" t="s">
        <v>25744</v>
      </c>
      <c r="D6922" s="8">
        <v>288983000</v>
      </c>
      <c r="E6922" s="8">
        <v>381488000</v>
      </c>
      <c r="F6922" s="7" t="s">
        <v>3</v>
      </c>
      <c r="G6922" s="7" t="s">
        <v>3</v>
      </c>
      <c r="H6922" s="5">
        <v>8.8021281640203897E-4</v>
      </c>
      <c r="I6922" s="5">
        <v>7.7477460215840952E-7</v>
      </c>
    </row>
    <row r="6923" spans="1:9" hidden="1" outlineLevel="1">
      <c r="A6923" s="7" t="s">
        <v>26079</v>
      </c>
      <c r="B6923" s="7" t="s">
        <v>26080</v>
      </c>
      <c r="C6923" s="7" t="s">
        <v>25744</v>
      </c>
      <c r="D6923" s="8">
        <v>122045000</v>
      </c>
      <c r="E6923" s="8">
        <v>137508000</v>
      </c>
      <c r="F6923" s="7" t="s">
        <v>3</v>
      </c>
      <c r="G6923" s="7" t="s">
        <v>3</v>
      </c>
      <c r="H6923" s="5">
        <v>3.7173665294424534E-4</v>
      </c>
      <c r="I6923" s="5">
        <v>1.381881391421903E-7</v>
      </c>
    </row>
    <row r="6924" spans="1:9" hidden="1" outlineLevel="1">
      <c r="A6924" s="7" t="s">
        <v>26081</v>
      </c>
      <c r="B6924" s="7" t="s">
        <v>26082</v>
      </c>
      <c r="C6924" s="7" t="s">
        <v>25744</v>
      </c>
      <c r="D6924" s="8">
        <v>172592000</v>
      </c>
      <c r="E6924" s="8">
        <v>238062000</v>
      </c>
      <c r="F6924" s="7" t="s">
        <v>3</v>
      </c>
      <c r="G6924" s="7" t="s">
        <v>3</v>
      </c>
      <c r="H6924" s="5">
        <v>5.2569767221068609E-4</v>
      </c>
      <c r="I6924" s="5">
        <v>2.7635804256773396E-7</v>
      </c>
    </row>
    <row r="6925" spans="1:9" hidden="1" outlineLevel="1">
      <c r="A6925" s="7" t="s">
        <v>26083</v>
      </c>
      <c r="B6925" s="7" t="s">
        <v>26084</v>
      </c>
      <c r="C6925" s="7" t="s">
        <v>25744</v>
      </c>
      <c r="D6925" s="8"/>
      <c r="E6925" s="8"/>
      <c r="F6925" s="7" t="s">
        <v>3</v>
      </c>
      <c r="G6925" s="7" t="s">
        <v>3</v>
      </c>
      <c r="H6925" s="5">
        <v>0</v>
      </c>
      <c r="I6925" s="5">
        <v>0</v>
      </c>
    </row>
    <row r="6926" spans="1:9" hidden="1" outlineLevel="1">
      <c r="A6926" s="7" t="s">
        <v>26085</v>
      </c>
      <c r="B6926" s="7" t="s">
        <v>26086</v>
      </c>
      <c r="C6926" s="7" t="s">
        <v>25744</v>
      </c>
      <c r="D6926" s="8">
        <v>7112360</v>
      </c>
      <c r="E6926" s="8">
        <v>2500300</v>
      </c>
      <c r="F6926" s="7" t="s">
        <v>3</v>
      </c>
      <c r="G6926" s="7" t="s">
        <v>3</v>
      </c>
      <c r="H6926" s="5">
        <v>2.1663524936986626E-5</v>
      </c>
      <c r="I6926" s="5">
        <v>4.6930831269544136E-10</v>
      </c>
    </row>
    <row r="6927" spans="1:9" hidden="1" outlineLevel="1">
      <c r="A6927" s="7" t="s">
        <v>26087</v>
      </c>
      <c r="B6927" s="7" t="s">
        <v>26088</v>
      </c>
      <c r="C6927" s="7" t="s">
        <v>25744</v>
      </c>
      <c r="D6927" s="8">
        <v>0</v>
      </c>
      <c r="E6927" s="8">
        <v>20528710</v>
      </c>
      <c r="F6927" s="7" t="s">
        <v>3</v>
      </c>
      <c r="G6927" s="7" t="s">
        <v>3</v>
      </c>
      <c r="H6927" s="5">
        <v>0</v>
      </c>
      <c r="I6927" s="5">
        <v>0</v>
      </c>
    </row>
    <row r="6928" spans="1:9" hidden="1" outlineLevel="1">
      <c r="A6928" s="7" t="s">
        <v>26089</v>
      </c>
      <c r="B6928" s="7" t="s">
        <v>26090</v>
      </c>
      <c r="C6928" s="7" t="s">
        <v>25744</v>
      </c>
      <c r="D6928" s="8">
        <v>0</v>
      </c>
      <c r="E6928" s="8">
        <v>15290</v>
      </c>
      <c r="F6928" s="7" t="s">
        <v>3</v>
      </c>
      <c r="G6928" s="7" t="s">
        <v>3</v>
      </c>
      <c r="H6928" s="5">
        <v>0</v>
      </c>
      <c r="I6928" s="5">
        <v>0</v>
      </c>
    </row>
    <row r="6929" spans="1:9" hidden="1" outlineLevel="1">
      <c r="A6929" s="7" t="s">
        <v>26091</v>
      </c>
      <c r="B6929" s="7" t="s">
        <v>26092</v>
      </c>
      <c r="C6929" s="7" t="s">
        <v>25744</v>
      </c>
      <c r="D6929" s="8">
        <v>0</v>
      </c>
      <c r="E6929" s="8">
        <v>1557460</v>
      </c>
      <c r="F6929" s="7" t="s">
        <v>3</v>
      </c>
      <c r="G6929" s="7" t="s">
        <v>3</v>
      </c>
      <c r="H6929" s="5">
        <v>0</v>
      </c>
      <c r="I6929" s="5">
        <v>0</v>
      </c>
    </row>
    <row r="6930" spans="1:9" hidden="1" outlineLevel="1">
      <c r="A6930" s="7" t="s">
        <v>26093</v>
      </c>
      <c r="B6930" s="7" t="s">
        <v>26094</v>
      </c>
      <c r="C6930" s="7" t="s">
        <v>25744</v>
      </c>
      <c r="D6930" s="8">
        <v>102756000</v>
      </c>
      <c r="E6930" s="8">
        <v>158656000</v>
      </c>
      <c r="F6930" s="7" t="s">
        <v>3</v>
      </c>
      <c r="G6930" s="7" t="s">
        <v>3</v>
      </c>
      <c r="H6930" s="5">
        <v>3.1298432143831269E-4</v>
      </c>
      <c r="I6930" s="5">
        <v>9.7959185466201038E-8</v>
      </c>
    </row>
    <row r="6931" spans="1:9" hidden="1" outlineLevel="1">
      <c r="A6931" s="7" t="s">
        <v>26095</v>
      </c>
      <c r="B6931" s="7" t="s">
        <v>26096</v>
      </c>
      <c r="C6931" s="7" t="s">
        <v>25744</v>
      </c>
      <c r="D6931" s="8">
        <v>1974020</v>
      </c>
      <c r="E6931" s="8">
        <v>64366880</v>
      </c>
      <c r="F6931" s="7" t="s">
        <v>3</v>
      </c>
      <c r="G6931" s="7" t="s">
        <v>3</v>
      </c>
      <c r="H6931" s="5">
        <v>6.0126640800114639E-6</v>
      </c>
      <c r="I6931" s="5">
        <v>3.6152129339060106E-11</v>
      </c>
    </row>
    <row r="6932" spans="1:9" hidden="1" outlineLevel="1">
      <c r="A6932" s="7" t="s">
        <v>26097</v>
      </c>
      <c r="B6932" s="7" t="s">
        <v>26098</v>
      </c>
      <c r="C6932" s="7" t="s">
        <v>25744</v>
      </c>
      <c r="D6932" s="8">
        <v>0</v>
      </c>
      <c r="E6932" s="8">
        <v>89331000</v>
      </c>
      <c r="F6932" s="7" t="s">
        <v>3</v>
      </c>
      <c r="G6932" s="7" t="s">
        <v>3</v>
      </c>
      <c r="H6932" s="5">
        <v>0</v>
      </c>
      <c r="I6932" s="5">
        <v>0</v>
      </c>
    </row>
    <row r="6933" spans="1:9" hidden="1" outlineLevel="1">
      <c r="A6933" s="7" t="s">
        <v>26099</v>
      </c>
      <c r="B6933" s="7" t="s">
        <v>26100</v>
      </c>
      <c r="C6933" s="7" t="s">
        <v>25744</v>
      </c>
      <c r="D6933" s="8">
        <v>0</v>
      </c>
      <c r="E6933" s="8">
        <v>98649000</v>
      </c>
      <c r="F6933" s="7" t="s">
        <v>3</v>
      </c>
      <c r="G6933" s="7" t="s">
        <v>3</v>
      </c>
      <c r="H6933" s="5">
        <v>0</v>
      </c>
      <c r="I6933" s="5">
        <v>0</v>
      </c>
    </row>
    <row r="6934" spans="1:9" hidden="1" outlineLevel="1">
      <c r="A6934" s="7" t="s">
        <v>26101</v>
      </c>
      <c r="B6934" s="7" t="s">
        <v>26102</v>
      </c>
      <c r="C6934" s="7" t="s">
        <v>25744</v>
      </c>
      <c r="D6934" s="8">
        <v>113584000</v>
      </c>
      <c r="E6934" s="8">
        <v>180416000</v>
      </c>
      <c r="F6934" s="7" t="s">
        <v>3</v>
      </c>
      <c r="G6934" s="7" t="s">
        <v>3</v>
      </c>
      <c r="H6934" s="5">
        <v>3.4596530778007427E-4</v>
      </c>
      <c r="I6934" s="5">
        <v>1.1969199418736151E-7</v>
      </c>
    </row>
    <row r="6935" spans="1:9" hidden="1" outlineLevel="1">
      <c r="A6935" s="7" t="s">
        <v>26103</v>
      </c>
      <c r="B6935" s="7" t="s">
        <v>26104</v>
      </c>
      <c r="C6935" s="7" t="s">
        <v>25744</v>
      </c>
      <c r="D6935" s="8">
        <v>4785000000</v>
      </c>
      <c r="E6935" s="8">
        <v>6607000000</v>
      </c>
      <c r="F6935" s="7" t="s">
        <v>3</v>
      </c>
      <c r="G6935" s="7" t="s">
        <v>3</v>
      </c>
      <c r="H6935" s="5">
        <v>1.4574623166358424E-2</v>
      </c>
      <c r="I6935" s="5">
        <v>2.1241964044135163E-4</v>
      </c>
    </row>
    <row r="6936" spans="1:9" hidden="1" outlineLevel="1">
      <c r="A6936" s="7" t="s">
        <v>26105</v>
      </c>
      <c r="B6936" s="7" t="s">
        <v>26106</v>
      </c>
      <c r="C6936" s="7" t="s">
        <v>25744</v>
      </c>
      <c r="D6936" s="8">
        <v>0</v>
      </c>
      <c r="E6936" s="8">
        <v>390</v>
      </c>
      <c r="F6936" s="7" t="s">
        <v>3</v>
      </c>
      <c r="G6936" s="7" t="s">
        <v>3</v>
      </c>
      <c r="H6936" s="5">
        <v>0</v>
      </c>
      <c r="I6936" s="5">
        <v>0</v>
      </c>
    </row>
    <row r="6937" spans="1:9" hidden="1" outlineLevel="1">
      <c r="A6937" s="7" t="s">
        <v>26107</v>
      </c>
      <c r="B6937" s="7" t="s">
        <v>26108</v>
      </c>
      <c r="C6937" s="7" t="s">
        <v>25744</v>
      </c>
      <c r="D6937" s="8">
        <v>19960000000</v>
      </c>
      <c r="E6937" s="8">
        <v>27547000000</v>
      </c>
      <c r="F6937" s="7" t="s">
        <v>3</v>
      </c>
      <c r="G6937" s="7" t="s">
        <v>3</v>
      </c>
      <c r="H6937" s="5">
        <v>6.0796129237307033E-2</v>
      </c>
      <c r="I6937" s="5">
        <v>3.6961693302393389E-3</v>
      </c>
    </row>
    <row r="6938" spans="1:9" hidden="1" outlineLevel="1">
      <c r="A6938" s="7" t="s">
        <v>26109</v>
      </c>
      <c r="B6938" s="7" t="s">
        <v>26110</v>
      </c>
      <c r="C6938" s="7" t="s">
        <v>25744</v>
      </c>
      <c r="D6938" s="8">
        <v>9098000</v>
      </c>
      <c r="E6938" s="8">
        <v>127204000</v>
      </c>
      <c r="F6938" s="7" t="s">
        <v>3</v>
      </c>
      <c r="G6938" s="7" t="s">
        <v>3</v>
      </c>
      <c r="H6938" s="5">
        <v>2.771158235476049E-5</v>
      </c>
      <c r="I6938" s="5">
        <v>7.6793179660467299E-10</v>
      </c>
    </row>
    <row r="6939" spans="1:9" hidden="1" outlineLevel="1">
      <c r="A6939" s="7" t="s">
        <v>26111</v>
      </c>
      <c r="B6939" s="7" t="s">
        <v>26112</v>
      </c>
      <c r="C6939" s="7" t="s">
        <v>25744</v>
      </c>
      <c r="D6939" s="8">
        <v>767000</v>
      </c>
      <c r="E6939" s="8">
        <v>207903000</v>
      </c>
      <c r="F6939" s="7" t="s">
        <v>3</v>
      </c>
      <c r="G6939" s="7" t="s">
        <v>3</v>
      </c>
      <c r="H6939" s="5">
        <v>2.3362039641790828E-6</v>
      </c>
      <c r="I6939" s="5">
        <v>5.4578489622460612E-12</v>
      </c>
    </row>
    <row r="6940" spans="1:9" hidden="1" outlineLevel="1">
      <c r="A6940" s="7" t="s">
        <v>26113</v>
      </c>
      <c r="B6940" s="7" t="s">
        <v>26114</v>
      </c>
      <c r="C6940" s="7" t="s">
        <v>25744</v>
      </c>
      <c r="D6940" s="8">
        <v>0</v>
      </c>
      <c r="E6940" s="8">
        <v>63000</v>
      </c>
      <c r="F6940" s="7" t="s">
        <v>3</v>
      </c>
      <c r="G6940" s="7" t="s">
        <v>3</v>
      </c>
      <c r="H6940" s="5">
        <v>0</v>
      </c>
      <c r="I6940" s="5">
        <v>0</v>
      </c>
    </row>
    <row r="6941" spans="1:9" hidden="1" outlineLevel="1">
      <c r="A6941" s="7" t="s">
        <v>26115</v>
      </c>
      <c r="B6941" s="7" t="s">
        <v>26116</v>
      </c>
      <c r="C6941" s="7" t="s">
        <v>25744</v>
      </c>
      <c r="D6941" s="8">
        <v>0</v>
      </c>
      <c r="E6941" s="8">
        <v>15301730</v>
      </c>
      <c r="F6941" s="7" t="s">
        <v>3</v>
      </c>
      <c r="G6941" s="7" t="s">
        <v>3</v>
      </c>
      <c r="H6941" s="5">
        <v>0</v>
      </c>
      <c r="I6941" s="5">
        <v>0</v>
      </c>
    </row>
    <row r="6942" spans="1:9" hidden="1" outlineLevel="1">
      <c r="A6942" s="7" t="s">
        <v>26117</v>
      </c>
      <c r="B6942" s="7" t="s">
        <v>26118</v>
      </c>
      <c r="C6942" s="7" t="s">
        <v>25744</v>
      </c>
      <c r="D6942" s="8">
        <v>800000</v>
      </c>
      <c r="E6942" s="8">
        <v>47337000</v>
      </c>
      <c r="F6942" s="7" t="s">
        <v>3</v>
      </c>
      <c r="G6942" s="7" t="s">
        <v>3</v>
      </c>
      <c r="H6942" s="5">
        <v>2.4367186067056926E-6</v>
      </c>
      <c r="I6942" s="5">
        <v>5.9375975682657323E-12</v>
      </c>
    </row>
    <row r="6943" spans="1:9" hidden="1" outlineLevel="1">
      <c r="A6943" s="7" t="s">
        <v>26119</v>
      </c>
      <c r="B6943" s="7" t="s">
        <v>26120</v>
      </c>
      <c r="C6943" s="7" t="s">
        <v>25744</v>
      </c>
      <c r="D6943" s="8"/>
      <c r="E6943" s="8"/>
      <c r="F6943" s="7" t="s">
        <v>3</v>
      </c>
      <c r="G6943" s="7" t="s">
        <v>3</v>
      </c>
      <c r="H6943" s="5">
        <v>0</v>
      </c>
      <c r="I6943" s="5">
        <v>0</v>
      </c>
    </row>
    <row r="6944" spans="1:9" hidden="1" outlineLevel="1">
      <c r="A6944" s="7" t="s">
        <v>26121</v>
      </c>
      <c r="B6944" s="7" t="s">
        <v>26122</v>
      </c>
      <c r="C6944" s="7" t="s">
        <v>25744</v>
      </c>
      <c r="D6944" s="8">
        <v>0</v>
      </c>
      <c r="E6944" s="8">
        <v>151839000</v>
      </c>
      <c r="F6944" s="7" t="s">
        <v>3</v>
      </c>
      <c r="G6944" s="7" t="s">
        <v>3</v>
      </c>
      <c r="H6944" s="5">
        <v>0</v>
      </c>
      <c r="I6944" s="5">
        <v>0</v>
      </c>
    </row>
    <row r="6945" spans="1:9" hidden="1" outlineLevel="1">
      <c r="A6945" s="7" t="s">
        <v>26123</v>
      </c>
      <c r="B6945" s="7" t="s">
        <v>26124</v>
      </c>
      <c r="C6945" s="7" t="s">
        <v>25744</v>
      </c>
      <c r="D6945" s="8">
        <v>19099000</v>
      </c>
      <c r="E6945" s="8">
        <v>53411000</v>
      </c>
      <c r="F6945" s="7" t="s">
        <v>3</v>
      </c>
      <c r="G6945" s="7" t="s">
        <v>3</v>
      </c>
      <c r="H6945" s="5">
        <v>5.8173610836840033E-5</v>
      </c>
      <c r="I6945" s="5">
        <v>3.3841689977961121E-9</v>
      </c>
    </row>
    <row r="6946" spans="1:9" hidden="1" outlineLevel="1">
      <c r="A6946" s="7" t="s">
        <v>26125</v>
      </c>
      <c r="B6946" s="7" t="s">
        <v>26126</v>
      </c>
      <c r="C6946" s="7" t="s">
        <v>25744</v>
      </c>
      <c r="D6946" s="8">
        <v>308000</v>
      </c>
      <c r="E6946" s="8">
        <v>50431000</v>
      </c>
      <c r="F6946" s="7" t="s">
        <v>3</v>
      </c>
      <c r="G6946" s="7" t="s">
        <v>3</v>
      </c>
      <c r="H6946" s="5">
        <v>9.381366635816917E-7</v>
      </c>
      <c r="I6946" s="5">
        <v>8.801003995561882E-13</v>
      </c>
    </row>
    <row r="6947" spans="1:9" hidden="1" outlineLevel="1">
      <c r="A6947" s="7" t="s">
        <v>26127</v>
      </c>
      <c r="B6947" s="7" t="s">
        <v>26128</v>
      </c>
      <c r="C6947" s="7" t="s">
        <v>25744</v>
      </c>
      <c r="D6947" s="8">
        <v>0</v>
      </c>
      <c r="E6947" s="8">
        <v>103605000</v>
      </c>
      <c r="F6947" s="7" t="s">
        <v>3</v>
      </c>
      <c r="G6947" s="7" t="s">
        <v>3</v>
      </c>
      <c r="H6947" s="5">
        <v>0</v>
      </c>
      <c r="I6947" s="5">
        <v>0</v>
      </c>
    </row>
    <row r="6948" spans="1:9" hidden="1" outlineLevel="1">
      <c r="A6948" s="7" t="s">
        <v>26129</v>
      </c>
      <c r="B6948" s="7" t="s">
        <v>26130</v>
      </c>
      <c r="C6948" s="7" t="s">
        <v>25744</v>
      </c>
      <c r="D6948" s="8">
        <v>8576000</v>
      </c>
      <c r="E6948" s="8">
        <v>84454000</v>
      </c>
      <c r="F6948" s="7" t="s">
        <v>3</v>
      </c>
      <c r="G6948" s="7" t="s">
        <v>3</v>
      </c>
      <c r="H6948" s="5">
        <v>2.6121623463885024E-5</v>
      </c>
      <c r="I6948" s="5">
        <v>6.8233921238898864E-10</v>
      </c>
    </row>
    <row r="6949" spans="1:9" hidden="1" outlineLevel="1">
      <c r="A6949" s="7" t="s">
        <v>26131</v>
      </c>
      <c r="B6949" s="7" t="s">
        <v>26132</v>
      </c>
      <c r="C6949" s="7" t="s">
        <v>25744</v>
      </c>
      <c r="D6949" s="8">
        <v>1827700000</v>
      </c>
      <c r="E6949" s="8">
        <v>3090200000</v>
      </c>
      <c r="F6949" s="7" t="s">
        <v>3</v>
      </c>
      <c r="G6949" s="7" t="s">
        <v>3</v>
      </c>
      <c r="H6949" s="5">
        <v>5.5669882468449934E-3</v>
      </c>
      <c r="I6949" s="5">
        <v>3.0991358140510292E-5</v>
      </c>
    </row>
    <row r="6950" spans="1:9" hidden="1" outlineLevel="1">
      <c r="A6950" s="7" t="s">
        <v>26133</v>
      </c>
      <c r="B6950" s="7" t="s">
        <v>26134</v>
      </c>
      <c r="C6950" s="7" t="s">
        <v>25744</v>
      </c>
      <c r="D6950" s="8">
        <v>19024000</v>
      </c>
      <c r="E6950" s="8">
        <v>39672000</v>
      </c>
      <c r="F6950" s="7" t="s">
        <v>3</v>
      </c>
      <c r="G6950" s="7" t="s">
        <v>3</v>
      </c>
      <c r="H6950" s="5">
        <v>5.7945168467461371E-5</v>
      </c>
      <c r="I6950" s="5">
        <v>3.3576425487224795E-9</v>
      </c>
    </row>
    <row r="6951" spans="1:9" hidden="1" outlineLevel="1">
      <c r="A6951" s="7" t="s">
        <v>26135</v>
      </c>
      <c r="B6951" s="7" t="s">
        <v>26136</v>
      </c>
      <c r="C6951" s="7" t="s">
        <v>25744</v>
      </c>
      <c r="D6951" s="8">
        <v>42440000</v>
      </c>
      <c r="E6951" s="8">
        <v>65744000</v>
      </c>
      <c r="F6951" s="7" t="s">
        <v>3</v>
      </c>
      <c r="G6951" s="7" t="s">
        <v>3</v>
      </c>
      <c r="H6951" s="5">
        <v>1.29267922085737E-4</v>
      </c>
      <c r="I6951" s="5">
        <v>1.6710195680364171E-8</v>
      </c>
    </row>
    <row r="6952" spans="1:9" hidden="1" outlineLevel="1">
      <c r="A6952" s="7" t="s">
        <v>26137</v>
      </c>
      <c r="B6952" s="7" t="s">
        <v>26138</v>
      </c>
      <c r="C6952" s="7" t="s">
        <v>25744</v>
      </c>
      <c r="D6952" s="8">
        <v>55846000</v>
      </c>
      <c r="E6952" s="8">
        <v>161189000</v>
      </c>
      <c r="F6952" s="7" t="s">
        <v>3</v>
      </c>
      <c r="G6952" s="7" t="s">
        <v>3</v>
      </c>
      <c r="H6952" s="5">
        <v>1.7010123413760763E-4</v>
      </c>
      <c r="I6952" s="5">
        <v>2.8934429855137214E-8</v>
      </c>
    </row>
    <row r="6953" spans="1:9" hidden="1" outlineLevel="1">
      <c r="A6953" s="7" t="s">
        <v>26139</v>
      </c>
      <c r="B6953" s="7" t="s">
        <v>26140</v>
      </c>
      <c r="C6953" s="7" t="s">
        <v>25744</v>
      </c>
      <c r="D6953" s="8">
        <v>0</v>
      </c>
      <c r="E6953" s="8">
        <v>17061000</v>
      </c>
      <c r="F6953" s="7" t="s">
        <v>3</v>
      </c>
      <c r="G6953" s="7" t="s">
        <v>3</v>
      </c>
      <c r="H6953" s="5">
        <v>0</v>
      </c>
      <c r="I6953" s="5">
        <v>0</v>
      </c>
    </row>
    <row r="6954" spans="1:9" hidden="1" outlineLevel="1">
      <c r="A6954" s="7" t="s">
        <v>26141</v>
      </c>
      <c r="B6954" s="7" t="s">
        <v>26142</v>
      </c>
      <c r="C6954" s="7" t="s">
        <v>25744</v>
      </c>
      <c r="D6954" s="8">
        <v>0</v>
      </c>
      <c r="E6954" s="8">
        <v>50213000</v>
      </c>
      <c r="F6954" s="7" t="s">
        <v>3</v>
      </c>
      <c r="G6954" s="7" t="s">
        <v>3</v>
      </c>
      <c r="H6954" s="5">
        <v>0</v>
      </c>
      <c r="I6954" s="5">
        <v>0</v>
      </c>
    </row>
    <row r="6955" spans="1:9" hidden="1" outlineLevel="1">
      <c r="A6955" s="7" t="s">
        <v>26143</v>
      </c>
      <c r="B6955" s="7" t="s">
        <v>26144</v>
      </c>
      <c r="C6955" s="7" t="s">
        <v>25744</v>
      </c>
      <c r="D6955" s="8">
        <v>210461000</v>
      </c>
      <c r="E6955" s="8">
        <v>389370000</v>
      </c>
      <c r="F6955" s="7" t="s">
        <v>3</v>
      </c>
      <c r="G6955" s="7" t="s">
        <v>3</v>
      </c>
      <c r="H6955" s="5">
        <v>6.4104279335735852E-4</v>
      </c>
      <c r="I6955" s="5">
        <v>4.1093586291540505E-7</v>
      </c>
    </row>
    <row r="6956" spans="1:9" hidden="1" outlineLevel="1">
      <c r="A6956" s="7" t="s">
        <v>26145</v>
      </c>
      <c r="B6956" s="7" t="s">
        <v>26146</v>
      </c>
      <c r="C6956" s="7" t="s">
        <v>25744</v>
      </c>
      <c r="D6956" s="8">
        <v>0</v>
      </c>
      <c r="E6956" s="8">
        <v>114459000</v>
      </c>
      <c r="F6956" s="7" t="s">
        <v>3</v>
      </c>
      <c r="G6956" s="7" t="s">
        <v>3</v>
      </c>
      <c r="H6956" s="5">
        <v>0</v>
      </c>
      <c r="I6956" s="5">
        <v>0</v>
      </c>
    </row>
    <row r="6957" spans="1:9" hidden="1" outlineLevel="1">
      <c r="A6957" s="7" t="s">
        <v>26147</v>
      </c>
      <c r="B6957" s="7" t="s">
        <v>26148</v>
      </c>
      <c r="C6957" s="7" t="s">
        <v>25744</v>
      </c>
      <c r="D6957" s="8">
        <v>0</v>
      </c>
      <c r="E6957" s="8">
        <v>1406470</v>
      </c>
      <c r="F6957" s="7" t="s">
        <v>3</v>
      </c>
      <c r="G6957" s="7" t="s">
        <v>3</v>
      </c>
      <c r="H6957" s="5">
        <v>0</v>
      </c>
      <c r="I6957" s="5">
        <v>0</v>
      </c>
    </row>
    <row r="6958" spans="1:9" hidden="1" outlineLevel="1">
      <c r="A6958" s="7" t="s">
        <v>26149</v>
      </c>
      <c r="B6958" s="7" t="s">
        <v>26150</v>
      </c>
      <c r="C6958" s="7" t="s">
        <v>25744</v>
      </c>
      <c r="D6958" s="8">
        <v>8668790</v>
      </c>
      <c r="E6958" s="8">
        <v>67659870</v>
      </c>
      <c r="F6958" s="7" t="s">
        <v>3</v>
      </c>
      <c r="G6958" s="7" t="s">
        <v>3</v>
      </c>
      <c r="H6958" s="5">
        <v>2.6404252363280301E-5</v>
      </c>
      <c r="I6958" s="5">
        <v>6.971845428637934E-10</v>
      </c>
    </row>
    <row r="6959" spans="1:9" hidden="1" outlineLevel="1">
      <c r="A6959" s="7" t="s">
        <v>26151</v>
      </c>
      <c r="B6959" s="7" t="s">
        <v>26152</v>
      </c>
      <c r="C6959" s="7" t="s">
        <v>25744</v>
      </c>
      <c r="D6959" s="8">
        <v>0</v>
      </c>
      <c r="E6959" s="8">
        <v>107744000</v>
      </c>
      <c r="F6959" s="7" t="s">
        <v>3</v>
      </c>
      <c r="G6959" s="7" t="s">
        <v>3</v>
      </c>
      <c r="H6959" s="5">
        <v>0</v>
      </c>
      <c r="I6959" s="5">
        <v>0</v>
      </c>
    </row>
    <row r="6960" spans="1:9" hidden="1" outlineLevel="1">
      <c r="A6960" s="7" t="s">
        <v>26153</v>
      </c>
      <c r="B6960" s="7" t="s">
        <v>26154</v>
      </c>
      <c r="C6960" s="7" t="s">
        <v>25744</v>
      </c>
      <c r="D6960" s="8">
        <v>0</v>
      </c>
      <c r="E6960" s="8">
        <v>65499000</v>
      </c>
      <c r="F6960" s="7" t="s">
        <v>3</v>
      </c>
      <c r="G6960" s="7" t="s">
        <v>3</v>
      </c>
      <c r="H6960" s="5">
        <v>0</v>
      </c>
      <c r="I6960" s="5">
        <v>0</v>
      </c>
    </row>
    <row r="6961" spans="1:9" hidden="1" outlineLevel="1">
      <c r="A6961" s="7" t="s">
        <v>26155</v>
      </c>
      <c r="B6961" s="7" t="s">
        <v>26156</v>
      </c>
      <c r="C6961" s="7" t="s">
        <v>25744</v>
      </c>
      <c r="D6961" s="8">
        <v>0</v>
      </c>
      <c r="E6961" s="8">
        <v>76898100</v>
      </c>
      <c r="F6961" s="7" t="s">
        <v>3</v>
      </c>
      <c r="G6961" s="7" t="s">
        <v>3</v>
      </c>
      <c r="H6961" s="5">
        <v>0</v>
      </c>
      <c r="I6961" s="5">
        <v>0</v>
      </c>
    </row>
    <row r="6962" spans="1:9" hidden="1" outlineLevel="1">
      <c r="A6962" s="7" t="s">
        <v>26157</v>
      </c>
      <c r="B6962" s="7" t="s">
        <v>26158</v>
      </c>
      <c r="C6962" s="7" t="s">
        <v>25744</v>
      </c>
      <c r="D6962" s="8">
        <v>415000</v>
      </c>
      <c r="E6962" s="8">
        <v>10105000</v>
      </c>
      <c r="F6962" s="7" t="s">
        <v>3</v>
      </c>
      <c r="G6962" s="7" t="s">
        <v>3</v>
      </c>
      <c r="H6962" s="5">
        <v>1.2640477772285781E-6</v>
      </c>
      <c r="I6962" s="5">
        <v>1.5978167831165089E-12</v>
      </c>
    </row>
    <row r="6963" spans="1:9" hidden="1" outlineLevel="1">
      <c r="A6963" s="7" t="s">
        <v>26159</v>
      </c>
      <c r="B6963" s="7" t="s">
        <v>26160</v>
      </c>
      <c r="C6963" s="7" t="s">
        <v>25744</v>
      </c>
      <c r="D6963" s="8"/>
      <c r="E6963" s="8"/>
      <c r="F6963" s="7" t="s">
        <v>3</v>
      </c>
      <c r="G6963" s="7" t="s">
        <v>3</v>
      </c>
      <c r="H6963" s="5">
        <v>0</v>
      </c>
      <c r="I6963" s="5">
        <v>0</v>
      </c>
    </row>
    <row r="6964" spans="1:9" hidden="1" outlineLevel="1">
      <c r="A6964" s="7" t="s">
        <v>26161</v>
      </c>
      <c r="B6964" s="7" t="s">
        <v>26162</v>
      </c>
      <c r="C6964" s="7" t="s">
        <v>25744</v>
      </c>
      <c r="D6964" s="8">
        <v>0</v>
      </c>
      <c r="E6964" s="8">
        <v>6417170</v>
      </c>
      <c r="F6964" s="7" t="s">
        <v>3</v>
      </c>
      <c r="G6964" s="7" t="s">
        <v>3</v>
      </c>
      <c r="H6964" s="5">
        <v>0</v>
      </c>
      <c r="I6964" s="5">
        <v>0</v>
      </c>
    </row>
    <row r="6965" spans="1:9" hidden="1" outlineLevel="1">
      <c r="A6965" s="7" t="s">
        <v>26163</v>
      </c>
      <c r="B6965" s="7" t="s">
        <v>26164</v>
      </c>
      <c r="C6965" s="7" t="s">
        <v>25744</v>
      </c>
      <c r="D6965" s="8">
        <v>209000</v>
      </c>
      <c r="E6965" s="8">
        <v>5294000</v>
      </c>
      <c r="F6965" s="7" t="s">
        <v>3</v>
      </c>
      <c r="G6965" s="7" t="s">
        <v>3</v>
      </c>
      <c r="H6965" s="5">
        <v>6.3659273600186219E-7</v>
      </c>
      <c r="I6965" s="5">
        <v>4.0525031153033661E-13</v>
      </c>
    </row>
    <row r="6966" spans="1:9" hidden="1" outlineLevel="1">
      <c r="A6966" s="7" t="s">
        <v>26165</v>
      </c>
      <c r="B6966" s="7" t="s">
        <v>26166</v>
      </c>
      <c r="C6966" s="7" t="s">
        <v>25744</v>
      </c>
      <c r="D6966" s="8"/>
      <c r="E6966" s="8"/>
      <c r="F6966" s="7" t="s">
        <v>3</v>
      </c>
      <c r="G6966" s="7" t="s">
        <v>3</v>
      </c>
      <c r="H6966" s="5">
        <v>0</v>
      </c>
      <c r="I6966" s="5">
        <v>0</v>
      </c>
    </row>
    <row r="6967" spans="1:9" collapsed="1">
      <c r="A6967" s="7"/>
      <c r="B6967" s="7"/>
      <c r="C6967" s="7"/>
      <c r="D6967" s="8"/>
      <c r="E6967" s="8"/>
      <c r="F6967" s="7"/>
      <c r="G6967" s="7"/>
      <c r="H6967" s="5"/>
      <c r="I6967" s="5"/>
    </row>
    <row r="6968" spans="1:9" s="17" customFormat="1">
      <c r="A6968" s="22"/>
      <c r="B6968" s="22" t="s">
        <v>25744</v>
      </c>
      <c r="C6968" s="22"/>
      <c r="D6968" s="20">
        <v>328310375190</v>
      </c>
      <c r="E6968" s="20"/>
      <c r="F6968" s="22"/>
      <c r="G6968" s="22"/>
      <c r="H6968" s="13" t="s">
        <v>13493</v>
      </c>
      <c r="I6968" s="20">
        <v>1155.2665763855121</v>
      </c>
    </row>
    <row r="6969" spans="1:9">
      <c r="A6969" s="7"/>
      <c r="B6969" s="7"/>
      <c r="C6969" s="7"/>
      <c r="D6969" s="8"/>
      <c r="E6969" s="8"/>
      <c r="F6969" s="7"/>
      <c r="G6969" s="7"/>
      <c r="H6969" s="5"/>
      <c r="I6969" s="5"/>
    </row>
    <row r="6970" spans="1:9" hidden="1" outlineLevel="1">
      <c r="A6970" s="7" t="s">
        <v>26167</v>
      </c>
      <c r="B6970" s="7" t="s">
        <v>26168</v>
      </c>
      <c r="C6970" s="7" t="s">
        <v>26169</v>
      </c>
      <c r="D6970" s="8">
        <v>966052000</v>
      </c>
      <c r="E6970" s="8">
        <v>8814940000</v>
      </c>
      <c r="F6970" s="7" t="s">
        <v>3</v>
      </c>
      <c r="G6970" s="7" t="s">
        <v>3</v>
      </c>
      <c r="H6970" s="5">
        <v>7.2964775131163062E-2</v>
      </c>
      <c r="I6970" s="5">
        <v>5.323858409941192E-3</v>
      </c>
    </row>
    <row r="6971" spans="1:9" hidden="1" outlineLevel="1">
      <c r="A6971" s="7" t="s">
        <v>26170</v>
      </c>
      <c r="B6971" s="7" t="s">
        <v>26171</v>
      </c>
      <c r="C6971" s="7" t="s">
        <v>26169</v>
      </c>
      <c r="D6971" s="8">
        <v>0</v>
      </c>
      <c r="E6971" s="8">
        <v>78491000</v>
      </c>
      <c r="F6971" s="7" t="s">
        <v>3</v>
      </c>
      <c r="G6971" s="7" t="s">
        <v>3</v>
      </c>
      <c r="H6971" s="5">
        <v>0</v>
      </c>
      <c r="I6971" s="5">
        <v>0</v>
      </c>
    </row>
    <row r="6972" spans="1:9" hidden="1" outlineLevel="1">
      <c r="A6972" s="7" t="s">
        <v>26172</v>
      </c>
      <c r="B6972" s="7" t="s">
        <v>26173</v>
      </c>
      <c r="C6972" s="7" t="s">
        <v>26169</v>
      </c>
      <c r="D6972" s="8"/>
      <c r="E6972" s="8"/>
      <c r="F6972" s="7" t="s">
        <v>3</v>
      </c>
      <c r="G6972" s="7" t="s">
        <v>3</v>
      </c>
      <c r="H6972" s="5">
        <v>0</v>
      </c>
      <c r="I6972" s="5">
        <v>0</v>
      </c>
    </row>
    <row r="6973" spans="1:9" hidden="1" outlineLevel="1">
      <c r="A6973" s="7" t="s">
        <v>26174</v>
      </c>
      <c r="B6973" s="7" t="s">
        <v>26175</v>
      </c>
      <c r="C6973" s="7" t="s">
        <v>26169</v>
      </c>
      <c r="D6973" s="8">
        <v>79412000</v>
      </c>
      <c r="E6973" s="8">
        <v>965498000</v>
      </c>
      <c r="F6973" s="7" t="s">
        <v>3</v>
      </c>
      <c r="G6973" s="7" t="s">
        <v>3</v>
      </c>
      <c r="H6973" s="5">
        <v>5.9978952713890359E-3</v>
      </c>
      <c r="I6973" s="5">
        <v>3.5974747686550956E-5</v>
      </c>
    </row>
    <row r="6974" spans="1:9" hidden="1" outlineLevel="1">
      <c r="A6974" s="7" t="s">
        <v>26176</v>
      </c>
      <c r="B6974" s="7" t="s">
        <v>2615</v>
      </c>
      <c r="C6974" s="7" t="s">
        <v>26169</v>
      </c>
      <c r="D6974" s="8">
        <v>2063380000</v>
      </c>
      <c r="E6974" s="8">
        <v>2289930000</v>
      </c>
      <c r="F6974" s="7" t="s">
        <v>3</v>
      </c>
      <c r="G6974" s="7" t="s">
        <v>3</v>
      </c>
      <c r="H6974" s="5">
        <v>0.15584467265751661</v>
      </c>
      <c r="I6974" s="5">
        <v>2.4287561995728506E-2</v>
      </c>
    </row>
    <row r="6975" spans="1:9" hidden="1" outlineLevel="1">
      <c r="A6975" s="7" t="s">
        <v>26177</v>
      </c>
      <c r="B6975" s="7" t="s">
        <v>26178</v>
      </c>
      <c r="C6975" s="7" t="s">
        <v>26169</v>
      </c>
      <c r="D6975" s="8">
        <v>0</v>
      </c>
      <c r="E6975" s="8">
        <v>93076000</v>
      </c>
      <c r="F6975" s="7" t="s">
        <v>3</v>
      </c>
      <c r="G6975" s="7" t="s">
        <v>3</v>
      </c>
      <c r="H6975" s="5">
        <v>0</v>
      </c>
      <c r="I6975" s="5">
        <v>0</v>
      </c>
    </row>
    <row r="6976" spans="1:9" hidden="1" outlineLevel="1">
      <c r="A6976" s="7" t="s">
        <v>26179</v>
      </c>
      <c r="B6976" s="7" t="s">
        <v>26180</v>
      </c>
      <c r="C6976" s="7" t="s">
        <v>26169</v>
      </c>
      <c r="D6976" s="8">
        <v>286360000</v>
      </c>
      <c r="E6976" s="8">
        <v>668886000</v>
      </c>
      <c r="F6976" s="7" t="s">
        <v>3</v>
      </c>
      <c r="G6976" s="7" t="s">
        <v>3</v>
      </c>
      <c r="H6976" s="5">
        <v>2.1628435122084375E-2</v>
      </c>
      <c r="I6976" s="5">
        <v>4.6778920583021298E-4</v>
      </c>
    </row>
    <row r="6977" spans="1:9" hidden="1" outlineLevel="1">
      <c r="A6977" s="7" t="s">
        <v>26181</v>
      </c>
      <c r="B6977" s="7" t="s">
        <v>26182</v>
      </c>
      <c r="C6977" s="7" t="s">
        <v>26169</v>
      </c>
      <c r="D6977" s="8">
        <v>4188000</v>
      </c>
      <c r="E6977" s="8">
        <v>30047000</v>
      </c>
      <c r="F6977" s="7" t="s">
        <v>3</v>
      </c>
      <c r="G6977" s="7" t="s">
        <v>3</v>
      </c>
      <c r="H6977" s="5">
        <v>3.1631473072806735E-4</v>
      </c>
      <c r="I6977" s="5">
        <v>1.0005500887556976E-7</v>
      </c>
    </row>
    <row r="6978" spans="1:9" hidden="1" outlineLevel="1">
      <c r="A6978" s="7" t="s">
        <v>26183</v>
      </c>
      <c r="B6978" s="7" t="s">
        <v>26184</v>
      </c>
      <c r="C6978" s="7" t="s">
        <v>26169</v>
      </c>
      <c r="D6978" s="8">
        <v>67295000</v>
      </c>
      <c r="E6978" s="8">
        <v>165460000</v>
      </c>
      <c r="F6978" s="7" t="s">
        <v>3</v>
      </c>
      <c r="G6978" s="7" t="s">
        <v>3</v>
      </c>
      <c r="H6978" s="5">
        <v>5.0827124652209387E-3</v>
      </c>
      <c r="I6978" s="5">
        <v>2.5833966004112312E-5</v>
      </c>
    </row>
    <row r="6979" spans="1:9" hidden="1" outlineLevel="1">
      <c r="A6979" s="7" t="s">
        <v>26185</v>
      </c>
      <c r="B6979" s="7" t="s">
        <v>26186</v>
      </c>
      <c r="C6979" s="7" t="s">
        <v>26169</v>
      </c>
      <c r="D6979" s="8">
        <v>12249000</v>
      </c>
      <c r="E6979" s="8">
        <v>46923000</v>
      </c>
      <c r="F6979" s="7" t="s">
        <v>3</v>
      </c>
      <c r="G6979" s="7" t="s">
        <v>3</v>
      </c>
      <c r="H6979" s="5">
        <v>9.251526114345981E-4</v>
      </c>
      <c r="I6979" s="5">
        <v>8.5590735444425642E-7</v>
      </c>
    </row>
    <row r="6980" spans="1:9" hidden="1" outlineLevel="1">
      <c r="A6980" s="7" t="s">
        <v>26187</v>
      </c>
      <c r="B6980" s="7" t="s">
        <v>26188</v>
      </c>
      <c r="C6980" s="7" t="s">
        <v>26169</v>
      </c>
      <c r="D6980" s="8">
        <v>451860</v>
      </c>
      <c r="E6980" s="8">
        <v>7368320</v>
      </c>
      <c r="F6980" s="7" t="s">
        <v>3</v>
      </c>
      <c r="G6980" s="7" t="s">
        <v>3</v>
      </c>
      <c r="H6980" s="5">
        <v>3.4128456119098494E-5</v>
      </c>
      <c r="I6980" s="5">
        <v>1.1647515170732314E-9</v>
      </c>
    </row>
    <row r="6981" spans="1:9" hidden="1" outlineLevel="1">
      <c r="A6981" s="7" t="s">
        <v>26189</v>
      </c>
      <c r="B6981" s="7" t="s">
        <v>26190</v>
      </c>
      <c r="C6981" s="7" t="s">
        <v>26169</v>
      </c>
      <c r="D6981" s="8">
        <v>20900000</v>
      </c>
      <c r="E6981" s="8">
        <v>177100000</v>
      </c>
      <c r="F6981" s="7" t="s">
        <v>3</v>
      </c>
      <c r="G6981" s="7" t="s">
        <v>3</v>
      </c>
      <c r="H6981" s="5">
        <v>1.5785525005292758E-3</v>
      </c>
      <c r="I6981" s="5">
        <v>2.4918279969272291E-6</v>
      </c>
    </row>
    <row r="6982" spans="1:9" hidden="1" outlineLevel="1">
      <c r="A6982" s="7" t="s">
        <v>26191</v>
      </c>
      <c r="B6982" s="7" t="s">
        <v>26192</v>
      </c>
      <c r="C6982" s="7" t="s">
        <v>26169</v>
      </c>
      <c r="D6982" s="8">
        <v>17081430</v>
      </c>
      <c r="E6982" s="8">
        <v>61176570</v>
      </c>
      <c r="F6982" s="7" t="s">
        <v>3</v>
      </c>
      <c r="G6982" s="7" t="s">
        <v>3</v>
      </c>
      <c r="H6982" s="5">
        <v>1.2901403846466884E-3</v>
      </c>
      <c r="I6982" s="5">
        <v>1.6644622120963049E-6</v>
      </c>
    </row>
    <row r="6983" spans="1:9" hidden="1" outlineLevel="1">
      <c r="A6983" s="7" t="s">
        <v>26193</v>
      </c>
      <c r="B6983" s="7" t="s">
        <v>26194</v>
      </c>
      <c r="C6983" s="7" t="s">
        <v>26169</v>
      </c>
      <c r="D6983" s="8">
        <v>408122000</v>
      </c>
      <c r="E6983" s="8">
        <v>1116407000</v>
      </c>
      <c r="F6983" s="7" t="s">
        <v>3</v>
      </c>
      <c r="G6983" s="7" t="s">
        <v>3</v>
      </c>
      <c r="H6983" s="5">
        <v>3.0824976249809049E-2</v>
      </c>
      <c r="I6983" s="5">
        <v>9.5017916080129198E-4</v>
      </c>
    </row>
    <row r="6984" spans="1:9" hidden="1" outlineLevel="1">
      <c r="A6984" s="7" t="s">
        <v>26195</v>
      </c>
      <c r="B6984" s="7" t="s">
        <v>26196</v>
      </c>
      <c r="C6984" s="7" t="s">
        <v>26169</v>
      </c>
      <c r="D6984" s="8">
        <v>42632320</v>
      </c>
      <c r="E6984" s="8">
        <v>177777070</v>
      </c>
      <c r="F6984" s="7" t="s">
        <v>3</v>
      </c>
      <c r="G6984" s="7" t="s">
        <v>3</v>
      </c>
      <c r="H6984" s="5">
        <v>3.2199691549935051E-3</v>
      </c>
      <c r="I6984" s="5">
        <v>1.0368201359109587E-5</v>
      </c>
    </row>
    <row r="6985" spans="1:9" hidden="1" outlineLevel="1">
      <c r="A6985" s="7" t="s">
        <v>26197</v>
      </c>
      <c r="B6985" s="7" t="s">
        <v>26198</v>
      </c>
      <c r="C6985" s="7" t="s">
        <v>26169</v>
      </c>
      <c r="D6985" s="8">
        <v>35519720</v>
      </c>
      <c r="E6985" s="8">
        <v>276592450</v>
      </c>
      <c r="F6985" s="7" t="s">
        <v>3</v>
      </c>
      <c r="G6985" s="7" t="s">
        <v>3</v>
      </c>
      <c r="H6985" s="5">
        <v>2.6827628145502263E-3</v>
      </c>
      <c r="I6985" s="5">
        <v>7.1972163191334516E-6</v>
      </c>
    </row>
    <row r="6986" spans="1:9" hidden="1" outlineLevel="1">
      <c r="A6986" s="7" t="s">
        <v>26199</v>
      </c>
      <c r="B6986" s="7" t="s">
        <v>26200</v>
      </c>
      <c r="C6986" s="7" t="s">
        <v>26169</v>
      </c>
      <c r="D6986" s="8">
        <v>411000</v>
      </c>
      <c r="E6986" s="8">
        <v>20238000</v>
      </c>
      <c r="F6986" s="7" t="s">
        <v>3</v>
      </c>
      <c r="G6986" s="7" t="s">
        <v>3</v>
      </c>
      <c r="H6986" s="5">
        <v>3.1042348216149876E-5</v>
      </c>
      <c r="I6986" s="5">
        <v>9.6362738277270344E-10</v>
      </c>
    </row>
    <row r="6987" spans="1:9" hidden="1" outlineLevel="1">
      <c r="A6987" s="7" t="s">
        <v>26201</v>
      </c>
      <c r="B6987" s="7" t="s">
        <v>26202</v>
      </c>
      <c r="C6987" s="7" t="s">
        <v>26169</v>
      </c>
      <c r="D6987" s="8">
        <v>701873000</v>
      </c>
      <c r="E6987" s="8">
        <v>1303135000</v>
      </c>
      <c r="F6987" s="7" t="s">
        <v>3</v>
      </c>
      <c r="G6987" s="7" t="s">
        <v>3</v>
      </c>
      <c r="H6987" s="5">
        <v>5.3011644937989683E-2</v>
      </c>
      <c r="I6987" s="5">
        <v>2.8102344990314871E-3</v>
      </c>
    </row>
    <row r="6988" spans="1:9" hidden="1" outlineLevel="1">
      <c r="A6988" s="7" t="s">
        <v>26203</v>
      </c>
      <c r="B6988" s="7" t="s">
        <v>26204</v>
      </c>
      <c r="C6988" s="7" t="s">
        <v>26169</v>
      </c>
      <c r="D6988" s="8"/>
      <c r="E6988" s="8"/>
      <c r="F6988" s="7" t="s">
        <v>3</v>
      </c>
      <c r="G6988" s="7" t="s">
        <v>3</v>
      </c>
      <c r="H6988" s="5">
        <v>0</v>
      </c>
      <c r="I6988" s="5">
        <v>0</v>
      </c>
    </row>
    <row r="6989" spans="1:9" hidden="1" outlineLevel="1">
      <c r="A6989" s="7" t="s">
        <v>26205</v>
      </c>
      <c r="B6989" s="7" t="s">
        <v>26206</v>
      </c>
      <c r="C6989" s="7" t="s">
        <v>26169</v>
      </c>
      <c r="D6989" s="8">
        <v>51252000</v>
      </c>
      <c r="E6989" s="8">
        <v>432115000</v>
      </c>
      <c r="F6989" s="7" t="s">
        <v>3</v>
      </c>
      <c r="G6989" s="7" t="s">
        <v>3</v>
      </c>
      <c r="H6989" s="5">
        <v>3.8710034812022222E-3</v>
      </c>
      <c r="I6989" s="5">
        <v>1.4984667951479723E-5</v>
      </c>
    </row>
    <row r="6990" spans="1:9" hidden="1" outlineLevel="1">
      <c r="A6990" s="7" t="s">
        <v>26207</v>
      </c>
      <c r="B6990" s="7" t="s">
        <v>26208</v>
      </c>
      <c r="C6990" s="7" t="s">
        <v>26169</v>
      </c>
      <c r="D6990" s="8">
        <v>75858000</v>
      </c>
      <c r="E6990" s="8">
        <v>930405000</v>
      </c>
      <c r="F6990" s="7" t="s">
        <v>3</v>
      </c>
      <c r="G6990" s="7" t="s">
        <v>3</v>
      </c>
      <c r="H6990" s="5">
        <v>5.7294658174712829E-3</v>
      </c>
      <c r="I6990" s="5">
        <v>3.282677855357188E-5</v>
      </c>
    </row>
    <row r="6991" spans="1:9" hidden="1" outlineLevel="1">
      <c r="A6991" s="7" t="s">
        <v>26209</v>
      </c>
      <c r="B6991" s="7" t="s">
        <v>26210</v>
      </c>
      <c r="C6991" s="7" t="s">
        <v>26169</v>
      </c>
      <c r="D6991" s="8">
        <v>8649000</v>
      </c>
      <c r="E6991" s="8">
        <v>30248000</v>
      </c>
      <c r="F6991" s="7" t="s">
        <v>3</v>
      </c>
      <c r="G6991" s="7" t="s">
        <v>3</v>
      </c>
      <c r="H6991" s="5">
        <v>6.5324883143912473E-4</v>
      </c>
      <c r="I6991" s="5">
        <v>4.2673403577658202E-7</v>
      </c>
    </row>
    <row r="6992" spans="1:9" hidden="1" outlineLevel="1">
      <c r="A6992" s="7" t="s">
        <v>26211</v>
      </c>
      <c r="B6992" s="7" t="s">
        <v>26212</v>
      </c>
      <c r="C6992" s="7" t="s">
        <v>26169</v>
      </c>
      <c r="D6992" s="8"/>
      <c r="E6992" s="8"/>
      <c r="F6992" s="7" t="s">
        <v>3</v>
      </c>
      <c r="G6992" s="7" t="s">
        <v>3</v>
      </c>
      <c r="H6992" s="5">
        <v>0</v>
      </c>
      <c r="I6992" s="5">
        <v>0</v>
      </c>
    </row>
    <row r="6993" spans="1:9" hidden="1" outlineLevel="1">
      <c r="A6993" s="7" t="s">
        <v>26213</v>
      </c>
      <c r="B6993" s="7" t="s">
        <v>26214</v>
      </c>
      <c r="C6993" s="7" t="s">
        <v>26169</v>
      </c>
      <c r="D6993" s="8">
        <v>129060</v>
      </c>
      <c r="E6993" s="8">
        <v>2345570</v>
      </c>
      <c r="F6993" s="7" t="s">
        <v>3</v>
      </c>
      <c r="G6993" s="7" t="s">
        <v>3</v>
      </c>
      <c r="H6993" s="5">
        <v>9.7477505128377191E-6</v>
      </c>
      <c r="I6993" s="5">
        <v>9.5018640060528013E-11</v>
      </c>
    </row>
    <row r="6994" spans="1:9" hidden="1" outlineLevel="1">
      <c r="A6994" s="7" t="s">
        <v>26215</v>
      </c>
      <c r="B6994" s="7" t="s">
        <v>26216</v>
      </c>
      <c r="C6994" s="7" t="s">
        <v>26169</v>
      </c>
      <c r="D6994" s="8">
        <v>0</v>
      </c>
      <c r="E6994" s="8">
        <v>1161010</v>
      </c>
      <c r="F6994" s="7" t="s">
        <v>3</v>
      </c>
      <c r="G6994" s="7" t="s">
        <v>3</v>
      </c>
      <c r="H6994" s="5">
        <v>0</v>
      </c>
      <c r="I6994" s="5">
        <v>0</v>
      </c>
    </row>
    <row r="6995" spans="1:9" hidden="1" outlineLevel="1">
      <c r="A6995" s="7" t="s">
        <v>26217</v>
      </c>
      <c r="B6995" s="7" t="s">
        <v>26218</v>
      </c>
      <c r="C6995" s="7" t="s">
        <v>26169</v>
      </c>
      <c r="D6995" s="8">
        <v>67800</v>
      </c>
      <c r="E6995" s="8">
        <v>1352770</v>
      </c>
      <c r="F6995" s="7" t="s">
        <v>3</v>
      </c>
      <c r="G6995" s="7" t="s">
        <v>3</v>
      </c>
      <c r="H6995" s="5">
        <v>5.1208545232480814E-6</v>
      </c>
      <c r="I6995" s="5">
        <v>2.6223151048270335E-11</v>
      </c>
    </row>
    <row r="6996" spans="1:9" hidden="1" outlineLevel="1">
      <c r="A6996" s="7" t="s">
        <v>26219</v>
      </c>
      <c r="B6996" s="7" t="s">
        <v>26220</v>
      </c>
      <c r="C6996" s="7" t="s">
        <v>26169</v>
      </c>
      <c r="D6996" s="8">
        <v>5778000</v>
      </c>
      <c r="E6996" s="8">
        <v>4094000</v>
      </c>
      <c r="F6996" s="7" t="s">
        <v>3</v>
      </c>
      <c r="G6996" s="7" t="s">
        <v>3</v>
      </c>
      <c r="H6996" s="5">
        <v>4.3640556689273475E-4</v>
      </c>
      <c r="I6996" s="5">
        <v>1.9044981881496919E-7</v>
      </c>
    </row>
    <row r="6997" spans="1:9" hidden="1" outlineLevel="1">
      <c r="A6997" s="7" t="s">
        <v>26221</v>
      </c>
      <c r="B6997" s="7" t="s">
        <v>26222</v>
      </c>
      <c r="C6997" s="7" t="s">
        <v>26169</v>
      </c>
      <c r="D6997" s="8"/>
      <c r="E6997" s="8"/>
      <c r="F6997" s="7" t="s">
        <v>3</v>
      </c>
      <c r="G6997" s="7" t="s">
        <v>3</v>
      </c>
      <c r="H6997" s="5">
        <v>0</v>
      </c>
      <c r="I6997" s="5">
        <v>0</v>
      </c>
    </row>
    <row r="6998" spans="1:9" hidden="1" outlineLevel="1">
      <c r="A6998" s="7" t="s">
        <v>26223</v>
      </c>
      <c r="B6998" s="7" t="s">
        <v>26224</v>
      </c>
      <c r="C6998" s="7" t="s">
        <v>26169</v>
      </c>
      <c r="D6998" s="8"/>
      <c r="E6998" s="8"/>
      <c r="F6998" s="7" t="s">
        <v>3</v>
      </c>
      <c r="G6998" s="7" t="s">
        <v>3</v>
      </c>
      <c r="H6998" s="5">
        <v>0</v>
      </c>
      <c r="I6998" s="5">
        <v>0</v>
      </c>
    </row>
    <row r="6999" spans="1:9" hidden="1" outlineLevel="1">
      <c r="A6999" s="7" t="s">
        <v>26225</v>
      </c>
      <c r="B6999" s="7" t="s">
        <v>26226</v>
      </c>
      <c r="C6999" s="7" t="s">
        <v>26169</v>
      </c>
      <c r="D6999" s="8">
        <v>103920000</v>
      </c>
      <c r="E6999" s="8">
        <v>922142000</v>
      </c>
      <c r="F6999" s="7" t="s">
        <v>3</v>
      </c>
      <c r="G6999" s="7" t="s">
        <v>3</v>
      </c>
      <c r="H6999" s="5">
        <v>7.8489557825359973E-3</v>
      </c>
      <c r="I6999" s="5">
        <v>6.1606106876205266E-5</v>
      </c>
    </row>
    <row r="7000" spans="1:9" hidden="1" outlineLevel="1">
      <c r="A7000" s="7" t="s">
        <v>26227</v>
      </c>
      <c r="B7000" s="7" t="s">
        <v>26228</v>
      </c>
      <c r="C7000" s="7" t="s">
        <v>26169</v>
      </c>
      <c r="D7000" s="8">
        <v>41059320</v>
      </c>
      <c r="E7000" s="8">
        <v>208167400</v>
      </c>
      <c r="F7000" s="7" t="s">
        <v>3</v>
      </c>
      <c r="G7000" s="7" t="s">
        <v>3</v>
      </c>
      <c r="H7000" s="5">
        <v>3.1011623089010386E-3</v>
      </c>
      <c r="I7000" s="5">
        <v>9.6172076661484202E-6</v>
      </c>
    </row>
    <row r="7001" spans="1:9" hidden="1" outlineLevel="1">
      <c r="A7001" s="7" t="s">
        <v>26229</v>
      </c>
      <c r="B7001" s="7" t="s">
        <v>26230</v>
      </c>
      <c r="C7001" s="7" t="s">
        <v>26169</v>
      </c>
      <c r="D7001" s="8">
        <v>5152000</v>
      </c>
      <c r="E7001" s="8">
        <v>56816000</v>
      </c>
      <c r="F7001" s="7" t="s">
        <v>3</v>
      </c>
      <c r="G7001" s="7" t="s">
        <v>3</v>
      </c>
      <c r="H7001" s="5">
        <v>3.8912452070463297E-4</v>
      </c>
      <c r="I7001" s="5">
        <v>1.5141789261361033E-7</v>
      </c>
    </row>
    <row r="7002" spans="1:9" hidden="1" outlineLevel="1">
      <c r="A7002" s="7" t="s">
        <v>26231</v>
      </c>
      <c r="B7002" s="7" t="s">
        <v>26232</v>
      </c>
      <c r="C7002" s="7" t="s">
        <v>26169</v>
      </c>
      <c r="D7002" s="8">
        <v>2145000</v>
      </c>
      <c r="E7002" s="8">
        <v>6294000</v>
      </c>
      <c r="F7002" s="7" t="s">
        <v>3</v>
      </c>
      <c r="G7002" s="7" t="s">
        <v>3</v>
      </c>
      <c r="H7002" s="5">
        <v>1.6200933558063621E-4</v>
      </c>
      <c r="I7002" s="5">
        <v>2.6247024815279199E-8</v>
      </c>
    </row>
    <row r="7003" spans="1:9" hidden="1" outlineLevel="1">
      <c r="A7003" s="7" t="s">
        <v>26233</v>
      </c>
      <c r="B7003" s="7" t="s">
        <v>26234</v>
      </c>
      <c r="C7003" s="7" t="s">
        <v>26169</v>
      </c>
      <c r="D7003" s="8">
        <v>406590</v>
      </c>
      <c r="E7003" s="8">
        <v>2014460</v>
      </c>
      <c r="F7003" s="7" t="s">
        <v>3</v>
      </c>
      <c r="G7003" s="7" t="s">
        <v>3</v>
      </c>
      <c r="H7003" s="5">
        <v>3.0709266085655422E-5</v>
      </c>
      <c r="I7003" s="5">
        <v>9.4305902351958633E-10</v>
      </c>
    </row>
    <row r="7004" spans="1:9" hidden="1" outlineLevel="1">
      <c r="A7004" s="7" t="s">
        <v>26235</v>
      </c>
      <c r="B7004" s="7" t="s">
        <v>26236</v>
      </c>
      <c r="C7004" s="7" t="s">
        <v>26169</v>
      </c>
      <c r="D7004" s="8"/>
      <c r="E7004" s="8"/>
      <c r="F7004" s="7" t="s">
        <v>3</v>
      </c>
      <c r="G7004" s="7" t="s">
        <v>3</v>
      </c>
      <c r="H7004" s="5">
        <v>0</v>
      </c>
      <c r="I7004" s="5">
        <v>0</v>
      </c>
    </row>
    <row r="7005" spans="1:9" hidden="1" outlineLevel="1">
      <c r="A7005" s="7" t="s">
        <v>26237</v>
      </c>
      <c r="B7005" s="7" t="s">
        <v>26238</v>
      </c>
      <c r="C7005" s="7" t="s">
        <v>26169</v>
      </c>
      <c r="D7005" s="8"/>
      <c r="E7005" s="8"/>
      <c r="F7005" s="7" t="s">
        <v>3</v>
      </c>
      <c r="G7005" s="7" t="s">
        <v>3</v>
      </c>
      <c r="H7005" s="5">
        <v>0</v>
      </c>
      <c r="I7005" s="5">
        <v>0</v>
      </c>
    </row>
    <row r="7006" spans="1:9" hidden="1" outlineLevel="1">
      <c r="A7006" s="7" t="s">
        <v>26239</v>
      </c>
      <c r="B7006" s="7" t="s">
        <v>26240</v>
      </c>
      <c r="C7006" s="7" t="s">
        <v>26169</v>
      </c>
      <c r="D7006" s="8"/>
      <c r="E7006" s="8"/>
      <c r="F7006" s="7" t="s">
        <v>3</v>
      </c>
      <c r="G7006" s="7" t="s">
        <v>3</v>
      </c>
      <c r="H7006" s="5">
        <v>0</v>
      </c>
      <c r="I7006" s="5">
        <v>0</v>
      </c>
    </row>
    <row r="7007" spans="1:9" hidden="1" outlineLevel="1">
      <c r="A7007" s="7" t="s">
        <v>26241</v>
      </c>
      <c r="B7007" s="7" t="s">
        <v>26242</v>
      </c>
      <c r="C7007" s="7" t="s">
        <v>26169</v>
      </c>
      <c r="D7007" s="8"/>
      <c r="E7007" s="8"/>
      <c r="F7007" s="7" t="s">
        <v>3</v>
      </c>
      <c r="G7007" s="7" t="s">
        <v>3</v>
      </c>
      <c r="H7007" s="5">
        <v>0</v>
      </c>
      <c r="I7007" s="5">
        <v>0</v>
      </c>
    </row>
    <row r="7008" spans="1:9" hidden="1" outlineLevel="1">
      <c r="A7008" s="7" t="s">
        <v>26243</v>
      </c>
      <c r="B7008" s="7" t="s">
        <v>26244</v>
      </c>
      <c r="C7008" s="7" t="s">
        <v>26169</v>
      </c>
      <c r="D7008" s="8"/>
      <c r="E7008" s="8"/>
      <c r="F7008" s="7" t="s">
        <v>3</v>
      </c>
      <c r="G7008" s="7" t="s">
        <v>3</v>
      </c>
      <c r="H7008" s="5">
        <v>0</v>
      </c>
      <c r="I7008" s="5">
        <v>0</v>
      </c>
    </row>
    <row r="7009" spans="1:9" hidden="1" outlineLevel="1">
      <c r="A7009" s="7" t="s">
        <v>26245</v>
      </c>
      <c r="B7009" s="7" t="s">
        <v>26246</v>
      </c>
      <c r="C7009" s="7" t="s">
        <v>26169</v>
      </c>
      <c r="D7009" s="8"/>
      <c r="E7009" s="8"/>
      <c r="F7009" s="7" t="s">
        <v>3</v>
      </c>
      <c r="G7009" s="7" t="s">
        <v>3</v>
      </c>
      <c r="H7009" s="5">
        <v>0</v>
      </c>
      <c r="I7009" s="5">
        <v>0</v>
      </c>
    </row>
    <row r="7010" spans="1:9" hidden="1" outlineLevel="1">
      <c r="A7010" s="7" t="s">
        <v>26247</v>
      </c>
      <c r="B7010" s="7" t="s">
        <v>26248</v>
      </c>
      <c r="C7010" s="7" t="s">
        <v>26169</v>
      </c>
      <c r="D7010" s="8">
        <v>94111000</v>
      </c>
      <c r="E7010" s="8">
        <v>402687000</v>
      </c>
      <c r="F7010" s="7" t="s">
        <v>3</v>
      </c>
      <c r="G7010" s="7" t="s">
        <v>3</v>
      </c>
      <c r="H7010" s="5">
        <v>7.108093510876109E-3</v>
      </c>
      <c r="I7010" s="5">
        <v>5.052499335935905E-5</v>
      </c>
    </row>
    <row r="7011" spans="1:9" hidden="1" outlineLevel="1">
      <c r="A7011" s="7" t="s">
        <v>26249</v>
      </c>
      <c r="B7011" s="7" t="s">
        <v>26250</v>
      </c>
      <c r="C7011" s="7" t="s">
        <v>26169</v>
      </c>
      <c r="D7011" s="8">
        <v>101150</v>
      </c>
      <c r="E7011" s="8">
        <v>327160</v>
      </c>
      <c r="F7011" s="7" t="s">
        <v>3</v>
      </c>
      <c r="G7011" s="7" t="s">
        <v>3</v>
      </c>
      <c r="H7011" s="5">
        <v>7.639740929595036E-6</v>
      </c>
      <c r="I7011" s="5">
        <v>5.8365641471329631E-11</v>
      </c>
    </row>
    <row r="7012" spans="1:9" hidden="1" outlineLevel="1">
      <c r="A7012" s="7" t="s">
        <v>26251</v>
      </c>
      <c r="B7012" s="7" t="s">
        <v>26252</v>
      </c>
      <c r="C7012" s="7" t="s">
        <v>26169</v>
      </c>
      <c r="D7012" s="8">
        <v>1067000</v>
      </c>
      <c r="E7012" s="8">
        <v>45000</v>
      </c>
      <c r="F7012" s="7" t="s">
        <v>3</v>
      </c>
      <c r="G7012" s="7" t="s">
        <v>3</v>
      </c>
      <c r="H7012" s="5">
        <v>8.0589259237547238E-5</v>
      </c>
      <c r="I7012" s="5">
        <v>6.4946287044565931E-9</v>
      </c>
    </row>
    <row r="7013" spans="1:9" hidden="1" outlineLevel="1">
      <c r="A7013" s="7" t="s">
        <v>26253</v>
      </c>
      <c r="B7013" s="7" t="s">
        <v>26254</v>
      </c>
      <c r="C7013" s="7" t="s">
        <v>26169</v>
      </c>
      <c r="D7013" s="8"/>
      <c r="E7013" s="8"/>
      <c r="F7013" s="7" t="s">
        <v>3</v>
      </c>
      <c r="G7013" s="7" t="s">
        <v>3</v>
      </c>
      <c r="H7013" s="5">
        <v>0</v>
      </c>
      <c r="I7013" s="5">
        <v>0</v>
      </c>
    </row>
    <row r="7014" spans="1:9" hidden="1" outlineLevel="1">
      <c r="A7014" s="7" t="s">
        <v>26255</v>
      </c>
      <c r="B7014" s="7" t="s">
        <v>26256</v>
      </c>
      <c r="C7014" s="7" t="s">
        <v>26169</v>
      </c>
      <c r="D7014" s="8"/>
      <c r="E7014" s="8"/>
      <c r="F7014" s="7" t="s">
        <v>3</v>
      </c>
      <c r="G7014" s="7" t="s">
        <v>3</v>
      </c>
      <c r="H7014" s="5">
        <v>0</v>
      </c>
      <c r="I7014" s="5">
        <v>0</v>
      </c>
    </row>
    <row r="7015" spans="1:9" hidden="1" outlineLevel="1">
      <c r="A7015" s="7" t="s">
        <v>26257</v>
      </c>
      <c r="B7015" s="7" t="s">
        <v>26258</v>
      </c>
      <c r="C7015" s="7" t="s">
        <v>26169</v>
      </c>
      <c r="D7015" s="8">
        <v>42000</v>
      </c>
      <c r="E7015" s="8">
        <v>2553000</v>
      </c>
      <c r="F7015" s="7" t="s">
        <v>3</v>
      </c>
      <c r="G7015" s="7" t="s">
        <v>3</v>
      </c>
      <c r="H7015" s="5">
        <v>3.1722107666138556E-6</v>
      </c>
      <c r="I7015" s="5">
        <v>1.0062921147820865E-11</v>
      </c>
    </row>
    <row r="7016" spans="1:9" hidden="1" outlineLevel="1">
      <c r="A7016" s="7" t="s">
        <v>26259</v>
      </c>
      <c r="B7016" s="7" t="s">
        <v>26260</v>
      </c>
      <c r="C7016" s="7" t="s">
        <v>26169</v>
      </c>
      <c r="D7016" s="8">
        <v>44830</v>
      </c>
      <c r="E7016" s="8">
        <v>708430</v>
      </c>
      <c r="F7016" s="7" t="s">
        <v>3</v>
      </c>
      <c r="G7016" s="7" t="s">
        <v>3</v>
      </c>
      <c r="H7016" s="5">
        <v>3.3859573492214085E-6</v>
      </c>
      <c r="I7016" s="5">
        <v>1.1464707170746467E-11</v>
      </c>
    </row>
    <row r="7017" spans="1:9" hidden="1" outlineLevel="1">
      <c r="A7017" s="7" t="s">
        <v>26261</v>
      </c>
      <c r="B7017" s="7" t="s">
        <v>26262</v>
      </c>
      <c r="C7017" s="7" t="s">
        <v>26169</v>
      </c>
      <c r="D7017" s="8"/>
      <c r="E7017" s="8"/>
      <c r="F7017" s="7" t="s">
        <v>3</v>
      </c>
      <c r="G7017" s="7" t="s">
        <v>3</v>
      </c>
      <c r="H7017" s="5">
        <v>0</v>
      </c>
      <c r="I7017" s="5">
        <v>0</v>
      </c>
    </row>
    <row r="7018" spans="1:9" hidden="1" outlineLevel="1">
      <c r="A7018" s="7" t="s">
        <v>26263</v>
      </c>
      <c r="B7018" s="7" t="s">
        <v>26264</v>
      </c>
      <c r="C7018" s="7" t="s">
        <v>26169</v>
      </c>
      <c r="D7018" s="8">
        <v>59505000</v>
      </c>
      <c r="E7018" s="8">
        <v>433189000</v>
      </c>
      <c r="F7018" s="7" t="s">
        <v>3</v>
      </c>
      <c r="G7018" s="7" t="s">
        <v>3</v>
      </c>
      <c r="H7018" s="5">
        <v>4.4943428968418448E-3</v>
      </c>
      <c r="I7018" s="5">
        <v>2.0199118074392746E-5</v>
      </c>
    </row>
    <row r="7019" spans="1:9" hidden="1" outlineLevel="1">
      <c r="A7019" s="7" t="s">
        <v>26265</v>
      </c>
      <c r="B7019" s="7" t="s">
        <v>26266</v>
      </c>
      <c r="C7019" s="7" t="s">
        <v>26169</v>
      </c>
      <c r="D7019" s="8">
        <v>612440</v>
      </c>
      <c r="E7019" s="8">
        <v>261920</v>
      </c>
      <c r="F7019" s="7" t="s">
        <v>3</v>
      </c>
      <c r="G7019" s="7" t="s">
        <v>3</v>
      </c>
      <c r="H7019" s="5">
        <v>4.6256875283452135E-5</v>
      </c>
      <c r="I7019" s="5">
        <v>2.1396985109888449E-9</v>
      </c>
    </row>
    <row r="7020" spans="1:9" hidden="1" outlineLevel="1">
      <c r="A7020" s="7" t="s">
        <v>26267</v>
      </c>
      <c r="B7020" s="7" t="s">
        <v>26268</v>
      </c>
      <c r="C7020" s="7" t="s">
        <v>26169</v>
      </c>
      <c r="D7020" s="8"/>
      <c r="E7020" s="8"/>
      <c r="F7020" s="7" t="s">
        <v>3</v>
      </c>
      <c r="G7020" s="7" t="s">
        <v>3</v>
      </c>
      <c r="H7020" s="5">
        <v>0</v>
      </c>
      <c r="I7020" s="5">
        <v>0</v>
      </c>
    </row>
    <row r="7021" spans="1:9" hidden="1" outlineLevel="1">
      <c r="A7021" s="7" t="s">
        <v>26269</v>
      </c>
      <c r="B7021" s="7" t="s">
        <v>26270</v>
      </c>
      <c r="C7021" s="7" t="s">
        <v>26169</v>
      </c>
      <c r="D7021" s="8"/>
      <c r="E7021" s="8"/>
      <c r="F7021" s="7" t="s">
        <v>3</v>
      </c>
      <c r="G7021" s="7" t="s">
        <v>3</v>
      </c>
      <c r="H7021" s="5">
        <v>0</v>
      </c>
      <c r="I7021" s="5">
        <v>0</v>
      </c>
    </row>
    <row r="7022" spans="1:9" hidden="1" outlineLevel="1">
      <c r="A7022" s="7" t="s">
        <v>26271</v>
      </c>
      <c r="B7022" s="7" t="s">
        <v>26272</v>
      </c>
      <c r="C7022" s="7" t="s">
        <v>26169</v>
      </c>
      <c r="D7022" s="8">
        <v>0</v>
      </c>
      <c r="E7022" s="8">
        <v>1000</v>
      </c>
      <c r="F7022" s="7" t="s">
        <v>3</v>
      </c>
      <c r="G7022" s="7" t="s">
        <v>3</v>
      </c>
      <c r="H7022" s="5">
        <v>0</v>
      </c>
      <c r="I7022" s="5">
        <v>0</v>
      </c>
    </row>
    <row r="7023" spans="1:9" hidden="1" outlineLevel="1">
      <c r="A7023" s="7" t="s">
        <v>26273</v>
      </c>
      <c r="B7023" s="7" t="s">
        <v>26274</v>
      </c>
      <c r="C7023" s="7" t="s">
        <v>26169</v>
      </c>
      <c r="D7023" s="8">
        <v>11579500</v>
      </c>
      <c r="E7023" s="8">
        <v>97495150</v>
      </c>
      <c r="F7023" s="7" t="s">
        <v>3</v>
      </c>
      <c r="G7023" s="7" t="s">
        <v>3</v>
      </c>
      <c r="H7023" s="5">
        <v>8.7458606123821763E-4</v>
      </c>
      <c r="I7023" s="5">
        <v>7.6490077851217937E-7</v>
      </c>
    </row>
    <row r="7024" spans="1:9" hidden="1" outlineLevel="1">
      <c r="A7024" s="7" t="s">
        <v>26275</v>
      </c>
      <c r="B7024" s="7" t="s">
        <v>26276</v>
      </c>
      <c r="C7024" s="7" t="s">
        <v>26169</v>
      </c>
      <c r="D7024" s="8"/>
      <c r="E7024" s="8"/>
      <c r="F7024" s="7" t="s">
        <v>3</v>
      </c>
      <c r="G7024" s="7" t="s">
        <v>3</v>
      </c>
      <c r="H7024" s="5">
        <v>0</v>
      </c>
      <c r="I7024" s="5">
        <v>0</v>
      </c>
    </row>
    <row r="7025" spans="1:9" hidden="1" outlineLevel="1">
      <c r="A7025" s="7" t="s">
        <v>26277</v>
      </c>
      <c r="B7025" s="7" t="s">
        <v>26278</v>
      </c>
      <c r="C7025" s="7" t="s">
        <v>26169</v>
      </c>
      <c r="D7025" s="8">
        <v>0</v>
      </c>
      <c r="E7025" s="8">
        <v>1320</v>
      </c>
      <c r="F7025" s="7" t="s">
        <v>3</v>
      </c>
      <c r="G7025" s="7" t="s">
        <v>3</v>
      </c>
      <c r="H7025" s="5">
        <v>0</v>
      </c>
      <c r="I7025" s="5">
        <v>0</v>
      </c>
    </row>
    <row r="7026" spans="1:9" hidden="1" outlineLevel="1">
      <c r="A7026" s="7" t="s">
        <v>26279</v>
      </c>
      <c r="B7026" s="7" t="s">
        <v>26280</v>
      </c>
      <c r="C7026" s="7" t="s">
        <v>26169</v>
      </c>
      <c r="D7026" s="8"/>
      <c r="E7026" s="8"/>
      <c r="F7026" s="7" t="s">
        <v>3</v>
      </c>
      <c r="G7026" s="7" t="s">
        <v>3</v>
      </c>
      <c r="H7026" s="5">
        <v>0</v>
      </c>
      <c r="I7026" s="5">
        <v>0</v>
      </c>
    </row>
    <row r="7027" spans="1:9" hidden="1" outlineLevel="1">
      <c r="A7027" s="7" t="s">
        <v>26281</v>
      </c>
      <c r="B7027" s="7" t="s">
        <v>26282</v>
      </c>
      <c r="C7027" s="7" t="s">
        <v>26169</v>
      </c>
      <c r="D7027" s="8"/>
      <c r="E7027" s="8"/>
      <c r="F7027" s="7" t="s">
        <v>3</v>
      </c>
      <c r="G7027" s="7" t="s">
        <v>3</v>
      </c>
      <c r="H7027" s="5">
        <v>0</v>
      </c>
      <c r="I7027" s="5">
        <v>0</v>
      </c>
    </row>
    <row r="7028" spans="1:9" hidden="1" outlineLevel="1">
      <c r="A7028" s="7" t="s">
        <v>26283</v>
      </c>
      <c r="B7028" s="7" t="s">
        <v>26284</v>
      </c>
      <c r="C7028" s="7" t="s">
        <v>26169</v>
      </c>
      <c r="D7028" s="8"/>
      <c r="E7028" s="8"/>
      <c r="F7028" s="7" t="s">
        <v>3</v>
      </c>
      <c r="G7028" s="7" t="s">
        <v>3</v>
      </c>
      <c r="H7028" s="5">
        <v>0</v>
      </c>
      <c r="I7028" s="5">
        <v>0</v>
      </c>
    </row>
    <row r="7029" spans="1:9" hidden="1" outlineLevel="1">
      <c r="A7029" s="7" t="s">
        <v>26285</v>
      </c>
      <c r="B7029" s="7" t="s">
        <v>26286</v>
      </c>
      <c r="C7029" s="7" t="s">
        <v>26169</v>
      </c>
      <c r="D7029" s="8">
        <v>12065000</v>
      </c>
      <c r="E7029" s="8">
        <v>62179000</v>
      </c>
      <c r="F7029" s="7" t="s">
        <v>3</v>
      </c>
      <c r="G7029" s="7" t="s">
        <v>3</v>
      </c>
      <c r="H7029" s="5">
        <v>9.1125530712371831E-4</v>
      </c>
      <c r="I7029" s="5">
        <v>8.3038623476114218E-7</v>
      </c>
    </row>
    <row r="7030" spans="1:9" hidden="1" outlineLevel="1">
      <c r="A7030" s="7" t="s">
        <v>26287</v>
      </c>
      <c r="B7030" s="7" t="s">
        <v>26288</v>
      </c>
      <c r="C7030" s="7" t="s">
        <v>26169</v>
      </c>
      <c r="D7030" s="8">
        <v>0</v>
      </c>
      <c r="E7030" s="8">
        <v>620</v>
      </c>
      <c r="F7030" s="7" t="s">
        <v>3</v>
      </c>
      <c r="G7030" s="7" t="s">
        <v>3</v>
      </c>
      <c r="H7030" s="5">
        <v>0</v>
      </c>
      <c r="I7030" s="5">
        <v>0</v>
      </c>
    </row>
    <row r="7031" spans="1:9" hidden="1" outlineLevel="1">
      <c r="A7031" s="7" t="s">
        <v>26289</v>
      </c>
      <c r="B7031" s="7" t="s">
        <v>26290</v>
      </c>
      <c r="C7031" s="7" t="s">
        <v>26169</v>
      </c>
      <c r="D7031" s="8">
        <v>0</v>
      </c>
      <c r="E7031" s="8">
        <v>559000</v>
      </c>
      <c r="F7031" s="7" t="s">
        <v>3</v>
      </c>
      <c r="G7031" s="7" t="s">
        <v>3</v>
      </c>
      <c r="H7031" s="5">
        <v>0</v>
      </c>
      <c r="I7031" s="5">
        <v>0</v>
      </c>
    </row>
    <row r="7032" spans="1:9" hidden="1" outlineLevel="1">
      <c r="A7032" s="7" t="s">
        <v>26291</v>
      </c>
      <c r="B7032" s="7" t="s">
        <v>26292</v>
      </c>
      <c r="C7032" s="7" t="s">
        <v>26169</v>
      </c>
      <c r="D7032" s="8"/>
      <c r="E7032" s="8"/>
      <c r="F7032" s="7" t="s">
        <v>3</v>
      </c>
      <c r="G7032" s="7" t="s">
        <v>3</v>
      </c>
      <c r="H7032" s="5">
        <v>0</v>
      </c>
      <c r="I7032" s="5">
        <v>0</v>
      </c>
    </row>
    <row r="7033" spans="1:9" hidden="1" outlineLevel="1">
      <c r="A7033" s="7" t="s">
        <v>26293</v>
      </c>
      <c r="B7033" s="7" t="s">
        <v>26294</v>
      </c>
      <c r="C7033" s="7" t="s">
        <v>26169</v>
      </c>
      <c r="D7033" s="8"/>
      <c r="E7033" s="8"/>
      <c r="F7033" s="7" t="s">
        <v>3</v>
      </c>
      <c r="G7033" s="7" t="s">
        <v>3</v>
      </c>
      <c r="H7033" s="5">
        <v>0</v>
      </c>
      <c r="I7033" s="5">
        <v>0</v>
      </c>
    </row>
    <row r="7034" spans="1:9" hidden="1" outlineLevel="1">
      <c r="A7034" s="7" t="s">
        <v>26295</v>
      </c>
      <c r="B7034" s="7" t="s">
        <v>26296</v>
      </c>
      <c r="C7034" s="7" t="s">
        <v>26169</v>
      </c>
      <c r="D7034" s="8"/>
      <c r="E7034" s="8"/>
      <c r="F7034" s="7" t="s">
        <v>3</v>
      </c>
      <c r="G7034" s="7" t="s">
        <v>3</v>
      </c>
      <c r="H7034" s="5">
        <v>0</v>
      </c>
      <c r="I7034" s="5">
        <v>0</v>
      </c>
    </row>
    <row r="7035" spans="1:9" hidden="1" outlineLevel="1">
      <c r="A7035" s="7" t="s">
        <v>26297</v>
      </c>
      <c r="B7035" s="7" t="s">
        <v>26298</v>
      </c>
      <c r="C7035" s="7" t="s">
        <v>26169</v>
      </c>
      <c r="D7035" s="8"/>
      <c r="E7035" s="8"/>
      <c r="F7035" s="7" t="s">
        <v>3</v>
      </c>
      <c r="G7035" s="7" t="s">
        <v>3</v>
      </c>
      <c r="H7035" s="5">
        <v>0</v>
      </c>
      <c r="I7035" s="5">
        <v>0</v>
      </c>
    </row>
    <row r="7036" spans="1:9" hidden="1" outlineLevel="1">
      <c r="A7036" s="7" t="s">
        <v>26299</v>
      </c>
      <c r="B7036" s="7" t="s">
        <v>26300</v>
      </c>
      <c r="C7036" s="7" t="s">
        <v>26169</v>
      </c>
      <c r="D7036" s="8"/>
      <c r="E7036" s="8"/>
      <c r="F7036" s="7" t="s">
        <v>3</v>
      </c>
      <c r="G7036" s="7" t="s">
        <v>3</v>
      </c>
      <c r="H7036" s="5">
        <v>0</v>
      </c>
      <c r="I7036" s="5">
        <v>0</v>
      </c>
    </row>
    <row r="7037" spans="1:9" hidden="1" outlineLevel="1">
      <c r="A7037" s="7" t="s">
        <v>26301</v>
      </c>
      <c r="B7037" s="7" t="s">
        <v>26302</v>
      </c>
      <c r="C7037" s="7" t="s">
        <v>26169</v>
      </c>
      <c r="D7037" s="8">
        <v>16000</v>
      </c>
      <c r="E7037" s="8">
        <v>1028000</v>
      </c>
      <c r="F7037" s="7" t="s">
        <v>3</v>
      </c>
      <c r="G7037" s="7" t="s">
        <v>3</v>
      </c>
      <c r="H7037" s="5">
        <v>1.208461244424326E-6</v>
      </c>
      <c r="I7037" s="5">
        <v>1.4603785792755906E-12</v>
      </c>
    </row>
    <row r="7038" spans="1:9" hidden="1" outlineLevel="1">
      <c r="A7038" s="7" t="s">
        <v>26303</v>
      </c>
      <c r="B7038" s="7" t="s">
        <v>26304</v>
      </c>
      <c r="C7038" s="7" t="s">
        <v>26169</v>
      </c>
      <c r="D7038" s="8"/>
      <c r="E7038" s="8"/>
      <c r="F7038" s="7" t="s">
        <v>3</v>
      </c>
      <c r="G7038" s="7" t="s">
        <v>3</v>
      </c>
      <c r="H7038" s="5">
        <v>0</v>
      </c>
      <c r="I7038" s="5">
        <v>0</v>
      </c>
    </row>
    <row r="7039" spans="1:9" hidden="1" outlineLevel="1">
      <c r="A7039" s="7" t="s">
        <v>26305</v>
      </c>
      <c r="B7039" s="7" t="s">
        <v>26306</v>
      </c>
      <c r="C7039" s="7" t="s">
        <v>26169</v>
      </c>
      <c r="D7039" s="8"/>
      <c r="E7039" s="8"/>
      <c r="F7039" s="7" t="s">
        <v>3</v>
      </c>
      <c r="G7039" s="7" t="s">
        <v>3</v>
      </c>
      <c r="H7039" s="5">
        <v>0</v>
      </c>
      <c r="I7039" s="5">
        <v>0</v>
      </c>
    </row>
    <row r="7040" spans="1:9" hidden="1" outlineLevel="1">
      <c r="A7040" s="7" t="s">
        <v>26307</v>
      </c>
      <c r="B7040" s="7" t="s">
        <v>26308</v>
      </c>
      <c r="C7040" s="7" t="s">
        <v>26169</v>
      </c>
      <c r="D7040" s="8"/>
      <c r="E7040" s="8"/>
      <c r="F7040" s="7" t="s">
        <v>3</v>
      </c>
      <c r="G7040" s="7" t="s">
        <v>3</v>
      </c>
      <c r="H7040" s="5">
        <v>0</v>
      </c>
      <c r="I7040" s="5">
        <v>0</v>
      </c>
    </row>
    <row r="7041" spans="1:9" hidden="1" outlineLevel="1">
      <c r="A7041" s="7" t="s">
        <v>26309</v>
      </c>
      <c r="B7041" s="7" t="s">
        <v>26310</v>
      </c>
      <c r="C7041" s="7" t="s">
        <v>26169</v>
      </c>
      <c r="D7041" s="8"/>
      <c r="E7041" s="8"/>
      <c r="F7041" s="7" t="s">
        <v>3</v>
      </c>
      <c r="G7041" s="7" t="s">
        <v>3</v>
      </c>
      <c r="H7041" s="5">
        <v>0</v>
      </c>
      <c r="I7041" s="5">
        <v>0</v>
      </c>
    </row>
    <row r="7042" spans="1:9" hidden="1" outlineLevel="1">
      <c r="A7042" s="7" t="s">
        <v>26311</v>
      </c>
      <c r="B7042" s="7" t="s">
        <v>26312</v>
      </c>
      <c r="C7042" s="7" t="s">
        <v>26169</v>
      </c>
      <c r="D7042" s="8"/>
      <c r="E7042" s="8"/>
      <c r="F7042" s="7" t="s">
        <v>3</v>
      </c>
      <c r="G7042" s="7" t="s">
        <v>3</v>
      </c>
      <c r="H7042" s="5">
        <v>0</v>
      </c>
      <c r="I7042" s="5">
        <v>0</v>
      </c>
    </row>
    <row r="7043" spans="1:9" hidden="1" outlineLevel="1">
      <c r="A7043" s="7" t="s">
        <v>26313</v>
      </c>
      <c r="B7043" s="7" t="s">
        <v>26314</v>
      </c>
      <c r="C7043" s="7" t="s">
        <v>26169</v>
      </c>
      <c r="D7043" s="8"/>
      <c r="E7043" s="8"/>
      <c r="F7043" s="7" t="s">
        <v>3</v>
      </c>
      <c r="G7043" s="7" t="s">
        <v>3</v>
      </c>
      <c r="H7043" s="5">
        <v>0</v>
      </c>
      <c r="I7043" s="5">
        <v>0</v>
      </c>
    </row>
    <row r="7044" spans="1:9" hidden="1" outlineLevel="1">
      <c r="A7044" s="7" t="s">
        <v>26315</v>
      </c>
      <c r="B7044" s="7" t="s">
        <v>26316</v>
      </c>
      <c r="C7044" s="7" t="s">
        <v>26169</v>
      </c>
      <c r="D7044" s="8"/>
      <c r="E7044" s="8"/>
      <c r="F7044" s="7" t="s">
        <v>3</v>
      </c>
      <c r="G7044" s="7" t="s">
        <v>3</v>
      </c>
      <c r="H7044" s="5">
        <v>0</v>
      </c>
      <c r="I7044" s="5">
        <v>0</v>
      </c>
    </row>
    <row r="7045" spans="1:9" hidden="1" outlineLevel="1">
      <c r="A7045" s="7" t="s">
        <v>26317</v>
      </c>
      <c r="B7045" s="7" t="s">
        <v>26318</v>
      </c>
      <c r="C7045" s="7" t="s">
        <v>26169</v>
      </c>
      <c r="D7045" s="8">
        <v>6216230</v>
      </c>
      <c r="E7045" s="8">
        <v>6926550</v>
      </c>
      <c r="F7045" s="7" t="s">
        <v>3</v>
      </c>
      <c r="G7045" s="7" t="s">
        <v>3</v>
      </c>
      <c r="H7045" s="5">
        <v>4.6950456508923922E-4</v>
      </c>
      <c r="I7045" s="5">
        <v>2.2043453663963567E-7</v>
      </c>
    </row>
    <row r="7046" spans="1:9" hidden="1" outlineLevel="1">
      <c r="A7046" s="7" t="s">
        <v>26319</v>
      </c>
      <c r="B7046" s="7" t="s">
        <v>26320</v>
      </c>
      <c r="C7046" s="7" t="s">
        <v>26169</v>
      </c>
      <c r="D7046" s="8"/>
      <c r="E7046" s="8"/>
      <c r="F7046" s="7" t="s">
        <v>3</v>
      </c>
      <c r="G7046" s="7" t="s">
        <v>3</v>
      </c>
      <c r="H7046" s="5">
        <v>0</v>
      </c>
      <c r="I7046" s="5">
        <v>0</v>
      </c>
    </row>
    <row r="7047" spans="1:9" hidden="1" outlineLevel="1">
      <c r="A7047" s="7" t="s">
        <v>26321</v>
      </c>
      <c r="B7047" s="7" t="s">
        <v>26322</v>
      </c>
      <c r="C7047" s="7" t="s">
        <v>26169</v>
      </c>
      <c r="D7047" s="8">
        <v>42673000</v>
      </c>
      <c r="E7047" s="8">
        <v>398655000</v>
      </c>
      <c r="F7047" s="7" t="s">
        <v>3</v>
      </c>
      <c r="G7047" s="7" t="s">
        <v>3</v>
      </c>
      <c r="H7047" s="5">
        <v>3.2230416677074538E-3</v>
      </c>
      <c r="I7047" s="5">
        <v>1.0387997591778445E-5</v>
      </c>
    </row>
    <row r="7048" spans="1:9" hidden="1" outlineLevel="1">
      <c r="A7048" s="7" t="s">
        <v>26323</v>
      </c>
      <c r="B7048" s="7" t="s">
        <v>26324</v>
      </c>
      <c r="C7048" s="7" t="s">
        <v>26169</v>
      </c>
      <c r="D7048" s="8">
        <v>7865000</v>
      </c>
      <c r="E7048" s="8">
        <v>54308000</v>
      </c>
      <c r="F7048" s="7" t="s">
        <v>3</v>
      </c>
      <c r="G7048" s="7" t="s">
        <v>3</v>
      </c>
      <c r="H7048" s="5">
        <v>5.9403423046233271E-4</v>
      </c>
      <c r="I7048" s="5">
        <v>3.5287666696097582E-7</v>
      </c>
    </row>
    <row r="7049" spans="1:9" hidden="1" outlineLevel="1">
      <c r="A7049" s="7" t="s">
        <v>26325</v>
      </c>
      <c r="B7049" s="7" t="s">
        <v>26326</v>
      </c>
      <c r="C7049" s="7" t="s">
        <v>26169</v>
      </c>
      <c r="D7049" s="8">
        <v>707000</v>
      </c>
      <c r="E7049" s="8">
        <v>42585000</v>
      </c>
      <c r="F7049" s="7" t="s">
        <v>3</v>
      </c>
      <c r="G7049" s="7" t="s">
        <v>3</v>
      </c>
      <c r="H7049" s="5">
        <v>5.3398881237999903E-5</v>
      </c>
      <c r="I7049" s="5">
        <v>2.8514405174700181E-9</v>
      </c>
    </row>
    <row r="7050" spans="1:9" hidden="1" outlineLevel="1">
      <c r="A7050" s="7" t="s">
        <v>26327</v>
      </c>
      <c r="B7050" s="7" t="s">
        <v>26328</v>
      </c>
      <c r="C7050" s="7" t="s">
        <v>26169</v>
      </c>
      <c r="D7050" s="8">
        <v>11217000</v>
      </c>
      <c r="E7050" s="8">
        <v>30233000</v>
      </c>
      <c r="F7050" s="7" t="s">
        <v>3</v>
      </c>
      <c r="G7050" s="7" t="s">
        <v>3</v>
      </c>
      <c r="H7050" s="5">
        <v>8.4720686116922901E-4</v>
      </c>
      <c r="I7050" s="5">
        <v>7.1775946561221726E-7</v>
      </c>
    </row>
    <row r="7051" spans="1:9" hidden="1" outlineLevel="1">
      <c r="A7051" s="7" t="s">
        <v>26329</v>
      </c>
      <c r="B7051" s="7" t="s">
        <v>26330</v>
      </c>
      <c r="C7051" s="7" t="s">
        <v>26169</v>
      </c>
      <c r="D7051" s="8">
        <v>4329540</v>
      </c>
      <c r="E7051" s="8">
        <v>1135630</v>
      </c>
      <c r="F7051" s="7" t="s">
        <v>3</v>
      </c>
      <c r="G7051" s="7" t="s">
        <v>3</v>
      </c>
      <c r="H7051" s="5">
        <v>3.2700508101155603E-4</v>
      </c>
      <c r="I7051" s="5">
        <v>1.0693232300737432E-7</v>
      </c>
    </row>
    <row r="7052" spans="1:9" hidden="1" outlineLevel="1">
      <c r="A7052" s="7" t="s">
        <v>26331</v>
      </c>
      <c r="B7052" s="7" t="s">
        <v>26332</v>
      </c>
      <c r="C7052" s="7" t="s">
        <v>26169</v>
      </c>
      <c r="D7052" s="8"/>
      <c r="E7052" s="8"/>
      <c r="F7052" s="7" t="s">
        <v>3</v>
      </c>
      <c r="G7052" s="7" t="s">
        <v>3</v>
      </c>
      <c r="H7052" s="5">
        <v>0</v>
      </c>
      <c r="I7052" s="5">
        <v>0</v>
      </c>
    </row>
    <row r="7053" spans="1:9" hidden="1" outlineLevel="1">
      <c r="A7053" s="7" t="s">
        <v>26333</v>
      </c>
      <c r="B7053" s="7" t="s">
        <v>26334</v>
      </c>
      <c r="C7053" s="7" t="s">
        <v>26169</v>
      </c>
      <c r="D7053" s="8"/>
      <c r="E7053" s="8"/>
      <c r="F7053" s="7" t="s">
        <v>3</v>
      </c>
      <c r="G7053" s="7" t="s">
        <v>3</v>
      </c>
      <c r="H7053" s="5">
        <v>0</v>
      </c>
      <c r="I7053" s="5">
        <v>0</v>
      </c>
    </row>
    <row r="7054" spans="1:9" hidden="1" outlineLevel="1">
      <c r="A7054" s="7" t="s">
        <v>26335</v>
      </c>
      <c r="B7054" s="7" t="s">
        <v>26336</v>
      </c>
      <c r="C7054" s="7" t="s">
        <v>26169</v>
      </c>
      <c r="D7054" s="8"/>
      <c r="E7054" s="8"/>
      <c r="F7054" s="7" t="s">
        <v>3</v>
      </c>
      <c r="G7054" s="7" t="s">
        <v>3</v>
      </c>
      <c r="H7054" s="5">
        <v>0</v>
      </c>
      <c r="I7054" s="5">
        <v>0</v>
      </c>
    </row>
    <row r="7055" spans="1:9" hidden="1" outlineLevel="1">
      <c r="A7055" s="7" t="s">
        <v>26337</v>
      </c>
      <c r="B7055" s="7" t="s">
        <v>26338</v>
      </c>
      <c r="C7055" s="7" t="s">
        <v>26169</v>
      </c>
      <c r="D7055" s="8">
        <v>5140000</v>
      </c>
      <c r="E7055" s="8">
        <v>126889000</v>
      </c>
      <c r="F7055" s="7" t="s">
        <v>3</v>
      </c>
      <c r="G7055" s="7" t="s">
        <v>3</v>
      </c>
      <c r="H7055" s="5">
        <v>3.8821817477131473E-4</v>
      </c>
      <c r="I7055" s="5">
        <v>1.5071335122277108E-7</v>
      </c>
    </row>
    <row r="7056" spans="1:9" hidden="1" outlineLevel="1">
      <c r="A7056" s="7" t="s">
        <v>26339</v>
      </c>
      <c r="B7056" s="7" t="s">
        <v>26340</v>
      </c>
      <c r="C7056" s="7" t="s">
        <v>26169</v>
      </c>
      <c r="D7056" s="8">
        <v>0</v>
      </c>
      <c r="E7056" s="8">
        <v>11970</v>
      </c>
      <c r="F7056" s="7" t="s">
        <v>3</v>
      </c>
      <c r="G7056" s="7" t="s">
        <v>3</v>
      </c>
      <c r="H7056" s="5">
        <v>0</v>
      </c>
      <c r="I7056" s="5">
        <v>0</v>
      </c>
    </row>
    <row r="7057" spans="1:9" hidden="1" outlineLevel="1">
      <c r="A7057" s="7" t="s">
        <v>26341</v>
      </c>
      <c r="B7057" s="7" t="s">
        <v>26342</v>
      </c>
      <c r="C7057" s="7" t="s">
        <v>26169</v>
      </c>
      <c r="D7057" s="8">
        <v>47965000</v>
      </c>
      <c r="E7057" s="8">
        <v>56367000</v>
      </c>
      <c r="F7057" s="7" t="s">
        <v>3</v>
      </c>
      <c r="G7057" s="7" t="s">
        <v>3</v>
      </c>
      <c r="H7057" s="5">
        <v>3.6227402243007999E-3</v>
      </c>
      <c r="I7057" s="5">
        <v>1.312424673276701E-5</v>
      </c>
    </row>
    <row r="7058" spans="1:9" hidden="1" outlineLevel="1">
      <c r="A7058" s="7" t="s">
        <v>26343</v>
      </c>
      <c r="B7058" s="7" t="s">
        <v>26344</v>
      </c>
      <c r="C7058" s="7" t="s">
        <v>26169</v>
      </c>
      <c r="D7058" s="8"/>
      <c r="E7058" s="8"/>
      <c r="F7058" s="7" t="s">
        <v>3</v>
      </c>
      <c r="G7058" s="7" t="s">
        <v>3</v>
      </c>
      <c r="H7058" s="5">
        <v>0</v>
      </c>
      <c r="I7058" s="5">
        <v>0</v>
      </c>
    </row>
    <row r="7059" spans="1:9" hidden="1" outlineLevel="1">
      <c r="A7059" s="7" t="s">
        <v>26345</v>
      </c>
      <c r="B7059" s="7" t="s">
        <v>26346</v>
      </c>
      <c r="C7059" s="7" t="s">
        <v>26169</v>
      </c>
      <c r="D7059" s="8">
        <v>0</v>
      </c>
      <c r="E7059" s="8">
        <v>33000</v>
      </c>
      <c r="F7059" s="7" t="s">
        <v>3</v>
      </c>
      <c r="G7059" s="7" t="s">
        <v>3</v>
      </c>
      <c r="H7059" s="5">
        <v>0</v>
      </c>
      <c r="I7059" s="5">
        <v>0</v>
      </c>
    </row>
    <row r="7060" spans="1:9" hidden="1" outlineLevel="1">
      <c r="A7060" s="7" t="s">
        <v>26347</v>
      </c>
      <c r="B7060" s="7" t="s">
        <v>26348</v>
      </c>
      <c r="C7060" s="7" t="s">
        <v>26169</v>
      </c>
      <c r="D7060" s="8"/>
      <c r="E7060" s="8"/>
      <c r="F7060" s="7" t="s">
        <v>3</v>
      </c>
      <c r="G7060" s="7" t="s">
        <v>3</v>
      </c>
      <c r="H7060" s="5">
        <v>0</v>
      </c>
      <c r="I7060" s="5">
        <v>0</v>
      </c>
    </row>
    <row r="7061" spans="1:9" hidden="1" outlineLevel="1">
      <c r="A7061" s="7" t="s">
        <v>26349</v>
      </c>
      <c r="B7061" s="7" t="s">
        <v>26350</v>
      </c>
      <c r="C7061" s="7" t="s">
        <v>26169</v>
      </c>
      <c r="D7061" s="8">
        <v>16232000</v>
      </c>
      <c r="E7061" s="8">
        <v>95877000</v>
      </c>
      <c r="F7061" s="7" t="s">
        <v>3</v>
      </c>
      <c r="G7061" s="7" t="s">
        <v>3</v>
      </c>
      <c r="H7061" s="5">
        <v>1.2259839324684787E-3</v>
      </c>
      <c r="I7061" s="5">
        <v>1.5030366026708753E-6</v>
      </c>
    </row>
    <row r="7062" spans="1:9" hidden="1" outlineLevel="1">
      <c r="A7062" s="7" t="s">
        <v>26351</v>
      </c>
      <c r="B7062" s="7" t="s">
        <v>26352</v>
      </c>
      <c r="C7062" s="7" t="s">
        <v>26169</v>
      </c>
      <c r="D7062" s="8"/>
      <c r="E7062" s="8"/>
      <c r="F7062" s="7" t="s">
        <v>3</v>
      </c>
      <c r="G7062" s="7" t="s">
        <v>3</v>
      </c>
      <c r="H7062" s="5">
        <v>0</v>
      </c>
      <c r="I7062" s="5">
        <v>0</v>
      </c>
    </row>
    <row r="7063" spans="1:9" hidden="1" outlineLevel="1">
      <c r="A7063" s="7" t="s">
        <v>26353</v>
      </c>
      <c r="B7063" s="7" t="s">
        <v>26354</v>
      </c>
      <c r="C7063" s="7" t="s">
        <v>26169</v>
      </c>
      <c r="D7063" s="8">
        <v>3000</v>
      </c>
      <c r="E7063" s="8">
        <v>29000</v>
      </c>
      <c r="F7063" s="7" t="s">
        <v>3</v>
      </c>
      <c r="G7063" s="7" t="s">
        <v>3</v>
      </c>
      <c r="H7063" s="5">
        <v>2.2658648332956111E-7</v>
      </c>
      <c r="I7063" s="5">
        <v>5.1341434427657475E-14</v>
      </c>
    </row>
    <row r="7064" spans="1:9" hidden="1" outlineLevel="1">
      <c r="A7064" s="7" t="s">
        <v>26355</v>
      </c>
      <c r="B7064" s="7" t="s">
        <v>26356</v>
      </c>
      <c r="C7064" s="7" t="s">
        <v>26169</v>
      </c>
      <c r="D7064" s="8">
        <v>1469210</v>
      </c>
      <c r="E7064" s="8">
        <v>5760390</v>
      </c>
      <c r="F7064" s="7" t="s">
        <v>3</v>
      </c>
      <c r="G7064" s="7" t="s">
        <v>3</v>
      </c>
      <c r="H7064" s="5">
        <v>1.1096770905754149E-4</v>
      </c>
      <c r="I7064" s="5">
        <v>1.2313832453479177E-8</v>
      </c>
    </row>
    <row r="7065" spans="1:9" hidden="1" outlineLevel="1">
      <c r="A7065" s="7" t="s">
        <v>26357</v>
      </c>
      <c r="B7065" s="7" t="s">
        <v>26358</v>
      </c>
      <c r="C7065" s="7" t="s">
        <v>26169</v>
      </c>
      <c r="D7065" s="8"/>
      <c r="E7065" s="8"/>
      <c r="F7065" s="7" t="s">
        <v>3</v>
      </c>
      <c r="G7065" s="7" t="s">
        <v>3</v>
      </c>
      <c r="H7065" s="5">
        <v>0</v>
      </c>
      <c r="I7065" s="5">
        <v>0</v>
      </c>
    </row>
    <row r="7066" spans="1:9" hidden="1" outlineLevel="1">
      <c r="A7066" s="7" t="s">
        <v>26359</v>
      </c>
      <c r="B7066" s="7" t="s">
        <v>26360</v>
      </c>
      <c r="C7066" s="7" t="s">
        <v>26169</v>
      </c>
      <c r="D7066" s="8"/>
      <c r="E7066" s="8"/>
      <c r="F7066" s="7" t="s">
        <v>3</v>
      </c>
      <c r="G7066" s="7" t="s">
        <v>3</v>
      </c>
      <c r="H7066" s="5">
        <v>0</v>
      </c>
      <c r="I7066" s="5">
        <v>0</v>
      </c>
    </row>
    <row r="7067" spans="1:9" hidden="1" outlineLevel="1">
      <c r="A7067" s="7" t="s">
        <v>26361</v>
      </c>
      <c r="B7067" s="7" t="s">
        <v>26362</v>
      </c>
      <c r="C7067" s="7" t="s">
        <v>26169</v>
      </c>
      <c r="D7067" s="8">
        <v>165600</v>
      </c>
      <c r="E7067" s="8">
        <v>73140</v>
      </c>
      <c r="F7067" s="7" t="s">
        <v>3</v>
      </c>
      <c r="G7067" s="7" t="s">
        <v>3</v>
      </c>
      <c r="H7067" s="5">
        <v>1.2507573879791773E-5</v>
      </c>
      <c r="I7067" s="5">
        <v>1.5643940435844944E-10</v>
      </c>
    </row>
    <row r="7068" spans="1:9" hidden="1" outlineLevel="1">
      <c r="A7068" s="7" t="s">
        <v>26363</v>
      </c>
      <c r="B7068" s="7" t="s">
        <v>26364</v>
      </c>
      <c r="C7068" s="7" t="s">
        <v>26169</v>
      </c>
      <c r="D7068" s="8"/>
      <c r="E7068" s="8"/>
      <c r="F7068" s="7" t="s">
        <v>3</v>
      </c>
      <c r="G7068" s="7" t="s">
        <v>3</v>
      </c>
      <c r="H7068" s="5">
        <v>0</v>
      </c>
      <c r="I7068" s="5">
        <v>0</v>
      </c>
    </row>
    <row r="7069" spans="1:9" hidden="1" outlineLevel="1">
      <c r="A7069" s="7" t="s">
        <v>26365</v>
      </c>
      <c r="B7069" s="7" t="s">
        <v>26366</v>
      </c>
      <c r="C7069" s="7" t="s">
        <v>26169</v>
      </c>
      <c r="D7069" s="8"/>
      <c r="E7069" s="8"/>
      <c r="F7069" s="7" t="s">
        <v>3</v>
      </c>
      <c r="G7069" s="7" t="s">
        <v>3</v>
      </c>
      <c r="H7069" s="5">
        <v>0</v>
      </c>
      <c r="I7069" s="5">
        <v>0</v>
      </c>
    </row>
    <row r="7070" spans="1:9" hidden="1" outlineLevel="1">
      <c r="A7070" s="7" t="s">
        <v>26367</v>
      </c>
      <c r="B7070" s="7" t="s">
        <v>26368</v>
      </c>
      <c r="C7070" s="7" t="s">
        <v>26169</v>
      </c>
      <c r="D7070" s="8"/>
      <c r="E7070" s="8"/>
      <c r="F7070" s="7" t="s">
        <v>3</v>
      </c>
      <c r="G7070" s="7" t="s">
        <v>3</v>
      </c>
      <c r="H7070" s="5">
        <v>0</v>
      </c>
      <c r="I7070" s="5">
        <v>0</v>
      </c>
    </row>
    <row r="7071" spans="1:9" hidden="1" outlineLevel="1">
      <c r="A7071" s="7" t="s">
        <v>26369</v>
      </c>
      <c r="B7071" s="7" t="s">
        <v>6985</v>
      </c>
      <c r="C7071" s="7" t="s">
        <v>26169</v>
      </c>
      <c r="D7071" s="8">
        <v>306774000</v>
      </c>
      <c r="E7071" s="8">
        <v>1258199000</v>
      </c>
      <c r="F7071" s="7" t="s">
        <v>3</v>
      </c>
      <c r="G7071" s="7" t="s">
        <v>3</v>
      </c>
      <c r="H7071" s="5">
        <v>2.317028061231426E-2</v>
      </c>
      <c r="I7071" s="5">
        <v>5.3686190365338608E-4</v>
      </c>
    </row>
    <row r="7072" spans="1:9" hidden="1" outlineLevel="1">
      <c r="A7072" s="7" t="s">
        <v>26370</v>
      </c>
      <c r="B7072" s="7" t="s">
        <v>26371</v>
      </c>
      <c r="C7072" s="7" t="s">
        <v>26169</v>
      </c>
      <c r="D7072" s="8">
        <v>3380</v>
      </c>
      <c r="E7072" s="8">
        <v>326140</v>
      </c>
      <c r="F7072" s="7" t="s">
        <v>3</v>
      </c>
      <c r="G7072" s="7" t="s">
        <v>3</v>
      </c>
      <c r="H7072" s="5">
        <v>2.5528743788463885E-7</v>
      </c>
      <c r="I7072" s="5">
        <v>6.5171675941703346E-14</v>
      </c>
    </row>
    <row r="7073" spans="1:9" hidden="1" outlineLevel="1">
      <c r="A7073" s="7" t="s">
        <v>26372</v>
      </c>
      <c r="B7073" s="7" t="s">
        <v>26373</v>
      </c>
      <c r="C7073" s="7" t="s">
        <v>26169</v>
      </c>
      <c r="D7073" s="8"/>
      <c r="E7073" s="8"/>
      <c r="F7073" s="7" t="s">
        <v>3</v>
      </c>
      <c r="G7073" s="7" t="s">
        <v>3</v>
      </c>
      <c r="H7073" s="5">
        <v>0</v>
      </c>
      <c r="I7073" s="5">
        <v>0</v>
      </c>
    </row>
    <row r="7074" spans="1:9" hidden="1" outlineLevel="1">
      <c r="A7074" s="7" t="s">
        <v>26374</v>
      </c>
      <c r="B7074" s="7" t="s">
        <v>26375</v>
      </c>
      <c r="C7074" s="7" t="s">
        <v>26169</v>
      </c>
      <c r="D7074" s="8">
        <v>0</v>
      </c>
      <c r="E7074" s="8">
        <v>5710170</v>
      </c>
      <c r="F7074" s="7" t="s">
        <v>3</v>
      </c>
      <c r="G7074" s="7" t="s">
        <v>3</v>
      </c>
      <c r="H7074" s="5">
        <v>0</v>
      </c>
      <c r="I7074" s="5">
        <v>0</v>
      </c>
    </row>
    <row r="7075" spans="1:9" hidden="1" outlineLevel="1">
      <c r="A7075" s="7" t="s">
        <v>26376</v>
      </c>
      <c r="B7075" s="7" t="s">
        <v>26377</v>
      </c>
      <c r="C7075" s="7" t="s">
        <v>26169</v>
      </c>
      <c r="D7075" s="8">
        <v>0</v>
      </c>
      <c r="E7075" s="8">
        <v>172500</v>
      </c>
      <c r="F7075" s="7" t="s">
        <v>3</v>
      </c>
      <c r="G7075" s="7" t="s">
        <v>3</v>
      </c>
      <c r="H7075" s="5">
        <v>0</v>
      </c>
      <c r="I7075" s="5">
        <v>0</v>
      </c>
    </row>
    <row r="7076" spans="1:9" hidden="1" outlineLevel="1">
      <c r="A7076" s="7" t="s">
        <v>26378</v>
      </c>
      <c r="B7076" s="7" t="s">
        <v>26379</v>
      </c>
      <c r="C7076" s="7" t="s">
        <v>26169</v>
      </c>
      <c r="D7076" s="8"/>
      <c r="E7076" s="8"/>
      <c r="F7076" s="7" t="s">
        <v>3</v>
      </c>
      <c r="G7076" s="7" t="s">
        <v>3</v>
      </c>
      <c r="H7076" s="5">
        <v>0</v>
      </c>
      <c r="I7076" s="5">
        <v>0</v>
      </c>
    </row>
    <row r="7077" spans="1:9" hidden="1" outlineLevel="1">
      <c r="A7077" s="7" t="s">
        <v>26380</v>
      </c>
      <c r="B7077" s="7" t="s">
        <v>26381</v>
      </c>
      <c r="C7077" s="7" t="s">
        <v>26169</v>
      </c>
      <c r="D7077" s="8">
        <v>7639020</v>
      </c>
      <c r="E7077" s="8">
        <v>7234570</v>
      </c>
      <c r="F7077" s="7" t="s">
        <v>3</v>
      </c>
      <c r="G7077" s="7" t="s">
        <v>3</v>
      </c>
      <c r="H7077" s="5">
        <v>5.7696622596139471E-4</v>
      </c>
      <c r="I7077" s="5">
        <v>3.3289002590013519E-7</v>
      </c>
    </row>
    <row r="7078" spans="1:9" hidden="1" outlineLevel="1">
      <c r="A7078" s="7" t="s">
        <v>26382</v>
      </c>
      <c r="B7078" s="7" t="s">
        <v>26383</v>
      </c>
      <c r="C7078" s="7" t="s">
        <v>26169</v>
      </c>
      <c r="D7078" s="8">
        <v>12794650</v>
      </c>
      <c r="E7078" s="8">
        <v>3148740</v>
      </c>
      <c r="F7078" s="7" t="s">
        <v>3</v>
      </c>
      <c r="G7078" s="7" t="s">
        <v>3</v>
      </c>
      <c r="H7078" s="5">
        <v>9.6636491631085645E-4</v>
      </c>
      <c r="I7078" s="5">
        <v>9.3386115147648861E-7</v>
      </c>
    </row>
    <row r="7079" spans="1:9" hidden="1" outlineLevel="1">
      <c r="A7079" s="7" t="s">
        <v>26384</v>
      </c>
      <c r="B7079" s="7" t="s">
        <v>26385</v>
      </c>
      <c r="C7079" s="7" t="s">
        <v>26169</v>
      </c>
      <c r="D7079" s="8"/>
      <c r="E7079" s="8"/>
      <c r="F7079" s="7" t="s">
        <v>3</v>
      </c>
      <c r="G7079" s="7" t="s">
        <v>3</v>
      </c>
      <c r="H7079" s="5">
        <v>0</v>
      </c>
      <c r="I7079" s="5">
        <v>0</v>
      </c>
    </row>
    <row r="7080" spans="1:9" hidden="1" outlineLevel="1">
      <c r="A7080" s="7" t="s">
        <v>26386</v>
      </c>
      <c r="B7080" s="7" t="s">
        <v>26387</v>
      </c>
      <c r="C7080" s="7" t="s">
        <v>26169</v>
      </c>
      <c r="D7080" s="8"/>
      <c r="E7080" s="8"/>
      <c r="F7080" s="7" t="s">
        <v>3</v>
      </c>
      <c r="G7080" s="7" t="s">
        <v>3</v>
      </c>
      <c r="H7080" s="5">
        <v>0</v>
      </c>
      <c r="I7080" s="5">
        <v>0</v>
      </c>
    </row>
    <row r="7081" spans="1:9" hidden="1" outlineLevel="1">
      <c r="A7081" s="7" t="s">
        <v>26388</v>
      </c>
      <c r="B7081" s="7" t="s">
        <v>26389</v>
      </c>
      <c r="C7081" s="7" t="s">
        <v>26169</v>
      </c>
      <c r="D7081" s="8">
        <v>7184920</v>
      </c>
      <c r="E7081" s="8">
        <v>151702620</v>
      </c>
      <c r="F7081" s="7" t="s">
        <v>3</v>
      </c>
      <c r="G7081" s="7" t="s">
        <v>3</v>
      </c>
      <c r="H7081" s="5">
        <v>5.4266858526807679E-4</v>
      </c>
      <c r="I7081" s="5">
        <v>2.9448919343685594E-7</v>
      </c>
    </row>
    <row r="7082" spans="1:9" hidden="1" outlineLevel="1">
      <c r="A7082" s="7" t="s">
        <v>26390</v>
      </c>
      <c r="B7082" s="7" t="s">
        <v>26391</v>
      </c>
      <c r="C7082" s="7" t="s">
        <v>26169</v>
      </c>
      <c r="D7082" s="8"/>
      <c r="E7082" s="8"/>
      <c r="F7082" s="7" t="s">
        <v>3</v>
      </c>
      <c r="G7082" s="7" t="s">
        <v>3</v>
      </c>
      <c r="H7082" s="5">
        <v>0</v>
      </c>
      <c r="I7082" s="5">
        <v>0</v>
      </c>
    </row>
    <row r="7083" spans="1:9" hidden="1" outlineLevel="1">
      <c r="A7083" s="7" t="s">
        <v>26392</v>
      </c>
      <c r="B7083" s="7" t="s">
        <v>26393</v>
      </c>
      <c r="C7083" s="7" t="s">
        <v>26169</v>
      </c>
      <c r="D7083" s="8">
        <v>634565000</v>
      </c>
      <c r="E7083" s="8">
        <v>5119931000</v>
      </c>
      <c r="F7083" s="7" t="s">
        <v>3</v>
      </c>
      <c r="G7083" s="7" t="s">
        <v>3</v>
      </c>
      <c r="H7083" s="5">
        <v>4.7927950598007654E-2</v>
      </c>
      <c r="I7083" s="5">
        <v>2.2970884485250622E-3</v>
      </c>
    </row>
    <row r="7084" spans="1:9" hidden="1" outlineLevel="1">
      <c r="A7084" s="7" t="s">
        <v>26394</v>
      </c>
      <c r="B7084" s="7" t="s">
        <v>26395</v>
      </c>
      <c r="C7084" s="7" t="s">
        <v>26169</v>
      </c>
      <c r="D7084" s="8">
        <v>6433880</v>
      </c>
      <c r="E7084" s="8">
        <v>62417900</v>
      </c>
      <c r="F7084" s="7" t="s">
        <v>3</v>
      </c>
      <c r="G7084" s="7" t="s">
        <v>3</v>
      </c>
      <c r="H7084" s="5">
        <v>4.859434144547989E-4</v>
      </c>
      <c r="I7084" s="5">
        <v>2.3614100205198845E-7</v>
      </c>
    </row>
    <row r="7085" spans="1:9" hidden="1" outlineLevel="1">
      <c r="A7085" s="7" t="s">
        <v>26396</v>
      </c>
      <c r="B7085" s="7" t="s">
        <v>26397</v>
      </c>
      <c r="C7085" s="7" t="s">
        <v>26169</v>
      </c>
      <c r="D7085" s="8"/>
      <c r="E7085" s="8"/>
      <c r="F7085" s="7" t="s">
        <v>3</v>
      </c>
      <c r="G7085" s="7" t="s">
        <v>3</v>
      </c>
      <c r="H7085" s="5">
        <v>0</v>
      </c>
      <c r="I7085" s="5">
        <v>0</v>
      </c>
    </row>
    <row r="7086" spans="1:9" hidden="1" outlineLevel="1">
      <c r="A7086" s="7" t="s">
        <v>26398</v>
      </c>
      <c r="B7086" s="7" t="s">
        <v>26399</v>
      </c>
      <c r="C7086" s="7" t="s">
        <v>26169</v>
      </c>
      <c r="D7086" s="8">
        <v>5351300</v>
      </c>
      <c r="E7086" s="8">
        <v>8922240</v>
      </c>
      <c r="F7086" s="7" t="s">
        <v>3</v>
      </c>
      <c r="G7086" s="7" t="s">
        <v>3</v>
      </c>
      <c r="H7086" s="5">
        <v>4.0417741608049349E-4</v>
      </c>
      <c r="I7086" s="5">
        <v>1.6335938366950436E-7</v>
      </c>
    </row>
    <row r="7087" spans="1:9" hidden="1" outlineLevel="1">
      <c r="A7087" s="7" t="s">
        <v>26400</v>
      </c>
      <c r="B7087" s="7" t="s">
        <v>26401</v>
      </c>
      <c r="C7087" s="7" t="s">
        <v>26169</v>
      </c>
      <c r="D7087" s="8">
        <v>0</v>
      </c>
      <c r="E7087" s="8">
        <v>575480</v>
      </c>
      <c r="F7087" s="7" t="s">
        <v>3</v>
      </c>
      <c r="G7087" s="7" t="s">
        <v>3</v>
      </c>
      <c r="H7087" s="5">
        <v>0</v>
      </c>
      <c r="I7087" s="5">
        <v>0</v>
      </c>
    </row>
    <row r="7088" spans="1:9" hidden="1" outlineLevel="1">
      <c r="A7088" s="7" t="s">
        <v>26402</v>
      </c>
      <c r="B7088" s="7" t="s">
        <v>26403</v>
      </c>
      <c r="C7088" s="7" t="s">
        <v>26169</v>
      </c>
      <c r="D7088" s="8"/>
      <c r="E7088" s="8"/>
      <c r="F7088" s="7" t="s">
        <v>3</v>
      </c>
      <c r="G7088" s="7" t="s">
        <v>3</v>
      </c>
      <c r="H7088" s="5">
        <v>0</v>
      </c>
      <c r="I7088" s="5">
        <v>0</v>
      </c>
    </row>
    <row r="7089" spans="1:9" hidden="1" outlineLevel="1">
      <c r="A7089" s="7" t="s">
        <v>26404</v>
      </c>
      <c r="B7089" s="7" t="s">
        <v>26405</v>
      </c>
      <c r="C7089" s="7" t="s">
        <v>26169</v>
      </c>
      <c r="D7089" s="8"/>
      <c r="E7089" s="8"/>
      <c r="F7089" s="7" t="s">
        <v>3</v>
      </c>
      <c r="G7089" s="7" t="s">
        <v>3</v>
      </c>
      <c r="H7089" s="5">
        <v>0</v>
      </c>
      <c r="I7089" s="5">
        <v>0</v>
      </c>
    </row>
    <row r="7090" spans="1:9" hidden="1" outlineLevel="1">
      <c r="A7090" s="7" t="s">
        <v>26406</v>
      </c>
      <c r="B7090" s="7" t="s">
        <v>26407</v>
      </c>
      <c r="C7090" s="7" t="s">
        <v>26169</v>
      </c>
      <c r="D7090" s="8"/>
      <c r="E7090" s="8"/>
      <c r="F7090" s="7" t="s">
        <v>3</v>
      </c>
      <c r="G7090" s="7" t="s">
        <v>3</v>
      </c>
      <c r="H7090" s="5">
        <v>0</v>
      </c>
      <c r="I7090" s="5">
        <v>0</v>
      </c>
    </row>
    <row r="7091" spans="1:9" hidden="1" outlineLevel="1">
      <c r="A7091" s="7" t="s">
        <v>26408</v>
      </c>
      <c r="B7091" s="7" t="s">
        <v>26409</v>
      </c>
      <c r="C7091" s="7" t="s">
        <v>26169</v>
      </c>
      <c r="D7091" s="8">
        <v>596660</v>
      </c>
      <c r="E7091" s="8">
        <v>24640070</v>
      </c>
      <c r="F7091" s="7" t="s">
        <v>3</v>
      </c>
      <c r="G7091" s="7" t="s">
        <v>3</v>
      </c>
      <c r="H7091" s="5">
        <v>4.5065030381138648E-5</v>
      </c>
      <c r="I7091" s="5">
        <v>2.0308569632529492E-9</v>
      </c>
    </row>
    <row r="7092" spans="1:9" hidden="1" outlineLevel="1">
      <c r="A7092" s="7" t="s">
        <v>26410</v>
      </c>
      <c r="B7092" s="7" t="s">
        <v>26411</v>
      </c>
      <c r="C7092" s="7" t="s">
        <v>26169</v>
      </c>
      <c r="D7092" s="8">
        <v>0</v>
      </c>
      <c r="E7092" s="8">
        <v>8074820</v>
      </c>
      <c r="F7092" s="7" t="s">
        <v>3</v>
      </c>
      <c r="G7092" s="7" t="s">
        <v>3</v>
      </c>
      <c r="H7092" s="5">
        <v>0</v>
      </c>
      <c r="I7092" s="5">
        <v>0</v>
      </c>
    </row>
    <row r="7093" spans="1:9" hidden="1" outlineLevel="1">
      <c r="A7093" s="7" t="s">
        <v>26412</v>
      </c>
      <c r="B7093" s="7" t="s">
        <v>26413</v>
      </c>
      <c r="C7093" s="7" t="s">
        <v>26169</v>
      </c>
      <c r="D7093" s="8"/>
      <c r="E7093" s="8"/>
      <c r="F7093" s="7" t="s">
        <v>3</v>
      </c>
      <c r="G7093" s="7" t="s">
        <v>3</v>
      </c>
      <c r="H7093" s="5">
        <v>0</v>
      </c>
      <c r="I7093" s="5">
        <v>0</v>
      </c>
    </row>
    <row r="7094" spans="1:9" hidden="1" outlineLevel="1">
      <c r="A7094" s="7" t="s">
        <v>26414</v>
      </c>
      <c r="B7094" s="7" t="s">
        <v>26415</v>
      </c>
      <c r="C7094" s="7" t="s">
        <v>26169</v>
      </c>
      <c r="D7094" s="8"/>
      <c r="E7094" s="8"/>
      <c r="F7094" s="7" t="s">
        <v>3</v>
      </c>
      <c r="G7094" s="7" t="s">
        <v>3</v>
      </c>
      <c r="H7094" s="5">
        <v>0</v>
      </c>
      <c r="I7094" s="5">
        <v>0</v>
      </c>
    </row>
    <row r="7095" spans="1:9" hidden="1" outlineLevel="1">
      <c r="A7095" s="7" t="s">
        <v>26416</v>
      </c>
      <c r="B7095" s="7" t="s">
        <v>26417</v>
      </c>
      <c r="C7095" s="7" t="s">
        <v>26169</v>
      </c>
      <c r="D7095" s="8"/>
      <c r="E7095" s="8"/>
      <c r="F7095" s="7" t="s">
        <v>3</v>
      </c>
      <c r="G7095" s="7" t="s">
        <v>3</v>
      </c>
      <c r="H7095" s="5">
        <v>0</v>
      </c>
      <c r="I7095" s="5">
        <v>0</v>
      </c>
    </row>
    <row r="7096" spans="1:9" hidden="1" outlineLevel="1">
      <c r="A7096" s="7" t="s">
        <v>26418</v>
      </c>
      <c r="B7096" s="7" t="s">
        <v>26419</v>
      </c>
      <c r="C7096" s="7" t="s">
        <v>26169</v>
      </c>
      <c r="D7096" s="8">
        <v>2708432000</v>
      </c>
      <c r="E7096" s="8">
        <v>4133113000</v>
      </c>
      <c r="F7096" s="7" t="s">
        <v>3</v>
      </c>
      <c r="G7096" s="7" t="s">
        <v>3</v>
      </c>
      <c r="H7096" s="5">
        <v>0.20456469407241662</v>
      </c>
      <c r="I7096" s="5">
        <v>4.1846714060941405E-2</v>
      </c>
    </row>
    <row r="7097" spans="1:9" hidden="1" outlineLevel="1">
      <c r="A7097" s="7" t="s">
        <v>26420</v>
      </c>
      <c r="B7097" s="7" t="s">
        <v>26421</v>
      </c>
      <c r="C7097" s="7" t="s">
        <v>26169</v>
      </c>
      <c r="D7097" s="8"/>
      <c r="E7097" s="8"/>
      <c r="F7097" s="7" t="s">
        <v>3</v>
      </c>
      <c r="G7097" s="7" t="s">
        <v>3</v>
      </c>
      <c r="H7097" s="5">
        <v>0</v>
      </c>
      <c r="I7097" s="5">
        <v>0</v>
      </c>
    </row>
    <row r="7098" spans="1:9" hidden="1" outlineLevel="1">
      <c r="A7098" s="7" t="s">
        <v>26422</v>
      </c>
      <c r="B7098" s="7" t="s">
        <v>26423</v>
      </c>
      <c r="C7098" s="7" t="s">
        <v>26169</v>
      </c>
      <c r="D7098" s="8">
        <v>1703616000</v>
      </c>
      <c r="E7098" s="8">
        <v>2913524000</v>
      </c>
      <c r="F7098" s="7" t="s">
        <v>3</v>
      </c>
      <c r="G7098" s="7" t="s">
        <v>3</v>
      </c>
      <c r="H7098" s="5">
        <v>0.12867211946132454</v>
      </c>
      <c r="I7098" s="5">
        <v>1.6556514326669373E-2</v>
      </c>
    </row>
    <row r="7099" spans="1:9" hidden="1" outlineLevel="1">
      <c r="A7099" s="7" t="s">
        <v>26424</v>
      </c>
      <c r="B7099" s="7" t="s">
        <v>26425</v>
      </c>
      <c r="C7099" s="7" t="s">
        <v>26169</v>
      </c>
      <c r="D7099" s="8"/>
      <c r="E7099" s="8"/>
      <c r="F7099" s="7" t="s">
        <v>3</v>
      </c>
      <c r="G7099" s="7" t="s">
        <v>3</v>
      </c>
      <c r="H7099" s="5">
        <v>0</v>
      </c>
      <c r="I7099" s="5">
        <v>0</v>
      </c>
    </row>
    <row r="7100" spans="1:9" hidden="1" outlineLevel="1">
      <c r="A7100" s="7" t="s">
        <v>26426</v>
      </c>
      <c r="B7100" s="7" t="s">
        <v>26427</v>
      </c>
      <c r="C7100" s="7" t="s">
        <v>26169</v>
      </c>
      <c r="D7100" s="8">
        <v>168067000</v>
      </c>
      <c r="E7100" s="8">
        <v>590906000</v>
      </c>
      <c r="F7100" s="7" t="s">
        <v>3</v>
      </c>
      <c r="G7100" s="7" t="s">
        <v>3</v>
      </c>
      <c r="H7100" s="5">
        <v>1.2693903497916449E-2</v>
      </c>
      <c r="I7100" s="5">
        <v>1.6113518601441545E-4</v>
      </c>
    </row>
    <row r="7101" spans="1:9" hidden="1" outlineLevel="1">
      <c r="A7101" s="7" t="s">
        <v>26428</v>
      </c>
      <c r="B7101" s="7" t="s">
        <v>26429</v>
      </c>
      <c r="C7101" s="7" t="s">
        <v>26169</v>
      </c>
      <c r="D7101" s="8">
        <v>9958000</v>
      </c>
      <c r="E7101" s="8">
        <v>656360000</v>
      </c>
      <c r="F7101" s="7" t="s">
        <v>3</v>
      </c>
      <c r="G7101" s="7" t="s">
        <v>3</v>
      </c>
      <c r="H7101" s="5">
        <v>7.5211606699858988E-4</v>
      </c>
      <c r="I7101" s="5">
        <v>5.656785782374273E-7</v>
      </c>
    </row>
    <row r="7102" spans="1:9" hidden="1" outlineLevel="1">
      <c r="A7102" s="7" t="s">
        <v>26430</v>
      </c>
      <c r="B7102" s="7" t="s">
        <v>26431</v>
      </c>
      <c r="C7102" s="7" t="s">
        <v>26169</v>
      </c>
      <c r="D7102" s="8"/>
      <c r="E7102" s="8"/>
      <c r="F7102" s="7" t="s">
        <v>3</v>
      </c>
      <c r="G7102" s="7" t="s">
        <v>3</v>
      </c>
      <c r="H7102" s="5">
        <v>0</v>
      </c>
      <c r="I7102" s="5">
        <v>0</v>
      </c>
    </row>
    <row r="7103" spans="1:9" hidden="1" outlineLevel="1">
      <c r="A7103" s="7" t="s">
        <v>26432</v>
      </c>
      <c r="B7103" s="7" t="s">
        <v>26433</v>
      </c>
      <c r="C7103" s="7" t="s">
        <v>26169</v>
      </c>
      <c r="D7103" s="8">
        <v>11300350</v>
      </c>
      <c r="E7103" s="8">
        <v>46042000</v>
      </c>
      <c r="F7103" s="7" t="s">
        <v>3</v>
      </c>
      <c r="G7103" s="7" t="s">
        <v>3</v>
      </c>
      <c r="H7103" s="5">
        <v>8.5350218896440198E-4</v>
      </c>
      <c r="I7103" s="5">
        <v>7.2846598656702573E-7</v>
      </c>
    </row>
    <row r="7104" spans="1:9" hidden="1" outlineLevel="1">
      <c r="A7104" s="7" t="s">
        <v>26434</v>
      </c>
      <c r="B7104" s="7" t="s">
        <v>26435</v>
      </c>
      <c r="C7104" s="7" t="s">
        <v>26169</v>
      </c>
      <c r="D7104" s="8">
        <v>1379141000</v>
      </c>
      <c r="E7104" s="8">
        <v>7497317000</v>
      </c>
      <c r="F7104" s="7" t="s">
        <v>3</v>
      </c>
      <c r="G7104" s="7" t="s">
        <v>3</v>
      </c>
      <c r="H7104" s="5">
        <v>0.10416490306853808</v>
      </c>
      <c r="I7104" s="5">
        <v>1.0850327031277935E-2</v>
      </c>
    </row>
    <row r="7105" spans="1:9" hidden="1" outlineLevel="1">
      <c r="A7105" s="7" t="s">
        <v>26436</v>
      </c>
      <c r="B7105" s="7" t="s">
        <v>4869</v>
      </c>
      <c r="C7105" s="7" t="s">
        <v>26169</v>
      </c>
      <c r="D7105" s="8">
        <v>661126000</v>
      </c>
      <c r="E7105" s="8">
        <v>3528003000</v>
      </c>
      <c r="F7105" s="7" t="s">
        <v>3</v>
      </c>
      <c r="G7105" s="7" t="s">
        <v>3</v>
      </c>
      <c r="H7105" s="5">
        <v>4.9934071792579811E-2</v>
      </c>
      <c r="I7105" s="5">
        <v>2.4934115257865147E-3</v>
      </c>
    </row>
    <row r="7106" spans="1:9" hidden="1" outlineLevel="1">
      <c r="A7106" s="7" t="s">
        <v>26437</v>
      </c>
      <c r="B7106" s="7" t="s">
        <v>26438</v>
      </c>
      <c r="C7106" s="7" t="s">
        <v>26169</v>
      </c>
      <c r="D7106" s="8">
        <v>293524000</v>
      </c>
      <c r="E7106" s="8">
        <v>9030441000</v>
      </c>
      <c r="F7106" s="7" t="s">
        <v>3</v>
      </c>
      <c r="G7106" s="7" t="s">
        <v>3</v>
      </c>
      <c r="H7106" s="5">
        <v>2.2169523644275366E-2</v>
      </c>
      <c r="I7106" s="5">
        <v>4.9148777861408454E-4</v>
      </c>
    </row>
    <row r="7107" spans="1:9" collapsed="1">
      <c r="A7107" s="7"/>
      <c r="B7107" s="7"/>
      <c r="C7107" s="7"/>
      <c r="D7107" s="8"/>
      <c r="E7107" s="8"/>
      <c r="F7107" s="7"/>
      <c r="G7107" s="7"/>
      <c r="H7107" s="5"/>
      <c r="I7107" s="5"/>
    </row>
    <row r="7108" spans="1:9" s="17" customFormat="1">
      <c r="A7108" s="22"/>
      <c r="B7108" s="22" t="s">
        <v>26169</v>
      </c>
      <c r="C7108" s="22"/>
      <c r="D7108" s="20">
        <v>13239977760</v>
      </c>
      <c r="E7108" s="20"/>
      <c r="F7108" s="22"/>
      <c r="G7108" s="22"/>
      <c r="H7108" s="13" t="s">
        <v>13493</v>
      </c>
      <c r="I7108" s="20">
        <v>1093.7964706866101</v>
      </c>
    </row>
    <row r="7109" spans="1:9">
      <c r="A7109" s="7"/>
      <c r="B7109" s="7"/>
      <c r="C7109" s="7"/>
      <c r="D7109" s="8"/>
      <c r="E7109" s="8"/>
      <c r="F7109" s="7"/>
      <c r="G7109" s="7"/>
      <c r="H7109" s="5"/>
      <c r="I7109" s="5"/>
    </row>
    <row r="7110" spans="1:9" hidden="1" outlineLevel="1">
      <c r="A7110" s="7" t="s">
        <v>26439</v>
      </c>
      <c r="B7110" s="7" t="s">
        <v>26440</v>
      </c>
      <c r="C7110" s="7" t="s">
        <v>26441</v>
      </c>
      <c r="D7110" s="8">
        <v>209173000</v>
      </c>
      <c r="E7110" s="8">
        <v>128954000</v>
      </c>
      <c r="F7110" s="7" t="s">
        <v>3</v>
      </c>
      <c r="G7110" s="7" t="s">
        <v>3</v>
      </c>
      <c r="H7110" s="5">
        <v>1.9052389452633045E-3</v>
      </c>
      <c r="I7110" s="5">
        <v>3.6299354385480292E-6</v>
      </c>
    </row>
    <row r="7111" spans="1:9" hidden="1" outlineLevel="1">
      <c r="A7111" s="7" t="s">
        <v>26442</v>
      </c>
      <c r="B7111" s="7" t="s">
        <v>26443</v>
      </c>
      <c r="C7111" s="7" t="s">
        <v>26441</v>
      </c>
      <c r="D7111" s="8">
        <v>0</v>
      </c>
      <c r="E7111" s="8">
        <v>11868000</v>
      </c>
      <c r="F7111" s="7" t="s">
        <v>3</v>
      </c>
      <c r="G7111" s="7" t="s">
        <v>3</v>
      </c>
      <c r="H7111" s="5">
        <v>0</v>
      </c>
      <c r="I7111" s="5">
        <v>0</v>
      </c>
    </row>
    <row r="7112" spans="1:9" hidden="1" outlineLevel="1">
      <c r="A7112" s="7" t="s">
        <v>26444</v>
      </c>
      <c r="B7112" s="7" t="s">
        <v>26445</v>
      </c>
      <c r="C7112" s="7" t="s">
        <v>26441</v>
      </c>
      <c r="D7112" s="8">
        <v>19205000</v>
      </c>
      <c r="E7112" s="8">
        <v>5686000</v>
      </c>
      <c r="F7112" s="7" t="s">
        <v>3</v>
      </c>
      <c r="G7112" s="7" t="s">
        <v>3</v>
      </c>
      <c r="H7112" s="5">
        <v>1.7492751905734375E-4</v>
      </c>
      <c r="I7112" s="5">
        <v>3.0599636923557364E-8</v>
      </c>
    </row>
    <row r="7113" spans="1:9" hidden="1" outlineLevel="1">
      <c r="A7113" s="7" t="s">
        <v>26446</v>
      </c>
      <c r="B7113" s="7" t="s">
        <v>26447</v>
      </c>
      <c r="C7113" s="7" t="s">
        <v>26441</v>
      </c>
      <c r="D7113" s="8">
        <v>71967300</v>
      </c>
      <c r="E7113" s="8">
        <v>33541400</v>
      </c>
      <c r="F7113" s="7" t="s">
        <v>3</v>
      </c>
      <c r="G7113" s="7" t="s">
        <v>3</v>
      </c>
      <c r="H7113" s="5">
        <v>6.5550956741762946E-4</v>
      </c>
      <c r="I7113" s="5">
        <v>4.2969279297604771E-7</v>
      </c>
    </row>
    <row r="7114" spans="1:9" hidden="1" outlineLevel="1">
      <c r="A7114" s="7" t="s">
        <v>26448</v>
      </c>
      <c r="B7114" s="7" t="s">
        <v>26449</v>
      </c>
      <c r="C7114" s="7" t="s">
        <v>26441</v>
      </c>
      <c r="D7114" s="8">
        <v>139357000</v>
      </c>
      <c r="E7114" s="8">
        <v>65363000</v>
      </c>
      <c r="F7114" s="7" t="s">
        <v>3</v>
      </c>
      <c r="G7114" s="7" t="s">
        <v>3</v>
      </c>
      <c r="H7114" s="5">
        <v>1.269324356848438E-3</v>
      </c>
      <c r="I7114" s="5">
        <v>1.6111843228887008E-6</v>
      </c>
    </row>
    <row r="7115" spans="1:9" hidden="1" outlineLevel="1">
      <c r="A7115" s="7" t="s">
        <v>26450</v>
      </c>
      <c r="B7115" s="7" t="s">
        <v>26451</v>
      </c>
      <c r="C7115" s="7" t="s">
        <v>26441</v>
      </c>
      <c r="D7115" s="8">
        <v>654988000</v>
      </c>
      <c r="E7115" s="8">
        <v>2448108000</v>
      </c>
      <c r="F7115" s="7" t="s">
        <v>3</v>
      </c>
      <c r="G7115" s="7" t="s">
        <v>3</v>
      </c>
      <c r="H7115" s="5">
        <v>5.9659164723942443E-3</v>
      </c>
      <c r="I7115" s="5">
        <v>3.5592159355584983E-5</v>
      </c>
    </row>
    <row r="7116" spans="1:9" hidden="1" outlineLevel="1">
      <c r="A7116" s="7" t="s">
        <v>26452</v>
      </c>
      <c r="B7116" s="7" t="s">
        <v>26453</v>
      </c>
      <c r="C7116" s="7" t="s">
        <v>26441</v>
      </c>
      <c r="D7116" s="8">
        <v>2529195000</v>
      </c>
      <c r="E7116" s="8">
        <v>1390902000</v>
      </c>
      <c r="F7116" s="7" t="s">
        <v>3</v>
      </c>
      <c r="G7116" s="7" t="s">
        <v>3</v>
      </c>
      <c r="H7116" s="5">
        <v>2.3037011536695573E-2</v>
      </c>
      <c r="I7116" s="5">
        <v>5.3070390054184497E-4</v>
      </c>
    </row>
    <row r="7117" spans="1:9" hidden="1" outlineLevel="1">
      <c r="A7117" s="7" t="s">
        <v>26454</v>
      </c>
      <c r="B7117" s="7" t="s">
        <v>26455</v>
      </c>
      <c r="C7117" s="7" t="s">
        <v>26441</v>
      </c>
      <c r="D7117" s="8">
        <v>1328552000</v>
      </c>
      <c r="E7117" s="8">
        <v>1065561000</v>
      </c>
      <c r="F7117" s="7" t="s">
        <v>3</v>
      </c>
      <c r="G7117" s="7" t="s">
        <v>3</v>
      </c>
      <c r="H7117" s="5">
        <v>1.2101031257415889E-2</v>
      </c>
      <c r="I7117" s="5">
        <v>1.4643495749295637E-4</v>
      </c>
    </row>
    <row r="7118" spans="1:9" hidden="1" outlineLevel="1">
      <c r="A7118" s="7" t="s">
        <v>26456</v>
      </c>
      <c r="B7118" s="7" t="s">
        <v>26457</v>
      </c>
      <c r="C7118" s="7" t="s">
        <v>26441</v>
      </c>
      <c r="D7118" s="8">
        <v>2905452000</v>
      </c>
      <c r="E7118" s="8">
        <v>1490604000</v>
      </c>
      <c r="F7118" s="7" t="s">
        <v>3</v>
      </c>
      <c r="G7118" s="7" t="s">
        <v>3</v>
      </c>
      <c r="H7118" s="5">
        <v>2.6464124451975917E-2</v>
      </c>
      <c r="I7118" s="5">
        <v>7.0034988300966968E-4</v>
      </c>
    </row>
    <row r="7119" spans="1:9" hidden="1" outlineLevel="1">
      <c r="A7119" s="7" t="s">
        <v>26458</v>
      </c>
      <c r="B7119" s="7" t="s">
        <v>26459</v>
      </c>
      <c r="C7119" s="7" t="s">
        <v>26441</v>
      </c>
      <c r="D7119" s="8">
        <v>394381000</v>
      </c>
      <c r="E7119" s="8">
        <v>275435000</v>
      </c>
      <c r="F7119" s="7" t="s">
        <v>3</v>
      </c>
      <c r="G7119" s="7" t="s">
        <v>3</v>
      </c>
      <c r="H7119" s="5">
        <v>3.5921942147021236E-3</v>
      </c>
      <c r="I7119" s="5">
        <v>1.2903859276139407E-5</v>
      </c>
    </row>
    <row r="7120" spans="1:9" hidden="1" outlineLevel="1">
      <c r="A7120" s="7" t="s">
        <v>26460</v>
      </c>
      <c r="B7120" s="7" t="s">
        <v>26461</v>
      </c>
      <c r="C7120" s="7" t="s">
        <v>26441</v>
      </c>
      <c r="D7120" s="8">
        <v>23535000</v>
      </c>
      <c r="E7120" s="8">
        <v>6392000</v>
      </c>
      <c r="F7120" s="7" t="s">
        <v>3</v>
      </c>
      <c r="G7120" s="7" t="s">
        <v>3</v>
      </c>
      <c r="H7120" s="5">
        <v>2.1436704821736969E-4</v>
      </c>
      <c r="I7120" s="5">
        <v>4.5953231361428104E-8</v>
      </c>
    </row>
    <row r="7121" spans="1:9" hidden="1" outlineLevel="1">
      <c r="A7121" s="7" t="s">
        <v>26462</v>
      </c>
      <c r="B7121" s="7" t="s">
        <v>26463</v>
      </c>
      <c r="C7121" s="7" t="s">
        <v>26441</v>
      </c>
      <c r="D7121" s="8">
        <v>1168746000</v>
      </c>
      <c r="E7121" s="8">
        <v>956427000</v>
      </c>
      <c r="F7121" s="7" t="s">
        <v>3</v>
      </c>
      <c r="G7121" s="7" t="s">
        <v>3</v>
      </c>
      <c r="H7121" s="5">
        <v>1.0645448486758358E-2</v>
      </c>
      <c r="I7121" s="5">
        <v>1.1332557348422581E-4</v>
      </c>
    </row>
    <row r="7122" spans="1:9" hidden="1" outlineLevel="1">
      <c r="A7122" s="7" t="s">
        <v>26464</v>
      </c>
      <c r="B7122" s="7" t="s">
        <v>26465</v>
      </c>
      <c r="C7122" s="7" t="s">
        <v>26441</v>
      </c>
      <c r="D7122" s="8">
        <v>1018261000</v>
      </c>
      <c r="E7122" s="8">
        <v>1314791000</v>
      </c>
      <c r="F7122" s="7" t="s">
        <v>3</v>
      </c>
      <c r="G7122" s="7" t="s">
        <v>3</v>
      </c>
      <c r="H7122" s="5">
        <v>9.2747654508122824E-3</v>
      </c>
      <c r="I7122" s="5">
        <v>8.6021274167581157E-5</v>
      </c>
    </row>
    <row r="7123" spans="1:9" hidden="1" outlineLevel="1">
      <c r="A7123" s="7" t="s">
        <v>26466</v>
      </c>
      <c r="B7123" s="7" t="s">
        <v>26467</v>
      </c>
      <c r="C7123" s="7" t="s">
        <v>26441</v>
      </c>
      <c r="D7123" s="8">
        <v>7915220</v>
      </c>
      <c r="E7123" s="8">
        <v>17758000</v>
      </c>
      <c r="F7123" s="7" t="s">
        <v>3</v>
      </c>
      <c r="G7123" s="7" t="s">
        <v>3</v>
      </c>
      <c r="H7123" s="5">
        <v>7.2095277135801524E-5</v>
      </c>
      <c r="I7123" s="5">
        <v>5.1977289852880263E-9</v>
      </c>
    </row>
    <row r="7124" spans="1:9" hidden="1" outlineLevel="1">
      <c r="A7124" s="7" t="s">
        <v>26468</v>
      </c>
      <c r="B7124" s="7" t="s">
        <v>26469</v>
      </c>
      <c r="C7124" s="7" t="s">
        <v>26441</v>
      </c>
      <c r="D7124" s="8">
        <v>2683677000</v>
      </c>
      <c r="E7124" s="8">
        <v>1432248000</v>
      </c>
      <c r="F7124" s="7" t="s">
        <v>3</v>
      </c>
      <c r="G7124" s="7" t="s">
        <v>3</v>
      </c>
      <c r="H7124" s="5">
        <v>2.4444100992515233E-2</v>
      </c>
      <c r="I7124" s="5">
        <v>5.975140733322842E-4</v>
      </c>
    </row>
    <row r="7125" spans="1:9" hidden="1" outlineLevel="1">
      <c r="A7125" s="7" t="s">
        <v>26470</v>
      </c>
      <c r="B7125" s="7" t="s">
        <v>26471</v>
      </c>
      <c r="C7125" s="7" t="s">
        <v>26441</v>
      </c>
      <c r="D7125" s="8">
        <v>14358000</v>
      </c>
      <c r="E7125" s="8">
        <v>2698000</v>
      </c>
      <c r="F7125" s="7" t="s">
        <v>3</v>
      </c>
      <c r="G7125" s="7" t="s">
        <v>3</v>
      </c>
      <c r="H7125" s="5">
        <v>1.3077892833248327E-4</v>
      </c>
      <c r="I7125" s="5">
        <v>1.7103128095792798E-8</v>
      </c>
    </row>
    <row r="7126" spans="1:9" hidden="1" outlineLevel="1">
      <c r="A7126" s="7" t="s">
        <v>26472</v>
      </c>
      <c r="B7126" s="7" t="s">
        <v>26473</v>
      </c>
      <c r="C7126" s="7" t="s">
        <v>26441</v>
      </c>
      <c r="D7126" s="8">
        <v>2061063000</v>
      </c>
      <c r="E7126" s="8">
        <v>4145842000</v>
      </c>
      <c r="F7126" s="7" t="s">
        <v>3</v>
      </c>
      <c r="G7126" s="7" t="s">
        <v>3</v>
      </c>
      <c r="H7126" s="5">
        <v>1.8773061036755329E-2</v>
      </c>
      <c r="I7126" s="5">
        <v>3.5242782068974104E-4</v>
      </c>
    </row>
    <row r="7127" spans="1:9" hidden="1" outlineLevel="1">
      <c r="A7127" s="7" t="s">
        <v>26474</v>
      </c>
      <c r="B7127" s="7" t="s">
        <v>26475</v>
      </c>
      <c r="C7127" s="7" t="s">
        <v>26441</v>
      </c>
      <c r="D7127" s="8">
        <v>42224000</v>
      </c>
      <c r="E7127" s="8">
        <v>15968000</v>
      </c>
      <c r="F7127" s="7" t="s">
        <v>3</v>
      </c>
      <c r="G7127" s="7" t="s">
        <v>3</v>
      </c>
      <c r="H7127" s="5">
        <v>3.8459461414617455E-4</v>
      </c>
      <c r="I7127" s="5">
        <v>1.4791301723024488E-7</v>
      </c>
    </row>
    <row r="7128" spans="1:9" hidden="1" outlineLevel="1">
      <c r="A7128" s="7" t="s">
        <v>26476</v>
      </c>
      <c r="B7128" s="7" t="s">
        <v>26477</v>
      </c>
      <c r="C7128" s="7" t="s">
        <v>26441</v>
      </c>
      <c r="D7128" s="8">
        <v>7870000</v>
      </c>
      <c r="E7128" s="8">
        <v>3471000</v>
      </c>
      <c r="F7128" s="7" t="s">
        <v>3</v>
      </c>
      <c r="G7128" s="7" t="s">
        <v>3</v>
      </c>
      <c r="H7128" s="5">
        <v>7.1683393646513685E-5</v>
      </c>
      <c r="I7128" s="5">
        <v>5.1385089246810383E-9</v>
      </c>
    </row>
    <row r="7129" spans="1:9" hidden="1" outlineLevel="1">
      <c r="A7129" s="7" t="s">
        <v>26478</v>
      </c>
      <c r="B7129" s="7" t="s">
        <v>26479</v>
      </c>
      <c r="C7129" s="7" t="s">
        <v>26441</v>
      </c>
      <c r="D7129" s="8">
        <v>552349000</v>
      </c>
      <c r="E7129" s="8">
        <v>650972000</v>
      </c>
      <c r="F7129" s="7" t="s">
        <v>3</v>
      </c>
      <c r="G7129" s="7" t="s">
        <v>3</v>
      </c>
      <c r="H7129" s="5">
        <v>5.0310356794483081E-3</v>
      </c>
      <c r="I7129" s="5">
        <v>2.53113200078819E-5</v>
      </c>
    </row>
    <row r="7130" spans="1:9" hidden="1" outlineLevel="1">
      <c r="A7130" s="7" t="s">
        <v>26480</v>
      </c>
      <c r="B7130" s="7" t="s">
        <v>26481</v>
      </c>
      <c r="C7130" s="7" t="s">
        <v>26441</v>
      </c>
      <c r="D7130" s="8">
        <v>845569000</v>
      </c>
      <c r="E7130" s="8">
        <v>647083000</v>
      </c>
      <c r="F7130" s="7" t="s">
        <v>3</v>
      </c>
      <c r="G7130" s="7" t="s">
        <v>3</v>
      </c>
      <c r="H7130" s="5">
        <v>7.7018113700494184E-3</v>
      </c>
      <c r="I7130" s="5">
        <v>5.9317898379822501E-5</v>
      </c>
    </row>
    <row r="7131" spans="1:9" hidden="1" outlineLevel="1">
      <c r="A7131" s="7" t="s">
        <v>26482</v>
      </c>
      <c r="B7131" s="7" t="s">
        <v>26483</v>
      </c>
      <c r="C7131" s="7" t="s">
        <v>26441</v>
      </c>
      <c r="D7131" s="8">
        <v>27441300000</v>
      </c>
      <c r="E7131" s="8">
        <v>34281400000</v>
      </c>
      <c r="F7131" s="7" t="s">
        <v>3</v>
      </c>
      <c r="G7131" s="7" t="s">
        <v>3</v>
      </c>
      <c r="H7131" s="5">
        <v>0.24994733291894231</v>
      </c>
      <c r="I7131" s="5">
        <v>6.2473669233292582E-2</v>
      </c>
    </row>
    <row r="7132" spans="1:9" hidden="1" outlineLevel="1">
      <c r="A7132" s="7" t="s">
        <v>26484</v>
      </c>
      <c r="B7132" s="7" t="s">
        <v>26485</v>
      </c>
      <c r="C7132" s="7" t="s">
        <v>26441</v>
      </c>
      <c r="D7132" s="8">
        <v>10767000</v>
      </c>
      <c r="E7132" s="8">
        <v>6563000</v>
      </c>
      <c r="F7132" s="7" t="s">
        <v>3</v>
      </c>
      <c r="G7132" s="7" t="s">
        <v>3</v>
      </c>
      <c r="H7132" s="5">
        <v>9.8070533594919038E-5</v>
      </c>
      <c r="I7132" s="5">
        <v>9.6178295595921435E-9</v>
      </c>
    </row>
    <row r="7133" spans="1:9" hidden="1" outlineLevel="1">
      <c r="A7133" s="7" t="s">
        <v>26486</v>
      </c>
      <c r="B7133" s="7" t="s">
        <v>26487</v>
      </c>
      <c r="C7133" s="7" t="s">
        <v>26441</v>
      </c>
      <c r="D7133" s="8">
        <v>1484131000</v>
      </c>
      <c r="E7133" s="8">
        <v>1270665000</v>
      </c>
      <c r="F7133" s="7" t="s">
        <v>3</v>
      </c>
      <c r="G7133" s="7" t="s">
        <v>3</v>
      </c>
      <c r="H7133" s="5">
        <v>1.3518112667851842E-2</v>
      </c>
      <c r="I7133" s="5">
        <v>1.8273937010073645E-4</v>
      </c>
    </row>
    <row r="7134" spans="1:9" hidden="1" outlineLevel="1">
      <c r="A7134" s="7" t="s">
        <v>26488</v>
      </c>
      <c r="B7134" s="7" t="s">
        <v>26489</v>
      </c>
      <c r="C7134" s="7" t="s">
        <v>26441</v>
      </c>
      <c r="D7134" s="8">
        <v>112800903.27437</v>
      </c>
      <c r="E7134" s="8">
        <v>82216785.848701507</v>
      </c>
      <c r="F7134" s="7" t="s">
        <v>3</v>
      </c>
      <c r="G7134" s="7" t="s">
        <v>3</v>
      </c>
      <c r="H7134" s="5">
        <v>1.0274398415627674E-3</v>
      </c>
      <c r="I7134" s="5">
        <v>1.0556326280305246E-6</v>
      </c>
    </row>
    <row r="7135" spans="1:9" hidden="1" outlineLevel="1">
      <c r="A7135" s="7" t="s">
        <v>26490</v>
      </c>
      <c r="B7135" s="7" t="s">
        <v>26491</v>
      </c>
      <c r="C7135" s="7" t="s">
        <v>26441</v>
      </c>
      <c r="D7135" s="8">
        <v>3292000</v>
      </c>
      <c r="E7135" s="8">
        <v>6023000</v>
      </c>
      <c r="F7135" s="7" t="s">
        <v>3</v>
      </c>
      <c r="G7135" s="7" t="s">
        <v>3</v>
      </c>
      <c r="H7135" s="5">
        <v>2.9984972285174464E-5</v>
      </c>
      <c r="I7135" s="5">
        <v>8.9909856294268068E-10</v>
      </c>
    </row>
    <row r="7136" spans="1:9" hidden="1" outlineLevel="1">
      <c r="A7136" s="7" t="s">
        <v>26492</v>
      </c>
      <c r="B7136" s="7" t="s">
        <v>26493</v>
      </c>
      <c r="C7136" s="7" t="s">
        <v>26441</v>
      </c>
      <c r="D7136" s="8">
        <v>98953270</v>
      </c>
      <c r="E7136" s="8">
        <v>63347800</v>
      </c>
      <c r="F7136" s="7" t="s">
        <v>3</v>
      </c>
      <c r="G7136" s="7" t="s">
        <v>3</v>
      </c>
      <c r="H7136" s="5">
        <v>9.0130955603808806E-4</v>
      </c>
      <c r="I7136" s="5">
        <v>8.1235891580557543E-7</v>
      </c>
    </row>
    <row r="7137" spans="1:9" hidden="1" outlineLevel="1">
      <c r="A7137" s="7" t="s">
        <v>26494</v>
      </c>
      <c r="B7137" s="7" t="s">
        <v>26495</v>
      </c>
      <c r="C7137" s="7" t="s">
        <v>26441</v>
      </c>
      <c r="D7137" s="8"/>
      <c r="E7137" s="8"/>
      <c r="F7137" s="7" t="s">
        <v>3</v>
      </c>
      <c r="G7137" s="7" t="s">
        <v>3</v>
      </c>
      <c r="H7137" s="5">
        <v>0</v>
      </c>
      <c r="I7137" s="5">
        <v>0</v>
      </c>
    </row>
    <row r="7138" spans="1:9" hidden="1" outlineLevel="1">
      <c r="A7138" s="7" t="s">
        <v>26496</v>
      </c>
      <c r="B7138" s="7" t="s">
        <v>26497</v>
      </c>
      <c r="C7138" s="7" t="s">
        <v>26441</v>
      </c>
      <c r="D7138" s="8">
        <v>1976624000</v>
      </c>
      <c r="E7138" s="8">
        <v>1176452000</v>
      </c>
      <c r="F7138" s="7" t="s">
        <v>3</v>
      </c>
      <c r="G7138" s="7" t="s">
        <v>3</v>
      </c>
      <c r="H7138" s="5">
        <v>1.800395378438964E-2</v>
      </c>
      <c r="I7138" s="5">
        <v>3.2414235187043803E-4</v>
      </c>
    </row>
    <row r="7139" spans="1:9" hidden="1" outlineLevel="1">
      <c r="A7139" s="7" t="s">
        <v>26498</v>
      </c>
      <c r="B7139" s="7" t="s">
        <v>6391</v>
      </c>
      <c r="C7139" s="7" t="s">
        <v>26441</v>
      </c>
      <c r="D7139" s="8">
        <v>16447800000</v>
      </c>
      <c r="E7139" s="8">
        <v>10752900000</v>
      </c>
      <c r="F7139" s="7" t="s">
        <v>3</v>
      </c>
      <c r="G7139" s="7" t="s">
        <v>3</v>
      </c>
      <c r="H7139" s="5">
        <v>0.14981373850306579</v>
      </c>
      <c r="I7139" s="5">
        <v>2.2444156244264976E-2</v>
      </c>
    </row>
    <row r="7140" spans="1:9" hidden="1" outlineLevel="1">
      <c r="A7140" s="7" t="s">
        <v>26499</v>
      </c>
      <c r="B7140" s="7" t="s">
        <v>26500</v>
      </c>
      <c r="C7140" s="7" t="s">
        <v>26441</v>
      </c>
      <c r="D7140" s="8">
        <v>28037000</v>
      </c>
      <c r="E7140" s="8">
        <v>16881000</v>
      </c>
      <c r="F7140" s="7" t="s">
        <v>3</v>
      </c>
      <c r="G7140" s="7" t="s">
        <v>3</v>
      </c>
      <c r="H7140" s="5">
        <v>2.5537322842024196E-4</v>
      </c>
      <c r="I7140" s="5">
        <v>6.5215485793777079E-8</v>
      </c>
    </row>
    <row r="7141" spans="1:9" hidden="1" outlineLevel="1">
      <c r="A7141" s="7" t="s">
        <v>26501</v>
      </c>
      <c r="B7141" s="7" t="s">
        <v>26502</v>
      </c>
      <c r="C7141" s="7" t="s">
        <v>26441</v>
      </c>
      <c r="D7141" s="8">
        <v>82927000</v>
      </c>
      <c r="E7141" s="8">
        <v>56135000</v>
      </c>
      <c r="F7141" s="7" t="s">
        <v>3</v>
      </c>
      <c r="G7141" s="7" t="s">
        <v>3</v>
      </c>
      <c r="H7141" s="5">
        <v>7.5533529668671414E-4</v>
      </c>
      <c r="I7141" s="5">
        <v>5.7053141042080649E-7</v>
      </c>
    </row>
    <row r="7142" spans="1:9" hidden="1" outlineLevel="1">
      <c r="A7142" s="7" t="s">
        <v>26503</v>
      </c>
      <c r="B7142" s="7" t="s">
        <v>26504</v>
      </c>
      <c r="C7142" s="7" t="s">
        <v>26441</v>
      </c>
      <c r="D7142" s="8">
        <v>1598149000</v>
      </c>
      <c r="E7142" s="8">
        <v>512803000</v>
      </c>
      <c r="F7142" s="7" t="s">
        <v>3</v>
      </c>
      <c r="G7142" s="7" t="s">
        <v>3</v>
      </c>
      <c r="H7142" s="5">
        <v>1.4556638357405616E-2</v>
      </c>
      <c r="I7142" s="5">
        <v>2.1189572026829247E-4</v>
      </c>
    </row>
    <row r="7143" spans="1:9" hidden="1" outlineLevel="1">
      <c r="A7143" s="7" t="s">
        <v>26505</v>
      </c>
      <c r="B7143" s="7" t="s">
        <v>26506</v>
      </c>
      <c r="C7143" s="7" t="s">
        <v>26441</v>
      </c>
      <c r="D7143" s="8">
        <v>115995000</v>
      </c>
      <c r="E7143" s="8">
        <v>25108000</v>
      </c>
      <c r="F7143" s="7" t="s">
        <v>3</v>
      </c>
      <c r="G7143" s="7" t="s">
        <v>3</v>
      </c>
      <c r="H7143" s="5">
        <v>1.0565330681102103E-3</v>
      </c>
      <c r="I7143" s="5">
        <v>1.1162621240103743E-6</v>
      </c>
    </row>
    <row r="7144" spans="1:9" hidden="1" outlineLevel="1">
      <c r="A7144" s="7" t="s">
        <v>26507</v>
      </c>
      <c r="B7144" s="7" t="s">
        <v>26508</v>
      </c>
      <c r="C7144" s="7" t="s">
        <v>26441</v>
      </c>
      <c r="D7144" s="8">
        <v>5000</v>
      </c>
      <c r="E7144" s="8">
        <v>384000</v>
      </c>
      <c r="F7144" s="7" t="s">
        <v>3</v>
      </c>
      <c r="G7144" s="7" t="s">
        <v>3</v>
      </c>
      <c r="H7144" s="5">
        <v>4.5542181478090012E-8</v>
      </c>
      <c r="I7144" s="5">
        <v>2.0740902937832851E-15</v>
      </c>
    </row>
    <row r="7145" spans="1:9" hidden="1" outlineLevel="1">
      <c r="A7145" s="7" t="s">
        <v>26509</v>
      </c>
      <c r="B7145" s="7" t="s">
        <v>26510</v>
      </c>
      <c r="C7145" s="7" t="s">
        <v>26441</v>
      </c>
      <c r="D7145" s="8">
        <v>129174000</v>
      </c>
      <c r="E7145" s="8">
        <v>239142000</v>
      </c>
      <c r="F7145" s="7" t="s">
        <v>3</v>
      </c>
      <c r="G7145" s="7" t="s">
        <v>3</v>
      </c>
      <c r="H7145" s="5">
        <v>1.1765731500501598E-3</v>
      </c>
      <c r="I7145" s="5">
        <v>1.3843243774189559E-6</v>
      </c>
    </row>
    <row r="7146" spans="1:9" hidden="1" outlineLevel="1">
      <c r="A7146" s="7" t="s">
        <v>26511</v>
      </c>
      <c r="B7146" s="7" t="s">
        <v>12332</v>
      </c>
      <c r="C7146" s="7" t="s">
        <v>26441</v>
      </c>
      <c r="D7146" s="8">
        <v>6285600000</v>
      </c>
      <c r="E7146" s="8">
        <v>7100700000</v>
      </c>
      <c r="F7146" s="7" t="s">
        <v>3</v>
      </c>
      <c r="G7146" s="7" t="s">
        <v>3</v>
      </c>
      <c r="H7146" s="5">
        <v>5.7251987179736515E-2</v>
      </c>
      <c r="I7146" s="5">
        <v>3.2777900360287143E-3</v>
      </c>
    </row>
    <row r="7147" spans="1:9" hidden="1" outlineLevel="1">
      <c r="A7147" s="7" t="s">
        <v>26512</v>
      </c>
      <c r="B7147" s="7" t="s">
        <v>26513</v>
      </c>
      <c r="C7147" s="7" t="s">
        <v>26441</v>
      </c>
      <c r="D7147" s="8">
        <v>0</v>
      </c>
      <c r="E7147" s="8">
        <v>5713000</v>
      </c>
      <c r="F7147" s="7" t="s">
        <v>3</v>
      </c>
      <c r="G7147" s="7" t="s">
        <v>3</v>
      </c>
      <c r="H7147" s="5">
        <v>0</v>
      </c>
      <c r="I7147" s="5">
        <v>0</v>
      </c>
    </row>
    <row r="7148" spans="1:9" hidden="1" outlineLevel="1">
      <c r="A7148" s="7" t="s">
        <v>26514</v>
      </c>
      <c r="B7148" s="7" t="s">
        <v>26515</v>
      </c>
      <c r="C7148" s="7" t="s">
        <v>26441</v>
      </c>
      <c r="D7148" s="8">
        <v>13279000000</v>
      </c>
      <c r="E7148" s="8">
        <v>8345000000</v>
      </c>
      <c r="F7148" s="7" t="s">
        <v>3</v>
      </c>
      <c r="G7148" s="7" t="s">
        <v>3</v>
      </c>
      <c r="H7148" s="5">
        <v>0.12095092556951145</v>
      </c>
      <c r="I7148" s="5">
        <v>1.4629126396121499E-2</v>
      </c>
    </row>
    <row r="7149" spans="1:9" hidden="1" outlineLevel="1">
      <c r="A7149" s="7" t="s">
        <v>26516</v>
      </c>
      <c r="B7149" s="7" t="s">
        <v>26517</v>
      </c>
      <c r="C7149" s="7" t="s">
        <v>26441</v>
      </c>
      <c r="D7149" s="8"/>
      <c r="E7149" s="8"/>
      <c r="F7149" s="7" t="s">
        <v>3</v>
      </c>
      <c r="G7149" s="7" t="s">
        <v>3</v>
      </c>
      <c r="H7149" s="5">
        <v>0</v>
      </c>
      <c r="I7149" s="5">
        <v>0</v>
      </c>
    </row>
    <row r="7150" spans="1:9" hidden="1" outlineLevel="1">
      <c r="A7150" s="7" t="s">
        <v>26518</v>
      </c>
      <c r="B7150" s="7" t="s">
        <v>26519</v>
      </c>
      <c r="C7150" s="7" t="s">
        <v>26441</v>
      </c>
      <c r="D7150" s="8">
        <v>134163350</v>
      </c>
      <c r="E7150" s="8">
        <v>66768620</v>
      </c>
      <c r="F7150" s="7" t="s">
        <v>3</v>
      </c>
      <c r="G7150" s="7" t="s">
        <v>3</v>
      </c>
      <c r="H7150" s="5">
        <v>1.2220183266817015E-3</v>
      </c>
      <c r="I7150" s="5">
        <v>1.4933287907459457E-6</v>
      </c>
    </row>
    <row r="7151" spans="1:9" hidden="1" outlineLevel="1">
      <c r="A7151" s="7" t="s">
        <v>26520</v>
      </c>
      <c r="B7151" s="7" t="s">
        <v>26521</v>
      </c>
      <c r="C7151" s="7" t="s">
        <v>26441</v>
      </c>
      <c r="D7151" s="8">
        <v>149355000</v>
      </c>
      <c r="E7151" s="8">
        <v>66677000</v>
      </c>
      <c r="F7151" s="7" t="s">
        <v>3</v>
      </c>
      <c r="G7151" s="7" t="s">
        <v>3</v>
      </c>
      <c r="H7151" s="5">
        <v>1.3603905029320267E-3</v>
      </c>
      <c r="I7151" s="5">
        <v>1.8506623204676526E-6</v>
      </c>
    </row>
    <row r="7152" spans="1:9" hidden="1" outlineLevel="1">
      <c r="A7152" s="7" t="s">
        <v>26522</v>
      </c>
      <c r="B7152" s="7" t="s">
        <v>26523</v>
      </c>
      <c r="C7152" s="7" t="s">
        <v>26441</v>
      </c>
      <c r="D7152" s="8">
        <v>30672000</v>
      </c>
      <c r="E7152" s="8">
        <v>26311000</v>
      </c>
      <c r="F7152" s="7" t="s">
        <v>3</v>
      </c>
      <c r="G7152" s="7" t="s">
        <v>3</v>
      </c>
      <c r="H7152" s="5">
        <v>2.7937395805919537E-4</v>
      </c>
      <c r="I7152" s="5">
        <v>7.804980844166105E-8</v>
      </c>
    </row>
    <row r="7153" spans="1:9" hidden="1" outlineLevel="1">
      <c r="A7153" s="7" t="s">
        <v>26524</v>
      </c>
      <c r="B7153" s="7" t="s">
        <v>26525</v>
      </c>
      <c r="C7153" s="7" t="s">
        <v>26441</v>
      </c>
      <c r="D7153" s="8">
        <v>472295000</v>
      </c>
      <c r="E7153" s="8">
        <v>289858000</v>
      </c>
      <c r="F7153" s="7" t="s">
        <v>3</v>
      </c>
      <c r="G7153" s="7" t="s">
        <v>3</v>
      </c>
      <c r="H7153" s="5">
        <v>4.3018689202389045E-3</v>
      </c>
      <c r="I7153" s="5">
        <v>1.850607620691744E-5</v>
      </c>
    </row>
    <row r="7154" spans="1:9" hidden="1" outlineLevel="1">
      <c r="A7154" s="7" t="s">
        <v>26526</v>
      </c>
      <c r="B7154" s="7" t="s">
        <v>26527</v>
      </c>
      <c r="C7154" s="7" t="s">
        <v>26441</v>
      </c>
      <c r="D7154" s="8">
        <v>835240</v>
      </c>
      <c r="E7154" s="8">
        <v>521560</v>
      </c>
      <c r="F7154" s="7" t="s">
        <v>3</v>
      </c>
      <c r="G7154" s="7" t="s">
        <v>3</v>
      </c>
      <c r="H7154" s="5">
        <v>7.6077303315519809E-6</v>
      </c>
      <c r="I7154" s="5">
        <v>5.7877560797616013E-11</v>
      </c>
    </row>
    <row r="7155" spans="1:9" hidden="1" outlineLevel="1">
      <c r="A7155" s="7" t="s">
        <v>26528</v>
      </c>
      <c r="B7155" s="7" t="s">
        <v>26529</v>
      </c>
      <c r="C7155" s="7" t="s">
        <v>26441</v>
      </c>
      <c r="D7155" s="8"/>
      <c r="E7155" s="8"/>
      <c r="F7155" s="7" t="s">
        <v>3</v>
      </c>
      <c r="G7155" s="7" t="s">
        <v>3</v>
      </c>
      <c r="H7155" s="5">
        <v>0</v>
      </c>
      <c r="I7155" s="5">
        <v>0</v>
      </c>
    </row>
    <row r="7156" spans="1:9" hidden="1" outlineLevel="1">
      <c r="A7156" s="7" t="s">
        <v>26530</v>
      </c>
      <c r="B7156" s="7" t="s">
        <v>26531</v>
      </c>
      <c r="C7156" s="7" t="s">
        <v>26441</v>
      </c>
      <c r="D7156" s="8">
        <v>77996000</v>
      </c>
      <c r="E7156" s="8">
        <v>37228000</v>
      </c>
      <c r="F7156" s="7" t="s">
        <v>3</v>
      </c>
      <c r="G7156" s="7" t="s">
        <v>3</v>
      </c>
      <c r="H7156" s="5">
        <v>7.1042159731302178E-4</v>
      </c>
      <c r="I7156" s="5">
        <v>5.0469884592878524E-7</v>
      </c>
    </row>
    <row r="7157" spans="1:9" hidden="1" outlineLevel="1">
      <c r="A7157" s="7" t="s">
        <v>26532</v>
      </c>
      <c r="B7157" s="7" t="s">
        <v>26533</v>
      </c>
      <c r="C7157" s="7" t="s">
        <v>26441</v>
      </c>
      <c r="D7157" s="8">
        <v>5406000</v>
      </c>
      <c r="E7157" s="8">
        <v>11180000</v>
      </c>
      <c r="F7157" s="7" t="s">
        <v>3</v>
      </c>
      <c r="G7157" s="7" t="s">
        <v>3</v>
      </c>
      <c r="H7157" s="5">
        <v>4.9240206614110921E-5</v>
      </c>
      <c r="I7157" s="5">
        <v>2.4245979474003329E-9</v>
      </c>
    </row>
    <row r="7158" spans="1:9" hidden="1" outlineLevel="1">
      <c r="A7158" s="7" t="s">
        <v>26534</v>
      </c>
      <c r="B7158" s="7" t="s">
        <v>26535</v>
      </c>
      <c r="C7158" s="7" t="s">
        <v>26441</v>
      </c>
      <c r="D7158" s="8"/>
      <c r="E7158" s="8"/>
      <c r="F7158" s="7" t="s">
        <v>3</v>
      </c>
      <c r="G7158" s="7" t="s">
        <v>3</v>
      </c>
      <c r="H7158" s="5">
        <v>0</v>
      </c>
      <c r="I7158" s="5">
        <v>0</v>
      </c>
    </row>
    <row r="7159" spans="1:9" hidden="1" outlineLevel="1">
      <c r="A7159" s="7" t="s">
        <v>26536</v>
      </c>
      <c r="B7159" s="7" t="s">
        <v>26537</v>
      </c>
      <c r="C7159" s="7" t="s">
        <v>26441</v>
      </c>
      <c r="D7159" s="8"/>
      <c r="E7159" s="8"/>
      <c r="F7159" s="7" t="s">
        <v>3</v>
      </c>
      <c r="G7159" s="7" t="s">
        <v>3</v>
      </c>
      <c r="H7159" s="5">
        <v>0</v>
      </c>
      <c r="I7159" s="5">
        <v>0</v>
      </c>
    </row>
    <row r="7160" spans="1:9" hidden="1" outlineLevel="1">
      <c r="A7160" s="7" t="s">
        <v>26538</v>
      </c>
      <c r="B7160" s="7" t="s">
        <v>26539</v>
      </c>
      <c r="C7160" s="7" t="s">
        <v>26441</v>
      </c>
      <c r="D7160" s="8">
        <v>2534590</v>
      </c>
      <c r="E7160" s="8">
        <v>3673890</v>
      </c>
      <c r="F7160" s="7" t="s">
        <v>3</v>
      </c>
      <c r="G7160" s="7" t="s">
        <v>3</v>
      </c>
      <c r="H7160" s="5">
        <v>2.3086151550510435E-5</v>
      </c>
      <c r="I7160" s="5">
        <v>5.3297039341313534E-10</v>
      </c>
    </row>
    <row r="7161" spans="1:9" hidden="1" outlineLevel="1">
      <c r="A7161" s="7" t="s">
        <v>26540</v>
      </c>
      <c r="B7161" s="7" t="s">
        <v>26541</v>
      </c>
      <c r="C7161" s="7" t="s">
        <v>26441</v>
      </c>
      <c r="D7161" s="8">
        <v>235600000</v>
      </c>
      <c r="E7161" s="8">
        <v>260300000</v>
      </c>
      <c r="F7161" s="7" t="s">
        <v>3</v>
      </c>
      <c r="G7161" s="7" t="s">
        <v>3</v>
      </c>
      <c r="H7161" s="5">
        <v>2.1459475912476013E-3</v>
      </c>
      <c r="I7161" s="5">
        <v>4.6050910643813816E-6</v>
      </c>
    </row>
    <row r="7162" spans="1:9" hidden="1" outlineLevel="1">
      <c r="A7162" s="7" t="s">
        <v>26542</v>
      </c>
      <c r="B7162" s="7" t="s">
        <v>26543</v>
      </c>
      <c r="C7162" s="7" t="s">
        <v>26441</v>
      </c>
      <c r="D7162" s="8">
        <v>805690</v>
      </c>
      <c r="E7162" s="8">
        <v>2092670</v>
      </c>
      <c r="F7162" s="7" t="s">
        <v>3</v>
      </c>
      <c r="G7162" s="7" t="s">
        <v>3</v>
      </c>
      <c r="H7162" s="5">
        <v>7.3385760390164684E-6</v>
      </c>
      <c r="I7162" s="5">
        <v>5.385469828042664E-11</v>
      </c>
    </row>
    <row r="7163" spans="1:9" hidden="1" outlineLevel="1">
      <c r="A7163" s="7" t="s">
        <v>26544</v>
      </c>
      <c r="B7163" s="7" t="s">
        <v>26545</v>
      </c>
      <c r="C7163" s="7" t="s">
        <v>26441</v>
      </c>
      <c r="D7163" s="8">
        <v>1146102000</v>
      </c>
      <c r="E7163" s="8">
        <v>735889000</v>
      </c>
      <c r="F7163" s="7" t="s">
        <v>3</v>
      </c>
      <c r="G7163" s="7" t="s">
        <v>3</v>
      </c>
      <c r="H7163" s="5">
        <v>1.0439197055280383E-2</v>
      </c>
      <c r="I7163" s="5">
        <v>1.0897683515897463E-4</v>
      </c>
    </row>
    <row r="7164" spans="1:9" hidden="1" outlineLevel="1">
      <c r="A7164" s="7" t="s">
        <v>26546</v>
      </c>
      <c r="B7164" s="7" t="s">
        <v>26547</v>
      </c>
      <c r="C7164" s="7" t="s">
        <v>26441</v>
      </c>
      <c r="D7164" s="8">
        <v>77758000</v>
      </c>
      <c r="E7164" s="8">
        <v>33431000</v>
      </c>
      <c r="F7164" s="7" t="s">
        <v>3</v>
      </c>
      <c r="G7164" s="7" t="s">
        <v>3</v>
      </c>
      <c r="H7164" s="5">
        <v>7.0825378947466462E-4</v>
      </c>
      <c r="I7164" s="5">
        <v>5.0162343030522257E-7</v>
      </c>
    </row>
    <row r="7165" spans="1:9" hidden="1" outlineLevel="1">
      <c r="A7165" s="7" t="s">
        <v>26548</v>
      </c>
      <c r="B7165" s="7" t="s">
        <v>26549</v>
      </c>
      <c r="C7165" s="7" t="s">
        <v>26441</v>
      </c>
      <c r="D7165" s="8">
        <v>1251000</v>
      </c>
      <c r="E7165" s="8">
        <v>860000</v>
      </c>
      <c r="F7165" s="7" t="s">
        <v>3</v>
      </c>
      <c r="G7165" s="7" t="s">
        <v>3</v>
      </c>
      <c r="H7165" s="5">
        <v>1.1394653805818121E-5</v>
      </c>
      <c r="I7165" s="5">
        <v>1.2983813535444537E-10</v>
      </c>
    </row>
    <row r="7166" spans="1:9" hidden="1" outlineLevel="1">
      <c r="A7166" s="7" t="s">
        <v>26550</v>
      </c>
      <c r="B7166" s="7" t="s">
        <v>26551</v>
      </c>
      <c r="C7166" s="7" t="s">
        <v>26441</v>
      </c>
      <c r="D7166" s="8">
        <v>6718000</v>
      </c>
      <c r="E7166" s="8">
        <v>1116000</v>
      </c>
      <c r="F7166" s="7" t="s">
        <v>3</v>
      </c>
      <c r="G7166" s="7" t="s">
        <v>3</v>
      </c>
      <c r="H7166" s="5">
        <v>6.119047503396174E-5</v>
      </c>
      <c r="I7166" s="5">
        <v>3.7442742348818946E-9</v>
      </c>
    </row>
    <row r="7167" spans="1:9" hidden="1" outlineLevel="1">
      <c r="A7167" s="7" t="s">
        <v>26552</v>
      </c>
      <c r="B7167" s="7" t="s">
        <v>26553</v>
      </c>
      <c r="C7167" s="7" t="s">
        <v>26441</v>
      </c>
      <c r="D7167" s="8">
        <v>1516223000</v>
      </c>
      <c r="E7167" s="8">
        <v>853466000</v>
      </c>
      <c r="F7167" s="7" t="s">
        <v>3</v>
      </c>
      <c r="G7167" s="7" t="s">
        <v>3</v>
      </c>
      <c r="H7167" s="5">
        <v>1.3810420605450815E-2</v>
      </c>
      <c r="I7167" s="5">
        <v>1.9072771729946046E-4</v>
      </c>
    </row>
    <row r="7168" spans="1:9" hidden="1" outlineLevel="1">
      <c r="A7168" s="7" t="s">
        <v>26554</v>
      </c>
      <c r="B7168" s="7" t="s">
        <v>26555</v>
      </c>
      <c r="C7168" s="7" t="s">
        <v>26441</v>
      </c>
      <c r="D7168" s="8">
        <v>1993833000</v>
      </c>
      <c r="E7168" s="8">
        <v>619280000</v>
      </c>
      <c r="F7168" s="7" t="s">
        <v>3</v>
      </c>
      <c r="G7168" s="7" t="s">
        <v>3</v>
      </c>
      <c r="H7168" s="5">
        <v>1.8160700864600927E-2</v>
      </c>
      <c r="I7168" s="5">
        <v>3.2981105589351687E-4</v>
      </c>
    </row>
    <row r="7169" spans="1:9" hidden="1" outlineLevel="1">
      <c r="A7169" s="7" t="s">
        <v>26556</v>
      </c>
      <c r="B7169" s="7" t="s">
        <v>26557</v>
      </c>
      <c r="C7169" s="7" t="s">
        <v>26441</v>
      </c>
      <c r="D7169" s="8">
        <v>1582148000</v>
      </c>
      <c r="E7169" s="8">
        <v>943142000</v>
      </c>
      <c r="F7169" s="7" t="s">
        <v>3</v>
      </c>
      <c r="G7169" s="7" t="s">
        <v>3</v>
      </c>
      <c r="H7169" s="5">
        <v>1.4410894268239431E-2</v>
      </c>
      <c r="I7169" s="5">
        <v>2.0767387361037609E-4</v>
      </c>
    </row>
    <row r="7170" spans="1:9" hidden="1" outlineLevel="1">
      <c r="A7170" s="7" t="s">
        <v>26558</v>
      </c>
      <c r="B7170" s="7" t="s">
        <v>26559</v>
      </c>
      <c r="C7170" s="7" t="s">
        <v>26441</v>
      </c>
      <c r="D7170" s="8"/>
      <c r="E7170" s="8"/>
      <c r="F7170" s="7" t="s">
        <v>3</v>
      </c>
      <c r="G7170" s="7" t="s">
        <v>3</v>
      </c>
      <c r="H7170" s="5">
        <v>0</v>
      </c>
      <c r="I7170" s="5">
        <v>0</v>
      </c>
    </row>
    <row r="7171" spans="1:9" hidden="1" outlineLevel="1">
      <c r="A7171" s="7" t="s">
        <v>26560</v>
      </c>
      <c r="B7171" s="7" t="s">
        <v>26561</v>
      </c>
      <c r="C7171" s="7" t="s">
        <v>26441</v>
      </c>
      <c r="D7171" s="8"/>
      <c r="E7171" s="8"/>
      <c r="F7171" s="7" t="s">
        <v>3</v>
      </c>
      <c r="G7171" s="7" t="s">
        <v>3</v>
      </c>
      <c r="H7171" s="5">
        <v>0</v>
      </c>
      <c r="I7171" s="5">
        <v>0</v>
      </c>
    </row>
    <row r="7172" spans="1:9" hidden="1" outlineLevel="1">
      <c r="A7172" s="7" t="s">
        <v>26562</v>
      </c>
      <c r="B7172" s="7" t="s">
        <v>26563</v>
      </c>
      <c r="C7172" s="7" t="s">
        <v>26441</v>
      </c>
      <c r="D7172" s="8">
        <v>738920</v>
      </c>
      <c r="E7172" s="8">
        <v>47670</v>
      </c>
      <c r="F7172" s="7" t="s">
        <v>3</v>
      </c>
      <c r="G7172" s="7" t="s">
        <v>3</v>
      </c>
      <c r="H7172" s="5">
        <v>6.7304057475580547E-6</v>
      </c>
      <c r="I7172" s="5">
        <v>4.52983615267625E-11</v>
      </c>
    </row>
    <row r="7173" spans="1:9" hidden="1" outlineLevel="1">
      <c r="A7173" s="7" t="s">
        <v>26564</v>
      </c>
      <c r="B7173" s="7" t="s">
        <v>26565</v>
      </c>
      <c r="C7173" s="7" t="s">
        <v>26441</v>
      </c>
      <c r="D7173" s="8">
        <v>119097000</v>
      </c>
      <c r="E7173" s="8">
        <v>94370000</v>
      </c>
      <c r="F7173" s="7" t="s">
        <v>3</v>
      </c>
      <c r="G7173" s="7" t="s">
        <v>3</v>
      </c>
      <c r="H7173" s="5">
        <v>1.0847874374992172E-3</v>
      </c>
      <c r="I7173" s="5">
        <v>1.176763784556118E-6</v>
      </c>
    </row>
    <row r="7174" spans="1:9" hidden="1" outlineLevel="1">
      <c r="A7174" s="7" t="s">
        <v>26566</v>
      </c>
      <c r="B7174" s="7" t="s">
        <v>26567</v>
      </c>
      <c r="C7174" s="7" t="s">
        <v>26441</v>
      </c>
      <c r="D7174" s="8">
        <v>346097000</v>
      </c>
      <c r="E7174" s="8">
        <v>218567000</v>
      </c>
      <c r="F7174" s="7" t="s">
        <v>3</v>
      </c>
      <c r="G7174" s="7" t="s">
        <v>3</v>
      </c>
      <c r="H7174" s="5">
        <v>3.152402476604504E-3</v>
      </c>
      <c r="I7174" s="5">
        <v>9.9376413745022108E-6</v>
      </c>
    </row>
    <row r="7175" spans="1:9" hidden="1" outlineLevel="1">
      <c r="A7175" s="7" t="s">
        <v>26568</v>
      </c>
      <c r="B7175" s="7" t="s">
        <v>26569</v>
      </c>
      <c r="C7175" s="7" t="s">
        <v>26441</v>
      </c>
      <c r="D7175" s="8"/>
      <c r="E7175" s="8"/>
      <c r="F7175" s="7" t="s">
        <v>3</v>
      </c>
      <c r="G7175" s="7" t="s">
        <v>3</v>
      </c>
      <c r="H7175" s="5">
        <v>0</v>
      </c>
      <c r="I7175" s="5">
        <v>0</v>
      </c>
    </row>
    <row r="7176" spans="1:9" hidden="1" outlineLevel="1">
      <c r="A7176" s="7" t="s">
        <v>26570</v>
      </c>
      <c r="B7176" s="7" t="s">
        <v>26571</v>
      </c>
      <c r="C7176" s="7" t="s">
        <v>26441</v>
      </c>
      <c r="D7176" s="8">
        <v>29843430</v>
      </c>
      <c r="E7176" s="8">
        <v>35791970</v>
      </c>
      <c r="F7176" s="7" t="s">
        <v>3</v>
      </c>
      <c r="G7176" s="7" t="s">
        <v>3</v>
      </c>
      <c r="H7176" s="5">
        <v>2.7182698099773516E-4</v>
      </c>
      <c r="I7176" s="5">
        <v>7.388990759834307E-8</v>
      </c>
    </row>
    <row r="7177" spans="1:9" hidden="1" outlineLevel="1">
      <c r="A7177" s="7" t="s">
        <v>26572</v>
      </c>
      <c r="B7177" s="7" t="s">
        <v>26573</v>
      </c>
      <c r="C7177" s="7" t="s">
        <v>26441</v>
      </c>
      <c r="D7177" s="8">
        <v>166000</v>
      </c>
      <c r="E7177" s="8">
        <v>2096000</v>
      </c>
      <c r="F7177" s="7" t="s">
        <v>3</v>
      </c>
      <c r="G7177" s="7" t="s">
        <v>3</v>
      </c>
      <c r="H7177" s="5">
        <v>1.5120004250725884E-6</v>
      </c>
      <c r="I7177" s="5">
        <v>2.286145285419688E-12</v>
      </c>
    </row>
    <row r="7178" spans="1:9" hidden="1" outlineLevel="1">
      <c r="A7178" s="7" t="s">
        <v>26574</v>
      </c>
      <c r="B7178" s="7" t="s">
        <v>26575</v>
      </c>
      <c r="C7178" s="7" t="s">
        <v>26441</v>
      </c>
      <c r="D7178" s="8">
        <v>218048000</v>
      </c>
      <c r="E7178" s="8">
        <v>92489000</v>
      </c>
      <c r="F7178" s="7" t="s">
        <v>3</v>
      </c>
      <c r="G7178" s="7" t="s">
        <v>3</v>
      </c>
      <c r="H7178" s="5">
        <v>1.9860763173869143E-3</v>
      </c>
      <c r="I7178" s="5">
        <v>3.9444991384851671E-6</v>
      </c>
    </row>
    <row r="7179" spans="1:9" hidden="1" outlineLevel="1">
      <c r="A7179" s="7" t="s">
        <v>26576</v>
      </c>
      <c r="B7179" s="7" t="s">
        <v>26577</v>
      </c>
      <c r="C7179" s="7" t="s">
        <v>26441</v>
      </c>
      <c r="D7179" s="8">
        <v>4108269000</v>
      </c>
      <c r="E7179" s="8">
        <v>2546285000</v>
      </c>
      <c r="F7179" s="7" t="s">
        <v>3</v>
      </c>
      <c r="G7179" s="7" t="s">
        <v>3</v>
      </c>
      <c r="H7179" s="5">
        <v>3.7419906471762278E-2</v>
      </c>
      <c r="I7179" s="5">
        <v>1.4002494003554364E-3</v>
      </c>
    </row>
    <row r="7180" spans="1:9" hidden="1" outlineLevel="1">
      <c r="A7180" s="7" t="s">
        <v>26578</v>
      </c>
      <c r="B7180" s="7" t="s">
        <v>26579</v>
      </c>
      <c r="C7180" s="7" t="s">
        <v>26441</v>
      </c>
      <c r="D7180" s="8">
        <v>344861000</v>
      </c>
      <c r="E7180" s="8">
        <v>455306000</v>
      </c>
      <c r="F7180" s="7" t="s">
        <v>3</v>
      </c>
      <c r="G7180" s="7" t="s">
        <v>3</v>
      </c>
      <c r="H7180" s="5">
        <v>3.1411444493431198E-3</v>
      </c>
      <c r="I7180" s="5">
        <v>9.8667884516390913E-6</v>
      </c>
    </row>
    <row r="7181" spans="1:9" hidden="1" outlineLevel="1">
      <c r="A7181" s="7" t="s">
        <v>26580</v>
      </c>
      <c r="B7181" s="7" t="s">
        <v>26581</v>
      </c>
      <c r="C7181" s="7" t="s">
        <v>26441</v>
      </c>
      <c r="D7181" s="8">
        <v>0</v>
      </c>
      <c r="E7181" s="8">
        <v>0</v>
      </c>
      <c r="F7181" s="7" t="s">
        <v>3</v>
      </c>
      <c r="G7181" s="7" t="s">
        <v>3</v>
      </c>
      <c r="H7181" s="5">
        <v>0</v>
      </c>
      <c r="I7181" s="5">
        <v>0</v>
      </c>
    </row>
    <row r="7182" spans="1:9" hidden="1" outlineLevel="1">
      <c r="A7182" s="7" t="s">
        <v>26582</v>
      </c>
      <c r="B7182" s="7" t="s">
        <v>26583</v>
      </c>
      <c r="C7182" s="7" t="s">
        <v>26441</v>
      </c>
      <c r="D7182" s="8">
        <v>1064200</v>
      </c>
      <c r="E7182" s="8">
        <v>2081920</v>
      </c>
      <c r="F7182" s="7" t="s">
        <v>3</v>
      </c>
      <c r="G7182" s="7" t="s">
        <v>3</v>
      </c>
      <c r="H7182" s="5">
        <v>9.6931979057966787E-6</v>
      </c>
      <c r="I7182" s="5">
        <v>9.3958085640941121E-11</v>
      </c>
    </row>
    <row r="7183" spans="1:9" hidden="1" outlineLevel="1">
      <c r="A7183" s="7" t="s">
        <v>26584</v>
      </c>
      <c r="B7183" s="7" t="s">
        <v>26585</v>
      </c>
      <c r="C7183" s="7" t="s">
        <v>26441</v>
      </c>
      <c r="D7183" s="8">
        <v>692755000</v>
      </c>
      <c r="E7183" s="8">
        <v>369397000</v>
      </c>
      <c r="F7183" s="7" t="s">
        <v>3</v>
      </c>
      <c r="G7183" s="7" t="s">
        <v>3</v>
      </c>
      <c r="H7183" s="5">
        <v>6.309914785970849E-3</v>
      </c>
      <c r="I7183" s="5">
        <v>3.9815024606213542E-5</v>
      </c>
    </row>
    <row r="7184" spans="1:9" hidden="1" outlineLevel="1">
      <c r="A7184" s="7" t="s">
        <v>26586</v>
      </c>
      <c r="B7184" s="7" t="s">
        <v>26587</v>
      </c>
      <c r="C7184" s="7" t="s">
        <v>26441</v>
      </c>
      <c r="D7184" s="8">
        <v>4942940</v>
      </c>
      <c r="E7184" s="8">
        <v>4312970</v>
      </c>
      <c r="F7184" s="7" t="s">
        <v>3</v>
      </c>
      <c r="G7184" s="7" t="s">
        <v>3</v>
      </c>
      <c r="H7184" s="5">
        <v>4.5022454103062048E-5</v>
      </c>
      <c r="I7184" s="5">
        <v>2.0270213734623286E-9</v>
      </c>
    </row>
    <row r="7185" spans="1:9" hidden="1" outlineLevel="1">
      <c r="A7185" s="7" t="s">
        <v>26588</v>
      </c>
      <c r="B7185" s="7" t="s">
        <v>26589</v>
      </c>
      <c r="C7185" s="7" t="s">
        <v>26441</v>
      </c>
      <c r="D7185" s="8">
        <v>4463660</v>
      </c>
      <c r="E7185" s="8">
        <v>4639790</v>
      </c>
      <c r="F7185" s="7" t="s">
        <v>3</v>
      </c>
      <c r="G7185" s="7" t="s">
        <v>3</v>
      </c>
      <c r="H7185" s="5">
        <v>4.0656962755298252E-5</v>
      </c>
      <c r="I7185" s="5">
        <v>1.6529886204857092E-9</v>
      </c>
    </row>
    <row r="7186" spans="1:9" hidden="1" outlineLevel="1">
      <c r="A7186" s="7" t="s">
        <v>26590</v>
      </c>
      <c r="B7186" s="7" t="s">
        <v>26591</v>
      </c>
      <c r="C7186" s="7" t="s">
        <v>26441</v>
      </c>
      <c r="D7186" s="8">
        <v>301805000</v>
      </c>
      <c r="E7186" s="8">
        <v>319666000</v>
      </c>
      <c r="F7186" s="7" t="s">
        <v>3</v>
      </c>
      <c r="G7186" s="7" t="s">
        <v>3</v>
      </c>
      <c r="H7186" s="5">
        <v>2.7489716161989914E-3</v>
      </c>
      <c r="I7186" s="5">
        <v>7.5568449466676945E-6</v>
      </c>
    </row>
    <row r="7187" spans="1:9" hidden="1" outlineLevel="1">
      <c r="A7187" s="7" t="s">
        <v>26592</v>
      </c>
      <c r="B7187" s="7" t="s">
        <v>26593</v>
      </c>
      <c r="C7187" s="7" t="s">
        <v>26441</v>
      </c>
      <c r="D7187" s="8">
        <v>3340940</v>
      </c>
      <c r="E7187" s="8">
        <v>2672260</v>
      </c>
      <c r="F7187" s="7" t="s">
        <v>3</v>
      </c>
      <c r="G7187" s="7" t="s">
        <v>3</v>
      </c>
      <c r="H7187" s="5">
        <v>3.0430739157482009E-5</v>
      </c>
      <c r="I7187" s="5">
        <v>9.2602988567070881E-10</v>
      </c>
    </row>
    <row r="7188" spans="1:9" hidden="1" outlineLevel="1">
      <c r="A7188" s="7" t="s">
        <v>26594</v>
      </c>
      <c r="B7188" s="7" t="s">
        <v>26595</v>
      </c>
      <c r="C7188" s="7" t="s">
        <v>26441</v>
      </c>
      <c r="D7188" s="8">
        <v>5528650</v>
      </c>
      <c r="E7188" s="8">
        <v>16066270</v>
      </c>
      <c r="F7188" s="7" t="s">
        <v>3</v>
      </c>
      <c r="G7188" s="7" t="s">
        <v>3</v>
      </c>
      <c r="H7188" s="5">
        <v>5.0357356325768471E-5</v>
      </c>
      <c r="I7188" s="5">
        <v>2.5358633361204137E-9</v>
      </c>
    </row>
    <row r="7189" spans="1:9" hidden="1" outlineLevel="1">
      <c r="A7189" s="7" t="s">
        <v>26596</v>
      </c>
      <c r="B7189" s="7" t="s">
        <v>26597</v>
      </c>
      <c r="C7189" s="7" t="s">
        <v>26441</v>
      </c>
      <c r="D7189" s="8">
        <v>18429900</v>
      </c>
      <c r="E7189" s="8">
        <v>51973100</v>
      </c>
      <c r="F7189" s="7" t="s">
        <v>3</v>
      </c>
      <c r="G7189" s="7" t="s">
        <v>3</v>
      </c>
      <c r="H7189" s="5">
        <v>1.6786757008461023E-4</v>
      </c>
      <c r="I7189" s="5">
        <v>2.8179521086111524E-8</v>
      </c>
    </row>
    <row r="7190" spans="1:9" hidden="1" outlineLevel="1">
      <c r="A7190" s="7" t="s">
        <v>26598</v>
      </c>
      <c r="B7190" s="7" t="s">
        <v>26599</v>
      </c>
      <c r="C7190" s="7" t="s">
        <v>26441</v>
      </c>
      <c r="D7190" s="8">
        <v>128413450</v>
      </c>
      <c r="E7190" s="8">
        <v>113447030</v>
      </c>
      <c r="F7190" s="7" t="s">
        <v>3</v>
      </c>
      <c r="G7190" s="7" t="s">
        <v>3</v>
      </c>
      <c r="H7190" s="5">
        <v>1.1696457288255277E-3</v>
      </c>
      <c r="I7190" s="5">
        <v>1.3680711309597999E-6</v>
      </c>
    </row>
    <row r="7191" spans="1:9" hidden="1" outlineLevel="1">
      <c r="A7191" s="7" t="s">
        <v>26600</v>
      </c>
      <c r="B7191" s="7" t="s">
        <v>26601</v>
      </c>
      <c r="C7191" s="7" t="s">
        <v>26441</v>
      </c>
      <c r="D7191" s="8"/>
      <c r="E7191" s="8"/>
      <c r="F7191" s="7" t="s">
        <v>3</v>
      </c>
      <c r="G7191" s="7" t="s">
        <v>3</v>
      </c>
      <c r="H7191" s="5">
        <v>0</v>
      </c>
      <c r="I7191" s="5">
        <v>0</v>
      </c>
    </row>
    <row r="7192" spans="1:9" hidden="1" outlineLevel="1">
      <c r="A7192" s="7" t="s">
        <v>26602</v>
      </c>
      <c r="B7192" s="7" t="s">
        <v>26603</v>
      </c>
      <c r="C7192" s="7" t="s">
        <v>26441</v>
      </c>
      <c r="D7192" s="8"/>
      <c r="E7192" s="8"/>
      <c r="F7192" s="7" t="s">
        <v>3</v>
      </c>
      <c r="G7192" s="7" t="s">
        <v>3</v>
      </c>
      <c r="H7192" s="5">
        <v>0</v>
      </c>
      <c r="I7192" s="5">
        <v>0</v>
      </c>
    </row>
    <row r="7193" spans="1:9" hidden="1" outlineLevel="1">
      <c r="A7193" s="7" t="s">
        <v>26604</v>
      </c>
      <c r="B7193" s="7" t="s">
        <v>26605</v>
      </c>
      <c r="C7193" s="7" t="s">
        <v>26441</v>
      </c>
      <c r="D7193" s="8"/>
      <c r="E7193" s="8"/>
      <c r="F7193" s="7" t="s">
        <v>3</v>
      </c>
      <c r="G7193" s="7" t="s">
        <v>3</v>
      </c>
      <c r="H7193" s="5">
        <v>0</v>
      </c>
      <c r="I7193" s="5">
        <v>0</v>
      </c>
    </row>
    <row r="7194" spans="1:9" hidden="1" outlineLevel="1">
      <c r="A7194" s="7" t="s">
        <v>26606</v>
      </c>
      <c r="B7194" s="7" t="s">
        <v>26607</v>
      </c>
      <c r="C7194" s="7" t="s">
        <v>26441</v>
      </c>
      <c r="D7194" s="8">
        <v>125360</v>
      </c>
      <c r="E7194" s="8">
        <v>105190</v>
      </c>
      <c r="F7194" s="7" t="s">
        <v>3</v>
      </c>
      <c r="G7194" s="7" t="s">
        <v>3</v>
      </c>
      <c r="H7194" s="5">
        <v>1.1418335740186729E-6</v>
      </c>
      <c r="I7194" s="5">
        <v>1.3037839107562562E-12</v>
      </c>
    </row>
    <row r="7195" spans="1:9" hidden="1" outlineLevel="1">
      <c r="A7195" s="7" t="s">
        <v>26608</v>
      </c>
      <c r="B7195" s="7" t="s">
        <v>26609</v>
      </c>
      <c r="C7195" s="7" t="s">
        <v>26441</v>
      </c>
      <c r="D7195" s="8">
        <v>748709000</v>
      </c>
      <c r="E7195" s="8">
        <v>3177383000</v>
      </c>
      <c r="F7195" s="7" t="s">
        <v>3</v>
      </c>
      <c r="G7195" s="7" t="s">
        <v>3</v>
      </c>
      <c r="H7195" s="5">
        <v>6.8195682304558591E-3</v>
      </c>
      <c r="I7195" s="5">
        <v>4.6506510849842854E-5</v>
      </c>
    </row>
    <row r="7196" spans="1:9" hidden="1" outlineLevel="1">
      <c r="A7196" s="7" t="s">
        <v>26610</v>
      </c>
      <c r="B7196" s="7" t="s">
        <v>26611</v>
      </c>
      <c r="C7196" s="7" t="s">
        <v>26441</v>
      </c>
      <c r="D7196" s="8">
        <v>0</v>
      </c>
      <c r="E7196" s="8">
        <v>465860</v>
      </c>
      <c r="F7196" s="7" t="s">
        <v>3</v>
      </c>
      <c r="G7196" s="7" t="s">
        <v>3</v>
      </c>
      <c r="H7196" s="5">
        <v>0</v>
      </c>
      <c r="I7196" s="5">
        <v>0</v>
      </c>
    </row>
    <row r="7197" spans="1:9" hidden="1" outlineLevel="1">
      <c r="A7197" s="7" t="s">
        <v>26612</v>
      </c>
      <c r="B7197" s="7" t="s">
        <v>26613</v>
      </c>
      <c r="C7197" s="7" t="s">
        <v>26441</v>
      </c>
      <c r="D7197" s="8">
        <v>746751000</v>
      </c>
      <c r="E7197" s="8">
        <v>950689000</v>
      </c>
      <c r="F7197" s="7" t="s">
        <v>3</v>
      </c>
      <c r="G7197" s="7" t="s">
        <v>3</v>
      </c>
      <c r="H7197" s="5">
        <v>6.8017339121890395E-3</v>
      </c>
      <c r="I7197" s="5">
        <v>4.6263584212222416E-5</v>
      </c>
    </row>
    <row r="7198" spans="1:9" hidden="1" outlineLevel="1">
      <c r="A7198" s="7" t="s">
        <v>26614</v>
      </c>
      <c r="B7198" s="7" t="s">
        <v>6170</v>
      </c>
      <c r="C7198" s="7" t="s">
        <v>26441</v>
      </c>
      <c r="D7198" s="8">
        <v>837185000</v>
      </c>
      <c r="E7198" s="8">
        <v>327720000</v>
      </c>
      <c r="F7198" s="7" t="s">
        <v>3</v>
      </c>
      <c r="G7198" s="7" t="s">
        <v>3</v>
      </c>
      <c r="H7198" s="5">
        <v>7.6254462401469571E-3</v>
      </c>
      <c r="I7198" s="5">
        <v>5.8147430361371368E-5</v>
      </c>
    </row>
    <row r="7199" spans="1:9" hidden="1" outlineLevel="1">
      <c r="A7199" s="7" t="s">
        <v>26615</v>
      </c>
      <c r="B7199" s="7" t="s">
        <v>26616</v>
      </c>
      <c r="C7199" s="7" t="s">
        <v>26441</v>
      </c>
      <c r="D7199" s="8">
        <v>245101000</v>
      </c>
      <c r="E7199" s="8">
        <v>179212000</v>
      </c>
      <c r="F7199" s="7" t="s">
        <v>3</v>
      </c>
      <c r="G7199" s="7" t="s">
        <v>3</v>
      </c>
      <c r="H7199" s="5">
        <v>2.2324868444922679E-3</v>
      </c>
      <c r="I7199" s="5">
        <v>4.9839975108310432E-6</v>
      </c>
    </row>
    <row r="7200" spans="1:9" hidden="1" outlineLevel="1">
      <c r="A7200" s="7" t="s">
        <v>26617</v>
      </c>
      <c r="B7200" s="7" t="s">
        <v>26618</v>
      </c>
      <c r="C7200" s="7" t="s">
        <v>26441</v>
      </c>
      <c r="D7200" s="8"/>
      <c r="E7200" s="8"/>
      <c r="F7200" s="7" t="s">
        <v>3</v>
      </c>
      <c r="G7200" s="7" t="s">
        <v>3</v>
      </c>
      <c r="H7200" s="5">
        <v>0</v>
      </c>
      <c r="I7200" s="5">
        <v>0</v>
      </c>
    </row>
    <row r="7201" spans="1:9" hidden="1" outlineLevel="1">
      <c r="A7201" s="7" t="s">
        <v>26619</v>
      </c>
      <c r="B7201" s="7" t="s">
        <v>26620</v>
      </c>
      <c r="C7201" s="7" t="s">
        <v>26441</v>
      </c>
      <c r="D7201" s="8">
        <v>49322910</v>
      </c>
      <c r="E7201" s="8">
        <v>41362140</v>
      </c>
      <c r="F7201" s="7" t="s">
        <v>3</v>
      </c>
      <c r="G7201" s="7" t="s">
        <v>3</v>
      </c>
      <c r="H7201" s="5">
        <v>4.4925458364950015E-4</v>
      </c>
      <c r="I7201" s="5">
        <v>2.0182968093008572E-7</v>
      </c>
    </row>
    <row r="7202" spans="1:9" hidden="1" outlineLevel="1">
      <c r="A7202" s="7" t="s">
        <v>26621</v>
      </c>
      <c r="B7202" s="7" t="s">
        <v>26622</v>
      </c>
      <c r="C7202" s="7" t="s">
        <v>26441</v>
      </c>
      <c r="D7202" s="8">
        <v>611143000</v>
      </c>
      <c r="E7202" s="8">
        <v>357956000</v>
      </c>
      <c r="F7202" s="7" t="s">
        <v>3</v>
      </c>
      <c r="G7202" s="7" t="s">
        <v>3</v>
      </c>
      <c r="H7202" s="5">
        <v>5.5665570830128732E-3</v>
      </c>
      <c r="I7202" s="5">
        <v>3.098655775844079E-5</v>
      </c>
    </row>
    <row r="7203" spans="1:9" hidden="1" outlineLevel="1">
      <c r="A7203" s="7" t="s">
        <v>26623</v>
      </c>
      <c r="B7203" s="7" t="s">
        <v>26624</v>
      </c>
      <c r="C7203" s="7" t="s">
        <v>26441</v>
      </c>
      <c r="D7203" s="8">
        <v>4442711000</v>
      </c>
      <c r="E7203" s="8">
        <v>3344286000</v>
      </c>
      <c r="F7203" s="7" t="s">
        <v>3</v>
      </c>
      <c r="G7203" s="7" t="s">
        <v>3</v>
      </c>
      <c r="H7203" s="5">
        <v>4.046615012334135E-2</v>
      </c>
      <c r="I7203" s="5">
        <v>1.6375093058047991E-3</v>
      </c>
    </row>
    <row r="7204" spans="1:9" hidden="1" outlineLevel="1">
      <c r="A7204" s="7" t="s">
        <v>26625</v>
      </c>
      <c r="B7204" s="7" t="s">
        <v>26626</v>
      </c>
      <c r="C7204" s="7" t="s">
        <v>26441</v>
      </c>
      <c r="D7204" s="8">
        <v>1280327000</v>
      </c>
      <c r="E7204" s="8">
        <v>1478087000</v>
      </c>
      <c r="F7204" s="7" t="s">
        <v>3</v>
      </c>
      <c r="G7204" s="7" t="s">
        <v>3</v>
      </c>
      <c r="H7204" s="5">
        <v>1.166177691705971E-2</v>
      </c>
      <c r="I7204" s="5">
        <v>1.3599704086326666E-4</v>
      </c>
    </row>
    <row r="7205" spans="1:9" hidden="1" outlineLevel="1">
      <c r="A7205" s="7" t="s">
        <v>26627</v>
      </c>
      <c r="B7205" s="7" t="s">
        <v>26628</v>
      </c>
      <c r="C7205" s="7" t="s">
        <v>26441</v>
      </c>
      <c r="D7205" s="8"/>
      <c r="E7205" s="8"/>
      <c r="F7205" s="7" t="s">
        <v>3</v>
      </c>
      <c r="G7205" s="7" t="s">
        <v>3</v>
      </c>
      <c r="H7205" s="5">
        <v>0</v>
      </c>
      <c r="I7205" s="5">
        <v>0</v>
      </c>
    </row>
    <row r="7206" spans="1:9" hidden="1" outlineLevel="1">
      <c r="A7206" s="7" t="s">
        <v>26629</v>
      </c>
      <c r="B7206" s="7" t="s">
        <v>26630</v>
      </c>
      <c r="C7206" s="7" t="s">
        <v>26441</v>
      </c>
      <c r="D7206" s="8">
        <v>0</v>
      </c>
      <c r="E7206" s="8">
        <v>0</v>
      </c>
      <c r="F7206" s="7" t="s">
        <v>3</v>
      </c>
      <c r="G7206" s="7" t="s">
        <v>3</v>
      </c>
      <c r="H7206" s="5">
        <v>0</v>
      </c>
      <c r="I7206" s="5">
        <v>0</v>
      </c>
    </row>
    <row r="7207" spans="1:9" hidden="1" outlineLevel="1">
      <c r="A7207" s="7" t="s">
        <v>26631</v>
      </c>
      <c r="B7207" s="7" t="s">
        <v>26632</v>
      </c>
      <c r="C7207" s="7" t="s">
        <v>26441</v>
      </c>
      <c r="D7207" s="8">
        <v>403741000</v>
      </c>
      <c r="E7207" s="8">
        <v>238903000</v>
      </c>
      <c r="F7207" s="7" t="s">
        <v>3</v>
      </c>
      <c r="G7207" s="7" t="s">
        <v>3</v>
      </c>
      <c r="H7207" s="5">
        <v>3.677449178429108E-3</v>
      </c>
      <c r="I7207" s="5">
        <v>1.3523632459928922E-5</v>
      </c>
    </row>
    <row r="7208" spans="1:9" hidden="1" outlineLevel="1">
      <c r="A7208" s="7" t="s">
        <v>26633</v>
      </c>
      <c r="B7208" s="7" t="s">
        <v>26634</v>
      </c>
      <c r="C7208" s="7" t="s">
        <v>26441</v>
      </c>
      <c r="D7208" s="8">
        <v>326979000</v>
      </c>
      <c r="E7208" s="8">
        <v>191947000</v>
      </c>
      <c r="F7208" s="7" t="s">
        <v>3</v>
      </c>
      <c r="G7208" s="7" t="s">
        <v>3</v>
      </c>
      <c r="H7208" s="5">
        <v>2.978267391504879E-3</v>
      </c>
      <c r="I7208" s="5">
        <v>8.8700766553012758E-6</v>
      </c>
    </row>
    <row r="7209" spans="1:9" hidden="1" outlineLevel="1">
      <c r="A7209" s="7" t="s">
        <v>26635</v>
      </c>
      <c r="B7209" s="7" t="s">
        <v>26636</v>
      </c>
      <c r="C7209" s="7" t="s">
        <v>26441</v>
      </c>
      <c r="D7209" s="8">
        <v>171733000</v>
      </c>
      <c r="E7209" s="8">
        <v>178661000</v>
      </c>
      <c r="F7209" s="7" t="s">
        <v>3</v>
      </c>
      <c r="G7209" s="7" t="s">
        <v>3</v>
      </c>
      <c r="H7209" s="5">
        <v>1.5642190903553664E-3</v>
      </c>
      <c r="I7209" s="5">
        <v>2.4467813626321699E-6</v>
      </c>
    </row>
    <row r="7210" spans="1:9" hidden="1" outlineLevel="1">
      <c r="A7210" s="7" t="s">
        <v>26637</v>
      </c>
      <c r="B7210" s="7" t="s">
        <v>26638</v>
      </c>
      <c r="C7210" s="7" t="s">
        <v>26441</v>
      </c>
      <c r="D7210" s="8">
        <v>97399000</v>
      </c>
      <c r="E7210" s="8">
        <v>266949000</v>
      </c>
      <c r="F7210" s="7" t="s">
        <v>3</v>
      </c>
      <c r="G7210" s="7" t="s">
        <v>3</v>
      </c>
      <c r="H7210" s="5">
        <v>8.8715258675689784E-4</v>
      </c>
      <c r="I7210" s="5">
        <v>7.8703971218945512E-7</v>
      </c>
    </row>
    <row r="7211" spans="1:9" hidden="1" outlineLevel="1">
      <c r="A7211" s="7" t="s">
        <v>26639</v>
      </c>
      <c r="B7211" s="7" t="s">
        <v>26640</v>
      </c>
      <c r="C7211" s="7" t="s">
        <v>26441</v>
      </c>
      <c r="D7211" s="8">
        <v>174619000</v>
      </c>
      <c r="E7211" s="8">
        <v>158622000</v>
      </c>
      <c r="F7211" s="7" t="s">
        <v>3</v>
      </c>
      <c r="G7211" s="7" t="s">
        <v>3</v>
      </c>
      <c r="H7211" s="5">
        <v>1.5905060375045201E-3</v>
      </c>
      <c r="I7211" s="5">
        <v>2.5297094553383297E-6</v>
      </c>
    </row>
    <row r="7212" spans="1:9" hidden="1" outlineLevel="1">
      <c r="A7212" s="7" t="s">
        <v>26641</v>
      </c>
      <c r="B7212" s="7" t="s">
        <v>26642</v>
      </c>
      <c r="C7212" s="7" t="s">
        <v>26441</v>
      </c>
      <c r="D7212" s="8">
        <v>118530000</v>
      </c>
      <c r="E7212" s="8">
        <v>82962000</v>
      </c>
      <c r="F7212" s="7" t="s">
        <v>3</v>
      </c>
      <c r="G7212" s="7" t="s">
        <v>3</v>
      </c>
      <c r="H7212" s="5">
        <v>1.0796229541196018E-3</v>
      </c>
      <c r="I7212" s="5">
        <v>1.1655857230619358E-6</v>
      </c>
    </row>
    <row r="7213" spans="1:9" collapsed="1">
      <c r="A7213" s="7"/>
      <c r="B7213" s="7"/>
      <c r="C7213" s="7"/>
      <c r="D7213" s="8"/>
      <c r="E7213" s="8"/>
      <c r="F7213" s="7"/>
      <c r="G7213" s="7"/>
      <c r="H7213" s="5"/>
      <c r="I7213" s="5"/>
    </row>
    <row r="7214" spans="1:9" s="17" customFormat="1">
      <c r="A7214" s="22"/>
      <c r="B7214" s="22" t="s">
        <v>26441</v>
      </c>
      <c r="C7214" s="22"/>
      <c r="D7214" s="20">
        <v>109788328923.27437</v>
      </c>
      <c r="E7214" s="20"/>
      <c r="F7214" s="22"/>
      <c r="G7214" s="22"/>
      <c r="H7214" s="13" t="s">
        <v>13493</v>
      </c>
      <c r="I7214" s="20">
        <v>1105.43039057582</v>
      </c>
    </row>
    <row r="7215" spans="1:9">
      <c r="A7215" s="7"/>
      <c r="B7215" s="7"/>
      <c r="C7215" s="7"/>
      <c r="D7215" s="8"/>
      <c r="E7215" s="8"/>
      <c r="F7215" s="7"/>
      <c r="G7215" s="7"/>
      <c r="H7215" s="5"/>
      <c r="I7215" s="5"/>
    </row>
    <row r="7216" spans="1:9" hidden="1" outlineLevel="1">
      <c r="A7216" s="7" t="s">
        <v>26643</v>
      </c>
      <c r="B7216" s="7" t="s">
        <v>8631</v>
      </c>
      <c r="C7216" s="7" t="s">
        <v>26644</v>
      </c>
      <c r="D7216" s="8">
        <v>4223400000</v>
      </c>
      <c r="E7216" s="8">
        <v>6582600000</v>
      </c>
      <c r="F7216" s="7" t="s">
        <v>3</v>
      </c>
      <c r="G7216" s="7" t="s">
        <v>3</v>
      </c>
      <c r="H7216" s="5">
        <v>0.32367655835201392</v>
      </c>
      <c r="I7216" s="5">
        <v>0.10476651442660467</v>
      </c>
    </row>
    <row r="7217" spans="1:9" hidden="1" outlineLevel="1">
      <c r="A7217" s="7" t="s">
        <v>26645</v>
      </c>
      <c r="B7217" s="7" t="s">
        <v>26646</v>
      </c>
      <c r="C7217" s="7" t="s">
        <v>26644</v>
      </c>
      <c r="D7217" s="8">
        <v>8141820</v>
      </c>
      <c r="E7217" s="8">
        <v>51005390</v>
      </c>
      <c r="F7217" s="7" t="s">
        <v>3</v>
      </c>
      <c r="G7217" s="7" t="s">
        <v>3</v>
      </c>
      <c r="H7217" s="5">
        <v>6.2397979739584085E-4</v>
      </c>
      <c r="I7217" s="5">
        <v>3.8935078755815461E-7</v>
      </c>
    </row>
    <row r="7218" spans="1:9" hidden="1" outlineLevel="1">
      <c r="A7218" s="7" t="s">
        <v>26647</v>
      </c>
      <c r="B7218" s="7" t="s">
        <v>26648</v>
      </c>
      <c r="C7218" s="7" t="s">
        <v>26644</v>
      </c>
      <c r="D7218" s="8">
        <v>793579000</v>
      </c>
      <c r="E7218" s="8">
        <v>1565694000</v>
      </c>
      <c r="F7218" s="7" t="s">
        <v>3</v>
      </c>
      <c r="G7218" s="7" t="s">
        <v>3</v>
      </c>
      <c r="H7218" s="5">
        <v>6.0818989321502315E-2</v>
      </c>
      <c r="I7218" s="5">
        <v>3.6989494620890124E-3</v>
      </c>
    </row>
    <row r="7219" spans="1:9" hidden="1" outlineLevel="1">
      <c r="A7219" s="7" t="s">
        <v>26649</v>
      </c>
      <c r="B7219" s="7" t="s">
        <v>26650</v>
      </c>
      <c r="C7219" s="7" t="s">
        <v>26644</v>
      </c>
      <c r="D7219" s="8">
        <v>0</v>
      </c>
      <c r="E7219" s="8">
        <v>1793000</v>
      </c>
      <c r="F7219" s="7" t="s">
        <v>3</v>
      </c>
      <c r="G7219" s="7" t="s">
        <v>3</v>
      </c>
      <c r="H7219" s="5">
        <v>0</v>
      </c>
      <c r="I7219" s="5">
        <v>0</v>
      </c>
    </row>
    <row r="7220" spans="1:9" hidden="1" outlineLevel="1">
      <c r="A7220" s="7" t="s">
        <v>26651</v>
      </c>
      <c r="B7220" s="7" t="s">
        <v>26652</v>
      </c>
      <c r="C7220" s="7" t="s">
        <v>26644</v>
      </c>
      <c r="D7220" s="8"/>
      <c r="E7220" s="8"/>
      <c r="F7220" s="7" t="s">
        <v>3</v>
      </c>
      <c r="G7220" s="7" t="s">
        <v>3</v>
      </c>
      <c r="H7220" s="5">
        <v>0</v>
      </c>
      <c r="I7220" s="5">
        <v>0</v>
      </c>
    </row>
    <row r="7221" spans="1:9" hidden="1" outlineLevel="1">
      <c r="A7221" s="7" t="s">
        <v>26653</v>
      </c>
      <c r="B7221" s="7" t="s">
        <v>26654</v>
      </c>
      <c r="C7221" s="7" t="s">
        <v>26644</v>
      </c>
      <c r="D7221" s="8">
        <v>234220</v>
      </c>
      <c r="E7221" s="8">
        <v>18457700</v>
      </c>
      <c r="F7221" s="7" t="s">
        <v>3</v>
      </c>
      <c r="G7221" s="7" t="s">
        <v>3</v>
      </c>
      <c r="H7221" s="5">
        <v>1.7950353624380523E-5</v>
      </c>
      <c r="I7221" s="5">
        <v>3.2221519524031101E-10</v>
      </c>
    </row>
    <row r="7222" spans="1:9" hidden="1" outlineLevel="1">
      <c r="A7222" s="7" t="s">
        <v>26655</v>
      </c>
      <c r="B7222" s="7" t="s">
        <v>26656</v>
      </c>
      <c r="C7222" s="7" t="s">
        <v>26644</v>
      </c>
      <c r="D7222" s="8"/>
      <c r="E7222" s="8"/>
      <c r="F7222" s="7" t="s">
        <v>3</v>
      </c>
      <c r="G7222" s="7" t="s">
        <v>3</v>
      </c>
      <c r="H7222" s="5">
        <v>0</v>
      </c>
      <c r="I7222" s="5">
        <v>0</v>
      </c>
    </row>
    <row r="7223" spans="1:9" hidden="1" outlineLevel="1">
      <c r="A7223" s="7" t="s">
        <v>26657</v>
      </c>
      <c r="B7223" s="7" t="s">
        <v>26658</v>
      </c>
      <c r="C7223" s="7" t="s">
        <v>26644</v>
      </c>
      <c r="D7223" s="8"/>
      <c r="E7223" s="8"/>
      <c r="F7223" s="7" t="s">
        <v>3</v>
      </c>
      <c r="G7223" s="7" t="s">
        <v>3</v>
      </c>
      <c r="H7223" s="5">
        <v>0</v>
      </c>
      <c r="I7223" s="5">
        <v>0</v>
      </c>
    </row>
    <row r="7224" spans="1:9" hidden="1" outlineLevel="1">
      <c r="A7224" s="7" t="s">
        <v>26659</v>
      </c>
      <c r="B7224" s="7" t="s">
        <v>26660</v>
      </c>
      <c r="C7224" s="7" t="s">
        <v>26644</v>
      </c>
      <c r="D7224" s="8">
        <v>0</v>
      </c>
      <c r="E7224" s="8">
        <v>362046000</v>
      </c>
      <c r="F7224" s="7" t="s">
        <v>3</v>
      </c>
      <c r="G7224" s="7" t="s">
        <v>3</v>
      </c>
      <c r="H7224" s="5">
        <v>0</v>
      </c>
      <c r="I7224" s="5">
        <v>0</v>
      </c>
    </row>
    <row r="7225" spans="1:9" hidden="1" outlineLevel="1">
      <c r="A7225" s="7" t="s">
        <v>26661</v>
      </c>
      <c r="B7225" s="7" t="s">
        <v>26662</v>
      </c>
      <c r="C7225" s="7" t="s">
        <v>26644</v>
      </c>
      <c r="D7225" s="8">
        <v>6737000</v>
      </c>
      <c r="E7225" s="8">
        <v>2453000</v>
      </c>
      <c r="F7225" s="7" t="s">
        <v>3</v>
      </c>
      <c r="G7225" s="7" t="s">
        <v>3</v>
      </c>
      <c r="H7225" s="5">
        <v>5.1631599507920582E-4</v>
      </c>
      <c r="I7225" s="5">
        <v>2.6658220677463048E-7</v>
      </c>
    </row>
    <row r="7226" spans="1:9" hidden="1" outlineLevel="1">
      <c r="A7226" s="7" t="s">
        <v>26663</v>
      </c>
      <c r="B7226" s="7" t="s">
        <v>26664</v>
      </c>
      <c r="C7226" s="7" t="s">
        <v>26644</v>
      </c>
      <c r="D7226" s="8">
        <v>5787694000</v>
      </c>
      <c r="E7226" s="8">
        <v>11551910000</v>
      </c>
      <c r="F7226" s="7" t="s">
        <v>3</v>
      </c>
      <c r="G7226" s="7" t="s">
        <v>3</v>
      </c>
      <c r="H7226" s="5">
        <v>0.44356226611606786</v>
      </c>
      <c r="I7226" s="5">
        <v>0.1967474839220214</v>
      </c>
    </row>
    <row r="7227" spans="1:9" hidden="1" outlineLevel="1">
      <c r="A7227" s="7" t="s">
        <v>26665</v>
      </c>
      <c r="B7227" s="7" t="s">
        <v>26666</v>
      </c>
      <c r="C7227" s="7" t="s">
        <v>26644</v>
      </c>
      <c r="D7227" s="8">
        <v>10772190</v>
      </c>
      <c r="E7227" s="8">
        <v>16545030</v>
      </c>
      <c r="F7227" s="7" t="s">
        <v>3</v>
      </c>
      <c r="G7227" s="7" t="s">
        <v>3</v>
      </c>
      <c r="H7227" s="5">
        <v>8.2556835372306228E-4</v>
      </c>
      <c r="I7227" s="5">
        <v>6.8156310666900733E-7</v>
      </c>
    </row>
    <row r="7228" spans="1:9" hidden="1" outlineLevel="1">
      <c r="A7228" s="7" t="s">
        <v>26667</v>
      </c>
      <c r="B7228" s="7" t="s">
        <v>26668</v>
      </c>
      <c r="C7228" s="7" t="s">
        <v>26644</v>
      </c>
      <c r="D7228" s="8">
        <v>175000</v>
      </c>
      <c r="E7228" s="8">
        <v>545000</v>
      </c>
      <c r="F7228" s="7" t="s">
        <v>3</v>
      </c>
      <c r="G7228" s="7" t="s">
        <v>3</v>
      </c>
      <c r="H7228" s="5">
        <v>1.341180037685335E-5</v>
      </c>
      <c r="I7228" s="5">
        <v>1.7987638934856365E-10</v>
      </c>
    </row>
    <row r="7229" spans="1:9" hidden="1" outlineLevel="1">
      <c r="A7229" s="7" t="s">
        <v>26669</v>
      </c>
      <c r="B7229" s="7" t="s">
        <v>26670</v>
      </c>
      <c r="C7229" s="7" t="s">
        <v>26644</v>
      </c>
      <c r="D7229" s="8">
        <v>0</v>
      </c>
      <c r="E7229" s="8">
        <v>136000</v>
      </c>
      <c r="F7229" s="7" t="s">
        <v>3</v>
      </c>
      <c r="G7229" s="7" t="s">
        <v>3</v>
      </c>
      <c r="H7229" s="5">
        <v>0</v>
      </c>
      <c r="I7229" s="5">
        <v>0</v>
      </c>
    </row>
    <row r="7230" spans="1:9" hidden="1" outlineLevel="1">
      <c r="A7230" s="7" t="s">
        <v>26671</v>
      </c>
      <c r="B7230" s="7" t="s">
        <v>26672</v>
      </c>
      <c r="C7230" s="7" t="s">
        <v>26644</v>
      </c>
      <c r="D7230" s="8">
        <v>1954560</v>
      </c>
      <c r="E7230" s="8">
        <v>12501150</v>
      </c>
      <c r="F7230" s="7" t="s">
        <v>3</v>
      </c>
      <c r="G7230" s="7" t="s">
        <v>3</v>
      </c>
      <c r="H7230" s="5">
        <v>1.4979524882618563E-4</v>
      </c>
      <c r="I7230" s="5">
        <v>2.243861657089887E-8</v>
      </c>
    </row>
    <row r="7231" spans="1:9" hidden="1" outlineLevel="1">
      <c r="A7231" s="7" t="s">
        <v>26673</v>
      </c>
      <c r="B7231" s="7" t="s">
        <v>26674</v>
      </c>
      <c r="C7231" s="7" t="s">
        <v>26644</v>
      </c>
      <c r="D7231" s="8"/>
      <c r="E7231" s="8"/>
      <c r="F7231" s="7" t="s">
        <v>3</v>
      </c>
      <c r="G7231" s="7" t="s">
        <v>3</v>
      </c>
      <c r="H7231" s="5">
        <v>0</v>
      </c>
      <c r="I7231" s="5">
        <v>0</v>
      </c>
    </row>
    <row r="7232" spans="1:9" hidden="1" outlineLevel="1">
      <c r="A7232" s="7" t="s">
        <v>26675</v>
      </c>
      <c r="B7232" s="7" t="s">
        <v>26676</v>
      </c>
      <c r="C7232" s="7" t="s">
        <v>26644</v>
      </c>
      <c r="D7232" s="8"/>
      <c r="E7232" s="8"/>
      <c r="F7232" s="7" t="s">
        <v>3</v>
      </c>
      <c r="G7232" s="7" t="s">
        <v>3</v>
      </c>
      <c r="H7232" s="5">
        <v>0</v>
      </c>
      <c r="I7232" s="5">
        <v>0</v>
      </c>
    </row>
    <row r="7233" spans="1:9" hidden="1" outlineLevel="1">
      <c r="A7233" s="7" t="s">
        <v>26677</v>
      </c>
      <c r="B7233" s="7" t="s">
        <v>26678</v>
      </c>
      <c r="C7233" s="7" t="s">
        <v>26644</v>
      </c>
      <c r="D7233" s="8">
        <v>0</v>
      </c>
      <c r="E7233" s="8">
        <v>1000</v>
      </c>
      <c r="F7233" s="7" t="s">
        <v>3</v>
      </c>
      <c r="G7233" s="7" t="s">
        <v>3</v>
      </c>
      <c r="H7233" s="5">
        <v>0</v>
      </c>
      <c r="I7233" s="5">
        <v>0</v>
      </c>
    </row>
    <row r="7234" spans="1:9" hidden="1" outlineLevel="1">
      <c r="A7234" s="7" t="s">
        <v>26679</v>
      </c>
      <c r="B7234" s="7" t="s">
        <v>26680</v>
      </c>
      <c r="C7234" s="7" t="s">
        <v>26644</v>
      </c>
      <c r="D7234" s="8">
        <v>603000</v>
      </c>
      <c r="E7234" s="8">
        <v>12284000</v>
      </c>
      <c r="F7234" s="7" t="s">
        <v>3</v>
      </c>
      <c r="G7234" s="7" t="s">
        <v>3</v>
      </c>
      <c r="H7234" s="5">
        <v>4.6213232155671829E-5</v>
      </c>
      <c r="I7234" s="5">
        <v>2.1356628262740208E-9</v>
      </c>
    </row>
    <row r="7235" spans="1:9" hidden="1" outlineLevel="1">
      <c r="A7235" s="7" t="s">
        <v>26681</v>
      </c>
      <c r="B7235" s="7" t="s">
        <v>26682</v>
      </c>
      <c r="C7235" s="7" t="s">
        <v>26644</v>
      </c>
      <c r="D7235" s="8"/>
      <c r="E7235" s="8"/>
      <c r="F7235" s="7" t="s">
        <v>3</v>
      </c>
      <c r="G7235" s="7" t="s">
        <v>3</v>
      </c>
      <c r="H7235" s="5">
        <v>0</v>
      </c>
      <c r="I7235" s="5">
        <v>0</v>
      </c>
    </row>
    <row r="7236" spans="1:9" hidden="1" outlineLevel="1">
      <c r="A7236" s="7" t="s">
        <v>26683</v>
      </c>
      <c r="B7236" s="7" t="s">
        <v>26684</v>
      </c>
      <c r="C7236" s="7" t="s">
        <v>26644</v>
      </c>
      <c r="D7236" s="8"/>
      <c r="E7236" s="8"/>
      <c r="F7236" s="7" t="s">
        <v>3</v>
      </c>
      <c r="G7236" s="7" t="s">
        <v>3</v>
      </c>
      <c r="H7236" s="5">
        <v>0</v>
      </c>
      <c r="I7236" s="5">
        <v>0</v>
      </c>
    </row>
    <row r="7237" spans="1:9" hidden="1" outlineLevel="1">
      <c r="A7237" s="7" t="s">
        <v>26685</v>
      </c>
      <c r="B7237" s="7" t="s">
        <v>26686</v>
      </c>
      <c r="C7237" s="7" t="s">
        <v>26644</v>
      </c>
      <c r="D7237" s="8"/>
      <c r="E7237" s="8"/>
      <c r="F7237" s="7" t="s">
        <v>3</v>
      </c>
      <c r="G7237" s="7" t="s">
        <v>3</v>
      </c>
      <c r="H7237" s="5">
        <v>0</v>
      </c>
      <c r="I7237" s="5">
        <v>0</v>
      </c>
    </row>
    <row r="7238" spans="1:9" hidden="1" outlineLevel="1">
      <c r="A7238" s="7" t="s">
        <v>26687</v>
      </c>
      <c r="B7238" s="7" t="s">
        <v>11397</v>
      </c>
      <c r="C7238" s="7" t="s">
        <v>26644</v>
      </c>
      <c r="D7238" s="8">
        <v>476037000</v>
      </c>
      <c r="E7238" s="8">
        <v>218344000</v>
      </c>
      <c r="F7238" s="7" t="s">
        <v>3</v>
      </c>
      <c r="G7238" s="7" t="s">
        <v>3</v>
      </c>
      <c r="H7238" s="5">
        <v>3.6482932662835074E-2</v>
      </c>
      <c r="I7238" s="5">
        <v>1.3310043756809583E-3</v>
      </c>
    </row>
    <row r="7239" spans="1:9" hidden="1" outlineLevel="1">
      <c r="A7239" s="7" t="s">
        <v>26688</v>
      </c>
      <c r="B7239" s="7" t="s">
        <v>26689</v>
      </c>
      <c r="C7239" s="7" t="s">
        <v>26644</v>
      </c>
      <c r="D7239" s="8"/>
      <c r="E7239" s="8"/>
      <c r="F7239" s="7" t="s">
        <v>3</v>
      </c>
      <c r="G7239" s="7" t="s">
        <v>3</v>
      </c>
      <c r="H7239" s="5">
        <v>0</v>
      </c>
      <c r="I7239" s="5">
        <v>0</v>
      </c>
    </row>
    <row r="7240" spans="1:9" hidden="1" outlineLevel="1">
      <c r="A7240" s="7" t="s">
        <v>26690</v>
      </c>
      <c r="B7240" s="7" t="s">
        <v>26691</v>
      </c>
      <c r="C7240" s="7" t="s">
        <v>26644</v>
      </c>
      <c r="D7240" s="8"/>
      <c r="E7240" s="8"/>
      <c r="F7240" s="7" t="s">
        <v>3</v>
      </c>
      <c r="G7240" s="7" t="s">
        <v>3</v>
      </c>
      <c r="H7240" s="5">
        <v>0</v>
      </c>
      <c r="I7240" s="5">
        <v>0</v>
      </c>
    </row>
    <row r="7241" spans="1:9" hidden="1" outlineLevel="1">
      <c r="A7241" s="7" t="s">
        <v>26692</v>
      </c>
      <c r="B7241" s="7" t="s">
        <v>26693</v>
      </c>
      <c r="C7241" s="7" t="s">
        <v>26644</v>
      </c>
      <c r="D7241" s="8">
        <v>0</v>
      </c>
      <c r="E7241" s="8">
        <v>0</v>
      </c>
      <c r="F7241" s="7" t="s">
        <v>3</v>
      </c>
      <c r="G7241" s="7" t="s">
        <v>3</v>
      </c>
      <c r="H7241" s="5">
        <v>0</v>
      </c>
      <c r="I7241" s="5">
        <v>0</v>
      </c>
    </row>
    <row r="7242" spans="1:9" hidden="1" outlineLevel="1">
      <c r="A7242" s="7" t="s">
        <v>26694</v>
      </c>
      <c r="B7242" s="7" t="s">
        <v>26695</v>
      </c>
      <c r="C7242" s="7" t="s">
        <v>26644</v>
      </c>
      <c r="D7242" s="8">
        <v>35290</v>
      </c>
      <c r="E7242" s="8">
        <v>1062770</v>
      </c>
      <c r="F7242" s="7" t="s">
        <v>3</v>
      </c>
      <c r="G7242" s="7" t="s">
        <v>3</v>
      </c>
      <c r="H7242" s="5">
        <v>2.7045853445665987E-6</v>
      </c>
      <c r="I7242" s="5">
        <v>7.314781886044427E-12</v>
      </c>
    </row>
    <row r="7243" spans="1:9" hidden="1" outlineLevel="1">
      <c r="A7243" s="7" t="s">
        <v>26696</v>
      </c>
      <c r="B7243" s="7" t="s">
        <v>26697</v>
      </c>
      <c r="C7243" s="7" t="s">
        <v>26644</v>
      </c>
      <c r="D7243" s="8"/>
      <c r="E7243" s="8"/>
      <c r="F7243" s="7" t="s">
        <v>3</v>
      </c>
      <c r="G7243" s="7" t="s">
        <v>3</v>
      </c>
      <c r="H7243" s="5">
        <v>0</v>
      </c>
      <c r="I7243" s="5">
        <v>0</v>
      </c>
    </row>
    <row r="7244" spans="1:9" hidden="1" outlineLevel="1">
      <c r="A7244" s="7" t="s">
        <v>26698</v>
      </c>
      <c r="B7244" s="7" t="s">
        <v>26699</v>
      </c>
      <c r="C7244" s="7" t="s">
        <v>26644</v>
      </c>
      <c r="D7244" s="8">
        <v>0</v>
      </c>
      <c r="E7244" s="8">
        <v>80810</v>
      </c>
      <c r="F7244" s="7" t="s">
        <v>3</v>
      </c>
      <c r="G7244" s="7" t="s">
        <v>3</v>
      </c>
      <c r="H7244" s="5">
        <v>0</v>
      </c>
      <c r="I7244" s="5">
        <v>0</v>
      </c>
    </row>
    <row r="7245" spans="1:9" hidden="1" outlineLevel="1">
      <c r="A7245" s="7" t="s">
        <v>26700</v>
      </c>
      <c r="B7245" s="7" t="s">
        <v>26701</v>
      </c>
      <c r="C7245" s="7" t="s">
        <v>26644</v>
      </c>
      <c r="D7245" s="8">
        <v>0</v>
      </c>
      <c r="E7245" s="8">
        <v>1485490</v>
      </c>
      <c r="F7245" s="7" t="s">
        <v>3</v>
      </c>
      <c r="G7245" s="7" t="s">
        <v>3</v>
      </c>
      <c r="H7245" s="5">
        <v>0</v>
      </c>
      <c r="I7245" s="5">
        <v>0</v>
      </c>
    </row>
    <row r="7246" spans="1:9" hidden="1" outlineLevel="1">
      <c r="A7246" s="7" t="s">
        <v>26702</v>
      </c>
      <c r="B7246" s="7" t="s">
        <v>26703</v>
      </c>
      <c r="C7246" s="7" t="s">
        <v>26644</v>
      </c>
      <c r="D7246" s="8">
        <v>453937000</v>
      </c>
      <c r="E7246" s="8">
        <v>973517000</v>
      </c>
      <c r="F7246" s="7" t="s">
        <v>3</v>
      </c>
      <c r="G7246" s="7" t="s">
        <v>3</v>
      </c>
      <c r="H7246" s="5">
        <v>3.4789213872386739E-2</v>
      </c>
      <c r="I7246" s="5">
        <v>1.2102894018586659E-3</v>
      </c>
    </row>
    <row r="7247" spans="1:9" hidden="1" outlineLevel="1">
      <c r="A7247" s="7" t="s">
        <v>26704</v>
      </c>
      <c r="B7247" s="7" t="s">
        <v>26705</v>
      </c>
      <c r="C7247" s="7" t="s">
        <v>26644</v>
      </c>
      <c r="D7247" s="8">
        <v>0</v>
      </c>
      <c r="E7247" s="8">
        <v>0</v>
      </c>
      <c r="F7247" s="7" t="s">
        <v>3</v>
      </c>
      <c r="G7247" s="7" t="s">
        <v>3</v>
      </c>
      <c r="H7247" s="5">
        <v>0</v>
      </c>
      <c r="I7247" s="5">
        <v>0</v>
      </c>
    </row>
    <row r="7248" spans="1:9" hidden="1" outlineLevel="1">
      <c r="A7248" s="7" t="s">
        <v>26706</v>
      </c>
      <c r="B7248" s="7" t="s">
        <v>26707</v>
      </c>
      <c r="C7248" s="7" t="s">
        <v>26644</v>
      </c>
      <c r="D7248" s="8">
        <v>0</v>
      </c>
      <c r="E7248" s="8">
        <v>113420</v>
      </c>
      <c r="F7248" s="7" t="s">
        <v>3</v>
      </c>
      <c r="G7248" s="7" t="s">
        <v>3</v>
      </c>
      <c r="H7248" s="5">
        <v>0</v>
      </c>
      <c r="I7248" s="5">
        <v>0</v>
      </c>
    </row>
    <row r="7249" spans="1:9" hidden="1" outlineLevel="1">
      <c r="A7249" s="7" t="s">
        <v>26708</v>
      </c>
      <c r="B7249" s="7" t="s">
        <v>26709</v>
      </c>
      <c r="C7249" s="7" t="s">
        <v>26644</v>
      </c>
      <c r="D7249" s="8">
        <v>0</v>
      </c>
      <c r="E7249" s="8">
        <v>80820</v>
      </c>
      <c r="F7249" s="7" t="s">
        <v>3</v>
      </c>
      <c r="G7249" s="7" t="s">
        <v>3</v>
      </c>
      <c r="H7249" s="5">
        <v>0</v>
      </c>
      <c r="I7249" s="5">
        <v>0</v>
      </c>
    </row>
    <row r="7250" spans="1:9" hidden="1" outlineLevel="1">
      <c r="A7250" s="7" t="s">
        <v>26710</v>
      </c>
      <c r="B7250" s="7" t="s">
        <v>26711</v>
      </c>
      <c r="C7250" s="7" t="s">
        <v>26644</v>
      </c>
      <c r="D7250" s="8">
        <v>0</v>
      </c>
      <c r="E7250" s="8">
        <v>1280</v>
      </c>
      <c r="F7250" s="7" t="s">
        <v>3</v>
      </c>
      <c r="G7250" s="7" t="s">
        <v>3</v>
      </c>
      <c r="H7250" s="5">
        <v>0</v>
      </c>
      <c r="I7250" s="5">
        <v>0</v>
      </c>
    </row>
    <row r="7251" spans="1:9" hidden="1" outlineLevel="1">
      <c r="A7251" s="7" t="s">
        <v>26712</v>
      </c>
      <c r="B7251" s="7" t="s">
        <v>26713</v>
      </c>
      <c r="C7251" s="7" t="s">
        <v>26644</v>
      </c>
      <c r="D7251" s="8">
        <v>0</v>
      </c>
      <c r="E7251" s="8">
        <v>691360</v>
      </c>
      <c r="F7251" s="7" t="s">
        <v>3</v>
      </c>
      <c r="G7251" s="7" t="s">
        <v>3</v>
      </c>
      <c r="H7251" s="5">
        <v>0</v>
      </c>
      <c r="I7251" s="5">
        <v>0</v>
      </c>
    </row>
    <row r="7252" spans="1:9" hidden="1" outlineLevel="1">
      <c r="A7252" s="7" t="s">
        <v>26714</v>
      </c>
      <c r="B7252" s="7" t="s">
        <v>26715</v>
      </c>
      <c r="C7252" s="7" t="s">
        <v>26644</v>
      </c>
      <c r="D7252" s="8">
        <v>0</v>
      </c>
      <c r="E7252" s="8">
        <v>525460</v>
      </c>
      <c r="F7252" s="7" t="s">
        <v>3</v>
      </c>
      <c r="G7252" s="7" t="s">
        <v>3</v>
      </c>
      <c r="H7252" s="5">
        <v>0</v>
      </c>
      <c r="I7252" s="5">
        <v>0</v>
      </c>
    </row>
    <row r="7253" spans="1:9" hidden="1" outlineLevel="1">
      <c r="A7253" s="7" t="s">
        <v>26716</v>
      </c>
      <c r="B7253" s="7" t="s">
        <v>26717</v>
      </c>
      <c r="C7253" s="7" t="s">
        <v>26644</v>
      </c>
      <c r="D7253" s="8">
        <v>0</v>
      </c>
      <c r="E7253" s="8">
        <v>460</v>
      </c>
      <c r="F7253" s="7" t="s">
        <v>3</v>
      </c>
      <c r="G7253" s="7" t="s">
        <v>3</v>
      </c>
      <c r="H7253" s="5">
        <v>0</v>
      </c>
      <c r="I7253" s="5">
        <v>0</v>
      </c>
    </row>
    <row r="7254" spans="1:9" hidden="1" outlineLevel="1">
      <c r="A7254" s="7" t="s">
        <v>26718</v>
      </c>
      <c r="B7254" s="7" t="s">
        <v>26719</v>
      </c>
      <c r="C7254" s="7" t="s">
        <v>26644</v>
      </c>
      <c r="D7254" s="8">
        <v>539070</v>
      </c>
      <c r="E7254" s="8">
        <v>1244680</v>
      </c>
      <c r="F7254" s="7" t="s">
        <v>3</v>
      </c>
      <c r="G7254" s="7" t="s">
        <v>3</v>
      </c>
      <c r="H7254" s="5">
        <v>4.1313709880859061E-5</v>
      </c>
      <c r="I7254" s="5">
        <v>1.7068226241197916E-9</v>
      </c>
    </row>
    <row r="7255" spans="1:9" hidden="1" outlineLevel="1">
      <c r="A7255" s="7" t="s">
        <v>26720</v>
      </c>
      <c r="B7255" s="7" t="s">
        <v>26721</v>
      </c>
      <c r="C7255" s="7" t="s">
        <v>26644</v>
      </c>
      <c r="D7255" s="8"/>
      <c r="E7255" s="8"/>
      <c r="F7255" s="7" t="s">
        <v>3</v>
      </c>
      <c r="G7255" s="7" t="s">
        <v>3</v>
      </c>
      <c r="H7255" s="5">
        <v>0</v>
      </c>
      <c r="I7255" s="5">
        <v>0</v>
      </c>
    </row>
    <row r="7256" spans="1:9" hidden="1" outlineLevel="1">
      <c r="A7256" s="7" t="s">
        <v>26722</v>
      </c>
      <c r="B7256" s="7" t="s">
        <v>26723</v>
      </c>
      <c r="C7256" s="7" t="s">
        <v>26644</v>
      </c>
      <c r="D7256" s="8"/>
      <c r="E7256" s="8"/>
      <c r="F7256" s="7" t="s">
        <v>3</v>
      </c>
      <c r="G7256" s="7" t="s">
        <v>3</v>
      </c>
      <c r="H7256" s="5">
        <v>0</v>
      </c>
      <c r="I7256" s="5">
        <v>0</v>
      </c>
    </row>
    <row r="7257" spans="1:9" hidden="1" outlineLevel="1">
      <c r="A7257" s="7" t="s">
        <v>26724</v>
      </c>
      <c r="B7257" s="7" t="s">
        <v>26725</v>
      </c>
      <c r="C7257" s="7" t="s">
        <v>26644</v>
      </c>
      <c r="D7257" s="8">
        <v>0</v>
      </c>
      <c r="E7257" s="8">
        <v>169150</v>
      </c>
      <c r="F7257" s="7" t="s">
        <v>3</v>
      </c>
      <c r="G7257" s="7" t="s">
        <v>3</v>
      </c>
      <c r="H7257" s="5">
        <v>0</v>
      </c>
      <c r="I7257" s="5">
        <v>0</v>
      </c>
    </row>
    <row r="7258" spans="1:9" hidden="1" outlineLevel="1">
      <c r="A7258" s="7" t="s">
        <v>26726</v>
      </c>
      <c r="B7258" s="7" t="s">
        <v>26727</v>
      </c>
      <c r="C7258" s="7" t="s">
        <v>26644</v>
      </c>
      <c r="D7258" s="8">
        <v>0</v>
      </c>
      <c r="E7258" s="8">
        <v>7550</v>
      </c>
      <c r="F7258" s="7" t="s">
        <v>3</v>
      </c>
      <c r="G7258" s="7" t="s">
        <v>3</v>
      </c>
      <c r="H7258" s="5">
        <v>0</v>
      </c>
      <c r="I7258" s="5">
        <v>0</v>
      </c>
    </row>
    <row r="7259" spans="1:9" hidden="1" outlineLevel="1">
      <c r="A7259" s="7" t="s">
        <v>26728</v>
      </c>
      <c r="B7259" s="7" t="s">
        <v>26729</v>
      </c>
      <c r="C7259" s="7" t="s">
        <v>26644</v>
      </c>
      <c r="D7259" s="8">
        <v>0</v>
      </c>
      <c r="E7259" s="8">
        <v>10000</v>
      </c>
      <c r="F7259" s="7" t="s">
        <v>3</v>
      </c>
      <c r="G7259" s="7" t="s">
        <v>3</v>
      </c>
      <c r="H7259" s="5">
        <v>0</v>
      </c>
      <c r="I7259" s="5">
        <v>0</v>
      </c>
    </row>
    <row r="7260" spans="1:9" hidden="1" outlineLevel="1">
      <c r="A7260" s="7" t="s">
        <v>26730</v>
      </c>
      <c r="B7260" s="7" t="s">
        <v>26731</v>
      </c>
      <c r="C7260" s="7" t="s">
        <v>26644</v>
      </c>
      <c r="D7260" s="8">
        <v>0</v>
      </c>
      <c r="E7260" s="8">
        <v>600</v>
      </c>
      <c r="F7260" s="7" t="s">
        <v>3</v>
      </c>
      <c r="G7260" s="7" t="s">
        <v>3</v>
      </c>
      <c r="H7260" s="5">
        <v>0</v>
      </c>
      <c r="I7260" s="5">
        <v>0</v>
      </c>
    </row>
    <row r="7261" spans="1:9" hidden="1" outlineLevel="1">
      <c r="A7261" s="7" t="s">
        <v>26732</v>
      </c>
      <c r="B7261" s="7" t="s">
        <v>26733</v>
      </c>
      <c r="C7261" s="7" t="s">
        <v>26644</v>
      </c>
      <c r="D7261" s="8">
        <v>0</v>
      </c>
      <c r="E7261" s="8">
        <v>1130</v>
      </c>
      <c r="F7261" s="7" t="s">
        <v>3</v>
      </c>
      <c r="G7261" s="7" t="s">
        <v>3</v>
      </c>
      <c r="H7261" s="5">
        <v>0</v>
      </c>
      <c r="I7261" s="5">
        <v>0</v>
      </c>
    </row>
    <row r="7262" spans="1:9" hidden="1" outlineLevel="1">
      <c r="A7262" s="7" t="s">
        <v>26734</v>
      </c>
      <c r="B7262" s="7" t="s">
        <v>26735</v>
      </c>
      <c r="C7262" s="7" t="s">
        <v>26644</v>
      </c>
      <c r="D7262" s="8">
        <v>0</v>
      </c>
      <c r="E7262" s="8">
        <v>1373920</v>
      </c>
      <c r="F7262" s="7" t="s">
        <v>3</v>
      </c>
      <c r="G7262" s="7" t="s">
        <v>3</v>
      </c>
      <c r="H7262" s="5">
        <v>0</v>
      </c>
      <c r="I7262" s="5">
        <v>0</v>
      </c>
    </row>
    <row r="7263" spans="1:9" hidden="1" outlineLevel="1">
      <c r="A7263" s="7" t="s">
        <v>26736</v>
      </c>
      <c r="B7263" s="7" t="s">
        <v>26737</v>
      </c>
      <c r="C7263" s="7" t="s">
        <v>26644</v>
      </c>
      <c r="D7263" s="8">
        <v>876741000</v>
      </c>
      <c r="E7263" s="8">
        <v>1230942000</v>
      </c>
      <c r="F7263" s="7" t="s">
        <v>3</v>
      </c>
      <c r="G7263" s="7" t="s">
        <v>3</v>
      </c>
      <c r="H7263" s="5">
        <v>6.7192430138301618E-2</v>
      </c>
      <c r="I7263" s="5">
        <v>4.5148226678905432E-3</v>
      </c>
    </row>
    <row r="7264" spans="1:9" hidden="1" outlineLevel="1">
      <c r="A7264" s="7" t="s">
        <v>26738</v>
      </c>
      <c r="B7264" s="7" t="s">
        <v>26739</v>
      </c>
      <c r="C7264" s="7" t="s">
        <v>26644</v>
      </c>
      <c r="D7264" s="8">
        <v>21083760</v>
      </c>
      <c r="E7264" s="8">
        <v>4822740</v>
      </c>
      <c r="F7264" s="7" t="s">
        <v>3</v>
      </c>
      <c r="G7264" s="7" t="s">
        <v>3</v>
      </c>
      <c r="H7264" s="5">
        <v>1.6158353160770605E-3</v>
      </c>
      <c r="I7264" s="5">
        <v>2.610923768681854E-6</v>
      </c>
    </row>
    <row r="7265" spans="1:9" hidden="1" outlineLevel="1">
      <c r="A7265" s="7" t="s">
        <v>26740</v>
      </c>
      <c r="B7265" s="7" t="s">
        <v>26741</v>
      </c>
      <c r="C7265" s="7" t="s">
        <v>26644</v>
      </c>
      <c r="D7265" s="8">
        <v>0</v>
      </c>
      <c r="E7265" s="8">
        <v>644190</v>
      </c>
      <c r="F7265" s="7" t="s">
        <v>3</v>
      </c>
      <c r="G7265" s="7" t="s">
        <v>3</v>
      </c>
      <c r="H7265" s="5">
        <v>0</v>
      </c>
      <c r="I7265" s="5">
        <v>0</v>
      </c>
    </row>
    <row r="7266" spans="1:9" hidden="1" outlineLevel="1">
      <c r="A7266" s="7" t="s">
        <v>26742</v>
      </c>
      <c r="B7266" s="7" t="s">
        <v>26743</v>
      </c>
      <c r="C7266" s="7" t="s">
        <v>26644</v>
      </c>
      <c r="D7266" s="8">
        <v>386547000</v>
      </c>
      <c r="E7266" s="8">
        <v>436120000</v>
      </c>
      <c r="F7266" s="7" t="s">
        <v>3</v>
      </c>
      <c r="G7266" s="7" t="s">
        <v>3</v>
      </c>
      <c r="H7266" s="5">
        <v>2.9624521144408753E-2</v>
      </c>
      <c r="I7266" s="5">
        <v>8.776122530355213E-4</v>
      </c>
    </row>
    <row r="7267" spans="1:9" hidden="1" outlineLevel="1">
      <c r="A7267" s="7" t="s">
        <v>26744</v>
      </c>
      <c r="B7267" s="7" t="s">
        <v>26745</v>
      </c>
      <c r="C7267" s="7" t="s">
        <v>26644</v>
      </c>
      <c r="D7267" s="8"/>
      <c r="E7267" s="8"/>
      <c r="F7267" s="7" t="s">
        <v>3</v>
      </c>
      <c r="G7267" s="7" t="s">
        <v>3</v>
      </c>
      <c r="H7267" s="5">
        <v>0</v>
      </c>
      <c r="I7267" s="5">
        <v>0</v>
      </c>
    </row>
    <row r="7268" spans="1:9" hidden="1" outlineLevel="1">
      <c r="A7268" s="7" t="s">
        <v>26746</v>
      </c>
      <c r="B7268" s="7" t="s">
        <v>26747</v>
      </c>
      <c r="C7268" s="7" t="s">
        <v>26644</v>
      </c>
      <c r="D7268" s="8">
        <v>0</v>
      </c>
      <c r="E7268" s="8">
        <v>513980</v>
      </c>
      <c r="F7268" s="7" t="s">
        <v>3</v>
      </c>
      <c r="G7268" s="7" t="s">
        <v>3</v>
      </c>
      <c r="H7268" s="5">
        <v>0</v>
      </c>
      <c r="I7268" s="5">
        <v>0</v>
      </c>
    </row>
    <row r="7269" spans="1:9" collapsed="1">
      <c r="A7269" s="5"/>
      <c r="B7269" s="5"/>
      <c r="C7269" s="5"/>
      <c r="D7269" s="5"/>
      <c r="E7269" s="5"/>
      <c r="F7269" s="5"/>
      <c r="G7269" s="5"/>
      <c r="H7269" s="5"/>
      <c r="I7269" s="5"/>
    </row>
    <row r="7270" spans="1:9" s="17" customFormat="1">
      <c r="A7270" s="13"/>
      <c r="B7270" s="13" t="s">
        <v>26644</v>
      </c>
      <c r="C7270" s="13"/>
      <c r="D7270" s="20">
        <v>13048210910</v>
      </c>
      <c r="E7270" s="13"/>
      <c r="F7270" s="13"/>
      <c r="G7270" s="13"/>
      <c r="H7270" s="13" t="s">
        <v>13493</v>
      </c>
      <c r="I7270" s="20">
        <v>3131.5065171955885</v>
      </c>
    </row>
    <row r="7271" spans="1:9">
      <c r="A7271" s="5"/>
      <c r="B7271" s="5"/>
      <c r="C7271" s="5"/>
      <c r="D7271" s="5"/>
      <c r="E7271" s="5"/>
      <c r="F7271" s="5"/>
      <c r="G7271" s="5"/>
      <c r="H7271" s="5"/>
      <c r="I7271" s="5"/>
    </row>
    <row r="7272" spans="1:9" ht="28" hidden="1" outlineLevel="1">
      <c r="A7272" s="5"/>
      <c r="B7272" s="6" t="s">
        <v>13495</v>
      </c>
      <c r="C7272" s="6" t="s">
        <v>13496</v>
      </c>
      <c r="D7272" s="6" t="s">
        <v>13498</v>
      </c>
      <c r="E7272" s="6" t="s">
        <v>13500</v>
      </c>
      <c r="F7272" s="6" t="s">
        <v>13499</v>
      </c>
      <c r="G7272" s="6" t="s">
        <v>13497</v>
      </c>
      <c r="H7272" s="5"/>
      <c r="I7272" s="5"/>
    </row>
    <row r="7273" spans="1:9" hidden="1" outlineLevel="1">
      <c r="A7273" s="5"/>
      <c r="B7273" s="7" t="s">
        <v>23919</v>
      </c>
      <c r="C7273" s="7" t="s">
        <v>23920</v>
      </c>
      <c r="D7273" s="8">
        <v>149625000</v>
      </c>
      <c r="E7273" s="8">
        <v>66653000</v>
      </c>
      <c r="F7273" s="7" t="s">
        <v>3</v>
      </c>
      <c r="G7273" s="7" t="s">
        <v>3</v>
      </c>
      <c r="H7273" s="5">
        <v>1.1658359310706419E-3</v>
      </c>
      <c r="I7273" s="5">
        <v>1.3591734181753504E-6</v>
      </c>
    </row>
    <row r="7274" spans="1:9" hidden="1" outlineLevel="1">
      <c r="A7274" s="5"/>
      <c r="B7274" s="7" t="s">
        <v>23922</v>
      </c>
      <c r="C7274" s="7" t="s">
        <v>23920</v>
      </c>
      <c r="D7274" s="8">
        <v>16435000000</v>
      </c>
      <c r="E7274" s="8">
        <v>7690000000</v>
      </c>
      <c r="F7274" s="7" t="s">
        <v>3</v>
      </c>
      <c r="G7274" s="7" t="s">
        <v>3</v>
      </c>
      <c r="H7274" s="5">
        <v>0.12805689909537846</v>
      </c>
      <c r="I7274" s="5">
        <v>1.6398569405923939E-2</v>
      </c>
    </row>
    <row r="7275" spans="1:9" hidden="1" outlineLevel="1">
      <c r="A7275" s="5"/>
      <c r="B7275" s="7" t="s">
        <v>23924</v>
      </c>
      <c r="C7275" s="7" t="s">
        <v>23920</v>
      </c>
      <c r="D7275" s="8">
        <v>2859844000</v>
      </c>
      <c r="E7275" s="8">
        <v>1583087000</v>
      </c>
      <c r="F7275" s="7" t="s">
        <v>3</v>
      </c>
      <c r="G7275" s="7" t="s">
        <v>3</v>
      </c>
      <c r="H7275" s="5">
        <v>2.2283100367296835E-2</v>
      </c>
      <c r="I7275" s="5">
        <v>4.9653656197902441E-4</v>
      </c>
    </row>
    <row r="7276" spans="1:9" hidden="1" outlineLevel="1">
      <c r="A7276" s="5"/>
      <c r="B7276" s="7" t="s">
        <v>23926</v>
      </c>
      <c r="C7276" s="7" t="s">
        <v>23920</v>
      </c>
      <c r="D7276" s="8">
        <v>81685000</v>
      </c>
      <c r="E7276" s="8">
        <v>33479000</v>
      </c>
      <c r="F7276" s="7" t="s">
        <v>3</v>
      </c>
      <c r="G7276" s="7" t="s">
        <v>3</v>
      </c>
      <c r="H7276" s="5">
        <v>6.3646655324648544E-4</v>
      </c>
      <c r="I7276" s="5">
        <v>4.0508967340146129E-7</v>
      </c>
    </row>
    <row r="7277" spans="1:9" hidden="1" outlineLevel="1">
      <c r="A7277" s="5"/>
      <c r="B7277" s="7" t="s">
        <v>23928</v>
      </c>
      <c r="C7277" s="7" t="s">
        <v>23920</v>
      </c>
      <c r="D7277" s="8">
        <v>2533460000</v>
      </c>
      <c r="E7277" s="8">
        <v>1061506000</v>
      </c>
      <c r="F7277" s="7" t="s">
        <v>3</v>
      </c>
      <c r="G7277" s="7" t="s">
        <v>3</v>
      </c>
      <c r="H7277" s="5">
        <v>1.9740008006217065E-2</v>
      </c>
      <c r="I7277" s="5">
        <v>3.8966791608551382E-4</v>
      </c>
    </row>
    <row r="7278" spans="1:9" hidden="1" outlineLevel="1">
      <c r="A7278" s="5"/>
      <c r="B7278" s="7" t="s">
        <v>23930</v>
      </c>
      <c r="C7278" s="7" t="s">
        <v>23920</v>
      </c>
      <c r="D7278" s="8">
        <v>11454000000</v>
      </c>
      <c r="E7278" s="8">
        <v>7544000000</v>
      </c>
      <c r="F7278" s="7" t="s">
        <v>3</v>
      </c>
      <c r="G7278" s="7" t="s">
        <v>3</v>
      </c>
      <c r="H7278" s="5">
        <v>8.9246347565467884E-2</v>
      </c>
      <c r="I7278" s="5">
        <v>7.964910553776296E-3</v>
      </c>
    </row>
    <row r="7279" spans="1:9" hidden="1" outlineLevel="1">
      <c r="A7279" s="5"/>
      <c r="B7279" s="7" t="s">
        <v>23932</v>
      </c>
      <c r="C7279" s="7" t="s">
        <v>23920</v>
      </c>
      <c r="D7279" s="8">
        <v>1138603000</v>
      </c>
      <c r="E7279" s="8">
        <v>926338000</v>
      </c>
      <c r="F7279" s="7" t="s">
        <v>3</v>
      </c>
      <c r="G7279" s="7" t="s">
        <v>3</v>
      </c>
      <c r="H7279" s="5">
        <v>8.87167444360786E-3</v>
      </c>
      <c r="I7279" s="5">
        <v>7.870660743336484E-5</v>
      </c>
    </row>
    <row r="7280" spans="1:9" hidden="1" outlineLevel="1">
      <c r="A7280" s="5"/>
      <c r="B7280" s="7" t="s">
        <v>23934</v>
      </c>
      <c r="C7280" s="7" t="s">
        <v>23920</v>
      </c>
      <c r="D7280" s="8">
        <v>986914000</v>
      </c>
      <c r="E7280" s="8">
        <v>608278000</v>
      </c>
      <c r="F7280" s="7" t="s">
        <v>3</v>
      </c>
      <c r="G7280" s="7" t="s">
        <v>3</v>
      </c>
      <c r="H7280" s="5">
        <v>7.6897564048564841E-3</v>
      </c>
      <c r="I7280" s="5">
        <v>5.913235356603132E-5</v>
      </c>
    </row>
    <row r="7281" spans="2:9" hidden="1" outlineLevel="1">
      <c r="B7281" s="7" t="s">
        <v>23936</v>
      </c>
      <c r="C7281" s="7" t="s">
        <v>23920</v>
      </c>
      <c r="D7281" s="8">
        <v>13506000000</v>
      </c>
      <c r="E7281" s="8">
        <v>9245000000</v>
      </c>
      <c r="F7281" s="7" t="s">
        <v>3</v>
      </c>
      <c r="G7281" s="7" t="s">
        <v>3</v>
      </c>
      <c r="H7281" s="5">
        <v>0.10523495462015098</v>
      </c>
      <c r="I7281" s="5">
        <v>1.1074395673905236E-2</v>
      </c>
    </row>
    <row r="7282" spans="2:9" hidden="1" outlineLevel="1">
      <c r="B7282" s="7" t="s">
        <v>23938</v>
      </c>
      <c r="C7282" s="7" t="s">
        <v>23920</v>
      </c>
      <c r="D7282" s="8">
        <v>414020000</v>
      </c>
      <c r="E7282" s="8">
        <v>261100000</v>
      </c>
      <c r="F7282" s="7" t="s">
        <v>3</v>
      </c>
      <c r="G7282" s="7" t="s">
        <v>3</v>
      </c>
      <c r="H7282" s="5">
        <v>3.2259274331286024E-3</v>
      </c>
      <c r="I7282" s="5">
        <v>1.0406607803811694E-5</v>
      </c>
    </row>
    <row r="7283" spans="2:9" hidden="1" outlineLevel="1">
      <c r="B7283" s="7" t="s">
        <v>7151</v>
      </c>
      <c r="C7283" s="7" t="s">
        <v>23920</v>
      </c>
      <c r="D7283" s="8">
        <v>4790600000</v>
      </c>
      <c r="E7283" s="8">
        <v>3123800000</v>
      </c>
      <c r="F7283" s="7" t="s">
        <v>3</v>
      </c>
      <c r="G7283" s="7" t="s">
        <v>3</v>
      </c>
      <c r="H7283" s="5">
        <v>3.7327008263238211E-2</v>
      </c>
      <c r="I7283" s="5">
        <v>1.3933055458838536E-3</v>
      </c>
    </row>
    <row r="7284" spans="2:9" hidden="1" outlineLevel="1">
      <c r="B7284" s="7" t="s">
        <v>23941</v>
      </c>
      <c r="C7284" s="7" t="s">
        <v>23920</v>
      </c>
      <c r="D7284" s="8">
        <v>11041677000</v>
      </c>
      <c r="E7284" s="8">
        <v>4703134000</v>
      </c>
      <c r="F7284" s="7" t="s">
        <v>3</v>
      </c>
      <c r="G7284" s="7" t="s">
        <v>3</v>
      </c>
      <c r="H7284" s="5">
        <v>8.6033642679206629E-2</v>
      </c>
      <c r="I7284" s="5">
        <v>7.4017876726534043E-3</v>
      </c>
    </row>
    <row r="7285" spans="2:9" hidden="1" outlineLevel="1">
      <c r="B7285" s="7" t="s">
        <v>23943</v>
      </c>
      <c r="C7285" s="7" t="s">
        <v>23920</v>
      </c>
      <c r="D7285" s="8">
        <v>7151000000</v>
      </c>
      <c r="E7285" s="8">
        <v>3577000000</v>
      </c>
      <c r="F7285" s="7" t="s">
        <v>3</v>
      </c>
      <c r="G7285" s="7" t="s">
        <v>3</v>
      </c>
      <c r="H7285" s="5">
        <v>5.5718581407426297E-2</v>
      </c>
      <c r="I7285" s="5">
        <v>3.1045603140559914E-3</v>
      </c>
    </row>
    <row r="7286" spans="2:9" hidden="1" outlineLevel="1">
      <c r="B7286" s="7" t="s">
        <v>23945</v>
      </c>
      <c r="C7286" s="7" t="s">
        <v>23920</v>
      </c>
      <c r="D7286" s="8">
        <v>913486000</v>
      </c>
      <c r="E7286" s="8">
        <v>452397000</v>
      </c>
      <c r="F7286" s="7" t="s">
        <v>3</v>
      </c>
      <c r="G7286" s="7" t="s">
        <v>3</v>
      </c>
      <c r="H7286" s="5">
        <v>7.1176260740517718E-3</v>
      </c>
      <c r="I7286" s="5">
        <v>5.0660600930021638E-5</v>
      </c>
    </row>
    <row r="7287" spans="2:9" hidden="1" outlineLevel="1">
      <c r="B7287" s="7" t="s">
        <v>23947</v>
      </c>
      <c r="C7287" s="7" t="s">
        <v>23920</v>
      </c>
      <c r="D7287" s="8">
        <v>4249913000</v>
      </c>
      <c r="E7287" s="8">
        <v>5180603000</v>
      </c>
      <c r="F7287" s="7" t="s">
        <v>3</v>
      </c>
      <c r="G7287" s="7" t="s">
        <v>3</v>
      </c>
      <c r="H7287" s="5">
        <v>3.311412718011178E-2</v>
      </c>
      <c r="I7287" s="5">
        <v>1.0965454189006177E-3</v>
      </c>
    </row>
    <row r="7288" spans="2:9" hidden="1" outlineLevel="1">
      <c r="B7288" s="7" t="s">
        <v>23949</v>
      </c>
      <c r="C7288" s="7" t="s">
        <v>23920</v>
      </c>
      <c r="D7288" s="8">
        <v>3744030000</v>
      </c>
      <c r="E7288" s="8">
        <v>2505167000</v>
      </c>
      <c r="F7288" s="7" t="s">
        <v>3</v>
      </c>
      <c r="G7288" s="7" t="s">
        <v>3</v>
      </c>
      <c r="H7288" s="5">
        <v>2.9172429079407956E-2</v>
      </c>
      <c r="I7288" s="5">
        <v>8.5103061839308686E-4</v>
      </c>
    </row>
    <row r="7289" spans="2:9" hidden="1" outlineLevel="1">
      <c r="B7289" s="7" t="s">
        <v>23951</v>
      </c>
      <c r="C7289" s="7" t="s">
        <v>23920</v>
      </c>
      <c r="D7289" s="8">
        <v>60392000</v>
      </c>
      <c r="E7289" s="8">
        <v>14065000</v>
      </c>
      <c r="F7289" s="7" t="s">
        <v>3</v>
      </c>
      <c r="G7289" s="7" t="s">
        <v>3</v>
      </c>
      <c r="H7289" s="5">
        <v>4.7055748403821693E-4</v>
      </c>
      <c r="I7289" s="5">
        <v>2.2142434578437677E-7</v>
      </c>
    </row>
    <row r="7290" spans="2:9" hidden="1" outlineLevel="1">
      <c r="B7290" s="7" t="s">
        <v>23953</v>
      </c>
      <c r="C7290" s="7" t="s">
        <v>23920</v>
      </c>
      <c r="D7290" s="8">
        <v>2417673000</v>
      </c>
      <c r="E7290" s="8">
        <v>1601405000</v>
      </c>
      <c r="F7290" s="7" t="s">
        <v>3</v>
      </c>
      <c r="G7290" s="7" t="s">
        <v>3</v>
      </c>
      <c r="H7290" s="5">
        <v>1.8837828257171944E-2</v>
      </c>
      <c r="I7290" s="5">
        <v>3.5486377344670579E-4</v>
      </c>
    </row>
    <row r="7291" spans="2:9" hidden="1" outlineLevel="1">
      <c r="B7291" s="7" t="s">
        <v>23955</v>
      </c>
      <c r="C7291" s="7" t="s">
        <v>23920</v>
      </c>
      <c r="D7291" s="8">
        <v>418584000</v>
      </c>
      <c r="E7291" s="8">
        <v>196037000</v>
      </c>
      <c r="F7291" s="7" t="s">
        <v>3</v>
      </c>
      <c r="G7291" s="7" t="s">
        <v>3</v>
      </c>
      <c r="H7291" s="5">
        <v>3.2614888379032484E-3</v>
      </c>
      <c r="I7291" s="5">
        <v>1.0637309439767482E-5</v>
      </c>
    </row>
    <row r="7292" spans="2:9" hidden="1" outlineLevel="1">
      <c r="B7292" s="7" t="s">
        <v>23957</v>
      </c>
      <c r="C7292" s="7" t="s">
        <v>23920</v>
      </c>
      <c r="D7292" s="8">
        <v>826777000</v>
      </c>
      <c r="E7292" s="8">
        <v>252279000</v>
      </c>
      <c r="F7292" s="7" t="s">
        <v>3</v>
      </c>
      <c r="G7292" s="7" t="s">
        <v>3</v>
      </c>
      <c r="H7292" s="5">
        <v>6.4420139253653606E-3</v>
      </c>
      <c r="I7292" s="5">
        <v>4.1499543414601224E-5</v>
      </c>
    </row>
    <row r="7293" spans="2:9" hidden="1" outlineLevel="1">
      <c r="B7293" s="7" t="s">
        <v>23959</v>
      </c>
      <c r="C7293" s="7" t="s">
        <v>23920</v>
      </c>
      <c r="D7293" s="8">
        <v>3252548000</v>
      </c>
      <c r="E7293" s="8">
        <v>3546758000</v>
      </c>
      <c r="F7293" s="7" t="s">
        <v>3</v>
      </c>
      <c r="G7293" s="7" t="s">
        <v>3</v>
      </c>
      <c r="H7293" s="5">
        <v>2.5342939521683903E-2</v>
      </c>
      <c r="I7293" s="5">
        <v>6.4226458359972793E-4</v>
      </c>
    </row>
    <row r="7294" spans="2:9" hidden="1" outlineLevel="1">
      <c r="B7294" s="7" t="s">
        <v>23961</v>
      </c>
      <c r="C7294" s="7" t="s">
        <v>23920</v>
      </c>
      <c r="D7294" s="8">
        <v>1317677000</v>
      </c>
      <c r="E7294" s="8">
        <v>553091000</v>
      </c>
      <c r="F7294" s="7" t="s">
        <v>3</v>
      </c>
      <c r="G7294" s="7" t="s">
        <v>3</v>
      </c>
      <c r="H7294" s="5">
        <v>1.026696870272595E-2</v>
      </c>
      <c r="I7294" s="5">
        <v>1.0541064634275418E-4</v>
      </c>
    </row>
    <row r="7295" spans="2:9" hidden="1" outlineLevel="1">
      <c r="B7295" s="7" t="s">
        <v>23963</v>
      </c>
      <c r="C7295" s="7" t="s">
        <v>23920</v>
      </c>
      <c r="D7295" s="8">
        <v>1153142000</v>
      </c>
      <c r="E7295" s="8">
        <v>542993000</v>
      </c>
      <c r="F7295" s="7" t="s">
        <v>3</v>
      </c>
      <c r="G7295" s="7" t="s">
        <v>3</v>
      </c>
      <c r="H7295" s="5">
        <v>8.9849582437872156E-3</v>
      </c>
      <c r="I7295" s="5">
        <v>8.0729474642599847E-5</v>
      </c>
    </row>
    <row r="7296" spans="2:9" hidden="1" outlineLevel="1">
      <c r="B7296" s="7" t="s">
        <v>23965</v>
      </c>
      <c r="C7296" s="7" t="s">
        <v>23920</v>
      </c>
      <c r="D7296" s="8">
        <v>1820586000</v>
      </c>
      <c r="E7296" s="8">
        <v>849855000</v>
      </c>
      <c r="F7296" s="7" t="s">
        <v>3</v>
      </c>
      <c r="G7296" s="7" t="s">
        <v>3</v>
      </c>
      <c r="H7296" s="5">
        <v>1.4185494231606855E-2</v>
      </c>
      <c r="I7296" s="5">
        <v>2.0122824659495137E-4</v>
      </c>
    </row>
    <row r="7297" spans="2:9" hidden="1" outlineLevel="1">
      <c r="B7297" s="7" t="s">
        <v>23967</v>
      </c>
      <c r="C7297" s="7" t="s">
        <v>23920</v>
      </c>
      <c r="D7297" s="8">
        <v>940162000</v>
      </c>
      <c r="E7297" s="8">
        <v>465016000</v>
      </c>
      <c r="F7297" s="7" t="s">
        <v>3</v>
      </c>
      <c r="G7297" s="7" t="s">
        <v>3</v>
      </c>
      <c r="H7297" s="5">
        <v>7.3254779657626525E-3</v>
      </c>
      <c r="I7297" s="5">
        <v>5.366262742687413E-5</v>
      </c>
    </row>
    <row r="7298" spans="2:9" hidden="1" outlineLevel="1">
      <c r="B7298" s="7" t="s">
        <v>23969</v>
      </c>
      <c r="C7298" s="7" t="s">
        <v>23920</v>
      </c>
      <c r="D7298" s="8">
        <v>9258000</v>
      </c>
      <c r="E7298" s="8">
        <v>7613000</v>
      </c>
      <c r="F7298" s="7" t="s">
        <v>3</v>
      </c>
      <c r="G7298" s="7" t="s">
        <v>3</v>
      </c>
      <c r="H7298" s="5">
        <v>7.2135732998175462E-5</v>
      </c>
      <c r="I7298" s="5">
        <v>5.2035639751840603E-9</v>
      </c>
    </row>
    <row r="7299" spans="2:9" hidden="1" outlineLevel="1">
      <c r="B7299" s="7" t="s">
        <v>23971</v>
      </c>
      <c r="C7299" s="7" t="s">
        <v>23920</v>
      </c>
      <c r="D7299" s="8">
        <v>2675211000</v>
      </c>
      <c r="E7299" s="8">
        <v>1438581000</v>
      </c>
      <c r="F7299" s="7" t="s">
        <v>3</v>
      </c>
      <c r="G7299" s="7" t="s">
        <v>3</v>
      </c>
      <c r="H7299" s="5">
        <v>2.0844491943160723E-2</v>
      </c>
      <c r="I7299" s="5">
        <v>4.3449284436849231E-4</v>
      </c>
    </row>
    <row r="7300" spans="2:9" hidden="1" outlineLevel="1">
      <c r="B7300" s="7" t="s">
        <v>23973</v>
      </c>
      <c r="C7300" s="7" t="s">
        <v>23920</v>
      </c>
      <c r="D7300" s="8">
        <v>3323077000</v>
      </c>
      <c r="E7300" s="8">
        <v>1888741000</v>
      </c>
      <c r="F7300" s="7" t="s">
        <v>3</v>
      </c>
      <c r="G7300" s="7" t="s">
        <v>3</v>
      </c>
      <c r="H7300" s="5">
        <v>2.5892481659578515E-2</v>
      </c>
      <c r="I7300" s="5">
        <v>6.7042060649160978E-4</v>
      </c>
    </row>
    <row r="7301" spans="2:9" hidden="1" outlineLevel="1">
      <c r="B7301" s="7" t="s">
        <v>23975</v>
      </c>
      <c r="C7301" s="7" t="s">
        <v>23920</v>
      </c>
      <c r="D7301" s="8">
        <v>30000</v>
      </c>
      <c r="E7301" s="8">
        <v>28000</v>
      </c>
      <c r="F7301" s="7" t="s">
        <v>3</v>
      </c>
      <c r="G7301" s="7" t="s">
        <v>3</v>
      </c>
      <c r="H7301" s="5">
        <v>2.3375156512694575E-7</v>
      </c>
      <c r="I7301" s="5">
        <v>5.4639794199296759E-14</v>
      </c>
    </row>
    <row r="7302" spans="2:9" hidden="1" outlineLevel="1">
      <c r="B7302" s="7" t="s">
        <v>23977</v>
      </c>
      <c r="C7302" s="7" t="s">
        <v>23920</v>
      </c>
      <c r="D7302" s="8">
        <v>216700000</v>
      </c>
      <c r="E7302" s="8">
        <v>53239000</v>
      </c>
      <c r="F7302" s="7" t="s">
        <v>3</v>
      </c>
      <c r="G7302" s="7" t="s">
        <v>3</v>
      </c>
      <c r="H7302" s="5">
        <v>1.6884654721003047E-3</v>
      </c>
      <c r="I7302" s="5">
        <v>2.850915650474905E-6</v>
      </c>
    </row>
    <row r="7303" spans="2:9" hidden="1" outlineLevel="1">
      <c r="B7303" s="7" t="s">
        <v>23979</v>
      </c>
      <c r="C7303" s="7" t="s">
        <v>23920</v>
      </c>
      <c r="D7303" s="8">
        <v>3282867000</v>
      </c>
      <c r="E7303" s="8">
        <v>1696908000</v>
      </c>
      <c r="F7303" s="7" t="s">
        <v>3</v>
      </c>
      <c r="G7303" s="7" t="s">
        <v>3</v>
      </c>
      <c r="H7303" s="5">
        <v>2.5579176645120032E-2</v>
      </c>
      <c r="I7303" s="5">
        <v>6.5429427784225412E-4</v>
      </c>
    </row>
    <row r="7304" spans="2:9" hidden="1" outlineLevel="1">
      <c r="B7304" s="7" t="s">
        <v>23981</v>
      </c>
      <c r="C7304" s="7" t="s">
        <v>23920</v>
      </c>
      <c r="D7304" s="8">
        <v>0</v>
      </c>
      <c r="E7304" s="8">
        <v>53000</v>
      </c>
      <c r="F7304" s="7" t="s">
        <v>3</v>
      </c>
      <c r="G7304" s="7" t="s">
        <v>3</v>
      </c>
      <c r="H7304" s="5">
        <v>0</v>
      </c>
      <c r="I7304" s="5">
        <v>0</v>
      </c>
    </row>
    <row r="7305" spans="2:9" hidden="1" outlineLevel="1">
      <c r="B7305" s="7" t="s">
        <v>23983</v>
      </c>
      <c r="C7305" s="7" t="s">
        <v>23920</v>
      </c>
      <c r="D7305" s="8">
        <v>1761324000</v>
      </c>
      <c r="E7305" s="8">
        <v>958618000</v>
      </c>
      <c r="F7305" s="7" t="s">
        <v>3</v>
      </c>
      <c r="G7305" s="7" t="s">
        <v>3</v>
      </c>
      <c r="H7305" s="5">
        <v>1.3723741389855087E-2</v>
      </c>
      <c r="I7305" s="5">
        <v>1.8834107773562164E-4</v>
      </c>
    </row>
    <row r="7306" spans="2:9" hidden="1" outlineLevel="1">
      <c r="B7306" s="7" t="s">
        <v>23985</v>
      </c>
      <c r="C7306" s="7" t="s">
        <v>23920</v>
      </c>
      <c r="D7306" s="8">
        <v>280438000</v>
      </c>
      <c r="E7306" s="8">
        <v>90589000</v>
      </c>
      <c r="F7306" s="7" t="s">
        <v>3</v>
      </c>
      <c r="G7306" s="7" t="s">
        <v>3</v>
      </c>
      <c r="H7306" s="5">
        <v>2.1850940473690135E-3</v>
      </c>
      <c r="I7306" s="5">
        <v>4.7746359958474965E-6</v>
      </c>
    </row>
    <row r="7307" spans="2:9" hidden="1" outlineLevel="1">
      <c r="B7307" s="7" t="s">
        <v>23987</v>
      </c>
      <c r="C7307" s="7" t="s">
        <v>23920</v>
      </c>
      <c r="D7307" s="8">
        <v>425117000</v>
      </c>
      <c r="E7307" s="8">
        <v>270355000</v>
      </c>
      <c r="F7307" s="7" t="s">
        <v>3</v>
      </c>
      <c r="G7307" s="7" t="s">
        <v>3</v>
      </c>
      <c r="H7307" s="5">
        <v>3.3123921370690596E-3</v>
      </c>
      <c r="I7307" s="5">
        <v>1.0971941669716931E-5</v>
      </c>
    </row>
    <row r="7308" spans="2:9" hidden="1" outlineLevel="1">
      <c r="B7308" s="7" t="s">
        <v>23989</v>
      </c>
      <c r="C7308" s="7" t="s">
        <v>23920</v>
      </c>
      <c r="D7308" s="8">
        <v>20707000</v>
      </c>
      <c r="E7308" s="8">
        <v>125741000</v>
      </c>
      <c r="F7308" s="7" t="s">
        <v>3</v>
      </c>
      <c r="G7308" s="7" t="s">
        <v>3</v>
      </c>
      <c r="H7308" s="5">
        <v>1.6134312196945552E-4</v>
      </c>
      <c r="I7308" s="5">
        <v>2.6031603006850601E-8</v>
      </c>
    </row>
    <row r="7309" spans="2:9" hidden="1" outlineLevel="1">
      <c r="B7309" s="7" t="s">
        <v>23991</v>
      </c>
      <c r="C7309" s="7" t="s">
        <v>23920</v>
      </c>
      <c r="D7309" s="8">
        <v>4806226000</v>
      </c>
      <c r="E7309" s="8">
        <v>3663131000</v>
      </c>
      <c r="F7309" s="7" t="s">
        <v>3</v>
      </c>
      <c r="G7309" s="7" t="s">
        <v>3</v>
      </c>
      <c r="H7309" s="5">
        <v>3.7448761661793999E-2</v>
      </c>
      <c r="I7309" s="5">
        <v>1.4024097500018519E-3</v>
      </c>
    </row>
    <row r="7310" spans="2:9" hidden="1" outlineLevel="1">
      <c r="B7310" s="7" t="s">
        <v>23993</v>
      </c>
      <c r="C7310" s="7" t="s">
        <v>23920</v>
      </c>
      <c r="D7310" s="8"/>
      <c r="E7310" s="8"/>
      <c r="F7310" s="7" t="s">
        <v>3</v>
      </c>
      <c r="G7310" s="7" t="s">
        <v>3</v>
      </c>
      <c r="H7310" s="5">
        <v>0</v>
      </c>
      <c r="I7310" s="5">
        <v>0</v>
      </c>
    </row>
    <row r="7311" spans="2:9" hidden="1" outlineLevel="1">
      <c r="B7311" s="7" t="s">
        <v>1571</v>
      </c>
      <c r="C7311" s="7" t="s">
        <v>23920</v>
      </c>
      <c r="D7311" s="8">
        <v>1638569000</v>
      </c>
      <c r="E7311" s="8">
        <v>824677000</v>
      </c>
      <c r="F7311" s="7" t="s">
        <v>3</v>
      </c>
      <c r="G7311" s="7" t="s">
        <v>3</v>
      </c>
      <c r="H7311" s="5">
        <v>1.2767268943949812E-2</v>
      </c>
      <c r="I7311" s="5">
        <v>1.6300315628714536E-4</v>
      </c>
    </row>
    <row r="7312" spans="2:9" hidden="1" outlineLevel="1">
      <c r="B7312" s="7" t="s">
        <v>23996</v>
      </c>
      <c r="C7312" s="7" t="s">
        <v>23920</v>
      </c>
      <c r="D7312" s="8">
        <v>1838663000</v>
      </c>
      <c r="E7312" s="8">
        <v>512189000</v>
      </c>
      <c r="F7312" s="7" t="s">
        <v>3</v>
      </c>
      <c r="G7312" s="7" t="s">
        <v>3</v>
      </c>
      <c r="H7312" s="5">
        <v>1.4326345133033516E-2</v>
      </c>
      <c r="I7312" s="5">
        <v>2.0524416487079309E-4</v>
      </c>
    </row>
    <row r="7313" spans="2:9" hidden="1" outlineLevel="1">
      <c r="B7313" s="7" t="s">
        <v>1050</v>
      </c>
      <c r="C7313" s="7" t="s">
        <v>23920</v>
      </c>
      <c r="D7313" s="8">
        <v>2893868000</v>
      </c>
      <c r="E7313" s="8">
        <v>1893096000</v>
      </c>
      <c r="F7313" s="7" t="s">
        <v>3</v>
      </c>
      <c r="G7313" s="7" t="s">
        <v>3</v>
      </c>
      <c r="H7313" s="5">
        <v>2.2548205809026139E-2</v>
      </c>
      <c r="I7313" s="5">
        <v>5.0842158520620013E-4</v>
      </c>
    </row>
    <row r="7314" spans="2:9" hidden="1" outlineLevel="1">
      <c r="B7314" s="7" t="s">
        <v>23999</v>
      </c>
      <c r="C7314" s="7" t="s">
        <v>23920</v>
      </c>
      <c r="D7314" s="8">
        <v>473516000</v>
      </c>
      <c r="E7314" s="8">
        <v>157334000</v>
      </c>
      <c r="F7314" s="7" t="s">
        <v>3</v>
      </c>
      <c r="G7314" s="7" t="s">
        <v>3</v>
      </c>
      <c r="H7314" s="5">
        <v>3.6895035370883614E-3</v>
      </c>
      <c r="I7314" s="5">
        <v>1.3612436350187529E-5</v>
      </c>
    </row>
    <row r="7315" spans="2:9" hidden="1" outlineLevel="1">
      <c r="B7315" s="7" t="s">
        <v>24001</v>
      </c>
      <c r="C7315" s="7" t="s">
        <v>23920</v>
      </c>
      <c r="D7315" s="8">
        <v>923332000</v>
      </c>
      <c r="E7315" s="8">
        <v>301880000</v>
      </c>
      <c r="F7315" s="7" t="s">
        <v>3</v>
      </c>
      <c r="G7315" s="7" t="s">
        <v>3</v>
      </c>
      <c r="H7315" s="5">
        <v>7.194343337726436E-3</v>
      </c>
      <c r="I7315" s="5">
        <v>5.1758576061088752E-5</v>
      </c>
    </row>
    <row r="7316" spans="2:9" hidden="1" outlineLevel="1">
      <c r="B7316" s="7" t="s">
        <v>24003</v>
      </c>
      <c r="C7316" s="7" t="s">
        <v>23920</v>
      </c>
      <c r="D7316" s="8">
        <v>27334000</v>
      </c>
      <c r="E7316" s="8">
        <v>3327000</v>
      </c>
      <c r="F7316" s="7" t="s">
        <v>3</v>
      </c>
      <c r="G7316" s="7" t="s">
        <v>3</v>
      </c>
      <c r="H7316" s="5">
        <v>2.1297884270599784E-4</v>
      </c>
      <c r="I7316" s="5">
        <v>4.535998744038617E-8</v>
      </c>
    </row>
    <row r="7317" spans="2:9" hidden="1" outlineLevel="1">
      <c r="B7317" s="7" t="s">
        <v>7629</v>
      </c>
      <c r="C7317" s="7" t="s">
        <v>23920</v>
      </c>
      <c r="D7317" s="8">
        <v>349133060</v>
      </c>
      <c r="E7317" s="8">
        <v>117224450</v>
      </c>
      <c r="F7317" s="7" t="s">
        <v>3</v>
      </c>
      <c r="G7317" s="7" t="s">
        <v>3</v>
      </c>
      <c r="H7317" s="5">
        <v>2.7203466404186619E-3</v>
      </c>
      <c r="I7317" s="5">
        <v>7.4002858440371009E-6</v>
      </c>
    </row>
    <row r="7318" spans="2:9" hidden="1" outlineLevel="1">
      <c r="B7318" s="7" t="s">
        <v>24006</v>
      </c>
      <c r="C7318" s="7" t="s">
        <v>23920</v>
      </c>
      <c r="D7318" s="8">
        <v>811551000</v>
      </c>
      <c r="E7318" s="8">
        <v>493705000</v>
      </c>
      <c r="F7318" s="7" t="s">
        <v>3</v>
      </c>
      <c r="G7318" s="7" t="s">
        <v>3</v>
      </c>
      <c r="H7318" s="5">
        <v>6.3233772143445983E-3</v>
      </c>
      <c r="I7318" s="5">
        <v>3.9985099394892454E-5</v>
      </c>
    </row>
    <row r="7319" spans="2:9" hidden="1" outlineLevel="1">
      <c r="B7319" s="7" t="s">
        <v>24008</v>
      </c>
      <c r="C7319" s="7" t="s">
        <v>23920</v>
      </c>
      <c r="D7319" s="8">
        <v>670840000</v>
      </c>
      <c r="E7319" s="8">
        <v>318373000</v>
      </c>
      <c r="F7319" s="7" t="s">
        <v>3</v>
      </c>
      <c r="G7319" s="7" t="s">
        <v>3</v>
      </c>
      <c r="H7319" s="5">
        <v>5.2269966649920096E-3</v>
      </c>
      <c r="I7319" s="5">
        <v>2.7321494135837592E-5</v>
      </c>
    </row>
    <row r="7320" spans="2:9" hidden="1" outlineLevel="1">
      <c r="B7320" s="7" t="s">
        <v>8391</v>
      </c>
      <c r="C7320" s="7" t="s">
        <v>23920</v>
      </c>
      <c r="D7320" s="8">
        <v>2496092000</v>
      </c>
      <c r="E7320" s="8">
        <v>1438243000</v>
      </c>
      <c r="F7320" s="7" t="s">
        <v>3</v>
      </c>
      <c r="G7320" s="7" t="s">
        <v>3</v>
      </c>
      <c r="H7320" s="5">
        <v>1.9448847056694942E-2</v>
      </c>
      <c r="I7320" s="5">
        <v>3.7825765183471154E-4</v>
      </c>
    </row>
    <row r="7321" spans="2:9" hidden="1" outlineLevel="1">
      <c r="B7321" s="7" t="s">
        <v>24011</v>
      </c>
      <c r="C7321" s="7" t="s">
        <v>23920</v>
      </c>
      <c r="D7321" s="8">
        <v>136650000</v>
      </c>
      <c r="E7321" s="8">
        <v>70379000</v>
      </c>
      <c r="F7321" s="7" t="s">
        <v>3</v>
      </c>
      <c r="G7321" s="7" t="s">
        <v>3</v>
      </c>
      <c r="H7321" s="5">
        <v>1.0647383791532379E-3</v>
      </c>
      <c r="I7321" s="5">
        <v>1.1336678160418642E-6</v>
      </c>
    </row>
    <row r="7322" spans="2:9" hidden="1" outlineLevel="1">
      <c r="B7322" s="7" t="s">
        <v>24013</v>
      </c>
      <c r="C7322" s="7" t="s">
        <v>23920</v>
      </c>
      <c r="D7322" s="8">
        <v>294820</v>
      </c>
      <c r="E7322" s="8">
        <v>3101780</v>
      </c>
      <c r="F7322" s="7" t="s">
        <v>3</v>
      </c>
      <c r="G7322" s="7" t="s">
        <v>3</v>
      </c>
      <c r="H7322" s="5">
        <v>2.2971545476908716E-6</v>
      </c>
      <c r="I7322" s="5">
        <v>5.2769190159768525E-12</v>
      </c>
    </row>
    <row r="7323" spans="2:9" hidden="1" outlineLevel="1">
      <c r="B7323" s="7" t="s">
        <v>24015</v>
      </c>
      <c r="C7323" s="7" t="s">
        <v>23920</v>
      </c>
      <c r="D7323" s="8">
        <v>384120</v>
      </c>
      <c r="E7323" s="8">
        <v>132350</v>
      </c>
      <c r="F7323" s="7" t="s">
        <v>3</v>
      </c>
      <c r="G7323" s="7" t="s">
        <v>3</v>
      </c>
      <c r="H7323" s="5">
        <v>2.9929550398854133E-6</v>
      </c>
      <c r="I7323" s="5">
        <v>8.9577798707754959E-12</v>
      </c>
    </row>
    <row r="7324" spans="2:9" hidden="1" outlineLevel="1">
      <c r="B7324" s="7" t="s">
        <v>24017</v>
      </c>
      <c r="C7324" s="7" t="s">
        <v>23920</v>
      </c>
      <c r="D7324" s="8">
        <v>310650</v>
      </c>
      <c r="E7324" s="8">
        <v>273020</v>
      </c>
      <c r="F7324" s="7" t="s">
        <v>3</v>
      </c>
      <c r="G7324" s="7" t="s">
        <v>3</v>
      </c>
      <c r="H7324" s="5">
        <v>2.4204974568895231E-6</v>
      </c>
      <c r="I7324" s="5">
        <v>5.8588079388086492E-12</v>
      </c>
    </row>
    <row r="7325" spans="2:9" hidden="1" outlineLevel="1">
      <c r="B7325" s="7" t="s">
        <v>24019</v>
      </c>
      <c r="C7325" s="7" t="s">
        <v>23920</v>
      </c>
      <c r="D7325" s="8">
        <v>2165481000</v>
      </c>
      <c r="E7325" s="8">
        <v>1278150000</v>
      </c>
      <c r="F7325" s="7" t="s">
        <v>3</v>
      </c>
      <c r="G7325" s="7" t="s">
        <v>3</v>
      </c>
      <c r="H7325" s="5">
        <v>1.6872819100088785E-2</v>
      </c>
      <c r="I7325" s="5">
        <v>2.8469202438432092E-4</v>
      </c>
    </row>
    <row r="7326" spans="2:9" hidden="1" outlineLevel="1">
      <c r="B7326" s="7" t="s">
        <v>24021</v>
      </c>
      <c r="C7326" s="7" t="s">
        <v>23920</v>
      </c>
      <c r="D7326" s="8">
        <v>377497000</v>
      </c>
      <c r="E7326" s="8">
        <v>165545000</v>
      </c>
      <c r="F7326" s="7" t="s">
        <v>3</v>
      </c>
      <c r="G7326" s="7" t="s">
        <v>3</v>
      </c>
      <c r="H7326" s="5">
        <v>2.9413504860242214E-3</v>
      </c>
      <c r="I7326" s="5">
        <v>8.6515426816349243E-6</v>
      </c>
    </row>
    <row r="7327" spans="2:9" hidden="1" outlineLevel="1">
      <c r="B7327" s="7" t="s">
        <v>24023</v>
      </c>
      <c r="C7327" s="7" t="s">
        <v>23920</v>
      </c>
      <c r="D7327" s="8">
        <v>518294000</v>
      </c>
      <c r="E7327" s="8">
        <v>257551000</v>
      </c>
      <c r="F7327" s="7" t="s">
        <v>3</v>
      </c>
      <c r="G7327" s="7" t="s">
        <v>3</v>
      </c>
      <c r="H7327" s="5">
        <v>4.0384011231968404E-3</v>
      </c>
      <c r="I7327" s="5">
        <v>1.63086836318375E-5</v>
      </c>
    </row>
    <row r="7328" spans="2:9" hidden="1" outlineLevel="1">
      <c r="B7328" s="7" t="s">
        <v>24025</v>
      </c>
      <c r="C7328" s="7" t="s">
        <v>23920</v>
      </c>
      <c r="D7328" s="8"/>
      <c r="E7328" s="8"/>
      <c r="F7328" s="7" t="s">
        <v>3</v>
      </c>
      <c r="G7328" s="7" t="s">
        <v>3</v>
      </c>
      <c r="H7328" s="5">
        <v>0</v>
      </c>
      <c r="I7328" s="5">
        <v>0</v>
      </c>
    </row>
    <row r="7329" spans="2:9" hidden="1" outlineLevel="1">
      <c r="B7329" s="7" t="s">
        <v>24027</v>
      </c>
      <c r="C7329" s="7" t="s">
        <v>23920</v>
      </c>
      <c r="D7329" s="8">
        <v>0</v>
      </c>
      <c r="E7329" s="8">
        <v>17880</v>
      </c>
      <c r="F7329" s="7" t="s">
        <v>3</v>
      </c>
      <c r="G7329" s="7" t="s">
        <v>3</v>
      </c>
      <c r="H7329" s="5">
        <v>0</v>
      </c>
      <c r="I7329" s="5">
        <v>0</v>
      </c>
    </row>
    <row r="7330" spans="2:9" hidden="1" outlineLevel="1">
      <c r="B7330" s="7" t="s">
        <v>24029</v>
      </c>
      <c r="C7330" s="7" t="s">
        <v>23920</v>
      </c>
      <c r="D7330" s="8">
        <v>660003000</v>
      </c>
      <c r="E7330" s="8">
        <v>270723000</v>
      </c>
      <c r="F7330" s="7" t="s">
        <v>3</v>
      </c>
      <c r="G7330" s="7" t="s">
        <v>3</v>
      </c>
      <c r="H7330" s="5">
        <v>5.1425578079493193E-3</v>
      </c>
      <c r="I7330" s="5">
        <v>2.6445900808100508E-5</v>
      </c>
    </row>
    <row r="7331" spans="2:9" hidden="1" outlineLevel="1">
      <c r="B7331" s="7" t="s">
        <v>24031</v>
      </c>
      <c r="C7331" s="7" t="s">
        <v>23920</v>
      </c>
      <c r="D7331" s="8">
        <v>1555353000</v>
      </c>
      <c r="E7331" s="8">
        <v>1353437000</v>
      </c>
      <c r="F7331" s="7" t="s">
        <v>3</v>
      </c>
      <c r="G7331" s="7" t="s">
        <v>3</v>
      </c>
      <c r="H7331" s="5">
        <v>1.2118873269163015E-2</v>
      </c>
      <c r="I7331" s="5">
        <v>1.4686708931403386E-4</v>
      </c>
    </row>
    <row r="7332" spans="2:9" hidden="1" outlineLevel="1">
      <c r="B7332" s="7" t="s">
        <v>24033</v>
      </c>
      <c r="C7332" s="7" t="s">
        <v>23920</v>
      </c>
      <c r="D7332" s="8">
        <v>345868000</v>
      </c>
      <c r="E7332" s="8">
        <v>291863000</v>
      </c>
      <c r="F7332" s="7" t="s">
        <v>3</v>
      </c>
      <c r="G7332" s="7" t="s">
        <v>3</v>
      </c>
      <c r="H7332" s="5">
        <v>2.6949062109108825E-3</v>
      </c>
      <c r="I7332" s="5">
        <v>7.2625194856060493E-6</v>
      </c>
    </row>
    <row r="7333" spans="2:9" collapsed="1">
      <c r="B7333" s="7"/>
      <c r="C7333" s="7"/>
      <c r="D7333" s="8"/>
      <c r="E7333" s="8"/>
      <c r="F7333" s="7"/>
      <c r="G7333" s="7"/>
      <c r="H7333" s="5"/>
      <c r="I7333" s="5"/>
    </row>
    <row r="7334" spans="2:9" s="17" customFormat="1">
      <c r="B7334" s="22" t="s">
        <v>23920</v>
      </c>
      <c r="C7334" s="22"/>
      <c r="D7334" s="20">
        <v>128341386650</v>
      </c>
      <c r="E7334" s="20"/>
      <c r="F7334" s="22"/>
      <c r="G7334" s="22"/>
      <c r="H7334" s="13" t="s">
        <v>13493</v>
      </c>
      <c r="I7334" s="20">
        <v>571.17496286800451</v>
      </c>
    </row>
    <row r="7335" spans="2:9">
      <c r="B7335" s="7"/>
      <c r="C7335" s="7"/>
      <c r="D7335" s="8"/>
      <c r="E7335" s="8"/>
      <c r="F7335" s="7"/>
      <c r="G7335" s="7"/>
      <c r="H7335" s="5"/>
      <c r="I7335" s="5"/>
    </row>
    <row r="7336" spans="2:9" hidden="1" outlineLevel="1">
      <c r="B7336" s="7" t="s">
        <v>26748</v>
      </c>
      <c r="C7336" s="7" t="s">
        <v>26749</v>
      </c>
      <c r="D7336" s="8">
        <v>809709000</v>
      </c>
      <c r="E7336" s="8">
        <v>747150000</v>
      </c>
      <c r="F7336" s="7" t="s">
        <v>3</v>
      </c>
      <c r="G7336" s="7" t="s">
        <v>3</v>
      </c>
      <c r="H7336" s="5">
        <v>6.6948934513812088E-3</v>
      </c>
      <c r="I7336" s="5">
        <v>4.4821598325346994E-5</v>
      </c>
    </row>
    <row r="7337" spans="2:9" hidden="1" outlineLevel="1">
      <c r="B7337" s="7" t="s">
        <v>26750</v>
      </c>
      <c r="C7337" s="7" t="s">
        <v>26749</v>
      </c>
      <c r="D7337" s="8">
        <v>9475313000</v>
      </c>
      <c r="E7337" s="8">
        <v>7517858000</v>
      </c>
      <c r="F7337" s="7" t="s">
        <v>3</v>
      </c>
      <c r="G7337" s="7" t="s">
        <v>3</v>
      </c>
      <c r="H7337" s="5">
        <v>7.8344455790274325E-2</v>
      </c>
      <c r="I7337" s="5">
        <v>6.1378537530742483E-3</v>
      </c>
    </row>
    <row r="7338" spans="2:9" hidden="1" outlineLevel="1">
      <c r="B7338" s="7" t="s">
        <v>26751</v>
      </c>
      <c r="C7338" s="7" t="s">
        <v>26749</v>
      </c>
      <c r="D7338" s="8">
        <v>831432000</v>
      </c>
      <c r="E7338" s="8">
        <v>759956000</v>
      </c>
      <c r="F7338" s="7" t="s">
        <v>3</v>
      </c>
      <c r="G7338" s="7" t="s">
        <v>3</v>
      </c>
      <c r="H7338" s="5">
        <v>6.8745051025353322E-3</v>
      </c>
      <c r="I7338" s="5">
        <v>4.7258820404784317E-5</v>
      </c>
    </row>
    <row r="7339" spans="2:9" hidden="1" outlineLevel="1">
      <c r="B7339" s="7" t="s">
        <v>26752</v>
      </c>
      <c r="C7339" s="7" t="s">
        <v>26749</v>
      </c>
      <c r="D7339" s="8">
        <v>2084603000</v>
      </c>
      <c r="E7339" s="8">
        <v>1541741000</v>
      </c>
      <c r="F7339" s="7" t="s">
        <v>3</v>
      </c>
      <c r="G7339" s="7" t="s">
        <v>3</v>
      </c>
      <c r="H7339" s="5">
        <v>1.7236062552632641E-2</v>
      </c>
      <c r="I7339" s="5">
        <v>2.9708185231826521E-4</v>
      </c>
    </row>
    <row r="7340" spans="2:9" hidden="1" outlineLevel="1">
      <c r="B7340" s="7" t="s">
        <v>26753</v>
      </c>
      <c r="C7340" s="7" t="s">
        <v>26749</v>
      </c>
      <c r="D7340" s="8">
        <v>19108800000</v>
      </c>
      <c r="E7340" s="8">
        <v>8399700000</v>
      </c>
      <c r="F7340" s="7" t="s">
        <v>3</v>
      </c>
      <c r="G7340" s="7" t="s">
        <v>3</v>
      </c>
      <c r="H7340" s="5">
        <v>0.15799673707931275</v>
      </c>
      <c r="I7340" s="5">
        <v>2.4962968927709481E-2</v>
      </c>
    </row>
    <row r="7341" spans="2:9" hidden="1" outlineLevel="1">
      <c r="B7341" s="7" t="s">
        <v>26754</v>
      </c>
      <c r="C7341" s="7" t="s">
        <v>26749</v>
      </c>
      <c r="D7341" s="8">
        <v>14268716000</v>
      </c>
      <c r="E7341" s="8">
        <v>13198201000</v>
      </c>
      <c r="F7341" s="7" t="s">
        <v>3</v>
      </c>
      <c r="G7341" s="7" t="s">
        <v>3</v>
      </c>
      <c r="H7341" s="5">
        <v>0.11797761085528045</v>
      </c>
      <c r="I7341" s="5">
        <v>1.3918716663119989E-2</v>
      </c>
    </row>
    <row r="7342" spans="2:9" hidden="1" outlineLevel="1">
      <c r="B7342" s="7" t="s">
        <v>26755</v>
      </c>
      <c r="C7342" s="7" t="s">
        <v>26749</v>
      </c>
      <c r="D7342" s="8">
        <v>434504000</v>
      </c>
      <c r="E7342" s="8">
        <v>363297000</v>
      </c>
      <c r="F7342" s="7" t="s">
        <v>3</v>
      </c>
      <c r="G7342" s="7" t="s">
        <v>3</v>
      </c>
      <c r="H7342" s="5">
        <v>3.5925968270069135E-3</v>
      </c>
      <c r="I7342" s="5">
        <v>1.2906751961420143E-5</v>
      </c>
    </row>
    <row r="7343" spans="2:9" hidden="1" outlineLevel="1">
      <c r="B7343" s="7" t="s">
        <v>26756</v>
      </c>
      <c r="C7343" s="7" t="s">
        <v>26749</v>
      </c>
      <c r="D7343" s="8">
        <v>5390326000</v>
      </c>
      <c r="E7343" s="8">
        <v>2880932000</v>
      </c>
      <c r="F7343" s="7" t="s">
        <v>3</v>
      </c>
      <c r="G7343" s="7" t="s">
        <v>3</v>
      </c>
      <c r="H7343" s="5">
        <v>4.4568676201215338E-2</v>
      </c>
      <c r="I7343" s="5">
        <v>1.9863668983287784E-3</v>
      </c>
    </row>
    <row r="7344" spans="2:9" hidden="1" outlineLevel="1">
      <c r="B7344" s="7" t="s">
        <v>26757</v>
      </c>
      <c r="C7344" s="7" t="s">
        <v>26749</v>
      </c>
      <c r="D7344" s="8">
        <v>36065000</v>
      </c>
      <c r="E7344" s="8">
        <v>11492000</v>
      </c>
      <c r="F7344" s="7" t="s">
        <v>3</v>
      </c>
      <c r="G7344" s="7" t="s">
        <v>3</v>
      </c>
      <c r="H7344" s="5">
        <v>2.981951939821137E-4</v>
      </c>
      <c r="I7344" s="5">
        <v>8.8920373714030412E-8</v>
      </c>
    </row>
    <row r="7345" spans="2:9" hidden="1" outlineLevel="1">
      <c r="B7345" s="7" t="s">
        <v>26758</v>
      </c>
      <c r="C7345" s="7" t="s">
        <v>26749</v>
      </c>
      <c r="D7345" s="8">
        <v>17177200000</v>
      </c>
      <c r="E7345" s="8">
        <v>7228200000</v>
      </c>
      <c r="F7345" s="7" t="s">
        <v>3</v>
      </c>
      <c r="G7345" s="7" t="s">
        <v>3</v>
      </c>
      <c r="H7345" s="5">
        <v>0.14202574479605057</v>
      </c>
      <c r="I7345" s="5">
        <v>2.0171312184872885E-2</v>
      </c>
    </row>
    <row r="7346" spans="2:9" hidden="1" outlineLevel="1">
      <c r="B7346" s="7" t="s">
        <v>11686</v>
      </c>
      <c r="C7346" s="7" t="s">
        <v>26749</v>
      </c>
      <c r="D7346" s="8">
        <v>7216081000</v>
      </c>
      <c r="E7346" s="8">
        <v>6540301000</v>
      </c>
      <c r="F7346" s="7" t="s">
        <v>3</v>
      </c>
      <c r="G7346" s="7" t="s">
        <v>3</v>
      </c>
      <c r="H7346" s="5">
        <v>5.9664513339405104E-2</v>
      </c>
      <c r="I7346" s="5">
        <v>3.5598541520280498E-3</v>
      </c>
    </row>
    <row r="7347" spans="2:9" hidden="1" outlineLevel="1">
      <c r="B7347" s="7" t="s">
        <v>26759</v>
      </c>
      <c r="C7347" s="7" t="s">
        <v>26749</v>
      </c>
      <c r="D7347" s="8">
        <v>9197099000</v>
      </c>
      <c r="E7347" s="8">
        <v>3183135000</v>
      </c>
      <c r="F7347" s="7" t="s">
        <v>3</v>
      </c>
      <c r="G7347" s="7" t="s">
        <v>3</v>
      </c>
      <c r="H7347" s="5">
        <v>7.6044107039448333E-2</v>
      </c>
      <c r="I7347" s="5">
        <v>5.7827062154270758E-3</v>
      </c>
    </row>
    <row r="7348" spans="2:9" hidden="1" outlineLevel="1">
      <c r="B7348" s="7" t="s">
        <v>26760</v>
      </c>
      <c r="C7348" s="7" t="s">
        <v>26749</v>
      </c>
      <c r="D7348" s="8"/>
      <c r="E7348" s="8"/>
      <c r="F7348" s="7" t="s">
        <v>3</v>
      </c>
      <c r="G7348" s="7" t="s">
        <v>3</v>
      </c>
      <c r="H7348" s="5">
        <v>0</v>
      </c>
      <c r="I7348" s="5">
        <v>0</v>
      </c>
    </row>
    <row r="7349" spans="2:9" hidden="1" outlineLevel="1">
      <c r="B7349" s="7" t="s">
        <v>26761</v>
      </c>
      <c r="C7349" s="7" t="s">
        <v>26749</v>
      </c>
      <c r="D7349" s="8">
        <v>1163489000</v>
      </c>
      <c r="E7349" s="8">
        <v>1506804000</v>
      </c>
      <c r="F7349" s="7" t="s">
        <v>3</v>
      </c>
      <c r="G7349" s="7" t="s">
        <v>3</v>
      </c>
      <c r="H7349" s="5">
        <v>9.6200423693624144E-3</v>
      </c>
      <c r="I7349" s="5">
        <v>9.2545215188328015E-5</v>
      </c>
    </row>
    <row r="7350" spans="2:9" hidden="1" outlineLevel="1">
      <c r="B7350" s="7" t="s">
        <v>26762</v>
      </c>
      <c r="C7350" s="7" t="s">
        <v>26749</v>
      </c>
      <c r="D7350" s="8">
        <v>9937889000</v>
      </c>
      <c r="E7350" s="8">
        <v>4141492000</v>
      </c>
      <c r="F7350" s="7" t="s">
        <v>3</v>
      </c>
      <c r="G7350" s="7" t="s">
        <v>3</v>
      </c>
      <c r="H7350" s="5">
        <v>8.2169159521078991E-2</v>
      </c>
      <c r="I7350" s="5">
        <v>6.7517707764005262E-3</v>
      </c>
    </row>
    <row r="7351" spans="2:9" hidden="1" outlineLevel="1">
      <c r="B7351" s="7" t="s">
        <v>26763</v>
      </c>
      <c r="C7351" s="7" t="s">
        <v>26749</v>
      </c>
      <c r="D7351" s="8">
        <v>622080000</v>
      </c>
      <c r="E7351" s="8">
        <v>104007000</v>
      </c>
      <c r="F7351" s="7" t="s">
        <v>3</v>
      </c>
      <c r="G7351" s="7" t="s">
        <v>3</v>
      </c>
      <c r="H7351" s="5">
        <v>5.1435260300122911E-3</v>
      </c>
      <c r="I7351" s="5">
        <v>2.6455860021413998E-5</v>
      </c>
    </row>
    <row r="7352" spans="2:9" hidden="1" outlineLevel="1">
      <c r="B7352" s="7" t="s">
        <v>26764</v>
      </c>
      <c r="C7352" s="7" t="s">
        <v>26749</v>
      </c>
      <c r="D7352" s="8"/>
      <c r="E7352" s="8"/>
      <c r="F7352" s="7" t="s">
        <v>3</v>
      </c>
      <c r="G7352" s="7" t="s">
        <v>3</v>
      </c>
      <c r="H7352" s="5">
        <v>0</v>
      </c>
      <c r="I7352" s="5">
        <v>0</v>
      </c>
    </row>
    <row r="7353" spans="2:9" hidden="1" outlineLevel="1">
      <c r="B7353" s="7" t="s">
        <v>26765</v>
      </c>
      <c r="C7353" s="7" t="s">
        <v>26749</v>
      </c>
      <c r="D7353" s="8">
        <v>2026000</v>
      </c>
      <c r="E7353" s="8">
        <v>667000</v>
      </c>
      <c r="F7353" s="7" t="s">
        <v>3</v>
      </c>
      <c r="G7353" s="7" t="s">
        <v>3</v>
      </c>
      <c r="H7353" s="5">
        <v>1.6751517066623106E-5</v>
      </c>
      <c r="I7353" s="5">
        <v>2.8061332403336516E-10</v>
      </c>
    </row>
    <row r="7354" spans="2:9" hidden="1" outlineLevel="1">
      <c r="B7354" s="7" t="s">
        <v>5521</v>
      </c>
      <c r="C7354" s="7" t="s">
        <v>26749</v>
      </c>
      <c r="D7354" s="8">
        <v>9843861000</v>
      </c>
      <c r="E7354" s="8">
        <v>7962358000</v>
      </c>
      <c r="F7354" s="7" t="s">
        <v>3</v>
      </c>
      <c r="G7354" s="7" t="s">
        <v>3</v>
      </c>
      <c r="H7354" s="5">
        <v>8.1391710534533868E-2</v>
      </c>
      <c r="I7354" s="5">
        <v>6.6246105437373515E-3</v>
      </c>
    </row>
    <row r="7355" spans="2:9" hidden="1" outlineLevel="1">
      <c r="B7355" s="7" t="s">
        <v>26766</v>
      </c>
      <c r="C7355" s="7" t="s">
        <v>26749</v>
      </c>
      <c r="D7355" s="8">
        <v>5867700000</v>
      </c>
      <c r="E7355" s="8">
        <v>2192000000</v>
      </c>
      <c r="F7355" s="7" t="s">
        <v>3</v>
      </c>
      <c r="G7355" s="7" t="s">
        <v>3</v>
      </c>
      <c r="H7355" s="5">
        <v>4.8515733806428631E-2</v>
      </c>
      <c r="I7355" s="5">
        <v>2.3537764267762421E-3</v>
      </c>
    </row>
    <row r="7356" spans="2:9" hidden="1" outlineLevel="1">
      <c r="B7356" s="7" t="s">
        <v>26767</v>
      </c>
      <c r="C7356" s="7" t="s">
        <v>26749</v>
      </c>
      <c r="D7356" s="8">
        <v>4727356000</v>
      </c>
      <c r="E7356" s="8">
        <v>2694262000</v>
      </c>
      <c r="F7356" s="7" t="s">
        <v>3</v>
      </c>
      <c r="G7356" s="7" t="s">
        <v>3</v>
      </c>
      <c r="H7356" s="5">
        <v>3.9087060569596814E-2</v>
      </c>
      <c r="I7356" s="5">
        <v>1.52779830397133E-3</v>
      </c>
    </row>
    <row r="7357" spans="2:9" hidden="1" outlineLevel="1">
      <c r="B7357" s="7" t="s">
        <v>26768</v>
      </c>
      <c r="C7357" s="7" t="s">
        <v>26749</v>
      </c>
      <c r="D7357" s="8">
        <v>87548000</v>
      </c>
      <c r="E7357" s="8">
        <v>23878000</v>
      </c>
      <c r="F7357" s="7" t="s">
        <v>3</v>
      </c>
      <c r="G7357" s="7" t="s">
        <v>3</v>
      </c>
      <c r="H7357" s="5">
        <v>7.2387059039917068E-4</v>
      </c>
      <c r="I7357" s="5">
        <v>5.2398863164484389E-7</v>
      </c>
    </row>
    <row r="7358" spans="2:9" hidden="1" outlineLevel="1">
      <c r="B7358" s="7" t="s">
        <v>26769</v>
      </c>
      <c r="C7358" s="7" t="s">
        <v>26749</v>
      </c>
      <c r="D7358" s="8">
        <v>0</v>
      </c>
      <c r="E7358" s="8">
        <v>9000</v>
      </c>
      <c r="F7358" s="7" t="s">
        <v>3</v>
      </c>
      <c r="G7358" s="7" t="s">
        <v>3</v>
      </c>
      <c r="H7358" s="5">
        <v>0</v>
      </c>
      <c r="I7358" s="5">
        <v>0</v>
      </c>
    </row>
    <row r="7359" spans="2:9" hidden="1" outlineLevel="1">
      <c r="B7359" s="7" t="s">
        <v>26770</v>
      </c>
      <c r="C7359" s="7" t="s">
        <v>26749</v>
      </c>
      <c r="D7359" s="8">
        <v>283508000</v>
      </c>
      <c r="E7359" s="8">
        <v>82907000</v>
      </c>
      <c r="F7359" s="7" t="s">
        <v>3</v>
      </c>
      <c r="G7359" s="7" t="s">
        <v>3</v>
      </c>
      <c r="H7359" s="5">
        <v>2.3441209775538915E-3</v>
      </c>
      <c r="I7359" s="5">
        <v>5.4949031574082115E-6</v>
      </c>
    </row>
    <row r="7360" spans="2:9" hidden="1" outlineLevel="1">
      <c r="B7360" s="7" t="s">
        <v>26771</v>
      </c>
      <c r="C7360" s="7" t="s">
        <v>26749</v>
      </c>
      <c r="D7360" s="8">
        <v>1144000</v>
      </c>
      <c r="E7360" s="8">
        <v>1198620</v>
      </c>
      <c r="F7360" s="7" t="s">
        <v>3</v>
      </c>
      <c r="G7360" s="7" t="s">
        <v>3</v>
      </c>
      <c r="H7360" s="5">
        <v>9.4589020356450326E-6</v>
      </c>
      <c r="I7360" s="5">
        <v>8.9470827719929739E-11</v>
      </c>
    </row>
    <row r="7361" spans="2:9" hidden="1" outlineLevel="1">
      <c r="B7361" s="7" t="s">
        <v>26772</v>
      </c>
      <c r="C7361" s="7" t="s">
        <v>26749</v>
      </c>
      <c r="D7361" s="8">
        <v>12638590</v>
      </c>
      <c r="E7361" s="8">
        <v>2999290</v>
      </c>
      <c r="F7361" s="7" t="s">
        <v>3</v>
      </c>
      <c r="G7361" s="7" t="s">
        <v>3</v>
      </c>
      <c r="H7361" s="5">
        <v>1.0449928730654103E-4</v>
      </c>
      <c r="I7361" s="5">
        <v>1.0920101047575007E-8</v>
      </c>
    </row>
    <row r="7362" spans="2:9" hidden="1" outlineLevel="1">
      <c r="B7362" s="7" t="s">
        <v>26773</v>
      </c>
      <c r="C7362" s="7" t="s">
        <v>26749</v>
      </c>
      <c r="D7362" s="8"/>
      <c r="E7362" s="8"/>
      <c r="F7362" s="7" t="s">
        <v>3</v>
      </c>
      <c r="G7362" s="7" t="s">
        <v>3</v>
      </c>
      <c r="H7362" s="5">
        <v>0</v>
      </c>
      <c r="I7362" s="5">
        <v>0</v>
      </c>
    </row>
    <row r="7363" spans="2:9" hidden="1" outlineLevel="1">
      <c r="B7363" s="7" t="s">
        <v>26774</v>
      </c>
      <c r="C7363" s="7" t="s">
        <v>26749</v>
      </c>
      <c r="D7363" s="8">
        <v>2364500000</v>
      </c>
      <c r="E7363" s="8">
        <v>5351500000</v>
      </c>
      <c r="F7363" s="7" t="s">
        <v>3</v>
      </c>
      <c r="G7363" s="7" t="s">
        <v>3</v>
      </c>
      <c r="H7363" s="5">
        <v>1.9550326803568774E-2</v>
      </c>
      <c r="I7363" s="5">
        <v>3.8221527812633965E-4</v>
      </c>
    </row>
    <row r="7364" spans="2:9" hidden="1" outlineLevel="1">
      <c r="B7364" s="7" t="s">
        <v>26775</v>
      </c>
      <c r="C7364" s="7" t="s">
        <v>26749</v>
      </c>
      <c r="D7364" s="8">
        <v>673330</v>
      </c>
      <c r="E7364" s="8">
        <v>235680</v>
      </c>
      <c r="F7364" s="7" t="s">
        <v>3</v>
      </c>
      <c r="G7364" s="7" t="s">
        <v>3</v>
      </c>
      <c r="H7364" s="5">
        <v>5.5672749192839765E-6</v>
      </c>
      <c r="I7364" s="5">
        <v>3.0994550026888408E-11</v>
      </c>
    </row>
    <row r="7365" spans="2:9" hidden="1" outlineLevel="1">
      <c r="B7365" s="7" t="s">
        <v>26776</v>
      </c>
      <c r="C7365" s="7" t="s">
        <v>26749</v>
      </c>
      <c r="D7365" s="8"/>
      <c r="E7365" s="8"/>
      <c r="F7365" s="7" t="s">
        <v>3</v>
      </c>
      <c r="G7365" s="7" t="s">
        <v>3</v>
      </c>
      <c r="H7365" s="5">
        <v>0</v>
      </c>
      <c r="I7365" s="5">
        <v>0</v>
      </c>
    </row>
    <row r="7366" spans="2:9" hidden="1" outlineLevel="1">
      <c r="B7366" s="7" t="s">
        <v>26777</v>
      </c>
      <c r="C7366" s="7" t="s">
        <v>26749</v>
      </c>
      <c r="D7366" s="8">
        <v>0</v>
      </c>
      <c r="E7366" s="8">
        <v>0</v>
      </c>
      <c r="F7366" s="7" t="s">
        <v>3</v>
      </c>
      <c r="G7366" s="7" t="s">
        <v>3</v>
      </c>
      <c r="H7366" s="5">
        <v>0</v>
      </c>
      <c r="I7366" s="5">
        <v>0</v>
      </c>
    </row>
    <row r="7367" spans="2:9" hidden="1" outlineLevel="1">
      <c r="B7367" s="7" t="s">
        <v>26778</v>
      </c>
      <c r="C7367" s="7" t="s">
        <v>26749</v>
      </c>
      <c r="D7367" s="8">
        <v>8900</v>
      </c>
      <c r="E7367" s="8">
        <v>2350</v>
      </c>
      <c r="F7367" s="7" t="s">
        <v>3</v>
      </c>
      <c r="G7367" s="7" t="s">
        <v>3</v>
      </c>
      <c r="H7367" s="5">
        <v>7.3587611990595094E-8</v>
      </c>
      <c r="I7367" s="5">
        <v>5.4151366384783746E-15</v>
      </c>
    </row>
    <row r="7368" spans="2:9" collapsed="1">
      <c r="B7368" s="7"/>
      <c r="C7368" s="7"/>
      <c r="D7368" s="8"/>
      <c r="E7368" s="8"/>
      <c r="F7368" s="7"/>
      <c r="G7368" s="7"/>
      <c r="H7368" s="5"/>
      <c r="I7368" s="5"/>
    </row>
    <row r="7369" spans="2:9" s="17" customFormat="1">
      <c r="B7369" s="22" t="s">
        <v>26749</v>
      </c>
      <c r="C7369" s="22"/>
      <c r="D7369" s="20">
        <v>120944269820</v>
      </c>
      <c r="E7369" s="20"/>
      <c r="F7369" s="22"/>
      <c r="G7369" s="22"/>
      <c r="H7369" s="13" t="s">
        <v>13493</v>
      </c>
      <c r="I7369" s="20">
        <v>946.871393551398</v>
      </c>
    </row>
    <row r="7370" spans="2:9">
      <c r="B7370" s="7"/>
      <c r="C7370" s="7"/>
      <c r="D7370" s="8"/>
      <c r="E7370" s="8"/>
      <c r="F7370" s="7"/>
      <c r="G7370" s="7"/>
      <c r="H7370" s="5"/>
      <c r="I7370" s="5"/>
    </row>
    <row r="7371" spans="2:9" hidden="1" outlineLevel="1">
      <c r="B7371" s="7" t="s">
        <v>24035</v>
      </c>
      <c r="C7371" s="7" t="s">
        <v>24036</v>
      </c>
      <c r="D7371" s="8">
        <v>2725239000</v>
      </c>
      <c r="E7371" s="8">
        <v>2456844000</v>
      </c>
      <c r="F7371" s="7" t="s">
        <v>3</v>
      </c>
      <c r="G7371" s="7" t="s">
        <v>3</v>
      </c>
      <c r="H7371" s="5">
        <v>2.0053217380910541E-2</v>
      </c>
      <c r="I7371" s="5">
        <v>4.0213152732605263E-4</v>
      </c>
    </row>
    <row r="7372" spans="2:9" hidden="1" outlineLevel="1">
      <c r="B7372" s="7" t="s">
        <v>2481</v>
      </c>
      <c r="C7372" s="7" t="s">
        <v>24036</v>
      </c>
      <c r="D7372" s="8">
        <v>40339000000</v>
      </c>
      <c r="E7372" s="8">
        <v>15256000000</v>
      </c>
      <c r="F7372" s="7" t="s">
        <v>3</v>
      </c>
      <c r="G7372" s="7" t="s">
        <v>3</v>
      </c>
      <c r="H7372" s="5">
        <v>0.29682781434162303</v>
      </c>
      <c r="I7372" s="5">
        <v>8.8106751366825026E-2</v>
      </c>
    </row>
    <row r="7373" spans="2:9" hidden="1" outlineLevel="1">
      <c r="B7373" s="7" t="s">
        <v>24039</v>
      </c>
      <c r="C7373" s="7" t="s">
        <v>24036</v>
      </c>
      <c r="D7373" s="8">
        <v>315000</v>
      </c>
      <c r="E7373" s="8">
        <v>1777000</v>
      </c>
      <c r="F7373" s="7" t="s">
        <v>3</v>
      </c>
      <c r="G7373" s="7" t="s">
        <v>3</v>
      </c>
      <c r="H7373" s="5">
        <v>2.3178750469176541E-6</v>
      </c>
      <c r="I7373" s="5">
        <v>5.3725447331235174E-12</v>
      </c>
    </row>
    <row r="7374" spans="2:9" hidden="1" outlineLevel="1">
      <c r="B7374" s="7" t="s">
        <v>24041</v>
      </c>
      <c r="C7374" s="7" t="s">
        <v>24036</v>
      </c>
      <c r="D7374" s="8">
        <v>14411000</v>
      </c>
      <c r="E7374" s="8">
        <v>27480000</v>
      </c>
      <c r="F7374" s="7" t="s">
        <v>3</v>
      </c>
      <c r="G7374" s="7" t="s">
        <v>3</v>
      </c>
      <c r="H7374" s="5">
        <v>1.060409438131121E-4</v>
      </c>
      <c r="I7374" s="5">
        <v>1.1244681764775597E-8</v>
      </c>
    </row>
    <row r="7375" spans="2:9" hidden="1" outlineLevel="1">
      <c r="B7375" s="7" t="s">
        <v>24043</v>
      </c>
      <c r="C7375" s="7" t="s">
        <v>24036</v>
      </c>
      <c r="D7375" s="8">
        <v>517364000</v>
      </c>
      <c r="E7375" s="8">
        <v>101992000</v>
      </c>
      <c r="F7375" s="7" t="s">
        <v>3</v>
      </c>
      <c r="G7375" s="7" t="s">
        <v>3</v>
      </c>
      <c r="H7375" s="5">
        <v>3.8069368437254132E-3</v>
      </c>
      <c r="I7375" s="5">
        <v>1.4492768132114011E-5</v>
      </c>
    </row>
    <row r="7376" spans="2:9" hidden="1" outlineLevel="1">
      <c r="B7376" s="7" t="s">
        <v>24045</v>
      </c>
      <c r="C7376" s="7" t="s">
        <v>24036</v>
      </c>
      <c r="D7376" s="8">
        <v>227000000</v>
      </c>
      <c r="E7376" s="8">
        <v>1410600000</v>
      </c>
      <c r="F7376" s="7" t="s">
        <v>3</v>
      </c>
      <c r="G7376" s="7" t="s">
        <v>3</v>
      </c>
      <c r="H7376" s="5">
        <v>1.6703417004771666E-3</v>
      </c>
      <c r="I7376" s="5">
        <v>2.7900413963529525E-6</v>
      </c>
    </row>
    <row r="7377" spans="2:9" hidden="1" outlineLevel="1">
      <c r="B7377" s="7" t="s">
        <v>24047</v>
      </c>
      <c r="C7377" s="7" t="s">
        <v>24036</v>
      </c>
      <c r="D7377" s="8">
        <v>27670632000</v>
      </c>
      <c r="E7377" s="8">
        <v>6138246000</v>
      </c>
      <c r="F7377" s="7" t="s">
        <v>3</v>
      </c>
      <c r="G7377" s="7" t="s">
        <v>3</v>
      </c>
      <c r="H7377" s="5">
        <v>0.20360973792140044</v>
      </c>
      <c r="I7377" s="5">
        <v>4.1456925376421372E-2</v>
      </c>
    </row>
    <row r="7378" spans="2:9" hidden="1" outlineLevel="1">
      <c r="B7378" s="7" t="s">
        <v>24049</v>
      </c>
      <c r="C7378" s="7" t="s">
        <v>24036</v>
      </c>
      <c r="D7378" s="8">
        <v>1356362000</v>
      </c>
      <c r="E7378" s="8">
        <v>389190000</v>
      </c>
      <c r="F7378" s="7" t="s">
        <v>3</v>
      </c>
      <c r="G7378" s="7" t="s">
        <v>3</v>
      </c>
      <c r="H7378" s="5">
        <v>9.9805639186899154E-3</v>
      </c>
      <c r="I7378" s="5">
        <v>9.9611656135054999E-5</v>
      </c>
    </row>
    <row r="7379" spans="2:9" hidden="1" outlineLevel="1">
      <c r="B7379" s="7" t="s">
        <v>24051</v>
      </c>
      <c r="C7379" s="7" t="s">
        <v>24036</v>
      </c>
      <c r="D7379" s="8">
        <v>3442800000</v>
      </c>
      <c r="E7379" s="8">
        <v>894900000</v>
      </c>
      <c r="F7379" s="7" t="s">
        <v>3</v>
      </c>
      <c r="G7379" s="7" t="s">
        <v>3</v>
      </c>
      <c r="H7379" s="5">
        <v>2.5333270512787616E-2</v>
      </c>
      <c r="I7379" s="5">
        <v>6.4177459487407449E-4</v>
      </c>
    </row>
    <row r="7380" spans="2:9" hidden="1" outlineLevel="1">
      <c r="B7380" s="7" t="s">
        <v>24053</v>
      </c>
      <c r="C7380" s="7" t="s">
        <v>24036</v>
      </c>
      <c r="D7380" s="8">
        <v>0</v>
      </c>
      <c r="E7380" s="8">
        <v>233000</v>
      </c>
      <c r="F7380" s="7" t="s">
        <v>3</v>
      </c>
      <c r="G7380" s="7" t="s">
        <v>3</v>
      </c>
      <c r="H7380" s="5">
        <v>0</v>
      </c>
      <c r="I7380" s="5">
        <v>0</v>
      </c>
    </row>
    <row r="7381" spans="2:9" hidden="1" outlineLevel="1">
      <c r="B7381" s="7" t="s">
        <v>6902</v>
      </c>
      <c r="C7381" s="7" t="s">
        <v>24036</v>
      </c>
      <c r="D7381" s="8">
        <v>46487426000</v>
      </c>
      <c r="E7381" s="8">
        <v>12831443000</v>
      </c>
      <c r="F7381" s="7" t="s">
        <v>3</v>
      </c>
      <c r="G7381" s="7" t="s">
        <v>3</v>
      </c>
      <c r="H7381" s="5">
        <v>0.34206998324073323</v>
      </c>
      <c r="I7381" s="5">
        <v>0.11701187343431552</v>
      </c>
    </row>
    <row r="7382" spans="2:9" hidden="1" outlineLevel="1">
      <c r="B7382" s="7" t="s">
        <v>24056</v>
      </c>
      <c r="C7382" s="7" t="s">
        <v>24036</v>
      </c>
      <c r="D7382" s="8">
        <v>0</v>
      </c>
      <c r="E7382" s="8">
        <v>495770</v>
      </c>
      <c r="F7382" s="7" t="s">
        <v>3</v>
      </c>
      <c r="G7382" s="7" t="s">
        <v>3</v>
      </c>
      <c r="H7382" s="5">
        <v>0</v>
      </c>
      <c r="I7382" s="5">
        <v>0</v>
      </c>
    </row>
    <row r="7383" spans="2:9" hidden="1" outlineLevel="1">
      <c r="B7383" s="7" t="s">
        <v>1066</v>
      </c>
      <c r="C7383" s="7" t="s">
        <v>24036</v>
      </c>
      <c r="D7383" s="8">
        <v>9296000000</v>
      </c>
      <c r="E7383" s="8">
        <v>4246300000</v>
      </c>
      <c r="F7383" s="7" t="s">
        <v>3</v>
      </c>
      <c r="G7383" s="7" t="s">
        <v>3</v>
      </c>
      <c r="H7383" s="5">
        <v>6.8403068051258772E-2</v>
      </c>
      <c r="I7383" s="5">
        <v>4.6789797188251389E-3</v>
      </c>
    </row>
    <row r="7384" spans="2:9" hidden="1" outlineLevel="1">
      <c r="B7384" s="7" t="s">
        <v>24059</v>
      </c>
      <c r="C7384" s="7" t="s">
        <v>24036</v>
      </c>
      <c r="D7384" s="8">
        <v>1485218000</v>
      </c>
      <c r="E7384" s="8">
        <v>1647322000</v>
      </c>
      <c r="F7384" s="7" t="s">
        <v>3</v>
      </c>
      <c r="G7384" s="7" t="s">
        <v>3</v>
      </c>
      <c r="H7384" s="5">
        <v>1.0928729337882363E-2</v>
      </c>
      <c r="I7384" s="5">
        <v>1.1943712494069066E-4</v>
      </c>
    </row>
    <row r="7385" spans="2:9" hidden="1" outlineLevel="1">
      <c r="B7385" s="7" t="s">
        <v>24061</v>
      </c>
      <c r="C7385" s="7" t="s">
        <v>24036</v>
      </c>
      <c r="D7385" s="8">
        <v>2338570000</v>
      </c>
      <c r="E7385" s="8">
        <v>625963000</v>
      </c>
      <c r="F7385" s="7" t="s">
        <v>3</v>
      </c>
      <c r="G7385" s="7" t="s">
        <v>3</v>
      </c>
      <c r="H7385" s="5">
        <v>1.7207977931651488E-2</v>
      </c>
      <c r="I7385" s="5">
        <v>2.9611450449620462E-4</v>
      </c>
    </row>
    <row r="7386" spans="2:9" hidden="1" outlineLevel="1">
      <c r="B7386" s="7" t="s">
        <v>24063</v>
      </c>
      <c r="C7386" s="7" t="s">
        <v>24036</v>
      </c>
      <c r="D7386" s="8"/>
      <c r="E7386" s="8"/>
      <c r="F7386" s="7" t="s">
        <v>3</v>
      </c>
      <c r="G7386" s="7" t="s">
        <v>3</v>
      </c>
      <c r="H7386" s="5">
        <v>0</v>
      </c>
      <c r="I7386" s="5">
        <v>0</v>
      </c>
    </row>
    <row r="7387" spans="2:9" hidden="1" outlineLevel="1">
      <c r="B7387" s="7" t="s">
        <v>24065</v>
      </c>
      <c r="C7387" s="7" t="s">
        <v>24036</v>
      </c>
      <c r="D7387" s="8">
        <v>0</v>
      </c>
      <c r="E7387" s="8">
        <v>600</v>
      </c>
      <c r="F7387" s="7" t="s">
        <v>3</v>
      </c>
      <c r="G7387" s="7" t="s">
        <v>3</v>
      </c>
      <c r="H7387" s="5">
        <v>0</v>
      </c>
      <c r="I7387" s="5">
        <v>0</v>
      </c>
    </row>
    <row r="7388" spans="2:9" hidden="1" outlineLevel="1">
      <c r="B7388" s="7" t="s">
        <v>24067</v>
      </c>
      <c r="C7388" s="7" t="s">
        <v>24036</v>
      </c>
      <c r="D7388" s="8"/>
      <c r="E7388" s="8"/>
      <c r="F7388" s="7" t="s">
        <v>3</v>
      </c>
      <c r="G7388" s="7" t="s">
        <v>3</v>
      </c>
      <c r="H7388" s="5">
        <v>0</v>
      </c>
      <c r="I7388" s="5">
        <v>0</v>
      </c>
    </row>
    <row r="7389" spans="2:9" hidden="1" outlineLevel="1">
      <c r="B7389" s="7" t="s">
        <v>24069</v>
      </c>
      <c r="C7389" s="7" t="s">
        <v>24036</v>
      </c>
      <c r="D7389" s="8">
        <v>0</v>
      </c>
      <c r="E7389" s="8">
        <v>18710</v>
      </c>
      <c r="F7389" s="7" t="s">
        <v>3</v>
      </c>
      <c r="G7389" s="7" t="s">
        <v>3</v>
      </c>
      <c r="H7389" s="5">
        <v>0</v>
      </c>
      <c r="I7389" s="5">
        <v>0</v>
      </c>
    </row>
    <row r="7390" spans="2:9" collapsed="1">
      <c r="B7390" s="7"/>
      <c r="C7390" s="7"/>
      <c r="D7390" s="8"/>
      <c r="E7390" s="8"/>
      <c r="F7390" s="7"/>
      <c r="G7390" s="7"/>
      <c r="H7390" s="5"/>
      <c r="I7390" s="5"/>
    </row>
    <row r="7391" spans="2:9" s="17" customFormat="1">
      <c r="B7391" s="22" t="s">
        <v>24036</v>
      </c>
      <c r="C7391" s="22"/>
      <c r="D7391" s="20">
        <v>135900337000</v>
      </c>
      <c r="E7391" s="20"/>
      <c r="F7391" s="22"/>
      <c r="G7391" s="22"/>
      <c r="H7391" s="13" t="s">
        <v>13493</v>
      </c>
      <c r="I7391" s="20">
        <v>2528.3089336374192</v>
      </c>
    </row>
    <row r="7392" spans="2:9">
      <c r="B7392" s="7"/>
      <c r="C7392" s="7"/>
      <c r="D7392" s="8"/>
      <c r="E7392" s="8"/>
      <c r="F7392" s="7"/>
      <c r="G7392" s="7"/>
      <c r="H7392" s="5"/>
      <c r="I7392" s="5"/>
    </row>
    <row r="7393" spans="2:9" hidden="1" outlineLevel="1">
      <c r="B7393" s="7" t="s">
        <v>26779</v>
      </c>
      <c r="C7393" s="7" t="s">
        <v>26780</v>
      </c>
      <c r="D7393" s="8">
        <v>17021000000</v>
      </c>
      <c r="E7393" s="8">
        <v>74929000000</v>
      </c>
      <c r="F7393" s="7" t="s">
        <v>3</v>
      </c>
      <c r="G7393" s="7" t="s">
        <v>3</v>
      </c>
      <c r="H7393" s="5">
        <v>4.0580233361391854E-2</v>
      </c>
      <c r="I7393" s="5">
        <v>1.6467553396650205E-3</v>
      </c>
    </row>
    <row r="7394" spans="2:9" hidden="1" outlineLevel="1">
      <c r="B7394" s="7" t="s">
        <v>2397</v>
      </c>
      <c r="C7394" s="7" t="s">
        <v>26780</v>
      </c>
      <c r="D7394" s="8">
        <v>17146000000</v>
      </c>
      <c r="E7394" s="8">
        <v>38966000000</v>
      </c>
      <c r="F7394" s="7" t="s">
        <v>3</v>
      </c>
      <c r="G7394" s="7" t="s">
        <v>3</v>
      </c>
      <c r="H7394" s="5">
        <v>4.0878249292898461E-2</v>
      </c>
      <c r="I7394" s="5">
        <v>1.6710312652523536E-3</v>
      </c>
    </row>
    <row r="7395" spans="2:9" hidden="1" outlineLevel="1">
      <c r="B7395" s="7" t="s">
        <v>26781</v>
      </c>
      <c r="C7395" s="7" t="s">
        <v>26780</v>
      </c>
      <c r="D7395" s="8">
        <v>17020000000</v>
      </c>
      <c r="E7395" s="8">
        <v>59633000000</v>
      </c>
      <c r="F7395" s="7" t="s">
        <v>3</v>
      </c>
      <c r="G7395" s="7" t="s">
        <v>3</v>
      </c>
      <c r="H7395" s="5">
        <v>4.0577849233939804E-2</v>
      </c>
      <c r="I7395" s="5">
        <v>1.6465618484523491E-3</v>
      </c>
    </row>
    <row r="7396" spans="2:9" hidden="1" outlineLevel="1">
      <c r="B7396" s="7" t="s">
        <v>26782</v>
      </c>
      <c r="C7396" s="7" t="s">
        <v>26780</v>
      </c>
      <c r="D7396" s="8">
        <v>3239542000</v>
      </c>
      <c r="E7396" s="8">
        <v>11184161000</v>
      </c>
      <c r="F7396" s="7" t="s">
        <v>3</v>
      </c>
      <c r="G7396" s="7" t="s">
        <v>3</v>
      </c>
      <c r="H7396" s="5">
        <v>7.7234810142782504E-3</v>
      </c>
      <c r="I7396" s="5">
        <v>5.965215897791659E-5</v>
      </c>
    </row>
    <row r="7397" spans="2:9" hidden="1" outlineLevel="1">
      <c r="B7397" s="7" t="s">
        <v>26783</v>
      </c>
      <c r="C7397" s="7" t="s">
        <v>26780</v>
      </c>
      <c r="D7397" s="8">
        <v>1282524000</v>
      </c>
      <c r="E7397" s="8">
        <v>5716853000</v>
      </c>
      <c r="F7397" s="7" t="s">
        <v>3</v>
      </c>
      <c r="G7397" s="7" t="s">
        <v>3</v>
      </c>
      <c r="H7397" s="5">
        <v>3.0577006763166516E-3</v>
      </c>
      <c r="I7397" s="5">
        <v>9.3495334259473086E-6</v>
      </c>
    </row>
    <row r="7398" spans="2:9" hidden="1" outlineLevel="1">
      <c r="B7398" s="7" t="s">
        <v>13314</v>
      </c>
      <c r="C7398" s="7" t="s">
        <v>26780</v>
      </c>
      <c r="D7398" s="8">
        <v>2568200000</v>
      </c>
      <c r="E7398" s="8">
        <v>10475700000</v>
      </c>
      <c r="F7398" s="7" t="s">
        <v>3</v>
      </c>
      <c r="G7398" s="7" t="s">
        <v>3</v>
      </c>
      <c r="H7398" s="5">
        <v>6.1229161223621742E-3</v>
      </c>
      <c r="I7398" s="5">
        <v>3.7490101841482643E-5</v>
      </c>
    </row>
    <row r="7399" spans="2:9" hidden="1" outlineLevel="1">
      <c r="B7399" s="7" t="s">
        <v>26784</v>
      </c>
      <c r="C7399" s="7" t="s">
        <v>26780</v>
      </c>
      <c r="D7399" s="8">
        <v>619852000</v>
      </c>
      <c r="E7399" s="8">
        <v>1697666000</v>
      </c>
      <c r="F7399" s="7" t="s">
        <v>3</v>
      </c>
      <c r="G7399" s="7" t="s">
        <v>3</v>
      </c>
      <c r="H7399" s="5">
        <v>1.4778061694098738E-3</v>
      </c>
      <c r="I7399" s="5">
        <v>2.1839110743458847E-6</v>
      </c>
    </row>
    <row r="7400" spans="2:9" hidden="1" outlineLevel="1">
      <c r="B7400" s="7" t="s">
        <v>11370</v>
      </c>
      <c r="C7400" s="7" t="s">
        <v>26780</v>
      </c>
      <c r="D7400" s="8">
        <v>30968780</v>
      </c>
      <c r="E7400" s="8">
        <v>232914300</v>
      </c>
      <c r="F7400" s="7" t="s">
        <v>3</v>
      </c>
      <c r="G7400" s="7" t="s">
        <v>3</v>
      </c>
      <c r="H7400" s="5">
        <v>7.3833518554585796E-5</v>
      </c>
      <c r="I7400" s="5">
        <v>5.4513884621503651E-9</v>
      </c>
    </row>
    <row r="7401" spans="2:9" hidden="1" outlineLevel="1">
      <c r="B7401" s="7" t="s">
        <v>26785</v>
      </c>
      <c r="C7401" s="7" t="s">
        <v>26780</v>
      </c>
      <c r="D7401" s="8">
        <v>1269485000</v>
      </c>
      <c r="E7401" s="8">
        <v>4379073000</v>
      </c>
      <c r="F7401" s="7" t="s">
        <v>3</v>
      </c>
      <c r="G7401" s="7" t="s">
        <v>3</v>
      </c>
      <c r="H7401" s="5">
        <v>3.0266140384693344E-3</v>
      </c>
      <c r="I7401" s="5">
        <v>9.1603925378596545E-6</v>
      </c>
    </row>
    <row r="7402" spans="2:9" hidden="1" outlineLevel="1">
      <c r="B7402" s="7" t="s">
        <v>26786</v>
      </c>
      <c r="C7402" s="7" t="s">
        <v>26780</v>
      </c>
      <c r="D7402" s="8">
        <v>1136800000</v>
      </c>
      <c r="E7402" s="8">
        <v>4360800000</v>
      </c>
      <c r="F7402" s="7" t="s">
        <v>3</v>
      </c>
      <c r="G7402" s="7" t="s">
        <v>3</v>
      </c>
      <c r="H7402" s="5">
        <v>2.7102760874936995E-3</v>
      </c>
      <c r="I7402" s="5">
        <v>7.3455964704401553E-6</v>
      </c>
    </row>
    <row r="7403" spans="2:9" hidden="1" outlineLevel="1">
      <c r="B7403" s="7" t="s">
        <v>26787</v>
      </c>
      <c r="C7403" s="7" t="s">
        <v>26780</v>
      </c>
      <c r="D7403" s="8">
        <v>12919000000</v>
      </c>
      <c r="E7403" s="8">
        <v>44308000000</v>
      </c>
      <c r="F7403" s="7" t="s">
        <v>3</v>
      </c>
      <c r="G7403" s="7" t="s">
        <v>3</v>
      </c>
      <c r="H7403" s="5">
        <v>3.0800542553070992E-2</v>
      </c>
      <c r="I7403" s="5">
        <v>9.4867342156353693E-4</v>
      </c>
    </row>
    <row r="7404" spans="2:9" hidden="1" outlineLevel="1">
      <c r="B7404" s="7" t="s">
        <v>26788</v>
      </c>
      <c r="C7404" s="7" t="s">
        <v>26780</v>
      </c>
      <c r="D7404" s="8">
        <v>6800000000</v>
      </c>
      <c r="E7404" s="8">
        <v>17847000000</v>
      </c>
      <c r="F7404" s="7" t="s">
        <v>3</v>
      </c>
      <c r="G7404" s="7" t="s">
        <v>3</v>
      </c>
      <c r="H7404" s="5">
        <v>1.6212066673959497E-2</v>
      </c>
      <c r="I7404" s="5">
        <v>2.6283110584090813E-4</v>
      </c>
    </row>
    <row r="7405" spans="2:9" hidden="1" outlineLevel="1">
      <c r="B7405" s="7" t="s">
        <v>26789</v>
      </c>
      <c r="C7405" s="7" t="s">
        <v>26780</v>
      </c>
      <c r="D7405" s="8">
        <v>7741856000</v>
      </c>
      <c r="E7405" s="8">
        <v>29777975000</v>
      </c>
      <c r="F7405" s="7" t="s">
        <v>3</v>
      </c>
      <c r="G7405" s="7" t="s">
        <v>3</v>
      </c>
      <c r="H7405" s="5">
        <v>1.8457571419440204E-2</v>
      </c>
      <c r="I7405" s="5">
        <v>3.4068194270373583E-4</v>
      </c>
    </row>
    <row r="7406" spans="2:9" hidden="1" outlineLevel="1">
      <c r="B7406" s="7" t="s">
        <v>26790</v>
      </c>
      <c r="C7406" s="7" t="s">
        <v>26780</v>
      </c>
      <c r="D7406" s="8">
        <v>11686135000</v>
      </c>
      <c r="E7406" s="8">
        <v>36957884000</v>
      </c>
      <c r="F7406" s="7" t="s">
        <v>3</v>
      </c>
      <c r="G7406" s="7" t="s">
        <v>3</v>
      </c>
      <c r="H7406" s="5">
        <v>2.7861235261895836E-2</v>
      </c>
      <c r="I7406" s="5">
        <v>7.7624843031870797E-4</v>
      </c>
    </row>
    <row r="7407" spans="2:9" hidden="1" outlineLevel="1">
      <c r="B7407" s="7" t="s">
        <v>26791</v>
      </c>
      <c r="C7407" s="7" t="s">
        <v>26780</v>
      </c>
      <c r="D7407" s="8">
        <v>12301000000</v>
      </c>
      <c r="E7407" s="8">
        <v>27974000000</v>
      </c>
      <c r="F7407" s="7" t="s">
        <v>3</v>
      </c>
      <c r="G7407" s="7" t="s">
        <v>3</v>
      </c>
      <c r="H7407" s="5">
        <v>2.9327151787702323E-2</v>
      </c>
      <c r="I7407" s="5">
        <v>8.6008183197893156E-4</v>
      </c>
    </row>
    <row r="7408" spans="2:9" hidden="1" outlineLevel="1">
      <c r="B7408" s="7" t="s">
        <v>26792</v>
      </c>
      <c r="C7408" s="7" t="s">
        <v>26780</v>
      </c>
      <c r="D7408" s="8">
        <v>2453100000</v>
      </c>
      <c r="E7408" s="8">
        <v>9527800000</v>
      </c>
      <c r="F7408" s="7" t="s">
        <v>3</v>
      </c>
      <c r="G7408" s="7" t="s">
        <v>3</v>
      </c>
      <c r="H7408" s="5">
        <v>5.8485030526308889E-3</v>
      </c>
      <c r="I7408" s="5">
        <v>3.4204987956632824E-5</v>
      </c>
    </row>
    <row r="7409" spans="2:9" hidden="1" outlineLevel="1">
      <c r="B7409" s="7" t="s">
        <v>2142</v>
      </c>
      <c r="C7409" s="7" t="s">
        <v>26780</v>
      </c>
      <c r="D7409" s="8">
        <v>12436000000</v>
      </c>
      <c r="E7409" s="8">
        <v>54327000000</v>
      </c>
      <c r="F7409" s="7" t="s">
        <v>3</v>
      </c>
      <c r="G7409" s="7" t="s">
        <v>3</v>
      </c>
      <c r="H7409" s="5">
        <v>2.9649008993729457E-2</v>
      </c>
      <c r="I7409" s="5">
        <v>8.7906373431025022E-4</v>
      </c>
    </row>
    <row r="7410" spans="2:9" hidden="1" outlineLevel="1">
      <c r="B7410" s="7" t="s">
        <v>1055</v>
      </c>
      <c r="C7410" s="7" t="s">
        <v>26780</v>
      </c>
      <c r="D7410" s="8">
        <v>23925000000</v>
      </c>
      <c r="E7410" s="8">
        <v>120709000000</v>
      </c>
      <c r="F7410" s="7" t="s">
        <v>3</v>
      </c>
      <c r="G7410" s="7" t="s">
        <v>3</v>
      </c>
      <c r="H7410" s="5">
        <v>5.7040249290364851E-2</v>
      </c>
      <c r="I7410" s="5">
        <v>3.2535900391069679E-3</v>
      </c>
    </row>
    <row r="7411" spans="2:9" hidden="1" outlineLevel="1">
      <c r="B7411" s="7" t="s">
        <v>26793</v>
      </c>
      <c r="C7411" s="7" t="s">
        <v>26780</v>
      </c>
      <c r="D7411" s="8">
        <v>17090000000</v>
      </c>
      <c r="E7411" s="8">
        <v>60127000000</v>
      </c>
      <c r="F7411" s="7" t="s">
        <v>3</v>
      </c>
      <c r="G7411" s="7" t="s">
        <v>3</v>
      </c>
      <c r="H7411" s="5">
        <v>4.07447381555835E-2</v>
      </c>
      <c r="I7411" s="5">
        <v>1.660133687367062E-3</v>
      </c>
    </row>
    <row r="7412" spans="2:9" hidden="1" outlineLevel="1">
      <c r="B7412" s="7" t="s">
        <v>26794</v>
      </c>
      <c r="C7412" s="7" t="s">
        <v>26780</v>
      </c>
      <c r="D7412" s="8">
        <v>17088000000</v>
      </c>
      <c r="E7412" s="8">
        <v>59865000000</v>
      </c>
      <c r="F7412" s="7" t="s">
        <v>3</v>
      </c>
      <c r="G7412" s="7" t="s">
        <v>3</v>
      </c>
      <c r="H7412" s="5">
        <v>4.07399699006794E-2</v>
      </c>
      <c r="I7412" s="5">
        <v>1.6597451475082634E-3</v>
      </c>
    </row>
    <row r="7413" spans="2:9" hidden="1" outlineLevel="1">
      <c r="B7413" s="7" t="s">
        <v>8707</v>
      </c>
      <c r="C7413" s="7" t="s">
        <v>26780</v>
      </c>
      <c r="D7413" s="8">
        <v>27429000000</v>
      </c>
      <c r="E7413" s="8">
        <v>86814000000</v>
      </c>
      <c r="F7413" s="7" t="s">
        <v>3</v>
      </c>
      <c r="G7413" s="7" t="s">
        <v>3</v>
      </c>
      <c r="H7413" s="5">
        <v>6.53942318823581E-2</v>
      </c>
      <c r="I7413" s="5">
        <v>4.2764055634836205E-3</v>
      </c>
    </row>
    <row r="7414" spans="2:9" hidden="1" outlineLevel="1">
      <c r="B7414" s="7" t="s">
        <v>26795</v>
      </c>
      <c r="C7414" s="7" t="s">
        <v>26780</v>
      </c>
      <c r="D7414" s="8">
        <v>3491632000</v>
      </c>
      <c r="E7414" s="8">
        <v>14313532000</v>
      </c>
      <c r="F7414" s="7" t="s">
        <v>3</v>
      </c>
      <c r="G7414" s="7" t="s">
        <v>3</v>
      </c>
      <c r="H7414" s="5">
        <v>8.3244957036662567E-3</v>
      </c>
      <c r="I7414" s="5">
        <v>6.9297228720357972E-5</v>
      </c>
    </row>
    <row r="7415" spans="2:9" hidden="1" outlineLevel="1">
      <c r="B7415" s="7" t="s">
        <v>26796</v>
      </c>
      <c r="C7415" s="7" t="s">
        <v>26780</v>
      </c>
      <c r="D7415" s="8">
        <v>4878000000</v>
      </c>
      <c r="E7415" s="8">
        <v>15667000000</v>
      </c>
      <c r="F7415" s="7" t="s">
        <v>3</v>
      </c>
      <c r="G7415" s="7" t="s">
        <v>3</v>
      </c>
      <c r="H7415" s="5">
        <v>1.1629773711113888E-2</v>
      </c>
      <c r="I7415" s="5">
        <v>1.3525163657171569E-4</v>
      </c>
    </row>
    <row r="7416" spans="2:9" hidden="1" outlineLevel="1">
      <c r="B7416" s="7" t="s">
        <v>26797</v>
      </c>
      <c r="C7416" s="7" t="s">
        <v>26780</v>
      </c>
      <c r="D7416" s="8">
        <v>1435853000</v>
      </c>
      <c r="E7416" s="8">
        <v>5829325000</v>
      </c>
      <c r="F7416" s="7" t="s">
        <v>3</v>
      </c>
      <c r="G7416" s="7" t="s">
        <v>3</v>
      </c>
      <c r="H7416" s="5">
        <v>3.4232565544124655E-3</v>
      </c>
      <c r="I7416" s="5">
        <v>1.1718685437327906E-5</v>
      </c>
    </row>
    <row r="7417" spans="2:9" hidden="1" outlineLevel="1">
      <c r="B7417" s="7" t="s">
        <v>26798</v>
      </c>
      <c r="C7417" s="7" t="s">
        <v>26780</v>
      </c>
      <c r="D7417" s="8">
        <v>10886000000</v>
      </c>
      <c r="E7417" s="8">
        <v>35333000000</v>
      </c>
      <c r="F7417" s="7" t="s">
        <v>3</v>
      </c>
      <c r="G7417" s="7" t="s">
        <v>3</v>
      </c>
      <c r="H7417" s="5">
        <v>2.5953611443047513E-2</v>
      </c>
      <c r="I7417" s="5">
        <v>6.7358994693668688E-4</v>
      </c>
    </row>
    <row r="7418" spans="2:9" hidden="1" outlineLevel="1">
      <c r="B7418" s="7" t="s">
        <v>26799</v>
      </c>
      <c r="C7418" s="7" t="s">
        <v>26780</v>
      </c>
      <c r="D7418" s="8">
        <v>4951000000</v>
      </c>
      <c r="E7418" s="8">
        <v>16852000000</v>
      </c>
      <c r="F7418" s="7" t="s">
        <v>3</v>
      </c>
      <c r="G7418" s="7" t="s">
        <v>3</v>
      </c>
      <c r="H7418" s="5">
        <v>1.1803815015113746E-2</v>
      </c>
      <c r="I7418" s="5">
        <v>1.3933004891102471E-4</v>
      </c>
    </row>
    <row r="7419" spans="2:9" hidden="1" outlineLevel="1">
      <c r="B7419" s="7" t="s">
        <v>26800</v>
      </c>
      <c r="C7419" s="7" t="s">
        <v>26780</v>
      </c>
      <c r="D7419" s="8">
        <v>13413000000</v>
      </c>
      <c r="E7419" s="8">
        <v>50186000000</v>
      </c>
      <c r="F7419" s="7" t="s">
        <v>3</v>
      </c>
      <c r="G7419" s="7" t="s">
        <v>3</v>
      </c>
      <c r="H7419" s="5">
        <v>3.1978301514385112E-2</v>
      </c>
      <c r="I7419" s="5">
        <v>1.022611767744925E-3</v>
      </c>
    </row>
    <row r="7420" spans="2:9" hidden="1" outlineLevel="1">
      <c r="B7420" s="7" t="s">
        <v>26801</v>
      </c>
      <c r="C7420" s="7" t="s">
        <v>26780</v>
      </c>
      <c r="D7420" s="8">
        <v>13380000000</v>
      </c>
      <c r="E7420" s="8">
        <v>49456000000</v>
      </c>
      <c r="F7420" s="7" t="s">
        <v>3</v>
      </c>
      <c r="G7420" s="7" t="s">
        <v>3</v>
      </c>
      <c r="H7420" s="5">
        <v>3.1899625308467364E-2</v>
      </c>
      <c r="I7420" s="5">
        <v>1.0175860948206114E-3</v>
      </c>
    </row>
    <row r="7421" spans="2:9" hidden="1" outlineLevel="1">
      <c r="B7421" s="7" t="s">
        <v>26802</v>
      </c>
      <c r="C7421" s="7" t="s">
        <v>26780</v>
      </c>
      <c r="D7421" s="8">
        <v>18467000000</v>
      </c>
      <c r="E7421" s="8">
        <v>70923000000</v>
      </c>
      <c r="F7421" s="7" t="s">
        <v>3</v>
      </c>
      <c r="G7421" s="7" t="s">
        <v>3</v>
      </c>
      <c r="H7421" s="5">
        <v>4.4027681657060301E-2</v>
      </c>
      <c r="I7421" s="5">
        <v>1.9384367520954441E-3</v>
      </c>
    </row>
    <row r="7422" spans="2:9" hidden="1" outlineLevel="1">
      <c r="B7422" s="7" t="s">
        <v>26803</v>
      </c>
      <c r="C7422" s="7" t="s">
        <v>26780</v>
      </c>
      <c r="D7422" s="8">
        <v>2566400000</v>
      </c>
      <c r="E7422" s="8">
        <v>8726200000</v>
      </c>
      <c r="F7422" s="7" t="s">
        <v>3</v>
      </c>
      <c r="G7422" s="7" t="s">
        <v>3</v>
      </c>
      <c r="H7422" s="5">
        <v>6.1186246929484786E-3</v>
      </c>
      <c r="I7422" s="5">
        <v>3.7437568133158866E-5</v>
      </c>
    </row>
    <row r="7423" spans="2:9" hidden="1" outlineLevel="1">
      <c r="B7423" s="7" t="s">
        <v>26804</v>
      </c>
      <c r="C7423" s="7" t="s">
        <v>26780</v>
      </c>
      <c r="D7423" s="8">
        <v>0</v>
      </c>
      <c r="E7423" s="8">
        <v>1717210</v>
      </c>
      <c r="F7423" s="7" t="s">
        <v>3</v>
      </c>
      <c r="G7423" s="7" t="s">
        <v>3</v>
      </c>
      <c r="H7423" s="5">
        <v>0</v>
      </c>
      <c r="I7423" s="5">
        <v>0</v>
      </c>
    </row>
    <row r="7424" spans="2:9" hidden="1" outlineLevel="1">
      <c r="B7424" s="7" t="s">
        <v>26805</v>
      </c>
      <c r="C7424" s="7" t="s">
        <v>26780</v>
      </c>
      <c r="D7424" s="8">
        <v>1631943000</v>
      </c>
      <c r="E7424" s="8">
        <v>5111935000</v>
      </c>
      <c r="F7424" s="7" t="s">
        <v>3</v>
      </c>
      <c r="G7424" s="7" t="s">
        <v>3</v>
      </c>
      <c r="H7424" s="5">
        <v>3.8907601064855123E-3</v>
      </c>
      <c r="I7424" s="5">
        <v>1.5138014206219154E-5</v>
      </c>
    </row>
    <row r="7425" spans="2:9" hidden="1" outlineLevel="1">
      <c r="B7425" s="7" t="s">
        <v>26806</v>
      </c>
      <c r="C7425" s="7" t="s">
        <v>26780</v>
      </c>
      <c r="D7425" s="8">
        <v>425800000</v>
      </c>
      <c r="E7425" s="8">
        <v>1000200000</v>
      </c>
      <c r="F7425" s="7" t="s">
        <v>3</v>
      </c>
      <c r="G7425" s="7" t="s">
        <v>3</v>
      </c>
      <c r="H7425" s="5">
        <v>1.0151614690841108E-3</v>
      </c>
      <c r="I7425" s="5">
        <v>1.0305528083130101E-6</v>
      </c>
    </row>
    <row r="7426" spans="2:9" hidden="1" outlineLevel="1">
      <c r="B7426" s="7" t="s">
        <v>26807</v>
      </c>
      <c r="C7426" s="7" t="s">
        <v>26780</v>
      </c>
      <c r="D7426" s="8">
        <v>3350300000</v>
      </c>
      <c r="E7426" s="8">
        <v>12085900000</v>
      </c>
      <c r="F7426" s="7" t="s">
        <v>3</v>
      </c>
      <c r="G7426" s="7" t="s">
        <v>3</v>
      </c>
      <c r="H7426" s="5">
        <v>7.987542202612722E-3</v>
      </c>
      <c r="I7426" s="5">
        <v>6.3800830438519293E-5</v>
      </c>
    </row>
    <row r="7427" spans="2:9" hidden="1" outlineLevel="1">
      <c r="B7427" s="7" t="s">
        <v>26808</v>
      </c>
      <c r="C7427" s="7" t="s">
        <v>26780</v>
      </c>
      <c r="D7427" s="8">
        <v>4059400000</v>
      </c>
      <c r="E7427" s="8">
        <v>12646700000</v>
      </c>
      <c r="F7427" s="7" t="s">
        <v>3</v>
      </c>
      <c r="G7427" s="7" t="s">
        <v>3</v>
      </c>
      <c r="H7427" s="5">
        <v>9.6781269788634092E-3</v>
      </c>
      <c r="I7427" s="5">
        <v>9.3666141819003773E-5</v>
      </c>
    </row>
    <row r="7428" spans="2:9" hidden="1" outlineLevel="1">
      <c r="B7428" s="7" t="s">
        <v>26809</v>
      </c>
      <c r="C7428" s="7" t="s">
        <v>26780</v>
      </c>
      <c r="D7428" s="8">
        <v>4997100000</v>
      </c>
      <c r="E7428" s="8">
        <v>15163400000</v>
      </c>
      <c r="F7428" s="7" t="s">
        <v>3</v>
      </c>
      <c r="G7428" s="7" t="s">
        <v>3</v>
      </c>
      <c r="H7428" s="5">
        <v>1.1913723290653383E-2</v>
      </c>
      <c r="I7428" s="5">
        <v>1.4193680264625686E-4</v>
      </c>
    </row>
    <row r="7429" spans="2:9" hidden="1" outlineLevel="1">
      <c r="B7429" s="7" t="s">
        <v>26810</v>
      </c>
      <c r="C7429" s="7" t="s">
        <v>26780</v>
      </c>
      <c r="D7429" s="8">
        <v>37298000</v>
      </c>
      <c r="E7429" s="8">
        <v>263452000</v>
      </c>
      <c r="F7429" s="7" t="s">
        <v>3</v>
      </c>
      <c r="G7429" s="7" t="s">
        <v>3</v>
      </c>
      <c r="H7429" s="5">
        <v>8.8923185706667846E-5</v>
      </c>
      <c r="I7429" s="5">
        <v>7.907332956222536E-9</v>
      </c>
    </row>
    <row r="7430" spans="2:9" hidden="1" outlineLevel="1">
      <c r="B7430" s="7" t="s">
        <v>26811</v>
      </c>
      <c r="C7430" s="7" t="s">
        <v>26780</v>
      </c>
      <c r="D7430" s="8">
        <v>180293000</v>
      </c>
      <c r="E7430" s="8">
        <v>280636000</v>
      </c>
      <c r="F7430" s="7" t="s">
        <v>3</v>
      </c>
      <c r="G7430" s="7" t="s">
        <v>3</v>
      </c>
      <c r="H7430" s="5">
        <v>4.2984149071296764E-4</v>
      </c>
      <c r="I7430" s="5">
        <v>1.8476370713834623E-7</v>
      </c>
    </row>
    <row r="7431" spans="2:9" hidden="1" outlineLevel="1">
      <c r="B7431" s="7" t="s">
        <v>26812</v>
      </c>
      <c r="C7431" s="7" t="s">
        <v>26780</v>
      </c>
      <c r="D7431" s="8">
        <v>1668300000</v>
      </c>
      <c r="E7431" s="8">
        <v>3338700000</v>
      </c>
      <c r="F7431" s="7" t="s">
        <v>3</v>
      </c>
      <c r="G7431" s="7" t="s">
        <v>3</v>
      </c>
      <c r="H7431" s="5">
        <v>3.9774398282597986E-3</v>
      </c>
      <c r="I7431" s="5">
        <v>1.5820027587427335E-5</v>
      </c>
    </row>
    <row r="7432" spans="2:9" hidden="1" outlineLevel="1">
      <c r="B7432" s="7" t="s">
        <v>26813</v>
      </c>
      <c r="C7432" s="7" t="s">
        <v>26780</v>
      </c>
      <c r="D7432" s="8">
        <v>2172391000</v>
      </c>
      <c r="E7432" s="8">
        <v>8807925000</v>
      </c>
      <c r="F7432" s="7" t="s">
        <v>3</v>
      </c>
      <c r="G7432" s="7" t="s">
        <v>3</v>
      </c>
      <c r="H7432" s="5">
        <v>5.1792570196925805E-3</v>
      </c>
      <c r="I7432" s="5">
        <v>2.682470327603487E-5</v>
      </c>
    </row>
    <row r="7433" spans="2:9" hidden="1" outlineLevel="1">
      <c r="B7433" s="7" t="s">
        <v>26814</v>
      </c>
      <c r="C7433" s="7" t="s">
        <v>26780</v>
      </c>
      <c r="D7433" s="8">
        <v>2536677000</v>
      </c>
      <c r="E7433" s="8">
        <v>7333240000</v>
      </c>
      <c r="F7433" s="7" t="s">
        <v>3</v>
      </c>
      <c r="G7433" s="7" t="s">
        <v>3</v>
      </c>
      <c r="H7433" s="5">
        <v>6.0477612726911115E-3</v>
      </c>
      <c r="I7433" s="5">
        <v>3.6575416411462415E-5</v>
      </c>
    </row>
    <row r="7434" spans="2:9" hidden="1" outlineLevel="1">
      <c r="B7434" s="7" t="s">
        <v>26815</v>
      </c>
      <c r="C7434" s="7" t="s">
        <v>26780</v>
      </c>
      <c r="D7434" s="8">
        <v>2498000000</v>
      </c>
      <c r="E7434" s="8">
        <v>8381000000</v>
      </c>
      <c r="F7434" s="7" t="s">
        <v>3</v>
      </c>
      <c r="G7434" s="7" t="s">
        <v>3</v>
      </c>
      <c r="H7434" s="5">
        <v>5.9555503752280626E-3</v>
      </c>
      <c r="I7434" s="5">
        <v>3.5468580271879117E-5</v>
      </c>
    </row>
    <row r="7435" spans="2:9" hidden="1" outlineLevel="1">
      <c r="B7435" s="7" t="s">
        <v>26816</v>
      </c>
      <c r="C7435" s="7" t="s">
        <v>26780</v>
      </c>
      <c r="D7435" s="8">
        <v>2317645000</v>
      </c>
      <c r="E7435" s="8">
        <v>3449889000</v>
      </c>
      <c r="F7435" s="7" t="s">
        <v>3</v>
      </c>
      <c r="G7435" s="7" t="s">
        <v>3</v>
      </c>
      <c r="H7435" s="5">
        <v>5.5255610686130675E-3</v>
      </c>
      <c r="I7435" s="5">
        <v>3.0531825122972385E-5</v>
      </c>
    </row>
    <row r="7436" spans="2:9" hidden="1" outlineLevel="1">
      <c r="B7436" s="7" t="s">
        <v>26817</v>
      </c>
      <c r="C7436" s="7" t="s">
        <v>26780</v>
      </c>
      <c r="D7436" s="8">
        <v>1524193000</v>
      </c>
      <c r="E7436" s="8">
        <v>3373604000</v>
      </c>
      <c r="F7436" s="7" t="s">
        <v>3</v>
      </c>
      <c r="G7436" s="7" t="s">
        <v>3</v>
      </c>
      <c r="H7436" s="5">
        <v>3.6338703735268162E-3</v>
      </c>
      <c r="I7436" s="5">
        <v>1.3205013891595924E-5</v>
      </c>
    </row>
    <row r="7437" spans="2:9" hidden="1" outlineLevel="1">
      <c r="B7437" s="7" t="s">
        <v>26818</v>
      </c>
      <c r="C7437" s="7" t="s">
        <v>26780</v>
      </c>
      <c r="D7437" s="8">
        <v>458261000</v>
      </c>
      <c r="E7437" s="8">
        <v>2675908000</v>
      </c>
      <c r="F7437" s="7" t="s">
        <v>3</v>
      </c>
      <c r="G7437" s="7" t="s">
        <v>3</v>
      </c>
      <c r="H7437" s="5">
        <v>1.092552630305199E-3</v>
      </c>
      <c r="I7437" s="5">
        <v>1.1936712499868087E-6</v>
      </c>
    </row>
    <row r="7438" spans="2:9" hidden="1" outlineLevel="1">
      <c r="B7438" s="7" t="s">
        <v>26819</v>
      </c>
      <c r="C7438" s="7" t="s">
        <v>26780</v>
      </c>
      <c r="D7438" s="8">
        <v>5580400000</v>
      </c>
      <c r="E7438" s="8">
        <v>12988500000</v>
      </c>
      <c r="F7438" s="7" t="s">
        <v>3</v>
      </c>
      <c r="G7438" s="7" t="s">
        <v>3</v>
      </c>
      <c r="H7438" s="5">
        <v>1.3304384833435821E-2</v>
      </c>
      <c r="I7438" s="5">
        <v>1.770066557961571E-4</v>
      </c>
    </row>
    <row r="7439" spans="2:9" hidden="1" outlineLevel="1">
      <c r="B7439" s="7" t="s">
        <v>26820</v>
      </c>
      <c r="C7439" s="7" t="s">
        <v>26780</v>
      </c>
      <c r="D7439" s="8">
        <v>1242611000</v>
      </c>
      <c r="E7439" s="8">
        <v>6756728000</v>
      </c>
      <c r="F7439" s="7" t="s">
        <v>3</v>
      </c>
      <c r="G7439" s="7" t="s">
        <v>3</v>
      </c>
      <c r="H7439" s="5">
        <v>2.9625429973228657E-3</v>
      </c>
      <c r="I7439" s="5">
        <v>8.7766610109867493E-6</v>
      </c>
    </row>
    <row r="7440" spans="2:9" hidden="1" outlineLevel="1">
      <c r="B7440" s="7" t="s">
        <v>26821</v>
      </c>
      <c r="C7440" s="7" t="s">
        <v>26780</v>
      </c>
      <c r="D7440" s="8">
        <v>690085000</v>
      </c>
      <c r="E7440" s="8">
        <v>934123000</v>
      </c>
      <c r="F7440" s="7" t="s">
        <v>3</v>
      </c>
      <c r="G7440" s="7" t="s">
        <v>3</v>
      </c>
      <c r="H7440" s="5">
        <v>1.645250592749903E-3</v>
      </c>
      <c r="I7440" s="5">
        <v>2.7068495129439069E-6</v>
      </c>
    </row>
    <row r="7441" spans="2:9" hidden="1" outlineLevel="1">
      <c r="B7441" s="7" t="s">
        <v>26822</v>
      </c>
      <c r="C7441" s="7" t="s">
        <v>26780</v>
      </c>
      <c r="D7441" s="8">
        <v>0</v>
      </c>
      <c r="E7441" s="8">
        <v>303000</v>
      </c>
      <c r="F7441" s="7" t="s">
        <v>3</v>
      </c>
      <c r="G7441" s="7" t="s">
        <v>3</v>
      </c>
      <c r="H7441" s="5">
        <v>0</v>
      </c>
      <c r="I7441" s="5">
        <v>0</v>
      </c>
    </row>
    <row r="7442" spans="2:9" hidden="1" outlineLevel="1">
      <c r="B7442" s="7" t="s">
        <v>26823</v>
      </c>
      <c r="C7442" s="7" t="s">
        <v>26780</v>
      </c>
      <c r="D7442" s="8">
        <v>3553000000</v>
      </c>
      <c r="E7442" s="8">
        <v>13541000000</v>
      </c>
      <c r="F7442" s="7" t="s">
        <v>3</v>
      </c>
      <c r="G7442" s="7" t="s">
        <v>3</v>
      </c>
      <c r="H7442" s="5">
        <v>8.4708048371438371E-3</v>
      </c>
      <c r="I7442" s="5">
        <v>7.1754534588979425E-5</v>
      </c>
    </row>
    <row r="7443" spans="2:9" hidden="1" outlineLevel="1">
      <c r="B7443" s="7" t="s">
        <v>26824</v>
      </c>
      <c r="C7443" s="7" t="s">
        <v>26780</v>
      </c>
      <c r="D7443" s="8">
        <v>212338000</v>
      </c>
      <c r="E7443" s="8">
        <v>532221000</v>
      </c>
      <c r="F7443" s="7" t="s">
        <v>3</v>
      </c>
      <c r="G7443" s="7" t="s">
        <v>3</v>
      </c>
      <c r="H7443" s="5">
        <v>5.0624085491400171E-4</v>
      </c>
      <c r="I7443" s="5">
        <v>2.5627980318405935E-7</v>
      </c>
    </row>
    <row r="7444" spans="2:9" hidden="1" outlineLevel="1">
      <c r="B7444" s="7" t="s">
        <v>26825</v>
      </c>
      <c r="C7444" s="7" t="s">
        <v>26780</v>
      </c>
      <c r="D7444" s="8">
        <v>2601703000</v>
      </c>
      <c r="E7444" s="8">
        <v>10347001000</v>
      </c>
      <c r="F7444" s="7" t="s">
        <v>3</v>
      </c>
      <c r="G7444" s="7" t="s">
        <v>3</v>
      </c>
      <c r="H7444" s="5">
        <v>6.202791544388301E-3</v>
      </c>
      <c r="I7444" s="5">
        <v>3.8474622943135001E-5</v>
      </c>
    </row>
    <row r="7445" spans="2:9" hidden="1" outlineLevel="1">
      <c r="B7445" s="7" t="s">
        <v>26826</v>
      </c>
      <c r="C7445" s="7" t="s">
        <v>26780</v>
      </c>
      <c r="D7445" s="8"/>
      <c r="E7445" s="8"/>
      <c r="F7445" s="7" t="s">
        <v>3</v>
      </c>
      <c r="G7445" s="7" t="s">
        <v>3</v>
      </c>
      <c r="H7445" s="5">
        <v>0</v>
      </c>
      <c r="I7445" s="5">
        <v>0</v>
      </c>
    </row>
    <row r="7446" spans="2:9" hidden="1" outlineLevel="1">
      <c r="B7446" s="7" t="s">
        <v>26827</v>
      </c>
      <c r="C7446" s="7" t="s">
        <v>26780</v>
      </c>
      <c r="D7446" s="8">
        <v>1147914000</v>
      </c>
      <c r="E7446" s="8">
        <v>4473652000</v>
      </c>
      <c r="F7446" s="7" t="s">
        <v>3</v>
      </c>
      <c r="G7446" s="7" t="s">
        <v>3</v>
      </c>
      <c r="H7446" s="5">
        <v>2.7367732799958152E-3</v>
      </c>
      <c r="I7446" s="5">
        <v>7.4899279860990526E-6</v>
      </c>
    </row>
    <row r="7447" spans="2:9" hidden="1" outlineLevel="1">
      <c r="B7447" s="7" t="s">
        <v>26828</v>
      </c>
      <c r="C7447" s="7" t="s">
        <v>26780</v>
      </c>
      <c r="D7447" s="8">
        <v>12494921000</v>
      </c>
      <c r="E7447" s="8">
        <v>46527854000</v>
      </c>
      <c r="F7447" s="7" t="s">
        <v>3</v>
      </c>
      <c r="G7447" s="7" t="s">
        <v>3</v>
      </c>
      <c r="H7447" s="5">
        <v>2.9789484167331865E-2</v>
      </c>
      <c r="I7447" s="5">
        <v>8.874133669557159E-4</v>
      </c>
    </row>
    <row r="7448" spans="2:9" hidden="1" outlineLevel="1">
      <c r="B7448" s="7" t="s">
        <v>2669</v>
      </c>
      <c r="C7448" s="7" t="s">
        <v>26780</v>
      </c>
      <c r="D7448" s="8">
        <v>15049000000</v>
      </c>
      <c r="E7448" s="8">
        <v>52166000000</v>
      </c>
      <c r="F7448" s="7" t="s">
        <v>3</v>
      </c>
      <c r="G7448" s="7" t="s">
        <v>3</v>
      </c>
      <c r="H7448" s="5">
        <v>3.5878734025943604E-2</v>
      </c>
      <c r="I7448" s="5">
        <v>1.2872835553044033E-3</v>
      </c>
    </row>
    <row r="7449" spans="2:9" hidden="1" outlineLevel="1">
      <c r="B7449" s="7" t="s">
        <v>26829</v>
      </c>
      <c r="C7449" s="7" t="s">
        <v>26780</v>
      </c>
      <c r="D7449" s="8"/>
      <c r="E7449" s="8"/>
      <c r="F7449" s="7" t="s">
        <v>3</v>
      </c>
      <c r="G7449" s="7" t="s">
        <v>3</v>
      </c>
      <c r="H7449" s="5">
        <v>0</v>
      </c>
      <c r="I7449" s="5">
        <v>0</v>
      </c>
    </row>
    <row r="7450" spans="2:9" hidden="1" outlineLevel="1">
      <c r="B7450" s="7" t="s">
        <v>26830</v>
      </c>
      <c r="C7450" s="7" t="s">
        <v>26780</v>
      </c>
      <c r="D7450" s="8"/>
      <c r="E7450" s="8"/>
      <c r="F7450" s="7" t="s">
        <v>3</v>
      </c>
      <c r="G7450" s="7" t="s">
        <v>3</v>
      </c>
      <c r="H7450" s="5">
        <v>0</v>
      </c>
      <c r="I7450" s="5">
        <v>0</v>
      </c>
    </row>
    <row r="7451" spans="2:9" hidden="1" outlineLevel="1">
      <c r="B7451" s="7" t="s">
        <v>26831</v>
      </c>
      <c r="C7451" s="7" t="s">
        <v>26780</v>
      </c>
      <c r="D7451" s="8"/>
      <c r="E7451" s="8"/>
      <c r="F7451" s="7" t="s">
        <v>3</v>
      </c>
      <c r="G7451" s="7" t="s">
        <v>3</v>
      </c>
      <c r="H7451" s="5">
        <v>0</v>
      </c>
      <c r="I7451" s="5">
        <v>0</v>
      </c>
    </row>
    <row r="7452" spans="2:9" hidden="1" outlineLevel="1">
      <c r="B7452" s="7" t="s">
        <v>26832</v>
      </c>
      <c r="C7452" s="7" t="s">
        <v>26780</v>
      </c>
      <c r="D7452" s="8">
        <v>2244000</v>
      </c>
      <c r="E7452" s="8">
        <v>1592000</v>
      </c>
      <c r="F7452" s="7" t="s">
        <v>3</v>
      </c>
      <c r="G7452" s="7" t="s">
        <v>3</v>
      </c>
      <c r="H7452" s="5">
        <v>5.3499820024066344E-6</v>
      </c>
      <c r="I7452" s="5">
        <v>2.8622307426074902E-11</v>
      </c>
    </row>
    <row r="7453" spans="2:9" hidden="1" outlineLevel="1">
      <c r="B7453" s="7" t="s">
        <v>26833</v>
      </c>
      <c r="C7453" s="7" t="s">
        <v>26780</v>
      </c>
      <c r="D7453" s="8">
        <v>917525000</v>
      </c>
      <c r="E7453" s="8">
        <v>3059301000</v>
      </c>
      <c r="F7453" s="7" t="s">
        <v>3</v>
      </c>
      <c r="G7453" s="7" t="s">
        <v>3</v>
      </c>
      <c r="H7453" s="5">
        <v>2.1874965404448071E-3</v>
      </c>
      <c r="I7453" s="5">
        <v>4.785141114458E-6</v>
      </c>
    </row>
    <row r="7454" spans="2:9" hidden="1" outlineLevel="1">
      <c r="B7454" s="7" t="s">
        <v>26834</v>
      </c>
      <c r="C7454" s="7" t="s">
        <v>26780</v>
      </c>
      <c r="D7454" s="8">
        <v>3165000000</v>
      </c>
      <c r="E7454" s="8">
        <v>8078000000</v>
      </c>
      <c r="F7454" s="7" t="s">
        <v>3</v>
      </c>
      <c r="G7454" s="7" t="s">
        <v>3</v>
      </c>
      <c r="H7454" s="5">
        <v>7.5457633857473252E-3</v>
      </c>
      <c r="I7454" s="5">
        <v>5.6938545073684934E-5</v>
      </c>
    </row>
    <row r="7455" spans="2:9" hidden="1" outlineLevel="1">
      <c r="B7455" s="7" t="s">
        <v>26835</v>
      </c>
      <c r="C7455" s="7" t="s">
        <v>26780</v>
      </c>
      <c r="D7455" s="8">
        <v>0</v>
      </c>
      <c r="E7455" s="8">
        <v>0</v>
      </c>
      <c r="F7455" s="7" t="s">
        <v>3</v>
      </c>
      <c r="G7455" s="7" t="s">
        <v>3</v>
      </c>
      <c r="H7455" s="5">
        <v>0</v>
      </c>
      <c r="I7455" s="5">
        <v>0</v>
      </c>
    </row>
    <row r="7456" spans="2:9" hidden="1" outlineLevel="1">
      <c r="B7456" s="7" t="s">
        <v>26836</v>
      </c>
      <c r="C7456" s="7" t="s">
        <v>26780</v>
      </c>
      <c r="D7456" s="8">
        <v>1682300000</v>
      </c>
      <c r="E7456" s="8">
        <v>4278700000</v>
      </c>
      <c r="F7456" s="7" t="s">
        <v>3</v>
      </c>
      <c r="G7456" s="7" t="s">
        <v>3</v>
      </c>
      <c r="H7456" s="5">
        <v>4.0108176125885388E-3</v>
      </c>
      <c r="I7456" s="5">
        <v>1.6086657921450425E-5</v>
      </c>
    </row>
    <row r="7457" spans="2:9" hidden="1" outlineLevel="1">
      <c r="B7457" s="7" t="s">
        <v>26837</v>
      </c>
      <c r="C7457" s="7" t="s">
        <v>26780</v>
      </c>
      <c r="D7457" s="8">
        <v>514100000</v>
      </c>
      <c r="E7457" s="8">
        <v>1183700000</v>
      </c>
      <c r="F7457" s="7" t="s">
        <v>3</v>
      </c>
      <c r="G7457" s="7" t="s">
        <v>3</v>
      </c>
      <c r="H7457" s="5">
        <v>1.225679923100379E-3</v>
      </c>
      <c r="I7457" s="5">
        <v>1.502291273891351E-6</v>
      </c>
    </row>
    <row r="7458" spans="2:9" hidden="1" outlineLevel="1">
      <c r="B7458" s="7" t="s">
        <v>26838</v>
      </c>
      <c r="C7458" s="7" t="s">
        <v>26780</v>
      </c>
      <c r="D7458" s="8">
        <v>2987323000</v>
      </c>
      <c r="E7458" s="8">
        <v>5590457000</v>
      </c>
      <c r="F7458" s="7" t="s">
        <v>3</v>
      </c>
      <c r="G7458" s="7" t="s">
        <v>3</v>
      </c>
      <c r="H7458" s="5">
        <v>7.1221587724489277E-3</v>
      </c>
      <c r="I7458" s="5">
        <v>5.0725145579971214E-5</v>
      </c>
    </row>
    <row r="7459" spans="2:9" hidden="1" outlineLevel="1">
      <c r="B7459" s="7" t="s">
        <v>26839</v>
      </c>
      <c r="C7459" s="7" t="s">
        <v>26780</v>
      </c>
      <c r="D7459" s="8">
        <v>5942000000</v>
      </c>
      <c r="E7459" s="8">
        <v>20552000000</v>
      </c>
      <c r="F7459" s="7" t="s">
        <v>3</v>
      </c>
      <c r="G7459" s="7" t="s">
        <v>3</v>
      </c>
      <c r="H7459" s="5">
        <v>1.4166485320098138E-2</v>
      </c>
      <c r="I7459" s="5">
        <v>2.0068930632455607E-4</v>
      </c>
    </row>
    <row r="7460" spans="2:9" hidden="1" outlineLevel="1">
      <c r="B7460" s="7" t="s">
        <v>26840</v>
      </c>
      <c r="C7460" s="7" t="s">
        <v>26780</v>
      </c>
      <c r="D7460" s="8">
        <v>12456000</v>
      </c>
      <c r="E7460" s="8">
        <v>7101000</v>
      </c>
      <c r="F7460" s="7" t="s">
        <v>3</v>
      </c>
      <c r="G7460" s="7" t="s">
        <v>3</v>
      </c>
      <c r="H7460" s="5">
        <v>2.9696691542770515E-5</v>
      </c>
      <c r="I7460" s="5">
        <v>8.8189348858645781E-10</v>
      </c>
    </row>
    <row r="7461" spans="2:9" hidden="1" outlineLevel="1">
      <c r="B7461" s="7" t="s">
        <v>26841</v>
      </c>
      <c r="C7461" s="7" t="s">
        <v>26780</v>
      </c>
      <c r="D7461" s="8"/>
      <c r="E7461" s="8"/>
      <c r="F7461" s="7" t="s">
        <v>3</v>
      </c>
      <c r="G7461" s="7" t="s">
        <v>3</v>
      </c>
      <c r="H7461" s="5">
        <v>0</v>
      </c>
      <c r="I7461" s="5">
        <v>0</v>
      </c>
    </row>
    <row r="7462" spans="2:9" hidden="1" outlineLevel="1">
      <c r="B7462" s="7" t="s">
        <v>26842</v>
      </c>
      <c r="C7462" s="7" t="s">
        <v>26780</v>
      </c>
      <c r="D7462" s="8"/>
      <c r="E7462" s="8"/>
      <c r="F7462" s="7" t="s">
        <v>3</v>
      </c>
      <c r="G7462" s="7" t="s">
        <v>3</v>
      </c>
      <c r="H7462" s="5">
        <v>0</v>
      </c>
      <c r="I7462" s="5">
        <v>0</v>
      </c>
    </row>
    <row r="7463" spans="2:9" hidden="1" outlineLevel="1">
      <c r="B7463" s="7" t="s">
        <v>26843</v>
      </c>
      <c r="C7463" s="7" t="s">
        <v>26780</v>
      </c>
      <c r="D7463" s="8">
        <v>0</v>
      </c>
      <c r="E7463" s="8">
        <v>4760</v>
      </c>
      <c r="F7463" s="7" t="s">
        <v>3</v>
      </c>
      <c r="G7463" s="7" t="s">
        <v>3</v>
      </c>
      <c r="H7463" s="5">
        <v>0</v>
      </c>
      <c r="I7463" s="5">
        <v>0</v>
      </c>
    </row>
    <row r="7464" spans="2:9" hidden="1" outlineLevel="1">
      <c r="B7464" s="7" t="s">
        <v>885</v>
      </c>
      <c r="C7464" s="7" t="s">
        <v>26780</v>
      </c>
      <c r="D7464" s="8">
        <v>15868000000</v>
      </c>
      <c r="E7464" s="8">
        <v>40665000000</v>
      </c>
      <c r="F7464" s="7" t="s">
        <v>3</v>
      </c>
      <c r="G7464" s="7" t="s">
        <v>3</v>
      </c>
      <c r="H7464" s="5">
        <v>3.7831334409174897E-2</v>
      </c>
      <c r="I7464" s="5">
        <v>1.4312098631788204E-3</v>
      </c>
    </row>
    <row r="7465" spans="2:9" hidden="1" outlineLevel="1">
      <c r="B7465" s="7" t="s">
        <v>26844</v>
      </c>
      <c r="C7465" s="7" t="s">
        <v>26780</v>
      </c>
      <c r="D7465" s="8"/>
      <c r="E7465" s="8"/>
      <c r="F7465" s="7" t="s">
        <v>3</v>
      </c>
      <c r="G7465" s="7" t="s">
        <v>3</v>
      </c>
      <c r="H7465" s="5">
        <v>0</v>
      </c>
      <c r="I7465" s="5">
        <v>0</v>
      </c>
    </row>
    <row r="7466" spans="2:9" hidden="1" outlineLevel="1">
      <c r="B7466" s="7" t="s">
        <v>26845</v>
      </c>
      <c r="C7466" s="7" t="s">
        <v>26780</v>
      </c>
      <c r="D7466" s="8"/>
      <c r="E7466" s="8"/>
      <c r="F7466" s="7" t="s">
        <v>3</v>
      </c>
      <c r="G7466" s="7" t="s">
        <v>3</v>
      </c>
      <c r="H7466" s="5">
        <v>0</v>
      </c>
      <c r="I7466" s="5">
        <v>0</v>
      </c>
    </row>
    <row r="7467" spans="2:9" hidden="1" outlineLevel="1">
      <c r="B7467" s="7" t="s">
        <v>26846</v>
      </c>
      <c r="C7467" s="7" t="s">
        <v>26780</v>
      </c>
      <c r="D7467" s="8"/>
      <c r="E7467" s="8"/>
      <c r="F7467" s="7" t="s">
        <v>3</v>
      </c>
      <c r="G7467" s="7" t="s">
        <v>3</v>
      </c>
      <c r="H7467" s="5">
        <v>0</v>
      </c>
      <c r="I7467" s="5">
        <v>0</v>
      </c>
    </row>
    <row r="7468" spans="2:9" hidden="1" outlineLevel="1">
      <c r="B7468" s="7" t="s">
        <v>26847</v>
      </c>
      <c r="C7468" s="7" t="s">
        <v>26780</v>
      </c>
      <c r="D7468" s="8"/>
      <c r="E7468" s="8"/>
      <c r="F7468" s="7" t="s">
        <v>3</v>
      </c>
      <c r="G7468" s="7" t="s">
        <v>3</v>
      </c>
      <c r="H7468" s="5">
        <v>0</v>
      </c>
      <c r="I7468" s="5">
        <v>0</v>
      </c>
    </row>
    <row r="7469" spans="2:9" hidden="1" outlineLevel="1">
      <c r="B7469" s="7" t="s">
        <v>26848</v>
      </c>
      <c r="C7469" s="7" t="s">
        <v>26780</v>
      </c>
      <c r="D7469" s="8">
        <v>559524000</v>
      </c>
      <c r="E7469" s="8">
        <v>2121556000</v>
      </c>
      <c r="F7469" s="7" t="s">
        <v>3</v>
      </c>
      <c r="G7469" s="7" t="s">
        <v>3</v>
      </c>
      <c r="H7469" s="5">
        <v>1.3339765284824286E-3</v>
      </c>
      <c r="I7469" s="5">
        <v>1.7794933785420316E-6</v>
      </c>
    </row>
    <row r="7470" spans="2:9" hidden="1" outlineLevel="1">
      <c r="B7470" s="7" t="s">
        <v>26849</v>
      </c>
      <c r="C7470" s="7" t="s">
        <v>26780</v>
      </c>
      <c r="D7470" s="8">
        <v>1204863000</v>
      </c>
      <c r="E7470" s="8">
        <v>4973943000</v>
      </c>
      <c r="F7470" s="7" t="s">
        <v>3</v>
      </c>
      <c r="G7470" s="7" t="s">
        <v>3</v>
      </c>
      <c r="H7470" s="5">
        <v>2.872546954262774E-3</v>
      </c>
      <c r="I7470" s="5">
        <v>8.2515260044443395E-6</v>
      </c>
    </row>
    <row r="7471" spans="2:9" hidden="1" outlineLevel="1">
      <c r="B7471" s="7" t="s">
        <v>26850</v>
      </c>
      <c r="C7471" s="7" t="s">
        <v>26780</v>
      </c>
      <c r="D7471" s="8">
        <v>1498890</v>
      </c>
      <c r="E7471" s="8">
        <v>38084840</v>
      </c>
      <c r="F7471" s="7" t="s">
        <v>3</v>
      </c>
      <c r="G7471" s="7" t="s">
        <v>3</v>
      </c>
      <c r="H7471" s="5">
        <v>3.5735447966075221E-6</v>
      </c>
      <c r="I7471" s="5">
        <v>1.2770222413360696E-11</v>
      </c>
    </row>
    <row r="7472" spans="2:9" hidden="1" outlineLevel="1">
      <c r="B7472" s="7" t="s">
        <v>26851</v>
      </c>
      <c r="C7472" s="7" t="s">
        <v>26780</v>
      </c>
      <c r="D7472" s="8">
        <v>1023048000</v>
      </c>
      <c r="E7472" s="8">
        <v>6974089000</v>
      </c>
      <c r="F7472" s="7" t="s">
        <v>3</v>
      </c>
      <c r="G7472" s="7" t="s">
        <v>3</v>
      </c>
      <c r="H7472" s="5">
        <v>2.4390768215677818E-3</v>
      </c>
      <c r="I7472" s="5">
        <v>5.9490957415091931E-6</v>
      </c>
    </row>
    <row r="7473" spans="2:9" hidden="1" outlineLevel="1">
      <c r="B7473" s="7" t="s">
        <v>26852</v>
      </c>
      <c r="C7473" s="7" t="s">
        <v>26780</v>
      </c>
      <c r="D7473" s="8">
        <v>1900000000</v>
      </c>
      <c r="E7473" s="8">
        <v>7042000000</v>
      </c>
      <c r="F7473" s="7" t="s">
        <v>3</v>
      </c>
      <c r="G7473" s="7" t="s">
        <v>3</v>
      </c>
      <c r="H7473" s="5">
        <v>4.5298421589004476E-3</v>
      </c>
      <c r="I7473" s="5">
        <v>2.0519469984551868E-5</v>
      </c>
    </row>
    <row r="7474" spans="2:9" hidden="1" outlineLevel="1">
      <c r="B7474" s="7" t="s">
        <v>26853</v>
      </c>
      <c r="C7474" s="7" t="s">
        <v>26780</v>
      </c>
      <c r="D7474" s="8"/>
      <c r="E7474" s="8"/>
      <c r="F7474" s="7" t="s">
        <v>3</v>
      </c>
      <c r="G7474" s="7" t="s">
        <v>3</v>
      </c>
      <c r="H7474" s="5">
        <v>0</v>
      </c>
      <c r="I7474" s="5">
        <v>0</v>
      </c>
    </row>
    <row r="7475" spans="2:9" hidden="1" outlineLevel="1">
      <c r="B7475" s="7" t="s">
        <v>26854</v>
      </c>
      <c r="C7475" s="7" t="s">
        <v>26780</v>
      </c>
      <c r="D7475" s="8">
        <v>0</v>
      </c>
      <c r="E7475" s="8"/>
      <c r="F7475" s="7" t="s">
        <v>3</v>
      </c>
      <c r="G7475" s="7" t="s">
        <v>3</v>
      </c>
      <c r="H7475" s="5">
        <v>0</v>
      </c>
      <c r="I7475" s="5">
        <v>0</v>
      </c>
    </row>
    <row r="7476" spans="2:9" hidden="1" outlineLevel="1">
      <c r="B7476" s="7" t="s">
        <v>26855</v>
      </c>
      <c r="C7476" s="7" t="s">
        <v>26780</v>
      </c>
      <c r="D7476" s="8">
        <v>14144380</v>
      </c>
      <c r="E7476" s="8">
        <v>32158200</v>
      </c>
      <c r="F7476" s="7" t="s">
        <v>3</v>
      </c>
      <c r="G7476" s="7" t="s">
        <v>3</v>
      </c>
      <c r="H7476" s="5">
        <v>3.3722004650267537E-5</v>
      </c>
      <c r="I7476" s="5">
        <v>1.1371735976326654E-9</v>
      </c>
    </row>
    <row r="7477" spans="2:9" hidden="1" outlineLevel="1">
      <c r="B7477" s="7" t="s">
        <v>26856</v>
      </c>
      <c r="C7477" s="7" t="s">
        <v>26780</v>
      </c>
      <c r="D7477" s="8">
        <v>8030000000</v>
      </c>
      <c r="E7477" s="8">
        <v>18378000000</v>
      </c>
      <c r="F7477" s="7" t="s">
        <v>3</v>
      </c>
      <c r="G7477" s="7" t="s">
        <v>3</v>
      </c>
      <c r="H7477" s="5">
        <v>1.9144543439984524E-2</v>
      </c>
      <c r="I7477" s="5">
        <v>3.6651354352545447E-4</v>
      </c>
    </row>
    <row r="7478" spans="2:9" hidden="1" outlineLevel="1">
      <c r="B7478" s="7" t="s">
        <v>26857</v>
      </c>
      <c r="C7478" s="7" t="s">
        <v>26780</v>
      </c>
      <c r="D7478" s="8">
        <v>1590482000</v>
      </c>
      <c r="E7478" s="8">
        <v>4708259000</v>
      </c>
      <c r="F7478" s="7" t="s">
        <v>3</v>
      </c>
      <c r="G7478" s="7" t="s">
        <v>3</v>
      </c>
      <c r="H7478" s="5">
        <v>3.7919117981959484E-3</v>
      </c>
      <c r="I7478" s="5">
        <v>1.437859508529763E-5</v>
      </c>
    </row>
    <row r="7479" spans="2:9" hidden="1" outlineLevel="1">
      <c r="B7479" s="7" t="s">
        <v>26858</v>
      </c>
      <c r="C7479" s="7" t="s">
        <v>26780</v>
      </c>
      <c r="D7479" s="8">
        <v>11137000000</v>
      </c>
      <c r="E7479" s="8">
        <v>45596000000</v>
      </c>
      <c r="F7479" s="7" t="s">
        <v>3</v>
      </c>
      <c r="G7479" s="7" t="s">
        <v>3</v>
      </c>
      <c r="H7479" s="5">
        <v>2.6552027433512784E-2</v>
      </c>
      <c r="I7479" s="5">
        <v>7.0501016083001548E-4</v>
      </c>
    </row>
    <row r="7480" spans="2:9" hidden="1" outlineLevel="1">
      <c r="B7480" s="7" t="s">
        <v>26859</v>
      </c>
      <c r="C7480" s="7" t="s">
        <v>26780</v>
      </c>
      <c r="D7480" s="8">
        <v>49831950</v>
      </c>
      <c r="E7480" s="8">
        <v>11164730</v>
      </c>
      <c r="F7480" s="7" t="s">
        <v>3</v>
      </c>
      <c r="G7480" s="7" t="s">
        <v>3</v>
      </c>
      <c r="H7480" s="5">
        <v>1.1880571998432589E-4</v>
      </c>
      <c r="I7480" s="5">
        <v>1.4114799100994051E-8</v>
      </c>
    </row>
    <row r="7481" spans="2:9" hidden="1" outlineLevel="1">
      <c r="B7481" s="7" t="s">
        <v>26860</v>
      </c>
      <c r="C7481" s="7" t="s">
        <v>26780</v>
      </c>
      <c r="D7481" s="8"/>
      <c r="E7481" s="8"/>
      <c r="F7481" s="7" t="s">
        <v>3</v>
      </c>
      <c r="G7481" s="7" t="s">
        <v>3</v>
      </c>
      <c r="H7481" s="5">
        <v>0</v>
      </c>
      <c r="I7481" s="5">
        <v>0</v>
      </c>
    </row>
    <row r="7482" spans="2:9" hidden="1" outlineLevel="1">
      <c r="B7482" s="7" t="s">
        <v>26861</v>
      </c>
      <c r="C7482" s="7" t="s">
        <v>26780</v>
      </c>
      <c r="D7482" s="8">
        <v>2825881000</v>
      </c>
      <c r="E7482" s="8">
        <v>10129305000</v>
      </c>
      <c r="F7482" s="7" t="s">
        <v>3</v>
      </c>
      <c r="G7482" s="7" t="s">
        <v>3</v>
      </c>
      <c r="H7482" s="5">
        <v>6.7372604683346091E-3</v>
      </c>
      <c r="I7482" s="5">
        <v>4.5390678618184274E-5</v>
      </c>
    </row>
    <row r="7483" spans="2:9" hidden="1" outlineLevel="1">
      <c r="B7483" s="7" t="s">
        <v>26862</v>
      </c>
      <c r="C7483" s="7" t="s">
        <v>26780</v>
      </c>
      <c r="D7483" s="8">
        <v>0</v>
      </c>
      <c r="E7483" s="8">
        <v>238600</v>
      </c>
      <c r="F7483" s="7" t="s">
        <v>3</v>
      </c>
      <c r="G7483" s="7" t="s">
        <v>3</v>
      </c>
      <c r="H7483" s="5">
        <v>0</v>
      </c>
      <c r="I7483" s="5">
        <v>0</v>
      </c>
    </row>
    <row r="7484" spans="2:9" hidden="1" outlineLevel="1">
      <c r="B7484" s="7" t="s">
        <v>26863</v>
      </c>
      <c r="C7484" s="7" t="s">
        <v>26780</v>
      </c>
      <c r="D7484" s="8">
        <v>1577870</v>
      </c>
      <c r="E7484" s="8">
        <v>11149880</v>
      </c>
      <c r="F7484" s="7" t="s">
        <v>3</v>
      </c>
      <c r="G7484" s="7" t="s">
        <v>3</v>
      </c>
      <c r="H7484" s="5">
        <v>3.761843182770658E-6</v>
      </c>
      <c r="I7484" s="5">
        <v>1.4151464131758074E-11</v>
      </c>
    </row>
    <row r="7485" spans="2:9" hidden="1" outlineLevel="1">
      <c r="B7485" s="7" t="s">
        <v>26864</v>
      </c>
      <c r="C7485" s="7" t="s">
        <v>26780</v>
      </c>
      <c r="D7485" s="8"/>
      <c r="E7485" s="8"/>
      <c r="F7485" s="7" t="s">
        <v>3</v>
      </c>
      <c r="G7485" s="7" t="s">
        <v>3</v>
      </c>
      <c r="H7485" s="5">
        <v>0</v>
      </c>
      <c r="I7485" s="5">
        <v>0</v>
      </c>
    </row>
    <row r="7486" spans="2:9" hidden="1" outlineLevel="1">
      <c r="B7486" s="7" t="s">
        <v>26865</v>
      </c>
      <c r="C7486" s="7" t="s">
        <v>26780</v>
      </c>
      <c r="D7486" s="8">
        <v>1848100000</v>
      </c>
      <c r="E7486" s="8">
        <v>6461800000</v>
      </c>
      <c r="F7486" s="7" t="s">
        <v>3</v>
      </c>
      <c r="G7486" s="7" t="s">
        <v>3</v>
      </c>
      <c r="H7486" s="5">
        <v>4.4061059441389038E-3</v>
      </c>
      <c r="I7486" s="5">
        <v>1.941376959097618E-5</v>
      </c>
    </row>
    <row r="7487" spans="2:9" hidden="1" outlineLevel="1">
      <c r="B7487" s="7" t="s">
        <v>26866</v>
      </c>
      <c r="C7487" s="7" t="s">
        <v>26780</v>
      </c>
      <c r="D7487" s="8">
        <v>583000000</v>
      </c>
      <c r="E7487" s="8">
        <v>5752000000</v>
      </c>
      <c r="F7487" s="7" t="s">
        <v>3</v>
      </c>
      <c r="G7487" s="7" t="s">
        <v>3</v>
      </c>
      <c r="H7487" s="5">
        <v>1.3899463045468218E-3</v>
      </c>
      <c r="I7487" s="5">
        <v>1.9319507295233662E-6</v>
      </c>
    </row>
    <row r="7488" spans="2:9" hidden="1" outlineLevel="1">
      <c r="B7488" s="7" t="s">
        <v>26867</v>
      </c>
      <c r="C7488" s="7" t="s">
        <v>26780</v>
      </c>
      <c r="D7488" s="8"/>
      <c r="E7488" s="8"/>
      <c r="F7488" s="7" t="s">
        <v>3</v>
      </c>
      <c r="G7488" s="7" t="s">
        <v>3</v>
      </c>
      <c r="H7488" s="5">
        <v>0</v>
      </c>
      <c r="I7488" s="5">
        <v>0</v>
      </c>
    </row>
    <row r="7489" spans="2:9" hidden="1" outlineLevel="1">
      <c r="B7489" s="7" t="s">
        <v>26868</v>
      </c>
      <c r="C7489" s="7" t="s">
        <v>26780</v>
      </c>
      <c r="D7489" s="8">
        <v>125864000</v>
      </c>
      <c r="E7489" s="8">
        <v>3378018000</v>
      </c>
      <c r="F7489" s="7" t="s">
        <v>3</v>
      </c>
      <c r="G7489" s="7" t="s">
        <v>3</v>
      </c>
      <c r="H7489" s="5">
        <v>3.0007581762518209E-4</v>
      </c>
      <c r="I7489" s="5">
        <v>9.0045496323421541E-8</v>
      </c>
    </row>
    <row r="7490" spans="2:9" hidden="1" outlineLevel="1">
      <c r="B7490" s="7" t="s">
        <v>26869</v>
      </c>
      <c r="C7490" s="7" t="s">
        <v>26780</v>
      </c>
      <c r="D7490" s="8">
        <v>322876000</v>
      </c>
      <c r="E7490" s="8">
        <v>138397000</v>
      </c>
      <c r="F7490" s="7" t="s">
        <v>3</v>
      </c>
      <c r="G7490" s="7" t="s">
        <v>3</v>
      </c>
      <c r="H7490" s="5">
        <v>7.6977753520902155E-4</v>
      </c>
      <c r="I7490" s="5">
        <v>5.9255745371247645E-7</v>
      </c>
    </row>
    <row r="7491" spans="2:9" hidden="1" outlineLevel="1">
      <c r="B7491" s="7" t="s">
        <v>26870</v>
      </c>
      <c r="C7491" s="7" t="s">
        <v>26780</v>
      </c>
      <c r="D7491" s="8">
        <v>25258000</v>
      </c>
      <c r="E7491" s="8">
        <v>1064324000</v>
      </c>
      <c r="F7491" s="7" t="s">
        <v>3</v>
      </c>
      <c r="G7491" s="7" t="s">
        <v>3</v>
      </c>
      <c r="H7491" s="5">
        <v>6.0218291183951325E-5</v>
      </c>
      <c r="I7491" s="5">
        <v>3.62624259311515E-9</v>
      </c>
    </row>
    <row r="7492" spans="2:9" hidden="1" outlineLevel="1">
      <c r="B7492" s="7" t="s">
        <v>26871</v>
      </c>
      <c r="C7492" s="7" t="s">
        <v>26780</v>
      </c>
      <c r="D7492" s="8">
        <v>4845480</v>
      </c>
      <c r="E7492" s="8">
        <v>61909300</v>
      </c>
      <c r="F7492" s="7" t="s">
        <v>3</v>
      </c>
      <c r="G7492" s="7" t="s">
        <v>3</v>
      </c>
      <c r="H7492" s="5">
        <v>1.1552241886373128E-5</v>
      </c>
      <c r="I7492" s="5">
        <v>1.3345429260127377E-10</v>
      </c>
    </row>
    <row r="7493" spans="2:9" collapsed="1">
      <c r="B7493" s="7"/>
      <c r="C7493" s="7"/>
      <c r="D7493" s="8"/>
      <c r="E7493" s="8"/>
      <c r="F7493" s="7"/>
      <c r="G7493" s="7"/>
      <c r="H7493" s="5"/>
      <c r="I7493" s="5"/>
    </row>
    <row r="7494" spans="2:9" s="17" customFormat="1">
      <c r="B7494" s="22" t="s">
        <v>26780</v>
      </c>
      <c r="C7494" s="22"/>
      <c r="D7494" s="20">
        <v>419440663350</v>
      </c>
      <c r="E7494" s="20"/>
      <c r="F7494" s="22"/>
      <c r="G7494" s="22"/>
      <c r="H7494" s="13" t="s">
        <v>13493</v>
      </c>
      <c r="I7494" s="20">
        <v>309.94779711279864</v>
      </c>
    </row>
    <row r="7495" spans="2:9">
      <c r="B7495" s="7"/>
      <c r="C7495" s="7"/>
      <c r="D7495" s="8"/>
      <c r="E7495" s="8"/>
      <c r="F7495" s="7"/>
      <c r="G7495" s="7"/>
      <c r="H7495" s="5"/>
      <c r="I7495" s="5"/>
    </row>
    <row r="7496" spans="2:9" hidden="1" outlineLevel="1">
      <c r="B7496" s="7" t="s">
        <v>26872</v>
      </c>
      <c r="C7496" s="7" t="s">
        <v>26873</v>
      </c>
      <c r="D7496" s="8">
        <v>768707000</v>
      </c>
      <c r="E7496" s="8">
        <v>460987000</v>
      </c>
      <c r="F7496" s="7" t="s">
        <v>3</v>
      </c>
      <c r="G7496" s="7" t="s">
        <v>3</v>
      </c>
      <c r="H7496" s="5">
        <v>3.2931989331866814E-2</v>
      </c>
      <c r="I7496" s="5">
        <v>1.0845159213541896E-3</v>
      </c>
    </row>
    <row r="7497" spans="2:9" hidden="1" outlineLevel="1">
      <c r="B7497" s="7" t="s">
        <v>26874</v>
      </c>
      <c r="C7497" s="7" t="s">
        <v>26873</v>
      </c>
      <c r="D7497" s="8">
        <v>1865782000</v>
      </c>
      <c r="E7497" s="8">
        <v>910204000</v>
      </c>
      <c r="F7497" s="7" t="s">
        <v>3</v>
      </c>
      <c r="G7497" s="7" t="s">
        <v>3</v>
      </c>
      <c r="H7497" s="5">
        <v>7.993151216209704E-2</v>
      </c>
      <c r="I7497" s="5">
        <v>6.3890466365194671E-3</v>
      </c>
    </row>
    <row r="7498" spans="2:9" hidden="1" outlineLevel="1">
      <c r="B7498" s="7" t="s">
        <v>26875</v>
      </c>
      <c r="C7498" s="7" t="s">
        <v>26873</v>
      </c>
      <c r="D7498" s="8">
        <v>130930000</v>
      </c>
      <c r="E7498" s="8">
        <v>46746000</v>
      </c>
      <c r="F7498" s="7" t="s">
        <v>3</v>
      </c>
      <c r="G7498" s="7" t="s">
        <v>3</v>
      </c>
      <c r="H7498" s="5">
        <v>5.6091402357742572E-3</v>
      </c>
      <c r="I7498" s="5">
        <v>3.1462454184581693E-5</v>
      </c>
    </row>
    <row r="7499" spans="2:9" hidden="1" outlineLevel="1">
      <c r="B7499" s="7" t="s">
        <v>26876</v>
      </c>
      <c r="C7499" s="7" t="s">
        <v>26873</v>
      </c>
      <c r="D7499" s="8">
        <v>4698719000</v>
      </c>
      <c r="E7499" s="8">
        <v>2330277000</v>
      </c>
      <c r="F7499" s="7" t="s">
        <v>3</v>
      </c>
      <c r="G7499" s="7" t="s">
        <v>3</v>
      </c>
      <c r="H7499" s="5">
        <v>0.20129667608261653</v>
      </c>
      <c r="I7499" s="5">
        <v>4.052035180190984E-2</v>
      </c>
    </row>
    <row r="7500" spans="2:9" hidden="1" outlineLevel="1">
      <c r="B7500" s="7" t="s">
        <v>7102</v>
      </c>
      <c r="C7500" s="7" t="s">
        <v>26873</v>
      </c>
      <c r="D7500" s="8">
        <v>11881176000</v>
      </c>
      <c r="E7500" s="8">
        <v>6758993000</v>
      </c>
      <c r="F7500" s="7" t="s">
        <v>3</v>
      </c>
      <c r="G7500" s="7" t="s">
        <v>3</v>
      </c>
      <c r="H7500" s="5">
        <v>0.50899856679076949</v>
      </c>
      <c r="I7500" s="5">
        <v>0.25907954099505742</v>
      </c>
    </row>
    <row r="7501" spans="2:9" hidden="1" outlineLevel="1">
      <c r="B7501" s="7" t="s">
        <v>26877</v>
      </c>
      <c r="C7501" s="7" t="s">
        <v>26873</v>
      </c>
      <c r="D7501" s="8">
        <v>323421000</v>
      </c>
      <c r="E7501" s="8">
        <v>85078000</v>
      </c>
      <c r="F7501" s="7" t="s">
        <v>3</v>
      </c>
      <c r="G7501" s="7" t="s">
        <v>3</v>
      </c>
      <c r="H7501" s="5">
        <v>1.3855600276440434E-2</v>
      </c>
      <c r="I7501" s="5">
        <v>1.9197765902049624E-4</v>
      </c>
    </row>
    <row r="7502" spans="2:9" hidden="1" outlineLevel="1">
      <c r="B7502" s="7" t="s">
        <v>26878</v>
      </c>
      <c r="C7502" s="7" t="s">
        <v>26873</v>
      </c>
      <c r="D7502" s="8">
        <v>1806029000</v>
      </c>
      <c r="E7502" s="8">
        <v>1609024000</v>
      </c>
      <c r="F7502" s="7" t="s">
        <v>3</v>
      </c>
      <c r="G7502" s="7" t="s">
        <v>3</v>
      </c>
      <c r="H7502" s="5">
        <v>7.7371648444780769E-2</v>
      </c>
      <c r="I7502" s="5">
        <v>5.9863719830627465E-3</v>
      </c>
    </row>
    <row r="7503" spans="2:9" hidden="1" outlineLevel="1">
      <c r="B7503" s="7" t="s">
        <v>26879</v>
      </c>
      <c r="C7503" s="7" t="s">
        <v>26873</v>
      </c>
      <c r="D7503" s="8">
        <v>1867422000</v>
      </c>
      <c r="E7503" s="8">
        <v>1525999000</v>
      </c>
      <c r="F7503" s="7" t="s">
        <v>3</v>
      </c>
      <c r="G7503" s="7" t="s">
        <v>3</v>
      </c>
      <c r="H7503" s="5">
        <v>8.0001771002597075E-2</v>
      </c>
      <c r="I7503" s="5">
        <v>6.4002833635519825E-3</v>
      </c>
    </row>
    <row r="7504" spans="2:9" hidden="1" outlineLevel="1">
      <c r="B7504" s="7" t="s">
        <v>26880</v>
      </c>
      <c r="C7504" s="7" t="s">
        <v>26873</v>
      </c>
      <c r="D7504" s="8">
        <v>0</v>
      </c>
      <c r="E7504" s="8">
        <v>26920</v>
      </c>
      <c r="F7504" s="7" t="s">
        <v>3</v>
      </c>
      <c r="G7504" s="7" t="s">
        <v>3</v>
      </c>
      <c r="H7504" s="5">
        <v>0</v>
      </c>
      <c r="I7504" s="5">
        <v>0</v>
      </c>
    </row>
    <row r="7505" spans="2:9" hidden="1" outlineLevel="1">
      <c r="B7505" s="7" t="s">
        <v>26881</v>
      </c>
      <c r="C7505" s="7" t="s">
        <v>26873</v>
      </c>
      <c r="D7505" s="8">
        <v>71760</v>
      </c>
      <c r="E7505" s="8">
        <v>396710</v>
      </c>
      <c r="F7505" s="7" t="s">
        <v>3</v>
      </c>
      <c r="G7505" s="7" t="s">
        <v>3</v>
      </c>
      <c r="H7505" s="5">
        <v>3.0742526794406222E-6</v>
      </c>
      <c r="I7505" s="5">
        <v>9.4510295370478445E-12</v>
      </c>
    </row>
    <row r="7506" spans="2:9" hidden="1" outlineLevel="1">
      <c r="B7506" s="7" t="s">
        <v>26882</v>
      </c>
      <c r="C7506" s="7" t="s">
        <v>26873</v>
      </c>
      <c r="D7506" s="8">
        <v>500</v>
      </c>
      <c r="E7506" s="8">
        <v>29220</v>
      </c>
      <c r="F7506" s="7" t="s">
        <v>3</v>
      </c>
      <c r="G7506" s="7" t="s">
        <v>3</v>
      </c>
      <c r="H7506" s="5">
        <v>2.1420378201230647E-8</v>
      </c>
      <c r="I7506" s="5">
        <v>4.5883260228375708E-16</v>
      </c>
    </row>
    <row r="7507" spans="2:9" collapsed="1">
      <c r="B7507" s="7"/>
      <c r="C7507" s="7"/>
      <c r="D7507" s="8"/>
      <c r="E7507" s="8"/>
      <c r="F7507" s="7"/>
      <c r="G7507" s="7"/>
      <c r="H7507" s="5"/>
      <c r="I7507" s="5"/>
    </row>
    <row r="7508" spans="2:9" s="17" customFormat="1">
      <c r="B7508" s="22" t="s">
        <v>26873</v>
      </c>
      <c r="C7508" s="22"/>
      <c r="D7508" s="20">
        <v>23342258260</v>
      </c>
      <c r="E7508" s="20"/>
      <c r="F7508" s="22"/>
      <c r="G7508" s="22"/>
      <c r="H7508" s="13" t="s">
        <v>13493</v>
      </c>
      <c r="I7508" s="20">
        <v>3196.8355082411222</v>
      </c>
    </row>
    <row r="7509" spans="2:9">
      <c r="B7509" s="7"/>
      <c r="C7509" s="7"/>
      <c r="D7509" s="8"/>
      <c r="E7509" s="8"/>
      <c r="F7509" s="7"/>
      <c r="G7509" s="7"/>
      <c r="H7509" s="5"/>
      <c r="I7509" s="5"/>
    </row>
    <row r="7510" spans="2:9" hidden="1" outlineLevel="1">
      <c r="B7510" s="7" t="s">
        <v>755</v>
      </c>
      <c r="C7510" s="7" t="s">
        <v>26883</v>
      </c>
      <c r="D7510" s="8">
        <v>83176000000</v>
      </c>
      <c r="E7510" s="8">
        <v>39946000000</v>
      </c>
      <c r="F7510" s="7" t="s">
        <v>3</v>
      </c>
      <c r="G7510" s="7" t="s">
        <v>3</v>
      </c>
      <c r="H7510" s="5">
        <v>0.59189824826768389</v>
      </c>
      <c r="I7510" s="5">
        <v>0.35034353630235276</v>
      </c>
    </row>
    <row r="7511" spans="2:9" hidden="1" outlineLevel="1">
      <c r="B7511" s="7" t="s">
        <v>26884</v>
      </c>
      <c r="C7511" s="7" t="s">
        <v>26883</v>
      </c>
      <c r="D7511" s="8">
        <v>56223000000</v>
      </c>
      <c r="E7511" s="8">
        <v>31827000000</v>
      </c>
      <c r="F7511" s="7" t="s">
        <v>3</v>
      </c>
      <c r="G7511" s="7" t="s">
        <v>3</v>
      </c>
      <c r="H7511" s="5">
        <v>0.4000949217605318</v>
      </c>
      <c r="I7511" s="5">
        <v>0.16007594641856607</v>
      </c>
    </row>
    <row r="7512" spans="2:9" hidden="1" outlineLevel="1">
      <c r="B7512" s="7" t="s">
        <v>26885</v>
      </c>
      <c r="C7512" s="7" t="s">
        <v>26883</v>
      </c>
      <c r="D7512" s="8">
        <v>53515000</v>
      </c>
      <c r="E7512" s="8">
        <v>32443000</v>
      </c>
      <c r="F7512" s="7" t="s">
        <v>3</v>
      </c>
      <c r="G7512" s="7" t="s">
        <v>3</v>
      </c>
      <c r="H7512" s="5">
        <v>3.8082421318703837E-4</v>
      </c>
      <c r="I7512" s="5">
        <v>1.4502708134952684E-7</v>
      </c>
    </row>
    <row r="7513" spans="2:9" hidden="1" outlineLevel="1">
      <c r="B7513" s="7" t="s">
        <v>26886</v>
      </c>
      <c r="C7513" s="7" t="s">
        <v>26883</v>
      </c>
      <c r="D7513" s="8">
        <v>24219000</v>
      </c>
      <c r="E7513" s="8">
        <v>186377000</v>
      </c>
      <c r="F7513" s="7" t="s">
        <v>3</v>
      </c>
      <c r="G7513" s="7" t="s">
        <v>3</v>
      </c>
      <c r="H7513" s="5">
        <v>1.7234759635946712E-4</v>
      </c>
      <c r="I7513" s="5">
        <v>2.9703693970885804E-8</v>
      </c>
    </row>
    <row r="7514" spans="2:9" hidden="1" outlineLevel="1">
      <c r="B7514" s="7" t="s">
        <v>26887</v>
      </c>
      <c r="C7514" s="7" t="s">
        <v>26883</v>
      </c>
      <c r="D7514" s="8"/>
      <c r="E7514" s="8"/>
      <c r="F7514" s="7" t="s">
        <v>3</v>
      </c>
      <c r="G7514" s="7" t="s">
        <v>3</v>
      </c>
      <c r="H7514" s="5">
        <v>0</v>
      </c>
      <c r="I7514" s="5">
        <v>0</v>
      </c>
    </row>
    <row r="7515" spans="2:9" hidden="1" outlineLevel="1">
      <c r="B7515" s="7" t="s">
        <v>26888</v>
      </c>
      <c r="C7515" s="7" t="s">
        <v>26883</v>
      </c>
      <c r="D7515" s="8">
        <v>1047419000</v>
      </c>
      <c r="E7515" s="8">
        <v>493462000</v>
      </c>
      <c r="F7515" s="7" t="s">
        <v>3</v>
      </c>
      <c r="G7515" s="7" t="s">
        <v>3</v>
      </c>
      <c r="H7515" s="5">
        <v>7.4536581622377755E-3</v>
      </c>
      <c r="I7515" s="5">
        <v>5.5557019999493811E-5</v>
      </c>
    </row>
    <row r="7516" spans="2:9" hidden="1" outlineLevel="1">
      <c r="B7516" s="7" t="s">
        <v>26889</v>
      </c>
      <c r="C7516" s="7" t="s">
        <v>26883</v>
      </c>
      <c r="D7516" s="8">
        <v>0</v>
      </c>
      <c r="E7516" s="8">
        <v>51190</v>
      </c>
      <c r="F7516" s="7" t="s">
        <v>3</v>
      </c>
      <c r="G7516" s="7" t="s">
        <v>3</v>
      </c>
      <c r="H7516" s="5">
        <v>0</v>
      </c>
      <c r="I7516" s="5">
        <v>0</v>
      </c>
    </row>
    <row r="7517" spans="2:9" hidden="1" outlineLevel="1">
      <c r="B7517" s="7" t="s">
        <v>26890</v>
      </c>
      <c r="C7517" s="7" t="s">
        <v>26883</v>
      </c>
      <c r="D7517" s="8"/>
      <c r="E7517" s="8"/>
      <c r="F7517" s="7" t="s">
        <v>3</v>
      </c>
      <c r="G7517" s="7" t="s">
        <v>3</v>
      </c>
      <c r="H7517" s="5">
        <v>0</v>
      </c>
      <c r="I7517" s="5">
        <v>0</v>
      </c>
    </row>
    <row r="7518" spans="2:9" hidden="1" outlineLevel="1">
      <c r="B7518" s="7"/>
      <c r="C7518" s="7"/>
      <c r="D7518" s="8"/>
      <c r="E7518" s="8"/>
      <c r="F7518" s="7"/>
      <c r="G7518" s="7"/>
      <c r="H7518" s="5"/>
      <c r="I7518" s="5"/>
    </row>
    <row r="7519" spans="2:9" s="17" customFormat="1" collapsed="1">
      <c r="B7519" s="22" t="s">
        <v>26883</v>
      </c>
      <c r="C7519" s="22"/>
      <c r="D7519" s="20">
        <v>140524153000</v>
      </c>
      <c r="E7519" s="20"/>
      <c r="F7519" s="22"/>
      <c r="G7519" s="22"/>
      <c r="H7519" s="13" t="s">
        <v>13493</v>
      </c>
      <c r="I7519" s="20">
        <v>5104.7521447169365</v>
      </c>
    </row>
    <row r="7520" spans="2:9">
      <c r="B7520" s="7"/>
      <c r="C7520" s="7"/>
      <c r="D7520" s="8"/>
      <c r="E7520" s="8"/>
      <c r="F7520" s="7"/>
      <c r="G7520" s="7"/>
      <c r="H7520" s="5"/>
      <c r="I7520" s="5"/>
    </row>
    <row r="7521" spans="2:9" hidden="1" outlineLevel="1">
      <c r="B7521" s="7" t="s">
        <v>26891</v>
      </c>
      <c r="C7521" s="7" t="s">
        <v>26892</v>
      </c>
      <c r="D7521" s="8">
        <v>202561000</v>
      </c>
      <c r="E7521" s="8">
        <v>219329000</v>
      </c>
      <c r="F7521" s="7" t="s">
        <v>3</v>
      </c>
      <c r="G7521" s="7" t="s">
        <v>3</v>
      </c>
      <c r="H7521" s="5">
        <v>1.9539688330172714E-3</v>
      </c>
      <c r="I7521" s="5">
        <v>3.8179942004028775E-6</v>
      </c>
    </row>
    <row r="7522" spans="2:9" hidden="1" outlineLevel="1">
      <c r="B7522" s="7" t="s">
        <v>26893</v>
      </c>
      <c r="C7522" s="7" t="s">
        <v>26892</v>
      </c>
      <c r="D7522" s="8">
        <v>607192000</v>
      </c>
      <c r="E7522" s="8">
        <v>495121000</v>
      </c>
      <c r="F7522" s="7" t="s">
        <v>3</v>
      </c>
      <c r="G7522" s="7" t="s">
        <v>3</v>
      </c>
      <c r="H7522" s="5">
        <v>5.8571701544592649E-3</v>
      </c>
      <c r="I7522" s="5">
        <v>3.4306442218288368E-5</v>
      </c>
    </row>
    <row r="7523" spans="2:9" hidden="1" outlineLevel="1">
      <c r="B7523" s="7" t="s">
        <v>26894</v>
      </c>
      <c r="C7523" s="7" t="s">
        <v>26892</v>
      </c>
      <c r="D7523" s="8">
        <v>205560000</v>
      </c>
      <c r="E7523" s="8">
        <v>364557000</v>
      </c>
      <c r="F7523" s="7" t="s">
        <v>3</v>
      </c>
      <c r="G7523" s="7" t="s">
        <v>3</v>
      </c>
      <c r="H7523" s="5">
        <v>1.9828981556915216E-3</v>
      </c>
      <c r="I7523" s="5">
        <v>3.9318850958448377E-6</v>
      </c>
    </row>
    <row r="7524" spans="2:9" hidden="1" outlineLevel="1">
      <c r="B7524" s="7" t="s">
        <v>26895</v>
      </c>
      <c r="C7524" s="7" t="s">
        <v>26892</v>
      </c>
      <c r="D7524" s="8">
        <v>125030</v>
      </c>
      <c r="E7524" s="8">
        <v>23340</v>
      </c>
      <c r="F7524" s="7" t="s">
        <v>3</v>
      </c>
      <c r="G7524" s="7" t="s">
        <v>3</v>
      </c>
      <c r="H7524" s="5">
        <v>1.2060797645753599E-6</v>
      </c>
      <c r="I7524" s="5">
        <v>1.4546283985181555E-12</v>
      </c>
    </row>
    <row r="7525" spans="2:9" hidden="1" outlineLevel="1">
      <c r="B7525" s="7" t="s">
        <v>7983</v>
      </c>
      <c r="C7525" s="7" t="s">
        <v>26892</v>
      </c>
      <c r="D7525" s="8">
        <v>2173000000</v>
      </c>
      <c r="E7525" s="8">
        <v>3057500000</v>
      </c>
      <c r="F7525" s="7" t="s">
        <v>3</v>
      </c>
      <c r="G7525" s="7" t="s">
        <v>3</v>
      </c>
      <c r="H7525" s="5">
        <v>2.0961459877007572E-2</v>
      </c>
      <c r="I7525" s="5">
        <v>4.3938280017539831E-4</v>
      </c>
    </row>
    <row r="7526" spans="2:9" hidden="1" outlineLevel="1">
      <c r="B7526" s="7" t="s">
        <v>26896</v>
      </c>
      <c r="C7526" s="7" t="s">
        <v>26892</v>
      </c>
      <c r="D7526" s="8">
        <v>979837000</v>
      </c>
      <c r="E7526" s="8">
        <v>587976000</v>
      </c>
      <c r="F7526" s="7" t="s">
        <v>3</v>
      </c>
      <c r="G7526" s="7" t="s">
        <v>3</v>
      </c>
      <c r="H7526" s="5">
        <v>9.4518241884525862E-3</v>
      </c>
      <c r="I7526" s="5">
        <v>8.9336980489417386E-5</v>
      </c>
    </row>
    <row r="7527" spans="2:9" hidden="1" outlineLevel="1">
      <c r="B7527" s="7" t="s">
        <v>26897</v>
      </c>
      <c r="C7527" s="7" t="s">
        <v>26892</v>
      </c>
      <c r="D7527" s="8">
        <v>4623700000</v>
      </c>
      <c r="E7527" s="8">
        <v>3164000000</v>
      </c>
      <c r="F7527" s="7" t="s">
        <v>3</v>
      </c>
      <c r="G7527" s="7" t="s">
        <v>3</v>
      </c>
      <c r="H7527" s="5">
        <v>4.4601703650860525E-2</v>
      </c>
      <c r="I7527" s="5">
        <v>1.9893119685591852E-3</v>
      </c>
    </row>
    <row r="7528" spans="2:9" hidden="1" outlineLevel="1">
      <c r="B7528" s="7" t="s">
        <v>26898</v>
      </c>
      <c r="C7528" s="7" t="s">
        <v>26892</v>
      </c>
      <c r="D7528" s="8">
        <v>7039486000</v>
      </c>
      <c r="E7528" s="8">
        <v>3688520000</v>
      </c>
      <c r="F7528" s="7" t="s">
        <v>3</v>
      </c>
      <c r="G7528" s="7" t="s">
        <v>3</v>
      </c>
      <c r="H7528" s="5">
        <v>6.7905155703523484E-2</v>
      </c>
      <c r="I7528" s="5">
        <v>4.6111101711197684E-3</v>
      </c>
    </row>
    <row r="7529" spans="2:9" hidden="1" outlineLevel="1">
      <c r="B7529" s="7" t="s">
        <v>1955</v>
      </c>
      <c r="C7529" s="7" t="s">
        <v>26892</v>
      </c>
      <c r="D7529" s="8">
        <v>21105141000</v>
      </c>
      <c r="E7529" s="8">
        <v>15615927000</v>
      </c>
      <c r="F7529" s="7" t="s">
        <v>3</v>
      </c>
      <c r="G7529" s="7" t="s">
        <v>3</v>
      </c>
      <c r="H7529" s="5">
        <v>0.20358700702719168</v>
      </c>
      <c r="I7529" s="5">
        <v>4.1447669430289796E-2</v>
      </c>
    </row>
    <row r="7530" spans="2:9" hidden="1" outlineLevel="1">
      <c r="B7530" s="7" t="s">
        <v>26899</v>
      </c>
      <c r="C7530" s="7" t="s">
        <v>26892</v>
      </c>
      <c r="D7530" s="8">
        <v>17982000</v>
      </c>
      <c r="E7530" s="8"/>
      <c r="F7530" s="7" t="s">
        <v>3</v>
      </c>
      <c r="G7530" s="7" t="s">
        <v>3</v>
      </c>
      <c r="H7530" s="5">
        <v>1.7346018016951229E-4</v>
      </c>
      <c r="I7530" s="5">
        <v>3.0088434104439669E-8</v>
      </c>
    </row>
    <row r="7531" spans="2:9" hidden="1" outlineLevel="1">
      <c r="B7531" s="7" t="s">
        <v>26900</v>
      </c>
      <c r="C7531" s="7" t="s">
        <v>26892</v>
      </c>
      <c r="D7531" s="8">
        <v>119654000</v>
      </c>
      <c r="E7531" s="8">
        <v>109697000</v>
      </c>
      <c r="F7531" s="7" t="s">
        <v>3</v>
      </c>
      <c r="G7531" s="7" t="s">
        <v>3</v>
      </c>
      <c r="H7531" s="5">
        <v>1.154221132132289E-3</v>
      </c>
      <c r="I7531" s="5">
        <v>1.332226421860743E-6</v>
      </c>
    </row>
    <row r="7532" spans="2:9" hidden="1" outlineLevel="1">
      <c r="B7532" s="7" t="s">
        <v>26901</v>
      </c>
      <c r="C7532" s="7" t="s">
        <v>26892</v>
      </c>
      <c r="D7532" s="8">
        <v>862087000</v>
      </c>
      <c r="E7532" s="8">
        <v>814160000</v>
      </c>
      <c r="F7532" s="7" t="s">
        <v>3</v>
      </c>
      <c r="G7532" s="7" t="s">
        <v>3</v>
      </c>
      <c r="H7532" s="5">
        <v>8.3159696553105518E-3</v>
      </c>
      <c r="I7532" s="5">
        <v>6.9155351308045898E-5</v>
      </c>
    </row>
    <row r="7533" spans="2:9" hidden="1" outlineLevel="1">
      <c r="B7533" s="7" t="s">
        <v>5635</v>
      </c>
      <c r="C7533" s="7" t="s">
        <v>26892</v>
      </c>
      <c r="D7533" s="8">
        <v>199504630</v>
      </c>
      <c r="E7533" s="8">
        <v>187849230</v>
      </c>
      <c r="F7533" s="7" t="s">
        <v>3</v>
      </c>
      <c r="G7533" s="7" t="s">
        <v>3</v>
      </c>
      <c r="H7533" s="5">
        <v>1.924486100792564E-3</v>
      </c>
      <c r="I7533" s="5">
        <v>3.7036467521437667E-6</v>
      </c>
    </row>
    <row r="7534" spans="2:9" hidden="1" outlineLevel="1">
      <c r="B7534" s="7" t="s">
        <v>26902</v>
      </c>
      <c r="C7534" s="7" t="s">
        <v>26892</v>
      </c>
      <c r="D7534" s="8">
        <v>59490000</v>
      </c>
      <c r="E7534" s="8">
        <v>44418000</v>
      </c>
      <c r="F7534" s="7" t="s">
        <v>3</v>
      </c>
      <c r="G7534" s="7" t="s">
        <v>3</v>
      </c>
      <c r="H7534" s="5">
        <v>5.7385975521545356E-4</v>
      </c>
      <c r="I7534" s="5">
        <v>3.2931501865594027E-7</v>
      </c>
    </row>
    <row r="7535" spans="2:9" hidden="1" outlineLevel="1">
      <c r="B7535" s="7" t="s">
        <v>26903</v>
      </c>
      <c r="C7535" s="7" t="s">
        <v>26892</v>
      </c>
      <c r="D7535" s="8">
        <v>2109000</v>
      </c>
      <c r="E7535" s="8">
        <v>2340000</v>
      </c>
      <c r="F7535" s="7" t="s">
        <v>3</v>
      </c>
      <c r="G7535" s="7" t="s">
        <v>3</v>
      </c>
      <c r="H7535" s="5">
        <v>2.0344095205066257E-5</v>
      </c>
      <c r="I7535" s="5">
        <v>4.1388220971279983E-10</v>
      </c>
    </row>
    <row r="7536" spans="2:9" hidden="1" outlineLevel="1">
      <c r="B7536" s="7" t="s">
        <v>26904</v>
      </c>
      <c r="C7536" s="7" t="s">
        <v>26892</v>
      </c>
      <c r="D7536" s="8">
        <v>552400</v>
      </c>
      <c r="E7536" s="8">
        <v>5242480</v>
      </c>
      <c r="F7536" s="7" t="s">
        <v>3</v>
      </c>
      <c r="G7536" s="7" t="s">
        <v>3</v>
      </c>
      <c r="H7536" s="5">
        <v>5.3286288246935036E-6</v>
      </c>
      <c r="I7536" s="5">
        <v>2.8394285151354471E-11</v>
      </c>
    </row>
    <row r="7537" spans="2:9" hidden="1" outlineLevel="1">
      <c r="B7537" s="7" t="s">
        <v>13076</v>
      </c>
      <c r="C7537" s="7" t="s">
        <v>26892</v>
      </c>
      <c r="D7537" s="8">
        <v>17507000000</v>
      </c>
      <c r="E7537" s="8">
        <v>12314000000</v>
      </c>
      <c r="F7537" s="7" t="s">
        <v>3</v>
      </c>
      <c r="G7537" s="7" t="s">
        <v>3</v>
      </c>
      <c r="H7537" s="5">
        <v>0.16887817674494782</v>
      </c>
      <c r="I7537" s="5">
        <v>2.8519838580697832E-2</v>
      </c>
    </row>
    <row r="7538" spans="2:9" hidden="1" outlineLevel="1">
      <c r="B7538" s="7" t="s">
        <v>26905</v>
      </c>
      <c r="C7538" s="7" t="s">
        <v>26892</v>
      </c>
      <c r="D7538" s="8">
        <v>3126426000</v>
      </c>
      <c r="E7538" s="8">
        <v>2296381000</v>
      </c>
      <c r="F7538" s="7" t="s">
        <v>3</v>
      </c>
      <c r="G7538" s="7" t="s">
        <v>3</v>
      </c>
      <c r="H7538" s="5">
        <v>3.0158515028731375E-2</v>
      </c>
      <c r="I7538" s="5">
        <v>9.0953602873821619E-4</v>
      </c>
    </row>
    <row r="7539" spans="2:9" hidden="1" outlineLevel="1">
      <c r="B7539" s="7" t="s">
        <v>26906</v>
      </c>
      <c r="C7539" s="7" t="s">
        <v>26892</v>
      </c>
      <c r="D7539" s="8">
        <v>0</v>
      </c>
      <c r="E7539" s="8">
        <v>820670</v>
      </c>
      <c r="F7539" s="7" t="s">
        <v>3</v>
      </c>
      <c r="G7539" s="7" t="s">
        <v>3</v>
      </c>
      <c r="H7539" s="5">
        <v>0</v>
      </c>
      <c r="I7539" s="5">
        <v>0</v>
      </c>
    </row>
    <row r="7540" spans="2:9" hidden="1" outlineLevel="1">
      <c r="B7540" s="7" t="s">
        <v>26907</v>
      </c>
      <c r="C7540" s="7" t="s">
        <v>26892</v>
      </c>
      <c r="D7540" s="8">
        <v>289643000</v>
      </c>
      <c r="E7540" s="8">
        <v>232074000</v>
      </c>
      <c r="F7540" s="7" t="s">
        <v>3</v>
      </c>
      <c r="G7540" s="7" t="s">
        <v>3</v>
      </c>
      <c r="H7540" s="5">
        <v>2.793989932423426E-3</v>
      </c>
      <c r="I7540" s="5">
        <v>7.8063797424834601E-6</v>
      </c>
    </row>
    <row r="7541" spans="2:9" hidden="1" outlineLevel="1">
      <c r="B7541" s="7" t="s">
        <v>26908</v>
      </c>
      <c r="C7541" s="7" t="s">
        <v>26892</v>
      </c>
      <c r="D7541" s="8">
        <v>403298000</v>
      </c>
      <c r="E7541" s="8">
        <v>351882000</v>
      </c>
      <c r="F7541" s="7" t="s">
        <v>3</v>
      </c>
      <c r="G7541" s="7" t="s">
        <v>3</v>
      </c>
      <c r="H7541" s="5">
        <v>3.8903427728842156E-3</v>
      </c>
      <c r="I7541" s="5">
        <v>1.5134766890532448E-5</v>
      </c>
    </row>
    <row r="7542" spans="2:9" hidden="1" outlineLevel="1">
      <c r="B7542" s="7" t="s">
        <v>8090</v>
      </c>
      <c r="C7542" s="7" t="s">
        <v>26892</v>
      </c>
      <c r="D7542" s="8">
        <v>1436270000</v>
      </c>
      <c r="E7542" s="8">
        <v>700748000</v>
      </c>
      <c r="F7542" s="7" t="s">
        <v>3</v>
      </c>
      <c r="G7542" s="7" t="s">
        <v>3</v>
      </c>
      <c r="H7542" s="5">
        <v>1.3854724333893082E-2</v>
      </c>
      <c r="I7542" s="5">
        <v>1.9195338636816912E-4</v>
      </c>
    </row>
    <row r="7543" spans="2:9" hidden="1" outlineLevel="1">
      <c r="B7543" s="7" t="s">
        <v>26909</v>
      </c>
      <c r="C7543" s="7" t="s">
        <v>26892</v>
      </c>
      <c r="D7543" s="8"/>
      <c r="E7543" s="8"/>
      <c r="F7543" s="7" t="s">
        <v>3</v>
      </c>
      <c r="G7543" s="7" t="s">
        <v>3</v>
      </c>
      <c r="H7543" s="5">
        <v>0</v>
      </c>
      <c r="I7543" s="5">
        <v>0</v>
      </c>
    </row>
    <row r="7544" spans="2:9" hidden="1" outlineLevel="1">
      <c r="B7544" s="7" t="s">
        <v>26910</v>
      </c>
      <c r="C7544" s="7" t="s">
        <v>26892</v>
      </c>
      <c r="D7544" s="8">
        <v>86540</v>
      </c>
      <c r="E7544" s="8">
        <v>0</v>
      </c>
      <c r="F7544" s="7" t="s">
        <v>3</v>
      </c>
      <c r="G7544" s="7" t="s">
        <v>3</v>
      </c>
      <c r="H7544" s="5">
        <v>8.3479279234065139E-7</v>
      </c>
      <c r="I7544" s="5">
        <v>6.9687900614390196E-13</v>
      </c>
    </row>
    <row r="7545" spans="2:9" hidden="1" outlineLevel="1">
      <c r="B7545" s="7" t="s">
        <v>26911</v>
      </c>
      <c r="C7545" s="7" t="s">
        <v>26892</v>
      </c>
      <c r="D7545" s="8">
        <v>817100000</v>
      </c>
      <c r="E7545" s="8">
        <v>241400000</v>
      </c>
      <c r="F7545" s="7" t="s">
        <v>3</v>
      </c>
      <c r="G7545" s="7" t="s">
        <v>3</v>
      </c>
      <c r="H7545" s="5">
        <v>7.8820105225507996E-3</v>
      </c>
      <c r="I7545" s="5">
        <v>6.2126089877601531E-5</v>
      </c>
    </row>
    <row r="7546" spans="2:9" hidden="1" outlineLevel="1">
      <c r="B7546" s="7" t="s">
        <v>26912</v>
      </c>
      <c r="C7546" s="7" t="s">
        <v>26892</v>
      </c>
      <c r="D7546" s="8"/>
      <c r="E7546" s="8"/>
      <c r="F7546" s="7" t="s">
        <v>3</v>
      </c>
      <c r="G7546" s="7" t="s">
        <v>3</v>
      </c>
      <c r="H7546" s="5">
        <v>0</v>
      </c>
      <c r="I7546" s="5">
        <v>0</v>
      </c>
    </row>
    <row r="7547" spans="2:9" hidden="1" outlineLevel="1">
      <c r="B7547" s="7" t="s">
        <v>26913</v>
      </c>
      <c r="C7547" s="7" t="s">
        <v>26892</v>
      </c>
      <c r="D7547" s="8">
        <v>582279000</v>
      </c>
      <c r="E7547" s="8">
        <v>314283000</v>
      </c>
      <c r="F7547" s="7" t="s">
        <v>3</v>
      </c>
      <c r="G7547" s="7" t="s">
        <v>3</v>
      </c>
      <c r="H7547" s="5">
        <v>5.6168513095831074E-3</v>
      </c>
      <c r="I7547" s="5">
        <v>3.154901863396547E-5</v>
      </c>
    </row>
    <row r="7548" spans="2:9" hidden="1" outlineLevel="1">
      <c r="B7548" s="7" t="s">
        <v>26914</v>
      </c>
      <c r="C7548" s="7" t="s">
        <v>26892</v>
      </c>
      <c r="D7548" s="8"/>
      <c r="E7548" s="8"/>
      <c r="F7548" s="7" t="s">
        <v>3</v>
      </c>
      <c r="G7548" s="7" t="s">
        <v>3</v>
      </c>
      <c r="H7548" s="5">
        <v>0</v>
      </c>
      <c r="I7548" s="5">
        <v>0</v>
      </c>
    </row>
    <row r="7549" spans="2:9" hidden="1" outlineLevel="1">
      <c r="B7549" s="7" t="s">
        <v>26915</v>
      </c>
      <c r="C7549" s="7" t="s">
        <v>26892</v>
      </c>
      <c r="D7549" s="8"/>
      <c r="E7549" s="8"/>
      <c r="F7549" s="7" t="s">
        <v>3</v>
      </c>
      <c r="G7549" s="7" t="s">
        <v>3</v>
      </c>
      <c r="H7549" s="5">
        <v>0</v>
      </c>
      <c r="I7549" s="5">
        <v>0</v>
      </c>
    </row>
    <row r="7550" spans="2:9" hidden="1" outlineLevel="1">
      <c r="B7550" s="7" t="s">
        <v>26916</v>
      </c>
      <c r="C7550" s="7" t="s">
        <v>26892</v>
      </c>
      <c r="D7550" s="8"/>
      <c r="E7550" s="8"/>
      <c r="F7550" s="7" t="s">
        <v>3</v>
      </c>
      <c r="G7550" s="7" t="s">
        <v>3</v>
      </c>
      <c r="H7550" s="5">
        <v>0</v>
      </c>
      <c r="I7550" s="5">
        <v>0</v>
      </c>
    </row>
    <row r="7551" spans="2:9" hidden="1" outlineLevel="1">
      <c r="B7551" s="7" t="s">
        <v>26917</v>
      </c>
      <c r="C7551" s="7" t="s">
        <v>26892</v>
      </c>
      <c r="D7551" s="8">
        <v>149604760</v>
      </c>
      <c r="E7551" s="8">
        <v>97270700</v>
      </c>
      <c r="F7551" s="7" t="s">
        <v>3</v>
      </c>
      <c r="G7551" s="7" t="s">
        <v>3</v>
      </c>
      <c r="H7551" s="5">
        <v>1.4431358371603073E-3</v>
      </c>
      <c r="I7551" s="5">
        <v>2.0826410444963812E-6</v>
      </c>
    </row>
    <row r="7552" spans="2:9" hidden="1" outlineLevel="1">
      <c r="B7552" s="7" t="s">
        <v>26918</v>
      </c>
      <c r="C7552" s="7" t="s">
        <v>26892</v>
      </c>
      <c r="D7552" s="8">
        <v>409484000</v>
      </c>
      <c r="E7552" s="8">
        <v>307873000</v>
      </c>
      <c r="F7552" s="7" t="s">
        <v>3</v>
      </c>
      <c r="G7552" s="7" t="s">
        <v>3</v>
      </c>
      <c r="H7552" s="5">
        <v>3.9500149269565436E-3</v>
      </c>
      <c r="I7552" s="5">
        <v>1.5602617923179507E-5</v>
      </c>
    </row>
    <row r="7553" spans="2:9" hidden="1" outlineLevel="1">
      <c r="B7553" s="7" t="s">
        <v>26919</v>
      </c>
      <c r="C7553" s="7" t="s">
        <v>26892</v>
      </c>
      <c r="D7553" s="8">
        <v>161266000</v>
      </c>
      <c r="E7553" s="8">
        <v>99298000</v>
      </c>
      <c r="F7553" s="7" t="s">
        <v>3</v>
      </c>
      <c r="G7553" s="7" t="s">
        <v>3</v>
      </c>
      <c r="H7553" s="5">
        <v>1.5556239247701349E-3</v>
      </c>
      <c r="I7553" s="5">
        <v>2.4199657953172386E-6</v>
      </c>
    </row>
    <row r="7554" spans="2:9" hidden="1" outlineLevel="1">
      <c r="B7554" s="7" t="s">
        <v>26920</v>
      </c>
      <c r="C7554" s="7" t="s">
        <v>26892</v>
      </c>
      <c r="D7554" s="8">
        <v>2543583000</v>
      </c>
      <c r="E7554" s="8">
        <v>1355210000</v>
      </c>
      <c r="F7554" s="7" t="s">
        <v>3</v>
      </c>
      <c r="G7554" s="7" t="s">
        <v>3</v>
      </c>
      <c r="H7554" s="5">
        <v>2.4536223192976787E-2</v>
      </c>
      <c r="I7554" s="5">
        <v>6.0202624857557199E-4</v>
      </c>
    </row>
    <row r="7555" spans="2:9" hidden="1" outlineLevel="1">
      <c r="B7555" s="7" t="s">
        <v>26921</v>
      </c>
      <c r="C7555" s="7" t="s">
        <v>26892</v>
      </c>
      <c r="D7555" s="8">
        <v>6505700000</v>
      </c>
      <c r="E7555" s="8">
        <v>4858500000</v>
      </c>
      <c r="F7555" s="7" t="s">
        <v>3</v>
      </c>
      <c r="G7555" s="7" t="s">
        <v>3</v>
      </c>
      <c r="H7555" s="5">
        <v>6.2756083535134913E-2</v>
      </c>
      <c r="I7555" s="5">
        <v>3.938326020668831E-3</v>
      </c>
    </row>
    <row r="7556" spans="2:9" hidden="1" outlineLevel="1">
      <c r="B7556" s="7" t="s">
        <v>26922</v>
      </c>
      <c r="C7556" s="7" t="s">
        <v>26892</v>
      </c>
      <c r="D7556" s="8">
        <v>10451600000</v>
      </c>
      <c r="E7556" s="8">
        <v>7836600000</v>
      </c>
      <c r="F7556" s="7" t="s">
        <v>3</v>
      </c>
      <c r="G7556" s="7" t="s">
        <v>3</v>
      </c>
      <c r="H7556" s="5">
        <v>0.10081950945721692</v>
      </c>
      <c r="I7556" s="5">
        <v>1.0164573487193851E-2</v>
      </c>
    </row>
    <row r="7557" spans="2:9" hidden="1" outlineLevel="1">
      <c r="B7557" s="7" t="s">
        <v>862</v>
      </c>
      <c r="C7557" s="7" t="s">
        <v>26892</v>
      </c>
      <c r="D7557" s="8">
        <v>8755952000</v>
      </c>
      <c r="E7557" s="8">
        <v>7311027000</v>
      </c>
      <c r="F7557" s="7" t="s">
        <v>3</v>
      </c>
      <c r="G7557" s="7" t="s">
        <v>3</v>
      </c>
      <c r="H7557" s="5">
        <v>8.4462741156467652E-2</v>
      </c>
      <c r="I7557" s="5">
        <v>7.1339546436644547E-3</v>
      </c>
    </row>
    <row r="7558" spans="2:9" hidden="1" outlineLevel="1">
      <c r="B7558" s="7" t="s">
        <v>26923</v>
      </c>
      <c r="C7558" s="7" t="s">
        <v>26892</v>
      </c>
      <c r="D7558" s="8"/>
      <c r="E7558" s="8"/>
      <c r="F7558" s="7" t="s">
        <v>3</v>
      </c>
      <c r="G7558" s="7" t="s">
        <v>3</v>
      </c>
      <c r="H7558" s="5">
        <v>0</v>
      </c>
      <c r="I7558" s="5">
        <v>0</v>
      </c>
    </row>
    <row r="7559" spans="2:9" hidden="1" outlineLevel="1">
      <c r="B7559" s="7" t="s">
        <v>26924</v>
      </c>
      <c r="C7559" s="7" t="s">
        <v>26892</v>
      </c>
      <c r="D7559" s="8">
        <v>142914000</v>
      </c>
      <c r="E7559" s="8">
        <v>94047000</v>
      </c>
      <c r="F7559" s="7" t="s">
        <v>3</v>
      </c>
      <c r="G7559" s="7" t="s">
        <v>3</v>
      </c>
      <c r="H7559" s="5">
        <v>1.3785946050909621E-3</v>
      </c>
      <c r="I7559" s="5">
        <v>1.9005230851859056E-6</v>
      </c>
    </row>
    <row r="7560" spans="2:9" hidden="1" outlineLevel="1">
      <c r="B7560" s="7" t="s">
        <v>26925</v>
      </c>
      <c r="C7560" s="7" t="s">
        <v>26892</v>
      </c>
      <c r="D7560" s="8"/>
      <c r="E7560" s="8"/>
      <c r="F7560" s="7" t="s">
        <v>3</v>
      </c>
      <c r="G7560" s="7" t="s">
        <v>3</v>
      </c>
      <c r="H7560" s="5">
        <v>0</v>
      </c>
      <c r="I7560" s="5">
        <v>0</v>
      </c>
    </row>
    <row r="7561" spans="2:9" hidden="1" outlineLevel="1">
      <c r="B7561" s="7" t="s">
        <v>26926</v>
      </c>
      <c r="C7561" s="7" t="s">
        <v>26892</v>
      </c>
      <c r="D7561" s="8">
        <v>455410000</v>
      </c>
      <c r="E7561" s="8">
        <v>610771000</v>
      </c>
      <c r="F7561" s="7" t="s">
        <v>3</v>
      </c>
      <c r="G7561" s="7" t="s">
        <v>3</v>
      </c>
      <c r="H7561" s="5">
        <v>4.3930319570124341E-3</v>
      </c>
      <c r="I7561" s="5">
        <v>1.9298729775332497E-5</v>
      </c>
    </row>
    <row r="7562" spans="2:9" hidden="1" outlineLevel="1">
      <c r="B7562" s="7" t="s">
        <v>26927</v>
      </c>
      <c r="C7562" s="7" t="s">
        <v>26892</v>
      </c>
      <c r="D7562" s="8">
        <v>600468000</v>
      </c>
      <c r="E7562" s="8">
        <v>538759000</v>
      </c>
      <c r="F7562" s="7" t="s">
        <v>3</v>
      </c>
      <c r="G7562" s="7" t="s">
        <v>3</v>
      </c>
      <c r="H7562" s="5">
        <v>5.7923082786134304E-3</v>
      </c>
      <c r="I7562" s="5">
        <v>3.3550835194493679E-5</v>
      </c>
    </row>
    <row r="7563" spans="2:9" hidden="1" outlineLevel="1">
      <c r="B7563" s="7" t="s">
        <v>26928</v>
      </c>
      <c r="C7563" s="7" t="s">
        <v>26892</v>
      </c>
      <c r="D7563" s="8">
        <v>2273160</v>
      </c>
      <c r="E7563" s="8">
        <v>17734350</v>
      </c>
      <c r="F7563" s="7" t="s">
        <v>3</v>
      </c>
      <c r="G7563" s="7" t="s">
        <v>3</v>
      </c>
      <c r="H7563" s="5">
        <v>2.1927635588595737E-5</v>
      </c>
      <c r="I7563" s="5">
        <v>4.8082120250625031E-10</v>
      </c>
    </row>
    <row r="7564" spans="2:9" hidden="1" outlineLevel="1">
      <c r="B7564" s="7" t="s">
        <v>26929</v>
      </c>
      <c r="C7564" s="7" t="s">
        <v>26892</v>
      </c>
      <c r="D7564" s="8">
        <v>124186990</v>
      </c>
      <c r="E7564" s="8">
        <v>96024570</v>
      </c>
      <c r="F7564" s="7" t="s">
        <v>3</v>
      </c>
      <c r="G7564" s="7" t="s">
        <v>3</v>
      </c>
      <c r="H7564" s="5">
        <v>1.1979478178239028E-3</v>
      </c>
      <c r="I7564" s="5">
        <v>1.4350789742290506E-6</v>
      </c>
    </row>
    <row r="7565" spans="2:9" hidden="1" outlineLevel="1">
      <c r="B7565" s="7" t="s">
        <v>26930</v>
      </c>
      <c r="C7565" s="7" t="s">
        <v>26892</v>
      </c>
      <c r="D7565" s="8">
        <v>752817000</v>
      </c>
      <c r="E7565" s="8">
        <v>845126000</v>
      </c>
      <c r="F7565" s="7" t="s">
        <v>3</v>
      </c>
      <c r="G7565" s="7" t="s">
        <v>3</v>
      </c>
      <c r="H7565" s="5">
        <v>7.2619159412007413E-3</v>
      </c>
      <c r="I7565" s="5">
        <v>5.2735423137065448E-5</v>
      </c>
    </row>
    <row r="7566" spans="2:9" hidden="1" outlineLevel="1">
      <c r="B7566" s="7" t="s">
        <v>26931</v>
      </c>
      <c r="C7566" s="7" t="s">
        <v>26892</v>
      </c>
      <c r="D7566" s="8">
        <v>0</v>
      </c>
      <c r="E7566" s="8">
        <v>-20</v>
      </c>
      <c r="F7566" s="7" t="s">
        <v>3</v>
      </c>
      <c r="G7566" s="7" t="s">
        <v>3</v>
      </c>
      <c r="H7566" s="5">
        <v>0</v>
      </c>
      <c r="I7566" s="5">
        <v>0</v>
      </c>
    </row>
    <row r="7567" spans="2:9" hidden="1" outlineLevel="1">
      <c r="B7567" s="7" t="s">
        <v>26932</v>
      </c>
      <c r="C7567" s="7" t="s">
        <v>26892</v>
      </c>
      <c r="D7567" s="8">
        <v>3622200000</v>
      </c>
      <c r="E7567" s="8">
        <v>1976900000</v>
      </c>
      <c r="F7567" s="7" t="s">
        <v>3</v>
      </c>
      <c r="G7567" s="7" t="s">
        <v>3</v>
      </c>
      <c r="H7567" s="5">
        <v>3.49409111672788E-2</v>
      </c>
      <c r="I7567" s="5">
        <v>1.2208672731996684E-3</v>
      </c>
    </row>
    <row r="7568" spans="2:9" hidden="1" outlineLevel="1">
      <c r="B7568" s="7" t="s">
        <v>26933</v>
      </c>
      <c r="C7568" s="7" t="s">
        <v>26892</v>
      </c>
      <c r="D7568" s="8">
        <v>649318790</v>
      </c>
      <c r="E7568" s="8">
        <v>443864160</v>
      </c>
      <c r="F7568" s="7" t="s">
        <v>3</v>
      </c>
      <c r="G7568" s="7" t="s">
        <v>3</v>
      </c>
      <c r="H7568" s="5">
        <v>6.2635387777138091E-3</v>
      </c>
      <c r="I7568" s="5">
        <v>3.9231918019924596E-5</v>
      </c>
    </row>
    <row r="7569" spans="2:9" hidden="1" outlineLevel="1">
      <c r="B7569" s="7" t="s">
        <v>26934</v>
      </c>
      <c r="C7569" s="7" t="s">
        <v>26892</v>
      </c>
      <c r="D7569" s="8">
        <v>1472700000</v>
      </c>
      <c r="E7569" s="8">
        <v>1980100000</v>
      </c>
      <c r="F7569" s="7" t="s">
        <v>3</v>
      </c>
      <c r="G7569" s="7" t="s">
        <v>3</v>
      </c>
      <c r="H7569" s="5">
        <v>1.4206139880749679E-2</v>
      </c>
      <c r="I7569" s="5">
        <v>2.0181441031142652E-4</v>
      </c>
    </row>
    <row r="7570" spans="2:9" hidden="1" outlineLevel="1">
      <c r="B7570" s="7" t="s">
        <v>26935</v>
      </c>
      <c r="C7570" s="7" t="s">
        <v>26892</v>
      </c>
      <c r="D7570" s="8">
        <v>470047000</v>
      </c>
      <c r="E7570" s="8">
        <v>390570000</v>
      </c>
      <c r="F7570" s="7" t="s">
        <v>3</v>
      </c>
      <c r="G7570" s="7" t="s">
        <v>3</v>
      </c>
      <c r="H7570" s="5">
        <v>4.5342251867500133E-3</v>
      </c>
      <c r="I7570" s="5">
        <v>2.0559198044158192E-5</v>
      </c>
    </row>
    <row r="7571" spans="2:9" hidden="1" outlineLevel="1">
      <c r="B7571" s="7" t="s">
        <v>26936</v>
      </c>
      <c r="C7571" s="7" t="s">
        <v>26892</v>
      </c>
      <c r="D7571" s="8">
        <v>652450</v>
      </c>
      <c r="E7571" s="8">
        <v>769880</v>
      </c>
      <c r="F7571" s="7" t="s">
        <v>3</v>
      </c>
      <c r="G7571" s="7" t="s">
        <v>3</v>
      </c>
      <c r="H7571" s="5">
        <v>6.2937434407517676E-6</v>
      </c>
      <c r="I7571" s="5">
        <v>3.9611206498005901E-11</v>
      </c>
    </row>
    <row r="7572" spans="2:9" hidden="1" outlineLevel="1">
      <c r="B7572" s="7" t="s">
        <v>26937</v>
      </c>
      <c r="C7572" s="7" t="s">
        <v>26892</v>
      </c>
      <c r="D7572" s="8">
        <v>1711400000</v>
      </c>
      <c r="E7572" s="8">
        <v>576500000</v>
      </c>
      <c r="F7572" s="7" t="s">
        <v>3</v>
      </c>
      <c r="G7572" s="7" t="s">
        <v>3</v>
      </c>
      <c r="H7572" s="5">
        <v>1.6508717180630815E-2</v>
      </c>
      <c r="I7572" s="5">
        <v>2.7253774295005504E-4</v>
      </c>
    </row>
    <row r="7573" spans="2:9" hidden="1" outlineLevel="1">
      <c r="B7573" s="7" t="s">
        <v>26938</v>
      </c>
      <c r="C7573" s="7" t="s">
        <v>26892</v>
      </c>
      <c r="D7573" s="8">
        <v>648400000</v>
      </c>
      <c r="E7573" s="8">
        <v>1417000000</v>
      </c>
      <c r="F7573" s="7" t="s">
        <v>3</v>
      </c>
      <c r="G7573" s="7" t="s">
        <v>3</v>
      </c>
      <c r="H7573" s="5">
        <v>6.2546758326054814E-3</v>
      </c>
      <c r="I7573" s="5">
        <v>3.9120969770979074E-5</v>
      </c>
    </row>
    <row r="7574" spans="2:9" hidden="1" outlineLevel="1">
      <c r="B7574" s="7" t="s">
        <v>26939</v>
      </c>
      <c r="C7574" s="7" t="s">
        <v>26892</v>
      </c>
      <c r="D7574" s="8">
        <v>2182940</v>
      </c>
      <c r="E7574" s="8">
        <v>2838950</v>
      </c>
      <c r="F7574" s="7" t="s">
        <v>3</v>
      </c>
      <c r="G7574" s="7" t="s">
        <v>3</v>
      </c>
      <c r="H7574" s="5">
        <v>2.1057344327618459E-5</v>
      </c>
      <c r="I7574" s="5">
        <v>4.4341175013188528E-10</v>
      </c>
    </row>
    <row r="7575" spans="2:9" hidden="1" outlineLevel="1">
      <c r="B7575" s="7" t="s">
        <v>26940</v>
      </c>
      <c r="C7575" s="7" t="s">
        <v>26892</v>
      </c>
      <c r="D7575" s="8">
        <v>1674200000</v>
      </c>
      <c r="E7575" s="8">
        <v>1364100000</v>
      </c>
      <c r="F7575" s="7" t="s">
        <v>3</v>
      </c>
      <c r="G7575" s="7" t="s">
        <v>3</v>
      </c>
      <c r="H7575" s="5">
        <v>1.6149873965064926E-2</v>
      </c>
      <c r="I7575" s="5">
        <v>2.6081842908748192E-4</v>
      </c>
    </row>
    <row r="7576" spans="2:9" hidden="1" outlineLevel="1">
      <c r="B7576" s="7"/>
      <c r="C7576" s="7"/>
      <c r="D7576" s="8"/>
      <c r="E7576" s="8"/>
      <c r="F7576" s="7"/>
      <c r="G7576" s="7"/>
      <c r="H7576" s="5"/>
      <c r="I7576" s="5"/>
    </row>
    <row r="7577" spans="2:9" s="17" customFormat="1" collapsed="1">
      <c r="B7577" s="22" t="s">
        <v>26892</v>
      </c>
      <c r="C7577" s="22"/>
      <c r="D7577" s="20">
        <v>103666443690</v>
      </c>
      <c r="E7577" s="20"/>
      <c r="F7577" s="22"/>
      <c r="G7577" s="22"/>
      <c r="H7577" s="13" t="s">
        <v>13493</v>
      </c>
      <c r="I7577" s="20">
        <v>1024.5422011571957</v>
      </c>
    </row>
    <row r="7578" spans="2:9">
      <c r="B7578" s="7"/>
      <c r="C7578" s="7"/>
      <c r="D7578" s="8"/>
      <c r="E7578" s="8"/>
      <c r="F7578" s="7"/>
      <c r="G7578" s="7"/>
      <c r="H7578" s="5"/>
      <c r="I7578" s="5"/>
    </row>
    <row r="7579" spans="2:9" hidden="1" outlineLevel="1">
      <c r="B7579" s="7" t="s">
        <v>12030</v>
      </c>
      <c r="C7579" s="7" t="s">
        <v>26941</v>
      </c>
      <c r="D7579" s="8">
        <v>320459000</v>
      </c>
      <c r="E7579" s="8">
        <v>293535000</v>
      </c>
      <c r="F7579" s="7" t="s">
        <v>3</v>
      </c>
      <c r="G7579" s="7" t="s">
        <v>3</v>
      </c>
      <c r="H7579" s="5">
        <v>5.5707505606456562E-4</v>
      </c>
      <c r="I7579" s="5">
        <v>3.1033261808933892E-7</v>
      </c>
    </row>
    <row r="7580" spans="2:9" hidden="1" outlineLevel="1">
      <c r="B7580" s="7" t="s">
        <v>434</v>
      </c>
      <c r="C7580" s="7" t="s">
        <v>26941</v>
      </c>
      <c r="D7580" s="8">
        <v>3157796000</v>
      </c>
      <c r="E7580" s="8">
        <v>3271197000</v>
      </c>
      <c r="F7580" s="7" t="s">
        <v>3</v>
      </c>
      <c r="G7580" s="7" t="s">
        <v>3</v>
      </c>
      <c r="H7580" s="5">
        <v>5.4894054582347845E-3</v>
      </c>
      <c r="I7580" s="5">
        <v>3.0133572284897844E-5</v>
      </c>
    </row>
    <row r="7581" spans="2:9" hidden="1" outlineLevel="1">
      <c r="B7581" s="7" t="s">
        <v>26942</v>
      </c>
      <c r="C7581" s="7" t="s">
        <v>26941</v>
      </c>
      <c r="D7581" s="8">
        <v>241111000</v>
      </c>
      <c r="E7581" s="8">
        <v>71610000</v>
      </c>
      <c r="F7581" s="7" t="s">
        <v>3</v>
      </c>
      <c r="G7581" s="7" t="s">
        <v>3</v>
      </c>
      <c r="H7581" s="5">
        <v>4.1913918424130224E-4</v>
      </c>
      <c r="I7581" s="5">
        <v>1.756776557664643E-7</v>
      </c>
    </row>
    <row r="7582" spans="2:9" hidden="1" outlineLevel="1">
      <c r="B7582" s="7" t="s">
        <v>26943</v>
      </c>
      <c r="C7582" s="7" t="s">
        <v>26941</v>
      </c>
      <c r="D7582" s="8">
        <v>93090</v>
      </c>
      <c r="E7582" s="8">
        <v>207590</v>
      </c>
      <c r="F7582" s="7" t="s">
        <v>3</v>
      </c>
      <c r="G7582" s="7" t="s">
        <v>3</v>
      </c>
      <c r="H7582" s="5">
        <v>1.6182449851322763E-7</v>
      </c>
      <c r="I7582" s="5">
        <v>2.618716831905761E-14</v>
      </c>
    </row>
    <row r="7583" spans="2:9" hidden="1" outlineLevel="1">
      <c r="B7583" s="7" t="s">
        <v>6158</v>
      </c>
      <c r="C7583" s="7" t="s">
        <v>26941</v>
      </c>
      <c r="D7583" s="8">
        <v>16096000000</v>
      </c>
      <c r="E7583" s="8">
        <v>6844000000</v>
      </c>
      <c r="F7583" s="7" t="s">
        <v>3</v>
      </c>
      <c r="G7583" s="7" t="s">
        <v>3</v>
      </c>
      <c r="H7583" s="5">
        <v>2.7980740445471174E-2</v>
      </c>
      <c r="I7583" s="5">
        <v>7.8292183587682642E-4</v>
      </c>
    </row>
    <row r="7584" spans="2:9" hidden="1" outlineLevel="1">
      <c r="B7584" s="7" t="s">
        <v>26944</v>
      </c>
      <c r="C7584" s="7" t="s">
        <v>26941</v>
      </c>
      <c r="D7584" s="8">
        <v>5711715000</v>
      </c>
      <c r="E7584" s="8">
        <v>2034571000</v>
      </c>
      <c r="F7584" s="7" t="s">
        <v>3</v>
      </c>
      <c r="G7584" s="7" t="s">
        <v>3</v>
      </c>
      <c r="H7584" s="5">
        <v>9.9290516223598645E-3</v>
      </c>
      <c r="I7584" s="5">
        <v>9.8586066119487063E-5</v>
      </c>
    </row>
    <row r="7585" spans="2:9" hidden="1" outlineLevel="1">
      <c r="B7585" s="7" t="s">
        <v>26945</v>
      </c>
      <c r="C7585" s="7" t="s">
        <v>26941</v>
      </c>
      <c r="D7585" s="8">
        <v>22492360000</v>
      </c>
      <c r="E7585" s="8">
        <v>10313728000</v>
      </c>
      <c r="F7585" s="7" t="s">
        <v>3</v>
      </c>
      <c r="G7585" s="7" t="s">
        <v>3</v>
      </c>
      <c r="H7585" s="5">
        <v>3.9099955713599532E-2</v>
      </c>
      <c r="I7585" s="5">
        <v>1.5288065368054447E-3</v>
      </c>
    </row>
    <row r="7586" spans="2:9" hidden="1" outlineLevel="1">
      <c r="B7586" s="7" t="s">
        <v>26946</v>
      </c>
      <c r="C7586" s="7" t="s">
        <v>26941</v>
      </c>
      <c r="D7586" s="8">
        <v>358490000</v>
      </c>
      <c r="E7586" s="8">
        <v>280009000</v>
      </c>
      <c r="F7586" s="7" t="s">
        <v>3</v>
      </c>
      <c r="G7586" s="7" t="s">
        <v>3</v>
      </c>
      <c r="H7586" s="5">
        <v>6.2318685650453295E-4</v>
      </c>
      <c r="I7586" s="5">
        <v>3.8836185812000136E-7</v>
      </c>
    </row>
    <row r="7587" spans="2:9" hidden="1" outlineLevel="1">
      <c r="B7587" s="7" t="s">
        <v>26947</v>
      </c>
      <c r="C7587" s="7" t="s">
        <v>26941</v>
      </c>
      <c r="D7587" s="8">
        <v>674618000</v>
      </c>
      <c r="E7587" s="8">
        <v>257691000</v>
      </c>
      <c r="F7587" s="7" t="s">
        <v>3</v>
      </c>
      <c r="G7587" s="7" t="s">
        <v>3</v>
      </c>
      <c r="H7587" s="5">
        <v>1.1727330490707551E-3</v>
      </c>
      <c r="I7587" s="5">
        <v>1.3753028043827901E-6</v>
      </c>
    </row>
    <row r="7588" spans="2:9" hidden="1" outlineLevel="1">
      <c r="B7588" s="7" t="s">
        <v>26948</v>
      </c>
      <c r="C7588" s="7" t="s">
        <v>26941</v>
      </c>
      <c r="D7588" s="8">
        <v>485651000000</v>
      </c>
      <c r="E7588" s="8">
        <v>203706000000</v>
      </c>
      <c r="F7588" s="7" t="s">
        <v>3</v>
      </c>
      <c r="G7588" s="7" t="s">
        <v>3</v>
      </c>
      <c r="H7588" s="5">
        <v>0.84423922577556676</v>
      </c>
      <c r="I7588" s="5">
        <v>0.71273987033812836</v>
      </c>
    </row>
    <row r="7589" spans="2:9" hidden="1" outlineLevel="1">
      <c r="B7589" s="7" t="s">
        <v>7510</v>
      </c>
      <c r="C7589" s="7" t="s">
        <v>26941</v>
      </c>
      <c r="D7589" s="8">
        <v>575857000</v>
      </c>
      <c r="E7589" s="8">
        <v>423404000</v>
      </c>
      <c r="F7589" s="7" t="s">
        <v>3</v>
      </c>
      <c r="G7589" s="7" t="s">
        <v>3</v>
      </c>
      <c r="H7589" s="5">
        <v>1.0010502765101699E-3</v>
      </c>
      <c r="I7589" s="5">
        <v>1.0021016561010876E-6</v>
      </c>
    </row>
    <row r="7590" spans="2:9" hidden="1" outlineLevel="1">
      <c r="B7590" s="7" t="s">
        <v>26949</v>
      </c>
      <c r="C7590" s="7" t="s">
        <v>26941</v>
      </c>
      <c r="D7590" s="8">
        <v>99642000</v>
      </c>
      <c r="E7590" s="8">
        <v>216895000</v>
      </c>
      <c r="F7590" s="7" t="s">
        <v>3</v>
      </c>
      <c r="G7590" s="7" t="s">
        <v>3</v>
      </c>
      <c r="H7590" s="5">
        <v>1.7321427307825788E-4</v>
      </c>
      <c r="I7590" s="5">
        <v>3.0003184398029292E-8</v>
      </c>
    </row>
    <row r="7591" spans="2:9" hidden="1" outlineLevel="1">
      <c r="B7591" s="7" t="s">
        <v>26950</v>
      </c>
      <c r="C7591" s="7" t="s">
        <v>26941</v>
      </c>
      <c r="D7591" s="8">
        <v>474084000</v>
      </c>
      <c r="E7591" s="8">
        <v>294251000</v>
      </c>
      <c r="F7591" s="7" t="s">
        <v>3</v>
      </c>
      <c r="G7591" s="7" t="s">
        <v>3</v>
      </c>
      <c r="H7591" s="5">
        <v>8.2413154531254704E-4</v>
      </c>
      <c r="I7591" s="5">
        <v>6.7919280397924678E-7</v>
      </c>
    </row>
    <row r="7592" spans="2:9" hidden="1" outlineLevel="1">
      <c r="B7592" s="7" t="s">
        <v>26951</v>
      </c>
      <c r="C7592" s="7" t="s">
        <v>26941</v>
      </c>
      <c r="D7592" s="8">
        <v>3240700000</v>
      </c>
      <c r="E7592" s="8">
        <v>1183500000</v>
      </c>
      <c r="F7592" s="7" t="s">
        <v>3</v>
      </c>
      <c r="G7592" s="7" t="s">
        <v>3</v>
      </c>
      <c r="H7592" s="5">
        <v>5.6335229598433421E-3</v>
      </c>
      <c r="I7592" s="5">
        <v>3.1736580939082094E-5</v>
      </c>
    </row>
    <row r="7593" spans="2:9" hidden="1" outlineLevel="1">
      <c r="B7593" s="7" t="s">
        <v>26952</v>
      </c>
      <c r="C7593" s="7" t="s">
        <v>26941</v>
      </c>
      <c r="D7593" s="8">
        <v>28270450</v>
      </c>
      <c r="E7593" s="8">
        <v>15995940</v>
      </c>
      <c r="F7593" s="7" t="s">
        <v>3</v>
      </c>
      <c r="G7593" s="7" t="s">
        <v>3</v>
      </c>
      <c r="H7593" s="5">
        <v>4.9144391384609254E-5</v>
      </c>
      <c r="I7593" s="5">
        <v>2.4151712045636564E-9</v>
      </c>
    </row>
    <row r="7594" spans="2:9" hidden="1" outlineLevel="1">
      <c r="B7594" s="7" t="s">
        <v>26953</v>
      </c>
      <c r="C7594" s="7" t="s">
        <v>26941</v>
      </c>
      <c r="D7594" s="8"/>
      <c r="E7594" s="8"/>
      <c r="F7594" s="7" t="s">
        <v>3</v>
      </c>
      <c r="G7594" s="7" t="s">
        <v>3</v>
      </c>
      <c r="H7594" s="5">
        <v>0</v>
      </c>
      <c r="I7594" s="5">
        <v>0</v>
      </c>
    </row>
    <row r="7595" spans="2:9" hidden="1" outlineLevel="1">
      <c r="B7595" s="7" t="s">
        <v>26954</v>
      </c>
      <c r="C7595" s="7" t="s">
        <v>26941</v>
      </c>
      <c r="D7595" s="8">
        <v>61178700</v>
      </c>
      <c r="E7595" s="8">
        <v>54727800</v>
      </c>
      <c r="F7595" s="7" t="s">
        <v>3</v>
      </c>
      <c r="G7595" s="7" t="s">
        <v>3</v>
      </c>
      <c r="H7595" s="5">
        <v>1.0635097698132128E-4</v>
      </c>
      <c r="I7595" s="5">
        <v>1.1310530304881529E-8</v>
      </c>
    </row>
    <row r="7596" spans="2:9" hidden="1" outlineLevel="1">
      <c r="B7596" s="7" t="s">
        <v>9999</v>
      </c>
      <c r="C7596" s="7" t="s">
        <v>26941</v>
      </c>
      <c r="D7596" s="8">
        <v>6381357000</v>
      </c>
      <c r="E7596" s="8">
        <v>3537449000</v>
      </c>
      <c r="F7596" s="7" t="s">
        <v>3</v>
      </c>
      <c r="G7596" s="7" t="s">
        <v>3</v>
      </c>
      <c r="H7596" s="5">
        <v>1.1093134561809805E-2</v>
      </c>
      <c r="I7596" s="5">
        <v>1.230576344064192E-4</v>
      </c>
    </row>
    <row r="7597" spans="2:9" hidden="1" outlineLevel="1">
      <c r="B7597" s="7" t="s">
        <v>1795</v>
      </c>
      <c r="C7597" s="7" t="s">
        <v>26941</v>
      </c>
      <c r="D7597" s="8">
        <v>675751000</v>
      </c>
      <c r="E7597" s="8">
        <v>385501000</v>
      </c>
      <c r="F7597" s="7" t="s">
        <v>3</v>
      </c>
      <c r="G7597" s="7" t="s">
        <v>3</v>
      </c>
      <c r="H7597" s="5">
        <v>1.1747026178409289E-3</v>
      </c>
      <c r="I7597" s="5">
        <v>1.3799262403623315E-6</v>
      </c>
    </row>
    <row r="7598" spans="2:9" hidden="1" outlineLevel="1">
      <c r="B7598" s="7" t="s">
        <v>26955</v>
      </c>
      <c r="C7598" s="7" t="s">
        <v>26941</v>
      </c>
      <c r="D7598" s="8"/>
      <c r="E7598" s="8"/>
      <c r="F7598" s="7" t="s">
        <v>3</v>
      </c>
      <c r="G7598" s="7" t="s">
        <v>3</v>
      </c>
      <c r="H7598" s="5">
        <v>0</v>
      </c>
      <c r="I7598" s="5">
        <v>0</v>
      </c>
    </row>
    <row r="7599" spans="2:9" hidden="1" outlineLevel="1">
      <c r="B7599" s="7" t="s">
        <v>26956</v>
      </c>
      <c r="C7599" s="7" t="s">
        <v>26941</v>
      </c>
      <c r="D7599" s="8">
        <v>7305000</v>
      </c>
      <c r="E7599" s="8">
        <v>4431000</v>
      </c>
      <c r="F7599" s="7" t="s">
        <v>3</v>
      </c>
      <c r="G7599" s="7" t="s">
        <v>3</v>
      </c>
      <c r="H7599" s="5">
        <v>1.2698764224289696E-5</v>
      </c>
      <c r="I7599" s="5">
        <v>1.6125861282409988E-10</v>
      </c>
    </row>
    <row r="7600" spans="2:9" hidden="1" outlineLevel="1">
      <c r="B7600" s="7" t="s">
        <v>26957</v>
      </c>
      <c r="C7600" s="7" t="s">
        <v>26941</v>
      </c>
      <c r="D7600" s="8">
        <v>460760</v>
      </c>
      <c r="E7600" s="8">
        <v>440730</v>
      </c>
      <c r="F7600" s="7" t="s">
        <v>3</v>
      </c>
      <c r="G7600" s="7" t="s">
        <v>3</v>
      </c>
      <c r="H7600" s="5">
        <v>8.0096955564458861E-7</v>
      </c>
      <c r="I7600" s="5">
        <v>6.4155222906948971E-13</v>
      </c>
    </row>
    <row r="7601" spans="2:9" hidden="1" outlineLevel="1">
      <c r="B7601" s="7" t="s">
        <v>26958</v>
      </c>
      <c r="C7601" s="7" t="s">
        <v>26941</v>
      </c>
      <c r="D7601" s="8">
        <v>756345000</v>
      </c>
      <c r="E7601" s="8">
        <v>267569000</v>
      </c>
      <c r="F7601" s="7" t="s">
        <v>3</v>
      </c>
      <c r="G7601" s="7" t="s">
        <v>3</v>
      </c>
      <c r="H7601" s="5">
        <v>1.3148044938015593E-3</v>
      </c>
      <c r="I7601" s="5">
        <v>1.7287108569207744E-6</v>
      </c>
    </row>
    <row r="7602" spans="2:9" hidden="1" outlineLevel="1">
      <c r="B7602" s="7" t="s">
        <v>26959</v>
      </c>
      <c r="C7602" s="7" t="s">
        <v>26941</v>
      </c>
      <c r="D7602" s="8">
        <v>147269000</v>
      </c>
      <c r="E7602" s="8">
        <v>254731000</v>
      </c>
      <c r="F7602" s="7" t="s">
        <v>3</v>
      </c>
      <c r="G7602" s="7" t="s">
        <v>3</v>
      </c>
      <c r="H7602" s="5">
        <v>2.5600743443489652E-4</v>
      </c>
      <c r="I7602" s="5">
        <v>6.553980648593784E-8</v>
      </c>
    </row>
    <row r="7603" spans="2:9" hidden="1" outlineLevel="1">
      <c r="B7603" s="7" t="s">
        <v>11384</v>
      </c>
      <c r="C7603" s="7" t="s">
        <v>26941</v>
      </c>
      <c r="D7603" s="8">
        <v>217245000</v>
      </c>
      <c r="E7603" s="8">
        <v>204896000</v>
      </c>
      <c r="F7603" s="7" t="s">
        <v>3</v>
      </c>
      <c r="G7603" s="7" t="s">
        <v>3</v>
      </c>
      <c r="H7603" s="5">
        <v>3.7765133934371183E-4</v>
      </c>
      <c r="I7603" s="5">
        <v>1.426205341080994E-7</v>
      </c>
    </row>
    <row r="7604" spans="2:9" hidden="1" outlineLevel="1">
      <c r="B7604" s="7" t="s">
        <v>7284</v>
      </c>
      <c r="C7604" s="7" t="s">
        <v>26941</v>
      </c>
      <c r="D7604" s="8">
        <v>166694000</v>
      </c>
      <c r="E7604" s="8">
        <v>138632000</v>
      </c>
      <c r="F7604" s="7" t="s">
        <v>3</v>
      </c>
      <c r="G7604" s="7" t="s">
        <v>3</v>
      </c>
      <c r="H7604" s="5">
        <v>2.8977519556519461E-4</v>
      </c>
      <c r="I7604" s="5">
        <v>8.3969663964846785E-8</v>
      </c>
    </row>
    <row r="7605" spans="2:9" hidden="1" outlineLevel="1">
      <c r="B7605" s="7" t="s">
        <v>26960</v>
      </c>
      <c r="C7605" s="7" t="s">
        <v>26941</v>
      </c>
      <c r="D7605" s="8"/>
      <c r="E7605" s="8"/>
      <c r="F7605" s="7" t="s">
        <v>3</v>
      </c>
      <c r="G7605" s="7" t="s">
        <v>3</v>
      </c>
      <c r="H7605" s="5">
        <v>0</v>
      </c>
      <c r="I7605" s="5">
        <v>0</v>
      </c>
    </row>
    <row r="7606" spans="2:9" hidden="1" outlineLevel="1">
      <c r="B7606" s="7" t="s">
        <v>26961</v>
      </c>
      <c r="C7606" s="7" t="s">
        <v>26941</v>
      </c>
      <c r="D7606" s="8">
        <v>977860000</v>
      </c>
      <c r="E7606" s="8">
        <v>455576000</v>
      </c>
      <c r="F7606" s="7" t="s">
        <v>3</v>
      </c>
      <c r="G7606" s="7" t="s">
        <v>3</v>
      </c>
      <c r="H7606" s="5">
        <v>1.6998786563126517E-3</v>
      </c>
      <c r="I7606" s="5">
        <v>2.8895874461873063E-6</v>
      </c>
    </row>
    <row r="7607" spans="2:9" hidden="1" outlineLevel="1">
      <c r="B7607" s="7" t="s">
        <v>26962</v>
      </c>
      <c r="C7607" s="7" t="s">
        <v>26941</v>
      </c>
      <c r="D7607" s="8">
        <v>507621000</v>
      </c>
      <c r="E7607" s="8">
        <v>260487000</v>
      </c>
      <c r="F7607" s="7" t="s">
        <v>3</v>
      </c>
      <c r="G7607" s="7" t="s">
        <v>3</v>
      </c>
      <c r="H7607" s="5">
        <v>8.8243112858291031E-4</v>
      </c>
      <c r="I7607" s="5">
        <v>7.7868469669210874E-7</v>
      </c>
    </row>
    <row r="7608" spans="2:9" hidden="1" outlineLevel="1">
      <c r="B7608" s="7" t="s">
        <v>164</v>
      </c>
      <c r="C7608" s="7" t="s">
        <v>26941</v>
      </c>
      <c r="D7608" s="8">
        <v>6814479000</v>
      </c>
      <c r="E7608" s="8">
        <v>3436198000</v>
      </c>
      <c r="F7608" s="7" t="s">
        <v>3</v>
      </c>
      <c r="G7608" s="7" t="s">
        <v>3</v>
      </c>
      <c r="H7608" s="5">
        <v>1.1846059155697936E-2</v>
      </c>
      <c r="I7608" s="5">
        <v>1.4032911752029489E-4</v>
      </c>
    </row>
    <row r="7609" spans="2:9" hidden="1" outlineLevel="1">
      <c r="B7609" s="7" t="s">
        <v>26963</v>
      </c>
      <c r="C7609" s="7" t="s">
        <v>26941</v>
      </c>
      <c r="D7609" s="8"/>
      <c r="E7609" s="8"/>
      <c r="F7609" s="7" t="s">
        <v>3</v>
      </c>
      <c r="G7609" s="7" t="s">
        <v>3</v>
      </c>
      <c r="H7609" s="5">
        <v>0</v>
      </c>
      <c r="I7609" s="5">
        <v>0</v>
      </c>
    </row>
    <row r="7610" spans="2:9" hidden="1" outlineLevel="1">
      <c r="B7610" s="7" t="s">
        <v>26964</v>
      </c>
      <c r="C7610" s="7" t="s">
        <v>26941</v>
      </c>
      <c r="D7610" s="8">
        <v>3647650000</v>
      </c>
      <c r="E7610" s="8">
        <v>7675317000</v>
      </c>
      <c r="F7610" s="7" t="s">
        <v>3</v>
      </c>
      <c r="G7610" s="7" t="s">
        <v>3</v>
      </c>
      <c r="H7610" s="5">
        <v>6.3409510366502818E-3</v>
      </c>
      <c r="I7610" s="5">
        <v>4.0207660049196285E-5</v>
      </c>
    </row>
    <row r="7611" spans="2:9" hidden="1" outlineLevel="1">
      <c r="B7611" s="7" t="s">
        <v>26965</v>
      </c>
      <c r="C7611" s="7" t="s">
        <v>26941</v>
      </c>
      <c r="D7611" s="8"/>
      <c r="E7611" s="8"/>
      <c r="F7611" s="7" t="s">
        <v>3</v>
      </c>
      <c r="G7611" s="7" t="s">
        <v>3</v>
      </c>
      <c r="H7611" s="5">
        <v>0</v>
      </c>
      <c r="I7611" s="5">
        <v>0</v>
      </c>
    </row>
    <row r="7612" spans="2:9" hidden="1" outlineLevel="1">
      <c r="B7612" s="7" t="s">
        <v>26966</v>
      </c>
      <c r="C7612" s="7" t="s">
        <v>26941</v>
      </c>
      <c r="D7612" s="8">
        <v>392354000</v>
      </c>
      <c r="E7612" s="8">
        <v>212054000</v>
      </c>
      <c r="F7612" s="7" t="s">
        <v>3</v>
      </c>
      <c r="G7612" s="7" t="s">
        <v>3</v>
      </c>
      <c r="H7612" s="5">
        <v>6.8205488548349889E-4</v>
      </c>
      <c r="I7612" s="5">
        <v>4.6519886681190879E-7</v>
      </c>
    </row>
    <row r="7613" spans="2:9" hidden="1" outlineLevel="1">
      <c r="B7613" s="7" t="s">
        <v>26967</v>
      </c>
      <c r="C7613" s="7" t="s">
        <v>26941</v>
      </c>
      <c r="D7613" s="8"/>
      <c r="E7613" s="8"/>
      <c r="F7613" s="7" t="s">
        <v>3</v>
      </c>
      <c r="G7613" s="7" t="s">
        <v>3</v>
      </c>
      <c r="H7613" s="5">
        <v>0</v>
      </c>
      <c r="I7613" s="5">
        <v>0</v>
      </c>
    </row>
    <row r="7614" spans="2:9" hidden="1" outlineLevel="1">
      <c r="B7614" s="7" t="s">
        <v>26968</v>
      </c>
      <c r="C7614" s="7" t="s">
        <v>26941</v>
      </c>
      <c r="D7614" s="8">
        <v>83580</v>
      </c>
      <c r="E7614" s="8">
        <v>113480</v>
      </c>
      <c r="F7614" s="7" t="s">
        <v>3</v>
      </c>
      <c r="G7614" s="7" t="s">
        <v>3</v>
      </c>
      <c r="H7614" s="5">
        <v>1.4529263707955274E-7</v>
      </c>
      <c r="I7614" s="5">
        <v>2.1109950389530624E-14</v>
      </c>
    </row>
    <row r="7615" spans="2:9" hidden="1" outlineLevel="1">
      <c r="B7615" s="7" t="s">
        <v>26969</v>
      </c>
      <c r="C7615" s="7" t="s">
        <v>26941</v>
      </c>
      <c r="D7615" s="8">
        <v>101823010</v>
      </c>
      <c r="E7615" s="8">
        <v>43284430</v>
      </c>
      <c r="F7615" s="7" t="s">
        <v>3</v>
      </c>
      <c r="G7615" s="7" t="s">
        <v>3</v>
      </c>
      <c r="H7615" s="5">
        <v>1.7700566688535137E-4</v>
      </c>
      <c r="I7615" s="5">
        <v>3.1331006109527977E-8</v>
      </c>
    </row>
    <row r="7616" spans="2:9" hidden="1" outlineLevel="1">
      <c r="B7616" s="7" t="s">
        <v>26970</v>
      </c>
      <c r="C7616" s="7" t="s">
        <v>26941</v>
      </c>
      <c r="D7616" s="8"/>
      <c r="E7616" s="8"/>
      <c r="F7616" s="7" t="s">
        <v>3</v>
      </c>
      <c r="G7616" s="7" t="s">
        <v>3</v>
      </c>
      <c r="H7616" s="5">
        <v>0</v>
      </c>
      <c r="I7616" s="5">
        <v>0</v>
      </c>
    </row>
    <row r="7617" spans="2:9" hidden="1" outlineLevel="1">
      <c r="B7617" s="7" t="s">
        <v>26971</v>
      </c>
      <c r="C7617" s="7" t="s">
        <v>26941</v>
      </c>
      <c r="D7617" s="8">
        <v>3753498000</v>
      </c>
      <c r="E7617" s="8">
        <v>2029973000</v>
      </c>
      <c r="F7617" s="7" t="s">
        <v>3</v>
      </c>
      <c r="G7617" s="7" t="s">
        <v>3</v>
      </c>
      <c r="H7617" s="5">
        <v>6.5249536096294216E-3</v>
      </c>
      <c r="I7617" s="5">
        <v>4.257501960781602E-5</v>
      </c>
    </row>
    <row r="7618" spans="2:9" hidden="1" outlineLevel="1">
      <c r="B7618" s="7" t="s">
        <v>26972</v>
      </c>
      <c r="C7618" s="7" t="s">
        <v>26941</v>
      </c>
      <c r="D7618" s="8">
        <v>3241369000</v>
      </c>
      <c r="E7618" s="8">
        <v>1983170000</v>
      </c>
      <c r="F7618" s="7" t="s">
        <v>3</v>
      </c>
      <c r="G7618" s="7" t="s">
        <v>3</v>
      </c>
      <c r="H7618" s="5">
        <v>5.6346859267517677E-3</v>
      </c>
      <c r="I7618" s="5">
        <v>3.1749685493134428E-5</v>
      </c>
    </row>
    <row r="7619" spans="2:9" hidden="1" outlineLevel="1">
      <c r="B7619" s="7" t="s">
        <v>26973</v>
      </c>
      <c r="C7619" s="7" t="s">
        <v>26941</v>
      </c>
      <c r="D7619" s="8">
        <v>14719640</v>
      </c>
      <c r="E7619" s="8">
        <v>3310850</v>
      </c>
      <c r="F7619" s="7" t="s">
        <v>3</v>
      </c>
      <c r="G7619" s="7" t="s">
        <v>3</v>
      </c>
      <c r="H7619" s="5">
        <v>2.5588122905739025E-5</v>
      </c>
      <c r="I7619" s="5">
        <v>6.5475203383920618E-10</v>
      </c>
    </row>
    <row r="7620" spans="2:9" hidden="1" outlineLevel="1">
      <c r="B7620" s="7" t="s">
        <v>26974</v>
      </c>
      <c r="C7620" s="7" t="s">
        <v>26941</v>
      </c>
      <c r="D7620" s="8">
        <v>10000</v>
      </c>
      <c r="E7620" s="8">
        <v>71340</v>
      </c>
      <c r="F7620" s="7" t="s">
        <v>3</v>
      </c>
      <c r="G7620" s="7" t="s">
        <v>3</v>
      </c>
      <c r="H7620" s="5">
        <v>1.7383660813538256E-8</v>
      </c>
      <c r="I7620" s="5">
        <v>3.0219166328014555E-16</v>
      </c>
    </row>
    <row r="7621" spans="2:9" hidden="1" outlineLevel="1">
      <c r="B7621" s="7" t="s">
        <v>26975</v>
      </c>
      <c r="C7621" s="7" t="s">
        <v>26941</v>
      </c>
      <c r="D7621" s="8">
        <v>224680</v>
      </c>
      <c r="E7621" s="8">
        <v>180810</v>
      </c>
      <c r="F7621" s="7" t="s">
        <v>3</v>
      </c>
      <c r="G7621" s="7" t="s">
        <v>3</v>
      </c>
      <c r="H7621" s="5">
        <v>3.9057609115857749E-7</v>
      </c>
      <c r="I7621" s="5">
        <v>1.5254968298471342E-13</v>
      </c>
    </row>
    <row r="7622" spans="2:9" hidden="1" outlineLevel="1">
      <c r="B7622" s="7" t="s">
        <v>26976</v>
      </c>
      <c r="C7622" s="7" t="s">
        <v>26941</v>
      </c>
      <c r="D7622" s="8">
        <v>56000</v>
      </c>
      <c r="E7622" s="8">
        <v>147000</v>
      </c>
      <c r="F7622" s="7" t="s">
        <v>3</v>
      </c>
      <c r="G7622" s="7" t="s">
        <v>3</v>
      </c>
      <c r="H7622" s="5">
        <v>9.7348500555814225E-8</v>
      </c>
      <c r="I7622" s="5">
        <v>9.4767305604653628E-15</v>
      </c>
    </row>
    <row r="7623" spans="2:9" hidden="1" outlineLevel="1">
      <c r="B7623" s="7" t="s">
        <v>26977</v>
      </c>
      <c r="C7623" s="7" t="s">
        <v>26941</v>
      </c>
      <c r="D7623" s="8">
        <v>1213046000</v>
      </c>
      <c r="E7623" s="8">
        <v>722391000</v>
      </c>
      <c r="F7623" s="7" t="s">
        <v>3</v>
      </c>
      <c r="G7623" s="7" t="s">
        <v>3</v>
      </c>
      <c r="H7623" s="5">
        <v>2.1087180215219326E-3</v>
      </c>
      <c r="I7623" s="5">
        <v>4.4466916942913733E-6</v>
      </c>
    </row>
    <row r="7624" spans="2:9" hidden="1" outlineLevel="1">
      <c r="B7624" s="7" t="s">
        <v>26978</v>
      </c>
      <c r="C7624" s="7" t="s">
        <v>26941</v>
      </c>
      <c r="D7624" s="8"/>
      <c r="E7624" s="8"/>
      <c r="F7624" s="7" t="s">
        <v>3</v>
      </c>
      <c r="G7624" s="7" t="s">
        <v>3</v>
      </c>
      <c r="H7624" s="5">
        <v>0</v>
      </c>
      <c r="I7624" s="5">
        <v>0</v>
      </c>
    </row>
    <row r="7625" spans="2:9" hidden="1" outlineLevel="1">
      <c r="B7625" s="7" t="s">
        <v>26979</v>
      </c>
      <c r="C7625" s="7" t="s">
        <v>26941</v>
      </c>
      <c r="D7625" s="8">
        <v>3000</v>
      </c>
      <c r="E7625" s="8">
        <v>53750</v>
      </c>
      <c r="F7625" s="7" t="s">
        <v>3</v>
      </c>
      <c r="G7625" s="7" t="s">
        <v>3</v>
      </c>
      <c r="H7625" s="5">
        <v>5.2150982440614766E-9</v>
      </c>
      <c r="I7625" s="5">
        <v>2.7197249695213096E-17</v>
      </c>
    </row>
    <row r="7626" spans="2:9" hidden="1" outlineLevel="1">
      <c r="B7626" s="7" t="s">
        <v>26980</v>
      </c>
      <c r="C7626" s="7" t="s">
        <v>26941</v>
      </c>
      <c r="D7626" s="8">
        <v>-129000</v>
      </c>
      <c r="E7626" s="8">
        <v>1427450</v>
      </c>
      <c r="F7626" s="7" t="s">
        <v>3</v>
      </c>
      <c r="G7626" s="7" t="s">
        <v>3</v>
      </c>
      <c r="H7626" s="5">
        <v>-2.242492244946435E-7</v>
      </c>
      <c r="I7626" s="5">
        <v>5.0287714686449021E-14</v>
      </c>
    </row>
    <row r="7627" spans="2:9" hidden="1" outlineLevel="1">
      <c r="B7627" s="7" t="s">
        <v>26981</v>
      </c>
      <c r="C7627" s="7" t="s">
        <v>26941</v>
      </c>
      <c r="D7627" s="8">
        <v>0</v>
      </c>
      <c r="E7627" s="8">
        <v>0</v>
      </c>
      <c r="F7627" s="7" t="s">
        <v>3</v>
      </c>
      <c r="G7627" s="7" t="s">
        <v>3</v>
      </c>
      <c r="H7627" s="5">
        <v>0</v>
      </c>
      <c r="I7627" s="5">
        <v>0</v>
      </c>
    </row>
    <row r="7628" spans="2:9" hidden="1" outlineLevel="1">
      <c r="B7628" s="7" t="s">
        <v>26982</v>
      </c>
      <c r="C7628" s="7" t="s">
        <v>26941</v>
      </c>
      <c r="D7628" s="8">
        <v>4159560</v>
      </c>
      <c r="E7628" s="8">
        <v>2109230</v>
      </c>
      <c r="F7628" s="7" t="s">
        <v>3</v>
      </c>
      <c r="G7628" s="7" t="s">
        <v>3</v>
      </c>
      <c r="H7628" s="5">
        <v>7.2308380173561185E-6</v>
      </c>
      <c r="I7628" s="5">
        <v>5.2285018433242561E-11</v>
      </c>
    </row>
    <row r="7629" spans="2:9" hidden="1" outlineLevel="1">
      <c r="B7629" s="7" t="s">
        <v>26983</v>
      </c>
      <c r="C7629" s="7" t="s">
        <v>26941</v>
      </c>
      <c r="D7629" s="8">
        <v>0</v>
      </c>
      <c r="E7629" s="8">
        <v>560</v>
      </c>
      <c r="F7629" s="7" t="s">
        <v>3</v>
      </c>
      <c r="G7629" s="7" t="s">
        <v>3</v>
      </c>
      <c r="H7629" s="5">
        <v>0</v>
      </c>
      <c r="I7629" s="5">
        <v>0</v>
      </c>
    </row>
    <row r="7630" spans="2:9" hidden="1" outlineLevel="1">
      <c r="B7630" s="7" t="s">
        <v>26984</v>
      </c>
      <c r="C7630" s="7" t="s">
        <v>26941</v>
      </c>
      <c r="D7630" s="8">
        <v>0</v>
      </c>
      <c r="E7630" s="8">
        <v>0</v>
      </c>
      <c r="F7630" s="7" t="s">
        <v>3</v>
      </c>
      <c r="G7630" s="7" t="s">
        <v>3</v>
      </c>
      <c r="H7630" s="5">
        <v>0</v>
      </c>
      <c r="I7630" s="5">
        <v>0</v>
      </c>
    </row>
    <row r="7631" spans="2:9" hidden="1" outlineLevel="1">
      <c r="B7631" s="7" t="s">
        <v>26985</v>
      </c>
      <c r="C7631" s="7" t="s">
        <v>26941</v>
      </c>
      <c r="D7631" s="8">
        <v>0</v>
      </c>
      <c r="E7631" s="8">
        <v>80</v>
      </c>
      <c r="F7631" s="7" t="s">
        <v>3</v>
      </c>
      <c r="G7631" s="7" t="s">
        <v>3</v>
      </c>
      <c r="H7631" s="5">
        <v>0</v>
      </c>
      <c r="I7631" s="5">
        <v>0</v>
      </c>
    </row>
    <row r="7632" spans="2:9" hidden="1" outlineLevel="1">
      <c r="B7632" s="7" t="s">
        <v>26986</v>
      </c>
      <c r="C7632" s="7" t="s">
        <v>26941</v>
      </c>
      <c r="D7632" s="8">
        <v>520674000</v>
      </c>
      <c r="E7632" s="8">
        <v>188985000</v>
      </c>
      <c r="F7632" s="7" t="s">
        <v>3</v>
      </c>
      <c r="G7632" s="7" t="s">
        <v>3</v>
      </c>
      <c r="H7632" s="5">
        <v>9.0512202104282174E-4</v>
      </c>
      <c r="I7632" s="5">
        <v>8.1924587297664221E-7</v>
      </c>
    </row>
    <row r="7633" spans="2:9" hidden="1" outlineLevel="1">
      <c r="B7633" s="7" t="s">
        <v>26987</v>
      </c>
      <c r="C7633" s="7" t="s">
        <v>26941</v>
      </c>
      <c r="D7633" s="8">
        <v>400472000</v>
      </c>
      <c r="E7633" s="8">
        <v>238323000</v>
      </c>
      <c r="F7633" s="7" t="s">
        <v>3</v>
      </c>
      <c r="G7633" s="7" t="s">
        <v>3</v>
      </c>
      <c r="H7633" s="5">
        <v>6.961669413319292E-4</v>
      </c>
      <c r="I7633" s="5">
        <v>4.8464841020345376E-7</v>
      </c>
    </row>
    <row r="7634" spans="2:9" hidden="1" outlineLevel="1">
      <c r="B7634" s="7" t="s">
        <v>26988</v>
      </c>
      <c r="C7634" s="7" t="s">
        <v>26941</v>
      </c>
      <c r="D7634" s="8">
        <v>0</v>
      </c>
      <c r="E7634" s="8">
        <v>3340</v>
      </c>
      <c r="F7634" s="7" t="s">
        <v>3</v>
      </c>
      <c r="G7634" s="7" t="s">
        <v>3</v>
      </c>
      <c r="H7634" s="5">
        <v>0</v>
      </c>
      <c r="I7634" s="5">
        <v>0</v>
      </c>
    </row>
    <row r="7635" spans="2:9" hidden="1" outlineLevel="1">
      <c r="B7635" s="7" t="s">
        <v>26989</v>
      </c>
      <c r="C7635" s="7" t="s">
        <v>26941</v>
      </c>
      <c r="D7635" s="8"/>
      <c r="E7635" s="8"/>
      <c r="F7635" s="7" t="s">
        <v>3</v>
      </c>
      <c r="G7635" s="7" t="s">
        <v>3</v>
      </c>
      <c r="H7635" s="5">
        <v>0</v>
      </c>
      <c r="I7635" s="5">
        <v>0</v>
      </c>
    </row>
    <row r="7636" spans="2:9" hidden="1" outlineLevel="1">
      <c r="B7636" s="7" t="s">
        <v>26990</v>
      </c>
      <c r="C7636" s="7" t="s">
        <v>26941</v>
      </c>
      <c r="D7636" s="8">
        <v>748538000</v>
      </c>
      <c r="E7636" s="8">
        <v>783149000</v>
      </c>
      <c r="F7636" s="7" t="s">
        <v>3</v>
      </c>
      <c r="G7636" s="7" t="s">
        <v>3</v>
      </c>
      <c r="H7636" s="5">
        <v>1.3012330698044298E-3</v>
      </c>
      <c r="I7636" s="5">
        <v>1.69320750195266E-6</v>
      </c>
    </row>
    <row r="7637" spans="2:9" hidden="1" outlineLevel="1">
      <c r="B7637" s="7" t="s">
        <v>26991</v>
      </c>
      <c r="C7637" s="7" t="s">
        <v>26941</v>
      </c>
      <c r="D7637" s="8">
        <v>640513000</v>
      </c>
      <c r="E7637" s="8">
        <v>1352613000</v>
      </c>
      <c r="F7637" s="7" t="s">
        <v>3</v>
      </c>
      <c r="G7637" s="7" t="s">
        <v>3</v>
      </c>
      <c r="H7637" s="5">
        <v>1.1134460738661828E-3</v>
      </c>
      <c r="I7637" s="5">
        <v>1.2397621594080171E-6</v>
      </c>
    </row>
    <row r="7638" spans="2:9" hidden="1" outlineLevel="1">
      <c r="B7638" s="7" t="s">
        <v>26992</v>
      </c>
      <c r="C7638" s="7" t="s">
        <v>26941</v>
      </c>
      <c r="D7638" s="8">
        <v>4738000000</v>
      </c>
      <c r="E7638" s="8">
        <v>2005000000</v>
      </c>
      <c r="F7638" s="7" t="s">
        <v>3</v>
      </c>
      <c r="G7638" s="7" t="s">
        <v>3</v>
      </c>
      <c r="H7638" s="5">
        <v>8.2363784934544257E-3</v>
      </c>
      <c r="I7638" s="5">
        <v>6.7837930687438596E-5</v>
      </c>
    </row>
    <row r="7639" spans="2:9" hidden="1" outlineLevel="1">
      <c r="B7639" s="7" t="s">
        <v>26993</v>
      </c>
      <c r="C7639" s="7" t="s">
        <v>26941</v>
      </c>
      <c r="D7639" s="8">
        <v>0</v>
      </c>
      <c r="E7639" s="8">
        <v>6680</v>
      </c>
      <c r="F7639" s="7" t="s">
        <v>3</v>
      </c>
      <c r="G7639" s="7" t="s">
        <v>3</v>
      </c>
      <c r="H7639" s="5">
        <v>0</v>
      </c>
      <c r="I7639" s="5">
        <v>0</v>
      </c>
    </row>
    <row r="7640" spans="2:9" collapsed="1">
      <c r="B7640" s="7"/>
      <c r="C7640" s="7"/>
      <c r="D7640" s="8"/>
      <c r="E7640" s="8"/>
      <c r="F7640" s="7"/>
      <c r="G7640" s="7"/>
      <c r="H7640" s="5"/>
      <c r="I7640" s="5"/>
    </row>
    <row r="7641" spans="2:9" s="17" customFormat="1">
      <c r="B7641" s="22" t="s">
        <v>26941</v>
      </c>
      <c r="C7641" s="22"/>
      <c r="D7641" s="20">
        <v>575252825470</v>
      </c>
      <c r="E7641" s="20"/>
      <c r="F7641" s="22"/>
      <c r="G7641" s="22"/>
      <c r="H7641" s="13" t="s">
        <v>13493</v>
      </c>
      <c r="I7641" s="20">
        <v>7156.7803667015451</v>
      </c>
    </row>
    <row r="7642" spans="2:9">
      <c r="B7642" s="7"/>
      <c r="C7642" s="7"/>
      <c r="D7642" s="8"/>
      <c r="E7642" s="8"/>
      <c r="F7642" s="7"/>
      <c r="G7642" s="7"/>
      <c r="H7642" s="5"/>
      <c r="I7642" s="5"/>
    </row>
    <row r="7643" spans="2:9" hidden="1" outlineLevel="1">
      <c r="B7643" s="7" t="s">
        <v>26994</v>
      </c>
      <c r="C7643" s="7" t="s">
        <v>26995</v>
      </c>
      <c r="D7643" s="8">
        <v>132569840</v>
      </c>
      <c r="E7643" s="8">
        <v>214003910</v>
      </c>
      <c r="F7643" s="7" t="s">
        <v>3</v>
      </c>
      <c r="G7643" s="7" t="s">
        <v>3</v>
      </c>
      <c r="H7643" s="5">
        <v>9.5063282270657916E-4</v>
      </c>
      <c r="I7643" s="5">
        <v>9.0370276360707835E-7</v>
      </c>
    </row>
    <row r="7644" spans="2:9" hidden="1" outlineLevel="1">
      <c r="B7644" s="7" t="s">
        <v>1579</v>
      </c>
      <c r="C7644" s="7" t="s">
        <v>26995</v>
      </c>
      <c r="D7644" s="8">
        <v>5385000000</v>
      </c>
      <c r="E7644" s="8">
        <v>14909000000</v>
      </c>
      <c r="F7644" s="7" t="s">
        <v>3</v>
      </c>
      <c r="G7644" s="7" t="s">
        <v>3</v>
      </c>
      <c r="H7644" s="5">
        <v>3.8614799190184804E-2</v>
      </c>
      <c r="I7644" s="5">
        <v>1.4911027164982969E-3</v>
      </c>
    </row>
    <row r="7645" spans="2:9" hidden="1" outlineLevel="1">
      <c r="B7645" s="7" t="s">
        <v>26996</v>
      </c>
      <c r="C7645" s="7" t="s">
        <v>26995</v>
      </c>
      <c r="D7645" s="8">
        <v>4940916000</v>
      </c>
      <c r="E7645" s="8">
        <v>8594704000</v>
      </c>
      <c r="F7645" s="7" t="s">
        <v>3</v>
      </c>
      <c r="G7645" s="7" t="s">
        <v>3</v>
      </c>
      <c r="H7645" s="5">
        <v>3.5430358246159914E-2</v>
      </c>
      <c r="I7645" s="5">
        <v>1.2553102854512318E-3</v>
      </c>
    </row>
    <row r="7646" spans="2:9" hidden="1" outlineLevel="1">
      <c r="B7646" s="7" t="s">
        <v>5185</v>
      </c>
      <c r="C7646" s="7" t="s">
        <v>26995</v>
      </c>
      <c r="D7646" s="8">
        <v>1627200000</v>
      </c>
      <c r="E7646" s="8">
        <v>5074000000</v>
      </c>
      <c r="F7646" s="7" t="s">
        <v>3</v>
      </c>
      <c r="G7646" s="7" t="s">
        <v>3</v>
      </c>
      <c r="H7646" s="5">
        <v>1.1668338206549436E-2</v>
      </c>
      <c r="I7646" s="5">
        <v>1.3615011650242129E-4</v>
      </c>
    </row>
    <row r="7647" spans="2:9" hidden="1" outlineLevel="1">
      <c r="B7647" s="7" t="s">
        <v>10298</v>
      </c>
      <c r="C7647" s="7" t="s">
        <v>26995</v>
      </c>
      <c r="D7647" s="8">
        <v>498834000</v>
      </c>
      <c r="E7647" s="8">
        <v>904469000</v>
      </c>
      <c r="F7647" s="7" t="s">
        <v>3</v>
      </c>
      <c r="G7647" s="7" t="s">
        <v>3</v>
      </c>
      <c r="H7647" s="5">
        <v>3.5770426628108907E-3</v>
      </c>
      <c r="I7647" s="5">
        <v>1.2795234211569227E-5</v>
      </c>
    </row>
    <row r="7648" spans="2:9" hidden="1" outlineLevel="1">
      <c r="B7648" s="7" t="s">
        <v>26997</v>
      </c>
      <c r="C7648" s="7" t="s">
        <v>26995</v>
      </c>
      <c r="D7648" s="8">
        <v>2113081000</v>
      </c>
      <c r="E7648" s="8">
        <v>6739597000</v>
      </c>
      <c r="F7648" s="7" t="s">
        <v>3</v>
      </c>
      <c r="G7648" s="7" t="s">
        <v>3</v>
      </c>
      <c r="H7648" s="5">
        <v>1.515249739788206E-2</v>
      </c>
      <c r="I7648" s="5">
        <v>2.2959817739282259E-4</v>
      </c>
    </row>
    <row r="7649" spans="2:9" hidden="1" outlineLevel="1">
      <c r="B7649" s="7" t="s">
        <v>26998</v>
      </c>
      <c r="C7649" s="7" t="s">
        <v>26995</v>
      </c>
      <c r="D7649" s="8">
        <v>3738145000</v>
      </c>
      <c r="E7649" s="8">
        <v>3158804000</v>
      </c>
      <c r="F7649" s="7" t="s">
        <v>3</v>
      </c>
      <c r="G7649" s="7" t="s">
        <v>3</v>
      </c>
      <c r="H7649" s="5">
        <v>2.6805518759293104E-2</v>
      </c>
      <c r="I7649" s="5">
        <v>7.1853583595481456E-4</v>
      </c>
    </row>
    <row r="7650" spans="2:9" hidden="1" outlineLevel="1">
      <c r="B7650" s="7" t="s">
        <v>26999</v>
      </c>
      <c r="C7650" s="7" t="s">
        <v>26995</v>
      </c>
      <c r="D7650" s="8">
        <v>754037000</v>
      </c>
      <c r="E7650" s="8">
        <v>3064945000</v>
      </c>
      <c r="F7650" s="7" t="s">
        <v>3</v>
      </c>
      <c r="G7650" s="7" t="s">
        <v>3</v>
      </c>
      <c r="H7650" s="5">
        <v>5.407054287273793E-3</v>
      </c>
      <c r="I7650" s="5">
        <v>2.9236236065525905E-5</v>
      </c>
    </row>
    <row r="7651" spans="2:9" hidden="1" outlineLevel="1">
      <c r="B7651" s="7" t="s">
        <v>27000</v>
      </c>
      <c r="C7651" s="7" t="s">
        <v>26995</v>
      </c>
      <c r="D7651" s="8">
        <v>95845870</v>
      </c>
      <c r="E7651" s="8">
        <v>186025160</v>
      </c>
      <c r="F7651" s="7" t="s">
        <v>3</v>
      </c>
      <c r="G7651" s="7" t="s">
        <v>3</v>
      </c>
      <c r="H7651" s="5">
        <v>6.8729229772675172E-4</v>
      </c>
      <c r="I7651" s="5">
        <v>4.7237070251451793E-7</v>
      </c>
    </row>
    <row r="7652" spans="2:9" hidden="1" outlineLevel="1">
      <c r="B7652" s="7" t="s">
        <v>27001</v>
      </c>
      <c r="C7652" s="7" t="s">
        <v>26995</v>
      </c>
      <c r="D7652" s="8">
        <v>12195091000</v>
      </c>
      <c r="E7652" s="8">
        <v>15304560000</v>
      </c>
      <c r="F7652" s="7" t="s">
        <v>3</v>
      </c>
      <c r="G7652" s="7" t="s">
        <v>3</v>
      </c>
      <c r="H7652" s="5">
        <v>8.74486518237753E-2</v>
      </c>
      <c r="I7652" s="5">
        <v>7.647266705795879E-3</v>
      </c>
    </row>
    <row r="7653" spans="2:9" hidden="1" outlineLevel="1">
      <c r="B7653" s="7" t="s">
        <v>27002</v>
      </c>
      <c r="C7653" s="7" t="s">
        <v>26995</v>
      </c>
      <c r="D7653" s="8"/>
      <c r="E7653" s="8"/>
      <c r="F7653" s="7" t="s">
        <v>3</v>
      </c>
      <c r="G7653" s="7" t="s">
        <v>3</v>
      </c>
      <c r="H7653" s="5">
        <v>0</v>
      </c>
      <c r="I7653" s="5">
        <v>0</v>
      </c>
    </row>
    <row r="7654" spans="2:9" hidden="1" outlineLevel="1">
      <c r="B7654" s="7" t="s">
        <v>27003</v>
      </c>
      <c r="C7654" s="7" t="s">
        <v>26995</v>
      </c>
      <c r="D7654" s="8">
        <v>1469988000</v>
      </c>
      <c r="E7654" s="8">
        <v>4784253000</v>
      </c>
      <c r="F7654" s="7" t="s">
        <v>3</v>
      </c>
      <c r="G7654" s="7" t="s">
        <v>3</v>
      </c>
      <c r="H7654" s="5">
        <v>1.0541001194425512E-2</v>
      </c>
      <c r="I7654" s="5">
        <v>1.1111270618088006E-4</v>
      </c>
    </row>
    <row r="7655" spans="2:9" hidden="1" outlineLevel="1">
      <c r="B7655" s="7" t="s">
        <v>2187</v>
      </c>
      <c r="C7655" s="7" t="s">
        <v>26995</v>
      </c>
      <c r="D7655" s="8">
        <v>1189300000</v>
      </c>
      <c r="E7655" s="8">
        <v>4249700000</v>
      </c>
      <c r="F7655" s="7" t="s">
        <v>3</v>
      </c>
      <c r="G7655" s="7" t="s">
        <v>3</v>
      </c>
      <c r="H7655" s="5">
        <v>8.5282415370263303E-3</v>
      </c>
      <c r="I7655" s="5">
        <v>7.2730903713861221E-5</v>
      </c>
    </row>
    <row r="7656" spans="2:9" hidden="1" outlineLevel="1">
      <c r="B7656" s="7" t="s">
        <v>27004</v>
      </c>
      <c r="C7656" s="7" t="s">
        <v>26995</v>
      </c>
      <c r="D7656" s="8">
        <v>886996000</v>
      </c>
      <c r="E7656" s="8">
        <v>3349425000</v>
      </c>
      <c r="F7656" s="7" t="s">
        <v>3</v>
      </c>
      <c r="G7656" s="7" t="s">
        <v>3</v>
      </c>
      <c r="H7656" s="5">
        <v>6.3604777014850808E-3</v>
      </c>
      <c r="I7656" s="5">
        <v>4.0455676591088939E-5</v>
      </c>
    </row>
    <row r="7657" spans="2:9" hidden="1" outlineLevel="1">
      <c r="B7657" s="7" t="s">
        <v>27005</v>
      </c>
      <c r="C7657" s="7" t="s">
        <v>26995</v>
      </c>
      <c r="D7657" s="8">
        <v>3855000000</v>
      </c>
      <c r="E7657" s="8">
        <v>10461000000</v>
      </c>
      <c r="F7657" s="7" t="s">
        <v>3</v>
      </c>
      <c r="G7657" s="7" t="s">
        <v>3</v>
      </c>
      <c r="H7657" s="5">
        <v>2.7643463487123938E-2</v>
      </c>
      <c r="I7657" s="5">
        <v>7.6416107356395437E-4</v>
      </c>
    </row>
    <row r="7658" spans="2:9" hidden="1" outlineLevel="1">
      <c r="B7658" s="7" t="s">
        <v>27006</v>
      </c>
      <c r="C7658" s="7" t="s">
        <v>26995</v>
      </c>
      <c r="D7658" s="8">
        <v>2611700000</v>
      </c>
      <c r="E7658" s="8">
        <v>5162300000</v>
      </c>
      <c r="F7658" s="7" t="s">
        <v>3</v>
      </c>
      <c r="G7658" s="7" t="s">
        <v>3</v>
      </c>
      <c r="H7658" s="5">
        <v>1.8727998337048402E-2</v>
      </c>
      <c r="I7658" s="5">
        <v>3.5073792171248775E-4</v>
      </c>
    </row>
    <row r="7659" spans="2:9" hidden="1" outlineLevel="1">
      <c r="B7659" s="7" t="s">
        <v>27007</v>
      </c>
      <c r="C7659" s="7" t="s">
        <v>26995</v>
      </c>
      <c r="D7659" s="8">
        <v>2121707000</v>
      </c>
      <c r="E7659" s="8">
        <v>5214515000</v>
      </c>
      <c r="F7659" s="7" t="s">
        <v>3</v>
      </c>
      <c r="G7659" s="7" t="s">
        <v>3</v>
      </c>
      <c r="H7659" s="5">
        <v>1.5214352784662846E-2</v>
      </c>
      <c r="I7659" s="5">
        <v>2.3147653065617809E-4</v>
      </c>
    </row>
    <row r="7660" spans="2:9" hidden="1" outlineLevel="1">
      <c r="B7660" s="7" t="s">
        <v>27008</v>
      </c>
      <c r="C7660" s="7" t="s">
        <v>26995</v>
      </c>
      <c r="D7660" s="8">
        <v>8277300000</v>
      </c>
      <c r="E7660" s="8">
        <v>10093000000</v>
      </c>
      <c r="F7660" s="7" t="s">
        <v>3</v>
      </c>
      <c r="G7660" s="7" t="s">
        <v>3</v>
      </c>
      <c r="H7660" s="5">
        <v>5.9354926153559265E-2</v>
      </c>
      <c r="I7660" s="5">
        <v>3.5230072586944737E-3</v>
      </c>
    </row>
    <row r="7661" spans="2:9" hidden="1" outlineLevel="1">
      <c r="B7661" s="7" t="s">
        <v>27009</v>
      </c>
      <c r="C7661" s="7" t="s">
        <v>26995</v>
      </c>
      <c r="D7661" s="8">
        <v>2780947000</v>
      </c>
      <c r="E7661" s="8">
        <v>4856499000</v>
      </c>
      <c r="F7661" s="7" t="s">
        <v>3</v>
      </c>
      <c r="G7661" s="7" t="s">
        <v>3</v>
      </c>
      <c r="H7661" s="5">
        <v>1.9941636019228756E-2</v>
      </c>
      <c r="I7661" s="5">
        <v>3.976688471234017E-4</v>
      </c>
    </row>
    <row r="7662" spans="2:9" hidden="1" outlineLevel="1">
      <c r="B7662" s="7" t="s">
        <v>27010</v>
      </c>
      <c r="C7662" s="7" t="s">
        <v>26995</v>
      </c>
      <c r="D7662" s="8">
        <v>12191665000</v>
      </c>
      <c r="E7662" s="8">
        <v>14634547000</v>
      </c>
      <c r="F7662" s="7" t="s">
        <v>3</v>
      </c>
      <c r="G7662" s="7" t="s">
        <v>3</v>
      </c>
      <c r="H7662" s="5">
        <v>8.7424084636769622E-2</v>
      </c>
      <c r="I7662" s="5">
        <v>7.6429705745770585E-3</v>
      </c>
    </row>
    <row r="7663" spans="2:9" hidden="1" outlineLevel="1">
      <c r="B7663" s="7" t="s">
        <v>27011</v>
      </c>
      <c r="C7663" s="7" t="s">
        <v>26995</v>
      </c>
      <c r="D7663" s="8">
        <v>23473790</v>
      </c>
      <c r="E7663" s="8">
        <v>55018600</v>
      </c>
      <c r="F7663" s="7" t="s">
        <v>3</v>
      </c>
      <c r="G7663" s="7" t="s">
        <v>3</v>
      </c>
      <c r="H7663" s="5">
        <v>1.6832603288441375E-4</v>
      </c>
      <c r="I7663" s="5">
        <v>2.833365334660474E-8</v>
      </c>
    </row>
    <row r="7664" spans="2:9" hidden="1" outlineLevel="1">
      <c r="B7664" s="7" t="s">
        <v>27012</v>
      </c>
      <c r="C7664" s="7" t="s">
        <v>26995</v>
      </c>
      <c r="D7664" s="8">
        <v>75016130</v>
      </c>
      <c r="E7664" s="8">
        <v>139320720</v>
      </c>
      <c r="F7664" s="7" t="s">
        <v>3</v>
      </c>
      <c r="G7664" s="7" t="s">
        <v>3</v>
      </c>
      <c r="H7664" s="5">
        <v>5.3792623880683334E-4</v>
      </c>
      <c r="I7664" s="5">
        <v>2.8936463839686631E-7</v>
      </c>
    </row>
    <row r="7665" spans="2:9" hidden="1" outlineLevel="1">
      <c r="B7665" s="7" t="s">
        <v>27013</v>
      </c>
      <c r="C7665" s="7" t="s">
        <v>26995</v>
      </c>
      <c r="D7665" s="8">
        <v>1443800000</v>
      </c>
      <c r="E7665" s="8">
        <v>3965078000</v>
      </c>
      <c r="F7665" s="7" t="s">
        <v>3</v>
      </c>
      <c r="G7665" s="7" t="s">
        <v>3</v>
      </c>
      <c r="H7665" s="5">
        <v>1.0353212083711944E-2</v>
      </c>
      <c r="I7665" s="5">
        <v>1.0718900045031902E-4</v>
      </c>
    </row>
    <row r="7666" spans="2:9" hidden="1" outlineLevel="1">
      <c r="B7666" s="7" t="s">
        <v>27014</v>
      </c>
      <c r="C7666" s="7" t="s">
        <v>26995</v>
      </c>
      <c r="D7666" s="8"/>
      <c r="E7666" s="8"/>
      <c r="F7666" s="7" t="s">
        <v>3</v>
      </c>
      <c r="G7666" s="7" t="s">
        <v>3</v>
      </c>
      <c r="H7666" s="5">
        <v>0</v>
      </c>
      <c r="I7666" s="5">
        <v>0</v>
      </c>
    </row>
    <row r="7667" spans="2:9" hidden="1" outlineLevel="1">
      <c r="B7667" s="7" t="s">
        <v>315</v>
      </c>
      <c r="C7667" s="7" t="s">
        <v>26995</v>
      </c>
      <c r="D7667" s="8">
        <v>51158000000</v>
      </c>
      <c r="E7667" s="8">
        <v>48221000000</v>
      </c>
      <c r="F7667" s="7" t="s">
        <v>3</v>
      </c>
      <c r="G7667" s="7" t="s">
        <v>3</v>
      </c>
      <c r="H7667" s="5">
        <v>0.36684417771058014</v>
      </c>
      <c r="I7667" s="5">
        <v>0.13457465072015171</v>
      </c>
    </row>
    <row r="7668" spans="2:9" hidden="1" outlineLevel="1">
      <c r="B7668" s="7" t="s">
        <v>27015</v>
      </c>
      <c r="C7668" s="7" t="s">
        <v>26995</v>
      </c>
      <c r="D7668" s="8">
        <v>3500400000</v>
      </c>
      <c r="E7668" s="8">
        <v>8592700000</v>
      </c>
      <c r="F7668" s="7" t="s">
        <v>3</v>
      </c>
      <c r="G7668" s="7" t="s">
        <v>3</v>
      </c>
      <c r="H7668" s="5">
        <v>2.5100695094767481E-2</v>
      </c>
      <c r="I7668" s="5">
        <v>6.3004489424048425E-4</v>
      </c>
    </row>
    <row r="7669" spans="2:9" hidden="1" outlineLevel="1">
      <c r="B7669" s="7" t="s">
        <v>27016</v>
      </c>
      <c r="C7669" s="7" t="s">
        <v>26995</v>
      </c>
      <c r="D7669" s="8">
        <v>2794490</v>
      </c>
      <c r="E7669" s="8">
        <v>4900460</v>
      </c>
      <c r="F7669" s="7" t="s">
        <v>3</v>
      </c>
      <c r="G7669" s="7" t="s">
        <v>3</v>
      </c>
      <c r="H7669" s="5">
        <v>2.0038750267219967E-5</v>
      </c>
      <c r="I7669" s="5">
        <v>4.0155151227200833E-10</v>
      </c>
    </row>
    <row r="7670" spans="2:9" hidden="1" outlineLevel="1">
      <c r="B7670" s="7" t="s">
        <v>27017</v>
      </c>
      <c r="C7670" s="7" t="s">
        <v>26995</v>
      </c>
      <c r="D7670" s="8">
        <v>22300</v>
      </c>
      <c r="E7670" s="8">
        <v>15420</v>
      </c>
      <c r="F7670" s="7" t="s">
        <v>3</v>
      </c>
      <c r="G7670" s="7" t="s">
        <v>3</v>
      </c>
      <c r="H7670" s="5">
        <v>1.5990901057402434E-7</v>
      </c>
      <c r="I7670" s="5">
        <v>2.5570891662763429E-14</v>
      </c>
    </row>
    <row r="7671" spans="2:9" hidden="1" outlineLevel="1">
      <c r="B7671" s="7" t="s">
        <v>27018</v>
      </c>
      <c r="C7671" s="7" t="s">
        <v>26995</v>
      </c>
      <c r="D7671" s="8">
        <v>581036000</v>
      </c>
      <c r="E7671" s="8">
        <v>2009444000</v>
      </c>
      <c r="F7671" s="7" t="s">
        <v>3</v>
      </c>
      <c r="G7671" s="7" t="s">
        <v>3</v>
      </c>
      <c r="H7671" s="5">
        <v>4.1664973931788704E-3</v>
      </c>
      <c r="I7671" s="5">
        <v>1.7359700527366324E-5</v>
      </c>
    </row>
    <row r="7672" spans="2:9" hidden="1" outlineLevel="1">
      <c r="B7672" s="7" t="s">
        <v>4825</v>
      </c>
      <c r="C7672" s="7" t="s">
        <v>26995</v>
      </c>
      <c r="D7672" s="8">
        <v>8616500000</v>
      </c>
      <c r="E7672" s="8">
        <v>6453500000</v>
      </c>
      <c r="F7672" s="7" t="s">
        <v>3</v>
      </c>
      <c r="G7672" s="7" t="s">
        <v>3</v>
      </c>
      <c r="H7672" s="5">
        <v>6.1787264108120216E-2</v>
      </c>
      <c r="I7672" s="5">
        <v>3.8176660059666004E-3</v>
      </c>
    </row>
    <row r="7673" spans="2:9" hidden="1" outlineLevel="1">
      <c r="B7673" s="7" t="s">
        <v>7006</v>
      </c>
      <c r="C7673" s="7" t="s">
        <v>26995</v>
      </c>
      <c r="D7673" s="8">
        <v>308400000</v>
      </c>
      <c r="E7673" s="8">
        <v>916644000</v>
      </c>
      <c r="F7673" s="7" t="s">
        <v>3</v>
      </c>
      <c r="G7673" s="7" t="s">
        <v>3</v>
      </c>
      <c r="H7673" s="5">
        <v>2.2114770789699151E-3</v>
      </c>
      <c r="I7673" s="5">
        <v>4.8906308708093084E-6</v>
      </c>
    </row>
    <row r="7674" spans="2:9" hidden="1" outlineLevel="1">
      <c r="B7674" s="7" t="s">
        <v>27019</v>
      </c>
      <c r="C7674" s="7" t="s">
        <v>26995</v>
      </c>
      <c r="D7674" s="8">
        <v>3367000000</v>
      </c>
      <c r="E7674" s="8">
        <v>11837000000</v>
      </c>
      <c r="F7674" s="7" t="s">
        <v>3</v>
      </c>
      <c r="G7674" s="7" t="s">
        <v>3</v>
      </c>
      <c r="H7674" s="5">
        <v>2.4144109354382957E-2</v>
      </c>
      <c r="I7674" s="5">
        <v>5.8293801651640258E-4</v>
      </c>
    </row>
    <row r="7675" spans="2:9" hidden="1" outlineLevel="1">
      <c r="B7675" s="7" t="s">
        <v>27020</v>
      </c>
      <c r="C7675" s="7" t="s">
        <v>26995</v>
      </c>
      <c r="D7675" s="8">
        <v>1818906000</v>
      </c>
      <c r="E7675" s="8">
        <v>4649210000</v>
      </c>
      <c r="F7675" s="7" t="s">
        <v>3</v>
      </c>
      <c r="G7675" s="7" t="s">
        <v>3</v>
      </c>
      <c r="H7675" s="5">
        <v>1.3043025057720014E-2</v>
      </c>
      <c r="I7675" s="5">
        <v>1.7012050265631219E-4</v>
      </c>
    </row>
    <row r="7676" spans="2:9" hidden="1" outlineLevel="1">
      <c r="B7676" s="7" t="s">
        <v>27021</v>
      </c>
      <c r="C7676" s="7" t="s">
        <v>26995</v>
      </c>
      <c r="D7676" s="8">
        <v>1693634000</v>
      </c>
      <c r="E7676" s="8">
        <v>813173000</v>
      </c>
      <c r="F7676" s="7" t="s">
        <v>3</v>
      </c>
      <c r="G7676" s="7" t="s">
        <v>3</v>
      </c>
      <c r="H7676" s="5">
        <v>1.2144723641907046E-2</v>
      </c>
      <c r="I7676" s="5">
        <v>1.4749431233829595E-4</v>
      </c>
    </row>
    <row r="7677" spans="2:9" collapsed="1">
      <c r="B7677" s="7"/>
      <c r="C7677" s="7"/>
      <c r="D7677" s="8"/>
      <c r="E7677" s="8"/>
      <c r="F7677" s="7"/>
      <c r="G7677" s="7"/>
      <c r="H7677" s="5"/>
      <c r="I7677" s="5"/>
    </row>
    <row r="7678" spans="2:9" s="17" customFormat="1">
      <c r="B7678" s="22" t="s">
        <v>26995</v>
      </c>
      <c r="C7678" s="22"/>
      <c r="D7678" s="20">
        <v>139454305420</v>
      </c>
      <c r="E7678" s="20"/>
      <c r="F7678" s="22"/>
      <c r="G7678" s="22"/>
      <c r="H7678" s="13" t="s">
        <v>13493</v>
      </c>
      <c r="I7678" s="20">
        <v>1647.0836475773917</v>
      </c>
    </row>
    <row r="7679" spans="2:9">
      <c r="B7679" s="7"/>
      <c r="C7679" s="7"/>
      <c r="D7679" s="8"/>
      <c r="E7679" s="8"/>
      <c r="F7679" s="7"/>
      <c r="G7679" s="7"/>
      <c r="H7679" s="5"/>
      <c r="I7679" s="5"/>
    </row>
    <row r="7680" spans="2:9" hidden="1" outlineLevel="1">
      <c r="B7680" s="7" t="s">
        <v>1070</v>
      </c>
      <c r="C7680" s="7" t="s">
        <v>85</v>
      </c>
      <c r="D7680" s="8">
        <v>4147065000</v>
      </c>
      <c r="E7680" s="8">
        <v>10785829000</v>
      </c>
      <c r="F7680" s="7" t="s">
        <v>3</v>
      </c>
      <c r="G7680" s="7" t="s">
        <v>3</v>
      </c>
      <c r="H7680" s="5">
        <v>2.2511970135591478E-2</v>
      </c>
      <c r="I7680" s="5">
        <v>5.0678879938576265E-4</v>
      </c>
    </row>
    <row r="7681" spans="2:9" hidden="1" outlineLevel="1">
      <c r="B7681" s="7" t="s">
        <v>27022</v>
      </c>
      <c r="C7681" s="7" t="s">
        <v>85</v>
      </c>
      <c r="D7681" s="8">
        <v>100601000</v>
      </c>
      <c r="E7681" s="8">
        <v>131220000</v>
      </c>
      <c r="F7681" s="7" t="s">
        <v>3</v>
      </c>
      <c r="G7681" s="7" t="s">
        <v>3</v>
      </c>
      <c r="H7681" s="5">
        <v>5.4610349912785031E-4</v>
      </c>
      <c r="I7681" s="5">
        <v>2.9822903175968201E-7</v>
      </c>
    </row>
    <row r="7682" spans="2:9" hidden="1" outlineLevel="1">
      <c r="B7682" s="7" t="s">
        <v>218</v>
      </c>
      <c r="C7682" s="7" t="s">
        <v>85</v>
      </c>
      <c r="D7682" s="8">
        <v>72594000</v>
      </c>
      <c r="E7682" s="8">
        <v>86691000</v>
      </c>
      <c r="F7682" s="7" t="s">
        <v>3</v>
      </c>
      <c r="G7682" s="7" t="s">
        <v>3</v>
      </c>
      <c r="H7682" s="5">
        <v>3.9407001337647901E-4</v>
      </c>
      <c r="I7682" s="5">
        <v>1.5529117544253836E-7</v>
      </c>
    </row>
    <row r="7683" spans="2:9" hidden="1" outlineLevel="1">
      <c r="B7683" s="7" t="s">
        <v>11375</v>
      </c>
      <c r="C7683" s="7" t="s">
        <v>85</v>
      </c>
      <c r="D7683" s="8">
        <v>2512200000</v>
      </c>
      <c r="E7683" s="8">
        <v>4913800000</v>
      </c>
      <c r="F7683" s="7" t="s">
        <v>3</v>
      </c>
      <c r="G7683" s="7" t="s">
        <v>3</v>
      </c>
      <c r="H7683" s="5">
        <v>1.3637252219252148E-2</v>
      </c>
      <c r="I7683" s="5">
        <v>1.8597464809149764E-4</v>
      </c>
    </row>
    <row r="7684" spans="2:9" hidden="1" outlineLevel="1">
      <c r="B7684" s="7" t="s">
        <v>27023</v>
      </c>
      <c r="C7684" s="7" t="s">
        <v>85</v>
      </c>
      <c r="D7684" s="8">
        <v>1396000</v>
      </c>
      <c r="E7684" s="8">
        <v>872000</v>
      </c>
      <c r="F7684" s="7" t="s">
        <v>3</v>
      </c>
      <c r="G7684" s="7" t="s">
        <v>3</v>
      </c>
      <c r="H7684" s="5">
        <v>7.5780607029997609E-6</v>
      </c>
      <c r="I7684" s="5">
        <v>5.7427004018349229E-11</v>
      </c>
    </row>
    <row r="7685" spans="2:9" hidden="1" outlineLevel="1">
      <c r="B7685" s="7" t="s">
        <v>27024</v>
      </c>
      <c r="C7685" s="7" t="s">
        <v>85</v>
      </c>
      <c r="D7685" s="8">
        <v>761000</v>
      </c>
      <c r="E7685" s="8">
        <v>1128000</v>
      </c>
      <c r="F7685" s="7" t="s">
        <v>3</v>
      </c>
      <c r="G7685" s="7" t="s">
        <v>3</v>
      </c>
      <c r="H7685" s="5">
        <v>4.1310201969790963E-6</v>
      </c>
      <c r="I7685" s="5">
        <v>1.7065327867849212E-11</v>
      </c>
    </row>
    <row r="7686" spans="2:9" hidden="1" outlineLevel="1">
      <c r="B7686" s="7" t="s">
        <v>27025</v>
      </c>
      <c r="C7686" s="7" t="s">
        <v>85</v>
      </c>
      <c r="D7686" s="8">
        <v>5490000</v>
      </c>
      <c r="E7686" s="8">
        <v>41739000</v>
      </c>
      <c r="F7686" s="7" t="s">
        <v>3</v>
      </c>
      <c r="G7686" s="7" t="s">
        <v>3</v>
      </c>
      <c r="H7686" s="5">
        <v>2.9801972248903071E-5</v>
      </c>
      <c r="I7686" s="5">
        <v>8.8815754992438877E-10</v>
      </c>
    </row>
    <row r="7687" spans="2:9" hidden="1" outlineLevel="1">
      <c r="B7687" s="7" t="s">
        <v>1870</v>
      </c>
      <c r="C7687" s="7" t="s">
        <v>85</v>
      </c>
      <c r="D7687" s="8">
        <v>86833000000</v>
      </c>
      <c r="E7687" s="8">
        <v>172384000000</v>
      </c>
      <c r="F7687" s="7" t="s">
        <v>3</v>
      </c>
      <c r="G7687" s="7" t="s">
        <v>3</v>
      </c>
      <c r="H7687" s="5">
        <v>0.4713651468650274</v>
      </c>
      <c r="I7687" s="5">
        <v>0.22218510167908884</v>
      </c>
    </row>
    <row r="7688" spans="2:9" hidden="1" outlineLevel="1">
      <c r="B7688" s="7" t="s">
        <v>27026</v>
      </c>
      <c r="C7688" s="7" t="s">
        <v>85</v>
      </c>
      <c r="D7688" s="8">
        <v>18298570</v>
      </c>
      <c r="E7688" s="8">
        <v>15019030</v>
      </c>
      <c r="F7688" s="7" t="s">
        <v>3</v>
      </c>
      <c r="G7688" s="7" t="s">
        <v>3</v>
      </c>
      <c r="H7688" s="5">
        <v>9.9332144869692228E-5</v>
      </c>
      <c r="I7688" s="5">
        <v>9.8668750044135245E-9</v>
      </c>
    </row>
    <row r="7689" spans="2:9" hidden="1" outlineLevel="1">
      <c r="B7689" s="7" t="s">
        <v>27027</v>
      </c>
      <c r="C7689" s="7" t="s">
        <v>85</v>
      </c>
      <c r="D7689" s="8">
        <v>4515000000</v>
      </c>
      <c r="E7689" s="8">
        <v>12016000000</v>
      </c>
      <c r="F7689" s="7" t="s">
        <v>3</v>
      </c>
      <c r="G7689" s="7" t="s">
        <v>3</v>
      </c>
      <c r="H7689" s="5">
        <v>2.4509272259343785E-2</v>
      </c>
      <c r="I7689" s="5">
        <v>6.0070442668263874E-4</v>
      </c>
    </row>
    <row r="7690" spans="2:9" hidden="1" outlineLevel="1">
      <c r="B7690" s="7" t="s">
        <v>27028</v>
      </c>
      <c r="C7690" s="7" t="s">
        <v>85</v>
      </c>
      <c r="D7690" s="8">
        <v>393268000</v>
      </c>
      <c r="E7690" s="8">
        <v>170796000</v>
      </c>
      <c r="F7690" s="7" t="s">
        <v>3</v>
      </c>
      <c r="G7690" s="7" t="s">
        <v>3</v>
      </c>
      <c r="H7690" s="5">
        <v>2.1348200405066691E-3</v>
      </c>
      <c r="I7690" s="5">
        <v>4.5574566053488963E-6</v>
      </c>
    </row>
    <row r="7691" spans="2:9" hidden="1" outlineLevel="1">
      <c r="B7691" s="7" t="s">
        <v>27029</v>
      </c>
      <c r="C7691" s="7" t="s">
        <v>85</v>
      </c>
      <c r="D7691" s="8">
        <v>31265000</v>
      </c>
      <c r="E7691" s="8">
        <v>27136000</v>
      </c>
      <c r="F7691" s="7" t="s">
        <v>3</v>
      </c>
      <c r="G7691" s="7" t="s">
        <v>3</v>
      </c>
      <c r="H7691" s="5">
        <v>1.6971924633186786E-4</v>
      </c>
      <c r="I7691" s="5">
        <v>2.8804622575457241E-8</v>
      </c>
    </row>
    <row r="7692" spans="2:9" hidden="1" outlineLevel="1">
      <c r="B7692" s="7" t="s">
        <v>283</v>
      </c>
      <c r="C7692" s="7" t="s">
        <v>85</v>
      </c>
      <c r="D7692" s="8">
        <v>214321000</v>
      </c>
      <c r="E7692" s="8">
        <v>634311000</v>
      </c>
      <c r="F7692" s="7" t="s">
        <v>3</v>
      </c>
      <c r="G7692" s="7" t="s">
        <v>3</v>
      </c>
      <c r="H7692" s="5">
        <v>1.1634223122690629E-3</v>
      </c>
      <c r="I7692" s="5">
        <v>1.353551476685493E-6</v>
      </c>
    </row>
    <row r="7693" spans="2:9" hidden="1" outlineLevel="1">
      <c r="B7693" s="7" t="s">
        <v>189</v>
      </c>
      <c r="C7693" s="7" t="s">
        <v>85</v>
      </c>
      <c r="D7693" s="8">
        <v>38275000000</v>
      </c>
      <c r="E7693" s="8">
        <v>90344000000</v>
      </c>
      <c r="F7693" s="7" t="s">
        <v>3</v>
      </c>
      <c r="G7693" s="7" t="s">
        <v>3</v>
      </c>
      <c r="H7693" s="5">
        <v>0.20777240215423773</v>
      </c>
      <c r="I7693" s="5">
        <v>4.3169371096942293E-2</v>
      </c>
    </row>
    <row r="7694" spans="2:9" hidden="1" outlineLevel="1">
      <c r="B7694" s="7" t="s">
        <v>27030</v>
      </c>
      <c r="C7694" s="7" t="s">
        <v>85</v>
      </c>
      <c r="D7694" s="8"/>
      <c r="E7694" s="8"/>
      <c r="F7694" s="7" t="s">
        <v>3</v>
      </c>
      <c r="G7694" s="7" t="s">
        <v>3</v>
      </c>
      <c r="H7694" s="5">
        <v>0</v>
      </c>
      <c r="I7694" s="5">
        <v>0</v>
      </c>
    </row>
    <row r="7695" spans="2:9" hidden="1" outlineLevel="1">
      <c r="B7695" s="7" t="s">
        <v>27031</v>
      </c>
      <c r="C7695" s="7" t="s">
        <v>85</v>
      </c>
      <c r="D7695" s="8">
        <v>4269000</v>
      </c>
      <c r="E7695" s="8">
        <v>4615000</v>
      </c>
      <c r="F7695" s="7" t="s">
        <v>3</v>
      </c>
      <c r="G7695" s="7" t="s">
        <v>3</v>
      </c>
      <c r="H7695" s="5">
        <v>2.3173883338901133E-5</v>
      </c>
      <c r="I7695" s="5">
        <v>5.3702886900499952E-10</v>
      </c>
    </row>
    <row r="7696" spans="2:9" hidden="1" outlineLevel="1">
      <c r="B7696" s="7" t="s">
        <v>27032</v>
      </c>
      <c r="C7696" s="7" t="s">
        <v>85</v>
      </c>
      <c r="D7696" s="8"/>
      <c r="E7696" s="8"/>
      <c r="F7696" s="7" t="s">
        <v>3</v>
      </c>
      <c r="G7696" s="7" t="s">
        <v>3</v>
      </c>
      <c r="H7696" s="5">
        <v>0</v>
      </c>
      <c r="I7696" s="5">
        <v>0</v>
      </c>
    </row>
    <row r="7697" spans="2:9" hidden="1" outlineLevel="1">
      <c r="B7697" s="7" t="s">
        <v>27033</v>
      </c>
      <c r="C7697" s="7" t="s">
        <v>85</v>
      </c>
      <c r="D7697" s="8">
        <v>1356967000</v>
      </c>
      <c r="E7697" s="8">
        <v>2199954000</v>
      </c>
      <c r="F7697" s="7" t="s">
        <v>3</v>
      </c>
      <c r="G7697" s="7" t="s">
        <v>3</v>
      </c>
      <c r="H7697" s="5">
        <v>7.366173565879282E-3</v>
      </c>
      <c r="I7697" s="5">
        <v>5.4260513002658696E-5</v>
      </c>
    </row>
    <row r="7698" spans="2:9" hidden="1" outlineLevel="1">
      <c r="B7698" s="7" t="s">
        <v>27034</v>
      </c>
      <c r="C7698" s="7" t="s">
        <v>85</v>
      </c>
      <c r="D7698" s="8">
        <v>15917000</v>
      </c>
      <c r="E7698" s="8">
        <v>17799000</v>
      </c>
      <c r="F7698" s="7" t="s">
        <v>3</v>
      </c>
      <c r="G7698" s="7" t="s">
        <v>3</v>
      </c>
      <c r="H7698" s="5">
        <v>8.640400588083611E-5</v>
      </c>
      <c r="I7698" s="5">
        <v>7.465652232255561E-9</v>
      </c>
    </row>
    <row r="7699" spans="2:9" hidden="1" outlineLevel="1">
      <c r="B7699" s="7" t="s">
        <v>12769</v>
      </c>
      <c r="C7699" s="7" t="s">
        <v>85</v>
      </c>
      <c r="D7699" s="8">
        <v>101261000</v>
      </c>
      <c r="E7699" s="8">
        <v>190895000</v>
      </c>
      <c r="F7699" s="7" t="s">
        <v>3</v>
      </c>
      <c r="G7699" s="7" t="s">
        <v>3</v>
      </c>
      <c r="H7699" s="5">
        <v>5.4968624989001349E-4</v>
      </c>
      <c r="I7699" s="5">
        <v>3.0215497331814635E-7</v>
      </c>
    </row>
    <row r="7700" spans="2:9" hidden="1" outlineLevel="1">
      <c r="B7700" s="7" t="s">
        <v>2364</v>
      </c>
      <c r="C7700" s="7" t="s">
        <v>85</v>
      </c>
      <c r="D7700" s="8">
        <v>3142856000</v>
      </c>
      <c r="E7700" s="8">
        <v>5512007000</v>
      </c>
      <c r="F7700" s="7" t="s">
        <v>3</v>
      </c>
      <c r="G7700" s="7" t="s">
        <v>3</v>
      </c>
      <c r="H7700" s="5">
        <v>1.7060711711165487E-2</v>
      </c>
      <c r="I7700" s="5">
        <v>2.9106788409149917E-4</v>
      </c>
    </row>
    <row r="7701" spans="2:9" hidden="1" outlineLevel="1">
      <c r="B7701" s="7" t="s">
        <v>27035</v>
      </c>
      <c r="C7701" s="7" t="s">
        <v>85</v>
      </c>
      <c r="D7701" s="8">
        <v>23720000</v>
      </c>
      <c r="E7701" s="8">
        <v>55893000</v>
      </c>
      <c r="F7701" s="7" t="s">
        <v>3</v>
      </c>
      <c r="G7701" s="7" t="s">
        <v>3</v>
      </c>
      <c r="H7701" s="5">
        <v>1.2876189102804751E-4</v>
      </c>
      <c r="I7701" s="5">
        <v>1.6579624581118782E-8</v>
      </c>
    </row>
    <row r="7702" spans="2:9" hidden="1" outlineLevel="1">
      <c r="B7702" s="7" t="s">
        <v>27036</v>
      </c>
      <c r="C7702" s="7" t="s">
        <v>85</v>
      </c>
      <c r="D7702" s="8">
        <v>289710000</v>
      </c>
      <c r="E7702" s="8">
        <v>403347000</v>
      </c>
      <c r="F7702" s="7" t="s">
        <v>3</v>
      </c>
      <c r="G7702" s="7" t="s">
        <v>3</v>
      </c>
      <c r="H7702" s="5">
        <v>1.5726647322822785E-3</v>
      </c>
      <c r="I7702" s="5">
        <v>2.4732743601644907E-6</v>
      </c>
    </row>
    <row r="7703" spans="2:9" hidden="1" outlineLevel="1">
      <c r="B7703" s="7" t="s">
        <v>27037</v>
      </c>
      <c r="C7703" s="7" t="s">
        <v>85</v>
      </c>
      <c r="D7703" s="8">
        <v>15820</v>
      </c>
      <c r="E7703" s="8">
        <v>570790</v>
      </c>
      <c r="F7703" s="7" t="s">
        <v>3</v>
      </c>
      <c r="G7703" s="7" t="s">
        <v>3</v>
      </c>
      <c r="H7703" s="5">
        <v>8.5877450087003029E-8</v>
      </c>
      <c r="I7703" s="5">
        <v>7.3749364334456961E-15</v>
      </c>
    </row>
    <row r="7704" spans="2:9" hidden="1" outlineLevel="1">
      <c r="B7704" s="7" t="s">
        <v>27038</v>
      </c>
      <c r="C7704" s="7" t="s">
        <v>85</v>
      </c>
      <c r="D7704" s="8">
        <v>1064000</v>
      </c>
      <c r="E7704" s="8">
        <v>276000</v>
      </c>
      <c r="F7704" s="7" t="s">
        <v>3</v>
      </c>
      <c r="G7704" s="7" t="s">
        <v>3</v>
      </c>
      <c r="H7704" s="5">
        <v>5.7758285014267519E-6</v>
      </c>
      <c r="I7704" s="5">
        <v>3.3360194877893599E-11</v>
      </c>
    </row>
    <row r="7705" spans="2:9" hidden="1" outlineLevel="1">
      <c r="B7705" s="7" t="s">
        <v>1987</v>
      </c>
      <c r="C7705" s="7" t="s">
        <v>85</v>
      </c>
      <c r="D7705" s="8">
        <v>5009000</v>
      </c>
      <c r="E7705" s="8">
        <v>4724000</v>
      </c>
      <c r="F7705" s="7" t="s">
        <v>3</v>
      </c>
      <c r="G7705" s="7" t="s">
        <v>3</v>
      </c>
      <c r="H7705" s="5">
        <v>2.7190906920720491E-5</v>
      </c>
      <c r="I7705" s="5">
        <v>7.3934541917128549E-10</v>
      </c>
    </row>
    <row r="7706" spans="2:9" hidden="1" outlineLevel="1">
      <c r="B7706" s="7" t="s">
        <v>27039</v>
      </c>
      <c r="C7706" s="7" t="s">
        <v>85</v>
      </c>
      <c r="D7706" s="8">
        <v>19780000</v>
      </c>
      <c r="E7706" s="8">
        <v>108707000</v>
      </c>
      <c r="F7706" s="7" t="s">
        <v>3</v>
      </c>
      <c r="G7706" s="7" t="s">
        <v>3</v>
      </c>
      <c r="H7706" s="5">
        <v>1.073739546599823E-4</v>
      </c>
      <c r="I7706" s="5">
        <v>1.1529166139323933E-8</v>
      </c>
    </row>
    <row r="7707" spans="2:9" hidden="1" outlineLevel="1">
      <c r="B7707" s="7" t="s">
        <v>27040</v>
      </c>
      <c r="C7707" s="7" t="s">
        <v>85</v>
      </c>
      <c r="D7707" s="8">
        <v>493101000</v>
      </c>
      <c r="E7707" s="8">
        <v>573982000</v>
      </c>
      <c r="F7707" s="7" t="s">
        <v>3</v>
      </c>
      <c r="G7707" s="7" t="s">
        <v>3</v>
      </c>
      <c r="H7707" s="5">
        <v>2.6767545205658204E-3</v>
      </c>
      <c r="I7707" s="5">
        <v>7.1650147633695549E-6</v>
      </c>
    </row>
    <row r="7708" spans="2:9" hidden="1" outlineLevel="1">
      <c r="B7708" s="7" t="s">
        <v>708</v>
      </c>
      <c r="C7708" s="7" t="s">
        <v>85</v>
      </c>
      <c r="D7708" s="8">
        <v>1923451000</v>
      </c>
      <c r="E7708" s="8">
        <v>5820284000</v>
      </c>
      <c r="F7708" s="7" t="s">
        <v>3</v>
      </c>
      <c r="G7708" s="7" t="s">
        <v>3</v>
      </c>
      <c r="H7708" s="5">
        <v>1.044128111550544E-2</v>
      </c>
      <c r="I7708" s="5">
        <v>1.0902035133301053E-4</v>
      </c>
    </row>
    <row r="7709" spans="2:9" hidden="1" outlineLevel="1">
      <c r="B7709" s="7" t="s">
        <v>879</v>
      </c>
      <c r="C7709" s="7" t="s">
        <v>85</v>
      </c>
      <c r="D7709" s="8">
        <v>6676000000</v>
      </c>
      <c r="E7709" s="8">
        <v>13539000000</v>
      </c>
      <c r="F7709" s="7" t="s">
        <v>3</v>
      </c>
      <c r="G7709" s="7" t="s">
        <v>3</v>
      </c>
      <c r="H7709" s="5">
        <v>3.6240066800305448E-2</v>
      </c>
      <c r="I7709" s="5">
        <v>1.3133424416906011E-3</v>
      </c>
    </row>
    <row r="7710" spans="2:9" hidden="1" outlineLevel="1">
      <c r="B7710" s="7" t="s">
        <v>1300</v>
      </c>
      <c r="C7710" s="7" t="s">
        <v>85</v>
      </c>
      <c r="D7710" s="8">
        <v>6302000</v>
      </c>
      <c r="E7710" s="8">
        <v>10609000</v>
      </c>
      <c r="F7710" s="7" t="s">
        <v>3</v>
      </c>
      <c r="G7710" s="7" t="s">
        <v>3</v>
      </c>
      <c r="H7710" s="5">
        <v>3.420984136841296E-5</v>
      </c>
      <c r="I7710" s="5">
        <v>1.1703132464519786E-9</v>
      </c>
    </row>
    <row r="7711" spans="2:9" hidden="1" outlineLevel="1">
      <c r="B7711" s="7" t="s">
        <v>27041</v>
      </c>
      <c r="C7711" s="7" t="s">
        <v>85</v>
      </c>
      <c r="D7711" s="8">
        <v>20356450</v>
      </c>
      <c r="E7711" s="8">
        <v>44921000</v>
      </c>
      <c r="F7711" s="7" t="s">
        <v>3</v>
      </c>
      <c r="G7711" s="7" t="s">
        <v>3</v>
      </c>
      <c r="H7711" s="5">
        <v>1.1050316174611712E-4</v>
      </c>
      <c r="I7711" s="5">
        <v>1.2210948755888522E-8</v>
      </c>
    </row>
    <row r="7712" spans="2:9" hidden="1" outlineLevel="1">
      <c r="B7712" s="7" t="s">
        <v>27042</v>
      </c>
      <c r="C7712" s="7" t="s">
        <v>85</v>
      </c>
      <c r="D7712" s="8">
        <v>4299000</v>
      </c>
      <c r="E7712" s="8">
        <v>45208000</v>
      </c>
      <c r="F7712" s="7" t="s">
        <v>3</v>
      </c>
      <c r="G7712" s="7" t="s">
        <v>3</v>
      </c>
      <c r="H7712" s="5">
        <v>2.3336735646272189E-5</v>
      </c>
      <c r="I7712" s="5">
        <v>5.4460323062399101E-10</v>
      </c>
    </row>
    <row r="7713" spans="2:9" hidden="1" outlineLevel="1">
      <c r="B7713" s="7" t="s">
        <v>7492</v>
      </c>
      <c r="C7713" s="7" t="s">
        <v>85</v>
      </c>
      <c r="D7713" s="8">
        <v>20478430</v>
      </c>
      <c r="E7713" s="8">
        <v>19170360</v>
      </c>
      <c r="F7713" s="7" t="s">
        <v>3</v>
      </c>
      <c r="G7713" s="7" t="s">
        <v>3</v>
      </c>
      <c r="H7713" s="5">
        <v>1.1116531922788783E-4</v>
      </c>
      <c r="I7713" s="5">
        <v>1.2357728199038207E-8</v>
      </c>
    </row>
    <row r="7714" spans="2:9" hidden="1" outlineLevel="1">
      <c r="B7714" s="7" t="s">
        <v>27043</v>
      </c>
      <c r="C7714" s="7" t="s">
        <v>85</v>
      </c>
      <c r="D7714" s="8"/>
      <c r="E7714" s="8"/>
      <c r="F7714" s="7" t="s">
        <v>3</v>
      </c>
      <c r="G7714" s="7" t="s">
        <v>3</v>
      </c>
      <c r="H7714" s="5">
        <v>0</v>
      </c>
      <c r="I7714" s="5">
        <v>0</v>
      </c>
    </row>
    <row r="7715" spans="2:9" hidden="1" outlineLevel="1">
      <c r="B7715" s="7" t="s">
        <v>876</v>
      </c>
      <c r="C7715" s="7" t="s">
        <v>85</v>
      </c>
      <c r="D7715" s="8">
        <v>2057472000</v>
      </c>
      <c r="E7715" s="8">
        <v>4775499000</v>
      </c>
      <c r="F7715" s="7" t="s">
        <v>3</v>
      </c>
      <c r="G7715" s="7" t="s">
        <v>3</v>
      </c>
      <c r="H7715" s="5">
        <v>1.1168802085044645E-2</v>
      </c>
      <c r="I7715" s="5">
        <v>1.247421400148976E-4</v>
      </c>
    </row>
    <row r="7716" spans="2:9" hidden="1" outlineLevel="1">
      <c r="B7716" s="7" t="s">
        <v>27044</v>
      </c>
      <c r="C7716" s="7" t="s">
        <v>85</v>
      </c>
      <c r="D7716" s="8">
        <v>590690</v>
      </c>
      <c r="E7716" s="8">
        <v>191860</v>
      </c>
      <c r="F7716" s="7" t="s">
        <v>3</v>
      </c>
      <c r="G7716" s="7" t="s">
        <v>3</v>
      </c>
      <c r="H7716" s="5">
        <v>3.206507648033617E-6</v>
      </c>
      <c r="I7716" s="5">
        <v>1.0281691296898079E-11</v>
      </c>
    </row>
    <row r="7717" spans="2:9" hidden="1" outlineLevel="1">
      <c r="B7717" s="7" t="s">
        <v>6887</v>
      </c>
      <c r="C7717" s="7" t="s">
        <v>85</v>
      </c>
      <c r="D7717" s="8">
        <v>27206000</v>
      </c>
      <c r="E7717" s="8">
        <v>34468000</v>
      </c>
      <c r="F7717" s="7" t="s">
        <v>3</v>
      </c>
      <c r="G7717" s="7" t="s">
        <v>3</v>
      </c>
      <c r="H7717" s="5">
        <v>1.4768532914456411E-4</v>
      </c>
      <c r="I7717" s="5">
        <v>2.1810956444538238E-8</v>
      </c>
    </row>
    <row r="7718" spans="2:9" hidden="1" outlineLevel="1">
      <c r="B7718" s="7" t="s">
        <v>27045</v>
      </c>
      <c r="C7718" s="7" t="s">
        <v>85</v>
      </c>
      <c r="D7718" s="8">
        <v>91596000</v>
      </c>
      <c r="E7718" s="8">
        <v>58757000</v>
      </c>
      <c r="F7718" s="7" t="s">
        <v>3</v>
      </c>
      <c r="G7718" s="7" t="s">
        <v>3</v>
      </c>
      <c r="H7718" s="5">
        <v>4.9722066486530521E-4</v>
      </c>
      <c r="I7718" s="5">
        <v>2.4722838956909614E-7</v>
      </c>
    </row>
    <row r="7719" spans="2:9" hidden="1" outlineLevel="1">
      <c r="B7719" s="7" t="s">
        <v>27046</v>
      </c>
      <c r="C7719" s="7" t="s">
        <v>85</v>
      </c>
      <c r="D7719" s="8">
        <v>115435000</v>
      </c>
      <c r="E7719" s="8">
        <v>212351000</v>
      </c>
      <c r="F7719" s="7" t="s">
        <v>3</v>
      </c>
      <c r="G7719" s="7" t="s">
        <v>3</v>
      </c>
      <c r="H7719" s="5">
        <v>6.2662853671259131E-4</v>
      </c>
      <c r="I7719" s="5">
        <v>3.9266332302256338E-7</v>
      </c>
    </row>
    <row r="7720" spans="2:9" hidden="1" outlineLevel="1">
      <c r="B7720" s="7" t="s">
        <v>27047</v>
      </c>
      <c r="C7720" s="7" t="s">
        <v>85</v>
      </c>
      <c r="D7720" s="8"/>
      <c r="E7720" s="8"/>
      <c r="F7720" s="7" t="s">
        <v>3</v>
      </c>
      <c r="G7720" s="7" t="s">
        <v>3</v>
      </c>
      <c r="H7720" s="5">
        <v>0</v>
      </c>
      <c r="I7720" s="5">
        <v>0</v>
      </c>
    </row>
    <row r="7721" spans="2:9" hidden="1" outlineLevel="1">
      <c r="B7721" s="7" t="s">
        <v>27048</v>
      </c>
      <c r="C7721" s="7" t="s">
        <v>85</v>
      </c>
      <c r="D7721" s="8"/>
      <c r="E7721" s="8"/>
      <c r="F7721" s="7" t="s">
        <v>3</v>
      </c>
      <c r="G7721" s="7" t="s">
        <v>3</v>
      </c>
      <c r="H7721" s="5">
        <v>0</v>
      </c>
      <c r="I7721" s="5">
        <v>0</v>
      </c>
    </row>
    <row r="7722" spans="2:9" hidden="1" outlineLevel="1">
      <c r="B7722" s="7" t="s">
        <v>27049</v>
      </c>
      <c r="C7722" s="7" t="s">
        <v>85</v>
      </c>
      <c r="D7722" s="8">
        <v>66060</v>
      </c>
      <c r="E7722" s="8">
        <v>251410</v>
      </c>
      <c r="F7722" s="7" t="s">
        <v>3</v>
      </c>
      <c r="G7722" s="7" t="s">
        <v>3</v>
      </c>
      <c r="H7722" s="5">
        <v>3.5860078083106322E-7</v>
      </c>
      <c r="I7722" s="5">
        <v>1.2859452001264823E-13</v>
      </c>
    </row>
    <row r="7723" spans="2:9" hidden="1" outlineLevel="1">
      <c r="B7723" s="7" t="s">
        <v>5530</v>
      </c>
      <c r="C7723" s="7" t="s">
        <v>85</v>
      </c>
      <c r="D7723" s="8">
        <v>590004000</v>
      </c>
      <c r="E7723" s="8">
        <v>587801000</v>
      </c>
      <c r="F7723" s="7" t="s">
        <v>3</v>
      </c>
      <c r="G7723" s="7" t="s">
        <v>3</v>
      </c>
      <c r="H7723" s="5">
        <v>3.2027837586050653E-3</v>
      </c>
      <c r="I7723" s="5">
        <v>1.0257823804384389E-5</v>
      </c>
    </row>
    <row r="7724" spans="2:9" hidden="1" outlineLevel="1">
      <c r="B7724" s="7" t="s">
        <v>27050</v>
      </c>
      <c r="C7724" s="7" t="s">
        <v>85</v>
      </c>
      <c r="D7724" s="8"/>
      <c r="E7724" s="8"/>
      <c r="F7724" s="7" t="s">
        <v>3</v>
      </c>
      <c r="G7724" s="7" t="s">
        <v>3</v>
      </c>
      <c r="H7724" s="5">
        <v>0</v>
      </c>
      <c r="I7724" s="5">
        <v>0</v>
      </c>
    </row>
    <row r="7725" spans="2:9" hidden="1" outlineLevel="1">
      <c r="B7725" s="7" t="s">
        <v>27051</v>
      </c>
      <c r="C7725" s="7" t="s">
        <v>85</v>
      </c>
      <c r="D7725" s="8">
        <v>4505020</v>
      </c>
      <c r="E7725" s="8">
        <v>3335910</v>
      </c>
      <c r="F7725" s="7" t="s">
        <v>3</v>
      </c>
      <c r="G7725" s="7" t="s">
        <v>3</v>
      </c>
      <c r="H7725" s="5">
        <v>2.445509672509168E-5</v>
      </c>
      <c r="I7725" s="5">
        <v>5.9805175583358979E-10</v>
      </c>
    </row>
    <row r="7726" spans="2:9" hidden="1" outlineLevel="1">
      <c r="B7726" s="7" t="s">
        <v>7681</v>
      </c>
      <c r="C7726" s="7" t="s">
        <v>85</v>
      </c>
      <c r="D7726" s="8">
        <v>49599490</v>
      </c>
      <c r="E7726" s="8">
        <v>25606680</v>
      </c>
      <c r="F7726" s="7" t="s">
        <v>3</v>
      </c>
      <c r="G7726" s="7" t="s">
        <v>3</v>
      </c>
      <c r="H7726" s="5">
        <v>2.6924637969758571E-4</v>
      </c>
      <c r="I7726" s="5">
        <v>7.2493612980256495E-8</v>
      </c>
    </row>
    <row r="7727" spans="2:9" hidden="1" outlineLevel="1">
      <c r="B7727" s="7" t="s">
        <v>27052</v>
      </c>
      <c r="C7727" s="7" t="s">
        <v>85</v>
      </c>
      <c r="D7727" s="8">
        <v>514000</v>
      </c>
      <c r="E7727" s="8">
        <v>1455000</v>
      </c>
      <c r="F7727" s="7" t="s">
        <v>3</v>
      </c>
      <c r="G7727" s="7" t="s">
        <v>3</v>
      </c>
      <c r="H7727" s="5">
        <v>2.7902028662907432E-6</v>
      </c>
      <c r="I7727" s="5">
        <v>7.7852320350570795E-12</v>
      </c>
    </row>
    <row r="7728" spans="2:9" hidden="1" outlineLevel="1">
      <c r="B7728" s="7" t="s">
        <v>1735</v>
      </c>
      <c r="C7728" s="7" t="s">
        <v>85</v>
      </c>
      <c r="D7728" s="8">
        <v>966240</v>
      </c>
      <c r="E7728" s="8">
        <v>175220</v>
      </c>
      <c r="F7728" s="7" t="s">
        <v>3</v>
      </c>
      <c r="G7728" s="7" t="s">
        <v>3</v>
      </c>
      <c r="H7728" s="5">
        <v>5.2451471158069411E-6</v>
      </c>
      <c r="I7728" s="5">
        <v>2.7511568266457873E-11</v>
      </c>
    </row>
    <row r="7729" spans="2:9" hidden="1" outlineLevel="1">
      <c r="B7729" s="7" t="s">
        <v>27053</v>
      </c>
      <c r="C7729" s="7" t="s">
        <v>85</v>
      </c>
      <c r="D7729" s="8">
        <v>3083000</v>
      </c>
      <c r="E7729" s="8">
        <v>1950000</v>
      </c>
      <c r="F7729" s="7" t="s">
        <v>3</v>
      </c>
      <c r="G7729" s="7" t="s">
        <v>3</v>
      </c>
      <c r="H7729" s="5">
        <v>1.6735788787498756E-5</v>
      </c>
      <c r="I7729" s="5">
        <v>2.8008662633976905E-10</v>
      </c>
    </row>
    <row r="7730" spans="2:9" hidden="1" outlineLevel="1">
      <c r="B7730" s="7" t="s">
        <v>27054</v>
      </c>
      <c r="C7730" s="7" t="s">
        <v>85</v>
      </c>
      <c r="D7730" s="8"/>
      <c r="E7730" s="8"/>
      <c r="F7730" s="7" t="s">
        <v>3</v>
      </c>
      <c r="G7730" s="7" t="s">
        <v>3</v>
      </c>
      <c r="H7730" s="5">
        <v>0</v>
      </c>
      <c r="I7730" s="5">
        <v>0</v>
      </c>
    </row>
    <row r="7731" spans="2:9" hidden="1" outlineLevel="1">
      <c r="B7731" s="7" t="s">
        <v>27055</v>
      </c>
      <c r="C7731" s="7" t="s">
        <v>85</v>
      </c>
      <c r="D7731" s="8"/>
      <c r="E7731" s="8"/>
      <c r="F7731" s="7" t="s">
        <v>3</v>
      </c>
      <c r="G7731" s="7" t="s">
        <v>3</v>
      </c>
      <c r="H7731" s="5">
        <v>0</v>
      </c>
      <c r="I7731" s="5">
        <v>0</v>
      </c>
    </row>
    <row r="7732" spans="2:9" hidden="1" outlineLevel="1">
      <c r="B7732" s="7" t="s">
        <v>27056</v>
      </c>
      <c r="C7732" s="7" t="s">
        <v>85</v>
      </c>
      <c r="D7732" s="8">
        <v>6578310</v>
      </c>
      <c r="E7732" s="8">
        <v>4093780</v>
      </c>
      <c r="F7732" s="7" t="s">
        <v>3</v>
      </c>
      <c r="G7732" s="7" t="s">
        <v>3</v>
      </c>
      <c r="H7732" s="5">
        <v>3.5709765403402835E-5</v>
      </c>
      <c r="I7732" s="5">
        <v>1.2751873451660661E-9</v>
      </c>
    </row>
    <row r="7733" spans="2:9" hidden="1" outlineLevel="1">
      <c r="B7733" s="7" t="s">
        <v>27057</v>
      </c>
      <c r="C7733" s="7" t="s">
        <v>85</v>
      </c>
      <c r="D7733" s="8">
        <v>0</v>
      </c>
      <c r="E7733" s="8">
        <v>8870</v>
      </c>
      <c r="F7733" s="7" t="s">
        <v>3</v>
      </c>
      <c r="G7733" s="7" t="s">
        <v>3</v>
      </c>
      <c r="H7733" s="5">
        <v>0</v>
      </c>
      <c r="I7733" s="5">
        <v>0</v>
      </c>
    </row>
    <row r="7734" spans="2:9" hidden="1" outlineLevel="1">
      <c r="B7734" s="7" t="s">
        <v>27058</v>
      </c>
      <c r="C7734" s="7" t="s">
        <v>85</v>
      </c>
      <c r="D7734" s="8"/>
      <c r="E7734" s="8"/>
      <c r="F7734" s="7" t="s">
        <v>3</v>
      </c>
      <c r="G7734" s="7" t="s">
        <v>3</v>
      </c>
      <c r="H7734" s="5">
        <v>0</v>
      </c>
      <c r="I7734" s="5">
        <v>0</v>
      </c>
    </row>
    <row r="7735" spans="2:9" hidden="1" outlineLevel="1">
      <c r="B7735" s="7" t="s">
        <v>27059</v>
      </c>
      <c r="C7735" s="7" t="s">
        <v>85</v>
      </c>
      <c r="D7735" s="8">
        <v>249000</v>
      </c>
      <c r="E7735" s="8">
        <v>925000</v>
      </c>
      <c r="F7735" s="7" t="s">
        <v>3</v>
      </c>
      <c r="G7735" s="7" t="s">
        <v>3</v>
      </c>
      <c r="H7735" s="5">
        <v>1.3516741511797568E-6</v>
      </c>
      <c r="I7735" s="5">
        <v>1.827023010967516E-12</v>
      </c>
    </row>
    <row r="7736" spans="2:9" hidden="1" outlineLevel="1">
      <c r="B7736" s="7" t="s">
        <v>27060</v>
      </c>
      <c r="C7736" s="7" t="s">
        <v>85</v>
      </c>
      <c r="D7736" s="8">
        <v>3431070</v>
      </c>
      <c r="E7736" s="8">
        <v>716310</v>
      </c>
      <c r="F7736" s="7" t="s">
        <v>3</v>
      </c>
      <c r="G7736" s="7" t="s">
        <v>3</v>
      </c>
      <c r="H7736" s="5">
        <v>1.8625255541720195E-5</v>
      </c>
      <c r="I7736" s="5">
        <v>3.4690014399437883E-10</v>
      </c>
    </row>
    <row r="7737" spans="2:9" hidden="1" outlineLevel="1">
      <c r="B7737" s="7" t="s">
        <v>27061</v>
      </c>
      <c r="C7737" s="7" t="s">
        <v>85</v>
      </c>
      <c r="D7737" s="8"/>
      <c r="E7737" s="8"/>
      <c r="F7737" s="7" t="s">
        <v>3</v>
      </c>
      <c r="G7737" s="7" t="s">
        <v>3</v>
      </c>
      <c r="H7737" s="5">
        <v>0</v>
      </c>
      <c r="I7737" s="5">
        <v>0</v>
      </c>
    </row>
    <row r="7738" spans="2:9" hidden="1" outlineLevel="1">
      <c r="B7738" s="7" t="s">
        <v>160</v>
      </c>
      <c r="C7738" s="7" t="s">
        <v>85</v>
      </c>
      <c r="D7738" s="8">
        <v>14351690</v>
      </c>
      <c r="E7738" s="8">
        <v>6952980</v>
      </c>
      <c r="F7738" s="7" t="s">
        <v>3</v>
      </c>
      <c r="G7738" s="7" t="s">
        <v>3</v>
      </c>
      <c r="H7738" s="5">
        <v>7.7906861039136566E-5</v>
      </c>
      <c r="I7738" s="5">
        <v>6.0694789969713345E-9</v>
      </c>
    </row>
    <row r="7739" spans="2:9" hidden="1" outlineLevel="1">
      <c r="B7739" s="7" t="s">
        <v>27062</v>
      </c>
      <c r="C7739" s="7" t="s">
        <v>85</v>
      </c>
      <c r="D7739" s="8">
        <v>4583000</v>
      </c>
      <c r="E7739" s="8">
        <v>1239000</v>
      </c>
      <c r="F7739" s="7" t="s">
        <v>3</v>
      </c>
      <c r="G7739" s="7" t="s">
        <v>3</v>
      </c>
      <c r="H7739" s="5">
        <v>2.4878404156051509E-5</v>
      </c>
      <c r="I7739" s="5">
        <v>6.1893499335184095E-10</v>
      </c>
    </row>
    <row r="7740" spans="2:9" hidden="1" outlineLevel="1">
      <c r="B7740" s="7" t="s">
        <v>27063</v>
      </c>
      <c r="C7740" s="7" t="s">
        <v>85</v>
      </c>
      <c r="D7740" s="8"/>
      <c r="E7740" s="8"/>
      <c r="F7740" s="7" t="s">
        <v>3</v>
      </c>
      <c r="G7740" s="7" t="s">
        <v>3</v>
      </c>
      <c r="H7740" s="5">
        <v>0</v>
      </c>
      <c r="I7740" s="5">
        <v>0</v>
      </c>
    </row>
    <row r="7741" spans="2:9" hidden="1" outlineLevel="1">
      <c r="B7741" s="7" t="s">
        <v>27064</v>
      </c>
      <c r="C7741" s="7" t="s">
        <v>85</v>
      </c>
      <c r="D7741" s="8">
        <v>7435500</v>
      </c>
      <c r="E7741" s="8">
        <v>1430590</v>
      </c>
      <c r="F7741" s="7" t="s">
        <v>3</v>
      </c>
      <c r="G7741" s="7" t="s">
        <v>3</v>
      </c>
      <c r="H7741" s="5">
        <v>4.0362944381915995E-5</v>
      </c>
      <c r="I7741" s="5">
        <v>1.6291672791776441E-9</v>
      </c>
    </row>
    <row r="7742" spans="2:9" hidden="1" outlineLevel="1">
      <c r="B7742" s="7" t="s">
        <v>27065</v>
      </c>
      <c r="C7742" s="7" t="s">
        <v>85</v>
      </c>
      <c r="D7742" s="8"/>
      <c r="E7742" s="8"/>
      <c r="F7742" s="7" t="s">
        <v>3</v>
      </c>
      <c r="G7742" s="7" t="s">
        <v>3</v>
      </c>
      <c r="H7742" s="5">
        <v>0</v>
      </c>
      <c r="I7742" s="5">
        <v>0</v>
      </c>
    </row>
    <row r="7743" spans="2:9" hidden="1" outlineLevel="1">
      <c r="B7743" s="7" t="s">
        <v>27066</v>
      </c>
      <c r="C7743" s="7" t="s">
        <v>85</v>
      </c>
      <c r="D7743" s="8"/>
      <c r="E7743" s="8"/>
      <c r="F7743" s="7" t="s">
        <v>3</v>
      </c>
      <c r="G7743" s="7" t="s">
        <v>3</v>
      </c>
      <c r="H7743" s="5">
        <v>0</v>
      </c>
      <c r="I7743" s="5">
        <v>0</v>
      </c>
    </row>
    <row r="7744" spans="2:9" hidden="1" outlineLevel="1">
      <c r="B7744" s="7" t="s">
        <v>27067</v>
      </c>
      <c r="C7744" s="7" t="s">
        <v>85</v>
      </c>
      <c r="D7744" s="8">
        <v>95916000</v>
      </c>
      <c r="E7744" s="8">
        <v>47241000</v>
      </c>
      <c r="F7744" s="7" t="s">
        <v>3</v>
      </c>
      <c r="G7744" s="7" t="s">
        <v>3</v>
      </c>
      <c r="H7744" s="5">
        <v>5.2067139712673721E-4</v>
      </c>
      <c r="I7744" s="5">
        <v>2.710987037859085E-7</v>
      </c>
    </row>
    <row r="7745" spans="2:9" hidden="1" outlineLevel="1">
      <c r="B7745" s="7" t="s">
        <v>27068</v>
      </c>
      <c r="C7745" s="7" t="s">
        <v>85</v>
      </c>
      <c r="D7745" s="8">
        <v>500000</v>
      </c>
      <c r="E7745" s="8">
        <v>4464000</v>
      </c>
      <c r="F7745" s="7" t="s">
        <v>3</v>
      </c>
      <c r="G7745" s="7" t="s">
        <v>3</v>
      </c>
      <c r="H7745" s="5">
        <v>2.7142051228509174E-6</v>
      </c>
      <c r="I7745" s="5">
        <v>7.3669094489101627E-12</v>
      </c>
    </row>
    <row r="7746" spans="2:9" hidden="1" outlineLevel="1">
      <c r="B7746" s="7" t="s">
        <v>27069</v>
      </c>
      <c r="C7746" s="7" t="s">
        <v>85</v>
      </c>
      <c r="D7746" s="8">
        <v>12140700</v>
      </c>
      <c r="E7746" s="8">
        <v>5526660</v>
      </c>
      <c r="F7746" s="7" t="s">
        <v>3</v>
      </c>
      <c r="G7746" s="7" t="s">
        <v>3</v>
      </c>
      <c r="H7746" s="5">
        <v>6.590470026999226E-5</v>
      </c>
      <c r="I7746" s="5">
        <v>4.3434295176775181E-9</v>
      </c>
    </row>
    <row r="7747" spans="2:9" hidden="1" outlineLevel="1">
      <c r="B7747" s="7" t="s">
        <v>27070</v>
      </c>
      <c r="C7747" s="7" t="s">
        <v>85</v>
      </c>
      <c r="D7747" s="8"/>
      <c r="E7747" s="8"/>
      <c r="F7747" s="7" t="s">
        <v>3</v>
      </c>
      <c r="G7747" s="7" t="s">
        <v>3</v>
      </c>
      <c r="H7747" s="5">
        <v>0</v>
      </c>
      <c r="I7747" s="5">
        <v>0</v>
      </c>
    </row>
    <row r="7748" spans="2:9" hidden="1" outlineLevel="1">
      <c r="B7748" s="7" t="s">
        <v>27071</v>
      </c>
      <c r="C7748" s="7" t="s">
        <v>85</v>
      </c>
      <c r="D7748" s="8">
        <v>0</v>
      </c>
      <c r="E7748" s="8">
        <v>11000</v>
      </c>
      <c r="F7748" s="7" t="s">
        <v>3</v>
      </c>
      <c r="G7748" s="7" t="s">
        <v>3</v>
      </c>
      <c r="H7748" s="5">
        <v>0</v>
      </c>
      <c r="I7748" s="5">
        <v>0</v>
      </c>
    </row>
    <row r="7749" spans="2:9" hidden="1" outlineLevel="1">
      <c r="B7749" s="7" t="s">
        <v>27072</v>
      </c>
      <c r="C7749" s="7" t="s">
        <v>85</v>
      </c>
      <c r="D7749" s="8">
        <v>1243862000</v>
      </c>
      <c r="E7749" s="8">
        <v>1455491000</v>
      </c>
      <c r="F7749" s="7" t="s">
        <v>3</v>
      </c>
      <c r="G7749" s="7" t="s">
        <v>3</v>
      </c>
      <c r="H7749" s="5">
        <v>6.7521932250391757E-3</v>
      </c>
      <c r="I7749" s="5">
        <v>4.5592113348264944E-5</v>
      </c>
    </row>
    <row r="7750" spans="2:9" hidden="1" outlineLevel="1">
      <c r="B7750" s="7" t="s">
        <v>27073</v>
      </c>
      <c r="C7750" s="7" t="s">
        <v>85</v>
      </c>
      <c r="D7750" s="8">
        <v>5556000</v>
      </c>
      <c r="E7750" s="8">
        <v>8228000</v>
      </c>
      <c r="F7750" s="7" t="s">
        <v>3</v>
      </c>
      <c r="G7750" s="7" t="s">
        <v>3</v>
      </c>
      <c r="H7750" s="5">
        <v>3.0160247325119395E-5</v>
      </c>
      <c r="I7750" s="5">
        <v>9.0964051871237169E-10</v>
      </c>
    </row>
    <row r="7751" spans="2:9" hidden="1" outlineLevel="1">
      <c r="B7751" s="7" t="s">
        <v>27074</v>
      </c>
      <c r="C7751" s="7" t="s">
        <v>85</v>
      </c>
      <c r="D7751" s="8">
        <v>107079000</v>
      </c>
      <c r="E7751" s="8">
        <v>202688000</v>
      </c>
      <c r="F7751" s="7" t="s">
        <v>3</v>
      </c>
      <c r="G7751" s="7" t="s">
        <v>3</v>
      </c>
      <c r="H7751" s="5">
        <v>5.8126874069950674E-4</v>
      </c>
      <c r="I7751" s="5">
        <v>3.378733489143904E-7</v>
      </c>
    </row>
    <row r="7752" spans="2:9" hidden="1" outlineLevel="1">
      <c r="B7752" s="7" t="s">
        <v>27075</v>
      </c>
      <c r="C7752" s="7" t="s">
        <v>85</v>
      </c>
      <c r="D7752" s="8"/>
      <c r="E7752" s="8"/>
      <c r="F7752" s="7" t="s">
        <v>3</v>
      </c>
      <c r="G7752" s="7" t="s">
        <v>3</v>
      </c>
      <c r="H7752" s="5">
        <v>0</v>
      </c>
      <c r="I7752" s="5">
        <v>0</v>
      </c>
    </row>
    <row r="7753" spans="2:9" hidden="1" outlineLevel="1">
      <c r="B7753" s="7" t="s">
        <v>27076</v>
      </c>
      <c r="C7753" s="7" t="s">
        <v>85</v>
      </c>
      <c r="D7753" s="8"/>
      <c r="E7753" s="8"/>
      <c r="F7753" s="7" t="s">
        <v>3</v>
      </c>
      <c r="G7753" s="7" t="s">
        <v>3</v>
      </c>
      <c r="H7753" s="5">
        <v>0</v>
      </c>
      <c r="I7753" s="5">
        <v>0</v>
      </c>
    </row>
    <row r="7754" spans="2:9" hidden="1" outlineLevel="1">
      <c r="B7754" s="7" t="s">
        <v>1288</v>
      </c>
      <c r="C7754" s="7" t="s">
        <v>85</v>
      </c>
      <c r="D7754" s="8">
        <v>35087000</v>
      </c>
      <c r="E7754" s="8">
        <v>103597000</v>
      </c>
      <c r="F7754" s="7" t="s">
        <v>3</v>
      </c>
      <c r="G7754" s="7" t="s">
        <v>3</v>
      </c>
      <c r="H7754" s="5">
        <v>1.9046663029094026E-4</v>
      </c>
      <c r="I7754" s="5">
        <v>3.6277537254385723E-8</v>
      </c>
    </row>
    <row r="7755" spans="2:9" hidden="1" outlineLevel="1">
      <c r="B7755" s="7" t="s">
        <v>27077</v>
      </c>
      <c r="C7755" s="7" t="s">
        <v>85</v>
      </c>
      <c r="D7755" s="8">
        <v>13251000</v>
      </c>
      <c r="E7755" s="8">
        <v>12148000</v>
      </c>
      <c r="F7755" s="7" t="s">
        <v>3</v>
      </c>
      <c r="G7755" s="7" t="s">
        <v>3</v>
      </c>
      <c r="H7755" s="5">
        <v>7.1931864165795007E-5</v>
      </c>
      <c r="I7755" s="5">
        <v>5.1741930823663838E-9</v>
      </c>
    </row>
    <row r="7756" spans="2:9" hidden="1" outlineLevel="1">
      <c r="B7756" s="7" t="s">
        <v>115</v>
      </c>
      <c r="C7756" s="7" t="s">
        <v>85</v>
      </c>
      <c r="D7756" s="8">
        <v>4506000000</v>
      </c>
      <c r="E7756" s="8">
        <v>5201000000</v>
      </c>
      <c r="F7756" s="7" t="s">
        <v>3</v>
      </c>
      <c r="G7756" s="7" t="s">
        <v>3</v>
      </c>
      <c r="H7756" s="5">
        <v>2.4460416567132468E-2</v>
      </c>
      <c r="I7756" s="5">
        <v>5.9831197863764848E-4</v>
      </c>
    </row>
    <row r="7757" spans="2:9" hidden="1" outlineLevel="1">
      <c r="B7757" s="7" t="s">
        <v>27078</v>
      </c>
      <c r="C7757" s="7" t="s">
        <v>85</v>
      </c>
      <c r="D7757" s="8">
        <v>10344000</v>
      </c>
      <c r="E7757" s="8">
        <v>8184000</v>
      </c>
      <c r="F7757" s="7" t="s">
        <v>3</v>
      </c>
      <c r="G7757" s="7" t="s">
        <v>3</v>
      </c>
      <c r="H7757" s="5">
        <v>5.6151475581539778E-5</v>
      </c>
      <c r="I7757" s="5">
        <v>3.1529882099842579E-9</v>
      </c>
    </row>
    <row r="7758" spans="2:9" hidden="1" outlineLevel="1">
      <c r="B7758" s="7" t="s">
        <v>2373</v>
      </c>
      <c r="C7758" s="7" t="s">
        <v>85</v>
      </c>
      <c r="D7758" s="8">
        <v>11928420</v>
      </c>
      <c r="E7758" s="8">
        <v>16937630</v>
      </c>
      <c r="F7758" s="7" t="s">
        <v>3</v>
      </c>
      <c r="G7758" s="7" t="s">
        <v>3</v>
      </c>
      <c r="H7758" s="5">
        <v>6.4752357343034685E-5</v>
      </c>
      <c r="I7758" s="5">
        <v>4.192867781480058E-9</v>
      </c>
    </row>
    <row r="7759" spans="2:9" hidden="1" outlineLevel="1">
      <c r="B7759" s="7" t="s">
        <v>692</v>
      </c>
      <c r="C7759" s="7" t="s">
        <v>85</v>
      </c>
      <c r="D7759" s="8">
        <v>936021000</v>
      </c>
      <c r="E7759" s="8">
        <v>2774103000</v>
      </c>
      <c r="F7759" s="7" t="s">
        <v>3</v>
      </c>
      <c r="G7759" s="7" t="s">
        <v>3</v>
      </c>
      <c r="H7759" s="5">
        <v>5.081105986592077E-3</v>
      </c>
      <c r="I7759" s="5">
        <v>2.5817638046981843E-5</v>
      </c>
    </row>
    <row r="7760" spans="2:9" hidden="1" outlineLevel="1">
      <c r="B7760" s="7" t="s">
        <v>2915</v>
      </c>
      <c r="C7760" s="7" t="s">
        <v>85</v>
      </c>
      <c r="D7760" s="8">
        <v>13585000</v>
      </c>
      <c r="E7760" s="8">
        <v>41826000</v>
      </c>
      <c r="F7760" s="7" t="s">
        <v>3</v>
      </c>
      <c r="G7760" s="7" t="s">
        <v>3</v>
      </c>
      <c r="H7760" s="5">
        <v>7.374495318785943E-5</v>
      </c>
      <c r="I7760" s="5">
        <v>5.4383181206795791E-9</v>
      </c>
    </row>
    <row r="7761" spans="2:9" hidden="1" outlineLevel="1">
      <c r="B7761" s="7" t="s">
        <v>27079</v>
      </c>
      <c r="C7761" s="7" t="s">
        <v>85</v>
      </c>
      <c r="D7761" s="8">
        <v>300585000</v>
      </c>
      <c r="E7761" s="8">
        <v>700343000</v>
      </c>
      <c r="F7761" s="7" t="s">
        <v>3</v>
      </c>
      <c r="G7761" s="7" t="s">
        <v>3</v>
      </c>
      <c r="H7761" s="5">
        <v>1.6316986937042861E-3</v>
      </c>
      <c r="I7761" s="5">
        <v>2.6624406270362736E-6</v>
      </c>
    </row>
    <row r="7762" spans="2:9" hidden="1" outlineLevel="1">
      <c r="B7762" s="7" t="s">
        <v>27080</v>
      </c>
      <c r="C7762" s="7" t="s">
        <v>85</v>
      </c>
      <c r="D7762" s="8">
        <v>6840000</v>
      </c>
      <c r="E7762" s="8">
        <v>3029000</v>
      </c>
      <c r="F7762" s="7" t="s">
        <v>3</v>
      </c>
      <c r="G7762" s="7" t="s">
        <v>3</v>
      </c>
      <c r="H7762" s="5">
        <v>3.7130326080600549E-5</v>
      </c>
      <c r="I7762" s="5">
        <v>1.3786611148517254E-9</v>
      </c>
    </row>
    <row r="7763" spans="2:9" hidden="1" outlineLevel="1">
      <c r="B7763" s="7" t="s">
        <v>27081</v>
      </c>
      <c r="C7763" s="7" t="s">
        <v>85</v>
      </c>
      <c r="D7763" s="8">
        <v>0</v>
      </c>
      <c r="E7763" s="8">
        <v>50</v>
      </c>
      <c r="F7763" s="7" t="s">
        <v>3</v>
      </c>
      <c r="G7763" s="7" t="s">
        <v>3</v>
      </c>
      <c r="H7763" s="5">
        <v>0</v>
      </c>
      <c r="I7763" s="5">
        <v>0</v>
      </c>
    </row>
    <row r="7764" spans="2:9" hidden="1" outlineLevel="1">
      <c r="B7764" s="7" t="s">
        <v>27082</v>
      </c>
      <c r="C7764" s="7" t="s">
        <v>85</v>
      </c>
      <c r="D7764" s="8">
        <v>0</v>
      </c>
      <c r="E7764" s="8">
        <v>373100</v>
      </c>
      <c r="F7764" s="7" t="s">
        <v>3</v>
      </c>
      <c r="G7764" s="7" t="s">
        <v>3</v>
      </c>
      <c r="H7764" s="5">
        <v>0</v>
      </c>
      <c r="I7764" s="5">
        <v>0</v>
      </c>
    </row>
    <row r="7765" spans="2:9" hidden="1" outlineLevel="1">
      <c r="B7765" s="7" t="s">
        <v>27083</v>
      </c>
      <c r="C7765" s="7" t="s">
        <v>85</v>
      </c>
      <c r="D7765" s="8">
        <v>0</v>
      </c>
      <c r="E7765" s="8">
        <v>35000</v>
      </c>
      <c r="F7765" s="7" t="s">
        <v>3</v>
      </c>
      <c r="G7765" s="7" t="s">
        <v>3</v>
      </c>
      <c r="H7765" s="5">
        <v>0</v>
      </c>
      <c r="I7765" s="5">
        <v>0</v>
      </c>
    </row>
    <row r="7766" spans="2:9" hidden="1" outlineLevel="1">
      <c r="B7766" s="7" t="s">
        <v>10807</v>
      </c>
      <c r="C7766" s="7" t="s">
        <v>85</v>
      </c>
      <c r="D7766" s="8">
        <v>396820000</v>
      </c>
      <c r="E7766" s="8">
        <v>434869000</v>
      </c>
      <c r="F7766" s="7" t="s">
        <v>3</v>
      </c>
      <c r="G7766" s="7" t="s">
        <v>3</v>
      </c>
      <c r="H7766" s="5">
        <v>2.1541017536994022E-3</v>
      </c>
      <c r="I7766" s="5">
        <v>4.6401543652908402E-6</v>
      </c>
    </row>
    <row r="7767" spans="2:9" hidden="1" outlineLevel="1">
      <c r="B7767" s="7" t="s">
        <v>27084</v>
      </c>
      <c r="C7767" s="7" t="s">
        <v>85</v>
      </c>
      <c r="D7767" s="8">
        <v>1460000</v>
      </c>
      <c r="E7767" s="8">
        <v>5000</v>
      </c>
      <c r="F7767" s="7" t="s">
        <v>3</v>
      </c>
      <c r="G7767" s="7" t="s">
        <v>3</v>
      </c>
      <c r="H7767" s="5">
        <v>7.9254789587246789E-6</v>
      </c>
      <c r="I7767" s="5">
        <v>6.2813216725187624E-11</v>
      </c>
    </row>
    <row r="7768" spans="2:9" hidden="1" outlineLevel="1">
      <c r="B7768" s="7" t="s">
        <v>27085</v>
      </c>
      <c r="C7768" s="7" t="s">
        <v>85</v>
      </c>
      <c r="D7768" s="8"/>
      <c r="E7768" s="8"/>
      <c r="F7768" s="7" t="s">
        <v>3</v>
      </c>
      <c r="G7768" s="7" t="s">
        <v>3</v>
      </c>
      <c r="H7768" s="5">
        <v>0</v>
      </c>
      <c r="I7768" s="5">
        <v>0</v>
      </c>
    </row>
    <row r="7769" spans="2:9" hidden="1" outlineLevel="1">
      <c r="B7769" s="7" t="s">
        <v>27086</v>
      </c>
      <c r="C7769" s="7" t="s">
        <v>85</v>
      </c>
      <c r="D7769" s="8">
        <v>13470000</v>
      </c>
      <c r="E7769" s="8">
        <v>5984000</v>
      </c>
      <c r="F7769" s="7" t="s">
        <v>3</v>
      </c>
      <c r="G7769" s="7" t="s">
        <v>3</v>
      </c>
      <c r="H7769" s="5">
        <v>7.3120686009603715E-5</v>
      </c>
      <c r="I7769" s="5">
        <v>5.3466347225150564E-9</v>
      </c>
    </row>
    <row r="7770" spans="2:9" hidden="1" outlineLevel="1">
      <c r="B7770" s="7" t="s">
        <v>6891</v>
      </c>
      <c r="C7770" s="7" t="s">
        <v>85</v>
      </c>
      <c r="D7770" s="8">
        <v>658000</v>
      </c>
      <c r="E7770" s="8">
        <v>4315000</v>
      </c>
      <c r="F7770" s="7" t="s">
        <v>3</v>
      </c>
      <c r="G7770" s="7" t="s">
        <v>3</v>
      </c>
      <c r="H7770" s="5">
        <v>3.5718939416718072E-6</v>
      </c>
      <c r="I7770" s="5">
        <v>1.275842633055176E-11</v>
      </c>
    </row>
    <row r="7771" spans="2:9" hidden="1" outlineLevel="1">
      <c r="B7771" s="7" t="s">
        <v>27087</v>
      </c>
      <c r="C7771" s="7" t="s">
        <v>85</v>
      </c>
      <c r="D7771" s="8">
        <v>229000</v>
      </c>
      <c r="E7771" s="8">
        <v>564000</v>
      </c>
      <c r="F7771" s="7" t="s">
        <v>3</v>
      </c>
      <c r="G7771" s="7" t="s">
        <v>3</v>
      </c>
      <c r="H7771" s="5">
        <v>1.2431059462657201E-6</v>
      </c>
      <c r="I7771" s="5">
        <v>1.5453123936411914E-12</v>
      </c>
    </row>
    <row r="7772" spans="2:9" hidden="1" outlineLevel="1">
      <c r="B7772" s="7" t="s">
        <v>27088</v>
      </c>
      <c r="C7772" s="7" t="s">
        <v>85</v>
      </c>
      <c r="D7772" s="8">
        <v>479000</v>
      </c>
      <c r="E7772" s="8">
        <v>1983000</v>
      </c>
      <c r="F7772" s="7" t="s">
        <v>3</v>
      </c>
      <c r="G7772" s="7" t="s">
        <v>3</v>
      </c>
      <c r="H7772" s="5">
        <v>2.600208507691179E-6</v>
      </c>
      <c r="I7772" s="5">
        <v>6.7610842834695881E-12</v>
      </c>
    </row>
    <row r="7773" spans="2:9" hidden="1" outlineLevel="1">
      <c r="B7773" s="7" t="s">
        <v>27089</v>
      </c>
      <c r="C7773" s="7" t="s">
        <v>85</v>
      </c>
      <c r="D7773" s="8">
        <v>5234000</v>
      </c>
      <c r="E7773" s="8">
        <v>3268000</v>
      </c>
      <c r="F7773" s="7" t="s">
        <v>3</v>
      </c>
      <c r="G7773" s="7" t="s">
        <v>3</v>
      </c>
      <c r="H7773" s="5">
        <v>2.8412299226003403E-5</v>
      </c>
      <c r="I7773" s="5">
        <v>8.072587473079536E-10</v>
      </c>
    </row>
    <row r="7774" spans="2:9" hidden="1" outlineLevel="1">
      <c r="B7774" s="7" t="s">
        <v>27090</v>
      </c>
      <c r="C7774" s="7" t="s">
        <v>85</v>
      </c>
      <c r="D7774" s="8">
        <v>64546000</v>
      </c>
      <c r="E7774" s="8">
        <v>30257000</v>
      </c>
      <c r="F7774" s="7" t="s">
        <v>3</v>
      </c>
      <c r="G7774" s="7" t="s">
        <v>3</v>
      </c>
      <c r="H7774" s="5">
        <v>3.5038216771907061E-4</v>
      </c>
      <c r="I7774" s="5">
        <v>1.2276766345551492E-7</v>
      </c>
    </row>
    <row r="7775" spans="2:9" hidden="1" outlineLevel="1">
      <c r="B7775" s="7" t="s">
        <v>27091</v>
      </c>
      <c r="C7775" s="7" t="s">
        <v>85</v>
      </c>
      <c r="D7775" s="8">
        <v>37930000</v>
      </c>
      <c r="E7775" s="8">
        <v>45999000</v>
      </c>
      <c r="F7775" s="7" t="s">
        <v>3</v>
      </c>
      <c r="G7775" s="7" t="s">
        <v>3</v>
      </c>
      <c r="H7775" s="5">
        <v>2.0589960061947058E-4</v>
      </c>
      <c r="I7775" s="5">
        <v>4.239464553525749E-8</v>
      </c>
    </row>
    <row r="7776" spans="2:9" hidden="1" outlineLevel="1">
      <c r="B7776" s="7" t="s">
        <v>991</v>
      </c>
      <c r="C7776" s="7" t="s">
        <v>85</v>
      </c>
      <c r="D7776" s="8">
        <v>36979000</v>
      </c>
      <c r="E7776" s="8">
        <v>27390000</v>
      </c>
      <c r="F7776" s="7" t="s">
        <v>3</v>
      </c>
      <c r="G7776" s="7" t="s">
        <v>3</v>
      </c>
      <c r="H7776" s="5">
        <v>2.0073718247580816E-4</v>
      </c>
      <c r="I7776" s="5">
        <v>4.0295416428325905E-8</v>
      </c>
    </row>
    <row r="7777" spans="2:9" hidden="1" outlineLevel="1">
      <c r="B7777" s="7" t="s">
        <v>27092</v>
      </c>
      <c r="C7777" s="7" t="s">
        <v>85</v>
      </c>
      <c r="D7777" s="8">
        <v>34218000</v>
      </c>
      <c r="E7777" s="8">
        <v>32614000</v>
      </c>
      <c r="F7777" s="7" t="s">
        <v>3</v>
      </c>
      <c r="G7777" s="7" t="s">
        <v>3</v>
      </c>
      <c r="H7777" s="5">
        <v>1.8574934178742537E-4</v>
      </c>
      <c r="I7777" s="5">
        <v>3.4502817974461768E-8</v>
      </c>
    </row>
    <row r="7778" spans="2:9" hidden="1" outlineLevel="1">
      <c r="B7778" s="7" t="s">
        <v>27093</v>
      </c>
      <c r="C7778" s="7" t="s">
        <v>85</v>
      </c>
      <c r="D7778" s="8"/>
      <c r="E7778" s="8"/>
      <c r="F7778" s="7" t="s">
        <v>3</v>
      </c>
      <c r="G7778" s="7" t="s">
        <v>3</v>
      </c>
      <c r="H7778" s="5">
        <v>0</v>
      </c>
      <c r="I7778" s="5">
        <v>0</v>
      </c>
    </row>
    <row r="7779" spans="2:9" hidden="1" outlineLevel="1">
      <c r="B7779" s="7" t="s">
        <v>27094</v>
      </c>
      <c r="C7779" s="7" t="s">
        <v>85</v>
      </c>
      <c r="D7779" s="8">
        <v>341296000</v>
      </c>
      <c r="E7779" s="8">
        <v>338723000</v>
      </c>
      <c r="F7779" s="7" t="s">
        <v>3</v>
      </c>
      <c r="G7779" s="7" t="s">
        <v>3</v>
      </c>
      <c r="H7779" s="5">
        <v>1.8526947032170534E-3</v>
      </c>
      <c r="I7779" s="5">
        <v>3.4324776633285257E-6</v>
      </c>
    </row>
    <row r="7780" spans="2:9" hidden="1" outlineLevel="1">
      <c r="B7780" s="7" t="s">
        <v>27095</v>
      </c>
      <c r="C7780" s="7" t="s">
        <v>85</v>
      </c>
      <c r="D7780" s="8">
        <v>0</v>
      </c>
      <c r="E7780" s="8">
        <v>389140</v>
      </c>
      <c r="F7780" s="7" t="s">
        <v>3</v>
      </c>
      <c r="G7780" s="7" t="s">
        <v>3</v>
      </c>
      <c r="H7780" s="5">
        <v>0</v>
      </c>
      <c r="I7780" s="5">
        <v>0</v>
      </c>
    </row>
    <row r="7781" spans="2:9" hidden="1" outlineLevel="1">
      <c r="B7781" s="7" t="s">
        <v>27096</v>
      </c>
      <c r="C7781" s="7" t="s">
        <v>85</v>
      </c>
      <c r="D7781" s="8">
        <v>10106050</v>
      </c>
      <c r="E7781" s="8">
        <v>6177460</v>
      </c>
      <c r="F7781" s="7" t="s">
        <v>3</v>
      </c>
      <c r="G7781" s="7" t="s">
        <v>3</v>
      </c>
      <c r="H7781" s="5">
        <v>5.4859785363575027E-5</v>
      </c>
      <c r="I7781" s="5">
        <v>3.0095960501375209E-9</v>
      </c>
    </row>
    <row r="7782" spans="2:9" hidden="1" outlineLevel="1">
      <c r="B7782" s="7" t="s">
        <v>27097</v>
      </c>
      <c r="C7782" s="7" t="s">
        <v>85</v>
      </c>
      <c r="D7782" s="8">
        <v>5488000</v>
      </c>
      <c r="E7782" s="8">
        <v>6427000</v>
      </c>
      <c r="F7782" s="7" t="s">
        <v>3</v>
      </c>
      <c r="G7782" s="7" t="s">
        <v>3</v>
      </c>
      <c r="H7782" s="5">
        <v>2.9791115428411668E-5</v>
      </c>
      <c r="I7782" s="5">
        <v>8.8751055846894771E-10</v>
      </c>
    </row>
    <row r="7783" spans="2:9" hidden="1" outlineLevel="1">
      <c r="B7783" s="7" t="s">
        <v>27098</v>
      </c>
      <c r="C7783" s="7" t="s">
        <v>85</v>
      </c>
      <c r="D7783" s="8"/>
      <c r="E7783" s="8"/>
      <c r="F7783" s="7" t="s">
        <v>3</v>
      </c>
      <c r="G7783" s="7" t="s">
        <v>3</v>
      </c>
      <c r="H7783" s="5">
        <v>0</v>
      </c>
      <c r="I7783" s="5">
        <v>0</v>
      </c>
    </row>
    <row r="7784" spans="2:9" hidden="1" outlineLevel="1">
      <c r="B7784" s="7" t="s">
        <v>1720</v>
      </c>
      <c r="C7784" s="7" t="s">
        <v>85</v>
      </c>
      <c r="D7784" s="8">
        <v>156212000</v>
      </c>
      <c r="E7784" s="8">
        <v>250299000</v>
      </c>
      <c r="F7784" s="7" t="s">
        <v>3</v>
      </c>
      <c r="G7784" s="7" t="s">
        <v>3</v>
      </c>
      <c r="H7784" s="5">
        <v>8.4798282130157498E-4</v>
      </c>
      <c r="I7784" s="5">
        <v>7.1907486522257888E-7</v>
      </c>
    </row>
    <row r="7785" spans="2:9" hidden="1" outlineLevel="1">
      <c r="B7785" s="7" t="s">
        <v>27099</v>
      </c>
      <c r="C7785" s="7" t="s">
        <v>85</v>
      </c>
      <c r="D7785" s="8">
        <v>29680000</v>
      </c>
      <c r="E7785" s="8">
        <v>44232000</v>
      </c>
      <c r="F7785" s="7" t="s">
        <v>3</v>
      </c>
      <c r="G7785" s="7" t="s">
        <v>3</v>
      </c>
      <c r="H7785" s="5">
        <v>1.6111521609243047E-4</v>
      </c>
      <c r="I7785" s="5">
        <v>2.5958112856510567E-8</v>
      </c>
    </row>
    <row r="7786" spans="2:9" hidden="1" outlineLevel="1">
      <c r="B7786" s="7" t="s">
        <v>27100</v>
      </c>
      <c r="C7786" s="7" t="s">
        <v>85</v>
      </c>
      <c r="D7786" s="8">
        <v>52312000</v>
      </c>
      <c r="E7786" s="8">
        <v>44689000</v>
      </c>
      <c r="F7786" s="7" t="s">
        <v>3</v>
      </c>
      <c r="G7786" s="7" t="s">
        <v>3</v>
      </c>
      <c r="H7786" s="5">
        <v>2.8397099677315439E-4</v>
      </c>
      <c r="I7786" s="5">
        <v>8.0639527008338858E-8</v>
      </c>
    </row>
    <row r="7787" spans="2:9" hidden="1" outlineLevel="1">
      <c r="B7787" s="7" t="s">
        <v>27101</v>
      </c>
      <c r="C7787" s="7" t="s">
        <v>85</v>
      </c>
      <c r="D7787" s="8">
        <v>2344000</v>
      </c>
      <c r="E7787" s="8">
        <v>59739000</v>
      </c>
      <c r="F7787" s="7" t="s">
        <v>3</v>
      </c>
      <c r="G7787" s="7" t="s">
        <v>3</v>
      </c>
      <c r="H7787" s="5">
        <v>1.27241936159251E-5</v>
      </c>
      <c r="I7787" s="5">
        <v>1.6190510317554906E-10</v>
      </c>
    </row>
    <row r="7788" spans="2:9" hidden="1" outlineLevel="1">
      <c r="B7788" s="7" t="s">
        <v>27102</v>
      </c>
      <c r="C7788" s="7" t="s">
        <v>85</v>
      </c>
      <c r="D7788" s="8">
        <v>4760000</v>
      </c>
      <c r="E7788" s="8">
        <v>5295000</v>
      </c>
      <c r="F7788" s="7" t="s">
        <v>3</v>
      </c>
      <c r="G7788" s="7" t="s">
        <v>3</v>
      </c>
      <c r="H7788" s="5">
        <v>2.5839232769540734E-5</v>
      </c>
      <c r="I7788" s="5">
        <v>6.6766595011850777E-10</v>
      </c>
    </row>
    <row r="7789" spans="2:9" hidden="1" outlineLevel="1">
      <c r="B7789" s="7" t="s">
        <v>27103</v>
      </c>
      <c r="C7789" s="7" t="s">
        <v>85</v>
      </c>
      <c r="D7789" s="8">
        <v>0</v>
      </c>
      <c r="E7789" s="8">
        <v>129730</v>
      </c>
      <c r="F7789" s="7" t="s">
        <v>3</v>
      </c>
      <c r="G7789" s="7" t="s">
        <v>3</v>
      </c>
      <c r="H7789" s="5">
        <v>0</v>
      </c>
      <c r="I7789" s="5">
        <v>0</v>
      </c>
    </row>
    <row r="7790" spans="2:9" hidden="1" outlineLevel="1">
      <c r="B7790" s="7" t="s">
        <v>27104</v>
      </c>
      <c r="C7790" s="7" t="s">
        <v>85</v>
      </c>
      <c r="D7790" s="8">
        <v>1380000</v>
      </c>
      <c r="E7790" s="8">
        <v>291000</v>
      </c>
      <c r="F7790" s="7" t="s">
        <v>3</v>
      </c>
      <c r="G7790" s="7" t="s">
        <v>3</v>
      </c>
      <c r="H7790" s="5">
        <v>7.4912061390685316E-6</v>
      </c>
      <c r="I7790" s="5">
        <v>5.6118169418018054E-11</v>
      </c>
    </row>
    <row r="7791" spans="2:9" hidden="1" outlineLevel="1">
      <c r="B7791" s="7" t="s">
        <v>27105</v>
      </c>
      <c r="C7791" s="7" t="s">
        <v>85</v>
      </c>
      <c r="D7791" s="8">
        <v>0</v>
      </c>
      <c r="E7791" s="8">
        <v>30000</v>
      </c>
      <c r="F7791" s="7" t="s">
        <v>3</v>
      </c>
      <c r="G7791" s="7" t="s">
        <v>3</v>
      </c>
      <c r="H7791" s="5">
        <v>0</v>
      </c>
      <c r="I7791" s="5">
        <v>0</v>
      </c>
    </row>
    <row r="7792" spans="2:9" hidden="1" outlineLevel="1">
      <c r="B7792" s="7" t="s">
        <v>27106</v>
      </c>
      <c r="C7792" s="7" t="s">
        <v>85</v>
      </c>
      <c r="D7792" s="8">
        <v>6613060</v>
      </c>
      <c r="E7792" s="8">
        <v>15813710</v>
      </c>
      <c r="F7792" s="7" t="s">
        <v>3</v>
      </c>
      <c r="G7792" s="7" t="s">
        <v>3</v>
      </c>
      <c r="H7792" s="5">
        <v>3.5898402659440974E-5</v>
      </c>
      <c r="I7792" s="5">
        <v>1.2886953134993587E-9</v>
      </c>
    </row>
    <row r="7793" spans="2:9" hidden="1" outlineLevel="1">
      <c r="B7793" s="7" t="s">
        <v>27107</v>
      </c>
      <c r="C7793" s="7" t="s">
        <v>85</v>
      </c>
      <c r="D7793" s="8">
        <v>579830000</v>
      </c>
      <c r="E7793" s="8">
        <v>558797000</v>
      </c>
      <c r="F7793" s="7" t="s">
        <v>3</v>
      </c>
      <c r="G7793" s="7" t="s">
        <v>3</v>
      </c>
      <c r="H7793" s="5">
        <v>3.1475551127652947E-3</v>
      </c>
      <c r="I7793" s="5">
        <v>9.9071031878949473E-6</v>
      </c>
    </row>
    <row r="7794" spans="2:9" hidden="1" outlineLevel="1">
      <c r="B7794" s="7" t="s">
        <v>8025</v>
      </c>
      <c r="C7794" s="7" t="s">
        <v>85</v>
      </c>
      <c r="D7794" s="8">
        <v>212304000</v>
      </c>
      <c r="E7794" s="8">
        <v>374337000</v>
      </c>
      <c r="F7794" s="7" t="s">
        <v>3</v>
      </c>
      <c r="G7794" s="7" t="s">
        <v>3</v>
      </c>
      <c r="H7794" s="5">
        <v>1.1524732088034823E-3</v>
      </c>
      <c r="I7794" s="5">
        <v>1.328194497009795E-6</v>
      </c>
    </row>
    <row r="7795" spans="2:9" hidden="1" outlineLevel="1">
      <c r="B7795" s="7" t="s">
        <v>27108</v>
      </c>
      <c r="C7795" s="7" t="s">
        <v>85</v>
      </c>
      <c r="D7795" s="8">
        <v>140000</v>
      </c>
      <c r="E7795" s="8">
        <v>982000</v>
      </c>
      <c r="F7795" s="7" t="s">
        <v>3</v>
      </c>
      <c r="G7795" s="7" t="s">
        <v>3</v>
      </c>
      <c r="H7795" s="5">
        <v>7.5997743439825691E-7</v>
      </c>
      <c r="I7795" s="5">
        <v>5.7756570079455683E-13</v>
      </c>
    </row>
    <row r="7796" spans="2:9" hidden="1" outlineLevel="1">
      <c r="B7796" s="7" t="s">
        <v>27109</v>
      </c>
      <c r="C7796" s="7" t="s">
        <v>85</v>
      </c>
      <c r="D7796" s="8">
        <v>208729000</v>
      </c>
      <c r="E7796" s="8">
        <v>373712000</v>
      </c>
      <c r="F7796" s="7" t="s">
        <v>3</v>
      </c>
      <c r="G7796" s="7" t="s">
        <v>3</v>
      </c>
      <c r="H7796" s="5">
        <v>1.1330666421750983E-3</v>
      </c>
      <c r="I7796" s="5">
        <v>1.2838400156099523E-6</v>
      </c>
    </row>
    <row r="7797" spans="2:9" hidden="1" outlineLevel="1">
      <c r="B7797" s="7" t="s">
        <v>630</v>
      </c>
      <c r="C7797" s="7" t="s">
        <v>85</v>
      </c>
      <c r="D7797" s="8">
        <v>1789489000</v>
      </c>
      <c r="E7797" s="8">
        <v>3802985000</v>
      </c>
      <c r="F7797" s="7" t="s">
        <v>3</v>
      </c>
      <c r="G7797" s="7" t="s">
        <v>3</v>
      </c>
      <c r="H7797" s="5">
        <v>9.7140804221707306E-3</v>
      </c>
      <c r="I7797" s="5">
        <v>9.4363358448400686E-5</v>
      </c>
    </row>
    <row r="7798" spans="2:9" hidden="1" outlineLevel="1">
      <c r="B7798" s="7" t="s">
        <v>27110</v>
      </c>
      <c r="C7798" s="7" t="s">
        <v>85</v>
      </c>
      <c r="D7798" s="8"/>
      <c r="E7798" s="8"/>
      <c r="F7798" s="7" t="s">
        <v>3</v>
      </c>
      <c r="G7798" s="7" t="s">
        <v>3</v>
      </c>
      <c r="H7798" s="5">
        <v>0</v>
      </c>
      <c r="I7798" s="5">
        <v>0</v>
      </c>
    </row>
    <row r="7799" spans="2:9" hidden="1" outlineLevel="1">
      <c r="B7799" s="7" t="s">
        <v>27111</v>
      </c>
      <c r="C7799" s="7" t="s">
        <v>85</v>
      </c>
      <c r="D7799" s="8">
        <v>0</v>
      </c>
      <c r="E7799" s="8">
        <v>591000</v>
      </c>
      <c r="F7799" s="7" t="s">
        <v>3</v>
      </c>
      <c r="G7799" s="7" t="s">
        <v>3</v>
      </c>
      <c r="H7799" s="5">
        <v>0</v>
      </c>
      <c r="I7799" s="5">
        <v>0</v>
      </c>
    </row>
    <row r="7800" spans="2:9" hidden="1" outlineLevel="1">
      <c r="B7800" s="7" t="s">
        <v>27112</v>
      </c>
      <c r="C7800" s="7" t="s">
        <v>85</v>
      </c>
      <c r="D7800" s="8">
        <v>505936000</v>
      </c>
      <c r="E7800" s="8">
        <v>1190298000</v>
      </c>
      <c r="F7800" s="7" t="s">
        <v>3</v>
      </c>
      <c r="G7800" s="7" t="s">
        <v>3</v>
      </c>
      <c r="H7800" s="5">
        <v>2.7464281660694034E-3</v>
      </c>
      <c r="I7800" s="5">
        <v>7.5428676713793466E-6</v>
      </c>
    </row>
    <row r="7801" spans="2:9" hidden="1" outlineLevel="1">
      <c r="B7801" s="7" t="s">
        <v>27113</v>
      </c>
      <c r="C7801" s="7" t="s">
        <v>85</v>
      </c>
      <c r="D7801" s="8">
        <v>794460</v>
      </c>
      <c r="E7801" s="8">
        <v>2663580</v>
      </c>
      <c r="F7801" s="7" t="s">
        <v>3</v>
      </c>
      <c r="G7801" s="7" t="s">
        <v>3</v>
      </c>
      <c r="H7801" s="5">
        <v>4.31265480380028E-6</v>
      </c>
      <c r="I7801" s="5">
        <v>1.8598991456741632E-11</v>
      </c>
    </row>
    <row r="7802" spans="2:9" hidden="1" outlineLevel="1">
      <c r="B7802" s="7" t="s">
        <v>27114</v>
      </c>
      <c r="C7802" s="7" t="s">
        <v>85</v>
      </c>
      <c r="D7802" s="8"/>
      <c r="E7802" s="8"/>
      <c r="F7802" s="7" t="s">
        <v>3</v>
      </c>
      <c r="G7802" s="7" t="s">
        <v>3</v>
      </c>
      <c r="H7802" s="5">
        <v>0</v>
      </c>
      <c r="I7802" s="5">
        <v>0</v>
      </c>
    </row>
    <row r="7803" spans="2:9" hidden="1" outlineLevel="1">
      <c r="B7803" s="7" t="s">
        <v>27115</v>
      </c>
      <c r="C7803" s="7" t="s">
        <v>85</v>
      </c>
      <c r="D7803" s="8">
        <v>4276490</v>
      </c>
      <c r="E7803" s="8">
        <v>1307410</v>
      </c>
      <c r="F7803" s="7" t="s">
        <v>3</v>
      </c>
      <c r="G7803" s="7" t="s">
        <v>3</v>
      </c>
      <c r="H7803" s="5">
        <v>2.321454213164144E-5</v>
      </c>
      <c r="I7803" s="5">
        <v>5.3891496638175552E-10</v>
      </c>
    </row>
    <row r="7804" spans="2:9" hidden="1" outlineLevel="1">
      <c r="B7804" s="7" t="s">
        <v>27116</v>
      </c>
      <c r="C7804" s="7" t="s">
        <v>85</v>
      </c>
      <c r="D7804" s="8"/>
      <c r="E7804" s="8"/>
      <c r="F7804" s="7" t="s">
        <v>3</v>
      </c>
      <c r="G7804" s="7" t="s">
        <v>3</v>
      </c>
      <c r="H7804" s="5">
        <v>0</v>
      </c>
      <c r="I7804" s="5">
        <v>0</v>
      </c>
    </row>
    <row r="7805" spans="2:9" hidden="1" outlineLevel="1">
      <c r="B7805" s="7" t="s">
        <v>27117</v>
      </c>
      <c r="C7805" s="7" t="s">
        <v>85</v>
      </c>
      <c r="D7805" s="8">
        <v>2503000</v>
      </c>
      <c r="E7805" s="8">
        <v>671000</v>
      </c>
      <c r="F7805" s="7" t="s">
        <v>3</v>
      </c>
      <c r="G7805" s="7" t="s">
        <v>3</v>
      </c>
      <c r="H7805" s="5">
        <v>1.3587310844991693E-5</v>
      </c>
      <c r="I7805" s="5">
        <v>1.8461501599842887E-10</v>
      </c>
    </row>
    <row r="7806" spans="2:9" hidden="1" outlineLevel="1">
      <c r="B7806" s="7" t="s">
        <v>27118</v>
      </c>
      <c r="C7806" s="7" t="s">
        <v>85</v>
      </c>
      <c r="D7806" s="8">
        <v>61711400</v>
      </c>
      <c r="E7806" s="8">
        <v>21731100</v>
      </c>
      <c r="F7806" s="7" t="s">
        <v>3</v>
      </c>
      <c r="G7806" s="7" t="s">
        <v>3</v>
      </c>
      <c r="H7806" s="5">
        <v>3.3499479603660423E-4</v>
      </c>
      <c r="I7806" s="5">
        <v>1.1222151337160606E-7</v>
      </c>
    </row>
    <row r="7807" spans="2:9" hidden="1" outlineLevel="1">
      <c r="B7807" s="7" t="s">
        <v>27119</v>
      </c>
      <c r="C7807" s="7" t="s">
        <v>85</v>
      </c>
      <c r="D7807" s="8"/>
      <c r="E7807" s="8"/>
      <c r="F7807" s="7" t="s">
        <v>3</v>
      </c>
      <c r="G7807" s="7" t="s">
        <v>3</v>
      </c>
      <c r="H7807" s="5">
        <v>0</v>
      </c>
      <c r="I7807" s="5">
        <v>0</v>
      </c>
    </row>
    <row r="7808" spans="2:9" hidden="1" outlineLevel="1">
      <c r="B7808" s="7" t="s">
        <v>27120</v>
      </c>
      <c r="C7808" s="7" t="s">
        <v>85</v>
      </c>
      <c r="D7808" s="8"/>
      <c r="E7808" s="8"/>
      <c r="F7808" s="7" t="s">
        <v>3</v>
      </c>
      <c r="G7808" s="7" t="s">
        <v>3</v>
      </c>
      <c r="H7808" s="5">
        <v>0</v>
      </c>
      <c r="I7808" s="5">
        <v>0</v>
      </c>
    </row>
    <row r="7809" spans="2:9" hidden="1" outlineLevel="1">
      <c r="B7809" s="7" t="s">
        <v>27121</v>
      </c>
      <c r="C7809" s="7" t="s">
        <v>85</v>
      </c>
      <c r="D7809" s="8"/>
      <c r="E7809" s="8"/>
      <c r="F7809" s="7" t="s">
        <v>3</v>
      </c>
      <c r="G7809" s="7" t="s">
        <v>3</v>
      </c>
      <c r="H7809" s="5">
        <v>0</v>
      </c>
      <c r="I7809" s="5">
        <v>0</v>
      </c>
    </row>
    <row r="7810" spans="2:9" hidden="1" outlineLevel="1">
      <c r="B7810" s="7" t="s">
        <v>27122</v>
      </c>
      <c r="C7810" s="7" t="s">
        <v>85</v>
      </c>
      <c r="D7810" s="8">
        <v>15789000</v>
      </c>
      <c r="E7810" s="8">
        <v>21800000</v>
      </c>
      <c r="F7810" s="7" t="s">
        <v>3</v>
      </c>
      <c r="G7810" s="7" t="s">
        <v>3</v>
      </c>
      <c r="H7810" s="5">
        <v>8.5709169369386275E-5</v>
      </c>
      <c r="I7810" s="5">
        <v>7.3460617139901428E-9</v>
      </c>
    </row>
    <row r="7811" spans="2:9" hidden="1" outlineLevel="1">
      <c r="B7811" s="7" t="s">
        <v>27123</v>
      </c>
      <c r="C7811" s="7" t="s">
        <v>85</v>
      </c>
      <c r="D7811" s="8"/>
      <c r="E7811" s="8"/>
      <c r="F7811" s="7" t="s">
        <v>3</v>
      </c>
      <c r="G7811" s="7" t="s">
        <v>3</v>
      </c>
      <c r="H7811" s="5">
        <v>0</v>
      </c>
      <c r="I7811" s="5">
        <v>0</v>
      </c>
    </row>
    <row r="7812" spans="2:9" hidden="1" outlineLevel="1">
      <c r="B7812" s="7" t="s">
        <v>27124</v>
      </c>
      <c r="C7812" s="7" t="s">
        <v>85</v>
      </c>
      <c r="D7812" s="8">
        <v>4919000</v>
      </c>
      <c r="E7812" s="8">
        <v>7071000</v>
      </c>
      <c r="F7812" s="7" t="s">
        <v>3</v>
      </c>
      <c r="G7812" s="7" t="s">
        <v>3</v>
      </c>
      <c r="H7812" s="5">
        <v>2.6702349998607326E-5</v>
      </c>
      <c r="I7812" s="5">
        <v>7.1301549544812466E-10</v>
      </c>
    </row>
    <row r="7813" spans="2:9" hidden="1" outlineLevel="1">
      <c r="B7813" s="7" t="s">
        <v>27125</v>
      </c>
      <c r="C7813" s="7" t="s">
        <v>85</v>
      </c>
      <c r="D7813" s="8"/>
      <c r="E7813" s="8"/>
      <c r="F7813" s="7" t="s">
        <v>3</v>
      </c>
      <c r="G7813" s="7" t="s">
        <v>3</v>
      </c>
      <c r="H7813" s="5">
        <v>0</v>
      </c>
      <c r="I7813" s="5">
        <v>0</v>
      </c>
    </row>
    <row r="7814" spans="2:9" hidden="1" outlineLevel="1">
      <c r="B7814" s="7" t="s">
        <v>27126</v>
      </c>
      <c r="C7814" s="7" t="s">
        <v>85</v>
      </c>
      <c r="D7814" s="8">
        <v>30958000</v>
      </c>
      <c r="E7814" s="8">
        <v>33653000</v>
      </c>
      <c r="F7814" s="7" t="s">
        <v>3</v>
      </c>
      <c r="G7814" s="7" t="s">
        <v>3</v>
      </c>
      <c r="H7814" s="5">
        <v>1.6805272438643739E-4</v>
      </c>
      <c r="I7814" s="5">
        <v>2.8241718173703887E-8</v>
      </c>
    </row>
    <row r="7815" spans="2:9" hidden="1" outlineLevel="1">
      <c r="B7815" s="7" t="s">
        <v>27127</v>
      </c>
      <c r="C7815" s="7" t="s">
        <v>85</v>
      </c>
      <c r="D7815" s="8"/>
      <c r="E7815" s="8"/>
      <c r="F7815" s="7" t="s">
        <v>3</v>
      </c>
      <c r="G7815" s="7" t="s">
        <v>3</v>
      </c>
      <c r="H7815" s="5">
        <v>0</v>
      </c>
      <c r="I7815" s="5">
        <v>0</v>
      </c>
    </row>
    <row r="7816" spans="2:9" hidden="1" outlineLevel="1">
      <c r="B7816" s="7" t="s">
        <v>27128</v>
      </c>
      <c r="C7816" s="7" t="s">
        <v>85</v>
      </c>
      <c r="D7816" s="8"/>
      <c r="E7816" s="8"/>
      <c r="F7816" s="7" t="s">
        <v>3</v>
      </c>
      <c r="G7816" s="7" t="s">
        <v>3</v>
      </c>
      <c r="H7816" s="5">
        <v>0</v>
      </c>
      <c r="I7816" s="5">
        <v>0</v>
      </c>
    </row>
    <row r="7817" spans="2:9" hidden="1" outlineLevel="1">
      <c r="B7817" s="7" t="s">
        <v>27129</v>
      </c>
      <c r="C7817" s="7" t="s">
        <v>85</v>
      </c>
      <c r="D7817" s="8"/>
      <c r="E7817" s="8"/>
      <c r="F7817" s="7" t="s">
        <v>3</v>
      </c>
      <c r="G7817" s="7" t="s">
        <v>3</v>
      </c>
      <c r="H7817" s="5">
        <v>0</v>
      </c>
      <c r="I7817" s="5">
        <v>0</v>
      </c>
    </row>
    <row r="7818" spans="2:9" hidden="1" outlineLevel="1">
      <c r="B7818" s="7" t="s">
        <v>7566</v>
      </c>
      <c r="C7818" s="7" t="s">
        <v>85</v>
      </c>
      <c r="D7818" s="8">
        <v>26770000</v>
      </c>
      <c r="E7818" s="8">
        <v>38387000</v>
      </c>
      <c r="F7818" s="7" t="s">
        <v>3</v>
      </c>
      <c r="G7818" s="7" t="s">
        <v>3</v>
      </c>
      <c r="H7818" s="5">
        <v>1.4531854227743812E-4</v>
      </c>
      <c r="I7818" s="5">
        <v>2.1117478729639571E-8</v>
      </c>
    </row>
    <row r="7819" spans="2:9" hidden="1" outlineLevel="1">
      <c r="B7819" s="7" t="s">
        <v>27130</v>
      </c>
      <c r="C7819" s="7" t="s">
        <v>85</v>
      </c>
      <c r="D7819" s="8">
        <v>875000</v>
      </c>
      <c r="E7819" s="8">
        <v>1779000</v>
      </c>
      <c r="F7819" s="7" t="s">
        <v>3</v>
      </c>
      <c r="G7819" s="7" t="s">
        <v>3</v>
      </c>
      <c r="H7819" s="5">
        <v>4.7498589649891056E-6</v>
      </c>
      <c r="I7819" s="5">
        <v>2.2561160187287376E-11</v>
      </c>
    </row>
    <row r="7820" spans="2:9" hidden="1" outlineLevel="1">
      <c r="B7820" s="7" t="s">
        <v>27131</v>
      </c>
      <c r="C7820" s="7" t="s">
        <v>85</v>
      </c>
      <c r="D7820" s="8">
        <v>0</v>
      </c>
      <c r="E7820" s="8">
        <v>6940</v>
      </c>
      <c r="F7820" s="7" t="s">
        <v>3</v>
      </c>
      <c r="G7820" s="7" t="s">
        <v>3</v>
      </c>
      <c r="H7820" s="5">
        <v>0</v>
      </c>
      <c r="I7820" s="5">
        <v>0</v>
      </c>
    </row>
    <row r="7821" spans="2:9" hidden="1" outlineLevel="1">
      <c r="B7821" s="7" t="s">
        <v>27132</v>
      </c>
      <c r="C7821" s="7" t="s">
        <v>85</v>
      </c>
      <c r="D7821" s="8">
        <v>46273520</v>
      </c>
      <c r="E7821" s="8">
        <v>42322840</v>
      </c>
      <c r="F7821" s="7" t="s">
        <v>3</v>
      </c>
      <c r="G7821" s="7" t="s">
        <v>3</v>
      </c>
      <c r="H7821" s="5">
        <v>2.5119165007268877E-4</v>
      </c>
      <c r="I7821" s="5">
        <v>6.3097245066240122E-8</v>
      </c>
    </row>
    <row r="7822" spans="2:9" hidden="1" outlineLevel="1">
      <c r="B7822" s="7" t="s">
        <v>27133</v>
      </c>
      <c r="C7822" s="7" t="s">
        <v>85</v>
      </c>
      <c r="D7822" s="8">
        <v>232000</v>
      </c>
      <c r="E7822" s="8">
        <v>99000</v>
      </c>
      <c r="F7822" s="7" t="s">
        <v>3</v>
      </c>
      <c r="G7822" s="7" t="s">
        <v>3</v>
      </c>
      <c r="H7822" s="5">
        <v>1.2593911770028257E-6</v>
      </c>
      <c r="I7822" s="5">
        <v>1.5860661367125627E-12</v>
      </c>
    </row>
    <row r="7823" spans="2:9" hidden="1" outlineLevel="1">
      <c r="B7823" s="7" t="s">
        <v>27134</v>
      </c>
      <c r="C7823" s="7" t="s">
        <v>85</v>
      </c>
      <c r="D7823" s="8">
        <v>403330</v>
      </c>
      <c r="E7823" s="8">
        <v>3821030</v>
      </c>
      <c r="F7823" s="7" t="s">
        <v>3</v>
      </c>
      <c r="G7823" s="7" t="s">
        <v>3</v>
      </c>
      <c r="H7823" s="5">
        <v>2.1894407043989212E-6</v>
      </c>
      <c r="I7823" s="5">
        <v>4.7936505980788442E-12</v>
      </c>
    </row>
    <row r="7824" spans="2:9" hidden="1" outlineLevel="1">
      <c r="B7824" s="7" t="s">
        <v>27135</v>
      </c>
      <c r="C7824" s="7" t="s">
        <v>85</v>
      </c>
      <c r="D7824" s="8"/>
      <c r="E7824" s="8"/>
      <c r="F7824" s="7" t="s">
        <v>3</v>
      </c>
      <c r="G7824" s="7" t="s">
        <v>3</v>
      </c>
      <c r="H7824" s="5">
        <v>0</v>
      </c>
      <c r="I7824" s="5">
        <v>0</v>
      </c>
    </row>
    <row r="7825" spans="2:9" hidden="1" outlineLevel="1">
      <c r="B7825" s="7" t="s">
        <v>27136</v>
      </c>
      <c r="C7825" s="7" t="s">
        <v>85</v>
      </c>
      <c r="D7825" s="8">
        <v>100530</v>
      </c>
      <c r="E7825" s="8">
        <v>165950</v>
      </c>
      <c r="F7825" s="7" t="s">
        <v>3</v>
      </c>
      <c r="G7825" s="7" t="s">
        <v>3</v>
      </c>
      <c r="H7825" s="5">
        <v>5.4571808200040549E-7</v>
      </c>
      <c r="I7825" s="5">
        <v>2.978082250222013E-13</v>
      </c>
    </row>
    <row r="7826" spans="2:9" hidden="1" outlineLevel="1">
      <c r="B7826" s="7" t="s">
        <v>27137</v>
      </c>
      <c r="C7826" s="7" t="s">
        <v>85</v>
      </c>
      <c r="D7826" s="8">
        <v>539400</v>
      </c>
      <c r="E7826" s="8">
        <v>182940</v>
      </c>
      <c r="F7826" s="7" t="s">
        <v>3</v>
      </c>
      <c r="G7826" s="7" t="s">
        <v>3</v>
      </c>
      <c r="H7826" s="5">
        <v>2.9280844865315697E-6</v>
      </c>
      <c r="I7826" s="5">
        <v>8.5736787602668462E-12</v>
      </c>
    </row>
    <row r="7827" spans="2:9" hidden="1" outlineLevel="1">
      <c r="B7827" s="7" t="s">
        <v>27138</v>
      </c>
      <c r="C7827" s="7" t="s">
        <v>85</v>
      </c>
      <c r="D7827" s="8"/>
      <c r="E7827" s="8"/>
      <c r="F7827" s="7" t="s">
        <v>3</v>
      </c>
      <c r="G7827" s="7" t="s">
        <v>3</v>
      </c>
      <c r="H7827" s="5">
        <v>0</v>
      </c>
      <c r="I7827" s="5">
        <v>0</v>
      </c>
    </row>
    <row r="7828" spans="2:9" hidden="1" outlineLevel="1">
      <c r="B7828" s="7" t="s">
        <v>27139</v>
      </c>
      <c r="C7828" s="7" t="s">
        <v>85</v>
      </c>
      <c r="D7828" s="8"/>
      <c r="E7828" s="8"/>
      <c r="F7828" s="7" t="s">
        <v>3</v>
      </c>
      <c r="G7828" s="7" t="s">
        <v>3</v>
      </c>
      <c r="H7828" s="5">
        <v>0</v>
      </c>
      <c r="I7828" s="5">
        <v>0</v>
      </c>
    </row>
    <row r="7829" spans="2:9" hidden="1" outlineLevel="1">
      <c r="B7829" s="7" t="s">
        <v>27140</v>
      </c>
      <c r="C7829" s="7" t="s">
        <v>85</v>
      </c>
      <c r="D7829" s="8"/>
      <c r="E7829" s="8"/>
      <c r="F7829" s="7" t="s">
        <v>3</v>
      </c>
      <c r="G7829" s="7" t="s">
        <v>3</v>
      </c>
      <c r="H7829" s="5">
        <v>0</v>
      </c>
      <c r="I7829" s="5">
        <v>0</v>
      </c>
    </row>
    <row r="7830" spans="2:9" hidden="1" outlineLevel="1">
      <c r="B7830" s="7" t="s">
        <v>27141</v>
      </c>
      <c r="C7830" s="7" t="s">
        <v>85</v>
      </c>
      <c r="D7830" s="8">
        <v>9871560</v>
      </c>
      <c r="E7830" s="8">
        <v>10106770</v>
      </c>
      <c r="F7830" s="7" t="s">
        <v>3</v>
      </c>
      <c r="G7830" s="7" t="s">
        <v>3</v>
      </c>
      <c r="H7830" s="5">
        <v>5.3586877445060402E-5</v>
      </c>
      <c r="I7830" s="5">
        <v>2.8715534343119232E-9</v>
      </c>
    </row>
    <row r="7831" spans="2:9" hidden="1" outlineLevel="1">
      <c r="B7831" s="7" t="s">
        <v>27142</v>
      </c>
      <c r="C7831" s="7" t="s">
        <v>85</v>
      </c>
      <c r="D7831" s="8">
        <v>12000</v>
      </c>
      <c r="E7831" s="8">
        <v>190000</v>
      </c>
      <c r="F7831" s="7" t="s">
        <v>3</v>
      </c>
      <c r="G7831" s="7" t="s">
        <v>3</v>
      </c>
      <c r="H7831" s="5">
        <v>6.5140922948422019E-8</v>
      </c>
      <c r="I7831" s="5">
        <v>4.2433398425722546E-15</v>
      </c>
    </row>
    <row r="7832" spans="2:9" hidden="1" outlineLevel="1">
      <c r="B7832" s="7" t="s">
        <v>27143</v>
      </c>
      <c r="C7832" s="7" t="s">
        <v>85</v>
      </c>
      <c r="D7832" s="8">
        <v>11094570</v>
      </c>
      <c r="E7832" s="8">
        <v>15319900</v>
      </c>
      <c r="F7832" s="7" t="s">
        <v>3</v>
      </c>
      <c r="G7832" s="7" t="s">
        <v>3</v>
      </c>
      <c r="H7832" s="5">
        <v>6.0225877459656204E-5</v>
      </c>
      <c r="I7832" s="5">
        <v>3.6271563157855254E-9</v>
      </c>
    </row>
    <row r="7833" spans="2:9" hidden="1" outlineLevel="1">
      <c r="B7833" s="7" t="s">
        <v>27144</v>
      </c>
      <c r="C7833" s="7" t="s">
        <v>85</v>
      </c>
      <c r="D7833" s="8">
        <v>811570</v>
      </c>
      <c r="E7833" s="8">
        <v>7358560</v>
      </c>
      <c r="F7833" s="7" t="s">
        <v>3</v>
      </c>
      <c r="G7833" s="7" t="s">
        <v>3</v>
      </c>
      <c r="H7833" s="5">
        <v>4.4055349031042381E-6</v>
      </c>
      <c r="I7833" s="5">
        <v>1.9408737782469667E-11</v>
      </c>
    </row>
    <row r="7834" spans="2:9" hidden="1" outlineLevel="1">
      <c r="B7834" s="7" t="s">
        <v>27145</v>
      </c>
      <c r="C7834" s="7" t="s">
        <v>85</v>
      </c>
      <c r="D7834" s="8"/>
      <c r="E7834" s="8"/>
      <c r="F7834" s="7" t="s">
        <v>3</v>
      </c>
      <c r="G7834" s="7" t="s">
        <v>3</v>
      </c>
      <c r="H7834" s="5">
        <v>0</v>
      </c>
      <c r="I7834" s="5">
        <v>0</v>
      </c>
    </row>
    <row r="7835" spans="2:9" hidden="1" outlineLevel="1">
      <c r="B7835" s="7" t="s">
        <v>27146</v>
      </c>
      <c r="C7835" s="7" t="s">
        <v>85</v>
      </c>
      <c r="D7835" s="8">
        <v>640</v>
      </c>
      <c r="E7835" s="8">
        <v>4540</v>
      </c>
      <c r="F7835" s="7" t="s">
        <v>3</v>
      </c>
      <c r="G7835" s="7" t="s">
        <v>3</v>
      </c>
      <c r="H7835" s="5">
        <v>3.4741825572491744E-9</v>
      </c>
      <c r="I7835" s="5">
        <v>1.2069944441094413E-17</v>
      </c>
    </row>
    <row r="7836" spans="2:9" hidden="1" outlineLevel="1">
      <c r="B7836" s="7" t="s">
        <v>27147</v>
      </c>
      <c r="C7836" s="7" t="s">
        <v>85</v>
      </c>
      <c r="D7836" s="8">
        <v>136618000</v>
      </c>
      <c r="E7836" s="8">
        <v>176298000</v>
      </c>
      <c r="F7836" s="7" t="s">
        <v>3</v>
      </c>
      <c r="G7836" s="7" t="s">
        <v>3</v>
      </c>
      <c r="H7836" s="5">
        <v>7.4161855094729331E-4</v>
      </c>
      <c r="I7836" s="5">
        <v>5.499980751091631E-7</v>
      </c>
    </row>
    <row r="7837" spans="2:9" hidden="1" outlineLevel="1">
      <c r="B7837" s="7" t="s">
        <v>6918</v>
      </c>
      <c r="C7837" s="7" t="s">
        <v>85</v>
      </c>
      <c r="D7837" s="8">
        <v>21463770</v>
      </c>
      <c r="E7837" s="8">
        <v>5056830</v>
      </c>
      <c r="F7837" s="7" t="s">
        <v>3</v>
      </c>
      <c r="G7837" s="7" t="s">
        <v>3</v>
      </c>
      <c r="H7837" s="5">
        <v>1.1651414897938767E-4</v>
      </c>
      <c r="I7837" s="5">
        <v>1.3575546912390944E-8</v>
      </c>
    </row>
    <row r="7838" spans="2:9" hidden="1" outlineLevel="1">
      <c r="B7838" s="7" t="s">
        <v>27148</v>
      </c>
      <c r="C7838" s="7" t="s">
        <v>85</v>
      </c>
      <c r="D7838" s="8">
        <v>0</v>
      </c>
      <c r="E7838" s="8">
        <v>0</v>
      </c>
      <c r="F7838" s="7" t="s">
        <v>3</v>
      </c>
      <c r="G7838" s="7" t="s">
        <v>3</v>
      </c>
      <c r="H7838" s="5">
        <v>0</v>
      </c>
      <c r="I7838" s="5">
        <v>0</v>
      </c>
    </row>
    <row r="7839" spans="2:9" hidden="1" outlineLevel="1">
      <c r="B7839" s="7" t="s">
        <v>27149</v>
      </c>
      <c r="C7839" s="7" t="s">
        <v>85</v>
      </c>
      <c r="D7839" s="8"/>
      <c r="E7839" s="8"/>
      <c r="F7839" s="7" t="s">
        <v>3</v>
      </c>
      <c r="G7839" s="7" t="s">
        <v>3</v>
      </c>
      <c r="H7839" s="5">
        <v>0</v>
      </c>
      <c r="I7839" s="5">
        <v>0</v>
      </c>
    </row>
    <row r="7840" spans="2:9" hidden="1" outlineLevel="1">
      <c r="B7840" s="7" t="s">
        <v>7452</v>
      </c>
      <c r="C7840" s="7" t="s">
        <v>85</v>
      </c>
      <c r="D7840" s="8">
        <v>564421000</v>
      </c>
      <c r="E7840" s="8">
        <v>943183000</v>
      </c>
      <c r="F7840" s="7" t="s">
        <v>3</v>
      </c>
      <c r="G7840" s="7" t="s">
        <v>3</v>
      </c>
      <c r="H7840" s="5">
        <v>3.0639087392892754E-3</v>
      </c>
      <c r="I7840" s="5">
        <v>9.387536762693197E-6</v>
      </c>
    </row>
    <row r="7841" spans="2:9" hidden="1" outlineLevel="1">
      <c r="B7841" s="7" t="s">
        <v>27150</v>
      </c>
      <c r="C7841" s="7" t="s">
        <v>85</v>
      </c>
      <c r="D7841" s="8"/>
      <c r="E7841" s="8"/>
      <c r="F7841" s="7" t="s">
        <v>3</v>
      </c>
      <c r="G7841" s="7" t="s">
        <v>3</v>
      </c>
      <c r="H7841" s="5">
        <v>0</v>
      </c>
      <c r="I7841" s="5">
        <v>0</v>
      </c>
    </row>
    <row r="7842" spans="2:9" hidden="1" outlineLevel="1">
      <c r="B7842" s="7" t="s">
        <v>27151</v>
      </c>
      <c r="C7842" s="7" t="s">
        <v>85</v>
      </c>
      <c r="D7842" s="8"/>
      <c r="E7842" s="8"/>
      <c r="F7842" s="7" t="s">
        <v>3</v>
      </c>
      <c r="G7842" s="7" t="s">
        <v>3</v>
      </c>
      <c r="H7842" s="5">
        <v>0</v>
      </c>
      <c r="I7842" s="5">
        <v>0</v>
      </c>
    </row>
    <row r="7843" spans="2:9" hidden="1" outlineLevel="1">
      <c r="B7843" s="7" t="s">
        <v>27152</v>
      </c>
      <c r="C7843" s="7" t="s">
        <v>85</v>
      </c>
      <c r="D7843" s="8"/>
      <c r="E7843" s="8"/>
      <c r="F7843" s="7" t="s">
        <v>3</v>
      </c>
      <c r="G7843" s="7" t="s">
        <v>3</v>
      </c>
      <c r="H7843" s="5">
        <v>0</v>
      </c>
      <c r="I7843" s="5">
        <v>0</v>
      </c>
    </row>
    <row r="7844" spans="2:9" hidden="1" outlineLevel="1">
      <c r="B7844" s="7" t="s">
        <v>27153</v>
      </c>
      <c r="C7844" s="7" t="s">
        <v>85</v>
      </c>
      <c r="D7844" s="8">
        <v>879090</v>
      </c>
      <c r="E7844" s="8">
        <v>1421870</v>
      </c>
      <c r="F7844" s="7" t="s">
        <v>3</v>
      </c>
      <c r="G7844" s="7" t="s">
        <v>3</v>
      </c>
      <c r="H7844" s="5">
        <v>4.7720611628940263E-6</v>
      </c>
      <c r="I7844" s="5">
        <v>2.2772567742401487E-11</v>
      </c>
    </row>
    <row r="7845" spans="2:9" hidden="1" outlineLevel="1">
      <c r="B7845" s="7" t="s">
        <v>27154</v>
      </c>
      <c r="C7845" s="7" t="s">
        <v>85</v>
      </c>
      <c r="D7845" s="8"/>
      <c r="E7845" s="8"/>
      <c r="F7845" s="7" t="s">
        <v>3</v>
      </c>
      <c r="G7845" s="7" t="s">
        <v>3</v>
      </c>
      <c r="H7845" s="5">
        <v>0</v>
      </c>
      <c r="I7845" s="5">
        <v>0</v>
      </c>
    </row>
    <row r="7846" spans="2:9" hidden="1" outlineLevel="1">
      <c r="B7846" s="7" t="s">
        <v>27155</v>
      </c>
      <c r="C7846" s="7" t="s">
        <v>85</v>
      </c>
      <c r="D7846" s="8">
        <v>0</v>
      </c>
      <c r="E7846" s="8">
        <v>303000</v>
      </c>
      <c r="F7846" s="7" t="s">
        <v>3</v>
      </c>
      <c r="G7846" s="7" t="s">
        <v>3</v>
      </c>
      <c r="H7846" s="5">
        <v>0</v>
      </c>
      <c r="I7846" s="5">
        <v>0</v>
      </c>
    </row>
    <row r="7847" spans="2:9" hidden="1" outlineLevel="1">
      <c r="B7847" s="7" t="s">
        <v>27156</v>
      </c>
      <c r="C7847" s="7" t="s">
        <v>85</v>
      </c>
      <c r="D7847" s="8">
        <v>0</v>
      </c>
      <c r="E7847" s="8">
        <v>275540</v>
      </c>
      <c r="F7847" s="7" t="s">
        <v>3</v>
      </c>
      <c r="G7847" s="7" t="s">
        <v>3</v>
      </c>
      <c r="H7847" s="5">
        <v>0</v>
      </c>
      <c r="I7847" s="5">
        <v>0</v>
      </c>
    </row>
    <row r="7848" spans="2:9" hidden="1" outlineLevel="1">
      <c r="B7848" s="7" t="s">
        <v>27157</v>
      </c>
      <c r="C7848" s="7" t="s">
        <v>85</v>
      </c>
      <c r="D7848" s="8">
        <v>14420</v>
      </c>
      <c r="E7848" s="8">
        <v>2630</v>
      </c>
      <c r="F7848" s="7" t="s">
        <v>3</v>
      </c>
      <c r="G7848" s="7" t="s">
        <v>3</v>
      </c>
      <c r="H7848" s="5">
        <v>7.8277675743020458E-8</v>
      </c>
      <c r="I7848" s="5">
        <v>6.1273945197294534E-15</v>
      </c>
    </row>
    <row r="7849" spans="2:9" hidden="1" outlineLevel="1">
      <c r="B7849" s="7" t="s">
        <v>27158</v>
      </c>
      <c r="C7849" s="7" t="s">
        <v>85</v>
      </c>
      <c r="D7849" s="8">
        <v>24393000</v>
      </c>
      <c r="E7849" s="8">
        <v>14586000</v>
      </c>
      <c r="F7849" s="7" t="s">
        <v>3</v>
      </c>
      <c r="G7849" s="7" t="s">
        <v>3</v>
      </c>
      <c r="H7849" s="5">
        <v>1.3241521112340485E-4</v>
      </c>
      <c r="I7849" s="5">
        <v>1.753378813685588E-8</v>
      </c>
    </row>
    <row r="7850" spans="2:9" hidden="1" outlineLevel="1">
      <c r="B7850" s="7" t="s">
        <v>27159</v>
      </c>
      <c r="C7850" s="7" t="s">
        <v>85</v>
      </c>
      <c r="D7850" s="8">
        <v>3088000</v>
      </c>
      <c r="E7850" s="8">
        <v>1723000</v>
      </c>
      <c r="F7850" s="7" t="s">
        <v>3</v>
      </c>
      <c r="G7850" s="7" t="s">
        <v>3</v>
      </c>
      <c r="H7850" s="5">
        <v>1.6762930838727265E-5</v>
      </c>
      <c r="I7850" s="5">
        <v>2.8099585030395355E-10</v>
      </c>
    </row>
    <row r="7851" spans="2:9" hidden="1" outlineLevel="1">
      <c r="B7851" s="7" t="s">
        <v>27160</v>
      </c>
      <c r="C7851" s="7" t="s">
        <v>85</v>
      </c>
      <c r="D7851" s="8">
        <v>854415000</v>
      </c>
      <c r="E7851" s="8">
        <v>2361075000</v>
      </c>
      <c r="F7851" s="7" t="s">
        <v>3</v>
      </c>
      <c r="G7851" s="7" t="s">
        <v>3</v>
      </c>
      <c r="H7851" s="5">
        <v>4.6381151400813328E-3</v>
      </c>
      <c r="I7851" s="5">
        <v>2.151211205265168E-5</v>
      </c>
    </row>
    <row r="7852" spans="2:9" hidden="1" outlineLevel="1">
      <c r="B7852" s="7" t="s">
        <v>27161</v>
      </c>
      <c r="C7852" s="7" t="s">
        <v>85</v>
      </c>
      <c r="D7852" s="8">
        <v>2612560</v>
      </c>
      <c r="E7852" s="8">
        <v>4387980</v>
      </c>
      <c r="F7852" s="7" t="s">
        <v>3</v>
      </c>
      <c r="G7852" s="7" t="s">
        <v>3</v>
      </c>
      <c r="H7852" s="5">
        <v>1.4182047471510786E-5</v>
      </c>
      <c r="I7852" s="5">
        <v>2.0113047048418547E-10</v>
      </c>
    </row>
    <row r="7853" spans="2:9" hidden="1" outlineLevel="1">
      <c r="B7853" s="7" t="s">
        <v>27162</v>
      </c>
      <c r="C7853" s="7" t="s">
        <v>85</v>
      </c>
      <c r="D7853" s="8">
        <v>750140</v>
      </c>
      <c r="E7853" s="8">
        <v>1082960</v>
      </c>
      <c r="F7853" s="7" t="s">
        <v>3</v>
      </c>
      <c r="G7853" s="7" t="s">
        <v>3</v>
      </c>
      <c r="H7853" s="5">
        <v>4.072067661710774E-6</v>
      </c>
      <c r="I7853" s="5">
        <v>1.6581735041550651E-11</v>
      </c>
    </row>
    <row r="7854" spans="2:9" hidden="1" outlineLevel="1">
      <c r="B7854" s="7" t="s">
        <v>27163</v>
      </c>
      <c r="C7854" s="7" t="s">
        <v>85</v>
      </c>
      <c r="D7854" s="8">
        <v>18670140</v>
      </c>
      <c r="E7854" s="8">
        <v>7174060</v>
      </c>
      <c r="F7854" s="7" t="s">
        <v>3</v>
      </c>
      <c r="G7854" s="7" t="s">
        <v>3</v>
      </c>
      <c r="H7854" s="5">
        <v>1.0134917926468766E-4</v>
      </c>
      <c r="I7854" s="5">
        <v>1.0271656137625795E-8</v>
      </c>
    </row>
    <row r="7855" spans="2:9" hidden="1" outlineLevel="1">
      <c r="B7855" s="7" t="s">
        <v>27164</v>
      </c>
      <c r="C7855" s="7" t="s">
        <v>85</v>
      </c>
      <c r="D7855" s="8">
        <v>7024000</v>
      </c>
      <c r="E7855" s="8">
        <v>3727000</v>
      </c>
      <c r="F7855" s="7" t="s">
        <v>3</v>
      </c>
      <c r="G7855" s="7" t="s">
        <v>3</v>
      </c>
      <c r="H7855" s="5">
        <v>3.8129153565809686E-5</v>
      </c>
      <c r="I7855" s="5">
        <v>1.4538323516450975E-9</v>
      </c>
    </row>
    <row r="7856" spans="2:9" hidden="1" outlineLevel="1">
      <c r="B7856" s="7" t="s">
        <v>27165</v>
      </c>
      <c r="C7856" s="7" t="s">
        <v>85</v>
      </c>
      <c r="D7856" s="8">
        <v>324810</v>
      </c>
      <c r="E7856" s="8">
        <v>104100</v>
      </c>
      <c r="F7856" s="7" t="s">
        <v>3</v>
      </c>
      <c r="G7856" s="7" t="s">
        <v>3</v>
      </c>
      <c r="H7856" s="5">
        <v>1.763201931906413E-6</v>
      </c>
      <c r="I7856" s="5">
        <v>3.1088810526785067E-12</v>
      </c>
    </row>
    <row r="7857" spans="2:9" hidden="1" outlineLevel="1">
      <c r="B7857" s="7" t="s">
        <v>27166</v>
      </c>
      <c r="C7857" s="7" t="s">
        <v>85</v>
      </c>
      <c r="D7857" s="8"/>
      <c r="E7857" s="8"/>
      <c r="F7857" s="7" t="s">
        <v>3</v>
      </c>
      <c r="G7857" s="7" t="s">
        <v>3</v>
      </c>
      <c r="H7857" s="5">
        <v>0</v>
      </c>
      <c r="I7857" s="5">
        <v>0</v>
      </c>
    </row>
    <row r="7858" spans="2:9" hidden="1" outlineLevel="1">
      <c r="B7858" s="7" t="s">
        <v>27167</v>
      </c>
      <c r="C7858" s="7" t="s">
        <v>85</v>
      </c>
      <c r="D7858" s="8"/>
      <c r="E7858" s="8"/>
      <c r="F7858" s="7" t="s">
        <v>3</v>
      </c>
      <c r="G7858" s="7" t="s">
        <v>3</v>
      </c>
      <c r="H7858" s="5">
        <v>0</v>
      </c>
      <c r="I7858" s="5">
        <v>0</v>
      </c>
    </row>
    <row r="7859" spans="2:9" hidden="1" outlineLevel="1">
      <c r="B7859" s="7" t="s">
        <v>27168</v>
      </c>
      <c r="C7859" s="7" t="s">
        <v>85</v>
      </c>
      <c r="D7859" s="8">
        <v>586340000</v>
      </c>
      <c r="E7859" s="8">
        <v>755384000</v>
      </c>
      <c r="F7859" s="7" t="s">
        <v>3</v>
      </c>
      <c r="G7859" s="7" t="s">
        <v>3</v>
      </c>
      <c r="H7859" s="5">
        <v>3.1828940634648136E-3</v>
      </c>
      <c r="I7859" s="5">
        <v>1.0130814619239553E-5</v>
      </c>
    </row>
    <row r="7860" spans="2:9" hidden="1" outlineLevel="1">
      <c r="B7860" s="7" t="s">
        <v>27169</v>
      </c>
      <c r="C7860" s="7" t="s">
        <v>85</v>
      </c>
      <c r="D7860" s="8">
        <v>2850000</v>
      </c>
      <c r="E7860" s="8">
        <v>14472000</v>
      </c>
      <c r="F7860" s="7" t="s">
        <v>3</v>
      </c>
      <c r="G7860" s="7" t="s">
        <v>3</v>
      </c>
      <c r="H7860" s="5">
        <v>1.547096920025023E-5</v>
      </c>
      <c r="I7860" s="5">
        <v>2.3935088799509125E-10</v>
      </c>
    </row>
    <row r="7861" spans="2:9" hidden="1" outlineLevel="1">
      <c r="B7861" s="7" t="s">
        <v>27170</v>
      </c>
      <c r="C7861" s="7" t="s">
        <v>85</v>
      </c>
      <c r="D7861" s="8">
        <v>7247000</v>
      </c>
      <c r="E7861" s="8">
        <v>13191000</v>
      </c>
      <c r="F7861" s="7" t="s">
        <v>3</v>
      </c>
      <c r="G7861" s="7" t="s">
        <v>3</v>
      </c>
      <c r="H7861" s="5">
        <v>3.9339689050601195E-5</v>
      </c>
      <c r="I7861" s="5">
        <v>1.5476111345979914E-9</v>
      </c>
    </row>
    <row r="7862" spans="2:9" hidden="1" outlineLevel="1">
      <c r="B7862" s="7" t="s">
        <v>27171</v>
      </c>
      <c r="C7862" s="7" t="s">
        <v>85</v>
      </c>
      <c r="D7862" s="8">
        <v>394510</v>
      </c>
      <c r="E7862" s="8">
        <v>1427350</v>
      </c>
      <c r="F7862" s="7" t="s">
        <v>3</v>
      </c>
      <c r="G7862" s="7" t="s">
        <v>3</v>
      </c>
      <c r="H7862" s="5">
        <v>2.1415621260318307E-6</v>
      </c>
      <c r="I7862" s="5">
        <v>4.5862883396539748E-12</v>
      </c>
    </row>
    <row r="7863" spans="2:9" hidden="1" outlineLevel="1">
      <c r="B7863" s="7" t="s">
        <v>27172</v>
      </c>
      <c r="C7863" s="7" t="s">
        <v>85</v>
      </c>
      <c r="D7863" s="8">
        <v>24404000</v>
      </c>
      <c r="E7863" s="8">
        <v>45095000</v>
      </c>
      <c r="F7863" s="7" t="s">
        <v>3</v>
      </c>
      <c r="G7863" s="7" t="s">
        <v>3</v>
      </c>
      <c r="H7863" s="5">
        <v>1.3247492363610759E-4</v>
      </c>
      <c r="I7863" s="5">
        <v>1.7549605392392537E-8</v>
      </c>
    </row>
    <row r="7864" spans="2:9" hidden="1" outlineLevel="1">
      <c r="B7864" s="7" t="s">
        <v>10711</v>
      </c>
      <c r="C7864" s="7" t="s">
        <v>85</v>
      </c>
      <c r="D7864" s="8">
        <v>40299140</v>
      </c>
      <c r="E7864" s="8">
        <v>32098780</v>
      </c>
      <c r="F7864" s="7" t="s">
        <v>3</v>
      </c>
      <c r="G7864" s="7" t="s">
        <v>3</v>
      </c>
      <c r="H7864" s="5">
        <v>2.1876026446897263E-4</v>
      </c>
      <c r="I7864" s="5">
        <v>4.7856053310534847E-8</v>
      </c>
    </row>
    <row r="7865" spans="2:9" hidden="1" outlineLevel="1">
      <c r="B7865" s="7" t="s">
        <v>27173</v>
      </c>
      <c r="C7865" s="7" t="s">
        <v>85</v>
      </c>
      <c r="D7865" s="8">
        <v>733890</v>
      </c>
      <c r="E7865" s="8">
        <v>399380</v>
      </c>
      <c r="F7865" s="7" t="s">
        <v>3</v>
      </c>
      <c r="G7865" s="7" t="s">
        <v>3</v>
      </c>
      <c r="H7865" s="5">
        <v>3.9838559952181193E-6</v>
      </c>
      <c r="I7865" s="5">
        <v>1.5871108590635352E-11</v>
      </c>
    </row>
    <row r="7866" spans="2:9" hidden="1" outlineLevel="1">
      <c r="B7866" s="7" t="s">
        <v>27174</v>
      </c>
      <c r="C7866" s="7" t="s">
        <v>85</v>
      </c>
      <c r="D7866" s="8">
        <v>0</v>
      </c>
      <c r="E7866" s="8">
        <v>69000</v>
      </c>
      <c r="F7866" s="7" t="s">
        <v>3</v>
      </c>
      <c r="G7866" s="7" t="s">
        <v>3</v>
      </c>
      <c r="H7866" s="5">
        <v>0</v>
      </c>
      <c r="I7866" s="5">
        <v>0</v>
      </c>
    </row>
    <row r="7867" spans="2:9" hidden="1" outlineLevel="1">
      <c r="B7867" s="7" t="s">
        <v>27175</v>
      </c>
      <c r="C7867" s="7" t="s">
        <v>85</v>
      </c>
      <c r="D7867" s="8">
        <v>223000</v>
      </c>
      <c r="E7867" s="8">
        <v>271000</v>
      </c>
      <c r="F7867" s="7" t="s">
        <v>3</v>
      </c>
      <c r="G7867" s="7" t="s">
        <v>3</v>
      </c>
      <c r="H7867" s="5">
        <v>1.2105354847915092E-6</v>
      </c>
      <c r="I7867" s="5">
        <v>1.4653961599394142E-12</v>
      </c>
    </row>
    <row r="7868" spans="2:9" hidden="1" outlineLevel="1">
      <c r="B7868" s="7" t="s">
        <v>27176</v>
      </c>
      <c r="C7868" s="7" t="s">
        <v>85</v>
      </c>
      <c r="D7868" s="8">
        <v>23737000</v>
      </c>
      <c r="E7868" s="8">
        <v>33560000</v>
      </c>
      <c r="F7868" s="7" t="s">
        <v>3</v>
      </c>
      <c r="G7868" s="7" t="s">
        <v>3</v>
      </c>
      <c r="H7868" s="5">
        <v>1.2885417400222446E-4</v>
      </c>
      <c r="I7868" s="5">
        <v>1.6603398157795539E-8</v>
      </c>
    </row>
    <row r="7869" spans="2:9" hidden="1" outlineLevel="1">
      <c r="B7869" s="7" t="s">
        <v>27177</v>
      </c>
      <c r="C7869" s="7" t="s">
        <v>85</v>
      </c>
      <c r="D7869" s="8">
        <v>223146000</v>
      </c>
      <c r="E7869" s="8">
        <v>251663000</v>
      </c>
      <c r="F7869" s="7" t="s">
        <v>3</v>
      </c>
      <c r="G7869" s="7" t="s">
        <v>3</v>
      </c>
      <c r="H7869" s="5">
        <v>1.2113280326873817E-3</v>
      </c>
      <c r="I7869" s="5">
        <v>1.4673156027742823E-6</v>
      </c>
    </row>
    <row r="7870" spans="2:9" hidden="1" outlineLevel="1">
      <c r="B7870" s="7" t="s">
        <v>4786</v>
      </c>
      <c r="C7870" s="7" t="s">
        <v>85</v>
      </c>
      <c r="D7870" s="8">
        <v>471948000</v>
      </c>
      <c r="E7870" s="8">
        <v>624702000</v>
      </c>
      <c r="F7870" s="7" t="s">
        <v>3</v>
      </c>
      <c r="G7870" s="7" t="s">
        <v>3</v>
      </c>
      <c r="H7870" s="5">
        <v>2.5619273586384894E-3</v>
      </c>
      <c r="I7870" s="5">
        <v>6.5634717909403873E-6</v>
      </c>
    </row>
    <row r="7871" spans="2:9" hidden="1" outlineLevel="1">
      <c r="B7871" s="7" t="s">
        <v>27178</v>
      </c>
      <c r="C7871" s="7" t="s">
        <v>85</v>
      </c>
      <c r="D7871" s="8">
        <v>987259000</v>
      </c>
      <c r="E7871" s="8">
        <v>3400086000</v>
      </c>
      <c r="F7871" s="7" t="s">
        <v>3</v>
      </c>
      <c r="G7871" s="7" t="s">
        <v>3</v>
      </c>
      <c r="H7871" s="5">
        <v>5.3592468707613474E-3</v>
      </c>
      <c r="I7871" s="5">
        <v>2.8721527021765294E-5</v>
      </c>
    </row>
    <row r="7872" spans="2:9" hidden="1" outlineLevel="1">
      <c r="B7872" s="7" t="s">
        <v>27179</v>
      </c>
      <c r="C7872" s="7" t="s">
        <v>85</v>
      </c>
      <c r="D7872" s="8">
        <v>0</v>
      </c>
      <c r="E7872" s="8">
        <v>32460</v>
      </c>
      <c r="F7872" s="7" t="s">
        <v>3</v>
      </c>
      <c r="G7872" s="7" t="s">
        <v>3</v>
      </c>
      <c r="H7872" s="5">
        <v>0</v>
      </c>
      <c r="I7872" s="5">
        <v>0</v>
      </c>
    </row>
    <row r="7873" spans="2:9" hidden="1" outlineLevel="1">
      <c r="B7873" s="7" t="s">
        <v>27180</v>
      </c>
      <c r="C7873" s="7" t="s">
        <v>85</v>
      </c>
      <c r="D7873" s="8">
        <v>4998000</v>
      </c>
      <c r="E7873" s="8">
        <v>20699000</v>
      </c>
      <c r="F7873" s="7" t="s">
        <v>3</v>
      </c>
      <c r="G7873" s="7" t="s">
        <v>3</v>
      </c>
      <c r="H7873" s="5">
        <v>2.7131194408017769E-5</v>
      </c>
      <c r="I7873" s="5">
        <v>7.3610171000565465E-10</v>
      </c>
    </row>
    <row r="7874" spans="2:9" hidden="1" outlineLevel="1">
      <c r="B7874" s="7" t="s">
        <v>27181</v>
      </c>
      <c r="C7874" s="7" t="s">
        <v>85</v>
      </c>
      <c r="D7874" s="8">
        <v>1800650</v>
      </c>
      <c r="E7874" s="8">
        <v>322420</v>
      </c>
      <c r="F7874" s="7" t="s">
        <v>3</v>
      </c>
      <c r="G7874" s="7" t="s">
        <v>3</v>
      </c>
      <c r="H7874" s="5">
        <v>9.7746669089230088E-6</v>
      </c>
      <c r="I7874" s="5">
        <v>9.5544113180394485E-11</v>
      </c>
    </row>
    <row r="7875" spans="2:9" hidden="1" outlineLevel="1">
      <c r="B7875" s="7" t="s">
        <v>27182</v>
      </c>
      <c r="C7875" s="7" t="s">
        <v>85</v>
      </c>
      <c r="D7875" s="8">
        <v>9939000</v>
      </c>
      <c r="E7875" s="8">
        <v>2059000</v>
      </c>
      <c r="F7875" s="7" t="s">
        <v>3</v>
      </c>
      <c r="G7875" s="7" t="s">
        <v>3</v>
      </c>
      <c r="H7875" s="5">
        <v>5.3952969432030536E-5</v>
      </c>
      <c r="I7875" s="5">
        <v>2.9109229105336213E-9</v>
      </c>
    </row>
    <row r="7876" spans="2:9" hidden="1" outlineLevel="1">
      <c r="B7876" s="7" t="s">
        <v>27183</v>
      </c>
      <c r="C7876" s="7" t="s">
        <v>85</v>
      </c>
      <c r="D7876" s="8">
        <v>40510</v>
      </c>
      <c r="E7876" s="8">
        <v>144220</v>
      </c>
      <c r="F7876" s="7" t="s">
        <v>3</v>
      </c>
      <c r="G7876" s="7" t="s">
        <v>3</v>
      </c>
      <c r="H7876" s="5">
        <v>2.1990489905338133E-7</v>
      </c>
      <c r="I7876" s="5">
        <v>4.8358164627677833E-14</v>
      </c>
    </row>
    <row r="7877" spans="2:9" hidden="1" outlineLevel="1">
      <c r="B7877" s="7" t="s">
        <v>27184</v>
      </c>
      <c r="C7877" s="7" t="s">
        <v>85</v>
      </c>
      <c r="D7877" s="8">
        <v>329151000</v>
      </c>
      <c r="E7877" s="8">
        <v>353952000</v>
      </c>
      <c r="F7877" s="7" t="s">
        <v>3</v>
      </c>
      <c r="G7877" s="7" t="s">
        <v>3</v>
      </c>
      <c r="H7877" s="5">
        <v>1.7867666607830047E-3</v>
      </c>
      <c r="I7877" s="5">
        <v>3.1925351000856488E-6</v>
      </c>
    </row>
    <row r="7878" spans="2:9" hidden="1" outlineLevel="1">
      <c r="B7878" s="7" t="s">
        <v>27185</v>
      </c>
      <c r="C7878" s="7" t="s">
        <v>85</v>
      </c>
      <c r="D7878" s="8">
        <v>185829000</v>
      </c>
      <c r="E7878" s="8">
        <v>300125000</v>
      </c>
      <c r="F7878" s="7" t="s">
        <v>3</v>
      </c>
      <c r="G7878" s="7" t="s">
        <v>3</v>
      </c>
      <c r="H7878" s="5">
        <v>1.0087560475485263E-3</v>
      </c>
      <c r="I7878" s="5">
        <v>1.0175887634657246E-6</v>
      </c>
    </row>
    <row r="7879" spans="2:9" hidden="1" outlineLevel="1">
      <c r="B7879" s="7" t="s">
        <v>27186</v>
      </c>
      <c r="C7879" s="7" t="s">
        <v>85</v>
      </c>
      <c r="D7879" s="8">
        <v>0</v>
      </c>
      <c r="E7879" s="8">
        <v>97880</v>
      </c>
      <c r="F7879" s="7" t="s">
        <v>3</v>
      </c>
      <c r="G7879" s="7" t="s">
        <v>3</v>
      </c>
      <c r="H7879" s="5">
        <v>0</v>
      </c>
      <c r="I7879" s="5">
        <v>0</v>
      </c>
    </row>
    <row r="7880" spans="2:9" hidden="1" outlineLevel="1">
      <c r="B7880" s="7" t="s">
        <v>27187</v>
      </c>
      <c r="C7880" s="7" t="s">
        <v>85</v>
      </c>
      <c r="D7880" s="8">
        <v>0</v>
      </c>
      <c r="E7880" s="8">
        <v>10790</v>
      </c>
      <c r="F7880" s="7" t="s">
        <v>3</v>
      </c>
      <c r="G7880" s="7" t="s">
        <v>3</v>
      </c>
      <c r="H7880" s="5">
        <v>0</v>
      </c>
      <c r="I7880" s="5">
        <v>0</v>
      </c>
    </row>
    <row r="7881" spans="2:9" hidden="1" outlineLevel="1">
      <c r="B7881" s="7" t="s">
        <v>27188</v>
      </c>
      <c r="C7881" s="7" t="s">
        <v>85</v>
      </c>
      <c r="D7881" s="8">
        <v>0</v>
      </c>
      <c r="E7881" s="8">
        <v>17305640</v>
      </c>
      <c r="F7881" s="7" t="s">
        <v>3</v>
      </c>
      <c r="G7881" s="7" t="s">
        <v>3</v>
      </c>
      <c r="H7881" s="5">
        <v>0</v>
      </c>
      <c r="I7881" s="5">
        <v>0</v>
      </c>
    </row>
    <row r="7882" spans="2:9" hidden="1" outlineLevel="1">
      <c r="B7882" s="7" t="s">
        <v>27189</v>
      </c>
      <c r="C7882" s="7" t="s">
        <v>85</v>
      </c>
      <c r="D7882" s="8">
        <v>4105000</v>
      </c>
      <c r="E7882" s="8">
        <v>21893000</v>
      </c>
      <c r="F7882" s="7" t="s">
        <v>3</v>
      </c>
      <c r="G7882" s="7" t="s">
        <v>3</v>
      </c>
      <c r="H7882" s="5">
        <v>2.228362405860603E-5</v>
      </c>
      <c r="I7882" s="5">
        <v>4.9655990118528546E-10</v>
      </c>
    </row>
    <row r="7883" spans="2:9" hidden="1" outlineLevel="1">
      <c r="B7883" s="7" t="s">
        <v>27190</v>
      </c>
      <c r="C7883" s="7" t="s">
        <v>85</v>
      </c>
      <c r="D7883" s="8">
        <v>556284000</v>
      </c>
      <c r="E7883" s="8">
        <v>922239000</v>
      </c>
      <c r="F7883" s="7" t="s">
        <v>3</v>
      </c>
      <c r="G7883" s="7" t="s">
        <v>3</v>
      </c>
      <c r="H7883" s="5">
        <v>3.0197377651199992E-3</v>
      </c>
      <c r="I7883" s="5">
        <v>9.1188161700919275E-6</v>
      </c>
    </row>
    <row r="7884" spans="2:9" hidden="1" outlineLevel="1">
      <c r="B7884" s="7" t="s">
        <v>6937</v>
      </c>
      <c r="C7884" s="7" t="s">
        <v>85</v>
      </c>
      <c r="D7884" s="8">
        <v>331678000</v>
      </c>
      <c r="E7884" s="8">
        <v>322865000</v>
      </c>
      <c r="F7884" s="7" t="s">
        <v>3</v>
      </c>
      <c r="G7884" s="7" t="s">
        <v>3</v>
      </c>
      <c r="H7884" s="5">
        <v>1.8004842534738931E-3</v>
      </c>
      <c r="I7884" s="5">
        <v>3.2417435470074424E-6</v>
      </c>
    </row>
    <row r="7885" spans="2:9" hidden="1" outlineLevel="1">
      <c r="B7885" s="7" t="s">
        <v>27191</v>
      </c>
      <c r="C7885" s="7" t="s">
        <v>85</v>
      </c>
      <c r="D7885" s="8">
        <v>0</v>
      </c>
      <c r="E7885" s="8">
        <v>4010</v>
      </c>
      <c r="F7885" s="7" t="s">
        <v>3</v>
      </c>
      <c r="G7885" s="7" t="s">
        <v>3</v>
      </c>
      <c r="H7885" s="5">
        <v>0</v>
      </c>
      <c r="I7885" s="5">
        <v>0</v>
      </c>
    </row>
    <row r="7886" spans="2:9" hidden="1" outlineLevel="1">
      <c r="B7886" s="7" t="s">
        <v>27192</v>
      </c>
      <c r="C7886" s="7" t="s">
        <v>85</v>
      </c>
      <c r="D7886" s="8">
        <v>327950</v>
      </c>
      <c r="E7886" s="8">
        <v>246860</v>
      </c>
      <c r="F7886" s="7" t="s">
        <v>3</v>
      </c>
      <c r="G7886" s="7" t="s">
        <v>3</v>
      </c>
      <c r="H7886" s="5">
        <v>1.7802471400779167E-6</v>
      </c>
      <c r="I7886" s="5">
        <v>3.1692798797556014E-12</v>
      </c>
    </row>
    <row r="7887" spans="2:9" hidden="1" outlineLevel="1">
      <c r="B7887" s="7" t="s">
        <v>27193</v>
      </c>
      <c r="C7887" s="7" t="s">
        <v>85</v>
      </c>
      <c r="D7887" s="8">
        <v>0</v>
      </c>
      <c r="E7887" s="8">
        <v>39120</v>
      </c>
      <c r="F7887" s="7" t="s">
        <v>3</v>
      </c>
      <c r="G7887" s="7" t="s">
        <v>3</v>
      </c>
      <c r="H7887" s="5">
        <v>0</v>
      </c>
      <c r="I7887" s="5">
        <v>0</v>
      </c>
    </row>
    <row r="7888" spans="2:9" hidden="1" outlineLevel="1">
      <c r="B7888" s="7" t="s">
        <v>27194</v>
      </c>
      <c r="C7888" s="7" t="s">
        <v>85</v>
      </c>
      <c r="D7888" s="8">
        <v>3395000</v>
      </c>
      <c r="E7888" s="8">
        <v>530890</v>
      </c>
      <c r="F7888" s="7" t="s">
        <v>3</v>
      </c>
      <c r="G7888" s="7" t="s">
        <v>3</v>
      </c>
      <c r="H7888" s="5">
        <v>1.8429452784157728E-5</v>
      </c>
      <c r="I7888" s="5">
        <v>3.3964472992349903E-10</v>
      </c>
    </row>
    <row r="7889" spans="2:9" hidden="1" outlineLevel="1">
      <c r="B7889" s="7" t="s">
        <v>27195</v>
      </c>
      <c r="C7889" s="7" t="s">
        <v>85</v>
      </c>
      <c r="D7889" s="8">
        <v>767861000</v>
      </c>
      <c r="E7889" s="8">
        <v>2285322000</v>
      </c>
      <c r="F7889" s="7" t="s">
        <v>3</v>
      </c>
      <c r="G7889" s="7" t="s">
        <v>3</v>
      </c>
      <c r="H7889" s="5">
        <v>4.1682645196748566E-3</v>
      </c>
      <c r="I7889" s="5">
        <v>1.7374429105980265E-5</v>
      </c>
    </row>
    <row r="7890" spans="2:9" hidden="1" outlineLevel="1">
      <c r="B7890" s="7" t="s">
        <v>27196</v>
      </c>
      <c r="C7890" s="7" t="s">
        <v>85</v>
      </c>
      <c r="D7890" s="8">
        <v>0</v>
      </c>
      <c r="E7890" s="8">
        <v>79120</v>
      </c>
      <c r="F7890" s="7" t="s">
        <v>3</v>
      </c>
      <c r="G7890" s="7" t="s">
        <v>3</v>
      </c>
      <c r="H7890" s="5">
        <v>0</v>
      </c>
      <c r="I7890" s="5">
        <v>0</v>
      </c>
    </row>
    <row r="7891" spans="2:9" hidden="1" outlineLevel="1">
      <c r="B7891" s="7" t="s">
        <v>27197</v>
      </c>
      <c r="C7891" s="7" t="s">
        <v>85</v>
      </c>
      <c r="D7891" s="8">
        <v>0</v>
      </c>
      <c r="E7891" s="8">
        <v>370560</v>
      </c>
      <c r="F7891" s="7" t="s">
        <v>3</v>
      </c>
      <c r="G7891" s="7" t="s">
        <v>3</v>
      </c>
      <c r="H7891" s="5">
        <v>0</v>
      </c>
      <c r="I7891" s="5">
        <v>0</v>
      </c>
    </row>
    <row r="7892" spans="2:9" hidden="1" outlineLevel="1">
      <c r="B7892" s="7" t="s">
        <v>27198</v>
      </c>
      <c r="C7892" s="7" t="s">
        <v>85</v>
      </c>
      <c r="D7892" s="8">
        <v>530160</v>
      </c>
      <c r="E7892" s="8">
        <v>1317330</v>
      </c>
      <c r="F7892" s="7" t="s">
        <v>3</v>
      </c>
      <c r="G7892" s="7" t="s">
        <v>3</v>
      </c>
      <c r="H7892" s="5">
        <v>2.8779259758612846E-6</v>
      </c>
      <c r="I7892" s="5">
        <v>8.2824579225371269E-12</v>
      </c>
    </row>
    <row r="7893" spans="2:9" hidden="1" outlineLevel="1">
      <c r="B7893" s="7" t="s">
        <v>27199</v>
      </c>
      <c r="C7893" s="7" t="s">
        <v>85</v>
      </c>
      <c r="D7893" s="8">
        <v>1440</v>
      </c>
      <c r="E7893" s="8">
        <v>32740</v>
      </c>
      <c r="F7893" s="7" t="s">
        <v>3</v>
      </c>
      <c r="G7893" s="7" t="s">
        <v>3</v>
      </c>
      <c r="H7893" s="5">
        <v>7.8169107538106427E-9</v>
      </c>
      <c r="I7893" s="5">
        <v>6.1104093733040476E-17</v>
      </c>
    </row>
    <row r="7894" spans="2:9" hidden="1" outlineLevel="1">
      <c r="B7894" s="7" t="s">
        <v>27200</v>
      </c>
      <c r="C7894" s="7" t="s">
        <v>85</v>
      </c>
      <c r="D7894" s="8">
        <v>0</v>
      </c>
      <c r="E7894" s="8">
        <v>170890</v>
      </c>
      <c r="F7894" s="7" t="s">
        <v>3</v>
      </c>
      <c r="G7894" s="7" t="s">
        <v>3</v>
      </c>
      <c r="H7894" s="5">
        <v>0</v>
      </c>
      <c r="I7894" s="5">
        <v>0</v>
      </c>
    </row>
    <row r="7895" spans="2:9" hidden="1" outlineLevel="1">
      <c r="B7895" s="7" t="s">
        <v>27201</v>
      </c>
      <c r="C7895" s="7" t="s">
        <v>85</v>
      </c>
      <c r="D7895" s="8">
        <v>0</v>
      </c>
      <c r="E7895" s="8">
        <v>12559940</v>
      </c>
      <c r="F7895" s="7" t="s">
        <v>3</v>
      </c>
      <c r="G7895" s="7" t="s">
        <v>3</v>
      </c>
      <c r="H7895" s="5">
        <v>0</v>
      </c>
      <c r="I7895" s="5">
        <v>0</v>
      </c>
    </row>
    <row r="7896" spans="2:9" hidden="1" outlineLevel="1">
      <c r="B7896" s="7" t="s">
        <v>27202</v>
      </c>
      <c r="C7896" s="7" t="s">
        <v>85</v>
      </c>
      <c r="D7896" s="8"/>
      <c r="E7896" s="8"/>
      <c r="F7896" s="7" t="s">
        <v>3</v>
      </c>
      <c r="G7896" s="7" t="s">
        <v>3</v>
      </c>
      <c r="H7896" s="5">
        <v>0</v>
      </c>
      <c r="I7896" s="5">
        <v>0</v>
      </c>
    </row>
    <row r="7897" spans="2:9" hidden="1" outlineLevel="1">
      <c r="B7897" s="7" t="s">
        <v>27203</v>
      </c>
      <c r="C7897" s="7" t="s">
        <v>85</v>
      </c>
      <c r="D7897" s="8">
        <v>428714000</v>
      </c>
      <c r="E7897" s="8">
        <v>825032000</v>
      </c>
      <c r="F7897" s="7" t="s">
        <v>3</v>
      </c>
      <c r="G7897" s="7" t="s">
        <v>3</v>
      </c>
      <c r="H7897" s="5">
        <v>2.3272354700758164E-3</v>
      </c>
      <c r="I7897" s="5">
        <v>5.416024933179006E-6</v>
      </c>
    </row>
    <row r="7898" spans="2:9" hidden="1" outlineLevel="1">
      <c r="B7898" s="7" t="s">
        <v>27204</v>
      </c>
      <c r="C7898" s="7" t="s">
        <v>85</v>
      </c>
      <c r="D7898" s="8">
        <v>30350</v>
      </c>
      <c r="E7898" s="8">
        <v>84100</v>
      </c>
      <c r="F7898" s="7" t="s">
        <v>3</v>
      </c>
      <c r="G7898" s="7" t="s">
        <v>3</v>
      </c>
      <c r="H7898" s="5">
        <v>1.6475225095705069E-7</v>
      </c>
      <c r="I7898" s="5">
        <v>2.7143304195415011E-14</v>
      </c>
    </row>
    <row r="7899" spans="2:9" hidden="1" outlineLevel="1">
      <c r="B7899" s="7" t="s">
        <v>27205</v>
      </c>
      <c r="C7899" s="7" t="s">
        <v>85</v>
      </c>
      <c r="D7899" s="8">
        <v>150000</v>
      </c>
      <c r="E7899" s="8">
        <v>799000</v>
      </c>
      <c r="F7899" s="7" t="s">
        <v>3</v>
      </c>
      <c r="G7899" s="7" t="s">
        <v>3</v>
      </c>
      <c r="H7899" s="5">
        <v>8.1426153685527521E-7</v>
      </c>
      <c r="I7899" s="5">
        <v>6.6302185040191475E-13</v>
      </c>
    </row>
    <row r="7900" spans="2:9" hidden="1" outlineLevel="1">
      <c r="B7900" s="7" t="s">
        <v>27206</v>
      </c>
      <c r="C7900" s="7" t="s">
        <v>85</v>
      </c>
      <c r="D7900" s="8">
        <v>623447000</v>
      </c>
      <c r="E7900" s="8">
        <v>443972000</v>
      </c>
      <c r="F7900" s="7" t="s">
        <v>3</v>
      </c>
      <c r="G7900" s="7" t="s">
        <v>3</v>
      </c>
      <c r="H7900" s="5">
        <v>3.3843260824520716E-3</v>
      </c>
      <c r="I7900" s="5">
        <v>1.1453663032365387E-5</v>
      </c>
    </row>
    <row r="7901" spans="2:9" hidden="1" outlineLevel="1">
      <c r="B7901" s="7" t="s">
        <v>6071</v>
      </c>
      <c r="C7901" s="7" t="s">
        <v>85</v>
      </c>
      <c r="D7901" s="8">
        <v>868460</v>
      </c>
      <c r="E7901" s="8">
        <v>7907710</v>
      </c>
      <c r="F7901" s="7" t="s">
        <v>3</v>
      </c>
      <c r="G7901" s="7" t="s">
        <v>3</v>
      </c>
      <c r="H7901" s="5">
        <v>4.7143571619822152E-6</v>
      </c>
      <c r="I7901" s="5">
        <v>2.2225163450733007E-11</v>
      </c>
    </row>
    <row r="7902" spans="2:9" hidden="1" outlineLevel="1">
      <c r="B7902" s="7" t="s">
        <v>27207</v>
      </c>
      <c r="C7902" s="7" t="s">
        <v>85</v>
      </c>
      <c r="D7902" s="8">
        <v>401310</v>
      </c>
      <c r="E7902" s="8">
        <v>44390</v>
      </c>
      <c r="F7902" s="7" t="s">
        <v>3</v>
      </c>
      <c r="G7902" s="7" t="s">
        <v>3</v>
      </c>
      <c r="H7902" s="5">
        <v>2.1784753157026031E-6</v>
      </c>
      <c r="I7902" s="5">
        <v>4.7457547011255561E-12</v>
      </c>
    </row>
    <row r="7903" spans="2:9" hidden="1" outlineLevel="1">
      <c r="B7903" s="7" t="s">
        <v>27208</v>
      </c>
      <c r="C7903" s="7" t="s">
        <v>85</v>
      </c>
      <c r="D7903" s="8">
        <v>25806980</v>
      </c>
      <c r="E7903" s="8">
        <v>64809960</v>
      </c>
      <c r="F7903" s="7" t="s">
        <v>3</v>
      </c>
      <c r="G7903" s="7" t="s">
        <v>3</v>
      </c>
      <c r="H7903" s="5">
        <v>1.4009087464262235E-4</v>
      </c>
      <c r="I7903" s="5">
        <v>1.9625453158134928E-8</v>
      </c>
    </row>
    <row r="7904" spans="2:9" hidden="1" outlineLevel="1">
      <c r="B7904" s="7" t="s">
        <v>7383</v>
      </c>
      <c r="C7904" s="7" t="s">
        <v>85</v>
      </c>
      <c r="D7904" s="8">
        <v>120000</v>
      </c>
      <c r="E7904" s="8">
        <v>30370</v>
      </c>
      <c r="F7904" s="7" t="s">
        <v>3</v>
      </c>
      <c r="G7904" s="7" t="s">
        <v>3</v>
      </c>
      <c r="H7904" s="5">
        <v>6.5140922948422019E-7</v>
      </c>
      <c r="I7904" s="5">
        <v>4.2433398425722546E-13</v>
      </c>
    </row>
    <row r="7905" spans="2:9" hidden="1" outlineLevel="1">
      <c r="B7905" s="7" t="s">
        <v>6041</v>
      </c>
      <c r="C7905" s="7" t="s">
        <v>85</v>
      </c>
      <c r="D7905" s="8">
        <v>261853000</v>
      </c>
      <c r="E7905" s="8">
        <v>288404000</v>
      </c>
      <c r="F7905" s="7" t="s">
        <v>3</v>
      </c>
      <c r="G7905" s="7" t="s">
        <v>3</v>
      </c>
      <c r="H7905" s="5">
        <v>1.4214455080677625E-3</v>
      </c>
      <c r="I7905" s="5">
        <v>2.0205073324060192E-6</v>
      </c>
    </row>
    <row r="7906" spans="2:9" hidden="1" outlineLevel="1">
      <c r="B7906" s="7" t="s">
        <v>27209</v>
      </c>
      <c r="C7906" s="7" t="s">
        <v>85</v>
      </c>
      <c r="D7906" s="8">
        <v>772000</v>
      </c>
      <c r="E7906" s="8">
        <v>1027000</v>
      </c>
      <c r="F7906" s="7" t="s">
        <v>3</v>
      </c>
      <c r="G7906" s="7" t="s">
        <v>3</v>
      </c>
      <c r="H7906" s="5">
        <v>4.1907327096818161E-6</v>
      </c>
      <c r="I7906" s="5">
        <v>1.7562240643997097E-11</v>
      </c>
    </row>
    <row r="7907" spans="2:9" hidden="1" outlineLevel="1">
      <c r="B7907" s="7" t="s">
        <v>27210</v>
      </c>
      <c r="C7907" s="7" t="s">
        <v>85</v>
      </c>
      <c r="D7907" s="8">
        <v>0</v>
      </c>
      <c r="E7907" s="8">
        <v>0</v>
      </c>
      <c r="F7907" s="7" t="s">
        <v>3</v>
      </c>
      <c r="G7907" s="7" t="s">
        <v>3</v>
      </c>
      <c r="H7907" s="5">
        <v>0</v>
      </c>
      <c r="I7907" s="5">
        <v>0</v>
      </c>
    </row>
    <row r="7908" spans="2:9" hidden="1" outlineLevel="1">
      <c r="B7908" s="7" t="s">
        <v>27211</v>
      </c>
      <c r="C7908" s="7" t="s">
        <v>85</v>
      </c>
      <c r="D7908" s="8">
        <v>2037570</v>
      </c>
      <c r="E7908" s="8">
        <v>3064770</v>
      </c>
      <c r="F7908" s="7" t="s">
        <v>3</v>
      </c>
      <c r="G7908" s="7" t="s">
        <v>3</v>
      </c>
      <c r="H7908" s="5">
        <v>1.1060765864334688E-5</v>
      </c>
      <c r="I7908" s="5">
        <v>1.2234054150563148E-10</v>
      </c>
    </row>
    <row r="7909" spans="2:9" hidden="1" outlineLevel="1">
      <c r="B7909" s="7" t="s">
        <v>27212</v>
      </c>
      <c r="C7909" s="7" t="s">
        <v>85</v>
      </c>
      <c r="D7909" s="8">
        <v>5075230</v>
      </c>
      <c r="E7909" s="8">
        <v>12197640</v>
      </c>
      <c r="F7909" s="7" t="s">
        <v>3</v>
      </c>
      <c r="G7909" s="7" t="s">
        <v>3</v>
      </c>
      <c r="H7909" s="5">
        <v>2.7550430531293324E-5</v>
      </c>
      <c r="I7909" s="5">
        <v>7.5902622245961931E-10</v>
      </c>
    </row>
    <row r="7910" spans="2:9" hidden="1" outlineLevel="1">
      <c r="B7910" s="7" t="s">
        <v>27213</v>
      </c>
      <c r="C7910" s="7" t="s">
        <v>85</v>
      </c>
      <c r="D7910" s="8">
        <v>0</v>
      </c>
      <c r="E7910" s="8">
        <v>1188720</v>
      </c>
      <c r="F7910" s="7" t="s">
        <v>3</v>
      </c>
      <c r="G7910" s="7" t="s">
        <v>3</v>
      </c>
      <c r="H7910" s="5">
        <v>0</v>
      </c>
      <c r="I7910" s="5">
        <v>0</v>
      </c>
    </row>
    <row r="7911" spans="2:9" hidden="1" outlineLevel="1">
      <c r="B7911" s="7" t="s">
        <v>27214</v>
      </c>
      <c r="C7911" s="7" t="s">
        <v>85</v>
      </c>
      <c r="D7911" s="8">
        <v>1270</v>
      </c>
      <c r="E7911" s="8">
        <v>23330</v>
      </c>
      <c r="F7911" s="7" t="s">
        <v>3</v>
      </c>
      <c r="G7911" s="7" t="s">
        <v>3</v>
      </c>
      <c r="H7911" s="5">
        <v>6.89408101204133E-9</v>
      </c>
      <c r="I7911" s="5">
        <v>4.7528353000588808E-17</v>
      </c>
    </row>
    <row r="7912" spans="2:9" hidden="1" outlineLevel="1">
      <c r="B7912" s="7" t="s">
        <v>27215</v>
      </c>
      <c r="C7912" s="7" t="s">
        <v>85</v>
      </c>
      <c r="D7912" s="8">
        <v>417870</v>
      </c>
      <c r="E7912" s="8">
        <v>2338540</v>
      </c>
      <c r="F7912" s="7" t="s">
        <v>3</v>
      </c>
      <c r="G7912" s="7" t="s">
        <v>3</v>
      </c>
      <c r="H7912" s="5">
        <v>2.2683697893714258E-6</v>
      </c>
      <c r="I7912" s="5">
        <v>5.1455015013329667E-12</v>
      </c>
    </row>
    <row r="7913" spans="2:9" hidden="1" outlineLevel="1">
      <c r="B7913" s="7" t="s">
        <v>27216</v>
      </c>
      <c r="C7913" s="7" t="s">
        <v>85</v>
      </c>
      <c r="D7913" s="8">
        <v>0</v>
      </c>
      <c r="E7913" s="8">
        <v>50</v>
      </c>
      <c r="F7913" s="7" t="s">
        <v>3</v>
      </c>
      <c r="G7913" s="7" t="s">
        <v>3</v>
      </c>
      <c r="H7913" s="5">
        <v>0</v>
      </c>
      <c r="I7913" s="5">
        <v>0</v>
      </c>
    </row>
    <row r="7914" spans="2:9" hidden="1" outlineLevel="1">
      <c r="B7914" s="7" t="s">
        <v>6534</v>
      </c>
      <c r="C7914" s="7" t="s">
        <v>85</v>
      </c>
      <c r="D7914" s="8">
        <v>2490</v>
      </c>
      <c r="E7914" s="8">
        <v>18171390</v>
      </c>
      <c r="F7914" s="7" t="s">
        <v>3</v>
      </c>
      <c r="G7914" s="7" t="s">
        <v>3</v>
      </c>
      <c r="H7914" s="5">
        <v>1.3516741511797569E-8</v>
      </c>
      <c r="I7914" s="5">
        <v>1.8270230109675164E-16</v>
      </c>
    </row>
    <row r="7915" spans="2:9" hidden="1" outlineLevel="1">
      <c r="B7915" s="7" t="s">
        <v>27217</v>
      </c>
      <c r="C7915" s="7" t="s">
        <v>85</v>
      </c>
      <c r="D7915" s="8">
        <v>150313000</v>
      </c>
      <c r="E7915" s="8">
        <v>239841000</v>
      </c>
      <c r="F7915" s="7" t="s">
        <v>3</v>
      </c>
      <c r="G7915" s="7" t="s">
        <v>3</v>
      </c>
      <c r="H7915" s="5">
        <v>8.1596062926217992E-4</v>
      </c>
      <c r="I7915" s="5">
        <v>6.6579174850593264E-7</v>
      </c>
    </row>
    <row r="7916" spans="2:9" hidden="1" outlineLevel="1">
      <c r="B7916" s="7" t="s">
        <v>27218</v>
      </c>
      <c r="C7916" s="7" t="s">
        <v>85</v>
      </c>
      <c r="D7916" s="8"/>
      <c r="E7916" s="8"/>
      <c r="F7916" s="7" t="s">
        <v>3</v>
      </c>
      <c r="G7916" s="7" t="s">
        <v>3</v>
      </c>
      <c r="H7916" s="5">
        <v>0</v>
      </c>
      <c r="I7916" s="5">
        <v>0</v>
      </c>
    </row>
    <row r="7917" spans="2:9" hidden="1" outlineLevel="1">
      <c r="B7917" s="7" t="s">
        <v>27219</v>
      </c>
      <c r="C7917" s="7" t="s">
        <v>85</v>
      </c>
      <c r="D7917" s="8"/>
      <c r="E7917" s="8"/>
      <c r="F7917" s="7" t="s">
        <v>3</v>
      </c>
      <c r="G7917" s="7" t="s">
        <v>3</v>
      </c>
      <c r="H7917" s="5">
        <v>0</v>
      </c>
      <c r="I7917" s="5">
        <v>0</v>
      </c>
    </row>
    <row r="7918" spans="2:9" hidden="1" outlineLevel="1">
      <c r="B7918" s="7" t="s">
        <v>5894</v>
      </c>
      <c r="C7918" s="7" t="s">
        <v>85</v>
      </c>
      <c r="D7918" s="8"/>
      <c r="E7918" s="8"/>
      <c r="F7918" s="7" t="s">
        <v>3</v>
      </c>
      <c r="G7918" s="7" t="s">
        <v>3</v>
      </c>
      <c r="H7918" s="5">
        <v>0</v>
      </c>
      <c r="I7918" s="5">
        <v>0</v>
      </c>
    </row>
    <row r="7919" spans="2:9" hidden="1" outlineLevel="1">
      <c r="B7919" s="7" t="s">
        <v>27220</v>
      </c>
      <c r="C7919" s="7" t="s">
        <v>85</v>
      </c>
      <c r="D7919" s="8">
        <v>17097750</v>
      </c>
      <c r="E7919" s="8">
        <v>1636740</v>
      </c>
      <c r="F7919" s="7" t="s">
        <v>3</v>
      </c>
      <c r="G7919" s="7" t="s">
        <v>3</v>
      </c>
      <c r="H7919" s="5">
        <v>9.2813601278448547E-5</v>
      </c>
      <c r="I7919" s="5">
        <v>8.6143645822748254E-9</v>
      </c>
    </row>
    <row r="7920" spans="2:9" hidden="1" outlineLevel="1">
      <c r="B7920" s="7" t="s">
        <v>7774</v>
      </c>
      <c r="C7920" s="7" t="s">
        <v>85</v>
      </c>
      <c r="D7920" s="8">
        <v>216857000</v>
      </c>
      <c r="E7920" s="8">
        <v>445295000</v>
      </c>
      <c r="F7920" s="7" t="s">
        <v>3</v>
      </c>
      <c r="G7920" s="7" t="s">
        <v>3</v>
      </c>
      <c r="H7920" s="5">
        <v>1.1771887606521628E-3</v>
      </c>
      <c r="I7920" s="5">
        <v>1.3857733782057751E-6</v>
      </c>
    </row>
    <row r="7921" spans="2:9" hidden="1" outlineLevel="1">
      <c r="B7921" s="7" t="s">
        <v>27221</v>
      </c>
      <c r="C7921" s="7" t="s">
        <v>85</v>
      </c>
      <c r="D7921" s="8">
        <v>101932000</v>
      </c>
      <c r="E7921" s="8">
        <v>265215000</v>
      </c>
      <c r="F7921" s="7" t="s">
        <v>3</v>
      </c>
      <c r="G7921" s="7" t="s">
        <v>3</v>
      </c>
      <c r="H7921" s="5">
        <v>5.5332871316487943E-4</v>
      </c>
      <c r="I7921" s="5">
        <v>3.061726648127014E-7</v>
      </c>
    </row>
    <row r="7922" spans="2:9" hidden="1" outlineLevel="1">
      <c r="B7922" s="7" t="s">
        <v>27222</v>
      </c>
      <c r="C7922" s="7" t="s">
        <v>85</v>
      </c>
      <c r="D7922" s="8">
        <v>556797000</v>
      </c>
      <c r="E7922" s="8">
        <v>561969000</v>
      </c>
      <c r="F7922" s="7" t="s">
        <v>3</v>
      </c>
      <c r="G7922" s="7" t="s">
        <v>3</v>
      </c>
      <c r="H7922" s="5">
        <v>3.0225225395760446E-3</v>
      </c>
      <c r="I7922" s="5">
        <v>9.1356425022452224E-6</v>
      </c>
    </row>
    <row r="7923" spans="2:9" hidden="1" outlineLevel="1">
      <c r="B7923" s="7" t="s">
        <v>7818</v>
      </c>
      <c r="C7923" s="7" t="s">
        <v>85</v>
      </c>
      <c r="D7923" s="8">
        <v>161537000</v>
      </c>
      <c r="E7923" s="8">
        <v>290120000</v>
      </c>
      <c r="F7923" s="7" t="s">
        <v>3</v>
      </c>
      <c r="G7923" s="7" t="s">
        <v>3</v>
      </c>
      <c r="H7923" s="5">
        <v>8.768891058599373E-4</v>
      </c>
      <c r="I7923" s="5">
        <v>7.6893450397584037E-7</v>
      </c>
    </row>
    <row r="7924" spans="2:9" hidden="1" outlineLevel="1">
      <c r="B7924" s="7" t="s">
        <v>27223</v>
      </c>
      <c r="C7924" s="7" t="s">
        <v>85</v>
      </c>
      <c r="D7924" s="8">
        <v>0</v>
      </c>
      <c r="E7924" s="8">
        <v>30640</v>
      </c>
      <c r="F7924" s="7" t="s">
        <v>3</v>
      </c>
      <c r="G7924" s="7" t="s">
        <v>3</v>
      </c>
      <c r="H7924" s="5">
        <v>0</v>
      </c>
      <c r="I7924" s="5">
        <v>0</v>
      </c>
    </row>
    <row r="7925" spans="2:9" hidden="1" outlineLevel="1">
      <c r="B7925" s="7" t="s">
        <v>27224</v>
      </c>
      <c r="C7925" s="7" t="s">
        <v>85</v>
      </c>
      <c r="D7925" s="8">
        <v>171450</v>
      </c>
      <c r="E7925" s="8">
        <v>344770</v>
      </c>
      <c r="F7925" s="7" t="s">
        <v>3</v>
      </c>
      <c r="G7925" s="7" t="s">
        <v>3</v>
      </c>
      <c r="H7925" s="5">
        <v>9.3070093662557951E-7</v>
      </c>
      <c r="I7925" s="5">
        <v>8.6620423343573097E-13</v>
      </c>
    </row>
    <row r="7926" spans="2:9" hidden="1" outlineLevel="1">
      <c r="B7926" s="7" t="s">
        <v>7800</v>
      </c>
      <c r="C7926" s="7" t="s">
        <v>85</v>
      </c>
      <c r="D7926" s="8">
        <v>404551000</v>
      </c>
      <c r="E7926" s="8">
        <v>571490000</v>
      </c>
      <c r="F7926" s="7" t="s">
        <v>3</v>
      </c>
      <c r="G7926" s="7" t="s">
        <v>3</v>
      </c>
      <c r="H7926" s="5">
        <v>2.1960687933089231E-3</v>
      </c>
      <c r="I7926" s="5">
        <v>4.8227181449453101E-6</v>
      </c>
    </row>
    <row r="7927" spans="2:9" hidden="1" outlineLevel="1">
      <c r="B7927" s="7" t="s">
        <v>27225</v>
      </c>
      <c r="C7927" s="7" t="s">
        <v>85</v>
      </c>
      <c r="D7927" s="8">
        <v>1958680</v>
      </c>
      <c r="E7927" s="8">
        <v>638770</v>
      </c>
      <c r="F7927" s="7" t="s">
        <v>3</v>
      </c>
      <c r="G7927" s="7" t="s">
        <v>3</v>
      </c>
      <c r="H7927" s="5">
        <v>1.063251858005127E-5</v>
      </c>
      <c r="I7927" s="5">
        <v>1.1305045135513548E-10</v>
      </c>
    </row>
    <row r="7928" spans="2:9" hidden="1" outlineLevel="1">
      <c r="B7928" s="7" t="s">
        <v>27226</v>
      </c>
      <c r="C7928" s="7" t="s">
        <v>85</v>
      </c>
      <c r="D7928" s="8"/>
      <c r="E7928" s="8"/>
      <c r="F7928" s="7" t="s">
        <v>3</v>
      </c>
      <c r="G7928" s="7" t="s">
        <v>3</v>
      </c>
      <c r="H7928" s="5">
        <v>0</v>
      </c>
      <c r="I7928" s="5">
        <v>0</v>
      </c>
    </row>
    <row r="7929" spans="2:9" hidden="1" outlineLevel="1">
      <c r="B7929" s="7" t="s">
        <v>27227</v>
      </c>
      <c r="C7929" s="7" t="s">
        <v>85</v>
      </c>
      <c r="D7929" s="8">
        <v>1425000</v>
      </c>
      <c r="E7929" s="8">
        <v>37435000</v>
      </c>
      <c r="F7929" s="7" t="s">
        <v>3</v>
      </c>
      <c r="G7929" s="7" t="s">
        <v>3</v>
      </c>
      <c r="H7929" s="5">
        <v>7.7354846001251152E-6</v>
      </c>
      <c r="I7929" s="5">
        <v>5.9837721998772813E-11</v>
      </c>
    </row>
    <row r="7930" spans="2:9" hidden="1" outlineLevel="1">
      <c r="B7930" s="7" t="s">
        <v>27228</v>
      </c>
      <c r="C7930" s="7" t="s">
        <v>85</v>
      </c>
      <c r="D7930" s="8"/>
      <c r="E7930" s="8"/>
      <c r="F7930" s="7" t="s">
        <v>3</v>
      </c>
      <c r="G7930" s="7" t="s">
        <v>3</v>
      </c>
      <c r="H7930" s="5">
        <v>0</v>
      </c>
      <c r="I7930" s="5">
        <v>0</v>
      </c>
    </row>
    <row r="7931" spans="2:9" hidden="1" outlineLevel="1">
      <c r="B7931" s="7" t="s">
        <v>27229</v>
      </c>
      <c r="C7931" s="7" t="s">
        <v>85</v>
      </c>
      <c r="D7931" s="8">
        <v>2805630</v>
      </c>
      <c r="E7931" s="8">
        <v>423180</v>
      </c>
      <c r="F7931" s="7" t="s">
        <v>3</v>
      </c>
      <c r="G7931" s="7" t="s">
        <v>3</v>
      </c>
      <c r="H7931" s="5">
        <v>1.5230110637648438E-5</v>
      </c>
      <c r="I7931" s="5">
        <v>2.3195627003501212E-10</v>
      </c>
    </row>
    <row r="7932" spans="2:9" hidden="1" outlineLevel="1">
      <c r="B7932" s="7" t="s">
        <v>27230</v>
      </c>
      <c r="C7932" s="7" t="s">
        <v>85</v>
      </c>
      <c r="D7932" s="8">
        <v>295101000</v>
      </c>
      <c r="E7932" s="8">
        <v>283369000</v>
      </c>
      <c r="F7932" s="7" t="s">
        <v>3</v>
      </c>
      <c r="G7932" s="7" t="s">
        <v>3</v>
      </c>
      <c r="H7932" s="5">
        <v>1.6019292919168572E-3</v>
      </c>
      <c r="I7932" s="5">
        <v>2.5661774563012435E-6</v>
      </c>
    </row>
    <row r="7933" spans="2:9" hidden="1" outlineLevel="1">
      <c r="B7933" s="7" t="s">
        <v>27231</v>
      </c>
      <c r="C7933" s="7" t="s">
        <v>85</v>
      </c>
      <c r="D7933" s="8">
        <v>119297000</v>
      </c>
      <c r="E7933" s="8">
        <v>219402000</v>
      </c>
      <c r="F7933" s="7" t="s">
        <v>3</v>
      </c>
      <c r="G7933" s="7" t="s">
        <v>3</v>
      </c>
      <c r="H7933" s="5">
        <v>6.4759305708149179E-4</v>
      </c>
      <c r="I7933" s="5">
        <v>4.1937676758015225E-7</v>
      </c>
    </row>
    <row r="7934" spans="2:9" hidden="1" outlineLevel="1">
      <c r="B7934" s="7" t="s">
        <v>27232</v>
      </c>
      <c r="C7934" s="7" t="s">
        <v>85</v>
      </c>
      <c r="D7934" s="8"/>
      <c r="E7934" s="8"/>
      <c r="F7934" s="7" t="s">
        <v>3</v>
      </c>
      <c r="G7934" s="7" t="s">
        <v>3</v>
      </c>
      <c r="H7934" s="5">
        <v>0</v>
      </c>
      <c r="I7934" s="5">
        <v>0</v>
      </c>
    </row>
    <row r="7935" spans="2:9" hidden="1" outlineLevel="1">
      <c r="B7935" s="7" t="s">
        <v>27233</v>
      </c>
      <c r="C7935" s="7" t="s">
        <v>85</v>
      </c>
      <c r="D7935" s="8">
        <v>0</v>
      </c>
      <c r="E7935" s="8">
        <v>1480</v>
      </c>
      <c r="F7935" s="7" t="s">
        <v>3</v>
      </c>
      <c r="G7935" s="7" t="s">
        <v>3</v>
      </c>
      <c r="H7935" s="5">
        <v>0</v>
      </c>
      <c r="I7935" s="5">
        <v>0</v>
      </c>
    </row>
    <row r="7936" spans="2:9" hidden="1" outlineLevel="1">
      <c r="B7936" s="7" t="s">
        <v>27234</v>
      </c>
      <c r="C7936" s="7" t="s">
        <v>85</v>
      </c>
      <c r="D7936" s="8">
        <v>0</v>
      </c>
      <c r="E7936" s="8">
        <v>329900</v>
      </c>
      <c r="F7936" s="7" t="s">
        <v>3</v>
      </c>
      <c r="G7936" s="7" t="s">
        <v>3</v>
      </c>
      <c r="H7936" s="5">
        <v>0</v>
      </c>
      <c r="I7936" s="5">
        <v>0</v>
      </c>
    </row>
    <row r="7937" spans="2:9" hidden="1" outlineLevel="1">
      <c r="B7937" s="7" t="s">
        <v>27235</v>
      </c>
      <c r="C7937" s="7" t="s">
        <v>85</v>
      </c>
      <c r="D7937" s="8">
        <v>62430</v>
      </c>
      <c r="E7937" s="8">
        <v>434690</v>
      </c>
      <c r="F7937" s="7" t="s">
        <v>3</v>
      </c>
      <c r="G7937" s="7" t="s">
        <v>3</v>
      </c>
      <c r="H7937" s="5">
        <v>3.3889565163916555E-7</v>
      </c>
      <c r="I7937" s="5">
        <v>1.1485026269993465E-13</v>
      </c>
    </row>
    <row r="7938" spans="2:9" hidden="1" outlineLevel="1">
      <c r="B7938" s="7" t="s">
        <v>27236</v>
      </c>
      <c r="C7938" s="7" t="s">
        <v>85</v>
      </c>
      <c r="D7938" s="8">
        <v>0</v>
      </c>
      <c r="E7938" s="8">
        <v>8161050</v>
      </c>
      <c r="F7938" s="7" t="s">
        <v>3</v>
      </c>
      <c r="G7938" s="7" t="s">
        <v>3</v>
      </c>
      <c r="H7938" s="5">
        <v>0</v>
      </c>
      <c r="I7938" s="5">
        <v>0</v>
      </c>
    </row>
    <row r="7939" spans="2:9" hidden="1" outlineLevel="1">
      <c r="B7939" s="7" t="s">
        <v>27237</v>
      </c>
      <c r="C7939" s="7" t="s">
        <v>85</v>
      </c>
      <c r="D7939" s="8">
        <v>0</v>
      </c>
      <c r="E7939" s="8">
        <v>29530</v>
      </c>
      <c r="F7939" s="7" t="s">
        <v>3</v>
      </c>
      <c r="G7939" s="7" t="s">
        <v>3</v>
      </c>
      <c r="H7939" s="5">
        <v>0</v>
      </c>
      <c r="I7939" s="5">
        <v>0</v>
      </c>
    </row>
    <row r="7940" spans="2:9" hidden="1" outlineLevel="1">
      <c r="B7940" s="7" t="s">
        <v>27238</v>
      </c>
      <c r="C7940" s="7" t="s">
        <v>85</v>
      </c>
      <c r="D7940" s="8"/>
      <c r="E7940" s="8"/>
      <c r="F7940" s="7" t="s">
        <v>3</v>
      </c>
      <c r="G7940" s="7" t="s">
        <v>3</v>
      </c>
      <c r="H7940" s="5">
        <v>0</v>
      </c>
      <c r="I7940" s="5">
        <v>0</v>
      </c>
    </row>
    <row r="7941" spans="2:9" hidden="1" outlineLevel="1">
      <c r="B7941" s="7" t="s">
        <v>27239</v>
      </c>
      <c r="C7941" s="7" t="s">
        <v>85</v>
      </c>
      <c r="D7941" s="8">
        <v>3362810</v>
      </c>
      <c r="E7941" s="8">
        <v>473990</v>
      </c>
      <c r="F7941" s="7" t="s">
        <v>3</v>
      </c>
      <c r="G7941" s="7" t="s">
        <v>3</v>
      </c>
      <c r="H7941" s="5">
        <v>1.8254712258348586E-5</v>
      </c>
      <c r="I7941" s="5">
        <v>3.3323451963510211E-10</v>
      </c>
    </row>
    <row r="7942" spans="2:9" hidden="1" outlineLevel="1">
      <c r="B7942" s="7" t="s">
        <v>27240</v>
      </c>
      <c r="C7942" s="7" t="s">
        <v>85</v>
      </c>
      <c r="D7942" s="8">
        <v>61431000</v>
      </c>
      <c r="E7942" s="8">
        <v>63053000</v>
      </c>
      <c r="F7942" s="7" t="s">
        <v>3</v>
      </c>
      <c r="G7942" s="7" t="s">
        <v>3</v>
      </c>
      <c r="H7942" s="5">
        <v>3.3347266980370943E-4</v>
      </c>
      <c r="I7942" s="5">
        <v>1.1120402150601382E-7</v>
      </c>
    </row>
    <row r="7943" spans="2:9" hidden="1" outlineLevel="1">
      <c r="B7943" s="7" t="s">
        <v>7051</v>
      </c>
      <c r="C7943" s="7" t="s">
        <v>85</v>
      </c>
      <c r="D7943" s="8">
        <v>168145000</v>
      </c>
      <c r="E7943" s="8">
        <v>327270000</v>
      </c>
      <c r="F7943" s="7" t="s">
        <v>3</v>
      </c>
      <c r="G7943" s="7" t="s">
        <v>3</v>
      </c>
      <c r="H7943" s="5">
        <v>9.12760040763535E-4</v>
      </c>
      <c r="I7943" s="5">
        <v>8.3313089201465013E-7</v>
      </c>
    </row>
    <row r="7944" spans="2:9" hidden="1" outlineLevel="1">
      <c r="B7944" s="7" t="s">
        <v>27241</v>
      </c>
      <c r="C7944" s="7" t="s">
        <v>85</v>
      </c>
      <c r="D7944" s="8">
        <v>350246000</v>
      </c>
      <c r="E7944" s="8">
        <v>757227000</v>
      </c>
      <c r="F7944" s="7" t="s">
        <v>3</v>
      </c>
      <c r="G7944" s="7" t="s">
        <v>3</v>
      </c>
      <c r="H7944" s="5">
        <v>1.9012789749160849E-3</v>
      </c>
      <c r="I7944" s="5">
        <v>3.6148617404579586E-6</v>
      </c>
    </row>
    <row r="7945" spans="2:9" hidden="1" outlineLevel="1">
      <c r="B7945" s="7" t="s">
        <v>27242</v>
      </c>
      <c r="C7945" s="7" t="s">
        <v>85</v>
      </c>
      <c r="D7945" s="8">
        <v>450875000</v>
      </c>
      <c r="E7945" s="8">
        <v>1247791000</v>
      </c>
      <c r="F7945" s="7" t="s">
        <v>3</v>
      </c>
      <c r="G7945" s="7" t="s">
        <v>3</v>
      </c>
      <c r="H7945" s="5">
        <v>2.4475344695308147E-3</v>
      </c>
      <c r="I7945" s="5">
        <v>5.9904249795414865E-6</v>
      </c>
    </row>
    <row r="7946" spans="2:9" hidden="1" outlineLevel="1">
      <c r="B7946" s="7" t="s">
        <v>27243</v>
      </c>
      <c r="C7946" s="7" t="s">
        <v>85</v>
      </c>
      <c r="D7946" s="8">
        <v>47930</v>
      </c>
      <c r="E7946" s="8">
        <v>7880</v>
      </c>
      <c r="F7946" s="7" t="s">
        <v>3</v>
      </c>
      <c r="G7946" s="7" t="s">
        <v>3</v>
      </c>
      <c r="H7946" s="5">
        <v>2.6018370307648896E-7</v>
      </c>
      <c r="I7946" s="5">
        <v>6.7695559346594573E-14</v>
      </c>
    </row>
    <row r="7947" spans="2:9" hidden="1" outlineLevel="1">
      <c r="B7947" s="7" t="s">
        <v>27244</v>
      </c>
      <c r="C7947" s="7" t="s">
        <v>85</v>
      </c>
      <c r="D7947" s="8">
        <v>0</v>
      </c>
      <c r="E7947" s="8">
        <v>120</v>
      </c>
      <c r="F7947" s="7" t="s">
        <v>3</v>
      </c>
      <c r="G7947" s="7" t="s">
        <v>3</v>
      </c>
      <c r="H7947" s="5">
        <v>0</v>
      </c>
      <c r="I7947" s="5">
        <v>0</v>
      </c>
    </row>
    <row r="7948" spans="2:9" hidden="1" outlineLevel="1">
      <c r="B7948" s="7" t="s">
        <v>27245</v>
      </c>
      <c r="C7948" s="7" t="s">
        <v>85</v>
      </c>
      <c r="D7948" s="8">
        <v>1357000</v>
      </c>
      <c r="E7948" s="8">
        <v>407120</v>
      </c>
      <c r="F7948" s="7" t="s">
        <v>3</v>
      </c>
      <c r="G7948" s="7" t="s">
        <v>3</v>
      </c>
      <c r="H7948" s="5">
        <v>7.3663527034173894E-6</v>
      </c>
      <c r="I7948" s="5">
        <v>5.4263152151144683E-11</v>
      </c>
    </row>
    <row r="7949" spans="2:9" hidden="1" outlineLevel="1">
      <c r="B7949" s="7" t="s">
        <v>27246</v>
      </c>
      <c r="C7949" s="7" t="s">
        <v>85</v>
      </c>
      <c r="D7949" s="8"/>
      <c r="E7949" s="8"/>
      <c r="F7949" s="7" t="s">
        <v>3</v>
      </c>
      <c r="G7949" s="7" t="s">
        <v>3</v>
      </c>
      <c r="H7949" s="5">
        <v>0</v>
      </c>
      <c r="I7949" s="5">
        <v>0</v>
      </c>
    </row>
    <row r="7950" spans="2:9" hidden="1" outlineLevel="1">
      <c r="B7950" s="7" t="s">
        <v>27247</v>
      </c>
      <c r="C7950" s="7" t="s">
        <v>85</v>
      </c>
      <c r="D7950" s="8">
        <v>115876000</v>
      </c>
      <c r="E7950" s="8">
        <v>174858000</v>
      </c>
      <c r="F7950" s="7" t="s">
        <v>3</v>
      </c>
      <c r="G7950" s="7" t="s">
        <v>3</v>
      </c>
      <c r="H7950" s="5">
        <v>6.2902246563094582E-4</v>
      </c>
      <c r="I7950" s="5">
        <v>3.9566926226843445E-7</v>
      </c>
    </row>
    <row r="7951" spans="2:9" hidden="1" outlineLevel="1">
      <c r="B7951" s="7" t="s">
        <v>27248</v>
      </c>
      <c r="C7951" s="7" t="s">
        <v>85</v>
      </c>
      <c r="D7951" s="8">
        <v>48390</v>
      </c>
      <c r="E7951" s="8">
        <v>491920</v>
      </c>
      <c r="F7951" s="7" t="s">
        <v>3</v>
      </c>
      <c r="G7951" s="7" t="s">
        <v>3</v>
      </c>
      <c r="H7951" s="5">
        <v>2.626807717895118E-7</v>
      </c>
      <c r="I7951" s="5">
        <v>6.9001187867933574E-14</v>
      </c>
    </row>
    <row r="7952" spans="2:9" hidden="1" outlineLevel="1">
      <c r="B7952" s="7" t="s">
        <v>27249</v>
      </c>
      <c r="C7952" s="7" t="s">
        <v>85</v>
      </c>
      <c r="D7952" s="8">
        <v>362850</v>
      </c>
      <c r="E7952" s="8">
        <v>547380</v>
      </c>
      <c r="F7952" s="7" t="s">
        <v>3</v>
      </c>
      <c r="G7952" s="7" t="s">
        <v>3</v>
      </c>
      <c r="H7952" s="5">
        <v>1.9696986576529109E-6</v>
      </c>
      <c r="I7952" s="5">
        <v>3.8797128019596792E-12</v>
      </c>
    </row>
    <row r="7953" spans="2:9" hidden="1" outlineLevel="1">
      <c r="B7953" s="7" t="s">
        <v>27250</v>
      </c>
      <c r="C7953" s="7" t="s">
        <v>85</v>
      </c>
      <c r="D7953" s="8">
        <v>787860000</v>
      </c>
      <c r="E7953" s="8">
        <v>2358633000</v>
      </c>
      <c r="F7953" s="7" t="s">
        <v>3</v>
      </c>
      <c r="G7953" s="7" t="s">
        <v>3</v>
      </c>
      <c r="H7953" s="5">
        <v>4.2768272961786471E-3</v>
      </c>
      <c r="I7953" s="5">
        <v>1.8291251721338758E-5</v>
      </c>
    </row>
    <row r="7954" spans="2:9" hidden="1" outlineLevel="1">
      <c r="B7954" s="7" t="s">
        <v>27251</v>
      </c>
      <c r="C7954" s="7" t="s">
        <v>85</v>
      </c>
      <c r="D7954" s="8">
        <v>425662000</v>
      </c>
      <c r="E7954" s="8">
        <v>1758881000</v>
      </c>
      <c r="F7954" s="7" t="s">
        <v>3</v>
      </c>
      <c r="G7954" s="7" t="s">
        <v>3</v>
      </c>
      <c r="H7954" s="5">
        <v>2.3106679620059343E-3</v>
      </c>
      <c r="I7954" s="5">
        <v>5.3391864306406582E-6</v>
      </c>
    </row>
    <row r="7955" spans="2:9" hidden="1" outlineLevel="1">
      <c r="B7955" s="7" t="s">
        <v>27252</v>
      </c>
      <c r="C7955" s="7" t="s">
        <v>85</v>
      </c>
      <c r="D7955" s="8">
        <v>81756000</v>
      </c>
      <c r="E7955" s="8">
        <v>129131000</v>
      </c>
      <c r="F7955" s="7" t="s">
        <v>3</v>
      </c>
      <c r="G7955" s="7" t="s">
        <v>3</v>
      </c>
      <c r="H7955" s="5">
        <v>4.4380510804759921E-4</v>
      </c>
      <c r="I7955" s="5">
        <v>1.9696297392914122E-7</v>
      </c>
    </row>
    <row r="7956" spans="2:9" hidden="1" outlineLevel="1">
      <c r="B7956" s="7" t="s">
        <v>27253</v>
      </c>
      <c r="C7956" s="7" t="s">
        <v>85</v>
      </c>
      <c r="D7956" s="8">
        <v>142245000</v>
      </c>
      <c r="E7956" s="8">
        <v>300908000</v>
      </c>
      <c r="F7956" s="7" t="s">
        <v>3</v>
      </c>
      <c r="G7956" s="7" t="s">
        <v>3</v>
      </c>
      <c r="H7956" s="5">
        <v>7.7216421539985744E-4</v>
      </c>
      <c r="I7956" s="5">
        <v>5.9623757554407747E-7</v>
      </c>
    </row>
    <row r="7957" spans="2:9" hidden="1" outlineLevel="1">
      <c r="B7957" s="7" t="s">
        <v>27254</v>
      </c>
      <c r="C7957" s="7" t="s">
        <v>85</v>
      </c>
      <c r="D7957" s="8">
        <v>412616000</v>
      </c>
      <c r="E7957" s="8">
        <v>865662000</v>
      </c>
      <c r="F7957" s="7" t="s">
        <v>3</v>
      </c>
      <c r="G7957" s="7" t="s">
        <v>3</v>
      </c>
      <c r="H7957" s="5">
        <v>2.2398489219405083E-3</v>
      </c>
      <c r="I7957" s="5">
        <v>5.0169231931180577E-6</v>
      </c>
    </row>
    <row r="7958" spans="2:9" hidden="1" outlineLevel="1">
      <c r="B7958" s="7" t="s">
        <v>27255</v>
      </c>
      <c r="C7958" s="7" t="s">
        <v>85</v>
      </c>
      <c r="D7958" s="8">
        <v>149954000</v>
      </c>
      <c r="E7958" s="8">
        <v>210411000</v>
      </c>
      <c r="F7958" s="7" t="s">
        <v>3</v>
      </c>
      <c r="G7958" s="7" t="s">
        <v>3</v>
      </c>
      <c r="H7958" s="5">
        <v>8.1401182998397294E-4</v>
      </c>
      <c r="I7958" s="5">
        <v>6.6261525935385648E-7</v>
      </c>
    </row>
    <row r="7959" spans="2:9" hidden="1" outlineLevel="1">
      <c r="B7959" s="7" t="s">
        <v>27256</v>
      </c>
      <c r="C7959" s="7" t="s">
        <v>85</v>
      </c>
      <c r="D7959" s="8">
        <v>62968000</v>
      </c>
      <c r="E7959" s="8">
        <v>169284000</v>
      </c>
      <c r="F7959" s="7" t="s">
        <v>3</v>
      </c>
      <c r="G7959" s="7" t="s">
        <v>3</v>
      </c>
      <c r="H7959" s="5">
        <v>3.4181613635135311E-4</v>
      </c>
      <c r="I7959" s="5">
        <v>1.1683827107016681E-7</v>
      </c>
    </row>
    <row r="7960" spans="2:9" hidden="1" outlineLevel="1">
      <c r="B7960" s="7" t="s">
        <v>27257</v>
      </c>
      <c r="C7960" s="7" t="s">
        <v>85</v>
      </c>
      <c r="D7960" s="8">
        <v>4798300</v>
      </c>
      <c r="E7960" s="8">
        <v>36043890</v>
      </c>
      <c r="F7960" s="7" t="s">
        <v>3</v>
      </c>
      <c r="G7960" s="7" t="s">
        <v>3</v>
      </c>
      <c r="H7960" s="5">
        <v>2.6047140881951114E-5</v>
      </c>
      <c r="I7960" s="5">
        <v>6.784535481242091E-10</v>
      </c>
    </row>
    <row r="7961" spans="2:9" hidden="1" outlineLevel="1">
      <c r="B7961" s="7" t="s">
        <v>27258</v>
      </c>
      <c r="C7961" s="7" t="s">
        <v>85</v>
      </c>
      <c r="D7961" s="8">
        <v>84901000</v>
      </c>
      <c r="E7961" s="8">
        <v>127047000</v>
      </c>
      <c r="F7961" s="7" t="s">
        <v>3</v>
      </c>
      <c r="G7961" s="7" t="s">
        <v>3</v>
      </c>
      <c r="H7961" s="5">
        <v>4.6087745827033146E-4</v>
      </c>
      <c r="I7961" s="5">
        <v>2.1240803154172112E-7</v>
      </c>
    </row>
    <row r="7962" spans="2:9" hidden="1" outlineLevel="1">
      <c r="B7962" s="7" t="s">
        <v>27259</v>
      </c>
      <c r="C7962" s="7" t="s">
        <v>85</v>
      </c>
      <c r="D7962" s="8">
        <v>177779000</v>
      </c>
      <c r="E7962" s="8">
        <v>155042000</v>
      </c>
      <c r="F7962" s="7" t="s">
        <v>3</v>
      </c>
      <c r="G7962" s="7" t="s">
        <v>3</v>
      </c>
      <c r="H7962" s="5">
        <v>9.6505734507062644E-4</v>
      </c>
      <c r="I7962" s="5">
        <v>9.3133567927476618E-7</v>
      </c>
    </row>
    <row r="7963" spans="2:9" hidden="1" outlineLevel="1">
      <c r="B7963" s="7" t="s">
        <v>27260</v>
      </c>
      <c r="C7963" s="7" t="s">
        <v>85</v>
      </c>
      <c r="D7963" s="8">
        <v>101348000</v>
      </c>
      <c r="E7963" s="8">
        <v>156847000</v>
      </c>
      <c r="F7963" s="7" t="s">
        <v>3</v>
      </c>
      <c r="G7963" s="7" t="s">
        <v>3</v>
      </c>
      <c r="H7963" s="5">
        <v>5.5015852158138954E-4</v>
      </c>
      <c r="I7963" s="5">
        <v>3.0267439886862029E-7</v>
      </c>
    </row>
    <row r="7964" spans="2:9" hidden="1" outlineLevel="1">
      <c r="B7964" s="7" t="s">
        <v>27261</v>
      </c>
      <c r="C7964" s="7" t="s">
        <v>85</v>
      </c>
      <c r="D7964" s="8">
        <v>0</v>
      </c>
      <c r="E7964" s="8">
        <v>26000</v>
      </c>
      <c r="F7964" s="7" t="s">
        <v>3</v>
      </c>
      <c r="G7964" s="7" t="s">
        <v>3</v>
      </c>
      <c r="H7964" s="5">
        <v>0</v>
      </c>
      <c r="I7964" s="5">
        <v>0</v>
      </c>
    </row>
    <row r="7965" spans="2:9" hidden="1" outlineLevel="1">
      <c r="B7965" s="7" t="s">
        <v>27262</v>
      </c>
      <c r="C7965" s="7" t="s">
        <v>85</v>
      </c>
      <c r="D7965" s="8">
        <v>0</v>
      </c>
      <c r="E7965" s="8">
        <v>3663700</v>
      </c>
      <c r="F7965" s="7" t="s">
        <v>3</v>
      </c>
      <c r="G7965" s="7" t="s">
        <v>3</v>
      </c>
      <c r="H7965" s="5">
        <v>0</v>
      </c>
      <c r="I7965" s="5">
        <v>0</v>
      </c>
    </row>
    <row r="7966" spans="2:9" hidden="1" outlineLevel="1">
      <c r="B7966" s="7" t="s">
        <v>27263</v>
      </c>
      <c r="C7966" s="7" t="s">
        <v>85</v>
      </c>
      <c r="D7966" s="8">
        <v>137420000</v>
      </c>
      <c r="E7966" s="8">
        <v>140018000</v>
      </c>
      <c r="F7966" s="7" t="s">
        <v>3</v>
      </c>
      <c r="G7966" s="7" t="s">
        <v>3</v>
      </c>
      <c r="H7966" s="5">
        <v>7.4597213596434614E-4</v>
      </c>
      <c r="I7966" s="5">
        <v>5.5647442763520893E-7</v>
      </c>
    </row>
    <row r="7967" spans="2:9" hidden="1" outlineLevel="1">
      <c r="B7967" s="7" t="s">
        <v>27264</v>
      </c>
      <c r="C7967" s="7" t="s">
        <v>85</v>
      </c>
      <c r="D7967" s="8">
        <v>219887000</v>
      </c>
      <c r="E7967" s="8">
        <v>188337000</v>
      </c>
      <c r="F7967" s="7" t="s">
        <v>3</v>
      </c>
      <c r="G7967" s="7" t="s">
        <v>3</v>
      </c>
      <c r="H7967" s="5">
        <v>1.1936368436966393E-3</v>
      </c>
      <c r="I7967" s="5">
        <v>1.4247689146300754E-6</v>
      </c>
    </row>
    <row r="7968" spans="2:9" hidden="1" outlineLevel="1">
      <c r="B7968" s="7" t="s">
        <v>27265</v>
      </c>
      <c r="C7968" s="7" t="s">
        <v>85</v>
      </c>
      <c r="D7968" s="8">
        <v>46048000</v>
      </c>
      <c r="E7968" s="8">
        <v>256039000</v>
      </c>
      <c r="F7968" s="7" t="s">
        <v>3</v>
      </c>
      <c r="G7968" s="7" t="s">
        <v>3</v>
      </c>
      <c r="H7968" s="5">
        <v>2.4996743499407811E-4</v>
      </c>
      <c r="I7968" s="5">
        <v>6.2483718557518662E-8</v>
      </c>
    </row>
    <row r="7969" spans="2:9" hidden="1" outlineLevel="1">
      <c r="B7969" s="7" t="s">
        <v>27266</v>
      </c>
      <c r="C7969" s="7" t="s">
        <v>85</v>
      </c>
      <c r="D7969" s="8"/>
      <c r="E7969" s="8"/>
      <c r="F7969" s="7" t="s">
        <v>3</v>
      </c>
      <c r="G7969" s="7" t="s">
        <v>3</v>
      </c>
      <c r="H7969" s="5">
        <v>0</v>
      </c>
      <c r="I7969" s="5">
        <v>0</v>
      </c>
    </row>
    <row r="7970" spans="2:9" hidden="1" outlineLevel="1">
      <c r="B7970" s="7" t="s">
        <v>27267</v>
      </c>
      <c r="C7970" s="7" t="s">
        <v>85</v>
      </c>
      <c r="D7970" s="8">
        <v>116620</v>
      </c>
      <c r="E7970" s="8">
        <v>32270</v>
      </c>
      <c r="F7970" s="7" t="s">
        <v>3</v>
      </c>
      <c r="G7970" s="7" t="s">
        <v>3</v>
      </c>
      <c r="H7970" s="5">
        <v>6.3306120285374801E-7</v>
      </c>
      <c r="I7970" s="5">
        <v>4.0076648655863429E-13</v>
      </c>
    </row>
    <row r="7971" spans="2:9" hidden="1" outlineLevel="1">
      <c r="B7971" s="7" t="s">
        <v>27268</v>
      </c>
      <c r="C7971" s="7" t="s">
        <v>85</v>
      </c>
      <c r="D7971" s="8">
        <v>40540</v>
      </c>
      <c r="E7971" s="8">
        <v>3160</v>
      </c>
      <c r="F7971" s="7" t="s">
        <v>3</v>
      </c>
      <c r="G7971" s="7" t="s">
        <v>3</v>
      </c>
      <c r="H7971" s="5">
        <v>2.2006775136075237E-7</v>
      </c>
      <c r="I7971" s="5">
        <v>4.8429815188977925E-14</v>
      </c>
    </row>
    <row r="7972" spans="2:9" hidden="1" outlineLevel="1">
      <c r="B7972" s="7" t="s">
        <v>27269</v>
      </c>
      <c r="C7972" s="7" t="s">
        <v>85</v>
      </c>
      <c r="D7972" s="8">
        <v>0</v>
      </c>
      <c r="E7972" s="8">
        <v>5490</v>
      </c>
      <c r="F7972" s="7" t="s">
        <v>3</v>
      </c>
      <c r="G7972" s="7" t="s">
        <v>3</v>
      </c>
      <c r="H7972" s="5">
        <v>0</v>
      </c>
      <c r="I7972" s="5">
        <v>0</v>
      </c>
    </row>
    <row r="7973" spans="2:9" hidden="1" outlineLevel="1">
      <c r="B7973" s="7" t="s">
        <v>27270</v>
      </c>
      <c r="C7973" s="7" t="s">
        <v>85</v>
      </c>
      <c r="D7973" s="8">
        <v>127049000</v>
      </c>
      <c r="E7973" s="8">
        <v>205788000</v>
      </c>
      <c r="F7973" s="7" t="s">
        <v>3</v>
      </c>
      <c r="G7973" s="7" t="s">
        <v>3</v>
      </c>
      <c r="H7973" s="5">
        <v>6.896740933061724E-4</v>
      </c>
      <c r="I7973" s="5">
        <v>4.7565035497769097E-7</v>
      </c>
    </row>
    <row r="7974" spans="2:9" hidden="1" outlineLevel="1">
      <c r="B7974" s="7" t="s">
        <v>27271</v>
      </c>
      <c r="C7974" s="7" t="s">
        <v>85</v>
      </c>
      <c r="D7974" s="8">
        <v>113380</v>
      </c>
      <c r="E7974" s="8">
        <v>50100</v>
      </c>
      <c r="F7974" s="7" t="s">
        <v>3</v>
      </c>
      <c r="G7974" s="7" t="s">
        <v>3</v>
      </c>
      <c r="H7974" s="5">
        <v>6.1547315365767407E-7</v>
      </c>
      <c r="I7974" s="5">
        <v>3.7880720287332286E-13</v>
      </c>
    </row>
    <row r="7975" spans="2:9" hidden="1" outlineLevel="1">
      <c r="B7975" s="7" t="s">
        <v>27272</v>
      </c>
      <c r="C7975" s="7" t="s">
        <v>85</v>
      </c>
      <c r="D7975" s="8">
        <v>2631417000</v>
      </c>
      <c r="E7975" s="8">
        <v>4718004000</v>
      </c>
      <c r="F7975" s="7" t="s">
        <v>3</v>
      </c>
      <c r="G7975" s="7" t="s">
        <v>3</v>
      </c>
      <c r="H7975" s="5">
        <v>1.4284411003513985E-2</v>
      </c>
      <c r="I7975" s="5">
        <v>2.0404439771731141E-4</v>
      </c>
    </row>
    <row r="7976" spans="2:9" hidden="1" outlineLevel="1">
      <c r="B7976" s="7" t="s">
        <v>27273</v>
      </c>
      <c r="C7976" s="7" t="s">
        <v>85</v>
      </c>
      <c r="D7976" s="8">
        <v>0</v>
      </c>
      <c r="E7976" s="8">
        <v>9520</v>
      </c>
      <c r="F7976" s="7" t="s">
        <v>3</v>
      </c>
      <c r="G7976" s="7" t="s">
        <v>3</v>
      </c>
      <c r="H7976" s="5">
        <v>0</v>
      </c>
      <c r="I7976" s="5">
        <v>0</v>
      </c>
    </row>
    <row r="7977" spans="2:9" hidden="1" outlineLevel="1">
      <c r="B7977" s="7" t="s">
        <v>27274</v>
      </c>
      <c r="C7977" s="7" t="s">
        <v>85</v>
      </c>
      <c r="D7977" s="8">
        <v>0</v>
      </c>
      <c r="E7977" s="8">
        <v>10950</v>
      </c>
      <c r="F7977" s="7" t="s">
        <v>3</v>
      </c>
      <c r="G7977" s="7" t="s">
        <v>3</v>
      </c>
      <c r="H7977" s="5">
        <v>0</v>
      </c>
      <c r="I7977" s="5">
        <v>0</v>
      </c>
    </row>
    <row r="7978" spans="2:9" hidden="1" outlineLevel="1">
      <c r="B7978" s="7" t="s">
        <v>27275</v>
      </c>
      <c r="C7978" s="7" t="s">
        <v>85</v>
      </c>
      <c r="D7978" s="8">
        <v>108687000</v>
      </c>
      <c r="E7978" s="8">
        <v>528151000</v>
      </c>
      <c r="F7978" s="7" t="s">
        <v>3</v>
      </c>
      <c r="G7978" s="7" t="s">
        <v>3</v>
      </c>
      <c r="H7978" s="5">
        <v>5.899976243745953E-4</v>
      </c>
      <c r="I7978" s="5">
        <v>3.4809719676766606E-7</v>
      </c>
    </row>
    <row r="7979" spans="2:9" hidden="1" outlineLevel="1">
      <c r="B7979" s="7" t="s">
        <v>27276</v>
      </c>
      <c r="C7979" s="7" t="s">
        <v>85</v>
      </c>
      <c r="D7979" s="8">
        <v>64833470</v>
      </c>
      <c r="E7979" s="8">
        <v>108230660</v>
      </c>
      <c r="F7979" s="7" t="s">
        <v>3</v>
      </c>
      <c r="G7979" s="7" t="s">
        <v>3</v>
      </c>
      <c r="H7979" s="5">
        <v>3.5194267281240252E-4</v>
      </c>
      <c r="I7979" s="5">
        <v>1.238636449463378E-7</v>
      </c>
    </row>
    <row r="7980" spans="2:9" hidden="1" outlineLevel="1">
      <c r="B7980" s="7" t="s">
        <v>27277</v>
      </c>
      <c r="C7980" s="7" t="s">
        <v>85</v>
      </c>
      <c r="D7980" s="8">
        <v>79129000</v>
      </c>
      <c r="E7980" s="8">
        <v>136806000</v>
      </c>
      <c r="F7980" s="7" t="s">
        <v>3</v>
      </c>
      <c r="G7980" s="7" t="s">
        <v>3</v>
      </c>
      <c r="H7980" s="5">
        <v>4.2954467433214049E-4</v>
      </c>
      <c r="I7980" s="5">
        <v>1.8450862724710463E-7</v>
      </c>
    </row>
    <row r="7981" spans="2:9" hidden="1" outlineLevel="1">
      <c r="B7981" s="7" t="s">
        <v>27278</v>
      </c>
      <c r="C7981" s="7" t="s">
        <v>85</v>
      </c>
      <c r="D7981" s="8">
        <v>253873000</v>
      </c>
      <c r="E7981" s="8">
        <v>979702000</v>
      </c>
      <c r="F7981" s="7" t="s">
        <v>3</v>
      </c>
      <c r="G7981" s="7" t="s">
        <v>3</v>
      </c>
      <c r="H7981" s="5">
        <v>1.3781267943070619E-3</v>
      </c>
      <c r="I7981" s="5">
        <v>1.8992334611870589E-6</v>
      </c>
    </row>
    <row r="7982" spans="2:9" hidden="1" outlineLevel="1">
      <c r="B7982" s="7" t="s">
        <v>27279</v>
      </c>
      <c r="C7982" s="7" t="s">
        <v>85</v>
      </c>
      <c r="D7982" s="8">
        <v>103102000</v>
      </c>
      <c r="E7982" s="8">
        <v>116934000</v>
      </c>
      <c r="F7982" s="7" t="s">
        <v>3</v>
      </c>
      <c r="G7982" s="7" t="s">
        <v>3</v>
      </c>
      <c r="H7982" s="5">
        <v>5.5967995315235055E-4</v>
      </c>
      <c r="I7982" s="5">
        <v>3.1324164996061733E-7</v>
      </c>
    </row>
    <row r="7983" spans="2:9" hidden="1" outlineLevel="1">
      <c r="B7983" s="7" t="s">
        <v>27280</v>
      </c>
      <c r="C7983" s="7" t="s">
        <v>85</v>
      </c>
      <c r="D7983" s="8">
        <v>128439000</v>
      </c>
      <c r="E7983" s="8">
        <v>184497000</v>
      </c>
      <c r="F7983" s="7" t="s">
        <v>3</v>
      </c>
      <c r="G7983" s="7" t="s">
        <v>3</v>
      </c>
      <c r="H7983" s="5">
        <v>6.9721958354769791E-4</v>
      </c>
      <c r="I7983" s="5">
        <v>4.8611514768242532E-7</v>
      </c>
    </row>
    <row r="7984" spans="2:9" hidden="1" outlineLevel="1">
      <c r="B7984" s="7" t="s">
        <v>27281</v>
      </c>
      <c r="C7984" s="7" t="s">
        <v>85</v>
      </c>
      <c r="D7984" s="8">
        <v>150929000</v>
      </c>
      <c r="E7984" s="8">
        <v>798942000</v>
      </c>
      <c r="F7984" s="7" t="s">
        <v>3</v>
      </c>
      <c r="G7984" s="7" t="s">
        <v>3</v>
      </c>
      <c r="H7984" s="5">
        <v>8.1930452997353226E-4</v>
      </c>
      <c r="I7984" s="5">
        <v>6.7125991283515065E-7</v>
      </c>
    </row>
    <row r="7985" spans="2:9" hidden="1" outlineLevel="1">
      <c r="B7985" s="7" t="s">
        <v>27282</v>
      </c>
      <c r="C7985" s="7" t="s">
        <v>85</v>
      </c>
      <c r="D7985" s="8">
        <v>216440000</v>
      </c>
      <c r="E7985" s="8">
        <v>492666000</v>
      </c>
      <c r="F7985" s="7" t="s">
        <v>3</v>
      </c>
      <c r="G7985" s="7" t="s">
        <v>3</v>
      </c>
      <c r="H7985" s="5">
        <v>1.1749251135797052E-3</v>
      </c>
      <c r="I7985" s="5">
        <v>1.3804490225202831E-6</v>
      </c>
    </row>
    <row r="7986" spans="2:9" hidden="1" outlineLevel="1">
      <c r="B7986" s="7" t="s">
        <v>27283</v>
      </c>
      <c r="C7986" s="7" t="s">
        <v>85</v>
      </c>
      <c r="D7986" s="8">
        <v>132295000</v>
      </c>
      <c r="E7986" s="8">
        <v>191842000</v>
      </c>
      <c r="F7986" s="7" t="s">
        <v>3</v>
      </c>
      <c r="G7986" s="7" t="s">
        <v>3</v>
      </c>
      <c r="H7986" s="5">
        <v>7.1815153345512425E-4</v>
      </c>
      <c r="I7986" s="5">
        <v>5.1574162500394644E-7</v>
      </c>
    </row>
    <row r="7987" spans="2:9" hidden="1" outlineLevel="1">
      <c r="B7987" s="7" t="s">
        <v>27284</v>
      </c>
      <c r="C7987" s="7" t="s">
        <v>85</v>
      </c>
      <c r="D7987" s="8"/>
      <c r="E7987" s="8"/>
      <c r="F7987" s="7" t="s">
        <v>3</v>
      </c>
      <c r="G7987" s="7" t="s">
        <v>3</v>
      </c>
      <c r="H7987" s="5">
        <v>0</v>
      </c>
      <c r="I7987" s="5">
        <v>0</v>
      </c>
    </row>
    <row r="7988" spans="2:9" hidden="1" outlineLevel="1">
      <c r="B7988" s="7" t="s">
        <v>27285</v>
      </c>
      <c r="C7988" s="7" t="s">
        <v>85</v>
      </c>
      <c r="D7988" s="8">
        <v>89081000</v>
      </c>
      <c r="E7988" s="8">
        <v>107544000</v>
      </c>
      <c r="F7988" s="7" t="s">
        <v>3</v>
      </c>
      <c r="G7988" s="7" t="s">
        <v>3</v>
      </c>
      <c r="H7988" s="5">
        <v>4.8356821309736514E-4</v>
      </c>
      <c r="I7988" s="5">
        <v>2.3383821671817874E-7</v>
      </c>
    </row>
    <row r="7989" spans="2:9" hidden="1" outlineLevel="1">
      <c r="B7989" s="7" t="s">
        <v>27286</v>
      </c>
      <c r="C7989" s="7" t="s">
        <v>85</v>
      </c>
      <c r="D7989" s="8">
        <v>64574000</v>
      </c>
      <c r="E7989" s="8">
        <v>135766000</v>
      </c>
      <c r="F7989" s="7" t="s">
        <v>3</v>
      </c>
      <c r="G7989" s="7" t="s">
        <v>3</v>
      </c>
      <c r="H7989" s="5">
        <v>3.5053416320595028E-4</v>
      </c>
      <c r="I7989" s="5">
        <v>1.2287419957449578E-7</v>
      </c>
    </row>
    <row r="7990" spans="2:9" hidden="1" outlineLevel="1">
      <c r="B7990" s="7" t="s">
        <v>27287</v>
      </c>
      <c r="C7990" s="7" t="s">
        <v>85</v>
      </c>
      <c r="D7990" s="8">
        <v>112694000</v>
      </c>
      <c r="E7990" s="8">
        <v>164551000</v>
      </c>
      <c r="F7990" s="7" t="s">
        <v>3</v>
      </c>
      <c r="G7990" s="7" t="s">
        <v>3</v>
      </c>
      <c r="H7990" s="5">
        <v>6.117492642291226E-4</v>
      </c>
      <c r="I7990" s="5">
        <v>3.7423716228487287E-7</v>
      </c>
    </row>
    <row r="7991" spans="2:9" hidden="1" outlineLevel="1">
      <c r="B7991" s="7" t="s">
        <v>27288</v>
      </c>
      <c r="C7991" s="7" t="s">
        <v>85</v>
      </c>
      <c r="D7991" s="8">
        <v>63174000</v>
      </c>
      <c r="E7991" s="8">
        <v>55208000</v>
      </c>
      <c r="F7991" s="7" t="s">
        <v>3</v>
      </c>
      <c r="G7991" s="7" t="s">
        <v>3</v>
      </c>
      <c r="H7991" s="5">
        <v>3.4293438886196773E-4</v>
      </c>
      <c r="I7991" s="5">
        <v>1.1760399506413129E-7</v>
      </c>
    </row>
    <row r="7992" spans="2:9" hidden="1" outlineLevel="1">
      <c r="B7992" s="7" t="s">
        <v>27289</v>
      </c>
      <c r="C7992" s="7" t="s">
        <v>85</v>
      </c>
      <c r="D7992" s="8">
        <v>106460000</v>
      </c>
      <c r="E7992" s="8">
        <v>73697000</v>
      </c>
      <c r="F7992" s="7" t="s">
        <v>3</v>
      </c>
      <c r="G7992" s="7" t="s">
        <v>3</v>
      </c>
      <c r="H7992" s="5">
        <v>5.7790855475741733E-4</v>
      </c>
      <c r="I7992" s="5">
        <v>3.3397829766180685E-7</v>
      </c>
    </row>
    <row r="7993" spans="2:9" collapsed="1">
      <c r="B7993" s="7"/>
      <c r="C7993" s="7"/>
      <c r="D7993" s="8"/>
      <c r="E7993" s="8"/>
      <c r="F7993" s="7"/>
      <c r="G7993" s="7"/>
      <c r="H7993" s="5"/>
      <c r="I7993" s="5"/>
    </row>
    <row r="7994" spans="2:9" s="17" customFormat="1">
      <c r="B7994" s="22" t="s">
        <v>85</v>
      </c>
      <c r="C7994" s="22"/>
      <c r="D7994" s="20">
        <v>184215995980</v>
      </c>
      <c r="E7994" s="20"/>
      <c r="F7994" s="22"/>
      <c r="G7994" s="22"/>
      <c r="H7994" s="13" t="s">
        <v>13493</v>
      </c>
      <c r="I7994" s="20">
        <v>2697.7233626064512</v>
      </c>
    </row>
    <row r="7995" spans="2:9">
      <c r="B7995" s="7"/>
      <c r="C7995" s="7"/>
      <c r="D7995" s="8"/>
      <c r="E7995" s="8"/>
      <c r="F7995" s="7"/>
      <c r="G7995" s="7"/>
      <c r="H7995" s="5"/>
      <c r="I7995" s="5"/>
    </row>
    <row r="7996" spans="2:9" hidden="1" outlineLevel="1">
      <c r="B7996" s="7" t="s">
        <v>27290</v>
      </c>
      <c r="C7996" s="7" t="s">
        <v>151</v>
      </c>
      <c r="D7996" s="8">
        <v>2357370</v>
      </c>
      <c r="E7996" s="8">
        <v>1117970</v>
      </c>
      <c r="F7996" s="7" t="s">
        <v>3</v>
      </c>
      <c r="G7996" s="7" t="s">
        <v>3</v>
      </c>
      <c r="H7996" s="5">
        <v>1.2522959657808428E-5</v>
      </c>
      <c r="I7996" s="5">
        <v>1.5682451859109736E-10</v>
      </c>
    </row>
    <row r="7997" spans="2:9" hidden="1" outlineLevel="1">
      <c r="B7997" s="7" t="s">
        <v>27291</v>
      </c>
      <c r="C7997" s="7" t="s">
        <v>151</v>
      </c>
      <c r="D7997" s="8">
        <v>250606000</v>
      </c>
      <c r="E7997" s="8">
        <v>202617000</v>
      </c>
      <c r="F7997" s="7" t="s">
        <v>3</v>
      </c>
      <c r="G7997" s="7" t="s">
        <v>3</v>
      </c>
      <c r="H7997" s="5">
        <v>1.3312839427008652E-3</v>
      </c>
      <c r="I7997" s="5">
        <v>1.7723169360931607E-6</v>
      </c>
    </row>
    <row r="7998" spans="2:9" hidden="1" outlineLevel="1">
      <c r="B7998" s="7" t="s">
        <v>678</v>
      </c>
      <c r="C7998" s="7" t="s">
        <v>151</v>
      </c>
      <c r="D7998" s="8">
        <v>132447000000</v>
      </c>
      <c r="E7998" s="8">
        <v>292829000000</v>
      </c>
      <c r="F7998" s="7" t="s">
        <v>3</v>
      </c>
      <c r="G7998" s="7" t="s">
        <v>3</v>
      </c>
      <c r="H7998" s="5">
        <v>0.70359274861296817</v>
      </c>
      <c r="I7998" s="5">
        <v>0.49504275590075142</v>
      </c>
    </row>
    <row r="7999" spans="2:9" hidden="1" outlineLevel="1">
      <c r="B7999" s="7" t="s">
        <v>27292</v>
      </c>
      <c r="C7999" s="7" t="s">
        <v>151</v>
      </c>
      <c r="D7999" s="8">
        <v>5009438000</v>
      </c>
      <c r="E7999" s="8">
        <v>8906939000</v>
      </c>
      <c r="F7999" s="7" t="s">
        <v>3</v>
      </c>
      <c r="G7999" s="7" t="s">
        <v>3</v>
      </c>
      <c r="H7999" s="5">
        <v>2.661143137576729E-2</v>
      </c>
      <c r="I7999" s="5">
        <v>7.0816827986717177E-4</v>
      </c>
    </row>
    <row r="8000" spans="2:9" hidden="1" outlineLevel="1">
      <c r="B8000" s="7" t="s">
        <v>27293</v>
      </c>
      <c r="C8000" s="7" t="s">
        <v>151</v>
      </c>
      <c r="D8000" s="8">
        <v>3892747000</v>
      </c>
      <c r="E8000" s="8">
        <v>6487268000</v>
      </c>
      <c r="F8000" s="7" t="s">
        <v>3</v>
      </c>
      <c r="G8000" s="7" t="s">
        <v>3</v>
      </c>
      <c r="H8000" s="5">
        <v>2.0679279722340908E-2</v>
      </c>
      <c r="I8000" s="5">
        <v>4.2763260983481985E-4</v>
      </c>
    </row>
    <row r="8001" spans="2:9" hidden="1" outlineLevel="1">
      <c r="B8001" s="7" t="s">
        <v>27294</v>
      </c>
      <c r="C8001" s="7" t="s">
        <v>151</v>
      </c>
      <c r="D8001" s="8">
        <v>7195000</v>
      </c>
      <c r="E8001" s="8">
        <v>4914000</v>
      </c>
      <c r="F8001" s="7" t="s">
        <v>3</v>
      </c>
      <c r="G8001" s="7" t="s">
        <v>3</v>
      </c>
      <c r="H8001" s="5">
        <v>3.8221702464157784E-5</v>
      </c>
      <c r="I8001" s="5">
        <v>1.4608985392586052E-9</v>
      </c>
    </row>
    <row r="8002" spans="2:9" hidden="1" outlineLevel="1">
      <c r="B8002" s="7" t="s">
        <v>27295</v>
      </c>
      <c r="C8002" s="7" t="s">
        <v>151</v>
      </c>
      <c r="D8002" s="8">
        <v>17888000</v>
      </c>
      <c r="E8002" s="8">
        <v>19567000</v>
      </c>
      <c r="F8002" s="7" t="s">
        <v>3</v>
      </c>
      <c r="G8002" s="7" t="s">
        <v>3</v>
      </c>
      <c r="H8002" s="5">
        <v>9.5025686404288313E-5</v>
      </c>
      <c r="I8002" s="5">
        <v>9.0298810766061451E-9</v>
      </c>
    </row>
    <row r="8003" spans="2:9" hidden="1" outlineLevel="1">
      <c r="B8003" s="7" t="s">
        <v>27296</v>
      </c>
      <c r="C8003" s="7" t="s">
        <v>151</v>
      </c>
      <c r="D8003" s="8"/>
      <c r="E8003" s="8"/>
      <c r="F8003" s="7" t="s">
        <v>3</v>
      </c>
      <c r="G8003" s="7" t="s">
        <v>3</v>
      </c>
      <c r="H8003" s="5">
        <v>0</v>
      </c>
      <c r="I8003" s="5">
        <v>0</v>
      </c>
    </row>
    <row r="8004" spans="2:9" hidden="1" outlineLevel="1">
      <c r="B8004" s="7" t="s">
        <v>27297</v>
      </c>
      <c r="C8004" s="7" t="s">
        <v>151</v>
      </c>
      <c r="D8004" s="8"/>
      <c r="E8004" s="8"/>
      <c r="F8004" s="7" t="s">
        <v>3</v>
      </c>
      <c r="G8004" s="7" t="s">
        <v>3</v>
      </c>
      <c r="H8004" s="5">
        <v>0</v>
      </c>
      <c r="I8004" s="5">
        <v>0</v>
      </c>
    </row>
    <row r="8005" spans="2:9" hidden="1" outlineLevel="1">
      <c r="B8005" s="7" t="s">
        <v>27298</v>
      </c>
      <c r="C8005" s="7" t="s">
        <v>151</v>
      </c>
      <c r="D8005" s="8"/>
      <c r="E8005" s="8"/>
      <c r="F8005" s="7" t="s">
        <v>3</v>
      </c>
      <c r="G8005" s="7" t="s">
        <v>3</v>
      </c>
      <c r="H8005" s="5">
        <v>0</v>
      </c>
      <c r="I8005" s="5">
        <v>0</v>
      </c>
    </row>
    <row r="8006" spans="2:9" hidden="1" outlineLevel="1">
      <c r="B8006" s="7" t="s">
        <v>27299</v>
      </c>
      <c r="C8006" s="7" t="s">
        <v>151</v>
      </c>
      <c r="D8006" s="8">
        <v>2335000</v>
      </c>
      <c r="E8006" s="8">
        <v>27012000</v>
      </c>
      <c r="F8006" s="7" t="s">
        <v>3</v>
      </c>
      <c r="G8006" s="7" t="s">
        <v>3</v>
      </c>
      <c r="H8006" s="5">
        <v>1.2404124427214514E-5</v>
      </c>
      <c r="I8006" s="5">
        <v>1.5386230280581978E-10</v>
      </c>
    </row>
    <row r="8007" spans="2:9" hidden="1" outlineLevel="1">
      <c r="B8007" s="7" t="s">
        <v>27300</v>
      </c>
      <c r="C8007" s="7" t="s">
        <v>151</v>
      </c>
      <c r="D8007" s="8">
        <v>632000</v>
      </c>
      <c r="E8007" s="8">
        <v>10799000</v>
      </c>
      <c r="F8007" s="7" t="s">
        <v>3</v>
      </c>
      <c r="G8007" s="7" t="s">
        <v>3</v>
      </c>
      <c r="H8007" s="5">
        <v>3.3573475965736928E-6</v>
      </c>
      <c r="I8007" s="5">
        <v>1.1271782884219152E-11</v>
      </c>
    </row>
    <row r="8008" spans="2:9" hidden="1" outlineLevel="1">
      <c r="B8008" s="7" t="s">
        <v>27301</v>
      </c>
      <c r="C8008" s="7" t="s">
        <v>151</v>
      </c>
      <c r="D8008" s="8"/>
      <c r="E8008" s="8"/>
      <c r="F8008" s="7" t="s">
        <v>3</v>
      </c>
      <c r="G8008" s="7" t="s">
        <v>3</v>
      </c>
      <c r="H8008" s="5">
        <v>0</v>
      </c>
      <c r="I8008" s="5">
        <v>0</v>
      </c>
    </row>
    <row r="8009" spans="2:9" hidden="1" outlineLevel="1">
      <c r="B8009" s="7" t="s">
        <v>27302</v>
      </c>
      <c r="C8009" s="7" t="s">
        <v>151</v>
      </c>
      <c r="D8009" s="8">
        <v>176360</v>
      </c>
      <c r="E8009" s="8">
        <v>540780</v>
      </c>
      <c r="F8009" s="7" t="s">
        <v>3</v>
      </c>
      <c r="G8009" s="7" t="s">
        <v>3</v>
      </c>
      <c r="H8009" s="5">
        <v>9.3686997172743115E-7</v>
      </c>
      <c r="I8009" s="5">
        <v>8.777253439245576E-13</v>
      </c>
    </row>
    <row r="8010" spans="2:9" hidden="1" outlineLevel="1">
      <c r="B8010" s="7" t="s">
        <v>27303</v>
      </c>
      <c r="C8010" s="7" t="s">
        <v>151</v>
      </c>
      <c r="D8010" s="8">
        <v>34418000</v>
      </c>
      <c r="E8010" s="8">
        <v>14289000</v>
      </c>
      <c r="F8010" s="7" t="s">
        <v>3</v>
      </c>
      <c r="G8010" s="7" t="s">
        <v>3</v>
      </c>
      <c r="H8010" s="5">
        <v>1.8283732528302747E-4</v>
      </c>
      <c r="I8010" s="5">
        <v>3.3429487516651598E-8</v>
      </c>
    </row>
    <row r="8011" spans="2:9" hidden="1" outlineLevel="1">
      <c r="B8011" s="7" t="s">
        <v>27304</v>
      </c>
      <c r="C8011" s="7" t="s">
        <v>151</v>
      </c>
      <c r="D8011" s="8">
        <v>2268130</v>
      </c>
      <c r="E8011" s="8">
        <v>691580</v>
      </c>
      <c r="F8011" s="7" t="s">
        <v>3</v>
      </c>
      <c r="G8011" s="7" t="s">
        <v>3</v>
      </c>
      <c r="H8011" s="5">
        <v>1.2048893677558053E-5</v>
      </c>
      <c r="I8011" s="5">
        <v>1.4517583885309843E-10</v>
      </c>
    </row>
    <row r="8012" spans="2:9" hidden="1" outlineLevel="1">
      <c r="B8012" s="7" t="s">
        <v>27305</v>
      </c>
      <c r="C8012" s="7" t="s">
        <v>151</v>
      </c>
      <c r="D8012" s="8">
        <v>17380120</v>
      </c>
      <c r="E8012" s="8">
        <v>20734470</v>
      </c>
      <c r="F8012" s="7" t="s">
        <v>3</v>
      </c>
      <c r="G8012" s="7" t="s">
        <v>3</v>
      </c>
      <c r="H8012" s="5">
        <v>9.2327696376839194E-5</v>
      </c>
      <c r="I8012" s="5">
        <v>8.5244035182538052E-9</v>
      </c>
    </row>
    <row r="8013" spans="2:9" hidden="1" outlineLevel="1">
      <c r="B8013" s="7" t="s">
        <v>27306</v>
      </c>
      <c r="C8013" s="7" t="s">
        <v>151</v>
      </c>
      <c r="D8013" s="8">
        <v>307000</v>
      </c>
      <c r="E8013" s="8">
        <v>4354000</v>
      </c>
      <c r="F8013" s="7" t="s">
        <v>3</v>
      </c>
      <c r="G8013" s="7" t="s">
        <v>3</v>
      </c>
      <c r="H8013" s="5">
        <v>1.6308634685888033E-6</v>
      </c>
      <c r="I8013" s="5">
        <v>2.6597156531775027E-12</v>
      </c>
    </row>
    <row r="8014" spans="2:9" hidden="1" outlineLevel="1">
      <c r="B8014" s="7" t="s">
        <v>27307</v>
      </c>
      <c r="C8014" s="7" t="s">
        <v>151</v>
      </c>
      <c r="D8014" s="8">
        <v>1526996000</v>
      </c>
      <c r="E8014" s="8">
        <v>7841125000</v>
      </c>
      <c r="F8014" s="7" t="s">
        <v>3</v>
      </c>
      <c r="G8014" s="7" t="s">
        <v>3</v>
      </c>
      <c r="H8014" s="5">
        <v>8.1117980230658911E-3</v>
      </c>
      <c r="I8014" s="5">
        <v>6.5801267167015699E-5</v>
      </c>
    </row>
    <row r="8015" spans="2:9" hidden="1" outlineLevel="1">
      <c r="B8015" s="7" t="s">
        <v>27308</v>
      </c>
      <c r="C8015" s="7" t="s">
        <v>151</v>
      </c>
      <c r="D8015" s="8">
        <v>0</v>
      </c>
      <c r="E8015" s="8">
        <v>57000</v>
      </c>
      <c r="F8015" s="7" t="s">
        <v>3</v>
      </c>
      <c r="G8015" s="7" t="s">
        <v>3</v>
      </c>
      <c r="H8015" s="5">
        <v>0</v>
      </c>
      <c r="I8015" s="5">
        <v>0</v>
      </c>
    </row>
    <row r="8016" spans="2:9" hidden="1" outlineLevel="1">
      <c r="B8016" s="7" t="s">
        <v>27309</v>
      </c>
      <c r="C8016" s="7" t="s">
        <v>151</v>
      </c>
      <c r="D8016" s="8">
        <v>37650</v>
      </c>
      <c r="E8016" s="8">
        <v>2264140</v>
      </c>
      <c r="F8016" s="7" t="s">
        <v>3</v>
      </c>
      <c r="G8016" s="7" t="s">
        <v>3</v>
      </c>
      <c r="H8016" s="5">
        <v>2.0000654590348027E-7</v>
      </c>
      <c r="I8016" s="5">
        <v>4.0002618404240962E-14</v>
      </c>
    </row>
    <row r="8017" spans="2:9" hidden="1" outlineLevel="1">
      <c r="B8017" s="7" t="s">
        <v>27310</v>
      </c>
      <c r="C8017" s="7" t="s">
        <v>151</v>
      </c>
      <c r="D8017" s="8">
        <v>60853000</v>
      </c>
      <c r="E8017" s="8">
        <v>17459000</v>
      </c>
      <c r="F8017" s="7" t="s">
        <v>3</v>
      </c>
      <c r="G8017" s="7" t="s">
        <v>3</v>
      </c>
      <c r="H8017" s="5">
        <v>3.2326688812389073E-4</v>
      </c>
      <c r="I8017" s="5">
        <v>1.0450148095730409E-7</v>
      </c>
    </row>
    <row r="8018" spans="2:9" hidden="1" outlineLevel="1">
      <c r="B8018" s="7" t="s">
        <v>27311</v>
      </c>
      <c r="C8018" s="7" t="s">
        <v>151</v>
      </c>
      <c r="D8018" s="8">
        <v>0</v>
      </c>
      <c r="E8018" s="8">
        <v>1394220</v>
      </c>
      <c r="F8018" s="7" t="s">
        <v>3</v>
      </c>
      <c r="G8018" s="7" t="s">
        <v>3</v>
      </c>
      <c r="H8018" s="5">
        <v>0</v>
      </c>
      <c r="I8018" s="5">
        <v>0</v>
      </c>
    </row>
    <row r="8019" spans="2:9" hidden="1" outlineLevel="1">
      <c r="B8019" s="7" t="s">
        <v>27312</v>
      </c>
      <c r="C8019" s="7" t="s">
        <v>151</v>
      </c>
      <c r="D8019" s="8"/>
      <c r="E8019" s="8"/>
      <c r="F8019" s="7" t="s">
        <v>3</v>
      </c>
      <c r="G8019" s="7" t="s">
        <v>3</v>
      </c>
      <c r="H8019" s="5">
        <v>0</v>
      </c>
      <c r="I8019" s="5">
        <v>0</v>
      </c>
    </row>
    <row r="8020" spans="2:9" hidden="1" outlineLevel="1">
      <c r="B8020" s="7" t="s">
        <v>27313</v>
      </c>
      <c r="C8020" s="7" t="s">
        <v>151</v>
      </c>
      <c r="D8020" s="8"/>
      <c r="E8020" s="8"/>
      <c r="F8020" s="7" t="s">
        <v>3</v>
      </c>
      <c r="G8020" s="7" t="s">
        <v>3</v>
      </c>
      <c r="H8020" s="5">
        <v>0</v>
      </c>
      <c r="I8020" s="5">
        <v>0</v>
      </c>
    </row>
    <row r="8021" spans="2:9" hidden="1" outlineLevel="1">
      <c r="B8021" s="7" t="s">
        <v>27314</v>
      </c>
      <c r="C8021" s="7" t="s">
        <v>151</v>
      </c>
      <c r="D8021" s="8"/>
      <c r="E8021" s="8"/>
      <c r="F8021" s="7" t="s">
        <v>3</v>
      </c>
      <c r="G8021" s="7" t="s">
        <v>3</v>
      </c>
      <c r="H8021" s="5">
        <v>0</v>
      </c>
      <c r="I8021" s="5">
        <v>0</v>
      </c>
    </row>
    <row r="8022" spans="2:9" hidden="1" outlineLevel="1">
      <c r="B8022" s="7" t="s">
        <v>27315</v>
      </c>
      <c r="C8022" s="7" t="s">
        <v>151</v>
      </c>
      <c r="D8022" s="8"/>
      <c r="E8022" s="8"/>
      <c r="F8022" s="7" t="s">
        <v>3</v>
      </c>
      <c r="G8022" s="7" t="s">
        <v>3</v>
      </c>
      <c r="H8022" s="5">
        <v>0</v>
      </c>
      <c r="I8022" s="5">
        <v>0</v>
      </c>
    </row>
    <row r="8023" spans="2:9" hidden="1" outlineLevel="1">
      <c r="B8023" s="7" t="s">
        <v>27316</v>
      </c>
      <c r="C8023" s="7" t="s">
        <v>151</v>
      </c>
      <c r="D8023" s="8"/>
      <c r="E8023" s="8"/>
      <c r="F8023" s="7" t="s">
        <v>3</v>
      </c>
      <c r="G8023" s="7" t="s">
        <v>3</v>
      </c>
      <c r="H8023" s="5">
        <v>0</v>
      </c>
      <c r="I8023" s="5">
        <v>0</v>
      </c>
    </row>
    <row r="8024" spans="2:9" hidden="1" outlineLevel="1">
      <c r="B8024" s="7" t="s">
        <v>791</v>
      </c>
      <c r="C8024" s="7" t="s">
        <v>151</v>
      </c>
      <c r="D8024" s="8">
        <v>69804000</v>
      </c>
      <c r="E8024" s="8">
        <v>55255000</v>
      </c>
      <c r="F8024" s="7" t="s">
        <v>3</v>
      </c>
      <c r="G8024" s="7" t="s">
        <v>3</v>
      </c>
      <c r="H8024" s="5">
        <v>3.7081691713802226E-4</v>
      </c>
      <c r="I8024" s="5">
        <v>1.3750518603574685E-7</v>
      </c>
    </row>
    <row r="8025" spans="2:9" hidden="1" outlineLevel="1">
      <c r="B8025" s="7" t="s">
        <v>27317</v>
      </c>
      <c r="C8025" s="7" t="s">
        <v>151</v>
      </c>
      <c r="D8025" s="8"/>
      <c r="E8025" s="8"/>
      <c r="F8025" s="7" t="s">
        <v>3</v>
      </c>
      <c r="G8025" s="7" t="s">
        <v>3</v>
      </c>
      <c r="H8025" s="5">
        <v>0</v>
      </c>
      <c r="I8025" s="5">
        <v>0</v>
      </c>
    </row>
    <row r="8026" spans="2:9" hidden="1" outlineLevel="1">
      <c r="B8026" s="7" t="s">
        <v>27318</v>
      </c>
      <c r="C8026" s="7" t="s">
        <v>151</v>
      </c>
      <c r="D8026" s="8"/>
      <c r="E8026" s="8"/>
      <c r="F8026" s="7" t="s">
        <v>3</v>
      </c>
      <c r="G8026" s="7" t="s">
        <v>3</v>
      </c>
      <c r="H8026" s="5">
        <v>0</v>
      </c>
      <c r="I8026" s="5">
        <v>0</v>
      </c>
    </row>
    <row r="8027" spans="2:9" hidden="1" outlineLevel="1">
      <c r="B8027" s="7" t="s">
        <v>27319</v>
      </c>
      <c r="C8027" s="7" t="s">
        <v>151</v>
      </c>
      <c r="D8027" s="8"/>
      <c r="E8027" s="8"/>
      <c r="F8027" s="7" t="s">
        <v>3</v>
      </c>
      <c r="G8027" s="7" t="s">
        <v>3</v>
      </c>
      <c r="H8027" s="5">
        <v>0</v>
      </c>
      <c r="I8027" s="5">
        <v>0</v>
      </c>
    </row>
    <row r="8028" spans="2:9" hidden="1" outlineLevel="1">
      <c r="B8028" s="7" t="s">
        <v>27320</v>
      </c>
      <c r="C8028" s="7" t="s">
        <v>151</v>
      </c>
      <c r="D8028" s="8">
        <v>3688720000</v>
      </c>
      <c r="E8028" s="8">
        <v>5430591000</v>
      </c>
      <c r="F8028" s="7" t="s">
        <v>3</v>
      </c>
      <c r="G8028" s="7" t="s">
        <v>3</v>
      </c>
      <c r="H8028" s="5">
        <v>1.9595435484862835E-2</v>
      </c>
      <c r="I8028" s="5">
        <v>3.839810918414216E-4</v>
      </c>
    </row>
    <row r="8029" spans="2:9" hidden="1" outlineLevel="1">
      <c r="B8029" s="7" t="s">
        <v>27321</v>
      </c>
      <c r="C8029" s="7" t="s">
        <v>151</v>
      </c>
      <c r="D8029" s="8">
        <v>0</v>
      </c>
      <c r="E8029" s="8">
        <v>112860</v>
      </c>
      <c r="F8029" s="7" t="s">
        <v>3</v>
      </c>
      <c r="G8029" s="7" t="s">
        <v>3</v>
      </c>
      <c r="H8029" s="5">
        <v>0</v>
      </c>
      <c r="I8029" s="5">
        <v>0</v>
      </c>
    </row>
    <row r="8030" spans="2:9" hidden="1" outlineLevel="1">
      <c r="B8030" s="7" t="s">
        <v>27322</v>
      </c>
      <c r="C8030" s="7" t="s">
        <v>151</v>
      </c>
      <c r="D8030" s="8"/>
      <c r="E8030" s="8"/>
      <c r="F8030" s="7" t="s">
        <v>3</v>
      </c>
      <c r="G8030" s="7" t="s">
        <v>3</v>
      </c>
      <c r="H8030" s="5">
        <v>0</v>
      </c>
      <c r="I8030" s="5">
        <v>0</v>
      </c>
    </row>
    <row r="8031" spans="2:9" hidden="1" outlineLevel="1">
      <c r="B8031" s="7" t="s">
        <v>27323</v>
      </c>
      <c r="C8031" s="7" t="s">
        <v>151</v>
      </c>
      <c r="D8031" s="8">
        <v>4824000</v>
      </c>
      <c r="E8031" s="8">
        <v>12267000</v>
      </c>
      <c r="F8031" s="7" t="s">
        <v>3</v>
      </c>
      <c r="G8031" s="7" t="s">
        <v>3</v>
      </c>
      <c r="H8031" s="5">
        <v>2.5626336718151098E-5</v>
      </c>
      <c r="I8031" s="5">
        <v>6.5670913359205916E-10</v>
      </c>
    </row>
    <row r="8032" spans="2:9" hidden="1" outlineLevel="1">
      <c r="B8032" s="7" t="s">
        <v>27324</v>
      </c>
      <c r="C8032" s="7" t="s">
        <v>151</v>
      </c>
      <c r="D8032" s="8"/>
      <c r="E8032" s="8"/>
      <c r="F8032" s="7" t="s">
        <v>3</v>
      </c>
      <c r="G8032" s="7" t="s">
        <v>3</v>
      </c>
      <c r="H8032" s="5">
        <v>0</v>
      </c>
      <c r="I8032" s="5">
        <v>0</v>
      </c>
    </row>
    <row r="8033" spans="2:9" hidden="1" outlineLevel="1">
      <c r="B8033" s="7" t="s">
        <v>27325</v>
      </c>
      <c r="C8033" s="7" t="s">
        <v>151</v>
      </c>
      <c r="D8033" s="8">
        <v>29564000000</v>
      </c>
      <c r="E8033" s="8">
        <v>56653000000</v>
      </c>
      <c r="F8033" s="7" t="s">
        <v>3</v>
      </c>
      <c r="G8033" s="7" t="s">
        <v>3</v>
      </c>
      <c r="H8033" s="5">
        <v>0.15705162079921622</v>
      </c>
      <c r="I8033" s="5">
        <v>2.4665211595660805E-2</v>
      </c>
    </row>
    <row r="8034" spans="2:9" hidden="1" outlineLevel="1">
      <c r="B8034" s="7" t="s">
        <v>27326</v>
      </c>
      <c r="C8034" s="7" t="s">
        <v>151</v>
      </c>
      <c r="D8034" s="8">
        <v>5258000</v>
      </c>
      <c r="E8034" s="8">
        <v>5165000</v>
      </c>
      <c r="F8034" s="7" t="s">
        <v>3</v>
      </c>
      <c r="G8034" s="7" t="s">
        <v>3</v>
      </c>
      <c r="H8034" s="5">
        <v>2.7931857061367844E-5</v>
      </c>
      <c r="I8034" s="5">
        <v>7.8018863889668469E-10</v>
      </c>
    </row>
    <row r="8035" spans="2:9" hidden="1" outlineLevel="1">
      <c r="B8035" s="7" t="s">
        <v>27327</v>
      </c>
      <c r="C8035" s="7" t="s">
        <v>151</v>
      </c>
      <c r="D8035" s="8">
        <v>32350</v>
      </c>
      <c r="E8035" s="8">
        <v>1475450</v>
      </c>
      <c r="F8035" s="7" t="s">
        <v>3</v>
      </c>
      <c r="G8035" s="7" t="s">
        <v>3</v>
      </c>
      <c r="H8035" s="5">
        <v>1.7185157397018824E-7</v>
      </c>
      <c r="I8035" s="5">
        <v>2.9532963476031081E-14</v>
      </c>
    </row>
    <row r="8036" spans="2:9" hidden="1" outlineLevel="1">
      <c r="B8036" s="7" t="s">
        <v>27328</v>
      </c>
      <c r="C8036" s="7" t="s">
        <v>151</v>
      </c>
      <c r="D8036" s="8">
        <v>145500</v>
      </c>
      <c r="E8036" s="8">
        <v>1474160</v>
      </c>
      <c r="F8036" s="7" t="s">
        <v>3</v>
      </c>
      <c r="G8036" s="7" t="s">
        <v>3</v>
      </c>
      <c r="H8036" s="5">
        <v>7.729336634516967E-7</v>
      </c>
      <c r="I8036" s="5">
        <v>5.9742644809686075E-13</v>
      </c>
    </row>
    <row r="8037" spans="2:9" hidden="1" outlineLevel="1">
      <c r="B8037" s="7" t="s">
        <v>27329</v>
      </c>
      <c r="C8037" s="7" t="s">
        <v>151</v>
      </c>
      <c r="D8037" s="8">
        <v>200273000</v>
      </c>
      <c r="E8037" s="8">
        <v>337890000</v>
      </c>
      <c r="F8037" s="7" t="s">
        <v>3</v>
      </c>
      <c r="G8037" s="7" t="s">
        <v>3</v>
      </c>
      <c r="H8037" s="5">
        <v>1.0639020177351315E-3</v>
      </c>
      <c r="I8037" s="5">
        <v>1.1318875033408842E-6</v>
      </c>
    </row>
    <row r="8038" spans="2:9" hidden="1" outlineLevel="1">
      <c r="B8038" s="7" t="s">
        <v>27330</v>
      </c>
      <c r="C8038" s="7" t="s">
        <v>151</v>
      </c>
      <c r="D8038" s="8">
        <v>0</v>
      </c>
      <c r="E8038" s="8">
        <v>121870</v>
      </c>
      <c r="F8038" s="7" t="s">
        <v>3</v>
      </c>
      <c r="G8038" s="7" t="s">
        <v>3</v>
      </c>
      <c r="H8038" s="5">
        <v>0</v>
      </c>
      <c r="I8038" s="5">
        <v>0</v>
      </c>
    </row>
    <row r="8039" spans="2:9" hidden="1" outlineLevel="1">
      <c r="B8039" s="7" t="s">
        <v>27331</v>
      </c>
      <c r="C8039" s="7" t="s">
        <v>151</v>
      </c>
      <c r="D8039" s="8">
        <v>207420</v>
      </c>
      <c r="E8039" s="8">
        <v>27260</v>
      </c>
      <c r="F8039" s="7" t="s">
        <v>3</v>
      </c>
      <c r="G8039" s="7" t="s">
        <v>3</v>
      </c>
      <c r="H8039" s="5">
        <v>1.1018687317742332E-6</v>
      </c>
      <c r="I8039" s="5">
        <v>1.214114702061757E-12</v>
      </c>
    </row>
    <row r="8040" spans="2:9" hidden="1" outlineLevel="1">
      <c r="B8040" s="7" t="s">
        <v>27332</v>
      </c>
      <c r="C8040" s="7" t="s">
        <v>151</v>
      </c>
      <c r="D8040" s="8">
        <v>1686770</v>
      </c>
      <c r="E8040" s="8">
        <v>330890</v>
      </c>
      <c r="F8040" s="7" t="s">
        <v>3</v>
      </c>
      <c r="G8040" s="7" t="s">
        <v>3</v>
      </c>
      <c r="H8040" s="5">
        <v>8.9605588694186833E-6</v>
      </c>
      <c r="I8040" s="5">
        <v>8.0291615252317833E-11</v>
      </c>
    </row>
    <row r="8041" spans="2:9" hidden="1" outlineLevel="1">
      <c r="B8041" s="7" t="s">
        <v>5535</v>
      </c>
      <c r="C8041" s="7" t="s">
        <v>151</v>
      </c>
      <c r="D8041" s="8">
        <v>868953000</v>
      </c>
      <c r="E8041" s="8">
        <v>675302000</v>
      </c>
      <c r="F8041" s="7" t="s">
        <v>3</v>
      </c>
      <c r="G8041" s="7" t="s">
        <v>3</v>
      </c>
      <c r="H8041" s="5">
        <v>4.6161032691226268E-3</v>
      </c>
      <c r="I8041" s="5">
        <v>2.1308409391204602E-5</v>
      </c>
    </row>
    <row r="8042" spans="2:9" hidden="1" outlineLevel="1">
      <c r="B8042" s="7" t="s">
        <v>27333</v>
      </c>
      <c r="C8042" s="7" t="s">
        <v>151</v>
      </c>
      <c r="D8042" s="8"/>
      <c r="E8042" s="8"/>
      <c r="F8042" s="7" t="s">
        <v>3</v>
      </c>
      <c r="G8042" s="7" t="s">
        <v>3</v>
      </c>
      <c r="H8042" s="5">
        <v>0</v>
      </c>
      <c r="I8042" s="5">
        <v>0</v>
      </c>
    </row>
    <row r="8043" spans="2:9" hidden="1" outlineLevel="1">
      <c r="B8043" s="7" t="s">
        <v>27334</v>
      </c>
      <c r="C8043" s="7" t="s">
        <v>151</v>
      </c>
      <c r="D8043" s="8">
        <v>405880</v>
      </c>
      <c r="E8043" s="8">
        <v>1914850</v>
      </c>
      <c r="F8043" s="7" t="s">
        <v>3</v>
      </c>
      <c r="G8043" s="7" t="s">
        <v>3</v>
      </c>
      <c r="H8043" s="5">
        <v>2.156139624204637E-6</v>
      </c>
      <c r="I8043" s="5">
        <v>4.6489380790653131E-12</v>
      </c>
    </row>
    <row r="8044" spans="2:9" hidden="1" outlineLevel="1">
      <c r="B8044" s="7" t="s">
        <v>27335</v>
      </c>
      <c r="C8044" s="7" t="s">
        <v>151</v>
      </c>
      <c r="D8044" s="8">
        <v>90064000</v>
      </c>
      <c r="E8044" s="8">
        <v>1268420000</v>
      </c>
      <c r="F8044" s="7" t="s">
        <v>3</v>
      </c>
      <c r="G8044" s="7" t="s">
        <v>3</v>
      </c>
      <c r="H8044" s="5">
        <v>4.7844328154717257E-4</v>
      </c>
      <c r="I8044" s="5">
        <v>2.2890797365762705E-7</v>
      </c>
    </row>
    <row r="8045" spans="2:9" hidden="1" outlineLevel="1">
      <c r="B8045" s="7" t="s">
        <v>27336</v>
      </c>
      <c r="C8045" s="7" t="s">
        <v>151</v>
      </c>
      <c r="D8045" s="8">
        <v>4296080</v>
      </c>
      <c r="E8045" s="8">
        <v>11814030</v>
      </c>
      <c r="F8045" s="7" t="s">
        <v>3</v>
      </c>
      <c r="G8045" s="7" t="s">
        <v>3</v>
      </c>
      <c r="H8045" s="5">
        <v>2.2821889023240997E-5</v>
      </c>
      <c r="I8045" s="5">
        <v>5.2083861858912796E-10</v>
      </c>
    </row>
    <row r="8046" spans="2:9" hidden="1" outlineLevel="1">
      <c r="B8046" s="7" t="s">
        <v>27337</v>
      </c>
      <c r="C8046" s="7" t="s">
        <v>151</v>
      </c>
      <c r="D8046" s="8">
        <v>33036150</v>
      </c>
      <c r="E8046" s="8">
        <v>82321840</v>
      </c>
      <c r="F8046" s="7" t="s">
        <v>3</v>
      </c>
      <c r="G8046" s="7" t="s">
        <v>3</v>
      </c>
      <c r="H8046" s="5">
        <v>1.7549658038377847E-4</v>
      </c>
      <c r="I8046" s="5">
        <v>3.0799049726400019E-8</v>
      </c>
    </row>
    <row r="8047" spans="2:9" hidden="1" outlineLevel="1">
      <c r="B8047" s="7" t="s">
        <v>27338</v>
      </c>
      <c r="C8047" s="7" t="s">
        <v>151</v>
      </c>
      <c r="D8047" s="8">
        <v>17542250</v>
      </c>
      <c r="E8047" s="8">
        <v>17937200</v>
      </c>
      <c r="F8047" s="7" t="s">
        <v>3</v>
      </c>
      <c r="G8047" s="7" t="s">
        <v>3</v>
      </c>
      <c r="H8047" s="5">
        <v>9.318897290505516E-5</v>
      </c>
      <c r="I8047" s="5">
        <v>8.6841846710991047E-9</v>
      </c>
    </row>
    <row r="8048" spans="2:9" hidden="1" outlineLevel="1">
      <c r="B8048" s="7" t="s">
        <v>27339</v>
      </c>
      <c r="C8048" s="7" t="s">
        <v>151</v>
      </c>
      <c r="D8048" s="8">
        <v>96242000</v>
      </c>
      <c r="E8048" s="8">
        <v>506548000</v>
      </c>
      <c r="F8048" s="7" t="s">
        <v>3</v>
      </c>
      <c r="G8048" s="7" t="s">
        <v>3</v>
      </c>
      <c r="H8048" s="5">
        <v>5.112624167554515E-4</v>
      </c>
      <c r="I8048" s="5">
        <v>2.6138925878662499E-7</v>
      </c>
    </row>
    <row r="8049" spans="2:9" hidden="1" outlineLevel="1">
      <c r="B8049" s="7" t="s">
        <v>27340</v>
      </c>
      <c r="C8049" s="7" t="s">
        <v>151</v>
      </c>
      <c r="D8049" s="8"/>
      <c r="E8049" s="8"/>
      <c r="F8049" s="7" t="s">
        <v>3</v>
      </c>
      <c r="G8049" s="7" t="s">
        <v>3</v>
      </c>
      <c r="H8049" s="5">
        <v>0</v>
      </c>
      <c r="I8049" s="5">
        <v>0</v>
      </c>
    </row>
    <row r="8050" spans="2:9" hidden="1" outlineLevel="1">
      <c r="B8050" s="7" t="s">
        <v>27341</v>
      </c>
      <c r="C8050" s="7" t="s">
        <v>151</v>
      </c>
      <c r="D8050" s="8"/>
      <c r="E8050" s="8"/>
      <c r="F8050" s="7" t="s">
        <v>3</v>
      </c>
      <c r="G8050" s="7" t="s">
        <v>3</v>
      </c>
      <c r="H8050" s="5">
        <v>0</v>
      </c>
      <c r="I8050" s="5">
        <v>0</v>
      </c>
    </row>
    <row r="8051" spans="2:9" hidden="1" outlineLevel="1">
      <c r="B8051" s="7" t="s">
        <v>27342</v>
      </c>
      <c r="C8051" s="7" t="s">
        <v>151</v>
      </c>
      <c r="D8051" s="8">
        <v>0</v>
      </c>
      <c r="E8051" s="8">
        <v>50</v>
      </c>
      <c r="F8051" s="7" t="s">
        <v>3</v>
      </c>
      <c r="G8051" s="7" t="s">
        <v>3</v>
      </c>
      <c r="H8051" s="5">
        <v>0</v>
      </c>
      <c r="I8051" s="5">
        <v>0</v>
      </c>
    </row>
    <row r="8052" spans="2:9" hidden="1" outlineLevel="1">
      <c r="B8052" s="7" t="s">
        <v>27343</v>
      </c>
      <c r="C8052" s="7" t="s">
        <v>151</v>
      </c>
      <c r="D8052" s="8">
        <v>22000</v>
      </c>
      <c r="E8052" s="8">
        <v>9085470</v>
      </c>
      <c r="F8052" s="7" t="s">
        <v>3</v>
      </c>
      <c r="G8052" s="7" t="s">
        <v>3</v>
      </c>
      <c r="H8052" s="5">
        <v>1.1686969481743868E-7</v>
      </c>
      <c r="I8052" s="5">
        <v>1.3658525566721253E-14</v>
      </c>
    </row>
    <row r="8053" spans="2:9" hidden="1" outlineLevel="1">
      <c r="B8053" s="7" t="s">
        <v>27344</v>
      </c>
      <c r="C8053" s="7" t="s">
        <v>151</v>
      </c>
      <c r="D8053" s="8">
        <v>408557000</v>
      </c>
      <c r="E8053" s="8">
        <v>2909681000</v>
      </c>
      <c r="F8053" s="7" t="s">
        <v>3</v>
      </c>
      <c r="G8053" s="7" t="s">
        <v>3</v>
      </c>
      <c r="H8053" s="5">
        <v>2.170360541160377E-3</v>
      </c>
      <c r="I8053" s="5">
        <v>4.7104648786259649E-6</v>
      </c>
    </row>
    <row r="8054" spans="2:9" hidden="1" outlineLevel="1">
      <c r="B8054" s="7" t="s">
        <v>27345</v>
      </c>
      <c r="C8054" s="7" t="s">
        <v>151</v>
      </c>
      <c r="D8054" s="8">
        <v>30370</v>
      </c>
      <c r="E8054" s="8">
        <v>9840</v>
      </c>
      <c r="F8054" s="7" t="s">
        <v>3</v>
      </c>
      <c r="G8054" s="7" t="s">
        <v>3</v>
      </c>
      <c r="H8054" s="5">
        <v>1.6133330143661876E-7</v>
      </c>
      <c r="I8054" s="5">
        <v>2.6028434152438893E-14</v>
      </c>
    </row>
    <row r="8055" spans="2:9" hidden="1" outlineLevel="1">
      <c r="B8055" s="7" t="s">
        <v>27346</v>
      </c>
      <c r="C8055" s="7" t="s">
        <v>151</v>
      </c>
      <c r="D8055" s="8">
        <v>15402130</v>
      </c>
      <c r="E8055" s="8">
        <v>8766150</v>
      </c>
      <c r="F8055" s="7" t="s">
        <v>3</v>
      </c>
      <c r="G8055" s="7" t="s">
        <v>3</v>
      </c>
      <c r="H8055" s="5">
        <v>8.1820101483568943E-5</v>
      </c>
      <c r="I8055" s="5">
        <v>6.6945290067815204E-9</v>
      </c>
    </row>
    <row r="8056" spans="2:9" hidden="1" outlineLevel="1">
      <c r="B8056" s="7" t="s">
        <v>27347</v>
      </c>
      <c r="C8056" s="7" t="s">
        <v>151</v>
      </c>
      <c r="D8056" s="8">
        <v>11901340</v>
      </c>
      <c r="E8056" s="8">
        <v>4010560</v>
      </c>
      <c r="F8056" s="7" t="s">
        <v>3</v>
      </c>
      <c r="G8056" s="7" t="s">
        <v>3</v>
      </c>
      <c r="H8056" s="5">
        <v>6.3222998805389794E-5</v>
      </c>
      <c r="I8056" s="5">
        <v>3.9971475779463194E-9</v>
      </c>
    </row>
    <row r="8057" spans="2:9" hidden="1" outlineLevel="1">
      <c r="B8057" s="7" t="s">
        <v>27348</v>
      </c>
      <c r="C8057" s="7" t="s">
        <v>151</v>
      </c>
      <c r="D8057" s="8">
        <v>90891000</v>
      </c>
      <c r="E8057" s="8">
        <v>42730000</v>
      </c>
      <c r="F8057" s="7" t="s">
        <v>3</v>
      </c>
      <c r="G8057" s="7" t="s">
        <v>3</v>
      </c>
      <c r="H8057" s="5">
        <v>4.8283651962053719E-4</v>
      </c>
      <c r="I8057" s="5">
        <v>2.3313110467927339E-7</v>
      </c>
    </row>
    <row r="8058" spans="2:9" hidden="1" outlineLevel="1">
      <c r="B8058" s="7" t="s">
        <v>27349</v>
      </c>
      <c r="C8058" s="7" t="s">
        <v>151</v>
      </c>
      <c r="D8058" s="8"/>
      <c r="E8058" s="8"/>
      <c r="F8058" s="7" t="s">
        <v>3</v>
      </c>
      <c r="G8058" s="7" t="s">
        <v>3</v>
      </c>
      <c r="H8058" s="5">
        <v>0</v>
      </c>
      <c r="I8058" s="5">
        <v>0</v>
      </c>
    </row>
    <row r="8059" spans="2:9" hidden="1" outlineLevel="1">
      <c r="B8059" s="7" t="s">
        <v>27350</v>
      </c>
      <c r="C8059" s="7" t="s">
        <v>151</v>
      </c>
      <c r="D8059" s="8">
        <v>390739000</v>
      </c>
      <c r="E8059" s="8">
        <v>801968000</v>
      </c>
      <c r="F8059" s="7" t="s">
        <v>3</v>
      </c>
      <c r="G8059" s="7" t="s">
        <v>3</v>
      </c>
      <c r="H8059" s="5">
        <v>2.0757067128759623E-3</v>
      </c>
      <c r="I8059" s="5">
        <v>4.3085583578783327E-6</v>
      </c>
    </row>
    <row r="8060" spans="2:9" hidden="1" outlineLevel="1">
      <c r="B8060" s="7" t="s">
        <v>27351</v>
      </c>
      <c r="C8060" s="7" t="s">
        <v>151</v>
      </c>
      <c r="D8060" s="8">
        <v>201456000</v>
      </c>
      <c r="E8060" s="8">
        <v>622614000</v>
      </c>
      <c r="F8060" s="7" t="s">
        <v>3</v>
      </c>
      <c r="G8060" s="7" t="s">
        <v>3</v>
      </c>
      <c r="H8060" s="5">
        <v>1.0701864199609966E-3</v>
      </c>
      <c r="I8060" s="5">
        <v>1.1452989734689346E-6</v>
      </c>
    </row>
    <row r="8061" spans="2:9" hidden="1" outlineLevel="1">
      <c r="B8061" s="7" t="s">
        <v>27352</v>
      </c>
      <c r="C8061" s="7" t="s">
        <v>151</v>
      </c>
      <c r="D8061" s="8">
        <v>326919000</v>
      </c>
      <c r="E8061" s="8">
        <v>353994000</v>
      </c>
      <c r="F8061" s="7" t="s">
        <v>3</v>
      </c>
      <c r="G8061" s="7" t="s">
        <v>3</v>
      </c>
      <c r="H8061" s="5">
        <v>1.7366783527282834E-3</v>
      </c>
      <c r="I8061" s="5">
        <v>3.0160517008350241E-6</v>
      </c>
    </row>
    <row r="8062" spans="2:9" hidden="1" outlineLevel="1">
      <c r="B8062" s="7" t="s">
        <v>27353</v>
      </c>
      <c r="C8062" s="7" t="s">
        <v>151</v>
      </c>
      <c r="D8062" s="8">
        <v>8875000000</v>
      </c>
      <c r="E8062" s="8">
        <v>84689000000</v>
      </c>
      <c r="F8062" s="7" t="s">
        <v>3</v>
      </c>
      <c r="G8062" s="7" t="s">
        <v>3</v>
      </c>
      <c r="H8062" s="5">
        <v>4.7146297341125826E-2</v>
      </c>
      <c r="I8062" s="5">
        <v>2.2227733529778483E-3</v>
      </c>
    </row>
    <row r="8063" spans="2:9" hidden="1" outlineLevel="1">
      <c r="B8063" s="7" t="s">
        <v>27354</v>
      </c>
      <c r="C8063" s="7" t="s">
        <v>151</v>
      </c>
      <c r="D8063" s="8">
        <v>4796000</v>
      </c>
      <c r="E8063" s="8">
        <v>30439000</v>
      </c>
      <c r="F8063" s="7" t="s">
        <v>3</v>
      </c>
      <c r="G8063" s="7" t="s">
        <v>3</v>
      </c>
      <c r="H8063" s="5">
        <v>2.5477593470201632E-5</v>
      </c>
      <c r="I8063" s="5">
        <v>6.4910776903286088E-10</v>
      </c>
    </row>
    <row r="8064" spans="2:9" collapsed="1">
      <c r="B8064" s="5"/>
      <c r="C8064" s="5"/>
      <c r="D8064" s="5"/>
      <c r="E8064" s="5"/>
      <c r="F8064" s="5"/>
      <c r="G8064" s="5"/>
      <c r="H8064" s="5"/>
      <c r="I8064" s="5"/>
    </row>
    <row r="8065" spans="1:9" s="17" customFormat="1">
      <c r="B8065" s="13" t="s">
        <v>151</v>
      </c>
      <c r="C8065" s="13"/>
      <c r="D8065" s="20">
        <v>188243838870</v>
      </c>
      <c r="E8065" s="13"/>
      <c r="F8065" s="13"/>
      <c r="G8065" s="13"/>
      <c r="H8065" s="13" t="s">
        <v>13493</v>
      </c>
      <c r="I8065" s="20">
        <v>5235.5478830480506</v>
      </c>
    </row>
    <row r="8067" spans="1:9" ht="28" hidden="1" outlineLevel="1" collapsed="1">
      <c r="A8067" s="36" t="s">
        <v>13494</v>
      </c>
      <c r="B8067" s="36" t="s">
        <v>13495</v>
      </c>
      <c r="C8067" s="36" t="s">
        <v>13496</v>
      </c>
      <c r="D8067" s="36" t="s">
        <v>13498</v>
      </c>
      <c r="E8067" s="36" t="s">
        <v>13500</v>
      </c>
      <c r="F8067" s="36" t="s">
        <v>13497</v>
      </c>
      <c r="G8067" s="36" t="s">
        <v>13499</v>
      </c>
    </row>
    <row r="8068" spans="1:9" hidden="1" outlineLevel="1" collapsed="1">
      <c r="A8068" s="41" t="s">
        <v>27950</v>
      </c>
      <c r="B8068" s="41" t="s">
        <v>27949</v>
      </c>
      <c r="C8068" s="41" t="s">
        <v>1032</v>
      </c>
      <c r="D8068" s="42">
        <v>186198000</v>
      </c>
      <c r="E8068" s="42">
        <v>31543000</v>
      </c>
      <c r="F8068" s="41" t="s">
        <v>3</v>
      </c>
      <c r="G8068" s="41" t="s">
        <v>3</v>
      </c>
      <c r="H8068">
        <f>D8068/$D$8073</f>
        <v>0.11959654731207695</v>
      </c>
      <c r="I8068">
        <f>H8068^2</f>
        <v>1.430333412896986E-2</v>
      </c>
    </row>
    <row r="8069" spans="1:9" hidden="1" outlineLevel="1" collapsed="1">
      <c r="A8069" s="41" t="s">
        <v>27948</v>
      </c>
      <c r="B8069" s="41" t="s">
        <v>27947</v>
      </c>
      <c r="C8069" s="41" t="s">
        <v>1032</v>
      </c>
      <c r="D8069" s="42">
        <v>1480630</v>
      </c>
      <c r="E8069" s="42">
        <v>960000</v>
      </c>
      <c r="F8069" s="41" t="s">
        <v>3</v>
      </c>
      <c r="G8069" s="41" t="s">
        <v>3</v>
      </c>
      <c r="H8069">
        <f>D8069/$D$8073</f>
        <v>9.5102114870557414E-4</v>
      </c>
      <c r="I8069">
        <f>H8069^2</f>
        <v>9.0444122528526981E-7</v>
      </c>
    </row>
    <row r="8070" spans="1:9" hidden="1" outlineLevel="1" collapsed="1">
      <c r="A8070" s="41" t="s">
        <v>27946</v>
      </c>
      <c r="B8070" s="41" t="s">
        <v>27945</v>
      </c>
      <c r="C8070" s="41" t="s">
        <v>1032</v>
      </c>
      <c r="D8070" s="42">
        <v>18287780</v>
      </c>
      <c r="E8070" s="42">
        <v>6705940</v>
      </c>
      <c r="F8070" s="41" t="s">
        <v>3</v>
      </c>
      <c r="G8070" s="41" t="s">
        <v>3</v>
      </c>
      <c r="H8070">
        <f>D8070/$D$8073</f>
        <v>1.1746395482243925E-2</v>
      </c>
      <c r="I8070">
        <f>H8070^2</f>
        <v>1.3797780682528051E-4</v>
      </c>
    </row>
    <row r="8071" spans="1:9" hidden="1" outlineLevel="1" collapsed="1">
      <c r="A8071" s="41" t="s">
        <v>27944</v>
      </c>
      <c r="B8071" s="41" t="s">
        <v>27943</v>
      </c>
      <c r="C8071" s="41" t="s">
        <v>1032</v>
      </c>
      <c r="D8071" s="42">
        <v>1350918000</v>
      </c>
      <c r="E8071" s="42">
        <v>6625188000</v>
      </c>
      <c r="F8071" s="41" t="s">
        <v>3</v>
      </c>
      <c r="G8071" s="41" t="s">
        <v>3</v>
      </c>
      <c r="H8071">
        <f>D8071/$D$8073</f>
        <v>0.86770603605697361</v>
      </c>
      <c r="I8071">
        <f>H8071^2</f>
        <v>0.75291376500970597</v>
      </c>
    </row>
    <row r="8072" spans="1:9" collapsed="1">
      <c r="A8072" s="41"/>
      <c r="B8072" s="41"/>
      <c r="C8072" s="41"/>
      <c r="D8072" s="42"/>
      <c r="E8072" s="42"/>
      <c r="F8072" s="41"/>
      <c r="G8072" s="41"/>
    </row>
    <row r="8073" spans="1:9" s="45" customFormat="1">
      <c r="A8073" s="43"/>
      <c r="B8073" s="43" t="str">
        <f>C8071</f>
        <v>Airport Services</v>
      </c>
      <c r="C8073" s="43"/>
      <c r="D8073" s="44">
        <f>SUM(D8068:D8072)</f>
        <v>1556884410</v>
      </c>
      <c r="E8073" s="44"/>
      <c r="F8073" s="43"/>
      <c r="G8073" s="43"/>
      <c r="H8073" s="45" t="s">
        <v>13493</v>
      </c>
      <c r="I8073" s="44">
        <f>SUM(I8068:I8072)*10000</f>
        <v>7673.5598138672649</v>
      </c>
    </row>
    <row r="8074" spans="1:9">
      <c r="A8074" s="41"/>
      <c r="B8074" s="41"/>
      <c r="C8074" s="41"/>
      <c r="D8074" s="42"/>
      <c r="E8074" s="42"/>
      <c r="F8074" s="41"/>
      <c r="G8074" s="41"/>
    </row>
    <row r="8075" spans="1:9" hidden="1" outlineLevel="1" collapsed="1">
      <c r="A8075" s="41" t="s">
        <v>27942</v>
      </c>
      <c r="B8075" s="41" t="s">
        <v>12402</v>
      </c>
      <c r="C8075" s="41" t="s">
        <v>27873</v>
      </c>
      <c r="D8075" s="42">
        <v>918500000</v>
      </c>
      <c r="E8075" s="42">
        <v>658700000</v>
      </c>
      <c r="F8075" s="41" t="s">
        <v>3</v>
      </c>
      <c r="G8075" s="41" t="s">
        <v>3</v>
      </c>
      <c r="H8075">
        <f t="shared" ref="H8075:H8110" si="0">D8075/$D$8112</f>
        <v>2.9468245920503434E-3</v>
      </c>
      <c r="I8075">
        <f t="shared" ref="I8075:I8110" si="1">H8075^2</f>
        <v>8.6837751763126724E-6</v>
      </c>
    </row>
    <row r="8076" spans="1:9" hidden="1" outlineLevel="1" collapsed="1">
      <c r="A8076" s="41" t="s">
        <v>27941</v>
      </c>
      <c r="B8076" s="41" t="s">
        <v>27940</v>
      </c>
      <c r="C8076" s="41" t="s">
        <v>27873</v>
      </c>
      <c r="D8076" s="42">
        <v>144077000000</v>
      </c>
      <c r="E8076" s="42">
        <v>208527000000</v>
      </c>
      <c r="F8076" s="41" t="s">
        <v>3</v>
      </c>
      <c r="G8076" s="41" t="s">
        <v>3</v>
      </c>
      <c r="H8076">
        <f t="shared" si="0"/>
        <v>0.46224240255725346</v>
      </c>
      <c r="I8076">
        <f t="shared" si="1"/>
        <v>0.21366803872190196</v>
      </c>
    </row>
    <row r="8077" spans="1:9" hidden="1" outlineLevel="1" collapsed="1">
      <c r="A8077" s="41" t="s">
        <v>27939</v>
      </c>
      <c r="B8077" s="41" t="s">
        <v>27938</v>
      </c>
      <c r="C8077" s="41" t="s">
        <v>27873</v>
      </c>
      <c r="D8077" s="42">
        <v>6228508000</v>
      </c>
      <c r="E8077" s="42">
        <v>9528097000</v>
      </c>
      <c r="F8077" s="41" t="s">
        <v>3</v>
      </c>
      <c r="G8077" s="41" t="s">
        <v>3</v>
      </c>
      <c r="H8077">
        <f t="shared" si="0"/>
        <v>1.9982929282724333E-2</v>
      </c>
      <c r="I8077">
        <f t="shared" si="1"/>
        <v>3.9931746271836167E-4</v>
      </c>
    </row>
    <row r="8078" spans="1:9" hidden="1" outlineLevel="1" collapsed="1">
      <c r="A8078" s="41" t="s">
        <v>27937</v>
      </c>
      <c r="B8078" s="41" t="s">
        <v>27936</v>
      </c>
      <c r="C8078" s="41" t="s">
        <v>27873</v>
      </c>
      <c r="D8078" s="42">
        <v>730491000</v>
      </c>
      <c r="E8078" s="42">
        <v>342294000</v>
      </c>
      <c r="F8078" s="41" t="s">
        <v>3</v>
      </c>
      <c r="G8078" s="41" t="s">
        <v>3</v>
      </c>
      <c r="H8078">
        <f t="shared" si="0"/>
        <v>2.3436351040516572E-3</v>
      </c>
      <c r="I8078">
        <f t="shared" si="1"/>
        <v>5.4926255009432223E-6</v>
      </c>
    </row>
    <row r="8079" spans="1:9" hidden="1" outlineLevel="1" collapsed="1">
      <c r="A8079" s="41" t="s">
        <v>27935</v>
      </c>
      <c r="B8079" s="41" t="s">
        <v>27934</v>
      </c>
      <c r="C8079" s="41" t="s">
        <v>27873</v>
      </c>
      <c r="D8079" s="42">
        <v>21985552.322664801</v>
      </c>
      <c r="E8079" s="42">
        <v>43521621.350456499</v>
      </c>
      <c r="F8079" s="41" t="s">
        <v>3</v>
      </c>
      <c r="G8079" s="41" t="s">
        <v>3</v>
      </c>
      <c r="H8079">
        <f t="shared" si="0"/>
        <v>7.0536272459704053E-5</v>
      </c>
      <c r="I8079">
        <f t="shared" si="1"/>
        <v>4.9753657325096041E-9</v>
      </c>
    </row>
    <row r="8080" spans="1:9" hidden="1" outlineLevel="1" collapsed="1">
      <c r="A8080" s="41" t="s">
        <v>27933</v>
      </c>
      <c r="B8080" s="41" t="s">
        <v>9693</v>
      </c>
      <c r="C8080" s="41" t="s">
        <v>27873</v>
      </c>
      <c r="D8080" s="42">
        <v>506764000</v>
      </c>
      <c r="E8080" s="42">
        <v>238813000</v>
      </c>
      <c r="F8080" s="41" t="s">
        <v>3</v>
      </c>
      <c r="G8080" s="41" t="s">
        <v>3</v>
      </c>
      <c r="H8080">
        <f t="shared" si="0"/>
        <v>1.6258515161304303E-3</v>
      </c>
      <c r="I8080">
        <f t="shared" si="1"/>
        <v>2.6433931525036188E-6</v>
      </c>
    </row>
    <row r="8081" spans="1:9" hidden="1" outlineLevel="1" collapsed="1">
      <c r="A8081" s="41" t="s">
        <v>27932</v>
      </c>
      <c r="B8081" s="41" t="s">
        <v>27931</v>
      </c>
      <c r="C8081" s="41" t="s">
        <v>27873</v>
      </c>
      <c r="D8081" s="42"/>
      <c r="E8081" s="42"/>
      <c r="F8081" s="41" t="s">
        <v>3</v>
      </c>
      <c r="G8081" s="41" t="s">
        <v>3</v>
      </c>
      <c r="H8081">
        <f t="shared" si="0"/>
        <v>0</v>
      </c>
      <c r="I8081">
        <f t="shared" si="1"/>
        <v>0</v>
      </c>
    </row>
    <row r="8082" spans="1:9" hidden="1" outlineLevel="1" collapsed="1">
      <c r="A8082" s="41" t="s">
        <v>27930</v>
      </c>
      <c r="B8082" s="41" t="s">
        <v>27929</v>
      </c>
      <c r="C8082" s="41" t="s">
        <v>27873</v>
      </c>
      <c r="D8082" s="42"/>
      <c r="E8082" s="42"/>
      <c r="F8082" s="41" t="s">
        <v>3</v>
      </c>
      <c r="G8082" s="41" t="s">
        <v>3</v>
      </c>
      <c r="H8082">
        <f t="shared" si="0"/>
        <v>0</v>
      </c>
      <c r="I8082">
        <f t="shared" si="1"/>
        <v>0</v>
      </c>
    </row>
    <row r="8083" spans="1:9" hidden="1" outlineLevel="1" collapsed="1">
      <c r="A8083" s="41" t="s">
        <v>27928</v>
      </c>
      <c r="B8083" s="41" t="s">
        <v>27927</v>
      </c>
      <c r="C8083" s="41" t="s">
        <v>27873</v>
      </c>
      <c r="D8083" s="42"/>
      <c r="E8083" s="42"/>
      <c r="F8083" s="41" t="s">
        <v>3</v>
      </c>
      <c r="G8083" s="41" t="s">
        <v>3</v>
      </c>
      <c r="H8083">
        <f t="shared" si="0"/>
        <v>0</v>
      </c>
      <c r="I8083">
        <f t="shared" si="1"/>
        <v>0</v>
      </c>
    </row>
    <row r="8084" spans="1:9" hidden="1" outlineLevel="1" collapsed="1">
      <c r="A8084" s="41" t="s">
        <v>27926</v>
      </c>
      <c r="B8084" s="41" t="s">
        <v>27925</v>
      </c>
      <c r="C8084" s="41" t="s">
        <v>27873</v>
      </c>
      <c r="D8084" s="42">
        <v>0</v>
      </c>
      <c r="E8084" s="42">
        <v>975850</v>
      </c>
      <c r="F8084" s="41" t="s">
        <v>3</v>
      </c>
      <c r="G8084" s="41" t="s">
        <v>3</v>
      </c>
      <c r="H8084">
        <f t="shared" si="0"/>
        <v>0</v>
      </c>
      <c r="I8084">
        <f t="shared" si="1"/>
        <v>0</v>
      </c>
    </row>
    <row r="8085" spans="1:9" hidden="1" outlineLevel="1" collapsed="1">
      <c r="A8085" s="41" t="s">
        <v>27924</v>
      </c>
      <c r="B8085" s="41" t="s">
        <v>27923</v>
      </c>
      <c r="C8085" s="41" t="s">
        <v>27873</v>
      </c>
      <c r="D8085" s="42">
        <v>27614000</v>
      </c>
      <c r="E8085" s="42">
        <v>9714000</v>
      </c>
      <c r="F8085" s="41" t="s">
        <v>3</v>
      </c>
      <c r="G8085" s="41" t="s">
        <v>3</v>
      </c>
      <c r="H8085">
        <f t="shared" si="0"/>
        <v>8.8594027528446576E-5</v>
      </c>
      <c r="I8085">
        <f t="shared" si="1"/>
        <v>7.8489017137111504E-9</v>
      </c>
    </row>
    <row r="8086" spans="1:9" hidden="1" outlineLevel="1" collapsed="1">
      <c r="A8086" s="41" t="s">
        <v>27922</v>
      </c>
      <c r="B8086" s="41" t="s">
        <v>27921</v>
      </c>
      <c r="C8086" s="41" t="s">
        <v>27873</v>
      </c>
      <c r="D8086" s="42">
        <v>3025850</v>
      </c>
      <c r="E8086" s="42">
        <v>1886870</v>
      </c>
      <c r="F8086" s="41" t="s">
        <v>3</v>
      </c>
      <c r="G8086" s="41" t="s">
        <v>3</v>
      </c>
      <c r="H8086">
        <f t="shared" si="0"/>
        <v>9.7078379878666641E-6</v>
      </c>
      <c r="I8086">
        <f t="shared" si="1"/>
        <v>9.4242118398667086E-11</v>
      </c>
    </row>
    <row r="8087" spans="1:9" hidden="1" outlineLevel="1" collapsed="1">
      <c r="A8087" s="41" t="s">
        <v>27920</v>
      </c>
      <c r="B8087" s="41" t="s">
        <v>27919</v>
      </c>
      <c r="C8087" s="41" t="s">
        <v>27873</v>
      </c>
      <c r="D8087" s="42">
        <v>28689000</v>
      </c>
      <c r="E8087" s="42">
        <v>90996000</v>
      </c>
      <c r="F8087" s="41" t="s">
        <v>3</v>
      </c>
      <c r="G8087" s="41" t="s">
        <v>3</v>
      </c>
      <c r="H8087">
        <f t="shared" si="0"/>
        <v>9.2042951248048224E-5</v>
      </c>
      <c r="I8087">
        <f t="shared" si="1"/>
        <v>8.4719048744505821E-9</v>
      </c>
    </row>
    <row r="8088" spans="1:9" hidden="1" outlineLevel="1" collapsed="1">
      <c r="A8088" s="41" t="s">
        <v>27918</v>
      </c>
      <c r="B8088" s="41" t="s">
        <v>27917</v>
      </c>
      <c r="C8088" s="41" t="s">
        <v>27873</v>
      </c>
      <c r="D8088" s="42">
        <v>581900</v>
      </c>
      <c r="E8088" s="42">
        <v>156190</v>
      </c>
      <c r="F8088" s="41" t="s">
        <v>3</v>
      </c>
      <c r="G8088" s="41" t="s">
        <v>3</v>
      </c>
      <c r="H8088">
        <f t="shared" si="0"/>
        <v>1.8669104301732115E-6</v>
      </c>
      <c r="I8088">
        <f t="shared" si="1"/>
        <v>3.4853545542895253E-12</v>
      </c>
    </row>
    <row r="8089" spans="1:9" hidden="1" outlineLevel="1" collapsed="1">
      <c r="A8089" s="41" t="s">
        <v>27916</v>
      </c>
      <c r="B8089" s="41" t="s">
        <v>27915</v>
      </c>
      <c r="C8089" s="41" t="s">
        <v>27873</v>
      </c>
      <c r="D8089" s="42"/>
      <c r="E8089" s="42"/>
      <c r="F8089" s="41" t="s">
        <v>3</v>
      </c>
      <c r="G8089" s="41" t="s">
        <v>3</v>
      </c>
      <c r="H8089">
        <f t="shared" si="0"/>
        <v>0</v>
      </c>
      <c r="I8089">
        <f t="shared" si="1"/>
        <v>0</v>
      </c>
    </row>
    <row r="8090" spans="1:9" hidden="1" outlineLevel="1" collapsed="1">
      <c r="A8090" s="41" t="s">
        <v>27914</v>
      </c>
      <c r="B8090" s="41" t="s">
        <v>27913</v>
      </c>
      <c r="C8090" s="41" t="s">
        <v>27873</v>
      </c>
      <c r="D8090" s="42"/>
      <c r="E8090" s="42"/>
      <c r="F8090" s="41" t="s">
        <v>3</v>
      </c>
      <c r="G8090" s="41" t="s">
        <v>3</v>
      </c>
      <c r="H8090">
        <f t="shared" si="0"/>
        <v>0</v>
      </c>
      <c r="I8090">
        <f t="shared" si="1"/>
        <v>0</v>
      </c>
    </row>
    <row r="8091" spans="1:9" hidden="1" outlineLevel="1" collapsed="1">
      <c r="A8091" s="41" t="s">
        <v>27912</v>
      </c>
      <c r="B8091" s="41" t="s">
        <v>27911</v>
      </c>
      <c r="C8091" s="41" t="s">
        <v>27873</v>
      </c>
      <c r="D8091" s="42"/>
      <c r="E8091" s="42"/>
      <c r="F8091" s="41" t="s">
        <v>3</v>
      </c>
      <c r="G8091" s="41" t="s">
        <v>3</v>
      </c>
      <c r="H8091">
        <f t="shared" si="0"/>
        <v>0</v>
      </c>
      <c r="I8091">
        <f t="shared" si="1"/>
        <v>0</v>
      </c>
    </row>
    <row r="8092" spans="1:9" hidden="1" outlineLevel="1" collapsed="1">
      <c r="A8092" s="41" t="s">
        <v>27910</v>
      </c>
      <c r="B8092" s="41" t="s">
        <v>27909</v>
      </c>
      <c r="C8092" s="41" t="s">
        <v>27873</v>
      </c>
      <c r="D8092" s="42">
        <v>0</v>
      </c>
      <c r="E8092" s="42">
        <v>0</v>
      </c>
      <c r="F8092" s="41" t="s">
        <v>3</v>
      </c>
      <c r="G8092" s="41" t="s">
        <v>3</v>
      </c>
      <c r="H8092">
        <f t="shared" si="0"/>
        <v>0</v>
      </c>
      <c r="I8092">
        <f t="shared" si="1"/>
        <v>0</v>
      </c>
    </row>
    <row r="8093" spans="1:9" hidden="1" outlineLevel="1" collapsed="1">
      <c r="A8093" s="41" t="s">
        <v>27908</v>
      </c>
      <c r="B8093" s="41" t="s">
        <v>27907</v>
      </c>
      <c r="C8093" s="41" t="s">
        <v>27873</v>
      </c>
      <c r="D8093" s="42">
        <v>0</v>
      </c>
      <c r="E8093" s="42">
        <v>127740</v>
      </c>
      <c r="F8093" s="41" t="s">
        <v>3</v>
      </c>
      <c r="G8093" s="41" t="s">
        <v>3</v>
      </c>
      <c r="H8093">
        <f t="shared" si="0"/>
        <v>0</v>
      </c>
      <c r="I8093">
        <f t="shared" si="1"/>
        <v>0</v>
      </c>
    </row>
    <row r="8094" spans="1:9" hidden="1" outlineLevel="1" collapsed="1">
      <c r="A8094" s="41" t="s">
        <v>27906</v>
      </c>
      <c r="B8094" s="41" t="s">
        <v>27905</v>
      </c>
      <c r="C8094" s="41" t="s">
        <v>27873</v>
      </c>
      <c r="D8094" s="42"/>
      <c r="E8094" s="42"/>
      <c r="F8094" s="41" t="s">
        <v>3</v>
      </c>
      <c r="G8094" s="41" t="s">
        <v>3</v>
      </c>
      <c r="H8094">
        <f t="shared" si="0"/>
        <v>0</v>
      </c>
      <c r="I8094">
        <f t="shared" si="1"/>
        <v>0</v>
      </c>
    </row>
    <row r="8095" spans="1:9" hidden="1" outlineLevel="1" collapsed="1">
      <c r="A8095" s="41" t="s">
        <v>27904</v>
      </c>
      <c r="B8095" s="41" t="s">
        <v>27903</v>
      </c>
      <c r="C8095" s="41" t="s">
        <v>27873</v>
      </c>
      <c r="D8095" s="42"/>
      <c r="E8095" s="42"/>
      <c r="F8095" s="41" t="s">
        <v>3</v>
      </c>
      <c r="G8095" s="41" t="s">
        <v>3</v>
      </c>
      <c r="H8095">
        <f t="shared" si="0"/>
        <v>0</v>
      </c>
      <c r="I8095">
        <f t="shared" si="1"/>
        <v>0</v>
      </c>
    </row>
    <row r="8096" spans="1:9" hidden="1" outlineLevel="1" collapsed="1">
      <c r="A8096" s="41" t="s">
        <v>27902</v>
      </c>
      <c r="B8096" s="41" t="s">
        <v>27901</v>
      </c>
      <c r="C8096" s="41" t="s">
        <v>27873</v>
      </c>
      <c r="D8096" s="42">
        <v>0</v>
      </c>
      <c r="E8096" s="42">
        <v>41560</v>
      </c>
      <c r="F8096" s="41" t="s">
        <v>3</v>
      </c>
      <c r="G8096" s="41" t="s">
        <v>3</v>
      </c>
      <c r="H8096">
        <f t="shared" si="0"/>
        <v>0</v>
      </c>
      <c r="I8096">
        <f t="shared" si="1"/>
        <v>0</v>
      </c>
    </row>
    <row r="8097" spans="1:9" hidden="1" outlineLevel="1" collapsed="1">
      <c r="A8097" s="41" t="s">
        <v>27900</v>
      </c>
      <c r="B8097" s="41" t="s">
        <v>27899</v>
      </c>
      <c r="C8097" s="41" t="s">
        <v>27873</v>
      </c>
      <c r="D8097" s="42"/>
      <c r="E8097" s="42"/>
      <c r="F8097" s="41" t="s">
        <v>3</v>
      </c>
      <c r="G8097" s="41" t="s">
        <v>3</v>
      </c>
      <c r="H8097">
        <f t="shared" si="0"/>
        <v>0</v>
      </c>
      <c r="I8097">
        <f t="shared" si="1"/>
        <v>0</v>
      </c>
    </row>
    <row r="8098" spans="1:9" hidden="1" outlineLevel="1" collapsed="1">
      <c r="A8098" s="41" t="s">
        <v>27898</v>
      </c>
      <c r="B8098" s="41" t="s">
        <v>27897</v>
      </c>
      <c r="C8098" s="41" t="s">
        <v>27873</v>
      </c>
      <c r="D8098" s="42">
        <v>10000</v>
      </c>
      <c r="E8098" s="42">
        <v>3829000</v>
      </c>
      <c r="F8098" s="41" t="s">
        <v>3</v>
      </c>
      <c r="G8098" s="41" t="s">
        <v>3</v>
      </c>
      <c r="H8098">
        <f t="shared" si="0"/>
        <v>3.2083011345131665E-8</v>
      </c>
      <c r="I8098">
        <f t="shared" si="1"/>
        <v>1.0293196169718472E-15</v>
      </c>
    </row>
    <row r="8099" spans="1:9" hidden="1" outlineLevel="1" collapsed="1">
      <c r="A8099" s="41" t="s">
        <v>27896</v>
      </c>
      <c r="B8099" s="41" t="s">
        <v>27895</v>
      </c>
      <c r="C8099" s="41" t="s">
        <v>27873</v>
      </c>
      <c r="D8099" s="42"/>
      <c r="E8099" s="42"/>
      <c r="F8099" s="41" t="s">
        <v>3</v>
      </c>
      <c r="G8099" s="41" t="s">
        <v>3</v>
      </c>
      <c r="H8099">
        <f t="shared" si="0"/>
        <v>0</v>
      </c>
      <c r="I8099">
        <f t="shared" si="1"/>
        <v>0</v>
      </c>
    </row>
    <row r="8100" spans="1:9" hidden="1" outlineLevel="1" collapsed="1">
      <c r="A8100" s="41" t="s">
        <v>27894</v>
      </c>
      <c r="B8100" s="41" t="s">
        <v>27893</v>
      </c>
      <c r="C8100" s="41" t="s">
        <v>27873</v>
      </c>
      <c r="D8100" s="42">
        <v>11412000</v>
      </c>
      <c r="E8100" s="42">
        <v>14754000</v>
      </c>
      <c r="F8100" s="41" t="s">
        <v>3</v>
      </c>
      <c r="G8100" s="41" t="s">
        <v>3</v>
      </c>
      <c r="H8100">
        <f t="shared" si="0"/>
        <v>3.6613132547064257E-5</v>
      </c>
      <c r="I8100">
        <f t="shared" si="1"/>
        <v>1.3405214749088959E-9</v>
      </c>
    </row>
    <row r="8101" spans="1:9" hidden="1" outlineLevel="1" collapsed="1">
      <c r="A8101" s="41" t="s">
        <v>27892</v>
      </c>
      <c r="B8101" s="41" t="s">
        <v>27891</v>
      </c>
      <c r="C8101" s="41" t="s">
        <v>27873</v>
      </c>
      <c r="D8101" s="42">
        <v>2308790</v>
      </c>
      <c r="E8101" s="42">
        <v>985970</v>
      </c>
      <c r="F8101" s="41" t="s">
        <v>3</v>
      </c>
      <c r="G8101" s="41" t="s">
        <v>3</v>
      </c>
      <c r="H8101">
        <f t="shared" si="0"/>
        <v>7.4072935763526535E-6</v>
      </c>
      <c r="I8101">
        <f t="shared" si="1"/>
        <v>5.486799812627528E-11</v>
      </c>
    </row>
    <row r="8102" spans="1:9" hidden="1" outlineLevel="1" collapsed="1">
      <c r="A8102" s="41" t="s">
        <v>27890</v>
      </c>
      <c r="B8102" s="41" t="s">
        <v>27889</v>
      </c>
      <c r="C8102" s="41" t="s">
        <v>27873</v>
      </c>
      <c r="D8102" s="42"/>
      <c r="E8102" s="42"/>
      <c r="F8102" s="41" t="s">
        <v>3</v>
      </c>
      <c r="G8102" s="41" t="s">
        <v>3</v>
      </c>
      <c r="H8102">
        <f t="shared" si="0"/>
        <v>0</v>
      </c>
      <c r="I8102">
        <f t="shared" si="1"/>
        <v>0</v>
      </c>
    </row>
    <row r="8103" spans="1:9" hidden="1" outlineLevel="1" collapsed="1">
      <c r="A8103" s="41" t="s">
        <v>27888</v>
      </c>
      <c r="B8103" s="41" t="s">
        <v>27887</v>
      </c>
      <c r="C8103" s="41" t="s">
        <v>27873</v>
      </c>
      <c r="D8103" s="42">
        <v>2496470</v>
      </c>
      <c r="E8103" s="42">
        <v>6553270</v>
      </c>
      <c r="F8103" s="41" t="s">
        <v>3</v>
      </c>
      <c r="G8103" s="41" t="s">
        <v>3</v>
      </c>
      <c r="H8103">
        <f t="shared" si="0"/>
        <v>8.0094275332780849E-6</v>
      </c>
      <c r="I8103">
        <f t="shared" si="1"/>
        <v>6.4150929410833074E-11</v>
      </c>
    </row>
    <row r="8104" spans="1:9" hidden="1" outlineLevel="1" collapsed="1">
      <c r="A8104" s="41" t="s">
        <v>27886</v>
      </c>
      <c r="B8104" s="41" t="s">
        <v>27885</v>
      </c>
      <c r="C8104" s="41" t="s">
        <v>27873</v>
      </c>
      <c r="D8104" s="42">
        <v>0</v>
      </c>
      <c r="E8104" s="42">
        <v>1170610</v>
      </c>
      <c r="F8104" s="41" t="s">
        <v>3</v>
      </c>
      <c r="G8104" s="41" t="s">
        <v>3</v>
      </c>
      <c r="H8104">
        <f t="shared" si="0"/>
        <v>0</v>
      </c>
      <c r="I8104">
        <f t="shared" si="1"/>
        <v>0</v>
      </c>
    </row>
    <row r="8105" spans="1:9" hidden="1" outlineLevel="1" collapsed="1">
      <c r="A8105" s="41" t="s">
        <v>27884</v>
      </c>
      <c r="B8105" s="41" t="s">
        <v>27883</v>
      </c>
      <c r="C8105" s="41" t="s">
        <v>27873</v>
      </c>
      <c r="D8105" s="42">
        <v>177500</v>
      </c>
      <c r="E8105" s="42">
        <v>4951990</v>
      </c>
      <c r="F8105" s="41" t="s">
        <v>3</v>
      </c>
      <c r="G8105" s="41" t="s">
        <v>3</v>
      </c>
      <c r="H8105">
        <f t="shared" si="0"/>
        <v>5.6947345137608702E-7</v>
      </c>
      <c r="I8105">
        <f t="shared" si="1"/>
        <v>3.2430001182219253E-13</v>
      </c>
    </row>
    <row r="8106" spans="1:9" hidden="1" outlineLevel="1" collapsed="1">
      <c r="A8106" s="41" t="s">
        <v>27882</v>
      </c>
      <c r="B8106" s="41" t="s">
        <v>27881</v>
      </c>
      <c r="C8106" s="41" t="s">
        <v>27873</v>
      </c>
      <c r="D8106" s="42">
        <v>4519760</v>
      </c>
      <c r="E8106" s="42">
        <v>3754760</v>
      </c>
      <c r="F8106" s="41" t="s">
        <v>3</v>
      </c>
      <c r="G8106" s="41" t="s">
        <v>3</v>
      </c>
      <c r="H8106">
        <f t="shared" si="0"/>
        <v>1.4500751135727229E-5</v>
      </c>
      <c r="I8106">
        <f t="shared" si="1"/>
        <v>2.1027178350029452E-10</v>
      </c>
    </row>
    <row r="8107" spans="1:9" hidden="1" outlineLevel="1" collapsed="1">
      <c r="A8107" s="41" t="s">
        <v>27880</v>
      </c>
      <c r="B8107" s="41" t="s">
        <v>27879</v>
      </c>
      <c r="C8107" s="41" t="s">
        <v>27873</v>
      </c>
      <c r="D8107" s="42">
        <v>3198356000</v>
      </c>
      <c r="E8107" s="42">
        <v>5849251000</v>
      </c>
      <c r="F8107" s="41" t="s">
        <v>3</v>
      </c>
      <c r="G8107" s="41" t="s">
        <v>3</v>
      </c>
      <c r="H8107">
        <f t="shared" si="0"/>
        <v>1.0261289183376992E-2</v>
      </c>
      <c r="I8107">
        <f t="shared" si="1"/>
        <v>1.0529405570488966E-4</v>
      </c>
    </row>
    <row r="8108" spans="1:9" hidden="1" outlineLevel="1" collapsed="1">
      <c r="A8108" s="41" t="s">
        <v>27878</v>
      </c>
      <c r="B8108" s="41" t="s">
        <v>9006</v>
      </c>
      <c r="C8108" s="41" t="s">
        <v>27873</v>
      </c>
      <c r="D8108" s="42">
        <v>155929000000</v>
      </c>
      <c r="E8108" s="42">
        <v>177677000000</v>
      </c>
      <c r="F8108" s="41" t="s">
        <v>3</v>
      </c>
      <c r="G8108" s="41" t="s">
        <v>3</v>
      </c>
      <c r="H8108">
        <f t="shared" si="0"/>
        <v>0.50026718760350353</v>
      </c>
      <c r="I8108">
        <f t="shared" si="1"/>
        <v>0.25026725899271901</v>
      </c>
    </row>
    <row r="8109" spans="1:9" hidden="1" outlineLevel="1" collapsed="1">
      <c r="A8109" s="41" t="s">
        <v>27877</v>
      </c>
      <c r="B8109" s="41" t="s">
        <v>27876</v>
      </c>
      <c r="C8109" s="41" t="s">
        <v>27873</v>
      </c>
      <c r="D8109" s="42">
        <v>0</v>
      </c>
      <c r="E8109" s="42">
        <v>13230500</v>
      </c>
      <c r="F8109" s="41" t="s">
        <v>3</v>
      </c>
      <c r="G8109" s="41" t="s">
        <v>3</v>
      </c>
      <c r="H8109">
        <f t="shared" si="0"/>
        <v>0</v>
      </c>
      <c r="I8109">
        <f t="shared" si="1"/>
        <v>0</v>
      </c>
    </row>
    <row r="8110" spans="1:9" hidden="1" outlineLevel="1" collapsed="1">
      <c r="A8110" s="41" t="s">
        <v>27875</v>
      </c>
      <c r="B8110" s="41" t="s">
        <v>27874</v>
      </c>
      <c r="C8110" s="41" t="s">
        <v>27873</v>
      </c>
      <c r="D8110" s="42"/>
      <c r="E8110" s="42"/>
      <c r="F8110" s="41" t="s">
        <v>3</v>
      </c>
      <c r="G8110" s="41" t="s">
        <v>3</v>
      </c>
      <c r="H8110">
        <f t="shared" si="0"/>
        <v>0</v>
      </c>
      <c r="I8110">
        <f t="shared" si="1"/>
        <v>0</v>
      </c>
    </row>
    <row r="8111" spans="1:9" collapsed="1">
      <c r="A8111" s="41"/>
      <c r="B8111" s="41"/>
      <c r="C8111" s="41"/>
      <c r="D8111" s="42"/>
      <c r="E8111" s="42"/>
      <c r="F8111" s="41"/>
      <c r="G8111" s="41"/>
    </row>
    <row r="8112" spans="1:9" s="45" customFormat="1">
      <c r="A8112" s="43"/>
      <c r="B8112" s="43" t="str">
        <f>C8110</f>
        <v>Auto &amp; Truck Manufacturers</v>
      </c>
      <c r="C8112" s="43"/>
      <c r="D8112" s="44">
        <f>SUM(D8075:D8110)</f>
        <v>311691439822.32263</v>
      </c>
      <c r="E8112" s="44"/>
      <c r="F8112" s="43"/>
      <c r="G8112" s="43"/>
      <c r="H8112" s="45" t="s">
        <v>13493</v>
      </c>
      <c r="I8112" s="44">
        <f>SUM(I8075:I8110)*10000</f>
        <v>4644.5675209091132</v>
      </c>
    </row>
    <row r="8113" spans="1:9">
      <c r="A8113" s="41"/>
      <c r="B8113" s="41"/>
      <c r="C8113" s="41"/>
      <c r="D8113" s="42"/>
      <c r="E8113" s="42"/>
      <c r="F8113" s="41"/>
      <c r="G8113" s="41"/>
    </row>
    <row r="8114" spans="1:9" hidden="1" outlineLevel="1" collapsed="1">
      <c r="A8114" s="41" t="s">
        <v>27872</v>
      </c>
      <c r="B8114" s="41" t="s">
        <v>27871</v>
      </c>
      <c r="C8114" s="41" t="s">
        <v>27858</v>
      </c>
      <c r="D8114" s="42">
        <v>4146300000</v>
      </c>
      <c r="E8114" s="42">
        <v>13996300000</v>
      </c>
      <c r="F8114" s="41" t="s">
        <v>3</v>
      </c>
      <c r="G8114" s="41" t="s">
        <v>3</v>
      </c>
      <c r="H8114">
        <f t="shared" ref="H8114:H8120" si="2">D8114/$D$8122</f>
        <v>0.78978175139500584</v>
      </c>
      <c r="I8114">
        <f t="shared" ref="I8114:I8120" si="3">H8114^2</f>
        <v>0.62375521483656282</v>
      </c>
    </row>
    <row r="8115" spans="1:9" hidden="1" outlineLevel="1" collapsed="1">
      <c r="A8115" s="41" t="s">
        <v>27870</v>
      </c>
      <c r="B8115" s="41" t="s">
        <v>27869</v>
      </c>
      <c r="C8115" s="41" t="s">
        <v>27858</v>
      </c>
      <c r="D8115" s="42">
        <v>0</v>
      </c>
      <c r="E8115" s="42">
        <v>0</v>
      </c>
      <c r="F8115" s="41" t="s">
        <v>3</v>
      </c>
      <c r="G8115" s="41" t="s">
        <v>3</v>
      </c>
      <c r="H8115">
        <f t="shared" si="2"/>
        <v>0</v>
      </c>
      <c r="I8115">
        <f t="shared" si="3"/>
        <v>0</v>
      </c>
    </row>
    <row r="8116" spans="1:9" hidden="1" outlineLevel="1" collapsed="1">
      <c r="A8116" s="41" t="s">
        <v>27868</v>
      </c>
      <c r="B8116" s="41" t="s">
        <v>27867</v>
      </c>
      <c r="C8116" s="41" t="s">
        <v>27858</v>
      </c>
      <c r="D8116" s="42">
        <v>903007000</v>
      </c>
      <c r="E8116" s="42">
        <v>605161000</v>
      </c>
      <c r="F8116" s="41" t="s">
        <v>3</v>
      </c>
      <c r="G8116" s="41" t="s">
        <v>3</v>
      </c>
      <c r="H8116">
        <f t="shared" si="2"/>
        <v>0.17200358150205003</v>
      </c>
      <c r="I8116">
        <f t="shared" si="3"/>
        <v>2.9585232049532367E-2</v>
      </c>
    </row>
    <row r="8117" spans="1:9" hidden="1" outlineLevel="1" collapsed="1">
      <c r="A8117" s="41" t="s">
        <v>27866</v>
      </c>
      <c r="B8117" s="41" t="s">
        <v>27865</v>
      </c>
      <c r="C8117" s="41" t="s">
        <v>27858</v>
      </c>
      <c r="D8117" s="42">
        <v>200022000</v>
      </c>
      <c r="E8117" s="42">
        <v>178601000</v>
      </c>
      <c r="F8117" s="41" t="s">
        <v>3</v>
      </c>
      <c r="G8117" s="41" t="s">
        <v>3</v>
      </c>
      <c r="H8117">
        <f t="shared" si="2"/>
        <v>3.8099926555611473E-2</v>
      </c>
      <c r="I8117">
        <f t="shared" si="3"/>
        <v>1.4516044035429883E-3</v>
      </c>
    </row>
    <row r="8118" spans="1:9" hidden="1" outlineLevel="1" collapsed="1">
      <c r="A8118" s="41" t="s">
        <v>27864</v>
      </c>
      <c r="B8118" s="41" t="s">
        <v>27863</v>
      </c>
      <c r="C8118" s="41" t="s">
        <v>27858</v>
      </c>
      <c r="D8118" s="42"/>
      <c r="E8118" s="42"/>
      <c r="F8118" s="41" t="s">
        <v>3</v>
      </c>
      <c r="G8118" s="41" t="s">
        <v>3</v>
      </c>
      <c r="H8118">
        <f t="shared" si="2"/>
        <v>0</v>
      </c>
      <c r="I8118">
        <f t="shared" si="3"/>
        <v>0</v>
      </c>
    </row>
    <row r="8119" spans="1:9" hidden="1" outlineLevel="1" collapsed="1">
      <c r="A8119" s="41" t="s">
        <v>27862</v>
      </c>
      <c r="B8119" s="41" t="s">
        <v>27861</v>
      </c>
      <c r="C8119" s="41" t="s">
        <v>27858</v>
      </c>
      <c r="D8119" s="42">
        <v>602380</v>
      </c>
      <c r="E8119" s="42">
        <v>78650</v>
      </c>
      <c r="F8119" s="41" t="s">
        <v>3</v>
      </c>
      <c r="G8119" s="41" t="s">
        <v>3</v>
      </c>
      <c r="H8119">
        <f t="shared" si="2"/>
        <v>1.1474054733263961E-4</v>
      </c>
      <c r="I8119">
        <f t="shared" si="3"/>
        <v>1.316539320219371E-8</v>
      </c>
    </row>
    <row r="8120" spans="1:9" hidden="1" outlineLevel="1" collapsed="1">
      <c r="A8120" s="41" t="s">
        <v>27860</v>
      </c>
      <c r="B8120" s="41" t="s">
        <v>27859</v>
      </c>
      <c r="C8120" s="41" t="s">
        <v>27858</v>
      </c>
      <c r="D8120" s="42"/>
      <c r="E8120" s="42"/>
      <c r="F8120" s="41" t="s">
        <v>3</v>
      </c>
      <c r="G8120" s="41" t="s">
        <v>3</v>
      </c>
      <c r="H8120">
        <f t="shared" si="2"/>
        <v>0</v>
      </c>
      <c r="I8120">
        <f t="shared" si="3"/>
        <v>0</v>
      </c>
    </row>
    <row r="8121" spans="1:9" collapsed="1">
      <c r="A8121" s="41"/>
      <c r="B8121" s="41"/>
      <c r="C8121" s="41"/>
      <c r="D8121" s="42"/>
      <c r="E8121" s="42"/>
      <c r="F8121" s="41"/>
      <c r="G8121" s="41"/>
    </row>
    <row r="8122" spans="1:9" s="45" customFormat="1">
      <c r="A8122" s="43"/>
      <c r="B8122" s="43" t="str">
        <f>C8120</f>
        <v>Brewers</v>
      </c>
      <c r="C8122" s="43"/>
      <c r="D8122" s="44">
        <f>SUM(D8114:D8120)</f>
        <v>5249931380</v>
      </c>
      <c r="E8122" s="44"/>
      <c r="F8122" s="43"/>
      <c r="G8122" s="43"/>
      <c r="H8122" s="45" t="s">
        <v>13493</v>
      </c>
      <c r="I8122" s="44">
        <f>SUM(I8114:I8120)*10000</f>
        <v>6547.9206445503132</v>
      </c>
    </row>
    <row r="8123" spans="1:9">
      <c r="A8123" s="41"/>
      <c r="B8123" s="41"/>
      <c r="C8123" s="41"/>
      <c r="D8123" s="42"/>
      <c r="E8123" s="42"/>
      <c r="F8123" s="41"/>
      <c r="G8123" s="41"/>
    </row>
    <row r="8124" spans="1:9" hidden="1" outlineLevel="1" collapsed="1">
      <c r="A8124" s="41" t="s">
        <v>27857</v>
      </c>
      <c r="B8124" s="41" t="s">
        <v>1414</v>
      </c>
      <c r="C8124" s="41" t="s">
        <v>27809</v>
      </c>
      <c r="D8124" s="42">
        <v>14280500000</v>
      </c>
      <c r="E8124" s="42">
        <v>19448600000</v>
      </c>
      <c r="F8124" s="41" t="s">
        <v>3</v>
      </c>
      <c r="G8124" s="41" t="s">
        <v>3</v>
      </c>
      <c r="H8124">
        <f t="shared" ref="H8124:H8148" si="4">D8124/$D$8150</f>
        <v>0.37876956226692998</v>
      </c>
      <c r="I8124">
        <f t="shared" ref="I8124:I8148" si="5">H8124^2</f>
        <v>0.14346638129988176</v>
      </c>
    </row>
    <row r="8125" spans="1:9" hidden="1" outlineLevel="1" collapsed="1">
      <c r="A8125" s="41" t="s">
        <v>27856</v>
      </c>
      <c r="B8125" s="41" t="s">
        <v>27855</v>
      </c>
      <c r="C8125" s="41" t="s">
        <v>27809</v>
      </c>
      <c r="D8125" s="42">
        <v>107222310</v>
      </c>
      <c r="E8125" s="42">
        <v>79308090</v>
      </c>
      <c r="F8125" s="41" t="s">
        <v>3</v>
      </c>
      <c r="G8125" s="41" t="s">
        <v>3</v>
      </c>
      <c r="H8125">
        <f t="shared" si="4"/>
        <v>2.8439163491438724E-3</v>
      </c>
      <c r="I8125">
        <f t="shared" si="5"/>
        <v>8.0878602009278125E-6</v>
      </c>
    </row>
    <row r="8126" spans="1:9" hidden="1" outlineLevel="1" collapsed="1">
      <c r="A8126" s="41" t="s">
        <v>27854</v>
      </c>
      <c r="B8126" s="41" t="s">
        <v>27853</v>
      </c>
      <c r="C8126" s="41" t="s">
        <v>27809</v>
      </c>
      <c r="D8126" s="42">
        <v>2222695000</v>
      </c>
      <c r="E8126" s="42">
        <v>1239334000</v>
      </c>
      <c r="F8126" s="41" t="s">
        <v>3</v>
      </c>
      <c r="G8126" s="41" t="s">
        <v>3</v>
      </c>
      <c r="H8126">
        <f t="shared" si="4"/>
        <v>5.8953762977689436E-2</v>
      </c>
      <c r="I8126">
        <f t="shared" si="5"/>
        <v>3.4755461692295856E-3</v>
      </c>
    </row>
    <row r="8127" spans="1:9" hidden="1" outlineLevel="1" collapsed="1">
      <c r="A8127" s="41" t="s">
        <v>27852</v>
      </c>
      <c r="B8127" s="41" t="s">
        <v>13103</v>
      </c>
      <c r="C8127" s="41" t="s">
        <v>27809</v>
      </c>
      <c r="D8127" s="42">
        <v>6330300000</v>
      </c>
      <c r="E8127" s="42">
        <v>4360200000</v>
      </c>
      <c r="F8127" s="41" t="s">
        <v>3</v>
      </c>
      <c r="G8127" s="41" t="s">
        <v>3</v>
      </c>
      <c r="H8127">
        <f t="shared" si="4"/>
        <v>0.16790203144276089</v>
      </c>
      <c r="I8127">
        <f t="shared" si="5"/>
        <v>2.8191092162605867E-2</v>
      </c>
    </row>
    <row r="8128" spans="1:9" hidden="1" outlineLevel="1" collapsed="1">
      <c r="A8128" s="41" t="s">
        <v>27851</v>
      </c>
      <c r="B8128" s="41" t="s">
        <v>27850</v>
      </c>
      <c r="C8128" s="41" t="s">
        <v>27809</v>
      </c>
      <c r="D8128" s="42">
        <v>1882000000</v>
      </c>
      <c r="E8128" s="42">
        <v>990900000</v>
      </c>
      <c r="F8128" s="41" t="s">
        <v>3</v>
      </c>
      <c r="G8128" s="41" t="s">
        <v>3</v>
      </c>
      <c r="H8128">
        <f t="shared" si="4"/>
        <v>4.9917321955559139E-2</v>
      </c>
      <c r="I8128">
        <f t="shared" si="5"/>
        <v>2.4917390312149466E-3</v>
      </c>
    </row>
    <row r="8129" spans="1:9" hidden="1" outlineLevel="1" collapsed="1">
      <c r="A8129" s="41" t="s">
        <v>27849</v>
      </c>
      <c r="B8129" s="41" t="s">
        <v>27848</v>
      </c>
      <c r="C8129" s="41" t="s">
        <v>27809</v>
      </c>
      <c r="D8129" s="42">
        <v>1133885000</v>
      </c>
      <c r="E8129" s="42">
        <v>1264792000</v>
      </c>
      <c r="F8129" s="41" t="s">
        <v>3</v>
      </c>
      <c r="G8129" s="41" t="s">
        <v>3</v>
      </c>
      <c r="H8129">
        <f t="shared" si="4"/>
        <v>3.0074656007215289E-2</v>
      </c>
      <c r="I8129">
        <f t="shared" si="5"/>
        <v>9.0448493395233072E-4</v>
      </c>
    </row>
    <row r="8130" spans="1:9" hidden="1" outlineLevel="1" collapsed="1">
      <c r="A8130" s="41" t="s">
        <v>27847</v>
      </c>
      <c r="B8130" s="41" t="s">
        <v>27846</v>
      </c>
      <c r="C8130" s="41" t="s">
        <v>27809</v>
      </c>
      <c r="D8130" s="42">
        <v>5327205000</v>
      </c>
      <c r="E8130" s="42">
        <v>2370217000</v>
      </c>
      <c r="F8130" s="41" t="s">
        <v>3</v>
      </c>
      <c r="G8130" s="41" t="s">
        <v>3</v>
      </c>
      <c r="H8130">
        <f t="shared" si="4"/>
        <v>0.14129639059950289</v>
      </c>
      <c r="I8130">
        <f t="shared" si="5"/>
        <v>1.9964669996447287E-2</v>
      </c>
    </row>
    <row r="8131" spans="1:9" hidden="1" outlineLevel="1" collapsed="1">
      <c r="A8131" s="41" t="s">
        <v>27845</v>
      </c>
      <c r="B8131" s="41" t="s">
        <v>27844</v>
      </c>
      <c r="C8131" s="41" t="s">
        <v>27809</v>
      </c>
      <c r="D8131" s="42">
        <v>164052000</v>
      </c>
      <c r="E8131" s="42">
        <v>81811000</v>
      </c>
      <c r="F8131" s="41" t="s">
        <v>3</v>
      </c>
      <c r="G8131" s="41" t="s">
        <v>3</v>
      </c>
      <c r="H8131">
        <f t="shared" si="4"/>
        <v>4.3512414991782079E-3</v>
      </c>
      <c r="I8131">
        <f t="shared" si="5"/>
        <v>1.893330258417062E-5</v>
      </c>
    </row>
    <row r="8132" spans="1:9" hidden="1" outlineLevel="1" collapsed="1">
      <c r="A8132" s="41" t="s">
        <v>27843</v>
      </c>
      <c r="B8132" s="41" t="s">
        <v>27842</v>
      </c>
      <c r="C8132" s="41" t="s">
        <v>27809</v>
      </c>
      <c r="D8132" s="42"/>
      <c r="E8132" s="42"/>
      <c r="F8132" s="41" t="s">
        <v>3</v>
      </c>
      <c r="G8132" s="41" t="s">
        <v>3</v>
      </c>
      <c r="H8132">
        <f t="shared" si="4"/>
        <v>0</v>
      </c>
      <c r="I8132">
        <f t="shared" si="5"/>
        <v>0</v>
      </c>
    </row>
    <row r="8133" spans="1:9" hidden="1" outlineLevel="1" collapsed="1">
      <c r="A8133" s="41" t="s">
        <v>27841</v>
      </c>
      <c r="B8133" s="41" t="s">
        <v>27840</v>
      </c>
      <c r="C8133" s="41" t="s">
        <v>27809</v>
      </c>
      <c r="D8133" s="42"/>
      <c r="E8133" s="42"/>
      <c r="F8133" s="41" t="s">
        <v>3</v>
      </c>
      <c r="G8133" s="41" t="s">
        <v>3</v>
      </c>
      <c r="H8133">
        <f t="shared" si="4"/>
        <v>0</v>
      </c>
      <c r="I8133">
        <f t="shared" si="5"/>
        <v>0</v>
      </c>
    </row>
    <row r="8134" spans="1:9" hidden="1" outlineLevel="1" collapsed="1">
      <c r="A8134" s="41" t="s">
        <v>27839</v>
      </c>
      <c r="B8134" s="41" t="s">
        <v>27838</v>
      </c>
      <c r="C8134" s="41" t="s">
        <v>27809</v>
      </c>
      <c r="D8134" s="42">
        <v>3059700000</v>
      </c>
      <c r="E8134" s="42">
        <v>1721800000</v>
      </c>
      <c r="F8134" s="41" t="s">
        <v>3</v>
      </c>
      <c r="G8134" s="41" t="s">
        <v>3</v>
      </c>
      <c r="H8134">
        <f t="shared" si="4"/>
        <v>8.1154107325942776E-2</v>
      </c>
      <c r="I8134">
        <f t="shared" si="5"/>
        <v>6.585989135870639E-3</v>
      </c>
    </row>
    <row r="8135" spans="1:9" hidden="1" outlineLevel="1" collapsed="1">
      <c r="A8135" s="41" t="s">
        <v>27837</v>
      </c>
      <c r="B8135" s="41" t="s">
        <v>27836</v>
      </c>
      <c r="C8135" s="41" t="s">
        <v>27809</v>
      </c>
      <c r="D8135" s="42">
        <v>1050294000</v>
      </c>
      <c r="E8135" s="42">
        <v>868943000</v>
      </c>
      <c r="F8135" s="41" t="s">
        <v>3</v>
      </c>
      <c r="G8135" s="41" t="s">
        <v>3</v>
      </c>
      <c r="H8135">
        <f t="shared" si="4"/>
        <v>2.7857525901164734E-2</v>
      </c>
      <c r="I8135">
        <f t="shared" si="5"/>
        <v>7.7604174933406408E-4</v>
      </c>
    </row>
    <row r="8136" spans="1:9" hidden="1" outlineLevel="1" collapsed="1">
      <c r="A8136" s="41" t="s">
        <v>27835</v>
      </c>
      <c r="B8136" s="41" t="s">
        <v>27834</v>
      </c>
      <c r="C8136" s="41" t="s">
        <v>27809</v>
      </c>
      <c r="D8136" s="42">
        <v>246642000</v>
      </c>
      <c r="E8136" s="42">
        <v>104581000</v>
      </c>
      <c r="F8136" s="41" t="s">
        <v>3</v>
      </c>
      <c r="G8136" s="41" t="s">
        <v>3</v>
      </c>
      <c r="H8136">
        <f t="shared" si="4"/>
        <v>6.5418215312237071E-3</v>
      </c>
      <c r="I8136">
        <f t="shared" si="5"/>
        <v>4.2795428946382089E-5</v>
      </c>
    </row>
    <row r="8137" spans="1:9" hidden="1" outlineLevel="1" collapsed="1">
      <c r="A8137" s="41" t="s">
        <v>27833</v>
      </c>
      <c r="B8137" s="41" t="s">
        <v>27832</v>
      </c>
      <c r="C8137" s="41" t="s">
        <v>27809</v>
      </c>
      <c r="D8137" s="42"/>
      <c r="E8137" s="42"/>
      <c r="F8137" s="41" t="s">
        <v>3</v>
      </c>
      <c r="G8137" s="41" t="s">
        <v>3</v>
      </c>
      <c r="H8137">
        <f t="shared" si="4"/>
        <v>0</v>
      </c>
      <c r="I8137">
        <f t="shared" si="5"/>
        <v>0</v>
      </c>
    </row>
    <row r="8138" spans="1:9" hidden="1" outlineLevel="1" collapsed="1">
      <c r="A8138" s="41" t="s">
        <v>27831</v>
      </c>
      <c r="B8138" s="41" t="s">
        <v>27830</v>
      </c>
      <c r="C8138" s="41" t="s">
        <v>27809</v>
      </c>
      <c r="D8138" s="42"/>
      <c r="E8138" s="42"/>
      <c r="F8138" s="41" t="s">
        <v>3</v>
      </c>
      <c r="G8138" s="41" t="s">
        <v>3</v>
      </c>
      <c r="H8138">
        <f t="shared" si="4"/>
        <v>0</v>
      </c>
      <c r="I8138">
        <f t="shared" si="5"/>
        <v>0</v>
      </c>
    </row>
    <row r="8139" spans="1:9" hidden="1" outlineLevel="1" collapsed="1">
      <c r="A8139" s="41" t="s">
        <v>27829</v>
      </c>
      <c r="B8139" s="41" t="s">
        <v>27828</v>
      </c>
      <c r="C8139" s="41" t="s">
        <v>27809</v>
      </c>
      <c r="D8139" s="42">
        <v>1689200000</v>
      </c>
      <c r="E8139" s="42">
        <v>2226400000</v>
      </c>
      <c r="F8139" s="41" t="s">
        <v>3</v>
      </c>
      <c r="G8139" s="41" t="s">
        <v>3</v>
      </c>
      <c r="H8139">
        <f t="shared" si="4"/>
        <v>4.4803581427912062E-2</v>
      </c>
      <c r="I8139">
        <f t="shared" si="5"/>
        <v>2.0073609087675466E-3</v>
      </c>
    </row>
    <row r="8140" spans="1:9" hidden="1" outlineLevel="1" collapsed="1">
      <c r="A8140" s="41" t="s">
        <v>27827</v>
      </c>
      <c r="B8140" s="41" t="s">
        <v>27826</v>
      </c>
      <c r="C8140" s="41" t="s">
        <v>27809</v>
      </c>
      <c r="D8140" s="42">
        <v>0</v>
      </c>
      <c r="E8140" s="42">
        <v>18410</v>
      </c>
      <c r="F8140" s="41" t="s">
        <v>3</v>
      </c>
      <c r="G8140" s="41" t="s">
        <v>3</v>
      </c>
      <c r="H8140">
        <f t="shared" si="4"/>
        <v>0</v>
      </c>
      <c r="I8140">
        <f t="shared" si="5"/>
        <v>0</v>
      </c>
    </row>
    <row r="8141" spans="1:9" hidden="1" outlineLevel="1" collapsed="1">
      <c r="A8141" s="41" t="s">
        <v>27825</v>
      </c>
      <c r="B8141" s="41" t="s">
        <v>27824</v>
      </c>
      <c r="C8141" s="41" t="s">
        <v>27809</v>
      </c>
      <c r="D8141" s="42">
        <v>0</v>
      </c>
      <c r="E8141" s="42">
        <v>4000</v>
      </c>
      <c r="F8141" s="41" t="s">
        <v>3</v>
      </c>
      <c r="G8141" s="41" t="s">
        <v>3</v>
      </c>
      <c r="H8141">
        <f t="shared" si="4"/>
        <v>0</v>
      </c>
      <c r="I8141">
        <f t="shared" si="5"/>
        <v>0</v>
      </c>
    </row>
    <row r="8142" spans="1:9" hidden="1" outlineLevel="1" collapsed="1">
      <c r="A8142" s="41" t="s">
        <v>27823</v>
      </c>
      <c r="B8142" s="41" t="s">
        <v>27822</v>
      </c>
      <c r="C8142" s="41" t="s">
        <v>27809</v>
      </c>
      <c r="D8142" s="42"/>
      <c r="E8142" s="42"/>
      <c r="F8142" s="41" t="s">
        <v>3</v>
      </c>
      <c r="G8142" s="41" t="s">
        <v>3</v>
      </c>
      <c r="H8142">
        <f t="shared" si="4"/>
        <v>0</v>
      </c>
      <c r="I8142">
        <f t="shared" si="5"/>
        <v>0</v>
      </c>
    </row>
    <row r="8143" spans="1:9" hidden="1" outlineLevel="1" collapsed="1">
      <c r="A8143" s="41" t="s">
        <v>27821</v>
      </c>
      <c r="B8143" s="41" t="s">
        <v>27820</v>
      </c>
      <c r="C8143" s="41" t="s">
        <v>27809</v>
      </c>
      <c r="D8143" s="42"/>
      <c r="E8143" s="42"/>
      <c r="F8143" s="41" t="s">
        <v>3</v>
      </c>
      <c r="G8143" s="41" t="s">
        <v>3</v>
      </c>
      <c r="H8143">
        <f t="shared" si="4"/>
        <v>0</v>
      </c>
      <c r="I8143">
        <f t="shared" si="5"/>
        <v>0</v>
      </c>
    </row>
    <row r="8144" spans="1:9" hidden="1" outlineLevel="1" collapsed="1">
      <c r="A8144" s="41" t="s">
        <v>27819</v>
      </c>
      <c r="B8144" s="41" t="s">
        <v>27818</v>
      </c>
      <c r="C8144" s="41" t="s">
        <v>27809</v>
      </c>
      <c r="D8144" s="42">
        <v>199234000</v>
      </c>
      <c r="E8144" s="42">
        <v>247182000</v>
      </c>
      <c r="F8144" s="41" t="s">
        <v>3</v>
      </c>
      <c r="G8144" s="41" t="s">
        <v>3</v>
      </c>
      <c r="H8144">
        <f t="shared" si="4"/>
        <v>5.2843930512719815E-3</v>
      </c>
      <c r="I8144">
        <f t="shared" si="5"/>
        <v>2.7924809920331603E-5</v>
      </c>
    </row>
    <row r="8145" spans="1:9" hidden="1" outlineLevel="1" collapsed="1">
      <c r="A8145" s="41" t="s">
        <v>27817</v>
      </c>
      <c r="B8145" s="41" t="s">
        <v>27816</v>
      </c>
      <c r="C8145" s="41" t="s">
        <v>27809</v>
      </c>
      <c r="D8145" s="42"/>
      <c r="E8145" s="42"/>
      <c r="F8145" s="41" t="s">
        <v>3</v>
      </c>
      <c r="G8145" s="41" t="s">
        <v>3</v>
      </c>
      <c r="H8145">
        <f t="shared" si="4"/>
        <v>0</v>
      </c>
      <c r="I8145">
        <f t="shared" si="5"/>
        <v>0</v>
      </c>
    </row>
    <row r="8146" spans="1:9" hidden="1" outlineLevel="1" collapsed="1">
      <c r="A8146" s="41" t="s">
        <v>27815</v>
      </c>
      <c r="B8146" s="41" t="s">
        <v>27814</v>
      </c>
      <c r="C8146" s="41" t="s">
        <v>27809</v>
      </c>
      <c r="D8146" s="42">
        <v>71830</v>
      </c>
      <c r="E8146" s="42">
        <v>2797860</v>
      </c>
      <c r="F8146" s="41" t="s">
        <v>3</v>
      </c>
      <c r="G8146" s="41" t="s">
        <v>3</v>
      </c>
      <c r="H8146">
        <f t="shared" si="4"/>
        <v>1.9051866291539919E-6</v>
      </c>
      <c r="I8146">
        <f t="shared" si="5"/>
        <v>3.6297360919071505E-12</v>
      </c>
    </row>
    <row r="8147" spans="1:9" hidden="1" outlineLevel="1" collapsed="1">
      <c r="A8147" s="41" t="s">
        <v>27813</v>
      </c>
      <c r="B8147" s="41" t="s">
        <v>27812</v>
      </c>
      <c r="C8147" s="41" t="s">
        <v>27809</v>
      </c>
      <c r="D8147" s="42"/>
      <c r="E8147" s="42"/>
      <c r="F8147" s="41" t="s">
        <v>3</v>
      </c>
      <c r="G8147" s="41" t="s">
        <v>3</v>
      </c>
      <c r="H8147">
        <f t="shared" si="4"/>
        <v>0</v>
      </c>
      <c r="I8147">
        <f t="shared" si="5"/>
        <v>0</v>
      </c>
    </row>
    <row r="8148" spans="1:9" hidden="1" outlineLevel="1" collapsed="1">
      <c r="A8148" s="41" t="s">
        <v>27811</v>
      </c>
      <c r="B8148" s="41" t="s">
        <v>27810</v>
      </c>
      <c r="C8148" s="41" t="s">
        <v>27809</v>
      </c>
      <c r="D8148" s="42">
        <v>9341980</v>
      </c>
      <c r="E8148" s="42">
        <v>7565860</v>
      </c>
      <c r="F8148" s="41" t="s">
        <v>3</v>
      </c>
      <c r="G8148" s="41" t="s">
        <v>3</v>
      </c>
      <c r="H8148">
        <f t="shared" si="4"/>
        <v>2.4778247787587374E-4</v>
      </c>
      <c r="I8148">
        <f t="shared" si="5"/>
        <v>6.1396156342307864E-8</v>
      </c>
    </row>
    <row r="8149" spans="1:9" collapsed="1">
      <c r="A8149" s="41"/>
      <c r="B8149" s="41"/>
      <c r="C8149" s="41"/>
      <c r="D8149" s="42"/>
      <c r="E8149" s="42"/>
      <c r="F8149" s="41"/>
      <c r="G8149" s="41"/>
    </row>
    <row r="8150" spans="1:9" s="45" customFormat="1">
      <c r="A8150" s="43"/>
      <c r="B8150" s="43" t="str">
        <f>C8148</f>
        <v>Business Support Supplies</v>
      </c>
      <c r="C8150" s="43"/>
      <c r="D8150" s="44">
        <f>SUM(D8124:D8148)</f>
        <v>37702343120</v>
      </c>
      <c r="E8150" s="44"/>
      <c r="F8150" s="43"/>
      <c r="G8150" s="43"/>
      <c r="H8150" s="45" t="s">
        <v>13493</v>
      </c>
      <c r="I8150" s="44">
        <f>SUM(I8124:I8148)*10000</f>
        <v>2079.6110818874199</v>
      </c>
    </row>
    <row r="8151" spans="1:9">
      <c r="A8151" s="41"/>
      <c r="B8151" s="41"/>
      <c r="C8151" s="41"/>
      <c r="D8151" s="42"/>
      <c r="E8151" s="42"/>
      <c r="F8151" s="41"/>
      <c r="G8151" s="41"/>
    </row>
    <row r="8152" spans="1:9" hidden="1" outlineLevel="1" collapsed="1">
      <c r="A8152" s="41" t="s">
        <v>21357</v>
      </c>
      <c r="B8152" s="41" t="s">
        <v>21358</v>
      </c>
      <c r="C8152" s="41" t="s">
        <v>21359</v>
      </c>
      <c r="D8152" s="42">
        <v>75999000</v>
      </c>
      <c r="E8152" s="42">
        <v>47885000</v>
      </c>
      <c r="F8152" s="41" t="s">
        <v>3</v>
      </c>
      <c r="G8152" s="41" t="s">
        <v>3</v>
      </c>
      <c r="H8152">
        <f t="shared" ref="H8152:H8183" si="6">D8152/$D$8209</f>
        <v>1.7269026284340782E-3</v>
      </c>
      <c r="I8152">
        <f t="shared" ref="I8152:I8183" si="7">H8152^2</f>
        <v>2.9821926880925279E-6</v>
      </c>
    </row>
    <row r="8153" spans="1:9" hidden="1" outlineLevel="1" collapsed="1">
      <c r="A8153" s="41" t="s">
        <v>21360</v>
      </c>
      <c r="B8153" s="41" t="s">
        <v>21361</v>
      </c>
      <c r="C8153" s="41" t="s">
        <v>21359</v>
      </c>
      <c r="D8153" s="42">
        <v>726515000</v>
      </c>
      <c r="E8153" s="42">
        <v>330064000</v>
      </c>
      <c r="F8153" s="41" t="s">
        <v>3</v>
      </c>
      <c r="G8153" s="41" t="s">
        <v>3</v>
      </c>
      <c r="H8153">
        <f t="shared" si="6"/>
        <v>1.6508383835271312E-2</v>
      </c>
      <c r="I8153">
        <f t="shared" si="7"/>
        <v>2.7252673685264714E-4</v>
      </c>
    </row>
    <row r="8154" spans="1:9" hidden="1" outlineLevel="1" collapsed="1">
      <c r="A8154" s="41" t="s">
        <v>21362</v>
      </c>
      <c r="B8154" s="41" t="s">
        <v>21363</v>
      </c>
      <c r="C8154" s="41" t="s">
        <v>21359</v>
      </c>
      <c r="D8154" s="42">
        <v>933936000</v>
      </c>
      <c r="E8154" s="42">
        <v>612057000</v>
      </c>
      <c r="F8154" s="41" t="s">
        <v>3</v>
      </c>
      <c r="G8154" s="41" t="s">
        <v>3</v>
      </c>
      <c r="H8154">
        <f t="shared" si="6"/>
        <v>2.1221549404455444E-2</v>
      </c>
      <c r="I8154">
        <f t="shared" si="7"/>
        <v>4.5035415912574321E-4</v>
      </c>
    </row>
    <row r="8155" spans="1:9" hidden="1" outlineLevel="1" collapsed="1">
      <c r="A8155" s="41" t="s">
        <v>21364</v>
      </c>
      <c r="B8155" s="41" t="s">
        <v>21365</v>
      </c>
      <c r="C8155" s="41" t="s">
        <v>21359</v>
      </c>
      <c r="D8155" s="42">
        <v>1991811000</v>
      </c>
      <c r="E8155" s="42">
        <v>1820361000</v>
      </c>
      <c r="F8155" s="41" t="s">
        <v>3</v>
      </c>
      <c r="G8155" s="41" t="s">
        <v>3</v>
      </c>
      <c r="H8155">
        <f t="shared" si="6"/>
        <v>4.5259327770680008E-2</v>
      </c>
      <c r="I8155">
        <f t="shared" si="7"/>
        <v>2.0484067502538465E-3</v>
      </c>
    </row>
    <row r="8156" spans="1:9" hidden="1" outlineLevel="1" collapsed="1">
      <c r="A8156" s="41" t="s">
        <v>21366</v>
      </c>
      <c r="B8156" s="41" t="s">
        <v>21367</v>
      </c>
      <c r="C8156" s="41" t="s">
        <v>21359</v>
      </c>
      <c r="D8156" s="42">
        <v>299463000</v>
      </c>
      <c r="E8156" s="42">
        <v>169888000</v>
      </c>
      <c r="F8156" s="41" t="s">
        <v>3</v>
      </c>
      <c r="G8156" s="41" t="s">
        <v>3</v>
      </c>
      <c r="H8156">
        <f t="shared" si="6"/>
        <v>6.8046085056218415E-3</v>
      </c>
      <c r="I8156">
        <f t="shared" si="7"/>
        <v>4.6302696914781111E-5</v>
      </c>
    </row>
    <row r="8157" spans="1:9" hidden="1" outlineLevel="1" collapsed="1">
      <c r="A8157" s="41" t="s">
        <v>21368</v>
      </c>
      <c r="B8157" s="41" t="s">
        <v>21369</v>
      </c>
      <c r="C8157" s="41" t="s">
        <v>21359</v>
      </c>
      <c r="D8157" s="42">
        <v>8521000000</v>
      </c>
      <c r="E8157" s="42">
        <v>7167000000</v>
      </c>
      <c r="F8157" s="41" t="s">
        <v>3</v>
      </c>
      <c r="G8157" s="41" t="s">
        <v>3</v>
      </c>
      <c r="H8157">
        <f t="shared" si="6"/>
        <v>0.19362014364513719</v>
      </c>
      <c r="I8157">
        <f t="shared" si="7"/>
        <v>3.7488760025163562E-2</v>
      </c>
    </row>
    <row r="8158" spans="1:9" hidden="1" outlineLevel="1" collapsed="1">
      <c r="A8158" s="41" t="s">
        <v>21370</v>
      </c>
      <c r="B8158" s="41" t="s">
        <v>21371</v>
      </c>
      <c r="C8158" s="41" t="s">
        <v>21359</v>
      </c>
      <c r="D8158" s="42">
        <v>209834000</v>
      </c>
      <c r="E8158" s="42">
        <v>134944000</v>
      </c>
      <c r="F8158" s="41" t="s">
        <v>3</v>
      </c>
      <c r="G8158" s="41" t="s">
        <v>3</v>
      </c>
      <c r="H8158">
        <f t="shared" si="6"/>
        <v>4.767995449082703E-3</v>
      </c>
      <c r="I8158">
        <f t="shared" si="7"/>
        <v>2.2733780602473367E-5</v>
      </c>
    </row>
    <row r="8159" spans="1:9" hidden="1" outlineLevel="1" collapsed="1">
      <c r="A8159" s="41" t="s">
        <v>21372</v>
      </c>
      <c r="B8159" s="41" t="s">
        <v>6469</v>
      </c>
      <c r="C8159" s="41" t="s">
        <v>21359</v>
      </c>
      <c r="D8159" s="42">
        <v>735717000</v>
      </c>
      <c r="E8159" s="42">
        <v>255561000</v>
      </c>
      <c r="F8159" s="41" t="s">
        <v>3</v>
      </c>
      <c r="G8159" s="41" t="s">
        <v>3</v>
      </c>
      <c r="H8159">
        <f t="shared" si="6"/>
        <v>1.6717478138970707E-2</v>
      </c>
      <c r="I8159">
        <f t="shared" si="7"/>
        <v>2.7947407532696351E-4</v>
      </c>
    </row>
    <row r="8160" spans="1:9" hidden="1" outlineLevel="1" collapsed="1">
      <c r="A8160" s="41" t="s">
        <v>21373</v>
      </c>
      <c r="B8160" s="41" t="s">
        <v>21374</v>
      </c>
      <c r="C8160" s="41" t="s">
        <v>21359</v>
      </c>
      <c r="D8160" s="42">
        <v>149841000</v>
      </c>
      <c r="E8160" s="42">
        <v>200420000</v>
      </c>
      <c r="F8160" s="41" t="s">
        <v>3</v>
      </c>
      <c r="G8160" s="41" t="s">
        <v>3</v>
      </c>
      <c r="H8160">
        <f t="shared" si="6"/>
        <v>3.4047923886786763E-3</v>
      </c>
      <c r="I8160">
        <f t="shared" si="7"/>
        <v>1.1592611210004247E-5</v>
      </c>
    </row>
    <row r="8161" spans="1:9" hidden="1" outlineLevel="1" collapsed="1">
      <c r="A8161" s="41" t="s">
        <v>21375</v>
      </c>
      <c r="B8161" s="41" t="s">
        <v>21376</v>
      </c>
      <c r="C8161" s="41" t="s">
        <v>21359</v>
      </c>
      <c r="D8161" s="42">
        <v>1598800</v>
      </c>
      <c r="E8161" s="42">
        <v>12564850</v>
      </c>
      <c r="F8161" s="41" t="s">
        <v>3</v>
      </c>
      <c r="G8161" s="41" t="s">
        <v>3</v>
      </c>
      <c r="H8161">
        <f t="shared" si="6"/>
        <v>3.6329055939425574E-5</v>
      </c>
      <c r="I8161">
        <f t="shared" si="7"/>
        <v>1.3198003054499126E-9</v>
      </c>
    </row>
    <row r="8162" spans="1:9" hidden="1" outlineLevel="1" collapsed="1">
      <c r="A8162" s="41" t="s">
        <v>21377</v>
      </c>
      <c r="B8162" s="41" t="s">
        <v>21378</v>
      </c>
      <c r="C8162" s="41" t="s">
        <v>21359</v>
      </c>
      <c r="D8162" s="42">
        <v>3123143000</v>
      </c>
      <c r="E8162" s="42">
        <v>2729668000</v>
      </c>
      <c r="F8162" s="41" t="s">
        <v>3</v>
      </c>
      <c r="G8162" s="41" t="s">
        <v>3</v>
      </c>
      <c r="H8162">
        <f t="shared" si="6"/>
        <v>7.0966247656883544E-2</v>
      </c>
      <c r="I8162">
        <f t="shared" si="7"/>
        <v>5.0362083064981293E-3</v>
      </c>
    </row>
    <row r="8163" spans="1:9" hidden="1" outlineLevel="1" collapsed="1">
      <c r="A8163" s="41" t="s">
        <v>21379</v>
      </c>
      <c r="B8163" s="41" t="s">
        <v>21380</v>
      </c>
      <c r="C8163" s="41" t="s">
        <v>21359</v>
      </c>
      <c r="D8163" s="42">
        <v>67142000</v>
      </c>
      <c r="E8163" s="42">
        <v>39169000</v>
      </c>
      <c r="F8163" s="41" t="s">
        <v>3</v>
      </c>
      <c r="G8163" s="41" t="s">
        <v>3</v>
      </c>
      <c r="H8163">
        <f t="shared" si="6"/>
        <v>1.5256476569207604E-3</v>
      </c>
      <c r="I8163">
        <f t="shared" si="7"/>
        <v>2.3276007730678064E-6</v>
      </c>
    </row>
    <row r="8164" spans="1:9" hidden="1" outlineLevel="1" collapsed="1">
      <c r="A8164" s="41" t="s">
        <v>21381</v>
      </c>
      <c r="B8164" s="41" t="s">
        <v>21382</v>
      </c>
      <c r="C8164" s="41" t="s">
        <v>21359</v>
      </c>
      <c r="D8164" s="42"/>
      <c r="E8164" s="42"/>
      <c r="F8164" s="41" t="s">
        <v>3</v>
      </c>
      <c r="G8164" s="41" t="s">
        <v>3</v>
      </c>
      <c r="H8164">
        <f t="shared" si="6"/>
        <v>0</v>
      </c>
      <c r="I8164">
        <f t="shared" si="7"/>
        <v>0</v>
      </c>
    </row>
    <row r="8165" spans="1:9" hidden="1" outlineLevel="1" collapsed="1">
      <c r="A8165" s="41" t="s">
        <v>21383</v>
      </c>
      <c r="B8165" s="41" t="s">
        <v>21384</v>
      </c>
      <c r="C8165" s="41" t="s">
        <v>21359</v>
      </c>
      <c r="D8165" s="42"/>
      <c r="E8165" s="42"/>
      <c r="F8165" s="41" t="s">
        <v>3</v>
      </c>
      <c r="G8165" s="41" t="s">
        <v>3</v>
      </c>
      <c r="H8165">
        <f t="shared" si="6"/>
        <v>0</v>
      </c>
      <c r="I8165">
        <f t="shared" si="7"/>
        <v>0</v>
      </c>
    </row>
    <row r="8166" spans="1:9" hidden="1" outlineLevel="1" collapsed="1">
      <c r="A8166" s="41" t="s">
        <v>21385</v>
      </c>
      <c r="B8166" s="41" t="s">
        <v>10976</v>
      </c>
      <c r="C8166" s="41" t="s">
        <v>21359</v>
      </c>
      <c r="D8166" s="42">
        <v>91284860</v>
      </c>
      <c r="E8166" s="42">
        <v>51592330</v>
      </c>
      <c r="F8166" s="41" t="s">
        <v>3</v>
      </c>
      <c r="G8166" s="41" t="s">
        <v>3</v>
      </c>
      <c r="H8166">
        <f t="shared" si="6"/>
        <v>2.0742386698540355E-3</v>
      </c>
      <c r="I8166">
        <f t="shared" si="7"/>
        <v>4.3024660595178384E-6</v>
      </c>
    </row>
    <row r="8167" spans="1:9" hidden="1" outlineLevel="1" collapsed="1">
      <c r="A8167" s="41" t="s">
        <v>21386</v>
      </c>
      <c r="B8167" s="41" t="s">
        <v>21387</v>
      </c>
      <c r="C8167" s="41" t="s">
        <v>21359</v>
      </c>
      <c r="D8167" s="42">
        <v>163530</v>
      </c>
      <c r="E8167" s="42">
        <v>306160</v>
      </c>
      <c r="F8167" s="41" t="s">
        <v>3</v>
      </c>
      <c r="G8167" s="41" t="s">
        <v>3</v>
      </c>
      <c r="H8167">
        <f t="shared" si="6"/>
        <v>3.7158434562010659E-6</v>
      </c>
      <c r="I8167">
        <f t="shared" si="7"/>
        <v>1.3807492590992283E-11</v>
      </c>
    </row>
    <row r="8168" spans="1:9" hidden="1" outlineLevel="1" collapsed="1">
      <c r="A8168" s="41" t="s">
        <v>21388</v>
      </c>
      <c r="B8168" s="41" t="s">
        <v>21389</v>
      </c>
      <c r="C8168" s="41" t="s">
        <v>21359</v>
      </c>
      <c r="D8168" s="42">
        <v>752148000</v>
      </c>
      <c r="E8168" s="42">
        <v>973065000</v>
      </c>
      <c r="F8168" s="41" t="s">
        <v>3</v>
      </c>
      <c r="G8168" s="41" t="s">
        <v>3</v>
      </c>
      <c r="H8168">
        <f t="shared" si="6"/>
        <v>1.7090834855345925E-2</v>
      </c>
      <c r="I8168">
        <f t="shared" si="7"/>
        <v>2.9209663605270718E-4</v>
      </c>
    </row>
    <row r="8169" spans="1:9" hidden="1" outlineLevel="1" collapsed="1">
      <c r="A8169" s="41" t="s">
        <v>21390</v>
      </c>
      <c r="B8169" s="41" t="s">
        <v>21391</v>
      </c>
      <c r="C8169" s="41" t="s">
        <v>21359</v>
      </c>
      <c r="D8169" s="42">
        <v>12386000</v>
      </c>
      <c r="E8169" s="42">
        <v>6421000</v>
      </c>
      <c r="F8169" s="41" t="s">
        <v>3</v>
      </c>
      <c r="G8169" s="41" t="s">
        <v>3</v>
      </c>
      <c r="H8169">
        <f t="shared" si="6"/>
        <v>2.814433868312016E-4</v>
      </c>
      <c r="I8169">
        <f t="shared" si="7"/>
        <v>7.9210379991017382E-8</v>
      </c>
    </row>
    <row r="8170" spans="1:9" hidden="1" outlineLevel="1" collapsed="1">
      <c r="A8170" s="41" t="s">
        <v>21392</v>
      </c>
      <c r="B8170" s="41" t="s">
        <v>21393</v>
      </c>
      <c r="C8170" s="41" t="s">
        <v>21359</v>
      </c>
      <c r="D8170" s="42">
        <v>16655000</v>
      </c>
      <c r="E8170" s="42">
        <v>26099000</v>
      </c>
      <c r="F8170" s="41" t="s">
        <v>3</v>
      </c>
      <c r="G8170" s="41" t="s">
        <v>3</v>
      </c>
      <c r="H8170">
        <f t="shared" si="6"/>
        <v>3.7844660162067358E-4</v>
      </c>
      <c r="I8170">
        <f t="shared" si="7"/>
        <v>1.4322183027823683E-7</v>
      </c>
    </row>
    <row r="8171" spans="1:9" hidden="1" outlineLevel="1" collapsed="1">
      <c r="A8171" s="41" t="s">
        <v>21394</v>
      </c>
      <c r="B8171" s="41" t="s">
        <v>21395</v>
      </c>
      <c r="C8171" s="41" t="s">
        <v>21359</v>
      </c>
      <c r="D8171" s="42">
        <v>5930000</v>
      </c>
      <c r="E8171" s="42">
        <v>8540000</v>
      </c>
      <c r="F8171" s="41" t="s">
        <v>3</v>
      </c>
      <c r="G8171" s="41" t="s">
        <v>3</v>
      </c>
      <c r="H8171">
        <f t="shared" si="6"/>
        <v>1.3474562279259047E-4</v>
      </c>
      <c r="I8171">
        <f t="shared" si="7"/>
        <v>1.8156382861763078E-8</v>
      </c>
    </row>
    <row r="8172" spans="1:9" hidden="1" outlineLevel="1" collapsed="1">
      <c r="A8172" s="41" t="s">
        <v>21396</v>
      </c>
      <c r="B8172" s="41" t="s">
        <v>21397</v>
      </c>
      <c r="C8172" s="41" t="s">
        <v>21359</v>
      </c>
      <c r="D8172" s="42"/>
      <c r="E8172" s="42"/>
      <c r="F8172" s="41" t="s">
        <v>3</v>
      </c>
      <c r="G8172" s="41" t="s">
        <v>3</v>
      </c>
      <c r="H8172">
        <f t="shared" si="6"/>
        <v>0</v>
      </c>
      <c r="I8172">
        <f t="shared" si="7"/>
        <v>0</v>
      </c>
    </row>
    <row r="8173" spans="1:9" hidden="1" outlineLevel="1" collapsed="1">
      <c r="A8173" s="41" t="s">
        <v>21398</v>
      </c>
      <c r="B8173" s="41" t="s">
        <v>21399</v>
      </c>
      <c r="C8173" s="41" t="s">
        <v>21359</v>
      </c>
      <c r="D8173" s="42">
        <v>791447000</v>
      </c>
      <c r="E8173" s="42">
        <v>903427000</v>
      </c>
      <c r="F8173" s="41" t="s">
        <v>3</v>
      </c>
      <c r="G8173" s="41" t="s">
        <v>3</v>
      </c>
      <c r="H8173">
        <f t="shared" si="6"/>
        <v>1.7983814320797192E-2</v>
      </c>
      <c r="I8173">
        <f t="shared" si="7"/>
        <v>3.2341757752491016E-4</v>
      </c>
    </row>
    <row r="8174" spans="1:9" hidden="1" outlineLevel="1" collapsed="1">
      <c r="A8174" s="41" t="s">
        <v>21400</v>
      </c>
      <c r="B8174" s="41" t="s">
        <v>21401</v>
      </c>
      <c r="C8174" s="41" t="s">
        <v>21359</v>
      </c>
      <c r="D8174" s="42">
        <v>6287630</v>
      </c>
      <c r="E8174" s="42">
        <v>8521150</v>
      </c>
      <c r="F8174" s="41" t="s">
        <v>3</v>
      </c>
      <c r="G8174" s="41" t="s">
        <v>3</v>
      </c>
      <c r="H8174">
        <f t="shared" si="6"/>
        <v>1.4287194270478509E-4</v>
      </c>
      <c r="I8174">
        <f t="shared" si="7"/>
        <v>2.0412392012239395E-8</v>
      </c>
    </row>
    <row r="8175" spans="1:9" hidden="1" outlineLevel="1" collapsed="1">
      <c r="A8175" s="41" t="s">
        <v>21402</v>
      </c>
      <c r="B8175" s="41" t="s">
        <v>21403</v>
      </c>
      <c r="C8175" s="41" t="s">
        <v>21359</v>
      </c>
      <c r="D8175" s="42">
        <v>830000</v>
      </c>
      <c r="E8175" s="42">
        <v>2284000</v>
      </c>
      <c r="F8175" s="41" t="s">
        <v>3</v>
      </c>
      <c r="G8175" s="41" t="s">
        <v>3</v>
      </c>
      <c r="H8175">
        <f t="shared" si="6"/>
        <v>1.8859842650564939E-5</v>
      </c>
      <c r="I8175">
        <f t="shared" si="7"/>
        <v>3.5569366480406834E-10</v>
      </c>
    </row>
    <row r="8176" spans="1:9" hidden="1" outlineLevel="1" collapsed="1">
      <c r="A8176" s="41" t="s">
        <v>21404</v>
      </c>
      <c r="B8176" s="41" t="s">
        <v>21405</v>
      </c>
      <c r="C8176" s="41" t="s">
        <v>21359</v>
      </c>
      <c r="D8176" s="42">
        <v>28962000</v>
      </c>
      <c r="E8176" s="42">
        <v>19496000</v>
      </c>
      <c r="F8176" s="41" t="s">
        <v>3</v>
      </c>
      <c r="G8176" s="41" t="s">
        <v>3</v>
      </c>
      <c r="H8176">
        <f t="shared" si="6"/>
        <v>6.580948949947733E-4</v>
      </c>
      <c r="I8176">
        <f t="shared" si="7"/>
        <v>4.330888908181817E-7</v>
      </c>
    </row>
    <row r="8177" spans="1:9" hidden="1" outlineLevel="1" collapsed="1">
      <c r="A8177" s="41" t="s">
        <v>21406</v>
      </c>
      <c r="B8177" s="41" t="s">
        <v>21407</v>
      </c>
      <c r="C8177" s="41" t="s">
        <v>21359</v>
      </c>
      <c r="D8177" s="42"/>
      <c r="E8177" s="42"/>
      <c r="F8177" s="41" t="s">
        <v>3</v>
      </c>
      <c r="G8177" s="41" t="s">
        <v>3</v>
      </c>
      <c r="H8177">
        <f t="shared" si="6"/>
        <v>0</v>
      </c>
      <c r="I8177">
        <f t="shared" si="7"/>
        <v>0</v>
      </c>
    </row>
    <row r="8178" spans="1:9" hidden="1" outlineLevel="1" collapsed="1">
      <c r="A8178" s="41" t="s">
        <v>21408</v>
      </c>
      <c r="B8178" s="41" t="s">
        <v>21409</v>
      </c>
      <c r="C8178" s="41" t="s">
        <v>21359</v>
      </c>
      <c r="D8178" s="42">
        <v>68861000</v>
      </c>
      <c r="E8178" s="42">
        <v>30150000</v>
      </c>
      <c r="F8178" s="41" t="s">
        <v>3</v>
      </c>
      <c r="G8178" s="41" t="s">
        <v>3</v>
      </c>
      <c r="H8178">
        <f t="shared" si="6"/>
        <v>1.5647079816392196E-3</v>
      </c>
      <c r="I8178">
        <f t="shared" si="7"/>
        <v>2.4483110678054804E-6</v>
      </c>
    </row>
    <row r="8179" spans="1:9" hidden="1" outlineLevel="1" collapsed="1">
      <c r="A8179" s="41" t="s">
        <v>21410</v>
      </c>
      <c r="B8179" s="41" t="s">
        <v>21411</v>
      </c>
      <c r="C8179" s="41" t="s">
        <v>21359</v>
      </c>
      <c r="D8179" s="42">
        <v>391660000</v>
      </c>
      <c r="E8179" s="42">
        <v>195824000</v>
      </c>
      <c r="F8179" s="41" t="s">
        <v>3</v>
      </c>
      <c r="G8179" s="41" t="s">
        <v>3</v>
      </c>
      <c r="H8179">
        <f t="shared" si="6"/>
        <v>8.8995734608677893E-3</v>
      </c>
      <c r="I8179">
        <f t="shared" si="7"/>
        <v>7.9202407785382276E-5</v>
      </c>
    </row>
    <row r="8180" spans="1:9" hidden="1" outlineLevel="1" collapsed="1">
      <c r="A8180" s="41" t="s">
        <v>21412</v>
      </c>
      <c r="B8180" s="41" t="s">
        <v>21413</v>
      </c>
      <c r="C8180" s="41" t="s">
        <v>21359</v>
      </c>
      <c r="D8180" s="42"/>
      <c r="E8180" s="42"/>
      <c r="F8180" s="41" t="s">
        <v>3</v>
      </c>
      <c r="G8180" s="41" t="s">
        <v>3</v>
      </c>
      <c r="H8180">
        <f t="shared" si="6"/>
        <v>0</v>
      </c>
      <c r="I8180">
        <f t="shared" si="7"/>
        <v>0</v>
      </c>
    </row>
    <row r="8181" spans="1:9" hidden="1" outlineLevel="1" collapsed="1">
      <c r="A8181" s="41" t="s">
        <v>21414</v>
      </c>
      <c r="B8181" s="41" t="s">
        <v>21415</v>
      </c>
      <c r="C8181" s="41" t="s">
        <v>21359</v>
      </c>
      <c r="D8181" s="42">
        <v>2393500000</v>
      </c>
      <c r="E8181" s="42">
        <v>2168100000</v>
      </c>
      <c r="F8181" s="41" t="s">
        <v>3</v>
      </c>
      <c r="G8181" s="41" t="s">
        <v>3</v>
      </c>
      <c r="H8181">
        <f t="shared" si="6"/>
        <v>5.4386787209791787E-2</v>
      </c>
      <c r="I8181">
        <f t="shared" si="7"/>
        <v>2.9579226230031716E-3</v>
      </c>
    </row>
    <row r="8182" spans="1:9" hidden="1" outlineLevel="1" collapsed="1">
      <c r="A8182" s="41" t="s">
        <v>21416</v>
      </c>
      <c r="B8182" s="41" t="s">
        <v>21417</v>
      </c>
      <c r="C8182" s="41" t="s">
        <v>21359</v>
      </c>
      <c r="D8182" s="42">
        <v>819190</v>
      </c>
      <c r="E8182" s="42">
        <v>356940</v>
      </c>
      <c r="F8182" s="41" t="s">
        <v>3</v>
      </c>
      <c r="G8182" s="41" t="s">
        <v>3</v>
      </c>
      <c r="H8182">
        <f t="shared" si="6"/>
        <v>1.8614210242067823E-5</v>
      </c>
      <c r="I8182">
        <f t="shared" si="7"/>
        <v>3.4648882293590266E-10</v>
      </c>
    </row>
    <row r="8183" spans="1:9" hidden="1" outlineLevel="1" collapsed="1">
      <c r="A8183" s="41" t="s">
        <v>21418</v>
      </c>
      <c r="B8183" s="41" t="s">
        <v>21419</v>
      </c>
      <c r="C8183" s="41" t="s">
        <v>21359</v>
      </c>
      <c r="D8183" s="42">
        <v>358500</v>
      </c>
      <c r="E8183" s="42">
        <v>129060</v>
      </c>
      <c r="F8183" s="41" t="s">
        <v>3</v>
      </c>
      <c r="G8183" s="41" t="s">
        <v>3</v>
      </c>
      <c r="H8183">
        <f t="shared" si="6"/>
        <v>8.1460886629247359E-6</v>
      </c>
      <c r="I8183">
        <f t="shared" si="7"/>
        <v>6.6358760504230909E-11</v>
      </c>
    </row>
    <row r="8184" spans="1:9" hidden="1" outlineLevel="1" collapsed="1">
      <c r="A8184" s="41" t="s">
        <v>21420</v>
      </c>
      <c r="B8184" s="41" t="s">
        <v>21421</v>
      </c>
      <c r="C8184" s="41" t="s">
        <v>21359</v>
      </c>
      <c r="D8184" s="42"/>
      <c r="E8184" s="42"/>
      <c r="F8184" s="41" t="s">
        <v>3</v>
      </c>
      <c r="G8184" s="41" t="s">
        <v>3</v>
      </c>
      <c r="H8184">
        <f t="shared" ref="H8184:H8207" si="8">D8184/$D$8209</f>
        <v>0</v>
      </c>
      <c r="I8184">
        <f t="shared" ref="I8184:I8207" si="9">H8184^2</f>
        <v>0</v>
      </c>
    </row>
    <row r="8185" spans="1:9" hidden="1" outlineLevel="1" collapsed="1">
      <c r="A8185" s="41" t="s">
        <v>21422</v>
      </c>
      <c r="B8185" s="41" t="s">
        <v>21423</v>
      </c>
      <c r="C8185" s="41" t="s">
        <v>21359</v>
      </c>
      <c r="D8185" s="42">
        <v>2326905000</v>
      </c>
      <c r="E8185" s="42">
        <v>1433896000</v>
      </c>
      <c r="F8185" s="41" t="s">
        <v>3</v>
      </c>
      <c r="G8185" s="41" t="s">
        <v>3</v>
      </c>
      <c r="H8185">
        <f t="shared" si="8"/>
        <v>5.2873568870858811E-2</v>
      </c>
      <c r="I8185">
        <f t="shared" si="9"/>
        <v>2.79561428514145E-3</v>
      </c>
    </row>
    <row r="8186" spans="1:9" hidden="1" outlineLevel="1" collapsed="1">
      <c r="A8186" s="41" t="s">
        <v>21424</v>
      </c>
      <c r="B8186" s="41" t="s">
        <v>21425</v>
      </c>
      <c r="C8186" s="41" t="s">
        <v>21359</v>
      </c>
      <c r="D8186" s="42"/>
      <c r="E8186" s="42"/>
      <c r="F8186" s="41" t="s">
        <v>3</v>
      </c>
      <c r="G8186" s="41" t="s">
        <v>3</v>
      </c>
      <c r="H8186">
        <f t="shared" si="8"/>
        <v>0</v>
      </c>
      <c r="I8186">
        <f t="shared" si="9"/>
        <v>0</v>
      </c>
    </row>
    <row r="8187" spans="1:9" hidden="1" outlineLevel="1" collapsed="1">
      <c r="A8187" s="41" t="s">
        <v>21426</v>
      </c>
      <c r="B8187" s="41" t="s">
        <v>21427</v>
      </c>
      <c r="C8187" s="41" t="s">
        <v>21359</v>
      </c>
      <c r="D8187" s="42">
        <v>1604096000</v>
      </c>
      <c r="E8187" s="42">
        <v>583065000</v>
      </c>
      <c r="F8187" s="41" t="s">
        <v>3</v>
      </c>
      <c r="G8187" s="41" t="s">
        <v>3</v>
      </c>
      <c r="H8187">
        <f t="shared" si="8"/>
        <v>3.6449395369157374E-2</v>
      </c>
      <c r="I8187">
        <f t="shared" si="9"/>
        <v>1.328558422777151E-3</v>
      </c>
    </row>
    <row r="8188" spans="1:9" hidden="1" outlineLevel="1" collapsed="1">
      <c r="A8188" s="41" t="s">
        <v>21428</v>
      </c>
      <c r="B8188" s="41" t="s">
        <v>21429</v>
      </c>
      <c r="C8188" s="41" t="s">
        <v>21359</v>
      </c>
      <c r="D8188" s="42">
        <v>306388000</v>
      </c>
      <c r="E8188" s="42">
        <v>311749000</v>
      </c>
      <c r="F8188" s="41" t="s">
        <v>3</v>
      </c>
      <c r="G8188" s="41" t="s">
        <v>3</v>
      </c>
      <c r="H8188">
        <f t="shared" si="8"/>
        <v>6.9619632168931214E-3</v>
      </c>
      <c r="I8188">
        <f t="shared" si="9"/>
        <v>4.8468931833372817E-5</v>
      </c>
    </row>
    <row r="8189" spans="1:9" hidden="1" outlineLevel="1" collapsed="1">
      <c r="A8189" s="41" t="s">
        <v>21430</v>
      </c>
      <c r="B8189" s="41" t="s">
        <v>21431</v>
      </c>
      <c r="C8189" s="41" t="s">
        <v>21359</v>
      </c>
      <c r="D8189" s="42">
        <v>5276000000</v>
      </c>
      <c r="E8189" s="42">
        <v>7555000000</v>
      </c>
      <c r="F8189" s="41" t="s">
        <v>3</v>
      </c>
      <c r="G8189" s="41" t="s">
        <v>3</v>
      </c>
      <c r="H8189">
        <f t="shared" si="8"/>
        <v>0.11988497569202484</v>
      </c>
      <c r="I8189">
        <f t="shared" si="9"/>
        <v>1.4372407396677387E-2</v>
      </c>
    </row>
    <row r="8190" spans="1:9" hidden="1" outlineLevel="1" collapsed="1">
      <c r="A8190" s="41" t="s">
        <v>21432</v>
      </c>
      <c r="B8190" s="41" t="s">
        <v>21433</v>
      </c>
      <c r="C8190" s="41" t="s">
        <v>21359</v>
      </c>
      <c r="D8190" s="42">
        <v>2515300000</v>
      </c>
      <c r="E8190" s="42">
        <v>2606200000</v>
      </c>
      <c r="F8190" s="41" t="s">
        <v>3</v>
      </c>
      <c r="G8190" s="41" t="s">
        <v>3</v>
      </c>
      <c r="H8190">
        <f t="shared" si="8"/>
        <v>5.715441231200722E-2</v>
      </c>
      <c r="I8190">
        <f t="shared" si="9"/>
        <v>3.2666268467309227E-3</v>
      </c>
    </row>
    <row r="8191" spans="1:9" hidden="1" outlineLevel="1" collapsed="1">
      <c r="A8191" s="41" t="s">
        <v>21434</v>
      </c>
      <c r="B8191" s="41" t="s">
        <v>21435</v>
      </c>
      <c r="C8191" s="41" t="s">
        <v>21359</v>
      </c>
      <c r="D8191" s="42">
        <v>88623000</v>
      </c>
      <c r="E8191" s="42">
        <v>98940000</v>
      </c>
      <c r="F8191" s="41" t="s">
        <v>3</v>
      </c>
      <c r="G8191" s="41" t="s">
        <v>3</v>
      </c>
      <c r="H8191">
        <f t="shared" si="8"/>
        <v>2.0137540183385741E-3</v>
      </c>
      <c r="I8191">
        <f t="shared" si="9"/>
        <v>4.055205246374754E-6</v>
      </c>
    </row>
    <row r="8192" spans="1:9" hidden="1" outlineLevel="1" collapsed="1">
      <c r="A8192" s="41" t="s">
        <v>21436</v>
      </c>
      <c r="B8192" s="41" t="s">
        <v>21437</v>
      </c>
      <c r="C8192" s="41" t="s">
        <v>21359</v>
      </c>
      <c r="D8192" s="42">
        <v>79630</v>
      </c>
      <c r="E8192" s="42">
        <v>1053300</v>
      </c>
      <c r="F8192" s="41" t="s">
        <v>3</v>
      </c>
      <c r="G8192" s="41" t="s">
        <v>3</v>
      </c>
      <c r="H8192">
        <f t="shared" si="8"/>
        <v>1.8094087593548027E-6</v>
      </c>
      <c r="I8192">
        <f t="shared" si="9"/>
        <v>3.2739600584298864E-12</v>
      </c>
    </row>
    <row r="8193" spans="1:9" hidden="1" outlineLevel="1" collapsed="1">
      <c r="A8193" s="41" t="s">
        <v>21438</v>
      </c>
      <c r="B8193" s="41" t="s">
        <v>8412</v>
      </c>
      <c r="C8193" s="41" t="s">
        <v>21359</v>
      </c>
      <c r="D8193" s="42">
        <v>595384000</v>
      </c>
      <c r="E8193" s="42">
        <v>517113000</v>
      </c>
      <c r="F8193" s="41" t="s">
        <v>3</v>
      </c>
      <c r="G8193" s="41" t="s">
        <v>3</v>
      </c>
      <c r="H8193">
        <f t="shared" si="8"/>
        <v>1.3528733200799947E-2</v>
      </c>
      <c r="I8193">
        <f t="shared" si="9"/>
        <v>1.8302662201842679E-4</v>
      </c>
    </row>
    <row r="8194" spans="1:9" hidden="1" outlineLevel="1" collapsed="1">
      <c r="A8194" s="41" t="s">
        <v>21439</v>
      </c>
      <c r="B8194" s="41" t="s">
        <v>21440</v>
      </c>
      <c r="C8194" s="41" t="s">
        <v>21359</v>
      </c>
      <c r="D8194" s="42">
        <v>0</v>
      </c>
      <c r="E8194" s="42">
        <v>4691980</v>
      </c>
      <c r="F8194" s="41" t="s">
        <v>3</v>
      </c>
      <c r="G8194" s="41" t="s">
        <v>3</v>
      </c>
      <c r="H8194">
        <f t="shared" si="8"/>
        <v>0</v>
      </c>
      <c r="I8194">
        <f t="shared" si="9"/>
        <v>0</v>
      </c>
    </row>
    <row r="8195" spans="1:9" hidden="1" outlineLevel="1" collapsed="1">
      <c r="A8195" s="41" t="s">
        <v>21441</v>
      </c>
      <c r="B8195" s="41" t="s">
        <v>21442</v>
      </c>
      <c r="C8195" s="41" t="s">
        <v>21359</v>
      </c>
      <c r="D8195" s="42">
        <v>1837700000</v>
      </c>
      <c r="E8195" s="42">
        <v>1646551000</v>
      </c>
      <c r="F8195" s="41" t="s">
        <v>3</v>
      </c>
      <c r="G8195" s="41" t="s">
        <v>3</v>
      </c>
      <c r="H8195">
        <f t="shared" si="8"/>
        <v>4.1757509444509865E-2</v>
      </c>
      <c r="I8195">
        <f t="shared" si="9"/>
        <v>1.7436895950083305E-3</v>
      </c>
    </row>
    <row r="8196" spans="1:9" hidden="1" outlineLevel="1" collapsed="1">
      <c r="A8196" s="41" t="s">
        <v>21443</v>
      </c>
      <c r="B8196" s="41" t="s">
        <v>21444</v>
      </c>
      <c r="C8196" s="41" t="s">
        <v>21359</v>
      </c>
      <c r="D8196" s="42"/>
      <c r="E8196" s="42"/>
      <c r="F8196" s="41" t="s">
        <v>3</v>
      </c>
      <c r="G8196" s="41" t="s">
        <v>3</v>
      </c>
      <c r="H8196">
        <f t="shared" si="8"/>
        <v>0</v>
      </c>
      <c r="I8196">
        <f t="shared" si="9"/>
        <v>0</v>
      </c>
    </row>
    <row r="8197" spans="1:9" hidden="1" outlineLevel="1" collapsed="1">
      <c r="A8197" s="41" t="s">
        <v>21445</v>
      </c>
      <c r="B8197" s="41" t="s">
        <v>21446</v>
      </c>
      <c r="C8197" s="41" t="s">
        <v>21359</v>
      </c>
      <c r="D8197" s="42">
        <v>257192000</v>
      </c>
      <c r="E8197" s="42">
        <v>252190000</v>
      </c>
      <c r="F8197" s="41" t="s">
        <v>3</v>
      </c>
      <c r="G8197" s="41" t="s">
        <v>3</v>
      </c>
      <c r="H8197">
        <f t="shared" si="8"/>
        <v>5.8440971698603588E-3</v>
      </c>
      <c r="I8197">
        <f t="shared" si="9"/>
        <v>3.4153471730769854E-5</v>
      </c>
    </row>
    <row r="8198" spans="1:9" hidden="1" outlineLevel="1" collapsed="1">
      <c r="A8198" s="41" t="s">
        <v>21447</v>
      </c>
      <c r="B8198" s="41" t="s">
        <v>21448</v>
      </c>
      <c r="C8198" s="41" t="s">
        <v>21359</v>
      </c>
      <c r="D8198" s="42">
        <v>4579460</v>
      </c>
      <c r="E8198" s="42">
        <v>1455060</v>
      </c>
      <c r="F8198" s="41" t="s">
        <v>3</v>
      </c>
      <c r="G8198" s="41" t="s">
        <v>3</v>
      </c>
      <c r="H8198">
        <f t="shared" si="8"/>
        <v>1.040577048488628E-4</v>
      </c>
      <c r="I8198">
        <f t="shared" si="9"/>
        <v>1.0828005938413045E-8</v>
      </c>
    </row>
    <row r="8199" spans="1:9" hidden="1" outlineLevel="1" collapsed="1">
      <c r="A8199" s="41" t="s">
        <v>21449</v>
      </c>
      <c r="B8199" s="41" t="s">
        <v>21450</v>
      </c>
      <c r="C8199" s="41" t="s">
        <v>21359</v>
      </c>
      <c r="D8199" s="42">
        <v>102399000</v>
      </c>
      <c r="E8199" s="42">
        <v>145043000</v>
      </c>
      <c r="F8199" s="41" t="s">
        <v>3</v>
      </c>
      <c r="G8199" s="41" t="s">
        <v>3</v>
      </c>
      <c r="H8199">
        <f t="shared" si="8"/>
        <v>2.3267819609339752E-3</v>
      </c>
      <c r="I8199">
        <f t="shared" si="9"/>
        <v>5.4139142937277546E-6</v>
      </c>
    </row>
    <row r="8200" spans="1:9" hidden="1" outlineLevel="1" collapsed="1">
      <c r="A8200" s="41" t="s">
        <v>21451</v>
      </c>
      <c r="B8200" s="41" t="s">
        <v>21452</v>
      </c>
      <c r="C8200" s="41" t="s">
        <v>21359</v>
      </c>
      <c r="D8200" s="42">
        <v>4013600000</v>
      </c>
      <c r="E8200" s="42">
        <v>4052900000</v>
      </c>
      <c r="F8200" s="41" t="s">
        <v>3</v>
      </c>
      <c r="G8200" s="41" t="s">
        <v>3</v>
      </c>
      <c r="H8200">
        <f t="shared" si="8"/>
        <v>9.1199836701575235E-2</v>
      </c>
      <c r="I8200">
        <f t="shared" si="9"/>
        <v>8.3174102143939894E-3</v>
      </c>
    </row>
    <row r="8201" spans="1:9" hidden="1" outlineLevel="1" collapsed="1">
      <c r="A8201" s="41" t="s">
        <v>21453</v>
      </c>
      <c r="B8201" s="41" t="s">
        <v>21454</v>
      </c>
      <c r="C8201" s="41" t="s">
        <v>21359</v>
      </c>
      <c r="D8201" s="42">
        <v>7000</v>
      </c>
      <c r="E8201" s="42">
        <v>24360</v>
      </c>
      <c r="F8201" s="41" t="s">
        <v>3</v>
      </c>
      <c r="G8201" s="41" t="s">
        <v>3</v>
      </c>
      <c r="H8201">
        <f t="shared" si="8"/>
        <v>1.5905891392042721E-7</v>
      </c>
      <c r="I8201">
        <f t="shared" si="9"/>
        <v>2.5299738097545873E-14</v>
      </c>
    </row>
    <row r="8202" spans="1:9" hidden="1" outlineLevel="1" collapsed="1">
      <c r="A8202" s="41" t="s">
        <v>21455</v>
      </c>
      <c r="B8202" s="41" t="s">
        <v>21456</v>
      </c>
      <c r="C8202" s="41" t="s">
        <v>21359</v>
      </c>
      <c r="D8202" s="42">
        <v>46130</v>
      </c>
      <c r="E8202" s="42">
        <v>66960</v>
      </c>
      <c r="F8202" s="41" t="s">
        <v>3</v>
      </c>
      <c r="G8202" s="41" t="s">
        <v>3</v>
      </c>
      <c r="H8202">
        <f t="shared" si="8"/>
        <v>1.0481982427356152E-6</v>
      </c>
      <c r="I8202">
        <f t="shared" si="9"/>
        <v>1.0987195560740318E-12</v>
      </c>
    </row>
    <row r="8203" spans="1:9" hidden="1" outlineLevel="1" collapsed="1">
      <c r="A8203" s="41" t="s">
        <v>21457</v>
      </c>
      <c r="B8203" s="41" t="s">
        <v>21458</v>
      </c>
      <c r="C8203" s="41" t="s">
        <v>21359</v>
      </c>
      <c r="D8203" s="42">
        <v>1295716000</v>
      </c>
      <c r="E8203" s="42">
        <v>371218000</v>
      </c>
      <c r="F8203" s="41" t="s">
        <v>3</v>
      </c>
      <c r="G8203" s="41" t="s">
        <v>3</v>
      </c>
      <c r="H8203">
        <f t="shared" si="8"/>
        <v>2.9442168529902894E-2</v>
      </c>
      <c r="I8203">
        <f t="shared" si="9"/>
        <v>8.6684128774320429E-4</v>
      </c>
    </row>
    <row r="8204" spans="1:9" hidden="1" outlineLevel="1" collapsed="1">
      <c r="A8204" s="41" t="s">
        <v>21459</v>
      </c>
      <c r="B8204" s="41" t="s">
        <v>21460</v>
      </c>
      <c r="C8204" s="41" t="s">
        <v>21359</v>
      </c>
      <c r="D8204" s="42">
        <v>376012000</v>
      </c>
      <c r="E8204" s="42">
        <v>296229000</v>
      </c>
      <c r="F8204" s="41" t="s">
        <v>3</v>
      </c>
      <c r="G8204" s="41" t="s">
        <v>3</v>
      </c>
      <c r="H8204">
        <f t="shared" si="8"/>
        <v>8.5440086201496682E-3</v>
      </c>
      <c r="I8204">
        <f t="shared" si="9"/>
        <v>7.3000083301191844E-5</v>
      </c>
    </row>
    <row r="8205" spans="1:9" hidden="1" outlineLevel="1" collapsed="1">
      <c r="A8205" s="41" t="s">
        <v>21461</v>
      </c>
      <c r="B8205" s="41" t="s">
        <v>21462</v>
      </c>
      <c r="C8205" s="41" t="s">
        <v>21359</v>
      </c>
      <c r="D8205" s="42">
        <v>424502000</v>
      </c>
      <c r="E8205" s="42">
        <v>700981000</v>
      </c>
      <c r="F8205" s="41" t="s">
        <v>3</v>
      </c>
      <c r="G8205" s="41" t="s">
        <v>3</v>
      </c>
      <c r="H8205">
        <f t="shared" si="8"/>
        <v>9.6458324395784553E-3</v>
      </c>
      <c r="I8205">
        <f t="shared" si="9"/>
        <v>9.3042083452424056E-5</v>
      </c>
    </row>
    <row r="8206" spans="1:9" hidden="1" outlineLevel="1" collapsed="1">
      <c r="A8206" s="41" t="s">
        <v>21463</v>
      </c>
      <c r="B8206" s="41" t="s">
        <v>21464</v>
      </c>
      <c r="C8206" s="41" t="s">
        <v>21359</v>
      </c>
      <c r="D8206" s="42">
        <v>518020000</v>
      </c>
      <c r="E8206" s="42">
        <v>234162000</v>
      </c>
      <c r="F8206" s="41" t="s">
        <v>3</v>
      </c>
      <c r="G8206" s="41" t="s">
        <v>3</v>
      </c>
      <c r="H8206">
        <f t="shared" si="8"/>
        <v>1.1770814084151386E-2</v>
      </c>
      <c r="I8206">
        <f t="shared" si="9"/>
        <v>1.3855206420365664E-4</v>
      </c>
    </row>
    <row r="8207" spans="1:9" hidden="1" outlineLevel="1" collapsed="1">
      <c r="A8207" s="41" t="s">
        <v>21465</v>
      </c>
      <c r="B8207" s="41" t="s">
        <v>21466</v>
      </c>
      <c r="C8207" s="41" t="s">
        <v>21359</v>
      </c>
      <c r="D8207" s="42">
        <v>1069009000</v>
      </c>
      <c r="E8207" s="42">
        <v>937595000</v>
      </c>
      <c r="F8207" s="41" t="s">
        <v>3</v>
      </c>
      <c r="G8207" s="41" t="s">
        <v>3</v>
      </c>
      <c r="H8207">
        <f t="shared" si="8"/>
        <v>2.4290772930165995E-2</v>
      </c>
      <c r="I8207">
        <f t="shared" si="9"/>
        <v>5.9004164954488503E-4</v>
      </c>
    </row>
    <row r="8208" spans="1:9" collapsed="1">
      <c r="A8208" s="41"/>
      <c r="B8208" s="41"/>
      <c r="C8208" s="41"/>
      <c r="D8208" s="42"/>
      <c r="E8208" s="42"/>
      <c r="F8208" s="41"/>
      <c r="G8208" s="41"/>
    </row>
    <row r="8209" spans="1:9" s="45" customFormat="1">
      <c r="A8209" s="43"/>
      <c r="B8209" s="43" t="str">
        <f>C8207</f>
        <v>Construction Supplies &amp; Fixtures</v>
      </c>
      <c r="C8209" s="43"/>
      <c r="D8209" s="44">
        <f>SUM(D8152:D8207)</f>
        <v>44008850730</v>
      </c>
      <c r="E8209" s="44"/>
      <c r="F8209" s="43"/>
      <c r="G8209" s="43"/>
      <c r="H8209" s="45" t="s">
        <v>13493</v>
      </c>
      <c r="I8209" s="44">
        <f>SUM(I8152:I8207)*10000</f>
        <v>831.82668055428985</v>
      </c>
    </row>
    <row r="8210" spans="1:9">
      <c r="A8210" s="41"/>
      <c r="B8210" s="41"/>
      <c r="C8210" s="41"/>
      <c r="D8210" s="42"/>
      <c r="E8210" s="42"/>
      <c r="F8210" s="41"/>
      <c r="G8210" s="41"/>
    </row>
    <row r="8211" spans="1:9" hidden="1" outlineLevel="1" collapsed="1">
      <c r="A8211" s="41" t="s">
        <v>27808</v>
      </c>
      <c r="B8211" s="41" t="s">
        <v>27807</v>
      </c>
      <c r="C8211" s="41" t="s">
        <v>27738</v>
      </c>
      <c r="D8211" s="42">
        <v>143775000</v>
      </c>
      <c r="E8211" s="42">
        <v>256611000</v>
      </c>
      <c r="F8211" s="41" t="s">
        <v>3</v>
      </c>
      <c r="G8211" s="41" t="s">
        <v>3</v>
      </c>
      <c r="H8211">
        <f t="shared" ref="H8211:H8248" si="10">D8211/$D$8250</f>
        <v>8.9448457318226681E-4</v>
      </c>
      <c r="I8211">
        <f t="shared" ref="I8211:I8248" si="11">H8211^2</f>
        <v>8.0010265166106205E-7</v>
      </c>
    </row>
    <row r="8212" spans="1:9" hidden="1" outlineLevel="1" collapsed="1">
      <c r="A8212" s="41" t="s">
        <v>27806</v>
      </c>
      <c r="B8212" s="41" t="s">
        <v>27805</v>
      </c>
      <c r="C8212" s="41" t="s">
        <v>27738</v>
      </c>
      <c r="D8212" s="42">
        <v>36169810</v>
      </c>
      <c r="E8212" s="42">
        <v>32846340</v>
      </c>
      <c r="F8212" s="41" t="s">
        <v>3</v>
      </c>
      <c r="G8212" s="41" t="s">
        <v>3</v>
      </c>
      <c r="H8212">
        <f t="shared" si="10"/>
        <v>2.2502755736347548E-4</v>
      </c>
      <c r="I8212">
        <f t="shared" si="11"/>
        <v>5.0637401572972245E-8</v>
      </c>
    </row>
    <row r="8213" spans="1:9" hidden="1" outlineLevel="1" collapsed="1">
      <c r="A8213" s="41" t="s">
        <v>27804</v>
      </c>
      <c r="B8213" s="41" t="s">
        <v>27803</v>
      </c>
      <c r="C8213" s="41" t="s">
        <v>27738</v>
      </c>
      <c r="D8213" s="42">
        <v>975595000</v>
      </c>
      <c r="E8213" s="42">
        <v>805465000</v>
      </c>
      <c r="F8213" s="41" t="s">
        <v>3</v>
      </c>
      <c r="G8213" s="41" t="s">
        <v>3</v>
      </c>
      <c r="H8213">
        <f t="shared" si="10"/>
        <v>6.069585652399608E-3</v>
      </c>
      <c r="I8213">
        <f t="shared" si="11"/>
        <v>3.6839869991815172E-5</v>
      </c>
    </row>
    <row r="8214" spans="1:9" hidden="1" outlineLevel="1" collapsed="1">
      <c r="A8214" s="41" t="s">
        <v>27802</v>
      </c>
      <c r="B8214" s="41" t="s">
        <v>4781</v>
      </c>
      <c r="C8214" s="41" t="s">
        <v>27738</v>
      </c>
      <c r="D8214" s="42">
        <v>617933000</v>
      </c>
      <c r="E8214" s="42">
        <v>526551000</v>
      </c>
      <c r="F8214" s="41" t="s">
        <v>3</v>
      </c>
      <c r="G8214" s="41" t="s">
        <v>3</v>
      </c>
      <c r="H8214">
        <f t="shared" si="10"/>
        <v>3.8444203495756404E-3</v>
      </c>
      <c r="I8214">
        <f t="shared" si="11"/>
        <v>1.4779567824231289E-5</v>
      </c>
    </row>
    <row r="8215" spans="1:9" hidden="1" outlineLevel="1" collapsed="1">
      <c r="A8215" s="41" t="s">
        <v>27801</v>
      </c>
      <c r="B8215" s="41" t="s">
        <v>27800</v>
      </c>
      <c r="C8215" s="41" t="s">
        <v>27738</v>
      </c>
      <c r="D8215" s="42">
        <v>3886500000</v>
      </c>
      <c r="E8215" s="42">
        <v>3816600000</v>
      </c>
      <c r="F8215" s="41" t="s">
        <v>3</v>
      </c>
      <c r="G8215" s="41" t="s">
        <v>3</v>
      </c>
      <c r="H8215">
        <f t="shared" si="10"/>
        <v>2.4179546469642706E-2</v>
      </c>
      <c r="I8215">
        <f t="shared" si="11"/>
        <v>5.8465046747761102E-4</v>
      </c>
    </row>
    <row r="8216" spans="1:9" hidden="1" outlineLevel="1" collapsed="1">
      <c r="A8216" s="41" t="s">
        <v>27799</v>
      </c>
      <c r="B8216" s="41" t="s">
        <v>27798</v>
      </c>
      <c r="C8216" s="41" t="s">
        <v>27738</v>
      </c>
      <c r="D8216" s="42">
        <v>0</v>
      </c>
      <c r="E8216" s="42">
        <v>37970</v>
      </c>
      <c r="F8216" s="41" t="s">
        <v>3</v>
      </c>
      <c r="G8216" s="41" t="s">
        <v>3</v>
      </c>
      <c r="H8216">
        <f t="shared" si="10"/>
        <v>0</v>
      </c>
      <c r="I8216">
        <f t="shared" si="11"/>
        <v>0</v>
      </c>
    </row>
    <row r="8217" spans="1:9" hidden="1" outlineLevel="1" collapsed="1">
      <c r="A8217" s="41" t="s">
        <v>27797</v>
      </c>
      <c r="B8217" s="41" t="s">
        <v>8637</v>
      </c>
      <c r="C8217" s="41" t="s">
        <v>27738</v>
      </c>
      <c r="D8217" s="42">
        <v>55184000000</v>
      </c>
      <c r="E8217" s="42">
        <v>84681000000</v>
      </c>
      <c r="F8217" s="41" t="s">
        <v>3</v>
      </c>
      <c r="G8217" s="41" t="s">
        <v>3</v>
      </c>
      <c r="H8217">
        <f t="shared" si="10"/>
        <v>0.34332280776553792</v>
      </c>
      <c r="I8217">
        <f t="shared" si="11"/>
        <v>0.11787055033201251</v>
      </c>
    </row>
    <row r="8218" spans="1:9" hidden="1" outlineLevel="1" collapsed="1">
      <c r="A8218" s="41" t="s">
        <v>27796</v>
      </c>
      <c r="B8218" s="41" t="s">
        <v>27795</v>
      </c>
      <c r="C8218" s="41" t="s">
        <v>27738</v>
      </c>
      <c r="D8218" s="42">
        <v>10806000000</v>
      </c>
      <c r="E8218" s="42">
        <v>7443000000</v>
      </c>
      <c r="F8218" s="41" t="s">
        <v>3</v>
      </c>
      <c r="G8218" s="41" t="s">
        <v>3</v>
      </c>
      <c r="H8218">
        <f t="shared" si="10"/>
        <v>6.7228657957277518E-2</v>
      </c>
      <c r="I8218">
        <f t="shared" si="11"/>
        <v>4.5196924507366135E-3</v>
      </c>
    </row>
    <row r="8219" spans="1:9" hidden="1" outlineLevel="1" collapsed="1">
      <c r="A8219" s="41" t="s">
        <v>27794</v>
      </c>
      <c r="B8219" s="41" t="s">
        <v>2263</v>
      </c>
      <c r="C8219" s="41" t="s">
        <v>27738</v>
      </c>
      <c r="D8219" s="42">
        <v>36066900000</v>
      </c>
      <c r="E8219" s="42">
        <v>61336400000</v>
      </c>
      <c r="F8219" s="41" t="s">
        <v>3</v>
      </c>
      <c r="G8219" s="41" t="s">
        <v>3</v>
      </c>
      <c r="H8219">
        <f t="shared" si="10"/>
        <v>0.22438731109377499</v>
      </c>
      <c r="I8219">
        <f t="shared" si="11"/>
        <v>5.0349665379894555E-2</v>
      </c>
    </row>
    <row r="8220" spans="1:9" hidden="1" outlineLevel="1" collapsed="1">
      <c r="A8220" s="41" t="s">
        <v>27793</v>
      </c>
      <c r="B8220" s="41" t="s">
        <v>27792</v>
      </c>
      <c r="C8220" s="41" t="s">
        <v>27738</v>
      </c>
      <c r="D8220" s="42">
        <v>5054000</v>
      </c>
      <c r="E8220" s="42">
        <v>4041000</v>
      </c>
      <c r="F8220" s="41" t="s">
        <v>3</v>
      </c>
      <c r="G8220" s="41" t="s">
        <v>3</v>
      </c>
      <c r="H8220">
        <f t="shared" si="10"/>
        <v>3.1443053610594171E-5</v>
      </c>
      <c r="I8220">
        <f t="shared" si="11"/>
        <v>9.8866562035869921E-10</v>
      </c>
    </row>
    <row r="8221" spans="1:9" hidden="1" outlineLevel="1" collapsed="1">
      <c r="A8221" s="41" t="s">
        <v>27791</v>
      </c>
      <c r="B8221" s="41" t="s">
        <v>27790</v>
      </c>
      <c r="C8221" s="41" t="s">
        <v>27738</v>
      </c>
      <c r="D8221" s="42">
        <v>18997000000</v>
      </c>
      <c r="E8221" s="42">
        <v>20618800000</v>
      </c>
      <c r="F8221" s="41" t="s">
        <v>3</v>
      </c>
      <c r="G8221" s="41" t="s">
        <v>3</v>
      </c>
      <c r="H8221">
        <f t="shared" si="10"/>
        <v>0.11818830420270229</v>
      </c>
      <c r="I8221">
        <f t="shared" si="11"/>
        <v>1.3968475250310497E-2</v>
      </c>
    </row>
    <row r="8222" spans="1:9" hidden="1" outlineLevel="1" collapsed="1">
      <c r="A8222" s="41" t="s">
        <v>27789</v>
      </c>
      <c r="B8222" s="41" t="s">
        <v>27788</v>
      </c>
      <c r="C8222" s="41" t="s">
        <v>27738</v>
      </c>
      <c r="D8222" s="42">
        <v>191730000</v>
      </c>
      <c r="E8222" s="42">
        <v>65754000</v>
      </c>
      <c r="F8222" s="41" t="s">
        <v>3</v>
      </c>
      <c r="G8222" s="41" t="s">
        <v>3</v>
      </c>
      <c r="H8222">
        <f t="shared" si="10"/>
        <v>1.1928327401581362E-3</v>
      </c>
      <c r="I8222">
        <f t="shared" si="11"/>
        <v>1.4228499459931677E-6</v>
      </c>
    </row>
    <row r="8223" spans="1:9" hidden="1" outlineLevel="1" collapsed="1">
      <c r="A8223" s="41" t="s">
        <v>27787</v>
      </c>
      <c r="B8223" s="41" t="s">
        <v>2216</v>
      </c>
      <c r="C8223" s="41" t="s">
        <v>27738</v>
      </c>
      <c r="D8223" s="42">
        <v>7308900000</v>
      </c>
      <c r="E8223" s="42">
        <v>5928000000</v>
      </c>
      <c r="F8223" s="41" t="s">
        <v>3</v>
      </c>
      <c r="G8223" s="41" t="s">
        <v>3</v>
      </c>
      <c r="H8223">
        <f t="shared" si="10"/>
        <v>4.5471732199143591E-2</v>
      </c>
      <c r="I8223">
        <f t="shared" si="11"/>
        <v>2.0676784291906321E-3</v>
      </c>
    </row>
    <row r="8224" spans="1:9" hidden="1" outlineLevel="1" collapsed="1">
      <c r="A8224" s="41" t="s">
        <v>27786</v>
      </c>
      <c r="B8224" s="41" t="s">
        <v>27785</v>
      </c>
      <c r="C8224" s="41" t="s">
        <v>27738</v>
      </c>
      <c r="D8224" s="42">
        <v>514760</v>
      </c>
      <c r="E8224" s="42">
        <v>345460</v>
      </c>
      <c r="F8224" s="41" t="s">
        <v>3</v>
      </c>
      <c r="G8224" s="41" t="s">
        <v>3</v>
      </c>
      <c r="H8224">
        <f t="shared" si="10"/>
        <v>3.2025378465748822E-6</v>
      </c>
      <c r="I8224">
        <f t="shared" si="11"/>
        <v>1.0256248658744485E-11</v>
      </c>
    </row>
    <row r="8225" spans="1:9" hidden="1" outlineLevel="1" collapsed="1">
      <c r="A8225" s="41" t="s">
        <v>27784</v>
      </c>
      <c r="B8225" s="41" t="s">
        <v>27783</v>
      </c>
      <c r="C8225" s="41" t="s">
        <v>27738</v>
      </c>
      <c r="D8225" s="42">
        <v>2172691000</v>
      </c>
      <c r="E8225" s="42">
        <v>1192415000</v>
      </c>
      <c r="F8225" s="41" t="s">
        <v>3</v>
      </c>
      <c r="G8225" s="41" t="s">
        <v>3</v>
      </c>
      <c r="H8225">
        <f t="shared" si="10"/>
        <v>1.3517221921696765E-2</v>
      </c>
      <c r="I8225">
        <f t="shared" si="11"/>
        <v>1.8271528848039958E-4</v>
      </c>
    </row>
    <row r="8226" spans="1:9" hidden="1" outlineLevel="1" collapsed="1">
      <c r="A8226" s="41" t="s">
        <v>27782</v>
      </c>
      <c r="B8226" s="41" t="s">
        <v>27781</v>
      </c>
      <c r="C8226" s="41" t="s">
        <v>27738</v>
      </c>
      <c r="D8226" s="42">
        <v>1863315000</v>
      </c>
      <c r="E8226" s="42">
        <v>928651000</v>
      </c>
      <c r="F8226" s="41" t="s">
        <v>3</v>
      </c>
      <c r="G8226" s="41" t="s">
        <v>3</v>
      </c>
      <c r="H8226">
        <f t="shared" si="10"/>
        <v>1.1592464075667644E-2</v>
      </c>
      <c r="I8226">
        <f t="shared" si="11"/>
        <v>1.343852233456449E-4</v>
      </c>
    </row>
    <row r="8227" spans="1:9" hidden="1" outlineLevel="1" collapsed="1">
      <c r="A8227" s="41" t="s">
        <v>27780</v>
      </c>
      <c r="B8227" s="41" t="s">
        <v>27779</v>
      </c>
      <c r="C8227" s="41" t="s">
        <v>27738</v>
      </c>
      <c r="D8227" s="42">
        <v>37480</v>
      </c>
      <c r="E8227" s="42">
        <v>309010</v>
      </c>
      <c r="F8227" s="41" t="s">
        <v>3</v>
      </c>
      <c r="G8227" s="41" t="s">
        <v>3</v>
      </c>
      <c r="H8227">
        <f t="shared" si="10"/>
        <v>2.3317879883756816E-7</v>
      </c>
      <c r="I8227">
        <f t="shared" si="11"/>
        <v>5.4372352227331076E-14</v>
      </c>
    </row>
    <row r="8228" spans="1:9" hidden="1" outlineLevel="1" collapsed="1">
      <c r="A8228" s="41" t="s">
        <v>27778</v>
      </c>
      <c r="B8228" s="41" t="s">
        <v>27777</v>
      </c>
      <c r="C8228" s="41" t="s">
        <v>27738</v>
      </c>
      <c r="D8228" s="42">
        <v>583290000</v>
      </c>
      <c r="E8228" s="42">
        <v>598674000</v>
      </c>
      <c r="F8228" s="41" t="s">
        <v>3</v>
      </c>
      <c r="G8228" s="41" t="s">
        <v>3</v>
      </c>
      <c r="H8228">
        <f t="shared" si="10"/>
        <v>3.6288917175550995E-3</v>
      </c>
      <c r="I8228">
        <f t="shared" si="11"/>
        <v>1.316885509774E-5</v>
      </c>
    </row>
    <row r="8229" spans="1:9" hidden="1" outlineLevel="1" collapsed="1">
      <c r="A8229" s="41" t="s">
        <v>27776</v>
      </c>
      <c r="B8229" s="41" t="s">
        <v>27775</v>
      </c>
      <c r="C8229" s="41" t="s">
        <v>27738</v>
      </c>
      <c r="D8229" s="42">
        <v>0</v>
      </c>
      <c r="E8229" s="42">
        <v>321090</v>
      </c>
      <c r="F8229" s="41" t="s">
        <v>3</v>
      </c>
      <c r="G8229" s="41" t="s">
        <v>3</v>
      </c>
      <c r="H8229">
        <f t="shared" si="10"/>
        <v>0</v>
      </c>
      <c r="I8229">
        <f t="shared" si="11"/>
        <v>0</v>
      </c>
    </row>
    <row r="8230" spans="1:9" hidden="1" outlineLevel="1" collapsed="1">
      <c r="A8230" s="41" t="s">
        <v>27774</v>
      </c>
      <c r="B8230" s="41" t="s">
        <v>27773</v>
      </c>
      <c r="C8230" s="41" t="s">
        <v>27738</v>
      </c>
      <c r="D8230" s="42">
        <v>1933010</v>
      </c>
      <c r="E8230" s="42">
        <v>1671280</v>
      </c>
      <c r="F8230" s="41" t="s">
        <v>3</v>
      </c>
      <c r="G8230" s="41" t="s">
        <v>3</v>
      </c>
      <c r="H8230">
        <f t="shared" si="10"/>
        <v>1.2026065900240331E-5</v>
      </c>
      <c r="I8230">
        <f t="shared" si="11"/>
        <v>1.4462626103692328E-10</v>
      </c>
    </row>
    <row r="8231" spans="1:9" hidden="1" outlineLevel="1" collapsed="1">
      <c r="A8231" s="41" t="s">
        <v>27772</v>
      </c>
      <c r="B8231" s="41" t="s">
        <v>27771</v>
      </c>
      <c r="C8231" s="41" t="s">
        <v>27738</v>
      </c>
      <c r="D8231" s="42">
        <v>9723700000</v>
      </c>
      <c r="E8231" s="42">
        <v>7395900000</v>
      </c>
      <c r="F8231" s="41" t="s">
        <v>3</v>
      </c>
      <c r="G8231" s="41" t="s">
        <v>3</v>
      </c>
      <c r="H8231">
        <f t="shared" si="10"/>
        <v>6.0495215748582215E-2</v>
      </c>
      <c r="I8231">
        <f t="shared" si="11"/>
        <v>3.6596711284675098E-3</v>
      </c>
    </row>
    <row r="8232" spans="1:9" hidden="1" outlineLevel="1" collapsed="1">
      <c r="A8232" s="41" t="s">
        <v>27770</v>
      </c>
      <c r="B8232" s="41" t="s">
        <v>27769</v>
      </c>
      <c r="C8232" s="41" t="s">
        <v>27738</v>
      </c>
      <c r="D8232" s="42">
        <v>3044454000</v>
      </c>
      <c r="E8232" s="42">
        <v>3303841000</v>
      </c>
      <c r="F8232" s="41" t="s">
        <v>3</v>
      </c>
      <c r="G8232" s="41" t="s">
        <v>3</v>
      </c>
      <c r="H8232">
        <f t="shared" si="10"/>
        <v>1.8940825155715841E-2</v>
      </c>
      <c r="I8232">
        <f t="shared" si="11"/>
        <v>3.5875485757939799E-4</v>
      </c>
    </row>
    <row r="8233" spans="1:9" hidden="1" outlineLevel="1" collapsed="1">
      <c r="A8233" s="41" t="s">
        <v>27768</v>
      </c>
      <c r="B8233" s="41" t="s">
        <v>2168</v>
      </c>
      <c r="C8233" s="41" t="s">
        <v>27738</v>
      </c>
      <c r="D8233" s="42">
        <v>839055000</v>
      </c>
      <c r="E8233" s="42">
        <v>629602000</v>
      </c>
      <c r="F8233" s="41" t="s">
        <v>3</v>
      </c>
      <c r="G8233" s="41" t="s">
        <v>3</v>
      </c>
      <c r="H8233">
        <f t="shared" si="10"/>
        <v>5.2201130485233661E-3</v>
      </c>
      <c r="I8233">
        <f t="shared" si="11"/>
        <v>2.7249580239363911E-5</v>
      </c>
    </row>
    <row r="8234" spans="1:9" hidden="1" outlineLevel="1" collapsed="1">
      <c r="A8234" s="41" t="s">
        <v>27767</v>
      </c>
      <c r="B8234" s="41" t="s">
        <v>27766</v>
      </c>
      <c r="C8234" s="41" t="s">
        <v>27738</v>
      </c>
      <c r="D8234" s="42">
        <v>2203962000</v>
      </c>
      <c r="E8234" s="42">
        <v>1517168000</v>
      </c>
      <c r="F8234" s="41" t="s">
        <v>3</v>
      </c>
      <c r="G8234" s="41" t="s">
        <v>3</v>
      </c>
      <c r="H8234">
        <f t="shared" si="10"/>
        <v>1.3711771927525197E-2</v>
      </c>
      <c r="I8234">
        <f t="shared" si="11"/>
        <v>1.8801268939246804E-4</v>
      </c>
    </row>
    <row r="8235" spans="1:9" hidden="1" outlineLevel="1" collapsed="1">
      <c r="A8235" s="41" t="s">
        <v>27765</v>
      </c>
      <c r="B8235" s="41" t="s">
        <v>27764</v>
      </c>
      <c r="C8235" s="41" t="s">
        <v>27738</v>
      </c>
      <c r="D8235" s="42"/>
      <c r="E8235" s="42"/>
      <c r="F8235" s="41" t="s">
        <v>3</v>
      </c>
      <c r="G8235" s="41" t="s">
        <v>3</v>
      </c>
      <c r="H8235">
        <f t="shared" si="10"/>
        <v>0</v>
      </c>
      <c r="I8235">
        <f t="shared" si="11"/>
        <v>0</v>
      </c>
    </row>
    <row r="8236" spans="1:9" hidden="1" outlineLevel="1" collapsed="1">
      <c r="A8236" s="41" t="s">
        <v>27763</v>
      </c>
      <c r="B8236" s="41" t="s">
        <v>27762</v>
      </c>
      <c r="C8236" s="41" t="s">
        <v>27738</v>
      </c>
      <c r="D8236" s="42">
        <v>0</v>
      </c>
      <c r="E8236" s="42">
        <v>12000</v>
      </c>
      <c r="F8236" s="41" t="s">
        <v>3</v>
      </c>
      <c r="G8236" s="41" t="s">
        <v>3</v>
      </c>
      <c r="H8236">
        <f t="shared" si="10"/>
        <v>0</v>
      </c>
      <c r="I8236">
        <f t="shared" si="11"/>
        <v>0</v>
      </c>
    </row>
    <row r="8237" spans="1:9" hidden="1" outlineLevel="1" collapsed="1">
      <c r="A8237" s="41" t="s">
        <v>27761</v>
      </c>
      <c r="B8237" s="41" t="s">
        <v>27760</v>
      </c>
      <c r="C8237" s="41" t="s">
        <v>27738</v>
      </c>
      <c r="D8237" s="42"/>
      <c r="E8237" s="42"/>
      <c r="F8237" s="41" t="s">
        <v>3</v>
      </c>
      <c r="G8237" s="41" t="s">
        <v>3</v>
      </c>
      <c r="H8237">
        <f t="shared" si="10"/>
        <v>0</v>
      </c>
      <c r="I8237">
        <f t="shared" si="11"/>
        <v>0</v>
      </c>
    </row>
    <row r="8238" spans="1:9" hidden="1" outlineLevel="1" collapsed="1">
      <c r="A8238" s="41" t="s">
        <v>27759</v>
      </c>
      <c r="B8238" s="41" t="s">
        <v>27758</v>
      </c>
      <c r="C8238" s="41" t="s">
        <v>27738</v>
      </c>
      <c r="D8238" s="42">
        <v>73990000</v>
      </c>
      <c r="E8238" s="42">
        <v>96048000</v>
      </c>
      <c r="F8238" s="41" t="s">
        <v>3</v>
      </c>
      <c r="G8238" s="41" t="s">
        <v>3</v>
      </c>
      <c r="H8238">
        <f t="shared" si="10"/>
        <v>4.6032282086423871E-4</v>
      </c>
      <c r="I8238">
        <f t="shared" si="11"/>
        <v>2.1189709940841001E-7</v>
      </c>
    </row>
    <row r="8239" spans="1:9" hidden="1" outlineLevel="1" collapsed="1">
      <c r="A8239" s="41" t="s">
        <v>27757</v>
      </c>
      <c r="B8239" s="41" t="s">
        <v>27756</v>
      </c>
      <c r="C8239" s="41" t="s">
        <v>27738</v>
      </c>
      <c r="D8239" s="42">
        <v>598518000</v>
      </c>
      <c r="E8239" s="42">
        <v>385252000</v>
      </c>
      <c r="F8239" s="41" t="s">
        <v>3</v>
      </c>
      <c r="G8239" s="41" t="s">
        <v>3</v>
      </c>
      <c r="H8239">
        <f t="shared" si="10"/>
        <v>3.7236314920667986E-3</v>
      </c>
      <c r="I8239">
        <f t="shared" si="11"/>
        <v>1.3865431488711613E-5</v>
      </c>
    </row>
    <row r="8240" spans="1:9" hidden="1" outlineLevel="1" collapsed="1">
      <c r="A8240" s="41" t="s">
        <v>27755</v>
      </c>
      <c r="B8240" s="41" t="s">
        <v>9589</v>
      </c>
      <c r="C8240" s="41" t="s">
        <v>27738</v>
      </c>
      <c r="D8240" s="42">
        <v>733006000</v>
      </c>
      <c r="E8240" s="42">
        <v>1192409000</v>
      </c>
      <c r="F8240" s="41" t="s">
        <v>3</v>
      </c>
      <c r="G8240" s="41" t="s">
        <v>3</v>
      </c>
      <c r="H8240">
        <f t="shared" si="10"/>
        <v>4.5603377433492661E-3</v>
      </c>
      <c r="I8240">
        <f t="shared" si="11"/>
        <v>2.0796680333415877E-5</v>
      </c>
    </row>
    <row r="8241" spans="1:9" hidden="1" outlineLevel="1" collapsed="1">
      <c r="A8241" s="41" t="s">
        <v>27754</v>
      </c>
      <c r="B8241" s="41" t="s">
        <v>27753</v>
      </c>
      <c r="C8241" s="41" t="s">
        <v>27738</v>
      </c>
      <c r="D8241" s="42">
        <v>9355000</v>
      </c>
      <c r="E8241" s="42">
        <v>4544000</v>
      </c>
      <c r="F8241" s="41" t="s">
        <v>3</v>
      </c>
      <c r="G8241" s="41" t="s">
        <v>3</v>
      </c>
      <c r="H8241">
        <f t="shared" si="10"/>
        <v>5.820137841850187E-5</v>
      </c>
      <c r="I8241">
        <f t="shared" si="11"/>
        <v>3.3874004498136555E-9</v>
      </c>
    </row>
    <row r="8242" spans="1:9" hidden="1" outlineLevel="1" collapsed="1">
      <c r="A8242" s="41" t="s">
        <v>27752</v>
      </c>
      <c r="B8242" s="41" t="s">
        <v>27751</v>
      </c>
      <c r="C8242" s="41" t="s">
        <v>27738</v>
      </c>
      <c r="D8242" s="42">
        <v>1900246000</v>
      </c>
      <c r="E8242" s="42">
        <v>1349747000</v>
      </c>
      <c r="F8242" s="41" t="s">
        <v>3</v>
      </c>
      <c r="G8242" s="41" t="s">
        <v>3</v>
      </c>
      <c r="H8242">
        <f t="shared" si="10"/>
        <v>1.1822227315258633E-2</v>
      </c>
      <c r="I8242">
        <f t="shared" si="11"/>
        <v>1.3976505869364733E-4</v>
      </c>
    </row>
    <row r="8243" spans="1:9" hidden="1" outlineLevel="1" collapsed="1">
      <c r="A8243" s="41" t="s">
        <v>27750</v>
      </c>
      <c r="B8243" s="41" t="s">
        <v>27749</v>
      </c>
      <c r="C8243" s="41" t="s">
        <v>27738</v>
      </c>
      <c r="D8243" s="42">
        <v>0</v>
      </c>
      <c r="E8243" s="42">
        <v>13550</v>
      </c>
      <c r="F8243" s="41" t="s">
        <v>3</v>
      </c>
      <c r="G8243" s="41" t="s">
        <v>3</v>
      </c>
      <c r="H8243">
        <f t="shared" si="10"/>
        <v>0</v>
      </c>
      <c r="I8243">
        <f t="shared" si="11"/>
        <v>0</v>
      </c>
    </row>
    <row r="8244" spans="1:9" hidden="1" outlineLevel="1" collapsed="1">
      <c r="A8244" s="41" t="s">
        <v>27748</v>
      </c>
      <c r="B8244" s="41" t="s">
        <v>27747</v>
      </c>
      <c r="C8244" s="41" t="s">
        <v>27738</v>
      </c>
      <c r="D8244" s="42">
        <v>480</v>
      </c>
      <c r="E8244" s="42">
        <v>52010</v>
      </c>
      <c r="F8244" s="41" t="s">
        <v>3</v>
      </c>
      <c r="G8244" s="41" t="s">
        <v>3</v>
      </c>
      <c r="H8244">
        <f t="shared" si="10"/>
        <v>2.986281308485398E-9</v>
      </c>
      <c r="I8244">
        <f t="shared" si="11"/>
        <v>8.9178760534092609E-18</v>
      </c>
    </row>
    <row r="8245" spans="1:9" hidden="1" outlineLevel="1" collapsed="1">
      <c r="A8245" s="41" t="s">
        <v>27746</v>
      </c>
      <c r="B8245" s="41" t="s">
        <v>27745</v>
      </c>
      <c r="C8245" s="41" t="s">
        <v>27738</v>
      </c>
      <c r="D8245" s="42">
        <v>2767200000</v>
      </c>
      <c r="E8245" s="42">
        <v>1120800000</v>
      </c>
      <c r="F8245" s="41" t="s">
        <v>3</v>
      </c>
      <c r="G8245" s="41" t="s">
        <v>3</v>
      </c>
      <c r="H8245">
        <f t="shared" si="10"/>
        <v>1.721591174341832E-2</v>
      </c>
      <c r="I8245">
        <f t="shared" si="11"/>
        <v>2.9638761715716886E-4</v>
      </c>
    </row>
    <row r="8246" spans="1:9" hidden="1" outlineLevel="1" collapsed="1">
      <c r="A8246" s="41" t="s">
        <v>27744</v>
      </c>
      <c r="B8246" s="41" t="s">
        <v>27743</v>
      </c>
      <c r="C8246" s="41" t="s">
        <v>27738</v>
      </c>
      <c r="D8246" s="42"/>
      <c r="E8246" s="42"/>
      <c r="F8246" s="41" t="s">
        <v>3</v>
      </c>
      <c r="G8246" s="41" t="s">
        <v>3</v>
      </c>
      <c r="H8246">
        <f t="shared" si="10"/>
        <v>0</v>
      </c>
      <c r="I8246">
        <f t="shared" si="11"/>
        <v>0</v>
      </c>
    </row>
    <row r="8247" spans="1:9" hidden="1" outlineLevel="1" collapsed="1">
      <c r="A8247" s="41" t="s">
        <v>27742</v>
      </c>
      <c r="B8247" s="41" t="s">
        <v>27741</v>
      </c>
      <c r="C8247" s="41" t="s">
        <v>27738</v>
      </c>
      <c r="D8247" s="42">
        <v>200200</v>
      </c>
      <c r="E8247" s="42">
        <v>2542050</v>
      </c>
      <c r="F8247" s="41" t="s">
        <v>3</v>
      </c>
      <c r="G8247" s="41" t="s">
        <v>3</v>
      </c>
      <c r="H8247">
        <f t="shared" si="10"/>
        <v>1.2455281624141181E-6</v>
      </c>
      <c r="I8247">
        <f t="shared" si="11"/>
        <v>1.5513404033666897E-12</v>
      </c>
    </row>
    <row r="8248" spans="1:9" hidden="1" outlineLevel="1" collapsed="1">
      <c r="A8248" s="41" t="s">
        <v>27740</v>
      </c>
      <c r="B8248" s="41" t="s">
        <v>27739</v>
      </c>
      <c r="C8248" s="41" t="s">
        <v>27738</v>
      </c>
      <c r="D8248" s="42">
        <v>0</v>
      </c>
      <c r="E8248" s="42">
        <v>348000</v>
      </c>
      <c r="F8248" s="41" t="s">
        <v>3</v>
      </c>
      <c r="G8248" s="41" t="s">
        <v>3</v>
      </c>
      <c r="H8248">
        <f t="shared" si="10"/>
        <v>0</v>
      </c>
      <c r="I8248">
        <f t="shared" si="11"/>
        <v>0</v>
      </c>
    </row>
    <row r="8249" spans="1:9" collapsed="1">
      <c r="A8249" s="41"/>
      <c r="B8249" s="41"/>
      <c r="C8249" s="41"/>
      <c r="D8249" s="42"/>
      <c r="E8249" s="42"/>
      <c r="F8249" s="41"/>
      <c r="G8249" s="41"/>
    </row>
    <row r="8250" spans="1:9" s="45" customFormat="1">
      <c r="A8250" s="43"/>
      <c r="B8250" s="43" t="str">
        <f>C8248</f>
        <v>Heavy Machinery &amp; Vehicles</v>
      </c>
      <c r="C8250" s="43"/>
      <c r="D8250" s="44">
        <f>SUM(D8211:D8248)</f>
        <v>160735024740</v>
      </c>
      <c r="E8250" s="44"/>
      <c r="F8250" s="43"/>
      <c r="G8250" s="43"/>
      <c r="H8250" s="45" t="s">
        <v>13493</v>
      </c>
      <c r="I8250" s="44">
        <f>SUM(I8211:I8248)*10000</f>
        <v>1944.4959417736684</v>
      </c>
    </row>
    <row r="8251" spans="1:9">
      <c r="A8251" s="41"/>
      <c r="B8251" s="41"/>
      <c r="C8251" s="41"/>
      <c r="D8251" s="42"/>
      <c r="E8251" s="42"/>
      <c r="F8251" s="41"/>
      <c r="G8251" s="41"/>
    </row>
    <row r="8252" spans="1:9" hidden="1" outlineLevel="1" collapsed="1">
      <c r="A8252" s="41" t="s">
        <v>21296</v>
      </c>
      <c r="B8252" s="41" t="s">
        <v>21297</v>
      </c>
      <c r="C8252" s="41" t="s">
        <v>415</v>
      </c>
      <c r="D8252" s="42">
        <v>0</v>
      </c>
      <c r="E8252" s="42">
        <v>5380</v>
      </c>
      <c r="F8252" s="41" t="s">
        <v>3</v>
      </c>
      <c r="G8252" s="41" t="s">
        <v>3</v>
      </c>
      <c r="H8252">
        <f t="shared" ref="H8252:H8284" si="12">D8252/$D$8286</f>
        <v>0</v>
      </c>
      <c r="I8252">
        <f t="shared" ref="I8252:I8284" si="13">H8252^2</f>
        <v>0</v>
      </c>
    </row>
    <row r="8253" spans="1:9" hidden="1" outlineLevel="1" collapsed="1">
      <c r="A8253" s="41" t="s">
        <v>21298</v>
      </c>
      <c r="B8253" s="41" t="s">
        <v>1938</v>
      </c>
      <c r="C8253" s="41" t="s">
        <v>415</v>
      </c>
      <c r="D8253" s="42">
        <v>2179764000</v>
      </c>
      <c r="E8253" s="42">
        <v>2316138000</v>
      </c>
      <c r="F8253" s="41" t="s">
        <v>3</v>
      </c>
      <c r="G8253" s="41" t="s">
        <v>3</v>
      </c>
      <c r="H8253">
        <f t="shared" si="12"/>
        <v>4.6241756387225282E-2</v>
      </c>
      <c r="I8253">
        <f t="shared" si="13"/>
        <v>2.1383000337754903E-3</v>
      </c>
    </row>
    <row r="8254" spans="1:9" hidden="1" outlineLevel="1" collapsed="1">
      <c r="A8254" s="41" t="s">
        <v>21299</v>
      </c>
      <c r="B8254" s="41" t="s">
        <v>21300</v>
      </c>
      <c r="C8254" s="41" t="s">
        <v>415</v>
      </c>
      <c r="D8254" s="42">
        <v>2400949000</v>
      </c>
      <c r="E8254" s="42">
        <v>4757550000</v>
      </c>
      <c r="F8254" s="41" t="s">
        <v>3</v>
      </c>
      <c r="G8254" s="41" t="s">
        <v>3</v>
      </c>
      <c r="H8254">
        <f t="shared" si="12"/>
        <v>5.0933999623882287E-2</v>
      </c>
      <c r="I8254">
        <f t="shared" si="13"/>
        <v>2.5942723176856407E-3</v>
      </c>
    </row>
    <row r="8255" spans="1:9" hidden="1" outlineLevel="1" collapsed="1">
      <c r="A8255" s="41" t="s">
        <v>21301</v>
      </c>
      <c r="B8255" s="41" t="s">
        <v>1935</v>
      </c>
      <c r="C8255" s="41" t="s">
        <v>415</v>
      </c>
      <c r="D8255" s="42">
        <v>7779812000</v>
      </c>
      <c r="E8255" s="42">
        <v>12958267000</v>
      </c>
      <c r="F8255" s="41" t="s">
        <v>3</v>
      </c>
      <c r="G8255" s="41" t="s">
        <v>3</v>
      </c>
      <c r="H8255">
        <f t="shared" si="12"/>
        <v>0.16504179867288932</v>
      </c>
      <c r="I8255">
        <f t="shared" si="13"/>
        <v>2.723879530918253E-2</v>
      </c>
    </row>
    <row r="8256" spans="1:9" hidden="1" outlineLevel="1" collapsed="1">
      <c r="A8256" s="41" t="s">
        <v>21302</v>
      </c>
      <c r="B8256" s="41" t="s">
        <v>21303</v>
      </c>
      <c r="C8256" s="41" t="s">
        <v>415</v>
      </c>
      <c r="D8256" s="42">
        <v>84421000</v>
      </c>
      <c r="E8256" s="42">
        <v>47270000</v>
      </c>
      <c r="F8256" s="41" t="s">
        <v>3</v>
      </c>
      <c r="G8256" s="41" t="s">
        <v>3</v>
      </c>
      <c r="H8256">
        <f t="shared" si="12"/>
        <v>1.7909165010367846E-3</v>
      </c>
      <c r="I8256">
        <f t="shared" si="13"/>
        <v>3.2073819136858391E-6</v>
      </c>
    </row>
    <row r="8257" spans="1:9" hidden="1" outlineLevel="1" collapsed="1">
      <c r="A8257" s="41" t="s">
        <v>21304</v>
      </c>
      <c r="B8257" s="41" t="s">
        <v>21305</v>
      </c>
      <c r="C8257" s="41" t="s">
        <v>415</v>
      </c>
      <c r="D8257" s="42">
        <v>1694584000</v>
      </c>
      <c r="E8257" s="42">
        <v>2358438000</v>
      </c>
      <c r="F8257" s="41" t="s">
        <v>3</v>
      </c>
      <c r="G8257" s="41" t="s">
        <v>3</v>
      </c>
      <c r="H8257">
        <f t="shared" si="12"/>
        <v>3.5949093803590557E-2</v>
      </c>
      <c r="I8257">
        <f t="shared" si="13"/>
        <v>1.2923373452993529E-3</v>
      </c>
    </row>
    <row r="8258" spans="1:9" hidden="1" outlineLevel="1" collapsed="1">
      <c r="A8258" s="41" t="s">
        <v>21306</v>
      </c>
      <c r="B8258" s="41" t="s">
        <v>21307</v>
      </c>
      <c r="C8258" s="41" t="s">
        <v>415</v>
      </c>
      <c r="D8258" s="42">
        <v>4453139000</v>
      </c>
      <c r="E8258" s="42">
        <v>2351335000</v>
      </c>
      <c r="F8258" s="41" t="s">
        <v>3</v>
      </c>
      <c r="G8258" s="41" t="s">
        <v>3</v>
      </c>
      <c r="H8258">
        <f t="shared" si="12"/>
        <v>9.4469386959529569E-2</v>
      </c>
      <c r="I8258">
        <f t="shared" si="13"/>
        <v>8.9244650725093348E-3</v>
      </c>
    </row>
    <row r="8259" spans="1:9" hidden="1" outlineLevel="1" collapsed="1">
      <c r="A8259" s="41" t="s">
        <v>21308</v>
      </c>
      <c r="B8259" s="41" t="s">
        <v>21309</v>
      </c>
      <c r="C8259" s="41" t="s">
        <v>415</v>
      </c>
      <c r="D8259" s="42">
        <v>5822363000</v>
      </c>
      <c r="E8259" s="42">
        <v>8569410000</v>
      </c>
      <c r="F8259" s="41" t="s">
        <v>3</v>
      </c>
      <c r="G8259" s="41" t="s">
        <v>3</v>
      </c>
      <c r="H8259">
        <f t="shared" si="12"/>
        <v>0.123516257468237</v>
      </c>
      <c r="I8259">
        <f t="shared" si="13"/>
        <v>1.5256265858959811E-2</v>
      </c>
    </row>
    <row r="8260" spans="1:9" hidden="1" outlineLevel="1" collapsed="1">
      <c r="A8260" s="41" t="s">
        <v>21310</v>
      </c>
      <c r="B8260" s="41" t="s">
        <v>21311</v>
      </c>
      <c r="C8260" s="41" t="s">
        <v>415</v>
      </c>
      <c r="D8260" s="42">
        <v>2615069000</v>
      </c>
      <c r="E8260" s="42">
        <v>3052089000</v>
      </c>
      <c r="F8260" s="41" t="s">
        <v>3</v>
      </c>
      <c r="G8260" s="41" t="s">
        <v>3</v>
      </c>
      <c r="H8260">
        <f t="shared" si="12"/>
        <v>5.5476365163285947E-2</v>
      </c>
      <c r="I8260">
        <f t="shared" si="13"/>
        <v>3.0776270917302465E-3</v>
      </c>
    </row>
    <row r="8261" spans="1:9" hidden="1" outlineLevel="1" collapsed="1">
      <c r="A8261" s="41" t="s">
        <v>21312</v>
      </c>
      <c r="B8261" s="41" t="s">
        <v>2909</v>
      </c>
      <c r="C8261" s="41" t="s">
        <v>415</v>
      </c>
      <c r="D8261" s="42">
        <v>2435297000</v>
      </c>
      <c r="E8261" s="42">
        <v>4174420000</v>
      </c>
      <c r="F8261" s="41" t="s">
        <v>3</v>
      </c>
      <c r="G8261" s="41" t="s">
        <v>3</v>
      </c>
      <c r="H8261">
        <f t="shared" si="12"/>
        <v>5.1662661923281866E-2</v>
      </c>
      <c r="I8261">
        <f t="shared" si="13"/>
        <v>2.6690306369993181E-3</v>
      </c>
    </row>
    <row r="8262" spans="1:9" hidden="1" outlineLevel="1" collapsed="1">
      <c r="A8262" s="41" t="s">
        <v>21313</v>
      </c>
      <c r="B8262" s="41" t="s">
        <v>21314</v>
      </c>
      <c r="C8262" s="41" t="s">
        <v>415</v>
      </c>
      <c r="D8262" s="42">
        <v>3911602000</v>
      </c>
      <c r="E8262" s="42">
        <v>8416902000</v>
      </c>
      <c r="F8262" s="41" t="s">
        <v>3</v>
      </c>
      <c r="G8262" s="41" t="s">
        <v>3</v>
      </c>
      <c r="H8262">
        <f t="shared" si="12"/>
        <v>8.2981160698031159E-2</v>
      </c>
      <c r="I8262">
        <f t="shared" si="13"/>
        <v>6.8858730307924708E-3</v>
      </c>
    </row>
    <row r="8263" spans="1:9" hidden="1" outlineLevel="1" collapsed="1">
      <c r="A8263" s="41" t="s">
        <v>21315</v>
      </c>
      <c r="B8263" s="41" t="s">
        <v>2029</v>
      </c>
      <c r="C8263" s="41" t="s">
        <v>415</v>
      </c>
      <c r="D8263" s="42">
        <v>1463767000</v>
      </c>
      <c r="E8263" s="42">
        <v>2066220000</v>
      </c>
      <c r="F8263" s="41" t="s">
        <v>3</v>
      </c>
      <c r="G8263" s="41" t="s">
        <v>3</v>
      </c>
      <c r="H8263">
        <f t="shared" si="12"/>
        <v>3.1052516245639247E-2</v>
      </c>
      <c r="I8263">
        <f t="shared" si="13"/>
        <v>9.642587651856894E-4</v>
      </c>
    </row>
    <row r="8264" spans="1:9" hidden="1" outlineLevel="1" collapsed="1">
      <c r="A8264" s="41" t="s">
        <v>21316</v>
      </c>
      <c r="B8264" s="41" t="s">
        <v>21317</v>
      </c>
      <c r="C8264" s="41" t="s">
        <v>415</v>
      </c>
      <c r="D8264" s="42"/>
      <c r="E8264" s="42"/>
      <c r="F8264" s="41" t="s">
        <v>3</v>
      </c>
      <c r="G8264" s="41" t="s">
        <v>3</v>
      </c>
      <c r="H8264">
        <f t="shared" si="12"/>
        <v>0</v>
      </c>
      <c r="I8264">
        <f t="shared" si="13"/>
        <v>0</v>
      </c>
    </row>
    <row r="8265" spans="1:9" hidden="1" outlineLevel="1" collapsed="1">
      <c r="A8265" s="41" t="s">
        <v>21318</v>
      </c>
      <c r="B8265" s="41" t="s">
        <v>4898</v>
      </c>
      <c r="C8265" s="41" t="s">
        <v>415</v>
      </c>
      <c r="D8265" s="42">
        <v>30247730</v>
      </c>
      <c r="E8265" s="42">
        <v>14859380</v>
      </c>
      <c r="F8265" s="41" t="s">
        <v>3</v>
      </c>
      <c r="G8265" s="41" t="s">
        <v>3</v>
      </c>
      <c r="H8265">
        <f t="shared" si="12"/>
        <v>6.4167871472625747E-4</v>
      </c>
      <c r="I8265">
        <f t="shared" si="13"/>
        <v>4.1175157293274173E-7</v>
      </c>
    </row>
    <row r="8266" spans="1:9" hidden="1" outlineLevel="1" collapsed="1">
      <c r="A8266" s="41" t="s">
        <v>21319</v>
      </c>
      <c r="B8266" s="41" t="s">
        <v>21320</v>
      </c>
      <c r="C8266" s="41" t="s">
        <v>415</v>
      </c>
      <c r="D8266" s="42"/>
      <c r="E8266" s="42"/>
      <c r="F8266" s="41" t="s">
        <v>3</v>
      </c>
      <c r="G8266" s="41" t="s">
        <v>3</v>
      </c>
      <c r="H8266">
        <f t="shared" si="12"/>
        <v>0</v>
      </c>
      <c r="I8266">
        <f t="shared" si="13"/>
        <v>0</v>
      </c>
    </row>
    <row r="8267" spans="1:9" hidden="1" outlineLevel="1" collapsed="1">
      <c r="A8267" s="41" t="s">
        <v>21321</v>
      </c>
      <c r="B8267" s="41" t="s">
        <v>21322</v>
      </c>
      <c r="C8267" s="41" t="s">
        <v>415</v>
      </c>
      <c r="D8267" s="42">
        <v>8024900000</v>
      </c>
      <c r="E8267" s="42">
        <v>10202500000</v>
      </c>
      <c r="F8267" s="41" t="s">
        <v>3</v>
      </c>
      <c r="G8267" s="41" t="s">
        <v>3</v>
      </c>
      <c r="H8267">
        <f t="shared" si="12"/>
        <v>0.17024112281505896</v>
      </c>
      <c r="I8267">
        <f t="shared" si="13"/>
        <v>2.8982039897331988E-2</v>
      </c>
    </row>
    <row r="8268" spans="1:9" hidden="1" outlineLevel="1" collapsed="1">
      <c r="A8268" s="41" t="s">
        <v>21323</v>
      </c>
      <c r="B8268" s="41" t="s">
        <v>21324</v>
      </c>
      <c r="C8268" s="41" t="s">
        <v>415</v>
      </c>
      <c r="D8268" s="42">
        <v>1215180000</v>
      </c>
      <c r="E8268" s="42">
        <v>1211410000</v>
      </c>
      <c r="F8268" s="41" t="s">
        <v>3</v>
      </c>
      <c r="G8268" s="41" t="s">
        <v>3</v>
      </c>
      <c r="H8268">
        <f t="shared" si="12"/>
        <v>2.5778963927575838E-2</v>
      </c>
      <c r="I8268">
        <f t="shared" si="13"/>
        <v>6.6455498117925626E-4</v>
      </c>
    </row>
    <row r="8269" spans="1:9" hidden="1" outlineLevel="1" collapsed="1">
      <c r="A8269" s="41" t="s">
        <v>21325</v>
      </c>
      <c r="B8269" s="41" t="s">
        <v>21326</v>
      </c>
      <c r="C8269" s="41" t="s">
        <v>415</v>
      </c>
      <c r="D8269" s="42"/>
      <c r="E8269" s="42"/>
      <c r="F8269" s="41" t="s">
        <v>3</v>
      </c>
      <c r="G8269" s="41" t="s">
        <v>3</v>
      </c>
      <c r="H8269">
        <f t="shared" si="12"/>
        <v>0</v>
      </c>
      <c r="I8269">
        <f t="shared" si="13"/>
        <v>0</v>
      </c>
    </row>
    <row r="8270" spans="1:9" hidden="1" outlineLevel="1" collapsed="1">
      <c r="A8270" s="41" t="s">
        <v>21327</v>
      </c>
      <c r="B8270" s="41" t="s">
        <v>21328</v>
      </c>
      <c r="C8270" s="41" t="s">
        <v>415</v>
      </c>
      <c r="D8270" s="42">
        <v>574036000</v>
      </c>
      <c r="E8270" s="42">
        <v>362233000</v>
      </c>
      <c r="F8270" s="41" t="s">
        <v>3</v>
      </c>
      <c r="G8270" s="41" t="s">
        <v>3</v>
      </c>
      <c r="H8270">
        <f t="shared" si="12"/>
        <v>1.217766366886381E-2</v>
      </c>
      <c r="I8270">
        <f t="shared" si="13"/>
        <v>1.4829549243196559E-4</v>
      </c>
    </row>
    <row r="8271" spans="1:9" hidden="1" outlineLevel="1" collapsed="1">
      <c r="A8271" s="41" t="s">
        <v>21329</v>
      </c>
      <c r="B8271" s="41" t="s">
        <v>21330</v>
      </c>
      <c r="C8271" s="41" t="s">
        <v>415</v>
      </c>
      <c r="D8271" s="42"/>
      <c r="E8271" s="42"/>
      <c r="F8271" s="41" t="s">
        <v>3</v>
      </c>
      <c r="G8271" s="41" t="s">
        <v>3</v>
      </c>
      <c r="H8271">
        <f t="shared" si="12"/>
        <v>0</v>
      </c>
      <c r="I8271">
        <f t="shared" si="13"/>
        <v>0</v>
      </c>
    </row>
    <row r="8272" spans="1:9" hidden="1" outlineLevel="1" collapsed="1">
      <c r="A8272" s="41" t="s">
        <v>21331</v>
      </c>
      <c r="B8272" s="41" t="s">
        <v>21332</v>
      </c>
      <c r="C8272" s="41" t="s">
        <v>415</v>
      </c>
      <c r="D8272" s="42">
        <v>1046490</v>
      </c>
      <c r="E8272" s="42">
        <v>3642750</v>
      </c>
      <c r="F8272" s="41" t="s">
        <v>3</v>
      </c>
      <c r="G8272" s="41" t="s">
        <v>3</v>
      </c>
      <c r="H8272">
        <f t="shared" si="12"/>
        <v>2.2200355470439638E-5</v>
      </c>
      <c r="I8272">
        <f t="shared" si="13"/>
        <v>4.928557830138791E-10</v>
      </c>
    </row>
    <row r="8273" spans="1:9" hidden="1" outlineLevel="1" collapsed="1">
      <c r="A8273" s="41" t="s">
        <v>21333</v>
      </c>
      <c r="B8273" s="41" t="s">
        <v>21334</v>
      </c>
      <c r="C8273" s="41" t="s">
        <v>415</v>
      </c>
      <c r="D8273" s="42">
        <v>7156350</v>
      </c>
      <c r="E8273" s="42">
        <v>1676000</v>
      </c>
      <c r="F8273" s="41" t="s">
        <v>3</v>
      </c>
      <c r="G8273" s="41" t="s">
        <v>3</v>
      </c>
      <c r="H8273">
        <f t="shared" si="12"/>
        <v>1.5181560633248354E-4</v>
      </c>
      <c r="I8273">
        <f t="shared" si="13"/>
        <v>2.3047978326099617E-8</v>
      </c>
    </row>
    <row r="8274" spans="1:9" hidden="1" outlineLevel="1" collapsed="1">
      <c r="A8274" s="41" t="s">
        <v>21335</v>
      </c>
      <c r="B8274" s="41" t="s">
        <v>21336</v>
      </c>
      <c r="C8274" s="41" t="s">
        <v>415</v>
      </c>
      <c r="D8274" s="42">
        <v>246102000</v>
      </c>
      <c r="E8274" s="42">
        <v>400325000</v>
      </c>
      <c r="F8274" s="41" t="s">
        <v>3</v>
      </c>
      <c r="G8274" s="41" t="s">
        <v>3</v>
      </c>
      <c r="H8274">
        <f t="shared" si="12"/>
        <v>5.2208352511597207E-3</v>
      </c>
      <c r="I8274">
        <f t="shared" si="13"/>
        <v>2.7257120719751985E-5</v>
      </c>
    </row>
    <row r="8275" spans="1:9" hidden="1" outlineLevel="1" collapsed="1">
      <c r="A8275" s="41" t="s">
        <v>21337</v>
      </c>
      <c r="B8275" s="41" t="s">
        <v>21338</v>
      </c>
      <c r="C8275" s="41" t="s">
        <v>415</v>
      </c>
      <c r="D8275" s="42"/>
      <c r="E8275" s="42"/>
      <c r="F8275" s="41" t="s">
        <v>3</v>
      </c>
      <c r="G8275" s="41" t="s">
        <v>3</v>
      </c>
      <c r="H8275">
        <f t="shared" si="12"/>
        <v>0</v>
      </c>
      <c r="I8275">
        <f t="shared" si="13"/>
        <v>0</v>
      </c>
    </row>
    <row r="8276" spans="1:9" hidden="1" outlineLevel="1" collapsed="1">
      <c r="A8276" s="41" t="s">
        <v>21339</v>
      </c>
      <c r="B8276" s="41" t="s">
        <v>21340</v>
      </c>
      <c r="C8276" s="41" t="s">
        <v>415</v>
      </c>
      <c r="D8276" s="42">
        <v>0</v>
      </c>
      <c r="E8276" s="42">
        <v>0</v>
      </c>
      <c r="F8276" s="41" t="s">
        <v>3</v>
      </c>
      <c r="G8276" s="41" t="s">
        <v>3</v>
      </c>
      <c r="H8276">
        <f t="shared" si="12"/>
        <v>0</v>
      </c>
      <c r="I8276">
        <f t="shared" si="13"/>
        <v>0</v>
      </c>
    </row>
    <row r="8277" spans="1:9" hidden="1" outlineLevel="1" collapsed="1">
      <c r="A8277" s="41" t="s">
        <v>21341</v>
      </c>
      <c r="B8277" s="41" t="s">
        <v>21342</v>
      </c>
      <c r="C8277" s="41" t="s">
        <v>415</v>
      </c>
      <c r="D8277" s="42">
        <v>896679000</v>
      </c>
      <c r="E8277" s="42">
        <v>1674427000</v>
      </c>
      <c r="F8277" s="41" t="s">
        <v>3</v>
      </c>
      <c r="G8277" s="41" t="s">
        <v>3</v>
      </c>
      <c r="H8277">
        <f t="shared" si="12"/>
        <v>1.9022248222991471E-2</v>
      </c>
      <c r="I8277">
        <f t="shared" si="13"/>
        <v>3.6184592745710218E-4</v>
      </c>
    </row>
    <row r="8278" spans="1:9" hidden="1" outlineLevel="1" collapsed="1">
      <c r="A8278" s="41" t="s">
        <v>21343</v>
      </c>
      <c r="B8278" s="41" t="s">
        <v>21344</v>
      </c>
      <c r="C8278" s="41" t="s">
        <v>415</v>
      </c>
      <c r="D8278" s="42">
        <v>0</v>
      </c>
      <c r="E8278" s="42">
        <v>1553300</v>
      </c>
      <c r="F8278" s="41" t="s">
        <v>3</v>
      </c>
      <c r="G8278" s="41" t="s">
        <v>3</v>
      </c>
      <c r="H8278">
        <f t="shared" si="12"/>
        <v>0</v>
      </c>
      <c r="I8278">
        <f t="shared" si="13"/>
        <v>0</v>
      </c>
    </row>
    <row r="8279" spans="1:9" hidden="1" outlineLevel="1" collapsed="1">
      <c r="A8279" s="41" t="s">
        <v>21345</v>
      </c>
      <c r="B8279" s="41" t="s">
        <v>21346</v>
      </c>
      <c r="C8279" s="41" t="s">
        <v>415</v>
      </c>
      <c r="D8279" s="42">
        <v>149656830</v>
      </c>
      <c r="E8279" s="42">
        <v>291958110</v>
      </c>
      <c r="F8279" s="41" t="s">
        <v>3</v>
      </c>
      <c r="G8279" s="41" t="s">
        <v>3</v>
      </c>
      <c r="H8279">
        <f t="shared" si="12"/>
        <v>3.1748366678889953E-3</v>
      </c>
      <c r="I8279">
        <f t="shared" si="13"/>
        <v>1.0079587867772498E-5</v>
      </c>
    </row>
    <row r="8280" spans="1:9" hidden="1" outlineLevel="1" collapsed="1">
      <c r="A8280" s="41" t="s">
        <v>21347</v>
      </c>
      <c r="B8280" s="41" t="s">
        <v>21348</v>
      </c>
      <c r="C8280" s="41" t="s">
        <v>415</v>
      </c>
      <c r="D8280" s="42">
        <v>383268000</v>
      </c>
      <c r="E8280" s="42">
        <v>438127000</v>
      </c>
      <c r="F8280" s="41" t="s">
        <v>3</v>
      </c>
      <c r="G8280" s="41" t="s">
        <v>3</v>
      </c>
      <c r="H8280">
        <f t="shared" si="12"/>
        <v>8.1306900595748254E-3</v>
      </c>
      <c r="I8280">
        <f t="shared" si="13"/>
        <v>6.6108120844868872E-5</v>
      </c>
    </row>
    <row r="8281" spans="1:9" hidden="1" outlineLevel="1" collapsed="1">
      <c r="A8281" s="41" t="s">
        <v>21349</v>
      </c>
      <c r="B8281" s="41" t="s">
        <v>21350</v>
      </c>
      <c r="C8281" s="41" t="s">
        <v>415</v>
      </c>
      <c r="D8281" s="42">
        <v>407003000</v>
      </c>
      <c r="E8281" s="42">
        <v>805310000</v>
      </c>
      <c r="F8281" s="41" t="s">
        <v>3</v>
      </c>
      <c r="G8281" s="41" t="s">
        <v>3</v>
      </c>
      <c r="H8281">
        <f t="shared" si="12"/>
        <v>8.634206994367212E-3</v>
      </c>
      <c r="I8281">
        <f t="shared" si="13"/>
        <v>7.4549530421579686E-5</v>
      </c>
    </row>
    <row r="8282" spans="1:9" hidden="1" outlineLevel="1" collapsed="1">
      <c r="A8282" s="41" t="s">
        <v>21351</v>
      </c>
      <c r="B8282" s="41" t="s">
        <v>21352</v>
      </c>
      <c r="C8282" s="41" t="s">
        <v>415</v>
      </c>
      <c r="D8282" s="42"/>
      <c r="E8282" s="42"/>
      <c r="F8282" s="41" t="s">
        <v>3</v>
      </c>
      <c r="G8282" s="41" t="s">
        <v>3</v>
      </c>
      <c r="H8282">
        <f t="shared" si="12"/>
        <v>0</v>
      </c>
      <c r="I8282">
        <f t="shared" si="13"/>
        <v>0</v>
      </c>
    </row>
    <row r="8283" spans="1:9" hidden="1" outlineLevel="1" collapsed="1">
      <c r="A8283" s="41" t="s">
        <v>21353</v>
      </c>
      <c r="B8283" s="41" t="s">
        <v>21354</v>
      </c>
      <c r="C8283" s="41" t="s">
        <v>415</v>
      </c>
      <c r="D8283" s="42">
        <v>362392000</v>
      </c>
      <c r="E8283" s="42">
        <v>675979000</v>
      </c>
      <c r="F8283" s="41" t="s">
        <v>3</v>
      </c>
      <c r="G8283" s="41" t="s">
        <v>3</v>
      </c>
      <c r="H8283">
        <f t="shared" si="12"/>
        <v>7.6878242693609695E-3</v>
      </c>
      <c r="I8283">
        <f t="shared" si="13"/>
        <v>5.9102641996575528E-5</v>
      </c>
    </row>
    <row r="8284" spans="1:9" hidden="1" outlineLevel="1" collapsed="1">
      <c r="A8284" s="41" t="s">
        <v>21355</v>
      </c>
      <c r="B8284" s="41" t="s">
        <v>21356</v>
      </c>
      <c r="C8284" s="41" t="s">
        <v>415</v>
      </c>
      <c r="D8284" s="42">
        <v>0</v>
      </c>
      <c r="E8284" s="42">
        <v>10</v>
      </c>
      <c r="F8284" s="41" t="s">
        <v>3</v>
      </c>
      <c r="G8284" s="41" t="s">
        <v>3</v>
      </c>
      <c r="H8284">
        <f t="shared" si="12"/>
        <v>0</v>
      </c>
      <c r="I8284">
        <f t="shared" si="13"/>
        <v>0</v>
      </c>
    </row>
    <row r="8285" spans="1:9" collapsed="1">
      <c r="A8285" s="41"/>
      <c r="B8285" s="41"/>
      <c r="C8285" s="41"/>
      <c r="D8285" s="42"/>
      <c r="E8285" s="42"/>
      <c r="F8285" s="41"/>
      <c r="G8285" s="41"/>
    </row>
    <row r="8286" spans="1:9" s="45" customFormat="1">
      <c r="A8286" s="43"/>
      <c r="B8286" s="43" t="str">
        <f>C8284</f>
        <v>Homebuilding</v>
      </c>
      <c r="C8286" s="43"/>
      <c r="D8286" s="44">
        <f>SUM(D8252:D8284)</f>
        <v>47138434400</v>
      </c>
      <c r="E8286" s="44"/>
      <c r="F8286" s="43"/>
      <c r="G8286" s="43"/>
      <c r="I8286" s="44">
        <f>SUM(I8252:I8284)*10000</f>
        <v>1014.3870143669149</v>
      </c>
    </row>
    <row r="8287" spans="1:9">
      <c r="A8287" s="41"/>
      <c r="B8287" s="41"/>
      <c r="C8287" s="41"/>
      <c r="D8287" s="42"/>
      <c r="E8287" s="42"/>
      <c r="F8287" s="41"/>
      <c r="G8287" s="41"/>
    </row>
    <row r="8288" spans="1:9" hidden="1" outlineLevel="1" collapsed="1">
      <c r="A8288" s="41" t="s">
        <v>27737</v>
      </c>
      <c r="B8288" s="41" t="s">
        <v>27736</v>
      </c>
      <c r="C8288" s="41" t="s">
        <v>27662</v>
      </c>
      <c r="D8288" s="42">
        <v>5983000000</v>
      </c>
      <c r="E8288" s="42">
        <v>8659000000</v>
      </c>
      <c r="F8288" s="41" t="s">
        <v>3</v>
      </c>
      <c r="G8288" s="41" t="s">
        <v>3</v>
      </c>
      <c r="H8288">
        <f t="shared" ref="H8288:H8325" si="14">D8288/$D$8327</f>
        <v>7.8454003651837564E-2</v>
      </c>
      <c r="I8288">
        <f t="shared" ref="I8288:I8325" si="15">H8288^2</f>
        <v>6.1550306890025422E-3</v>
      </c>
    </row>
    <row r="8289" spans="1:9" hidden="1" outlineLevel="1" collapsed="1">
      <c r="A8289" s="41" t="s">
        <v>27735</v>
      </c>
      <c r="B8289" s="41" t="s">
        <v>27734</v>
      </c>
      <c r="C8289" s="41" t="s">
        <v>27662</v>
      </c>
      <c r="D8289" s="42">
        <v>4091000</v>
      </c>
      <c r="E8289" s="42">
        <v>6557000</v>
      </c>
      <c r="F8289" s="41" t="s">
        <v>3</v>
      </c>
      <c r="G8289" s="41" t="s">
        <v>3</v>
      </c>
      <c r="H8289">
        <f t="shared" si="14"/>
        <v>5.3644547708451865E-5</v>
      </c>
      <c r="I8289">
        <f t="shared" si="15"/>
        <v>2.8777374988443684E-9</v>
      </c>
    </row>
    <row r="8290" spans="1:9" hidden="1" outlineLevel="1" collapsed="1">
      <c r="A8290" s="41" t="s">
        <v>27733</v>
      </c>
      <c r="B8290" s="41" t="s">
        <v>27732</v>
      </c>
      <c r="C8290" s="41" t="s">
        <v>27662</v>
      </c>
      <c r="D8290" s="42">
        <v>447939000</v>
      </c>
      <c r="E8290" s="42">
        <v>768923000</v>
      </c>
      <c r="F8290" s="41" t="s">
        <v>3</v>
      </c>
      <c r="G8290" s="41" t="s">
        <v>3</v>
      </c>
      <c r="H8290">
        <f t="shared" si="14"/>
        <v>5.8737435971586947E-3</v>
      </c>
      <c r="I8290">
        <f t="shared" si="15"/>
        <v>3.4500863845162765E-5</v>
      </c>
    </row>
    <row r="8291" spans="1:9" hidden="1" outlineLevel="1" collapsed="1">
      <c r="A8291" s="41" t="s">
        <v>27731</v>
      </c>
      <c r="B8291" s="41" t="s">
        <v>27730</v>
      </c>
      <c r="C8291" s="41" t="s">
        <v>27662</v>
      </c>
      <c r="D8291" s="42">
        <v>15884000000</v>
      </c>
      <c r="E8291" s="42">
        <v>39448000000</v>
      </c>
      <c r="F8291" s="41" t="s">
        <v>3</v>
      </c>
      <c r="G8291" s="41" t="s">
        <v>3</v>
      </c>
      <c r="H8291">
        <f t="shared" si="14"/>
        <v>0.20828403710609861</v>
      </c>
      <c r="I8291">
        <f t="shared" si="15"/>
        <v>4.3382240113214662E-2</v>
      </c>
    </row>
    <row r="8292" spans="1:9" hidden="1" outlineLevel="1" collapsed="1">
      <c r="A8292" s="41" t="s">
        <v>27729</v>
      </c>
      <c r="B8292" s="41" t="s">
        <v>8827</v>
      </c>
      <c r="C8292" s="41" t="s">
        <v>27662</v>
      </c>
      <c r="D8292" s="42">
        <v>121421000</v>
      </c>
      <c r="E8292" s="42">
        <v>140944000</v>
      </c>
      <c r="F8292" s="41" t="s">
        <v>3</v>
      </c>
      <c r="G8292" s="41" t="s">
        <v>3</v>
      </c>
      <c r="H8292">
        <f t="shared" si="14"/>
        <v>1.5921717495252833E-3</v>
      </c>
      <c r="I8292">
        <f t="shared" si="15"/>
        <v>2.5350108799864013E-6</v>
      </c>
    </row>
    <row r="8293" spans="1:9" hidden="1" outlineLevel="1" collapsed="1">
      <c r="A8293" s="41" t="s">
        <v>27728</v>
      </c>
      <c r="B8293" s="41" t="s">
        <v>27727</v>
      </c>
      <c r="C8293" s="41" t="s">
        <v>27662</v>
      </c>
      <c r="D8293" s="42"/>
      <c r="E8293" s="42"/>
      <c r="F8293" s="41" t="s">
        <v>3</v>
      </c>
      <c r="G8293" s="41" t="s">
        <v>3</v>
      </c>
      <c r="H8293">
        <f t="shared" si="14"/>
        <v>0</v>
      </c>
      <c r="I8293">
        <f t="shared" si="15"/>
        <v>0</v>
      </c>
    </row>
    <row r="8294" spans="1:9" hidden="1" outlineLevel="1" collapsed="1">
      <c r="A8294" s="41" t="s">
        <v>27726</v>
      </c>
      <c r="B8294" s="41" t="s">
        <v>27725</v>
      </c>
      <c r="C8294" s="41" t="s">
        <v>27662</v>
      </c>
      <c r="D8294" s="42">
        <v>268242000</v>
      </c>
      <c r="E8294" s="42">
        <v>168337000</v>
      </c>
      <c r="F8294" s="41" t="s">
        <v>3</v>
      </c>
      <c r="G8294" s="41" t="s">
        <v>3</v>
      </c>
      <c r="H8294">
        <f t="shared" si="14"/>
        <v>3.5174091338084929E-3</v>
      </c>
      <c r="I8294">
        <f t="shared" si="15"/>
        <v>1.2372167014599412E-5</v>
      </c>
    </row>
    <row r="8295" spans="1:9" hidden="1" outlineLevel="1" collapsed="1">
      <c r="A8295" s="41" t="s">
        <v>27724</v>
      </c>
      <c r="B8295" s="41" t="s">
        <v>27723</v>
      </c>
      <c r="C8295" s="41" t="s">
        <v>27662</v>
      </c>
      <c r="D8295" s="42">
        <v>51596000</v>
      </c>
      <c r="E8295" s="42">
        <v>88319000</v>
      </c>
      <c r="F8295" s="41" t="s">
        <v>3</v>
      </c>
      <c r="G8295" s="41" t="s">
        <v>3</v>
      </c>
      <c r="H8295">
        <f t="shared" si="14"/>
        <v>6.7656907444763688E-4</v>
      </c>
      <c r="I8295">
        <f t="shared" si="15"/>
        <v>4.5774571249893199E-7</v>
      </c>
    </row>
    <row r="8296" spans="1:9" hidden="1" outlineLevel="1" collapsed="1">
      <c r="A8296" s="41" t="s">
        <v>27722</v>
      </c>
      <c r="B8296" s="41" t="s">
        <v>27721</v>
      </c>
      <c r="C8296" s="41" t="s">
        <v>27662</v>
      </c>
      <c r="D8296" s="42">
        <v>15557000</v>
      </c>
      <c r="E8296" s="42">
        <v>123324000</v>
      </c>
      <c r="F8296" s="41" t="s">
        <v>3</v>
      </c>
      <c r="G8296" s="41" t="s">
        <v>3</v>
      </c>
      <c r="H8296">
        <f t="shared" si="14"/>
        <v>2.0399614487909696E-4</v>
      </c>
      <c r="I8296">
        <f t="shared" si="15"/>
        <v>4.1614427125533517E-8</v>
      </c>
    </row>
    <row r="8297" spans="1:9" hidden="1" outlineLevel="1" collapsed="1">
      <c r="A8297" s="41" t="s">
        <v>27720</v>
      </c>
      <c r="B8297" s="41" t="s">
        <v>27719</v>
      </c>
      <c r="C8297" s="41" t="s">
        <v>27662</v>
      </c>
      <c r="D8297" s="42">
        <v>50963000</v>
      </c>
      <c r="E8297" s="42">
        <v>75152000</v>
      </c>
      <c r="F8297" s="41" t="s">
        <v>3</v>
      </c>
      <c r="G8297" s="41" t="s">
        <v>3</v>
      </c>
      <c r="H8297">
        <f t="shared" si="14"/>
        <v>6.6826865921922084E-4</v>
      </c>
      <c r="I8297">
        <f t="shared" si="15"/>
        <v>4.4658300089465509E-7</v>
      </c>
    </row>
    <row r="8298" spans="1:9" hidden="1" outlineLevel="1" collapsed="1">
      <c r="A8298" s="41" t="s">
        <v>27718</v>
      </c>
      <c r="B8298" s="41" t="s">
        <v>27717</v>
      </c>
      <c r="C8298" s="41" t="s">
        <v>27662</v>
      </c>
      <c r="D8298" s="42">
        <v>10312000</v>
      </c>
      <c r="E8298" s="42">
        <v>23528000</v>
      </c>
      <c r="F8298" s="41" t="s">
        <v>3</v>
      </c>
      <c r="G8298" s="41" t="s">
        <v>3</v>
      </c>
      <c r="H8298">
        <f t="shared" si="14"/>
        <v>1.3521940258361175E-4</v>
      </c>
      <c r="I8298">
        <f t="shared" si="15"/>
        <v>1.8284286835068867E-8</v>
      </c>
    </row>
    <row r="8299" spans="1:9" hidden="1" outlineLevel="1" collapsed="1">
      <c r="A8299" s="41" t="s">
        <v>27716</v>
      </c>
      <c r="B8299" s="41" t="s">
        <v>27715</v>
      </c>
      <c r="C8299" s="41" t="s">
        <v>27662</v>
      </c>
      <c r="D8299" s="42">
        <v>757970000</v>
      </c>
      <c r="E8299" s="42">
        <v>647270000</v>
      </c>
      <c r="F8299" s="41" t="s">
        <v>3</v>
      </c>
      <c r="G8299" s="41" t="s">
        <v>3</v>
      </c>
      <c r="H8299">
        <f t="shared" si="14"/>
        <v>9.9391243770655738E-3</v>
      </c>
      <c r="I8299">
        <f t="shared" si="15"/>
        <v>9.8786193382779136E-5</v>
      </c>
    </row>
    <row r="8300" spans="1:9" hidden="1" outlineLevel="1" collapsed="1">
      <c r="A8300" s="41" t="s">
        <v>27714</v>
      </c>
      <c r="B8300" s="41" t="s">
        <v>27713</v>
      </c>
      <c r="C8300" s="41" t="s">
        <v>27662</v>
      </c>
      <c r="D8300" s="42">
        <v>8073855000</v>
      </c>
      <c r="E8300" s="42">
        <v>20713190000</v>
      </c>
      <c r="F8300" s="41" t="s">
        <v>3</v>
      </c>
      <c r="G8300" s="41" t="s">
        <v>3</v>
      </c>
      <c r="H8300">
        <f t="shared" si="14"/>
        <v>0.10587100946923066</v>
      </c>
      <c r="I8300">
        <f t="shared" si="15"/>
        <v>1.1208670646033926E-2</v>
      </c>
    </row>
    <row r="8301" spans="1:9" hidden="1" outlineLevel="1" collapsed="1">
      <c r="A8301" s="41" t="s">
        <v>27712</v>
      </c>
      <c r="B8301" s="41" t="s">
        <v>27711</v>
      </c>
      <c r="C8301" s="41" t="s">
        <v>27662</v>
      </c>
      <c r="D8301" s="42"/>
      <c r="E8301" s="42"/>
      <c r="F8301" s="41" t="s">
        <v>3</v>
      </c>
      <c r="G8301" s="41" t="s">
        <v>3</v>
      </c>
      <c r="H8301">
        <f t="shared" si="14"/>
        <v>0</v>
      </c>
      <c r="I8301">
        <f t="shared" si="15"/>
        <v>0</v>
      </c>
    </row>
    <row r="8302" spans="1:9" hidden="1" outlineLevel="1" collapsed="1">
      <c r="A8302" s="41" t="s">
        <v>27710</v>
      </c>
      <c r="B8302" s="41" t="s">
        <v>27709</v>
      </c>
      <c r="C8302" s="41" t="s">
        <v>27662</v>
      </c>
      <c r="D8302" s="42">
        <v>13796000000</v>
      </c>
      <c r="E8302" s="42">
        <v>6865000000</v>
      </c>
      <c r="F8302" s="41" t="s">
        <v>3</v>
      </c>
      <c r="G8302" s="41" t="s">
        <v>3</v>
      </c>
      <c r="H8302">
        <f t="shared" si="14"/>
        <v>0.18090446839056512</v>
      </c>
      <c r="I8302">
        <f t="shared" si="15"/>
        <v>3.2726426683672975E-2</v>
      </c>
    </row>
    <row r="8303" spans="1:9" hidden="1" outlineLevel="1" collapsed="1">
      <c r="A8303" s="41" t="s">
        <v>27708</v>
      </c>
      <c r="B8303" s="41" t="s">
        <v>27707</v>
      </c>
      <c r="C8303" s="41" t="s">
        <v>27662</v>
      </c>
      <c r="D8303" s="42">
        <v>145426000</v>
      </c>
      <c r="E8303" s="42">
        <v>223354000</v>
      </c>
      <c r="F8303" s="41" t="s">
        <v>3</v>
      </c>
      <c r="G8303" s="41" t="s">
        <v>3</v>
      </c>
      <c r="H8303">
        <f t="shared" si="14"/>
        <v>1.9069450000120558E-3</v>
      </c>
      <c r="I8303">
        <f t="shared" si="15"/>
        <v>3.6364392330709796E-6</v>
      </c>
    </row>
    <row r="8304" spans="1:9" hidden="1" outlineLevel="1" collapsed="1">
      <c r="A8304" s="41" t="s">
        <v>27706</v>
      </c>
      <c r="B8304" s="41" t="s">
        <v>27705</v>
      </c>
      <c r="C8304" s="41" t="s">
        <v>27662</v>
      </c>
      <c r="D8304" s="42">
        <v>0</v>
      </c>
      <c r="E8304" s="42">
        <v>1933000</v>
      </c>
      <c r="F8304" s="41" t="s">
        <v>3</v>
      </c>
      <c r="G8304" s="41" t="s">
        <v>3</v>
      </c>
      <c r="H8304">
        <f t="shared" si="14"/>
        <v>0</v>
      </c>
      <c r="I8304">
        <f t="shared" si="15"/>
        <v>0</v>
      </c>
    </row>
    <row r="8305" spans="1:9" hidden="1" outlineLevel="1" collapsed="1">
      <c r="A8305" s="41" t="s">
        <v>27704</v>
      </c>
      <c r="B8305" s="41" t="s">
        <v>27703</v>
      </c>
      <c r="C8305" s="41" t="s">
        <v>27662</v>
      </c>
      <c r="D8305" s="42"/>
      <c r="E8305" s="42"/>
      <c r="F8305" s="41" t="s">
        <v>3</v>
      </c>
      <c r="G8305" s="41" t="s">
        <v>3</v>
      </c>
      <c r="H8305">
        <f t="shared" si="14"/>
        <v>0</v>
      </c>
      <c r="I8305">
        <f t="shared" si="15"/>
        <v>0</v>
      </c>
    </row>
    <row r="8306" spans="1:9" hidden="1" outlineLevel="1" collapsed="1">
      <c r="A8306" s="41" t="s">
        <v>27702</v>
      </c>
      <c r="B8306" s="41" t="s">
        <v>27701</v>
      </c>
      <c r="C8306" s="41" t="s">
        <v>27662</v>
      </c>
      <c r="D8306" s="42"/>
      <c r="E8306" s="42"/>
      <c r="F8306" s="41" t="s">
        <v>3</v>
      </c>
      <c r="G8306" s="41" t="s">
        <v>3</v>
      </c>
      <c r="H8306">
        <f t="shared" si="14"/>
        <v>0</v>
      </c>
      <c r="I8306">
        <f t="shared" si="15"/>
        <v>0</v>
      </c>
    </row>
    <row r="8307" spans="1:9" hidden="1" outlineLevel="1" collapsed="1">
      <c r="A8307" s="41" t="s">
        <v>27700</v>
      </c>
      <c r="B8307" s="41" t="s">
        <v>27699</v>
      </c>
      <c r="C8307" s="41" t="s">
        <v>27662</v>
      </c>
      <c r="D8307" s="42">
        <v>24540940</v>
      </c>
      <c r="E8307" s="42">
        <v>13394560</v>
      </c>
      <c r="F8307" s="41" t="s">
        <v>3</v>
      </c>
      <c r="G8307" s="41" t="s">
        <v>3</v>
      </c>
      <c r="H8307">
        <f t="shared" si="14"/>
        <v>3.2180093538016494E-4</v>
      </c>
      <c r="I8307">
        <f t="shared" si="15"/>
        <v>1.035558420115491E-7</v>
      </c>
    </row>
    <row r="8308" spans="1:9" hidden="1" outlineLevel="1" collapsed="1">
      <c r="A8308" s="41" t="s">
        <v>27698</v>
      </c>
      <c r="B8308" s="41" t="s">
        <v>27697</v>
      </c>
      <c r="C8308" s="41" t="s">
        <v>27662</v>
      </c>
      <c r="D8308" s="42">
        <v>5692040</v>
      </c>
      <c r="E8308" s="42">
        <v>6866640</v>
      </c>
      <c r="F8308" s="41" t="s">
        <v>3</v>
      </c>
      <c r="G8308" s="41" t="s">
        <v>3</v>
      </c>
      <c r="H8308">
        <f t="shared" si="14"/>
        <v>7.4638697467224721E-5</v>
      </c>
      <c r="I8308">
        <f t="shared" si="15"/>
        <v>5.5709351596038977E-9</v>
      </c>
    </row>
    <row r="8309" spans="1:9" hidden="1" outlineLevel="1" collapsed="1">
      <c r="A8309" s="41" t="s">
        <v>27696</v>
      </c>
      <c r="B8309" s="41" t="s">
        <v>27695</v>
      </c>
      <c r="C8309" s="41" t="s">
        <v>27662</v>
      </c>
      <c r="D8309" s="42"/>
      <c r="E8309" s="42"/>
      <c r="F8309" s="41" t="s">
        <v>3</v>
      </c>
      <c r="G8309" s="41" t="s">
        <v>3</v>
      </c>
      <c r="H8309">
        <f t="shared" si="14"/>
        <v>0</v>
      </c>
      <c r="I8309">
        <f t="shared" si="15"/>
        <v>0</v>
      </c>
    </row>
    <row r="8310" spans="1:9" hidden="1" outlineLevel="1" collapsed="1">
      <c r="A8310" s="41" t="s">
        <v>27694</v>
      </c>
      <c r="B8310" s="41" t="s">
        <v>27693</v>
      </c>
      <c r="C8310" s="41" t="s">
        <v>27662</v>
      </c>
      <c r="D8310" s="42">
        <v>234961000</v>
      </c>
      <c r="E8310" s="42">
        <v>551244000</v>
      </c>
      <c r="F8310" s="41" t="s">
        <v>3</v>
      </c>
      <c r="G8310" s="41" t="s">
        <v>3</v>
      </c>
      <c r="H8310">
        <f t="shared" si="14"/>
        <v>3.0810013625337468E-3</v>
      </c>
      <c r="I8310">
        <f t="shared" si="15"/>
        <v>9.4925693959348038E-6</v>
      </c>
    </row>
    <row r="8311" spans="1:9" hidden="1" outlineLevel="1" collapsed="1">
      <c r="A8311" s="41" t="s">
        <v>27692</v>
      </c>
      <c r="B8311" s="41" t="s">
        <v>27691</v>
      </c>
      <c r="C8311" s="41" t="s">
        <v>27662</v>
      </c>
      <c r="D8311" s="42">
        <v>5281000000</v>
      </c>
      <c r="E8311" s="42">
        <v>9679000000</v>
      </c>
      <c r="F8311" s="41" t="s">
        <v>3</v>
      </c>
      <c r="G8311" s="41" t="s">
        <v>3</v>
      </c>
      <c r="H8311">
        <f t="shared" si="14"/>
        <v>6.9248803825063376E-2</v>
      </c>
      <c r="I8311">
        <f t="shared" si="15"/>
        <v>4.7953968312021119E-3</v>
      </c>
    </row>
    <row r="8312" spans="1:9" hidden="1" outlineLevel="1" collapsed="1">
      <c r="A8312" s="41" t="s">
        <v>27690</v>
      </c>
      <c r="B8312" s="41" t="s">
        <v>27689</v>
      </c>
      <c r="C8312" s="41" t="s">
        <v>27662</v>
      </c>
      <c r="D8312" s="42">
        <v>0</v>
      </c>
      <c r="E8312" s="42">
        <v>11621460</v>
      </c>
      <c r="F8312" s="41" t="s">
        <v>3</v>
      </c>
      <c r="G8312" s="41" t="s">
        <v>3</v>
      </c>
      <c r="H8312">
        <f t="shared" si="14"/>
        <v>0</v>
      </c>
      <c r="I8312">
        <f t="shared" si="15"/>
        <v>0</v>
      </c>
    </row>
    <row r="8313" spans="1:9" hidden="1" outlineLevel="1" collapsed="1">
      <c r="A8313" s="41" t="s">
        <v>27688</v>
      </c>
      <c r="B8313" s="41" t="s">
        <v>27687</v>
      </c>
      <c r="C8313" s="41" t="s">
        <v>27662</v>
      </c>
      <c r="D8313" s="42">
        <v>4415000000</v>
      </c>
      <c r="E8313" s="42">
        <v>8143000000</v>
      </c>
      <c r="F8313" s="41" t="s">
        <v>3</v>
      </c>
      <c r="G8313" s="41" t="s">
        <v>3</v>
      </c>
      <c r="H8313">
        <f t="shared" si="14"/>
        <v>5.7893101474655338E-2</v>
      </c>
      <c r="I8313">
        <f t="shared" si="15"/>
        <v>3.3516111983547402E-3</v>
      </c>
    </row>
    <row r="8314" spans="1:9" hidden="1" outlineLevel="1" collapsed="1">
      <c r="A8314" s="41" t="s">
        <v>27686</v>
      </c>
      <c r="B8314" s="41" t="s">
        <v>27685</v>
      </c>
      <c r="C8314" s="41" t="s">
        <v>27662</v>
      </c>
      <c r="D8314" s="42">
        <v>408309000</v>
      </c>
      <c r="E8314" s="42">
        <v>251763000</v>
      </c>
      <c r="F8314" s="41" t="s">
        <v>3</v>
      </c>
      <c r="G8314" s="41" t="s">
        <v>3</v>
      </c>
      <c r="H8314">
        <f t="shared" si="14"/>
        <v>5.3540825300147331E-3</v>
      </c>
      <c r="I8314">
        <f t="shared" si="15"/>
        <v>2.8666199738208964E-5</v>
      </c>
    </row>
    <row r="8315" spans="1:9" hidden="1" outlineLevel="1" collapsed="1">
      <c r="A8315" s="41" t="s">
        <v>27684</v>
      </c>
      <c r="B8315" s="41" t="s">
        <v>27683</v>
      </c>
      <c r="C8315" s="41" t="s">
        <v>27662</v>
      </c>
      <c r="D8315" s="42"/>
      <c r="E8315" s="42"/>
      <c r="F8315" s="41" t="s">
        <v>3</v>
      </c>
      <c r="G8315" s="41" t="s">
        <v>3</v>
      </c>
      <c r="H8315">
        <f t="shared" si="14"/>
        <v>0</v>
      </c>
      <c r="I8315">
        <f t="shared" si="15"/>
        <v>0</v>
      </c>
    </row>
    <row r="8316" spans="1:9" hidden="1" outlineLevel="1" collapsed="1">
      <c r="A8316" s="41" t="s">
        <v>27682</v>
      </c>
      <c r="B8316" s="41" t="s">
        <v>27681</v>
      </c>
      <c r="C8316" s="41" t="s">
        <v>27662</v>
      </c>
      <c r="D8316" s="42">
        <v>105205100</v>
      </c>
      <c r="E8316" s="42">
        <v>207291400</v>
      </c>
      <c r="F8316" s="41" t="s">
        <v>3</v>
      </c>
      <c r="G8316" s="41" t="s">
        <v>3</v>
      </c>
      <c r="H8316">
        <f t="shared" si="14"/>
        <v>1.3795355673728792E-3</v>
      </c>
      <c r="I8316">
        <f t="shared" si="15"/>
        <v>1.9031183816468118E-6</v>
      </c>
    </row>
    <row r="8317" spans="1:9" hidden="1" outlineLevel="1" collapsed="1">
      <c r="A8317" s="41" t="s">
        <v>27680</v>
      </c>
      <c r="B8317" s="41" t="s">
        <v>27679</v>
      </c>
      <c r="C8317" s="41" t="s">
        <v>27662</v>
      </c>
      <c r="D8317" s="42">
        <v>3125881000</v>
      </c>
      <c r="E8317" s="42">
        <v>11573077000</v>
      </c>
      <c r="F8317" s="41" t="s">
        <v>3</v>
      </c>
      <c r="G8317" s="41" t="s">
        <v>3</v>
      </c>
      <c r="H8317">
        <f t="shared" si="14"/>
        <v>4.0989115726092207E-2</v>
      </c>
      <c r="I8317">
        <f t="shared" si="15"/>
        <v>1.6801076080069795E-3</v>
      </c>
    </row>
    <row r="8318" spans="1:9" hidden="1" outlineLevel="1" collapsed="1">
      <c r="A8318" s="41" t="s">
        <v>27678</v>
      </c>
      <c r="B8318" s="41" t="s">
        <v>27677</v>
      </c>
      <c r="C8318" s="41" t="s">
        <v>27662</v>
      </c>
      <c r="D8318" s="42">
        <v>1736000000</v>
      </c>
      <c r="E8318" s="42">
        <v>2540000000</v>
      </c>
      <c r="F8318" s="41" t="s">
        <v>3</v>
      </c>
      <c r="G8318" s="41" t="s">
        <v>3</v>
      </c>
      <c r="H8318">
        <f t="shared" si="14"/>
        <v>2.276385598188033E-2</v>
      </c>
      <c r="I8318">
        <f t="shared" si="15"/>
        <v>5.1819313916378891E-4</v>
      </c>
    </row>
    <row r="8319" spans="1:9" hidden="1" outlineLevel="1" collapsed="1">
      <c r="A8319" s="41" t="s">
        <v>27676</v>
      </c>
      <c r="B8319" s="41" t="s">
        <v>27675</v>
      </c>
      <c r="C8319" s="41" t="s">
        <v>27662</v>
      </c>
      <c r="D8319" s="42">
        <v>844566000</v>
      </c>
      <c r="E8319" s="42">
        <v>1577776000</v>
      </c>
      <c r="F8319" s="41" t="s">
        <v>3</v>
      </c>
      <c r="G8319" s="41" t="s">
        <v>3</v>
      </c>
      <c r="H8319">
        <f t="shared" si="14"/>
        <v>1.1074642160825314E-2</v>
      </c>
      <c r="I8319">
        <f t="shared" si="15"/>
        <v>1.2264769899032957E-4</v>
      </c>
    </row>
    <row r="8320" spans="1:9" hidden="1" outlineLevel="1" collapsed="1">
      <c r="A8320" s="41" t="s">
        <v>27674</v>
      </c>
      <c r="B8320" s="41" t="s">
        <v>27673</v>
      </c>
      <c r="C8320" s="41" t="s">
        <v>27662</v>
      </c>
      <c r="D8320" s="42">
        <v>1213475000</v>
      </c>
      <c r="E8320" s="42">
        <v>4481120000</v>
      </c>
      <c r="F8320" s="41" t="s">
        <v>3</v>
      </c>
      <c r="G8320" s="41" t="s">
        <v>3</v>
      </c>
      <c r="H8320">
        <f t="shared" si="14"/>
        <v>1.5912079572357279E-2</v>
      </c>
      <c r="I8320">
        <f t="shared" si="15"/>
        <v>2.5319427631702979E-4</v>
      </c>
    </row>
    <row r="8321" spans="1:9" hidden="1" outlineLevel="1" collapsed="1">
      <c r="A8321" s="41" t="s">
        <v>27672</v>
      </c>
      <c r="B8321" s="41" t="s">
        <v>27671</v>
      </c>
      <c r="C8321" s="41" t="s">
        <v>27662</v>
      </c>
      <c r="D8321" s="42">
        <v>10502000000</v>
      </c>
      <c r="E8321" s="42">
        <v>26125000000</v>
      </c>
      <c r="F8321" s="41" t="s">
        <v>3</v>
      </c>
      <c r="G8321" s="41" t="s">
        <v>3</v>
      </c>
      <c r="H8321">
        <f t="shared" si="14"/>
        <v>0.13771083843416315</v>
      </c>
      <c r="I8321">
        <f t="shared" si="15"/>
        <v>1.8964275022240188E-2</v>
      </c>
    </row>
    <row r="8322" spans="1:9" hidden="1" outlineLevel="1" collapsed="1">
      <c r="A8322" s="41" t="s">
        <v>27670</v>
      </c>
      <c r="B8322" s="41" t="s">
        <v>27669</v>
      </c>
      <c r="C8322" s="41" t="s">
        <v>27662</v>
      </c>
      <c r="D8322" s="42">
        <v>307308000</v>
      </c>
      <c r="E8322" s="42">
        <v>1229508000</v>
      </c>
      <c r="F8322" s="41" t="s">
        <v>3</v>
      </c>
      <c r="G8322" s="41" t="s">
        <v>3</v>
      </c>
      <c r="H8322">
        <f t="shared" si="14"/>
        <v>4.0296745703223965E-3</v>
      </c>
      <c r="I8322">
        <f t="shared" si="15"/>
        <v>1.6238277142702992E-5</v>
      </c>
    </row>
    <row r="8323" spans="1:9" hidden="1" outlineLevel="1" collapsed="1">
      <c r="A8323" s="41" t="s">
        <v>27668</v>
      </c>
      <c r="B8323" s="41" t="s">
        <v>27667</v>
      </c>
      <c r="C8323" s="41" t="s">
        <v>27662</v>
      </c>
      <c r="D8323" s="42">
        <v>527106000</v>
      </c>
      <c r="E8323" s="42">
        <v>1111470000</v>
      </c>
      <c r="F8323" s="41" t="s">
        <v>3</v>
      </c>
      <c r="G8323" s="41" t="s">
        <v>3</v>
      </c>
      <c r="H8323">
        <f t="shared" si="14"/>
        <v>6.9118462391618745E-3</v>
      </c>
      <c r="I8323">
        <f t="shared" si="15"/>
        <v>4.7773618433816146E-5</v>
      </c>
    </row>
    <row r="8324" spans="1:9" hidden="1" outlineLevel="1" collapsed="1">
      <c r="A8324" s="41" t="s">
        <v>27666</v>
      </c>
      <c r="B8324" s="41" t="s">
        <v>27665</v>
      </c>
      <c r="C8324" s="41" t="s">
        <v>27662</v>
      </c>
      <c r="D8324" s="42">
        <v>976938000</v>
      </c>
      <c r="E8324" s="42">
        <v>3265707000</v>
      </c>
      <c r="F8324" s="41" t="s">
        <v>3</v>
      </c>
      <c r="G8324" s="41" t="s">
        <v>3</v>
      </c>
      <c r="H8324">
        <f t="shared" si="14"/>
        <v>1.2810412405084222E-2</v>
      </c>
      <c r="I8324">
        <f t="shared" si="15"/>
        <v>1.641066659883357E-4</v>
      </c>
    </row>
    <row r="8325" spans="1:9" hidden="1" outlineLevel="1" collapsed="1">
      <c r="A8325" s="41" t="s">
        <v>27664</v>
      </c>
      <c r="B8325" s="41" t="s">
        <v>27663</v>
      </c>
      <c r="C8325" s="41" t="s">
        <v>27662</v>
      </c>
      <c r="D8325" s="42">
        <v>942891000</v>
      </c>
      <c r="E8325" s="42">
        <v>1829161000</v>
      </c>
      <c r="F8325" s="41" t="s">
        <v>3</v>
      </c>
      <c r="G8325" s="41" t="s">
        <v>3</v>
      </c>
      <c r="H8325">
        <f t="shared" si="14"/>
        <v>1.2363960213485672E-2</v>
      </c>
      <c r="I8325">
        <f t="shared" si="15"/>
        <v>1.5286751216065666E-4</v>
      </c>
    </row>
    <row r="8326" spans="1:9" collapsed="1">
      <c r="A8326" s="41"/>
      <c r="B8326" s="41"/>
      <c r="C8326" s="41"/>
      <c r="D8326" s="42"/>
      <c r="E8326" s="42"/>
      <c r="F8326" s="41"/>
      <c r="G8326" s="41"/>
    </row>
    <row r="8327" spans="1:9" s="45" customFormat="1">
      <c r="A8327" s="43"/>
      <c r="B8327" s="43" t="str">
        <f>C8325</f>
        <v>Hotels, Motels &amp; Cruise Lines</v>
      </c>
      <c r="C8327" s="43"/>
      <c r="D8327" s="44">
        <f>SUM(D8288:D8325)</f>
        <v>76261245080</v>
      </c>
      <c r="E8327" s="44"/>
      <c r="F8327" s="43"/>
      <c r="G8327" s="43"/>
      <c r="H8327" s="45" t="s">
        <v>13493</v>
      </c>
      <c r="I8327" s="44">
        <f>SUM(I8288:I8325)*10000</f>
        <v>1237.317487737382</v>
      </c>
    </row>
    <row r="8328" spans="1:9">
      <c r="A8328" s="41"/>
      <c r="B8328" s="41"/>
      <c r="C8328" s="41"/>
      <c r="D8328" s="42"/>
      <c r="E8328" s="42"/>
      <c r="F8328" s="41"/>
      <c r="G8328" s="41"/>
    </row>
    <row r="8329" spans="1:9" hidden="1" outlineLevel="1" collapsed="1">
      <c r="A8329" s="41" t="s">
        <v>27661</v>
      </c>
      <c r="B8329" s="41" t="s">
        <v>2350</v>
      </c>
      <c r="C8329" s="41" t="s">
        <v>1155</v>
      </c>
      <c r="D8329" s="42">
        <v>3297600000</v>
      </c>
      <c r="E8329" s="42">
        <v>4381300000</v>
      </c>
      <c r="F8329" s="41" t="s">
        <v>3</v>
      </c>
      <c r="G8329" s="41" t="s">
        <v>3</v>
      </c>
      <c r="H8329">
        <f t="shared" ref="H8329:H8348" si="16">D8329/$D$8350</f>
        <v>0.19996194077131679</v>
      </c>
      <c r="I8329">
        <f t="shared" ref="I8329:I8348" si="17">H8329^2</f>
        <v>3.9984777757031603E-2</v>
      </c>
    </row>
    <row r="8330" spans="1:9" hidden="1" outlineLevel="1" collapsed="1">
      <c r="A8330" s="41" t="s">
        <v>27660</v>
      </c>
      <c r="B8330" s="41" t="s">
        <v>27659</v>
      </c>
      <c r="C8330" s="41" t="s">
        <v>1155</v>
      </c>
      <c r="D8330" s="42">
        <v>5591000000</v>
      </c>
      <c r="E8330" s="42">
        <v>4258000000</v>
      </c>
      <c r="F8330" s="41" t="s">
        <v>3</v>
      </c>
      <c r="G8330" s="41" t="s">
        <v>3</v>
      </c>
      <c r="H8330">
        <f t="shared" si="16"/>
        <v>0.33903057097659883</v>
      </c>
      <c r="I8330">
        <f t="shared" si="17"/>
        <v>0.11494172805671862</v>
      </c>
    </row>
    <row r="8331" spans="1:9" hidden="1" outlineLevel="1" collapsed="1">
      <c r="A8331" s="41" t="s">
        <v>27658</v>
      </c>
      <c r="B8331" s="41" t="s">
        <v>27657</v>
      </c>
      <c r="C8331" s="41" t="s">
        <v>1155</v>
      </c>
      <c r="D8331" s="42">
        <v>5727000000</v>
      </c>
      <c r="E8331" s="42">
        <v>6681100000</v>
      </c>
      <c r="F8331" s="41" t="s">
        <v>3</v>
      </c>
      <c r="G8331" s="41" t="s">
        <v>3</v>
      </c>
      <c r="H8331">
        <f t="shared" si="16"/>
        <v>0.34727742442907911</v>
      </c>
      <c r="I8331">
        <f t="shared" si="17"/>
        <v>0.12060160951809475</v>
      </c>
    </row>
    <row r="8332" spans="1:9" hidden="1" outlineLevel="1" collapsed="1">
      <c r="A8332" s="41" t="s">
        <v>27656</v>
      </c>
      <c r="B8332" s="41" t="s">
        <v>27655</v>
      </c>
      <c r="C8332" s="41" t="s">
        <v>1155</v>
      </c>
      <c r="D8332" s="42">
        <v>266313000</v>
      </c>
      <c r="E8332" s="42">
        <v>186204000</v>
      </c>
      <c r="F8332" s="41" t="s">
        <v>3</v>
      </c>
      <c r="G8332" s="41" t="s">
        <v>3</v>
      </c>
      <c r="H8332">
        <f t="shared" si="16"/>
        <v>1.6148855025664634E-2</v>
      </c>
      <c r="I8332">
        <f t="shared" si="17"/>
        <v>2.6078551863993387E-4</v>
      </c>
    </row>
    <row r="8333" spans="1:9" hidden="1" outlineLevel="1" collapsed="1">
      <c r="A8333" s="41" t="s">
        <v>27654</v>
      </c>
      <c r="B8333" s="41" t="s">
        <v>27653</v>
      </c>
      <c r="C8333" s="41" t="s">
        <v>1155</v>
      </c>
      <c r="D8333" s="42">
        <v>24343600</v>
      </c>
      <c r="E8333" s="42">
        <v>10428900</v>
      </c>
      <c r="F8333" s="41" t="s">
        <v>3</v>
      </c>
      <c r="G8333" s="41" t="s">
        <v>3</v>
      </c>
      <c r="H8333">
        <f t="shared" si="16"/>
        <v>1.4761625125426455E-3</v>
      </c>
      <c r="I8333">
        <f t="shared" si="17"/>
        <v>2.1790557634362162E-6</v>
      </c>
    </row>
    <row r="8334" spans="1:9" hidden="1" outlineLevel="1" collapsed="1">
      <c r="A8334" s="41" t="s">
        <v>27652</v>
      </c>
      <c r="B8334" s="41" t="s">
        <v>8527</v>
      </c>
      <c r="C8334" s="41" t="s">
        <v>1155</v>
      </c>
      <c r="D8334" s="42">
        <v>1802020</v>
      </c>
      <c r="E8334" s="42">
        <v>1710210</v>
      </c>
      <c r="F8334" s="41" t="s">
        <v>3</v>
      </c>
      <c r="G8334" s="41" t="s">
        <v>3</v>
      </c>
      <c r="H8334">
        <f t="shared" si="16"/>
        <v>1.092720210179307E-4</v>
      </c>
      <c r="I8334">
        <f t="shared" si="17"/>
        <v>1.194037457734309E-8</v>
      </c>
    </row>
    <row r="8335" spans="1:9" hidden="1" outlineLevel="1" collapsed="1">
      <c r="A8335" s="41" t="s">
        <v>27651</v>
      </c>
      <c r="B8335" s="41" t="s">
        <v>27650</v>
      </c>
      <c r="C8335" s="41" t="s">
        <v>1155</v>
      </c>
      <c r="D8335" s="42">
        <v>382997000</v>
      </c>
      <c r="E8335" s="42">
        <v>347680000</v>
      </c>
      <c r="F8335" s="41" t="s">
        <v>3</v>
      </c>
      <c r="G8335" s="41" t="s">
        <v>3</v>
      </c>
      <c r="H8335">
        <f t="shared" si="16"/>
        <v>2.3224412733379433E-2</v>
      </c>
      <c r="I8335">
        <f t="shared" si="17"/>
        <v>5.393733468103568E-4</v>
      </c>
    </row>
    <row r="8336" spans="1:9" hidden="1" outlineLevel="1" collapsed="1">
      <c r="A8336" s="41" t="s">
        <v>27649</v>
      </c>
      <c r="B8336" s="41" t="s">
        <v>27648</v>
      </c>
      <c r="C8336" s="41" t="s">
        <v>1155</v>
      </c>
      <c r="D8336" s="42">
        <v>9860000</v>
      </c>
      <c r="E8336" s="42"/>
      <c r="F8336" s="41" t="s">
        <v>3</v>
      </c>
      <c r="G8336" s="41" t="s">
        <v>3</v>
      </c>
      <c r="H8336">
        <f t="shared" si="16"/>
        <v>5.9789687530482276E-4</v>
      </c>
      <c r="I8336">
        <f t="shared" si="17"/>
        <v>3.5748067349927076E-7</v>
      </c>
    </row>
    <row r="8337" spans="1:9" hidden="1" outlineLevel="1" collapsed="1">
      <c r="A8337" s="41" t="s">
        <v>27647</v>
      </c>
      <c r="B8337" s="41" t="s">
        <v>27646</v>
      </c>
      <c r="C8337" s="41" t="s">
        <v>1155</v>
      </c>
      <c r="D8337" s="42">
        <v>550000</v>
      </c>
      <c r="E8337" s="42">
        <v>1859000</v>
      </c>
      <c r="F8337" s="41" t="s">
        <v>3</v>
      </c>
      <c r="G8337" s="41" t="s">
        <v>3</v>
      </c>
      <c r="H8337">
        <f t="shared" si="16"/>
        <v>3.3351245579883624E-5</v>
      </c>
      <c r="I8337">
        <f t="shared" si="17"/>
        <v>1.1123055817297071E-9</v>
      </c>
    </row>
    <row r="8338" spans="1:9" hidden="1" outlineLevel="1" collapsed="1">
      <c r="A8338" s="41" t="s">
        <v>27645</v>
      </c>
      <c r="B8338" s="41" t="s">
        <v>27644</v>
      </c>
      <c r="C8338" s="41" t="s">
        <v>1155</v>
      </c>
      <c r="D8338" s="42"/>
      <c r="E8338" s="42"/>
      <c r="F8338" s="41" t="s">
        <v>3</v>
      </c>
      <c r="G8338" s="41" t="s">
        <v>3</v>
      </c>
      <c r="H8338">
        <f t="shared" si="16"/>
        <v>0</v>
      </c>
      <c r="I8338">
        <f t="shared" si="17"/>
        <v>0</v>
      </c>
    </row>
    <row r="8339" spans="1:9" hidden="1" outlineLevel="1" collapsed="1">
      <c r="A8339" s="41" t="s">
        <v>27643</v>
      </c>
      <c r="B8339" s="41" t="s">
        <v>27642</v>
      </c>
      <c r="C8339" s="41" t="s">
        <v>1155</v>
      </c>
      <c r="D8339" s="42">
        <v>490020000</v>
      </c>
      <c r="E8339" s="42">
        <v>287353000</v>
      </c>
      <c r="F8339" s="41" t="s">
        <v>3</v>
      </c>
      <c r="G8339" s="41" t="s">
        <v>3</v>
      </c>
      <c r="H8339">
        <f t="shared" si="16"/>
        <v>2.9714140652826498E-2</v>
      </c>
      <c r="I8339">
        <f t="shared" si="17"/>
        <v>8.8293015473595634E-4</v>
      </c>
    </row>
    <row r="8340" spans="1:9" hidden="1" outlineLevel="1" collapsed="1">
      <c r="A8340" s="41" t="s">
        <v>27641</v>
      </c>
      <c r="B8340" s="41" t="s">
        <v>27640</v>
      </c>
      <c r="C8340" s="41" t="s">
        <v>1155</v>
      </c>
      <c r="D8340" s="42"/>
      <c r="E8340" s="42"/>
      <c r="F8340" s="41" t="s">
        <v>3</v>
      </c>
      <c r="G8340" s="41" t="s">
        <v>3</v>
      </c>
      <c r="H8340">
        <f t="shared" si="16"/>
        <v>0</v>
      </c>
      <c r="I8340">
        <f t="shared" si="17"/>
        <v>0</v>
      </c>
    </row>
    <row r="8341" spans="1:9" hidden="1" outlineLevel="1" collapsed="1">
      <c r="A8341" s="41" t="s">
        <v>27639</v>
      </c>
      <c r="B8341" s="41" t="s">
        <v>11696</v>
      </c>
      <c r="C8341" s="41" t="s">
        <v>1155</v>
      </c>
      <c r="D8341" s="42">
        <v>2925580</v>
      </c>
      <c r="E8341" s="42">
        <v>1082090</v>
      </c>
      <c r="F8341" s="41" t="s">
        <v>3</v>
      </c>
      <c r="G8341" s="41" t="s">
        <v>3</v>
      </c>
      <c r="H8341">
        <f t="shared" si="16"/>
        <v>1.7740315826108351E-4</v>
      </c>
      <c r="I8341">
        <f t="shared" si="17"/>
        <v>3.1471880561007047E-8</v>
      </c>
    </row>
    <row r="8342" spans="1:9" hidden="1" outlineLevel="1" collapsed="1">
      <c r="A8342" s="41" t="s">
        <v>27638</v>
      </c>
      <c r="B8342" s="41" t="s">
        <v>27637</v>
      </c>
      <c r="C8342" s="41" t="s">
        <v>1155</v>
      </c>
      <c r="D8342" s="42"/>
      <c r="E8342" s="42"/>
      <c r="F8342" s="41" t="s">
        <v>3</v>
      </c>
      <c r="G8342" s="41" t="s">
        <v>3</v>
      </c>
      <c r="H8342">
        <f t="shared" si="16"/>
        <v>0</v>
      </c>
      <c r="I8342">
        <f t="shared" si="17"/>
        <v>0</v>
      </c>
    </row>
    <row r="8343" spans="1:9" hidden="1" outlineLevel="1" collapsed="1">
      <c r="A8343" s="41" t="s">
        <v>27636</v>
      </c>
      <c r="B8343" s="41" t="s">
        <v>27635</v>
      </c>
      <c r="C8343" s="41" t="s">
        <v>1155</v>
      </c>
      <c r="D8343" s="42">
        <v>22000</v>
      </c>
      <c r="E8343" s="42">
        <v>146000</v>
      </c>
      <c r="F8343" s="41" t="s">
        <v>3</v>
      </c>
      <c r="G8343" s="41" t="s">
        <v>3</v>
      </c>
      <c r="H8343">
        <f t="shared" si="16"/>
        <v>1.3340498231953449E-6</v>
      </c>
      <c r="I8343">
        <f t="shared" si="17"/>
        <v>1.779688930767531E-12</v>
      </c>
    </row>
    <row r="8344" spans="1:9" hidden="1" outlineLevel="1" collapsed="1">
      <c r="A8344" s="41" t="s">
        <v>27634</v>
      </c>
      <c r="B8344" s="41" t="s">
        <v>27633</v>
      </c>
      <c r="C8344" s="41" t="s">
        <v>1155</v>
      </c>
      <c r="D8344" s="42">
        <v>216000</v>
      </c>
      <c r="E8344" s="42">
        <v>347000</v>
      </c>
      <c r="F8344" s="41" t="s">
        <v>3</v>
      </c>
      <c r="G8344" s="41" t="s">
        <v>3</v>
      </c>
      <c r="H8344">
        <f t="shared" si="16"/>
        <v>1.3097943718645205E-5</v>
      </c>
      <c r="I8344">
        <f t="shared" si="17"/>
        <v>1.7155612965679739E-10</v>
      </c>
    </row>
    <row r="8345" spans="1:9" hidden="1" outlineLevel="1" collapsed="1">
      <c r="A8345" s="41" t="s">
        <v>27632</v>
      </c>
      <c r="B8345" s="41" t="s">
        <v>27631</v>
      </c>
      <c r="C8345" s="41" t="s">
        <v>1155</v>
      </c>
      <c r="D8345" s="42"/>
      <c r="E8345" s="42"/>
      <c r="F8345" s="41" t="s">
        <v>3</v>
      </c>
      <c r="G8345" s="41" t="s">
        <v>3</v>
      </c>
      <c r="H8345">
        <f t="shared" si="16"/>
        <v>0</v>
      </c>
      <c r="I8345">
        <f t="shared" si="17"/>
        <v>0</v>
      </c>
    </row>
    <row r="8346" spans="1:9" hidden="1" outlineLevel="1" collapsed="1">
      <c r="A8346" s="41" t="s">
        <v>27630</v>
      </c>
      <c r="B8346" s="41" t="s">
        <v>27629</v>
      </c>
      <c r="C8346" s="41" t="s">
        <v>1155</v>
      </c>
      <c r="D8346" s="42"/>
      <c r="E8346" s="42"/>
      <c r="F8346" s="41" t="s">
        <v>3</v>
      </c>
      <c r="G8346" s="41" t="s">
        <v>3</v>
      </c>
      <c r="H8346">
        <f t="shared" si="16"/>
        <v>0</v>
      </c>
      <c r="I8346">
        <f t="shared" si="17"/>
        <v>0</v>
      </c>
    </row>
    <row r="8347" spans="1:9" hidden="1" outlineLevel="1" collapsed="1">
      <c r="A8347" s="41" t="s">
        <v>27628</v>
      </c>
      <c r="B8347" s="41" t="s">
        <v>9570</v>
      </c>
      <c r="C8347" s="41" t="s">
        <v>1155</v>
      </c>
      <c r="D8347" s="42">
        <v>696489000</v>
      </c>
      <c r="E8347" s="42">
        <v>556211000</v>
      </c>
      <c r="F8347" s="41" t="s">
        <v>3</v>
      </c>
      <c r="G8347" s="41" t="s">
        <v>3</v>
      </c>
      <c r="H8347">
        <f t="shared" si="16"/>
        <v>4.2234137604886486E-2</v>
      </c>
      <c r="I8347">
        <f t="shared" si="17"/>
        <v>1.7837223792284869E-3</v>
      </c>
    </row>
    <row r="8348" spans="1:9" hidden="1" outlineLevel="1" collapsed="1">
      <c r="A8348" s="41" t="s">
        <v>27627</v>
      </c>
      <c r="B8348" s="41" t="s">
        <v>27626</v>
      </c>
      <c r="C8348" s="41" t="s">
        <v>1155</v>
      </c>
      <c r="D8348" s="42">
        <v>0</v>
      </c>
      <c r="E8348" s="42">
        <v>27280</v>
      </c>
      <c r="F8348" s="41" t="s">
        <v>3</v>
      </c>
      <c r="G8348" s="41" t="s">
        <v>3</v>
      </c>
      <c r="H8348">
        <f t="shared" si="16"/>
        <v>0</v>
      </c>
      <c r="I8348">
        <f t="shared" si="17"/>
        <v>0</v>
      </c>
    </row>
    <row r="8349" spans="1:9" collapsed="1">
      <c r="A8349" s="41"/>
      <c r="B8349" s="41"/>
      <c r="C8349" s="41"/>
      <c r="D8349" s="42"/>
      <c r="E8349" s="42"/>
      <c r="F8349" s="41"/>
      <c r="G8349" s="41"/>
    </row>
    <row r="8350" spans="1:9" s="45" customFormat="1">
      <c r="A8350" s="43"/>
      <c r="B8350" s="43" t="str">
        <f>C8348</f>
        <v>Household Products</v>
      </c>
      <c r="C8350" s="43"/>
      <c r="D8350" s="44">
        <f>SUM(D8329:D8348)</f>
        <v>16491138200</v>
      </c>
      <c r="E8350" s="44"/>
      <c r="F8350" s="43"/>
      <c r="G8350" s="43"/>
      <c r="H8350" s="45" t="s">
        <v>13493</v>
      </c>
      <c r="I8350" s="44">
        <f>SUM(I8329:I8348)*10000</f>
        <v>2789.9750796559315</v>
      </c>
    </row>
    <row r="8351" spans="1:9">
      <c r="A8351" s="41"/>
      <c r="B8351" s="41"/>
      <c r="C8351" s="41"/>
      <c r="D8351" s="42"/>
      <c r="E8351" s="42"/>
      <c r="F8351" s="41"/>
      <c r="G8351" s="41"/>
    </row>
    <row r="8352" spans="1:9" hidden="1" outlineLevel="1" collapsed="1">
      <c r="A8352" s="41" t="s">
        <v>23879</v>
      </c>
      <c r="B8352" s="41" t="s">
        <v>23880</v>
      </c>
      <c r="C8352" s="41" t="s">
        <v>23881</v>
      </c>
      <c r="D8352" s="42">
        <v>18678000000</v>
      </c>
      <c r="E8352" s="42">
        <v>245013000000</v>
      </c>
      <c r="F8352" s="41" t="s">
        <v>3</v>
      </c>
      <c r="G8352" s="41" t="s">
        <v>3</v>
      </c>
      <c r="H8352">
        <f t="shared" ref="H8352:H8371" si="18">D8352/$D$8373</f>
        <v>0.27025325042300452</v>
      </c>
      <c r="I8352">
        <f t="shared" ref="I8352:I8371" si="19">H8352^2</f>
        <v>7.3036819364199188E-2</v>
      </c>
    </row>
    <row r="8353" spans="1:9" hidden="1" outlineLevel="1" collapsed="1">
      <c r="A8353" s="41" t="s">
        <v>23882</v>
      </c>
      <c r="B8353" s="41" t="s">
        <v>23883</v>
      </c>
      <c r="C8353" s="41" t="s">
        <v>23881</v>
      </c>
      <c r="D8353" s="42">
        <v>4626500000</v>
      </c>
      <c r="E8353" s="42">
        <v>10010000000</v>
      </c>
      <c r="F8353" s="41" t="s">
        <v>3</v>
      </c>
      <c r="G8353" s="41" t="s">
        <v>3</v>
      </c>
      <c r="H8353">
        <f t="shared" si="18"/>
        <v>6.6941142685621069E-2</v>
      </c>
      <c r="I8353">
        <f t="shared" si="19"/>
        <v>4.4811165840566792E-3</v>
      </c>
    </row>
    <row r="8354" spans="1:9" hidden="1" outlineLevel="1" collapsed="1">
      <c r="A8354" s="41" t="s">
        <v>23884</v>
      </c>
      <c r="B8354" s="41" t="s">
        <v>2531</v>
      </c>
      <c r="C8354" s="41" t="s">
        <v>23881</v>
      </c>
      <c r="D8354" s="42">
        <v>3057230000</v>
      </c>
      <c r="E8354" s="42">
        <v>23552036000</v>
      </c>
      <c r="F8354" s="41" t="s">
        <v>3</v>
      </c>
      <c r="G8354" s="41" t="s">
        <v>3</v>
      </c>
      <c r="H8354">
        <f t="shared" si="18"/>
        <v>4.4235268486493312E-2</v>
      </c>
      <c r="I8354">
        <f t="shared" si="19"/>
        <v>1.9567589780721483E-3</v>
      </c>
    </row>
    <row r="8355" spans="1:9" hidden="1" outlineLevel="1" collapsed="1">
      <c r="A8355" s="41" t="s">
        <v>23885</v>
      </c>
      <c r="B8355" s="41" t="s">
        <v>23886</v>
      </c>
      <c r="C8355" s="41" t="s">
        <v>23881</v>
      </c>
      <c r="D8355" s="42">
        <v>12951000000</v>
      </c>
      <c r="E8355" s="42">
        <v>17840000000</v>
      </c>
      <c r="F8355" s="41" t="s">
        <v>3</v>
      </c>
      <c r="G8355" s="41" t="s">
        <v>3</v>
      </c>
      <c r="H8355">
        <f t="shared" si="18"/>
        <v>0.18738889850242699</v>
      </c>
      <c r="I8355">
        <f t="shared" si="19"/>
        <v>3.5114599281952881E-2</v>
      </c>
    </row>
    <row r="8356" spans="1:9" hidden="1" outlineLevel="1" collapsed="1">
      <c r="A8356" s="41" t="s">
        <v>23887</v>
      </c>
      <c r="B8356" s="41" t="s">
        <v>401</v>
      </c>
      <c r="C8356" s="41" t="s">
        <v>23881</v>
      </c>
      <c r="D8356" s="42">
        <v>1216963000</v>
      </c>
      <c r="E8356" s="42">
        <v>789319000</v>
      </c>
      <c r="F8356" s="41" t="s">
        <v>3</v>
      </c>
      <c r="G8356" s="41" t="s">
        <v>3</v>
      </c>
      <c r="H8356">
        <f t="shared" si="18"/>
        <v>1.7608320290958927E-2</v>
      </c>
      <c r="I8356">
        <f t="shared" si="19"/>
        <v>3.1005294346899586E-4</v>
      </c>
    </row>
    <row r="8357" spans="1:9" hidden="1" outlineLevel="1" collapsed="1">
      <c r="A8357" s="41" t="s">
        <v>23888</v>
      </c>
      <c r="B8357" s="41" t="s">
        <v>23889</v>
      </c>
      <c r="C8357" s="41" t="s">
        <v>23881</v>
      </c>
      <c r="D8357" s="42">
        <v>1574896000</v>
      </c>
      <c r="E8357" s="42">
        <v>4956458000</v>
      </c>
      <c r="F8357" s="41" t="s">
        <v>3</v>
      </c>
      <c r="G8357" s="41" t="s">
        <v>3</v>
      </c>
      <c r="H8357">
        <f t="shared" si="18"/>
        <v>2.2787277175189427E-2</v>
      </c>
      <c r="I8357">
        <f t="shared" si="19"/>
        <v>5.1926000105890905E-4</v>
      </c>
    </row>
    <row r="8358" spans="1:9" hidden="1" outlineLevel="1" collapsed="1">
      <c r="A8358" s="41" t="s">
        <v>23890</v>
      </c>
      <c r="B8358" s="41" t="s">
        <v>23891</v>
      </c>
      <c r="C8358" s="41" t="s">
        <v>23881</v>
      </c>
      <c r="D8358" s="42">
        <v>50051490</v>
      </c>
      <c r="E8358" s="42">
        <v>134996420</v>
      </c>
      <c r="F8358" s="41" t="s">
        <v>3</v>
      </c>
      <c r="G8358" s="41" t="s">
        <v>3</v>
      </c>
      <c r="H8358">
        <f t="shared" si="18"/>
        <v>7.2419840780675159E-4</v>
      </c>
      <c r="I8358">
        <f t="shared" si="19"/>
        <v>5.2446333386983411E-7</v>
      </c>
    </row>
    <row r="8359" spans="1:9" hidden="1" outlineLevel="1" collapsed="1">
      <c r="A8359" s="41" t="s">
        <v>23892</v>
      </c>
      <c r="B8359" s="41" t="s">
        <v>23893</v>
      </c>
      <c r="C8359" s="41" t="s">
        <v>23881</v>
      </c>
      <c r="D8359" s="42">
        <v>2211800000</v>
      </c>
      <c r="E8359" s="42">
        <v>7833400000</v>
      </c>
      <c r="F8359" s="41" t="s">
        <v>3</v>
      </c>
      <c r="G8359" s="41" t="s">
        <v>3</v>
      </c>
      <c r="H8359">
        <f t="shared" si="18"/>
        <v>3.2002684403340899E-2</v>
      </c>
      <c r="I8359">
        <f t="shared" si="19"/>
        <v>1.0241718090198389E-3</v>
      </c>
    </row>
    <row r="8360" spans="1:9" hidden="1" outlineLevel="1" collapsed="1">
      <c r="A8360" s="41" t="s">
        <v>23894</v>
      </c>
      <c r="B8360" s="41" t="s">
        <v>23895</v>
      </c>
      <c r="C8360" s="41" t="s">
        <v>23881</v>
      </c>
      <c r="D8360" s="42">
        <v>164876000</v>
      </c>
      <c r="E8360" s="42">
        <v>165781000</v>
      </c>
      <c r="F8360" s="41" t="s">
        <v>3</v>
      </c>
      <c r="G8360" s="41" t="s">
        <v>3</v>
      </c>
      <c r="H8360">
        <f t="shared" si="18"/>
        <v>2.3856020407293762E-3</v>
      </c>
      <c r="I8360">
        <f t="shared" si="19"/>
        <v>5.6910970967321643E-6</v>
      </c>
    </row>
    <row r="8361" spans="1:9" hidden="1" outlineLevel="1" collapsed="1">
      <c r="A8361" s="41" t="s">
        <v>23896</v>
      </c>
      <c r="B8361" s="41" t="s">
        <v>23897</v>
      </c>
      <c r="C8361" s="41" t="s">
        <v>23881</v>
      </c>
      <c r="D8361" s="42">
        <v>531000</v>
      </c>
      <c r="E8361" s="42">
        <v>347000</v>
      </c>
      <c r="F8361" s="41" t="s">
        <v>3</v>
      </c>
      <c r="G8361" s="41" t="s">
        <v>3</v>
      </c>
      <c r="H8361">
        <f t="shared" si="18"/>
        <v>7.683075060210696E-6</v>
      </c>
      <c r="I8361">
        <f t="shared" si="19"/>
        <v>5.9029642380831591E-11</v>
      </c>
    </row>
    <row r="8362" spans="1:9" hidden="1" outlineLevel="1" collapsed="1">
      <c r="A8362" s="41" t="s">
        <v>23898</v>
      </c>
      <c r="B8362" s="41" t="s">
        <v>23899</v>
      </c>
      <c r="C8362" s="41" t="s">
        <v>23881</v>
      </c>
      <c r="D8362" s="42">
        <v>2652549000</v>
      </c>
      <c r="E8362" s="42">
        <v>10714346000</v>
      </c>
      <c r="F8362" s="41" t="s">
        <v>3</v>
      </c>
      <c r="G8362" s="41" t="s">
        <v>3</v>
      </c>
      <c r="H8362">
        <f t="shared" si="18"/>
        <v>3.8379911615606069E-2</v>
      </c>
      <c r="I8362">
        <f t="shared" si="19"/>
        <v>1.4730176156217336E-3</v>
      </c>
    </row>
    <row r="8363" spans="1:9" hidden="1" outlineLevel="1" collapsed="1">
      <c r="A8363" s="41" t="s">
        <v>23900</v>
      </c>
      <c r="B8363" s="41" t="s">
        <v>23901</v>
      </c>
      <c r="C8363" s="41" t="s">
        <v>23881</v>
      </c>
      <c r="D8363" s="42">
        <v>0</v>
      </c>
      <c r="E8363" s="42">
        <v>25578000</v>
      </c>
      <c r="F8363" s="41" t="s">
        <v>3</v>
      </c>
      <c r="G8363" s="41" t="s">
        <v>3</v>
      </c>
      <c r="H8363">
        <f t="shared" si="18"/>
        <v>0</v>
      </c>
      <c r="I8363">
        <f t="shared" si="19"/>
        <v>0</v>
      </c>
    </row>
    <row r="8364" spans="1:9" hidden="1" outlineLevel="1" collapsed="1">
      <c r="A8364" s="41" t="s">
        <v>23902</v>
      </c>
      <c r="B8364" s="41" t="s">
        <v>23903</v>
      </c>
      <c r="C8364" s="41" t="s">
        <v>23881</v>
      </c>
      <c r="D8364" s="42">
        <v>103325000</v>
      </c>
      <c r="E8364" s="42">
        <v>1719642000</v>
      </c>
      <c r="F8364" s="41" t="s">
        <v>3</v>
      </c>
      <c r="G8364" s="41" t="s">
        <v>3</v>
      </c>
      <c r="H8364">
        <f t="shared" si="18"/>
        <v>1.4950164418008856E-3</v>
      </c>
      <c r="I8364">
        <f t="shared" si="19"/>
        <v>2.2350741612549808E-6</v>
      </c>
    </row>
    <row r="8365" spans="1:9" hidden="1" outlineLevel="1" collapsed="1">
      <c r="A8365" s="41" t="s">
        <v>23904</v>
      </c>
      <c r="B8365" s="41" t="s">
        <v>23905</v>
      </c>
      <c r="C8365" s="41" t="s">
        <v>23881</v>
      </c>
      <c r="D8365" s="42">
        <v>2793000</v>
      </c>
      <c r="E8365" s="42">
        <v>1460000</v>
      </c>
      <c r="F8365" s="41" t="s">
        <v>3</v>
      </c>
      <c r="G8365" s="41" t="s">
        <v>3</v>
      </c>
      <c r="H8365">
        <f t="shared" si="18"/>
        <v>4.0412106672633663E-5</v>
      </c>
      <c r="I8365">
        <f t="shared" si="19"/>
        <v>1.6331383657203222E-9</v>
      </c>
    </row>
    <row r="8366" spans="1:9" hidden="1" outlineLevel="1" collapsed="1">
      <c r="A8366" s="41" t="s">
        <v>23906</v>
      </c>
      <c r="B8366" s="41" t="s">
        <v>23907</v>
      </c>
      <c r="C8366" s="41" t="s">
        <v>23881</v>
      </c>
      <c r="D8366" s="42"/>
      <c r="E8366" s="42"/>
      <c r="F8366" s="41" t="s">
        <v>3</v>
      </c>
      <c r="G8366" s="41" t="s">
        <v>3</v>
      </c>
      <c r="H8366">
        <f t="shared" si="18"/>
        <v>0</v>
      </c>
      <c r="I8366">
        <f t="shared" si="19"/>
        <v>0</v>
      </c>
    </row>
    <row r="8367" spans="1:9" hidden="1" outlineLevel="1" collapsed="1">
      <c r="A8367" s="41" t="s">
        <v>23908</v>
      </c>
      <c r="B8367" s="41" t="s">
        <v>23909</v>
      </c>
      <c r="C8367" s="41" t="s">
        <v>23881</v>
      </c>
      <c r="D8367" s="42">
        <v>10381683000</v>
      </c>
      <c r="E8367" s="42">
        <v>31562466000</v>
      </c>
      <c r="F8367" s="41" t="s">
        <v>3</v>
      </c>
      <c r="G8367" s="41" t="s">
        <v>3</v>
      </c>
      <c r="H8367">
        <f t="shared" si="18"/>
        <v>0.15021327634710616</v>
      </c>
      <c r="I8367">
        <f t="shared" si="19"/>
        <v>2.2564028390932082E-2</v>
      </c>
    </row>
    <row r="8368" spans="1:9" hidden="1" outlineLevel="1" collapsed="1">
      <c r="A8368" s="41" t="s">
        <v>23910</v>
      </c>
      <c r="B8368" s="41" t="s">
        <v>23911</v>
      </c>
      <c r="C8368" s="41" t="s">
        <v>23881</v>
      </c>
      <c r="D8368" s="42">
        <v>9574000000</v>
      </c>
      <c r="E8368" s="42">
        <v>111358000000</v>
      </c>
      <c r="F8368" s="41" t="s">
        <v>3</v>
      </c>
      <c r="G8368" s="41" t="s">
        <v>3</v>
      </c>
      <c r="H8368">
        <f t="shared" si="18"/>
        <v>0.13852685617035257</v>
      </c>
      <c r="I8368">
        <f t="shared" si="19"/>
        <v>1.9189689880441549E-2</v>
      </c>
    </row>
    <row r="8369" spans="1:9" hidden="1" outlineLevel="1" collapsed="1">
      <c r="A8369" s="41" t="s">
        <v>23912</v>
      </c>
      <c r="B8369" s="41" t="s">
        <v>23913</v>
      </c>
      <c r="C8369" s="41" t="s">
        <v>23881</v>
      </c>
      <c r="D8369" s="42">
        <v>311790</v>
      </c>
      <c r="E8369" s="42">
        <v>0</v>
      </c>
      <c r="F8369" s="41" t="s">
        <v>3</v>
      </c>
      <c r="G8369" s="41" t="s">
        <v>3</v>
      </c>
      <c r="H8369">
        <f t="shared" si="18"/>
        <v>4.5113106836593086E-6</v>
      </c>
      <c r="I8369">
        <f t="shared" si="19"/>
        <v>2.0351924084498618E-11</v>
      </c>
    </row>
    <row r="8370" spans="1:9" hidden="1" outlineLevel="1" collapsed="1">
      <c r="A8370" s="41" t="s">
        <v>23914</v>
      </c>
      <c r="B8370" s="41" t="s">
        <v>23915</v>
      </c>
      <c r="C8370" s="41" t="s">
        <v>23881</v>
      </c>
      <c r="D8370" s="42">
        <v>1851909000</v>
      </c>
      <c r="E8370" s="42">
        <v>4439987000</v>
      </c>
      <c r="F8370" s="41" t="s">
        <v>3</v>
      </c>
      <c r="G8370" s="41" t="s">
        <v>3</v>
      </c>
      <c r="H8370">
        <f t="shared" si="18"/>
        <v>2.6795397084142619E-2</v>
      </c>
      <c r="I8370">
        <f t="shared" si="19"/>
        <v>7.1799330489687879E-4</v>
      </c>
    </row>
    <row r="8371" spans="1:9" hidden="1" outlineLevel="1" collapsed="1">
      <c r="A8371" s="41" t="s">
        <v>23916</v>
      </c>
      <c r="B8371" s="41" t="s">
        <v>23917</v>
      </c>
      <c r="C8371" s="41" t="s">
        <v>23881</v>
      </c>
      <c r="D8371" s="42">
        <v>14534000</v>
      </c>
      <c r="E8371" s="42">
        <v>142102000</v>
      </c>
      <c r="F8371" s="41" t="s">
        <v>3</v>
      </c>
      <c r="G8371" s="41" t="s">
        <v>3</v>
      </c>
      <c r="H8371">
        <f t="shared" si="18"/>
        <v>2.1029343300395906E-4</v>
      </c>
      <c r="I8371">
        <f t="shared" si="19"/>
        <v>4.4223327964590618E-8</v>
      </c>
    </row>
    <row r="8372" spans="1:9" collapsed="1">
      <c r="A8372" s="41"/>
      <c r="B8372" s="41"/>
      <c r="C8372" s="41"/>
      <c r="D8372" s="42"/>
      <c r="E8372" s="42"/>
      <c r="F8372" s="41"/>
      <c r="G8372" s="41"/>
    </row>
    <row r="8373" spans="1:9" s="45" customFormat="1">
      <c r="A8373" s="43"/>
      <c r="B8373" s="43" t="str">
        <f>C8371</f>
        <v>Multiline Insurance &amp; Brokers</v>
      </c>
      <c r="C8373" s="43"/>
      <c r="D8373" s="44">
        <f>SUM(D8352:D8371)</f>
        <v>69112952280</v>
      </c>
      <c r="E8373" s="44"/>
      <c r="F8373" s="43"/>
      <c r="G8373" s="43"/>
      <c r="H8373" s="45" t="s">
        <v>13493</v>
      </c>
      <c r="I8373" s="44">
        <f>SUM(I8352:I8371)*10000</f>
        <v>1603.9600472416064</v>
      </c>
    </row>
    <row r="8374" spans="1:9">
      <c r="A8374" s="41"/>
      <c r="B8374" s="41"/>
      <c r="C8374" s="41"/>
      <c r="D8374" s="42"/>
      <c r="E8374" s="42"/>
      <c r="F8374" s="41"/>
      <c r="G8374" s="41"/>
    </row>
    <row r="8375" spans="1:9" hidden="1" outlineLevel="1" collapsed="1">
      <c r="A8375" s="41" t="s">
        <v>27625</v>
      </c>
      <c r="B8375" s="41" t="s">
        <v>27624</v>
      </c>
      <c r="C8375" s="41" t="s">
        <v>321</v>
      </c>
      <c r="D8375" s="42">
        <v>2408000</v>
      </c>
      <c r="E8375" s="42">
        <v>1409000</v>
      </c>
      <c r="F8375" s="41" t="s">
        <v>3</v>
      </c>
      <c r="G8375" s="41" t="s">
        <v>3</v>
      </c>
      <c r="H8375">
        <f t="shared" ref="H8375:H8406" si="20">D8375/$D$8431</f>
        <v>1.509043404633722E-5</v>
      </c>
      <c r="I8375">
        <f t="shared" ref="I8375:I8406" si="21">H8375^2</f>
        <v>2.2772119970685353E-10</v>
      </c>
    </row>
    <row r="8376" spans="1:9" hidden="1" outlineLevel="1" collapsed="1">
      <c r="A8376" s="41" t="s">
        <v>27623</v>
      </c>
      <c r="B8376" s="41" t="s">
        <v>27622</v>
      </c>
      <c r="C8376" s="41" t="s">
        <v>321</v>
      </c>
      <c r="D8376" s="42">
        <v>8851400000</v>
      </c>
      <c r="E8376" s="42">
        <v>5496800000</v>
      </c>
      <c r="F8376" s="41" t="s">
        <v>3</v>
      </c>
      <c r="G8376" s="41" t="s">
        <v>3</v>
      </c>
      <c r="H8376">
        <f t="shared" si="20"/>
        <v>5.5469878703384247E-2</v>
      </c>
      <c r="I8376">
        <f t="shared" si="21"/>
        <v>3.076907443368161E-3</v>
      </c>
    </row>
    <row r="8377" spans="1:9" hidden="1" outlineLevel="1" collapsed="1">
      <c r="A8377" s="41" t="s">
        <v>27621</v>
      </c>
      <c r="B8377" s="41" t="s">
        <v>27620</v>
      </c>
      <c r="C8377" s="41" t="s">
        <v>321</v>
      </c>
      <c r="D8377" s="42">
        <v>3088533000</v>
      </c>
      <c r="E8377" s="42">
        <v>3494621000</v>
      </c>
      <c r="F8377" s="41" t="s">
        <v>3</v>
      </c>
      <c r="G8377" s="41" t="s">
        <v>3</v>
      </c>
      <c r="H8377">
        <f t="shared" si="20"/>
        <v>1.9355192498519948E-2</v>
      </c>
      <c r="I8377">
        <f t="shared" si="21"/>
        <v>3.7462347665476284E-4</v>
      </c>
    </row>
    <row r="8378" spans="1:9" hidden="1" outlineLevel="1" collapsed="1">
      <c r="A8378" s="41" t="s">
        <v>27619</v>
      </c>
      <c r="B8378" s="41" t="s">
        <v>27618</v>
      </c>
      <c r="C8378" s="41" t="s">
        <v>321</v>
      </c>
      <c r="D8378" s="42">
        <v>499261000</v>
      </c>
      <c r="E8378" s="42">
        <v>604506000</v>
      </c>
      <c r="F8378" s="41" t="s">
        <v>3</v>
      </c>
      <c r="G8378" s="41" t="s">
        <v>3</v>
      </c>
      <c r="H8378">
        <f t="shared" si="20"/>
        <v>3.1287646147875278E-3</v>
      </c>
      <c r="I8378">
        <f t="shared" si="21"/>
        <v>9.7891680147465473E-6</v>
      </c>
    </row>
    <row r="8379" spans="1:9" hidden="1" outlineLevel="1" collapsed="1">
      <c r="A8379" s="41" t="s">
        <v>27617</v>
      </c>
      <c r="B8379" s="41" t="s">
        <v>9818</v>
      </c>
      <c r="C8379" s="41" t="s">
        <v>321</v>
      </c>
      <c r="D8379" s="42">
        <v>19724000000</v>
      </c>
      <c r="E8379" s="42">
        <v>15526000000</v>
      </c>
      <c r="F8379" s="41" t="s">
        <v>3</v>
      </c>
      <c r="G8379" s="41" t="s">
        <v>3</v>
      </c>
      <c r="H8379">
        <f t="shared" si="20"/>
        <v>0.12360619648253959</v>
      </c>
      <c r="I8379">
        <f t="shared" si="21"/>
        <v>1.5278491808880183E-2</v>
      </c>
    </row>
    <row r="8380" spans="1:9" hidden="1" outlineLevel="1" collapsed="1">
      <c r="A8380" s="41" t="s">
        <v>27616</v>
      </c>
      <c r="B8380" s="41" t="s">
        <v>27615</v>
      </c>
      <c r="C8380" s="41" t="s">
        <v>321</v>
      </c>
      <c r="D8380" s="42">
        <v>44989050</v>
      </c>
      <c r="E8380" s="42">
        <v>42259180</v>
      </c>
      <c r="F8380" s="41" t="s">
        <v>3</v>
      </c>
      <c r="G8380" s="41" t="s">
        <v>3</v>
      </c>
      <c r="H8380">
        <f t="shared" si="20"/>
        <v>2.8193699826925561E-4</v>
      </c>
      <c r="I8380">
        <f t="shared" si="21"/>
        <v>7.9488470993078237E-8</v>
      </c>
    </row>
    <row r="8381" spans="1:9" hidden="1" outlineLevel="1" collapsed="1">
      <c r="A8381" s="41" t="s">
        <v>27614</v>
      </c>
      <c r="B8381" s="41" t="s">
        <v>27613</v>
      </c>
      <c r="C8381" s="41" t="s">
        <v>321</v>
      </c>
      <c r="D8381" s="42">
        <v>30578550</v>
      </c>
      <c r="E8381" s="42">
        <v>21732590</v>
      </c>
      <c r="F8381" s="41" t="s">
        <v>3</v>
      </c>
      <c r="G8381" s="41" t="s">
        <v>3</v>
      </c>
      <c r="H8381">
        <f t="shared" si="20"/>
        <v>1.9162939867426286E-4</v>
      </c>
      <c r="I8381">
        <f t="shared" si="21"/>
        <v>3.6721826436259575E-8</v>
      </c>
    </row>
    <row r="8382" spans="1:9" hidden="1" outlineLevel="1" collapsed="1">
      <c r="A8382" s="41" t="s">
        <v>27612</v>
      </c>
      <c r="B8382" s="41" t="s">
        <v>27611</v>
      </c>
      <c r="C8382" s="41" t="s">
        <v>321</v>
      </c>
      <c r="D8382" s="42">
        <v>15279860</v>
      </c>
      <c r="E8382" s="42">
        <v>4928480</v>
      </c>
      <c r="F8382" s="41" t="s">
        <v>3</v>
      </c>
      <c r="G8382" s="41" t="s">
        <v>3</v>
      </c>
      <c r="H8382">
        <f t="shared" si="20"/>
        <v>9.5755697494711897E-5</v>
      </c>
      <c r="I8382">
        <f t="shared" si="21"/>
        <v>9.1691536026987746E-9</v>
      </c>
    </row>
    <row r="8383" spans="1:9" hidden="1" outlineLevel="1" collapsed="1">
      <c r="A8383" s="41" t="s">
        <v>27610</v>
      </c>
      <c r="B8383" s="41" t="s">
        <v>27609</v>
      </c>
      <c r="C8383" s="41" t="s">
        <v>321</v>
      </c>
      <c r="D8383" s="42">
        <v>17277000000</v>
      </c>
      <c r="E8383" s="42">
        <v>13459000000</v>
      </c>
      <c r="F8383" s="41" t="s">
        <v>3</v>
      </c>
      <c r="G8383" s="41" t="s">
        <v>3</v>
      </c>
      <c r="H8383">
        <f t="shared" si="20"/>
        <v>0.10827135756585056</v>
      </c>
      <c r="I8383">
        <f t="shared" si="21"/>
        <v>1.1722686869152265E-2</v>
      </c>
    </row>
    <row r="8384" spans="1:9" hidden="1" outlineLevel="1" collapsed="1">
      <c r="A8384" s="41" t="s">
        <v>27608</v>
      </c>
      <c r="B8384" s="41" t="s">
        <v>27607</v>
      </c>
      <c r="C8384" s="41" t="s">
        <v>321</v>
      </c>
      <c r="D8384" s="42">
        <v>1717776000</v>
      </c>
      <c r="E8384" s="42">
        <v>4458340000</v>
      </c>
      <c r="F8384" s="41" t="s">
        <v>3</v>
      </c>
      <c r="G8384" s="41" t="s">
        <v>3</v>
      </c>
      <c r="H8384">
        <f t="shared" si="20"/>
        <v>1.0764944117267842E-2</v>
      </c>
      <c r="I8384">
        <f t="shared" si="21"/>
        <v>1.1588402184789951E-4</v>
      </c>
    </row>
    <row r="8385" spans="1:9" hidden="1" outlineLevel="1" collapsed="1">
      <c r="A8385" s="41" t="s">
        <v>27606</v>
      </c>
      <c r="B8385" s="41" t="s">
        <v>27605</v>
      </c>
      <c r="C8385" s="41" t="s">
        <v>321</v>
      </c>
      <c r="D8385" s="42">
        <v>83062000000</v>
      </c>
      <c r="E8385" s="42">
        <v>144266000000</v>
      </c>
      <c r="F8385" s="41" t="s">
        <v>3</v>
      </c>
      <c r="G8385" s="41" t="s">
        <v>3</v>
      </c>
      <c r="H8385">
        <f t="shared" si="20"/>
        <v>0.52053223951696936</v>
      </c>
      <c r="I8385">
        <f t="shared" si="21"/>
        <v>0.27095381237655158</v>
      </c>
    </row>
    <row r="8386" spans="1:9" hidden="1" outlineLevel="1" collapsed="1">
      <c r="A8386" s="41" t="s">
        <v>27604</v>
      </c>
      <c r="B8386" s="41" t="s">
        <v>27603</v>
      </c>
      <c r="C8386" s="41" t="s">
        <v>321</v>
      </c>
      <c r="D8386" s="42">
        <v>15656000</v>
      </c>
      <c r="E8386" s="42">
        <v>12354000</v>
      </c>
      <c r="F8386" s="41" t="s">
        <v>3</v>
      </c>
      <c r="G8386" s="41" t="s">
        <v>3</v>
      </c>
      <c r="H8386">
        <f t="shared" si="20"/>
        <v>9.8112888467381858E-5</v>
      </c>
      <c r="I8386">
        <f t="shared" si="21"/>
        <v>9.626138883412912E-9</v>
      </c>
    </row>
    <row r="8387" spans="1:9" hidden="1" outlineLevel="1" collapsed="1">
      <c r="A8387" s="41" t="s">
        <v>27602</v>
      </c>
      <c r="B8387" s="41" t="s">
        <v>27601</v>
      </c>
      <c r="C8387" s="41" t="s">
        <v>321</v>
      </c>
      <c r="D8387" s="42">
        <v>1164304000</v>
      </c>
      <c r="E8387" s="42">
        <v>1061653000</v>
      </c>
      <c r="F8387" s="41" t="s">
        <v>3</v>
      </c>
      <c r="G8387" s="41" t="s">
        <v>3</v>
      </c>
      <c r="H8387">
        <f t="shared" si="20"/>
        <v>7.2964504658997549E-3</v>
      </c>
      <c r="I8387">
        <f t="shared" si="21"/>
        <v>5.3238189401328748E-5</v>
      </c>
    </row>
    <row r="8388" spans="1:9" hidden="1" outlineLevel="1" collapsed="1">
      <c r="A8388" s="41" t="s">
        <v>27600</v>
      </c>
      <c r="B8388" s="41" t="s">
        <v>27599</v>
      </c>
      <c r="C8388" s="41" t="s">
        <v>321</v>
      </c>
      <c r="D8388" s="42">
        <v>0</v>
      </c>
      <c r="E8388" s="42">
        <v>360</v>
      </c>
      <c r="F8388" s="41" t="s">
        <v>3</v>
      </c>
      <c r="G8388" s="41" t="s">
        <v>3</v>
      </c>
      <c r="H8388">
        <f t="shared" si="20"/>
        <v>0</v>
      </c>
      <c r="I8388">
        <f t="shared" si="21"/>
        <v>0</v>
      </c>
    </row>
    <row r="8389" spans="1:9" hidden="1" outlineLevel="1" collapsed="1">
      <c r="A8389" s="41" t="s">
        <v>27598</v>
      </c>
      <c r="B8389" s="41" t="s">
        <v>27597</v>
      </c>
      <c r="C8389" s="41" t="s">
        <v>321</v>
      </c>
      <c r="D8389" s="42">
        <v>24490590</v>
      </c>
      <c r="E8389" s="42">
        <v>31673150</v>
      </c>
      <c r="F8389" s="41" t="s">
        <v>3</v>
      </c>
      <c r="G8389" s="41" t="s">
        <v>3</v>
      </c>
      <c r="H8389">
        <f t="shared" si="20"/>
        <v>1.5347742240485294E-4</v>
      </c>
      <c r="I8389">
        <f t="shared" si="21"/>
        <v>2.3555319188037655E-8</v>
      </c>
    </row>
    <row r="8390" spans="1:9" hidden="1" outlineLevel="1" collapsed="1">
      <c r="A8390" s="41" t="s">
        <v>27596</v>
      </c>
      <c r="B8390" s="41" t="s">
        <v>27595</v>
      </c>
      <c r="C8390" s="41" t="s">
        <v>321</v>
      </c>
      <c r="D8390" s="42"/>
      <c r="E8390" s="42"/>
      <c r="F8390" s="41" t="s">
        <v>3</v>
      </c>
      <c r="G8390" s="41" t="s">
        <v>3</v>
      </c>
      <c r="H8390">
        <f t="shared" si="20"/>
        <v>0</v>
      </c>
      <c r="I8390">
        <f t="shared" si="21"/>
        <v>0</v>
      </c>
    </row>
    <row r="8391" spans="1:9" hidden="1" outlineLevel="1" collapsed="1">
      <c r="A8391" s="41" t="s">
        <v>27594</v>
      </c>
      <c r="B8391" s="41" t="s">
        <v>27593</v>
      </c>
      <c r="C8391" s="41" t="s">
        <v>321</v>
      </c>
      <c r="D8391" s="42"/>
      <c r="E8391" s="42"/>
      <c r="F8391" s="41" t="s">
        <v>3</v>
      </c>
      <c r="G8391" s="41" t="s">
        <v>3</v>
      </c>
      <c r="H8391">
        <f t="shared" si="20"/>
        <v>0</v>
      </c>
      <c r="I8391">
        <f t="shared" si="21"/>
        <v>0</v>
      </c>
    </row>
    <row r="8392" spans="1:9" hidden="1" outlineLevel="1" collapsed="1">
      <c r="A8392" s="41" t="s">
        <v>27592</v>
      </c>
      <c r="B8392" s="41" t="s">
        <v>27591</v>
      </c>
      <c r="C8392" s="41" t="s">
        <v>321</v>
      </c>
      <c r="D8392" s="42">
        <v>274447000</v>
      </c>
      <c r="E8392" s="42">
        <v>175654000</v>
      </c>
      <c r="F8392" s="41" t="s">
        <v>3</v>
      </c>
      <c r="G8392" s="41" t="s">
        <v>3</v>
      </c>
      <c r="H8392">
        <f t="shared" si="20"/>
        <v>1.7199021398318567E-3</v>
      </c>
      <c r="I8392">
        <f t="shared" si="21"/>
        <v>2.9580633705981997E-6</v>
      </c>
    </row>
    <row r="8393" spans="1:9" hidden="1" outlineLevel="1" collapsed="1">
      <c r="A8393" s="41" t="s">
        <v>27590</v>
      </c>
      <c r="B8393" s="41" t="s">
        <v>27589</v>
      </c>
      <c r="C8393" s="41" t="s">
        <v>321</v>
      </c>
      <c r="D8393" s="42">
        <v>806000</v>
      </c>
      <c r="E8393" s="42">
        <v>275000</v>
      </c>
      <c r="F8393" s="41" t="s">
        <v>3</v>
      </c>
      <c r="G8393" s="41" t="s">
        <v>3</v>
      </c>
      <c r="H8393">
        <f t="shared" si="20"/>
        <v>5.0510339872706805E-6</v>
      </c>
      <c r="I8393">
        <f t="shared" si="21"/>
        <v>2.5512944340563549E-11</v>
      </c>
    </row>
    <row r="8394" spans="1:9" hidden="1" outlineLevel="1" collapsed="1">
      <c r="A8394" s="41" t="s">
        <v>27588</v>
      </c>
      <c r="B8394" s="41" t="s">
        <v>27587</v>
      </c>
      <c r="C8394" s="41" t="s">
        <v>321</v>
      </c>
      <c r="D8394" s="42">
        <v>10968900000</v>
      </c>
      <c r="E8394" s="42">
        <v>7868800000</v>
      </c>
      <c r="F8394" s="41" t="s">
        <v>3</v>
      </c>
      <c r="G8394" s="41" t="s">
        <v>3</v>
      </c>
      <c r="H8394">
        <f t="shared" si="20"/>
        <v>6.8739809805177882E-2</v>
      </c>
      <c r="I8394">
        <f t="shared" si="21"/>
        <v>4.7251614520520289E-3</v>
      </c>
    </row>
    <row r="8395" spans="1:9" hidden="1" outlineLevel="1" collapsed="1">
      <c r="A8395" s="41" t="s">
        <v>27586</v>
      </c>
      <c r="B8395" s="41" t="s">
        <v>27585</v>
      </c>
      <c r="C8395" s="41" t="s">
        <v>321</v>
      </c>
      <c r="D8395" s="42">
        <v>1941000000</v>
      </c>
      <c r="E8395" s="42">
        <v>1944100000</v>
      </c>
      <c r="F8395" s="41" t="s">
        <v>3</v>
      </c>
      <c r="G8395" s="41" t="s">
        <v>3</v>
      </c>
      <c r="H8395">
        <f t="shared" si="20"/>
        <v>1.2163842393663016E-2</v>
      </c>
      <c r="I8395">
        <f t="shared" si="21"/>
        <v>1.4795906177787361E-4</v>
      </c>
    </row>
    <row r="8396" spans="1:9" hidden="1" outlineLevel="1" collapsed="1">
      <c r="A8396" s="41" t="s">
        <v>27584</v>
      </c>
      <c r="B8396" s="41" t="s">
        <v>27583</v>
      </c>
      <c r="C8396" s="41" t="s">
        <v>321</v>
      </c>
      <c r="D8396" s="42">
        <v>8533000</v>
      </c>
      <c r="E8396" s="42">
        <v>6297000</v>
      </c>
      <c r="F8396" s="41" t="s">
        <v>3</v>
      </c>
      <c r="G8396" s="41" t="s">
        <v>3</v>
      </c>
      <c r="H8396">
        <f t="shared" si="20"/>
        <v>5.3474532274665902E-5</v>
      </c>
      <c r="I8396">
        <f t="shared" si="21"/>
        <v>2.8595256019942851E-9</v>
      </c>
    </row>
    <row r="8397" spans="1:9" hidden="1" outlineLevel="1" collapsed="1">
      <c r="A8397" s="41" t="s">
        <v>27582</v>
      </c>
      <c r="B8397" s="41" t="s">
        <v>27581</v>
      </c>
      <c r="C8397" s="41" t="s">
        <v>321</v>
      </c>
      <c r="D8397" s="42">
        <v>790471000</v>
      </c>
      <c r="E8397" s="42">
        <v>350584000</v>
      </c>
      <c r="F8397" s="41" t="s">
        <v>3</v>
      </c>
      <c r="G8397" s="41" t="s">
        <v>3</v>
      </c>
      <c r="H8397">
        <f t="shared" si="20"/>
        <v>4.9537169813298294E-3</v>
      </c>
      <c r="I8397">
        <f t="shared" si="21"/>
        <v>2.4539311931115517E-5</v>
      </c>
    </row>
    <row r="8398" spans="1:9" hidden="1" outlineLevel="1" collapsed="1">
      <c r="A8398" s="41" t="s">
        <v>27580</v>
      </c>
      <c r="B8398" s="41" t="s">
        <v>27579</v>
      </c>
      <c r="C8398" s="41" t="s">
        <v>321</v>
      </c>
      <c r="D8398" s="42">
        <v>266400</v>
      </c>
      <c r="E8398" s="42">
        <v>138760</v>
      </c>
      <c r="F8398" s="41" t="s">
        <v>3</v>
      </c>
      <c r="G8398" s="41" t="s">
        <v>3</v>
      </c>
      <c r="H8398">
        <f t="shared" si="20"/>
        <v>1.6694732682492673E-6</v>
      </c>
      <c r="I8398">
        <f t="shared" si="21"/>
        <v>2.7871409933988898E-12</v>
      </c>
    </row>
    <row r="8399" spans="1:9" hidden="1" outlineLevel="1" collapsed="1">
      <c r="A8399" s="41" t="s">
        <v>27578</v>
      </c>
      <c r="B8399" s="41" t="s">
        <v>2275</v>
      </c>
      <c r="C8399" s="41" t="s">
        <v>321</v>
      </c>
      <c r="D8399" s="42">
        <v>1106597000</v>
      </c>
      <c r="E8399" s="42">
        <v>2031735000</v>
      </c>
      <c r="F8399" s="41" t="s">
        <v>3</v>
      </c>
      <c r="G8399" s="41" t="s">
        <v>3</v>
      </c>
      <c r="H8399">
        <f t="shared" si="20"/>
        <v>6.9348127260691981E-3</v>
      </c>
      <c r="I8399">
        <f t="shared" si="21"/>
        <v>4.8091627545651306E-5</v>
      </c>
    </row>
    <row r="8400" spans="1:9" hidden="1" outlineLevel="1" collapsed="1">
      <c r="A8400" s="41" t="s">
        <v>27577</v>
      </c>
      <c r="B8400" s="41" t="s">
        <v>27576</v>
      </c>
      <c r="C8400" s="41" t="s">
        <v>321</v>
      </c>
      <c r="D8400" s="42">
        <v>2569495000</v>
      </c>
      <c r="E8400" s="42">
        <v>1614434000</v>
      </c>
      <c r="F8400" s="41" t="s">
        <v>3</v>
      </c>
      <c r="G8400" s="41" t="s">
        <v>3</v>
      </c>
      <c r="H8400">
        <f t="shared" si="20"/>
        <v>1.6102489547297864E-2</v>
      </c>
      <c r="I8400">
        <f t="shared" si="21"/>
        <v>2.5929016962083698E-4</v>
      </c>
    </row>
    <row r="8401" spans="1:9" hidden="1" outlineLevel="1" collapsed="1">
      <c r="A8401" s="41" t="s">
        <v>27575</v>
      </c>
      <c r="B8401" s="41" t="s">
        <v>27574</v>
      </c>
      <c r="C8401" s="41" t="s">
        <v>321</v>
      </c>
      <c r="D8401" s="42">
        <v>53000</v>
      </c>
      <c r="E8401" s="42">
        <v>594000</v>
      </c>
      <c r="F8401" s="41" t="s">
        <v>3</v>
      </c>
      <c r="G8401" s="41" t="s">
        <v>3</v>
      </c>
      <c r="H8401">
        <f t="shared" si="20"/>
        <v>3.3213995201655843E-7</v>
      </c>
      <c r="I8401">
        <f t="shared" si="21"/>
        <v>1.1031694772556174E-13</v>
      </c>
    </row>
    <row r="8402" spans="1:9" hidden="1" outlineLevel="1" collapsed="1">
      <c r="A8402" s="41" t="s">
        <v>27573</v>
      </c>
      <c r="B8402" s="41" t="s">
        <v>27572</v>
      </c>
      <c r="C8402" s="41" t="s">
        <v>321</v>
      </c>
      <c r="D8402" s="42">
        <v>54920</v>
      </c>
      <c r="E8402" s="42">
        <v>646050</v>
      </c>
      <c r="F8402" s="41" t="s">
        <v>3</v>
      </c>
      <c r="G8402" s="41" t="s">
        <v>3</v>
      </c>
      <c r="H8402">
        <f t="shared" si="20"/>
        <v>3.4417219178772428E-7</v>
      </c>
      <c r="I8402">
        <f t="shared" si="21"/>
        <v>1.1845449759996606E-13</v>
      </c>
    </row>
    <row r="8403" spans="1:9" hidden="1" outlineLevel="1" collapsed="1">
      <c r="A8403" s="41" t="s">
        <v>27571</v>
      </c>
      <c r="B8403" s="41" t="s">
        <v>27570</v>
      </c>
      <c r="C8403" s="41" t="s">
        <v>321</v>
      </c>
      <c r="D8403" s="42"/>
      <c r="E8403" s="42"/>
      <c r="F8403" s="41" t="s">
        <v>3</v>
      </c>
      <c r="G8403" s="41" t="s">
        <v>3</v>
      </c>
      <c r="H8403">
        <f t="shared" si="20"/>
        <v>0</v>
      </c>
      <c r="I8403">
        <f t="shared" si="21"/>
        <v>0</v>
      </c>
    </row>
    <row r="8404" spans="1:9" hidden="1" outlineLevel="1" collapsed="1">
      <c r="A8404" s="41" t="s">
        <v>27569</v>
      </c>
      <c r="B8404" s="41" t="s">
        <v>27568</v>
      </c>
      <c r="C8404" s="41" t="s">
        <v>321</v>
      </c>
      <c r="D8404" s="42">
        <v>0</v>
      </c>
      <c r="E8404" s="42">
        <v>90</v>
      </c>
      <c r="F8404" s="41" t="s">
        <v>3</v>
      </c>
      <c r="G8404" s="41" t="s">
        <v>3</v>
      </c>
      <c r="H8404">
        <f t="shared" si="20"/>
        <v>0</v>
      </c>
      <c r="I8404">
        <f t="shared" si="21"/>
        <v>0</v>
      </c>
    </row>
    <row r="8405" spans="1:9" hidden="1" outlineLevel="1" collapsed="1">
      <c r="A8405" s="41" t="s">
        <v>27567</v>
      </c>
      <c r="B8405" s="41" t="s">
        <v>27566</v>
      </c>
      <c r="C8405" s="41" t="s">
        <v>321</v>
      </c>
      <c r="D8405" s="42">
        <v>8840</v>
      </c>
      <c r="E8405" s="42">
        <v>111670</v>
      </c>
      <c r="F8405" s="41" t="s">
        <v>3</v>
      </c>
      <c r="G8405" s="41" t="s">
        <v>3</v>
      </c>
      <c r="H8405">
        <f t="shared" si="20"/>
        <v>5.5398437279742949E-8</v>
      </c>
      <c r="I8405">
        <f t="shared" si="21"/>
        <v>3.0689868530376134E-15</v>
      </c>
    </row>
    <row r="8406" spans="1:9" hidden="1" outlineLevel="1" collapsed="1">
      <c r="A8406" s="41" t="s">
        <v>27565</v>
      </c>
      <c r="B8406" s="41" t="s">
        <v>27564</v>
      </c>
      <c r="C8406" s="41" t="s">
        <v>321</v>
      </c>
      <c r="D8406" s="42">
        <v>687550</v>
      </c>
      <c r="E8406" s="42">
        <v>1998190</v>
      </c>
      <c r="F8406" s="41" t="s">
        <v>3</v>
      </c>
      <c r="G8406" s="41" t="s">
        <v>3</v>
      </c>
      <c r="H8406">
        <f t="shared" si="20"/>
        <v>4.3087325284714104E-6</v>
      </c>
      <c r="I8406">
        <f t="shared" si="21"/>
        <v>1.8565176001907634E-11</v>
      </c>
    </row>
    <row r="8407" spans="1:9" hidden="1" outlineLevel="1" collapsed="1">
      <c r="A8407" s="41" t="s">
        <v>27563</v>
      </c>
      <c r="B8407" s="41" t="s">
        <v>27562</v>
      </c>
      <c r="C8407" s="41" t="s">
        <v>321</v>
      </c>
      <c r="D8407" s="42">
        <v>3596000</v>
      </c>
      <c r="E8407" s="42">
        <v>15295000</v>
      </c>
      <c r="F8407" s="41" t="s">
        <v>3</v>
      </c>
      <c r="G8407" s="41" t="s">
        <v>3</v>
      </c>
      <c r="H8407">
        <f t="shared" ref="H8407:H8429" si="22">D8407/$D$8431</f>
        <v>2.2535382404746114E-5</v>
      </c>
      <c r="I8407">
        <f t="shared" ref="I8407:I8429" si="23">H8407^2</f>
        <v>5.078434601281407E-10</v>
      </c>
    </row>
    <row r="8408" spans="1:9" hidden="1" outlineLevel="1" collapsed="1">
      <c r="A8408" s="41" t="s">
        <v>27561</v>
      </c>
      <c r="B8408" s="41" t="s">
        <v>27560</v>
      </c>
      <c r="C8408" s="41" t="s">
        <v>321</v>
      </c>
      <c r="D8408" s="42"/>
      <c r="E8408" s="42"/>
      <c r="F8408" s="41" t="s">
        <v>3</v>
      </c>
      <c r="G8408" s="41" t="s">
        <v>3</v>
      </c>
      <c r="H8408">
        <f t="shared" si="22"/>
        <v>0</v>
      </c>
      <c r="I8408">
        <f t="shared" si="23"/>
        <v>0</v>
      </c>
    </row>
    <row r="8409" spans="1:9" hidden="1" outlineLevel="1" collapsed="1">
      <c r="A8409" s="41" t="s">
        <v>27559</v>
      </c>
      <c r="B8409" s="41" t="s">
        <v>27558</v>
      </c>
      <c r="C8409" s="41" t="s">
        <v>321</v>
      </c>
      <c r="D8409" s="42">
        <v>142724000</v>
      </c>
      <c r="E8409" s="42">
        <v>170739000</v>
      </c>
      <c r="F8409" s="41" t="s">
        <v>3</v>
      </c>
      <c r="G8409" s="41" t="s">
        <v>3</v>
      </c>
      <c r="H8409">
        <f t="shared" si="22"/>
        <v>8.9442155682285438E-4</v>
      </c>
      <c r="I8409">
        <f t="shared" si="23"/>
        <v>7.9998992130941853E-7</v>
      </c>
    </row>
    <row r="8410" spans="1:9" hidden="1" outlineLevel="1" collapsed="1">
      <c r="A8410" s="41" t="s">
        <v>27557</v>
      </c>
      <c r="B8410" s="41" t="s">
        <v>27556</v>
      </c>
      <c r="C8410" s="41" t="s">
        <v>321</v>
      </c>
      <c r="D8410" s="42">
        <v>822.03041512536004</v>
      </c>
      <c r="E8410" s="42">
        <v>4110.1520756268001</v>
      </c>
      <c r="F8410" s="41" t="s">
        <v>3</v>
      </c>
      <c r="G8410" s="41" t="s">
        <v>3</v>
      </c>
      <c r="H8410">
        <f t="shared" si="22"/>
        <v>5.1514932572809184E-9</v>
      </c>
      <c r="I8410">
        <f t="shared" si="23"/>
        <v>2.6537882779810767E-17</v>
      </c>
    </row>
    <row r="8411" spans="1:9" hidden="1" outlineLevel="1" collapsed="1">
      <c r="A8411" s="41" t="s">
        <v>27555</v>
      </c>
      <c r="B8411" s="41" t="s">
        <v>27554</v>
      </c>
      <c r="C8411" s="41" t="s">
        <v>321</v>
      </c>
      <c r="D8411" s="42">
        <v>1080</v>
      </c>
      <c r="E8411" s="42">
        <v>1140</v>
      </c>
      <c r="F8411" s="41" t="s">
        <v>3</v>
      </c>
      <c r="G8411" s="41" t="s">
        <v>3</v>
      </c>
      <c r="H8411">
        <f t="shared" si="22"/>
        <v>6.7681348712808125E-9</v>
      </c>
      <c r="I8411">
        <f t="shared" si="23"/>
        <v>4.5807649635847338E-17</v>
      </c>
    </row>
    <row r="8412" spans="1:9" hidden="1" outlineLevel="1" collapsed="1">
      <c r="A8412" s="41" t="s">
        <v>27553</v>
      </c>
      <c r="B8412" s="41" t="s">
        <v>27552</v>
      </c>
      <c r="C8412" s="41" t="s">
        <v>321</v>
      </c>
      <c r="D8412" s="42"/>
      <c r="E8412" s="42"/>
      <c r="F8412" s="41" t="s">
        <v>3</v>
      </c>
      <c r="G8412" s="41" t="s">
        <v>3</v>
      </c>
      <c r="H8412">
        <f t="shared" si="22"/>
        <v>0</v>
      </c>
      <c r="I8412">
        <f t="shared" si="23"/>
        <v>0</v>
      </c>
    </row>
    <row r="8413" spans="1:9" hidden="1" outlineLevel="1" collapsed="1">
      <c r="A8413" s="41" t="s">
        <v>27551</v>
      </c>
      <c r="B8413" s="41" t="s">
        <v>7833</v>
      </c>
      <c r="C8413" s="41" t="s">
        <v>321</v>
      </c>
      <c r="D8413" s="42">
        <v>1667200000</v>
      </c>
      <c r="E8413" s="42">
        <v>1918500000</v>
      </c>
      <c r="F8413" s="41" t="s">
        <v>3</v>
      </c>
      <c r="G8413" s="41" t="s">
        <v>3</v>
      </c>
      <c r="H8413">
        <f t="shared" si="22"/>
        <v>1.0447994867962381E-2</v>
      </c>
      <c r="I8413">
        <f t="shared" si="23"/>
        <v>1.0916059676096826E-4</v>
      </c>
    </row>
    <row r="8414" spans="1:9" hidden="1" outlineLevel="1" collapsed="1">
      <c r="A8414" s="41" t="s">
        <v>27550</v>
      </c>
      <c r="B8414" s="41" t="s">
        <v>27549</v>
      </c>
      <c r="C8414" s="41" t="s">
        <v>321</v>
      </c>
      <c r="D8414" s="42"/>
      <c r="E8414" s="42"/>
      <c r="F8414" s="41" t="s">
        <v>3</v>
      </c>
      <c r="G8414" s="41" t="s">
        <v>3</v>
      </c>
      <c r="H8414">
        <f t="shared" si="22"/>
        <v>0</v>
      </c>
      <c r="I8414">
        <f t="shared" si="23"/>
        <v>0</v>
      </c>
    </row>
    <row r="8415" spans="1:9" hidden="1" outlineLevel="1" collapsed="1">
      <c r="A8415" s="41" t="s">
        <v>27548</v>
      </c>
      <c r="B8415" s="41" t="s">
        <v>27547</v>
      </c>
      <c r="C8415" s="41" t="s">
        <v>321</v>
      </c>
      <c r="D8415" s="42">
        <v>0</v>
      </c>
      <c r="E8415" s="42">
        <v>15230</v>
      </c>
      <c r="F8415" s="41" t="s">
        <v>3</v>
      </c>
      <c r="G8415" s="41" t="s">
        <v>3</v>
      </c>
      <c r="H8415">
        <f t="shared" si="22"/>
        <v>0</v>
      </c>
      <c r="I8415">
        <f t="shared" si="23"/>
        <v>0</v>
      </c>
    </row>
    <row r="8416" spans="1:9" hidden="1" outlineLevel="1" collapsed="1">
      <c r="A8416" s="41" t="s">
        <v>27546</v>
      </c>
      <c r="B8416" s="41" t="s">
        <v>27545</v>
      </c>
      <c r="C8416" s="41" t="s">
        <v>321</v>
      </c>
      <c r="D8416" s="42">
        <v>202770</v>
      </c>
      <c r="E8416" s="42">
        <v>6380</v>
      </c>
      <c r="F8416" s="41" t="s">
        <v>3</v>
      </c>
      <c r="G8416" s="41" t="s">
        <v>3</v>
      </c>
      <c r="H8416">
        <f t="shared" si="22"/>
        <v>1.2707173220829727E-6</v>
      </c>
      <c r="I8416">
        <f t="shared" si="23"/>
        <v>1.6147225126417214E-12</v>
      </c>
    </row>
    <row r="8417" spans="1:9" hidden="1" outlineLevel="1" collapsed="1">
      <c r="A8417" s="41" t="s">
        <v>27544</v>
      </c>
      <c r="B8417" s="41" t="s">
        <v>27543</v>
      </c>
      <c r="C8417" s="41" t="s">
        <v>321</v>
      </c>
      <c r="D8417" s="42">
        <v>510140</v>
      </c>
      <c r="E8417" s="42">
        <v>871970</v>
      </c>
      <c r="F8417" s="41" t="s">
        <v>3</v>
      </c>
      <c r="G8417" s="41" t="s">
        <v>3</v>
      </c>
      <c r="H8417">
        <f t="shared" si="22"/>
        <v>3.1969410400325871E-6</v>
      </c>
      <c r="I8417">
        <f t="shared" si="23"/>
        <v>1.022043201344464E-11</v>
      </c>
    </row>
    <row r="8418" spans="1:9" hidden="1" outlineLevel="1" collapsed="1">
      <c r="A8418" s="41" t="s">
        <v>27542</v>
      </c>
      <c r="B8418" s="41" t="s">
        <v>27541</v>
      </c>
      <c r="C8418" s="41" t="s">
        <v>321</v>
      </c>
      <c r="D8418" s="42">
        <v>3032080</v>
      </c>
      <c r="E8418" s="42">
        <v>3700160</v>
      </c>
      <c r="F8418" s="41" t="s">
        <v>3</v>
      </c>
      <c r="G8418" s="41" t="s">
        <v>3</v>
      </c>
      <c r="H8418">
        <f t="shared" si="22"/>
        <v>1.9001413315289932E-5</v>
      </c>
      <c r="I8418">
        <f t="shared" si="23"/>
        <v>3.6105370797847754E-10</v>
      </c>
    </row>
    <row r="8419" spans="1:9" hidden="1" outlineLevel="1" collapsed="1">
      <c r="A8419" s="41" t="s">
        <v>27540</v>
      </c>
      <c r="B8419" s="41" t="s">
        <v>27539</v>
      </c>
      <c r="C8419" s="41" t="s">
        <v>321</v>
      </c>
      <c r="D8419" s="42">
        <v>13414270</v>
      </c>
      <c r="E8419" s="42">
        <v>8597000</v>
      </c>
      <c r="F8419" s="41" t="s">
        <v>3</v>
      </c>
      <c r="G8419" s="41" t="s">
        <v>3</v>
      </c>
      <c r="H8419">
        <f t="shared" si="22"/>
        <v>8.4064433851644511E-5</v>
      </c>
      <c r="I8419">
        <f t="shared" si="23"/>
        <v>7.0668290387975159E-9</v>
      </c>
    </row>
    <row r="8420" spans="1:9" hidden="1" outlineLevel="1" collapsed="1">
      <c r="A8420" s="41" t="s">
        <v>27538</v>
      </c>
      <c r="B8420" s="41" t="s">
        <v>27537</v>
      </c>
      <c r="C8420" s="41" t="s">
        <v>321</v>
      </c>
      <c r="D8420" s="42"/>
      <c r="E8420" s="42"/>
      <c r="F8420" s="41" t="s">
        <v>3</v>
      </c>
      <c r="G8420" s="41" t="s">
        <v>3</v>
      </c>
      <c r="H8420">
        <f t="shared" si="22"/>
        <v>0</v>
      </c>
      <c r="I8420">
        <f t="shared" si="23"/>
        <v>0</v>
      </c>
    </row>
    <row r="8421" spans="1:9" hidden="1" outlineLevel="1" collapsed="1">
      <c r="A8421" s="41" t="s">
        <v>27536</v>
      </c>
      <c r="B8421" s="41" t="s">
        <v>27535</v>
      </c>
      <c r="C8421" s="41" t="s">
        <v>321</v>
      </c>
      <c r="D8421" s="42">
        <v>4467490</v>
      </c>
      <c r="E8421" s="42">
        <v>3339050</v>
      </c>
      <c r="F8421" s="41" t="s">
        <v>3</v>
      </c>
      <c r="G8421" s="41" t="s">
        <v>3</v>
      </c>
      <c r="H8421">
        <f t="shared" si="22"/>
        <v>2.7996828570461405E-5</v>
      </c>
      <c r="I8421">
        <f t="shared" si="23"/>
        <v>7.8382241000380407E-10</v>
      </c>
    </row>
    <row r="8422" spans="1:9" hidden="1" outlineLevel="1" collapsed="1">
      <c r="A8422" s="41" t="s">
        <v>27534</v>
      </c>
      <c r="B8422" s="41" t="s">
        <v>27533</v>
      </c>
      <c r="C8422" s="41" t="s">
        <v>321</v>
      </c>
      <c r="D8422" s="42"/>
      <c r="E8422" s="42"/>
      <c r="F8422" s="41" t="s">
        <v>3</v>
      </c>
      <c r="G8422" s="41" t="s">
        <v>3</v>
      </c>
      <c r="H8422">
        <f t="shared" si="22"/>
        <v>0</v>
      </c>
      <c r="I8422">
        <f t="shared" si="23"/>
        <v>0</v>
      </c>
    </row>
    <row r="8423" spans="1:9" hidden="1" outlineLevel="1" collapsed="1">
      <c r="A8423" s="41" t="s">
        <v>27532</v>
      </c>
      <c r="B8423" s="41" t="s">
        <v>27531</v>
      </c>
      <c r="C8423" s="41" t="s">
        <v>321</v>
      </c>
      <c r="D8423" s="42">
        <v>2560</v>
      </c>
      <c r="E8423" s="42">
        <v>5100</v>
      </c>
      <c r="F8423" s="41" t="s">
        <v>3</v>
      </c>
      <c r="G8423" s="41" t="s">
        <v>3</v>
      </c>
      <c r="H8423">
        <f t="shared" si="22"/>
        <v>1.604298636155452E-8</v>
      </c>
      <c r="I8423">
        <f t="shared" si="23"/>
        <v>2.5737741139702432E-16</v>
      </c>
    </row>
    <row r="8424" spans="1:9" hidden="1" outlineLevel="1" collapsed="1">
      <c r="A8424" s="41" t="s">
        <v>27530</v>
      </c>
      <c r="B8424" s="41" t="s">
        <v>27529</v>
      </c>
      <c r="C8424" s="41" t="s">
        <v>321</v>
      </c>
      <c r="D8424" s="42">
        <v>8150</v>
      </c>
      <c r="E8424" s="42">
        <v>40</v>
      </c>
      <c r="F8424" s="41" t="s">
        <v>3</v>
      </c>
      <c r="G8424" s="41" t="s">
        <v>3</v>
      </c>
      <c r="H8424">
        <f t="shared" si="22"/>
        <v>5.1074351111980211E-8</v>
      </c>
      <c r="I8424">
        <f t="shared" si="23"/>
        <v>2.6085893415098342E-15</v>
      </c>
    </row>
    <row r="8425" spans="1:9" hidden="1" outlineLevel="1" collapsed="1">
      <c r="A8425" s="41" t="s">
        <v>27528</v>
      </c>
      <c r="B8425" s="41" t="s">
        <v>27527</v>
      </c>
      <c r="C8425" s="41" t="s">
        <v>321</v>
      </c>
      <c r="D8425" s="42">
        <v>7710</v>
      </c>
      <c r="E8425" s="42">
        <v>90</v>
      </c>
      <c r="F8425" s="41" t="s">
        <v>3</v>
      </c>
      <c r="G8425" s="41" t="s">
        <v>3</v>
      </c>
      <c r="H8425">
        <f t="shared" si="22"/>
        <v>4.8316962831088025E-8</v>
      </c>
      <c r="I8425">
        <f t="shared" si="23"/>
        <v>2.3345288972207416E-15</v>
      </c>
    </row>
    <row r="8426" spans="1:9" hidden="1" outlineLevel="1" collapsed="1">
      <c r="A8426" s="41" t="s">
        <v>27526</v>
      </c>
      <c r="B8426" s="41" t="s">
        <v>27525</v>
      </c>
      <c r="C8426" s="41" t="s">
        <v>321</v>
      </c>
      <c r="D8426" s="42">
        <v>94100</v>
      </c>
      <c r="E8426" s="42">
        <v>104730</v>
      </c>
      <c r="F8426" s="41" t="s">
        <v>3</v>
      </c>
      <c r="G8426" s="41" t="s">
        <v>3</v>
      </c>
      <c r="H8426">
        <f t="shared" si="22"/>
        <v>5.8970508461807821E-7</v>
      </c>
      <c r="I8426">
        <f t="shared" si="23"/>
        <v>3.4775208682441478E-13</v>
      </c>
    </row>
    <row r="8427" spans="1:9" hidden="1" outlineLevel="1" collapsed="1">
      <c r="A8427" s="41" t="s">
        <v>27524</v>
      </c>
      <c r="B8427" s="41" t="s">
        <v>27523</v>
      </c>
      <c r="C8427" s="41" t="s">
        <v>321</v>
      </c>
      <c r="D8427" s="42">
        <v>4551600000</v>
      </c>
      <c r="E8427" s="42">
        <v>6592500000</v>
      </c>
      <c r="F8427" s="41" t="s">
        <v>3</v>
      </c>
      <c r="G8427" s="41" t="s">
        <v>3</v>
      </c>
      <c r="H8427">
        <f t="shared" si="22"/>
        <v>2.8523928407520136E-2</v>
      </c>
      <c r="I8427">
        <f t="shared" si="23"/>
        <v>8.1361449179733424E-4</v>
      </c>
    </row>
    <row r="8428" spans="1:9" hidden="1" outlineLevel="1" collapsed="1">
      <c r="A8428" s="41" t="s">
        <v>27522</v>
      </c>
      <c r="B8428" s="41" t="s">
        <v>27521</v>
      </c>
      <c r="C8428" s="41" t="s">
        <v>321</v>
      </c>
      <c r="D8428" s="42">
        <v>5431250</v>
      </c>
      <c r="E8428" s="42">
        <v>10091910</v>
      </c>
      <c r="F8428" s="41" t="s">
        <v>3</v>
      </c>
      <c r="G8428" s="41" t="s">
        <v>3</v>
      </c>
      <c r="H8428">
        <f t="shared" si="22"/>
        <v>3.4036511592262888E-5</v>
      </c>
      <c r="I8428">
        <f t="shared" si="23"/>
        <v>1.1584841213702458E-9</v>
      </c>
    </row>
    <row r="8429" spans="1:9" hidden="1" outlineLevel="1" collapsed="1">
      <c r="A8429" s="41" t="s">
        <v>27520</v>
      </c>
      <c r="B8429" s="41" t="s">
        <v>27519</v>
      </c>
      <c r="C8429" s="41" t="s">
        <v>321</v>
      </c>
      <c r="D8429" s="42">
        <v>0</v>
      </c>
      <c r="E8429" s="42">
        <v>4000</v>
      </c>
      <c r="F8429" s="41" t="s">
        <v>3</v>
      </c>
      <c r="G8429" s="41" t="s">
        <v>3</v>
      </c>
      <c r="H8429">
        <f t="shared" si="22"/>
        <v>0</v>
      </c>
      <c r="I8429">
        <f t="shared" si="23"/>
        <v>0</v>
      </c>
    </row>
    <row r="8430" spans="1:9" collapsed="1">
      <c r="A8430" s="41"/>
      <c r="B8430" s="41"/>
      <c r="C8430" s="41"/>
      <c r="D8430" s="42"/>
      <c r="E8430" s="42"/>
      <c r="F8430" s="41"/>
      <c r="G8430" s="41"/>
    </row>
    <row r="8431" spans="1:9" s="45" customFormat="1">
      <c r="A8431" s="43"/>
      <c r="B8431" s="43" t="str">
        <f>C8429</f>
        <v>Personal Products</v>
      </c>
      <c r="C8431" s="43"/>
      <c r="D8431" s="44">
        <f>SUM(D8375:D8429)</f>
        <v>159571288182.03043</v>
      </c>
      <c r="E8431" s="44"/>
      <c r="F8431" s="43"/>
      <c r="G8431" s="43"/>
      <c r="H8431" s="45" t="s">
        <v>13493</v>
      </c>
      <c r="I8431" s="44">
        <f>SUM(I8375:I8429)*10000</f>
        <v>3077.171797041226</v>
      </c>
    </row>
    <row r="8432" spans="1:9">
      <c r="A8432" s="41"/>
      <c r="B8432" s="41"/>
      <c r="C8432" s="41"/>
      <c r="D8432" s="42"/>
      <c r="E8432" s="42"/>
      <c r="F8432" s="41"/>
      <c r="G8432" s="41"/>
    </row>
    <row r="8433" spans="1:9" hidden="1" outlineLevel="1" collapsed="1">
      <c r="A8433" s="41" t="s">
        <v>25603</v>
      </c>
      <c r="B8433" s="41" t="s">
        <v>9401</v>
      </c>
      <c r="C8433" s="41" t="s">
        <v>211</v>
      </c>
      <c r="D8433" s="42">
        <v>241137000</v>
      </c>
      <c r="E8433" s="42">
        <v>302058000</v>
      </c>
      <c r="F8433" s="41" t="s">
        <v>3</v>
      </c>
      <c r="G8433" s="41" t="s">
        <v>3</v>
      </c>
      <c r="H8433">
        <f t="shared" ref="H8433:H8464" si="24">D8433/$D$8508</f>
        <v>7.1717673070525638E-3</v>
      </c>
      <c r="I8433">
        <f t="shared" ref="I8433:I8464" si="25">H8433^2</f>
        <v>5.1434246306507981E-5</v>
      </c>
    </row>
    <row r="8434" spans="1:9" hidden="1" outlineLevel="1" collapsed="1">
      <c r="A8434" s="41" t="s">
        <v>25604</v>
      </c>
      <c r="B8434" s="41" t="s">
        <v>25605</v>
      </c>
      <c r="C8434" s="41" t="s">
        <v>211</v>
      </c>
      <c r="D8434" s="42">
        <v>15417000</v>
      </c>
      <c r="E8434" s="42">
        <v>67528000</v>
      </c>
      <c r="F8434" s="41" t="s">
        <v>3</v>
      </c>
      <c r="G8434" s="41" t="s">
        <v>3</v>
      </c>
      <c r="H8434">
        <f t="shared" si="24"/>
        <v>4.5852414425338867E-4</v>
      </c>
      <c r="I8434">
        <f t="shared" si="25"/>
        <v>2.1024439086330238E-7</v>
      </c>
    </row>
    <row r="8435" spans="1:9" hidden="1" outlineLevel="1" collapsed="1">
      <c r="A8435" s="41" t="s">
        <v>25606</v>
      </c>
      <c r="B8435" s="41" t="s">
        <v>25607</v>
      </c>
      <c r="C8435" s="41" t="s">
        <v>211</v>
      </c>
      <c r="D8435" s="42">
        <v>3024295000</v>
      </c>
      <c r="E8435" s="42">
        <v>4693529000</v>
      </c>
      <c r="F8435" s="41" t="s">
        <v>3</v>
      </c>
      <c r="G8435" s="41" t="s">
        <v>3</v>
      </c>
      <c r="H8435">
        <f t="shared" si="24"/>
        <v>8.99469596448597E-2</v>
      </c>
      <c r="I8435">
        <f t="shared" si="25"/>
        <v>8.0904555493540187E-3</v>
      </c>
    </row>
    <row r="8436" spans="1:9" hidden="1" outlineLevel="1" collapsed="1">
      <c r="A8436" s="41" t="s">
        <v>25608</v>
      </c>
      <c r="B8436" s="41" t="s">
        <v>8428</v>
      </c>
      <c r="C8436" s="41" t="s">
        <v>211</v>
      </c>
      <c r="D8436" s="42">
        <v>361676000</v>
      </c>
      <c r="E8436" s="42">
        <v>94530000</v>
      </c>
      <c r="F8436" s="41" t="s">
        <v>3</v>
      </c>
      <c r="G8436" s="41" t="s">
        <v>3</v>
      </c>
      <c r="H8436">
        <f t="shared" si="24"/>
        <v>1.0756773587402776E-2</v>
      </c>
      <c r="I8436">
        <f t="shared" si="25"/>
        <v>1.15708178010646E-4</v>
      </c>
    </row>
    <row r="8437" spans="1:9" hidden="1" outlineLevel="1" collapsed="1">
      <c r="A8437" s="41" t="s">
        <v>25609</v>
      </c>
      <c r="B8437" s="41" t="s">
        <v>25610</v>
      </c>
      <c r="C8437" s="41" t="s">
        <v>211</v>
      </c>
      <c r="D8437" s="42">
        <v>13445850</v>
      </c>
      <c r="E8437" s="42">
        <v>7211020</v>
      </c>
      <c r="F8437" s="41" t="s">
        <v>3</v>
      </c>
      <c r="G8437" s="41" t="s">
        <v>3</v>
      </c>
      <c r="H8437">
        <f t="shared" si="24"/>
        <v>3.9989925828691871E-4</v>
      </c>
      <c r="I8437">
        <f t="shared" si="25"/>
        <v>1.5991941677842772E-7</v>
      </c>
    </row>
    <row r="8438" spans="1:9" hidden="1" outlineLevel="1" collapsed="1">
      <c r="A8438" s="41" t="s">
        <v>25611</v>
      </c>
      <c r="B8438" s="41" t="s">
        <v>25612</v>
      </c>
      <c r="C8438" s="41" t="s">
        <v>211</v>
      </c>
      <c r="D8438" s="42">
        <v>1923371000</v>
      </c>
      <c r="E8438" s="42">
        <v>1997636000</v>
      </c>
      <c r="F8438" s="41" t="s">
        <v>3</v>
      </c>
      <c r="G8438" s="41" t="s">
        <v>3</v>
      </c>
      <c r="H8438">
        <f t="shared" si="24"/>
        <v>5.7203868577335698E-2</v>
      </c>
      <c r="I8438">
        <f t="shared" si="25"/>
        <v>3.2722825802130946E-3</v>
      </c>
    </row>
    <row r="8439" spans="1:9" hidden="1" outlineLevel="1" collapsed="1">
      <c r="A8439" s="41" t="s">
        <v>25613</v>
      </c>
      <c r="B8439" s="41" t="s">
        <v>25614</v>
      </c>
      <c r="C8439" s="41" t="s">
        <v>211</v>
      </c>
      <c r="D8439" s="42">
        <v>1892437000</v>
      </c>
      <c r="E8439" s="42">
        <v>1415949000</v>
      </c>
      <c r="F8439" s="41" t="s">
        <v>3</v>
      </c>
      <c r="G8439" s="41" t="s">
        <v>3</v>
      </c>
      <c r="H8439">
        <f t="shared" si="24"/>
        <v>5.6283846142469354E-2</v>
      </c>
      <c r="I8439">
        <f t="shared" si="25"/>
        <v>3.1678713365891624E-3</v>
      </c>
    </row>
    <row r="8440" spans="1:9" hidden="1" outlineLevel="1" collapsed="1">
      <c r="A8440" s="41" t="s">
        <v>25615</v>
      </c>
      <c r="B8440" s="41" t="s">
        <v>25616</v>
      </c>
      <c r="C8440" s="41" t="s">
        <v>211</v>
      </c>
      <c r="D8440" s="42">
        <v>2994012000</v>
      </c>
      <c r="E8440" s="42">
        <v>11923644000</v>
      </c>
      <c r="F8440" s="41" t="s">
        <v>3</v>
      </c>
      <c r="G8440" s="41" t="s">
        <v>3</v>
      </c>
      <c r="H8440">
        <f t="shared" si="24"/>
        <v>8.9046298902794099E-2</v>
      </c>
      <c r="I8440">
        <f t="shared" si="25"/>
        <v>7.9292433482857499E-3</v>
      </c>
    </row>
    <row r="8441" spans="1:9" hidden="1" outlineLevel="1" collapsed="1">
      <c r="A8441" s="41" t="s">
        <v>25617</v>
      </c>
      <c r="B8441" s="41" t="s">
        <v>25618</v>
      </c>
      <c r="C8441" s="41" t="s">
        <v>211</v>
      </c>
      <c r="D8441" s="42"/>
      <c r="E8441" s="42">
        <v>375240</v>
      </c>
      <c r="F8441" s="41" t="s">
        <v>3</v>
      </c>
      <c r="G8441" s="41" t="s">
        <v>3</v>
      </c>
      <c r="H8441">
        <f t="shared" si="24"/>
        <v>0</v>
      </c>
      <c r="I8441">
        <f t="shared" si="25"/>
        <v>0</v>
      </c>
    </row>
    <row r="8442" spans="1:9" hidden="1" outlineLevel="1" collapsed="1">
      <c r="A8442" s="41" t="s">
        <v>25619</v>
      </c>
      <c r="B8442" s="41" t="s">
        <v>25620</v>
      </c>
      <c r="C8442" s="41" t="s">
        <v>211</v>
      </c>
      <c r="D8442" s="42">
        <v>3535166000</v>
      </c>
      <c r="E8442" s="42">
        <v>5752319000</v>
      </c>
      <c r="F8442" s="41" t="s">
        <v>3</v>
      </c>
      <c r="G8442" s="41" t="s">
        <v>3</v>
      </c>
      <c r="H8442">
        <f t="shared" si="24"/>
        <v>0.10514101089340826</v>
      </c>
      <c r="I8442">
        <f t="shared" si="25"/>
        <v>1.1054632171687794E-2</v>
      </c>
    </row>
    <row r="8443" spans="1:9" hidden="1" outlineLevel="1" collapsed="1">
      <c r="A8443" s="41" t="s">
        <v>25621</v>
      </c>
      <c r="B8443" s="41" t="s">
        <v>25622</v>
      </c>
      <c r="C8443" s="41" t="s">
        <v>211</v>
      </c>
      <c r="D8443" s="42">
        <v>226124000</v>
      </c>
      <c r="E8443" s="42">
        <v>827528000</v>
      </c>
      <c r="F8443" s="41" t="s">
        <v>3</v>
      </c>
      <c r="G8443" s="41" t="s">
        <v>3</v>
      </c>
      <c r="H8443">
        <f t="shared" si="24"/>
        <v>6.7252587140917983E-3</v>
      </c>
      <c r="I8443">
        <f t="shared" si="25"/>
        <v>4.5229104771467669E-5</v>
      </c>
    </row>
    <row r="8444" spans="1:9" hidden="1" outlineLevel="1" collapsed="1">
      <c r="A8444" s="41" t="s">
        <v>25623</v>
      </c>
      <c r="B8444" s="41" t="s">
        <v>25624</v>
      </c>
      <c r="C8444" s="41" t="s">
        <v>211</v>
      </c>
      <c r="D8444" s="42">
        <v>548000</v>
      </c>
      <c r="E8444" s="42">
        <v>2583000</v>
      </c>
      <c r="F8444" s="41" t="s">
        <v>3</v>
      </c>
      <c r="G8444" s="41" t="s">
        <v>3</v>
      </c>
      <c r="H8444">
        <f t="shared" si="24"/>
        <v>1.6298322050389634E-5</v>
      </c>
      <c r="I8444">
        <f t="shared" si="25"/>
        <v>2.6563530165821695E-10</v>
      </c>
    </row>
    <row r="8445" spans="1:9" hidden="1" outlineLevel="1" collapsed="1">
      <c r="A8445" s="41" t="s">
        <v>25625</v>
      </c>
      <c r="B8445" s="41" t="s">
        <v>25626</v>
      </c>
      <c r="C8445" s="41" t="s">
        <v>211</v>
      </c>
      <c r="D8445" s="42"/>
      <c r="E8445" s="42"/>
      <c r="F8445" s="41" t="s">
        <v>3</v>
      </c>
      <c r="G8445" s="41" t="s">
        <v>3</v>
      </c>
      <c r="H8445">
        <f t="shared" si="24"/>
        <v>0</v>
      </c>
      <c r="I8445">
        <f t="shared" si="25"/>
        <v>0</v>
      </c>
    </row>
    <row r="8446" spans="1:9" hidden="1" outlineLevel="1" collapsed="1">
      <c r="A8446" s="41" t="s">
        <v>25627</v>
      </c>
      <c r="B8446" s="41" t="s">
        <v>25628</v>
      </c>
      <c r="C8446" s="41" t="s">
        <v>211</v>
      </c>
      <c r="D8446" s="42">
        <v>3024178000</v>
      </c>
      <c r="E8446" s="42">
        <v>3092935000</v>
      </c>
      <c r="F8446" s="41" t="s">
        <v>3</v>
      </c>
      <c r="G8446" s="41" t="s">
        <v>3</v>
      </c>
      <c r="H8446">
        <f t="shared" si="24"/>
        <v>8.9943479893619019E-2</v>
      </c>
      <c r="I8446">
        <f t="shared" si="25"/>
        <v>8.089829575373849E-3</v>
      </c>
    </row>
    <row r="8447" spans="1:9" hidden="1" outlineLevel="1" collapsed="1">
      <c r="A8447" s="41" t="s">
        <v>25629</v>
      </c>
      <c r="B8447" s="41" t="s">
        <v>10103</v>
      </c>
      <c r="C8447" s="41" t="s">
        <v>211</v>
      </c>
      <c r="D8447" s="42">
        <v>141747000</v>
      </c>
      <c r="E8447" s="42">
        <v>171566000</v>
      </c>
      <c r="F8447" s="41" t="s">
        <v>3</v>
      </c>
      <c r="G8447" s="41" t="s">
        <v>3</v>
      </c>
      <c r="H8447">
        <f t="shared" si="24"/>
        <v>4.2157632402857288E-3</v>
      </c>
      <c r="I8447">
        <f t="shared" si="25"/>
        <v>1.7772659698144428E-5</v>
      </c>
    </row>
    <row r="8448" spans="1:9" hidden="1" outlineLevel="1" collapsed="1">
      <c r="A8448" s="41" t="s">
        <v>25630</v>
      </c>
      <c r="B8448" s="41" t="s">
        <v>25631</v>
      </c>
      <c r="C8448" s="41" t="s">
        <v>211</v>
      </c>
      <c r="D8448" s="42"/>
      <c r="E8448" s="42"/>
      <c r="F8448" s="41" t="s">
        <v>3</v>
      </c>
      <c r="G8448" s="41" t="s">
        <v>3</v>
      </c>
      <c r="H8448">
        <f t="shared" si="24"/>
        <v>0</v>
      </c>
      <c r="I8448">
        <f t="shared" si="25"/>
        <v>0</v>
      </c>
    </row>
    <row r="8449" spans="1:9" hidden="1" outlineLevel="1" collapsed="1">
      <c r="A8449" s="41" t="s">
        <v>25632</v>
      </c>
      <c r="B8449" s="41" t="s">
        <v>25633</v>
      </c>
      <c r="C8449" s="41" t="s">
        <v>211</v>
      </c>
      <c r="D8449" s="42">
        <v>446041000</v>
      </c>
      <c r="E8449" s="42">
        <v>307815000</v>
      </c>
      <c r="F8449" s="41" t="s">
        <v>3</v>
      </c>
      <c r="G8449" s="41" t="s">
        <v>3</v>
      </c>
      <c r="H8449">
        <f t="shared" si="24"/>
        <v>1.3265912163645699E-2</v>
      </c>
      <c r="I8449">
        <f t="shared" si="25"/>
        <v>1.7598442553356291E-4</v>
      </c>
    </row>
    <row r="8450" spans="1:9" hidden="1" outlineLevel="1" collapsed="1">
      <c r="A8450" s="41" t="s">
        <v>25634</v>
      </c>
      <c r="B8450" s="41" t="s">
        <v>25635</v>
      </c>
      <c r="C8450" s="41" t="s">
        <v>211</v>
      </c>
      <c r="D8450" s="42"/>
      <c r="E8450" s="42"/>
      <c r="F8450" s="41" t="s">
        <v>3</v>
      </c>
      <c r="G8450" s="41" t="s">
        <v>3</v>
      </c>
      <c r="H8450">
        <f t="shared" si="24"/>
        <v>0</v>
      </c>
      <c r="I8450">
        <f t="shared" si="25"/>
        <v>0</v>
      </c>
    </row>
    <row r="8451" spans="1:9" hidden="1" outlineLevel="1" collapsed="1">
      <c r="A8451" s="41" t="s">
        <v>25636</v>
      </c>
      <c r="B8451" s="41" t="s">
        <v>25637</v>
      </c>
      <c r="C8451" s="41" t="s">
        <v>211</v>
      </c>
      <c r="D8451" s="42">
        <v>287000</v>
      </c>
      <c r="E8451" s="42">
        <v>498000</v>
      </c>
      <c r="F8451" s="41" t="s">
        <v>3</v>
      </c>
      <c r="G8451" s="41" t="s">
        <v>3</v>
      </c>
      <c r="H8451">
        <f t="shared" si="24"/>
        <v>8.5358000519376366E-6</v>
      </c>
      <c r="I8451">
        <f t="shared" si="25"/>
        <v>7.2859882526658559E-11</v>
      </c>
    </row>
    <row r="8452" spans="1:9" hidden="1" outlineLevel="1" collapsed="1">
      <c r="A8452" s="41" t="s">
        <v>25638</v>
      </c>
      <c r="B8452" s="41" t="s">
        <v>25639</v>
      </c>
      <c r="C8452" s="41" t="s">
        <v>211</v>
      </c>
      <c r="D8452" s="42"/>
      <c r="E8452" s="42"/>
      <c r="F8452" s="41" t="s">
        <v>3</v>
      </c>
      <c r="G8452" s="41" t="s">
        <v>3</v>
      </c>
      <c r="H8452">
        <f t="shared" si="24"/>
        <v>0</v>
      </c>
      <c r="I8452">
        <f t="shared" si="25"/>
        <v>0</v>
      </c>
    </row>
    <row r="8453" spans="1:9" hidden="1" outlineLevel="1" collapsed="1">
      <c r="A8453" s="41" t="s">
        <v>25640</v>
      </c>
      <c r="B8453" s="41" t="s">
        <v>25641</v>
      </c>
      <c r="C8453" s="41" t="s">
        <v>211</v>
      </c>
      <c r="D8453" s="42">
        <v>25436110</v>
      </c>
      <c r="E8453" s="42">
        <v>22461010</v>
      </c>
      <c r="F8453" s="41" t="s">
        <v>3</v>
      </c>
      <c r="G8453" s="41" t="s">
        <v>3</v>
      </c>
      <c r="H8453">
        <f t="shared" si="24"/>
        <v>7.5650713957871579E-4</v>
      </c>
      <c r="I8453">
        <f t="shared" si="25"/>
        <v>5.7230305223357057E-7</v>
      </c>
    </row>
    <row r="8454" spans="1:9" hidden="1" outlineLevel="1" collapsed="1">
      <c r="A8454" s="41" t="s">
        <v>25642</v>
      </c>
      <c r="B8454" s="41" t="s">
        <v>9793</v>
      </c>
      <c r="C8454" s="41" t="s">
        <v>211</v>
      </c>
      <c r="D8454" s="42">
        <v>1600205000</v>
      </c>
      <c r="E8454" s="42">
        <v>1028745000</v>
      </c>
      <c r="F8454" s="41" t="s">
        <v>3</v>
      </c>
      <c r="G8454" s="41" t="s">
        <v>3</v>
      </c>
      <c r="H8454">
        <f t="shared" si="24"/>
        <v>4.7592438752999532E-2</v>
      </c>
      <c r="I8454">
        <f t="shared" si="25"/>
        <v>2.2650402264580115E-3</v>
      </c>
    </row>
    <row r="8455" spans="1:9" hidden="1" outlineLevel="1" collapsed="1">
      <c r="A8455" s="41" t="s">
        <v>25643</v>
      </c>
      <c r="B8455" s="41" t="s">
        <v>25644</v>
      </c>
      <c r="C8455" s="41" t="s">
        <v>211</v>
      </c>
      <c r="D8455" s="42"/>
      <c r="E8455" s="42"/>
      <c r="F8455" s="41" t="s">
        <v>3</v>
      </c>
      <c r="G8455" s="41" t="s">
        <v>3</v>
      </c>
      <c r="H8455">
        <f t="shared" si="24"/>
        <v>0</v>
      </c>
      <c r="I8455">
        <f t="shared" si="25"/>
        <v>0</v>
      </c>
    </row>
    <row r="8456" spans="1:9" hidden="1" outlineLevel="1" collapsed="1">
      <c r="A8456" s="41" t="s">
        <v>25645</v>
      </c>
      <c r="B8456" s="41" t="s">
        <v>25646</v>
      </c>
      <c r="C8456" s="41" t="s">
        <v>211</v>
      </c>
      <c r="D8456" s="42"/>
      <c r="E8456" s="42"/>
      <c r="F8456" s="41" t="s">
        <v>3</v>
      </c>
      <c r="G8456" s="41" t="s">
        <v>3</v>
      </c>
      <c r="H8456">
        <f t="shared" si="24"/>
        <v>0</v>
      </c>
      <c r="I8456">
        <f t="shared" si="25"/>
        <v>0</v>
      </c>
    </row>
    <row r="8457" spans="1:9" hidden="1" outlineLevel="1" collapsed="1">
      <c r="A8457" s="41" t="s">
        <v>25647</v>
      </c>
      <c r="B8457" s="41" t="s">
        <v>25648</v>
      </c>
      <c r="C8457" s="41" t="s">
        <v>211</v>
      </c>
      <c r="D8457" s="42">
        <v>55810000</v>
      </c>
      <c r="E8457" s="42">
        <v>59935000</v>
      </c>
      <c r="F8457" s="41" t="s">
        <v>3</v>
      </c>
      <c r="G8457" s="41" t="s">
        <v>3</v>
      </c>
      <c r="H8457">
        <f t="shared" si="24"/>
        <v>1.659871083270521E-3</v>
      </c>
      <c r="I8457">
        <f t="shared" si="25"/>
        <v>2.7551720130776525E-6</v>
      </c>
    </row>
    <row r="8458" spans="1:9" hidden="1" outlineLevel="1" collapsed="1">
      <c r="A8458" s="41" t="s">
        <v>25649</v>
      </c>
      <c r="B8458" s="41" t="s">
        <v>25650</v>
      </c>
      <c r="C8458" s="41" t="s">
        <v>211</v>
      </c>
      <c r="D8458" s="42">
        <v>1149270</v>
      </c>
      <c r="E8458" s="42">
        <v>1045470</v>
      </c>
      <c r="F8458" s="41" t="s">
        <v>3</v>
      </c>
      <c r="G8458" s="41" t="s">
        <v>3</v>
      </c>
      <c r="H8458">
        <f t="shared" si="24"/>
        <v>3.4180971866516959E-5</v>
      </c>
      <c r="I8458">
        <f t="shared" si="25"/>
        <v>1.1683388377396238E-9</v>
      </c>
    </row>
    <row r="8459" spans="1:9" hidden="1" outlineLevel="1" collapsed="1">
      <c r="A8459" s="41" t="s">
        <v>25651</v>
      </c>
      <c r="B8459" s="41" t="s">
        <v>25652</v>
      </c>
      <c r="C8459" s="41" t="s">
        <v>211</v>
      </c>
      <c r="D8459" s="42">
        <v>2303003000</v>
      </c>
      <c r="E8459" s="42">
        <v>1583319000</v>
      </c>
      <c r="F8459" s="41" t="s">
        <v>3</v>
      </c>
      <c r="G8459" s="41" t="s">
        <v>3</v>
      </c>
      <c r="H8459">
        <f t="shared" si="24"/>
        <v>6.8494679885061097E-2</v>
      </c>
      <c r="I8459">
        <f t="shared" si="25"/>
        <v>4.6915211725569936E-3</v>
      </c>
    </row>
    <row r="8460" spans="1:9" hidden="1" outlineLevel="1" collapsed="1">
      <c r="A8460" s="41" t="s">
        <v>25653</v>
      </c>
      <c r="B8460" s="41" t="s">
        <v>25654</v>
      </c>
      <c r="C8460" s="41" t="s">
        <v>211</v>
      </c>
      <c r="D8460" s="42"/>
      <c r="E8460" s="42"/>
      <c r="F8460" s="41" t="s">
        <v>3</v>
      </c>
      <c r="G8460" s="41" t="s">
        <v>3</v>
      </c>
      <c r="H8460">
        <f t="shared" si="24"/>
        <v>0</v>
      </c>
      <c r="I8460">
        <f t="shared" si="25"/>
        <v>0</v>
      </c>
    </row>
    <row r="8461" spans="1:9" hidden="1" outlineLevel="1" collapsed="1">
      <c r="A8461" s="41" t="s">
        <v>25655</v>
      </c>
      <c r="B8461" s="41" t="s">
        <v>25656</v>
      </c>
      <c r="C8461" s="41" t="s">
        <v>211</v>
      </c>
      <c r="D8461" s="42">
        <v>18472000</v>
      </c>
      <c r="E8461" s="42">
        <v>5887000</v>
      </c>
      <c r="F8461" s="41" t="s">
        <v>3</v>
      </c>
      <c r="G8461" s="41" t="s">
        <v>3</v>
      </c>
      <c r="H8461">
        <f t="shared" si="24"/>
        <v>5.4938431553795133E-4</v>
      </c>
      <c r="I8461">
        <f t="shared" si="25"/>
        <v>3.0182312615910328E-7</v>
      </c>
    </row>
    <row r="8462" spans="1:9" hidden="1" outlineLevel="1" collapsed="1">
      <c r="A8462" s="41" t="s">
        <v>25657</v>
      </c>
      <c r="B8462" s="41" t="s">
        <v>1743</v>
      </c>
      <c r="C8462" s="41" t="s">
        <v>211</v>
      </c>
      <c r="D8462" s="42">
        <v>741358000</v>
      </c>
      <c r="E8462" s="42">
        <v>573534000</v>
      </c>
      <c r="F8462" s="41" t="s">
        <v>3</v>
      </c>
      <c r="G8462" s="41" t="s">
        <v>3</v>
      </c>
      <c r="H8462">
        <f t="shared" si="24"/>
        <v>2.2049071968307955E-2</v>
      </c>
      <c r="I8462">
        <f t="shared" si="25"/>
        <v>4.8616157466362364E-4</v>
      </c>
    </row>
    <row r="8463" spans="1:9" hidden="1" outlineLevel="1" collapsed="1">
      <c r="A8463" s="41" t="s">
        <v>25658</v>
      </c>
      <c r="B8463" s="41" t="s">
        <v>25659</v>
      </c>
      <c r="C8463" s="41" t="s">
        <v>211</v>
      </c>
      <c r="D8463" s="42">
        <v>23671000</v>
      </c>
      <c r="E8463" s="42">
        <v>9576000</v>
      </c>
      <c r="F8463" s="41" t="s">
        <v>3</v>
      </c>
      <c r="G8463" s="41" t="s">
        <v>3</v>
      </c>
      <c r="H8463">
        <f t="shared" si="24"/>
        <v>7.0401018477148363E-4</v>
      </c>
      <c r="I8463">
        <f t="shared" si="25"/>
        <v>4.9563034026197852E-7</v>
      </c>
    </row>
    <row r="8464" spans="1:9" hidden="1" outlineLevel="1" collapsed="1">
      <c r="A8464" s="41" t="s">
        <v>25660</v>
      </c>
      <c r="B8464" s="41" t="s">
        <v>25661</v>
      </c>
      <c r="C8464" s="41" t="s">
        <v>211</v>
      </c>
      <c r="D8464" s="42"/>
      <c r="E8464" s="42"/>
      <c r="F8464" s="41" t="s">
        <v>3</v>
      </c>
      <c r="G8464" s="41" t="s">
        <v>3</v>
      </c>
      <c r="H8464">
        <f t="shared" si="24"/>
        <v>0</v>
      </c>
      <c r="I8464">
        <f t="shared" si="25"/>
        <v>0</v>
      </c>
    </row>
    <row r="8465" spans="1:9" hidden="1" outlineLevel="1" collapsed="1">
      <c r="A8465" s="41" t="s">
        <v>25662</v>
      </c>
      <c r="B8465" s="41" t="s">
        <v>25663</v>
      </c>
      <c r="C8465" s="41" t="s">
        <v>211</v>
      </c>
      <c r="D8465" s="42">
        <v>7156000</v>
      </c>
      <c r="E8465" s="42">
        <v>5072000</v>
      </c>
      <c r="F8465" s="41" t="s">
        <v>3</v>
      </c>
      <c r="G8465" s="41" t="s">
        <v>3</v>
      </c>
      <c r="H8465">
        <f t="shared" ref="H8465:H8496" si="26">D8465/$D$8508</f>
        <v>2.1282991349012449E-4</v>
      </c>
      <c r="I8465">
        <f t="shared" ref="I8465:I8496" si="27">H8465^2</f>
        <v>4.5296572076213875E-8</v>
      </c>
    </row>
    <row r="8466" spans="1:9" hidden="1" outlineLevel="1" collapsed="1">
      <c r="A8466" s="41" t="s">
        <v>25664</v>
      </c>
      <c r="B8466" s="41" t="s">
        <v>25665</v>
      </c>
      <c r="C8466" s="41" t="s">
        <v>211</v>
      </c>
      <c r="D8466" s="42">
        <v>150150</v>
      </c>
      <c r="E8466" s="42">
        <v>1532430</v>
      </c>
      <c r="F8466" s="41" t="s">
        <v>3</v>
      </c>
      <c r="G8466" s="41" t="s">
        <v>3</v>
      </c>
      <c r="H8466">
        <f t="shared" si="26"/>
        <v>4.4656807588795685E-6</v>
      </c>
      <c r="I8466">
        <f t="shared" si="27"/>
        <v>1.9942304640227199E-11</v>
      </c>
    </row>
    <row r="8467" spans="1:9" hidden="1" outlineLevel="1" collapsed="1">
      <c r="A8467" s="41" t="s">
        <v>25666</v>
      </c>
      <c r="B8467" s="41" t="s">
        <v>25667</v>
      </c>
      <c r="C8467" s="41" t="s">
        <v>211</v>
      </c>
      <c r="D8467" s="42">
        <v>143664000</v>
      </c>
      <c r="E8467" s="42">
        <v>193582000</v>
      </c>
      <c r="F8467" s="41" t="s">
        <v>3</v>
      </c>
      <c r="G8467" s="41" t="s">
        <v>3</v>
      </c>
      <c r="H8467">
        <f t="shared" si="26"/>
        <v>4.2727776259984971E-3</v>
      </c>
      <c r="I8467">
        <f t="shared" si="27"/>
        <v>1.8256628641233354E-5</v>
      </c>
    </row>
    <row r="8468" spans="1:9" hidden="1" outlineLevel="1" collapsed="1">
      <c r="A8468" s="41" t="s">
        <v>25668</v>
      </c>
      <c r="B8468" s="41" t="s">
        <v>25669</v>
      </c>
      <c r="C8468" s="41" t="s">
        <v>211</v>
      </c>
      <c r="D8468" s="42">
        <v>403083000</v>
      </c>
      <c r="E8468" s="42">
        <v>109892000</v>
      </c>
      <c r="F8468" s="41" t="s">
        <v>3</v>
      </c>
      <c r="G8468" s="41" t="s">
        <v>3</v>
      </c>
      <c r="H8468">
        <f t="shared" si="26"/>
        <v>1.1988278370505848E-2</v>
      </c>
      <c r="I8468">
        <f t="shared" si="27"/>
        <v>1.4371881828873835E-4</v>
      </c>
    </row>
    <row r="8469" spans="1:9" hidden="1" outlineLevel="1" collapsed="1">
      <c r="A8469" s="41" t="s">
        <v>25670</v>
      </c>
      <c r="B8469" s="41" t="s">
        <v>25671</v>
      </c>
      <c r="C8469" s="41" t="s">
        <v>211</v>
      </c>
      <c r="D8469" s="42"/>
      <c r="E8469" s="42"/>
      <c r="F8469" s="41" t="s">
        <v>3</v>
      </c>
      <c r="G8469" s="41" t="s">
        <v>3</v>
      </c>
      <c r="H8469">
        <f t="shared" si="26"/>
        <v>0</v>
      </c>
      <c r="I8469">
        <f t="shared" si="27"/>
        <v>0</v>
      </c>
    </row>
    <row r="8470" spans="1:9" hidden="1" outlineLevel="1" collapsed="1">
      <c r="A8470" s="41" t="s">
        <v>25672</v>
      </c>
      <c r="B8470" s="41" t="s">
        <v>25673</v>
      </c>
      <c r="C8470" s="41" t="s">
        <v>211</v>
      </c>
      <c r="D8470" s="42"/>
      <c r="E8470" s="42"/>
      <c r="F8470" s="41" t="s">
        <v>3</v>
      </c>
      <c r="G8470" s="41" t="s">
        <v>3</v>
      </c>
      <c r="H8470">
        <f t="shared" si="26"/>
        <v>0</v>
      </c>
      <c r="I8470">
        <f t="shared" si="27"/>
        <v>0</v>
      </c>
    </row>
    <row r="8471" spans="1:9" hidden="1" outlineLevel="1" collapsed="1">
      <c r="A8471" s="41" t="s">
        <v>25674</v>
      </c>
      <c r="B8471" s="41" t="s">
        <v>25675</v>
      </c>
      <c r="C8471" s="41" t="s">
        <v>211</v>
      </c>
      <c r="D8471" s="42">
        <v>25649000</v>
      </c>
      <c r="E8471" s="42">
        <v>12144000</v>
      </c>
      <c r="F8471" s="41" t="s">
        <v>3</v>
      </c>
      <c r="G8471" s="41" t="s">
        <v>3</v>
      </c>
      <c r="H8471">
        <f t="shared" si="26"/>
        <v>7.6283879976358343E-4</v>
      </c>
      <c r="I8471">
        <f t="shared" si="27"/>
        <v>5.8192303442474457E-7</v>
      </c>
    </row>
    <row r="8472" spans="1:9" hidden="1" outlineLevel="1" collapsed="1">
      <c r="A8472" s="41" t="s">
        <v>25676</v>
      </c>
      <c r="B8472" s="41" t="s">
        <v>25677</v>
      </c>
      <c r="C8472" s="41" t="s">
        <v>211</v>
      </c>
      <c r="D8472" s="42">
        <v>1479916000</v>
      </c>
      <c r="E8472" s="42">
        <v>1515187000</v>
      </c>
      <c r="F8472" s="41" t="s">
        <v>3</v>
      </c>
      <c r="G8472" s="41" t="s">
        <v>3</v>
      </c>
      <c r="H8472">
        <f t="shared" si="26"/>
        <v>4.4014867838548223E-2</v>
      </c>
      <c r="I8472">
        <f t="shared" si="27"/>
        <v>1.9373085908448667E-3</v>
      </c>
    </row>
    <row r="8473" spans="1:9" hidden="1" outlineLevel="1" collapsed="1">
      <c r="A8473" s="41" t="s">
        <v>25678</v>
      </c>
      <c r="B8473" s="41" t="s">
        <v>25679</v>
      </c>
      <c r="C8473" s="41" t="s">
        <v>211</v>
      </c>
      <c r="D8473" s="42"/>
      <c r="E8473" s="42"/>
      <c r="F8473" s="41" t="s">
        <v>3</v>
      </c>
      <c r="G8473" s="41" t="s">
        <v>3</v>
      </c>
      <c r="H8473">
        <f t="shared" si="26"/>
        <v>0</v>
      </c>
      <c r="I8473">
        <f t="shared" si="27"/>
        <v>0</v>
      </c>
    </row>
    <row r="8474" spans="1:9" hidden="1" outlineLevel="1" collapsed="1">
      <c r="A8474" s="41" t="s">
        <v>25680</v>
      </c>
      <c r="B8474" s="41" t="s">
        <v>12000</v>
      </c>
      <c r="C8474" s="41" t="s">
        <v>211</v>
      </c>
      <c r="D8474" s="42">
        <v>1481171000</v>
      </c>
      <c r="E8474" s="42">
        <v>1165245000</v>
      </c>
      <c r="F8474" s="41" t="s">
        <v>3</v>
      </c>
      <c r="G8474" s="41" t="s">
        <v>3</v>
      </c>
      <c r="H8474">
        <f t="shared" si="26"/>
        <v>4.4052193375360704E-2</v>
      </c>
      <c r="I8474">
        <f t="shared" si="27"/>
        <v>1.9405957411801735E-3</v>
      </c>
    </row>
    <row r="8475" spans="1:9" hidden="1" outlineLevel="1" collapsed="1">
      <c r="A8475" s="41" t="s">
        <v>25681</v>
      </c>
      <c r="B8475" s="41" t="s">
        <v>25682</v>
      </c>
      <c r="C8475" s="41" t="s">
        <v>211</v>
      </c>
      <c r="D8475" s="42"/>
      <c r="E8475" s="42"/>
      <c r="F8475" s="41" t="s">
        <v>3</v>
      </c>
      <c r="G8475" s="41" t="s">
        <v>3</v>
      </c>
      <c r="H8475">
        <f t="shared" si="26"/>
        <v>0</v>
      </c>
      <c r="I8475">
        <f t="shared" si="27"/>
        <v>0</v>
      </c>
    </row>
    <row r="8476" spans="1:9" hidden="1" outlineLevel="1" collapsed="1">
      <c r="A8476" s="41" t="s">
        <v>25683</v>
      </c>
      <c r="B8476" s="41" t="s">
        <v>25684</v>
      </c>
      <c r="C8476" s="41" t="s">
        <v>211</v>
      </c>
      <c r="D8476" s="42">
        <v>288085000</v>
      </c>
      <c r="E8476" s="42">
        <v>1699464000</v>
      </c>
      <c r="F8476" s="41" t="s">
        <v>3</v>
      </c>
      <c r="G8476" s="41" t="s">
        <v>3</v>
      </c>
      <c r="H8476">
        <f t="shared" si="26"/>
        <v>8.5680695399388638E-3</v>
      </c>
      <c r="I8476">
        <f t="shared" si="27"/>
        <v>7.3411815641228175E-5</v>
      </c>
    </row>
    <row r="8477" spans="1:9" hidden="1" outlineLevel="1" collapsed="1">
      <c r="A8477" s="41" t="s">
        <v>25685</v>
      </c>
      <c r="B8477" s="41" t="s">
        <v>25686</v>
      </c>
      <c r="C8477" s="41" t="s">
        <v>211</v>
      </c>
      <c r="D8477" s="42"/>
      <c r="E8477" s="42"/>
      <c r="F8477" s="41" t="s">
        <v>3</v>
      </c>
      <c r="G8477" s="41" t="s">
        <v>3</v>
      </c>
      <c r="H8477">
        <f t="shared" si="26"/>
        <v>0</v>
      </c>
      <c r="I8477">
        <f t="shared" si="27"/>
        <v>0</v>
      </c>
    </row>
    <row r="8478" spans="1:9" hidden="1" outlineLevel="1" collapsed="1">
      <c r="A8478" s="41" t="s">
        <v>25687</v>
      </c>
      <c r="B8478" s="41" t="s">
        <v>25688</v>
      </c>
      <c r="C8478" s="41" t="s">
        <v>211</v>
      </c>
      <c r="D8478" s="42">
        <v>3194050</v>
      </c>
      <c r="E8478" s="42">
        <v>747240</v>
      </c>
      <c r="F8478" s="41" t="s">
        <v>3</v>
      </c>
      <c r="G8478" s="41" t="s">
        <v>3</v>
      </c>
      <c r="H8478">
        <f t="shared" si="26"/>
        <v>9.4995721797531041E-5</v>
      </c>
      <c r="I8478">
        <f t="shared" si="27"/>
        <v>9.0241871598339148E-9</v>
      </c>
    </row>
    <row r="8479" spans="1:9" hidden="1" outlineLevel="1" collapsed="1">
      <c r="A8479" s="41" t="s">
        <v>25689</v>
      </c>
      <c r="B8479" s="41" t="s">
        <v>25690</v>
      </c>
      <c r="C8479" s="41" t="s">
        <v>211</v>
      </c>
      <c r="D8479" s="42">
        <v>325022000</v>
      </c>
      <c r="E8479" s="42">
        <v>213707000</v>
      </c>
      <c r="F8479" s="41" t="s">
        <v>3</v>
      </c>
      <c r="G8479" s="41" t="s">
        <v>3</v>
      </c>
      <c r="H8479">
        <f t="shared" si="26"/>
        <v>9.6666299807695987E-3</v>
      </c>
      <c r="I8479">
        <f t="shared" si="27"/>
        <v>9.3443735185113654E-5</v>
      </c>
    </row>
    <row r="8480" spans="1:9" hidden="1" outlineLevel="1" collapsed="1">
      <c r="A8480" s="41" t="s">
        <v>25691</v>
      </c>
      <c r="B8480" s="41" t="s">
        <v>25692</v>
      </c>
      <c r="C8480" s="41" t="s">
        <v>211</v>
      </c>
      <c r="D8480" s="42">
        <v>421967000</v>
      </c>
      <c r="E8480" s="42">
        <v>254357000</v>
      </c>
      <c r="F8480" s="41" t="s">
        <v>3</v>
      </c>
      <c r="G8480" s="41" t="s">
        <v>3</v>
      </c>
      <c r="H8480">
        <f t="shared" si="26"/>
        <v>1.2549916169045187E-2</v>
      </c>
      <c r="I8480">
        <f t="shared" si="27"/>
        <v>1.5750039585006183E-4</v>
      </c>
    </row>
    <row r="8481" spans="1:9" hidden="1" outlineLevel="1" collapsed="1">
      <c r="A8481" s="41" t="s">
        <v>25693</v>
      </c>
      <c r="B8481" s="41" t="s">
        <v>25694</v>
      </c>
      <c r="C8481" s="41" t="s">
        <v>211</v>
      </c>
      <c r="D8481" s="42">
        <v>0</v>
      </c>
      <c r="E8481" s="42">
        <v>20000</v>
      </c>
      <c r="F8481" s="41" t="s">
        <v>3</v>
      </c>
      <c r="G8481" s="41" t="s">
        <v>3</v>
      </c>
      <c r="H8481">
        <f t="shared" si="26"/>
        <v>0</v>
      </c>
      <c r="I8481">
        <f t="shared" si="27"/>
        <v>0</v>
      </c>
    </row>
    <row r="8482" spans="1:9" hidden="1" outlineLevel="1" collapsed="1">
      <c r="A8482" s="41" t="s">
        <v>25695</v>
      </c>
      <c r="B8482" s="41" t="s">
        <v>25696</v>
      </c>
      <c r="C8482" s="41" t="s">
        <v>211</v>
      </c>
      <c r="D8482" s="42"/>
      <c r="E8482" s="42"/>
      <c r="F8482" s="41" t="s">
        <v>3</v>
      </c>
      <c r="G8482" s="41" t="s">
        <v>3</v>
      </c>
      <c r="H8482">
        <f t="shared" si="26"/>
        <v>0</v>
      </c>
      <c r="I8482">
        <f t="shared" si="27"/>
        <v>0</v>
      </c>
    </row>
    <row r="8483" spans="1:9" hidden="1" outlineLevel="1" collapsed="1">
      <c r="A8483" s="41" t="s">
        <v>25697</v>
      </c>
      <c r="B8483" s="41" t="s">
        <v>25698</v>
      </c>
      <c r="C8483" s="41" t="s">
        <v>211</v>
      </c>
      <c r="D8483" s="42">
        <v>3209450</v>
      </c>
      <c r="E8483" s="42">
        <v>9508300</v>
      </c>
      <c r="F8483" s="41" t="s">
        <v>3</v>
      </c>
      <c r="G8483" s="41" t="s">
        <v>3</v>
      </c>
      <c r="H8483">
        <f t="shared" si="26"/>
        <v>9.5453740336903309E-5</v>
      </c>
      <c r="I8483">
        <f t="shared" si="27"/>
        <v>9.1114165443049617E-9</v>
      </c>
    </row>
    <row r="8484" spans="1:9" hidden="1" outlineLevel="1" collapsed="1">
      <c r="A8484" s="41" t="s">
        <v>25699</v>
      </c>
      <c r="B8484" s="41" t="s">
        <v>25700</v>
      </c>
      <c r="C8484" s="41" t="s">
        <v>211</v>
      </c>
      <c r="D8484" s="42">
        <v>61645000</v>
      </c>
      <c r="E8484" s="42">
        <v>31005000</v>
      </c>
      <c r="F8484" s="41" t="s">
        <v>3</v>
      </c>
      <c r="G8484" s="41" t="s">
        <v>3</v>
      </c>
      <c r="H8484">
        <f t="shared" si="26"/>
        <v>1.8334125233508559E-3</v>
      </c>
      <c r="I8484">
        <f t="shared" si="27"/>
        <v>3.3614014807797527E-6</v>
      </c>
    </row>
    <row r="8485" spans="1:9" hidden="1" outlineLevel="1" collapsed="1">
      <c r="A8485" s="41" t="s">
        <v>25701</v>
      </c>
      <c r="B8485" s="41" t="s">
        <v>8997</v>
      </c>
      <c r="C8485" s="41" t="s">
        <v>211</v>
      </c>
      <c r="D8485" s="42">
        <v>919553000</v>
      </c>
      <c r="E8485" s="42">
        <v>711667000</v>
      </c>
      <c r="F8485" s="41" t="s">
        <v>3</v>
      </c>
      <c r="G8485" s="41" t="s">
        <v>3</v>
      </c>
      <c r="H8485">
        <f t="shared" si="26"/>
        <v>2.7348852073726167E-2</v>
      </c>
      <c r="I8485">
        <f t="shared" si="27"/>
        <v>7.4795970975055604E-4</v>
      </c>
    </row>
    <row r="8486" spans="1:9" hidden="1" outlineLevel="1" collapsed="1">
      <c r="A8486" s="41" t="s">
        <v>25702</v>
      </c>
      <c r="B8486" s="41" t="s">
        <v>25703</v>
      </c>
      <c r="C8486" s="41" t="s">
        <v>211</v>
      </c>
      <c r="D8486" s="42">
        <v>350020000</v>
      </c>
      <c r="E8486" s="42">
        <v>297904000</v>
      </c>
      <c r="F8486" s="41" t="s">
        <v>3</v>
      </c>
      <c r="G8486" s="41" t="s">
        <v>3</v>
      </c>
      <c r="H8486">
        <f t="shared" si="26"/>
        <v>1.0410107087732445E-2</v>
      </c>
      <c r="I8486">
        <f t="shared" si="27"/>
        <v>1.0837032957805728E-4</v>
      </c>
    </row>
    <row r="8487" spans="1:9" hidden="1" outlineLevel="1" collapsed="1">
      <c r="A8487" s="41" t="s">
        <v>25704</v>
      </c>
      <c r="B8487" s="41" t="s">
        <v>25705</v>
      </c>
      <c r="C8487" s="41" t="s">
        <v>211</v>
      </c>
      <c r="D8487" s="42">
        <v>7038110</v>
      </c>
      <c r="E8487" s="42">
        <v>18942270</v>
      </c>
      <c r="F8487" s="41" t="s">
        <v>3</v>
      </c>
      <c r="G8487" s="41" t="s">
        <v>3</v>
      </c>
      <c r="H8487">
        <f t="shared" si="26"/>
        <v>2.0932369234683904E-4</v>
      </c>
      <c r="I8487">
        <f t="shared" si="27"/>
        <v>4.3816408177714121E-8</v>
      </c>
    </row>
    <row r="8488" spans="1:9" hidden="1" outlineLevel="1" collapsed="1">
      <c r="A8488" s="41" t="s">
        <v>25706</v>
      </c>
      <c r="B8488" s="41" t="s">
        <v>25707</v>
      </c>
      <c r="C8488" s="41" t="s">
        <v>211</v>
      </c>
      <c r="D8488" s="42">
        <v>127753000</v>
      </c>
      <c r="E8488" s="42">
        <v>88457000</v>
      </c>
      <c r="F8488" s="41" t="s">
        <v>3</v>
      </c>
      <c r="G8488" s="41" t="s">
        <v>3</v>
      </c>
      <c r="H8488">
        <f t="shared" si="26"/>
        <v>3.7995611987288814E-3</v>
      </c>
      <c r="I8488">
        <f t="shared" si="27"/>
        <v>1.4436665302886054E-5</v>
      </c>
    </row>
    <row r="8489" spans="1:9" hidden="1" outlineLevel="1" collapsed="1">
      <c r="A8489" s="41" t="s">
        <v>25708</v>
      </c>
      <c r="B8489" s="41" t="s">
        <v>25709</v>
      </c>
      <c r="C8489" s="41" t="s">
        <v>211</v>
      </c>
      <c r="D8489" s="42">
        <v>691055000</v>
      </c>
      <c r="E8489" s="42">
        <v>755713000</v>
      </c>
      <c r="F8489" s="41" t="s">
        <v>3</v>
      </c>
      <c r="G8489" s="41" t="s">
        <v>3</v>
      </c>
      <c r="H8489">
        <f t="shared" si="26"/>
        <v>2.055298712505841E-2</v>
      </c>
      <c r="I8489">
        <f t="shared" si="27"/>
        <v>4.2242527976281674E-4</v>
      </c>
    </row>
    <row r="8490" spans="1:9" hidden="1" outlineLevel="1" collapsed="1">
      <c r="A8490" s="41" t="s">
        <v>25710</v>
      </c>
      <c r="B8490" s="41" t="s">
        <v>25711</v>
      </c>
      <c r="C8490" s="41" t="s">
        <v>211</v>
      </c>
      <c r="D8490" s="42">
        <v>638705000</v>
      </c>
      <c r="E8490" s="42">
        <v>558095000</v>
      </c>
      <c r="F8490" s="41" t="s">
        <v>3</v>
      </c>
      <c r="G8490" s="41" t="s">
        <v>3</v>
      </c>
      <c r="H8490">
        <f t="shared" si="26"/>
        <v>1.8996021505828669E-2</v>
      </c>
      <c r="I8490">
        <f t="shared" si="27"/>
        <v>3.608488330499053E-4</v>
      </c>
    </row>
    <row r="8491" spans="1:9" hidden="1" outlineLevel="1" collapsed="1">
      <c r="A8491" s="41" t="s">
        <v>25712</v>
      </c>
      <c r="B8491" s="41" t="s">
        <v>2209</v>
      </c>
      <c r="C8491" s="41" t="s">
        <v>211</v>
      </c>
      <c r="D8491" s="42">
        <v>2272736000</v>
      </c>
      <c r="E8491" s="42">
        <v>1877036000</v>
      </c>
      <c r="F8491" s="41" t="s">
        <v>3</v>
      </c>
      <c r="G8491" s="41" t="s">
        <v>3</v>
      </c>
      <c r="H8491">
        <f t="shared" si="26"/>
        <v>6.7594495006413027E-2</v>
      </c>
      <c r="I8491">
        <f t="shared" si="27"/>
        <v>4.5690157551719953E-3</v>
      </c>
    </row>
    <row r="8492" spans="1:9" hidden="1" outlineLevel="1" collapsed="1">
      <c r="A8492" s="41" t="s">
        <v>25713</v>
      </c>
      <c r="B8492" s="41" t="s">
        <v>25714</v>
      </c>
      <c r="C8492" s="41" t="s">
        <v>211</v>
      </c>
      <c r="D8492" s="42">
        <v>1170920</v>
      </c>
      <c r="E8492" s="42">
        <v>4083220</v>
      </c>
      <c r="F8492" s="41" t="s">
        <v>3</v>
      </c>
      <c r="G8492" s="41" t="s">
        <v>3</v>
      </c>
      <c r="H8492">
        <f t="shared" si="26"/>
        <v>3.4824874553361733E-5</v>
      </c>
      <c r="I8492">
        <f t="shared" si="27"/>
        <v>1.2127718876573816E-9</v>
      </c>
    </row>
    <row r="8493" spans="1:9" hidden="1" outlineLevel="1" collapsed="1">
      <c r="A8493" s="41" t="s">
        <v>25715</v>
      </c>
      <c r="B8493" s="41" t="s">
        <v>25716</v>
      </c>
      <c r="C8493" s="41" t="s">
        <v>211</v>
      </c>
      <c r="D8493" s="42">
        <v>4828120</v>
      </c>
      <c r="E8493" s="42">
        <v>6892410</v>
      </c>
      <c r="F8493" s="41" t="s">
        <v>3</v>
      </c>
      <c r="G8493" s="41" t="s">
        <v>3</v>
      </c>
      <c r="H8493">
        <f t="shared" si="26"/>
        <v>1.4359535521519563E-4</v>
      </c>
      <c r="I8493">
        <f t="shared" si="27"/>
        <v>2.0619626039378213E-8</v>
      </c>
    </row>
    <row r="8494" spans="1:9" hidden="1" outlineLevel="1" collapsed="1">
      <c r="A8494" s="41" t="s">
        <v>25717</v>
      </c>
      <c r="B8494" s="41" t="s">
        <v>25718</v>
      </c>
      <c r="C8494" s="41" t="s">
        <v>211</v>
      </c>
      <c r="D8494" s="42">
        <v>181600</v>
      </c>
      <c r="E8494" s="42">
        <v>606880</v>
      </c>
      <c r="F8494" s="41" t="s">
        <v>3</v>
      </c>
      <c r="G8494" s="41" t="s">
        <v>3</v>
      </c>
      <c r="H8494">
        <f t="shared" si="26"/>
        <v>5.4010497889612361E-6</v>
      </c>
      <c r="I8494">
        <f t="shared" si="27"/>
        <v>2.9171338822838216E-11</v>
      </c>
    </row>
    <row r="8495" spans="1:9" hidden="1" outlineLevel="1" collapsed="1">
      <c r="A8495" s="41" t="s">
        <v>25719</v>
      </c>
      <c r="B8495" s="41" t="s">
        <v>5124</v>
      </c>
      <c r="C8495" s="41" t="s">
        <v>211</v>
      </c>
      <c r="D8495" s="42">
        <v>1094470</v>
      </c>
      <c r="E8495" s="42">
        <v>28002220</v>
      </c>
      <c r="F8495" s="41" t="s">
        <v>3</v>
      </c>
      <c r="G8495" s="41" t="s">
        <v>3</v>
      </c>
      <c r="H8495">
        <f t="shared" si="26"/>
        <v>3.2551139661478001E-5</v>
      </c>
      <c r="I8495">
        <f t="shared" si="27"/>
        <v>1.0595766932610462E-9</v>
      </c>
    </row>
    <row r="8496" spans="1:9" hidden="1" outlineLevel="1" collapsed="1">
      <c r="A8496" s="41" t="s">
        <v>25720</v>
      </c>
      <c r="B8496" s="41" t="s">
        <v>25721</v>
      </c>
      <c r="C8496" s="41" t="s">
        <v>211</v>
      </c>
      <c r="D8496" s="42">
        <v>0</v>
      </c>
      <c r="E8496" s="42">
        <v>11880</v>
      </c>
      <c r="F8496" s="41" t="s">
        <v>3</v>
      </c>
      <c r="G8496" s="41" t="s">
        <v>3</v>
      </c>
      <c r="H8496">
        <f t="shared" si="26"/>
        <v>0</v>
      </c>
      <c r="I8496">
        <f t="shared" si="27"/>
        <v>0</v>
      </c>
    </row>
    <row r="8497" spans="1:9" hidden="1" outlineLevel="1" collapsed="1">
      <c r="A8497" s="41" t="s">
        <v>25722</v>
      </c>
      <c r="B8497" s="41" t="s">
        <v>25723</v>
      </c>
      <c r="C8497" s="41" t="s">
        <v>211</v>
      </c>
      <c r="D8497" s="42">
        <v>1334130</v>
      </c>
      <c r="E8497" s="42">
        <v>212120</v>
      </c>
      <c r="F8497" s="41" t="s">
        <v>3</v>
      </c>
      <c r="G8497" s="41" t="s">
        <v>3</v>
      </c>
      <c r="H8497">
        <f t="shared" ref="H8497:H8506" si="28">D8497/$D$8508</f>
        <v>3.9678978826799862E-5</v>
      </c>
      <c r="I8497">
        <f t="shared" ref="I8497:I8506" si="29">H8497^2</f>
        <v>1.5744213607376318E-9</v>
      </c>
    </row>
    <row r="8498" spans="1:9" hidden="1" outlineLevel="1" collapsed="1">
      <c r="A8498" s="41" t="s">
        <v>25724</v>
      </c>
      <c r="B8498" s="41" t="s">
        <v>25725</v>
      </c>
      <c r="C8498" s="41" t="s">
        <v>211</v>
      </c>
      <c r="D8498" s="42"/>
      <c r="E8498" s="42"/>
      <c r="F8498" s="41" t="s">
        <v>3</v>
      </c>
      <c r="G8498" s="41" t="s">
        <v>3</v>
      </c>
      <c r="H8498">
        <f t="shared" si="28"/>
        <v>0</v>
      </c>
      <c r="I8498">
        <f t="shared" si="29"/>
        <v>0</v>
      </c>
    </row>
    <row r="8499" spans="1:9" hidden="1" outlineLevel="1" collapsed="1">
      <c r="A8499" s="41" t="s">
        <v>25726</v>
      </c>
      <c r="B8499" s="41" t="s">
        <v>25727</v>
      </c>
      <c r="C8499" s="41" t="s">
        <v>211</v>
      </c>
      <c r="D8499" s="42"/>
      <c r="E8499" s="42"/>
      <c r="F8499" s="41" t="s">
        <v>3</v>
      </c>
      <c r="G8499" s="41" t="s">
        <v>3</v>
      </c>
      <c r="H8499">
        <f t="shared" si="28"/>
        <v>0</v>
      </c>
      <c r="I8499">
        <f t="shared" si="29"/>
        <v>0</v>
      </c>
    </row>
    <row r="8500" spans="1:9" hidden="1" outlineLevel="1" collapsed="1">
      <c r="A8500" s="41" t="s">
        <v>25728</v>
      </c>
      <c r="B8500" s="41" t="s">
        <v>25729</v>
      </c>
      <c r="C8500" s="41" t="s">
        <v>211</v>
      </c>
      <c r="D8500" s="42">
        <v>159040</v>
      </c>
      <c r="E8500" s="42">
        <v>676080</v>
      </c>
      <c r="F8500" s="41" t="s">
        <v>3</v>
      </c>
      <c r="G8500" s="41" t="s">
        <v>3</v>
      </c>
      <c r="H8500">
        <f t="shared" si="28"/>
        <v>4.7300823702444664E-6</v>
      </c>
      <c r="I8500">
        <f t="shared" si="29"/>
        <v>2.237367922929751E-11</v>
      </c>
    </row>
    <row r="8501" spans="1:9" hidden="1" outlineLevel="1" collapsed="1">
      <c r="A8501" s="41" t="s">
        <v>25730</v>
      </c>
      <c r="B8501" s="41" t="s">
        <v>25731</v>
      </c>
      <c r="C8501" s="41" t="s">
        <v>211</v>
      </c>
      <c r="D8501" s="42">
        <v>1352999000</v>
      </c>
      <c r="E8501" s="42">
        <v>2141076000</v>
      </c>
      <c r="F8501" s="41" t="s">
        <v>3</v>
      </c>
      <c r="G8501" s="41" t="s">
        <v>3</v>
      </c>
      <c r="H8501">
        <f t="shared" si="28"/>
        <v>4.0240170503385263E-2</v>
      </c>
      <c r="I8501">
        <f t="shared" si="29"/>
        <v>1.6192713221415173E-3</v>
      </c>
    </row>
    <row r="8502" spans="1:9" hidden="1" outlineLevel="1" collapsed="1">
      <c r="A8502" s="41" t="s">
        <v>25732</v>
      </c>
      <c r="B8502" s="41" t="s">
        <v>25733</v>
      </c>
      <c r="C8502" s="41" t="s">
        <v>211</v>
      </c>
      <c r="D8502" s="42"/>
      <c r="E8502" s="42"/>
      <c r="F8502" s="41" t="s">
        <v>3</v>
      </c>
      <c r="G8502" s="41" t="s">
        <v>3</v>
      </c>
      <c r="H8502">
        <f t="shared" si="28"/>
        <v>0</v>
      </c>
      <c r="I8502">
        <f t="shared" si="29"/>
        <v>0</v>
      </c>
    </row>
    <row r="8503" spans="1:9" hidden="1" outlineLevel="1" collapsed="1">
      <c r="A8503" s="41" t="s">
        <v>25734</v>
      </c>
      <c r="B8503" s="41" t="s">
        <v>25735</v>
      </c>
      <c r="C8503" s="41" t="s">
        <v>211</v>
      </c>
      <c r="D8503" s="42">
        <v>3020</v>
      </c>
      <c r="E8503" s="42">
        <v>250</v>
      </c>
      <c r="F8503" s="41" t="s">
        <v>3</v>
      </c>
      <c r="G8503" s="41" t="s">
        <v>3</v>
      </c>
      <c r="H8503">
        <f t="shared" si="28"/>
        <v>8.9819220058716598E-8</v>
      </c>
      <c r="I8503">
        <f t="shared" si="29"/>
        <v>8.0674922919561582E-15</v>
      </c>
    </row>
    <row r="8504" spans="1:9" hidden="1" outlineLevel="1" collapsed="1">
      <c r="A8504" s="41" t="s">
        <v>25736</v>
      </c>
      <c r="B8504" s="41" t="s">
        <v>25737</v>
      </c>
      <c r="C8504" s="41" t="s">
        <v>211</v>
      </c>
      <c r="D8504" s="42">
        <v>0</v>
      </c>
      <c r="E8504" s="42">
        <v>0</v>
      </c>
      <c r="F8504" s="41" t="s">
        <v>3</v>
      </c>
      <c r="G8504" s="41" t="s">
        <v>3</v>
      </c>
      <c r="H8504">
        <f t="shared" si="28"/>
        <v>0</v>
      </c>
      <c r="I8504">
        <f t="shared" si="29"/>
        <v>0</v>
      </c>
    </row>
    <row r="8505" spans="1:9" hidden="1" outlineLevel="1" collapsed="1">
      <c r="A8505" s="41" t="s">
        <v>25738</v>
      </c>
      <c r="B8505" s="41" t="s">
        <v>25739</v>
      </c>
      <c r="C8505" s="41" t="s">
        <v>211</v>
      </c>
      <c r="D8505" s="42"/>
      <c r="E8505" s="42"/>
      <c r="F8505" s="41" t="s">
        <v>3</v>
      </c>
      <c r="G8505" s="41" t="s">
        <v>3</v>
      </c>
      <c r="H8505">
        <f t="shared" si="28"/>
        <v>0</v>
      </c>
      <c r="I8505">
        <f t="shared" si="29"/>
        <v>0</v>
      </c>
    </row>
    <row r="8506" spans="1:9" hidden="1" outlineLevel="1" collapsed="1">
      <c r="A8506" s="41" t="s">
        <v>25740</v>
      </c>
      <c r="B8506" s="41" t="s">
        <v>25741</v>
      </c>
      <c r="C8506" s="41" t="s">
        <v>211</v>
      </c>
      <c r="D8506" s="42">
        <v>1564830</v>
      </c>
      <c r="E8506" s="42">
        <v>1915920</v>
      </c>
      <c r="F8506" s="41" t="s">
        <v>3</v>
      </c>
      <c r="G8506" s="41" t="s">
        <v>3</v>
      </c>
      <c r="H8506">
        <f t="shared" si="28"/>
        <v>4.6540334478305131E-5</v>
      </c>
      <c r="I8506">
        <f t="shared" si="29"/>
        <v>2.1660027333525172E-9</v>
      </c>
    </row>
    <row r="8507" spans="1:9" collapsed="1">
      <c r="A8507" s="41"/>
      <c r="B8507" s="41"/>
      <c r="C8507" s="41"/>
      <c r="D8507" s="42"/>
      <c r="E8507" s="42"/>
      <c r="F8507" s="41"/>
      <c r="G8507" s="41"/>
    </row>
    <row r="8508" spans="1:9" s="45" customFormat="1">
      <c r="A8508" s="43"/>
      <c r="B8508" s="43" t="str">
        <f>C8506</f>
        <v>Personal Services</v>
      </c>
      <c r="C8508" s="43"/>
      <c r="D8508" s="44">
        <f>SUM(D8433:D8506)</f>
        <v>33623093120</v>
      </c>
      <c r="E8508" s="44"/>
      <c r="F8508" s="43"/>
      <c r="G8508" s="43"/>
      <c r="H8508" s="45" t="s">
        <v>13493</v>
      </c>
      <c r="I8508" s="44">
        <f>SUM(I8433:I8506)*10000</f>
        <v>616.68303646058439</v>
      </c>
    </row>
    <row r="8509" spans="1:9">
      <c r="A8509" s="41"/>
      <c r="B8509" s="41"/>
      <c r="C8509" s="41"/>
      <c r="D8509" s="42"/>
      <c r="E8509" s="42"/>
      <c r="F8509" s="41"/>
      <c r="G8509" s="41"/>
    </row>
    <row r="8510" spans="1:9" hidden="1" outlineLevel="1" collapsed="1">
      <c r="A8510" s="41" t="s">
        <v>27518</v>
      </c>
      <c r="B8510" s="41" t="s">
        <v>27517</v>
      </c>
      <c r="C8510" s="41" t="s">
        <v>20</v>
      </c>
      <c r="D8510" s="42">
        <v>137975000</v>
      </c>
      <c r="E8510" s="42">
        <v>127881000</v>
      </c>
      <c r="F8510" s="41" t="s">
        <v>3</v>
      </c>
      <c r="G8510" s="41" t="s">
        <v>3</v>
      </c>
      <c r="H8510">
        <f t="shared" ref="H8510:H8556" si="30">D8510/$D$8558</f>
        <v>7.228373446511809E-3</v>
      </c>
      <c r="I8510">
        <f t="shared" ref="I8510:I8556" si="31">H8510^2</f>
        <v>5.2249382682237008E-5</v>
      </c>
    </row>
    <row r="8511" spans="1:9" hidden="1" outlineLevel="1" collapsed="1">
      <c r="A8511" s="41" t="s">
        <v>27516</v>
      </c>
      <c r="B8511" s="41" t="s">
        <v>27515</v>
      </c>
      <c r="C8511" s="41" t="s">
        <v>20</v>
      </c>
      <c r="D8511" s="42">
        <v>425410000</v>
      </c>
      <c r="E8511" s="42">
        <v>288626000</v>
      </c>
      <c r="F8511" s="41" t="s">
        <v>3</v>
      </c>
      <c r="G8511" s="41" t="s">
        <v>3</v>
      </c>
      <c r="H8511">
        <f t="shared" si="30"/>
        <v>2.228680810205174E-2</v>
      </c>
      <c r="I8511">
        <f t="shared" si="31"/>
        <v>4.9670181537767911E-4</v>
      </c>
    </row>
    <row r="8512" spans="1:9" hidden="1" outlineLevel="1" collapsed="1">
      <c r="A8512" s="41" t="s">
        <v>27514</v>
      </c>
      <c r="B8512" s="41" t="s">
        <v>27513</v>
      </c>
      <c r="C8512" s="41" t="s">
        <v>20</v>
      </c>
      <c r="D8512" s="42">
        <v>2246562000</v>
      </c>
      <c r="E8512" s="42">
        <v>892937000</v>
      </c>
      <c r="F8512" s="41" t="s">
        <v>3</v>
      </c>
      <c r="G8512" s="41" t="s">
        <v>3</v>
      </c>
      <c r="H8512">
        <f t="shared" si="30"/>
        <v>0.1176951556930057</v>
      </c>
      <c r="I8512">
        <f t="shared" si="31"/>
        <v>1.3852149673600853E-2</v>
      </c>
    </row>
    <row r="8513" spans="1:9" hidden="1" outlineLevel="1" collapsed="1">
      <c r="A8513" s="41" t="s">
        <v>27512</v>
      </c>
      <c r="B8513" s="41" t="s">
        <v>27511</v>
      </c>
      <c r="C8513" s="41" t="s">
        <v>20</v>
      </c>
      <c r="D8513" s="42">
        <v>18085000</v>
      </c>
      <c r="E8513" s="42">
        <v>13045000</v>
      </c>
      <c r="F8513" s="41" t="s">
        <v>3</v>
      </c>
      <c r="G8513" s="41" t="s">
        <v>3</v>
      </c>
      <c r="H8513">
        <f t="shared" si="30"/>
        <v>9.4745521855528947E-4</v>
      </c>
      <c r="I8513">
        <f t="shared" si="31"/>
        <v>8.9767139116765131E-7</v>
      </c>
    </row>
    <row r="8514" spans="1:9" hidden="1" outlineLevel="1" collapsed="1">
      <c r="A8514" s="41" t="s">
        <v>27510</v>
      </c>
      <c r="B8514" s="41" t="s">
        <v>27509</v>
      </c>
      <c r="C8514" s="41" t="s">
        <v>20</v>
      </c>
      <c r="D8514" s="42">
        <v>1190782000</v>
      </c>
      <c r="E8514" s="42">
        <v>543841000</v>
      </c>
      <c r="F8514" s="41" t="s">
        <v>3</v>
      </c>
      <c r="G8514" s="41" t="s">
        <v>3</v>
      </c>
      <c r="H8514">
        <f t="shared" si="30"/>
        <v>6.2383888308637253E-2</v>
      </c>
      <c r="I8514">
        <f t="shared" si="31"/>
        <v>3.8917495205045278E-3</v>
      </c>
    </row>
    <row r="8515" spans="1:9" hidden="1" outlineLevel="1" collapsed="1">
      <c r="A8515" s="41" t="s">
        <v>27508</v>
      </c>
      <c r="B8515" s="41" t="s">
        <v>27507</v>
      </c>
      <c r="C8515" s="41" t="s">
        <v>20</v>
      </c>
      <c r="D8515" s="42">
        <v>4479648000</v>
      </c>
      <c r="E8515" s="42">
        <v>2074935000</v>
      </c>
      <c r="F8515" s="41" t="s">
        <v>3</v>
      </c>
      <c r="G8515" s="41" t="s">
        <v>3</v>
      </c>
      <c r="H8515">
        <f t="shared" si="30"/>
        <v>0.23468431710759002</v>
      </c>
      <c r="I8515">
        <f t="shared" si="31"/>
        <v>5.5076728696255871E-2</v>
      </c>
    </row>
    <row r="8516" spans="1:9" hidden="1" outlineLevel="1" collapsed="1">
      <c r="A8516" s="41" t="s">
        <v>27506</v>
      </c>
      <c r="B8516" s="41" t="s">
        <v>27505</v>
      </c>
      <c r="C8516" s="41" t="s">
        <v>20</v>
      </c>
      <c r="D8516" s="42">
        <v>38892000</v>
      </c>
      <c r="E8516" s="42">
        <v>27999000</v>
      </c>
      <c r="F8516" s="41" t="s">
        <v>3</v>
      </c>
      <c r="G8516" s="41" t="s">
        <v>3</v>
      </c>
      <c r="H8516">
        <f t="shared" si="30"/>
        <v>2.0375133182224119E-3</v>
      </c>
      <c r="I8516">
        <f t="shared" si="31"/>
        <v>4.1514605219337033E-6</v>
      </c>
    </row>
    <row r="8517" spans="1:9" hidden="1" outlineLevel="1" collapsed="1">
      <c r="A8517" s="41" t="s">
        <v>27504</v>
      </c>
      <c r="B8517" s="41" t="s">
        <v>27503</v>
      </c>
      <c r="C8517" s="41" t="s">
        <v>20</v>
      </c>
      <c r="D8517" s="42">
        <v>1367000</v>
      </c>
      <c r="E8517" s="42">
        <v>442000</v>
      </c>
      <c r="F8517" s="41" t="s">
        <v>3</v>
      </c>
      <c r="G8517" s="41" t="s">
        <v>3</v>
      </c>
      <c r="H8517">
        <f t="shared" si="30"/>
        <v>7.1615774606860979E-5</v>
      </c>
      <c r="I8517">
        <f t="shared" si="31"/>
        <v>5.1288191725407141E-9</v>
      </c>
    </row>
    <row r="8518" spans="1:9" hidden="1" outlineLevel="1" collapsed="1">
      <c r="A8518" s="41" t="s">
        <v>27502</v>
      </c>
      <c r="B8518" s="41" t="s">
        <v>27501</v>
      </c>
      <c r="C8518" s="41" t="s">
        <v>20</v>
      </c>
      <c r="D8518" s="42">
        <v>3525456000</v>
      </c>
      <c r="E8518" s="42">
        <v>1408718000</v>
      </c>
      <c r="F8518" s="41" t="s">
        <v>3</v>
      </c>
      <c r="G8518" s="41" t="s">
        <v>3</v>
      </c>
      <c r="H8518">
        <f t="shared" si="30"/>
        <v>0.18469514431778031</v>
      </c>
      <c r="I8518">
        <f t="shared" si="31"/>
        <v>3.4112296334565695E-2</v>
      </c>
    </row>
    <row r="8519" spans="1:9" hidden="1" outlineLevel="1" collapsed="1">
      <c r="A8519" s="41" t="s">
        <v>27500</v>
      </c>
      <c r="B8519" s="41" t="s">
        <v>27499</v>
      </c>
      <c r="C8519" s="41" t="s">
        <v>20</v>
      </c>
      <c r="D8519" s="42">
        <v>945163000</v>
      </c>
      <c r="E8519" s="42">
        <v>358302000</v>
      </c>
      <c r="F8519" s="41" t="s">
        <v>3</v>
      </c>
      <c r="G8519" s="41" t="s">
        <v>3</v>
      </c>
      <c r="H8519">
        <f t="shared" si="30"/>
        <v>4.9516152432146701E-2</v>
      </c>
      <c r="I8519">
        <f t="shared" si="31"/>
        <v>2.4518493516835875E-3</v>
      </c>
    </row>
    <row r="8520" spans="1:9" hidden="1" outlineLevel="1" collapsed="1">
      <c r="A8520" s="41" t="s">
        <v>27498</v>
      </c>
      <c r="B8520" s="41" t="s">
        <v>27497</v>
      </c>
      <c r="C8520" s="41" t="s">
        <v>20</v>
      </c>
      <c r="D8520" s="42"/>
      <c r="E8520" s="42"/>
      <c r="F8520" s="41" t="s">
        <v>3</v>
      </c>
      <c r="G8520" s="41" t="s">
        <v>3</v>
      </c>
      <c r="H8520">
        <f t="shared" si="30"/>
        <v>0</v>
      </c>
      <c r="I8520">
        <f t="shared" si="31"/>
        <v>0</v>
      </c>
    </row>
    <row r="8521" spans="1:9" hidden="1" outlineLevel="1" collapsed="1">
      <c r="A8521" s="41" t="s">
        <v>27496</v>
      </c>
      <c r="B8521" s="41" t="s">
        <v>27495</v>
      </c>
      <c r="C8521" s="41" t="s">
        <v>20</v>
      </c>
      <c r="D8521" s="42">
        <v>828460</v>
      </c>
      <c r="E8521" s="42">
        <v>890660</v>
      </c>
      <c r="F8521" s="41" t="s">
        <v>3</v>
      </c>
      <c r="G8521" s="41" t="s">
        <v>3</v>
      </c>
      <c r="H8521">
        <f t="shared" si="30"/>
        <v>4.3402197974250216E-5</v>
      </c>
      <c r="I8521">
        <f t="shared" si="31"/>
        <v>1.8837507889960094E-9</v>
      </c>
    </row>
    <row r="8522" spans="1:9" hidden="1" outlineLevel="1" collapsed="1">
      <c r="A8522" s="41" t="s">
        <v>27494</v>
      </c>
      <c r="B8522" s="41" t="s">
        <v>27493</v>
      </c>
      <c r="C8522" s="41" t="s">
        <v>20</v>
      </c>
      <c r="D8522" s="42"/>
      <c r="E8522" s="42"/>
      <c r="F8522" s="41" t="s">
        <v>3</v>
      </c>
      <c r="G8522" s="41" t="s">
        <v>3</v>
      </c>
      <c r="H8522">
        <f t="shared" si="30"/>
        <v>0</v>
      </c>
      <c r="I8522">
        <f t="shared" si="31"/>
        <v>0</v>
      </c>
    </row>
    <row r="8523" spans="1:9" hidden="1" outlineLevel="1" collapsed="1">
      <c r="A8523" s="41" t="s">
        <v>27492</v>
      </c>
      <c r="B8523" s="41" t="s">
        <v>27491</v>
      </c>
      <c r="C8523" s="41" t="s">
        <v>20</v>
      </c>
      <c r="D8523" s="42"/>
      <c r="E8523" s="42"/>
      <c r="F8523" s="41" t="s">
        <v>3</v>
      </c>
      <c r="G8523" s="41" t="s">
        <v>3</v>
      </c>
      <c r="H8523">
        <f t="shared" si="30"/>
        <v>0</v>
      </c>
      <c r="I8523">
        <f t="shared" si="31"/>
        <v>0</v>
      </c>
    </row>
    <row r="8524" spans="1:9" hidden="1" outlineLevel="1" collapsed="1">
      <c r="A8524" s="41" t="s">
        <v>27490</v>
      </c>
      <c r="B8524" s="41" t="s">
        <v>27489</v>
      </c>
      <c r="C8524" s="41" t="s">
        <v>20</v>
      </c>
      <c r="D8524" s="42">
        <v>886945000</v>
      </c>
      <c r="E8524" s="42">
        <v>624811000</v>
      </c>
      <c r="F8524" s="41" t="s">
        <v>3</v>
      </c>
      <c r="G8524" s="41" t="s">
        <v>3</v>
      </c>
      <c r="H8524">
        <f t="shared" si="30"/>
        <v>4.6466169135831972E-2</v>
      </c>
      <c r="I8524">
        <f t="shared" si="31"/>
        <v>2.159104874159744E-3</v>
      </c>
    </row>
    <row r="8525" spans="1:9" hidden="1" outlineLevel="1" collapsed="1">
      <c r="A8525" s="41" t="s">
        <v>27488</v>
      </c>
      <c r="B8525" s="41" t="s">
        <v>27487</v>
      </c>
      <c r="C8525" s="41" t="s">
        <v>20</v>
      </c>
      <c r="D8525" s="42"/>
      <c r="E8525" s="42"/>
      <c r="F8525" s="41" t="s">
        <v>3</v>
      </c>
      <c r="G8525" s="41" t="s">
        <v>3</v>
      </c>
      <c r="H8525">
        <f t="shared" si="30"/>
        <v>0</v>
      </c>
      <c r="I8525">
        <f t="shared" si="31"/>
        <v>0</v>
      </c>
    </row>
    <row r="8526" spans="1:9" hidden="1" outlineLevel="1" collapsed="1">
      <c r="A8526" s="41" t="s">
        <v>27486</v>
      </c>
      <c r="B8526" s="41" t="s">
        <v>27485</v>
      </c>
      <c r="C8526" s="41" t="s">
        <v>20</v>
      </c>
      <c r="D8526" s="42">
        <v>22584680</v>
      </c>
      <c r="E8526" s="42">
        <v>9703890</v>
      </c>
      <c r="F8526" s="41" t="s">
        <v>3</v>
      </c>
      <c r="G8526" s="41" t="s">
        <v>3</v>
      </c>
      <c r="H8526">
        <f t="shared" si="30"/>
        <v>1.1831889922809663E-3</v>
      </c>
      <c r="I8526">
        <f t="shared" si="31"/>
        <v>1.3999361914548487E-6</v>
      </c>
    </row>
    <row r="8527" spans="1:9" hidden="1" outlineLevel="1" collapsed="1">
      <c r="A8527" s="41" t="s">
        <v>27484</v>
      </c>
      <c r="B8527" s="41" t="s">
        <v>27483</v>
      </c>
      <c r="C8527" s="41" t="s">
        <v>20</v>
      </c>
      <c r="D8527" s="42">
        <v>62446000</v>
      </c>
      <c r="E8527" s="42">
        <v>44249000</v>
      </c>
      <c r="F8527" s="41" t="s">
        <v>3</v>
      </c>
      <c r="G8527" s="41" t="s">
        <v>3</v>
      </c>
      <c r="H8527">
        <f t="shared" si="30"/>
        <v>3.2714840242136362E-3</v>
      </c>
      <c r="I8527">
        <f t="shared" si="31"/>
        <v>1.0702607720685048E-5</v>
      </c>
    </row>
    <row r="8528" spans="1:9" hidden="1" outlineLevel="1" collapsed="1">
      <c r="A8528" s="41" t="s">
        <v>27482</v>
      </c>
      <c r="B8528" s="41" t="s">
        <v>27481</v>
      </c>
      <c r="C8528" s="41" t="s">
        <v>20</v>
      </c>
      <c r="D8528" s="42"/>
      <c r="E8528" s="42"/>
      <c r="F8528" s="41" t="s">
        <v>3</v>
      </c>
      <c r="G8528" s="41" t="s">
        <v>3</v>
      </c>
      <c r="H8528">
        <f t="shared" si="30"/>
        <v>0</v>
      </c>
      <c r="I8528">
        <f t="shared" si="31"/>
        <v>0</v>
      </c>
    </row>
    <row r="8529" spans="1:9" hidden="1" outlineLevel="1" collapsed="1">
      <c r="A8529" s="41" t="s">
        <v>27480</v>
      </c>
      <c r="B8529" s="41" t="s">
        <v>27479</v>
      </c>
      <c r="C8529" s="41" t="s">
        <v>20</v>
      </c>
      <c r="D8529" s="42">
        <v>208253000</v>
      </c>
      <c r="E8529" s="42">
        <v>143578000</v>
      </c>
      <c r="F8529" s="41" t="s">
        <v>3</v>
      </c>
      <c r="G8529" s="41" t="s">
        <v>3</v>
      </c>
      <c r="H8529">
        <f t="shared" si="30"/>
        <v>1.0910168185225031E-2</v>
      </c>
      <c r="I8529">
        <f t="shared" si="31"/>
        <v>1.1903176982989645E-4</v>
      </c>
    </row>
    <row r="8530" spans="1:9" hidden="1" outlineLevel="1" collapsed="1">
      <c r="A8530" s="41" t="s">
        <v>27478</v>
      </c>
      <c r="B8530" s="41" t="s">
        <v>27477</v>
      </c>
      <c r="C8530" s="41" t="s">
        <v>20</v>
      </c>
      <c r="D8530" s="42">
        <v>15225000</v>
      </c>
      <c r="E8530" s="42">
        <v>4092000</v>
      </c>
      <c r="F8530" s="41" t="s">
        <v>3</v>
      </c>
      <c r="G8530" s="41" t="s">
        <v>3</v>
      </c>
      <c r="H8530">
        <f t="shared" si="30"/>
        <v>7.976226542717325E-4</v>
      </c>
      <c r="I8530">
        <f t="shared" si="31"/>
        <v>6.3620189860748371E-7</v>
      </c>
    </row>
    <row r="8531" spans="1:9" hidden="1" outlineLevel="1" collapsed="1">
      <c r="A8531" s="41" t="s">
        <v>27476</v>
      </c>
      <c r="B8531" s="41" t="s">
        <v>27475</v>
      </c>
      <c r="C8531" s="41" t="s">
        <v>20</v>
      </c>
      <c r="D8531" s="42">
        <v>1799750</v>
      </c>
      <c r="E8531" s="42">
        <v>1839400</v>
      </c>
      <c r="F8531" s="41" t="s">
        <v>3</v>
      </c>
      <c r="G8531" s="41" t="s">
        <v>3</v>
      </c>
      <c r="H8531">
        <f t="shared" si="30"/>
        <v>9.4287118031234851E-5</v>
      </c>
      <c r="I8531">
        <f t="shared" si="31"/>
        <v>8.8900606266360115E-9</v>
      </c>
    </row>
    <row r="8532" spans="1:9" hidden="1" outlineLevel="1" collapsed="1">
      <c r="A8532" s="41" t="s">
        <v>27474</v>
      </c>
      <c r="B8532" s="41" t="s">
        <v>643</v>
      </c>
      <c r="C8532" s="41" t="s">
        <v>20</v>
      </c>
      <c r="D8532" s="42">
        <v>624692000</v>
      </c>
      <c r="E8532" s="42">
        <v>402681000</v>
      </c>
      <c r="F8532" s="41" t="s">
        <v>3</v>
      </c>
      <c r="G8532" s="41" t="s">
        <v>3</v>
      </c>
      <c r="H8532">
        <f t="shared" si="30"/>
        <v>3.2726994492106212E-2</v>
      </c>
      <c r="I8532">
        <f t="shared" si="31"/>
        <v>1.0710561684863504E-3</v>
      </c>
    </row>
    <row r="8533" spans="1:9" hidden="1" outlineLevel="1" collapsed="1">
      <c r="A8533" s="41" t="s">
        <v>27473</v>
      </c>
      <c r="B8533" s="41" t="s">
        <v>27472</v>
      </c>
      <c r="C8533" s="41" t="s">
        <v>20</v>
      </c>
      <c r="D8533" s="42">
        <v>193140000</v>
      </c>
      <c r="E8533" s="42">
        <v>315513000</v>
      </c>
      <c r="F8533" s="41" t="s">
        <v>3</v>
      </c>
      <c r="G8533" s="41" t="s">
        <v>3</v>
      </c>
      <c r="H8533">
        <f t="shared" si="30"/>
        <v>1.0118413099904263E-2</v>
      </c>
      <c r="I8533">
        <f t="shared" si="31"/>
        <v>1.023822836603142E-4</v>
      </c>
    </row>
    <row r="8534" spans="1:9" hidden="1" outlineLevel="1" collapsed="1">
      <c r="A8534" s="41" t="s">
        <v>27471</v>
      </c>
      <c r="B8534" s="41" t="s">
        <v>27470</v>
      </c>
      <c r="C8534" s="41" t="s">
        <v>20</v>
      </c>
      <c r="D8534" s="42">
        <v>26900</v>
      </c>
      <c r="E8534" s="42">
        <v>364760</v>
      </c>
      <c r="F8534" s="41" t="s">
        <v>3</v>
      </c>
      <c r="G8534" s="41" t="s">
        <v>3</v>
      </c>
      <c r="H8534">
        <f t="shared" si="30"/>
        <v>1.4092643284012876E-6</v>
      </c>
      <c r="I8534">
        <f t="shared" si="31"/>
        <v>1.9860259473043321E-12</v>
      </c>
    </row>
    <row r="8535" spans="1:9" hidden="1" outlineLevel="1" collapsed="1">
      <c r="A8535" s="41" t="s">
        <v>27469</v>
      </c>
      <c r="B8535" s="41" t="s">
        <v>27468</v>
      </c>
      <c r="C8535" s="41" t="s">
        <v>20</v>
      </c>
      <c r="D8535" s="42">
        <v>171050000</v>
      </c>
      <c r="E8535" s="42">
        <v>103823000</v>
      </c>
      <c r="F8535" s="41" t="s">
        <v>3</v>
      </c>
      <c r="G8535" s="41" t="s">
        <v>3</v>
      </c>
      <c r="H8535">
        <f t="shared" si="30"/>
        <v>8.9611399023435036E-3</v>
      </c>
      <c r="I8535">
        <f t="shared" si="31"/>
        <v>8.0302028349372943E-5</v>
      </c>
    </row>
    <row r="8536" spans="1:9" hidden="1" outlineLevel="1" collapsed="1">
      <c r="A8536" s="41" t="s">
        <v>27467</v>
      </c>
      <c r="B8536" s="41" t="s">
        <v>27466</v>
      </c>
      <c r="C8536" s="41" t="s">
        <v>20</v>
      </c>
      <c r="D8536" s="42">
        <v>12115000</v>
      </c>
      <c r="E8536" s="42">
        <v>9573000</v>
      </c>
      <c r="F8536" s="41" t="s">
        <v>3</v>
      </c>
      <c r="G8536" s="41" t="s">
        <v>3</v>
      </c>
      <c r="H8536">
        <f t="shared" si="30"/>
        <v>6.3469283786548702E-4</v>
      </c>
      <c r="I8536">
        <f t="shared" si="31"/>
        <v>4.028349984377454E-7</v>
      </c>
    </row>
    <row r="8537" spans="1:9" hidden="1" outlineLevel="1" collapsed="1">
      <c r="A8537" s="41" t="s">
        <v>27465</v>
      </c>
      <c r="B8537" s="41" t="s">
        <v>27464</v>
      </c>
      <c r="C8537" s="41" t="s">
        <v>20</v>
      </c>
      <c r="D8537" s="42"/>
      <c r="E8537" s="42"/>
      <c r="F8537" s="41" t="s">
        <v>3</v>
      </c>
      <c r="G8537" s="41" t="s">
        <v>3</v>
      </c>
      <c r="H8537">
        <f t="shared" si="30"/>
        <v>0</v>
      </c>
      <c r="I8537">
        <f t="shared" si="31"/>
        <v>0</v>
      </c>
    </row>
    <row r="8538" spans="1:9" hidden="1" outlineLevel="1" collapsed="1">
      <c r="A8538" s="41" t="s">
        <v>27463</v>
      </c>
      <c r="B8538" s="41" t="s">
        <v>27462</v>
      </c>
      <c r="C8538" s="41" t="s">
        <v>20</v>
      </c>
      <c r="D8538" s="42">
        <v>40119000</v>
      </c>
      <c r="E8538" s="42">
        <v>21090000</v>
      </c>
      <c r="F8538" s="41" t="s">
        <v>3</v>
      </c>
      <c r="G8538" s="41" t="s">
        <v>3</v>
      </c>
      <c r="H8538">
        <f t="shared" si="30"/>
        <v>2.1017946316405673E-3</v>
      </c>
      <c r="I8538">
        <f t="shared" si="31"/>
        <v>4.4175406735931078E-6</v>
      </c>
    </row>
    <row r="8539" spans="1:9" hidden="1" outlineLevel="1" collapsed="1">
      <c r="A8539" s="41" t="s">
        <v>27461</v>
      </c>
      <c r="B8539" s="41" t="s">
        <v>27460</v>
      </c>
      <c r="C8539" s="41" t="s">
        <v>20</v>
      </c>
      <c r="D8539" s="42">
        <v>77000</v>
      </c>
      <c r="E8539" s="42">
        <v>3263000</v>
      </c>
      <c r="F8539" s="41" t="s">
        <v>3</v>
      </c>
      <c r="G8539" s="41" t="s">
        <v>3</v>
      </c>
      <c r="H8539">
        <f t="shared" si="30"/>
        <v>4.0339536537880728E-6</v>
      </c>
      <c r="I8539">
        <f t="shared" si="31"/>
        <v>1.6272782080910144E-11</v>
      </c>
    </row>
    <row r="8540" spans="1:9" hidden="1" outlineLevel="1" collapsed="1">
      <c r="A8540" s="41" t="s">
        <v>27459</v>
      </c>
      <c r="B8540" s="41" t="s">
        <v>27458</v>
      </c>
      <c r="C8540" s="41" t="s">
        <v>20</v>
      </c>
      <c r="D8540" s="42"/>
      <c r="E8540" s="42"/>
      <c r="F8540" s="41" t="s">
        <v>3</v>
      </c>
      <c r="G8540" s="41" t="s">
        <v>3</v>
      </c>
      <c r="H8540">
        <f t="shared" si="30"/>
        <v>0</v>
      </c>
      <c r="I8540">
        <f t="shared" si="31"/>
        <v>0</v>
      </c>
    </row>
    <row r="8541" spans="1:9" hidden="1" outlineLevel="1" collapsed="1">
      <c r="A8541" s="41" t="s">
        <v>27457</v>
      </c>
      <c r="B8541" s="41" t="s">
        <v>27456</v>
      </c>
      <c r="C8541" s="41" t="s">
        <v>20</v>
      </c>
      <c r="D8541" s="42"/>
      <c r="E8541" s="42"/>
      <c r="F8541" s="41" t="s">
        <v>3</v>
      </c>
      <c r="G8541" s="41" t="s">
        <v>3</v>
      </c>
      <c r="H8541">
        <f t="shared" si="30"/>
        <v>0</v>
      </c>
      <c r="I8541">
        <f t="shared" si="31"/>
        <v>0</v>
      </c>
    </row>
    <row r="8542" spans="1:9" hidden="1" outlineLevel="1" collapsed="1">
      <c r="A8542" s="41" t="s">
        <v>27455</v>
      </c>
      <c r="B8542" s="41" t="s">
        <v>27454</v>
      </c>
      <c r="C8542" s="41" t="s">
        <v>20</v>
      </c>
      <c r="D8542" s="42">
        <v>1886000</v>
      </c>
      <c r="E8542" s="42">
        <v>453000</v>
      </c>
      <c r="F8542" s="41" t="s">
        <v>3</v>
      </c>
      <c r="G8542" s="41" t="s">
        <v>3</v>
      </c>
      <c r="H8542">
        <f t="shared" si="30"/>
        <v>9.88056700135624E-5</v>
      </c>
      <c r="I8542">
        <f t="shared" si="31"/>
        <v>9.7625604268289844E-9</v>
      </c>
    </row>
    <row r="8543" spans="1:9" hidden="1" outlineLevel="1" collapsed="1">
      <c r="A8543" s="41" t="s">
        <v>27453</v>
      </c>
      <c r="B8543" s="41" t="s">
        <v>27452</v>
      </c>
      <c r="C8543" s="41" t="s">
        <v>20</v>
      </c>
      <c r="D8543" s="42">
        <v>1355180</v>
      </c>
      <c r="E8543" s="42">
        <v>467580</v>
      </c>
      <c r="F8543" s="41" t="s">
        <v>3</v>
      </c>
      <c r="G8543" s="41" t="s">
        <v>3</v>
      </c>
      <c r="H8543">
        <f t="shared" si="30"/>
        <v>7.0996536526500266E-5</v>
      </c>
      <c r="I8543">
        <f t="shared" si="31"/>
        <v>5.0405081987586863E-9</v>
      </c>
    </row>
    <row r="8544" spans="1:9" hidden="1" outlineLevel="1" collapsed="1">
      <c r="A8544" s="41" t="s">
        <v>27451</v>
      </c>
      <c r="B8544" s="41" t="s">
        <v>8253</v>
      </c>
      <c r="C8544" s="41" t="s">
        <v>20</v>
      </c>
      <c r="D8544" s="42">
        <v>921580000</v>
      </c>
      <c r="E8544" s="42">
        <v>1332278000</v>
      </c>
      <c r="F8544" s="41" t="s">
        <v>3</v>
      </c>
      <c r="G8544" s="41" t="s">
        <v>3</v>
      </c>
      <c r="H8544">
        <f t="shared" si="30"/>
        <v>4.8280662444909243E-2</v>
      </c>
      <c r="I8544">
        <f t="shared" si="31"/>
        <v>2.3310223661192698E-3</v>
      </c>
    </row>
    <row r="8545" spans="1:9" hidden="1" outlineLevel="1" collapsed="1">
      <c r="A8545" s="41" t="s">
        <v>27450</v>
      </c>
      <c r="B8545" s="41" t="s">
        <v>27449</v>
      </c>
      <c r="C8545" s="41" t="s">
        <v>20</v>
      </c>
      <c r="D8545" s="42">
        <v>0</v>
      </c>
      <c r="E8545" s="42">
        <v>3052860</v>
      </c>
      <c r="F8545" s="41" t="s">
        <v>3</v>
      </c>
      <c r="G8545" s="41" t="s">
        <v>3</v>
      </c>
      <c r="H8545">
        <f t="shared" si="30"/>
        <v>0</v>
      </c>
      <c r="I8545">
        <f t="shared" si="31"/>
        <v>0</v>
      </c>
    </row>
    <row r="8546" spans="1:9" hidden="1" outlineLevel="1" collapsed="1">
      <c r="A8546" s="41" t="s">
        <v>27448</v>
      </c>
      <c r="B8546" s="41" t="s">
        <v>27447</v>
      </c>
      <c r="C8546" s="41" t="s">
        <v>20</v>
      </c>
      <c r="D8546" s="42">
        <v>33500</v>
      </c>
      <c r="E8546" s="42">
        <v>2880</v>
      </c>
      <c r="F8546" s="41" t="s">
        <v>3</v>
      </c>
      <c r="G8546" s="41" t="s">
        <v>3</v>
      </c>
      <c r="H8546">
        <f t="shared" si="30"/>
        <v>1.7550317844402653E-6</v>
      </c>
      <c r="I8546">
        <f t="shared" si="31"/>
        <v>3.080136564395582E-12</v>
      </c>
    </row>
    <row r="8547" spans="1:9" hidden="1" outlineLevel="1" collapsed="1">
      <c r="A8547" s="41" t="s">
        <v>27446</v>
      </c>
      <c r="B8547" s="41" t="s">
        <v>27445</v>
      </c>
      <c r="C8547" s="41" t="s">
        <v>20</v>
      </c>
      <c r="D8547" s="42"/>
      <c r="E8547" s="42"/>
      <c r="F8547" s="41" t="s">
        <v>3</v>
      </c>
      <c r="G8547" s="41" t="s">
        <v>3</v>
      </c>
      <c r="H8547">
        <f t="shared" si="30"/>
        <v>0</v>
      </c>
      <c r="I8547">
        <f t="shared" si="31"/>
        <v>0</v>
      </c>
    </row>
    <row r="8548" spans="1:9" hidden="1" outlineLevel="1" collapsed="1">
      <c r="A8548" s="41" t="s">
        <v>27444</v>
      </c>
      <c r="B8548" s="41" t="s">
        <v>27443</v>
      </c>
      <c r="C8548" s="41" t="s">
        <v>20</v>
      </c>
      <c r="D8548" s="42">
        <v>1290970</v>
      </c>
      <c r="E8548" s="42">
        <v>2154470</v>
      </c>
      <c r="F8548" s="41" t="s">
        <v>3</v>
      </c>
      <c r="G8548" s="41" t="s">
        <v>3</v>
      </c>
      <c r="H8548">
        <f t="shared" si="30"/>
        <v>6.7632638291308933E-5</v>
      </c>
      <c r="I8548">
        <f t="shared" si="31"/>
        <v>4.5741737622430275E-9</v>
      </c>
    </row>
    <row r="8549" spans="1:9" hidden="1" outlineLevel="1" collapsed="1">
      <c r="A8549" s="41" t="s">
        <v>27442</v>
      </c>
      <c r="B8549" s="41" t="s">
        <v>27441</v>
      </c>
      <c r="C8549" s="41" t="s">
        <v>20</v>
      </c>
      <c r="D8549" s="42">
        <v>0</v>
      </c>
      <c r="E8549" s="42">
        <v>1460</v>
      </c>
      <c r="F8549" s="41" t="s">
        <v>3</v>
      </c>
      <c r="G8549" s="41" t="s">
        <v>3</v>
      </c>
      <c r="H8549">
        <f t="shared" si="30"/>
        <v>0</v>
      </c>
      <c r="I8549">
        <f t="shared" si="31"/>
        <v>0</v>
      </c>
    </row>
    <row r="8550" spans="1:9" hidden="1" outlineLevel="1" collapsed="1">
      <c r="A8550" s="41" t="s">
        <v>27440</v>
      </c>
      <c r="B8550" s="41" t="s">
        <v>27439</v>
      </c>
      <c r="C8550" s="41" t="s">
        <v>20</v>
      </c>
      <c r="D8550" s="42"/>
      <c r="E8550" s="42"/>
      <c r="F8550" s="41" t="s">
        <v>3</v>
      </c>
      <c r="G8550" s="41" t="s">
        <v>3</v>
      </c>
      <c r="H8550">
        <f t="shared" si="30"/>
        <v>0</v>
      </c>
      <c r="I8550">
        <f t="shared" si="31"/>
        <v>0</v>
      </c>
    </row>
    <row r="8551" spans="1:9" hidden="1" outlineLevel="1" collapsed="1">
      <c r="A8551" s="41" t="s">
        <v>27438</v>
      </c>
      <c r="B8551" s="41" t="s">
        <v>27437</v>
      </c>
      <c r="C8551" s="41" t="s">
        <v>20</v>
      </c>
      <c r="D8551" s="42">
        <v>129650</v>
      </c>
      <c r="E8551" s="42">
        <v>58560</v>
      </c>
      <c r="F8551" s="41" t="s">
        <v>3</v>
      </c>
      <c r="G8551" s="41" t="s">
        <v>3</v>
      </c>
      <c r="H8551">
        <f t="shared" si="30"/>
        <v>6.7922349508262805E-6</v>
      </c>
      <c r="I8551">
        <f t="shared" si="31"/>
        <v>4.6134455627226088E-11</v>
      </c>
    </row>
    <row r="8552" spans="1:9" hidden="1" outlineLevel="1" collapsed="1">
      <c r="A8552" s="41" t="s">
        <v>27436</v>
      </c>
      <c r="B8552" s="41" t="s">
        <v>27435</v>
      </c>
      <c r="C8552" s="41" t="s">
        <v>20</v>
      </c>
      <c r="D8552" s="42">
        <v>848199000</v>
      </c>
      <c r="E8552" s="42">
        <v>350988000</v>
      </c>
      <c r="F8552" s="41" t="s">
        <v>3</v>
      </c>
      <c r="G8552" s="41" t="s">
        <v>3</v>
      </c>
      <c r="H8552">
        <f t="shared" si="30"/>
        <v>4.4436304612849212E-2</v>
      </c>
      <c r="I8552">
        <f t="shared" si="31"/>
        <v>1.9745851676459241E-3</v>
      </c>
    </row>
    <row r="8553" spans="1:9" hidden="1" outlineLevel="1" collapsed="1">
      <c r="A8553" s="41" t="s">
        <v>27434</v>
      </c>
      <c r="B8553" s="41" t="s">
        <v>27433</v>
      </c>
      <c r="C8553" s="41" t="s">
        <v>20</v>
      </c>
      <c r="D8553" s="42">
        <v>190935000</v>
      </c>
      <c r="E8553" s="42">
        <v>84801000</v>
      </c>
      <c r="F8553" s="41" t="s">
        <v>3</v>
      </c>
      <c r="G8553" s="41" t="s">
        <v>3</v>
      </c>
      <c r="H8553">
        <f t="shared" si="30"/>
        <v>1.0002895336182151E-2</v>
      </c>
      <c r="I8553">
        <f t="shared" si="31"/>
        <v>1.0005791510661462E-4</v>
      </c>
    </row>
    <row r="8554" spans="1:9" hidden="1" outlineLevel="1" collapsed="1">
      <c r="A8554" s="41" t="s">
        <v>27432</v>
      </c>
      <c r="B8554" s="41" t="s">
        <v>27431</v>
      </c>
      <c r="C8554" s="41" t="s">
        <v>20</v>
      </c>
      <c r="D8554" s="42">
        <v>3300</v>
      </c>
      <c r="E8554" s="42">
        <v>10010</v>
      </c>
      <c r="F8554" s="41" t="s">
        <v>3</v>
      </c>
      <c r="G8554" s="41" t="s">
        <v>3</v>
      </c>
      <c r="H8554">
        <f t="shared" si="30"/>
        <v>1.7288372801948882E-7</v>
      </c>
      <c r="I8554">
        <f t="shared" si="31"/>
        <v>2.9888783413916583E-14</v>
      </c>
    </row>
    <row r="8555" spans="1:9" hidden="1" outlineLevel="1" collapsed="1">
      <c r="A8555" s="41" t="s">
        <v>27430</v>
      </c>
      <c r="B8555" s="41" t="s">
        <v>27429</v>
      </c>
      <c r="C8555" s="41" t="s">
        <v>20</v>
      </c>
      <c r="D8555" s="42"/>
      <c r="E8555" s="42"/>
      <c r="F8555" s="41" t="s">
        <v>3</v>
      </c>
      <c r="G8555" s="41" t="s">
        <v>3</v>
      </c>
      <c r="H8555">
        <f t="shared" si="30"/>
        <v>0</v>
      </c>
      <c r="I8555">
        <f t="shared" si="31"/>
        <v>0</v>
      </c>
    </row>
    <row r="8556" spans="1:9" hidden="1" outlineLevel="1" collapsed="1">
      <c r="A8556" s="41" t="s">
        <v>27428</v>
      </c>
      <c r="B8556" s="41" t="s">
        <v>27427</v>
      </c>
      <c r="C8556" s="41" t="s">
        <v>20</v>
      </c>
      <c r="D8556" s="42">
        <v>1873919000</v>
      </c>
      <c r="E8556" s="42">
        <v>2457621000</v>
      </c>
      <c r="F8556" s="41" t="s">
        <v>3</v>
      </c>
      <c r="G8556" s="41" t="s">
        <v>3</v>
      </c>
      <c r="H8556">
        <f t="shared" si="30"/>
        <v>9.8172758401985596E-2</v>
      </c>
      <c r="I8556">
        <f t="shared" si="31"/>
        <v>9.6378904922546343E-3</v>
      </c>
    </row>
    <row r="8557" spans="1:9" collapsed="1">
      <c r="A8557" s="41"/>
      <c r="B8557" s="41"/>
      <c r="C8557" s="41"/>
      <c r="D8557" s="42"/>
      <c r="E8557" s="42"/>
      <c r="F8557" s="41"/>
      <c r="G8557" s="41"/>
    </row>
    <row r="8558" spans="1:9" s="45" customFormat="1">
      <c r="A8558" s="43"/>
      <c r="B8558" s="43" t="str">
        <f>C8556</f>
        <v>Recreational Products</v>
      </c>
      <c r="C8558" s="43"/>
      <c r="D8558" s="44">
        <f>SUM(D8510:D8556)</f>
        <v>19087973390</v>
      </c>
      <c r="E8558" s="44"/>
      <c r="F8558" s="43"/>
      <c r="G8558" s="43"/>
      <c r="H8558" s="45" t="s">
        <v>13493</v>
      </c>
      <c r="I8558" s="44">
        <f>SUM(I8510:I8556)*10000</f>
        <v>1275.3180144105474</v>
      </c>
    </row>
    <row r="8559" spans="1:9">
      <c r="A8559" s="41"/>
      <c r="B8559" s="41"/>
      <c r="C8559" s="41"/>
      <c r="D8559" s="42"/>
      <c r="E8559" s="42"/>
      <c r="F8559" s="41"/>
      <c r="G8559" s="41"/>
    </row>
    <row r="8560" spans="1:9" hidden="1" outlineLevel="1" collapsed="1">
      <c r="A8560" s="41" t="s">
        <v>27426</v>
      </c>
      <c r="B8560" s="41" t="s">
        <v>27425</v>
      </c>
      <c r="C8560" s="41" t="s">
        <v>806</v>
      </c>
      <c r="D8560" s="42">
        <v>1591315000</v>
      </c>
      <c r="E8560" s="42">
        <v>1573392000</v>
      </c>
      <c r="F8560" s="41" t="s">
        <v>3</v>
      </c>
      <c r="G8560" s="41" t="s">
        <v>3</v>
      </c>
      <c r="H8560">
        <f t="shared" ref="H8560:H8572" si="32">D8560/$D$8574</f>
        <v>2.0859603278304568E-2</v>
      </c>
      <c r="I8560">
        <f t="shared" ref="I8560:I8572" si="33">H8560^2</f>
        <v>4.3512304892825466E-4</v>
      </c>
    </row>
    <row r="8561" spans="1:9" hidden="1" outlineLevel="1" collapsed="1">
      <c r="A8561" s="41" t="s">
        <v>27424</v>
      </c>
      <c r="B8561" s="41" t="s">
        <v>27423</v>
      </c>
      <c r="C8561" s="41" t="s">
        <v>806</v>
      </c>
      <c r="D8561" s="42">
        <v>24522000000</v>
      </c>
      <c r="E8561" s="42">
        <v>34475000000</v>
      </c>
      <c r="F8561" s="41" t="s">
        <v>3</v>
      </c>
      <c r="G8561" s="41" t="s">
        <v>3</v>
      </c>
      <c r="H8561">
        <f t="shared" si="32"/>
        <v>0.32144433477380946</v>
      </c>
      <c r="I8561">
        <f t="shared" si="33"/>
        <v>0.10332646035817689</v>
      </c>
    </row>
    <row r="8562" spans="1:9" hidden="1" outlineLevel="1" collapsed="1">
      <c r="A8562" s="41" t="s">
        <v>27422</v>
      </c>
      <c r="B8562" s="41" t="s">
        <v>27421</v>
      </c>
      <c r="C8562" s="41" t="s">
        <v>806</v>
      </c>
      <c r="D8562" s="42">
        <v>2542115000</v>
      </c>
      <c r="E8562" s="42">
        <v>2270907000</v>
      </c>
      <c r="F8562" s="41" t="s">
        <v>3</v>
      </c>
      <c r="G8562" s="41" t="s">
        <v>3</v>
      </c>
      <c r="H8562">
        <f t="shared" si="32"/>
        <v>3.3323075813291025E-2</v>
      </c>
      <c r="I8562">
        <f t="shared" si="33"/>
        <v>1.1104273816583414E-3</v>
      </c>
    </row>
    <row r="8563" spans="1:9" hidden="1" outlineLevel="1" collapsed="1">
      <c r="A8563" s="41" t="s">
        <v>27420</v>
      </c>
      <c r="B8563" s="41" t="s">
        <v>27419</v>
      </c>
      <c r="C8563" s="41" t="s">
        <v>806</v>
      </c>
      <c r="D8563" s="42"/>
      <c r="E8563" s="42"/>
      <c r="F8563" s="41" t="s">
        <v>3</v>
      </c>
      <c r="G8563" s="41" t="s">
        <v>3</v>
      </c>
      <c r="H8563">
        <f t="shared" si="32"/>
        <v>0</v>
      </c>
      <c r="I8563">
        <f t="shared" si="33"/>
        <v>0</v>
      </c>
    </row>
    <row r="8564" spans="1:9" hidden="1" outlineLevel="1" collapsed="1">
      <c r="A8564" s="41" t="s">
        <v>27418</v>
      </c>
      <c r="B8564" s="41" t="s">
        <v>27417</v>
      </c>
      <c r="C8564" s="41" t="s">
        <v>806</v>
      </c>
      <c r="D8564" s="42">
        <v>2354956000</v>
      </c>
      <c r="E8564" s="42">
        <v>1775287000</v>
      </c>
      <c r="F8564" s="41" t="s">
        <v>3</v>
      </c>
      <c r="G8564" s="41" t="s">
        <v>3</v>
      </c>
      <c r="H8564">
        <f t="shared" si="32"/>
        <v>3.0869719633047518E-2</v>
      </c>
      <c r="I8564">
        <f t="shared" si="33"/>
        <v>9.5293959022295935E-4</v>
      </c>
    </row>
    <row r="8565" spans="1:9" hidden="1" outlineLevel="1" collapsed="1">
      <c r="A8565" s="41" t="s">
        <v>27416</v>
      </c>
      <c r="B8565" s="41" t="s">
        <v>27415</v>
      </c>
      <c r="C8565" s="41" t="s">
        <v>806</v>
      </c>
      <c r="D8565" s="42">
        <v>581820</v>
      </c>
      <c r="E8565" s="42">
        <v>1086490</v>
      </c>
      <c r="F8565" s="41" t="s">
        <v>3</v>
      </c>
      <c r="G8565" s="41" t="s">
        <v>3</v>
      </c>
      <c r="H8565">
        <f t="shared" si="32"/>
        <v>7.6267328463460486E-6</v>
      </c>
      <c r="I8565">
        <f t="shared" si="33"/>
        <v>5.8167053909533703E-11</v>
      </c>
    </row>
    <row r="8566" spans="1:9" hidden="1" outlineLevel="1" collapsed="1">
      <c r="A8566" s="41" t="s">
        <v>27414</v>
      </c>
      <c r="B8566" s="41" t="s">
        <v>27413</v>
      </c>
      <c r="C8566" s="41" t="s">
        <v>806</v>
      </c>
      <c r="D8566" s="42"/>
      <c r="E8566" s="42"/>
      <c r="F8566" s="41" t="s">
        <v>3</v>
      </c>
      <c r="G8566" s="41" t="s">
        <v>3</v>
      </c>
      <c r="H8566">
        <f t="shared" si="32"/>
        <v>0</v>
      </c>
      <c r="I8566">
        <f t="shared" si="33"/>
        <v>0</v>
      </c>
    </row>
    <row r="8567" spans="1:9" hidden="1" outlineLevel="1" collapsed="1">
      <c r="A8567" s="41" t="s">
        <v>27412</v>
      </c>
      <c r="B8567" s="41" t="s">
        <v>27411</v>
      </c>
      <c r="C8567" s="41" t="s">
        <v>806</v>
      </c>
      <c r="D8567" s="42">
        <v>8471000000</v>
      </c>
      <c r="E8567" s="42">
        <v>15196000000</v>
      </c>
      <c r="F8567" s="41" t="s">
        <v>3</v>
      </c>
      <c r="G8567" s="41" t="s">
        <v>3</v>
      </c>
      <c r="H8567">
        <f t="shared" si="32"/>
        <v>0.11104130820768859</v>
      </c>
      <c r="I8567">
        <f t="shared" si="33"/>
        <v>1.2330172128474891E-2</v>
      </c>
    </row>
    <row r="8568" spans="1:9" hidden="1" outlineLevel="1" collapsed="1">
      <c r="A8568" s="41" t="s">
        <v>27410</v>
      </c>
      <c r="B8568" s="41" t="s">
        <v>27409</v>
      </c>
      <c r="C8568" s="41" t="s">
        <v>806</v>
      </c>
      <c r="D8568" s="42">
        <v>4481840</v>
      </c>
      <c r="E8568" s="42">
        <v>3191680</v>
      </c>
      <c r="F8568" s="41" t="s">
        <v>3</v>
      </c>
      <c r="G8568" s="41" t="s">
        <v>3</v>
      </c>
      <c r="H8568">
        <f t="shared" si="32"/>
        <v>5.8749778866432188E-5</v>
      </c>
      <c r="I8568">
        <f t="shared" si="33"/>
        <v>3.4515365168546822E-9</v>
      </c>
    </row>
    <row r="8569" spans="1:9" hidden="1" outlineLevel="1" collapsed="1">
      <c r="A8569" s="41" t="s">
        <v>27408</v>
      </c>
      <c r="B8569" s="41" t="s">
        <v>27407</v>
      </c>
      <c r="C8569" s="41" t="s">
        <v>806</v>
      </c>
      <c r="D8569" s="42">
        <v>6990000000</v>
      </c>
      <c r="E8569" s="42">
        <v>3508000000</v>
      </c>
      <c r="F8569" s="41" t="s">
        <v>3</v>
      </c>
      <c r="G8569" s="41" t="s">
        <v>3</v>
      </c>
      <c r="H8569">
        <f t="shared" si="32"/>
        <v>9.1627758750058227E-2</v>
      </c>
      <c r="I8569">
        <f t="shared" si="33"/>
        <v>8.3956461735588718E-3</v>
      </c>
    </row>
    <row r="8570" spans="1:9" hidden="1" outlineLevel="1" collapsed="1">
      <c r="A8570" s="41" t="s">
        <v>27406</v>
      </c>
      <c r="B8570" s="41" t="s">
        <v>27405</v>
      </c>
      <c r="C8570" s="41" t="s">
        <v>806</v>
      </c>
      <c r="D8570" s="42">
        <v>29767000000</v>
      </c>
      <c r="E8570" s="42">
        <v>35187000000</v>
      </c>
      <c r="F8570" s="41" t="s">
        <v>3</v>
      </c>
      <c r="G8570" s="41" t="s">
        <v>3</v>
      </c>
      <c r="H8570">
        <f t="shared" si="32"/>
        <v>0.39019792485164284</v>
      </c>
      <c r="I8570">
        <f t="shared" si="33"/>
        <v>0.15225442055852831</v>
      </c>
    </row>
    <row r="8571" spans="1:9" hidden="1" outlineLevel="1" collapsed="1">
      <c r="A8571" s="41" t="s">
        <v>27404</v>
      </c>
      <c r="B8571" s="41" t="s">
        <v>27403</v>
      </c>
      <c r="C8571" s="41" t="s">
        <v>806</v>
      </c>
      <c r="D8571" s="42">
        <v>43475780</v>
      </c>
      <c r="E8571" s="42">
        <v>131831150</v>
      </c>
      <c r="F8571" s="41" t="s">
        <v>3</v>
      </c>
      <c r="G8571" s="41" t="s">
        <v>3</v>
      </c>
      <c r="H8571">
        <f t="shared" si="32"/>
        <v>5.6989818044500811E-4</v>
      </c>
      <c r="I8571">
        <f t="shared" si="33"/>
        <v>3.2478393607453102E-7</v>
      </c>
    </row>
    <row r="8572" spans="1:9" hidden="1" outlineLevel="1" collapsed="1">
      <c r="A8572" s="41" t="s">
        <v>27402</v>
      </c>
      <c r="B8572" s="41" t="s">
        <v>27401</v>
      </c>
      <c r="C8572" s="41" t="s">
        <v>806</v>
      </c>
      <c r="D8572" s="42"/>
      <c r="E8572" s="42"/>
      <c r="F8572" s="41" t="s">
        <v>3</v>
      </c>
      <c r="G8572" s="41" t="s">
        <v>3</v>
      </c>
      <c r="H8572">
        <f t="shared" si="32"/>
        <v>0</v>
      </c>
      <c r="I8572">
        <f t="shared" si="33"/>
        <v>0</v>
      </c>
    </row>
    <row r="8573" spans="1:9" collapsed="1">
      <c r="A8573" s="41"/>
      <c r="B8573" s="41"/>
      <c r="C8573" s="41"/>
      <c r="D8573" s="42"/>
      <c r="E8573" s="42"/>
      <c r="F8573" s="41"/>
      <c r="G8573" s="41"/>
    </row>
    <row r="8574" spans="1:9" s="45" customFormat="1">
      <c r="A8574" s="43"/>
      <c r="B8574" s="43" t="str">
        <f>C8572</f>
        <v>Tobacco</v>
      </c>
      <c r="C8574" s="43"/>
      <c r="D8574" s="44">
        <f>SUM(D8560:D8572)</f>
        <v>76286925440</v>
      </c>
      <c r="E8574" s="44"/>
      <c r="F8574" s="43"/>
      <c r="G8574" s="43"/>
      <c r="H8574" s="45" t="s">
        <v>13493</v>
      </c>
      <c r="I8574" s="44">
        <f>SUM(I8560:I8572)*10000</f>
        <v>2788.0551753318819</v>
      </c>
    </row>
    <row r="8575" spans="1:9">
      <c r="A8575" s="41"/>
      <c r="B8575" s="41"/>
      <c r="C8575" s="41"/>
      <c r="D8575" s="42"/>
      <c r="E8575" s="42"/>
      <c r="F8575" s="41"/>
      <c r="G8575" s="41"/>
    </row>
    <row r="8576" spans="1:9" hidden="1" outlineLevel="1" collapsed="1">
      <c r="A8576" s="41" t="s">
        <v>27400</v>
      </c>
      <c r="B8576" s="41" t="s">
        <v>27399</v>
      </c>
      <c r="C8576" s="41" t="s">
        <v>27355</v>
      </c>
      <c r="D8576" s="42">
        <v>597499000</v>
      </c>
      <c r="E8576" s="42">
        <v>2187351000</v>
      </c>
      <c r="F8576" s="41" t="s">
        <v>3</v>
      </c>
      <c r="G8576" s="41" t="s">
        <v>3</v>
      </c>
      <c r="H8576">
        <f t="shared" ref="H8576:H8598" si="34">D8576/$D$8600</f>
        <v>0.10845213834222935</v>
      </c>
      <c r="I8576">
        <f t="shared" ref="I8576:I8598" si="35">H8576^2</f>
        <v>1.1761866311002053E-2</v>
      </c>
    </row>
    <row r="8577" spans="1:9" hidden="1" outlineLevel="1" collapsed="1">
      <c r="A8577" s="41" t="s">
        <v>27398</v>
      </c>
      <c r="B8577" s="41" t="s">
        <v>27397</v>
      </c>
      <c r="C8577" s="41" t="s">
        <v>27355</v>
      </c>
      <c r="D8577" s="42">
        <v>117139000</v>
      </c>
      <c r="E8577" s="42">
        <v>575772000</v>
      </c>
      <c r="F8577" s="41" t="s">
        <v>3</v>
      </c>
      <c r="G8577" s="41" t="s">
        <v>3</v>
      </c>
      <c r="H8577">
        <f t="shared" si="34"/>
        <v>2.1261918485671782E-2</v>
      </c>
      <c r="I8577">
        <f t="shared" si="35"/>
        <v>4.5206917769135142E-4</v>
      </c>
    </row>
    <row r="8578" spans="1:9" hidden="1" outlineLevel="1" collapsed="1">
      <c r="A8578" s="41" t="s">
        <v>27396</v>
      </c>
      <c r="B8578" s="41" t="s">
        <v>6811</v>
      </c>
      <c r="C8578" s="41" t="s">
        <v>27355</v>
      </c>
      <c r="D8578" s="42">
        <v>94020000</v>
      </c>
      <c r="E8578" s="42">
        <v>671189000</v>
      </c>
      <c r="F8578" s="41" t="s">
        <v>3</v>
      </c>
      <c r="G8578" s="41" t="s">
        <v>3</v>
      </c>
      <c r="H8578">
        <f t="shared" si="34"/>
        <v>1.7065585125559044E-2</v>
      </c>
      <c r="I8578">
        <f t="shared" si="35"/>
        <v>2.9123419567770209E-4</v>
      </c>
    </row>
    <row r="8579" spans="1:9" hidden="1" outlineLevel="1" collapsed="1">
      <c r="A8579" s="41" t="s">
        <v>27395</v>
      </c>
      <c r="B8579" s="41" t="s">
        <v>27394</v>
      </c>
      <c r="C8579" s="41" t="s">
        <v>27355</v>
      </c>
      <c r="D8579" s="42"/>
      <c r="E8579" s="42"/>
      <c r="F8579" s="41" t="s">
        <v>3</v>
      </c>
      <c r="G8579" s="41" t="s">
        <v>3</v>
      </c>
      <c r="H8579">
        <f t="shared" si="34"/>
        <v>0</v>
      </c>
      <c r="I8579">
        <f t="shared" si="35"/>
        <v>0</v>
      </c>
    </row>
    <row r="8580" spans="1:9" hidden="1" outlineLevel="1" collapsed="1">
      <c r="A8580" s="41" t="s">
        <v>27393</v>
      </c>
      <c r="B8580" s="41" t="s">
        <v>27392</v>
      </c>
      <c r="C8580" s="41" t="s">
        <v>27355</v>
      </c>
      <c r="D8580" s="42">
        <v>779903000</v>
      </c>
      <c r="E8580" s="42">
        <v>5406752000</v>
      </c>
      <c r="F8580" s="41" t="s">
        <v>3</v>
      </c>
      <c r="G8580" s="41" t="s">
        <v>3</v>
      </c>
      <c r="H8580">
        <f t="shared" si="34"/>
        <v>0.14156031733863939</v>
      </c>
      <c r="I8580">
        <f t="shared" si="35"/>
        <v>2.0039323445016285E-2</v>
      </c>
    </row>
    <row r="8581" spans="1:9" hidden="1" outlineLevel="1" collapsed="1">
      <c r="A8581" s="41" t="s">
        <v>27391</v>
      </c>
      <c r="B8581" s="41" t="s">
        <v>27390</v>
      </c>
      <c r="C8581" s="41" t="s">
        <v>27355</v>
      </c>
      <c r="D8581" s="42">
        <v>3091140</v>
      </c>
      <c r="E8581" s="42">
        <v>108173820</v>
      </c>
      <c r="F8581" s="41" t="s">
        <v>3</v>
      </c>
      <c r="G8581" s="41" t="s">
        <v>3</v>
      </c>
      <c r="H8581">
        <f t="shared" si="34"/>
        <v>5.6107331211466271E-4</v>
      </c>
      <c r="I8581">
        <f t="shared" si="35"/>
        <v>3.1480326156731774E-7</v>
      </c>
    </row>
    <row r="8582" spans="1:9" hidden="1" outlineLevel="1" collapsed="1">
      <c r="A8582" s="41" t="s">
        <v>27389</v>
      </c>
      <c r="B8582" s="41" t="s">
        <v>27388</v>
      </c>
      <c r="C8582" s="41" t="s">
        <v>27355</v>
      </c>
      <c r="D8582" s="42">
        <v>319668000</v>
      </c>
      <c r="E8582" s="42">
        <v>1269304000</v>
      </c>
      <c r="F8582" s="41" t="s">
        <v>3</v>
      </c>
      <c r="G8582" s="41" t="s">
        <v>3</v>
      </c>
      <c r="H8582">
        <f t="shared" si="34"/>
        <v>5.8022989426900748E-2</v>
      </c>
      <c r="I8582">
        <f t="shared" si="35"/>
        <v>3.366667302034236E-3</v>
      </c>
    </row>
    <row r="8583" spans="1:9" hidden="1" outlineLevel="1" collapsed="1">
      <c r="A8583" s="41" t="s">
        <v>27387</v>
      </c>
      <c r="B8583" s="41" t="s">
        <v>27386</v>
      </c>
      <c r="C8583" s="41" t="s">
        <v>27355</v>
      </c>
      <c r="D8583" s="42">
        <v>465791000</v>
      </c>
      <c r="E8583" s="42">
        <v>1378298000</v>
      </c>
      <c r="F8583" s="41" t="s">
        <v>3</v>
      </c>
      <c r="G8583" s="41" t="s">
        <v>3</v>
      </c>
      <c r="H8583">
        <f t="shared" si="34"/>
        <v>8.4545798353746787E-2</v>
      </c>
      <c r="I8583">
        <f t="shared" si="35"/>
        <v>7.1479920192724132E-3</v>
      </c>
    </row>
    <row r="8584" spans="1:9" hidden="1" outlineLevel="1" collapsed="1">
      <c r="A8584" s="41" t="s">
        <v>27385</v>
      </c>
      <c r="B8584" s="41" t="s">
        <v>27384</v>
      </c>
      <c r="C8584" s="41" t="s">
        <v>27355</v>
      </c>
      <c r="D8584" s="42"/>
      <c r="E8584" s="42"/>
      <c r="F8584" s="41" t="s">
        <v>3</v>
      </c>
      <c r="G8584" s="41" t="s">
        <v>3</v>
      </c>
      <c r="H8584">
        <f t="shared" si="34"/>
        <v>0</v>
      </c>
      <c r="I8584">
        <f t="shared" si="35"/>
        <v>0</v>
      </c>
    </row>
    <row r="8585" spans="1:9" hidden="1" outlineLevel="1" collapsed="1">
      <c r="A8585" s="41" t="s">
        <v>27383</v>
      </c>
      <c r="B8585" s="41" t="s">
        <v>27382</v>
      </c>
      <c r="C8585" s="41" t="s">
        <v>27355</v>
      </c>
      <c r="D8585" s="42"/>
      <c r="E8585" s="42"/>
      <c r="F8585" s="41" t="s">
        <v>3</v>
      </c>
      <c r="G8585" s="41" t="s">
        <v>3</v>
      </c>
      <c r="H8585">
        <f t="shared" si="34"/>
        <v>0</v>
      </c>
      <c r="I8585">
        <f t="shared" si="35"/>
        <v>0</v>
      </c>
    </row>
    <row r="8586" spans="1:9" hidden="1" outlineLevel="1" collapsed="1">
      <c r="A8586" s="41" t="s">
        <v>27381</v>
      </c>
      <c r="B8586" s="41" t="s">
        <v>27380</v>
      </c>
      <c r="C8586" s="41" t="s">
        <v>27355</v>
      </c>
      <c r="D8586" s="42">
        <v>45900000</v>
      </c>
      <c r="E8586" s="42">
        <v>304339000</v>
      </c>
      <c r="F8586" s="41" t="s">
        <v>3</v>
      </c>
      <c r="G8586" s="41" t="s">
        <v>3</v>
      </c>
      <c r="H8586">
        <f t="shared" si="34"/>
        <v>8.3313162865683906E-3</v>
      </c>
      <c r="I8586">
        <f t="shared" si="35"/>
        <v>6.9410831066839723E-5</v>
      </c>
    </row>
    <row r="8587" spans="1:9" hidden="1" outlineLevel="1" collapsed="1">
      <c r="A8587" s="41" t="s">
        <v>27379</v>
      </c>
      <c r="B8587" s="41" t="s">
        <v>27378</v>
      </c>
      <c r="C8587" s="41" t="s">
        <v>27355</v>
      </c>
      <c r="D8587" s="42">
        <v>60000</v>
      </c>
      <c r="E8587" s="42">
        <v>3000</v>
      </c>
      <c r="F8587" s="41" t="s">
        <v>3</v>
      </c>
      <c r="G8587" s="41" t="s">
        <v>3</v>
      </c>
      <c r="H8587">
        <f t="shared" si="34"/>
        <v>1.0890609524926001E-5</v>
      </c>
      <c r="I8587">
        <f t="shared" si="35"/>
        <v>1.1860537582440893E-10</v>
      </c>
    </row>
    <row r="8588" spans="1:9" hidden="1" outlineLevel="1" collapsed="1">
      <c r="A8588" s="41" t="s">
        <v>27377</v>
      </c>
      <c r="B8588" s="41" t="s">
        <v>27376</v>
      </c>
      <c r="C8588" s="41" t="s">
        <v>27355</v>
      </c>
      <c r="D8588" s="42"/>
      <c r="E8588" s="42"/>
      <c r="F8588" s="41" t="s">
        <v>3</v>
      </c>
      <c r="G8588" s="41" t="s">
        <v>3</v>
      </c>
      <c r="H8588">
        <f t="shared" si="34"/>
        <v>0</v>
      </c>
      <c r="I8588">
        <f t="shared" si="35"/>
        <v>0</v>
      </c>
    </row>
    <row r="8589" spans="1:9" hidden="1" outlineLevel="1" collapsed="1">
      <c r="A8589" s="41" t="s">
        <v>27375</v>
      </c>
      <c r="B8589" s="41" t="s">
        <v>27374</v>
      </c>
      <c r="C8589" s="41" t="s">
        <v>27355</v>
      </c>
      <c r="D8589" s="42">
        <v>72465000</v>
      </c>
      <c r="E8589" s="42">
        <v>422213000</v>
      </c>
      <c r="F8589" s="41" t="s">
        <v>3</v>
      </c>
      <c r="G8589" s="41" t="s">
        <v>3</v>
      </c>
      <c r="H8589">
        <f t="shared" si="34"/>
        <v>1.3153133653729379E-2</v>
      </c>
      <c r="I8589">
        <f t="shared" si="35"/>
        <v>1.7300492491286837E-4</v>
      </c>
    </row>
    <row r="8590" spans="1:9" hidden="1" outlineLevel="1" collapsed="1">
      <c r="A8590" s="41" t="s">
        <v>27373</v>
      </c>
      <c r="B8590" s="41" t="s">
        <v>27372</v>
      </c>
      <c r="C8590" s="41" t="s">
        <v>27355</v>
      </c>
      <c r="D8590" s="42"/>
      <c r="E8590" s="42"/>
      <c r="F8590" s="41" t="s">
        <v>3</v>
      </c>
      <c r="G8590" s="41" t="s">
        <v>3</v>
      </c>
      <c r="H8590">
        <f t="shared" si="34"/>
        <v>0</v>
      </c>
      <c r="I8590">
        <f t="shared" si="35"/>
        <v>0</v>
      </c>
    </row>
    <row r="8591" spans="1:9" hidden="1" outlineLevel="1" collapsed="1">
      <c r="A8591" s="41" t="s">
        <v>27371</v>
      </c>
      <c r="B8591" s="41" t="s">
        <v>27370</v>
      </c>
      <c r="C8591" s="41" t="s">
        <v>27355</v>
      </c>
      <c r="D8591" s="42"/>
      <c r="E8591" s="42"/>
      <c r="F8591" s="41" t="s">
        <v>3</v>
      </c>
      <c r="G8591" s="41" t="s">
        <v>3</v>
      </c>
      <c r="H8591">
        <f t="shared" si="34"/>
        <v>0</v>
      </c>
      <c r="I8591">
        <f t="shared" si="35"/>
        <v>0</v>
      </c>
    </row>
    <row r="8592" spans="1:9" hidden="1" outlineLevel="1" collapsed="1">
      <c r="A8592" s="41" t="s">
        <v>27369</v>
      </c>
      <c r="B8592" s="41" t="s">
        <v>27368</v>
      </c>
      <c r="C8592" s="41" t="s">
        <v>27355</v>
      </c>
      <c r="D8592" s="42"/>
      <c r="E8592" s="42"/>
      <c r="F8592" s="41" t="s">
        <v>3</v>
      </c>
      <c r="G8592" s="41" t="s">
        <v>3</v>
      </c>
      <c r="H8592">
        <f t="shared" si="34"/>
        <v>0</v>
      </c>
      <c r="I8592">
        <f t="shared" si="35"/>
        <v>0</v>
      </c>
    </row>
    <row r="8593" spans="1:9" hidden="1" outlineLevel="1" collapsed="1">
      <c r="A8593" s="41" t="s">
        <v>27367</v>
      </c>
      <c r="B8593" s="41" t="s">
        <v>27366</v>
      </c>
      <c r="C8593" s="41" t="s">
        <v>27355</v>
      </c>
      <c r="D8593" s="42"/>
      <c r="E8593" s="42"/>
      <c r="F8593" s="41" t="s">
        <v>3</v>
      </c>
      <c r="G8593" s="41" t="s">
        <v>3</v>
      </c>
      <c r="H8593">
        <f t="shared" si="34"/>
        <v>0</v>
      </c>
      <c r="I8593">
        <f t="shared" si="35"/>
        <v>0</v>
      </c>
    </row>
    <row r="8594" spans="1:9" hidden="1" outlineLevel="1" collapsed="1">
      <c r="A8594" s="41" t="s">
        <v>27365</v>
      </c>
      <c r="B8594" s="41" t="s">
        <v>27364</v>
      </c>
      <c r="C8594" s="41" t="s">
        <v>27355</v>
      </c>
      <c r="D8594" s="42"/>
      <c r="E8594" s="42"/>
      <c r="F8594" s="41" t="s">
        <v>3</v>
      </c>
      <c r="G8594" s="41" t="s">
        <v>3</v>
      </c>
      <c r="H8594">
        <f t="shared" si="34"/>
        <v>0</v>
      </c>
      <c r="I8594">
        <f t="shared" si="35"/>
        <v>0</v>
      </c>
    </row>
    <row r="8595" spans="1:9" hidden="1" outlineLevel="1" collapsed="1">
      <c r="A8595" s="41" t="s">
        <v>27363</v>
      </c>
      <c r="B8595" s="41" t="s">
        <v>27362</v>
      </c>
      <c r="C8595" s="41" t="s">
        <v>27355</v>
      </c>
      <c r="D8595" s="42">
        <v>33370</v>
      </c>
      <c r="E8595" s="42">
        <v>9724740</v>
      </c>
      <c r="F8595" s="41" t="s">
        <v>3</v>
      </c>
      <c r="G8595" s="41" t="s">
        <v>3</v>
      </c>
      <c r="H8595">
        <f t="shared" si="34"/>
        <v>6.0569939974463448E-6</v>
      </c>
      <c r="I8595">
        <f t="shared" si="35"/>
        <v>3.6687176285101049E-11</v>
      </c>
    </row>
    <row r="8596" spans="1:9" hidden="1" outlineLevel="1" collapsed="1">
      <c r="A8596" s="41" t="s">
        <v>27361</v>
      </c>
      <c r="B8596" s="41" t="s">
        <v>27360</v>
      </c>
      <c r="C8596" s="41" t="s">
        <v>27355</v>
      </c>
      <c r="D8596" s="42">
        <v>2436000</v>
      </c>
      <c r="E8596" s="42">
        <v>43030000</v>
      </c>
      <c r="F8596" s="41" t="s">
        <v>3</v>
      </c>
      <c r="G8596" s="41" t="s">
        <v>3</v>
      </c>
      <c r="H8596">
        <f t="shared" si="34"/>
        <v>4.4215874671199568E-4</v>
      </c>
      <c r="I8596">
        <f t="shared" si="35"/>
        <v>1.9550435729392276E-7</v>
      </c>
    </row>
    <row r="8597" spans="1:9" hidden="1" outlineLevel="1" collapsed="1">
      <c r="A8597" s="41" t="s">
        <v>27359</v>
      </c>
      <c r="B8597" s="41" t="s">
        <v>27358</v>
      </c>
      <c r="C8597" s="41" t="s">
        <v>27355</v>
      </c>
      <c r="D8597" s="42">
        <v>3011328000</v>
      </c>
      <c r="E8597" s="42">
        <v>16130956000</v>
      </c>
      <c r="F8597" s="41" t="s">
        <v>3</v>
      </c>
      <c r="G8597" s="41" t="s">
        <v>3</v>
      </c>
      <c r="H8597">
        <f t="shared" si="34"/>
        <v>0.54658662332460606</v>
      </c>
      <c r="I8597">
        <f t="shared" si="35"/>
        <v>0.29875693679739479</v>
      </c>
    </row>
    <row r="8598" spans="1:9" hidden="1" outlineLevel="1" collapsed="1">
      <c r="A8598" s="41" t="s">
        <v>27357</v>
      </c>
      <c r="B8598" s="41" t="s">
        <v>27356</v>
      </c>
      <c r="C8598" s="41" t="s">
        <v>27355</v>
      </c>
      <c r="D8598" s="42"/>
      <c r="E8598" s="42"/>
      <c r="F8598" s="41" t="s">
        <v>3</v>
      </c>
      <c r="G8598" s="41" t="s">
        <v>3</v>
      </c>
      <c r="H8598">
        <f t="shared" si="34"/>
        <v>0</v>
      </c>
      <c r="I8598">
        <f t="shared" si="35"/>
        <v>0</v>
      </c>
    </row>
    <row r="8599" spans="1:9" collapsed="1"/>
    <row r="8600" spans="1:9" s="45" customFormat="1">
      <c r="B8600" s="45" t="str">
        <f>C8598</f>
        <v>Water Utilities</v>
      </c>
      <c r="D8600" s="44">
        <f>SUM(D8576:D8598)</f>
        <v>5509333510</v>
      </c>
      <c r="H8600" s="45" t="s">
        <v>13493</v>
      </c>
      <c r="I8600" s="44">
        <f>SUM(I8576:I8598)*10000</f>
        <v>3420.5901546697992</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53"/>
  <sheetViews>
    <sheetView tabSelected="1" workbookViewId="0">
      <pane ySplit="1" topLeftCell="A2" activePane="bottomLeft" state="frozen"/>
      <selection activeCell="G1" sqref="G1"/>
      <selection pane="bottomLeft" activeCell="J17" sqref="J17"/>
    </sheetView>
  </sheetViews>
  <sheetFormatPr baseColWidth="10" defaultColWidth="8.83203125" defaultRowHeight="14" x14ac:dyDescent="0"/>
  <cols>
    <col min="1" max="2" width="8.83203125" style="30"/>
    <col min="3" max="3" width="11.6640625" style="30" customWidth="1"/>
    <col min="4" max="5" width="8.83203125" style="30"/>
    <col min="6" max="6" width="6" style="30" customWidth="1"/>
    <col min="7" max="7" width="12.1640625" style="30" customWidth="1"/>
    <col min="8" max="9" width="8.83203125" style="30"/>
    <col min="10" max="10" width="18.5" style="30" customWidth="1"/>
    <col min="11" max="13" width="8.83203125" style="30"/>
    <col min="14" max="14" width="10.1640625" style="30" bestFit="1" customWidth="1"/>
    <col min="15" max="15" width="32.1640625" style="30" customWidth="1"/>
    <col min="16" max="17" width="8.83203125" style="30"/>
    <col min="18" max="18" width="29.6640625" style="30" customWidth="1"/>
    <col min="19" max="19" width="8.83203125" style="30"/>
    <col min="20" max="20" width="8.83203125" style="17"/>
    <col min="21" max="21" width="8.83203125" style="30"/>
    <col min="22" max="22" width="8.83203125" style="17"/>
    <col min="23" max="16384" width="8.83203125" style="30"/>
  </cols>
  <sheetData>
    <row r="1" spans="1:23">
      <c r="A1" s="30" t="s">
        <v>27962</v>
      </c>
      <c r="B1" s="52" t="s">
        <v>4737</v>
      </c>
      <c r="C1" s="52" t="s">
        <v>4738</v>
      </c>
      <c r="D1" s="52" t="s">
        <v>4739</v>
      </c>
      <c r="E1" s="52" t="s">
        <v>4740</v>
      </c>
      <c r="F1" s="52" t="s">
        <v>4754</v>
      </c>
      <c r="G1" s="62" t="s">
        <v>13485</v>
      </c>
      <c r="H1" s="52" t="s">
        <v>4756</v>
      </c>
      <c r="I1" s="52" t="s">
        <v>4757</v>
      </c>
      <c r="J1" s="52" t="s">
        <v>4758</v>
      </c>
      <c r="K1" s="52" t="s">
        <v>4759</v>
      </c>
      <c r="L1" s="52" t="s">
        <v>4760</v>
      </c>
      <c r="M1" s="52" t="s">
        <v>13486</v>
      </c>
      <c r="N1" s="52" t="s">
        <v>4745</v>
      </c>
      <c r="O1" s="52" t="s">
        <v>27951</v>
      </c>
      <c r="P1" s="52" t="s">
        <v>27952</v>
      </c>
      <c r="Q1" s="52" t="s">
        <v>27961</v>
      </c>
      <c r="R1" s="52" t="s">
        <v>4000</v>
      </c>
      <c r="S1" s="52" t="s">
        <v>13493</v>
      </c>
      <c r="T1" s="52" t="s">
        <v>4750</v>
      </c>
      <c r="U1" s="52" t="s">
        <v>13491</v>
      </c>
      <c r="V1" s="52" t="s">
        <v>4752</v>
      </c>
      <c r="W1" s="52" t="s">
        <v>13492</v>
      </c>
    </row>
    <row r="2" spans="1:23" ht="15" customHeight="1">
      <c r="A2" s="30">
        <v>2</v>
      </c>
      <c r="B2" s="31" t="s">
        <v>6926</v>
      </c>
      <c r="C2" s="31" t="s">
        <v>6927</v>
      </c>
      <c r="D2" s="31" t="s">
        <v>6928</v>
      </c>
      <c r="E2" s="30">
        <v>635</v>
      </c>
      <c r="F2" s="31" t="s">
        <v>6929</v>
      </c>
      <c r="G2" s="39" t="s">
        <v>7347</v>
      </c>
      <c r="H2" s="30">
        <v>59.05</v>
      </c>
      <c r="I2" s="30">
        <v>59.06</v>
      </c>
      <c r="J2" s="31" t="s">
        <v>2946</v>
      </c>
      <c r="M2" s="30">
        <v>100</v>
      </c>
      <c r="N2" s="33">
        <v>41177</v>
      </c>
      <c r="O2" s="31" t="s">
        <v>1130</v>
      </c>
      <c r="P2" s="30">
        <v>488510</v>
      </c>
      <c r="Q2" s="30" t="s">
        <v>27958</v>
      </c>
      <c r="R2" s="31" t="s">
        <v>330</v>
      </c>
      <c r="S2" s="49">
        <v>3743.892127174588</v>
      </c>
      <c r="T2" s="30">
        <v>989.79</v>
      </c>
      <c r="U2" s="32">
        <v>10771.04</v>
      </c>
      <c r="V2" s="30">
        <v>211.05</v>
      </c>
      <c r="W2" s="32">
        <v>2240</v>
      </c>
    </row>
    <row r="3" spans="1:23" ht="15" customHeight="1">
      <c r="A3" s="30">
        <v>3</v>
      </c>
      <c r="B3" s="31" t="s">
        <v>5351</v>
      </c>
      <c r="C3" s="31" t="s">
        <v>2398</v>
      </c>
      <c r="D3" s="193" t="s">
        <v>5352</v>
      </c>
      <c r="E3" s="30">
        <v>318.06</v>
      </c>
      <c r="F3" s="31" t="s">
        <v>5353</v>
      </c>
      <c r="G3" s="39" t="s">
        <v>5801</v>
      </c>
      <c r="H3" s="30">
        <v>30.31</v>
      </c>
      <c r="I3" s="30">
        <v>28.99</v>
      </c>
      <c r="J3" s="193" t="s">
        <v>5354</v>
      </c>
      <c r="K3" s="30">
        <v>8.99</v>
      </c>
      <c r="L3" s="30">
        <v>8.94</v>
      </c>
      <c r="M3" s="30">
        <v>100</v>
      </c>
      <c r="N3" s="33">
        <v>41645</v>
      </c>
      <c r="O3" s="31" t="s">
        <v>1130</v>
      </c>
      <c r="P3" s="30">
        <v>488510</v>
      </c>
      <c r="Q3" s="30" t="s">
        <v>27958</v>
      </c>
      <c r="R3" s="31" t="s">
        <v>330</v>
      </c>
      <c r="S3" s="49">
        <v>3743.892127174588</v>
      </c>
      <c r="T3" s="30">
        <v>980.6</v>
      </c>
      <c r="U3" s="30">
        <v>702.3</v>
      </c>
      <c r="V3" s="30">
        <v>218.2</v>
      </c>
      <c r="W3" s="30">
        <v>780.17</v>
      </c>
    </row>
    <row r="4" spans="1:23" ht="15" customHeight="1">
      <c r="A4" s="30">
        <v>17</v>
      </c>
      <c r="B4" s="31" t="s">
        <v>967</v>
      </c>
      <c r="C4" s="31" t="s">
        <v>968</v>
      </c>
      <c r="D4" s="31" t="s">
        <v>969</v>
      </c>
      <c r="E4" s="32">
        <v>2653.71</v>
      </c>
      <c r="F4" s="31" t="s">
        <v>3353</v>
      </c>
      <c r="G4" s="39" t="s">
        <v>3412</v>
      </c>
      <c r="H4" s="30">
        <v>73.31</v>
      </c>
      <c r="I4" s="30">
        <v>73.31</v>
      </c>
      <c r="J4" s="31" t="s">
        <v>3354</v>
      </c>
      <c r="K4" s="30">
        <v>11.56</v>
      </c>
      <c r="L4" s="30">
        <v>14.4</v>
      </c>
      <c r="M4" s="30">
        <v>100</v>
      </c>
      <c r="N4" s="33">
        <v>38550</v>
      </c>
      <c r="O4" s="31" t="s">
        <v>970</v>
      </c>
      <c r="P4" s="30">
        <v>335224</v>
      </c>
      <c r="Q4" s="30" t="s">
        <v>27958</v>
      </c>
      <c r="R4" s="31" t="s">
        <v>398</v>
      </c>
      <c r="S4" s="34">
        <v>2880.5934681628523</v>
      </c>
      <c r="T4" s="32">
        <v>4747.92</v>
      </c>
      <c r="U4" s="32">
        <v>13713</v>
      </c>
      <c r="V4" s="32">
        <v>2754.09</v>
      </c>
      <c r="W4" s="32">
        <v>7879</v>
      </c>
    </row>
    <row r="5" spans="1:23" ht="15" customHeight="1">
      <c r="A5" s="30">
        <v>4</v>
      </c>
      <c r="B5" s="31" t="s">
        <v>6504</v>
      </c>
      <c r="C5" s="31" t="s">
        <v>6505</v>
      </c>
      <c r="D5" s="31" t="s">
        <v>6506</v>
      </c>
      <c r="E5" s="32">
        <v>1625</v>
      </c>
      <c r="F5" s="31" t="s">
        <v>6507</v>
      </c>
      <c r="G5" s="39" t="s">
        <v>6508</v>
      </c>
      <c r="H5" s="30">
        <v>80.63</v>
      </c>
      <c r="I5" s="30">
        <v>80.89</v>
      </c>
      <c r="J5" s="31" t="s">
        <v>2946</v>
      </c>
      <c r="M5" s="30">
        <v>100</v>
      </c>
      <c r="N5" s="33">
        <v>41312</v>
      </c>
      <c r="O5" s="31" t="s">
        <v>1326</v>
      </c>
      <c r="P5" s="30">
        <v>515210</v>
      </c>
      <c r="Q5" s="30" t="s">
        <v>27954</v>
      </c>
      <c r="R5" s="31" t="s">
        <v>179</v>
      </c>
      <c r="S5" s="48">
        <v>1147.4846446972806</v>
      </c>
      <c r="T5" s="123">
        <v>508.71</v>
      </c>
      <c r="U5" s="32">
        <v>7504</v>
      </c>
      <c r="V5" s="32">
        <v>1296.76</v>
      </c>
      <c r="W5" s="32">
        <v>15599</v>
      </c>
    </row>
    <row r="6" spans="1:23" ht="15" customHeight="1">
      <c r="A6" s="30">
        <v>18</v>
      </c>
      <c r="B6" s="31" t="s">
        <v>8565</v>
      </c>
      <c r="C6" s="31" t="s">
        <v>738</v>
      </c>
      <c r="D6" s="31" t="s">
        <v>5629</v>
      </c>
      <c r="E6" s="32">
        <v>2106.0700000000002</v>
      </c>
      <c r="F6" s="31" t="s">
        <v>8566</v>
      </c>
      <c r="G6" s="39" t="s">
        <v>8865</v>
      </c>
      <c r="H6" s="30">
        <v>4.07</v>
      </c>
      <c r="I6" s="30">
        <v>4.03</v>
      </c>
      <c r="J6" s="31" t="s">
        <v>8567</v>
      </c>
      <c r="K6" s="30">
        <v>27.5</v>
      </c>
      <c r="L6" s="30">
        <v>29.4</v>
      </c>
      <c r="M6" s="30">
        <v>100</v>
      </c>
      <c r="N6" s="33">
        <v>40529</v>
      </c>
      <c r="O6" s="31" t="s">
        <v>212</v>
      </c>
      <c r="P6" s="30">
        <v>515112</v>
      </c>
      <c r="Q6" s="30" t="s">
        <v>27954</v>
      </c>
      <c r="R6" s="31" t="s">
        <v>179</v>
      </c>
      <c r="S6" s="48">
        <v>1147.4846446972806</v>
      </c>
      <c r="T6" s="123">
        <v>729.76</v>
      </c>
      <c r="U6" s="30">
        <v>263.33</v>
      </c>
      <c r="V6" s="28">
        <v>1434.55</v>
      </c>
      <c r="W6" s="30">
        <v>319.64</v>
      </c>
    </row>
    <row r="7" spans="1:23" ht="15" customHeight="1">
      <c r="A7" s="30">
        <v>19</v>
      </c>
      <c r="B7" s="31" t="s">
        <v>5627</v>
      </c>
      <c r="C7" s="31" t="s">
        <v>5628</v>
      </c>
      <c r="D7" s="31" t="s">
        <v>5629</v>
      </c>
      <c r="E7" s="30">
        <v>260</v>
      </c>
      <c r="F7" s="31" t="s">
        <v>5630</v>
      </c>
      <c r="G7" s="39" t="s">
        <v>5631</v>
      </c>
      <c r="H7" s="30">
        <v>4.8</v>
      </c>
      <c r="I7" s="30">
        <v>5.19</v>
      </c>
      <c r="J7" s="31" t="s">
        <v>5632</v>
      </c>
      <c r="K7" s="30">
        <v>0.19</v>
      </c>
      <c r="L7" s="30">
        <v>0.18</v>
      </c>
      <c r="M7" s="30">
        <v>100</v>
      </c>
      <c r="N7" s="33">
        <v>41516</v>
      </c>
      <c r="O7" s="31" t="s">
        <v>212</v>
      </c>
      <c r="P7" s="30">
        <v>515112</v>
      </c>
      <c r="Q7" s="30" t="s">
        <v>27954</v>
      </c>
      <c r="R7" s="31" t="s">
        <v>179</v>
      </c>
      <c r="S7" s="48">
        <v>1147.4846446972806</v>
      </c>
      <c r="T7" s="123">
        <v>239.02</v>
      </c>
      <c r="U7" s="32">
        <v>1082.0899999999999</v>
      </c>
      <c r="V7" s="17">
        <v>340.61</v>
      </c>
      <c r="W7" s="32">
        <v>3690.18</v>
      </c>
    </row>
    <row r="8" spans="1:23" ht="15" customHeight="1">
      <c r="A8" s="30">
        <v>20</v>
      </c>
      <c r="B8" s="31" t="s">
        <v>8005</v>
      </c>
      <c r="C8" s="31" t="s">
        <v>8006</v>
      </c>
      <c r="D8" s="31" t="s">
        <v>4962</v>
      </c>
      <c r="E8" s="30">
        <v>212</v>
      </c>
      <c r="F8" s="31" t="s">
        <v>8007</v>
      </c>
      <c r="G8" s="39" t="s">
        <v>8337</v>
      </c>
      <c r="H8" s="30">
        <v>6.74</v>
      </c>
      <c r="I8" s="30">
        <v>6.64</v>
      </c>
      <c r="J8" s="31" t="s">
        <v>2946</v>
      </c>
      <c r="M8" s="30">
        <v>100</v>
      </c>
      <c r="N8" s="33">
        <v>40819</v>
      </c>
      <c r="O8" s="31" t="s">
        <v>805</v>
      </c>
      <c r="P8" s="30">
        <v>515120</v>
      </c>
      <c r="Q8" s="30" t="s">
        <v>27954</v>
      </c>
      <c r="R8" s="31" t="s">
        <v>179</v>
      </c>
      <c r="S8" s="48">
        <v>1147.4846446972806</v>
      </c>
      <c r="T8" s="123">
        <v>95.34</v>
      </c>
      <c r="U8" s="30">
        <v>751.5</v>
      </c>
      <c r="V8" s="97">
        <v>109.04</v>
      </c>
      <c r="W8" s="30">
        <v>723.41</v>
      </c>
    </row>
    <row r="9" spans="1:23" ht="15" customHeight="1">
      <c r="A9" s="30">
        <v>21</v>
      </c>
      <c r="B9" s="31" t="s">
        <v>7656</v>
      </c>
      <c r="C9" s="31" t="s">
        <v>7657</v>
      </c>
      <c r="D9" s="31" t="s">
        <v>6235</v>
      </c>
      <c r="E9" s="30">
        <v>385</v>
      </c>
      <c r="F9" s="31" t="s">
        <v>7658</v>
      </c>
      <c r="G9" s="39" t="s">
        <v>7659</v>
      </c>
      <c r="H9" s="30">
        <v>10.65</v>
      </c>
      <c r="I9" s="30">
        <v>10.029999999999999</v>
      </c>
      <c r="J9" s="31" t="s">
        <v>2946</v>
      </c>
      <c r="M9" s="30">
        <v>100</v>
      </c>
      <c r="N9" s="33">
        <v>40849</v>
      </c>
      <c r="O9" s="31" t="s">
        <v>805</v>
      </c>
      <c r="P9" s="30">
        <v>515120</v>
      </c>
      <c r="Q9" s="30" t="s">
        <v>27954</v>
      </c>
      <c r="R9" s="31" t="s">
        <v>179</v>
      </c>
      <c r="S9" s="48">
        <v>1147.4846446972806</v>
      </c>
      <c r="T9" s="123">
        <v>89.81</v>
      </c>
      <c r="U9" s="30">
        <v>777.68</v>
      </c>
      <c r="V9" s="17">
        <v>194.69</v>
      </c>
      <c r="W9" s="32">
        <v>1563.85</v>
      </c>
    </row>
    <row r="10" spans="1:23" ht="15" customHeight="1">
      <c r="A10" s="30">
        <v>22</v>
      </c>
      <c r="B10" s="31" t="s">
        <v>6233</v>
      </c>
      <c r="C10" s="31" t="s">
        <v>6234</v>
      </c>
      <c r="D10" s="31" t="s">
        <v>6235</v>
      </c>
      <c r="E10" s="30">
        <v>365.1</v>
      </c>
      <c r="F10" s="31" t="s">
        <v>6348</v>
      </c>
      <c r="G10" s="39" t="s">
        <v>6236</v>
      </c>
      <c r="H10" s="30">
        <v>23.69</v>
      </c>
      <c r="I10" s="30">
        <v>27.6</v>
      </c>
      <c r="J10" s="31" t="s">
        <v>6237</v>
      </c>
      <c r="K10" s="30">
        <v>33.21</v>
      </c>
      <c r="L10" s="30">
        <v>33.26</v>
      </c>
      <c r="M10" s="30">
        <v>100</v>
      </c>
      <c r="N10" s="33">
        <v>41375</v>
      </c>
      <c r="O10" s="31" t="s">
        <v>805</v>
      </c>
      <c r="P10" s="30">
        <v>515120</v>
      </c>
      <c r="Q10" s="30" t="s">
        <v>27954</v>
      </c>
      <c r="R10" s="31" t="s">
        <v>179</v>
      </c>
      <c r="S10" s="48">
        <v>1147.4846446972806</v>
      </c>
      <c r="T10" s="123">
        <v>171.06</v>
      </c>
      <c r="U10" s="32">
        <v>1120.46</v>
      </c>
      <c r="V10" s="97">
        <v>174.19</v>
      </c>
      <c r="W10" s="32">
        <v>2734.53</v>
      </c>
    </row>
    <row r="11" spans="1:23" ht="15" customHeight="1">
      <c r="A11" s="115">
        <v>23</v>
      </c>
      <c r="B11" s="31" t="s">
        <v>2804</v>
      </c>
      <c r="C11" s="31" t="s">
        <v>2805</v>
      </c>
      <c r="D11" s="31" t="s">
        <v>2806</v>
      </c>
      <c r="E11" s="30">
        <v>352.84</v>
      </c>
      <c r="F11" s="116" t="s">
        <v>4623</v>
      </c>
      <c r="G11" s="39" t="s">
        <v>4652</v>
      </c>
      <c r="H11" s="30">
        <v>52.19</v>
      </c>
      <c r="I11" s="30">
        <v>52.19</v>
      </c>
      <c r="J11" s="31" t="s">
        <v>4624</v>
      </c>
      <c r="K11" s="30">
        <v>19.5</v>
      </c>
      <c r="L11" s="30">
        <v>19.559999999999999</v>
      </c>
      <c r="M11" s="30">
        <v>100</v>
      </c>
      <c r="N11" s="33">
        <v>36650</v>
      </c>
      <c r="O11" s="31" t="s">
        <v>1923</v>
      </c>
      <c r="P11" s="30">
        <v>325211</v>
      </c>
      <c r="Q11" s="30" t="s">
        <v>27954</v>
      </c>
      <c r="R11" s="31" t="s">
        <v>813</v>
      </c>
      <c r="S11" s="34">
        <v>765.48386659180733</v>
      </c>
      <c r="T11" s="123">
        <v>460.67</v>
      </c>
      <c r="U11" s="32">
        <v>4784</v>
      </c>
      <c r="V11" s="97">
        <v>370.98</v>
      </c>
      <c r="W11" s="32">
        <v>6238</v>
      </c>
    </row>
    <row r="12" spans="1:23" ht="15" customHeight="1">
      <c r="A12" s="30">
        <v>1</v>
      </c>
      <c r="B12" s="31" t="s">
        <v>723</v>
      </c>
      <c r="C12" s="31" t="s">
        <v>724</v>
      </c>
      <c r="D12" s="31" t="s">
        <v>725</v>
      </c>
      <c r="E12" s="30">
        <v>285</v>
      </c>
      <c r="F12" s="31" t="s">
        <v>3219</v>
      </c>
      <c r="G12" s="39" t="s">
        <v>3220</v>
      </c>
      <c r="H12" s="30">
        <v>36.76</v>
      </c>
      <c r="I12" s="30">
        <v>37.79</v>
      </c>
      <c r="J12" s="31" t="s">
        <v>2946</v>
      </c>
      <c r="M12" s="30">
        <v>100</v>
      </c>
      <c r="N12" s="33">
        <v>38747</v>
      </c>
      <c r="O12" s="31" t="s">
        <v>726</v>
      </c>
      <c r="P12" s="30">
        <v>325520</v>
      </c>
      <c r="Q12" s="30" t="s">
        <v>27954</v>
      </c>
      <c r="R12" s="31" t="s">
        <v>727</v>
      </c>
      <c r="S12" s="34">
        <v>862.71567095200066</v>
      </c>
      <c r="T12" s="123">
        <v>88.8</v>
      </c>
      <c r="U12" s="32">
        <v>1512.19</v>
      </c>
      <c r="V12" s="30">
        <v>46.22</v>
      </c>
      <c r="W12" s="32">
        <v>1096.75</v>
      </c>
    </row>
    <row r="13" spans="1:23" ht="15" customHeight="1">
      <c r="A13" s="30">
        <v>5</v>
      </c>
      <c r="B13" s="31" t="s">
        <v>5482</v>
      </c>
      <c r="C13" s="31" t="s">
        <v>5483</v>
      </c>
      <c r="D13" s="31" t="s">
        <v>200</v>
      </c>
      <c r="E13" s="30">
        <v>622.80999999999995</v>
      </c>
      <c r="F13" s="31" t="s">
        <v>5484</v>
      </c>
      <c r="G13" s="39" t="s">
        <v>5485</v>
      </c>
      <c r="H13" s="30">
        <v>17.899999999999999</v>
      </c>
      <c r="I13" s="30">
        <v>17.95</v>
      </c>
      <c r="J13" s="31" t="s">
        <v>5486</v>
      </c>
      <c r="K13" s="30">
        <v>63.77</v>
      </c>
      <c r="L13" s="30">
        <v>63.7</v>
      </c>
      <c r="M13" s="30">
        <v>100</v>
      </c>
      <c r="N13" s="33">
        <v>41571</v>
      </c>
      <c r="O13" s="31" t="s">
        <v>30</v>
      </c>
      <c r="P13" s="30">
        <v>323111</v>
      </c>
      <c r="Q13" s="30" t="s">
        <v>27958</v>
      </c>
      <c r="R13" s="31" t="s">
        <v>31</v>
      </c>
      <c r="S13" s="34">
        <v>2896.4654992147248</v>
      </c>
      <c r="T13" s="32">
        <v>1039.05</v>
      </c>
      <c r="U13" s="32">
        <v>10384.6</v>
      </c>
      <c r="V13" s="30">
        <v>634.29</v>
      </c>
      <c r="W13" s="32">
        <v>6652.6</v>
      </c>
    </row>
    <row r="14" spans="1:23" ht="15" customHeight="1">
      <c r="A14" s="30">
        <v>6</v>
      </c>
      <c r="B14" s="31" t="s">
        <v>5045</v>
      </c>
      <c r="C14" s="31" t="s">
        <v>5046</v>
      </c>
      <c r="D14" s="31" t="s">
        <v>5047</v>
      </c>
      <c r="E14" s="32">
        <v>1289.68</v>
      </c>
      <c r="F14" s="31" t="s">
        <v>5048</v>
      </c>
      <c r="G14" s="39" t="s">
        <v>5049</v>
      </c>
      <c r="H14" s="30">
        <v>102</v>
      </c>
      <c r="I14" s="30">
        <v>103.24</v>
      </c>
      <c r="J14" s="31" t="s">
        <v>5050</v>
      </c>
      <c r="K14" s="30">
        <v>11.36</v>
      </c>
      <c r="L14" s="30">
        <v>11.41</v>
      </c>
      <c r="M14" s="30">
        <v>100</v>
      </c>
      <c r="N14" s="33">
        <v>41806</v>
      </c>
      <c r="O14" s="31" t="s">
        <v>379</v>
      </c>
      <c r="P14" s="30">
        <v>334112</v>
      </c>
      <c r="Q14" s="30" t="s">
        <v>27958</v>
      </c>
      <c r="R14" s="31" t="s">
        <v>6</v>
      </c>
      <c r="S14" s="34">
        <v>3177.2692549279773</v>
      </c>
      <c r="T14" s="123">
        <v>387.37</v>
      </c>
      <c r="U14" s="32">
        <v>6341.22</v>
      </c>
      <c r="V14" s="30">
        <v>587.35</v>
      </c>
      <c r="W14" s="32">
        <v>10449.379999999999</v>
      </c>
    </row>
    <row r="15" spans="1:23" ht="15" customHeight="1">
      <c r="A15" s="123">
        <v>24</v>
      </c>
      <c r="B15" s="31" t="s">
        <v>949</v>
      </c>
      <c r="C15" s="31" t="s">
        <v>950</v>
      </c>
      <c r="D15" s="31" t="s">
        <v>951</v>
      </c>
      <c r="E15" s="32">
        <v>1592.98</v>
      </c>
      <c r="F15" s="31" t="s">
        <v>3342</v>
      </c>
      <c r="G15" s="39" t="s">
        <v>3343</v>
      </c>
      <c r="J15" s="31" t="s">
        <v>3344</v>
      </c>
      <c r="K15" s="30">
        <v>14.46</v>
      </c>
      <c r="L15" s="30">
        <v>14.53</v>
      </c>
      <c r="M15" s="30">
        <v>100</v>
      </c>
      <c r="N15" s="33">
        <v>38568</v>
      </c>
      <c r="O15" s="31" t="s">
        <v>754</v>
      </c>
      <c r="P15" s="30">
        <v>522210</v>
      </c>
      <c r="Q15" s="30" t="s">
        <v>27958</v>
      </c>
      <c r="R15" s="116" t="s">
        <v>13</v>
      </c>
      <c r="S15" s="31"/>
      <c r="T15" s="123">
        <v>652.42999999999995</v>
      </c>
      <c r="U15" s="32">
        <v>14658.5</v>
      </c>
      <c r="V15" s="32">
        <v>1266.07</v>
      </c>
      <c r="W15" s="32">
        <v>127760</v>
      </c>
    </row>
    <row r="16" spans="1:23" ht="15" customHeight="1">
      <c r="A16" s="30">
        <v>11</v>
      </c>
      <c r="B16" s="31" t="s">
        <v>12335</v>
      </c>
      <c r="C16" s="31" t="s">
        <v>2480</v>
      </c>
      <c r="D16" s="31" t="s">
        <v>12336</v>
      </c>
      <c r="E16" s="30">
        <v>450.17</v>
      </c>
      <c r="F16" s="31" t="s">
        <v>12337</v>
      </c>
      <c r="G16" s="39" t="s">
        <v>12338</v>
      </c>
      <c r="H16" s="30">
        <v>54.87</v>
      </c>
      <c r="I16" s="30">
        <v>52.84</v>
      </c>
      <c r="J16" s="31" t="s">
        <v>12339</v>
      </c>
      <c r="K16" s="30">
        <v>19.64</v>
      </c>
      <c r="L16" s="30">
        <v>25.8</v>
      </c>
      <c r="M16" s="30">
        <v>100</v>
      </c>
      <c r="N16" s="33">
        <v>39309</v>
      </c>
      <c r="O16" s="31" t="s">
        <v>2153</v>
      </c>
      <c r="P16" s="30">
        <v>335931</v>
      </c>
      <c r="Q16" s="30" t="s">
        <v>27954</v>
      </c>
      <c r="R16" s="31" t="s">
        <v>72</v>
      </c>
      <c r="S16" s="34">
        <v>704.0913283250319</v>
      </c>
      <c r="T16" s="123">
        <v>517.67999999999995</v>
      </c>
      <c r="U16" s="32">
        <v>1940.8</v>
      </c>
      <c r="V16" s="97">
        <v>237.94</v>
      </c>
      <c r="W16" s="32">
        <v>1818.54</v>
      </c>
    </row>
    <row r="17" spans="1:23" ht="15" customHeight="1">
      <c r="A17" s="30">
        <v>15</v>
      </c>
      <c r="B17" s="31" t="s">
        <v>13156</v>
      </c>
      <c r="C17" s="31" t="s">
        <v>13157</v>
      </c>
      <c r="D17" s="31" t="s">
        <v>8418</v>
      </c>
      <c r="E17" s="30">
        <v>213</v>
      </c>
      <c r="F17" s="31" t="s">
        <v>13158</v>
      </c>
      <c r="G17" s="39" t="s">
        <v>13159</v>
      </c>
      <c r="H17" s="30">
        <v>15.86</v>
      </c>
      <c r="I17" s="30">
        <v>15.86</v>
      </c>
      <c r="J17" s="193" t="s">
        <v>2946</v>
      </c>
      <c r="M17" s="30">
        <v>100</v>
      </c>
      <c r="N17" s="33">
        <v>39152</v>
      </c>
      <c r="O17" s="31" t="s">
        <v>670</v>
      </c>
      <c r="P17" s="30">
        <v>335929</v>
      </c>
      <c r="Q17" s="30" t="s">
        <v>27954</v>
      </c>
      <c r="R17" s="31" t="s">
        <v>72</v>
      </c>
      <c r="S17" s="34">
        <v>704.0913283250319</v>
      </c>
      <c r="T17" s="123">
        <v>519.59</v>
      </c>
      <c r="U17" s="30">
        <v>423.36</v>
      </c>
      <c r="V17" s="17">
        <v>139.41999999999999</v>
      </c>
      <c r="W17" s="30">
        <v>235.75</v>
      </c>
    </row>
    <row r="18" spans="1:23" ht="15" customHeight="1">
      <c r="A18" s="129">
        <v>25</v>
      </c>
      <c r="B18" s="31" t="s">
        <v>872</v>
      </c>
      <c r="C18" s="31" t="s">
        <v>873</v>
      </c>
      <c r="D18" s="31" t="s">
        <v>874</v>
      </c>
      <c r="E18" s="30">
        <v>390</v>
      </c>
      <c r="F18" s="124" t="s">
        <v>3296</v>
      </c>
      <c r="G18" s="39" t="s">
        <v>3297</v>
      </c>
      <c r="H18" s="30">
        <v>39.78</v>
      </c>
      <c r="I18" s="30">
        <v>39.33</v>
      </c>
      <c r="J18" s="31" t="s">
        <v>2946</v>
      </c>
      <c r="M18" s="30">
        <v>100</v>
      </c>
      <c r="N18" s="33">
        <v>38635</v>
      </c>
      <c r="O18" s="31" t="s">
        <v>502</v>
      </c>
      <c r="P18" s="30">
        <v>334417</v>
      </c>
      <c r="Q18" s="30" t="s">
        <v>27954</v>
      </c>
      <c r="R18" s="31" t="s">
        <v>72</v>
      </c>
      <c r="S18" s="34">
        <v>704.0913283250319</v>
      </c>
      <c r="T18" s="97">
        <v>410.39</v>
      </c>
      <c r="U18" s="32">
        <v>1704</v>
      </c>
      <c r="V18" s="97">
        <v>263.27</v>
      </c>
      <c r="W18" s="32">
        <v>1472.94</v>
      </c>
    </row>
    <row r="19" spans="1:23" ht="15" customHeight="1">
      <c r="A19" s="129">
        <v>26</v>
      </c>
      <c r="B19" s="31" t="s">
        <v>2175</v>
      </c>
      <c r="C19" s="31" t="s">
        <v>2176</v>
      </c>
      <c r="D19" s="31" t="s">
        <v>2177</v>
      </c>
      <c r="E19" s="30">
        <v>259.73</v>
      </c>
      <c r="F19" s="130" t="s">
        <v>4209</v>
      </c>
      <c r="G19" s="39" t="s">
        <v>4151</v>
      </c>
      <c r="H19" s="30">
        <v>35.86</v>
      </c>
      <c r="I19" s="30">
        <v>34.9</v>
      </c>
      <c r="J19" s="31" t="s">
        <v>4152</v>
      </c>
      <c r="K19" s="30">
        <v>5.99</v>
      </c>
      <c r="L19" s="30">
        <v>5.8</v>
      </c>
      <c r="M19" s="30">
        <v>100</v>
      </c>
      <c r="N19" s="33">
        <v>37105</v>
      </c>
      <c r="O19" s="31" t="s">
        <v>442</v>
      </c>
      <c r="P19" s="30">
        <v>334515</v>
      </c>
      <c r="Q19" s="30" t="s">
        <v>27954</v>
      </c>
      <c r="R19" s="31" t="s">
        <v>72</v>
      </c>
      <c r="S19" s="34">
        <v>704.0913283250319</v>
      </c>
      <c r="T19" s="17">
        <v>304.89999999999998</v>
      </c>
      <c r="U19" s="32">
        <v>3043.9</v>
      </c>
      <c r="V19" s="17">
        <v>304.5</v>
      </c>
      <c r="W19" s="32">
        <v>2355.9</v>
      </c>
    </row>
    <row r="20" spans="1:23" ht="15" customHeight="1">
      <c r="A20" s="134">
        <v>27</v>
      </c>
      <c r="B20" s="31" t="s">
        <v>2802</v>
      </c>
      <c r="C20" s="31" t="s">
        <v>1913</v>
      </c>
      <c r="D20" s="31" t="s">
        <v>1914</v>
      </c>
      <c r="E20" s="30">
        <v>369.25</v>
      </c>
      <c r="F20" s="31" t="s">
        <v>3953</v>
      </c>
      <c r="G20" s="39" t="s">
        <v>4622</v>
      </c>
      <c r="H20" s="30">
        <v>8.75</v>
      </c>
      <c r="I20" s="30">
        <v>9</v>
      </c>
      <c r="J20" s="31" t="s">
        <v>2946</v>
      </c>
      <c r="M20" s="30">
        <v>100</v>
      </c>
      <c r="N20" s="33">
        <v>36656</v>
      </c>
      <c r="O20" s="31" t="s">
        <v>1177</v>
      </c>
      <c r="P20" s="30">
        <v>335911</v>
      </c>
      <c r="Q20" s="30" t="s">
        <v>27954</v>
      </c>
      <c r="R20" s="31" t="s">
        <v>72</v>
      </c>
      <c r="S20" s="34">
        <v>704.0913283250319</v>
      </c>
      <c r="T20" s="97">
        <v>967.8</v>
      </c>
      <c r="U20" s="32">
        <v>2218.35</v>
      </c>
      <c r="V20" s="97">
        <v>666.71</v>
      </c>
      <c r="W20" s="32">
        <v>1864.61</v>
      </c>
    </row>
    <row r="21" spans="1:23" ht="15" customHeight="1">
      <c r="A21" s="166">
        <v>28</v>
      </c>
      <c r="B21" s="31" t="s">
        <v>464</v>
      </c>
      <c r="C21" s="31" t="s">
        <v>465</v>
      </c>
      <c r="D21" s="158" t="s">
        <v>466</v>
      </c>
      <c r="E21" s="32">
        <v>1066.6199999999999</v>
      </c>
      <c r="F21" s="31" t="s">
        <v>3100</v>
      </c>
      <c r="G21" s="39" t="s">
        <v>3118</v>
      </c>
      <c r="H21" s="30">
        <v>58.1</v>
      </c>
      <c r="I21" s="30">
        <v>60.75</v>
      </c>
      <c r="J21" s="31" t="s">
        <v>2946</v>
      </c>
      <c r="M21" s="30">
        <v>100</v>
      </c>
      <c r="N21" s="33">
        <v>38919</v>
      </c>
      <c r="O21" s="31" t="s">
        <v>233</v>
      </c>
      <c r="P21" s="30">
        <v>523210</v>
      </c>
      <c r="Q21" s="30" t="s">
        <v>27959</v>
      </c>
      <c r="R21" s="31" t="s">
        <v>235</v>
      </c>
      <c r="S21" s="34">
        <v>2859.8497318383893</v>
      </c>
      <c r="T21" s="30">
        <v>85.64</v>
      </c>
      <c r="U21" s="30">
        <v>210.38</v>
      </c>
      <c r="V21" s="30">
        <v>572.12</v>
      </c>
      <c r="W21" s="30">
        <v>350.22</v>
      </c>
    </row>
    <row r="22" spans="1:23" ht="15" customHeight="1">
      <c r="A22" s="166">
        <v>29</v>
      </c>
      <c r="B22" s="31" t="s">
        <v>12280</v>
      </c>
      <c r="C22" s="148" t="s">
        <v>12281</v>
      </c>
      <c r="D22" s="31" t="s">
        <v>12282</v>
      </c>
      <c r="E22" s="32">
        <v>7555.37</v>
      </c>
      <c r="F22" s="31" t="s">
        <v>12283</v>
      </c>
      <c r="G22" s="39" t="s">
        <v>12324</v>
      </c>
      <c r="H22" s="30">
        <v>625</v>
      </c>
      <c r="I22" s="30">
        <v>617</v>
      </c>
      <c r="J22" s="31" t="s">
        <v>12284</v>
      </c>
      <c r="K22" s="30">
        <v>118.78</v>
      </c>
      <c r="L22" s="30">
        <v>126.06</v>
      </c>
      <c r="M22" s="30">
        <v>100</v>
      </c>
      <c r="N22" s="33">
        <v>39475</v>
      </c>
      <c r="O22" s="31" t="s">
        <v>233</v>
      </c>
      <c r="P22" s="30">
        <v>523210</v>
      </c>
      <c r="Q22" s="30" t="s">
        <v>27958</v>
      </c>
      <c r="R22" s="31" t="s">
        <v>235</v>
      </c>
      <c r="S22" s="34">
        <v>2859.8497318383893</v>
      </c>
      <c r="T22" s="30">
        <v>765.46</v>
      </c>
      <c r="U22" s="32">
        <v>2283.06</v>
      </c>
      <c r="V22" s="32">
        <v>1975.06</v>
      </c>
      <c r="W22" s="32">
        <v>18562.63</v>
      </c>
    </row>
    <row r="23" spans="1:23" ht="15" customHeight="1">
      <c r="A23" s="166">
        <v>30</v>
      </c>
      <c r="B23" s="31" t="s">
        <v>6271</v>
      </c>
      <c r="C23" s="31" t="s">
        <v>6272</v>
      </c>
      <c r="D23" s="31" t="s">
        <v>466</v>
      </c>
      <c r="E23" s="32">
        <v>8052.28</v>
      </c>
      <c r="F23" s="31" t="s">
        <v>6273</v>
      </c>
      <c r="G23" s="39" t="s">
        <v>6351</v>
      </c>
      <c r="H23" s="30">
        <v>130.1</v>
      </c>
      <c r="I23" s="30">
        <v>126.25</v>
      </c>
      <c r="J23" s="31" t="s">
        <v>6274</v>
      </c>
      <c r="K23" s="30">
        <v>32.25</v>
      </c>
      <c r="L23" s="30">
        <v>32.25</v>
      </c>
      <c r="M23" s="30">
        <v>100</v>
      </c>
      <c r="N23" s="33">
        <v>41263</v>
      </c>
      <c r="O23" s="31" t="s">
        <v>233</v>
      </c>
      <c r="P23" s="30">
        <v>523210</v>
      </c>
      <c r="Q23" s="30" t="s">
        <v>27958</v>
      </c>
      <c r="R23" s="31" t="s">
        <v>235</v>
      </c>
      <c r="S23" s="34">
        <v>2859.8497318383893</v>
      </c>
      <c r="T23" s="32">
        <v>3894</v>
      </c>
      <c r="U23" s="32">
        <v>1366.81</v>
      </c>
      <c r="V23" s="32">
        <v>12424</v>
      </c>
      <c r="W23" s="32">
        <v>37540.080000000002</v>
      </c>
    </row>
    <row r="24" spans="1:23" ht="15" customHeight="1">
      <c r="A24" s="171">
        <v>31</v>
      </c>
      <c r="B24" s="31" t="s">
        <v>2542</v>
      </c>
      <c r="C24" s="31" t="s">
        <v>2543</v>
      </c>
      <c r="D24" s="31" t="s">
        <v>2544</v>
      </c>
      <c r="E24" s="32">
        <v>1399.99</v>
      </c>
      <c r="F24" s="31" t="s">
        <v>4428</v>
      </c>
      <c r="G24" s="39" t="s">
        <v>4429</v>
      </c>
      <c r="H24" s="30">
        <v>30.75</v>
      </c>
      <c r="I24" s="30">
        <v>29.75</v>
      </c>
      <c r="J24" s="31" t="s">
        <v>4430</v>
      </c>
      <c r="K24" s="30">
        <v>13.63</v>
      </c>
      <c r="L24" s="30">
        <v>12.88</v>
      </c>
      <c r="M24" s="30">
        <v>100</v>
      </c>
      <c r="N24" s="33">
        <v>36817</v>
      </c>
      <c r="O24" s="31" t="s">
        <v>717</v>
      </c>
      <c r="P24" s="30">
        <v>622110</v>
      </c>
      <c r="Q24" s="30" t="s">
        <v>27960</v>
      </c>
      <c r="R24" s="31" t="s">
        <v>38</v>
      </c>
      <c r="S24" s="34">
        <v>786.28100024649325</v>
      </c>
      <c r="T24" s="28">
        <v>1785.5</v>
      </c>
      <c r="U24" s="32">
        <v>1215.5</v>
      </c>
      <c r="V24" s="28">
        <v>1932.7</v>
      </c>
      <c r="W24" s="32">
        <v>1334.8</v>
      </c>
    </row>
    <row r="25" spans="1:23" ht="15" customHeight="1">
      <c r="A25" s="173">
        <v>32</v>
      </c>
      <c r="B25" s="31" t="s">
        <v>1276</v>
      </c>
      <c r="C25" s="31" t="s">
        <v>1277</v>
      </c>
      <c r="D25" s="31" t="s">
        <v>1278</v>
      </c>
      <c r="E25" s="32">
        <v>1270.33</v>
      </c>
      <c r="F25" s="31" t="s">
        <v>3527</v>
      </c>
      <c r="G25" s="39" t="s">
        <v>3557</v>
      </c>
      <c r="H25" s="30">
        <v>27.7</v>
      </c>
      <c r="I25" s="30">
        <v>28.19</v>
      </c>
      <c r="J25" s="31" t="s">
        <v>3528</v>
      </c>
      <c r="K25" s="30">
        <v>19.25</v>
      </c>
      <c r="L25" s="30">
        <v>19.64</v>
      </c>
      <c r="M25" s="30">
        <v>100</v>
      </c>
      <c r="N25" s="33">
        <v>38215</v>
      </c>
      <c r="O25" s="31" t="s">
        <v>717</v>
      </c>
      <c r="P25" s="30">
        <v>622110</v>
      </c>
      <c r="Q25" s="30" t="s">
        <v>27960</v>
      </c>
      <c r="R25" s="31" t="s">
        <v>38</v>
      </c>
      <c r="S25" s="34">
        <v>786.28100024649325</v>
      </c>
      <c r="T25" s="17">
        <v>882.91</v>
      </c>
      <c r="U25" s="30">
        <v>976.7</v>
      </c>
      <c r="V25" s="28">
        <v>1183.07</v>
      </c>
      <c r="W25" s="30">
        <v>858.7</v>
      </c>
    </row>
    <row r="26" spans="1:23" ht="15" customHeight="1">
      <c r="A26" s="173">
        <v>33</v>
      </c>
      <c r="B26" s="31" t="s">
        <v>13116</v>
      </c>
      <c r="C26" s="31" t="s">
        <v>2544</v>
      </c>
      <c r="D26" s="31" t="s">
        <v>5682</v>
      </c>
      <c r="E26" s="32">
        <v>6610.62</v>
      </c>
      <c r="F26" s="31" t="s">
        <v>13117</v>
      </c>
      <c r="G26" s="39" t="s">
        <v>13272</v>
      </c>
      <c r="H26" s="30">
        <v>34.78</v>
      </c>
      <c r="I26" s="30">
        <v>33.869999999999997</v>
      </c>
      <c r="J26" s="31" t="s">
        <v>13118</v>
      </c>
      <c r="K26" s="30">
        <v>49.65</v>
      </c>
      <c r="L26" s="30">
        <v>49.65</v>
      </c>
      <c r="M26" s="30">
        <v>100</v>
      </c>
      <c r="N26" s="33">
        <v>39160</v>
      </c>
      <c r="O26" s="31" t="s">
        <v>717</v>
      </c>
      <c r="P26" s="30">
        <v>622110</v>
      </c>
      <c r="Q26" s="30" t="s">
        <v>27960</v>
      </c>
      <c r="R26" s="31" t="s">
        <v>38</v>
      </c>
      <c r="S26" s="34">
        <v>786.28100024649325</v>
      </c>
      <c r="T26" s="28">
        <v>5537.9</v>
      </c>
      <c r="U26" s="32">
        <v>4193.17</v>
      </c>
      <c r="V26" s="28">
        <v>6233.8</v>
      </c>
      <c r="W26" s="32">
        <v>4343.6099999999997</v>
      </c>
    </row>
    <row r="27" spans="1:23" s="180" customFormat="1" ht="15" customHeight="1">
      <c r="A27" s="180">
        <v>34</v>
      </c>
      <c r="B27" s="181" t="s">
        <v>1678</v>
      </c>
      <c r="C27" s="181" t="s">
        <v>1679</v>
      </c>
      <c r="D27" s="181" t="s">
        <v>1547</v>
      </c>
      <c r="E27" s="180">
        <v>901.55</v>
      </c>
      <c r="F27" s="181" t="s">
        <v>3790</v>
      </c>
      <c r="G27" s="39" t="s">
        <v>3791</v>
      </c>
      <c r="H27" s="180">
        <v>83.15</v>
      </c>
      <c r="I27" s="180">
        <v>84.48</v>
      </c>
      <c r="J27" s="181" t="s">
        <v>3792</v>
      </c>
      <c r="K27" s="180">
        <v>17.95</v>
      </c>
      <c r="L27" s="180">
        <v>20.7</v>
      </c>
      <c r="M27" s="180">
        <v>100</v>
      </c>
      <c r="N27" s="33">
        <v>37775</v>
      </c>
      <c r="O27" s="181" t="s">
        <v>174</v>
      </c>
      <c r="P27" s="180">
        <v>524114</v>
      </c>
      <c r="Q27" s="180" t="s">
        <v>27960</v>
      </c>
      <c r="R27" s="181" t="s">
        <v>175</v>
      </c>
      <c r="S27" s="34">
        <v>1294.1457902495638</v>
      </c>
      <c r="T27" s="32">
        <v>1556.62</v>
      </c>
      <c r="U27" s="32">
        <v>18235.78</v>
      </c>
      <c r="V27" s="180">
        <v>891.91</v>
      </c>
      <c r="W27" s="32">
        <v>12053.51</v>
      </c>
    </row>
    <row r="28" spans="1:23" s="180" customFormat="1" ht="15" customHeight="1">
      <c r="A28" s="180">
        <v>35</v>
      </c>
      <c r="B28" s="181" t="s">
        <v>1545</v>
      </c>
      <c r="C28" s="181" t="s">
        <v>1546</v>
      </c>
      <c r="D28" s="181" t="s">
        <v>986</v>
      </c>
      <c r="E28" s="32">
        <v>2869.02</v>
      </c>
      <c r="F28" s="181" t="s">
        <v>3694</v>
      </c>
      <c r="G28" s="39" t="s">
        <v>3695</v>
      </c>
      <c r="H28" s="180">
        <v>52.4</v>
      </c>
      <c r="I28" s="180">
        <v>52.35</v>
      </c>
      <c r="J28" s="181" t="s">
        <v>3696</v>
      </c>
      <c r="K28" s="180">
        <v>59.62</v>
      </c>
      <c r="L28" s="180">
        <v>59.8</v>
      </c>
      <c r="M28" s="180">
        <v>100</v>
      </c>
      <c r="N28" s="33">
        <v>37921</v>
      </c>
      <c r="O28" s="181" t="s">
        <v>174</v>
      </c>
      <c r="P28" s="180">
        <v>524114</v>
      </c>
      <c r="Q28" s="180" t="s">
        <v>27960</v>
      </c>
      <c r="R28" s="181" t="s">
        <v>175</v>
      </c>
      <c r="S28" s="34">
        <v>1294.1457902495638</v>
      </c>
      <c r="T28" s="32">
        <v>2599.71</v>
      </c>
      <c r="U28" s="32">
        <v>27982</v>
      </c>
      <c r="V28" s="180">
        <v>940</v>
      </c>
      <c r="W28" s="32">
        <v>14902</v>
      </c>
    </row>
    <row r="29" spans="1:23" s="180" customFormat="1" ht="15" customHeight="1">
      <c r="A29" s="180">
        <v>36</v>
      </c>
      <c r="B29" s="181" t="s">
        <v>1380</v>
      </c>
      <c r="C29" s="181" t="s">
        <v>1381</v>
      </c>
      <c r="D29" s="181" t="s">
        <v>986</v>
      </c>
      <c r="E29" s="32">
        <v>4961.16</v>
      </c>
      <c r="F29" s="181" t="s">
        <v>3588</v>
      </c>
      <c r="G29" s="39" t="s">
        <v>3589</v>
      </c>
      <c r="H29" s="180">
        <v>63.9</v>
      </c>
      <c r="I29" s="180">
        <v>64.52</v>
      </c>
      <c r="J29" s="181" t="s">
        <v>3590</v>
      </c>
      <c r="K29" s="180">
        <v>54.94</v>
      </c>
      <c r="L29" s="180">
        <v>56.25</v>
      </c>
      <c r="M29" s="180">
        <v>100</v>
      </c>
      <c r="N29" s="33">
        <v>38103</v>
      </c>
      <c r="O29" s="181" t="s">
        <v>174</v>
      </c>
      <c r="P29" s="180">
        <v>524114</v>
      </c>
      <c r="Q29" s="180" t="s">
        <v>27960</v>
      </c>
      <c r="R29" s="181" t="s">
        <v>175</v>
      </c>
      <c r="S29" s="34">
        <v>1294.1457902495638</v>
      </c>
      <c r="T29" s="32">
        <v>5432.97</v>
      </c>
      <c r="U29" s="32">
        <v>29967</v>
      </c>
      <c r="V29" s="32">
        <v>2245.59</v>
      </c>
      <c r="W29" s="32">
        <v>20852</v>
      </c>
    </row>
    <row r="30" spans="1:23" s="180" customFormat="1" ht="15" customHeight="1">
      <c r="A30" s="180">
        <v>37</v>
      </c>
      <c r="B30" s="181" t="s">
        <v>1259</v>
      </c>
      <c r="C30" s="181" t="s">
        <v>1260</v>
      </c>
      <c r="D30" s="181" t="s">
        <v>985</v>
      </c>
      <c r="E30" s="180">
        <v>506.69</v>
      </c>
      <c r="F30" s="181" t="s">
        <v>2996</v>
      </c>
      <c r="G30" s="39" t="s">
        <v>3517</v>
      </c>
      <c r="H30" s="180">
        <v>36.32</v>
      </c>
      <c r="I30" s="180">
        <v>35.69</v>
      </c>
      <c r="J30" s="181" t="s">
        <v>3518</v>
      </c>
      <c r="K30" s="180">
        <v>31.91</v>
      </c>
      <c r="L30" s="180">
        <v>31.92</v>
      </c>
      <c r="M30" s="180">
        <v>100</v>
      </c>
      <c r="N30" s="33">
        <v>38245</v>
      </c>
      <c r="O30" s="181" t="s">
        <v>174</v>
      </c>
      <c r="P30" s="180">
        <v>524114</v>
      </c>
      <c r="Q30" s="180" t="s">
        <v>27960</v>
      </c>
      <c r="R30" s="181" t="s">
        <v>175</v>
      </c>
      <c r="S30" s="34">
        <v>1294.1457902495638</v>
      </c>
      <c r="T30" s="180">
        <v>738.92</v>
      </c>
      <c r="U30" s="32">
        <v>11477.89</v>
      </c>
      <c r="V30" s="180">
        <v>439.93</v>
      </c>
      <c r="W30" s="32">
        <v>4371.03</v>
      </c>
    </row>
    <row r="31" spans="1:23" ht="15" customHeight="1">
      <c r="A31" s="192">
        <v>38</v>
      </c>
      <c r="B31" s="31" t="s">
        <v>984</v>
      </c>
      <c r="C31" s="31" t="s">
        <v>985</v>
      </c>
      <c r="D31" s="31" t="s">
        <v>986</v>
      </c>
      <c r="E31" s="32">
        <v>7358.88</v>
      </c>
      <c r="F31" s="31" t="s">
        <v>3365</v>
      </c>
      <c r="G31" s="39" t="s">
        <v>3366</v>
      </c>
      <c r="H31" s="30">
        <v>53.5</v>
      </c>
      <c r="I31" s="30">
        <v>53.49</v>
      </c>
      <c r="J31" s="31" t="s">
        <v>3367</v>
      </c>
      <c r="M31" s="30">
        <v>100</v>
      </c>
      <c r="N31" s="33">
        <v>38539</v>
      </c>
      <c r="O31" s="31" t="s">
        <v>174</v>
      </c>
      <c r="P31" s="30">
        <v>524114</v>
      </c>
      <c r="Q31" s="30" t="s">
        <v>27960</v>
      </c>
      <c r="R31" s="31" t="s">
        <v>175</v>
      </c>
      <c r="S31" s="34">
        <v>1294.1457902495638</v>
      </c>
      <c r="T31" s="28">
        <v>11833.04</v>
      </c>
      <c r="U31" s="32">
        <v>42368</v>
      </c>
      <c r="V31" s="28">
        <v>4471.9799999999996</v>
      </c>
      <c r="W31" s="32">
        <v>28521</v>
      </c>
    </row>
    <row r="32" spans="1:23" ht="15" customHeight="1">
      <c r="A32" s="192">
        <v>39</v>
      </c>
      <c r="B32" s="31" t="s">
        <v>889</v>
      </c>
      <c r="C32" s="31" t="s">
        <v>890</v>
      </c>
      <c r="D32" s="31" t="s">
        <v>891</v>
      </c>
      <c r="E32" s="32">
        <v>6615.52</v>
      </c>
      <c r="F32" s="31" t="s">
        <v>3306</v>
      </c>
      <c r="G32" s="39" t="s">
        <v>3333</v>
      </c>
      <c r="H32" s="30">
        <v>75.010000000000005</v>
      </c>
      <c r="I32" s="30">
        <v>74.69</v>
      </c>
      <c r="J32" s="31" t="s">
        <v>3307</v>
      </c>
      <c r="K32" s="30">
        <v>75.510000000000005</v>
      </c>
      <c r="L32" s="30">
        <v>75.400000000000006</v>
      </c>
      <c r="M32" s="30">
        <v>100</v>
      </c>
      <c r="N32" s="33">
        <v>38622</v>
      </c>
      <c r="O32" s="31" t="s">
        <v>174</v>
      </c>
      <c r="P32" s="30">
        <v>524114</v>
      </c>
      <c r="Q32" s="30" t="s">
        <v>27960</v>
      </c>
      <c r="R32" s="31" t="s">
        <v>175</v>
      </c>
      <c r="S32" s="34">
        <v>1294.1457902495638</v>
      </c>
      <c r="T32" s="28">
        <v>6136.23</v>
      </c>
      <c r="U32" s="32">
        <v>34037.199999999997</v>
      </c>
      <c r="V32" s="28">
        <v>3520.71</v>
      </c>
      <c r="W32" s="32">
        <v>41691.300000000003</v>
      </c>
    </row>
    <row r="33" spans="1:23" ht="15" customHeight="1">
      <c r="A33" s="192">
        <v>40</v>
      </c>
      <c r="B33" s="31" t="s">
        <v>13152</v>
      </c>
      <c r="C33" s="31" t="s">
        <v>13153</v>
      </c>
      <c r="D33" s="31" t="s">
        <v>986</v>
      </c>
      <c r="E33" s="32">
        <v>2425.34</v>
      </c>
      <c r="F33" s="31" t="s">
        <v>2996</v>
      </c>
      <c r="G33" s="39" t="s">
        <v>13154</v>
      </c>
      <c r="H33" s="30">
        <v>53.27</v>
      </c>
      <c r="I33" s="30">
        <v>53</v>
      </c>
      <c r="J33" s="31" t="s">
        <v>13155</v>
      </c>
      <c r="K33" s="30">
        <v>41.57</v>
      </c>
      <c r="L33" s="30">
        <v>41.25</v>
      </c>
      <c r="M33" s="30">
        <v>100</v>
      </c>
      <c r="N33" s="33">
        <v>39153</v>
      </c>
      <c r="O33" s="31" t="s">
        <v>174</v>
      </c>
      <c r="P33" s="30">
        <v>524114</v>
      </c>
      <c r="Q33" s="30" t="s">
        <v>27960</v>
      </c>
      <c r="R33" s="31" t="s">
        <v>175</v>
      </c>
      <c r="S33" s="34">
        <v>1294.1457902495638</v>
      </c>
      <c r="T33" s="28">
        <v>1718.89</v>
      </c>
      <c r="U33" s="32">
        <v>71546</v>
      </c>
      <c r="V33" s="17">
        <v>790.76</v>
      </c>
      <c r="W33" s="32">
        <v>48320</v>
      </c>
    </row>
    <row r="34" spans="1:23" ht="15" customHeight="1">
      <c r="A34" s="192">
        <v>41</v>
      </c>
      <c r="B34" s="31" t="s">
        <v>1810</v>
      </c>
      <c r="C34" s="31" t="s">
        <v>1811</v>
      </c>
      <c r="D34" s="31" t="s">
        <v>1261</v>
      </c>
      <c r="E34" s="30">
        <v>131.38</v>
      </c>
      <c r="F34" s="31" t="s">
        <v>3873</v>
      </c>
      <c r="G34" s="39" t="s">
        <v>3927</v>
      </c>
      <c r="H34" s="30">
        <v>32.86</v>
      </c>
      <c r="I34" s="30">
        <v>32.61</v>
      </c>
      <c r="J34" s="31" t="s">
        <v>3874</v>
      </c>
      <c r="K34" s="30">
        <v>13.41</v>
      </c>
      <c r="L34" s="30">
        <v>14.46</v>
      </c>
      <c r="M34" s="30">
        <v>78.22</v>
      </c>
      <c r="N34" s="33">
        <v>37606</v>
      </c>
      <c r="O34" s="31" t="s">
        <v>653</v>
      </c>
      <c r="P34" s="30">
        <v>524127</v>
      </c>
      <c r="Q34" s="30" t="s">
        <v>27958</v>
      </c>
      <c r="R34" s="31" t="s">
        <v>223</v>
      </c>
      <c r="S34" s="34">
        <v>2111.1611444613973</v>
      </c>
      <c r="T34" s="30">
        <v>173.84</v>
      </c>
      <c r="U34" s="32">
        <v>3490.47</v>
      </c>
      <c r="V34" s="30">
        <v>81.13</v>
      </c>
      <c r="W34" s="32">
        <v>3848.3</v>
      </c>
    </row>
    <row r="35" spans="1:23" ht="15" customHeight="1">
      <c r="A35" s="192">
        <v>42</v>
      </c>
      <c r="B35" s="31" t="s">
        <v>650</v>
      </c>
      <c r="C35" s="31" t="s">
        <v>651</v>
      </c>
      <c r="D35" s="31" t="s">
        <v>652</v>
      </c>
      <c r="E35" s="30">
        <v>251</v>
      </c>
      <c r="F35" s="31" t="s">
        <v>3183</v>
      </c>
      <c r="G35" s="39" t="s">
        <v>3184</v>
      </c>
      <c r="H35" s="30">
        <v>67.69</v>
      </c>
      <c r="I35" s="30">
        <v>67.069999999999993</v>
      </c>
      <c r="J35" s="31" t="s">
        <v>3185</v>
      </c>
      <c r="K35" s="30">
        <v>7.72</v>
      </c>
      <c r="L35" s="30">
        <v>7.69</v>
      </c>
      <c r="M35" s="30">
        <v>100</v>
      </c>
      <c r="N35" s="33">
        <v>38805</v>
      </c>
      <c r="O35" s="31" t="s">
        <v>653</v>
      </c>
      <c r="P35" s="30">
        <v>524127</v>
      </c>
      <c r="Q35" s="30" t="s">
        <v>27958</v>
      </c>
      <c r="R35" s="31" t="s">
        <v>223</v>
      </c>
      <c r="S35" s="34">
        <v>2111.1611444613973</v>
      </c>
      <c r="T35" s="30">
        <v>361.83</v>
      </c>
      <c r="U35" s="32">
        <v>3802.27</v>
      </c>
      <c r="V35" s="30">
        <v>166.2</v>
      </c>
      <c r="W35" s="32">
        <v>3428.1</v>
      </c>
    </row>
    <row r="36" spans="1:23" ht="15" customHeight="1">
      <c r="A36" s="196">
        <v>43</v>
      </c>
      <c r="B36" s="31" t="s">
        <v>2603</v>
      </c>
      <c r="C36" s="31" t="s">
        <v>2604</v>
      </c>
      <c r="D36" s="31" t="s">
        <v>2605</v>
      </c>
      <c r="E36" s="32">
        <v>4153.58</v>
      </c>
      <c r="F36" s="31" t="s">
        <v>4484</v>
      </c>
      <c r="G36" s="39" t="s">
        <v>4532</v>
      </c>
      <c r="H36" s="30">
        <v>33.75</v>
      </c>
      <c r="I36" s="30">
        <v>31.5</v>
      </c>
      <c r="J36" s="31" t="s">
        <v>4485</v>
      </c>
      <c r="K36" s="30">
        <v>31.48</v>
      </c>
      <c r="L36" s="30">
        <v>31.48</v>
      </c>
      <c r="M36" s="30">
        <v>100</v>
      </c>
      <c r="N36" s="33">
        <v>36774</v>
      </c>
      <c r="O36" s="31" t="s">
        <v>227</v>
      </c>
      <c r="P36" s="30">
        <v>517110</v>
      </c>
      <c r="Q36" s="30" t="s">
        <v>27959</v>
      </c>
      <c r="R36" s="31" t="s">
        <v>95</v>
      </c>
      <c r="S36" s="34">
        <v>4974.8824733661559</v>
      </c>
      <c r="T36" s="32">
        <v>1036.8</v>
      </c>
      <c r="U36" s="32">
        <v>39090</v>
      </c>
      <c r="V36" s="32">
        <v>3484.5</v>
      </c>
      <c r="W36" s="32">
        <v>98903</v>
      </c>
    </row>
    <row r="37" spans="1:23" ht="15" customHeight="1">
      <c r="A37" s="196">
        <v>44</v>
      </c>
      <c r="B37" s="31" t="s">
        <v>2356</v>
      </c>
      <c r="C37" s="31" t="s">
        <v>2357</v>
      </c>
      <c r="D37" s="31" t="s">
        <v>1150</v>
      </c>
      <c r="E37" s="30">
        <v>135</v>
      </c>
      <c r="F37" s="31" t="s">
        <v>4278</v>
      </c>
      <c r="G37" s="39" t="s">
        <v>4279</v>
      </c>
      <c r="H37" s="30">
        <v>21.83</v>
      </c>
      <c r="I37" s="30">
        <v>21.32</v>
      </c>
      <c r="J37" s="31" t="s">
        <v>4280</v>
      </c>
      <c r="M37" s="30">
        <v>100</v>
      </c>
      <c r="N37" s="33">
        <v>36972</v>
      </c>
      <c r="O37" s="31" t="s">
        <v>227</v>
      </c>
      <c r="P37" s="30">
        <v>517110</v>
      </c>
      <c r="Q37" s="30" t="s">
        <v>27959</v>
      </c>
      <c r="R37" s="31" t="s">
        <v>95</v>
      </c>
      <c r="S37" s="34">
        <v>4974.8824733661559</v>
      </c>
      <c r="T37" s="30">
        <v>79.95</v>
      </c>
      <c r="U37" s="32">
        <v>65981</v>
      </c>
      <c r="V37" s="30">
        <v>738.21</v>
      </c>
      <c r="W37" s="32">
        <v>242223</v>
      </c>
    </row>
    <row r="38" spans="1:23" s="192" customFormat="1" ht="15" customHeight="1">
      <c r="A38" s="192">
        <v>45</v>
      </c>
      <c r="B38" s="193" t="s">
        <v>2077</v>
      </c>
      <c r="C38" s="193" t="s">
        <v>2078</v>
      </c>
      <c r="D38" s="193" t="s">
        <v>2079</v>
      </c>
      <c r="E38" s="192">
        <v>273.01</v>
      </c>
      <c r="F38" s="193" t="s">
        <v>4075</v>
      </c>
      <c r="G38" s="39" t="s">
        <v>4135</v>
      </c>
      <c r="H38" s="192">
        <v>20.05</v>
      </c>
      <c r="I38" s="192">
        <v>17.600000000000001</v>
      </c>
      <c r="J38" s="193" t="s">
        <v>4076</v>
      </c>
      <c r="K38" s="192">
        <v>37</v>
      </c>
      <c r="L38" s="192">
        <v>37.15</v>
      </c>
      <c r="M38" s="192">
        <v>100</v>
      </c>
      <c r="N38" s="33">
        <v>37216</v>
      </c>
      <c r="O38" s="193" t="s">
        <v>227</v>
      </c>
      <c r="P38" s="192">
        <v>517110</v>
      </c>
      <c r="Q38" s="192" t="s">
        <v>27959</v>
      </c>
      <c r="R38" s="193" t="s">
        <v>95</v>
      </c>
      <c r="S38" s="34">
        <v>4974.8824733661559</v>
      </c>
      <c r="T38" s="192">
        <v>91.5</v>
      </c>
      <c r="U38" s="192">
        <v>85.2</v>
      </c>
      <c r="V38" s="192">
        <v>184.4</v>
      </c>
      <c r="W38" s="192">
        <v>141.9</v>
      </c>
    </row>
    <row r="39" spans="1:23" ht="15" customHeight="1">
      <c r="A39" s="192">
        <v>46</v>
      </c>
      <c r="B39" s="31" t="s">
        <v>1149</v>
      </c>
      <c r="C39" s="31" t="s">
        <v>1150</v>
      </c>
      <c r="D39" s="31" t="s">
        <v>1151</v>
      </c>
      <c r="E39" s="32">
        <v>14732.64</v>
      </c>
      <c r="F39" s="31" t="s">
        <v>3453</v>
      </c>
      <c r="G39" s="39" t="s">
        <v>3483</v>
      </c>
      <c r="H39" s="30">
        <v>23.76</v>
      </c>
      <c r="I39" s="30">
        <v>23.92</v>
      </c>
      <c r="J39" s="31" t="s">
        <v>3454</v>
      </c>
      <c r="K39" s="30">
        <v>19.190000000000001</v>
      </c>
      <c r="L39" s="30">
        <v>19.190000000000001</v>
      </c>
      <c r="M39" s="30">
        <v>100</v>
      </c>
      <c r="N39" s="33">
        <v>38383</v>
      </c>
      <c r="O39" s="31" t="s">
        <v>227</v>
      </c>
      <c r="P39" s="30">
        <v>517110</v>
      </c>
      <c r="Q39" s="30" t="s">
        <v>27959</v>
      </c>
      <c r="R39" s="31" t="s">
        <v>95</v>
      </c>
      <c r="S39" s="34">
        <v>4974.8824733661559</v>
      </c>
      <c r="T39" s="32">
        <v>30537</v>
      </c>
      <c r="U39" s="32">
        <v>40787</v>
      </c>
      <c r="V39" s="32">
        <v>32804</v>
      </c>
      <c r="W39" s="32">
        <v>108844</v>
      </c>
    </row>
    <row r="40" spans="1:23" ht="15" customHeight="1">
      <c r="A40" s="192">
        <v>47</v>
      </c>
      <c r="B40" s="31" t="s">
        <v>1136</v>
      </c>
      <c r="C40" s="31" t="s">
        <v>1137</v>
      </c>
      <c r="D40" s="31" t="s">
        <v>1138</v>
      </c>
      <c r="E40" s="32">
        <v>8495.6</v>
      </c>
      <c r="F40" s="31" t="s">
        <v>3446</v>
      </c>
      <c r="G40" s="39" t="s">
        <v>3482</v>
      </c>
      <c r="H40" s="30">
        <v>36.19</v>
      </c>
      <c r="I40" s="30">
        <v>36.26</v>
      </c>
      <c r="J40" s="31" t="s">
        <v>3447</v>
      </c>
      <c r="K40" s="30">
        <v>20.149999999999999</v>
      </c>
      <c r="L40" s="30">
        <v>21.03</v>
      </c>
      <c r="M40" s="30">
        <v>100</v>
      </c>
      <c r="N40" s="33">
        <v>38397</v>
      </c>
      <c r="O40" s="31" t="s">
        <v>227</v>
      </c>
      <c r="P40" s="30">
        <v>517110</v>
      </c>
      <c r="Q40" s="30" t="s">
        <v>27959</v>
      </c>
      <c r="R40" s="31" t="s">
        <v>95</v>
      </c>
      <c r="S40" s="34">
        <v>4974.8824733661559</v>
      </c>
      <c r="T40" s="32">
        <v>22091</v>
      </c>
      <c r="U40" s="32">
        <v>72326</v>
      </c>
      <c r="V40" s="32">
        <v>17891</v>
      </c>
      <c r="W40" s="32">
        <v>164882</v>
      </c>
    </row>
    <row r="41" spans="1:23" ht="15" customHeight="1">
      <c r="A41" s="192">
        <v>48</v>
      </c>
      <c r="B41" s="31" t="s">
        <v>676</v>
      </c>
      <c r="C41" s="31" t="s">
        <v>677</v>
      </c>
      <c r="D41" s="31" t="s">
        <v>678</v>
      </c>
      <c r="E41" s="32">
        <v>72671</v>
      </c>
      <c r="F41" s="31" t="s">
        <v>3257</v>
      </c>
      <c r="G41" s="39" t="s">
        <v>3258</v>
      </c>
      <c r="H41" s="30">
        <v>27.02</v>
      </c>
      <c r="I41" s="30">
        <v>27.02</v>
      </c>
      <c r="J41" s="31" t="s">
        <v>3205</v>
      </c>
      <c r="K41" s="30">
        <v>34.5</v>
      </c>
      <c r="L41" s="30">
        <v>34.5</v>
      </c>
      <c r="M41" s="30">
        <v>100</v>
      </c>
      <c r="N41" s="33">
        <v>38781</v>
      </c>
      <c r="O41" s="31" t="s">
        <v>227</v>
      </c>
      <c r="P41" s="30">
        <v>517110</v>
      </c>
      <c r="Q41" s="30" t="s">
        <v>27959</v>
      </c>
      <c r="R41" s="31" t="s">
        <v>95</v>
      </c>
      <c r="S41" s="34">
        <v>4974.8824733661559</v>
      </c>
      <c r="T41" s="32">
        <v>20547</v>
      </c>
      <c r="U41" s="32">
        <v>43862</v>
      </c>
      <c r="V41" s="32">
        <v>56553</v>
      </c>
      <c r="W41" s="32">
        <v>145632</v>
      </c>
    </row>
    <row r="42" spans="1:23" ht="15" customHeight="1">
      <c r="A42" s="184">
        <v>49</v>
      </c>
      <c r="B42" s="31" t="s">
        <v>309</v>
      </c>
      <c r="C42" s="31" t="s">
        <v>310</v>
      </c>
      <c r="D42" s="31" t="s">
        <v>311</v>
      </c>
      <c r="E42" s="30">
        <v>884.27</v>
      </c>
      <c r="F42" s="31" t="s">
        <v>3043</v>
      </c>
      <c r="G42" s="39" t="s">
        <v>3044</v>
      </c>
      <c r="H42" s="30">
        <v>13.66</v>
      </c>
      <c r="I42" s="30">
        <v>13.66</v>
      </c>
      <c r="J42" s="31" t="s">
        <v>3045</v>
      </c>
      <c r="K42" s="30">
        <v>40.869999999999997</v>
      </c>
      <c r="L42" s="30">
        <v>40.869999999999997</v>
      </c>
      <c r="M42" s="30">
        <v>100</v>
      </c>
      <c r="N42" s="33">
        <v>38977</v>
      </c>
      <c r="O42" s="31" t="s">
        <v>227</v>
      </c>
      <c r="P42" s="30">
        <v>517110</v>
      </c>
      <c r="Q42" s="30" t="s">
        <v>27959</v>
      </c>
      <c r="R42" s="31" t="s">
        <v>95</v>
      </c>
      <c r="S42" s="34">
        <v>4974.8824733661559</v>
      </c>
      <c r="T42" s="30">
        <v>330.97</v>
      </c>
      <c r="U42" s="32">
        <v>2107.23</v>
      </c>
      <c r="V42" s="30">
        <v>562.75</v>
      </c>
      <c r="W42" s="32">
        <v>6145.3</v>
      </c>
    </row>
    <row r="43" spans="1:23" ht="15" customHeight="1">
      <c r="A43" s="184">
        <v>50</v>
      </c>
      <c r="B43" s="31" t="s">
        <v>12793</v>
      </c>
      <c r="C43" s="31" t="s">
        <v>12794</v>
      </c>
      <c r="D43" s="31" t="s">
        <v>10217</v>
      </c>
      <c r="E43" s="30">
        <v>647.55999999999995</v>
      </c>
      <c r="F43" s="31" t="s">
        <v>12795</v>
      </c>
      <c r="G43" s="39" t="s">
        <v>12796</v>
      </c>
      <c r="H43" s="30">
        <v>14.9</v>
      </c>
      <c r="I43" s="30">
        <v>15.01</v>
      </c>
      <c r="J43" s="31" t="s">
        <v>12797</v>
      </c>
      <c r="K43" s="30">
        <v>31.39</v>
      </c>
      <c r="L43" s="30">
        <v>31.42</v>
      </c>
      <c r="M43" s="30">
        <v>100</v>
      </c>
      <c r="N43" s="33">
        <v>39231</v>
      </c>
      <c r="O43" s="31" t="s">
        <v>227</v>
      </c>
      <c r="P43" s="30">
        <v>517110</v>
      </c>
      <c r="Q43" s="30" t="s">
        <v>27959</v>
      </c>
      <c r="R43" s="31" t="s">
        <v>95</v>
      </c>
      <c r="S43" s="34">
        <v>4974.8824733661559</v>
      </c>
      <c r="T43" s="30">
        <v>179.14</v>
      </c>
      <c r="U43" s="30">
        <v>504.97</v>
      </c>
      <c r="V43" s="30">
        <v>384.7</v>
      </c>
      <c r="W43" s="32">
        <v>1969.89</v>
      </c>
    </row>
    <row r="44" spans="1:23" ht="15" customHeight="1">
      <c r="A44" s="184">
        <v>51</v>
      </c>
      <c r="B44" s="31" t="s">
        <v>12642</v>
      </c>
      <c r="C44" s="193" t="s">
        <v>12643</v>
      </c>
      <c r="D44" s="31" t="s">
        <v>5016</v>
      </c>
      <c r="E44" s="30">
        <v>375.13</v>
      </c>
      <c r="F44" s="31" t="s">
        <v>12644</v>
      </c>
      <c r="G44" s="39" t="s">
        <v>12645</v>
      </c>
      <c r="H44" s="30">
        <v>22.42</v>
      </c>
      <c r="I44" s="30">
        <v>22.41</v>
      </c>
      <c r="J44" s="31" t="s">
        <v>12646</v>
      </c>
      <c r="K44" s="30">
        <v>24.22</v>
      </c>
      <c r="L44" s="30">
        <v>24.19</v>
      </c>
      <c r="M44" s="30">
        <v>100</v>
      </c>
      <c r="N44" s="33">
        <v>39265</v>
      </c>
      <c r="O44" s="31" t="s">
        <v>227</v>
      </c>
      <c r="P44" s="30">
        <v>517110</v>
      </c>
      <c r="Q44" s="30" t="s">
        <v>27959</v>
      </c>
      <c r="R44" s="31" t="s">
        <v>95</v>
      </c>
      <c r="S44" s="34">
        <v>4974.8824733661559</v>
      </c>
      <c r="T44" s="30">
        <v>99.76</v>
      </c>
      <c r="U44" s="30">
        <v>324.32</v>
      </c>
      <c r="V44" s="30">
        <v>154.06</v>
      </c>
      <c r="W44" s="30">
        <v>881.43</v>
      </c>
    </row>
    <row r="45" spans="1:23" ht="15" customHeight="1">
      <c r="A45" s="184">
        <v>52</v>
      </c>
      <c r="B45" s="31" t="s">
        <v>12186</v>
      </c>
      <c r="C45" s="31" t="s">
        <v>2935</v>
      </c>
      <c r="D45" s="31" t="s">
        <v>8832</v>
      </c>
      <c r="E45" s="30">
        <v>550.20000000000005</v>
      </c>
      <c r="F45" s="31" t="s">
        <v>12187</v>
      </c>
      <c r="G45" s="39" t="s">
        <v>12188</v>
      </c>
      <c r="H45" s="30">
        <v>12.38</v>
      </c>
      <c r="I45" s="30">
        <v>12.7</v>
      </c>
      <c r="J45" s="31" t="s">
        <v>6177</v>
      </c>
      <c r="M45" s="30">
        <v>100</v>
      </c>
      <c r="N45" s="33">
        <v>39342</v>
      </c>
      <c r="O45" s="31" t="s">
        <v>227</v>
      </c>
      <c r="P45" s="30">
        <v>517110</v>
      </c>
      <c r="Q45" s="30" t="s">
        <v>27959</v>
      </c>
      <c r="R45" s="31" t="s">
        <v>95</v>
      </c>
      <c r="S45" s="34">
        <v>4974.8824733661559</v>
      </c>
      <c r="T45" s="30">
        <v>126.4</v>
      </c>
      <c r="U45" s="30">
        <v>586.29999999999995</v>
      </c>
      <c r="V45" s="30">
        <v>464.1</v>
      </c>
      <c r="W45" s="30">
        <v>368.17</v>
      </c>
    </row>
    <row r="46" spans="1:23" ht="15" customHeight="1">
      <c r="A46" s="184">
        <v>53</v>
      </c>
      <c r="B46" s="31" t="s">
        <v>10216</v>
      </c>
      <c r="C46" s="31" t="s">
        <v>2079</v>
      </c>
      <c r="D46" s="31" t="s">
        <v>10217</v>
      </c>
      <c r="E46" s="30">
        <v>328.11</v>
      </c>
      <c r="F46" s="31" t="s">
        <v>10218</v>
      </c>
      <c r="G46" s="39" t="s">
        <v>10219</v>
      </c>
      <c r="H46" s="30">
        <v>8.7100000000000009</v>
      </c>
      <c r="I46" s="30">
        <v>8.61</v>
      </c>
      <c r="J46" s="31" t="s">
        <v>10220</v>
      </c>
      <c r="K46" s="30">
        <v>10.25</v>
      </c>
      <c r="L46" s="30">
        <v>10.25</v>
      </c>
      <c r="M46" s="30">
        <v>100</v>
      </c>
      <c r="N46" s="33">
        <v>39944</v>
      </c>
      <c r="O46" s="31" t="s">
        <v>227</v>
      </c>
      <c r="P46" s="30">
        <v>517110</v>
      </c>
      <c r="Q46" s="30" t="s">
        <v>27958</v>
      </c>
      <c r="R46" s="31" t="s">
        <v>95</v>
      </c>
      <c r="S46" s="34">
        <v>4974.8824733661559</v>
      </c>
      <c r="T46" s="30">
        <v>147.59</v>
      </c>
      <c r="U46" s="30">
        <v>504.97</v>
      </c>
      <c r="V46" s="30">
        <v>443.35</v>
      </c>
      <c r="W46" s="32">
        <v>1969.89</v>
      </c>
    </row>
    <row r="47" spans="1:23" ht="15" customHeight="1">
      <c r="A47" s="184">
        <v>54</v>
      </c>
      <c r="B47" s="31" t="s">
        <v>7411</v>
      </c>
      <c r="C47" s="31" t="s">
        <v>7412</v>
      </c>
      <c r="D47" s="31" t="s">
        <v>5016</v>
      </c>
      <c r="E47" s="30">
        <v>324.08999999999997</v>
      </c>
      <c r="F47" s="31" t="s">
        <v>7840</v>
      </c>
      <c r="G47" s="39" t="s">
        <v>7413</v>
      </c>
      <c r="H47" s="30">
        <v>18.98</v>
      </c>
      <c r="I47" s="30">
        <v>19.100000000000001</v>
      </c>
      <c r="J47" s="31" t="s">
        <v>7414</v>
      </c>
      <c r="K47" s="30">
        <v>22.67</v>
      </c>
      <c r="L47" s="30">
        <v>22.45</v>
      </c>
      <c r="M47" s="30">
        <v>100</v>
      </c>
      <c r="N47" s="33">
        <v>40945</v>
      </c>
      <c r="O47" s="31" t="s">
        <v>227</v>
      </c>
      <c r="P47" s="30">
        <v>517110</v>
      </c>
      <c r="Q47" s="30" t="s">
        <v>27958</v>
      </c>
      <c r="R47" s="31" t="s">
        <v>95</v>
      </c>
      <c r="S47" s="34">
        <v>4974.8824733661559</v>
      </c>
      <c r="T47" s="30">
        <v>246.16</v>
      </c>
      <c r="U47" s="30">
        <v>374.26</v>
      </c>
      <c r="V47" s="30">
        <v>609.99</v>
      </c>
      <c r="W47" s="32">
        <v>1194.07</v>
      </c>
    </row>
    <row r="48" spans="1:23" ht="15" customHeight="1">
      <c r="A48" s="184">
        <v>55</v>
      </c>
      <c r="B48" s="31" t="s">
        <v>5051</v>
      </c>
      <c r="C48" s="31" t="s">
        <v>5052</v>
      </c>
      <c r="D48" s="31" t="s">
        <v>226</v>
      </c>
      <c r="E48" s="32">
        <v>7262.09</v>
      </c>
      <c r="F48" s="31" t="s">
        <v>5053</v>
      </c>
      <c r="G48" s="39" t="s">
        <v>5285</v>
      </c>
      <c r="H48" s="30">
        <v>42.3</v>
      </c>
      <c r="I48" s="30">
        <v>42.99</v>
      </c>
      <c r="J48" s="31" t="s">
        <v>5054</v>
      </c>
      <c r="K48" s="30">
        <v>36.340000000000003</v>
      </c>
      <c r="L48" s="30">
        <v>38.99</v>
      </c>
      <c r="M48" s="30">
        <v>100</v>
      </c>
      <c r="N48" s="33">
        <v>41806</v>
      </c>
      <c r="O48" s="31" t="s">
        <v>227</v>
      </c>
      <c r="P48" s="30">
        <v>517110</v>
      </c>
      <c r="Q48" s="30" t="s">
        <v>27958</v>
      </c>
      <c r="R48" s="31" t="s">
        <v>95</v>
      </c>
      <c r="S48" s="34">
        <v>4974.8824733661559</v>
      </c>
      <c r="T48" s="32">
        <v>1590.99</v>
      </c>
      <c r="U48" s="32">
        <v>6345</v>
      </c>
      <c r="V48" s="32">
        <v>2724.21</v>
      </c>
      <c r="W48" s="32">
        <v>12889</v>
      </c>
    </row>
    <row r="49" spans="1:23" ht="15" customHeight="1">
      <c r="A49" s="184">
        <v>56</v>
      </c>
      <c r="B49" s="31" t="s">
        <v>5014</v>
      </c>
      <c r="C49" s="31" t="s">
        <v>5015</v>
      </c>
      <c r="D49" s="31" t="s">
        <v>5016</v>
      </c>
      <c r="E49" s="30">
        <v>225.92</v>
      </c>
      <c r="F49" s="31" t="s">
        <v>5017</v>
      </c>
      <c r="G49" s="39" t="s">
        <v>5018</v>
      </c>
      <c r="H49" s="30">
        <v>22.24</v>
      </c>
      <c r="I49" s="30">
        <v>22.27</v>
      </c>
      <c r="J49" s="31" t="s">
        <v>5019</v>
      </c>
      <c r="K49" s="30">
        <v>15.84</v>
      </c>
      <c r="L49" s="30">
        <v>15.9</v>
      </c>
      <c r="M49" s="30">
        <v>100</v>
      </c>
      <c r="N49" s="33">
        <v>41820</v>
      </c>
      <c r="O49" s="31" t="s">
        <v>227</v>
      </c>
      <c r="P49" s="30">
        <v>517110</v>
      </c>
      <c r="Q49" s="30" t="s">
        <v>27958</v>
      </c>
      <c r="R49" s="31" t="s">
        <v>95</v>
      </c>
      <c r="S49" s="34">
        <v>4974.8824733661559</v>
      </c>
      <c r="T49" s="30">
        <v>187.25</v>
      </c>
      <c r="U49" s="30">
        <v>599.41</v>
      </c>
      <c r="V49" s="30">
        <v>270.62</v>
      </c>
      <c r="W49" s="32">
        <v>1720.52</v>
      </c>
    </row>
    <row r="50" spans="1:23" ht="15" customHeight="1">
      <c r="A50" s="192">
        <v>57</v>
      </c>
      <c r="B50" s="31" t="s">
        <v>2563</v>
      </c>
      <c r="C50" s="31" t="s">
        <v>2564</v>
      </c>
      <c r="D50" s="31" t="s">
        <v>1739</v>
      </c>
      <c r="E50" s="30">
        <v>853.88</v>
      </c>
      <c r="F50" s="31" t="s">
        <v>4450</v>
      </c>
      <c r="G50" s="39" t="s">
        <v>4451</v>
      </c>
      <c r="H50" s="30">
        <v>34.06</v>
      </c>
      <c r="I50" s="30">
        <v>36.130000000000003</v>
      </c>
      <c r="J50" s="31" t="s">
        <v>2946</v>
      </c>
      <c r="M50" s="30">
        <v>100</v>
      </c>
      <c r="N50" s="33">
        <v>36801</v>
      </c>
      <c r="O50" s="31" t="s">
        <v>131</v>
      </c>
      <c r="P50" s="30">
        <v>522320</v>
      </c>
      <c r="Q50" s="30" t="s">
        <v>27958</v>
      </c>
      <c r="R50" s="31" t="s">
        <v>132</v>
      </c>
      <c r="S50" s="31"/>
      <c r="T50" s="30">
        <v>183</v>
      </c>
      <c r="U50" s="32">
        <v>1014</v>
      </c>
      <c r="V50" s="30">
        <v>210.14</v>
      </c>
      <c r="W50" s="32">
        <v>1188.0999999999999</v>
      </c>
    </row>
    <row r="51" spans="1:23" ht="15" customHeight="1">
      <c r="A51" s="192">
        <v>58</v>
      </c>
      <c r="B51" s="31" t="s">
        <v>128</v>
      </c>
      <c r="C51" s="31" t="s">
        <v>129</v>
      </c>
      <c r="D51" s="31" t="s">
        <v>130</v>
      </c>
      <c r="E51" s="30">
        <v>490</v>
      </c>
      <c r="F51" s="31" t="s">
        <v>2984</v>
      </c>
      <c r="G51" s="39" t="s">
        <v>2985</v>
      </c>
      <c r="H51" s="30">
        <v>35</v>
      </c>
      <c r="I51" s="30">
        <v>33.79</v>
      </c>
      <c r="J51" s="31" t="s">
        <v>2946</v>
      </c>
      <c r="M51" s="30">
        <v>100</v>
      </c>
      <c r="N51" s="33">
        <v>39042</v>
      </c>
      <c r="O51" s="31" t="s">
        <v>131</v>
      </c>
      <c r="P51" s="30">
        <v>522320</v>
      </c>
      <c r="Q51" s="30" t="s">
        <v>27958</v>
      </c>
      <c r="R51" s="31" t="s">
        <v>132</v>
      </c>
      <c r="S51" s="31"/>
      <c r="T51" s="30">
        <v>178.68</v>
      </c>
      <c r="U51" s="30">
        <v>606.74</v>
      </c>
      <c r="V51" s="30">
        <v>94.76</v>
      </c>
      <c r="W51" s="30">
        <v>958.06</v>
      </c>
    </row>
    <row r="52" spans="1:23" ht="15" customHeight="1">
      <c r="A52" s="192">
        <v>16</v>
      </c>
      <c r="B52" s="31" t="s">
        <v>2895</v>
      </c>
      <c r="C52" s="31" t="s">
        <v>2896</v>
      </c>
      <c r="D52" s="31" t="s">
        <v>2897</v>
      </c>
      <c r="E52" s="30">
        <v>699.56</v>
      </c>
      <c r="F52" s="31" t="s">
        <v>4694</v>
      </c>
      <c r="G52" s="39" t="s">
        <v>4719</v>
      </c>
      <c r="H52" s="30">
        <v>17.75</v>
      </c>
      <c r="I52" s="30">
        <v>12</v>
      </c>
      <c r="J52" s="31" t="s">
        <v>4695</v>
      </c>
      <c r="K52" s="30">
        <v>11.56</v>
      </c>
      <c r="L52" s="30">
        <v>11.69</v>
      </c>
      <c r="M52" s="30">
        <v>100</v>
      </c>
      <c r="N52" s="33">
        <v>36802</v>
      </c>
      <c r="O52" s="31" t="s">
        <v>124</v>
      </c>
      <c r="P52" s="30">
        <v>334510</v>
      </c>
      <c r="Q52" s="30" t="s">
        <v>27954</v>
      </c>
      <c r="R52" s="31" t="s">
        <v>25</v>
      </c>
      <c r="S52" s="34">
        <v>697.83652134618455</v>
      </c>
      <c r="T52" s="17">
        <v>79.099999999999994</v>
      </c>
      <c r="U52" s="30">
        <v>22.5</v>
      </c>
      <c r="V52" s="17">
        <v>169.9</v>
      </c>
      <c r="W52" s="30">
        <v>25.1</v>
      </c>
    </row>
    <row r="53" spans="1:23" ht="15" customHeight="1">
      <c r="A53" s="192">
        <v>59</v>
      </c>
      <c r="B53" s="31" t="s">
        <v>2195</v>
      </c>
      <c r="C53" s="31" t="s">
        <v>2196</v>
      </c>
      <c r="D53" s="31" t="s">
        <v>2197</v>
      </c>
      <c r="E53" s="30">
        <v>623.07000000000005</v>
      </c>
      <c r="F53" s="31" t="s">
        <v>4162</v>
      </c>
      <c r="G53" s="39" t="s">
        <v>4213</v>
      </c>
      <c r="H53" s="30">
        <v>27.93</v>
      </c>
      <c r="I53" s="30">
        <v>28.19</v>
      </c>
      <c r="J53" s="31" t="s">
        <v>4163</v>
      </c>
      <c r="K53" s="30">
        <v>8.4600000000000009</v>
      </c>
      <c r="L53" s="30">
        <v>8.65</v>
      </c>
      <c r="M53" s="30">
        <v>100</v>
      </c>
      <c r="N53" s="33">
        <v>37088</v>
      </c>
      <c r="O53" s="31" t="s">
        <v>169</v>
      </c>
      <c r="P53" s="30">
        <v>334516</v>
      </c>
      <c r="Q53" s="30" t="s">
        <v>27954</v>
      </c>
      <c r="R53" s="31" t="s">
        <v>25</v>
      </c>
      <c r="S53" s="34">
        <v>697.83652134618455</v>
      </c>
      <c r="T53" s="17">
        <v>187.4</v>
      </c>
      <c r="U53" s="32">
        <v>1695.3</v>
      </c>
      <c r="V53" s="17">
        <v>315</v>
      </c>
      <c r="W53" s="32">
        <v>2260.1999999999998</v>
      </c>
    </row>
    <row r="54" spans="1:23" ht="15" customHeight="1">
      <c r="A54" s="192">
        <v>60</v>
      </c>
      <c r="B54" s="31" t="s">
        <v>7778</v>
      </c>
      <c r="C54" s="31" t="s">
        <v>693</v>
      </c>
      <c r="D54" s="31" t="s">
        <v>2197</v>
      </c>
      <c r="E54" s="30">
        <v>611.62</v>
      </c>
      <c r="F54" s="31" t="s">
        <v>7779</v>
      </c>
      <c r="G54" s="39" t="s">
        <v>7780</v>
      </c>
      <c r="H54" s="30">
        <v>20.75</v>
      </c>
      <c r="I54" s="30">
        <v>20.28</v>
      </c>
      <c r="J54" s="31" t="s">
        <v>7781</v>
      </c>
      <c r="K54" s="30">
        <v>10.43</v>
      </c>
      <c r="L54" s="30">
        <v>10.45</v>
      </c>
      <c r="M54" s="30">
        <v>100</v>
      </c>
      <c r="N54" s="33">
        <v>40794</v>
      </c>
      <c r="O54" s="31" t="s">
        <v>169</v>
      </c>
      <c r="P54" s="30">
        <v>334516</v>
      </c>
      <c r="Q54" s="30" t="s">
        <v>27954</v>
      </c>
      <c r="R54" s="31" t="s">
        <v>25</v>
      </c>
      <c r="S54" s="34">
        <v>697.83652134618455</v>
      </c>
      <c r="T54" s="17">
        <v>140.16</v>
      </c>
      <c r="U54" s="32">
        <v>1668.77</v>
      </c>
      <c r="V54" s="97">
        <v>141.74</v>
      </c>
      <c r="W54" s="32">
        <v>3595.86</v>
      </c>
    </row>
    <row r="55" spans="1:23" ht="15" customHeight="1">
      <c r="A55" s="192">
        <v>61</v>
      </c>
      <c r="B55" s="31" t="s">
        <v>1303</v>
      </c>
      <c r="C55" s="31" t="s">
        <v>1304</v>
      </c>
      <c r="D55" s="31" t="s">
        <v>1305</v>
      </c>
      <c r="E55" s="32">
        <v>1177.79</v>
      </c>
      <c r="F55" s="31" t="s">
        <v>3541</v>
      </c>
      <c r="G55" s="39" t="s">
        <v>3542</v>
      </c>
      <c r="H55" s="30">
        <v>56.9</v>
      </c>
      <c r="I55" s="30">
        <v>56.53</v>
      </c>
      <c r="J55" s="31" t="s">
        <v>3543</v>
      </c>
      <c r="K55" s="30">
        <v>37.380000000000003</v>
      </c>
      <c r="L55" s="30">
        <v>36</v>
      </c>
      <c r="M55" s="30">
        <v>100</v>
      </c>
      <c r="N55" s="33">
        <v>38195</v>
      </c>
      <c r="O55" s="31" t="s">
        <v>125</v>
      </c>
      <c r="P55" s="30">
        <v>339115</v>
      </c>
      <c r="Q55" s="30" t="s">
        <v>27954</v>
      </c>
      <c r="R55" s="31" t="s">
        <v>25</v>
      </c>
      <c r="S55" s="34">
        <v>697.83652134618455</v>
      </c>
      <c r="T55" s="17">
        <v>327.64999999999998</v>
      </c>
      <c r="U55" s="30">
        <v>451.69</v>
      </c>
      <c r="V55" s="97">
        <v>406.61</v>
      </c>
      <c r="W55" s="30">
        <v>732.09</v>
      </c>
    </row>
    <row r="56" spans="1:23" ht="15" customHeight="1">
      <c r="A56" s="192">
        <v>62</v>
      </c>
      <c r="B56" s="31" t="s">
        <v>807</v>
      </c>
      <c r="C56" s="31" t="s">
        <v>808</v>
      </c>
      <c r="D56" s="31" t="s">
        <v>809</v>
      </c>
      <c r="E56" s="32">
        <v>27861.29</v>
      </c>
      <c r="F56" s="31" t="s">
        <v>3263</v>
      </c>
      <c r="G56" s="39" t="s">
        <v>3328</v>
      </c>
      <c r="H56" s="30">
        <v>26.35</v>
      </c>
      <c r="I56" s="30">
        <v>26.34</v>
      </c>
      <c r="J56" s="31" t="s">
        <v>3264</v>
      </c>
      <c r="K56" s="30">
        <v>67.98</v>
      </c>
      <c r="L56" s="30">
        <v>66.88</v>
      </c>
      <c r="M56" s="30">
        <v>100</v>
      </c>
      <c r="N56" s="33">
        <v>38691</v>
      </c>
      <c r="O56" s="31" t="s">
        <v>144</v>
      </c>
      <c r="P56" s="30">
        <v>339112</v>
      </c>
      <c r="Q56" s="30" t="s">
        <v>27954</v>
      </c>
      <c r="R56" s="31" t="s">
        <v>25</v>
      </c>
      <c r="S56" s="34">
        <v>697.83652134618455</v>
      </c>
      <c r="T56" s="28">
        <v>3550.6</v>
      </c>
      <c r="U56" s="32">
        <v>6283</v>
      </c>
      <c r="V56" s="28">
        <v>6200.1</v>
      </c>
      <c r="W56" s="32">
        <v>8196</v>
      </c>
    </row>
    <row r="57" spans="1:23" ht="15" customHeight="1">
      <c r="A57" s="192">
        <v>63</v>
      </c>
      <c r="B57" s="31" t="s">
        <v>12517</v>
      </c>
      <c r="C57" s="31" t="s">
        <v>12518</v>
      </c>
      <c r="D57" s="31" t="s">
        <v>12519</v>
      </c>
      <c r="E57" s="30">
        <v>780.64</v>
      </c>
      <c r="F57" s="31" t="s">
        <v>12520</v>
      </c>
      <c r="G57" s="39" t="s">
        <v>12805</v>
      </c>
      <c r="H57" s="30">
        <v>17.62</v>
      </c>
      <c r="I57" s="30">
        <v>17.62</v>
      </c>
      <c r="J57" s="31" t="s">
        <v>12521</v>
      </c>
      <c r="K57" s="30">
        <v>27.45</v>
      </c>
      <c r="L57" s="30">
        <v>27.45</v>
      </c>
      <c r="M57" s="30">
        <v>100</v>
      </c>
      <c r="N57" s="33">
        <v>39285</v>
      </c>
      <c r="O57" s="31" t="s">
        <v>144</v>
      </c>
      <c r="P57" s="30">
        <v>339112</v>
      </c>
      <c r="Q57" s="30" t="s">
        <v>27954</v>
      </c>
      <c r="R57" s="31" t="s">
        <v>25</v>
      </c>
      <c r="S57" s="34">
        <v>697.83652134618455</v>
      </c>
      <c r="T57" s="17">
        <v>198.11</v>
      </c>
      <c r="U57" s="30">
        <v>86.33</v>
      </c>
      <c r="V57" s="17">
        <v>249.55</v>
      </c>
      <c r="W57" s="30">
        <v>212.05</v>
      </c>
    </row>
    <row r="58" spans="1:23" ht="15" customHeight="1">
      <c r="A58" s="192">
        <v>64</v>
      </c>
      <c r="B58" s="31" t="s">
        <v>12506</v>
      </c>
      <c r="C58" s="31" t="s">
        <v>12507</v>
      </c>
      <c r="D58" s="31" t="s">
        <v>12508</v>
      </c>
      <c r="E58" s="32">
        <v>2118.61</v>
      </c>
      <c r="F58" s="31" t="s">
        <v>12509</v>
      </c>
      <c r="G58" s="39" t="s">
        <v>12510</v>
      </c>
      <c r="H58" s="30">
        <v>85.4</v>
      </c>
      <c r="I58" s="30">
        <v>83.18</v>
      </c>
      <c r="J58" s="31" t="s">
        <v>12511</v>
      </c>
      <c r="K58" s="30">
        <v>44.11</v>
      </c>
      <c r="L58" s="30">
        <v>44.06</v>
      </c>
      <c r="M58" s="30">
        <v>100</v>
      </c>
      <c r="N58" s="33">
        <v>39286</v>
      </c>
      <c r="O58" s="31" t="s">
        <v>144</v>
      </c>
      <c r="P58" s="30">
        <v>339112</v>
      </c>
      <c r="Q58" s="30" t="s">
        <v>27954</v>
      </c>
      <c r="R58" s="31" t="s">
        <v>25</v>
      </c>
      <c r="S58" s="34">
        <v>697.83652134618455</v>
      </c>
      <c r="T58" s="17">
        <v>508</v>
      </c>
      <c r="U58" s="32">
        <v>2679.04</v>
      </c>
      <c r="V58" s="17">
        <v>726.24</v>
      </c>
      <c r="W58" s="32">
        <v>2584.08</v>
      </c>
    </row>
    <row r="59" spans="1:23" ht="15" customHeight="1">
      <c r="A59" s="30">
        <v>7</v>
      </c>
      <c r="B59" s="31" t="s">
        <v>7186</v>
      </c>
      <c r="C59" s="31" t="s">
        <v>333</v>
      </c>
      <c r="D59" s="31" t="s">
        <v>7187</v>
      </c>
      <c r="E59" s="32">
        <v>1048.9000000000001</v>
      </c>
      <c r="F59" s="31" t="s">
        <v>7188</v>
      </c>
      <c r="G59" s="39" t="s">
        <v>7365</v>
      </c>
      <c r="H59" s="30">
        <v>10.68</v>
      </c>
      <c r="I59" s="30">
        <v>10.68</v>
      </c>
      <c r="J59" s="31" t="s">
        <v>7189</v>
      </c>
      <c r="K59" s="30">
        <v>36.520000000000003</v>
      </c>
      <c r="L59" s="30">
        <v>36.619999999999997</v>
      </c>
      <c r="M59" s="30">
        <v>100</v>
      </c>
      <c r="N59" s="33">
        <v>41024</v>
      </c>
      <c r="O59" s="31" t="s">
        <v>334</v>
      </c>
      <c r="P59" s="30">
        <v>211111</v>
      </c>
      <c r="Q59" s="30" t="s">
        <v>27954</v>
      </c>
      <c r="R59" s="31" t="s">
        <v>335</v>
      </c>
      <c r="S59" s="34">
        <v>680.45216656209652</v>
      </c>
      <c r="T59" s="17">
        <v>146.56</v>
      </c>
      <c r="U59" s="30">
        <v>104.67</v>
      </c>
      <c r="V59" s="17">
        <v>594.03</v>
      </c>
      <c r="W59" s="30">
        <v>950.55</v>
      </c>
    </row>
    <row r="60" spans="1:23" ht="15" customHeight="1">
      <c r="A60" s="30">
        <v>8</v>
      </c>
      <c r="B60" s="31" t="s">
        <v>6131</v>
      </c>
      <c r="C60" s="31" t="s">
        <v>6132</v>
      </c>
      <c r="D60" s="31" t="s">
        <v>6133</v>
      </c>
      <c r="E60" s="32">
        <v>3055.27</v>
      </c>
      <c r="F60" s="31" t="s">
        <v>6134</v>
      </c>
      <c r="G60" s="39" t="s">
        <v>6336</v>
      </c>
      <c r="J60" s="31" t="s">
        <v>6135</v>
      </c>
      <c r="K60" s="30">
        <v>46.02</v>
      </c>
      <c r="L60" s="30">
        <v>46.95</v>
      </c>
      <c r="M60" s="30">
        <v>100</v>
      </c>
      <c r="N60" s="33">
        <v>41326</v>
      </c>
      <c r="O60" s="31" t="s">
        <v>334</v>
      </c>
      <c r="P60" s="30">
        <v>211111</v>
      </c>
      <c r="Q60" s="30" t="s">
        <v>27954</v>
      </c>
      <c r="R60" s="31" t="s">
        <v>335</v>
      </c>
      <c r="S60" s="34">
        <v>680.45216656209652</v>
      </c>
      <c r="T60" s="17">
        <v>974.83</v>
      </c>
      <c r="U60" s="32">
        <v>1774.24</v>
      </c>
      <c r="V60" s="28">
        <v>3325.4</v>
      </c>
      <c r="W60" s="32">
        <v>1189.8399999999999</v>
      </c>
    </row>
    <row r="61" spans="1:23" ht="15" customHeight="1">
      <c r="A61" s="30">
        <v>9</v>
      </c>
      <c r="B61" s="31" t="s">
        <v>5972</v>
      </c>
      <c r="C61" s="31" t="s">
        <v>5973</v>
      </c>
      <c r="D61" s="31" t="s">
        <v>5974</v>
      </c>
      <c r="E61" s="30">
        <v>146.99</v>
      </c>
      <c r="F61" s="31" t="s">
        <v>5975</v>
      </c>
      <c r="G61" s="39" t="s">
        <v>5976</v>
      </c>
      <c r="H61" s="30">
        <v>37.619999999999997</v>
      </c>
      <c r="I61" s="30">
        <v>37.53</v>
      </c>
      <c r="J61" s="31" t="s">
        <v>5977</v>
      </c>
      <c r="K61" s="30">
        <v>3.07</v>
      </c>
      <c r="L61" s="30">
        <v>3.15</v>
      </c>
      <c r="M61" s="30">
        <v>100</v>
      </c>
      <c r="N61" s="33">
        <v>41394</v>
      </c>
      <c r="O61" s="31" t="s">
        <v>334</v>
      </c>
      <c r="P61" s="30">
        <v>211111</v>
      </c>
      <c r="Q61" s="30" t="s">
        <v>27954</v>
      </c>
      <c r="R61" s="31" t="s">
        <v>335</v>
      </c>
      <c r="S61" s="34">
        <v>680.45216656209652</v>
      </c>
      <c r="T61" s="97">
        <v>113.31</v>
      </c>
      <c r="U61" s="30">
        <v>136.32</v>
      </c>
      <c r="V61" s="97">
        <v>323.57</v>
      </c>
      <c r="W61" s="30">
        <v>572.94000000000005</v>
      </c>
    </row>
    <row r="62" spans="1:23" ht="15" customHeight="1">
      <c r="A62" s="30">
        <v>10</v>
      </c>
      <c r="B62" s="31" t="s">
        <v>4973</v>
      </c>
      <c r="C62" s="31" t="s">
        <v>4974</v>
      </c>
      <c r="D62" s="31" t="s">
        <v>4975</v>
      </c>
      <c r="E62" s="32">
        <v>1458.55</v>
      </c>
      <c r="F62" s="31" t="s">
        <v>4976</v>
      </c>
      <c r="G62" s="39" t="s">
        <v>4977</v>
      </c>
      <c r="H62" s="30">
        <v>22.23</v>
      </c>
      <c r="I62" s="30">
        <v>21.79</v>
      </c>
      <c r="J62" s="31" t="s">
        <v>4978</v>
      </c>
      <c r="K62" s="30">
        <v>20.59</v>
      </c>
      <c r="L62" s="30">
        <v>20.149999999999999</v>
      </c>
      <c r="M62" s="30">
        <v>100</v>
      </c>
      <c r="N62" s="33">
        <v>41844</v>
      </c>
      <c r="O62" s="31" t="s">
        <v>334</v>
      </c>
      <c r="P62" s="30">
        <v>211111</v>
      </c>
      <c r="Q62" s="30" t="s">
        <v>27954</v>
      </c>
      <c r="R62" s="31" t="s">
        <v>335</v>
      </c>
      <c r="S62" s="34">
        <v>680.45216656209652</v>
      </c>
      <c r="T62" s="97">
        <v>501.24</v>
      </c>
      <c r="U62" s="30">
        <v>837.99</v>
      </c>
      <c r="V62" s="28">
        <v>1825.75</v>
      </c>
      <c r="W62" s="32">
        <v>4185.8500000000004</v>
      </c>
    </row>
    <row r="63" spans="1:23" ht="15" customHeight="1">
      <c r="A63" s="192">
        <v>65</v>
      </c>
      <c r="B63" s="31" t="s">
        <v>1864</v>
      </c>
      <c r="C63" s="31" t="s">
        <v>1865</v>
      </c>
      <c r="D63" s="31" t="s">
        <v>1866</v>
      </c>
      <c r="E63" s="30">
        <v>351.38</v>
      </c>
      <c r="F63" s="31" t="s">
        <v>3915</v>
      </c>
      <c r="G63" s="39" t="s">
        <v>3916</v>
      </c>
      <c r="H63" s="30">
        <v>9.68</v>
      </c>
      <c r="I63" s="30">
        <v>9.4499999999999993</v>
      </c>
      <c r="J63" s="31" t="s">
        <v>2946</v>
      </c>
      <c r="M63" s="30">
        <v>100</v>
      </c>
      <c r="N63" s="33">
        <v>37557</v>
      </c>
      <c r="O63" s="31" t="s">
        <v>463</v>
      </c>
      <c r="P63" s="30">
        <v>333132</v>
      </c>
      <c r="Q63" s="30" t="s">
        <v>27954</v>
      </c>
      <c r="R63" s="31" t="s">
        <v>120</v>
      </c>
      <c r="S63" s="34">
        <v>1197.2088649632149</v>
      </c>
      <c r="T63" s="97">
        <v>244.25</v>
      </c>
      <c r="U63" s="30">
        <v>674.47</v>
      </c>
      <c r="V63" s="97">
        <v>257.5</v>
      </c>
      <c r="W63" s="30">
        <v>902.12</v>
      </c>
    </row>
    <row r="64" spans="1:23" ht="15" customHeight="1">
      <c r="A64" s="192">
        <v>66</v>
      </c>
      <c r="B64" s="31" t="s">
        <v>1283</v>
      </c>
      <c r="C64" s="31" t="s">
        <v>1284</v>
      </c>
      <c r="D64" s="31" t="s">
        <v>1285</v>
      </c>
      <c r="E64" s="32">
        <v>2569.92</v>
      </c>
      <c r="F64" s="31" t="s">
        <v>3531</v>
      </c>
      <c r="G64" s="39" t="s">
        <v>3558</v>
      </c>
      <c r="H64" s="30">
        <v>29.06</v>
      </c>
      <c r="I64" s="30">
        <v>29.75</v>
      </c>
      <c r="J64" s="31" t="s">
        <v>3532</v>
      </c>
      <c r="K64" s="30">
        <v>23.35</v>
      </c>
      <c r="L64" s="30">
        <v>23.97</v>
      </c>
      <c r="M64" s="30">
        <v>100</v>
      </c>
      <c r="N64" s="33">
        <v>38211</v>
      </c>
      <c r="O64" s="31" t="s">
        <v>463</v>
      </c>
      <c r="P64" s="30">
        <v>333132</v>
      </c>
      <c r="Q64" s="30" t="s">
        <v>27954</v>
      </c>
      <c r="R64" s="31" t="s">
        <v>120</v>
      </c>
      <c r="S64" s="34">
        <v>1197.2088649632149</v>
      </c>
      <c r="T64" s="28">
        <v>1443.51</v>
      </c>
      <c r="U64" s="32">
        <v>2058.71</v>
      </c>
      <c r="V64" s="28">
        <v>1782.3</v>
      </c>
      <c r="W64" s="32">
        <v>2205.48</v>
      </c>
    </row>
    <row r="65" spans="1:23" ht="15" customHeight="1">
      <c r="A65" s="192">
        <v>67</v>
      </c>
      <c r="B65" s="31" t="s">
        <v>11865</v>
      </c>
      <c r="C65" s="31" t="s">
        <v>1866</v>
      </c>
      <c r="D65" s="31" t="s">
        <v>6748</v>
      </c>
      <c r="E65" s="32">
        <v>7513.45</v>
      </c>
      <c r="F65" s="31" t="s">
        <v>11866</v>
      </c>
      <c r="G65" s="39" t="s">
        <v>12295</v>
      </c>
      <c r="H65" s="30">
        <v>70.69</v>
      </c>
      <c r="I65" s="30">
        <v>69.7</v>
      </c>
      <c r="J65" s="31" t="s">
        <v>11867</v>
      </c>
      <c r="K65" s="30">
        <v>53.91</v>
      </c>
      <c r="L65" s="30">
        <v>53.37</v>
      </c>
      <c r="M65" s="30">
        <v>100</v>
      </c>
      <c r="N65" s="33">
        <v>39433</v>
      </c>
      <c r="O65" s="31" t="s">
        <v>463</v>
      </c>
      <c r="P65" s="30">
        <v>333132</v>
      </c>
      <c r="Q65" s="30" t="s">
        <v>27954</v>
      </c>
      <c r="R65" s="31" t="s">
        <v>120</v>
      </c>
      <c r="S65" s="34">
        <v>1197.2088649632149</v>
      </c>
      <c r="T65" s="28">
        <v>2076.64</v>
      </c>
      <c r="U65" s="32">
        <v>9208.7999999999993</v>
      </c>
      <c r="V65" s="28">
        <v>2342.91</v>
      </c>
      <c r="W65" s="32">
        <v>11295</v>
      </c>
    </row>
    <row r="66" spans="1:23" ht="15" customHeight="1">
      <c r="A66" s="192">
        <v>68</v>
      </c>
      <c r="B66" s="31" t="s">
        <v>2780</v>
      </c>
      <c r="C66" s="31" t="s">
        <v>2781</v>
      </c>
      <c r="D66" s="31" t="s">
        <v>664</v>
      </c>
      <c r="E66" s="30">
        <v>916.28</v>
      </c>
      <c r="F66" s="31" t="s">
        <v>4611</v>
      </c>
      <c r="G66" s="39" t="s">
        <v>4650</v>
      </c>
      <c r="H66" s="30">
        <v>41.56</v>
      </c>
      <c r="I66" s="30">
        <v>44.19</v>
      </c>
      <c r="J66" s="31" t="s">
        <v>4612</v>
      </c>
      <c r="K66" s="30">
        <v>20.190000000000001</v>
      </c>
      <c r="L66" s="30">
        <v>20.63</v>
      </c>
      <c r="M66" s="30">
        <v>100</v>
      </c>
      <c r="N66" s="33">
        <v>36671</v>
      </c>
      <c r="O66" s="31" t="s">
        <v>99</v>
      </c>
      <c r="P66" s="30">
        <v>325412</v>
      </c>
      <c r="Q66" s="30" t="s">
        <v>27954</v>
      </c>
      <c r="R66" s="31" t="s">
        <v>145</v>
      </c>
      <c r="S66" s="34">
        <v>1155.2665763855121</v>
      </c>
      <c r="T66" s="17">
        <v>459.2</v>
      </c>
      <c r="U66" s="30">
        <v>709.62</v>
      </c>
      <c r="V66" s="17">
        <v>384.12</v>
      </c>
      <c r="W66" s="32">
        <v>1751.48</v>
      </c>
    </row>
    <row r="67" spans="1:23" ht="15" customHeight="1">
      <c r="A67" s="192">
        <v>69</v>
      </c>
      <c r="B67" s="31" t="s">
        <v>2714</v>
      </c>
      <c r="C67" s="31" t="s">
        <v>2715</v>
      </c>
      <c r="D67" s="31" t="s">
        <v>1871</v>
      </c>
      <c r="E67" s="32">
        <v>3523.47</v>
      </c>
      <c r="F67" s="31" t="s">
        <v>4568</v>
      </c>
      <c r="G67" s="39" t="s">
        <v>4569</v>
      </c>
      <c r="H67" s="30">
        <v>36.5</v>
      </c>
      <c r="I67" s="30">
        <v>32.56</v>
      </c>
      <c r="J67" s="31" t="s">
        <v>4570</v>
      </c>
      <c r="K67" s="30">
        <v>40</v>
      </c>
      <c r="L67" s="30">
        <v>35.880000000000003</v>
      </c>
      <c r="M67" s="30">
        <v>100</v>
      </c>
      <c r="N67" s="33">
        <v>36720</v>
      </c>
      <c r="O67" s="31" t="s">
        <v>99</v>
      </c>
      <c r="P67" s="30">
        <v>325412</v>
      </c>
      <c r="Q67" s="30" t="s">
        <v>27954</v>
      </c>
      <c r="R67" s="31" t="s">
        <v>145</v>
      </c>
      <c r="S67" s="34">
        <v>1155.2665763855121</v>
      </c>
      <c r="T67" s="17">
        <v>169</v>
      </c>
      <c r="U67" s="30">
        <v>406.85</v>
      </c>
      <c r="V67" s="17">
        <v>344.6</v>
      </c>
      <c r="W67" s="30">
        <v>902.22</v>
      </c>
    </row>
    <row r="68" spans="1:23" ht="15" customHeight="1">
      <c r="A68" s="192">
        <v>70</v>
      </c>
      <c r="B68" s="31" t="s">
        <v>2351</v>
      </c>
      <c r="C68" s="31" t="s">
        <v>2352</v>
      </c>
      <c r="D68" s="31" t="s">
        <v>143</v>
      </c>
      <c r="E68" s="32">
        <v>11070.28</v>
      </c>
      <c r="F68" s="31" t="s">
        <v>4272</v>
      </c>
      <c r="G68" s="39" t="s">
        <v>4273</v>
      </c>
      <c r="H68" s="30">
        <v>83.25</v>
      </c>
      <c r="I68" s="30">
        <v>86.28</v>
      </c>
      <c r="J68" s="31" t="s">
        <v>4274</v>
      </c>
      <c r="K68" s="30">
        <v>30.05</v>
      </c>
      <c r="L68" s="30">
        <v>38.75</v>
      </c>
      <c r="M68" s="30">
        <v>100</v>
      </c>
      <c r="N68" s="33">
        <v>36977</v>
      </c>
      <c r="O68" s="31" t="s">
        <v>99</v>
      </c>
      <c r="P68" s="30">
        <v>325412</v>
      </c>
      <c r="Q68" s="30" t="s">
        <v>27954</v>
      </c>
      <c r="R68" s="31" t="s">
        <v>145</v>
      </c>
      <c r="S68" s="34">
        <v>1155.2665763855121</v>
      </c>
      <c r="T68" s="17">
        <v>988.5</v>
      </c>
      <c r="U68" s="32">
        <v>29139</v>
      </c>
      <c r="V68" s="28">
        <v>2921.6</v>
      </c>
      <c r="W68" s="32">
        <v>31321</v>
      </c>
    </row>
    <row r="69" spans="1:23" ht="15" customHeight="1">
      <c r="A69" s="192">
        <v>71</v>
      </c>
      <c r="B69" s="31" t="s">
        <v>2067</v>
      </c>
      <c r="C69" s="31" t="s">
        <v>2068</v>
      </c>
      <c r="D69" s="31" t="s">
        <v>2069</v>
      </c>
      <c r="E69" s="32">
        <v>2416.83</v>
      </c>
      <c r="F69" s="31" t="s">
        <v>4067</v>
      </c>
      <c r="G69" s="39" t="s">
        <v>4068</v>
      </c>
      <c r="H69" s="30">
        <v>29.56</v>
      </c>
      <c r="I69" s="30">
        <v>28.41</v>
      </c>
      <c r="J69" s="31" t="s">
        <v>4069</v>
      </c>
      <c r="K69" s="30">
        <v>28.2</v>
      </c>
      <c r="L69" s="30">
        <v>27.12</v>
      </c>
      <c r="M69" s="30">
        <v>100</v>
      </c>
      <c r="N69" s="33">
        <v>37231</v>
      </c>
      <c r="O69" s="31" t="s">
        <v>99</v>
      </c>
      <c r="P69" s="30">
        <v>325412</v>
      </c>
      <c r="Q69" s="30" t="s">
        <v>27954</v>
      </c>
      <c r="R69" s="31" t="s">
        <v>145</v>
      </c>
      <c r="S69" s="34">
        <v>1155.2665763855121</v>
      </c>
      <c r="T69" s="17">
        <v>125.8</v>
      </c>
      <c r="U69" s="30">
        <v>244.5</v>
      </c>
      <c r="V69" s="97">
        <v>758.7</v>
      </c>
      <c r="W69" s="32">
        <v>1895.7</v>
      </c>
    </row>
    <row r="70" spans="1:23" ht="15" customHeight="1">
      <c r="A70" s="192">
        <v>72</v>
      </c>
      <c r="B70" s="31" t="s">
        <v>1925</v>
      </c>
      <c r="C70" s="31" t="s">
        <v>1926</v>
      </c>
      <c r="D70" s="31" t="s">
        <v>1014</v>
      </c>
      <c r="E70" s="32">
        <v>59515.02</v>
      </c>
      <c r="F70" s="31" t="s">
        <v>3990</v>
      </c>
      <c r="G70" s="39" t="s">
        <v>3991</v>
      </c>
      <c r="H70" s="30">
        <v>28.78</v>
      </c>
      <c r="I70" s="30">
        <v>28.55</v>
      </c>
      <c r="J70" s="31" t="s">
        <v>3960</v>
      </c>
      <c r="K70" s="30">
        <v>39.25</v>
      </c>
      <c r="L70" s="30">
        <v>39.4</v>
      </c>
      <c r="M70" s="30">
        <v>100</v>
      </c>
      <c r="N70" s="33">
        <v>37452</v>
      </c>
      <c r="O70" s="31" t="s">
        <v>99</v>
      </c>
      <c r="P70" s="30">
        <v>325412</v>
      </c>
      <c r="Q70" s="30" t="s">
        <v>27954</v>
      </c>
      <c r="R70" s="31" t="s">
        <v>145</v>
      </c>
      <c r="S70" s="34">
        <v>1155.2665763855121</v>
      </c>
      <c r="T70" s="28">
        <v>13894</v>
      </c>
      <c r="U70" s="32">
        <v>33379</v>
      </c>
      <c r="V70" s="28">
        <v>22291</v>
      </c>
      <c r="W70" s="32">
        <v>42568</v>
      </c>
    </row>
    <row r="71" spans="1:23" ht="15" customHeight="1">
      <c r="A71" s="192">
        <v>73</v>
      </c>
      <c r="B71" s="31" t="s">
        <v>1782</v>
      </c>
      <c r="C71" s="31" t="s">
        <v>1783</v>
      </c>
      <c r="D71" s="31" t="s">
        <v>143</v>
      </c>
      <c r="E71" s="32">
        <v>2323.21</v>
      </c>
      <c r="F71" s="31" t="s">
        <v>3856</v>
      </c>
      <c r="G71" s="39" t="s">
        <v>3857</v>
      </c>
      <c r="H71" s="30">
        <v>52.04</v>
      </c>
      <c r="I71" s="30">
        <v>52</v>
      </c>
      <c r="J71" s="31" t="s">
        <v>3858</v>
      </c>
      <c r="K71" s="30">
        <v>42.2</v>
      </c>
      <c r="L71" s="30">
        <v>43.92</v>
      </c>
      <c r="M71" s="30">
        <v>100</v>
      </c>
      <c r="N71" s="33">
        <v>37662</v>
      </c>
      <c r="O71" s="31" t="s">
        <v>99</v>
      </c>
      <c r="P71" s="30">
        <v>325412</v>
      </c>
      <c r="Q71" s="30" t="s">
        <v>27954</v>
      </c>
      <c r="R71" s="31" t="s">
        <v>145</v>
      </c>
      <c r="S71" s="34">
        <v>1155.2665763855121</v>
      </c>
      <c r="T71" s="97">
        <v>111.24</v>
      </c>
      <c r="U71" s="32">
        <v>36298</v>
      </c>
      <c r="V71" s="97">
        <v>245.32</v>
      </c>
      <c r="W71" s="32">
        <v>40345</v>
      </c>
    </row>
    <row r="72" spans="1:23" ht="15" customHeight="1">
      <c r="A72" s="192">
        <v>74</v>
      </c>
      <c r="B72" s="31" t="s">
        <v>1838</v>
      </c>
      <c r="C72" s="31" t="s">
        <v>1839</v>
      </c>
      <c r="D72" s="31" t="s">
        <v>1840</v>
      </c>
      <c r="E72" s="30">
        <v>250</v>
      </c>
      <c r="F72" s="31" t="s">
        <v>3896</v>
      </c>
      <c r="G72" s="39" t="s">
        <v>3897</v>
      </c>
      <c r="H72" s="30">
        <v>20.420000000000002</v>
      </c>
      <c r="I72" s="30">
        <v>20.05</v>
      </c>
      <c r="J72" s="31" t="s">
        <v>2946</v>
      </c>
      <c r="M72" s="30">
        <v>100</v>
      </c>
      <c r="N72" s="33">
        <v>37782</v>
      </c>
      <c r="O72" s="31" t="s">
        <v>99</v>
      </c>
      <c r="P72" s="30">
        <v>325412</v>
      </c>
      <c r="Q72" s="30" t="s">
        <v>27954</v>
      </c>
      <c r="R72" s="31" t="s">
        <v>145</v>
      </c>
      <c r="S72" s="34">
        <v>1155.2665763855121</v>
      </c>
      <c r="T72" s="97">
        <v>648.65</v>
      </c>
      <c r="U72" s="32">
        <v>1016.68</v>
      </c>
      <c r="V72" s="97">
        <v>427.58</v>
      </c>
      <c r="W72" s="30">
        <v>791.78</v>
      </c>
    </row>
    <row r="73" spans="1:23" ht="15" customHeight="1">
      <c r="A73" s="192">
        <v>75</v>
      </c>
      <c r="B73" s="31" t="s">
        <v>662</v>
      </c>
      <c r="C73" s="31" t="s">
        <v>663</v>
      </c>
      <c r="D73" s="31" t="s">
        <v>664</v>
      </c>
      <c r="E73" s="32">
        <v>1864.11</v>
      </c>
      <c r="F73" s="31" t="s">
        <v>3196</v>
      </c>
      <c r="G73" s="39" t="s">
        <v>3197</v>
      </c>
      <c r="H73" s="30">
        <v>29</v>
      </c>
      <c r="I73" s="30">
        <v>29.04</v>
      </c>
      <c r="J73" s="31" t="s">
        <v>3198</v>
      </c>
      <c r="K73" s="30">
        <v>23.73</v>
      </c>
      <c r="L73" s="30">
        <v>23.83</v>
      </c>
      <c r="M73" s="30">
        <v>100</v>
      </c>
      <c r="N73" s="33">
        <v>38789</v>
      </c>
      <c r="O73" s="31" t="s">
        <v>99</v>
      </c>
      <c r="P73" s="30">
        <v>325412</v>
      </c>
      <c r="Q73" s="30" t="s">
        <v>27954</v>
      </c>
      <c r="R73" s="31" t="s">
        <v>145</v>
      </c>
      <c r="S73" s="34">
        <v>1155.2665763855121</v>
      </c>
      <c r="T73" s="28">
        <v>1042.03</v>
      </c>
      <c r="U73" s="32">
        <v>1646.2</v>
      </c>
      <c r="V73" s="28">
        <v>1170.92</v>
      </c>
      <c r="W73" s="32">
        <v>3054.3</v>
      </c>
    </row>
    <row r="74" spans="1:23" ht="15" customHeight="1">
      <c r="A74" s="192">
        <v>76</v>
      </c>
      <c r="B74" s="31" t="s">
        <v>180</v>
      </c>
      <c r="C74" s="31" t="s">
        <v>181</v>
      </c>
      <c r="D74" s="31" t="s">
        <v>182</v>
      </c>
      <c r="E74" s="32">
        <v>4146.17</v>
      </c>
      <c r="F74" s="31" t="s">
        <v>2997</v>
      </c>
      <c r="G74" s="39" t="s">
        <v>3029</v>
      </c>
      <c r="H74" s="30">
        <v>47.47</v>
      </c>
      <c r="I74" s="30">
        <v>47.47</v>
      </c>
      <c r="J74" s="31" t="s">
        <v>2998</v>
      </c>
      <c r="K74" s="30">
        <v>77.06</v>
      </c>
      <c r="L74" s="30">
        <v>77.06</v>
      </c>
      <c r="M74" s="30">
        <v>100</v>
      </c>
      <c r="N74" s="33">
        <v>39026</v>
      </c>
      <c r="O74" s="31" t="s">
        <v>99</v>
      </c>
      <c r="P74" s="30">
        <v>325412</v>
      </c>
      <c r="Q74" s="30" t="s">
        <v>27954</v>
      </c>
      <c r="R74" s="31" t="s">
        <v>145</v>
      </c>
      <c r="S74" s="34">
        <v>1155.2665763855121</v>
      </c>
      <c r="T74" s="97">
        <v>433.67</v>
      </c>
      <c r="U74" s="32">
        <v>22305.69</v>
      </c>
      <c r="V74" s="97">
        <v>491.15</v>
      </c>
      <c r="W74" s="32">
        <v>33299.870000000003</v>
      </c>
    </row>
    <row r="75" spans="1:23" ht="15" customHeight="1">
      <c r="A75" s="192">
        <v>77</v>
      </c>
      <c r="B75" s="31" t="s">
        <v>11957</v>
      </c>
      <c r="C75" s="31" t="s">
        <v>11958</v>
      </c>
      <c r="D75" s="31" t="s">
        <v>9303</v>
      </c>
      <c r="E75" s="32">
        <v>3214.72</v>
      </c>
      <c r="F75" s="31" t="s">
        <v>11959</v>
      </c>
      <c r="G75" s="39" t="s">
        <v>11960</v>
      </c>
      <c r="H75" s="30">
        <v>64</v>
      </c>
      <c r="I75" s="30">
        <v>64</v>
      </c>
      <c r="J75" s="31" t="s">
        <v>11961</v>
      </c>
      <c r="K75" s="30">
        <v>65.12</v>
      </c>
      <c r="L75" s="30">
        <v>65.12</v>
      </c>
      <c r="M75" s="30">
        <v>100</v>
      </c>
      <c r="N75" s="33">
        <v>39404</v>
      </c>
      <c r="O75" s="31" t="s">
        <v>99</v>
      </c>
      <c r="P75" s="30">
        <v>325412</v>
      </c>
      <c r="Q75" s="30" t="s">
        <v>27954</v>
      </c>
      <c r="R75" s="31" t="s">
        <v>145</v>
      </c>
      <c r="S75" s="34">
        <v>1155.2665763855121</v>
      </c>
      <c r="T75" s="97">
        <v>267.3</v>
      </c>
      <c r="U75" s="32">
        <v>1405.82</v>
      </c>
      <c r="V75" s="97">
        <v>443.32</v>
      </c>
      <c r="W75" s="32">
        <v>3470.33</v>
      </c>
    </row>
    <row r="76" spans="1:23" ht="15" customHeight="1">
      <c r="A76" s="192">
        <v>78</v>
      </c>
      <c r="B76" s="31" t="s">
        <v>11555</v>
      </c>
      <c r="C76" s="31" t="s">
        <v>11556</v>
      </c>
      <c r="D76" s="31" t="s">
        <v>1840</v>
      </c>
      <c r="E76" s="30">
        <v>371</v>
      </c>
      <c r="F76" s="31" t="s">
        <v>11557</v>
      </c>
      <c r="G76" s="39" t="s">
        <v>11558</v>
      </c>
      <c r="H76" s="30">
        <v>35.03</v>
      </c>
      <c r="I76" s="30">
        <v>35.5</v>
      </c>
      <c r="J76" s="31" t="s">
        <v>2946</v>
      </c>
      <c r="M76" s="30">
        <v>100</v>
      </c>
      <c r="N76" s="33">
        <v>39609</v>
      </c>
      <c r="O76" s="31" t="s">
        <v>99</v>
      </c>
      <c r="P76" s="30">
        <v>325412</v>
      </c>
      <c r="Q76" s="30" t="s">
        <v>27954</v>
      </c>
      <c r="R76" s="31" t="s">
        <v>145</v>
      </c>
      <c r="S76" s="34">
        <v>1155.2665763855121</v>
      </c>
      <c r="T76" s="97">
        <v>491.62</v>
      </c>
      <c r="U76" s="32">
        <v>2043.19</v>
      </c>
      <c r="V76" s="97">
        <v>285.89</v>
      </c>
      <c r="W76" s="32">
        <v>1453.05</v>
      </c>
    </row>
    <row r="77" spans="1:23" ht="15" customHeight="1">
      <c r="A77" s="192">
        <v>79</v>
      </c>
      <c r="B77" s="31" t="s">
        <v>10884</v>
      </c>
      <c r="C77" s="31" t="s">
        <v>10885</v>
      </c>
      <c r="D77" s="31" t="s">
        <v>1871</v>
      </c>
      <c r="E77" s="32">
        <v>1565.1</v>
      </c>
      <c r="F77" s="31" t="s">
        <v>10886</v>
      </c>
      <c r="G77" s="39" t="s">
        <v>10887</v>
      </c>
      <c r="H77" s="30">
        <v>12.19</v>
      </c>
      <c r="I77" s="30">
        <v>11.68</v>
      </c>
      <c r="J77" s="31" t="s">
        <v>10888</v>
      </c>
      <c r="K77" s="30">
        <v>34.51</v>
      </c>
      <c r="L77" s="30">
        <v>36</v>
      </c>
      <c r="M77" s="30">
        <v>100</v>
      </c>
      <c r="N77" s="33">
        <v>39682</v>
      </c>
      <c r="O77" s="31" t="s">
        <v>99</v>
      </c>
      <c r="P77" s="30">
        <v>325412</v>
      </c>
      <c r="Q77" s="30" t="s">
        <v>27954</v>
      </c>
      <c r="R77" s="31" t="s">
        <v>145</v>
      </c>
      <c r="S77" s="34">
        <v>1155.2665763855121</v>
      </c>
      <c r="T77" s="97">
        <v>699.33</v>
      </c>
      <c r="U77" s="32">
        <v>1907.01</v>
      </c>
      <c r="V77" s="28">
        <v>1372.43</v>
      </c>
      <c r="W77" s="32">
        <v>3092.75</v>
      </c>
    </row>
    <row r="78" spans="1:23" ht="15" customHeight="1">
      <c r="A78" s="192">
        <v>80</v>
      </c>
      <c r="B78" s="31" t="s">
        <v>10510</v>
      </c>
      <c r="C78" s="31" t="s">
        <v>10511</v>
      </c>
      <c r="D78" s="31" t="s">
        <v>1014</v>
      </c>
      <c r="E78" s="32">
        <v>67285.7</v>
      </c>
      <c r="F78" s="31" t="s">
        <v>10839</v>
      </c>
      <c r="G78" s="39" t="s">
        <v>10840</v>
      </c>
      <c r="H78" s="30">
        <v>15.65</v>
      </c>
      <c r="I78" s="30">
        <v>15.82</v>
      </c>
      <c r="J78" s="31" t="s">
        <v>10512</v>
      </c>
      <c r="K78" s="30">
        <v>43.74</v>
      </c>
      <c r="L78" s="30">
        <v>43.39</v>
      </c>
      <c r="M78" s="30">
        <v>100</v>
      </c>
      <c r="N78" s="33">
        <v>39839</v>
      </c>
      <c r="O78" s="31" t="s">
        <v>99</v>
      </c>
      <c r="P78" s="30">
        <v>325412</v>
      </c>
      <c r="Q78" s="30" t="s">
        <v>27954</v>
      </c>
      <c r="R78" s="31" t="s">
        <v>145</v>
      </c>
      <c r="S78" s="34">
        <v>1155.2665763855121</v>
      </c>
      <c r="T78" s="28">
        <v>22833.91</v>
      </c>
      <c r="U78" s="32">
        <v>48296</v>
      </c>
      <c r="V78" s="28">
        <v>41961.16</v>
      </c>
      <c r="W78" s="32">
        <v>109892</v>
      </c>
    </row>
    <row r="79" spans="1:23" ht="15" customHeight="1">
      <c r="A79" s="192">
        <v>81</v>
      </c>
      <c r="B79" s="31" t="s">
        <v>10425</v>
      </c>
      <c r="C79" s="31" t="s">
        <v>10426</v>
      </c>
      <c r="D79" s="31" t="s">
        <v>208</v>
      </c>
      <c r="E79" s="32">
        <v>38615.31</v>
      </c>
      <c r="F79" s="31" t="s">
        <v>10427</v>
      </c>
      <c r="G79" s="39" t="s">
        <v>10832</v>
      </c>
      <c r="H79" s="30">
        <v>20.99</v>
      </c>
      <c r="I79" s="30">
        <v>22.2</v>
      </c>
      <c r="J79" s="31" t="s">
        <v>10428</v>
      </c>
      <c r="K79" s="30">
        <v>20.13</v>
      </c>
      <c r="L79" s="30">
        <v>21.08</v>
      </c>
      <c r="M79" s="30">
        <v>100</v>
      </c>
      <c r="N79" s="33">
        <v>39881</v>
      </c>
      <c r="O79" s="31" t="s">
        <v>99</v>
      </c>
      <c r="P79" s="30">
        <v>325412</v>
      </c>
      <c r="Q79" s="30" t="s">
        <v>27954</v>
      </c>
      <c r="R79" s="31" t="s">
        <v>145</v>
      </c>
      <c r="S79" s="34">
        <v>1155.2665763855121</v>
      </c>
      <c r="T79" s="28">
        <v>18502</v>
      </c>
      <c r="U79" s="32">
        <v>23850.3</v>
      </c>
      <c r="V79" s="28">
        <v>28117</v>
      </c>
      <c r="W79" s="32">
        <v>45529</v>
      </c>
    </row>
    <row r="80" spans="1:23" ht="15" customHeight="1">
      <c r="A80" s="192">
        <v>82</v>
      </c>
      <c r="B80" s="31" t="s">
        <v>8710</v>
      </c>
      <c r="C80" s="31" t="s">
        <v>1871</v>
      </c>
      <c r="D80" s="31" t="s">
        <v>1014</v>
      </c>
      <c r="E80" s="32">
        <v>3566.08</v>
      </c>
      <c r="F80" s="31" t="s">
        <v>8874</v>
      </c>
      <c r="G80" s="39" t="s">
        <v>8711</v>
      </c>
      <c r="H80" s="30">
        <v>17.48</v>
      </c>
      <c r="I80" s="30">
        <v>17.73</v>
      </c>
      <c r="J80" s="31" t="s">
        <v>8712</v>
      </c>
      <c r="K80" s="30">
        <v>14.14</v>
      </c>
      <c r="L80" s="30">
        <v>14.16</v>
      </c>
      <c r="M80" s="30">
        <v>100</v>
      </c>
      <c r="N80" s="33">
        <v>40463</v>
      </c>
      <c r="O80" s="31" t="s">
        <v>99</v>
      </c>
      <c r="P80" s="30">
        <v>325412</v>
      </c>
      <c r="Q80" s="30" t="s">
        <v>27954</v>
      </c>
      <c r="R80" s="31" t="s">
        <v>145</v>
      </c>
      <c r="S80" s="34">
        <v>1155.2665763855121</v>
      </c>
      <c r="T80" s="28">
        <v>1565.41</v>
      </c>
      <c r="U80" s="32">
        <v>66785</v>
      </c>
      <c r="V80" s="28">
        <v>2985.33</v>
      </c>
      <c r="W80" s="32">
        <v>187248</v>
      </c>
    </row>
    <row r="81" spans="1:23" ht="15" customHeight="1">
      <c r="A81" s="192">
        <v>83</v>
      </c>
      <c r="B81" s="31" t="s">
        <v>7744</v>
      </c>
      <c r="C81" s="31" t="s">
        <v>7745</v>
      </c>
      <c r="D81" s="31" t="s">
        <v>7746</v>
      </c>
      <c r="E81" s="30">
        <v>585.29</v>
      </c>
      <c r="F81" s="31" t="s">
        <v>7747</v>
      </c>
      <c r="G81" s="39" t="s">
        <v>7862</v>
      </c>
      <c r="H81" s="30">
        <v>43.74</v>
      </c>
      <c r="I81" s="30">
        <v>46.8</v>
      </c>
      <c r="J81" s="31" t="s">
        <v>2946</v>
      </c>
      <c r="K81" s="30">
        <v>43.74</v>
      </c>
      <c r="L81" s="30">
        <v>46.8</v>
      </c>
      <c r="M81" s="30">
        <v>100</v>
      </c>
      <c r="N81" s="33">
        <v>40805</v>
      </c>
      <c r="O81" s="31" t="s">
        <v>99</v>
      </c>
      <c r="P81" s="30">
        <v>325412</v>
      </c>
      <c r="Q81" s="30" t="s">
        <v>27954</v>
      </c>
      <c r="R81" s="31" t="s">
        <v>145</v>
      </c>
      <c r="S81" s="34">
        <v>1155.2665763855121</v>
      </c>
      <c r="T81" s="17">
        <v>176.31</v>
      </c>
      <c r="U81" s="30">
        <v>194.81</v>
      </c>
      <c r="V81" s="17">
        <v>135.78</v>
      </c>
      <c r="W81" s="30">
        <v>195.76</v>
      </c>
    </row>
    <row r="82" spans="1:23" ht="15" customHeight="1">
      <c r="A82" s="192">
        <v>84</v>
      </c>
      <c r="B82" s="31" t="s">
        <v>7598</v>
      </c>
      <c r="C82" s="31" t="s">
        <v>7599</v>
      </c>
      <c r="D82" s="31" t="s">
        <v>2124</v>
      </c>
      <c r="E82" s="30">
        <v>455</v>
      </c>
      <c r="F82" s="31" t="s">
        <v>7600</v>
      </c>
      <c r="G82" s="39" t="s">
        <v>7601</v>
      </c>
      <c r="H82" s="30">
        <v>31.84</v>
      </c>
      <c r="I82" s="30">
        <v>30.99</v>
      </c>
      <c r="J82" s="31" t="s">
        <v>2946</v>
      </c>
      <c r="M82" s="30">
        <v>100</v>
      </c>
      <c r="N82" s="33">
        <v>40865</v>
      </c>
      <c r="O82" s="31" t="s">
        <v>99</v>
      </c>
      <c r="P82" s="30">
        <v>325412</v>
      </c>
      <c r="Q82" s="30" t="s">
        <v>27954</v>
      </c>
      <c r="R82" s="31" t="s">
        <v>145</v>
      </c>
      <c r="S82" s="34">
        <v>1155.2665763855121</v>
      </c>
      <c r="T82" s="17">
        <v>149.63</v>
      </c>
      <c r="U82" s="30">
        <v>722.53</v>
      </c>
      <c r="V82" s="97">
        <v>225.2</v>
      </c>
      <c r="W82" s="32">
        <v>1378.95</v>
      </c>
    </row>
    <row r="83" spans="1:23" ht="15" customHeight="1">
      <c r="A83" s="192">
        <v>85</v>
      </c>
      <c r="B83" s="31" t="s">
        <v>7529</v>
      </c>
      <c r="C83" s="31" t="s">
        <v>7530</v>
      </c>
      <c r="D83" s="31" t="s">
        <v>7531</v>
      </c>
      <c r="E83" s="30">
        <v>660</v>
      </c>
      <c r="F83" s="31" t="s">
        <v>7532</v>
      </c>
      <c r="G83" s="39" t="s">
        <v>7848</v>
      </c>
      <c r="H83" s="30">
        <v>11.2</v>
      </c>
      <c r="I83" s="30">
        <v>11.35</v>
      </c>
      <c r="J83" s="31" t="s">
        <v>2946</v>
      </c>
      <c r="M83" s="30">
        <v>100</v>
      </c>
      <c r="N83" s="33">
        <v>40897</v>
      </c>
      <c r="O83" s="31" t="s">
        <v>99</v>
      </c>
      <c r="P83" s="30">
        <v>325412</v>
      </c>
      <c r="Q83" s="30" t="s">
        <v>27954</v>
      </c>
      <c r="R83" s="31" t="s">
        <v>145</v>
      </c>
      <c r="S83" s="34">
        <v>1155.2665763855121</v>
      </c>
      <c r="T83" s="17">
        <v>206.15</v>
      </c>
      <c r="U83" s="30">
        <v>387.81</v>
      </c>
      <c r="V83" s="97">
        <v>223.85</v>
      </c>
      <c r="W83" s="32">
        <v>1055.1400000000001</v>
      </c>
    </row>
    <row r="84" spans="1:23" ht="15" customHeight="1">
      <c r="A84" s="192">
        <v>86</v>
      </c>
      <c r="B84" s="31" t="s">
        <v>7176</v>
      </c>
      <c r="C84" s="31" t="s">
        <v>7177</v>
      </c>
      <c r="D84" s="31" t="s">
        <v>7178</v>
      </c>
      <c r="E84" s="30">
        <v>730</v>
      </c>
      <c r="F84" s="31" t="s">
        <v>7179</v>
      </c>
      <c r="G84" s="39" t="s">
        <v>7180</v>
      </c>
      <c r="H84" s="30">
        <v>45.2</v>
      </c>
      <c r="I84" s="30">
        <v>51.72</v>
      </c>
      <c r="J84" s="31" t="s">
        <v>2946</v>
      </c>
      <c r="M84" s="30">
        <v>100</v>
      </c>
      <c r="N84" s="33">
        <v>41025</v>
      </c>
      <c r="O84" s="31" t="s">
        <v>99</v>
      </c>
      <c r="P84" s="30">
        <v>325412</v>
      </c>
      <c r="Q84" s="30" t="s">
        <v>27954</v>
      </c>
      <c r="R84" s="31" t="s">
        <v>145</v>
      </c>
      <c r="S84" s="34">
        <v>1155.2665763855121</v>
      </c>
      <c r="T84" s="17">
        <v>119.68</v>
      </c>
      <c r="U84" s="30">
        <v>239.96</v>
      </c>
      <c r="V84" s="97">
        <v>249.59</v>
      </c>
      <c r="W84" s="30">
        <v>670.63</v>
      </c>
    </row>
    <row r="85" spans="1:23" ht="15" customHeight="1">
      <c r="A85" s="192">
        <v>87</v>
      </c>
      <c r="B85" s="31" t="s">
        <v>7241</v>
      </c>
      <c r="C85" s="31" t="s">
        <v>7242</v>
      </c>
      <c r="D85" s="31" t="s">
        <v>7243</v>
      </c>
      <c r="E85" s="32">
        <v>7183.42</v>
      </c>
      <c r="F85" s="31" t="s">
        <v>7372</v>
      </c>
      <c r="G85" s="39" t="s">
        <v>7373</v>
      </c>
      <c r="H85" s="30">
        <v>35.950000000000003</v>
      </c>
      <c r="I85" s="30">
        <v>36.049999999999997</v>
      </c>
      <c r="J85" s="31" t="s">
        <v>7244</v>
      </c>
      <c r="K85" s="30">
        <v>23.77</v>
      </c>
      <c r="L85" s="30">
        <v>24.8</v>
      </c>
      <c r="M85" s="30">
        <v>100</v>
      </c>
      <c r="N85" s="33">
        <v>41089</v>
      </c>
      <c r="O85" s="31" t="s">
        <v>99</v>
      </c>
      <c r="P85" s="30">
        <v>325412</v>
      </c>
      <c r="Q85" s="30" t="s">
        <v>27954</v>
      </c>
      <c r="R85" s="31" t="s">
        <v>145</v>
      </c>
      <c r="S85" s="34">
        <v>1155.2665763855121</v>
      </c>
      <c r="T85" s="17">
        <v>662.91</v>
      </c>
      <c r="U85" s="32">
        <v>20493</v>
      </c>
      <c r="V85" s="28">
        <v>1998.74</v>
      </c>
      <c r="W85" s="32">
        <v>31466</v>
      </c>
    </row>
    <row r="86" spans="1:23" ht="15" customHeight="1">
      <c r="A86" s="192">
        <v>88</v>
      </c>
      <c r="B86" s="31" t="s">
        <v>7827</v>
      </c>
      <c r="C86" s="31" t="s">
        <v>2124</v>
      </c>
      <c r="D86" s="31" t="s">
        <v>5397</v>
      </c>
      <c r="E86" s="32">
        <v>3073.57</v>
      </c>
      <c r="F86" s="31" t="s">
        <v>7828</v>
      </c>
      <c r="G86" s="39" t="s">
        <v>7829</v>
      </c>
      <c r="H86" s="30">
        <v>58.78</v>
      </c>
      <c r="I86" s="30">
        <v>58.78</v>
      </c>
      <c r="J86" s="31" t="s">
        <v>7830</v>
      </c>
      <c r="K86" s="30">
        <v>33.630000000000003</v>
      </c>
      <c r="L86" s="30">
        <v>37.340000000000003</v>
      </c>
      <c r="M86" s="30">
        <v>100</v>
      </c>
      <c r="N86" s="33">
        <v>41155</v>
      </c>
      <c r="O86" s="31" t="s">
        <v>99</v>
      </c>
      <c r="P86" s="30">
        <v>325412</v>
      </c>
      <c r="Q86" s="30" t="s">
        <v>27954</v>
      </c>
      <c r="R86" s="31" t="s">
        <v>145</v>
      </c>
      <c r="S86" s="34">
        <v>1155.2665763855121</v>
      </c>
      <c r="T86" s="17">
        <v>763.68</v>
      </c>
      <c r="U86" s="32">
        <v>2974.61</v>
      </c>
      <c r="V86" s="28">
        <v>1862.06</v>
      </c>
      <c r="W86" s="32">
        <v>14221.36</v>
      </c>
    </row>
    <row r="87" spans="1:23" ht="15" customHeight="1">
      <c r="A87" s="192">
        <v>89</v>
      </c>
      <c r="B87" s="31" t="s">
        <v>6211</v>
      </c>
      <c r="C87" s="31" t="s">
        <v>6212</v>
      </c>
      <c r="D87" s="31" t="s">
        <v>831</v>
      </c>
      <c r="E87" s="30">
        <v>944.02</v>
      </c>
      <c r="F87" s="31" t="s">
        <v>6213</v>
      </c>
      <c r="G87" s="39" t="s">
        <v>6214</v>
      </c>
      <c r="H87" s="30">
        <v>105.75</v>
      </c>
      <c r="I87" s="30">
        <v>104.65</v>
      </c>
      <c r="J87" s="31" t="s">
        <v>6215</v>
      </c>
      <c r="K87" s="30">
        <v>15.58</v>
      </c>
      <c r="L87" s="30">
        <v>24.71</v>
      </c>
      <c r="M87" s="30">
        <v>100</v>
      </c>
      <c r="N87" s="33">
        <v>41296</v>
      </c>
      <c r="O87" s="31" t="s">
        <v>99</v>
      </c>
      <c r="P87" s="30">
        <v>325412</v>
      </c>
      <c r="Q87" s="30" t="s">
        <v>27954</v>
      </c>
      <c r="R87" s="31" t="s">
        <v>145</v>
      </c>
      <c r="S87" s="34">
        <v>1155.2665763855121</v>
      </c>
      <c r="U87" s="32">
        <v>5806.1</v>
      </c>
      <c r="V87" s="17">
        <v>122.07</v>
      </c>
      <c r="W87" s="32">
        <v>8972.4</v>
      </c>
    </row>
    <row r="88" spans="1:23" ht="15" customHeight="1">
      <c r="A88" s="192">
        <v>90</v>
      </c>
      <c r="B88" s="31" t="s">
        <v>6060</v>
      </c>
      <c r="C88" s="31" t="s">
        <v>6061</v>
      </c>
      <c r="D88" s="31" t="s">
        <v>5397</v>
      </c>
      <c r="E88" s="30">
        <v>437.47</v>
      </c>
      <c r="F88" s="31" t="s">
        <v>6329</v>
      </c>
      <c r="G88" s="39" t="s">
        <v>6330</v>
      </c>
      <c r="H88" s="30">
        <v>73.33</v>
      </c>
      <c r="I88" s="30">
        <v>72.86</v>
      </c>
      <c r="J88" s="31" t="s">
        <v>6062</v>
      </c>
      <c r="K88" s="30">
        <v>19.73</v>
      </c>
      <c r="L88" s="30">
        <v>19.75</v>
      </c>
      <c r="M88" s="30">
        <v>100</v>
      </c>
      <c r="N88" s="33">
        <v>41353</v>
      </c>
      <c r="O88" s="31" t="s">
        <v>99</v>
      </c>
      <c r="P88" s="30">
        <v>325412</v>
      </c>
      <c r="Q88" s="30" t="s">
        <v>27954</v>
      </c>
      <c r="R88" s="31" t="s">
        <v>145</v>
      </c>
      <c r="S88" s="34">
        <v>1155.2665763855121</v>
      </c>
      <c r="T88" s="17">
        <v>120.68</v>
      </c>
      <c r="U88" s="32">
        <v>3772.83</v>
      </c>
      <c r="V88" s="17">
        <v>78.98</v>
      </c>
      <c r="W88" s="32">
        <v>17691.810000000001</v>
      </c>
    </row>
    <row r="89" spans="1:23" ht="15" customHeight="1">
      <c r="A89" s="192">
        <v>91</v>
      </c>
      <c r="B89" s="31" t="s">
        <v>5643</v>
      </c>
      <c r="C89" s="31" t="s">
        <v>5644</v>
      </c>
      <c r="D89" s="31" t="s">
        <v>5645</v>
      </c>
      <c r="E89" s="30">
        <v>601.99</v>
      </c>
      <c r="F89" s="31" t="s">
        <v>5821</v>
      </c>
      <c r="G89" s="39" t="s">
        <v>5646</v>
      </c>
      <c r="H89" s="30">
        <v>18.02</v>
      </c>
      <c r="I89" s="30">
        <v>18.29</v>
      </c>
      <c r="J89" s="31" t="s">
        <v>5647</v>
      </c>
      <c r="K89" s="30">
        <v>42.99</v>
      </c>
      <c r="L89" s="30">
        <v>43.14</v>
      </c>
      <c r="M89" s="30">
        <v>100</v>
      </c>
      <c r="N89" s="33">
        <v>41513</v>
      </c>
      <c r="O89" s="31" t="s">
        <v>99</v>
      </c>
      <c r="P89" s="30">
        <v>325412</v>
      </c>
      <c r="Q89" s="30" t="s">
        <v>27954</v>
      </c>
      <c r="R89" s="31" t="s">
        <v>145</v>
      </c>
      <c r="S89" s="34">
        <v>1155.2665763855121</v>
      </c>
      <c r="T89" s="17">
        <v>230.84</v>
      </c>
      <c r="U89" s="30">
        <v>292.02</v>
      </c>
      <c r="V89" s="17">
        <v>306.20999999999998</v>
      </c>
      <c r="W89" s="30">
        <v>389.24</v>
      </c>
    </row>
    <row r="90" spans="1:23" ht="15" customHeight="1">
      <c r="A90" s="192">
        <v>92</v>
      </c>
      <c r="B90" s="31" t="s">
        <v>5466</v>
      </c>
      <c r="C90" s="31" t="s">
        <v>5467</v>
      </c>
      <c r="D90" s="31" t="s">
        <v>1003</v>
      </c>
      <c r="E90" s="32">
        <v>2677.4</v>
      </c>
      <c r="F90" s="31" t="s">
        <v>5811</v>
      </c>
      <c r="G90" s="39" t="s">
        <v>5468</v>
      </c>
      <c r="H90" s="30">
        <v>71.31</v>
      </c>
      <c r="I90" s="30">
        <v>84</v>
      </c>
      <c r="J90" s="31" t="s">
        <v>5469</v>
      </c>
      <c r="K90" s="30">
        <v>23.22</v>
      </c>
      <c r="L90" s="30">
        <v>31.95</v>
      </c>
      <c r="M90" s="30">
        <v>100</v>
      </c>
      <c r="N90" s="33">
        <v>41585</v>
      </c>
      <c r="O90" s="31" t="s">
        <v>99</v>
      </c>
      <c r="P90" s="30">
        <v>325412</v>
      </c>
      <c r="Q90" s="30" t="s">
        <v>27954</v>
      </c>
      <c r="R90" s="31" t="s">
        <v>145</v>
      </c>
      <c r="S90" s="34">
        <v>1155.2665763855121</v>
      </c>
      <c r="T90" s="17">
        <v>337.81</v>
      </c>
      <c r="U90" s="30">
        <v>874.4</v>
      </c>
      <c r="V90" s="97">
        <v>311.68</v>
      </c>
      <c r="W90" s="32">
        <v>2076.1</v>
      </c>
    </row>
    <row r="91" spans="1:23" ht="15" customHeight="1">
      <c r="A91" s="192">
        <v>93</v>
      </c>
      <c r="B91" s="31" t="s">
        <v>5668</v>
      </c>
      <c r="C91" s="31" t="s">
        <v>5669</v>
      </c>
      <c r="D91" s="31" t="s">
        <v>5215</v>
      </c>
      <c r="E91" s="32">
        <v>2900</v>
      </c>
      <c r="F91" s="31" t="s">
        <v>5670</v>
      </c>
      <c r="G91" s="39" t="s">
        <v>5671</v>
      </c>
      <c r="H91" s="30">
        <v>69.3</v>
      </c>
      <c r="I91" s="30">
        <v>69.17</v>
      </c>
      <c r="J91" s="31" t="s">
        <v>2946</v>
      </c>
      <c r="M91" s="30">
        <v>100</v>
      </c>
      <c r="N91" s="33">
        <v>41647</v>
      </c>
      <c r="O91" s="31" t="s">
        <v>99</v>
      </c>
      <c r="P91" s="30">
        <v>325412</v>
      </c>
      <c r="Q91" s="30" t="s">
        <v>27954</v>
      </c>
      <c r="R91" s="31" t="s">
        <v>145</v>
      </c>
      <c r="S91" s="34">
        <v>1155.2665763855121</v>
      </c>
      <c r="T91" s="17">
        <v>536.85</v>
      </c>
      <c r="U91" s="32">
        <v>3337.81</v>
      </c>
      <c r="V91" s="28">
        <v>1385.7</v>
      </c>
      <c r="W91" s="32">
        <v>9058.74</v>
      </c>
    </row>
    <row r="92" spans="1:23" ht="15" customHeight="1">
      <c r="A92" s="30">
        <f>A91+1</f>
        <v>94</v>
      </c>
      <c r="B92" s="31" t="s">
        <v>5229</v>
      </c>
      <c r="C92" s="31" t="s">
        <v>5215</v>
      </c>
      <c r="D92" s="31" t="s">
        <v>4840</v>
      </c>
      <c r="E92" s="32">
        <v>25439.73</v>
      </c>
      <c r="F92" s="31" t="s">
        <v>5230</v>
      </c>
      <c r="G92" s="39" t="s">
        <v>5305</v>
      </c>
      <c r="J92" s="31" t="s">
        <v>5231</v>
      </c>
      <c r="K92" s="30">
        <v>91.04</v>
      </c>
      <c r="L92" s="30">
        <v>93.98</v>
      </c>
      <c r="M92" s="30">
        <v>100</v>
      </c>
      <c r="N92" s="33">
        <v>41688</v>
      </c>
      <c r="O92" s="31" t="s">
        <v>99</v>
      </c>
      <c r="P92" s="30">
        <v>325412</v>
      </c>
      <c r="Q92" s="30" t="s">
        <v>27954</v>
      </c>
      <c r="R92" s="31" t="s">
        <v>145</v>
      </c>
      <c r="S92" s="34">
        <v>1155.2665763855121</v>
      </c>
      <c r="T92" s="28">
        <v>3155.1</v>
      </c>
      <c r="U92" s="32">
        <v>8677.6</v>
      </c>
      <c r="V92" s="28">
        <v>7736.97</v>
      </c>
      <c r="W92" s="32">
        <v>22621.1</v>
      </c>
    </row>
    <row r="93" spans="1:23" ht="15" customHeight="1">
      <c r="A93" s="192">
        <f t="shared" ref="A93:A121" si="0">A92+1</f>
        <v>95</v>
      </c>
      <c r="B93" s="31" t="s">
        <v>4865</v>
      </c>
      <c r="C93" s="31" t="s">
        <v>831</v>
      </c>
      <c r="D93" s="31" t="s">
        <v>4840</v>
      </c>
      <c r="E93" s="32">
        <v>68445.399999999994</v>
      </c>
      <c r="F93" s="31" t="s">
        <v>5263</v>
      </c>
      <c r="G93" s="39" t="s">
        <v>5264</v>
      </c>
      <c r="J93" s="31" t="s">
        <v>4866</v>
      </c>
      <c r="K93" s="30">
        <v>142</v>
      </c>
      <c r="L93" s="30">
        <v>163.65</v>
      </c>
      <c r="M93" s="30">
        <v>100</v>
      </c>
      <c r="N93" s="33">
        <v>41960</v>
      </c>
      <c r="O93" s="31" t="s">
        <v>99</v>
      </c>
      <c r="P93" s="30">
        <v>325412</v>
      </c>
      <c r="Q93" s="30" t="s">
        <v>27954</v>
      </c>
      <c r="R93" s="31" t="s">
        <v>145</v>
      </c>
      <c r="S93" s="34">
        <v>1155.2665763855121</v>
      </c>
      <c r="T93" s="28">
        <v>7011.8</v>
      </c>
      <c r="U93" s="32">
        <v>11784.7</v>
      </c>
      <c r="V93" s="28">
        <v>11586.4</v>
      </c>
      <c r="W93" s="32">
        <v>53323.9</v>
      </c>
    </row>
    <row r="94" spans="1:23" ht="15" customHeight="1">
      <c r="A94" s="192">
        <f t="shared" si="0"/>
        <v>96</v>
      </c>
      <c r="B94" s="31" t="s">
        <v>2469</v>
      </c>
      <c r="C94" s="31" t="s">
        <v>2470</v>
      </c>
      <c r="D94" s="31" t="s">
        <v>2471</v>
      </c>
      <c r="E94" s="30">
        <v>408.52</v>
      </c>
      <c r="F94" s="31" t="s">
        <v>4386</v>
      </c>
      <c r="G94" s="39" t="s">
        <v>4387</v>
      </c>
      <c r="H94" s="30">
        <v>17.13</v>
      </c>
      <c r="I94" s="30">
        <v>17.13</v>
      </c>
      <c r="J94" s="31" t="s">
        <v>4388</v>
      </c>
      <c r="K94" s="30">
        <v>28.5</v>
      </c>
      <c r="L94" s="30">
        <v>28.13</v>
      </c>
      <c r="M94" s="30">
        <v>100</v>
      </c>
      <c r="N94" s="33">
        <v>36872</v>
      </c>
      <c r="O94" s="31" t="s">
        <v>329</v>
      </c>
      <c r="P94" s="30">
        <v>484121</v>
      </c>
      <c r="Q94" s="30" t="s">
        <v>27954</v>
      </c>
      <c r="R94" s="31" t="s">
        <v>119</v>
      </c>
      <c r="S94" s="31"/>
      <c r="T94" s="17">
        <v>683.9</v>
      </c>
      <c r="U94" s="32">
        <v>1213</v>
      </c>
      <c r="V94" s="97">
        <v>622.20000000000005</v>
      </c>
      <c r="W94" s="30">
        <v>920</v>
      </c>
    </row>
    <row r="95" spans="1:23" ht="15" customHeight="1">
      <c r="A95" s="192">
        <f t="shared" si="0"/>
        <v>97</v>
      </c>
      <c r="B95" s="31" t="s">
        <v>2893</v>
      </c>
      <c r="C95" s="31" t="s">
        <v>2894</v>
      </c>
      <c r="D95" s="31" t="s">
        <v>134</v>
      </c>
      <c r="E95" s="32">
        <v>4549.8900000000003</v>
      </c>
      <c r="F95" s="31" t="s">
        <v>3037</v>
      </c>
      <c r="G95" s="39" t="s">
        <v>4718</v>
      </c>
      <c r="H95" s="30">
        <v>24.19</v>
      </c>
      <c r="I95" s="30">
        <v>23.63</v>
      </c>
      <c r="J95" s="31" t="s">
        <v>4693</v>
      </c>
      <c r="K95" s="30">
        <v>16.809999999999999</v>
      </c>
      <c r="L95" s="30">
        <v>16.88</v>
      </c>
      <c r="M95" s="30">
        <v>100</v>
      </c>
      <c r="N95" s="33">
        <v>36567</v>
      </c>
      <c r="O95" s="31" t="s">
        <v>35</v>
      </c>
      <c r="P95" s="30">
        <v>531110</v>
      </c>
      <c r="Q95" s="30" t="s">
        <v>27954</v>
      </c>
      <c r="R95" s="31" t="s">
        <v>37</v>
      </c>
      <c r="S95" s="34">
        <v>1093.7964706866101</v>
      </c>
      <c r="T95" s="17">
        <v>616.54999999999995</v>
      </c>
      <c r="U95" s="32">
        <v>1942.24</v>
      </c>
      <c r="V95" s="28">
        <v>4170.2299999999996</v>
      </c>
      <c r="W95" s="32">
        <v>14046.06</v>
      </c>
    </row>
    <row r="96" spans="1:23" ht="15" customHeight="1">
      <c r="A96" s="192">
        <f t="shared" si="0"/>
        <v>98</v>
      </c>
      <c r="B96" s="31" t="s">
        <v>2384</v>
      </c>
      <c r="C96" s="31" t="s">
        <v>2385</v>
      </c>
      <c r="D96" s="31" t="s">
        <v>134</v>
      </c>
      <c r="E96" s="32">
        <v>7020.51</v>
      </c>
      <c r="F96" s="31" t="s">
        <v>4311</v>
      </c>
      <c r="G96" s="39" t="s">
        <v>4372</v>
      </c>
      <c r="H96" s="30">
        <v>28.57</v>
      </c>
      <c r="I96" s="30">
        <v>28.87</v>
      </c>
      <c r="J96" s="31" t="s">
        <v>4312</v>
      </c>
      <c r="K96" s="30">
        <v>55.4</v>
      </c>
      <c r="L96" s="30">
        <v>55.58</v>
      </c>
      <c r="M96" s="30">
        <v>100</v>
      </c>
      <c r="N96" s="33">
        <v>36945</v>
      </c>
      <c r="O96" s="31" t="s">
        <v>35</v>
      </c>
      <c r="P96" s="30">
        <v>531110</v>
      </c>
      <c r="Q96" s="30" t="s">
        <v>27954</v>
      </c>
      <c r="R96" s="31" t="s">
        <v>37</v>
      </c>
      <c r="S96" s="34">
        <v>1093.7964706866101</v>
      </c>
      <c r="T96" s="17">
        <v>858.6</v>
      </c>
      <c r="U96" s="32">
        <v>2356.5</v>
      </c>
      <c r="V96" s="28">
        <v>4501.5</v>
      </c>
      <c r="W96" s="32">
        <v>18794.3</v>
      </c>
    </row>
    <row r="97" spans="1:23" ht="15" customHeight="1">
      <c r="A97" s="192">
        <f t="shared" si="0"/>
        <v>99</v>
      </c>
      <c r="B97" s="31" t="s">
        <v>2307</v>
      </c>
      <c r="C97" s="31" t="s">
        <v>2308</v>
      </c>
      <c r="D97" s="31" t="s">
        <v>2309</v>
      </c>
      <c r="E97" s="32">
        <v>3215.11</v>
      </c>
      <c r="F97" s="31" t="s">
        <v>3037</v>
      </c>
      <c r="G97" s="39" t="s">
        <v>4246</v>
      </c>
      <c r="H97" s="30">
        <v>25.18</v>
      </c>
      <c r="I97" s="30">
        <v>23.9</v>
      </c>
      <c r="J97" s="31" t="s">
        <v>4247</v>
      </c>
      <c r="K97" s="30">
        <v>45.56</v>
      </c>
      <c r="L97" s="30">
        <v>46</v>
      </c>
      <c r="M97" s="30">
        <v>100</v>
      </c>
      <c r="N97" s="33">
        <v>37014</v>
      </c>
      <c r="O97" s="31" t="s">
        <v>35</v>
      </c>
      <c r="P97" s="30">
        <v>531110</v>
      </c>
      <c r="Q97" s="30" t="s">
        <v>27954</v>
      </c>
      <c r="R97" s="31" t="s">
        <v>37</v>
      </c>
      <c r="S97" s="34">
        <v>1093.7964706866101</v>
      </c>
      <c r="T97" s="17">
        <v>480.8</v>
      </c>
      <c r="U97" s="30">
        <v>845.3</v>
      </c>
      <c r="V97" s="28">
        <v>2170.8000000000002</v>
      </c>
      <c r="W97" s="32">
        <v>4723.3999999999996</v>
      </c>
    </row>
    <row r="98" spans="1:23" ht="15" customHeight="1">
      <c r="A98" s="192">
        <f t="shared" si="0"/>
        <v>100</v>
      </c>
      <c r="B98" s="31" t="s">
        <v>2010</v>
      </c>
      <c r="C98" s="31" t="s">
        <v>2011</v>
      </c>
      <c r="D98" s="31" t="s">
        <v>1275</v>
      </c>
      <c r="E98" s="32">
        <v>1001.31</v>
      </c>
      <c r="F98" s="31" t="s">
        <v>4019</v>
      </c>
      <c r="G98" s="39" t="s">
        <v>4020</v>
      </c>
      <c r="H98" s="30">
        <v>43.22</v>
      </c>
      <c r="I98" s="30">
        <v>44.28</v>
      </c>
      <c r="J98" s="31" t="s">
        <v>4021</v>
      </c>
      <c r="K98" s="30">
        <v>26.53</v>
      </c>
      <c r="L98" s="30">
        <v>26.55</v>
      </c>
      <c r="M98" s="30">
        <v>100</v>
      </c>
      <c r="N98" s="33">
        <v>37319</v>
      </c>
      <c r="O98" s="31" t="s">
        <v>35</v>
      </c>
      <c r="P98" s="30">
        <v>531110</v>
      </c>
      <c r="Q98" s="30" t="s">
        <v>27954</v>
      </c>
      <c r="R98" s="31" t="s">
        <v>37</v>
      </c>
      <c r="S98" s="34">
        <v>1093.7964706866101</v>
      </c>
      <c r="T98" s="17">
        <v>144.36000000000001</v>
      </c>
      <c r="U98" s="30">
        <v>871.9</v>
      </c>
      <c r="V98" s="97">
        <v>795.77</v>
      </c>
      <c r="W98" s="32">
        <v>5646.8</v>
      </c>
    </row>
    <row r="99" spans="1:23" ht="15" customHeight="1">
      <c r="A99" s="192">
        <f t="shared" si="0"/>
        <v>101</v>
      </c>
      <c r="B99" s="31" t="s">
        <v>1882</v>
      </c>
      <c r="C99" s="31" t="s">
        <v>1883</v>
      </c>
      <c r="D99" s="31" t="s">
        <v>1884</v>
      </c>
      <c r="E99" s="32">
        <v>1020.53</v>
      </c>
      <c r="F99" s="31" t="s">
        <v>3934</v>
      </c>
      <c r="G99" s="39" t="s">
        <v>3935</v>
      </c>
      <c r="H99" s="30">
        <v>21.13</v>
      </c>
      <c r="I99" s="30">
        <v>20.95</v>
      </c>
      <c r="J99" s="31" t="s">
        <v>3936</v>
      </c>
      <c r="K99" s="30">
        <v>11.84</v>
      </c>
      <c r="L99" s="30">
        <v>10.73</v>
      </c>
      <c r="M99" s="30">
        <v>100</v>
      </c>
      <c r="N99" s="33">
        <v>37533</v>
      </c>
      <c r="O99" s="31" t="s">
        <v>35</v>
      </c>
      <c r="P99" s="30">
        <v>531110</v>
      </c>
      <c r="Q99" s="30" t="s">
        <v>27954</v>
      </c>
      <c r="R99" s="31" t="s">
        <v>37</v>
      </c>
      <c r="S99" s="34">
        <v>1093.7964706866101</v>
      </c>
      <c r="T99" s="17">
        <v>103.36</v>
      </c>
      <c r="U99" s="30">
        <v>349.08</v>
      </c>
      <c r="V99" s="28">
        <v>1092.8599999999999</v>
      </c>
      <c r="W99" s="32">
        <v>2775.12</v>
      </c>
    </row>
    <row r="100" spans="1:23" ht="15" customHeight="1">
      <c r="A100" s="192">
        <f t="shared" si="0"/>
        <v>102</v>
      </c>
      <c r="B100" s="31" t="s">
        <v>1707</v>
      </c>
      <c r="C100" s="31" t="s">
        <v>1708</v>
      </c>
      <c r="D100" s="31" t="s">
        <v>1709</v>
      </c>
      <c r="E100" s="32">
        <v>1214.74</v>
      </c>
      <c r="F100" s="31" t="s">
        <v>3807</v>
      </c>
      <c r="G100" s="39" t="s">
        <v>3838</v>
      </c>
      <c r="H100" s="30">
        <v>30</v>
      </c>
      <c r="I100" s="30">
        <v>29.39</v>
      </c>
      <c r="J100" s="31" t="s">
        <v>3808</v>
      </c>
      <c r="K100" s="30">
        <v>10.67</v>
      </c>
      <c r="L100" s="30">
        <v>10.45</v>
      </c>
      <c r="M100" s="30">
        <v>100</v>
      </c>
      <c r="N100" s="33">
        <v>37755</v>
      </c>
      <c r="O100" s="31" t="s">
        <v>35</v>
      </c>
      <c r="P100" s="30">
        <v>531110</v>
      </c>
      <c r="Q100" s="30" t="s">
        <v>27954</v>
      </c>
      <c r="R100" s="31" t="s">
        <v>37</v>
      </c>
      <c r="S100" s="34">
        <v>1093.7964706866101</v>
      </c>
      <c r="T100" s="17">
        <v>193.77</v>
      </c>
      <c r="U100" s="30">
        <v>117.5</v>
      </c>
      <c r="V100" s="97">
        <v>836.99</v>
      </c>
      <c r="W100" s="30">
        <v>699.25</v>
      </c>
    </row>
    <row r="101" spans="1:23" ht="15" customHeight="1">
      <c r="A101" s="192">
        <f t="shared" si="0"/>
        <v>103</v>
      </c>
      <c r="B101" s="31" t="s">
        <v>1334</v>
      </c>
      <c r="C101" s="31" t="s">
        <v>1335</v>
      </c>
      <c r="D101" s="31" t="s">
        <v>1336</v>
      </c>
      <c r="E101" s="32">
        <v>4861.07</v>
      </c>
      <c r="F101" s="31" t="s">
        <v>3037</v>
      </c>
      <c r="G101" s="39" t="s">
        <v>3564</v>
      </c>
      <c r="H101" s="30">
        <v>51.98</v>
      </c>
      <c r="I101" s="30">
        <v>51.83</v>
      </c>
      <c r="J101" s="31" t="s">
        <v>3565</v>
      </c>
      <c r="K101" s="30">
        <v>65.25</v>
      </c>
      <c r="L101" s="30">
        <v>65.349999999999994</v>
      </c>
      <c r="M101" s="30">
        <v>100</v>
      </c>
      <c r="N101" s="33">
        <v>38159</v>
      </c>
      <c r="O101" s="31" t="s">
        <v>35</v>
      </c>
      <c r="P101" s="30">
        <v>531110</v>
      </c>
      <c r="Q101" s="30" t="s">
        <v>27954</v>
      </c>
      <c r="R101" s="31" t="s">
        <v>37</v>
      </c>
      <c r="S101" s="34">
        <v>1093.7964706866101</v>
      </c>
      <c r="T101" s="17">
        <v>381.02</v>
      </c>
      <c r="U101" s="32">
        <v>2350.1799999999998</v>
      </c>
      <c r="V101" s="28">
        <v>1984.39</v>
      </c>
      <c r="W101" s="32">
        <v>15658.61</v>
      </c>
    </row>
    <row r="102" spans="1:23" ht="15" customHeight="1">
      <c r="A102" s="192">
        <f t="shared" si="0"/>
        <v>104</v>
      </c>
      <c r="B102" s="31" t="s">
        <v>1297</v>
      </c>
      <c r="C102" s="31" t="s">
        <v>1298</v>
      </c>
      <c r="D102" s="31" t="s">
        <v>1299</v>
      </c>
      <c r="E102" s="30">
        <v>529.67999999999995</v>
      </c>
      <c r="F102" s="31" t="s">
        <v>3037</v>
      </c>
      <c r="G102" s="39" t="s">
        <v>3561</v>
      </c>
      <c r="H102" s="30">
        <v>15.35</v>
      </c>
      <c r="I102" s="30">
        <v>15.37</v>
      </c>
      <c r="J102" s="31" t="s">
        <v>2946</v>
      </c>
      <c r="M102" s="30">
        <v>100</v>
      </c>
      <c r="N102" s="33">
        <v>38208</v>
      </c>
      <c r="O102" s="31" t="s">
        <v>35</v>
      </c>
      <c r="P102" s="30">
        <v>531110</v>
      </c>
      <c r="Q102" s="30" t="s">
        <v>27954</v>
      </c>
      <c r="R102" s="31" t="s">
        <v>37</v>
      </c>
      <c r="S102" s="34">
        <v>1093.7964706866101</v>
      </c>
      <c r="T102" s="17">
        <v>111.07</v>
      </c>
      <c r="U102" s="30">
        <v>125.1</v>
      </c>
      <c r="V102" s="28">
        <v>1315.32</v>
      </c>
      <c r="W102" s="30">
        <v>542.05999999999995</v>
      </c>
    </row>
    <row r="103" spans="1:23" ht="15" customHeight="1">
      <c r="A103" s="192">
        <f t="shared" si="0"/>
        <v>105</v>
      </c>
      <c r="B103" s="31" t="s">
        <v>1273</v>
      </c>
      <c r="C103" s="31" t="s">
        <v>1274</v>
      </c>
      <c r="D103" s="31" t="s">
        <v>1275</v>
      </c>
      <c r="E103" s="32">
        <v>12588.64</v>
      </c>
      <c r="F103" s="31" t="s">
        <v>3524</v>
      </c>
      <c r="G103" s="39" t="s">
        <v>3525</v>
      </c>
      <c r="H103" s="30">
        <v>30</v>
      </c>
      <c r="I103" s="30">
        <v>28.95</v>
      </c>
      <c r="J103" s="31" t="s">
        <v>3526</v>
      </c>
      <c r="K103" s="30">
        <v>66.650000000000006</v>
      </c>
      <c r="L103" s="30">
        <v>66.48</v>
      </c>
      <c r="M103" s="30">
        <v>100</v>
      </c>
      <c r="N103" s="33">
        <v>38219</v>
      </c>
      <c r="O103" s="31" t="s">
        <v>35</v>
      </c>
      <c r="P103" s="30">
        <v>531110</v>
      </c>
      <c r="Q103" s="30" t="s">
        <v>27954</v>
      </c>
      <c r="R103" s="31" t="s">
        <v>37</v>
      </c>
      <c r="S103" s="34">
        <v>1093.7964706866101</v>
      </c>
      <c r="T103" s="28">
        <v>1200.49</v>
      </c>
      <c r="U103" s="32">
        <v>1449.72</v>
      </c>
      <c r="V103" s="28">
        <v>6969.56</v>
      </c>
      <c r="W103" s="32">
        <v>11154.11</v>
      </c>
    </row>
    <row r="104" spans="1:23" ht="15" customHeight="1">
      <c r="A104" s="192">
        <f t="shared" si="0"/>
        <v>106</v>
      </c>
      <c r="B104" s="31" t="s">
        <v>1249</v>
      </c>
      <c r="C104" s="31" t="s">
        <v>1250</v>
      </c>
      <c r="D104" s="31" t="s">
        <v>1251</v>
      </c>
      <c r="E104" s="32">
        <v>1011</v>
      </c>
      <c r="F104" s="31" t="s">
        <v>3513</v>
      </c>
      <c r="G104" s="39" t="s">
        <v>3514</v>
      </c>
      <c r="H104" s="30">
        <v>46.9</v>
      </c>
      <c r="I104" s="30">
        <v>45.05</v>
      </c>
      <c r="J104" s="31" t="s">
        <v>3515</v>
      </c>
      <c r="K104" s="30">
        <v>27.84</v>
      </c>
      <c r="L104" s="30">
        <v>30.64</v>
      </c>
      <c r="M104" s="30">
        <v>100</v>
      </c>
      <c r="N104" s="33">
        <v>38264</v>
      </c>
      <c r="O104" s="31" t="s">
        <v>35</v>
      </c>
      <c r="P104" s="30">
        <v>531110</v>
      </c>
      <c r="Q104" s="30" t="s">
        <v>27954</v>
      </c>
      <c r="R104" s="31" t="s">
        <v>37</v>
      </c>
      <c r="S104" s="34">
        <v>1093.7964706866101</v>
      </c>
      <c r="T104" s="17">
        <v>142.47999999999999</v>
      </c>
      <c r="U104" s="30">
        <v>438.19</v>
      </c>
      <c r="V104" s="28">
        <v>1549.12</v>
      </c>
      <c r="W104" s="32">
        <v>2646.93</v>
      </c>
    </row>
    <row r="105" spans="1:23" ht="15" customHeight="1">
      <c r="A105" s="192">
        <f t="shared" si="0"/>
        <v>107</v>
      </c>
      <c r="B105" s="31" t="s">
        <v>1229</v>
      </c>
      <c r="C105" s="31" t="s">
        <v>1230</v>
      </c>
      <c r="D105" s="31" t="s">
        <v>1231</v>
      </c>
      <c r="E105" s="30">
        <v>613.14</v>
      </c>
      <c r="F105" s="31" t="s">
        <v>3497</v>
      </c>
      <c r="G105" s="39" t="s">
        <v>3498</v>
      </c>
      <c r="H105" s="30">
        <v>42.16</v>
      </c>
      <c r="I105" s="30">
        <v>40.89</v>
      </c>
      <c r="J105" s="31" t="s">
        <v>3499</v>
      </c>
      <c r="K105" s="30">
        <v>10.07</v>
      </c>
      <c r="L105" s="30">
        <v>10.39</v>
      </c>
      <c r="M105" s="30">
        <v>100</v>
      </c>
      <c r="N105" s="33">
        <v>38282</v>
      </c>
      <c r="O105" s="31" t="s">
        <v>35</v>
      </c>
      <c r="P105" s="30">
        <v>531110</v>
      </c>
      <c r="Q105" s="30" t="s">
        <v>27954</v>
      </c>
      <c r="R105" s="31" t="s">
        <v>37</v>
      </c>
      <c r="S105" s="34">
        <v>1093.7964706866101</v>
      </c>
      <c r="T105" s="17">
        <v>180.18</v>
      </c>
      <c r="U105" s="30">
        <v>325.32</v>
      </c>
      <c r="V105" s="28">
        <v>1105.5</v>
      </c>
      <c r="W105" s="32">
        <v>2677.16</v>
      </c>
    </row>
    <row r="106" spans="1:23" ht="15" customHeight="1">
      <c r="A106" s="192">
        <f t="shared" si="0"/>
        <v>108</v>
      </c>
      <c r="B106" s="31" t="s">
        <v>953</v>
      </c>
      <c r="C106" s="31" t="s">
        <v>954</v>
      </c>
      <c r="D106" s="31" t="s">
        <v>955</v>
      </c>
      <c r="E106" s="32">
        <v>5072.97</v>
      </c>
      <c r="F106" s="31" t="s">
        <v>3037</v>
      </c>
      <c r="G106" s="39" t="s">
        <v>3411</v>
      </c>
      <c r="H106" s="30">
        <v>65.599999999999994</v>
      </c>
      <c r="I106" s="30">
        <v>64.989999999999995</v>
      </c>
      <c r="J106" s="31" t="s">
        <v>3345</v>
      </c>
      <c r="K106" s="30">
        <v>53</v>
      </c>
      <c r="L106" s="30">
        <v>52.75</v>
      </c>
      <c r="M106" s="30">
        <v>100</v>
      </c>
      <c r="N106" s="33">
        <v>38565</v>
      </c>
      <c r="O106" s="31" t="s">
        <v>35</v>
      </c>
      <c r="P106" s="30">
        <v>531110</v>
      </c>
      <c r="Q106" s="30" t="s">
        <v>27954</v>
      </c>
      <c r="R106" s="31" t="s">
        <v>37</v>
      </c>
      <c r="S106" s="34">
        <v>1093.7964706866101</v>
      </c>
      <c r="T106" s="97">
        <v>483.21</v>
      </c>
      <c r="U106" s="32">
        <v>1060.96</v>
      </c>
      <c r="V106" s="28">
        <v>2957.37</v>
      </c>
      <c r="W106" s="32">
        <v>5552.49</v>
      </c>
    </row>
    <row r="107" spans="1:23" ht="15" customHeight="1">
      <c r="A107" s="192">
        <f t="shared" si="0"/>
        <v>109</v>
      </c>
      <c r="B107" s="31" t="s">
        <v>592</v>
      </c>
      <c r="C107" s="31" t="s">
        <v>593</v>
      </c>
      <c r="D107" s="31" t="s">
        <v>594</v>
      </c>
      <c r="E107" s="32">
        <v>5154.16</v>
      </c>
      <c r="F107" s="31" t="s">
        <v>3157</v>
      </c>
      <c r="G107" s="39" t="s">
        <v>3191</v>
      </c>
      <c r="H107" s="30">
        <v>26.17</v>
      </c>
      <c r="I107" s="30">
        <v>26.15</v>
      </c>
      <c r="J107" s="31" t="s">
        <v>2946</v>
      </c>
      <c r="M107" s="30">
        <v>100</v>
      </c>
      <c r="N107" s="33">
        <v>38839</v>
      </c>
      <c r="O107" s="31" t="s">
        <v>35</v>
      </c>
      <c r="P107" s="30">
        <v>531110</v>
      </c>
      <c r="Q107" s="30" t="s">
        <v>27954</v>
      </c>
      <c r="R107" s="31" t="s">
        <v>37</v>
      </c>
      <c r="S107" s="34">
        <v>1093.7964706866101</v>
      </c>
      <c r="T107" s="17">
        <v>384.08</v>
      </c>
      <c r="U107" s="30">
        <v>508.09</v>
      </c>
      <c r="V107" s="28">
        <v>3838.76</v>
      </c>
      <c r="W107" s="32">
        <v>3788.82</v>
      </c>
    </row>
    <row r="108" spans="1:23" ht="15" customHeight="1">
      <c r="A108" s="192">
        <f t="shared" si="0"/>
        <v>110</v>
      </c>
      <c r="B108" s="31" t="s">
        <v>485</v>
      </c>
      <c r="C108" s="31" t="s">
        <v>486</v>
      </c>
      <c r="D108" s="31" t="s">
        <v>487</v>
      </c>
      <c r="E108" s="32">
        <v>3954.21</v>
      </c>
      <c r="F108" s="31" t="s">
        <v>3106</v>
      </c>
      <c r="G108" s="39" t="s">
        <v>3107</v>
      </c>
      <c r="H108" s="30">
        <v>37.409999999999997</v>
      </c>
      <c r="I108" s="30">
        <v>37.68</v>
      </c>
      <c r="J108" s="31" t="s">
        <v>3108</v>
      </c>
      <c r="K108" s="30">
        <v>69.349999999999994</v>
      </c>
      <c r="L108" s="30">
        <v>69.209999999999994</v>
      </c>
      <c r="M108" s="30">
        <v>100</v>
      </c>
      <c r="N108" s="33">
        <v>38908</v>
      </c>
      <c r="O108" s="31" t="s">
        <v>35</v>
      </c>
      <c r="P108" s="30">
        <v>531110</v>
      </c>
      <c r="Q108" s="30" t="s">
        <v>27954</v>
      </c>
      <c r="R108" s="31" t="s">
        <v>37</v>
      </c>
      <c r="S108" s="34">
        <v>1093.7964706866101</v>
      </c>
      <c r="T108" s="17">
        <v>314.51</v>
      </c>
      <c r="U108" s="30">
        <v>646.88</v>
      </c>
      <c r="V108" s="28">
        <v>2086.5100000000002</v>
      </c>
      <c r="W108" s="32">
        <v>6761.85</v>
      </c>
    </row>
    <row r="109" spans="1:23" ht="15" customHeight="1">
      <c r="A109" s="192">
        <f t="shared" si="0"/>
        <v>111</v>
      </c>
      <c r="B109" s="31" t="s">
        <v>443</v>
      </c>
      <c r="C109" s="31" t="s">
        <v>444</v>
      </c>
      <c r="D109" s="31" t="s">
        <v>445</v>
      </c>
      <c r="E109" s="32">
        <v>5630.38</v>
      </c>
      <c r="F109" s="31" t="s">
        <v>3090</v>
      </c>
      <c r="G109" s="39" t="s">
        <v>3116</v>
      </c>
      <c r="H109" s="30">
        <v>112</v>
      </c>
      <c r="I109" s="30">
        <v>114.07</v>
      </c>
      <c r="J109" s="31" t="s">
        <v>3091</v>
      </c>
      <c r="K109" s="30">
        <v>42.8</v>
      </c>
      <c r="L109" s="30">
        <v>43.22</v>
      </c>
      <c r="M109" s="30">
        <v>100</v>
      </c>
      <c r="N109" s="33">
        <v>38932</v>
      </c>
      <c r="O109" s="31" t="s">
        <v>35</v>
      </c>
      <c r="P109" s="30">
        <v>531110</v>
      </c>
      <c r="Q109" s="30" t="s">
        <v>27954</v>
      </c>
      <c r="R109" s="31" t="s">
        <v>37</v>
      </c>
      <c r="S109" s="34">
        <v>1093.7964706866101</v>
      </c>
      <c r="T109" s="97">
        <v>543.44000000000005</v>
      </c>
      <c r="U109" s="30">
        <v>487.35</v>
      </c>
      <c r="V109" s="28">
        <v>3712.56</v>
      </c>
      <c r="W109" s="32">
        <v>3691.95</v>
      </c>
    </row>
    <row r="110" spans="1:23" ht="15" customHeight="1">
      <c r="A110" s="192">
        <f t="shared" si="0"/>
        <v>112</v>
      </c>
      <c r="B110" s="31" t="s">
        <v>11657</v>
      </c>
      <c r="C110" s="31" t="s">
        <v>249</v>
      </c>
      <c r="D110" s="31" t="s">
        <v>11658</v>
      </c>
      <c r="E110" s="30">
        <v>230.27</v>
      </c>
      <c r="F110" s="31" t="s">
        <v>11659</v>
      </c>
      <c r="G110" s="39" t="s">
        <v>11834</v>
      </c>
      <c r="H110" s="30">
        <v>28.05</v>
      </c>
      <c r="I110" s="30">
        <v>26.73</v>
      </c>
      <c r="J110" s="31" t="s">
        <v>11660</v>
      </c>
      <c r="K110" s="30">
        <v>8.67</v>
      </c>
      <c r="L110" s="30">
        <v>8.75</v>
      </c>
      <c r="M110" s="30">
        <v>100</v>
      </c>
      <c r="N110" s="33">
        <v>39490</v>
      </c>
      <c r="O110" s="31" t="s">
        <v>35</v>
      </c>
      <c r="P110" s="30">
        <v>531110</v>
      </c>
      <c r="Q110" s="30" t="s">
        <v>27954</v>
      </c>
      <c r="R110" s="31" t="s">
        <v>37</v>
      </c>
      <c r="S110" s="34">
        <v>1093.7964706866101</v>
      </c>
      <c r="T110" s="17">
        <v>332.52</v>
      </c>
      <c r="U110" s="30">
        <v>147.13999999999999</v>
      </c>
      <c r="V110" s="28">
        <v>1488.67</v>
      </c>
      <c r="W110" s="32">
        <v>1076.3</v>
      </c>
    </row>
    <row r="111" spans="1:23" ht="15" customHeight="1">
      <c r="A111" s="192">
        <f t="shared" si="0"/>
        <v>113</v>
      </c>
      <c r="B111" s="31" t="s">
        <v>8438</v>
      </c>
      <c r="C111" s="31" t="s">
        <v>1025</v>
      </c>
      <c r="D111" s="31" t="s">
        <v>8439</v>
      </c>
      <c r="E111" s="32">
        <v>8364.7099999999991</v>
      </c>
      <c r="F111" s="31" t="s">
        <v>8440</v>
      </c>
      <c r="G111" s="39" t="s">
        <v>8441</v>
      </c>
      <c r="H111" s="30">
        <v>32.86</v>
      </c>
      <c r="I111" s="30">
        <v>34.01</v>
      </c>
      <c r="J111" s="31" t="s">
        <v>8442</v>
      </c>
      <c r="K111" s="30">
        <v>14.7</v>
      </c>
      <c r="L111" s="30">
        <v>15.87</v>
      </c>
      <c r="M111" s="30">
        <v>100</v>
      </c>
      <c r="N111" s="33">
        <v>40569</v>
      </c>
      <c r="O111" s="31" t="s">
        <v>35</v>
      </c>
      <c r="P111" s="30">
        <v>531110</v>
      </c>
      <c r="Q111" s="30" t="s">
        <v>27954</v>
      </c>
      <c r="R111" s="31" t="s">
        <v>37</v>
      </c>
      <c r="S111" s="34">
        <v>1093.7964706866101</v>
      </c>
      <c r="T111" s="17">
        <v>909.16</v>
      </c>
      <c r="U111" s="30">
        <v>633.5</v>
      </c>
      <c r="V111" s="28">
        <v>14862.71</v>
      </c>
      <c r="W111" s="32">
        <v>7372.9</v>
      </c>
    </row>
    <row r="112" spans="1:23" ht="15" customHeight="1">
      <c r="A112" s="192">
        <f t="shared" si="0"/>
        <v>114</v>
      </c>
      <c r="B112" s="31" t="s">
        <v>6220</v>
      </c>
      <c r="C112" s="31" t="s">
        <v>6221</v>
      </c>
      <c r="D112" s="31" t="s">
        <v>6222</v>
      </c>
      <c r="E112" s="32">
        <v>1960.79</v>
      </c>
      <c r="F112" s="31" t="s">
        <v>6223</v>
      </c>
      <c r="G112" s="39" t="s">
        <v>6345</v>
      </c>
      <c r="H112" s="30">
        <v>19.05</v>
      </c>
      <c r="I112" s="30">
        <v>19.510000000000002</v>
      </c>
      <c r="J112" s="31" t="s">
        <v>2946</v>
      </c>
      <c r="K112" s="30">
        <v>19.05</v>
      </c>
      <c r="L112" s="30">
        <v>19.510000000000002</v>
      </c>
      <c r="M112" s="30">
        <v>100</v>
      </c>
      <c r="N112" s="33">
        <v>41296</v>
      </c>
      <c r="O112" s="31" t="s">
        <v>35</v>
      </c>
      <c r="P112" s="30">
        <v>531110</v>
      </c>
      <c r="Q112" s="30" t="s">
        <v>27954</v>
      </c>
      <c r="R112" s="31" t="s">
        <v>37</v>
      </c>
      <c r="S112" s="34">
        <v>1093.7964706866101</v>
      </c>
      <c r="T112" s="17">
        <v>282.7</v>
      </c>
      <c r="U112" s="30">
        <v>282.7</v>
      </c>
      <c r="V112" s="28">
        <v>3247.68</v>
      </c>
      <c r="W112" s="32">
        <v>3247.68</v>
      </c>
    </row>
    <row r="113" spans="1:23" ht="15" customHeight="1">
      <c r="A113" s="192">
        <f t="shared" si="0"/>
        <v>115</v>
      </c>
      <c r="B113" s="31" t="s">
        <v>6099</v>
      </c>
      <c r="C113" s="31" t="s">
        <v>6100</v>
      </c>
      <c r="D113" s="31" t="s">
        <v>6101</v>
      </c>
      <c r="E113" s="30">
        <v>237.55</v>
      </c>
      <c r="F113" s="31" t="s">
        <v>6102</v>
      </c>
      <c r="G113" s="39" t="s">
        <v>6103</v>
      </c>
      <c r="J113" s="31" t="s">
        <v>2946</v>
      </c>
      <c r="M113" s="30">
        <v>100</v>
      </c>
      <c r="N113" s="33">
        <v>41339</v>
      </c>
      <c r="O113" s="31" t="s">
        <v>35</v>
      </c>
      <c r="P113" s="30">
        <v>531110</v>
      </c>
      <c r="Q113" s="30" t="s">
        <v>27954</v>
      </c>
      <c r="R113" s="31" t="s">
        <v>37</v>
      </c>
      <c r="S113" s="34">
        <v>1093.7964706866101</v>
      </c>
      <c r="T113" s="17">
        <v>288.11</v>
      </c>
      <c r="U113" s="30">
        <v>555.4</v>
      </c>
      <c r="V113" s="17">
        <v>118.49</v>
      </c>
      <c r="W113" s="32">
        <v>7453.73</v>
      </c>
    </row>
    <row r="114" spans="1:23" ht="15" customHeight="1">
      <c r="A114" s="192">
        <f t="shared" si="0"/>
        <v>116</v>
      </c>
      <c r="B114" s="31" t="s">
        <v>5887</v>
      </c>
      <c r="C114" s="31" t="s">
        <v>5888</v>
      </c>
      <c r="D114" s="31" t="s">
        <v>5500</v>
      </c>
      <c r="E114" s="30">
        <v>917.02</v>
      </c>
      <c r="F114" s="31" t="s">
        <v>5889</v>
      </c>
      <c r="G114" s="39" t="s">
        <v>5890</v>
      </c>
      <c r="H114" s="30">
        <v>16.64</v>
      </c>
      <c r="I114" s="30">
        <v>16.07</v>
      </c>
      <c r="J114" s="31" t="s">
        <v>5891</v>
      </c>
      <c r="K114" s="30">
        <v>8.5500000000000007</v>
      </c>
      <c r="L114" s="30">
        <v>8.61</v>
      </c>
      <c r="M114" s="30">
        <v>100</v>
      </c>
      <c r="N114" s="33">
        <v>41422</v>
      </c>
      <c r="O114" s="31" t="s">
        <v>35</v>
      </c>
      <c r="P114" s="30">
        <v>531110</v>
      </c>
      <c r="Q114" s="30" t="s">
        <v>27954</v>
      </c>
      <c r="R114" s="31" t="s">
        <v>37</v>
      </c>
      <c r="S114" s="34">
        <v>1093.7964706866101</v>
      </c>
      <c r="T114" s="17">
        <v>167.42</v>
      </c>
      <c r="U114" s="30">
        <v>54.53</v>
      </c>
      <c r="V114" s="28">
        <v>1784.26</v>
      </c>
      <c r="W114" s="32">
        <v>2088.1</v>
      </c>
    </row>
    <row r="115" spans="1:23" ht="15" customHeight="1">
      <c r="A115" s="192">
        <f t="shared" si="0"/>
        <v>117</v>
      </c>
      <c r="B115" s="31" t="s">
        <v>5869</v>
      </c>
      <c r="C115" s="31" t="s">
        <v>1231</v>
      </c>
      <c r="D115" s="31" t="s">
        <v>5870</v>
      </c>
      <c r="E115" s="32">
        <v>2178.14</v>
      </c>
      <c r="F115" s="31" t="s">
        <v>5871</v>
      </c>
      <c r="G115" s="39" t="s">
        <v>5872</v>
      </c>
      <c r="H115" s="30">
        <v>65.89</v>
      </c>
      <c r="I115" s="30">
        <v>67.09</v>
      </c>
      <c r="J115" s="31" t="s">
        <v>5873</v>
      </c>
      <c r="K115" s="30">
        <v>23.37</v>
      </c>
      <c r="L115" s="30">
        <v>23.86</v>
      </c>
      <c r="M115" s="30">
        <v>100</v>
      </c>
      <c r="N115" s="33">
        <v>41428</v>
      </c>
      <c r="O115" s="31" t="s">
        <v>35</v>
      </c>
      <c r="P115" s="30">
        <v>531110</v>
      </c>
      <c r="Q115" s="30" t="s">
        <v>27954</v>
      </c>
      <c r="R115" s="31" t="s">
        <v>37</v>
      </c>
      <c r="S115" s="34">
        <v>1093.7964706866101</v>
      </c>
      <c r="T115" s="17">
        <v>395.82</v>
      </c>
      <c r="U115" s="30">
        <v>510.9</v>
      </c>
      <c r="V115" s="28">
        <v>3193.09</v>
      </c>
      <c r="W115" s="32">
        <v>2775.01</v>
      </c>
    </row>
    <row r="116" spans="1:23" ht="15" customHeight="1">
      <c r="A116" s="192">
        <f t="shared" si="0"/>
        <v>118</v>
      </c>
      <c r="B116" s="31" t="s">
        <v>5693</v>
      </c>
      <c r="C116" s="31" t="s">
        <v>5694</v>
      </c>
      <c r="D116" s="31" t="s">
        <v>5695</v>
      </c>
      <c r="E116" s="32">
        <v>3779.4</v>
      </c>
      <c r="F116" s="31" t="s">
        <v>5696</v>
      </c>
      <c r="G116" s="39" t="s">
        <v>5825</v>
      </c>
      <c r="H116" s="30">
        <v>67.81</v>
      </c>
      <c r="I116" s="30">
        <v>70.89</v>
      </c>
      <c r="J116" s="31" t="s">
        <v>2946</v>
      </c>
      <c r="M116" s="30">
        <v>81.5</v>
      </c>
      <c r="N116" s="33">
        <v>41480</v>
      </c>
      <c r="O116" s="31" t="s">
        <v>35</v>
      </c>
      <c r="P116" s="30">
        <v>531110</v>
      </c>
      <c r="Q116" s="30" t="s">
        <v>27954</v>
      </c>
      <c r="R116" s="31" t="s">
        <v>37</v>
      </c>
      <c r="S116" s="34">
        <v>1093.7964706866101</v>
      </c>
      <c r="T116" s="17">
        <v>323.17</v>
      </c>
      <c r="U116" s="30">
        <v>468.13</v>
      </c>
      <c r="V116" s="28">
        <v>3406.79</v>
      </c>
      <c r="W116" s="32">
        <v>4635.3599999999997</v>
      </c>
    </row>
    <row r="117" spans="1:23" ht="15" customHeight="1">
      <c r="A117" s="192">
        <f t="shared" si="0"/>
        <v>119</v>
      </c>
      <c r="B117" s="31" t="s">
        <v>5498</v>
      </c>
      <c r="C117" s="31" t="s">
        <v>5499</v>
      </c>
      <c r="D117" s="31" t="s">
        <v>5500</v>
      </c>
      <c r="E117" s="32">
        <v>6952.6</v>
      </c>
      <c r="F117" s="31" t="s">
        <v>5501</v>
      </c>
      <c r="G117" s="39" t="s">
        <v>5812</v>
      </c>
      <c r="H117" s="30">
        <v>13.09</v>
      </c>
      <c r="I117" s="30">
        <v>13.36</v>
      </c>
      <c r="J117" s="31" t="s">
        <v>5502</v>
      </c>
      <c r="K117" s="30">
        <v>13.95</v>
      </c>
      <c r="L117" s="30">
        <v>14.25</v>
      </c>
      <c r="M117" s="30">
        <v>100</v>
      </c>
      <c r="N117" s="33">
        <v>41570</v>
      </c>
      <c r="O117" s="31" t="s">
        <v>35</v>
      </c>
      <c r="P117" s="30">
        <v>531110</v>
      </c>
      <c r="Q117" s="30" t="s">
        <v>27954</v>
      </c>
      <c r="R117" s="31" t="s">
        <v>37</v>
      </c>
      <c r="S117" s="34">
        <v>1093.7964706866101</v>
      </c>
      <c r="T117" s="17">
        <v>721.61</v>
      </c>
      <c r="U117" s="30">
        <v>151.87</v>
      </c>
      <c r="V117" s="28">
        <v>7913.17</v>
      </c>
      <c r="W117" s="32">
        <v>3151.01</v>
      </c>
    </row>
    <row r="118" spans="1:23" ht="15" customHeight="1">
      <c r="A118" s="192">
        <f t="shared" si="0"/>
        <v>120</v>
      </c>
      <c r="B118" s="31" t="s">
        <v>5420</v>
      </c>
      <c r="C118" s="31" t="s">
        <v>5421</v>
      </c>
      <c r="D118" s="31" t="s">
        <v>5422</v>
      </c>
      <c r="E118" s="32">
        <v>4489.38</v>
      </c>
      <c r="F118" s="31" t="s">
        <v>5423</v>
      </c>
      <c r="G118" s="39" t="s">
        <v>5808</v>
      </c>
      <c r="H118" s="30">
        <v>154.26</v>
      </c>
      <c r="I118" s="30">
        <v>152.63</v>
      </c>
      <c r="J118" s="31" t="s">
        <v>5424</v>
      </c>
      <c r="K118" s="30">
        <v>53.06</v>
      </c>
      <c r="L118" s="30">
        <v>52.62</v>
      </c>
      <c r="M118" s="30">
        <v>100</v>
      </c>
      <c r="N118" s="33">
        <v>41617</v>
      </c>
      <c r="O118" s="31" t="s">
        <v>35</v>
      </c>
      <c r="P118" s="30">
        <v>531110</v>
      </c>
      <c r="Q118" s="30" t="s">
        <v>27954</v>
      </c>
      <c r="R118" s="31" t="s">
        <v>37</v>
      </c>
      <c r="S118" s="34">
        <v>1093.7964706866101</v>
      </c>
      <c r="T118" s="17">
        <v>401.36</v>
      </c>
      <c r="U118" s="30">
        <v>602.26</v>
      </c>
      <c r="V118" s="28">
        <v>3626.53</v>
      </c>
      <c r="W118" s="32">
        <v>5085.6000000000004</v>
      </c>
    </row>
    <row r="119" spans="1:23" ht="15" customHeight="1">
      <c r="A119" s="192">
        <f t="shared" si="0"/>
        <v>121</v>
      </c>
      <c r="B119" s="31" t="s">
        <v>5128</v>
      </c>
      <c r="C119" s="31" t="s">
        <v>5129</v>
      </c>
      <c r="D119" s="31" t="s">
        <v>5130</v>
      </c>
      <c r="E119" s="32">
        <v>3374.09</v>
      </c>
      <c r="F119" s="31" t="s">
        <v>5131</v>
      </c>
      <c r="G119" s="39" t="s">
        <v>5295</v>
      </c>
      <c r="H119" s="30">
        <v>17.190000000000001</v>
      </c>
      <c r="I119" s="30">
        <v>17.38</v>
      </c>
      <c r="J119" s="31" t="s">
        <v>2946</v>
      </c>
      <c r="M119" s="30">
        <v>100</v>
      </c>
      <c r="N119" s="33">
        <v>41856</v>
      </c>
      <c r="O119" s="31" t="s">
        <v>35</v>
      </c>
      <c r="P119" s="30">
        <v>531110</v>
      </c>
      <c r="Q119" s="30" t="s">
        <v>27954</v>
      </c>
      <c r="R119" s="31" t="s">
        <v>37</v>
      </c>
      <c r="S119" s="34">
        <v>1093.7964706866101</v>
      </c>
      <c r="T119" s="17">
        <v>304.17</v>
      </c>
      <c r="U119" s="30">
        <v>261.54000000000002</v>
      </c>
      <c r="V119" s="28">
        <v>3047.24</v>
      </c>
      <c r="W119" s="32">
        <v>8368.85</v>
      </c>
    </row>
    <row r="120" spans="1:23" ht="15" customHeight="1">
      <c r="A120" s="192">
        <f t="shared" si="0"/>
        <v>122</v>
      </c>
      <c r="B120" s="31" t="s">
        <v>4908</v>
      </c>
      <c r="C120" s="31" t="s">
        <v>4909</v>
      </c>
      <c r="D120" s="31" t="s">
        <v>4910</v>
      </c>
      <c r="E120" s="32">
        <v>2083.1999999999998</v>
      </c>
      <c r="F120" s="31" t="s">
        <v>4911</v>
      </c>
      <c r="G120" s="39" t="s">
        <v>4912</v>
      </c>
      <c r="H120" s="30">
        <v>26.37</v>
      </c>
      <c r="I120" s="30">
        <v>25.84</v>
      </c>
      <c r="J120" s="31" t="s">
        <v>2946</v>
      </c>
      <c r="M120" s="30">
        <v>100</v>
      </c>
      <c r="N120" s="33">
        <v>41884</v>
      </c>
      <c r="O120" s="31" t="s">
        <v>35</v>
      </c>
      <c r="P120" s="30">
        <v>531110</v>
      </c>
      <c r="Q120" s="30" t="s">
        <v>27954</v>
      </c>
      <c r="R120" s="31" t="s">
        <v>37</v>
      </c>
      <c r="S120" s="34">
        <v>1093.7964706866101</v>
      </c>
      <c r="T120" s="17">
        <v>174.78</v>
      </c>
      <c r="U120" s="30">
        <v>208.1</v>
      </c>
      <c r="V120" s="28">
        <v>2638.84</v>
      </c>
      <c r="W120" s="32">
        <v>1996.89</v>
      </c>
    </row>
    <row r="121" spans="1:23" ht="15" customHeight="1">
      <c r="A121" s="192">
        <f t="shared" si="0"/>
        <v>123</v>
      </c>
      <c r="B121" s="31" t="s">
        <v>4802</v>
      </c>
      <c r="C121" s="31" t="s">
        <v>4803</v>
      </c>
      <c r="D121" s="31" t="s">
        <v>4804</v>
      </c>
      <c r="E121" s="32">
        <v>1754.74</v>
      </c>
      <c r="F121" s="31" t="s">
        <v>4805</v>
      </c>
      <c r="G121" s="39" t="s">
        <v>4806</v>
      </c>
      <c r="H121" s="30">
        <v>38.159999999999997</v>
      </c>
      <c r="I121" s="30">
        <v>38.25</v>
      </c>
      <c r="J121" s="31" t="s">
        <v>4807</v>
      </c>
      <c r="M121" s="30">
        <v>100</v>
      </c>
      <c r="N121" s="33">
        <v>41943</v>
      </c>
      <c r="O121" s="31" t="s">
        <v>35</v>
      </c>
      <c r="P121" s="30">
        <v>531110</v>
      </c>
      <c r="Q121" s="30" t="s">
        <v>27954</v>
      </c>
      <c r="R121" s="31" t="s">
        <v>37</v>
      </c>
      <c r="S121" s="34">
        <v>1093.7964706866101</v>
      </c>
      <c r="T121" s="17">
        <v>156.4</v>
      </c>
      <c r="U121" s="30">
        <v>484.6</v>
      </c>
      <c r="V121" s="28">
        <v>1677.49</v>
      </c>
      <c r="W121" s="32">
        <v>3857.5</v>
      </c>
    </row>
    <row r="122" spans="1:23" ht="15" customHeight="1">
      <c r="A122" s="30">
        <v>12</v>
      </c>
      <c r="B122" s="31" t="s">
        <v>1569</v>
      </c>
      <c r="C122" s="31" t="s">
        <v>1570</v>
      </c>
      <c r="D122" s="31" t="s">
        <v>1571</v>
      </c>
      <c r="E122" s="30">
        <v>213.9</v>
      </c>
      <c r="F122" s="31" t="s">
        <v>3327</v>
      </c>
      <c r="G122" s="39" t="s">
        <v>3724</v>
      </c>
      <c r="H122" s="30">
        <v>27.06</v>
      </c>
      <c r="I122" s="30">
        <v>28.84</v>
      </c>
      <c r="J122" s="31" t="s">
        <v>2946</v>
      </c>
      <c r="M122" s="30">
        <v>100</v>
      </c>
      <c r="N122" s="33">
        <v>37901</v>
      </c>
      <c r="O122" s="31" t="s">
        <v>944</v>
      </c>
      <c r="P122" s="30">
        <v>452111</v>
      </c>
      <c r="Q122" s="30" t="s">
        <v>27958</v>
      </c>
      <c r="R122" s="31" t="s">
        <v>945</v>
      </c>
      <c r="S122" s="31"/>
      <c r="T122" s="30">
        <v>321.52999999999997</v>
      </c>
      <c r="U122" s="30">
        <v>867.06</v>
      </c>
      <c r="V122" s="30">
        <v>211.86</v>
      </c>
      <c r="W122" s="30">
        <v>541.58000000000004</v>
      </c>
    </row>
    <row r="123" spans="1:23" ht="15" customHeight="1">
      <c r="A123" s="30">
        <v>13</v>
      </c>
      <c r="B123" s="31" t="s">
        <v>1159</v>
      </c>
      <c r="C123" s="31" t="s">
        <v>1160</v>
      </c>
      <c r="D123" s="31" t="s">
        <v>1161</v>
      </c>
      <c r="E123" s="32">
        <v>16465.87</v>
      </c>
      <c r="F123" s="31" t="s">
        <v>3457</v>
      </c>
      <c r="G123" s="39" t="s">
        <v>3458</v>
      </c>
      <c r="H123" s="30">
        <v>56.45</v>
      </c>
      <c r="I123" s="30">
        <v>60.98</v>
      </c>
      <c r="J123" s="31" t="s">
        <v>3459</v>
      </c>
      <c r="K123" s="30">
        <v>34.25</v>
      </c>
      <c r="L123" s="30">
        <v>32.799999999999997</v>
      </c>
      <c r="M123" s="30">
        <v>100</v>
      </c>
      <c r="N123" s="33">
        <v>38411</v>
      </c>
      <c r="O123" s="31" t="s">
        <v>944</v>
      </c>
      <c r="P123" s="30">
        <v>452111</v>
      </c>
      <c r="Q123" s="30" t="s">
        <v>27958</v>
      </c>
      <c r="R123" s="31" t="s">
        <v>945</v>
      </c>
      <c r="S123" s="31"/>
      <c r="T123" s="32">
        <v>14441</v>
      </c>
      <c r="U123" s="32">
        <v>15630</v>
      </c>
      <c r="V123" s="32">
        <v>15163</v>
      </c>
      <c r="W123" s="32">
        <v>14885</v>
      </c>
    </row>
    <row r="124" spans="1:23" ht="15" customHeight="1">
      <c r="A124" s="30">
        <v>14</v>
      </c>
      <c r="B124" s="31" t="s">
        <v>941</v>
      </c>
      <c r="C124" s="31" t="s">
        <v>942</v>
      </c>
      <c r="D124" s="31" t="s">
        <v>943</v>
      </c>
      <c r="E124" s="32">
        <v>1185</v>
      </c>
      <c r="F124" s="31" t="s">
        <v>3327</v>
      </c>
      <c r="G124" s="39" t="s">
        <v>3338</v>
      </c>
      <c r="H124" s="30">
        <v>20.05</v>
      </c>
      <c r="I124" s="30">
        <v>19.8</v>
      </c>
      <c r="J124" s="31" t="s">
        <v>2946</v>
      </c>
      <c r="K124" s="30">
        <v>22.1</v>
      </c>
      <c r="L124" s="30">
        <v>22.28</v>
      </c>
      <c r="M124" s="30">
        <v>100</v>
      </c>
      <c r="N124" s="33">
        <v>38656</v>
      </c>
      <c r="O124" s="31" t="s">
        <v>944</v>
      </c>
      <c r="P124" s="30">
        <v>452111</v>
      </c>
      <c r="Q124" s="30" t="s">
        <v>27958</v>
      </c>
      <c r="R124" s="31" t="s">
        <v>945</v>
      </c>
      <c r="S124" s="31"/>
      <c r="T124" s="32">
        <v>2162.67</v>
      </c>
      <c r="U124" s="32">
        <v>1285.8499999999999</v>
      </c>
      <c r="V124" s="32">
        <v>1242.5999999999999</v>
      </c>
      <c r="W124" s="30">
        <v>655.88</v>
      </c>
    </row>
    <row r="125" spans="1:23" ht="15" customHeight="1">
      <c r="A125" s="192">
        <v>124</v>
      </c>
      <c r="B125" s="31" t="s">
        <v>446</v>
      </c>
      <c r="C125" s="31" t="s">
        <v>447</v>
      </c>
      <c r="D125" s="31" t="s">
        <v>448</v>
      </c>
      <c r="E125" s="30">
        <v>226</v>
      </c>
      <c r="F125" s="31" t="s">
        <v>3092</v>
      </c>
      <c r="G125" s="39" t="s">
        <v>3093</v>
      </c>
      <c r="H125" s="30">
        <v>10.71</v>
      </c>
      <c r="I125" s="30">
        <v>11.52</v>
      </c>
      <c r="J125" s="31" t="s">
        <v>2946</v>
      </c>
      <c r="M125" s="30">
        <v>100</v>
      </c>
      <c r="N125" s="33">
        <v>38931</v>
      </c>
      <c r="O125" s="31" t="s">
        <v>231</v>
      </c>
      <c r="P125" s="30">
        <v>334412</v>
      </c>
      <c r="Q125" s="30" t="s">
        <v>27954</v>
      </c>
      <c r="R125" s="31" t="s">
        <v>110</v>
      </c>
      <c r="S125" s="31">
        <v>1109.5833688167972</v>
      </c>
      <c r="T125" s="17">
        <v>268.10000000000002</v>
      </c>
      <c r="U125" s="30">
        <v>273.48</v>
      </c>
      <c r="V125" s="17">
        <v>243</v>
      </c>
      <c r="W125" s="30">
        <v>291.99</v>
      </c>
    </row>
    <row r="126" spans="1:23" ht="15" customHeight="1">
      <c r="A126" s="30">
        <f>A125+1</f>
        <v>125</v>
      </c>
      <c r="B126" s="31" t="s">
        <v>228</v>
      </c>
      <c r="C126" s="31" t="s">
        <v>229</v>
      </c>
      <c r="D126" s="31" t="s">
        <v>230</v>
      </c>
      <c r="E126" s="30">
        <v>210.15</v>
      </c>
      <c r="F126" s="31" t="s">
        <v>3007</v>
      </c>
      <c r="G126" s="39" t="s">
        <v>3008</v>
      </c>
      <c r="H126" s="30">
        <v>28.14</v>
      </c>
      <c r="I126" s="30">
        <v>27.56</v>
      </c>
      <c r="J126" s="31" t="s">
        <v>3009</v>
      </c>
      <c r="K126" s="30">
        <v>4.3499999999999996</v>
      </c>
      <c r="L126" s="30">
        <v>4.3</v>
      </c>
      <c r="M126" s="30">
        <v>100</v>
      </c>
      <c r="N126" s="33">
        <v>39007</v>
      </c>
      <c r="O126" s="31" t="s">
        <v>231</v>
      </c>
      <c r="P126" s="30">
        <v>334412</v>
      </c>
      <c r="Q126" s="30" t="s">
        <v>27954</v>
      </c>
      <c r="R126" s="31" t="s">
        <v>110</v>
      </c>
      <c r="S126" s="31">
        <v>1109.5833688167972</v>
      </c>
      <c r="T126" s="17">
        <v>874.86</v>
      </c>
      <c r="U126" s="32">
        <v>2156.08</v>
      </c>
      <c r="V126" s="17">
        <v>379.81</v>
      </c>
      <c r="W126" s="32">
        <v>1184.77</v>
      </c>
    </row>
    <row r="127" spans="1:23" ht="15" customHeight="1">
      <c r="A127" s="192">
        <f t="shared" ref="A127:A153" si="1">A126+1</f>
        <v>126</v>
      </c>
      <c r="B127" s="31" t="s">
        <v>7227</v>
      </c>
      <c r="C127" s="31" t="s">
        <v>7228</v>
      </c>
      <c r="D127" s="31" t="s">
        <v>7229</v>
      </c>
      <c r="E127" s="30">
        <v>266.19</v>
      </c>
      <c r="F127" s="31" t="s">
        <v>7230</v>
      </c>
      <c r="G127" s="39" t="s">
        <v>7231</v>
      </c>
      <c r="H127" s="30">
        <v>21.41</v>
      </c>
      <c r="I127" s="30">
        <v>21.62</v>
      </c>
      <c r="J127" s="31" t="s">
        <v>7232</v>
      </c>
      <c r="K127" s="30">
        <v>12.93</v>
      </c>
      <c r="L127" s="30">
        <v>12.94</v>
      </c>
      <c r="M127" s="30">
        <v>100</v>
      </c>
      <c r="N127" s="33">
        <v>41003</v>
      </c>
      <c r="O127" s="31" t="s">
        <v>231</v>
      </c>
      <c r="P127" s="30">
        <v>334412</v>
      </c>
      <c r="Q127" s="30" t="s">
        <v>27954</v>
      </c>
      <c r="R127" s="31" t="s">
        <v>110</v>
      </c>
      <c r="S127" s="31">
        <v>1109.5833688167972</v>
      </c>
      <c r="T127" s="17">
        <v>265.85000000000002</v>
      </c>
      <c r="U127" s="32">
        <v>1080.7</v>
      </c>
      <c r="V127" s="17">
        <v>158.15</v>
      </c>
      <c r="W127" s="30">
        <v>823.93</v>
      </c>
    </row>
    <row r="128" spans="1:23" ht="15" customHeight="1">
      <c r="A128" s="192">
        <f t="shared" si="1"/>
        <v>127</v>
      </c>
      <c r="B128" s="31" t="s">
        <v>2752</v>
      </c>
      <c r="C128" s="31" t="s">
        <v>2753</v>
      </c>
      <c r="D128" s="31" t="s">
        <v>2754</v>
      </c>
      <c r="E128" s="32">
        <v>6956.01</v>
      </c>
      <c r="F128" s="31" t="s">
        <v>4596</v>
      </c>
      <c r="G128" s="39" t="s">
        <v>4604</v>
      </c>
      <c r="H128" s="30">
        <v>81.63</v>
      </c>
      <c r="I128" s="30">
        <v>80.25</v>
      </c>
      <c r="J128" s="31" t="s">
        <v>4597</v>
      </c>
      <c r="K128" s="30">
        <v>72.63</v>
      </c>
      <c r="L128" s="30">
        <v>100</v>
      </c>
      <c r="M128" s="30">
        <v>100</v>
      </c>
      <c r="N128" s="33">
        <v>36698</v>
      </c>
      <c r="O128" s="31" t="s">
        <v>109</v>
      </c>
      <c r="P128" s="30">
        <v>561621</v>
      </c>
      <c r="Q128" s="30" t="s">
        <v>27954</v>
      </c>
      <c r="R128" s="31" t="s">
        <v>110</v>
      </c>
      <c r="S128" s="31">
        <v>1109.5833688167972</v>
      </c>
      <c r="T128" s="97">
        <v>321</v>
      </c>
      <c r="U128" s="32">
        <v>10082</v>
      </c>
      <c r="V128" s="97">
        <v>680.89</v>
      </c>
      <c r="W128" s="32">
        <v>17500</v>
      </c>
    </row>
    <row r="129" spans="1:23" ht="15" customHeight="1">
      <c r="A129" s="192">
        <f t="shared" si="1"/>
        <v>128</v>
      </c>
      <c r="B129" s="31" t="s">
        <v>2414</v>
      </c>
      <c r="C129" s="31" t="s">
        <v>2415</v>
      </c>
      <c r="D129" s="31" t="s">
        <v>2416</v>
      </c>
      <c r="E129" s="32">
        <v>1620.66</v>
      </c>
      <c r="F129" s="31" t="s">
        <v>4335</v>
      </c>
      <c r="G129" s="39" t="s">
        <v>4376</v>
      </c>
      <c r="H129" s="30">
        <v>60.06</v>
      </c>
      <c r="I129" s="30">
        <v>58.13</v>
      </c>
      <c r="J129" s="31" t="s">
        <v>4336</v>
      </c>
      <c r="K129" s="30">
        <v>36.25</v>
      </c>
      <c r="L129" s="30">
        <v>35.1</v>
      </c>
      <c r="M129" s="30">
        <v>100</v>
      </c>
      <c r="N129" s="33">
        <v>36920</v>
      </c>
      <c r="O129" s="31" t="s">
        <v>109</v>
      </c>
      <c r="P129" s="30">
        <v>561621</v>
      </c>
      <c r="Q129" s="30" t="s">
        <v>27954</v>
      </c>
      <c r="R129" s="31" t="s">
        <v>110</v>
      </c>
      <c r="S129" s="31">
        <v>1109.5833688167972</v>
      </c>
      <c r="T129" s="17">
        <v>516.97</v>
      </c>
      <c r="U129" s="30">
        <v>864.9</v>
      </c>
      <c r="V129" s="17">
        <v>728.35</v>
      </c>
      <c r="W129" s="32">
        <v>1349.8</v>
      </c>
    </row>
    <row r="130" spans="1:23" ht="15" customHeight="1">
      <c r="A130" s="192">
        <f t="shared" si="1"/>
        <v>129</v>
      </c>
      <c r="B130" s="31" t="s">
        <v>2353</v>
      </c>
      <c r="C130" s="31" t="s">
        <v>2354</v>
      </c>
      <c r="D130" s="31" t="s">
        <v>108</v>
      </c>
      <c r="E130" s="30">
        <v>865.57</v>
      </c>
      <c r="F130" s="31" t="s">
        <v>4275</v>
      </c>
      <c r="G130" s="39" t="s">
        <v>4276</v>
      </c>
      <c r="H130" s="30">
        <v>18.04</v>
      </c>
      <c r="I130" s="30">
        <v>18.23</v>
      </c>
      <c r="J130" s="31" t="s">
        <v>4277</v>
      </c>
      <c r="M130" s="30">
        <v>100</v>
      </c>
      <c r="N130" s="33">
        <v>36976</v>
      </c>
      <c r="O130" s="31" t="s">
        <v>109</v>
      </c>
      <c r="P130" s="30">
        <v>561621</v>
      </c>
      <c r="Q130" s="30" t="s">
        <v>27954</v>
      </c>
      <c r="R130" s="31" t="s">
        <v>110</v>
      </c>
      <c r="S130" s="31">
        <v>1109.5833688167972</v>
      </c>
      <c r="T130" s="17">
        <v>265.05</v>
      </c>
      <c r="U130" s="32">
        <v>2737.67</v>
      </c>
      <c r="V130" s="17">
        <v>160.04</v>
      </c>
      <c r="W130" s="32">
        <v>4197.49</v>
      </c>
    </row>
    <row r="131" spans="1:23" ht="15" customHeight="1">
      <c r="A131" s="192">
        <f t="shared" si="1"/>
        <v>130</v>
      </c>
      <c r="B131" s="31" t="s">
        <v>2128</v>
      </c>
      <c r="C131" s="31" t="s">
        <v>2129</v>
      </c>
      <c r="D131" s="31" t="s">
        <v>2130</v>
      </c>
      <c r="E131" s="30">
        <v>629.85</v>
      </c>
      <c r="F131" s="31" t="s">
        <v>4102</v>
      </c>
      <c r="G131" s="39" t="s">
        <v>4139</v>
      </c>
      <c r="H131" s="30">
        <v>8.3800000000000008</v>
      </c>
      <c r="I131" s="30">
        <v>8.2799999999999994</v>
      </c>
      <c r="J131" s="31" t="s">
        <v>4103</v>
      </c>
      <c r="K131" s="30">
        <v>8.43</v>
      </c>
      <c r="L131" s="30">
        <v>8.24</v>
      </c>
      <c r="M131" s="30">
        <v>100</v>
      </c>
      <c r="N131" s="33">
        <v>37165</v>
      </c>
      <c r="O131" s="31" t="s">
        <v>109</v>
      </c>
      <c r="P131" s="30">
        <v>561621</v>
      </c>
      <c r="Q131" s="30" t="s">
        <v>27954</v>
      </c>
      <c r="R131" s="31" t="s">
        <v>110</v>
      </c>
      <c r="S131" s="31">
        <v>1109.5833688167972</v>
      </c>
      <c r="T131" s="17">
        <v>106.9</v>
      </c>
      <c r="U131" s="30">
        <v>345.3</v>
      </c>
      <c r="V131" s="17">
        <v>837.6</v>
      </c>
      <c r="W131" s="30">
        <v>835.4</v>
      </c>
    </row>
    <row r="132" spans="1:23" ht="15" customHeight="1">
      <c r="A132" s="192">
        <f t="shared" si="1"/>
        <v>131</v>
      </c>
      <c r="B132" s="31" t="s">
        <v>1716</v>
      </c>
      <c r="C132" s="31" t="s">
        <v>1717</v>
      </c>
      <c r="D132" s="31" t="s">
        <v>1718</v>
      </c>
      <c r="E132" s="30">
        <v>340.31</v>
      </c>
      <c r="F132" s="31" t="s">
        <v>3810</v>
      </c>
      <c r="G132" s="39" t="s">
        <v>3839</v>
      </c>
      <c r="H132" s="30">
        <v>16.5</v>
      </c>
      <c r="I132" s="30">
        <v>17.53</v>
      </c>
      <c r="J132" s="31" t="s">
        <v>3811</v>
      </c>
      <c r="K132" s="30">
        <v>5.4</v>
      </c>
      <c r="L132" s="30">
        <v>5.65</v>
      </c>
      <c r="M132" s="30">
        <v>100</v>
      </c>
      <c r="N132" s="33">
        <v>37746</v>
      </c>
      <c r="O132" s="31" t="s">
        <v>109</v>
      </c>
      <c r="P132" s="30">
        <v>561621</v>
      </c>
      <c r="Q132" s="30" t="s">
        <v>27954</v>
      </c>
      <c r="R132" s="31" t="s">
        <v>110</v>
      </c>
      <c r="S132" s="31">
        <v>1109.5833688167972</v>
      </c>
      <c r="T132" s="17">
        <v>119.42</v>
      </c>
      <c r="U132" s="30">
        <v>155.86000000000001</v>
      </c>
      <c r="V132" s="17">
        <v>164.86</v>
      </c>
      <c r="W132" s="30">
        <v>344.59</v>
      </c>
    </row>
    <row r="133" spans="1:23" ht="15" customHeight="1">
      <c r="A133" s="192">
        <f t="shared" si="1"/>
        <v>132</v>
      </c>
      <c r="B133" s="31" t="s">
        <v>1537</v>
      </c>
      <c r="C133" s="31" t="s">
        <v>1538</v>
      </c>
      <c r="D133" s="31" t="s">
        <v>1539</v>
      </c>
      <c r="E133" s="32">
        <v>1005.63</v>
      </c>
      <c r="F133" s="31" t="s">
        <v>3690</v>
      </c>
      <c r="G133" s="39" t="s">
        <v>3713</v>
      </c>
      <c r="H133" s="30">
        <v>5.21</v>
      </c>
      <c r="I133" s="30">
        <v>5.6</v>
      </c>
      <c r="J133" s="31" t="s">
        <v>2946</v>
      </c>
      <c r="K133" s="30">
        <v>6.11</v>
      </c>
      <c r="L133" s="30">
        <v>6.54</v>
      </c>
      <c r="M133" s="30">
        <v>100</v>
      </c>
      <c r="N133" s="33">
        <v>37928</v>
      </c>
      <c r="O133" s="31" t="s">
        <v>109</v>
      </c>
      <c r="P133" s="30">
        <v>561621</v>
      </c>
      <c r="Q133" s="30" t="s">
        <v>27954</v>
      </c>
      <c r="R133" s="31" t="s">
        <v>110</v>
      </c>
      <c r="S133" s="31">
        <v>1109.5833688167972</v>
      </c>
      <c r="T133" s="17">
        <v>292.98</v>
      </c>
      <c r="U133" s="30">
        <v>599.98</v>
      </c>
      <c r="V133" s="17">
        <v>804.83</v>
      </c>
      <c r="W133" s="30">
        <v>690.45</v>
      </c>
    </row>
    <row r="134" spans="1:23" ht="15" customHeight="1">
      <c r="A134" s="192">
        <f t="shared" si="1"/>
        <v>133</v>
      </c>
      <c r="B134" s="31" t="s">
        <v>1011</v>
      </c>
      <c r="C134" s="31" t="s">
        <v>1012</v>
      </c>
      <c r="D134" s="31" t="s">
        <v>1013</v>
      </c>
      <c r="E134" s="32">
        <v>1677.95</v>
      </c>
      <c r="F134" s="31" t="s">
        <v>3381</v>
      </c>
      <c r="G134" s="39" t="s">
        <v>3415</v>
      </c>
      <c r="H134" s="30">
        <v>12.53</v>
      </c>
      <c r="I134" s="30">
        <v>11.51</v>
      </c>
      <c r="J134" s="31" t="s">
        <v>3382</v>
      </c>
      <c r="K134" s="30">
        <v>19.739999999999998</v>
      </c>
      <c r="L134" s="30">
        <v>21.77</v>
      </c>
      <c r="M134" s="30">
        <v>100</v>
      </c>
      <c r="N134" s="33">
        <v>38518</v>
      </c>
      <c r="O134" s="31" t="s">
        <v>109</v>
      </c>
      <c r="P134" s="30">
        <v>561621</v>
      </c>
      <c r="Q134" s="30" t="s">
        <v>27954</v>
      </c>
      <c r="R134" s="31" t="s">
        <v>110</v>
      </c>
      <c r="S134" s="31">
        <v>1109.5833688167972</v>
      </c>
      <c r="T134" s="17">
        <v>254.34</v>
      </c>
      <c r="U134" s="30">
        <v>390.64</v>
      </c>
      <c r="V134" s="17">
        <v>399.87</v>
      </c>
      <c r="W134" s="30">
        <v>902.14</v>
      </c>
    </row>
    <row r="135" spans="1:23" ht="15" customHeight="1">
      <c r="A135" s="192">
        <f t="shared" si="1"/>
        <v>134</v>
      </c>
      <c r="B135" s="31" t="s">
        <v>106</v>
      </c>
      <c r="C135" s="31" t="s">
        <v>107</v>
      </c>
      <c r="D135" s="31" t="s">
        <v>108</v>
      </c>
      <c r="E135" s="32">
        <v>3824.61</v>
      </c>
      <c r="F135" s="31" t="s">
        <v>3025</v>
      </c>
      <c r="G135" s="39" t="s">
        <v>3026</v>
      </c>
      <c r="H135" s="30">
        <v>9.1199999999999992</v>
      </c>
      <c r="I135" s="30">
        <v>9.2799999999999994</v>
      </c>
      <c r="J135" s="31" t="s">
        <v>2979</v>
      </c>
      <c r="K135" s="30">
        <v>19.3</v>
      </c>
      <c r="L135" s="30">
        <v>19.86</v>
      </c>
      <c r="M135" s="30">
        <v>100</v>
      </c>
      <c r="N135" s="33">
        <v>39055</v>
      </c>
      <c r="O135" s="31" t="s">
        <v>109</v>
      </c>
      <c r="P135" s="30">
        <v>561621</v>
      </c>
      <c r="Q135" s="30" t="s">
        <v>27954</v>
      </c>
      <c r="R135" s="31" t="s">
        <v>110</v>
      </c>
      <c r="S135" s="31">
        <v>1109.5833688167972</v>
      </c>
      <c r="T135" s="28">
        <v>1570</v>
      </c>
      <c r="U135" s="32">
        <v>1964.73</v>
      </c>
      <c r="V135" s="28">
        <v>1493</v>
      </c>
      <c r="W135" s="32">
        <v>2978.91</v>
      </c>
    </row>
    <row r="136" spans="1:23" ht="15" customHeight="1">
      <c r="A136" s="192">
        <f t="shared" si="1"/>
        <v>135</v>
      </c>
      <c r="B136" s="31" t="s">
        <v>12364</v>
      </c>
      <c r="C136" s="31" t="s">
        <v>423</v>
      </c>
      <c r="D136" s="31" t="s">
        <v>5205</v>
      </c>
      <c r="E136" s="30">
        <v>905.58</v>
      </c>
      <c r="F136" s="31" t="s">
        <v>12365</v>
      </c>
      <c r="G136" s="39" t="s">
        <v>12800</v>
      </c>
      <c r="H136" s="30">
        <v>6.07</v>
      </c>
      <c r="I136" s="30">
        <v>6.06</v>
      </c>
      <c r="J136" s="31" t="s">
        <v>12366</v>
      </c>
      <c r="K136" s="30">
        <v>15.38</v>
      </c>
      <c r="L136" s="30">
        <v>15.46</v>
      </c>
      <c r="M136" s="30">
        <v>100</v>
      </c>
      <c r="N136" s="33">
        <v>39307</v>
      </c>
      <c r="O136" s="31" t="s">
        <v>109</v>
      </c>
      <c r="P136" s="30">
        <v>561621</v>
      </c>
      <c r="Q136" s="30" t="s">
        <v>27954</v>
      </c>
      <c r="R136" s="31" t="s">
        <v>110</v>
      </c>
      <c r="S136" s="31">
        <v>1109.5833688167972</v>
      </c>
      <c r="T136" s="97">
        <v>162.44</v>
      </c>
      <c r="U136" s="30">
        <v>996.88</v>
      </c>
      <c r="V136" s="97">
        <v>219.67</v>
      </c>
      <c r="W136" s="32">
        <v>1475.6</v>
      </c>
    </row>
    <row r="137" spans="1:23" ht="15" customHeight="1">
      <c r="A137" s="192">
        <f t="shared" si="1"/>
        <v>136</v>
      </c>
      <c r="B137" s="31" t="s">
        <v>11887</v>
      </c>
      <c r="C137" s="31" t="s">
        <v>1017</v>
      </c>
      <c r="D137" s="31" t="s">
        <v>9645</v>
      </c>
      <c r="E137" s="30">
        <v>906.39</v>
      </c>
      <c r="F137" s="31" t="s">
        <v>11888</v>
      </c>
      <c r="G137" s="39" t="s">
        <v>12297</v>
      </c>
      <c r="H137" s="30">
        <v>8.5399999999999991</v>
      </c>
      <c r="I137" s="30">
        <v>8.24</v>
      </c>
      <c r="J137" s="31" t="s">
        <v>11889</v>
      </c>
      <c r="K137" s="30">
        <v>9.64</v>
      </c>
      <c r="L137" s="30">
        <v>9.26</v>
      </c>
      <c r="M137" s="30">
        <v>100</v>
      </c>
      <c r="N137" s="33">
        <v>39429</v>
      </c>
      <c r="O137" s="31" t="s">
        <v>109</v>
      </c>
      <c r="P137" s="30">
        <v>333132</v>
      </c>
      <c r="Q137" s="30" t="s">
        <v>27954</v>
      </c>
      <c r="R137" s="31" t="s">
        <v>110</v>
      </c>
      <c r="S137" s="31">
        <v>1109.5833688167972</v>
      </c>
      <c r="T137" s="97">
        <v>619</v>
      </c>
      <c r="U137" s="32">
        <v>1559.9</v>
      </c>
      <c r="V137" s="97">
        <v>756.4</v>
      </c>
      <c r="W137" s="32">
        <v>1526.3</v>
      </c>
    </row>
    <row r="138" spans="1:23" ht="15" customHeight="1">
      <c r="A138" s="192">
        <f t="shared" si="1"/>
        <v>137</v>
      </c>
      <c r="B138" s="31" t="s">
        <v>1874</v>
      </c>
      <c r="C138" s="31" t="s">
        <v>1875</v>
      </c>
      <c r="D138" s="31" t="s">
        <v>1876</v>
      </c>
      <c r="E138" s="30">
        <v>110</v>
      </c>
      <c r="F138" s="31" t="s">
        <v>3931</v>
      </c>
      <c r="G138" s="39" t="s">
        <v>3932</v>
      </c>
      <c r="H138" s="30">
        <v>10.95</v>
      </c>
      <c r="I138" s="30">
        <v>10.46</v>
      </c>
      <c r="J138" s="31" t="s">
        <v>2946</v>
      </c>
      <c r="M138" s="30">
        <v>100</v>
      </c>
      <c r="N138" s="33">
        <v>37544</v>
      </c>
      <c r="O138" s="31" t="s">
        <v>1877</v>
      </c>
      <c r="P138" s="30">
        <v>331210</v>
      </c>
      <c r="Q138" s="30" t="s">
        <v>27954</v>
      </c>
      <c r="R138" s="31" t="s">
        <v>351</v>
      </c>
      <c r="S138" s="34">
        <v>1024.5422011571957</v>
      </c>
      <c r="T138" s="97">
        <v>235.83</v>
      </c>
      <c r="U138" s="30">
        <v>422.22</v>
      </c>
      <c r="V138" s="97">
        <v>85.58</v>
      </c>
      <c r="W138" s="30">
        <v>444.37</v>
      </c>
    </row>
    <row r="139" spans="1:23" ht="15" customHeight="1">
      <c r="A139" s="192">
        <f t="shared" si="1"/>
        <v>138</v>
      </c>
      <c r="B139" s="31" t="s">
        <v>1953</v>
      </c>
      <c r="C139" s="31" t="s">
        <v>1954</v>
      </c>
      <c r="D139" s="31" t="s">
        <v>1955</v>
      </c>
      <c r="E139" s="30">
        <v>615</v>
      </c>
      <c r="F139" s="31" t="s">
        <v>3975</v>
      </c>
      <c r="G139" s="39" t="s">
        <v>3976</v>
      </c>
      <c r="H139" s="30">
        <v>64.069999999999993</v>
      </c>
      <c r="I139" s="30">
        <v>65.58</v>
      </c>
      <c r="J139" s="31" t="s">
        <v>3977</v>
      </c>
      <c r="K139" s="30">
        <v>0.32</v>
      </c>
      <c r="L139" s="30">
        <v>0.34</v>
      </c>
      <c r="M139" s="30">
        <v>100</v>
      </c>
      <c r="N139" s="33">
        <v>37398</v>
      </c>
      <c r="O139" s="31" t="s">
        <v>350</v>
      </c>
      <c r="P139" s="30">
        <v>331110</v>
      </c>
      <c r="Q139" s="30" t="s">
        <v>27954</v>
      </c>
      <c r="R139" s="31" t="s">
        <v>351</v>
      </c>
      <c r="S139" s="34">
        <v>1024.5422011571957</v>
      </c>
      <c r="T139" s="97">
        <v>596.38</v>
      </c>
      <c r="U139" s="32">
        <v>4139.25</v>
      </c>
      <c r="V139" s="97">
        <v>464.41</v>
      </c>
      <c r="W139" s="32">
        <v>3759.35</v>
      </c>
    </row>
    <row r="140" spans="1:23" ht="15" customHeight="1">
      <c r="A140" s="192">
        <f t="shared" si="1"/>
        <v>139</v>
      </c>
      <c r="B140" s="31" t="s">
        <v>1836</v>
      </c>
      <c r="C140" s="31" t="s">
        <v>1837</v>
      </c>
      <c r="D140" s="31" t="s">
        <v>1568</v>
      </c>
      <c r="E140" s="32">
        <v>1500</v>
      </c>
      <c r="F140" s="31" t="s">
        <v>3894</v>
      </c>
      <c r="G140" s="39" t="s">
        <v>3930</v>
      </c>
      <c r="J140" s="31" t="s">
        <v>3895</v>
      </c>
      <c r="K140" s="30">
        <v>0.13</v>
      </c>
      <c r="L140" s="30">
        <v>0.17</v>
      </c>
      <c r="M140" s="30">
        <v>100</v>
      </c>
      <c r="N140" s="33">
        <v>37627</v>
      </c>
      <c r="O140" s="31" t="s">
        <v>350</v>
      </c>
      <c r="P140" s="30">
        <v>331110</v>
      </c>
      <c r="Q140" s="30" t="s">
        <v>27954</v>
      </c>
      <c r="R140" s="31" t="s">
        <v>351</v>
      </c>
      <c r="S140" s="34">
        <v>1024.5422011571957</v>
      </c>
      <c r="T140" s="28">
        <v>3572.4</v>
      </c>
      <c r="U140" s="30">
        <v>933.11</v>
      </c>
      <c r="V140" s="28">
        <v>3878.7</v>
      </c>
      <c r="W140" s="32">
        <v>2052.33</v>
      </c>
    </row>
    <row r="141" spans="1:23" ht="15" customHeight="1">
      <c r="A141" s="192">
        <f t="shared" si="1"/>
        <v>140</v>
      </c>
      <c r="B141" s="31" t="s">
        <v>1566</v>
      </c>
      <c r="C141" s="31" t="s">
        <v>1567</v>
      </c>
      <c r="D141" s="31" t="s">
        <v>1568</v>
      </c>
      <c r="E141" s="30">
        <v>255</v>
      </c>
      <c r="F141" s="31" t="s">
        <v>3721</v>
      </c>
      <c r="G141" s="39" t="s">
        <v>3722</v>
      </c>
      <c r="H141" s="30">
        <v>38.64</v>
      </c>
      <c r="I141" s="30">
        <v>38.700000000000003</v>
      </c>
      <c r="J141" s="31" t="s">
        <v>3723</v>
      </c>
      <c r="K141" s="30">
        <v>0.08</v>
      </c>
      <c r="L141" s="30">
        <v>0.09</v>
      </c>
      <c r="M141" s="30">
        <v>100</v>
      </c>
      <c r="N141" s="33">
        <v>38035</v>
      </c>
      <c r="O141" s="31" t="s">
        <v>350</v>
      </c>
      <c r="P141" s="30">
        <v>331110</v>
      </c>
      <c r="Q141" s="30" t="s">
        <v>27954</v>
      </c>
      <c r="R141" s="31" t="s">
        <v>351</v>
      </c>
      <c r="S141" s="34">
        <v>1024.5422011571957</v>
      </c>
      <c r="T141" s="28">
        <v>1057.83</v>
      </c>
      <c r="U141" s="32">
        <v>4070</v>
      </c>
      <c r="V141" s="97">
        <v>597.61</v>
      </c>
      <c r="W141" s="32">
        <v>2635</v>
      </c>
    </row>
    <row r="142" spans="1:23" ht="15" customHeight="1">
      <c r="A142" s="192">
        <f t="shared" si="1"/>
        <v>141</v>
      </c>
      <c r="B142" s="31" t="s">
        <v>860</v>
      </c>
      <c r="C142" s="31" t="s">
        <v>861</v>
      </c>
      <c r="D142" s="31" t="s">
        <v>862</v>
      </c>
      <c r="E142" s="30">
        <v>240.65</v>
      </c>
      <c r="F142" s="31" t="s">
        <v>3288</v>
      </c>
      <c r="G142" s="39" t="s">
        <v>3289</v>
      </c>
      <c r="H142" s="30">
        <v>27.9</v>
      </c>
      <c r="I142" s="30">
        <v>28.49</v>
      </c>
      <c r="J142" s="31" t="s">
        <v>3290</v>
      </c>
      <c r="K142" s="30">
        <v>20.54</v>
      </c>
      <c r="L142" s="30">
        <v>20.86</v>
      </c>
      <c r="M142" s="30">
        <v>100</v>
      </c>
      <c r="N142" s="33">
        <v>38643</v>
      </c>
      <c r="O142" s="31" t="s">
        <v>350</v>
      </c>
      <c r="P142" s="30">
        <v>331110</v>
      </c>
      <c r="Q142" s="30" t="s">
        <v>27954</v>
      </c>
      <c r="R142" s="31" t="s">
        <v>351</v>
      </c>
      <c r="S142" s="34">
        <v>1024.5422011571957</v>
      </c>
      <c r="T142" s="97">
        <v>549.30999999999995</v>
      </c>
      <c r="U142" s="32">
        <v>2215.59</v>
      </c>
      <c r="V142" s="97">
        <v>311.38</v>
      </c>
      <c r="W142" s="32">
        <v>1698.11</v>
      </c>
    </row>
    <row r="143" spans="1:23" ht="15" customHeight="1">
      <c r="A143" s="192">
        <f t="shared" si="1"/>
        <v>142</v>
      </c>
      <c r="B143" s="31" t="s">
        <v>347</v>
      </c>
      <c r="C143" s="31" t="s">
        <v>348</v>
      </c>
      <c r="D143" s="31" t="s">
        <v>349</v>
      </c>
      <c r="E143" s="32">
        <v>1508.04</v>
      </c>
      <c r="F143" s="31" t="s">
        <v>3055</v>
      </c>
      <c r="G143" s="39" t="s">
        <v>3056</v>
      </c>
      <c r="I143" s="30">
        <v>87.2</v>
      </c>
      <c r="J143" s="31" t="s">
        <v>3057</v>
      </c>
      <c r="K143" s="30">
        <v>64.31</v>
      </c>
      <c r="L143" s="30">
        <v>64.31</v>
      </c>
      <c r="M143" s="30">
        <v>100</v>
      </c>
      <c r="N143" s="33">
        <v>38970</v>
      </c>
      <c r="O143" s="31" t="s">
        <v>350</v>
      </c>
      <c r="P143" s="30">
        <v>331110</v>
      </c>
      <c r="Q143" s="30" t="s">
        <v>27954</v>
      </c>
      <c r="R143" s="31" t="s">
        <v>351</v>
      </c>
      <c r="S143" s="34">
        <v>1024.5422011571957</v>
      </c>
      <c r="T143" s="97">
        <v>676.85</v>
      </c>
      <c r="U143" s="32">
        <v>3980.41</v>
      </c>
      <c r="V143" s="97">
        <v>474.48</v>
      </c>
      <c r="W143" s="32">
        <v>3129.3</v>
      </c>
    </row>
    <row r="144" spans="1:23" ht="15" customHeight="1">
      <c r="A144" s="192">
        <f t="shared" si="1"/>
        <v>143</v>
      </c>
      <c r="B144" s="31" t="s">
        <v>8088</v>
      </c>
      <c r="C144" s="31" t="s">
        <v>8089</v>
      </c>
      <c r="D144" s="31" t="s">
        <v>8090</v>
      </c>
      <c r="E144" s="30">
        <v>156</v>
      </c>
      <c r="F144" s="31" t="s">
        <v>8091</v>
      </c>
      <c r="G144" s="39" t="s">
        <v>8092</v>
      </c>
      <c r="H144" s="30">
        <v>29.04</v>
      </c>
      <c r="I144" s="30">
        <v>29.91</v>
      </c>
      <c r="J144" s="31" t="s">
        <v>2946</v>
      </c>
      <c r="M144" s="30">
        <v>100</v>
      </c>
      <c r="N144" s="33">
        <v>40680</v>
      </c>
      <c r="O144" s="31" t="s">
        <v>350</v>
      </c>
      <c r="P144" s="30">
        <v>331110</v>
      </c>
      <c r="Q144" s="30" t="s">
        <v>27954</v>
      </c>
      <c r="R144" s="31" t="s">
        <v>351</v>
      </c>
      <c r="S144" s="34">
        <v>1024.5422011571957</v>
      </c>
      <c r="T144" s="97">
        <v>193.01</v>
      </c>
      <c r="U144" s="30">
        <v>931.52</v>
      </c>
      <c r="V144" s="97">
        <v>121.22</v>
      </c>
      <c r="W144" s="30">
        <v>481.66</v>
      </c>
    </row>
    <row r="145" spans="1:23" ht="20" customHeight="1">
      <c r="A145" s="192">
        <f t="shared" si="1"/>
        <v>144</v>
      </c>
      <c r="B145" s="31" t="s">
        <v>2616</v>
      </c>
      <c r="C145" s="31" t="s">
        <v>2617</v>
      </c>
      <c r="D145" s="31" t="s">
        <v>2618</v>
      </c>
      <c r="E145" s="32">
        <v>6152.6</v>
      </c>
      <c r="F145" s="31" t="s">
        <v>4493</v>
      </c>
      <c r="G145" s="39" t="s">
        <v>4533</v>
      </c>
      <c r="H145" s="30">
        <v>117.06</v>
      </c>
      <c r="I145" s="30">
        <v>117.06</v>
      </c>
      <c r="J145" s="31" t="s">
        <v>4494</v>
      </c>
      <c r="K145" s="30">
        <v>81.06</v>
      </c>
      <c r="L145" s="30">
        <v>81.06</v>
      </c>
      <c r="M145" s="30">
        <v>100</v>
      </c>
      <c r="N145" s="33">
        <v>36765</v>
      </c>
      <c r="O145" s="31" t="s">
        <v>149</v>
      </c>
      <c r="P145" s="30">
        <v>517210</v>
      </c>
      <c r="Q145" s="30" t="s">
        <v>27959</v>
      </c>
      <c r="R145" s="31" t="s">
        <v>151</v>
      </c>
      <c r="S145" s="34">
        <v>5235.5478830480506</v>
      </c>
      <c r="T145" s="30">
        <v>522.36</v>
      </c>
      <c r="U145" s="32">
        <v>2397.8000000000002</v>
      </c>
      <c r="V145" s="30">
        <v>1.71</v>
      </c>
      <c r="W145" s="32">
        <v>19990.400000000001</v>
      </c>
    </row>
    <row r="146" spans="1:23" ht="20" customHeight="1">
      <c r="A146" s="192">
        <f t="shared" si="1"/>
        <v>145</v>
      </c>
      <c r="B146" s="31" t="s">
        <v>2161</v>
      </c>
      <c r="C146" s="31" t="s">
        <v>2162</v>
      </c>
      <c r="D146" s="31" t="s">
        <v>1206</v>
      </c>
      <c r="E146" s="30">
        <v>834.43</v>
      </c>
      <c r="F146" s="31" t="s">
        <v>4128</v>
      </c>
      <c r="G146" s="39" t="s">
        <v>4144</v>
      </c>
      <c r="H146" s="30">
        <v>59.68</v>
      </c>
      <c r="I146" s="30">
        <v>58.16</v>
      </c>
      <c r="J146" s="31" t="s">
        <v>4129</v>
      </c>
      <c r="M146" s="30">
        <v>100</v>
      </c>
      <c r="N146" s="33">
        <v>37132</v>
      </c>
      <c r="O146" s="31" t="s">
        <v>149</v>
      </c>
      <c r="P146" s="30">
        <v>517210</v>
      </c>
      <c r="Q146" s="30" t="s">
        <v>27959</v>
      </c>
      <c r="R146" s="31" t="s">
        <v>151</v>
      </c>
      <c r="S146" s="34">
        <v>5235.5478830480506</v>
      </c>
      <c r="T146" s="30">
        <v>63.99</v>
      </c>
      <c r="U146" s="30">
        <v>121.05</v>
      </c>
      <c r="V146" s="30">
        <v>346.24</v>
      </c>
      <c r="W146" s="30">
        <v>257.82</v>
      </c>
    </row>
    <row r="147" spans="1:23" ht="20" customHeight="1">
      <c r="A147" s="192">
        <f t="shared" si="1"/>
        <v>146</v>
      </c>
      <c r="B147" s="31" t="s">
        <v>2117</v>
      </c>
      <c r="C147" s="31" t="s">
        <v>2118</v>
      </c>
      <c r="D147" s="31" t="s">
        <v>2119</v>
      </c>
      <c r="E147" s="32">
        <v>4785.32</v>
      </c>
      <c r="F147" s="31" t="s">
        <v>4095</v>
      </c>
      <c r="G147" s="39" t="s">
        <v>4138</v>
      </c>
      <c r="H147" s="30">
        <v>15.6</v>
      </c>
      <c r="I147" s="30">
        <v>15.42</v>
      </c>
      <c r="J147" s="31" t="s">
        <v>4096</v>
      </c>
      <c r="K147" s="30">
        <v>13.54</v>
      </c>
      <c r="L147" s="30">
        <v>13.44</v>
      </c>
      <c r="M147" s="30">
        <v>80.33</v>
      </c>
      <c r="N147" s="33">
        <v>37172</v>
      </c>
      <c r="O147" s="31" t="s">
        <v>149</v>
      </c>
      <c r="P147" s="30">
        <v>517210</v>
      </c>
      <c r="Q147" s="30" t="s">
        <v>27959</v>
      </c>
      <c r="R147" s="31" t="s">
        <v>151</v>
      </c>
      <c r="S147" s="34">
        <v>5235.5478830480506</v>
      </c>
      <c r="T147" s="30">
        <v>575.79999999999995</v>
      </c>
      <c r="U147" s="32">
        <v>13068</v>
      </c>
      <c r="V147" s="32">
        <v>8710.7999999999993</v>
      </c>
      <c r="W147" s="32">
        <v>42831</v>
      </c>
    </row>
    <row r="148" spans="1:23" ht="15" customHeight="1">
      <c r="A148" s="192">
        <f t="shared" si="1"/>
        <v>147</v>
      </c>
      <c r="B148" s="31" t="s">
        <v>2052</v>
      </c>
      <c r="C148" s="31" t="s">
        <v>916</v>
      </c>
      <c r="D148" s="31" t="s">
        <v>980</v>
      </c>
      <c r="E148" s="30">
        <v>558.6</v>
      </c>
      <c r="F148" s="31" t="s">
        <v>3320</v>
      </c>
      <c r="G148" s="39" t="s">
        <v>4043</v>
      </c>
      <c r="H148" s="30">
        <v>9.9499999999999993</v>
      </c>
      <c r="I148" s="30">
        <v>10.1</v>
      </c>
      <c r="J148" s="31" t="s">
        <v>2946</v>
      </c>
      <c r="M148" s="30">
        <v>100</v>
      </c>
      <c r="N148" s="33">
        <v>37245</v>
      </c>
      <c r="O148" s="31" t="s">
        <v>149</v>
      </c>
      <c r="P148" s="30">
        <v>517210</v>
      </c>
      <c r="Q148" s="30" t="s">
        <v>27959</v>
      </c>
      <c r="R148" s="31" t="s">
        <v>151</v>
      </c>
      <c r="S148" s="34">
        <v>5235.5478830480506</v>
      </c>
      <c r="T148" s="30">
        <v>110.15</v>
      </c>
      <c r="U148" s="30">
        <v>213.9</v>
      </c>
      <c r="V148" s="30">
        <v>412.93</v>
      </c>
      <c r="W148" s="30">
        <v>476.3</v>
      </c>
    </row>
    <row r="149" spans="1:23" ht="15" customHeight="1">
      <c r="A149" s="192">
        <f t="shared" si="1"/>
        <v>148</v>
      </c>
      <c r="B149" s="31" t="s">
        <v>1400</v>
      </c>
      <c r="C149" s="31" t="s">
        <v>1401</v>
      </c>
      <c r="D149" s="31" t="s">
        <v>1402</v>
      </c>
      <c r="E149" s="30">
        <v>355.15</v>
      </c>
      <c r="F149" s="31" t="s">
        <v>3598</v>
      </c>
      <c r="G149" s="39" t="s">
        <v>3625</v>
      </c>
      <c r="H149" s="30">
        <v>32.31</v>
      </c>
      <c r="I149" s="30">
        <v>32.07</v>
      </c>
      <c r="J149" s="31" t="s">
        <v>3599</v>
      </c>
      <c r="K149" s="30">
        <v>69.150000000000006</v>
      </c>
      <c r="L149" s="30">
        <v>70.12</v>
      </c>
      <c r="M149" s="30">
        <v>100</v>
      </c>
      <c r="N149" s="33">
        <v>38075</v>
      </c>
      <c r="O149" s="31" t="s">
        <v>149</v>
      </c>
      <c r="P149" s="30">
        <v>517210</v>
      </c>
      <c r="Q149" s="30" t="s">
        <v>27959</v>
      </c>
      <c r="R149" s="31" t="s">
        <v>151</v>
      </c>
      <c r="S149" s="34">
        <v>5235.5478830480506</v>
      </c>
      <c r="T149" s="30">
        <v>336.86</v>
      </c>
      <c r="U149" s="30">
        <v>597.48</v>
      </c>
      <c r="V149" s="30">
        <v>145.27000000000001</v>
      </c>
      <c r="W149" s="30">
        <v>320.52999999999997</v>
      </c>
    </row>
    <row r="150" spans="1:23" ht="15" customHeight="1">
      <c r="A150" s="192">
        <f t="shared" si="1"/>
        <v>149</v>
      </c>
      <c r="B150" s="31" t="s">
        <v>1205</v>
      </c>
      <c r="C150" s="31" t="s">
        <v>1206</v>
      </c>
      <c r="D150" s="31" t="s">
        <v>824</v>
      </c>
      <c r="E150" s="30">
        <v>626.5</v>
      </c>
      <c r="F150" s="31" t="s">
        <v>3488</v>
      </c>
      <c r="G150" s="39" t="s">
        <v>3489</v>
      </c>
      <c r="H150" s="30">
        <v>11.4</v>
      </c>
      <c r="I150" s="30">
        <v>11.12</v>
      </c>
      <c r="J150" s="31" t="s">
        <v>2946</v>
      </c>
      <c r="K150" s="30">
        <v>33.950000000000003</v>
      </c>
      <c r="L150" s="30">
        <v>32.83</v>
      </c>
      <c r="M150" s="30">
        <v>100</v>
      </c>
      <c r="N150" s="33">
        <v>38313</v>
      </c>
      <c r="O150" s="31" t="s">
        <v>149</v>
      </c>
      <c r="P150" s="30">
        <v>517210</v>
      </c>
      <c r="Q150" s="30" t="s">
        <v>27959</v>
      </c>
      <c r="R150" s="31" t="s">
        <v>151</v>
      </c>
      <c r="S150" s="34">
        <v>5235.5478830480506</v>
      </c>
      <c r="T150" s="30">
        <v>413.82</v>
      </c>
      <c r="U150" s="30">
        <v>749.54</v>
      </c>
      <c r="V150" s="30">
        <v>269.58</v>
      </c>
      <c r="W150" s="32">
        <v>1145.6300000000001</v>
      </c>
    </row>
    <row r="151" spans="1:23" ht="20" customHeight="1">
      <c r="A151" s="192">
        <f t="shared" si="1"/>
        <v>150</v>
      </c>
      <c r="B151" s="31" t="s">
        <v>1102</v>
      </c>
      <c r="C151" s="31" t="s">
        <v>1103</v>
      </c>
      <c r="D151" s="31" t="s">
        <v>1104</v>
      </c>
      <c r="E151" s="30">
        <v>317.04000000000002</v>
      </c>
      <c r="F151" s="31" t="s">
        <v>3173</v>
      </c>
      <c r="G151" s="39" t="s">
        <v>3477</v>
      </c>
      <c r="H151" s="30">
        <v>33.049999999999997</v>
      </c>
      <c r="I151" s="30">
        <v>31</v>
      </c>
      <c r="J151" s="31" t="s">
        <v>3429</v>
      </c>
      <c r="K151" s="30">
        <v>26</v>
      </c>
      <c r="L151" s="30">
        <v>24.75</v>
      </c>
      <c r="M151" s="30">
        <v>100</v>
      </c>
      <c r="N151" s="33">
        <v>38428</v>
      </c>
      <c r="O151" s="31" t="s">
        <v>149</v>
      </c>
      <c r="P151" s="30">
        <v>517210</v>
      </c>
      <c r="Q151" s="30" t="s">
        <v>27959</v>
      </c>
      <c r="R151" s="31" t="s">
        <v>151</v>
      </c>
      <c r="S151" s="34">
        <v>5235.5478830480506</v>
      </c>
      <c r="T151" s="30">
        <v>217.78</v>
      </c>
      <c r="U151" s="30">
        <v>201.24</v>
      </c>
      <c r="V151" s="30">
        <v>290.19</v>
      </c>
      <c r="W151" s="30">
        <v>312.31</v>
      </c>
    </row>
    <row r="152" spans="1:23" ht="20" customHeight="1">
      <c r="A152" s="192">
        <f t="shared" si="1"/>
        <v>151</v>
      </c>
      <c r="B152" s="31" t="s">
        <v>259</v>
      </c>
      <c r="C152" s="31" t="s">
        <v>260</v>
      </c>
      <c r="D152" s="31" t="s">
        <v>261</v>
      </c>
      <c r="E152" s="32">
        <v>5793.36</v>
      </c>
      <c r="F152" s="31" t="s">
        <v>3017</v>
      </c>
      <c r="G152" s="39" t="s">
        <v>3030</v>
      </c>
      <c r="H152" s="30">
        <v>34.46</v>
      </c>
      <c r="I152" s="30">
        <v>33.1</v>
      </c>
      <c r="J152" s="31" t="s">
        <v>3018</v>
      </c>
      <c r="K152" s="30">
        <v>49.84</v>
      </c>
      <c r="L152" s="30">
        <v>53.94</v>
      </c>
      <c r="M152" s="30">
        <v>100</v>
      </c>
      <c r="N152" s="33">
        <v>38995</v>
      </c>
      <c r="O152" s="31" t="s">
        <v>149</v>
      </c>
      <c r="P152" s="30">
        <v>517210</v>
      </c>
      <c r="Q152" s="30" t="s">
        <v>27959</v>
      </c>
      <c r="R152" s="31" t="s">
        <v>151</v>
      </c>
      <c r="S152" s="34">
        <v>5235.5478830480506</v>
      </c>
      <c r="T152" s="30">
        <v>479.36</v>
      </c>
      <c r="U152" s="30">
        <v>757.63</v>
      </c>
      <c r="V152" s="32">
        <v>2356.91</v>
      </c>
      <c r="W152" s="32">
        <v>4519.6000000000004</v>
      </c>
    </row>
    <row r="153" spans="1:23" ht="15" customHeight="1">
      <c r="A153" s="192">
        <f t="shared" si="1"/>
        <v>152</v>
      </c>
      <c r="B153" s="31" t="s">
        <v>7096</v>
      </c>
      <c r="C153" s="31" t="s">
        <v>7097</v>
      </c>
      <c r="D153" s="31" t="s">
        <v>7098</v>
      </c>
      <c r="E153" s="32">
        <v>3689.94</v>
      </c>
      <c r="F153" s="31" t="s">
        <v>7099</v>
      </c>
      <c r="G153" s="39" t="s">
        <v>7357</v>
      </c>
      <c r="H153" s="30">
        <v>12.24</v>
      </c>
      <c r="I153" s="30">
        <v>12.69</v>
      </c>
      <c r="J153" s="31" t="s">
        <v>2946</v>
      </c>
      <c r="K153" s="30">
        <v>7.04</v>
      </c>
      <c r="L153" s="30">
        <v>6.73</v>
      </c>
      <c r="M153" s="30">
        <v>100</v>
      </c>
      <c r="N153" s="33">
        <v>41185</v>
      </c>
      <c r="O153" s="31" t="s">
        <v>149</v>
      </c>
      <c r="P153" s="30">
        <v>517210</v>
      </c>
      <c r="Q153" s="30" t="s">
        <v>27958</v>
      </c>
      <c r="R153" s="31" t="s">
        <v>151</v>
      </c>
      <c r="S153" s="34">
        <v>5235.5478830480506</v>
      </c>
      <c r="T153" s="32">
        <v>20618</v>
      </c>
      <c r="U153" s="32">
        <v>5055.1000000000004</v>
      </c>
      <c r="V153" s="32">
        <v>40609</v>
      </c>
      <c r="W153" s="32">
        <v>10071.91</v>
      </c>
    </row>
  </sheetData>
  <autoFilter ref="B1:W153">
    <sortState ref="B2:W200">
      <sortCondition ref="O2:O270"/>
      <sortCondition ref="N2:N270"/>
    </sortState>
  </autoFilter>
  <sortState ref="A2:W200">
    <sortCondition ref="R2:R200"/>
  </sortState>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4"/>
  <sheetViews>
    <sheetView topLeftCell="A126" workbookViewId="0">
      <selection activeCell="E161" sqref="E161"/>
    </sheetView>
  </sheetViews>
  <sheetFormatPr baseColWidth="10" defaultColWidth="8.83203125" defaultRowHeight="14" x14ac:dyDescent="0"/>
  <cols>
    <col min="2" max="2" width="10.33203125" style="54" bestFit="1" customWidth="1"/>
    <col min="3" max="3" width="15.1640625" bestFit="1" customWidth="1"/>
    <col min="4" max="4" width="30.33203125" bestFit="1" customWidth="1"/>
    <col min="5" max="5" width="77.83203125" customWidth="1"/>
    <col min="6" max="6" width="20.33203125" bestFit="1" customWidth="1"/>
    <col min="7" max="7" width="19.33203125" bestFit="1" customWidth="1"/>
    <col min="8" max="8" width="15.6640625" bestFit="1" customWidth="1"/>
    <col min="9" max="9" width="11.83203125" customWidth="1"/>
    <col min="11" max="11" width="10.6640625" bestFit="1" customWidth="1"/>
  </cols>
  <sheetData>
    <row r="1" spans="1:12" ht="42" collapsed="1">
      <c r="A1" t="s">
        <v>27963</v>
      </c>
      <c r="B1" s="54" t="s">
        <v>4745</v>
      </c>
      <c r="C1" s="36" t="s">
        <v>13494</v>
      </c>
      <c r="D1" s="36" t="s">
        <v>13495</v>
      </c>
      <c r="E1" s="36" t="s">
        <v>27964</v>
      </c>
      <c r="F1" s="36" t="s">
        <v>13498</v>
      </c>
      <c r="G1" s="36" t="s">
        <v>13500</v>
      </c>
      <c r="H1" s="36" t="s">
        <v>27965</v>
      </c>
      <c r="I1" s="36" t="s">
        <v>27966</v>
      </c>
      <c r="J1" s="36" t="s">
        <v>13496</v>
      </c>
      <c r="K1" s="36" t="s">
        <v>27973</v>
      </c>
      <c r="L1" s="36" t="s">
        <v>27974</v>
      </c>
    </row>
    <row r="2" spans="1:12" s="30" customFormat="1" collapsed="1">
      <c r="A2" s="30">
        <v>1</v>
      </c>
      <c r="B2" s="56">
        <f>VLOOKUP(A2,Final!$A$1:$N$153,14,FALSE)</f>
        <v>38747</v>
      </c>
      <c r="C2" s="58" t="s">
        <v>19254</v>
      </c>
      <c r="D2" s="58" t="s">
        <v>19255</v>
      </c>
      <c r="E2" s="57" t="s">
        <v>27968</v>
      </c>
      <c r="F2" s="59">
        <v>4376353000</v>
      </c>
      <c r="G2" s="59">
        <v>4378365000</v>
      </c>
      <c r="H2" s="57" t="s">
        <v>27967</v>
      </c>
      <c r="I2" s="60">
        <v>35804</v>
      </c>
    </row>
    <row r="3" spans="1:12" s="30" customFormat="1" collapsed="1">
      <c r="A3" s="30">
        <v>1</v>
      </c>
      <c r="B3" s="56">
        <f>VLOOKUP(A3,Final!$A$1:$N$153,14,FALSE)</f>
        <v>38747</v>
      </c>
      <c r="C3" s="57" t="s">
        <v>21372</v>
      </c>
      <c r="D3" s="58" t="s">
        <v>6469</v>
      </c>
      <c r="E3" s="57" t="s">
        <v>27969</v>
      </c>
      <c r="F3" s="59">
        <v>735717000</v>
      </c>
      <c r="G3" s="59">
        <v>255561000</v>
      </c>
      <c r="H3" s="57" t="s">
        <v>27967</v>
      </c>
      <c r="I3" s="60"/>
    </row>
    <row r="4" spans="1:12" s="30" customFormat="1">
      <c r="A4" s="30">
        <v>2</v>
      </c>
      <c r="B4" s="56">
        <f>VLOOKUP(A4,Final!$A$1:$N$153,14,FALSE)</f>
        <v>41177</v>
      </c>
      <c r="C4" s="57" t="s">
        <v>14420</v>
      </c>
      <c r="D4" s="58" t="s">
        <v>14421</v>
      </c>
      <c r="E4" s="57" t="s">
        <v>27975</v>
      </c>
      <c r="F4" s="59">
        <v>4179775000</v>
      </c>
      <c r="G4" s="59">
        <v>1973952000</v>
      </c>
      <c r="H4" s="57" t="s">
        <v>27976</v>
      </c>
      <c r="I4" s="60">
        <v>36833</v>
      </c>
      <c r="J4" s="57" t="s">
        <v>14409</v>
      </c>
      <c r="K4" s="60">
        <v>34729</v>
      </c>
      <c r="L4" s="57" t="s">
        <v>27977</v>
      </c>
    </row>
    <row r="5" spans="1:12" s="30" customFormat="1">
      <c r="A5" s="30">
        <v>2</v>
      </c>
      <c r="B5" s="56">
        <f>VLOOKUP(A5,Final!$A$1:$N$153,14,FALSE)</f>
        <v>41177</v>
      </c>
      <c r="C5" s="57" t="s">
        <v>14424</v>
      </c>
      <c r="D5" s="98" t="s">
        <v>14425</v>
      </c>
      <c r="E5" s="57" t="s">
        <v>27978</v>
      </c>
      <c r="F5" s="59">
        <v>47940100</v>
      </c>
      <c r="G5" s="59">
        <v>16714540</v>
      </c>
      <c r="H5" s="57" t="s">
        <v>27976</v>
      </c>
      <c r="I5" s="60"/>
      <c r="J5" s="57" t="s">
        <v>14409</v>
      </c>
      <c r="K5" s="60">
        <v>36769</v>
      </c>
      <c r="L5" s="57" t="s">
        <v>27977</v>
      </c>
    </row>
    <row r="6" spans="1:12" s="30" customFormat="1">
      <c r="A6" s="30">
        <v>2</v>
      </c>
      <c r="B6" s="56">
        <f>VLOOKUP(A6,Final!$A$1:$N$153,14,FALSE)</f>
        <v>41177</v>
      </c>
      <c r="C6" s="57" t="s">
        <v>14430</v>
      </c>
      <c r="D6" s="58" t="s">
        <v>14431</v>
      </c>
      <c r="E6" s="57" t="s">
        <v>27979</v>
      </c>
      <c r="F6" s="59">
        <v>1799198000</v>
      </c>
      <c r="G6" s="59">
        <v>4101620000</v>
      </c>
      <c r="H6" s="57" t="s">
        <v>27976</v>
      </c>
      <c r="I6" s="60">
        <v>34922</v>
      </c>
      <c r="J6" s="57" t="s">
        <v>14409</v>
      </c>
      <c r="K6" s="60">
        <v>36858</v>
      </c>
      <c r="L6" s="57" t="s">
        <v>27977</v>
      </c>
    </row>
    <row r="7" spans="1:12" s="30" customFormat="1">
      <c r="A7" s="30">
        <v>2</v>
      </c>
      <c r="B7" s="56">
        <f>VLOOKUP(A7,Final!$A$1:$N$153,14,FALSE)</f>
        <v>41177</v>
      </c>
      <c r="C7" s="57" t="s">
        <v>14407</v>
      </c>
      <c r="D7" s="58" t="s">
        <v>14408</v>
      </c>
      <c r="E7" s="57" t="s">
        <v>27980</v>
      </c>
      <c r="F7" s="59">
        <v>6564721000</v>
      </c>
      <c r="G7" s="59">
        <v>2890905000</v>
      </c>
      <c r="H7" s="57" t="s">
        <v>27976</v>
      </c>
      <c r="I7" s="60">
        <v>38509</v>
      </c>
      <c r="J7" s="57" t="s">
        <v>14409</v>
      </c>
      <c r="K7" s="60">
        <v>29004</v>
      </c>
      <c r="L7" s="57" t="s">
        <v>27977</v>
      </c>
    </row>
    <row r="8" spans="1:12" s="30" customFormat="1">
      <c r="A8" s="30">
        <v>3</v>
      </c>
      <c r="B8" s="56">
        <f>VLOOKUP(A8,Final!$A$1:$N$153,14,FALSE)</f>
        <v>41645</v>
      </c>
      <c r="C8" s="57" t="s">
        <v>14420</v>
      </c>
      <c r="D8" s="58" t="s">
        <v>14421</v>
      </c>
      <c r="E8" s="57" t="s">
        <v>27975</v>
      </c>
      <c r="F8" s="59">
        <v>4179775000</v>
      </c>
      <c r="G8" s="59">
        <v>1973952000</v>
      </c>
      <c r="H8" s="57" t="s">
        <v>27976</v>
      </c>
      <c r="I8" s="60">
        <v>36833</v>
      </c>
      <c r="J8" s="57" t="s">
        <v>14409</v>
      </c>
      <c r="K8" s="60">
        <v>34729</v>
      </c>
      <c r="L8" s="57" t="s">
        <v>27977</v>
      </c>
    </row>
    <row r="9" spans="1:12" s="30" customFormat="1">
      <c r="A9" s="30">
        <v>3</v>
      </c>
      <c r="B9" s="56">
        <f>VLOOKUP(A9,Final!$A$1:$N$153,14,FALSE)</f>
        <v>41645</v>
      </c>
      <c r="C9" s="57" t="s">
        <v>14424</v>
      </c>
      <c r="D9" s="58" t="s">
        <v>14425</v>
      </c>
      <c r="E9" s="57" t="s">
        <v>27978</v>
      </c>
      <c r="F9" s="59">
        <v>47940100</v>
      </c>
      <c r="G9" s="59">
        <v>16714540</v>
      </c>
      <c r="H9" s="57" t="s">
        <v>27976</v>
      </c>
      <c r="I9" s="60"/>
      <c r="J9" s="57" t="s">
        <v>14409</v>
      </c>
      <c r="K9" s="60">
        <v>36769</v>
      </c>
      <c r="L9" s="57" t="s">
        <v>27977</v>
      </c>
    </row>
    <row r="10" spans="1:12" s="30" customFormat="1">
      <c r="A10" s="30">
        <v>3</v>
      </c>
      <c r="B10" s="56">
        <f>VLOOKUP(A10,Final!$A$1:$N$153,14,FALSE)</f>
        <v>41645</v>
      </c>
      <c r="C10" s="57" t="s">
        <v>14430</v>
      </c>
      <c r="D10" s="58" t="s">
        <v>14431</v>
      </c>
      <c r="E10" s="57" t="s">
        <v>27979</v>
      </c>
      <c r="F10" s="59">
        <v>1799198000</v>
      </c>
      <c r="G10" s="59">
        <v>4101620000</v>
      </c>
      <c r="H10" s="57" t="s">
        <v>27976</v>
      </c>
      <c r="I10" s="60">
        <v>34922</v>
      </c>
      <c r="J10" s="57" t="s">
        <v>14409</v>
      </c>
      <c r="K10" s="60">
        <v>36858</v>
      </c>
      <c r="L10" s="57" t="s">
        <v>27977</v>
      </c>
    </row>
    <row r="11" spans="1:12" s="30" customFormat="1">
      <c r="A11" s="30">
        <v>3</v>
      </c>
      <c r="B11" s="56">
        <f>VLOOKUP(A11,Final!$A$1:$N$153,14,FALSE)</f>
        <v>41645</v>
      </c>
      <c r="C11" s="57" t="s">
        <v>14407</v>
      </c>
      <c r="D11" s="58" t="s">
        <v>14408</v>
      </c>
      <c r="E11" s="57" t="s">
        <v>27980</v>
      </c>
      <c r="F11" s="59">
        <v>6564721000</v>
      </c>
      <c r="G11" s="59">
        <v>2890905000</v>
      </c>
      <c r="H11" s="57" t="s">
        <v>27976</v>
      </c>
      <c r="I11" s="60">
        <v>38509</v>
      </c>
      <c r="J11" s="57" t="s">
        <v>14409</v>
      </c>
      <c r="K11" s="60">
        <v>29004</v>
      </c>
      <c r="L11" s="57" t="s">
        <v>27977</v>
      </c>
    </row>
    <row r="12" spans="1:12" s="30" customFormat="1">
      <c r="A12" s="30">
        <v>4</v>
      </c>
      <c r="B12" s="56">
        <f>VLOOKUP(A12,Final!$A$1:$N$153,14,FALSE)</f>
        <v>41312</v>
      </c>
      <c r="C12" s="57" t="s">
        <v>17862</v>
      </c>
      <c r="D12" s="58" t="s">
        <v>17863</v>
      </c>
      <c r="E12" s="58" t="s">
        <v>27984</v>
      </c>
      <c r="F12" s="59">
        <v>1962620</v>
      </c>
      <c r="G12" s="59">
        <v>23704370</v>
      </c>
      <c r="H12" s="57" t="s">
        <v>27981</v>
      </c>
      <c r="I12" s="60"/>
      <c r="J12" s="57" t="s">
        <v>179</v>
      </c>
      <c r="K12" s="60">
        <v>38279</v>
      </c>
      <c r="L12" s="57" t="s">
        <v>27983</v>
      </c>
    </row>
    <row r="13" spans="1:12" s="30" customFormat="1">
      <c r="A13" s="30">
        <v>4</v>
      </c>
      <c r="B13" s="56">
        <f>VLOOKUP(A13,Final!$A$1:$N$153,14,FALSE)</f>
        <v>41312</v>
      </c>
      <c r="C13" s="57" t="s">
        <v>17889</v>
      </c>
      <c r="D13" s="58" t="s">
        <v>17890</v>
      </c>
      <c r="E13" s="57" t="s">
        <v>27985</v>
      </c>
      <c r="F13" s="59">
        <v>27305200</v>
      </c>
      <c r="G13" s="59">
        <v>19664910</v>
      </c>
      <c r="H13" s="57" t="s">
        <v>27981</v>
      </c>
      <c r="I13" s="60"/>
      <c r="J13" s="57" t="s">
        <v>179</v>
      </c>
      <c r="K13" s="60">
        <v>36270</v>
      </c>
      <c r="L13" s="57" t="s">
        <v>27983</v>
      </c>
    </row>
    <row r="14" spans="1:12" s="30" customFormat="1">
      <c r="A14" s="30">
        <v>4</v>
      </c>
      <c r="B14" s="56">
        <f>VLOOKUP(A14,Final!$A$1:$N$153,14,FALSE)</f>
        <v>41312</v>
      </c>
      <c r="C14" s="57" t="s">
        <v>17899</v>
      </c>
      <c r="D14" s="58" t="s">
        <v>17900</v>
      </c>
      <c r="E14" s="57" t="s">
        <v>27986</v>
      </c>
      <c r="F14" s="59">
        <v>9350</v>
      </c>
      <c r="G14" s="59">
        <v>408830</v>
      </c>
      <c r="H14" s="57" t="s">
        <v>27981</v>
      </c>
      <c r="I14" s="60"/>
      <c r="J14" s="57" t="s">
        <v>179</v>
      </c>
      <c r="K14" s="60">
        <v>34044</v>
      </c>
      <c r="L14" s="57" t="s">
        <v>27983</v>
      </c>
    </row>
    <row r="15" spans="1:12" s="30" customFormat="1">
      <c r="A15" s="30">
        <v>5</v>
      </c>
      <c r="B15" s="56">
        <f>VLOOKUP(A15,Final!$A$1:$N$153,14,FALSE)</f>
        <v>41571</v>
      </c>
      <c r="C15" s="57" t="s">
        <v>18786</v>
      </c>
      <c r="D15" s="58" t="s">
        <v>1363</v>
      </c>
      <c r="E15" s="57" t="s">
        <v>27988</v>
      </c>
      <c r="F15" s="59">
        <v>1674082000</v>
      </c>
      <c r="G15" s="59">
        <v>1688391000</v>
      </c>
      <c r="H15" s="57" t="s">
        <v>27967</v>
      </c>
      <c r="I15" s="60"/>
      <c r="J15" s="57" t="s">
        <v>31</v>
      </c>
      <c r="K15" s="60">
        <v>7369</v>
      </c>
      <c r="L15" s="57" t="s">
        <v>27987</v>
      </c>
    </row>
    <row r="16" spans="1:12" s="30" customFormat="1">
      <c r="A16" s="30">
        <v>5</v>
      </c>
      <c r="B16" s="56">
        <f>VLOOKUP(A16,Final!$A$1:$N$153,14,FALSE)</f>
        <v>41571</v>
      </c>
      <c r="C16" s="57" t="s">
        <v>18807</v>
      </c>
      <c r="D16" s="58" t="s">
        <v>28</v>
      </c>
      <c r="E16" s="57" t="s">
        <v>27989</v>
      </c>
      <c r="F16" s="59">
        <v>1949040000</v>
      </c>
      <c r="G16" s="59">
        <v>1157891000</v>
      </c>
      <c r="H16" s="57" t="s">
        <v>27967</v>
      </c>
      <c r="I16" s="60"/>
      <c r="J16" s="57" t="s">
        <v>31</v>
      </c>
      <c r="K16" s="60">
        <v>35551</v>
      </c>
      <c r="L16" s="57" t="s">
        <v>27987</v>
      </c>
    </row>
    <row r="17" spans="1:12" s="30" customFormat="1">
      <c r="A17" s="30">
        <v>5</v>
      </c>
      <c r="B17" s="56">
        <f>VLOOKUP(A17,Final!$A$1:$N$153,14,FALSE)</f>
        <v>41571</v>
      </c>
      <c r="C17" s="57" t="s">
        <v>18814</v>
      </c>
      <c r="D17" s="58" t="s">
        <v>18815</v>
      </c>
      <c r="E17" s="57" t="s">
        <v>27990</v>
      </c>
      <c r="F17" s="59">
        <v>1000132770</v>
      </c>
      <c r="G17" s="59">
        <v>631250380</v>
      </c>
      <c r="H17" s="57" t="s">
        <v>27967</v>
      </c>
      <c r="I17" s="60"/>
      <c r="J17" s="57" t="s">
        <v>31</v>
      </c>
      <c r="K17" s="60">
        <v>37160</v>
      </c>
      <c r="L17" s="57" t="s">
        <v>27987</v>
      </c>
    </row>
    <row r="18" spans="1:12" s="30" customFormat="1">
      <c r="A18" s="30">
        <v>6</v>
      </c>
      <c r="B18" s="56">
        <f>VLOOKUP(A18,Final!$A$1:$N$153,14,FALSE)</f>
        <v>41806</v>
      </c>
      <c r="C18" s="57" t="s">
        <v>18862</v>
      </c>
      <c r="D18" s="58" t="s">
        <v>1624</v>
      </c>
      <c r="E18" s="57" t="s">
        <v>27991</v>
      </c>
      <c r="F18" s="42">
        <v>15130000000</v>
      </c>
      <c r="G18" s="42">
        <v>15499000000</v>
      </c>
      <c r="H18" s="41" t="s">
        <v>27967</v>
      </c>
      <c r="I18" s="61"/>
      <c r="J18" s="41" t="s">
        <v>6</v>
      </c>
      <c r="K18" s="61">
        <v>36825</v>
      </c>
      <c r="L18" s="41" t="s">
        <v>27992</v>
      </c>
    </row>
    <row r="19" spans="1:12">
      <c r="A19" s="30">
        <v>6</v>
      </c>
      <c r="B19" s="56">
        <f>VLOOKUP(A19,Final!$A$1:$N$153,14,FALSE)</f>
        <v>41806</v>
      </c>
      <c r="C19" s="57" t="s">
        <v>18917</v>
      </c>
      <c r="D19" s="58" t="s">
        <v>18918</v>
      </c>
      <c r="E19" s="57" t="s">
        <v>27993</v>
      </c>
      <c r="F19" s="42">
        <v>6325100000</v>
      </c>
      <c r="G19" s="42">
        <v>9219200000</v>
      </c>
      <c r="H19" s="41" t="s">
        <v>27967</v>
      </c>
      <c r="I19" s="61"/>
      <c r="J19" s="41" t="s">
        <v>6</v>
      </c>
      <c r="K19" s="61">
        <v>37196</v>
      </c>
      <c r="L19" s="41" t="s">
        <v>27992</v>
      </c>
    </row>
    <row r="20" spans="1:12">
      <c r="A20" s="30">
        <v>6</v>
      </c>
      <c r="B20" s="56">
        <f>VLOOKUP(A20,Final!$A$1:$N$153,14,FALSE)</f>
        <v>41806</v>
      </c>
      <c r="C20" s="57" t="s">
        <v>18962</v>
      </c>
      <c r="D20" s="58" t="s">
        <v>18963</v>
      </c>
      <c r="E20" s="57" t="s">
        <v>27994</v>
      </c>
      <c r="F20" s="42">
        <v>1467202000</v>
      </c>
      <c r="G20" s="42">
        <v>796325000</v>
      </c>
      <c r="H20" s="41" t="s">
        <v>27967</v>
      </c>
      <c r="I20" s="61"/>
      <c r="J20" s="41" t="s">
        <v>6</v>
      </c>
      <c r="K20" s="61">
        <v>38957</v>
      </c>
      <c r="L20" s="41" t="s">
        <v>27992</v>
      </c>
    </row>
    <row r="21" spans="1:12">
      <c r="A21" s="30">
        <v>7</v>
      </c>
      <c r="B21" s="56">
        <f>VLOOKUP(A21,Final!$A$1:$N$153,14,FALSE)</f>
        <v>41024</v>
      </c>
      <c r="C21" s="41" t="s">
        <v>24432</v>
      </c>
      <c r="D21" s="63" t="s">
        <v>24433</v>
      </c>
      <c r="E21" s="41" t="s">
        <v>27995</v>
      </c>
      <c r="F21" s="42">
        <v>144580000</v>
      </c>
      <c r="G21" s="42">
        <v>264900000</v>
      </c>
      <c r="H21" s="41" t="s">
        <v>27996</v>
      </c>
      <c r="I21" s="61"/>
      <c r="J21" s="41" t="s">
        <v>24367</v>
      </c>
      <c r="K21" s="61">
        <v>26745</v>
      </c>
      <c r="L21" s="41" t="s">
        <v>27997</v>
      </c>
    </row>
    <row r="22" spans="1:12">
      <c r="A22" s="30">
        <v>7</v>
      </c>
      <c r="B22" s="56">
        <f>VLOOKUP(A22,Final!$A$1:$N$153,14,FALSE)</f>
        <v>41024</v>
      </c>
      <c r="C22" s="41" t="s">
        <v>24597</v>
      </c>
      <c r="D22" s="63" t="s">
        <v>24598</v>
      </c>
      <c r="E22" s="41" t="s">
        <v>27998</v>
      </c>
      <c r="F22" s="42">
        <v>140728000</v>
      </c>
      <c r="G22" s="42">
        <v>546403000</v>
      </c>
      <c r="H22" s="41" t="s">
        <v>27996</v>
      </c>
      <c r="I22" s="61"/>
      <c r="J22" s="41" t="s">
        <v>24367</v>
      </c>
      <c r="K22" s="61">
        <v>40087</v>
      </c>
      <c r="L22" s="41" t="s">
        <v>27997</v>
      </c>
    </row>
    <row r="23" spans="1:12">
      <c r="A23" s="30">
        <v>7</v>
      </c>
      <c r="B23" s="56">
        <f>VLOOKUP(A23,Final!$A$1:$N$153,14,FALSE)</f>
        <v>41024</v>
      </c>
      <c r="C23" s="41" t="s">
        <v>24748</v>
      </c>
      <c r="D23" s="41" t="s">
        <v>24749</v>
      </c>
      <c r="E23" s="41" t="s">
        <v>27999</v>
      </c>
      <c r="F23" s="42">
        <v>150723000</v>
      </c>
      <c r="G23" s="42">
        <v>818680000</v>
      </c>
      <c r="H23" s="41" t="s">
        <v>27996</v>
      </c>
      <c r="I23" s="61"/>
      <c r="J23" s="41" t="s">
        <v>24367</v>
      </c>
      <c r="K23" s="61">
        <v>38127</v>
      </c>
      <c r="L23" s="41" t="s">
        <v>27997</v>
      </c>
    </row>
    <row r="24" spans="1:12">
      <c r="A24" s="30">
        <v>8</v>
      </c>
      <c r="B24" s="56">
        <f>VLOOKUP(A24,Final!$A$1:$N$153,14,FALSE)</f>
        <v>41326</v>
      </c>
      <c r="C24" s="41" t="s">
        <v>24620</v>
      </c>
      <c r="D24" s="63" t="s">
        <v>24621</v>
      </c>
      <c r="E24" s="41" t="s">
        <v>28000</v>
      </c>
      <c r="F24" s="42">
        <v>1230020000</v>
      </c>
      <c r="G24" s="42">
        <v>4225690000</v>
      </c>
      <c r="H24" s="41" t="s">
        <v>27996</v>
      </c>
      <c r="I24" s="61"/>
      <c r="J24" s="41" t="s">
        <v>24367</v>
      </c>
      <c r="K24" s="61">
        <v>29173</v>
      </c>
      <c r="L24" s="41" t="s">
        <v>27997</v>
      </c>
    </row>
    <row r="25" spans="1:12">
      <c r="A25" s="30">
        <v>8</v>
      </c>
      <c r="B25" s="56">
        <f>VLOOKUP(A25,Final!$A$1:$N$153,14,FALSE)</f>
        <v>41326</v>
      </c>
      <c r="C25" s="41" t="s">
        <v>24785</v>
      </c>
      <c r="D25" s="63" t="s">
        <v>7187</v>
      </c>
      <c r="E25" s="41" t="s">
        <v>28001</v>
      </c>
      <c r="F25" s="42">
        <v>1148261000</v>
      </c>
      <c r="G25" s="42">
        <v>6434475000</v>
      </c>
      <c r="H25" s="41" t="s">
        <v>27996</v>
      </c>
      <c r="I25" s="61"/>
      <c r="J25" s="41" t="s">
        <v>24367</v>
      </c>
      <c r="K25" s="61">
        <v>38022</v>
      </c>
      <c r="L25" s="41" t="s">
        <v>27997</v>
      </c>
    </row>
    <row r="26" spans="1:12">
      <c r="A26" s="30">
        <v>8</v>
      </c>
      <c r="B26" s="56">
        <f>VLOOKUP(A26,Final!$A$1:$N$153,14,FALSE)</f>
        <v>41326</v>
      </c>
      <c r="C26" s="41" t="s">
        <v>24825</v>
      </c>
      <c r="D26" s="63" t="s">
        <v>24826</v>
      </c>
      <c r="E26" s="41" t="s">
        <v>28002</v>
      </c>
      <c r="F26" s="42">
        <v>948708000</v>
      </c>
      <c r="G26" s="42">
        <v>2709107000</v>
      </c>
      <c r="H26" s="41" t="s">
        <v>27996</v>
      </c>
      <c r="I26" s="61"/>
      <c r="J26" s="41" t="s">
        <v>24367</v>
      </c>
      <c r="K26" s="61">
        <v>38104</v>
      </c>
      <c r="L26" s="41" t="s">
        <v>27997</v>
      </c>
    </row>
    <row r="27" spans="1:12">
      <c r="A27" s="30">
        <v>9</v>
      </c>
      <c r="B27" s="56">
        <f>VLOOKUP(A27,Final!$A$1:$N$153,14,FALSE)</f>
        <v>41394</v>
      </c>
      <c r="C27" s="41" t="s">
        <v>24432</v>
      </c>
      <c r="D27" s="63" t="s">
        <v>24433</v>
      </c>
      <c r="E27" s="41" t="s">
        <v>27995</v>
      </c>
      <c r="F27" s="42">
        <v>144580000</v>
      </c>
      <c r="G27" s="42">
        <v>264900000</v>
      </c>
      <c r="H27" s="41" t="s">
        <v>27996</v>
      </c>
      <c r="I27" s="61"/>
      <c r="J27" s="41" t="s">
        <v>24367</v>
      </c>
      <c r="K27" s="61">
        <v>26745</v>
      </c>
      <c r="L27" s="41" t="s">
        <v>27997</v>
      </c>
    </row>
    <row r="28" spans="1:12">
      <c r="A28" s="30">
        <v>9</v>
      </c>
      <c r="B28" s="56">
        <f>VLOOKUP(A28,Final!$A$1:$N$153,14,FALSE)</f>
        <v>41394</v>
      </c>
      <c r="C28" s="41" t="s">
        <v>24597</v>
      </c>
      <c r="D28" s="63" t="s">
        <v>24598</v>
      </c>
      <c r="E28" s="41" t="s">
        <v>27998</v>
      </c>
      <c r="F28" s="42">
        <v>140728000</v>
      </c>
      <c r="G28" s="42">
        <v>546403000</v>
      </c>
      <c r="H28" s="41" t="s">
        <v>27996</v>
      </c>
      <c r="I28" s="61"/>
      <c r="J28" s="41" t="s">
        <v>24367</v>
      </c>
      <c r="K28" s="61">
        <v>40087</v>
      </c>
      <c r="L28" s="41" t="s">
        <v>27997</v>
      </c>
    </row>
    <row r="29" spans="1:12">
      <c r="A29" s="30">
        <v>9</v>
      </c>
      <c r="B29" s="56">
        <f>VLOOKUP(A29,Final!$A$1:$N$153,14,FALSE)</f>
        <v>41394</v>
      </c>
      <c r="C29" s="41" t="s">
        <v>24748</v>
      </c>
      <c r="D29" s="63" t="s">
        <v>24749</v>
      </c>
      <c r="E29" s="41" t="s">
        <v>27999</v>
      </c>
      <c r="F29" s="42">
        <v>150723000</v>
      </c>
      <c r="G29" s="42">
        <v>818680000</v>
      </c>
      <c r="H29" s="41" t="s">
        <v>27996</v>
      </c>
      <c r="I29" s="61"/>
      <c r="J29" s="41" t="s">
        <v>24367</v>
      </c>
      <c r="K29" s="61">
        <v>38127</v>
      </c>
      <c r="L29" s="41" t="s">
        <v>27997</v>
      </c>
    </row>
    <row r="30" spans="1:12">
      <c r="A30" s="30">
        <v>10</v>
      </c>
      <c r="B30" s="56">
        <f>VLOOKUP(A30,Final!$A$1:$N$153,14,FALSE)</f>
        <v>41844</v>
      </c>
      <c r="C30" s="41" t="s">
        <v>24915</v>
      </c>
      <c r="D30" s="41" t="s">
        <v>24916</v>
      </c>
      <c r="E30" s="41" t="s">
        <v>28003</v>
      </c>
      <c r="F30" s="42">
        <v>532299000</v>
      </c>
      <c r="G30" s="42">
        <v>1898606000</v>
      </c>
      <c r="H30" s="41" t="s">
        <v>27996</v>
      </c>
      <c r="I30" s="61"/>
      <c r="J30" s="41" t="s">
        <v>24367</v>
      </c>
      <c r="K30" s="61">
        <v>38651</v>
      </c>
      <c r="L30" s="41" t="s">
        <v>27997</v>
      </c>
    </row>
    <row r="31" spans="1:12">
      <c r="A31" s="30">
        <v>10</v>
      </c>
      <c r="B31" s="56">
        <f>VLOOKUP(A31,Final!$A$1:$N$153,14,FALSE)</f>
        <v>41844</v>
      </c>
      <c r="C31" s="41" t="s">
        <v>25113</v>
      </c>
      <c r="D31" s="63" t="s">
        <v>25114</v>
      </c>
      <c r="E31" s="41" t="s">
        <v>28004</v>
      </c>
      <c r="F31" s="42">
        <v>558633000</v>
      </c>
      <c r="G31" s="42">
        <v>2006089000</v>
      </c>
      <c r="H31" s="41" t="s">
        <v>27996</v>
      </c>
      <c r="I31" s="61"/>
      <c r="J31" s="41" t="s">
        <v>24367</v>
      </c>
      <c r="K31" s="61">
        <v>40514</v>
      </c>
      <c r="L31" s="41" t="s">
        <v>27997</v>
      </c>
    </row>
    <row r="32" spans="1:12">
      <c r="A32" s="30">
        <v>10</v>
      </c>
      <c r="B32" s="56">
        <f>VLOOKUP(A32,Final!$A$1:$N$153,14,FALSE)</f>
        <v>41844</v>
      </c>
      <c r="C32" s="41" t="s">
        <v>25117</v>
      </c>
      <c r="D32" s="63" t="s">
        <v>25118</v>
      </c>
      <c r="E32" s="41" t="s">
        <v>28005</v>
      </c>
      <c r="F32" s="42">
        <v>494105000</v>
      </c>
      <c r="G32" s="42">
        <v>2930559000</v>
      </c>
      <c r="H32" s="41" t="s">
        <v>27996</v>
      </c>
      <c r="I32" s="61"/>
      <c r="J32" s="41" t="s">
        <v>24367</v>
      </c>
      <c r="K32" s="61">
        <v>40660</v>
      </c>
      <c r="L32" s="41" t="s">
        <v>27997</v>
      </c>
    </row>
    <row r="33" spans="1:12" ht="15" customHeight="1">
      <c r="A33" s="30">
        <v>11</v>
      </c>
      <c r="B33" s="56">
        <f>VLOOKUP(A33,Final!$A$1:$N$153,14,FALSE)</f>
        <v>39309</v>
      </c>
      <c r="C33" s="66" t="s">
        <v>19528</v>
      </c>
      <c r="D33" s="67" t="s">
        <v>19529</v>
      </c>
      <c r="E33" s="67" t="s">
        <v>28006</v>
      </c>
      <c r="F33" s="74">
        <v>647814000</v>
      </c>
      <c r="G33" s="68">
        <v>541443000</v>
      </c>
      <c r="H33" s="67" t="s">
        <v>27967</v>
      </c>
      <c r="I33" s="67" t="s">
        <v>28007</v>
      </c>
      <c r="J33" s="67" t="s">
        <v>19456</v>
      </c>
      <c r="K33" s="66" t="s">
        <v>28008</v>
      </c>
      <c r="L33" s="66" t="s">
        <v>28009</v>
      </c>
    </row>
    <row r="34" spans="1:12" ht="15" customHeight="1">
      <c r="A34" s="30">
        <v>11</v>
      </c>
      <c r="B34" s="56">
        <f>VLOOKUP(A34,Final!$A$1:$N$153,14,FALSE)</f>
        <v>39309</v>
      </c>
      <c r="C34" s="66" t="s">
        <v>19478</v>
      </c>
      <c r="D34" s="67" t="s">
        <v>2152</v>
      </c>
      <c r="E34" s="67" t="s">
        <v>28010</v>
      </c>
      <c r="F34" s="74">
        <v>816687000</v>
      </c>
      <c r="G34" s="69">
        <v>936914000</v>
      </c>
      <c r="H34" s="67" t="s">
        <v>27967</v>
      </c>
      <c r="I34" s="67" t="s">
        <v>28007</v>
      </c>
      <c r="J34" s="67" t="s">
        <v>19456</v>
      </c>
      <c r="K34" s="66" t="s">
        <v>28011</v>
      </c>
      <c r="L34" s="66" t="s">
        <v>28009</v>
      </c>
    </row>
    <row r="35" spans="1:12" ht="15" customHeight="1">
      <c r="A35" s="30">
        <v>11</v>
      </c>
      <c r="B35" s="56">
        <f>VLOOKUP(A35,Final!$A$1:$N$153,14,FALSE)</f>
        <v>39309</v>
      </c>
      <c r="C35" s="66" t="s">
        <v>19593</v>
      </c>
      <c r="D35" s="67" t="s">
        <v>19594</v>
      </c>
      <c r="E35" s="67" t="s">
        <v>28012</v>
      </c>
      <c r="F35" s="74">
        <v>851995000</v>
      </c>
      <c r="G35" s="68">
        <v>1070826000</v>
      </c>
      <c r="H35" s="67" t="s">
        <v>27967</v>
      </c>
      <c r="I35" s="67" t="s">
        <v>28007</v>
      </c>
      <c r="J35" s="67" t="s">
        <v>19456</v>
      </c>
      <c r="K35" s="66" t="s">
        <v>28013</v>
      </c>
      <c r="L35" s="66" t="s">
        <v>28009</v>
      </c>
    </row>
    <row r="36" spans="1:12">
      <c r="A36" s="30">
        <v>12</v>
      </c>
      <c r="B36" s="56">
        <f>VLOOKUP(A36,Final!$A$1:$N$153,14,FALSE)</f>
        <v>37901</v>
      </c>
      <c r="C36" s="71" t="s">
        <v>28014</v>
      </c>
      <c r="D36" s="70" t="s">
        <v>943</v>
      </c>
      <c r="E36" s="70" t="s">
        <v>28015</v>
      </c>
      <c r="F36" s="75">
        <v>2822896000</v>
      </c>
      <c r="G36" s="73">
        <v>1608514000</v>
      </c>
      <c r="H36" s="70" t="s">
        <v>28016</v>
      </c>
      <c r="I36" s="70" t="s">
        <v>28007</v>
      </c>
      <c r="J36" s="70" t="s">
        <v>944</v>
      </c>
      <c r="K36" s="71" t="s">
        <v>28017</v>
      </c>
      <c r="L36" s="71" t="s">
        <v>28018</v>
      </c>
    </row>
    <row r="37" spans="1:12">
      <c r="A37" s="30">
        <v>12</v>
      </c>
      <c r="B37" s="56">
        <f>VLOOKUP(A37,Final!$A$1:$N$153,14,FALSE)</f>
        <v>37901</v>
      </c>
      <c r="C37" s="77" t="s">
        <v>28019</v>
      </c>
      <c r="D37" s="70" t="s">
        <v>28020</v>
      </c>
      <c r="E37" s="76" t="s">
        <v>28021</v>
      </c>
      <c r="F37" s="79">
        <v>6780129000</v>
      </c>
      <c r="G37" s="79">
        <v>4170071000</v>
      </c>
      <c r="H37" s="76" t="s">
        <v>28016</v>
      </c>
      <c r="I37" s="78">
        <v>38036</v>
      </c>
      <c r="J37" s="76" t="s">
        <v>944</v>
      </c>
      <c r="K37" s="77" t="s">
        <v>28022</v>
      </c>
      <c r="L37" s="77" t="s">
        <v>28018</v>
      </c>
    </row>
    <row r="38" spans="1:12">
      <c r="A38" s="30">
        <v>12</v>
      </c>
      <c r="B38" s="56">
        <f>VLOOKUP(A38,Final!$A$1:$N$153,14,FALSE)</f>
        <v>37901</v>
      </c>
      <c r="C38" s="81" t="s">
        <v>28023</v>
      </c>
      <c r="D38" s="80" t="s">
        <v>28024</v>
      </c>
      <c r="E38" s="80" t="s">
        <v>28025</v>
      </c>
      <c r="F38" s="82">
        <v>19023000000</v>
      </c>
      <c r="G38" s="82">
        <v>14431000000</v>
      </c>
      <c r="H38" s="80" t="s">
        <v>28016</v>
      </c>
      <c r="I38" s="80" t="s">
        <v>28007</v>
      </c>
      <c r="J38" s="80" t="s">
        <v>944</v>
      </c>
      <c r="K38" s="81" t="s">
        <v>28026</v>
      </c>
      <c r="L38" s="81" t="s">
        <v>28018</v>
      </c>
    </row>
    <row r="39" spans="1:12">
      <c r="A39" s="30">
        <v>13</v>
      </c>
      <c r="B39" s="56">
        <f>VLOOKUP(A39,Final!$A$1:$N$153,14,FALSE)</f>
        <v>38411</v>
      </c>
      <c r="C39" s="84" t="s">
        <v>28027</v>
      </c>
      <c r="D39" s="83" t="s">
        <v>28028</v>
      </c>
      <c r="E39" s="83" t="s">
        <v>28029</v>
      </c>
      <c r="F39" s="86">
        <v>31198000000</v>
      </c>
      <c r="G39" s="86">
        <v>13209000000</v>
      </c>
      <c r="H39" s="83" t="s">
        <v>28016</v>
      </c>
      <c r="I39" s="83" t="s">
        <v>28007</v>
      </c>
      <c r="J39" s="83" t="s">
        <v>944</v>
      </c>
      <c r="K39" s="84" t="s">
        <v>28030</v>
      </c>
      <c r="L39" s="84" t="s">
        <v>28018</v>
      </c>
    </row>
    <row r="40" spans="1:12">
      <c r="A40" s="30">
        <v>13</v>
      </c>
      <c r="B40" s="56">
        <f>VLOOKUP(A40,Final!$A$1:$N$153,14,FALSE)</f>
        <v>38411</v>
      </c>
      <c r="C40" s="84" t="s">
        <v>28031</v>
      </c>
      <c r="D40" s="83" t="s">
        <v>28032</v>
      </c>
      <c r="E40" s="83" t="s">
        <v>28033</v>
      </c>
      <c r="F40" s="86">
        <v>28105000000</v>
      </c>
      <c r="G40" s="86">
        <v>21461000000</v>
      </c>
      <c r="H40" s="83" t="s">
        <v>28016</v>
      </c>
      <c r="I40" s="83" t="s">
        <v>28007</v>
      </c>
      <c r="J40" s="83" t="s">
        <v>944</v>
      </c>
      <c r="K40" s="84" t="s">
        <v>28034</v>
      </c>
      <c r="L40" s="84" t="s">
        <v>28018</v>
      </c>
    </row>
    <row r="41" spans="1:12">
      <c r="A41" s="30">
        <v>13</v>
      </c>
      <c r="B41" s="56">
        <f>VLOOKUP(A41,Final!$A$1:$N$153,14,FALSE)</f>
        <v>38411</v>
      </c>
      <c r="C41" s="84" t="s">
        <v>28023</v>
      </c>
      <c r="D41" s="83" t="s">
        <v>28024</v>
      </c>
      <c r="E41" s="83" t="s">
        <v>28025</v>
      </c>
      <c r="F41" s="86">
        <v>19023000000</v>
      </c>
      <c r="G41" s="86">
        <v>14431000000</v>
      </c>
      <c r="H41" s="83" t="s">
        <v>28016</v>
      </c>
      <c r="I41" s="83" t="s">
        <v>28007</v>
      </c>
      <c r="J41" s="83" t="s">
        <v>944</v>
      </c>
      <c r="K41" s="84" t="s">
        <v>28026</v>
      </c>
      <c r="L41" s="84" t="s">
        <v>28018</v>
      </c>
    </row>
    <row r="42" spans="1:12">
      <c r="A42" s="30">
        <v>14</v>
      </c>
      <c r="B42" s="56">
        <f>VLOOKUP(A42,Final!$A$1:$N$153,14,FALSE)</f>
        <v>38656</v>
      </c>
      <c r="C42" s="84" t="s">
        <v>28014</v>
      </c>
      <c r="D42" s="83" t="s">
        <v>943</v>
      </c>
      <c r="E42" s="83" t="s">
        <v>28015</v>
      </c>
      <c r="F42" s="75">
        <v>2822896000</v>
      </c>
      <c r="G42" s="82">
        <v>1608514000</v>
      </c>
      <c r="H42" s="83" t="s">
        <v>28016</v>
      </c>
      <c r="I42" s="83" t="s">
        <v>28007</v>
      </c>
      <c r="J42" s="83" t="s">
        <v>944</v>
      </c>
      <c r="K42" s="84" t="s">
        <v>28017</v>
      </c>
      <c r="L42" s="84" t="s">
        <v>28018</v>
      </c>
    </row>
    <row r="43" spans="1:12">
      <c r="A43" s="30">
        <v>14</v>
      </c>
      <c r="B43" s="56">
        <f>VLOOKUP(A43,Final!$A$1:$N$153,14,FALSE)</f>
        <v>38656</v>
      </c>
      <c r="C43" s="84" t="s">
        <v>28019</v>
      </c>
      <c r="D43" s="83" t="s">
        <v>28020</v>
      </c>
      <c r="E43" s="83" t="s">
        <v>28021</v>
      </c>
      <c r="F43" s="82">
        <v>6780129000</v>
      </c>
      <c r="G43" s="82">
        <v>4170071000</v>
      </c>
      <c r="H43" s="83" t="s">
        <v>28016</v>
      </c>
      <c r="I43" s="85">
        <v>38036</v>
      </c>
      <c r="J43" s="83" t="s">
        <v>944</v>
      </c>
      <c r="K43" s="84" t="s">
        <v>28022</v>
      </c>
      <c r="L43" s="84" t="s">
        <v>28018</v>
      </c>
    </row>
    <row r="44" spans="1:12">
      <c r="A44" s="30">
        <v>14</v>
      </c>
      <c r="B44" s="56">
        <f>VLOOKUP(A44,Final!$A$1:$N$153,14,FALSE)</f>
        <v>38656</v>
      </c>
      <c r="C44" s="84" t="s">
        <v>28023</v>
      </c>
      <c r="D44" s="83" t="s">
        <v>28024</v>
      </c>
      <c r="E44" s="83" t="s">
        <v>28025</v>
      </c>
      <c r="F44" s="82">
        <v>19023000000</v>
      </c>
      <c r="G44" s="82">
        <v>14431000000</v>
      </c>
      <c r="H44" s="83" t="s">
        <v>28016</v>
      </c>
      <c r="I44" s="83" t="s">
        <v>28007</v>
      </c>
      <c r="J44" s="83" t="s">
        <v>944</v>
      </c>
      <c r="K44" s="84" t="s">
        <v>28026</v>
      </c>
      <c r="L44" s="84" t="s">
        <v>28018</v>
      </c>
    </row>
    <row r="45" spans="1:12">
      <c r="A45" s="30">
        <v>15</v>
      </c>
      <c r="B45" s="56">
        <f>VLOOKUP(A45,Final!$A$1:$N$153,14,FALSE)</f>
        <v>39152</v>
      </c>
      <c r="C45" s="84" t="s">
        <v>19512</v>
      </c>
      <c r="D45" s="83" t="s">
        <v>19513</v>
      </c>
      <c r="E45" s="83" t="s">
        <v>28035</v>
      </c>
      <c r="F45" s="86">
        <v>4429000</v>
      </c>
      <c r="G45" s="86">
        <v>1337000</v>
      </c>
      <c r="H45" s="83" t="s">
        <v>27967</v>
      </c>
      <c r="I45" s="83" t="s">
        <v>28007</v>
      </c>
      <c r="J45" s="83" t="s">
        <v>19456</v>
      </c>
      <c r="K45" s="84" t="s">
        <v>28036</v>
      </c>
      <c r="L45" s="84" t="s">
        <v>28009</v>
      </c>
    </row>
    <row r="46" spans="1:12">
      <c r="A46" s="30">
        <v>15</v>
      </c>
      <c r="B46" s="56">
        <f>VLOOKUP(A46,Final!$A$1:$N$153,14,FALSE)</f>
        <v>39152</v>
      </c>
      <c r="C46" s="84" t="s">
        <v>19706</v>
      </c>
      <c r="D46" s="83" t="s">
        <v>19707</v>
      </c>
      <c r="E46" s="83" t="s">
        <v>28037</v>
      </c>
      <c r="F46" s="86">
        <v>2337230</v>
      </c>
      <c r="G46" s="86">
        <v>1495600</v>
      </c>
      <c r="H46" s="83" t="s">
        <v>27967</v>
      </c>
      <c r="I46" s="83" t="s">
        <v>28007</v>
      </c>
      <c r="J46" s="83" t="s">
        <v>19456</v>
      </c>
      <c r="K46" s="84" t="s">
        <v>28038</v>
      </c>
      <c r="L46" s="84" t="s">
        <v>28009</v>
      </c>
    </row>
    <row r="47" spans="1:12">
      <c r="A47" s="30">
        <v>15</v>
      </c>
      <c r="B47" s="56">
        <f>VLOOKUP(A47,Final!$A$1:$N$153,14,FALSE)</f>
        <v>39152</v>
      </c>
      <c r="C47" s="84" t="s">
        <v>19518</v>
      </c>
      <c r="D47" s="83" t="s">
        <v>19519</v>
      </c>
      <c r="E47" s="83" t="s">
        <v>28039</v>
      </c>
      <c r="F47" s="86">
        <v>6516390</v>
      </c>
      <c r="G47" s="86">
        <v>4679060</v>
      </c>
      <c r="H47" s="83" t="s">
        <v>27967</v>
      </c>
      <c r="I47" s="83" t="s">
        <v>28007</v>
      </c>
      <c r="J47" s="83" t="s">
        <v>19456</v>
      </c>
      <c r="K47" s="84" t="s">
        <v>28040</v>
      </c>
      <c r="L47" s="84" t="s">
        <v>28009</v>
      </c>
    </row>
    <row r="48" spans="1:12">
      <c r="A48" s="30">
        <v>16</v>
      </c>
      <c r="B48" s="56">
        <f>VLOOKUP(A48,Final!$A$1:$N$153,14,FALSE)</f>
        <v>36802</v>
      </c>
      <c r="C48" s="31" t="s">
        <v>23593</v>
      </c>
      <c r="D48" s="30" t="s">
        <v>23594</v>
      </c>
      <c r="E48" s="30" t="s">
        <v>28041</v>
      </c>
      <c r="F48" s="89">
        <v>5622000000</v>
      </c>
      <c r="G48" s="89">
        <v>10207000000</v>
      </c>
      <c r="H48" s="87" t="s">
        <v>27967</v>
      </c>
      <c r="I48" s="87" t="s">
        <v>28007</v>
      </c>
      <c r="J48" s="87" t="s">
        <v>23539</v>
      </c>
      <c r="K48" s="88" t="s">
        <v>28042</v>
      </c>
      <c r="L48" s="88" t="s">
        <v>27992</v>
      </c>
    </row>
    <row r="49" spans="1:12">
      <c r="A49" s="30">
        <v>16</v>
      </c>
      <c r="B49" s="56">
        <f>VLOOKUP(A49,Final!$A$1:$N$153,14,FALSE)</f>
        <v>36802</v>
      </c>
      <c r="C49" s="31" t="s">
        <v>23578</v>
      </c>
      <c r="D49" s="30" t="s">
        <v>23579</v>
      </c>
      <c r="E49" s="30" t="s">
        <v>28043</v>
      </c>
      <c r="F49" s="92">
        <v>740055000</v>
      </c>
      <c r="G49" s="92">
        <v>1098194000</v>
      </c>
      <c r="H49" s="90" t="s">
        <v>27967</v>
      </c>
      <c r="I49" s="90" t="s">
        <v>28007</v>
      </c>
      <c r="J49" s="90" t="s">
        <v>23539</v>
      </c>
      <c r="K49" s="91" t="s">
        <v>28044</v>
      </c>
      <c r="L49" s="91" t="s">
        <v>27992</v>
      </c>
    </row>
    <row r="50" spans="1:12">
      <c r="A50" s="30">
        <v>16</v>
      </c>
      <c r="B50" s="56">
        <f>VLOOKUP(A50,Final!$A$1:$N$153,14,FALSE)</f>
        <v>36802</v>
      </c>
      <c r="C50" s="31" t="s">
        <v>23622</v>
      </c>
      <c r="D50" s="30" t="s">
        <v>23623</v>
      </c>
      <c r="E50" s="30" t="s">
        <v>28045</v>
      </c>
      <c r="F50" s="96">
        <v>2211090</v>
      </c>
      <c r="G50" s="96">
        <v>1731800</v>
      </c>
      <c r="H50" s="93" t="s">
        <v>27967</v>
      </c>
      <c r="I50" s="93" t="s">
        <v>28007</v>
      </c>
      <c r="J50" s="93" t="s">
        <v>23539</v>
      </c>
      <c r="K50" s="94" t="s">
        <v>28046</v>
      </c>
      <c r="L50" s="94" t="s">
        <v>27992</v>
      </c>
    </row>
    <row r="51" spans="1:12" s="30" customFormat="1" ht="15" customHeight="1">
      <c r="A51" s="30">
        <v>17</v>
      </c>
      <c r="B51" s="56">
        <f>VLOOKUP(A51,Final!$A$1:$N$153,14,FALSE)</f>
        <v>38550</v>
      </c>
      <c r="C51" s="102" t="s">
        <v>14659</v>
      </c>
      <c r="D51" s="30" t="s">
        <v>12968</v>
      </c>
      <c r="E51" s="99" t="s">
        <v>28047</v>
      </c>
      <c r="F51" s="100">
        <v>8287100000</v>
      </c>
      <c r="G51" s="100">
        <v>10799300000</v>
      </c>
      <c r="H51" s="30" t="s">
        <v>27967</v>
      </c>
      <c r="I51" s="30" t="s">
        <v>28007</v>
      </c>
      <c r="J51" s="30" t="s">
        <v>14638</v>
      </c>
      <c r="K51" s="31" t="s">
        <v>28048</v>
      </c>
    </row>
    <row r="52" spans="1:12" s="109" customFormat="1" ht="15" customHeight="1">
      <c r="A52" s="109">
        <v>17</v>
      </c>
      <c r="B52" s="112">
        <f>VLOOKUP(A52,Final!$A$1:$N$153,14,FALSE)</f>
        <v>38550</v>
      </c>
      <c r="C52" s="110" t="s">
        <v>14642</v>
      </c>
      <c r="D52" s="109" t="s">
        <v>14643</v>
      </c>
      <c r="E52" s="111" t="s">
        <v>28049</v>
      </c>
      <c r="F52" s="108">
        <v>1636538000</v>
      </c>
      <c r="G52" s="108">
        <v>2066131000</v>
      </c>
      <c r="H52" s="109" t="s">
        <v>27967</v>
      </c>
      <c r="I52" s="109" t="s">
        <v>28007</v>
      </c>
      <c r="J52" s="109" t="s">
        <v>14638</v>
      </c>
      <c r="K52" s="110" t="s">
        <v>28050</v>
      </c>
      <c r="L52" s="110" t="s">
        <v>28051</v>
      </c>
    </row>
    <row r="53" spans="1:12" s="109" customFormat="1">
      <c r="A53" s="109">
        <v>18</v>
      </c>
      <c r="B53" s="112">
        <f>VLOOKUP(A53,Final!$A$1:$N$153,14,FALSE)</f>
        <v>40529</v>
      </c>
      <c r="C53" s="110" t="s">
        <v>17901</v>
      </c>
      <c r="D53" s="109" t="s">
        <v>5629</v>
      </c>
      <c r="E53" s="109" t="s">
        <v>28052</v>
      </c>
      <c r="F53" s="108">
        <v>1263423000</v>
      </c>
      <c r="G53" s="108">
        <v>3745441000</v>
      </c>
      <c r="H53" s="109" t="s">
        <v>27981</v>
      </c>
      <c r="I53" s="109" t="s">
        <v>28007</v>
      </c>
      <c r="J53" s="109" t="s">
        <v>179</v>
      </c>
      <c r="K53" s="110" t="s">
        <v>28053</v>
      </c>
      <c r="L53" s="110" t="s">
        <v>27983</v>
      </c>
    </row>
    <row r="54" spans="1:12" s="109" customFormat="1">
      <c r="A54" s="109">
        <v>18</v>
      </c>
      <c r="B54" s="112">
        <f>VLOOKUP(A54,Final!$A$1:$N$153,14,FALSE)</f>
        <v>40529</v>
      </c>
      <c r="C54" s="110" t="s">
        <v>17902</v>
      </c>
      <c r="D54" s="109" t="s">
        <v>17903</v>
      </c>
      <c r="E54" s="109" t="s">
        <v>28054</v>
      </c>
      <c r="F54" s="108">
        <v>379789000</v>
      </c>
      <c r="G54" s="108">
        <v>926615000</v>
      </c>
      <c r="H54" s="109" t="s">
        <v>27981</v>
      </c>
      <c r="I54" s="109" t="s">
        <v>28007</v>
      </c>
      <c r="J54" s="109" t="s">
        <v>179</v>
      </c>
      <c r="K54" s="110" t="s">
        <v>28055</v>
      </c>
      <c r="L54" s="110" t="s">
        <v>27983</v>
      </c>
    </row>
    <row r="55" spans="1:12" s="109" customFormat="1">
      <c r="A55" s="109">
        <v>18</v>
      </c>
      <c r="B55" s="112">
        <f>VLOOKUP(A55,Final!$A$1:$N$153,14,FALSE)</f>
        <v>40529</v>
      </c>
      <c r="C55" s="110" t="s">
        <v>17909</v>
      </c>
      <c r="D55" s="109" t="s">
        <v>17910</v>
      </c>
      <c r="E55" s="109" t="s">
        <v>28056</v>
      </c>
      <c r="F55" s="108">
        <v>266536000</v>
      </c>
      <c r="G55" s="108">
        <v>583159000</v>
      </c>
      <c r="H55" s="109" t="s">
        <v>27981</v>
      </c>
      <c r="I55" s="109" t="s">
        <v>28007</v>
      </c>
      <c r="J55" s="109" t="s">
        <v>179</v>
      </c>
      <c r="K55" s="110" t="s">
        <v>28057</v>
      </c>
      <c r="L55" s="110" t="s">
        <v>27983</v>
      </c>
    </row>
    <row r="56" spans="1:12" s="109" customFormat="1">
      <c r="A56" s="109">
        <v>19</v>
      </c>
      <c r="B56" s="112">
        <f>VLOOKUP(A56,Final!$A$1:$N$153,14,FALSE)</f>
        <v>41516</v>
      </c>
      <c r="C56" s="110" t="s">
        <v>17871</v>
      </c>
      <c r="D56" s="109" t="s">
        <v>17872</v>
      </c>
      <c r="E56" s="109" t="s">
        <v>28058</v>
      </c>
      <c r="F56" s="108">
        <v>133998000</v>
      </c>
      <c r="G56" s="108">
        <v>192044000</v>
      </c>
      <c r="H56" s="109" t="s">
        <v>27981</v>
      </c>
      <c r="I56" s="109" t="s">
        <v>28007</v>
      </c>
      <c r="J56" s="109" t="s">
        <v>179</v>
      </c>
      <c r="K56" s="110" t="s">
        <v>28059</v>
      </c>
      <c r="L56" s="110" t="s">
        <v>27983</v>
      </c>
    </row>
    <row r="57" spans="1:12" s="109" customFormat="1">
      <c r="A57" s="109">
        <v>19</v>
      </c>
      <c r="B57" s="112">
        <f>VLOOKUP(A57,Final!$A$1:$N$153,14,FALSE)</f>
        <v>41516</v>
      </c>
      <c r="C57" s="110" t="s">
        <v>17877</v>
      </c>
      <c r="D57" s="109" t="s">
        <v>17878</v>
      </c>
      <c r="E57" s="109" t="s">
        <v>28060</v>
      </c>
      <c r="F57" s="108">
        <v>205146000</v>
      </c>
      <c r="G57" s="108">
        <v>265348000</v>
      </c>
      <c r="H57" s="109" t="s">
        <v>27981</v>
      </c>
      <c r="I57" s="109" t="s">
        <v>28007</v>
      </c>
      <c r="J57" s="109" t="s">
        <v>179</v>
      </c>
      <c r="K57" s="110" t="s">
        <v>28061</v>
      </c>
      <c r="L57" s="110" t="s">
        <v>27983</v>
      </c>
    </row>
    <row r="58" spans="1:12" s="109" customFormat="1">
      <c r="A58" s="109">
        <v>19</v>
      </c>
      <c r="B58" s="112">
        <f>VLOOKUP(A58,Final!$A$1:$N$153,14,FALSE)</f>
        <v>41516</v>
      </c>
      <c r="C58" s="110" t="s">
        <v>17902</v>
      </c>
      <c r="D58" s="109" t="s">
        <v>17903</v>
      </c>
      <c r="E58" s="109" t="s">
        <v>28054</v>
      </c>
      <c r="F58" s="108">
        <v>379789000</v>
      </c>
      <c r="G58" s="108">
        <v>926615000</v>
      </c>
      <c r="H58" s="109" t="s">
        <v>27981</v>
      </c>
      <c r="I58" s="109" t="s">
        <v>28007</v>
      </c>
      <c r="J58" s="109" t="s">
        <v>179</v>
      </c>
      <c r="K58" s="110" t="s">
        <v>28055</v>
      </c>
      <c r="L58" s="110" t="s">
        <v>27983</v>
      </c>
    </row>
    <row r="59" spans="1:12" s="109" customFormat="1">
      <c r="A59" s="109">
        <v>20</v>
      </c>
      <c r="B59" s="112">
        <f>VLOOKUP(A59,Final!$A$1:$N$153,14,FALSE)</f>
        <v>40819</v>
      </c>
      <c r="C59" s="110" t="s">
        <v>17871</v>
      </c>
      <c r="D59" s="109" t="s">
        <v>17872</v>
      </c>
      <c r="E59" s="109" t="s">
        <v>28058</v>
      </c>
      <c r="F59" s="108">
        <v>133998000</v>
      </c>
      <c r="G59" s="108">
        <v>192044000</v>
      </c>
      <c r="H59" s="109" t="s">
        <v>27981</v>
      </c>
      <c r="I59" s="109" t="s">
        <v>28007</v>
      </c>
      <c r="J59" s="109" t="s">
        <v>179</v>
      </c>
      <c r="K59" s="110" t="s">
        <v>28059</v>
      </c>
    </row>
    <row r="60" spans="1:12" s="109" customFormat="1">
      <c r="A60" s="109">
        <v>20</v>
      </c>
      <c r="B60" s="112">
        <f>VLOOKUP(A60,Final!$A$1:$N$153,14,FALSE)</f>
        <v>40819</v>
      </c>
      <c r="C60" s="110" t="s">
        <v>17917</v>
      </c>
      <c r="D60" s="109" t="s">
        <v>17918</v>
      </c>
      <c r="E60" s="109" t="s">
        <v>28062</v>
      </c>
      <c r="F60" s="109">
        <v>415596000</v>
      </c>
      <c r="G60" s="109">
        <v>1062113000</v>
      </c>
      <c r="H60" s="109" t="s">
        <v>27981</v>
      </c>
      <c r="I60" s="109" t="s">
        <v>28007</v>
      </c>
      <c r="J60" s="109" t="s">
        <v>179</v>
      </c>
      <c r="K60" s="110" t="s">
        <v>28063</v>
      </c>
    </row>
    <row r="61" spans="1:12" s="109" customFormat="1">
      <c r="A61" s="109">
        <v>20</v>
      </c>
      <c r="B61" s="112">
        <f>VLOOKUP(A61,Final!$A$1:$N$153,14,FALSE)</f>
        <v>40819</v>
      </c>
      <c r="C61" s="110" t="s">
        <v>17926</v>
      </c>
      <c r="D61" s="109" t="s">
        <v>1997</v>
      </c>
      <c r="E61" s="109" t="s">
        <v>28064</v>
      </c>
      <c r="F61" s="109">
        <v>508134000</v>
      </c>
      <c r="G61" s="109">
        <v>1871580000</v>
      </c>
      <c r="H61" s="109" t="s">
        <v>27981</v>
      </c>
      <c r="I61" s="109" t="s">
        <v>28007</v>
      </c>
      <c r="J61" s="109" t="s">
        <v>179</v>
      </c>
      <c r="K61" s="110" t="s">
        <v>28065</v>
      </c>
    </row>
    <row r="62" spans="1:12">
      <c r="A62" s="109">
        <v>21</v>
      </c>
      <c r="B62" s="112">
        <f>VLOOKUP(A62,Final!$A$1:$N$153,14,FALSE)</f>
        <v>40849</v>
      </c>
      <c r="C62" s="110" t="s">
        <v>17871</v>
      </c>
      <c r="D62" s="109" t="s">
        <v>17872</v>
      </c>
      <c r="E62" s="109" t="s">
        <v>28058</v>
      </c>
      <c r="F62" s="108">
        <v>133998000</v>
      </c>
      <c r="G62" s="108">
        <v>192044000</v>
      </c>
      <c r="H62" s="109" t="s">
        <v>27981</v>
      </c>
      <c r="I62" s="109" t="s">
        <v>28007</v>
      </c>
      <c r="J62" s="109" t="s">
        <v>179</v>
      </c>
      <c r="K62" s="110" t="s">
        <v>28059</v>
      </c>
    </row>
    <row r="63" spans="1:12">
      <c r="A63" s="109">
        <v>21</v>
      </c>
      <c r="B63" s="112">
        <f>VLOOKUP(A63,Final!$A$1:$N$153,14,FALSE)</f>
        <v>40849</v>
      </c>
      <c r="C63" s="110" t="s">
        <v>17917</v>
      </c>
      <c r="D63" s="109" t="s">
        <v>17918</v>
      </c>
      <c r="E63" s="109" t="s">
        <v>28062</v>
      </c>
      <c r="F63" s="109">
        <v>415596000</v>
      </c>
      <c r="G63" s="109">
        <v>1062113000</v>
      </c>
      <c r="H63" s="109" t="s">
        <v>27981</v>
      </c>
      <c r="I63" s="109" t="s">
        <v>28007</v>
      </c>
      <c r="J63" s="109" t="s">
        <v>179</v>
      </c>
      <c r="K63" s="110" t="s">
        <v>28063</v>
      </c>
    </row>
    <row r="64" spans="1:12">
      <c r="A64" s="109">
        <v>21</v>
      </c>
      <c r="B64" s="112">
        <f>VLOOKUP(A64,Final!$A$1:$N$153,14,FALSE)</f>
        <v>40849</v>
      </c>
      <c r="C64" s="110" t="s">
        <v>17926</v>
      </c>
      <c r="D64" s="109" t="s">
        <v>1997</v>
      </c>
      <c r="E64" s="109" t="s">
        <v>28064</v>
      </c>
      <c r="F64" s="109">
        <v>508134000</v>
      </c>
      <c r="G64" s="109">
        <v>1871580000</v>
      </c>
      <c r="H64" s="109" t="s">
        <v>27981</v>
      </c>
      <c r="I64" s="109" t="s">
        <v>28007</v>
      </c>
      <c r="J64" s="109" t="s">
        <v>179</v>
      </c>
      <c r="K64" s="110" t="s">
        <v>28065</v>
      </c>
    </row>
    <row r="65" spans="1:12">
      <c r="A65" s="109">
        <v>22</v>
      </c>
      <c r="B65" s="112">
        <f>VLOOKUP(A65,Final!$A$1:$N$153,14,FALSE)</f>
        <v>41375</v>
      </c>
      <c r="C65" s="110" t="s">
        <v>17871</v>
      </c>
      <c r="D65" s="109" t="s">
        <v>17872</v>
      </c>
      <c r="E65" s="109" t="s">
        <v>28058</v>
      </c>
      <c r="F65" s="108">
        <v>133998000</v>
      </c>
      <c r="G65" s="108">
        <v>192044000</v>
      </c>
      <c r="H65" s="109" t="s">
        <v>27981</v>
      </c>
      <c r="I65" s="109" t="s">
        <v>28007</v>
      </c>
      <c r="J65" s="109" t="s">
        <v>179</v>
      </c>
      <c r="K65" s="110" t="s">
        <v>28059</v>
      </c>
    </row>
    <row r="66" spans="1:12">
      <c r="A66" s="109">
        <v>22</v>
      </c>
      <c r="B66" s="112">
        <f>VLOOKUP(A66,Final!$A$1:$N$153,14,FALSE)</f>
        <v>41375</v>
      </c>
      <c r="C66" s="110" t="s">
        <v>17917</v>
      </c>
      <c r="D66" s="109" t="s">
        <v>17918</v>
      </c>
      <c r="E66" s="109" t="s">
        <v>28062</v>
      </c>
      <c r="F66" s="109">
        <v>415596000</v>
      </c>
      <c r="G66" s="109">
        <v>1062113000</v>
      </c>
      <c r="H66" s="109" t="s">
        <v>27981</v>
      </c>
      <c r="I66" s="109" t="s">
        <v>28007</v>
      </c>
      <c r="J66" s="109" t="s">
        <v>179</v>
      </c>
      <c r="K66" s="110" t="s">
        <v>28063</v>
      </c>
    </row>
    <row r="67" spans="1:12">
      <c r="A67" s="109">
        <v>22</v>
      </c>
      <c r="B67" s="112">
        <f>VLOOKUP(A67,Final!$A$1:$N$153,14,FALSE)</f>
        <v>41375</v>
      </c>
      <c r="C67" s="110" t="s">
        <v>17926</v>
      </c>
      <c r="D67" s="109" t="s">
        <v>1997</v>
      </c>
      <c r="E67" s="109" t="s">
        <v>28064</v>
      </c>
      <c r="F67" s="109">
        <v>508134000</v>
      </c>
      <c r="G67" s="109">
        <v>1871580000</v>
      </c>
      <c r="H67" s="109" t="s">
        <v>27981</v>
      </c>
      <c r="I67" s="109" t="s">
        <v>28007</v>
      </c>
      <c r="J67" s="109" t="s">
        <v>179</v>
      </c>
      <c r="K67" s="110" t="s">
        <v>28065</v>
      </c>
    </row>
    <row r="68" spans="1:12">
      <c r="A68" s="109">
        <v>23</v>
      </c>
      <c r="B68" s="112">
        <f>VLOOKUP(A68,Final!$A$1:$N$153,14,FALSE)</f>
        <v>36650</v>
      </c>
      <c r="C68" s="116" t="s">
        <v>19241</v>
      </c>
      <c r="D68" s="115" t="s">
        <v>19242</v>
      </c>
      <c r="E68" s="115" t="s">
        <v>28066</v>
      </c>
      <c r="F68" s="114">
        <v>4568700000</v>
      </c>
      <c r="G68" s="114">
        <v>5674300000</v>
      </c>
      <c r="H68" s="115" t="s">
        <v>27967</v>
      </c>
      <c r="I68" s="115" t="s">
        <v>28007</v>
      </c>
      <c r="J68" s="115" t="s">
        <v>19237</v>
      </c>
      <c r="K68" s="116" t="s">
        <v>28067</v>
      </c>
      <c r="L68" s="116" t="s">
        <v>28068</v>
      </c>
    </row>
    <row r="69" spans="1:12">
      <c r="A69" s="115">
        <v>24</v>
      </c>
      <c r="B69" s="126">
        <f>VLOOKUP(A69,Final!$A$1:$N$153,14,FALSE)</f>
        <v>38568</v>
      </c>
      <c r="C69" s="125" t="s">
        <v>19110</v>
      </c>
      <c r="D69" s="122" t="s">
        <v>19111</v>
      </c>
      <c r="E69" s="123" t="s">
        <v>28069</v>
      </c>
      <c r="F69" s="123">
        <v>617649250</v>
      </c>
      <c r="G69" s="123">
        <v>850027560</v>
      </c>
      <c r="H69" s="123" t="s">
        <v>28070</v>
      </c>
      <c r="I69" s="123" t="s">
        <v>28007</v>
      </c>
      <c r="J69" s="123" t="s">
        <v>19095</v>
      </c>
      <c r="K69" s="124" t="s">
        <v>28071</v>
      </c>
      <c r="L69" s="124" t="s">
        <v>28072</v>
      </c>
    </row>
    <row r="70" spans="1:12">
      <c r="A70" s="123">
        <v>24</v>
      </c>
      <c r="B70" s="126">
        <f>VLOOKUP(A70,Final!$A$1:$N$153,14,FALSE)</f>
        <v>38568</v>
      </c>
      <c r="C70" s="125" t="s">
        <v>19159</v>
      </c>
      <c r="D70" s="122" t="s">
        <v>19160</v>
      </c>
      <c r="E70" s="123" t="s">
        <v>28073</v>
      </c>
      <c r="F70" s="123">
        <v>562880</v>
      </c>
      <c r="G70" s="123">
        <v>476440</v>
      </c>
      <c r="H70" s="123" t="s">
        <v>28070</v>
      </c>
      <c r="I70" s="123" t="s">
        <v>28007</v>
      </c>
      <c r="J70" s="123" t="s">
        <v>19095</v>
      </c>
      <c r="K70" s="124" t="s">
        <v>28074</v>
      </c>
      <c r="L70" s="124" t="s">
        <v>28072</v>
      </c>
    </row>
    <row r="71" spans="1:12">
      <c r="A71" s="123">
        <v>24</v>
      </c>
      <c r="B71" s="126">
        <f>VLOOKUP(A71,Final!$A$1:$N$153,14,FALSE)</f>
        <v>38568</v>
      </c>
      <c r="C71" s="125" t="s">
        <v>19204</v>
      </c>
      <c r="D71" s="122" t="s">
        <v>19205</v>
      </c>
      <c r="E71" s="123" t="s">
        <v>28075</v>
      </c>
      <c r="F71" s="123">
        <v>204719000</v>
      </c>
      <c r="G71" s="123">
        <v>530270000</v>
      </c>
      <c r="H71" s="123" t="s">
        <v>28070</v>
      </c>
      <c r="I71" s="123" t="s">
        <v>28007</v>
      </c>
      <c r="J71" s="123" t="s">
        <v>19095</v>
      </c>
      <c r="K71" s="124" t="s">
        <v>28076</v>
      </c>
      <c r="L71" s="124" t="s">
        <v>28072</v>
      </c>
    </row>
    <row r="72" spans="1:12" s="129" customFormat="1">
      <c r="A72" s="129">
        <v>25</v>
      </c>
      <c r="B72" s="131">
        <f>VLOOKUP(A72,Final!$A$1:$N$153,14,FALSE)</f>
        <v>38635</v>
      </c>
      <c r="C72" s="130" t="s">
        <v>19470</v>
      </c>
      <c r="D72" s="129" t="s">
        <v>19471</v>
      </c>
      <c r="E72" s="129" t="s">
        <v>28077</v>
      </c>
      <c r="F72" s="128">
        <v>261087000</v>
      </c>
      <c r="G72" s="128">
        <v>275165000</v>
      </c>
      <c r="H72" s="129" t="s">
        <v>27967</v>
      </c>
      <c r="I72" s="129" t="s">
        <v>28007</v>
      </c>
      <c r="J72" s="129" t="s">
        <v>19456</v>
      </c>
      <c r="K72" s="130" t="s">
        <v>28078</v>
      </c>
      <c r="L72" s="130" t="s">
        <v>27992</v>
      </c>
    </row>
    <row r="73" spans="1:12" s="129" customFormat="1">
      <c r="A73" s="129">
        <v>25</v>
      </c>
      <c r="B73" s="131">
        <f>VLOOKUP(A73,Final!$A$1:$N$153,14,FALSE)</f>
        <v>38635</v>
      </c>
      <c r="C73" s="130" t="s">
        <v>19502</v>
      </c>
      <c r="D73" s="129" t="s">
        <v>19503</v>
      </c>
      <c r="E73" s="129" t="s">
        <v>28079</v>
      </c>
      <c r="F73" s="128">
        <v>772800000</v>
      </c>
      <c r="G73" s="128">
        <v>575500000</v>
      </c>
      <c r="H73" s="129" t="s">
        <v>27967</v>
      </c>
      <c r="I73" s="129" t="s">
        <v>28007</v>
      </c>
      <c r="J73" s="129" t="s">
        <v>19456</v>
      </c>
      <c r="K73" s="130" t="s">
        <v>28080</v>
      </c>
      <c r="L73" s="130" t="s">
        <v>27992</v>
      </c>
    </row>
    <row r="74" spans="1:12" s="129" customFormat="1">
      <c r="A74" s="129">
        <v>25</v>
      </c>
      <c r="B74" s="131">
        <f>VLOOKUP(A74,Final!$A$1:$N$153,14,FALSE)</f>
        <v>38635</v>
      </c>
      <c r="C74" s="130" t="s">
        <v>19542</v>
      </c>
      <c r="D74" s="129" t="s">
        <v>19543</v>
      </c>
      <c r="E74" s="129" t="s">
        <v>28081</v>
      </c>
      <c r="F74" s="128">
        <v>716180000</v>
      </c>
      <c r="G74" s="128">
        <v>578160000</v>
      </c>
      <c r="H74" s="129" t="s">
        <v>27967</v>
      </c>
      <c r="I74" s="129" t="s">
        <v>28007</v>
      </c>
      <c r="J74" s="129" t="s">
        <v>19456</v>
      </c>
      <c r="K74" s="130" t="s">
        <v>28082</v>
      </c>
      <c r="L74" s="130" t="s">
        <v>28051</v>
      </c>
    </row>
    <row r="75" spans="1:12" s="134" customFormat="1">
      <c r="A75" s="134">
        <v>26</v>
      </c>
      <c r="B75" s="137">
        <f>VLOOKUP(A75,Final!$A$1:$N$153,14,FALSE)</f>
        <v>37105</v>
      </c>
      <c r="C75" s="136" t="s">
        <v>19554</v>
      </c>
      <c r="D75" s="133" t="s">
        <v>19555</v>
      </c>
      <c r="E75" s="134" t="s">
        <v>28083</v>
      </c>
      <c r="F75" s="134">
        <v>118508000</v>
      </c>
      <c r="G75" s="134">
        <v>53874000</v>
      </c>
      <c r="H75" s="134" t="s">
        <v>27967</v>
      </c>
      <c r="I75" s="134" t="s">
        <v>28007</v>
      </c>
      <c r="J75" s="134" t="s">
        <v>19456</v>
      </c>
      <c r="K75" s="135" t="s">
        <v>28084</v>
      </c>
      <c r="L75" s="135" t="s">
        <v>27992</v>
      </c>
    </row>
    <row r="76" spans="1:12" s="134" customFormat="1">
      <c r="A76" s="134">
        <v>26</v>
      </c>
      <c r="B76" s="137">
        <f>VLOOKUP(A76,Final!$A$1:$N$153,14,FALSE)</f>
        <v>37105</v>
      </c>
      <c r="C76" s="136" t="s">
        <v>19645</v>
      </c>
      <c r="D76" s="133" t="s">
        <v>11064</v>
      </c>
      <c r="E76" s="134" t="s">
        <v>28085</v>
      </c>
      <c r="F76" s="134">
        <v>364706000</v>
      </c>
      <c r="G76" s="134">
        <v>398919000</v>
      </c>
      <c r="H76" s="134" t="s">
        <v>27967</v>
      </c>
      <c r="I76" s="134" t="s">
        <v>28007</v>
      </c>
      <c r="J76" s="134" t="s">
        <v>19456</v>
      </c>
      <c r="K76" s="135" t="s">
        <v>28086</v>
      </c>
      <c r="L76" s="135" t="s">
        <v>27992</v>
      </c>
    </row>
    <row r="77" spans="1:12" s="134" customFormat="1">
      <c r="A77" s="134">
        <v>26</v>
      </c>
      <c r="B77" s="137">
        <f>VLOOKUP(A77,Final!$A$1:$N$153,14,FALSE)</f>
        <v>37105</v>
      </c>
      <c r="C77" s="136" t="s">
        <v>19653</v>
      </c>
      <c r="D77" s="133" t="s">
        <v>2028</v>
      </c>
      <c r="E77" s="134" t="s">
        <v>28087</v>
      </c>
      <c r="F77" s="134">
        <v>341826000</v>
      </c>
      <c r="G77" s="134">
        <v>425463000</v>
      </c>
      <c r="H77" s="134" t="s">
        <v>27967</v>
      </c>
      <c r="I77" s="137">
        <v>36412</v>
      </c>
      <c r="J77" s="134" t="s">
        <v>19456</v>
      </c>
      <c r="K77" s="135" t="s">
        <v>28088</v>
      </c>
      <c r="L77" s="135" t="s">
        <v>27992</v>
      </c>
    </row>
    <row r="78" spans="1:12" s="141" customFormat="1">
      <c r="A78" s="141">
        <v>27</v>
      </c>
      <c r="B78" s="144">
        <f>VLOOKUP(A78,Final!$A$1:$N$153,14,FALSE)</f>
        <v>36656</v>
      </c>
      <c r="C78" s="143" t="s">
        <v>19643</v>
      </c>
      <c r="D78" s="140" t="s">
        <v>19644</v>
      </c>
      <c r="E78" s="141" t="s">
        <v>28089</v>
      </c>
      <c r="F78" s="140">
        <v>1085304000</v>
      </c>
      <c r="G78" s="141">
        <v>1833805000</v>
      </c>
      <c r="H78" s="141" t="s">
        <v>27967</v>
      </c>
      <c r="I78" s="141" t="s">
        <v>28007</v>
      </c>
      <c r="J78" s="141" t="s">
        <v>19456</v>
      </c>
      <c r="K78" s="142" t="s">
        <v>28090</v>
      </c>
      <c r="L78" s="142" t="s">
        <v>28009</v>
      </c>
    </row>
    <row r="79" spans="1:12" s="141" customFormat="1" ht="15.75" customHeight="1">
      <c r="A79" s="141">
        <v>27</v>
      </c>
      <c r="B79" s="144">
        <f>VLOOKUP(A79,Final!$A$1:$N$153,14,FALSE)</f>
        <v>36656</v>
      </c>
      <c r="C79" s="143" t="s">
        <v>19485</v>
      </c>
      <c r="D79" s="140" t="s">
        <v>19486</v>
      </c>
      <c r="E79" s="141" t="s">
        <v>28091</v>
      </c>
      <c r="F79" s="140">
        <v>6353000</v>
      </c>
      <c r="G79" s="141">
        <v>10780000</v>
      </c>
      <c r="H79" s="141" t="s">
        <v>27967</v>
      </c>
      <c r="I79" s="141" t="s">
        <v>28007</v>
      </c>
      <c r="J79" s="141" t="s">
        <v>19456</v>
      </c>
      <c r="K79" s="142" t="s">
        <v>28092</v>
      </c>
      <c r="L79" s="142" t="s">
        <v>28009</v>
      </c>
    </row>
    <row r="80" spans="1:12" s="147" customFormat="1">
      <c r="A80" s="147">
        <v>27</v>
      </c>
      <c r="B80" s="150">
        <f>VLOOKUP(A80,Final!$A$1:$N$153,14,FALSE)</f>
        <v>36656</v>
      </c>
      <c r="C80" s="149" t="s">
        <v>19671</v>
      </c>
      <c r="D80" s="146" t="s">
        <v>1928</v>
      </c>
      <c r="E80" s="147" t="s">
        <v>28093</v>
      </c>
      <c r="F80" s="146">
        <v>4447700000</v>
      </c>
      <c r="G80" s="147">
        <v>6928700000</v>
      </c>
      <c r="H80" s="147" t="s">
        <v>27967</v>
      </c>
      <c r="I80" s="147" t="s">
        <v>28007</v>
      </c>
      <c r="J80" s="147" t="s">
        <v>19456</v>
      </c>
      <c r="K80" s="148" t="s">
        <v>28094</v>
      </c>
      <c r="L80" s="148" t="s">
        <v>28009</v>
      </c>
    </row>
    <row r="81" spans="1:12">
      <c r="A81" s="147">
        <v>28</v>
      </c>
      <c r="B81" s="150">
        <f>VLOOKUP(A81,Final!$A$1:$N$153,14,FALSE)</f>
        <v>38919</v>
      </c>
      <c r="C81" s="155" t="s">
        <v>20464</v>
      </c>
      <c r="D81" s="152" t="s">
        <v>12282</v>
      </c>
      <c r="E81" s="153" t="s">
        <v>28095</v>
      </c>
      <c r="F81" s="152">
        <v>3112500000</v>
      </c>
      <c r="G81" s="152">
        <v>72241500000</v>
      </c>
      <c r="H81" s="153" t="s">
        <v>28070</v>
      </c>
      <c r="I81" s="153" t="s">
        <v>28007</v>
      </c>
      <c r="J81" s="153" t="s">
        <v>20454</v>
      </c>
      <c r="K81" s="154" t="s">
        <v>28096</v>
      </c>
      <c r="L81" s="154" t="s">
        <v>28097</v>
      </c>
    </row>
    <row r="82" spans="1:12">
      <c r="A82" s="147">
        <v>28</v>
      </c>
      <c r="B82" s="150">
        <f>VLOOKUP(A82,Final!$A$1:$N$153,14,FALSE)</f>
        <v>38919</v>
      </c>
      <c r="C82" s="159" t="s">
        <v>20460</v>
      </c>
      <c r="D82" s="156" t="s">
        <v>20461</v>
      </c>
      <c r="E82" s="157" t="s">
        <v>28098</v>
      </c>
      <c r="F82" s="157">
        <v>3500000000</v>
      </c>
      <c r="G82" s="157">
        <v>12087000000</v>
      </c>
      <c r="H82" s="157" t="s">
        <v>28070</v>
      </c>
      <c r="I82" s="157" t="s">
        <v>28007</v>
      </c>
      <c r="J82" s="157" t="s">
        <v>20454</v>
      </c>
      <c r="K82" s="158" t="s">
        <v>28099</v>
      </c>
      <c r="L82" s="158" t="s">
        <v>28097</v>
      </c>
    </row>
    <row r="83" spans="1:12">
      <c r="A83" s="147">
        <v>29</v>
      </c>
      <c r="B83" s="150">
        <f>VLOOKUP(A83,Final!$A$1:$N$153,14,FALSE)</f>
        <v>39475</v>
      </c>
      <c r="D83" s="163" t="s">
        <v>466</v>
      </c>
    </row>
    <row r="84" spans="1:12">
      <c r="A84" s="157">
        <v>29</v>
      </c>
      <c r="B84" s="160">
        <f>VLOOKUP(A84,Final!$A$1:$N$153,14,FALSE)</f>
        <v>39475</v>
      </c>
      <c r="C84" s="168" t="s">
        <v>20460</v>
      </c>
      <c r="D84" s="165" t="s">
        <v>20461</v>
      </c>
      <c r="E84" s="166" t="s">
        <v>28098</v>
      </c>
      <c r="F84" s="166">
        <v>3500000000</v>
      </c>
      <c r="G84" s="166">
        <v>12087000000</v>
      </c>
      <c r="H84" s="166" t="s">
        <v>28070</v>
      </c>
      <c r="I84" s="166" t="s">
        <v>28007</v>
      </c>
      <c r="J84" s="166" t="s">
        <v>20454</v>
      </c>
      <c r="K84" s="167" t="s">
        <v>28099</v>
      </c>
      <c r="L84" s="167" t="s">
        <v>28097</v>
      </c>
    </row>
    <row r="85" spans="1:12">
      <c r="A85" s="161">
        <v>29</v>
      </c>
      <c r="B85" s="162">
        <f>VLOOKUP(A85,Final!$A$1:$N$153,14,FALSE)</f>
        <v>39475</v>
      </c>
      <c r="C85" s="168" t="s">
        <v>20462</v>
      </c>
      <c r="D85" s="165" t="s">
        <v>20463</v>
      </c>
      <c r="E85" s="166" t="s">
        <v>28100</v>
      </c>
      <c r="F85" s="166">
        <v>12333140</v>
      </c>
      <c r="G85" s="166">
        <v>8019630</v>
      </c>
      <c r="H85" s="166" t="s">
        <v>28101</v>
      </c>
      <c r="I85" s="166" t="s">
        <v>28007</v>
      </c>
      <c r="J85" s="166" t="s">
        <v>20454</v>
      </c>
      <c r="K85" s="167" t="s">
        <v>28102</v>
      </c>
      <c r="L85" s="167" t="s">
        <v>28103</v>
      </c>
    </row>
    <row r="86" spans="1:12">
      <c r="A86" s="166">
        <v>30</v>
      </c>
      <c r="B86" s="169">
        <f>VLOOKUP(A86,Final!$A$1:$N$153,14,FALSE)</f>
        <v>41263</v>
      </c>
      <c r="C86" s="168" t="s">
        <v>20464</v>
      </c>
      <c r="D86" s="165" t="s">
        <v>12282</v>
      </c>
      <c r="E86" s="166" t="s">
        <v>28095</v>
      </c>
      <c r="F86" s="165">
        <v>3112500000</v>
      </c>
      <c r="G86" s="165">
        <v>72241500000</v>
      </c>
      <c r="H86" s="166" t="s">
        <v>28070</v>
      </c>
      <c r="I86" s="166" t="s">
        <v>28007</v>
      </c>
      <c r="J86" s="166" t="s">
        <v>20454</v>
      </c>
      <c r="K86" s="167" t="s">
        <v>28096</v>
      </c>
      <c r="L86" s="167" t="s">
        <v>28097</v>
      </c>
    </row>
    <row r="87" spans="1:12">
      <c r="A87" s="166">
        <v>30</v>
      </c>
      <c r="B87" s="169">
        <f>VLOOKUP(A87,Final!$A$1:$N$153,14,FALSE)</f>
        <v>41263</v>
      </c>
      <c r="C87" s="168" t="s">
        <v>20462</v>
      </c>
      <c r="D87" s="165" t="s">
        <v>20463</v>
      </c>
      <c r="E87" s="166" t="s">
        <v>28100</v>
      </c>
      <c r="F87" s="166">
        <v>12333140</v>
      </c>
      <c r="G87" s="166">
        <v>8019630</v>
      </c>
      <c r="H87" s="166" t="s">
        <v>28101</v>
      </c>
      <c r="I87" s="166" t="s">
        <v>28007</v>
      </c>
      <c r="J87" s="166" t="s">
        <v>20454</v>
      </c>
      <c r="K87" s="167" t="s">
        <v>28102</v>
      </c>
      <c r="L87" s="167" t="s">
        <v>28103</v>
      </c>
    </row>
    <row r="88" spans="1:12" s="175" customFormat="1">
      <c r="A88" s="175">
        <v>31</v>
      </c>
      <c r="B88" s="177">
        <f>VLOOKUP(A88,Final!$A$1:$N$153,14,FALSE)</f>
        <v>36817</v>
      </c>
      <c r="C88" s="176" t="s">
        <v>21002</v>
      </c>
      <c r="D88" s="175" t="s">
        <v>21003</v>
      </c>
      <c r="E88" s="175" t="s">
        <v>28106</v>
      </c>
      <c r="F88" s="174">
        <v>2438913000</v>
      </c>
      <c r="G88" s="174">
        <v>3608795000</v>
      </c>
      <c r="H88" s="175" t="s">
        <v>28104</v>
      </c>
      <c r="I88" s="175" t="s">
        <v>28007</v>
      </c>
      <c r="J88" s="175" t="s">
        <v>20875</v>
      </c>
      <c r="K88" s="176" t="s">
        <v>28107</v>
      </c>
      <c r="L88" s="176" t="s">
        <v>28105</v>
      </c>
    </row>
    <row r="89" spans="1:12" s="175" customFormat="1">
      <c r="A89" s="175">
        <v>32</v>
      </c>
      <c r="B89" s="177">
        <f>VLOOKUP(A89,Final!$A$1:$N$153,14,FALSE)</f>
        <v>38215</v>
      </c>
      <c r="C89" s="176" t="s">
        <v>21002</v>
      </c>
      <c r="D89" s="175" t="s">
        <v>21003</v>
      </c>
      <c r="E89" s="175" t="s">
        <v>28106</v>
      </c>
      <c r="F89" s="174">
        <v>2438913000</v>
      </c>
      <c r="G89" s="174">
        <v>3608795000</v>
      </c>
      <c r="H89" s="175" t="s">
        <v>28104</v>
      </c>
      <c r="I89" s="175" t="s">
        <v>28007</v>
      </c>
      <c r="J89" s="175" t="s">
        <v>20875</v>
      </c>
      <c r="K89" s="176" t="s">
        <v>28107</v>
      </c>
      <c r="L89" s="176" t="s">
        <v>28105</v>
      </c>
    </row>
    <row r="90" spans="1:12" s="175" customFormat="1">
      <c r="A90" s="175">
        <v>33</v>
      </c>
      <c r="B90" s="177">
        <f>VLOOKUP(A90,Final!$A$1:$N$153,14,FALSE)</f>
        <v>39160</v>
      </c>
      <c r="C90" s="176" t="s">
        <v>21002</v>
      </c>
      <c r="D90" s="175" t="s">
        <v>21003</v>
      </c>
      <c r="E90" s="175" t="s">
        <v>28106</v>
      </c>
      <c r="F90" s="174">
        <v>2438913000</v>
      </c>
      <c r="G90" s="174">
        <v>3608795000</v>
      </c>
      <c r="H90" s="175" t="s">
        <v>28104</v>
      </c>
      <c r="I90" s="175" t="s">
        <v>28007</v>
      </c>
      <c r="J90" s="175" t="s">
        <v>20875</v>
      </c>
      <c r="K90" s="176" t="s">
        <v>28107</v>
      </c>
      <c r="L90" s="176" t="s">
        <v>28105</v>
      </c>
    </row>
    <row r="91" spans="1:12" s="180" customFormat="1">
      <c r="A91" s="180">
        <v>34</v>
      </c>
      <c r="B91" s="183">
        <f>VLOOKUP(A91,Final!$A$1:$N$153,14,FALSE)</f>
        <v>37775</v>
      </c>
      <c r="C91" s="182" t="s">
        <v>21857</v>
      </c>
      <c r="D91" s="179" t="s">
        <v>21858</v>
      </c>
      <c r="E91" s="180" t="s">
        <v>28108</v>
      </c>
      <c r="F91" s="179">
        <v>3964296000</v>
      </c>
      <c r="G91" s="180">
        <v>20214730000</v>
      </c>
      <c r="H91" s="180" t="s">
        <v>28070</v>
      </c>
      <c r="I91" s="180" t="s">
        <v>28007</v>
      </c>
      <c r="J91" s="180" t="s">
        <v>21838</v>
      </c>
      <c r="K91" s="181" t="s">
        <v>28109</v>
      </c>
      <c r="L91" s="181" t="s">
        <v>28110</v>
      </c>
    </row>
    <row r="92" spans="1:12" s="180" customFormat="1">
      <c r="A92" s="180">
        <v>34</v>
      </c>
      <c r="B92" s="183">
        <f>VLOOKUP(A92,Final!$A$1:$N$153,14,FALSE)</f>
        <v>37775</v>
      </c>
      <c r="C92" s="181" t="s">
        <v>21888</v>
      </c>
      <c r="D92" s="180" t="s">
        <v>21889</v>
      </c>
      <c r="E92" s="180" t="s">
        <v>28111</v>
      </c>
      <c r="F92" s="179">
        <v>2771300000</v>
      </c>
      <c r="G92" s="179">
        <v>22710600000</v>
      </c>
      <c r="H92" s="180" t="s">
        <v>28070</v>
      </c>
      <c r="I92" s="180" t="s">
        <v>28007</v>
      </c>
      <c r="J92" s="180" t="s">
        <v>21838</v>
      </c>
      <c r="K92" s="181" t="s">
        <v>28112</v>
      </c>
      <c r="L92" s="181" t="s">
        <v>28110</v>
      </c>
    </row>
    <row r="93" spans="1:12" s="180" customFormat="1">
      <c r="A93" s="180">
        <v>35</v>
      </c>
      <c r="B93" s="183">
        <f>VLOOKUP(A93,Final!$A$1:$N$153,14,FALSE)</f>
        <v>37921</v>
      </c>
      <c r="C93" s="182" t="s">
        <v>21857</v>
      </c>
      <c r="D93" s="179" t="s">
        <v>21858</v>
      </c>
      <c r="E93" s="180" t="s">
        <v>28108</v>
      </c>
      <c r="F93" s="179">
        <v>3964296000</v>
      </c>
      <c r="G93" s="180">
        <v>20214730000</v>
      </c>
      <c r="H93" s="180" t="s">
        <v>28070</v>
      </c>
      <c r="I93" s="180" t="s">
        <v>28007</v>
      </c>
      <c r="J93" s="180" t="s">
        <v>21838</v>
      </c>
      <c r="K93" s="181" t="s">
        <v>28109</v>
      </c>
      <c r="L93" s="181" t="s">
        <v>28110</v>
      </c>
    </row>
    <row r="94" spans="1:12" s="180" customFormat="1">
      <c r="A94" s="180">
        <v>35</v>
      </c>
      <c r="B94" s="183">
        <f>VLOOKUP(A94,Final!$A$1:$N$153,14,FALSE)</f>
        <v>37921</v>
      </c>
      <c r="C94" s="181" t="s">
        <v>21888</v>
      </c>
      <c r="D94" s="180" t="s">
        <v>21889</v>
      </c>
      <c r="E94" s="180" t="s">
        <v>28111</v>
      </c>
      <c r="F94" s="179">
        <v>2771300000</v>
      </c>
      <c r="G94" s="179">
        <v>22710600000</v>
      </c>
      <c r="H94" s="180" t="s">
        <v>28070</v>
      </c>
      <c r="I94" s="180" t="s">
        <v>28007</v>
      </c>
      <c r="J94" s="180" t="s">
        <v>21838</v>
      </c>
      <c r="K94" s="181" t="s">
        <v>28112</v>
      </c>
      <c r="L94" s="181" t="s">
        <v>28110</v>
      </c>
    </row>
    <row r="95" spans="1:12">
      <c r="A95" s="180">
        <v>36</v>
      </c>
      <c r="B95" s="183">
        <f>VLOOKUP(A95,Final!$A$1:$N$153,14,FALSE)</f>
        <v>38103</v>
      </c>
      <c r="C95" s="182" t="s">
        <v>21857</v>
      </c>
      <c r="D95" s="179" t="s">
        <v>21858</v>
      </c>
      <c r="E95" s="180" t="s">
        <v>28108</v>
      </c>
      <c r="F95" s="179">
        <v>3964296000</v>
      </c>
      <c r="G95" s="180">
        <v>20214730000</v>
      </c>
      <c r="H95" s="180" t="s">
        <v>28070</v>
      </c>
      <c r="I95" s="180" t="s">
        <v>28007</v>
      </c>
      <c r="J95" s="180" t="s">
        <v>21838</v>
      </c>
      <c r="K95" s="181" t="s">
        <v>28109</v>
      </c>
      <c r="L95" s="181" t="s">
        <v>28110</v>
      </c>
    </row>
    <row r="96" spans="1:12">
      <c r="A96" s="180">
        <v>36</v>
      </c>
      <c r="B96" s="183">
        <f>VLOOKUP(A96,Final!$A$1:$N$153,14,FALSE)</f>
        <v>38103</v>
      </c>
      <c r="C96" s="181" t="s">
        <v>21888</v>
      </c>
      <c r="D96" s="180" t="s">
        <v>21889</v>
      </c>
      <c r="E96" s="180" t="s">
        <v>28111</v>
      </c>
      <c r="F96" s="179">
        <v>2771300000</v>
      </c>
      <c r="G96" s="179">
        <v>22710600000</v>
      </c>
      <c r="H96" s="180" t="s">
        <v>28070</v>
      </c>
      <c r="I96" s="180" t="s">
        <v>28007</v>
      </c>
      <c r="J96" s="180" t="s">
        <v>21838</v>
      </c>
      <c r="K96" s="181" t="s">
        <v>28112</v>
      </c>
      <c r="L96" s="181" t="s">
        <v>28110</v>
      </c>
    </row>
    <row r="97" spans="1:12">
      <c r="A97" s="180">
        <v>36</v>
      </c>
      <c r="B97" s="183">
        <f>VLOOKUP(A97,Final!$A$1:$N$153,14,FALSE)</f>
        <v>38103</v>
      </c>
      <c r="C97" s="181" t="s">
        <v>21902</v>
      </c>
      <c r="D97" s="180" t="s">
        <v>21903</v>
      </c>
      <c r="E97" s="180" t="s">
        <v>28113</v>
      </c>
      <c r="F97" s="179">
        <v>2181475000</v>
      </c>
      <c r="G97" s="180">
        <v>43989734000</v>
      </c>
      <c r="H97" s="180" t="s">
        <v>28070</v>
      </c>
      <c r="I97" s="183" t="s">
        <v>28007</v>
      </c>
      <c r="J97" s="180" t="s">
        <v>21838</v>
      </c>
      <c r="K97" s="181" t="s">
        <v>28114</v>
      </c>
      <c r="L97" s="181" t="s">
        <v>28110</v>
      </c>
    </row>
    <row r="98" spans="1:12" s="180" customFormat="1">
      <c r="A98" s="180">
        <v>37</v>
      </c>
      <c r="B98" s="183">
        <f>VLOOKUP(A98,Final!$A$1:$N$153,14,FALSE)</f>
        <v>38245</v>
      </c>
      <c r="C98" s="182" t="s">
        <v>21857</v>
      </c>
      <c r="D98" s="179" t="s">
        <v>21858</v>
      </c>
      <c r="E98" s="180" t="s">
        <v>28108</v>
      </c>
      <c r="F98" s="179">
        <v>3964296000</v>
      </c>
      <c r="G98" s="180">
        <v>20214730000</v>
      </c>
      <c r="H98" s="180" t="s">
        <v>28070</v>
      </c>
      <c r="I98" s="180" t="s">
        <v>28007</v>
      </c>
      <c r="J98" s="180" t="s">
        <v>21838</v>
      </c>
      <c r="K98" s="181" t="s">
        <v>28109</v>
      </c>
      <c r="L98" s="181" t="s">
        <v>28110</v>
      </c>
    </row>
    <row r="99" spans="1:12" s="180" customFormat="1">
      <c r="A99" s="180">
        <v>37</v>
      </c>
      <c r="B99" s="183">
        <f>VLOOKUP(A99,Final!$A$1:$N$153,14,FALSE)</f>
        <v>38245</v>
      </c>
      <c r="C99" s="181" t="s">
        <v>21888</v>
      </c>
      <c r="D99" s="180" t="s">
        <v>21889</v>
      </c>
      <c r="E99" s="180" t="s">
        <v>28111</v>
      </c>
      <c r="F99" s="179">
        <v>2771300000</v>
      </c>
      <c r="G99" s="179">
        <v>22710600000</v>
      </c>
      <c r="H99" s="180" t="s">
        <v>28070</v>
      </c>
      <c r="I99" s="180" t="s">
        <v>28007</v>
      </c>
      <c r="J99" s="180" t="s">
        <v>21838</v>
      </c>
      <c r="K99" s="181" t="s">
        <v>28112</v>
      </c>
      <c r="L99" s="181" t="s">
        <v>28110</v>
      </c>
    </row>
    <row r="100" spans="1:12" s="180" customFormat="1">
      <c r="A100" s="180">
        <v>37</v>
      </c>
      <c r="B100" s="183">
        <f>VLOOKUP(A100,Final!$A$1:$N$153,14,FALSE)</f>
        <v>38245</v>
      </c>
      <c r="C100" s="181" t="s">
        <v>21902</v>
      </c>
      <c r="D100" s="180" t="s">
        <v>21903</v>
      </c>
      <c r="E100" s="180" t="s">
        <v>28113</v>
      </c>
      <c r="F100" s="179">
        <v>2181475000</v>
      </c>
      <c r="G100" s="180">
        <v>43989734000</v>
      </c>
      <c r="H100" s="180" t="s">
        <v>28070</v>
      </c>
      <c r="I100" s="183" t="s">
        <v>28007</v>
      </c>
      <c r="J100" s="180" t="s">
        <v>21838</v>
      </c>
      <c r="K100" s="181" t="s">
        <v>28114</v>
      </c>
      <c r="L100" s="181" t="s">
        <v>28110</v>
      </c>
    </row>
    <row r="101" spans="1:12">
      <c r="A101" s="180">
        <v>38</v>
      </c>
      <c r="B101" s="194">
        <f>VLOOKUP(A101,Final!$A$1:$N$153,14,FALSE)</f>
        <v>38539</v>
      </c>
      <c r="C101" s="188" t="s">
        <v>21847</v>
      </c>
      <c r="D101" s="187" t="s">
        <v>875</v>
      </c>
      <c r="E101" s="187" t="s">
        <v>28115</v>
      </c>
      <c r="F101" s="186">
        <v>13564000000</v>
      </c>
      <c r="G101" s="187">
        <v>253377000000</v>
      </c>
      <c r="H101" s="187" t="s">
        <v>28070</v>
      </c>
      <c r="I101" s="187" t="s">
        <v>28007</v>
      </c>
      <c r="J101" s="187" t="s">
        <v>21838</v>
      </c>
      <c r="K101" s="188" t="s">
        <v>28116</v>
      </c>
      <c r="L101" s="188" t="s">
        <v>28110</v>
      </c>
    </row>
    <row r="102" spans="1:12">
      <c r="A102" s="180">
        <v>38</v>
      </c>
      <c r="B102" s="194">
        <f>VLOOKUP(A102,Final!$A$1:$N$153,14,FALSE)</f>
        <v>38539</v>
      </c>
      <c r="C102" s="188" t="s">
        <v>21859</v>
      </c>
      <c r="D102" s="187" t="s">
        <v>21860</v>
      </c>
      <c r="E102" s="187" t="s">
        <v>28117</v>
      </c>
      <c r="F102" s="186">
        <v>10524500000</v>
      </c>
      <c r="G102" s="187">
        <v>62450200000</v>
      </c>
      <c r="H102" s="187" t="s">
        <v>28070</v>
      </c>
      <c r="I102" s="189" t="s">
        <v>28007</v>
      </c>
      <c r="J102" s="187" t="s">
        <v>21838</v>
      </c>
      <c r="K102" s="188" t="s">
        <v>28118</v>
      </c>
      <c r="L102" s="188" t="s">
        <v>28110</v>
      </c>
    </row>
    <row r="103" spans="1:12">
      <c r="A103" s="180">
        <v>38</v>
      </c>
      <c r="B103" s="194">
        <f>VLOOKUP(A103,Final!$A$1:$N$153,14,FALSE)</f>
        <v>38539</v>
      </c>
      <c r="C103" s="188" t="s">
        <v>21896</v>
      </c>
      <c r="D103" s="187" t="s">
        <v>21897</v>
      </c>
      <c r="E103" s="187" t="s">
        <v>28119</v>
      </c>
      <c r="F103" s="186">
        <v>10555600000</v>
      </c>
      <c r="G103" s="187">
        <v>219087000000</v>
      </c>
      <c r="H103" s="187" t="s">
        <v>28070</v>
      </c>
      <c r="I103" s="189" t="s">
        <v>28007</v>
      </c>
      <c r="J103" s="187" t="s">
        <v>21838</v>
      </c>
      <c r="K103" s="188" t="s">
        <v>28120</v>
      </c>
      <c r="L103" s="188" t="s">
        <v>28110</v>
      </c>
    </row>
    <row r="104" spans="1:12">
      <c r="A104" s="180">
        <v>39</v>
      </c>
      <c r="B104" s="194">
        <f>VLOOKUP(A104,Final!$A$1:$N$153,14,FALSE)</f>
        <v>38622</v>
      </c>
      <c r="C104" s="193" t="s">
        <v>21847</v>
      </c>
      <c r="D104" s="192" t="s">
        <v>875</v>
      </c>
      <c r="E104" s="192" t="s">
        <v>28115</v>
      </c>
      <c r="F104" s="191">
        <v>13564000000</v>
      </c>
      <c r="G104" s="192">
        <v>253377000000</v>
      </c>
      <c r="H104" s="192" t="s">
        <v>28070</v>
      </c>
      <c r="I104" s="192" t="s">
        <v>28007</v>
      </c>
      <c r="J104" s="192" t="s">
        <v>21838</v>
      </c>
      <c r="K104" s="193" t="s">
        <v>28116</v>
      </c>
      <c r="L104" s="193" t="s">
        <v>28110</v>
      </c>
    </row>
    <row r="105" spans="1:12">
      <c r="A105" s="180">
        <v>39</v>
      </c>
      <c r="B105" s="194">
        <f>VLOOKUP(A105,Final!$A$1:$N$153,14,FALSE)</f>
        <v>38622</v>
      </c>
      <c r="C105" s="193" t="s">
        <v>21859</v>
      </c>
      <c r="D105" s="192" t="s">
        <v>21860</v>
      </c>
      <c r="E105" s="192" t="s">
        <v>28117</v>
      </c>
      <c r="F105" s="191">
        <v>10524500000</v>
      </c>
      <c r="G105" s="192">
        <v>62450200000</v>
      </c>
      <c r="H105" s="192" t="s">
        <v>28070</v>
      </c>
      <c r="I105" s="194" t="s">
        <v>28007</v>
      </c>
      <c r="J105" s="192" t="s">
        <v>21838</v>
      </c>
      <c r="K105" s="193" t="s">
        <v>28118</v>
      </c>
      <c r="L105" s="193" t="s">
        <v>28110</v>
      </c>
    </row>
    <row r="106" spans="1:12">
      <c r="A106" s="180">
        <v>39</v>
      </c>
      <c r="B106" s="194">
        <f>VLOOKUP(A106,Final!$A$1:$N$153,14,FALSE)</f>
        <v>38622</v>
      </c>
      <c r="C106" s="193" t="s">
        <v>21896</v>
      </c>
      <c r="D106" s="192" t="s">
        <v>21897</v>
      </c>
      <c r="E106" s="192" t="s">
        <v>28119</v>
      </c>
      <c r="F106" s="191">
        <v>10555600000</v>
      </c>
      <c r="G106" s="192">
        <v>219087000000</v>
      </c>
      <c r="H106" s="192" t="s">
        <v>28070</v>
      </c>
      <c r="I106" s="194" t="s">
        <v>28007</v>
      </c>
      <c r="J106" s="192" t="s">
        <v>21838</v>
      </c>
      <c r="K106" s="193" t="s">
        <v>28120</v>
      </c>
      <c r="L106" s="193" t="s">
        <v>28110</v>
      </c>
    </row>
    <row r="107" spans="1:12" s="190" customFormat="1">
      <c r="A107" s="192">
        <v>40</v>
      </c>
      <c r="B107" s="194">
        <f>VLOOKUP(A107,Final!$A$1:$N$153,14,FALSE)</f>
        <v>39153</v>
      </c>
      <c r="C107" s="193" t="s">
        <v>21888</v>
      </c>
      <c r="D107" s="192" t="s">
        <v>21889</v>
      </c>
      <c r="E107" s="192" t="s">
        <v>28111</v>
      </c>
      <c r="F107" s="191">
        <v>2771300000</v>
      </c>
      <c r="G107" s="191">
        <v>22710600000</v>
      </c>
      <c r="H107" s="192" t="s">
        <v>28070</v>
      </c>
      <c r="I107" s="192" t="s">
        <v>28007</v>
      </c>
      <c r="J107" s="192" t="s">
        <v>21838</v>
      </c>
      <c r="K107" s="193" t="s">
        <v>28112</v>
      </c>
      <c r="L107" s="193" t="s">
        <v>28110</v>
      </c>
    </row>
    <row r="108" spans="1:12" s="190" customFormat="1">
      <c r="A108" s="192">
        <v>40</v>
      </c>
      <c r="B108" s="194">
        <f>VLOOKUP(A108,Final!$A$1:$N$153,14,FALSE)</f>
        <v>39153</v>
      </c>
      <c r="C108" s="193" t="s">
        <v>21902</v>
      </c>
      <c r="D108" s="192" t="s">
        <v>21903</v>
      </c>
      <c r="E108" s="192" t="s">
        <v>28113</v>
      </c>
      <c r="F108" s="191">
        <v>2181475000</v>
      </c>
      <c r="G108" s="192">
        <v>43989734000</v>
      </c>
      <c r="H108" s="192" t="s">
        <v>28070</v>
      </c>
      <c r="I108" s="194" t="s">
        <v>28007</v>
      </c>
      <c r="J108" s="192" t="s">
        <v>21838</v>
      </c>
      <c r="K108" s="193" t="s">
        <v>28114</v>
      </c>
      <c r="L108" s="193" t="s">
        <v>28110</v>
      </c>
    </row>
    <row r="109" spans="1:12" s="192" customFormat="1">
      <c r="A109" s="192">
        <v>41</v>
      </c>
      <c r="B109" s="194">
        <f>VLOOKUP(A109,Final!$A$1:$N$153,14,FALSE)</f>
        <v>37606</v>
      </c>
      <c r="C109" s="193" t="s">
        <v>21942</v>
      </c>
      <c r="D109" s="192" t="s">
        <v>21943</v>
      </c>
      <c r="E109" s="192" t="s">
        <v>28143</v>
      </c>
      <c r="F109" s="191">
        <v>123119290</v>
      </c>
      <c r="G109" s="192">
        <v>198039210</v>
      </c>
      <c r="H109" s="192" t="s">
        <v>28070</v>
      </c>
      <c r="I109" s="192" t="s">
        <v>28007</v>
      </c>
      <c r="J109" s="192" t="s">
        <v>21932</v>
      </c>
      <c r="K109" s="193" t="s">
        <v>28144</v>
      </c>
      <c r="L109" s="193" t="s">
        <v>28110</v>
      </c>
    </row>
    <row r="110" spans="1:12" s="192" customFormat="1">
      <c r="A110" s="192">
        <v>41</v>
      </c>
      <c r="B110" s="194">
        <f>VLOOKUP(A110,Final!$A$1:$N$153,14,FALSE)</f>
        <v>37606</v>
      </c>
      <c r="C110" s="193" t="s">
        <v>21987</v>
      </c>
      <c r="D110" s="192" t="s">
        <v>21988</v>
      </c>
      <c r="E110" s="192" t="s">
        <v>28208</v>
      </c>
      <c r="F110" s="191">
        <v>1870830000</v>
      </c>
      <c r="G110" s="192">
        <v>1392478000</v>
      </c>
      <c r="H110" s="192" t="s">
        <v>28070</v>
      </c>
      <c r="I110" s="192" t="s">
        <v>28007</v>
      </c>
      <c r="J110" s="192" t="s">
        <v>21932</v>
      </c>
      <c r="K110" s="193" t="s">
        <v>28209</v>
      </c>
      <c r="L110" s="193" t="s">
        <v>28110</v>
      </c>
    </row>
    <row r="111" spans="1:12" s="192" customFormat="1">
      <c r="A111" s="192">
        <v>42</v>
      </c>
      <c r="B111" s="194">
        <f>VLOOKUP(A111,Final!$A$1:$N$153,14,FALSE)</f>
        <v>38805</v>
      </c>
      <c r="C111" s="193" t="s">
        <v>21942</v>
      </c>
      <c r="D111" s="192" t="s">
        <v>21943</v>
      </c>
      <c r="E111" s="192" t="s">
        <v>28143</v>
      </c>
      <c r="F111" s="191">
        <v>123119290</v>
      </c>
      <c r="G111" s="192">
        <v>198039210</v>
      </c>
      <c r="H111" s="192" t="s">
        <v>28070</v>
      </c>
      <c r="I111" s="192" t="s">
        <v>28007</v>
      </c>
      <c r="J111" s="192" t="s">
        <v>21932</v>
      </c>
      <c r="K111" s="193" t="s">
        <v>28144</v>
      </c>
      <c r="L111" s="193" t="s">
        <v>28110</v>
      </c>
    </row>
    <row r="112" spans="1:12" s="192" customFormat="1">
      <c r="A112" s="192">
        <v>42</v>
      </c>
      <c r="B112" s="194">
        <f>VLOOKUP(A112,Final!$A$1:$N$153,14,FALSE)</f>
        <v>38805</v>
      </c>
      <c r="C112" s="193" t="s">
        <v>21987</v>
      </c>
      <c r="D112" s="192" t="s">
        <v>21988</v>
      </c>
      <c r="E112" s="192" t="s">
        <v>28208</v>
      </c>
      <c r="F112" s="191">
        <v>1870830000</v>
      </c>
      <c r="G112" s="192">
        <v>1392478000</v>
      </c>
      <c r="H112" s="192" t="s">
        <v>28070</v>
      </c>
      <c r="I112" s="192" t="s">
        <v>28007</v>
      </c>
      <c r="J112" s="192" t="s">
        <v>21932</v>
      </c>
      <c r="K112" s="193" t="s">
        <v>28209</v>
      </c>
      <c r="L112" s="193" t="s">
        <v>28110</v>
      </c>
    </row>
    <row r="113" spans="1:12">
      <c r="A113" s="192">
        <v>43</v>
      </c>
      <c r="B113" s="194">
        <f>VLOOKUP(A113,Final!$A$1:$N$153,14,FALSE)</f>
        <v>36774</v>
      </c>
      <c r="C113" s="102" t="s">
        <v>22070</v>
      </c>
      <c r="D113" s="190" t="s">
        <v>22071</v>
      </c>
      <c r="E113" s="190" t="s">
        <v>28135</v>
      </c>
      <c r="F113" s="96">
        <v>910198000</v>
      </c>
      <c r="G113" s="190">
        <v>2058498000</v>
      </c>
      <c r="H113" s="190" t="s">
        <v>27981</v>
      </c>
      <c r="I113" s="190" t="s">
        <v>28007</v>
      </c>
      <c r="J113" s="190" t="s">
        <v>95</v>
      </c>
      <c r="K113" s="102" t="s">
        <v>28136</v>
      </c>
      <c r="L113" s="102" t="s">
        <v>28126</v>
      </c>
    </row>
    <row r="114" spans="1:12">
      <c r="A114" s="192">
        <v>43</v>
      </c>
      <c r="B114" s="194">
        <f>VLOOKUP(A114,Final!$A$1:$N$153,14,FALSE)</f>
        <v>36774</v>
      </c>
      <c r="C114" s="102" t="s">
        <v>22077</v>
      </c>
      <c r="D114" s="190" t="s">
        <v>22078</v>
      </c>
      <c r="E114" s="190" t="s">
        <v>28173</v>
      </c>
      <c r="F114" s="190">
        <v>1278200000</v>
      </c>
      <c r="G114" s="190">
        <v>1819700000</v>
      </c>
      <c r="H114" s="190" t="s">
        <v>27981</v>
      </c>
      <c r="I114" s="190" t="s">
        <v>28007</v>
      </c>
      <c r="J114" s="190" t="s">
        <v>95</v>
      </c>
      <c r="K114" s="102" t="s">
        <v>28174</v>
      </c>
      <c r="L114" s="102" t="s">
        <v>28126</v>
      </c>
    </row>
    <row r="115" spans="1:12">
      <c r="A115" s="192">
        <v>43</v>
      </c>
      <c r="B115" s="194">
        <f>VLOOKUP(A115,Final!$A$1:$N$153,14,FALSE)</f>
        <v>36774</v>
      </c>
      <c r="C115" s="102" t="s">
        <v>22088</v>
      </c>
      <c r="D115" s="190" t="s">
        <v>10143</v>
      </c>
      <c r="E115" s="190" t="s">
        <v>28216</v>
      </c>
      <c r="F115" s="96">
        <v>336347000</v>
      </c>
      <c r="G115" s="190">
        <v>925030000</v>
      </c>
      <c r="H115" s="190" t="s">
        <v>27981</v>
      </c>
      <c r="I115" s="190" t="s">
        <v>28007</v>
      </c>
      <c r="J115" s="190" t="s">
        <v>95</v>
      </c>
      <c r="K115" s="102" t="s">
        <v>28217</v>
      </c>
      <c r="L115" s="102" t="s">
        <v>28126</v>
      </c>
    </row>
    <row r="116" spans="1:12">
      <c r="A116" s="192">
        <v>44</v>
      </c>
      <c r="B116" s="194">
        <f>VLOOKUP(A116,Final!$A$1:$N$153,14,FALSE)</f>
        <v>36972</v>
      </c>
      <c r="C116" s="102" t="s">
        <v>22070</v>
      </c>
      <c r="D116" s="190" t="s">
        <v>22071</v>
      </c>
      <c r="E116" s="190" t="s">
        <v>28135</v>
      </c>
      <c r="F116" s="96">
        <v>910198000</v>
      </c>
      <c r="G116" s="190">
        <v>2058498000</v>
      </c>
      <c r="H116" s="190" t="s">
        <v>27981</v>
      </c>
      <c r="I116" s="190" t="s">
        <v>28007</v>
      </c>
      <c r="J116" s="190" t="s">
        <v>95</v>
      </c>
      <c r="K116" s="102" t="s">
        <v>28136</v>
      </c>
      <c r="L116" s="102" t="s">
        <v>28126</v>
      </c>
    </row>
    <row r="117" spans="1:12">
      <c r="A117" s="192">
        <v>44</v>
      </c>
      <c r="B117" s="194">
        <f>VLOOKUP(A117,Final!$A$1:$N$153,14,FALSE)</f>
        <v>36972</v>
      </c>
      <c r="C117" s="102" t="s">
        <v>22077</v>
      </c>
      <c r="D117" s="190" t="s">
        <v>22078</v>
      </c>
      <c r="E117" s="190" t="s">
        <v>28173</v>
      </c>
      <c r="F117" s="190">
        <v>1278200000</v>
      </c>
      <c r="G117" s="190">
        <v>1819700000</v>
      </c>
      <c r="H117" s="190" t="s">
        <v>27981</v>
      </c>
      <c r="I117" s="190" t="s">
        <v>28007</v>
      </c>
      <c r="J117" s="190" t="s">
        <v>95</v>
      </c>
      <c r="K117" s="102" t="s">
        <v>28174</v>
      </c>
      <c r="L117" s="102" t="s">
        <v>28126</v>
      </c>
    </row>
    <row r="118" spans="1:12">
      <c r="A118" s="192">
        <v>44</v>
      </c>
      <c r="B118" s="194">
        <f>VLOOKUP(A118,Final!$A$1:$N$153,14,FALSE)</f>
        <v>36972</v>
      </c>
      <c r="C118" s="102" t="s">
        <v>22088</v>
      </c>
      <c r="D118" s="190" t="s">
        <v>10143</v>
      </c>
      <c r="E118" s="190" t="s">
        <v>28216</v>
      </c>
      <c r="F118" s="96">
        <v>336347000</v>
      </c>
      <c r="G118" s="190">
        <v>925030000</v>
      </c>
      <c r="H118" s="190" t="s">
        <v>27981</v>
      </c>
      <c r="I118" s="190" t="s">
        <v>28007</v>
      </c>
      <c r="J118" s="190" t="s">
        <v>95</v>
      </c>
      <c r="K118" s="102" t="s">
        <v>28217</v>
      </c>
      <c r="L118" s="102" t="s">
        <v>28126</v>
      </c>
    </row>
    <row r="119" spans="1:12">
      <c r="A119" s="192">
        <v>45</v>
      </c>
      <c r="B119" s="194">
        <f>VLOOKUP(A119,Final!$A$1:$N$153,14,FALSE)</f>
        <v>37216</v>
      </c>
      <c r="C119" s="102" t="s">
        <v>22070</v>
      </c>
      <c r="D119" s="190" t="s">
        <v>22071</v>
      </c>
      <c r="E119" s="190" t="s">
        <v>28135</v>
      </c>
      <c r="F119" s="96">
        <v>910198000</v>
      </c>
      <c r="G119" s="190">
        <v>2058498000</v>
      </c>
      <c r="H119" s="190" t="s">
        <v>27981</v>
      </c>
      <c r="I119" s="190" t="s">
        <v>28007</v>
      </c>
      <c r="J119" s="190" t="s">
        <v>95</v>
      </c>
      <c r="K119" s="102" t="s">
        <v>28136</v>
      </c>
      <c r="L119" s="102" t="s">
        <v>28126</v>
      </c>
    </row>
    <row r="120" spans="1:12">
      <c r="A120" s="192">
        <v>45</v>
      </c>
      <c r="B120" s="194">
        <f>VLOOKUP(A120,Final!$A$1:$N$153,14,FALSE)</f>
        <v>37216</v>
      </c>
      <c r="C120" s="102" t="s">
        <v>22077</v>
      </c>
      <c r="D120" s="190" t="s">
        <v>22078</v>
      </c>
      <c r="E120" s="190" t="s">
        <v>28173</v>
      </c>
      <c r="F120" s="190">
        <v>1278200000</v>
      </c>
      <c r="G120" s="190">
        <v>1819700000</v>
      </c>
      <c r="H120" s="190" t="s">
        <v>27981</v>
      </c>
      <c r="I120" s="190" t="s">
        <v>28007</v>
      </c>
      <c r="J120" s="190" t="s">
        <v>95</v>
      </c>
      <c r="K120" s="102" t="s">
        <v>28174</v>
      </c>
      <c r="L120" s="102" t="s">
        <v>28126</v>
      </c>
    </row>
    <row r="121" spans="1:12">
      <c r="A121" s="192">
        <v>45</v>
      </c>
      <c r="B121" s="194">
        <f>VLOOKUP(A121,Final!$A$1:$N$153,14,FALSE)</f>
        <v>37216</v>
      </c>
      <c r="C121" s="102" t="s">
        <v>22088</v>
      </c>
      <c r="D121" s="190" t="s">
        <v>10143</v>
      </c>
      <c r="E121" s="190" t="s">
        <v>28216</v>
      </c>
      <c r="F121" s="96">
        <v>336347000</v>
      </c>
      <c r="G121" s="190">
        <v>925030000</v>
      </c>
      <c r="H121" s="190" t="s">
        <v>27981</v>
      </c>
      <c r="I121" s="190" t="s">
        <v>28007</v>
      </c>
      <c r="J121" s="190" t="s">
        <v>95</v>
      </c>
      <c r="K121" s="102" t="s">
        <v>28217</v>
      </c>
      <c r="L121" s="102" t="s">
        <v>28126</v>
      </c>
    </row>
    <row r="122" spans="1:12">
      <c r="A122" s="204">
        <v>46</v>
      </c>
      <c r="B122" s="194">
        <f>VLOOKUP(A122,Final!$A$1:$N$153,14,FALSE)</f>
        <v>38383</v>
      </c>
      <c r="C122" s="102" t="s">
        <v>22069</v>
      </c>
      <c r="D122" s="190" t="s">
        <v>1138</v>
      </c>
      <c r="E122" s="190" t="s">
        <v>28124</v>
      </c>
      <c r="F122" s="96">
        <v>127079000000</v>
      </c>
      <c r="G122" s="190">
        <v>232708000000</v>
      </c>
      <c r="H122" s="190" t="s">
        <v>27981</v>
      </c>
      <c r="I122" s="190" t="s">
        <v>28007</v>
      </c>
      <c r="J122" s="190" t="s">
        <v>95</v>
      </c>
      <c r="K122" s="102" t="s">
        <v>28125</v>
      </c>
      <c r="L122" s="102" t="s">
        <v>28126</v>
      </c>
    </row>
    <row r="123" spans="1:12">
      <c r="A123" s="192">
        <v>46</v>
      </c>
      <c r="B123" s="194">
        <f>VLOOKUP(A123,Final!$A$1:$N$153,14,FALSE)</f>
        <v>38383</v>
      </c>
      <c r="C123" s="102" t="s">
        <v>22076</v>
      </c>
      <c r="D123" s="190" t="s">
        <v>8155</v>
      </c>
      <c r="E123" s="190" t="s">
        <v>28169</v>
      </c>
      <c r="F123" s="96">
        <v>18031000000</v>
      </c>
      <c r="G123" s="190">
        <v>50147000000</v>
      </c>
      <c r="H123" s="190" t="s">
        <v>27981</v>
      </c>
      <c r="I123" s="190" t="s">
        <v>28007</v>
      </c>
      <c r="J123" s="190" t="s">
        <v>95</v>
      </c>
      <c r="K123" s="102" t="s">
        <v>28170</v>
      </c>
      <c r="L123" s="102" t="s">
        <v>28126</v>
      </c>
    </row>
    <row r="124" spans="1:12">
      <c r="A124" s="192">
        <v>46</v>
      </c>
      <c r="B124" s="194">
        <f>VLOOKUP(A124,Final!$A$1:$N$153,14,FALSE)</f>
        <v>38383</v>
      </c>
      <c r="C124" s="102" t="s">
        <v>22142</v>
      </c>
      <c r="D124" s="190" t="s">
        <v>226</v>
      </c>
      <c r="E124" s="190" t="s">
        <v>28302</v>
      </c>
      <c r="F124" s="96">
        <v>6777000000</v>
      </c>
      <c r="G124" s="190">
        <v>20947000000</v>
      </c>
      <c r="H124" s="190" t="s">
        <v>27981</v>
      </c>
      <c r="I124" s="190" t="s">
        <v>28007</v>
      </c>
      <c r="J124" s="190" t="s">
        <v>95</v>
      </c>
      <c r="K124" s="102" t="s">
        <v>28303</v>
      </c>
      <c r="L124" s="102" t="s">
        <v>28126</v>
      </c>
    </row>
    <row r="125" spans="1:12">
      <c r="A125" s="192">
        <v>47</v>
      </c>
      <c r="B125" s="194">
        <f>VLOOKUP(A125,Final!$A$1:$N$153,14,FALSE)</f>
        <v>38397</v>
      </c>
      <c r="C125" s="102" t="s">
        <v>22069</v>
      </c>
      <c r="D125" s="190" t="s">
        <v>1138</v>
      </c>
      <c r="E125" s="190" t="s">
        <v>28124</v>
      </c>
      <c r="F125" s="96">
        <v>127079000000</v>
      </c>
      <c r="G125" s="190">
        <v>232708000000</v>
      </c>
      <c r="H125" s="190" t="s">
        <v>27981</v>
      </c>
      <c r="I125" s="190" t="s">
        <v>28007</v>
      </c>
      <c r="J125" s="190" t="s">
        <v>95</v>
      </c>
      <c r="K125" s="102" t="s">
        <v>28125</v>
      </c>
      <c r="L125" s="102" t="s">
        <v>28126</v>
      </c>
    </row>
    <row r="126" spans="1:12">
      <c r="A126" s="192">
        <v>47</v>
      </c>
      <c r="B126" s="194">
        <f>VLOOKUP(A126,Final!$A$1:$N$153,14,FALSE)</f>
        <v>38397</v>
      </c>
      <c r="C126" s="102" t="s">
        <v>22076</v>
      </c>
      <c r="D126" s="190" t="s">
        <v>8155</v>
      </c>
      <c r="E126" s="190" t="s">
        <v>28169</v>
      </c>
      <c r="F126" s="96">
        <v>18031000000</v>
      </c>
      <c r="G126" s="190">
        <v>50147000000</v>
      </c>
      <c r="H126" s="190" t="s">
        <v>27981</v>
      </c>
      <c r="I126" s="190" t="s">
        <v>28007</v>
      </c>
      <c r="J126" s="190" t="s">
        <v>95</v>
      </c>
      <c r="K126" s="102" t="s">
        <v>28170</v>
      </c>
      <c r="L126" s="102" t="s">
        <v>28126</v>
      </c>
    </row>
    <row r="127" spans="1:12">
      <c r="A127" s="192">
        <v>47</v>
      </c>
      <c r="B127" s="194">
        <f>VLOOKUP(A127,Final!$A$1:$N$153,14,FALSE)</f>
        <v>38397</v>
      </c>
      <c r="C127" s="102" t="s">
        <v>22142</v>
      </c>
      <c r="D127" s="190" t="s">
        <v>226</v>
      </c>
      <c r="E127" s="190" t="s">
        <v>28302</v>
      </c>
      <c r="F127" s="96">
        <v>6777000000</v>
      </c>
      <c r="G127" s="190">
        <v>20947000000</v>
      </c>
      <c r="H127" s="190" t="s">
        <v>27981</v>
      </c>
      <c r="I127" s="190" t="s">
        <v>28007</v>
      </c>
      <c r="J127" s="190" t="s">
        <v>95</v>
      </c>
      <c r="K127" s="102" t="s">
        <v>28303</v>
      </c>
      <c r="L127" s="102" t="s">
        <v>28126</v>
      </c>
    </row>
    <row r="128" spans="1:12">
      <c r="A128" s="192">
        <v>48</v>
      </c>
      <c r="B128" s="194">
        <f>VLOOKUP(A128,Final!$A$1:$N$153,14,FALSE)</f>
        <v>38781</v>
      </c>
      <c r="C128" s="102" t="s">
        <v>22069</v>
      </c>
      <c r="D128" s="190" t="s">
        <v>1138</v>
      </c>
      <c r="E128" s="190" t="s">
        <v>28124</v>
      </c>
      <c r="F128" s="96">
        <v>127079000000</v>
      </c>
      <c r="G128" s="190">
        <v>232708000000</v>
      </c>
      <c r="H128" s="190" t="s">
        <v>27981</v>
      </c>
      <c r="I128" s="190" t="s">
        <v>28007</v>
      </c>
      <c r="J128" s="190" t="s">
        <v>95</v>
      </c>
      <c r="K128" s="102" t="s">
        <v>28125</v>
      </c>
      <c r="L128" s="102" t="s">
        <v>28126</v>
      </c>
    </row>
    <row r="129" spans="1:12">
      <c r="A129" s="192">
        <v>48</v>
      </c>
      <c r="B129" s="194">
        <f>VLOOKUP(A129,Final!$A$1:$N$153,14,FALSE)</f>
        <v>38781</v>
      </c>
      <c r="C129" s="102" t="s">
        <v>22076</v>
      </c>
      <c r="D129" s="190" t="s">
        <v>8155</v>
      </c>
      <c r="E129" s="190" t="s">
        <v>28169</v>
      </c>
      <c r="F129" s="96">
        <v>18031000000</v>
      </c>
      <c r="G129" s="190">
        <v>50147000000</v>
      </c>
      <c r="H129" s="190" t="s">
        <v>27981</v>
      </c>
      <c r="I129" s="190" t="s">
        <v>28007</v>
      </c>
      <c r="J129" s="190" t="s">
        <v>95</v>
      </c>
      <c r="K129" s="102" t="s">
        <v>28170</v>
      </c>
      <c r="L129" s="102" t="s">
        <v>28126</v>
      </c>
    </row>
    <row r="130" spans="1:12">
      <c r="A130" s="192">
        <v>48</v>
      </c>
      <c r="B130" s="194">
        <f>VLOOKUP(A130,Final!$A$1:$N$153,14,FALSE)</f>
        <v>38781</v>
      </c>
      <c r="C130" s="102" t="s">
        <v>22142</v>
      </c>
      <c r="D130" s="190" t="s">
        <v>226</v>
      </c>
      <c r="E130" s="190" t="s">
        <v>28302</v>
      </c>
      <c r="F130" s="96">
        <v>6777000000</v>
      </c>
      <c r="G130" s="190">
        <v>20947000000</v>
      </c>
      <c r="H130" s="190" t="s">
        <v>27981</v>
      </c>
      <c r="I130" s="190" t="s">
        <v>28007</v>
      </c>
      <c r="J130" s="190" t="s">
        <v>95</v>
      </c>
      <c r="K130" s="102" t="s">
        <v>28303</v>
      </c>
      <c r="L130" s="102" t="s">
        <v>28126</v>
      </c>
    </row>
    <row r="131" spans="1:12">
      <c r="A131" s="199">
        <v>49</v>
      </c>
      <c r="B131" s="194">
        <f>VLOOKUP(A131,Final!$A$1:$N$153,14,FALSE)</f>
        <v>38977</v>
      </c>
      <c r="C131" s="102" t="s">
        <v>22070</v>
      </c>
      <c r="D131" s="190" t="s">
        <v>22071</v>
      </c>
      <c r="E131" s="190" t="s">
        <v>28135</v>
      </c>
      <c r="F131" s="96">
        <v>910198000</v>
      </c>
      <c r="G131" s="190">
        <v>2058498000</v>
      </c>
      <c r="H131" s="190" t="s">
        <v>27981</v>
      </c>
      <c r="I131" s="190" t="s">
        <v>28007</v>
      </c>
      <c r="J131" s="190" t="s">
        <v>95</v>
      </c>
      <c r="K131" s="102" t="s">
        <v>28136</v>
      </c>
      <c r="L131" s="102" t="s">
        <v>28126</v>
      </c>
    </row>
    <row r="132" spans="1:12">
      <c r="A132" s="192">
        <v>49</v>
      </c>
      <c r="B132" s="194">
        <f>VLOOKUP(A132,Final!$A$1:$N$153,14,FALSE)</f>
        <v>38977</v>
      </c>
      <c r="C132" s="102" t="s">
        <v>22077</v>
      </c>
      <c r="D132" s="190" t="s">
        <v>22078</v>
      </c>
      <c r="E132" s="190" t="s">
        <v>28173</v>
      </c>
      <c r="F132" s="190">
        <v>1278200000</v>
      </c>
      <c r="G132" s="190">
        <v>1819700000</v>
      </c>
      <c r="H132" s="190" t="s">
        <v>27981</v>
      </c>
      <c r="I132" s="190" t="s">
        <v>28007</v>
      </c>
      <c r="J132" s="190" t="s">
        <v>95</v>
      </c>
      <c r="K132" s="102" t="s">
        <v>28174</v>
      </c>
      <c r="L132" s="102" t="s">
        <v>28126</v>
      </c>
    </row>
    <row r="133" spans="1:12">
      <c r="A133" s="192">
        <v>49</v>
      </c>
      <c r="B133" s="194">
        <f>VLOOKUP(A133,Final!$A$1:$N$153,14,FALSE)</f>
        <v>38977</v>
      </c>
      <c r="C133" s="102" t="s">
        <v>22088</v>
      </c>
      <c r="D133" s="190" t="s">
        <v>10143</v>
      </c>
      <c r="E133" s="190" t="s">
        <v>28216</v>
      </c>
      <c r="F133" s="96">
        <v>336347000</v>
      </c>
      <c r="G133" s="190">
        <v>925030000</v>
      </c>
      <c r="H133" s="190" t="s">
        <v>27981</v>
      </c>
      <c r="I133" s="190" t="s">
        <v>28007</v>
      </c>
      <c r="J133" s="190" t="s">
        <v>95</v>
      </c>
      <c r="K133" s="102" t="s">
        <v>28217</v>
      </c>
      <c r="L133" s="102" t="s">
        <v>28126</v>
      </c>
    </row>
    <row r="134" spans="1:12">
      <c r="A134" s="192">
        <v>50</v>
      </c>
      <c r="B134" s="194">
        <f>VLOOKUP(A134,Final!$A$1:$N$153,14,FALSE)</f>
        <v>39231</v>
      </c>
      <c r="C134" s="102" t="s">
        <v>22070</v>
      </c>
      <c r="D134" s="190" t="s">
        <v>22071</v>
      </c>
      <c r="E134" s="190" t="s">
        <v>28135</v>
      </c>
      <c r="F134" s="96">
        <v>910198000</v>
      </c>
      <c r="G134" s="190">
        <v>2058498000</v>
      </c>
      <c r="H134" s="190" t="s">
        <v>27981</v>
      </c>
      <c r="I134" s="190" t="s">
        <v>28007</v>
      </c>
      <c r="J134" s="190" t="s">
        <v>95</v>
      </c>
      <c r="K134" s="102" t="s">
        <v>28136</v>
      </c>
      <c r="L134" s="102" t="s">
        <v>28126</v>
      </c>
    </row>
    <row r="135" spans="1:12">
      <c r="A135" s="192">
        <v>50</v>
      </c>
      <c r="B135" s="194">
        <f>VLOOKUP(A135,Final!$A$1:$N$153,14,FALSE)</f>
        <v>39231</v>
      </c>
      <c r="C135" s="102" t="s">
        <v>22077</v>
      </c>
      <c r="D135" s="190" t="s">
        <v>22078</v>
      </c>
      <c r="E135" s="190" t="s">
        <v>28173</v>
      </c>
      <c r="F135" s="190">
        <v>1278200000</v>
      </c>
      <c r="G135" s="190">
        <v>1819700000</v>
      </c>
      <c r="H135" s="190" t="s">
        <v>27981</v>
      </c>
      <c r="I135" s="190" t="s">
        <v>28007</v>
      </c>
      <c r="J135" s="190" t="s">
        <v>95</v>
      </c>
      <c r="K135" s="102" t="s">
        <v>28174</v>
      </c>
      <c r="L135" s="102" t="s">
        <v>28126</v>
      </c>
    </row>
    <row r="136" spans="1:12">
      <c r="A136" s="192">
        <v>50</v>
      </c>
      <c r="B136" s="194">
        <f>VLOOKUP(A136,Final!$A$1:$N$153,14,FALSE)</f>
        <v>39231</v>
      </c>
      <c r="C136" s="102" t="s">
        <v>22088</v>
      </c>
      <c r="D136" s="190" t="s">
        <v>10143</v>
      </c>
      <c r="E136" s="190" t="s">
        <v>28216</v>
      </c>
      <c r="F136" s="96">
        <v>336347000</v>
      </c>
      <c r="G136" s="190">
        <v>925030000</v>
      </c>
      <c r="H136" s="190" t="s">
        <v>27981</v>
      </c>
      <c r="I136" s="190" t="s">
        <v>28007</v>
      </c>
      <c r="J136" s="190" t="s">
        <v>95</v>
      </c>
      <c r="K136" s="102" t="s">
        <v>28217</v>
      </c>
      <c r="L136" s="102" t="s">
        <v>28126</v>
      </c>
    </row>
    <row r="137" spans="1:12">
      <c r="A137" s="192">
        <v>51</v>
      </c>
      <c r="B137" s="194">
        <f>VLOOKUP(A137,Final!$A$1:$N$153,14,FALSE)</f>
        <v>39265</v>
      </c>
      <c r="C137" s="102" t="s">
        <v>22070</v>
      </c>
      <c r="D137" s="190" t="s">
        <v>22071</v>
      </c>
      <c r="E137" s="190" t="s">
        <v>28135</v>
      </c>
      <c r="F137" s="96">
        <v>910198000</v>
      </c>
      <c r="G137" s="190">
        <v>2058498000</v>
      </c>
      <c r="H137" s="190" t="s">
        <v>27981</v>
      </c>
      <c r="I137" s="190" t="s">
        <v>28007</v>
      </c>
      <c r="J137" s="190" t="s">
        <v>95</v>
      </c>
      <c r="K137" s="102" t="s">
        <v>28136</v>
      </c>
      <c r="L137" s="102" t="s">
        <v>28126</v>
      </c>
    </row>
    <row r="138" spans="1:12">
      <c r="A138" s="192">
        <v>51</v>
      </c>
      <c r="B138" s="194">
        <f>VLOOKUP(A138,Final!$A$1:$N$153,14,FALSE)</f>
        <v>39265</v>
      </c>
      <c r="C138" s="102" t="s">
        <v>22077</v>
      </c>
      <c r="D138" s="190" t="s">
        <v>22078</v>
      </c>
      <c r="E138" s="190" t="s">
        <v>28173</v>
      </c>
      <c r="F138" s="190">
        <v>1278200000</v>
      </c>
      <c r="G138" s="190">
        <v>1819700000</v>
      </c>
      <c r="H138" s="190" t="s">
        <v>27981</v>
      </c>
      <c r="I138" s="190" t="s">
        <v>28007</v>
      </c>
      <c r="J138" s="190" t="s">
        <v>95</v>
      </c>
      <c r="K138" s="102" t="s">
        <v>28174</v>
      </c>
      <c r="L138" s="102" t="s">
        <v>28126</v>
      </c>
    </row>
    <row r="139" spans="1:12">
      <c r="A139" s="192">
        <v>51</v>
      </c>
      <c r="B139" s="194">
        <f>VLOOKUP(A139,Final!$A$1:$N$153,14,FALSE)</f>
        <v>39265</v>
      </c>
      <c r="C139" s="102" t="s">
        <v>22088</v>
      </c>
      <c r="D139" s="190" t="s">
        <v>10143</v>
      </c>
      <c r="E139" s="190" t="s">
        <v>28216</v>
      </c>
      <c r="F139" s="96">
        <v>336347000</v>
      </c>
      <c r="G139" s="190">
        <v>925030000</v>
      </c>
      <c r="H139" s="190" t="s">
        <v>27981</v>
      </c>
      <c r="I139" s="190" t="s">
        <v>28007</v>
      </c>
      <c r="J139" s="190" t="s">
        <v>95</v>
      </c>
      <c r="K139" s="102" t="s">
        <v>28217</v>
      </c>
      <c r="L139" s="102" t="s">
        <v>28126</v>
      </c>
    </row>
    <row r="140" spans="1:12">
      <c r="A140" s="192">
        <v>52</v>
      </c>
      <c r="B140" s="194">
        <f>VLOOKUP(A140,Final!$A$1:$N$153,14,FALSE)</f>
        <v>39342</v>
      </c>
      <c r="C140" s="102" t="s">
        <v>22070</v>
      </c>
      <c r="D140" s="190" t="s">
        <v>22071</v>
      </c>
      <c r="E140" s="190" t="s">
        <v>28135</v>
      </c>
      <c r="F140" s="96">
        <v>910198000</v>
      </c>
      <c r="G140" s="190">
        <v>2058498000</v>
      </c>
      <c r="H140" s="190" t="s">
        <v>27981</v>
      </c>
      <c r="I140" s="190" t="s">
        <v>28007</v>
      </c>
      <c r="J140" s="190" t="s">
        <v>95</v>
      </c>
      <c r="K140" s="102" t="s">
        <v>28136</v>
      </c>
      <c r="L140" s="102" t="s">
        <v>28126</v>
      </c>
    </row>
    <row r="141" spans="1:12">
      <c r="A141" s="192">
        <v>52</v>
      </c>
      <c r="B141" s="194">
        <f>VLOOKUP(A141,Final!$A$1:$N$153,14,FALSE)</f>
        <v>39342</v>
      </c>
      <c r="C141" s="102" t="s">
        <v>22077</v>
      </c>
      <c r="D141" s="190" t="s">
        <v>22078</v>
      </c>
      <c r="E141" s="190" t="s">
        <v>28173</v>
      </c>
      <c r="F141" s="190">
        <v>1278200000</v>
      </c>
      <c r="G141" s="190">
        <v>1819700000</v>
      </c>
      <c r="H141" s="190" t="s">
        <v>27981</v>
      </c>
      <c r="I141" s="190" t="s">
        <v>28007</v>
      </c>
      <c r="J141" s="190" t="s">
        <v>95</v>
      </c>
      <c r="K141" s="102" t="s">
        <v>28174</v>
      </c>
      <c r="L141" s="102" t="s">
        <v>28126</v>
      </c>
    </row>
    <row r="142" spans="1:12">
      <c r="A142" s="192">
        <v>52</v>
      </c>
      <c r="B142" s="194">
        <f>VLOOKUP(A142,Final!$A$1:$N$153,14,FALSE)</f>
        <v>39342</v>
      </c>
      <c r="C142" s="102" t="s">
        <v>22088</v>
      </c>
      <c r="D142" s="190" t="s">
        <v>10143</v>
      </c>
      <c r="E142" s="190" t="s">
        <v>28216</v>
      </c>
      <c r="F142" s="96">
        <v>336347000</v>
      </c>
      <c r="G142" s="190">
        <v>925030000</v>
      </c>
      <c r="H142" s="190" t="s">
        <v>27981</v>
      </c>
      <c r="I142" s="190" t="s">
        <v>28007</v>
      </c>
      <c r="J142" s="190" t="s">
        <v>95</v>
      </c>
      <c r="K142" s="102" t="s">
        <v>28217</v>
      </c>
      <c r="L142" s="102" t="s">
        <v>28126</v>
      </c>
    </row>
    <row r="143" spans="1:12">
      <c r="A143" s="192">
        <v>53</v>
      </c>
      <c r="B143" s="194">
        <f>VLOOKUP(A143,Final!$A$1:$N$153,14,FALSE)</f>
        <v>39944</v>
      </c>
      <c r="C143" s="102" t="s">
        <v>22070</v>
      </c>
      <c r="D143" s="190" t="s">
        <v>22071</v>
      </c>
      <c r="E143" s="190" t="s">
        <v>28135</v>
      </c>
      <c r="F143" s="96">
        <v>910198000</v>
      </c>
      <c r="G143" s="190">
        <v>2058498000</v>
      </c>
      <c r="H143" s="190" t="s">
        <v>27981</v>
      </c>
      <c r="I143" s="190" t="s">
        <v>28007</v>
      </c>
      <c r="J143" s="190" t="s">
        <v>95</v>
      </c>
      <c r="K143" s="102" t="s">
        <v>28136</v>
      </c>
      <c r="L143" s="102" t="s">
        <v>28126</v>
      </c>
    </row>
    <row r="144" spans="1:12">
      <c r="A144" s="192">
        <v>53</v>
      </c>
      <c r="B144" s="194">
        <f>VLOOKUP(A144,Final!$A$1:$N$153,14,FALSE)</f>
        <v>39944</v>
      </c>
      <c r="C144" s="102" t="s">
        <v>22077</v>
      </c>
      <c r="D144" s="190" t="s">
        <v>22078</v>
      </c>
      <c r="E144" s="190" t="s">
        <v>28173</v>
      </c>
      <c r="F144" s="190">
        <v>1278200000</v>
      </c>
      <c r="G144" s="190">
        <v>1819700000</v>
      </c>
      <c r="H144" s="190" t="s">
        <v>27981</v>
      </c>
      <c r="I144" s="190" t="s">
        <v>28007</v>
      </c>
      <c r="J144" s="190" t="s">
        <v>95</v>
      </c>
      <c r="K144" s="102" t="s">
        <v>28174</v>
      </c>
      <c r="L144" s="102" t="s">
        <v>28126</v>
      </c>
    </row>
    <row r="145" spans="1:12">
      <c r="A145" s="192">
        <v>53</v>
      </c>
      <c r="B145" s="194">
        <f>VLOOKUP(A145,Final!$A$1:$N$153,14,FALSE)</f>
        <v>39944</v>
      </c>
      <c r="C145" s="102" t="s">
        <v>22088</v>
      </c>
      <c r="D145" s="190" t="s">
        <v>10143</v>
      </c>
      <c r="E145" s="190" t="s">
        <v>28216</v>
      </c>
      <c r="F145" s="96">
        <v>336347000</v>
      </c>
      <c r="G145" s="190">
        <v>925030000</v>
      </c>
      <c r="H145" s="190" t="s">
        <v>27981</v>
      </c>
      <c r="I145" s="190" t="s">
        <v>28007</v>
      </c>
      <c r="J145" s="190" t="s">
        <v>95</v>
      </c>
      <c r="K145" s="102" t="s">
        <v>28217</v>
      </c>
      <c r="L145" s="102" t="s">
        <v>28126</v>
      </c>
    </row>
    <row r="146" spans="1:12">
      <c r="A146" s="192">
        <v>54</v>
      </c>
      <c r="B146" s="194">
        <f>VLOOKUP(A146,Final!$A$1:$N$153,14,FALSE)</f>
        <v>40945</v>
      </c>
      <c r="C146" s="102" t="s">
        <v>22070</v>
      </c>
      <c r="D146" s="190" t="s">
        <v>22071</v>
      </c>
      <c r="E146" s="190" t="s">
        <v>28135</v>
      </c>
      <c r="F146" s="96">
        <v>910198000</v>
      </c>
      <c r="G146" s="190">
        <v>2058498000</v>
      </c>
      <c r="H146" s="190" t="s">
        <v>27981</v>
      </c>
      <c r="I146" s="190" t="s">
        <v>28007</v>
      </c>
      <c r="J146" s="190" t="s">
        <v>95</v>
      </c>
      <c r="K146" s="102" t="s">
        <v>28136</v>
      </c>
      <c r="L146" s="102" t="s">
        <v>28126</v>
      </c>
    </row>
    <row r="147" spans="1:12">
      <c r="A147" s="192">
        <v>54</v>
      </c>
      <c r="B147" s="194">
        <f>VLOOKUP(A147,Final!$A$1:$N$153,14,FALSE)</f>
        <v>40945</v>
      </c>
      <c r="C147" s="102" t="s">
        <v>22077</v>
      </c>
      <c r="D147" s="190" t="s">
        <v>22078</v>
      </c>
      <c r="E147" s="190" t="s">
        <v>28173</v>
      </c>
      <c r="F147" s="190">
        <v>1278200000</v>
      </c>
      <c r="G147" s="190">
        <v>1819700000</v>
      </c>
      <c r="H147" s="190" t="s">
        <v>27981</v>
      </c>
      <c r="I147" s="190" t="s">
        <v>28007</v>
      </c>
      <c r="J147" s="190" t="s">
        <v>95</v>
      </c>
      <c r="K147" s="102" t="s">
        <v>28174</v>
      </c>
      <c r="L147" s="102" t="s">
        <v>28126</v>
      </c>
    </row>
    <row r="148" spans="1:12">
      <c r="A148" s="192">
        <v>54</v>
      </c>
      <c r="B148" s="194">
        <f>VLOOKUP(A148,Final!$A$1:$N$153,14,FALSE)</f>
        <v>40945</v>
      </c>
      <c r="C148" s="102" t="s">
        <v>22088</v>
      </c>
      <c r="D148" s="190" t="s">
        <v>10143</v>
      </c>
      <c r="E148" s="190" t="s">
        <v>28216</v>
      </c>
      <c r="F148" s="96">
        <v>336347000</v>
      </c>
      <c r="G148" s="190">
        <v>925030000</v>
      </c>
      <c r="H148" s="190" t="s">
        <v>27981</v>
      </c>
      <c r="I148" s="190" t="s">
        <v>28007</v>
      </c>
      <c r="J148" s="190" t="s">
        <v>95</v>
      </c>
      <c r="K148" s="102" t="s">
        <v>28217</v>
      </c>
      <c r="L148" s="102" t="s">
        <v>28126</v>
      </c>
    </row>
    <row r="149" spans="1:12">
      <c r="A149" s="192">
        <v>55</v>
      </c>
      <c r="B149" s="194">
        <f>VLOOKUP(A149,Final!$A$1:$N$153,14,FALSE)</f>
        <v>41806</v>
      </c>
      <c r="C149" s="102" t="s">
        <v>22070</v>
      </c>
      <c r="D149" s="190" t="s">
        <v>22071</v>
      </c>
      <c r="E149" s="190" t="s">
        <v>28135</v>
      </c>
      <c r="F149" s="96">
        <v>910198000</v>
      </c>
      <c r="G149" s="190">
        <v>2058498000</v>
      </c>
      <c r="H149" s="190" t="s">
        <v>27981</v>
      </c>
      <c r="I149" s="190" t="s">
        <v>28007</v>
      </c>
      <c r="J149" s="190" t="s">
        <v>95</v>
      </c>
      <c r="K149" s="102" t="s">
        <v>28136</v>
      </c>
      <c r="L149" s="102" t="s">
        <v>28126</v>
      </c>
    </row>
    <row r="150" spans="1:12">
      <c r="A150" s="192">
        <v>55</v>
      </c>
      <c r="B150" s="194">
        <f>VLOOKUP(A150,Final!$A$1:$N$153,14,FALSE)</f>
        <v>41806</v>
      </c>
      <c r="C150" s="102" t="s">
        <v>22077</v>
      </c>
      <c r="D150" s="190" t="s">
        <v>22078</v>
      </c>
      <c r="E150" s="190" t="s">
        <v>28173</v>
      </c>
      <c r="F150" s="190">
        <v>1278200000</v>
      </c>
      <c r="G150" s="190">
        <v>1819700000</v>
      </c>
      <c r="H150" s="190" t="s">
        <v>27981</v>
      </c>
      <c r="I150" s="190" t="s">
        <v>28007</v>
      </c>
      <c r="J150" s="190" t="s">
        <v>95</v>
      </c>
      <c r="K150" s="102" t="s">
        <v>28174</v>
      </c>
      <c r="L150" s="102" t="s">
        <v>28126</v>
      </c>
    </row>
    <row r="151" spans="1:12">
      <c r="A151" s="192">
        <v>55</v>
      </c>
      <c r="B151" s="194">
        <f>VLOOKUP(A151,Final!$A$1:$N$153,14,FALSE)</f>
        <v>41806</v>
      </c>
      <c r="C151" s="102" t="s">
        <v>22088</v>
      </c>
      <c r="D151" s="190" t="s">
        <v>10143</v>
      </c>
      <c r="E151" s="190" t="s">
        <v>28216</v>
      </c>
      <c r="F151" s="96">
        <v>336347000</v>
      </c>
      <c r="G151" s="190">
        <v>925030000</v>
      </c>
      <c r="H151" s="190" t="s">
        <v>27981</v>
      </c>
      <c r="I151" s="190" t="s">
        <v>28007</v>
      </c>
      <c r="J151" s="190" t="s">
        <v>95</v>
      </c>
      <c r="K151" s="102" t="s">
        <v>28217</v>
      </c>
      <c r="L151" s="102" t="s">
        <v>28126</v>
      </c>
    </row>
    <row r="152" spans="1:12">
      <c r="A152" s="192">
        <v>56</v>
      </c>
      <c r="B152" s="194">
        <f>VLOOKUP(A152,Final!$A$1:$N$153,14,FALSE)</f>
        <v>41820</v>
      </c>
      <c r="C152" s="102" t="s">
        <v>22070</v>
      </c>
      <c r="D152" s="190" t="s">
        <v>22071</v>
      </c>
      <c r="E152" s="190" t="s">
        <v>28135</v>
      </c>
      <c r="F152" s="96">
        <v>910198000</v>
      </c>
      <c r="G152" s="190">
        <v>2058498000</v>
      </c>
      <c r="H152" s="190" t="s">
        <v>27981</v>
      </c>
      <c r="I152" s="190" t="s">
        <v>28007</v>
      </c>
      <c r="J152" s="190" t="s">
        <v>95</v>
      </c>
      <c r="K152" s="102" t="s">
        <v>28136</v>
      </c>
      <c r="L152" s="102" t="s">
        <v>28126</v>
      </c>
    </row>
    <row r="153" spans="1:12">
      <c r="A153" s="192">
        <v>56</v>
      </c>
      <c r="B153" s="194">
        <f>VLOOKUP(A153,Final!$A$1:$N$153,14,FALSE)</f>
        <v>41820</v>
      </c>
      <c r="C153" s="102" t="s">
        <v>22077</v>
      </c>
      <c r="D153" s="190" t="s">
        <v>22078</v>
      </c>
      <c r="E153" s="190" t="s">
        <v>28173</v>
      </c>
      <c r="F153" s="190">
        <v>1278200000</v>
      </c>
      <c r="G153" s="190">
        <v>1819700000</v>
      </c>
      <c r="H153" s="190" t="s">
        <v>27981</v>
      </c>
      <c r="I153" s="190" t="s">
        <v>28007</v>
      </c>
      <c r="J153" s="190" t="s">
        <v>95</v>
      </c>
      <c r="K153" s="102" t="s">
        <v>28174</v>
      </c>
      <c r="L153" s="102" t="s">
        <v>28126</v>
      </c>
    </row>
    <row r="154" spans="1:12">
      <c r="A154" s="192">
        <v>56</v>
      </c>
      <c r="B154" s="194">
        <f>VLOOKUP(A154,Final!$A$1:$N$153,14,FALSE)</f>
        <v>41820</v>
      </c>
      <c r="C154" s="102" t="s">
        <v>22088</v>
      </c>
      <c r="D154" s="190" t="s">
        <v>10143</v>
      </c>
      <c r="E154" s="190" t="s">
        <v>28216</v>
      </c>
      <c r="F154" s="96">
        <v>336347000</v>
      </c>
      <c r="G154" s="190">
        <v>925030000</v>
      </c>
      <c r="H154" s="190" t="s">
        <v>27981</v>
      </c>
      <c r="I154" s="190" t="s">
        <v>28007</v>
      </c>
      <c r="J154" s="190" t="s">
        <v>95</v>
      </c>
      <c r="K154" s="102" t="s">
        <v>28217</v>
      </c>
      <c r="L154" s="102" t="s">
        <v>28126</v>
      </c>
    </row>
  </sheetData>
  <autoFilter ref="A1:L14"/>
  <sortState ref="A4:K70">
    <sortCondition ref="F2:F70"/>
    <sortCondition ref="G2:G70"/>
  </sortState>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260"/>
  <sheetViews>
    <sheetView topLeftCell="A13748" workbookViewId="0">
      <selection activeCell="C13763" sqref="C13763"/>
    </sheetView>
  </sheetViews>
  <sheetFormatPr baseColWidth="10" defaultColWidth="8.83203125" defaultRowHeight="14" x14ac:dyDescent="0"/>
  <cols>
    <col min="1" max="1" width="10.1640625" bestFit="1" customWidth="1"/>
    <col min="2" max="3" width="19.5" bestFit="1" customWidth="1"/>
    <col min="4" max="4" width="10.1640625" bestFit="1" customWidth="1"/>
    <col min="8" max="8" width="10.1640625" bestFit="1" customWidth="1"/>
    <col min="10" max="10" width="10.1640625" bestFit="1" customWidth="1"/>
    <col min="14" max="14" width="10.1640625" bestFit="1" customWidth="1"/>
    <col min="16" max="16" width="10.1640625" bestFit="1" customWidth="1"/>
    <col min="20" max="20" width="10.1640625" bestFit="1" customWidth="1"/>
    <col min="22" max="22" width="10.1640625" bestFit="1" customWidth="1"/>
  </cols>
  <sheetData>
    <row r="1" spans="1:12" s="4" customFormat="1" ht="28">
      <c r="A1" s="4" t="s">
        <v>27963</v>
      </c>
      <c r="B1" s="55" t="s">
        <v>4745</v>
      </c>
      <c r="C1" s="36" t="s">
        <v>13495</v>
      </c>
      <c r="D1" s="4" t="s">
        <v>27970</v>
      </c>
      <c r="E1" s="4" t="s">
        <v>27971</v>
      </c>
      <c r="F1" s="4" t="s">
        <v>27972</v>
      </c>
      <c r="H1" s="36" t="s">
        <v>13494</v>
      </c>
      <c r="I1" s="36" t="s">
        <v>13495</v>
      </c>
      <c r="J1" s="4" t="s">
        <v>27970</v>
      </c>
      <c r="K1" s="4" t="s">
        <v>27971</v>
      </c>
      <c r="L1" s="4" t="s">
        <v>27972</v>
      </c>
    </row>
    <row r="2" spans="1:12">
      <c r="D2" s="54">
        <v>38751</v>
      </c>
      <c r="E2">
        <v>10.75</v>
      </c>
      <c r="F2">
        <v>10.87</v>
      </c>
      <c r="J2" s="54">
        <v>38751</v>
      </c>
      <c r="K2">
        <v>18.54</v>
      </c>
      <c r="L2">
        <v>13.392799999999999</v>
      </c>
    </row>
    <row r="3" spans="1:12">
      <c r="D3" s="54">
        <v>38750</v>
      </c>
      <c r="E3">
        <v>10.75</v>
      </c>
      <c r="F3">
        <v>10.75</v>
      </c>
      <c r="J3" s="54">
        <v>38750</v>
      </c>
      <c r="K3">
        <v>18.8</v>
      </c>
      <c r="L3">
        <v>13.44312</v>
      </c>
    </row>
    <row r="4" spans="1:12">
      <c r="D4" s="54">
        <v>38749</v>
      </c>
      <c r="E4">
        <v>10.75</v>
      </c>
      <c r="F4">
        <v>10.86</v>
      </c>
      <c r="J4" s="54">
        <v>38749</v>
      </c>
      <c r="K4">
        <v>18.899999999999999</v>
      </c>
      <c r="L4">
        <v>13.543760000000001</v>
      </c>
    </row>
    <row r="5" spans="1:12">
      <c r="D5" s="54">
        <v>38748</v>
      </c>
      <c r="E5">
        <v>10.85</v>
      </c>
      <c r="F5">
        <v>10.85</v>
      </c>
      <c r="J5" s="54">
        <v>38748</v>
      </c>
      <c r="K5">
        <v>18.47</v>
      </c>
      <c r="L5">
        <v>13.5869</v>
      </c>
    </row>
    <row r="6" spans="1:12">
      <c r="A6">
        <v>1</v>
      </c>
      <c r="B6" s="54">
        <f>VLOOKUP(A6,Final!$A$1:$N$153,14,FALSE)</f>
        <v>38747</v>
      </c>
      <c r="C6" t="str">
        <f>'Competitors list'!D3</f>
        <v>Patrick Industries Inc</v>
      </c>
      <c r="D6" s="54">
        <v>38747</v>
      </c>
      <c r="E6">
        <v>10.8</v>
      </c>
      <c r="F6">
        <v>10.8</v>
      </c>
      <c r="H6" t="str">
        <f>'Competitors list'!C2</f>
        <v>RPM.N</v>
      </c>
      <c r="I6" t="str">
        <f>'Competitors list'!D2</f>
        <v>RPM International Inc</v>
      </c>
      <c r="J6" s="54">
        <v>38747</v>
      </c>
      <c r="K6">
        <v>18.399999999999999</v>
      </c>
      <c r="L6">
        <v>13.34966</v>
      </c>
    </row>
    <row r="7" spans="1:12">
      <c r="D7" s="54">
        <v>38744</v>
      </c>
      <c r="E7">
        <v>10.76</v>
      </c>
      <c r="F7">
        <v>10.9</v>
      </c>
      <c r="J7" s="54">
        <v>38744</v>
      </c>
      <c r="K7">
        <v>18.55</v>
      </c>
      <c r="L7">
        <v>13.27778</v>
      </c>
    </row>
    <row r="8" spans="1:12">
      <c r="D8" s="54">
        <v>38743</v>
      </c>
      <c r="E8">
        <v>10.86</v>
      </c>
      <c r="F8">
        <v>10.77</v>
      </c>
      <c r="J8" s="54">
        <v>38743</v>
      </c>
      <c r="K8">
        <v>18.62</v>
      </c>
      <c r="L8">
        <v>13.30653</v>
      </c>
    </row>
    <row r="9" spans="1:12">
      <c r="D9" s="54">
        <v>38742</v>
      </c>
      <c r="E9">
        <v>10.76</v>
      </c>
      <c r="F9">
        <v>10.76</v>
      </c>
      <c r="J9" s="54">
        <v>38742</v>
      </c>
      <c r="K9">
        <v>18.45</v>
      </c>
      <c r="L9">
        <v>13.34966</v>
      </c>
    </row>
    <row r="10" spans="1:12">
      <c r="D10" s="54">
        <v>38741</v>
      </c>
      <c r="E10">
        <v>10.8</v>
      </c>
      <c r="F10">
        <v>10.76</v>
      </c>
      <c r="J10" s="54">
        <v>38741</v>
      </c>
      <c r="K10">
        <v>18.239999999999998</v>
      </c>
      <c r="L10">
        <v>13.263400000000001</v>
      </c>
    </row>
    <row r="11" spans="1:12">
      <c r="D11" s="54">
        <v>38740</v>
      </c>
      <c r="E11">
        <v>11.26</v>
      </c>
      <c r="F11">
        <v>11</v>
      </c>
      <c r="J11" s="54">
        <v>38740</v>
      </c>
      <c r="K11">
        <v>18</v>
      </c>
      <c r="L11">
        <v>13.11243</v>
      </c>
    </row>
    <row r="12" spans="1:12">
      <c r="D12" s="54">
        <v>38737</v>
      </c>
      <c r="E12">
        <v>10.73</v>
      </c>
      <c r="F12">
        <v>10.95</v>
      </c>
      <c r="J12" s="54">
        <v>38737</v>
      </c>
      <c r="K12">
        <v>18.23</v>
      </c>
      <c r="L12">
        <v>12.983029999999999</v>
      </c>
    </row>
    <row r="13" spans="1:12">
      <c r="D13" s="54">
        <v>38736</v>
      </c>
      <c r="E13">
        <v>10.77</v>
      </c>
      <c r="F13">
        <v>10.74</v>
      </c>
      <c r="J13" s="54">
        <v>38736</v>
      </c>
      <c r="K13">
        <v>18.23</v>
      </c>
      <c r="L13">
        <v>13.126810000000001</v>
      </c>
    </row>
    <row r="14" spans="1:12">
      <c r="D14" s="54">
        <v>38735</v>
      </c>
      <c r="E14">
        <v>10.76</v>
      </c>
      <c r="F14">
        <v>10.86</v>
      </c>
      <c r="J14" s="54">
        <v>38735</v>
      </c>
      <c r="K14">
        <v>18.29</v>
      </c>
      <c r="L14">
        <v>13.04773</v>
      </c>
    </row>
    <row r="15" spans="1:12">
      <c r="D15" s="54">
        <v>38734</v>
      </c>
      <c r="E15">
        <v>10.81</v>
      </c>
      <c r="F15">
        <v>11.05</v>
      </c>
      <c r="J15" s="54">
        <v>38734</v>
      </c>
      <c r="K15">
        <v>18.149999999999999</v>
      </c>
      <c r="L15">
        <v>13.14119</v>
      </c>
    </row>
    <row r="16" spans="1:12">
      <c r="D16" s="54">
        <v>38730</v>
      </c>
      <c r="E16">
        <v>11</v>
      </c>
      <c r="F16">
        <v>11.05</v>
      </c>
      <c r="J16" s="54">
        <v>38730</v>
      </c>
      <c r="K16">
        <v>18.25</v>
      </c>
      <c r="L16">
        <v>13.16994</v>
      </c>
    </row>
    <row r="17" spans="4:12">
      <c r="D17" s="54">
        <v>38729</v>
      </c>
      <c r="E17">
        <v>10.41</v>
      </c>
      <c r="F17">
        <v>11.07</v>
      </c>
      <c r="J17" s="54">
        <v>38729</v>
      </c>
      <c r="K17">
        <v>18.399999999999999</v>
      </c>
      <c r="L17">
        <v>13.083679999999999</v>
      </c>
    </row>
    <row r="18" spans="4:12">
      <c r="D18" s="54">
        <v>38728</v>
      </c>
      <c r="E18">
        <v>10.96</v>
      </c>
      <c r="F18">
        <v>10.42</v>
      </c>
      <c r="J18" s="54">
        <v>38728</v>
      </c>
      <c r="K18">
        <v>18.28</v>
      </c>
      <c r="L18">
        <v>13.227449999999999</v>
      </c>
    </row>
    <row r="19" spans="4:12">
      <c r="D19" s="54">
        <v>38727</v>
      </c>
      <c r="E19">
        <v>10.68</v>
      </c>
      <c r="F19">
        <v>10.68</v>
      </c>
      <c r="J19" s="54">
        <v>38727</v>
      </c>
      <c r="K19">
        <v>18.27</v>
      </c>
      <c r="L19">
        <v>13.14119</v>
      </c>
    </row>
    <row r="20" spans="4:12">
      <c r="D20" s="54">
        <v>38726</v>
      </c>
      <c r="E20">
        <v>10.65</v>
      </c>
      <c r="F20">
        <v>10.8</v>
      </c>
      <c r="J20" s="54">
        <v>38726</v>
      </c>
      <c r="K20">
        <v>18.25</v>
      </c>
      <c r="L20">
        <v>13.02004</v>
      </c>
    </row>
    <row r="21" spans="4:12">
      <c r="D21" s="54">
        <v>38723</v>
      </c>
      <c r="E21">
        <v>10.86</v>
      </c>
      <c r="F21">
        <v>10.95</v>
      </c>
      <c r="J21" s="54">
        <v>38723</v>
      </c>
      <c r="K21">
        <v>17.920000000000002</v>
      </c>
      <c r="L21">
        <v>13.02004</v>
      </c>
    </row>
    <row r="22" spans="4:12">
      <c r="D22" s="54">
        <v>38722</v>
      </c>
      <c r="E22">
        <v>10.5</v>
      </c>
      <c r="F22">
        <v>10.75</v>
      </c>
      <c r="J22" s="54">
        <v>38722</v>
      </c>
      <c r="K22">
        <v>17.5</v>
      </c>
      <c r="L22">
        <v>12.578200000000001</v>
      </c>
    </row>
    <row r="23" spans="4:12">
      <c r="D23" s="54">
        <v>38721</v>
      </c>
      <c r="E23">
        <v>10.75</v>
      </c>
      <c r="F23">
        <v>10.85</v>
      </c>
      <c r="J23" s="54">
        <v>38721</v>
      </c>
      <c r="K23">
        <v>17.29</v>
      </c>
      <c r="L23">
        <v>12.32165</v>
      </c>
    </row>
    <row r="24" spans="4:12">
      <c r="D24" s="54">
        <v>38720</v>
      </c>
      <c r="E24">
        <v>10.75</v>
      </c>
      <c r="F24">
        <v>10.77</v>
      </c>
      <c r="J24" s="54">
        <v>38720</v>
      </c>
      <c r="K24">
        <v>17.38</v>
      </c>
      <c r="L24">
        <v>12.392910000000001</v>
      </c>
    </row>
    <row r="25" spans="4:12">
      <c r="D25" s="54">
        <v>38716</v>
      </c>
      <c r="E25">
        <v>10.59</v>
      </c>
      <c r="F25">
        <v>10.59</v>
      </c>
      <c r="J25" s="54">
        <v>38716</v>
      </c>
      <c r="K25">
        <v>17.7</v>
      </c>
      <c r="L25">
        <v>12.37866</v>
      </c>
    </row>
    <row r="26" spans="4:12">
      <c r="D26" s="54">
        <v>38715</v>
      </c>
      <c r="E26">
        <v>10.41</v>
      </c>
      <c r="F26">
        <v>10.41</v>
      </c>
      <c r="J26" s="54">
        <v>38715</v>
      </c>
      <c r="K26">
        <v>17.66</v>
      </c>
      <c r="L26">
        <v>12.72073</v>
      </c>
    </row>
    <row r="27" spans="4:12">
      <c r="D27" s="54">
        <v>38714</v>
      </c>
      <c r="E27">
        <v>10.41</v>
      </c>
      <c r="F27">
        <v>10.41</v>
      </c>
      <c r="J27" s="54">
        <v>38714</v>
      </c>
      <c r="K27">
        <v>17.600000000000001</v>
      </c>
      <c r="L27">
        <v>12.61383</v>
      </c>
    </row>
    <row r="28" spans="4:12">
      <c r="D28" s="54">
        <v>38713</v>
      </c>
      <c r="E28">
        <v>10.46</v>
      </c>
      <c r="F28">
        <v>10.47</v>
      </c>
      <c r="J28" s="54">
        <v>38713</v>
      </c>
      <c r="K28">
        <v>18.2</v>
      </c>
      <c r="L28">
        <v>12.97015</v>
      </c>
    </row>
    <row r="29" spans="4:12">
      <c r="D29" s="54">
        <v>38709</v>
      </c>
      <c r="E29">
        <v>10.86</v>
      </c>
      <c r="F29">
        <v>10.86</v>
      </c>
      <c r="J29" s="54">
        <v>38709</v>
      </c>
      <c r="K29">
        <v>18.239999999999998</v>
      </c>
      <c r="L29">
        <v>12.97015</v>
      </c>
    </row>
    <row r="30" spans="4:12">
      <c r="D30" s="54">
        <v>38708</v>
      </c>
      <c r="E30">
        <v>10.65</v>
      </c>
      <c r="F30">
        <v>10.86</v>
      </c>
      <c r="J30" s="54">
        <v>38708</v>
      </c>
      <c r="K30">
        <v>18.05</v>
      </c>
      <c r="L30">
        <v>13.005789999999999</v>
      </c>
    </row>
    <row r="31" spans="4:12">
      <c r="D31" s="54">
        <v>38707</v>
      </c>
      <c r="E31">
        <v>10.67</v>
      </c>
      <c r="F31">
        <v>10.67</v>
      </c>
      <c r="J31" s="54">
        <v>38707</v>
      </c>
      <c r="K31">
        <v>17.989999999999998</v>
      </c>
      <c r="L31">
        <v>12.86326</v>
      </c>
    </row>
    <row r="32" spans="4:12">
      <c r="D32" s="54">
        <v>38706</v>
      </c>
      <c r="E32">
        <v>10.67</v>
      </c>
      <c r="F32">
        <v>10.67</v>
      </c>
      <c r="J32" s="54">
        <v>38706</v>
      </c>
      <c r="K32">
        <v>18.03</v>
      </c>
      <c r="L32">
        <v>12.78487</v>
      </c>
    </row>
    <row r="33" spans="4:12">
      <c r="D33" s="54">
        <v>38705</v>
      </c>
      <c r="E33">
        <v>10.45</v>
      </c>
      <c r="F33">
        <v>10.45</v>
      </c>
      <c r="J33" s="54">
        <v>38705</v>
      </c>
      <c r="K33">
        <v>18.260000000000002</v>
      </c>
      <c r="L33">
        <v>12.849</v>
      </c>
    </row>
    <row r="34" spans="4:12">
      <c r="D34" s="54">
        <v>38702</v>
      </c>
      <c r="E34">
        <v>10.4</v>
      </c>
      <c r="F34">
        <v>10.75</v>
      </c>
      <c r="J34" s="54">
        <v>38702</v>
      </c>
      <c r="K34">
        <v>18.32</v>
      </c>
      <c r="L34">
        <v>12.89176</v>
      </c>
    </row>
    <row r="35" spans="4:12">
      <c r="D35" s="54">
        <v>38701</v>
      </c>
      <c r="E35">
        <v>10.4</v>
      </c>
      <c r="F35">
        <v>10.4</v>
      </c>
      <c r="J35" s="54">
        <v>38701</v>
      </c>
      <c r="K35">
        <v>18.440000000000001</v>
      </c>
      <c r="L35">
        <v>13.02004</v>
      </c>
    </row>
    <row r="36" spans="4:12">
      <c r="D36" s="54">
        <v>38700</v>
      </c>
      <c r="E36">
        <v>9.89</v>
      </c>
      <c r="F36">
        <v>10.4</v>
      </c>
      <c r="J36" s="54">
        <v>38700</v>
      </c>
      <c r="K36">
        <v>18.54</v>
      </c>
      <c r="L36">
        <v>13.112679999999999</v>
      </c>
    </row>
    <row r="37" spans="4:12">
      <c r="D37" s="54">
        <v>38699</v>
      </c>
      <c r="E37">
        <v>10.85</v>
      </c>
      <c r="F37">
        <v>10.4</v>
      </c>
      <c r="J37" s="54">
        <v>38699</v>
      </c>
      <c r="K37">
        <v>18.45</v>
      </c>
      <c r="L37">
        <v>13.183949999999999</v>
      </c>
    </row>
    <row r="38" spans="4:12">
      <c r="D38" s="54">
        <v>38698</v>
      </c>
      <c r="E38">
        <v>10.5</v>
      </c>
      <c r="F38">
        <v>10.63</v>
      </c>
      <c r="J38" s="54">
        <v>38698</v>
      </c>
      <c r="K38">
        <v>18.43</v>
      </c>
      <c r="L38">
        <v>13.176819999999999</v>
      </c>
    </row>
    <row r="39" spans="4:12">
      <c r="D39" s="54">
        <v>38695</v>
      </c>
      <c r="E39">
        <v>10.58</v>
      </c>
      <c r="F39">
        <v>10.59</v>
      </c>
      <c r="J39" s="54">
        <v>38695</v>
      </c>
      <c r="K39">
        <v>18.47</v>
      </c>
      <c r="L39">
        <v>13.162570000000001</v>
      </c>
    </row>
    <row r="40" spans="4:12">
      <c r="D40" s="54">
        <v>38694</v>
      </c>
      <c r="E40">
        <v>11.08</v>
      </c>
      <c r="F40">
        <v>11.01</v>
      </c>
      <c r="J40" s="54">
        <v>38694</v>
      </c>
      <c r="K40">
        <v>18.52</v>
      </c>
      <c r="L40">
        <v>13.126939999999999</v>
      </c>
    </row>
    <row r="41" spans="4:12">
      <c r="D41" s="54">
        <v>38693</v>
      </c>
      <c r="E41">
        <v>10.8</v>
      </c>
      <c r="F41">
        <v>11.25</v>
      </c>
      <c r="J41" s="54">
        <v>38693</v>
      </c>
      <c r="K41">
        <v>18.559999999999999</v>
      </c>
      <c r="L41">
        <v>13.176819999999999</v>
      </c>
    </row>
    <row r="42" spans="4:12">
      <c r="D42" s="54">
        <v>38692</v>
      </c>
      <c r="E42">
        <v>11.25</v>
      </c>
      <c r="F42">
        <v>10.8</v>
      </c>
      <c r="J42" s="54">
        <v>38692</v>
      </c>
      <c r="K42">
        <v>19</v>
      </c>
      <c r="L42">
        <v>13.226710000000001</v>
      </c>
    </row>
    <row r="43" spans="4:12">
      <c r="D43" s="54">
        <v>38691</v>
      </c>
      <c r="E43">
        <v>10.75</v>
      </c>
      <c r="F43">
        <v>11.1</v>
      </c>
      <c r="J43" s="54">
        <v>38691</v>
      </c>
      <c r="K43">
        <v>18.77</v>
      </c>
      <c r="L43">
        <v>13.297969999999999</v>
      </c>
    </row>
    <row r="44" spans="4:12">
      <c r="D44" s="54">
        <v>38688</v>
      </c>
      <c r="E44">
        <v>10.77</v>
      </c>
      <c r="F44">
        <v>10.61</v>
      </c>
      <c r="J44" s="54">
        <v>38688</v>
      </c>
      <c r="K44">
        <v>18.86</v>
      </c>
      <c r="L44">
        <v>13.44763</v>
      </c>
    </row>
    <row r="45" spans="4:12">
      <c r="D45" s="54">
        <v>38687</v>
      </c>
      <c r="E45">
        <v>10.75</v>
      </c>
      <c r="F45">
        <v>11.25</v>
      </c>
      <c r="J45" s="54">
        <v>38687</v>
      </c>
      <c r="K45">
        <v>18.61</v>
      </c>
      <c r="L45">
        <v>13.419119999999999</v>
      </c>
    </row>
    <row r="46" spans="4:12">
      <c r="D46" s="54">
        <v>38686</v>
      </c>
      <c r="E46">
        <v>10.62</v>
      </c>
      <c r="F46">
        <v>10.75</v>
      </c>
      <c r="J46" s="54">
        <v>38686</v>
      </c>
      <c r="K46">
        <v>18.7</v>
      </c>
      <c r="L46">
        <v>13.25521</v>
      </c>
    </row>
    <row r="47" spans="4:12">
      <c r="D47" s="54">
        <v>38685</v>
      </c>
      <c r="E47">
        <v>10.5</v>
      </c>
      <c r="F47">
        <v>10.5</v>
      </c>
      <c r="J47" s="54">
        <v>38685</v>
      </c>
      <c r="K47">
        <v>18.579999999999998</v>
      </c>
      <c r="L47">
        <v>13.362109999999999</v>
      </c>
    </row>
    <row r="48" spans="4:12">
      <c r="D48" s="54">
        <v>38684</v>
      </c>
      <c r="E48">
        <v>10.33</v>
      </c>
      <c r="F48">
        <v>10.5</v>
      </c>
      <c r="J48" s="54">
        <v>38684</v>
      </c>
      <c r="K48">
        <v>18.760000000000002</v>
      </c>
      <c r="L48">
        <v>13.240959999999999</v>
      </c>
    </row>
    <row r="49" spans="4:12">
      <c r="D49" s="54">
        <v>38681</v>
      </c>
      <c r="E49">
        <v>10.33</v>
      </c>
      <c r="F49">
        <v>10.33</v>
      </c>
      <c r="J49" s="54">
        <v>38681</v>
      </c>
      <c r="K49">
        <v>18.59</v>
      </c>
      <c r="L49">
        <v>13.36924</v>
      </c>
    </row>
    <row r="50" spans="4:12">
      <c r="D50" s="54">
        <v>38679</v>
      </c>
      <c r="E50">
        <v>9.98</v>
      </c>
      <c r="F50">
        <v>10.33</v>
      </c>
      <c r="J50" s="54">
        <v>38679</v>
      </c>
      <c r="K50">
        <v>18.739999999999998</v>
      </c>
      <c r="L50">
        <v>13.26947</v>
      </c>
    </row>
    <row r="51" spans="4:12">
      <c r="D51" s="54">
        <v>38678</v>
      </c>
      <c r="E51">
        <v>10.75</v>
      </c>
      <c r="F51">
        <v>10.65</v>
      </c>
      <c r="J51" s="54">
        <v>38678</v>
      </c>
      <c r="K51">
        <v>18.77</v>
      </c>
      <c r="L51">
        <v>13.354979999999999</v>
      </c>
    </row>
    <row r="52" spans="4:12">
      <c r="D52" s="54">
        <v>38677</v>
      </c>
      <c r="E52">
        <v>10.9</v>
      </c>
      <c r="F52">
        <v>10.63</v>
      </c>
      <c r="J52" s="54">
        <v>38677</v>
      </c>
      <c r="K52">
        <v>18.68</v>
      </c>
      <c r="L52">
        <v>13.36924</v>
      </c>
    </row>
    <row r="53" spans="4:12">
      <c r="D53" s="54">
        <v>38674</v>
      </c>
      <c r="E53">
        <v>10.55</v>
      </c>
      <c r="F53">
        <v>10.59</v>
      </c>
      <c r="J53" s="54">
        <v>38674</v>
      </c>
      <c r="K53">
        <v>18.579999999999998</v>
      </c>
      <c r="L53">
        <v>13.362109999999999</v>
      </c>
    </row>
    <row r="54" spans="4:12">
      <c r="D54" s="54">
        <v>38673</v>
      </c>
      <c r="E54">
        <v>10.51</v>
      </c>
      <c r="F54">
        <v>10.65</v>
      </c>
      <c r="J54" s="54">
        <v>38673</v>
      </c>
      <c r="K54">
        <v>18.37</v>
      </c>
      <c r="L54">
        <v>13.233829999999999</v>
      </c>
    </row>
    <row r="55" spans="4:12">
      <c r="D55" s="54">
        <v>38672</v>
      </c>
      <c r="E55">
        <v>10.8</v>
      </c>
      <c r="F55">
        <v>10.95</v>
      </c>
      <c r="J55" s="54">
        <v>38672</v>
      </c>
      <c r="K55">
        <v>18.47</v>
      </c>
      <c r="L55">
        <v>13.0913</v>
      </c>
    </row>
    <row r="56" spans="4:12">
      <c r="D56" s="54">
        <v>38671</v>
      </c>
      <c r="E56">
        <v>10.9</v>
      </c>
      <c r="F56">
        <v>10.9</v>
      </c>
      <c r="J56" s="54">
        <v>38671</v>
      </c>
      <c r="K56">
        <v>18.66</v>
      </c>
      <c r="L56">
        <v>13.19107</v>
      </c>
    </row>
    <row r="57" spans="4:12">
      <c r="D57" s="54">
        <v>38670</v>
      </c>
      <c r="E57">
        <v>10.55</v>
      </c>
      <c r="F57">
        <v>10.9</v>
      </c>
      <c r="J57" s="54">
        <v>38670</v>
      </c>
      <c r="K57">
        <v>18.66</v>
      </c>
      <c r="L57">
        <v>13.290839999999999</v>
      </c>
    </row>
    <row r="58" spans="4:12">
      <c r="D58" s="54">
        <v>38667</v>
      </c>
      <c r="E58">
        <v>10.6</v>
      </c>
      <c r="F58">
        <v>10.57</v>
      </c>
      <c r="J58" s="54">
        <v>38667</v>
      </c>
      <c r="K58">
        <v>18.57</v>
      </c>
      <c r="L58">
        <v>13.297969999999999</v>
      </c>
    </row>
    <row r="59" spans="4:12">
      <c r="D59" s="54">
        <v>38666</v>
      </c>
      <c r="E59">
        <v>10.7</v>
      </c>
      <c r="F59">
        <v>10.7</v>
      </c>
      <c r="J59" s="54">
        <v>38666</v>
      </c>
      <c r="K59">
        <v>18.350000000000001</v>
      </c>
      <c r="L59">
        <v>13.248089999999999</v>
      </c>
    </row>
    <row r="60" spans="4:12">
      <c r="D60" s="54">
        <v>38665</v>
      </c>
      <c r="E60">
        <v>10.82</v>
      </c>
      <c r="F60">
        <v>10.88</v>
      </c>
      <c r="J60" s="54">
        <v>38665</v>
      </c>
      <c r="K60">
        <v>18.28</v>
      </c>
      <c r="L60">
        <v>13.112679999999999</v>
      </c>
    </row>
    <row r="61" spans="4:12">
      <c r="D61" s="54">
        <v>38664</v>
      </c>
      <c r="E61">
        <v>10.99</v>
      </c>
      <c r="F61">
        <v>10.55</v>
      </c>
      <c r="J61" s="54">
        <v>38664</v>
      </c>
      <c r="K61">
        <v>18.38</v>
      </c>
      <c r="L61">
        <v>13.02717</v>
      </c>
    </row>
    <row r="62" spans="4:12">
      <c r="D62" s="54">
        <v>38663</v>
      </c>
      <c r="E62">
        <v>10.41</v>
      </c>
      <c r="F62">
        <v>10.97</v>
      </c>
      <c r="J62" s="54">
        <v>38663</v>
      </c>
      <c r="K62">
        <v>18.46</v>
      </c>
      <c r="L62">
        <v>13.126939999999999</v>
      </c>
    </row>
    <row r="63" spans="4:12">
      <c r="D63" s="54">
        <v>38660</v>
      </c>
      <c r="E63">
        <v>10.35</v>
      </c>
      <c r="F63">
        <v>10.65</v>
      </c>
      <c r="J63" s="54">
        <v>38660</v>
      </c>
      <c r="K63">
        <v>18.47</v>
      </c>
      <c r="L63">
        <v>13.19107</v>
      </c>
    </row>
    <row r="64" spans="4:12">
      <c r="D64" s="54">
        <v>38659</v>
      </c>
      <c r="E64">
        <v>10.199999999999999</v>
      </c>
      <c r="F64">
        <v>10.199999999999999</v>
      </c>
      <c r="J64" s="54">
        <v>38659</v>
      </c>
      <c r="K64">
        <v>18.59</v>
      </c>
      <c r="L64">
        <v>13.162570000000001</v>
      </c>
    </row>
    <row r="65" spans="4:12">
      <c r="D65" s="54">
        <v>38658</v>
      </c>
      <c r="E65">
        <v>10</v>
      </c>
      <c r="F65">
        <v>10.199999999999999</v>
      </c>
      <c r="J65" s="54">
        <v>38658</v>
      </c>
      <c r="K65">
        <v>18.399999999999999</v>
      </c>
      <c r="L65">
        <v>13.248089999999999</v>
      </c>
    </row>
    <row r="66" spans="4:12">
      <c r="D66" s="54">
        <v>38657</v>
      </c>
      <c r="E66">
        <v>10</v>
      </c>
      <c r="F66">
        <v>10</v>
      </c>
      <c r="J66" s="54">
        <v>38657</v>
      </c>
      <c r="K66">
        <v>18.55</v>
      </c>
      <c r="L66">
        <v>13.119809999999999</v>
      </c>
    </row>
    <row r="67" spans="4:12">
      <c r="D67" s="54">
        <v>38656</v>
      </c>
      <c r="E67">
        <v>9.9499999999999993</v>
      </c>
      <c r="F67">
        <v>9.9499999999999993</v>
      </c>
      <c r="J67" s="54">
        <v>38656</v>
      </c>
      <c r="K67">
        <v>17.98</v>
      </c>
      <c r="L67">
        <v>13.26947</v>
      </c>
    </row>
    <row r="68" spans="4:12">
      <c r="D68" s="54">
        <v>38653</v>
      </c>
      <c r="E68">
        <v>9.7100000000000009</v>
      </c>
      <c r="F68">
        <v>9.9499999999999993</v>
      </c>
      <c r="J68" s="54">
        <v>38653</v>
      </c>
      <c r="K68">
        <v>17.7</v>
      </c>
      <c r="L68">
        <v>12.77061</v>
      </c>
    </row>
    <row r="69" spans="4:12">
      <c r="D69" s="54">
        <v>38652</v>
      </c>
      <c r="E69">
        <v>9.98</v>
      </c>
      <c r="F69">
        <v>9.9499999999999993</v>
      </c>
      <c r="J69" s="54">
        <v>38652</v>
      </c>
      <c r="K69">
        <v>17.559999999999999</v>
      </c>
      <c r="L69">
        <v>12.521190000000001</v>
      </c>
    </row>
    <row r="70" spans="4:12">
      <c r="D70" s="54">
        <v>38651</v>
      </c>
      <c r="E70">
        <v>10.16</v>
      </c>
      <c r="F70">
        <v>9.9700000000000006</v>
      </c>
      <c r="J70" s="54">
        <v>38651</v>
      </c>
      <c r="K70">
        <v>17.600000000000001</v>
      </c>
      <c r="L70">
        <v>12.55682</v>
      </c>
    </row>
    <row r="71" spans="4:12">
      <c r="D71" s="54">
        <v>38650</v>
      </c>
      <c r="E71">
        <v>10.5</v>
      </c>
      <c r="F71">
        <v>10.38</v>
      </c>
      <c r="J71" s="54">
        <v>38650</v>
      </c>
      <c r="K71">
        <v>17.71</v>
      </c>
      <c r="L71">
        <v>12.578200000000001</v>
      </c>
    </row>
    <row r="72" spans="4:12">
      <c r="D72" s="54">
        <v>38649</v>
      </c>
      <c r="E72">
        <v>10.56</v>
      </c>
      <c r="F72">
        <v>10.61</v>
      </c>
      <c r="J72" s="54">
        <v>38649</v>
      </c>
      <c r="K72">
        <v>17.43</v>
      </c>
      <c r="L72">
        <v>12.62096</v>
      </c>
    </row>
    <row r="73" spans="4:12">
      <c r="D73" s="54">
        <v>38646</v>
      </c>
      <c r="E73">
        <v>10.57</v>
      </c>
      <c r="F73">
        <v>10.65</v>
      </c>
      <c r="J73" s="54">
        <v>38646</v>
      </c>
      <c r="K73">
        <v>17.41</v>
      </c>
      <c r="L73">
        <v>12.421419999999999</v>
      </c>
    </row>
    <row r="74" spans="4:12">
      <c r="D74" s="54">
        <v>38645</v>
      </c>
      <c r="E74">
        <v>10.65</v>
      </c>
      <c r="F74">
        <v>10.59</v>
      </c>
      <c r="J74" s="54">
        <v>38645</v>
      </c>
      <c r="K74">
        <v>17.23</v>
      </c>
      <c r="L74">
        <v>12.38578</v>
      </c>
    </row>
    <row r="75" spans="4:12">
      <c r="D75" s="54">
        <v>38644</v>
      </c>
      <c r="E75">
        <v>10.87</v>
      </c>
      <c r="F75">
        <v>10.75</v>
      </c>
      <c r="J75" s="54">
        <v>38644</v>
      </c>
      <c r="K75">
        <v>17.16</v>
      </c>
      <c r="L75">
        <v>12.293139999999999</v>
      </c>
    </row>
    <row r="76" spans="4:12">
      <c r="D76" s="54">
        <v>38643</v>
      </c>
      <c r="E76">
        <v>10.99</v>
      </c>
      <c r="F76">
        <v>10.87</v>
      </c>
      <c r="J76" s="54">
        <v>38643</v>
      </c>
      <c r="K76">
        <v>17.510000000000002</v>
      </c>
      <c r="L76">
        <v>12.179119999999999</v>
      </c>
    </row>
    <row r="77" spans="4:12">
      <c r="D77" s="54">
        <v>38642</v>
      </c>
      <c r="E77">
        <v>10.74</v>
      </c>
      <c r="F77">
        <v>10.74</v>
      </c>
      <c r="J77" s="54">
        <v>38642</v>
      </c>
      <c r="K77">
        <v>17.57</v>
      </c>
      <c r="L77">
        <v>12.362690000000001</v>
      </c>
    </row>
    <row r="78" spans="4:12">
      <c r="D78" s="54">
        <v>38639</v>
      </c>
      <c r="E78">
        <v>10.74</v>
      </c>
      <c r="F78">
        <v>10.74</v>
      </c>
      <c r="J78" s="54">
        <v>38639</v>
      </c>
      <c r="K78">
        <v>17.41</v>
      </c>
      <c r="L78">
        <v>12.390930000000001</v>
      </c>
    </row>
    <row r="79" spans="4:12">
      <c r="D79" s="54">
        <v>38638</v>
      </c>
      <c r="E79">
        <v>10.75</v>
      </c>
      <c r="F79">
        <v>10.74</v>
      </c>
      <c r="J79" s="54">
        <v>38638</v>
      </c>
      <c r="K79">
        <v>17.14</v>
      </c>
      <c r="L79">
        <v>12.164999999999999</v>
      </c>
    </row>
    <row r="80" spans="4:12">
      <c r="D80" s="54">
        <v>38637</v>
      </c>
      <c r="E80">
        <v>10.47</v>
      </c>
      <c r="F80">
        <v>10.99</v>
      </c>
      <c r="J80" s="54">
        <v>38637</v>
      </c>
      <c r="K80">
        <v>17.34</v>
      </c>
      <c r="L80">
        <v>12.080270000000001</v>
      </c>
    </row>
    <row r="81" spans="4:12">
      <c r="D81" s="54">
        <v>38636</v>
      </c>
      <c r="E81">
        <v>10.78</v>
      </c>
      <c r="F81">
        <v>11.01</v>
      </c>
      <c r="J81" s="54">
        <v>38636</v>
      </c>
      <c r="K81">
        <v>17.55</v>
      </c>
      <c r="L81">
        <v>12.2356</v>
      </c>
    </row>
    <row r="82" spans="4:12">
      <c r="D82" s="54">
        <v>38635</v>
      </c>
      <c r="E82">
        <v>11.2</v>
      </c>
      <c r="F82">
        <v>11.2</v>
      </c>
      <c r="J82" s="54">
        <v>38635</v>
      </c>
      <c r="K82">
        <v>17.66</v>
      </c>
      <c r="L82">
        <v>12.390930000000001</v>
      </c>
    </row>
    <row r="83" spans="4:12">
      <c r="D83" s="54">
        <v>38632</v>
      </c>
      <c r="E83">
        <v>10.73</v>
      </c>
      <c r="F83">
        <v>11.35</v>
      </c>
      <c r="J83" s="54">
        <v>38632</v>
      </c>
      <c r="K83">
        <v>17.8</v>
      </c>
      <c r="L83">
        <v>12.468590000000001</v>
      </c>
    </row>
    <row r="84" spans="4:12">
      <c r="D84" s="54">
        <v>38631</v>
      </c>
      <c r="E84">
        <v>10.7</v>
      </c>
      <c r="F84">
        <v>10.68</v>
      </c>
      <c r="J84" s="54">
        <v>38631</v>
      </c>
      <c r="K84">
        <v>17.57</v>
      </c>
      <c r="L84">
        <v>12.5745</v>
      </c>
    </row>
    <row r="85" spans="4:12">
      <c r="D85" s="54">
        <v>38630</v>
      </c>
      <c r="E85">
        <v>10.67</v>
      </c>
      <c r="F85">
        <v>10.86</v>
      </c>
      <c r="J85" s="54">
        <v>38630</v>
      </c>
      <c r="K85">
        <v>18.190000000000001</v>
      </c>
      <c r="L85">
        <v>12.46153</v>
      </c>
    </row>
    <row r="86" spans="4:12">
      <c r="D86" s="54">
        <v>38629</v>
      </c>
      <c r="E86">
        <v>10.7</v>
      </c>
      <c r="F86">
        <v>10.69</v>
      </c>
      <c r="J86" s="54">
        <v>38629</v>
      </c>
      <c r="K86">
        <v>18.420000000000002</v>
      </c>
      <c r="L86">
        <v>12.842790000000001</v>
      </c>
    </row>
    <row r="87" spans="4:12">
      <c r="D87" s="54">
        <v>38628</v>
      </c>
      <c r="E87">
        <v>10.7</v>
      </c>
      <c r="F87">
        <v>10.7</v>
      </c>
      <c r="J87" s="54">
        <v>38628</v>
      </c>
      <c r="K87">
        <v>18.48</v>
      </c>
      <c r="L87">
        <v>13.005179999999999</v>
      </c>
    </row>
    <row r="88" spans="4:12">
      <c r="D88" s="54">
        <v>38625</v>
      </c>
      <c r="E88">
        <v>10.83</v>
      </c>
      <c r="F88">
        <v>10.7</v>
      </c>
      <c r="J88" s="54">
        <v>38625</v>
      </c>
      <c r="K88">
        <v>18.149999999999999</v>
      </c>
      <c r="L88">
        <v>12.991059999999999</v>
      </c>
    </row>
    <row r="89" spans="4:12">
      <c r="D89" s="54">
        <v>38624</v>
      </c>
      <c r="E89">
        <v>10.98</v>
      </c>
      <c r="F89">
        <v>10.78</v>
      </c>
      <c r="J89" s="54">
        <v>38624</v>
      </c>
      <c r="K89">
        <v>18.13</v>
      </c>
      <c r="L89">
        <v>12.78631</v>
      </c>
    </row>
    <row r="90" spans="4:12">
      <c r="D90" s="54">
        <v>38623</v>
      </c>
      <c r="E90">
        <v>11.04</v>
      </c>
      <c r="F90">
        <v>10.74</v>
      </c>
      <c r="J90" s="54">
        <v>38623</v>
      </c>
      <c r="K90">
        <v>18.02</v>
      </c>
      <c r="L90">
        <v>12.793369999999999</v>
      </c>
    </row>
    <row r="91" spans="4:12">
      <c r="D91" s="54">
        <v>38622</v>
      </c>
      <c r="E91">
        <v>10.88</v>
      </c>
      <c r="F91">
        <v>10.8</v>
      </c>
      <c r="J91" s="54">
        <v>38622</v>
      </c>
      <c r="K91">
        <v>18.010000000000002</v>
      </c>
      <c r="L91">
        <v>12.722759999999999</v>
      </c>
    </row>
    <row r="92" spans="4:12">
      <c r="D92" s="54">
        <v>38621</v>
      </c>
      <c r="E92">
        <v>11.6</v>
      </c>
      <c r="F92">
        <v>10.84</v>
      </c>
      <c r="J92" s="54">
        <v>38621</v>
      </c>
      <c r="K92">
        <v>17.899999999999999</v>
      </c>
      <c r="L92">
        <v>12.708640000000001</v>
      </c>
    </row>
    <row r="93" spans="4:12">
      <c r="D93" s="54">
        <v>38618</v>
      </c>
      <c r="E93">
        <v>11.45</v>
      </c>
      <c r="F93">
        <v>11.47</v>
      </c>
      <c r="J93" s="54">
        <v>38618</v>
      </c>
      <c r="K93">
        <v>17.5</v>
      </c>
      <c r="L93">
        <v>12.51801</v>
      </c>
    </row>
    <row r="94" spans="4:12">
      <c r="D94" s="54">
        <v>38617</v>
      </c>
      <c r="E94">
        <v>11.1</v>
      </c>
      <c r="F94">
        <v>11.59</v>
      </c>
      <c r="J94" s="54">
        <v>38617</v>
      </c>
      <c r="K94">
        <v>17.47</v>
      </c>
      <c r="L94">
        <v>12.34857</v>
      </c>
    </row>
    <row r="95" spans="4:12">
      <c r="D95" s="54">
        <v>38616</v>
      </c>
      <c r="E95">
        <v>11.04</v>
      </c>
      <c r="F95">
        <v>10.96</v>
      </c>
      <c r="J95" s="54">
        <v>38616</v>
      </c>
      <c r="K95">
        <v>18.07</v>
      </c>
      <c r="L95">
        <v>12.39799</v>
      </c>
    </row>
    <row r="96" spans="4:12">
      <c r="D96" s="54">
        <v>38615</v>
      </c>
      <c r="E96">
        <v>11.09</v>
      </c>
      <c r="F96">
        <v>10.75</v>
      </c>
      <c r="J96" s="54">
        <v>38615</v>
      </c>
      <c r="K96">
        <v>18.34</v>
      </c>
      <c r="L96">
        <v>12.828670000000001</v>
      </c>
    </row>
    <row r="97" spans="4:12">
      <c r="D97" s="54">
        <v>38614</v>
      </c>
      <c r="E97">
        <v>11.1</v>
      </c>
      <c r="F97">
        <v>11.05</v>
      </c>
      <c r="J97" s="54">
        <v>38614</v>
      </c>
      <c r="K97">
        <v>18.5</v>
      </c>
      <c r="L97">
        <v>12.91339</v>
      </c>
    </row>
    <row r="98" spans="4:12">
      <c r="D98" s="54">
        <v>38611</v>
      </c>
      <c r="E98">
        <v>11.1</v>
      </c>
      <c r="F98">
        <v>11.09</v>
      </c>
      <c r="J98" s="54">
        <v>38611</v>
      </c>
      <c r="K98">
        <v>18.36</v>
      </c>
      <c r="L98">
        <v>13.096959999999999</v>
      </c>
    </row>
    <row r="99" spans="4:12">
      <c r="D99" s="54">
        <v>38610</v>
      </c>
      <c r="E99">
        <v>10.97</v>
      </c>
      <c r="F99">
        <v>10.8</v>
      </c>
      <c r="J99" s="54">
        <v>38610</v>
      </c>
      <c r="K99">
        <v>18.309999999999999</v>
      </c>
      <c r="L99">
        <v>12.962820000000001</v>
      </c>
    </row>
    <row r="100" spans="4:12">
      <c r="D100" s="54">
        <v>38609</v>
      </c>
      <c r="E100">
        <v>10.119999999999999</v>
      </c>
      <c r="F100">
        <v>10.65</v>
      </c>
      <c r="J100" s="54">
        <v>38609</v>
      </c>
      <c r="K100">
        <v>18.510000000000002</v>
      </c>
      <c r="L100">
        <v>12.95576</v>
      </c>
    </row>
    <row r="101" spans="4:12">
      <c r="D101" s="54">
        <v>38608</v>
      </c>
      <c r="E101">
        <v>9.69</v>
      </c>
      <c r="F101">
        <v>9.48</v>
      </c>
      <c r="J101" s="54">
        <v>38608</v>
      </c>
      <c r="K101">
        <v>18.68</v>
      </c>
      <c r="L101">
        <v>13.06166</v>
      </c>
    </row>
    <row r="102" spans="4:12">
      <c r="D102" s="54">
        <v>38607</v>
      </c>
      <c r="E102">
        <v>10.57</v>
      </c>
      <c r="F102">
        <v>9.5</v>
      </c>
      <c r="J102" s="54">
        <v>38607</v>
      </c>
      <c r="K102">
        <v>18.88</v>
      </c>
      <c r="L102">
        <v>13.245229999999999</v>
      </c>
    </row>
    <row r="103" spans="4:12">
      <c r="D103" s="54">
        <v>38604</v>
      </c>
      <c r="E103">
        <v>10.56</v>
      </c>
      <c r="F103">
        <v>10.56</v>
      </c>
      <c r="J103" s="54">
        <v>38604</v>
      </c>
      <c r="K103">
        <v>18.71</v>
      </c>
      <c r="L103">
        <v>13.322900000000001</v>
      </c>
    </row>
    <row r="104" spans="4:12">
      <c r="D104" s="54">
        <v>38603</v>
      </c>
      <c r="E104">
        <v>9.9499999999999993</v>
      </c>
      <c r="F104">
        <v>10.25</v>
      </c>
      <c r="J104" s="54">
        <v>38603</v>
      </c>
      <c r="K104">
        <v>18.850000000000001</v>
      </c>
      <c r="L104">
        <v>13.188750000000001</v>
      </c>
    </row>
    <row r="105" spans="4:12">
      <c r="D105" s="54">
        <v>38602</v>
      </c>
      <c r="E105">
        <v>10.75</v>
      </c>
      <c r="F105">
        <v>10.28</v>
      </c>
      <c r="J105" s="54">
        <v>38602</v>
      </c>
      <c r="K105">
        <v>18.89</v>
      </c>
      <c r="L105">
        <v>13.3582</v>
      </c>
    </row>
    <row r="106" spans="4:12">
      <c r="D106" s="54">
        <v>38601</v>
      </c>
      <c r="E106">
        <v>10.47</v>
      </c>
      <c r="F106">
        <v>10.72</v>
      </c>
      <c r="J106" s="54">
        <v>38601</v>
      </c>
      <c r="K106">
        <v>18.920000000000002</v>
      </c>
      <c r="L106">
        <v>13.31583</v>
      </c>
    </row>
    <row r="107" spans="4:12">
      <c r="D107" s="54">
        <v>38597</v>
      </c>
      <c r="E107">
        <v>10.35</v>
      </c>
      <c r="F107">
        <v>9.93</v>
      </c>
      <c r="J107" s="54">
        <v>38597</v>
      </c>
      <c r="K107">
        <v>19.11</v>
      </c>
      <c r="L107">
        <v>13.3582</v>
      </c>
    </row>
    <row r="108" spans="4:12">
      <c r="D108" s="54">
        <v>38596</v>
      </c>
      <c r="E108">
        <v>9.89</v>
      </c>
      <c r="F108">
        <v>10.11</v>
      </c>
      <c r="J108" s="54">
        <v>38596</v>
      </c>
      <c r="K108">
        <v>18.899999999999999</v>
      </c>
      <c r="L108">
        <v>13.40762</v>
      </c>
    </row>
    <row r="109" spans="4:12">
      <c r="D109" s="54">
        <v>38595</v>
      </c>
      <c r="E109">
        <v>8.6</v>
      </c>
      <c r="F109">
        <v>9.01</v>
      </c>
      <c r="J109" s="54">
        <v>38595</v>
      </c>
      <c r="K109">
        <v>18.440000000000001</v>
      </c>
      <c r="L109">
        <v>13.379379999999999</v>
      </c>
    </row>
    <row r="110" spans="4:12">
      <c r="D110" s="54">
        <v>38594</v>
      </c>
      <c r="E110">
        <v>8.41</v>
      </c>
      <c r="F110">
        <v>8.58</v>
      </c>
      <c r="J110" s="54">
        <v>38594</v>
      </c>
      <c r="K110">
        <v>18.350000000000001</v>
      </c>
      <c r="L110">
        <v>13.01224</v>
      </c>
    </row>
    <row r="111" spans="4:12">
      <c r="D111" s="54">
        <v>38593</v>
      </c>
      <c r="E111">
        <v>8.6</v>
      </c>
      <c r="F111">
        <v>8.6</v>
      </c>
      <c r="J111" s="54">
        <v>38593</v>
      </c>
      <c r="K111">
        <v>18.21</v>
      </c>
      <c r="L111">
        <v>12.95576</v>
      </c>
    </row>
    <row r="112" spans="4:12">
      <c r="D112" s="54">
        <v>38590</v>
      </c>
      <c r="E112">
        <v>8.99</v>
      </c>
      <c r="F112">
        <v>8.59</v>
      </c>
      <c r="J112" s="54">
        <v>38590</v>
      </c>
      <c r="K112">
        <v>18.32</v>
      </c>
      <c r="L112">
        <v>12.934570000000001</v>
      </c>
    </row>
    <row r="113" spans="4:12">
      <c r="D113" s="54">
        <v>38589</v>
      </c>
      <c r="E113">
        <v>8.35</v>
      </c>
      <c r="F113">
        <v>8.57</v>
      </c>
      <c r="J113" s="54">
        <v>38589</v>
      </c>
      <c r="K113">
        <v>18.350000000000001</v>
      </c>
      <c r="L113">
        <v>12.92751</v>
      </c>
    </row>
    <row r="114" spans="4:12">
      <c r="D114" s="54">
        <v>38588</v>
      </c>
      <c r="E114">
        <v>8.3000000000000007</v>
      </c>
      <c r="F114">
        <v>8.3000000000000007</v>
      </c>
      <c r="J114" s="54">
        <v>38588</v>
      </c>
      <c r="K114">
        <v>18.39</v>
      </c>
      <c r="L114">
        <v>12.920450000000001</v>
      </c>
    </row>
    <row r="115" spans="4:12">
      <c r="D115" s="54">
        <v>38587</v>
      </c>
      <c r="E115">
        <v>8.41</v>
      </c>
      <c r="F115">
        <v>8.3000000000000007</v>
      </c>
      <c r="J115" s="54">
        <v>38587</v>
      </c>
      <c r="K115">
        <v>18.5</v>
      </c>
      <c r="L115">
        <v>13.005179999999999</v>
      </c>
    </row>
    <row r="116" spans="4:12">
      <c r="D116" s="54">
        <v>38586</v>
      </c>
      <c r="E116">
        <v>8.41</v>
      </c>
      <c r="F116">
        <v>8.41</v>
      </c>
      <c r="J116" s="54">
        <v>38586</v>
      </c>
      <c r="K116">
        <v>18.510000000000002</v>
      </c>
      <c r="L116">
        <v>13.082839999999999</v>
      </c>
    </row>
    <row r="117" spans="4:12">
      <c r="D117" s="54">
        <v>38583</v>
      </c>
      <c r="E117">
        <v>8.41</v>
      </c>
      <c r="F117">
        <v>8.41</v>
      </c>
      <c r="J117" s="54">
        <v>38583</v>
      </c>
      <c r="K117">
        <v>18.29</v>
      </c>
      <c r="L117">
        <v>13.03342</v>
      </c>
    </row>
    <row r="118" spans="4:12">
      <c r="D118" s="54">
        <v>38582</v>
      </c>
      <c r="E118">
        <v>8.41</v>
      </c>
      <c r="F118">
        <v>8.41</v>
      </c>
      <c r="J118" s="54">
        <v>38582</v>
      </c>
      <c r="K118">
        <v>18.260000000000002</v>
      </c>
      <c r="L118">
        <v>12.91339</v>
      </c>
    </row>
    <row r="119" spans="4:12">
      <c r="D119" s="54">
        <v>38581</v>
      </c>
      <c r="E119">
        <v>8.5500000000000007</v>
      </c>
      <c r="F119">
        <v>8.5500000000000007</v>
      </c>
      <c r="J119" s="54">
        <v>38581</v>
      </c>
      <c r="K119">
        <v>18.329999999999998</v>
      </c>
      <c r="L119">
        <v>12.95576</v>
      </c>
    </row>
    <row r="120" spans="4:12">
      <c r="D120" s="54">
        <v>38580</v>
      </c>
      <c r="E120">
        <v>8.43</v>
      </c>
      <c r="F120">
        <v>8.41</v>
      </c>
      <c r="J120" s="54">
        <v>38580</v>
      </c>
      <c r="K120">
        <v>18.43</v>
      </c>
      <c r="L120">
        <v>12.91339</v>
      </c>
    </row>
    <row r="121" spans="4:12">
      <c r="D121" s="54">
        <v>38579</v>
      </c>
      <c r="E121">
        <v>8.94</v>
      </c>
      <c r="F121">
        <v>8.94</v>
      </c>
      <c r="J121" s="54">
        <v>38579</v>
      </c>
      <c r="K121">
        <v>18.440000000000001</v>
      </c>
      <c r="L121">
        <v>13.082839999999999</v>
      </c>
    </row>
    <row r="122" spans="4:12">
      <c r="D122" s="54">
        <v>38576</v>
      </c>
      <c r="E122">
        <v>9</v>
      </c>
      <c r="F122">
        <v>8.94</v>
      </c>
      <c r="J122" s="54">
        <v>38576</v>
      </c>
      <c r="K122">
        <v>18.39</v>
      </c>
      <c r="L122">
        <v>13.019299999999999</v>
      </c>
    </row>
    <row r="123" spans="4:12">
      <c r="D123" s="54">
        <v>38575</v>
      </c>
      <c r="E123">
        <v>8.81</v>
      </c>
      <c r="F123">
        <v>8.81</v>
      </c>
      <c r="J123" s="54">
        <v>38575</v>
      </c>
      <c r="K123">
        <v>18.37</v>
      </c>
      <c r="L123">
        <v>13.02636</v>
      </c>
    </row>
    <row r="124" spans="4:12">
      <c r="D124" s="54">
        <v>38574</v>
      </c>
      <c r="E124">
        <v>8.81</v>
      </c>
      <c r="F124">
        <v>8.81</v>
      </c>
      <c r="J124" s="54">
        <v>38574</v>
      </c>
      <c r="K124">
        <v>18.559999999999999</v>
      </c>
      <c r="L124">
        <v>13.005179999999999</v>
      </c>
    </row>
    <row r="125" spans="4:12">
      <c r="D125" s="54">
        <v>38573</v>
      </c>
      <c r="E125">
        <v>8.81</v>
      </c>
      <c r="F125">
        <v>8.81</v>
      </c>
      <c r="J125" s="54">
        <v>38573</v>
      </c>
      <c r="K125">
        <v>18.510000000000002</v>
      </c>
      <c r="L125">
        <v>12.99812</v>
      </c>
    </row>
    <row r="126" spans="4:12">
      <c r="D126" s="54">
        <v>38572</v>
      </c>
      <c r="E126">
        <v>8.82</v>
      </c>
      <c r="F126">
        <v>8.81</v>
      </c>
      <c r="J126" s="54">
        <v>38572</v>
      </c>
      <c r="K126">
        <v>18.489999999999998</v>
      </c>
      <c r="L126">
        <v>13.054600000000001</v>
      </c>
    </row>
    <row r="127" spans="4:12">
      <c r="D127" s="54">
        <v>38569</v>
      </c>
      <c r="E127">
        <v>9.11</v>
      </c>
      <c r="F127">
        <v>8.82</v>
      </c>
      <c r="J127" s="54">
        <v>38569</v>
      </c>
      <c r="K127">
        <v>18.440000000000001</v>
      </c>
      <c r="L127">
        <v>13.054600000000001</v>
      </c>
    </row>
    <row r="128" spans="4:12">
      <c r="D128" s="54">
        <v>38568</v>
      </c>
      <c r="E128">
        <v>9.16</v>
      </c>
      <c r="F128">
        <v>9.11</v>
      </c>
      <c r="J128" s="54">
        <v>38568</v>
      </c>
      <c r="K128">
        <v>18.55</v>
      </c>
      <c r="L128">
        <v>13.01224</v>
      </c>
    </row>
    <row r="129" spans="4:12">
      <c r="D129" s="54">
        <v>38567</v>
      </c>
      <c r="E129">
        <v>9.5</v>
      </c>
      <c r="F129">
        <v>9.31</v>
      </c>
      <c r="J129" s="54">
        <v>38567</v>
      </c>
      <c r="K129">
        <v>18.79</v>
      </c>
      <c r="L129">
        <v>13.16757</v>
      </c>
    </row>
    <row r="130" spans="4:12">
      <c r="D130" s="54">
        <v>38566</v>
      </c>
      <c r="E130">
        <v>9.6</v>
      </c>
      <c r="F130">
        <v>9.5</v>
      </c>
      <c r="J130" s="54">
        <v>38566</v>
      </c>
      <c r="K130">
        <v>18.760000000000002</v>
      </c>
      <c r="L130">
        <v>13.27347</v>
      </c>
    </row>
    <row r="131" spans="4:12">
      <c r="D131" s="54">
        <v>38565</v>
      </c>
      <c r="E131">
        <v>9.6</v>
      </c>
      <c r="F131">
        <v>9.6</v>
      </c>
      <c r="J131" s="54">
        <v>38565</v>
      </c>
      <c r="K131">
        <v>18.78</v>
      </c>
      <c r="L131">
        <v>13.20993</v>
      </c>
    </row>
    <row r="132" spans="4:12">
      <c r="D132" s="54">
        <v>38562</v>
      </c>
      <c r="E132">
        <v>9.6999999999999993</v>
      </c>
      <c r="F132">
        <v>9.5</v>
      </c>
      <c r="J132" s="54">
        <v>38562</v>
      </c>
      <c r="K132">
        <v>18.899999999999999</v>
      </c>
      <c r="L132">
        <v>13.23817</v>
      </c>
    </row>
    <row r="133" spans="4:12">
      <c r="D133" s="54">
        <v>38561</v>
      </c>
      <c r="E133">
        <v>9.65</v>
      </c>
      <c r="F133">
        <v>9.75</v>
      </c>
      <c r="J133" s="54">
        <v>38561</v>
      </c>
      <c r="K133">
        <v>18.690000000000001</v>
      </c>
      <c r="L133">
        <v>13.34408</v>
      </c>
    </row>
    <row r="134" spans="4:12">
      <c r="D134" s="54">
        <v>38560</v>
      </c>
      <c r="E134">
        <v>9.41</v>
      </c>
      <c r="F134">
        <v>9.5</v>
      </c>
      <c r="J134" s="54">
        <v>38560</v>
      </c>
      <c r="K134">
        <v>18.75</v>
      </c>
      <c r="L134">
        <v>13.19581</v>
      </c>
    </row>
    <row r="135" spans="4:12">
      <c r="D135" s="54">
        <v>38559</v>
      </c>
      <c r="E135">
        <v>9.6199999999999992</v>
      </c>
      <c r="F135">
        <v>9.6199999999999992</v>
      </c>
      <c r="J135" s="54">
        <v>38559</v>
      </c>
      <c r="K135">
        <v>18.97</v>
      </c>
      <c r="L135">
        <v>13.16757</v>
      </c>
    </row>
    <row r="136" spans="4:12">
      <c r="D136" s="54">
        <v>38558</v>
      </c>
      <c r="E136">
        <v>9.6</v>
      </c>
      <c r="F136">
        <v>9.42</v>
      </c>
      <c r="J136" s="54">
        <v>38558</v>
      </c>
      <c r="K136">
        <v>18.87</v>
      </c>
      <c r="L136">
        <v>13.3582</v>
      </c>
    </row>
    <row r="137" spans="4:12">
      <c r="D137" s="54">
        <v>38555</v>
      </c>
      <c r="E137">
        <v>9.66</v>
      </c>
      <c r="F137">
        <v>9.66</v>
      </c>
      <c r="J137" s="54">
        <v>38555</v>
      </c>
      <c r="K137">
        <v>18.899999999999999</v>
      </c>
      <c r="L137">
        <v>13.3935</v>
      </c>
    </row>
    <row r="138" spans="4:12">
      <c r="D138" s="54">
        <v>38554</v>
      </c>
      <c r="E138">
        <v>9.66</v>
      </c>
      <c r="F138">
        <v>9.66</v>
      </c>
      <c r="J138" s="54">
        <v>38554</v>
      </c>
      <c r="K138">
        <v>18.829999999999998</v>
      </c>
      <c r="L138">
        <v>13.37232</v>
      </c>
    </row>
    <row r="139" spans="4:12">
      <c r="D139" s="54">
        <v>38553</v>
      </c>
      <c r="E139">
        <v>9.66</v>
      </c>
      <c r="F139">
        <v>9.66</v>
      </c>
      <c r="J139" s="54">
        <v>38553</v>
      </c>
      <c r="K139">
        <v>18.89</v>
      </c>
      <c r="L139">
        <v>13.34408</v>
      </c>
    </row>
    <row r="140" spans="4:12">
      <c r="D140" s="54">
        <v>38552</v>
      </c>
      <c r="E140">
        <v>9.5</v>
      </c>
      <c r="F140">
        <v>9.5</v>
      </c>
      <c r="J140" s="54">
        <v>38552</v>
      </c>
      <c r="K140">
        <v>18.98</v>
      </c>
      <c r="L140">
        <v>13.34408</v>
      </c>
    </row>
    <row r="141" spans="4:12">
      <c r="D141" s="54">
        <v>38551</v>
      </c>
      <c r="E141">
        <v>9.5</v>
      </c>
      <c r="F141">
        <v>9.5</v>
      </c>
      <c r="J141" s="54">
        <v>38551</v>
      </c>
      <c r="K141">
        <v>18.86</v>
      </c>
      <c r="L141">
        <v>13.308770000000001</v>
      </c>
    </row>
    <row r="142" spans="4:12">
      <c r="D142" s="54">
        <v>38548</v>
      </c>
      <c r="E142">
        <v>9.51</v>
      </c>
      <c r="F142">
        <v>9.51</v>
      </c>
      <c r="J142" s="54">
        <v>38548</v>
      </c>
      <c r="K142">
        <v>18.8</v>
      </c>
      <c r="L142">
        <v>13.31583</v>
      </c>
    </row>
    <row r="143" spans="4:12">
      <c r="D143" s="54">
        <v>38547</v>
      </c>
      <c r="E143">
        <v>9.51</v>
      </c>
      <c r="F143">
        <v>9.51</v>
      </c>
      <c r="J143" s="54">
        <v>38547</v>
      </c>
      <c r="K143">
        <v>18.920000000000002</v>
      </c>
      <c r="L143">
        <v>13.28759</v>
      </c>
    </row>
    <row r="144" spans="4:12">
      <c r="D144" s="54">
        <v>38546</v>
      </c>
      <c r="E144">
        <v>9.51</v>
      </c>
      <c r="F144">
        <v>9.51</v>
      </c>
      <c r="J144" s="54">
        <v>38546</v>
      </c>
      <c r="K144">
        <v>19.09</v>
      </c>
      <c r="L144">
        <v>13.26641</v>
      </c>
    </row>
    <row r="145" spans="4:12">
      <c r="D145" s="54">
        <v>38545</v>
      </c>
      <c r="E145">
        <v>9.5</v>
      </c>
      <c r="F145">
        <v>9.5</v>
      </c>
      <c r="J145" s="54">
        <v>38545</v>
      </c>
      <c r="K145">
        <v>18.98</v>
      </c>
      <c r="L145">
        <v>13.40056</v>
      </c>
    </row>
    <row r="146" spans="4:12">
      <c r="D146" s="54">
        <v>38544</v>
      </c>
      <c r="E146">
        <v>9.6300000000000008</v>
      </c>
      <c r="F146">
        <v>9.41</v>
      </c>
      <c r="J146" s="54">
        <v>38544</v>
      </c>
      <c r="K146">
        <v>18.68</v>
      </c>
      <c r="L146">
        <v>13.28848</v>
      </c>
    </row>
    <row r="147" spans="4:12">
      <c r="D147" s="54">
        <v>38541</v>
      </c>
      <c r="E147">
        <v>9.6999999999999993</v>
      </c>
      <c r="F147">
        <v>9.6999999999999993</v>
      </c>
      <c r="J147" s="54">
        <v>38541</v>
      </c>
      <c r="K147">
        <v>18.41</v>
      </c>
      <c r="L147">
        <v>13.07132</v>
      </c>
    </row>
    <row r="148" spans="4:12">
      <c r="D148" s="54">
        <v>38540</v>
      </c>
      <c r="E148">
        <v>9.6999999999999993</v>
      </c>
      <c r="F148">
        <v>9.6999999999999993</v>
      </c>
      <c r="J148" s="54">
        <v>38540</v>
      </c>
      <c r="K148">
        <v>18.04</v>
      </c>
      <c r="L148">
        <v>12.9032</v>
      </c>
    </row>
    <row r="149" spans="4:12">
      <c r="D149" s="54">
        <v>38539</v>
      </c>
      <c r="E149">
        <v>9.6999999999999993</v>
      </c>
      <c r="F149">
        <v>9.6999999999999993</v>
      </c>
      <c r="J149" s="54">
        <v>38539</v>
      </c>
      <c r="K149">
        <v>18.37</v>
      </c>
      <c r="L149">
        <v>12.791119999999999</v>
      </c>
    </row>
    <row r="150" spans="4:12">
      <c r="D150" s="54">
        <v>38538</v>
      </c>
      <c r="E150">
        <v>9.6999999999999993</v>
      </c>
      <c r="F150">
        <v>9.6999999999999993</v>
      </c>
      <c r="J150" s="54">
        <v>38538</v>
      </c>
      <c r="K150">
        <v>18.27</v>
      </c>
      <c r="L150">
        <v>12.85417</v>
      </c>
    </row>
    <row r="151" spans="4:12">
      <c r="D151" s="54">
        <v>38534</v>
      </c>
      <c r="E151">
        <v>9.6999999999999993</v>
      </c>
      <c r="F151">
        <v>9.6999999999999993</v>
      </c>
      <c r="J151" s="54">
        <v>38534</v>
      </c>
      <c r="K151">
        <v>18.329999999999998</v>
      </c>
      <c r="L151">
        <v>12.840159999999999</v>
      </c>
    </row>
    <row r="152" spans="4:12">
      <c r="D152" s="54">
        <v>38533</v>
      </c>
      <c r="E152">
        <v>9.7899999999999991</v>
      </c>
      <c r="F152">
        <v>9.7899999999999991</v>
      </c>
      <c r="J152" s="54">
        <v>38533</v>
      </c>
      <c r="K152">
        <v>18.28</v>
      </c>
      <c r="L152">
        <v>12.791119999999999</v>
      </c>
    </row>
    <row r="153" spans="4:12">
      <c r="D153" s="54">
        <v>38532</v>
      </c>
      <c r="E153">
        <v>9.56</v>
      </c>
      <c r="F153">
        <v>9.51</v>
      </c>
      <c r="J153" s="54">
        <v>38532</v>
      </c>
      <c r="K153">
        <v>18.28</v>
      </c>
      <c r="L153">
        <v>12.77711</v>
      </c>
    </row>
    <row r="154" spans="4:12">
      <c r="D154" s="54">
        <v>38531</v>
      </c>
      <c r="E154">
        <v>9.7899999999999991</v>
      </c>
      <c r="F154">
        <v>9.7899999999999991</v>
      </c>
      <c r="J154" s="54">
        <v>38531</v>
      </c>
      <c r="K154">
        <v>17.96</v>
      </c>
      <c r="L154">
        <v>12.7561</v>
      </c>
    </row>
    <row r="155" spans="4:12">
      <c r="D155" s="54">
        <v>38530</v>
      </c>
      <c r="E155">
        <v>9.5299999999999994</v>
      </c>
      <c r="F155">
        <v>9.5</v>
      </c>
      <c r="J155" s="54">
        <v>38530</v>
      </c>
      <c r="K155">
        <v>18.11</v>
      </c>
      <c r="L155">
        <v>12.552949999999999</v>
      </c>
    </row>
    <row r="156" spans="4:12">
      <c r="D156" s="54">
        <v>38527</v>
      </c>
      <c r="E156">
        <v>9.8000000000000007</v>
      </c>
      <c r="F156">
        <v>9.59</v>
      </c>
      <c r="J156" s="54">
        <v>38527</v>
      </c>
      <c r="K156">
        <v>18.350000000000001</v>
      </c>
      <c r="L156">
        <v>12.651020000000001</v>
      </c>
    </row>
    <row r="157" spans="4:12">
      <c r="D157" s="54">
        <v>38526</v>
      </c>
      <c r="E157">
        <v>9.76</v>
      </c>
      <c r="F157">
        <v>9.77</v>
      </c>
      <c r="J157" s="54">
        <v>38526</v>
      </c>
      <c r="K157">
        <v>18.5</v>
      </c>
      <c r="L157">
        <v>12.85417</v>
      </c>
    </row>
    <row r="158" spans="4:12">
      <c r="D158" s="54">
        <v>38525</v>
      </c>
      <c r="E158">
        <v>10</v>
      </c>
      <c r="F158">
        <v>10.1</v>
      </c>
      <c r="J158" s="54">
        <v>38525</v>
      </c>
      <c r="K158">
        <v>18.52</v>
      </c>
      <c r="L158">
        <v>12.980259999999999</v>
      </c>
    </row>
    <row r="159" spans="4:12">
      <c r="D159" s="54">
        <v>38524</v>
      </c>
      <c r="E159">
        <v>8.7200000000000006</v>
      </c>
      <c r="F159">
        <v>10.23</v>
      </c>
      <c r="J159" s="54">
        <v>38524</v>
      </c>
      <c r="K159">
        <v>18.59</v>
      </c>
      <c r="L159">
        <v>12.987259999999999</v>
      </c>
    </row>
    <row r="160" spans="4:12">
      <c r="D160" s="54">
        <v>38523</v>
      </c>
      <c r="E160">
        <v>9.31</v>
      </c>
      <c r="F160">
        <v>9.31</v>
      </c>
      <c r="J160" s="54">
        <v>38523</v>
      </c>
      <c r="K160">
        <v>18.54</v>
      </c>
      <c r="L160">
        <v>12.95224</v>
      </c>
    </row>
    <row r="161" spans="4:12">
      <c r="D161" s="54">
        <v>38520</v>
      </c>
      <c r="E161">
        <v>9.0299999999999994</v>
      </c>
      <c r="F161">
        <v>9.31</v>
      </c>
      <c r="J161" s="54">
        <v>38520</v>
      </c>
      <c r="K161">
        <v>18.68</v>
      </c>
      <c r="L161">
        <v>13.09934</v>
      </c>
    </row>
    <row r="162" spans="4:12">
      <c r="D162" s="54">
        <v>38519</v>
      </c>
      <c r="E162">
        <v>9</v>
      </c>
      <c r="F162">
        <v>9</v>
      </c>
      <c r="J162" s="54">
        <v>38519</v>
      </c>
      <c r="K162">
        <v>18.34</v>
      </c>
      <c r="L162">
        <v>12.959239999999999</v>
      </c>
    </row>
    <row r="163" spans="4:12">
      <c r="D163" s="54">
        <v>38518</v>
      </c>
      <c r="E163">
        <v>9.19</v>
      </c>
      <c r="F163">
        <v>9.18</v>
      </c>
      <c r="J163" s="54">
        <v>38518</v>
      </c>
      <c r="K163">
        <v>18.14</v>
      </c>
      <c r="L163">
        <v>12.812139999999999</v>
      </c>
    </row>
    <row r="164" spans="4:12">
      <c r="D164" s="54">
        <v>38517</v>
      </c>
      <c r="E164">
        <v>8.91</v>
      </c>
      <c r="F164">
        <v>9.26</v>
      </c>
      <c r="J164" s="54">
        <v>38517</v>
      </c>
      <c r="K164">
        <v>17.98</v>
      </c>
      <c r="L164">
        <v>12.63001</v>
      </c>
    </row>
    <row r="165" spans="4:12">
      <c r="D165" s="54">
        <v>38516</v>
      </c>
      <c r="E165">
        <v>9.25</v>
      </c>
      <c r="F165">
        <v>9.25</v>
      </c>
      <c r="J165" s="54">
        <v>38516</v>
      </c>
      <c r="K165">
        <v>18.079999999999998</v>
      </c>
      <c r="L165">
        <v>12.63701</v>
      </c>
    </row>
    <row r="166" spans="4:12">
      <c r="D166" s="54">
        <v>38513</v>
      </c>
      <c r="E166">
        <v>9.08</v>
      </c>
      <c r="F166">
        <v>9.25</v>
      </c>
      <c r="J166" s="54">
        <v>38513</v>
      </c>
      <c r="K166">
        <v>18.14</v>
      </c>
      <c r="L166">
        <v>12.66503</v>
      </c>
    </row>
    <row r="167" spans="4:12">
      <c r="D167" s="54">
        <v>38512</v>
      </c>
      <c r="E167">
        <v>9</v>
      </c>
      <c r="F167">
        <v>9</v>
      </c>
      <c r="J167" s="54">
        <v>38512</v>
      </c>
      <c r="K167">
        <v>17.91</v>
      </c>
      <c r="L167">
        <v>12.63701</v>
      </c>
    </row>
    <row r="168" spans="4:12">
      <c r="D168" s="54">
        <v>38511</v>
      </c>
      <c r="E168">
        <v>9</v>
      </c>
      <c r="F168">
        <v>9</v>
      </c>
      <c r="J168" s="54">
        <v>38511</v>
      </c>
      <c r="K168">
        <v>17.899999999999999</v>
      </c>
      <c r="L168">
        <v>12.552949999999999</v>
      </c>
    </row>
    <row r="169" spans="4:12">
      <c r="D169" s="54">
        <v>38510</v>
      </c>
      <c r="E169">
        <v>8.74</v>
      </c>
      <c r="F169">
        <v>9</v>
      </c>
      <c r="J169" s="54">
        <v>38510</v>
      </c>
      <c r="K169">
        <v>17.850000000000001</v>
      </c>
      <c r="L169">
        <v>12.482900000000001</v>
      </c>
    </row>
    <row r="170" spans="4:12">
      <c r="D170" s="54">
        <v>38509</v>
      </c>
      <c r="E170">
        <v>8.6300000000000008</v>
      </c>
      <c r="F170">
        <v>8.74</v>
      </c>
      <c r="J170" s="54">
        <v>38509</v>
      </c>
      <c r="K170">
        <v>17.71</v>
      </c>
      <c r="L170">
        <v>12.412850000000001</v>
      </c>
    </row>
    <row r="171" spans="4:12">
      <c r="D171" s="54">
        <v>38506</v>
      </c>
      <c r="E171">
        <v>8.5299999999999994</v>
      </c>
      <c r="F171">
        <v>8.75</v>
      </c>
      <c r="J171" s="54">
        <v>38506</v>
      </c>
      <c r="K171">
        <v>17.77</v>
      </c>
      <c r="L171">
        <v>12.34981</v>
      </c>
    </row>
    <row r="172" spans="4:12">
      <c r="D172" s="54">
        <v>38505</v>
      </c>
      <c r="E172">
        <v>8.5</v>
      </c>
      <c r="F172">
        <v>8.6199999999999992</v>
      </c>
      <c r="J172" s="54">
        <v>38505</v>
      </c>
      <c r="K172">
        <v>17.82</v>
      </c>
      <c r="L172">
        <v>12.433870000000001</v>
      </c>
    </row>
    <row r="173" spans="4:12">
      <c r="D173" s="54">
        <v>38504</v>
      </c>
      <c r="E173">
        <v>8.6999999999999993</v>
      </c>
      <c r="F173">
        <v>8.6999999999999993</v>
      </c>
      <c r="J173" s="54">
        <v>38504</v>
      </c>
      <c r="K173">
        <v>17.7</v>
      </c>
      <c r="L173">
        <v>12.482900000000001</v>
      </c>
    </row>
    <row r="174" spans="4:12">
      <c r="D174" s="54">
        <v>38503</v>
      </c>
      <c r="E174">
        <v>8.73</v>
      </c>
      <c r="F174">
        <v>8.9600000000000009</v>
      </c>
      <c r="J174" s="54">
        <v>38503</v>
      </c>
      <c r="K174">
        <v>17.5</v>
      </c>
      <c r="L174">
        <v>12.32879</v>
      </c>
    </row>
    <row r="175" spans="4:12">
      <c r="D175" s="54">
        <v>38499</v>
      </c>
      <c r="E175">
        <v>8.7799999999999994</v>
      </c>
      <c r="F175">
        <v>8.7799999999999994</v>
      </c>
      <c r="J175" s="54">
        <v>38499</v>
      </c>
      <c r="K175">
        <v>17.329999999999998</v>
      </c>
      <c r="L175">
        <v>12.188689999999999</v>
      </c>
    </row>
    <row r="176" spans="4:12">
      <c r="D176" s="54">
        <v>38498</v>
      </c>
      <c r="E176">
        <v>8.75</v>
      </c>
      <c r="F176">
        <v>8.75</v>
      </c>
      <c r="J176" s="54">
        <v>38498</v>
      </c>
      <c r="K176">
        <v>17.239999999999998</v>
      </c>
      <c r="L176">
        <v>12.08362</v>
      </c>
    </row>
    <row r="177" spans="4:12">
      <c r="D177" s="54">
        <v>38497</v>
      </c>
      <c r="E177">
        <v>8.99</v>
      </c>
      <c r="F177">
        <v>8.6999999999999993</v>
      </c>
      <c r="J177" s="54">
        <v>38497</v>
      </c>
      <c r="K177">
        <v>17.32</v>
      </c>
      <c r="L177">
        <v>11.99255</v>
      </c>
    </row>
    <row r="178" spans="4:12">
      <c r="D178" s="54">
        <v>38496</v>
      </c>
      <c r="E178">
        <v>8.68</v>
      </c>
      <c r="F178">
        <v>8.75</v>
      </c>
      <c r="J178" s="54">
        <v>38496</v>
      </c>
      <c r="K178">
        <v>17.37</v>
      </c>
      <c r="L178">
        <v>12.01357</v>
      </c>
    </row>
    <row r="179" spans="4:12">
      <c r="D179" s="54">
        <v>38495</v>
      </c>
      <c r="E179">
        <v>8.6</v>
      </c>
      <c r="F179">
        <v>8.6</v>
      </c>
      <c r="J179" s="54">
        <v>38495</v>
      </c>
      <c r="K179">
        <v>17.48</v>
      </c>
      <c r="L179">
        <v>12.11164</v>
      </c>
    </row>
    <row r="180" spans="4:12">
      <c r="D180" s="54">
        <v>38492</v>
      </c>
      <c r="E180">
        <v>8.6</v>
      </c>
      <c r="F180">
        <v>8.6</v>
      </c>
      <c r="J180" s="54">
        <v>38492</v>
      </c>
      <c r="K180">
        <v>17.73</v>
      </c>
      <c r="L180">
        <v>12.22372</v>
      </c>
    </row>
    <row r="181" spans="4:12">
      <c r="D181" s="54">
        <v>38491</v>
      </c>
      <c r="E181">
        <v>8.65</v>
      </c>
      <c r="F181">
        <v>8.6</v>
      </c>
      <c r="J181" s="54">
        <v>38491</v>
      </c>
      <c r="K181">
        <v>17.239999999999998</v>
      </c>
      <c r="L181">
        <v>12.118639999999999</v>
      </c>
    </row>
    <row r="182" spans="4:12">
      <c r="D182" s="54">
        <v>38490</v>
      </c>
      <c r="E182">
        <v>8.9</v>
      </c>
      <c r="F182">
        <v>8.9</v>
      </c>
      <c r="J182" s="54">
        <v>38490</v>
      </c>
      <c r="K182">
        <v>16.850000000000001</v>
      </c>
      <c r="L182">
        <v>12.11164</v>
      </c>
    </row>
    <row r="183" spans="4:12">
      <c r="D183" s="54">
        <v>38489</v>
      </c>
      <c r="E183">
        <v>8.67</v>
      </c>
      <c r="F183">
        <v>8.81</v>
      </c>
      <c r="J183" s="54">
        <v>38489</v>
      </c>
      <c r="K183">
        <v>16.75</v>
      </c>
      <c r="L183">
        <v>11.74037</v>
      </c>
    </row>
    <row r="184" spans="4:12">
      <c r="D184" s="54">
        <v>38488</v>
      </c>
      <c r="E184">
        <v>8.8699999999999992</v>
      </c>
      <c r="F184">
        <v>8.8699999999999992</v>
      </c>
      <c r="J184" s="54">
        <v>38488</v>
      </c>
      <c r="K184">
        <v>16.82</v>
      </c>
      <c r="L184">
        <v>11.803419999999999</v>
      </c>
    </row>
    <row r="185" spans="4:12">
      <c r="D185" s="54">
        <v>38485</v>
      </c>
      <c r="E185">
        <v>8.52</v>
      </c>
      <c r="F185">
        <v>8.81</v>
      </c>
      <c r="J185" s="54">
        <v>38485</v>
      </c>
      <c r="K185">
        <v>17.13</v>
      </c>
      <c r="L185">
        <v>11.71936</v>
      </c>
    </row>
    <row r="186" spans="4:12">
      <c r="D186" s="54">
        <v>38484</v>
      </c>
      <c r="E186">
        <v>9.0500000000000007</v>
      </c>
      <c r="F186">
        <v>9.2200000000000006</v>
      </c>
      <c r="J186" s="54">
        <v>38484</v>
      </c>
      <c r="K186">
        <v>17.100000000000001</v>
      </c>
      <c r="L186">
        <v>11.943519999999999</v>
      </c>
    </row>
    <row r="187" spans="4:12">
      <c r="D187" s="54">
        <v>38483</v>
      </c>
      <c r="E187">
        <v>9.1</v>
      </c>
      <c r="F187">
        <v>9.1</v>
      </c>
      <c r="J187" s="54">
        <v>38483</v>
      </c>
      <c r="K187">
        <v>17.260000000000002</v>
      </c>
      <c r="L187">
        <v>11.999560000000001</v>
      </c>
    </row>
    <row r="188" spans="4:12">
      <c r="D188" s="54">
        <v>38482</v>
      </c>
      <c r="E188">
        <v>9.0500000000000007</v>
      </c>
      <c r="F188">
        <v>9.1</v>
      </c>
      <c r="J188" s="54">
        <v>38482</v>
      </c>
      <c r="K188">
        <v>17.16</v>
      </c>
      <c r="L188">
        <v>12.12565</v>
      </c>
    </row>
    <row r="189" spans="4:12">
      <c r="D189" s="54">
        <v>38481</v>
      </c>
      <c r="E189">
        <v>9.0500000000000007</v>
      </c>
      <c r="F189">
        <v>9.3000000000000007</v>
      </c>
      <c r="J189" s="54">
        <v>38481</v>
      </c>
      <c r="K189">
        <v>17.13</v>
      </c>
      <c r="L189">
        <v>12.02758</v>
      </c>
    </row>
    <row r="190" spans="4:12">
      <c r="D190" s="54">
        <v>38478</v>
      </c>
      <c r="E190">
        <v>9.19</v>
      </c>
      <c r="F190">
        <v>9.19</v>
      </c>
      <c r="J190" s="54">
        <v>38478</v>
      </c>
      <c r="K190">
        <v>17.05</v>
      </c>
      <c r="L190">
        <v>12.048590000000001</v>
      </c>
    </row>
    <row r="191" spans="4:12">
      <c r="D191" s="54">
        <v>38477</v>
      </c>
      <c r="E191">
        <v>9.02</v>
      </c>
      <c r="F191">
        <v>9.19</v>
      </c>
      <c r="J191" s="54">
        <v>38477</v>
      </c>
      <c r="K191">
        <v>17.02</v>
      </c>
      <c r="L191">
        <v>11.93651</v>
      </c>
    </row>
    <row r="192" spans="4:12">
      <c r="D192" s="54">
        <v>38476</v>
      </c>
      <c r="E192">
        <v>9.01</v>
      </c>
      <c r="F192">
        <v>9</v>
      </c>
      <c r="J192" s="54">
        <v>38476</v>
      </c>
      <c r="K192">
        <v>16.89</v>
      </c>
      <c r="L192">
        <v>11.978540000000001</v>
      </c>
    </row>
    <row r="193" spans="4:12">
      <c r="D193" s="54">
        <v>38475</v>
      </c>
      <c r="E193">
        <v>9.0500000000000007</v>
      </c>
      <c r="F193">
        <v>9.07</v>
      </c>
      <c r="J193" s="54">
        <v>38475</v>
      </c>
      <c r="K193">
        <v>17.03</v>
      </c>
      <c r="L193">
        <v>11.831440000000001</v>
      </c>
    </row>
    <row r="194" spans="4:12">
      <c r="D194" s="54">
        <v>38474</v>
      </c>
      <c r="E194">
        <v>9.1999999999999993</v>
      </c>
      <c r="F194">
        <v>9.2899999999999991</v>
      </c>
      <c r="J194" s="54">
        <v>38474</v>
      </c>
      <c r="K194">
        <v>17.39</v>
      </c>
      <c r="L194">
        <v>11.90849</v>
      </c>
    </row>
    <row r="195" spans="4:12">
      <c r="D195" s="54">
        <v>38471</v>
      </c>
      <c r="E195">
        <v>9.1999999999999993</v>
      </c>
      <c r="F195">
        <v>9.1999999999999993</v>
      </c>
      <c r="J195" s="54">
        <v>38471</v>
      </c>
      <c r="K195">
        <v>17.28</v>
      </c>
      <c r="L195">
        <v>12.08362</v>
      </c>
    </row>
    <row r="196" spans="4:12">
      <c r="D196" s="54">
        <v>38470</v>
      </c>
      <c r="E196">
        <v>9.1999999999999993</v>
      </c>
      <c r="F196">
        <v>9.1999999999999993</v>
      </c>
      <c r="J196" s="54">
        <v>38470</v>
      </c>
      <c r="K196">
        <v>16.91</v>
      </c>
      <c r="L196">
        <v>11.614280000000001</v>
      </c>
    </row>
    <row r="197" spans="4:12">
      <c r="D197" s="54">
        <v>38469</v>
      </c>
      <c r="E197">
        <v>9.15</v>
      </c>
      <c r="F197">
        <v>9.1999999999999993</v>
      </c>
      <c r="J197" s="54">
        <v>38469</v>
      </c>
      <c r="K197">
        <v>17</v>
      </c>
      <c r="L197">
        <v>11.89448</v>
      </c>
    </row>
    <row r="198" spans="4:12">
      <c r="D198" s="54">
        <v>38468</v>
      </c>
      <c r="E198">
        <v>9.1999999999999993</v>
      </c>
      <c r="F198">
        <v>9.0500000000000007</v>
      </c>
      <c r="J198" s="54">
        <v>38468</v>
      </c>
      <c r="K198">
        <v>17.149999999999999</v>
      </c>
      <c r="L198">
        <v>11.96453</v>
      </c>
    </row>
    <row r="199" spans="4:12">
      <c r="D199" s="54">
        <v>38467</v>
      </c>
      <c r="E199">
        <v>9.15</v>
      </c>
      <c r="F199">
        <v>9.1999999999999993</v>
      </c>
      <c r="J199" s="54">
        <v>38467</v>
      </c>
      <c r="K199">
        <v>17.2</v>
      </c>
      <c r="L199">
        <v>12.01357</v>
      </c>
    </row>
    <row r="200" spans="4:12">
      <c r="D200" s="54">
        <v>38464</v>
      </c>
      <c r="E200">
        <v>9.1999999999999993</v>
      </c>
      <c r="F200">
        <v>9.11</v>
      </c>
      <c r="J200" s="54">
        <v>38464</v>
      </c>
      <c r="K200">
        <v>16.98</v>
      </c>
      <c r="L200">
        <v>11.95753</v>
      </c>
    </row>
    <row r="201" spans="4:12">
      <c r="D201" s="54">
        <v>38463</v>
      </c>
      <c r="E201">
        <v>9.4</v>
      </c>
      <c r="F201">
        <v>9.32</v>
      </c>
      <c r="J201" s="54">
        <v>38463</v>
      </c>
      <c r="K201">
        <v>17.149999999999999</v>
      </c>
      <c r="L201">
        <v>11.873469999999999</v>
      </c>
    </row>
    <row r="202" spans="4:12">
      <c r="D202" s="54">
        <v>38462</v>
      </c>
      <c r="E202">
        <v>9.4</v>
      </c>
      <c r="F202">
        <v>9.39</v>
      </c>
      <c r="J202" s="54">
        <v>38462</v>
      </c>
      <c r="K202">
        <v>17.3</v>
      </c>
      <c r="L202">
        <v>11.83844</v>
      </c>
    </row>
    <row r="203" spans="4:12">
      <c r="D203" s="54">
        <v>38461</v>
      </c>
      <c r="E203">
        <v>9.36</v>
      </c>
      <c r="F203">
        <v>9.35</v>
      </c>
      <c r="J203" s="54">
        <v>38461</v>
      </c>
      <c r="K203">
        <v>16.760000000000002</v>
      </c>
      <c r="L203">
        <v>12.10463</v>
      </c>
    </row>
    <row r="204" spans="4:12">
      <c r="D204" s="54">
        <v>38460</v>
      </c>
      <c r="E204">
        <v>9.3000000000000007</v>
      </c>
      <c r="F204">
        <v>9.3000000000000007</v>
      </c>
      <c r="J204" s="54">
        <v>38460</v>
      </c>
      <c r="K204">
        <v>16.79</v>
      </c>
      <c r="L204">
        <v>11.74738</v>
      </c>
    </row>
    <row r="205" spans="4:12">
      <c r="D205" s="54">
        <v>38457</v>
      </c>
      <c r="E205">
        <v>9.39</v>
      </c>
      <c r="F205">
        <v>9.35</v>
      </c>
      <c r="J205" s="54">
        <v>38457</v>
      </c>
      <c r="K205">
        <v>17.27</v>
      </c>
      <c r="L205">
        <v>11.76839</v>
      </c>
    </row>
    <row r="206" spans="4:12">
      <c r="D206" s="54">
        <v>38456</v>
      </c>
      <c r="E206">
        <v>9.4700000000000006</v>
      </c>
      <c r="F206">
        <v>9.4700000000000006</v>
      </c>
      <c r="J206" s="54">
        <v>38456</v>
      </c>
      <c r="K206">
        <v>17.45</v>
      </c>
      <c r="L206">
        <v>12.167680000000001</v>
      </c>
    </row>
    <row r="207" spans="4:12">
      <c r="D207" s="54">
        <v>38455</v>
      </c>
      <c r="E207">
        <v>9.65</v>
      </c>
      <c r="F207">
        <v>9.4700000000000006</v>
      </c>
      <c r="J207" s="54">
        <v>38455</v>
      </c>
      <c r="K207">
        <v>17.670000000000002</v>
      </c>
      <c r="L207">
        <v>12.27976</v>
      </c>
    </row>
    <row r="208" spans="4:12">
      <c r="D208" s="54">
        <v>38454</v>
      </c>
      <c r="E208">
        <v>9.7799999999999994</v>
      </c>
      <c r="F208">
        <v>9.7799999999999994</v>
      </c>
      <c r="J208" s="54">
        <v>38454</v>
      </c>
      <c r="K208">
        <v>17.420000000000002</v>
      </c>
      <c r="L208">
        <v>12.377829999999999</v>
      </c>
    </row>
    <row r="209" spans="4:12">
      <c r="D209" s="54">
        <v>38453</v>
      </c>
      <c r="E209">
        <v>9.8000000000000007</v>
      </c>
      <c r="F209">
        <v>9.8000000000000007</v>
      </c>
      <c r="J209" s="54">
        <v>38453</v>
      </c>
      <c r="K209">
        <v>17.59</v>
      </c>
      <c r="L209">
        <v>12.044420000000001</v>
      </c>
    </row>
    <row r="210" spans="4:12">
      <c r="D210" s="54">
        <v>38450</v>
      </c>
      <c r="E210">
        <v>9.8000000000000007</v>
      </c>
      <c r="F210">
        <v>9.8000000000000007</v>
      </c>
      <c r="J210" s="54">
        <v>38450</v>
      </c>
      <c r="K210">
        <v>17.760000000000002</v>
      </c>
      <c r="L210">
        <v>12.25975</v>
      </c>
    </row>
    <row r="211" spans="4:12">
      <c r="D211" s="54">
        <v>38449</v>
      </c>
      <c r="E211">
        <v>9.8699999999999992</v>
      </c>
      <c r="F211">
        <v>9.8699999999999992</v>
      </c>
      <c r="J211" s="54">
        <v>38449</v>
      </c>
      <c r="K211">
        <v>17.95</v>
      </c>
      <c r="L211">
        <v>12.426450000000001</v>
      </c>
    </row>
    <row r="212" spans="4:12">
      <c r="D212" s="54">
        <v>38448</v>
      </c>
      <c r="E212">
        <v>9.9</v>
      </c>
      <c r="F212">
        <v>9.84</v>
      </c>
      <c r="J212" s="54">
        <v>38448</v>
      </c>
      <c r="K212">
        <v>18.39</v>
      </c>
      <c r="L212">
        <v>12.836270000000001</v>
      </c>
    </row>
    <row r="213" spans="4:12">
      <c r="D213" s="54">
        <v>38447</v>
      </c>
      <c r="E213">
        <v>10</v>
      </c>
      <c r="F213">
        <v>10</v>
      </c>
      <c r="J213" s="54">
        <v>38447</v>
      </c>
      <c r="K213">
        <v>18.37</v>
      </c>
      <c r="L213">
        <v>12.77375</v>
      </c>
    </row>
    <row r="214" spans="4:12">
      <c r="D214" s="54">
        <v>38446</v>
      </c>
      <c r="E214">
        <v>10.1</v>
      </c>
      <c r="F214">
        <v>10.01</v>
      </c>
      <c r="J214" s="54">
        <v>38446</v>
      </c>
      <c r="K214">
        <v>18.12</v>
      </c>
      <c r="L214">
        <v>12.76681</v>
      </c>
    </row>
    <row r="215" spans="4:12">
      <c r="D215" s="54">
        <v>38443</v>
      </c>
      <c r="E215">
        <v>10.029999999999999</v>
      </c>
      <c r="F215">
        <v>10</v>
      </c>
      <c r="J215" s="54">
        <v>38443</v>
      </c>
      <c r="K215">
        <v>18.350000000000001</v>
      </c>
      <c r="L215">
        <v>12.67651</v>
      </c>
    </row>
    <row r="216" spans="4:12">
      <c r="D216" s="54">
        <v>38442</v>
      </c>
      <c r="E216">
        <v>10.23</v>
      </c>
      <c r="F216">
        <v>10.23</v>
      </c>
      <c r="J216" s="54">
        <v>38442</v>
      </c>
      <c r="K216">
        <v>18.399999999999999</v>
      </c>
      <c r="L216">
        <v>12.69735</v>
      </c>
    </row>
    <row r="217" spans="4:12">
      <c r="D217" s="54">
        <v>38441</v>
      </c>
      <c r="E217">
        <v>10.23</v>
      </c>
      <c r="F217">
        <v>10.23</v>
      </c>
      <c r="J217" s="54">
        <v>38441</v>
      </c>
      <c r="K217">
        <v>18.23</v>
      </c>
      <c r="L217">
        <v>12.815429999999999</v>
      </c>
    </row>
    <row r="218" spans="4:12">
      <c r="D218" s="54">
        <v>38440</v>
      </c>
      <c r="E218">
        <v>10.26</v>
      </c>
      <c r="F218">
        <v>10</v>
      </c>
      <c r="J218" s="54">
        <v>38440</v>
      </c>
      <c r="K218">
        <v>18.18</v>
      </c>
      <c r="L218">
        <v>12.586209999999999</v>
      </c>
    </row>
    <row r="219" spans="4:12">
      <c r="D219" s="54">
        <v>38439</v>
      </c>
      <c r="E219">
        <v>10.16</v>
      </c>
      <c r="F219">
        <v>10.25</v>
      </c>
      <c r="J219" s="54">
        <v>38439</v>
      </c>
      <c r="K219">
        <v>18.100000000000001</v>
      </c>
      <c r="L219">
        <v>12.641780000000001</v>
      </c>
    </row>
    <row r="220" spans="4:12">
      <c r="D220" s="54">
        <v>38435</v>
      </c>
      <c r="E220">
        <v>10.15</v>
      </c>
      <c r="F220">
        <v>10.15</v>
      </c>
      <c r="J220" s="54">
        <v>38435</v>
      </c>
      <c r="K220">
        <v>18.149999999999999</v>
      </c>
      <c r="L220">
        <v>12.620939999999999</v>
      </c>
    </row>
    <row r="221" spans="4:12">
      <c r="D221" s="54">
        <v>38434</v>
      </c>
      <c r="E221">
        <v>10.26</v>
      </c>
      <c r="F221">
        <v>10.210000000000001</v>
      </c>
      <c r="J221" s="54">
        <v>38434</v>
      </c>
      <c r="K221">
        <v>18.399999999999999</v>
      </c>
      <c r="L221">
        <v>12.56537</v>
      </c>
    </row>
    <row r="222" spans="4:12">
      <c r="D222" s="54">
        <v>38433</v>
      </c>
      <c r="E222">
        <v>10.199999999999999</v>
      </c>
      <c r="F222">
        <v>10.15</v>
      </c>
      <c r="J222" s="54">
        <v>38433</v>
      </c>
      <c r="K222">
        <v>18.7</v>
      </c>
      <c r="L222">
        <v>12.850160000000001</v>
      </c>
    </row>
    <row r="223" spans="4:12">
      <c r="D223" s="54">
        <v>38432</v>
      </c>
      <c r="E223">
        <v>10.33</v>
      </c>
      <c r="F223">
        <v>10.26</v>
      </c>
      <c r="J223" s="54">
        <v>38432</v>
      </c>
      <c r="K223">
        <v>18.600000000000001</v>
      </c>
      <c r="L223">
        <v>12.94046</v>
      </c>
    </row>
    <row r="224" spans="4:12">
      <c r="D224" s="54">
        <v>38429</v>
      </c>
      <c r="E224">
        <v>10.28</v>
      </c>
      <c r="F224">
        <v>10.25</v>
      </c>
      <c r="J224" s="54">
        <v>38429</v>
      </c>
      <c r="K224">
        <v>18.88</v>
      </c>
      <c r="L224">
        <v>12.98908</v>
      </c>
    </row>
    <row r="225" spans="4:12">
      <c r="D225" s="54">
        <v>38428</v>
      </c>
      <c r="E225">
        <v>10.51</v>
      </c>
      <c r="F225">
        <v>10.38</v>
      </c>
      <c r="J225" s="54">
        <v>38428</v>
      </c>
      <c r="K225">
        <v>18.7</v>
      </c>
      <c r="L225">
        <v>12.996029999999999</v>
      </c>
    </row>
    <row r="226" spans="4:12">
      <c r="D226" s="54">
        <v>38427</v>
      </c>
      <c r="E226">
        <v>10.24</v>
      </c>
      <c r="F226">
        <v>10.3</v>
      </c>
      <c r="J226" s="54">
        <v>38427</v>
      </c>
      <c r="K226">
        <v>18.760000000000002</v>
      </c>
      <c r="L226">
        <v>12.9474</v>
      </c>
    </row>
    <row r="227" spans="4:12">
      <c r="D227" s="54">
        <v>38426</v>
      </c>
      <c r="E227">
        <v>10.43</v>
      </c>
      <c r="F227">
        <v>10.38</v>
      </c>
      <c r="J227" s="54">
        <v>38426</v>
      </c>
      <c r="K227">
        <v>18.79</v>
      </c>
      <c r="L227">
        <v>13.030760000000001</v>
      </c>
    </row>
    <row r="228" spans="4:12">
      <c r="D228" s="54">
        <v>38425</v>
      </c>
      <c r="E228">
        <v>10.45</v>
      </c>
      <c r="F228">
        <v>10.45</v>
      </c>
      <c r="J228" s="54">
        <v>38425</v>
      </c>
      <c r="K228">
        <v>18.82</v>
      </c>
      <c r="L228">
        <v>13.058540000000001</v>
      </c>
    </row>
    <row r="229" spans="4:12">
      <c r="D229" s="54">
        <v>38422</v>
      </c>
      <c r="E229">
        <v>10.35</v>
      </c>
      <c r="F229">
        <v>10.36</v>
      </c>
      <c r="J229" s="54">
        <v>38422</v>
      </c>
      <c r="K229">
        <v>19.02</v>
      </c>
      <c r="L229">
        <v>13.06549</v>
      </c>
    </row>
    <row r="230" spans="4:12">
      <c r="D230" s="54">
        <v>38421</v>
      </c>
      <c r="E230">
        <v>10.43</v>
      </c>
      <c r="F230">
        <v>10.34</v>
      </c>
      <c r="J230" s="54">
        <v>38421</v>
      </c>
      <c r="K230">
        <v>19.170000000000002</v>
      </c>
      <c r="L230">
        <v>13.204409999999999</v>
      </c>
    </row>
    <row r="231" spans="4:12">
      <c r="D231" s="54">
        <v>38420</v>
      </c>
      <c r="E231">
        <v>10.4</v>
      </c>
      <c r="F231">
        <v>10.4</v>
      </c>
      <c r="J231" s="54">
        <v>38420</v>
      </c>
      <c r="K231">
        <v>18.95</v>
      </c>
      <c r="L231">
        <v>13.246079999999999</v>
      </c>
    </row>
    <row r="232" spans="4:12">
      <c r="D232" s="54">
        <v>38419</v>
      </c>
      <c r="E232">
        <v>10.35</v>
      </c>
      <c r="F232">
        <v>10.4</v>
      </c>
      <c r="J232" s="54">
        <v>38419</v>
      </c>
      <c r="K232">
        <v>18.87</v>
      </c>
      <c r="L232">
        <v>13.204409999999999</v>
      </c>
    </row>
    <row r="233" spans="4:12">
      <c r="D233" s="54">
        <v>38418</v>
      </c>
      <c r="E233">
        <v>10.36</v>
      </c>
      <c r="F233">
        <v>10.34</v>
      </c>
      <c r="J233" s="54">
        <v>38418</v>
      </c>
      <c r="K233">
        <v>18.77</v>
      </c>
      <c r="L233">
        <v>13.10716</v>
      </c>
    </row>
    <row r="234" spans="4:12">
      <c r="D234" s="54">
        <v>38415</v>
      </c>
      <c r="E234">
        <v>10.35</v>
      </c>
      <c r="F234">
        <v>10.35</v>
      </c>
      <c r="J234" s="54">
        <v>38415</v>
      </c>
      <c r="K234">
        <v>18.8</v>
      </c>
      <c r="L234">
        <v>13.037699999999999</v>
      </c>
    </row>
    <row r="235" spans="4:12">
      <c r="D235" s="54">
        <v>38414</v>
      </c>
      <c r="E235">
        <v>10.35</v>
      </c>
      <c r="F235">
        <v>10.35</v>
      </c>
      <c r="J235" s="54">
        <v>38414</v>
      </c>
      <c r="K235">
        <v>18.8</v>
      </c>
      <c r="L235">
        <v>13.009919999999999</v>
      </c>
    </row>
    <row r="236" spans="4:12">
      <c r="D236" s="54">
        <v>38413</v>
      </c>
      <c r="E236">
        <v>10.07</v>
      </c>
      <c r="F236">
        <v>10.32</v>
      </c>
      <c r="J236" s="54">
        <v>38413</v>
      </c>
      <c r="K236">
        <v>18.989999999999998</v>
      </c>
      <c r="L236">
        <v>12.98213</v>
      </c>
    </row>
    <row r="237" spans="4:12">
      <c r="D237" s="54">
        <v>38412</v>
      </c>
      <c r="E237">
        <v>10.34</v>
      </c>
      <c r="F237">
        <v>10.23</v>
      </c>
      <c r="J237" s="54">
        <v>38412</v>
      </c>
      <c r="K237">
        <v>18.91</v>
      </c>
      <c r="L237">
        <v>13.19051</v>
      </c>
    </row>
    <row r="238" spans="4:12">
      <c r="D238" s="54">
        <v>38411</v>
      </c>
      <c r="E238">
        <v>10.35</v>
      </c>
      <c r="F238">
        <v>10.18</v>
      </c>
      <c r="J238" s="54">
        <v>38411</v>
      </c>
      <c r="K238">
        <v>18.72</v>
      </c>
      <c r="L238">
        <v>13.009919999999999</v>
      </c>
    </row>
    <row r="239" spans="4:12">
      <c r="D239" s="54">
        <v>38408</v>
      </c>
      <c r="E239">
        <v>10.33</v>
      </c>
      <c r="F239">
        <v>10.199999999999999</v>
      </c>
      <c r="J239" s="54">
        <v>38408</v>
      </c>
      <c r="K239">
        <v>18.52</v>
      </c>
      <c r="L239">
        <v>12.93351</v>
      </c>
    </row>
    <row r="240" spans="4:12">
      <c r="D240" s="54">
        <v>38407</v>
      </c>
      <c r="E240">
        <v>10.25</v>
      </c>
      <c r="F240">
        <v>10.23</v>
      </c>
      <c r="J240" s="54">
        <v>38407</v>
      </c>
      <c r="K240">
        <v>18.61</v>
      </c>
      <c r="L240">
        <v>12.864050000000001</v>
      </c>
    </row>
    <row r="241" spans="4:12">
      <c r="D241" s="54">
        <v>38406</v>
      </c>
      <c r="E241">
        <v>10.34</v>
      </c>
      <c r="F241">
        <v>10.3</v>
      </c>
      <c r="J241" s="54">
        <v>38406</v>
      </c>
      <c r="K241">
        <v>19.149999999999999</v>
      </c>
      <c r="L241">
        <v>13.447520000000001</v>
      </c>
    </row>
    <row r="242" spans="4:12">
      <c r="D242" s="54">
        <v>38405</v>
      </c>
      <c r="E242">
        <v>10.210000000000001</v>
      </c>
      <c r="F242">
        <v>10.3</v>
      </c>
      <c r="J242" s="54">
        <v>38405</v>
      </c>
      <c r="K242">
        <v>19.260000000000002</v>
      </c>
      <c r="L242">
        <v>13.30165</v>
      </c>
    </row>
    <row r="243" spans="4:12">
      <c r="D243" s="54">
        <v>38401</v>
      </c>
      <c r="E243">
        <v>10.25</v>
      </c>
      <c r="F243">
        <v>10.199999999999999</v>
      </c>
      <c r="J243" s="54">
        <v>38401</v>
      </c>
      <c r="K243">
        <v>19.05</v>
      </c>
      <c r="L243">
        <v>13.33638</v>
      </c>
    </row>
    <row r="244" spans="4:12">
      <c r="D244" s="54">
        <v>38400</v>
      </c>
      <c r="E244">
        <v>10.210000000000001</v>
      </c>
      <c r="F244">
        <v>10.24</v>
      </c>
      <c r="J244" s="54">
        <v>38400</v>
      </c>
      <c r="K244">
        <v>18.989999999999998</v>
      </c>
      <c r="L244">
        <v>13.14884</v>
      </c>
    </row>
    <row r="245" spans="4:12">
      <c r="D245" s="54">
        <v>38399</v>
      </c>
      <c r="E245">
        <v>10.28</v>
      </c>
      <c r="F245">
        <v>10.11</v>
      </c>
      <c r="J245" s="54">
        <v>38399</v>
      </c>
      <c r="K245">
        <v>18.899999999999999</v>
      </c>
      <c r="L245">
        <v>13.19051</v>
      </c>
    </row>
    <row r="246" spans="4:12">
      <c r="D246" s="54">
        <v>38398</v>
      </c>
      <c r="E246">
        <v>10.29</v>
      </c>
      <c r="F246">
        <v>10.1</v>
      </c>
      <c r="J246" s="54">
        <v>38398</v>
      </c>
      <c r="K246">
        <v>18.940000000000001</v>
      </c>
      <c r="L246">
        <v>13.09327</v>
      </c>
    </row>
    <row r="247" spans="4:12">
      <c r="D247" s="54">
        <v>38397</v>
      </c>
      <c r="E247">
        <v>9.44</v>
      </c>
      <c r="F247">
        <v>10.31</v>
      </c>
      <c r="J247" s="54">
        <v>38397</v>
      </c>
      <c r="K247">
        <v>18.760000000000002</v>
      </c>
      <c r="L247">
        <v>13.10716</v>
      </c>
    </row>
    <row r="248" spans="4:12">
      <c r="D248" s="54">
        <v>38394</v>
      </c>
      <c r="E248">
        <v>10.039999999999999</v>
      </c>
      <c r="F248">
        <v>9.2200000000000006</v>
      </c>
      <c r="J248" s="54">
        <v>38394</v>
      </c>
      <c r="K248">
        <v>18.690000000000001</v>
      </c>
      <c r="L248">
        <v>13.06549</v>
      </c>
    </row>
    <row r="249" spans="4:12">
      <c r="D249" s="54">
        <v>38393</v>
      </c>
      <c r="E249">
        <v>10.26</v>
      </c>
      <c r="F249">
        <v>10</v>
      </c>
      <c r="J249" s="54">
        <v>38393</v>
      </c>
      <c r="K249">
        <v>18.559999999999999</v>
      </c>
      <c r="L249">
        <v>12.98213</v>
      </c>
    </row>
    <row r="250" spans="4:12">
      <c r="D250" s="54">
        <v>38392</v>
      </c>
      <c r="E250">
        <v>10.01</v>
      </c>
      <c r="F250">
        <v>10</v>
      </c>
      <c r="J250" s="54">
        <v>38392</v>
      </c>
      <c r="K250">
        <v>18.579999999999998</v>
      </c>
      <c r="L250">
        <v>12.89878</v>
      </c>
    </row>
    <row r="251" spans="4:12">
      <c r="D251" s="54">
        <v>38391</v>
      </c>
      <c r="E251">
        <v>10.14</v>
      </c>
      <c r="F251">
        <v>10.24</v>
      </c>
      <c r="J251" s="54">
        <v>38391</v>
      </c>
      <c r="K251">
        <v>18.59</v>
      </c>
      <c r="L251">
        <v>12.829319999999999</v>
      </c>
    </row>
    <row r="252" spans="4:12">
      <c r="D252" s="54">
        <v>38390</v>
      </c>
      <c r="E252">
        <v>10.050000000000001</v>
      </c>
      <c r="F252">
        <v>10.11</v>
      </c>
      <c r="J252" s="54">
        <v>38390</v>
      </c>
      <c r="K252">
        <v>18.7</v>
      </c>
      <c r="L252">
        <v>12.89184</v>
      </c>
    </row>
    <row r="253" spans="4:12">
      <c r="D253" s="54">
        <v>38387</v>
      </c>
      <c r="E253">
        <v>10.06</v>
      </c>
      <c r="F253">
        <v>10.14</v>
      </c>
      <c r="J253" s="54">
        <v>38387</v>
      </c>
      <c r="K253">
        <v>18.23</v>
      </c>
      <c r="L253">
        <v>12.877940000000001</v>
      </c>
    </row>
    <row r="254" spans="4:12">
      <c r="D254" s="54">
        <v>38386</v>
      </c>
      <c r="E254">
        <v>10.039999999999999</v>
      </c>
      <c r="F254">
        <v>10.039999999999999</v>
      </c>
      <c r="J254" s="54">
        <v>38386</v>
      </c>
      <c r="K254">
        <v>18.190000000000001</v>
      </c>
      <c r="L254">
        <v>12.55843</v>
      </c>
    </row>
    <row r="255" spans="4:12">
      <c r="D255" s="54">
        <v>38385</v>
      </c>
      <c r="E255">
        <v>9.9600000000000009</v>
      </c>
      <c r="F255">
        <v>9.9600000000000009</v>
      </c>
      <c r="J255" s="54">
        <v>38385</v>
      </c>
      <c r="K255">
        <v>18.27</v>
      </c>
      <c r="L255">
        <v>12.54453</v>
      </c>
    </row>
    <row r="256" spans="4:12">
      <c r="D256" s="54">
        <v>38384</v>
      </c>
      <c r="E256">
        <v>10.050000000000001</v>
      </c>
      <c r="F256">
        <v>9.9600000000000009</v>
      </c>
      <c r="J256" s="54">
        <v>38384</v>
      </c>
      <c r="K256">
        <v>17.7</v>
      </c>
      <c r="L256">
        <v>12.6904</v>
      </c>
    </row>
    <row r="257" spans="1:24">
      <c r="D257" s="54">
        <v>38383</v>
      </c>
      <c r="E257">
        <v>10.33</v>
      </c>
      <c r="F257">
        <v>10.050000000000001</v>
      </c>
      <c r="J257" s="54">
        <v>38383</v>
      </c>
      <c r="K257">
        <v>18.03</v>
      </c>
      <c r="L257">
        <v>12.245850000000001</v>
      </c>
    </row>
    <row r="259" spans="1:24">
      <c r="D259" t="s">
        <v>27970</v>
      </c>
      <c r="E259" t="s">
        <v>27971</v>
      </c>
      <c r="F259" t="s">
        <v>27982</v>
      </c>
      <c r="J259" t="s">
        <v>27970</v>
      </c>
      <c r="K259" t="s">
        <v>27971</v>
      </c>
      <c r="L259" t="s">
        <v>27972</v>
      </c>
      <c r="P259" t="s">
        <v>27970</v>
      </c>
      <c r="Q259" t="s">
        <v>27971</v>
      </c>
      <c r="R259" t="s">
        <v>27972</v>
      </c>
      <c r="V259" t="s">
        <v>27970</v>
      </c>
      <c r="W259" t="s">
        <v>27971</v>
      </c>
      <c r="X259" t="s">
        <v>27972</v>
      </c>
    </row>
    <row r="260" spans="1:24">
      <c r="D260" s="54">
        <v>41180</v>
      </c>
      <c r="E260">
        <v>0.04</v>
      </c>
      <c r="F260">
        <v>0.04</v>
      </c>
      <c r="J260" s="54">
        <v>41180</v>
      </c>
      <c r="K260">
        <v>52.93</v>
      </c>
      <c r="L260">
        <v>51.63</v>
      </c>
      <c r="P260" s="54">
        <v>41180</v>
      </c>
      <c r="Q260">
        <v>36.590000000000003</v>
      </c>
      <c r="R260">
        <v>35.056829999999998</v>
      </c>
      <c r="V260" s="54">
        <v>41180</v>
      </c>
      <c r="W260">
        <v>13.56</v>
      </c>
      <c r="X260">
        <v>13.41799</v>
      </c>
    </row>
    <row r="261" spans="1:24">
      <c r="D261" s="54">
        <v>41179</v>
      </c>
      <c r="E261">
        <v>0.04</v>
      </c>
      <c r="F261">
        <v>0.04</v>
      </c>
      <c r="J261" s="54">
        <v>41179</v>
      </c>
      <c r="K261">
        <v>52.5</v>
      </c>
      <c r="L261">
        <v>53.36</v>
      </c>
      <c r="P261" s="54">
        <v>41179</v>
      </c>
      <c r="Q261">
        <v>36.25</v>
      </c>
      <c r="R261">
        <v>35.50047</v>
      </c>
      <c r="V261" s="54">
        <v>41179</v>
      </c>
      <c r="W261">
        <v>13.45</v>
      </c>
      <c r="X261">
        <v>13.567410000000001</v>
      </c>
    </row>
    <row r="262" spans="1:24">
      <c r="D262" s="54">
        <v>41178</v>
      </c>
      <c r="E262">
        <v>0.04</v>
      </c>
      <c r="F262">
        <v>0.04</v>
      </c>
      <c r="J262" s="54">
        <v>41178</v>
      </c>
      <c r="K262">
        <v>52.66</v>
      </c>
      <c r="L262">
        <v>52.18</v>
      </c>
      <c r="P262" s="54">
        <v>41178</v>
      </c>
      <c r="Q262">
        <v>36.049999999999997</v>
      </c>
      <c r="R262">
        <v>34.738570000000003</v>
      </c>
      <c r="V262" s="54">
        <v>41178</v>
      </c>
      <c r="W262">
        <v>13.63</v>
      </c>
      <c r="X262">
        <v>13.30842</v>
      </c>
    </row>
    <row r="263" spans="1:24">
      <c r="A263">
        <v>2</v>
      </c>
      <c r="B263" s="56">
        <f>VLOOKUP(A263,Final!$A$1:$N$153,14,FALSE)</f>
        <v>41177</v>
      </c>
      <c r="C263" t="str">
        <f>'Competitors list'!D5</f>
        <v>Janel Corp</v>
      </c>
      <c r="D263" s="54">
        <v>41177</v>
      </c>
      <c r="E263">
        <v>0.04</v>
      </c>
      <c r="F263">
        <v>0.04</v>
      </c>
      <c r="G263">
        <v>2</v>
      </c>
      <c r="H263" s="56">
        <f>VLOOKUP(G263,Final!$A$1:$N$153,14,FALSE)</f>
        <v>41177</v>
      </c>
      <c r="I263" t="str">
        <f>'Competitors list'!D6</f>
        <v>Atlas Air Worldwide Holdings Inc</v>
      </c>
      <c r="J263" s="54">
        <v>41177</v>
      </c>
      <c r="K263">
        <v>55.97</v>
      </c>
      <c r="L263">
        <v>52.48</v>
      </c>
      <c r="M263">
        <v>2</v>
      </c>
      <c r="N263" s="56">
        <f>VLOOKUP(M263,Final!$A$1:$N$153,14,FALSE)</f>
        <v>41177</v>
      </c>
      <c r="O263" t="str">
        <f>'Competitors list'!D7</f>
        <v>Expeditors International of Washington Inc</v>
      </c>
      <c r="P263" s="54">
        <v>41177</v>
      </c>
      <c r="Q263">
        <v>36.86</v>
      </c>
      <c r="R263">
        <v>34.767499999999998</v>
      </c>
      <c r="S263">
        <v>2</v>
      </c>
      <c r="T263" s="56">
        <f>VLOOKUP(S263,Final!$A$1:$N$153,14,FALSE)</f>
        <v>41177</v>
      </c>
      <c r="U263" t="str">
        <f>'Competitors list'!D4</f>
        <v>UTi Worldwide Inc</v>
      </c>
      <c r="V263" s="54">
        <v>41177</v>
      </c>
      <c r="W263">
        <v>13.89</v>
      </c>
      <c r="X263">
        <v>13.44788</v>
      </c>
    </row>
    <row r="264" spans="1:24">
      <c r="D264" s="54">
        <v>41176</v>
      </c>
      <c r="E264">
        <v>0.04</v>
      </c>
      <c r="F264">
        <v>0.04</v>
      </c>
      <c r="J264" s="54">
        <v>41176</v>
      </c>
      <c r="K264">
        <v>55.06</v>
      </c>
      <c r="L264">
        <v>55.61</v>
      </c>
      <c r="P264" s="54">
        <v>41176</v>
      </c>
      <c r="Q264">
        <v>36.729999999999997</v>
      </c>
      <c r="R264">
        <v>35.548690000000001</v>
      </c>
      <c r="V264" s="54">
        <v>41176</v>
      </c>
      <c r="W264">
        <v>13.76</v>
      </c>
      <c r="X264">
        <v>13.81645</v>
      </c>
    </row>
    <row r="265" spans="1:24">
      <c r="D265" s="54">
        <v>41173</v>
      </c>
      <c r="E265">
        <v>0.04</v>
      </c>
      <c r="F265">
        <v>0.04</v>
      </c>
      <c r="J265" s="54">
        <v>41173</v>
      </c>
      <c r="K265">
        <v>56.55</v>
      </c>
      <c r="L265">
        <v>55.48</v>
      </c>
      <c r="P265" s="54">
        <v>41173</v>
      </c>
      <c r="Q265">
        <v>37.619999999999997</v>
      </c>
      <c r="R265">
        <v>35.471530000000001</v>
      </c>
      <c r="V265" s="54">
        <v>41173</v>
      </c>
      <c r="W265">
        <v>13.81</v>
      </c>
      <c r="X265">
        <v>13.74672</v>
      </c>
    </row>
    <row r="266" spans="1:24">
      <c r="D266" s="54">
        <v>41172</v>
      </c>
      <c r="E266">
        <v>0.04</v>
      </c>
      <c r="F266">
        <v>0.04</v>
      </c>
      <c r="J266" s="54">
        <v>41172</v>
      </c>
      <c r="K266">
        <v>55.88</v>
      </c>
      <c r="L266">
        <v>55.67</v>
      </c>
      <c r="P266" s="54">
        <v>41172</v>
      </c>
      <c r="Q266">
        <v>38.04</v>
      </c>
      <c r="R266">
        <v>36.194850000000002</v>
      </c>
      <c r="V266" s="54">
        <v>41172</v>
      </c>
      <c r="W266">
        <v>13.84</v>
      </c>
      <c r="X266">
        <v>13.6471</v>
      </c>
    </row>
    <row r="267" spans="1:24">
      <c r="D267" s="54">
        <v>41171</v>
      </c>
      <c r="E267">
        <v>0.04</v>
      </c>
      <c r="F267">
        <v>0.04</v>
      </c>
      <c r="J267" s="54">
        <v>41171</v>
      </c>
      <c r="K267">
        <v>55.29</v>
      </c>
      <c r="L267">
        <v>56.5</v>
      </c>
      <c r="P267" s="54">
        <v>41171</v>
      </c>
      <c r="Q267">
        <v>38.380000000000003</v>
      </c>
      <c r="R267">
        <v>36.898879999999998</v>
      </c>
      <c r="V267" s="54">
        <v>41171</v>
      </c>
      <c r="W267">
        <v>13.85</v>
      </c>
      <c r="X267">
        <v>13.91606</v>
      </c>
    </row>
    <row r="268" spans="1:24">
      <c r="D268" s="54">
        <v>41170</v>
      </c>
      <c r="E268">
        <v>0.04</v>
      </c>
      <c r="F268">
        <v>0.04</v>
      </c>
      <c r="J268" s="54">
        <v>41170</v>
      </c>
      <c r="K268">
        <v>55.58</v>
      </c>
      <c r="L268">
        <v>55.27</v>
      </c>
      <c r="P268" s="54">
        <v>41170</v>
      </c>
      <c r="Q268">
        <v>38.29</v>
      </c>
      <c r="R268">
        <v>36.841009999999997</v>
      </c>
      <c r="V268" s="54">
        <v>41170</v>
      </c>
      <c r="W268">
        <v>13.6</v>
      </c>
      <c r="X268">
        <v>13.796530000000001</v>
      </c>
    </row>
    <row r="269" spans="1:24">
      <c r="D269" s="54">
        <v>41169</v>
      </c>
      <c r="E269">
        <v>0.04</v>
      </c>
      <c r="F269">
        <v>0.04</v>
      </c>
      <c r="J269" s="54">
        <v>41169</v>
      </c>
      <c r="K269">
        <v>56.3</v>
      </c>
      <c r="L269">
        <v>56.11</v>
      </c>
      <c r="P269" s="54">
        <v>41169</v>
      </c>
      <c r="Q269">
        <v>39.07</v>
      </c>
      <c r="R269">
        <v>37.111049999999999</v>
      </c>
      <c r="V269" s="54">
        <v>41169</v>
      </c>
      <c r="W269">
        <v>13.94</v>
      </c>
      <c r="X269">
        <v>13.627179999999999</v>
      </c>
    </row>
    <row r="270" spans="1:24">
      <c r="D270" s="54">
        <v>41166</v>
      </c>
      <c r="E270">
        <v>0.04</v>
      </c>
      <c r="F270">
        <v>0.04</v>
      </c>
      <c r="J270" s="54">
        <v>41166</v>
      </c>
      <c r="K270">
        <v>56.97</v>
      </c>
      <c r="L270">
        <v>56.6</v>
      </c>
      <c r="P270" s="54">
        <v>41166</v>
      </c>
      <c r="Q270">
        <v>39.08</v>
      </c>
      <c r="R270">
        <v>37.766860000000001</v>
      </c>
      <c r="V270" s="54">
        <v>41166</v>
      </c>
      <c r="W270">
        <v>14.25</v>
      </c>
      <c r="X270">
        <v>13.9061</v>
      </c>
    </row>
    <row r="271" spans="1:24">
      <c r="D271" s="54">
        <v>41165</v>
      </c>
      <c r="E271">
        <v>0.04</v>
      </c>
      <c r="F271">
        <v>0.04</v>
      </c>
      <c r="J271" s="54">
        <v>41165</v>
      </c>
      <c r="K271">
        <v>57</v>
      </c>
      <c r="L271">
        <v>56.97</v>
      </c>
      <c r="P271" s="54">
        <v>41165</v>
      </c>
      <c r="Q271">
        <v>38.880000000000003</v>
      </c>
      <c r="R271">
        <v>37.718640000000001</v>
      </c>
      <c r="V271" s="54">
        <v>41165</v>
      </c>
      <c r="W271">
        <v>14.36</v>
      </c>
      <c r="X271">
        <v>14.11529</v>
      </c>
    </row>
    <row r="272" spans="1:24">
      <c r="D272" s="54">
        <v>41164</v>
      </c>
      <c r="E272">
        <v>0.04</v>
      </c>
      <c r="F272">
        <v>0.04</v>
      </c>
      <c r="J272" s="54">
        <v>41164</v>
      </c>
      <c r="K272">
        <v>56.99</v>
      </c>
      <c r="L272">
        <v>56.98</v>
      </c>
      <c r="P272" s="54">
        <v>41164</v>
      </c>
      <c r="Q272">
        <v>38.880000000000003</v>
      </c>
      <c r="R272">
        <v>37.612549999999999</v>
      </c>
      <c r="V272" s="54">
        <v>41164</v>
      </c>
      <c r="W272">
        <v>14.42</v>
      </c>
      <c r="X272">
        <v>14.324479999999999</v>
      </c>
    </row>
    <row r="273" spans="4:24">
      <c r="D273" s="54">
        <v>41163</v>
      </c>
      <c r="E273">
        <v>0.04</v>
      </c>
      <c r="F273">
        <v>0.04</v>
      </c>
      <c r="J273" s="54">
        <v>41163</v>
      </c>
      <c r="K273">
        <v>56.41</v>
      </c>
      <c r="L273">
        <v>55.72</v>
      </c>
      <c r="P273" s="54">
        <v>41163</v>
      </c>
      <c r="Q273">
        <v>38.26</v>
      </c>
      <c r="R273">
        <v>37.429310000000001</v>
      </c>
      <c r="V273" s="54">
        <v>41163</v>
      </c>
      <c r="W273">
        <v>14.5</v>
      </c>
      <c r="X273">
        <v>14.324479999999999</v>
      </c>
    </row>
    <row r="274" spans="4:24">
      <c r="D274" s="54">
        <v>41162</v>
      </c>
      <c r="E274">
        <v>0.03</v>
      </c>
      <c r="F274">
        <v>0.04</v>
      </c>
      <c r="J274" s="54">
        <v>41162</v>
      </c>
      <c r="K274">
        <v>54.49</v>
      </c>
      <c r="L274">
        <v>56.24</v>
      </c>
      <c r="P274" s="54">
        <v>41162</v>
      </c>
      <c r="Q274">
        <v>38.06</v>
      </c>
      <c r="R274">
        <v>36.976030000000002</v>
      </c>
      <c r="V274" s="54">
        <v>41162</v>
      </c>
      <c r="W274">
        <v>13.91</v>
      </c>
      <c r="X274">
        <v>14.45398</v>
      </c>
    </row>
    <row r="275" spans="4:24">
      <c r="D275" s="54">
        <v>41159</v>
      </c>
      <c r="E275">
        <v>0.04</v>
      </c>
      <c r="F275">
        <v>0.04</v>
      </c>
      <c r="J275" s="54">
        <v>41159</v>
      </c>
      <c r="K275">
        <v>53.98</v>
      </c>
      <c r="L275">
        <v>54.55</v>
      </c>
      <c r="P275" s="54">
        <v>41159</v>
      </c>
      <c r="Q275">
        <v>37.28</v>
      </c>
      <c r="R275">
        <v>36.435960000000001</v>
      </c>
      <c r="V275" s="54">
        <v>41159</v>
      </c>
      <c r="W275">
        <v>14.21</v>
      </c>
      <c r="X275">
        <v>13.935980000000001</v>
      </c>
    </row>
    <row r="276" spans="4:24">
      <c r="D276" s="54">
        <v>41158</v>
      </c>
      <c r="E276">
        <v>0.04</v>
      </c>
      <c r="F276">
        <v>0.04</v>
      </c>
      <c r="J276" s="54">
        <v>41158</v>
      </c>
      <c r="K276">
        <v>51.94</v>
      </c>
      <c r="L276">
        <v>53.59</v>
      </c>
      <c r="P276" s="54">
        <v>41158</v>
      </c>
      <c r="Q276">
        <v>36.619999999999997</v>
      </c>
      <c r="R276">
        <v>35.789790000000004</v>
      </c>
      <c r="V276" s="54">
        <v>41158</v>
      </c>
      <c r="W276">
        <v>13.52</v>
      </c>
      <c r="X276">
        <v>14.493819999999999</v>
      </c>
    </row>
    <row r="277" spans="4:24">
      <c r="D277" s="54">
        <v>41157</v>
      </c>
      <c r="E277">
        <v>0.08</v>
      </c>
      <c r="F277">
        <v>0.08</v>
      </c>
      <c r="J277" s="54">
        <v>41157</v>
      </c>
      <c r="K277">
        <v>52.08</v>
      </c>
      <c r="L277">
        <v>51.43</v>
      </c>
      <c r="P277" s="54">
        <v>41157</v>
      </c>
      <c r="Q277">
        <v>36.29</v>
      </c>
      <c r="R277">
        <v>34.941099999999999</v>
      </c>
      <c r="V277" s="54">
        <v>41157</v>
      </c>
      <c r="W277">
        <v>13.73</v>
      </c>
      <c r="X277">
        <v>13.398070000000001</v>
      </c>
    </row>
    <row r="278" spans="4:24">
      <c r="D278" s="54">
        <v>41156</v>
      </c>
      <c r="E278">
        <v>0.08</v>
      </c>
      <c r="F278">
        <v>0.08</v>
      </c>
      <c r="J278" s="54">
        <v>41156</v>
      </c>
      <c r="K278">
        <v>51.34</v>
      </c>
      <c r="L278">
        <v>52.19</v>
      </c>
      <c r="P278" s="54">
        <v>41156</v>
      </c>
      <c r="Q278">
        <v>36.5</v>
      </c>
      <c r="R278">
        <v>35.172559999999997</v>
      </c>
      <c r="V278" s="54">
        <v>41156</v>
      </c>
      <c r="W278">
        <v>13.72</v>
      </c>
      <c r="X278">
        <v>13.68695</v>
      </c>
    </row>
    <row r="279" spans="4:24">
      <c r="D279" s="54">
        <v>41152</v>
      </c>
      <c r="E279">
        <v>0.08</v>
      </c>
      <c r="F279">
        <v>0.08</v>
      </c>
      <c r="J279" s="54">
        <v>41152</v>
      </c>
      <c r="K279">
        <v>51.92</v>
      </c>
      <c r="L279">
        <v>51.5</v>
      </c>
      <c r="P279" s="54">
        <v>41152</v>
      </c>
      <c r="Q279">
        <v>36.53</v>
      </c>
      <c r="R279">
        <v>35.307580000000002</v>
      </c>
      <c r="V279" s="54">
        <v>41152</v>
      </c>
      <c r="W279">
        <v>13.73</v>
      </c>
      <c r="X279">
        <v>13.67699</v>
      </c>
    </row>
    <row r="280" spans="4:24">
      <c r="D280" s="54">
        <v>41151</v>
      </c>
      <c r="E280">
        <v>0.08</v>
      </c>
      <c r="F280">
        <v>0.08</v>
      </c>
      <c r="J280" s="54">
        <v>41151</v>
      </c>
      <c r="K280">
        <v>51.24</v>
      </c>
      <c r="L280">
        <v>51.36</v>
      </c>
      <c r="P280" s="54">
        <v>41151</v>
      </c>
      <c r="Q280">
        <v>36.57</v>
      </c>
      <c r="R280">
        <v>34.902520000000003</v>
      </c>
      <c r="V280" s="54">
        <v>41151</v>
      </c>
      <c r="W280">
        <v>13.57</v>
      </c>
      <c r="X280">
        <v>13.57737</v>
      </c>
    </row>
    <row r="281" spans="4:24">
      <c r="D281" s="54">
        <v>41150</v>
      </c>
      <c r="E281">
        <v>0.08</v>
      </c>
      <c r="F281">
        <v>0.08</v>
      </c>
      <c r="J281" s="54">
        <v>41150</v>
      </c>
      <c r="K281">
        <v>50.56</v>
      </c>
      <c r="L281">
        <v>51.56</v>
      </c>
      <c r="P281" s="54">
        <v>41150</v>
      </c>
      <c r="Q281">
        <v>36.840000000000003</v>
      </c>
      <c r="R281">
        <v>35.490819999999999</v>
      </c>
      <c r="V281" s="54">
        <v>41150</v>
      </c>
      <c r="W281">
        <v>13.94</v>
      </c>
      <c r="X281">
        <v>13.63714</v>
      </c>
    </row>
    <row r="282" spans="4:24">
      <c r="D282" s="54">
        <v>41149</v>
      </c>
      <c r="E282">
        <v>0.08</v>
      </c>
      <c r="F282">
        <v>0.08</v>
      </c>
      <c r="J282" s="54">
        <v>41149</v>
      </c>
      <c r="K282">
        <v>50.66</v>
      </c>
      <c r="L282">
        <v>50.51</v>
      </c>
      <c r="P282" s="54">
        <v>41149</v>
      </c>
      <c r="Q282">
        <v>36.86</v>
      </c>
      <c r="R282">
        <v>35.558329999999998</v>
      </c>
      <c r="V282" s="54">
        <v>41149</v>
      </c>
      <c r="W282">
        <v>13.97</v>
      </c>
      <c r="X282">
        <v>13.896140000000001</v>
      </c>
    </row>
    <row r="283" spans="4:24">
      <c r="D283" s="54">
        <v>41148</v>
      </c>
      <c r="E283">
        <v>0.08</v>
      </c>
      <c r="F283">
        <v>0.08</v>
      </c>
      <c r="J283" s="54">
        <v>41148</v>
      </c>
      <c r="K283">
        <v>52</v>
      </c>
      <c r="L283">
        <v>50.56</v>
      </c>
      <c r="P283" s="54">
        <v>41148</v>
      </c>
      <c r="Q283">
        <v>37.74</v>
      </c>
      <c r="R283">
        <v>35.71264</v>
      </c>
      <c r="V283" s="54">
        <v>41148</v>
      </c>
      <c r="W283">
        <v>14.21</v>
      </c>
      <c r="X283">
        <v>13.955909999999999</v>
      </c>
    </row>
    <row r="284" spans="4:24">
      <c r="D284" s="54">
        <v>41145</v>
      </c>
      <c r="E284">
        <v>0.08</v>
      </c>
      <c r="F284">
        <v>0.08</v>
      </c>
      <c r="J284" s="54">
        <v>41145</v>
      </c>
      <c r="K284">
        <v>51.84</v>
      </c>
      <c r="L284">
        <v>52.27</v>
      </c>
      <c r="P284" s="54">
        <v>41145</v>
      </c>
      <c r="Q284">
        <v>37.53</v>
      </c>
      <c r="R284">
        <v>36.36844</v>
      </c>
      <c r="V284" s="54">
        <v>41145</v>
      </c>
      <c r="W284">
        <v>14.08</v>
      </c>
      <c r="X284">
        <v>14.10533</v>
      </c>
    </row>
    <row r="285" spans="4:24">
      <c r="D285" s="54">
        <v>41144</v>
      </c>
      <c r="E285">
        <v>0.04</v>
      </c>
      <c r="F285">
        <v>0.04</v>
      </c>
      <c r="J285" s="54">
        <v>41144</v>
      </c>
      <c r="K285">
        <v>52.55</v>
      </c>
      <c r="L285">
        <v>52.18</v>
      </c>
      <c r="P285" s="54">
        <v>41144</v>
      </c>
      <c r="Q285">
        <v>38.049999999999997</v>
      </c>
      <c r="R285">
        <v>36.185200000000002</v>
      </c>
      <c r="V285" s="54">
        <v>41144</v>
      </c>
      <c r="W285">
        <v>14.41</v>
      </c>
      <c r="X285">
        <v>14.05552</v>
      </c>
    </row>
    <row r="286" spans="4:24">
      <c r="D286" s="54">
        <v>41143</v>
      </c>
      <c r="E286">
        <v>0.04</v>
      </c>
      <c r="F286">
        <v>0.04</v>
      </c>
      <c r="J286" s="54">
        <v>41143</v>
      </c>
      <c r="K286">
        <v>52.08</v>
      </c>
      <c r="L286">
        <v>52.77</v>
      </c>
      <c r="P286" s="54">
        <v>41143</v>
      </c>
      <c r="Q286">
        <v>38.4</v>
      </c>
      <c r="R286">
        <v>36.648130000000002</v>
      </c>
      <c r="V286" s="54">
        <v>41143</v>
      </c>
      <c r="W286">
        <v>14.47</v>
      </c>
      <c r="X286">
        <v>14.37429</v>
      </c>
    </row>
    <row r="287" spans="4:24">
      <c r="D287" s="54">
        <v>41142</v>
      </c>
      <c r="E287">
        <v>0.04</v>
      </c>
      <c r="F287">
        <v>0.04</v>
      </c>
      <c r="J287" s="54">
        <v>41142</v>
      </c>
      <c r="K287">
        <v>53.07</v>
      </c>
      <c r="L287">
        <v>52.41</v>
      </c>
      <c r="P287" s="54">
        <v>41142</v>
      </c>
      <c r="Q287">
        <v>38.44</v>
      </c>
      <c r="R287">
        <v>37.130339999999997</v>
      </c>
      <c r="V287" s="54">
        <v>41142</v>
      </c>
      <c r="W287">
        <v>14.48</v>
      </c>
      <c r="X287">
        <v>14.45398</v>
      </c>
    </row>
    <row r="288" spans="4:24">
      <c r="D288" s="54">
        <v>41141</v>
      </c>
      <c r="E288">
        <v>0.05</v>
      </c>
      <c r="F288">
        <v>0.05</v>
      </c>
      <c r="J288" s="54">
        <v>41141</v>
      </c>
      <c r="K288">
        <v>53.27</v>
      </c>
      <c r="L288">
        <v>52.73</v>
      </c>
      <c r="P288" s="54">
        <v>41141</v>
      </c>
      <c r="Q288">
        <v>38.14</v>
      </c>
      <c r="R288">
        <v>37.120699999999999</v>
      </c>
      <c r="V288" s="54">
        <v>41141</v>
      </c>
      <c r="W288">
        <v>14.44</v>
      </c>
      <c r="X288">
        <v>14.38425</v>
      </c>
    </row>
    <row r="289" spans="4:24">
      <c r="D289" s="54">
        <v>41138</v>
      </c>
      <c r="E289">
        <v>0.05</v>
      </c>
      <c r="F289">
        <v>0.05</v>
      </c>
      <c r="J289" s="54">
        <v>41138</v>
      </c>
      <c r="K289">
        <v>52.61</v>
      </c>
      <c r="L289">
        <v>53.65</v>
      </c>
      <c r="P289" s="54">
        <v>41138</v>
      </c>
      <c r="Q289">
        <v>38.450000000000003</v>
      </c>
      <c r="R289">
        <v>36.927810000000001</v>
      </c>
      <c r="V289" s="54">
        <v>41138</v>
      </c>
      <c r="W289">
        <v>14.37</v>
      </c>
      <c r="X289">
        <v>14.44402</v>
      </c>
    </row>
    <row r="290" spans="4:24">
      <c r="D290" s="54">
        <v>41137</v>
      </c>
      <c r="E290">
        <v>0.05</v>
      </c>
      <c r="F290">
        <v>0.05</v>
      </c>
      <c r="J290" s="54">
        <v>41137</v>
      </c>
      <c r="K290">
        <v>51.81</v>
      </c>
      <c r="L290">
        <v>52.79</v>
      </c>
      <c r="P290" s="54">
        <v>41137</v>
      </c>
      <c r="Q290">
        <v>37.520000000000003</v>
      </c>
      <c r="R290">
        <v>36.947099999999999</v>
      </c>
      <c r="V290" s="54">
        <v>41137</v>
      </c>
      <c r="W290">
        <v>14</v>
      </c>
      <c r="X290">
        <v>14.3444</v>
      </c>
    </row>
    <row r="291" spans="4:24">
      <c r="D291" s="54">
        <v>41136</v>
      </c>
      <c r="E291">
        <v>0.05</v>
      </c>
      <c r="F291">
        <v>0.05</v>
      </c>
      <c r="J291" s="54">
        <v>41136</v>
      </c>
      <c r="K291">
        <v>51.12</v>
      </c>
      <c r="L291">
        <v>51.97</v>
      </c>
      <c r="P291" s="54">
        <v>41136</v>
      </c>
      <c r="Q291">
        <v>36.92</v>
      </c>
      <c r="R291">
        <v>36.069479999999999</v>
      </c>
      <c r="V291" s="54">
        <v>41136</v>
      </c>
      <c r="W291">
        <v>13.64</v>
      </c>
      <c r="X291">
        <v>13.9061</v>
      </c>
    </row>
    <row r="292" spans="4:24">
      <c r="D292" s="54">
        <v>41135</v>
      </c>
      <c r="E292">
        <v>0.05</v>
      </c>
      <c r="F292">
        <v>0.05</v>
      </c>
      <c r="J292" s="54">
        <v>41135</v>
      </c>
      <c r="K292">
        <v>51.61</v>
      </c>
      <c r="L292">
        <v>51.29</v>
      </c>
      <c r="P292" s="54">
        <v>41135</v>
      </c>
      <c r="Q292">
        <v>37.01</v>
      </c>
      <c r="R292">
        <v>35.71264</v>
      </c>
      <c r="V292" s="54">
        <v>41135</v>
      </c>
      <c r="W292">
        <v>13.62</v>
      </c>
      <c r="X292">
        <v>13.57737</v>
      </c>
    </row>
    <row r="293" spans="4:24">
      <c r="D293" s="54">
        <v>41134</v>
      </c>
      <c r="E293">
        <v>0.05</v>
      </c>
      <c r="F293">
        <v>0.05</v>
      </c>
      <c r="J293" s="54">
        <v>41134</v>
      </c>
      <c r="K293">
        <v>51.53</v>
      </c>
      <c r="L293">
        <v>51.06</v>
      </c>
      <c r="P293" s="54">
        <v>41134</v>
      </c>
      <c r="Q293">
        <v>36.51</v>
      </c>
      <c r="R293">
        <v>35.616199999999999</v>
      </c>
      <c r="V293" s="54">
        <v>41134</v>
      </c>
      <c r="W293">
        <v>13.59</v>
      </c>
      <c r="X293">
        <v>13.527570000000001</v>
      </c>
    </row>
    <row r="294" spans="4:24">
      <c r="D294" s="54">
        <v>41131</v>
      </c>
      <c r="E294">
        <v>0.05</v>
      </c>
      <c r="F294">
        <v>0.05</v>
      </c>
      <c r="J294" s="54">
        <v>41131</v>
      </c>
      <c r="K294">
        <v>51.83</v>
      </c>
      <c r="L294">
        <v>51.85</v>
      </c>
      <c r="P294" s="54">
        <v>41131</v>
      </c>
      <c r="Q294">
        <v>36.159999999999997</v>
      </c>
      <c r="R294">
        <v>35.37509</v>
      </c>
      <c r="V294" s="54">
        <v>41131</v>
      </c>
      <c r="W294">
        <v>13.63</v>
      </c>
      <c r="X294">
        <v>13.54749</v>
      </c>
    </row>
    <row r="295" spans="4:24">
      <c r="D295" s="54">
        <v>41130</v>
      </c>
      <c r="E295">
        <v>0.04</v>
      </c>
      <c r="F295">
        <v>0.04</v>
      </c>
      <c r="J295" s="54">
        <v>41130</v>
      </c>
      <c r="K295">
        <v>51.35</v>
      </c>
      <c r="L295">
        <v>52.13</v>
      </c>
      <c r="P295" s="54">
        <v>41130</v>
      </c>
      <c r="Q295">
        <v>36.24</v>
      </c>
      <c r="R295">
        <v>35.105049999999999</v>
      </c>
      <c r="V295" s="54">
        <v>41130</v>
      </c>
      <c r="W295">
        <v>13.77</v>
      </c>
      <c r="X295">
        <v>13.63714</v>
      </c>
    </row>
    <row r="296" spans="4:24">
      <c r="D296" s="54">
        <v>41129</v>
      </c>
      <c r="E296">
        <v>0.04</v>
      </c>
      <c r="F296">
        <v>0.04</v>
      </c>
      <c r="J296" s="54">
        <v>41129</v>
      </c>
      <c r="K296">
        <v>52.39</v>
      </c>
      <c r="L296">
        <v>51.31</v>
      </c>
      <c r="P296" s="54">
        <v>41129</v>
      </c>
      <c r="Q296">
        <v>35.4</v>
      </c>
      <c r="R296">
        <v>35.124339999999997</v>
      </c>
      <c r="V296" s="54">
        <v>41129</v>
      </c>
      <c r="W296">
        <v>13.39</v>
      </c>
      <c r="X296">
        <v>13.74672</v>
      </c>
    </row>
    <row r="297" spans="4:24">
      <c r="D297" s="54">
        <v>41128</v>
      </c>
      <c r="E297">
        <v>0.04</v>
      </c>
      <c r="F297">
        <v>0.04</v>
      </c>
      <c r="J297" s="54">
        <v>41128</v>
      </c>
      <c r="K297">
        <v>52.08</v>
      </c>
      <c r="L297">
        <v>52.9</v>
      </c>
      <c r="P297" s="54">
        <v>41128</v>
      </c>
      <c r="Q297">
        <v>36.04</v>
      </c>
      <c r="R297">
        <v>34.401020000000003</v>
      </c>
      <c r="V297" s="54">
        <v>41128</v>
      </c>
      <c r="W297">
        <v>13.45</v>
      </c>
      <c r="X297">
        <v>13.427949999999999</v>
      </c>
    </row>
    <row r="298" spans="4:24">
      <c r="D298" s="54">
        <v>41127</v>
      </c>
      <c r="E298">
        <v>0.06</v>
      </c>
      <c r="F298">
        <v>0.06</v>
      </c>
      <c r="J298" s="54">
        <v>41127</v>
      </c>
      <c r="K298">
        <v>51.07</v>
      </c>
      <c r="L298">
        <v>51.78</v>
      </c>
      <c r="P298" s="54">
        <v>41127</v>
      </c>
      <c r="Q298">
        <v>36.28</v>
      </c>
      <c r="R298">
        <v>34.757860000000001</v>
      </c>
      <c r="V298" s="54">
        <v>41127</v>
      </c>
      <c r="W298">
        <v>13.43</v>
      </c>
      <c r="X298">
        <v>13.3383</v>
      </c>
    </row>
    <row r="299" spans="4:24">
      <c r="D299" s="54">
        <v>41124</v>
      </c>
      <c r="E299">
        <v>0.06</v>
      </c>
      <c r="F299">
        <v>0.06</v>
      </c>
      <c r="J299" s="54">
        <v>41124</v>
      </c>
      <c r="K299">
        <v>47.62</v>
      </c>
      <c r="L299">
        <v>51.26</v>
      </c>
      <c r="P299" s="54">
        <v>41124</v>
      </c>
      <c r="Q299">
        <v>35.99</v>
      </c>
      <c r="R299">
        <v>34.815719999999999</v>
      </c>
      <c r="V299" s="54">
        <v>41124</v>
      </c>
      <c r="W299">
        <v>13.22</v>
      </c>
      <c r="X299">
        <v>13.37815</v>
      </c>
    </row>
    <row r="300" spans="4:24">
      <c r="D300" s="54">
        <v>41123</v>
      </c>
      <c r="E300">
        <v>0.06</v>
      </c>
      <c r="F300">
        <v>0.06</v>
      </c>
      <c r="J300" s="54">
        <v>41123</v>
      </c>
      <c r="K300">
        <v>48.17</v>
      </c>
      <c r="L300">
        <v>46.87</v>
      </c>
      <c r="P300" s="54">
        <v>41123</v>
      </c>
      <c r="Q300">
        <v>35.049999999999997</v>
      </c>
      <c r="R300">
        <v>33.938099999999999</v>
      </c>
      <c r="V300" s="54">
        <v>41123</v>
      </c>
      <c r="W300">
        <v>12.85</v>
      </c>
      <c r="X300">
        <v>12.999610000000001</v>
      </c>
    </row>
    <row r="301" spans="4:24">
      <c r="D301" s="54">
        <v>41122</v>
      </c>
      <c r="E301">
        <v>0.06</v>
      </c>
      <c r="F301">
        <v>0.06</v>
      </c>
      <c r="J301" s="54">
        <v>41122</v>
      </c>
      <c r="K301">
        <v>45.68</v>
      </c>
      <c r="L301">
        <v>45.28</v>
      </c>
      <c r="P301" s="54">
        <v>41122</v>
      </c>
      <c r="Q301">
        <v>35.89</v>
      </c>
      <c r="R301">
        <v>33.986319999999999</v>
      </c>
      <c r="V301" s="54">
        <v>41122</v>
      </c>
      <c r="W301">
        <v>13.31</v>
      </c>
      <c r="X301">
        <v>12.959770000000001</v>
      </c>
    </row>
    <row r="302" spans="4:24">
      <c r="D302" s="54">
        <v>41121</v>
      </c>
      <c r="E302">
        <v>0.06</v>
      </c>
      <c r="F302">
        <v>0.06</v>
      </c>
      <c r="J302" s="54">
        <v>41121</v>
      </c>
      <c r="K302">
        <v>44.88</v>
      </c>
      <c r="L302">
        <v>45.36</v>
      </c>
      <c r="P302" s="54">
        <v>41121</v>
      </c>
      <c r="Q302">
        <v>35.89</v>
      </c>
      <c r="R302">
        <v>34.304580000000001</v>
      </c>
      <c r="V302" s="54">
        <v>41121</v>
      </c>
      <c r="W302">
        <v>13.3</v>
      </c>
      <c r="X302">
        <v>13.198840000000001</v>
      </c>
    </row>
    <row r="303" spans="4:24">
      <c r="D303" s="54">
        <v>41120</v>
      </c>
      <c r="E303">
        <v>0.06</v>
      </c>
      <c r="F303">
        <v>0.06</v>
      </c>
      <c r="J303" s="54">
        <v>41120</v>
      </c>
      <c r="K303">
        <v>45.5</v>
      </c>
      <c r="L303">
        <v>45.11</v>
      </c>
      <c r="P303" s="54">
        <v>41120</v>
      </c>
      <c r="Q303">
        <v>36</v>
      </c>
      <c r="R303">
        <v>34.738570000000003</v>
      </c>
      <c r="V303" s="54">
        <v>41120</v>
      </c>
      <c r="W303">
        <v>13.55</v>
      </c>
      <c r="X303">
        <v>13.30842</v>
      </c>
    </row>
    <row r="304" spans="4:24">
      <c r="D304" s="54">
        <v>41117</v>
      </c>
      <c r="E304">
        <v>0.06</v>
      </c>
      <c r="F304">
        <v>0.06</v>
      </c>
      <c r="J304" s="54">
        <v>41117</v>
      </c>
      <c r="K304">
        <v>44.01</v>
      </c>
      <c r="L304">
        <v>45.42</v>
      </c>
      <c r="P304" s="54">
        <v>41117</v>
      </c>
      <c r="Q304">
        <v>35.979999999999997</v>
      </c>
      <c r="R304">
        <v>34.777149999999999</v>
      </c>
      <c r="V304" s="54">
        <v>41117</v>
      </c>
      <c r="W304">
        <v>13.21</v>
      </c>
      <c r="X304">
        <v>13.47776</v>
      </c>
    </row>
    <row r="305" spans="4:24">
      <c r="D305" s="54">
        <v>41116</v>
      </c>
      <c r="E305">
        <v>0.06</v>
      </c>
      <c r="F305">
        <v>0.06</v>
      </c>
      <c r="J305" s="54">
        <v>41116</v>
      </c>
      <c r="K305">
        <v>44</v>
      </c>
      <c r="L305">
        <v>43.57</v>
      </c>
      <c r="P305" s="54">
        <v>41116</v>
      </c>
      <c r="Q305">
        <v>36.39</v>
      </c>
      <c r="R305">
        <v>34.545679999999997</v>
      </c>
      <c r="V305" s="54">
        <v>41116</v>
      </c>
      <c r="W305">
        <v>13.6</v>
      </c>
      <c r="X305">
        <v>13.059380000000001</v>
      </c>
    </row>
    <row r="306" spans="4:24">
      <c r="D306" s="54">
        <v>41115</v>
      </c>
      <c r="E306">
        <v>0.06</v>
      </c>
      <c r="F306">
        <v>0.06</v>
      </c>
      <c r="J306" s="54">
        <v>41115</v>
      </c>
      <c r="K306">
        <v>42.44</v>
      </c>
      <c r="L306">
        <v>43.04</v>
      </c>
      <c r="P306" s="54">
        <v>41115</v>
      </c>
      <c r="Q306">
        <v>36.840000000000003</v>
      </c>
      <c r="R306">
        <v>34.333509999999997</v>
      </c>
      <c r="V306" s="54">
        <v>41115</v>
      </c>
      <c r="W306">
        <v>13.39</v>
      </c>
      <c r="X306">
        <v>13.358219999999999</v>
      </c>
    </row>
    <row r="307" spans="4:24">
      <c r="D307" s="54">
        <v>41114</v>
      </c>
      <c r="E307">
        <v>0.06</v>
      </c>
      <c r="F307">
        <v>0.06</v>
      </c>
      <c r="J307" s="54">
        <v>41114</v>
      </c>
      <c r="K307">
        <v>42.19</v>
      </c>
      <c r="L307">
        <v>42.07</v>
      </c>
      <c r="P307" s="54">
        <v>41114</v>
      </c>
      <c r="Q307">
        <v>37.1</v>
      </c>
      <c r="R307">
        <v>35.404020000000003</v>
      </c>
      <c r="V307" s="54">
        <v>41114</v>
      </c>
      <c r="W307">
        <v>13.58</v>
      </c>
      <c r="X307">
        <v>13.34826</v>
      </c>
    </row>
    <row r="308" spans="4:24">
      <c r="D308" s="54">
        <v>41113</v>
      </c>
      <c r="E308">
        <v>0.06</v>
      </c>
      <c r="F308">
        <v>0.06</v>
      </c>
      <c r="J308" s="54">
        <v>41113</v>
      </c>
      <c r="K308">
        <v>42.43</v>
      </c>
      <c r="L308">
        <v>42.16</v>
      </c>
      <c r="P308" s="54">
        <v>41113</v>
      </c>
      <c r="Q308">
        <v>36.35</v>
      </c>
      <c r="R308">
        <v>35.963389999999997</v>
      </c>
      <c r="V308" s="54">
        <v>41113</v>
      </c>
      <c r="W308">
        <v>13.35</v>
      </c>
      <c r="X308">
        <v>13.567410000000001</v>
      </c>
    </row>
    <row r="309" spans="4:24">
      <c r="D309" s="54">
        <v>41110</v>
      </c>
      <c r="E309">
        <v>0.06</v>
      </c>
      <c r="F309">
        <v>0.06</v>
      </c>
      <c r="J309" s="54">
        <v>41110</v>
      </c>
      <c r="K309">
        <v>46.12</v>
      </c>
      <c r="L309">
        <v>43.56</v>
      </c>
      <c r="P309" s="54">
        <v>41110</v>
      </c>
      <c r="Q309">
        <v>38.450000000000003</v>
      </c>
      <c r="R309">
        <v>35.731929999999998</v>
      </c>
      <c r="V309" s="54">
        <v>41110</v>
      </c>
      <c r="W309">
        <v>13.83</v>
      </c>
      <c r="X309">
        <v>13.597300000000001</v>
      </c>
    </row>
    <row r="310" spans="4:24">
      <c r="D310" s="54">
        <v>41109</v>
      </c>
      <c r="E310">
        <v>0.06</v>
      </c>
      <c r="F310">
        <v>0.06</v>
      </c>
      <c r="J310" s="54">
        <v>41109</v>
      </c>
      <c r="K310">
        <v>46.76</v>
      </c>
      <c r="L310">
        <v>46.85</v>
      </c>
      <c r="P310" s="54">
        <v>41109</v>
      </c>
      <c r="Q310">
        <v>38.47</v>
      </c>
      <c r="R310">
        <v>37.101410000000001</v>
      </c>
      <c r="V310" s="54">
        <v>41109</v>
      </c>
      <c r="W310">
        <v>13.92</v>
      </c>
      <c r="X310">
        <v>13.965870000000001</v>
      </c>
    </row>
    <row r="311" spans="4:24">
      <c r="D311" s="54">
        <v>41108</v>
      </c>
      <c r="E311">
        <v>0.06</v>
      </c>
      <c r="F311">
        <v>0.06</v>
      </c>
      <c r="J311" s="54">
        <v>41108</v>
      </c>
      <c r="K311">
        <v>45.13</v>
      </c>
      <c r="L311">
        <v>46.54</v>
      </c>
      <c r="P311" s="54">
        <v>41108</v>
      </c>
      <c r="Q311">
        <v>37.14</v>
      </c>
      <c r="R311">
        <v>37.082120000000003</v>
      </c>
      <c r="V311" s="54">
        <v>41108</v>
      </c>
      <c r="W311">
        <v>13.86</v>
      </c>
      <c r="X311">
        <v>13.826409999999999</v>
      </c>
    </row>
    <row r="312" spans="4:24">
      <c r="D312" s="54">
        <v>41107</v>
      </c>
      <c r="E312">
        <v>0.06</v>
      </c>
      <c r="F312">
        <v>0.06</v>
      </c>
      <c r="J312" s="54">
        <v>41107</v>
      </c>
      <c r="K312">
        <v>45.39</v>
      </c>
      <c r="L312">
        <v>45.15</v>
      </c>
      <c r="P312" s="54">
        <v>41107</v>
      </c>
      <c r="Q312">
        <v>37.24</v>
      </c>
      <c r="R312">
        <v>36.001959999999997</v>
      </c>
      <c r="V312" s="54">
        <v>41107</v>
      </c>
      <c r="W312">
        <v>13.79</v>
      </c>
      <c r="X312">
        <v>13.85629</v>
      </c>
    </row>
    <row r="313" spans="4:24">
      <c r="D313" s="54">
        <v>41106</v>
      </c>
      <c r="E313">
        <v>0.06</v>
      </c>
      <c r="F313">
        <v>0.06</v>
      </c>
      <c r="J313" s="54">
        <v>41106</v>
      </c>
      <c r="K313">
        <v>44.98</v>
      </c>
      <c r="L313">
        <v>44.9</v>
      </c>
      <c r="P313" s="54">
        <v>41106</v>
      </c>
      <c r="Q313">
        <v>37.58</v>
      </c>
      <c r="R313">
        <v>35.857300000000002</v>
      </c>
      <c r="V313" s="54">
        <v>41106</v>
      </c>
      <c r="W313">
        <v>14.24</v>
      </c>
      <c r="X313">
        <v>13.73676</v>
      </c>
    </row>
    <row r="314" spans="4:24">
      <c r="D314" s="54">
        <v>41103</v>
      </c>
      <c r="E314">
        <v>0.06</v>
      </c>
      <c r="F314">
        <v>0.06</v>
      </c>
      <c r="J314" s="54">
        <v>41103</v>
      </c>
      <c r="K314">
        <v>44.85</v>
      </c>
      <c r="L314">
        <v>45.31</v>
      </c>
      <c r="P314" s="54">
        <v>41103</v>
      </c>
      <c r="Q314">
        <v>36.64</v>
      </c>
      <c r="R314">
        <v>36.32987</v>
      </c>
      <c r="V314" s="54">
        <v>41103</v>
      </c>
      <c r="W314">
        <v>14.02</v>
      </c>
      <c r="X314">
        <v>14.24479</v>
      </c>
    </row>
    <row r="315" spans="4:24">
      <c r="D315" s="54">
        <v>41102</v>
      </c>
      <c r="E315">
        <v>0.06</v>
      </c>
      <c r="F315">
        <v>0.06</v>
      </c>
      <c r="J315" s="54">
        <v>41102</v>
      </c>
      <c r="K315">
        <v>43.81</v>
      </c>
      <c r="L315">
        <v>44.7</v>
      </c>
      <c r="P315" s="54">
        <v>41102</v>
      </c>
      <c r="Q315">
        <v>36.409999999999997</v>
      </c>
      <c r="R315">
        <v>35.37509</v>
      </c>
      <c r="V315" s="54">
        <v>41102</v>
      </c>
      <c r="W315">
        <v>14.21</v>
      </c>
      <c r="X315">
        <v>13.896140000000001</v>
      </c>
    </row>
    <row r="316" spans="4:24">
      <c r="D316" s="54">
        <v>41101</v>
      </c>
      <c r="E316">
        <v>0.06</v>
      </c>
      <c r="F316">
        <v>0.06</v>
      </c>
      <c r="J316" s="54">
        <v>41101</v>
      </c>
      <c r="K316">
        <v>43.93</v>
      </c>
      <c r="L316">
        <v>44.08</v>
      </c>
      <c r="P316" s="54">
        <v>41101</v>
      </c>
      <c r="Q316">
        <v>37.090000000000003</v>
      </c>
      <c r="R316">
        <v>35.596899999999998</v>
      </c>
      <c r="V316" s="54">
        <v>41101</v>
      </c>
      <c r="W316">
        <v>14.5</v>
      </c>
      <c r="X316">
        <v>14.264709999999999</v>
      </c>
    </row>
    <row r="317" spans="4:24">
      <c r="D317" s="54">
        <v>41100</v>
      </c>
      <c r="E317">
        <v>0.06</v>
      </c>
      <c r="F317">
        <v>0.06</v>
      </c>
      <c r="J317" s="54">
        <v>41100</v>
      </c>
      <c r="K317">
        <v>44.9</v>
      </c>
      <c r="L317">
        <v>43.66</v>
      </c>
      <c r="P317" s="54">
        <v>41100</v>
      </c>
      <c r="Q317">
        <v>38.22</v>
      </c>
      <c r="R317">
        <v>35.857300000000002</v>
      </c>
      <c r="V317" s="54">
        <v>41100</v>
      </c>
      <c r="W317">
        <v>14.61</v>
      </c>
      <c r="X317">
        <v>14.42409</v>
      </c>
    </row>
    <row r="318" spans="4:24">
      <c r="D318" s="54">
        <v>41099</v>
      </c>
      <c r="E318">
        <v>0.06</v>
      </c>
      <c r="F318">
        <v>0.06</v>
      </c>
      <c r="J318" s="54">
        <v>41099</v>
      </c>
      <c r="K318">
        <v>45.34</v>
      </c>
      <c r="L318">
        <v>44.34</v>
      </c>
      <c r="P318" s="54">
        <v>41099</v>
      </c>
      <c r="Q318">
        <v>38.15</v>
      </c>
      <c r="R318">
        <v>36.426310000000001</v>
      </c>
      <c r="V318" s="54">
        <v>41099</v>
      </c>
      <c r="W318">
        <v>14.92</v>
      </c>
      <c r="X318">
        <v>14.493819999999999</v>
      </c>
    </row>
    <row r="319" spans="4:24">
      <c r="D319" s="54">
        <v>41096</v>
      </c>
      <c r="E319">
        <v>0.06</v>
      </c>
      <c r="F319">
        <v>0.06</v>
      </c>
      <c r="J319" s="54">
        <v>41096</v>
      </c>
      <c r="K319">
        <v>45.18</v>
      </c>
      <c r="L319">
        <v>45.42</v>
      </c>
      <c r="P319" s="54">
        <v>41096</v>
      </c>
      <c r="Q319">
        <v>39.020000000000003</v>
      </c>
      <c r="R319">
        <v>36.918170000000003</v>
      </c>
      <c r="V319" s="54">
        <v>41096</v>
      </c>
      <c r="W319">
        <v>14.94</v>
      </c>
      <c r="X319">
        <v>14.9122</v>
      </c>
    </row>
    <row r="320" spans="4:24">
      <c r="D320" s="54">
        <v>41095</v>
      </c>
      <c r="E320">
        <v>0.06</v>
      </c>
      <c r="F320">
        <v>0.06</v>
      </c>
      <c r="J320" s="54">
        <v>41095</v>
      </c>
      <c r="K320">
        <v>45.55</v>
      </c>
      <c r="L320">
        <v>45.8</v>
      </c>
      <c r="P320" s="54">
        <v>41095</v>
      </c>
      <c r="Q320">
        <v>39.07</v>
      </c>
      <c r="R320">
        <v>37.892240000000001</v>
      </c>
      <c r="V320" s="54">
        <v>41095</v>
      </c>
      <c r="W320">
        <v>15</v>
      </c>
      <c r="X320">
        <v>15.05166</v>
      </c>
    </row>
    <row r="321" spans="4:24">
      <c r="D321" s="54">
        <v>41093</v>
      </c>
      <c r="E321">
        <v>0.06</v>
      </c>
      <c r="F321">
        <v>0.06</v>
      </c>
      <c r="J321" s="54">
        <v>41093</v>
      </c>
      <c r="K321">
        <v>44.21</v>
      </c>
      <c r="L321">
        <v>45.81</v>
      </c>
      <c r="P321" s="54">
        <v>41093</v>
      </c>
      <c r="Q321">
        <v>38.97</v>
      </c>
      <c r="R321">
        <v>37.863300000000002</v>
      </c>
      <c r="V321" s="54">
        <v>41093</v>
      </c>
      <c r="W321">
        <v>15.04</v>
      </c>
      <c r="X321">
        <v>15.02178</v>
      </c>
    </row>
    <row r="322" spans="4:24">
      <c r="D322" s="54">
        <v>41092</v>
      </c>
      <c r="E322">
        <v>0.06</v>
      </c>
      <c r="F322">
        <v>0.06</v>
      </c>
      <c r="J322" s="54">
        <v>41092</v>
      </c>
      <c r="K322">
        <v>43.75</v>
      </c>
      <c r="L322">
        <v>44.26</v>
      </c>
      <c r="P322" s="54">
        <v>41092</v>
      </c>
      <c r="Q322">
        <v>38.950000000000003</v>
      </c>
      <c r="R322">
        <v>37.400379999999998</v>
      </c>
      <c r="V322" s="54">
        <v>41092</v>
      </c>
      <c r="W322">
        <v>14.66</v>
      </c>
      <c r="X322">
        <v>14.932119999999999</v>
      </c>
    </row>
    <row r="323" spans="4:24">
      <c r="D323" s="54">
        <v>41089</v>
      </c>
      <c r="E323">
        <v>0.08</v>
      </c>
      <c r="F323">
        <v>0.08</v>
      </c>
      <c r="J323" s="54">
        <v>41089</v>
      </c>
      <c r="K323">
        <v>41.86</v>
      </c>
      <c r="L323">
        <v>43.51</v>
      </c>
      <c r="P323" s="54">
        <v>41089</v>
      </c>
      <c r="Q323">
        <v>38.1</v>
      </c>
      <c r="R323">
        <v>37.371450000000003</v>
      </c>
      <c r="V323" s="54">
        <v>41089</v>
      </c>
      <c r="W323">
        <v>14.62</v>
      </c>
      <c r="X323">
        <v>14.55359</v>
      </c>
    </row>
    <row r="324" spans="4:24">
      <c r="D324" s="54">
        <v>41088</v>
      </c>
      <c r="E324">
        <v>0.08</v>
      </c>
      <c r="F324">
        <v>0.08</v>
      </c>
      <c r="J324" s="54">
        <v>41088</v>
      </c>
      <c r="K324">
        <v>41.05</v>
      </c>
      <c r="L324">
        <v>40.68</v>
      </c>
      <c r="P324" s="54">
        <v>41088</v>
      </c>
      <c r="Q324">
        <v>37.19</v>
      </c>
      <c r="R324">
        <v>35.895879999999998</v>
      </c>
      <c r="V324" s="54">
        <v>41088</v>
      </c>
      <c r="W324">
        <v>14.12</v>
      </c>
      <c r="X324">
        <v>14.24479</v>
      </c>
    </row>
    <row r="325" spans="4:24">
      <c r="D325" s="54">
        <v>41087</v>
      </c>
      <c r="E325">
        <v>0.06</v>
      </c>
      <c r="F325">
        <v>0.08</v>
      </c>
      <c r="J325" s="54">
        <v>41087</v>
      </c>
      <c r="K325">
        <v>40.83</v>
      </c>
      <c r="L325">
        <v>41.43</v>
      </c>
      <c r="P325" s="54">
        <v>41087</v>
      </c>
      <c r="Q325">
        <v>37.61</v>
      </c>
      <c r="R325">
        <v>36.088760000000001</v>
      </c>
      <c r="V325" s="54">
        <v>41087</v>
      </c>
      <c r="W325">
        <v>14.14</v>
      </c>
      <c r="X325">
        <v>14.194979999999999</v>
      </c>
    </row>
    <row r="326" spans="4:24">
      <c r="D326" s="54">
        <v>41086</v>
      </c>
      <c r="E326">
        <v>0.06</v>
      </c>
      <c r="F326">
        <v>0.06</v>
      </c>
      <c r="J326" s="54">
        <v>41086</v>
      </c>
      <c r="K326">
        <v>41.49</v>
      </c>
      <c r="L326">
        <v>40.799999999999997</v>
      </c>
      <c r="P326" s="54">
        <v>41086</v>
      </c>
      <c r="Q326">
        <v>37.869999999999997</v>
      </c>
      <c r="R326">
        <v>36.088760000000001</v>
      </c>
      <c r="V326" s="54">
        <v>41086</v>
      </c>
      <c r="W326">
        <v>13.81</v>
      </c>
      <c r="X326">
        <v>14.01568</v>
      </c>
    </row>
    <row r="327" spans="4:24">
      <c r="D327" s="54">
        <v>41085</v>
      </c>
      <c r="E327">
        <v>0.06</v>
      </c>
      <c r="F327">
        <v>0.06</v>
      </c>
      <c r="J327" s="54">
        <v>41085</v>
      </c>
      <c r="K327">
        <v>43.18</v>
      </c>
      <c r="L327">
        <v>41.41</v>
      </c>
      <c r="P327" s="54">
        <v>41085</v>
      </c>
      <c r="Q327">
        <v>38.42</v>
      </c>
      <c r="R327">
        <v>36.638480000000001</v>
      </c>
      <c r="V327" s="54">
        <v>41085</v>
      </c>
      <c r="W327">
        <v>14.07</v>
      </c>
      <c r="X327">
        <v>13.68835</v>
      </c>
    </row>
    <row r="328" spans="4:24">
      <c r="D328" s="54">
        <v>41082</v>
      </c>
      <c r="E328">
        <v>0.06</v>
      </c>
      <c r="F328">
        <v>0.06</v>
      </c>
      <c r="J328" s="54">
        <v>41082</v>
      </c>
      <c r="K328">
        <v>43.66</v>
      </c>
      <c r="L328">
        <v>43.98</v>
      </c>
      <c r="P328" s="54">
        <v>41082</v>
      </c>
      <c r="Q328">
        <v>38.74</v>
      </c>
      <c r="R328">
        <v>37.352159999999998</v>
      </c>
      <c r="V328" s="54">
        <v>41082</v>
      </c>
      <c r="W328">
        <v>14.42</v>
      </c>
      <c r="X328">
        <v>14.16446</v>
      </c>
    </row>
    <row r="329" spans="4:24">
      <c r="D329" s="54">
        <v>41081</v>
      </c>
      <c r="E329">
        <v>0.06</v>
      </c>
      <c r="F329">
        <v>0.06</v>
      </c>
      <c r="J329" s="54">
        <v>41081</v>
      </c>
      <c r="K329">
        <v>44</v>
      </c>
      <c r="L329">
        <v>43.48</v>
      </c>
      <c r="P329" s="54">
        <v>41081</v>
      </c>
      <c r="Q329">
        <v>40.01</v>
      </c>
      <c r="R329">
        <v>37.294289999999997</v>
      </c>
      <c r="V329" s="54">
        <v>41081</v>
      </c>
      <c r="W329">
        <v>14.75</v>
      </c>
      <c r="X329">
        <v>14.21406</v>
      </c>
    </row>
    <row r="330" spans="4:24">
      <c r="D330" s="54">
        <v>41080</v>
      </c>
      <c r="E330">
        <v>7.0000000000000007E-2</v>
      </c>
      <c r="F330">
        <v>7.0000000000000007E-2</v>
      </c>
      <c r="J330" s="54">
        <v>41080</v>
      </c>
      <c r="K330">
        <v>44.29</v>
      </c>
      <c r="L330">
        <v>44.05</v>
      </c>
      <c r="P330" s="54">
        <v>41080</v>
      </c>
      <c r="Q330">
        <v>40.32</v>
      </c>
      <c r="R330">
        <v>38.480539999999998</v>
      </c>
      <c r="V330" s="54">
        <v>41080</v>
      </c>
      <c r="W330">
        <v>15.17</v>
      </c>
      <c r="X330">
        <v>14.650499999999999</v>
      </c>
    </row>
    <row r="331" spans="4:24">
      <c r="D331" s="54">
        <v>41079</v>
      </c>
      <c r="E331">
        <v>7.0000000000000007E-2</v>
      </c>
      <c r="F331">
        <v>7.0000000000000007E-2</v>
      </c>
      <c r="J331" s="54">
        <v>41079</v>
      </c>
      <c r="K331">
        <v>43.2</v>
      </c>
      <c r="L331">
        <v>44.41</v>
      </c>
      <c r="P331" s="54">
        <v>41079</v>
      </c>
      <c r="Q331">
        <v>39.72</v>
      </c>
      <c r="R331">
        <v>38.83737</v>
      </c>
      <c r="V331" s="54">
        <v>41079</v>
      </c>
      <c r="W331">
        <v>15.35</v>
      </c>
      <c r="X331">
        <v>15.077019999999999</v>
      </c>
    </row>
    <row r="332" spans="4:24">
      <c r="D332" s="54">
        <v>41078</v>
      </c>
      <c r="E332">
        <v>0.09</v>
      </c>
      <c r="F332">
        <v>0.09</v>
      </c>
      <c r="J332" s="54">
        <v>41078</v>
      </c>
      <c r="K332">
        <v>42.18</v>
      </c>
      <c r="L332">
        <v>43.13</v>
      </c>
      <c r="P332" s="54">
        <v>41078</v>
      </c>
      <c r="Q332">
        <v>39.24</v>
      </c>
      <c r="R332">
        <v>38.21049</v>
      </c>
      <c r="V332" s="54">
        <v>41078</v>
      </c>
      <c r="W332">
        <v>15.2</v>
      </c>
      <c r="X332">
        <v>15.205970000000001</v>
      </c>
    </row>
    <row r="333" spans="4:24">
      <c r="D333" s="54">
        <v>41075</v>
      </c>
      <c r="E333">
        <v>0.09</v>
      </c>
      <c r="F333">
        <v>0.09</v>
      </c>
      <c r="J333" s="54">
        <v>41075</v>
      </c>
      <c r="K333">
        <v>42.95</v>
      </c>
      <c r="L333">
        <v>42.44</v>
      </c>
      <c r="P333" s="54">
        <v>41075</v>
      </c>
      <c r="Q333">
        <v>39.65</v>
      </c>
      <c r="R333">
        <v>38.075479999999999</v>
      </c>
      <c r="V333" s="54">
        <v>41075</v>
      </c>
      <c r="W333">
        <v>15.24</v>
      </c>
      <c r="X333">
        <v>15.156370000000001</v>
      </c>
    </row>
    <row r="334" spans="4:24">
      <c r="D334" s="54">
        <v>41074</v>
      </c>
      <c r="E334">
        <v>0.09</v>
      </c>
      <c r="F334">
        <v>0.09</v>
      </c>
      <c r="J334" s="54">
        <v>41074</v>
      </c>
      <c r="K334">
        <v>42.98</v>
      </c>
      <c r="L334">
        <v>42.94</v>
      </c>
      <c r="P334" s="54">
        <v>41074</v>
      </c>
      <c r="Q334">
        <v>38.94</v>
      </c>
      <c r="R334">
        <v>38.114060000000002</v>
      </c>
      <c r="V334" s="54">
        <v>41074</v>
      </c>
      <c r="W334">
        <v>14.93</v>
      </c>
      <c r="X334">
        <v>15.0671</v>
      </c>
    </row>
    <row r="335" spans="4:24">
      <c r="D335" s="54">
        <v>41073</v>
      </c>
      <c r="E335">
        <v>0.09</v>
      </c>
      <c r="F335">
        <v>0.09</v>
      </c>
      <c r="J335" s="54">
        <v>41073</v>
      </c>
      <c r="K335">
        <v>44.19</v>
      </c>
      <c r="L335">
        <v>42.82</v>
      </c>
      <c r="P335" s="54">
        <v>41073</v>
      </c>
      <c r="Q335">
        <v>39</v>
      </c>
      <c r="R335">
        <v>37.477539999999998</v>
      </c>
      <c r="V335" s="54">
        <v>41073</v>
      </c>
      <c r="W335">
        <v>15.02</v>
      </c>
      <c r="X335">
        <v>14.76953</v>
      </c>
    </row>
    <row r="336" spans="4:24">
      <c r="D336" s="54">
        <v>41072</v>
      </c>
      <c r="E336">
        <v>7.0000000000000007E-2</v>
      </c>
      <c r="F336">
        <v>7.0000000000000007E-2</v>
      </c>
      <c r="J336" s="54">
        <v>41072</v>
      </c>
      <c r="K336">
        <v>44.12</v>
      </c>
      <c r="L336">
        <v>44.38</v>
      </c>
      <c r="P336" s="54">
        <v>41072</v>
      </c>
      <c r="Q336">
        <v>39.049999999999997</v>
      </c>
      <c r="R336">
        <v>37.689709999999998</v>
      </c>
      <c r="V336" s="54">
        <v>41072</v>
      </c>
      <c r="W336">
        <v>15.24</v>
      </c>
      <c r="X336">
        <v>14.91831</v>
      </c>
    </row>
    <row r="337" spans="4:24">
      <c r="D337" s="54">
        <v>41071</v>
      </c>
      <c r="E337">
        <v>7.0000000000000007E-2</v>
      </c>
      <c r="F337">
        <v>7.0000000000000007E-2</v>
      </c>
      <c r="J337" s="54">
        <v>41071</v>
      </c>
      <c r="K337">
        <v>46.55</v>
      </c>
      <c r="L337">
        <v>43.67</v>
      </c>
      <c r="P337" s="54">
        <v>41071</v>
      </c>
      <c r="Q337">
        <v>39.64</v>
      </c>
      <c r="R337">
        <v>37.49682</v>
      </c>
      <c r="V337" s="54">
        <v>41071</v>
      </c>
      <c r="W337">
        <v>15.23</v>
      </c>
      <c r="X337">
        <v>14.928229999999999</v>
      </c>
    </row>
    <row r="338" spans="4:24">
      <c r="D338" s="54">
        <v>41068</v>
      </c>
      <c r="E338">
        <v>0.08</v>
      </c>
      <c r="F338">
        <v>0.08</v>
      </c>
      <c r="J338" s="54">
        <v>41068</v>
      </c>
      <c r="K338">
        <v>43.94</v>
      </c>
      <c r="L338">
        <v>44.85</v>
      </c>
      <c r="P338" s="54">
        <v>41068</v>
      </c>
      <c r="Q338">
        <v>38.700000000000003</v>
      </c>
      <c r="R338">
        <v>37.95975</v>
      </c>
      <c r="V338" s="54">
        <v>41068</v>
      </c>
      <c r="W338">
        <v>14.67</v>
      </c>
      <c r="X338">
        <v>14.977830000000001</v>
      </c>
    </row>
    <row r="339" spans="4:24">
      <c r="D339" s="54">
        <v>41067</v>
      </c>
      <c r="E339">
        <v>0.08</v>
      </c>
      <c r="F339">
        <v>0.08</v>
      </c>
      <c r="J339" s="54">
        <v>41067</v>
      </c>
      <c r="K339">
        <v>44.32</v>
      </c>
      <c r="L339">
        <v>44.09</v>
      </c>
      <c r="P339" s="54">
        <v>41067</v>
      </c>
      <c r="Q339">
        <v>39.67</v>
      </c>
      <c r="R339">
        <v>37.583620000000003</v>
      </c>
      <c r="V339" s="54">
        <v>41067</v>
      </c>
      <c r="W339">
        <v>13.82</v>
      </c>
      <c r="X339">
        <v>14.66042</v>
      </c>
    </row>
    <row r="340" spans="4:24">
      <c r="D340" s="54">
        <v>41066</v>
      </c>
      <c r="E340">
        <v>0.08</v>
      </c>
      <c r="F340">
        <v>0.08</v>
      </c>
      <c r="J340" s="54">
        <v>41066</v>
      </c>
      <c r="K340">
        <v>42.16</v>
      </c>
      <c r="L340">
        <v>44.08</v>
      </c>
      <c r="P340" s="54">
        <v>41066</v>
      </c>
      <c r="Q340">
        <v>38.229999999999997</v>
      </c>
      <c r="R340">
        <v>37.737929999999999</v>
      </c>
      <c r="V340" s="54">
        <v>41066</v>
      </c>
      <c r="W340">
        <v>14.85</v>
      </c>
      <c r="X340">
        <v>14.98775</v>
      </c>
    </row>
    <row r="341" spans="4:24">
      <c r="D341" s="54">
        <v>41065</v>
      </c>
      <c r="E341">
        <v>0.1</v>
      </c>
      <c r="F341">
        <v>0.08</v>
      </c>
      <c r="J341" s="54">
        <v>41065</v>
      </c>
      <c r="K341">
        <v>41</v>
      </c>
      <c r="L341">
        <v>42.05</v>
      </c>
      <c r="P341" s="54">
        <v>41065</v>
      </c>
      <c r="Q341">
        <v>37.6</v>
      </c>
      <c r="R341">
        <v>36.54204</v>
      </c>
      <c r="V341" s="54">
        <v>41065</v>
      </c>
      <c r="W341">
        <v>14.58</v>
      </c>
      <c r="X341">
        <v>14.56123</v>
      </c>
    </row>
    <row r="342" spans="4:24">
      <c r="D342" s="54">
        <v>41064</v>
      </c>
      <c r="E342">
        <v>0.1</v>
      </c>
      <c r="F342">
        <v>0.1</v>
      </c>
      <c r="J342" s="54">
        <v>41064</v>
      </c>
      <c r="K342">
        <v>42.39</v>
      </c>
      <c r="L342">
        <v>41.12</v>
      </c>
      <c r="P342" s="54">
        <v>41064</v>
      </c>
      <c r="Q342">
        <v>37.46</v>
      </c>
      <c r="R342">
        <v>36.300930000000001</v>
      </c>
      <c r="V342" s="54">
        <v>41064</v>
      </c>
      <c r="W342">
        <v>14.9</v>
      </c>
      <c r="X342">
        <v>14.52155</v>
      </c>
    </row>
    <row r="343" spans="4:24">
      <c r="D343" s="54">
        <v>41061</v>
      </c>
      <c r="E343">
        <v>0.1</v>
      </c>
      <c r="F343">
        <v>0.1</v>
      </c>
      <c r="J343" s="54">
        <v>41061</v>
      </c>
      <c r="K343">
        <v>44.34</v>
      </c>
      <c r="L343">
        <v>42.3</v>
      </c>
      <c r="P343" s="54">
        <v>41061</v>
      </c>
      <c r="Q343">
        <v>37.450000000000003</v>
      </c>
      <c r="R343">
        <v>36.117690000000003</v>
      </c>
      <c r="V343" s="54">
        <v>41061</v>
      </c>
      <c r="W343">
        <v>15.2</v>
      </c>
      <c r="X343">
        <v>14.779439999999999</v>
      </c>
    </row>
    <row r="344" spans="4:24">
      <c r="D344" s="54">
        <v>41060</v>
      </c>
      <c r="E344">
        <v>0.1</v>
      </c>
      <c r="F344">
        <v>0.1</v>
      </c>
      <c r="J344" s="54">
        <v>41060</v>
      </c>
      <c r="K344">
        <v>45.49</v>
      </c>
      <c r="L344">
        <v>45.42</v>
      </c>
      <c r="P344" s="54">
        <v>41060</v>
      </c>
      <c r="Q344">
        <v>37.83</v>
      </c>
      <c r="R344">
        <v>36.889229999999998</v>
      </c>
      <c r="V344" s="54">
        <v>41060</v>
      </c>
      <c r="W344">
        <v>15.59</v>
      </c>
      <c r="X344">
        <v>15.51346</v>
      </c>
    </row>
    <row r="345" spans="4:24">
      <c r="D345" s="54">
        <v>41059</v>
      </c>
      <c r="E345">
        <v>0.1</v>
      </c>
      <c r="F345">
        <v>0.1</v>
      </c>
      <c r="J345" s="54">
        <v>41059</v>
      </c>
      <c r="K345">
        <v>46.8</v>
      </c>
      <c r="L345">
        <v>45.63</v>
      </c>
      <c r="P345" s="54">
        <v>41059</v>
      </c>
      <c r="Q345">
        <v>38.36</v>
      </c>
      <c r="R345">
        <v>36.677059999999997</v>
      </c>
      <c r="V345" s="54">
        <v>41059</v>
      </c>
      <c r="W345">
        <v>15.84</v>
      </c>
      <c r="X345">
        <v>15.533300000000001</v>
      </c>
    </row>
    <row r="346" spans="4:24">
      <c r="D346" s="54">
        <v>41058</v>
      </c>
      <c r="E346">
        <v>0.1</v>
      </c>
      <c r="F346">
        <v>0.1</v>
      </c>
      <c r="J346" s="54">
        <v>41058</v>
      </c>
      <c r="K346">
        <v>46.72</v>
      </c>
      <c r="L346">
        <v>47.36</v>
      </c>
      <c r="P346" s="54">
        <v>41058</v>
      </c>
      <c r="Q346">
        <v>38.83</v>
      </c>
      <c r="R346">
        <v>37.410020000000003</v>
      </c>
      <c r="V346" s="54">
        <v>41058</v>
      </c>
      <c r="W346">
        <v>15.88</v>
      </c>
      <c r="X346">
        <v>15.930059999999999</v>
      </c>
    </row>
    <row r="347" spans="4:24">
      <c r="D347" s="54">
        <v>41054</v>
      </c>
      <c r="E347">
        <v>0.1</v>
      </c>
      <c r="F347">
        <v>0.1</v>
      </c>
      <c r="J347" s="54">
        <v>41054</v>
      </c>
      <c r="K347">
        <v>46.65</v>
      </c>
      <c r="L347">
        <v>45.92</v>
      </c>
      <c r="P347" s="54">
        <v>41054</v>
      </c>
      <c r="Q347">
        <v>38.83</v>
      </c>
      <c r="R347">
        <v>36.835520000000002</v>
      </c>
      <c r="V347" s="54">
        <v>41054</v>
      </c>
      <c r="W347">
        <v>15.98</v>
      </c>
      <c r="X347">
        <v>15.503539999999999</v>
      </c>
    </row>
    <row r="348" spans="4:24">
      <c r="D348" s="54">
        <v>41053</v>
      </c>
      <c r="E348">
        <v>0.1</v>
      </c>
      <c r="F348">
        <v>0.1</v>
      </c>
      <c r="J348" s="54">
        <v>41053</v>
      </c>
      <c r="K348">
        <v>46.76</v>
      </c>
      <c r="L348">
        <v>46.68</v>
      </c>
      <c r="P348" s="54">
        <v>41053</v>
      </c>
      <c r="Q348">
        <v>38.9</v>
      </c>
      <c r="R348">
        <v>37.09404</v>
      </c>
      <c r="V348" s="54">
        <v>41053</v>
      </c>
      <c r="W348">
        <v>15.97</v>
      </c>
      <c r="X348">
        <v>15.86063</v>
      </c>
    </row>
    <row r="349" spans="4:24">
      <c r="D349" s="54">
        <v>41052</v>
      </c>
      <c r="E349">
        <v>0.1</v>
      </c>
      <c r="F349">
        <v>0.1</v>
      </c>
      <c r="J349" s="54">
        <v>41052</v>
      </c>
      <c r="K349">
        <v>45.12</v>
      </c>
      <c r="L349">
        <v>46.69</v>
      </c>
      <c r="P349" s="54">
        <v>41052</v>
      </c>
      <c r="Q349">
        <v>38.08</v>
      </c>
      <c r="R349">
        <v>37.304699999999997</v>
      </c>
      <c r="V349" s="54">
        <v>41052</v>
      </c>
      <c r="W349">
        <v>15.65</v>
      </c>
      <c r="X349">
        <v>15.811030000000001</v>
      </c>
    </row>
    <row r="350" spans="4:24">
      <c r="D350" s="54">
        <v>41051</v>
      </c>
      <c r="E350">
        <v>0.1</v>
      </c>
      <c r="F350">
        <v>0.1</v>
      </c>
      <c r="J350" s="54">
        <v>41051</v>
      </c>
      <c r="K350">
        <v>47.3</v>
      </c>
      <c r="L350">
        <v>45.79</v>
      </c>
      <c r="P350" s="54">
        <v>41051</v>
      </c>
      <c r="Q350">
        <v>38.33</v>
      </c>
      <c r="R350">
        <v>36.711039999999997</v>
      </c>
      <c r="V350" s="54">
        <v>41051</v>
      </c>
      <c r="W350">
        <v>15.99</v>
      </c>
      <c r="X350">
        <v>15.662240000000001</v>
      </c>
    </row>
    <row r="351" spans="4:24">
      <c r="D351" s="54">
        <v>41050</v>
      </c>
      <c r="E351">
        <v>0.1</v>
      </c>
      <c r="F351">
        <v>0.1</v>
      </c>
      <c r="J351" s="54">
        <v>41050</v>
      </c>
      <c r="K351">
        <v>45.79</v>
      </c>
      <c r="L351">
        <v>47.41</v>
      </c>
      <c r="P351" s="54">
        <v>41050</v>
      </c>
      <c r="Q351">
        <v>37.340000000000003</v>
      </c>
      <c r="R351">
        <v>36.70147</v>
      </c>
      <c r="V351" s="54">
        <v>41050</v>
      </c>
      <c r="W351">
        <v>15.61</v>
      </c>
      <c r="X351">
        <v>15.86063</v>
      </c>
    </row>
    <row r="352" spans="4:24">
      <c r="D352" s="54">
        <v>41047</v>
      </c>
      <c r="E352">
        <v>0.1</v>
      </c>
      <c r="F352">
        <v>0.1</v>
      </c>
      <c r="J352" s="54">
        <v>41047</v>
      </c>
      <c r="K352">
        <v>45.68</v>
      </c>
      <c r="L352">
        <v>45.78</v>
      </c>
      <c r="P352" s="54">
        <v>41047</v>
      </c>
      <c r="Q352">
        <v>37.68</v>
      </c>
      <c r="R352">
        <v>35.734380000000002</v>
      </c>
      <c r="V352" s="54">
        <v>41047</v>
      </c>
      <c r="W352">
        <v>16.04</v>
      </c>
      <c r="X352">
        <v>15.424189999999999</v>
      </c>
    </row>
    <row r="353" spans="4:24">
      <c r="D353" s="54">
        <v>41046</v>
      </c>
      <c r="E353">
        <v>0.1</v>
      </c>
      <c r="F353">
        <v>0.1</v>
      </c>
      <c r="J353" s="54">
        <v>41046</v>
      </c>
      <c r="K353">
        <v>47</v>
      </c>
      <c r="L353">
        <v>45.78</v>
      </c>
      <c r="P353" s="54">
        <v>41046</v>
      </c>
      <c r="Q353">
        <v>37.81</v>
      </c>
      <c r="R353">
        <v>35.954599999999999</v>
      </c>
      <c r="V353" s="54">
        <v>41046</v>
      </c>
      <c r="W353">
        <v>16.579999999999998</v>
      </c>
      <c r="X353">
        <v>15.82095</v>
      </c>
    </row>
    <row r="354" spans="4:24">
      <c r="D354" s="54">
        <v>41045</v>
      </c>
      <c r="E354">
        <v>0.1</v>
      </c>
      <c r="F354">
        <v>0.1</v>
      </c>
      <c r="J354" s="54">
        <v>41045</v>
      </c>
      <c r="K354">
        <v>47.7</v>
      </c>
      <c r="L354">
        <v>46.89</v>
      </c>
      <c r="P354" s="54">
        <v>41045</v>
      </c>
      <c r="Q354">
        <v>38.17</v>
      </c>
      <c r="R354">
        <v>36.251429999999999</v>
      </c>
      <c r="V354" s="54">
        <v>41045</v>
      </c>
      <c r="W354">
        <v>16.670000000000002</v>
      </c>
      <c r="X354">
        <v>16.406179999999999</v>
      </c>
    </row>
    <row r="355" spans="4:24">
      <c r="D355" s="54">
        <v>41044</v>
      </c>
      <c r="E355">
        <v>0.1</v>
      </c>
      <c r="F355">
        <v>0.1</v>
      </c>
      <c r="J355" s="54">
        <v>41044</v>
      </c>
      <c r="K355">
        <v>48.47</v>
      </c>
      <c r="L355">
        <v>47.52</v>
      </c>
      <c r="P355" s="54">
        <v>41044</v>
      </c>
      <c r="Q355">
        <v>38.5</v>
      </c>
      <c r="R355">
        <v>36.308880000000002</v>
      </c>
      <c r="V355" s="54">
        <v>41044</v>
      </c>
      <c r="W355">
        <v>16.61</v>
      </c>
      <c r="X355">
        <v>16.465689999999999</v>
      </c>
    </row>
    <row r="356" spans="4:24">
      <c r="D356" s="54">
        <v>41043</v>
      </c>
      <c r="E356">
        <v>0.1</v>
      </c>
      <c r="F356">
        <v>0.1</v>
      </c>
      <c r="J356" s="54">
        <v>41043</v>
      </c>
      <c r="K356">
        <v>48.57</v>
      </c>
      <c r="L356">
        <v>48.22</v>
      </c>
      <c r="P356" s="54">
        <v>41043</v>
      </c>
      <c r="Q356">
        <v>38.35</v>
      </c>
      <c r="R356">
        <v>36.854669999999999</v>
      </c>
      <c r="V356" s="54">
        <v>41043</v>
      </c>
      <c r="W356">
        <v>16.5</v>
      </c>
      <c r="X356">
        <v>16.416090000000001</v>
      </c>
    </row>
    <row r="357" spans="4:24">
      <c r="D357" s="54">
        <v>41040</v>
      </c>
      <c r="E357">
        <v>0.1</v>
      </c>
      <c r="F357">
        <v>0.1</v>
      </c>
      <c r="J357" s="54">
        <v>41040</v>
      </c>
      <c r="K357">
        <v>48.65</v>
      </c>
      <c r="L357">
        <v>49.26</v>
      </c>
      <c r="P357" s="54">
        <v>41040</v>
      </c>
      <c r="Q357">
        <v>38.69</v>
      </c>
      <c r="R357">
        <v>37.074890000000003</v>
      </c>
      <c r="V357" s="54">
        <v>41040</v>
      </c>
      <c r="W357">
        <v>16.489999999999998</v>
      </c>
      <c r="X357">
        <v>16.604559999999999</v>
      </c>
    </row>
    <row r="358" spans="4:24">
      <c r="D358" s="54">
        <v>41039</v>
      </c>
      <c r="E358">
        <v>0.1</v>
      </c>
      <c r="F358">
        <v>0.1</v>
      </c>
      <c r="J358" s="54">
        <v>41039</v>
      </c>
      <c r="K358">
        <v>49.72</v>
      </c>
      <c r="L358">
        <v>49.26</v>
      </c>
      <c r="P358" s="54">
        <v>41039</v>
      </c>
      <c r="Q358">
        <v>38.909999999999997</v>
      </c>
      <c r="R358">
        <v>37.151490000000003</v>
      </c>
      <c r="V358" s="54">
        <v>41039</v>
      </c>
      <c r="W358">
        <v>16.98</v>
      </c>
      <c r="X358">
        <v>16.54504</v>
      </c>
    </row>
    <row r="359" spans="4:24">
      <c r="D359" s="54">
        <v>41038</v>
      </c>
      <c r="E359">
        <v>0.1</v>
      </c>
      <c r="F359">
        <v>0.1</v>
      </c>
      <c r="J359" s="54">
        <v>41038</v>
      </c>
      <c r="K359">
        <v>50.04</v>
      </c>
      <c r="L359">
        <v>49.28</v>
      </c>
      <c r="P359" s="54">
        <v>41038</v>
      </c>
      <c r="Q359">
        <v>38.950000000000003</v>
      </c>
      <c r="R359">
        <v>36.969569999999997</v>
      </c>
      <c r="V359" s="54">
        <v>41038</v>
      </c>
      <c r="W359">
        <v>16.82</v>
      </c>
      <c r="X359">
        <v>16.703749999999999</v>
      </c>
    </row>
    <row r="360" spans="4:24">
      <c r="D360" s="54">
        <v>41037</v>
      </c>
      <c r="E360">
        <v>0.1</v>
      </c>
      <c r="F360">
        <v>0.1</v>
      </c>
      <c r="J360" s="54">
        <v>41037</v>
      </c>
      <c r="K360">
        <v>50.46</v>
      </c>
      <c r="L360">
        <v>51.01</v>
      </c>
      <c r="P360" s="54">
        <v>41037</v>
      </c>
      <c r="Q360">
        <v>39.56</v>
      </c>
      <c r="R360">
        <v>37.639830000000003</v>
      </c>
      <c r="V360" s="54">
        <v>41037</v>
      </c>
      <c r="W360">
        <v>17.059999999999999</v>
      </c>
      <c r="X360">
        <v>16.931889999999999</v>
      </c>
    </row>
    <row r="361" spans="4:24">
      <c r="D361" s="54">
        <v>41036</v>
      </c>
      <c r="E361">
        <v>0.1</v>
      </c>
      <c r="F361">
        <v>0.1</v>
      </c>
      <c r="J361" s="54">
        <v>41036</v>
      </c>
      <c r="K361">
        <v>51.6</v>
      </c>
      <c r="L361">
        <v>50.9</v>
      </c>
      <c r="P361" s="54">
        <v>41036</v>
      </c>
      <c r="Q361">
        <v>39.1</v>
      </c>
      <c r="R361">
        <v>38.223909999999997</v>
      </c>
      <c r="V361" s="54">
        <v>41036</v>
      </c>
      <c r="W361">
        <v>17.13</v>
      </c>
      <c r="X361">
        <v>17.130269999999999</v>
      </c>
    </row>
    <row r="362" spans="4:24">
      <c r="D362" s="54">
        <v>41033</v>
      </c>
      <c r="E362">
        <v>0.1</v>
      </c>
      <c r="F362">
        <v>0.1</v>
      </c>
      <c r="J362" s="54">
        <v>41033</v>
      </c>
      <c r="K362">
        <v>52.6</v>
      </c>
      <c r="L362">
        <v>51.97</v>
      </c>
      <c r="P362" s="54">
        <v>41033</v>
      </c>
      <c r="Q362">
        <v>39.75</v>
      </c>
      <c r="R362">
        <v>37.821750000000002</v>
      </c>
      <c r="V362" s="54">
        <v>41033</v>
      </c>
      <c r="W362">
        <v>17.29</v>
      </c>
      <c r="X362">
        <v>17.120349999999998</v>
      </c>
    </row>
    <row r="363" spans="4:24">
      <c r="D363" s="54">
        <v>41032</v>
      </c>
      <c r="E363">
        <v>0.1</v>
      </c>
      <c r="F363">
        <v>0.1</v>
      </c>
      <c r="J363" s="54">
        <v>41032</v>
      </c>
      <c r="K363">
        <v>51.54</v>
      </c>
      <c r="L363">
        <v>52.26</v>
      </c>
      <c r="P363" s="54">
        <v>41032</v>
      </c>
      <c r="Q363">
        <v>40.61</v>
      </c>
      <c r="R363">
        <v>38.310079999999999</v>
      </c>
      <c r="V363" s="54">
        <v>41032</v>
      </c>
      <c r="W363">
        <v>17.309999999999999</v>
      </c>
      <c r="X363">
        <v>17.249300000000002</v>
      </c>
    </row>
    <row r="364" spans="4:24">
      <c r="D364" s="54">
        <v>41031</v>
      </c>
      <c r="E364">
        <v>0.1</v>
      </c>
      <c r="F364">
        <v>0.1</v>
      </c>
      <c r="J364" s="54">
        <v>41031</v>
      </c>
      <c r="K364">
        <v>46.06</v>
      </c>
      <c r="L364">
        <v>47</v>
      </c>
      <c r="P364" s="54">
        <v>41031</v>
      </c>
      <c r="Q364">
        <v>41.13</v>
      </c>
      <c r="R364">
        <v>39.009070000000001</v>
      </c>
      <c r="V364" s="54">
        <v>41031</v>
      </c>
      <c r="W364">
        <v>16.84</v>
      </c>
      <c r="X364">
        <v>17.060839999999999</v>
      </c>
    </row>
    <row r="365" spans="4:24">
      <c r="D365" s="54">
        <v>41030</v>
      </c>
      <c r="E365">
        <v>0.1</v>
      </c>
      <c r="F365">
        <v>0.1</v>
      </c>
      <c r="J365" s="54">
        <v>41030</v>
      </c>
      <c r="K365">
        <v>45.98</v>
      </c>
      <c r="L365">
        <v>46.62</v>
      </c>
      <c r="P365" s="54">
        <v>41030</v>
      </c>
      <c r="Q365">
        <v>40.07</v>
      </c>
      <c r="R365">
        <v>38.894170000000003</v>
      </c>
      <c r="V365" s="54">
        <v>41030</v>
      </c>
      <c r="W365">
        <v>16.690000000000001</v>
      </c>
      <c r="X365">
        <v>16.87237</v>
      </c>
    </row>
    <row r="366" spans="4:24">
      <c r="D366" s="54">
        <v>41029</v>
      </c>
      <c r="E366">
        <v>0.1</v>
      </c>
      <c r="F366">
        <v>0.1</v>
      </c>
      <c r="J366" s="54">
        <v>41029</v>
      </c>
      <c r="K366">
        <v>45.5</v>
      </c>
      <c r="L366">
        <v>46.05</v>
      </c>
      <c r="P366" s="54">
        <v>41029</v>
      </c>
      <c r="Q366">
        <v>40</v>
      </c>
      <c r="R366">
        <v>38.300510000000003</v>
      </c>
      <c r="V366" s="54">
        <v>41029</v>
      </c>
      <c r="W366">
        <v>16.79</v>
      </c>
      <c r="X366">
        <v>16.535119999999999</v>
      </c>
    </row>
    <row r="367" spans="4:24">
      <c r="D367" s="54">
        <v>41026</v>
      </c>
      <c r="E367">
        <v>0.1</v>
      </c>
      <c r="F367">
        <v>0.1</v>
      </c>
      <c r="J367" s="54">
        <v>41026</v>
      </c>
      <c r="K367">
        <v>44.98</v>
      </c>
      <c r="L367">
        <v>45.47</v>
      </c>
      <c r="P367" s="54">
        <v>41026</v>
      </c>
      <c r="Q367">
        <v>40.58</v>
      </c>
      <c r="R367">
        <v>38.20476</v>
      </c>
      <c r="V367" s="54">
        <v>41026</v>
      </c>
      <c r="W367">
        <v>16.899999999999999</v>
      </c>
      <c r="X367">
        <v>16.654150000000001</v>
      </c>
    </row>
    <row r="368" spans="4:24">
      <c r="D368" s="54">
        <v>41025</v>
      </c>
      <c r="E368">
        <v>0.1</v>
      </c>
      <c r="F368">
        <v>0.1</v>
      </c>
      <c r="J368" s="54">
        <v>41025</v>
      </c>
      <c r="K368">
        <v>45.03</v>
      </c>
      <c r="L368">
        <v>45.01</v>
      </c>
      <c r="P368" s="54">
        <v>41025</v>
      </c>
      <c r="Q368">
        <v>40.590000000000003</v>
      </c>
      <c r="R368">
        <v>38.616489999999999</v>
      </c>
      <c r="V368" s="54">
        <v>41025</v>
      </c>
      <c r="W368">
        <v>16.66</v>
      </c>
      <c r="X368">
        <v>16.64424</v>
      </c>
    </row>
    <row r="369" spans="4:24">
      <c r="D369" s="54">
        <v>41024</v>
      </c>
      <c r="E369">
        <v>0.1</v>
      </c>
      <c r="F369">
        <v>0.1</v>
      </c>
      <c r="J369" s="54">
        <v>41024</v>
      </c>
      <c r="K369">
        <v>46.01</v>
      </c>
      <c r="L369">
        <v>45.31</v>
      </c>
      <c r="P369" s="54">
        <v>41024</v>
      </c>
      <c r="Q369">
        <v>41.48</v>
      </c>
      <c r="R369">
        <v>39.15269</v>
      </c>
      <c r="V369" s="54">
        <v>41024</v>
      </c>
      <c r="W369">
        <v>17.079999999999998</v>
      </c>
      <c r="X369">
        <v>16.54504</v>
      </c>
    </row>
    <row r="370" spans="4:24">
      <c r="D370" s="54">
        <v>41023</v>
      </c>
      <c r="E370">
        <v>0.1</v>
      </c>
      <c r="F370">
        <v>0.1</v>
      </c>
      <c r="J370" s="54">
        <v>41023</v>
      </c>
      <c r="K370">
        <v>44.34</v>
      </c>
      <c r="L370">
        <v>45.19</v>
      </c>
      <c r="P370" s="54">
        <v>41023</v>
      </c>
      <c r="Q370">
        <v>41.15</v>
      </c>
      <c r="R370">
        <v>39.497399999999999</v>
      </c>
      <c r="V370" s="54">
        <v>41023</v>
      </c>
      <c r="W370">
        <v>16.760000000000002</v>
      </c>
      <c r="X370">
        <v>16.74343</v>
      </c>
    </row>
    <row r="371" spans="4:24">
      <c r="D371" s="54">
        <v>41022</v>
      </c>
      <c r="E371">
        <v>0.1</v>
      </c>
      <c r="F371">
        <v>0.1</v>
      </c>
      <c r="J371" s="54">
        <v>41022</v>
      </c>
      <c r="K371">
        <v>44.42</v>
      </c>
      <c r="L371">
        <v>44.43</v>
      </c>
      <c r="P371" s="54">
        <v>41022</v>
      </c>
      <c r="Q371">
        <v>41.52</v>
      </c>
      <c r="R371">
        <v>39.210149999999999</v>
      </c>
      <c r="V371" s="54">
        <v>41022</v>
      </c>
      <c r="W371">
        <v>16.739999999999998</v>
      </c>
      <c r="X371">
        <v>16.634319999999999</v>
      </c>
    </row>
    <row r="372" spans="4:24">
      <c r="D372" s="54">
        <v>41019</v>
      </c>
      <c r="E372">
        <v>0.1</v>
      </c>
      <c r="F372">
        <v>0.1</v>
      </c>
      <c r="J372" s="54">
        <v>41019</v>
      </c>
      <c r="K372">
        <v>47.84</v>
      </c>
      <c r="L372">
        <v>45.41</v>
      </c>
      <c r="P372" s="54">
        <v>41019</v>
      </c>
      <c r="Q372">
        <v>42.16</v>
      </c>
      <c r="R372">
        <v>40.177230000000002</v>
      </c>
      <c r="V372" s="54">
        <v>41019</v>
      </c>
      <c r="W372">
        <v>17.34</v>
      </c>
      <c r="X372">
        <v>16.882290000000001</v>
      </c>
    </row>
    <row r="373" spans="4:24">
      <c r="D373" s="54">
        <v>41018</v>
      </c>
      <c r="E373">
        <v>0.1</v>
      </c>
      <c r="F373">
        <v>0.1</v>
      </c>
      <c r="J373" s="54">
        <v>41018</v>
      </c>
      <c r="K373">
        <v>47.25</v>
      </c>
      <c r="L373">
        <v>46.67</v>
      </c>
      <c r="P373" s="54">
        <v>41018</v>
      </c>
      <c r="Q373">
        <v>46.37</v>
      </c>
      <c r="R373">
        <v>43.79663</v>
      </c>
      <c r="V373" s="54">
        <v>41018</v>
      </c>
      <c r="W373">
        <v>17.55</v>
      </c>
      <c r="X373">
        <v>17.160029999999999</v>
      </c>
    </row>
    <row r="374" spans="4:24">
      <c r="D374" s="54">
        <v>41017</v>
      </c>
      <c r="E374">
        <v>0.1</v>
      </c>
      <c r="F374">
        <v>0.1</v>
      </c>
      <c r="J374" s="54">
        <v>41017</v>
      </c>
      <c r="K374">
        <v>47.98</v>
      </c>
      <c r="L374">
        <v>47.28</v>
      </c>
      <c r="P374" s="54">
        <v>41017</v>
      </c>
      <c r="Q374">
        <v>46.3</v>
      </c>
      <c r="R374">
        <v>44.514769999999999</v>
      </c>
      <c r="V374" s="54">
        <v>41017</v>
      </c>
      <c r="W374">
        <v>17.440000000000001</v>
      </c>
      <c r="X374">
        <v>17.388169999999999</v>
      </c>
    </row>
    <row r="375" spans="4:24">
      <c r="D375" s="54">
        <v>41016</v>
      </c>
      <c r="E375">
        <v>0.1</v>
      </c>
      <c r="F375">
        <v>0.1</v>
      </c>
      <c r="J375" s="54">
        <v>41016</v>
      </c>
      <c r="K375">
        <v>47</v>
      </c>
      <c r="L375">
        <v>48.17</v>
      </c>
      <c r="P375" s="54">
        <v>41016</v>
      </c>
      <c r="Q375">
        <v>46.33</v>
      </c>
      <c r="R375">
        <v>44.629669999999997</v>
      </c>
      <c r="V375" s="54">
        <v>41016</v>
      </c>
      <c r="W375">
        <v>17.25</v>
      </c>
      <c r="X375">
        <v>17.447679999999998</v>
      </c>
    </row>
    <row r="376" spans="4:24">
      <c r="D376" s="54">
        <v>41015</v>
      </c>
      <c r="E376">
        <v>0.12</v>
      </c>
      <c r="F376">
        <v>0.1</v>
      </c>
      <c r="J376" s="54">
        <v>41015</v>
      </c>
      <c r="K376">
        <v>47.16</v>
      </c>
      <c r="L376">
        <v>46.93</v>
      </c>
      <c r="P376" s="54">
        <v>41015</v>
      </c>
      <c r="Q376">
        <v>46.43</v>
      </c>
      <c r="R376">
        <v>44.06474</v>
      </c>
      <c r="V376" s="54">
        <v>41015</v>
      </c>
      <c r="W376">
        <v>16.809999999999999</v>
      </c>
      <c r="X376">
        <v>16.991399999999999</v>
      </c>
    </row>
    <row r="377" spans="4:24">
      <c r="D377" s="54">
        <v>41012</v>
      </c>
      <c r="E377">
        <v>0.12</v>
      </c>
      <c r="F377">
        <v>0.12</v>
      </c>
      <c r="J377" s="54">
        <v>41012</v>
      </c>
      <c r="K377">
        <v>47.18</v>
      </c>
      <c r="L377">
        <v>46.98</v>
      </c>
      <c r="P377" s="54">
        <v>41012</v>
      </c>
      <c r="Q377">
        <v>46.72</v>
      </c>
      <c r="R377">
        <v>44.36157</v>
      </c>
      <c r="V377" s="54">
        <v>41012</v>
      </c>
      <c r="W377">
        <v>16.95</v>
      </c>
      <c r="X377">
        <v>16.67399</v>
      </c>
    </row>
    <row r="378" spans="4:24">
      <c r="D378" s="54">
        <v>41011</v>
      </c>
      <c r="E378">
        <v>0.12</v>
      </c>
      <c r="F378">
        <v>0.12</v>
      </c>
      <c r="J378" s="54">
        <v>41011</v>
      </c>
      <c r="K378">
        <v>46.6</v>
      </c>
      <c r="L378">
        <v>47.42</v>
      </c>
      <c r="P378" s="54">
        <v>41011</v>
      </c>
      <c r="Q378">
        <v>46.16</v>
      </c>
      <c r="R378">
        <v>44.99353</v>
      </c>
      <c r="V378" s="54">
        <v>41011</v>
      </c>
      <c r="W378">
        <v>16.77</v>
      </c>
      <c r="X378">
        <v>16.991399999999999</v>
      </c>
    </row>
    <row r="379" spans="4:24">
      <c r="D379" s="54">
        <v>41010</v>
      </c>
      <c r="E379">
        <v>0.15</v>
      </c>
      <c r="F379">
        <v>0.15</v>
      </c>
      <c r="J379" s="54">
        <v>41010</v>
      </c>
      <c r="K379">
        <v>46.77</v>
      </c>
      <c r="L379">
        <v>46.58</v>
      </c>
      <c r="P379" s="54">
        <v>41010</v>
      </c>
      <c r="Q379">
        <v>45.61</v>
      </c>
      <c r="R379">
        <v>44.083889999999997</v>
      </c>
      <c r="V379" s="54">
        <v>41010</v>
      </c>
      <c r="W379">
        <v>16.52</v>
      </c>
      <c r="X379">
        <v>16.554960000000001</v>
      </c>
    </row>
    <row r="380" spans="4:24">
      <c r="D380" s="54">
        <v>41009</v>
      </c>
      <c r="E380">
        <v>0.15</v>
      </c>
      <c r="F380">
        <v>0.15</v>
      </c>
      <c r="J380" s="54">
        <v>41009</v>
      </c>
      <c r="K380">
        <v>47.86</v>
      </c>
      <c r="L380">
        <v>46.05</v>
      </c>
      <c r="P380" s="54">
        <v>41009</v>
      </c>
      <c r="Q380">
        <v>45.66</v>
      </c>
      <c r="R380">
        <v>43.145530000000001</v>
      </c>
      <c r="V380" s="54">
        <v>41009</v>
      </c>
      <c r="W380">
        <v>16.63</v>
      </c>
      <c r="X380">
        <v>16.14828</v>
      </c>
    </row>
    <row r="381" spans="4:24">
      <c r="D381" s="54">
        <v>41008</v>
      </c>
      <c r="E381">
        <v>0.15</v>
      </c>
      <c r="F381">
        <v>0.15</v>
      </c>
      <c r="J381" s="54">
        <v>41008</v>
      </c>
      <c r="K381">
        <v>48.28</v>
      </c>
      <c r="L381">
        <v>48.18</v>
      </c>
      <c r="P381" s="54">
        <v>41008</v>
      </c>
      <c r="Q381">
        <v>45.93</v>
      </c>
      <c r="R381">
        <v>43.901960000000003</v>
      </c>
      <c r="V381" s="54">
        <v>41008</v>
      </c>
      <c r="W381">
        <v>16.53</v>
      </c>
      <c r="X381">
        <v>16.505369999999999</v>
      </c>
    </row>
    <row r="382" spans="4:24">
      <c r="D382" s="54">
        <v>41004</v>
      </c>
      <c r="E382">
        <v>0.15</v>
      </c>
      <c r="F382">
        <v>0.15</v>
      </c>
      <c r="J382" s="54">
        <v>41004</v>
      </c>
      <c r="K382">
        <v>48.21</v>
      </c>
      <c r="L382">
        <v>48.85</v>
      </c>
      <c r="P382" s="54">
        <v>41004</v>
      </c>
      <c r="Q382">
        <v>46.17</v>
      </c>
      <c r="R382">
        <v>44.744570000000003</v>
      </c>
      <c r="V382" s="54">
        <v>41004</v>
      </c>
      <c r="W382">
        <v>16.829999999999998</v>
      </c>
      <c r="X382">
        <v>16.71367</v>
      </c>
    </row>
    <row r="383" spans="4:24">
      <c r="D383" s="54">
        <v>41003</v>
      </c>
      <c r="E383">
        <v>0.15</v>
      </c>
      <c r="F383">
        <v>0.15</v>
      </c>
      <c r="J383" s="54">
        <v>41003</v>
      </c>
      <c r="K383">
        <v>48.85</v>
      </c>
      <c r="L383">
        <v>48.68</v>
      </c>
      <c r="P383" s="54">
        <v>41003</v>
      </c>
      <c r="Q383">
        <v>45.87</v>
      </c>
      <c r="R383">
        <v>44.457320000000003</v>
      </c>
      <c r="V383" s="54">
        <v>41003</v>
      </c>
      <c r="W383">
        <v>16.95</v>
      </c>
      <c r="X383">
        <v>16.723590000000002</v>
      </c>
    </row>
    <row r="384" spans="4:24">
      <c r="D384" s="54">
        <v>41002</v>
      </c>
      <c r="E384">
        <v>0.15</v>
      </c>
      <c r="F384">
        <v>0.15</v>
      </c>
      <c r="J384" s="54">
        <v>41002</v>
      </c>
      <c r="K384">
        <v>49.78</v>
      </c>
      <c r="L384">
        <v>49.73</v>
      </c>
      <c r="P384" s="54">
        <v>41002</v>
      </c>
      <c r="Q384">
        <v>46.38</v>
      </c>
      <c r="R384">
        <v>44.275390000000002</v>
      </c>
      <c r="V384" s="54">
        <v>41002</v>
      </c>
      <c r="W384">
        <v>17.239999999999998</v>
      </c>
      <c r="X384">
        <v>16.981480000000001</v>
      </c>
    </row>
    <row r="385" spans="4:24">
      <c r="D385" s="54">
        <v>41001</v>
      </c>
      <c r="E385">
        <v>0.15</v>
      </c>
      <c r="F385">
        <v>0.15</v>
      </c>
      <c r="J385" s="54">
        <v>41001</v>
      </c>
      <c r="K385">
        <v>49.2</v>
      </c>
      <c r="L385">
        <v>49.89</v>
      </c>
      <c r="P385" s="54">
        <v>41001</v>
      </c>
      <c r="Q385">
        <v>46.36</v>
      </c>
      <c r="R385">
        <v>44.600940000000001</v>
      </c>
      <c r="V385" s="54">
        <v>41001</v>
      </c>
      <c r="W385">
        <v>17.21</v>
      </c>
      <c r="X385">
        <v>17.10051</v>
      </c>
    </row>
    <row r="386" spans="4:24">
      <c r="D386" s="54">
        <v>40998</v>
      </c>
      <c r="E386">
        <v>0.15</v>
      </c>
      <c r="F386">
        <v>0.15</v>
      </c>
      <c r="J386" s="54">
        <v>40998</v>
      </c>
      <c r="K386">
        <v>49.79</v>
      </c>
      <c r="L386">
        <v>49.21</v>
      </c>
      <c r="P386" s="54">
        <v>40998</v>
      </c>
      <c r="Q386">
        <v>46.59</v>
      </c>
      <c r="R386">
        <v>44.533920000000002</v>
      </c>
      <c r="V386" s="54">
        <v>40998</v>
      </c>
      <c r="W386">
        <v>17.28</v>
      </c>
      <c r="X386">
        <v>17.090589999999999</v>
      </c>
    </row>
    <row r="387" spans="4:24">
      <c r="D387" s="54">
        <v>40997</v>
      </c>
      <c r="E387">
        <v>0.15</v>
      </c>
      <c r="F387">
        <v>0.15</v>
      </c>
      <c r="J387" s="54">
        <v>40997</v>
      </c>
      <c r="K387">
        <v>47.77</v>
      </c>
      <c r="L387">
        <v>49.25</v>
      </c>
      <c r="P387" s="54">
        <v>40997</v>
      </c>
      <c r="Q387">
        <v>46.1</v>
      </c>
      <c r="R387">
        <v>44.323270000000001</v>
      </c>
      <c r="V387" s="54">
        <v>40997</v>
      </c>
      <c r="W387">
        <v>16.96</v>
      </c>
      <c r="X387">
        <v>17.060839999999999</v>
      </c>
    </row>
    <row r="388" spans="4:24">
      <c r="D388" s="54">
        <v>40996</v>
      </c>
      <c r="E388">
        <v>0.15</v>
      </c>
      <c r="F388">
        <v>0.15</v>
      </c>
      <c r="J388" s="54">
        <v>40996</v>
      </c>
      <c r="K388">
        <v>48.72</v>
      </c>
      <c r="L388">
        <v>48.39</v>
      </c>
      <c r="P388" s="54">
        <v>40996</v>
      </c>
      <c r="Q388">
        <v>46.57</v>
      </c>
      <c r="R388">
        <v>44.380710000000001</v>
      </c>
      <c r="V388" s="54">
        <v>40996</v>
      </c>
      <c r="W388">
        <v>17.13</v>
      </c>
      <c r="X388">
        <v>17.00132</v>
      </c>
    </row>
    <row r="389" spans="4:24">
      <c r="D389" s="54">
        <v>40995</v>
      </c>
      <c r="E389">
        <v>0.15</v>
      </c>
      <c r="F389">
        <v>0.15</v>
      </c>
      <c r="J389" s="54">
        <v>40995</v>
      </c>
      <c r="K389">
        <v>50.16</v>
      </c>
      <c r="L389">
        <v>48.79</v>
      </c>
      <c r="P389" s="54">
        <v>40995</v>
      </c>
      <c r="Q389">
        <v>46.87</v>
      </c>
      <c r="R389">
        <v>44.600940000000001</v>
      </c>
      <c r="V389" s="54">
        <v>40995</v>
      </c>
      <c r="W389">
        <v>17.2</v>
      </c>
      <c r="X389">
        <v>16.991399999999999</v>
      </c>
    </row>
    <row r="390" spans="4:24">
      <c r="D390" s="54">
        <v>40994</v>
      </c>
      <c r="E390">
        <v>0.15</v>
      </c>
      <c r="F390">
        <v>0.15</v>
      </c>
      <c r="J390" s="54">
        <v>40994</v>
      </c>
      <c r="K390">
        <v>49.59</v>
      </c>
      <c r="L390">
        <v>50.22</v>
      </c>
      <c r="P390" s="54">
        <v>40994</v>
      </c>
      <c r="Q390">
        <v>46.58</v>
      </c>
      <c r="R390">
        <v>44.907350000000001</v>
      </c>
      <c r="V390" s="54">
        <v>40994</v>
      </c>
      <c r="W390">
        <v>17.88</v>
      </c>
      <c r="X390">
        <v>17.110430000000001</v>
      </c>
    </row>
    <row r="391" spans="4:24">
      <c r="D391" s="54">
        <v>40991</v>
      </c>
      <c r="E391">
        <v>0.15</v>
      </c>
      <c r="F391">
        <v>0.15</v>
      </c>
      <c r="J391" s="54">
        <v>40991</v>
      </c>
      <c r="K391">
        <v>48.67</v>
      </c>
      <c r="L391">
        <v>48.91</v>
      </c>
      <c r="P391" s="54">
        <v>40991</v>
      </c>
      <c r="Q391">
        <v>46.52</v>
      </c>
      <c r="R391">
        <v>44.294539999999998</v>
      </c>
      <c r="V391" s="54">
        <v>40991</v>
      </c>
      <c r="W391">
        <v>17.21</v>
      </c>
      <c r="X391">
        <v>17.556789999999999</v>
      </c>
    </row>
    <row r="392" spans="4:24">
      <c r="D392" s="54">
        <v>40990</v>
      </c>
      <c r="E392">
        <v>0.15</v>
      </c>
      <c r="F392">
        <v>0.15</v>
      </c>
      <c r="J392" s="54">
        <v>40990</v>
      </c>
      <c r="K392">
        <v>48.68</v>
      </c>
      <c r="L392">
        <v>48.14</v>
      </c>
      <c r="P392" s="54">
        <v>40990</v>
      </c>
      <c r="Q392">
        <v>46.48</v>
      </c>
      <c r="R392">
        <v>44.41901</v>
      </c>
      <c r="V392" s="54">
        <v>40990</v>
      </c>
      <c r="W392">
        <v>16.32</v>
      </c>
      <c r="X392">
        <v>16.90213</v>
      </c>
    </row>
    <row r="393" spans="4:24">
      <c r="D393" s="54">
        <v>40989</v>
      </c>
      <c r="E393">
        <v>0.15</v>
      </c>
      <c r="F393">
        <v>0.15</v>
      </c>
      <c r="J393" s="54">
        <v>40989</v>
      </c>
      <c r="K393">
        <v>48.31</v>
      </c>
      <c r="L393">
        <v>49.51</v>
      </c>
      <c r="P393" s="54">
        <v>40989</v>
      </c>
      <c r="Q393">
        <v>45.18</v>
      </c>
      <c r="R393">
        <v>44.98395</v>
      </c>
      <c r="V393" s="54">
        <v>40989</v>
      </c>
      <c r="W393">
        <v>15.93</v>
      </c>
      <c r="X393">
        <v>15.87055</v>
      </c>
    </row>
    <row r="394" spans="4:24">
      <c r="D394" s="54">
        <v>40988</v>
      </c>
      <c r="E394">
        <v>0.15</v>
      </c>
      <c r="F394">
        <v>0.15</v>
      </c>
      <c r="J394" s="54">
        <v>40988</v>
      </c>
      <c r="K394">
        <v>48.21</v>
      </c>
      <c r="L394">
        <v>48.36</v>
      </c>
      <c r="P394" s="54">
        <v>40988</v>
      </c>
      <c r="Q394">
        <v>45.74</v>
      </c>
      <c r="R394">
        <v>43.365749999999998</v>
      </c>
      <c r="V394" s="54">
        <v>40988</v>
      </c>
      <c r="W394">
        <v>16.11</v>
      </c>
      <c r="X394">
        <v>15.80111</v>
      </c>
    </row>
    <row r="395" spans="4:24">
      <c r="D395" s="54">
        <v>40987</v>
      </c>
      <c r="E395">
        <v>0.15</v>
      </c>
      <c r="F395">
        <v>0.15</v>
      </c>
      <c r="J395" s="54">
        <v>40987</v>
      </c>
      <c r="K395">
        <v>47.9</v>
      </c>
      <c r="L395">
        <v>48.55</v>
      </c>
      <c r="P395" s="54">
        <v>40987</v>
      </c>
      <c r="Q395">
        <v>45.5</v>
      </c>
      <c r="R395">
        <v>44.141330000000004</v>
      </c>
      <c r="V395" s="54">
        <v>40987</v>
      </c>
      <c r="W395">
        <v>16.100000000000001</v>
      </c>
      <c r="X395">
        <v>16.029250000000001</v>
      </c>
    </row>
    <row r="396" spans="4:24">
      <c r="D396" s="54">
        <v>40984</v>
      </c>
      <c r="E396">
        <v>0.15</v>
      </c>
      <c r="F396">
        <v>0.15</v>
      </c>
      <c r="J396" s="54">
        <v>40984</v>
      </c>
      <c r="K396">
        <v>47.85</v>
      </c>
      <c r="L396">
        <v>47.93</v>
      </c>
      <c r="P396" s="54">
        <v>40984</v>
      </c>
      <c r="Q396">
        <v>44.48</v>
      </c>
      <c r="R396">
        <v>43.863660000000003</v>
      </c>
      <c r="V396" s="54">
        <v>40984</v>
      </c>
      <c r="W396">
        <v>15.83</v>
      </c>
      <c r="X396">
        <v>15.979660000000001</v>
      </c>
    </row>
    <row r="397" spans="4:24">
      <c r="D397" s="54">
        <v>40983</v>
      </c>
      <c r="E397">
        <v>0.15</v>
      </c>
      <c r="F397">
        <v>0.15</v>
      </c>
      <c r="J397" s="54">
        <v>40983</v>
      </c>
      <c r="K397">
        <v>45.26</v>
      </c>
      <c r="L397">
        <v>47.65</v>
      </c>
      <c r="P397" s="54">
        <v>40983</v>
      </c>
      <c r="Q397">
        <v>44.09</v>
      </c>
      <c r="R397">
        <v>42.65719</v>
      </c>
      <c r="V397" s="54">
        <v>40983</v>
      </c>
      <c r="W397">
        <v>15.39</v>
      </c>
      <c r="X397">
        <v>15.64241</v>
      </c>
    </row>
    <row r="398" spans="4:24">
      <c r="D398" s="54">
        <v>40982</v>
      </c>
      <c r="E398">
        <v>0.1</v>
      </c>
      <c r="F398">
        <v>0.1</v>
      </c>
      <c r="J398" s="54">
        <v>40982</v>
      </c>
      <c r="K398">
        <v>46.1</v>
      </c>
      <c r="L398">
        <v>45.59</v>
      </c>
      <c r="P398" s="54">
        <v>40982</v>
      </c>
      <c r="Q398">
        <v>44.96</v>
      </c>
      <c r="R398">
        <v>42.293329999999997</v>
      </c>
      <c r="V398" s="54">
        <v>40982</v>
      </c>
      <c r="W398">
        <v>15.56</v>
      </c>
      <c r="X398">
        <v>15.354749999999999</v>
      </c>
    </row>
    <row r="399" spans="4:24">
      <c r="D399" s="54">
        <v>40981</v>
      </c>
      <c r="E399">
        <v>0.1</v>
      </c>
      <c r="F399">
        <v>0.1</v>
      </c>
      <c r="J399" s="54">
        <v>40981</v>
      </c>
      <c r="K399">
        <v>43.95</v>
      </c>
      <c r="L399">
        <v>46.34</v>
      </c>
      <c r="P399" s="54">
        <v>40981</v>
      </c>
      <c r="Q399">
        <v>44.33</v>
      </c>
      <c r="R399">
        <v>43.059350000000002</v>
      </c>
      <c r="V399" s="54">
        <v>40981</v>
      </c>
      <c r="W399">
        <v>15.54</v>
      </c>
      <c r="X399">
        <v>15.43411</v>
      </c>
    </row>
    <row r="400" spans="4:24">
      <c r="D400" s="54">
        <v>40980</v>
      </c>
      <c r="E400">
        <v>0.1</v>
      </c>
      <c r="F400">
        <v>0.1</v>
      </c>
      <c r="J400" s="54">
        <v>40980</v>
      </c>
      <c r="K400">
        <v>43.86</v>
      </c>
      <c r="L400">
        <v>42.87</v>
      </c>
      <c r="P400" s="54">
        <v>40980</v>
      </c>
      <c r="Q400">
        <v>44.22</v>
      </c>
      <c r="R400">
        <v>42.178440000000002</v>
      </c>
      <c r="V400" s="54">
        <v>40980</v>
      </c>
      <c r="W400">
        <v>15.71</v>
      </c>
      <c r="X400">
        <v>15.28532</v>
      </c>
    </row>
    <row r="401" spans="4:24">
      <c r="D401" s="54">
        <v>40977</v>
      </c>
      <c r="E401">
        <v>0.1</v>
      </c>
      <c r="F401">
        <v>0.1</v>
      </c>
      <c r="J401" s="54">
        <v>40977</v>
      </c>
      <c r="K401">
        <v>43.49</v>
      </c>
      <c r="L401">
        <v>43.94</v>
      </c>
      <c r="P401" s="54">
        <v>40977</v>
      </c>
      <c r="Q401">
        <v>43.86</v>
      </c>
      <c r="R401">
        <v>42.446539999999999</v>
      </c>
      <c r="V401" s="54">
        <v>40977</v>
      </c>
      <c r="W401">
        <v>15.57</v>
      </c>
      <c r="X401">
        <v>15.59281</v>
      </c>
    </row>
    <row r="402" spans="4:24">
      <c r="D402" s="54">
        <v>40976</v>
      </c>
      <c r="E402">
        <v>0.15</v>
      </c>
      <c r="F402">
        <v>0.15</v>
      </c>
      <c r="J402" s="54">
        <v>40976</v>
      </c>
      <c r="K402">
        <v>43.26</v>
      </c>
      <c r="L402">
        <v>43.4</v>
      </c>
      <c r="P402" s="54">
        <v>40976</v>
      </c>
      <c r="Q402">
        <v>43.86</v>
      </c>
      <c r="R402">
        <v>41.967779999999998</v>
      </c>
      <c r="V402" s="54">
        <v>40976</v>
      </c>
      <c r="W402">
        <v>15.37</v>
      </c>
      <c r="X402">
        <v>15.404350000000001</v>
      </c>
    </row>
    <row r="403" spans="4:24">
      <c r="D403" s="54">
        <v>40975</v>
      </c>
      <c r="E403">
        <v>0.15</v>
      </c>
      <c r="F403">
        <v>0.15</v>
      </c>
      <c r="J403" s="54">
        <v>40975</v>
      </c>
      <c r="K403">
        <v>41.76</v>
      </c>
      <c r="L403">
        <v>43.05</v>
      </c>
      <c r="P403" s="54">
        <v>40975</v>
      </c>
      <c r="Q403">
        <v>43.61</v>
      </c>
      <c r="R403">
        <v>41.623080000000002</v>
      </c>
      <c r="V403" s="54">
        <v>40975</v>
      </c>
      <c r="W403">
        <v>15.42</v>
      </c>
      <c r="X403">
        <v>15.09686</v>
      </c>
    </row>
    <row r="404" spans="4:24">
      <c r="D404" s="54">
        <v>40974</v>
      </c>
      <c r="E404">
        <v>0.15</v>
      </c>
      <c r="F404">
        <v>0.15</v>
      </c>
      <c r="J404" s="54">
        <v>40974</v>
      </c>
      <c r="K404">
        <v>41.99</v>
      </c>
      <c r="L404">
        <v>41.55</v>
      </c>
      <c r="P404" s="54">
        <v>40974</v>
      </c>
      <c r="Q404">
        <v>43.82</v>
      </c>
      <c r="R404">
        <v>41.661380000000001</v>
      </c>
      <c r="V404" s="54">
        <v>40974</v>
      </c>
      <c r="W404">
        <v>15.7</v>
      </c>
      <c r="X404">
        <v>15.21589</v>
      </c>
    </row>
    <row r="405" spans="4:24">
      <c r="D405" s="54">
        <v>40973</v>
      </c>
      <c r="E405">
        <v>0.19</v>
      </c>
      <c r="F405">
        <v>0.15</v>
      </c>
      <c r="J405" s="54">
        <v>40973</v>
      </c>
      <c r="K405">
        <v>42.06</v>
      </c>
      <c r="L405">
        <v>42.49</v>
      </c>
      <c r="P405" s="54">
        <v>40973</v>
      </c>
      <c r="Q405">
        <v>44.12</v>
      </c>
      <c r="R405">
        <v>42.341209999999997</v>
      </c>
      <c r="V405" s="54">
        <v>40973</v>
      </c>
      <c r="W405">
        <v>16.23</v>
      </c>
      <c r="X405">
        <v>15.80111</v>
      </c>
    </row>
    <row r="406" spans="4:24">
      <c r="D406" s="54">
        <v>40970</v>
      </c>
      <c r="E406">
        <v>0.1</v>
      </c>
      <c r="F406">
        <v>0.1</v>
      </c>
      <c r="J406" s="54">
        <v>40970</v>
      </c>
      <c r="K406">
        <v>43.47</v>
      </c>
      <c r="L406">
        <v>42.3</v>
      </c>
      <c r="P406" s="54">
        <v>40970</v>
      </c>
      <c r="Q406">
        <v>44.12</v>
      </c>
      <c r="R406">
        <v>42.436970000000002</v>
      </c>
      <c r="V406" s="54">
        <v>40970</v>
      </c>
      <c r="W406">
        <v>16.600000000000001</v>
      </c>
      <c r="X406">
        <v>16.158200000000001</v>
      </c>
    </row>
    <row r="407" spans="4:24">
      <c r="D407" s="54">
        <v>40969</v>
      </c>
      <c r="E407">
        <v>0.1</v>
      </c>
      <c r="F407">
        <v>0.1</v>
      </c>
      <c r="J407" s="54">
        <v>40969</v>
      </c>
      <c r="K407">
        <v>42.77</v>
      </c>
      <c r="L407">
        <v>43.49</v>
      </c>
      <c r="P407" s="54">
        <v>40969</v>
      </c>
      <c r="Q407">
        <v>43.82</v>
      </c>
      <c r="R407">
        <v>42.389090000000003</v>
      </c>
      <c r="V407" s="54">
        <v>40969</v>
      </c>
      <c r="W407">
        <v>16.23</v>
      </c>
      <c r="X407">
        <v>16.44585</v>
      </c>
    </row>
    <row r="408" spans="4:24">
      <c r="D408" s="54">
        <v>40968</v>
      </c>
      <c r="E408">
        <v>0.1</v>
      </c>
      <c r="F408">
        <v>0.1</v>
      </c>
      <c r="J408" s="54">
        <v>40968</v>
      </c>
      <c r="K408">
        <v>43.06</v>
      </c>
      <c r="L408">
        <v>42.62</v>
      </c>
      <c r="P408" s="54">
        <v>40968</v>
      </c>
      <c r="Q408">
        <v>42.56</v>
      </c>
      <c r="R408">
        <v>41.824159999999999</v>
      </c>
      <c r="V408" s="54">
        <v>40968</v>
      </c>
      <c r="W408">
        <v>16.329999999999998</v>
      </c>
      <c r="X408">
        <v>16.009409999999999</v>
      </c>
    </row>
    <row r="409" spans="4:24">
      <c r="D409" s="54">
        <v>40967</v>
      </c>
      <c r="E409">
        <v>0.1</v>
      </c>
      <c r="F409">
        <v>0.1</v>
      </c>
      <c r="J409" s="54">
        <v>40967</v>
      </c>
      <c r="K409">
        <v>42.97</v>
      </c>
      <c r="L409">
        <v>43.01</v>
      </c>
      <c r="P409" s="54">
        <v>40967</v>
      </c>
      <c r="Q409">
        <v>43.16</v>
      </c>
      <c r="R409">
        <v>40.694290000000002</v>
      </c>
      <c r="V409" s="54">
        <v>40967</v>
      </c>
      <c r="W409">
        <v>16.43</v>
      </c>
      <c r="X409">
        <v>16.168119999999998</v>
      </c>
    </row>
    <row r="410" spans="4:24">
      <c r="D410" s="54">
        <v>40966</v>
      </c>
      <c r="E410">
        <v>0.1</v>
      </c>
      <c r="F410">
        <v>0.1</v>
      </c>
      <c r="J410" s="54">
        <v>40966</v>
      </c>
      <c r="K410">
        <v>41.8</v>
      </c>
      <c r="L410">
        <v>42.89</v>
      </c>
      <c r="P410" s="54">
        <v>40966</v>
      </c>
      <c r="Q410">
        <v>42.99</v>
      </c>
      <c r="R410">
        <v>41.297519999999999</v>
      </c>
      <c r="V410" s="54">
        <v>40966</v>
      </c>
      <c r="W410">
        <v>15.94</v>
      </c>
      <c r="X410">
        <v>16.207789999999999</v>
      </c>
    </row>
    <row r="411" spans="4:24">
      <c r="D411" s="54">
        <v>40963</v>
      </c>
      <c r="E411">
        <v>0.1</v>
      </c>
      <c r="F411">
        <v>0.1</v>
      </c>
      <c r="J411" s="54">
        <v>40963</v>
      </c>
      <c r="K411">
        <v>44.6</v>
      </c>
      <c r="L411">
        <v>42.43</v>
      </c>
      <c r="P411" s="54">
        <v>40963</v>
      </c>
      <c r="Q411">
        <v>44.04</v>
      </c>
      <c r="R411">
        <v>41.498600000000003</v>
      </c>
      <c r="V411" s="54">
        <v>40963</v>
      </c>
      <c r="W411">
        <v>16.11</v>
      </c>
      <c r="X411">
        <v>15.979660000000001</v>
      </c>
    </row>
    <row r="412" spans="4:24">
      <c r="D412" s="54">
        <v>40962</v>
      </c>
      <c r="E412">
        <v>0.09</v>
      </c>
      <c r="F412">
        <v>0.09</v>
      </c>
      <c r="J412" s="54">
        <v>40962</v>
      </c>
      <c r="K412">
        <v>45.06</v>
      </c>
      <c r="L412">
        <v>44.63</v>
      </c>
      <c r="P412" s="54">
        <v>40962</v>
      </c>
      <c r="Q412">
        <v>43.51</v>
      </c>
      <c r="R412">
        <v>41.967779999999998</v>
      </c>
      <c r="V412" s="54">
        <v>40962</v>
      </c>
      <c r="W412">
        <v>15.43</v>
      </c>
      <c r="X412">
        <v>15.979660000000001</v>
      </c>
    </row>
    <row r="413" spans="4:24">
      <c r="D413" s="54">
        <v>40961</v>
      </c>
      <c r="E413">
        <v>0.09</v>
      </c>
      <c r="F413">
        <v>0.09</v>
      </c>
      <c r="J413" s="54">
        <v>40961</v>
      </c>
      <c r="K413">
        <v>45.02</v>
      </c>
      <c r="L413">
        <v>45.04</v>
      </c>
      <c r="P413" s="54">
        <v>40961</v>
      </c>
      <c r="Q413">
        <v>44</v>
      </c>
      <c r="R413">
        <v>41.728400000000001</v>
      </c>
      <c r="V413" s="54">
        <v>40961</v>
      </c>
      <c r="W413">
        <v>15.24</v>
      </c>
      <c r="X413">
        <v>15.324999999999999</v>
      </c>
    </row>
    <row r="414" spans="4:24">
      <c r="D414" s="54">
        <v>40960</v>
      </c>
      <c r="E414">
        <v>0.09</v>
      </c>
      <c r="F414">
        <v>0.09</v>
      </c>
      <c r="J414" s="54">
        <v>40960</v>
      </c>
      <c r="K414">
        <v>46.18</v>
      </c>
      <c r="L414">
        <v>45.31</v>
      </c>
      <c r="P414" s="54">
        <v>40960</v>
      </c>
      <c r="Q414">
        <v>43.9</v>
      </c>
      <c r="R414">
        <v>42.159289999999999</v>
      </c>
      <c r="V414" s="54">
        <v>40960</v>
      </c>
      <c r="W414">
        <v>15.34</v>
      </c>
      <c r="X414">
        <v>15.14645</v>
      </c>
    </row>
    <row r="415" spans="4:24">
      <c r="D415" s="54">
        <v>40956</v>
      </c>
      <c r="E415">
        <v>0.12</v>
      </c>
      <c r="F415">
        <v>0.12</v>
      </c>
      <c r="J415" s="54">
        <v>40956</v>
      </c>
      <c r="K415">
        <v>45.89</v>
      </c>
      <c r="L415">
        <v>45.96</v>
      </c>
      <c r="P415" s="54">
        <v>40956</v>
      </c>
      <c r="Q415">
        <v>44.68</v>
      </c>
      <c r="R415">
        <v>42.436970000000002</v>
      </c>
      <c r="V415" s="54">
        <v>40956</v>
      </c>
      <c r="W415">
        <v>15.45</v>
      </c>
      <c r="X415">
        <v>15.18613</v>
      </c>
    </row>
    <row r="416" spans="4:24">
      <c r="D416" s="54">
        <v>40955</v>
      </c>
      <c r="E416">
        <v>0.12</v>
      </c>
      <c r="F416">
        <v>0.12</v>
      </c>
      <c r="J416" s="54">
        <v>40955</v>
      </c>
      <c r="K416">
        <v>44.29</v>
      </c>
      <c r="L416">
        <v>45.88</v>
      </c>
      <c r="P416" s="54">
        <v>40955</v>
      </c>
      <c r="Q416">
        <v>43.91</v>
      </c>
      <c r="R416">
        <v>42.781669999999998</v>
      </c>
      <c r="V416" s="54">
        <v>40955</v>
      </c>
      <c r="W416">
        <v>14.74</v>
      </c>
      <c r="X416">
        <v>15.28532</v>
      </c>
    </row>
    <row r="417" spans="4:24">
      <c r="D417" s="54">
        <v>40954</v>
      </c>
      <c r="E417">
        <v>0.12</v>
      </c>
      <c r="F417">
        <v>0.12</v>
      </c>
      <c r="J417" s="54">
        <v>40954</v>
      </c>
      <c r="K417">
        <v>45.08</v>
      </c>
      <c r="L417">
        <v>45.05</v>
      </c>
      <c r="P417" s="54">
        <v>40954</v>
      </c>
      <c r="Q417">
        <v>43.81</v>
      </c>
      <c r="R417">
        <v>40.675139999999999</v>
      </c>
      <c r="V417" s="54">
        <v>40954</v>
      </c>
      <c r="W417">
        <v>14.98</v>
      </c>
      <c r="X417">
        <v>14.581060000000001</v>
      </c>
    </row>
    <row r="418" spans="4:24">
      <c r="D418" s="54">
        <v>40953</v>
      </c>
      <c r="E418">
        <v>0.12</v>
      </c>
      <c r="F418">
        <v>0.12</v>
      </c>
      <c r="J418" s="54">
        <v>40953</v>
      </c>
      <c r="K418">
        <v>50.57</v>
      </c>
      <c r="L418">
        <v>50.46</v>
      </c>
      <c r="P418" s="54">
        <v>40953</v>
      </c>
      <c r="Q418">
        <v>43.71</v>
      </c>
      <c r="R418">
        <v>41.862459999999999</v>
      </c>
      <c r="V418" s="54">
        <v>40953</v>
      </c>
      <c r="W418">
        <v>14.95</v>
      </c>
      <c r="X418">
        <v>14.779439999999999</v>
      </c>
    </row>
    <row r="419" spans="4:24">
      <c r="D419" s="54">
        <v>40952</v>
      </c>
      <c r="E419">
        <v>0.12</v>
      </c>
      <c r="F419">
        <v>0.12</v>
      </c>
      <c r="J419" s="54">
        <v>40952</v>
      </c>
      <c r="K419">
        <v>50.01</v>
      </c>
      <c r="L419">
        <v>50.61</v>
      </c>
      <c r="P419" s="54">
        <v>40952</v>
      </c>
      <c r="Q419">
        <v>43.31</v>
      </c>
      <c r="R419">
        <v>41.891179999999999</v>
      </c>
      <c r="V419" s="54">
        <v>40952</v>
      </c>
      <c r="W419">
        <v>14.96</v>
      </c>
      <c r="X419">
        <v>14.878640000000001</v>
      </c>
    </row>
    <row r="420" spans="4:24">
      <c r="D420" s="54">
        <v>40949</v>
      </c>
      <c r="E420">
        <v>0.12</v>
      </c>
      <c r="F420">
        <v>0.12</v>
      </c>
      <c r="J420" s="54">
        <v>40949</v>
      </c>
      <c r="K420">
        <v>49.73</v>
      </c>
      <c r="L420">
        <v>49.44</v>
      </c>
      <c r="P420" s="54">
        <v>40949</v>
      </c>
      <c r="Q420">
        <v>42.6</v>
      </c>
      <c r="R420">
        <v>41.201770000000003</v>
      </c>
      <c r="V420" s="54">
        <v>40949</v>
      </c>
      <c r="W420">
        <v>14.66</v>
      </c>
      <c r="X420">
        <v>14.66042</v>
      </c>
    </row>
    <row r="421" spans="4:24">
      <c r="D421" s="54">
        <v>40948</v>
      </c>
      <c r="E421">
        <v>0.12</v>
      </c>
      <c r="F421">
        <v>0.12</v>
      </c>
      <c r="J421" s="54">
        <v>40948</v>
      </c>
      <c r="K421">
        <v>51</v>
      </c>
      <c r="L421">
        <v>50.31</v>
      </c>
      <c r="P421" s="54">
        <v>40948</v>
      </c>
      <c r="Q421">
        <v>42.74</v>
      </c>
      <c r="R421">
        <v>41.240070000000003</v>
      </c>
      <c r="V421" s="54">
        <v>40948</v>
      </c>
      <c r="W421">
        <v>14.89</v>
      </c>
      <c r="X421">
        <v>14.749689999999999</v>
      </c>
    </row>
    <row r="422" spans="4:24">
      <c r="D422" s="54">
        <v>40947</v>
      </c>
      <c r="E422">
        <v>0.12</v>
      </c>
      <c r="F422">
        <v>0.12</v>
      </c>
      <c r="J422" s="54">
        <v>40947</v>
      </c>
      <c r="K422">
        <v>52.11</v>
      </c>
      <c r="L422">
        <v>51.01</v>
      </c>
      <c r="P422" s="54">
        <v>40947</v>
      </c>
      <c r="Q422">
        <v>42.86</v>
      </c>
      <c r="R422">
        <v>40.837919999999997</v>
      </c>
      <c r="V422" s="54">
        <v>40947</v>
      </c>
      <c r="W422">
        <v>15.1</v>
      </c>
      <c r="X422">
        <v>14.71993</v>
      </c>
    </row>
    <row r="423" spans="4:24">
      <c r="D423" s="54">
        <v>40946</v>
      </c>
      <c r="E423">
        <v>0.12</v>
      </c>
      <c r="F423">
        <v>0.12</v>
      </c>
      <c r="J423" s="54">
        <v>40946</v>
      </c>
      <c r="K423">
        <v>51.31</v>
      </c>
      <c r="L423">
        <v>52.11</v>
      </c>
      <c r="P423" s="54">
        <v>40946</v>
      </c>
      <c r="Q423">
        <v>43.35</v>
      </c>
      <c r="R423">
        <v>41.16348</v>
      </c>
      <c r="V423" s="54">
        <v>40946</v>
      </c>
      <c r="W423">
        <v>15.09</v>
      </c>
      <c r="X423">
        <v>14.98775</v>
      </c>
    </row>
    <row r="424" spans="4:24">
      <c r="D424" s="54">
        <v>40945</v>
      </c>
      <c r="E424">
        <v>0.12</v>
      </c>
      <c r="F424">
        <v>0.12</v>
      </c>
      <c r="J424" s="54">
        <v>40945</v>
      </c>
      <c r="K424">
        <v>50.31</v>
      </c>
      <c r="L424">
        <v>51.34</v>
      </c>
      <c r="P424" s="54">
        <v>40945</v>
      </c>
      <c r="Q424">
        <v>44.22</v>
      </c>
      <c r="R424">
        <v>41.623080000000002</v>
      </c>
      <c r="V424" s="54">
        <v>40945</v>
      </c>
      <c r="W424">
        <v>15.07</v>
      </c>
      <c r="X424">
        <v>15.027419999999999</v>
      </c>
    </row>
    <row r="425" spans="4:24">
      <c r="D425" s="54">
        <v>40942</v>
      </c>
      <c r="E425">
        <v>0.12</v>
      </c>
      <c r="F425">
        <v>0.12</v>
      </c>
      <c r="J425" s="54">
        <v>40942</v>
      </c>
      <c r="K425">
        <v>49.96</v>
      </c>
      <c r="L425">
        <v>50.79</v>
      </c>
      <c r="P425" s="54">
        <v>40942</v>
      </c>
      <c r="Q425">
        <v>44.02</v>
      </c>
      <c r="R425">
        <v>42.66677</v>
      </c>
      <c r="V425" s="54">
        <v>40942</v>
      </c>
      <c r="W425">
        <v>15.19</v>
      </c>
      <c r="X425">
        <v>15.04726</v>
      </c>
    </row>
    <row r="426" spans="4:24">
      <c r="D426" s="54">
        <v>40941</v>
      </c>
      <c r="E426">
        <v>0.12</v>
      </c>
      <c r="F426">
        <v>0.12</v>
      </c>
      <c r="J426" s="54">
        <v>40941</v>
      </c>
      <c r="K426">
        <v>49.06</v>
      </c>
      <c r="L426">
        <v>48.67</v>
      </c>
      <c r="P426" s="54">
        <v>40941</v>
      </c>
      <c r="Q426">
        <v>44.25</v>
      </c>
      <c r="R426">
        <v>41.613500000000002</v>
      </c>
      <c r="V426" s="54">
        <v>40941</v>
      </c>
      <c r="W426">
        <v>15.07</v>
      </c>
      <c r="X426">
        <v>14.848879999999999</v>
      </c>
    </row>
    <row r="427" spans="4:24">
      <c r="D427" s="54">
        <v>40940</v>
      </c>
      <c r="E427">
        <v>0.1</v>
      </c>
      <c r="F427">
        <v>0.1</v>
      </c>
      <c r="J427" s="54">
        <v>40940</v>
      </c>
      <c r="K427">
        <v>48.08</v>
      </c>
      <c r="L427">
        <v>49.06</v>
      </c>
      <c r="P427" s="54">
        <v>40940</v>
      </c>
      <c r="Q427">
        <v>44.5</v>
      </c>
      <c r="R427">
        <v>42.264609999999998</v>
      </c>
      <c r="V427" s="54">
        <v>40940</v>
      </c>
      <c r="W427">
        <v>14.98</v>
      </c>
      <c r="X427">
        <v>14.977830000000001</v>
      </c>
    </row>
    <row r="428" spans="4:24">
      <c r="D428" s="54">
        <v>40939</v>
      </c>
      <c r="E428">
        <v>0.1</v>
      </c>
      <c r="F428">
        <v>0.1</v>
      </c>
      <c r="J428" s="54">
        <v>40939</v>
      </c>
      <c r="K428">
        <v>47.47</v>
      </c>
      <c r="L428">
        <v>47.63</v>
      </c>
      <c r="P428" s="54">
        <v>40939</v>
      </c>
      <c r="Q428">
        <v>44.6</v>
      </c>
      <c r="R428">
        <v>42.752940000000002</v>
      </c>
      <c r="V428" s="54">
        <v>40939</v>
      </c>
      <c r="W428">
        <v>15.25</v>
      </c>
      <c r="X428">
        <v>14.76953</v>
      </c>
    </row>
    <row r="429" spans="4:24">
      <c r="D429" s="54">
        <v>40938</v>
      </c>
      <c r="E429">
        <v>0.1</v>
      </c>
      <c r="F429">
        <v>0.1</v>
      </c>
      <c r="J429" s="54">
        <v>40938</v>
      </c>
      <c r="K429">
        <v>46.52</v>
      </c>
      <c r="L429">
        <v>47.04</v>
      </c>
      <c r="P429" s="54">
        <v>40938</v>
      </c>
      <c r="Q429">
        <v>43.87</v>
      </c>
      <c r="R429">
        <v>42.61889</v>
      </c>
      <c r="V429" s="54">
        <v>40938</v>
      </c>
      <c r="W429">
        <v>15.21</v>
      </c>
      <c r="X429">
        <v>15.14645</v>
      </c>
    </row>
    <row r="430" spans="4:24">
      <c r="D430" s="54">
        <v>40935</v>
      </c>
      <c r="E430">
        <v>0.1</v>
      </c>
      <c r="F430">
        <v>0.1</v>
      </c>
      <c r="J430" s="54">
        <v>40935</v>
      </c>
      <c r="K430">
        <v>46.48</v>
      </c>
      <c r="L430">
        <v>47.15</v>
      </c>
      <c r="P430" s="54">
        <v>40935</v>
      </c>
      <c r="Q430">
        <v>44.51</v>
      </c>
      <c r="R430">
        <v>42.609319999999997</v>
      </c>
      <c r="V430" s="54">
        <v>40935</v>
      </c>
      <c r="W430">
        <v>15.42</v>
      </c>
      <c r="X430">
        <v>15.235720000000001</v>
      </c>
    </row>
    <row r="431" spans="4:24">
      <c r="D431" s="54">
        <v>40934</v>
      </c>
      <c r="E431">
        <v>0.1</v>
      </c>
      <c r="F431">
        <v>0.1</v>
      </c>
      <c r="J431" s="54">
        <v>40934</v>
      </c>
      <c r="K431">
        <v>45.71</v>
      </c>
      <c r="L431">
        <v>46.88</v>
      </c>
      <c r="P431" s="54">
        <v>40934</v>
      </c>
      <c r="Q431">
        <v>44.61</v>
      </c>
      <c r="R431">
        <v>42.819969999999998</v>
      </c>
      <c r="V431" s="54">
        <v>40934</v>
      </c>
      <c r="W431">
        <v>15.49</v>
      </c>
      <c r="X431">
        <v>15.34483</v>
      </c>
    </row>
    <row r="432" spans="4:24">
      <c r="D432" s="54">
        <v>40933</v>
      </c>
      <c r="E432">
        <v>0.1</v>
      </c>
      <c r="F432">
        <v>0.1</v>
      </c>
      <c r="J432" s="54">
        <v>40933</v>
      </c>
      <c r="K432">
        <v>42.94</v>
      </c>
      <c r="L432">
        <v>44.38</v>
      </c>
      <c r="P432" s="54">
        <v>40933</v>
      </c>
      <c r="Q432">
        <v>44</v>
      </c>
      <c r="R432">
        <v>42.360370000000003</v>
      </c>
      <c r="V432" s="54">
        <v>40933</v>
      </c>
      <c r="W432">
        <v>15.34</v>
      </c>
      <c r="X432">
        <v>15.26548</v>
      </c>
    </row>
    <row r="433" spans="4:24">
      <c r="D433" s="54">
        <v>40932</v>
      </c>
      <c r="E433">
        <v>0.1</v>
      </c>
      <c r="F433">
        <v>0.1</v>
      </c>
      <c r="J433" s="54">
        <v>40932</v>
      </c>
      <c r="K433">
        <v>42.89</v>
      </c>
      <c r="L433">
        <v>43.08</v>
      </c>
      <c r="P433" s="54">
        <v>40932</v>
      </c>
      <c r="Q433">
        <v>43.96</v>
      </c>
      <c r="R433">
        <v>41.996510000000001</v>
      </c>
      <c r="V433" s="54">
        <v>40932</v>
      </c>
      <c r="W433">
        <v>15.4</v>
      </c>
      <c r="X433">
        <v>15.235720000000001</v>
      </c>
    </row>
    <row r="434" spans="4:24">
      <c r="D434" s="54">
        <v>40931</v>
      </c>
      <c r="E434">
        <v>0.1</v>
      </c>
      <c r="F434">
        <v>0.1</v>
      </c>
      <c r="J434" s="54">
        <v>40931</v>
      </c>
      <c r="K434">
        <v>43.32</v>
      </c>
      <c r="L434">
        <v>43.43</v>
      </c>
      <c r="P434" s="54">
        <v>40931</v>
      </c>
      <c r="Q434">
        <v>44.21</v>
      </c>
      <c r="R434">
        <v>42.350790000000003</v>
      </c>
      <c r="V434" s="54">
        <v>40931</v>
      </c>
      <c r="W434">
        <v>15.8</v>
      </c>
      <c r="X434">
        <v>15.36467</v>
      </c>
    </row>
    <row r="435" spans="4:24">
      <c r="D435" s="54">
        <v>40928</v>
      </c>
      <c r="E435">
        <v>0.14000000000000001</v>
      </c>
      <c r="F435">
        <v>0.14000000000000001</v>
      </c>
      <c r="J435" s="54">
        <v>40928</v>
      </c>
      <c r="K435">
        <v>43.05</v>
      </c>
      <c r="L435">
        <v>43.45</v>
      </c>
      <c r="P435" s="54">
        <v>40928</v>
      </c>
      <c r="Q435">
        <v>44.5</v>
      </c>
      <c r="R435">
        <v>42.523139999999998</v>
      </c>
      <c r="V435" s="54">
        <v>40928</v>
      </c>
      <c r="W435">
        <v>15.85</v>
      </c>
      <c r="X435">
        <v>15.65232</v>
      </c>
    </row>
    <row r="436" spans="4:24">
      <c r="D436" s="54">
        <v>40927</v>
      </c>
      <c r="E436">
        <v>0.15</v>
      </c>
      <c r="F436">
        <v>0.15</v>
      </c>
      <c r="J436" s="54">
        <v>40927</v>
      </c>
      <c r="K436">
        <v>42.11</v>
      </c>
      <c r="L436">
        <v>43.25</v>
      </c>
      <c r="P436" s="54">
        <v>40927</v>
      </c>
      <c r="Q436">
        <v>43.44</v>
      </c>
      <c r="R436">
        <v>42.532710000000002</v>
      </c>
      <c r="V436" s="54">
        <v>40927</v>
      </c>
      <c r="W436">
        <v>15.1</v>
      </c>
      <c r="X436">
        <v>15.781269999999999</v>
      </c>
    </row>
    <row r="437" spans="4:24">
      <c r="D437" s="54">
        <v>40926</v>
      </c>
      <c r="E437">
        <v>0.15</v>
      </c>
      <c r="F437">
        <v>0.15</v>
      </c>
      <c r="J437" s="54">
        <v>40926</v>
      </c>
      <c r="K437">
        <v>40.72</v>
      </c>
      <c r="L437">
        <v>41.7</v>
      </c>
      <c r="P437" s="54">
        <v>40926</v>
      </c>
      <c r="Q437">
        <v>42.68</v>
      </c>
      <c r="R437">
        <v>41.460299999999997</v>
      </c>
      <c r="V437" s="54">
        <v>40926</v>
      </c>
      <c r="W437">
        <v>14.82</v>
      </c>
      <c r="X437">
        <v>14.878640000000001</v>
      </c>
    </row>
    <row r="438" spans="4:24">
      <c r="D438" s="54">
        <v>40925</v>
      </c>
      <c r="E438">
        <v>0.15</v>
      </c>
      <c r="F438">
        <v>0.15</v>
      </c>
      <c r="J438" s="54">
        <v>40925</v>
      </c>
      <c r="K438">
        <v>41.11</v>
      </c>
      <c r="L438">
        <v>40.75</v>
      </c>
      <c r="P438" s="54">
        <v>40925</v>
      </c>
      <c r="Q438">
        <v>43.12</v>
      </c>
      <c r="R438">
        <v>40.780470000000001</v>
      </c>
      <c r="V438" s="54">
        <v>40925</v>
      </c>
      <c r="W438">
        <v>15.1</v>
      </c>
      <c r="X438">
        <v>14.66042</v>
      </c>
    </row>
    <row r="439" spans="4:24">
      <c r="D439" s="54">
        <v>40921</v>
      </c>
      <c r="E439">
        <v>0.15</v>
      </c>
      <c r="F439">
        <v>0.15</v>
      </c>
      <c r="J439" s="54">
        <v>40921</v>
      </c>
      <c r="K439">
        <v>40.159999999999997</v>
      </c>
      <c r="L439">
        <v>40.6</v>
      </c>
      <c r="P439" s="54">
        <v>40921</v>
      </c>
      <c r="Q439">
        <v>42.36</v>
      </c>
      <c r="R439">
        <v>40.876220000000004</v>
      </c>
      <c r="V439" s="54">
        <v>40921</v>
      </c>
      <c r="W439">
        <v>14.99</v>
      </c>
      <c r="X439">
        <v>14.878640000000001</v>
      </c>
    </row>
    <row r="440" spans="4:24">
      <c r="D440" s="54">
        <v>40920</v>
      </c>
      <c r="E440">
        <v>0.15</v>
      </c>
      <c r="F440">
        <v>0.15</v>
      </c>
      <c r="J440" s="54">
        <v>40920</v>
      </c>
      <c r="K440">
        <v>41.81</v>
      </c>
      <c r="L440">
        <v>41.1</v>
      </c>
      <c r="P440" s="54">
        <v>40920</v>
      </c>
      <c r="Q440">
        <v>42.65</v>
      </c>
      <c r="R440">
        <v>40.790039999999998</v>
      </c>
      <c r="V440" s="54">
        <v>40920</v>
      </c>
      <c r="W440">
        <v>14.62</v>
      </c>
      <c r="X440">
        <v>14.957990000000001</v>
      </c>
    </row>
    <row r="441" spans="4:24">
      <c r="D441" s="54">
        <v>40919</v>
      </c>
      <c r="E441">
        <v>0.15</v>
      </c>
      <c r="F441">
        <v>0.15</v>
      </c>
      <c r="J441" s="54">
        <v>40919</v>
      </c>
      <c r="K441">
        <v>41.3</v>
      </c>
      <c r="L441">
        <v>41.55</v>
      </c>
      <c r="P441" s="54">
        <v>40919</v>
      </c>
      <c r="Q441">
        <v>42.34</v>
      </c>
      <c r="R441">
        <v>40.694290000000002</v>
      </c>
      <c r="V441" s="54">
        <v>40919</v>
      </c>
      <c r="W441">
        <v>14.53</v>
      </c>
      <c r="X441">
        <v>14.531470000000001</v>
      </c>
    </row>
    <row r="442" spans="4:24">
      <c r="D442" s="54">
        <v>40918</v>
      </c>
      <c r="E442">
        <v>0.15</v>
      </c>
      <c r="F442">
        <v>0.15</v>
      </c>
      <c r="J442" s="54">
        <v>40918</v>
      </c>
      <c r="K442">
        <v>40.64</v>
      </c>
      <c r="L442">
        <v>41.45</v>
      </c>
      <c r="P442" s="54">
        <v>40918</v>
      </c>
      <c r="Q442">
        <v>42.3</v>
      </c>
      <c r="R442">
        <v>40.703870000000002</v>
      </c>
      <c r="V442" s="54">
        <v>40918</v>
      </c>
      <c r="W442">
        <v>14.09</v>
      </c>
      <c r="X442">
        <v>14.3926</v>
      </c>
    </row>
    <row r="443" spans="4:24">
      <c r="D443" s="54">
        <v>40917</v>
      </c>
      <c r="E443">
        <v>0.1</v>
      </c>
      <c r="F443">
        <v>0.1</v>
      </c>
      <c r="J443" s="54">
        <v>40917</v>
      </c>
      <c r="K443">
        <v>39.32</v>
      </c>
      <c r="L443">
        <v>39.9</v>
      </c>
      <c r="P443" s="54">
        <v>40917</v>
      </c>
      <c r="Q443">
        <v>41.55</v>
      </c>
      <c r="R443">
        <v>39.947429999999997</v>
      </c>
      <c r="V443" s="54">
        <v>40917</v>
      </c>
      <c r="W443">
        <v>13.94</v>
      </c>
      <c r="X443">
        <v>13.81729</v>
      </c>
    </row>
    <row r="444" spans="4:24">
      <c r="D444" s="54">
        <v>40914</v>
      </c>
      <c r="E444">
        <v>0.09</v>
      </c>
      <c r="F444">
        <v>0.1</v>
      </c>
      <c r="J444" s="54">
        <v>40914</v>
      </c>
      <c r="K444">
        <v>38.770000000000003</v>
      </c>
      <c r="L444">
        <v>39.020000000000003</v>
      </c>
      <c r="P444" s="54">
        <v>40914</v>
      </c>
      <c r="Q444">
        <v>41</v>
      </c>
      <c r="R444">
        <v>39.889980000000001</v>
      </c>
      <c r="V444" s="54">
        <v>40914</v>
      </c>
      <c r="W444">
        <v>13.66</v>
      </c>
      <c r="X444">
        <v>13.78754</v>
      </c>
    </row>
    <row r="445" spans="4:24">
      <c r="D445" s="54">
        <v>40913</v>
      </c>
      <c r="E445">
        <v>0.09</v>
      </c>
      <c r="F445">
        <v>0.09</v>
      </c>
      <c r="J445" s="54">
        <v>40913</v>
      </c>
      <c r="K445">
        <v>38.85</v>
      </c>
      <c r="L445">
        <v>38.700000000000003</v>
      </c>
      <c r="P445" s="54">
        <v>40913</v>
      </c>
      <c r="Q445">
        <v>41.29</v>
      </c>
      <c r="R445">
        <v>39.277169999999998</v>
      </c>
      <c r="V445" s="54">
        <v>40913</v>
      </c>
      <c r="W445">
        <v>13.24</v>
      </c>
      <c r="X445">
        <v>13.569319999999999</v>
      </c>
    </row>
    <row r="446" spans="4:24">
      <c r="D446" s="54">
        <v>40912</v>
      </c>
      <c r="E446">
        <v>0.09</v>
      </c>
      <c r="F446">
        <v>0.09</v>
      </c>
      <c r="J446" s="54">
        <v>40912</v>
      </c>
      <c r="K446">
        <v>38.61</v>
      </c>
      <c r="L446">
        <v>39.28</v>
      </c>
      <c r="P446" s="54">
        <v>40912</v>
      </c>
      <c r="Q446">
        <v>41.22</v>
      </c>
      <c r="R446">
        <v>39.631450000000001</v>
      </c>
      <c r="V446" s="54">
        <v>40912</v>
      </c>
      <c r="W446">
        <v>13.72</v>
      </c>
      <c r="X446">
        <v>13.33126</v>
      </c>
    </row>
    <row r="447" spans="4:24">
      <c r="D447" s="54">
        <v>40911</v>
      </c>
      <c r="E447">
        <v>0.09</v>
      </c>
      <c r="F447">
        <v>0.09</v>
      </c>
      <c r="J447" s="54">
        <v>40911</v>
      </c>
      <c r="K447">
        <v>39.4</v>
      </c>
      <c r="L447">
        <v>38.880000000000003</v>
      </c>
      <c r="P447" s="54">
        <v>40911</v>
      </c>
      <c r="Q447">
        <v>41.83</v>
      </c>
      <c r="R447">
        <v>39.564430000000002</v>
      </c>
      <c r="V447" s="54">
        <v>40911</v>
      </c>
      <c r="W447">
        <v>13.66</v>
      </c>
      <c r="X447">
        <v>13.678430000000001</v>
      </c>
    </row>
    <row r="448" spans="4:24">
      <c r="D448" s="54">
        <v>40907</v>
      </c>
      <c r="E448">
        <v>0.09</v>
      </c>
      <c r="F448">
        <v>0.1</v>
      </c>
      <c r="J448" s="54">
        <v>40907</v>
      </c>
      <c r="K448">
        <v>38.43</v>
      </c>
      <c r="L448">
        <v>38.43</v>
      </c>
      <c r="P448" s="54">
        <v>40907</v>
      </c>
      <c r="Q448">
        <v>41.1</v>
      </c>
      <c r="R448">
        <v>39.219720000000002</v>
      </c>
      <c r="V448" s="54">
        <v>40907</v>
      </c>
      <c r="W448">
        <v>13.22</v>
      </c>
      <c r="X448">
        <v>13.18247</v>
      </c>
    </row>
    <row r="449" spans="4:24">
      <c r="D449" s="54">
        <v>40906</v>
      </c>
      <c r="E449">
        <v>0.09</v>
      </c>
      <c r="F449">
        <v>0.1</v>
      </c>
      <c r="J449" s="54">
        <v>40906</v>
      </c>
      <c r="K449">
        <v>37.6</v>
      </c>
      <c r="L449">
        <v>38.54</v>
      </c>
      <c r="P449" s="54">
        <v>40906</v>
      </c>
      <c r="Q449">
        <v>40.49</v>
      </c>
      <c r="R449">
        <v>39.401649999999997</v>
      </c>
      <c r="V449" s="54">
        <v>40906</v>
      </c>
      <c r="W449">
        <v>13.04</v>
      </c>
      <c r="X449">
        <v>13.16263</v>
      </c>
    </row>
    <row r="450" spans="4:24">
      <c r="D450" s="54">
        <v>40905</v>
      </c>
      <c r="E450">
        <v>0.1</v>
      </c>
      <c r="F450">
        <v>0.1</v>
      </c>
      <c r="J450" s="54">
        <v>40905</v>
      </c>
      <c r="K450">
        <v>39.14</v>
      </c>
      <c r="L450">
        <v>37.450000000000003</v>
      </c>
      <c r="P450" s="54">
        <v>40905</v>
      </c>
      <c r="Q450">
        <v>41.38</v>
      </c>
      <c r="R450">
        <v>38.79842</v>
      </c>
      <c r="V450" s="54">
        <v>40905</v>
      </c>
      <c r="W450">
        <v>13.5</v>
      </c>
      <c r="X450">
        <v>12.91466</v>
      </c>
    </row>
    <row r="451" spans="4:24">
      <c r="D451" s="54">
        <v>40904</v>
      </c>
      <c r="E451">
        <v>0.1</v>
      </c>
      <c r="F451">
        <v>0.1</v>
      </c>
      <c r="J451" s="54">
        <v>40904</v>
      </c>
      <c r="K451">
        <v>38.81</v>
      </c>
      <c r="L451">
        <v>39.159999999999997</v>
      </c>
      <c r="P451" s="54">
        <v>40904</v>
      </c>
      <c r="Q451">
        <v>41.01</v>
      </c>
      <c r="R451">
        <v>39.794229999999999</v>
      </c>
      <c r="V451" s="54">
        <v>40904</v>
      </c>
      <c r="W451">
        <v>13.53</v>
      </c>
      <c r="X451">
        <v>13.420529999999999</v>
      </c>
    </row>
    <row r="452" spans="4:24">
      <c r="D452" s="54">
        <v>40900</v>
      </c>
      <c r="E452">
        <v>0.1</v>
      </c>
      <c r="F452">
        <v>0.1</v>
      </c>
      <c r="J452" s="54">
        <v>40900</v>
      </c>
      <c r="K452">
        <v>38.68</v>
      </c>
      <c r="L452">
        <v>38.89</v>
      </c>
      <c r="P452" s="54">
        <v>40900</v>
      </c>
      <c r="Q452">
        <v>40.69</v>
      </c>
      <c r="R452">
        <v>39.325049999999997</v>
      </c>
      <c r="V452" s="54">
        <v>40900</v>
      </c>
      <c r="W452">
        <v>13.55</v>
      </c>
      <c r="X452">
        <v>13.5098</v>
      </c>
    </row>
    <row r="453" spans="4:24">
      <c r="D453" s="54">
        <v>40899</v>
      </c>
      <c r="E453">
        <v>0.1</v>
      </c>
      <c r="F453">
        <v>0.1</v>
      </c>
      <c r="J453" s="54">
        <v>40899</v>
      </c>
      <c r="K453">
        <v>38.72</v>
      </c>
      <c r="L453">
        <v>38.58</v>
      </c>
      <c r="P453" s="54">
        <v>40899</v>
      </c>
      <c r="Q453">
        <v>40.270000000000003</v>
      </c>
      <c r="R453">
        <v>38.999490000000002</v>
      </c>
      <c r="V453" s="54">
        <v>40899</v>
      </c>
      <c r="W453">
        <v>13.24</v>
      </c>
      <c r="X453">
        <v>13.43045</v>
      </c>
    </row>
    <row r="454" spans="4:24">
      <c r="D454" s="54">
        <v>40898</v>
      </c>
      <c r="E454">
        <v>0.1</v>
      </c>
      <c r="F454">
        <v>0.1</v>
      </c>
      <c r="J454" s="54">
        <v>40898</v>
      </c>
      <c r="K454">
        <v>37.78</v>
      </c>
      <c r="L454">
        <v>38.67</v>
      </c>
      <c r="P454" s="54">
        <v>40898</v>
      </c>
      <c r="Q454">
        <v>40.6</v>
      </c>
      <c r="R454">
        <v>38.405839999999998</v>
      </c>
      <c r="V454" s="54">
        <v>40898</v>
      </c>
      <c r="W454">
        <v>13.22</v>
      </c>
      <c r="X454">
        <v>13.103120000000001</v>
      </c>
    </row>
    <row r="455" spans="4:24">
      <c r="D455" s="54">
        <v>40897</v>
      </c>
      <c r="E455">
        <v>0.1</v>
      </c>
      <c r="F455">
        <v>0.1</v>
      </c>
      <c r="J455" s="54">
        <v>40897</v>
      </c>
      <c r="K455">
        <v>37.24</v>
      </c>
      <c r="L455">
        <v>37.96</v>
      </c>
      <c r="P455" s="54">
        <v>40897</v>
      </c>
      <c r="Q455">
        <v>40.03</v>
      </c>
      <c r="R455">
        <v>38.760120000000001</v>
      </c>
      <c r="V455" s="54">
        <v>40897</v>
      </c>
      <c r="W455">
        <v>12.9</v>
      </c>
      <c r="X455">
        <v>13.142799999999999</v>
      </c>
    </row>
    <row r="456" spans="4:24">
      <c r="D456" s="54">
        <v>40896</v>
      </c>
      <c r="E456">
        <v>0.1</v>
      </c>
      <c r="F456">
        <v>0.1</v>
      </c>
      <c r="J456" s="54">
        <v>40896</v>
      </c>
      <c r="K456">
        <v>38.090000000000003</v>
      </c>
      <c r="L456">
        <v>36.229999999999997</v>
      </c>
      <c r="P456" s="54">
        <v>40896</v>
      </c>
      <c r="Q456">
        <v>40.58</v>
      </c>
      <c r="R456">
        <v>37.6111</v>
      </c>
      <c r="V456" s="54">
        <v>40896</v>
      </c>
      <c r="W456">
        <v>13.24</v>
      </c>
      <c r="X456">
        <v>12.50797</v>
      </c>
    </row>
    <row r="457" spans="4:24">
      <c r="D457" s="54">
        <v>40893</v>
      </c>
      <c r="E457">
        <v>0.1</v>
      </c>
      <c r="F457">
        <v>0.1</v>
      </c>
      <c r="J457" s="54">
        <v>40893</v>
      </c>
      <c r="K457">
        <v>37.229999999999997</v>
      </c>
      <c r="L457">
        <v>37.78</v>
      </c>
      <c r="P457" s="54">
        <v>40893</v>
      </c>
      <c r="Q457">
        <v>40.630000000000003</v>
      </c>
      <c r="R457">
        <v>38.654789999999998</v>
      </c>
      <c r="V457" s="54">
        <v>40893</v>
      </c>
      <c r="W457">
        <v>13.01</v>
      </c>
      <c r="X457">
        <v>12.994009999999999</v>
      </c>
    </row>
    <row r="458" spans="4:24">
      <c r="D458" s="54">
        <v>40892</v>
      </c>
      <c r="E458">
        <v>0.1</v>
      </c>
      <c r="F458">
        <v>0.1</v>
      </c>
      <c r="J458" s="54">
        <v>40892</v>
      </c>
      <c r="K458">
        <v>36.590000000000003</v>
      </c>
      <c r="L458">
        <v>36.729999999999997</v>
      </c>
      <c r="P458" s="54">
        <v>40892</v>
      </c>
      <c r="Q458">
        <v>40.79</v>
      </c>
      <c r="R458">
        <v>38.645209999999999</v>
      </c>
      <c r="V458" s="54">
        <v>40892</v>
      </c>
      <c r="W458">
        <v>13.25</v>
      </c>
      <c r="X458">
        <v>12.8849</v>
      </c>
    </row>
    <row r="459" spans="4:24">
      <c r="D459" s="54">
        <v>40891</v>
      </c>
      <c r="E459">
        <v>0.1</v>
      </c>
      <c r="F459">
        <v>0.1</v>
      </c>
      <c r="J459" s="54">
        <v>40891</v>
      </c>
      <c r="K459">
        <v>36.14</v>
      </c>
      <c r="L459">
        <v>35.81</v>
      </c>
      <c r="P459" s="54">
        <v>40891</v>
      </c>
      <c r="Q459">
        <v>40.200000000000003</v>
      </c>
      <c r="R459">
        <v>38.338810000000002</v>
      </c>
      <c r="V459" s="54">
        <v>40891</v>
      </c>
      <c r="W459">
        <v>13.23</v>
      </c>
      <c r="X459">
        <v>12.954330000000001</v>
      </c>
    </row>
    <row r="460" spans="4:24">
      <c r="D460" s="54">
        <v>40890</v>
      </c>
      <c r="E460">
        <v>0.1</v>
      </c>
      <c r="F460">
        <v>0.1</v>
      </c>
      <c r="J460" s="54">
        <v>40890</v>
      </c>
      <c r="K460">
        <v>39.450000000000003</v>
      </c>
      <c r="L460">
        <v>36.71</v>
      </c>
      <c r="P460" s="54">
        <v>40890</v>
      </c>
      <c r="Q460">
        <v>41.31</v>
      </c>
      <c r="R460">
        <v>38.712240000000001</v>
      </c>
      <c r="V460" s="54">
        <v>40890</v>
      </c>
      <c r="W460">
        <v>13.75</v>
      </c>
      <c r="X460">
        <v>13.251910000000001</v>
      </c>
    </row>
    <row r="461" spans="4:24">
      <c r="D461" s="54">
        <v>40889</v>
      </c>
      <c r="E461">
        <v>0.1</v>
      </c>
      <c r="F461">
        <v>0.1</v>
      </c>
      <c r="J461" s="54">
        <v>40889</v>
      </c>
      <c r="K461">
        <v>39.270000000000003</v>
      </c>
      <c r="L461">
        <v>39.119999999999997</v>
      </c>
      <c r="P461" s="54">
        <v>40889</v>
      </c>
      <c r="Q461">
        <v>41.34</v>
      </c>
      <c r="R461">
        <v>39.363349999999997</v>
      </c>
      <c r="V461" s="54">
        <v>40889</v>
      </c>
      <c r="W461">
        <v>13.38</v>
      </c>
      <c r="X461">
        <v>13.499879999999999</v>
      </c>
    </row>
    <row r="462" spans="4:24">
      <c r="D462" s="54">
        <v>40886</v>
      </c>
      <c r="E462">
        <v>0.1</v>
      </c>
      <c r="F462">
        <v>0.1</v>
      </c>
      <c r="J462" s="54">
        <v>40886</v>
      </c>
      <c r="K462">
        <v>38.6</v>
      </c>
      <c r="L462">
        <v>40.03</v>
      </c>
      <c r="P462" s="54">
        <v>40886</v>
      </c>
      <c r="Q462">
        <v>41.21</v>
      </c>
      <c r="R462">
        <v>39.957000000000001</v>
      </c>
      <c r="V462" s="54">
        <v>40886</v>
      </c>
      <c r="W462">
        <v>13.22</v>
      </c>
      <c r="X462">
        <v>13.470129999999999</v>
      </c>
    </row>
    <row r="463" spans="4:24">
      <c r="D463" s="54">
        <v>40885</v>
      </c>
      <c r="E463">
        <v>0.1</v>
      </c>
      <c r="F463">
        <v>0.1</v>
      </c>
      <c r="J463" s="54">
        <v>40885</v>
      </c>
      <c r="K463">
        <v>39.94</v>
      </c>
      <c r="L463">
        <v>38.299999999999997</v>
      </c>
      <c r="P463" s="54">
        <v>40885</v>
      </c>
      <c r="Q463">
        <v>41.55</v>
      </c>
      <c r="R463">
        <v>39.133540000000004</v>
      </c>
      <c r="V463" s="54">
        <v>40885</v>
      </c>
      <c r="W463">
        <v>13.85</v>
      </c>
      <c r="X463">
        <v>13.0436</v>
      </c>
    </row>
    <row r="464" spans="4:24">
      <c r="D464" s="54">
        <v>40884</v>
      </c>
      <c r="E464">
        <v>0.1</v>
      </c>
      <c r="F464">
        <v>0.1</v>
      </c>
      <c r="J464" s="54">
        <v>40884</v>
      </c>
      <c r="K464">
        <v>39.43</v>
      </c>
      <c r="L464">
        <v>40.47</v>
      </c>
      <c r="P464" s="54">
        <v>40884</v>
      </c>
      <c r="Q464">
        <v>42.25</v>
      </c>
      <c r="R464">
        <v>40.205959999999997</v>
      </c>
      <c r="V464" s="54">
        <v>40884</v>
      </c>
      <c r="W464">
        <v>13.9</v>
      </c>
      <c r="X464">
        <v>13.90657</v>
      </c>
    </row>
    <row r="465" spans="4:24">
      <c r="D465" s="54">
        <v>40883</v>
      </c>
      <c r="E465">
        <v>0.1</v>
      </c>
      <c r="F465">
        <v>0.1</v>
      </c>
      <c r="J465" s="54">
        <v>40883</v>
      </c>
      <c r="K465">
        <v>40.409999999999997</v>
      </c>
      <c r="L465">
        <v>39.909999999999997</v>
      </c>
      <c r="P465" s="54">
        <v>40883</v>
      </c>
      <c r="Q465">
        <v>42.95</v>
      </c>
      <c r="R465">
        <v>40.713439999999999</v>
      </c>
      <c r="V465" s="54">
        <v>40883</v>
      </c>
      <c r="W465">
        <v>13.85</v>
      </c>
      <c r="X465">
        <v>13.896649999999999</v>
      </c>
    </row>
    <row r="466" spans="4:24">
      <c r="D466" s="54">
        <v>40882</v>
      </c>
      <c r="E466">
        <v>0.1</v>
      </c>
      <c r="F466">
        <v>0.1</v>
      </c>
      <c r="J466" s="54">
        <v>40882</v>
      </c>
      <c r="K466">
        <v>40.82</v>
      </c>
      <c r="L466">
        <v>40.450000000000003</v>
      </c>
      <c r="P466" s="54">
        <v>40882</v>
      </c>
      <c r="Q466">
        <v>42.9</v>
      </c>
      <c r="R466">
        <v>40.981540000000003</v>
      </c>
      <c r="V466" s="54">
        <v>40882</v>
      </c>
      <c r="W466">
        <v>14.07</v>
      </c>
      <c r="X466">
        <v>14.055350000000001</v>
      </c>
    </row>
    <row r="467" spans="4:24">
      <c r="D467" s="54">
        <v>40879</v>
      </c>
      <c r="E467">
        <v>0.1</v>
      </c>
      <c r="F467">
        <v>0.1</v>
      </c>
      <c r="J467" s="54">
        <v>40879</v>
      </c>
      <c r="K467">
        <v>41.1</v>
      </c>
      <c r="L467">
        <v>39.89</v>
      </c>
      <c r="P467" s="54">
        <v>40879</v>
      </c>
      <c r="Q467">
        <v>42.78</v>
      </c>
      <c r="R467">
        <v>40.320860000000003</v>
      </c>
      <c r="V467" s="54">
        <v>40879</v>
      </c>
      <c r="W467">
        <v>13.8</v>
      </c>
      <c r="X467">
        <v>13.7181</v>
      </c>
    </row>
    <row r="468" spans="4:24">
      <c r="D468" s="54">
        <v>40878</v>
      </c>
      <c r="E468">
        <v>0.1</v>
      </c>
      <c r="F468">
        <v>0.1</v>
      </c>
      <c r="J468" s="54">
        <v>40878</v>
      </c>
      <c r="K468">
        <v>41.95</v>
      </c>
      <c r="L468">
        <v>40.07</v>
      </c>
      <c r="P468" s="54">
        <v>40878</v>
      </c>
      <c r="Q468">
        <v>43.28</v>
      </c>
      <c r="R468">
        <v>40.407040000000002</v>
      </c>
      <c r="V468" s="54">
        <v>40878</v>
      </c>
      <c r="W468">
        <v>14.21</v>
      </c>
      <c r="X468">
        <v>13.400690000000001</v>
      </c>
    </row>
    <row r="469" spans="4:24">
      <c r="D469" s="54">
        <v>40877</v>
      </c>
      <c r="E469">
        <v>0.1</v>
      </c>
      <c r="F469">
        <v>0.1</v>
      </c>
      <c r="J469" s="54">
        <v>40877</v>
      </c>
      <c r="K469">
        <v>38.5</v>
      </c>
      <c r="L469">
        <v>42.25</v>
      </c>
      <c r="P469" s="54">
        <v>40877</v>
      </c>
      <c r="Q469">
        <v>42.32</v>
      </c>
      <c r="R469">
        <v>41.661380000000001</v>
      </c>
      <c r="V469" s="54">
        <v>40877</v>
      </c>
      <c r="W469">
        <v>15.16</v>
      </c>
      <c r="X469">
        <v>15.43411</v>
      </c>
    </row>
    <row r="470" spans="4:24">
      <c r="D470" s="54">
        <v>40876</v>
      </c>
      <c r="E470">
        <v>0.1</v>
      </c>
      <c r="F470">
        <v>0.1</v>
      </c>
      <c r="J470" s="54">
        <v>40876</v>
      </c>
      <c r="K470">
        <v>36.880000000000003</v>
      </c>
      <c r="L470">
        <v>36.57</v>
      </c>
      <c r="P470" s="54">
        <v>40876</v>
      </c>
      <c r="Q470">
        <v>41</v>
      </c>
      <c r="R470">
        <v>39.277169999999998</v>
      </c>
      <c r="V470" s="54">
        <v>40876</v>
      </c>
      <c r="W470">
        <v>14.58</v>
      </c>
      <c r="X470">
        <v>14.49179</v>
      </c>
    </row>
    <row r="471" spans="4:24">
      <c r="D471" s="54">
        <v>40875</v>
      </c>
      <c r="E471">
        <v>0.16</v>
      </c>
      <c r="F471">
        <v>0.16</v>
      </c>
      <c r="J471" s="54">
        <v>40875</v>
      </c>
      <c r="K471">
        <v>36.14</v>
      </c>
      <c r="L471">
        <v>36.880000000000003</v>
      </c>
      <c r="P471" s="54">
        <v>40875</v>
      </c>
      <c r="Q471">
        <v>41.41</v>
      </c>
      <c r="R471">
        <v>39.12397</v>
      </c>
      <c r="V471" s="54">
        <v>40875</v>
      </c>
      <c r="W471">
        <v>14.39</v>
      </c>
      <c r="X471">
        <v>14.41244</v>
      </c>
    </row>
    <row r="472" spans="4:24">
      <c r="D472" s="54">
        <v>40872</v>
      </c>
      <c r="E472">
        <v>0.16</v>
      </c>
      <c r="F472">
        <v>0.16</v>
      </c>
      <c r="J472" s="54">
        <v>40872</v>
      </c>
      <c r="K472">
        <v>35.159999999999997</v>
      </c>
      <c r="L472">
        <v>34.68</v>
      </c>
      <c r="P472" s="54">
        <v>40872</v>
      </c>
      <c r="Q472">
        <v>40</v>
      </c>
      <c r="R472">
        <v>38.067599999999999</v>
      </c>
      <c r="V472" s="54">
        <v>40872</v>
      </c>
      <c r="W472">
        <v>13.8</v>
      </c>
      <c r="X472">
        <v>13.777620000000001</v>
      </c>
    </row>
    <row r="473" spans="4:24">
      <c r="D473" s="54">
        <v>40870</v>
      </c>
      <c r="E473">
        <v>0.16</v>
      </c>
      <c r="F473">
        <v>0.16</v>
      </c>
      <c r="J473" s="54">
        <v>40870</v>
      </c>
      <c r="K473">
        <v>36.96</v>
      </c>
      <c r="L473">
        <v>35.299999999999997</v>
      </c>
      <c r="P473" s="54">
        <v>40870</v>
      </c>
      <c r="Q473">
        <v>40.85</v>
      </c>
      <c r="R473">
        <v>38.172280000000001</v>
      </c>
      <c r="V473" s="54">
        <v>40870</v>
      </c>
      <c r="W473">
        <v>14.01</v>
      </c>
      <c r="X473">
        <v>13.70818</v>
      </c>
    </row>
    <row r="474" spans="4:24">
      <c r="D474" s="54">
        <v>40869</v>
      </c>
      <c r="E474">
        <v>0.16</v>
      </c>
      <c r="F474">
        <v>0.16</v>
      </c>
      <c r="J474" s="54">
        <v>40869</v>
      </c>
      <c r="K474">
        <v>38.01</v>
      </c>
      <c r="L474">
        <v>37.35</v>
      </c>
      <c r="P474" s="54">
        <v>40869</v>
      </c>
      <c r="Q474">
        <v>41.91</v>
      </c>
      <c r="R474">
        <v>39.200099999999999</v>
      </c>
      <c r="V474" s="54">
        <v>40869</v>
      </c>
      <c r="W474">
        <v>14.28</v>
      </c>
      <c r="X474">
        <v>14.03551</v>
      </c>
    </row>
    <row r="475" spans="4:24">
      <c r="D475" s="54">
        <v>40868</v>
      </c>
      <c r="E475">
        <v>0.16</v>
      </c>
      <c r="F475">
        <v>0.16</v>
      </c>
      <c r="J475" s="54">
        <v>40868</v>
      </c>
      <c r="K475">
        <v>39.07</v>
      </c>
      <c r="L475">
        <v>38.159999999999997</v>
      </c>
      <c r="P475" s="54">
        <v>40868</v>
      </c>
      <c r="Q475">
        <v>42.33</v>
      </c>
      <c r="R475">
        <v>39.990009999999998</v>
      </c>
      <c r="V475" s="54">
        <v>40868</v>
      </c>
      <c r="W475">
        <v>14.23</v>
      </c>
      <c r="X475">
        <v>14.273569999999999</v>
      </c>
    </row>
    <row r="476" spans="4:24">
      <c r="D476" s="54">
        <v>40865</v>
      </c>
      <c r="E476">
        <v>0.11</v>
      </c>
      <c r="F476">
        <v>0.11</v>
      </c>
      <c r="J476" s="54">
        <v>40865</v>
      </c>
      <c r="K476">
        <v>39.57</v>
      </c>
      <c r="L476">
        <v>39.19</v>
      </c>
      <c r="P476" s="54">
        <v>40865</v>
      </c>
      <c r="Q476">
        <v>42.76</v>
      </c>
      <c r="R476">
        <v>40.751359999999998</v>
      </c>
      <c r="V476" s="54">
        <v>40865</v>
      </c>
      <c r="W476">
        <v>14.56</v>
      </c>
      <c r="X476">
        <v>14.4422</v>
      </c>
    </row>
    <row r="477" spans="4:24">
      <c r="D477" s="54">
        <v>40864</v>
      </c>
      <c r="E477">
        <v>0.11</v>
      </c>
      <c r="F477">
        <v>0.11</v>
      </c>
      <c r="J477" s="54">
        <v>40864</v>
      </c>
      <c r="K477">
        <v>38.6</v>
      </c>
      <c r="L477">
        <v>39.33</v>
      </c>
      <c r="P477" s="54">
        <v>40864</v>
      </c>
      <c r="Q477">
        <v>43.98</v>
      </c>
      <c r="R477">
        <v>40.684739999999998</v>
      </c>
      <c r="V477" s="54">
        <v>40864</v>
      </c>
      <c r="W477">
        <v>14.92</v>
      </c>
      <c r="X477">
        <v>14.37276</v>
      </c>
    </row>
    <row r="478" spans="4:24">
      <c r="D478" s="54">
        <v>40863</v>
      </c>
      <c r="E478">
        <v>0.14000000000000001</v>
      </c>
      <c r="F478">
        <v>0.11</v>
      </c>
      <c r="J478" s="54">
        <v>40863</v>
      </c>
      <c r="K478">
        <v>38.630000000000003</v>
      </c>
      <c r="L478">
        <v>38.67</v>
      </c>
      <c r="P478" s="54">
        <v>40863</v>
      </c>
      <c r="Q478">
        <v>44.72</v>
      </c>
      <c r="R478">
        <v>42.05518</v>
      </c>
      <c r="V478" s="54">
        <v>40863</v>
      </c>
      <c r="W478">
        <v>15.05</v>
      </c>
      <c r="X478">
        <v>14.848879999999999</v>
      </c>
    </row>
    <row r="479" spans="4:24">
      <c r="D479" s="54">
        <v>40862</v>
      </c>
      <c r="E479">
        <v>0.15</v>
      </c>
      <c r="F479">
        <v>0.15</v>
      </c>
      <c r="J479" s="54">
        <v>40862</v>
      </c>
      <c r="K479">
        <v>37.19</v>
      </c>
      <c r="L479">
        <v>39.229999999999997</v>
      </c>
      <c r="P479" s="54">
        <v>40862</v>
      </c>
      <c r="Q479">
        <v>45</v>
      </c>
      <c r="R479">
        <v>43.102040000000002</v>
      </c>
      <c r="V479" s="54">
        <v>40862</v>
      </c>
      <c r="W479">
        <v>14.81</v>
      </c>
      <c r="X479">
        <v>15.13653</v>
      </c>
    </row>
    <row r="480" spans="4:24">
      <c r="D480" s="54">
        <v>40861</v>
      </c>
      <c r="E480">
        <v>0.15</v>
      </c>
      <c r="F480">
        <v>0.15</v>
      </c>
      <c r="J480" s="54">
        <v>40861</v>
      </c>
      <c r="K480">
        <v>38.119999999999997</v>
      </c>
      <c r="L480">
        <v>37.46</v>
      </c>
      <c r="P480" s="54">
        <v>40861</v>
      </c>
      <c r="Q480">
        <v>45.27</v>
      </c>
      <c r="R480">
        <v>42.911700000000003</v>
      </c>
      <c r="V480" s="54">
        <v>40861</v>
      </c>
      <c r="W480">
        <v>15.21</v>
      </c>
      <c r="X480">
        <v>14.78936</v>
      </c>
    </row>
    <row r="481" spans="4:24">
      <c r="D481" s="54">
        <v>40858</v>
      </c>
      <c r="E481">
        <v>0.15</v>
      </c>
      <c r="F481">
        <v>0.15</v>
      </c>
      <c r="J481" s="54">
        <v>40858</v>
      </c>
      <c r="K481">
        <v>37.06</v>
      </c>
      <c r="L481">
        <v>38.22</v>
      </c>
      <c r="P481" s="54">
        <v>40858</v>
      </c>
      <c r="Q481">
        <v>45.13</v>
      </c>
      <c r="R481">
        <v>43.330440000000003</v>
      </c>
      <c r="V481" s="54">
        <v>40858</v>
      </c>
      <c r="W481">
        <v>14.6</v>
      </c>
      <c r="X481">
        <v>15.18613</v>
      </c>
    </row>
    <row r="482" spans="4:24">
      <c r="D482" s="54">
        <v>40857</v>
      </c>
      <c r="E482">
        <v>0.14000000000000001</v>
      </c>
      <c r="F482">
        <v>0.15</v>
      </c>
      <c r="J482" s="54">
        <v>40857</v>
      </c>
      <c r="K482">
        <v>36.64</v>
      </c>
      <c r="L482">
        <v>36.47</v>
      </c>
      <c r="P482" s="54">
        <v>40857</v>
      </c>
      <c r="Q482">
        <v>44.63</v>
      </c>
      <c r="R482">
        <v>42.407299999999999</v>
      </c>
      <c r="V482" s="54">
        <v>40857</v>
      </c>
      <c r="W482">
        <v>14.5</v>
      </c>
      <c r="X482">
        <v>14.253729999999999</v>
      </c>
    </row>
    <row r="483" spans="4:24">
      <c r="D483" s="54">
        <v>40856</v>
      </c>
      <c r="E483">
        <v>0.15</v>
      </c>
      <c r="F483">
        <v>0.15</v>
      </c>
      <c r="J483" s="54">
        <v>40856</v>
      </c>
      <c r="K483">
        <v>37.479999999999997</v>
      </c>
      <c r="L483">
        <v>35.880000000000003</v>
      </c>
      <c r="P483" s="54">
        <v>40856</v>
      </c>
      <c r="Q483">
        <v>44.89</v>
      </c>
      <c r="R483">
        <v>41.883870000000002</v>
      </c>
      <c r="V483" s="54">
        <v>40856</v>
      </c>
      <c r="W483">
        <v>14.37</v>
      </c>
      <c r="X483">
        <v>14.11487</v>
      </c>
    </row>
    <row r="484" spans="4:24">
      <c r="D484" s="54">
        <v>40855</v>
      </c>
      <c r="E484">
        <v>0.14000000000000001</v>
      </c>
      <c r="F484">
        <v>0.15</v>
      </c>
      <c r="J484" s="54">
        <v>40855</v>
      </c>
      <c r="K484">
        <v>37.78</v>
      </c>
      <c r="L484">
        <v>38.880000000000003</v>
      </c>
      <c r="P484" s="54">
        <v>40855</v>
      </c>
      <c r="Q484">
        <v>44.54</v>
      </c>
      <c r="R484">
        <v>43.65401</v>
      </c>
      <c r="V484" s="54">
        <v>40855</v>
      </c>
      <c r="W484">
        <v>14.68</v>
      </c>
      <c r="X484">
        <v>14.69017</v>
      </c>
    </row>
    <row r="485" spans="4:24">
      <c r="D485" s="54">
        <v>40854</v>
      </c>
      <c r="E485">
        <v>0.15</v>
      </c>
      <c r="F485">
        <v>0.15</v>
      </c>
      <c r="J485" s="54">
        <v>40854</v>
      </c>
      <c r="K485">
        <v>38.35</v>
      </c>
      <c r="L485">
        <v>37.43</v>
      </c>
      <c r="P485" s="54">
        <v>40854</v>
      </c>
      <c r="Q485">
        <v>44.06</v>
      </c>
      <c r="R485">
        <v>42.255029999999998</v>
      </c>
      <c r="V485" s="54">
        <v>40854</v>
      </c>
      <c r="W485">
        <v>14.58</v>
      </c>
      <c r="X485">
        <v>14.4422</v>
      </c>
    </row>
    <row r="486" spans="4:24">
      <c r="D486" s="54">
        <v>40851</v>
      </c>
      <c r="E486">
        <v>0.15</v>
      </c>
      <c r="F486">
        <v>0.15</v>
      </c>
      <c r="J486" s="54">
        <v>40851</v>
      </c>
      <c r="K486">
        <v>38.479999999999997</v>
      </c>
      <c r="L486">
        <v>38.299999999999997</v>
      </c>
      <c r="P486" s="54">
        <v>40851</v>
      </c>
      <c r="Q486">
        <v>43.56</v>
      </c>
      <c r="R486">
        <v>42.074210000000001</v>
      </c>
      <c r="V486" s="54">
        <v>40851</v>
      </c>
      <c r="W486">
        <v>14.17</v>
      </c>
      <c r="X486">
        <v>14.46203</v>
      </c>
    </row>
    <row r="487" spans="4:24">
      <c r="D487" s="54">
        <v>40850</v>
      </c>
      <c r="E487">
        <v>0.15</v>
      </c>
      <c r="F487">
        <v>0.15</v>
      </c>
      <c r="J487" s="54">
        <v>40850</v>
      </c>
      <c r="K487">
        <v>38.56</v>
      </c>
      <c r="L487">
        <v>39.090000000000003</v>
      </c>
      <c r="P487" s="54">
        <v>40850</v>
      </c>
      <c r="Q487">
        <v>43.31</v>
      </c>
      <c r="R487">
        <v>42.293100000000003</v>
      </c>
      <c r="V487" s="54">
        <v>40850</v>
      </c>
      <c r="W487">
        <v>13.91</v>
      </c>
      <c r="X487">
        <v>14.253729999999999</v>
      </c>
    </row>
    <row r="488" spans="4:24">
      <c r="D488" s="54">
        <v>40849</v>
      </c>
      <c r="E488">
        <v>0.15</v>
      </c>
      <c r="F488">
        <v>0.15</v>
      </c>
      <c r="J488" s="54">
        <v>40849</v>
      </c>
      <c r="K488">
        <v>37.94</v>
      </c>
      <c r="L488">
        <v>38.51</v>
      </c>
      <c r="P488" s="54">
        <v>40849</v>
      </c>
      <c r="Q488">
        <v>43.8</v>
      </c>
      <c r="R488">
        <v>41.255760000000002</v>
      </c>
      <c r="V488" s="54">
        <v>40849</v>
      </c>
      <c r="W488">
        <v>14.07</v>
      </c>
      <c r="X488">
        <v>13.599069999999999</v>
      </c>
    </row>
    <row r="489" spans="4:24">
      <c r="D489" s="54">
        <v>40848</v>
      </c>
      <c r="E489">
        <v>0.15</v>
      </c>
      <c r="F489">
        <v>0.15</v>
      </c>
      <c r="J489" s="54">
        <v>40848</v>
      </c>
      <c r="K489">
        <v>37</v>
      </c>
      <c r="L489">
        <v>37.11</v>
      </c>
      <c r="P489" s="54">
        <v>40848</v>
      </c>
      <c r="Q489">
        <v>44.33</v>
      </c>
      <c r="R489">
        <v>41.684019999999997</v>
      </c>
      <c r="V489" s="54">
        <v>40848</v>
      </c>
      <c r="W489">
        <v>14.01</v>
      </c>
      <c r="X489">
        <v>13.668509999999999</v>
      </c>
    </row>
    <row r="490" spans="4:24">
      <c r="D490" s="54">
        <v>40847</v>
      </c>
      <c r="E490">
        <v>0.15</v>
      </c>
      <c r="F490">
        <v>0.15</v>
      </c>
      <c r="J490" s="54">
        <v>40847</v>
      </c>
      <c r="K490">
        <v>42</v>
      </c>
      <c r="L490">
        <v>38.520000000000003</v>
      </c>
      <c r="P490" s="54">
        <v>40847</v>
      </c>
      <c r="Q490">
        <v>46.69</v>
      </c>
      <c r="R490">
        <v>43.397060000000003</v>
      </c>
      <c r="V490" s="54">
        <v>40847</v>
      </c>
      <c r="W490">
        <v>14.99</v>
      </c>
      <c r="X490">
        <v>14.49179</v>
      </c>
    </row>
    <row r="491" spans="4:24">
      <c r="D491" s="54">
        <v>40844</v>
      </c>
      <c r="E491">
        <v>0.15</v>
      </c>
      <c r="F491">
        <v>0.15</v>
      </c>
      <c r="J491" s="54">
        <v>40844</v>
      </c>
      <c r="K491">
        <v>42.55</v>
      </c>
      <c r="L491">
        <v>42.25</v>
      </c>
      <c r="P491" s="54">
        <v>40844</v>
      </c>
      <c r="Q491">
        <v>46.99</v>
      </c>
      <c r="R491">
        <v>44.938800000000001</v>
      </c>
      <c r="V491" s="54">
        <v>40844</v>
      </c>
      <c r="W491">
        <v>15.56</v>
      </c>
      <c r="X491">
        <v>15.11669</v>
      </c>
    </row>
    <row r="492" spans="4:24">
      <c r="D492" s="54">
        <v>40843</v>
      </c>
      <c r="E492">
        <v>0.15</v>
      </c>
      <c r="F492">
        <v>0.15</v>
      </c>
      <c r="J492" s="54">
        <v>40843</v>
      </c>
      <c r="K492">
        <v>40.82</v>
      </c>
      <c r="L492">
        <v>42.73</v>
      </c>
      <c r="P492" s="54">
        <v>40843</v>
      </c>
      <c r="Q492">
        <v>45.87</v>
      </c>
      <c r="R492">
        <v>44.929279999999999</v>
      </c>
      <c r="V492" s="54">
        <v>40843</v>
      </c>
      <c r="W492">
        <v>15.41</v>
      </c>
      <c r="X492">
        <v>15.51346</v>
      </c>
    </row>
    <row r="493" spans="4:24">
      <c r="D493" s="54">
        <v>40842</v>
      </c>
      <c r="E493">
        <v>0.15</v>
      </c>
      <c r="F493">
        <v>0.15</v>
      </c>
      <c r="J493" s="54">
        <v>40842</v>
      </c>
      <c r="K493">
        <v>38.36</v>
      </c>
      <c r="L493">
        <v>39.25</v>
      </c>
      <c r="P493" s="54">
        <v>40842</v>
      </c>
      <c r="Q493">
        <v>44.94</v>
      </c>
      <c r="R493">
        <v>42.569090000000003</v>
      </c>
      <c r="V493" s="54">
        <v>40842</v>
      </c>
      <c r="W493">
        <v>14.57</v>
      </c>
      <c r="X493">
        <v>14.749689999999999</v>
      </c>
    </row>
    <row r="494" spans="4:24">
      <c r="D494" s="54">
        <v>40841</v>
      </c>
      <c r="E494">
        <v>0.17</v>
      </c>
      <c r="F494">
        <v>0.17</v>
      </c>
      <c r="J494" s="54">
        <v>40841</v>
      </c>
      <c r="K494">
        <v>38.94</v>
      </c>
      <c r="L494">
        <v>37.68</v>
      </c>
      <c r="P494" s="54">
        <v>40841</v>
      </c>
      <c r="Q494">
        <v>46.17</v>
      </c>
      <c r="R494">
        <v>43.187690000000003</v>
      </c>
      <c r="V494" s="54">
        <v>40841</v>
      </c>
      <c r="W494">
        <v>15.04</v>
      </c>
      <c r="X494">
        <v>14.34301</v>
      </c>
    </row>
    <row r="495" spans="4:24">
      <c r="D495" s="54">
        <v>40840</v>
      </c>
      <c r="E495">
        <v>0.17</v>
      </c>
      <c r="F495">
        <v>0.17</v>
      </c>
      <c r="J495" s="54">
        <v>40840</v>
      </c>
      <c r="K495">
        <v>36.729999999999997</v>
      </c>
      <c r="L495">
        <v>39.31</v>
      </c>
      <c r="P495" s="54">
        <v>40840</v>
      </c>
      <c r="Q495">
        <v>45.71</v>
      </c>
      <c r="R495">
        <v>44.472470000000001</v>
      </c>
      <c r="V495" s="54">
        <v>40840</v>
      </c>
      <c r="W495">
        <v>15.01</v>
      </c>
      <c r="X495">
        <v>15.0671</v>
      </c>
    </row>
    <row r="496" spans="4:24">
      <c r="D496" s="54">
        <v>40837</v>
      </c>
      <c r="E496">
        <v>0.17</v>
      </c>
      <c r="F496">
        <v>0.17</v>
      </c>
      <c r="J496" s="54">
        <v>40837</v>
      </c>
      <c r="K496">
        <v>34.799999999999997</v>
      </c>
      <c r="L496">
        <v>36.5</v>
      </c>
      <c r="P496" s="54">
        <v>40837</v>
      </c>
      <c r="Q496">
        <v>44.94</v>
      </c>
      <c r="R496">
        <v>43.435130000000001</v>
      </c>
      <c r="V496" s="54">
        <v>40837</v>
      </c>
      <c r="W496">
        <v>14.8</v>
      </c>
      <c r="X496">
        <v>14.829040000000001</v>
      </c>
    </row>
    <row r="497" spans="4:24">
      <c r="D497" s="54">
        <v>40836</v>
      </c>
      <c r="E497">
        <v>0.17</v>
      </c>
      <c r="F497">
        <v>0.17</v>
      </c>
      <c r="J497" s="54">
        <v>40836</v>
      </c>
      <c r="K497">
        <v>34.01</v>
      </c>
      <c r="L497">
        <v>34.119999999999997</v>
      </c>
      <c r="P497" s="54">
        <v>40836</v>
      </c>
      <c r="Q497">
        <v>44.15</v>
      </c>
      <c r="R497">
        <v>42.255029999999998</v>
      </c>
      <c r="V497" s="54">
        <v>40836</v>
      </c>
      <c r="W497">
        <v>14.46</v>
      </c>
      <c r="X497">
        <v>14.47195</v>
      </c>
    </row>
    <row r="498" spans="4:24">
      <c r="D498" s="54">
        <v>40835</v>
      </c>
      <c r="E498">
        <v>0.17</v>
      </c>
      <c r="F498">
        <v>0.17</v>
      </c>
      <c r="J498" s="54">
        <v>40835</v>
      </c>
      <c r="K498">
        <v>35.659999999999997</v>
      </c>
      <c r="L498">
        <v>34</v>
      </c>
      <c r="P498" s="54">
        <v>40835</v>
      </c>
      <c r="Q498">
        <v>44.45</v>
      </c>
      <c r="R498">
        <v>41.836289999999998</v>
      </c>
      <c r="V498" s="54">
        <v>40835</v>
      </c>
      <c r="W498">
        <v>14.85</v>
      </c>
      <c r="X498">
        <v>14.323169999999999</v>
      </c>
    </row>
    <row r="499" spans="4:24">
      <c r="D499" s="54">
        <v>40834</v>
      </c>
      <c r="E499">
        <v>0.17</v>
      </c>
      <c r="F499">
        <v>0.17</v>
      </c>
      <c r="J499" s="54">
        <v>40834</v>
      </c>
      <c r="K499">
        <v>34.97</v>
      </c>
      <c r="L499">
        <v>35.590000000000003</v>
      </c>
      <c r="P499" s="54">
        <v>40834</v>
      </c>
      <c r="Q499">
        <v>43.41</v>
      </c>
      <c r="R499">
        <v>42.378749999999997</v>
      </c>
      <c r="V499" s="54">
        <v>40834</v>
      </c>
      <c r="W499">
        <v>14.32</v>
      </c>
      <c r="X499">
        <v>14.73977</v>
      </c>
    </row>
    <row r="500" spans="4:24">
      <c r="D500" s="54">
        <v>40833</v>
      </c>
      <c r="E500">
        <v>0.17</v>
      </c>
      <c r="F500">
        <v>0.17</v>
      </c>
      <c r="J500" s="54">
        <v>40833</v>
      </c>
      <c r="K500">
        <v>35.42</v>
      </c>
      <c r="L500">
        <v>34.869999999999997</v>
      </c>
      <c r="P500" s="54">
        <v>40833</v>
      </c>
      <c r="Q500">
        <v>44.2</v>
      </c>
      <c r="R500">
        <v>41.255760000000002</v>
      </c>
      <c r="V500" s="54">
        <v>40833</v>
      </c>
      <c r="W500">
        <v>15.17</v>
      </c>
      <c r="X500">
        <v>14.154540000000001</v>
      </c>
    </row>
    <row r="501" spans="4:24">
      <c r="D501" s="54">
        <v>40830</v>
      </c>
      <c r="E501">
        <v>0.17</v>
      </c>
      <c r="F501">
        <v>0.17</v>
      </c>
      <c r="J501" s="54">
        <v>40830</v>
      </c>
      <c r="K501">
        <v>35.130000000000003</v>
      </c>
      <c r="L501">
        <v>35.840000000000003</v>
      </c>
      <c r="P501" s="54">
        <v>40830</v>
      </c>
      <c r="Q501">
        <v>44.66</v>
      </c>
      <c r="R501">
        <v>42.302619999999997</v>
      </c>
      <c r="V501" s="54">
        <v>40830</v>
      </c>
      <c r="W501">
        <v>15.42</v>
      </c>
      <c r="X501">
        <v>15.156370000000001</v>
      </c>
    </row>
    <row r="502" spans="4:24">
      <c r="D502" s="54">
        <v>40829</v>
      </c>
      <c r="E502">
        <v>0.17</v>
      </c>
      <c r="F502">
        <v>0.17</v>
      </c>
      <c r="J502" s="54">
        <v>40829</v>
      </c>
      <c r="K502">
        <v>35.65</v>
      </c>
      <c r="L502">
        <v>34.630000000000003</v>
      </c>
      <c r="P502" s="54">
        <v>40829</v>
      </c>
      <c r="Q502">
        <v>43.95</v>
      </c>
      <c r="R502">
        <v>41.836289999999998</v>
      </c>
      <c r="V502" s="54">
        <v>40829</v>
      </c>
      <c r="W502">
        <v>15.15</v>
      </c>
      <c r="X502">
        <v>15.03734</v>
      </c>
    </row>
    <row r="503" spans="4:24">
      <c r="D503" s="54">
        <v>40828</v>
      </c>
      <c r="E503">
        <v>0.17</v>
      </c>
      <c r="F503">
        <v>0.17</v>
      </c>
      <c r="J503" s="54">
        <v>40828</v>
      </c>
      <c r="K503">
        <v>35.5</v>
      </c>
      <c r="L503">
        <v>35.99</v>
      </c>
      <c r="P503" s="54">
        <v>40828</v>
      </c>
      <c r="Q503">
        <v>44.78</v>
      </c>
      <c r="R503">
        <v>42.064689999999999</v>
      </c>
      <c r="V503" s="54">
        <v>40828</v>
      </c>
      <c r="W503">
        <v>15.24</v>
      </c>
      <c r="X503">
        <v>15.126609999999999</v>
      </c>
    </row>
    <row r="504" spans="4:24">
      <c r="D504" s="54">
        <v>40827</v>
      </c>
      <c r="E504">
        <v>0.17</v>
      </c>
      <c r="F504">
        <v>0.17</v>
      </c>
      <c r="J504" s="54">
        <v>40827</v>
      </c>
      <c r="K504">
        <v>34.5</v>
      </c>
      <c r="L504">
        <v>35.130000000000003</v>
      </c>
      <c r="P504" s="54">
        <v>40827</v>
      </c>
      <c r="Q504">
        <v>43.97</v>
      </c>
      <c r="R504">
        <v>42.531019999999998</v>
      </c>
      <c r="V504" s="54">
        <v>40827</v>
      </c>
      <c r="W504">
        <v>14.67</v>
      </c>
      <c r="X504">
        <v>14.94807</v>
      </c>
    </row>
    <row r="505" spans="4:24">
      <c r="D505" s="54">
        <v>40826</v>
      </c>
      <c r="E505">
        <v>0.17</v>
      </c>
      <c r="F505">
        <v>0.17</v>
      </c>
      <c r="J505" s="54">
        <v>40826</v>
      </c>
      <c r="K505">
        <v>34.11</v>
      </c>
      <c r="L505">
        <v>34.96</v>
      </c>
      <c r="P505" s="54">
        <v>40826</v>
      </c>
      <c r="Q505">
        <v>43.31</v>
      </c>
      <c r="R505">
        <v>41.98856</v>
      </c>
      <c r="V505" s="54">
        <v>40826</v>
      </c>
      <c r="W505">
        <v>14.39</v>
      </c>
      <c r="X505">
        <v>14.66042</v>
      </c>
    </row>
    <row r="506" spans="4:24">
      <c r="D506" s="54">
        <v>40823</v>
      </c>
      <c r="E506">
        <v>0.17</v>
      </c>
      <c r="F506">
        <v>0.17</v>
      </c>
      <c r="J506" s="54">
        <v>40823</v>
      </c>
      <c r="K506">
        <v>35.299999999999997</v>
      </c>
      <c r="L506">
        <v>33.42</v>
      </c>
      <c r="P506" s="54">
        <v>40823</v>
      </c>
      <c r="Q506">
        <v>42.88</v>
      </c>
      <c r="R506">
        <v>40.580060000000003</v>
      </c>
      <c r="V506" s="54">
        <v>40823</v>
      </c>
      <c r="W506">
        <v>14.64</v>
      </c>
      <c r="X506">
        <v>14.01568</v>
      </c>
    </row>
    <row r="507" spans="4:24">
      <c r="D507" s="54">
        <v>40822</v>
      </c>
      <c r="E507">
        <v>0.17</v>
      </c>
      <c r="F507">
        <v>0.17</v>
      </c>
      <c r="J507" s="54">
        <v>40822</v>
      </c>
      <c r="K507">
        <v>32.99</v>
      </c>
      <c r="L507">
        <v>35.049999999999997</v>
      </c>
      <c r="P507" s="54">
        <v>40822</v>
      </c>
      <c r="Q507">
        <v>41.49</v>
      </c>
      <c r="R507">
        <v>40.675229999999999</v>
      </c>
      <c r="V507" s="54">
        <v>40822</v>
      </c>
      <c r="W507">
        <v>13.8</v>
      </c>
      <c r="X507">
        <v>14.422359999999999</v>
      </c>
    </row>
    <row r="508" spans="4:24">
      <c r="D508" s="54">
        <v>40821</v>
      </c>
      <c r="E508">
        <v>0.17</v>
      </c>
      <c r="F508">
        <v>0.17</v>
      </c>
      <c r="J508" s="54">
        <v>40821</v>
      </c>
      <c r="K508">
        <v>31.49</v>
      </c>
      <c r="L508">
        <v>33</v>
      </c>
      <c r="P508" s="54">
        <v>40821</v>
      </c>
      <c r="Q508">
        <v>40.04</v>
      </c>
      <c r="R508">
        <v>39.39996</v>
      </c>
      <c r="V508" s="54">
        <v>40821</v>
      </c>
      <c r="W508">
        <v>13.25</v>
      </c>
      <c r="X508">
        <v>13.7181</v>
      </c>
    </row>
    <row r="509" spans="4:24">
      <c r="D509" s="54">
        <v>40820</v>
      </c>
      <c r="E509">
        <v>0.15</v>
      </c>
      <c r="F509">
        <v>0.15</v>
      </c>
      <c r="J509" s="54">
        <v>40820</v>
      </c>
      <c r="K509">
        <v>30.5</v>
      </c>
      <c r="L509">
        <v>31.68</v>
      </c>
      <c r="P509" s="54">
        <v>40820</v>
      </c>
      <c r="Q509">
        <v>38.700000000000003</v>
      </c>
      <c r="R509">
        <v>38.08663</v>
      </c>
      <c r="V509" s="54">
        <v>40820</v>
      </c>
      <c r="W509">
        <v>12.15</v>
      </c>
      <c r="X509">
        <v>13.103120000000001</v>
      </c>
    </row>
    <row r="510" spans="4:24">
      <c r="D510" s="54">
        <v>40819</v>
      </c>
      <c r="E510">
        <v>0.15</v>
      </c>
      <c r="F510">
        <v>0.15</v>
      </c>
      <c r="J510" s="54">
        <v>40819</v>
      </c>
      <c r="K510">
        <v>33.01</v>
      </c>
      <c r="L510">
        <v>30.9</v>
      </c>
      <c r="P510" s="54">
        <v>40819</v>
      </c>
      <c r="Q510">
        <v>40.19</v>
      </c>
      <c r="R510">
        <v>37.382379999999998</v>
      </c>
      <c r="V510" s="54">
        <v>40819</v>
      </c>
      <c r="W510">
        <v>12.89</v>
      </c>
      <c r="X510">
        <v>12.240159999999999</v>
      </c>
    </row>
    <row r="511" spans="4:24">
      <c r="D511" s="54">
        <v>40816</v>
      </c>
      <c r="E511">
        <v>0.15</v>
      </c>
      <c r="F511">
        <v>0.15</v>
      </c>
      <c r="J511" s="54">
        <v>40816</v>
      </c>
      <c r="K511">
        <v>35.299999999999997</v>
      </c>
      <c r="L511">
        <v>33.29</v>
      </c>
      <c r="P511" s="54">
        <v>40816</v>
      </c>
      <c r="Q511">
        <v>41.02</v>
      </c>
      <c r="R511">
        <v>38.591030000000003</v>
      </c>
      <c r="V511" s="54">
        <v>40816</v>
      </c>
      <c r="W511">
        <v>13.25</v>
      </c>
      <c r="X511">
        <v>12.93449</v>
      </c>
    </row>
    <row r="512" spans="4:24">
      <c r="D512" s="54">
        <v>40815</v>
      </c>
      <c r="E512">
        <v>0.15</v>
      </c>
      <c r="F512">
        <v>0.15</v>
      </c>
      <c r="J512" s="54">
        <v>40815</v>
      </c>
      <c r="K512">
        <v>36.51</v>
      </c>
      <c r="L512">
        <v>35.81</v>
      </c>
      <c r="P512" s="54">
        <v>40815</v>
      </c>
      <c r="Q512">
        <v>41.78</v>
      </c>
      <c r="R512">
        <v>39.771120000000003</v>
      </c>
      <c r="V512" s="54">
        <v>40815</v>
      </c>
      <c r="W512">
        <v>13.45</v>
      </c>
      <c r="X512">
        <v>13.39077</v>
      </c>
    </row>
    <row r="513" spans="1:24">
      <c r="D513" s="54">
        <v>40814</v>
      </c>
      <c r="E513">
        <v>0.16</v>
      </c>
      <c r="F513">
        <v>0.15</v>
      </c>
      <c r="J513" s="54">
        <v>40814</v>
      </c>
      <c r="K513">
        <v>38.03</v>
      </c>
      <c r="L513">
        <v>35.49</v>
      </c>
      <c r="P513" s="54">
        <v>40814</v>
      </c>
      <c r="Q513">
        <v>42.24</v>
      </c>
      <c r="R513">
        <v>38.971699999999998</v>
      </c>
      <c r="V513" s="54">
        <v>40814</v>
      </c>
      <c r="W513">
        <v>14.17</v>
      </c>
      <c r="X513">
        <v>13.0436</v>
      </c>
    </row>
    <row r="514" spans="1:24">
      <c r="D514" s="54">
        <v>40813</v>
      </c>
      <c r="E514">
        <v>0.16</v>
      </c>
      <c r="F514">
        <v>0.16</v>
      </c>
      <c r="J514" s="54">
        <v>40813</v>
      </c>
      <c r="K514">
        <v>37.26</v>
      </c>
      <c r="L514">
        <v>38.119999999999997</v>
      </c>
      <c r="P514" s="54">
        <v>40813</v>
      </c>
      <c r="Q514">
        <v>42.14</v>
      </c>
      <c r="R514">
        <v>39.923389999999998</v>
      </c>
      <c r="V514" s="54">
        <v>40813</v>
      </c>
      <c r="W514">
        <v>13.86</v>
      </c>
      <c r="X514">
        <v>14.01568</v>
      </c>
    </row>
    <row r="515" spans="1:24">
      <c r="D515" s="54">
        <v>40812</v>
      </c>
      <c r="E515">
        <v>0.16</v>
      </c>
      <c r="F515">
        <v>0.16</v>
      </c>
      <c r="J515" s="54">
        <v>40812</v>
      </c>
      <c r="K515">
        <v>36.53</v>
      </c>
      <c r="L515">
        <v>36.299999999999997</v>
      </c>
      <c r="P515" s="54">
        <v>40812</v>
      </c>
      <c r="Q515">
        <v>40.76</v>
      </c>
      <c r="R515">
        <v>39.323830000000001</v>
      </c>
      <c r="V515" s="54">
        <v>40812</v>
      </c>
      <c r="W515">
        <v>12.58</v>
      </c>
      <c r="X515">
        <v>13.41061</v>
      </c>
    </row>
    <row r="518" spans="1:24">
      <c r="D518" t="s">
        <v>27970</v>
      </c>
      <c r="E518" t="s">
        <v>27971</v>
      </c>
      <c r="F518" t="s">
        <v>27972</v>
      </c>
      <c r="J518" t="s">
        <v>27970</v>
      </c>
      <c r="K518" t="s">
        <v>27971</v>
      </c>
      <c r="L518" t="s">
        <v>27982</v>
      </c>
      <c r="P518" t="s">
        <v>27970</v>
      </c>
      <c r="Q518" t="s">
        <v>27971</v>
      </c>
      <c r="R518" t="s">
        <v>27972</v>
      </c>
      <c r="V518" t="s">
        <v>27970</v>
      </c>
      <c r="W518" t="s">
        <v>27971</v>
      </c>
      <c r="X518" t="s">
        <v>27972</v>
      </c>
    </row>
    <row r="519" spans="1:24">
      <c r="D519" s="54">
        <v>41652</v>
      </c>
      <c r="E519">
        <v>17.28</v>
      </c>
      <c r="F519">
        <v>17.12</v>
      </c>
      <c r="J519" s="54">
        <v>41652</v>
      </c>
      <c r="K519">
        <v>0.04</v>
      </c>
      <c r="L519">
        <v>0.04</v>
      </c>
      <c r="P519" s="54">
        <v>41652</v>
      </c>
      <c r="Q519">
        <v>42.9</v>
      </c>
      <c r="R519">
        <v>42.83</v>
      </c>
      <c r="V519" s="54">
        <v>41652</v>
      </c>
      <c r="W519">
        <v>44.19</v>
      </c>
      <c r="X519">
        <v>43.602879999999999</v>
      </c>
    </row>
    <row r="520" spans="1:24">
      <c r="D520" s="54">
        <v>41649</v>
      </c>
      <c r="E520">
        <v>17.2</v>
      </c>
      <c r="F520">
        <v>17.39</v>
      </c>
      <c r="J520" s="54">
        <v>41649</v>
      </c>
      <c r="K520">
        <v>0.05</v>
      </c>
      <c r="L520">
        <v>0.05</v>
      </c>
      <c r="P520" s="54">
        <v>41649</v>
      </c>
      <c r="Q520">
        <v>41.99</v>
      </c>
      <c r="R520">
        <v>43</v>
      </c>
      <c r="V520" s="54">
        <v>41649</v>
      </c>
      <c r="W520">
        <v>43.13</v>
      </c>
      <c r="X520">
        <v>43.001390000000001</v>
      </c>
    </row>
    <row r="521" spans="1:24">
      <c r="D521" s="54">
        <v>41648</v>
      </c>
      <c r="E521">
        <v>17.2</v>
      </c>
      <c r="F521">
        <v>17.170000000000002</v>
      </c>
      <c r="J521" s="54">
        <v>41648</v>
      </c>
      <c r="K521">
        <v>0.05</v>
      </c>
      <c r="L521">
        <v>0.05</v>
      </c>
      <c r="P521" s="54">
        <v>41648</v>
      </c>
      <c r="Q521">
        <v>41.1</v>
      </c>
      <c r="R521">
        <v>41.92</v>
      </c>
      <c r="V521" s="54">
        <v>41648</v>
      </c>
      <c r="W521">
        <v>43.21</v>
      </c>
      <c r="X521">
        <v>42.409759999999999</v>
      </c>
    </row>
    <row r="522" spans="1:24">
      <c r="D522" s="54">
        <v>41647</v>
      </c>
      <c r="E522">
        <v>17.37</v>
      </c>
      <c r="F522">
        <v>17.13</v>
      </c>
      <c r="J522" s="54">
        <v>41647</v>
      </c>
      <c r="K522">
        <v>0.05</v>
      </c>
      <c r="L522">
        <v>0.05</v>
      </c>
      <c r="P522" s="54">
        <v>41647</v>
      </c>
      <c r="Q522">
        <v>40.6</v>
      </c>
      <c r="R522">
        <v>40.840000000000003</v>
      </c>
      <c r="V522" s="54">
        <v>41647</v>
      </c>
      <c r="W522">
        <v>43.24</v>
      </c>
      <c r="X522">
        <v>42.390039999999999</v>
      </c>
    </row>
    <row r="523" spans="1:24">
      <c r="D523" s="54">
        <v>41646</v>
      </c>
      <c r="E523">
        <v>17.32</v>
      </c>
      <c r="F523">
        <v>17.440000000000001</v>
      </c>
      <c r="J523" s="54">
        <v>41646</v>
      </c>
      <c r="K523">
        <v>0.05</v>
      </c>
      <c r="L523">
        <v>0.05</v>
      </c>
      <c r="P523" s="54">
        <v>41646</v>
      </c>
      <c r="Q523">
        <v>40.369999999999997</v>
      </c>
      <c r="R523">
        <v>40.44</v>
      </c>
      <c r="V523" s="54">
        <v>41646</v>
      </c>
      <c r="W523">
        <v>43</v>
      </c>
      <c r="X523">
        <v>42.675989999999999</v>
      </c>
    </row>
    <row r="524" spans="1:24">
      <c r="A524">
        <v>3</v>
      </c>
      <c r="B524" s="56">
        <f>VLOOKUP(A524,Final!$A$1:$N$153,14,FALSE)</f>
        <v>41645</v>
      </c>
      <c r="C524" t="str">
        <f>'Competitors list'!D8</f>
        <v>UTi Worldwide Inc</v>
      </c>
      <c r="D524" s="54">
        <v>41645</v>
      </c>
      <c r="E524">
        <v>17.43</v>
      </c>
      <c r="F524">
        <v>17.21</v>
      </c>
      <c r="G524">
        <v>3</v>
      </c>
      <c r="H524" s="56">
        <f>VLOOKUP(G524,Final!$A$1:$N$153,14,FALSE)</f>
        <v>41645</v>
      </c>
      <c r="I524" t="str">
        <f>'Competitors list'!D9</f>
        <v>Janel Corp</v>
      </c>
      <c r="J524" s="54">
        <v>41645</v>
      </c>
      <c r="K524">
        <v>0.04</v>
      </c>
      <c r="L524">
        <v>0.04</v>
      </c>
      <c r="M524">
        <v>3</v>
      </c>
      <c r="N524" s="56">
        <f>VLOOKUP(M524,Final!$A$1:$N$153,14,FALSE)</f>
        <v>41645</v>
      </c>
      <c r="O524" t="str">
        <f>'Competitors list'!D10</f>
        <v>Atlas Air Worldwide Holdings Inc</v>
      </c>
      <c r="P524" s="54">
        <v>41645</v>
      </c>
      <c r="Q524">
        <v>40.67</v>
      </c>
      <c r="R524">
        <v>40.32</v>
      </c>
      <c r="S524">
        <v>3</v>
      </c>
      <c r="T524" s="56">
        <f>VLOOKUP(S524,Final!$A$1:$N$153,14,FALSE)</f>
        <v>41645</v>
      </c>
      <c r="U524" t="str">
        <f>'Competitors list'!D11</f>
        <v>Expeditors International of Washington Inc</v>
      </c>
      <c r="V524" s="54">
        <v>41645</v>
      </c>
      <c r="W524">
        <v>43.47</v>
      </c>
      <c r="X524">
        <v>42.222410000000004</v>
      </c>
    </row>
    <row r="525" spans="1:24">
      <c r="D525" s="54">
        <v>41642</v>
      </c>
      <c r="E525">
        <v>17.43</v>
      </c>
      <c r="F525">
        <v>17.3</v>
      </c>
      <c r="J525" s="54">
        <v>41642</v>
      </c>
      <c r="K525">
        <v>0.04</v>
      </c>
      <c r="L525">
        <v>0.04</v>
      </c>
      <c r="P525" s="54">
        <v>41642</v>
      </c>
      <c r="Q525">
        <v>40.54</v>
      </c>
      <c r="R525">
        <v>40.53</v>
      </c>
      <c r="V525" s="54">
        <v>41642</v>
      </c>
      <c r="W525">
        <v>43.39</v>
      </c>
      <c r="X525">
        <v>42.646410000000003</v>
      </c>
    </row>
    <row r="526" spans="1:24">
      <c r="D526" s="54">
        <v>41641</v>
      </c>
      <c r="E526">
        <v>17.55</v>
      </c>
      <c r="F526">
        <v>17.41</v>
      </c>
      <c r="J526" s="54">
        <v>41641</v>
      </c>
      <c r="K526">
        <v>0.04</v>
      </c>
      <c r="L526">
        <v>0.04</v>
      </c>
      <c r="P526" s="54">
        <v>41641</v>
      </c>
      <c r="Q526">
        <v>41.08</v>
      </c>
      <c r="R526">
        <v>40.520000000000003</v>
      </c>
      <c r="V526" s="54">
        <v>41641</v>
      </c>
      <c r="W526">
        <v>44.31</v>
      </c>
      <c r="X526">
        <v>42.88306</v>
      </c>
    </row>
    <row r="527" spans="1:24">
      <c r="D527" s="54">
        <v>41639</v>
      </c>
      <c r="E527">
        <v>17.5</v>
      </c>
      <c r="F527">
        <v>17.559999999999999</v>
      </c>
      <c r="J527" s="54">
        <v>41639</v>
      </c>
      <c r="K527">
        <v>0.04</v>
      </c>
      <c r="L527">
        <v>0.04</v>
      </c>
      <c r="P527" s="54">
        <v>41639</v>
      </c>
      <c r="Q527">
        <v>41.03</v>
      </c>
      <c r="R527">
        <v>41.15</v>
      </c>
      <c r="V527" s="54">
        <v>41639</v>
      </c>
      <c r="W527">
        <v>44.37</v>
      </c>
      <c r="X527">
        <v>43.632460000000002</v>
      </c>
    </row>
    <row r="528" spans="1:24">
      <c r="D528" s="54">
        <v>41638</v>
      </c>
      <c r="E528">
        <v>17.55</v>
      </c>
      <c r="F528">
        <v>17.52</v>
      </c>
      <c r="J528" s="54">
        <v>41638</v>
      </c>
      <c r="K528">
        <v>0.04</v>
      </c>
      <c r="L528">
        <v>0.04</v>
      </c>
      <c r="P528" s="54">
        <v>41638</v>
      </c>
      <c r="Q528">
        <v>40.630000000000003</v>
      </c>
      <c r="R528">
        <v>41.16</v>
      </c>
      <c r="V528" s="54">
        <v>41638</v>
      </c>
      <c r="W528">
        <v>44.16</v>
      </c>
      <c r="X528">
        <v>43.533859999999997</v>
      </c>
    </row>
    <row r="529" spans="4:24">
      <c r="D529" s="54">
        <v>41635</v>
      </c>
      <c r="E529">
        <v>17.57</v>
      </c>
      <c r="F529">
        <v>17.61</v>
      </c>
      <c r="J529" s="54">
        <v>41635</v>
      </c>
      <c r="K529">
        <v>0.04</v>
      </c>
      <c r="L529">
        <v>0.04</v>
      </c>
      <c r="P529" s="54">
        <v>41635</v>
      </c>
      <c r="Q529">
        <v>40.4</v>
      </c>
      <c r="R529">
        <v>40.630000000000003</v>
      </c>
      <c r="V529" s="54">
        <v>41635</v>
      </c>
      <c r="W529">
        <v>43.7</v>
      </c>
      <c r="X529">
        <v>43.543709999999997</v>
      </c>
    </row>
    <row r="530" spans="4:24">
      <c r="D530" s="54">
        <v>41634</v>
      </c>
      <c r="E530">
        <v>17.52</v>
      </c>
      <c r="F530">
        <v>17.54</v>
      </c>
      <c r="J530" s="54">
        <v>41634</v>
      </c>
      <c r="K530">
        <v>0.04</v>
      </c>
      <c r="L530">
        <v>0.04</v>
      </c>
      <c r="P530" s="54">
        <v>41634</v>
      </c>
      <c r="Q530">
        <v>40.479999999999997</v>
      </c>
      <c r="R530">
        <v>40.159999999999997</v>
      </c>
      <c r="V530" s="54">
        <v>41634</v>
      </c>
      <c r="W530">
        <v>43.55</v>
      </c>
      <c r="X530">
        <v>43.02111</v>
      </c>
    </row>
    <row r="531" spans="4:24">
      <c r="D531" s="54">
        <v>41632</v>
      </c>
      <c r="E531">
        <v>17.38</v>
      </c>
      <c r="F531">
        <v>17.489999999999998</v>
      </c>
      <c r="J531" s="54">
        <v>41632</v>
      </c>
      <c r="K531">
        <v>0.04</v>
      </c>
      <c r="L531">
        <v>0.04</v>
      </c>
      <c r="P531" s="54">
        <v>41632</v>
      </c>
      <c r="Q531">
        <v>40.25</v>
      </c>
      <c r="R531">
        <v>40.21</v>
      </c>
      <c r="V531" s="54">
        <v>41632</v>
      </c>
      <c r="W531">
        <v>43.72</v>
      </c>
      <c r="X531">
        <v>42.863340000000001</v>
      </c>
    </row>
    <row r="532" spans="4:24">
      <c r="D532" s="54">
        <v>41631</v>
      </c>
      <c r="E532">
        <v>17.3</v>
      </c>
      <c r="F532">
        <v>17.38</v>
      </c>
      <c r="J532" s="54">
        <v>41631</v>
      </c>
      <c r="K532">
        <v>0.05</v>
      </c>
      <c r="L532">
        <v>0.05</v>
      </c>
      <c r="P532" s="54">
        <v>41631</v>
      </c>
      <c r="Q532">
        <v>40.020000000000003</v>
      </c>
      <c r="R532">
        <v>40.39</v>
      </c>
      <c r="V532" s="54">
        <v>41631</v>
      </c>
      <c r="W532">
        <v>43.02</v>
      </c>
      <c r="X532">
        <v>42.971809999999998</v>
      </c>
    </row>
    <row r="533" spans="4:24">
      <c r="D533" s="54">
        <v>41628</v>
      </c>
      <c r="E533">
        <v>16.88</v>
      </c>
      <c r="F533">
        <v>17.22</v>
      </c>
      <c r="J533" s="54">
        <v>41628</v>
      </c>
      <c r="K533">
        <v>0.05</v>
      </c>
      <c r="L533">
        <v>0.05</v>
      </c>
      <c r="P533" s="54">
        <v>41628</v>
      </c>
      <c r="Q533">
        <v>38.69</v>
      </c>
      <c r="R533">
        <v>39.92</v>
      </c>
      <c r="V533" s="54">
        <v>41628</v>
      </c>
      <c r="W533">
        <v>43.07</v>
      </c>
      <c r="X533">
        <v>42.942230000000002</v>
      </c>
    </row>
    <row r="534" spans="4:24">
      <c r="D534" s="54">
        <v>41627</v>
      </c>
      <c r="E534">
        <v>16.82</v>
      </c>
      <c r="F534">
        <v>16.8</v>
      </c>
      <c r="J534" s="54">
        <v>41627</v>
      </c>
      <c r="K534">
        <v>0.04</v>
      </c>
      <c r="L534">
        <v>0.04</v>
      </c>
      <c r="P534" s="54">
        <v>41627</v>
      </c>
      <c r="Q534">
        <v>37.86</v>
      </c>
      <c r="R534">
        <v>38.46</v>
      </c>
      <c r="V534" s="54">
        <v>41627</v>
      </c>
      <c r="W534">
        <v>43.03</v>
      </c>
      <c r="X534">
        <v>42.360460000000003</v>
      </c>
    </row>
    <row r="535" spans="4:24">
      <c r="D535" s="54">
        <v>41626</v>
      </c>
      <c r="E535">
        <v>16.690000000000001</v>
      </c>
      <c r="F535">
        <v>16.87</v>
      </c>
      <c r="J535" s="54">
        <v>41626</v>
      </c>
      <c r="K535">
        <v>0.05</v>
      </c>
      <c r="L535">
        <v>0.05</v>
      </c>
      <c r="P535" s="54">
        <v>41626</v>
      </c>
      <c r="Q535">
        <v>37.71</v>
      </c>
      <c r="R535">
        <v>37.9</v>
      </c>
      <c r="V535" s="54">
        <v>41626</v>
      </c>
      <c r="W535">
        <v>42.65</v>
      </c>
      <c r="X535">
        <v>42.4985</v>
      </c>
    </row>
    <row r="536" spans="4:24">
      <c r="D536" s="54">
        <v>41625</v>
      </c>
      <c r="E536">
        <v>16.48</v>
      </c>
      <c r="F536">
        <v>16.63</v>
      </c>
      <c r="J536" s="54">
        <v>41625</v>
      </c>
      <c r="K536">
        <v>0.05</v>
      </c>
      <c r="L536">
        <v>0.05</v>
      </c>
      <c r="P536" s="54">
        <v>41625</v>
      </c>
      <c r="Q536">
        <v>37.61</v>
      </c>
      <c r="R536">
        <v>37.729999999999997</v>
      </c>
      <c r="V536" s="54">
        <v>41625</v>
      </c>
      <c r="W536">
        <v>42.69</v>
      </c>
      <c r="X536">
        <v>42.104089999999999</v>
      </c>
    </row>
    <row r="537" spans="4:24">
      <c r="D537" s="54">
        <v>41624</v>
      </c>
      <c r="E537">
        <v>16.28</v>
      </c>
      <c r="F537">
        <v>16.46</v>
      </c>
      <c r="J537" s="54">
        <v>41624</v>
      </c>
      <c r="K537">
        <v>0.05</v>
      </c>
      <c r="L537">
        <v>0.05</v>
      </c>
      <c r="P537" s="54">
        <v>41624</v>
      </c>
      <c r="Q537">
        <v>37.130000000000003</v>
      </c>
      <c r="R537">
        <v>37.74</v>
      </c>
      <c r="V537" s="54">
        <v>41624</v>
      </c>
      <c r="W537">
        <v>43.16</v>
      </c>
      <c r="X537">
        <v>42.202689999999997</v>
      </c>
    </row>
    <row r="538" spans="4:24">
      <c r="D538" s="54">
        <v>41621</v>
      </c>
      <c r="E538">
        <v>16.21</v>
      </c>
      <c r="F538">
        <v>16.239999999999998</v>
      </c>
      <c r="J538" s="54">
        <v>41621</v>
      </c>
      <c r="K538">
        <v>0.05</v>
      </c>
      <c r="L538">
        <v>0.05</v>
      </c>
      <c r="P538" s="54">
        <v>41621</v>
      </c>
      <c r="Q538">
        <v>36.92</v>
      </c>
      <c r="R538">
        <v>37</v>
      </c>
      <c r="V538" s="54">
        <v>41621</v>
      </c>
      <c r="W538">
        <v>42.78</v>
      </c>
      <c r="X538">
        <v>42.419620000000002</v>
      </c>
    </row>
    <row r="539" spans="4:24">
      <c r="D539" s="54">
        <v>41620</v>
      </c>
      <c r="E539">
        <v>16.149999999999999</v>
      </c>
      <c r="F539">
        <v>16.14</v>
      </c>
      <c r="J539" s="54">
        <v>41620</v>
      </c>
      <c r="K539">
        <v>0.05</v>
      </c>
      <c r="L539">
        <v>0.05</v>
      </c>
      <c r="P539" s="54">
        <v>41620</v>
      </c>
      <c r="Q539">
        <v>36.67</v>
      </c>
      <c r="R539">
        <v>36.770000000000003</v>
      </c>
      <c r="V539" s="54">
        <v>41620</v>
      </c>
      <c r="W539">
        <v>42.49</v>
      </c>
      <c r="X539">
        <v>42.035060000000001</v>
      </c>
    </row>
    <row r="540" spans="4:24">
      <c r="D540" s="54">
        <v>41619</v>
      </c>
      <c r="E540">
        <v>16.5</v>
      </c>
      <c r="F540">
        <v>16.14</v>
      </c>
      <c r="J540" s="54">
        <v>41619</v>
      </c>
      <c r="K540">
        <v>0.05</v>
      </c>
      <c r="L540">
        <v>0.05</v>
      </c>
      <c r="P540" s="54">
        <v>41619</v>
      </c>
      <c r="Q540">
        <v>37.299999999999997</v>
      </c>
      <c r="R540">
        <v>36.75</v>
      </c>
      <c r="V540" s="54">
        <v>41619</v>
      </c>
      <c r="W540">
        <v>42.74</v>
      </c>
      <c r="X540">
        <v>41.906880000000001</v>
      </c>
    </row>
    <row r="541" spans="4:24">
      <c r="D541" s="54">
        <v>41618</v>
      </c>
      <c r="E541">
        <v>16.73</v>
      </c>
      <c r="F541">
        <v>16.45</v>
      </c>
      <c r="J541" s="54">
        <v>41618</v>
      </c>
      <c r="K541">
        <v>0.05</v>
      </c>
      <c r="L541">
        <v>0.05</v>
      </c>
      <c r="P541" s="54">
        <v>41618</v>
      </c>
      <c r="Q541">
        <v>37.9</v>
      </c>
      <c r="R541">
        <v>37.270000000000003</v>
      </c>
      <c r="V541" s="54">
        <v>41618</v>
      </c>
      <c r="W541">
        <v>43.29</v>
      </c>
      <c r="X541">
        <v>42.21255</v>
      </c>
    </row>
    <row r="542" spans="4:24">
      <c r="D542" s="54">
        <v>41617</v>
      </c>
      <c r="E542">
        <v>16.95</v>
      </c>
      <c r="F542">
        <v>16.75</v>
      </c>
      <c r="J542" s="54">
        <v>41617</v>
      </c>
      <c r="K542">
        <v>0.05</v>
      </c>
      <c r="L542">
        <v>0.05</v>
      </c>
      <c r="P542" s="54">
        <v>41617</v>
      </c>
      <c r="Q542">
        <v>37.39</v>
      </c>
      <c r="R542">
        <v>38.08</v>
      </c>
      <c r="V542" s="54">
        <v>41617</v>
      </c>
      <c r="W542">
        <v>43.52</v>
      </c>
      <c r="X542">
        <v>42.804180000000002</v>
      </c>
    </row>
    <row r="543" spans="4:24">
      <c r="D543" s="54">
        <v>41614</v>
      </c>
      <c r="E543">
        <v>16.73</v>
      </c>
      <c r="F543">
        <v>16.89</v>
      </c>
      <c r="J543" s="54">
        <v>41614</v>
      </c>
      <c r="K543">
        <v>0.05</v>
      </c>
      <c r="L543">
        <v>0.05</v>
      </c>
      <c r="P543" s="54">
        <v>41614</v>
      </c>
      <c r="Q543">
        <v>37.93</v>
      </c>
      <c r="R543">
        <v>37.46</v>
      </c>
      <c r="V543" s="54">
        <v>41614</v>
      </c>
      <c r="W543">
        <v>43.82</v>
      </c>
      <c r="X543">
        <v>42.833759999999998</v>
      </c>
    </row>
    <row r="544" spans="4:24">
      <c r="D544" s="54">
        <v>41613</v>
      </c>
      <c r="E544">
        <v>15.65</v>
      </c>
      <c r="F544">
        <v>16.52</v>
      </c>
      <c r="J544" s="54">
        <v>41613</v>
      </c>
      <c r="K544">
        <v>0.05</v>
      </c>
      <c r="L544">
        <v>0.05</v>
      </c>
      <c r="P544" s="54">
        <v>41613</v>
      </c>
      <c r="Q544">
        <v>37.07</v>
      </c>
      <c r="R544">
        <v>37.54</v>
      </c>
      <c r="V544" s="54">
        <v>41613</v>
      </c>
      <c r="W544">
        <v>43.21</v>
      </c>
      <c r="X544">
        <v>42.577390000000001</v>
      </c>
    </row>
    <row r="545" spans="4:24">
      <c r="D545" s="54">
        <v>41612</v>
      </c>
      <c r="E545">
        <v>15.42</v>
      </c>
      <c r="F545">
        <v>15.56</v>
      </c>
      <c r="J545" s="54">
        <v>41612</v>
      </c>
      <c r="K545">
        <v>0.05</v>
      </c>
      <c r="L545">
        <v>0.05</v>
      </c>
      <c r="P545" s="54">
        <v>41612</v>
      </c>
      <c r="Q545">
        <v>37.51</v>
      </c>
      <c r="R545">
        <v>37.17</v>
      </c>
      <c r="V545" s="54">
        <v>41612</v>
      </c>
      <c r="W545">
        <v>42.97</v>
      </c>
      <c r="X545">
        <v>42.705579999999998</v>
      </c>
    </row>
    <row r="546" spans="4:24">
      <c r="D546" s="54">
        <v>41611</v>
      </c>
      <c r="E546">
        <v>15.56</v>
      </c>
      <c r="F546">
        <v>15.54</v>
      </c>
      <c r="J546" s="54">
        <v>41611</v>
      </c>
      <c r="K546">
        <v>0.05</v>
      </c>
      <c r="L546">
        <v>0.05</v>
      </c>
      <c r="P546" s="54">
        <v>41611</v>
      </c>
      <c r="Q546">
        <v>37.43</v>
      </c>
      <c r="R546">
        <v>37.58</v>
      </c>
      <c r="V546" s="54">
        <v>41611</v>
      </c>
      <c r="W546">
        <v>43.26</v>
      </c>
      <c r="X546">
        <v>42.666130000000003</v>
      </c>
    </row>
    <row r="547" spans="4:24">
      <c r="D547" s="54">
        <v>41610</v>
      </c>
      <c r="E547">
        <v>15.76</v>
      </c>
      <c r="F547">
        <v>15.63</v>
      </c>
      <c r="J547" s="54">
        <v>41610</v>
      </c>
      <c r="K547">
        <v>0.05</v>
      </c>
      <c r="L547">
        <v>0.05</v>
      </c>
      <c r="P547" s="54">
        <v>41610</v>
      </c>
      <c r="Q547">
        <v>38.32</v>
      </c>
      <c r="R547">
        <v>37.520000000000003</v>
      </c>
      <c r="V547" s="54">
        <v>41610</v>
      </c>
      <c r="W547">
        <v>43.91</v>
      </c>
      <c r="X547">
        <v>42.823900000000002</v>
      </c>
    </row>
    <row r="548" spans="4:24">
      <c r="D548" s="54">
        <v>41607</v>
      </c>
      <c r="E548">
        <v>15.95</v>
      </c>
      <c r="F548">
        <v>15.81</v>
      </c>
      <c r="J548" s="54">
        <v>41607</v>
      </c>
      <c r="K548">
        <v>0.05</v>
      </c>
      <c r="L548">
        <v>0.05</v>
      </c>
      <c r="P548" s="54">
        <v>41607</v>
      </c>
      <c r="Q548">
        <v>38.4</v>
      </c>
      <c r="R548">
        <v>38.4</v>
      </c>
      <c r="V548" s="54">
        <v>41607</v>
      </c>
      <c r="W548">
        <v>43.31</v>
      </c>
      <c r="X548">
        <v>42.833759999999998</v>
      </c>
    </row>
    <row r="549" spans="4:24">
      <c r="D549" s="54">
        <v>41605</v>
      </c>
      <c r="E549">
        <v>15.88</v>
      </c>
      <c r="F549">
        <v>15.86</v>
      </c>
      <c r="J549" s="54">
        <v>41605</v>
      </c>
      <c r="K549">
        <v>0.05</v>
      </c>
      <c r="L549">
        <v>0.05</v>
      </c>
      <c r="P549" s="54">
        <v>41605</v>
      </c>
      <c r="Q549">
        <v>37.15</v>
      </c>
      <c r="R549">
        <v>38.159999999999997</v>
      </c>
      <c r="V549" s="54">
        <v>41605</v>
      </c>
      <c r="W549">
        <v>43.32</v>
      </c>
      <c r="X549">
        <v>42.912640000000003</v>
      </c>
    </row>
    <row r="550" spans="4:24">
      <c r="D550" s="54">
        <v>41604</v>
      </c>
      <c r="E550">
        <v>15.7</v>
      </c>
      <c r="F550">
        <v>15.82</v>
      </c>
      <c r="J550" s="54">
        <v>41604</v>
      </c>
      <c r="K550">
        <v>0.05</v>
      </c>
      <c r="L550">
        <v>0.05</v>
      </c>
      <c r="P550" s="54">
        <v>41604</v>
      </c>
      <c r="Q550">
        <v>36.75</v>
      </c>
      <c r="R550">
        <v>37.04</v>
      </c>
      <c r="V550" s="54">
        <v>41604</v>
      </c>
      <c r="W550">
        <v>43.77</v>
      </c>
      <c r="X550">
        <v>42.547809999999998</v>
      </c>
    </row>
    <row r="551" spans="4:24">
      <c r="D551" s="54">
        <v>41603</v>
      </c>
      <c r="E551">
        <v>15.73</v>
      </c>
      <c r="F551">
        <v>15.66</v>
      </c>
      <c r="J551" s="54">
        <v>41603</v>
      </c>
      <c r="K551">
        <v>0.08</v>
      </c>
      <c r="L551">
        <v>0.08</v>
      </c>
      <c r="P551" s="54">
        <v>41603</v>
      </c>
      <c r="Q551">
        <v>36.700000000000003</v>
      </c>
      <c r="R551">
        <v>36.69</v>
      </c>
      <c r="V551" s="54">
        <v>41603</v>
      </c>
      <c r="W551">
        <v>43.8</v>
      </c>
      <c r="X551">
        <v>42.861159999999998</v>
      </c>
    </row>
    <row r="552" spans="4:24">
      <c r="D552" s="54">
        <v>41600</v>
      </c>
      <c r="E552">
        <v>15.68</v>
      </c>
      <c r="F552">
        <v>15.67</v>
      </c>
      <c r="J552" s="54">
        <v>41600</v>
      </c>
      <c r="K552">
        <v>0.08</v>
      </c>
      <c r="L552">
        <v>0.08</v>
      </c>
      <c r="P552" s="54">
        <v>41600</v>
      </c>
      <c r="Q552">
        <v>37.47</v>
      </c>
      <c r="R552">
        <v>36.4</v>
      </c>
      <c r="V552" s="54">
        <v>41600</v>
      </c>
      <c r="W552">
        <v>43.88</v>
      </c>
      <c r="X552">
        <v>42.714280000000002</v>
      </c>
    </row>
    <row r="553" spans="4:24">
      <c r="D553" s="54">
        <v>41599</v>
      </c>
      <c r="E553">
        <v>15.34</v>
      </c>
      <c r="F553">
        <v>15.64</v>
      </c>
      <c r="J553" s="54">
        <v>41599</v>
      </c>
      <c r="K553">
        <v>0.05</v>
      </c>
      <c r="L553">
        <v>0.05</v>
      </c>
      <c r="P553" s="54">
        <v>41599</v>
      </c>
      <c r="Q553">
        <v>36.51</v>
      </c>
      <c r="R553">
        <v>37.340000000000003</v>
      </c>
      <c r="V553" s="54">
        <v>41599</v>
      </c>
      <c r="W553">
        <v>43.51</v>
      </c>
      <c r="X553">
        <v>42.880749999999999</v>
      </c>
    </row>
    <row r="554" spans="4:24">
      <c r="D554" s="54">
        <v>41598</v>
      </c>
      <c r="E554">
        <v>15.85</v>
      </c>
      <c r="F554">
        <v>15.25</v>
      </c>
      <c r="J554" s="54">
        <v>41598</v>
      </c>
      <c r="K554">
        <v>0.05</v>
      </c>
      <c r="L554">
        <v>0.05</v>
      </c>
      <c r="P554" s="54">
        <v>41598</v>
      </c>
      <c r="Q554">
        <v>37.299999999999997</v>
      </c>
      <c r="R554">
        <v>36.43</v>
      </c>
      <c r="V554" s="54">
        <v>41598</v>
      </c>
      <c r="W554">
        <v>43.37</v>
      </c>
      <c r="X554">
        <v>42.528219999999997</v>
      </c>
    </row>
    <row r="555" spans="4:24">
      <c r="D555" s="54">
        <v>41597</v>
      </c>
      <c r="E555">
        <v>15.58</v>
      </c>
      <c r="F555">
        <v>15.5</v>
      </c>
      <c r="J555" s="54">
        <v>41597</v>
      </c>
      <c r="K555">
        <v>0.05</v>
      </c>
      <c r="L555">
        <v>0.08</v>
      </c>
      <c r="P555" s="54">
        <v>41597</v>
      </c>
      <c r="Q555">
        <v>38.43</v>
      </c>
      <c r="R555">
        <v>37.32</v>
      </c>
      <c r="V555" s="54">
        <v>41597</v>
      </c>
      <c r="W555">
        <v>43.17</v>
      </c>
      <c r="X555">
        <v>42.449890000000003</v>
      </c>
    </row>
    <row r="556" spans="4:24">
      <c r="D556" s="54">
        <v>41596</v>
      </c>
      <c r="E556">
        <v>15.33</v>
      </c>
      <c r="F556">
        <v>15.52</v>
      </c>
      <c r="J556" s="54">
        <v>41596</v>
      </c>
      <c r="K556">
        <v>0.05</v>
      </c>
      <c r="L556">
        <v>0.05</v>
      </c>
      <c r="P556" s="54">
        <v>41596</v>
      </c>
      <c r="Q556">
        <v>38</v>
      </c>
      <c r="R556">
        <v>38.340000000000003</v>
      </c>
      <c r="V556" s="54">
        <v>41596</v>
      </c>
      <c r="W556">
        <v>43.39</v>
      </c>
      <c r="X556">
        <v>42.410719999999998</v>
      </c>
    </row>
    <row r="557" spans="4:24">
      <c r="D557" s="54">
        <v>41593</v>
      </c>
      <c r="E557">
        <v>15.3</v>
      </c>
      <c r="F557">
        <v>15.26</v>
      </c>
      <c r="J557" s="54">
        <v>41593</v>
      </c>
      <c r="K557">
        <v>0.14000000000000001</v>
      </c>
      <c r="L557">
        <v>0.06</v>
      </c>
      <c r="P557" s="54">
        <v>41593</v>
      </c>
      <c r="Q557">
        <v>38.11</v>
      </c>
      <c r="R557">
        <v>37.96</v>
      </c>
      <c r="V557" s="54">
        <v>41593</v>
      </c>
      <c r="W557">
        <v>43.32</v>
      </c>
      <c r="X557">
        <v>42.430300000000003</v>
      </c>
    </row>
    <row r="558" spans="4:24">
      <c r="D558" s="54">
        <v>41592</v>
      </c>
      <c r="E558">
        <v>15.28</v>
      </c>
      <c r="F558">
        <v>15.25</v>
      </c>
      <c r="J558" s="54">
        <v>41592</v>
      </c>
      <c r="K558">
        <v>0.1</v>
      </c>
      <c r="L558">
        <v>0.1</v>
      </c>
      <c r="P558" s="54">
        <v>41592</v>
      </c>
      <c r="Q558">
        <v>37.93</v>
      </c>
      <c r="R558">
        <v>37.93</v>
      </c>
      <c r="V558" s="54">
        <v>41592</v>
      </c>
      <c r="W558">
        <v>43.05</v>
      </c>
      <c r="X558">
        <v>42.332380000000001</v>
      </c>
    </row>
    <row r="559" spans="4:24">
      <c r="D559" s="54">
        <v>41591</v>
      </c>
      <c r="E559">
        <v>15.27</v>
      </c>
      <c r="F559">
        <v>15.3</v>
      </c>
      <c r="J559" s="54">
        <v>41591</v>
      </c>
      <c r="K559">
        <v>0.1</v>
      </c>
      <c r="L559">
        <v>0.1</v>
      </c>
      <c r="P559" s="54">
        <v>41591</v>
      </c>
      <c r="Q559">
        <v>37.74</v>
      </c>
      <c r="R559">
        <v>37.840000000000003</v>
      </c>
      <c r="V559" s="54">
        <v>41591</v>
      </c>
      <c r="W559">
        <v>42.47</v>
      </c>
      <c r="X559">
        <v>42.205069999999999</v>
      </c>
    </row>
    <row r="560" spans="4:24">
      <c r="D560" s="54">
        <v>41590</v>
      </c>
      <c r="E560">
        <v>15.32</v>
      </c>
      <c r="F560">
        <v>15.42</v>
      </c>
      <c r="J560" s="54">
        <v>41590</v>
      </c>
      <c r="K560">
        <v>0.1</v>
      </c>
      <c r="L560">
        <v>0.1</v>
      </c>
      <c r="P560" s="54">
        <v>41590</v>
      </c>
      <c r="Q560">
        <v>38.24</v>
      </c>
      <c r="R560">
        <v>37.83</v>
      </c>
      <c r="V560" s="54">
        <v>41590</v>
      </c>
      <c r="W560">
        <v>42.5</v>
      </c>
      <c r="X560">
        <v>41.725250000000003</v>
      </c>
    </row>
    <row r="561" spans="4:24">
      <c r="D561" s="54">
        <v>41589</v>
      </c>
      <c r="E561">
        <v>15.28</v>
      </c>
      <c r="F561">
        <v>15.38</v>
      </c>
      <c r="J561" s="54">
        <v>41589</v>
      </c>
      <c r="K561">
        <v>0.09</v>
      </c>
      <c r="L561">
        <v>0.1</v>
      </c>
      <c r="P561" s="54">
        <v>41589</v>
      </c>
      <c r="Q561">
        <v>38.299999999999997</v>
      </c>
      <c r="R561">
        <v>38.25</v>
      </c>
      <c r="V561" s="54">
        <v>41589</v>
      </c>
      <c r="W561">
        <v>42.28</v>
      </c>
      <c r="X561">
        <v>41.637120000000003</v>
      </c>
    </row>
    <row r="562" spans="4:24">
      <c r="D562" s="54">
        <v>41586</v>
      </c>
      <c r="E562">
        <v>15.05</v>
      </c>
      <c r="F562">
        <v>15.33</v>
      </c>
      <c r="J562" s="54">
        <v>41586</v>
      </c>
      <c r="K562">
        <v>0.05</v>
      </c>
      <c r="L562">
        <v>0.05</v>
      </c>
      <c r="P562" s="54">
        <v>41586</v>
      </c>
      <c r="Q562">
        <v>38.380000000000003</v>
      </c>
      <c r="R562">
        <v>38.25</v>
      </c>
      <c r="V562" s="54">
        <v>41586</v>
      </c>
      <c r="W562">
        <v>42.15</v>
      </c>
      <c r="X562">
        <v>41.539200000000001</v>
      </c>
    </row>
    <row r="563" spans="4:24">
      <c r="D563" s="54">
        <v>41585</v>
      </c>
      <c r="E563">
        <v>15.52</v>
      </c>
      <c r="F563">
        <v>15.05</v>
      </c>
      <c r="J563" s="54">
        <v>41585</v>
      </c>
      <c r="K563">
        <v>0.05</v>
      </c>
      <c r="L563">
        <v>0.05</v>
      </c>
      <c r="P563" s="54">
        <v>41585</v>
      </c>
      <c r="Q563">
        <v>38.200000000000003</v>
      </c>
      <c r="R563">
        <v>38.39</v>
      </c>
      <c r="V563" s="54">
        <v>41585</v>
      </c>
      <c r="W563">
        <v>42.95</v>
      </c>
      <c r="X563">
        <v>41.294379999999997</v>
      </c>
    </row>
    <row r="564" spans="4:24">
      <c r="D564" s="54">
        <v>41584</v>
      </c>
      <c r="E564">
        <v>15.61</v>
      </c>
      <c r="F564">
        <v>15.43</v>
      </c>
      <c r="J564" s="54">
        <v>41584</v>
      </c>
      <c r="K564">
        <v>0.05</v>
      </c>
      <c r="L564">
        <v>0.05</v>
      </c>
      <c r="P564" s="54">
        <v>41584</v>
      </c>
      <c r="Q564">
        <v>38.53</v>
      </c>
      <c r="R564">
        <v>38.369999999999997</v>
      </c>
      <c r="V564" s="54">
        <v>41584</v>
      </c>
      <c r="W564">
        <v>42.84</v>
      </c>
      <c r="X564">
        <v>41.725250000000003</v>
      </c>
    </row>
    <row r="565" spans="4:24">
      <c r="D565" s="54">
        <v>41583</v>
      </c>
      <c r="E565">
        <v>15.69</v>
      </c>
      <c r="F565">
        <v>15.57</v>
      </c>
      <c r="J565" s="54">
        <v>41583</v>
      </c>
      <c r="K565">
        <v>0.05</v>
      </c>
      <c r="L565">
        <v>0.05</v>
      </c>
      <c r="P565" s="54">
        <v>41583</v>
      </c>
      <c r="Q565">
        <v>38.65</v>
      </c>
      <c r="R565">
        <v>38.44</v>
      </c>
      <c r="V565" s="54">
        <v>41583</v>
      </c>
      <c r="W565">
        <v>44.5</v>
      </c>
      <c r="X565">
        <v>42.50864</v>
      </c>
    </row>
    <row r="566" spans="4:24">
      <c r="D566" s="54">
        <v>41582</v>
      </c>
      <c r="E566">
        <v>15.19</v>
      </c>
      <c r="F566">
        <v>15.79</v>
      </c>
      <c r="J566" s="54">
        <v>41582</v>
      </c>
      <c r="K566">
        <v>0.05</v>
      </c>
      <c r="L566">
        <v>0.05</v>
      </c>
      <c r="P566" s="54">
        <v>41582</v>
      </c>
      <c r="Q566">
        <v>38.65</v>
      </c>
      <c r="R566">
        <v>38.93</v>
      </c>
      <c r="V566" s="54">
        <v>41582</v>
      </c>
      <c r="W566">
        <v>45.45</v>
      </c>
      <c r="X566">
        <v>45.32884</v>
      </c>
    </row>
    <row r="567" spans="4:24">
      <c r="D567" s="54">
        <v>41579</v>
      </c>
      <c r="E567">
        <v>15.2</v>
      </c>
      <c r="F567">
        <v>15.18</v>
      </c>
      <c r="J567" s="54">
        <v>41579</v>
      </c>
      <c r="K567">
        <v>0.05</v>
      </c>
      <c r="L567">
        <v>0.05</v>
      </c>
      <c r="P567" s="54">
        <v>41579</v>
      </c>
      <c r="Q567">
        <v>37.229999999999997</v>
      </c>
      <c r="R567">
        <v>38.5</v>
      </c>
      <c r="V567" s="54">
        <v>41579</v>
      </c>
      <c r="W567">
        <v>45.51</v>
      </c>
      <c r="X567">
        <v>44.457320000000003</v>
      </c>
    </row>
    <row r="568" spans="4:24">
      <c r="D568" s="54">
        <v>41578</v>
      </c>
      <c r="E568">
        <v>15.69</v>
      </c>
      <c r="F568">
        <v>15.2</v>
      </c>
      <c r="J568" s="54">
        <v>41578</v>
      </c>
      <c r="K568">
        <v>0.05</v>
      </c>
      <c r="L568">
        <v>0.05</v>
      </c>
      <c r="P568" s="54">
        <v>41578</v>
      </c>
      <c r="Q568">
        <v>41.44</v>
      </c>
      <c r="R568">
        <v>37.03</v>
      </c>
      <c r="V568" s="54">
        <v>41578</v>
      </c>
      <c r="W568">
        <v>46.46</v>
      </c>
      <c r="X568">
        <v>44.349609999999998</v>
      </c>
    </row>
    <row r="569" spans="4:24">
      <c r="D569" s="54">
        <v>41577</v>
      </c>
      <c r="E569">
        <v>16.149999999999999</v>
      </c>
      <c r="F569">
        <v>15.73</v>
      </c>
      <c r="J569" s="54">
        <v>41577</v>
      </c>
      <c r="K569">
        <v>0.05</v>
      </c>
      <c r="L569">
        <v>0.05</v>
      </c>
      <c r="P569" s="54">
        <v>41577</v>
      </c>
      <c r="Q569">
        <v>49.32</v>
      </c>
      <c r="R569">
        <v>48.69</v>
      </c>
      <c r="V569" s="54">
        <v>41577</v>
      </c>
      <c r="W569">
        <v>46.51</v>
      </c>
      <c r="X569">
        <v>45.377800000000001</v>
      </c>
    </row>
    <row r="570" spans="4:24">
      <c r="D570" s="54">
        <v>41576</v>
      </c>
      <c r="E570">
        <v>15.84</v>
      </c>
      <c r="F570">
        <v>16.100000000000001</v>
      </c>
      <c r="J570" s="54">
        <v>41576</v>
      </c>
      <c r="K570">
        <v>0.05</v>
      </c>
      <c r="L570">
        <v>0.05</v>
      </c>
      <c r="P570" s="54">
        <v>41576</v>
      </c>
      <c r="Q570">
        <v>49.64</v>
      </c>
      <c r="R570">
        <v>49.29</v>
      </c>
      <c r="V570" s="54">
        <v>41576</v>
      </c>
      <c r="W570">
        <v>46.64</v>
      </c>
      <c r="X570">
        <v>45.671570000000003</v>
      </c>
    </row>
    <row r="571" spans="4:24">
      <c r="D571" s="54">
        <v>41575</v>
      </c>
      <c r="E571">
        <v>15.68</v>
      </c>
      <c r="F571">
        <v>15.78</v>
      </c>
      <c r="J571" s="54">
        <v>41575</v>
      </c>
      <c r="K571">
        <v>0.05</v>
      </c>
      <c r="L571">
        <v>0.05</v>
      </c>
      <c r="P571" s="54">
        <v>41575</v>
      </c>
      <c r="Q571">
        <v>48.44</v>
      </c>
      <c r="R571">
        <v>49.64</v>
      </c>
      <c r="V571" s="54">
        <v>41575</v>
      </c>
      <c r="W571">
        <v>46.01</v>
      </c>
      <c r="X571">
        <v>45.66178</v>
      </c>
    </row>
    <row r="572" spans="4:24">
      <c r="D572" s="54">
        <v>41572</v>
      </c>
      <c r="E572">
        <v>15.64</v>
      </c>
      <c r="F572">
        <v>15.63</v>
      </c>
      <c r="J572" s="54">
        <v>41572</v>
      </c>
      <c r="K572">
        <v>0.05</v>
      </c>
      <c r="L572">
        <v>0.05</v>
      </c>
      <c r="P572" s="54">
        <v>41572</v>
      </c>
      <c r="Q572">
        <v>48.78</v>
      </c>
      <c r="R572">
        <v>48.37</v>
      </c>
      <c r="V572" s="54">
        <v>41572</v>
      </c>
      <c r="W572">
        <v>46.3</v>
      </c>
      <c r="X572">
        <v>44.927349999999997</v>
      </c>
    </row>
    <row r="573" spans="4:24">
      <c r="D573" s="54">
        <v>41571</v>
      </c>
      <c r="E573">
        <v>15.34</v>
      </c>
      <c r="F573">
        <v>15.53</v>
      </c>
      <c r="J573" s="54">
        <v>41571</v>
      </c>
      <c r="K573">
        <v>0.05</v>
      </c>
      <c r="L573">
        <v>0.05</v>
      </c>
      <c r="P573" s="54">
        <v>41571</v>
      </c>
      <c r="Q573">
        <v>47.38</v>
      </c>
      <c r="R573">
        <v>48.72</v>
      </c>
      <c r="V573" s="54">
        <v>41571</v>
      </c>
      <c r="W573">
        <v>44.65</v>
      </c>
      <c r="X573">
        <v>45.338630000000002</v>
      </c>
    </row>
    <row r="574" spans="4:24">
      <c r="D574" s="54">
        <v>41570</v>
      </c>
      <c r="E574">
        <v>15.02</v>
      </c>
      <c r="F574">
        <v>15.06</v>
      </c>
      <c r="J574" s="54">
        <v>41570</v>
      </c>
      <c r="K574">
        <v>0.05</v>
      </c>
      <c r="L574">
        <v>0.05</v>
      </c>
      <c r="P574" s="54">
        <v>41570</v>
      </c>
      <c r="Q574">
        <v>46.52</v>
      </c>
      <c r="R574">
        <v>47.38</v>
      </c>
      <c r="V574" s="54">
        <v>41570</v>
      </c>
      <c r="W574">
        <v>44.25</v>
      </c>
      <c r="X574">
        <v>43.223480000000002</v>
      </c>
    </row>
    <row r="575" spans="4:24">
      <c r="D575" s="54">
        <v>41569</v>
      </c>
      <c r="E575">
        <v>15.19</v>
      </c>
      <c r="F575">
        <v>15.1</v>
      </c>
      <c r="J575" s="54">
        <v>41569</v>
      </c>
      <c r="K575">
        <v>0.05</v>
      </c>
      <c r="L575">
        <v>0.05</v>
      </c>
      <c r="P575" s="54">
        <v>41569</v>
      </c>
      <c r="Q575">
        <v>46.31</v>
      </c>
      <c r="R575">
        <v>46.74</v>
      </c>
      <c r="V575" s="54">
        <v>41569</v>
      </c>
      <c r="W575">
        <v>44.53</v>
      </c>
      <c r="X575">
        <v>43.615180000000002</v>
      </c>
    </row>
    <row r="576" spans="4:24">
      <c r="D576" s="54">
        <v>41568</v>
      </c>
      <c r="E576">
        <v>15.15</v>
      </c>
      <c r="F576">
        <v>15.14</v>
      </c>
      <c r="J576" s="54">
        <v>41568</v>
      </c>
      <c r="K576">
        <v>0.05</v>
      </c>
      <c r="L576">
        <v>0.05</v>
      </c>
      <c r="P576" s="54">
        <v>41568</v>
      </c>
      <c r="Q576">
        <v>46.11</v>
      </c>
      <c r="R576">
        <v>46.08</v>
      </c>
      <c r="V576" s="54">
        <v>41568</v>
      </c>
      <c r="W576">
        <v>43.84</v>
      </c>
      <c r="X576">
        <v>43.429119999999998</v>
      </c>
    </row>
    <row r="577" spans="4:24">
      <c r="D577" s="54">
        <v>41565</v>
      </c>
      <c r="E577">
        <v>14.99</v>
      </c>
      <c r="F577">
        <v>15.14</v>
      </c>
      <c r="J577" s="54">
        <v>41565</v>
      </c>
      <c r="K577">
        <v>0.05</v>
      </c>
      <c r="L577">
        <v>0.05</v>
      </c>
      <c r="P577" s="54">
        <v>41565</v>
      </c>
      <c r="Q577">
        <v>45.71</v>
      </c>
      <c r="R577">
        <v>46</v>
      </c>
      <c r="V577" s="54">
        <v>41565</v>
      </c>
      <c r="W577">
        <v>43.22</v>
      </c>
      <c r="X577">
        <v>42.998260000000002</v>
      </c>
    </row>
    <row r="578" spans="4:24">
      <c r="D578" s="54">
        <v>41564</v>
      </c>
      <c r="E578">
        <v>14.92</v>
      </c>
      <c r="F578">
        <v>14.9</v>
      </c>
      <c r="J578" s="54">
        <v>41564</v>
      </c>
      <c r="K578">
        <v>0.05</v>
      </c>
      <c r="L578">
        <v>0.05</v>
      </c>
      <c r="P578" s="54">
        <v>41564</v>
      </c>
      <c r="Q578">
        <v>44.38</v>
      </c>
      <c r="R578">
        <v>45.37</v>
      </c>
      <c r="V578" s="54">
        <v>41564</v>
      </c>
      <c r="W578">
        <v>43.07</v>
      </c>
      <c r="X578">
        <v>42.244250000000001</v>
      </c>
    </row>
    <row r="579" spans="4:24">
      <c r="D579" s="54">
        <v>41563</v>
      </c>
      <c r="E579">
        <v>14.95</v>
      </c>
      <c r="F579">
        <v>15.02</v>
      </c>
      <c r="J579" s="54">
        <v>41563</v>
      </c>
      <c r="K579">
        <v>0.05</v>
      </c>
      <c r="L579">
        <v>0.05</v>
      </c>
      <c r="P579" s="54">
        <v>41563</v>
      </c>
      <c r="Q579">
        <v>44.33</v>
      </c>
      <c r="R579">
        <v>44.52</v>
      </c>
      <c r="V579" s="54">
        <v>41563</v>
      </c>
      <c r="W579">
        <v>43.33</v>
      </c>
      <c r="X579">
        <v>42.50864</v>
      </c>
    </row>
    <row r="580" spans="4:24">
      <c r="D580" s="54">
        <v>41562</v>
      </c>
      <c r="E580">
        <v>14.92</v>
      </c>
      <c r="F580">
        <v>14.86</v>
      </c>
      <c r="J580" s="54">
        <v>41562</v>
      </c>
      <c r="K580">
        <v>0.05</v>
      </c>
      <c r="L580">
        <v>0.05</v>
      </c>
      <c r="P580" s="54">
        <v>41562</v>
      </c>
      <c r="Q580">
        <v>45.2</v>
      </c>
      <c r="R580">
        <v>44.03</v>
      </c>
      <c r="V580" s="54">
        <v>41562</v>
      </c>
      <c r="W580">
        <v>43.42</v>
      </c>
      <c r="X580">
        <v>42.263829999999999</v>
      </c>
    </row>
    <row r="581" spans="4:24">
      <c r="D581" s="54">
        <v>41561</v>
      </c>
      <c r="E581">
        <v>14.83</v>
      </c>
      <c r="F581">
        <v>14.96</v>
      </c>
      <c r="J581" s="54">
        <v>41561</v>
      </c>
      <c r="K581">
        <v>0.05</v>
      </c>
      <c r="L581">
        <v>0.05</v>
      </c>
      <c r="P581" s="54">
        <v>41561</v>
      </c>
      <c r="Q581">
        <v>44.69</v>
      </c>
      <c r="R581">
        <v>44.91</v>
      </c>
      <c r="V581" s="54">
        <v>41561</v>
      </c>
      <c r="W581">
        <v>43.07</v>
      </c>
      <c r="X581">
        <v>42.675109999999997</v>
      </c>
    </row>
    <row r="582" spans="4:24">
      <c r="D582" s="54">
        <v>41558</v>
      </c>
      <c r="E582">
        <v>14.82</v>
      </c>
      <c r="F582">
        <v>14.95</v>
      </c>
      <c r="J582" s="54">
        <v>41558</v>
      </c>
      <c r="K582">
        <v>0.05</v>
      </c>
      <c r="L582">
        <v>0.05</v>
      </c>
      <c r="P582" s="54">
        <v>41558</v>
      </c>
      <c r="Q582">
        <v>44</v>
      </c>
      <c r="R582">
        <v>44.93</v>
      </c>
      <c r="V582" s="54">
        <v>41558</v>
      </c>
      <c r="W582">
        <v>42.75</v>
      </c>
      <c r="X582">
        <v>42.547809999999998</v>
      </c>
    </row>
    <row r="583" spans="4:24">
      <c r="D583" s="54">
        <v>41557</v>
      </c>
      <c r="E583">
        <v>14.78</v>
      </c>
      <c r="F583">
        <v>14.88</v>
      </c>
      <c r="J583" s="54">
        <v>41557</v>
      </c>
      <c r="K583">
        <v>0.05</v>
      </c>
      <c r="L583">
        <v>0.05</v>
      </c>
      <c r="P583" s="54">
        <v>41557</v>
      </c>
      <c r="Q583">
        <v>43.52</v>
      </c>
      <c r="R583">
        <v>44.01</v>
      </c>
      <c r="V583" s="54">
        <v>41557</v>
      </c>
      <c r="W583">
        <v>41.98</v>
      </c>
      <c r="X583">
        <v>42.22466</v>
      </c>
    </row>
    <row r="584" spans="4:24">
      <c r="D584" s="54">
        <v>41556</v>
      </c>
      <c r="E584">
        <v>14.74</v>
      </c>
      <c r="F584">
        <v>14.63</v>
      </c>
      <c r="J584" s="54">
        <v>41556</v>
      </c>
      <c r="K584">
        <v>0.05</v>
      </c>
      <c r="L584">
        <v>0.05</v>
      </c>
      <c r="P584" s="54">
        <v>41556</v>
      </c>
      <c r="Q584">
        <v>43.34</v>
      </c>
      <c r="R584">
        <v>43.2</v>
      </c>
      <c r="V584" s="54">
        <v>41556</v>
      </c>
      <c r="W584">
        <v>42.06</v>
      </c>
      <c r="X584">
        <v>41.529400000000003</v>
      </c>
    </row>
    <row r="585" spans="4:24">
      <c r="D585" s="54">
        <v>41555</v>
      </c>
      <c r="E585">
        <v>14.93</v>
      </c>
      <c r="F585">
        <v>14.68</v>
      </c>
      <c r="J585" s="54">
        <v>41555</v>
      </c>
      <c r="K585">
        <v>0.05</v>
      </c>
      <c r="L585">
        <v>0.05</v>
      </c>
      <c r="P585" s="54">
        <v>41555</v>
      </c>
      <c r="Q585">
        <v>43.48</v>
      </c>
      <c r="R585">
        <v>43.24</v>
      </c>
      <c r="V585" s="54">
        <v>41555</v>
      </c>
      <c r="W585">
        <v>42.81</v>
      </c>
      <c r="X585">
        <v>41.186669999999999</v>
      </c>
    </row>
    <row r="586" spans="4:24">
      <c r="D586" s="54">
        <v>41554</v>
      </c>
      <c r="E586">
        <v>14.77</v>
      </c>
      <c r="F586">
        <v>14.9</v>
      </c>
      <c r="J586" s="54">
        <v>41554</v>
      </c>
      <c r="K586">
        <v>0.05</v>
      </c>
      <c r="L586">
        <v>0.05</v>
      </c>
      <c r="P586" s="54">
        <v>41554</v>
      </c>
      <c r="Q586">
        <v>43.77</v>
      </c>
      <c r="R586">
        <v>43.5</v>
      </c>
      <c r="V586" s="54">
        <v>41554</v>
      </c>
      <c r="W586">
        <v>42.68</v>
      </c>
      <c r="X586">
        <v>42.009230000000002</v>
      </c>
    </row>
    <row r="587" spans="4:24">
      <c r="D587" s="54">
        <v>41551</v>
      </c>
      <c r="E587">
        <v>14.84</v>
      </c>
      <c r="F587">
        <v>14.94</v>
      </c>
      <c r="J587" s="54">
        <v>41551</v>
      </c>
      <c r="K587">
        <v>0.05</v>
      </c>
      <c r="L587">
        <v>0.05</v>
      </c>
      <c r="P587" s="54">
        <v>41551</v>
      </c>
      <c r="Q587">
        <v>44.76</v>
      </c>
      <c r="R587">
        <v>44</v>
      </c>
      <c r="V587" s="54">
        <v>41551</v>
      </c>
      <c r="W587">
        <v>43.07</v>
      </c>
      <c r="X587">
        <v>42.13653</v>
      </c>
    </row>
    <row r="588" spans="4:24">
      <c r="D588" s="54">
        <v>41550</v>
      </c>
      <c r="E588">
        <v>15.05</v>
      </c>
      <c r="F588">
        <v>14.82</v>
      </c>
      <c r="J588" s="54">
        <v>41550</v>
      </c>
      <c r="K588">
        <v>0.05</v>
      </c>
      <c r="L588">
        <v>0.05</v>
      </c>
      <c r="P588" s="54">
        <v>41550</v>
      </c>
      <c r="Q588">
        <v>45.98</v>
      </c>
      <c r="R588">
        <v>44.95</v>
      </c>
      <c r="V588" s="54">
        <v>41550</v>
      </c>
      <c r="W588">
        <v>43.77</v>
      </c>
      <c r="X588">
        <v>42.126739999999998</v>
      </c>
    </row>
    <row r="589" spans="4:24">
      <c r="D589" s="54">
        <v>41549</v>
      </c>
      <c r="E589">
        <v>14.89</v>
      </c>
      <c r="F589">
        <v>15.05</v>
      </c>
      <c r="J589" s="54">
        <v>41549</v>
      </c>
      <c r="K589">
        <v>0.05</v>
      </c>
      <c r="L589">
        <v>0.05</v>
      </c>
      <c r="P589" s="54">
        <v>41549</v>
      </c>
      <c r="Q589">
        <v>45.95</v>
      </c>
      <c r="R589">
        <v>46</v>
      </c>
      <c r="V589" s="54">
        <v>41549</v>
      </c>
      <c r="W589">
        <v>44.02</v>
      </c>
      <c r="X589">
        <v>43.145150000000001</v>
      </c>
    </row>
    <row r="590" spans="4:24">
      <c r="D590" s="54">
        <v>41548</v>
      </c>
      <c r="E590">
        <v>15.13</v>
      </c>
      <c r="F590">
        <v>15.04</v>
      </c>
      <c r="J590" s="54">
        <v>41548</v>
      </c>
      <c r="K590">
        <v>0.05</v>
      </c>
      <c r="L590">
        <v>0.05</v>
      </c>
      <c r="P590" s="54">
        <v>41548</v>
      </c>
      <c r="Q590">
        <v>46.24</v>
      </c>
      <c r="R590">
        <v>46.23</v>
      </c>
      <c r="V590" s="54">
        <v>41548</v>
      </c>
      <c r="W590">
        <v>43.9</v>
      </c>
      <c r="X590">
        <v>43.585799999999999</v>
      </c>
    </row>
    <row r="591" spans="4:24">
      <c r="D591" s="54">
        <v>41547</v>
      </c>
      <c r="E591">
        <v>14.94</v>
      </c>
      <c r="F591">
        <v>15.11</v>
      </c>
      <c r="J591" s="54">
        <v>41547</v>
      </c>
      <c r="K591">
        <v>0.05</v>
      </c>
      <c r="L591">
        <v>0.05</v>
      </c>
      <c r="P591" s="54">
        <v>41547</v>
      </c>
      <c r="Q591">
        <v>45.4</v>
      </c>
      <c r="R591">
        <v>46.03</v>
      </c>
      <c r="V591" s="54">
        <v>41547</v>
      </c>
      <c r="W591">
        <v>43.76</v>
      </c>
      <c r="X591">
        <v>43.145150000000001</v>
      </c>
    </row>
    <row r="592" spans="4:24">
      <c r="D592" s="54">
        <v>41544</v>
      </c>
      <c r="E592">
        <v>15.27</v>
      </c>
      <c r="F592">
        <v>15.15</v>
      </c>
      <c r="J592" s="54">
        <v>41544</v>
      </c>
      <c r="K592">
        <v>0.05</v>
      </c>
      <c r="L592">
        <v>0.05</v>
      </c>
      <c r="P592" s="54">
        <v>41544</v>
      </c>
      <c r="Q592">
        <v>46.15</v>
      </c>
      <c r="R592">
        <v>45.83</v>
      </c>
      <c r="V592" s="54">
        <v>41544</v>
      </c>
      <c r="W592">
        <v>44.12</v>
      </c>
      <c r="X592">
        <v>43.223480000000002</v>
      </c>
    </row>
    <row r="593" spans="4:24">
      <c r="D593" s="54">
        <v>41543</v>
      </c>
      <c r="E593">
        <v>15.19</v>
      </c>
      <c r="F593">
        <v>15.27</v>
      </c>
      <c r="J593" s="54">
        <v>41543</v>
      </c>
      <c r="K593">
        <v>0.05</v>
      </c>
      <c r="L593">
        <v>0.05</v>
      </c>
      <c r="P593" s="54">
        <v>41543</v>
      </c>
      <c r="Q593">
        <v>45.38</v>
      </c>
      <c r="R593">
        <v>46.23</v>
      </c>
      <c r="V593" s="54">
        <v>41543</v>
      </c>
      <c r="W593">
        <v>44.41</v>
      </c>
      <c r="X593">
        <v>43.399749999999997</v>
      </c>
    </row>
    <row r="594" spans="4:24">
      <c r="D594" s="54">
        <v>41542</v>
      </c>
      <c r="E594">
        <v>15.34</v>
      </c>
      <c r="F594">
        <v>15.13</v>
      </c>
      <c r="J594" s="54">
        <v>41542</v>
      </c>
      <c r="K594">
        <v>0.05</v>
      </c>
      <c r="L594">
        <v>0.05</v>
      </c>
      <c r="P594" s="54">
        <v>41542</v>
      </c>
      <c r="Q594">
        <v>45.68</v>
      </c>
      <c r="R594">
        <v>45.29</v>
      </c>
      <c r="V594" s="54">
        <v>41542</v>
      </c>
      <c r="W594">
        <v>44.64</v>
      </c>
      <c r="X594">
        <v>43.262650000000001</v>
      </c>
    </row>
    <row r="595" spans="4:24">
      <c r="D595" s="54">
        <v>41541</v>
      </c>
      <c r="E595">
        <v>15.17</v>
      </c>
      <c r="F595">
        <v>15.36</v>
      </c>
      <c r="J595" s="54">
        <v>41541</v>
      </c>
      <c r="K595">
        <v>0.05</v>
      </c>
      <c r="L595">
        <v>0.05</v>
      </c>
      <c r="P595" s="54">
        <v>41541</v>
      </c>
      <c r="Q595">
        <v>46.1</v>
      </c>
      <c r="R595">
        <v>45.49</v>
      </c>
      <c r="V595" s="54">
        <v>41541</v>
      </c>
      <c r="W595">
        <v>44.65</v>
      </c>
      <c r="X595">
        <v>43.771850000000001</v>
      </c>
    </row>
    <row r="596" spans="4:24">
      <c r="D596" s="54">
        <v>41540</v>
      </c>
      <c r="E596">
        <v>15.04</v>
      </c>
      <c r="F596">
        <v>15.19</v>
      </c>
      <c r="J596" s="54">
        <v>41540</v>
      </c>
      <c r="K596">
        <v>0.05</v>
      </c>
      <c r="L596">
        <v>0.05</v>
      </c>
      <c r="P596" s="54">
        <v>41540</v>
      </c>
      <c r="Q596">
        <v>46.13</v>
      </c>
      <c r="R596">
        <v>45.92</v>
      </c>
      <c r="V596" s="54">
        <v>41540</v>
      </c>
      <c r="W596">
        <v>44.76</v>
      </c>
      <c r="X596">
        <v>43.644550000000002</v>
      </c>
    </row>
    <row r="597" spans="4:24">
      <c r="D597" s="54">
        <v>41537</v>
      </c>
      <c r="E597">
        <v>15.05</v>
      </c>
      <c r="F597">
        <v>15.1</v>
      </c>
      <c r="J597" s="54">
        <v>41537</v>
      </c>
      <c r="K597">
        <v>0.05</v>
      </c>
      <c r="L597">
        <v>0.05</v>
      </c>
      <c r="P597" s="54">
        <v>41537</v>
      </c>
      <c r="Q597">
        <v>46.93</v>
      </c>
      <c r="R597">
        <v>46.3</v>
      </c>
      <c r="V597" s="54">
        <v>41537</v>
      </c>
      <c r="W597">
        <v>45.01</v>
      </c>
      <c r="X597">
        <v>43.879570000000001</v>
      </c>
    </row>
    <row r="598" spans="4:24">
      <c r="D598" s="54">
        <v>41536</v>
      </c>
      <c r="E598">
        <v>15.25</v>
      </c>
      <c r="F598">
        <v>15.04</v>
      </c>
      <c r="J598" s="54">
        <v>41536</v>
      </c>
      <c r="K598">
        <v>0.05</v>
      </c>
      <c r="L598">
        <v>0.05</v>
      </c>
      <c r="P598" s="54">
        <v>41536</v>
      </c>
      <c r="Q598">
        <v>46.98</v>
      </c>
      <c r="R598">
        <v>46.89</v>
      </c>
      <c r="V598" s="54">
        <v>41536</v>
      </c>
      <c r="W598">
        <v>45.22</v>
      </c>
      <c r="X598">
        <v>43.997079999999997</v>
      </c>
    </row>
    <row r="599" spans="4:24">
      <c r="D599" s="54">
        <v>41535</v>
      </c>
      <c r="E599">
        <v>15.15</v>
      </c>
      <c r="F599">
        <v>15.25</v>
      </c>
      <c r="J599" s="54">
        <v>41535</v>
      </c>
      <c r="K599">
        <v>0.05</v>
      </c>
      <c r="L599">
        <v>0.05</v>
      </c>
      <c r="P599" s="54">
        <v>41535</v>
      </c>
      <c r="Q599">
        <v>46.45</v>
      </c>
      <c r="R599">
        <v>46.97</v>
      </c>
      <c r="V599" s="54">
        <v>41535</v>
      </c>
      <c r="W599">
        <v>44.06</v>
      </c>
      <c r="X599">
        <v>44.290849999999999</v>
      </c>
    </row>
    <row r="600" spans="4:24">
      <c r="D600" s="54">
        <v>41534</v>
      </c>
      <c r="E600">
        <v>15.03</v>
      </c>
      <c r="F600">
        <v>15.1</v>
      </c>
      <c r="J600" s="54">
        <v>41534</v>
      </c>
      <c r="K600">
        <v>0.05</v>
      </c>
      <c r="L600">
        <v>0.05</v>
      </c>
      <c r="P600" s="54">
        <v>41534</v>
      </c>
      <c r="Q600">
        <v>46.81</v>
      </c>
      <c r="R600">
        <v>46.26</v>
      </c>
      <c r="V600" s="54">
        <v>41534</v>
      </c>
      <c r="W600">
        <v>44.68</v>
      </c>
      <c r="X600">
        <v>42.978670000000001</v>
      </c>
    </row>
    <row r="601" spans="4:24">
      <c r="D601" s="54">
        <v>41533</v>
      </c>
      <c r="E601">
        <v>14.9</v>
      </c>
      <c r="F601">
        <v>15</v>
      </c>
      <c r="J601" s="54">
        <v>41533</v>
      </c>
      <c r="K601">
        <v>0.05</v>
      </c>
      <c r="L601">
        <v>0.05</v>
      </c>
      <c r="P601" s="54">
        <v>41533</v>
      </c>
      <c r="Q601">
        <v>47.04</v>
      </c>
      <c r="R601">
        <v>46.9</v>
      </c>
      <c r="V601" s="54">
        <v>41533</v>
      </c>
      <c r="W601">
        <v>44.74</v>
      </c>
      <c r="X601">
        <v>43.713099999999997</v>
      </c>
    </row>
    <row r="602" spans="4:24">
      <c r="D602" s="54">
        <v>41530</v>
      </c>
      <c r="E602">
        <v>14.96</v>
      </c>
      <c r="F602">
        <v>14.74</v>
      </c>
      <c r="J602" s="54">
        <v>41530</v>
      </c>
      <c r="K602">
        <v>0.05</v>
      </c>
      <c r="L602">
        <v>0.05</v>
      </c>
      <c r="P602" s="54">
        <v>41530</v>
      </c>
      <c r="Q602">
        <v>47.23</v>
      </c>
      <c r="R602">
        <v>46.55</v>
      </c>
      <c r="V602" s="54">
        <v>41530</v>
      </c>
      <c r="W602">
        <v>44.44</v>
      </c>
      <c r="X602">
        <v>43.360570000000003</v>
      </c>
    </row>
    <row r="603" spans="4:24">
      <c r="D603" s="54">
        <v>41529</v>
      </c>
      <c r="E603">
        <v>15.12</v>
      </c>
      <c r="F603">
        <v>14.96</v>
      </c>
      <c r="J603" s="54">
        <v>41529</v>
      </c>
      <c r="K603">
        <v>0.05</v>
      </c>
      <c r="L603">
        <v>0.05</v>
      </c>
      <c r="P603" s="54">
        <v>41529</v>
      </c>
      <c r="Q603">
        <v>48.52</v>
      </c>
      <c r="R603">
        <v>47.09</v>
      </c>
      <c r="V603" s="54">
        <v>41529</v>
      </c>
      <c r="W603">
        <v>44.55</v>
      </c>
      <c r="X603">
        <v>43.419330000000002</v>
      </c>
    </row>
    <row r="604" spans="4:24">
      <c r="D604" s="54">
        <v>41528</v>
      </c>
      <c r="E604">
        <v>15.2</v>
      </c>
      <c r="F604">
        <v>15.16</v>
      </c>
      <c r="J604" s="54">
        <v>41528</v>
      </c>
      <c r="K604">
        <v>0.05</v>
      </c>
      <c r="L604">
        <v>0.05</v>
      </c>
      <c r="P604" s="54">
        <v>41528</v>
      </c>
      <c r="Q604">
        <v>48.4</v>
      </c>
      <c r="R604">
        <v>48.5</v>
      </c>
      <c r="V604" s="54">
        <v>41528</v>
      </c>
      <c r="W604">
        <v>44.1</v>
      </c>
      <c r="X604">
        <v>43.811030000000002</v>
      </c>
    </row>
    <row r="605" spans="4:24">
      <c r="D605" s="54">
        <v>41527</v>
      </c>
      <c r="E605">
        <v>15.3</v>
      </c>
      <c r="F605">
        <v>15.2</v>
      </c>
      <c r="J605" s="54">
        <v>41527</v>
      </c>
      <c r="K605">
        <v>0.05</v>
      </c>
      <c r="L605">
        <v>0.05</v>
      </c>
      <c r="P605" s="54">
        <v>41527</v>
      </c>
      <c r="Q605">
        <v>47.75</v>
      </c>
      <c r="R605">
        <v>48.34</v>
      </c>
      <c r="V605" s="54">
        <v>41527</v>
      </c>
      <c r="W605">
        <v>43.81</v>
      </c>
      <c r="X605">
        <v>43.370370000000001</v>
      </c>
    </row>
    <row r="606" spans="4:24">
      <c r="D606" s="54">
        <v>41526</v>
      </c>
      <c r="E606">
        <v>16.079999999999998</v>
      </c>
      <c r="F606">
        <v>15.27</v>
      </c>
      <c r="J606" s="54">
        <v>41526</v>
      </c>
      <c r="K606">
        <v>0.05</v>
      </c>
      <c r="L606">
        <v>0.05</v>
      </c>
      <c r="P606" s="54">
        <v>41526</v>
      </c>
      <c r="Q606">
        <v>46.48</v>
      </c>
      <c r="R606">
        <v>47.4</v>
      </c>
      <c r="V606" s="54">
        <v>41526</v>
      </c>
      <c r="W606">
        <v>42.93</v>
      </c>
      <c r="X606">
        <v>42.714280000000002</v>
      </c>
    </row>
    <row r="607" spans="4:24">
      <c r="D607" s="54">
        <v>41523</v>
      </c>
      <c r="E607">
        <v>16.5</v>
      </c>
      <c r="F607">
        <v>16.04</v>
      </c>
      <c r="J607" s="54">
        <v>41523</v>
      </c>
      <c r="K607">
        <v>0.05</v>
      </c>
      <c r="L607">
        <v>0.05</v>
      </c>
      <c r="P607" s="54">
        <v>41523</v>
      </c>
      <c r="Q607">
        <v>46.7</v>
      </c>
      <c r="R607">
        <v>46.38</v>
      </c>
      <c r="V607" s="54">
        <v>41523</v>
      </c>
      <c r="W607">
        <v>42.32</v>
      </c>
      <c r="X607">
        <v>42.009230000000002</v>
      </c>
    </row>
    <row r="608" spans="4:24">
      <c r="D608" s="54">
        <v>41522</v>
      </c>
      <c r="E608">
        <v>17.149999999999999</v>
      </c>
      <c r="F608">
        <v>17.05</v>
      </c>
      <c r="J608" s="54">
        <v>41522</v>
      </c>
      <c r="K608">
        <v>0.05</v>
      </c>
      <c r="L608">
        <v>0.05</v>
      </c>
      <c r="P608" s="54">
        <v>41522</v>
      </c>
      <c r="Q608">
        <v>47.33</v>
      </c>
      <c r="R608">
        <v>46.63</v>
      </c>
      <c r="V608" s="54">
        <v>41522</v>
      </c>
      <c r="W608">
        <v>42.02</v>
      </c>
      <c r="X608">
        <v>41.265009999999997</v>
      </c>
    </row>
    <row r="609" spans="4:24">
      <c r="D609" s="54">
        <v>41521</v>
      </c>
      <c r="E609">
        <v>16.71</v>
      </c>
      <c r="F609">
        <v>17.11</v>
      </c>
      <c r="J609" s="54">
        <v>41521</v>
      </c>
      <c r="K609">
        <v>0.04</v>
      </c>
      <c r="L609">
        <v>0.04</v>
      </c>
      <c r="P609" s="54">
        <v>41521</v>
      </c>
      <c r="Q609">
        <v>47</v>
      </c>
      <c r="R609">
        <v>47.41</v>
      </c>
      <c r="V609" s="54">
        <v>41521</v>
      </c>
      <c r="W609">
        <v>40.49</v>
      </c>
      <c r="X609">
        <v>41.108330000000002</v>
      </c>
    </row>
    <row r="610" spans="4:24">
      <c r="D610" s="54">
        <v>41520</v>
      </c>
      <c r="E610">
        <v>16.73</v>
      </c>
      <c r="F610">
        <v>16.670000000000002</v>
      </c>
      <c r="J610" s="54">
        <v>41520</v>
      </c>
      <c r="K610">
        <v>0.06</v>
      </c>
      <c r="L610">
        <v>0.06</v>
      </c>
      <c r="P610" s="54">
        <v>41520</v>
      </c>
      <c r="Q610">
        <v>46.64</v>
      </c>
      <c r="R610">
        <v>47.07</v>
      </c>
      <c r="V610" s="54">
        <v>41520</v>
      </c>
      <c r="W610">
        <v>40.909999999999997</v>
      </c>
      <c r="X610">
        <v>40.599130000000002</v>
      </c>
    </row>
    <row r="611" spans="4:24">
      <c r="D611" s="54">
        <v>41516</v>
      </c>
      <c r="E611">
        <v>16.88</v>
      </c>
      <c r="F611">
        <v>16.510000000000002</v>
      </c>
      <c r="J611" s="54">
        <v>41516</v>
      </c>
      <c r="K611">
        <v>0.06</v>
      </c>
      <c r="L611">
        <v>0.06</v>
      </c>
      <c r="P611" s="54">
        <v>41516</v>
      </c>
      <c r="Q611">
        <v>46.91</v>
      </c>
      <c r="R611">
        <v>46.2</v>
      </c>
      <c r="V611" s="54">
        <v>41516</v>
      </c>
      <c r="W611">
        <v>40.43</v>
      </c>
      <c r="X611">
        <v>39.717820000000003</v>
      </c>
    </row>
    <row r="612" spans="4:24">
      <c r="D612" s="54">
        <v>41515</v>
      </c>
      <c r="E612">
        <v>16.850000000000001</v>
      </c>
      <c r="F612">
        <v>16.920000000000002</v>
      </c>
      <c r="J612" s="54">
        <v>41515</v>
      </c>
      <c r="K612">
        <v>0.06</v>
      </c>
      <c r="L612">
        <v>0.06</v>
      </c>
      <c r="P612" s="54">
        <v>41515</v>
      </c>
      <c r="Q612">
        <v>47.5</v>
      </c>
      <c r="R612">
        <v>46.98</v>
      </c>
      <c r="V612" s="54">
        <v>41515</v>
      </c>
      <c r="W612">
        <v>40.5</v>
      </c>
      <c r="X612">
        <v>39.610100000000003</v>
      </c>
    </row>
    <row r="613" spans="4:24">
      <c r="D613" s="54">
        <v>41514</v>
      </c>
      <c r="E613">
        <v>16.78</v>
      </c>
      <c r="F613">
        <v>16.86</v>
      </c>
      <c r="J613" s="54">
        <v>41514</v>
      </c>
      <c r="K613">
        <v>0.06</v>
      </c>
      <c r="L613">
        <v>0.06</v>
      </c>
      <c r="P613" s="54">
        <v>41514</v>
      </c>
      <c r="Q613">
        <v>47.6</v>
      </c>
      <c r="R613">
        <v>47.47</v>
      </c>
      <c r="V613" s="54">
        <v>41514</v>
      </c>
      <c r="W613">
        <v>40.79</v>
      </c>
      <c r="X613">
        <v>39.805950000000003</v>
      </c>
    </row>
    <row r="614" spans="4:24">
      <c r="D614" s="54">
        <v>41513</v>
      </c>
      <c r="E614">
        <v>17.13</v>
      </c>
      <c r="F614">
        <v>16.84</v>
      </c>
      <c r="J614" s="54">
        <v>41513</v>
      </c>
      <c r="K614">
        <v>0.06</v>
      </c>
      <c r="L614">
        <v>0.06</v>
      </c>
      <c r="P614" s="54">
        <v>41513</v>
      </c>
      <c r="Q614">
        <v>47.75</v>
      </c>
      <c r="R614">
        <v>47.5</v>
      </c>
      <c r="V614" s="54">
        <v>41513</v>
      </c>
      <c r="W614">
        <v>41.05</v>
      </c>
      <c r="X614">
        <v>39.825530000000001</v>
      </c>
    </row>
    <row r="615" spans="4:24">
      <c r="D615" s="54">
        <v>41512</v>
      </c>
      <c r="E615">
        <v>17.3</v>
      </c>
      <c r="F615">
        <v>17.36</v>
      </c>
      <c r="J615" s="54">
        <v>41512</v>
      </c>
      <c r="K615">
        <v>0.06</v>
      </c>
      <c r="L615">
        <v>0.06</v>
      </c>
      <c r="P615" s="54">
        <v>41512</v>
      </c>
      <c r="Q615">
        <v>47.49</v>
      </c>
      <c r="R615">
        <v>48</v>
      </c>
      <c r="V615" s="54">
        <v>41512</v>
      </c>
      <c r="W615">
        <v>41.23</v>
      </c>
      <c r="X615">
        <v>40.755809999999997</v>
      </c>
    </row>
    <row r="616" spans="4:24">
      <c r="D616" s="54">
        <v>41509</v>
      </c>
      <c r="E616">
        <v>17.03</v>
      </c>
      <c r="F616">
        <v>17.23</v>
      </c>
      <c r="J616" s="54">
        <v>41509</v>
      </c>
      <c r="K616">
        <v>0.06</v>
      </c>
      <c r="L616">
        <v>0.06</v>
      </c>
      <c r="P616" s="54">
        <v>41509</v>
      </c>
      <c r="Q616">
        <v>46.99</v>
      </c>
      <c r="R616">
        <v>47.24</v>
      </c>
      <c r="V616" s="54">
        <v>41509</v>
      </c>
      <c r="W616">
        <v>41.25</v>
      </c>
      <c r="X616">
        <v>40.39349</v>
      </c>
    </row>
    <row r="617" spans="4:24">
      <c r="D617" s="54">
        <v>41508</v>
      </c>
      <c r="E617">
        <v>16.62</v>
      </c>
      <c r="F617">
        <v>17.010000000000002</v>
      </c>
      <c r="J617" s="54">
        <v>41508</v>
      </c>
      <c r="K617">
        <v>0.06</v>
      </c>
      <c r="L617">
        <v>0.06</v>
      </c>
      <c r="P617" s="54">
        <v>41508</v>
      </c>
      <c r="Q617">
        <v>45.93</v>
      </c>
      <c r="R617">
        <v>46.96</v>
      </c>
      <c r="V617" s="54">
        <v>41508</v>
      </c>
      <c r="W617">
        <v>40.6</v>
      </c>
      <c r="X617">
        <v>40.403280000000002</v>
      </c>
    </row>
    <row r="618" spans="4:24">
      <c r="D618" s="54">
        <v>41507</v>
      </c>
      <c r="E618">
        <v>16.5</v>
      </c>
      <c r="F618">
        <v>16.62</v>
      </c>
      <c r="J618" s="54">
        <v>41507</v>
      </c>
      <c r="K618">
        <v>0.06</v>
      </c>
      <c r="L618">
        <v>0.06</v>
      </c>
      <c r="P618" s="54">
        <v>41507</v>
      </c>
      <c r="Q618">
        <v>46.61</v>
      </c>
      <c r="R618">
        <v>45.69</v>
      </c>
      <c r="V618" s="54">
        <v>41507</v>
      </c>
      <c r="W618">
        <v>40.32</v>
      </c>
      <c r="X618">
        <v>39.668849999999999</v>
      </c>
    </row>
    <row r="619" spans="4:24">
      <c r="D619" s="54">
        <v>41506</v>
      </c>
      <c r="E619">
        <v>16.059999999999999</v>
      </c>
      <c r="F619">
        <v>16.52</v>
      </c>
      <c r="J619" s="54">
        <v>41506</v>
      </c>
      <c r="K619">
        <v>0.06</v>
      </c>
      <c r="L619">
        <v>0.06</v>
      </c>
      <c r="P619" s="54">
        <v>41506</v>
      </c>
      <c r="Q619">
        <v>44.24</v>
      </c>
      <c r="R619">
        <v>46.61</v>
      </c>
      <c r="V619" s="54">
        <v>41506</v>
      </c>
      <c r="W619">
        <v>40.119999999999997</v>
      </c>
      <c r="X619">
        <v>39.708019999999998</v>
      </c>
    </row>
    <row r="620" spans="4:24">
      <c r="D620" s="54">
        <v>41505</v>
      </c>
      <c r="E620">
        <v>16.149999999999999</v>
      </c>
      <c r="F620">
        <v>16.079999999999998</v>
      </c>
      <c r="J620" s="54">
        <v>41505</v>
      </c>
      <c r="K620">
        <v>0.06</v>
      </c>
      <c r="L620">
        <v>0.06</v>
      </c>
      <c r="P620" s="54">
        <v>41505</v>
      </c>
      <c r="Q620">
        <v>44.12</v>
      </c>
      <c r="R620">
        <v>44.2</v>
      </c>
      <c r="V620" s="54">
        <v>41505</v>
      </c>
      <c r="W620">
        <v>40</v>
      </c>
      <c r="X620">
        <v>39.091099999999997</v>
      </c>
    </row>
    <row r="621" spans="4:24">
      <c r="D621" s="54">
        <v>41502</v>
      </c>
      <c r="E621">
        <v>16.079999999999998</v>
      </c>
      <c r="F621">
        <v>16.23</v>
      </c>
      <c r="J621" s="54">
        <v>41502</v>
      </c>
      <c r="K621">
        <v>0.06</v>
      </c>
      <c r="L621">
        <v>0.06</v>
      </c>
      <c r="P621" s="54">
        <v>41502</v>
      </c>
      <c r="Q621">
        <v>43.92</v>
      </c>
      <c r="R621">
        <v>44.07</v>
      </c>
      <c r="V621" s="54">
        <v>41502</v>
      </c>
      <c r="W621">
        <v>39.75</v>
      </c>
      <c r="X621">
        <v>39.198819999999998</v>
      </c>
    </row>
    <row r="622" spans="4:24">
      <c r="D622" s="54">
        <v>41501</v>
      </c>
      <c r="E622">
        <v>16.149999999999999</v>
      </c>
      <c r="F622">
        <v>16.149999999999999</v>
      </c>
      <c r="J622" s="54">
        <v>41501</v>
      </c>
      <c r="K622">
        <v>0.04</v>
      </c>
      <c r="L622">
        <v>0.04</v>
      </c>
      <c r="P622" s="54">
        <v>41501</v>
      </c>
      <c r="Q622">
        <v>42.56</v>
      </c>
      <c r="R622">
        <v>43.92</v>
      </c>
      <c r="V622" s="54">
        <v>41501</v>
      </c>
      <c r="W622">
        <v>40.11</v>
      </c>
      <c r="X622">
        <v>39.012770000000003</v>
      </c>
    </row>
    <row r="623" spans="4:24">
      <c r="D623" s="54">
        <v>41500</v>
      </c>
      <c r="E623">
        <v>16.510000000000002</v>
      </c>
      <c r="F623">
        <v>16.350000000000001</v>
      </c>
      <c r="J623" s="54">
        <v>41500</v>
      </c>
      <c r="K623">
        <v>0.04</v>
      </c>
      <c r="L623">
        <v>0.04</v>
      </c>
      <c r="P623" s="54">
        <v>41500</v>
      </c>
      <c r="Q623">
        <v>42.4</v>
      </c>
      <c r="R623">
        <v>43.07</v>
      </c>
      <c r="V623" s="54">
        <v>41500</v>
      </c>
      <c r="W623">
        <v>40.729999999999997</v>
      </c>
      <c r="X623">
        <v>39.668849999999999</v>
      </c>
    </row>
    <row r="624" spans="4:24">
      <c r="D624" s="54">
        <v>41499</v>
      </c>
      <c r="E624">
        <v>16.600000000000001</v>
      </c>
      <c r="F624">
        <v>16.53</v>
      </c>
      <c r="J624" s="54">
        <v>41499</v>
      </c>
      <c r="K624">
        <v>0.04</v>
      </c>
      <c r="L624">
        <v>0.04</v>
      </c>
      <c r="P624" s="54">
        <v>41499</v>
      </c>
      <c r="Q624">
        <v>42.85</v>
      </c>
      <c r="R624">
        <v>42.43</v>
      </c>
      <c r="V624" s="54">
        <v>41499</v>
      </c>
      <c r="W624">
        <v>40.78</v>
      </c>
      <c r="X624">
        <v>39.864699999999999</v>
      </c>
    </row>
    <row r="625" spans="4:24">
      <c r="D625" s="54">
        <v>41498</v>
      </c>
      <c r="E625">
        <v>16.21</v>
      </c>
      <c r="F625">
        <v>16.54</v>
      </c>
      <c r="J625" s="54">
        <v>41498</v>
      </c>
      <c r="K625">
        <v>0.04</v>
      </c>
      <c r="L625">
        <v>0.04</v>
      </c>
      <c r="P625" s="54">
        <v>41498</v>
      </c>
      <c r="Q625">
        <v>42.84</v>
      </c>
      <c r="R625">
        <v>42.92</v>
      </c>
      <c r="V625" s="54">
        <v>41498</v>
      </c>
      <c r="W625">
        <v>40.590000000000003</v>
      </c>
      <c r="X625">
        <v>39.952840000000002</v>
      </c>
    </row>
    <row r="626" spans="4:24">
      <c r="D626" s="54">
        <v>41495</v>
      </c>
      <c r="E626">
        <v>16.41</v>
      </c>
      <c r="F626">
        <v>16.27</v>
      </c>
      <c r="J626" s="54">
        <v>41495</v>
      </c>
      <c r="K626">
        <v>0.04</v>
      </c>
      <c r="L626">
        <v>0.04</v>
      </c>
      <c r="P626" s="54">
        <v>41495</v>
      </c>
      <c r="Q626">
        <v>42.41</v>
      </c>
      <c r="R626">
        <v>43.18</v>
      </c>
      <c r="V626" s="54">
        <v>41495</v>
      </c>
      <c r="W626">
        <v>41.1</v>
      </c>
      <c r="X626">
        <v>39.943040000000003</v>
      </c>
    </row>
    <row r="627" spans="4:24">
      <c r="D627" s="54">
        <v>41494</v>
      </c>
      <c r="E627">
        <v>16.48</v>
      </c>
      <c r="F627">
        <v>16.420000000000002</v>
      </c>
      <c r="J627" s="54">
        <v>41494</v>
      </c>
      <c r="K627">
        <v>0.04</v>
      </c>
      <c r="L627">
        <v>0.04</v>
      </c>
      <c r="P627" s="54">
        <v>41494</v>
      </c>
      <c r="Q627">
        <v>43.16</v>
      </c>
      <c r="R627">
        <v>42.76</v>
      </c>
      <c r="V627" s="54">
        <v>41494</v>
      </c>
      <c r="W627">
        <v>41.35</v>
      </c>
      <c r="X627">
        <v>40.256399999999999</v>
      </c>
    </row>
    <row r="628" spans="4:24">
      <c r="D628" s="54">
        <v>41493</v>
      </c>
      <c r="E628">
        <v>16.63</v>
      </c>
      <c r="F628">
        <v>16.420000000000002</v>
      </c>
      <c r="J628" s="54">
        <v>41493</v>
      </c>
      <c r="K628">
        <v>0.04</v>
      </c>
      <c r="L628">
        <v>0.04</v>
      </c>
      <c r="P628" s="54">
        <v>41493</v>
      </c>
      <c r="Q628">
        <v>43.35</v>
      </c>
      <c r="R628">
        <v>43.04</v>
      </c>
      <c r="V628" s="54">
        <v>41493</v>
      </c>
      <c r="W628">
        <v>40.6</v>
      </c>
      <c r="X628">
        <v>40.354320000000001</v>
      </c>
    </row>
    <row r="629" spans="4:24">
      <c r="D629" s="54">
        <v>41492</v>
      </c>
      <c r="E629">
        <v>17.059999999999999</v>
      </c>
      <c r="F629">
        <v>16.72</v>
      </c>
      <c r="J629" s="54">
        <v>41492</v>
      </c>
      <c r="K629">
        <v>0.04</v>
      </c>
      <c r="L629">
        <v>0.04</v>
      </c>
      <c r="P629" s="54">
        <v>41492</v>
      </c>
      <c r="Q629">
        <v>43.82</v>
      </c>
      <c r="R629">
        <v>43.5</v>
      </c>
      <c r="V629" s="54">
        <v>41492</v>
      </c>
      <c r="W629">
        <v>41.92</v>
      </c>
      <c r="X629">
        <v>40.354320000000001</v>
      </c>
    </row>
    <row r="630" spans="4:24">
      <c r="D630" s="54">
        <v>41491</v>
      </c>
      <c r="E630">
        <v>17.010000000000002</v>
      </c>
      <c r="F630">
        <v>17.100000000000001</v>
      </c>
      <c r="J630" s="54">
        <v>41491</v>
      </c>
      <c r="K630">
        <v>0.04</v>
      </c>
      <c r="L630">
        <v>0.04</v>
      </c>
      <c r="P630" s="54">
        <v>41491</v>
      </c>
      <c r="Q630">
        <v>43.57</v>
      </c>
      <c r="R630">
        <v>43.8</v>
      </c>
      <c r="V630" s="54">
        <v>41491</v>
      </c>
      <c r="W630">
        <v>41.1</v>
      </c>
      <c r="X630">
        <v>39.502380000000002</v>
      </c>
    </row>
    <row r="631" spans="4:24">
      <c r="D631" s="54">
        <v>41488</v>
      </c>
      <c r="E631">
        <v>17.22</v>
      </c>
      <c r="F631">
        <v>17.05</v>
      </c>
      <c r="J631" s="54">
        <v>41488</v>
      </c>
      <c r="K631">
        <v>0.04</v>
      </c>
      <c r="L631">
        <v>0.04</v>
      </c>
      <c r="P631" s="54">
        <v>41488</v>
      </c>
      <c r="Q631">
        <v>43.82</v>
      </c>
      <c r="R631">
        <v>43.82</v>
      </c>
      <c r="V631" s="54">
        <v>41488</v>
      </c>
      <c r="W631">
        <v>41.51</v>
      </c>
      <c r="X631">
        <v>40.334739999999996</v>
      </c>
    </row>
    <row r="632" spans="4:24">
      <c r="D632" s="54">
        <v>41487</v>
      </c>
      <c r="E632">
        <v>16.7</v>
      </c>
      <c r="F632">
        <v>17.29</v>
      </c>
      <c r="J632" s="54">
        <v>41487</v>
      </c>
      <c r="K632">
        <v>0.04</v>
      </c>
      <c r="L632">
        <v>0.04</v>
      </c>
      <c r="P632" s="54">
        <v>41487</v>
      </c>
      <c r="Q632">
        <v>44.55</v>
      </c>
      <c r="R632">
        <v>43.93</v>
      </c>
      <c r="V632" s="54">
        <v>41487</v>
      </c>
      <c r="W632">
        <v>40.57</v>
      </c>
      <c r="X632">
        <v>40.81456</v>
      </c>
    </row>
    <row r="633" spans="4:24">
      <c r="D633" s="54">
        <v>41486</v>
      </c>
      <c r="E633">
        <v>16.350000000000001</v>
      </c>
      <c r="F633">
        <v>16.5</v>
      </c>
      <c r="J633" s="54">
        <v>41486</v>
      </c>
      <c r="K633">
        <v>7.0000000000000007E-2</v>
      </c>
      <c r="L633">
        <v>7.0000000000000007E-2</v>
      </c>
      <c r="P633" s="54">
        <v>41486</v>
      </c>
      <c r="Q633">
        <v>44.76</v>
      </c>
      <c r="R633">
        <v>44.64</v>
      </c>
      <c r="V633" s="54">
        <v>41486</v>
      </c>
      <c r="W633">
        <v>40.43</v>
      </c>
      <c r="X633">
        <v>39.482799999999997</v>
      </c>
    </row>
    <row r="634" spans="4:24">
      <c r="D634" s="54">
        <v>41485</v>
      </c>
      <c r="E634">
        <v>16.309999999999999</v>
      </c>
      <c r="F634">
        <v>16.34</v>
      </c>
      <c r="J634" s="54">
        <v>41485</v>
      </c>
      <c r="K634">
        <v>0.04</v>
      </c>
      <c r="L634">
        <v>0.04</v>
      </c>
      <c r="P634" s="54">
        <v>41485</v>
      </c>
      <c r="Q634">
        <v>44.64</v>
      </c>
      <c r="R634">
        <v>44.68</v>
      </c>
      <c r="V634" s="54">
        <v>41485</v>
      </c>
      <c r="W634">
        <v>40.25</v>
      </c>
      <c r="X634">
        <v>39.433839999999996</v>
      </c>
    </row>
    <row r="635" spans="4:24">
      <c r="D635" s="54">
        <v>41484</v>
      </c>
      <c r="E635">
        <v>16.420000000000002</v>
      </c>
      <c r="F635">
        <v>16.25</v>
      </c>
      <c r="J635" s="54">
        <v>41484</v>
      </c>
      <c r="K635">
        <v>0.04</v>
      </c>
      <c r="L635">
        <v>0.04</v>
      </c>
      <c r="P635" s="54">
        <v>41484</v>
      </c>
      <c r="Q635">
        <v>44.52</v>
      </c>
      <c r="R635">
        <v>44.59</v>
      </c>
      <c r="V635" s="54">
        <v>41484</v>
      </c>
      <c r="W635">
        <v>40.54</v>
      </c>
      <c r="X635">
        <v>39.326120000000003</v>
      </c>
    </row>
    <row r="636" spans="4:24">
      <c r="D636" s="54">
        <v>41481</v>
      </c>
      <c r="E636">
        <v>16.260000000000002</v>
      </c>
      <c r="F636">
        <v>16.46</v>
      </c>
      <c r="J636" s="54">
        <v>41481</v>
      </c>
      <c r="K636">
        <v>0.04</v>
      </c>
      <c r="L636">
        <v>0.04</v>
      </c>
      <c r="P636" s="54">
        <v>41481</v>
      </c>
      <c r="Q636">
        <v>44.39</v>
      </c>
      <c r="R636">
        <v>44.62</v>
      </c>
      <c r="V636" s="54">
        <v>41481</v>
      </c>
      <c r="W636">
        <v>39.78</v>
      </c>
      <c r="X636">
        <v>39.952840000000002</v>
      </c>
    </row>
    <row r="637" spans="4:24">
      <c r="D637" s="54">
        <v>41480</v>
      </c>
      <c r="E637">
        <v>16.29</v>
      </c>
      <c r="F637">
        <v>16.399999999999999</v>
      </c>
      <c r="J637" s="54">
        <v>41480</v>
      </c>
      <c r="K637">
        <v>0.04</v>
      </c>
      <c r="L637">
        <v>0.04</v>
      </c>
      <c r="P637" s="54">
        <v>41480</v>
      </c>
      <c r="Q637">
        <v>44.8</v>
      </c>
      <c r="R637">
        <v>44.79</v>
      </c>
      <c r="V637" s="54">
        <v>41480</v>
      </c>
      <c r="W637">
        <v>40.049999999999997</v>
      </c>
      <c r="X637">
        <v>39.189030000000002</v>
      </c>
    </row>
    <row r="638" spans="4:24">
      <c r="D638" s="54">
        <v>41479</v>
      </c>
      <c r="E638">
        <v>16.53</v>
      </c>
      <c r="F638">
        <v>16.3</v>
      </c>
      <c r="J638" s="54">
        <v>41479</v>
      </c>
      <c r="K638">
        <v>0.04</v>
      </c>
      <c r="L638">
        <v>0.04</v>
      </c>
      <c r="P638" s="54">
        <v>41479</v>
      </c>
      <c r="Q638">
        <v>45.53</v>
      </c>
      <c r="R638">
        <v>44.83</v>
      </c>
      <c r="V638" s="54">
        <v>41479</v>
      </c>
      <c r="W638">
        <v>40.47</v>
      </c>
      <c r="X638">
        <v>39.228200000000001</v>
      </c>
    </row>
    <row r="639" spans="4:24">
      <c r="D639" s="54">
        <v>41478</v>
      </c>
      <c r="E639">
        <v>16.71</v>
      </c>
      <c r="F639">
        <v>16.5</v>
      </c>
      <c r="J639" s="54">
        <v>41478</v>
      </c>
      <c r="K639">
        <v>0.04</v>
      </c>
      <c r="L639">
        <v>0.04</v>
      </c>
      <c r="P639" s="54">
        <v>41478</v>
      </c>
      <c r="Q639">
        <v>46.14</v>
      </c>
      <c r="R639">
        <v>45.37</v>
      </c>
      <c r="V639" s="54">
        <v>41478</v>
      </c>
      <c r="W639">
        <v>41.24</v>
      </c>
      <c r="X639">
        <v>39.551349999999999</v>
      </c>
    </row>
    <row r="640" spans="4:24">
      <c r="D640" s="54">
        <v>41477</v>
      </c>
      <c r="E640">
        <v>16.649999999999999</v>
      </c>
      <c r="F640">
        <v>16.739999999999998</v>
      </c>
      <c r="J640" s="54">
        <v>41477</v>
      </c>
      <c r="K640">
        <v>0.04</v>
      </c>
      <c r="L640">
        <v>0.04</v>
      </c>
      <c r="P640" s="54">
        <v>41477</v>
      </c>
      <c r="Q640">
        <v>45.5</v>
      </c>
      <c r="R640">
        <v>46.09</v>
      </c>
      <c r="V640" s="54">
        <v>41477</v>
      </c>
      <c r="W640">
        <v>41.56</v>
      </c>
      <c r="X640">
        <v>40.413069999999998</v>
      </c>
    </row>
    <row r="641" spans="4:24">
      <c r="D641" s="54">
        <v>41474</v>
      </c>
      <c r="E641">
        <v>16.829999999999998</v>
      </c>
      <c r="F641">
        <v>16.72</v>
      </c>
      <c r="J641" s="54">
        <v>41474</v>
      </c>
      <c r="K641">
        <v>0.04</v>
      </c>
      <c r="L641">
        <v>0.04</v>
      </c>
      <c r="P641" s="54">
        <v>41474</v>
      </c>
      <c r="Q641">
        <v>45.49</v>
      </c>
      <c r="R641">
        <v>45.8</v>
      </c>
      <c r="V641" s="54">
        <v>41474</v>
      </c>
      <c r="W641">
        <v>41.31</v>
      </c>
      <c r="X641">
        <v>40.344529999999999</v>
      </c>
    </row>
    <row r="642" spans="4:24">
      <c r="D642" s="54">
        <v>41473</v>
      </c>
      <c r="E642">
        <v>16.61</v>
      </c>
      <c r="F642">
        <v>16.940000000000001</v>
      </c>
      <c r="J642" s="54">
        <v>41473</v>
      </c>
      <c r="K642">
        <v>0.04</v>
      </c>
      <c r="L642">
        <v>0.04</v>
      </c>
      <c r="P642" s="54">
        <v>41473</v>
      </c>
      <c r="Q642">
        <v>44.65</v>
      </c>
      <c r="R642">
        <v>45.5</v>
      </c>
      <c r="V642" s="54">
        <v>41473</v>
      </c>
      <c r="W642">
        <v>40.47</v>
      </c>
      <c r="X642">
        <v>40.452240000000003</v>
      </c>
    </row>
    <row r="643" spans="4:24">
      <c r="D643" s="54">
        <v>41472</v>
      </c>
      <c r="E643">
        <v>16.59</v>
      </c>
      <c r="F643">
        <v>16.61</v>
      </c>
      <c r="J643" s="54">
        <v>41472</v>
      </c>
      <c r="K643">
        <v>0.04</v>
      </c>
      <c r="L643">
        <v>0.04</v>
      </c>
      <c r="P643" s="54">
        <v>41472</v>
      </c>
      <c r="Q643">
        <v>44.53</v>
      </c>
      <c r="R643">
        <v>44.55</v>
      </c>
      <c r="V643" s="54">
        <v>41472</v>
      </c>
      <c r="W643">
        <v>40.75</v>
      </c>
      <c r="X643">
        <v>39.629689999999997</v>
      </c>
    </row>
    <row r="644" spans="4:24">
      <c r="D644" s="54">
        <v>41471</v>
      </c>
      <c r="E644">
        <v>16.73</v>
      </c>
      <c r="F644">
        <v>16.510000000000002</v>
      </c>
      <c r="J644" s="54">
        <v>41471</v>
      </c>
      <c r="K644">
        <v>0.04</v>
      </c>
      <c r="L644">
        <v>0.04</v>
      </c>
      <c r="P644" s="54">
        <v>41471</v>
      </c>
      <c r="Q644">
        <v>43.9</v>
      </c>
      <c r="R644">
        <v>44.35</v>
      </c>
      <c r="V644" s="54">
        <v>41471</v>
      </c>
      <c r="W644">
        <v>40.799999999999997</v>
      </c>
      <c r="X644">
        <v>39.77657</v>
      </c>
    </row>
    <row r="645" spans="4:24">
      <c r="D645" s="54">
        <v>41470</v>
      </c>
      <c r="E645">
        <v>16.25</v>
      </c>
      <c r="F645">
        <v>16.59</v>
      </c>
      <c r="J645" s="54">
        <v>41470</v>
      </c>
      <c r="K645">
        <v>0.04</v>
      </c>
      <c r="L645">
        <v>0.04</v>
      </c>
      <c r="P645" s="54">
        <v>41470</v>
      </c>
      <c r="Q645">
        <v>43.81</v>
      </c>
      <c r="R645">
        <v>43.91</v>
      </c>
      <c r="V645" s="54">
        <v>41470</v>
      </c>
      <c r="W645">
        <v>39.979999999999997</v>
      </c>
      <c r="X645">
        <v>39.825530000000001</v>
      </c>
    </row>
    <row r="646" spans="4:24">
      <c r="D646" s="54">
        <v>41467</v>
      </c>
      <c r="E646">
        <v>16.600000000000001</v>
      </c>
      <c r="F646">
        <v>16.260000000000002</v>
      </c>
      <c r="J646" s="54">
        <v>41467</v>
      </c>
      <c r="K646">
        <v>0.04</v>
      </c>
      <c r="L646">
        <v>0.04</v>
      </c>
      <c r="P646" s="54">
        <v>41467</v>
      </c>
      <c r="Q646">
        <v>43.73</v>
      </c>
      <c r="R646">
        <v>43.71</v>
      </c>
      <c r="V646" s="54">
        <v>41467</v>
      </c>
      <c r="W646">
        <v>39.880000000000003</v>
      </c>
      <c r="X646">
        <v>39.169449999999998</v>
      </c>
    </row>
    <row r="647" spans="4:24">
      <c r="D647" s="54">
        <v>41466</v>
      </c>
      <c r="E647">
        <v>16.61</v>
      </c>
      <c r="F647">
        <v>16.72</v>
      </c>
      <c r="J647" s="54">
        <v>41466</v>
      </c>
      <c r="K647">
        <v>0.04</v>
      </c>
      <c r="L647">
        <v>0.04</v>
      </c>
      <c r="P647" s="54">
        <v>41466</v>
      </c>
      <c r="Q647">
        <v>44</v>
      </c>
      <c r="R647">
        <v>43.99</v>
      </c>
      <c r="V647" s="54">
        <v>41466</v>
      </c>
      <c r="W647">
        <v>39.979999999999997</v>
      </c>
      <c r="X647">
        <v>39.463209999999997</v>
      </c>
    </row>
    <row r="648" spans="4:24">
      <c r="D648" s="54">
        <v>41465</v>
      </c>
      <c r="E648">
        <v>16.43</v>
      </c>
      <c r="F648">
        <v>16.5</v>
      </c>
      <c r="J648" s="54">
        <v>41465</v>
      </c>
      <c r="K648">
        <v>0.09</v>
      </c>
      <c r="L648">
        <v>0.09</v>
      </c>
      <c r="P648" s="54">
        <v>41465</v>
      </c>
      <c r="Q648">
        <v>43.65</v>
      </c>
      <c r="R648">
        <v>43.55</v>
      </c>
      <c r="V648" s="54">
        <v>41465</v>
      </c>
      <c r="W648">
        <v>39.47</v>
      </c>
      <c r="X648">
        <v>38.777749999999997</v>
      </c>
    </row>
    <row r="649" spans="4:24">
      <c r="D649" s="54">
        <v>41464</v>
      </c>
      <c r="E649">
        <v>16.18</v>
      </c>
      <c r="F649">
        <v>16.46</v>
      </c>
      <c r="J649" s="54">
        <v>41464</v>
      </c>
      <c r="K649">
        <v>0.09</v>
      </c>
      <c r="L649">
        <v>0.09</v>
      </c>
      <c r="P649" s="54">
        <v>41464</v>
      </c>
      <c r="Q649">
        <v>43.25</v>
      </c>
      <c r="R649">
        <v>43.55</v>
      </c>
      <c r="V649" s="54">
        <v>41464</v>
      </c>
      <c r="W649">
        <v>38.75</v>
      </c>
      <c r="X649">
        <v>38.836509999999997</v>
      </c>
    </row>
    <row r="650" spans="4:24">
      <c r="D650" s="54">
        <v>41463</v>
      </c>
      <c r="E650">
        <v>16.260000000000002</v>
      </c>
      <c r="F650">
        <v>16.079999999999998</v>
      </c>
      <c r="J650" s="54">
        <v>41463</v>
      </c>
      <c r="K650">
        <v>0.09</v>
      </c>
      <c r="L650">
        <v>0.09</v>
      </c>
      <c r="P650" s="54">
        <v>41463</v>
      </c>
      <c r="Q650">
        <v>42.66</v>
      </c>
      <c r="R650">
        <v>42.98</v>
      </c>
      <c r="V650" s="54">
        <v>41463</v>
      </c>
      <c r="W650">
        <v>38.619999999999997</v>
      </c>
      <c r="X650">
        <v>37.847479999999997</v>
      </c>
    </row>
    <row r="651" spans="4:24">
      <c r="D651" s="54">
        <v>41460</v>
      </c>
      <c r="E651">
        <v>16.149999999999999</v>
      </c>
      <c r="F651">
        <v>16.27</v>
      </c>
      <c r="J651" s="54">
        <v>41460</v>
      </c>
      <c r="K651">
        <v>0.09</v>
      </c>
      <c r="L651">
        <v>0.09</v>
      </c>
      <c r="P651" s="54">
        <v>41460</v>
      </c>
      <c r="Q651">
        <v>43.15</v>
      </c>
      <c r="R651">
        <v>42.67</v>
      </c>
      <c r="V651" s="54">
        <v>41460</v>
      </c>
      <c r="W651">
        <v>38.130000000000003</v>
      </c>
      <c r="X651">
        <v>37.720179999999999</v>
      </c>
    </row>
    <row r="652" spans="4:24">
      <c r="D652" s="54">
        <v>41458</v>
      </c>
      <c r="E652">
        <v>15.79</v>
      </c>
      <c r="F652">
        <v>15.82</v>
      </c>
      <c r="J652" s="54">
        <v>41458</v>
      </c>
      <c r="K652">
        <v>0.09</v>
      </c>
      <c r="L652">
        <v>0.09</v>
      </c>
      <c r="P652" s="54">
        <v>41458</v>
      </c>
      <c r="Q652">
        <v>42.49</v>
      </c>
      <c r="R652">
        <v>42.54</v>
      </c>
      <c r="V652" s="54">
        <v>41458</v>
      </c>
      <c r="W652">
        <v>38</v>
      </c>
      <c r="X652">
        <v>37.191389999999998</v>
      </c>
    </row>
    <row r="653" spans="4:24">
      <c r="D653" s="54">
        <v>41457</v>
      </c>
      <c r="E653">
        <v>16.149999999999999</v>
      </c>
      <c r="F653">
        <v>15.9</v>
      </c>
      <c r="J653" s="54">
        <v>41457</v>
      </c>
      <c r="K653">
        <v>0.09</v>
      </c>
      <c r="L653">
        <v>0.09</v>
      </c>
      <c r="P653" s="54">
        <v>41457</v>
      </c>
      <c r="Q653">
        <v>43.33</v>
      </c>
      <c r="R653">
        <v>42.76</v>
      </c>
      <c r="V653" s="54">
        <v>41457</v>
      </c>
      <c r="W653">
        <v>38.57</v>
      </c>
      <c r="X653">
        <v>37.387230000000002</v>
      </c>
    </row>
    <row r="654" spans="4:24">
      <c r="D654" s="54">
        <v>41456</v>
      </c>
      <c r="E654">
        <v>16.5</v>
      </c>
      <c r="F654">
        <v>16.18</v>
      </c>
      <c r="J654" s="54">
        <v>41456</v>
      </c>
      <c r="K654">
        <v>0.09</v>
      </c>
      <c r="L654">
        <v>0.09</v>
      </c>
      <c r="P654" s="54">
        <v>41456</v>
      </c>
      <c r="Q654">
        <v>43.31</v>
      </c>
      <c r="R654">
        <v>43.47</v>
      </c>
      <c r="V654" s="54">
        <v>41456</v>
      </c>
      <c r="W654">
        <v>38.58</v>
      </c>
      <c r="X654">
        <v>37.85727</v>
      </c>
    </row>
    <row r="655" spans="4:24">
      <c r="D655" s="54">
        <v>41453</v>
      </c>
      <c r="E655">
        <v>16.079999999999998</v>
      </c>
      <c r="F655">
        <v>16.47</v>
      </c>
      <c r="J655" s="54">
        <v>41453</v>
      </c>
      <c r="K655">
        <v>0.09</v>
      </c>
      <c r="L655">
        <v>0.09</v>
      </c>
      <c r="P655" s="54">
        <v>41453</v>
      </c>
      <c r="Q655">
        <v>43.73</v>
      </c>
      <c r="R655">
        <v>43.76</v>
      </c>
      <c r="V655" s="54">
        <v>41453</v>
      </c>
      <c r="W655">
        <v>37.619999999999997</v>
      </c>
      <c r="X655">
        <v>37.250140000000002</v>
      </c>
    </row>
    <row r="656" spans="4:24">
      <c r="D656" s="54">
        <v>41452</v>
      </c>
      <c r="E656">
        <v>15.98</v>
      </c>
      <c r="F656">
        <v>16.149999999999999</v>
      </c>
      <c r="J656" s="54">
        <v>41452</v>
      </c>
      <c r="K656">
        <v>0.09</v>
      </c>
      <c r="L656">
        <v>0.09</v>
      </c>
      <c r="P656" s="54">
        <v>41452</v>
      </c>
      <c r="Q656">
        <v>44</v>
      </c>
      <c r="R656">
        <v>44</v>
      </c>
      <c r="V656" s="54">
        <v>41452</v>
      </c>
      <c r="W656">
        <v>37.6</v>
      </c>
      <c r="X656">
        <v>37.034709999999997</v>
      </c>
    </row>
    <row r="657" spans="4:24">
      <c r="D657" s="54">
        <v>41451</v>
      </c>
      <c r="E657">
        <v>15.7</v>
      </c>
      <c r="F657">
        <v>15.91</v>
      </c>
      <c r="J657" s="54">
        <v>41451</v>
      </c>
      <c r="K657">
        <v>0.09</v>
      </c>
      <c r="L657">
        <v>0.09</v>
      </c>
      <c r="P657" s="54">
        <v>41451</v>
      </c>
      <c r="Q657">
        <v>44.05</v>
      </c>
      <c r="R657">
        <v>43.85</v>
      </c>
      <c r="V657" s="54">
        <v>41451</v>
      </c>
      <c r="W657">
        <v>37.5</v>
      </c>
      <c r="X657">
        <v>36.545090000000002</v>
      </c>
    </row>
    <row r="658" spans="4:24">
      <c r="D658" s="54">
        <v>41450</v>
      </c>
      <c r="E658">
        <v>15.38</v>
      </c>
      <c r="F658">
        <v>15.48</v>
      </c>
      <c r="J658" s="54">
        <v>41450</v>
      </c>
      <c r="K658">
        <v>0.09</v>
      </c>
      <c r="L658">
        <v>0.09</v>
      </c>
      <c r="P658" s="54">
        <v>41450</v>
      </c>
      <c r="Q658">
        <v>44.05</v>
      </c>
      <c r="R658">
        <v>43.84</v>
      </c>
      <c r="V658" s="54">
        <v>41450</v>
      </c>
      <c r="W658">
        <v>37.43</v>
      </c>
      <c r="X658">
        <v>36.408000000000001</v>
      </c>
    </row>
    <row r="659" spans="4:24">
      <c r="D659" s="54">
        <v>41449</v>
      </c>
      <c r="E659">
        <v>15.08</v>
      </c>
      <c r="F659">
        <v>15.201079999999999</v>
      </c>
      <c r="J659" s="54">
        <v>41449</v>
      </c>
      <c r="K659">
        <v>0.09</v>
      </c>
      <c r="L659">
        <v>0.09</v>
      </c>
      <c r="P659" s="54">
        <v>41449</v>
      </c>
      <c r="Q659">
        <v>44.12</v>
      </c>
      <c r="R659">
        <v>43.59</v>
      </c>
      <c r="V659" s="54">
        <v>41449</v>
      </c>
      <c r="W659">
        <v>36.93</v>
      </c>
      <c r="X659">
        <v>35.947760000000002</v>
      </c>
    </row>
    <row r="660" spans="4:24">
      <c r="D660" s="54">
        <v>41446</v>
      </c>
      <c r="E660">
        <v>15.19</v>
      </c>
      <c r="F660">
        <v>15.211040000000001</v>
      </c>
      <c r="J660" s="54">
        <v>41446</v>
      </c>
      <c r="K660">
        <v>7.0000000000000007E-2</v>
      </c>
      <c r="L660">
        <v>0.08</v>
      </c>
      <c r="P660" s="54">
        <v>41446</v>
      </c>
      <c r="Q660">
        <v>45.21</v>
      </c>
      <c r="R660">
        <v>44.58</v>
      </c>
      <c r="V660" s="54">
        <v>41446</v>
      </c>
      <c r="W660">
        <v>37.369999999999997</v>
      </c>
      <c r="X660">
        <v>36.280700000000003</v>
      </c>
    </row>
    <row r="661" spans="4:24">
      <c r="D661" s="54">
        <v>41445</v>
      </c>
      <c r="E661">
        <v>15.25</v>
      </c>
      <c r="F661">
        <v>15.11143</v>
      </c>
      <c r="J661" s="54">
        <v>41445</v>
      </c>
      <c r="K661">
        <v>7.0000000000000007E-2</v>
      </c>
      <c r="L661">
        <v>7.0000000000000007E-2</v>
      </c>
      <c r="P661" s="54">
        <v>41445</v>
      </c>
      <c r="Q661">
        <v>45.61</v>
      </c>
      <c r="R661">
        <v>45.17</v>
      </c>
      <c r="V661" s="54">
        <v>41445</v>
      </c>
      <c r="W661">
        <v>38.06</v>
      </c>
      <c r="X661">
        <v>36.515720000000002</v>
      </c>
    </row>
    <row r="662" spans="4:24">
      <c r="D662" s="54">
        <v>41444</v>
      </c>
      <c r="E662">
        <v>15.77</v>
      </c>
      <c r="F662">
        <v>15.36046</v>
      </c>
      <c r="J662" s="54">
        <v>41444</v>
      </c>
      <c r="K662">
        <v>7.0000000000000007E-2</v>
      </c>
      <c r="L662">
        <v>7.0000000000000007E-2</v>
      </c>
      <c r="P662" s="54">
        <v>41444</v>
      </c>
      <c r="Q662">
        <v>46.81</v>
      </c>
      <c r="R662">
        <v>46.17</v>
      </c>
      <c r="V662" s="54">
        <v>41444</v>
      </c>
      <c r="W662">
        <v>39.07</v>
      </c>
      <c r="X662">
        <v>37.681010000000001</v>
      </c>
    </row>
    <row r="663" spans="4:24">
      <c r="D663" s="54">
        <v>41443</v>
      </c>
      <c r="E663">
        <v>15.38</v>
      </c>
      <c r="F663">
        <v>15.68919</v>
      </c>
      <c r="J663" s="54">
        <v>41443</v>
      </c>
      <c r="K663">
        <v>7.0000000000000007E-2</v>
      </c>
      <c r="L663">
        <v>7.0000000000000007E-2</v>
      </c>
      <c r="P663" s="54">
        <v>41443</v>
      </c>
      <c r="Q663">
        <v>46.07</v>
      </c>
      <c r="R663">
        <v>46.69</v>
      </c>
      <c r="V663" s="54">
        <v>41443</v>
      </c>
      <c r="W663">
        <v>38.75</v>
      </c>
      <c r="X663">
        <v>38.180419999999998</v>
      </c>
    </row>
    <row r="664" spans="4:24">
      <c r="D664" s="54">
        <v>41442</v>
      </c>
      <c r="E664">
        <v>15.69</v>
      </c>
      <c r="F664">
        <v>15.31066</v>
      </c>
      <c r="J664" s="54">
        <v>41442</v>
      </c>
      <c r="K664">
        <v>7.0000000000000007E-2</v>
      </c>
      <c r="L664">
        <v>7.0000000000000007E-2</v>
      </c>
      <c r="P664" s="54">
        <v>41442</v>
      </c>
      <c r="Q664">
        <v>46.55</v>
      </c>
      <c r="R664">
        <v>46.13</v>
      </c>
      <c r="V664" s="54">
        <v>41442</v>
      </c>
      <c r="W664">
        <v>38.65</v>
      </c>
      <c r="X664">
        <v>37.847479999999997</v>
      </c>
    </row>
    <row r="665" spans="4:24">
      <c r="D665" s="54">
        <v>41439</v>
      </c>
      <c r="E665">
        <v>15.68</v>
      </c>
      <c r="F665">
        <v>15.470039999999999</v>
      </c>
      <c r="J665" s="54">
        <v>41439</v>
      </c>
      <c r="K665">
        <v>7.0000000000000007E-2</v>
      </c>
      <c r="L665">
        <v>7.0000000000000007E-2</v>
      </c>
      <c r="P665" s="54">
        <v>41439</v>
      </c>
      <c r="Q665">
        <v>47.14</v>
      </c>
      <c r="R665">
        <v>46.11</v>
      </c>
      <c r="V665" s="54">
        <v>41439</v>
      </c>
      <c r="W665">
        <v>38.61</v>
      </c>
      <c r="X665">
        <v>37.48516</v>
      </c>
    </row>
    <row r="666" spans="4:24">
      <c r="D666" s="54">
        <v>41438</v>
      </c>
      <c r="E666">
        <v>15.07</v>
      </c>
      <c r="F666">
        <v>15.61946</v>
      </c>
      <c r="J666" s="54">
        <v>41438</v>
      </c>
      <c r="K666">
        <v>7.0000000000000007E-2</v>
      </c>
      <c r="L666">
        <v>7.0000000000000007E-2</v>
      </c>
      <c r="P666" s="54">
        <v>41438</v>
      </c>
      <c r="Q666">
        <v>45.5</v>
      </c>
      <c r="R666">
        <v>47.1</v>
      </c>
      <c r="V666" s="54">
        <v>41438</v>
      </c>
      <c r="W666">
        <v>37.67</v>
      </c>
      <c r="X666">
        <v>37.76914</v>
      </c>
    </row>
    <row r="667" spans="4:24">
      <c r="D667" s="54">
        <v>41437</v>
      </c>
      <c r="E667">
        <v>15.25</v>
      </c>
      <c r="F667">
        <v>15.02178</v>
      </c>
      <c r="J667" s="54">
        <v>41437</v>
      </c>
      <c r="K667">
        <v>7.0000000000000007E-2</v>
      </c>
      <c r="L667">
        <v>7.0000000000000007E-2</v>
      </c>
      <c r="P667" s="54">
        <v>41437</v>
      </c>
      <c r="Q667">
        <v>46.2</v>
      </c>
      <c r="R667">
        <v>45.55</v>
      </c>
      <c r="V667" s="54">
        <v>41437</v>
      </c>
      <c r="W667">
        <v>38.15</v>
      </c>
      <c r="X667">
        <v>36.829070000000002</v>
      </c>
    </row>
    <row r="668" spans="4:24">
      <c r="D668" s="54">
        <v>41436</v>
      </c>
      <c r="E668">
        <v>15.13</v>
      </c>
      <c r="F668">
        <v>15.071580000000001</v>
      </c>
      <c r="J668" s="54">
        <v>41436</v>
      </c>
      <c r="K668">
        <v>7.0000000000000007E-2</v>
      </c>
      <c r="L668">
        <v>7.0000000000000007E-2</v>
      </c>
      <c r="P668" s="54">
        <v>41436</v>
      </c>
      <c r="Q668">
        <v>46.33</v>
      </c>
      <c r="R668">
        <v>45.88</v>
      </c>
      <c r="V668" s="54">
        <v>41436</v>
      </c>
      <c r="W668">
        <v>38.19</v>
      </c>
      <c r="X668">
        <v>37.054290000000002</v>
      </c>
    </row>
    <row r="669" spans="4:24">
      <c r="D669" s="54">
        <v>41435</v>
      </c>
      <c r="E669">
        <v>15.45</v>
      </c>
      <c r="F669">
        <v>15.25089</v>
      </c>
      <c r="J669" s="54">
        <v>41435</v>
      </c>
      <c r="K669">
        <v>7.0000000000000007E-2</v>
      </c>
      <c r="L669">
        <v>7.0000000000000007E-2</v>
      </c>
      <c r="P669" s="54">
        <v>41435</v>
      </c>
      <c r="Q669">
        <v>46.57</v>
      </c>
      <c r="R669">
        <v>46.88</v>
      </c>
      <c r="V669" s="54">
        <v>41435</v>
      </c>
      <c r="W669">
        <v>38.630000000000003</v>
      </c>
      <c r="X669">
        <v>37.681010000000001</v>
      </c>
    </row>
    <row r="670" spans="4:24">
      <c r="D670" s="54">
        <v>41432</v>
      </c>
      <c r="E670">
        <v>15.21</v>
      </c>
      <c r="F670">
        <v>15.3505</v>
      </c>
      <c r="J670" s="54">
        <v>41432</v>
      </c>
      <c r="K670">
        <v>7.0000000000000007E-2</v>
      </c>
      <c r="L670">
        <v>7.0000000000000007E-2</v>
      </c>
      <c r="P670" s="54">
        <v>41432</v>
      </c>
      <c r="Q670">
        <v>45.88</v>
      </c>
      <c r="R670">
        <v>46.5</v>
      </c>
      <c r="V670" s="54">
        <v>41432</v>
      </c>
      <c r="W670">
        <v>38.42</v>
      </c>
      <c r="X670">
        <v>37.818100000000001</v>
      </c>
    </row>
    <row r="671" spans="4:24">
      <c r="D671" s="54">
        <v>41431</v>
      </c>
      <c r="E671">
        <v>14.98</v>
      </c>
      <c r="F671">
        <v>15.15127</v>
      </c>
      <c r="J671" s="54">
        <v>41431</v>
      </c>
      <c r="K671">
        <v>0.09</v>
      </c>
      <c r="L671">
        <v>0.09</v>
      </c>
      <c r="P671" s="54">
        <v>41431</v>
      </c>
      <c r="Q671">
        <v>45.19</v>
      </c>
      <c r="R671">
        <v>45.55</v>
      </c>
      <c r="V671" s="54">
        <v>41431</v>
      </c>
      <c r="W671">
        <v>37.89</v>
      </c>
      <c r="X671">
        <v>37.494950000000003</v>
      </c>
    </row>
    <row r="672" spans="4:24">
      <c r="D672" s="54">
        <v>41430</v>
      </c>
      <c r="E672">
        <v>15.27</v>
      </c>
      <c r="F672">
        <v>14.94209</v>
      </c>
      <c r="J672" s="54">
        <v>41430</v>
      </c>
      <c r="K672">
        <v>0.09</v>
      </c>
      <c r="L672">
        <v>0.09</v>
      </c>
      <c r="P672" s="54">
        <v>41430</v>
      </c>
      <c r="Q672">
        <v>45.83</v>
      </c>
      <c r="R672">
        <v>45.31</v>
      </c>
      <c r="V672" s="54">
        <v>41430</v>
      </c>
      <c r="W672">
        <v>38.619999999999997</v>
      </c>
      <c r="X672">
        <v>36.995539999999998</v>
      </c>
    </row>
    <row r="673" spans="4:24">
      <c r="D673" s="54">
        <v>41429</v>
      </c>
      <c r="E673">
        <v>15.71</v>
      </c>
      <c r="F673">
        <v>15.270810000000001</v>
      </c>
      <c r="J673" s="54">
        <v>41429</v>
      </c>
      <c r="K673">
        <v>0.09</v>
      </c>
      <c r="L673">
        <v>0.09</v>
      </c>
      <c r="P673" s="54">
        <v>41429</v>
      </c>
      <c r="Q673">
        <v>46.12</v>
      </c>
      <c r="R673">
        <v>45.85</v>
      </c>
      <c r="V673" s="54">
        <v>41429</v>
      </c>
      <c r="W673">
        <v>38.97</v>
      </c>
      <c r="X673">
        <v>37.690800000000003</v>
      </c>
    </row>
    <row r="674" spans="4:24">
      <c r="D674" s="54">
        <v>41428</v>
      </c>
      <c r="E674">
        <v>15.84</v>
      </c>
      <c r="F674">
        <v>15.64934</v>
      </c>
      <c r="J674" s="54">
        <v>41428</v>
      </c>
      <c r="K674">
        <v>0.09</v>
      </c>
      <c r="L674">
        <v>0.09</v>
      </c>
      <c r="P674" s="54">
        <v>41428</v>
      </c>
      <c r="Q674">
        <v>46.41</v>
      </c>
      <c r="R674">
        <v>46.2</v>
      </c>
      <c r="V674" s="54">
        <v>41428</v>
      </c>
      <c r="W674">
        <v>39.020000000000003</v>
      </c>
      <c r="X674">
        <v>38.19021</v>
      </c>
    </row>
    <row r="675" spans="4:24">
      <c r="D675" s="54">
        <v>41425</v>
      </c>
      <c r="E675">
        <v>15.6</v>
      </c>
      <c r="F675">
        <v>15.778840000000001</v>
      </c>
      <c r="J675" s="54">
        <v>41425</v>
      </c>
      <c r="K675">
        <v>0.09</v>
      </c>
      <c r="L675">
        <v>0.09</v>
      </c>
      <c r="P675" s="54">
        <v>41425</v>
      </c>
      <c r="Q675">
        <v>46.19</v>
      </c>
      <c r="R675">
        <v>46.42</v>
      </c>
      <c r="V675" s="54">
        <v>41425</v>
      </c>
      <c r="W675">
        <v>38.86</v>
      </c>
      <c r="X675">
        <v>38.219589999999997</v>
      </c>
    </row>
    <row r="676" spans="4:24">
      <c r="D676" s="54">
        <v>41424</v>
      </c>
      <c r="E676">
        <v>15.58</v>
      </c>
      <c r="F676">
        <v>15.65931</v>
      </c>
      <c r="J676" s="54">
        <v>41424</v>
      </c>
      <c r="K676">
        <v>0.09</v>
      </c>
      <c r="L676">
        <v>0.09</v>
      </c>
      <c r="P676" s="54">
        <v>41424</v>
      </c>
      <c r="Q676">
        <v>46.27</v>
      </c>
      <c r="R676">
        <v>46.55</v>
      </c>
      <c r="V676" s="54">
        <v>41424</v>
      </c>
      <c r="W676">
        <v>39.18</v>
      </c>
      <c r="X676">
        <v>38.219589999999997</v>
      </c>
    </row>
    <row r="677" spans="4:24">
      <c r="D677" s="54">
        <v>41423</v>
      </c>
      <c r="E677">
        <v>15.77</v>
      </c>
      <c r="F677">
        <v>15.509880000000001</v>
      </c>
      <c r="J677" s="54">
        <v>41423</v>
      </c>
      <c r="K677">
        <v>0.09</v>
      </c>
      <c r="L677">
        <v>0.09</v>
      </c>
      <c r="P677" s="54">
        <v>41423</v>
      </c>
      <c r="Q677">
        <v>45.49</v>
      </c>
      <c r="R677">
        <v>46.24</v>
      </c>
      <c r="V677" s="54">
        <v>41423</v>
      </c>
      <c r="W677">
        <v>39.25</v>
      </c>
      <c r="X677">
        <v>38.248959999999997</v>
      </c>
    </row>
    <row r="678" spans="4:24">
      <c r="D678" s="54">
        <v>41422</v>
      </c>
      <c r="E678">
        <v>15.97</v>
      </c>
      <c r="F678">
        <v>15.82865</v>
      </c>
      <c r="J678" s="54">
        <v>41422</v>
      </c>
      <c r="K678">
        <v>7.0000000000000007E-2</v>
      </c>
      <c r="L678">
        <v>7.0000000000000007E-2</v>
      </c>
      <c r="P678" s="54">
        <v>41422</v>
      </c>
      <c r="Q678">
        <v>46</v>
      </c>
      <c r="R678">
        <v>45.89</v>
      </c>
      <c r="V678" s="54">
        <v>41422</v>
      </c>
      <c r="W678">
        <v>40.159999999999997</v>
      </c>
      <c r="X678">
        <v>38.472470000000001</v>
      </c>
    </row>
    <row r="679" spans="4:24">
      <c r="D679" s="54">
        <v>41418</v>
      </c>
      <c r="E679">
        <v>15.69</v>
      </c>
      <c r="F679">
        <v>15.55969</v>
      </c>
      <c r="J679" s="54">
        <v>41418</v>
      </c>
      <c r="K679">
        <v>7.0000000000000007E-2</v>
      </c>
      <c r="L679">
        <v>7.0000000000000007E-2</v>
      </c>
      <c r="P679" s="54">
        <v>41418</v>
      </c>
      <c r="Q679">
        <v>45.1</v>
      </c>
      <c r="R679">
        <v>45.31</v>
      </c>
      <c r="V679" s="54">
        <v>41418</v>
      </c>
      <c r="W679">
        <v>39.840000000000003</v>
      </c>
      <c r="X679">
        <v>38.219810000000003</v>
      </c>
    </row>
    <row r="680" spans="4:24">
      <c r="D680" s="54">
        <v>41417</v>
      </c>
      <c r="E680">
        <v>15.6</v>
      </c>
      <c r="F680">
        <v>15.72903</v>
      </c>
      <c r="J680" s="54">
        <v>41417</v>
      </c>
      <c r="K680">
        <v>7.0000000000000007E-2</v>
      </c>
      <c r="L680">
        <v>7.0000000000000007E-2</v>
      </c>
      <c r="P680" s="54">
        <v>41417</v>
      </c>
      <c r="Q680">
        <v>45.17</v>
      </c>
      <c r="R680">
        <v>45.42</v>
      </c>
      <c r="V680" s="54">
        <v>41417</v>
      </c>
      <c r="W680">
        <v>38.25</v>
      </c>
      <c r="X680">
        <v>39.006950000000003</v>
      </c>
    </row>
    <row r="681" spans="4:24">
      <c r="D681" s="54">
        <v>41416</v>
      </c>
      <c r="E681">
        <v>16.23</v>
      </c>
      <c r="F681">
        <v>15.68919</v>
      </c>
      <c r="J681" s="54">
        <v>41416</v>
      </c>
      <c r="K681">
        <v>7.0000000000000007E-2</v>
      </c>
      <c r="L681">
        <v>7.0000000000000007E-2</v>
      </c>
      <c r="P681" s="54">
        <v>41416</v>
      </c>
      <c r="Q681">
        <v>46.52</v>
      </c>
      <c r="R681">
        <v>45.47</v>
      </c>
      <c r="V681" s="54">
        <v>41416</v>
      </c>
      <c r="W681">
        <v>38.67</v>
      </c>
      <c r="X681">
        <v>37.218879999999999</v>
      </c>
    </row>
    <row r="682" spans="4:24">
      <c r="D682" s="54">
        <v>41415</v>
      </c>
      <c r="E682">
        <v>16.18</v>
      </c>
      <c r="F682">
        <v>16.187259999999998</v>
      </c>
      <c r="J682" s="54">
        <v>41415</v>
      </c>
      <c r="K682">
        <v>7.0000000000000007E-2</v>
      </c>
      <c r="L682">
        <v>7.0000000000000007E-2</v>
      </c>
      <c r="P682" s="54">
        <v>41415</v>
      </c>
      <c r="Q682">
        <v>46.2</v>
      </c>
      <c r="R682">
        <v>46.52</v>
      </c>
      <c r="V682" s="54">
        <v>41415</v>
      </c>
      <c r="W682">
        <v>38.5</v>
      </c>
      <c r="X682">
        <v>37.617310000000003</v>
      </c>
    </row>
    <row r="683" spans="4:24">
      <c r="D683" s="54">
        <v>41414</v>
      </c>
      <c r="E683">
        <v>16.010000000000002</v>
      </c>
      <c r="F683">
        <v>16.09761</v>
      </c>
      <c r="J683" s="54">
        <v>41414</v>
      </c>
      <c r="K683">
        <v>7.0000000000000007E-2</v>
      </c>
      <c r="L683">
        <v>7.0000000000000007E-2</v>
      </c>
      <c r="P683" s="54">
        <v>41414</v>
      </c>
      <c r="Q683">
        <v>46</v>
      </c>
      <c r="R683">
        <v>46.3</v>
      </c>
      <c r="V683" s="54">
        <v>41414</v>
      </c>
      <c r="W683">
        <v>38.479999999999997</v>
      </c>
      <c r="X683">
        <v>37.481259999999999</v>
      </c>
    </row>
    <row r="684" spans="4:24">
      <c r="D684" s="54">
        <v>41411</v>
      </c>
      <c r="E684">
        <v>16.04</v>
      </c>
      <c r="F684">
        <v>15.99799</v>
      </c>
      <c r="J684" s="54">
        <v>41411</v>
      </c>
      <c r="K684">
        <v>7.0000000000000007E-2</v>
      </c>
      <c r="L684">
        <v>7.0000000000000007E-2</v>
      </c>
      <c r="P684" s="54">
        <v>41411</v>
      </c>
      <c r="Q684">
        <v>46.06</v>
      </c>
      <c r="R684">
        <v>46.09</v>
      </c>
      <c r="V684" s="54">
        <v>41411</v>
      </c>
      <c r="W684">
        <v>38.36</v>
      </c>
      <c r="X684">
        <v>37.442390000000003</v>
      </c>
    </row>
    <row r="685" spans="4:24">
      <c r="D685" s="54">
        <v>41410</v>
      </c>
      <c r="E685">
        <v>15.97</v>
      </c>
      <c r="F685">
        <v>15.9183</v>
      </c>
      <c r="J685" s="54">
        <v>41410</v>
      </c>
      <c r="K685">
        <v>7.0000000000000007E-2</v>
      </c>
      <c r="L685">
        <v>7.0000000000000007E-2</v>
      </c>
      <c r="P685" s="54">
        <v>41410</v>
      </c>
      <c r="Q685">
        <v>46.12</v>
      </c>
      <c r="R685">
        <v>45.88</v>
      </c>
      <c r="V685" s="54">
        <v>41410</v>
      </c>
      <c r="W685">
        <v>38.479999999999997</v>
      </c>
      <c r="X685">
        <v>37.12171</v>
      </c>
    </row>
    <row r="686" spans="4:24">
      <c r="D686" s="54">
        <v>41409</v>
      </c>
      <c r="E686">
        <v>15.77</v>
      </c>
      <c r="F686">
        <v>15.89838</v>
      </c>
      <c r="J686" s="54">
        <v>41409</v>
      </c>
      <c r="K686">
        <v>7.0000000000000007E-2</v>
      </c>
      <c r="L686">
        <v>7.0000000000000007E-2</v>
      </c>
      <c r="P686" s="54">
        <v>41409</v>
      </c>
      <c r="Q686">
        <v>45.75</v>
      </c>
      <c r="R686">
        <v>46.12</v>
      </c>
      <c r="V686" s="54">
        <v>41409</v>
      </c>
      <c r="W686">
        <v>38.71</v>
      </c>
      <c r="X686">
        <v>37.539569999999998</v>
      </c>
    </row>
    <row r="687" spans="4:24">
      <c r="D687" s="54">
        <v>41408</v>
      </c>
      <c r="E687">
        <v>15.54</v>
      </c>
      <c r="F687">
        <v>15.739000000000001</v>
      </c>
      <c r="J687" s="54">
        <v>41408</v>
      </c>
      <c r="K687">
        <v>7.0000000000000007E-2</v>
      </c>
      <c r="L687">
        <v>7.0000000000000007E-2</v>
      </c>
      <c r="P687" s="54">
        <v>41408</v>
      </c>
      <c r="Q687">
        <v>44.35</v>
      </c>
      <c r="R687">
        <v>46.01</v>
      </c>
      <c r="V687" s="54">
        <v>41408</v>
      </c>
      <c r="W687">
        <v>38.409999999999997</v>
      </c>
      <c r="X687">
        <v>37.617310000000003</v>
      </c>
    </row>
    <row r="688" spans="4:24">
      <c r="D688" s="54">
        <v>41407</v>
      </c>
      <c r="E688">
        <v>15.65</v>
      </c>
      <c r="F688">
        <v>15.499919999999999</v>
      </c>
      <c r="J688" s="54">
        <v>41407</v>
      </c>
      <c r="K688">
        <v>7.0000000000000007E-2</v>
      </c>
      <c r="L688">
        <v>7.0000000000000007E-2</v>
      </c>
      <c r="P688" s="54">
        <v>41407</v>
      </c>
      <c r="Q688">
        <v>44.97</v>
      </c>
      <c r="R688">
        <v>44.34</v>
      </c>
      <c r="V688" s="54">
        <v>41407</v>
      </c>
      <c r="W688">
        <v>38.270000000000003</v>
      </c>
      <c r="X688">
        <v>37.238320000000002</v>
      </c>
    </row>
    <row r="689" spans="4:24">
      <c r="D689" s="54">
        <v>41404</v>
      </c>
      <c r="E689">
        <v>15.68</v>
      </c>
      <c r="F689">
        <v>15.579610000000001</v>
      </c>
      <c r="J689" s="54">
        <v>41404</v>
      </c>
      <c r="K689">
        <v>7.0000000000000007E-2</v>
      </c>
      <c r="L689">
        <v>7.0000000000000007E-2</v>
      </c>
      <c r="P689" s="54">
        <v>41404</v>
      </c>
      <c r="Q689">
        <v>44.57</v>
      </c>
      <c r="R689">
        <v>44.6</v>
      </c>
      <c r="V689" s="54">
        <v>41404</v>
      </c>
      <c r="W689">
        <v>38.5</v>
      </c>
      <c r="X689">
        <v>37.345210000000002</v>
      </c>
    </row>
    <row r="690" spans="4:24">
      <c r="D690" s="54">
        <v>41403</v>
      </c>
      <c r="E690">
        <v>15.99</v>
      </c>
      <c r="F690">
        <v>15.579610000000001</v>
      </c>
      <c r="J690" s="54">
        <v>41403</v>
      </c>
      <c r="K690">
        <v>7.0000000000000007E-2</v>
      </c>
      <c r="L690">
        <v>7.0000000000000007E-2</v>
      </c>
      <c r="P690" s="54">
        <v>41403</v>
      </c>
      <c r="Q690">
        <v>44.71</v>
      </c>
      <c r="R690">
        <v>44.51</v>
      </c>
      <c r="V690" s="54">
        <v>41403</v>
      </c>
      <c r="W690">
        <v>39</v>
      </c>
      <c r="X690">
        <v>37.364649999999997</v>
      </c>
    </row>
    <row r="691" spans="4:24">
      <c r="D691" s="54">
        <v>41402</v>
      </c>
      <c r="E691">
        <v>15.98</v>
      </c>
      <c r="F691">
        <v>16.057759999999998</v>
      </c>
      <c r="J691" s="54">
        <v>41402</v>
      </c>
      <c r="K691">
        <v>7.0000000000000007E-2</v>
      </c>
      <c r="L691">
        <v>7.0000000000000007E-2</v>
      </c>
      <c r="P691" s="54">
        <v>41402</v>
      </c>
      <c r="Q691">
        <v>43.99</v>
      </c>
      <c r="R691">
        <v>44.61</v>
      </c>
      <c r="V691" s="54">
        <v>41402</v>
      </c>
      <c r="W691">
        <v>38.450000000000003</v>
      </c>
      <c r="X691">
        <v>37.976869999999998</v>
      </c>
    </row>
    <row r="692" spans="4:24">
      <c r="D692" s="54">
        <v>41401</v>
      </c>
      <c r="E692">
        <v>15.72</v>
      </c>
      <c r="F692">
        <v>16.02788</v>
      </c>
      <c r="J692" s="54">
        <v>41401</v>
      </c>
      <c r="K692">
        <v>7.0000000000000007E-2</v>
      </c>
      <c r="L692">
        <v>7.0000000000000007E-2</v>
      </c>
      <c r="P692" s="54">
        <v>41401</v>
      </c>
      <c r="Q692">
        <v>44.26</v>
      </c>
      <c r="R692">
        <v>43.87</v>
      </c>
      <c r="V692" s="54">
        <v>41401</v>
      </c>
      <c r="W692">
        <v>37.83</v>
      </c>
      <c r="X692">
        <v>37.636749999999999</v>
      </c>
    </row>
    <row r="693" spans="4:24">
      <c r="D693" s="54">
        <v>41400</v>
      </c>
      <c r="E693">
        <v>15.39</v>
      </c>
      <c r="F693">
        <v>15.599539999999999</v>
      </c>
      <c r="J693" s="54">
        <v>41400</v>
      </c>
      <c r="K693">
        <v>7.0000000000000007E-2</v>
      </c>
      <c r="L693">
        <v>7.0000000000000007E-2</v>
      </c>
      <c r="P693" s="54">
        <v>41400</v>
      </c>
      <c r="Q693">
        <v>43.99</v>
      </c>
      <c r="R693">
        <v>44.09</v>
      </c>
      <c r="V693" s="54">
        <v>41400</v>
      </c>
      <c r="W693">
        <v>37.24</v>
      </c>
      <c r="X693">
        <v>36.830179999999999</v>
      </c>
    </row>
    <row r="694" spans="4:24">
      <c r="D694" s="54">
        <v>41397</v>
      </c>
      <c r="E694">
        <v>15.1</v>
      </c>
      <c r="F694">
        <v>15.32062</v>
      </c>
      <c r="J694" s="54">
        <v>41397</v>
      </c>
      <c r="K694">
        <v>7.0000000000000007E-2</v>
      </c>
      <c r="L694">
        <v>7.0000000000000007E-2</v>
      </c>
      <c r="P694" s="54">
        <v>41397</v>
      </c>
      <c r="Q694">
        <v>39.89</v>
      </c>
      <c r="R694">
        <v>41.64</v>
      </c>
      <c r="V694" s="54">
        <v>41397</v>
      </c>
      <c r="W694">
        <v>36.99</v>
      </c>
      <c r="X694">
        <v>36.062480000000001</v>
      </c>
    </row>
    <row r="695" spans="4:24">
      <c r="D695" s="54">
        <v>41396</v>
      </c>
      <c r="E695">
        <v>14.29</v>
      </c>
      <c r="F695">
        <v>14.88232</v>
      </c>
      <c r="J695" s="54">
        <v>41396</v>
      </c>
      <c r="K695">
        <v>7.0000000000000007E-2</v>
      </c>
      <c r="L695">
        <v>7.0000000000000007E-2</v>
      </c>
      <c r="P695" s="54">
        <v>41396</v>
      </c>
      <c r="Q695">
        <v>40.47</v>
      </c>
      <c r="R695">
        <v>40.19</v>
      </c>
      <c r="V695" s="54">
        <v>41396</v>
      </c>
      <c r="W695">
        <v>37</v>
      </c>
      <c r="X695">
        <v>35.984729999999999</v>
      </c>
    </row>
    <row r="696" spans="4:24">
      <c r="D696" s="54">
        <v>41395</v>
      </c>
      <c r="E696">
        <v>14.67</v>
      </c>
      <c r="F696">
        <v>14.135210000000001</v>
      </c>
      <c r="J696" s="54">
        <v>41395</v>
      </c>
      <c r="K696">
        <v>0.06</v>
      </c>
      <c r="L696">
        <v>0.06</v>
      </c>
      <c r="P696" s="54">
        <v>41395</v>
      </c>
      <c r="Q696">
        <v>37.380000000000003</v>
      </c>
      <c r="R696">
        <v>37.5</v>
      </c>
      <c r="V696" s="54">
        <v>41395</v>
      </c>
      <c r="W696">
        <v>36.020000000000003</v>
      </c>
      <c r="X696">
        <v>34.323</v>
      </c>
    </row>
    <row r="697" spans="4:24">
      <c r="D697" s="54">
        <v>41394</v>
      </c>
      <c r="E697">
        <v>14.52</v>
      </c>
      <c r="F697">
        <v>14.633279999999999</v>
      </c>
      <c r="J697" s="54">
        <v>41394</v>
      </c>
      <c r="K697">
        <v>0.06</v>
      </c>
      <c r="L697">
        <v>0.06</v>
      </c>
      <c r="P697" s="54">
        <v>41394</v>
      </c>
      <c r="Q697">
        <v>37.840000000000003</v>
      </c>
      <c r="R697">
        <v>37.4</v>
      </c>
      <c r="V697" s="54">
        <v>41394</v>
      </c>
      <c r="W697">
        <v>35.56</v>
      </c>
      <c r="X697">
        <v>34.915779999999998</v>
      </c>
    </row>
    <row r="698" spans="4:24">
      <c r="D698" s="54">
        <v>41393</v>
      </c>
      <c r="E698">
        <v>14.66</v>
      </c>
      <c r="F698">
        <v>14.45398</v>
      </c>
      <c r="J698" s="54">
        <v>41393</v>
      </c>
      <c r="K698">
        <v>0.06</v>
      </c>
      <c r="L698">
        <v>0.06</v>
      </c>
      <c r="P698" s="54">
        <v>41393</v>
      </c>
      <c r="Q698">
        <v>37.79</v>
      </c>
      <c r="R698">
        <v>37.840000000000003</v>
      </c>
      <c r="V698" s="54">
        <v>41393</v>
      </c>
      <c r="W698">
        <v>35.44</v>
      </c>
      <c r="X698">
        <v>34.653399999999998</v>
      </c>
    </row>
    <row r="699" spans="4:24">
      <c r="D699" s="54">
        <v>41390</v>
      </c>
      <c r="E699">
        <v>14.55</v>
      </c>
      <c r="F699">
        <v>14.54363</v>
      </c>
      <c r="J699" s="54">
        <v>41390</v>
      </c>
      <c r="K699">
        <v>0.06</v>
      </c>
      <c r="L699">
        <v>0.06</v>
      </c>
      <c r="P699" s="54">
        <v>41390</v>
      </c>
      <c r="Q699">
        <v>38.5</v>
      </c>
      <c r="R699">
        <v>37.65</v>
      </c>
      <c r="V699" s="54">
        <v>41390</v>
      </c>
      <c r="W699">
        <v>35.590000000000003</v>
      </c>
      <c r="X699">
        <v>34.420180000000002</v>
      </c>
    </row>
    <row r="700" spans="4:24">
      <c r="D700" s="54">
        <v>41389</v>
      </c>
      <c r="E700">
        <v>14.15</v>
      </c>
      <c r="F700">
        <v>14.48386</v>
      </c>
      <c r="J700" s="54">
        <v>41389</v>
      </c>
      <c r="K700">
        <v>0.06</v>
      </c>
      <c r="L700">
        <v>0.06</v>
      </c>
      <c r="P700" s="54">
        <v>41389</v>
      </c>
      <c r="Q700">
        <v>38.76</v>
      </c>
      <c r="R700">
        <v>38.71</v>
      </c>
      <c r="V700" s="54">
        <v>41389</v>
      </c>
      <c r="W700">
        <v>35.659999999999997</v>
      </c>
      <c r="X700">
        <v>34.439610000000002</v>
      </c>
    </row>
    <row r="701" spans="4:24">
      <c r="D701" s="54">
        <v>41388</v>
      </c>
      <c r="E701">
        <v>14</v>
      </c>
      <c r="F701">
        <v>14.04556</v>
      </c>
      <c r="J701" s="54">
        <v>41388</v>
      </c>
      <c r="K701">
        <v>0.06</v>
      </c>
      <c r="L701">
        <v>0.06</v>
      </c>
      <c r="P701" s="54">
        <v>41388</v>
      </c>
      <c r="Q701">
        <v>38.549999999999997</v>
      </c>
      <c r="R701">
        <v>38.72</v>
      </c>
      <c r="V701" s="54">
        <v>41388</v>
      </c>
      <c r="W701">
        <v>35.549999999999997</v>
      </c>
      <c r="X701">
        <v>34.536790000000003</v>
      </c>
    </row>
    <row r="702" spans="4:24">
      <c r="D702" s="54">
        <v>41387</v>
      </c>
      <c r="E702">
        <v>13.94</v>
      </c>
      <c r="F702">
        <v>13.965870000000001</v>
      </c>
      <c r="J702" s="54">
        <v>41387</v>
      </c>
      <c r="K702">
        <v>0.06</v>
      </c>
      <c r="L702">
        <v>0.06</v>
      </c>
      <c r="P702" s="54">
        <v>41387</v>
      </c>
      <c r="Q702">
        <v>38.56</v>
      </c>
      <c r="R702">
        <v>38.590000000000003</v>
      </c>
      <c r="V702" s="54">
        <v>41387</v>
      </c>
      <c r="W702">
        <v>35.72</v>
      </c>
      <c r="X702">
        <v>34.420180000000002</v>
      </c>
    </row>
    <row r="703" spans="4:24">
      <c r="D703" s="54">
        <v>41386</v>
      </c>
      <c r="E703">
        <v>13.95</v>
      </c>
      <c r="F703">
        <v>13.80649</v>
      </c>
      <c r="J703" s="54">
        <v>41386</v>
      </c>
      <c r="K703">
        <v>0.06</v>
      </c>
      <c r="L703">
        <v>0.06</v>
      </c>
      <c r="P703" s="54">
        <v>41386</v>
      </c>
      <c r="Q703">
        <v>37.78</v>
      </c>
      <c r="R703">
        <v>38.32</v>
      </c>
      <c r="V703" s="54">
        <v>41386</v>
      </c>
      <c r="W703">
        <v>35.51</v>
      </c>
      <c r="X703">
        <v>34.527070000000002</v>
      </c>
    </row>
    <row r="704" spans="4:24">
      <c r="D704" s="54">
        <v>41383</v>
      </c>
      <c r="E704">
        <v>14.09</v>
      </c>
      <c r="F704">
        <v>13.88618</v>
      </c>
      <c r="J704" s="54">
        <v>41383</v>
      </c>
      <c r="K704">
        <v>0.06</v>
      </c>
      <c r="L704">
        <v>0.06</v>
      </c>
      <c r="P704" s="54">
        <v>41383</v>
      </c>
      <c r="Q704">
        <v>38.119999999999997</v>
      </c>
      <c r="R704">
        <v>38.07</v>
      </c>
      <c r="V704" s="54">
        <v>41383</v>
      </c>
      <c r="W704">
        <v>35.07</v>
      </c>
      <c r="X704">
        <v>34.342440000000003</v>
      </c>
    </row>
    <row r="705" spans="4:24">
      <c r="D705" s="54">
        <v>41382</v>
      </c>
      <c r="E705">
        <v>14.15</v>
      </c>
      <c r="F705">
        <v>14.05552</v>
      </c>
      <c r="J705" s="54">
        <v>41382</v>
      </c>
      <c r="K705">
        <v>0.06</v>
      </c>
      <c r="L705">
        <v>0.06</v>
      </c>
      <c r="P705" s="54">
        <v>41382</v>
      </c>
      <c r="Q705">
        <v>38.04</v>
      </c>
      <c r="R705">
        <v>38.18</v>
      </c>
      <c r="V705" s="54">
        <v>41382</v>
      </c>
      <c r="W705">
        <v>34.89</v>
      </c>
      <c r="X705">
        <v>34.138370000000002</v>
      </c>
    </row>
    <row r="706" spans="4:24">
      <c r="D706" s="54">
        <v>41381</v>
      </c>
      <c r="E706">
        <v>14.07</v>
      </c>
      <c r="F706">
        <v>14.05552</v>
      </c>
      <c r="J706" s="54">
        <v>41381</v>
      </c>
      <c r="K706">
        <v>0.06</v>
      </c>
      <c r="L706">
        <v>0.06</v>
      </c>
      <c r="P706" s="54">
        <v>41381</v>
      </c>
      <c r="Q706">
        <v>38.5</v>
      </c>
      <c r="R706">
        <v>38.04</v>
      </c>
      <c r="V706" s="54">
        <v>41381</v>
      </c>
      <c r="W706">
        <v>35.71</v>
      </c>
      <c r="X706">
        <v>34.225830000000002</v>
      </c>
    </row>
    <row r="707" spans="4:24">
      <c r="D707" s="54">
        <v>41380</v>
      </c>
      <c r="E707">
        <v>14.1</v>
      </c>
      <c r="F707">
        <v>14.11529</v>
      </c>
      <c r="J707" s="54">
        <v>41380</v>
      </c>
      <c r="K707">
        <v>0.06</v>
      </c>
      <c r="L707">
        <v>0.06</v>
      </c>
      <c r="P707" s="54">
        <v>41380</v>
      </c>
      <c r="Q707">
        <v>39.28</v>
      </c>
      <c r="R707">
        <v>38.729999999999997</v>
      </c>
      <c r="V707" s="54">
        <v>41380</v>
      </c>
      <c r="W707">
        <v>36.06</v>
      </c>
      <c r="X707">
        <v>35.051830000000002</v>
      </c>
    </row>
    <row r="708" spans="4:24">
      <c r="D708" s="54">
        <v>41379</v>
      </c>
      <c r="E708">
        <v>14.3</v>
      </c>
      <c r="F708">
        <v>13.995749999999999</v>
      </c>
      <c r="J708" s="54">
        <v>41379</v>
      </c>
      <c r="K708">
        <v>0.06</v>
      </c>
      <c r="L708">
        <v>0.06</v>
      </c>
      <c r="P708" s="54">
        <v>41379</v>
      </c>
      <c r="Q708">
        <v>39.880000000000003</v>
      </c>
      <c r="R708">
        <v>38.979999999999997</v>
      </c>
      <c r="V708" s="54">
        <v>41379</v>
      </c>
      <c r="W708">
        <v>36.619999999999997</v>
      </c>
      <c r="X708">
        <v>34.847760000000001</v>
      </c>
    </row>
    <row r="709" spans="4:24">
      <c r="D709" s="54">
        <v>41376</v>
      </c>
      <c r="E709">
        <v>14.66</v>
      </c>
      <c r="F709">
        <v>14.434049999999999</v>
      </c>
      <c r="J709" s="54">
        <v>41376</v>
      </c>
      <c r="K709">
        <v>0.06</v>
      </c>
      <c r="L709">
        <v>0.06</v>
      </c>
      <c r="P709" s="54">
        <v>41376</v>
      </c>
      <c r="Q709">
        <v>39.770000000000003</v>
      </c>
      <c r="R709">
        <v>40.01</v>
      </c>
      <c r="V709" s="54">
        <v>41376</v>
      </c>
      <c r="W709">
        <v>36.97</v>
      </c>
      <c r="X709">
        <v>35.664050000000003</v>
      </c>
    </row>
    <row r="710" spans="4:24">
      <c r="D710" s="54">
        <v>41375</v>
      </c>
      <c r="E710">
        <v>14.51</v>
      </c>
      <c r="F710">
        <v>14.62332</v>
      </c>
      <c r="J710" s="54">
        <v>41375</v>
      </c>
      <c r="K710">
        <v>0.06</v>
      </c>
      <c r="L710">
        <v>0.06</v>
      </c>
      <c r="P710" s="54">
        <v>41375</v>
      </c>
      <c r="Q710">
        <v>39.659999999999997</v>
      </c>
      <c r="R710">
        <v>40</v>
      </c>
      <c r="V710" s="54">
        <v>41375</v>
      </c>
      <c r="W710">
        <v>37.17</v>
      </c>
      <c r="X710">
        <v>35.984729999999999</v>
      </c>
    </row>
    <row r="711" spans="4:24">
      <c r="D711" s="54">
        <v>41374</v>
      </c>
      <c r="E711">
        <v>14.23</v>
      </c>
      <c r="F711">
        <v>14.493819999999999</v>
      </c>
      <c r="J711" s="54">
        <v>41374</v>
      </c>
      <c r="K711">
        <v>7.0000000000000007E-2</v>
      </c>
      <c r="L711">
        <v>7.0000000000000007E-2</v>
      </c>
      <c r="P711" s="54">
        <v>41374</v>
      </c>
      <c r="Q711">
        <v>39.24</v>
      </c>
      <c r="R711">
        <v>39.729999999999997</v>
      </c>
      <c r="V711" s="54">
        <v>41374</v>
      </c>
      <c r="W711">
        <v>36.659999999999997</v>
      </c>
      <c r="X711">
        <v>36.004170000000002</v>
      </c>
    </row>
    <row r="712" spans="4:24">
      <c r="D712" s="54">
        <v>41373</v>
      </c>
      <c r="E712">
        <v>14.19</v>
      </c>
      <c r="F712">
        <v>14.125249999999999</v>
      </c>
      <c r="J712" s="54">
        <v>41373</v>
      </c>
      <c r="K712">
        <v>7.0000000000000007E-2</v>
      </c>
      <c r="L712">
        <v>7.0000000000000007E-2</v>
      </c>
      <c r="P712" s="54">
        <v>41373</v>
      </c>
      <c r="Q712">
        <v>39.54</v>
      </c>
      <c r="R712">
        <v>39.25</v>
      </c>
      <c r="V712" s="54">
        <v>41373</v>
      </c>
      <c r="W712">
        <v>36.57</v>
      </c>
      <c r="X712">
        <v>35.965299999999999</v>
      </c>
    </row>
    <row r="713" spans="4:24">
      <c r="D713" s="54">
        <v>41372</v>
      </c>
      <c r="E713">
        <v>14.36</v>
      </c>
      <c r="F713">
        <v>14.11529</v>
      </c>
      <c r="J713" s="54">
        <v>41372</v>
      </c>
      <c r="K713">
        <v>0.06</v>
      </c>
      <c r="L713">
        <v>7.0000000000000007E-2</v>
      </c>
      <c r="P713" s="54">
        <v>41372</v>
      </c>
      <c r="Q713">
        <v>40.130000000000003</v>
      </c>
      <c r="R713">
        <v>39.5</v>
      </c>
      <c r="V713" s="54">
        <v>41372</v>
      </c>
      <c r="W713">
        <v>36.159999999999997</v>
      </c>
      <c r="X713">
        <v>35.440539999999999</v>
      </c>
    </row>
    <row r="714" spans="4:24">
      <c r="D714" s="54">
        <v>41369</v>
      </c>
      <c r="E714">
        <v>14.35</v>
      </c>
      <c r="F714">
        <v>14.334440000000001</v>
      </c>
      <c r="J714" s="54">
        <v>41369</v>
      </c>
      <c r="K714">
        <v>0.06</v>
      </c>
      <c r="L714">
        <v>0.06</v>
      </c>
      <c r="P714" s="54">
        <v>41369</v>
      </c>
      <c r="Q714">
        <v>38.47</v>
      </c>
      <c r="R714">
        <v>40.03</v>
      </c>
      <c r="V714" s="54">
        <v>41369</v>
      </c>
      <c r="W714">
        <v>35.58</v>
      </c>
      <c r="X714">
        <v>35.18788</v>
      </c>
    </row>
    <row r="715" spans="4:24">
      <c r="D715" s="54">
        <v>41368</v>
      </c>
      <c r="E715">
        <v>14.5</v>
      </c>
      <c r="F715">
        <v>14.503780000000001</v>
      </c>
      <c r="J715" s="54">
        <v>41368</v>
      </c>
      <c r="K715">
        <v>0.06</v>
      </c>
      <c r="L715">
        <v>0.06</v>
      </c>
      <c r="P715" s="54">
        <v>41368</v>
      </c>
      <c r="Q715">
        <v>39.46</v>
      </c>
      <c r="R715">
        <v>39.1</v>
      </c>
      <c r="V715" s="54">
        <v>41368</v>
      </c>
      <c r="W715">
        <v>35.71</v>
      </c>
      <c r="X715">
        <v>35.061549999999997</v>
      </c>
    </row>
    <row r="716" spans="4:24">
      <c r="D716" s="54">
        <v>41367</v>
      </c>
      <c r="E716">
        <v>14.05</v>
      </c>
      <c r="F716">
        <v>14.463939999999999</v>
      </c>
      <c r="J716" s="54">
        <v>41367</v>
      </c>
      <c r="K716">
        <v>0.06</v>
      </c>
      <c r="L716">
        <v>0.06</v>
      </c>
      <c r="P716" s="54">
        <v>41367</v>
      </c>
      <c r="Q716">
        <v>39.11</v>
      </c>
      <c r="R716">
        <v>39.49</v>
      </c>
      <c r="V716" s="54">
        <v>41367</v>
      </c>
      <c r="W716">
        <v>35.21</v>
      </c>
      <c r="X716">
        <v>34.614530000000002</v>
      </c>
    </row>
    <row r="717" spans="4:24">
      <c r="D717" s="54">
        <v>41366</v>
      </c>
      <c r="E717">
        <v>14.19</v>
      </c>
      <c r="F717">
        <v>13.98579</v>
      </c>
      <c r="J717" s="54">
        <v>41366</v>
      </c>
      <c r="K717">
        <v>0.06</v>
      </c>
      <c r="L717">
        <v>0.06</v>
      </c>
      <c r="P717" s="54">
        <v>41366</v>
      </c>
      <c r="Q717">
        <v>40.090000000000003</v>
      </c>
      <c r="R717">
        <v>39.270000000000003</v>
      </c>
      <c r="V717" s="54">
        <v>41366</v>
      </c>
      <c r="W717">
        <v>35.42</v>
      </c>
      <c r="X717">
        <v>34.303570000000001</v>
      </c>
    </row>
    <row r="718" spans="4:24">
      <c r="D718" s="54">
        <v>41365</v>
      </c>
      <c r="E718">
        <v>14.48</v>
      </c>
      <c r="F718">
        <v>14.14517</v>
      </c>
      <c r="J718" s="54">
        <v>41365</v>
      </c>
      <c r="K718">
        <v>0.06</v>
      </c>
      <c r="L718">
        <v>0.06</v>
      </c>
      <c r="P718" s="54">
        <v>41365</v>
      </c>
      <c r="Q718">
        <v>40.75</v>
      </c>
      <c r="R718">
        <v>39.979999999999997</v>
      </c>
      <c r="V718" s="54">
        <v>41365</v>
      </c>
      <c r="W718">
        <v>35.79</v>
      </c>
      <c r="X718">
        <v>34.371589999999998</v>
      </c>
    </row>
    <row r="719" spans="4:24">
      <c r="D719" s="54">
        <v>41361</v>
      </c>
      <c r="E719">
        <v>14.02</v>
      </c>
      <c r="F719">
        <v>14.42409</v>
      </c>
      <c r="J719" s="54">
        <v>41361</v>
      </c>
      <c r="K719">
        <v>0.06</v>
      </c>
      <c r="L719">
        <v>0.06</v>
      </c>
      <c r="P719" s="54">
        <v>41361</v>
      </c>
      <c r="Q719">
        <v>41.03</v>
      </c>
      <c r="R719">
        <v>40.76</v>
      </c>
      <c r="V719" s="54">
        <v>41361</v>
      </c>
      <c r="W719">
        <v>35.58</v>
      </c>
      <c r="X719">
        <v>34.721429999999998</v>
      </c>
    </row>
    <row r="720" spans="4:24">
      <c r="D720" s="54">
        <v>41360</v>
      </c>
      <c r="E720">
        <v>14.62</v>
      </c>
      <c r="F720">
        <v>14.703010000000001</v>
      </c>
      <c r="J720" s="54">
        <v>41360</v>
      </c>
      <c r="K720">
        <v>0.06</v>
      </c>
      <c r="L720">
        <v>0.06</v>
      </c>
      <c r="P720" s="54">
        <v>41360</v>
      </c>
      <c r="Q720">
        <v>41.45</v>
      </c>
      <c r="R720">
        <v>41.16</v>
      </c>
      <c r="V720" s="54">
        <v>41360</v>
      </c>
      <c r="W720">
        <v>35.630000000000003</v>
      </c>
      <c r="X720">
        <v>34.721429999999998</v>
      </c>
    </row>
    <row r="721" spans="4:24">
      <c r="D721" s="54">
        <v>41359</v>
      </c>
      <c r="E721">
        <v>14.69</v>
      </c>
      <c r="F721">
        <v>14.67313</v>
      </c>
      <c r="J721" s="54">
        <v>41359</v>
      </c>
      <c r="K721">
        <v>0.06</v>
      </c>
      <c r="L721">
        <v>0.06</v>
      </c>
      <c r="P721" s="54">
        <v>41359</v>
      </c>
      <c r="Q721">
        <v>42.04</v>
      </c>
      <c r="R721">
        <v>41.73</v>
      </c>
      <c r="V721" s="54">
        <v>41359</v>
      </c>
      <c r="W721">
        <v>35.6</v>
      </c>
      <c r="X721">
        <v>34.789450000000002</v>
      </c>
    </row>
    <row r="722" spans="4:24">
      <c r="D722" s="54">
        <v>41358</v>
      </c>
      <c r="E722">
        <v>14.77</v>
      </c>
      <c r="F722">
        <v>14.61336</v>
      </c>
      <c r="J722" s="54">
        <v>41358</v>
      </c>
      <c r="K722">
        <v>0.06</v>
      </c>
      <c r="L722">
        <v>0.06</v>
      </c>
      <c r="P722" s="54">
        <v>41358</v>
      </c>
      <c r="Q722">
        <v>42.09</v>
      </c>
      <c r="R722">
        <v>41.82</v>
      </c>
      <c r="V722" s="54">
        <v>41358</v>
      </c>
      <c r="W722">
        <v>36.69</v>
      </c>
      <c r="X722">
        <v>34.663119999999999</v>
      </c>
    </row>
    <row r="723" spans="4:24">
      <c r="D723" s="54">
        <v>41355</v>
      </c>
      <c r="E723">
        <v>14.79</v>
      </c>
      <c r="F723">
        <v>14.703010000000001</v>
      </c>
      <c r="J723" s="54">
        <v>41355</v>
      </c>
      <c r="K723">
        <v>0.06</v>
      </c>
      <c r="L723">
        <v>0.06</v>
      </c>
      <c r="P723" s="54">
        <v>41355</v>
      </c>
      <c r="Q723">
        <v>42.08</v>
      </c>
      <c r="R723">
        <v>42.05</v>
      </c>
      <c r="V723" s="54">
        <v>41355</v>
      </c>
      <c r="W723">
        <v>36.78</v>
      </c>
      <c r="X723">
        <v>35.508560000000003</v>
      </c>
    </row>
    <row r="724" spans="4:24">
      <c r="D724" s="54">
        <v>41354</v>
      </c>
      <c r="E724">
        <v>15.02</v>
      </c>
      <c r="F724">
        <v>14.68309</v>
      </c>
      <c r="J724" s="54">
        <v>41354</v>
      </c>
      <c r="K724">
        <v>0.06</v>
      </c>
      <c r="L724">
        <v>0.06</v>
      </c>
      <c r="P724" s="54">
        <v>41354</v>
      </c>
      <c r="Q724">
        <v>42.37</v>
      </c>
      <c r="R724">
        <v>42.1</v>
      </c>
      <c r="V724" s="54">
        <v>41354</v>
      </c>
      <c r="W724">
        <v>37.049999999999997</v>
      </c>
      <c r="X724">
        <v>35.55715</v>
      </c>
    </row>
    <row r="725" spans="4:24">
      <c r="D725" s="54">
        <v>41353</v>
      </c>
      <c r="E725">
        <v>15.38</v>
      </c>
      <c r="F725">
        <v>15.041700000000001</v>
      </c>
      <c r="J725" s="54">
        <v>41353</v>
      </c>
      <c r="K725">
        <v>0.06</v>
      </c>
      <c r="L725">
        <v>0.06</v>
      </c>
      <c r="P725" s="54">
        <v>41353</v>
      </c>
      <c r="Q725">
        <v>43.69</v>
      </c>
      <c r="R725">
        <v>42.68</v>
      </c>
      <c r="V725" s="54">
        <v>41353</v>
      </c>
      <c r="W725">
        <v>37.549999999999997</v>
      </c>
      <c r="X725">
        <v>36.140219999999999</v>
      </c>
    </row>
    <row r="726" spans="4:24">
      <c r="D726" s="54">
        <v>41352</v>
      </c>
      <c r="E726">
        <v>15.79</v>
      </c>
      <c r="F726">
        <v>15.38039</v>
      </c>
      <c r="J726" s="54">
        <v>41352</v>
      </c>
      <c r="K726">
        <v>0.04</v>
      </c>
      <c r="L726">
        <v>0.04</v>
      </c>
      <c r="P726" s="54">
        <v>41352</v>
      </c>
      <c r="Q726">
        <v>44.3</v>
      </c>
      <c r="R726">
        <v>43.67</v>
      </c>
      <c r="V726" s="54">
        <v>41352</v>
      </c>
      <c r="W726">
        <v>38.18</v>
      </c>
      <c r="X726">
        <v>36.373440000000002</v>
      </c>
    </row>
    <row r="727" spans="4:24">
      <c r="D727" s="54">
        <v>41351</v>
      </c>
      <c r="E727">
        <v>15.78</v>
      </c>
      <c r="F727">
        <v>15.71907</v>
      </c>
      <c r="J727" s="54">
        <v>41351</v>
      </c>
      <c r="K727">
        <v>0.04</v>
      </c>
      <c r="L727">
        <v>0.04</v>
      </c>
      <c r="P727" s="54">
        <v>41351</v>
      </c>
      <c r="Q727">
        <v>44.06</v>
      </c>
      <c r="R727">
        <v>44.38</v>
      </c>
      <c r="V727" s="54">
        <v>41351</v>
      </c>
      <c r="W727">
        <v>38.119999999999997</v>
      </c>
      <c r="X727">
        <v>37.102269999999997</v>
      </c>
    </row>
    <row r="728" spans="4:24">
      <c r="D728" s="54">
        <v>41348</v>
      </c>
      <c r="E728">
        <v>15.92</v>
      </c>
      <c r="F728">
        <v>15.89838</v>
      </c>
      <c r="J728" s="54">
        <v>41348</v>
      </c>
      <c r="K728">
        <v>0.04</v>
      </c>
      <c r="L728">
        <v>0.04</v>
      </c>
      <c r="P728" s="54">
        <v>41348</v>
      </c>
      <c r="Q728">
        <v>44.39</v>
      </c>
      <c r="R728">
        <v>44.64</v>
      </c>
      <c r="V728" s="54">
        <v>41348</v>
      </c>
      <c r="W728">
        <v>38.270000000000003</v>
      </c>
      <c r="X728">
        <v>37.354930000000003</v>
      </c>
    </row>
    <row r="729" spans="4:24">
      <c r="D729" s="54">
        <v>41347</v>
      </c>
      <c r="E729">
        <v>15.57</v>
      </c>
      <c r="F729">
        <v>15.81869</v>
      </c>
      <c r="J729" s="54">
        <v>41347</v>
      </c>
      <c r="K729">
        <v>0.04</v>
      </c>
      <c r="L729">
        <v>0.04</v>
      </c>
      <c r="P729" s="54">
        <v>41347</v>
      </c>
      <c r="Q729">
        <v>44.05</v>
      </c>
      <c r="R729">
        <v>44.27</v>
      </c>
      <c r="V729" s="54">
        <v>41347</v>
      </c>
      <c r="W729">
        <v>38.44</v>
      </c>
      <c r="X729">
        <v>37.286909999999999</v>
      </c>
    </row>
    <row r="730" spans="4:24">
      <c r="D730" s="54">
        <v>41346</v>
      </c>
      <c r="E730">
        <v>15.51</v>
      </c>
      <c r="F730">
        <v>15.499919999999999</v>
      </c>
      <c r="J730" s="54">
        <v>41346</v>
      </c>
      <c r="K730">
        <v>0.04</v>
      </c>
      <c r="L730">
        <v>0.04</v>
      </c>
      <c r="P730" s="54">
        <v>41346</v>
      </c>
      <c r="Q730">
        <v>43.4</v>
      </c>
      <c r="R730">
        <v>43.74</v>
      </c>
      <c r="V730" s="54">
        <v>41346</v>
      </c>
      <c r="W730">
        <v>38.479999999999997</v>
      </c>
      <c r="X730">
        <v>37.20917</v>
      </c>
    </row>
    <row r="731" spans="4:24">
      <c r="D731" s="54">
        <v>41345</v>
      </c>
      <c r="E731">
        <v>15.43</v>
      </c>
      <c r="F731">
        <v>15.400309999999999</v>
      </c>
      <c r="J731" s="54">
        <v>41345</v>
      </c>
      <c r="K731">
        <v>0.04</v>
      </c>
      <c r="L731">
        <v>0.04</v>
      </c>
      <c r="P731" s="54">
        <v>41345</v>
      </c>
      <c r="Q731">
        <v>43.7</v>
      </c>
      <c r="R731">
        <v>43.34</v>
      </c>
      <c r="V731" s="54">
        <v>41345</v>
      </c>
      <c r="W731">
        <v>38.61</v>
      </c>
      <c r="X731">
        <v>37.160580000000003</v>
      </c>
    </row>
    <row r="732" spans="4:24">
      <c r="D732" s="54">
        <v>41344</v>
      </c>
      <c r="E732">
        <v>15.4</v>
      </c>
      <c r="F732">
        <v>15.38039</v>
      </c>
      <c r="J732" s="54">
        <v>41344</v>
      </c>
      <c r="K732">
        <v>0.04</v>
      </c>
      <c r="L732">
        <v>0.04</v>
      </c>
      <c r="P732" s="54">
        <v>41344</v>
      </c>
      <c r="Q732">
        <v>43.52</v>
      </c>
      <c r="R732">
        <v>43.78</v>
      </c>
      <c r="V732" s="54">
        <v>41344</v>
      </c>
      <c r="W732">
        <v>38.76</v>
      </c>
      <c r="X732">
        <v>37.549289999999999</v>
      </c>
    </row>
    <row r="733" spans="4:24">
      <c r="D733" s="54">
        <v>41341</v>
      </c>
      <c r="E733">
        <v>15.42</v>
      </c>
      <c r="F733">
        <v>15.36046</v>
      </c>
      <c r="J733" s="54">
        <v>41341</v>
      </c>
      <c r="K733">
        <v>0.04</v>
      </c>
      <c r="L733">
        <v>0.04</v>
      </c>
      <c r="P733" s="54">
        <v>41341</v>
      </c>
      <c r="Q733">
        <v>44.64</v>
      </c>
      <c r="R733">
        <v>43.53</v>
      </c>
      <c r="V733" s="54">
        <v>41341</v>
      </c>
      <c r="W733">
        <v>39.25</v>
      </c>
      <c r="X733">
        <v>37.59787</v>
      </c>
    </row>
    <row r="734" spans="4:24">
      <c r="D734" s="54">
        <v>41340</v>
      </c>
      <c r="E734">
        <v>15.53</v>
      </c>
      <c r="F734">
        <v>15.28077</v>
      </c>
      <c r="J734" s="54">
        <v>41340</v>
      </c>
      <c r="K734">
        <v>0.04</v>
      </c>
      <c r="L734">
        <v>0.04</v>
      </c>
      <c r="P734" s="54">
        <v>41340</v>
      </c>
      <c r="Q734">
        <v>45.21</v>
      </c>
      <c r="R734">
        <v>44.24</v>
      </c>
      <c r="V734" s="54">
        <v>41340</v>
      </c>
      <c r="W734">
        <v>39.06</v>
      </c>
      <c r="X734">
        <v>37.68533</v>
      </c>
    </row>
    <row r="735" spans="4:24">
      <c r="D735" s="54">
        <v>41339</v>
      </c>
      <c r="E735">
        <v>15.58</v>
      </c>
      <c r="F735">
        <v>15.470039999999999</v>
      </c>
      <c r="J735" s="54">
        <v>41339</v>
      </c>
      <c r="K735">
        <v>0.04</v>
      </c>
      <c r="L735">
        <v>0.04</v>
      </c>
      <c r="P735" s="54">
        <v>41339</v>
      </c>
      <c r="Q735">
        <v>46.18</v>
      </c>
      <c r="R735">
        <v>45.43</v>
      </c>
      <c r="V735" s="54">
        <v>41339</v>
      </c>
      <c r="W735">
        <v>39.729999999999997</v>
      </c>
      <c r="X735">
        <v>37.986579999999996</v>
      </c>
    </row>
    <row r="736" spans="4:24">
      <c r="D736" s="54">
        <v>41338</v>
      </c>
      <c r="E736">
        <v>15.32</v>
      </c>
      <c r="F736">
        <v>15.470039999999999</v>
      </c>
      <c r="J736" s="54">
        <v>41338</v>
      </c>
      <c r="K736">
        <v>0.04</v>
      </c>
      <c r="L736">
        <v>0.04</v>
      </c>
      <c r="P736" s="54">
        <v>41338</v>
      </c>
      <c r="Q736">
        <v>45.84</v>
      </c>
      <c r="R736">
        <v>46.12</v>
      </c>
      <c r="V736" s="54">
        <v>41338</v>
      </c>
      <c r="W736">
        <v>39.020000000000003</v>
      </c>
      <c r="X736">
        <v>38.433599999999998</v>
      </c>
    </row>
    <row r="737" spans="4:24">
      <c r="D737" s="54">
        <v>41337</v>
      </c>
      <c r="E737">
        <v>15.02</v>
      </c>
      <c r="F737">
        <v>15.171200000000001</v>
      </c>
      <c r="J737" s="54">
        <v>41337</v>
      </c>
      <c r="K737">
        <v>0.04</v>
      </c>
      <c r="L737">
        <v>0.04</v>
      </c>
      <c r="P737" s="54">
        <v>41337</v>
      </c>
      <c r="Q737">
        <v>46.21</v>
      </c>
      <c r="R737">
        <v>45.64</v>
      </c>
      <c r="V737" s="54">
        <v>41337</v>
      </c>
      <c r="W737">
        <v>38.65</v>
      </c>
      <c r="X737">
        <v>37.840820000000001</v>
      </c>
    </row>
    <row r="738" spans="4:24">
      <c r="D738" s="54">
        <v>41334</v>
      </c>
      <c r="E738">
        <v>15.05</v>
      </c>
      <c r="F738">
        <v>14.98193</v>
      </c>
      <c r="J738" s="54">
        <v>41334</v>
      </c>
      <c r="K738">
        <v>0.04</v>
      </c>
      <c r="L738">
        <v>0.04</v>
      </c>
      <c r="P738" s="54">
        <v>41334</v>
      </c>
      <c r="Q738">
        <v>47.05</v>
      </c>
      <c r="R738">
        <v>46.4</v>
      </c>
      <c r="V738" s="54">
        <v>41334</v>
      </c>
      <c r="W738">
        <v>38.51</v>
      </c>
      <c r="X738">
        <v>37.724209999999999</v>
      </c>
    </row>
    <row r="739" spans="4:24">
      <c r="D739" s="54">
        <v>41333</v>
      </c>
      <c r="E739">
        <v>15.16</v>
      </c>
      <c r="F739">
        <v>15.18116</v>
      </c>
      <c r="J739" s="54">
        <v>41333</v>
      </c>
      <c r="K739">
        <v>0.06</v>
      </c>
      <c r="L739">
        <v>0.06</v>
      </c>
      <c r="P739" s="54">
        <v>41333</v>
      </c>
      <c r="Q739">
        <v>47.92</v>
      </c>
      <c r="R739">
        <v>47.19</v>
      </c>
      <c r="V739" s="54">
        <v>41333</v>
      </c>
      <c r="W739">
        <v>38.17</v>
      </c>
      <c r="X739">
        <v>37.753360000000001</v>
      </c>
    </row>
    <row r="740" spans="4:24">
      <c r="D740" s="54">
        <v>41332</v>
      </c>
      <c r="E740">
        <v>14.88</v>
      </c>
      <c r="F740">
        <v>15.141310000000001</v>
      </c>
      <c r="J740" s="54">
        <v>41332</v>
      </c>
      <c r="K740">
        <v>0.06</v>
      </c>
      <c r="L740">
        <v>0.06</v>
      </c>
      <c r="P740" s="54">
        <v>41332</v>
      </c>
      <c r="Q740">
        <v>46.47</v>
      </c>
      <c r="R740">
        <v>47.31</v>
      </c>
      <c r="V740" s="54">
        <v>41332</v>
      </c>
      <c r="W740">
        <v>37.19</v>
      </c>
      <c r="X740">
        <v>37.14114</v>
      </c>
    </row>
    <row r="741" spans="4:24">
      <c r="D741" s="54">
        <v>41331</v>
      </c>
      <c r="E741">
        <v>15.11</v>
      </c>
      <c r="F741">
        <v>14.86239</v>
      </c>
      <c r="J741" s="54">
        <v>41331</v>
      </c>
      <c r="K741">
        <v>0.06</v>
      </c>
      <c r="L741">
        <v>0.06</v>
      </c>
      <c r="P741" s="54">
        <v>41331</v>
      </c>
      <c r="Q741">
        <v>47.34</v>
      </c>
      <c r="R741">
        <v>46.58</v>
      </c>
      <c r="V741" s="54">
        <v>41331</v>
      </c>
      <c r="W741">
        <v>39.159999999999997</v>
      </c>
      <c r="X741">
        <v>36.013890000000004</v>
      </c>
    </row>
    <row r="742" spans="4:24">
      <c r="D742" s="54">
        <v>41330</v>
      </c>
      <c r="E742">
        <v>15.25</v>
      </c>
      <c r="F742">
        <v>14.962009999999999</v>
      </c>
      <c r="J742" s="54">
        <v>41330</v>
      </c>
      <c r="K742">
        <v>0.11</v>
      </c>
      <c r="L742">
        <v>0.11</v>
      </c>
      <c r="P742" s="54">
        <v>41330</v>
      </c>
      <c r="Q742">
        <v>47.98</v>
      </c>
      <c r="R742">
        <v>47.18</v>
      </c>
      <c r="V742" s="54">
        <v>41330</v>
      </c>
      <c r="W742">
        <v>41.08</v>
      </c>
      <c r="X742">
        <v>38.861179999999997</v>
      </c>
    </row>
    <row r="743" spans="4:24">
      <c r="D743" s="54">
        <v>41327</v>
      </c>
      <c r="E743">
        <v>15.25</v>
      </c>
      <c r="F743">
        <v>15.141310000000001</v>
      </c>
      <c r="J743" s="54">
        <v>41327</v>
      </c>
      <c r="K743">
        <v>7.0000000000000007E-2</v>
      </c>
      <c r="L743">
        <v>0.11</v>
      </c>
      <c r="P743" s="54">
        <v>41327</v>
      </c>
      <c r="Q743">
        <v>47.15</v>
      </c>
      <c r="R743">
        <v>47.89</v>
      </c>
      <c r="V743" s="54">
        <v>41327</v>
      </c>
      <c r="W743">
        <v>40.86</v>
      </c>
      <c r="X743">
        <v>39.65804</v>
      </c>
    </row>
    <row r="744" spans="4:24">
      <c r="D744" s="54">
        <v>41326</v>
      </c>
      <c r="E744">
        <v>15.44</v>
      </c>
      <c r="F744">
        <v>15.161239999999999</v>
      </c>
      <c r="J744" s="54">
        <v>41326</v>
      </c>
      <c r="K744">
        <v>0.11</v>
      </c>
      <c r="L744">
        <v>0.11</v>
      </c>
      <c r="P744" s="54">
        <v>41326</v>
      </c>
      <c r="Q744">
        <v>46.54</v>
      </c>
      <c r="R744">
        <v>45.52</v>
      </c>
      <c r="V744" s="54">
        <v>41326</v>
      </c>
      <c r="W744">
        <v>41.67</v>
      </c>
      <c r="X744">
        <v>39.599730000000001</v>
      </c>
    </row>
    <row r="745" spans="4:24">
      <c r="D745" s="54">
        <v>41325</v>
      </c>
      <c r="E745">
        <v>15.76</v>
      </c>
      <c r="F745">
        <v>15.440149999999999</v>
      </c>
      <c r="J745" s="54">
        <v>41325</v>
      </c>
      <c r="K745">
        <v>0.11</v>
      </c>
      <c r="L745">
        <v>0.11</v>
      </c>
      <c r="P745" s="54">
        <v>41325</v>
      </c>
      <c r="Q745">
        <v>46.56</v>
      </c>
      <c r="R745">
        <v>46.7</v>
      </c>
      <c r="V745" s="54">
        <v>41325</v>
      </c>
      <c r="W745">
        <v>42.6</v>
      </c>
      <c r="X745">
        <v>40.629809999999999</v>
      </c>
    </row>
    <row r="746" spans="4:24">
      <c r="D746" s="54">
        <v>41324</v>
      </c>
      <c r="E746">
        <v>15.6</v>
      </c>
      <c r="F746">
        <v>15.739000000000001</v>
      </c>
      <c r="J746" s="54">
        <v>41324</v>
      </c>
      <c r="K746">
        <v>0.11</v>
      </c>
      <c r="L746">
        <v>0.11</v>
      </c>
      <c r="P746" s="54">
        <v>41324</v>
      </c>
      <c r="Q746">
        <v>47.11</v>
      </c>
      <c r="R746">
        <v>46.82</v>
      </c>
      <c r="V746" s="54">
        <v>41324</v>
      </c>
      <c r="W746">
        <v>42.39</v>
      </c>
      <c r="X746">
        <v>41.397500000000001</v>
      </c>
    </row>
    <row r="747" spans="4:24">
      <c r="D747" s="54">
        <v>41320</v>
      </c>
      <c r="E747">
        <v>15.43</v>
      </c>
      <c r="F747">
        <v>15.48</v>
      </c>
      <c r="J747" s="54">
        <v>41320</v>
      </c>
      <c r="K747">
        <v>0.11</v>
      </c>
      <c r="L747">
        <v>0.11</v>
      </c>
      <c r="P747" s="54">
        <v>41320</v>
      </c>
      <c r="Q747">
        <v>46.9</v>
      </c>
      <c r="R747">
        <v>46.94</v>
      </c>
      <c r="V747" s="54">
        <v>41320</v>
      </c>
      <c r="W747">
        <v>42.4</v>
      </c>
      <c r="X747">
        <v>41.067100000000003</v>
      </c>
    </row>
    <row r="748" spans="4:24">
      <c r="D748" s="54">
        <v>41319</v>
      </c>
      <c r="E748">
        <v>15.46</v>
      </c>
      <c r="F748">
        <v>15.400309999999999</v>
      </c>
      <c r="J748" s="54">
        <v>41319</v>
      </c>
      <c r="K748">
        <v>0.11</v>
      </c>
      <c r="L748">
        <v>0.11</v>
      </c>
      <c r="P748" s="54">
        <v>41319</v>
      </c>
      <c r="Q748">
        <v>46.66</v>
      </c>
      <c r="R748">
        <v>46.7</v>
      </c>
      <c r="V748" s="54">
        <v>41319</v>
      </c>
      <c r="W748">
        <v>42.56</v>
      </c>
      <c r="X748">
        <v>41.203150000000001</v>
      </c>
    </row>
    <row r="749" spans="4:24">
      <c r="D749" s="54">
        <v>41318</v>
      </c>
      <c r="E749">
        <v>15.49</v>
      </c>
      <c r="F749">
        <v>15.470039999999999</v>
      </c>
      <c r="J749" s="54">
        <v>41318</v>
      </c>
      <c r="K749">
        <v>0.06</v>
      </c>
      <c r="L749">
        <v>0.06</v>
      </c>
      <c r="P749" s="54">
        <v>41318</v>
      </c>
      <c r="Q749">
        <v>47</v>
      </c>
      <c r="R749">
        <v>46.62</v>
      </c>
      <c r="V749" s="54">
        <v>41318</v>
      </c>
      <c r="W749">
        <v>42.92</v>
      </c>
      <c r="X749">
        <v>41.465530000000001</v>
      </c>
    </row>
    <row r="750" spans="4:24">
      <c r="D750" s="54">
        <v>41317</v>
      </c>
      <c r="E750">
        <v>14.69</v>
      </c>
      <c r="F750">
        <v>14.87236</v>
      </c>
      <c r="J750" s="54">
        <v>41317</v>
      </c>
      <c r="K750">
        <v>0.06</v>
      </c>
      <c r="L750">
        <v>0.06</v>
      </c>
      <c r="P750" s="54">
        <v>41317</v>
      </c>
      <c r="Q750">
        <v>45.44</v>
      </c>
      <c r="R750">
        <v>46.13</v>
      </c>
      <c r="V750" s="54">
        <v>41317</v>
      </c>
      <c r="W750">
        <v>42.95</v>
      </c>
      <c r="X750">
        <v>41.54327</v>
      </c>
    </row>
    <row r="751" spans="4:24">
      <c r="D751" s="54">
        <v>41316</v>
      </c>
      <c r="E751">
        <v>15.02</v>
      </c>
      <c r="F751">
        <v>14.67313</v>
      </c>
      <c r="J751" s="54">
        <v>41316</v>
      </c>
      <c r="K751">
        <v>0.06</v>
      </c>
      <c r="L751">
        <v>0.06</v>
      </c>
      <c r="P751" s="54">
        <v>41316</v>
      </c>
      <c r="Q751">
        <v>44.44</v>
      </c>
      <c r="R751">
        <v>45.43</v>
      </c>
      <c r="V751" s="54">
        <v>41316</v>
      </c>
      <c r="W751">
        <v>43.29</v>
      </c>
      <c r="X751">
        <v>41.786209999999997</v>
      </c>
    </row>
    <row r="752" spans="4:24">
      <c r="D752" s="54">
        <v>41313</v>
      </c>
      <c r="E752">
        <v>14.67</v>
      </c>
      <c r="F752">
        <v>14.98193</v>
      </c>
      <c r="J752" s="54">
        <v>41313</v>
      </c>
      <c r="K752">
        <v>0.09</v>
      </c>
      <c r="L752">
        <v>0.09</v>
      </c>
      <c r="P752" s="54">
        <v>41313</v>
      </c>
      <c r="Q752">
        <v>44.29</v>
      </c>
      <c r="R752">
        <v>44.46</v>
      </c>
      <c r="V752" s="54">
        <v>41313</v>
      </c>
      <c r="W752">
        <v>43.19</v>
      </c>
      <c r="X752">
        <v>42.116619999999998</v>
      </c>
    </row>
    <row r="753" spans="4:24">
      <c r="D753" s="54">
        <v>41312</v>
      </c>
      <c r="E753">
        <v>14.59</v>
      </c>
      <c r="F753">
        <v>14.593439999999999</v>
      </c>
      <c r="J753" s="54">
        <v>41312</v>
      </c>
      <c r="K753">
        <v>0.09</v>
      </c>
      <c r="L753">
        <v>0.09</v>
      </c>
      <c r="P753" s="54">
        <v>41312</v>
      </c>
      <c r="Q753">
        <v>44.3</v>
      </c>
      <c r="R753">
        <v>44.32</v>
      </c>
      <c r="V753" s="54">
        <v>41312</v>
      </c>
      <c r="W753">
        <v>43.25</v>
      </c>
      <c r="X753">
        <v>41.863959999999999</v>
      </c>
    </row>
    <row r="754" spans="4:24">
      <c r="D754" s="54">
        <v>41311</v>
      </c>
      <c r="E754">
        <v>14.6</v>
      </c>
      <c r="F754">
        <v>14.493819999999999</v>
      </c>
      <c r="J754" s="54">
        <v>41311</v>
      </c>
      <c r="K754">
        <v>0.09</v>
      </c>
      <c r="L754">
        <v>0.09</v>
      </c>
      <c r="P754" s="54">
        <v>41311</v>
      </c>
      <c r="Q754">
        <v>44.15</v>
      </c>
      <c r="R754">
        <v>44.3</v>
      </c>
      <c r="V754" s="54">
        <v>41311</v>
      </c>
      <c r="W754">
        <v>42.87</v>
      </c>
      <c r="X754">
        <v>41.970849999999999</v>
      </c>
    </row>
    <row r="755" spans="4:24">
      <c r="D755" s="54">
        <v>41310</v>
      </c>
      <c r="E755">
        <v>14.58</v>
      </c>
      <c r="F755">
        <v>14.663169999999999</v>
      </c>
      <c r="J755" s="54">
        <v>41310</v>
      </c>
      <c r="K755">
        <v>0.09</v>
      </c>
      <c r="L755">
        <v>0.09</v>
      </c>
      <c r="P755" s="54">
        <v>41310</v>
      </c>
      <c r="Q755">
        <v>44.43</v>
      </c>
      <c r="R755">
        <v>44.52</v>
      </c>
      <c r="V755" s="54">
        <v>41310</v>
      </c>
      <c r="W755">
        <v>43</v>
      </c>
      <c r="X755">
        <v>42.204079999999998</v>
      </c>
    </row>
    <row r="756" spans="4:24">
      <c r="D756" s="54">
        <v>41309</v>
      </c>
      <c r="E756">
        <v>14.69</v>
      </c>
      <c r="F756">
        <v>14.51374</v>
      </c>
      <c r="J756" s="54">
        <v>41309</v>
      </c>
      <c r="K756">
        <v>0.09</v>
      </c>
      <c r="L756">
        <v>0.09</v>
      </c>
      <c r="P756" s="54">
        <v>41309</v>
      </c>
      <c r="Q756">
        <v>44.77</v>
      </c>
      <c r="R756">
        <v>44.21</v>
      </c>
      <c r="V756" s="54">
        <v>41309</v>
      </c>
      <c r="W756">
        <v>42.8</v>
      </c>
      <c r="X756">
        <v>41.572420000000001</v>
      </c>
    </row>
    <row r="757" spans="4:24">
      <c r="D757" s="54">
        <v>41306</v>
      </c>
      <c r="E757">
        <v>14.85</v>
      </c>
      <c r="F757">
        <v>14.72293</v>
      </c>
      <c r="J757" s="54">
        <v>41306</v>
      </c>
      <c r="K757">
        <v>0.09</v>
      </c>
      <c r="L757">
        <v>0.09</v>
      </c>
      <c r="P757" s="54">
        <v>41306</v>
      </c>
      <c r="Q757">
        <v>45.36</v>
      </c>
      <c r="R757">
        <v>45.18</v>
      </c>
      <c r="V757" s="54">
        <v>41306</v>
      </c>
      <c r="W757">
        <v>43.3</v>
      </c>
      <c r="X757">
        <v>41.815359999999998</v>
      </c>
    </row>
    <row r="758" spans="4:24">
      <c r="D758" s="54">
        <v>41305</v>
      </c>
      <c r="E758">
        <v>14.45</v>
      </c>
      <c r="F758">
        <v>14.703010000000001</v>
      </c>
      <c r="J758" s="54">
        <v>41305</v>
      </c>
      <c r="K758">
        <v>0.1</v>
      </c>
      <c r="L758">
        <v>0.1</v>
      </c>
      <c r="P758" s="54">
        <v>41305</v>
      </c>
      <c r="Q758">
        <v>45.29</v>
      </c>
      <c r="R758">
        <v>45.09</v>
      </c>
      <c r="V758" s="54">
        <v>41305</v>
      </c>
      <c r="W758">
        <v>43.01</v>
      </c>
      <c r="X758">
        <v>41.689039999999999</v>
      </c>
    </row>
    <row r="759" spans="4:24">
      <c r="D759" s="54">
        <v>41304</v>
      </c>
      <c r="E759">
        <v>14.77</v>
      </c>
      <c r="F759">
        <v>14.45398</v>
      </c>
      <c r="J759" s="54">
        <v>41304</v>
      </c>
      <c r="K759">
        <v>0.1</v>
      </c>
      <c r="L759">
        <v>0.1</v>
      </c>
      <c r="P759" s="54">
        <v>41304</v>
      </c>
      <c r="Q759">
        <v>46.36</v>
      </c>
      <c r="R759">
        <v>45.42</v>
      </c>
      <c r="V759" s="54">
        <v>41304</v>
      </c>
      <c r="W759">
        <v>43.51</v>
      </c>
      <c r="X759">
        <v>41.902819999999998</v>
      </c>
    </row>
    <row r="760" spans="4:24">
      <c r="D760" s="54">
        <v>41303</v>
      </c>
      <c r="E760">
        <v>14.84</v>
      </c>
      <c r="F760">
        <v>14.7827</v>
      </c>
      <c r="J760" s="54">
        <v>41303</v>
      </c>
      <c r="K760">
        <v>0.1</v>
      </c>
      <c r="L760">
        <v>0.1</v>
      </c>
      <c r="P760" s="54">
        <v>41303</v>
      </c>
      <c r="Q760">
        <v>46.81</v>
      </c>
      <c r="R760">
        <v>46.56</v>
      </c>
      <c r="V760" s="54">
        <v>41303</v>
      </c>
      <c r="W760">
        <v>43.29</v>
      </c>
      <c r="X760">
        <v>42.291539999999998</v>
      </c>
    </row>
    <row r="761" spans="4:24">
      <c r="D761" s="54">
        <v>41302</v>
      </c>
      <c r="E761">
        <v>15.05</v>
      </c>
      <c r="F761">
        <v>14.762779999999999</v>
      </c>
      <c r="J761" s="54">
        <v>41302</v>
      </c>
      <c r="K761">
        <v>0.1</v>
      </c>
      <c r="L761">
        <v>0.1</v>
      </c>
      <c r="P761" s="54">
        <v>41302</v>
      </c>
      <c r="Q761">
        <v>46.92</v>
      </c>
      <c r="R761">
        <v>46.8</v>
      </c>
      <c r="V761" s="54">
        <v>41302</v>
      </c>
      <c r="W761">
        <v>43.69</v>
      </c>
      <c r="X761">
        <v>42.15549</v>
      </c>
    </row>
    <row r="762" spans="4:24">
      <c r="D762" s="54">
        <v>41299</v>
      </c>
      <c r="E762">
        <v>15.09</v>
      </c>
      <c r="F762">
        <v>14.98193</v>
      </c>
      <c r="J762" s="54">
        <v>41299</v>
      </c>
      <c r="K762">
        <v>0.1</v>
      </c>
      <c r="L762">
        <v>0.1</v>
      </c>
      <c r="P762" s="54">
        <v>41299</v>
      </c>
      <c r="Q762">
        <v>47.05</v>
      </c>
      <c r="R762">
        <v>46.82</v>
      </c>
      <c r="V762" s="54">
        <v>41299</v>
      </c>
      <c r="W762">
        <v>43.44</v>
      </c>
      <c r="X762">
        <v>42.310969999999998</v>
      </c>
    </row>
    <row r="763" spans="4:24">
      <c r="D763" s="54">
        <v>41298</v>
      </c>
      <c r="E763">
        <v>14.88</v>
      </c>
      <c r="F763">
        <v>14.95205</v>
      </c>
      <c r="J763" s="54">
        <v>41298</v>
      </c>
      <c r="K763">
        <v>0.09</v>
      </c>
      <c r="L763">
        <v>0.09</v>
      </c>
      <c r="P763" s="54">
        <v>41298</v>
      </c>
      <c r="Q763">
        <v>46.09</v>
      </c>
      <c r="R763">
        <v>46.92</v>
      </c>
      <c r="V763" s="54">
        <v>41298</v>
      </c>
      <c r="W763">
        <v>43.11</v>
      </c>
      <c r="X763">
        <v>41.970849999999999</v>
      </c>
    </row>
    <row r="764" spans="4:24">
      <c r="D764" s="54">
        <v>41297</v>
      </c>
      <c r="E764">
        <v>14.81</v>
      </c>
      <c r="F764">
        <v>14.85243</v>
      </c>
      <c r="J764" s="54">
        <v>41297</v>
      </c>
      <c r="K764">
        <v>0.1</v>
      </c>
      <c r="L764">
        <v>0.09</v>
      </c>
      <c r="P764" s="54">
        <v>41297</v>
      </c>
      <c r="Q764">
        <v>46.73</v>
      </c>
      <c r="R764">
        <v>46.13</v>
      </c>
      <c r="V764" s="54">
        <v>41297</v>
      </c>
      <c r="W764">
        <v>43.13</v>
      </c>
      <c r="X764">
        <v>41.766779999999997</v>
      </c>
    </row>
    <row r="765" spans="4:24">
      <c r="D765" s="54">
        <v>41296</v>
      </c>
      <c r="E765">
        <v>14.76</v>
      </c>
      <c r="F765">
        <v>14.762779999999999</v>
      </c>
      <c r="J765" s="54">
        <v>41296</v>
      </c>
      <c r="K765">
        <v>0.09</v>
      </c>
      <c r="L765">
        <v>0.1</v>
      </c>
      <c r="P765" s="54">
        <v>41296</v>
      </c>
      <c r="Q765">
        <v>46.09</v>
      </c>
      <c r="R765">
        <v>46.89</v>
      </c>
      <c r="V765" s="54">
        <v>41296</v>
      </c>
      <c r="W765">
        <v>42.82</v>
      </c>
      <c r="X765">
        <v>41.863959999999999</v>
      </c>
    </row>
    <row r="766" spans="4:24">
      <c r="D766" s="54">
        <v>41292</v>
      </c>
      <c r="E766">
        <v>14.64</v>
      </c>
      <c r="F766">
        <v>14.72293</v>
      </c>
      <c r="J766" s="54">
        <v>41292</v>
      </c>
      <c r="K766">
        <v>0.09</v>
      </c>
      <c r="L766">
        <v>0.09</v>
      </c>
      <c r="P766" s="54">
        <v>41292</v>
      </c>
      <c r="Q766">
        <v>46.11</v>
      </c>
      <c r="R766">
        <v>46.17</v>
      </c>
      <c r="V766" s="54">
        <v>41292</v>
      </c>
      <c r="W766">
        <v>43.47</v>
      </c>
      <c r="X766">
        <v>41.659880000000001</v>
      </c>
    </row>
    <row r="767" spans="4:24">
      <c r="D767" s="54">
        <v>41291</v>
      </c>
      <c r="E767">
        <v>14.67</v>
      </c>
      <c r="F767">
        <v>14.64324</v>
      </c>
      <c r="J767" s="54">
        <v>41291</v>
      </c>
      <c r="K767">
        <v>0.09</v>
      </c>
      <c r="L767">
        <v>0.09</v>
      </c>
      <c r="P767" s="54">
        <v>41291</v>
      </c>
      <c r="Q767">
        <v>43.56</v>
      </c>
      <c r="R767">
        <v>45.33</v>
      </c>
      <c r="V767" s="54">
        <v>41291</v>
      </c>
      <c r="W767">
        <v>42.78</v>
      </c>
      <c r="X767">
        <v>41.815359999999998</v>
      </c>
    </row>
    <row r="768" spans="4:24">
      <c r="D768" s="54">
        <v>41290</v>
      </c>
      <c r="E768">
        <v>14.48</v>
      </c>
      <c r="F768">
        <v>14.533670000000001</v>
      </c>
      <c r="J768" s="54">
        <v>41290</v>
      </c>
      <c r="K768">
        <v>0.09</v>
      </c>
      <c r="L768">
        <v>0.09</v>
      </c>
      <c r="P768" s="54">
        <v>41290</v>
      </c>
      <c r="Q768">
        <v>43.12</v>
      </c>
      <c r="R768">
        <v>43.29</v>
      </c>
      <c r="V768" s="54">
        <v>41290</v>
      </c>
      <c r="W768">
        <v>42.64</v>
      </c>
      <c r="X768">
        <v>41.514119999999998</v>
      </c>
    </row>
    <row r="769" spans="1:24">
      <c r="D769" s="54">
        <v>41289</v>
      </c>
      <c r="E769">
        <v>14.59</v>
      </c>
      <c r="F769">
        <v>14.463939999999999</v>
      </c>
      <c r="J769" s="54">
        <v>41289</v>
      </c>
      <c r="K769">
        <v>0.09</v>
      </c>
      <c r="L769">
        <v>0.09</v>
      </c>
      <c r="P769" s="54">
        <v>41289</v>
      </c>
      <c r="Q769">
        <v>43.96</v>
      </c>
      <c r="R769">
        <v>43.36</v>
      </c>
      <c r="V769" s="54">
        <v>41289</v>
      </c>
      <c r="W769">
        <v>42.46</v>
      </c>
      <c r="X769">
        <v>41.533549999999998</v>
      </c>
    </row>
    <row r="770" spans="1:24">
      <c r="D770" s="54">
        <v>41288</v>
      </c>
      <c r="E770">
        <v>14.16</v>
      </c>
      <c r="F770">
        <v>14.603400000000001</v>
      </c>
      <c r="J770" s="54">
        <v>41288</v>
      </c>
      <c r="K770">
        <v>0.09</v>
      </c>
      <c r="L770">
        <v>0.09</v>
      </c>
      <c r="P770" s="54">
        <v>41288</v>
      </c>
      <c r="Q770">
        <v>45.29</v>
      </c>
      <c r="R770">
        <v>44.79</v>
      </c>
      <c r="V770" s="54">
        <v>41288</v>
      </c>
      <c r="W770">
        <v>42.65</v>
      </c>
      <c r="X770">
        <v>41.494680000000002</v>
      </c>
    </row>
    <row r="771" spans="1:24">
      <c r="D771" s="54">
        <v>41285</v>
      </c>
      <c r="E771">
        <v>14</v>
      </c>
      <c r="F771">
        <v>14.155139999999999</v>
      </c>
      <c r="J771" s="54">
        <v>41285</v>
      </c>
      <c r="K771">
        <v>0.09</v>
      </c>
      <c r="L771">
        <v>0.09</v>
      </c>
      <c r="P771" s="54">
        <v>41285</v>
      </c>
      <c r="Q771">
        <v>45.77</v>
      </c>
      <c r="R771">
        <v>45.42</v>
      </c>
      <c r="V771" s="54">
        <v>41285</v>
      </c>
      <c r="W771">
        <v>42.4</v>
      </c>
      <c r="X771">
        <v>41.494680000000002</v>
      </c>
    </row>
    <row r="772" spans="1:24">
      <c r="D772" s="54">
        <v>41284</v>
      </c>
      <c r="E772">
        <v>13.95</v>
      </c>
      <c r="F772">
        <v>13.995749999999999</v>
      </c>
      <c r="J772" s="54">
        <v>41284</v>
      </c>
      <c r="K772">
        <v>0.08</v>
      </c>
      <c r="L772">
        <v>0.08</v>
      </c>
      <c r="P772" s="54">
        <v>41284</v>
      </c>
      <c r="Q772">
        <v>47.24</v>
      </c>
      <c r="R772">
        <v>45.7</v>
      </c>
      <c r="V772" s="54">
        <v>41284</v>
      </c>
      <c r="W772">
        <v>42.45</v>
      </c>
      <c r="X772">
        <v>41.339199999999998</v>
      </c>
    </row>
    <row r="773" spans="1:24">
      <c r="D773" s="54">
        <v>41283</v>
      </c>
      <c r="E773">
        <v>13.43</v>
      </c>
      <c r="F773">
        <v>13.796530000000001</v>
      </c>
      <c r="J773" s="54">
        <v>41283</v>
      </c>
      <c r="K773">
        <v>0.08</v>
      </c>
      <c r="L773">
        <v>0.08</v>
      </c>
      <c r="P773" s="54">
        <v>41283</v>
      </c>
      <c r="Q773">
        <v>45.56</v>
      </c>
      <c r="R773">
        <v>46.5</v>
      </c>
      <c r="V773" s="54">
        <v>41283</v>
      </c>
      <c r="W773">
        <v>41.29</v>
      </c>
      <c r="X773">
        <v>40.969920000000002</v>
      </c>
    </row>
    <row r="774" spans="1:24">
      <c r="D774" s="54">
        <v>41282</v>
      </c>
      <c r="E774">
        <v>13.48</v>
      </c>
      <c r="F774">
        <v>13.30842</v>
      </c>
      <c r="J774" s="54">
        <v>41282</v>
      </c>
      <c r="K774">
        <v>0.06</v>
      </c>
      <c r="L774">
        <v>0.08</v>
      </c>
      <c r="P774" s="54">
        <v>41282</v>
      </c>
      <c r="Q774">
        <v>44.67</v>
      </c>
      <c r="R774">
        <v>45.53</v>
      </c>
      <c r="V774" s="54">
        <v>41282</v>
      </c>
      <c r="W774">
        <v>41.23</v>
      </c>
      <c r="X774">
        <v>39.920409999999997</v>
      </c>
    </row>
    <row r="775" spans="1:24">
      <c r="D775" s="54">
        <v>41281</v>
      </c>
      <c r="E775">
        <v>13.56</v>
      </c>
      <c r="F775">
        <v>13.44788</v>
      </c>
      <c r="J775" s="54">
        <v>41281</v>
      </c>
      <c r="K775">
        <v>0.06</v>
      </c>
      <c r="L775">
        <v>0.06</v>
      </c>
      <c r="P775" s="54">
        <v>41281</v>
      </c>
      <c r="Q775">
        <v>45</v>
      </c>
      <c r="R775">
        <v>44.84</v>
      </c>
      <c r="V775" s="54">
        <v>41281</v>
      </c>
      <c r="W775">
        <v>41.53</v>
      </c>
      <c r="X775">
        <v>40.202219999999997</v>
      </c>
    </row>
    <row r="779" spans="1:24">
      <c r="D779" t="s">
        <v>27970</v>
      </c>
      <c r="E779" t="s">
        <v>27971</v>
      </c>
      <c r="F779" t="s">
        <v>27972</v>
      </c>
      <c r="J779" t="s">
        <v>27970</v>
      </c>
      <c r="K779" t="s">
        <v>27971</v>
      </c>
      <c r="L779" t="s">
        <v>27972</v>
      </c>
      <c r="P779" t="s">
        <v>27970</v>
      </c>
      <c r="Q779" t="s">
        <v>27971</v>
      </c>
      <c r="R779" t="s">
        <v>27972</v>
      </c>
    </row>
    <row r="780" spans="1:24">
      <c r="D780" s="54">
        <v>41317</v>
      </c>
      <c r="E780">
        <v>0.03</v>
      </c>
      <c r="F780">
        <v>0.03</v>
      </c>
      <c r="J780" s="54">
        <v>41317</v>
      </c>
      <c r="K780">
        <v>1.1599999999999999</v>
      </c>
      <c r="L780">
        <v>1.17</v>
      </c>
      <c r="P780" s="54">
        <v>41317</v>
      </c>
      <c r="Q780">
        <v>1.1399999999999999</v>
      </c>
      <c r="R780">
        <v>1.1399999999999999</v>
      </c>
    </row>
    <row r="781" spans="1:24">
      <c r="D781" s="54">
        <v>41316</v>
      </c>
      <c r="E781">
        <v>0.04</v>
      </c>
      <c r="F781">
        <v>0.04</v>
      </c>
      <c r="J781" s="54">
        <v>41316</v>
      </c>
      <c r="K781">
        <v>1.23</v>
      </c>
      <c r="L781">
        <v>1.19</v>
      </c>
      <c r="P781" s="54">
        <v>41316</v>
      </c>
      <c r="Q781">
        <v>1.1399999999999999</v>
      </c>
      <c r="R781">
        <v>1.1399999999999999</v>
      </c>
    </row>
    <row r="782" spans="1:24">
      <c r="D782" s="54">
        <v>41313</v>
      </c>
      <c r="E782">
        <v>0.04</v>
      </c>
      <c r="F782">
        <v>0.04</v>
      </c>
      <c r="J782" s="54">
        <v>41313</v>
      </c>
      <c r="K782">
        <v>1.22</v>
      </c>
      <c r="L782">
        <v>1.21</v>
      </c>
      <c r="P782" s="54">
        <v>41313</v>
      </c>
      <c r="Q782">
        <v>1.18</v>
      </c>
      <c r="R782">
        <v>1.17</v>
      </c>
    </row>
    <row r="783" spans="1:24">
      <c r="A783">
        <v>4</v>
      </c>
      <c r="B783" s="56">
        <f>VLOOKUP(A783,Final!$A$1:$N$153,14,FALSE)</f>
        <v>41312</v>
      </c>
      <c r="C783" t="str">
        <f>'Competitors list'!D14</f>
        <v>Players Network Inc</v>
      </c>
      <c r="D783" s="54">
        <v>41312</v>
      </c>
      <c r="E783">
        <v>0.04</v>
      </c>
      <c r="F783">
        <v>0.04</v>
      </c>
      <c r="G783">
        <v>4</v>
      </c>
      <c r="H783" s="56">
        <f>VLOOKUP(G783,Final!$A$1:$N$153,14,FALSE)</f>
        <v>41312</v>
      </c>
      <c r="I783" t="str">
        <f>'Competitors list'!D12</f>
        <v>YOU On Demand Holdings Inc</v>
      </c>
      <c r="J783" s="54">
        <v>41312</v>
      </c>
      <c r="K783">
        <v>1.22</v>
      </c>
      <c r="L783">
        <v>1.22</v>
      </c>
      <c r="M783">
        <v>4</v>
      </c>
      <c r="N783" s="56">
        <f>VLOOKUP(M783,Final!$A$1:$N$153,14,FALSE)</f>
        <v>41312</v>
      </c>
      <c r="O783" t="str">
        <f>'Competitors list'!D13</f>
        <v>Mdu Communications International Inc</v>
      </c>
      <c r="P783" s="54">
        <v>41312</v>
      </c>
      <c r="Q783">
        <v>1.22</v>
      </c>
      <c r="R783">
        <v>1.21</v>
      </c>
    </row>
    <row r="784" spans="1:24">
      <c r="D784" s="54">
        <v>41311</v>
      </c>
      <c r="E784">
        <v>0.04</v>
      </c>
      <c r="F784">
        <v>0.04</v>
      </c>
      <c r="J784" s="54">
        <v>41311</v>
      </c>
      <c r="K784">
        <v>1.28</v>
      </c>
      <c r="L784">
        <v>1.22</v>
      </c>
      <c r="P784" s="54">
        <v>41311</v>
      </c>
      <c r="Q784">
        <v>1.29</v>
      </c>
      <c r="R784">
        <v>1.29</v>
      </c>
    </row>
    <row r="785" spans="4:18">
      <c r="D785" s="54">
        <v>41310</v>
      </c>
      <c r="E785">
        <v>0.03</v>
      </c>
      <c r="F785">
        <v>0.04</v>
      </c>
      <c r="J785" s="54">
        <v>41310</v>
      </c>
      <c r="K785">
        <v>1.1299999999999999</v>
      </c>
      <c r="L785">
        <v>1.23</v>
      </c>
      <c r="P785" s="54">
        <v>41310</v>
      </c>
      <c r="Q785">
        <v>1.29</v>
      </c>
      <c r="R785">
        <v>1.29</v>
      </c>
    </row>
    <row r="786" spans="4:18">
      <c r="D786" s="54">
        <v>41309</v>
      </c>
      <c r="E786">
        <v>0.03</v>
      </c>
      <c r="F786">
        <v>0.03</v>
      </c>
      <c r="J786" s="54">
        <v>41309</v>
      </c>
      <c r="K786">
        <v>1.1100000000000001</v>
      </c>
      <c r="L786">
        <v>1.1299999999999999</v>
      </c>
      <c r="P786" s="54">
        <v>41309</v>
      </c>
      <c r="Q786">
        <v>0.98</v>
      </c>
      <c r="R786">
        <v>1.04</v>
      </c>
    </row>
    <row r="787" spans="4:18">
      <c r="D787" s="54">
        <v>41306</v>
      </c>
      <c r="E787">
        <v>0.03</v>
      </c>
      <c r="F787">
        <v>0.03</v>
      </c>
      <c r="J787" s="54">
        <v>41306</v>
      </c>
      <c r="K787">
        <v>1.1000000000000001</v>
      </c>
      <c r="L787">
        <v>1.0900000000000001</v>
      </c>
      <c r="P787" s="54">
        <v>41306</v>
      </c>
      <c r="Q787">
        <v>0.9</v>
      </c>
      <c r="R787">
        <v>1.03</v>
      </c>
    </row>
    <row r="788" spans="4:18">
      <c r="D788" s="54">
        <v>41305</v>
      </c>
      <c r="E788">
        <v>0.03</v>
      </c>
      <c r="F788">
        <v>0.03</v>
      </c>
      <c r="J788" s="54">
        <v>41305</v>
      </c>
      <c r="K788">
        <v>1.04</v>
      </c>
      <c r="L788">
        <v>1.08</v>
      </c>
      <c r="P788" s="54">
        <v>41305</v>
      </c>
      <c r="Q788">
        <v>1.04</v>
      </c>
      <c r="R788">
        <v>1.01</v>
      </c>
    </row>
    <row r="789" spans="4:18">
      <c r="D789" s="54">
        <v>41304</v>
      </c>
      <c r="E789">
        <v>0.04</v>
      </c>
      <c r="F789">
        <v>0.03</v>
      </c>
      <c r="J789" s="54">
        <v>41304</v>
      </c>
      <c r="K789">
        <v>1.1299999999999999</v>
      </c>
      <c r="L789">
        <v>1.0900000000000001</v>
      </c>
      <c r="P789" s="54">
        <v>41304</v>
      </c>
      <c r="Q789">
        <v>1.1399999999999999</v>
      </c>
      <c r="R789">
        <v>1.0900000000000001</v>
      </c>
    </row>
    <row r="790" spans="4:18">
      <c r="D790" s="54">
        <v>41303</v>
      </c>
      <c r="E790">
        <v>0.04</v>
      </c>
      <c r="F790">
        <v>0.03</v>
      </c>
      <c r="J790" s="54">
        <v>41303</v>
      </c>
      <c r="K790">
        <v>1.1499999999999999</v>
      </c>
      <c r="L790">
        <v>1.1100000000000001</v>
      </c>
      <c r="P790" s="54">
        <v>41303</v>
      </c>
      <c r="Q790">
        <v>1.04</v>
      </c>
      <c r="R790">
        <v>1.1200000000000001</v>
      </c>
    </row>
    <row r="791" spans="4:18">
      <c r="D791" s="54">
        <v>41302</v>
      </c>
      <c r="E791">
        <v>0.05</v>
      </c>
      <c r="F791">
        <v>0.04</v>
      </c>
      <c r="J791" s="54">
        <v>41302</v>
      </c>
      <c r="K791">
        <v>1.18</v>
      </c>
      <c r="L791">
        <v>1.1000000000000001</v>
      </c>
      <c r="P791" s="54">
        <v>41302</v>
      </c>
      <c r="Q791">
        <v>1.0900000000000001</v>
      </c>
      <c r="R791">
        <v>1.1000000000000001</v>
      </c>
    </row>
    <row r="792" spans="4:18">
      <c r="D792" s="54">
        <v>41299</v>
      </c>
      <c r="E792">
        <v>0.05</v>
      </c>
      <c r="F792">
        <v>0.05</v>
      </c>
      <c r="J792" s="54">
        <v>41299</v>
      </c>
      <c r="K792">
        <v>1.2</v>
      </c>
      <c r="L792">
        <v>1.17</v>
      </c>
      <c r="P792" s="54">
        <v>41299</v>
      </c>
      <c r="Q792">
        <v>1.18</v>
      </c>
      <c r="R792">
        <v>1.1499999999999999</v>
      </c>
    </row>
    <row r="793" spans="4:18">
      <c r="D793" s="54">
        <v>41298</v>
      </c>
      <c r="E793">
        <v>0.05</v>
      </c>
      <c r="F793">
        <v>0.05</v>
      </c>
      <c r="J793" s="54">
        <v>41298</v>
      </c>
      <c r="K793">
        <v>1.1000000000000001</v>
      </c>
      <c r="L793">
        <v>1.19</v>
      </c>
      <c r="P793" s="54">
        <v>41298</v>
      </c>
      <c r="Q793">
        <v>1.19</v>
      </c>
      <c r="R793">
        <v>1.19</v>
      </c>
    </row>
    <row r="794" spans="4:18">
      <c r="D794" s="54">
        <v>41297</v>
      </c>
      <c r="E794">
        <v>0.04</v>
      </c>
      <c r="F794">
        <v>0.05</v>
      </c>
      <c r="J794" s="54">
        <v>41297</v>
      </c>
      <c r="K794">
        <v>1.21</v>
      </c>
      <c r="L794">
        <v>1.1399999999999999</v>
      </c>
      <c r="P794" s="54">
        <v>41297</v>
      </c>
      <c r="Q794">
        <v>1.19</v>
      </c>
      <c r="R794">
        <v>1.19</v>
      </c>
    </row>
    <row r="795" spans="4:18">
      <c r="D795" s="54">
        <v>41296</v>
      </c>
      <c r="E795">
        <v>0.04</v>
      </c>
      <c r="F795">
        <v>0.04</v>
      </c>
      <c r="J795" s="54">
        <v>41296</v>
      </c>
      <c r="K795">
        <v>1.2</v>
      </c>
      <c r="L795">
        <v>1.19</v>
      </c>
      <c r="P795" s="54">
        <v>41296</v>
      </c>
      <c r="Q795">
        <v>1.22</v>
      </c>
      <c r="R795">
        <v>1.22</v>
      </c>
    </row>
    <row r="796" spans="4:18">
      <c r="D796" s="54">
        <v>41292</v>
      </c>
      <c r="E796">
        <v>0.04</v>
      </c>
      <c r="F796">
        <v>0.04</v>
      </c>
      <c r="J796" s="54">
        <v>41292</v>
      </c>
      <c r="K796">
        <v>1.19</v>
      </c>
      <c r="L796">
        <v>1.2</v>
      </c>
      <c r="P796" s="54">
        <v>41292</v>
      </c>
      <c r="Q796">
        <v>1.23</v>
      </c>
      <c r="R796">
        <v>1.23</v>
      </c>
    </row>
    <row r="797" spans="4:18">
      <c r="D797" s="54">
        <v>41291</v>
      </c>
      <c r="E797">
        <v>0.03</v>
      </c>
      <c r="F797">
        <v>0.04</v>
      </c>
      <c r="J797" s="54">
        <v>41291</v>
      </c>
      <c r="K797">
        <v>1.19</v>
      </c>
      <c r="L797">
        <v>1.18</v>
      </c>
      <c r="P797" s="54">
        <v>41291</v>
      </c>
      <c r="Q797">
        <v>1.24</v>
      </c>
      <c r="R797">
        <v>1.24</v>
      </c>
    </row>
    <row r="798" spans="4:18">
      <c r="D798" s="54">
        <v>41290</v>
      </c>
      <c r="E798">
        <v>0.04</v>
      </c>
      <c r="F798">
        <v>0.03</v>
      </c>
      <c r="J798" s="54">
        <v>41290</v>
      </c>
      <c r="K798">
        <v>1.1399999999999999</v>
      </c>
      <c r="L798">
        <v>1.17</v>
      </c>
      <c r="P798" s="54">
        <v>41290</v>
      </c>
      <c r="Q798">
        <v>1.25</v>
      </c>
      <c r="R798">
        <v>1.25</v>
      </c>
    </row>
    <row r="799" spans="4:18">
      <c r="D799" s="54">
        <v>41289</v>
      </c>
      <c r="E799">
        <v>0.04</v>
      </c>
      <c r="F799">
        <v>0.03</v>
      </c>
      <c r="J799" s="54">
        <v>41289</v>
      </c>
      <c r="K799">
        <v>1.1399999999999999</v>
      </c>
      <c r="L799">
        <v>1.1299999999999999</v>
      </c>
      <c r="P799" s="54">
        <v>41289</v>
      </c>
      <c r="Q799">
        <v>1.27</v>
      </c>
      <c r="R799">
        <v>1.26</v>
      </c>
    </row>
    <row r="800" spans="4:18">
      <c r="D800" s="54">
        <v>41288</v>
      </c>
      <c r="E800">
        <v>0.05</v>
      </c>
      <c r="F800">
        <v>0.04</v>
      </c>
      <c r="J800" s="54">
        <v>41288</v>
      </c>
      <c r="K800">
        <v>1.26</v>
      </c>
      <c r="L800">
        <v>1.0900000000000001</v>
      </c>
      <c r="P800" s="54">
        <v>41288</v>
      </c>
      <c r="Q800">
        <v>1.25</v>
      </c>
      <c r="R800">
        <v>1.24</v>
      </c>
    </row>
    <row r="801" spans="4:18">
      <c r="D801" s="54">
        <v>41285</v>
      </c>
      <c r="E801">
        <v>0.05</v>
      </c>
      <c r="F801">
        <v>0.05</v>
      </c>
      <c r="J801" s="54">
        <v>41285</v>
      </c>
      <c r="K801">
        <v>1.28</v>
      </c>
      <c r="L801">
        <v>1.18</v>
      </c>
      <c r="P801" s="54">
        <v>41285</v>
      </c>
      <c r="Q801">
        <v>1.28</v>
      </c>
      <c r="R801">
        <v>1.28</v>
      </c>
    </row>
    <row r="802" spans="4:18">
      <c r="D802" s="54">
        <v>41284</v>
      </c>
      <c r="E802">
        <v>0.05</v>
      </c>
      <c r="F802">
        <v>0.05</v>
      </c>
      <c r="J802" s="54">
        <v>41284</v>
      </c>
      <c r="K802">
        <v>1.37</v>
      </c>
      <c r="L802">
        <v>1.35</v>
      </c>
      <c r="P802" s="54">
        <v>41284</v>
      </c>
      <c r="Q802">
        <v>1.28</v>
      </c>
      <c r="R802">
        <v>1.28</v>
      </c>
    </row>
    <row r="803" spans="4:18">
      <c r="D803" s="54">
        <v>41283</v>
      </c>
      <c r="E803">
        <v>0.05</v>
      </c>
      <c r="F803">
        <v>0.05</v>
      </c>
      <c r="J803" s="54">
        <v>41283</v>
      </c>
      <c r="K803">
        <v>1.35</v>
      </c>
      <c r="L803">
        <v>1.4</v>
      </c>
      <c r="P803" s="54">
        <v>41283</v>
      </c>
      <c r="Q803">
        <v>1.28</v>
      </c>
      <c r="R803">
        <v>1.28</v>
      </c>
    </row>
    <row r="804" spans="4:18">
      <c r="D804" s="54">
        <v>41282</v>
      </c>
      <c r="E804">
        <v>0.04</v>
      </c>
      <c r="F804">
        <v>0.05</v>
      </c>
      <c r="J804" s="54">
        <v>41282</v>
      </c>
      <c r="K804">
        <v>1.44</v>
      </c>
      <c r="L804">
        <v>1.44</v>
      </c>
      <c r="P804" s="54">
        <v>41282</v>
      </c>
      <c r="Q804">
        <v>1.28</v>
      </c>
      <c r="R804">
        <v>1.28</v>
      </c>
    </row>
    <row r="805" spans="4:18">
      <c r="D805" s="54">
        <v>41281</v>
      </c>
      <c r="E805">
        <v>0.04</v>
      </c>
      <c r="F805">
        <v>0.04</v>
      </c>
      <c r="J805" s="54">
        <v>41281</v>
      </c>
      <c r="K805">
        <v>1.48</v>
      </c>
      <c r="L805">
        <v>1.44</v>
      </c>
      <c r="P805" s="54">
        <v>41281</v>
      </c>
      <c r="Q805">
        <v>1.28</v>
      </c>
      <c r="R805">
        <v>1.28</v>
      </c>
    </row>
    <row r="806" spans="4:18">
      <c r="D806" s="54">
        <v>41278</v>
      </c>
      <c r="E806">
        <v>0.04</v>
      </c>
      <c r="F806">
        <v>0.04</v>
      </c>
      <c r="J806" s="54">
        <v>41278</v>
      </c>
      <c r="K806">
        <v>1.41</v>
      </c>
      <c r="L806">
        <v>1.44</v>
      </c>
      <c r="P806" s="54">
        <v>41278</v>
      </c>
      <c r="Q806">
        <v>1.28</v>
      </c>
      <c r="R806">
        <v>1.28</v>
      </c>
    </row>
    <row r="807" spans="4:18">
      <c r="D807" s="54">
        <v>41277</v>
      </c>
      <c r="E807">
        <v>0.04</v>
      </c>
      <c r="F807">
        <v>0.04</v>
      </c>
      <c r="J807" s="54">
        <v>41277</v>
      </c>
      <c r="K807">
        <v>1.47</v>
      </c>
      <c r="L807">
        <v>1.44</v>
      </c>
      <c r="P807" s="54">
        <v>41277</v>
      </c>
      <c r="Q807">
        <v>1.28</v>
      </c>
      <c r="R807">
        <v>1.28</v>
      </c>
    </row>
    <row r="808" spans="4:18">
      <c r="D808" s="54">
        <v>41276</v>
      </c>
      <c r="E808">
        <v>0.04</v>
      </c>
      <c r="F808">
        <v>0.04</v>
      </c>
      <c r="J808" s="54">
        <v>41276</v>
      </c>
      <c r="K808">
        <v>1.5</v>
      </c>
      <c r="L808">
        <v>1.51</v>
      </c>
      <c r="P808" s="54">
        <v>41276</v>
      </c>
      <c r="Q808">
        <v>1.27</v>
      </c>
      <c r="R808">
        <v>1.27</v>
      </c>
    </row>
    <row r="809" spans="4:18">
      <c r="D809" s="54">
        <v>41274</v>
      </c>
      <c r="E809">
        <v>0.04</v>
      </c>
      <c r="F809">
        <v>0.04</v>
      </c>
      <c r="J809" s="54">
        <v>41274</v>
      </c>
      <c r="K809">
        <v>1.5</v>
      </c>
      <c r="L809">
        <v>1.45</v>
      </c>
      <c r="P809" s="54">
        <v>41274</v>
      </c>
      <c r="Q809">
        <v>1.29</v>
      </c>
      <c r="R809">
        <v>1.27</v>
      </c>
    </row>
    <row r="810" spans="4:18">
      <c r="D810" s="54">
        <v>41271</v>
      </c>
      <c r="E810">
        <v>0.04</v>
      </c>
      <c r="F810">
        <v>0.04</v>
      </c>
      <c r="J810" s="54">
        <v>41271</v>
      </c>
      <c r="K810">
        <v>1.5</v>
      </c>
      <c r="L810">
        <v>1.54</v>
      </c>
      <c r="P810" s="54">
        <v>41271</v>
      </c>
      <c r="Q810">
        <v>1.4</v>
      </c>
      <c r="R810">
        <v>1.35</v>
      </c>
    </row>
    <row r="811" spans="4:18">
      <c r="D811" s="54">
        <v>41270</v>
      </c>
      <c r="E811">
        <v>0.03</v>
      </c>
      <c r="F811">
        <v>0.04</v>
      </c>
      <c r="J811" s="54">
        <v>41270</v>
      </c>
      <c r="K811">
        <v>1.51</v>
      </c>
      <c r="L811">
        <v>1.58</v>
      </c>
      <c r="P811" s="54">
        <v>41270</v>
      </c>
      <c r="Q811">
        <v>1.4</v>
      </c>
      <c r="R811">
        <v>1.5</v>
      </c>
    </row>
    <row r="812" spans="4:18">
      <c r="D812" s="54">
        <v>41269</v>
      </c>
      <c r="E812">
        <v>0.04</v>
      </c>
      <c r="F812">
        <v>0.04</v>
      </c>
      <c r="J812" s="54">
        <v>41269</v>
      </c>
      <c r="K812">
        <v>1.56</v>
      </c>
      <c r="L812">
        <v>1.49</v>
      </c>
      <c r="P812" s="54">
        <v>41269</v>
      </c>
      <c r="Q812">
        <v>1.45</v>
      </c>
      <c r="R812">
        <v>1.4</v>
      </c>
    </row>
    <row r="813" spans="4:18">
      <c r="D813" s="54">
        <v>41267</v>
      </c>
      <c r="E813">
        <v>0.05</v>
      </c>
      <c r="F813">
        <v>0.05</v>
      </c>
      <c r="J813" s="54">
        <v>41267</v>
      </c>
      <c r="K813">
        <v>1.58</v>
      </c>
      <c r="L813">
        <v>1.55</v>
      </c>
      <c r="P813" s="54">
        <v>41267</v>
      </c>
      <c r="Q813">
        <v>1.48</v>
      </c>
      <c r="R813">
        <v>1.48</v>
      </c>
    </row>
    <row r="814" spans="4:18">
      <c r="D814" s="54">
        <v>41264</v>
      </c>
      <c r="E814">
        <v>0.05</v>
      </c>
      <c r="F814">
        <v>0.05</v>
      </c>
      <c r="J814" s="54">
        <v>41264</v>
      </c>
      <c r="K814">
        <v>1.5</v>
      </c>
      <c r="L814">
        <v>1.58</v>
      </c>
      <c r="P814" s="54">
        <v>41264</v>
      </c>
      <c r="Q814">
        <v>1.49</v>
      </c>
      <c r="R814">
        <v>1.49</v>
      </c>
    </row>
    <row r="815" spans="4:18">
      <c r="D815" s="54">
        <v>41263</v>
      </c>
      <c r="E815">
        <v>0.05</v>
      </c>
      <c r="F815">
        <v>0.05</v>
      </c>
      <c r="J815" s="54">
        <v>41263</v>
      </c>
      <c r="K815">
        <v>1.66</v>
      </c>
      <c r="L815">
        <v>1.51</v>
      </c>
      <c r="P815" s="54">
        <v>41263</v>
      </c>
      <c r="Q815">
        <v>1.51</v>
      </c>
      <c r="R815">
        <v>1.51</v>
      </c>
    </row>
    <row r="816" spans="4:18">
      <c r="D816" s="54">
        <v>41262</v>
      </c>
      <c r="E816">
        <v>0.06</v>
      </c>
      <c r="F816">
        <v>0.06</v>
      </c>
      <c r="J816" s="54">
        <v>41262</v>
      </c>
      <c r="K816">
        <v>1.6</v>
      </c>
      <c r="L816">
        <v>1.51</v>
      </c>
      <c r="P816" s="54">
        <v>41262</v>
      </c>
      <c r="Q816">
        <v>1.01</v>
      </c>
      <c r="R816">
        <v>1.51</v>
      </c>
    </row>
    <row r="817" spans="4:18">
      <c r="D817" s="54">
        <v>41261</v>
      </c>
      <c r="E817">
        <v>7.0000000000000007E-2</v>
      </c>
      <c r="F817">
        <v>7.0000000000000007E-2</v>
      </c>
      <c r="J817" s="54">
        <v>41261</v>
      </c>
      <c r="K817">
        <v>1.72</v>
      </c>
      <c r="L817">
        <v>1.6</v>
      </c>
      <c r="P817" s="54">
        <v>41261</v>
      </c>
      <c r="Q817">
        <v>1.5</v>
      </c>
      <c r="R817">
        <v>1.53</v>
      </c>
    </row>
    <row r="818" spans="4:18">
      <c r="D818" s="54">
        <v>41260</v>
      </c>
      <c r="E818">
        <v>0.06</v>
      </c>
      <c r="F818">
        <v>7.0000000000000007E-2</v>
      </c>
      <c r="J818" s="54">
        <v>41260</v>
      </c>
      <c r="K818">
        <v>1.6</v>
      </c>
      <c r="L818">
        <v>1.6</v>
      </c>
      <c r="P818" s="54">
        <v>41260</v>
      </c>
      <c r="Q818">
        <v>1.55</v>
      </c>
      <c r="R818">
        <v>1.55</v>
      </c>
    </row>
    <row r="819" spans="4:18">
      <c r="D819" s="54">
        <v>41257</v>
      </c>
      <c r="E819">
        <v>0.05</v>
      </c>
      <c r="F819">
        <v>0.06</v>
      </c>
      <c r="J819" s="54">
        <v>41257</v>
      </c>
      <c r="K819">
        <v>1.59</v>
      </c>
      <c r="L819">
        <v>1.54</v>
      </c>
      <c r="P819" s="54">
        <v>41257</v>
      </c>
      <c r="Q819">
        <v>1.6</v>
      </c>
      <c r="R819">
        <v>1.6</v>
      </c>
    </row>
    <row r="820" spans="4:18">
      <c r="D820" s="54">
        <v>41256</v>
      </c>
      <c r="E820">
        <v>0.05</v>
      </c>
      <c r="F820">
        <v>0.05</v>
      </c>
      <c r="J820" s="54">
        <v>41256</v>
      </c>
      <c r="K820">
        <v>2</v>
      </c>
      <c r="L820">
        <v>2</v>
      </c>
      <c r="P820" s="54">
        <v>41256</v>
      </c>
      <c r="Q820">
        <v>1.51</v>
      </c>
      <c r="R820">
        <v>1.51</v>
      </c>
    </row>
    <row r="821" spans="4:18">
      <c r="D821" s="54">
        <v>41255</v>
      </c>
      <c r="E821">
        <v>0.05</v>
      </c>
      <c r="F821">
        <v>0.05</v>
      </c>
      <c r="J821" s="54">
        <v>41255</v>
      </c>
      <c r="K821">
        <v>1.91</v>
      </c>
      <c r="L821">
        <v>2.15</v>
      </c>
      <c r="P821" s="54">
        <v>41255</v>
      </c>
      <c r="Q821">
        <v>1.58</v>
      </c>
      <c r="R821">
        <v>1.51</v>
      </c>
    </row>
    <row r="822" spans="4:18">
      <c r="D822" s="54">
        <v>41254</v>
      </c>
      <c r="E822">
        <v>0.05</v>
      </c>
      <c r="F822">
        <v>0.05</v>
      </c>
      <c r="J822" s="54">
        <v>41254</v>
      </c>
      <c r="K822">
        <v>2.09</v>
      </c>
      <c r="L822">
        <v>2.1800000000000002</v>
      </c>
      <c r="P822" s="54">
        <v>41254</v>
      </c>
      <c r="Q822">
        <v>1.6</v>
      </c>
      <c r="R822">
        <v>1.6</v>
      </c>
    </row>
    <row r="823" spans="4:18">
      <c r="D823" s="54">
        <v>41253</v>
      </c>
      <c r="E823">
        <v>0.06</v>
      </c>
      <c r="F823">
        <v>0.05</v>
      </c>
      <c r="J823" s="54">
        <v>41253</v>
      </c>
      <c r="K823">
        <v>2.2000000000000002</v>
      </c>
      <c r="L823">
        <v>2.15</v>
      </c>
      <c r="P823" s="54">
        <v>41253</v>
      </c>
      <c r="Q823">
        <v>1.5</v>
      </c>
      <c r="R823">
        <v>1.6</v>
      </c>
    </row>
    <row r="824" spans="4:18">
      <c r="D824" s="54">
        <v>41250</v>
      </c>
      <c r="E824">
        <v>0.05</v>
      </c>
      <c r="F824">
        <v>0.05</v>
      </c>
      <c r="J824" s="54">
        <v>41250</v>
      </c>
      <c r="K824">
        <v>2.02</v>
      </c>
      <c r="L824">
        <v>2.1800000000000002</v>
      </c>
      <c r="P824" s="54">
        <v>41250</v>
      </c>
      <c r="Q824">
        <v>1.6</v>
      </c>
      <c r="R824">
        <v>1.6</v>
      </c>
    </row>
    <row r="825" spans="4:18">
      <c r="D825" s="54">
        <v>41249</v>
      </c>
      <c r="E825">
        <v>0.05</v>
      </c>
      <c r="F825">
        <v>0.05</v>
      </c>
      <c r="J825" s="54">
        <v>41249</v>
      </c>
      <c r="K825">
        <v>2.2000000000000002</v>
      </c>
      <c r="L825">
        <v>2.19</v>
      </c>
      <c r="P825" s="54">
        <v>41249</v>
      </c>
      <c r="Q825">
        <v>1.64</v>
      </c>
      <c r="R825">
        <v>1.6</v>
      </c>
    </row>
    <row r="826" spans="4:18">
      <c r="D826" s="54">
        <v>41248</v>
      </c>
      <c r="E826">
        <v>0.05</v>
      </c>
      <c r="F826">
        <v>0.05</v>
      </c>
      <c r="J826" s="54">
        <v>41248</v>
      </c>
      <c r="K826">
        <v>2.15</v>
      </c>
      <c r="L826">
        <v>2.2000000000000002</v>
      </c>
      <c r="P826" s="54">
        <v>41248</v>
      </c>
      <c r="Q826">
        <v>1.4</v>
      </c>
      <c r="R826">
        <v>1.55</v>
      </c>
    </row>
    <row r="827" spans="4:18">
      <c r="D827" s="54">
        <v>41247</v>
      </c>
      <c r="E827">
        <v>0.05</v>
      </c>
      <c r="F827">
        <v>0.05</v>
      </c>
      <c r="J827" s="54">
        <v>41247</v>
      </c>
      <c r="K827">
        <v>2.2599999999999998</v>
      </c>
      <c r="L827">
        <v>2.15</v>
      </c>
      <c r="P827" s="54">
        <v>41247</v>
      </c>
      <c r="Q827">
        <v>1.65</v>
      </c>
      <c r="R827">
        <v>1.65</v>
      </c>
    </row>
    <row r="828" spans="4:18">
      <c r="D828" s="54">
        <v>41246</v>
      </c>
      <c r="E828">
        <v>0.06</v>
      </c>
      <c r="F828">
        <v>7.0000000000000007E-2</v>
      </c>
      <c r="J828" s="54">
        <v>41246</v>
      </c>
      <c r="K828">
        <v>2.35</v>
      </c>
      <c r="L828">
        <v>2.3199999999999998</v>
      </c>
      <c r="P828" s="54">
        <v>41246</v>
      </c>
      <c r="Q828">
        <v>1.65</v>
      </c>
      <c r="R828">
        <v>1.65</v>
      </c>
    </row>
    <row r="829" spans="4:18">
      <c r="D829" s="54">
        <v>41243</v>
      </c>
      <c r="E829">
        <v>0.06</v>
      </c>
      <c r="F829">
        <v>0.06</v>
      </c>
      <c r="J829" s="54">
        <v>41243</v>
      </c>
      <c r="K829">
        <v>2.37</v>
      </c>
      <c r="L829">
        <v>2.2999999999999998</v>
      </c>
      <c r="P829" s="54">
        <v>41243</v>
      </c>
      <c r="Q829">
        <v>1.65</v>
      </c>
      <c r="R829">
        <v>1.65</v>
      </c>
    </row>
    <row r="830" spans="4:18">
      <c r="D830" s="54">
        <v>41242</v>
      </c>
      <c r="E830">
        <v>0.08</v>
      </c>
      <c r="F830">
        <v>0.08</v>
      </c>
      <c r="J830" s="54">
        <v>41242</v>
      </c>
      <c r="K830">
        <v>2.16</v>
      </c>
      <c r="L830">
        <v>2.4</v>
      </c>
      <c r="P830" s="54">
        <v>41242</v>
      </c>
      <c r="Q830">
        <v>1.59</v>
      </c>
      <c r="R830">
        <v>1.66</v>
      </c>
    </row>
    <row r="831" spans="4:18">
      <c r="D831" s="54">
        <v>41241</v>
      </c>
      <c r="E831">
        <v>0.08</v>
      </c>
      <c r="F831">
        <v>0.08</v>
      </c>
      <c r="J831" s="54">
        <v>41241</v>
      </c>
      <c r="K831">
        <v>1.9</v>
      </c>
      <c r="L831">
        <v>2.38</v>
      </c>
      <c r="P831" s="54">
        <v>41241</v>
      </c>
      <c r="Q831">
        <v>1.64</v>
      </c>
      <c r="R831">
        <v>1.64</v>
      </c>
    </row>
    <row r="832" spans="4:18">
      <c r="D832" s="54">
        <v>41240</v>
      </c>
      <c r="E832">
        <v>0.08</v>
      </c>
      <c r="F832">
        <v>0.08</v>
      </c>
      <c r="J832" s="54">
        <v>41240</v>
      </c>
      <c r="K832">
        <v>2.44</v>
      </c>
      <c r="L832">
        <v>2.48</v>
      </c>
      <c r="P832" s="54">
        <v>41240</v>
      </c>
      <c r="Q832">
        <v>1.67</v>
      </c>
      <c r="R832">
        <v>1.65</v>
      </c>
    </row>
    <row r="833" spans="4:18">
      <c r="D833" s="54">
        <v>41239</v>
      </c>
      <c r="E833">
        <v>0.08</v>
      </c>
      <c r="F833">
        <v>0.08</v>
      </c>
      <c r="J833" s="54">
        <v>41239</v>
      </c>
      <c r="K833">
        <v>2.78</v>
      </c>
      <c r="L833">
        <v>2.5</v>
      </c>
      <c r="P833" s="54">
        <v>41239</v>
      </c>
      <c r="Q833">
        <v>1.7</v>
      </c>
      <c r="R833">
        <v>1.7</v>
      </c>
    </row>
    <row r="834" spans="4:18">
      <c r="D834" s="54">
        <v>41236</v>
      </c>
      <c r="E834">
        <v>0.08</v>
      </c>
      <c r="F834">
        <v>0.08</v>
      </c>
      <c r="J834" s="54">
        <v>41236</v>
      </c>
      <c r="K834">
        <v>2.78</v>
      </c>
      <c r="L834">
        <v>2.8</v>
      </c>
      <c r="P834" s="54">
        <v>41236</v>
      </c>
      <c r="Q834">
        <v>1.7</v>
      </c>
      <c r="R834">
        <v>1.7</v>
      </c>
    </row>
    <row r="835" spans="4:18">
      <c r="D835" s="54">
        <v>41234</v>
      </c>
      <c r="E835">
        <v>0.08</v>
      </c>
      <c r="F835">
        <v>0.08</v>
      </c>
      <c r="J835" s="54">
        <v>41234</v>
      </c>
      <c r="K835">
        <v>3.01</v>
      </c>
      <c r="L835">
        <v>3.06</v>
      </c>
      <c r="P835" s="54">
        <v>41234</v>
      </c>
      <c r="Q835">
        <v>1.7</v>
      </c>
      <c r="R835">
        <v>1.7</v>
      </c>
    </row>
    <row r="836" spans="4:18">
      <c r="D836" s="54">
        <v>41233</v>
      </c>
      <c r="E836">
        <v>0.08</v>
      </c>
      <c r="F836">
        <v>0.08</v>
      </c>
      <c r="J836" s="54">
        <v>41233</v>
      </c>
      <c r="K836">
        <v>3.29</v>
      </c>
      <c r="L836">
        <v>3.29</v>
      </c>
      <c r="P836" s="54">
        <v>41233</v>
      </c>
      <c r="Q836">
        <v>1.7</v>
      </c>
      <c r="R836">
        <v>1.7</v>
      </c>
    </row>
    <row r="837" spans="4:18">
      <c r="D837" s="54">
        <v>41232</v>
      </c>
      <c r="E837">
        <v>7.0000000000000007E-2</v>
      </c>
      <c r="F837">
        <v>0.08</v>
      </c>
      <c r="J837" s="54">
        <v>41232</v>
      </c>
      <c r="K837">
        <v>2.93</v>
      </c>
      <c r="L837">
        <v>3.22</v>
      </c>
      <c r="P837" s="54">
        <v>41232</v>
      </c>
      <c r="Q837">
        <v>1.7</v>
      </c>
      <c r="R837">
        <v>1.74</v>
      </c>
    </row>
    <row r="838" spans="4:18">
      <c r="D838" s="54">
        <v>41229</v>
      </c>
      <c r="E838">
        <v>7.0000000000000007E-2</v>
      </c>
      <c r="F838">
        <v>7.0000000000000007E-2</v>
      </c>
      <c r="J838" s="54">
        <v>41229</v>
      </c>
      <c r="K838">
        <v>3.35</v>
      </c>
      <c r="L838">
        <v>3.35</v>
      </c>
      <c r="P838" s="54">
        <v>41229</v>
      </c>
      <c r="Q838">
        <v>1.7</v>
      </c>
      <c r="R838">
        <v>1.7</v>
      </c>
    </row>
    <row r="839" spans="4:18">
      <c r="D839" s="54">
        <v>41228</v>
      </c>
      <c r="E839">
        <v>7.0000000000000007E-2</v>
      </c>
      <c r="F839">
        <v>7.0000000000000007E-2</v>
      </c>
      <c r="J839" s="54">
        <v>41228</v>
      </c>
      <c r="K839">
        <v>2.72</v>
      </c>
      <c r="L839">
        <v>3.35</v>
      </c>
      <c r="P839" s="54">
        <v>41228</v>
      </c>
      <c r="Q839">
        <v>1.77</v>
      </c>
      <c r="R839">
        <v>1.77</v>
      </c>
    </row>
    <row r="840" spans="4:18">
      <c r="D840" s="54">
        <v>41227</v>
      </c>
      <c r="E840">
        <v>7.0000000000000007E-2</v>
      </c>
      <c r="F840">
        <v>7.0000000000000007E-2</v>
      </c>
      <c r="J840" s="54">
        <v>41227</v>
      </c>
      <c r="K840">
        <v>3.25</v>
      </c>
      <c r="L840">
        <v>3.4</v>
      </c>
      <c r="P840" s="54">
        <v>41227</v>
      </c>
      <c r="Q840">
        <v>1.77</v>
      </c>
      <c r="R840">
        <v>1.77</v>
      </c>
    </row>
    <row r="841" spans="4:18">
      <c r="D841" s="54">
        <v>41226</v>
      </c>
      <c r="E841">
        <v>7.0000000000000007E-2</v>
      </c>
      <c r="F841">
        <v>7.0000000000000007E-2</v>
      </c>
      <c r="J841" s="54">
        <v>41226</v>
      </c>
      <c r="K841">
        <v>3.39</v>
      </c>
      <c r="L841">
        <v>3.45</v>
      </c>
      <c r="P841" s="54">
        <v>41226</v>
      </c>
      <c r="Q841">
        <v>1.79</v>
      </c>
      <c r="R841">
        <v>1.77</v>
      </c>
    </row>
    <row r="842" spans="4:18">
      <c r="D842" s="54">
        <v>41225</v>
      </c>
      <c r="E842">
        <v>7.0000000000000007E-2</v>
      </c>
      <c r="F842">
        <v>7.0000000000000007E-2</v>
      </c>
      <c r="J842" s="54">
        <v>41225</v>
      </c>
      <c r="K842">
        <v>3.25</v>
      </c>
      <c r="L842">
        <v>3.5</v>
      </c>
      <c r="P842" s="54">
        <v>41225</v>
      </c>
      <c r="Q842">
        <v>1.79</v>
      </c>
      <c r="R842">
        <v>1.79</v>
      </c>
    </row>
    <row r="843" spans="4:18">
      <c r="D843" s="54">
        <v>41222</v>
      </c>
      <c r="E843">
        <v>7.0000000000000007E-2</v>
      </c>
      <c r="F843">
        <v>7.0000000000000007E-2</v>
      </c>
      <c r="J843" s="54">
        <v>41222</v>
      </c>
      <c r="K843">
        <v>3.3</v>
      </c>
      <c r="L843">
        <v>3.4</v>
      </c>
      <c r="P843" s="54">
        <v>41222</v>
      </c>
      <c r="Q843">
        <v>1.79</v>
      </c>
      <c r="R843">
        <v>1.79</v>
      </c>
    </row>
    <row r="844" spans="4:18">
      <c r="D844" s="54">
        <v>41221</v>
      </c>
      <c r="E844">
        <v>0.08</v>
      </c>
      <c r="F844">
        <v>0.08</v>
      </c>
      <c r="J844" s="54">
        <v>41221</v>
      </c>
      <c r="K844">
        <v>3.5</v>
      </c>
      <c r="L844">
        <v>3.3</v>
      </c>
      <c r="P844" s="54">
        <v>41221</v>
      </c>
      <c r="Q844">
        <v>1.8</v>
      </c>
      <c r="R844">
        <v>1.8</v>
      </c>
    </row>
    <row r="845" spans="4:18">
      <c r="D845" s="54">
        <v>41220</v>
      </c>
      <c r="E845">
        <v>0.08</v>
      </c>
      <c r="F845">
        <v>0.08</v>
      </c>
      <c r="J845" s="54">
        <v>41220</v>
      </c>
      <c r="K845">
        <v>3.41</v>
      </c>
      <c r="L845">
        <v>3.44</v>
      </c>
      <c r="P845" s="54">
        <v>41220</v>
      </c>
      <c r="Q845">
        <v>1.79</v>
      </c>
      <c r="R845">
        <v>1.79</v>
      </c>
    </row>
    <row r="846" spans="4:18">
      <c r="D846" s="54">
        <v>41219</v>
      </c>
      <c r="E846">
        <v>0.06</v>
      </c>
      <c r="F846">
        <v>7.0000000000000007E-2</v>
      </c>
      <c r="J846" s="54">
        <v>41219</v>
      </c>
      <c r="K846">
        <v>3.45</v>
      </c>
      <c r="L846">
        <v>3.5</v>
      </c>
      <c r="P846" s="54">
        <v>41219</v>
      </c>
      <c r="Q846">
        <v>1.75</v>
      </c>
      <c r="R846">
        <v>1.75</v>
      </c>
    </row>
    <row r="847" spans="4:18">
      <c r="D847" s="54">
        <v>41218</v>
      </c>
      <c r="E847">
        <v>0.06</v>
      </c>
      <c r="F847">
        <v>0.06</v>
      </c>
      <c r="J847" s="54">
        <v>41218</v>
      </c>
      <c r="K847">
        <v>3.29</v>
      </c>
      <c r="L847">
        <v>3.48</v>
      </c>
      <c r="P847" s="54">
        <v>41218</v>
      </c>
      <c r="Q847">
        <v>1.75</v>
      </c>
      <c r="R847">
        <v>1.75</v>
      </c>
    </row>
    <row r="848" spans="4:18">
      <c r="D848" s="54">
        <v>41215</v>
      </c>
      <c r="E848">
        <v>0.06</v>
      </c>
      <c r="F848">
        <v>0.06</v>
      </c>
      <c r="J848" s="54">
        <v>41215</v>
      </c>
      <c r="K848">
        <v>3.5</v>
      </c>
      <c r="L848">
        <v>3.47</v>
      </c>
      <c r="P848" s="54">
        <v>41215</v>
      </c>
      <c r="Q848">
        <v>1.75</v>
      </c>
      <c r="R848">
        <v>1.75</v>
      </c>
    </row>
    <row r="849" spans="4:18">
      <c r="D849" s="54">
        <v>41214</v>
      </c>
      <c r="E849">
        <v>0.08</v>
      </c>
      <c r="F849">
        <v>0.08</v>
      </c>
      <c r="J849" s="54">
        <v>41214</v>
      </c>
      <c r="K849">
        <v>3.5</v>
      </c>
      <c r="L849">
        <v>3.5</v>
      </c>
      <c r="P849" s="54">
        <v>41214</v>
      </c>
      <c r="Q849">
        <v>1.8</v>
      </c>
      <c r="R849">
        <v>1.8</v>
      </c>
    </row>
    <row r="850" spans="4:18">
      <c r="D850" s="54">
        <v>41213</v>
      </c>
      <c r="E850">
        <v>0.06</v>
      </c>
      <c r="F850">
        <v>0.08</v>
      </c>
      <c r="J850" s="54">
        <v>41213</v>
      </c>
      <c r="K850">
        <v>3.54</v>
      </c>
      <c r="L850">
        <v>3.47</v>
      </c>
      <c r="P850" s="54">
        <v>41213</v>
      </c>
      <c r="Q850">
        <v>1.8</v>
      </c>
      <c r="R850">
        <v>1.8</v>
      </c>
    </row>
    <row r="851" spans="4:18">
      <c r="D851" s="54">
        <v>41208</v>
      </c>
      <c r="E851">
        <v>7.0000000000000007E-2</v>
      </c>
      <c r="F851">
        <v>0.06</v>
      </c>
      <c r="J851" s="54">
        <v>41208</v>
      </c>
      <c r="K851">
        <v>3.54</v>
      </c>
      <c r="L851">
        <v>3.67</v>
      </c>
      <c r="P851" s="54">
        <v>41208</v>
      </c>
      <c r="Q851">
        <v>1.8</v>
      </c>
      <c r="R851">
        <v>1.8</v>
      </c>
    </row>
    <row r="852" spans="4:18">
      <c r="D852" s="54">
        <v>41207</v>
      </c>
      <c r="E852">
        <v>7.0000000000000007E-2</v>
      </c>
      <c r="F852">
        <v>7.0000000000000007E-2</v>
      </c>
      <c r="J852" s="54">
        <v>41207</v>
      </c>
      <c r="K852">
        <v>3.21</v>
      </c>
      <c r="L852">
        <v>3.67</v>
      </c>
      <c r="P852" s="54">
        <v>41207</v>
      </c>
      <c r="Q852">
        <v>1.65</v>
      </c>
      <c r="R852">
        <v>1.83</v>
      </c>
    </row>
    <row r="853" spans="4:18">
      <c r="D853" s="54">
        <v>41206</v>
      </c>
      <c r="E853">
        <v>7.0000000000000007E-2</v>
      </c>
      <c r="F853">
        <v>7.0000000000000007E-2</v>
      </c>
      <c r="J853" s="54">
        <v>41206</v>
      </c>
      <c r="K853">
        <v>3.64</v>
      </c>
      <c r="L853">
        <v>3.64</v>
      </c>
      <c r="P853" s="54">
        <v>41206</v>
      </c>
      <c r="Q853">
        <v>1.6</v>
      </c>
      <c r="R853">
        <v>1.7</v>
      </c>
    </row>
    <row r="854" spans="4:18">
      <c r="D854" s="54">
        <v>41205</v>
      </c>
      <c r="E854">
        <v>7.0000000000000007E-2</v>
      </c>
      <c r="F854">
        <v>7.0000000000000007E-2</v>
      </c>
      <c r="J854" s="54">
        <v>41205</v>
      </c>
      <c r="K854">
        <v>3.5</v>
      </c>
      <c r="L854">
        <v>3.49</v>
      </c>
      <c r="P854" s="54">
        <v>41205</v>
      </c>
      <c r="Q854">
        <v>1.74</v>
      </c>
      <c r="R854">
        <v>1.74</v>
      </c>
    </row>
    <row r="855" spans="4:18">
      <c r="D855" s="54">
        <v>41204</v>
      </c>
      <c r="E855">
        <v>7.0000000000000007E-2</v>
      </c>
      <c r="F855">
        <v>7.0000000000000007E-2</v>
      </c>
      <c r="J855" s="54">
        <v>41204</v>
      </c>
      <c r="K855">
        <v>3.51</v>
      </c>
      <c r="L855">
        <v>3.51</v>
      </c>
      <c r="P855" s="54">
        <v>41204</v>
      </c>
      <c r="Q855">
        <v>1.8</v>
      </c>
      <c r="R855">
        <v>1.8</v>
      </c>
    </row>
    <row r="856" spans="4:18">
      <c r="D856" s="54">
        <v>41201</v>
      </c>
      <c r="E856">
        <v>7.0000000000000007E-2</v>
      </c>
      <c r="F856">
        <v>7.0000000000000007E-2</v>
      </c>
      <c r="J856" s="54">
        <v>41201</v>
      </c>
      <c r="K856">
        <v>3.29</v>
      </c>
      <c r="L856">
        <v>3.64</v>
      </c>
      <c r="P856" s="54">
        <v>41201</v>
      </c>
      <c r="Q856">
        <v>1.79</v>
      </c>
      <c r="R856">
        <v>1.79</v>
      </c>
    </row>
    <row r="857" spans="4:18">
      <c r="D857" s="54">
        <v>41200</v>
      </c>
      <c r="E857">
        <v>7.0000000000000007E-2</v>
      </c>
      <c r="F857">
        <v>7.0000000000000007E-2</v>
      </c>
      <c r="J857" s="54">
        <v>41200</v>
      </c>
      <c r="K857">
        <v>3.69</v>
      </c>
      <c r="L857">
        <v>3.67</v>
      </c>
      <c r="P857" s="54">
        <v>41200</v>
      </c>
      <c r="Q857">
        <v>1.79</v>
      </c>
      <c r="R857">
        <v>1.8</v>
      </c>
    </row>
    <row r="858" spans="4:18">
      <c r="D858" s="54">
        <v>41199</v>
      </c>
      <c r="E858">
        <v>7.0000000000000007E-2</v>
      </c>
      <c r="F858">
        <v>7.0000000000000007E-2</v>
      </c>
      <c r="J858" s="54">
        <v>41199</v>
      </c>
      <c r="K858">
        <v>3.58</v>
      </c>
      <c r="L858">
        <v>3.62</v>
      </c>
      <c r="P858" s="54">
        <v>41199</v>
      </c>
      <c r="Q858">
        <v>1.8</v>
      </c>
      <c r="R858">
        <v>1.8</v>
      </c>
    </row>
    <row r="859" spans="4:18">
      <c r="D859" s="54">
        <v>41198</v>
      </c>
      <c r="E859">
        <v>0.09</v>
      </c>
      <c r="F859">
        <v>0.09</v>
      </c>
      <c r="J859" s="54">
        <v>41198</v>
      </c>
      <c r="K859">
        <v>3.62</v>
      </c>
      <c r="L859">
        <v>3.6</v>
      </c>
      <c r="P859" s="54">
        <v>41198</v>
      </c>
      <c r="Q859">
        <v>1.56</v>
      </c>
      <c r="R859">
        <v>1.79</v>
      </c>
    </row>
    <row r="860" spans="4:18">
      <c r="D860" s="54">
        <v>41197</v>
      </c>
      <c r="E860">
        <v>0.08</v>
      </c>
      <c r="F860">
        <v>0.08</v>
      </c>
      <c r="J860" s="54">
        <v>41197</v>
      </c>
      <c r="K860">
        <v>3.51</v>
      </c>
      <c r="L860">
        <v>3.67</v>
      </c>
      <c r="P860" s="54">
        <v>41197</v>
      </c>
      <c r="Q860">
        <v>1.8</v>
      </c>
      <c r="R860">
        <v>1.8</v>
      </c>
    </row>
    <row r="861" spans="4:18">
      <c r="D861" s="54">
        <v>41194</v>
      </c>
      <c r="E861">
        <v>0.06</v>
      </c>
      <c r="F861">
        <v>0.08</v>
      </c>
      <c r="J861" s="54">
        <v>41194</v>
      </c>
      <c r="K861">
        <v>3.7</v>
      </c>
      <c r="L861">
        <v>3.55</v>
      </c>
      <c r="P861" s="54">
        <v>41194</v>
      </c>
      <c r="Q861">
        <v>1.79</v>
      </c>
      <c r="R861">
        <v>1.79</v>
      </c>
    </row>
    <row r="862" spans="4:18">
      <c r="D862" s="54">
        <v>41193</v>
      </c>
      <c r="E862">
        <v>0.08</v>
      </c>
      <c r="F862">
        <v>0.09</v>
      </c>
      <c r="J862" s="54">
        <v>41193</v>
      </c>
      <c r="K862">
        <v>3.61</v>
      </c>
      <c r="L862">
        <v>3.67</v>
      </c>
      <c r="P862" s="54">
        <v>41193</v>
      </c>
      <c r="Q862">
        <v>1.9</v>
      </c>
      <c r="R862">
        <v>1.9</v>
      </c>
    </row>
    <row r="863" spans="4:18">
      <c r="D863" s="54">
        <v>41192</v>
      </c>
      <c r="E863">
        <v>0.06</v>
      </c>
      <c r="F863">
        <v>0.08</v>
      </c>
      <c r="J863" s="54">
        <v>41192</v>
      </c>
      <c r="K863">
        <v>3.61</v>
      </c>
      <c r="L863">
        <v>3.68</v>
      </c>
      <c r="P863" s="54">
        <v>41192</v>
      </c>
      <c r="Q863">
        <v>1.2</v>
      </c>
      <c r="R863">
        <v>1.9</v>
      </c>
    </row>
    <row r="864" spans="4:18">
      <c r="D864" s="54">
        <v>41191</v>
      </c>
      <c r="E864">
        <v>0.08</v>
      </c>
      <c r="F864">
        <v>0.08</v>
      </c>
      <c r="J864" s="54">
        <v>41191</v>
      </c>
      <c r="K864">
        <v>3.7</v>
      </c>
      <c r="L864">
        <v>3.7</v>
      </c>
      <c r="P864" s="54">
        <v>41191</v>
      </c>
      <c r="Q864">
        <v>1.79</v>
      </c>
      <c r="R864">
        <v>1.79</v>
      </c>
    </row>
    <row r="865" spans="4:18">
      <c r="D865" s="54">
        <v>41190</v>
      </c>
      <c r="E865">
        <v>7.0000000000000007E-2</v>
      </c>
      <c r="F865">
        <v>0.08</v>
      </c>
      <c r="J865" s="54">
        <v>41190</v>
      </c>
      <c r="K865">
        <v>3.5</v>
      </c>
      <c r="L865">
        <v>3.64</v>
      </c>
      <c r="P865" s="54">
        <v>41190</v>
      </c>
      <c r="Q865">
        <v>1.79</v>
      </c>
      <c r="R865">
        <v>1.79</v>
      </c>
    </row>
    <row r="866" spans="4:18">
      <c r="D866" s="54">
        <v>41187</v>
      </c>
      <c r="E866">
        <v>0.09</v>
      </c>
      <c r="F866">
        <v>0.09</v>
      </c>
      <c r="J866" s="54">
        <v>41187</v>
      </c>
      <c r="K866">
        <v>3.76</v>
      </c>
      <c r="L866">
        <v>3.57</v>
      </c>
      <c r="P866" s="54">
        <v>41187</v>
      </c>
      <c r="Q866">
        <v>1.79</v>
      </c>
      <c r="R866">
        <v>1.79</v>
      </c>
    </row>
    <row r="867" spans="4:18">
      <c r="D867" s="54">
        <v>41186</v>
      </c>
      <c r="E867">
        <v>7.0000000000000007E-2</v>
      </c>
      <c r="F867">
        <v>0.09</v>
      </c>
      <c r="J867" s="54">
        <v>41186</v>
      </c>
      <c r="K867">
        <v>3.75</v>
      </c>
      <c r="L867">
        <v>3.75</v>
      </c>
      <c r="P867" s="54">
        <v>41186</v>
      </c>
      <c r="Q867">
        <v>1.79</v>
      </c>
      <c r="R867">
        <v>1.79</v>
      </c>
    </row>
    <row r="868" spans="4:18">
      <c r="D868" s="54">
        <v>41185</v>
      </c>
      <c r="E868">
        <v>0.08</v>
      </c>
      <c r="F868">
        <v>0.08</v>
      </c>
      <c r="J868" s="54">
        <v>41185</v>
      </c>
      <c r="K868">
        <v>3.53</v>
      </c>
      <c r="L868">
        <v>3.8</v>
      </c>
      <c r="P868" s="54">
        <v>41185</v>
      </c>
      <c r="Q868">
        <v>1.79</v>
      </c>
      <c r="R868">
        <v>1.79</v>
      </c>
    </row>
    <row r="869" spans="4:18">
      <c r="D869" s="54">
        <v>41184</v>
      </c>
      <c r="E869">
        <v>7.0000000000000007E-2</v>
      </c>
      <c r="F869">
        <v>0.08</v>
      </c>
      <c r="J869" s="54">
        <v>41184</v>
      </c>
      <c r="K869">
        <v>3.85</v>
      </c>
      <c r="L869">
        <v>3.8</v>
      </c>
      <c r="P869" s="54">
        <v>41184</v>
      </c>
      <c r="Q869">
        <v>1.01</v>
      </c>
      <c r="R869">
        <v>1.79</v>
      </c>
    </row>
    <row r="870" spans="4:18">
      <c r="D870" s="54">
        <v>41183</v>
      </c>
      <c r="E870">
        <v>0.08</v>
      </c>
      <c r="F870">
        <v>0.09</v>
      </c>
      <c r="J870" s="54">
        <v>41183</v>
      </c>
      <c r="K870">
        <v>3.45</v>
      </c>
      <c r="L870">
        <v>3.86</v>
      </c>
      <c r="P870" s="54">
        <v>41183</v>
      </c>
      <c r="Q870">
        <v>1.68</v>
      </c>
      <c r="R870">
        <v>1.7</v>
      </c>
    </row>
    <row r="871" spans="4:18">
      <c r="D871" s="54">
        <v>41180</v>
      </c>
      <c r="E871">
        <v>0.1</v>
      </c>
      <c r="F871">
        <v>0.1</v>
      </c>
      <c r="J871" s="54">
        <v>41180</v>
      </c>
      <c r="K871">
        <v>3.84</v>
      </c>
      <c r="L871">
        <v>3.8</v>
      </c>
      <c r="P871" s="54">
        <v>41180</v>
      </c>
      <c r="Q871">
        <v>1.7</v>
      </c>
      <c r="R871">
        <v>1.7</v>
      </c>
    </row>
    <row r="872" spans="4:18">
      <c r="D872" s="54">
        <v>41179</v>
      </c>
      <c r="E872">
        <v>0.1</v>
      </c>
      <c r="F872">
        <v>0.1</v>
      </c>
      <c r="J872" s="54">
        <v>41179</v>
      </c>
      <c r="K872">
        <v>3.83</v>
      </c>
      <c r="L872">
        <v>3.83</v>
      </c>
      <c r="P872" s="54">
        <v>41179</v>
      </c>
      <c r="Q872">
        <v>1.7</v>
      </c>
      <c r="R872">
        <v>1.7</v>
      </c>
    </row>
    <row r="873" spans="4:18">
      <c r="D873" s="54">
        <v>41178</v>
      </c>
      <c r="E873">
        <v>0.08</v>
      </c>
      <c r="F873">
        <v>0.1</v>
      </c>
      <c r="J873" s="54">
        <v>41178</v>
      </c>
      <c r="K873">
        <v>3.81</v>
      </c>
      <c r="L873">
        <v>3.81</v>
      </c>
      <c r="P873" s="54">
        <v>41178</v>
      </c>
      <c r="Q873">
        <v>1.7</v>
      </c>
      <c r="R873">
        <v>1.7</v>
      </c>
    </row>
    <row r="874" spans="4:18">
      <c r="D874" s="54">
        <v>41177</v>
      </c>
      <c r="E874">
        <v>7.0000000000000007E-2</v>
      </c>
      <c r="F874">
        <v>0.08</v>
      </c>
      <c r="J874" s="54">
        <v>41177</v>
      </c>
      <c r="K874">
        <v>3.73</v>
      </c>
      <c r="L874">
        <v>3.86</v>
      </c>
      <c r="P874" s="54">
        <v>41177</v>
      </c>
      <c r="Q874">
        <v>1.7</v>
      </c>
      <c r="R874">
        <v>1.7</v>
      </c>
    </row>
    <row r="875" spans="4:18">
      <c r="D875" s="54">
        <v>41176</v>
      </c>
      <c r="E875">
        <v>7.0000000000000007E-2</v>
      </c>
      <c r="F875">
        <v>7.0000000000000007E-2</v>
      </c>
      <c r="J875" s="54">
        <v>41176</v>
      </c>
      <c r="K875">
        <v>3.88</v>
      </c>
      <c r="L875">
        <v>3.64</v>
      </c>
      <c r="P875" s="54">
        <v>41176</v>
      </c>
      <c r="Q875">
        <v>1.7</v>
      </c>
      <c r="R875">
        <v>1.7</v>
      </c>
    </row>
    <row r="876" spans="4:18">
      <c r="D876" s="54">
        <v>41173</v>
      </c>
      <c r="E876">
        <v>0.08</v>
      </c>
      <c r="F876">
        <v>0.06</v>
      </c>
      <c r="J876" s="54">
        <v>41173</v>
      </c>
      <c r="K876">
        <v>3.62</v>
      </c>
      <c r="L876">
        <v>3.8</v>
      </c>
      <c r="P876" s="54">
        <v>41173</v>
      </c>
      <c r="Q876">
        <v>2</v>
      </c>
      <c r="R876">
        <v>1.7</v>
      </c>
    </row>
    <row r="877" spans="4:18">
      <c r="D877" s="54">
        <v>41172</v>
      </c>
      <c r="E877">
        <v>0.08</v>
      </c>
      <c r="F877">
        <v>0.08</v>
      </c>
      <c r="J877" s="54">
        <v>41172</v>
      </c>
      <c r="K877">
        <v>3.83</v>
      </c>
      <c r="L877">
        <v>3.83</v>
      </c>
      <c r="P877" s="54">
        <v>41172</v>
      </c>
      <c r="Q877">
        <v>1.7</v>
      </c>
      <c r="R877">
        <v>1.7</v>
      </c>
    </row>
    <row r="878" spans="4:18">
      <c r="D878" s="54">
        <v>41171</v>
      </c>
      <c r="E878">
        <v>0.08</v>
      </c>
      <c r="F878">
        <v>0.08</v>
      </c>
      <c r="J878" s="54">
        <v>41171</v>
      </c>
      <c r="K878">
        <v>3.65</v>
      </c>
      <c r="L878">
        <v>3.78</v>
      </c>
      <c r="P878" s="54">
        <v>41171</v>
      </c>
      <c r="Q878">
        <v>1.7</v>
      </c>
      <c r="R878">
        <v>1.7</v>
      </c>
    </row>
    <row r="879" spans="4:18">
      <c r="D879" s="54">
        <v>41170</v>
      </c>
      <c r="E879">
        <v>0.08</v>
      </c>
      <c r="F879">
        <v>0.09</v>
      </c>
      <c r="J879" s="54">
        <v>41170</v>
      </c>
      <c r="K879">
        <v>3.65</v>
      </c>
      <c r="L879">
        <v>3.65</v>
      </c>
      <c r="P879" s="54">
        <v>41170</v>
      </c>
      <c r="Q879">
        <v>1.7</v>
      </c>
      <c r="R879">
        <v>1.7</v>
      </c>
    </row>
    <row r="880" spans="4:18">
      <c r="D880" s="54">
        <v>41169</v>
      </c>
      <c r="E880">
        <v>0.08</v>
      </c>
      <c r="F880">
        <v>0.08</v>
      </c>
      <c r="J880" s="54">
        <v>41169</v>
      </c>
      <c r="K880">
        <v>3.68</v>
      </c>
      <c r="L880">
        <v>3.68</v>
      </c>
      <c r="P880" s="54">
        <v>41169</v>
      </c>
      <c r="Q880">
        <v>1.59</v>
      </c>
      <c r="R880">
        <v>1.7</v>
      </c>
    </row>
    <row r="881" spans="4:18">
      <c r="D881" s="54">
        <v>41166</v>
      </c>
      <c r="E881">
        <v>0.1</v>
      </c>
      <c r="F881">
        <v>0.08</v>
      </c>
      <c r="J881" s="54">
        <v>41166</v>
      </c>
      <c r="K881">
        <v>3.47</v>
      </c>
      <c r="L881">
        <v>3.68</v>
      </c>
      <c r="P881" s="54">
        <v>41166</v>
      </c>
      <c r="Q881">
        <v>1.5</v>
      </c>
      <c r="R881">
        <v>1.5</v>
      </c>
    </row>
    <row r="882" spans="4:18">
      <c r="D882" s="54">
        <v>41165</v>
      </c>
      <c r="E882">
        <v>0.1</v>
      </c>
      <c r="F882">
        <v>0.08</v>
      </c>
      <c r="J882" s="54">
        <v>41165</v>
      </c>
      <c r="K882">
        <v>3.64</v>
      </c>
      <c r="L882">
        <v>3.7</v>
      </c>
      <c r="P882" s="54">
        <v>41165</v>
      </c>
      <c r="Q882">
        <v>1.5</v>
      </c>
      <c r="R882">
        <v>1.5</v>
      </c>
    </row>
    <row r="883" spans="4:18">
      <c r="D883" s="54">
        <v>41164</v>
      </c>
      <c r="E883">
        <v>0.1</v>
      </c>
      <c r="F883">
        <v>0.1</v>
      </c>
      <c r="J883" s="54">
        <v>41164</v>
      </c>
      <c r="K883">
        <v>3.7</v>
      </c>
      <c r="L883">
        <v>3.65</v>
      </c>
      <c r="P883" s="54">
        <v>41164</v>
      </c>
      <c r="Q883">
        <v>1.55</v>
      </c>
      <c r="R883">
        <v>1.5</v>
      </c>
    </row>
    <row r="884" spans="4:18">
      <c r="D884" s="54">
        <v>41163</v>
      </c>
      <c r="E884">
        <v>0.09</v>
      </c>
      <c r="F884">
        <v>0.09</v>
      </c>
      <c r="J884" s="54">
        <v>41163</v>
      </c>
      <c r="K884">
        <v>3.57</v>
      </c>
      <c r="L884">
        <v>3.7</v>
      </c>
      <c r="P884" s="54">
        <v>41163</v>
      </c>
      <c r="Q884">
        <v>1.55</v>
      </c>
      <c r="R884">
        <v>1.55</v>
      </c>
    </row>
    <row r="885" spans="4:18">
      <c r="D885" s="54">
        <v>41162</v>
      </c>
      <c r="E885">
        <v>0.09</v>
      </c>
      <c r="F885">
        <v>0.09</v>
      </c>
      <c r="J885" s="54">
        <v>41162</v>
      </c>
      <c r="K885">
        <v>3.6</v>
      </c>
      <c r="L885">
        <v>3.7</v>
      </c>
      <c r="P885" s="54">
        <v>41162</v>
      </c>
      <c r="Q885">
        <v>1.55</v>
      </c>
      <c r="R885">
        <v>1.55</v>
      </c>
    </row>
    <row r="886" spans="4:18">
      <c r="D886" s="54">
        <v>41159</v>
      </c>
      <c r="E886">
        <v>0.09</v>
      </c>
      <c r="F886">
        <v>0.09</v>
      </c>
      <c r="J886" s="54">
        <v>41159</v>
      </c>
      <c r="K886">
        <v>3.7</v>
      </c>
      <c r="L886">
        <v>3.59</v>
      </c>
      <c r="P886" s="54">
        <v>41159</v>
      </c>
      <c r="Q886">
        <v>1.55</v>
      </c>
      <c r="R886">
        <v>1.55</v>
      </c>
    </row>
    <row r="887" spans="4:18">
      <c r="D887" s="54">
        <v>41158</v>
      </c>
      <c r="E887">
        <v>0.09</v>
      </c>
      <c r="F887">
        <v>0.09</v>
      </c>
      <c r="J887" s="54">
        <v>41158</v>
      </c>
      <c r="K887">
        <v>3.5</v>
      </c>
      <c r="L887">
        <v>3.8</v>
      </c>
      <c r="P887" s="54">
        <v>41158</v>
      </c>
      <c r="Q887">
        <v>1.55</v>
      </c>
      <c r="R887">
        <v>1.55</v>
      </c>
    </row>
    <row r="888" spans="4:18">
      <c r="D888" s="54">
        <v>41157</v>
      </c>
      <c r="E888">
        <v>0.1</v>
      </c>
      <c r="F888">
        <v>0.09</v>
      </c>
      <c r="J888" s="54">
        <v>41157</v>
      </c>
      <c r="K888">
        <v>3.67</v>
      </c>
      <c r="L888">
        <v>3.75</v>
      </c>
      <c r="P888" s="54">
        <v>41157</v>
      </c>
      <c r="Q888">
        <v>1.6</v>
      </c>
      <c r="R888">
        <v>1.6</v>
      </c>
    </row>
    <row r="889" spans="4:18">
      <c r="D889" s="54">
        <v>41156</v>
      </c>
      <c r="E889">
        <v>0.11</v>
      </c>
      <c r="F889">
        <v>0.1</v>
      </c>
      <c r="J889" s="54">
        <v>41156</v>
      </c>
      <c r="K889">
        <v>3.75</v>
      </c>
      <c r="L889">
        <v>3.5</v>
      </c>
      <c r="P889" s="54">
        <v>41156</v>
      </c>
      <c r="Q889">
        <v>1.65</v>
      </c>
      <c r="R889">
        <v>1.65</v>
      </c>
    </row>
    <row r="890" spans="4:18">
      <c r="D890" s="54">
        <v>41152</v>
      </c>
      <c r="E890">
        <v>0.1</v>
      </c>
      <c r="F890">
        <v>0.1</v>
      </c>
      <c r="J890" s="54">
        <v>41152</v>
      </c>
      <c r="K890">
        <v>3.87</v>
      </c>
      <c r="L890">
        <v>3.63</v>
      </c>
      <c r="P890" s="54">
        <v>41152</v>
      </c>
      <c r="Q890">
        <v>1.65</v>
      </c>
      <c r="R890">
        <v>1.65</v>
      </c>
    </row>
    <row r="891" spans="4:18">
      <c r="D891" s="54">
        <v>41151</v>
      </c>
      <c r="E891">
        <v>0.1</v>
      </c>
      <c r="F891">
        <v>0.12</v>
      </c>
      <c r="J891" s="54">
        <v>41151</v>
      </c>
      <c r="K891">
        <v>3.88</v>
      </c>
      <c r="L891">
        <v>3.88</v>
      </c>
      <c r="P891" s="54">
        <v>41151</v>
      </c>
      <c r="Q891">
        <v>1.57</v>
      </c>
      <c r="R891">
        <v>1.57</v>
      </c>
    </row>
    <row r="892" spans="4:18">
      <c r="D892" s="54">
        <v>41150</v>
      </c>
      <c r="E892">
        <v>0.11</v>
      </c>
      <c r="F892">
        <v>0.11</v>
      </c>
      <c r="J892" s="54">
        <v>41150</v>
      </c>
      <c r="K892">
        <v>3.5</v>
      </c>
      <c r="L892">
        <v>3.88</v>
      </c>
      <c r="P892" s="54">
        <v>41150</v>
      </c>
      <c r="Q892">
        <v>1.57</v>
      </c>
      <c r="R892">
        <v>1.57</v>
      </c>
    </row>
    <row r="893" spans="4:18">
      <c r="D893" s="54">
        <v>41149</v>
      </c>
      <c r="E893">
        <v>0.1</v>
      </c>
      <c r="F893">
        <v>0.11</v>
      </c>
      <c r="J893" s="54">
        <v>41149</v>
      </c>
      <c r="K893">
        <v>3.45</v>
      </c>
      <c r="L893">
        <v>3.75</v>
      </c>
      <c r="P893" s="54">
        <v>41149</v>
      </c>
      <c r="Q893">
        <v>1.6</v>
      </c>
      <c r="R893">
        <v>1.6</v>
      </c>
    </row>
    <row r="894" spans="4:18">
      <c r="D894" s="54">
        <v>41148</v>
      </c>
      <c r="E894">
        <v>0.1</v>
      </c>
      <c r="F894">
        <v>0.12</v>
      </c>
      <c r="J894" s="54">
        <v>41148</v>
      </c>
      <c r="K894">
        <v>3.89</v>
      </c>
      <c r="L894">
        <v>3.85</v>
      </c>
      <c r="P894" s="54">
        <v>41148</v>
      </c>
      <c r="Q894">
        <v>1.61</v>
      </c>
      <c r="R894">
        <v>1.61</v>
      </c>
    </row>
    <row r="895" spans="4:18">
      <c r="D895" s="54">
        <v>41145</v>
      </c>
      <c r="E895">
        <v>0.1</v>
      </c>
      <c r="F895">
        <v>0.1</v>
      </c>
      <c r="J895" s="54">
        <v>41145</v>
      </c>
      <c r="K895">
        <v>3.53</v>
      </c>
      <c r="L895">
        <v>3.9</v>
      </c>
      <c r="P895" s="54">
        <v>41145</v>
      </c>
      <c r="Q895">
        <v>1.61</v>
      </c>
      <c r="R895">
        <v>1.61</v>
      </c>
    </row>
    <row r="896" spans="4:18">
      <c r="D896" s="54">
        <v>41144</v>
      </c>
      <c r="E896">
        <v>0.11</v>
      </c>
      <c r="F896">
        <v>0.1</v>
      </c>
      <c r="J896" s="54">
        <v>41144</v>
      </c>
      <c r="K896">
        <v>3.91</v>
      </c>
      <c r="L896">
        <v>3.94</v>
      </c>
      <c r="P896" s="54">
        <v>41144</v>
      </c>
      <c r="Q896">
        <v>1.6</v>
      </c>
      <c r="R896">
        <v>1.61</v>
      </c>
    </row>
    <row r="897" spans="4:18">
      <c r="D897" s="54">
        <v>41143</v>
      </c>
      <c r="E897">
        <v>0.11</v>
      </c>
      <c r="F897">
        <v>0.12</v>
      </c>
      <c r="J897" s="54">
        <v>41143</v>
      </c>
      <c r="K897">
        <v>3.94</v>
      </c>
      <c r="L897">
        <v>3.98</v>
      </c>
      <c r="P897" s="54">
        <v>41143</v>
      </c>
      <c r="Q897">
        <v>1.63</v>
      </c>
      <c r="R897">
        <v>1.63</v>
      </c>
    </row>
    <row r="898" spans="4:18">
      <c r="D898" s="54">
        <v>41142</v>
      </c>
      <c r="E898">
        <v>0.12</v>
      </c>
      <c r="F898">
        <v>0.12</v>
      </c>
      <c r="J898" s="54">
        <v>41142</v>
      </c>
      <c r="K898">
        <v>4.0999999999999996</v>
      </c>
      <c r="L898">
        <v>4.0999999999999996</v>
      </c>
      <c r="P898" s="54">
        <v>41142</v>
      </c>
      <c r="Q898">
        <v>1.65</v>
      </c>
      <c r="R898">
        <v>1.69</v>
      </c>
    </row>
    <row r="899" spans="4:18">
      <c r="D899" s="54">
        <v>41141</v>
      </c>
      <c r="E899">
        <v>0.13</v>
      </c>
      <c r="F899">
        <v>0.13</v>
      </c>
      <c r="J899" s="54">
        <v>41141</v>
      </c>
      <c r="K899">
        <v>3.84</v>
      </c>
      <c r="L899">
        <v>4.0999999999999996</v>
      </c>
      <c r="P899" s="54">
        <v>41141</v>
      </c>
      <c r="Q899">
        <v>1.67</v>
      </c>
      <c r="R899">
        <v>1.65</v>
      </c>
    </row>
    <row r="900" spans="4:18">
      <c r="D900" s="54">
        <v>41138</v>
      </c>
      <c r="E900">
        <v>0.09</v>
      </c>
      <c r="F900">
        <v>0.13</v>
      </c>
      <c r="J900" s="54">
        <v>41138</v>
      </c>
      <c r="K900">
        <v>3.95</v>
      </c>
      <c r="L900">
        <v>4.09</v>
      </c>
      <c r="P900" s="54">
        <v>41138</v>
      </c>
      <c r="Q900">
        <v>1.65</v>
      </c>
      <c r="R900">
        <v>1.65</v>
      </c>
    </row>
    <row r="901" spans="4:18">
      <c r="D901" s="54">
        <v>41137</v>
      </c>
      <c r="E901">
        <v>0.11</v>
      </c>
      <c r="F901">
        <v>0.12</v>
      </c>
      <c r="J901" s="54">
        <v>41137</v>
      </c>
      <c r="K901">
        <v>4</v>
      </c>
      <c r="L901">
        <v>4.1100000000000003</v>
      </c>
      <c r="P901" s="54">
        <v>41137</v>
      </c>
      <c r="Q901">
        <v>1.65</v>
      </c>
      <c r="R901">
        <v>1.65</v>
      </c>
    </row>
    <row r="902" spans="4:18">
      <c r="D902" s="54">
        <v>41136</v>
      </c>
      <c r="E902">
        <v>0.11</v>
      </c>
      <c r="F902">
        <v>0.12</v>
      </c>
      <c r="J902" s="54">
        <v>41136</v>
      </c>
      <c r="K902">
        <v>4.28</v>
      </c>
      <c r="L902">
        <v>4.2</v>
      </c>
      <c r="P902" s="54">
        <v>41136</v>
      </c>
      <c r="Q902">
        <v>1.63</v>
      </c>
      <c r="R902">
        <v>1.65</v>
      </c>
    </row>
    <row r="903" spans="4:18">
      <c r="D903" s="54">
        <v>41135</v>
      </c>
      <c r="E903">
        <v>0.11</v>
      </c>
      <c r="F903">
        <v>0.11</v>
      </c>
      <c r="J903" s="54">
        <v>41135</v>
      </c>
      <c r="K903">
        <v>3.78</v>
      </c>
      <c r="L903">
        <v>4.3099999999999996</v>
      </c>
      <c r="P903" s="54">
        <v>41135</v>
      </c>
      <c r="Q903">
        <v>1.63</v>
      </c>
      <c r="R903">
        <v>1.63</v>
      </c>
    </row>
    <row r="904" spans="4:18">
      <c r="D904" s="54">
        <v>41134</v>
      </c>
      <c r="E904">
        <v>0.1</v>
      </c>
      <c r="F904">
        <v>0.12</v>
      </c>
      <c r="J904" s="54">
        <v>41134</v>
      </c>
      <c r="K904">
        <v>3.76</v>
      </c>
      <c r="L904">
        <v>4.38</v>
      </c>
      <c r="P904" s="54">
        <v>41134</v>
      </c>
      <c r="Q904">
        <v>1.68</v>
      </c>
      <c r="R904">
        <v>1.7</v>
      </c>
    </row>
    <row r="905" spans="4:18">
      <c r="D905" s="54">
        <v>41131</v>
      </c>
      <c r="E905">
        <v>0.1</v>
      </c>
      <c r="F905">
        <v>0.12</v>
      </c>
      <c r="J905" s="54">
        <v>41131</v>
      </c>
      <c r="K905">
        <v>4.4000000000000004</v>
      </c>
      <c r="L905">
        <v>4.4000000000000004</v>
      </c>
      <c r="P905" s="54">
        <v>41131</v>
      </c>
      <c r="Q905">
        <v>1.65</v>
      </c>
      <c r="R905">
        <v>1.63</v>
      </c>
    </row>
    <row r="906" spans="4:18">
      <c r="D906" s="54">
        <v>41130</v>
      </c>
      <c r="E906">
        <v>0.11</v>
      </c>
      <c r="F906">
        <v>0.1</v>
      </c>
      <c r="J906" s="54">
        <v>41130</v>
      </c>
      <c r="K906">
        <v>4.12</v>
      </c>
      <c r="L906">
        <v>4.25</v>
      </c>
      <c r="P906" s="54">
        <v>41130</v>
      </c>
      <c r="Q906">
        <v>1.62</v>
      </c>
      <c r="R906">
        <v>1.62</v>
      </c>
    </row>
    <row r="907" spans="4:18">
      <c r="D907" s="54">
        <v>41129</v>
      </c>
      <c r="E907">
        <v>0.1</v>
      </c>
      <c r="F907">
        <v>0.12</v>
      </c>
      <c r="J907" s="54">
        <v>41129</v>
      </c>
      <c r="K907">
        <v>4</v>
      </c>
      <c r="L907">
        <v>4.34</v>
      </c>
      <c r="P907" s="54">
        <v>41129</v>
      </c>
      <c r="Q907">
        <v>1.62</v>
      </c>
      <c r="R907">
        <v>1.62</v>
      </c>
    </row>
    <row r="908" spans="4:18">
      <c r="D908" s="54">
        <v>41128</v>
      </c>
      <c r="E908">
        <v>0.11</v>
      </c>
      <c r="F908">
        <v>0.11</v>
      </c>
      <c r="J908" s="54">
        <v>41128</v>
      </c>
      <c r="K908">
        <v>4.0999999999999996</v>
      </c>
      <c r="L908">
        <v>4.25</v>
      </c>
      <c r="P908" s="54">
        <v>41128</v>
      </c>
      <c r="Q908">
        <v>1.65</v>
      </c>
      <c r="R908">
        <v>1.65</v>
      </c>
    </row>
    <row r="909" spans="4:18">
      <c r="D909" s="54">
        <v>41127</v>
      </c>
      <c r="E909">
        <v>0.12</v>
      </c>
      <c r="F909">
        <v>0.12</v>
      </c>
      <c r="J909" s="54">
        <v>41127</v>
      </c>
      <c r="K909">
        <v>4.3499999999999996</v>
      </c>
      <c r="L909">
        <v>3.93</v>
      </c>
      <c r="P909" s="54">
        <v>41127</v>
      </c>
      <c r="Q909">
        <v>1.62</v>
      </c>
      <c r="R909">
        <v>1.65</v>
      </c>
    </row>
    <row r="910" spans="4:18">
      <c r="D910" s="54">
        <v>41124</v>
      </c>
      <c r="E910">
        <v>0.14000000000000001</v>
      </c>
      <c r="F910">
        <v>0.14000000000000001</v>
      </c>
      <c r="J910" s="54">
        <v>41124</v>
      </c>
      <c r="K910">
        <v>4.1100000000000003</v>
      </c>
      <c r="L910">
        <v>4</v>
      </c>
      <c r="P910" s="54">
        <v>41124</v>
      </c>
      <c r="Q910">
        <v>1.61</v>
      </c>
      <c r="R910">
        <v>1.61</v>
      </c>
    </row>
    <row r="911" spans="4:18">
      <c r="D911" s="54">
        <v>41123</v>
      </c>
      <c r="E911">
        <v>0.13</v>
      </c>
      <c r="F911">
        <v>0.14000000000000001</v>
      </c>
      <c r="J911" s="54">
        <v>41123</v>
      </c>
      <c r="K911">
        <v>4.5</v>
      </c>
      <c r="L911">
        <v>4.09</v>
      </c>
      <c r="P911" s="54">
        <v>41123</v>
      </c>
      <c r="Q911">
        <v>1.61</v>
      </c>
      <c r="R911">
        <v>1.61</v>
      </c>
    </row>
    <row r="912" spans="4:18">
      <c r="D912" s="54">
        <v>41122</v>
      </c>
      <c r="E912">
        <v>0.11</v>
      </c>
      <c r="F912">
        <v>0.13</v>
      </c>
      <c r="J912" s="54">
        <v>41122</v>
      </c>
      <c r="K912">
        <v>4.5</v>
      </c>
      <c r="L912">
        <v>4.49</v>
      </c>
      <c r="P912" s="54">
        <v>41122</v>
      </c>
      <c r="Q912">
        <v>1.69</v>
      </c>
      <c r="R912">
        <v>1.69</v>
      </c>
    </row>
    <row r="913" spans="4:18">
      <c r="D913" s="54">
        <v>41121</v>
      </c>
      <c r="E913">
        <v>0.13</v>
      </c>
      <c r="F913">
        <v>0.13</v>
      </c>
      <c r="J913" s="54">
        <v>41121</v>
      </c>
      <c r="K913">
        <v>4.2699999999999996</v>
      </c>
      <c r="L913">
        <v>4.45</v>
      </c>
      <c r="P913" s="54">
        <v>41121</v>
      </c>
      <c r="Q913">
        <v>1.62</v>
      </c>
      <c r="R913">
        <v>1.69</v>
      </c>
    </row>
    <row r="914" spans="4:18">
      <c r="D914" s="54">
        <v>41120</v>
      </c>
      <c r="E914">
        <v>0.14000000000000001</v>
      </c>
      <c r="F914">
        <v>0.13</v>
      </c>
      <c r="J914" s="54">
        <v>41120</v>
      </c>
      <c r="K914">
        <v>4.5</v>
      </c>
      <c r="L914">
        <v>4.5</v>
      </c>
      <c r="P914" s="54">
        <v>41120</v>
      </c>
      <c r="Q914">
        <v>1.7</v>
      </c>
      <c r="R914">
        <v>1.7</v>
      </c>
    </row>
    <row r="915" spans="4:18">
      <c r="D915" s="54">
        <v>41117</v>
      </c>
      <c r="E915">
        <v>0.11</v>
      </c>
      <c r="F915">
        <v>0.14000000000000001</v>
      </c>
      <c r="J915" s="54">
        <v>41117</v>
      </c>
      <c r="K915">
        <v>4.0599999999999996</v>
      </c>
      <c r="L915">
        <v>4.5</v>
      </c>
      <c r="P915" s="54">
        <v>41117</v>
      </c>
      <c r="Q915">
        <v>1.62</v>
      </c>
      <c r="R915">
        <v>1.7</v>
      </c>
    </row>
    <row r="916" spans="4:18">
      <c r="D916" s="54">
        <v>41116</v>
      </c>
      <c r="E916">
        <v>0.11</v>
      </c>
      <c r="F916">
        <v>0.12</v>
      </c>
      <c r="J916" s="54">
        <v>41116</v>
      </c>
      <c r="K916">
        <v>4.4800000000000004</v>
      </c>
      <c r="L916">
        <v>4.62</v>
      </c>
      <c r="P916" s="54">
        <v>41116</v>
      </c>
      <c r="Q916">
        <v>1.7</v>
      </c>
      <c r="R916">
        <v>1.7</v>
      </c>
    </row>
    <row r="917" spans="4:18">
      <c r="D917" s="54">
        <v>41115</v>
      </c>
      <c r="E917">
        <v>0.13</v>
      </c>
      <c r="F917">
        <v>0.13</v>
      </c>
      <c r="J917" s="54">
        <v>41115</v>
      </c>
      <c r="K917">
        <v>4.6100000000000003</v>
      </c>
      <c r="L917">
        <v>4.63</v>
      </c>
      <c r="P917" s="54">
        <v>41115</v>
      </c>
      <c r="Q917">
        <v>1.7</v>
      </c>
      <c r="R917">
        <v>1.7</v>
      </c>
    </row>
    <row r="918" spans="4:18">
      <c r="D918" s="54">
        <v>41114</v>
      </c>
      <c r="E918">
        <v>0.14000000000000001</v>
      </c>
      <c r="F918">
        <v>0.14000000000000001</v>
      </c>
      <c r="J918" s="54">
        <v>41114</v>
      </c>
      <c r="K918">
        <v>4.51</v>
      </c>
      <c r="L918">
        <v>4.46</v>
      </c>
      <c r="P918" s="54">
        <v>41114</v>
      </c>
      <c r="Q918">
        <v>1.65</v>
      </c>
      <c r="R918">
        <v>1.63</v>
      </c>
    </row>
    <row r="919" spans="4:18">
      <c r="D919" s="54">
        <v>41113</v>
      </c>
      <c r="E919">
        <v>0.12</v>
      </c>
      <c r="F919">
        <v>0.14000000000000001</v>
      </c>
      <c r="J919" s="54">
        <v>41113</v>
      </c>
      <c r="K919">
        <v>4.01</v>
      </c>
      <c r="L919">
        <v>4.74</v>
      </c>
      <c r="P919" s="54">
        <v>41113</v>
      </c>
      <c r="Q919">
        <v>1.65</v>
      </c>
      <c r="R919">
        <v>1.66</v>
      </c>
    </row>
    <row r="920" spans="4:18">
      <c r="D920" s="54">
        <v>41110</v>
      </c>
      <c r="E920">
        <v>0.15</v>
      </c>
      <c r="F920">
        <v>0.12</v>
      </c>
      <c r="J920" s="54">
        <v>41110</v>
      </c>
      <c r="K920">
        <v>4.75</v>
      </c>
      <c r="L920">
        <v>4.75</v>
      </c>
      <c r="P920" s="54">
        <v>41110</v>
      </c>
      <c r="Q920">
        <v>1.61</v>
      </c>
      <c r="R920">
        <v>1.65</v>
      </c>
    </row>
    <row r="921" spans="4:18">
      <c r="D921" s="54">
        <v>41109</v>
      </c>
      <c r="E921">
        <v>0.14000000000000001</v>
      </c>
      <c r="F921">
        <v>0.15</v>
      </c>
      <c r="J921" s="54">
        <v>41109</v>
      </c>
      <c r="K921">
        <v>4.8</v>
      </c>
      <c r="L921">
        <v>4.95</v>
      </c>
      <c r="P921" s="54">
        <v>41109</v>
      </c>
      <c r="Q921">
        <v>1.65</v>
      </c>
      <c r="R921">
        <v>1.65</v>
      </c>
    </row>
    <row r="922" spans="4:18">
      <c r="D922" s="54">
        <v>41108</v>
      </c>
      <c r="E922">
        <v>0.14000000000000001</v>
      </c>
      <c r="F922">
        <v>0.15</v>
      </c>
      <c r="J922" s="54">
        <v>41108</v>
      </c>
      <c r="K922">
        <v>4.3099999999999996</v>
      </c>
      <c r="L922">
        <v>5</v>
      </c>
      <c r="P922" s="54">
        <v>41108</v>
      </c>
      <c r="Q922">
        <v>1.63</v>
      </c>
      <c r="R922">
        <v>1.62</v>
      </c>
    </row>
    <row r="923" spans="4:18">
      <c r="D923" s="54">
        <v>41107</v>
      </c>
      <c r="E923">
        <v>0.15</v>
      </c>
      <c r="F923">
        <v>0.15</v>
      </c>
      <c r="J923" s="54">
        <v>41107</v>
      </c>
      <c r="K923">
        <v>5</v>
      </c>
      <c r="L923">
        <v>5</v>
      </c>
      <c r="P923" s="54">
        <v>41107</v>
      </c>
      <c r="Q923">
        <v>1.64</v>
      </c>
      <c r="R923">
        <v>1.6</v>
      </c>
    </row>
    <row r="924" spans="4:18">
      <c r="D924" s="54">
        <v>41106</v>
      </c>
      <c r="E924">
        <v>0.15</v>
      </c>
      <c r="F924">
        <v>0.15</v>
      </c>
      <c r="J924" s="54">
        <v>41106</v>
      </c>
      <c r="K924">
        <v>5</v>
      </c>
      <c r="L924">
        <v>5</v>
      </c>
      <c r="P924" s="54">
        <v>41106</v>
      </c>
      <c r="Q924">
        <v>1.59</v>
      </c>
      <c r="R924">
        <v>1.6</v>
      </c>
    </row>
    <row r="925" spans="4:18">
      <c r="D925" s="54">
        <v>41103</v>
      </c>
      <c r="E925">
        <v>0.15</v>
      </c>
      <c r="F925">
        <v>0.15</v>
      </c>
      <c r="J925" s="54">
        <v>41103</v>
      </c>
      <c r="K925">
        <v>5</v>
      </c>
      <c r="L925">
        <v>5</v>
      </c>
      <c r="P925" s="54">
        <v>41103</v>
      </c>
      <c r="Q925">
        <v>1.53</v>
      </c>
      <c r="R925">
        <v>1.59</v>
      </c>
    </row>
    <row r="926" spans="4:18">
      <c r="D926" s="54">
        <v>41102</v>
      </c>
      <c r="E926">
        <v>0.15</v>
      </c>
      <c r="F926">
        <v>0.15</v>
      </c>
      <c r="J926" s="54">
        <v>41102</v>
      </c>
      <c r="K926">
        <v>5</v>
      </c>
      <c r="L926">
        <v>5</v>
      </c>
      <c r="P926" s="54">
        <v>41102</v>
      </c>
      <c r="Q926">
        <v>1.36</v>
      </c>
      <c r="R926">
        <v>1.5</v>
      </c>
    </row>
    <row r="927" spans="4:18">
      <c r="D927" s="54">
        <v>41101</v>
      </c>
      <c r="E927">
        <v>0.15</v>
      </c>
      <c r="F927">
        <v>0.15</v>
      </c>
      <c r="J927" s="54">
        <v>41101</v>
      </c>
      <c r="K927">
        <v>4.8</v>
      </c>
      <c r="L927">
        <v>5</v>
      </c>
      <c r="P927" s="54">
        <v>41101</v>
      </c>
      <c r="Q927">
        <v>1.48</v>
      </c>
      <c r="R927">
        <v>1.4</v>
      </c>
    </row>
    <row r="928" spans="4:18">
      <c r="D928" s="54">
        <v>41100</v>
      </c>
      <c r="E928">
        <v>0.11</v>
      </c>
      <c r="F928">
        <v>0.15</v>
      </c>
      <c r="J928" s="54">
        <v>41100</v>
      </c>
      <c r="K928">
        <v>4.74</v>
      </c>
      <c r="L928">
        <v>5.05</v>
      </c>
      <c r="P928" s="54">
        <v>41100</v>
      </c>
      <c r="Q928">
        <v>1.2</v>
      </c>
      <c r="R928">
        <v>1.51</v>
      </c>
    </row>
    <row r="929" spans="4:18">
      <c r="D929" s="54">
        <v>41099</v>
      </c>
      <c r="E929">
        <v>0.11</v>
      </c>
      <c r="F929">
        <v>0.11</v>
      </c>
      <c r="J929" s="54">
        <v>41099</v>
      </c>
      <c r="K929">
        <v>5.0199999999999996</v>
      </c>
      <c r="L929">
        <v>5.04</v>
      </c>
      <c r="P929" s="54">
        <v>41099</v>
      </c>
      <c r="Q929">
        <v>0.88</v>
      </c>
      <c r="R929">
        <v>0.88</v>
      </c>
    </row>
    <row r="930" spans="4:18">
      <c r="D930" s="54">
        <v>41096</v>
      </c>
      <c r="E930">
        <v>0.1</v>
      </c>
      <c r="F930">
        <v>0.12</v>
      </c>
      <c r="J930" s="54">
        <v>41096</v>
      </c>
      <c r="K930">
        <v>5.03</v>
      </c>
      <c r="L930">
        <v>4.9400000000000004</v>
      </c>
      <c r="P930" s="54">
        <v>41096</v>
      </c>
      <c r="Q930">
        <v>0.88</v>
      </c>
      <c r="R930">
        <v>0.88</v>
      </c>
    </row>
    <row r="931" spans="4:18">
      <c r="D931" s="54">
        <v>41095</v>
      </c>
      <c r="E931">
        <v>0.13</v>
      </c>
      <c r="F931">
        <v>0.11</v>
      </c>
      <c r="J931" s="54">
        <v>41095</v>
      </c>
      <c r="K931">
        <v>4.97</v>
      </c>
      <c r="L931">
        <v>4.78</v>
      </c>
      <c r="P931" s="54">
        <v>41095</v>
      </c>
      <c r="Q931">
        <v>0.88</v>
      </c>
      <c r="R931">
        <v>0.88</v>
      </c>
    </row>
    <row r="932" spans="4:18">
      <c r="D932" s="54">
        <v>41093</v>
      </c>
      <c r="E932">
        <v>0.13</v>
      </c>
      <c r="F932">
        <v>0.13</v>
      </c>
      <c r="J932" s="54">
        <v>41093</v>
      </c>
      <c r="K932">
        <v>5</v>
      </c>
      <c r="L932">
        <v>5</v>
      </c>
      <c r="P932" s="54">
        <v>41093</v>
      </c>
      <c r="Q932">
        <v>0.75</v>
      </c>
      <c r="R932">
        <v>1</v>
      </c>
    </row>
    <row r="933" spans="4:18">
      <c r="D933" s="54">
        <v>41092</v>
      </c>
      <c r="E933">
        <v>0.13</v>
      </c>
      <c r="F933">
        <v>0.13</v>
      </c>
      <c r="J933" s="54">
        <v>41092</v>
      </c>
      <c r="K933">
        <v>4.8899999999999997</v>
      </c>
      <c r="L933">
        <v>5</v>
      </c>
      <c r="P933" s="54">
        <v>41092</v>
      </c>
      <c r="Q933">
        <v>1.01</v>
      </c>
      <c r="R933">
        <v>1.01</v>
      </c>
    </row>
    <row r="934" spans="4:18">
      <c r="D934" s="54">
        <v>41089</v>
      </c>
      <c r="E934">
        <v>0.13</v>
      </c>
      <c r="F934">
        <v>0.13</v>
      </c>
      <c r="J934" s="54">
        <v>41089</v>
      </c>
      <c r="K934">
        <v>4.9400000000000004</v>
      </c>
      <c r="L934">
        <v>5</v>
      </c>
      <c r="P934" s="54">
        <v>41089</v>
      </c>
      <c r="Q934">
        <v>1</v>
      </c>
      <c r="R934">
        <v>1</v>
      </c>
    </row>
    <row r="935" spans="4:18">
      <c r="D935" s="54">
        <v>41088</v>
      </c>
      <c r="E935">
        <v>0.13</v>
      </c>
      <c r="F935">
        <v>0.13</v>
      </c>
      <c r="J935" s="54">
        <v>41088</v>
      </c>
      <c r="K935">
        <v>4.83</v>
      </c>
      <c r="L935">
        <v>5</v>
      </c>
      <c r="P935" s="54">
        <v>41088</v>
      </c>
      <c r="Q935">
        <v>1</v>
      </c>
      <c r="R935">
        <v>1</v>
      </c>
    </row>
    <row r="936" spans="4:18">
      <c r="D936" s="54">
        <v>41087</v>
      </c>
      <c r="E936">
        <v>0.12</v>
      </c>
      <c r="F936">
        <v>0.14000000000000001</v>
      </c>
      <c r="J936" s="54">
        <v>41087</v>
      </c>
      <c r="K936">
        <v>5</v>
      </c>
      <c r="L936">
        <v>5</v>
      </c>
      <c r="P936" s="54">
        <v>41087</v>
      </c>
      <c r="Q936">
        <v>0.99</v>
      </c>
      <c r="R936">
        <v>0.99</v>
      </c>
    </row>
    <row r="937" spans="4:18">
      <c r="D937" s="54">
        <v>41086</v>
      </c>
      <c r="E937">
        <v>0.12</v>
      </c>
      <c r="F937">
        <v>0.12</v>
      </c>
      <c r="J937" s="54">
        <v>41086</v>
      </c>
      <c r="K937">
        <v>4.9000000000000004</v>
      </c>
      <c r="L937">
        <v>5</v>
      </c>
      <c r="P937" s="54">
        <v>41086</v>
      </c>
      <c r="Q937">
        <v>0.98</v>
      </c>
      <c r="R937">
        <v>0.98</v>
      </c>
    </row>
    <row r="938" spans="4:18">
      <c r="D938" s="54">
        <v>41085</v>
      </c>
      <c r="E938">
        <v>0.13</v>
      </c>
      <c r="F938">
        <v>0.13</v>
      </c>
      <c r="J938" s="54">
        <v>41085</v>
      </c>
      <c r="K938">
        <v>4.9400000000000004</v>
      </c>
      <c r="L938">
        <v>4.72</v>
      </c>
      <c r="P938" s="54">
        <v>41085</v>
      </c>
      <c r="Q938">
        <v>0.98</v>
      </c>
      <c r="R938">
        <v>0.98</v>
      </c>
    </row>
    <row r="939" spans="4:18">
      <c r="D939" s="54">
        <v>41082</v>
      </c>
      <c r="E939">
        <v>0.13</v>
      </c>
      <c r="F939">
        <v>0.13</v>
      </c>
      <c r="J939" s="54">
        <v>41082</v>
      </c>
      <c r="K939">
        <v>5</v>
      </c>
      <c r="L939">
        <v>5</v>
      </c>
      <c r="P939" s="54">
        <v>41082</v>
      </c>
      <c r="Q939">
        <v>0.75</v>
      </c>
      <c r="R939">
        <v>0.75</v>
      </c>
    </row>
    <row r="940" spans="4:18">
      <c r="D940" s="54">
        <v>41081</v>
      </c>
      <c r="E940">
        <v>0.13</v>
      </c>
      <c r="F940">
        <v>0.14000000000000001</v>
      </c>
      <c r="J940" s="54">
        <v>41081</v>
      </c>
      <c r="K940">
        <v>5.01</v>
      </c>
      <c r="L940">
        <v>4.9800000000000004</v>
      </c>
      <c r="P940" s="54">
        <v>41081</v>
      </c>
      <c r="Q940">
        <v>0.9</v>
      </c>
      <c r="R940">
        <v>0.9</v>
      </c>
    </row>
    <row r="941" spans="4:18">
      <c r="D941" s="54">
        <v>41080</v>
      </c>
      <c r="E941">
        <v>0.14000000000000001</v>
      </c>
      <c r="F941">
        <v>0.14000000000000001</v>
      </c>
      <c r="J941" s="54">
        <v>41080</v>
      </c>
      <c r="K941">
        <v>5.0999999999999996</v>
      </c>
      <c r="L941">
        <v>5.09</v>
      </c>
      <c r="P941" s="54">
        <v>41080</v>
      </c>
      <c r="Q941">
        <v>0.81</v>
      </c>
      <c r="R941">
        <v>0.9</v>
      </c>
    </row>
    <row r="942" spans="4:18">
      <c r="D942" s="54">
        <v>41079</v>
      </c>
      <c r="E942">
        <v>0.15</v>
      </c>
      <c r="F942">
        <v>0.14000000000000001</v>
      </c>
      <c r="J942" s="54">
        <v>41079</v>
      </c>
      <c r="K942">
        <v>5.3</v>
      </c>
      <c r="L942">
        <v>5.0999999999999996</v>
      </c>
      <c r="P942" s="54">
        <v>41079</v>
      </c>
      <c r="Q942">
        <v>0.81</v>
      </c>
      <c r="R942">
        <v>0.81</v>
      </c>
    </row>
    <row r="943" spans="4:18">
      <c r="D943" s="54">
        <v>41078</v>
      </c>
      <c r="E943">
        <v>0.14000000000000001</v>
      </c>
      <c r="F943">
        <v>0.15</v>
      </c>
      <c r="J943" s="54">
        <v>41078</v>
      </c>
      <c r="K943">
        <v>5.29</v>
      </c>
      <c r="L943">
        <v>5.17</v>
      </c>
      <c r="P943" s="54">
        <v>41078</v>
      </c>
      <c r="Q943">
        <v>0.8</v>
      </c>
      <c r="R943">
        <v>0.81</v>
      </c>
    </row>
    <row r="944" spans="4:18">
      <c r="D944" s="54">
        <v>41075</v>
      </c>
      <c r="E944">
        <v>0.15</v>
      </c>
      <c r="F944">
        <v>0.14000000000000001</v>
      </c>
      <c r="J944" s="54">
        <v>41075</v>
      </c>
      <c r="K944">
        <v>5.35</v>
      </c>
      <c r="L944">
        <v>5.05</v>
      </c>
      <c r="P944" s="54">
        <v>41075</v>
      </c>
      <c r="Q944">
        <v>0.8</v>
      </c>
      <c r="R944">
        <v>0.8</v>
      </c>
    </row>
    <row r="945" spans="4:18">
      <c r="D945" s="54">
        <v>41074</v>
      </c>
      <c r="E945">
        <v>0.14000000000000001</v>
      </c>
      <c r="F945">
        <v>0.15</v>
      </c>
      <c r="J945" s="54">
        <v>41074</v>
      </c>
      <c r="K945">
        <v>5.45</v>
      </c>
      <c r="L945">
        <v>5.13</v>
      </c>
      <c r="P945" s="54">
        <v>41074</v>
      </c>
      <c r="Q945">
        <v>0.77</v>
      </c>
      <c r="R945">
        <v>0.77</v>
      </c>
    </row>
    <row r="946" spans="4:18">
      <c r="D946" s="54">
        <v>41073</v>
      </c>
      <c r="E946">
        <v>0.14000000000000001</v>
      </c>
      <c r="F946">
        <v>0.14000000000000001</v>
      </c>
      <c r="J946" s="54">
        <v>41073</v>
      </c>
      <c r="K946">
        <v>5.3</v>
      </c>
      <c r="L946">
        <v>5.35</v>
      </c>
      <c r="P946" s="54">
        <v>41073</v>
      </c>
      <c r="Q946">
        <v>0.73</v>
      </c>
      <c r="R946">
        <v>0.77</v>
      </c>
    </row>
    <row r="947" spans="4:18">
      <c r="D947" s="54">
        <v>41072</v>
      </c>
      <c r="E947">
        <v>0.13</v>
      </c>
      <c r="F947">
        <v>0.14000000000000001</v>
      </c>
      <c r="J947" s="54">
        <v>41072</v>
      </c>
      <c r="K947">
        <v>5.3</v>
      </c>
      <c r="L947">
        <v>5.3</v>
      </c>
      <c r="P947" s="54">
        <v>41072</v>
      </c>
      <c r="Q947">
        <v>0.71</v>
      </c>
      <c r="R947">
        <v>0.71</v>
      </c>
    </row>
    <row r="948" spans="4:18">
      <c r="D948" s="54">
        <v>41071</v>
      </c>
      <c r="E948">
        <v>0.13</v>
      </c>
      <c r="F948">
        <v>0.13</v>
      </c>
      <c r="J948" s="54">
        <v>41071</v>
      </c>
      <c r="K948">
        <v>5.3</v>
      </c>
      <c r="L948">
        <v>5.33</v>
      </c>
      <c r="P948" s="54">
        <v>41071</v>
      </c>
      <c r="Q948">
        <v>0.71</v>
      </c>
      <c r="R948">
        <v>0.71</v>
      </c>
    </row>
    <row r="949" spans="4:18">
      <c r="D949" s="54">
        <v>41068</v>
      </c>
      <c r="E949">
        <v>0.12</v>
      </c>
      <c r="F949">
        <v>0.13</v>
      </c>
      <c r="J949" s="54">
        <v>41068</v>
      </c>
      <c r="K949">
        <v>5.25</v>
      </c>
      <c r="L949">
        <v>5.35</v>
      </c>
      <c r="P949" s="54">
        <v>41068</v>
      </c>
      <c r="Q949">
        <v>1</v>
      </c>
      <c r="R949">
        <v>1</v>
      </c>
    </row>
    <row r="950" spans="4:18">
      <c r="D950" s="54">
        <v>41067</v>
      </c>
      <c r="E950">
        <v>0.09</v>
      </c>
      <c r="F950">
        <v>0.12</v>
      </c>
      <c r="J950" s="54">
        <v>41067</v>
      </c>
      <c r="K950">
        <v>5.03</v>
      </c>
      <c r="L950">
        <v>5.3</v>
      </c>
      <c r="P950" s="54">
        <v>41067</v>
      </c>
      <c r="Q950">
        <v>1</v>
      </c>
      <c r="R950">
        <v>1</v>
      </c>
    </row>
    <row r="951" spans="4:18">
      <c r="D951" s="54">
        <v>41066</v>
      </c>
      <c r="E951">
        <v>0.11</v>
      </c>
      <c r="F951">
        <v>0.11</v>
      </c>
      <c r="J951" s="54">
        <v>41066</v>
      </c>
      <c r="K951">
        <v>5.24</v>
      </c>
      <c r="L951">
        <v>5.28</v>
      </c>
      <c r="P951" s="54">
        <v>41066</v>
      </c>
      <c r="Q951">
        <v>1</v>
      </c>
      <c r="R951">
        <v>1</v>
      </c>
    </row>
    <row r="952" spans="4:18">
      <c r="D952" s="54">
        <v>41065</v>
      </c>
      <c r="E952">
        <v>0.11</v>
      </c>
      <c r="F952">
        <v>0.11</v>
      </c>
      <c r="J952" s="54">
        <v>41065</v>
      </c>
      <c r="K952">
        <v>5.25</v>
      </c>
      <c r="L952">
        <v>5.24</v>
      </c>
      <c r="P952" s="54">
        <v>41065</v>
      </c>
      <c r="Q952">
        <v>1</v>
      </c>
      <c r="R952">
        <v>1</v>
      </c>
    </row>
    <row r="953" spans="4:18">
      <c r="D953" s="54">
        <v>41064</v>
      </c>
      <c r="E953">
        <v>0.11</v>
      </c>
      <c r="F953">
        <v>0.11</v>
      </c>
      <c r="J953" s="54">
        <v>41064</v>
      </c>
      <c r="K953">
        <v>5.0999999999999996</v>
      </c>
      <c r="L953">
        <v>5.03</v>
      </c>
      <c r="P953" s="54">
        <v>41064</v>
      </c>
      <c r="Q953">
        <v>0.75</v>
      </c>
      <c r="R953">
        <v>0.75</v>
      </c>
    </row>
    <row r="954" spans="4:18">
      <c r="D954" s="54">
        <v>41061</v>
      </c>
      <c r="E954">
        <v>0.11</v>
      </c>
      <c r="F954">
        <v>0.1</v>
      </c>
      <c r="J954" s="54">
        <v>41061</v>
      </c>
      <c r="K954">
        <v>5.5</v>
      </c>
      <c r="L954">
        <v>5.45</v>
      </c>
      <c r="P954" s="54">
        <v>41061</v>
      </c>
      <c r="Q954">
        <v>0.75</v>
      </c>
      <c r="R954">
        <v>0.75</v>
      </c>
    </row>
    <row r="955" spans="4:18">
      <c r="D955" s="54">
        <v>41060</v>
      </c>
      <c r="E955">
        <v>0.1</v>
      </c>
      <c r="F955">
        <v>0.11</v>
      </c>
      <c r="J955" s="54">
        <v>41060</v>
      </c>
      <c r="K955">
        <v>5.5</v>
      </c>
      <c r="L955">
        <v>5.5</v>
      </c>
      <c r="P955" s="54">
        <v>41060</v>
      </c>
      <c r="Q955">
        <v>0.75</v>
      </c>
      <c r="R955">
        <v>0.75</v>
      </c>
    </row>
    <row r="956" spans="4:18">
      <c r="D956" s="54">
        <v>41059</v>
      </c>
      <c r="E956">
        <v>0.1</v>
      </c>
      <c r="F956">
        <v>0.11</v>
      </c>
      <c r="J956" s="54">
        <v>41059</v>
      </c>
      <c r="K956">
        <v>5.5</v>
      </c>
      <c r="L956">
        <v>5.25</v>
      </c>
      <c r="P956" s="54">
        <v>41059</v>
      </c>
      <c r="Q956">
        <v>0.75</v>
      </c>
      <c r="R956">
        <v>0.75</v>
      </c>
    </row>
    <row r="957" spans="4:18">
      <c r="D957" s="54">
        <v>41058</v>
      </c>
      <c r="E957">
        <v>0.11</v>
      </c>
      <c r="F957">
        <v>0.1</v>
      </c>
      <c r="J957" s="54">
        <v>41058</v>
      </c>
      <c r="K957">
        <v>4.99</v>
      </c>
      <c r="L957">
        <v>5.25</v>
      </c>
      <c r="P957" s="54">
        <v>41058</v>
      </c>
      <c r="Q957">
        <v>1.2</v>
      </c>
      <c r="R957">
        <v>1.2</v>
      </c>
    </row>
    <row r="958" spans="4:18">
      <c r="D958" s="54">
        <v>41054</v>
      </c>
      <c r="E958">
        <v>0.11</v>
      </c>
      <c r="F958">
        <v>0.11</v>
      </c>
      <c r="J958" s="54">
        <v>41054</v>
      </c>
      <c r="K958">
        <v>4.8</v>
      </c>
      <c r="L958">
        <v>4.95</v>
      </c>
      <c r="P958" s="54">
        <v>41054</v>
      </c>
      <c r="Q958">
        <v>1.2</v>
      </c>
      <c r="R958">
        <v>1.2</v>
      </c>
    </row>
    <row r="959" spans="4:18">
      <c r="D959" s="54">
        <v>41053</v>
      </c>
      <c r="E959">
        <v>0.09</v>
      </c>
      <c r="F959">
        <v>0.11</v>
      </c>
      <c r="J959" s="54">
        <v>41053</v>
      </c>
      <c r="K959">
        <v>4.93</v>
      </c>
      <c r="L959">
        <v>4.95</v>
      </c>
      <c r="P959" s="54">
        <v>41053</v>
      </c>
      <c r="Q959">
        <v>1.2</v>
      </c>
      <c r="R959">
        <v>1.2</v>
      </c>
    </row>
    <row r="960" spans="4:18">
      <c r="D960" s="54">
        <v>41052</v>
      </c>
      <c r="E960">
        <v>0.1</v>
      </c>
      <c r="F960">
        <v>0.1</v>
      </c>
      <c r="J960" s="54">
        <v>41052</v>
      </c>
      <c r="K960">
        <v>4.93</v>
      </c>
      <c r="L960">
        <v>4.93</v>
      </c>
      <c r="P960" s="54">
        <v>41052</v>
      </c>
      <c r="Q960">
        <v>1.2</v>
      </c>
      <c r="R960">
        <v>1.2</v>
      </c>
    </row>
    <row r="961" spans="4:18">
      <c r="D961" s="54">
        <v>41051</v>
      </c>
      <c r="E961">
        <v>0.11</v>
      </c>
      <c r="F961">
        <v>0.11</v>
      </c>
      <c r="J961" s="54">
        <v>41051</v>
      </c>
      <c r="K961">
        <v>4.55</v>
      </c>
      <c r="L961">
        <v>4.93</v>
      </c>
      <c r="P961" s="54">
        <v>41051</v>
      </c>
      <c r="Q961">
        <v>1.2</v>
      </c>
      <c r="R961">
        <v>1.2</v>
      </c>
    </row>
    <row r="962" spans="4:18">
      <c r="D962" s="54">
        <v>41050</v>
      </c>
      <c r="E962">
        <v>0.11</v>
      </c>
      <c r="F962">
        <v>0.11</v>
      </c>
      <c r="J962" s="54">
        <v>41050</v>
      </c>
      <c r="K962">
        <v>5.25</v>
      </c>
      <c r="L962">
        <v>5</v>
      </c>
      <c r="P962" s="54">
        <v>41050</v>
      </c>
      <c r="Q962">
        <v>1.2</v>
      </c>
      <c r="R962">
        <v>1.2</v>
      </c>
    </row>
    <row r="963" spans="4:18">
      <c r="D963" s="54">
        <v>41047</v>
      </c>
      <c r="E963">
        <v>0.08</v>
      </c>
      <c r="F963">
        <v>0.11</v>
      </c>
      <c r="J963" s="54">
        <v>41047</v>
      </c>
      <c r="K963">
        <v>4.55</v>
      </c>
      <c r="L963">
        <v>4.6500000000000004</v>
      </c>
      <c r="P963" s="54">
        <v>41047</v>
      </c>
      <c r="Q963">
        <v>0.9</v>
      </c>
      <c r="R963">
        <v>1.2</v>
      </c>
    </row>
    <row r="964" spans="4:18">
      <c r="D964" s="54">
        <v>41046</v>
      </c>
      <c r="E964">
        <v>0.09</v>
      </c>
      <c r="F964">
        <v>0.09</v>
      </c>
      <c r="J964" s="54">
        <v>41046</v>
      </c>
      <c r="K964">
        <v>5.13</v>
      </c>
      <c r="L964">
        <v>5</v>
      </c>
      <c r="P964" s="54">
        <v>41046</v>
      </c>
      <c r="Q964">
        <v>1.2</v>
      </c>
      <c r="R964">
        <v>1.2</v>
      </c>
    </row>
    <row r="965" spans="4:18">
      <c r="D965" s="54">
        <v>41045</v>
      </c>
      <c r="E965">
        <v>0.09</v>
      </c>
      <c r="F965">
        <v>0.09</v>
      </c>
      <c r="J965" s="54">
        <v>41045</v>
      </c>
      <c r="K965">
        <v>4.8499999999999996</v>
      </c>
      <c r="L965">
        <v>5.14</v>
      </c>
      <c r="P965" s="54">
        <v>41045</v>
      </c>
      <c r="Q965">
        <v>1.2</v>
      </c>
      <c r="R965">
        <v>1.2</v>
      </c>
    </row>
    <row r="966" spans="4:18">
      <c r="D966" s="54">
        <v>41044</v>
      </c>
      <c r="E966">
        <v>7.0000000000000007E-2</v>
      </c>
      <c r="F966">
        <v>0.09</v>
      </c>
      <c r="J966" s="54">
        <v>41044</v>
      </c>
      <c r="K966">
        <v>5.14</v>
      </c>
      <c r="L966">
        <v>5.14</v>
      </c>
      <c r="P966" s="54">
        <v>41044</v>
      </c>
      <c r="Q966">
        <v>1.2</v>
      </c>
      <c r="R966">
        <v>1.2</v>
      </c>
    </row>
    <row r="967" spans="4:18">
      <c r="D967" s="54">
        <v>41043</v>
      </c>
      <c r="E967">
        <v>0.1</v>
      </c>
      <c r="F967">
        <v>0.09</v>
      </c>
      <c r="J967" s="54">
        <v>41043</v>
      </c>
      <c r="K967">
        <v>5.24</v>
      </c>
      <c r="L967">
        <v>5</v>
      </c>
      <c r="P967" s="54">
        <v>41043</v>
      </c>
      <c r="Q967">
        <v>1.2</v>
      </c>
      <c r="R967">
        <v>1.2</v>
      </c>
    </row>
    <row r="968" spans="4:18">
      <c r="D968" s="54">
        <v>41040</v>
      </c>
      <c r="E968">
        <v>0.1</v>
      </c>
      <c r="F968">
        <v>0.1</v>
      </c>
      <c r="J968" s="54">
        <v>41040</v>
      </c>
      <c r="K968">
        <v>4.9000000000000004</v>
      </c>
      <c r="L968">
        <v>4.9000000000000004</v>
      </c>
      <c r="P968" s="54">
        <v>41040</v>
      </c>
      <c r="Q968">
        <v>1.1000000000000001</v>
      </c>
      <c r="R968">
        <v>1.2</v>
      </c>
    </row>
    <row r="969" spans="4:18">
      <c r="D969" s="54">
        <v>41039</v>
      </c>
      <c r="E969">
        <v>0.09</v>
      </c>
      <c r="F969">
        <v>0.1</v>
      </c>
      <c r="J969" s="54">
        <v>41039</v>
      </c>
      <c r="K969">
        <v>5.25</v>
      </c>
      <c r="L969">
        <v>5.24</v>
      </c>
      <c r="P969" s="54">
        <v>41039</v>
      </c>
      <c r="Q969">
        <v>1</v>
      </c>
      <c r="R969">
        <v>1.29</v>
      </c>
    </row>
    <row r="970" spans="4:18">
      <c r="D970" s="54">
        <v>41038</v>
      </c>
      <c r="E970">
        <v>0.08</v>
      </c>
      <c r="F970">
        <v>0.09</v>
      </c>
      <c r="J970" s="54">
        <v>41038</v>
      </c>
      <c r="K970">
        <v>4.9000000000000004</v>
      </c>
      <c r="L970">
        <v>5.24</v>
      </c>
      <c r="P970" s="54">
        <v>41038</v>
      </c>
      <c r="Q970">
        <v>0.8</v>
      </c>
      <c r="R970">
        <v>0.8</v>
      </c>
    </row>
    <row r="971" spans="4:18">
      <c r="D971" s="54">
        <v>41037</v>
      </c>
      <c r="E971">
        <v>0.08</v>
      </c>
      <c r="F971">
        <v>0.09</v>
      </c>
      <c r="J971" s="54">
        <v>41037</v>
      </c>
      <c r="K971">
        <v>4.9000000000000004</v>
      </c>
      <c r="L971">
        <v>4.9000000000000004</v>
      </c>
      <c r="P971" s="54">
        <v>41037</v>
      </c>
      <c r="Q971">
        <v>1</v>
      </c>
      <c r="R971">
        <v>1</v>
      </c>
    </row>
    <row r="972" spans="4:18">
      <c r="D972" s="54">
        <v>41036</v>
      </c>
      <c r="E972">
        <v>0.08</v>
      </c>
      <c r="F972">
        <v>0.08</v>
      </c>
      <c r="J972" s="54">
        <v>41036</v>
      </c>
      <c r="K972">
        <v>4.7</v>
      </c>
      <c r="L972">
        <v>4.9000000000000004</v>
      </c>
      <c r="P972" s="54">
        <v>41036</v>
      </c>
      <c r="Q972">
        <v>1</v>
      </c>
      <c r="R972">
        <v>1</v>
      </c>
    </row>
    <row r="973" spans="4:18">
      <c r="D973" s="54">
        <v>41033</v>
      </c>
      <c r="E973">
        <v>7.0000000000000007E-2</v>
      </c>
      <c r="F973">
        <v>0.08</v>
      </c>
      <c r="J973" s="54">
        <v>41033</v>
      </c>
      <c r="K973">
        <v>4.95</v>
      </c>
      <c r="L973">
        <v>4.9000000000000004</v>
      </c>
      <c r="P973" s="54">
        <v>41033</v>
      </c>
      <c r="Q973">
        <v>0.85</v>
      </c>
      <c r="R973">
        <v>1</v>
      </c>
    </row>
    <row r="974" spans="4:18">
      <c r="D974" s="54">
        <v>41032</v>
      </c>
      <c r="E974">
        <v>0.06</v>
      </c>
      <c r="F974">
        <v>7.0000000000000007E-2</v>
      </c>
      <c r="J974" s="54">
        <v>41032</v>
      </c>
      <c r="K974">
        <v>5.2</v>
      </c>
      <c r="L974">
        <v>5.24</v>
      </c>
      <c r="P974" s="54">
        <v>41032</v>
      </c>
      <c r="Q974">
        <v>1</v>
      </c>
      <c r="R974">
        <v>1</v>
      </c>
    </row>
    <row r="975" spans="4:18">
      <c r="D975" s="54">
        <v>41031</v>
      </c>
      <c r="E975">
        <v>0.06</v>
      </c>
      <c r="F975">
        <v>0.06</v>
      </c>
      <c r="J975" s="54">
        <v>41031</v>
      </c>
      <c r="K975">
        <v>5</v>
      </c>
      <c r="L975">
        <v>5.2</v>
      </c>
      <c r="P975" s="54">
        <v>41031</v>
      </c>
      <c r="Q975">
        <v>1</v>
      </c>
      <c r="R975">
        <v>1</v>
      </c>
    </row>
    <row r="976" spans="4:18">
      <c r="D976" s="54">
        <v>41030</v>
      </c>
      <c r="E976">
        <v>0.06</v>
      </c>
      <c r="F976">
        <v>0.06</v>
      </c>
      <c r="J976" s="54">
        <v>41030</v>
      </c>
      <c r="K976">
        <v>5</v>
      </c>
      <c r="L976">
        <v>5.0999999999999996</v>
      </c>
      <c r="P976" s="54">
        <v>41030</v>
      </c>
      <c r="Q976">
        <v>1</v>
      </c>
      <c r="R976">
        <v>1</v>
      </c>
    </row>
    <row r="977" spans="4:18">
      <c r="D977" s="54">
        <v>41029</v>
      </c>
      <c r="E977">
        <v>0.05</v>
      </c>
      <c r="F977">
        <v>0.05</v>
      </c>
      <c r="J977" s="54">
        <v>41029</v>
      </c>
      <c r="K977">
        <v>5.0999999999999996</v>
      </c>
      <c r="L977">
        <v>5.0999999999999996</v>
      </c>
      <c r="P977" s="54">
        <v>41029</v>
      </c>
      <c r="Q977">
        <v>0.86</v>
      </c>
      <c r="R977">
        <v>1</v>
      </c>
    </row>
    <row r="978" spans="4:18">
      <c r="D978" s="54">
        <v>41026</v>
      </c>
      <c r="E978">
        <v>0.06</v>
      </c>
      <c r="F978">
        <v>7.0000000000000007E-2</v>
      </c>
      <c r="J978" s="54">
        <v>41026</v>
      </c>
      <c r="K978">
        <v>4.6500000000000004</v>
      </c>
      <c r="L978">
        <v>5.05</v>
      </c>
      <c r="P978" s="54">
        <v>41026</v>
      </c>
      <c r="Q978">
        <v>1</v>
      </c>
      <c r="R978">
        <v>1</v>
      </c>
    </row>
    <row r="979" spans="4:18">
      <c r="D979" s="54">
        <v>41025</v>
      </c>
      <c r="E979">
        <v>0.06</v>
      </c>
      <c r="F979">
        <v>0.05</v>
      </c>
      <c r="J979" s="54">
        <v>41025</v>
      </c>
      <c r="K979">
        <v>4.5999999999999996</v>
      </c>
      <c r="L979">
        <v>5.0999999999999996</v>
      </c>
      <c r="P979" s="54">
        <v>41025</v>
      </c>
      <c r="Q979">
        <v>1</v>
      </c>
      <c r="R979">
        <v>1</v>
      </c>
    </row>
    <row r="980" spans="4:18">
      <c r="D980" s="54">
        <v>41024</v>
      </c>
      <c r="E980">
        <v>7.0000000000000007E-2</v>
      </c>
      <c r="F980">
        <v>7.0000000000000007E-2</v>
      </c>
      <c r="J980" s="54">
        <v>41024</v>
      </c>
      <c r="K980">
        <v>4.7</v>
      </c>
      <c r="L980">
        <v>4.95</v>
      </c>
      <c r="P980" s="54">
        <v>41024</v>
      </c>
      <c r="Q980">
        <v>0.91</v>
      </c>
      <c r="R980">
        <v>1.01</v>
      </c>
    </row>
    <row r="981" spans="4:18">
      <c r="D981" s="54">
        <v>41023</v>
      </c>
      <c r="E981">
        <v>7.0000000000000007E-2</v>
      </c>
      <c r="F981">
        <v>7.0000000000000007E-2</v>
      </c>
      <c r="J981" s="54">
        <v>41023</v>
      </c>
      <c r="K981">
        <v>4.5</v>
      </c>
      <c r="L981">
        <v>4.7</v>
      </c>
      <c r="P981" s="54">
        <v>41023</v>
      </c>
      <c r="Q981">
        <v>0.55000000000000004</v>
      </c>
      <c r="R981">
        <v>0.55000000000000004</v>
      </c>
    </row>
    <row r="982" spans="4:18">
      <c r="D982" s="54">
        <v>41022</v>
      </c>
      <c r="E982">
        <v>7.0000000000000007E-2</v>
      </c>
      <c r="F982">
        <v>7.0000000000000007E-2</v>
      </c>
      <c r="J982" s="54">
        <v>41022</v>
      </c>
      <c r="K982">
        <v>4.6500000000000004</v>
      </c>
      <c r="L982">
        <v>4.5999999999999996</v>
      </c>
      <c r="P982" s="54">
        <v>41022</v>
      </c>
      <c r="Q982">
        <v>0.55000000000000004</v>
      </c>
      <c r="R982">
        <v>0.55000000000000004</v>
      </c>
    </row>
    <row r="983" spans="4:18">
      <c r="D983" s="54">
        <v>41019</v>
      </c>
      <c r="E983">
        <v>7.0000000000000007E-2</v>
      </c>
      <c r="F983">
        <v>0.06</v>
      </c>
      <c r="J983" s="54">
        <v>41019</v>
      </c>
      <c r="K983">
        <v>4.9000000000000004</v>
      </c>
      <c r="L983">
        <v>4.75</v>
      </c>
      <c r="P983" s="54">
        <v>41019</v>
      </c>
      <c r="Q983">
        <v>0.55000000000000004</v>
      </c>
      <c r="R983">
        <v>0.55000000000000004</v>
      </c>
    </row>
    <row r="984" spans="4:18">
      <c r="D984" s="54">
        <v>41018</v>
      </c>
      <c r="E984">
        <v>7.0000000000000007E-2</v>
      </c>
      <c r="F984">
        <v>0.08</v>
      </c>
      <c r="J984" s="54">
        <v>41018</v>
      </c>
      <c r="K984">
        <v>4.8499999999999996</v>
      </c>
      <c r="L984">
        <v>4.9000000000000004</v>
      </c>
      <c r="P984" s="54">
        <v>41018</v>
      </c>
      <c r="Q984">
        <v>0.55000000000000004</v>
      </c>
      <c r="R984">
        <v>0.55000000000000004</v>
      </c>
    </row>
    <row r="985" spans="4:18">
      <c r="D985" s="54">
        <v>41017</v>
      </c>
      <c r="E985">
        <v>7.0000000000000007E-2</v>
      </c>
      <c r="F985">
        <v>7.0000000000000007E-2</v>
      </c>
      <c r="J985" s="54">
        <v>41017</v>
      </c>
      <c r="K985">
        <v>4.8499999999999996</v>
      </c>
      <c r="L985">
        <v>5.05</v>
      </c>
      <c r="P985" s="54">
        <v>41017</v>
      </c>
      <c r="Q985">
        <v>0.94</v>
      </c>
      <c r="R985">
        <v>0.94</v>
      </c>
    </row>
    <row r="986" spans="4:18">
      <c r="D986" s="54">
        <v>41016</v>
      </c>
      <c r="E986">
        <v>7.0000000000000007E-2</v>
      </c>
      <c r="F986">
        <v>7.0000000000000007E-2</v>
      </c>
      <c r="J986" s="54">
        <v>41016</v>
      </c>
      <c r="K986">
        <v>4.8499999999999996</v>
      </c>
      <c r="L986">
        <v>5.04</v>
      </c>
      <c r="P986" s="54">
        <v>41016</v>
      </c>
      <c r="Q986">
        <v>0.51</v>
      </c>
      <c r="R986">
        <v>0.8</v>
      </c>
    </row>
    <row r="987" spans="4:18">
      <c r="D987" s="54">
        <v>41015</v>
      </c>
      <c r="E987">
        <v>0.06</v>
      </c>
      <c r="F987">
        <v>0.08</v>
      </c>
      <c r="J987" s="54">
        <v>41015</v>
      </c>
      <c r="K987">
        <v>4.75</v>
      </c>
      <c r="L987">
        <v>4.8499999999999996</v>
      </c>
      <c r="P987" s="54">
        <v>41015</v>
      </c>
      <c r="Q987">
        <v>1</v>
      </c>
      <c r="R987">
        <v>1</v>
      </c>
    </row>
    <row r="988" spans="4:18">
      <c r="D988" s="54">
        <v>41012</v>
      </c>
      <c r="E988">
        <v>0.06</v>
      </c>
      <c r="F988">
        <v>0.06</v>
      </c>
      <c r="J988" s="54">
        <v>41012</v>
      </c>
      <c r="K988">
        <v>5.15</v>
      </c>
      <c r="L988">
        <v>4.75</v>
      </c>
      <c r="P988" s="54">
        <v>41012</v>
      </c>
      <c r="Q988">
        <v>1</v>
      </c>
      <c r="R988">
        <v>1</v>
      </c>
    </row>
    <row r="989" spans="4:18">
      <c r="D989" s="54">
        <v>41011</v>
      </c>
      <c r="E989">
        <v>0.06</v>
      </c>
      <c r="F989">
        <v>0.06</v>
      </c>
      <c r="J989" s="54">
        <v>41011</v>
      </c>
      <c r="K989">
        <v>5.05</v>
      </c>
      <c r="L989">
        <v>5.15</v>
      </c>
      <c r="P989" s="54">
        <v>41011</v>
      </c>
      <c r="Q989">
        <v>1</v>
      </c>
      <c r="R989">
        <v>1</v>
      </c>
    </row>
    <row r="990" spans="4:18">
      <c r="D990" s="54">
        <v>41010</v>
      </c>
      <c r="E990">
        <v>0.06</v>
      </c>
      <c r="F990">
        <v>0.06</v>
      </c>
      <c r="J990" s="54">
        <v>41010</v>
      </c>
      <c r="K990">
        <v>5.05</v>
      </c>
      <c r="L990">
        <v>5.25</v>
      </c>
      <c r="P990" s="54">
        <v>41010</v>
      </c>
      <c r="Q990">
        <v>1</v>
      </c>
      <c r="R990">
        <v>1</v>
      </c>
    </row>
    <row r="991" spans="4:18">
      <c r="D991" s="54">
        <v>41009</v>
      </c>
      <c r="E991">
        <v>0.06</v>
      </c>
      <c r="F991">
        <v>0.06</v>
      </c>
      <c r="J991" s="54">
        <v>41009</v>
      </c>
      <c r="K991">
        <v>5.05</v>
      </c>
      <c r="L991">
        <v>5.25</v>
      </c>
      <c r="P991" s="54">
        <v>41009</v>
      </c>
      <c r="Q991">
        <v>1</v>
      </c>
      <c r="R991">
        <v>1</v>
      </c>
    </row>
    <row r="992" spans="4:18">
      <c r="D992" s="54">
        <v>41008</v>
      </c>
      <c r="E992">
        <v>0.06</v>
      </c>
      <c r="F992">
        <v>0.06</v>
      </c>
      <c r="J992" s="54">
        <v>41008</v>
      </c>
      <c r="K992">
        <v>5.2</v>
      </c>
      <c r="L992">
        <v>5.3</v>
      </c>
      <c r="P992" s="54">
        <v>41008</v>
      </c>
      <c r="Q992">
        <v>1</v>
      </c>
      <c r="R992">
        <v>1</v>
      </c>
    </row>
    <row r="993" spans="4:18">
      <c r="D993" s="54">
        <v>41004</v>
      </c>
      <c r="E993">
        <v>0.06</v>
      </c>
      <c r="F993">
        <v>0.06</v>
      </c>
      <c r="J993" s="54">
        <v>41004</v>
      </c>
      <c r="K993">
        <v>5.15</v>
      </c>
      <c r="L993">
        <v>5.4</v>
      </c>
      <c r="P993" s="54">
        <v>41004</v>
      </c>
      <c r="Q993">
        <v>1</v>
      </c>
      <c r="R993">
        <v>1</v>
      </c>
    </row>
    <row r="994" spans="4:18">
      <c r="D994" s="54">
        <v>41003</v>
      </c>
      <c r="E994">
        <v>0.06</v>
      </c>
      <c r="F994">
        <v>0.06</v>
      </c>
      <c r="J994" s="54">
        <v>41003</v>
      </c>
      <c r="K994">
        <v>5.15</v>
      </c>
      <c r="L994">
        <v>5.4</v>
      </c>
      <c r="P994" s="54">
        <v>41003</v>
      </c>
      <c r="Q994">
        <v>1</v>
      </c>
      <c r="R994">
        <v>1</v>
      </c>
    </row>
    <row r="995" spans="4:18">
      <c r="D995" s="54">
        <v>41002</v>
      </c>
      <c r="E995">
        <v>0.06</v>
      </c>
      <c r="F995">
        <v>0.06</v>
      </c>
      <c r="J995" s="54">
        <v>41002</v>
      </c>
      <c r="K995">
        <v>5.35</v>
      </c>
      <c r="L995">
        <v>5.4</v>
      </c>
      <c r="P995" s="54">
        <v>41002</v>
      </c>
      <c r="Q995">
        <v>1</v>
      </c>
      <c r="R995">
        <v>1</v>
      </c>
    </row>
    <row r="996" spans="4:18">
      <c r="D996" s="54">
        <v>41001</v>
      </c>
      <c r="E996">
        <v>0.06</v>
      </c>
      <c r="F996">
        <v>0.06</v>
      </c>
      <c r="J996" s="54">
        <v>41001</v>
      </c>
      <c r="K996">
        <v>5.35</v>
      </c>
      <c r="L996">
        <v>5.35</v>
      </c>
      <c r="P996" s="54">
        <v>41001</v>
      </c>
      <c r="Q996">
        <v>1</v>
      </c>
      <c r="R996">
        <v>1</v>
      </c>
    </row>
    <row r="997" spans="4:18">
      <c r="D997" s="54">
        <v>40998</v>
      </c>
      <c r="E997">
        <v>0.06</v>
      </c>
      <c r="F997">
        <v>0.06</v>
      </c>
      <c r="J997" s="54">
        <v>40998</v>
      </c>
      <c r="K997">
        <v>5.5</v>
      </c>
      <c r="L997">
        <v>5.45</v>
      </c>
      <c r="P997" s="54">
        <v>40998</v>
      </c>
      <c r="Q997">
        <v>1.01</v>
      </c>
      <c r="R997">
        <v>1</v>
      </c>
    </row>
    <row r="998" spans="4:18">
      <c r="D998" s="54">
        <v>40997</v>
      </c>
      <c r="E998">
        <v>0.06</v>
      </c>
      <c r="F998">
        <v>0.05</v>
      </c>
      <c r="J998" s="54">
        <v>40997</v>
      </c>
      <c r="K998">
        <v>5.25</v>
      </c>
      <c r="L998">
        <v>5.5</v>
      </c>
      <c r="P998" s="54">
        <v>40997</v>
      </c>
      <c r="Q998">
        <v>1.06</v>
      </c>
      <c r="R998">
        <v>1.06</v>
      </c>
    </row>
    <row r="999" spans="4:18">
      <c r="D999" s="54">
        <v>40996</v>
      </c>
      <c r="E999">
        <v>7.0000000000000007E-2</v>
      </c>
      <c r="F999">
        <v>0.08</v>
      </c>
      <c r="J999" s="54">
        <v>40996</v>
      </c>
      <c r="K999">
        <v>5.3</v>
      </c>
      <c r="L999">
        <v>5.5</v>
      </c>
      <c r="P999" s="54">
        <v>40996</v>
      </c>
      <c r="Q999">
        <v>1.05</v>
      </c>
      <c r="R999">
        <v>1.06</v>
      </c>
    </row>
    <row r="1000" spans="4:18">
      <c r="D1000" s="54">
        <v>40995</v>
      </c>
      <c r="E1000">
        <v>0.06</v>
      </c>
      <c r="F1000">
        <v>0.06</v>
      </c>
      <c r="J1000" s="54">
        <v>40995</v>
      </c>
      <c r="K1000">
        <v>5.45</v>
      </c>
      <c r="L1000">
        <v>5.35</v>
      </c>
      <c r="P1000" s="54">
        <v>40995</v>
      </c>
      <c r="Q1000">
        <v>1.1000000000000001</v>
      </c>
      <c r="R1000">
        <v>1.1000000000000001</v>
      </c>
    </row>
    <row r="1001" spans="4:18">
      <c r="D1001" s="54">
        <v>40994</v>
      </c>
      <c r="E1001">
        <v>0.06</v>
      </c>
      <c r="F1001">
        <v>0.06</v>
      </c>
      <c r="J1001" s="54">
        <v>40994</v>
      </c>
      <c r="K1001">
        <v>5.25</v>
      </c>
      <c r="L1001">
        <v>5.5</v>
      </c>
      <c r="P1001" s="54">
        <v>40994</v>
      </c>
      <c r="Q1001">
        <v>1.1000000000000001</v>
      </c>
      <c r="R1001">
        <v>1.1100000000000001</v>
      </c>
    </row>
    <row r="1002" spans="4:18">
      <c r="D1002" s="54">
        <v>40991</v>
      </c>
      <c r="E1002">
        <v>0.06</v>
      </c>
      <c r="F1002">
        <v>0.06</v>
      </c>
      <c r="J1002" s="54">
        <v>40991</v>
      </c>
      <c r="K1002">
        <v>5.15</v>
      </c>
      <c r="L1002">
        <v>5.5</v>
      </c>
      <c r="P1002" s="54">
        <v>40991</v>
      </c>
      <c r="Q1002">
        <v>1.2</v>
      </c>
      <c r="R1002">
        <v>1.2</v>
      </c>
    </row>
    <row r="1003" spans="4:18">
      <c r="D1003" s="54">
        <v>40990</v>
      </c>
      <c r="E1003">
        <v>0.06</v>
      </c>
      <c r="F1003">
        <v>0.06</v>
      </c>
      <c r="J1003" s="54">
        <v>40990</v>
      </c>
      <c r="K1003">
        <v>5.0999999999999996</v>
      </c>
      <c r="L1003">
        <v>5.5</v>
      </c>
      <c r="P1003" s="54">
        <v>40990</v>
      </c>
      <c r="Q1003">
        <v>1.24</v>
      </c>
      <c r="R1003">
        <v>1.24</v>
      </c>
    </row>
    <row r="1004" spans="4:18">
      <c r="D1004" s="54">
        <v>40989</v>
      </c>
      <c r="E1004">
        <v>0.08</v>
      </c>
      <c r="F1004">
        <v>0.08</v>
      </c>
      <c r="J1004" s="54">
        <v>40989</v>
      </c>
      <c r="K1004">
        <v>5.5</v>
      </c>
      <c r="L1004">
        <v>5.3</v>
      </c>
      <c r="P1004" s="54">
        <v>40989</v>
      </c>
      <c r="Q1004">
        <v>1.24</v>
      </c>
      <c r="R1004">
        <v>1.24</v>
      </c>
    </row>
    <row r="1005" spans="4:18">
      <c r="D1005" s="54">
        <v>40988</v>
      </c>
      <c r="E1005">
        <v>7.0000000000000007E-2</v>
      </c>
      <c r="F1005">
        <v>7.0000000000000007E-2</v>
      </c>
      <c r="J1005" s="54">
        <v>40988</v>
      </c>
      <c r="K1005">
        <v>5.25</v>
      </c>
      <c r="L1005">
        <v>5.35</v>
      </c>
      <c r="P1005" s="54">
        <v>40988</v>
      </c>
      <c r="Q1005">
        <v>1.25</v>
      </c>
      <c r="R1005">
        <v>1.24</v>
      </c>
    </row>
    <row r="1006" spans="4:18">
      <c r="D1006" s="54">
        <v>40987</v>
      </c>
      <c r="E1006">
        <v>7.0000000000000007E-2</v>
      </c>
      <c r="F1006">
        <v>7.0000000000000007E-2</v>
      </c>
      <c r="J1006" s="54">
        <v>40987</v>
      </c>
      <c r="K1006">
        <v>5</v>
      </c>
      <c r="L1006">
        <v>5.45</v>
      </c>
      <c r="P1006" s="54">
        <v>40987</v>
      </c>
      <c r="Q1006">
        <v>1.25</v>
      </c>
      <c r="R1006">
        <v>1.25</v>
      </c>
    </row>
    <row r="1007" spans="4:18">
      <c r="D1007" s="54">
        <v>40984</v>
      </c>
      <c r="E1007">
        <v>0.08</v>
      </c>
      <c r="F1007">
        <v>7.0000000000000007E-2</v>
      </c>
      <c r="J1007" s="54">
        <v>40984</v>
      </c>
      <c r="K1007">
        <v>5.25</v>
      </c>
      <c r="L1007">
        <v>5.5</v>
      </c>
      <c r="P1007" s="54">
        <v>40984</v>
      </c>
      <c r="Q1007">
        <v>1.25</v>
      </c>
      <c r="R1007">
        <v>1.25</v>
      </c>
    </row>
    <row r="1008" spans="4:18">
      <c r="D1008" s="54">
        <v>40983</v>
      </c>
      <c r="E1008">
        <v>0.06</v>
      </c>
      <c r="F1008">
        <v>0.06</v>
      </c>
      <c r="J1008" s="54">
        <v>40983</v>
      </c>
      <c r="K1008">
        <v>6</v>
      </c>
      <c r="L1008">
        <v>5.85</v>
      </c>
      <c r="P1008" s="54">
        <v>40983</v>
      </c>
      <c r="Q1008">
        <v>1.25</v>
      </c>
      <c r="R1008">
        <v>1.25</v>
      </c>
    </row>
    <row r="1009" spans="4:18">
      <c r="D1009" s="54">
        <v>40982</v>
      </c>
      <c r="E1009">
        <v>0.06</v>
      </c>
      <c r="F1009">
        <v>0.06</v>
      </c>
      <c r="J1009" s="54">
        <v>40982</v>
      </c>
      <c r="K1009">
        <v>5.3</v>
      </c>
      <c r="L1009">
        <v>5.9</v>
      </c>
      <c r="P1009" s="54">
        <v>40982</v>
      </c>
      <c r="Q1009">
        <v>1.3</v>
      </c>
      <c r="R1009">
        <v>1.3</v>
      </c>
    </row>
    <row r="1010" spans="4:18">
      <c r="D1010" s="54">
        <v>40981</v>
      </c>
      <c r="E1010">
        <v>0.09</v>
      </c>
      <c r="F1010">
        <v>0.09</v>
      </c>
      <c r="J1010" s="54">
        <v>40981</v>
      </c>
      <c r="K1010">
        <v>5.3</v>
      </c>
      <c r="L1010">
        <v>5.7</v>
      </c>
      <c r="P1010" s="54">
        <v>40981</v>
      </c>
      <c r="Q1010">
        <v>1.3</v>
      </c>
      <c r="R1010">
        <v>1.3</v>
      </c>
    </row>
    <row r="1011" spans="4:18">
      <c r="D1011" s="54">
        <v>40980</v>
      </c>
      <c r="E1011">
        <v>0.08</v>
      </c>
      <c r="F1011">
        <v>0.08</v>
      </c>
      <c r="J1011" s="54">
        <v>40980</v>
      </c>
      <c r="K1011">
        <v>5.6</v>
      </c>
      <c r="L1011">
        <v>5.9</v>
      </c>
      <c r="P1011" s="54">
        <v>40980</v>
      </c>
      <c r="Q1011">
        <v>1.3</v>
      </c>
      <c r="R1011">
        <v>1.3</v>
      </c>
    </row>
    <row r="1012" spans="4:18">
      <c r="D1012" s="54">
        <v>40977</v>
      </c>
      <c r="E1012">
        <v>0.08</v>
      </c>
      <c r="F1012">
        <v>0.08</v>
      </c>
      <c r="J1012" s="54">
        <v>40977</v>
      </c>
      <c r="K1012">
        <v>6</v>
      </c>
      <c r="L1012">
        <v>6</v>
      </c>
      <c r="P1012" s="54">
        <v>40977</v>
      </c>
      <c r="Q1012">
        <v>1.3</v>
      </c>
      <c r="R1012">
        <v>1.3</v>
      </c>
    </row>
    <row r="1013" spans="4:18">
      <c r="D1013" s="54">
        <v>40976</v>
      </c>
      <c r="E1013">
        <v>0.08</v>
      </c>
      <c r="F1013">
        <v>0.08</v>
      </c>
      <c r="J1013" s="54">
        <v>40976</v>
      </c>
      <c r="K1013">
        <v>5.75</v>
      </c>
      <c r="L1013">
        <v>6</v>
      </c>
      <c r="P1013" s="54">
        <v>40976</v>
      </c>
      <c r="Q1013">
        <v>1.3</v>
      </c>
      <c r="R1013">
        <v>1.3</v>
      </c>
    </row>
    <row r="1014" spans="4:18">
      <c r="D1014" s="54">
        <v>40975</v>
      </c>
      <c r="E1014">
        <v>0.08</v>
      </c>
      <c r="F1014">
        <v>0.08</v>
      </c>
      <c r="J1014" s="54">
        <v>40975</v>
      </c>
      <c r="K1014">
        <v>6</v>
      </c>
      <c r="L1014">
        <v>6</v>
      </c>
      <c r="P1014" s="54">
        <v>40975</v>
      </c>
      <c r="Q1014">
        <v>1.3</v>
      </c>
      <c r="R1014">
        <v>1.3</v>
      </c>
    </row>
    <row r="1015" spans="4:18">
      <c r="D1015" s="54">
        <v>40974</v>
      </c>
      <c r="E1015">
        <v>0.08</v>
      </c>
      <c r="F1015">
        <v>0.08</v>
      </c>
      <c r="J1015" s="54">
        <v>40974</v>
      </c>
      <c r="K1015">
        <v>6.1</v>
      </c>
      <c r="L1015">
        <v>6.5</v>
      </c>
      <c r="P1015" s="54">
        <v>40974</v>
      </c>
      <c r="Q1015">
        <v>1.3</v>
      </c>
      <c r="R1015">
        <v>1.3</v>
      </c>
    </row>
    <row r="1016" spans="4:18">
      <c r="D1016" s="54">
        <v>40973</v>
      </c>
      <c r="E1016">
        <v>7.0000000000000007E-2</v>
      </c>
      <c r="F1016">
        <v>0.08</v>
      </c>
      <c r="J1016" s="54">
        <v>40973</v>
      </c>
      <c r="K1016">
        <v>6.45</v>
      </c>
      <c r="L1016">
        <v>6.45</v>
      </c>
      <c r="P1016" s="54">
        <v>40973</v>
      </c>
      <c r="Q1016">
        <v>1.25</v>
      </c>
      <c r="R1016">
        <v>1.25</v>
      </c>
    </row>
    <row r="1017" spans="4:18">
      <c r="D1017" s="54">
        <v>40970</v>
      </c>
      <c r="E1017">
        <v>0.08</v>
      </c>
      <c r="F1017">
        <v>7.0000000000000007E-2</v>
      </c>
      <c r="J1017" s="54">
        <v>40970</v>
      </c>
      <c r="K1017">
        <v>5.9</v>
      </c>
      <c r="L1017">
        <v>6.49</v>
      </c>
      <c r="P1017" s="54">
        <v>40970</v>
      </c>
      <c r="Q1017">
        <v>1.3</v>
      </c>
      <c r="R1017">
        <v>1.3</v>
      </c>
    </row>
    <row r="1018" spans="4:18">
      <c r="D1018" s="54">
        <v>40969</v>
      </c>
      <c r="E1018">
        <v>0.08</v>
      </c>
      <c r="F1018">
        <v>0.08</v>
      </c>
      <c r="J1018" s="54">
        <v>40969</v>
      </c>
      <c r="K1018">
        <v>6.06</v>
      </c>
      <c r="L1018">
        <v>6</v>
      </c>
      <c r="P1018" s="54">
        <v>40969</v>
      </c>
      <c r="Q1018">
        <v>1.3</v>
      </c>
      <c r="R1018">
        <v>1.3</v>
      </c>
    </row>
    <row r="1019" spans="4:18">
      <c r="D1019" s="54">
        <v>40968</v>
      </c>
      <c r="E1019">
        <v>0.08</v>
      </c>
      <c r="F1019">
        <v>0.08</v>
      </c>
      <c r="J1019" s="54">
        <v>40968</v>
      </c>
      <c r="K1019">
        <v>6.5</v>
      </c>
      <c r="L1019">
        <v>6.1</v>
      </c>
      <c r="P1019" s="54">
        <v>40968</v>
      </c>
      <c r="Q1019">
        <v>1.3</v>
      </c>
      <c r="R1019">
        <v>1.3</v>
      </c>
    </row>
    <row r="1020" spans="4:18">
      <c r="D1020" s="54">
        <v>40967</v>
      </c>
      <c r="E1020">
        <v>0.08</v>
      </c>
      <c r="F1020">
        <v>0.08</v>
      </c>
      <c r="J1020" s="54">
        <v>40967</v>
      </c>
      <c r="K1020">
        <v>6.55</v>
      </c>
      <c r="L1020">
        <v>6.35</v>
      </c>
      <c r="P1020" s="54">
        <v>40967</v>
      </c>
      <c r="Q1020">
        <v>1.3</v>
      </c>
      <c r="R1020">
        <v>1.3</v>
      </c>
    </row>
    <row r="1021" spans="4:18">
      <c r="D1021" s="54">
        <v>40966</v>
      </c>
      <c r="E1021">
        <v>0.05</v>
      </c>
      <c r="F1021">
        <v>0.08</v>
      </c>
      <c r="J1021" s="54">
        <v>40966</v>
      </c>
      <c r="K1021">
        <v>6.5</v>
      </c>
      <c r="L1021">
        <v>6.5</v>
      </c>
      <c r="P1021" s="54">
        <v>40966</v>
      </c>
      <c r="Q1021">
        <v>1.3</v>
      </c>
      <c r="R1021">
        <v>1.3</v>
      </c>
    </row>
    <row r="1022" spans="4:18">
      <c r="D1022" s="54">
        <v>40963</v>
      </c>
      <c r="E1022">
        <v>0.08</v>
      </c>
      <c r="F1022">
        <v>0.08</v>
      </c>
      <c r="J1022" s="54">
        <v>40963</v>
      </c>
      <c r="K1022">
        <v>6.95</v>
      </c>
      <c r="L1022">
        <v>6.5</v>
      </c>
      <c r="P1022" s="54">
        <v>40963</v>
      </c>
      <c r="Q1022">
        <v>1.4</v>
      </c>
      <c r="R1022">
        <v>1.4</v>
      </c>
    </row>
    <row r="1023" spans="4:18">
      <c r="D1023" s="54">
        <v>40962</v>
      </c>
      <c r="E1023">
        <v>7.0000000000000007E-2</v>
      </c>
      <c r="F1023">
        <v>0.06</v>
      </c>
      <c r="J1023" s="54">
        <v>40962</v>
      </c>
      <c r="K1023">
        <v>7.06</v>
      </c>
      <c r="L1023">
        <v>6.5</v>
      </c>
      <c r="P1023" s="54">
        <v>40962</v>
      </c>
      <c r="Q1023">
        <v>1.4</v>
      </c>
      <c r="R1023">
        <v>1.4</v>
      </c>
    </row>
    <row r="1024" spans="4:18">
      <c r="D1024" s="54">
        <v>40961</v>
      </c>
      <c r="E1024">
        <v>7.0000000000000007E-2</v>
      </c>
      <c r="F1024">
        <v>7.0000000000000007E-2</v>
      </c>
      <c r="J1024" s="54">
        <v>40961</v>
      </c>
      <c r="K1024">
        <v>6.2</v>
      </c>
      <c r="L1024">
        <v>6.99</v>
      </c>
      <c r="P1024" s="54">
        <v>40961</v>
      </c>
      <c r="Q1024">
        <v>1.4</v>
      </c>
      <c r="R1024">
        <v>1.4</v>
      </c>
    </row>
    <row r="1025" spans="4:18">
      <c r="D1025" s="54">
        <v>40960</v>
      </c>
      <c r="E1025">
        <v>7.0000000000000007E-2</v>
      </c>
      <c r="F1025">
        <v>0.06</v>
      </c>
      <c r="J1025" s="54">
        <v>40960</v>
      </c>
      <c r="K1025">
        <v>6.5</v>
      </c>
      <c r="L1025">
        <v>6.35</v>
      </c>
      <c r="P1025" s="54">
        <v>40960</v>
      </c>
      <c r="Q1025">
        <v>1.4</v>
      </c>
      <c r="R1025">
        <v>1.4</v>
      </c>
    </row>
    <row r="1026" spans="4:18">
      <c r="D1026" s="54">
        <v>40956</v>
      </c>
      <c r="E1026">
        <v>0.09</v>
      </c>
      <c r="F1026">
        <v>0.08</v>
      </c>
      <c r="J1026" s="54">
        <v>40956</v>
      </c>
      <c r="K1026">
        <v>6.1</v>
      </c>
      <c r="L1026">
        <v>6.5</v>
      </c>
      <c r="P1026" s="54">
        <v>40956</v>
      </c>
      <c r="Q1026">
        <v>1.4</v>
      </c>
      <c r="R1026">
        <v>1.4</v>
      </c>
    </row>
    <row r="1027" spans="4:18">
      <c r="D1027" s="54">
        <v>40955</v>
      </c>
      <c r="E1027">
        <v>0.09</v>
      </c>
      <c r="F1027">
        <v>0.09</v>
      </c>
      <c r="J1027" s="54">
        <v>40955</v>
      </c>
      <c r="K1027">
        <v>6.25</v>
      </c>
      <c r="L1027">
        <v>6.4</v>
      </c>
      <c r="P1027" s="54">
        <v>40955</v>
      </c>
      <c r="Q1027">
        <v>1.4</v>
      </c>
      <c r="R1027">
        <v>1.4</v>
      </c>
    </row>
    <row r="1028" spans="4:18">
      <c r="D1028" s="54">
        <v>40954</v>
      </c>
      <c r="E1028">
        <v>0.08</v>
      </c>
      <c r="F1028">
        <v>0.08</v>
      </c>
      <c r="J1028" s="54">
        <v>40954</v>
      </c>
      <c r="K1028">
        <v>6.75</v>
      </c>
      <c r="L1028">
        <v>6.6</v>
      </c>
      <c r="P1028" s="54">
        <v>40954</v>
      </c>
      <c r="Q1028">
        <v>1.42</v>
      </c>
      <c r="R1028">
        <v>1.4</v>
      </c>
    </row>
    <row r="1029" spans="4:18">
      <c r="D1029" s="54">
        <v>40953</v>
      </c>
      <c r="E1029">
        <v>0.09</v>
      </c>
      <c r="F1029">
        <v>0.09</v>
      </c>
      <c r="J1029" s="54">
        <v>40953</v>
      </c>
      <c r="K1029">
        <v>7</v>
      </c>
      <c r="L1029">
        <v>7</v>
      </c>
      <c r="P1029" s="54">
        <v>40953</v>
      </c>
      <c r="Q1029">
        <v>1.43</v>
      </c>
      <c r="R1029">
        <v>1.43</v>
      </c>
    </row>
    <row r="1030" spans="4:18">
      <c r="D1030" s="54">
        <v>40952</v>
      </c>
      <c r="E1030">
        <v>0.06</v>
      </c>
      <c r="F1030">
        <v>0.09</v>
      </c>
      <c r="J1030" s="54">
        <v>40952</v>
      </c>
      <c r="K1030">
        <v>7.75</v>
      </c>
      <c r="L1030">
        <v>7</v>
      </c>
      <c r="P1030" s="54">
        <v>40952</v>
      </c>
      <c r="Q1030">
        <v>1.42</v>
      </c>
      <c r="R1030">
        <v>1.43</v>
      </c>
    </row>
    <row r="1031" spans="4:18">
      <c r="D1031" s="54">
        <v>40949</v>
      </c>
      <c r="E1031">
        <v>0.06</v>
      </c>
      <c r="F1031">
        <v>7.0000000000000007E-2</v>
      </c>
      <c r="J1031" s="54">
        <v>40949</v>
      </c>
      <c r="K1031">
        <v>8.9980000000000004E-2</v>
      </c>
      <c r="L1031">
        <v>7.4981299999999997</v>
      </c>
      <c r="P1031" s="54">
        <v>40949</v>
      </c>
      <c r="Q1031">
        <v>1.55</v>
      </c>
      <c r="R1031">
        <v>1.55</v>
      </c>
    </row>
    <row r="1032" spans="4:18">
      <c r="D1032" s="54">
        <v>40948</v>
      </c>
      <c r="E1032">
        <v>7.0000000000000007E-2</v>
      </c>
      <c r="F1032">
        <v>0.06</v>
      </c>
      <c r="J1032" s="54">
        <v>40948</v>
      </c>
      <c r="K1032">
        <v>8.9980000000000004E-2</v>
      </c>
      <c r="L1032">
        <v>6.74831</v>
      </c>
      <c r="P1032" s="54">
        <v>40948</v>
      </c>
      <c r="Q1032">
        <v>1.5</v>
      </c>
      <c r="R1032">
        <v>1.55</v>
      </c>
    </row>
    <row r="1033" spans="4:18">
      <c r="D1033" s="54">
        <v>40947</v>
      </c>
      <c r="E1033">
        <v>0.06</v>
      </c>
      <c r="F1033">
        <v>0.08</v>
      </c>
      <c r="J1033" s="54">
        <v>40947</v>
      </c>
      <c r="K1033">
        <v>8.9980000000000004E-2</v>
      </c>
      <c r="L1033">
        <v>6.74831</v>
      </c>
      <c r="P1033" s="54">
        <v>40947</v>
      </c>
      <c r="Q1033">
        <v>1.69</v>
      </c>
      <c r="R1033">
        <v>1.69</v>
      </c>
    </row>
    <row r="1034" spans="4:18">
      <c r="D1034" s="54">
        <v>40946</v>
      </c>
      <c r="E1034">
        <v>0.06</v>
      </c>
      <c r="F1034">
        <v>0.06</v>
      </c>
      <c r="J1034" s="54">
        <v>40946</v>
      </c>
      <c r="K1034">
        <v>8.9980000000000004E-2</v>
      </c>
      <c r="L1034">
        <v>6.74831</v>
      </c>
      <c r="P1034" s="54">
        <v>40946</v>
      </c>
      <c r="Q1034">
        <v>1.69</v>
      </c>
      <c r="R1034">
        <v>1.69</v>
      </c>
    </row>
    <row r="1038" spans="4:18">
      <c r="D1038" t="s">
        <v>27970</v>
      </c>
      <c r="E1038" t="s">
        <v>27971</v>
      </c>
      <c r="F1038" t="s">
        <v>27972</v>
      </c>
      <c r="J1038" t="s">
        <v>27970</v>
      </c>
      <c r="K1038" t="s">
        <v>27971</v>
      </c>
      <c r="L1038" t="s">
        <v>27972</v>
      </c>
      <c r="P1038" t="s">
        <v>27970</v>
      </c>
      <c r="Q1038" t="s">
        <v>27971</v>
      </c>
      <c r="R1038" t="s">
        <v>27972</v>
      </c>
    </row>
    <row r="1039" spans="4:18">
      <c r="D1039" s="54">
        <v>41576</v>
      </c>
      <c r="E1039">
        <v>47.65</v>
      </c>
      <c r="F1039">
        <v>46.827109999999998</v>
      </c>
      <c r="J1039" s="54">
        <v>41576</v>
      </c>
      <c r="K1039">
        <v>3.16</v>
      </c>
      <c r="L1039">
        <v>3.13</v>
      </c>
      <c r="P1039" s="54">
        <v>41576</v>
      </c>
      <c r="Q1039">
        <v>10.199999999999999</v>
      </c>
      <c r="R1039">
        <v>10.01</v>
      </c>
    </row>
    <row r="1040" spans="4:18">
      <c r="D1040" s="54">
        <v>41575</v>
      </c>
      <c r="E1040">
        <v>48.25</v>
      </c>
      <c r="F1040">
        <v>46.032119999999999</v>
      </c>
      <c r="J1040" s="54">
        <v>41575</v>
      </c>
      <c r="K1040">
        <v>3.1</v>
      </c>
      <c r="L1040">
        <v>3.13</v>
      </c>
      <c r="P1040" s="54">
        <v>41575</v>
      </c>
      <c r="Q1040">
        <v>10.31</v>
      </c>
      <c r="R1040">
        <v>10.210000000000001</v>
      </c>
    </row>
    <row r="1041" spans="1:20">
      <c r="D1041" s="54">
        <v>41572</v>
      </c>
      <c r="E1041">
        <v>47</v>
      </c>
      <c r="F1041">
        <v>46.768949999999997</v>
      </c>
      <c r="J1041" s="54">
        <v>41572</v>
      </c>
      <c r="K1041">
        <v>3.15</v>
      </c>
      <c r="L1041">
        <v>3.1</v>
      </c>
      <c r="P1041" s="54">
        <v>41572</v>
      </c>
      <c r="Q1041">
        <v>10.39</v>
      </c>
      <c r="R1041">
        <v>10.29</v>
      </c>
    </row>
    <row r="1042" spans="1:20">
      <c r="A1042">
        <v>5</v>
      </c>
      <c r="B1042" s="56">
        <f>VLOOKUP(A1042,Final!$A$1:$N$153,14,FALSE)</f>
        <v>41571</v>
      </c>
      <c r="C1042" t="str">
        <f>'Competitors list'!D15</f>
        <v>Deluxe Corp</v>
      </c>
      <c r="D1042" s="54">
        <v>41571</v>
      </c>
      <c r="E1042">
        <v>48.99</v>
      </c>
      <c r="F1042">
        <v>45.372860000000003</v>
      </c>
      <c r="G1042">
        <v>5</v>
      </c>
      <c r="H1042" s="56">
        <f>VLOOKUP(G1042,Final!$A$1:$N$153,14,FALSE)</f>
        <v>41571</v>
      </c>
      <c r="I1042" t="str">
        <f>'Competitors list'!D16</f>
        <v>Cenveo Inc</v>
      </c>
      <c r="J1042" s="54">
        <v>41571</v>
      </c>
      <c r="K1042">
        <v>2.97</v>
      </c>
      <c r="L1042">
        <v>3.14</v>
      </c>
      <c r="M1042">
        <v>5</v>
      </c>
      <c r="N1042" s="56">
        <f>VLOOKUP(M1042,Final!$A$1:$N$153,14,FALSE)</f>
        <v>41571</v>
      </c>
      <c r="O1042" t="str">
        <f>'Competitors list'!D17</f>
        <v>InnerWorkings Inc</v>
      </c>
      <c r="P1042" s="54">
        <v>41571</v>
      </c>
      <c r="Q1042">
        <v>10.25</v>
      </c>
      <c r="R1042">
        <v>10.35</v>
      </c>
      <c r="T1042" s="56"/>
    </row>
    <row r="1043" spans="1:20">
      <c r="D1043" s="54">
        <v>41570</v>
      </c>
      <c r="E1043">
        <v>46.09</v>
      </c>
      <c r="F1043">
        <v>45.65401</v>
      </c>
      <c r="J1043" s="54">
        <v>41570</v>
      </c>
      <c r="K1043">
        <v>2.85</v>
      </c>
      <c r="L1043">
        <v>2.98</v>
      </c>
      <c r="P1043" s="54">
        <v>41570</v>
      </c>
      <c r="Q1043">
        <v>9.9499999999999993</v>
      </c>
      <c r="R1043">
        <v>10.199999999999999</v>
      </c>
    </row>
    <row r="1044" spans="1:20">
      <c r="D1044" s="54">
        <v>41569</v>
      </c>
      <c r="E1044">
        <v>46.41</v>
      </c>
      <c r="F1044">
        <v>44.86871</v>
      </c>
      <c r="J1044" s="54">
        <v>41569</v>
      </c>
      <c r="K1044">
        <v>2.87</v>
      </c>
      <c r="L1044">
        <v>2.86</v>
      </c>
      <c r="P1044" s="54">
        <v>41569</v>
      </c>
      <c r="Q1044">
        <v>10.01</v>
      </c>
      <c r="R1044">
        <v>10.02</v>
      </c>
    </row>
    <row r="1045" spans="1:20">
      <c r="D1045" s="54">
        <v>41568</v>
      </c>
      <c r="E1045">
        <v>46.5</v>
      </c>
      <c r="F1045">
        <v>44.975360000000002</v>
      </c>
      <c r="J1045" s="54">
        <v>41568</v>
      </c>
      <c r="K1045">
        <v>2.98</v>
      </c>
      <c r="L1045">
        <v>2.87</v>
      </c>
      <c r="P1045" s="54">
        <v>41568</v>
      </c>
      <c r="Q1045">
        <v>9.8000000000000007</v>
      </c>
      <c r="R1045">
        <v>9.99</v>
      </c>
    </row>
    <row r="1046" spans="1:20">
      <c r="D1046" s="54">
        <v>41565</v>
      </c>
      <c r="E1046">
        <v>46.27</v>
      </c>
      <c r="F1046">
        <v>44.975360000000002</v>
      </c>
      <c r="J1046" s="54">
        <v>41565</v>
      </c>
      <c r="K1046">
        <v>3.01</v>
      </c>
      <c r="L1046">
        <v>2.99</v>
      </c>
      <c r="P1046" s="54">
        <v>41565</v>
      </c>
      <c r="Q1046">
        <v>9.56</v>
      </c>
      <c r="R1046">
        <v>9.75</v>
      </c>
    </row>
    <row r="1047" spans="1:20">
      <c r="D1047" s="54">
        <v>41564</v>
      </c>
      <c r="E1047">
        <v>45.83</v>
      </c>
      <c r="F1047">
        <v>44.451819999999998</v>
      </c>
      <c r="J1047" s="54">
        <v>41564</v>
      </c>
      <c r="K1047">
        <v>2.92</v>
      </c>
      <c r="L1047">
        <v>2.97</v>
      </c>
      <c r="P1047" s="54">
        <v>41564</v>
      </c>
      <c r="Q1047">
        <v>9.1999999999999993</v>
      </c>
      <c r="R1047">
        <v>9.4700000000000006</v>
      </c>
    </row>
    <row r="1048" spans="1:20">
      <c r="D1048" s="54">
        <v>41563</v>
      </c>
      <c r="E1048">
        <v>45.67</v>
      </c>
      <c r="F1048">
        <v>44.77176</v>
      </c>
      <c r="J1048" s="54">
        <v>41563</v>
      </c>
      <c r="K1048">
        <v>2.94</v>
      </c>
      <c r="L1048">
        <v>2.93</v>
      </c>
      <c r="P1048" s="54">
        <v>41563</v>
      </c>
      <c r="Q1048">
        <v>9.3800000000000008</v>
      </c>
      <c r="R1048">
        <v>9.26</v>
      </c>
    </row>
    <row r="1049" spans="1:20">
      <c r="D1049" s="54">
        <v>41562</v>
      </c>
      <c r="E1049">
        <v>45.91</v>
      </c>
      <c r="F1049">
        <v>44.044640000000001</v>
      </c>
      <c r="J1049" s="54">
        <v>41562</v>
      </c>
      <c r="K1049">
        <v>2.99</v>
      </c>
      <c r="L1049">
        <v>2.93</v>
      </c>
      <c r="P1049" s="54">
        <v>41562</v>
      </c>
      <c r="Q1049">
        <v>9.43</v>
      </c>
      <c r="R1049">
        <v>9.33</v>
      </c>
    </row>
    <row r="1050" spans="1:20">
      <c r="D1050" s="54">
        <v>41561</v>
      </c>
      <c r="E1050">
        <v>44.98</v>
      </c>
      <c r="F1050">
        <v>44.791150000000002</v>
      </c>
      <c r="J1050" s="54">
        <v>41561</v>
      </c>
      <c r="K1050">
        <v>2.94</v>
      </c>
      <c r="L1050">
        <v>2.98</v>
      </c>
      <c r="P1050" s="54">
        <v>41561</v>
      </c>
      <c r="Q1050">
        <v>9.4700000000000006</v>
      </c>
      <c r="R1050">
        <v>9.4499999999999993</v>
      </c>
    </row>
    <row r="1051" spans="1:20">
      <c r="D1051" s="54">
        <v>41558</v>
      </c>
      <c r="E1051">
        <v>43.96</v>
      </c>
      <c r="F1051">
        <v>43.792560000000002</v>
      </c>
      <c r="J1051" s="54">
        <v>41558</v>
      </c>
      <c r="K1051">
        <v>2.87</v>
      </c>
      <c r="L1051">
        <v>2.98</v>
      </c>
      <c r="P1051" s="54">
        <v>41558</v>
      </c>
      <c r="Q1051">
        <v>9.4</v>
      </c>
      <c r="R1051">
        <v>9.56</v>
      </c>
    </row>
    <row r="1052" spans="1:20">
      <c r="D1052" s="54">
        <v>41557</v>
      </c>
      <c r="E1052">
        <v>43.22</v>
      </c>
      <c r="F1052">
        <v>42.823059999999998</v>
      </c>
      <c r="J1052" s="54">
        <v>41557</v>
      </c>
      <c r="K1052">
        <v>2.83</v>
      </c>
      <c r="L1052">
        <v>2.89</v>
      </c>
      <c r="P1052" s="54">
        <v>41557</v>
      </c>
      <c r="Q1052">
        <v>9.43</v>
      </c>
      <c r="R1052">
        <v>9.4600000000000009</v>
      </c>
    </row>
    <row r="1053" spans="1:20">
      <c r="D1053" s="54">
        <v>41556</v>
      </c>
      <c r="E1053">
        <v>42.38</v>
      </c>
      <c r="F1053">
        <v>41.388190000000002</v>
      </c>
      <c r="J1053" s="54">
        <v>41556</v>
      </c>
      <c r="K1053">
        <v>2.74</v>
      </c>
      <c r="L1053">
        <v>2.79</v>
      </c>
      <c r="P1053" s="54">
        <v>41556</v>
      </c>
      <c r="Q1053">
        <v>9.34</v>
      </c>
      <c r="R1053">
        <v>9.32</v>
      </c>
    </row>
    <row r="1054" spans="1:20">
      <c r="D1054" s="54">
        <v>41555</v>
      </c>
      <c r="E1054">
        <v>42.87</v>
      </c>
      <c r="F1054">
        <v>41.048859999999998</v>
      </c>
      <c r="J1054" s="54">
        <v>41555</v>
      </c>
      <c r="K1054">
        <v>2.84</v>
      </c>
      <c r="L1054">
        <v>2.75</v>
      </c>
      <c r="P1054" s="54">
        <v>41555</v>
      </c>
      <c r="Q1054">
        <v>9.4700000000000006</v>
      </c>
      <c r="R1054">
        <v>9.31</v>
      </c>
    </row>
    <row r="1055" spans="1:20">
      <c r="D1055" s="54">
        <v>41554</v>
      </c>
      <c r="E1055">
        <v>42.77</v>
      </c>
      <c r="F1055">
        <v>41.659649999999999</v>
      </c>
      <c r="J1055" s="54">
        <v>41554</v>
      </c>
      <c r="K1055">
        <v>2.89</v>
      </c>
      <c r="L1055">
        <v>2.85</v>
      </c>
      <c r="P1055" s="54">
        <v>41554</v>
      </c>
      <c r="Q1055">
        <v>9.51</v>
      </c>
      <c r="R1055">
        <v>9.49</v>
      </c>
    </row>
    <row r="1056" spans="1:20">
      <c r="D1056" s="54">
        <v>41551</v>
      </c>
      <c r="E1056">
        <v>42.79</v>
      </c>
      <c r="F1056">
        <v>41.834159999999997</v>
      </c>
      <c r="J1056" s="54">
        <v>41551</v>
      </c>
      <c r="K1056">
        <v>2.83</v>
      </c>
      <c r="L1056">
        <v>2.92</v>
      </c>
      <c r="P1056" s="54">
        <v>41551</v>
      </c>
      <c r="Q1056">
        <v>9.58</v>
      </c>
      <c r="R1056">
        <v>9.6</v>
      </c>
    </row>
    <row r="1057" spans="4:18">
      <c r="D1057" s="54">
        <v>41550</v>
      </c>
      <c r="E1057">
        <v>42.84</v>
      </c>
      <c r="F1057">
        <v>41.55301</v>
      </c>
      <c r="J1057" s="54">
        <v>41550</v>
      </c>
      <c r="K1057">
        <v>2.9</v>
      </c>
      <c r="L1057">
        <v>2.84</v>
      </c>
      <c r="P1057" s="54">
        <v>41550</v>
      </c>
      <c r="Q1057">
        <v>9.66</v>
      </c>
      <c r="R1057">
        <v>9.6</v>
      </c>
    </row>
    <row r="1058" spans="4:18">
      <c r="D1058" s="54">
        <v>41549</v>
      </c>
      <c r="E1058">
        <v>42.88</v>
      </c>
      <c r="F1058">
        <v>41.523919999999997</v>
      </c>
      <c r="J1058" s="54">
        <v>41549</v>
      </c>
      <c r="K1058">
        <v>2.93</v>
      </c>
      <c r="L1058">
        <v>2.91</v>
      </c>
      <c r="P1058" s="54">
        <v>41549</v>
      </c>
      <c r="Q1058">
        <v>9.7799999999999994</v>
      </c>
      <c r="R1058">
        <v>9.6999999999999993</v>
      </c>
    </row>
    <row r="1059" spans="4:18">
      <c r="D1059" s="54">
        <v>41548</v>
      </c>
      <c r="E1059">
        <v>41.71</v>
      </c>
      <c r="F1059">
        <v>41.834159999999997</v>
      </c>
      <c r="J1059" s="54">
        <v>41548</v>
      </c>
      <c r="K1059">
        <v>2.93</v>
      </c>
      <c r="L1059">
        <v>2.94</v>
      </c>
      <c r="P1059" s="54">
        <v>41548</v>
      </c>
      <c r="Q1059">
        <v>9.84</v>
      </c>
      <c r="R1059">
        <v>9.84</v>
      </c>
    </row>
    <row r="1060" spans="4:18">
      <c r="D1060" s="54">
        <v>41547</v>
      </c>
      <c r="E1060">
        <v>40.78</v>
      </c>
      <c r="F1060">
        <v>40.389600000000002</v>
      </c>
      <c r="J1060" s="54">
        <v>41547</v>
      </c>
      <c r="K1060">
        <v>2.94</v>
      </c>
      <c r="L1060">
        <v>2.95</v>
      </c>
      <c r="P1060" s="54">
        <v>41547</v>
      </c>
      <c r="Q1060">
        <v>9.83</v>
      </c>
      <c r="R1060">
        <v>9.82</v>
      </c>
    </row>
    <row r="1061" spans="4:18">
      <c r="D1061" s="54">
        <v>41544</v>
      </c>
      <c r="E1061">
        <v>40.619999999999997</v>
      </c>
      <c r="F1061">
        <v>39.96302</v>
      </c>
      <c r="J1061" s="54">
        <v>41544</v>
      </c>
      <c r="K1061">
        <v>2.87</v>
      </c>
      <c r="L1061">
        <v>2.96</v>
      </c>
      <c r="P1061" s="54">
        <v>41544</v>
      </c>
      <c r="Q1061">
        <v>9.89</v>
      </c>
      <c r="R1061">
        <v>9.9499999999999993</v>
      </c>
    </row>
    <row r="1062" spans="4:18">
      <c r="D1062" s="54">
        <v>41543</v>
      </c>
      <c r="E1062">
        <v>40.79</v>
      </c>
      <c r="F1062">
        <v>39.691560000000003</v>
      </c>
      <c r="J1062" s="54">
        <v>41543</v>
      </c>
      <c r="K1062">
        <v>2.87</v>
      </c>
      <c r="L1062">
        <v>2.89</v>
      </c>
      <c r="P1062" s="54">
        <v>41543</v>
      </c>
      <c r="Q1062">
        <v>10.06</v>
      </c>
      <c r="R1062">
        <v>9.98</v>
      </c>
    </row>
    <row r="1063" spans="4:18">
      <c r="D1063" s="54">
        <v>41542</v>
      </c>
      <c r="E1063">
        <v>40.659999999999997</v>
      </c>
      <c r="F1063">
        <v>39.410400000000003</v>
      </c>
      <c r="J1063" s="54">
        <v>41542</v>
      </c>
      <c r="K1063">
        <v>2.91</v>
      </c>
      <c r="L1063">
        <v>2.87</v>
      </c>
      <c r="P1063" s="54">
        <v>41542</v>
      </c>
      <c r="Q1063">
        <v>10</v>
      </c>
      <c r="R1063">
        <v>10.01</v>
      </c>
    </row>
    <row r="1064" spans="4:18">
      <c r="D1064" s="54">
        <v>41541</v>
      </c>
      <c r="E1064">
        <v>40.49</v>
      </c>
      <c r="F1064">
        <v>39.410400000000003</v>
      </c>
      <c r="J1064" s="54">
        <v>41541</v>
      </c>
      <c r="K1064">
        <v>2.95</v>
      </c>
      <c r="L1064">
        <v>2.91</v>
      </c>
      <c r="P1064" s="54">
        <v>41541</v>
      </c>
      <c r="Q1064">
        <v>10.25</v>
      </c>
      <c r="R1064">
        <v>10.01</v>
      </c>
    </row>
    <row r="1065" spans="4:18">
      <c r="D1065" s="54">
        <v>41540</v>
      </c>
      <c r="E1065">
        <v>40.97</v>
      </c>
      <c r="F1065">
        <v>39.28436</v>
      </c>
      <c r="J1065" s="54">
        <v>41540</v>
      </c>
      <c r="K1065">
        <v>2.91</v>
      </c>
      <c r="L1065">
        <v>2.95</v>
      </c>
      <c r="P1065" s="54">
        <v>41540</v>
      </c>
      <c r="Q1065">
        <v>10.52</v>
      </c>
      <c r="R1065">
        <v>10.26</v>
      </c>
    </row>
    <row r="1066" spans="4:18">
      <c r="D1066" s="54">
        <v>41537</v>
      </c>
      <c r="E1066">
        <v>40.74</v>
      </c>
      <c r="F1066">
        <v>39.807899999999997</v>
      </c>
      <c r="J1066" s="54">
        <v>41537</v>
      </c>
      <c r="K1066">
        <v>2.93</v>
      </c>
      <c r="L1066">
        <v>2.91</v>
      </c>
      <c r="P1066" s="54">
        <v>41537</v>
      </c>
      <c r="Q1066">
        <v>10.78</v>
      </c>
      <c r="R1066">
        <v>10.55</v>
      </c>
    </row>
    <row r="1067" spans="4:18">
      <c r="D1067" s="54">
        <v>41536</v>
      </c>
      <c r="E1067">
        <v>40.479999999999997</v>
      </c>
      <c r="F1067">
        <v>39.323140000000002</v>
      </c>
      <c r="J1067" s="54">
        <v>41536</v>
      </c>
      <c r="K1067">
        <v>2.96</v>
      </c>
      <c r="L1067">
        <v>2.94</v>
      </c>
      <c r="P1067" s="54">
        <v>41536</v>
      </c>
      <c r="Q1067">
        <v>10.81</v>
      </c>
      <c r="R1067">
        <v>10.77</v>
      </c>
    </row>
    <row r="1068" spans="4:18">
      <c r="D1068" s="54">
        <v>41535</v>
      </c>
      <c r="E1068">
        <v>41.03</v>
      </c>
      <c r="F1068">
        <v>39.206800000000001</v>
      </c>
      <c r="J1068" s="54">
        <v>41535</v>
      </c>
      <c r="K1068">
        <v>2.96</v>
      </c>
      <c r="L1068">
        <v>2.91</v>
      </c>
      <c r="P1068" s="54">
        <v>41535</v>
      </c>
      <c r="Q1068">
        <v>10.54</v>
      </c>
      <c r="R1068">
        <v>10.8</v>
      </c>
    </row>
    <row r="1069" spans="4:18">
      <c r="D1069" s="54">
        <v>41534</v>
      </c>
      <c r="E1069">
        <v>40.08</v>
      </c>
      <c r="F1069">
        <v>39.895150000000001</v>
      </c>
      <c r="J1069" s="54">
        <v>41534</v>
      </c>
      <c r="K1069">
        <v>3.01</v>
      </c>
      <c r="L1069">
        <v>2.99</v>
      </c>
      <c r="P1069" s="54">
        <v>41534</v>
      </c>
      <c r="Q1069">
        <v>10.44</v>
      </c>
      <c r="R1069">
        <v>10.57</v>
      </c>
    </row>
    <row r="1070" spans="4:18">
      <c r="D1070" s="54">
        <v>41533</v>
      </c>
      <c r="E1070">
        <v>40.17</v>
      </c>
      <c r="F1070">
        <v>38.935339999999997</v>
      </c>
      <c r="J1070" s="54">
        <v>41533</v>
      </c>
      <c r="K1070">
        <v>2.9</v>
      </c>
      <c r="L1070">
        <v>2.99</v>
      </c>
      <c r="P1070" s="54">
        <v>41533</v>
      </c>
      <c r="Q1070">
        <v>10.75</v>
      </c>
      <c r="R1070">
        <v>10.47</v>
      </c>
    </row>
    <row r="1071" spans="4:18">
      <c r="D1071" s="54">
        <v>41530</v>
      </c>
      <c r="E1071">
        <v>40.24</v>
      </c>
      <c r="F1071">
        <v>38.460279999999997</v>
      </c>
      <c r="J1071" s="54">
        <v>41530</v>
      </c>
      <c r="K1071">
        <v>2.94</v>
      </c>
      <c r="L1071">
        <v>2.88</v>
      </c>
      <c r="P1071" s="54">
        <v>41530</v>
      </c>
      <c r="Q1071">
        <v>10.81</v>
      </c>
      <c r="R1071">
        <v>10.72</v>
      </c>
    </row>
    <row r="1072" spans="4:18">
      <c r="D1072" s="54">
        <v>41529</v>
      </c>
      <c r="E1072">
        <v>40.450000000000003</v>
      </c>
      <c r="F1072">
        <v>38.848080000000003</v>
      </c>
      <c r="J1072" s="54">
        <v>41529</v>
      </c>
      <c r="K1072">
        <v>2.99</v>
      </c>
      <c r="L1072">
        <v>2.92</v>
      </c>
      <c r="P1072" s="54">
        <v>41529</v>
      </c>
      <c r="Q1072">
        <v>10.9</v>
      </c>
      <c r="R1072">
        <v>10.77</v>
      </c>
    </row>
    <row r="1073" spans="4:18">
      <c r="D1073" s="54">
        <v>41528</v>
      </c>
      <c r="E1073">
        <v>40.729999999999997</v>
      </c>
      <c r="F1073">
        <v>39.294060000000002</v>
      </c>
      <c r="J1073" s="54">
        <v>41528</v>
      </c>
      <c r="K1073">
        <v>2.94</v>
      </c>
      <c r="L1073">
        <v>2.92</v>
      </c>
      <c r="P1073" s="54">
        <v>41528</v>
      </c>
      <c r="Q1073">
        <v>10.98</v>
      </c>
      <c r="R1073">
        <v>10.9</v>
      </c>
    </row>
    <row r="1074" spans="4:18">
      <c r="D1074" s="54">
        <v>41527</v>
      </c>
      <c r="E1074">
        <v>40.11</v>
      </c>
      <c r="F1074">
        <v>39.478259999999999</v>
      </c>
      <c r="J1074" s="54">
        <v>41527</v>
      </c>
      <c r="K1074">
        <v>3</v>
      </c>
      <c r="L1074">
        <v>2.94</v>
      </c>
      <c r="P1074" s="54">
        <v>41527</v>
      </c>
      <c r="Q1074">
        <v>11.09</v>
      </c>
      <c r="R1074">
        <v>11.03</v>
      </c>
    </row>
    <row r="1075" spans="4:18">
      <c r="D1075" s="54">
        <v>41526</v>
      </c>
      <c r="E1075">
        <v>39.479999999999997</v>
      </c>
      <c r="F1075">
        <v>38.557229999999997</v>
      </c>
      <c r="J1075" s="54">
        <v>41526</v>
      </c>
      <c r="K1075">
        <v>2.84</v>
      </c>
      <c r="L1075">
        <v>2.98</v>
      </c>
      <c r="P1075" s="54">
        <v>41526</v>
      </c>
      <c r="Q1075">
        <v>11.04</v>
      </c>
      <c r="R1075">
        <v>11.03</v>
      </c>
    </row>
    <row r="1076" spans="4:18">
      <c r="D1076" s="54">
        <v>41523</v>
      </c>
      <c r="E1076">
        <v>39.28</v>
      </c>
      <c r="F1076">
        <v>38.130650000000003</v>
      </c>
      <c r="J1076" s="54">
        <v>41523</v>
      </c>
      <c r="K1076">
        <v>2.86</v>
      </c>
      <c r="L1076">
        <v>2.83</v>
      </c>
      <c r="P1076" s="54">
        <v>41523</v>
      </c>
      <c r="Q1076">
        <v>11.09</v>
      </c>
      <c r="R1076">
        <v>11.02</v>
      </c>
    </row>
    <row r="1077" spans="4:18">
      <c r="D1077" s="54">
        <v>41522</v>
      </c>
      <c r="E1077">
        <v>39.36</v>
      </c>
      <c r="F1077">
        <v>37.86889</v>
      </c>
      <c r="J1077" s="54">
        <v>41522</v>
      </c>
      <c r="K1077">
        <v>2.81</v>
      </c>
      <c r="L1077">
        <v>2.84</v>
      </c>
      <c r="P1077" s="54">
        <v>41522</v>
      </c>
      <c r="Q1077">
        <v>11.05</v>
      </c>
      <c r="R1077">
        <v>11.01</v>
      </c>
    </row>
    <row r="1078" spans="4:18">
      <c r="D1078" s="54">
        <v>41521</v>
      </c>
      <c r="E1078">
        <v>39.33</v>
      </c>
      <c r="F1078">
        <v>38.256689999999999</v>
      </c>
      <c r="J1078" s="54">
        <v>41521</v>
      </c>
      <c r="K1078">
        <v>2.9</v>
      </c>
      <c r="L1078">
        <v>2.86</v>
      </c>
      <c r="P1078" s="54">
        <v>41521</v>
      </c>
      <c r="Q1078">
        <v>10.6</v>
      </c>
      <c r="R1078">
        <v>11.06</v>
      </c>
    </row>
    <row r="1079" spans="4:18">
      <c r="D1079" s="54">
        <v>41520</v>
      </c>
      <c r="E1079">
        <v>39.89</v>
      </c>
      <c r="F1079">
        <v>38.179130000000001</v>
      </c>
      <c r="J1079" s="54">
        <v>41520</v>
      </c>
      <c r="K1079">
        <v>2.86</v>
      </c>
      <c r="L1079">
        <v>2.9</v>
      </c>
      <c r="P1079" s="54">
        <v>41520</v>
      </c>
      <c r="Q1079">
        <v>10.43</v>
      </c>
      <c r="R1079">
        <v>10.61</v>
      </c>
    </row>
    <row r="1080" spans="4:18">
      <c r="D1080" s="54">
        <v>41516</v>
      </c>
      <c r="E1080">
        <v>40.5</v>
      </c>
      <c r="F1080">
        <v>38.150039999999997</v>
      </c>
      <c r="J1080" s="54">
        <v>41516</v>
      </c>
      <c r="K1080">
        <v>2.85</v>
      </c>
      <c r="L1080">
        <v>2.8</v>
      </c>
      <c r="P1080" s="54">
        <v>41516</v>
      </c>
      <c r="Q1080">
        <v>10.48</v>
      </c>
      <c r="R1080">
        <v>10.27</v>
      </c>
    </row>
    <row r="1081" spans="4:18">
      <c r="D1081" s="54">
        <v>41515</v>
      </c>
      <c r="E1081">
        <v>40.68</v>
      </c>
      <c r="F1081">
        <v>39.177720000000001</v>
      </c>
      <c r="J1081" s="54">
        <v>41515</v>
      </c>
      <c r="K1081">
        <v>2.85</v>
      </c>
      <c r="L1081">
        <v>2.79</v>
      </c>
      <c r="P1081" s="54">
        <v>41515</v>
      </c>
      <c r="Q1081">
        <v>10.19</v>
      </c>
      <c r="R1081">
        <v>10.49</v>
      </c>
    </row>
    <row r="1082" spans="4:18">
      <c r="D1082" s="54">
        <v>41514</v>
      </c>
      <c r="E1082">
        <v>41.03</v>
      </c>
      <c r="F1082">
        <v>39.439480000000003</v>
      </c>
      <c r="J1082" s="54">
        <v>41514</v>
      </c>
      <c r="K1082">
        <v>2.81</v>
      </c>
      <c r="L1082">
        <v>2.81</v>
      </c>
      <c r="P1082" s="54">
        <v>41514</v>
      </c>
      <c r="Q1082">
        <v>10.220000000000001</v>
      </c>
      <c r="R1082">
        <v>10.24</v>
      </c>
    </row>
    <row r="1083" spans="4:18">
      <c r="D1083" s="54">
        <v>41513</v>
      </c>
      <c r="E1083">
        <v>42.36</v>
      </c>
      <c r="F1083">
        <v>39.740029999999997</v>
      </c>
      <c r="J1083" s="54">
        <v>41513</v>
      </c>
      <c r="K1083">
        <v>2.87</v>
      </c>
      <c r="L1083">
        <v>2.82</v>
      </c>
      <c r="P1083" s="54">
        <v>41513</v>
      </c>
      <c r="Q1083">
        <v>10.25</v>
      </c>
      <c r="R1083">
        <v>10.24</v>
      </c>
    </row>
    <row r="1084" spans="4:18">
      <c r="D1084" s="54">
        <v>41512</v>
      </c>
      <c r="E1084">
        <v>42.79</v>
      </c>
      <c r="F1084">
        <v>41.49483</v>
      </c>
      <c r="J1084" s="54">
        <v>41512</v>
      </c>
      <c r="K1084">
        <v>2.88</v>
      </c>
      <c r="L1084">
        <v>2.79</v>
      </c>
      <c r="P1084" s="54">
        <v>41512</v>
      </c>
      <c r="Q1084">
        <v>10.35</v>
      </c>
      <c r="R1084">
        <v>10.39</v>
      </c>
    </row>
    <row r="1085" spans="4:18">
      <c r="D1085" s="54">
        <v>41509</v>
      </c>
      <c r="E1085">
        <v>42.9</v>
      </c>
      <c r="F1085">
        <v>41.514229999999998</v>
      </c>
      <c r="J1085" s="54">
        <v>41509</v>
      </c>
      <c r="K1085">
        <v>3.02</v>
      </c>
      <c r="L1085">
        <v>2.87</v>
      </c>
      <c r="P1085" s="54">
        <v>41509</v>
      </c>
      <c r="Q1085">
        <v>10.44</v>
      </c>
      <c r="R1085">
        <v>10.32</v>
      </c>
    </row>
    <row r="1086" spans="4:18">
      <c r="D1086" s="54">
        <v>41508</v>
      </c>
      <c r="E1086">
        <v>42.92</v>
      </c>
      <c r="F1086">
        <v>41.611179999999997</v>
      </c>
      <c r="J1086" s="54">
        <v>41508</v>
      </c>
      <c r="K1086">
        <v>2.93</v>
      </c>
      <c r="L1086">
        <v>3</v>
      </c>
      <c r="P1086" s="54">
        <v>41508</v>
      </c>
      <c r="Q1086">
        <v>10.37</v>
      </c>
      <c r="R1086">
        <v>10.45</v>
      </c>
    </row>
    <row r="1087" spans="4:18">
      <c r="D1087" s="54">
        <v>41507</v>
      </c>
      <c r="E1087">
        <v>42.19</v>
      </c>
      <c r="F1087">
        <v>41.611179999999997</v>
      </c>
      <c r="J1087" s="54">
        <v>41507</v>
      </c>
      <c r="K1087">
        <v>2.62</v>
      </c>
      <c r="L1087">
        <v>2.73</v>
      </c>
      <c r="P1087" s="54">
        <v>41507</v>
      </c>
      <c r="Q1087">
        <v>10.34</v>
      </c>
      <c r="R1087">
        <v>10.35</v>
      </c>
    </row>
    <row r="1088" spans="4:18">
      <c r="D1088" s="54">
        <v>41506</v>
      </c>
      <c r="E1088">
        <v>42.33</v>
      </c>
      <c r="F1088">
        <v>41.097340000000003</v>
      </c>
      <c r="J1088" s="54">
        <v>41506</v>
      </c>
      <c r="K1088">
        <v>2.2999999999999998</v>
      </c>
      <c r="L1088">
        <v>2.63</v>
      </c>
      <c r="P1088" s="54">
        <v>41506</v>
      </c>
      <c r="Q1088">
        <v>10.210000000000001</v>
      </c>
      <c r="R1088">
        <v>10.4</v>
      </c>
    </row>
    <row r="1089" spans="4:18">
      <c r="D1089" s="54">
        <v>41505</v>
      </c>
      <c r="E1089">
        <v>42.26</v>
      </c>
      <c r="F1089">
        <v>41.116729999999997</v>
      </c>
      <c r="J1089" s="54">
        <v>41505</v>
      </c>
      <c r="K1089">
        <v>2.2799999999999998</v>
      </c>
      <c r="L1089">
        <v>2.29</v>
      </c>
      <c r="P1089" s="54">
        <v>41505</v>
      </c>
      <c r="Q1089">
        <v>10.48</v>
      </c>
      <c r="R1089">
        <v>10.220000000000001</v>
      </c>
    </row>
    <row r="1090" spans="4:18">
      <c r="D1090" s="54">
        <v>41502</v>
      </c>
      <c r="E1090">
        <v>41.9</v>
      </c>
      <c r="F1090">
        <v>41.068249999999999</v>
      </c>
      <c r="J1090" s="54">
        <v>41502</v>
      </c>
      <c r="K1090">
        <v>2.21</v>
      </c>
      <c r="L1090">
        <v>2.31</v>
      </c>
      <c r="P1090" s="54">
        <v>41502</v>
      </c>
      <c r="Q1090">
        <v>10.64</v>
      </c>
      <c r="R1090">
        <v>10.59</v>
      </c>
    </row>
    <row r="1091" spans="4:18">
      <c r="D1091" s="54">
        <v>41501</v>
      </c>
      <c r="E1091">
        <v>41.85</v>
      </c>
      <c r="F1091">
        <v>40.641669999999998</v>
      </c>
      <c r="J1091" s="54">
        <v>41501</v>
      </c>
      <c r="K1091">
        <v>2.16</v>
      </c>
      <c r="L1091">
        <v>2.2000000000000002</v>
      </c>
      <c r="P1091" s="54">
        <v>41501</v>
      </c>
      <c r="Q1091">
        <v>11.34</v>
      </c>
      <c r="R1091">
        <v>10.74</v>
      </c>
    </row>
    <row r="1092" spans="4:18">
      <c r="D1092" s="54">
        <v>41500</v>
      </c>
      <c r="E1092">
        <v>42.73</v>
      </c>
      <c r="F1092">
        <v>40.981000000000002</v>
      </c>
      <c r="J1092" s="54">
        <v>41500</v>
      </c>
      <c r="K1092">
        <v>2.19</v>
      </c>
      <c r="L1092">
        <v>2.17</v>
      </c>
      <c r="P1092" s="54">
        <v>41500</v>
      </c>
      <c r="Q1092">
        <v>11.67</v>
      </c>
      <c r="R1092">
        <v>11.48</v>
      </c>
    </row>
    <row r="1093" spans="4:18">
      <c r="D1093" s="54">
        <v>41499</v>
      </c>
      <c r="E1093">
        <v>42.87</v>
      </c>
      <c r="F1093">
        <v>41.299050000000001</v>
      </c>
      <c r="J1093" s="54">
        <v>41499</v>
      </c>
      <c r="K1093">
        <v>2.17</v>
      </c>
      <c r="L1093">
        <v>2.2000000000000002</v>
      </c>
      <c r="P1093" s="54">
        <v>41499</v>
      </c>
      <c r="Q1093">
        <v>11.82</v>
      </c>
      <c r="R1093">
        <v>11.71</v>
      </c>
    </row>
    <row r="1094" spans="4:18">
      <c r="D1094" s="54">
        <v>41498</v>
      </c>
      <c r="E1094">
        <v>42.26</v>
      </c>
      <c r="F1094">
        <v>41.308689999999999</v>
      </c>
      <c r="J1094" s="54">
        <v>41498</v>
      </c>
      <c r="K1094">
        <v>2.13</v>
      </c>
      <c r="L1094">
        <v>2.17</v>
      </c>
      <c r="P1094" s="54">
        <v>41498</v>
      </c>
      <c r="Q1094">
        <v>11.89</v>
      </c>
      <c r="R1094">
        <v>11.84</v>
      </c>
    </row>
    <row r="1095" spans="4:18">
      <c r="D1095" s="54">
        <v>41495</v>
      </c>
      <c r="E1095">
        <v>42.49</v>
      </c>
      <c r="F1095">
        <v>40.971359999999997</v>
      </c>
      <c r="J1095" s="54">
        <v>41495</v>
      </c>
      <c r="K1095">
        <v>2.2200000000000002</v>
      </c>
      <c r="L1095">
        <v>2.16</v>
      </c>
      <c r="P1095" s="54">
        <v>41495</v>
      </c>
      <c r="Q1095">
        <v>11.59</v>
      </c>
      <c r="R1095">
        <v>11.93</v>
      </c>
    </row>
    <row r="1096" spans="4:18">
      <c r="D1096" s="54">
        <v>41494</v>
      </c>
      <c r="E1096">
        <v>42.58</v>
      </c>
      <c r="F1096">
        <v>41.038829999999997</v>
      </c>
      <c r="J1096" s="54">
        <v>41494</v>
      </c>
      <c r="K1096">
        <v>2.2799999999999998</v>
      </c>
      <c r="L1096">
        <v>2.2400000000000002</v>
      </c>
      <c r="P1096" s="54">
        <v>41494</v>
      </c>
      <c r="Q1096">
        <v>11.54</v>
      </c>
      <c r="R1096">
        <v>11.41</v>
      </c>
    </row>
    <row r="1097" spans="4:18">
      <c r="D1097" s="54">
        <v>41493</v>
      </c>
      <c r="E1097">
        <v>42.25</v>
      </c>
      <c r="F1097">
        <v>40.788229999999999</v>
      </c>
      <c r="J1097" s="54">
        <v>41493</v>
      </c>
      <c r="K1097">
        <v>2.4</v>
      </c>
      <c r="L1097">
        <v>2.59</v>
      </c>
      <c r="P1097" s="54">
        <v>41493</v>
      </c>
      <c r="Q1097">
        <v>11.72</v>
      </c>
      <c r="R1097">
        <v>11.49</v>
      </c>
    </row>
    <row r="1098" spans="4:18">
      <c r="D1098" s="54">
        <v>41492</v>
      </c>
      <c r="E1098">
        <v>42.01</v>
      </c>
      <c r="F1098">
        <v>40.981000000000002</v>
      </c>
      <c r="J1098" s="54">
        <v>41492</v>
      </c>
      <c r="K1098">
        <v>2.5099999999999998</v>
      </c>
      <c r="L1098">
        <v>2.4300000000000002</v>
      </c>
      <c r="P1098" s="54">
        <v>41492</v>
      </c>
      <c r="Q1098">
        <v>11.87</v>
      </c>
      <c r="R1098">
        <v>11.77</v>
      </c>
    </row>
    <row r="1099" spans="4:18">
      <c r="D1099" s="54">
        <v>41491</v>
      </c>
      <c r="E1099">
        <v>42.17</v>
      </c>
      <c r="F1099">
        <v>40.566560000000003</v>
      </c>
      <c r="J1099" s="54">
        <v>41491</v>
      </c>
      <c r="K1099">
        <v>2.64</v>
      </c>
      <c r="L1099">
        <v>2.5499999999999998</v>
      </c>
      <c r="P1099" s="54">
        <v>41491</v>
      </c>
      <c r="Q1099">
        <v>11.9</v>
      </c>
      <c r="R1099">
        <v>11.93</v>
      </c>
    </row>
    <row r="1100" spans="4:18">
      <c r="D1100" s="54">
        <v>41488</v>
      </c>
      <c r="E1100">
        <v>42.25</v>
      </c>
      <c r="F1100">
        <v>40.740049999999997</v>
      </c>
      <c r="J1100" s="54">
        <v>41488</v>
      </c>
      <c r="K1100">
        <v>2.5499999999999998</v>
      </c>
      <c r="L1100">
        <v>2.62</v>
      </c>
      <c r="P1100" s="54">
        <v>41488</v>
      </c>
      <c r="Q1100">
        <v>11.94</v>
      </c>
      <c r="R1100">
        <v>11.96</v>
      </c>
    </row>
    <row r="1101" spans="4:18">
      <c r="D1101" s="54">
        <v>41487</v>
      </c>
      <c r="E1101">
        <v>41.47</v>
      </c>
      <c r="F1101">
        <v>40.817149999999998</v>
      </c>
      <c r="J1101" s="54">
        <v>41487</v>
      </c>
      <c r="K1101">
        <v>2.44</v>
      </c>
      <c r="L1101">
        <v>2.58</v>
      </c>
      <c r="P1101" s="54">
        <v>41487</v>
      </c>
      <c r="Q1101">
        <v>11.85</v>
      </c>
      <c r="R1101">
        <v>12.03</v>
      </c>
    </row>
    <row r="1102" spans="4:18">
      <c r="D1102" s="54">
        <v>41486</v>
      </c>
      <c r="E1102">
        <v>41.07</v>
      </c>
      <c r="F1102">
        <v>39.525649999999999</v>
      </c>
      <c r="J1102" s="54">
        <v>41486</v>
      </c>
      <c r="K1102">
        <v>2.41</v>
      </c>
      <c r="L1102">
        <v>2.44</v>
      </c>
      <c r="P1102" s="54">
        <v>41486</v>
      </c>
      <c r="Q1102">
        <v>11.57</v>
      </c>
      <c r="R1102">
        <v>11.68</v>
      </c>
    </row>
    <row r="1103" spans="4:18">
      <c r="D1103" s="54">
        <v>41485</v>
      </c>
      <c r="E1103">
        <v>40.39</v>
      </c>
      <c r="F1103">
        <v>39.467820000000003</v>
      </c>
      <c r="J1103" s="54">
        <v>41485</v>
      </c>
      <c r="K1103">
        <v>2.19</v>
      </c>
      <c r="L1103">
        <v>2.41</v>
      </c>
      <c r="P1103" s="54">
        <v>41485</v>
      </c>
      <c r="Q1103">
        <v>11.7</v>
      </c>
      <c r="R1103">
        <v>11.55</v>
      </c>
    </row>
    <row r="1104" spans="4:18">
      <c r="D1104" s="54">
        <v>41484</v>
      </c>
      <c r="E1104">
        <v>39.86</v>
      </c>
      <c r="F1104">
        <v>38.667859999999997</v>
      </c>
      <c r="J1104" s="54">
        <v>41484</v>
      </c>
      <c r="K1104">
        <v>2.16</v>
      </c>
      <c r="L1104">
        <v>2.1800000000000002</v>
      </c>
      <c r="P1104" s="54">
        <v>41484</v>
      </c>
      <c r="Q1104">
        <v>11.68</v>
      </c>
      <c r="R1104">
        <v>11.62</v>
      </c>
    </row>
    <row r="1105" spans="4:18">
      <c r="D1105" s="54">
        <v>41481</v>
      </c>
      <c r="E1105">
        <v>39.9</v>
      </c>
      <c r="F1105">
        <v>38.53293</v>
      </c>
      <c r="J1105" s="54">
        <v>41481</v>
      </c>
      <c r="K1105">
        <v>2.17</v>
      </c>
      <c r="L1105">
        <v>2.16</v>
      </c>
      <c r="P1105" s="54">
        <v>41481</v>
      </c>
      <c r="Q1105">
        <v>11.38</v>
      </c>
      <c r="R1105">
        <v>11.67</v>
      </c>
    </row>
    <row r="1106" spans="4:18">
      <c r="D1106" s="54">
        <v>41480</v>
      </c>
      <c r="E1106">
        <v>39.69</v>
      </c>
      <c r="F1106">
        <v>38.687139999999999</v>
      </c>
      <c r="J1106" s="54">
        <v>41480</v>
      </c>
      <c r="K1106">
        <v>2.16</v>
      </c>
      <c r="L1106">
        <v>2.19</v>
      </c>
      <c r="P1106" s="54">
        <v>41480</v>
      </c>
      <c r="Q1106">
        <v>11.36</v>
      </c>
      <c r="R1106">
        <v>11.5</v>
      </c>
    </row>
    <row r="1107" spans="4:18">
      <c r="D1107" s="54">
        <v>41479</v>
      </c>
      <c r="E1107">
        <v>39.18</v>
      </c>
      <c r="F1107">
        <v>37.443829999999998</v>
      </c>
      <c r="J1107" s="54">
        <v>41479</v>
      </c>
      <c r="K1107">
        <v>2.1800000000000002</v>
      </c>
      <c r="L1107">
        <v>2.17</v>
      </c>
      <c r="P1107" s="54">
        <v>41479</v>
      </c>
      <c r="Q1107">
        <v>11.3</v>
      </c>
      <c r="R1107">
        <v>11.35</v>
      </c>
    </row>
    <row r="1108" spans="4:18">
      <c r="D1108" s="54">
        <v>41478</v>
      </c>
      <c r="E1108">
        <v>38.94</v>
      </c>
      <c r="F1108">
        <v>37.665509999999998</v>
      </c>
      <c r="J1108" s="54">
        <v>41478</v>
      </c>
      <c r="K1108">
        <v>2.1800000000000002</v>
      </c>
      <c r="L1108">
        <v>2.1800000000000002</v>
      </c>
      <c r="P1108" s="54">
        <v>41478</v>
      </c>
      <c r="Q1108">
        <v>11.17</v>
      </c>
      <c r="R1108">
        <v>11.23</v>
      </c>
    </row>
    <row r="1109" spans="4:18">
      <c r="D1109" s="54">
        <v>41477</v>
      </c>
      <c r="E1109">
        <v>38.72</v>
      </c>
      <c r="F1109">
        <v>37.482379999999999</v>
      </c>
      <c r="J1109" s="54">
        <v>41477</v>
      </c>
      <c r="K1109">
        <v>2.2000000000000002</v>
      </c>
      <c r="L1109">
        <v>2.1800000000000002</v>
      </c>
      <c r="P1109" s="54">
        <v>41477</v>
      </c>
      <c r="Q1109">
        <v>11.09</v>
      </c>
      <c r="R1109">
        <v>11.1</v>
      </c>
    </row>
    <row r="1110" spans="4:18">
      <c r="D1110" s="54">
        <v>41474</v>
      </c>
      <c r="E1110">
        <v>38.47</v>
      </c>
      <c r="F1110">
        <v>37.183610000000002</v>
      </c>
      <c r="J1110" s="54">
        <v>41474</v>
      </c>
      <c r="K1110">
        <v>2.23</v>
      </c>
      <c r="L1110">
        <v>2.21</v>
      </c>
      <c r="P1110" s="54">
        <v>41474</v>
      </c>
      <c r="Q1110">
        <v>11</v>
      </c>
      <c r="R1110">
        <v>11.14</v>
      </c>
    </row>
    <row r="1111" spans="4:18">
      <c r="D1111" s="54">
        <v>41473</v>
      </c>
      <c r="E1111">
        <v>38.26</v>
      </c>
      <c r="F1111">
        <v>37.106499999999997</v>
      </c>
      <c r="J1111" s="54">
        <v>41473</v>
      </c>
      <c r="K1111">
        <v>2.23</v>
      </c>
      <c r="L1111">
        <v>2.2200000000000002</v>
      </c>
      <c r="P1111" s="54">
        <v>41473</v>
      </c>
      <c r="Q1111">
        <v>11.05</v>
      </c>
      <c r="R1111">
        <v>11.05</v>
      </c>
    </row>
    <row r="1112" spans="4:18">
      <c r="D1112" s="54">
        <v>41472</v>
      </c>
      <c r="E1112">
        <v>38.07</v>
      </c>
      <c r="F1112">
        <v>36.701700000000002</v>
      </c>
      <c r="J1112" s="54">
        <v>41472</v>
      </c>
      <c r="K1112">
        <v>2.2000000000000002</v>
      </c>
      <c r="L1112">
        <v>2.21</v>
      </c>
      <c r="P1112" s="54">
        <v>41472</v>
      </c>
      <c r="Q1112">
        <v>10.92</v>
      </c>
      <c r="R1112">
        <v>10.99</v>
      </c>
    </row>
    <row r="1113" spans="4:18">
      <c r="D1113" s="54">
        <v>41471</v>
      </c>
      <c r="E1113">
        <v>37.42</v>
      </c>
      <c r="F1113">
        <v>36.605319999999999</v>
      </c>
      <c r="J1113" s="54">
        <v>41471</v>
      </c>
      <c r="K1113">
        <v>2.17</v>
      </c>
      <c r="L1113">
        <v>2.19</v>
      </c>
      <c r="P1113" s="54">
        <v>41471</v>
      </c>
      <c r="Q1113">
        <v>10.9</v>
      </c>
      <c r="R1113">
        <v>10.84</v>
      </c>
    </row>
    <row r="1114" spans="4:18">
      <c r="D1114" s="54">
        <v>41470</v>
      </c>
      <c r="E1114">
        <v>37.42</v>
      </c>
      <c r="F1114">
        <v>36.046309999999998</v>
      </c>
      <c r="J1114" s="54">
        <v>41470</v>
      </c>
      <c r="K1114">
        <v>2.16</v>
      </c>
      <c r="L1114">
        <v>2.17</v>
      </c>
      <c r="P1114" s="54">
        <v>41470</v>
      </c>
      <c r="Q1114">
        <v>10.96</v>
      </c>
      <c r="R1114">
        <v>10.92</v>
      </c>
    </row>
    <row r="1115" spans="4:18">
      <c r="D1115" s="54">
        <v>41467</v>
      </c>
      <c r="E1115">
        <v>37.17</v>
      </c>
      <c r="F1115">
        <v>36.152329999999999</v>
      </c>
      <c r="J1115" s="54">
        <v>41467</v>
      </c>
      <c r="K1115">
        <v>2.15</v>
      </c>
      <c r="L1115">
        <v>2.15</v>
      </c>
      <c r="P1115" s="54">
        <v>41467</v>
      </c>
      <c r="Q1115">
        <v>11</v>
      </c>
      <c r="R1115">
        <v>10.94</v>
      </c>
    </row>
    <row r="1116" spans="4:18">
      <c r="D1116" s="54">
        <v>41466</v>
      </c>
      <c r="E1116">
        <v>37.35</v>
      </c>
      <c r="F1116">
        <v>35.921019999999999</v>
      </c>
      <c r="J1116" s="54">
        <v>41466</v>
      </c>
      <c r="K1116">
        <v>2.13</v>
      </c>
      <c r="L1116">
        <v>2.16</v>
      </c>
      <c r="P1116" s="54">
        <v>41466</v>
      </c>
      <c r="Q1116">
        <v>11.14</v>
      </c>
      <c r="R1116">
        <v>11</v>
      </c>
    </row>
    <row r="1117" spans="4:18">
      <c r="D1117" s="54">
        <v>41465</v>
      </c>
      <c r="E1117">
        <v>36.92</v>
      </c>
      <c r="F1117">
        <v>35.64152</v>
      </c>
      <c r="J1117" s="54">
        <v>41465</v>
      </c>
      <c r="K1117">
        <v>2.0099999999999998</v>
      </c>
      <c r="L1117">
        <v>2.1</v>
      </c>
      <c r="P1117" s="54">
        <v>41465</v>
      </c>
      <c r="Q1117">
        <v>11</v>
      </c>
      <c r="R1117">
        <v>11</v>
      </c>
    </row>
    <row r="1118" spans="4:18">
      <c r="D1118" s="54">
        <v>41464</v>
      </c>
      <c r="E1118">
        <v>36.46</v>
      </c>
      <c r="F1118">
        <v>35.660789999999999</v>
      </c>
      <c r="J1118" s="54">
        <v>41464</v>
      </c>
      <c r="K1118">
        <v>2.08</v>
      </c>
      <c r="L1118">
        <v>2.02</v>
      </c>
      <c r="P1118" s="54">
        <v>41464</v>
      </c>
      <c r="Q1118">
        <v>11.18</v>
      </c>
      <c r="R1118">
        <v>11</v>
      </c>
    </row>
    <row r="1119" spans="4:18">
      <c r="D1119" s="54">
        <v>41463</v>
      </c>
      <c r="E1119">
        <v>36.520000000000003</v>
      </c>
      <c r="F1119">
        <v>34.986130000000003</v>
      </c>
      <c r="J1119" s="54">
        <v>41463</v>
      </c>
      <c r="K1119">
        <v>2.04</v>
      </c>
      <c r="L1119">
        <v>2.09</v>
      </c>
      <c r="P1119" s="54">
        <v>41463</v>
      </c>
      <c r="Q1119">
        <v>11.14</v>
      </c>
      <c r="R1119">
        <v>11.17</v>
      </c>
    </row>
    <row r="1120" spans="4:18">
      <c r="D1120" s="54">
        <v>41460</v>
      </c>
      <c r="E1120">
        <v>35.840000000000003</v>
      </c>
      <c r="F1120">
        <v>35.101779999999998</v>
      </c>
      <c r="J1120" s="54">
        <v>41460</v>
      </c>
      <c r="K1120">
        <v>2.11</v>
      </c>
      <c r="L1120">
        <v>2.04</v>
      </c>
      <c r="P1120" s="54">
        <v>41460</v>
      </c>
      <c r="Q1120">
        <v>11.31</v>
      </c>
      <c r="R1120">
        <v>11.15</v>
      </c>
    </row>
    <row r="1121" spans="4:18">
      <c r="D1121" s="54">
        <v>41458</v>
      </c>
      <c r="E1121">
        <v>35.159999999999997</v>
      </c>
      <c r="F1121">
        <v>34.070509999999999</v>
      </c>
      <c r="J1121" s="54">
        <v>41458</v>
      </c>
      <c r="K1121">
        <v>2.0299999999999998</v>
      </c>
      <c r="L1121">
        <v>2.08</v>
      </c>
      <c r="P1121" s="54">
        <v>41458</v>
      </c>
      <c r="Q1121">
        <v>11.4</v>
      </c>
      <c r="R1121">
        <v>11.19</v>
      </c>
    </row>
    <row r="1122" spans="4:18">
      <c r="D1122" s="54">
        <v>41457</v>
      </c>
      <c r="E1122">
        <v>34.76</v>
      </c>
      <c r="F1122">
        <v>34.11871</v>
      </c>
      <c r="J1122" s="54">
        <v>41457</v>
      </c>
      <c r="K1122">
        <v>2.06</v>
      </c>
      <c r="L1122">
        <v>2.04</v>
      </c>
      <c r="P1122" s="54">
        <v>41457</v>
      </c>
      <c r="Q1122">
        <v>11.09</v>
      </c>
      <c r="R1122">
        <v>11.42</v>
      </c>
    </row>
    <row r="1123" spans="4:18">
      <c r="D1123" s="54">
        <v>41456</v>
      </c>
      <c r="E1123">
        <v>34.72</v>
      </c>
      <c r="F1123">
        <v>33.482590000000002</v>
      </c>
      <c r="J1123" s="54">
        <v>41456</v>
      </c>
      <c r="K1123">
        <v>2.13</v>
      </c>
      <c r="L1123">
        <v>2.0699999999999998</v>
      </c>
      <c r="P1123" s="54">
        <v>41456</v>
      </c>
      <c r="Q1123">
        <v>10.92</v>
      </c>
      <c r="R1123">
        <v>11.1</v>
      </c>
    </row>
    <row r="1124" spans="4:18">
      <c r="D1124" s="54">
        <v>41453</v>
      </c>
      <c r="E1124">
        <v>34.51</v>
      </c>
      <c r="F1124">
        <v>33.395850000000003</v>
      </c>
      <c r="J1124" s="54">
        <v>41453</v>
      </c>
      <c r="K1124">
        <v>2.1</v>
      </c>
      <c r="L1124">
        <v>2.13</v>
      </c>
      <c r="P1124" s="54">
        <v>41453</v>
      </c>
      <c r="Q1124">
        <v>10.87</v>
      </c>
      <c r="R1124">
        <v>10.85</v>
      </c>
    </row>
    <row r="1125" spans="4:18">
      <c r="D1125" s="54">
        <v>41452</v>
      </c>
      <c r="E1125">
        <v>33.979999999999997</v>
      </c>
      <c r="F1125">
        <v>33.33802</v>
      </c>
      <c r="J1125" s="54">
        <v>41452</v>
      </c>
      <c r="K1125">
        <v>2.15</v>
      </c>
      <c r="L1125">
        <v>2.1</v>
      </c>
      <c r="P1125" s="54">
        <v>41452</v>
      </c>
      <c r="Q1125">
        <v>11.04</v>
      </c>
      <c r="R1125">
        <v>10.94</v>
      </c>
    </row>
    <row r="1126" spans="4:18">
      <c r="D1126" s="54">
        <v>41451</v>
      </c>
      <c r="E1126">
        <v>34.18</v>
      </c>
      <c r="F1126">
        <v>32.480240000000002</v>
      </c>
      <c r="J1126" s="54">
        <v>41451</v>
      </c>
      <c r="K1126">
        <v>2.1</v>
      </c>
      <c r="L1126">
        <v>2.13</v>
      </c>
      <c r="P1126" s="54">
        <v>41451</v>
      </c>
      <c r="Q1126">
        <v>11.19</v>
      </c>
      <c r="R1126">
        <v>11.01</v>
      </c>
    </row>
    <row r="1127" spans="4:18">
      <c r="D1127" s="54">
        <v>41450</v>
      </c>
      <c r="E1127">
        <v>34.06</v>
      </c>
      <c r="F1127">
        <v>32.624809999999997</v>
      </c>
      <c r="J1127" s="54">
        <v>41450</v>
      </c>
      <c r="K1127">
        <v>2.11</v>
      </c>
      <c r="L1127">
        <v>2.08</v>
      </c>
      <c r="P1127" s="54">
        <v>41450</v>
      </c>
      <c r="Q1127">
        <v>11.35</v>
      </c>
      <c r="R1127">
        <v>11.14</v>
      </c>
    </row>
    <row r="1128" spans="4:18">
      <c r="D1128" s="54">
        <v>41449</v>
      </c>
      <c r="E1128">
        <v>34.4</v>
      </c>
      <c r="F1128">
        <v>32.547699999999999</v>
      </c>
      <c r="J1128" s="54">
        <v>41449</v>
      </c>
      <c r="K1128">
        <v>2.13</v>
      </c>
      <c r="L1128">
        <v>2.08</v>
      </c>
      <c r="P1128" s="54">
        <v>41449</v>
      </c>
      <c r="Q1128">
        <v>11.35</v>
      </c>
      <c r="R1128">
        <v>11.27</v>
      </c>
    </row>
    <row r="1129" spans="4:18">
      <c r="D1129" s="54">
        <v>41446</v>
      </c>
      <c r="E1129">
        <v>34.65</v>
      </c>
      <c r="F1129">
        <v>33.444040000000001</v>
      </c>
      <c r="J1129" s="54">
        <v>41446</v>
      </c>
      <c r="K1129">
        <v>2.1</v>
      </c>
      <c r="L1129">
        <v>2.17</v>
      </c>
      <c r="P1129" s="54">
        <v>41446</v>
      </c>
      <c r="Q1129">
        <v>11.35</v>
      </c>
      <c r="R1129">
        <v>11.53</v>
      </c>
    </row>
    <row r="1130" spans="4:18">
      <c r="D1130" s="54">
        <v>41445</v>
      </c>
      <c r="E1130">
        <v>34.4</v>
      </c>
      <c r="F1130">
        <v>33.270560000000003</v>
      </c>
      <c r="J1130" s="54">
        <v>41445</v>
      </c>
      <c r="K1130">
        <v>2.16</v>
      </c>
      <c r="L1130">
        <v>2.12</v>
      </c>
      <c r="P1130" s="54">
        <v>41445</v>
      </c>
      <c r="Q1130">
        <v>11.28</v>
      </c>
      <c r="R1130">
        <v>11.35</v>
      </c>
    </row>
    <row r="1131" spans="4:18">
      <c r="D1131" s="54">
        <v>41444</v>
      </c>
      <c r="E1131">
        <v>35.24</v>
      </c>
      <c r="F1131">
        <v>33.59825</v>
      </c>
      <c r="J1131" s="54">
        <v>41444</v>
      </c>
      <c r="K1131">
        <v>2.1</v>
      </c>
      <c r="L1131">
        <v>2.16</v>
      </c>
      <c r="P1131" s="54">
        <v>41444</v>
      </c>
      <c r="Q1131">
        <v>11.48</v>
      </c>
      <c r="R1131">
        <v>11.46</v>
      </c>
    </row>
    <row r="1132" spans="4:18">
      <c r="D1132" s="54">
        <v>41443</v>
      </c>
      <c r="E1132">
        <v>34.69</v>
      </c>
      <c r="F1132">
        <v>34.003050000000002</v>
      </c>
      <c r="J1132" s="54">
        <v>41443</v>
      </c>
      <c r="K1132">
        <v>2.11</v>
      </c>
      <c r="L1132">
        <v>2.1</v>
      </c>
      <c r="P1132" s="54">
        <v>41443</v>
      </c>
      <c r="Q1132">
        <v>11.33</v>
      </c>
      <c r="R1132">
        <v>11.47</v>
      </c>
    </row>
    <row r="1133" spans="4:18">
      <c r="D1133" s="54">
        <v>41442</v>
      </c>
      <c r="E1133">
        <v>35.43</v>
      </c>
      <c r="F1133">
        <v>33.424759999999999</v>
      </c>
      <c r="J1133" s="54">
        <v>41442</v>
      </c>
      <c r="K1133">
        <v>2.16</v>
      </c>
      <c r="L1133">
        <v>2.1</v>
      </c>
      <c r="P1133" s="54">
        <v>41442</v>
      </c>
      <c r="Q1133">
        <v>11.18</v>
      </c>
      <c r="R1133">
        <v>11.28</v>
      </c>
    </row>
    <row r="1134" spans="4:18">
      <c r="D1134" s="54">
        <v>41439</v>
      </c>
      <c r="E1134">
        <v>35.47</v>
      </c>
      <c r="F1134">
        <v>33.819920000000003</v>
      </c>
      <c r="J1134" s="54">
        <v>41439</v>
      </c>
      <c r="K1134">
        <v>2.14</v>
      </c>
      <c r="L1134">
        <v>2.13</v>
      </c>
      <c r="P1134" s="54">
        <v>41439</v>
      </c>
      <c r="Q1134">
        <v>10.92</v>
      </c>
      <c r="R1134">
        <v>11.05</v>
      </c>
    </row>
    <row r="1135" spans="4:18">
      <c r="D1135" s="54">
        <v>41438</v>
      </c>
      <c r="E1135">
        <v>35.07</v>
      </c>
      <c r="F1135">
        <v>34.205449999999999</v>
      </c>
      <c r="J1135" s="54">
        <v>41438</v>
      </c>
      <c r="K1135">
        <v>2.13</v>
      </c>
      <c r="L1135">
        <v>2.15</v>
      </c>
      <c r="P1135" s="54">
        <v>41438</v>
      </c>
      <c r="Q1135">
        <v>10.67</v>
      </c>
      <c r="R1135">
        <v>10.91</v>
      </c>
    </row>
    <row r="1136" spans="4:18">
      <c r="D1136" s="54">
        <v>41437</v>
      </c>
      <c r="E1136">
        <v>35.56</v>
      </c>
      <c r="F1136">
        <v>33.800649999999997</v>
      </c>
      <c r="J1136" s="54">
        <v>41437</v>
      </c>
      <c r="K1136">
        <v>2.15</v>
      </c>
      <c r="L1136">
        <v>2.14</v>
      </c>
      <c r="P1136" s="54">
        <v>41437</v>
      </c>
      <c r="Q1136">
        <v>10.36</v>
      </c>
      <c r="R1136">
        <v>10.6</v>
      </c>
    </row>
    <row r="1137" spans="4:18">
      <c r="D1137" s="54">
        <v>41436</v>
      </c>
      <c r="E1137">
        <v>36.6</v>
      </c>
      <c r="F1137">
        <v>33.974130000000002</v>
      </c>
      <c r="J1137" s="54">
        <v>41436</v>
      </c>
      <c r="K1137">
        <v>2.14</v>
      </c>
      <c r="L1137">
        <v>2.14</v>
      </c>
      <c r="P1137" s="54">
        <v>41436</v>
      </c>
      <c r="Q1137">
        <v>10.38</v>
      </c>
      <c r="R1137">
        <v>10.31</v>
      </c>
    </row>
    <row r="1138" spans="4:18">
      <c r="D1138" s="54">
        <v>41435</v>
      </c>
      <c r="E1138">
        <v>36.68</v>
      </c>
      <c r="F1138">
        <v>35.699339999999999</v>
      </c>
      <c r="J1138" s="54">
        <v>41435</v>
      </c>
      <c r="K1138">
        <v>2.23</v>
      </c>
      <c r="L1138">
        <v>2.17</v>
      </c>
      <c r="P1138" s="54">
        <v>41435</v>
      </c>
      <c r="Q1138">
        <v>10.26</v>
      </c>
      <c r="R1138">
        <v>10.48</v>
      </c>
    </row>
    <row r="1139" spans="4:18">
      <c r="D1139" s="54">
        <v>41432</v>
      </c>
      <c r="E1139">
        <v>36.83</v>
      </c>
      <c r="F1139">
        <v>35.265630000000002</v>
      </c>
      <c r="J1139" s="54">
        <v>41432</v>
      </c>
      <c r="K1139">
        <v>2.2000000000000002</v>
      </c>
      <c r="L1139">
        <v>2.21</v>
      </c>
      <c r="P1139" s="54">
        <v>41432</v>
      </c>
      <c r="Q1139">
        <v>10.49</v>
      </c>
      <c r="R1139">
        <v>10.25</v>
      </c>
    </row>
    <row r="1140" spans="4:18">
      <c r="D1140" s="54">
        <v>41431</v>
      </c>
      <c r="E1140">
        <v>36.130000000000003</v>
      </c>
      <c r="F1140">
        <v>35.31382</v>
      </c>
      <c r="J1140" s="54">
        <v>41431</v>
      </c>
      <c r="K1140">
        <v>2.13</v>
      </c>
      <c r="L1140">
        <v>2.19</v>
      </c>
      <c r="P1140" s="54">
        <v>41431</v>
      </c>
      <c r="Q1140">
        <v>10.27</v>
      </c>
      <c r="R1140">
        <v>10.42</v>
      </c>
    </row>
    <row r="1141" spans="4:18">
      <c r="D1141" s="54">
        <v>41430</v>
      </c>
      <c r="E1141">
        <v>36.54</v>
      </c>
      <c r="F1141">
        <v>34.764449999999997</v>
      </c>
      <c r="J1141" s="54">
        <v>41430</v>
      </c>
      <c r="K1141">
        <v>2.19</v>
      </c>
      <c r="L1141">
        <v>2.13</v>
      </c>
      <c r="P1141" s="54">
        <v>41430</v>
      </c>
      <c r="Q1141">
        <v>10.61</v>
      </c>
      <c r="R1141">
        <v>10.3</v>
      </c>
    </row>
    <row r="1142" spans="4:18">
      <c r="D1142" s="54">
        <v>41429</v>
      </c>
      <c r="E1142">
        <v>37.35</v>
      </c>
      <c r="F1142">
        <v>35.31382</v>
      </c>
      <c r="J1142" s="54">
        <v>41429</v>
      </c>
      <c r="K1142">
        <v>2.21</v>
      </c>
      <c r="L1142">
        <v>2.19</v>
      </c>
      <c r="P1142" s="54">
        <v>41429</v>
      </c>
      <c r="Q1142">
        <v>11.01</v>
      </c>
      <c r="R1142">
        <v>10.65</v>
      </c>
    </row>
    <row r="1143" spans="4:18">
      <c r="D1143" s="54">
        <v>41428</v>
      </c>
      <c r="E1143">
        <v>37.5</v>
      </c>
      <c r="F1143">
        <v>36.017400000000002</v>
      </c>
      <c r="J1143" s="54">
        <v>41428</v>
      </c>
      <c r="K1143">
        <v>2.2000000000000002</v>
      </c>
      <c r="L1143">
        <v>2.23</v>
      </c>
      <c r="P1143" s="54">
        <v>41428</v>
      </c>
      <c r="Q1143">
        <v>10.9</v>
      </c>
      <c r="R1143">
        <v>11</v>
      </c>
    </row>
    <row r="1144" spans="4:18">
      <c r="D1144" s="54">
        <v>41425</v>
      </c>
      <c r="E1144">
        <v>37.42</v>
      </c>
      <c r="F1144">
        <v>36.046309999999998</v>
      </c>
      <c r="J1144" s="54">
        <v>41425</v>
      </c>
      <c r="K1144">
        <v>2.2200000000000002</v>
      </c>
      <c r="L1144">
        <v>2.2000000000000002</v>
      </c>
      <c r="P1144" s="54">
        <v>41425</v>
      </c>
      <c r="Q1144">
        <v>10.92</v>
      </c>
      <c r="R1144">
        <v>10.84</v>
      </c>
    </row>
    <row r="1145" spans="4:18">
      <c r="D1145" s="54">
        <v>41424</v>
      </c>
      <c r="E1145">
        <v>37.56</v>
      </c>
      <c r="F1145">
        <v>36.32582</v>
      </c>
      <c r="J1145" s="54">
        <v>41424</v>
      </c>
      <c r="K1145">
        <v>2.19</v>
      </c>
      <c r="L1145">
        <v>2.2400000000000002</v>
      </c>
      <c r="P1145" s="54">
        <v>41424</v>
      </c>
      <c r="Q1145">
        <v>11.2</v>
      </c>
      <c r="R1145">
        <v>11.01</v>
      </c>
    </row>
    <row r="1146" spans="4:18">
      <c r="D1146" s="54">
        <v>41423</v>
      </c>
      <c r="E1146">
        <v>38.42</v>
      </c>
      <c r="F1146">
        <v>36.210160000000002</v>
      </c>
      <c r="J1146" s="54">
        <v>41423</v>
      </c>
      <c r="K1146">
        <v>2.21</v>
      </c>
      <c r="L1146">
        <v>2.19</v>
      </c>
      <c r="P1146" s="54">
        <v>41423</v>
      </c>
      <c r="Q1146">
        <v>11.15</v>
      </c>
      <c r="R1146">
        <v>11.16</v>
      </c>
    </row>
    <row r="1147" spans="4:18">
      <c r="D1147" s="54">
        <v>41422</v>
      </c>
      <c r="E1147">
        <v>38.6</v>
      </c>
      <c r="F1147">
        <v>37.32817</v>
      </c>
      <c r="J1147" s="54">
        <v>41422</v>
      </c>
      <c r="K1147">
        <v>2.2400000000000002</v>
      </c>
      <c r="L1147">
        <v>2.23</v>
      </c>
      <c r="P1147" s="54">
        <v>41422</v>
      </c>
      <c r="Q1147">
        <v>11.17</v>
      </c>
      <c r="R1147">
        <v>11.21</v>
      </c>
    </row>
    <row r="1148" spans="4:18">
      <c r="D1148" s="54">
        <v>41418</v>
      </c>
      <c r="E1148">
        <v>37.549999999999997</v>
      </c>
      <c r="F1148">
        <v>36.817360000000001</v>
      </c>
      <c r="J1148" s="54">
        <v>41418</v>
      </c>
      <c r="K1148">
        <v>2.21</v>
      </c>
      <c r="L1148">
        <v>2.2200000000000002</v>
      </c>
      <c r="P1148" s="54">
        <v>41418</v>
      </c>
      <c r="Q1148">
        <v>10.83</v>
      </c>
      <c r="R1148">
        <v>11.03</v>
      </c>
    </row>
    <row r="1149" spans="4:18">
      <c r="D1149" s="54">
        <v>41417</v>
      </c>
      <c r="E1149">
        <v>37.11</v>
      </c>
      <c r="F1149">
        <v>36.248710000000003</v>
      </c>
      <c r="J1149" s="54">
        <v>41417</v>
      </c>
      <c r="K1149">
        <v>2.15</v>
      </c>
      <c r="L1149">
        <v>2.23</v>
      </c>
      <c r="P1149" s="54">
        <v>41417</v>
      </c>
      <c r="Q1149">
        <v>10.63</v>
      </c>
      <c r="R1149">
        <v>10.8</v>
      </c>
    </row>
    <row r="1150" spans="4:18">
      <c r="D1150" s="54">
        <v>41416</v>
      </c>
      <c r="E1150">
        <v>38.46</v>
      </c>
      <c r="F1150">
        <v>36.142699999999998</v>
      </c>
      <c r="J1150" s="54">
        <v>41416</v>
      </c>
      <c r="K1150">
        <v>2.23</v>
      </c>
      <c r="L1150">
        <v>2.17</v>
      </c>
      <c r="P1150" s="54">
        <v>41416</v>
      </c>
      <c r="Q1150">
        <v>10.94</v>
      </c>
      <c r="R1150">
        <v>10.73</v>
      </c>
    </row>
    <row r="1151" spans="4:18">
      <c r="D1151" s="54">
        <v>41415</v>
      </c>
      <c r="E1151">
        <v>38.89</v>
      </c>
      <c r="F1151">
        <v>37.116140000000001</v>
      </c>
      <c r="J1151" s="54">
        <v>41415</v>
      </c>
      <c r="K1151">
        <v>2.2599999999999998</v>
      </c>
      <c r="L1151">
        <v>2.23</v>
      </c>
      <c r="P1151" s="54">
        <v>41415</v>
      </c>
      <c r="Q1151">
        <v>11.02</v>
      </c>
      <c r="R1151">
        <v>10.94</v>
      </c>
    </row>
    <row r="1152" spans="4:18">
      <c r="D1152" s="54">
        <v>41414</v>
      </c>
      <c r="E1152">
        <v>39.11</v>
      </c>
      <c r="F1152">
        <v>37.511299999999999</v>
      </c>
      <c r="J1152" s="54">
        <v>41414</v>
      </c>
      <c r="K1152">
        <v>2.2400000000000002</v>
      </c>
      <c r="L1152">
        <v>2.27</v>
      </c>
      <c r="P1152" s="54">
        <v>41414</v>
      </c>
      <c r="Q1152">
        <v>10.9</v>
      </c>
      <c r="R1152">
        <v>10.99</v>
      </c>
    </row>
    <row r="1153" spans="4:18">
      <c r="D1153" s="54">
        <v>41411</v>
      </c>
      <c r="E1153">
        <v>39.07</v>
      </c>
      <c r="F1153">
        <v>37.867910000000002</v>
      </c>
      <c r="J1153" s="54">
        <v>41411</v>
      </c>
      <c r="K1153">
        <v>2.1800000000000002</v>
      </c>
      <c r="L1153">
        <v>2.2599999999999998</v>
      </c>
      <c r="P1153" s="54">
        <v>41411</v>
      </c>
      <c r="Q1153">
        <v>10.86</v>
      </c>
      <c r="R1153">
        <v>10.81</v>
      </c>
    </row>
    <row r="1154" spans="4:18">
      <c r="D1154" s="54">
        <v>41410</v>
      </c>
      <c r="E1154">
        <v>39.090000000000003</v>
      </c>
      <c r="F1154">
        <v>37.405279999999998</v>
      </c>
      <c r="J1154" s="54">
        <v>41410</v>
      </c>
      <c r="K1154">
        <v>2.2000000000000002</v>
      </c>
      <c r="L1154">
        <v>2.1800000000000002</v>
      </c>
      <c r="P1154" s="54">
        <v>41410</v>
      </c>
      <c r="Q1154">
        <v>10.7</v>
      </c>
      <c r="R1154">
        <v>10.79</v>
      </c>
    </row>
    <row r="1155" spans="4:18">
      <c r="D1155" s="54">
        <v>41409</v>
      </c>
      <c r="E1155">
        <v>39.020000000000003</v>
      </c>
      <c r="F1155">
        <v>37.800440000000002</v>
      </c>
      <c r="J1155" s="54">
        <v>41409</v>
      </c>
      <c r="K1155">
        <v>2.25</v>
      </c>
      <c r="L1155">
        <v>2.23</v>
      </c>
      <c r="P1155" s="54">
        <v>41409</v>
      </c>
      <c r="Q1155">
        <v>10.77</v>
      </c>
      <c r="R1155">
        <v>10.76</v>
      </c>
    </row>
    <row r="1156" spans="4:18">
      <c r="D1156" s="54">
        <v>41408</v>
      </c>
      <c r="E1156">
        <v>38.93</v>
      </c>
      <c r="F1156">
        <v>37.398200000000003</v>
      </c>
      <c r="J1156" s="54">
        <v>41408</v>
      </c>
      <c r="K1156">
        <v>2.2799999999999998</v>
      </c>
      <c r="L1156">
        <v>2.25</v>
      </c>
      <c r="P1156" s="54">
        <v>41408</v>
      </c>
      <c r="Q1156">
        <v>10.15</v>
      </c>
      <c r="R1156">
        <v>10.73</v>
      </c>
    </row>
    <row r="1157" spans="4:18">
      <c r="D1157" s="54">
        <v>41407</v>
      </c>
      <c r="E1157">
        <v>39.07</v>
      </c>
      <c r="F1157">
        <v>37.350320000000004</v>
      </c>
      <c r="J1157" s="54">
        <v>41407</v>
      </c>
      <c r="K1157">
        <v>2.35</v>
      </c>
      <c r="L1157">
        <v>2.2799999999999998</v>
      </c>
      <c r="P1157" s="54">
        <v>41407</v>
      </c>
      <c r="Q1157">
        <v>10.51</v>
      </c>
      <c r="R1157">
        <v>10.16</v>
      </c>
    </row>
    <row r="1158" spans="4:18">
      <c r="D1158" s="54">
        <v>41404</v>
      </c>
      <c r="E1158">
        <v>38.770000000000003</v>
      </c>
      <c r="F1158">
        <v>37.359900000000003</v>
      </c>
      <c r="J1158" s="54">
        <v>41404</v>
      </c>
      <c r="K1158">
        <v>2.23</v>
      </c>
      <c r="L1158">
        <v>2.35</v>
      </c>
      <c r="P1158" s="54">
        <v>41404</v>
      </c>
      <c r="Q1158">
        <v>10.3</v>
      </c>
      <c r="R1158">
        <v>10.47</v>
      </c>
    </row>
    <row r="1159" spans="4:18">
      <c r="D1159" s="54">
        <v>41403</v>
      </c>
      <c r="E1159">
        <v>38.35</v>
      </c>
      <c r="F1159">
        <v>37.139629999999997</v>
      </c>
      <c r="J1159" s="54">
        <v>41403</v>
      </c>
      <c r="K1159">
        <v>2.37</v>
      </c>
      <c r="L1159">
        <v>2.2599999999999998</v>
      </c>
      <c r="P1159" s="54">
        <v>41403</v>
      </c>
      <c r="Q1159">
        <v>10.41</v>
      </c>
      <c r="R1159">
        <v>10.25</v>
      </c>
    </row>
    <row r="1160" spans="4:18">
      <c r="D1160" s="54">
        <v>41402</v>
      </c>
      <c r="E1160">
        <v>38.15</v>
      </c>
      <c r="F1160">
        <v>36.852319999999999</v>
      </c>
      <c r="J1160" s="54">
        <v>41402</v>
      </c>
      <c r="K1160">
        <v>2.36</v>
      </c>
      <c r="L1160">
        <v>2.4</v>
      </c>
      <c r="P1160" s="54">
        <v>41402</v>
      </c>
      <c r="Q1160">
        <v>10.33</v>
      </c>
      <c r="R1160">
        <v>10.39</v>
      </c>
    </row>
    <row r="1161" spans="4:18">
      <c r="D1161" s="54">
        <v>41401</v>
      </c>
      <c r="E1161">
        <v>37.6</v>
      </c>
      <c r="F1161">
        <v>36.574579999999997</v>
      </c>
      <c r="J1161" s="54">
        <v>41401</v>
      </c>
      <c r="K1161">
        <v>2.19</v>
      </c>
      <c r="L1161">
        <v>2.36</v>
      </c>
      <c r="P1161" s="54">
        <v>41401</v>
      </c>
      <c r="Q1161">
        <v>10.11</v>
      </c>
      <c r="R1161">
        <v>10.31</v>
      </c>
    </row>
    <row r="1162" spans="4:18">
      <c r="D1162" s="54">
        <v>41400</v>
      </c>
      <c r="E1162">
        <v>36.950000000000003</v>
      </c>
      <c r="F1162">
        <v>35.86589</v>
      </c>
      <c r="J1162" s="54">
        <v>41400</v>
      </c>
      <c r="K1162">
        <v>2.13</v>
      </c>
      <c r="L1162">
        <v>2.1800000000000002</v>
      </c>
      <c r="P1162" s="54">
        <v>41400</v>
      </c>
      <c r="Q1162">
        <v>9.84</v>
      </c>
      <c r="R1162">
        <v>10.050000000000001</v>
      </c>
    </row>
    <row r="1163" spans="4:18">
      <c r="D1163" s="54">
        <v>41397</v>
      </c>
      <c r="E1163">
        <v>37.31</v>
      </c>
      <c r="F1163">
        <v>35.415770000000002</v>
      </c>
      <c r="J1163" s="54">
        <v>41397</v>
      </c>
      <c r="K1163">
        <v>2.1800000000000002</v>
      </c>
      <c r="L1163">
        <v>2.13</v>
      </c>
      <c r="P1163" s="54">
        <v>41397</v>
      </c>
      <c r="Q1163">
        <v>10.02</v>
      </c>
      <c r="R1163">
        <v>9.83</v>
      </c>
    </row>
    <row r="1164" spans="4:18">
      <c r="D1164" s="54">
        <v>41396</v>
      </c>
      <c r="E1164">
        <v>36.79</v>
      </c>
      <c r="F1164">
        <v>35.300840000000001</v>
      </c>
      <c r="J1164" s="54">
        <v>41396</v>
      </c>
      <c r="K1164">
        <v>2.02</v>
      </c>
      <c r="L1164">
        <v>2.14</v>
      </c>
      <c r="P1164" s="54">
        <v>41396</v>
      </c>
      <c r="Q1164">
        <v>9.7899999999999991</v>
      </c>
      <c r="R1164">
        <v>9.92</v>
      </c>
    </row>
    <row r="1165" spans="4:18">
      <c r="D1165" s="54">
        <v>41395</v>
      </c>
      <c r="E1165">
        <v>37.909999999999997</v>
      </c>
      <c r="F1165">
        <v>35.051839999999999</v>
      </c>
      <c r="J1165" s="54">
        <v>41395</v>
      </c>
      <c r="K1165">
        <v>2.14</v>
      </c>
      <c r="L1165">
        <v>2</v>
      </c>
      <c r="P1165" s="54">
        <v>41395</v>
      </c>
      <c r="Q1165">
        <v>10.11</v>
      </c>
      <c r="R1165">
        <v>9.84</v>
      </c>
    </row>
    <row r="1166" spans="4:18">
      <c r="D1166" s="54">
        <v>41394</v>
      </c>
      <c r="E1166">
        <v>37.909999999999997</v>
      </c>
      <c r="F1166">
        <v>36.526699999999998</v>
      </c>
      <c r="J1166" s="54">
        <v>41394</v>
      </c>
      <c r="K1166">
        <v>2.15</v>
      </c>
      <c r="L1166">
        <v>2.04</v>
      </c>
      <c r="P1166" s="54">
        <v>41394</v>
      </c>
      <c r="Q1166">
        <v>10.42</v>
      </c>
      <c r="R1166">
        <v>10.07</v>
      </c>
    </row>
    <row r="1167" spans="4:18">
      <c r="D1167" s="54">
        <v>41393</v>
      </c>
      <c r="E1167">
        <v>38.71</v>
      </c>
      <c r="F1167">
        <v>36.45966</v>
      </c>
      <c r="J1167" s="54">
        <v>41393</v>
      </c>
      <c r="K1167">
        <v>2.17</v>
      </c>
      <c r="L1167">
        <v>2.16</v>
      </c>
      <c r="P1167" s="54">
        <v>41393</v>
      </c>
      <c r="Q1167">
        <v>10.91</v>
      </c>
      <c r="R1167">
        <v>10.4</v>
      </c>
    </row>
    <row r="1168" spans="4:18">
      <c r="D1168" s="54">
        <v>41390</v>
      </c>
      <c r="E1168">
        <v>39.020000000000003</v>
      </c>
      <c r="F1168">
        <v>36.957659999999997</v>
      </c>
      <c r="J1168" s="54">
        <v>41390</v>
      </c>
      <c r="K1168">
        <v>2.09</v>
      </c>
      <c r="L1168">
        <v>2.17</v>
      </c>
      <c r="P1168" s="54">
        <v>41390</v>
      </c>
      <c r="Q1168">
        <v>10.65</v>
      </c>
      <c r="R1168">
        <v>10.85</v>
      </c>
    </row>
    <row r="1169" spans="4:18">
      <c r="D1169" s="54">
        <v>41389</v>
      </c>
      <c r="E1169">
        <v>39.39</v>
      </c>
      <c r="F1169">
        <v>37.359900000000003</v>
      </c>
      <c r="J1169" s="54">
        <v>41389</v>
      </c>
      <c r="K1169">
        <v>1.99</v>
      </c>
      <c r="L1169">
        <v>2.09</v>
      </c>
      <c r="P1169" s="54">
        <v>41389</v>
      </c>
      <c r="Q1169">
        <v>11.08</v>
      </c>
      <c r="R1169">
        <v>10.71</v>
      </c>
    </row>
    <row r="1170" spans="4:18">
      <c r="D1170" s="54">
        <v>41388</v>
      </c>
      <c r="E1170">
        <v>39.99</v>
      </c>
      <c r="F1170">
        <v>37.350320000000004</v>
      </c>
      <c r="J1170" s="54">
        <v>41388</v>
      </c>
      <c r="K1170">
        <v>2.0299999999999998</v>
      </c>
      <c r="L1170">
        <v>1.99</v>
      </c>
      <c r="P1170" s="54">
        <v>41388</v>
      </c>
      <c r="Q1170">
        <v>11.61</v>
      </c>
      <c r="R1170">
        <v>11.09</v>
      </c>
    </row>
    <row r="1171" spans="4:18">
      <c r="D1171" s="54">
        <v>41387</v>
      </c>
      <c r="E1171">
        <v>39.49</v>
      </c>
      <c r="F1171">
        <v>38.26014</v>
      </c>
      <c r="J1171" s="54">
        <v>41387</v>
      </c>
      <c r="K1171">
        <v>2.0099999999999998</v>
      </c>
      <c r="L1171">
        <v>2.04</v>
      </c>
      <c r="P1171" s="54">
        <v>41387</v>
      </c>
      <c r="Q1171">
        <v>11.3</v>
      </c>
      <c r="R1171">
        <v>11.61</v>
      </c>
    </row>
    <row r="1172" spans="4:18">
      <c r="D1172" s="54">
        <v>41386</v>
      </c>
      <c r="E1172">
        <v>39.03</v>
      </c>
      <c r="F1172">
        <v>37.561019999999999</v>
      </c>
      <c r="J1172" s="54">
        <v>41386</v>
      </c>
      <c r="K1172">
        <v>2.0499999999999998</v>
      </c>
      <c r="L1172">
        <v>2.0099999999999998</v>
      </c>
      <c r="P1172" s="54">
        <v>41386</v>
      </c>
      <c r="Q1172">
        <v>11.05</v>
      </c>
      <c r="R1172">
        <v>11.22</v>
      </c>
    </row>
    <row r="1173" spans="4:18">
      <c r="D1173" s="54">
        <v>41383</v>
      </c>
      <c r="E1173">
        <v>38.1</v>
      </c>
      <c r="F1173">
        <v>37.32159</v>
      </c>
      <c r="J1173" s="54">
        <v>41383</v>
      </c>
      <c r="K1173">
        <v>2.0699999999999998</v>
      </c>
      <c r="L1173">
        <v>2.04</v>
      </c>
      <c r="P1173" s="54">
        <v>41383</v>
      </c>
      <c r="Q1173">
        <v>10.59</v>
      </c>
      <c r="R1173">
        <v>10.98</v>
      </c>
    </row>
    <row r="1174" spans="4:18">
      <c r="D1174" s="54">
        <v>41382</v>
      </c>
      <c r="E1174">
        <v>39.11</v>
      </c>
      <c r="F1174">
        <v>36.402189999999997</v>
      </c>
      <c r="J1174" s="54">
        <v>41382</v>
      </c>
      <c r="K1174">
        <v>2.02</v>
      </c>
      <c r="L1174">
        <v>2.08</v>
      </c>
      <c r="P1174" s="54">
        <v>41382</v>
      </c>
      <c r="Q1174">
        <v>10.53</v>
      </c>
      <c r="R1174">
        <v>10.53</v>
      </c>
    </row>
    <row r="1175" spans="4:18">
      <c r="D1175" s="54">
        <v>41381</v>
      </c>
      <c r="E1175">
        <v>40.729999999999997</v>
      </c>
      <c r="F1175">
        <v>37.407780000000002</v>
      </c>
      <c r="J1175" s="54">
        <v>41381</v>
      </c>
      <c r="K1175">
        <v>2.02</v>
      </c>
      <c r="L1175">
        <v>2.02</v>
      </c>
      <c r="P1175" s="54">
        <v>41381</v>
      </c>
      <c r="Q1175">
        <v>10.51</v>
      </c>
      <c r="R1175">
        <v>10.48</v>
      </c>
    </row>
    <row r="1176" spans="4:18">
      <c r="D1176" s="54">
        <v>41380</v>
      </c>
      <c r="E1176">
        <v>40.630000000000003</v>
      </c>
      <c r="F1176">
        <v>39.284880000000001</v>
      </c>
      <c r="J1176" s="54">
        <v>41380</v>
      </c>
      <c r="K1176">
        <v>2.0099999999999998</v>
      </c>
      <c r="L1176">
        <v>2.02</v>
      </c>
      <c r="P1176" s="54">
        <v>41380</v>
      </c>
      <c r="Q1176">
        <v>13.89</v>
      </c>
      <c r="R1176">
        <v>14.03</v>
      </c>
    </row>
    <row r="1177" spans="4:18">
      <c r="D1177" s="54">
        <v>41379</v>
      </c>
      <c r="E1177">
        <v>41.33</v>
      </c>
      <c r="F1177">
        <v>38.595329999999997</v>
      </c>
      <c r="J1177" s="54">
        <v>41379</v>
      </c>
      <c r="K1177">
        <v>2.1</v>
      </c>
      <c r="L1177">
        <v>2.0099999999999998</v>
      </c>
      <c r="P1177" s="54">
        <v>41379</v>
      </c>
      <c r="Q1177">
        <v>14</v>
      </c>
      <c r="R1177">
        <v>13.81</v>
      </c>
    </row>
    <row r="1178" spans="4:18">
      <c r="D1178" s="54">
        <v>41376</v>
      </c>
      <c r="E1178">
        <v>42.06</v>
      </c>
      <c r="F1178">
        <v>40.022309999999997</v>
      </c>
      <c r="J1178" s="54">
        <v>41376</v>
      </c>
      <c r="K1178">
        <v>2.12</v>
      </c>
      <c r="L1178">
        <v>2.11</v>
      </c>
      <c r="P1178" s="54">
        <v>41376</v>
      </c>
      <c r="Q1178">
        <v>14.13</v>
      </c>
      <c r="R1178">
        <v>14.02</v>
      </c>
    </row>
    <row r="1179" spans="4:18">
      <c r="D1179" s="54">
        <v>41375</v>
      </c>
      <c r="E1179">
        <v>41.64</v>
      </c>
      <c r="F1179">
        <v>40.376660000000001</v>
      </c>
      <c r="J1179" s="54">
        <v>41375</v>
      </c>
      <c r="K1179">
        <v>2.04</v>
      </c>
      <c r="L1179">
        <v>2.13</v>
      </c>
      <c r="P1179" s="54">
        <v>41375</v>
      </c>
      <c r="Q1179">
        <v>14.06</v>
      </c>
      <c r="R1179">
        <v>14.18</v>
      </c>
    </row>
    <row r="1180" spans="4:18">
      <c r="D1180" s="54">
        <v>41374</v>
      </c>
      <c r="E1180">
        <v>41.05</v>
      </c>
      <c r="F1180">
        <v>39.964840000000002</v>
      </c>
      <c r="J1180" s="54">
        <v>41374</v>
      </c>
      <c r="K1180">
        <v>2.04</v>
      </c>
      <c r="L1180">
        <v>2.0499999999999998</v>
      </c>
      <c r="P1180" s="54">
        <v>41374</v>
      </c>
      <c r="Q1180">
        <v>14.01</v>
      </c>
      <c r="R1180">
        <v>14.04</v>
      </c>
    </row>
    <row r="1181" spans="4:18">
      <c r="D1181" s="54">
        <v>41373</v>
      </c>
      <c r="E1181">
        <v>41.96</v>
      </c>
      <c r="F1181">
        <v>39.217840000000002</v>
      </c>
      <c r="J1181" s="54">
        <v>41373</v>
      </c>
      <c r="K1181">
        <v>2.06</v>
      </c>
      <c r="L1181">
        <v>2.0499999999999998</v>
      </c>
      <c r="P1181" s="54">
        <v>41373</v>
      </c>
      <c r="Q1181">
        <v>14.04</v>
      </c>
      <c r="R1181">
        <v>14</v>
      </c>
    </row>
    <row r="1182" spans="4:18">
      <c r="D1182" s="54">
        <v>41372</v>
      </c>
      <c r="E1182">
        <v>39.950000000000003</v>
      </c>
      <c r="F1182">
        <v>40.213850000000001</v>
      </c>
      <c r="J1182" s="54">
        <v>41372</v>
      </c>
      <c r="K1182">
        <v>2.06</v>
      </c>
      <c r="L1182">
        <v>2.0499999999999998</v>
      </c>
      <c r="P1182" s="54">
        <v>41372</v>
      </c>
      <c r="Q1182">
        <v>13.87</v>
      </c>
      <c r="R1182">
        <v>14.06</v>
      </c>
    </row>
    <row r="1183" spans="4:18">
      <c r="D1183" s="54">
        <v>41369</v>
      </c>
      <c r="E1183">
        <v>39.83</v>
      </c>
      <c r="F1183">
        <v>38.097329999999999</v>
      </c>
      <c r="J1183" s="54">
        <v>41369</v>
      </c>
      <c r="K1183">
        <v>1.98</v>
      </c>
      <c r="L1183">
        <v>2.0499999999999998</v>
      </c>
      <c r="P1183" s="54">
        <v>41369</v>
      </c>
      <c r="Q1183">
        <v>13.85</v>
      </c>
      <c r="R1183">
        <v>13.88</v>
      </c>
    </row>
    <row r="1184" spans="4:18">
      <c r="D1184" s="54">
        <v>41368</v>
      </c>
      <c r="E1184">
        <v>39.93</v>
      </c>
      <c r="F1184">
        <v>38.767719999999997</v>
      </c>
      <c r="J1184" s="54">
        <v>41368</v>
      </c>
      <c r="K1184">
        <v>2.02</v>
      </c>
      <c r="L1184">
        <v>2.04</v>
      </c>
      <c r="P1184" s="54">
        <v>41368</v>
      </c>
      <c r="Q1184">
        <v>14.14</v>
      </c>
      <c r="R1184">
        <v>14.08</v>
      </c>
    </row>
    <row r="1185" spans="4:18">
      <c r="D1185" s="54">
        <v>41367</v>
      </c>
      <c r="E1185">
        <v>40.79</v>
      </c>
      <c r="F1185">
        <v>38.317599999999999</v>
      </c>
      <c r="J1185" s="54">
        <v>41367</v>
      </c>
      <c r="K1185">
        <v>2.06</v>
      </c>
      <c r="L1185">
        <v>2.0299999999999998</v>
      </c>
      <c r="P1185" s="54">
        <v>41367</v>
      </c>
      <c r="Q1185">
        <v>14.83</v>
      </c>
      <c r="R1185">
        <v>14.09</v>
      </c>
    </row>
    <row r="1186" spans="4:18">
      <c r="D1186" s="54">
        <v>41366</v>
      </c>
      <c r="E1186">
        <v>41.37</v>
      </c>
      <c r="F1186">
        <v>39.083759999999998</v>
      </c>
      <c r="J1186" s="54">
        <v>41366</v>
      </c>
      <c r="K1186">
        <v>2.08</v>
      </c>
      <c r="L1186">
        <v>2.0499999999999998</v>
      </c>
      <c r="P1186" s="54">
        <v>41366</v>
      </c>
      <c r="Q1186">
        <v>14.94</v>
      </c>
      <c r="R1186">
        <v>14.77</v>
      </c>
    </row>
    <row r="1187" spans="4:18">
      <c r="D1187" s="54">
        <v>41365</v>
      </c>
      <c r="E1187">
        <v>41.44</v>
      </c>
      <c r="F1187">
        <v>39.476419999999997</v>
      </c>
      <c r="J1187" s="54">
        <v>41365</v>
      </c>
      <c r="K1187">
        <v>2.13</v>
      </c>
      <c r="L1187">
        <v>2.0699999999999998</v>
      </c>
      <c r="P1187" s="54">
        <v>41365</v>
      </c>
      <c r="Q1187">
        <v>15.08</v>
      </c>
      <c r="R1187">
        <v>14.91</v>
      </c>
    </row>
    <row r="1188" spans="4:18">
      <c r="D1188" s="54">
        <v>41361</v>
      </c>
      <c r="E1188">
        <v>41.07</v>
      </c>
      <c r="F1188">
        <v>39.648800000000001</v>
      </c>
      <c r="J1188" s="54">
        <v>41361</v>
      </c>
      <c r="K1188">
        <v>2.04</v>
      </c>
      <c r="L1188">
        <v>2.15</v>
      </c>
      <c r="P1188" s="54">
        <v>41361</v>
      </c>
      <c r="Q1188">
        <v>14.8</v>
      </c>
      <c r="R1188">
        <v>15.14</v>
      </c>
    </row>
    <row r="1189" spans="4:18">
      <c r="D1189" s="54">
        <v>41360</v>
      </c>
      <c r="E1189">
        <v>41.15</v>
      </c>
      <c r="F1189">
        <v>39.189109999999999</v>
      </c>
      <c r="J1189" s="54">
        <v>41360</v>
      </c>
      <c r="K1189">
        <v>1.95</v>
      </c>
      <c r="L1189">
        <v>2.02</v>
      </c>
      <c r="P1189" s="54">
        <v>41360</v>
      </c>
      <c r="Q1189">
        <v>14.69</v>
      </c>
      <c r="R1189">
        <v>14.79</v>
      </c>
    </row>
    <row r="1190" spans="4:18">
      <c r="D1190" s="54">
        <v>41359</v>
      </c>
      <c r="E1190">
        <v>41.71</v>
      </c>
      <c r="F1190">
        <v>39.639229999999998</v>
      </c>
      <c r="J1190" s="54">
        <v>41359</v>
      </c>
      <c r="K1190">
        <v>2.0499999999999998</v>
      </c>
      <c r="L1190">
        <v>1.98</v>
      </c>
      <c r="P1190" s="54">
        <v>41359</v>
      </c>
      <c r="Q1190">
        <v>14.73</v>
      </c>
      <c r="R1190">
        <v>14.86</v>
      </c>
    </row>
    <row r="1191" spans="4:18">
      <c r="D1191" s="54">
        <v>41358</v>
      </c>
      <c r="E1191">
        <v>41.62</v>
      </c>
      <c r="F1191">
        <v>39.677529999999997</v>
      </c>
      <c r="J1191" s="54">
        <v>41358</v>
      </c>
      <c r="K1191">
        <v>2.0499999999999998</v>
      </c>
      <c r="L1191">
        <v>2.02</v>
      </c>
      <c r="P1191" s="54">
        <v>41358</v>
      </c>
      <c r="Q1191">
        <v>15.09</v>
      </c>
      <c r="R1191">
        <v>14.72</v>
      </c>
    </row>
    <row r="1192" spans="4:18">
      <c r="D1192" s="54">
        <v>41355</v>
      </c>
      <c r="E1192">
        <v>42.18</v>
      </c>
      <c r="F1192">
        <v>39.840339999999998</v>
      </c>
      <c r="J1192" s="54">
        <v>41355</v>
      </c>
      <c r="K1192">
        <v>2.06</v>
      </c>
      <c r="L1192">
        <v>2.0299999999999998</v>
      </c>
      <c r="P1192" s="54">
        <v>41355</v>
      </c>
      <c r="Q1192">
        <v>14.97</v>
      </c>
      <c r="R1192">
        <v>15.01</v>
      </c>
    </row>
    <row r="1193" spans="4:18">
      <c r="D1193" s="54">
        <v>41354</v>
      </c>
      <c r="E1193">
        <v>41.99</v>
      </c>
      <c r="F1193">
        <v>40.386229999999998</v>
      </c>
      <c r="J1193" s="54">
        <v>41354</v>
      </c>
      <c r="K1193">
        <v>2.06</v>
      </c>
      <c r="L1193">
        <v>2.06</v>
      </c>
      <c r="P1193" s="54">
        <v>41354</v>
      </c>
      <c r="Q1193">
        <v>14.95</v>
      </c>
      <c r="R1193">
        <v>14.94</v>
      </c>
    </row>
    <row r="1194" spans="4:18">
      <c r="D1194" s="54">
        <v>41353</v>
      </c>
      <c r="E1194">
        <v>41</v>
      </c>
      <c r="F1194">
        <v>40.395809999999997</v>
      </c>
      <c r="J1194" s="54">
        <v>41353</v>
      </c>
      <c r="K1194">
        <v>2.09</v>
      </c>
      <c r="L1194">
        <v>2.09</v>
      </c>
      <c r="P1194" s="54">
        <v>41353</v>
      </c>
      <c r="Q1194">
        <v>14.94</v>
      </c>
      <c r="R1194">
        <v>15.07</v>
      </c>
    </row>
    <row r="1195" spans="4:18">
      <c r="D1195" s="54">
        <v>41352</v>
      </c>
      <c r="E1195">
        <v>40.5</v>
      </c>
      <c r="F1195">
        <v>39.083759999999998</v>
      </c>
      <c r="J1195" s="54">
        <v>41352</v>
      </c>
      <c r="K1195">
        <v>2.12</v>
      </c>
      <c r="L1195">
        <v>2.08</v>
      </c>
      <c r="P1195" s="54">
        <v>41352</v>
      </c>
      <c r="Q1195">
        <v>15.04</v>
      </c>
      <c r="R1195">
        <v>14.88</v>
      </c>
    </row>
    <row r="1196" spans="4:18">
      <c r="D1196" s="54">
        <v>41351</v>
      </c>
      <c r="E1196">
        <v>39.770000000000003</v>
      </c>
      <c r="F1196">
        <v>38.78687</v>
      </c>
      <c r="J1196" s="54">
        <v>41351</v>
      </c>
      <c r="K1196">
        <v>2.11</v>
      </c>
      <c r="L1196">
        <v>2.12</v>
      </c>
      <c r="P1196" s="54">
        <v>41351</v>
      </c>
      <c r="Q1196">
        <v>14.88</v>
      </c>
      <c r="R1196">
        <v>15.04</v>
      </c>
    </row>
    <row r="1197" spans="4:18">
      <c r="D1197" s="54">
        <v>41348</v>
      </c>
      <c r="E1197">
        <v>39.94</v>
      </c>
      <c r="F1197">
        <v>38.489980000000003</v>
      </c>
      <c r="J1197" s="54">
        <v>41348</v>
      </c>
      <c r="K1197">
        <v>2.21</v>
      </c>
      <c r="L1197">
        <v>2.12</v>
      </c>
      <c r="P1197" s="54">
        <v>41348</v>
      </c>
      <c r="Q1197">
        <v>15.08</v>
      </c>
      <c r="R1197">
        <v>15.05</v>
      </c>
    </row>
    <row r="1198" spans="4:18">
      <c r="D1198" s="54">
        <v>41347</v>
      </c>
      <c r="E1198">
        <v>40</v>
      </c>
      <c r="F1198">
        <v>38.327179999999998</v>
      </c>
      <c r="J1198" s="54">
        <v>41347</v>
      </c>
      <c r="K1198">
        <v>2.2799999999999998</v>
      </c>
      <c r="L1198">
        <v>2.2400000000000002</v>
      </c>
      <c r="P1198" s="54">
        <v>41347</v>
      </c>
      <c r="Q1198">
        <v>15.08</v>
      </c>
      <c r="R1198">
        <v>15.09</v>
      </c>
    </row>
    <row r="1199" spans="4:18">
      <c r="D1199" s="54">
        <v>41346</v>
      </c>
      <c r="E1199">
        <v>40.19</v>
      </c>
      <c r="F1199">
        <v>38.308019999999999</v>
      </c>
      <c r="J1199" s="54">
        <v>41346</v>
      </c>
      <c r="K1199">
        <v>2.37</v>
      </c>
      <c r="L1199">
        <v>2.2799999999999998</v>
      </c>
      <c r="P1199" s="54">
        <v>41346</v>
      </c>
      <c r="Q1199">
        <v>14.89</v>
      </c>
      <c r="R1199">
        <v>15.08</v>
      </c>
    </row>
    <row r="1200" spans="4:18">
      <c r="D1200" s="54">
        <v>41345</v>
      </c>
      <c r="E1200">
        <v>39.869999999999997</v>
      </c>
      <c r="F1200">
        <v>38.394210000000001</v>
      </c>
      <c r="J1200" s="54">
        <v>41345</v>
      </c>
      <c r="K1200">
        <v>2.27</v>
      </c>
      <c r="L1200">
        <v>2.37</v>
      </c>
      <c r="P1200" s="54">
        <v>41345</v>
      </c>
      <c r="Q1200">
        <v>14.93</v>
      </c>
      <c r="R1200">
        <v>14.93</v>
      </c>
    </row>
    <row r="1201" spans="4:18">
      <c r="D1201" s="54">
        <v>41344</v>
      </c>
      <c r="E1201">
        <v>40</v>
      </c>
      <c r="F1201">
        <v>38.42295</v>
      </c>
      <c r="J1201" s="54">
        <v>41344</v>
      </c>
      <c r="K1201">
        <v>2.2200000000000002</v>
      </c>
      <c r="L1201">
        <v>2.2799999999999998</v>
      </c>
      <c r="P1201" s="54">
        <v>41344</v>
      </c>
      <c r="Q1201">
        <v>15.52</v>
      </c>
      <c r="R1201">
        <v>15.02</v>
      </c>
    </row>
    <row r="1202" spans="4:18">
      <c r="D1202" s="54">
        <v>41341</v>
      </c>
      <c r="E1202">
        <v>40.25</v>
      </c>
      <c r="F1202">
        <v>38.509140000000002</v>
      </c>
      <c r="J1202" s="54">
        <v>41341</v>
      </c>
      <c r="K1202">
        <v>2.12</v>
      </c>
      <c r="L1202">
        <v>2.23</v>
      </c>
      <c r="P1202" s="54">
        <v>41341</v>
      </c>
      <c r="Q1202">
        <v>15.25</v>
      </c>
      <c r="R1202">
        <v>15.64</v>
      </c>
    </row>
    <row r="1203" spans="4:18">
      <c r="D1203" s="54">
        <v>41340</v>
      </c>
      <c r="E1203">
        <v>39.979999999999997</v>
      </c>
      <c r="F1203">
        <v>38.375059999999998</v>
      </c>
      <c r="J1203" s="54">
        <v>41340</v>
      </c>
      <c r="K1203">
        <v>2.16</v>
      </c>
      <c r="L1203">
        <v>2.09</v>
      </c>
      <c r="P1203" s="54">
        <v>41340</v>
      </c>
      <c r="Q1203">
        <v>14.95</v>
      </c>
      <c r="R1203">
        <v>15.07</v>
      </c>
    </row>
    <row r="1204" spans="4:18">
      <c r="D1204" s="54">
        <v>41339</v>
      </c>
      <c r="E1204">
        <v>40.26</v>
      </c>
      <c r="F1204">
        <v>38.308019999999999</v>
      </c>
      <c r="J1204" s="54">
        <v>41339</v>
      </c>
      <c r="K1204">
        <v>2.11</v>
      </c>
      <c r="L1204">
        <v>2.17</v>
      </c>
      <c r="P1204" s="54">
        <v>41339</v>
      </c>
      <c r="Q1204">
        <v>14.91</v>
      </c>
      <c r="R1204">
        <v>14.99</v>
      </c>
    </row>
    <row r="1205" spans="4:18">
      <c r="D1205" s="54">
        <v>41338</v>
      </c>
      <c r="E1205">
        <v>39.880000000000003</v>
      </c>
      <c r="F1205">
        <v>38.537869999999998</v>
      </c>
      <c r="J1205" s="54">
        <v>41338</v>
      </c>
      <c r="K1205">
        <v>2.12</v>
      </c>
      <c r="L1205">
        <v>2.11</v>
      </c>
      <c r="P1205" s="54">
        <v>41338</v>
      </c>
      <c r="Q1205">
        <v>15.04</v>
      </c>
      <c r="R1205">
        <v>14.96</v>
      </c>
    </row>
    <row r="1206" spans="4:18">
      <c r="D1206" s="54">
        <v>41337</v>
      </c>
      <c r="E1206">
        <v>39.46</v>
      </c>
      <c r="F1206">
        <v>37.953670000000002</v>
      </c>
      <c r="J1206" s="54">
        <v>41337</v>
      </c>
      <c r="K1206">
        <v>2.16</v>
      </c>
      <c r="L1206">
        <v>2.11</v>
      </c>
      <c r="P1206" s="54">
        <v>41337</v>
      </c>
      <c r="Q1206">
        <v>15.1</v>
      </c>
      <c r="R1206">
        <v>15.02</v>
      </c>
    </row>
    <row r="1207" spans="4:18">
      <c r="D1207" s="54">
        <v>41334</v>
      </c>
      <c r="E1207">
        <v>39.33</v>
      </c>
      <c r="F1207">
        <v>37.972830000000002</v>
      </c>
      <c r="J1207" s="54">
        <v>41334</v>
      </c>
      <c r="K1207">
        <v>2.0499999999999998</v>
      </c>
      <c r="L1207">
        <v>2.17</v>
      </c>
      <c r="P1207" s="54">
        <v>41334</v>
      </c>
      <c r="Q1207">
        <v>14.63</v>
      </c>
      <c r="R1207">
        <v>15.08</v>
      </c>
    </row>
    <row r="1208" spans="4:18">
      <c r="D1208" s="54">
        <v>41333</v>
      </c>
      <c r="E1208">
        <v>39.57</v>
      </c>
      <c r="F1208">
        <v>38.001559999999998</v>
      </c>
      <c r="J1208" s="54">
        <v>41333</v>
      </c>
      <c r="K1208">
        <v>2.2999999999999998</v>
      </c>
      <c r="L1208">
        <v>2.1</v>
      </c>
      <c r="P1208" s="54">
        <v>41333</v>
      </c>
      <c r="Q1208">
        <v>14.79</v>
      </c>
      <c r="R1208">
        <v>14.77</v>
      </c>
    </row>
    <row r="1209" spans="4:18">
      <c r="D1209" s="54">
        <v>41332</v>
      </c>
      <c r="E1209">
        <v>39.270000000000003</v>
      </c>
      <c r="F1209">
        <v>38.020710000000001</v>
      </c>
      <c r="J1209" s="54">
        <v>41332</v>
      </c>
      <c r="K1209">
        <v>2.2799999999999998</v>
      </c>
      <c r="L1209">
        <v>2.3199999999999998</v>
      </c>
      <c r="P1209" s="54">
        <v>41332</v>
      </c>
      <c r="Q1209">
        <v>14.97</v>
      </c>
      <c r="R1209">
        <v>14.78</v>
      </c>
    </row>
    <row r="1210" spans="4:18">
      <c r="D1210" s="54">
        <v>41331</v>
      </c>
      <c r="E1210">
        <v>38.96</v>
      </c>
      <c r="F1210">
        <v>37.695099999999996</v>
      </c>
      <c r="J1210" s="54">
        <v>41331</v>
      </c>
      <c r="K1210">
        <v>2.2200000000000002</v>
      </c>
      <c r="L1210">
        <v>2.27</v>
      </c>
      <c r="P1210" s="54">
        <v>41331</v>
      </c>
      <c r="Q1210">
        <v>14.77</v>
      </c>
      <c r="R1210">
        <v>14.94</v>
      </c>
    </row>
    <row r="1211" spans="4:18">
      <c r="D1211" s="54">
        <v>41330</v>
      </c>
      <c r="E1211">
        <v>39.72</v>
      </c>
      <c r="F1211">
        <v>37.063009999999998</v>
      </c>
      <c r="J1211" s="54">
        <v>41330</v>
      </c>
      <c r="K1211">
        <v>2.27</v>
      </c>
      <c r="L1211">
        <v>2.2000000000000002</v>
      </c>
      <c r="P1211" s="54">
        <v>41330</v>
      </c>
      <c r="Q1211">
        <v>15.07</v>
      </c>
      <c r="R1211">
        <v>14.67</v>
      </c>
    </row>
    <row r="1212" spans="4:18">
      <c r="D1212" s="54">
        <v>41327</v>
      </c>
      <c r="E1212">
        <v>39.130000000000003</v>
      </c>
      <c r="F1212">
        <v>37.982399999999998</v>
      </c>
      <c r="J1212" s="54">
        <v>41327</v>
      </c>
      <c r="K1212">
        <v>2.23</v>
      </c>
      <c r="L1212">
        <v>2.25</v>
      </c>
      <c r="P1212" s="54">
        <v>41327</v>
      </c>
      <c r="Q1212">
        <v>14.26</v>
      </c>
      <c r="R1212">
        <v>15.1</v>
      </c>
    </row>
    <row r="1213" spans="4:18">
      <c r="D1213" s="54">
        <v>41326</v>
      </c>
      <c r="E1213">
        <v>38.82</v>
      </c>
      <c r="F1213">
        <v>37.235399999999998</v>
      </c>
      <c r="J1213" s="54">
        <v>41326</v>
      </c>
      <c r="K1213">
        <v>2.25</v>
      </c>
      <c r="L1213">
        <v>2.2000000000000002</v>
      </c>
      <c r="P1213" s="54">
        <v>41326</v>
      </c>
      <c r="Q1213">
        <v>14.36</v>
      </c>
      <c r="R1213">
        <v>14.2</v>
      </c>
    </row>
    <row r="1214" spans="4:18">
      <c r="D1214" s="54">
        <v>41325</v>
      </c>
      <c r="E1214">
        <v>39.799999999999997</v>
      </c>
      <c r="F1214">
        <v>37.15878</v>
      </c>
      <c r="J1214" s="54">
        <v>41325</v>
      </c>
      <c r="K1214">
        <v>2.4</v>
      </c>
      <c r="L1214">
        <v>2.25</v>
      </c>
      <c r="P1214" s="54">
        <v>41325</v>
      </c>
      <c r="Q1214">
        <v>14.39</v>
      </c>
      <c r="R1214">
        <v>14.39</v>
      </c>
    </row>
    <row r="1215" spans="4:18">
      <c r="D1215" s="54">
        <v>41324</v>
      </c>
      <c r="E1215">
        <v>38.24</v>
      </c>
      <c r="F1215">
        <v>38.25056</v>
      </c>
      <c r="J1215" s="54">
        <v>41324</v>
      </c>
      <c r="K1215">
        <v>2.44</v>
      </c>
      <c r="L1215">
        <v>2.41</v>
      </c>
      <c r="P1215" s="54">
        <v>41324</v>
      </c>
      <c r="Q1215">
        <v>13.84</v>
      </c>
      <c r="R1215">
        <v>14.35</v>
      </c>
    </row>
    <row r="1216" spans="4:18">
      <c r="D1216" s="54">
        <v>41320</v>
      </c>
      <c r="E1216">
        <v>38.32</v>
      </c>
      <c r="F1216">
        <v>37.091740000000001</v>
      </c>
      <c r="J1216" s="54">
        <v>41320</v>
      </c>
      <c r="K1216">
        <v>2.52</v>
      </c>
      <c r="L1216">
        <v>2.4300000000000002</v>
      </c>
      <c r="P1216" s="54">
        <v>41320</v>
      </c>
      <c r="Q1216">
        <v>13.26</v>
      </c>
      <c r="R1216">
        <v>13.82</v>
      </c>
    </row>
    <row r="1217" spans="4:18">
      <c r="D1217" s="54">
        <v>41319</v>
      </c>
      <c r="E1217">
        <v>37.92</v>
      </c>
      <c r="F1217">
        <v>36.641620000000003</v>
      </c>
      <c r="J1217" s="54">
        <v>41319</v>
      </c>
      <c r="K1217">
        <v>2.42</v>
      </c>
      <c r="L1217">
        <v>2.48</v>
      </c>
      <c r="P1217" s="54">
        <v>41319</v>
      </c>
      <c r="Q1217">
        <v>13.12</v>
      </c>
      <c r="R1217">
        <v>13.2</v>
      </c>
    </row>
    <row r="1218" spans="4:18">
      <c r="D1218" s="54">
        <v>41318</v>
      </c>
      <c r="E1218">
        <v>37.65</v>
      </c>
      <c r="F1218">
        <v>36.517119999999998</v>
      </c>
      <c r="J1218" s="54">
        <v>41318</v>
      </c>
      <c r="K1218">
        <v>2.4700000000000002</v>
      </c>
      <c r="L1218">
        <v>2.42</v>
      </c>
      <c r="P1218" s="54">
        <v>41318</v>
      </c>
      <c r="Q1218">
        <v>13.66</v>
      </c>
      <c r="R1218">
        <v>13.6</v>
      </c>
    </row>
    <row r="1219" spans="4:18">
      <c r="D1219" s="54">
        <v>41317</v>
      </c>
      <c r="E1219">
        <v>37.369999999999997</v>
      </c>
      <c r="F1219">
        <v>35.980809999999998</v>
      </c>
      <c r="J1219" s="54">
        <v>41317</v>
      </c>
      <c r="K1219">
        <v>2.39</v>
      </c>
      <c r="L1219">
        <v>2.46</v>
      </c>
      <c r="P1219" s="54">
        <v>41317</v>
      </c>
      <c r="Q1219">
        <v>13.45</v>
      </c>
      <c r="R1219">
        <v>13.67</v>
      </c>
    </row>
    <row r="1220" spans="4:18">
      <c r="D1220" s="54">
        <v>41316</v>
      </c>
      <c r="E1220">
        <v>37.57</v>
      </c>
      <c r="F1220">
        <v>35.581229999999998</v>
      </c>
      <c r="J1220" s="54">
        <v>41316</v>
      </c>
      <c r="K1220">
        <v>2.4500000000000002</v>
      </c>
      <c r="L1220">
        <v>2.39</v>
      </c>
      <c r="P1220" s="54">
        <v>41316</v>
      </c>
      <c r="Q1220">
        <v>13.72</v>
      </c>
      <c r="R1220">
        <v>13.47</v>
      </c>
    </row>
    <row r="1221" spans="4:18">
      <c r="D1221" s="54">
        <v>41313</v>
      </c>
      <c r="E1221">
        <v>37.15</v>
      </c>
      <c r="F1221">
        <v>35.885669999999998</v>
      </c>
      <c r="J1221" s="54">
        <v>41313</v>
      </c>
      <c r="K1221">
        <v>2.42</v>
      </c>
      <c r="L1221">
        <v>2.42</v>
      </c>
      <c r="P1221" s="54">
        <v>41313</v>
      </c>
      <c r="Q1221">
        <v>13.6</v>
      </c>
      <c r="R1221">
        <v>13.69</v>
      </c>
    </row>
    <row r="1222" spans="4:18">
      <c r="D1222" s="54">
        <v>41312</v>
      </c>
      <c r="E1222">
        <v>37.24</v>
      </c>
      <c r="F1222">
        <v>35.333880000000001</v>
      </c>
      <c r="J1222" s="54">
        <v>41312</v>
      </c>
      <c r="K1222">
        <v>2.4700000000000002</v>
      </c>
      <c r="L1222">
        <v>2.42</v>
      </c>
      <c r="P1222" s="54">
        <v>41312</v>
      </c>
      <c r="Q1222">
        <v>13.48</v>
      </c>
      <c r="R1222">
        <v>13.55</v>
      </c>
    </row>
    <row r="1223" spans="4:18">
      <c r="D1223" s="54">
        <v>41311</v>
      </c>
      <c r="E1223">
        <v>36.86</v>
      </c>
      <c r="F1223">
        <v>35.419499999999999</v>
      </c>
      <c r="J1223" s="54">
        <v>41311</v>
      </c>
      <c r="K1223">
        <v>2.52</v>
      </c>
      <c r="L1223">
        <v>2.48</v>
      </c>
      <c r="P1223" s="54">
        <v>41311</v>
      </c>
      <c r="Q1223">
        <v>13.36</v>
      </c>
      <c r="R1223">
        <v>13.49</v>
      </c>
    </row>
    <row r="1224" spans="4:18">
      <c r="D1224" s="54">
        <v>41310</v>
      </c>
      <c r="E1224">
        <v>36.909999999999997</v>
      </c>
      <c r="F1224">
        <v>35.229230000000001</v>
      </c>
      <c r="J1224" s="54">
        <v>41310</v>
      </c>
      <c r="K1224">
        <v>2.59</v>
      </c>
      <c r="L1224">
        <v>2.56</v>
      </c>
      <c r="P1224" s="54">
        <v>41310</v>
      </c>
      <c r="Q1224">
        <v>13.54</v>
      </c>
      <c r="R1224">
        <v>13.45</v>
      </c>
    </row>
    <row r="1225" spans="4:18">
      <c r="D1225" s="54">
        <v>41309</v>
      </c>
      <c r="E1225">
        <v>36.86</v>
      </c>
      <c r="F1225">
        <v>35.048470000000002</v>
      </c>
      <c r="J1225" s="54">
        <v>41309</v>
      </c>
      <c r="K1225">
        <v>2.66</v>
      </c>
      <c r="L1225">
        <v>2.57</v>
      </c>
      <c r="P1225" s="54">
        <v>41309</v>
      </c>
      <c r="Q1225">
        <v>13.8</v>
      </c>
      <c r="R1225">
        <v>13.45</v>
      </c>
    </row>
    <row r="1226" spans="4:18">
      <c r="D1226" s="54">
        <v>41306</v>
      </c>
      <c r="E1226">
        <v>37.01</v>
      </c>
      <c r="F1226">
        <v>35.333880000000001</v>
      </c>
      <c r="J1226" s="54">
        <v>41306</v>
      </c>
      <c r="K1226">
        <v>2.52</v>
      </c>
      <c r="L1226">
        <v>2.63</v>
      </c>
      <c r="P1226" s="54">
        <v>41306</v>
      </c>
      <c r="Q1226">
        <v>13.99</v>
      </c>
      <c r="R1226">
        <v>13.9</v>
      </c>
    </row>
    <row r="1227" spans="4:18">
      <c r="D1227" s="54">
        <v>41305</v>
      </c>
      <c r="E1227">
        <v>36.58</v>
      </c>
      <c r="F1227">
        <v>35.000900000000001</v>
      </c>
      <c r="J1227" s="54">
        <v>41305</v>
      </c>
      <c r="K1227">
        <v>2.41</v>
      </c>
      <c r="L1227">
        <v>2.5</v>
      </c>
      <c r="P1227" s="54">
        <v>41305</v>
      </c>
      <c r="Q1227">
        <v>13.79</v>
      </c>
      <c r="R1227">
        <v>13.91</v>
      </c>
    </row>
    <row r="1228" spans="4:18">
      <c r="D1228" s="54">
        <v>41304</v>
      </c>
      <c r="E1228">
        <v>37.72</v>
      </c>
      <c r="F1228">
        <v>34.896250000000002</v>
      </c>
      <c r="J1228" s="54">
        <v>41304</v>
      </c>
      <c r="K1228">
        <v>2.4700000000000002</v>
      </c>
      <c r="L1228">
        <v>2.4</v>
      </c>
      <c r="P1228" s="54">
        <v>41304</v>
      </c>
      <c r="Q1228">
        <v>14.31</v>
      </c>
      <c r="R1228">
        <v>13.84</v>
      </c>
    </row>
    <row r="1229" spans="4:18">
      <c r="D1229" s="54">
        <v>41303</v>
      </c>
      <c r="E1229">
        <v>37.99</v>
      </c>
      <c r="F1229">
        <v>35.914209999999997</v>
      </c>
      <c r="J1229" s="54">
        <v>41303</v>
      </c>
      <c r="K1229">
        <v>2.56</v>
      </c>
      <c r="L1229">
        <v>2.4700000000000002</v>
      </c>
      <c r="P1229" s="54">
        <v>41303</v>
      </c>
      <c r="Q1229">
        <v>14.3</v>
      </c>
      <c r="R1229">
        <v>14.37</v>
      </c>
    </row>
    <row r="1230" spans="4:18">
      <c r="D1230" s="54">
        <v>41302</v>
      </c>
      <c r="E1230">
        <v>36.32</v>
      </c>
      <c r="F1230">
        <v>36.266219999999997</v>
      </c>
      <c r="J1230" s="54">
        <v>41302</v>
      </c>
      <c r="K1230">
        <v>2.52</v>
      </c>
      <c r="L1230">
        <v>2.56</v>
      </c>
      <c r="P1230" s="54">
        <v>41302</v>
      </c>
      <c r="Q1230">
        <v>14.49</v>
      </c>
      <c r="R1230">
        <v>14.28</v>
      </c>
    </row>
    <row r="1231" spans="4:18">
      <c r="D1231" s="54">
        <v>41299</v>
      </c>
      <c r="E1231">
        <v>36.340000000000003</v>
      </c>
      <c r="F1231">
        <v>34.544240000000002</v>
      </c>
      <c r="J1231" s="54">
        <v>41299</v>
      </c>
      <c r="K1231">
        <v>2.48</v>
      </c>
      <c r="L1231">
        <v>2.5299999999999998</v>
      </c>
      <c r="P1231" s="54">
        <v>41299</v>
      </c>
      <c r="Q1231">
        <v>14.63</v>
      </c>
      <c r="R1231">
        <v>14.49</v>
      </c>
    </row>
    <row r="1232" spans="4:18">
      <c r="D1232" s="54">
        <v>41298</v>
      </c>
      <c r="E1232">
        <v>34.19</v>
      </c>
      <c r="F1232">
        <v>34.534730000000003</v>
      </c>
      <c r="J1232" s="54">
        <v>41298</v>
      </c>
      <c r="K1232">
        <v>2.57</v>
      </c>
      <c r="L1232">
        <v>2.4900000000000002</v>
      </c>
      <c r="P1232" s="54">
        <v>41298</v>
      </c>
      <c r="Q1232">
        <v>14.39</v>
      </c>
      <c r="R1232">
        <v>14.55</v>
      </c>
    </row>
    <row r="1233" spans="4:18">
      <c r="D1233" s="54">
        <v>41297</v>
      </c>
      <c r="E1233">
        <v>34.01</v>
      </c>
      <c r="F1233">
        <v>32.023110000000003</v>
      </c>
      <c r="J1233" s="54">
        <v>41297</v>
      </c>
      <c r="K1233">
        <v>2.64</v>
      </c>
      <c r="L1233">
        <v>2.5299999999999998</v>
      </c>
      <c r="P1233" s="54">
        <v>41297</v>
      </c>
      <c r="Q1233">
        <v>14.5</v>
      </c>
      <c r="R1233">
        <v>14.34</v>
      </c>
    </row>
    <row r="1234" spans="4:18">
      <c r="D1234" s="54">
        <v>41296</v>
      </c>
      <c r="E1234">
        <v>33.380000000000003</v>
      </c>
      <c r="F1234">
        <v>32.422690000000003</v>
      </c>
      <c r="J1234" s="54">
        <v>41296</v>
      </c>
      <c r="K1234">
        <v>2.61</v>
      </c>
      <c r="L1234">
        <v>2.6</v>
      </c>
      <c r="P1234" s="54">
        <v>41296</v>
      </c>
      <c r="Q1234">
        <v>14.29</v>
      </c>
      <c r="R1234">
        <v>14.5</v>
      </c>
    </row>
    <row r="1235" spans="4:18">
      <c r="D1235" s="54">
        <v>41292</v>
      </c>
      <c r="E1235">
        <v>33.15</v>
      </c>
      <c r="F1235">
        <v>31.747209999999999</v>
      </c>
      <c r="J1235" s="54">
        <v>41292</v>
      </c>
      <c r="K1235">
        <v>2.68</v>
      </c>
      <c r="L1235">
        <v>2.57</v>
      </c>
      <c r="P1235" s="54">
        <v>41292</v>
      </c>
      <c r="Q1235">
        <v>14.21</v>
      </c>
      <c r="R1235">
        <v>14.33</v>
      </c>
    </row>
    <row r="1236" spans="4:18">
      <c r="D1236" s="54">
        <v>41291</v>
      </c>
      <c r="E1236">
        <v>33.020000000000003</v>
      </c>
      <c r="F1236">
        <v>31.53791</v>
      </c>
      <c r="J1236" s="54">
        <v>41291</v>
      </c>
      <c r="K1236">
        <v>2.8</v>
      </c>
      <c r="L1236">
        <v>2.69</v>
      </c>
      <c r="P1236" s="54">
        <v>41291</v>
      </c>
      <c r="Q1236">
        <v>14.22</v>
      </c>
      <c r="R1236">
        <v>14.26</v>
      </c>
    </row>
    <row r="1237" spans="4:18">
      <c r="D1237" s="54">
        <v>41290</v>
      </c>
      <c r="E1237">
        <v>33.299999999999997</v>
      </c>
      <c r="F1237">
        <v>31.38569</v>
      </c>
      <c r="J1237" s="54">
        <v>41290</v>
      </c>
      <c r="K1237">
        <v>2.83</v>
      </c>
      <c r="L1237">
        <v>2.81</v>
      </c>
      <c r="P1237" s="54">
        <v>41290</v>
      </c>
      <c r="Q1237">
        <v>14.21</v>
      </c>
      <c r="R1237">
        <v>14.23</v>
      </c>
    </row>
    <row r="1238" spans="4:18">
      <c r="D1238" s="54">
        <v>41289</v>
      </c>
      <c r="E1238">
        <v>32.9</v>
      </c>
      <c r="F1238">
        <v>31.81381</v>
      </c>
      <c r="J1238" s="54">
        <v>41289</v>
      </c>
      <c r="K1238">
        <v>2.85</v>
      </c>
      <c r="L1238">
        <v>2.83</v>
      </c>
      <c r="P1238" s="54">
        <v>41289</v>
      </c>
      <c r="Q1238">
        <v>14.11</v>
      </c>
      <c r="R1238">
        <v>14.2</v>
      </c>
    </row>
    <row r="1239" spans="4:18">
      <c r="D1239" s="54">
        <v>41288</v>
      </c>
      <c r="E1239">
        <v>33.11</v>
      </c>
      <c r="F1239">
        <v>31.471319999999999</v>
      </c>
      <c r="J1239" s="54">
        <v>41288</v>
      </c>
      <c r="K1239">
        <v>2.9</v>
      </c>
      <c r="L1239">
        <v>2.84</v>
      </c>
      <c r="P1239" s="54">
        <v>41288</v>
      </c>
      <c r="Q1239">
        <v>14.3</v>
      </c>
      <c r="R1239">
        <v>14.19</v>
      </c>
    </row>
    <row r="1240" spans="4:18">
      <c r="D1240" s="54">
        <v>41285</v>
      </c>
      <c r="E1240">
        <v>33.380000000000003</v>
      </c>
      <c r="F1240">
        <v>31.58548</v>
      </c>
      <c r="J1240" s="54">
        <v>41285</v>
      </c>
      <c r="K1240">
        <v>2.87</v>
      </c>
      <c r="L1240">
        <v>2.89</v>
      </c>
      <c r="P1240" s="54">
        <v>41285</v>
      </c>
      <c r="Q1240">
        <v>14.59</v>
      </c>
      <c r="R1240">
        <v>14.35</v>
      </c>
    </row>
    <row r="1241" spans="4:18">
      <c r="D1241" s="54">
        <v>41284</v>
      </c>
      <c r="E1241">
        <v>33.78</v>
      </c>
      <c r="F1241">
        <v>31.718669999999999</v>
      </c>
      <c r="J1241" s="54">
        <v>41284</v>
      </c>
      <c r="K1241">
        <v>2.94</v>
      </c>
      <c r="L1241">
        <v>2.84</v>
      </c>
      <c r="P1241" s="54">
        <v>41284</v>
      </c>
      <c r="Q1241">
        <v>14.52</v>
      </c>
      <c r="R1241">
        <v>14.54</v>
      </c>
    </row>
    <row r="1242" spans="4:18">
      <c r="D1242" s="54">
        <v>41283</v>
      </c>
      <c r="E1242">
        <v>33.159999999999997</v>
      </c>
      <c r="F1242">
        <v>32.089709999999997</v>
      </c>
      <c r="J1242" s="54">
        <v>41283</v>
      </c>
      <c r="K1242">
        <v>2.99</v>
      </c>
      <c r="L1242">
        <v>2.9</v>
      </c>
      <c r="P1242" s="54">
        <v>41283</v>
      </c>
      <c r="Q1242">
        <v>14.4</v>
      </c>
      <c r="R1242">
        <v>14.44</v>
      </c>
    </row>
    <row r="1243" spans="4:18">
      <c r="D1243" s="54">
        <v>41282</v>
      </c>
      <c r="E1243">
        <v>33.049999999999997</v>
      </c>
      <c r="F1243">
        <v>31.556940000000001</v>
      </c>
      <c r="J1243" s="54">
        <v>41282</v>
      </c>
      <c r="K1243">
        <v>3.05</v>
      </c>
      <c r="L1243">
        <v>2.97</v>
      </c>
      <c r="P1243" s="54">
        <v>41282</v>
      </c>
      <c r="Q1243">
        <v>14.42</v>
      </c>
      <c r="R1243">
        <v>14.33</v>
      </c>
    </row>
    <row r="1244" spans="4:18">
      <c r="D1244" s="54">
        <v>41281</v>
      </c>
      <c r="E1244">
        <v>33.020000000000003</v>
      </c>
      <c r="F1244">
        <v>31.604510000000001</v>
      </c>
      <c r="J1244" s="54">
        <v>41281</v>
      </c>
      <c r="K1244">
        <v>2.99</v>
      </c>
      <c r="L1244">
        <v>3.03</v>
      </c>
      <c r="P1244" s="54">
        <v>41281</v>
      </c>
      <c r="Q1244">
        <v>14.58</v>
      </c>
      <c r="R1244">
        <v>14.4</v>
      </c>
    </row>
    <row r="1245" spans="4:18">
      <c r="D1245" s="54">
        <v>41278</v>
      </c>
      <c r="E1245">
        <v>32.72</v>
      </c>
      <c r="F1245">
        <v>31.604510000000001</v>
      </c>
      <c r="J1245" s="54">
        <v>41278</v>
      </c>
      <c r="K1245">
        <v>2.76</v>
      </c>
      <c r="L1245">
        <v>2.93</v>
      </c>
      <c r="P1245" s="54">
        <v>41278</v>
      </c>
      <c r="Q1245">
        <v>14.17</v>
      </c>
      <c r="R1245">
        <v>14.68</v>
      </c>
    </row>
    <row r="1246" spans="4:18">
      <c r="D1246" s="54">
        <v>41277</v>
      </c>
      <c r="E1246">
        <v>32.81</v>
      </c>
      <c r="F1246">
        <v>30.98612</v>
      </c>
      <c r="J1246" s="54">
        <v>41277</v>
      </c>
      <c r="K1246">
        <v>2.71</v>
      </c>
      <c r="L1246">
        <v>2.73</v>
      </c>
      <c r="P1246" s="54">
        <v>41277</v>
      </c>
      <c r="Q1246">
        <v>14.33</v>
      </c>
      <c r="R1246">
        <v>14.08</v>
      </c>
    </row>
    <row r="1247" spans="4:18">
      <c r="D1247" s="54">
        <v>41276</v>
      </c>
      <c r="E1247">
        <v>32.799999999999997</v>
      </c>
      <c r="F1247">
        <v>31.147849999999998</v>
      </c>
      <c r="J1247" s="54">
        <v>41276</v>
      </c>
      <c r="K1247">
        <v>2.75</v>
      </c>
      <c r="L1247">
        <v>2.69</v>
      </c>
      <c r="P1247" s="54">
        <v>41276</v>
      </c>
      <c r="Q1247">
        <v>14.07</v>
      </c>
      <c r="R1247">
        <v>14.3</v>
      </c>
    </row>
    <row r="1248" spans="4:18">
      <c r="D1248" s="54">
        <v>41274</v>
      </c>
      <c r="E1248">
        <v>31.87</v>
      </c>
      <c r="F1248">
        <v>30.672170000000001</v>
      </c>
      <c r="J1248" s="54">
        <v>41274</v>
      </c>
      <c r="K1248">
        <v>2.63</v>
      </c>
      <c r="L1248">
        <v>2.7</v>
      </c>
      <c r="P1248" s="54">
        <v>41274</v>
      </c>
      <c r="Q1248">
        <v>13.56</v>
      </c>
      <c r="R1248">
        <v>13.78</v>
      </c>
    </row>
    <row r="1249" spans="4:18">
      <c r="D1249" s="54">
        <v>41271</v>
      </c>
      <c r="E1249">
        <v>31.74</v>
      </c>
      <c r="F1249">
        <v>30.386749999999999</v>
      </c>
      <c r="J1249" s="54">
        <v>41271</v>
      </c>
      <c r="K1249">
        <v>2.7</v>
      </c>
      <c r="L1249">
        <v>2.61</v>
      </c>
      <c r="P1249" s="54">
        <v>41271</v>
      </c>
      <c r="Q1249">
        <v>13.79</v>
      </c>
      <c r="R1249">
        <v>13.87</v>
      </c>
    </row>
    <row r="1250" spans="4:18">
      <c r="D1250" s="54">
        <v>41270</v>
      </c>
      <c r="E1250">
        <v>32.130000000000003</v>
      </c>
      <c r="F1250">
        <v>30.443840000000002</v>
      </c>
      <c r="J1250" s="54">
        <v>41270</v>
      </c>
      <c r="K1250">
        <v>2.69</v>
      </c>
      <c r="L1250">
        <v>2.69</v>
      </c>
      <c r="P1250" s="54">
        <v>41270</v>
      </c>
      <c r="Q1250">
        <v>13.34</v>
      </c>
      <c r="R1250">
        <v>13.87</v>
      </c>
    </row>
    <row r="1251" spans="4:18">
      <c r="D1251" s="54">
        <v>41269</v>
      </c>
      <c r="E1251">
        <v>32.130000000000003</v>
      </c>
      <c r="F1251">
        <v>30.615079999999999</v>
      </c>
      <c r="J1251" s="54">
        <v>41269</v>
      </c>
      <c r="K1251">
        <v>2.68</v>
      </c>
      <c r="L1251">
        <v>2.68</v>
      </c>
      <c r="P1251" s="54">
        <v>41269</v>
      </c>
      <c r="Q1251">
        <v>12.98</v>
      </c>
      <c r="R1251">
        <v>13.27</v>
      </c>
    </row>
    <row r="1252" spans="4:18">
      <c r="D1252" s="54">
        <v>41267</v>
      </c>
      <c r="E1252">
        <v>32.1</v>
      </c>
      <c r="F1252">
        <v>30.624600000000001</v>
      </c>
      <c r="J1252" s="54">
        <v>41267</v>
      </c>
      <c r="K1252">
        <v>2.69</v>
      </c>
      <c r="L1252">
        <v>2.67</v>
      </c>
      <c r="P1252" s="54">
        <v>41267</v>
      </c>
      <c r="Q1252">
        <v>13.36</v>
      </c>
      <c r="R1252">
        <v>13</v>
      </c>
    </row>
    <row r="1253" spans="4:18">
      <c r="D1253" s="54">
        <v>41264</v>
      </c>
      <c r="E1253">
        <v>31.87</v>
      </c>
      <c r="F1253">
        <v>30.615079999999999</v>
      </c>
      <c r="J1253" s="54">
        <v>41264</v>
      </c>
      <c r="K1253">
        <v>2.71</v>
      </c>
      <c r="L1253">
        <v>2.7</v>
      </c>
      <c r="P1253" s="54">
        <v>41264</v>
      </c>
      <c r="Q1253">
        <v>13.4</v>
      </c>
      <c r="R1253">
        <v>13.39</v>
      </c>
    </row>
    <row r="1254" spans="4:18">
      <c r="D1254" s="54">
        <v>41263</v>
      </c>
      <c r="E1254">
        <v>31.91</v>
      </c>
      <c r="F1254">
        <v>30.519950000000001</v>
      </c>
      <c r="J1254" s="54">
        <v>41263</v>
      </c>
      <c r="K1254">
        <v>2.69</v>
      </c>
      <c r="L1254">
        <v>2.7</v>
      </c>
      <c r="P1254" s="54">
        <v>41263</v>
      </c>
      <c r="Q1254">
        <v>13.52</v>
      </c>
      <c r="R1254">
        <v>13.56</v>
      </c>
    </row>
    <row r="1255" spans="4:18">
      <c r="D1255" s="54">
        <v>41262</v>
      </c>
      <c r="E1255">
        <v>31.36</v>
      </c>
      <c r="F1255">
        <v>30.348700000000001</v>
      </c>
      <c r="J1255" s="54">
        <v>41262</v>
      </c>
      <c r="K1255">
        <v>2.72</v>
      </c>
      <c r="L1255">
        <v>2.68</v>
      </c>
      <c r="P1255" s="54">
        <v>41262</v>
      </c>
      <c r="Q1255">
        <v>13.35</v>
      </c>
      <c r="R1255">
        <v>13.47</v>
      </c>
    </row>
    <row r="1256" spans="4:18">
      <c r="D1256" s="54">
        <v>41261</v>
      </c>
      <c r="E1256">
        <v>30.14</v>
      </c>
      <c r="F1256">
        <v>29.739820000000002</v>
      </c>
      <c r="J1256" s="54">
        <v>41261</v>
      </c>
      <c r="K1256">
        <v>2.68</v>
      </c>
      <c r="L1256">
        <v>2.66</v>
      </c>
      <c r="P1256" s="54">
        <v>41261</v>
      </c>
      <c r="Q1256">
        <v>13.11</v>
      </c>
      <c r="R1256">
        <v>13.32</v>
      </c>
    </row>
    <row r="1257" spans="4:18">
      <c r="D1257" s="54">
        <v>41260</v>
      </c>
      <c r="E1257">
        <v>29.75</v>
      </c>
      <c r="F1257">
        <v>28.607690000000002</v>
      </c>
      <c r="J1257" s="54">
        <v>41260</v>
      </c>
      <c r="K1257">
        <v>2.71</v>
      </c>
      <c r="L1257">
        <v>2.7</v>
      </c>
      <c r="P1257" s="54">
        <v>41260</v>
      </c>
      <c r="Q1257">
        <v>12.94</v>
      </c>
      <c r="R1257">
        <v>13.09</v>
      </c>
    </row>
    <row r="1258" spans="4:18">
      <c r="D1258" s="54">
        <v>41257</v>
      </c>
      <c r="E1258">
        <v>29.73</v>
      </c>
      <c r="F1258">
        <v>28.398389999999999</v>
      </c>
      <c r="J1258" s="54">
        <v>41257</v>
      </c>
      <c r="K1258">
        <v>2.7</v>
      </c>
      <c r="L1258">
        <v>2.66</v>
      </c>
      <c r="P1258" s="54">
        <v>41257</v>
      </c>
      <c r="Q1258">
        <v>13.19</v>
      </c>
      <c r="R1258">
        <v>12.93</v>
      </c>
    </row>
    <row r="1259" spans="4:18">
      <c r="D1259" s="54">
        <v>41256</v>
      </c>
      <c r="E1259">
        <v>29.95</v>
      </c>
      <c r="F1259">
        <v>28.303249999999998</v>
      </c>
      <c r="J1259" s="54">
        <v>41256</v>
      </c>
      <c r="K1259">
        <v>2.69</v>
      </c>
      <c r="L1259">
        <v>2.64</v>
      </c>
      <c r="P1259" s="54">
        <v>41256</v>
      </c>
      <c r="Q1259">
        <v>13.25</v>
      </c>
      <c r="R1259">
        <v>13.19</v>
      </c>
    </row>
    <row r="1260" spans="4:18">
      <c r="D1260" s="54">
        <v>41255</v>
      </c>
      <c r="E1260">
        <v>30.43</v>
      </c>
      <c r="F1260">
        <v>28.49353</v>
      </c>
      <c r="J1260" s="54">
        <v>41255</v>
      </c>
      <c r="K1260">
        <v>2.65</v>
      </c>
      <c r="L1260">
        <v>2.65</v>
      </c>
      <c r="P1260" s="54">
        <v>41255</v>
      </c>
      <c r="Q1260">
        <v>13.43</v>
      </c>
      <c r="R1260">
        <v>13.2</v>
      </c>
    </row>
    <row r="1261" spans="4:18">
      <c r="D1261" s="54">
        <v>41254</v>
      </c>
      <c r="E1261">
        <v>30.64</v>
      </c>
      <c r="F1261">
        <v>28.988240000000001</v>
      </c>
      <c r="J1261" s="54">
        <v>41254</v>
      </c>
      <c r="K1261">
        <v>2.59</v>
      </c>
      <c r="L1261">
        <v>2.61</v>
      </c>
      <c r="P1261" s="54">
        <v>41254</v>
      </c>
      <c r="Q1261">
        <v>13.23</v>
      </c>
      <c r="R1261">
        <v>13.32</v>
      </c>
    </row>
    <row r="1262" spans="4:18">
      <c r="D1262" s="54">
        <v>41253</v>
      </c>
      <c r="E1262">
        <v>30.13</v>
      </c>
      <c r="F1262">
        <v>29.04532</v>
      </c>
      <c r="J1262" s="54">
        <v>41253</v>
      </c>
      <c r="K1262">
        <v>2.46</v>
      </c>
      <c r="L1262">
        <v>2.56</v>
      </c>
      <c r="P1262" s="54">
        <v>41253</v>
      </c>
      <c r="Q1262">
        <v>12.86</v>
      </c>
      <c r="R1262">
        <v>13.14</v>
      </c>
    </row>
    <row r="1263" spans="4:18">
      <c r="D1263" s="54">
        <v>41250</v>
      </c>
      <c r="E1263">
        <v>30.08</v>
      </c>
      <c r="F1263">
        <v>28.683800000000002</v>
      </c>
      <c r="J1263" s="54">
        <v>41250</v>
      </c>
      <c r="K1263">
        <v>2.39</v>
      </c>
      <c r="L1263">
        <v>2.42</v>
      </c>
      <c r="P1263" s="54">
        <v>41250</v>
      </c>
      <c r="Q1263">
        <v>13.04</v>
      </c>
      <c r="R1263">
        <v>12.86</v>
      </c>
    </row>
    <row r="1264" spans="4:18">
      <c r="D1264" s="54">
        <v>41249</v>
      </c>
      <c r="E1264">
        <v>29.3</v>
      </c>
      <c r="F1264">
        <v>28.579149999999998</v>
      </c>
      <c r="J1264" s="54">
        <v>41249</v>
      </c>
      <c r="K1264">
        <v>2.4500000000000002</v>
      </c>
      <c r="L1264">
        <v>2.37</v>
      </c>
      <c r="P1264" s="54">
        <v>41249</v>
      </c>
      <c r="Q1264">
        <v>12.8</v>
      </c>
      <c r="R1264">
        <v>12.96</v>
      </c>
    </row>
    <row r="1265" spans="4:18">
      <c r="D1265" s="54">
        <v>41248</v>
      </c>
      <c r="E1265">
        <v>29.71</v>
      </c>
      <c r="F1265">
        <v>27.922709999999999</v>
      </c>
      <c r="J1265" s="54">
        <v>41248</v>
      </c>
      <c r="K1265">
        <v>2.4300000000000002</v>
      </c>
      <c r="L1265">
        <v>2.46</v>
      </c>
      <c r="P1265" s="54">
        <v>41248</v>
      </c>
      <c r="Q1265">
        <v>13</v>
      </c>
      <c r="R1265">
        <v>12.77</v>
      </c>
    </row>
    <row r="1266" spans="4:18">
      <c r="D1266" s="54">
        <v>41247</v>
      </c>
      <c r="E1266">
        <v>29.44</v>
      </c>
      <c r="F1266">
        <v>28.151039999999998</v>
      </c>
      <c r="J1266" s="54">
        <v>41247</v>
      </c>
      <c r="K1266">
        <v>2.29</v>
      </c>
      <c r="L1266">
        <v>2.41</v>
      </c>
      <c r="P1266" s="54">
        <v>41247</v>
      </c>
      <c r="Q1266">
        <v>13.07</v>
      </c>
      <c r="R1266">
        <v>12.99</v>
      </c>
    </row>
    <row r="1267" spans="4:18">
      <c r="D1267" s="54">
        <v>41246</v>
      </c>
      <c r="E1267">
        <v>29</v>
      </c>
      <c r="F1267">
        <v>28.03687</v>
      </c>
      <c r="J1267" s="54">
        <v>41246</v>
      </c>
      <c r="K1267">
        <v>2.35</v>
      </c>
      <c r="L1267">
        <v>2.3199999999999998</v>
      </c>
      <c r="P1267" s="54">
        <v>41246</v>
      </c>
      <c r="Q1267">
        <v>13.09</v>
      </c>
      <c r="R1267">
        <v>13.02</v>
      </c>
    </row>
    <row r="1268" spans="4:18">
      <c r="D1268" s="54">
        <v>41243</v>
      </c>
      <c r="E1268">
        <v>29.09</v>
      </c>
      <c r="F1268">
        <v>27.399450000000002</v>
      </c>
      <c r="J1268" s="54">
        <v>41243</v>
      </c>
      <c r="K1268">
        <v>2.1</v>
      </c>
      <c r="L1268">
        <v>2.34</v>
      </c>
      <c r="P1268" s="54">
        <v>41243</v>
      </c>
      <c r="Q1268">
        <v>13.04</v>
      </c>
      <c r="R1268">
        <v>13.01</v>
      </c>
    </row>
    <row r="1269" spans="4:18">
      <c r="D1269" s="54">
        <v>41242</v>
      </c>
      <c r="E1269">
        <v>29.33</v>
      </c>
      <c r="F1269">
        <v>27.627780000000001</v>
      </c>
      <c r="J1269" s="54">
        <v>41242</v>
      </c>
      <c r="K1269">
        <v>2.0099999999999998</v>
      </c>
      <c r="L1269">
        <v>2.08</v>
      </c>
      <c r="P1269" s="54">
        <v>41242</v>
      </c>
      <c r="Q1269">
        <v>12.67</v>
      </c>
      <c r="R1269">
        <v>13</v>
      </c>
    </row>
    <row r="1270" spans="4:18">
      <c r="D1270" s="54">
        <v>41241</v>
      </c>
      <c r="E1270">
        <v>28.87</v>
      </c>
      <c r="F1270">
        <v>27.694379999999999</v>
      </c>
      <c r="J1270" s="54">
        <v>41241</v>
      </c>
      <c r="K1270">
        <v>1.97</v>
      </c>
      <c r="L1270">
        <v>2.0099999999999998</v>
      </c>
      <c r="P1270" s="54">
        <v>41241</v>
      </c>
      <c r="Q1270">
        <v>12.62</v>
      </c>
      <c r="R1270">
        <v>12.57</v>
      </c>
    </row>
    <row r="1271" spans="4:18">
      <c r="D1271" s="54">
        <v>41240</v>
      </c>
      <c r="E1271">
        <v>28.91</v>
      </c>
      <c r="F1271">
        <v>27.627780000000001</v>
      </c>
      <c r="J1271" s="54">
        <v>41240</v>
      </c>
      <c r="K1271">
        <v>1.99</v>
      </c>
      <c r="L1271">
        <v>1.99</v>
      </c>
      <c r="P1271" s="54">
        <v>41240</v>
      </c>
      <c r="Q1271">
        <v>12.68</v>
      </c>
      <c r="R1271">
        <v>12.7</v>
      </c>
    </row>
    <row r="1272" spans="4:18">
      <c r="D1272" s="54">
        <v>41239</v>
      </c>
      <c r="E1272">
        <v>29.33</v>
      </c>
      <c r="F1272">
        <v>27.45654</v>
      </c>
      <c r="J1272" s="54">
        <v>41239</v>
      </c>
      <c r="K1272">
        <v>2</v>
      </c>
      <c r="L1272">
        <v>2.02</v>
      </c>
      <c r="P1272" s="54">
        <v>41239</v>
      </c>
      <c r="Q1272">
        <v>12.91</v>
      </c>
      <c r="R1272">
        <v>12.65</v>
      </c>
    </row>
    <row r="1273" spans="4:18">
      <c r="D1273" s="54">
        <v>41236</v>
      </c>
      <c r="E1273">
        <v>29.32</v>
      </c>
      <c r="F1273">
        <v>28.03687</v>
      </c>
      <c r="J1273" s="54">
        <v>41236</v>
      </c>
      <c r="K1273">
        <v>2</v>
      </c>
      <c r="L1273">
        <v>2</v>
      </c>
      <c r="P1273" s="54">
        <v>41236</v>
      </c>
      <c r="Q1273">
        <v>12.71</v>
      </c>
      <c r="R1273">
        <v>12.94</v>
      </c>
    </row>
    <row r="1274" spans="4:18">
      <c r="D1274" s="54">
        <v>41234</v>
      </c>
      <c r="E1274">
        <v>30</v>
      </c>
      <c r="F1274">
        <v>27.78</v>
      </c>
      <c r="J1274" s="54">
        <v>41234</v>
      </c>
      <c r="K1274">
        <v>2</v>
      </c>
      <c r="L1274">
        <v>1.98</v>
      </c>
      <c r="P1274" s="54">
        <v>41234</v>
      </c>
      <c r="Q1274">
        <v>12.57</v>
      </c>
      <c r="R1274">
        <v>12.67</v>
      </c>
    </row>
    <row r="1275" spans="4:18">
      <c r="D1275" s="54">
        <v>41233</v>
      </c>
      <c r="E1275">
        <v>29.08</v>
      </c>
      <c r="F1275">
        <v>28.512550000000001</v>
      </c>
      <c r="J1275" s="54">
        <v>41233</v>
      </c>
      <c r="K1275">
        <v>1.98</v>
      </c>
      <c r="L1275">
        <v>1.98</v>
      </c>
      <c r="P1275" s="54">
        <v>41233</v>
      </c>
      <c r="Q1275">
        <v>12.56</v>
      </c>
      <c r="R1275">
        <v>12.58</v>
      </c>
    </row>
    <row r="1276" spans="4:18">
      <c r="D1276" s="54">
        <v>41232</v>
      </c>
      <c r="E1276">
        <v>29.49</v>
      </c>
      <c r="F1276">
        <v>27.78</v>
      </c>
      <c r="J1276" s="54">
        <v>41232</v>
      </c>
      <c r="K1276">
        <v>1.92</v>
      </c>
      <c r="L1276">
        <v>2</v>
      </c>
      <c r="P1276" s="54">
        <v>41232</v>
      </c>
      <c r="Q1276">
        <v>12.55</v>
      </c>
      <c r="R1276">
        <v>12.6</v>
      </c>
    </row>
    <row r="1277" spans="4:18">
      <c r="D1277" s="54">
        <v>41229</v>
      </c>
      <c r="E1277">
        <v>28.87</v>
      </c>
      <c r="F1277">
        <v>27.83708</v>
      </c>
      <c r="J1277" s="54">
        <v>41229</v>
      </c>
      <c r="K1277">
        <v>1.88</v>
      </c>
      <c r="L1277">
        <v>1.9</v>
      </c>
      <c r="P1277" s="54">
        <v>41229</v>
      </c>
      <c r="Q1277">
        <v>12.47</v>
      </c>
      <c r="R1277">
        <v>12.59</v>
      </c>
    </row>
    <row r="1278" spans="4:18">
      <c r="D1278" s="54">
        <v>41228</v>
      </c>
      <c r="E1278">
        <v>28.9</v>
      </c>
      <c r="F1278">
        <v>27.570699999999999</v>
      </c>
      <c r="J1278" s="54">
        <v>41228</v>
      </c>
      <c r="K1278">
        <v>1.95</v>
      </c>
      <c r="L1278">
        <v>1.9</v>
      </c>
      <c r="P1278" s="54">
        <v>41228</v>
      </c>
      <c r="Q1278">
        <v>12.38</v>
      </c>
      <c r="R1278">
        <v>12.49</v>
      </c>
    </row>
    <row r="1279" spans="4:18">
      <c r="D1279" s="54">
        <v>41227</v>
      </c>
      <c r="E1279">
        <v>29.7</v>
      </c>
      <c r="F1279">
        <v>27.466049999999999</v>
      </c>
      <c r="J1279" s="54">
        <v>41227</v>
      </c>
      <c r="K1279">
        <v>1.99</v>
      </c>
      <c r="L1279">
        <v>1.96</v>
      </c>
      <c r="P1279" s="54">
        <v>41227</v>
      </c>
      <c r="Q1279">
        <v>12.67</v>
      </c>
      <c r="R1279">
        <v>12.33</v>
      </c>
    </row>
    <row r="1280" spans="4:18">
      <c r="D1280" s="54">
        <v>41226</v>
      </c>
      <c r="E1280">
        <v>29.85</v>
      </c>
      <c r="F1280">
        <v>28.022539999999999</v>
      </c>
      <c r="J1280" s="54">
        <v>41226</v>
      </c>
      <c r="K1280">
        <v>1.96</v>
      </c>
      <c r="L1280">
        <v>1.99</v>
      </c>
      <c r="P1280" s="54">
        <v>41226</v>
      </c>
      <c r="Q1280">
        <v>12.73</v>
      </c>
      <c r="R1280">
        <v>12.68</v>
      </c>
    </row>
    <row r="1281" spans="4:18">
      <c r="D1281" s="54">
        <v>41225</v>
      </c>
      <c r="E1281">
        <v>30.82</v>
      </c>
      <c r="F1281">
        <v>28.324359999999999</v>
      </c>
      <c r="J1281" s="54">
        <v>41225</v>
      </c>
      <c r="K1281">
        <v>2.06</v>
      </c>
      <c r="L1281">
        <v>1.98</v>
      </c>
      <c r="P1281" s="54">
        <v>41225</v>
      </c>
      <c r="Q1281">
        <v>12.8</v>
      </c>
      <c r="R1281">
        <v>12.75</v>
      </c>
    </row>
    <row r="1282" spans="4:18">
      <c r="D1282" s="54">
        <v>41222</v>
      </c>
      <c r="E1282">
        <v>30.42</v>
      </c>
      <c r="F1282">
        <v>29.012899999999998</v>
      </c>
      <c r="J1282" s="54">
        <v>41222</v>
      </c>
      <c r="K1282">
        <v>2.2000000000000002</v>
      </c>
      <c r="L1282">
        <v>2.06</v>
      </c>
      <c r="P1282" s="54">
        <v>41222</v>
      </c>
      <c r="Q1282">
        <v>12.38</v>
      </c>
      <c r="R1282">
        <v>12.79</v>
      </c>
    </row>
    <row r="1283" spans="4:18">
      <c r="D1283" s="54">
        <v>41221</v>
      </c>
      <c r="E1283">
        <v>30.49</v>
      </c>
      <c r="F1283">
        <v>28.899719999999999</v>
      </c>
      <c r="J1283" s="54">
        <v>41221</v>
      </c>
      <c r="K1283">
        <v>1.99</v>
      </c>
      <c r="L1283">
        <v>2.2000000000000002</v>
      </c>
      <c r="P1283" s="54">
        <v>41221</v>
      </c>
      <c r="Q1283">
        <v>14.5</v>
      </c>
      <c r="R1283">
        <v>14.25</v>
      </c>
    </row>
    <row r="1284" spans="4:18">
      <c r="D1284" s="54">
        <v>41220</v>
      </c>
      <c r="E1284">
        <v>30.86</v>
      </c>
      <c r="F1284">
        <v>28.720510000000001</v>
      </c>
      <c r="J1284" s="54">
        <v>41220</v>
      </c>
      <c r="K1284">
        <v>2.06</v>
      </c>
      <c r="L1284">
        <v>2</v>
      </c>
      <c r="P1284" s="54">
        <v>41220</v>
      </c>
      <c r="Q1284">
        <v>14.46</v>
      </c>
      <c r="R1284">
        <v>14.49</v>
      </c>
    </row>
    <row r="1285" spans="4:18">
      <c r="D1285" s="54">
        <v>41219</v>
      </c>
      <c r="E1285">
        <v>30.75</v>
      </c>
      <c r="F1285">
        <v>29.55996</v>
      </c>
      <c r="J1285" s="54">
        <v>41219</v>
      </c>
      <c r="K1285">
        <v>2.08</v>
      </c>
      <c r="L1285">
        <v>2.1</v>
      </c>
      <c r="P1285" s="54">
        <v>41219</v>
      </c>
      <c r="Q1285">
        <v>14.37</v>
      </c>
      <c r="R1285">
        <v>14.61</v>
      </c>
    </row>
    <row r="1286" spans="4:18">
      <c r="D1286" s="54">
        <v>41218</v>
      </c>
      <c r="E1286">
        <v>30.8</v>
      </c>
      <c r="F1286">
        <v>29.107220000000002</v>
      </c>
      <c r="J1286" s="54">
        <v>41218</v>
      </c>
      <c r="K1286">
        <v>2.11</v>
      </c>
      <c r="L1286">
        <v>2.08</v>
      </c>
      <c r="P1286" s="54">
        <v>41218</v>
      </c>
      <c r="Q1286">
        <v>14.42</v>
      </c>
      <c r="R1286">
        <v>14.27</v>
      </c>
    </row>
    <row r="1287" spans="4:18">
      <c r="D1287" s="54">
        <v>41215</v>
      </c>
      <c r="E1287">
        <v>32.04</v>
      </c>
      <c r="F1287">
        <v>29.06006</v>
      </c>
      <c r="J1287" s="54">
        <v>41215</v>
      </c>
      <c r="K1287">
        <v>2.17</v>
      </c>
      <c r="L1287">
        <v>2.1</v>
      </c>
      <c r="P1287" s="54">
        <v>41215</v>
      </c>
      <c r="Q1287">
        <v>14.67</v>
      </c>
      <c r="R1287">
        <v>14.45</v>
      </c>
    </row>
    <row r="1288" spans="4:18">
      <c r="D1288" s="54">
        <v>41214</v>
      </c>
      <c r="E1288">
        <v>31</v>
      </c>
      <c r="F1288">
        <v>30.012699999999999</v>
      </c>
      <c r="J1288" s="54">
        <v>41214</v>
      </c>
      <c r="K1288">
        <v>2.02</v>
      </c>
      <c r="L1288">
        <v>2.16</v>
      </c>
      <c r="P1288" s="54">
        <v>41214</v>
      </c>
      <c r="Q1288">
        <v>14.49</v>
      </c>
      <c r="R1288">
        <v>14.66</v>
      </c>
    </row>
    <row r="1289" spans="4:18">
      <c r="D1289" s="54">
        <v>41213</v>
      </c>
      <c r="E1289">
        <v>31.23</v>
      </c>
      <c r="F1289">
        <v>29.720300000000002</v>
      </c>
      <c r="J1289" s="54">
        <v>41213</v>
      </c>
      <c r="K1289">
        <v>2</v>
      </c>
      <c r="L1289">
        <v>2.0099999999999998</v>
      </c>
      <c r="P1289" s="54">
        <v>41213</v>
      </c>
      <c r="Q1289">
        <v>14.35</v>
      </c>
      <c r="R1289">
        <v>14.4</v>
      </c>
    </row>
    <row r="1290" spans="4:18">
      <c r="D1290" s="54">
        <v>41208</v>
      </c>
      <c r="E1290">
        <v>31.49</v>
      </c>
      <c r="F1290">
        <v>29.52223</v>
      </c>
      <c r="J1290" s="54">
        <v>41208</v>
      </c>
      <c r="K1290">
        <v>2.0299999999999998</v>
      </c>
      <c r="L1290">
        <v>2.0099999999999998</v>
      </c>
      <c r="P1290" s="54">
        <v>41208</v>
      </c>
      <c r="Q1290">
        <v>14.25</v>
      </c>
      <c r="R1290">
        <v>14.38</v>
      </c>
    </row>
    <row r="1291" spans="4:18">
      <c r="D1291" s="54">
        <v>41207</v>
      </c>
      <c r="E1291">
        <v>30.28</v>
      </c>
      <c r="F1291">
        <v>29.61655</v>
      </c>
      <c r="J1291" s="54">
        <v>41207</v>
      </c>
      <c r="K1291">
        <v>2.0299999999999998</v>
      </c>
      <c r="L1291">
        <v>2.0299999999999998</v>
      </c>
      <c r="P1291" s="54">
        <v>41207</v>
      </c>
      <c r="Q1291">
        <v>14.51</v>
      </c>
      <c r="R1291">
        <v>14.28</v>
      </c>
    </row>
    <row r="1292" spans="4:18">
      <c r="D1292" s="54">
        <v>41206</v>
      </c>
      <c r="E1292">
        <v>29.26</v>
      </c>
      <c r="F1292">
        <v>28.050830000000001</v>
      </c>
      <c r="J1292" s="54">
        <v>41206</v>
      </c>
      <c r="K1292">
        <v>2.15</v>
      </c>
      <c r="L1292">
        <v>2.04</v>
      </c>
      <c r="P1292" s="54">
        <v>41206</v>
      </c>
      <c r="Q1292">
        <v>14.47</v>
      </c>
      <c r="R1292">
        <v>14.44</v>
      </c>
    </row>
    <row r="1296" spans="4:18">
      <c r="D1296" t="s">
        <v>27970</v>
      </c>
      <c r="E1296" t="s">
        <v>27971</v>
      </c>
      <c r="F1296" t="s">
        <v>27972</v>
      </c>
      <c r="J1296" t="s">
        <v>27970</v>
      </c>
      <c r="K1296" t="s">
        <v>27971</v>
      </c>
      <c r="L1296" t="s">
        <v>27972</v>
      </c>
      <c r="P1296" t="s">
        <v>27970</v>
      </c>
      <c r="Q1296" t="s">
        <v>27971</v>
      </c>
      <c r="R1296" t="s">
        <v>27972</v>
      </c>
    </row>
    <row r="1297" spans="1:18">
      <c r="D1297" s="54">
        <v>41810</v>
      </c>
      <c r="E1297">
        <v>36.5</v>
      </c>
      <c r="F1297">
        <v>35.173479999999998</v>
      </c>
      <c r="J1297" s="54">
        <v>41810</v>
      </c>
      <c r="K1297">
        <v>91.66</v>
      </c>
      <c r="L1297">
        <v>89.874970000000005</v>
      </c>
      <c r="P1297" s="54">
        <v>41810</v>
      </c>
      <c r="Q1297">
        <v>26.05</v>
      </c>
      <c r="R1297">
        <v>26.03</v>
      </c>
    </row>
    <row r="1298" spans="1:18">
      <c r="D1298" s="54">
        <v>41809</v>
      </c>
      <c r="E1298">
        <v>36.4</v>
      </c>
      <c r="F1298">
        <v>35.605899999999998</v>
      </c>
      <c r="J1298" s="54">
        <v>41809</v>
      </c>
      <c r="K1298">
        <v>92.6</v>
      </c>
      <c r="L1298">
        <v>89.698089999999993</v>
      </c>
      <c r="P1298" s="54">
        <v>41809</v>
      </c>
      <c r="Q1298">
        <v>26.5</v>
      </c>
      <c r="R1298">
        <v>25.9</v>
      </c>
    </row>
    <row r="1299" spans="1:18">
      <c r="D1299" s="54">
        <v>41808</v>
      </c>
      <c r="E1299">
        <v>35.85</v>
      </c>
      <c r="F1299">
        <v>35.841760000000001</v>
      </c>
      <c r="J1299" s="54">
        <v>41808</v>
      </c>
      <c r="K1299">
        <v>91.96</v>
      </c>
      <c r="L1299">
        <v>91.378460000000004</v>
      </c>
      <c r="P1299" s="54">
        <v>41808</v>
      </c>
      <c r="Q1299">
        <v>24.9</v>
      </c>
      <c r="R1299">
        <v>26.02</v>
      </c>
    </row>
    <row r="1300" spans="1:18">
      <c r="D1300" s="54">
        <v>41807</v>
      </c>
      <c r="E1300">
        <v>35.64</v>
      </c>
      <c r="F1300">
        <v>35.094850000000001</v>
      </c>
      <c r="J1300" s="54">
        <v>41807</v>
      </c>
      <c r="K1300">
        <v>91.19</v>
      </c>
      <c r="L1300">
        <v>90.720070000000007</v>
      </c>
      <c r="P1300" s="54">
        <v>41807</v>
      </c>
      <c r="Q1300">
        <v>25.76</v>
      </c>
      <c r="R1300">
        <v>24.9</v>
      </c>
    </row>
    <row r="1301" spans="1:18">
      <c r="A1301">
        <v>6</v>
      </c>
      <c r="B1301" s="56">
        <f>VLOOKUP(A1301,Final!$A$1:$N$153,14,FALSE)</f>
        <v>41806</v>
      </c>
      <c r="C1301" t="str">
        <f>'Competitors list'!D19</f>
        <v>NetApp Inc</v>
      </c>
      <c r="D1301" s="54">
        <v>41806</v>
      </c>
      <c r="E1301">
        <v>35.51</v>
      </c>
      <c r="F1301">
        <v>35.065370000000001</v>
      </c>
      <c r="G1301">
        <v>6</v>
      </c>
      <c r="H1301" s="56">
        <f>VLOOKUP(G1301,Final!$A$1:$N$153,14,FALSE)</f>
        <v>41806</v>
      </c>
      <c r="I1301" t="str">
        <f>'Competitors list'!D18</f>
        <v>Western Digital Corp</v>
      </c>
      <c r="J1301" s="54">
        <v>41806</v>
      </c>
      <c r="K1301">
        <v>91.88</v>
      </c>
      <c r="L1301">
        <v>89.874970000000005</v>
      </c>
      <c r="M1301">
        <v>6</v>
      </c>
      <c r="N1301" s="56">
        <f>VLOOKUP(M1301,Final!$A$1:$N$153,14,FALSE)</f>
        <v>41806</v>
      </c>
      <c r="O1301" t="str">
        <f>'Competitors list'!D20</f>
        <v>Super Micro Computer Inc</v>
      </c>
      <c r="P1301" s="54">
        <v>41806</v>
      </c>
      <c r="Q1301">
        <v>23.52</v>
      </c>
      <c r="R1301">
        <v>25.57</v>
      </c>
    </row>
    <row r="1302" spans="1:18">
      <c r="D1302" s="54">
        <v>41803</v>
      </c>
      <c r="E1302">
        <v>35.590000000000003</v>
      </c>
      <c r="F1302">
        <v>35.045720000000003</v>
      </c>
      <c r="J1302" s="54">
        <v>41803</v>
      </c>
      <c r="K1302">
        <v>91.69</v>
      </c>
      <c r="L1302">
        <v>90.523539999999997</v>
      </c>
      <c r="P1302" s="54">
        <v>41803</v>
      </c>
      <c r="Q1302">
        <v>22.44</v>
      </c>
      <c r="R1302">
        <v>23.09</v>
      </c>
    </row>
    <row r="1303" spans="1:18">
      <c r="D1303" s="54">
        <v>41802</v>
      </c>
      <c r="E1303">
        <v>35.74</v>
      </c>
      <c r="F1303">
        <v>34.917949999999998</v>
      </c>
      <c r="J1303" s="54">
        <v>41802</v>
      </c>
      <c r="K1303">
        <v>90.32</v>
      </c>
      <c r="L1303">
        <v>88.184780000000003</v>
      </c>
      <c r="P1303" s="54">
        <v>41802</v>
      </c>
      <c r="Q1303">
        <v>22.58</v>
      </c>
      <c r="R1303">
        <v>22.35</v>
      </c>
    </row>
    <row r="1304" spans="1:18">
      <c r="D1304" s="54">
        <v>41801</v>
      </c>
      <c r="E1304">
        <v>35.880000000000003</v>
      </c>
      <c r="F1304">
        <v>35.320889999999999</v>
      </c>
      <c r="J1304" s="54">
        <v>41801</v>
      </c>
      <c r="K1304">
        <v>90.58</v>
      </c>
      <c r="L1304">
        <v>89.128140000000002</v>
      </c>
      <c r="P1304" s="54">
        <v>41801</v>
      </c>
      <c r="Q1304">
        <v>22.6</v>
      </c>
      <c r="R1304">
        <v>22.65</v>
      </c>
    </row>
    <row r="1305" spans="1:18">
      <c r="D1305" s="54">
        <v>41800</v>
      </c>
      <c r="E1305">
        <v>35.86</v>
      </c>
      <c r="F1305">
        <v>35.242269999999998</v>
      </c>
      <c r="J1305" s="54">
        <v>41800</v>
      </c>
      <c r="K1305">
        <v>91.07</v>
      </c>
      <c r="L1305">
        <v>89.206760000000003</v>
      </c>
      <c r="P1305" s="54">
        <v>41800</v>
      </c>
      <c r="Q1305">
        <v>22.66</v>
      </c>
      <c r="R1305">
        <v>22.76</v>
      </c>
    </row>
    <row r="1306" spans="1:18">
      <c r="D1306" s="54">
        <v>41799</v>
      </c>
      <c r="E1306">
        <v>35.81</v>
      </c>
      <c r="F1306">
        <v>35.124339999999997</v>
      </c>
      <c r="J1306" s="54">
        <v>41799</v>
      </c>
      <c r="K1306">
        <v>91.97</v>
      </c>
      <c r="L1306">
        <v>90.051850000000002</v>
      </c>
      <c r="P1306" s="54">
        <v>41799</v>
      </c>
      <c r="Q1306">
        <v>21.86</v>
      </c>
      <c r="R1306">
        <v>22.7</v>
      </c>
    </row>
    <row r="1307" spans="1:18">
      <c r="D1307" s="54">
        <v>41796</v>
      </c>
      <c r="E1307">
        <v>36.39</v>
      </c>
      <c r="F1307">
        <v>35.212789999999998</v>
      </c>
      <c r="J1307" s="54">
        <v>41796</v>
      </c>
      <c r="K1307">
        <v>91.89</v>
      </c>
      <c r="L1307">
        <v>90.562839999999994</v>
      </c>
      <c r="P1307" s="54">
        <v>41796</v>
      </c>
      <c r="Q1307">
        <v>22</v>
      </c>
      <c r="R1307">
        <v>21.83</v>
      </c>
    </row>
    <row r="1308" spans="1:18">
      <c r="D1308" s="54">
        <v>41795</v>
      </c>
      <c r="E1308">
        <v>36.22</v>
      </c>
      <c r="F1308">
        <v>35.497790000000002</v>
      </c>
      <c r="J1308" s="54">
        <v>41795</v>
      </c>
      <c r="K1308">
        <v>89.81</v>
      </c>
      <c r="L1308">
        <v>90.356480000000005</v>
      </c>
      <c r="P1308" s="54">
        <v>41795</v>
      </c>
      <c r="Q1308">
        <v>21.68</v>
      </c>
      <c r="R1308">
        <v>21.92</v>
      </c>
    </row>
    <row r="1309" spans="1:18">
      <c r="D1309" s="54">
        <v>41794</v>
      </c>
      <c r="E1309">
        <v>36.42</v>
      </c>
      <c r="F1309">
        <v>35.635379999999998</v>
      </c>
      <c r="J1309" s="54">
        <v>41794</v>
      </c>
      <c r="K1309">
        <v>87.78</v>
      </c>
      <c r="L1309">
        <v>87.605000000000004</v>
      </c>
      <c r="P1309" s="54">
        <v>41794</v>
      </c>
      <c r="Q1309">
        <v>21.02</v>
      </c>
      <c r="R1309">
        <v>21.49</v>
      </c>
    </row>
    <row r="1310" spans="1:18">
      <c r="D1310" s="54">
        <v>41793</v>
      </c>
      <c r="E1310">
        <v>37.31</v>
      </c>
      <c r="F1310">
        <v>35.959690000000002</v>
      </c>
      <c r="J1310" s="54">
        <v>41793</v>
      </c>
      <c r="K1310">
        <v>87.25</v>
      </c>
      <c r="L1310">
        <v>86.366839999999996</v>
      </c>
      <c r="P1310" s="54">
        <v>41793</v>
      </c>
      <c r="Q1310">
        <v>21.14</v>
      </c>
      <c r="R1310">
        <v>21.16</v>
      </c>
    </row>
    <row r="1311" spans="1:18">
      <c r="D1311" s="54">
        <v>41792</v>
      </c>
      <c r="E1311">
        <v>36.19</v>
      </c>
      <c r="F1311">
        <v>36.863849999999999</v>
      </c>
      <c r="J1311" s="54">
        <v>41792</v>
      </c>
      <c r="K1311">
        <v>87.79</v>
      </c>
      <c r="L1311">
        <v>86.140829999999994</v>
      </c>
      <c r="P1311" s="54">
        <v>41792</v>
      </c>
      <c r="Q1311">
        <v>21.5</v>
      </c>
      <c r="R1311">
        <v>21.17</v>
      </c>
    </row>
    <row r="1312" spans="1:18">
      <c r="D1312" s="54">
        <v>41789</v>
      </c>
      <c r="E1312">
        <v>37.01</v>
      </c>
      <c r="F1312">
        <v>36.372459999999997</v>
      </c>
      <c r="J1312" s="54">
        <v>41789</v>
      </c>
      <c r="K1312">
        <v>87.28</v>
      </c>
      <c r="L1312">
        <v>86.327529999999996</v>
      </c>
      <c r="P1312" s="54">
        <v>41789</v>
      </c>
      <c r="Q1312">
        <v>21.74</v>
      </c>
      <c r="R1312">
        <v>21.5</v>
      </c>
    </row>
    <row r="1313" spans="4:18">
      <c r="D1313" s="54">
        <v>41788</v>
      </c>
      <c r="E1313">
        <v>37</v>
      </c>
      <c r="F1313">
        <v>36.411769999999997</v>
      </c>
      <c r="J1313" s="54">
        <v>41788</v>
      </c>
      <c r="K1313">
        <v>86.81</v>
      </c>
      <c r="L1313">
        <v>85.620009999999994</v>
      </c>
      <c r="P1313" s="54">
        <v>41788</v>
      </c>
      <c r="Q1313">
        <v>21.72</v>
      </c>
      <c r="R1313">
        <v>21.76</v>
      </c>
    </row>
    <row r="1314" spans="4:18">
      <c r="D1314" s="54">
        <v>41787</v>
      </c>
      <c r="E1314">
        <v>36.58</v>
      </c>
      <c r="F1314">
        <v>36.205390000000001</v>
      </c>
      <c r="J1314" s="54">
        <v>41787</v>
      </c>
      <c r="K1314">
        <v>87.4</v>
      </c>
      <c r="L1314">
        <v>85.688800000000001</v>
      </c>
      <c r="P1314" s="54">
        <v>41787</v>
      </c>
      <c r="Q1314">
        <v>21.3</v>
      </c>
      <c r="R1314">
        <v>21.66</v>
      </c>
    </row>
    <row r="1315" spans="4:18">
      <c r="D1315" s="54">
        <v>41786</v>
      </c>
      <c r="E1315">
        <v>35.86</v>
      </c>
      <c r="F1315">
        <v>35.999009999999998</v>
      </c>
      <c r="J1315" s="54">
        <v>41786</v>
      </c>
      <c r="K1315">
        <v>85.06</v>
      </c>
      <c r="L1315">
        <v>85.904979999999995</v>
      </c>
      <c r="P1315" s="54">
        <v>41786</v>
      </c>
      <c r="Q1315">
        <v>21.28</v>
      </c>
      <c r="R1315">
        <v>21.39</v>
      </c>
    </row>
    <row r="1316" spans="4:18">
      <c r="D1316" s="54">
        <v>41782</v>
      </c>
      <c r="E1316">
        <v>36.340000000000003</v>
      </c>
      <c r="F1316">
        <v>35.143990000000002</v>
      </c>
      <c r="J1316" s="54">
        <v>41782</v>
      </c>
      <c r="K1316">
        <v>83.98</v>
      </c>
      <c r="L1316">
        <v>83.359870000000001</v>
      </c>
      <c r="P1316" s="54">
        <v>41782</v>
      </c>
      <c r="Q1316">
        <v>20.71</v>
      </c>
      <c r="R1316">
        <v>21.18</v>
      </c>
    </row>
    <row r="1317" spans="4:18">
      <c r="D1317" s="54">
        <v>41781</v>
      </c>
      <c r="E1317">
        <v>34.83</v>
      </c>
      <c r="F1317">
        <v>35.537100000000002</v>
      </c>
      <c r="J1317" s="54">
        <v>41781</v>
      </c>
      <c r="K1317">
        <v>83.65</v>
      </c>
      <c r="L1317">
        <v>82.190489999999997</v>
      </c>
      <c r="P1317" s="54">
        <v>41781</v>
      </c>
      <c r="Q1317">
        <v>20.75</v>
      </c>
      <c r="R1317">
        <v>20.61</v>
      </c>
    </row>
    <row r="1318" spans="4:18">
      <c r="D1318" s="54">
        <v>41780</v>
      </c>
      <c r="E1318">
        <v>34.130000000000003</v>
      </c>
      <c r="F1318">
        <v>33.895870000000002</v>
      </c>
      <c r="J1318" s="54">
        <v>41780</v>
      </c>
      <c r="K1318">
        <v>84.02</v>
      </c>
      <c r="L1318">
        <v>82.210149999999999</v>
      </c>
      <c r="P1318" s="54">
        <v>41780</v>
      </c>
      <c r="Q1318">
        <v>20.5</v>
      </c>
      <c r="R1318">
        <v>20.74</v>
      </c>
    </row>
    <row r="1319" spans="4:18">
      <c r="D1319" s="54">
        <v>41779</v>
      </c>
      <c r="E1319">
        <v>34.07</v>
      </c>
      <c r="F1319">
        <v>33.365169999999999</v>
      </c>
      <c r="J1319" s="54">
        <v>41779</v>
      </c>
      <c r="K1319">
        <v>85.49</v>
      </c>
      <c r="L1319">
        <v>82.387020000000007</v>
      </c>
      <c r="P1319" s="54">
        <v>41779</v>
      </c>
      <c r="Q1319">
        <v>20.7</v>
      </c>
      <c r="R1319">
        <v>20.48</v>
      </c>
    </row>
    <row r="1320" spans="4:18">
      <c r="D1320" s="54">
        <v>41778</v>
      </c>
      <c r="E1320">
        <v>33.630000000000003</v>
      </c>
      <c r="F1320">
        <v>33.699309999999997</v>
      </c>
      <c r="J1320" s="54">
        <v>41778</v>
      </c>
      <c r="K1320">
        <v>85.76</v>
      </c>
      <c r="L1320">
        <v>83.831549999999993</v>
      </c>
      <c r="P1320" s="54">
        <v>41778</v>
      </c>
      <c r="Q1320">
        <v>19.72</v>
      </c>
      <c r="R1320">
        <v>20.73</v>
      </c>
    </row>
    <row r="1321" spans="4:18">
      <c r="D1321" s="54">
        <v>41775</v>
      </c>
      <c r="E1321">
        <v>34.61</v>
      </c>
      <c r="F1321">
        <v>33.139130000000002</v>
      </c>
      <c r="J1321" s="54">
        <v>41775</v>
      </c>
      <c r="K1321">
        <v>85.08</v>
      </c>
      <c r="L1321">
        <v>84.42116</v>
      </c>
      <c r="P1321" s="54">
        <v>41775</v>
      </c>
      <c r="Q1321">
        <v>19</v>
      </c>
      <c r="R1321">
        <v>19.760000000000002</v>
      </c>
    </row>
    <row r="1322" spans="4:18">
      <c r="D1322" s="54">
        <v>41774</v>
      </c>
      <c r="E1322">
        <v>34.53</v>
      </c>
      <c r="F1322">
        <v>34.102249999999998</v>
      </c>
      <c r="J1322" s="54">
        <v>41774</v>
      </c>
      <c r="K1322">
        <v>85.06</v>
      </c>
      <c r="L1322">
        <v>83.821730000000002</v>
      </c>
      <c r="P1322" s="54">
        <v>41774</v>
      </c>
      <c r="Q1322">
        <v>17.73</v>
      </c>
      <c r="R1322">
        <v>17.940000000000001</v>
      </c>
    </row>
    <row r="1323" spans="4:18">
      <c r="D1323" s="54">
        <v>41773</v>
      </c>
      <c r="E1323">
        <v>34.57</v>
      </c>
      <c r="F1323">
        <v>33.974490000000003</v>
      </c>
      <c r="J1323" s="54">
        <v>41773</v>
      </c>
      <c r="K1323">
        <v>83.72</v>
      </c>
      <c r="L1323">
        <v>83.851209999999995</v>
      </c>
      <c r="P1323" s="54">
        <v>41773</v>
      </c>
      <c r="Q1323">
        <v>18.38</v>
      </c>
      <c r="R1323">
        <v>17.75</v>
      </c>
    </row>
    <row r="1324" spans="4:18">
      <c r="D1324" s="54">
        <v>41772</v>
      </c>
      <c r="E1324">
        <v>33.81</v>
      </c>
      <c r="F1324">
        <v>34.200530000000001</v>
      </c>
      <c r="J1324" s="54">
        <v>41772</v>
      </c>
      <c r="K1324">
        <v>82.52</v>
      </c>
      <c r="L1324">
        <v>81.168520000000001</v>
      </c>
      <c r="P1324" s="54">
        <v>41772</v>
      </c>
      <c r="Q1324">
        <v>18.8</v>
      </c>
      <c r="R1324">
        <v>18.37</v>
      </c>
    </row>
    <row r="1325" spans="4:18">
      <c r="D1325" s="54">
        <v>41771</v>
      </c>
      <c r="E1325">
        <v>33.72</v>
      </c>
      <c r="F1325">
        <v>33.011369999999999</v>
      </c>
      <c r="J1325" s="54">
        <v>41771</v>
      </c>
      <c r="K1325">
        <v>82.68</v>
      </c>
      <c r="L1325">
        <v>81.030940000000001</v>
      </c>
      <c r="P1325" s="54">
        <v>41771</v>
      </c>
      <c r="Q1325">
        <v>18.41</v>
      </c>
      <c r="R1325">
        <v>18.78</v>
      </c>
    </row>
    <row r="1326" spans="4:18">
      <c r="D1326" s="54">
        <v>41768</v>
      </c>
      <c r="E1326">
        <v>33.869999999999997</v>
      </c>
      <c r="F1326">
        <v>33.601039999999998</v>
      </c>
      <c r="J1326" s="54">
        <v>41768</v>
      </c>
      <c r="K1326">
        <v>83.4</v>
      </c>
      <c r="L1326">
        <v>80.529780000000002</v>
      </c>
      <c r="P1326" s="54">
        <v>41768</v>
      </c>
      <c r="Q1326">
        <v>18.190000000000001</v>
      </c>
      <c r="R1326">
        <v>18.46</v>
      </c>
    </row>
    <row r="1327" spans="4:18">
      <c r="D1327" s="54">
        <v>41767</v>
      </c>
      <c r="E1327">
        <v>33.67</v>
      </c>
      <c r="F1327">
        <v>33.257069999999999</v>
      </c>
      <c r="J1327" s="54">
        <v>41767</v>
      </c>
      <c r="K1327">
        <v>83.9</v>
      </c>
      <c r="L1327">
        <v>82.141360000000006</v>
      </c>
      <c r="P1327" s="54">
        <v>41767</v>
      </c>
      <c r="Q1327">
        <v>19</v>
      </c>
      <c r="R1327">
        <v>18.36</v>
      </c>
    </row>
    <row r="1328" spans="4:18">
      <c r="D1328" s="54">
        <v>41766</v>
      </c>
      <c r="E1328">
        <v>34.369999999999997</v>
      </c>
      <c r="F1328">
        <v>33.119480000000003</v>
      </c>
      <c r="J1328" s="54">
        <v>41766</v>
      </c>
      <c r="K1328">
        <v>83.99</v>
      </c>
      <c r="L1328">
        <v>81.905519999999996</v>
      </c>
      <c r="P1328" s="54">
        <v>41766</v>
      </c>
      <c r="Q1328">
        <v>19.38</v>
      </c>
      <c r="R1328">
        <v>19.18</v>
      </c>
    </row>
    <row r="1329" spans="4:18">
      <c r="D1329" s="54">
        <v>41765</v>
      </c>
      <c r="E1329">
        <v>35.67</v>
      </c>
      <c r="F1329">
        <v>34.377429999999997</v>
      </c>
      <c r="J1329" s="54">
        <v>41765</v>
      </c>
      <c r="K1329">
        <v>83.59</v>
      </c>
      <c r="L1329">
        <v>82.947149999999993</v>
      </c>
      <c r="P1329" s="54">
        <v>41765</v>
      </c>
      <c r="Q1329">
        <v>19.829999999999998</v>
      </c>
      <c r="R1329">
        <v>19.43</v>
      </c>
    </row>
    <row r="1330" spans="4:18">
      <c r="D1330" s="54">
        <v>41764</v>
      </c>
      <c r="E1330">
        <v>35.53</v>
      </c>
      <c r="F1330">
        <v>35.222610000000003</v>
      </c>
      <c r="J1330" s="54">
        <v>41764</v>
      </c>
      <c r="K1330">
        <v>83.16</v>
      </c>
      <c r="L1330">
        <v>82.445989999999995</v>
      </c>
      <c r="P1330" s="54">
        <v>41764</v>
      </c>
      <c r="Q1330">
        <v>20.170000000000002</v>
      </c>
      <c r="R1330">
        <v>19.829999999999998</v>
      </c>
    </row>
    <row r="1331" spans="4:18">
      <c r="D1331" s="54">
        <v>41761</v>
      </c>
      <c r="E1331">
        <v>35.68</v>
      </c>
      <c r="F1331">
        <v>34.927779999999998</v>
      </c>
      <c r="J1331" s="54">
        <v>41761</v>
      </c>
      <c r="K1331">
        <v>82.48</v>
      </c>
      <c r="L1331">
        <v>82.229799999999997</v>
      </c>
      <c r="P1331" s="54">
        <v>41761</v>
      </c>
      <c r="Q1331">
        <v>19.899999999999999</v>
      </c>
      <c r="R1331">
        <v>20.29</v>
      </c>
    </row>
    <row r="1332" spans="4:18">
      <c r="D1332" s="54">
        <v>41760</v>
      </c>
      <c r="E1332">
        <v>35.69</v>
      </c>
      <c r="F1332">
        <v>34.927779999999998</v>
      </c>
      <c r="J1332" s="54">
        <v>41760</v>
      </c>
      <c r="K1332">
        <v>85.53</v>
      </c>
      <c r="L1332">
        <v>80.854060000000004</v>
      </c>
      <c r="P1332" s="54">
        <v>41760</v>
      </c>
      <c r="Q1332">
        <v>20.3</v>
      </c>
      <c r="R1332">
        <v>19.829999999999998</v>
      </c>
    </row>
    <row r="1333" spans="4:18">
      <c r="D1333" s="54">
        <v>41759</v>
      </c>
      <c r="E1333">
        <v>35.28</v>
      </c>
      <c r="F1333">
        <v>34.996580000000002</v>
      </c>
      <c r="J1333" s="54">
        <v>41759</v>
      </c>
      <c r="K1333">
        <v>86.48</v>
      </c>
      <c r="L1333">
        <v>86.553550000000001</v>
      </c>
      <c r="P1333" s="54">
        <v>41759</v>
      </c>
      <c r="Q1333">
        <v>20.36</v>
      </c>
      <c r="R1333">
        <v>20.36</v>
      </c>
    </row>
    <row r="1334" spans="4:18">
      <c r="D1334" s="54">
        <v>41758</v>
      </c>
      <c r="E1334">
        <v>35.380000000000003</v>
      </c>
      <c r="F1334">
        <v>34.809849999999997</v>
      </c>
      <c r="J1334" s="54">
        <v>41758</v>
      </c>
      <c r="K1334">
        <v>88.3</v>
      </c>
      <c r="L1334">
        <v>85.934460000000001</v>
      </c>
      <c r="P1334" s="54">
        <v>41758</v>
      </c>
      <c r="Q1334">
        <v>20.92</v>
      </c>
      <c r="R1334">
        <v>20.399999999999999</v>
      </c>
    </row>
    <row r="1335" spans="4:18">
      <c r="D1335" s="54">
        <v>41757</v>
      </c>
      <c r="E1335">
        <v>35.17</v>
      </c>
      <c r="F1335">
        <v>34.55433</v>
      </c>
      <c r="J1335" s="54">
        <v>41757</v>
      </c>
      <c r="K1335">
        <v>88.32</v>
      </c>
      <c r="L1335">
        <v>86.013080000000002</v>
      </c>
      <c r="P1335" s="54">
        <v>41757</v>
      </c>
      <c r="Q1335">
        <v>20.49</v>
      </c>
      <c r="R1335">
        <v>20.88</v>
      </c>
    </row>
    <row r="1336" spans="4:18">
      <c r="D1336" s="54">
        <v>41754</v>
      </c>
      <c r="E1336">
        <v>35.590000000000003</v>
      </c>
      <c r="F1336">
        <v>34.397080000000003</v>
      </c>
      <c r="J1336" s="54">
        <v>41754</v>
      </c>
      <c r="K1336">
        <v>89.2</v>
      </c>
      <c r="L1336">
        <v>86.248919999999998</v>
      </c>
      <c r="P1336" s="54">
        <v>41754</v>
      </c>
      <c r="Q1336">
        <v>19.670000000000002</v>
      </c>
      <c r="R1336">
        <v>20.47</v>
      </c>
    </row>
    <row r="1337" spans="4:18">
      <c r="D1337" s="54">
        <v>41753</v>
      </c>
      <c r="E1337">
        <v>36.28</v>
      </c>
      <c r="F1337">
        <v>35.006399999999999</v>
      </c>
      <c r="J1337" s="54">
        <v>41753</v>
      </c>
      <c r="K1337">
        <v>91.15</v>
      </c>
      <c r="L1337">
        <v>88.243740000000003</v>
      </c>
      <c r="P1337" s="54">
        <v>41753</v>
      </c>
      <c r="Q1337">
        <v>19.98</v>
      </c>
      <c r="R1337">
        <v>19.87</v>
      </c>
    </row>
    <row r="1338" spans="4:18">
      <c r="D1338" s="54">
        <v>41752</v>
      </c>
      <c r="E1338">
        <v>35.869999999999997</v>
      </c>
      <c r="F1338">
        <v>35.252099999999999</v>
      </c>
      <c r="J1338" s="54">
        <v>41752</v>
      </c>
      <c r="K1338">
        <v>91.73</v>
      </c>
      <c r="L1338">
        <v>88.872649999999993</v>
      </c>
      <c r="P1338" s="54">
        <v>41752</v>
      </c>
      <c r="Q1338">
        <v>21.91</v>
      </c>
      <c r="R1338">
        <v>19.34</v>
      </c>
    </row>
    <row r="1339" spans="4:18">
      <c r="D1339" s="54">
        <v>41751</v>
      </c>
      <c r="E1339">
        <v>35.909999999999997</v>
      </c>
      <c r="F1339">
        <v>35.429000000000002</v>
      </c>
      <c r="J1339" s="54">
        <v>41751</v>
      </c>
      <c r="K1339">
        <v>92.07</v>
      </c>
      <c r="L1339">
        <v>90.494050000000001</v>
      </c>
      <c r="P1339" s="54">
        <v>41751</v>
      </c>
      <c r="Q1339">
        <v>18.93</v>
      </c>
      <c r="R1339">
        <v>18.95</v>
      </c>
    </row>
    <row r="1340" spans="4:18">
      <c r="D1340" s="54">
        <v>41750</v>
      </c>
      <c r="E1340">
        <v>35.869999999999997</v>
      </c>
      <c r="F1340">
        <v>35.320889999999999</v>
      </c>
      <c r="J1340" s="54">
        <v>41750</v>
      </c>
      <c r="K1340">
        <v>91.76</v>
      </c>
      <c r="L1340">
        <v>90.661109999999994</v>
      </c>
      <c r="P1340" s="54">
        <v>41750</v>
      </c>
      <c r="Q1340">
        <v>17.93</v>
      </c>
      <c r="R1340">
        <v>18.93</v>
      </c>
    </row>
    <row r="1341" spans="4:18">
      <c r="D1341" s="54">
        <v>41746</v>
      </c>
      <c r="E1341">
        <v>36.1</v>
      </c>
      <c r="F1341">
        <v>35.252099999999999</v>
      </c>
      <c r="J1341" s="54">
        <v>41746</v>
      </c>
      <c r="K1341">
        <v>89.85</v>
      </c>
      <c r="L1341">
        <v>89.472080000000005</v>
      </c>
      <c r="P1341" s="54">
        <v>41746</v>
      </c>
      <c r="Q1341">
        <v>17.52</v>
      </c>
      <c r="R1341">
        <v>17.8</v>
      </c>
    </row>
    <row r="1342" spans="4:18">
      <c r="D1342" s="54">
        <v>41745</v>
      </c>
      <c r="E1342">
        <v>36.81</v>
      </c>
      <c r="F1342">
        <v>35.615729999999999</v>
      </c>
      <c r="J1342" s="54">
        <v>41745</v>
      </c>
      <c r="K1342">
        <v>90</v>
      </c>
      <c r="L1342">
        <v>88.715419999999995</v>
      </c>
      <c r="P1342" s="54">
        <v>41745</v>
      </c>
      <c r="Q1342">
        <v>17.399999999999999</v>
      </c>
      <c r="R1342">
        <v>17.489999999999998</v>
      </c>
    </row>
    <row r="1343" spans="4:18">
      <c r="D1343" s="54">
        <v>41744</v>
      </c>
      <c r="E1343">
        <v>37</v>
      </c>
      <c r="F1343">
        <v>36.352809999999998</v>
      </c>
      <c r="J1343" s="54">
        <v>41744</v>
      </c>
      <c r="K1343">
        <v>90.16</v>
      </c>
      <c r="L1343">
        <v>87.821200000000005</v>
      </c>
      <c r="P1343" s="54">
        <v>41744</v>
      </c>
      <c r="Q1343">
        <v>16.77</v>
      </c>
      <c r="R1343">
        <v>17.23</v>
      </c>
    </row>
    <row r="1344" spans="4:18">
      <c r="D1344" s="54">
        <v>41743</v>
      </c>
      <c r="E1344">
        <v>36.28</v>
      </c>
      <c r="F1344">
        <v>36.15625</v>
      </c>
      <c r="J1344" s="54">
        <v>41743</v>
      </c>
      <c r="K1344">
        <v>88.79</v>
      </c>
      <c r="L1344">
        <v>88.784210000000002</v>
      </c>
      <c r="P1344" s="54">
        <v>41743</v>
      </c>
      <c r="Q1344">
        <v>16.73</v>
      </c>
      <c r="R1344">
        <v>16.739999999999998</v>
      </c>
    </row>
    <row r="1345" spans="4:18">
      <c r="D1345" s="54">
        <v>41740</v>
      </c>
      <c r="E1345">
        <v>36.200000000000003</v>
      </c>
      <c r="F1345">
        <v>35.350380000000001</v>
      </c>
      <c r="J1345" s="54">
        <v>41740</v>
      </c>
      <c r="K1345">
        <v>87.59</v>
      </c>
      <c r="L1345">
        <v>86.681299999999993</v>
      </c>
      <c r="P1345" s="54">
        <v>41740</v>
      </c>
      <c r="Q1345">
        <v>16.8</v>
      </c>
      <c r="R1345">
        <v>16.52</v>
      </c>
    </row>
    <row r="1346" spans="4:18">
      <c r="D1346" s="54">
        <v>41739</v>
      </c>
      <c r="E1346">
        <v>37.43</v>
      </c>
      <c r="F1346">
        <v>35.812280000000001</v>
      </c>
      <c r="J1346" s="54">
        <v>41739</v>
      </c>
      <c r="K1346">
        <v>91.47</v>
      </c>
      <c r="L1346">
        <v>86.641980000000004</v>
      </c>
      <c r="P1346" s="54">
        <v>41739</v>
      </c>
      <c r="Q1346">
        <v>17.66</v>
      </c>
      <c r="R1346">
        <v>16.93</v>
      </c>
    </row>
    <row r="1347" spans="4:18">
      <c r="D1347" s="54">
        <v>41738</v>
      </c>
      <c r="E1347">
        <v>37.020000000000003</v>
      </c>
      <c r="F1347">
        <v>37.01126</v>
      </c>
      <c r="J1347" s="54">
        <v>41738</v>
      </c>
      <c r="K1347">
        <v>90.95</v>
      </c>
      <c r="L1347">
        <v>89.668610000000001</v>
      </c>
      <c r="P1347" s="54">
        <v>41738</v>
      </c>
      <c r="Q1347">
        <v>17.41</v>
      </c>
      <c r="R1347">
        <v>17.64</v>
      </c>
    </row>
    <row r="1348" spans="4:18">
      <c r="D1348" s="54">
        <v>41737</v>
      </c>
      <c r="E1348">
        <v>36.26</v>
      </c>
      <c r="F1348">
        <v>36.362630000000003</v>
      </c>
      <c r="J1348" s="54">
        <v>41737</v>
      </c>
      <c r="K1348">
        <v>89.72</v>
      </c>
      <c r="L1348">
        <v>89.403300000000002</v>
      </c>
      <c r="P1348" s="54">
        <v>41737</v>
      </c>
      <c r="Q1348">
        <v>17.149999999999999</v>
      </c>
      <c r="R1348">
        <v>17.309999999999999</v>
      </c>
    </row>
    <row r="1349" spans="4:18">
      <c r="D1349" s="54">
        <v>41736</v>
      </c>
      <c r="E1349">
        <v>37.4</v>
      </c>
      <c r="F1349">
        <v>35.527279999999998</v>
      </c>
      <c r="J1349" s="54">
        <v>41736</v>
      </c>
      <c r="K1349">
        <v>90.39</v>
      </c>
      <c r="L1349">
        <v>88.047200000000004</v>
      </c>
      <c r="P1349" s="54">
        <v>41736</v>
      </c>
      <c r="Q1349">
        <v>17.64</v>
      </c>
      <c r="R1349">
        <v>17.13</v>
      </c>
    </row>
    <row r="1350" spans="4:18">
      <c r="D1350" s="54">
        <v>41733</v>
      </c>
      <c r="E1350">
        <v>37.909999999999997</v>
      </c>
      <c r="F1350">
        <v>36.731090000000002</v>
      </c>
      <c r="J1350" s="54">
        <v>41733</v>
      </c>
      <c r="K1350">
        <v>94.32</v>
      </c>
      <c r="L1350">
        <v>88.931610000000006</v>
      </c>
      <c r="P1350" s="54">
        <v>41733</v>
      </c>
      <c r="Q1350">
        <v>18.04</v>
      </c>
      <c r="R1350">
        <v>17.670000000000002</v>
      </c>
    </row>
    <row r="1351" spans="4:18">
      <c r="D1351" s="54">
        <v>41732</v>
      </c>
      <c r="E1351">
        <v>37.61</v>
      </c>
      <c r="F1351">
        <v>36.721310000000003</v>
      </c>
      <c r="J1351" s="54">
        <v>41732</v>
      </c>
      <c r="K1351">
        <v>93.64</v>
      </c>
      <c r="L1351">
        <v>91.840310000000002</v>
      </c>
      <c r="P1351" s="54">
        <v>41732</v>
      </c>
      <c r="Q1351">
        <v>17.79</v>
      </c>
      <c r="R1351">
        <v>17.87</v>
      </c>
    </row>
    <row r="1352" spans="4:18">
      <c r="D1352" s="54">
        <v>41731</v>
      </c>
      <c r="E1352">
        <v>37.22</v>
      </c>
      <c r="F1352">
        <v>36.838749999999997</v>
      </c>
      <c r="J1352" s="54">
        <v>41731</v>
      </c>
      <c r="K1352">
        <v>93.73</v>
      </c>
      <c r="L1352">
        <v>92.508529999999993</v>
      </c>
      <c r="P1352" s="54">
        <v>41731</v>
      </c>
      <c r="Q1352">
        <v>17.72</v>
      </c>
      <c r="R1352">
        <v>17.739999999999998</v>
      </c>
    </row>
    <row r="1353" spans="4:18">
      <c r="D1353" s="54">
        <v>41730</v>
      </c>
      <c r="E1353">
        <v>36.92</v>
      </c>
      <c r="F1353">
        <v>36.329819999999998</v>
      </c>
      <c r="J1353" s="54">
        <v>41730</v>
      </c>
      <c r="K1353">
        <v>92.56</v>
      </c>
      <c r="L1353">
        <v>91.91892</v>
      </c>
      <c r="P1353" s="54">
        <v>41730</v>
      </c>
      <c r="Q1353">
        <v>17.48</v>
      </c>
      <c r="R1353">
        <v>17.7</v>
      </c>
    </row>
    <row r="1354" spans="4:18">
      <c r="D1354" s="54">
        <v>41729</v>
      </c>
      <c r="E1354">
        <v>36.75</v>
      </c>
      <c r="F1354">
        <v>36.1145</v>
      </c>
      <c r="J1354" s="54">
        <v>41729</v>
      </c>
      <c r="K1354">
        <v>89.73</v>
      </c>
      <c r="L1354">
        <v>90.228729999999999</v>
      </c>
      <c r="P1354" s="54">
        <v>41729</v>
      </c>
      <c r="Q1354">
        <v>17.48</v>
      </c>
      <c r="R1354">
        <v>17.37</v>
      </c>
    </row>
    <row r="1355" spans="4:18">
      <c r="D1355" s="54">
        <v>41726</v>
      </c>
      <c r="E1355">
        <v>36.33</v>
      </c>
      <c r="F1355">
        <v>35.409829999999999</v>
      </c>
      <c r="J1355" s="54">
        <v>41726</v>
      </c>
      <c r="K1355">
        <v>89.85</v>
      </c>
      <c r="L1355">
        <v>87.860500000000002</v>
      </c>
      <c r="P1355" s="54">
        <v>41726</v>
      </c>
      <c r="Q1355">
        <v>17.3</v>
      </c>
      <c r="R1355">
        <v>17.32</v>
      </c>
    </row>
    <row r="1356" spans="4:18">
      <c r="D1356" s="54">
        <v>41725</v>
      </c>
      <c r="E1356">
        <v>36.729999999999997</v>
      </c>
      <c r="F1356">
        <v>35.488120000000002</v>
      </c>
      <c r="J1356" s="54">
        <v>41725</v>
      </c>
      <c r="K1356">
        <v>89.02</v>
      </c>
      <c r="L1356">
        <v>88.145470000000003</v>
      </c>
      <c r="P1356" s="54">
        <v>41725</v>
      </c>
      <c r="Q1356">
        <v>17.54</v>
      </c>
      <c r="R1356">
        <v>17.29</v>
      </c>
    </row>
    <row r="1357" spans="4:18">
      <c r="D1357" s="54">
        <v>41724</v>
      </c>
      <c r="E1357">
        <v>37.32</v>
      </c>
      <c r="F1357">
        <v>35.908969999999997</v>
      </c>
      <c r="J1357" s="54">
        <v>41724</v>
      </c>
      <c r="K1357">
        <v>90.26</v>
      </c>
      <c r="L1357">
        <v>87.781890000000004</v>
      </c>
      <c r="P1357" s="54">
        <v>41724</v>
      </c>
      <c r="Q1357">
        <v>18.39</v>
      </c>
      <c r="R1357">
        <v>17.5</v>
      </c>
    </row>
    <row r="1358" spans="4:18">
      <c r="D1358" s="54">
        <v>41723</v>
      </c>
      <c r="E1358">
        <v>36.700000000000003</v>
      </c>
      <c r="F1358">
        <v>36.300460000000001</v>
      </c>
      <c r="J1358" s="54">
        <v>41723</v>
      </c>
      <c r="K1358">
        <v>87.98</v>
      </c>
      <c r="L1358">
        <v>87.998080000000002</v>
      </c>
      <c r="P1358" s="54">
        <v>41723</v>
      </c>
      <c r="Q1358">
        <v>17.8</v>
      </c>
      <c r="R1358">
        <v>18.21</v>
      </c>
    </row>
    <row r="1359" spans="4:18">
      <c r="D1359" s="54">
        <v>41722</v>
      </c>
      <c r="E1359">
        <v>36.630000000000003</v>
      </c>
      <c r="F1359">
        <v>35.801319999999997</v>
      </c>
      <c r="J1359" s="54">
        <v>41722</v>
      </c>
      <c r="K1359">
        <v>88.13</v>
      </c>
      <c r="L1359">
        <v>86.166629999999998</v>
      </c>
      <c r="P1359" s="54">
        <v>41722</v>
      </c>
      <c r="Q1359">
        <v>18.13</v>
      </c>
      <c r="R1359">
        <v>17.760000000000002</v>
      </c>
    </row>
    <row r="1360" spans="4:18">
      <c r="D1360" s="54">
        <v>41719</v>
      </c>
      <c r="E1360">
        <v>37.47</v>
      </c>
      <c r="F1360">
        <v>36.995339999999999</v>
      </c>
      <c r="J1360" s="54">
        <v>41719</v>
      </c>
      <c r="K1360">
        <v>88.94</v>
      </c>
      <c r="L1360">
        <v>86.793430000000001</v>
      </c>
      <c r="P1360" s="54">
        <v>41719</v>
      </c>
      <c r="Q1360">
        <v>18.37</v>
      </c>
      <c r="R1360">
        <v>18.079999999999998</v>
      </c>
    </row>
    <row r="1361" spans="4:18">
      <c r="D1361" s="54">
        <v>41718</v>
      </c>
      <c r="E1361">
        <v>37.06</v>
      </c>
      <c r="F1361">
        <v>36.31024</v>
      </c>
      <c r="J1361" s="54">
        <v>41718</v>
      </c>
      <c r="K1361">
        <v>85.66</v>
      </c>
      <c r="L1361">
        <v>86.176410000000004</v>
      </c>
      <c r="P1361" s="54">
        <v>41718</v>
      </c>
      <c r="Q1361">
        <v>18.11</v>
      </c>
      <c r="R1361">
        <v>18.34</v>
      </c>
    </row>
    <row r="1362" spans="4:18">
      <c r="D1362" s="54">
        <v>41717</v>
      </c>
      <c r="E1362">
        <v>37.479999999999997</v>
      </c>
      <c r="F1362">
        <v>36.300460000000001</v>
      </c>
      <c r="J1362" s="54">
        <v>41717</v>
      </c>
      <c r="K1362">
        <v>86.24</v>
      </c>
      <c r="L1362">
        <v>84.100110000000001</v>
      </c>
      <c r="P1362" s="54">
        <v>41717</v>
      </c>
      <c r="Q1362">
        <v>18.760000000000002</v>
      </c>
      <c r="R1362">
        <v>18.18</v>
      </c>
    </row>
    <row r="1363" spans="4:18">
      <c r="D1363" s="54">
        <v>41716</v>
      </c>
      <c r="E1363">
        <v>37.36</v>
      </c>
      <c r="F1363">
        <v>36.662579999999998</v>
      </c>
      <c r="J1363" s="54">
        <v>41716</v>
      </c>
      <c r="K1363">
        <v>85.09</v>
      </c>
      <c r="L1363">
        <v>84.54083</v>
      </c>
      <c r="P1363" s="54">
        <v>41716</v>
      </c>
      <c r="Q1363">
        <v>18.39</v>
      </c>
      <c r="R1363">
        <v>18.71</v>
      </c>
    </row>
    <row r="1364" spans="4:18">
      <c r="D1364" s="54">
        <v>41715</v>
      </c>
      <c r="E1364">
        <v>36.93</v>
      </c>
      <c r="F1364">
        <v>36.505989999999997</v>
      </c>
      <c r="J1364" s="54">
        <v>41715</v>
      </c>
      <c r="K1364">
        <v>85.35</v>
      </c>
      <c r="L1364">
        <v>83.385149999999996</v>
      </c>
      <c r="P1364" s="54">
        <v>41715</v>
      </c>
      <c r="Q1364">
        <v>18.5</v>
      </c>
      <c r="R1364">
        <v>18.329999999999998</v>
      </c>
    </row>
    <row r="1365" spans="4:18">
      <c r="D1365" s="54">
        <v>41712</v>
      </c>
      <c r="E1365">
        <v>37.159999999999997</v>
      </c>
      <c r="F1365">
        <v>35.791530000000002</v>
      </c>
      <c r="J1365" s="54">
        <v>41712</v>
      </c>
      <c r="K1365">
        <v>83.81</v>
      </c>
      <c r="L1365">
        <v>83.267619999999994</v>
      </c>
      <c r="P1365" s="54">
        <v>41712</v>
      </c>
      <c r="Q1365">
        <v>18.34</v>
      </c>
      <c r="R1365">
        <v>18.440000000000001</v>
      </c>
    </row>
    <row r="1366" spans="4:18">
      <c r="D1366" s="54">
        <v>41711</v>
      </c>
      <c r="E1366">
        <v>37.28</v>
      </c>
      <c r="F1366">
        <v>36.368969999999997</v>
      </c>
      <c r="J1366" s="54">
        <v>41711</v>
      </c>
      <c r="K1366">
        <v>84.45</v>
      </c>
      <c r="L1366">
        <v>82.474320000000006</v>
      </c>
      <c r="P1366" s="54">
        <v>41711</v>
      </c>
      <c r="Q1366">
        <v>19.260000000000002</v>
      </c>
      <c r="R1366">
        <v>18.3</v>
      </c>
    </row>
    <row r="1367" spans="4:18">
      <c r="D1367" s="54">
        <v>41710</v>
      </c>
      <c r="E1367">
        <v>37.35</v>
      </c>
      <c r="F1367">
        <v>37.044280000000001</v>
      </c>
      <c r="J1367" s="54">
        <v>41710</v>
      </c>
      <c r="K1367">
        <v>82.62</v>
      </c>
      <c r="L1367">
        <v>82.425349999999995</v>
      </c>
      <c r="P1367" s="54">
        <v>41710</v>
      </c>
      <c r="Q1367">
        <v>19</v>
      </c>
      <c r="R1367">
        <v>19.16</v>
      </c>
    </row>
    <row r="1368" spans="4:18">
      <c r="D1368" s="54">
        <v>41709</v>
      </c>
      <c r="E1368">
        <v>38</v>
      </c>
      <c r="F1368">
        <v>36.643009999999997</v>
      </c>
      <c r="J1368" s="54">
        <v>41709</v>
      </c>
      <c r="K1368">
        <v>85.27</v>
      </c>
      <c r="L1368">
        <v>81.494929999999997</v>
      </c>
      <c r="P1368" s="54">
        <v>41709</v>
      </c>
      <c r="Q1368">
        <v>20.399999999999999</v>
      </c>
      <c r="R1368">
        <v>19</v>
      </c>
    </row>
    <row r="1369" spans="4:18">
      <c r="D1369" s="54">
        <v>41708</v>
      </c>
      <c r="E1369">
        <v>37.94</v>
      </c>
      <c r="F1369">
        <v>37.005130000000001</v>
      </c>
      <c r="J1369" s="54">
        <v>41708</v>
      </c>
      <c r="K1369">
        <v>84.48</v>
      </c>
      <c r="L1369">
        <v>83.355770000000007</v>
      </c>
      <c r="P1369" s="54">
        <v>41708</v>
      </c>
      <c r="Q1369">
        <v>20.78</v>
      </c>
      <c r="R1369">
        <v>20.39</v>
      </c>
    </row>
    <row r="1370" spans="4:18">
      <c r="D1370" s="54">
        <v>41705</v>
      </c>
      <c r="E1370">
        <v>39.22</v>
      </c>
      <c r="F1370">
        <v>37.093220000000002</v>
      </c>
      <c r="J1370" s="54">
        <v>41705</v>
      </c>
      <c r="K1370">
        <v>87.32</v>
      </c>
      <c r="L1370">
        <v>82.513499999999993</v>
      </c>
      <c r="P1370" s="54">
        <v>41705</v>
      </c>
      <c r="Q1370">
        <v>21.16</v>
      </c>
      <c r="R1370">
        <v>20.79</v>
      </c>
    </row>
    <row r="1371" spans="4:18">
      <c r="D1371" s="54">
        <v>41704</v>
      </c>
      <c r="E1371">
        <v>39.99</v>
      </c>
      <c r="F1371">
        <v>38.199159999999999</v>
      </c>
      <c r="J1371" s="54">
        <v>41704</v>
      </c>
      <c r="K1371">
        <v>88.42</v>
      </c>
      <c r="L1371">
        <v>84.932590000000005</v>
      </c>
      <c r="P1371" s="54">
        <v>41704</v>
      </c>
      <c r="Q1371">
        <v>21.31</v>
      </c>
      <c r="R1371">
        <v>21.06</v>
      </c>
    </row>
    <row r="1372" spans="4:18">
      <c r="D1372" s="54">
        <v>41703</v>
      </c>
      <c r="E1372">
        <v>40.24</v>
      </c>
      <c r="F1372">
        <v>38.962560000000003</v>
      </c>
      <c r="J1372" s="54">
        <v>41703</v>
      </c>
      <c r="K1372">
        <v>88.64</v>
      </c>
      <c r="L1372">
        <v>86.509410000000003</v>
      </c>
      <c r="P1372" s="54">
        <v>41703</v>
      </c>
      <c r="Q1372">
        <v>20.78</v>
      </c>
      <c r="R1372">
        <v>21.07</v>
      </c>
    </row>
    <row r="1373" spans="4:18">
      <c r="D1373" s="54">
        <v>41702</v>
      </c>
      <c r="E1373">
        <v>40.880000000000003</v>
      </c>
      <c r="F1373">
        <v>39.324680000000001</v>
      </c>
      <c r="J1373" s="54">
        <v>41702</v>
      </c>
      <c r="K1373">
        <v>88.64</v>
      </c>
      <c r="L1373">
        <v>86.930539999999993</v>
      </c>
      <c r="P1373" s="54">
        <v>41702</v>
      </c>
      <c r="Q1373">
        <v>20.54</v>
      </c>
      <c r="R1373">
        <v>20.73</v>
      </c>
    </row>
    <row r="1374" spans="4:18">
      <c r="D1374" s="54">
        <v>41701</v>
      </c>
      <c r="E1374">
        <v>40.1</v>
      </c>
      <c r="F1374">
        <v>39.637869999999999</v>
      </c>
      <c r="J1374" s="54">
        <v>41701</v>
      </c>
      <c r="K1374">
        <v>86.26</v>
      </c>
      <c r="L1374">
        <v>86.088269999999994</v>
      </c>
      <c r="P1374" s="54">
        <v>41701</v>
      </c>
      <c r="Q1374">
        <v>19.91</v>
      </c>
      <c r="R1374">
        <v>20.28</v>
      </c>
    </row>
    <row r="1375" spans="4:18">
      <c r="D1375" s="54">
        <v>41698</v>
      </c>
      <c r="E1375">
        <v>40.65</v>
      </c>
      <c r="F1375">
        <v>39.549790000000002</v>
      </c>
      <c r="J1375" s="54">
        <v>41698</v>
      </c>
      <c r="K1375">
        <v>87.88</v>
      </c>
      <c r="L1375">
        <v>85.197019999999995</v>
      </c>
      <c r="P1375" s="54">
        <v>41698</v>
      </c>
      <c r="Q1375">
        <v>20.82</v>
      </c>
      <c r="R1375">
        <v>20.190000000000001</v>
      </c>
    </row>
    <row r="1376" spans="4:18">
      <c r="D1376" s="54">
        <v>41697</v>
      </c>
      <c r="E1376">
        <v>40.17</v>
      </c>
      <c r="F1376">
        <v>39.755310000000001</v>
      </c>
      <c r="J1376" s="54">
        <v>41697</v>
      </c>
      <c r="K1376">
        <v>88.9</v>
      </c>
      <c r="L1376">
        <v>86.597549999999998</v>
      </c>
      <c r="P1376" s="54">
        <v>41697</v>
      </c>
      <c r="Q1376">
        <v>20.82</v>
      </c>
      <c r="R1376">
        <v>20.78</v>
      </c>
    </row>
    <row r="1377" spans="4:18">
      <c r="D1377" s="54">
        <v>41696</v>
      </c>
      <c r="E1377">
        <v>40.35</v>
      </c>
      <c r="F1377">
        <v>39.422550000000001</v>
      </c>
      <c r="J1377" s="54">
        <v>41696</v>
      </c>
      <c r="K1377">
        <v>88.14</v>
      </c>
      <c r="L1377">
        <v>87.439830000000001</v>
      </c>
      <c r="P1377" s="54">
        <v>41696</v>
      </c>
      <c r="Q1377">
        <v>20.96</v>
      </c>
      <c r="R1377">
        <v>20.88</v>
      </c>
    </row>
    <row r="1378" spans="4:18">
      <c r="D1378" s="54">
        <v>41695</v>
      </c>
      <c r="E1378">
        <v>40.159999999999997</v>
      </c>
      <c r="F1378">
        <v>39.001710000000003</v>
      </c>
      <c r="J1378" s="54">
        <v>41695</v>
      </c>
      <c r="K1378">
        <v>88.5</v>
      </c>
      <c r="L1378">
        <v>85.980540000000005</v>
      </c>
      <c r="P1378" s="54">
        <v>41695</v>
      </c>
      <c r="Q1378">
        <v>21.11</v>
      </c>
      <c r="R1378">
        <v>20.84</v>
      </c>
    </row>
    <row r="1379" spans="4:18">
      <c r="D1379" s="54">
        <v>41694</v>
      </c>
      <c r="E1379">
        <v>39.89</v>
      </c>
      <c r="F1379">
        <v>39.236600000000003</v>
      </c>
      <c r="J1379" s="54">
        <v>41694</v>
      </c>
      <c r="K1379">
        <v>88.11</v>
      </c>
      <c r="L1379">
        <v>86.773840000000007</v>
      </c>
      <c r="P1379" s="54">
        <v>41694</v>
      </c>
      <c r="Q1379">
        <v>20.84</v>
      </c>
      <c r="R1379">
        <v>21.02</v>
      </c>
    </row>
    <row r="1380" spans="4:18">
      <c r="D1380" s="54">
        <v>41691</v>
      </c>
      <c r="E1380">
        <v>40.03</v>
      </c>
      <c r="F1380">
        <v>39.040849999999999</v>
      </c>
      <c r="J1380" s="54">
        <v>41691</v>
      </c>
      <c r="K1380">
        <v>86.57</v>
      </c>
      <c r="L1380">
        <v>86.195999999999998</v>
      </c>
      <c r="P1380" s="54">
        <v>41691</v>
      </c>
      <c r="Q1380">
        <v>22.12</v>
      </c>
      <c r="R1380">
        <v>20.83</v>
      </c>
    </row>
    <row r="1381" spans="4:18">
      <c r="D1381" s="54">
        <v>41690</v>
      </c>
      <c r="E1381">
        <v>40.520000000000003</v>
      </c>
      <c r="F1381">
        <v>39.324680000000001</v>
      </c>
      <c r="J1381" s="54">
        <v>41690</v>
      </c>
      <c r="K1381">
        <v>85.55</v>
      </c>
      <c r="L1381">
        <v>84.462479999999999</v>
      </c>
      <c r="P1381" s="54">
        <v>41690</v>
      </c>
      <c r="Q1381">
        <v>21.8</v>
      </c>
      <c r="R1381">
        <v>22.17</v>
      </c>
    </row>
    <row r="1382" spans="4:18">
      <c r="D1382" s="54">
        <v>41689</v>
      </c>
      <c r="E1382">
        <v>40.47</v>
      </c>
      <c r="F1382">
        <v>39.667230000000004</v>
      </c>
      <c r="J1382" s="54">
        <v>41689</v>
      </c>
      <c r="K1382">
        <v>85.93</v>
      </c>
      <c r="L1382">
        <v>83.688760000000002</v>
      </c>
      <c r="P1382" s="54">
        <v>41689</v>
      </c>
      <c r="Q1382">
        <v>22.49</v>
      </c>
      <c r="R1382">
        <v>21.85</v>
      </c>
    </row>
    <row r="1383" spans="4:18">
      <c r="D1383" s="54">
        <v>41688</v>
      </c>
      <c r="E1383">
        <v>40.68</v>
      </c>
      <c r="F1383">
        <v>39.755310000000001</v>
      </c>
      <c r="J1383" s="54">
        <v>41688</v>
      </c>
      <c r="K1383">
        <v>87.11</v>
      </c>
      <c r="L1383">
        <v>84.560419999999993</v>
      </c>
      <c r="P1383" s="54">
        <v>41688</v>
      </c>
      <c r="Q1383">
        <v>21.94</v>
      </c>
      <c r="R1383">
        <v>22.45</v>
      </c>
    </row>
    <row r="1384" spans="4:18">
      <c r="D1384" s="54">
        <v>41684</v>
      </c>
      <c r="E1384">
        <v>41.05</v>
      </c>
      <c r="F1384">
        <v>39.853189999999998</v>
      </c>
      <c r="J1384" s="54">
        <v>41684</v>
      </c>
      <c r="K1384">
        <v>87.08</v>
      </c>
      <c r="L1384">
        <v>84.922799999999995</v>
      </c>
      <c r="P1384" s="54">
        <v>41684</v>
      </c>
      <c r="Q1384">
        <v>21.89</v>
      </c>
      <c r="R1384">
        <v>21.71</v>
      </c>
    </row>
    <row r="1385" spans="4:18">
      <c r="D1385" s="54">
        <v>41683</v>
      </c>
      <c r="E1385">
        <v>40.39</v>
      </c>
      <c r="F1385">
        <v>40.225090000000002</v>
      </c>
      <c r="J1385" s="54">
        <v>41683</v>
      </c>
      <c r="K1385">
        <v>85.29</v>
      </c>
      <c r="L1385">
        <v>84.883619999999993</v>
      </c>
      <c r="P1385" s="54">
        <v>41683</v>
      </c>
      <c r="Q1385">
        <v>21.71</v>
      </c>
      <c r="R1385">
        <v>21.86</v>
      </c>
    </row>
    <row r="1386" spans="4:18">
      <c r="D1386" s="54">
        <v>41682</v>
      </c>
      <c r="E1386">
        <v>43.66</v>
      </c>
      <c r="F1386">
        <v>41.68338</v>
      </c>
      <c r="J1386" s="54">
        <v>41682</v>
      </c>
      <c r="K1386">
        <v>85.02</v>
      </c>
      <c r="L1386">
        <v>84.295990000000003</v>
      </c>
      <c r="P1386" s="54">
        <v>41682</v>
      </c>
      <c r="Q1386">
        <v>21.89</v>
      </c>
      <c r="R1386">
        <v>21.9</v>
      </c>
    </row>
    <row r="1387" spans="4:18">
      <c r="D1387" s="54">
        <v>41681</v>
      </c>
      <c r="E1387">
        <v>43.5</v>
      </c>
      <c r="F1387">
        <v>42.75996</v>
      </c>
      <c r="J1387" s="54">
        <v>41681</v>
      </c>
      <c r="K1387">
        <v>84.54</v>
      </c>
      <c r="L1387">
        <v>83.120720000000006</v>
      </c>
      <c r="P1387" s="54">
        <v>41681</v>
      </c>
      <c r="Q1387">
        <v>21.27</v>
      </c>
      <c r="R1387">
        <v>21.79</v>
      </c>
    </row>
    <row r="1388" spans="4:18">
      <c r="D1388" s="54">
        <v>41680</v>
      </c>
      <c r="E1388">
        <v>42.72</v>
      </c>
      <c r="F1388">
        <v>42.3489</v>
      </c>
      <c r="J1388" s="54">
        <v>41680</v>
      </c>
      <c r="K1388">
        <v>84.48</v>
      </c>
      <c r="L1388">
        <v>82.94444</v>
      </c>
      <c r="P1388" s="54">
        <v>41680</v>
      </c>
      <c r="Q1388">
        <v>20.85</v>
      </c>
      <c r="R1388">
        <v>21.26</v>
      </c>
    </row>
    <row r="1389" spans="4:18">
      <c r="D1389" s="54">
        <v>41677</v>
      </c>
      <c r="E1389">
        <v>41.94</v>
      </c>
      <c r="F1389">
        <v>41.908479999999997</v>
      </c>
      <c r="J1389" s="54">
        <v>41677</v>
      </c>
      <c r="K1389">
        <v>83.97</v>
      </c>
      <c r="L1389">
        <v>82.934640000000002</v>
      </c>
      <c r="P1389" s="54">
        <v>41677</v>
      </c>
      <c r="Q1389">
        <v>20.9</v>
      </c>
      <c r="R1389">
        <v>20.95</v>
      </c>
    </row>
    <row r="1390" spans="4:18">
      <c r="D1390" s="54">
        <v>41676</v>
      </c>
      <c r="E1390">
        <v>41.57</v>
      </c>
      <c r="F1390">
        <v>40.822110000000002</v>
      </c>
      <c r="J1390" s="54">
        <v>41676</v>
      </c>
      <c r="K1390">
        <v>83.33</v>
      </c>
      <c r="L1390">
        <v>81.632050000000007</v>
      </c>
      <c r="P1390" s="54">
        <v>41676</v>
      </c>
      <c r="Q1390">
        <v>20.23</v>
      </c>
      <c r="R1390">
        <v>20.75</v>
      </c>
    </row>
    <row r="1391" spans="4:18">
      <c r="D1391" s="54">
        <v>41675</v>
      </c>
      <c r="E1391">
        <v>41.65</v>
      </c>
      <c r="F1391">
        <v>40.685090000000002</v>
      </c>
      <c r="J1391" s="54">
        <v>41675</v>
      </c>
      <c r="K1391">
        <v>83.05</v>
      </c>
      <c r="L1391">
        <v>81.034620000000004</v>
      </c>
      <c r="P1391" s="54">
        <v>41675</v>
      </c>
      <c r="Q1391">
        <v>20.13</v>
      </c>
      <c r="R1391">
        <v>20.149999999999999</v>
      </c>
    </row>
    <row r="1392" spans="4:18">
      <c r="D1392" s="54">
        <v>41674</v>
      </c>
      <c r="E1392">
        <v>42.23</v>
      </c>
      <c r="F1392">
        <v>41.203809999999997</v>
      </c>
      <c r="J1392" s="54">
        <v>41674</v>
      </c>
      <c r="K1392">
        <v>84.02</v>
      </c>
      <c r="L1392">
        <v>81.778959999999998</v>
      </c>
      <c r="P1392" s="54">
        <v>41674</v>
      </c>
      <c r="Q1392">
        <v>20.149999999999999</v>
      </c>
      <c r="R1392">
        <v>20.21</v>
      </c>
    </row>
    <row r="1393" spans="4:18">
      <c r="D1393" s="54">
        <v>41673</v>
      </c>
      <c r="E1393">
        <v>43.32</v>
      </c>
      <c r="F1393">
        <v>41.04721</v>
      </c>
      <c r="J1393" s="54">
        <v>41673</v>
      </c>
      <c r="K1393">
        <v>85.7</v>
      </c>
      <c r="L1393">
        <v>81.778959999999998</v>
      </c>
      <c r="P1393" s="54">
        <v>41673</v>
      </c>
      <c r="Q1393">
        <v>20.56</v>
      </c>
      <c r="R1393">
        <v>20.09</v>
      </c>
    </row>
    <row r="1394" spans="4:18">
      <c r="D1394" s="54">
        <v>41670</v>
      </c>
      <c r="E1394">
        <v>42.61</v>
      </c>
      <c r="F1394">
        <v>41.438699999999997</v>
      </c>
      <c r="J1394" s="54">
        <v>41670</v>
      </c>
      <c r="K1394">
        <v>85.47</v>
      </c>
      <c r="L1394">
        <v>84.393919999999994</v>
      </c>
      <c r="P1394" s="54">
        <v>41670</v>
      </c>
      <c r="Q1394">
        <v>21.06</v>
      </c>
      <c r="R1394">
        <v>20.56</v>
      </c>
    </row>
    <row r="1395" spans="4:18">
      <c r="D1395" s="54">
        <v>41669</v>
      </c>
      <c r="E1395">
        <v>43.24</v>
      </c>
      <c r="F1395">
        <v>42.221670000000003</v>
      </c>
      <c r="J1395" s="54">
        <v>41669</v>
      </c>
      <c r="K1395">
        <v>84.87</v>
      </c>
      <c r="L1395">
        <v>85.148060000000001</v>
      </c>
      <c r="P1395" s="54">
        <v>41669</v>
      </c>
      <c r="Q1395">
        <v>21.4</v>
      </c>
      <c r="R1395">
        <v>21.33</v>
      </c>
    </row>
    <row r="1396" spans="4:18">
      <c r="D1396" s="54">
        <v>41668</v>
      </c>
      <c r="E1396">
        <v>43.38</v>
      </c>
      <c r="F1396">
        <v>41.849760000000003</v>
      </c>
      <c r="J1396" s="54">
        <v>41668</v>
      </c>
      <c r="K1396">
        <v>82.95</v>
      </c>
      <c r="L1396">
        <v>82.464519999999993</v>
      </c>
      <c r="P1396" s="54">
        <v>41668</v>
      </c>
      <c r="Q1396">
        <v>21.74</v>
      </c>
      <c r="R1396">
        <v>21.14</v>
      </c>
    </row>
    <row r="1397" spans="4:18">
      <c r="D1397" s="54">
        <v>41667</v>
      </c>
      <c r="E1397">
        <v>43.88</v>
      </c>
      <c r="F1397">
        <v>42.808900000000001</v>
      </c>
      <c r="J1397" s="54">
        <v>41667</v>
      </c>
      <c r="K1397">
        <v>83.67</v>
      </c>
      <c r="L1397">
        <v>81.65164</v>
      </c>
      <c r="P1397" s="54">
        <v>41667</v>
      </c>
      <c r="Q1397">
        <v>21.42</v>
      </c>
      <c r="R1397">
        <v>21.91</v>
      </c>
    </row>
    <row r="1398" spans="4:18">
      <c r="D1398" s="54">
        <v>41666</v>
      </c>
      <c r="E1398">
        <v>44.09</v>
      </c>
      <c r="F1398">
        <v>42.779539999999997</v>
      </c>
      <c r="J1398" s="54">
        <v>41666</v>
      </c>
      <c r="K1398">
        <v>85</v>
      </c>
      <c r="L1398">
        <v>82.846490000000003</v>
      </c>
      <c r="P1398" s="54">
        <v>41666</v>
      </c>
      <c r="Q1398">
        <v>20.94</v>
      </c>
      <c r="R1398">
        <v>21.5</v>
      </c>
    </row>
    <row r="1399" spans="4:18">
      <c r="D1399" s="54">
        <v>41663</v>
      </c>
      <c r="E1399">
        <v>45.72</v>
      </c>
      <c r="F1399">
        <v>43.024209999999997</v>
      </c>
      <c r="J1399" s="54">
        <v>41663</v>
      </c>
      <c r="K1399">
        <v>86.08</v>
      </c>
      <c r="L1399">
        <v>83.248040000000003</v>
      </c>
      <c r="P1399" s="54">
        <v>41663</v>
      </c>
      <c r="Q1399">
        <v>20.75</v>
      </c>
      <c r="R1399">
        <v>20.98</v>
      </c>
    </row>
    <row r="1400" spans="4:18">
      <c r="D1400" s="54">
        <v>41662</v>
      </c>
      <c r="E1400">
        <v>44.92</v>
      </c>
      <c r="F1400">
        <v>44.873980000000003</v>
      </c>
      <c r="J1400" s="54">
        <v>41662</v>
      </c>
      <c r="K1400">
        <v>86.87</v>
      </c>
      <c r="L1400">
        <v>85.255790000000005</v>
      </c>
      <c r="P1400" s="54">
        <v>41662</v>
      </c>
      <c r="Q1400">
        <v>22.79</v>
      </c>
      <c r="R1400">
        <v>21.98</v>
      </c>
    </row>
    <row r="1401" spans="4:18">
      <c r="D1401" s="54">
        <v>41661</v>
      </c>
      <c r="E1401">
        <v>44.96</v>
      </c>
      <c r="F1401">
        <v>44.482500000000002</v>
      </c>
      <c r="J1401" s="54">
        <v>41661</v>
      </c>
      <c r="K1401">
        <v>88.47</v>
      </c>
      <c r="L1401">
        <v>86.264560000000003</v>
      </c>
      <c r="P1401" s="54">
        <v>41661</v>
      </c>
      <c r="Q1401">
        <v>20.32</v>
      </c>
      <c r="R1401">
        <v>22.97</v>
      </c>
    </row>
    <row r="1402" spans="4:18">
      <c r="D1402" s="54">
        <v>41660</v>
      </c>
      <c r="E1402">
        <v>44.68</v>
      </c>
      <c r="F1402">
        <v>43.934420000000003</v>
      </c>
      <c r="J1402" s="54">
        <v>41660</v>
      </c>
      <c r="K1402">
        <v>90</v>
      </c>
      <c r="L1402">
        <v>87.028480000000002</v>
      </c>
      <c r="P1402" s="54">
        <v>41660</v>
      </c>
      <c r="Q1402">
        <v>18.02</v>
      </c>
      <c r="R1402">
        <v>18.5</v>
      </c>
    </row>
    <row r="1403" spans="4:18">
      <c r="D1403" s="54">
        <v>41656</v>
      </c>
      <c r="E1403">
        <v>43.04</v>
      </c>
      <c r="F1403">
        <v>43.542929999999998</v>
      </c>
      <c r="J1403" s="54">
        <v>41656</v>
      </c>
      <c r="K1403">
        <v>88.47</v>
      </c>
      <c r="L1403">
        <v>86.9893</v>
      </c>
      <c r="P1403" s="54">
        <v>41656</v>
      </c>
      <c r="Q1403">
        <v>18.09</v>
      </c>
      <c r="R1403">
        <v>17.96</v>
      </c>
    </row>
    <row r="1404" spans="4:18">
      <c r="D1404" s="54">
        <v>41655</v>
      </c>
      <c r="E1404">
        <v>43.23</v>
      </c>
      <c r="F1404">
        <v>42.358690000000003</v>
      </c>
      <c r="J1404" s="54">
        <v>41655</v>
      </c>
      <c r="K1404">
        <v>89.39</v>
      </c>
      <c r="L1404">
        <v>87.116619999999998</v>
      </c>
      <c r="P1404" s="54">
        <v>41655</v>
      </c>
      <c r="Q1404">
        <v>17.329999999999998</v>
      </c>
      <c r="R1404">
        <v>17.989999999999998</v>
      </c>
    </row>
    <row r="1405" spans="4:18">
      <c r="D1405" s="54">
        <v>41654</v>
      </c>
      <c r="E1405">
        <v>40.630000000000003</v>
      </c>
      <c r="F1405">
        <v>42.58379</v>
      </c>
      <c r="J1405" s="54">
        <v>41654</v>
      </c>
      <c r="K1405">
        <v>88.7</v>
      </c>
      <c r="L1405">
        <v>87.146010000000004</v>
      </c>
      <c r="P1405" s="54">
        <v>41654</v>
      </c>
      <c r="Q1405">
        <v>17.04</v>
      </c>
      <c r="R1405">
        <v>17.3</v>
      </c>
    </row>
    <row r="1406" spans="4:18">
      <c r="D1406" s="54">
        <v>41653</v>
      </c>
      <c r="E1406">
        <v>39.68</v>
      </c>
      <c r="F1406">
        <v>39.334470000000003</v>
      </c>
      <c r="J1406" s="54">
        <v>41653</v>
      </c>
      <c r="K1406">
        <v>84.72</v>
      </c>
      <c r="L1406">
        <v>86.078479999999999</v>
      </c>
      <c r="P1406" s="54">
        <v>41653</v>
      </c>
      <c r="Q1406">
        <v>16.79</v>
      </c>
      <c r="R1406">
        <v>17.03</v>
      </c>
    </row>
    <row r="1407" spans="4:18">
      <c r="D1407" s="54">
        <v>41652</v>
      </c>
      <c r="E1407">
        <v>40.270000000000003</v>
      </c>
      <c r="F1407">
        <v>38.854900000000001</v>
      </c>
      <c r="J1407" s="54">
        <v>41652</v>
      </c>
      <c r="K1407">
        <v>85.37</v>
      </c>
      <c r="L1407">
        <v>82.866079999999997</v>
      </c>
      <c r="P1407" s="54">
        <v>41652</v>
      </c>
      <c r="Q1407">
        <v>16.91</v>
      </c>
      <c r="R1407">
        <v>16.64</v>
      </c>
    </row>
    <row r="1408" spans="4:18">
      <c r="D1408" s="54">
        <v>41649</v>
      </c>
      <c r="E1408">
        <v>40.71</v>
      </c>
      <c r="F1408">
        <v>39.510640000000002</v>
      </c>
      <c r="J1408" s="54">
        <v>41649</v>
      </c>
      <c r="K1408">
        <v>85.3</v>
      </c>
      <c r="L1408">
        <v>83.698549999999997</v>
      </c>
      <c r="P1408" s="54">
        <v>41649</v>
      </c>
      <c r="Q1408">
        <v>16.61</v>
      </c>
      <c r="R1408">
        <v>16.920000000000002</v>
      </c>
    </row>
    <row r="1409" spans="4:18">
      <c r="D1409" s="54">
        <v>41648</v>
      </c>
      <c r="E1409">
        <v>40.98</v>
      </c>
      <c r="F1409">
        <v>39.784680000000002</v>
      </c>
      <c r="J1409" s="54">
        <v>41648</v>
      </c>
      <c r="K1409">
        <v>86.87</v>
      </c>
      <c r="L1409">
        <v>83.169690000000003</v>
      </c>
      <c r="P1409" s="54">
        <v>41648</v>
      </c>
      <c r="Q1409">
        <v>16.8</v>
      </c>
      <c r="R1409">
        <v>16.579999999999998</v>
      </c>
    </row>
    <row r="1410" spans="4:18">
      <c r="D1410" s="54">
        <v>41647</v>
      </c>
      <c r="E1410">
        <v>40.880000000000003</v>
      </c>
      <c r="F1410">
        <v>40.176160000000003</v>
      </c>
      <c r="J1410" s="54">
        <v>41647</v>
      </c>
      <c r="K1410">
        <v>85.97</v>
      </c>
      <c r="L1410">
        <v>84.628979999999999</v>
      </c>
      <c r="P1410" s="54">
        <v>41647</v>
      </c>
      <c r="Q1410">
        <v>16.78</v>
      </c>
      <c r="R1410">
        <v>16.739999999999998</v>
      </c>
    </row>
    <row r="1411" spans="4:18">
      <c r="D1411" s="54">
        <v>41646</v>
      </c>
      <c r="E1411">
        <v>40.200000000000003</v>
      </c>
      <c r="F1411">
        <v>39.951059999999998</v>
      </c>
      <c r="J1411" s="54">
        <v>41646</v>
      </c>
      <c r="K1411">
        <v>83.41</v>
      </c>
      <c r="L1411">
        <v>83.884640000000005</v>
      </c>
      <c r="P1411" s="54">
        <v>41646</v>
      </c>
      <c r="Q1411">
        <v>16.7</v>
      </c>
      <c r="R1411">
        <v>16.77</v>
      </c>
    </row>
    <row r="1412" spans="4:18">
      <c r="D1412" s="54">
        <v>41645</v>
      </c>
      <c r="E1412">
        <v>40.520000000000003</v>
      </c>
      <c r="F1412">
        <v>39.148510000000002</v>
      </c>
      <c r="J1412" s="54">
        <v>41645</v>
      </c>
      <c r="K1412">
        <v>83.47</v>
      </c>
      <c r="L1412">
        <v>81.181529999999995</v>
      </c>
      <c r="P1412" s="54">
        <v>41645</v>
      </c>
      <c r="Q1412">
        <v>16.739999999999998</v>
      </c>
      <c r="R1412">
        <v>16.59</v>
      </c>
    </row>
    <row r="1413" spans="4:18">
      <c r="D1413" s="54">
        <v>41642</v>
      </c>
      <c r="E1413">
        <v>40.380000000000003</v>
      </c>
      <c r="F1413">
        <v>39.324019999999997</v>
      </c>
      <c r="J1413" s="54">
        <v>41642</v>
      </c>
      <c r="K1413">
        <v>82.63</v>
      </c>
      <c r="L1413">
        <v>81.563490000000002</v>
      </c>
      <c r="P1413" s="54">
        <v>41642</v>
      </c>
      <c r="Q1413">
        <v>16.46</v>
      </c>
      <c r="R1413">
        <v>16.71</v>
      </c>
    </row>
    <row r="1414" spans="4:18">
      <c r="D1414" s="54">
        <v>41641</v>
      </c>
      <c r="E1414">
        <v>41.01</v>
      </c>
      <c r="F1414">
        <v>39.41178</v>
      </c>
      <c r="J1414" s="54">
        <v>41641</v>
      </c>
      <c r="K1414">
        <v>83.79</v>
      </c>
      <c r="L1414">
        <v>80.975859999999997</v>
      </c>
      <c r="P1414" s="54">
        <v>41641</v>
      </c>
      <c r="Q1414">
        <v>17.04</v>
      </c>
      <c r="R1414">
        <v>16.440000000000001</v>
      </c>
    </row>
    <row r="1415" spans="4:18">
      <c r="D1415" s="54">
        <v>41639</v>
      </c>
      <c r="E1415">
        <v>41.16</v>
      </c>
      <c r="F1415">
        <v>40.113819999999997</v>
      </c>
      <c r="J1415" s="54">
        <v>41639</v>
      </c>
      <c r="K1415">
        <v>83.53</v>
      </c>
      <c r="L1415">
        <v>82.170720000000003</v>
      </c>
      <c r="P1415" s="54">
        <v>41639</v>
      </c>
      <c r="Q1415">
        <v>17.07</v>
      </c>
      <c r="R1415">
        <v>17.16</v>
      </c>
    </row>
    <row r="1416" spans="4:18">
      <c r="D1416" s="54">
        <v>41638</v>
      </c>
      <c r="E1416">
        <v>40.729999999999997</v>
      </c>
      <c r="F1416">
        <v>39.957810000000002</v>
      </c>
      <c r="J1416" s="54">
        <v>41638</v>
      </c>
      <c r="K1416">
        <v>83.01</v>
      </c>
      <c r="L1416">
        <v>81.867099999999994</v>
      </c>
      <c r="P1416" s="54">
        <v>41638</v>
      </c>
      <c r="Q1416">
        <v>17.170000000000002</v>
      </c>
      <c r="R1416">
        <v>17.02</v>
      </c>
    </row>
    <row r="1417" spans="4:18">
      <c r="D1417" s="54">
        <v>41635</v>
      </c>
      <c r="E1417">
        <v>40.33</v>
      </c>
      <c r="F1417">
        <v>39.684800000000003</v>
      </c>
      <c r="J1417" s="54">
        <v>41635</v>
      </c>
      <c r="K1417">
        <v>83.09</v>
      </c>
      <c r="L1417">
        <v>81.112979999999993</v>
      </c>
      <c r="P1417" s="54">
        <v>41635</v>
      </c>
      <c r="Q1417">
        <v>17.149999999999999</v>
      </c>
      <c r="R1417">
        <v>17.170000000000002</v>
      </c>
    </row>
    <row r="1418" spans="4:18">
      <c r="D1418" s="54">
        <v>41634</v>
      </c>
      <c r="E1418">
        <v>40.22</v>
      </c>
      <c r="F1418">
        <v>39.304519999999997</v>
      </c>
      <c r="J1418" s="54">
        <v>41634</v>
      </c>
      <c r="K1418">
        <v>83.02</v>
      </c>
      <c r="L1418">
        <v>81.367609999999999</v>
      </c>
      <c r="P1418" s="54">
        <v>41634</v>
      </c>
      <c r="Q1418">
        <v>17.190000000000001</v>
      </c>
      <c r="R1418">
        <v>17.149999999999999</v>
      </c>
    </row>
    <row r="1419" spans="4:18">
      <c r="D1419" s="54">
        <v>41632</v>
      </c>
      <c r="E1419">
        <v>40.32</v>
      </c>
      <c r="F1419">
        <v>39.372779999999999</v>
      </c>
      <c r="J1419" s="54">
        <v>41632</v>
      </c>
      <c r="K1419">
        <v>81.75</v>
      </c>
      <c r="L1419">
        <v>80.858329999999995</v>
      </c>
      <c r="P1419" s="54">
        <v>41632</v>
      </c>
      <c r="Q1419">
        <v>17.12</v>
      </c>
      <c r="R1419">
        <v>17.18</v>
      </c>
    </row>
    <row r="1420" spans="4:18">
      <c r="D1420" s="54">
        <v>41631</v>
      </c>
      <c r="E1420">
        <v>40.61</v>
      </c>
      <c r="F1420">
        <v>39.372779999999999</v>
      </c>
      <c r="J1420" s="54">
        <v>41631</v>
      </c>
      <c r="K1420">
        <v>83.45</v>
      </c>
      <c r="L1420">
        <v>80.633070000000004</v>
      </c>
      <c r="P1420" s="54">
        <v>41631</v>
      </c>
      <c r="Q1420">
        <v>16.82</v>
      </c>
      <c r="R1420">
        <v>17.149999999999999</v>
      </c>
    </row>
    <row r="1421" spans="4:18">
      <c r="D1421" s="54">
        <v>41628</v>
      </c>
      <c r="E1421">
        <v>40.71</v>
      </c>
      <c r="F1421">
        <v>39.480029999999999</v>
      </c>
      <c r="J1421" s="54">
        <v>41628</v>
      </c>
      <c r="K1421">
        <v>82.8</v>
      </c>
      <c r="L1421">
        <v>80.68186</v>
      </c>
      <c r="P1421" s="54">
        <v>41628</v>
      </c>
      <c r="Q1421">
        <v>16.7</v>
      </c>
      <c r="R1421">
        <v>16.77</v>
      </c>
    </row>
    <row r="1422" spans="4:18">
      <c r="D1422" s="54">
        <v>41627</v>
      </c>
      <c r="E1422">
        <v>40</v>
      </c>
      <c r="F1422">
        <v>39.626289999999997</v>
      </c>
      <c r="J1422" s="54">
        <v>41627</v>
      </c>
      <c r="K1422">
        <v>82.15</v>
      </c>
      <c r="L1422">
        <v>80.115880000000004</v>
      </c>
      <c r="P1422" s="54">
        <v>41627</v>
      </c>
      <c r="Q1422">
        <v>16.739999999999998</v>
      </c>
      <c r="R1422">
        <v>16.62</v>
      </c>
    </row>
    <row r="1423" spans="4:18">
      <c r="D1423" s="54">
        <v>41626</v>
      </c>
      <c r="E1423">
        <v>40.020000000000003</v>
      </c>
      <c r="F1423">
        <v>39.041260000000001</v>
      </c>
      <c r="J1423" s="54">
        <v>41626</v>
      </c>
      <c r="K1423">
        <v>83.28</v>
      </c>
      <c r="L1423">
        <v>80.115880000000004</v>
      </c>
      <c r="P1423" s="54">
        <v>41626</v>
      </c>
      <c r="Q1423">
        <v>16.55</v>
      </c>
      <c r="R1423">
        <v>16.75</v>
      </c>
    </row>
    <row r="1424" spans="4:18">
      <c r="D1424" s="54">
        <v>41625</v>
      </c>
      <c r="E1424">
        <v>39.840000000000003</v>
      </c>
      <c r="F1424">
        <v>38.953499999999998</v>
      </c>
      <c r="J1424" s="54">
        <v>41625</v>
      </c>
      <c r="K1424">
        <v>82.4</v>
      </c>
      <c r="L1424">
        <v>81.384460000000004</v>
      </c>
      <c r="P1424" s="54">
        <v>41625</v>
      </c>
      <c r="Q1424">
        <v>16.45</v>
      </c>
      <c r="R1424">
        <v>16.5</v>
      </c>
    </row>
    <row r="1425" spans="4:18">
      <c r="D1425" s="54">
        <v>41624</v>
      </c>
      <c r="E1425">
        <v>40</v>
      </c>
      <c r="F1425">
        <v>39.031509999999997</v>
      </c>
      <c r="J1425" s="54">
        <v>41624</v>
      </c>
      <c r="K1425">
        <v>79.8</v>
      </c>
      <c r="L1425">
        <v>79.686520000000002</v>
      </c>
      <c r="P1425" s="54">
        <v>41624</v>
      </c>
      <c r="Q1425">
        <v>16.420000000000002</v>
      </c>
      <c r="R1425">
        <v>16.489999999999998</v>
      </c>
    </row>
    <row r="1426" spans="4:18">
      <c r="D1426" s="54">
        <v>41621</v>
      </c>
      <c r="E1426">
        <v>39.81</v>
      </c>
      <c r="F1426">
        <v>38.777990000000003</v>
      </c>
      <c r="J1426" s="54">
        <v>41621</v>
      </c>
      <c r="K1426">
        <v>79.650000000000006</v>
      </c>
      <c r="L1426">
        <v>77.139600000000002</v>
      </c>
      <c r="P1426" s="54">
        <v>41621</v>
      </c>
      <c r="Q1426">
        <v>16.87</v>
      </c>
      <c r="R1426">
        <v>16.39</v>
      </c>
    </row>
    <row r="1427" spans="4:18">
      <c r="D1427" s="54">
        <v>41620</v>
      </c>
      <c r="E1427">
        <v>39.99</v>
      </c>
      <c r="F1427">
        <v>38.612229999999997</v>
      </c>
      <c r="J1427" s="54">
        <v>41620</v>
      </c>
      <c r="K1427">
        <v>78.34</v>
      </c>
      <c r="L1427">
        <v>76.954179999999994</v>
      </c>
      <c r="P1427" s="54">
        <v>41620</v>
      </c>
      <c r="Q1427">
        <v>16.77</v>
      </c>
      <c r="R1427">
        <v>16.79</v>
      </c>
    </row>
    <row r="1428" spans="4:18">
      <c r="D1428" s="54">
        <v>41619</v>
      </c>
      <c r="E1428">
        <v>41.39</v>
      </c>
      <c r="F1428">
        <v>39.060760000000002</v>
      </c>
      <c r="J1428" s="54">
        <v>41619</v>
      </c>
      <c r="K1428">
        <v>79.569999999999993</v>
      </c>
      <c r="L1428">
        <v>75.968590000000006</v>
      </c>
      <c r="P1428" s="54">
        <v>41619</v>
      </c>
      <c r="Q1428">
        <v>16.899999999999999</v>
      </c>
      <c r="R1428">
        <v>16.73</v>
      </c>
    </row>
    <row r="1429" spans="4:18">
      <c r="D1429" s="54">
        <v>41618</v>
      </c>
      <c r="E1429">
        <v>41.3</v>
      </c>
      <c r="F1429">
        <v>40.425829999999998</v>
      </c>
      <c r="J1429" s="54">
        <v>41618</v>
      </c>
      <c r="K1429">
        <v>78.510000000000005</v>
      </c>
      <c r="L1429">
        <v>77.41283</v>
      </c>
      <c r="P1429" s="54">
        <v>41618</v>
      </c>
      <c r="Q1429">
        <v>17.170000000000002</v>
      </c>
      <c r="R1429">
        <v>16.84</v>
      </c>
    </row>
    <row r="1430" spans="4:18">
      <c r="D1430" s="54">
        <v>41617</v>
      </c>
      <c r="E1430">
        <v>41.39</v>
      </c>
      <c r="F1430">
        <v>40.230820000000001</v>
      </c>
      <c r="J1430" s="54">
        <v>41617</v>
      </c>
      <c r="K1430">
        <v>78.84</v>
      </c>
      <c r="L1430">
        <v>76.89564</v>
      </c>
      <c r="P1430" s="54">
        <v>41617</v>
      </c>
      <c r="Q1430">
        <v>16.989999999999998</v>
      </c>
      <c r="R1430">
        <v>17.18</v>
      </c>
    </row>
    <row r="1431" spans="4:18">
      <c r="D1431" s="54">
        <v>41614</v>
      </c>
      <c r="E1431">
        <v>41.95</v>
      </c>
      <c r="F1431">
        <v>40.533090000000001</v>
      </c>
      <c r="J1431" s="54">
        <v>41614</v>
      </c>
      <c r="K1431">
        <v>77.8</v>
      </c>
      <c r="L1431">
        <v>77.002979999999994</v>
      </c>
      <c r="P1431" s="54">
        <v>41614</v>
      </c>
      <c r="Q1431">
        <v>16.66</v>
      </c>
      <c r="R1431">
        <v>16.920000000000002</v>
      </c>
    </row>
    <row r="1432" spans="4:18">
      <c r="D1432" s="54">
        <v>41613</v>
      </c>
      <c r="E1432">
        <v>40.57</v>
      </c>
      <c r="F1432">
        <v>40.416089999999997</v>
      </c>
      <c r="J1432" s="54">
        <v>41613</v>
      </c>
      <c r="K1432">
        <v>77.36</v>
      </c>
      <c r="L1432">
        <v>74.924449999999993</v>
      </c>
      <c r="P1432" s="54">
        <v>41613</v>
      </c>
      <c r="Q1432">
        <v>16.2</v>
      </c>
      <c r="R1432">
        <v>16.57</v>
      </c>
    </row>
    <row r="1433" spans="4:18">
      <c r="D1433" s="54">
        <v>41612</v>
      </c>
      <c r="E1433">
        <v>39.729999999999997</v>
      </c>
      <c r="F1433">
        <v>39.655540000000002</v>
      </c>
      <c r="J1433" s="54">
        <v>41612</v>
      </c>
      <c r="K1433">
        <v>76.72</v>
      </c>
      <c r="L1433">
        <v>75.695359999999994</v>
      </c>
      <c r="P1433" s="54">
        <v>41612</v>
      </c>
      <c r="Q1433">
        <v>16.09</v>
      </c>
      <c r="R1433">
        <v>16.25</v>
      </c>
    </row>
    <row r="1434" spans="4:18">
      <c r="D1434" s="54">
        <v>41611</v>
      </c>
      <c r="E1434">
        <v>40.770000000000003</v>
      </c>
      <c r="F1434">
        <v>39.723799999999997</v>
      </c>
      <c r="J1434" s="54">
        <v>41611</v>
      </c>
      <c r="K1434">
        <v>75.150000000000006</v>
      </c>
      <c r="L1434">
        <v>73.704660000000004</v>
      </c>
      <c r="P1434" s="54">
        <v>41611</v>
      </c>
      <c r="Q1434">
        <v>15.98</v>
      </c>
      <c r="R1434">
        <v>16.12</v>
      </c>
    </row>
    <row r="1435" spans="4:18">
      <c r="D1435" s="54">
        <v>41610</v>
      </c>
      <c r="E1435">
        <v>40.5</v>
      </c>
      <c r="F1435">
        <v>39.977310000000003</v>
      </c>
      <c r="J1435" s="54">
        <v>41610</v>
      </c>
      <c r="K1435">
        <v>74.45</v>
      </c>
      <c r="L1435">
        <v>73.616839999999996</v>
      </c>
      <c r="P1435" s="54">
        <v>41610</v>
      </c>
      <c r="Q1435">
        <v>15.92</v>
      </c>
      <c r="R1435">
        <v>15.96</v>
      </c>
    </row>
    <row r="1436" spans="4:18">
      <c r="D1436" s="54">
        <v>41607</v>
      </c>
      <c r="E1436">
        <v>41.12</v>
      </c>
      <c r="F1436">
        <v>40.221069999999997</v>
      </c>
      <c r="J1436" s="54">
        <v>41607</v>
      </c>
      <c r="K1436">
        <v>76.47</v>
      </c>
      <c r="L1436">
        <v>73.226500000000001</v>
      </c>
      <c r="P1436" s="54">
        <v>41607</v>
      </c>
      <c r="Q1436">
        <v>15.65</v>
      </c>
      <c r="R1436">
        <v>15.88</v>
      </c>
    </row>
    <row r="1437" spans="4:18">
      <c r="D1437" s="54">
        <v>41605</v>
      </c>
      <c r="E1437">
        <v>40.9</v>
      </c>
      <c r="F1437">
        <v>40.211329999999997</v>
      </c>
      <c r="J1437" s="54">
        <v>41605</v>
      </c>
      <c r="K1437">
        <v>75.459999999999994</v>
      </c>
      <c r="L1437">
        <v>74.348709999999997</v>
      </c>
      <c r="P1437" s="54">
        <v>41605</v>
      </c>
      <c r="Q1437">
        <v>15.45</v>
      </c>
      <c r="R1437">
        <v>15.65</v>
      </c>
    </row>
    <row r="1438" spans="4:18">
      <c r="D1438" s="54">
        <v>41604</v>
      </c>
      <c r="E1438">
        <v>40.9</v>
      </c>
      <c r="F1438">
        <v>39.870049999999999</v>
      </c>
      <c r="J1438" s="54">
        <v>41604</v>
      </c>
      <c r="K1438">
        <v>75.09</v>
      </c>
      <c r="L1438">
        <v>73.050849999999997</v>
      </c>
      <c r="P1438" s="54">
        <v>41604</v>
      </c>
      <c r="Q1438">
        <v>15.4</v>
      </c>
      <c r="R1438">
        <v>15.5</v>
      </c>
    </row>
    <row r="1439" spans="4:18">
      <c r="D1439" s="54">
        <v>41603</v>
      </c>
      <c r="E1439">
        <v>40.78</v>
      </c>
      <c r="F1439">
        <v>39.753050000000002</v>
      </c>
      <c r="J1439" s="54">
        <v>41603</v>
      </c>
      <c r="K1439">
        <v>75.349999999999994</v>
      </c>
      <c r="L1439">
        <v>73.002049999999997</v>
      </c>
      <c r="P1439" s="54">
        <v>41603</v>
      </c>
      <c r="Q1439">
        <v>15.3</v>
      </c>
      <c r="R1439">
        <v>15.47</v>
      </c>
    </row>
    <row r="1440" spans="4:18">
      <c r="D1440" s="54">
        <v>41600</v>
      </c>
      <c r="E1440">
        <v>40.4</v>
      </c>
      <c r="F1440">
        <v>39.626289999999997</v>
      </c>
      <c r="J1440" s="54">
        <v>41600</v>
      </c>
      <c r="K1440">
        <v>75.040000000000006</v>
      </c>
      <c r="L1440">
        <v>73.314319999999995</v>
      </c>
      <c r="P1440" s="54">
        <v>41600</v>
      </c>
      <c r="Q1440">
        <v>14.73</v>
      </c>
      <c r="R1440">
        <v>15.23</v>
      </c>
    </row>
    <row r="1441" spans="4:18">
      <c r="D1441" s="54">
        <v>41599</v>
      </c>
      <c r="E1441">
        <v>39.950000000000003</v>
      </c>
      <c r="F1441">
        <v>39.382530000000003</v>
      </c>
      <c r="J1441" s="54">
        <v>41599</v>
      </c>
      <c r="K1441">
        <v>74.36</v>
      </c>
      <c r="L1441">
        <v>73.02158</v>
      </c>
      <c r="P1441" s="54">
        <v>41599</v>
      </c>
      <c r="Q1441">
        <v>14.37</v>
      </c>
      <c r="R1441">
        <v>14.64</v>
      </c>
    </row>
    <row r="1442" spans="4:18">
      <c r="D1442" s="54">
        <v>41598</v>
      </c>
      <c r="E1442">
        <v>40.61</v>
      </c>
      <c r="F1442">
        <v>39.353279999999998</v>
      </c>
      <c r="J1442" s="54">
        <v>41598</v>
      </c>
      <c r="K1442">
        <v>74.08</v>
      </c>
      <c r="L1442">
        <v>72.153080000000003</v>
      </c>
      <c r="P1442" s="54">
        <v>41598</v>
      </c>
      <c r="Q1442">
        <v>14.61</v>
      </c>
      <c r="R1442">
        <v>14.35</v>
      </c>
    </row>
    <row r="1443" spans="4:18">
      <c r="D1443" s="54">
        <v>41597</v>
      </c>
      <c r="E1443">
        <v>40.5</v>
      </c>
      <c r="F1443">
        <v>39.577539999999999</v>
      </c>
      <c r="J1443" s="54">
        <v>41597</v>
      </c>
      <c r="K1443">
        <v>73.56</v>
      </c>
      <c r="L1443">
        <v>71.831059999999994</v>
      </c>
      <c r="P1443" s="54">
        <v>41597</v>
      </c>
      <c r="Q1443">
        <v>14.43</v>
      </c>
      <c r="R1443">
        <v>14.5</v>
      </c>
    </row>
    <row r="1444" spans="4:18">
      <c r="D1444" s="54">
        <v>41596</v>
      </c>
      <c r="E1444">
        <v>40.770000000000003</v>
      </c>
      <c r="F1444">
        <v>39.558039999999998</v>
      </c>
      <c r="J1444" s="54">
        <v>41596</v>
      </c>
      <c r="K1444">
        <v>75.739999999999995</v>
      </c>
      <c r="L1444">
        <v>72.465350000000001</v>
      </c>
      <c r="P1444" s="54">
        <v>41596</v>
      </c>
      <c r="Q1444">
        <v>14.62</v>
      </c>
      <c r="R1444">
        <v>14.37</v>
      </c>
    </row>
    <row r="1445" spans="4:18">
      <c r="D1445" s="54">
        <v>41593</v>
      </c>
      <c r="E1445">
        <v>41.12</v>
      </c>
      <c r="F1445">
        <v>40.386830000000003</v>
      </c>
      <c r="J1445" s="54">
        <v>41593</v>
      </c>
      <c r="K1445">
        <v>75.94</v>
      </c>
      <c r="L1445">
        <v>73.724170000000001</v>
      </c>
      <c r="P1445" s="54">
        <v>41593</v>
      </c>
      <c r="Q1445">
        <v>14.58</v>
      </c>
      <c r="R1445">
        <v>14.51</v>
      </c>
    </row>
    <row r="1446" spans="4:18">
      <c r="D1446" s="54">
        <v>41592</v>
      </c>
      <c r="E1446">
        <v>41.13</v>
      </c>
      <c r="F1446">
        <v>40.045560000000002</v>
      </c>
      <c r="J1446" s="54">
        <v>41592</v>
      </c>
      <c r="K1446">
        <v>72.430000000000007</v>
      </c>
      <c r="L1446">
        <v>74.016919999999999</v>
      </c>
      <c r="P1446" s="54">
        <v>41592</v>
      </c>
      <c r="Q1446">
        <v>14.44</v>
      </c>
      <c r="R1446">
        <v>14.6</v>
      </c>
    </row>
    <row r="1447" spans="4:18">
      <c r="D1447" s="54">
        <v>41591</v>
      </c>
      <c r="E1447">
        <v>40.21</v>
      </c>
      <c r="F1447">
        <v>40.260080000000002</v>
      </c>
      <c r="J1447" s="54">
        <v>41591</v>
      </c>
      <c r="K1447">
        <v>71.290000000000006</v>
      </c>
      <c r="L1447">
        <v>70.689340000000001</v>
      </c>
      <c r="P1447" s="54">
        <v>41591</v>
      </c>
      <c r="Q1447">
        <v>14.25</v>
      </c>
      <c r="R1447">
        <v>14.5</v>
      </c>
    </row>
    <row r="1448" spans="4:18">
      <c r="D1448" s="54">
        <v>41590</v>
      </c>
      <c r="E1448">
        <v>39.94</v>
      </c>
      <c r="F1448">
        <v>39.197270000000003</v>
      </c>
      <c r="J1448" s="54">
        <v>41590</v>
      </c>
      <c r="K1448">
        <v>71.489999999999995</v>
      </c>
      <c r="L1448">
        <v>70.386830000000003</v>
      </c>
      <c r="P1448" s="54">
        <v>41590</v>
      </c>
      <c r="Q1448">
        <v>14.48</v>
      </c>
      <c r="R1448">
        <v>14.39</v>
      </c>
    </row>
    <row r="1449" spans="4:18">
      <c r="D1449" s="54">
        <v>41589</v>
      </c>
      <c r="E1449">
        <v>39.75</v>
      </c>
      <c r="F1449">
        <v>38.875500000000002</v>
      </c>
      <c r="J1449" s="54">
        <v>41589</v>
      </c>
      <c r="K1449">
        <v>71.260000000000005</v>
      </c>
      <c r="L1449">
        <v>69.830600000000004</v>
      </c>
      <c r="P1449" s="54">
        <v>41589</v>
      </c>
      <c r="Q1449">
        <v>14.43</v>
      </c>
      <c r="R1449">
        <v>14.5</v>
      </c>
    </row>
    <row r="1450" spans="4:18">
      <c r="D1450" s="54">
        <v>41586</v>
      </c>
      <c r="E1450">
        <v>39.630000000000003</v>
      </c>
      <c r="F1450">
        <v>38.914499999999997</v>
      </c>
      <c r="J1450" s="54">
        <v>41586</v>
      </c>
      <c r="K1450">
        <v>70.34</v>
      </c>
      <c r="L1450">
        <v>69.937939999999998</v>
      </c>
      <c r="P1450" s="54">
        <v>41586</v>
      </c>
      <c r="Q1450">
        <v>14.14</v>
      </c>
      <c r="R1450">
        <v>14.51</v>
      </c>
    </row>
    <row r="1451" spans="4:18">
      <c r="D1451" s="54">
        <v>41585</v>
      </c>
      <c r="E1451">
        <v>38.46</v>
      </c>
      <c r="F1451">
        <v>38.465969999999999</v>
      </c>
      <c r="J1451" s="54">
        <v>41585</v>
      </c>
      <c r="K1451">
        <v>71.72</v>
      </c>
      <c r="L1451">
        <v>68.532749999999993</v>
      </c>
      <c r="P1451" s="54">
        <v>41585</v>
      </c>
      <c r="Q1451">
        <v>14.51</v>
      </c>
      <c r="R1451">
        <v>14.15</v>
      </c>
    </row>
    <row r="1452" spans="4:18">
      <c r="D1452" s="54">
        <v>41584</v>
      </c>
      <c r="E1452">
        <v>38.549999999999997</v>
      </c>
      <c r="F1452">
        <v>37.80294</v>
      </c>
      <c r="J1452" s="54">
        <v>41584</v>
      </c>
      <c r="K1452">
        <v>71.81</v>
      </c>
      <c r="L1452">
        <v>69.645200000000003</v>
      </c>
      <c r="P1452" s="54">
        <v>41584</v>
      </c>
      <c r="Q1452">
        <v>14.46</v>
      </c>
      <c r="R1452">
        <v>14.48</v>
      </c>
    </row>
    <row r="1453" spans="4:18">
      <c r="D1453" s="54">
        <v>41583</v>
      </c>
      <c r="E1453">
        <v>38.549999999999997</v>
      </c>
      <c r="F1453">
        <v>37.549419999999998</v>
      </c>
      <c r="J1453" s="54">
        <v>41583</v>
      </c>
      <c r="K1453">
        <v>71.67</v>
      </c>
      <c r="L1453">
        <v>69.469539999999995</v>
      </c>
      <c r="P1453" s="54">
        <v>41583</v>
      </c>
      <c r="Q1453">
        <v>14</v>
      </c>
      <c r="R1453">
        <v>14.42</v>
      </c>
    </row>
    <row r="1454" spans="4:18">
      <c r="D1454" s="54">
        <v>41582</v>
      </c>
      <c r="E1454">
        <v>38.479999999999997</v>
      </c>
      <c r="F1454">
        <v>37.783430000000003</v>
      </c>
      <c r="J1454" s="54">
        <v>41582</v>
      </c>
      <c r="K1454">
        <v>70.010000000000005</v>
      </c>
      <c r="L1454">
        <v>70.328280000000007</v>
      </c>
      <c r="P1454" s="54">
        <v>41582</v>
      </c>
      <c r="Q1454">
        <v>13.92</v>
      </c>
      <c r="R1454">
        <v>14.1</v>
      </c>
    </row>
    <row r="1455" spans="4:18">
      <c r="D1455" s="54">
        <v>41579</v>
      </c>
      <c r="E1455">
        <v>38.979999999999997</v>
      </c>
      <c r="F1455">
        <v>38.163699999999999</v>
      </c>
      <c r="J1455" s="54">
        <v>41579</v>
      </c>
      <c r="K1455">
        <v>68.849999999999994</v>
      </c>
      <c r="L1455">
        <v>68.161929999999998</v>
      </c>
      <c r="P1455" s="54">
        <v>41579</v>
      </c>
      <c r="Q1455">
        <v>13.86</v>
      </c>
      <c r="R1455">
        <v>13.9</v>
      </c>
    </row>
    <row r="1456" spans="4:18">
      <c r="D1456" s="54">
        <v>41578</v>
      </c>
      <c r="E1456">
        <v>38.74</v>
      </c>
      <c r="F1456">
        <v>37.841940000000001</v>
      </c>
      <c r="J1456" s="54">
        <v>41578</v>
      </c>
      <c r="K1456">
        <v>71.87</v>
      </c>
      <c r="L1456">
        <v>67.947239999999994</v>
      </c>
      <c r="P1456" s="54">
        <v>41578</v>
      </c>
      <c r="Q1456">
        <v>13.76</v>
      </c>
      <c r="R1456">
        <v>13.92</v>
      </c>
    </row>
    <row r="1457" spans="4:18">
      <c r="D1457" s="54">
        <v>41577</v>
      </c>
      <c r="E1457">
        <v>39.94</v>
      </c>
      <c r="F1457">
        <v>37.958939999999998</v>
      </c>
      <c r="J1457" s="54">
        <v>41577</v>
      </c>
      <c r="K1457">
        <v>72.92</v>
      </c>
      <c r="L1457">
        <v>71.440730000000002</v>
      </c>
      <c r="P1457" s="54">
        <v>41577</v>
      </c>
      <c r="Q1457">
        <v>14</v>
      </c>
      <c r="R1457">
        <v>13.79</v>
      </c>
    </row>
    <row r="1458" spans="4:18">
      <c r="D1458" s="54">
        <v>41576</v>
      </c>
      <c r="E1458">
        <v>39.950000000000003</v>
      </c>
      <c r="F1458">
        <v>38.777990000000003</v>
      </c>
      <c r="J1458" s="54">
        <v>41576</v>
      </c>
      <c r="K1458">
        <v>72.23</v>
      </c>
      <c r="L1458">
        <v>70.982079999999996</v>
      </c>
      <c r="P1458" s="54">
        <v>41576</v>
      </c>
      <c r="Q1458">
        <v>13.8</v>
      </c>
      <c r="R1458">
        <v>14.03</v>
      </c>
    </row>
    <row r="1459" spans="4:18">
      <c r="D1459" s="54">
        <v>41575</v>
      </c>
      <c r="E1459">
        <v>39.49</v>
      </c>
      <c r="F1459">
        <v>38.69999</v>
      </c>
      <c r="J1459" s="54">
        <v>41575</v>
      </c>
      <c r="K1459">
        <v>72.66</v>
      </c>
      <c r="L1459">
        <v>70.679569999999998</v>
      </c>
      <c r="P1459" s="54">
        <v>41575</v>
      </c>
      <c r="Q1459">
        <v>13.45</v>
      </c>
      <c r="R1459">
        <v>13.77</v>
      </c>
    </row>
    <row r="1460" spans="4:18">
      <c r="D1460" s="54">
        <v>41572</v>
      </c>
      <c r="E1460">
        <v>39.57</v>
      </c>
      <c r="F1460">
        <v>38.407470000000004</v>
      </c>
      <c r="J1460" s="54">
        <v>41572</v>
      </c>
      <c r="K1460">
        <v>72.45</v>
      </c>
      <c r="L1460">
        <v>70.874740000000003</v>
      </c>
      <c r="P1460" s="54">
        <v>41572</v>
      </c>
      <c r="Q1460">
        <v>13.66</v>
      </c>
      <c r="R1460">
        <v>13.48</v>
      </c>
    </row>
    <row r="1461" spans="4:18">
      <c r="D1461" s="54">
        <v>41571</v>
      </c>
      <c r="E1461">
        <v>39.22</v>
      </c>
      <c r="F1461">
        <v>38.309959999999997</v>
      </c>
      <c r="J1461" s="54">
        <v>41571</v>
      </c>
      <c r="K1461">
        <v>70.19</v>
      </c>
      <c r="L1461">
        <v>68.835250000000002</v>
      </c>
      <c r="P1461" s="54">
        <v>41571</v>
      </c>
      <c r="Q1461">
        <v>13.5</v>
      </c>
      <c r="R1461">
        <v>13.69</v>
      </c>
    </row>
    <row r="1462" spans="4:18">
      <c r="D1462" s="54">
        <v>41570</v>
      </c>
      <c r="E1462">
        <v>40.450000000000003</v>
      </c>
      <c r="F1462">
        <v>38.085700000000003</v>
      </c>
      <c r="J1462" s="54">
        <v>41570</v>
      </c>
      <c r="K1462">
        <v>71.92</v>
      </c>
      <c r="L1462">
        <v>68.415639999999996</v>
      </c>
      <c r="P1462" s="54">
        <v>41570</v>
      </c>
      <c r="Q1462">
        <v>14.1</v>
      </c>
      <c r="R1462">
        <v>13.47</v>
      </c>
    </row>
    <row r="1463" spans="4:18">
      <c r="D1463" s="54">
        <v>41569</v>
      </c>
      <c r="E1463">
        <v>40.99</v>
      </c>
      <c r="F1463">
        <v>39.694540000000003</v>
      </c>
      <c r="J1463" s="54">
        <v>41569</v>
      </c>
      <c r="K1463">
        <v>72.81</v>
      </c>
      <c r="L1463">
        <v>70.484409999999997</v>
      </c>
      <c r="P1463" s="54">
        <v>41569</v>
      </c>
      <c r="Q1463">
        <v>14.36</v>
      </c>
      <c r="R1463">
        <v>14.26</v>
      </c>
    </row>
    <row r="1464" spans="4:18">
      <c r="D1464" s="54">
        <v>41568</v>
      </c>
      <c r="E1464">
        <v>41.41</v>
      </c>
      <c r="F1464">
        <v>40.6111</v>
      </c>
      <c r="J1464" s="54">
        <v>41568</v>
      </c>
      <c r="K1464">
        <v>71.86</v>
      </c>
      <c r="L1464">
        <v>70.562470000000005</v>
      </c>
      <c r="P1464" s="54">
        <v>41568</v>
      </c>
      <c r="Q1464">
        <v>14.23</v>
      </c>
      <c r="R1464">
        <v>14.23</v>
      </c>
    </row>
    <row r="1465" spans="4:18">
      <c r="D1465" s="54">
        <v>41565</v>
      </c>
      <c r="E1465">
        <v>40.71</v>
      </c>
      <c r="F1465">
        <v>40.338079999999998</v>
      </c>
      <c r="J1465" s="54">
        <v>41565</v>
      </c>
      <c r="K1465">
        <v>70.540000000000006</v>
      </c>
      <c r="L1465">
        <v>70.025769999999994</v>
      </c>
      <c r="P1465" s="54">
        <v>41565</v>
      </c>
      <c r="Q1465">
        <v>14.3</v>
      </c>
      <c r="R1465">
        <v>14.24</v>
      </c>
    </row>
    <row r="1466" spans="4:18">
      <c r="D1466" s="54">
        <v>41564</v>
      </c>
      <c r="E1466">
        <v>40</v>
      </c>
      <c r="F1466">
        <v>39.626289999999997</v>
      </c>
      <c r="J1466" s="54">
        <v>41564</v>
      </c>
      <c r="K1466">
        <v>68.98</v>
      </c>
      <c r="L1466">
        <v>68.757189999999994</v>
      </c>
      <c r="P1466" s="54">
        <v>41564</v>
      </c>
      <c r="Q1466">
        <v>13.95</v>
      </c>
      <c r="R1466">
        <v>14.18</v>
      </c>
    </row>
    <row r="1467" spans="4:18">
      <c r="D1467" s="54">
        <v>41563</v>
      </c>
      <c r="E1467">
        <v>40.81</v>
      </c>
      <c r="F1467">
        <v>39.285020000000003</v>
      </c>
      <c r="J1467" s="54">
        <v>41563</v>
      </c>
      <c r="K1467">
        <v>68.790000000000006</v>
      </c>
      <c r="L1467">
        <v>67.644739999999999</v>
      </c>
      <c r="P1467" s="54">
        <v>41563</v>
      </c>
      <c r="Q1467">
        <v>14</v>
      </c>
      <c r="R1467">
        <v>14.05</v>
      </c>
    </row>
    <row r="1468" spans="4:18">
      <c r="D1468" s="54">
        <v>41562</v>
      </c>
      <c r="E1468">
        <v>41.26</v>
      </c>
      <c r="F1468">
        <v>39.537590000000002</v>
      </c>
      <c r="J1468" s="54">
        <v>41562</v>
      </c>
      <c r="K1468">
        <v>68.349999999999994</v>
      </c>
      <c r="L1468">
        <v>66.668899999999994</v>
      </c>
      <c r="P1468" s="54">
        <v>41562</v>
      </c>
      <c r="Q1468">
        <v>14.36</v>
      </c>
      <c r="R1468">
        <v>14.16</v>
      </c>
    </row>
    <row r="1469" spans="4:18">
      <c r="D1469" s="54">
        <v>41561</v>
      </c>
      <c r="E1469">
        <v>41.27</v>
      </c>
      <c r="F1469">
        <v>40.538179999999997</v>
      </c>
      <c r="J1469" s="54">
        <v>41561</v>
      </c>
      <c r="K1469">
        <v>66.39</v>
      </c>
      <c r="L1469">
        <v>67.234889999999993</v>
      </c>
      <c r="P1469" s="54">
        <v>41561</v>
      </c>
      <c r="Q1469">
        <v>14</v>
      </c>
      <c r="R1469">
        <v>14.38</v>
      </c>
    </row>
    <row r="1470" spans="4:18">
      <c r="D1470" s="54">
        <v>41558</v>
      </c>
      <c r="E1470">
        <v>41.46</v>
      </c>
      <c r="F1470">
        <v>40.382750000000001</v>
      </c>
      <c r="J1470" s="54">
        <v>41558</v>
      </c>
      <c r="K1470">
        <v>65.400000000000006</v>
      </c>
      <c r="L1470">
        <v>65.117329999999995</v>
      </c>
      <c r="P1470" s="54">
        <v>41558</v>
      </c>
      <c r="Q1470">
        <v>13.93</v>
      </c>
      <c r="R1470">
        <v>14.09</v>
      </c>
    </row>
    <row r="1471" spans="4:18">
      <c r="D1471" s="54">
        <v>41557</v>
      </c>
      <c r="E1471">
        <v>41.5</v>
      </c>
      <c r="F1471">
        <v>40.41189</v>
      </c>
      <c r="J1471" s="54">
        <v>41557</v>
      </c>
      <c r="K1471">
        <v>63.96</v>
      </c>
      <c r="L1471">
        <v>63.946330000000003</v>
      </c>
      <c r="P1471" s="54">
        <v>41557</v>
      </c>
      <c r="Q1471">
        <v>13.87</v>
      </c>
      <c r="R1471">
        <v>14.01</v>
      </c>
    </row>
    <row r="1472" spans="4:18">
      <c r="D1472" s="54">
        <v>41556</v>
      </c>
      <c r="E1472">
        <v>41.64</v>
      </c>
      <c r="F1472">
        <v>40.227319999999999</v>
      </c>
      <c r="J1472" s="54">
        <v>41556</v>
      </c>
      <c r="K1472">
        <v>63.52</v>
      </c>
      <c r="L1472">
        <v>61.594569999999997</v>
      </c>
      <c r="P1472" s="54">
        <v>41556</v>
      </c>
      <c r="Q1472">
        <v>13.73</v>
      </c>
      <c r="R1472">
        <v>13.67</v>
      </c>
    </row>
    <row r="1473" spans="4:18">
      <c r="D1473" s="54">
        <v>41555</v>
      </c>
      <c r="E1473">
        <v>42.11</v>
      </c>
      <c r="F1473">
        <v>40.460459999999998</v>
      </c>
      <c r="J1473" s="54">
        <v>41555</v>
      </c>
      <c r="K1473">
        <v>64.53</v>
      </c>
      <c r="L1473">
        <v>61.848289999999999</v>
      </c>
      <c r="P1473" s="54">
        <v>41555</v>
      </c>
      <c r="Q1473">
        <v>13.95</v>
      </c>
      <c r="R1473">
        <v>13.69</v>
      </c>
    </row>
    <row r="1474" spans="4:18">
      <c r="D1474" s="54">
        <v>41554</v>
      </c>
      <c r="E1474">
        <v>42.04</v>
      </c>
      <c r="F1474">
        <v>40.722749999999998</v>
      </c>
      <c r="J1474" s="54">
        <v>41554</v>
      </c>
      <c r="K1474">
        <v>64.239999999999995</v>
      </c>
      <c r="L1474">
        <v>62.843640000000001</v>
      </c>
      <c r="P1474" s="54">
        <v>41554</v>
      </c>
      <c r="Q1474">
        <v>13.81</v>
      </c>
      <c r="R1474">
        <v>13.95</v>
      </c>
    </row>
    <row r="1475" spans="4:18">
      <c r="D1475" s="54">
        <v>41551</v>
      </c>
      <c r="E1475">
        <v>42.1</v>
      </c>
      <c r="F1475">
        <v>41.062759999999997</v>
      </c>
      <c r="J1475" s="54">
        <v>41551</v>
      </c>
      <c r="K1475">
        <v>64.180000000000007</v>
      </c>
      <c r="L1475">
        <v>63.458410000000001</v>
      </c>
      <c r="P1475" s="54">
        <v>41551</v>
      </c>
      <c r="Q1475">
        <v>13.75</v>
      </c>
      <c r="R1475">
        <v>13.94</v>
      </c>
    </row>
    <row r="1476" spans="4:18">
      <c r="D1476" s="54">
        <v>41550</v>
      </c>
      <c r="E1476">
        <v>42.71</v>
      </c>
      <c r="F1476">
        <v>40.89761</v>
      </c>
      <c r="J1476" s="54">
        <v>41550</v>
      </c>
      <c r="K1476">
        <v>64.11</v>
      </c>
      <c r="L1476">
        <v>62.599679999999999</v>
      </c>
      <c r="P1476" s="54">
        <v>41550</v>
      </c>
      <c r="Q1476">
        <v>13.87</v>
      </c>
      <c r="R1476">
        <v>13.79</v>
      </c>
    </row>
    <row r="1477" spans="4:18">
      <c r="D1477" s="54">
        <v>41549</v>
      </c>
      <c r="E1477">
        <v>42.82</v>
      </c>
      <c r="F1477">
        <v>41.61647</v>
      </c>
      <c r="J1477" s="54">
        <v>41549</v>
      </c>
      <c r="K1477">
        <v>63.63</v>
      </c>
      <c r="L1477">
        <v>62.980260000000001</v>
      </c>
      <c r="P1477" s="54">
        <v>41549</v>
      </c>
      <c r="Q1477">
        <v>13.96</v>
      </c>
      <c r="R1477">
        <v>13.87</v>
      </c>
    </row>
    <row r="1478" spans="4:18">
      <c r="D1478" s="54">
        <v>41548</v>
      </c>
      <c r="E1478">
        <v>42.67</v>
      </c>
      <c r="F1478">
        <v>41.820480000000003</v>
      </c>
      <c r="J1478" s="54">
        <v>41548</v>
      </c>
      <c r="K1478">
        <v>63.56</v>
      </c>
      <c r="L1478">
        <v>62.492339999999999</v>
      </c>
      <c r="P1478" s="54">
        <v>41548</v>
      </c>
      <c r="Q1478">
        <v>13.57</v>
      </c>
      <c r="R1478">
        <v>14.08</v>
      </c>
    </row>
    <row r="1479" spans="4:18">
      <c r="D1479" s="54">
        <v>41547</v>
      </c>
      <c r="E1479">
        <v>42.06</v>
      </c>
      <c r="F1479">
        <v>41.402760000000001</v>
      </c>
      <c r="J1479" s="54">
        <v>41547</v>
      </c>
      <c r="K1479">
        <v>62.54</v>
      </c>
      <c r="L1479">
        <v>61.867809999999999</v>
      </c>
      <c r="P1479" s="54">
        <v>41547</v>
      </c>
      <c r="Q1479">
        <v>13.3</v>
      </c>
      <c r="R1479">
        <v>13.54</v>
      </c>
    </row>
    <row r="1480" spans="4:18">
      <c r="D1480" s="54">
        <v>41544</v>
      </c>
      <c r="E1480">
        <v>42.88</v>
      </c>
      <c r="F1480">
        <v>41.363900000000001</v>
      </c>
      <c r="J1480" s="54">
        <v>41544</v>
      </c>
      <c r="K1480">
        <v>63.04</v>
      </c>
      <c r="L1480">
        <v>61.789740000000002</v>
      </c>
      <c r="P1480" s="54">
        <v>41544</v>
      </c>
      <c r="Q1480">
        <v>13.44</v>
      </c>
      <c r="R1480">
        <v>13.41</v>
      </c>
    </row>
    <row r="1481" spans="4:18">
      <c r="D1481" s="54">
        <v>41543</v>
      </c>
      <c r="E1481">
        <v>42.99</v>
      </c>
      <c r="F1481">
        <v>41.89819</v>
      </c>
      <c r="J1481" s="54">
        <v>41543</v>
      </c>
      <c r="K1481">
        <v>65.709999999999994</v>
      </c>
      <c r="L1481">
        <v>61.789740000000002</v>
      </c>
      <c r="P1481" s="54">
        <v>41543</v>
      </c>
      <c r="Q1481">
        <v>13.59</v>
      </c>
      <c r="R1481">
        <v>13.57</v>
      </c>
    </row>
    <row r="1482" spans="4:18">
      <c r="D1482" s="54">
        <v>41542</v>
      </c>
      <c r="E1482">
        <v>42.98</v>
      </c>
      <c r="F1482">
        <v>41.509619999999998</v>
      </c>
      <c r="J1482" s="54">
        <v>41542</v>
      </c>
      <c r="K1482">
        <v>64.88</v>
      </c>
      <c r="L1482">
        <v>63.604790000000001</v>
      </c>
      <c r="P1482" s="54">
        <v>41542</v>
      </c>
      <c r="Q1482">
        <v>13.53</v>
      </c>
      <c r="R1482">
        <v>13.51</v>
      </c>
    </row>
    <row r="1483" spans="4:18">
      <c r="D1483" s="54">
        <v>41541</v>
      </c>
      <c r="E1483">
        <v>42.47</v>
      </c>
      <c r="F1483">
        <v>41.655329999999999</v>
      </c>
      <c r="J1483" s="54">
        <v>41541</v>
      </c>
      <c r="K1483">
        <v>63.56</v>
      </c>
      <c r="L1483">
        <v>62.875709999999998</v>
      </c>
      <c r="P1483" s="54">
        <v>41541</v>
      </c>
      <c r="Q1483">
        <v>13.45</v>
      </c>
      <c r="R1483">
        <v>13.49</v>
      </c>
    </row>
    <row r="1484" spans="4:18">
      <c r="D1484" s="54">
        <v>41540</v>
      </c>
      <c r="E1484">
        <v>42.97</v>
      </c>
      <c r="F1484">
        <v>42.024479999999997</v>
      </c>
      <c r="J1484" s="54">
        <v>41540</v>
      </c>
      <c r="K1484">
        <v>63.24</v>
      </c>
      <c r="L1484">
        <v>61.505040000000001</v>
      </c>
      <c r="P1484" s="54">
        <v>41540</v>
      </c>
      <c r="Q1484">
        <v>13.68</v>
      </c>
      <c r="R1484">
        <v>13.42</v>
      </c>
    </row>
    <row r="1485" spans="4:18">
      <c r="D1485" s="54">
        <v>41537</v>
      </c>
      <c r="E1485">
        <v>44.12</v>
      </c>
      <c r="F1485">
        <v>41.966189999999997</v>
      </c>
      <c r="J1485" s="54">
        <v>41537</v>
      </c>
      <c r="K1485">
        <v>64.39</v>
      </c>
      <c r="L1485">
        <v>61.90361</v>
      </c>
      <c r="P1485" s="54">
        <v>41537</v>
      </c>
      <c r="Q1485">
        <v>13.7</v>
      </c>
      <c r="R1485">
        <v>13.66</v>
      </c>
    </row>
    <row r="1486" spans="4:18">
      <c r="D1486" s="54">
        <v>41536</v>
      </c>
      <c r="E1486">
        <v>44.1</v>
      </c>
      <c r="F1486">
        <v>43.054209999999998</v>
      </c>
      <c r="J1486" s="54">
        <v>41536</v>
      </c>
      <c r="K1486">
        <v>64.569999999999993</v>
      </c>
      <c r="L1486">
        <v>62.593800000000002</v>
      </c>
      <c r="P1486" s="54">
        <v>41536</v>
      </c>
      <c r="Q1486">
        <v>13.75</v>
      </c>
      <c r="R1486">
        <v>13.76</v>
      </c>
    </row>
    <row r="1487" spans="4:18">
      <c r="D1487" s="54">
        <v>41535</v>
      </c>
      <c r="E1487">
        <v>43.85</v>
      </c>
      <c r="F1487">
        <v>42.733629999999998</v>
      </c>
      <c r="J1487" s="54">
        <v>41535</v>
      </c>
      <c r="K1487">
        <v>65</v>
      </c>
      <c r="L1487">
        <v>62.486870000000003</v>
      </c>
      <c r="P1487" s="54">
        <v>41535</v>
      </c>
      <c r="Q1487">
        <v>13.26</v>
      </c>
      <c r="R1487">
        <v>13.65</v>
      </c>
    </row>
    <row r="1488" spans="4:18">
      <c r="D1488" s="54">
        <v>41534</v>
      </c>
      <c r="E1488">
        <v>43.48</v>
      </c>
      <c r="F1488">
        <v>42.568489999999997</v>
      </c>
      <c r="J1488" s="54">
        <v>41534</v>
      </c>
      <c r="K1488">
        <v>64.989999999999995</v>
      </c>
      <c r="L1488">
        <v>63.274270000000001</v>
      </c>
      <c r="P1488" s="54">
        <v>41534</v>
      </c>
      <c r="Q1488">
        <v>13.26</v>
      </c>
      <c r="R1488">
        <v>13.24</v>
      </c>
    </row>
    <row r="1489" spans="4:18">
      <c r="D1489" s="54">
        <v>41533</v>
      </c>
      <c r="E1489">
        <v>43.99</v>
      </c>
      <c r="F1489">
        <v>42.306199999999997</v>
      </c>
      <c r="J1489" s="54">
        <v>41533</v>
      </c>
      <c r="K1489">
        <v>65.959999999999994</v>
      </c>
      <c r="L1489">
        <v>63.206220000000002</v>
      </c>
      <c r="P1489" s="54">
        <v>41533</v>
      </c>
      <c r="Q1489">
        <v>13.49</v>
      </c>
      <c r="R1489">
        <v>13.28</v>
      </c>
    </row>
    <row r="1490" spans="4:18">
      <c r="D1490" s="54">
        <v>41530</v>
      </c>
      <c r="E1490">
        <v>43.79</v>
      </c>
      <c r="F1490">
        <v>42.519910000000003</v>
      </c>
      <c r="J1490" s="54">
        <v>41530</v>
      </c>
      <c r="K1490">
        <v>65.06</v>
      </c>
      <c r="L1490">
        <v>62.564639999999997</v>
      </c>
      <c r="P1490" s="54">
        <v>41530</v>
      </c>
      <c r="Q1490">
        <v>13.38</v>
      </c>
      <c r="R1490">
        <v>13.35</v>
      </c>
    </row>
    <row r="1491" spans="4:18">
      <c r="D1491" s="54">
        <v>41529</v>
      </c>
      <c r="E1491">
        <v>43.3</v>
      </c>
      <c r="F1491">
        <v>42.40334</v>
      </c>
      <c r="J1491" s="54">
        <v>41529</v>
      </c>
      <c r="K1491">
        <v>65.62</v>
      </c>
      <c r="L1491">
        <v>62.681289999999997</v>
      </c>
      <c r="P1491" s="54">
        <v>41529</v>
      </c>
      <c r="Q1491">
        <v>13.22</v>
      </c>
      <c r="R1491">
        <v>13.3</v>
      </c>
    </row>
    <row r="1492" spans="4:18">
      <c r="D1492" s="54">
        <v>41528</v>
      </c>
      <c r="E1492">
        <v>43.02</v>
      </c>
      <c r="F1492">
        <v>42.189619999999998</v>
      </c>
      <c r="J1492" s="54">
        <v>41528</v>
      </c>
      <c r="K1492">
        <v>66.11</v>
      </c>
      <c r="L1492">
        <v>64.003349999999998</v>
      </c>
      <c r="P1492" s="54">
        <v>41528</v>
      </c>
      <c r="Q1492">
        <v>13.15</v>
      </c>
      <c r="R1492">
        <v>13.19</v>
      </c>
    </row>
    <row r="1493" spans="4:18">
      <c r="D1493" s="54">
        <v>41527</v>
      </c>
      <c r="E1493">
        <v>42.86</v>
      </c>
      <c r="F1493">
        <v>41.859340000000003</v>
      </c>
      <c r="J1493" s="54">
        <v>41527</v>
      </c>
      <c r="K1493">
        <v>65.75</v>
      </c>
      <c r="L1493">
        <v>64.246380000000002</v>
      </c>
      <c r="P1493" s="54">
        <v>41527</v>
      </c>
      <c r="Q1493">
        <v>13.24</v>
      </c>
      <c r="R1493">
        <v>13.27</v>
      </c>
    </row>
    <row r="1494" spans="4:18">
      <c r="D1494" s="54">
        <v>41526</v>
      </c>
      <c r="E1494">
        <v>42.88</v>
      </c>
      <c r="F1494">
        <v>41.538760000000003</v>
      </c>
      <c r="J1494" s="54">
        <v>41526</v>
      </c>
      <c r="K1494">
        <v>65</v>
      </c>
      <c r="L1494">
        <v>63.575629999999997</v>
      </c>
      <c r="P1494" s="54">
        <v>41526</v>
      </c>
      <c r="Q1494">
        <v>13.04</v>
      </c>
      <c r="R1494">
        <v>13.2</v>
      </c>
    </row>
    <row r="1495" spans="4:18">
      <c r="D1495" s="54">
        <v>41523</v>
      </c>
      <c r="E1495">
        <v>42.15</v>
      </c>
      <c r="F1495">
        <v>41.033610000000003</v>
      </c>
      <c r="J1495" s="54">
        <v>41523</v>
      </c>
      <c r="K1495">
        <v>65.19</v>
      </c>
      <c r="L1495">
        <v>63.177059999999997</v>
      </c>
      <c r="P1495" s="54">
        <v>41523</v>
      </c>
      <c r="Q1495">
        <v>13.04</v>
      </c>
      <c r="R1495">
        <v>12.97</v>
      </c>
    </row>
    <row r="1496" spans="4:18">
      <c r="D1496" s="54">
        <v>41522</v>
      </c>
      <c r="E1496">
        <v>41.96</v>
      </c>
      <c r="F1496">
        <v>40.907330000000002</v>
      </c>
      <c r="J1496" s="54">
        <v>41522</v>
      </c>
      <c r="K1496">
        <v>64.599999999999994</v>
      </c>
      <c r="L1496">
        <v>63.283990000000003</v>
      </c>
      <c r="P1496" s="54">
        <v>41522</v>
      </c>
      <c r="Q1496">
        <v>13.05</v>
      </c>
      <c r="R1496">
        <v>13.03</v>
      </c>
    </row>
    <row r="1497" spans="4:18">
      <c r="D1497" s="54">
        <v>41521</v>
      </c>
      <c r="E1497">
        <v>42</v>
      </c>
      <c r="F1497">
        <v>40.868470000000002</v>
      </c>
      <c r="J1497" s="54">
        <v>41521</v>
      </c>
      <c r="K1497">
        <v>63.37</v>
      </c>
      <c r="L1497">
        <v>63.040970000000002</v>
      </c>
      <c r="P1497" s="54">
        <v>41521</v>
      </c>
      <c r="Q1497">
        <v>13.09</v>
      </c>
      <c r="R1497">
        <v>13.01</v>
      </c>
    </row>
    <row r="1498" spans="4:18">
      <c r="D1498" s="54">
        <v>41520</v>
      </c>
      <c r="E1498">
        <v>41.62</v>
      </c>
      <c r="F1498">
        <v>40.625610000000002</v>
      </c>
      <c r="J1498" s="54">
        <v>41520</v>
      </c>
      <c r="K1498">
        <v>62.68</v>
      </c>
      <c r="L1498">
        <v>61.49532</v>
      </c>
      <c r="P1498" s="54">
        <v>41520</v>
      </c>
      <c r="Q1498">
        <v>13.09</v>
      </c>
      <c r="R1498">
        <v>13.08</v>
      </c>
    </row>
    <row r="1499" spans="4:18">
      <c r="D1499" s="54">
        <v>41516</v>
      </c>
      <c r="E1499">
        <v>41.6</v>
      </c>
      <c r="F1499">
        <v>40.3536</v>
      </c>
      <c r="J1499" s="54">
        <v>41516</v>
      </c>
      <c r="K1499">
        <v>60.93</v>
      </c>
      <c r="L1499">
        <v>60.270470000000003</v>
      </c>
      <c r="P1499" s="54">
        <v>41516</v>
      </c>
      <c r="Q1499">
        <v>12.96</v>
      </c>
      <c r="R1499">
        <v>12.84</v>
      </c>
    </row>
    <row r="1500" spans="4:18">
      <c r="D1500" s="54">
        <v>41515</v>
      </c>
      <c r="E1500">
        <v>41.31</v>
      </c>
      <c r="F1500">
        <v>40.41189</v>
      </c>
      <c r="J1500" s="54">
        <v>41515</v>
      </c>
      <c r="K1500">
        <v>62.02</v>
      </c>
      <c r="L1500">
        <v>59.026179999999997</v>
      </c>
      <c r="P1500" s="54">
        <v>41515</v>
      </c>
      <c r="Q1500">
        <v>12.7</v>
      </c>
      <c r="R1500">
        <v>13.01</v>
      </c>
    </row>
    <row r="1501" spans="4:18">
      <c r="D1501" s="54">
        <v>41514</v>
      </c>
      <c r="E1501">
        <v>41.51</v>
      </c>
      <c r="F1501">
        <v>40.246749999999999</v>
      </c>
      <c r="J1501" s="54">
        <v>41514</v>
      </c>
      <c r="K1501">
        <v>61.65</v>
      </c>
      <c r="L1501">
        <v>60.717640000000003</v>
      </c>
      <c r="P1501" s="54">
        <v>41514</v>
      </c>
      <c r="Q1501">
        <v>12.6</v>
      </c>
      <c r="R1501">
        <v>12.69</v>
      </c>
    </row>
    <row r="1502" spans="4:18">
      <c r="D1502" s="54">
        <v>41513</v>
      </c>
      <c r="E1502">
        <v>41.35</v>
      </c>
      <c r="F1502">
        <v>40.285600000000002</v>
      </c>
      <c r="J1502" s="54">
        <v>41513</v>
      </c>
      <c r="K1502">
        <v>63.93</v>
      </c>
      <c r="L1502">
        <v>59.726089999999999</v>
      </c>
      <c r="P1502" s="54">
        <v>41513</v>
      </c>
      <c r="Q1502">
        <v>12.86</v>
      </c>
      <c r="R1502">
        <v>12.56</v>
      </c>
    </row>
    <row r="1503" spans="4:18">
      <c r="D1503" s="54">
        <v>41512</v>
      </c>
      <c r="E1503">
        <v>40.799999999999997</v>
      </c>
      <c r="F1503">
        <v>40.65475</v>
      </c>
      <c r="J1503" s="54">
        <v>41512</v>
      </c>
      <c r="K1503">
        <v>65.510000000000005</v>
      </c>
      <c r="L1503">
        <v>62.992370000000001</v>
      </c>
      <c r="P1503" s="54">
        <v>41512</v>
      </c>
      <c r="Q1503">
        <v>13.12</v>
      </c>
      <c r="R1503">
        <v>13.01</v>
      </c>
    </row>
    <row r="1504" spans="4:18">
      <c r="D1504" s="54">
        <v>41509</v>
      </c>
      <c r="E1504">
        <v>42</v>
      </c>
      <c r="F1504">
        <v>40.751899999999999</v>
      </c>
      <c r="J1504" s="54">
        <v>41509</v>
      </c>
      <c r="K1504">
        <v>67.61</v>
      </c>
      <c r="L1504">
        <v>63.604790000000001</v>
      </c>
      <c r="P1504" s="54">
        <v>41509</v>
      </c>
      <c r="Q1504">
        <v>13.16</v>
      </c>
      <c r="R1504">
        <v>13.05</v>
      </c>
    </row>
    <row r="1505" spans="4:18">
      <c r="D1505" s="54">
        <v>41508</v>
      </c>
      <c r="E1505">
        <v>41.66</v>
      </c>
      <c r="F1505">
        <v>40.625610000000002</v>
      </c>
      <c r="J1505" s="54">
        <v>41508</v>
      </c>
      <c r="K1505">
        <v>66.63</v>
      </c>
      <c r="L1505">
        <v>65.422629999999998</v>
      </c>
      <c r="P1505" s="54">
        <v>41508</v>
      </c>
      <c r="Q1505">
        <v>13.05</v>
      </c>
      <c r="R1505">
        <v>13.19</v>
      </c>
    </row>
    <row r="1506" spans="4:18">
      <c r="D1506" s="54">
        <v>41507</v>
      </c>
      <c r="E1506">
        <v>41.37</v>
      </c>
      <c r="F1506">
        <v>40.3536</v>
      </c>
      <c r="J1506" s="54">
        <v>41507</v>
      </c>
      <c r="K1506">
        <v>64.849999999999994</v>
      </c>
      <c r="L1506">
        <v>64.518569999999997</v>
      </c>
      <c r="P1506" s="54">
        <v>41507</v>
      </c>
      <c r="Q1506">
        <v>13.03</v>
      </c>
      <c r="R1506">
        <v>13.03</v>
      </c>
    </row>
    <row r="1507" spans="4:18">
      <c r="D1507" s="54">
        <v>41506</v>
      </c>
      <c r="E1507">
        <v>41.84</v>
      </c>
      <c r="F1507">
        <v>40.557609999999997</v>
      </c>
      <c r="J1507" s="54">
        <v>41506</v>
      </c>
      <c r="K1507">
        <v>64.239999999999995</v>
      </c>
      <c r="L1507">
        <v>63.186779999999999</v>
      </c>
      <c r="P1507" s="54">
        <v>41506</v>
      </c>
      <c r="Q1507">
        <v>12.88</v>
      </c>
      <c r="R1507">
        <v>13.13</v>
      </c>
    </row>
    <row r="1508" spans="4:18">
      <c r="D1508" s="54">
        <v>41505</v>
      </c>
      <c r="E1508">
        <v>41.88</v>
      </c>
      <c r="F1508">
        <v>40.69361</v>
      </c>
      <c r="J1508" s="54">
        <v>41505</v>
      </c>
      <c r="K1508">
        <v>64.09</v>
      </c>
      <c r="L1508">
        <v>62.409100000000002</v>
      </c>
      <c r="P1508" s="54">
        <v>41505</v>
      </c>
      <c r="Q1508">
        <v>13.1</v>
      </c>
      <c r="R1508">
        <v>12.84</v>
      </c>
    </row>
    <row r="1509" spans="4:18">
      <c r="D1509" s="54">
        <v>41502</v>
      </c>
      <c r="E1509">
        <v>42.05</v>
      </c>
      <c r="F1509">
        <v>40.994750000000003</v>
      </c>
      <c r="J1509" s="54">
        <v>41502</v>
      </c>
      <c r="K1509">
        <v>65.86</v>
      </c>
      <c r="L1509">
        <v>62.797939999999997</v>
      </c>
      <c r="P1509" s="54">
        <v>41502</v>
      </c>
      <c r="Q1509">
        <v>13.01</v>
      </c>
      <c r="R1509">
        <v>13.06</v>
      </c>
    </row>
    <row r="1510" spans="4:18">
      <c r="D1510" s="54">
        <v>41501</v>
      </c>
      <c r="E1510">
        <v>40.39</v>
      </c>
      <c r="F1510">
        <v>40.829610000000002</v>
      </c>
      <c r="J1510" s="54">
        <v>41501</v>
      </c>
      <c r="K1510">
        <v>67.67</v>
      </c>
      <c r="L1510">
        <v>64.178330000000003</v>
      </c>
      <c r="P1510" s="54">
        <v>41501</v>
      </c>
      <c r="Q1510">
        <v>13.1</v>
      </c>
      <c r="R1510">
        <v>13.02</v>
      </c>
    </row>
    <row r="1511" spans="4:18">
      <c r="D1511" s="54">
        <v>41500</v>
      </c>
      <c r="E1511">
        <v>42.42</v>
      </c>
      <c r="F1511">
        <v>41.121040000000001</v>
      </c>
      <c r="J1511" s="54">
        <v>41500</v>
      </c>
      <c r="K1511">
        <v>68.349999999999994</v>
      </c>
      <c r="L1511">
        <v>66.579430000000002</v>
      </c>
      <c r="P1511" s="54">
        <v>41500</v>
      </c>
      <c r="Q1511">
        <v>13.24</v>
      </c>
      <c r="R1511">
        <v>13.28</v>
      </c>
    </row>
    <row r="1512" spans="4:18">
      <c r="D1512" s="54">
        <v>41499</v>
      </c>
      <c r="E1512">
        <v>42.52</v>
      </c>
      <c r="F1512">
        <v>41.082180000000001</v>
      </c>
      <c r="J1512" s="54">
        <v>41499</v>
      </c>
      <c r="K1512">
        <v>68.56</v>
      </c>
      <c r="L1512">
        <v>66.501660000000001</v>
      </c>
      <c r="P1512" s="54">
        <v>41499</v>
      </c>
      <c r="Q1512">
        <v>13.36</v>
      </c>
      <c r="R1512">
        <v>13.27</v>
      </c>
    </row>
    <row r="1513" spans="4:18">
      <c r="D1513" s="54">
        <v>41498</v>
      </c>
      <c r="E1513">
        <v>43.05</v>
      </c>
      <c r="F1513">
        <v>41.315330000000003</v>
      </c>
      <c r="J1513" s="54">
        <v>41498</v>
      </c>
      <c r="K1513">
        <v>67.069999999999993</v>
      </c>
      <c r="L1513">
        <v>66.268360000000001</v>
      </c>
      <c r="P1513" s="54">
        <v>41498</v>
      </c>
      <c r="Q1513">
        <v>12.94</v>
      </c>
      <c r="R1513">
        <v>13.38</v>
      </c>
    </row>
    <row r="1514" spans="4:18">
      <c r="D1514" s="54">
        <v>41495</v>
      </c>
      <c r="E1514">
        <v>42.54</v>
      </c>
      <c r="F1514">
        <v>41.305610000000001</v>
      </c>
      <c r="J1514" s="54">
        <v>41495</v>
      </c>
      <c r="K1514">
        <v>66.489999999999995</v>
      </c>
      <c r="L1514">
        <v>65.617040000000003</v>
      </c>
      <c r="P1514" s="54">
        <v>41495</v>
      </c>
      <c r="Q1514">
        <v>13.09</v>
      </c>
      <c r="R1514">
        <v>13.09</v>
      </c>
    </row>
    <row r="1515" spans="4:18">
      <c r="D1515" s="54">
        <v>41494</v>
      </c>
      <c r="E1515">
        <v>42</v>
      </c>
      <c r="F1515">
        <v>41.237609999999997</v>
      </c>
      <c r="J1515" s="54">
        <v>41494</v>
      </c>
      <c r="K1515">
        <v>64.2</v>
      </c>
      <c r="L1515">
        <v>64.858800000000002</v>
      </c>
      <c r="P1515" s="54">
        <v>41494</v>
      </c>
      <c r="Q1515">
        <v>13.22</v>
      </c>
      <c r="R1515">
        <v>13.19</v>
      </c>
    </row>
    <row r="1516" spans="4:18">
      <c r="D1516" s="54">
        <v>41493</v>
      </c>
      <c r="E1516">
        <v>41.58</v>
      </c>
      <c r="F1516">
        <v>40.509030000000003</v>
      </c>
      <c r="J1516" s="54">
        <v>41493</v>
      </c>
      <c r="K1516">
        <v>64.400000000000006</v>
      </c>
      <c r="L1516">
        <v>61.845280000000002</v>
      </c>
      <c r="P1516" s="54">
        <v>41493</v>
      </c>
      <c r="Q1516">
        <v>12.85</v>
      </c>
      <c r="R1516">
        <v>13.1</v>
      </c>
    </row>
    <row r="1517" spans="4:18">
      <c r="D1517" s="54">
        <v>41492</v>
      </c>
      <c r="E1517">
        <v>41.72</v>
      </c>
      <c r="F1517">
        <v>40.314749999999997</v>
      </c>
      <c r="J1517" s="54">
        <v>41492</v>
      </c>
      <c r="K1517">
        <v>64.55</v>
      </c>
      <c r="L1517">
        <v>62.661850000000001</v>
      </c>
      <c r="P1517" s="54">
        <v>41492</v>
      </c>
      <c r="Q1517">
        <v>11.75</v>
      </c>
      <c r="R1517">
        <v>11.78</v>
      </c>
    </row>
    <row r="1518" spans="4:18">
      <c r="D1518" s="54">
        <v>41491</v>
      </c>
      <c r="E1518">
        <v>41.21</v>
      </c>
      <c r="F1518">
        <v>40.489600000000003</v>
      </c>
      <c r="J1518" s="54">
        <v>41491</v>
      </c>
      <c r="K1518">
        <v>65.150000000000006</v>
      </c>
      <c r="L1518">
        <v>62.992370000000001</v>
      </c>
      <c r="P1518" s="54">
        <v>41491</v>
      </c>
      <c r="Q1518">
        <v>11.69</v>
      </c>
      <c r="R1518">
        <v>11.76</v>
      </c>
    </row>
    <row r="1519" spans="4:18">
      <c r="D1519" s="54">
        <v>41488</v>
      </c>
      <c r="E1519">
        <v>41.55</v>
      </c>
      <c r="F1519">
        <v>40.062170000000002</v>
      </c>
      <c r="J1519" s="54">
        <v>41488</v>
      </c>
      <c r="K1519">
        <v>66.010000000000005</v>
      </c>
      <c r="L1519">
        <v>63.342320000000001</v>
      </c>
      <c r="P1519" s="54">
        <v>41488</v>
      </c>
      <c r="Q1519">
        <v>11.7</v>
      </c>
      <c r="R1519">
        <v>11.69</v>
      </c>
    </row>
    <row r="1520" spans="4:18">
      <c r="D1520" s="54">
        <v>41487</v>
      </c>
      <c r="E1520">
        <v>41.22</v>
      </c>
      <c r="F1520">
        <v>40.295310000000001</v>
      </c>
      <c r="J1520" s="54">
        <v>41487</v>
      </c>
      <c r="K1520">
        <v>65.25</v>
      </c>
      <c r="L1520">
        <v>64.586619999999996</v>
      </c>
      <c r="P1520" s="54">
        <v>41487</v>
      </c>
      <c r="Q1520">
        <v>11.77</v>
      </c>
      <c r="R1520">
        <v>11.78</v>
      </c>
    </row>
    <row r="1521" spans="4:18">
      <c r="D1521" s="54">
        <v>41486</v>
      </c>
      <c r="E1521">
        <v>41.3</v>
      </c>
      <c r="F1521">
        <v>39.945599999999999</v>
      </c>
      <c r="J1521" s="54">
        <v>41486</v>
      </c>
      <c r="K1521">
        <v>65.38</v>
      </c>
      <c r="L1521">
        <v>62.58408</v>
      </c>
      <c r="P1521" s="54">
        <v>41486</v>
      </c>
      <c r="Q1521">
        <v>11.88</v>
      </c>
      <c r="R1521">
        <v>11.59</v>
      </c>
    </row>
    <row r="1522" spans="4:18">
      <c r="D1522" s="54">
        <v>41485</v>
      </c>
      <c r="E1522">
        <v>41.11</v>
      </c>
      <c r="F1522">
        <v>39.897030000000001</v>
      </c>
      <c r="J1522" s="54">
        <v>41485</v>
      </c>
      <c r="K1522">
        <v>62.92</v>
      </c>
      <c r="L1522">
        <v>63.274270000000001</v>
      </c>
      <c r="P1522" s="54">
        <v>41485</v>
      </c>
      <c r="Q1522">
        <v>12</v>
      </c>
      <c r="R1522">
        <v>11.88</v>
      </c>
    </row>
    <row r="1523" spans="4:18">
      <c r="D1523" s="54">
        <v>41484</v>
      </c>
      <c r="E1523">
        <v>41.3</v>
      </c>
      <c r="F1523">
        <v>39.693019999999997</v>
      </c>
      <c r="J1523" s="54">
        <v>41484</v>
      </c>
      <c r="K1523">
        <v>62.92</v>
      </c>
      <c r="L1523">
        <v>60.853729999999999</v>
      </c>
      <c r="P1523" s="54">
        <v>41484</v>
      </c>
      <c r="Q1523">
        <v>12.08</v>
      </c>
      <c r="R1523">
        <v>11.89</v>
      </c>
    </row>
    <row r="1524" spans="4:18">
      <c r="D1524" s="54">
        <v>41481</v>
      </c>
      <c r="E1524">
        <v>41.15</v>
      </c>
      <c r="F1524">
        <v>40.169029999999999</v>
      </c>
      <c r="J1524" s="54">
        <v>41481</v>
      </c>
      <c r="K1524">
        <v>63.21</v>
      </c>
      <c r="L1524">
        <v>60.882899999999999</v>
      </c>
      <c r="P1524" s="54">
        <v>41481</v>
      </c>
      <c r="Q1524">
        <v>12.22</v>
      </c>
      <c r="R1524">
        <v>12.15</v>
      </c>
    </row>
    <row r="1525" spans="4:18">
      <c r="D1525" s="54">
        <v>41480</v>
      </c>
      <c r="E1525">
        <v>41.24</v>
      </c>
      <c r="F1525">
        <v>40.3536</v>
      </c>
      <c r="J1525" s="54">
        <v>41480</v>
      </c>
      <c r="K1525">
        <v>63.5</v>
      </c>
      <c r="L1525">
        <v>61.75779</v>
      </c>
      <c r="P1525" s="54">
        <v>41480</v>
      </c>
      <c r="Q1525">
        <v>12.19</v>
      </c>
      <c r="R1525">
        <v>12.37</v>
      </c>
    </row>
    <row r="1526" spans="4:18">
      <c r="D1526" s="54">
        <v>41479</v>
      </c>
      <c r="E1526">
        <v>41.2</v>
      </c>
      <c r="F1526">
        <v>40.091320000000003</v>
      </c>
      <c r="J1526" s="54">
        <v>41479</v>
      </c>
      <c r="K1526">
        <v>66.27</v>
      </c>
      <c r="L1526">
        <v>65.646209999999996</v>
      </c>
      <c r="P1526" s="54">
        <v>41479</v>
      </c>
      <c r="Q1526">
        <v>12.19</v>
      </c>
      <c r="R1526">
        <v>12.21</v>
      </c>
    </row>
    <row r="1527" spans="4:18">
      <c r="D1527" s="54">
        <v>41478</v>
      </c>
      <c r="E1527">
        <v>41.2</v>
      </c>
      <c r="F1527">
        <v>39.741599999999998</v>
      </c>
      <c r="J1527" s="54">
        <v>41478</v>
      </c>
      <c r="K1527">
        <v>70.42</v>
      </c>
      <c r="L1527">
        <v>65.937839999999994</v>
      </c>
      <c r="P1527" s="54">
        <v>41478</v>
      </c>
      <c r="Q1527">
        <v>12.25</v>
      </c>
      <c r="R1527">
        <v>12.06</v>
      </c>
    </row>
    <row r="1528" spans="4:18">
      <c r="D1528" s="54">
        <v>41477</v>
      </c>
      <c r="E1528">
        <v>41.55</v>
      </c>
      <c r="F1528">
        <v>40.101030000000002</v>
      </c>
      <c r="J1528" s="54">
        <v>41477</v>
      </c>
      <c r="K1528">
        <v>70.260000000000005</v>
      </c>
      <c r="L1528">
        <v>68.134789999999995</v>
      </c>
      <c r="P1528" s="54">
        <v>41477</v>
      </c>
      <c r="Q1528">
        <v>11.91</v>
      </c>
      <c r="R1528">
        <v>12.14</v>
      </c>
    </row>
    <row r="1529" spans="4:18">
      <c r="D1529" s="54">
        <v>41474</v>
      </c>
      <c r="E1529">
        <v>41.14</v>
      </c>
      <c r="F1529">
        <v>40.1496</v>
      </c>
      <c r="J1529" s="54">
        <v>41474</v>
      </c>
      <c r="K1529">
        <v>69.540000000000006</v>
      </c>
      <c r="L1529">
        <v>67.843159999999997</v>
      </c>
      <c r="P1529" s="54">
        <v>41474</v>
      </c>
      <c r="Q1529">
        <v>11.8</v>
      </c>
      <c r="R1529">
        <v>11.88</v>
      </c>
    </row>
    <row r="1530" spans="4:18">
      <c r="D1530" s="54">
        <v>41473</v>
      </c>
      <c r="E1530">
        <v>40.799999999999997</v>
      </c>
      <c r="F1530">
        <v>39.809600000000003</v>
      </c>
      <c r="J1530" s="54">
        <v>41473</v>
      </c>
      <c r="K1530">
        <v>68.849999999999994</v>
      </c>
      <c r="L1530">
        <v>67.707070000000002</v>
      </c>
      <c r="P1530" s="54">
        <v>41473</v>
      </c>
      <c r="Q1530">
        <v>11.71</v>
      </c>
      <c r="R1530">
        <v>11.89</v>
      </c>
    </row>
    <row r="1531" spans="4:18">
      <c r="D1531" s="54">
        <v>41472</v>
      </c>
      <c r="E1531">
        <v>40.08</v>
      </c>
      <c r="F1531">
        <v>39.362740000000002</v>
      </c>
      <c r="J1531" s="54">
        <v>41472</v>
      </c>
      <c r="K1531">
        <v>68.430000000000007</v>
      </c>
      <c r="L1531">
        <v>66.63776</v>
      </c>
      <c r="P1531" s="54">
        <v>41472</v>
      </c>
      <c r="Q1531">
        <v>12</v>
      </c>
      <c r="R1531">
        <v>11.7</v>
      </c>
    </row>
    <row r="1532" spans="4:18">
      <c r="D1532" s="54">
        <v>41471</v>
      </c>
      <c r="E1532">
        <v>40.020000000000003</v>
      </c>
      <c r="F1532">
        <v>38.92559</v>
      </c>
      <c r="J1532" s="54">
        <v>41471</v>
      </c>
      <c r="K1532">
        <v>68.45</v>
      </c>
      <c r="L1532">
        <v>65.996160000000003</v>
      </c>
      <c r="P1532" s="54">
        <v>41471</v>
      </c>
      <c r="Q1532">
        <v>11.85</v>
      </c>
      <c r="R1532">
        <v>11.92</v>
      </c>
    </row>
    <row r="1533" spans="4:18">
      <c r="D1533" s="54">
        <v>41470</v>
      </c>
      <c r="E1533">
        <v>40.06</v>
      </c>
      <c r="F1533">
        <v>38.954729999999998</v>
      </c>
      <c r="J1533" s="54">
        <v>41470</v>
      </c>
      <c r="K1533">
        <v>67.91</v>
      </c>
      <c r="L1533">
        <v>66.336399999999998</v>
      </c>
      <c r="P1533" s="54">
        <v>41470</v>
      </c>
      <c r="Q1533">
        <v>11.67</v>
      </c>
      <c r="R1533">
        <v>11.87</v>
      </c>
    </row>
    <row r="1534" spans="4:18">
      <c r="D1534" s="54">
        <v>41467</v>
      </c>
      <c r="E1534">
        <v>39.18</v>
      </c>
      <c r="F1534">
        <v>38.177579999999999</v>
      </c>
      <c r="J1534" s="54">
        <v>41467</v>
      </c>
      <c r="K1534">
        <v>67.260000000000005</v>
      </c>
      <c r="L1534">
        <v>65.966999999999999</v>
      </c>
      <c r="P1534" s="54">
        <v>41467</v>
      </c>
      <c r="Q1534">
        <v>11.68</v>
      </c>
      <c r="R1534">
        <v>11.67</v>
      </c>
    </row>
    <row r="1535" spans="4:18">
      <c r="D1535" s="54">
        <v>41466</v>
      </c>
      <c r="E1535">
        <v>39.130000000000003</v>
      </c>
      <c r="F1535">
        <v>37.915289999999999</v>
      </c>
      <c r="J1535" s="54">
        <v>41466</v>
      </c>
      <c r="K1535">
        <v>68.069999999999993</v>
      </c>
      <c r="L1535">
        <v>65.15043</v>
      </c>
      <c r="P1535" s="54">
        <v>41466</v>
      </c>
      <c r="Q1535">
        <v>11.88</v>
      </c>
      <c r="R1535">
        <v>11.74</v>
      </c>
    </row>
    <row r="1536" spans="4:18">
      <c r="D1536" s="54">
        <v>41465</v>
      </c>
      <c r="E1536">
        <v>38.68</v>
      </c>
      <c r="F1536">
        <v>37.64329</v>
      </c>
      <c r="J1536" s="54">
        <v>41465</v>
      </c>
      <c r="K1536">
        <v>66.23</v>
      </c>
      <c r="L1536">
        <v>65.354579999999999</v>
      </c>
      <c r="P1536" s="54">
        <v>41465</v>
      </c>
      <c r="Q1536">
        <v>11.55</v>
      </c>
      <c r="R1536">
        <v>11.76</v>
      </c>
    </row>
    <row r="1537" spans="4:18">
      <c r="D1537" s="54">
        <v>41464</v>
      </c>
      <c r="E1537">
        <v>38.69</v>
      </c>
      <c r="F1537">
        <v>37.565570000000001</v>
      </c>
      <c r="J1537" s="54">
        <v>41464</v>
      </c>
      <c r="K1537">
        <v>66.03</v>
      </c>
      <c r="L1537">
        <v>64.353309999999993</v>
      </c>
      <c r="P1537" s="54">
        <v>41464</v>
      </c>
      <c r="Q1537">
        <v>11.49</v>
      </c>
      <c r="R1537">
        <v>11.59</v>
      </c>
    </row>
    <row r="1538" spans="4:18">
      <c r="D1538" s="54">
        <v>41463</v>
      </c>
      <c r="E1538">
        <v>38.979999999999997</v>
      </c>
      <c r="F1538">
        <v>37.283850000000001</v>
      </c>
      <c r="J1538" s="54">
        <v>41463</v>
      </c>
      <c r="K1538">
        <v>64.61</v>
      </c>
      <c r="L1538">
        <v>63.400649999999999</v>
      </c>
      <c r="P1538" s="54">
        <v>41463</v>
      </c>
      <c r="Q1538">
        <v>11.41</v>
      </c>
      <c r="R1538">
        <v>11.44</v>
      </c>
    </row>
    <row r="1539" spans="4:18">
      <c r="D1539" s="54">
        <v>41460</v>
      </c>
      <c r="E1539">
        <v>38.39</v>
      </c>
      <c r="F1539">
        <v>37.516089999999998</v>
      </c>
      <c r="J1539" s="54">
        <v>41460</v>
      </c>
      <c r="K1539">
        <v>63.8</v>
      </c>
      <c r="L1539">
        <v>62.710459999999998</v>
      </c>
      <c r="P1539" s="54">
        <v>41460</v>
      </c>
      <c r="Q1539">
        <v>11.37</v>
      </c>
      <c r="R1539">
        <v>11.41</v>
      </c>
    </row>
    <row r="1540" spans="4:18">
      <c r="D1540" s="54">
        <v>41458</v>
      </c>
      <c r="E1540">
        <v>38.17</v>
      </c>
      <c r="F1540">
        <v>37.070970000000003</v>
      </c>
      <c r="J1540" s="54">
        <v>41458</v>
      </c>
      <c r="K1540">
        <v>62.89</v>
      </c>
      <c r="L1540">
        <v>61.446719999999999</v>
      </c>
      <c r="P1540" s="54">
        <v>41458</v>
      </c>
      <c r="Q1540">
        <v>10.89</v>
      </c>
      <c r="R1540">
        <v>11.14</v>
      </c>
    </row>
    <row r="1541" spans="4:18">
      <c r="D1541" s="54">
        <v>41457</v>
      </c>
      <c r="E1541">
        <v>37.950000000000003</v>
      </c>
      <c r="F1541">
        <v>37.05162</v>
      </c>
      <c r="J1541" s="54">
        <v>41457</v>
      </c>
      <c r="K1541">
        <v>62.76</v>
      </c>
      <c r="L1541">
        <v>61.417549999999999</v>
      </c>
      <c r="P1541" s="54">
        <v>41457</v>
      </c>
      <c r="Q1541">
        <v>10.77</v>
      </c>
      <c r="R1541">
        <v>11</v>
      </c>
    </row>
    <row r="1542" spans="4:18">
      <c r="D1542" s="54">
        <v>41456</v>
      </c>
      <c r="E1542">
        <v>37.74</v>
      </c>
      <c r="F1542">
        <v>36.616169999999997</v>
      </c>
      <c r="J1542" s="54">
        <v>41456</v>
      </c>
      <c r="K1542">
        <v>62.09</v>
      </c>
      <c r="L1542">
        <v>61.300899999999999</v>
      </c>
      <c r="P1542" s="54">
        <v>41456</v>
      </c>
      <c r="Q1542">
        <v>10.73</v>
      </c>
      <c r="R1542">
        <v>10.81</v>
      </c>
    </row>
    <row r="1543" spans="4:18">
      <c r="D1543" s="54">
        <v>41453</v>
      </c>
      <c r="E1543">
        <v>37.68</v>
      </c>
      <c r="F1543">
        <v>36.558109999999999</v>
      </c>
      <c r="J1543" s="54">
        <v>41453</v>
      </c>
      <c r="K1543">
        <v>62.32</v>
      </c>
      <c r="L1543">
        <v>60.357959999999999</v>
      </c>
      <c r="P1543" s="54">
        <v>41453</v>
      </c>
      <c r="Q1543">
        <v>10.51</v>
      </c>
      <c r="R1543">
        <v>10.64</v>
      </c>
    </row>
    <row r="1544" spans="4:18">
      <c r="D1544" s="54">
        <v>41452</v>
      </c>
      <c r="E1544">
        <v>38</v>
      </c>
      <c r="F1544">
        <v>36.732289999999999</v>
      </c>
      <c r="J1544" s="54">
        <v>41452</v>
      </c>
      <c r="K1544">
        <v>61.89</v>
      </c>
      <c r="L1544">
        <v>60.873170000000002</v>
      </c>
      <c r="P1544" s="54">
        <v>41452</v>
      </c>
      <c r="Q1544">
        <v>10.56</v>
      </c>
      <c r="R1544">
        <v>10.58</v>
      </c>
    </row>
    <row r="1545" spans="4:18">
      <c r="D1545" s="54">
        <v>41451</v>
      </c>
      <c r="E1545">
        <v>37.78</v>
      </c>
      <c r="F1545">
        <v>36.606490000000001</v>
      </c>
      <c r="J1545" s="54">
        <v>41451</v>
      </c>
      <c r="K1545">
        <v>60.51</v>
      </c>
      <c r="L1545">
        <v>59.016460000000002</v>
      </c>
      <c r="P1545" s="54">
        <v>41451</v>
      </c>
      <c r="Q1545">
        <v>10.69</v>
      </c>
      <c r="R1545">
        <v>10.5</v>
      </c>
    </row>
    <row r="1546" spans="4:18">
      <c r="D1546" s="54">
        <v>41450</v>
      </c>
      <c r="E1546">
        <v>37.619999999999997</v>
      </c>
      <c r="F1546">
        <v>36.238779999999998</v>
      </c>
      <c r="J1546" s="54">
        <v>41450</v>
      </c>
      <c r="K1546">
        <v>59.33</v>
      </c>
      <c r="L1546">
        <v>58.141559999999998</v>
      </c>
      <c r="P1546" s="54">
        <v>41450</v>
      </c>
      <c r="Q1546">
        <v>10.71</v>
      </c>
      <c r="R1546">
        <v>10.59</v>
      </c>
    </row>
    <row r="1547" spans="4:18">
      <c r="D1547" s="54">
        <v>41449</v>
      </c>
      <c r="E1547">
        <v>37.65</v>
      </c>
      <c r="F1547">
        <v>36.180720000000001</v>
      </c>
      <c r="J1547" s="54">
        <v>41449</v>
      </c>
      <c r="K1547">
        <v>59.61</v>
      </c>
      <c r="L1547">
        <v>56.670119999999997</v>
      </c>
      <c r="P1547" s="54">
        <v>41449</v>
      </c>
      <c r="Q1547">
        <v>10.78</v>
      </c>
      <c r="R1547">
        <v>10.6</v>
      </c>
    </row>
    <row r="1548" spans="4:18">
      <c r="D1548" s="54">
        <v>41446</v>
      </c>
      <c r="E1548">
        <v>38.39</v>
      </c>
      <c r="F1548">
        <v>36.741970000000002</v>
      </c>
      <c r="J1548" s="54">
        <v>41446</v>
      </c>
      <c r="K1548">
        <v>61.34</v>
      </c>
      <c r="L1548">
        <v>58.267409999999998</v>
      </c>
      <c r="P1548" s="54">
        <v>41446</v>
      </c>
      <c r="Q1548">
        <v>10.9</v>
      </c>
      <c r="R1548">
        <v>10.96</v>
      </c>
    </row>
    <row r="1549" spans="4:18">
      <c r="D1549" s="54">
        <v>41445</v>
      </c>
      <c r="E1549">
        <v>38.450000000000003</v>
      </c>
      <c r="F1549">
        <v>37.070970000000003</v>
      </c>
      <c r="J1549" s="54">
        <v>41445</v>
      </c>
      <c r="K1549">
        <v>62.84</v>
      </c>
      <c r="L1549">
        <v>59.525889999999997</v>
      </c>
      <c r="P1549" s="54">
        <v>41445</v>
      </c>
      <c r="Q1549">
        <v>11.03</v>
      </c>
      <c r="R1549">
        <v>10.86</v>
      </c>
    </row>
    <row r="1550" spans="4:18">
      <c r="D1550" s="54">
        <v>41444</v>
      </c>
      <c r="E1550">
        <v>39.35</v>
      </c>
      <c r="F1550">
        <v>37.719299999999997</v>
      </c>
      <c r="J1550" s="54">
        <v>41444</v>
      </c>
      <c r="K1550">
        <v>64.64</v>
      </c>
      <c r="L1550">
        <v>61.539450000000002</v>
      </c>
      <c r="P1550" s="54">
        <v>41444</v>
      </c>
      <c r="Q1550">
        <v>11.25</v>
      </c>
      <c r="R1550">
        <v>11.22</v>
      </c>
    </row>
    <row r="1551" spans="4:18">
      <c r="D1551" s="54">
        <v>41443</v>
      </c>
      <c r="E1551">
        <v>38.729999999999997</v>
      </c>
      <c r="F1551">
        <v>38.116039999999998</v>
      </c>
      <c r="J1551" s="54">
        <v>41443</v>
      </c>
      <c r="K1551">
        <v>64.87</v>
      </c>
      <c r="L1551">
        <v>62.604309999999998</v>
      </c>
      <c r="P1551" s="54">
        <v>41443</v>
      </c>
      <c r="Q1551">
        <v>11.1</v>
      </c>
      <c r="R1551">
        <v>11.29</v>
      </c>
    </row>
    <row r="1552" spans="4:18">
      <c r="D1552" s="54">
        <v>41442</v>
      </c>
      <c r="E1552">
        <v>38.130000000000003</v>
      </c>
      <c r="F1552">
        <v>37.361269999999998</v>
      </c>
      <c r="J1552" s="54">
        <v>41442</v>
      </c>
      <c r="K1552">
        <v>64.53</v>
      </c>
      <c r="L1552">
        <v>62.584949999999999</v>
      </c>
      <c r="P1552" s="54">
        <v>41442</v>
      </c>
      <c r="Q1552">
        <v>10.73</v>
      </c>
      <c r="R1552">
        <v>11.07</v>
      </c>
    </row>
    <row r="1556" spans="1:18">
      <c r="D1556" t="s">
        <v>27970</v>
      </c>
      <c r="E1556" t="s">
        <v>27971</v>
      </c>
      <c r="F1556" t="s">
        <v>27972</v>
      </c>
      <c r="J1556" t="s">
        <v>27970</v>
      </c>
      <c r="K1556" t="s">
        <v>27971</v>
      </c>
      <c r="L1556" t="s">
        <v>27982</v>
      </c>
      <c r="P1556" t="s">
        <v>27970</v>
      </c>
      <c r="Q1556" t="s">
        <v>27971</v>
      </c>
      <c r="R1556" t="s">
        <v>27972</v>
      </c>
    </row>
    <row r="1557" spans="1:18">
      <c r="D1557" s="54">
        <v>41029</v>
      </c>
      <c r="E1557">
        <v>3.11</v>
      </c>
      <c r="F1557">
        <v>3.09</v>
      </c>
      <c r="J1557" s="54">
        <v>41029</v>
      </c>
      <c r="K1557">
        <v>1.1599999999999999</v>
      </c>
      <c r="L1557">
        <v>1.1599999999999999</v>
      </c>
      <c r="P1557" s="54">
        <v>41029</v>
      </c>
      <c r="Q1557">
        <v>24.88</v>
      </c>
      <c r="R1557">
        <v>24</v>
      </c>
    </row>
    <row r="1558" spans="1:18">
      <c r="D1558" s="54">
        <v>41026</v>
      </c>
      <c r="E1558">
        <v>3.05</v>
      </c>
      <c r="F1558">
        <v>3.11</v>
      </c>
      <c r="J1558" s="54">
        <v>41026</v>
      </c>
      <c r="K1558">
        <v>1.1599999999999999</v>
      </c>
      <c r="L1558">
        <v>1.1599999999999999</v>
      </c>
      <c r="P1558" s="54">
        <v>41026</v>
      </c>
      <c r="Q1558">
        <v>24.6</v>
      </c>
      <c r="R1558">
        <v>25</v>
      </c>
    </row>
    <row r="1559" spans="1:18">
      <c r="D1559" s="54">
        <v>41025</v>
      </c>
      <c r="E1559">
        <v>2.93</v>
      </c>
      <c r="F1559">
        <v>3.05</v>
      </c>
      <c r="J1559" s="54">
        <v>41025</v>
      </c>
      <c r="K1559">
        <v>1.1499999999999999</v>
      </c>
      <c r="L1559">
        <v>1.17</v>
      </c>
      <c r="P1559" s="54">
        <v>41025</v>
      </c>
      <c r="Q1559">
        <v>24.65</v>
      </c>
      <c r="R1559">
        <v>25</v>
      </c>
    </row>
    <row r="1560" spans="1:18">
      <c r="A1560">
        <v>7</v>
      </c>
      <c r="B1560" s="56">
        <f>VLOOKUP(A1560,Final!$A$1:$N$153,14,FALSE)</f>
        <v>41024</v>
      </c>
      <c r="C1560" t="str">
        <f>'Competitors list'!D23</f>
        <v>Warren Resources Inc</v>
      </c>
      <c r="D1560" s="54">
        <v>41024</v>
      </c>
      <c r="E1560">
        <v>2.95</v>
      </c>
      <c r="F1560">
        <v>2.93</v>
      </c>
      <c r="G1560">
        <v>7</v>
      </c>
      <c r="H1560" s="56">
        <f>VLOOKUP(G1560,Final!$A$1:$N$153,14,FALSE)</f>
        <v>41024</v>
      </c>
      <c r="I1560" t="str">
        <f>'Competitors list'!D22</f>
        <v>TransAtlantic Petroleum Ltd</v>
      </c>
      <c r="J1560" s="54">
        <v>41024</v>
      </c>
      <c r="K1560">
        <v>1.1299999999999999</v>
      </c>
      <c r="L1560">
        <v>1.1299999999999999</v>
      </c>
      <c r="M1560">
        <v>7</v>
      </c>
      <c r="N1560" s="56">
        <f>VLOOKUP(M1560,Final!$A$1:$N$153,14,FALSE)</f>
        <v>41024</v>
      </c>
      <c r="O1560" t="str">
        <f>'Competitors list'!D21</f>
        <v>PrimeEnergy Corp</v>
      </c>
      <c r="P1560" s="54">
        <v>41024</v>
      </c>
      <c r="Q1560">
        <v>23.76</v>
      </c>
      <c r="R1560">
        <v>23.76</v>
      </c>
    </row>
    <row r="1561" spans="1:18">
      <c r="D1561" s="54">
        <v>41023</v>
      </c>
      <c r="E1561">
        <v>2.84</v>
      </c>
      <c r="F1561">
        <v>2.9</v>
      </c>
      <c r="J1561" s="54">
        <v>41023</v>
      </c>
      <c r="K1561">
        <v>1.1299999999999999</v>
      </c>
      <c r="L1561">
        <v>1.1399999999999999</v>
      </c>
      <c r="P1561" s="54">
        <v>41023</v>
      </c>
      <c r="Q1561">
        <v>24</v>
      </c>
      <c r="R1561">
        <v>23.76</v>
      </c>
    </row>
    <row r="1562" spans="1:18">
      <c r="D1562" s="54">
        <v>41022</v>
      </c>
      <c r="E1562">
        <v>2.92</v>
      </c>
      <c r="F1562">
        <v>2.84</v>
      </c>
      <c r="J1562" s="54">
        <v>41022</v>
      </c>
      <c r="K1562">
        <v>1.1599999999999999</v>
      </c>
      <c r="L1562">
        <v>1.1299999999999999</v>
      </c>
      <c r="P1562" s="54">
        <v>41022</v>
      </c>
      <c r="Q1562">
        <v>24.4</v>
      </c>
      <c r="R1562">
        <v>24</v>
      </c>
    </row>
    <row r="1563" spans="1:18">
      <c r="D1563" s="54">
        <v>41019</v>
      </c>
      <c r="E1563">
        <v>2.95</v>
      </c>
      <c r="F1563">
        <v>2.98</v>
      </c>
      <c r="J1563" s="54">
        <v>41019</v>
      </c>
      <c r="K1563">
        <v>1.1599999999999999</v>
      </c>
      <c r="L1563">
        <v>1.18</v>
      </c>
      <c r="P1563" s="54">
        <v>41019</v>
      </c>
      <c r="Q1563">
        <v>24.5</v>
      </c>
      <c r="R1563">
        <v>24.5</v>
      </c>
    </row>
    <row r="1564" spans="1:18">
      <c r="D1564" s="54">
        <v>41018</v>
      </c>
      <c r="E1564">
        <v>2.91</v>
      </c>
      <c r="F1564">
        <v>2.88</v>
      </c>
      <c r="J1564" s="54">
        <v>41018</v>
      </c>
      <c r="K1564">
        <v>1.21</v>
      </c>
      <c r="L1564">
        <v>1.17</v>
      </c>
      <c r="P1564" s="54">
        <v>41018</v>
      </c>
      <c r="Q1564">
        <v>25</v>
      </c>
      <c r="R1564">
        <v>25</v>
      </c>
    </row>
    <row r="1565" spans="1:18">
      <c r="D1565" s="54">
        <v>41017</v>
      </c>
      <c r="E1565">
        <v>2.86</v>
      </c>
      <c r="F1565">
        <v>2.93</v>
      </c>
      <c r="J1565" s="54">
        <v>41017</v>
      </c>
      <c r="K1565">
        <v>1.21</v>
      </c>
      <c r="L1565">
        <v>1.22</v>
      </c>
      <c r="P1565" s="54">
        <v>41017</v>
      </c>
      <c r="Q1565">
        <v>24.54</v>
      </c>
      <c r="R1565">
        <v>24.54</v>
      </c>
    </row>
    <row r="1566" spans="1:18">
      <c r="D1566" s="54">
        <v>41016</v>
      </c>
      <c r="E1566">
        <v>2.9</v>
      </c>
      <c r="F1566">
        <v>2.89</v>
      </c>
      <c r="J1566" s="54">
        <v>41016</v>
      </c>
      <c r="K1566">
        <v>1.21</v>
      </c>
      <c r="L1566">
        <v>1.2</v>
      </c>
      <c r="P1566" s="54">
        <v>41016</v>
      </c>
      <c r="Q1566">
        <v>24.32</v>
      </c>
      <c r="R1566">
        <v>24.54</v>
      </c>
    </row>
    <row r="1567" spans="1:18">
      <c r="D1567" s="54">
        <v>41015</v>
      </c>
      <c r="E1567">
        <v>2.84</v>
      </c>
      <c r="F1567">
        <v>2.88</v>
      </c>
      <c r="J1567" s="54">
        <v>41015</v>
      </c>
      <c r="K1567">
        <v>1.23</v>
      </c>
      <c r="L1567">
        <v>1.21</v>
      </c>
      <c r="P1567" s="54">
        <v>41015</v>
      </c>
      <c r="Q1567">
        <v>24.3</v>
      </c>
      <c r="R1567">
        <v>24.3</v>
      </c>
    </row>
    <row r="1568" spans="1:18">
      <c r="D1568" s="54">
        <v>41012</v>
      </c>
      <c r="E1568">
        <v>2.95</v>
      </c>
      <c r="F1568">
        <v>2.82</v>
      </c>
      <c r="J1568" s="54">
        <v>41012</v>
      </c>
      <c r="K1568">
        <v>1.21</v>
      </c>
      <c r="L1568">
        <v>1.23</v>
      </c>
      <c r="P1568" s="54">
        <v>41012</v>
      </c>
      <c r="Q1568">
        <v>24.23</v>
      </c>
      <c r="R1568">
        <v>24.23</v>
      </c>
    </row>
    <row r="1569" spans="4:18">
      <c r="D1569" s="54">
        <v>41011</v>
      </c>
      <c r="E1569">
        <v>2.86</v>
      </c>
      <c r="F1569">
        <v>2.96</v>
      </c>
      <c r="J1569" s="54">
        <v>41011</v>
      </c>
      <c r="K1569">
        <v>1.2</v>
      </c>
      <c r="L1569">
        <v>1.22</v>
      </c>
      <c r="P1569" s="54">
        <v>41011</v>
      </c>
      <c r="Q1569">
        <v>24.67</v>
      </c>
      <c r="R1569">
        <v>24.5</v>
      </c>
    </row>
    <row r="1570" spans="4:18">
      <c r="D1570" s="54">
        <v>41010</v>
      </c>
      <c r="E1570">
        <v>2.92</v>
      </c>
      <c r="F1570">
        <v>2.88</v>
      </c>
      <c r="J1570" s="54">
        <v>41010</v>
      </c>
      <c r="K1570">
        <v>1.2</v>
      </c>
      <c r="L1570">
        <v>1.2</v>
      </c>
      <c r="P1570" s="54">
        <v>41010</v>
      </c>
      <c r="Q1570">
        <v>25.01</v>
      </c>
      <c r="R1570">
        <v>25</v>
      </c>
    </row>
    <row r="1571" spans="4:18">
      <c r="D1571" s="54">
        <v>41009</v>
      </c>
      <c r="E1571">
        <v>2.93</v>
      </c>
      <c r="F1571">
        <v>2.88</v>
      </c>
      <c r="J1571" s="54">
        <v>41009</v>
      </c>
      <c r="K1571">
        <v>1.2</v>
      </c>
      <c r="L1571">
        <v>1.2</v>
      </c>
      <c r="P1571" s="54">
        <v>41009</v>
      </c>
      <c r="Q1571">
        <v>25.47</v>
      </c>
      <c r="R1571">
        <v>25</v>
      </c>
    </row>
    <row r="1572" spans="4:18">
      <c r="D1572" s="54">
        <v>41008</v>
      </c>
      <c r="E1572">
        <v>3.02</v>
      </c>
      <c r="F1572">
        <v>2.94</v>
      </c>
      <c r="J1572" s="54">
        <v>41008</v>
      </c>
      <c r="K1572">
        <v>1.21</v>
      </c>
      <c r="L1572">
        <v>1.23</v>
      </c>
      <c r="P1572" s="54">
        <v>41008</v>
      </c>
      <c r="Q1572">
        <v>24</v>
      </c>
      <c r="R1572">
        <v>24.96</v>
      </c>
    </row>
    <row r="1573" spans="4:18">
      <c r="D1573" s="54">
        <v>41004</v>
      </c>
      <c r="E1573">
        <v>3.1</v>
      </c>
      <c r="F1573">
        <v>3.07</v>
      </c>
      <c r="J1573" s="54">
        <v>41004</v>
      </c>
      <c r="K1573">
        <v>1.23</v>
      </c>
      <c r="L1573">
        <v>1.22</v>
      </c>
      <c r="P1573" s="54">
        <v>41004</v>
      </c>
      <c r="Q1573">
        <v>23.99</v>
      </c>
      <c r="R1573">
        <v>23.99</v>
      </c>
    </row>
    <row r="1574" spans="4:18">
      <c r="D1574" s="54">
        <v>41003</v>
      </c>
      <c r="E1574">
        <v>3.23</v>
      </c>
      <c r="F1574">
        <v>3.1</v>
      </c>
      <c r="J1574" s="54">
        <v>41003</v>
      </c>
      <c r="K1574">
        <v>1.24</v>
      </c>
      <c r="L1574">
        <v>1.21</v>
      </c>
      <c r="P1574" s="54">
        <v>41003</v>
      </c>
      <c r="Q1574">
        <v>23.53</v>
      </c>
      <c r="R1574">
        <v>23.99</v>
      </c>
    </row>
    <row r="1575" spans="4:18">
      <c r="D1575" s="54">
        <v>41002</v>
      </c>
      <c r="E1575">
        <v>3.33</v>
      </c>
      <c r="F1575">
        <v>3.29</v>
      </c>
      <c r="J1575" s="54">
        <v>41002</v>
      </c>
      <c r="K1575">
        <v>1.26</v>
      </c>
      <c r="L1575">
        <v>1.27</v>
      </c>
      <c r="P1575" s="54">
        <v>41002</v>
      </c>
      <c r="Q1575">
        <v>25</v>
      </c>
      <c r="R1575">
        <v>23.65</v>
      </c>
    </row>
    <row r="1576" spans="4:18">
      <c r="D1576" s="54">
        <v>41001</v>
      </c>
      <c r="E1576">
        <v>3.25</v>
      </c>
      <c r="F1576">
        <v>3.34</v>
      </c>
      <c r="J1576" s="54">
        <v>41001</v>
      </c>
      <c r="K1576">
        <v>1.28</v>
      </c>
      <c r="L1576">
        <v>1.29</v>
      </c>
      <c r="P1576" s="54">
        <v>41001</v>
      </c>
      <c r="Q1576">
        <v>25</v>
      </c>
      <c r="R1576">
        <v>25</v>
      </c>
    </row>
    <row r="1577" spans="4:18">
      <c r="D1577" s="54">
        <v>40998</v>
      </c>
      <c r="E1577">
        <v>3.36</v>
      </c>
      <c r="F1577">
        <v>3.26</v>
      </c>
      <c r="J1577" s="54">
        <v>40998</v>
      </c>
      <c r="K1577">
        <v>1.25</v>
      </c>
      <c r="L1577">
        <v>1.3</v>
      </c>
      <c r="P1577" s="54">
        <v>40998</v>
      </c>
      <c r="Q1577">
        <v>25.75</v>
      </c>
      <c r="R1577">
        <v>25.75</v>
      </c>
    </row>
    <row r="1578" spans="4:18">
      <c r="D1578" s="54">
        <v>40997</v>
      </c>
      <c r="E1578">
        <v>3.26</v>
      </c>
      <c r="F1578">
        <v>3.32</v>
      </c>
      <c r="J1578" s="54">
        <v>40997</v>
      </c>
      <c r="K1578">
        <v>1.23</v>
      </c>
      <c r="L1578">
        <v>1.24</v>
      </c>
      <c r="P1578" s="54">
        <v>40997</v>
      </c>
      <c r="Q1578">
        <v>26.5</v>
      </c>
      <c r="R1578">
        <v>25.75</v>
      </c>
    </row>
    <row r="1579" spans="4:18">
      <c r="D1579" s="54">
        <v>40996</v>
      </c>
      <c r="E1579">
        <v>3.37</v>
      </c>
      <c r="F1579">
        <v>3.27</v>
      </c>
      <c r="J1579" s="54">
        <v>40996</v>
      </c>
      <c r="K1579">
        <v>1.27</v>
      </c>
      <c r="L1579">
        <v>1.24</v>
      </c>
      <c r="P1579" s="54">
        <v>40996</v>
      </c>
      <c r="Q1579">
        <v>26.25</v>
      </c>
      <c r="R1579">
        <v>26.25</v>
      </c>
    </row>
    <row r="1580" spans="4:18">
      <c r="D1580" s="54">
        <v>40995</v>
      </c>
      <c r="E1580">
        <v>3.44</v>
      </c>
      <c r="F1580">
        <v>3.37</v>
      </c>
      <c r="J1580" s="54">
        <v>40995</v>
      </c>
      <c r="K1580">
        <v>1.23</v>
      </c>
      <c r="L1580">
        <v>1.25</v>
      </c>
      <c r="P1580" s="54">
        <v>40995</v>
      </c>
      <c r="Q1580">
        <v>26.55</v>
      </c>
      <c r="R1580">
        <v>26.55</v>
      </c>
    </row>
    <row r="1581" spans="4:18">
      <c r="D1581" s="54">
        <v>40994</v>
      </c>
      <c r="E1581">
        <v>3.45</v>
      </c>
      <c r="F1581">
        <v>3.44</v>
      </c>
      <c r="J1581" s="54">
        <v>40994</v>
      </c>
      <c r="K1581">
        <v>1.27</v>
      </c>
      <c r="L1581">
        <v>1.25</v>
      </c>
      <c r="P1581" s="54">
        <v>40994</v>
      </c>
      <c r="Q1581">
        <v>26.51</v>
      </c>
      <c r="R1581">
        <v>26.51</v>
      </c>
    </row>
    <row r="1582" spans="4:18">
      <c r="D1582" s="54">
        <v>40991</v>
      </c>
      <c r="E1582">
        <v>3.29</v>
      </c>
      <c r="F1582">
        <v>3.41</v>
      </c>
      <c r="J1582" s="54">
        <v>40991</v>
      </c>
      <c r="K1582">
        <v>1.24</v>
      </c>
      <c r="L1582">
        <v>1.29</v>
      </c>
      <c r="P1582" s="54">
        <v>40991</v>
      </c>
      <c r="Q1582">
        <v>26</v>
      </c>
      <c r="R1582">
        <v>26</v>
      </c>
    </row>
    <row r="1583" spans="4:18">
      <c r="D1583" s="54">
        <v>40990</v>
      </c>
      <c r="E1583">
        <v>3.31</v>
      </c>
      <c r="F1583">
        <v>3.28</v>
      </c>
      <c r="J1583" s="54">
        <v>40990</v>
      </c>
      <c r="K1583">
        <v>1.28</v>
      </c>
      <c r="L1583">
        <v>1.22</v>
      </c>
      <c r="P1583" s="54">
        <v>40990</v>
      </c>
      <c r="Q1583">
        <v>26.78</v>
      </c>
      <c r="R1583">
        <v>26.78</v>
      </c>
    </row>
    <row r="1584" spans="4:18">
      <c r="D1584" s="54">
        <v>40989</v>
      </c>
      <c r="E1584">
        <v>3.3</v>
      </c>
      <c r="F1584">
        <v>3.33</v>
      </c>
      <c r="J1584" s="54">
        <v>40989</v>
      </c>
      <c r="K1584">
        <v>1.28</v>
      </c>
      <c r="L1584">
        <v>1.3</v>
      </c>
      <c r="P1584" s="54">
        <v>40989</v>
      </c>
      <c r="Q1584">
        <v>26.78</v>
      </c>
      <c r="R1584">
        <v>26.78</v>
      </c>
    </row>
    <row r="1585" spans="4:18">
      <c r="D1585" s="54">
        <v>40988</v>
      </c>
      <c r="E1585">
        <v>3.45</v>
      </c>
      <c r="F1585">
        <v>3.27</v>
      </c>
      <c r="J1585" s="54">
        <v>40988</v>
      </c>
      <c r="K1585">
        <v>1.27</v>
      </c>
      <c r="L1585">
        <v>1.27</v>
      </c>
      <c r="P1585" s="54">
        <v>40988</v>
      </c>
      <c r="Q1585">
        <v>28.55</v>
      </c>
      <c r="R1585">
        <v>26.08</v>
      </c>
    </row>
    <row r="1586" spans="4:18">
      <c r="D1586" s="54">
        <v>40987</v>
      </c>
      <c r="E1586">
        <v>3.52</v>
      </c>
      <c r="F1586">
        <v>3.48</v>
      </c>
      <c r="J1586" s="54">
        <v>40987</v>
      </c>
      <c r="K1586">
        <v>1.24</v>
      </c>
      <c r="L1586">
        <v>1.28</v>
      </c>
      <c r="P1586" s="54">
        <v>40987</v>
      </c>
      <c r="Q1586">
        <v>27.09</v>
      </c>
      <c r="R1586">
        <v>27.88</v>
      </c>
    </row>
    <row r="1587" spans="4:18">
      <c r="D1587" s="54">
        <v>40984</v>
      </c>
      <c r="E1587">
        <v>3.62</v>
      </c>
      <c r="F1587">
        <v>3.53</v>
      </c>
      <c r="J1587" s="54">
        <v>40984</v>
      </c>
      <c r="K1587">
        <v>1.1200000000000001</v>
      </c>
      <c r="L1587">
        <v>1.29</v>
      </c>
      <c r="P1587" s="54">
        <v>40984</v>
      </c>
      <c r="Q1587">
        <v>26.95</v>
      </c>
      <c r="R1587">
        <v>25.52</v>
      </c>
    </row>
    <row r="1588" spans="4:18">
      <c r="D1588" s="54">
        <v>40983</v>
      </c>
      <c r="E1588">
        <v>3.58</v>
      </c>
      <c r="F1588">
        <v>3.6</v>
      </c>
      <c r="J1588" s="54">
        <v>40983</v>
      </c>
      <c r="K1588">
        <v>1.24</v>
      </c>
      <c r="L1588">
        <v>1.28</v>
      </c>
      <c r="P1588" s="54">
        <v>40983</v>
      </c>
      <c r="Q1588">
        <v>25.66</v>
      </c>
      <c r="R1588">
        <v>26.41</v>
      </c>
    </row>
    <row r="1589" spans="4:18">
      <c r="D1589" s="54">
        <v>40982</v>
      </c>
      <c r="E1589">
        <v>3.7</v>
      </c>
      <c r="F1589">
        <v>3.57</v>
      </c>
      <c r="J1589" s="54">
        <v>40982</v>
      </c>
      <c r="K1589">
        <v>1.25</v>
      </c>
      <c r="L1589">
        <v>1.25</v>
      </c>
      <c r="P1589" s="54">
        <v>40982</v>
      </c>
      <c r="Q1589">
        <v>24.29</v>
      </c>
      <c r="R1589">
        <v>25.31</v>
      </c>
    </row>
    <row r="1590" spans="4:18">
      <c r="D1590" s="54">
        <v>40981</v>
      </c>
      <c r="E1590">
        <v>3.7</v>
      </c>
      <c r="F1590">
        <v>3.71</v>
      </c>
      <c r="J1590" s="54">
        <v>40981</v>
      </c>
      <c r="K1590">
        <v>1.31</v>
      </c>
      <c r="L1590">
        <v>1.26</v>
      </c>
      <c r="P1590" s="54">
        <v>40981</v>
      </c>
      <c r="Q1590">
        <v>23.73</v>
      </c>
      <c r="R1590">
        <v>24.79</v>
      </c>
    </row>
    <row r="1591" spans="4:18">
      <c r="D1591" s="54">
        <v>40980</v>
      </c>
      <c r="E1591">
        <v>3.75</v>
      </c>
      <c r="F1591">
        <v>3.65</v>
      </c>
      <c r="J1591" s="54">
        <v>40980</v>
      </c>
      <c r="K1591">
        <v>1.28</v>
      </c>
      <c r="L1591">
        <v>1.27</v>
      </c>
      <c r="P1591" s="54">
        <v>40980</v>
      </c>
      <c r="Q1591">
        <v>22.58</v>
      </c>
      <c r="R1591">
        <v>22.52</v>
      </c>
    </row>
    <row r="1592" spans="4:18">
      <c r="D1592" s="54">
        <v>40977</v>
      </c>
      <c r="E1592">
        <v>3.42</v>
      </c>
      <c r="F1592">
        <v>3.73</v>
      </c>
      <c r="J1592" s="54">
        <v>40977</v>
      </c>
      <c r="K1592">
        <v>1.25</v>
      </c>
      <c r="L1592">
        <v>1.29</v>
      </c>
      <c r="P1592" s="54">
        <v>40977</v>
      </c>
      <c r="Q1592">
        <v>23.38</v>
      </c>
      <c r="R1592">
        <v>22.79</v>
      </c>
    </row>
    <row r="1593" spans="4:18">
      <c r="D1593" s="54">
        <v>40976</v>
      </c>
      <c r="E1593">
        <v>3.63</v>
      </c>
      <c r="F1593">
        <v>3.4</v>
      </c>
      <c r="J1593" s="54">
        <v>40976</v>
      </c>
      <c r="K1593">
        <v>1.36</v>
      </c>
      <c r="L1593">
        <v>1.25</v>
      </c>
      <c r="P1593" s="54">
        <v>40976</v>
      </c>
      <c r="Q1593">
        <v>22.5</v>
      </c>
      <c r="R1593">
        <v>22.45</v>
      </c>
    </row>
    <row r="1594" spans="4:18">
      <c r="D1594" s="54">
        <v>40975</v>
      </c>
      <c r="E1594">
        <v>3.56</v>
      </c>
      <c r="F1594">
        <v>3.58</v>
      </c>
      <c r="J1594" s="54">
        <v>40975</v>
      </c>
      <c r="K1594">
        <v>1.22</v>
      </c>
      <c r="L1594">
        <v>1.33</v>
      </c>
      <c r="P1594" s="54">
        <v>40975</v>
      </c>
      <c r="Q1594">
        <v>21.43</v>
      </c>
      <c r="R1594">
        <v>22.07</v>
      </c>
    </row>
    <row r="1595" spans="4:18">
      <c r="D1595" s="54">
        <v>40974</v>
      </c>
      <c r="E1595">
        <v>3.84</v>
      </c>
      <c r="F1595">
        <v>3.55</v>
      </c>
      <c r="J1595" s="54">
        <v>40974</v>
      </c>
      <c r="K1595">
        <v>1.24</v>
      </c>
      <c r="L1595">
        <v>1.19</v>
      </c>
      <c r="P1595" s="54">
        <v>40974</v>
      </c>
      <c r="Q1595">
        <v>22.32</v>
      </c>
      <c r="R1595">
        <v>22.32</v>
      </c>
    </row>
    <row r="1596" spans="4:18">
      <c r="D1596" s="54">
        <v>40973</v>
      </c>
      <c r="E1596">
        <v>3.9</v>
      </c>
      <c r="F1596">
        <v>3.87</v>
      </c>
      <c r="J1596" s="54">
        <v>40973</v>
      </c>
      <c r="K1596">
        <v>1.3</v>
      </c>
      <c r="L1596">
        <v>1.25</v>
      </c>
      <c r="P1596" s="54">
        <v>40973</v>
      </c>
      <c r="Q1596">
        <v>22.32</v>
      </c>
      <c r="R1596">
        <v>22.32</v>
      </c>
    </row>
    <row r="1597" spans="4:18">
      <c r="D1597" s="54">
        <v>40970</v>
      </c>
      <c r="E1597">
        <v>3.97</v>
      </c>
      <c r="F1597">
        <v>3.91</v>
      </c>
      <c r="J1597" s="54">
        <v>40970</v>
      </c>
      <c r="K1597">
        <v>1.38</v>
      </c>
      <c r="L1597">
        <v>1.3</v>
      </c>
      <c r="P1597" s="54">
        <v>40970</v>
      </c>
      <c r="Q1597">
        <v>22.55</v>
      </c>
      <c r="R1597">
        <v>22.55</v>
      </c>
    </row>
    <row r="1598" spans="4:18">
      <c r="D1598" s="54">
        <v>40969</v>
      </c>
      <c r="E1598">
        <v>3.93</v>
      </c>
      <c r="F1598">
        <v>3.96</v>
      </c>
      <c r="J1598" s="54">
        <v>40969</v>
      </c>
      <c r="K1598">
        <v>1.35</v>
      </c>
      <c r="L1598">
        <v>1.36</v>
      </c>
      <c r="P1598" s="54">
        <v>40969</v>
      </c>
      <c r="Q1598">
        <v>22.55</v>
      </c>
      <c r="R1598">
        <v>22.55</v>
      </c>
    </row>
    <row r="1599" spans="4:18">
      <c r="D1599" s="54">
        <v>40968</v>
      </c>
      <c r="E1599">
        <v>4.21</v>
      </c>
      <c r="F1599">
        <v>3.9</v>
      </c>
      <c r="J1599" s="54">
        <v>40968</v>
      </c>
      <c r="K1599">
        <v>1.44</v>
      </c>
      <c r="L1599">
        <v>1.32</v>
      </c>
      <c r="P1599" s="54">
        <v>40968</v>
      </c>
      <c r="Q1599">
        <v>22.14</v>
      </c>
      <c r="R1599">
        <v>22.55</v>
      </c>
    </row>
    <row r="1600" spans="4:18">
      <c r="D1600" s="54">
        <v>40967</v>
      </c>
      <c r="E1600">
        <v>4.2</v>
      </c>
      <c r="F1600">
        <v>4.2</v>
      </c>
      <c r="J1600" s="54">
        <v>40967</v>
      </c>
      <c r="K1600">
        <v>1.58</v>
      </c>
      <c r="L1600">
        <v>1.4</v>
      </c>
      <c r="P1600" s="54">
        <v>40967</v>
      </c>
      <c r="Q1600">
        <v>21.87</v>
      </c>
      <c r="R1600">
        <v>22.22</v>
      </c>
    </row>
    <row r="1601" spans="4:18">
      <c r="D1601" s="54">
        <v>40966</v>
      </c>
      <c r="E1601">
        <v>4.28</v>
      </c>
      <c r="F1601">
        <v>4.21</v>
      </c>
      <c r="J1601" s="54">
        <v>40966</v>
      </c>
      <c r="K1601">
        <v>1.55</v>
      </c>
      <c r="L1601">
        <v>1.47</v>
      </c>
      <c r="P1601" s="54">
        <v>40966</v>
      </c>
      <c r="Q1601">
        <v>20.86</v>
      </c>
      <c r="R1601">
        <v>21.75</v>
      </c>
    </row>
    <row r="1602" spans="4:18">
      <c r="D1602" s="54">
        <v>40963</v>
      </c>
      <c r="E1602">
        <v>4.2699999999999996</v>
      </c>
      <c r="F1602">
        <v>4.2699999999999996</v>
      </c>
      <c r="J1602" s="54">
        <v>40963</v>
      </c>
      <c r="K1602">
        <v>1.45</v>
      </c>
      <c r="L1602">
        <v>1.57</v>
      </c>
      <c r="P1602" s="54">
        <v>40963</v>
      </c>
      <c r="Q1602">
        <v>22.5</v>
      </c>
      <c r="R1602">
        <v>21</v>
      </c>
    </row>
    <row r="1603" spans="4:18">
      <c r="D1603" s="54">
        <v>40962</v>
      </c>
      <c r="E1603">
        <v>4.22</v>
      </c>
      <c r="F1603">
        <v>4.25</v>
      </c>
      <c r="J1603" s="54">
        <v>40962</v>
      </c>
      <c r="K1603">
        <v>1.47</v>
      </c>
      <c r="L1603">
        <v>1.43</v>
      </c>
      <c r="P1603" s="54">
        <v>40962</v>
      </c>
      <c r="Q1603">
        <v>21.4</v>
      </c>
      <c r="R1603">
        <v>22.2</v>
      </c>
    </row>
    <row r="1604" spans="4:18">
      <c r="D1604" s="54">
        <v>40961</v>
      </c>
      <c r="E1604">
        <v>4.33</v>
      </c>
      <c r="F1604">
        <v>4.1900000000000004</v>
      </c>
      <c r="J1604" s="54">
        <v>40961</v>
      </c>
      <c r="K1604">
        <v>1.43</v>
      </c>
      <c r="L1604">
        <v>1.46</v>
      </c>
      <c r="P1604" s="54">
        <v>40961</v>
      </c>
      <c r="Q1604">
        <v>22.6</v>
      </c>
      <c r="R1604">
        <v>21.03</v>
      </c>
    </row>
    <row r="1605" spans="4:18">
      <c r="D1605" s="54">
        <v>40960</v>
      </c>
      <c r="E1605">
        <v>4.2</v>
      </c>
      <c r="F1605">
        <v>4.29</v>
      </c>
      <c r="J1605" s="54">
        <v>40960</v>
      </c>
      <c r="K1605">
        <v>1.38</v>
      </c>
      <c r="L1605">
        <v>1.4</v>
      </c>
      <c r="P1605" s="54">
        <v>40960</v>
      </c>
      <c r="Q1605">
        <v>23.4</v>
      </c>
      <c r="R1605">
        <v>23.4</v>
      </c>
    </row>
    <row r="1606" spans="4:18">
      <c r="D1606" s="54">
        <v>40956</v>
      </c>
      <c r="E1606">
        <v>4.04</v>
      </c>
      <c r="F1606">
        <v>4.17</v>
      </c>
      <c r="J1606" s="54">
        <v>40956</v>
      </c>
      <c r="K1606">
        <v>1.32</v>
      </c>
      <c r="L1606">
        <v>1.37</v>
      </c>
      <c r="P1606" s="54">
        <v>40956</v>
      </c>
      <c r="Q1606">
        <v>23.4</v>
      </c>
      <c r="R1606">
        <v>23.4</v>
      </c>
    </row>
    <row r="1607" spans="4:18">
      <c r="D1607" s="54">
        <v>40955</v>
      </c>
      <c r="E1607">
        <v>3.85</v>
      </c>
      <c r="F1607">
        <v>4</v>
      </c>
      <c r="J1607" s="54">
        <v>40955</v>
      </c>
      <c r="K1607">
        <v>1.34</v>
      </c>
      <c r="L1607">
        <v>1.35</v>
      </c>
      <c r="P1607" s="54">
        <v>40955</v>
      </c>
      <c r="Q1607">
        <v>23.19</v>
      </c>
      <c r="R1607">
        <v>23.4</v>
      </c>
    </row>
    <row r="1608" spans="4:18">
      <c r="D1608" s="54">
        <v>40954</v>
      </c>
      <c r="E1608">
        <v>4.01</v>
      </c>
      <c r="F1608">
        <v>3.86</v>
      </c>
      <c r="J1608" s="54">
        <v>40954</v>
      </c>
      <c r="K1608">
        <v>1.38</v>
      </c>
      <c r="L1608">
        <v>1.41</v>
      </c>
      <c r="P1608" s="54">
        <v>40954</v>
      </c>
      <c r="Q1608">
        <v>23.1</v>
      </c>
      <c r="R1608">
        <v>23.1</v>
      </c>
    </row>
    <row r="1609" spans="4:18">
      <c r="D1609" s="54">
        <v>40953</v>
      </c>
      <c r="E1609">
        <v>4</v>
      </c>
      <c r="F1609">
        <v>3.99</v>
      </c>
      <c r="J1609" s="54">
        <v>40953</v>
      </c>
      <c r="K1609">
        <v>1.36</v>
      </c>
      <c r="L1609">
        <v>1.36</v>
      </c>
      <c r="P1609" s="54">
        <v>40953</v>
      </c>
      <c r="Q1609">
        <v>23.7</v>
      </c>
      <c r="R1609">
        <v>23.1</v>
      </c>
    </row>
    <row r="1610" spans="4:18">
      <c r="D1610" s="54">
        <v>40952</v>
      </c>
      <c r="E1610">
        <v>4.05</v>
      </c>
      <c r="F1610">
        <v>4</v>
      </c>
      <c r="J1610" s="54">
        <v>40952</v>
      </c>
      <c r="K1610">
        <v>1.31</v>
      </c>
      <c r="L1610">
        <v>1.36</v>
      </c>
      <c r="P1610" s="54">
        <v>40952</v>
      </c>
      <c r="Q1610">
        <v>22.48</v>
      </c>
      <c r="R1610">
        <v>22.8</v>
      </c>
    </row>
    <row r="1611" spans="4:18">
      <c r="D1611" s="54">
        <v>40949</v>
      </c>
      <c r="E1611">
        <v>3.88</v>
      </c>
      <c r="F1611">
        <v>3.99</v>
      </c>
      <c r="J1611" s="54">
        <v>40949</v>
      </c>
      <c r="K1611">
        <v>1.3</v>
      </c>
      <c r="L1611">
        <v>1.26</v>
      </c>
      <c r="P1611" s="54">
        <v>40949</v>
      </c>
      <c r="Q1611">
        <v>23.31</v>
      </c>
      <c r="R1611">
        <v>23.49</v>
      </c>
    </row>
    <row r="1612" spans="4:18">
      <c r="D1612" s="54">
        <v>40948</v>
      </c>
      <c r="E1612">
        <v>3.94</v>
      </c>
      <c r="F1612">
        <v>3.94</v>
      </c>
      <c r="J1612" s="54">
        <v>40948</v>
      </c>
      <c r="K1612">
        <v>1.4</v>
      </c>
      <c r="L1612">
        <v>1.35</v>
      </c>
      <c r="P1612" s="54">
        <v>40948</v>
      </c>
      <c r="Q1612">
        <v>23.32</v>
      </c>
      <c r="R1612">
        <v>23.05</v>
      </c>
    </row>
    <row r="1613" spans="4:18">
      <c r="D1613" s="54">
        <v>40947</v>
      </c>
      <c r="E1613">
        <v>4</v>
      </c>
      <c r="F1613">
        <v>3.92</v>
      </c>
      <c r="J1613" s="54">
        <v>40947</v>
      </c>
      <c r="K1613">
        <v>1.46</v>
      </c>
      <c r="L1613">
        <v>1.42</v>
      </c>
      <c r="P1613" s="54">
        <v>40947</v>
      </c>
      <c r="Q1613">
        <v>24.01</v>
      </c>
      <c r="R1613">
        <v>23.79</v>
      </c>
    </row>
    <row r="1614" spans="4:18">
      <c r="D1614" s="54">
        <v>40946</v>
      </c>
      <c r="E1614">
        <v>3.9</v>
      </c>
      <c r="F1614">
        <v>3.98</v>
      </c>
      <c r="J1614" s="54">
        <v>40946</v>
      </c>
      <c r="K1614">
        <v>1.5</v>
      </c>
      <c r="L1614">
        <v>1.43</v>
      </c>
      <c r="P1614" s="54">
        <v>40946</v>
      </c>
      <c r="Q1614">
        <v>23.51</v>
      </c>
      <c r="R1614">
        <v>23.27</v>
      </c>
    </row>
    <row r="1615" spans="4:18">
      <c r="D1615" s="54">
        <v>40945</v>
      </c>
      <c r="E1615">
        <v>3.94</v>
      </c>
      <c r="F1615">
        <v>3.94</v>
      </c>
      <c r="J1615" s="54">
        <v>40945</v>
      </c>
      <c r="K1615">
        <v>1.43</v>
      </c>
      <c r="L1615">
        <v>1.48</v>
      </c>
      <c r="P1615" s="54">
        <v>40945</v>
      </c>
      <c r="Q1615">
        <v>22.81</v>
      </c>
      <c r="R1615">
        <v>23.95</v>
      </c>
    </row>
    <row r="1616" spans="4:18">
      <c r="D1616" s="54">
        <v>40942</v>
      </c>
      <c r="E1616">
        <v>3.98</v>
      </c>
      <c r="F1616">
        <v>3.97</v>
      </c>
      <c r="J1616" s="54">
        <v>40942</v>
      </c>
      <c r="K1616">
        <v>1.52</v>
      </c>
      <c r="L1616">
        <v>1.43</v>
      </c>
      <c r="P1616" s="54">
        <v>40942</v>
      </c>
      <c r="Q1616">
        <v>22.85</v>
      </c>
      <c r="R1616">
        <v>22.81</v>
      </c>
    </row>
    <row r="1617" spans="4:18">
      <c r="D1617" s="54">
        <v>40941</v>
      </c>
      <c r="E1617">
        <v>4</v>
      </c>
      <c r="F1617">
        <v>3.88</v>
      </c>
      <c r="J1617" s="54">
        <v>40941</v>
      </c>
      <c r="K1617">
        <v>1.55</v>
      </c>
      <c r="L1617">
        <v>1.5</v>
      </c>
      <c r="P1617" s="54">
        <v>40941</v>
      </c>
      <c r="Q1617">
        <v>22.09</v>
      </c>
      <c r="R1617">
        <v>22.47</v>
      </c>
    </row>
    <row r="1618" spans="4:18">
      <c r="D1618" s="54">
        <v>40940</v>
      </c>
      <c r="E1618">
        <v>3.63</v>
      </c>
      <c r="F1618">
        <v>4</v>
      </c>
      <c r="J1618" s="54">
        <v>40940</v>
      </c>
      <c r="K1618">
        <v>1.47</v>
      </c>
      <c r="L1618">
        <v>1.52</v>
      </c>
      <c r="P1618" s="54">
        <v>40940</v>
      </c>
      <c r="Q1618">
        <v>22.05</v>
      </c>
      <c r="R1618">
        <v>22.34</v>
      </c>
    </row>
    <row r="1619" spans="4:18">
      <c r="D1619" s="54">
        <v>40939</v>
      </c>
      <c r="E1619">
        <v>3.56</v>
      </c>
      <c r="F1619">
        <v>3.56</v>
      </c>
      <c r="J1619" s="54">
        <v>40939</v>
      </c>
      <c r="K1619">
        <v>1.3</v>
      </c>
      <c r="L1619">
        <v>1.46</v>
      </c>
      <c r="P1619" s="54">
        <v>40939</v>
      </c>
      <c r="Q1619">
        <v>22.5</v>
      </c>
      <c r="R1619">
        <v>22.5</v>
      </c>
    </row>
    <row r="1620" spans="4:18">
      <c r="D1620" s="54">
        <v>40938</v>
      </c>
      <c r="E1620">
        <v>3.44</v>
      </c>
      <c r="F1620">
        <v>3.51</v>
      </c>
      <c r="J1620" s="54">
        <v>40938</v>
      </c>
      <c r="K1620">
        <v>1.21</v>
      </c>
      <c r="L1620">
        <v>1.3</v>
      </c>
      <c r="P1620" s="54">
        <v>40938</v>
      </c>
      <c r="Q1620">
        <v>22.11</v>
      </c>
      <c r="R1620">
        <v>22.11</v>
      </c>
    </row>
    <row r="1621" spans="4:18">
      <c r="D1621" s="54">
        <v>40935</v>
      </c>
      <c r="E1621">
        <v>3.22</v>
      </c>
      <c r="F1621">
        <v>3.49</v>
      </c>
      <c r="J1621" s="54">
        <v>40935</v>
      </c>
      <c r="K1621">
        <v>1.25</v>
      </c>
      <c r="L1621">
        <v>1.24</v>
      </c>
      <c r="P1621" s="54">
        <v>40935</v>
      </c>
      <c r="Q1621">
        <v>22.11</v>
      </c>
      <c r="R1621">
        <v>22.11</v>
      </c>
    </row>
    <row r="1622" spans="4:18">
      <c r="D1622" s="54">
        <v>40934</v>
      </c>
      <c r="E1622">
        <v>3.2</v>
      </c>
      <c r="F1622">
        <v>3.23</v>
      </c>
      <c r="J1622" s="54">
        <v>40934</v>
      </c>
      <c r="K1622">
        <v>1.22</v>
      </c>
      <c r="L1622">
        <v>1.25</v>
      </c>
      <c r="P1622" s="54">
        <v>40934</v>
      </c>
      <c r="Q1622">
        <v>22.11</v>
      </c>
      <c r="R1622">
        <v>22.11</v>
      </c>
    </row>
    <row r="1623" spans="4:18">
      <c r="D1623" s="54">
        <v>40933</v>
      </c>
      <c r="E1623">
        <v>3.13</v>
      </c>
      <c r="F1623">
        <v>3.18</v>
      </c>
      <c r="J1623" s="54">
        <v>40933</v>
      </c>
      <c r="K1623">
        <v>1.2</v>
      </c>
      <c r="L1623">
        <v>1.25</v>
      </c>
      <c r="P1623" s="54">
        <v>40933</v>
      </c>
      <c r="Q1623">
        <v>21.98</v>
      </c>
      <c r="R1623">
        <v>22.2</v>
      </c>
    </row>
    <row r="1624" spans="4:18">
      <c r="D1624" s="54">
        <v>40932</v>
      </c>
      <c r="E1624">
        <v>3.13</v>
      </c>
      <c r="F1624">
        <v>3.15</v>
      </c>
      <c r="J1624" s="54">
        <v>40932</v>
      </c>
      <c r="K1624">
        <v>1.24</v>
      </c>
      <c r="L1624">
        <v>1.25</v>
      </c>
      <c r="P1624" s="54">
        <v>40932</v>
      </c>
      <c r="Q1624">
        <v>21.44</v>
      </c>
      <c r="R1624">
        <v>22</v>
      </c>
    </row>
    <row r="1625" spans="4:18">
      <c r="D1625" s="54">
        <v>40931</v>
      </c>
      <c r="E1625">
        <v>3.11</v>
      </c>
      <c r="F1625">
        <v>3.15</v>
      </c>
      <c r="J1625" s="54">
        <v>40931</v>
      </c>
      <c r="K1625">
        <v>1.26</v>
      </c>
      <c r="L1625">
        <v>1.25</v>
      </c>
      <c r="P1625" s="54">
        <v>40931</v>
      </c>
      <c r="Q1625">
        <v>22.05</v>
      </c>
      <c r="R1625">
        <v>21.85</v>
      </c>
    </row>
    <row r="1626" spans="4:18">
      <c r="D1626" s="54">
        <v>40928</v>
      </c>
      <c r="E1626">
        <v>3.09</v>
      </c>
      <c r="F1626">
        <v>3.11</v>
      </c>
      <c r="J1626" s="54">
        <v>40928</v>
      </c>
      <c r="K1626">
        <v>1.26</v>
      </c>
      <c r="L1626">
        <v>1.27</v>
      </c>
      <c r="P1626" s="54">
        <v>40928</v>
      </c>
      <c r="Q1626">
        <v>22.29</v>
      </c>
      <c r="R1626">
        <v>22.2</v>
      </c>
    </row>
    <row r="1627" spans="4:18">
      <c r="D1627" s="54">
        <v>40927</v>
      </c>
      <c r="E1627">
        <v>3.1</v>
      </c>
      <c r="F1627">
        <v>3.1</v>
      </c>
      <c r="J1627" s="54">
        <v>40927</v>
      </c>
      <c r="K1627">
        <v>1.31</v>
      </c>
      <c r="L1627">
        <v>1.26</v>
      </c>
      <c r="P1627" s="54">
        <v>40927</v>
      </c>
      <c r="Q1627">
        <v>21.86</v>
      </c>
      <c r="R1627">
        <v>21.51</v>
      </c>
    </row>
    <row r="1628" spans="4:18">
      <c r="D1628" s="54">
        <v>40926</v>
      </c>
      <c r="E1628">
        <v>2.97</v>
      </c>
      <c r="F1628">
        <v>3.07</v>
      </c>
      <c r="J1628" s="54">
        <v>40926</v>
      </c>
      <c r="K1628">
        <v>1.27</v>
      </c>
      <c r="L1628">
        <v>1.29</v>
      </c>
      <c r="P1628" s="54">
        <v>40926</v>
      </c>
      <c r="Q1628">
        <v>21.86</v>
      </c>
      <c r="R1628">
        <v>21.86</v>
      </c>
    </row>
    <row r="1629" spans="4:18">
      <c r="D1629" s="54">
        <v>40925</v>
      </c>
      <c r="E1629">
        <v>2.99</v>
      </c>
      <c r="F1629">
        <v>2.96</v>
      </c>
      <c r="J1629" s="54">
        <v>40925</v>
      </c>
      <c r="K1629">
        <v>1.38</v>
      </c>
      <c r="L1629">
        <v>1.26</v>
      </c>
      <c r="P1629" s="54">
        <v>40925</v>
      </c>
      <c r="Q1629">
        <v>21.86</v>
      </c>
      <c r="R1629">
        <v>21.86</v>
      </c>
    </row>
    <row r="1630" spans="4:18">
      <c r="D1630" s="54">
        <v>40921</v>
      </c>
      <c r="E1630">
        <v>2.94</v>
      </c>
      <c r="F1630">
        <v>2.95</v>
      </c>
      <c r="J1630" s="54">
        <v>40921</v>
      </c>
      <c r="K1630">
        <v>1.37</v>
      </c>
      <c r="L1630">
        <v>1.35</v>
      </c>
      <c r="P1630" s="54">
        <v>40921</v>
      </c>
      <c r="Q1630">
        <v>21.86</v>
      </c>
      <c r="R1630">
        <v>21.86</v>
      </c>
    </row>
    <row r="1631" spans="4:18">
      <c r="D1631" s="54">
        <v>40920</v>
      </c>
      <c r="E1631">
        <v>3.06</v>
      </c>
      <c r="F1631">
        <v>2.97</v>
      </c>
      <c r="J1631" s="54">
        <v>40920</v>
      </c>
      <c r="K1631">
        <v>1.4</v>
      </c>
      <c r="L1631">
        <v>1.37</v>
      </c>
      <c r="P1631" s="54">
        <v>40920</v>
      </c>
      <c r="Q1631">
        <v>21.86</v>
      </c>
      <c r="R1631">
        <v>21.86</v>
      </c>
    </row>
    <row r="1632" spans="4:18">
      <c r="D1632" s="54">
        <v>40919</v>
      </c>
      <c r="E1632">
        <v>3.11</v>
      </c>
      <c r="F1632">
        <v>3.05</v>
      </c>
      <c r="J1632" s="54">
        <v>40919</v>
      </c>
      <c r="K1632">
        <v>1.33</v>
      </c>
      <c r="L1632">
        <v>1.38</v>
      </c>
      <c r="P1632" s="54">
        <v>40919</v>
      </c>
      <c r="Q1632">
        <v>21.86</v>
      </c>
      <c r="R1632">
        <v>21.86</v>
      </c>
    </row>
    <row r="1633" spans="4:18">
      <c r="D1633" s="54">
        <v>40918</v>
      </c>
      <c r="E1633">
        <v>3.14</v>
      </c>
      <c r="F1633">
        <v>3.12</v>
      </c>
      <c r="J1633" s="54">
        <v>40918</v>
      </c>
      <c r="K1633">
        <v>1.35</v>
      </c>
      <c r="L1633">
        <v>1.36</v>
      </c>
      <c r="P1633" s="54">
        <v>40918</v>
      </c>
      <c r="Q1633">
        <v>22.2</v>
      </c>
      <c r="R1633">
        <v>21.86</v>
      </c>
    </row>
    <row r="1634" spans="4:18">
      <c r="D1634" s="54">
        <v>40917</v>
      </c>
      <c r="E1634">
        <v>3.22</v>
      </c>
      <c r="F1634">
        <v>3.08</v>
      </c>
      <c r="J1634" s="54">
        <v>40917</v>
      </c>
      <c r="K1634">
        <v>1.4</v>
      </c>
      <c r="L1634">
        <v>1.35</v>
      </c>
      <c r="P1634" s="54">
        <v>40917</v>
      </c>
      <c r="Q1634">
        <v>20.89</v>
      </c>
      <c r="R1634">
        <v>21.96</v>
      </c>
    </row>
    <row r="1635" spans="4:18">
      <c r="D1635" s="54">
        <v>40914</v>
      </c>
      <c r="E1635">
        <v>3.31</v>
      </c>
      <c r="F1635">
        <v>3.24</v>
      </c>
      <c r="J1635" s="54">
        <v>40914</v>
      </c>
      <c r="K1635">
        <v>1.47</v>
      </c>
      <c r="L1635">
        <v>1.42</v>
      </c>
      <c r="P1635" s="54">
        <v>40914</v>
      </c>
      <c r="Q1635">
        <v>21.39</v>
      </c>
      <c r="R1635">
        <v>21.31</v>
      </c>
    </row>
    <row r="1636" spans="4:18">
      <c r="D1636" s="54">
        <v>40913</v>
      </c>
      <c r="E1636">
        <v>3.33</v>
      </c>
      <c r="F1636">
        <v>3.3</v>
      </c>
      <c r="J1636" s="54">
        <v>40913</v>
      </c>
      <c r="K1636">
        <v>1.5</v>
      </c>
      <c r="L1636">
        <v>1.47</v>
      </c>
      <c r="P1636" s="54">
        <v>40913</v>
      </c>
      <c r="Q1636">
        <v>22.1</v>
      </c>
      <c r="R1636">
        <v>21.32</v>
      </c>
    </row>
    <row r="1637" spans="4:18">
      <c r="D1637" s="54">
        <v>40912</v>
      </c>
      <c r="E1637">
        <v>3.45</v>
      </c>
      <c r="F1637">
        <v>3.35</v>
      </c>
      <c r="J1637" s="54">
        <v>40912</v>
      </c>
      <c r="K1637">
        <v>1.42</v>
      </c>
      <c r="L1637">
        <v>1.47</v>
      </c>
      <c r="P1637" s="54">
        <v>40912</v>
      </c>
      <c r="Q1637">
        <v>21.25</v>
      </c>
      <c r="R1637">
        <v>22.39</v>
      </c>
    </row>
    <row r="1638" spans="4:18">
      <c r="D1638" s="54">
        <v>40911</v>
      </c>
      <c r="E1638">
        <v>3.31</v>
      </c>
      <c r="F1638">
        <v>3.5</v>
      </c>
      <c r="J1638" s="54">
        <v>40911</v>
      </c>
      <c r="K1638">
        <v>1.33</v>
      </c>
      <c r="L1638">
        <v>1.44</v>
      </c>
      <c r="P1638" s="54">
        <v>40911</v>
      </c>
      <c r="Q1638">
        <v>22.24</v>
      </c>
      <c r="R1638">
        <v>22.07</v>
      </c>
    </row>
    <row r="1639" spans="4:18">
      <c r="D1639" s="54">
        <v>40907</v>
      </c>
      <c r="E1639">
        <v>3.08</v>
      </c>
      <c r="F1639">
        <v>3.26</v>
      </c>
      <c r="J1639" s="54">
        <v>40907</v>
      </c>
      <c r="K1639">
        <v>1.27</v>
      </c>
      <c r="L1639">
        <v>1.31</v>
      </c>
      <c r="P1639" s="54">
        <v>40907</v>
      </c>
      <c r="Q1639">
        <v>22.01</v>
      </c>
      <c r="R1639">
        <v>22.59</v>
      </c>
    </row>
    <row r="1640" spans="4:18">
      <c r="D1640" s="54">
        <v>40906</v>
      </c>
      <c r="E1640">
        <v>3.02</v>
      </c>
      <c r="F1640">
        <v>3.11</v>
      </c>
      <c r="J1640" s="54">
        <v>40906</v>
      </c>
      <c r="K1640">
        <v>1.21</v>
      </c>
      <c r="L1640">
        <v>1.29</v>
      </c>
      <c r="P1640" s="54">
        <v>40906</v>
      </c>
      <c r="Q1640">
        <v>22.72</v>
      </c>
      <c r="R1640">
        <v>22.68</v>
      </c>
    </row>
    <row r="1641" spans="4:18">
      <c r="D1641" s="54">
        <v>40905</v>
      </c>
      <c r="E1641">
        <v>3.11</v>
      </c>
      <c r="F1641">
        <v>3.01</v>
      </c>
      <c r="J1641" s="54">
        <v>40905</v>
      </c>
      <c r="K1641">
        <v>1.22</v>
      </c>
      <c r="L1641">
        <v>1.22</v>
      </c>
      <c r="P1641" s="54">
        <v>40905</v>
      </c>
      <c r="Q1641">
        <v>22</v>
      </c>
      <c r="R1641">
        <v>22</v>
      </c>
    </row>
    <row r="1642" spans="4:18">
      <c r="D1642" s="54">
        <v>40904</v>
      </c>
      <c r="E1642">
        <v>3.1</v>
      </c>
      <c r="F1642">
        <v>3.1</v>
      </c>
      <c r="J1642" s="54">
        <v>40904</v>
      </c>
      <c r="K1642">
        <v>1.1299999999999999</v>
      </c>
      <c r="L1642">
        <v>1.24</v>
      </c>
      <c r="P1642" s="54">
        <v>40904</v>
      </c>
      <c r="Q1642">
        <v>21.8</v>
      </c>
      <c r="R1642">
        <v>22</v>
      </c>
    </row>
    <row r="1643" spans="4:18">
      <c r="D1643" s="54">
        <v>40900</v>
      </c>
      <c r="E1643">
        <v>3.14</v>
      </c>
      <c r="F1643">
        <v>3.13</v>
      </c>
      <c r="J1643" s="54">
        <v>40900</v>
      </c>
      <c r="K1643">
        <v>1.08</v>
      </c>
      <c r="L1643">
        <v>1.18</v>
      </c>
      <c r="P1643" s="54">
        <v>40900</v>
      </c>
      <c r="Q1643">
        <v>21.29</v>
      </c>
      <c r="R1643">
        <v>21.07</v>
      </c>
    </row>
    <row r="1644" spans="4:18">
      <c r="D1644" s="54">
        <v>40899</v>
      </c>
      <c r="E1644">
        <v>3.13</v>
      </c>
      <c r="F1644">
        <v>3.12</v>
      </c>
      <c r="J1644" s="54">
        <v>40899</v>
      </c>
      <c r="K1644">
        <v>1.08</v>
      </c>
      <c r="L1644">
        <v>1.08</v>
      </c>
      <c r="P1644" s="54">
        <v>40899</v>
      </c>
      <c r="Q1644">
        <v>20.99</v>
      </c>
      <c r="R1644">
        <v>21.8</v>
      </c>
    </row>
    <row r="1645" spans="4:18">
      <c r="D1645" s="54">
        <v>40898</v>
      </c>
      <c r="E1645">
        <v>3.19</v>
      </c>
      <c r="F1645">
        <v>3.1</v>
      </c>
      <c r="J1645" s="54">
        <v>40898</v>
      </c>
      <c r="K1645">
        <v>1.1200000000000001</v>
      </c>
      <c r="L1645">
        <v>1.1000000000000001</v>
      </c>
      <c r="P1645" s="54">
        <v>40898</v>
      </c>
      <c r="Q1645">
        <v>20.23</v>
      </c>
      <c r="R1645">
        <v>20.73</v>
      </c>
    </row>
    <row r="1646" spans="4:18">
      <c r="D1646" s="54">
        <v>40897</v>
      </c>
      <c r="E1646">
        <v>3.11</v>
      </c>
      <c r="F1646">
        <v>3.19</v>
      </c>
      <c r="J1646" s="54">
        <v>40897</v>
      </c>
      <c r="K1646">
        <v>1.08</v>
      </c>
      <c r="L1646">
        <v>1.1200000000000001</v>
      </c>
      <c r="P1646" s="54">
        <v>40897</v>
      </c>
      <c r="Q1646">
        <v>22.3</v>
      </c>
      <c r="R1646">
        <v>21.3</v>
      </c>
    </row>
    <row r="1647" spans="4:18">
      <c r="D1647" s="54">
        <v>40896</v>
      </c>
      <c r="E1647">
        <v>3.04</v>
      </c>
      <c r="F1647">
        <v>2.99</v>
      </c>
      <c r="J1647" s="54">
        <v>40896</v>
      </c>
      <c r="K1647">
        <v>1.1200000000000001</v>
      </c>
      <c r="L1647">
        <v>1.05</v>
      </c>
      <c r="P1647" s="54">
        <v>40896</v>
      </c>
      <c r="Q1647">
        <v>21.29</v>
      </c>
      <c r="R1647">
        <v>21.56</v>
      </c>
    </row>
    <row r="1648" spans="4:18">
      <c r="D1648" s="54">
        <v>40893</v>
      </c>
      <c r="E1648">
        <v>2.93</v>
      </c>
      <c r="F1648">
        <v>3</v>
      </c>
      <c r="J1648" s="54">
        <v>40893</v>
      </c>
      <c r="K1648">
        <v>1.1499999999999999</v>
      </c>
      <c r="L1648">
        <v>1.1299999999999999</v>
      </c>
      <c r="P1648" s="54">
        <v>40893</v>
      </c>
      <c r="Q1648">
        <v>20.46</v>
      </c>
      <c r="R1648">
        <v>20.72</v>
      </c>
    </row>
    <row r="1649" spans="4:18">
      <c r="D1649" s="54">
        <v>40892</v>
      </c>
      <c r="E1649">
        <v>2.98</v>
      </c>
      <c r="F1649">
        <v>2.89</v>
      </c>
      <c r="J1649" s="54">
        <v>40892</v>
      </c>
      <c r="K1649">
        <v>1.18</v>
      </c>
      <c r="L1649">
        <v>1.1499999999999999</v>
      </c>
      <c r="P1649" s="54">
        <v>40892</v>
      </c>
      <c r="Q1649">
        <v>20.3</v>
      </c>
      <c r="R1649">
        <v>21.18</v>
      </c>
    </row>
    <row r="1650" spans="4:18">
      <c r="D1650" s="54">
        <v>40891</v>
      </c>
      <c r="E1650">
        <v>2.82</v>
      </c>
      <c r="F1650">
        <v>2.9</v>
      </c>
      <c r="J1650" s="54">
        <v>40891</v>
      </c>
      <c r="K1650">
        <v>1.2</v>
      </c>
      <c r="L1650">
        <v>1.18</v>
      </c>
      <c r="P1650" s="54">
        <v>40891</v>
      </c>
      <c r="Q1650">
        <v>21.24</v>
      </c>
      <c r="R1650">
        <v>20.9</v>
      </c>
    </row>
    <row r="1651" spans="4:18">
      <c r="D1651" s="54">
        <v>40890</v>
      </c>
      <c r="E1651">
        <v>3.02</v>
      </c>
      <c r="F1651">
        <v>2.85</v>
      </c>
      <c r="J1651" s="54">
        <v>40890</v>
      </c>
      <c r="K1651">
        <v>1.22</v>
      </c>
      <c r="L1651">
        <v>1.2</v>
      </c>
      <c r="P1651" s="54">
        <v>40890</v>
      </c>
      <c r="Q1651">
        <v>21.9</v>
      </c>
      <c r="R1651">
        <v>20.8</v>
      </c>
    </row>
    <row r="1652" spans="4:18">
      <c r="D1652" s="54">
        <v>40889</v>
      </c>
      <c r="E1652">
        <v>3.04</v>
      </c>
      <c r="F1652">
        <v>2.97</v>
      </c>
      <c r="J1652" s="54">
        <v>40889</v>
      </c>
      <c r="K1652">
        <v>1.19</v>
      </c>
      <c r="L1652">
        <v>1.2</v>
      </c>
      <c r="P1652" s="54">
        <v>40889</v>
      </c>
      <c r="Q1652">
        <v>20.28</v>
      </c>
      <c r="R1652">
        <v>20.28</v>
      </c>
    </row>
    <row r="1653" spans="4:18">
      <c r="D1653" s="54">
        <v>40886</v>
      </c>
      <c r="E1653">
        <v>2.98</v>
      </c>
      <c r="F1653">
        <v>3.11</v>
      </c>
      <c r="J1653" s="54">
        <v>40886</v>
      </c>
      <c r="K1653">
        <v>1.23</v>
      </c>
      <c r="L1653">
        <v>1.28</v>
      </c>
      <c r="P1653" s="54">
        <v>40886</v>
      </c>
      <c r="Q1653">
        <v>20.28</v>
      </c>
      <c r="R1653">
        <v>20.28</v>
      </c>
    </row>
    <row r="1654" spans="4:18">
      <c r="D1654" s="54">
        <v>40885</v>
      </c>
      <c r="E1654">
        <v>3.01</v>
      </c>
      <c r="F1654">
        <v>2.96</v>
      </c>
      <c r="J1654" s="54">
        <v>40885</v>
      </c>
      <c r="K1654">
        <v>1.28</v>
      </c>
      <c r="L1654">
        <v>1.24</v>
      </c>
      <c r="P1654" s="54">
        <v>40885</v>
      </c>
      <c r="Q1654">
        <v>20.6</v>
      </c>
      <c r="R1654">
        <v>20.28</v>
      </c>
    </row>
    <row r="1655" spans="4:18">
      <c r="D1655" s="54">
        <v>40884</v>
      </c>
      <c r="E1655">
        <v>3.06</v>
      </c>
      <c r="F1655">
        <v>3.06</v>
      </c>
      <c r="J1655" s="54">
        <v>40884</v>
      </c>
      <c r="K1655">
        <v>1.32</v>
      </c>
      <c r="L1655">
        <v>1.29</v>
      </c>
      <c r="P1655" s="54">
        <v>40884</v>
      </c>
      <c r="Q1655">
        <v>20.27</v>
      </c>
      <c r="R1655">
        <v>20</v>
      </c>
    </row>
    <row r="1656" spans="4:18">
      <c r="D1656" s="54">
        <v>40883</v>
      </c>
      <c r="E1656">
        <v>3.1</v>
      </c>
      <c r="F1656">
        <v>3.09</v>
      </c>
      <c r="J1656" s="54">
        <v>40883</v>
      </c>
      <c r="K1656">
        <v>1.36</v>
      </c>
      <c r="L1656">
        <v>1.34</v>
      </c>
      <c r="P1656" s="54">
        <v>40883</v>
      </c>
      <c r="Q1656">
        <v>20.059999999999999</v>
      </c>
      <c r="R1656">
        <v>20.25</v>
      </c>
    </row>
    <row r="1657" spans="4:18">
      <c r="D1657" s="54">
        <v>40882</v>
      </c>
      <c r="E1657">
        <v>3.07</v>
      </c>
      <c r="F1657">
        <v>3.04</v>
      </c>
      <c r="J1657" s="54">
        <v>40882</v>
      </c>
      <c r="K1657">
        <v>1.4</v>
      </c>
      <c r="L1657">
        <v>1.36</v>
      </c>
      <c r="P1657" s="54">
        <v>40882</v>
      </c>
      <c r="Q1657">
        <v>20.25</v>
      </c>
      <c r="R1657">
        <v>20.25</v>
      </c>
    </row>
    <row r="1658" spans="4:18">
      <c r="D1658" s="54">
        <v>40879</v>
      </c>
      <c r="E1658">
        <v>2.89</v>
      </c>
      <c r="F1658">
        <v>2.99</v>
      </c>
      <c r="J1658" s="54">
        <v>40879</v>
      </c>
      <c r="K1658">
        <v>1.22</v>
      </c>
      <c r="L1658">
        <v>1.37</v>
      </c>
      <c r="P1658" s="54">
        <v>40879</v>
      </c>
      <c r="Q1658">
        <v>20.350000000000001</v>
      </c>
      <c r="R1658">
        <v>20.350000000000001</v>
      </c>
    </row>
    <row r="1659" spans="4:18">
      <c r="D1659" s="54">
        <v>40878</v>
      </c>
      <c r="E1659">
        <v>2.81</v>
      </c>
      <c r="F1659">
        <v>2.82</v>
      </c>
      <c r="J1659" s="54">
        <v>40878</v>
      </c>
      <c r="K1659">
        <v>1.21</v>
      </c>
      <c r="L1659">
        <v>1.25</v>
      </c>
      <c r="P1659" s="54">
        <v>40878</v>
      </c>
      <c r="Q1659">
        <v>20.02</v>
      </c>
      <c r="R1659">
        <v>20.21</v>
      </c>
    </row>
    <row r="1660" spans="4:18">
      <c r="D1660" s="54">
        <v>40877</v>
      </c>
      <c r="E1660">
        <v>2.74</v>
      </c>
      <c r="F1660">
        <v>2.85</v>
      </c>
      <c r="J1660" s="54">
        <v>40877</v>
      </c>
      <c r="K1660">
        <v>1.25</v>
      </c>
      <c r="L1660">
        <v>1.25</v>
      </c>
      <c r="P1660" s="54">
        <v>40877</v>
      </c>
      <c r="Q1660">
        <v>20.04</v>
      </c>
      <c r="R1660">
        <v>20.04</v>
      </c>
    </row>
    <row r="1661" spans="4:18">
      <c r="D1661" s="54">
        <v>40876</v>
      </c>
      <c r="E1661">
        <v>2.52</v>
      </c>
      <c r="F1661">
        <v>2.54</v>
      </c>
      <c r="J1661" s="54">
        <v>40876</v>
      </c>
      <c r="K1661">
        <v>1.22</v>
      </c>
      <c r="L1661">
        <v>1.2</v>
      </c>
      <c r="P1661" s="54">
        <v>40876</v>
      </c>
      <c r="Q1661">
        <v>20.04</v>
      </c>
      <c r="R1661">
        <v>20.04</v>
      </c>
    </row>
    <row r="1662" spans="4:18">
      <c r="D1662" s="54">
        <v>40875</v>
      </c>
      <c r="E1662">
        <v>2.52</v>
      </c>
      <c r="F1662">
        <v>2.5099999999999998</v>
      </c>
      <c r="J1662" s="54">
        <v>40875</v>
      </c>
      <c r="K1662">
        <v>1.3</v>
      </c>
      <c r="L1662">
        <v>1.22</v>
      </c>
      <c r="P1662" s="54">
        <v>40875</v>
      </c>
      <c r="Q1662">
        <v>21</v>
      </c>
      <c r="R1662">
        <v>20.96</v>
      </c>
    </row>
    <row r="1663" spans="4:18">
      <c r="D1663" s="54">
        <v>40872</v>
      </c>
      <c r="E1663">
        <v>2.4500000000000002</v>
      </c>
      <c r="F1663">
        <v>2.4</v>
      </c>
      <c r="J1663" s="54">
        <v>40872</v>
      </c>
      <c r="K1663">
        <v>1.4</v>
      </c>
      <c r="L1663">
        <v>1.17</v>
      </c>
      <c r="P1663" s="54">
        <v>40872</v>
      </c>
      <c r="Q1663">
        <v>20.399999999999999</v>
      </c>
      <c r="R1663">
        <v>20.399999999999999</v>
      </c>
    </row>
    <row r="1664" spans="4:18">
      <c r="D1664" s="54">
        <v>40870</v>
      </c>
      <c r="E1664">
        <v>2.57</v>
      </c>
      <c r="F1664">
        <v>2.4500000000000002</v>
      </c>
      <c r="J1664" s="54">
        <v>40870</v>
      </c>
      <c r="K1664">
        <v>1.23</v>
      </c>
      <c r="L1664">
        <v>1.24</v>
      </c>
      <c r="P1664" s="54">
        <v>40870</v>
      </c>
      <c r="Q1664">
        <v>20.399999999999999</v>
      </c>
      <c r="R1664">
        <v>20.399999999999999</v>
      </c>
    </row>
    <row r="1665" spans="4:18">
      <c r="D1665" s="54">
        <v>40869</v>
      </c>
      <c r="E1665">
        <v>2.73</v>
      </c>
      <c r="F1665">
        <v>2.6</v>
      </c>
      <c r="J1665" s="54">
        <v>40869</v>
      </c>
      <c r="K1665">
        <v>1.33</v>
      </c>
      <c r="L1665">
        <v>1.28</v>
      </c>
      <c r="P1665" s="54">
        <v>40869</v>
      </c>
      <c r="Q1665">
        <v>20.5</v>
      </c>
      <c r="R1665">
        <v>20.399999999999999</v>
      </c>
    </row>
    <row r="1666" spans="4:18">
      <c r="D1666" s="54">
        <v>40868</v>
      </c>
      <c r="E1666">
        <v>2.83</v>
      </c>
      <c r="F1666">
        <v>2.71</v>
      </c>
      <c r="J1666" s="54">
        <v>40868</v>
      </c>
      <c r="K1666">
        <v>1.33</v>
      </c>
      <c r="L1666">
        <v>1.3</v>
      </c>
      <c r="P1666" s="54">
        <v>40868</v>
      </c>
      <c r="Q1666">
        <v>20.34</v>
      </c>
      <c r="R1666">
        <v>20.34</v>
      </c>
    </row>
    <row r="1667" spans="4:18">
      <c r="D1667" s="54">
        <v>40865</v>
      </c>
      <c r="E1667">
        <v>2.95</v>
      </c>
      <c r="F1667">
        <v>2.9</v>
      </c>
      <c r="J1667" s="54">
        <v>40865</v>
      </c>
      <c r="K1667">
        <v>1.32</v>
      </c>
      <c r="L1667">
        <v>1.39</v>
      </c>
      <c r="P1667" s="54">
        <v>40865</v>
      </c>
      <c r="Q1667">
        <v>20.36</v>
      </c>
      <c r="R1667">
        <v>20.399999999999999</v>
      </c>
    </row>
    <row r="1668" spans="4:18">
      <c r="D1668" s="54">
        <v>40864</v>
      </c>
      <c r="E1668">
        <v>3.11</v>
      </c>
      <c r="F1668">
        <v>2.93</v>
      </c>
      <c r="J1668" s="54">
        <v>40864</v>
      </c>
      <c r="K1668">
        <v>1.34</v>
      </c>
      <c r="L1668">
        <v>1.32</v>
      </c>
      <c r="P1668" s="54">
        <v>40864</v>
      </c>
      <c r="Q1668">
        <v>20.75</v>
      </c>
      <c r="R1668">
        <v>20</v>
      </c>
    </row>
    <row r="1669" spans="4:18">
      <c r="D1669" s="54">
        <v>40863</v>
      </c>
      <c r="E1669">
        <v>2.97</v>
      </c>
      <c r="F1669">
        <v>3.11</v>
      </c>
      <c r="J1669" s="54">
        <v>40863</v>
      </c>
      <c r="K1669">
        <v>1.34</v>
      </c>
      <c r="L1669">
        <v>1.34</v>
      </c>
      <c r="P1669" s="54">
        <v>40863</v>
      </c>
      <c r="Q1669">
        <v>19.84</v>
      </c>
      <c r="R1669">
        <v>19.84</v>
      </c>
    </row>
    <row r="1670" spans="4:18">
      <c r="D1670" s="54">
        <v>40862</v>
      </c>
      <c r="E1670">
        <v>2.97</v>
      </c>
      <c r="F1670">
        <v>3.03</v>
      </c>
      <c r="J1670" s="54">
        <v>40862</v>
      </c>
      <c r="K1670">
        <v>1.46</v>
      </c>
      <c r="L1670">
        <v>1.35</v>
      </c>
      <c r="P1670" s="54">
        <v>40862</v>
      </c>
      <c r="Q1670">
        <v>19.84</v>
      </c>
      <c r="R1670">
        <v>19.84</v>
      </c>
    </row>
    <row r="1671" spans="4:18">
      <c r="D1671" s="54">
        <v>40861</v>
      </c>
      <c r="E1671">
        <v>3.03</v>
      </c>
      <c r="F1671">
        <v>3</v>
      </c>
      <c r="J1671" s="54">
        <v>40861</v>
      </c>
      <c r="K1671">
        <v>1.66</v>
      </c>
      <c r="L1671">
        <v>1.49</v>
      </c>
      <c r="P1671" s="54">
        <v>40861</v>
      </c>
      <c r="Q1671">
        <v>20.239999999999998</v>
      </c>
      <c r="R1671">
        <v>19.84</v>
      </c>
    </row>
    <row r="1672" spans="4:18">
      <c r="D1672" s="54">
        <v>40858</v>
      </c>
      <c r="E1672">
        <v>3.1</v>
      </c>
      <c r="F1672">
        <v>3.07</v>
      </c>
      <c r="J1672" s="54">
        <v>40858</v>
      </c>
      <c r="K1672">
        <v>1.53</v>
      </c>
      <c r="L1672">
        <v>1.56</v>
      </c>
      <c r="P1672" s="54">
        <v>40858</v>
      </c>
      <c r="Q1672">
        <v>20.22</v>
      </c>
      <c r="R1672">
        <v>20.2</v>
      </c>
    </row>
    <row r="1673" spans="4:18">
      <c r="D1673" s="54">
        <v>40857</v>
      </c>
      <c r="E1673">
        <v>3.05</v>
      </c>
      <c r="F1673">
        <v>3.05</v>
      </c>
      <c r="J1673" s="54">
        <v>40857</v>
      </c>
      <c r="K1673">
        <v>1.22</v>
      </c>
      <c r="L1673">
        <v>1.42</v>
      </c>
      <c r="P1673" s="54">
        <v>40857</v>
      </c>
      <c r="Q1673">
        <v>21.4</v>
      </c>
      <c r="R1673">
        <v>21.4</v>
      </c>
    </row>
    <row r="1674" spans="4:18">
      <c r="D1674" s="54">
        <v>40856</v>
      </c>
      <c r="E1674">
        <v>3.12</v>
      </c>
      <c r="F1674">
        <v>2.96</v>
      </c>
      <c r="J1674" s="54">
        <v>40856</v>
      </c>
      <c r="K1674">
        <v>1.05</v>
      </c>
      <c r="L1674">
        <v>1.17</v>
      </c>
      <c r="P1674" s="54">
        <v>40856</v>
      </c>
      <c r="Q1674">
        <v>19.75</v>
      </c>
      <c r="R1674">
        <v>21.4</v>
      </c>
    </row>
    <row r="1675" spans="4:18">
      <c r="D1675" s="54">
        <v>40855</v>
      </c>
      <c r="E1675">
        <v>3.24</v>
      </c>
      <c r="F1675">
        <v>3.28</v>
      </c>
      <c r="J1675" s="54">
        <v>40855</v>
      </c>
      <c r="K1675">
        <v>1.1000000000000001</v>
      </c>
      <c r="L1675">
        <v>1.06</v>
      </c>
      <c r="P1675" s="54">
        <v>40855</v>
      </c>
      <c r="Q1675">
        <v>19.8</v>
      </c>
      <c r="R1675">
        <v>19.850000000000001</v>
      </c>
    </row>
    <row r="1676" spans="4:18">
      <c r="D1676" s="54">
        <v>40854</v>
      </c>
      <c r="E1676">
        <v>3.22</v>
      </c>
      <c r="F1676">
        <v>3.24</v>
      </c>
      <c r="J1676" s="54">
        <v>40854</v>
      </c>
      <c r="K1676">
        <v>1.04</v>
      </c>
      <c r="L1676">
        <v>1.0900000000000001</v>
      </c>
      <c r="P1676" s="54">
        <v>40854</v>
      </c>
      <c r="Q1676">
        <v>19.13</v>
      </c>
      <c r="R1676">
        <v>19.5</v>
      </c>
    </row>
    <row r="1677" spans="4:18">
      <c r="D1677" s="54">
        <v>40851</v>
      </c>
      <c r="E1677">
        <v>3.14</v>
      </c>
      <c r="F1677">
        <v>3.22</v>
      </c>
      <c r="J1677" s="54">
        <v>40851</v>
      </c>
      <c r="K1677">
        <v>0.94</v>
      </c>
      <c r="L1677">
        <v>1.06</v>
      </c>
      <c r="P1677" s="54">
        <v>40851</v>
      </c>
      <c r="Q1677">
        <v>19.34</v>
      </c>
      <c r="R1677">
        <v>19.100000000000001</v>
      </c>
    </row>
    <row r="1678" spans="4:18">
      <c r="D1678" s="54">
        <v>40850</v>
      </c>
      <c r="E1678">
        <v>3.08</v>
      </c>
      <c r="F1678">
        <v>3.19</v>
      </c>
      <c r="J1678" s="54">
        <v>40850</v>
      </c>
      <c r="K1678">
        <v>0.89</v>
      </c>
      <c r="L1678">
        <v>0.92</v>
      </c>
      <c r="P1678" s="54">
        <v>40850</v>
      </c>
      <c r="Q1678">
        <v>19.38</v>
      </c>
      <c r="R1678">
        <v>19.38</v>
      </c>
    </row>
    <row r="1679" spans="4:18">
      <c r="D1679" s="54">
        <v>40849</v>
      </c>
      <c r="E1679">
        <v>3</v>
      </c>
      <c r="F1679">
        <v>3.02</v>
      </c>
      <c r="J1679" s="54">
        <v>40849</v>
      </c>
      <c r="K1679">
        <v>0.95</v>
      </c>
      <c r="L1679">
        <v>0.83</v>
      </c>
      <c r="P1679" s="54">
        <v>40849</v>
      </c>
      <c r="Q1679">
        <v>19.41</v>
      </c>
      <c r="R1679">
        <v>19.38</v>
      </c>
    </row>
    <row r="1680" spans="4:18">
      <c r="D1680" s="54">
        <v>40848</v>
      </c>
      <c r="E1680">
        <v>3</v>
      </c>
      <c r="F1680">
        <v>2.9</v>
      </c>
      <c r="J1680" s="54">
        <v>40848</v>
      </c>
      <c r="K1680">
        <v>0.89</v>
      </c>
      <c r="L1680">
        <v>0.82</v>
      </c>
      <c r="P1680" s="54">
        <v>40848</v>
      </c>
      <c r="Q1680">
        <v>19.98</v>
      </c>
      <c r="R1680">
        <v>19.8</v>
      </c>
    </row>
    <row r="1681" spans="4:18">
      <c r="D1681" s="54">
        <v>40847</v>
      </c>
      <c r="E1681">
        <v>3.28</v>
      </c>
      <c r="F1681">
        <v>3.13</v>
      </c>
      <c r="J1681" s="54">
        <v>40847</v>
      </c>
      <c r="K1681">
        <v>0.85</v>
      </c>
      <c r="L1681">
        <v>0.9</v>
      </c>
      <c r="P1681" s="54">
        <v>40847</v>
      </c>
      <c r="Q1681">
        <v>19.190000000000001</v>
      </c>
      <c r="R1681">
        <v>20.11</v>
      </c>
    </row>
    <row r="1682" spans="4:18">
      <c r="D1682" s="54">
        <v>40844</v>
      </c>
      <c r="E1682">
        <v>3.26</v>
      </c>
      <c r="F1682">
        <v>3.37</v>
      </c>
      <c r="J1682" s="54">
        <v>40844</v>
      </c>
      <c r="K1682">
        <v>0.82</v>
      </c>
      <c r="L1682">
        <v>0.81</v>
      </c>
      <c r="P1682" s="54">
        <v>40844</v>
      </c>
      <c r="Q1682">
        <v>20.29</v>
      </c>
      <c r="R1682">
        <v>19.670000000000002</v>
      </c>
    </row>
    <row r="1683" spans="4:18">
      <c r="D1683" s="54">
        <v>40843</v>
      </c>
      <c r="E1683">
        <v>3.31</v>
      </c>
      <c r="F1683">
        <v>3.36</v>
      </c>
      <c r="J1683" s="54">
        <v>40843</v>
      </c>
      <c r="K1683">
        <v>0.79</v>
      </c>
      <c r="L1683">
        <v>0.81</v>
      </c>
      <c r="P1683" s="54">
        <v>40843</v>
      </c>
      <c r="Q1683">
        <v>20.47</v>
      </c>
      <c r="R1683">
        <v>19.2</v>
      </c>
    </row>
    <row r="1684" spans="4:18">
      <c r="D1684" s="54">
        <v>40842</v>
      </c>
      <c r="E1684">
        <v>3.04</v>
      </c>
      <c r="F1684">
        <v>3.18</v>
      </c>
      <c r="J1684" s="54">
        <v>40842</v>
      </c>
      <c r="K1684">
        <v>0.79</v>
      </c>
      <c r="L1684">
        <v>0.79</v>
      </c>
      <c r="P1684" s="54">
        <v>40842</v>
      </c>
      <c r="Q1684">
        <v>20</v>
      </c>
      <c r="R1684">
        <v>20.11</v>
      </c>
    </row>
    <row r="1685" spans="4:18">
      <c r="D1685" s="54">
        <v>40841</v>
      </c>
      <c r="E1685">
        <v>2.97</v>
      </c>
      <c r="F1685">
        <v>2.97</v>
      </c>
      <c r="J1685" s="54">
        <v>40841</v>
      </c>
      <c r="K1685">
        <v>0.76</v>
      </c>
      <c r="L1685">
        <v>0.79</v>
      </c>
      <c r="P1685" s="54">
        <v>40841</v>
      </c>
      <c r="Q1685">
        <v>19.760000000000002</v>
      </c>
      <c r="R1685">
        <v>19.920000000000002</v>
      </c>
    </row>
    <row r="1686" spans="4:18">
      <c r="D1686" s="54">
        <v>40840</v>
      </c>
      <c r="E1686">
        <v>2.91</v>
      </c>
      <c r="F1686">
        <v>3.01</v>
      </c>
      <c r="J1686" s="54">
        <v>40840</v>
      </c>
      <c r="K1686">
        <v>0.75</v>
      </c>
      <c r="L1686">
        <v>0.75</v>
      </c>
      <c r="P1686" s="54">
        <v>40840</v>
      </c>
      <c r="Q1686">
        <v>18.86</v>
      </c>
      <c r="R1686">
        <v>19.739999999999998</v>
      </c>
    </row>
    <row r="1687" spans="4:18">
      <c r="D1687" s="54">
        <v>40837</v>
      </c>
      <c r="E1687">
        <v>2.95</v>
      </c>
      <c r="F1687">
        <v>2.91</v>
      </c>
      <c r="J1687" s="54">
        <v>40837</v>
      </c>
      <c r="K1687">
        <v>0.7</v>
      </c>
      <c r="L1687">
        <v>0.72</v>
      </c>
      <c r="P1687" s="54">
        <v>40837</v>
      </c>
      <c r="Q1687">
        <v>19.149999999999999</v>
      </c>
      <c r="R1687">
        <v>19.149999999999999</v>
      </c>
    </row>
    <row r="1688" spans="4:18">
      <c r="D1688" s="54">
        <v>40836</v>
      </c>
      <c r="E1688">
        <v>2.8</v>
      </c>
      <c r="F1688">
        <v>2.86</v>
      </c>
      <c r="J1688" s="54">
        <v>40836</v>
      </c>
      <c r="K1688">
        <v>0.71</v>
      </c>
      <c r="L1688">
        <v>0.7</v>
      </c>
      <c r="P1688" s="54">
        <v>40836</v>
      </c>
      <c r="Q1688">
        <v>19.260000000000002</v>
      </c>
      <c r="R1688">
        <v>19.260000000000002</v>
      </c>
    </row>
    <row r="1689" spans="4:18">
      <c r="D1689" s="54">
        <v>40835</v>
      </c>
      <c r="E1689">
        <v>2.94</v>
      </c>
      <c r="F1689">
        <v>2.8</v>
      </c>
      <c r="J1689" s="54">
        <v>40835</v>
      </c>
      <c r="K1689">
        <v>0.76</v>
      </c>
      <c r="L1689">
        <v>0.73</v>
      </c>
      <c r="P1689" s="54">
        <v>40835</v>
      </c>
      <c r="Q1689">
        <v>18.91</v>
      </c>
      <c r="R1689">
        <v>19.260000000000002</v>
      </c>
    </row>
    <row r="1690" spans="4:18">
      <c r="D1690" s="54">
        <v>40834</v>
      </c>
      <c r="E1690">
        <v>2.82</v>
      </c>
      <c r="F1690">
        <v>2.95</v>
      </c>
      <c r="J1690" s="54">
        <v>40834</v>
      </c>
      <c r="K1690">
        <v>0.78</v>
      </c>
      <c r="L1690">
        <v>0.77</v>
      </c>
      <c r="P1690" s="54">
        <v>40834</v>
      </c>
      <c r="Q1690">
        <v>19.239999999999998</v>
      </c>
      <c r="R1690">
        <v>19.14</v>
      </c>
    </row>
    <row r="1691" spans="4:18">
      <c r="D1691" s="54">
        <v>40833</v>
      </c>
      <c r="E1691">
        <v>2.85</v>
      </c>
      <c r="F1691">
        <v>2.8</v>
      </c>
      <c r="J1691" s="54">
        <v>40833</v>
      </c>
      <c r="K1691">
        <v>0.77</v>
      </c>
      <c r="L1691">
        <v>0.79</v>
      </c>
      <c r="P1691" s="54">
        <v>40833</v>
      </c>
      <c r="Q1691">
        <v>19.420000000000002</v>
      </c>
      <c r="R1691">
        <v>18.2</v>
      </c>
    </row>
    <row r="1692" spans="4:18">
      <c r="D1692" s="54">
        <v>40830</v>
      </c>
      <c r="E1692">
        <v>2.74</v>
      </c>
      <c r="F1692">
        <v>2.88</v>
      </c>
      <c r="J1692" s="54">
        <v>40830</v>
      </c>
      <c r="K1692">
        <v>0.78</v>
      </c>
      <c r="L1692">
        <v>0.79</v>
      </c>
      <c r="P1692" s="54">
        <v>40830</v>
      </c>
      <c r="Q1692">
        <v>19.309999999999999</v>
      </c>
      <c r="R1692">
        <v>19.690000000000001</v>
      </c>
    </row>
    <row r="1693" spans="4:18">
      <c r="D1693" s="54">
        <v>40829</v>
      </c>
      <c r="E1693">
        <v>2.75</v>
      </c>
      <c r="F1693">
        <v>2.68</v>
      </c>
      <c r="J1693" s="54">
        <v>40829</v>
      </c>
      <c r="K1693">
        <v>0.8</v>
      </c>
      <c r="L1693">
        <v>0.78</v>
      </c>
      <c r="P1693" s="54">
        <v>40829</v>
      </c>
      <c r="Q1693">
        <v>20.43</v>
      </c>
      <c r="R1693">
        <v>19.5</v>
      </c>
    </row>
    <row r="1694" spans="4:18">
      <c r="D1694" s="54">
        <v>40828</v>
      </c>
      <c r="E1694">
        <v>2.83</v>
      </c>
      <c r="F1694">
        <v>2.78</v>
      </c>
      <c r="J1694" s="54">
        <v>40828</v>
      </c>
      <c r="K1694">
        <v>0.82</v>
      </c>
      <c r="L1694">
        <v>0.8</v>
      </c>
      <c r="P1694" s="54">
        <v>40828</v>
      </c>
      <c r="Q1694">
        <v>19.3</v>
      </c>
      <c r="R1694">
        <v>20.21</v>
      </c>
    </row>
    <row r="1695" spans="4:18">
      <c r="D1695" s="54">
        <v>40827</v>
      </c>
      <c r="E1695">
        <v>2.74</v>
      </c>
      <c r="F1695">
        <v>2.79</v>
      </c>
      <c r="J1695" s="54">
        <v>40827</v>
      </c>
      <c r="K1695">
        <v>0.8</v>
      </c>
      <c r="L1695">
        <v>0.8</v>
      </c>
      <c r="P1695" s="54">
        <v>40827</v>
      </c>
      <c r="Q1695">
        <v>18.690000000000001</v>
      </c>
      <c r="R1695">
        <v>19.350000000000001</v>
      </c>
    </row>
    <row r="1696" spans="4:18">
      <c r="D1696" s="54">
        <v>40826</v>
      </c>
      <c r="E1696">
        <v>2.56</v>
      </c>
      <c r="F1696">
        <v>2.78</v>
      </c>
      <c r="J1696" s="54">
        <v>40826</v>
      </c>
      <c r="K1696">
        <v>0.8</v>
      </c>
      <c r="L1696">
        <v>0.8</v>
      </c>
      <c r="P1696" s="54">
        <v>40826</v>
      </c>
      <c r="Q1696">
        <v>18.64</v>
      </c>
      <c r="R1696">
        <v>18.809999999999999</v>
      </c>
    </row>
    <row r="1697" spans="4:18">
      <c r="D1697" s="54">
        <v>40823</v>
      </c>
      <c r="E1697">
        <v>2.56</v>
      </c>
      <c r="F1697">
        <v>2.5099999999999998</v>
      </c>
      <c r="J1697" s="54">
        <v>40823</v>
      </c>
      <c r="K1697">
        <v>0.79</v>
      </c>
      <c r="L1697">
        <v>0.8</v>
      </c>
      <c r="P1697" s="54">
        <v>40823</v>
      </c>
      <c r="Q1697">
        <v>18.059999999999999</v>
      </c>
      <c r="R1697">
        <v>18.04</v>
      </c>
    </row>
    <row r="1698" spans="4:18">
      <c r="D1698" s="54">
        <v>40822</v>
      </c>
      <c r="E1698">
        <v>2.44</v>
      </c>
      <c r="F1698">
        <v>2.5499999999999998</v>
      </c>
      <c r="J1698" s="54">
        <v>40822</v>
      </c>
      <c r="K1698">
        <v>0.82</v>
      </c>
      <c r="L1698">
        <v>0.81</v>
      </c>
      <c r="P1698" s="54">
        <v>40822</v>
      </c>
      <c r="Q1698">
        <v>18.54</v>
      </c>
      <c r="R1698">
        <v>18.98</v>
      </c>
    </row>
    <row r="1699" spans="4:18">
      <c r="D1699" s="54">
        <v>40821</v>
      </c>
      <c r="E1699">
        <v>2.5</v>
      </c>
      <c r="F1699">
        <v>2.4500000000000002</v>
      </c>
      <c r="J1699" s="54">
        <v>40821</v>
      </c>
      <c r="K1699">
        <v>0.88</v>
      </c>
      <c r="L1699">
        <v>0.82</v>
      </c>
      <c r="P1699" s="54">
        <v>40821</v>
      </c>
      <c r="Q1699">
        <v>17</v>
      </c>
      <c r="R1699">
        <v>17</v>
      </c>
    </row>
    <row r="1700" spans="4:18">
      <c r="D1700" s="54">
        <v>40820</v>
      </c>
      <c r="E1700">
        <v>2.1</v>
      </c>
      <c r="F1700">
        <v>2.48</v>
      </c>
      <c r="J1700" s="54">
        <v>40820</v>
      </c>
      <c r="K1700">
        <v>0.64</v>
      </c>
      <c r="L1700">
        <v>0.85</v>
      </c>
      <c r="P1700" s="54">
        <v>40820</v>
      </c>
      <c r="Q1700">
        <v>17</v>
      </c>
      <c r="R1700">
        <v>17</v>
      </c>
    </row>
    <row r="1701" spans="4:18">
      <c r="D1701" s="54">
        <v>40819</v>
      </c>
      <c r="E1701">
        <v>2.3199999999999998</v>
      </c>
      <c r="F1701">
        <v>2.13</v>
      </c>
      <c r="J1701" s="54">
        <v>40819</v>
      </c>
      <c r="K1701">
        <v>0.82</v>
      </c>
      <c r="L1701">
        <v>0.74</v>
      </c>
      <c r="P1701" s="54">
        <v>40819</v>
      </c>
      <c r="Q1701">
        <v>18.100000000000001</v>
      </c>
      <c r="R1701">
        <v>16.809999999999999</v>
      </c>
    </row>
    <row r="1702" spans="4:18">
      <c r="D1702" s="54">
        <v>40816</v>
      </c>
      <c r="E1702">
        <v>2.4500000000000002</v>
      </c>
      <c r="F1702">
        <v>2.38</v>
      </c>
      <c r="J1702" s="54">
        <v>40816</v>
      </c>
      <c r="K1702">
        <v>0.81</v>
      </c>
      <c r="L1702">
        <v>0.82</v>
      </c>
      <c r="P1702" s="54">
        <v>40816</v>
      </c>
      <c r="Q1702">
        <v>19.54</v>
      </c>
      <c r="R1702">
        <v>19.54</v>
      </c>
    </row>
    <row r="1703" spans="4:18">
      <c r="D1703" s="54">
        <v>40815</v>
      </c>
      <c r="E1703">
        <v>2.63</v>
      </c>
      <c r="F1703">
        <v>2.5299999999999998</v>
      </c>
      <c r="J1703" s="54">
        <v>40815</v>
      </c>
      <c r="K1703">
        <v>0.83</v>
      </c>
      <c r="L1703">
        <v>0.84</v>
      </c>
      <c r="P1703" s="54">
        <v>40815</v>
      </c>
      <c r="Q1703">
        <v>19.71</v>
      </c>
      <c r="R1703">
        <v>19.71</v>
      </c>
    </row>
    <row r="1704" spans="4:18">
      <c r="D1704" s="54">
        <v>40814</v>
      </c>
      <c r="E1704">
        <v>2.73</v>
      </c>
      <c r="F1704">
        <v>2.52</v>
      </c>
      <c r="J1704" s="54">
        <v>40814</v>
      </c>
      <c r="K1704">
        <v>0.86</v>
      </c>
      <c r="L1704">
        <v>0.83</v>
      </c>
      <c r="P1704" s="54">
        <v>40814</v>
      </c>
      <c r="Q1704">
        <v>19.71</v>
      </c>
      <c r="R1704">
        <v>19.71</v>
      </c>
    </row>
    <row r="1705" spans="4:18">
      <c r="D1705" s="54">
        <v>40813</v>
      </c>
      <c r="E1705">
        <v>2.63</v>
      </c>
      <c r="F1705">
        <v>2.74</v>
      </c>
      <c r="J1705" s="54">
        <v>40813</v>
      </c>
      <c r="K1705">
        <v>0.96</v>
      </c>
      <c r="L1705">
        <v>0.9</v>
      </c>
      <c r="P1705" s="54">
        <v>40813</v>
      </c>
      <c r="Q1705">
        <v>19.05</v>
      </c>
      <c r="R1705">
        <v>19.71</v>
      </c>
    </row>
    <row r="1706" spans="4:18">
      <c r="D1706" s="54">
        <v>40812</v>
      </c>
      <c r="E1706">
        <v>2.54</v>
      </c>
      <c r="F1706">
        <v>2.5299999999999998</v>
      </c>
      <c r="J1706" s="54">
        <v>40812</v>
      </c>
      <c r="K1706">
        <v>0.98</v>
      </c>
      <c r="L1706">
        <v>0.93</v>
      </c>
      <c r="P1706" s="54">
        <v>40812</v>
      </c>
      <c r="Q1706">
        <v>19</v>
      </c>
      <c r="R1706">
        <v>19</v>
      </c>
    </row>
    <row r="1707" spans="4:18">
      <c r="D1707" s="54">
        <v>40809</v>
      </c>
      <c r="E1707">
        <v>2.54</v>
      </c>
      <c r="F1707">
        <v>2.52</v>
      </c>
      <c r="J1707" s="54">
        <v>40809</v>
      </c>
      <c r="K1707">
        <v>1.03</v>
      </c>
      <c r="L1707">
        <v>0.96</v>
      </c>
      <c r="P1707" s="54">
        <v>40809</v>
      </c>
      <c r="Q1707">
        <v>19.079999999999998</v>
      </c>
      <c r="R1707">
        <v>18.79</v>
      </c>
    </row>
    <row r="1708" spans="4:18">
      <c r="D1708" s="54">
        <v>40808</v>
      </c>
      <c r="E1708">
        <v>2.72</v>
      </c>
      <c r="F1708">
        <v>2.5499999999999998</v>
      </c>
      <c r="J1708" s="54">
        <v>40808</v>
      </c>
      <c r="K1708">
        <v>1.01</v>
      </c>
      <c r="L1708">
        <v>1</v>
      </c>
      <c r="P1708" s="54">
        <v>40808</v>
      </c>
      <c r="Q1708">
        <v>20.3</v>
      </c>
      <c r="R1708">
        <v>18.75</v>
      </c>
    </row>
    <row r="1709" spans="4:18">
      <c r="D1709" s="54">
        <v>40807</v>
      </c>
      <c r="E1709">
        <v>3.03</v>
      </c>
      <c r="F1709">
        <v>2.83</v>
      </c>
      <c r="J1709" s="54">
        <v>40807</v>
      </c>
      <c r="K1709">
        <v>1.04</v>
      </c>
      <c r="L1709">
        <v>1.07</v>
      </c>
      <c r="P1709" s="54">
        <v>40807</v>
      </c>
      <c r="Q1709">
        <v>20</v>
      </c>
      <c r="R1709">
        <v>20.23</v>
      </c>
    </row>
    <row r="1710" spans="4:18">
      <c r="D1710" s="54">
        <v>40806</v>
      </c>
      <c r="E1710">
        <v>3.12</v>
      </c>
      <c r="F1710">
        <v>3.02</v>
      </c>
      <c r="J1710" s="54">
        <v>40806</v>
      </c>
      <c r="K1710">
        <v>1.07</v>
      </c>
      <c r="L1710">
        <v>1.02</v>
      </c>
      <c r="P1710" s="54">
        <v>40806</v>
      </c>
      <c r="Q1710">
        <v>20.79</v>
      </c>
      <c r="R1710">
        <v>20.79</v>
      </c>
    </row>
    <row r="1711" spans="4:18">
      <c r="D1711" s="54">
        <v>40805</v>
      </c>
      <c r="E1711">
        <v>3.15</v>
      </c>
      <c r="F1711">
        <v>3.12</v>
      </c>
      <c r="J1711" s="54">
        <v>40805</v>
      </c>
      <c r="K1711">
        <v>1.08</v>
      </c>
      <c r="L1711">
        <v>1.07</v>
      </c>
      <c r="P1711" s="54">
        <v>40805</v>
      </c>
      <c r="Q1711">
        <v>20.79</v>
      </c>
      <c r="R1711">
        <v>20.79</v>
      </c>
    </row>
    <row r="1712" spans="4:18">
      <c r="D1712" s="54">
        <v>40802</v>
      </c>
      <c r="E1712">
        <v>3.29</v>
      </c>
      <c r="F1712">
        <v>3.28</v>
      </c>
      <c r="J1712" s="54">
        <v>40802</v>
      </c>
      <c r="K1712">
        <v>1.1000000000000001</v>
      </c>
      <c r="L1712">
        <v>1.1100000000000001</v>
      </c>
      <c r="P1712" s="54">
        <v>40802</v>
      </c>
      <c r="Q1712">
        <v>20.79</v>
      </c>
      <c r="R1712">
        <v>20.79</v>
      </c>
    </row>
    <row r="1713" spans="4:18">
      <c r="D1713" s="54">
        <v>40801</v>
      </c>
      <c r="E1713">
        <v>3.25</v>
      </c>
      <c r="F1713">
        <v>3.26</v>
      </c>
      <c r="J1713" s="54">
        <v>40801</v>
      </c>
      <c r="K1713">
        <v>1.18</v>
      </c>
      <c r="L1713">
        <v>1.1200000000000001</v>
      </c>
      <c r="P1713" s="54">
        <v>40801</v>
      </c>
      <c r="Q1713">
        <v>20.3</v>
      </c>
      <c r="R1713">
        <v>20</v>
      </c>
    </row>
    <row r="1714" spans="4:18">
      <c r="D1714" s="54">
        <v>40800</v>
      </c>
      <c r="E1714">
        <v>3.19</v>
      </c>
      <c r="F1714">
        <v>3.23</v>
      </c>
      <c r="J1714" s="54">
        <v>40800</v>
      </c>
      <c r="K1714">
        <v>1.1399999999999999</v>
      </c>
      <c r="L1714">
        <v>1.1499999999999999</v>
      </c>
      <c r="P1714" s="54">
        <v>40800</v>
      </c>
      <c r="Q1714">
        <v>19.38</v>
      </c>
      <c r="R1714">
        <v>19.38</v>
      </c>
    </row>
    <row r="1715" spans="4:18">
      <c r="D1715" s="54">
        <v>40799</v>
      </c>
      <c r="E1715">
        <v>3.13</v>
      </c>
      <c r="F1715">
        <v>3.16</v>
      </c>
      <c r="J1715" s="54">
        <v>40799</v>
      </c>
      <c r="K1715">
        <v>1.0900000000000001</v>
      </c>
      <c r="L1715">
        <v>1.1499999999999999</v>
      </c>
      <c r="P1715" s="54">
        <v>40799</v>
      </c>
      <c r="Q1715">
        <v>19.38</v>
      </c>
      <c r="R1715">
        <v>19.38</v>
      </c>
    </row>
    <row r="1716" spans="4:18">
      <c r="D1716" s="54">
        <v>40798</v>
      </c>
      <c r="E1716">
        <v>3.04</v>
      </c>
      <c r="F1716">
        <v>3.09</v>
      </c>
      <c r="J1716" s="54">
        <v>40798</v>
      </c>
      <c r="K1716">
        <v>1.1000000000000001</v>
      </c>
      <c r="L1716">
        <v>1.0900000000000001</v>
      </c>
      <c r="P1716" s="54">
        <v>40798</v>
      </c>
      <c r="Q1716">
        <v>19.38</v>
      </c>
      <c r="R1716">
        <v>19.38</v>
      </c>
    </row>
    <row r="1717" spans="4:18">
      <c r="D1717" s="54">
        <v>40795</v>
      </c>
      <c r="E1717">
        <v>3.12</v>
      </c>
      <c r="F1717">
        <v>3.13</v>
      </c>
      <c r="J1717" s="54">
        <v>40795</v>
      </c>
      <c r="K1717">
        <v>1.18</v>
      </c>
      <c r="L1717">
        <v>1.1299999999999999</v>
      </c>
      <c r="P1717" s="54">
        <v>40795</v>
      </c>
      <c r="Q1717">
        <v>19.78</v>
      </c>
      <c r="R1717">
        <v>19.78</v>
      </c>
    </row>
    <row r="1718" spans="4:18">
      <c r="D1718" s="54">
        <v>40794</v>
      </c>
      <c r="E1718">
        <v>3.19</v>
      </c>
      <c r="F1718">
        <v>3.17</v>
      </c>
      <c r="J1718" s="54">
        <v>40794</v>
      </c>
      <c r="K1718">
        <v>1.28</v>
      </c>
      <c r="L1718">
        <v>1.18</v>
      </c>
      <c r="P1718" s="54">
        <v>40794</v>
      </c>
      <c r="Q1718">
        <v>19.97</v>
      </c>
      <c r="R1718">
        <v>19.78</v>
      </c>
    </row>
    <row r="1719" spans="4:18">
      <c r="D1719" s="54">
        <v>40793</v>
      </c>
      <c r="E1719">
        <v>3.18</v>
      </c>
      <c r="F1719">
        <v>3.24</v>
      </c>
      <c r="J1719" s="54">
        <v>40793</v>
      </c>
      <c r="K1719">
        <v>1.18</v>
      </c>
      <c r="L1719">
        <v>1.21</v>
      </c>
      <c r="P1719" s="54">
        <v>40793</v>
      </c>
      <c r="Q1719">
        <v>20</v>
      </c>
      <c r="R1719">
        <v>20</v>
      </c>
    </row>
    <row r="1720" spans="4:18">
      <c r="D1720" s="54">
        <v>40792</v>
      </c>
      <c r="E1720">
        <v>3.05</v>
      </c>
      <c r="F1720">
        <v>3.1</v>
      </c>
      <c r="J1720" s="54">
        <v>40792</v>
      </c>
      <c r="K1720">
        <v>1.22</v>
      </c>
      <c r="L1720">
        <v>1.19</v>
      </c>
      <c r="P1720" s="54">
        <v>40792</v>
      </c>
      <c r="Q1720">
        <v>20.73</v>
      </c>
      <c r="R1720">
        <v>20.73</v>
      </c>
    </row>
    <row r="1721" spans="4:18">
      <c r="D1721" s="54">
        <v>40788</v>
      </c>
      <c r="E1721">
        <v>3.12</v>
      </c>
      <c r="F1721">
        <v>3.12</v>
      </c>
      <c r="J1721" s="54">
        <v>40788</v>
      </c>
      <c r="K1721">
        <v>1.35</v>
      </c>
      <c r="L1721">
        <v>1.27</v>
      </c>
      <c r="P1721" s="54">
        <v>40788</v>
      </c>
      <c r="Q1721">
        <v>20.73</v>
      </c>
      <c r="R1721">
        <v>20.73</v>
      </c>
    </row>
    <row r="1722" spans="4:18">
      <c r="D1722" s="54">
        <v>40787</v>
      </c>
      <c r="E1722">
        <v>3.37</v>
      </c>
      <c r="F1722">
        <v>3.25</v>
      </c>
      <c r="J1722" s="54">
        <v>40787</v>
      </c>
      <c r="K1722">
        <v>1.2</v>
      </c>
      <c r="L1722">
        <v>1.31</v>
      </c>
      <c r="P1722" s="54">
        <v>40787</v>
      </c>
      <c r="Q1722">
        <v>20.73</v>
      </c>
      <c r="R1722">
        <v>20.73</v>
      </c>
    </row>
    <row r="1723" spans="4:18">
      <c r="D1723" s="54">
        <v>40786</v>
      </c>
      <c r="E1723">
        <v>3.39</v>
      </c>
      <c r="F1723">
        <v>3.38</v>
      </c>
      <c r="J1723" s="54">
        <v>40786</v>
      </c>
      <c r="K1723">
        <v>1.06</v>
      </c>
      <c r="L1723">
        <v>1.21</v>
      </c>
      <c r="P1723" s="54">
        <v>40786</v>
      </c>
      <c r="Q1723">
        <v>20.059999999999999</v>
      </c>
      <c r="R1723">
        <v>20.73</v>
      </c>
    </row>
    <row r="1724" spans="4:18">
      <c r="D1724" s="54">
        <v>40785</v>
      </c>
      <c r="E1724">
        <v>3.38</v>
      </c>
      <c r="F1724">
        <v>3.36</v>
      </c>
      <c r="J1724" s="54">
        <v>40785</v>
      </c>
      <c r="K1724">
        <v>1.04</v>
      </c>
      <c r="L1724">
        <v>1.06</v>
      </c>
      <c r="P1724" s="54">
        <v>40785</v>
      </c>
      <c r="Q1724">
        <v>20.85</v>
      </c>
      <c r="R1724">
        <v>20.149999999999999</v>
      </c>
    </row>
    <row r="1725" spans="4:18">
      <c r="D1725" s="54">
        <v>40784</v>
      </c>
      <c r="E1725">
        <v>3.24</v>
      </c>
      <c r="F1725">
        <v>3.43</v>
      </c>
      <c r="J1725" s="54">
        <v>40784</v>
      </c>
      <c r="K1725">
        <v>1.05</v>
      </c>
      <c r="L1725">
        <v>1.06</v>
      </c>
      <c r="P1725" s="54">
        <v>40784</v>
      </c>
      <c r="Q1725">
        <v>20.399999999999999</v>
      </c>
      <c r="R1725">
        <v>20.399999999999999</v>
      </c>
    </row>
    <row r="1726" spans="4:18">
      <c r="D1726" s="54">
        <v>40781</v>
      </c>
      <c r="E1726">
        <v>3.09</v>
      </c>
      <c r="F1726">
        <v>3.21</v>
      </c>
      <c r="J1726" s="54">
        <v>40781</v>
      </c>
      <c r="K1726">
        <v>1.04</v>
      </c>
      <c r="L1726">
        <v>1.06</v>
      </c>
      <c r="P1726" s="54">
        <v>40781</v>
      </c>
      <c r="Q1726">
        <v>18.5</v>
      </c>
      <c r="R1726">
        <v>18.5</v>
      </c>
    </row>
    <row r="1727" spans="4:18">
      <c r="D1727" s="54">
        <v>40780</v>
      </c>
      <c r="E1727">
        <v>3.39</v>
      </c>
      <c r="F1727">
        <v>3.09</v>
      </c>
      <c r="J1727" s="54">
        <v>40780</v>
      </c>
      <c r="K1727">
        <v>1.1000000000000001</v>
      </c>
      <c r="L1727">
        <v>1.05</v>
      </c>
      <c r="P1727" s="54">
        <v>40780</v>
      </c>
      <c r="Q1727">
        <v>18.5</v>
      </c>
      <c r="R1727">
        <v>18.5</v>
      </c>
    </row>
    <row r="1728" spans="4:18">
      <c r="D1728" s="54">
        <v>40779</v>
      </c>
      <c r="E1728">
        <v>3.27</v>
      </c>
      <c r="F1728">
        <v>3.34</v>
      </c>
      <c r="J1728" s="54">
        <v>40779</v>
      </c>
      <c r="K1728">
        <v>1.1000000000000001</v>
      </c>
      <c r="L1728">
        <v>1.1000000000000001</v>
      </c>
      <c r="P1728" s="54">
        <v>40779</v>
      </c>
      <c r="Q1728">
        <v>18.5</v>
      </c>
      <c r="R1728">
        <v>18.5</v>
      </c>
    </row>
    <row r="1729" spans="4:18">
      <c r="D1729" s="54">
        <v>40778</v>
      </c>
      <c r="E1729">
        <v>3</v>
      </c>
      <c r="F1729">
        <v>3.29</v>
      </c>
      <c r="J1729" s="54">
        <v>40778</v>
      </c>
      <c r="K1729">
        <v>1.07</v>
      </c>
      <c r="L1729">
        <v>1.05</v>
      </c>
      <c r="P1729" s="54">
        <v>40778</v>
      </c>
      <c r="Q1729">
        <v>18.989999999999998</v>
      </c>
      <c r="R1729">
        <v>18.5</v>
      </c>
    </row>
    <row r="1730" spans="4:18">
      <c r="D1730" s="54">
        <v>40777</v>
      </c>
      <c r="E1730">
        <v>3.27</v>
      </c>
      <c r="F1730">
        <v>2.99</v>
      </c>
      <c r="J1730" s="54">
        <v>40777</v>
      </c>
      <c r="K1730">
        <v>1.1200000000000001</v>
      </c>
      <c r="L1730">
        <v>1.04</v>
      </c>
      <c r="P1730" s="54">
        <v>40777</v>
      </c>
      <c r="Q1730">
        <v>19.14</v>
      </c>
      <c r="R1730">
        <v>18.350000000000001</v>
      </c>
    </row>
    <row r="1731" spans="4:18">
      <c r="D1731" s="54">
        <v>40774</v>
      </c>
      <c r="E1731">
        <v>3.14</v>
      </c>
      <c r="F1731">
        <v>3.15</v>
      </c>
      <c r="J1731" s="54">
        <v>40774</v>
      </c>
      <c r="K1731">
        <v>1.06</v>
      </c>
      <c r="L1731">
        <v>1.05</v>
      </c>
      <c r="P1731" s="54">
        <v>40774</v>
      </c>
      <c r="Q1731">
        <v>18.89</v>
      </c>
      <c r="R1731">
        <v>19.399999999999999</v>
      </c>
    </row>
    <row r="1732" spans="4:18">
      <c r="D1732" s="54">
        <v>40773</v>
      </c>
      <c r="E1732">
        <v>3.28</v>
      </c>
      <c r="F1732">
        <v>3.22</v>
      </c>
      <c r="J1732" s="54">
        <v>40773</v>
      </c>
      <c r="K1732">
        <v>1.21</v>
      </c>
      <c r="L1732">
        <v>1.06</v>
      </c>
      <c r="P1732" s="54">
        <v>40773</v>
      </c>
      <c r="Q1732">
        <v>18.86</v>
      </c>
      <c r="R1732">
        <v>18.8</v>
      </c>
    </row>
    <row r="1733" spans="4:18">
      <c r="D1733" s="54">
        <v>40772</v>
      </c>
      <c r="E1733">
        <v>3.46</v>
      </c>
      <c r="F1733">
        <v>3.44</v>
      </c>
      <c r="J1733" s="54">
        <v>40772</v>
      </c>
      <c r="K1733">
        <v>1.1100000000000001</v>
      </c>
      <c r="L1733">
        <v>1.1499999999999999</v>
      </c>
      <c r="P1733" s="54">
        <v>40772</v>
      </c>
      <c r="Q1733">
        <v>18.96</v>
      </c>
      <c r="R1733">
        <v>18.96</v>
      </c>
    </row>
    <row r="1734" spans="4:18">
      <c r="D1734" s="54">
        <v>40771</v>
      </c>
      <c r="E1734">
        <v>3.51</v>
      </c>
      <c r="F1734">
        <v>3.42</v>
      </c>
      <c r="J1734" s="54">
        <v>40771</v>
      </c>
      <c r="K1734">
        <v>1.1200000000000001</v>
      </c>
      <c r="L1734">
        <v>1.08</v>
      </c>
      <c r="P1734" s="54">
        <v>40771</v>
      </c>
      <c r="Q1734">
        <v>19.010000000000002</v>
      </c>
      <c r="R1734">
        <v>19.010000000000002</v>
      </c>
    </row>
    <row r="1735" spans="4:18">
      <c r="D1735" s="54">
        <v>40770</v>
      </c>
      <c r="E1735">
        <v>3.41</v>
      </c>
      <c r="F1735">
        <v>3.59</v>
      </c>
      <c r="J1735" s="54">
        <v>40770</v>
      </c>
      <c r="K1735">
        <v>1.03</v>
      </c>
      <c r="L1735">
        <v>1.1200000000000001</v>
      </c>
      <c r="P1735" s="54">
        <v>40770</v>
      </c>
      <c r="Q1735">
        <v>17.59</v>
      </c>
      <c r="R1735">
        <v>19.010000000000002</v>
      </c>
    </row>
    <row r="1736" spans="4:18">
      <c r="D1736" s="54">
        <v>40767</v>
      </c>
      <c r="E1736">
        <v>3.56</v>
      </c>
      <c r="F1736">
        <v>3.35</v>
      </c>
      <c r="J1736" s="54">
        <v>40767</v>
      </c>
      <c r="K1736">
        <v>1.03</v>
      </c>
      <c r="L1736">
        <v>1.01</v>
      </c>
      <c r="P1736" s="54">
        <v>40767</v>
      </c>
      <c r="Q1736">
        <v>19.7</v>
      </c>
      <c r="R1736">
        <v>18.5</v>
      </c>
    </row>
    <row r="1737" spans="4:18">
      <c r="D1737" s="54">
        <v>40766</v>
      </c>
      <c r="E1737">
        <v>3.1</v>
      </c>
      <c r="F1737">
        <v>3.52</v>
      </c>
      <c r="J1737" s="54">
        <v>40766</v>
      </c>
      <c r="K1737">
        <v>1.1000000000000001</v>
      </c>
      <c r="L1737">
        <v>1.03</v>
      </c>
      <c r="P1737" s="54">
        <v>40766</v>
      </c>
      <c r="Q1737">
        <v>19.75</v>
      </c>
      <c r="R1737">
        <v>19.7</v>
      </c>
    </row>
    <row r="1738" spans="4:18">
      <c r="D1738" s="54">
        <v>40765</v>
      </c>
      <c r="E1738">
        <v>3.24</v>
      </c>
      <c r="F1738">
        <v>3.06</v>
      </c>
      <c r="J1738" s="54">
        <v>40765</v>
      </c>
      <c r="K1738">
        <v>0.85</v>
      </c>
      <c r="L1738">
        <v>1.03</v>
      </c>
      <c r="P1738" s="54">
        <v>40765</v>
      </c>
      <c r="Q1738">
        <v>21</v>
      </c>
      <c r="R1738">
        <v>21</v>
      </c>
    </row>
    <row r="1739" spans="4:18">
      <c r="D1739" s="54">
        <v>40764</v>
      </c>
      <c r="E1739">
        <v>3.25</v>
      </c>
      <c r="F1739">
        <v>3.35</v>
      </c>
      <c r="J1739" s="54">
        <v>40764</v>
      </c>
      <c r="K1739">
        <v>1.04</v>
      </c>
      <c r="L1739">
        <v>0.81</v>
      </c>
      <c r="P1739" s="54">
        <v>40764</v>
      </c>
      <c r="Q1739">
        <v>19.399999999999999</v>
      </c>
      <c r="R1739">
        <v>21</v>
      </c>
    </row>
    <row r="1740" spans="4:18">
      <c r="D1740" s="54">
        <v>40763</v>
      </c>
      <c r="E1740">
        <v>3.36</v>
      </c>
      <c r="F1740">
        <v>3.11</v>
      </c>
      <c r="J1740" s="54">
        <v>40763</v>
      </c>
      <c r="K1740">
        <v>0.92</v>
      </c>
      <c r="L1740">
        <v>1.1000000000000001</v>
      </c>
      <c r="P1740" s="54">
        <v>40763</v>
      </c>
      <c r="Q1740">
        <v>19.989999999999998</v>
      </c>
      <c r="R1740">
        <v>20</v>
      </c>
    </row>
    <row r="1741" spans="4:18">
      <c r="D1741" s="54">
        <v>40760</v>
      </c>
      <c r="E1741">
        <v>3.57</v>
      </c>
      <c r="F1741">
        <v>3.55</v>
      </c>
      <c r="J1741" s="54">
        <v>40760</v>
      </c>
      <c r="K1741">
        <v>1.05</v>
      </c>
      <c r="L1741">
        <v>1.05</v>
      </c>
      <c r="P1741" s="54">
        <v>40760</v>
      </c>
      <c r="Q1741">
        <v>23.14</v>
      </c>
      <c r="R1741">
        <v>20.97</v>
      </c>
    </row>
    <row r="1742" spans="4:18">
      <c r="D1742" s="54">
        <v>40759</v>
      </c>
      <c r="E1742">
        <v>3.81</v>
      </c>
      <c r="F1742">
        <v>3.49</v>
      </c>
      <c r="J1742" s="54">
        <v>40759</v>
      </c>
      <c r="K1742">
        <v>1.2</v>
      </c>
      <c r="L1742">
        <v>1.07</v>
      </c>
      <c r="P1742" s="54">
        <v>40759</v>
      </c>
      <c r="Q1742">
        <v>24</v>
      </c>
      <c r="R1742">
        <v>22.82</v>
      </c>
    </row>
    <row r="1743" spans="4:18">
      <c r="D1743" s="54">
        <v>40758</v>
      </c>
      <c r="E1743">
        <v>3.96</v>
      </c>
      <c r="F1743">
        <v>3.87</v>
      </c>
      <c r="J1743" s="54">
        <v>40758</v>
      </c>
      <c r="K1743">
        <v>1.31</v>
      </c>
      <c r="L1743">
        <v>1.2</v>
      </c>
      <c r="P1743" s="54">
        <v>40758</v>
      </c>
      <c r="Q1743">
        <v>24.15</v>
      </c>
      <c r="R1743">
        <v>24.15</v>
      </c>
    </row>
    <row r="1744" spans="4:18">
      <c r="D1744" s="54">
        <v>40757</v>
      </c>
      <c r="E1744">
        <v>4.0199999999999996</v>
      </c>
      <c r="F1744">
        <v>3.93</v>
      </c>
      <c r="J1744" s="54">
        <v>40757</v>
      </c>
      <c r="K1744">
        <v>1.37</v>
      </c>
      <c r="L1744">
        <v>1.28</v>
      </c>
      <c r="P1744" s="54">
        <v>40757</v>
      </c>
      <c r="Q1744">
        <v>24.09</v>
      </c>
      <c r="R1744">
        <v>24.15</v>
      </c>
    </row>
    <row r="1745" spans="4:18">
      <c r="D1745" s="54">
        <v>40756</v>
      </c>
      <c r="E1745">
        <v>4.1500000000000004</v>
      </c>
      <c r="F1745">
        <v>4.0599999999999996</v>
      </c>
      <c r="J1745" s="54">
        <v>40756</v>
      </c>
      <c r="K1745">
        <v>1.43</v>
      </c>
      <c r="L1745">
        <v>1.36</v>
      </c>
      <c r="P1745" s="54">
        <v>40756</v>
      </c>
      <c r="Q1745">
        <v>24.51</v>
      </c>
      <c r="R1745">
        <v>24.51</v>
      </c>
    </row>
    <row r="1746" spans="4:18">
      <c r="D1746" s="54">
        <v>40753</v>
      </c>
      <c r="E1746">
        <v>4.0199999999999996</v>
      </c>
      <c r="F1746">
        <v>4.07</v>
      </c>
      <c r="J1746" s="54">
        <v>40753</v>
      </c>
      <c r="K1746">
        <v>1.45</v>
      </c>
      <c r="L1746">
        <v>1.38</v>
      </c>
      <c r="P1746" s="54">
        <v>40753</v>
      </c>
      <c r="Q1746">
        <v>24.51</v>
      </c>
      <c r="R1746">
        <v>24.51</v>
      </c>
    </row>
    <row r="1747" spans="4:18">
      <c r="D1747" s="54">
        <v>40752</v>
      </c>
      <c r="E1747">
        <v>4.1500000000000004</v>
      </c>
      <c r="F1747">
        <v>4.08</v>
      </c>
      <c r="J1747" s="54">
        <v>40752</v>
      </c>
      <c r="K1747">
        <v>1.51</v>
      </c>
      <c r="L1747">
        <v>1.46</v>
      </c>
      <c r="P1747" s="54">
        <v>40752</v>
      </c>
      <c r="Q1747">
        <v>24.38</v>
      </c>
      <c r="R1747">
        <v>24.51</v>
      </c>
    </row>
    <row r="1748" spans="4:18">
      <c r="D1748" s="54">
        <v>40751</v>
      </c>
      <c r="E1748">
        <v>4.28</v>
      </c>
      <c r="F1748">
        <v>4.18</v>
      </c>
      <c r="J1748" s="54">
        <v>40751</v>
      </c>
      <c r="K1748">
        <v>1.61</v>
      </c>
      <c r="L1748">
        <v>1.52</v>
      </c>
      <c r="P1748" s="54">
        <v>40751</v>
      </c>
      <c r="Q1748">
        <v>24.46</v>
      </c>
      <c r="R1748">
        <v>24.67</v>
      </c>
    </row>
    <row r="1749" spans="4:18">
      <c r="D1749" s="54">
        <v>40750</v>
      </c>
      <c r="E1749">
        <v>4.32</v>
      </c>
      <c r="F1749">
        <v>4.32</v>
      </c>
      <c r="J1749" s="54">
        <v>40750</v>
      </c>
      <c r="K1749">
        <v>1.7</v>
      </c>
      <c r="L1749">
        <v>1.62</v>
      </c>
      <c r="P1749" s="54">
        <v>40750</v>
      </c>
      <c r="Q1749">
        <v>24.83</v>
      </c>
      <c r="R1749">
        <v>24.58</v>
      </c>
    </row>
    <row r="1750" spans="4:18">
      <c r="D1750" s="54">
        <v>40749</v>
      </c>
      <c r="E1750">
        <v>4.34</v>
      </c>
      <c r="F1750">
        <v>4.3099999999999996</v>
      </c>
      <c r="J1750" s="54">
        <v>40749</v>
      </c>
      <c r="K1750">
        <v>1.48</v>
      </c>
      <c r="L1750">
        <v>1.67</v>
      </c>
      <c r="P1750" s="54">
        <v>40749</v>
      </c>
      <c r="Q1750">
        <v>25.05</v>
      </c>
      <c r="R1750">
        <v>24.8</v>
      </c>
    </row>
    <row r="1751" spans="4:18">
      <c r="D1751" s="54">
        <v>40746</v>
      </c>
      <c r="E1751">
        <v>4.38</v>
      </c>
      <c r="F1751">
        <v>4.43</v>
      </c>
      <c r="J1751" s="54">
        <v>40746</v>
      </c>
      <c r="K1751">
        <v>1.48</v>
      </c>
      <c r="L1751">
        <v>1.48</v>
      </c>
      <c r="P1751" s="54">
        <v>40746</v>
      </c>
      <c r="Q1751">
        <v>24.16</v>
      </c>
      <c r="R1751">
        <v>25.09</v>
      </c>
    </row>
    <row r="1752" spans="4:18">
      <c r="D1752" s="54">
        <v>40745</v>
      </c>
      <c r="E1752">
        <v>4.2</v>
      </c>
      <c r="F1752">
        <v>4.34</v>
      </c>
      <c r="J1752" s="54">
        <v>40745</v>
      </c>
      <c r="K1752">
        <v>1.58</v>
      </c>
      <c r="L1752">
        <v>1.49</v>
      </c>
      <c r="P1752" s="54">
        <v>40745</v>
      </c>
      <c r="Q1752">
        <v>24.89</v>
      </c>
      <c r="R1752">
        <v>24.65</v>
      </c>
    </row>
    <row r="1753" spans="4:18">
      <c r="D1753" s="54">
        <v>40744</v>
      </c>
      <c r="E1753">
        <v>4.1500000000000004</v>
      </c>
      <c r="F1753">
        <v>4.17</v>
      </c>
      <c r="J1753" s="54">
        <v>40744</v>
      </c>
      <c r="K1753">
        <v>1.59</v>
      </c>
      <c r="L1753">
        <v>1.58</v>
      </c>
      <c r="P1753" s="54">
        <v>40744</v>
      </c>
      <c r="Q1753">
        <v>25.15</v>
      </c>
      <c r="R1753">
        <v>24.82</v>
      </c>
    </row>
    <row r="1754" spans="4:18">
      <c r="D1754" s="54">
        <v>40743</v>
      </c>
      <c r="E1754">
        <v>4</v>
      </c>
      <c r="F1754">
        <v>4.1500000000000004</v>
      </c>
      <c r="J1754" s="54">
        <v>40743</v>
      </c>
      <c r="K1754">
        <v>1.66</v>
      </c>
      <c r="L1754">
        <v>1.59</v>
      </c>
      <c r="P1754" s="54">
        <v>40743</v>
      </c>
      <c r="Q1754">
        <v>25</v>
      </c>
      <c r="R1754">
        <v>25</v>
      </c>
    </row>
    <row r="1755" spans="4:18">
      <c r="D1755" s="54">
        <v>40742</v>
      </c>
      <c r="E1755">
        <v>4.1100000000000003</v>
      </c>
      <c r="F1755">
        <v>3.95</v>
      </c>
      <c r="J1755" s="54">
        <v>40742</v>
      </c>
      <c r="K1755">
        <v>1.66</v>
      </c>
      <c r="L1755">
        <v>1.61</v>
      </c>
      <c r="P1755" s="54">
        <v>40742</v>
      </c>
      <c r="Q1755">
        <v>24.45</v>
      </c>
      <c r="R1755">
        <v>24.45</v>
      </c>
    </row>
    <row r="1756" spans="4:18">
      <c r="D1756" s="54">
        <v>40739</v>
      </c>
      <c r="E1756">
        <v>3.92</v>
      </c>
      <c r="F1756">
        <v>4.12</v>
      </c>
      <c r="J1756" s="54">
        <v>40739</v>
      </c>
      <c r="K1756">
        <v>1.55</v>
      </c>
      <c r="L1756">
        <v>1.69</v>
      </c>
      <c r="P1756" s="54">
        <v>40739</v>
      </c>
      <c r="Q1756">
        <v>23.7</v>
      </c>
      <c r="R1756">
        <v>24.45</v>
      </c>
    </row>
    <row r="1757" spans="4:18">
      <c r="D1757" s="54">
        <v>40738</v>
      </c>
      <c r="E1757">
        <v>3.98</v>
      </c>
      <c r="F1757">
        <v>3.9</v>
      </c>
      <c r="J1757" s="54">
        <v>40738</v>
      </c>
      <c r="K1757">
        <v>1.59</v>
      </c>
      <c r="L1757">
        <v>1.54</v>
      </c>
      <c r="P1757" s="54">
        <v>40738</v>
      </c>
      <c r="Q1757">
        <v>23.46</v>
      </c>
      <c r="R1757">
        <v>23.92</v>
      </c>
    </row>
    <row r="1758" spans="4:18">
      <c r="D1758" s="54">
        <v>40737</v>
      </c>
      <c r="E1758">
        <v>3.9</v>
      </c>
      <c r="F1758">
        <v>3.95</v>
      </c>
      <c r="J1758" s="54">
        <v>40737</v>
      </c>
      <c r="K1758">
        <v>1.67</v>
      </c>
      <c r="L1758">
        <v>1.59</v>
      </c>
      <c r="P1758" s="54">
        <v>40737</v>
      </c>
      <c r="Q1758">
        <v>23.23</v>
      </c>
      <c r="R1758">
        <v>23.24</v>
      </c>
    </row>
    <row r="1759" spans="4:18">
      <c r="D1759" s="54">
        <v>40736</v>
      </c>
      <c r="E1759">
        <v>3.73</v>
      </c>
      <c r="F1759">
        <v>3.88</v>
      </c>
      <c r="J1759" s="54">
        <v>40736</v>
      </c>
      <c r="K1759">
        <v>1.65</v>
      </c>
      <c r="L1759">
        <v>1.68</v>
      </c>
      <c r="P1759" s="54">
        <v>40736</v>
      </c>
      <c r="Q1759">
        <v>23.14</v>
      </c>
      <c r="R1759">
        <v>23.16</v>
      </c>
    </row>
    <row r="1760" spans="4:18">
      <c r="D1760" s="54">
        <v>40735</v>
      </c>
      <c r="E1760">
        <v>3.92</v>
      </c>
      <c r="F1760">
        <v>3.85</v>
      </c>
      <c r="J1760" s="54">
        <v>40735</v>
      </c>
      <c r="K1760">
        <v>1.64</v>
      </c>
      <c r="L1760">
        <v>1.67</v>
      </c>
      <c r="P1760" s="54">
        <v>40735</v>
      </c>
      <c r="Q1760">
        <v>22.96</v>
      </c>
      <c r="R1760">
        <v>22.97</v>
      </c>
    </row>
    <row r="1761" spans="4:18">
      <c r="D1761" s="54">
        <v>40732</v>
      </c>
      <c r="E1761">
        <v>3.92</v>
      </c>
      <c r="F1761">
        <v>3.99</v>
      </c>
      <c r="J1761" s="54">
        <v>40732</v>
      </c>
      <c r="K1761">
        <v>1.65</v>
      </c>
      <c r="L1761">
        <v>1.67</v>
      </c>
      <c r="P1761" s="54">
        <v>40732</v>
      </c>
      <c r="Q1761">
        <v>23.92</v>
      </c>
      <c r="R1761">
        <v>23.02</v>
      </c>
    </row>
    <row r="1762" spans="4:18">
      <c r="D1762" s="54">
        <v>40731</v>
      </c>
      <c r="E1762">
        <v>4.04</v>
      </c>
      <c r="F1762">
        <v>3.98</v>
      </c>
      <c r="J1762" s="54">
        <v>40731</v>
      </c>
      <c r="K1762">
        <v>1.65</v>
      </c>
      <c r="L1762">
        <v>1.63</v>
      </c>
      <c r="P1762" s="54">
        <v>40731</v>
      </c>
      <c r="Q1762">
        <v>23.82</v>
      </c>
      <c r="R1762">
        <v>23.91</v>
      </c>
    </row>
    <row r="1763" spans="4:18">
      <c r="D1763" s="54">
        <v>40730</v>
      </c>
      <c r="E1763">
        <v>3.92</v>
      </c>
      <c r="F1763">
        <v>3.97</v>
      </c>
      <c r="J1763" s="54">
        <v>40730</v>
      </c>
      <c r="K1763">
        <v>1.74</v>
      </c>
      <c r="L1763">
        <v>1.68</v>
      </c>
      <c r="P1763" s="54">
        <v>40730</v>
      </c>
      <c r="Q1763">
        <v>23.84</v>
      </c>
      <c r="R1763">
        <v>23.91</v>
      </c>
    </row>
    <row r="1764" spans="4:18">
      <c r="D1764" s="54">
        <v>40729</v>
      </c>
      <c r="E1764">
        <v>3.9</v>
      </c>
      <c r="F1764">
        <v>3.94</v>
      </c>
      <c r="J1764" s="54">
        <v>40729</v>
      </c>
      <c r="K1764">
        <v>1.7</v>
      </c>
      <c r="L1764">
        <v>1.71</v>
      </c>
      <c r="P1764" s="54">
        <v>40729</v>
      </c>
      <c r="Q1764">
        <v>23.54</v>
      </c>
      <c r="R1764">
        <v>23.51</v>
      </c>
    </row>
    <row r="1765" spans="4:18">
      <c r="D1765" s="54">
        <v>40725</v>
      </c>
      <c r="E1765">
        <v>3.83</v>
      </c>
      <c r="F1765">
        <v>3.91</v>
      </c>
      <c r="J1765" s="54">
        <v>40725</v>
      </c>
      <c r="K1765">
        <v>1.7</v>
      </c>
      <c r="L1765">
        <v>1.7</v>
      </c>
      <c r="P1765" s="54">
        <v>40725</v>
      </c>
      <c r="Q1765">
        <v>23.66</v>
      </c>
      <c r="R1765">
        <v>23.62</v>
      </c>
    </row>
    <row r="1766" spans="4:18">
      <c r="D1766" s="54">
        <v>40724</v>
      </c>
      <c r="E1766">
        <v>3.76</v>
      </c>
      <c r="F1766">
        <v>3.81</v>
      </c>
      <c r="J1766" s="54">
        <v>40724</v>
      </c>
      <c r="K1766">
        <v>1.64</v>
      </c>
      <c r="L1766">
        <v>1.7</v>
      </c>
      <c r="P1766" s="54">
        <v>40724</v>
      </c>
      <c r="Q1766">
        <v>23.57</v>
      </c>
      <c r="R1766">
        <v>23.4</v>
      </c>
    </row>
    <row r="1767" spans="4:18">
      <c r="D1767" s="54">
        <v>40723</v>
      </c>
      <c r="E1767">
        <v>3.51</v>
      </c>
      <c r="F1767">
        <v>3.72</v>
      </c>
      <c r="J1767" s="54">
        <v>40723</v>
      </c>
      <c r="K1767">
        <v>1.73</v>
      </c>
      <c r="L1767">
        <v>1.7</v>
      </c>
      <c r="P1767" s="54">
        <v>40723</v>
      </c>
      <c r="Q1767">
        <v>23.42</v>
      </c>
      <c r="R1767">
        <v>23.96</v>
      </c>
    </row>
    <row r="1768" spans="4:18">
      <c r="D1768" s="54">
        <v>40722</v>
      </c>
      <c r="E1768">
        <v>3.42</v>
      </c>
      <c r="F1768">
        <v>3.5</v>
      </c>
      <c r="J1768" s="54">
        <v>40722</v>
      </c>
      <c r="K1768">
        <v>1.77</v>
      </c>
      <c r="L1768">
        <v>1.73</v>
      </c>
      <c r="P1768" s="54">
        <v>40722</v>
      </c>
      <c r="Q1768">
        <v>23.51</v>
      </c>
      <c r="R1768">
        <v>23</v>
      </c>
    </row>
    <row r="1769" spans="4:18">
      <c r="D1769" s="54">
        <v>40721</v>
      </c>
      <c r="E1769">
        <v>3.53</v>
      </c>
      <c r="F1769">
        <v>3.4</v>
      </c>
      <c r="J1769" s="54">
        <v>40721</v>
      </c>
      <c r="K1769">
        <v>1.78</v>
      </c>
      <c r="L1769">
        <v>1.72</v>
      </c>
      <c r="P1769" s="54">
        <v>40721</v>
      </c>
      <c r="Q1769">
        <v>23.5</v>
      </c>
      <c r="R1769">
        <v>22.97</v>
      </c>
    </row>
    <row r="1770" spans="4:18">
      <c r="D1770" s="54">
        <v>40718</v>
      </c>
      <c r="E1770">
        <v>3.63</v>
      </c>
      <c r="F1770">
        <v>3.54</v>
      </c>
      <c r="J1770" s="54">
        <v>40718</v>
      </c>
      <c r="K1770">
        <v>1.84</v>
      </c>
      <c r="L1770">
        <v>1.8</v>
      </c>
      <c r="P1770" s="54">
        <v>40718</v>
      </c>
      <c r="Q1770">
        <v>23.93</v>
      </c>
      <c r="R1770">
        <v>23.24</v>
      </c>
    </row>
    <row r="1771" spans="4:18">
      <c r="D1771" s="54">
        <v>40717</v>
      </c>
      <c r="E1771">
        <v>3.68</v>
      </c>
      <c r="F1771">
        <v>3.62</v>
      </c>
      <c r="J1771" s="54">
        <v>40717</v>
      </c>
      <c r="K1771">
        <v>1.88</v>
      </c>
      <c r="L1771">
        <v>1.87</v>
      </c>
      <c r="P1771" s="54">
        <v>40717</v>
      </c>
      <c r="Q1771">
        <v>23.43</v>
      </c>
      <c r="R1771">
        <v>23.88</v>
      </c>
    </row>
    <row r="1772" spans="4:18">
      <c r="D1772" s="54">
        <v>40716</v>
      </c>
      <c r="E1772">
        <v>3.68</v>
      </c>
      <c r="F1772">
        <v>3.77</v>
      </c>
      <c r="J1772" s="54">
        <v>40716</v>
      </c>
      <c r="K1772">
        <v>1.86</v>
      </c>
      <c r="L1772">
        <v>1.9</v>
      </c>
      <c r="P1772" s="54">
        <v>40716</v>
      </c>
      <c r="Q1772">
        <v>23.9</v>
      </c>
      <c r="R1772">
        <v>23.48</v>
      </c>
    </row>
    <row r="1773" spans="4:18">
      <c r="D1773" s="54">
        <v>40715</v>
      </c>
      <c r="E1773">
        <v>3.68</v>
      </c>
      <c r="F1773">
        <v>3.79</v>
      </c>
      <c r="J1773" s="54">
        <v>40715</v>
      </c>
      <c r="K1773">
        <v>1.88</v>
      </c>
      <c r="L1773">
        <v>1.89</v>
      </c>
      <c r="P1773" s="54">
        <v>40715</v>
      </c>
      <c r="Q1773">
        <v>23.31</v>
      </c>
      <c r="R1773">
        <v>23.49</v>
      </c>
    </row>
    <row r="1774" spans="4:18">
      <c r="D1774" s="54">
        <v>40714</v>
      </c>
      <c r="E1774">
        <v>3.64</v>
      </c>
      <c r="F1774">
        <v>3.63</v>
      </c>
      <c r="J1774" s="54">
        <v>40714</v>
      </c>
      <c r="K1774">
        <v>1.76</v>
      </c>
      <c r="L1774">
        <v>1.87</v>
      </c>
      <c r="P1774" s="54">
        <v>40714</v>
      </c>
      <c r="Q1774">
        <v>23.25</v>
      </c>
      <c r="R1774">
        <v>22.8</v>
      </c>
    </row>
    <row r="1775" spans="4:18">
      <c r="D1775" s="54">
        <v>40711</v>
      </c>
      <c r="E1775">
        <v>3.47</v>
      </c>
      <c r="F1775">
        <v>3.64</v>
      </c>
      <c r="J1775" s="54">
        <v>40711</v>
      </c>
      <c r="K1775">
        <v>1.83</v>
      </c>
      <c r="L1775">
        <v>1.87</v>
      </c>
      <c r="P1775" s="54">
        <v>40711</v>
      </c>
      <c r="Q1775">
        <v>23.3</v>
      </c>
      <c r="R1775">
        <v>23.31</v>
      </c>
    </row>
    <row r="1776" spans="4:18">
      <c r="D1776" s="54">
        <v>40710</v>
      </c>
      <c r="E1776">
        <v>3.43</v>
      </c>
      <c r="F1776">
        <v>3.43</v>
      </c>
      <c r="J1776" s="54">
        <v>40710</v>
      </c>
      <c r="K1776">
        <v>1.72</v>
      </c>
      <c r="L1776">
        <v>1.82</v>
      </c>
      <c r="P1776" s="54">
        <v>40710</v>
      </c>
      <c r="Q1776">
        <v>22.3</v>
      </c>
      <c r="R1776">
        <v>23.96</v>
      </c>
    </row>
    <row r="1777" spans="4:18">
      <c r="D1777" s="54">
        <v>40709</v>
      </c>
      <c r="E1777">
        <v>3.51</v>
      </c>
      <c r="F1777">
        <v>3.42</v>
      </c>
      <c r="J1777" s="54">
        <v>40709</v>
      </c>
      <c r="K1777">
        <v>1.84</v>
      </c>
      <c r="L1777">
        <v>1.72</v>
      </c>
      <c r="P1777" s="54">
        <v>40709</v>
      </c>
      <c r="Q1777">
        <v>24.42</v>
      </c>
      <c r="R1777">
        <v>24.24</v>
      </c>
    </row>
    <row r="1778" spans="4:18">
      <c r="D1778" s="54">
        <v>40708</v>
      </c>
      <c r="E1778">
        <v>3.52</v>
      </c>
      <c r="F1778">
        <v>3.57</v>
      </c>
      <c r="J1778" s="54">
        <v>40708</v>
      </c>
      <c r="K1778">
        <v>1.87</v>
      </c>
      <c r="L1778">
        <v>1.87</v>
      </c>
      <c r="P1778" s="54">
        <v>40708</v>
      </c>
      <c r="Q1778">
        <v>24.34</v>
      </c>
      <c r="R1778">
        <v>24.39</v>
      </c>
    </row>
    <row r="1779" spans="4:18">
      <c r="D1779" s="54">
        <v>40707</v>
      </c>
      <c r="E1779">
        <v>3.63</v>
      </c>
      <c r="F1779">
        <v>3.44</v>
      </c>
      <c r="J1779" s="54">
        <v>40707</v>
      </c>
      <c r="K1779">
        <v>2.08</v>
      </c>
      <c r="L1779">
        <v>1.84</v>
      </c>
      <c r="P1779" s="54">
        <v>40707</v>
      </c>
      <c r="Q1779">
        <v>25.1</v>
      </c>
      <c r="R1779">
        <v>24.28</v>
      </c>
    </row>
    <row r="1780" spans="4:18">
      <c r="D1780" s="54">
        <v>40704</v>
      </c>
      <c r="E1780">
        <v>3.65</v>
      </c>
      <c r="F1780">
        <v>3.61</v>
      </c>
      <c r="J1780" s="54">
        <v>40704</v>
      </c>
      <c r="K1780">
        <v>2.0499999999999998</v>
      </c>
      <c r="L1780">
        <v>2.0499999999999998</v>
      </c>
      <c r="P1780" s="54">
        <v>40704</v>
      </c>
      <c r="Q1780">
        <v>25.29</v>
      </c>
      <c r="R1780">
        <v>25.35</v>
      </c>
    </row>
    <row r="1781" spans="4:18">
      <c r="D1781" s="54">
        <v>40703</v>
      </c>
      <c r="E1781">
        <v>3.64</v>
      </c>
      <c r="F1781">
        <v>3.69</v>
      </c>
      <c r="J1781" s="54">
        <v>40703</v>
      </c>
      <c r="K1781">
        <v>2.04</v>
      </c>
      <c r="L1781">
        <v>2.0499999999999998</v>
      </c>
      <c r="P1781" s="54">
        <v>40703</v>
      </c>
      <c r="Q1781">
        <v>25.3</v>
      </c>
      <c r="R1781">
        <v>25.3</v>
      </c>
    </row>
    <row r="1782" spans="4:18">
      <c r="D1782" s="54">
        <v>40702</v>
      </c>
      <c r="E1782">
        <v>3.61</v>
      </c>
      <c r="F1782">
        <v>3.62</v>
      </c>
      <c r="J1782" s="54">
        <v>40702</v>
      </c>
      <c r="K1782">
        <v>2.02</v>
      </c>
      <c r="L1782">
        <v>2.02</v>
      </c>
      <c r="P1782" s="54">
        <v>40702</v>
      </c>
      <c r="Q1782">
        <v>25.3</v>
      </c>
      <c r="R1782">
        <v>25.3</v>
      </c>
    </row>
    <row r="1783" spans="4:18">
      <c r="D1783" s="54">
        <v>40701</v>
      </c>
      <c r="E1783">
        <v>3.62</v>
      </c>
      <c r="F1783">
        <v>3.64</v>
      </c>
      <c r="J1783" s="54">
        <v>40701</v>
      </c>
      <c r="K1783">
        <v>2.13</v>
      </c>
      <c r="L1783">
        <v>2.0499999999999998</v>
      </c>
      <c r="P1783" s="54">
        <v>40701</v>
      </c>
      <c r="Q1783">
        <v>26.15</v>
      </c>
      <c r="R1783">
        <v>25.3</v>
      </c>
    </row>
    <row r="1784" spans="4:18">
      <c r="D1784" s="54">
        <v>40700</v>
      </c>
      <c r="E1784">
        <v>3.45</v>
      </c>
      <c r="F1784">
        <v>3.57</v>
      </c>
      <c r="J1784" s="54">
        <v>40700</v>
      </c>
      <c r="K1784">
        <v>2.09</v>
      </c>
      <c r="L1784">
        <v>2.06</v>
      </c>
      <c r="P1784" s="54">
        <v>40700</v>
      </c>
      <c r="Q1784">
        <v>25.71</v>
      </c>
      <c r="R1784">
        <v>25.71</v>
      </c>
    </row>
    <row r="1785" spans="4:18">
      <c r="D1785" s="54">
        <v>40697</v>
      </c>
      <c r="E1785">
        <v>3.5</v>
      </c>
      <c r="F1785">
        <v>3.46</v>
      </c>
      <c r="J1785" s="54">
        <v>40697</v>
      </c>
      <c r="K1785">
        <v>2.1800000000000002</v>
      </c>
      <c r="L1785">
        <v>2.09</v>
      </c>
      <c r="P1785" s="54">
        <v>40697</v>
      </c>
      <c r="Q1785">
        <v>26.1</v>
      </c>
      <c r="R1785">
        <v>25.71</v>
      </c>
    </row>
    <row r="1786" spans="4:18">
      <c r="D1786" s="54">
        <v>40696</v>
      </c>
      <c r="E1786">
        <v>3.58</v>
      </c>
      <c r="F1786">
        <v>3.58</v>
      </c>
      <c r="J1786" s="54">
        <v>40696</v>
      </c>
      <c r="K1786">
        <v>2.0499999999999998</v>
      </c>
      <c r="L1786">
        <v>2.19</v>
      </c>
      <c r="P1786" s="54">
        <v>40696</v>
      </c>
      <c r="Q1786">
        <v>25.54</v>
      </c>
      <c r="R1786">
        <v>25.54</v>
      </c>
    </row>
    <row r="1787" spans="4:18">
      <c r="D1787" s="54">
        <v>40695</v>
      </c>
      <c r="E1787">
        <v>3.81</v>
      </c>
      <c r="F1787">
        <v>3.58</v>
      </c>
      <c r="J1787" s="54">
        <v>40695</v>
      </c>
      <c r="K1787">
        <v>2.17</v>
      </c>
      <c r="L1787">
        <v>2.14</v>
      </c>
      <c r="P1787" s="54">
        <v>40695</v>
      </c>
      <c r="Q1787">
        <v>25.54</v>
      </c>
      <c r="R1787">
        <v>25.54</v>
      </c>
    </row>
    <row r="1788" spans="4:18">
      <c r="D1788" s="54">
        <v>40694</v>
      </c>
      <c r="E1788">
        <v>3.93</v>
      </c>
      <c r="F1788">
        <v>3.85</v>
      </c>
      <c r="J1788" s="54">
        <v>40694</v>
      </c>
      <c r="K1788">
        <v>2.25</v>
      </c>
      <c r="L1788">
        <v>2.23</v>
      </c>
      <c r="P1788" s="54">
        <v>40694</v>
      </c>
      <c r="Q1788">
        <v>25.29</v>
      </c>
      <c r="R1788">
        <v>25.53</v>
      </c>
    </row>
    <row r="1789" spans="4:18">
      <c r="D1789" s="54">
        <v>40690</v>
      </c>
      <c r="E1789">
        <v>3.74</v>
      </c>
      <c r="F1789">
        <v>3.83</v>
      </c>
      <c r="J1789" s="54">
        <v>40690</v>
      </c>
      <c r="K1789">
        <v>2.25</v>
      </c>
      <c r="L1789">
        <v>2.23</v>
      </c>
      <c r="P1789" s="54">
        <v>40690</v>
      </c>
      <c r="Q1789">
        <v>25.5</v>
      </c>
      <c r="R1789">
        <v>25.26</v>
      </c>
    </row>
    <row r="1790" spans="4:18">
      <c r="D1790" s="54">
        <v>40689</v>
      </c>
      <c r="E1790">
        <v>3.72</v>
      </c>
      <c r="F1790">
        <v>3.7</v>
      </c>
      <c r="J1790" s="54">
        <v>40689</v>
      </c>
      <c r="K1790">
        <v>2.19</v>
      </c>
      <c r="L1790">
        <v>2.23</v>
      </c>
      <c r="P1790" s="54">
        <v>40689</v>
      </c>
      <c r="Q1790">
        <v>25.43</v>
      </c>
      <c r="R1790">
        <v>25.36</v>
      </c>
    </row>
    <row r="1791" spans="4:18">
      <c r="D1791" s="54">
        <v>40688</v>
      </c>
      <c r="E1791">
        <v>3.59</v>
      </c>
      <c r="F1791">
        <v>3.74</v>
      </c>
      <c r="J1791" s="54">
        <v>40688</v>
      </c>
      <c r="K1791">
        <v>2.1</v>
      </c>
      <c r="L1791">
        <v>2.17</v>
      </c>
      <c r="P1791" s="54">
        <v>40688</v>
      </c>
      <c r="Q1791">
        <v>25.46</v>
      </c>
      <c r="R1791">
        <v>25.72</v>
      </c>
    </row>
    <row r="1792" spans="4:18">
      <c r="D1792" s="54">
        <v>40687</v>
      </c>
      <c r="E1792">
        <v>3.62</v>
      </c>
      <c r="F1792">
        <v>3.59</v>
      </c>
      <c r="J1792" s="54">
        <v>40687</v>
      </c>
      <c r="K1792">
        <v>2.12</v>
      </c>
      <c r="L1792">
        <v>2.08</v>
      </c>
      <c r="P1792" s="54">
        <v>40687</v>
      </c>
      <c r="Q1792">
        <v>27</v>
      </c>
      <c r="R1792">
        <v>27</v>
      </c>
    </row>
    <row r="1793" spans="4:18">
      <c r="D1793" s="54">
        <v>40686</v>
      </c>
      <c r="E1793">
        <v>3.75</v>
      </c>
      <c r="F1793">
        <v>3.59</v>
      </c>
      <c r="J1793" s="54">
        <v>40686</v>
      </c>
      <c r="K1793">
        <v>2.13</v>
      </c>
      <c r="L1793">
        <v>2.13</v>
      </c>
      <c r="P1793" s="54">
        <v>40686</v>
      </c>
      <c r="Q1793">
        <v>27</v>
      </c>
      <c r="R1793">
        <v>27</v>
      </c>
    </row>
    <row r="1794" spans="4:18">
      <c r="D1794" s="54">
        <v>40683</v>
      </c>
      <c r="E1794">
        <v>3.87</v>
      </c>
      <c r="F1794">
        <v>3.82</v>
      </c>
      <c r="J1794" s="54">
        <v>40683</v>
      </c>
      <c r="K1794">
        <v>2.21</v>
      </c>
      <c r="L1794">
        <v>2.15</v>
      </c>
      <c r="P1794" s="54">
        <v>40683</v>
      </c>
      <c r="Q1794">
        <v>27</v>
      </c>
      <c r="R1794">
        <v>27</v>
      </c>
    </row>
    <row r="1795" spans="4:18">
      <c r="D1795" s="54">
        <v>40682</v>
      </c>
      <c r="E1795">
        <v>3.94</v>
      </c>
      <c r="F1795">
        <v>3.91</v>
      </c>
      <c r="J1795" s="54">
        <v>40682</v>
      </c>
      <c r="K1795">
        <v>2.2599999999999998</v>
      </c>
      <c r="L1795">
        <v>2.2000000000000002</v>
      </c>
      <c r="P1795" s="54">
        <v>40682</v>
      </c>
      <c r="Q1795">
        <v>27.29</v>
      </c>
      <c r="R1795">
        <v>27.29</v>
      </c>
    </row>
    <row r="1796" spans="4:18">
      <c r="D1796" s="54">
        <v>40681</v>
      </c>
      <c r="E1796">
        <v>3.69</v>
      </c>
      <c r="F1796">
        <v>3.89</v>
      </c>
      <c r="J1796" s="54">
        <v>40681</v>
      </c>
      <c r="K1796">
        <v>2.13</v>
      </c>
      <c r="L1796">
        <v>2.21</v>
      </c>
      <c r="P1796" s="54">
        <v>40681</v>
      </c>
      <c r="Q1796">
        <v>27.29</v>
      </c>
      <c r="R1796">
        <v>27.29</v>
      </c>
    </row>
    <row r="1797" spans="4:18">
      <c r="D1797" s="54">
        <v>40680</v>
      </c>
      <c r="E1797">
        <v>3.64</v>
      </c>
      <c r="F1797">
        <v>3.69</v>
      </c>
      <c r="J1797" s="54">
        <v>40680</v>
      </c>
      <c r="K1797">
        <v>2.15</v>
      </c>
      <c r="L1797">
        <v>2.14</v>
      </c>
      <c r="P1797" s="54">
        <v>40680</v>
      </c>
      <c r="Q1797">
        <v>27.29</v>
      </c>
      <c r="R1797">
        <v>27.29</v>
      </c>
    </row>
    <row r="1798" spans="4:18">
      <c r="D1798" s="54">
        <v>40679</v>
      </c>
      <c r="E1798">
        <v>3.8</v>
      </c>
      <c r="F1798">
        <v>3.68</v>
      </c>
      <c r="J1798" s="54">
        <v>40679</v>
      </c>
      <c r="K1798">
        <v>2.2999999999999998</v>
      </c>
      <c r="L1798">
        <v>2.1800000000000002</v>
      </c>
      <c r="P1798" s="54">
        <v>40679</v>
      </c>
      <c r="Q1798">
        <v>27.29</v>
      </c>
      <c r="R1798">
        <v>27.29</v>
      </c>
    </row>
    <row r="1799" spans="4:18">
      <c r="D1799" s="54">
        <v>40676</v>
      </c>
      <c r="E1799">
        <v>3.95</v>
      </c>
      <c r="F1799">
        <v>3.83</v>
      </c>
      <c r="J1799" s="54">
        <v>40676</v>
      </c>
      <c r="K1799">
        <v>2.17</v>
      </c>
      <c r="L1799">
        <v>2.2999999999999998</v>
      </c>
      <c r="P1799" s="54">
        <v>40676</v>
      </c>
      <c r="Q1799">
        <v>27.26</v>
      </c>
      <c r="R1799">
        <v>27.29</v>
      </c>
    </row>
    <row r="1800" spans="4:18">
      <c r="D1800" s="54">
        <v>40675</v>
      </c>
      <c r="E1800">
        <v>3.92</v>
      </c>
      <c r="F1800">
        <v>3.94</v>
      </c>
      <c r="J1800" s="54">
        <v>40675</v>
      </c>
      <c r="K1800">
        <v>2.2599999999999998</v>
      </c>
      <c r="L1800">
        <v>2.17</v>
      </c>
      <c r="P1800" s="54">
        <v>40675</v>
      </c>
      <c r="Q1800">
        <v>26.97</v>
      </c>
      <c r="R1800">
        <v>26.97</v>
      </c>
    </row>
    <row r="1801" spans="4:18">
      <c r="D1801" s="54">
        <v>40674</v>
      </c>
      <c r="E1801">
        <v>4.1399999999999997</v>
      </c>
      <c r="F1801">
        <v>4</v>
      </c>
      <c r="J1801" s="54">
        <v>40674</v>
      </c>
      <c r="K1801">
        <v>2.35</v>
      </c>
      <c r="L1801">
        <v>2.25</v>
      </c>
      <c r="P1801" s="54">
        <v>40674</v>
      </c>
      <c r="Q1801">
        <v>25.88</v>
      </c>
      <c r="R1801">
        <v>26.97</v>
      </c>
    </row>
    <row r="1802" spans="4:18">
      <c r="D1802" s="54">
        <v>40673</v>
      </c>
      <c r="E1802">
        <v>4.04</v>
      </c>
      <c r="F1802">
        <v>4.1399999999999997</v>
      </c>
      <c r="J1802" s="54">
        <v>40673</v>
      </c>
      <c r="K1802">
        <v>2.2999999999999998</v>
      </c>
      <c r="L1802">
        <v>2.2999999999999998</v>
      </c>
      <c r="P1802" s="54">
        <v>40673</v>
      </c>
      <c r="Q1802">
        <v>27.77</v>
      </c>
      <c r="R1802">
        <v>27.77</v>
      </c>
    </row>
    <row r="1803" spans="4:18">
      <c r="D1803" s="54">
        <v>40672</v>
      </c>
      <c r="E1803">
        <v>3.85</v>
      </c>
      <c r="F1803">
        <v>4</v>
      </c>
      <c r="J1803" s="54">
        <v>40672</v>
      </c>
      <c r="K1803">
        <v>2.31</v>
      </c>
      <c r="L1803">
        <v>2.29</v>
      </c>
      <c r="P1803" s="54">
        <v>40672</v>
      </c>
      <c r="Q1803">
        <v>28.02</v>
      </c>
      <c r="R1803">
        <v>28.02</v>
      </c>
    </row>
    <row r="1804" spans="4:18">
      <c r="D1804" s="54">
        <v>40669</v>
      </c>
      <c r="E1804">
        <v>4.1500000000000004</v>
      </c>
      <c r="F1804">
        <v>3.82</v>
      </c>
      <c r="J1804" s="54">
        <v>40669</v>
      </c>
      <c r="K1804">
        <v>2.31</v>
      </c>
      <c r="L1804">
        <v>2.33</v>
      </c>
      <c r="P1804" s="54">
        <v>40669</v>
      </c>
      <c r="Q1804">
        <v>27.67</v>
      </c>
      <c r="R1804">
        <v>28.02</v>
      </c>
    </row>
    <row r="1805" spans="4:18">
      <c r="D1805" s="54">
        <v>40668</v>
      </c>
      <c r="E1805">
        <v>4.09</v>
      </c>
      <c r="F1805">
        <v>4.07</v>
      </c>
      <c r="J1805" s="54">
        <v>40668</v>
      </c>
      <c r="K1805">
        <v>2.2999999999999998</v>
      </c>
      <c r="L1805">
        <v>2.33</v>
      </c>
      <c r="P1805" s="54">
        <v>40668</v>
      </c>
      <c r="Q1805">
        <v>27.68</v>
      </c>
      <c r="R1805">
        <v>27.72</v>
      </c>
    </row>
    <row r="1806" spans="4:18">
      <c r="D1806" s="54">
        <v>40667</v>
      </c>
      <c r="E1806">
        <v>4.3</v>
      </c>
      <c r="F1806">
        <v>4.0599999999999996</v>
      </c>
      <c r="J1806" s="54">
        <v>40667</v>
      </c>
      <c r="K1806">
        <v>2.37</v>
      </c>
      <c r="L1806">
        <v>2.2999999999999998</v>
      </c>
      <c r="P1806" s="54">
        <v>40667</v>
      </c>
      <c r="Q1806">
        <v>27.96</v>
      </c>
      <c r="R1806">
        <v>27.47</v>
      </c>
    </row>
    <row r="1807" spans="4:18">
      <c r="D1807" s="54">
        <v>40666</v>
      </c>
      <c r="E1807">
        <v>4.4000000000000004</v>
      </c>
      <c r="F1807">
        <v>4.3099999999999996</v>
      </c>
      <c r="J1807" s="54">
        <v>40666</v>
      </c>
      <c r="K1807">
        <v>2.5299999999999998</v>
      </c>
      <c r="L1807">
        <v>2.37</v>
      </c>
      <c r="P1807" s="54">
        <v>40666</v>
      </c>
      <c r="Q1807">
        <v>26.57</v>
      </c>
      <c r="R1807">
        <v>26.57</v>
      </c>
    </row>
    <row r="1808" spans="4:18">
      <c r="D1808" s="54">
        <v>40665</v>
      </c>
      <c r="E1808">
        <v>4.54</v>
      </c>
      <c r="F1808">
        <v>4.43</v>
      </c>
      <c r="J1808" s="54">
        <v>40665</v>
      </c>
      <c r="K1808">
        <v>2.65</v>
      </c>
      <c r="L1808">
        <v>2.4900000000000002</v>
      </c>
      <c r="P1808" s="54">
        <v>40665</v>
      </c>
      <c r="Q1808">
        <v>26.51</v>
      </c>
      <c r="R1808">
        <v>26.57</v>
      </c>
    </row>
    <row r="1809" spans="1:18">
      <c r="D1809" s="54">
        <v>40662</v>
      </c>
      <c r="E1809">
        <v>4.49</v>
      </c>
      <c r="F1809">
        <v>4.53</v>
      </c>
      <c r="J1809" s="54">
        <v>40662</v>
      </c>
      <c r="K1809">
        <v>2.63</v>
      </c>
      <c r="L1809">
        <v>2.63</v>
      </c>
      <c r="P1809" s="54">
        <v>40662</v>
      </c>
      <c r="Q1809">
        <v>26.11</v>
      </c>
      <c r="R1809">
        <v>26.45</v>
      </c>
    </row>
    <row r="1810" spans="1:18">
      <c r="D1810" s="54">
        <v>40661</v>
      </c>
      <c r="E1810">
        <v>4.4400000000000004</v>
      </c>
      <c r="F1810">
        <v>4.4800000000000004</v>
      </c>
      <c r="J1810" s="54">
        <v>40661</v>
      </c>
      <c r="K1810">
        <v>2.61</v>
      </c>
      <c r="L1810">
        <v>2.62</v>
      </c>
      <c r="P1810" s="54">
        <v>40661</v>
      </c>
      <c r="Q1810">
        <v>26.98</v>
      </c>
      <c r="R1810">
        <v>26.87</v>
      </c>
    </row>
    <row r="1811" spans="1:18">
      <c r="D1811" s="54">
        <v>40660</v>
      </c>
      <c r="E1811">
        <v>4.51</v>
      </c>
      <c r="F1811">
        <v>4.47</v>
      </c>
      <c r="J1811" s="54">
        <v>40660</v>
      </c>
      <c r="K1811">
        <v>2.84</v>
      </c>
      <c r="L1811">
        <v>2.61</v>
      </c>
      <c r="P1811" s="54">
        <v>40660</v>
      </c>
      <c r="Q1811">
        <v>27.01</v>
      </c>
      <c r="R1811">
        <v>27.58</v>
      </c>
    </row>
    <row r="1812" spans="1:18">
      <c r="D1812" s="54">
        <v>40659</v>
      </c>
      <c r="E1812">
        <v>4.5</v>
      </c>
      <c r="F1812">
        <v>4.5</v>
      </c>
      <c r="J1812" s="54">
        <v>40659</v>
      </c>
      <c r="K1812">
        <v>2.79</v>
      </c>
      <c r="L1812">
        <v>2.72</v>
      </c>
      <c r="P1812" s="54">
        <v>40659</v>
      </c>
      <c r="Q1812">
        <v>28.24</v>
      </c>
      <c r="R1812">
        <v>27.63</v>
      </c>
    </row>
    <row r="1813" spans="1:18">
      <c r="D1813" s="54">
        <v>40658</v>
      </c>
      <c r="E1813">
        <v>4.55</v>
      </c>
      <c r="F1813">
        <v>4.49</v>
      </c>
      <c r="J1813" s="54">
        <v>40658</v>
      </c>
      <c r="K1813">
        <v>2.85</v>
      </c>
      <c r="L1813">
        <v>2.8</v>
      </c>
      <c r="P1813" s="54">
        <v>40658</v>
      </c>
      <c r="Q1813">
        <v>28.35</v>
      </c>
      <c r="R1813">
        <v>28.1</v>
      </c>
    </row>
    <row r="1817" spans="1:18">
      <c r="D1817" t="s">
        <v>27970</v>
      </c>
      <c r="E1817" t="s">
        <v>27971</v>
      </c>
      <c r="F1817" t="s">
        <v>27972</v>
      </c>
      <c r="J1817" t="s">
        <v>27970</v>
      </c>
      <c r="K1817" t="s">
        <v>27971</v>
      </c>
      <c r="L1817" t="s">
        <v>27972</v>
      </c>
      <c r="P1817" t="s">
        <v>27970</v>
      </c>
      <c r="Q1817" t="s">
        <v>27971</v>
      </c>
      <c r="R1817" t="s">
        <v>27972</v>
      </c>
    </row>
    <row r="1818" spans="1:18">
      <c r="D1818" s="54">
        <v>41331</v>
      </c>
      <c r="E1818">
        <v>17.11</v>
      </c>
      <c r="F1818">
        <v>17.239999999999998</v>
      </c>
      <c r="J1818" s="54">
        <v>41331</v>
      </c>
      <c r="K1818">
        <v>5.4189999999999996</v>
      </c>
      <c r="L1818">
        <v>5.4189999999999996</v>
      </c>
      <c r="P1818" s="54">
        <v>41331</v>
      </c>
      <c r="Q1818">
        <v>15.82</v>
      </c>
      <c r="R1818">
        <v>14.56235</v>
      </c>
    </row>
    <row r="1819" spans="1:18">
      <c r="D1819" s="54">
        <v>41330</v>
      </c>
      <c r="E1819">
        <v>17.18</v>
      </c>
      <c r="F1819">
        <v>17.010000000000002</v>
      </c>
      <c r="J1819" s="54">
        <v>41330</v>
      </c>
      <c r="K1819">
        <v>5.641</v>
      </c>
      <c r="L1819">
        <v>5.641</v>
      </c>
      <c r="P1819" s="54">
        <v>41330</v>
      </c>
      <c r="Q1819">
        <v>16.510000000000002</v>
      </c>
      <c r="R1819">
        <v>14.451750000000001</v>
      </c>
    </row>
    <row r="1820" spans="1:18">
      <c r="D1820" s="54">
        <v>41327</v>
      </c>
      <c r="E1820">
        <v>16.62</v>
      </c>
      <c r="F1820">
        <v>17.010000000000002</v>
      </c>
      <c r="J1820" s="54">
        <v>41327</v>
      </c>
      <c r="K1820">
        <v>5.5250000000000004</v>
      </c>
      <c r="L1820">
        <v>5.5250000000000004</v>
      </c>
      <c r="P1820" s="54">
        <v>41327</v>
      </c>
      <c r="Q1820">
        <v>16.190000000000001</v>
      </c>
      <c r="R1820">
        <v>15.096909999999999</v>
      </c>
    </row>
    <row r="1821" spans="1:18">
      <c r="A1821">
        <v>8</v>
      </c>
      <c r="B1821" s="56">
        <f>VLOOKUP(A1821,Final!$A$1:$N$153,14,FALSE)</f>
        <v>41326</v>
      </c>
      <c r="C1821" t="str">
        <f>'Competitors list'!D24</f>
        <v>Ultra Petroleum Corp</v>
      </c>
      <c r="D1821" s="54">
        <v>41326</v>
      </c>
      <c r="E1821">
        <v>16.420000000000002</v>
      </c>
      <c r="F1821">
        <v>16.53</v>
      </c>
      <c r="G1821">
        <v>8</v>
      </c>
      <c r="H1821" s="56">
        <f>VLOOKUP(G1821,Final!$A$1:$N$153,14,FALSE)</f>
        <v>41326</v>
      </c>
      <c r="I1821" t="str">
        <f>'Competitors list'!D25</f>
        <v>Halcon Resources Corp</v>
      </c>
      <c r="J1821" s="54">
        <v>41326</v>
      </c>
      <c r="K1821">
        <v>5.4809999999999999</v>
      </c>
      <c r="L1821">
        <v>5.4809999999999999</v>
      </c>
      <c r="M1821">
        <v>8</v>
      </c>
      <c r="N1821" s="56">
        <f>VLOOKUP(M1821,Final!$A$1:$N$153,14,FALSE)</f>
        <v>41326</v>
      </c>
      <c r="O1821" t="str">
        <f>'Competitors list'!D26</f>
        <v>W&amp;T Offshore Inc</v>
      </c>
      <c r="P1821" s="54">
        <v>41326</v>
      </c>
      <c r="Q1821">
        <v>15.96</v>
      </c>
      <c r="R1821">
        <v>14.81119</v>
      </c>
    </row>
    <row r="1822" spans="1:18">
      <c r="D1822" s="54">
        <v>41325</v>
      </c>
      <c r="E1822">
        <v>16.34</v>
      </c>
      <c r="F1822">
        <v>16.41</v>
      </c>
      <c r="J1822" s="54">
        <v>41325</v>
      </c>
      <c r="K1822">
        <v>5.5389999999999997</v>
      </c>
      <c r="L1822">
        <v>5.5389999999999997</v>
      </c>
      <c r="P1822" s="54">
        <v>41325</v>
      </c>
      <c r="Q1822">
        <v>16.97</v>
      </c>
      <c r="R1822">
        <v>14.74668</v>
      </c>
    </row>
    <row r="1823" spans="1:18">
      <c r="D1823" s="54">
        <v>41324</v>
      </c>
      <c r="E1823">
        <v>15.78</v>
      </c>
      <c r="F1823">
        <v>16.440000000000001</v>
      </c>
      <c r="J1823" s="54">
        <v>41324</v>
      </c>
      <c r="K1823">
        <v>5.399</v>
      </c>
      <c r="L1823">
        <v>5.399</v>
      </c>
      <c r="P1823" s="54">
        <v>41324</v>
      </c>
      <c r="Q1823">
        <v>16.78</v>
      </c>
      <c r="R1823">
        <v>15.64991</v>
      </c>
    </row>
    <row r="1824" spans="1:18">
      <c r="D1824" s="54">
        <v>41320</v>
      </c>
      <c r="E1824">
        <v>16.63</v>
      </c>
      <c r="F1824">
        <v>16</v>
      </c>
      <c r="J1824" s="54">
        <v>41323</v>
      </c>
      <c r="K1824">
        <v>5.4089999999999998</v>
      </c>
      <c r="L1824">
        <v>5.4089999999999998</v>
      </c>
      <c r="P1824" s="54">
        <v>41320</v>
      </c>
      <c r="Q1824">
        <v>17.510000000000002</v>
      </c>
      <c r="R1824">
        <v>15.3642</v>
      </c>
    </row>
    <row r="1825" spans="4:18">
      <c r="D1825" s="54">
        <v>41319</v>
      </c>
      <c r="E1825">
        <v>17.25</v>
      </c>
      <c r="F1825">
        <v>16.8</v>
      </c>
      <c r="J1825" s="54">
        <v>41320</v>
      </c>
      <c r="K1825">
        <v>5.5720000000000001</v>
      </c>
      <c r="L1825">
        <v>5.5720000000000001</v>
      </c>
      <c r="P1825" s="54">
        <v>41319</v>
      </c>
      <c r="Q1825">
        <v>17.579999999999998</v>
      </c>
      <c r="R1825">
        <v>16.138400000000001</v>
      </c>
    </row>
    <row r="1826" spans="4:18">
      <c r="D1826" s="54">
        <v>41318</v>
      </c>
      <c r="E1826">
        <v>17.149999999999999</v>
      </c>
      <c r="F1826">
        <v>17.399999999999999</v>
      </c>
      <c r="J1826" s="54">
        <v>41319</v>
      </c>
      <c r="K1826">
        <v>5.5789999999999997</v>
      </c>
      <c r="L1826">
        <v>5.5789999999999997</v>
      </c>
      <c r="P1826" s="54">
        <v>41318</v>
      </c>
      <c r="Q1826">
        <v>17.63</v>
      </c>
      <c r="R1826">
        <v>16.184480000000001</v>
      </c>
    </row>
    <row r="1827" spans="4:18">
      <c r="D1827" s="54">
        <v>41317</v>
      </c>
      <c r="E1827">
        <v>17.04</v>
      </c>
      <c r="F1827">
        <v>17.149999999999999</v>
      </c>
      <c r="J1827" s="54">
        <v>41318</v>
      </c>
      <c r="K1827">
        <v>5.524</v>
      </c>
      <c r="L1827">
        <v>5.524</v>
      </c>
      <c r="P1827" s="54">
        <v>41317</v>
      </c>
      <c r="Q1827">
        <v>17.64</v>
      </c>
      <c r="R1827">
        <v>16.230560000000001</v>
      </c>
    </row>
    <row r="1828" spans="4:18">
      <c r="D1828" s="54">
        <v>41316</v>
      </c>
      <c r="E1828">
        <v>17.21</v>
      </c>
      <c r="F1828">
        <v>17</v>
      </c>
      <c r="J1828" s="54">
        <v>41317</v>
      </c>
      <c r="K1828">
        <v>5.6349999999999998</v>
      </c>
      <c r="L1828">
        <v>5.6349999999999998</v>
      </c>
      <c r="P1828" s="54">
        <v>41316</v>
      </c>
      <c r="Q1828">
        <v>17.98</v>
      </c>
      <c r="R1828">
        <v>16.460979999999999</v>
      </c>
    </row>
    <row r="1829" spans="4:18">
      <c r="D1829" s="54">
        <v>41313</v>
      </c>
      <c r="E1829">
        <v>17.510000000000002</v>
      </c>
      <c r="F1829">
        <v>17.2</v>
      </c>
      <c r="J1829" s="54">
        <v>41316</v>
      </c>
      <c r="K1829">
        <v>5.8310000000000004</v>
      </c>
      <c r="L1829">
        <v>5.8310000000000004</v>
      </c>
      <c r="P1829" s="54">
        <v>41313</v>
      </c>
      <c r="Q1829">
        <v>18.03</v>
      </c>
      <c r="R1829">
        <v>16.608450000000001</v>
      </c>
    </row>
    <row r="1830" spans="4:18">
      <c r="D1830" s="54">
        <v>41312</v>
      </c>
      <c r="E1830">
        <v>17.77</v>
      </c>
      <c r="F1830">
        <v>17.29</v>
      </c>
      <c r="J1830" s="54">
        <v>41313</v>
      </c>
      <c r="K1830">
        <v>5.907</v>
      </c>
      <c r="L1830">
        <v>5.907</v>
      </c>
      <c r="P1830" s="54">
        <v>41312</v>
      </c>
      <c r="Q1830">
        <v>18.170000000000002</v>
      </c>
      <c r="R1830">
        <v>16.571580000000001</v>
      </c>
    </row>
    <row r="1831" spans="4:18">
      <c r="D1831" s="54">
        <v>41311</v>
      </c>
      <c r="E1831">
        <v>17.61</v>
      </c>
      <c r="F1831">
        <v>17.75</v>
      </c>
      <c r="J1831" s="54">
        <v>41312</v>
      </c>
      <c r="K1831">
        <v>5.8040000000000003</v>
      </c>
      <c r="L1831">
        <v>5.8040000000000003</v>
      </c>
      <c r="P1831" s="54">
        <v>41311</v>
      </c>
      <c r="Q1831">
        <v>17.95</v>
      </c>
      <c r="R1831">
        <v>16.746700000000001</v>
      </c>
    </row>
    <row r="1832" spans="4:18">
      <c r="D1832" s="54">
        <v>41310</v>
      </c>
      <c r="E1832">
        <v>17.77</v>
      </c>
      <c r="F1832">
        <v>17.600000000000001</v>
      </c>
      <c r="J1832" s="54">
        <v>41311</v>
      </c>
      <c r="K1832">
        <v>5.9459999999999997</v>
      </c>
      <c r="L1832">
        <v>5.9459999999999997</v>
      </c>
      <c r="P1832" s="54">
        <v>41310</v>
      </c>
      <c r="Q1832">
        <v>18.3</v>
      </c>
      <c r="R1832">
        <v>16.811209999999999</v>
      </c>
    </row>
    <row r="1833" spans="4:18">
      <c r="D1833" s="54">
        <v>41309</v>
      </c>
      <c r="E1833">
        <v>17.93</v>
      </c>
      <c r="F1833">
        <v>17.62</v>
      </c>
      <c r="J1833" s="54">
        <v>41310</v>
      </c>
      <c r="K1833">
        <v>5.71</v>
      </c>
      <c r="L1833">
        <v>5.71</v>
      </c>
      <c r="P1833" s="54">
        <v>41309</v>
      </c>
      <c r="Q1833">
        <v>18.100000000000001</v>
      </c>
      <c r="R1833">
        <v>16.728259999999999</v>
      </c>
    </row>
    <row r="1834" spans="4:18">
      <c r="D1834" s="54">
        <v>41306</v>
      </c>
      <c r="E1834">
        <v>18.34</v>
      </c>
      <c r="F1834">
        <v>18.010000000000002</v>
      </c>
      <c r="J1834" s="54">
        <v>41309</v>
      </c>
      <c r="K1834">
        <v>5.774</v>
      </c>
      <c r="L1834">
        <v>5.774</v>
      </c>
      <c r="P1834" s="54">
        <v>41306</v>
      </c>
      <c r="Q1834">
        <v>17.73</v>
      </c>
      <c r="R1834">
        <v>16.921810000000001</v>
      </c>
    </row>
    <row r="1835" spans="4:18">
      <c r="D1835" s="54">
        <v>41305</v>
      </c>
      <c r="E1835">
        <v>18.100000000000001</v>
      </c>
      <c r="F1835">
        <v>18.22</v>
      </c>
      <c r="J1835" s="54">
        <v>41306</v>
      </c>
      <c r="K1835">
        <v>5.625</v>
      </c>
      <c r="L1835">
        <v>5.625</v>
      </c>
      <c r="P1835" s="54">
        <v>41305</v>
      </c>
      <c r="Q1835">
        <v>17.71</v>
      </c>
      <c r="R1835">
        <v>16.221350000000001</v>
      </c>
    </row>
    <row r="1836" spans="4:18">
      <c r="D1836" s="54">
        <v>41304</v>
      </c>
      <c r="E1836">
        <v>18.05</v>
      </c>
      <c r="F1836">
        <v>18.2</v>
      </c>
      <c r="J1836" s="54">
        <v>41305</v>
      </c>
      <c r="K1836">
        <v>5.649</v>
      </c>
      <c r="L1836">
        <v>5.649</v>
      </c>
      <c r="P1836" s="54">
        <v>41304</v>
      </c>
      <c r="Q1836">
        <v>17.73</v>
      </c>
      <c r="R1836">
        <v>16.313510000000001</v>
      </c>
    </row>
    <row r="1837" spans="4:18">
      <c r="D1837" s="54">
        <v>41303</v>
      </c>
      <c r="E1837">
        <v>17.87</v>
      </c>
      <c r="F1837">
        <v>17.91</v>
      </c>
      <c r="J1837" s="54">
        <v>41304</v>
      </c>
      <c r="K1837">
        <v>5.75</v>
      </c>
      <c r="L1837">
        <v>5.75</v>
      </c>
      <c r="P1837" s="54">
        <v>41303</v>
      </c>
      <c r="Q1837">
        <v>17.3</v>
      </c>
      <c r="R1837">
        <v>16.331949999999999</v>
      </c>
    </row>
    <row r="1838" spans="4:18">
      <c r="D1838" s="54">
        <v>41302</v>
      </c>
      <c r="E1838">
        <v>18.52</v>
      </c>
      <c r="F1838">
        <v>17.8</v>
      </c>
      <c r="J1838" s="54">
        <v>41303</v>
      </c>
      <c r="K1838">
        <v>5.77</v>
      </c>
      <c r="L1838">
        <v>5.77</v>
      </c>
      <c r="P1838" s="54">
        <v>41302</v>
      </c>
      <c r="Q1838">
        <v>17.41</v>
      </c>
      <c r="R1838">
        <v>15.926410000000001</v>
      </c>
    </row>
    <row r="1839" spans="4:18">
      <c r="D1839" s="54">
        <v>41299</v>
      </c>
      <c r="E1839">
        <v>18.47</v>
      </c>
      <c r="F1839">
        <v>18.600000000000001</v>
      </c>
      <c r="J1839" s="54">
        <v>41302</v>
      </c>
      <c r="K1839">
        <v>5.7919999999999998</v>
      </c>
      <c r="L1839">
        <v>5.7919999999999998</v>
      </c>
      <c r="P1839" s="54">
        <v>41299</v>
      </c>
      <c r="Q1839">
        <v>17.38</v>
      </c>
      <c r="R1839">
        <v>16.06466</v>
      </c>
    </row>
    <row r="1840" spans="4:18">
      <c r="D1840" s="54">
        <v>41298</v>
      </c>
      <c r="E1840">
        <v>18.62</v>
      </c>
      <c r="F1840">
        <v>18.420000000000002</v>
      </c>
      <c r="J1840" s="54">
        <v>41299</v>
      </c>
      <c r="K1840">
        <v>5.7050000000000001</v>
      </c>
      <c r="L1840">
        <v>5.7050000000000001</v>
      </c>
      <c r="P1840" s="54">
        <v>41298</v>
      </c>
      <c r="Q1840">
        <v>17.48</v>
      </c>
      <c r="R1840">
        <v>15.84346</v>
      </c>
    </row>
    <row r="1841" spans="4:18">
      <c r="D1841" s="54">
        <v>41297</v>
      </c>
      <c r="E1841">
        <v>18.739999999999998</v>
      </c>
      <c r="F1841">
        <v>18.670000000000002</v>
      </c>
      <c r="J1841" s="54">
        <v>41298</v>
      </c>
      <c r="K1841">
        <v>5.92</v>
      </c>
      <c r="L1841">
        <v>5.92</v>
      </c>
      <c r="P1841" s="54">
        <v>41297</v>
      </c>
      <c r="Q1841">
        <v>17.940000000000001</v>
      </c>
      <c r="R1841">
        <v>16.06466</v>
      </c>
    </row>
    <row r="1842" spans="4:18">
      <c r="D1842" s="54">
        <v>41296</v>
      </c>
      <c r="E1842">
        <v>18.55</v>
      </c>
      <c r="F1842">
        <v>18.829999999999998</v>
      </c>
      <c r="J1842" s="54">
        <v>41297</v>
      </c>
      <c r="K1842">
        <v>5.9950000000000001</v>
      </c>
      <c r="L1842">
        <v>5.9950000000000001</v>
      </c>
      <c r="P1842" s="54">
        <v>41296</v>
      </c>
      <c r="Q1842">
        <v>17.41</v>
      </c>
      <c r="R1842">
        <v>16.562360000000002</v>
      </c>
    </row>
    <row r="1843" spans="4:18">
      <c r="D1843" s="54">
        <v>41292</v>
      </c>
      <c r="E1843">
        <v>18.37</v>
      </c>
      <c r="F1843">
        <v>18.41</v>
      </c>
      <c r="J1843" s="54">
        <v>41296</v>
      </c>
      <c r="K1843">
        <v>5.8150000000000004</v>
      </c>
      <c r="L1843">
        <v>5.8150000000000004</v>
      </c>
      <c r="P1843" s="54">
        <v>41292</v>
      </c>
      <c r="Q1843">
        <v>16.95</v>
      </c>
      <c r="R1843">
        <v>16.037009999999999</v>
      </c>
    </row>
    <row r="1844" spans="4:18">
      <c r="D1844" s="54">
        <v>41291</v>
      </c>
      <c r="E1844">
        <v>18.23</v>
      </c>
      <c r="F1844">
        <v>18.36</v>
      </c>
      <c r="J1844" s="54">
        <v>41295</v>
      </c>
      <c r="K1844">
        <v>5.8239999999999998</v>
      </c>
      <c r="L1844">
        <v>5.8239999999999998</v>
      </c>
      <c r="P1844" s="54">
        <v>41291</v>
      </c>
      <c r="Q1844">
        <v>16.899999999999999</v>
      </c>
      <c r="R1844">
        <v>15.622260000000001</v>
      </c>
    </row>
    <row r="1845" spans="4:18">
      <c r="D1845" s="54">
        <v>41290</v>
      </c>
      <c r="E1845">
        <v>18.89</v>
      </c>
      <c r="F1845">
        <v>18.239999999999998</v>
      </c>
      <c r="J1845" s="54">
        <v>41292</v>
      </c>
      <c r="K1845">
        <v>5.8339999999999996</v>
      </c>
      <c r="L1845">
        <v>5.8339999999999996</v>
      </c>
      <c r="P1845" s="54">
        <v>41290</v>
      </c>
      <c r="Q1845">
        <v>16.91</v>
      </c>
      <c r="R1845">
        <v>15.465579999999999</v>
      </c>
    </row>
    <row r="1846" spans="4:18">
      <c r="D1846" s="54">
        <v>41289</v>
      </c>
      <c r="E1846">
        <v>18.37</v>
      </c>
      <c r="F1846">
        <v>19.02</v>
      </c>
      <c r="J1846" s="54">
        <v>41291</v>
      </c>
      <c r="K1846">
        <v>6.0019999999999998</v>
      </c>
      <c r="L1846">
        <v>6.0019999999999998</v>
      </c>
      <c r="P1846" s="54">
        <v>41289</v>
      </c>
      <c r="Q1846">
        <v>16.829999999999998</v>
      </c>
      <c r="R1846">
        <v>15.594609999999999</v>
      </c>
    </row>
    <row r="1847" spans="4:18">
      <c r="D1847" s="54">
        <v>41288</v>
      </c>
      <c r="E1847">
        <v>18.29</v>
      </c>
      <c r="F1847">
        <v>18.36</v>
      </c>
      <c r="J1847" s="54">
        <v>41290</v>
      </c>
      <c r="K1847">
        <v>6.1349999999999998</v>
      </c>
      <c r="L1847">
        <v>6.1349999999999998</v>
      </c>
      <c r="P1847" s="54">
        <v>41288</v>
      </c>
      <c r="Q1847">
        <v>17.02</v>
      </c>
      <c r="R1847">
        <v>15.686780000000001</v>
      </c>
    </row>
    <row r="1848" spans="4:18">
      <c r="D1848" s="54">
        <v>41285</v>
      </c>
      <c r="E1848">
        <v>18.13</v>
      </c>
      <c r="F1848">
        <v>18.239999999999998</v>
      </c>
      <c r="J1848" s="54">
        <v>41289</v>
      </c>
      <c r="K1848">
        <v>5.9729999999999999</v>
      </c>
      <c r="L1848">
        <v>5.9729999999999999</v>
      </c>
      <c r="P1848" s="54">
        <v>41285</v>
      </c>
      <c r="Q1848">
        <v>17.07</v>
      </c>
      <c r="R1848">
        <v>15.71443</v>
      </c>
    </row>
    <row r="1849" spans="4:18">
      <c r="D1849" s="54">
        <v>41284</v>
      </c>
      <c r="E1849">
        <v>18</v>
      </c>
      <c r="F1849">
        <v>18.14</v>
      </c>
      <c r="J1849" s="54">
        <v>41288</v>
      </c>
      <c r="K1849">
        <v>5.8440000000000003</v>
      </c>
      <c r="L1849">
        <v>5.8440000000000003</v>
      </c>
      <c r="P1849" s="54">
        <v>41284</v>
      </c>
      <c r="Q1849">
        <v>16.940000000000001</v>
      </c>
      <c r="R1849">
        <v>15.71443</v>
      </c>
    </row>
    <row r="1850" spans="4:18">
      <c r="D1850" s="54">
        <v>41283</v>
      </c>
      <c r="E1850">
        <v>18.420000000000002</v>
      </c>
      <c r="F1850">
        <v>17.97</v>
      </c>
      <c r="J1850" s="54">
        <v>41285</v>
      </c>
      <c r="K1850">
        <v>5.8250000000000002</v>
      </c>
      <c r="L1850">
        <v>5.8250000000000002</v>
      </c>
      <c r="P1850" s="54">
        <v>41283</v>
      </c>
      <c r="Q1850">
        <v>17.18</v>
      </c>
      <c r="R1850">
        <v>15.41028</v>
      </c>
    </row>
    <row r="1851" spans="4:18">
      <c r="D1851" s="54">
        <v>41282</v>
      </c>
      <c r="E1851">
        <v>18.489999999999998</v>
      </c>
      <c r="F1851">
        <v>18.46</v>
      </c>
      <c r="J1851" s="54">
        <v>41284</v>
      </c>
      <c r="K1851">
        <v>5.923</v>
      </c>
      <c r="L1851">
        <v>5.923</v>
      </c>
      <c r="P1851" s="54">
        <v>41282</v>
      </c>
      <c r="Q1851">
        <v>17.23</v>
      </c>
      <c r="R1851">
        <v>15.78816</v>
      </c>
    </row>
    <row r="1852" spans="4:18">
      <c r="D1852" s="54">
        <v>41281</v>
      </c>
      <c r="E1852">
        <v>18.73</v>
      </c>
      <c r="F1852">
        <v>18.5</v>
      </c>
      <c r="J1852" s="54">
        <v>41283</v>
      </c>
      <c r="K1852">
        <v>5.6230000000000002</v>
      </c>
      <c r="L1852">
        <v>5.6230000000000002</v>
      </c>
      <c r="P1852" s="54">
        <v>41281</v>
      </c>
      <c r="Q1852">
        <v>17.29</v>
      </c>
      <c r="R1852">
        <v>15.926410000000001</v>
      </c>
    </row>
    <row r="1853" spans="4:18">
      <c r="D1853" s="54">
        <v>41278</v>
      </c>
      <c r="E1853">
        <v>18.04</v>
      </c>
      <c r="F1853">
        <v>18.809999999999999</v>
      </c>
      <c r="J1853" s="54">
        <v>41282</v>
      </c>
      <c r="K1853">
        <v>5.6390000000000002</v>
      </c>
      <c r="L1853">
        <v>5.6390000000000002</v>
      </c>
      <c r="P1853" s="54">
        <v>41278</v>
      </c>
      <c r="Q1853">
        <v>17.11</v>
      </c>
      <c r="R1853">
        <v>15.9725</v>
      </c>
    </row>
    <row r="1854" spans="4:18">
      <c r="D1854" s="54">
        <v>41277</v>
      </c>
      <c r="E1854">
        <v>17.64</v>
      </c>
      <c r="F1854">
        <v>18.05</v>
      </c>
      <c r="J1854" s="54">
        <v>41281</v>
      </c>
      <c r="K1854">
        <v>5.5860000000000003</v>
      </c>
      <c r="L1854">
        <v>5.5860000000000003</v>
      </c>
      <c r="P1854" s="54">
        <v>41277</v>
      </c>
      <c r="Q1854">
        <v>16.97</v>
      </c>
      <c r="R1854">
        <v>15.76051</v>
      </c>
    </row>
    <row r="1855" spans="4:18">
      <c r="D1855" s="54">
        <v>41276</v>
      </c>
      <c r="E1855">
        <v>18.5</v>
      </c>
      <c r="F1855">
        <v>17.7</v>
      </c>
      <c r="J1855" s="54">
        <v>41278</v>
      </c>
      <c r="K1855">
        <v>5.4320000000000004</v>
      </c>
      <c r="L1855">
        <v>5.4320000000000004</v>
      </c>
      <c r="P1855" s="54">
        <v>41276</v>
      </c>
      <c r="Q1855">
        <v>16.62</v>
      </c>
      <c r="R1855">
        <v>15.64991</v>
      </c>
    </row>
    <row r="1856" spans="4:18">
      <c r="D1856" s="54">
        <v>41274</v>
      </c>
      <c r="E1856">
        <v>18.05</v>
      </c>
      <c r="F1856">
        <v>18.13</v>
      </c>
      <c r="J1856" s="54">
        <v>41277</v>
      </c>
      <c r="K1856">
        <v>5.5579999999999998</v>
      </c>
      <c r="L1856">
        <v>5.5579999999999998</v>
      </c>
      <c r="P1856" s="54">
        <v>41274</v>
      </c>
      <c r="Q1856">
        <v>15.57</v>
      </c>
      <c r="R1856">
        <v>14.774330000000001</v>
      </c>
    </row>
    <row r="1857" spans="4:18">
      <c r="D1857" s="54">
        <v>41271</v>
      </c>
      <c r="E1857">
        <v>18.11</v>
      </c>
      <c r="F1857">
        <v>18.05</v>
      </c>
      <c r="J1857" s="54">
        <v>41276</v>
      </c>
      <c r="K1857">
        <v>5.2140000000000004</v>
      </c>
      <c r="L1857">
        <v>5.2140000000000004</v>
      </c>
      <c r="P1857" s="54">
        <v>41271</v>
      </c>
      <c r="Q1857">
        <v>15.8</v>
      </c>
      <c r="R1857">
        <v>14.41488</v>
      </c>
    </row>
    <row r="1858" spans="4:18">
      <c r="D1858" s="54">
        <v>41270</v>
      </c>
      <c r="E1858">
        <v>18.71</v>
      </c>
      <c r="F1858">
        <v>18.399999999999999</v>
      </c>
      <c r="J1858" s="54">
        <v>41275</v>
      </c>
      <c r="K1858">
        <v>5.069</v>
      </c>
      <c r="L1858">
        <v>5.069</v>
      </c>
      <c r="P1858" s="54">
        <v>41270</v>
      </c>
      <c r="Q1858">
        <v>16.59</v>
      </c>
      <c r="R1858">
        <v>14.709809999999999</v>
      </c>
    </row>
    <row r="1859" spans="4:18">
      <c r="D1859" s="54">
        <v>41269</v>
      </c>
      <c r="E1859">
        <v>18.920000000000002</v>
      </c>
      <c r="F1859">
        <v>18.64</v>
      </c>
      <c r="J1859" s="54">
        <v>41274</v>
      </c>
      <c r="K1859">
        <v>5.069</v>
      </c>
      <c r="L1859">
        <v>5.069</v>
      </c>
      <c r="P1859" s="54">
        <v>41269</v>
      </c>
      <c r="Q1859">
        <v>16.88</v>
      </c>
      <c r="R1859">
        <v>15.24438</v>
      </c>
    </row>
    <row r="1860" spans="4:18">
      <c r="D1860" s="54">
        <v>41267</v>
      </c>
      <c r="E1860">
        <v>19.190000000000001</v>
      </c>
      <c r="F1860">
        <v>18.79</v>
      </c>
      <c r="J1860" s="54">
        <v>41271</v>
      </c>
      <c r="K1860">
        <v>5.069</v>
      </c>
      <c r="L1860">
        <v>5.069</v>
      </c>
      <c r="P1860" s="54">
        <v>41267</v>
      </c>
      <c r="Q1860">
        <v>17.04</v>
      </c>
      <c r="R1860">
        <v>15.428710000000001</v>
      </c>
    </row>
    <row r="1861" spans="4:18">
      <c r="D1861" s="54">
        <v>41264</v>
      </c>
      <c r="E1861">
        <v>19</v>
      </c>
      <c r="F1861">
        <v>19.329999999999998</v>
      </c>
      <c r="J1861" s="54">
        <v>41270</v>
      </c>
      <c r="K1861">
        <v>5.093</v>
      </c>
      <c r="L1861">
        <v>5.093</v>
      </c>
      <c r="P1861" s="54">
        <v>41264</v>
      </c>
      <c r="Q1861">
        <v>17.010000000000002</v>
      </c>
      <c r="R1861">
        <v>15.852679999999999</v>
      </c>
    </row>
    <row r="1862" spans="4:18">
      <c r="D1862" s="54">
        <v>41263</v>
      </c>
      <c r="E1862">
        <v>19.54</v>
      </c>
      <c r="F1862">
        <v>19.38</v>
      </c>
      <c r="J1862" s="54">
        <v>41269</v>
      </c>
      <c r="K1862">
        <v>5.1559999999999997</v>
      </c>
      <c r="L1862">
        <v>5.1559999999999997</v>
      </c>
      <c r="P1862" s="54">
        <v>41263</v>
      </c>
      <c r="Q1862">
        <v>17.37</v>
      </c>
      <c r="R1862">
        <v>16.073879999999999</v>
      </c>
    </row>
    <row r="1863" spans="4:18">
      <c r="D1863" s="54">
        <v>41262</v>
      </c>
      <c r="E1863">
        <v>20.04</v>
      </c>
      <c r="F1863">
        <v>19.47</v>
      </c>
      <c r="J1863" s="54">
        <v>41268</v>
      </c>
      <c r="K1863">
        <v>5.1559999999999997</v>
      </c>
      <c r="L1863">
        <v>5.1559999999999997</v>
      </c>
      <c r="P1863" s="54">
        <v>41262</v>
      </c>
      <c r="Q1863">
        <v>17.93</v>
      </c>
      <c r="R1863">
        <v>16.32273</v>
      </c>
    </row>
    <row r="1864" spans="4:18">
      <c r="D1864" s="54">
        <v>41261</v>
      </c>
      <c r="E1864">
        <v>19.45</v>
      </c>
      <c r="F1864">
        <v>20.079999999999998</v>
      </c>
      <c r="J1864" s="54">
        <v>41267</v>
      </c>
      <c r="K1864">
        <v>5.1559999999999997</v>
      </c>
      <c r="L1864">
        <v>5.1559999999999997</v>
      </c>
      <c r="P1864" s="54">
        <v>41261</v>
      </c>
      <c r="Q1864">
        <v>17.260000000000002</v>
      </c>
      <c r="R1864">
        <v>16.53471</v>
      </c>
    </row>
    <row r="1865" spans="4:18">
      <c r="D1865" s="54">
        <v>41260</v>
      </c>
      <c r="E1865">
        <v>19.350000000000001</v>
      </c>
      <c r="F1865">
        <v>19.43</v>
      </c>
      <c r="J1865" s="54">
        <v>41264</v>
      </c>
      <c r="K1865">
        <v>5.1559999999999997</v>
      </c>
      <c r="L1865">
        <v>5.1559999999999997</v>
      </c>
      <c r="P1865" s="54">
        <v>41260</v>
      </c>
      <c r="Q1865">
        <v>16.75</v>
      </c>
      <c r="R1865">
        <v>15.88955</v>
      </c>
    </row>
    <row r="1866" spans="4:18">
      <c r="D1866" s="54">
        <v>41257</v>
      </c>
      <c r="E1866">
        <v>19.07</v>
      </c>
      <c r="F1866">
        <v>19.309999999999999</v>
      </c>
      <c r="J1866" s="54">
        <v>41263</v>
      </c>
      <c r="K1866">
        <v>5.3979999999999997</v>
      </c>
      <c r="L1866">
        <v>5.3979999999999997</v>
      </c>
      <c r="P1866" s="54">
        <v>41257</v>
      </c>
      <c r="Q1866">
        <v>16.79</v>
      </c>
      <c r="R1866">
        <v>15.37341</v>
      </c>
    </row>
    <row r="1867" spans="4:18">
      <c r="D1867" s="54">
        <v>41256</v>
      </c>
      <c r="E1867">
        <v>19.53</v>
      </c>
      <c r="F1867">
        <v>19.149999999999999</v>
      </c>
      <c r="J1867" s="54">
        <v>41262</v>
      </c>
      <c r="K1867">
        <v>5.5430000000000001</v>
      </c>
      <c r="L1867">
        <v>5.5430000000000001</v>
      </c>
      <c r="P1867" s="54">
        <v>41256</v>
      </c>
      <c r="Q1867">
        <v>17.170000000000002</v>
      </c>
      <c r="R1867">
        <v>15.52088</v>
      </c>
    </row>
    <row r="1868" spans="4:18">
      <c r="D1868" s="54">
        <v>41255</v>
      </c>
      <c r="E1868">
        <v>19.2</v>
      </c>
      <c r="F1868">
        <v>19.64</v>
      </c>
      <c r="J1868" s="54">
        <v>41261</v>
      </c>
      <c r="K1868">
        <v>5.5279999999999996</v>
      </c>
      <c r="L1868">
        <v>5.5279999999999996</v>
      </c>
      <c r="P1868" s="54">
        <v>41255</v>
      </c>
      <c r="Q1868">
        <v>17.21</v>
      </c>
      <c r="R1868">
        <v>15.82503</v>
      </c>
    </row>
    <row r="1869" spans="4:18">
      <c r="D1869" s="54">
        <v>41254</v>
      </c>
      <c r="E1869">
        <v>19.170000000000002</v>
      </c>
      <c r="F1869">
        <v>19.16</v>
      </c>
      <c r="J1869" s="54">
        <v>41260</v>
      </c>
      <c r="K1869">
        <v>5.4210000000000003</v>
      </c>
      <c r="L1869">
        <v>5.4269999999999996</v>
      </c>
      <c r="P1869" s="54">
        <v>41254</v>
      </c>
      <c r="Q1869">
        <v>17.05</v>
      </c>
      <c r="R1869">
        <v>15.67756</v>
      </c>
    </row>
    <row r="1870" spans="4:18">
      <c r="D1870" s="54">
        <v>41253</v>
      </c>
      <c r="E1870">
        <v>19.989999999999998</v>
      </c>
      <c r="F1870">
        <v>19.13</v>
      </c>
      <c r="J1870" s="54">
        <v>41257</v>
      </c>
      <c r="K1870">
        <v>5.4269999999999996</v>
      </c>
      <c r="L1870">
        <v>5.4269999999999996</v>
      </c>
      <c r="P1870" s="54">
        <v>41253</v>
      </c>
      <c r="Q1870">
        <v>16.95</v>
      </c>
      <c r="R1870">
        <v>15.613049999999999</v>
      </c>
    </row>
    <row r="1871" spans="4:18">
      <c r="D1871" s="54">
        <v>41250</v>
      </c>
      <c r="E1871">
        <v>19.96</v>
      </c>
      <c r="F1871">
        <v>19.75</v>
      </c>
      <c r="J1871" s="54">
        <v>41256</v>
      </c>
      <c r="K1871">
        <v>5.2069999999999999</v>
      </c>
      <c r="L1871">
        <v>5.2069999999999999</v>
      </c>
      <c r="P1871" s="54">
        <v>41250</v>
      </c>
      <c r="Q1871">
        <v>16.64</v>
      </c>
      <c r="R1871">
        <v>15.64991</v>
      </c>
    </row>
    <row r="1872" spans="4:18">
      <c r="D1872" s="54">
        <v>41249</v>
      </c>
      <c r="E1872">
        <v>19.84</v>
      </c>
      <c r="F1872">
        <v>19.96</v>
      </c>
      <c r="J1872" s="54">
        <v>41255</v>
      </c>
      <c r="K1872">
        <v>5.2720000000000002</v>
      </c>
      <c r="L1872">
        <v>5.2720000000000002</v>
      </c>
      <c r="P1872" s="54">
        <v>41249</v>
      </c>
      <c r="Q1872">
        <v>16.690000000000001</v>
      </c>
      <c r="R1872">
        <v>15.21673</v>
      </c>
    </row>
    <row r="1873" spans="4:18">
      <c r="D1873" s="54">
        <v>41248</v>
      </c>
      <c r="E1873">
        <v>19.52</v>
      </c>
      <c r="F1873">
        <v>19.84</v>
      </c>
      <c r="J1873" s="54">
        <v>41254</v>
      </c>
      <c r="K1873">
        <v>5.2930000000000001</v>
      </c>
      <c r="L1873">
        <v>5.2930000000000001</v>
      </c>
      <c r="P1873" s="54">
        <v>41248</v>
      </c>
      <c r="Q1873">
        <v>16.399999999999999</v>
      </c>
      <c r="R1873">
        <v>15.50245</v>
      </c>
    </row>
    <row r="1874" spans="4:18">
      <c r="D1874" s="54">
        <v>41247</v>
      </c>
      <c r="E1874">
        <v>19.809999999999999</v>
      </c>
      <c r="F1874">
        <v>19.34</v>
      </c>
      <c r="J1874" s="54">
        <v>41253</v>
      </c>
      <c r="K1874">
        <v>5.1100000000000003</v>
      </c>
      <c r="L1874">
        <v>5.1100000000000003</v>
      </c>
      <c r="P1874" s="54">
        <v>41247</v>
      </c>
      <c r="Q1874">
        <v>16.329999999999998</v>
      </c>
      <c r="R1874">
        <v>14.857279999999999</v>
      </c>
    </row>
    <row r="1875" spans="4:18">
      <c r="D1875" s="54">
        <v>41246</v>
      </c>
      <c r="E1875">
        <v>20.25</v>
      </c>
      <c r="F1875">
        <v>19.88</v>
      </c>
      <c r="J1875" s="54">
        <v>41250</v>
      </c>
      <c r="K1875">
        <v>5.01</v>
      </c>
      <c r="L1875">
        <v>5.01</v>
      </c>
      <c r="P1875" s="54">
        <v>41246</v>
      </c>
      <c r="Q1875">
        <v>16.73</v>
      </c>
      <c r="R1875">
        <v>15.115349999999999</v>
      </c>
    </row>
    <row r="1876" spans="4:18">
      <c r="D1876" s="54">
        <v>41243</v>
      </c>
      <c r="E1876">
        <v>20.350000000000001</v>
      </c>
      <c r="F1876">
        <v>20.05</v>
      </c>
      <c r="J1876" s="54">
        <v>41249</v>
      </c>
      <c r="K1876">
        <v>5.0039999999999996</v>
      </c>
      <c r="L1876">
        <v>5.0039999999999996</v>
      </c>
      <c r="P1876" s="54">
        <v>41243</v>
      </c>
      <c r="Q1876">
        <v>16.62</v>
      </c>
      <c r="R1876">
        <v>15.272030000000001</v>
      </c>
    </row>
    <row r="1877" spans="4:18">
      <c r="D1877" s="54">
        <v>41242</v>
      </c>
      <c r="E1877">
        <v>20.94</v>
      </c>
      <c r="F1877">
        <v>20.309999999999999</v>
      </c>
      <c r="J1877" s="54">
        <v>41248</v>
      </c>
      <c r="K1877">
        <v>4.673</v>
      </c>
      <c r="L1877">
        <v>4.673</v>
      </c>
      <c r="P1877" s="54">
        <v>41242</v>
      </c>
      <c r="Q1877">
        <v>16.239999999999998</v>
      </c>
      <c r="R1877">
        <v>15.28125</v>
      </c>
    </row>
    <row r="1878" spans="4:18">
      <c r="D1878" s="54">
        <v>41241</v>
      </c>
      <c r="E1878">
        <v>20.8</v>
      </c>
      <c r="F1878">
        <v>20.78</v>
      </c>
      <c r="J1878" s="54">
        <v>41247</v>
      </c>
      <c r="K1878">
        <v>4.8070000000000004</v>
      </c>
      <c r="L1878">
        <v>4.8070000000000004</v>
      </c>
      <c r="P1878" s="54">
        <v>41241</v>
      </c>
      <c r="Q1878">
        <v>16.14</v>
      </c>
      <c r="R1878">
        <v>14.792759999999999</v>
      </c>
    </row>
    <row r="1879" spans="4:18">
      <c r="D1879" s="54">
        <v>41240</v>
      </c>
      <c r="E1879">
        <v>21.55</v>
      </c>
      <c r="F1879">
        <v>21.06</v>
      </c>
      <c r="J1879" s="54">
        <v>41246</v>
      </c>
      <c r="K1879">
        <v>4.7460000000000004</v>
      </c>
      <c r="L1879">
        <v>4.7460000000000004</v>
      </c>
      <c r="P1879" s="54">
        <v>41240</v>
      </c>
      <c r="Q1879">
        <v>16.760000000000002</v>
      </c>
      <c r="R1879">
        <v>15.13378</v>
      </c>
    </row>
    <row r="1880" spans="4:18">
      <c r="D1880" s="54">
        <v>41239</v>
      </c>
      <c r="E1880">
        <v>22.39</v>
      </c>
      <c r="F1880">
        <v>21.76</v>
      </c>
      <c r="J1880" s="54">
        <v>41243</v>
      </c>
      <c r="K1880">
        <v>4.7709999999999999</v>
      </c>
      <c r="L1880">
        <v>4.7709999999999999</v>
      </c>
      <c r="P1880" s="54">
        <v>41239</v>
      </c>
      <c r="Q1880">
        <v>16.37</v>
      </c>
      <c r="R1880">
        <v>14.792759999999999</v>
      </c>
    </row>
    <row r="1881" spans="4:18">
      <c r="D1881" s="54">
        <v>41236</v>
      </c>
      <c r="E1881">
        <v>22.26</v>
      </c>
      <c r="F1881">
        <v>22.69</v>
      </c>
      <c r="J1881" s="54">
        <v>41242</v>
      </c>
      <c r="K1881">
        <v>4.7210000000000001</v>
      </c>
      <c r="L1881">
        <v>4.7210000000000001</v>
      </c>
      <c r="P1881" s="54">
        <v>41236</v>
      </c>
      <c r="Q1881">
        <v>16.53</v>
      </c>
      <c r="R1881">
        <v>15.253590000000001</v>
      </c>
    </row>
    <row r="1882" spans="4:18">
      <c r="D1882" s="54">
        <v>41234</v>
      </c>
      <c r="E1882">
        <v>22.06</v>
      </c>
      <c r="F1882">
        <v>22.21</v>
      </c>
      <c r="J1882" s="54">
        <v>41241</v>
      </c>
      <c r="K1882">
        <v>4.6029999999999998</v>
      </c>
      <c r="L1882">
        <v>4.6029999999999998</v>
      </c>
      <c r="P1882" s="54">
        <v>41234</v>
      </c>
      <c r="Q1882">
        <v>16.5</v>
      </c>
      <c r="R1882">
        <v>15.096909999999999</v>
      </c>
    </row>
    <row r="1883" spans="4:18">
      <c r="D1883" s="54">
        <v>41233</v>
      </c>
      <c r="E1883">
        <v>21.97</v>
      </c>
      <c r="F1883">
        <v>22.03</v>
      </c>
      <c r="J1883" s="54">
        <v>41240</v>
      </c>
      <c r="K1883">
        <v>4.7770000000000001</v>
      </c>
      <c r="L1883">
        <v>4.7770000000000001</v>
      </c>
      <c r="P1883" s="54">
        <v>41233</v>
      </c>
      <c r="Q1883">
        <v>16.649999999999999</v>
      </c>
      <c r="R1883">
        <v>15.02318</v>
      </c>
    </row>
    <row r="1884" spans="4:18">
      <c r="D1884" s="54">
        <v>41232</v>
      </c>
      <c r="E1884">
        <v>22.06</v>
      </c>
      <c r="F1884">
        <v>22.15</v>
      </c>
      <c r="J1884" s="54">
        <v>41239</v>
      </c>
      <c r="K1884">
        <v>4.8040000000000003</v>
      </c>
      <c r="L1884">
        <v>4.8040000000000003</v>
      </c>
      <c r="P1884" s="54">
        <v>41232</v>
      </c>
      <c r="Q1884">
        <v>15.99</v>
      </c>
      <c r="R1884">
        <v>15.41028</v>
      </c>
    </row>
    <row r="1885" spans="4:18">
      <c r="D1885" s="54">
        <v>41229</v>
      </c>
      <c r="E1885">
        <v>21.7</v>
      </c>
      <c r="F1885">
        <v>21.76</v>
      </c>
      <c r="J1885" s="54">
        <v>41236</v>
      </c>
      <c r="K1885">
        <v>4.835</v>
      </c>
      <c r="L1885">
        <v>4.835</v>
      </c>
      <c r="P1885" s="54">
        <v>41229</v>
      </c>
      <c r="Q1885">
        <v>15.58</v>
      </c>
      <c r="R1885">
        <v>14.359579999999999</v>
      </c>
    </row>
    <row r="1886" spans="4:18">
      <c r="D1886" s="54">
        <v>41228</v>
      </c>
      <c r="E1886">
        <v>21.3</v>
      </c>
      <c r="F1886">
        <v>21.52</v>
      </c>
      <c r="J1886" s="54">
        <v>41235</v>
      </c>
      <c r="K1886">
        <v>4.8460000000000001</v>
      </c>
      <c r="L1886">
        <v>4.8460000000000001</v>
      </c>
      <c r="P1886" s="54">
        <v>41228</v>
      </c>
      <c r="Q1886">
        <v>15.59</v>
      </c>
      <c r="R1886">
        <v>14.322710000000001</v>
      </c>
    </row>
    <row r="1887" spans="4:18">
      <c r="D1887" s="54">
        <v>41227</v>
      </c>
      <c r="E1887">
        <v>21.6</v>
      </c>
      <c r="F1887">
        <v>21.34</v>
      </c>
      <c r="J1887" s="54">
        <v>41234</v>
      </c>
      <c r="K1887">
        <v>4.7160000000000002</v>
      </c>
      <c r="L1887">
        <v>4.7160000000000002</v>
      </c>
      <c r="P1887" s="54">
        <v>41227</v>
      </c>
      <c r="Q1887">
        <v>15.76</v>
      </c>
      <c r="R1887">
        <v>14.359579999999999</v>
      </c>
    </row>
    <row r="1888" spans="4:18">
      <c r="D1888" s="54">
        <v>41226</v>
      </c>
      <c r="E1888">
        <v>21.16</v>
      </c>
      <c r="F1888">
        <v>21.47</v>
      </c>
      <c r="J1888" s="54">
        <v>41233</v>
      </c>
      <c r="K1888">
        <v>4.9130000000000003</v>
      </c>
      <c r="L1888">
        <v>4.92</v>
      </c>
      <c r="P1888" s="54">
        <v>41226</v>
      </c>
      <c r="Q1888">
        <v>16.010000000000002</v>
      </c>
      <c r="R1888">
        <v>14.41488</v>
      </c>
    </row>
    <row r="1889" spans="4:18">
      <c r="D1889" s="54">
        <v>41225</v>
      </c>
      <c r="E1889">
        <v>21.82</v>
      </c>
      <c r="F1889">
        <v>21.38</v>
      </c>
      <c r="J1889" s="54">
        <v>41232</v>
      </c>
      <c r="K1889">
        <v>4.6159999999999997</v>
      </c>
      <c r="L1889">
        <v>4.6159999999999997</v>
      </c>
      <c r="P1889" s="54">
        <v>41225</v>
      </c>
      <c r="Q1889">
        <v>16.78</v>
      </c>
      <c r="R1889">
        <v>14.468299999999999</v>
      </c>
    </row>
    <row r="1890" spans="4:18">
      <c r="D1890" s="54">
        <v>41222</v>
      </c>
      <c r="E1890">
        <v>21.55</v>
      </c>
      <c r="F1890">
        <v>21.54</v>
      </c>
      <c r="J1890" s="54">
        <v>41229</v>
      </c>
      <c r="K1890">
        <v>4.4660000000000002</v>
      </c>
      <c r="L1890">
        <v>4.4660000000000002</v>
      </c>
      <c r="P1890" s="54">
        <v>41222</v>
      </c>
      <c r="Q1890">
        <v>16.5</v>
      </c>
      <c r="R1890">
        <v>14.88677</v>
      </c>
    </row>
    <row r="1891" spans="4:18">
      <c r="D1891" s="54">
        <v>41221</v>
      </c>
      <c r="E1891">
        <v>22.3</v>
      </c>
      <c r="F1891">
        <v>21.55</v>
      </c>
      <c r="J1891" s="54">
        <v>41228</v>
      </c>
      <c r="K1891">
        <v>4.5609999999999999</v>
      </c>
      <c r="L1891">
        <v>4.5609999999999999</v>
      </c>
      <c r="P1891" s="54">
        <v>41221</v>
      </c>
      <c r="Q1891">
        <v>17.43</v>
      </c>
      <c r="R1891">
        <v>14.824439999999999</v>
      </c>
    </row>
    <row r="1892" spans="4:18">
      <c r="D1892" s="54">
        <v>41220</v>
      </c>
      <c r="E1892">
        <v>22.76</v>
      </c>
      <c r="F1892">
        <v>22.16</v>
      </c>
      <c r="J1892" s="54">
        <v>41227</v>
      </c>
      <c r="K1892">
        <v>4.6360000000000001</v>
      </c>
      <c r="L1892">
        <v>4.6360000000000001</v>
      </c>
      <c r="P1892" s="54">
        <v>41220</v>
      </c>
      <c r="Q1892">
        <v>17.86</v>
      </c>
      <c r="R1892">
        <v>15.41208</v>
      </c>
    </row>
    <row r="1893" spans="4:18">
      <c r="D1893" s="54">
        <v>41219</v>
      </c>
      <c r="E1893">
        <v>23.42</v>
      </c>
      <c r="F1893">
        <v>23.13</v>
      </c>
      <c r="J1893" s="54">
        <v>41226</v>
      </c>
      <c r="K1893">
        <v>4.2140000000000004</v>
      </c>
      <c r="L1893">
        <v>4.2140000000000004</v>
      </c>
      <c r="P1893" s="54">
        <v>41219</v>
      </c>
      <c r="Q1893">
        <v>18.170000000000002</v>
      </c>
      <c r="R1893">
        <v>16.453790000000001</v>
      </c>
    </row>
    <row r="1894" spans="4:18">
      <c r="D1894" s="54">
        <v>41218</v>
      </c>
      <c r="E1894">
        <v>23.43</v>
      </c>
      <c r="F1894">
        <v>23.17</v>
      </c>
      <c r="J1894" s="54">
        <v>41225</v>
      </c>
      <c r="K1894">
        <v>4.3380000000000001</v>
      </c>
      <c r="L1894">
        <v>4.3380000000000001</v>
      </c>
      <c r="P1894" s="54">
        <v>41218</v>
      </c>
      <c r="Q1894">
        <v>17.79</v>
      </c>
      <c r="R1894">
        <v>16.044229999999999</v>
      </c>
    </row>
    <row r="1895" spans="4:18">
      <c r="D1895" s="54">
        <v>41215</v>
      </c>
      <c r="E1895">
        <v>23.67</v>
      </c>
      <c r="F1895">
        <v>23.26</v>
      </c>
      <c r="J1895" s="54">
        <v>41222</v>
      </c>
      <c r="K1895">
        <v>4.3120000000000003</v>
      </c>
      <c r="L1895">
        <v>4.3120000000000003</v>
      </c>
      <c r="P1895" s="54">
        <v>41215</v>
      </c>
      <c r="Q1895">
        <v>18.190000000000001</v>
      </c>
      <c r="R1895">
        <v>15.973000000000001</v>
      </c>
    </row>
    <row r="1896" spans="4:18">
      <c r="D1896" s="54">
        <v>41214</v>
      </c>
      <c r="E1896">
        <v>23.01</v>
      </c>
      <c r="F1896">
        <v>23.51</v>
      </c>
      <c r="J1896" s="54">
        <v>41221</v>
      </c>
      <c r="K1896">
        <v>4.6420000000000003</v>
      </c>
      <c r="L1896">
        <v>4.6420000000000003</v>
      </c>
      <c r="P1896" s="54">
        <v>41214</v>
      </c>
      <c r="Q1896">
        <v>17.260000000000002</v>
      </c>
      <c r="R1896">
        <v>16.204499999999999</v>
      </c>
    </row>
    <row r="1897" spans="4:18">
      <c r="D1897" s="54">
        <v>41213</v>
      </c>
      <c r="E1897">
        <v>22.88</v>
      </c>
      <c r="F1897">
        <v>22.81</v>
      </c>
      <c r="J1897" s="54">
        <v>41220</v>
      </c>
      <c r="K1897">
        <v>4.8250000000000002</v>
      </c>
      <c r="L1897">
        <v>4.8250000000000002</v>
      </c>
      <c r="P1897" s="54">
        <v>41213</v>
      </c>
      <c r="Q1897">
        <v>16.899999999999999</v>
      </c>
      <c r="R1897">
        <v>15.09155</v>
      </c>
    </row>
    <row r="1898" spans="4:18">
      <c r="D1898" s="54">
        <v>41208</v>
      </c>
      <c r="E1898">
        <v>22.53</v>
      </c>
      <c r="F1898">
        <v>22.87</v>
      </c>
      <c r="J1898" s="54">
        <v>41219</v>
      </c>
      <c r="K1898">
        <v>4.8239999999999998</v>
      </c>
      <c r="L1898">
        <v>4.8239999999999998</v>
      </c>
      <c r="P1898" s="54">
        <v>41208</v>
      </c>
      <c r="Q1898">
        <v>17.059999999999999</v>
      </c>
      <c r="R1898">
        <v>14.9758</v>
      </c>
    </row>
    <row r="1899" spans="4:18">
      <c r="D1899" s="54">
        <v>41207</v>
      </c>
      <c r="E1899">
        <v>22.25</v>
      </c>
      <c r="F1899">
        <v>22.61</v>
      </c>
      <c r="J1899" s="54">
        <v>41218</v>
      </c>
      <c r="K1899">
        <v>4.8220000000000001</v>
      </c>
      <c r="L1899">
        <v>4.8220000000000001</v>
      </c>
      <c r="P1899" s="54">
        <v>41207</v>
      </c>
      <c r="Q1899">
        <v>17.14</v>
      </c>
      <c r="R1899">
        <v>15.251810000000001</v>
      </c>
    </row>
    <row r="1900" spans="4:18">
      <c r="D1900" s="54">
        <v>41206</v>
      </c>
      <c r="E1900">
        <v>23.1</v>
      </c>
      <c r="F1900">
        <v>22.47</v>
      </c>
      <c r="J1900" s="54">
        <v>41215</v>
      </c>
      <c r="K1900">
        <v>5.0030000000000001</v>
      </c>
      <c r="L1900">
        <v>5.0030000000000001</v>
      </c>
      <c r="P1900" s="54">
        <v>41206</v>
      </c>
      <c r="Q1900">
        <v>17.7</v>
      </c>
      <c r="R1900">
        <v>15.073740000000001</v>
      </c>
    </row>
    <row r="1901" spans="4:18">
      <c r="D1901" s="54">
        <v>41205</v>
      </c>
      <c r="E1901">
        <v>22.95</v>
      </c>
      <c r="F1901">
        <v>22.89</v>
      </c>
      <c r="J1901" s="54">
        <v>41214</v>
      </c>
      <c r="K1901">
        <v>4.9809999999999999</v>
      </c>
      <c r="L1901">
        <v>4.9809999999999999</v>
      </c>
      <c r="P1901" s="54">
        <v>41205</v>
      </c>
      <c r="Q1901">
        <v>17.79</v>
      </c>
      <c r="R1901">
        <v>15.59015</v>
      </c>
    </row>
    <row r="1902" spans="4:18">
      <c r="D1902" s="54">
        <v>41204</v>
      </c>
      <c r="E1902">
        <v>23.78</v>
      </c>
      <c r="F1902">
        <v>23.17</v>
      </c>
      <c r="J1902" s="54">
        <v>41213</v>
      </c>
      <c r="K1902">
        <v>5.1920000000000002</v>
      </c>
      <c r="L1902">
        <v>5.1920000000000002</v>
      </c>
      <c r="P1902" s="54">
        <v>41204</v>
      </c>
      <c r="Q1902">
        <v>18.649999999999999</v>
      </c>
      <c r="R1902">
        <v>16.2134</v>
      </c>
    </row>
    <row r="1903" spans="4:18">
      <c r="D1903" s="54">
        <v>41201</v>
      </c>
      <c r="E1903">
        <v>23.85</v>
      </c>
      <c r="F1903">
        <v>23.86</v>
      </c>
      <c r="J1903" s="54">
        <v>41212</v>
      </c>
      <c r="K1903">
        <v>5.165</v>
      </c>
      <c r="L1903">
        <v>5.165</v>
      </c>
      <c r="P1903" s="54">
        <v>41201</v>
      </c>
      <c r="Q1903">
        <v>19.16</v>
      </c>
      <c r="R1903">
        <v>16.605160000000001</v>
      </c>
    </row>
    <row r="1904" spans="4:18">
      <c r="D1904" s="54">
        <v>41200</v>
      </c>
      <c r="E1904">
        <v>23.09</v>
      </c>
      <c r="F1904">
        <v>23.86</v>
      </c>
      <c r="J1904" s="54">
        <v>41211</v>
      </c>
      <c r="K1904">
        <v>5.1689999999999996</v>
      </c>
      <c r="L1904">
        <v>5.1689999999999996</v>
      </c>
      <c r="P1904" s="54">
        <v>41200</v>
      </c>
      <c r="Q1904">
        <v>19.29</v>
      </c>
      <c r="R1904">
        <v>17.166080000000001</v>
      </c>
    </row>
    <row r="1905" spans="4:18">
      <c r="D1905" s="54">
        <v>41199</v>
      </c>
      <c r="E1905">
        <v>23.06</v>
      </c>
      <c r="F1905">
        <v>23.19</v>
      </c>
      <c r="J1905" s="54">
        <v>41208</v>
      </c>
      <c r="K1905">
        <v>5.0469999999999997</v>
      </c>
      <c r="L1905">
        <v>5.0469999999999997</v>
      </c>
      <c r="P1905" s="54">
        <v>41199</v>
      </c>
      <c r="Q1905">
        <v>18.86</v>
      </c>
      <c r="R1905">
        <v>17.264019999999999</v>
      </c>
    </row>
    <row r="1906" spans="4:18">
      <c r="D1906" s="54">
        <v>41198</v>
      </c>
      <c r="E1906">
        <v>23.01</v>
      </c>
      <c r="F1906">
        <v>23.08</v>
      </c>
      <c r="J1906" s="54">
        <v>41207</v>
      </c>
      <c r="K1906">
        <v>5.2370000000000001</v>
      </c>
      <c r="L1906">
        <v>5.2370000000000001</v>
      </c>
      <c r="P1906" s="54">
        <v>41198</v>
      </c>
      <c r="Q1906">
        <v>18.55</v>
      </c>
      <c r="R1906">
        <v>16.756519999999998</v>
      </c>
    </row>
    <row r="1907" spans="4:18">
      <c r="D1907" s="54">
        <v>41197</v>
      </c>
      <c r="E1907">
        <v>23.03</v>
      </c>
      <c r="F1907">
        <v>22.97</v>
      </c>
      <c r="J1907" s="54">
        <v>41206</v>
      </c>
      <c r="K1907">
        <v>5.3860000000000001</v>
      </c>
      <c r="L1907">
        <v>5.3860000000000001</v>
      </c>
      <c r="P1907" s="54">
        <v>41197</v>
      </c>
      <c r="Q1907">
        <v>18.62</v>
      </c>
      <c r="R1907">
        <v>16.391470000000002</v>
      </c>
    </row>
    <row r="1908" spans="4:18">
      <c r="D1908" s="54">
        <v>41194</v>
      </c>
      <c r="E1908">
        <v>23.25</v>
      </c>
      <c r="F1908">
        <v>23.22</v>
      </c>
      <c r="J1908" s="54">
        <v>41205</v>
      </c>
      <c r="K1908">
        <v>5.4939999999999998</v>
      </c>
      <c r="L1908">
        <v>5.4939999999999998</v>
      </c>
      <c r="P1908" s="54">
        <v>41194</v>
      </c>
      <c r="Q1908">
        <v>19.29</v>
      </c>
      <c r="R1908">
        <v>16.64077</v>
      </c>
    </row>
    <row r="1909" spans="4:18">
      <c r="D1909" s="54">
        <v>41193</v>
      </c>
      <c r="E1909">
        <v>22.94</v>
      </c>
      <c r="F1909">
        <v>23.14</v>
      </c>
      <c r="J1909" s="54">
        <v>41204</v>
      </c>
      <c r="K1909">
        <v>5.4340000000000002</v>
      </c>
      <c r="L1909">
        <v>5.4340000000000002</v>
      </c>
      <c r="P1909" s="54">
        <v>41193</v>
      </c>
      <c r="Q1909">
        <v>19.239999999999998</v>
      </c>
      <c r="R1909">
        <v>17.15718</v>
      </c>
    </row>
    <row r="1910" spans="4:18">
      <c r="D1910" s="54">
        <v>41192</v>
      </c>
      <c r="E1910">
        <v>23.16</v>
      </c>
      <c r="F1910">
        <v>22.57</v>
      </c>
      <c r="J1910" s="54">
        <v>41201</v>
      </c>
      <c r="K1910">
        <v>5.48</v>
      </c>
      <c r="L1910">
        <v>5.48</v>
      </c>
      <c r="P1910" s="54">
        <v>41192</v>
      </c>
      <c r="Q1910">
        <v>18.98</v>
      </c>
      <c r="R1910">
        <v>16.86336</v>
      </c>
    </row>
    <row r="1911" spans="4:18">
      <c r="D1911" s="54">
        <v>41191</v>
      </c>
      <c r="E1911">
        <v>22.13</v>
      </c>
      <c r="F1911">
        <v>23.2</v>
      </c>
      <c r="J1911" s="54">
        <v>41200</v>
      </c>
      <c r="K1911">
        <v>5.4489999999999998</v>
      </c>
      <c r="L1911">
        <v>5.4489999999999998</v>
      </c>
      <c r="P1911" s="54">
        <v>41191</v>
      </c>
      <c r="Q1911">
        <v>18.239999999999998</v>
      </c>
      <c r="R1911">
        <v>16.881170000000001</v>
      </c>
    </row>
    <row r="1912" spans="4:18">
      <c r="D1912" s="54">
        <v>41190</v>
      </c>
      <c r="E1912">
        <v>21.43</v>
      </c>
      <c r="F1912">
        <v>22.12</v>
      </c>
      <c r="J1912" s="54">
        <v>41199</v>
      </c>
      <c r="K1912">
        <v>5.2359999999999998</v>
      </c>
      <c r="L1912">
        <v>5.2359999999999998</v>
      </c>
      <c r="P1912" s="54">
        <v>41190</v>
      </c>
      <c r="Q1912">
        <v>18.63</v>
      </c>
      <c r="R1912">
        <v>16.28463</v>
      </c>
    </row>
    <row r="1913" spans="4:18">
      <c r="D1913" s="54">
        <v>41187</v>
      </c>
      <c r="E1913">
        <v>21.89</v>
      </c>
      <c r="F1913">
        <v>21.53</v>
      </c>
      <c r="J1913" s="54">
        <v>41198</v>
      </c>
      <c r="K1913">
        <v>5.3310000000000004</v>
      </c>
      <c r="L1913">
        <v>5.3310000000000004</v>
      </c>
      <c r="P1913" s="54">
        <v>41187</v>
      </c>
      <c r="Q1913">
        <v>19.309999999999999</v>
      </c>
      <c r="R1913">
        <v>16.801030000000001</v>
      </c>
    </row>
    <row r="1914" spans="4:18">
      <c r="D1914" s="54">
        <v>41186</v>
      </c>
      <c r="E1914">
        <v>22.28</v>
      </c>
      <c r="F1914">
        <v>21.83</v>
      </c>
      <c r="J1914" s="54">
        <v>41197</v>
      </c>
      <c r="K1914">
        <v>5.4160000000000004</v>
      </c>
      <c r="L1914">
        <v>5.4160000000000004</v>
      </c>
      <c r="P1914" s="54">
        <v>41186</v>
      </c>
      <c r="Q1914">
        <v>19.13</v>
      </c>
      <c r="R1914">
        <v>17.103760000000001</v>
      </c>
    </row>
    <row r="1915" spans="4:18">
      <c r="D1915" s="54">
        <v>41185</v>
      </c>
      <c r="E1915">
        <v>22.72</v>
      </c>
      <c r="F1915">
        <v>22.19</v>
      </c>
      <c r="J1915" s="54">
        <v>41194</v>
      </c>
      <c r="K1915">
        <v>5.5439999999999996</v>
      </c>
      <c r="L1915">
        <v>5.5439999999999996</v>
      </c>
      <c r="P1915" s="54">
        <v>41185</v>
      </c>
      <c r="Q1915">
        <v>18.89</v>
      </c>
      <c r="R1915">
        <v>16.774319999999999</v>
      </c>
    </row>
    <row r="1916" spans="4:18">
      <c r="D1916" s="54">
        <v>41184</v>
      </c>
      <c r="E1916">
        <v>22.97</v>
      </c>
      <c r="F1916">
        <v>22.86</v>
      </c>
      <c r="J1916" s="54">
        <v>41193</v>
      </c>
      <c r="K1916">
        <v>5.5140000000000002</v>
      </c>
      <c r="L1916">
        <v>5.5140000000000002</v>
      </c>
      <c r="P1916" s="54">
        <v>41184</v>
      </c>
      <c r="Q1916">
        <v>19.27</v>
      </c>
      <c r="R1916">
        <v>16.916779999999999</v>
      </c>
    </row>
    <row r="1917" spans="4:18">
      <c r="D1917" s="54">
        <v>41183</v>
      </c>
      <c r="E1917">
        <v>22.39</v>
      </c>
      <c r="F1917">
        <v>22.95</v>
      </c>
      <c r="J1917" s="54">
        <v>41192</v>
      </c>
      <c r="K1917">
        <v>5.6020000000000003</v>
      </c>
      <c r="L1917">
        <v>5.6020000000000003</v>
      </c>
      <c r="P1917" s="54">
        <v>41183</v>
      </c>
      <c r="Q1917">
        <v>19.16</v>
      </c>
      <c r="R1917">
        <v>16.961300000000001</v>
      </c>
    </row>
    <row r="1918" spans="4:18">
      <c r="D1918" s="54">
        <v>41180</v>
      </c>
      <c r="E1918">
        <v>21.79</v>
      </c>
      <c r="F1918">
        <v>21.98</v>
      </c>
      <c r="J1918" s="54">
        <v>41191</v>
      </c>
      <c r="K1918">
        <v>5.343</v>
      </c>
      <c r="L1918">
        <v>5.343</v>
      </c>
      <c r="P1918" s="54">
        <v>41180</v>
      </c>
      <c r="Q1918">
        <v>19.05</v>
      </c>
      <c r="R1918">
        <v>16.7209</v>
      </c>
    </row>
    <row r="1919" spans="4:18">
      <c r="D1919" s="54">
        <v>41179</v>
      </c>
      <c r="E1919">
        <v>21.72</v>
      </c>
      <c r="F1919">
        <v>21.93</v>
      </c>
      <c r="J1919" s="54">
        <v>41190</v>
      </c>
      <c r="K1919">
        <v>5.3959999999999999</v>
      </c>
      <c r="L1919">
        <v>5.3959999999999999</v>
      </c>
      <c r="P1919" s="54">
        <v>41179</v>
      </c>
      <c r="Q1919">
        <v>19.079999999999998</v>
      </c>
      <c r="R1919">
        <v>17.130469999999999</v>
      </c>
    </row>
    <row r="1920" spans="4:18">
      <c r="D1920" s="54">
        <v>41178</v>
      </c>
      <c r="E1920">
        <v>21.5</v>
      </c>
      <c r="F1920">
        <v>21.43</v>
      </c>
      <c r="J1920" s="54">
        <v>41187</v>
      </c>
      <c r="K1920">
        <v>5.3860000000000001</v>
      </c>
      <c r="L1920">
        <v>5.3860000000000001</v>
      </c>
      <c r="P1920" s="54">
        <v>41178</v>
      </c>
      <c r="Q1920">
        <v>19.27</v>
      </c>
      <c r="R1920">
        <v>16.78323</v>
      </c>
    </row>
    <row r="1921" spans="4:18">
      <c r="D1921" s="54">
        <v>41177</v>
      </c>
      <c r="E1921">
        <v>22.45</v>
      </c>
      <c r="F1921">
        <v>21.64</v>
      </c>
      <c r="J1921" s="54">
        <v>41186</v>
      </c>
      <c r="K1921">
        <v>5.33</v>
      </c>
      <c r="L1921">
        <v>5.33</v>
      </c>
      <c r="P1921" s="54">
        <v>41177</v>
      </c>
      <c r="Q1921">
        <v>19.559999999999999</v>
      </c>
      <c r="R1921">
        <v>17.183890000000002</v>
      </c>
    </row>
    <row r="1922" spans="4:18">
      <c r="D1922" s="54">
        <v>41176</v>
      </c>
      <c r="E1922">
        <v>22.33</v>
      </c>
      <c r="F1922">
        <v>22.44</v>
      </c>
      <c r="J1922" s="54">
        <v>41185</v>
      </c>
      <c r="K1922">
        <v>5.4930000000000003</v>
      </c>
      <c r="L1922">
        <v>5.4930000000000003</v>
      </c>
      <c r="P1922" s="54">
        <v>41176</v>
      </c>
      <c r="Q1922">
        <v>19.260000000000002</v>
      </c>
      <c r="R1922">
        <v>17.272919999999999</v>
      </c>
    </row>
    <row r="1923" spans="4:18">
      <c r="D1923" s="54">
        <v>41173</v>
      </c>
      <c r="E1923">
        <v>22.71</v>
      </c>
      <c r="F1923">
        <v>22.59</v>
      </c>
      <c r="J1923" s="54">
        <v>41184</v>
      </c>
      <c r="K1923">
        <v>5.4790000000000001</v>
      </c>
      <c r="L1923">
        <v>5.4790000000000001</v>
      </c>
      <c r="P1923" s="54">
        <v>41173</v>
      </c>
      <c r="Q1923">
        <v>19.809999999999999</v>
      </c>
      <c r="R1923">
        <v>17.43319</v>
      </c>
    </row>
    <row r="1924" spans="4:18">
      <c r="D1924" s="54">
        <v>41172</v>
      </c>
      <c r="E1924">
        <v>22.66</v>
      </c>
      <c r="F1924">
        <v>22.56</v>
      </c>
      <c r="J1924" s="54">
        <v>41183</v>
      </c>
      <c r="K1924">
        <v>5.68</v>
      </c>
      <c r="L1924">
        <v>5.68</v>
      </c>
      <c r="P1924" s="54">
        <v>41172</v>
      </c>
      <c r="Q1924">
        <v>19.170000000000002</v>
      </c>
      <c r="R1924">
        <v>17.317440000000001</v>
      </c>
    </row>
    <row r="1925" spans="4:18">
      <c r="D1925" s="54">
        <v>41171</v>
      </c>
      <c r="E1925">
        <v>22.78</v>
      </c>
      <c r="F1925">
        <v>22.71</v>
      </c>
      <c r="J1925" s="54">
        <v>41180</v>
      </c>
      <c r="K1925">
        <v>5.6360000000000001</v>
      </c>
      <c r="L1925">
        <v>5.6360000000000001</v>
      </c>
      <c r="P1925" s="54">
        <v>41171</v>
      </c>
      <c r="Q1925">
        <v>20.36</v>
      </c>
      <c r="R1925">
        <v>17.255120000000002</v>
      </c>
    </row>
    <row r="1926" spans="4:18">
      <c r="D1926" s="54">
        <v>41170</v>
      </c>
      <c r="E1926">
        <v>23.28</v>
      </c>
      <c r="F1926">
        <v>22.83</v>
      </c>
      <c r="J1926" s="54">
        <v>41179</v>
      </c>
      <c r="K1926">
        <v>5.5839999999999996</v>
      </c>
      <c r="L1926">
        <v>5.5839999999999996</v>
      </c>
      <c r="P1926" s="54">
        <v>41170</v>
      </c>
      <c r="Q1926">
        <v>20.47</v>
      </c>
      <c r="R1926">
        <v>17.887270000000001</v>
      </c>
    </row>
    <row r="1927" spans="4:18">
      <c r="D1927" s="54">
        <v>41169</v>
      </c>
      <c r="E1927">
        <v>23.59</v>
      </c>
      <c r="F1927">
        <v>23.3</v>
      </c>
      <c r="J1927" s="54">
        <v>41178</v>
      </c>
      <c r="K1927">
        <v>5.5990000000000002</v>
      </c>
      <c r="L1927">
        <v>5.5990000000000002</v>
      </c>
      <c r="P1927" s="54">
        <v>41169</v>
      </c>
      <c r="Q1927">
        <v>20.88</v>
      </c>
      <c r="R1927">
        <v>18.314640000000001</v>
      </c>
    </row>
    <row r="1928" spans="4:18">
      <c r="D1928" s="54">
        <v>41166</v>
      </c>
      <c r="E1928">
        <v>23.29</v>
      </c>
      <c r="F1928">
        <v>23.83</v>
      </c>
      <c r="J1928" s="54">
        <v>41177</v>
      </c>
      <c r="K1928">
        <v>5.8090000000000002</v>
      </c>
      <c r="L1928">
        <v>5.8090000000000002</v>
      </c>
      <c r="P1928" s="54">
        <v>41166</v>
      </c>
      <c r="Q1928">
        <v>20.7</v>
      </c>
      <c r="R1928">
        <v>18.706399999999999</v>
      </c>
    </row>
    <row r="1929" spans="4:18">
      <c r="D1929" s="54">
        <v>41165</v>
      </c>
      <c r="E1929">
        <v>22.99</v>
      </c>
      <c r="F1929">
        <v>23.22</v>
      </c>
      <c r="J1929" s="54">
        <v>41176</v>
      </c>
      <c r="K1929">
        <v>5.6219999999999999</v>
      </c>
      <c r="L1929">
        <v>5.6219999999999999</v>
      </c>
      <c r="P1929" s="54">
        <v>41165</v>
      </c>
      <c r="Q1929">
        <v>19.87</v>
      </c>
      <c r="R1929">
        <v>18.136569999999999</v>
      </c>
    </row>
    <row r="1930" spans="4:18">
      <c r="D1930" s="54">
        <v>41164</v>
      </c>
      <c r="E1930">
        <v>22.26</v>
      </c>
      <c r="F1930">
        <v>22.92</v>
      </c>
      <c r="J1930" s="54">
        <v>41173</v>
      </c>
      <c r="K1930">
        <v>5.5549999999999997</v>
      </c>
      <c r="L1930">
        <v>5.5549999999999997</v>
      </c>
      <c r="P1930" s="54">
        <v>41164</v>
      </c>
      <c r="Q1930">
        <v>19.82</v>
      </c>
      <c r="R1930">
        <v>17.548929999999999</v>
      </c>
    </row>
    <row r="1931" spans="4:18">
      <c r="D1931" s="54">
        <v>41163</v>
      </c>
      <c r="E1931">
        <v>21.2</v>
      </c>
      <c r="F1931">
        <v>22.08</v>
      </c>
      <c r="J1931" s="54">
        <v>41172</v>
      </c>
      <c r="K1931">
        <v>5.6130000000000004</v>
      </c>
      <c r="L1931">
        <v>5.6130000000000004</v>
      </c>
      <c r="P1931" s="54">
        <v>41163</v>
      </c>
      <c r="Q1931">
        <v>19.05</v>
      </c>
      <c r="R1931">
        <v>17.37086</v>
      </c>
    </row>
    <row r="1932" spans="4:18">
      <c r="D1932" s="54">
        <v>41162</v>
      </c>
      <c r="E1932">
        <v>21.05</v>
      </c>
      <c r="F1932">
        <v>20.94</v>
      </c>
      <c r="J1932" s="54">
        <v>41171</v>
      </c>
      <c r="K1932">
        <v>5.6859999999999999</v>
      </c>
      <c r="L1932">
        <v>5.6859999999999999</v>
      </c>
      <c r="P1932" s="54">
        <v>41162</v>
      </c>
      <c r="Q1932">
        <v>19.11</v>
      </c>
      <c r="R1932">
        <v>16.86336</v>
      </c>
    </row>
    <row r="1933" spans="4:18">
      <c r="D1933" s="54">
        <v>41159</v>
      </c>
      <c r="E1933">
        <v>20.79</v>
      </c>
      <c r="F1933">
        <v>21.05</v>
      </c>
      <c r="J1933" s="54">
        <v>41170</v>
      </c>
      <c r="K1933">
        <v>5.79</v>
      </c>
      <c r="L1933">
        <v>5.79</v>
      </c>
      <c r="P1933" s="54">
        <v>41159</v>
      </c>
      <c r="Q1933">
        <v>18.649999999999999</v>
      </c>
      <c r="R1933">
        <v>16.92568</v>
      </c>
    </row>
    <row r="1934" spans="4:18">
      <c r="D1934" s="54">
        <v>41158</v>
      </c>
      <c r="E1934">
        <v>20.5</v>
      </c>
      <c r="F1934">
        <v>20.86</v>
      </c>
      <c r="J1934" s="54">
        <v>41169</v>
      </c>
      <c r="K1934">
        <v>5.7990000000000004</v>
      </c>
      <c r="L1934">
        <v>5.7990000000000004</v>
      </c>
      <c r="P1934" s="54">
        <v>41158</v>
      </c>
      <c r="Q1934">
        <v>17.920000000000002</v>
      </c>
      <c r="R1934">
        <v>16.42709</v>
      </c>
    </row>
    <row r="1935" spans="4:18">
      <c r="D1935" s="54">
        <v>41157</v>
      </c>
      <c r="E1935">
        <v>20.36</v>
      </c>
      <c r="F1935">
        <v>20.3</v>
      </c>
      <c r="J1935" s="54">
        <v>41166</v>
      </c>
      <c r="K1935">
        <v>5.4770000000000003</v>
      </c>
      <c r="L1935">
        <v>5.4770000000000003</v>
      </c>
      <c r="P1935" s="54">
        <v>41157</v>
      </c>
      <c r="Q1935">
        <v>17.670000000000002</v>
      </c>
      <c r="R1935">
        <v>15.830550000000001</v>
      </c>
    </row>
    <row r="1936" spans="4:18">
      <c r="D1936" s="54">
        <v>41156</v>
      </c>
      <c r="E1936">
        <v>20.51</v>
      </c>
      <c r="F1936">
        <v>20.399999999999999</v>
      </c>
      <c r="J1936" s="54">
        <v>41165</v>
      </c>
      <c r="K1936">
        <v>5.8339999999999996</v>
      </c>
      <c r="L1936">
        <v>5.8339999999999996</v>
      </c>
      <c r="P1936" s="54">
        <v>41156</v>
      </c>
      <c r="Q1936">
        <v>17.29</v>
      </c>
      <c r="R1936">
        <v>15.67919</v>
      </c>
    </row>
    <row r="1937" spans="4:18">
      <c r="D1937" s="54">
        <v>41152</v>
      </c>
      <c r="E1937">
        <v>20.32</v>
      </c>
      <c r="F1937">
        <v>20.56</v>
      </c>
      <c r="J1937" s="54">
        <v>41164</v>
      </c>
      <c r="K1937">
        <v>6.6440000000000001</v>
      </c>
      <c r="L1937">
        <v>6.6440000000000001</v>
      </c>
      <c r="P1937" s="54">
        <v>41152</v>
      </c>
      <c r="Q1937">
        <v>17.55</v>
      </c>
      <c r="R1937">
        <v>15.367559999999999</v>
      </c>
    </row>
    <row r="1938" spans="4:18">
      <c r="D1938" s="54">
        <v>41151</v>
      </c>
      <c r="E1938">
        <v>20.41</v>
      </c>
      <c r="F1938">
        <v>20.16</v>
      </c>
      <c r="J1938" s="54">
        <v>41163</v>
      </c>
      <c r="K1938">
        <v>6.3940000000000001</v>
      </c>
      <c r="L1938">
        <v>6.3940000000000001</v>
      </c>
      <c r="P1938" s="54">
        <v>41151</v>
      </c>
      <c r="Q1938">
        <v>17.79</v>
      </c>
      <c r="R1938">
        <v>15.403169999999999</v>
      </c>
    </row>
    <row r="1939" spans="4:18">
      <c r="D1939" s="54">
        <v>41150</v>
      </c>
      <c r="E1939">
        <v>21.01</v>
      </c>
      <c r="F1939">
        <v>20.48</v>
      </c>
      <c r="J1939" s="54">
        <v>41162</v>
      </c>
      <c r="K1939">
        <v>6.4020000000000001</v>
      </c>
      <c r="L1939">
        <v>6.4020000000000001</v>
      </c>
      <c r="P1939" s="54">
        <v>41150</v>
      </c>
      <c r="Q1939">
        <v>17.95</v>
      </c>
      <c r="R1939">
        <v>15.9641</v>
      </c>
    </row>
    <row r="1940" spans="4:18">
      <c r="D1940" s="54">
        <v>41149</v>
      </c>
      <c r="E1940">
        <v>21.18</v>
      </c>
      <c r="F1940">
        <v>21.03</v>
      </c>
      <c r="J1940" s="54">
        <v>41159</v>
      </c>
      <c r="K1940">
        <v>6.3620000000000001</v>
      </c>
      <c r="L1940">
        <v>6.3620000000000001</v>
      </c>
      <c r="P1940" s="54">
        <v>41149</v>
      </c>
      <c r="Q1940">
        <v>17.64</v>
      </c>
      <c r="R1940">
        <v>15.866160000000001</v>
      </c>
    </row>
    <row r="1941" spans="4:18">
      <c r="D1941" s="54">
        <v>41148</v>
      </c>
      <c r="E1941">
        <v>21.45</v>
      </c>
      <c r="F1941">
        <v>21.13</v>
      </c>
      <c r="J1941" s="54">
        <v>41158</v>
      </c>
      <c r="K1941">
        <v>6.2270000000000003</v>
      </c>
      <c r="L1941">
        <v>6.2270000000000003</v>
      </c>
      <c r="P1941" s="54">
        <v>41148</v>
      </c>
      <c r="Q1941">
        <v>17.829999999999998</v>
      </c>
      <c r="R1941">
        <v>15.7148</v>
      </c>
    </row>
    <row r="1942" spans="4:18">
      <c r="D1942" s="54">
        <v>41145</v>
      </c>
      <c r="E1942">
        <v>21.4</v>
      </c>
      <c r="F1942">
        <v>21.42</v>
      </c>
      <c r="J1942" s="54">
        <v>41157</v>
      </c>
      <c r="K1942">
        <v>6.1689999999999996</v>
      </c>
      <c r="L1942">
        <v>6.1689999999999996</v>
      </c>
      <c r="P1942" s="54">
        <v>41145</v>
      </c>
      <c r="Q1942">
        <v>17.62</v>
      </c>
      <c r="R1942">
        <v>15.82164</v>
      </c>
    </row>
    <row r="1943" spans="4:18">
      <c r="D1943" s="54">
        <v>41144</v>
      </c>
      <c r="E1943">
        <v>22.27</v>
      </c>
      <c r="F1943">
        <v>21.56</v>
      </c>
      <c r="J1943" s="54">
        <v>41156</v>
      </c>
      <c r="K1943">
        <v>6.0910000000000002</v>
      </c>
      <c r="L1943">
        <v>6.0910000000000002</v>
      </c>
      <c r="P1943" s="54">
        <v>41144</v>
      </c>
      <c r="Q1943">
        <v>18.260000000000002</v>
      </c>
      <c r="R1943">
        <v>15.75041</v>
      </c>
    </row>
    <row r="1944" spans="4:18">
      <c r="D1944" s="54">
        <v>41143</v>
      </c>
      <c r="E1944">
        <v>22.7</v>
      </c>
      <c r="F1944">
        <v>22.82</v>
      </c>
      <c r="J1944" s="54">
        <v>41155</v>
      </c>
      <c r="K1944">
        <v>6.07</v>
      </c>
      <c r="L1944">
        <v>6.07</v>
      </c>
      <c r="P1944" s="54">
        <v>41143</v>
      </c>
      <c r="Q1944">
        <v>18.149999999999999</v>
      </c>
      <c r="R1944">
        <v>16.266819999999999</v>
      </c>
    </row>
    <row r="1945" spans="4:18">
      <c r="D1945" s="54">
        <v>41142</v>
      </c>
      <c r="E1945">
        <v>22.72</v>
      </c>
      <c r="F1945">
        <v>22.74</v>
      </c>
      <c r="J1945" s="54">
        <v>41152</v>
      </c>
      <c r="K1945">
        <v>6.0670000000000002</v>
      </c>
      <c r="L1945">
        <v>6.0670000000000002</v>
      </c>
      <c r="P1945" s="54">
        <v>41142</v>
      </c>
      <c r="Q1945">
        <v>18.27</v>
      </c>
      <c r="R1945">
        <v>16.159980000000001</v>
      </c>
    </row>
    <row r="1946" spans="4:18">
      <c r="D1946" s="54">
        <v>41141</v>
      </c>
      <c r="E1946">
        <v>22.69</v>
      </c>
      <c r="F1946">
        <v>22.61</v>
      </c>
      <c r="J1946" s="54">
        <v>41151</v>
      </c>
      <c r="K1946">
        <v>6.0990000000000002</v>
      </c>
      <c r="L1946">
        <v>6.0990000000000002</v>
      </c>
      <c r="P1946" s="54">
        <v>41141</v>
      </c>
      <c r="Q1946">
        <v>18.329999999999998</v>
      </c>
      <c r="R1946">
        <v>16.097650000000002</v>
      </c>
    </row>
    <row r="1947" spans="4:18">
      <c r="D1947" s="54">
        <v>41138</v>
      </c>
      <c r="E1947">
        <v>22.64</v>
      </c>
      <c r="F1947">
        <v>22.71</v>
      </c>
      <c r="J1947" s="54">
        <v>41150</v>
      </c>
      <c r="K1947">
        <v>6.3019999999999996</v>
      </c>
      <c r="L1947">
        <v>6.3019999999999996</v>
      </c>
      <c r="P1947" s="54">
        <v>41138</v>
      </c>
      <c r="Q1947">
        <v>18.309999999999999</v>
      </c>
      <c r="R1947">
        <v>16.382570000000001</v>
      </c>
    </row>
    <row r="1948" spans="4:18">
      <c r="D1948" s="54">
        <v>41137</v>
      </c>
      <c r="E1948">
        <v>22.5</v>
      </c>
      <c r="F1948">
        <v>22.67</v>
      </c>
      <c r="J1948" s="54">
        <v>41149</v>
      </c>
      <c r="K1948">
        <v>6.2619999999999996</v>
      </c>
      <c r="L1948">
        <v>6.2619999999999996</v>
      </c>
      <c r="P1948" s="54">
        <v>41137</v>
      </c>
      <c r="Q1948">
        <v>17.489999999999998</v>
      </c>
      <c r="R1948">
        <v>16.134350000000001</v>
      </c>
    </row>
    <row r="1949" spans="4:18">
      <c r="D1949" s="54">
        <v>41136</v>
      </c>
      <c r="E1949">
        <v>22.2</v>
      </c>
      <c r="F1949">
        <v>22.48</v>
      </c>
      <c r="J1949" s="54">
        <v>41148</v>
      </c>
      <c r="K1949">
        <v>6.3559999999999999</v>
      </c>
      <c r="L1949">
        <v>6.3559999999999999</v>
      </c>
      <c r="P1949" s="54">
        <v>41136</v>
      </c>
      <c r="Q1949">
        <v>17.8</v>
      </c>
      <c r="R1949">
        <v>15.39855</v>
      </c>
    </row>
    <row r="1950" spans="4:18">
      <c r="D1950" s="54">
        <v>41135</v>
      </c>
      <c r="E1950">
        <v>22.57</v>
      </c>
      <c r="F1950">
        <v>22.2</v>
      </c>
      <c r="J1950" s="54">
        <v>41145</v>
      </c>
      <c r="K1950">
        <v>6.242</v>
      </c>
      <c r="L1950">
        <v>6.242</v>
      </c>
      <c r="P1950" s="54">
        <v>41135</v>
      </c>
      <c r="Q1950">
        <v>17.739999999999998</v>
      </c>
      <c r="R1950">
        <v>15.88613</v>
      </c>
    </row>
    <row r="1951" spans="4:18">
      <c r="D1951" s="54">
        <v>41134</v>
      </c>
      <c r="E1951">
        <v>22.89</v>
      </c>
      <c r="F1951">
        <v>22.38</v>
      </c>
      <c r="J1951" s="54">
        <v>41144</v>
      </c>
      <c r="K1951">
        <v>6.4160000000000004</v>
      </c>
      <c r="L1951">
        <v>6.4160000000000004</v>
      </c>
      <c r="P1951" s="54">
        <v>41134</v>
      </c>
      <c r="Q1951">
        <v>17.78</v>
      </c>
      <c r="R1951">
        <v>15.566979999999999</v>
      </c>
    </row>
    <row r="1952" spans="4:18">
      <c r="D1952" s="54">
        <v>41131</v>
      </c>
      <c r="E1952">
        <v>22.57</v>
      </c>
      <c r="F1952">
        <v>22.62</v>
      </c>
      <c r="J1952" s="54">
        <v>41143</v>
      </c>
      <c r="K1952">
        <v>6.2169999999999996</v>
      </c>
      <c r="L1952">
        <v>6.2169999999999996</v>
      </c>
      <c r="P1952" s="54">
        <v>41131</v>
      </c>
      <c r="Q1952">
        <v>17.57</v>
      </c>
      <c r="R1952">
        <v>15.77088</v>
      </c>
    </row>
    <row r="1953" spans="4:18">
      <c r="D1953" s="54">
        <v>41130</v>
      </c>
      <c r="E1953">
        <v>22.22</v>
      </c>
      <c r="F1953">
        <v>22.85</v>
      </c>
      <c r="J1953" s="54">
        <v>41142</v>
      </c>
      <c r="K1953">
        <v>6.47</v>
      </c>
      <c r="L1953">
        <v>6.47</v>
      </c>
      <c r="P1953" s="54">
        <v>41130</v>
      </c>
      <c r="Q1953">
        <v>17.440000000000001</v>
      </c>
      <c r="R1953">
        <v>15.75315</v>
      </c>
    </row>
    <row r="1954" spans="4:18">
      <c r="D1954" s="54">
        <v>41129</v>
      </c>
      <c r="E1954">
        <v>22.57</v>
      </c>
      <c r="F1954">
        <v>22.29</v>
      </c>
      <c r="J1954" s="54">
        <v>41141</v>
      </c>
      <c r="K1954">
        <v>6.6829999999999998</v>
      </c>
      <c r="L1954">
        <v>6.6829999999999998</v>
      </c>
      <c r="P1954" s="54">
        <v>41129</v>
      </c>
      <c r="Q1954">
        <v>17.3</v>
      </c>
      <c r="R1954">
        <v>15.54926</v>
      </c>
    </row>
    <row r="1955" spans="4:18">
      <c r="D1955" s="54">
        <v>41128</v>
      </c>
      <c r="E1955">
        <v>21.63</v>
      </c>
      <c r="F1955">
        <v>22.43</v>
      </c>
      <c r="J1955" s="54">
        <v>41138</v>
      </c>
      <c r="K1955">
        <v>6.6559999999999997</v>
      </c>
      <c r="L1955">
        <v>6.6559999999999997</v>
      </c>
      <c r="P1955" s="54">
        <v>41128</v>
      </c>
      <c r="Q1955">
        <v>17.07</v>
      </c>
      <c r="R1955">
        <v>15.41628</v>
      </c>
    </row>
    <row r="1956" spans="4:18">
      <c r="D1956" s="54">
        <v>41127</v>
      </c>
      <c r="E1956">
        <v>21.1</v>
      </c>
      <c r="F1956">
        <v>21.58</v>
      </c>
      <c r="J1956" s="54">
        <v>41137</v>
      </c>
      <c r="K1956">
        <v>6.7560000000000002</v>
      </c>
      <c r="L1956">
        <v>6.7560000000000002</v>
      </c>
      <c r="P1956" s="54">
        <v>41127</v>
      </c>
      <c r="Q1956">
        <v>16.7</v>
      </c>
      <c r="R1956">
        <v>14.937569999999999</v>
      </c>
    </row>
    <row r="1957" spans="4:18">
      <c r="D1957" s="54">
        <v>41124</v>
      </c>
      <c r="E1957">
        <v>21.91</v>
      </c>
      <c r="F1957">
        <v>21.01</v>
      </c>
      <c r="J1957" s="54">
        <v>41136</v>
      </c>
      <c r="K1957">
        <v>6.2240000000000002</v>
      </c>
      <c r="L1957">
        <v>6.2240000000000002</v>
      </c>
      <c r="P1957" s="54">
        <v>41124</v>
      </c>
      <c r="Q1957">
        <v>16.329999999999998</v>
      </c>
      <c r="R1957">
        <v>14.84892</v>
      </c>
    </row>
    <row r="1958" spans="4:18">
      <c r="D1958" s="54">
        <v>41123</v>
      </c>
      <c r="E1958">
        <v>22.98</v>
      </c>
      <c r="F1958">
        <v>21.47</v>
      </c>
      <c r="J1958" s="54">
        <v>41135</v>
      </c>
      <c r="K1958">
        <v>5.8940000000000001</v>
      </c>
      <c r="L1958">
        <v>5.8940000000000001</v>
      </c>
      <c r="P1958" s="54">
        <v>41123</v>
      </c>
      <c r="Q1958">
        <v>17.32</v>
      </c>
      <c r="R1958">
        <v>13.99788</v>
      </c>
    </row>
    <row r="1959" spans="4:18">
      <c r="D1959" s="54">
        <v>41122</v>
      </c>
      <c r="E1959">
        <v>23.69</v>
      </c>
      <c r="F1959">
        <v>23.74</v>
      </c>
      <c r="J1959" s="54">
        <v>41134</v>
      </c>
      <c r="K1959">
        <v>5.9809999999999999</v>
      </c>
      <c r="L1959">
        <v>5.9809999999999999</v>
      </c>
      <c r="P1959" s="54">
        <v>41122</v>
      </c>
      <c r="Q1959">
        <v>18.7</v>
      </c>
      <c r="R1959">
        <v>15.584709999999999</v>
      </c>
    </row>
    <row r="1960" spans="4:18">
      <c r="D1960" s="54">
        <v>41121</v>
      </c>
      <c r="E1960">
        <v>24.17</v>
      </c>
      <c r="F1960">
        <v>23.76</v>
      </c>
      <c r="J1960" s="54">
        <v>41131</v>
      </c>
      <c r="K1960">
        <v>6.0629999999999997</v>
      </c>
      <c r="L1960">
        <v>6.0629999999999997</v>
      </c>
      <c r="P1960" s="54">
        <v>41121</v>
      </c>
      <c r="Q1960">
        <v>17.5</v>
      </c>
      <c r="R1960">
        <v>16.39143</v>
      </c>
    </row>
    <row r="1961" spans="4:18">
      <c r="D1961" s="54">
        <v>41120</v>
      </c>
      <c r="E1961">
        <v>23.4</v>
      </c>
      <c r="F1961">
        <v>24.07</v>
      </c>
      <c r="J1961" s="54">
        <v>41130</v>
      </c>
      <c r="K1961">
        <v>6.1849999999999996</v>
      </c>
      <c r="L1961">
        <v>6.1849999999999996</v>
      </c>
      <c r="P1961" s="54">
        <v>41120</v>
      </c>
      <c r="Q1961">
        <v>16.47</v>
      </c>
      <c r="R1961">
        <v>14.59183</v>
      </c>
    </row>
    <row r="1962" spans="4:18">
      <c r="D1962" s="54">
        <v>41117</v>
      </c>
      <c r="E1962">
        <v>22.71</v>
      </c>
      <c r="F1962">
        <v>23.23</v>
      </c>
      <c r="J1962" s="54">
        <v>41129</v>
      </c>
      <c r="K1962">
        <v>6.109</v>
      </c>
      <c r="L1962">
        <v>6.109</v>
      </c>
      <c r="P1962" s="54">
        <v>41117</v>
      </c>
      <c r="Q1962">
        <v>15.72</v>
      </c>
      <c r="R1962">
        <v>14.6007</v>
      </c>
    </row>
    <row r="1963" spans="4:18">
      <c r="D1963" s="54">
        <v>41116</v>
      </c>
      <c r="E1963">
        <v>22.34</v>
      </c>
      <c r="F1963">
        <v>22.64</v>
      </c>
      <c r="J1963" s="54">
        <v>41128</v>
      </c>
      <c r="K1963">
        <v>5.891</v>
      </c>
      <c r="L1963">
        <v>5.9059999999999997</v>
      </c>
      <c r="P1963" s="54">
        <v>41116</v>
      </c>
      <c r="Q1963">
        <v>15.56</v>
      </c>
      <c r="R1963">
        <v>13.793979999999999</v>
      </c>
    </row>
    <row r="1964" spans="4:18">
      <c r="D1964" s="54">
        <v>41115</v>
      </c>
      <c r="E1964">
        <v>22.33</v>
      </c>
      <c r="F1964">
        <v>21.98</v>
      </c>
      <c r="J1964" s="54">
        <v>41127</v>
      </c>
      <c r="K1964">
        <v>5.9359999999999999</v>
      </c>
      <c r="L1964">
        <v>5.9359999999999999</v>
      </c>
      <c r="P1964" s="54">
        <v>41115</v>
      </c>
      <c r="Q1964">
        <v>15.56</v>
      </c>
      <c r="R1964">
        <v>13.43051</v>
      </c>
    </row>
    <row r="1965" spans="4:18">
      <c r="D1965" s="54">
        <v>41114</v>
      </c>
      <c r="E1965">
        <v>22.36</v>
      </c>
      <c r="F1965">
        <v>22.13</v>
      </c>
      <c r="J1965" s="54">
        <v>41124</v>
      </c>
      <c r="K1965">
        <v>5.6630000000000003</v>
      </c>
      <c r="L1965">
        <v>5.6630000000000003</v>
      </c>
      <c r="P1965" s="54">
        <v>41114</v>
      </c>
      <c r="Q1965">
        <v>16.16</v>
      </c>
      <c r="R1965">
        <v>13.7142</v>
      </c>
    </row>
    <row r="1966" spans="4:18">
      <c r="D1966" s="54">
        <v>41113</v>
      </c>
      <c r="E1966">
        <v>21.46</v>
      </c>
      <c r="F1966">
        <v>22.24</v>
      </c>
      <c r="J1966" s="54">
        <v>41123</v>
      </c>
      <c r="K1966">
        <v>5.1070000000000002</v>
      </c>
      <c r="L1966">
        <v>5.1070000000000002</v>
      </c>
      <c r="P1966" s="54">
        <v>41113</v>
      </c>
      <c r="Q1966">
        <v>16.260000000000002</v>
      </c>
      <c r="R1966">
        <v>14.32588</v>
      </c>
    </row>
    <row r="1967" spans="4:18">
      <c r="D1967" s="54">
        <v>41110</v>
      </c>
      <c r="E1967">
        <v>21.7</v>
      </c>
      <c r="F1967">
        <v>21.88</v>
      </c>
      <c r="J1967" s="54">
        <v>41122</v>
      </c>
      <c r="K1967">
        <v>5.3380000000000001</v>
      </c>
      <c r="L1967">
        <v>5.3380000000000001</v>
      </c>
      <c r="P1967" s="54">
        <v>41110</v>
      </c>
      <c r="Q1967">
        <v>16.55</v>
      </c>
      <c r="R1967">
        <v>14.85778</v>
      </c>
    </row>
    <row r="1968" spans="4:18">
      <c r="D1968" s="54">
        <v>41109</v>
      </c>
      <c r="E1968">
        <v>21.74</v>
      </c>
      <c r="F1968">
        <v>21.69</v>
      </c>
      <c r="J1968" s="54">
        <v>41121</v>
      </c>
      <c r="K1968">
        <v>5.5910000000000002</v>
      </c>
      <c r="L1968">
        <v>5.5910000000000002</v>
      </c>
      <c r="P1968" s="54">
        <v>41109</v>
      </c>
      <c r="Q1968">
        <v>16.309999999999999</v>
      </c>
      <c r="R1968">
        <v>14.831189999999999</v>
      </c>
    </row>
    <row r="1969" spans="4:18">
      <c r="D1969" s="54">
        <v>41108</v>
      </c>
      <c r="E1969">
        <v>21.26</v>
      </c>
      <c r="F1969">
        <v>21.59</v>
      </c>
      <c r="J1969" s="54">
        <v>41120</v>
      </c>
      <c r="K1969">
        <v>5.5830000000000002</v>
      </c>
      <c r="L1969">
        <v>5.5830000000000002</v>
      </c>
      <c r="P1969" s="54">
        <v>41108</v>
      </c>
      <c r="Q1969">
        <v>15.73</v>
      </c>
      <c r="R1969">
        <v>14.281560000000001</v>
      </c>
    </row>
    <row r="1970" spans="4:18">
      <c r="D1970" s="54">
        <v>41107</v>
      </c>
      <c r="E1970">
        <v>21.66</v>
      </c>
      <c r="F1970">
        <v>21.21</v>
      </c>
      <c r="J1970" s="54">
        <v>41117</v>
      </c>
      <c r="K1970">
        <v>5.7370000000000001</v>
      </c>
      <c r="L1970">
        <v>5.7370000000000001</v>
      </c>
      <c r="P1970" s="54">
        <v>41107</v>
      </c>
      <c r="Q1970">
        <v>15.57</v>
      </c>
      <c r="R1970">
        <v>13.98015</v>
      </c>
    </row>
    <row r="1971" spans="4:18">
      <c r="D1971" s="54">
        <v>41106</v>
      </c>
      <c r="E1971">
        <v>21.42</v>
      </c>
      <c r="F1971">
        <v>21.56</v>
      </c>
      <c r="J1971" s="54">
        <v>41116</v>
      </c>
      <c r="K1971">
        <v>5.8949999999999996</v>
      </c>
      <c r="L1971">
        <v>5.8949999999999996</v>
      </c>
      <c r="P1971" s="54">
        <v>41106</v>
      </c>
      <c r="Q1971">
        <v>15.17</v>
      </c>
      <c r="R1971">
        <v>13.69646</v>
      </c>
    </row>
    <row r="1972" spans="4:18">
      <c r="D1972" s="54">
        <v>41103</v>
      </c>
      <c r="E1972">
        <v>21.15</v>
      </c>
      <c r="F1972">
        <v>21.49</v>
      </c>
      <c r="J1972" s="54">
        <v>41115</v>
      </c>
      <c r="K1972">
        <v>6.3129999999999997</v>
      </c>
      <c r="L1972">
        <v>6.3129999999999997</v>
      </c>
      <c r="P1972" s="54">
        <v>41103</v>
      </c>
      <c r="Q1972">
        <v>14.82</v>
      </c>
      <c r="R1972">
        <v>13.46597</v>
      </c>
    </row>
    <row r="1973" spans="4:18">
      <c r="D1973" s="54">
        <v>41102</v>
      </c>
      <c r="E1973">
        <v>21.16</v>
      </c>
      <c r="F1973">
        <v>21.02</v>
      </c>
      <c r="J1973" s="54">
        <v>41114</v>
      </c>
      <c r="K1973">
        <v>6.5469999999999997</v>
      </c>
      <c r="L1973">
        <v>6.5469999999999997</v>
      </c>
      <c r="P1973" s="54">
        <v>41102</v>
      </c>
      <c r="Q1973">
        <v>14.9</v>
      </c>
      <c r="R1973">
        <v>13.04932</v>
      </c>
    </row>
    <row r="1974" spans="4:18">
      <c r="D1974" s="54">
        <v>41101</v>
      </c>
      <c r="E1974">
        <v>21.69</v>
      </c>
      <c r="F1974">
        <v>21.31</v>
      </c>
      <c r="J1974" s="54">
        <v>41113</v>
      </c>
      <c r="K1974">
        <v>6.6420000000000003</v>
      </c>
      <c r="L1974">
        <v>6.6420000000000003</v>
      </c>
      <c r="P1974" s="54">
        <v>41101</v>
      </c>
      <c r="Q1974">
        <v>15.1</v>
      </c>
      <c r="R1974">
        <v>13.41278</v>
      </c>
    </row>
    <row r="1975" spans="4:18">
      <c r="D1975" s="54">
        <v>41100</v>
      </c>
      <c r="E1975">
        <v>22.76</v>
      </c>
      <c r="F1975">
        <v>21.58</v>
      </c>
      <c r="J1975" s="54">
        <v>41110</v>
      </c>
      <c r="K1975">
        <v>6.657</v>
      </c>
      <c r="L1975">
        <v>6.657</v>
      </c>
      <c r="P1975" s="54">
        <v>41100</v>
      </c>
      <c r="Q1975">
        <v>15.9</v>
      </c>
      <c r="R1975">
        <v>13.279809999999999</v>
      </c>
    </row>
    <row r="1976" spans="4:18">
      <c r="D1976" s="54">
        <v>41099</v>
      </c>
      <c r="E1976">
        <v>22.42</v>
      </c>
      <c r="F1976">
        <v>22.64</v>
      </c>
      <c r="J1976" s="54">
        <v>41109</v>
      </c>
      <c r="K1976">
        <v>6.7830000000000004</v>
      </c>
      <c r="L1976">
        <v>6.7830000000000004</v>
      </c>
      <c r="P1976" s="54">
        <v>41099</v>
      </c>
      <c r="Q1976">
        <v>15.78</v>
      </c>
      <c r="R1976">
        <v>13.95355</v>
      </c>
    </row>
    <row r="1977" spans="4:18">
      <c r="D1977" s="54">
        <v>41096</v>
      </c>
      <c r="E1977">
        <v>22.26</v>
      </c>
      <c r="F1977">
        <v>22.36</v>
      </c>
      <c r="J1977" s="54">
        <v>41108</v>
      </c>
      <c r="K1977">
        <v>6.7060000000000004</v>
      </c>
      <c r="L1977">
        <v>6.7060000000000004</v>
      </c>
      <c r="P1977" s="54">
        <v>41096</v>
      </c>
      <c r="Q1977">
        <v>15.67</v>
      </c>
      <c r="R1977">
        <v>13.97128</v>
      </c>
    </row>
    <row r="1978" spans="4:18">
      <c r="D1978" s="54">
        <v>41095</v>
      </c>
      <c r="E1978">
        <v>22.77</v>
      </c>
      <c r="F1978">
        <v>22.45</v>
      </c>
      <c r="J1978" s="54">
        <v>41107</v>
      </c>
      <c r="K1978">
        <v>6.8449999999999998</v>
      </c>
      <c r="L1978">
        <v>6.8449999999999998</v>
      </c>
      <c r="P1978" s="54">
        <v>41095</v>
      </c>
      <c r="Q1978">
        <v>16.03</v>
      </c>
      <c r="R1978">
        <v>14.139720000000001</v>
      </c>
    </row>
    <row r="1979" spans="4:18">
      <c r="D1979" s="54">
        <v>41093</v>
      </c>
      <c r="E1979">
        <v>22.92</v>
      </c>
      <c r="F1979">
        <v>22.78</v>
      </c>
      <c r="J1979" s="54">
        <v>41106</v>
      </c>
      <c r="K1979">
        <v>6.8650000000000002</v>
      </c>
      <c r="L1979">
        <v>6.8650000000000002</v>
      </c>
      <c r="P1979" s="54">
        <v>41093</v>
      </c>
      <c r="Q1979">
        <v>15.38</v>
      </c>
      <c r="R1979">
        <v>14.23723</v>
      </c>
    </row>
    <row r="1980" spans="4:18">
      <c r="D1980" s="54">
        <v>41092</v>
      </c>
      <c r="E1980">
        <v>22.26</v>
      </c>
      <c r="F1980">
        <v>22.68</v>
      </c>
      <c r="J1980" s="54">
        <v>41103</v>
      </c>
      <c r="K1980">
        <v>6.9109999999999996</v>
      </c>
      <c r="L1980">
        <v>6.9109999999999996</v>
      </c>
      <c r="P1980" s="54">
        <v>41092</v>
      </c>
      <c r="Q1980">
        <v>15.3</v>
      </c>
      <c r="R1980">
        <v>13.492570000000001</v>
      </c>
    </row>
    <row r="1981" spans="4:18">
      <c r="D1981" s="54">
        <v>41089</v>
      </c>
      <c r="E1981">
        <v>23.25</v>
      </c>
      <c r="F1981">
        <v>23.07</v>
      </c>
      <c r="J1981" s="54">
        <v>41102</v>
      </c>
      <c r="K1981">
        <v>6.96</v>
      </c>
      <c r="L1981">
        <v>6.96</v>
      </c>
      <c r="P1981" s="54">
        <v>41089</v>
      </c>
      <c r="Q1981">
        <v>14.99</v>
      </c>
      <c r="R1981">
        <v>13.56349</v>
      </c>
    </row>
    <row r="1982" spans="4:18">
      <c r="D1982" s="54">
        <v>41088</v>
      </c>
      <c r="E1982">
        <v>22.45</v>
      </c>
      <c r="F1982">
        <v>22.64</v>
      </c>
      <c r="J1982" s="54">
        <v>41101</v>
      </c>
      <c r="K1982">
        <v>6.9770000000000003</v>
      </c>
      <c r="L1982">
        <v>6.9770000000000003</v>
      </c>
      <c r="P1982" s="54">
        <v>41088</v>
      </c>
      <c r="Q1982">
        <v>14.31</v>
      </c>
      <c r="R1982">
        <v>12.91634</v>
      </c>
    </row>
    <row r="1983" spans="4:18">
      <c r="D1983" s="54">
        <v>41087</v>
      </c>
      <c r="E1983">
        <v>22.3</v>
      </c>
      <c r="F1983">
        <v>22.56</v>
      </c>
      <c r="J1983" s="54">
        <v>41100</v>
      </c>
      <c r="K1983">
        <v>7.2249999999999996</v>
      </c>
      <c r="L1983">
        <v>7.2249999999999996</v>
      </c>
      <c r="P1983" s="54">
        <v>41087</v>
      </c>
      <c r="Q1983">
        <v>13.85</v>
      </c>
      <c r="R1983">
        <v>12.8011</v>
      </c>
    </row>
    <row r="1984" spans="4:18">
      <c r="D1984" s="54">
        <v>41086</v>
      </c>
      <c r="E1984">
        <v>20.95</v>
      </c>
      <c r="F1984">
        <v>21.39</v>
      </c>
      <c r="J1984" s="54">
        <v>41099</v>
      </c>
      <c r="K1984">
        <v>7.3390000000000004</v>
      </c>
      <c r="L1984">
        <v>7.3390000000000004</v>
      </c>
      <c r="P1984" s="54">
        <v>41086</v>
      </c>
      <c r="Q1984">
        <v>13.58</v>
      </c>
      <c r="R1984">
        <v>12.207140000000001</v>
      </c>
    </row>
    <row r="1985" spans="4:18">
      <c r="D1985" s="54">
        <v>41085</v>
      </c>
      <c r="E1985">
        <v>20.63</v>
      </c>
      <c r="F1985">
        <v>21.15</v>
      </c>
      <c r="J1985" s="54">
        <v>41096</v>
      </c>
      <c r="K1985">
        <v>7.609</v>
      </c>
      <c r="L1985">
        <v>7.609</v>
      </c>
      <c r="P1985" s="54">
        <v>41085</v>
      </c>
      <c r="Q1985">
        <v>13.5</v>
      </c>
      <c r="R1985">
        <v>11.976649999999999</v>
      </c>
    </row>
    <row r="1986" spans="4:18">
      <c r="D1986" s="54">
        <v>41082</v>
      </c>
      <c r="E1986">
        <v>20.66</v>
      </c>
      <c r="F1986">
        <v>21</v>
      </c>
      <c r="J1986" s="54">
        <v>41095</v>
      </c>
      <c r="K1986">
        <v>7.484</v>
      </c>
      <c r="L1986">
        <v>7.484</v>
      </c>
      <c r="P1986" s="54">
        <v>41082</v>
      </c>
      <c r="Q1986">
        <v>13.5</v>
      </c>
      <c r="R1986">
        <v>12.233739999999999</v>
      </c>
    </row>
    <row r="1987" spans="4:18">
      <c r="D1987" s="54">
        <v>41081</v>
      </c>
      <c r="E1987">
        <v>21.28</v>
      </c>
      <c r="F1987">
        <v>20.51</v>
      </c>
      <c r="J1987" s="54">
        <v>41094</v>
      </c>
      <c r="K1987">
        <v>7.4809999999999999</v>
      </c>
      <c r="L1987">
        <v>7.4809999999999999</v>
      </c>
      <c r="P1987" s="54">
        <v>41081</v>
      </c>
      <c r="Q1987">
        <v>14.15</v>
      </c>
      <c r="R1987">
        <v>11.79935</v>
      </c>
    </row>
    <row r="1988" spans="4:18">
      <c r="D1988" s="54">
        <v>41080</v>
      </c>
      <c r="E1988">
        <v>21</v>
      </c>
      <c r="F1988">
        <v>21.14</v>
      </c>
      <c r="J1988" s="54">
        <v>41093</v>
      </c>
      <c r="K1988">
        <v>7.3719999999999999</v>
      </c>
      <c r="L1988">
        <v>7.3719999999999999</v>
      </c>
      <c r="P1988" s="54">
        <v>41080</v>
      </c>
      <c r="Q1988">
        <v>14.29</v>
      </c>
      <c r="R1988">
        <v>12.53515</v>
      </c>
    </row>
    <row r="1989" spans="4:18">
      <c r="D1989" s="54">
        <v>41079</v>
      </c>
      <c r="E1989">
        <v>21.38</v>
      </c>
      <c r="F1989">
        <v>21</v>
      </c>
      <c r="J1989" s="54">
        <v>41092</v>
      </c>
      <c r="K1989">
        <v>7.4320000000000004</v>
      </c>
      <c r="L1989">
        <v>7.4320000000000004</v>
      </c>
      <c r="P1989" s="54">
        <v>41079</v>
      </c>
      <c r="Q1989">
        <v>14.3</v>
      </c>
      <c r="R1989">
        <v>12.68585</v>
      </c>
    </row>
    <row r="1990" spans="4:18">
      <c r="D1990" s="54">
        <v>41078</v>
      </c>
      <c r="E1990">
        <v>20.149999999999999</v>
      </c>
      <c r="F1990">
        <v>21.38</v>
      </c>
      <c r="J1990" s="54">
        <v>41089</v>
      </c>
      <c r="K1990">
        <v>7.819</v>
      </c>
      <c r="L1990">
        <v>7.819</v>
      </c>
      <c r="P1990" s="54">
        <v>41078</v>
      </c>
      <c r="Q1990">
        <v>14.11</v>
      </c>
      <c r="R1990">
        <v>12.53515</v>
      </c>
    </row>
    <row r="1991" spans="4:18">
      <c r="D1991" s="54">
        <v>41075</v>
      </c>
      <c r="E1991">
        <v>19.21</v>
      </c>
      <c r="F1991">
        <v>20.170000000000002</v>
      </c>
      <c r="J1991" s="54">
        <v>41088</v>
      </c>
      <c r="K1991">
        <v>8.4640000000000004</v>
      </c>
      <c r="L1991">
        <v>8.4640000000000004</v>
      </c>
      <c r="P1991" s="54">
        <v>41075</v>
      </c>
      <c r="Q1991">
        <v>14.22</v>
      </c>
      <c r="R1991">
        <v>12.721310000000001</v>
      </c>
    </row>
    <row r="1992" spans="4:18">
      <c r="D1992" s="54">
        <v>41074</v>
      </c>
      <c r="E1992">
        <v>17.95</v>
      </c>
      <c r="F1992">
        <v>18.96</v>
      </c>
      <c r="J1992" s="54">
        <v>41087</v>
      </c>
      <c r="K1992">
        <v>8.3290000000000006</v>
      </c>
      <c r="L1992">
        <v>8.3290000000000006</v>
      </c>
      <c r="P1992" s="54">
        <v>41074</v>
      </c>
      <c r="Q1992">
        <v>14.04</v>
      </c>
      <c r="R1992">
        <v>12.597200000000001</v>
      </c>
    </row>
    <row r="1993" spans="4:18">
      <c r="D1993" s="54">
        <v>41073</v>
      </c>
      <c r="E1993">
        <v>18.350000000000001</v>
      </c>
      <c r="F1993">
        <v>17.88</v>
      </c>
      <c r="J1993" s="54">
        <v>41086</v>
      </c>
      <c r="K1993">
        <v>8.3759999999999994</v>
      </c>
      <c r="L1993">
        <v>8.3759999999999994</v>
      </c>
      <c r="P1993" s="54">
        <v>41073</v>
      </c>
      <c r="Q1993">
        <v>14.53</v>
      </c>
      <c r="R1993">
        <v>12.38444</v>
      </c>
    </row>
    <row r="1994" spans="4:18">
      <c r="D1994" s="54">
        <v>41072</v>
      </c>
      <c r="E1994">
        <v>18.18</v>
      </c>
      <c r="F1994">
        <v>18.41</v>
      </c>
      <c r="J1994" s="54">
        <v>41085</v>
      </c>
      <c r="K1994">
        <v>8.5009999999999994</v>
      </c>
      <c r="L1994">
        <v>8.5009999999999994</v>
      </c>
      <c r="P1994" s="54">
        <v>41072</v>
      </c>
      <c r="Q1994">
        <v>15.09</v>
      </c>
      <c r="R1994">
        <v>13.06705</v>
      </c>
    </row>
    <row r="1995" spans="4:18">
      <c r="D1995" s="54">
        <v>41071</v>
      </c>
      <c r="E1995">
        <v>18.93</v>
      </c>
      <c r="F1995">
        <v>17.95</v>
      </c>
      <c r="J1995" s="54">
        <v>41082</v>
      </c>
      <c r="K1995">
        <v>8.6739999999999995</v>
      </c>
      <c r="L1995">
        <v>8.6739999999999995</v>
      </c>
      <c r="P1995" s="54">
        <v>41071</v>
      </c>
      <c r="Q1995">
        <v>16.010000000000002</v>
      </c>
      <c r="R1995">
        <v>13.120240000000001</v>
      </c>
    </row>
    <row r="1996" spans="4:18">
      <c r="D1996" s="54">
        <v>41068</v>
      </c>
      <c r="E1996">
        <v>18.760000000000002</v>
      </c>
      <c r="F1996">
        <v>18.64</v>
      </c>
      <c r="J1996" s="54">
        <v>41081</v>
      </c>
      <c r="K1996">
        <v>8.6110000000000007</v>
      </c>
      <c r="L1996">
        <v>8.6110000000000007</v>
      </c>
      <c r="P1996" s="54">
        <v>41068</v>
      </c>
      <c r="Q1996">
        <v>15.58</v>
      </c>
      <c r="R1996">
        <v>13.98015</v>
      </c>
    </row>
    <row r="1997" spans="4:18">
      <c r="D1997" s="54">
        <v>41067</v>
      </c>
      <c r="E1997">
        <v>19.920000000000002</v>
      </c>
      <c r="F1997">
        <v>18.899999999999999</v>
      </c>
      <c r="J1997" s="54">
        <v>41080</v>
      </c>
      <c r="K1997">
        <v>8.6039999999999992</v>
      </c>
      <c r="L1997">
        <v>8.6039999999999992</v>
      </c>
      <c r="P1997" s="54">
        <v>41067</v>
      </c>
      <c r="Q1997">
        <v>16.38</v>
      </c>
      <c r="R1997">
        <v>13.98015</v>
      </c>
    </row>
    <row r="1998" spans="4:18">
      <c r="D1998" s="54">
        <v>41066</v>
      </c>
      <c r="E1998">
        <v>19.11</v>
      </c>
      <c r="F1998">
        <v>19.600000000000001</v>
      </c>
      <c r="J1998" s="54">
        <v>41079</v>
      </c>
      <c r="K1998">
        <v>8.3439999999999994</v>
      </c>
      <c r="L1998">
        <v>8.3439999999999994</v>
      </c>
      <c r="P1998" s="54">
        <v>41066</v>
      </c>
      <c r="Q1998">
        <v>15.31</v>
      </c>
      <c r="R1998">
        <v>14.148580000000001</v>
      </c>
    </row>
    <row r="1999" spans="4:18">
      <c r="D1999" s="54">
        <v>41065</v>
      </c>
      <c r="E1999">
        <v>18.21</v>
      </c>
      <c r="F1999">
        <v>18.88</v>
      </c>
      <c r="J1999" s="54">
        <v>41078</v>
      </c>
      <c r="K1999">
        <v>8.3620000000000001</v>
      </c>
      <c r="L1999">
        <v>8.3620000000000001</v>
      </c>
      <c r="P1999" s="54">
        <v>41065</v>
      </c>
      <c r="Q1999">
        <v>14.75</v>
      </c>
      <c r="R1999">
        <v>13.253209999999999</v>
      </c>
    </row>
    <row r="2000" spans="4:18">
      <c r="D2000" s="54">
        <v>41064</v>
      </c>
      <c r="E2000">
        <v>18.100000000000001</v>
      </c>
      <c r="F2000">
        <v>18.3</v>
      </c>
      <c r="J2000" s="54">
        <v>41075</v>
      </c>
      <c r="K2000">
        <v>8.2919999999999998</v>
      </c>
      <c r="L2000">
        <v>8.2919999999999998</v>
      </c>
      <c r="P2000" s="54">
        <v>41064</v>
      </c>
      <c r="Q2000">
        <v>14.99</v>
      </c>
      <c r="R2000">
        <v>13.102510000000001</v>
      </c>
    </row>
    <row r="2001" spans="4:18">
      <c r="D2001" s="54">
        <v>41061</v>
      </c>
      <c r="E2001">
        <v>18.12</v>
      </c>
      <c r="F2001">
        <v>18.03</v>
      </c>
      <c r="J2001" s="54">
        <v>41074</v>
      </c>
      <c r="K2001">
        <v>8.157</v>
      </c>
      <c r="L2001">
        <v>8.157</v>
      </c>
      <c r="P2001" s="54">
        <v>41061</v>
      </c>
      <c r="Q2001">
        <v>14.79</v>
      </c>
      <c r="R2001">
        <v>13.20002</v>
      </c>
    </row>
    <row r="2002" spans="4:18">
      <c r="D2002" s="54">
        <v>41060</v>
      </c>
      <c r="E2002">
        <v>18.66</v>
      </c>
      <c r="F2002">
        <v>18.52</v>
      </c>
      <c r="J2002" s="54">
        <v>41073</v>
      </c>
      <c r="K2002">
        <v>8.3819999999999997</v>
      </c>
      <c r="L2002">
        <v>8.3819999999999997</v>
      </c>
      <c r="P2002" s="54">
        <v>41060</v>
      </c>
      <c r="Q2002">
        <v>15.48</v>
      </c>
      <c r="R2002">
        <v>13.625540000000001</v>
      </c>
    </row>
    <row r="2003" spans="4:18">
      <c r="D2003" s="54">
        <v>41059</v>
      </c>
      <c r="E2003">
        <v>19.260000000000002</v>
      </c>
      <c r="F2003">
        <v>18.64</v>
      </c>
      <c r="J2003" s="54">
        <v>41072</v>
      </c>
      <c r="K2003">
        <v>8.2309999999999999</v>
      </c>
      <c r="L2003">
        <v>8.2309999999999999</v>
      </c>
      <c r="P2003" s="54">
        <v>41059</v>
      </c>
      <c r="Q2003">
        <v>15.99</v>
      </c>
      <c r="R2003">
        <v>13.70533</v>
      </c>
    </row>
    <row r="2004" spans="4:18">
      <c r="D2004" s="54">
        <v>41058</v>
      </c>
      <c r="E2004">
        <v>19.13</v>
      </c>
      <c r="F2004">
        <v>19.57</v>
      </c>
      <c r="J2004" s="54">
        <v>41071</v>
      </c>
      <c r="K2004">
        <v>8.3629999999999995</v>
      </c>
      <c r="L2004">
        <v>8.3629999999999995</v>
      </c>
      <c r="P2004" s="54">
        <v>41058</v>
      </c>
      <c r="Q2004">
        <v>16.239999999999998</v>
      </c>
      <c r="R2004">
        <v>14.538639999999999</v>
      </c>
    </row>
    <row r="2005" spans="4:18">
      <c r="D2005" s="54">
        <v>41054</v>
      </c>
      <c r="E2005">
        <v>19.079999999999998</v>
      </c>
      <c r="F2005">
        <v>18.920000000000002</v>
      </c>
      <c r="J2005" s="54">
        <v>41068</v>
      </c>
      <c r="K2005">
        <v>8</v>
      </c>
      <c r="L2005">
        <v>8</v>
      </c>
      <c r="P2005" s="54">
        <v>41054</v>
      </c>
      <c r="Q2005">
        <v>15.5</v>
      </c>
      <c r="R2005">
        <v>13.84717</v>
      </c>
    </row>
    <row r="2006" spans="4:18">
      <c r="D2006" s="54">
        <v>41053</v>
      </c>
      <c r="E2006">
        <v>19.73</v>
      </c>
      <c r="F2006">
        <v>18.98</v>
      </c>
      <c r="J2006" s="54">
        <v>41067</v>
      </c>
      <c r="K2006">
        <v>7.7779999999999996</v>
      </c>
      <c r="L2006">
        <v>7.7779999999999996</v>
      </c>
      <c r="P2006" s="54">
        <v>41053</v>
      </c>
      <c r="Q2006">
        <v>15.82</v>
      </c>
      <c r="R2006">
        <v>13.67873</v>
      </c>
    </row>
    <row r="2007" spans="4:18">
      <c r="D2007" s="54">
        <v>41052</v>
      </c>
      <c r="E2007">
        <v>18.89</v>
      </c>
      <c r="F2007">
        <v>19.77</v>
      </c>
      <c r="J2007" s="54">
        <v>41066</v>
      </c>
      <c r="K2007">
        <v>7.601</v>
      </c>
      <c r="L2007">
        <v>7.601</v>
      </c>
      <c r="P2007" s="54">
        <v>41052</v>
      </c>
      <c r="Q2007">
        <v>15.35</v>
      </c>
      <c r="R2007">
        <v>13.98015</v>
      </c>
    </row>
    <row r="2008" spans="4:18">
      <c r="D2008" s="54">
        <v>41051</v>
      </c>
      <c r="E2008">
        <v>19.600000000000001</v>
      </c>
      <c r="F2008">
        <v>19.04</v>
      </c>
      <c r="J2008" s="54">
        <v>41065</v>
      </c>
      <c r="K2008">
        <v>7.234</v>
      </c>
      <c r="L2008">
        <v>7.234</v>
      </c>
      <c r="P2008" s="54">
        <v>41051</v>
      </c>
      <c r="Q2008">
        <v>16.11</v>
      </c>
      <c r="R2008">
        <v>13.84717</v>
      </c>
    </row>
    <row r="2009" spans="4:18">
      <c r="D2009" s="54">
        <v>41050</v>
      </c>
      <c r="E2009">
        <v>19</v>
      </c>
      <c r="F2009">
        <v>19.489999999999998</v>
      </c>
      <c r="J2009" s="54">
        <v>41064</v>
      </c>
      <c r="K2009">
        <v>6.9560000000000004</v>
      </c>
      <c r="L2009">
        <v>6.9560000000000004</v>
      </c>
      <c r="P2009" s="54">
        <v>41050</v>
      </c>
      <c r="Q2009">
        <v>15.21</v>
      </c>
      <c r="R2009">
        <v>14.281560000000001</v>
      </c>
    </row>
    <row r="2010" spans="4:18">
      <c r="D2010" s="54">
        <v>41047</v>
      </c>
      <c r="E2010">
        <v>18.760000000000002</v>
      </c>
      <c r="F2010">
        <v>18.96</v>
      </c>
      <c r="J2010" s="54">
        <v>41061</v>
      </c>
      <c r="K2010">
        <v>7.54</v>
      </c>
      <c r="L2010">
        <v>7.54</v>
      </c>
      <c r="P2010" s="54">
        <v>41047</v>
      </c>
      <c r="Q2010">
        <v>15.45</v>
      </c>
      <c r="R2010">
        <v>13.36415</v>
      </c>
    </row>
    <row r="2011" spans="4:18">
      <c r="D2011" s="54">
        <v>41046</v>
      </c>
      <c r="E2011">
        <v>19.350000000000001</v>
      </c>
      <c r="F2011">
        <v>18.739999999999998</v>
      </c>
      <c r="J2011" s="54">
        <v>41060</v>
      </c>
      <c r="K2011">
        <v>7.4240000000000004</v>
      </c>
      <c r="L2011">
        <v>7.4240000000000004</v>
      </c>
      <c r="P2011" s="54">
        <v>41046</v>
      </c>
      <c r="Q2011">
        <v>15.19</v>
      </c>
      <c r="R2011">
        <v>13.49647</v>
      </c>
    </row>
    <row r="2012" spans="4:18">
      <c r="D2012" s="54">
        <v>41045</v>
      </c>
      <c r="E2012">
        <v>19.149999999999999</v>
      </c>
      <c r="F2012">
        <v>19.27</v>
      </c>
      <c r="J2012" s="54">
        <v>41059</v>
      </c>
      <c r="K2012">
        <v>7.5720000000000001</v>
      </c>
      <c r="L2012">
        <v>7.5720000000000001</v>
      </c>
      <c r="P2012" s="54">
        <v>41045</v>
      </c>
      <c r="Q2012">
        <v>15.63</v>
      </c>
      <c r="R2012">
        <v>13.4259</v>
      </c>
    </row>
    <row r="2013" spans="4:18">
      <c r="D2013" s="54">
        <v>41044</v>
      </c>
      <c r="E2013">
        <v>19.78</v>
      </c>
      <c r="F2013">
        <v>19.03</v>
      </c>
      <c r="J2013" s="54">
        <v>41058</v>
      </c>
      <c r="K2013">
        <v>7.5339999999999998</v>
      </c>
      <c r="L2013">
        <v>7.5339999999999998</v>
      </c>
      <c r="P2013" s="54">
        <v>41044</v>
      </c>
      <c r="Q2013">
        <v>15.96</v>
      </c>
      <c r="R2013">
        <v>13.522930000000001</v>
      </c>
    </row>
    <row r="2014" spans="4:18">
      <c r="D2014" s="54">
        <v>41043</v>
      </c>
      <c r="E2014">
        <v>19.73</v>
      </c>
      <c r="F2014">
        <v>19.72</v>
      </c>
      <c r="J2014" s="54">
        <v>41057</v>
      </c>
      <c r="K2014">
        <v>7.508</v>
      </c>
      <c r="L2014">
        <v>7.508</v>
      </c>
      <c r="P2014" s="54">
        <v>41043</v>
      </c>
      <c r="Q2014">
        <v>16.350000000000001</v>
      </c>
      <c r="R2014">
        <v>14.105130000000001</v>
      </c>
    </row>
    <row r="2015" spans="4:18">
      <c r="D2015" s="54">
        <v>41040</v>
      </c>
      <c r="E2015">
        <v>20.47</v>
      </c>
      <c r="F2015">
        <v>20.02</v>
      </c>
      <c r="J2015" s="54">
        <v>41054</v>
      </c>
      <c r="K2015">
        <v>7.3490000000000002</v>
      </c>
      <c r="L2015">
        <v>7.3490000000000002</v>
      </c>
      <c r="P2015" s="54">
        <v>41040</v>
      </c>
      <c r="Q2015">
        <v>17.11</v>
      </c>
      <c r="R2015">
        <v>14.696149999999999</v>
      </c>
    </row>
    <row r="2016" spans="4:18">
      <c r="D2016" s="54">
        <v>41039</v>
      </c>
      <c r="E2016">
        <v>21.19</v>
      </c>
      <c r="F2016">
        <v>20.6</v>
      </c>
      <c r="J2016" s="54">
        <v>41053</v>
      </c>
      <c r="K2016">
        <v>7.3639999999999999</v>
      </c>
      <c r="L2016">
        <v>7.3639999999999999</v>
      </c>
      <c r="P2016" s="54">
        <v>41039</v>
      </c>
      <c r="Q2016">
        <v>17.809999999999999</v>
      </c>
      <c r="R2016">
        <v>15.32246</v>
      </c>
    </row>
    <row r="2017" spans="4:18">
      <c r="D2017" s="54">
        <v>41038</v>
      </c>
      <c r="E2017">
        <v>19.440000000000001</v>
      </c>
      <c r="F2017">
        <v>21.12</v>
      </c>
      <c r="J2017" s="54">
        <v>41052</v>
      </c>
      <c r="K2017">
        <v>7.0350000000000001</v>
      </c>
      <c r="L2017">
        <v>7.0350000000000001</v>
      </c>
      <c r="P2017" s="54">
        <v>41038</v>
      </c>
      <c r="Q2017">
        <v>17.89</v>
      </c>
      <c r="R2017">
        <v>15.295999999999999</v>
      </c>
    </row>
    <row r="2018" spans="4:18">
      <c r="D2018" s="54">
        <v>41037</v>
      </c>
      <c r="E2018">
        <v>18.7</v>
      </c>
      <c r="F2018">
        <v>19.71</v>
      </c>
      <c r="J2018" s="54">
        <v>41051</v>
      </c>
      <c r="K2018">
        <v>7.0309999999999997</v>
      </c>
      <c r="L2018">
        <v>7.0309999999999997</v>
      </c>
      <c r="P2018" s="54">
        <v>41037</v>
      </c>
      <c r="Q2018">
        <v>18.760000000000002</v>
      </c>
      <c r="R2018">
        <v>16.87499</v>
      </c>
    </row>
    <row r="2019" spans="4:18">
      <c r="D2019" s="54">
        <v>41036</v>
      </c>
      <c r="E2019">
        <v>18.809999999999999</v>
      </c>
      <c r="F2019">
        <v>18.739999999999998</v>
      </c>
      <c r="J2019" s="54">
        <v>41050</v>
      </c>
      <c r="K2019">
        <v>6.5190000000000001</v>
      </c>
      <c r="L2019">
        <v>6.5190000000000001</v>
      </c>
      <c r="P2019" s="54">
        <v>41036</v>
      </c>
      <c r="Q2019">
        <v>19.18</v>
      </c>
      <c r="R2019">
        <v>16.76914</v>
      </c>
    </row>
    <row r="2020" spans="4:18">
      <c r="D2020" s="54">
        <v>41033</v>
      </c>
      <c r="E2020">
        <v>18.78</v>
      </c>
      <c r="F2020">
        <v>19.02</v>
      </c>
      <c r="J2020" s="54">
        <v>41047</v>
      </c>
      <c r="K2020">
        <v>6.8929999999999998</v>
      </c>
      <c r="L2020">
        <v>6.8929999999999998</v>
      </c>
      <c r="P2020" s="54">
        <v>41033</v>
      </c>
      <c r="Q2020">
        <v>19.52</v>
      </c>
      <c r="R2020">
        <v>17.07788</v>
      </c>
    </row>
    <row r="2021" spans="4:18">
      <c r="D2021" s="54">
        <v>41032</v>
      </c>
      <c r="E2021">
        <v>19.239999999999998</v>
      </c>
      <c r="F2021">
        <v>19.010000000000002</v>
      </c>
      <c r="J2021" s="54">
        <v>41046</v>
      </c>
      <c r="K2021">
        <v>6.89</v>
      </c>
      <c r="L2021">
        <v>6.89</v>
      </c>
      <c r="P2021" s="54">
        <v>41032</v>
      </c>
      <c r="Q2021">
        <v>19.649999999999999</v>
      </c>
      <c r="R2021">
        <v>17.518940000000001</v>
      </c>
    </row>
    <row r="2022" spans="4:18">
      <c r="D2022" s="54">
        <v>41031</v>
      </c>
      <c r="E2022">
        <v>19.559999999999999</v>
      </c>
      <c r="F2022">
        <v>18.95</v>
      </c>
      <c r="J2022" s="54">
        <v>41045</v>
      </c>
      <c r="K2022">
        <v>6.5650000000000004</v>
      </c>
      <c r="L2022">
        <v>6.5650000000000004</v>
      </c>
      <c r="P2022" s="54">
        <v>41031</v>
      </c>
      <c r="Q2022">
        <v>20.059999999999999</v>
      </c>
      <c r="R2022">
        <v>17.3337</v>
      </c>
    </row>
    <row r="2023" spans="4:18">
      <c r="D2023" s="54">
        <v>41030</v>
      </c>
      <c r="E2023">
        <v>19.850000000000001</v>
      </c>
      <c r="F2023">
        <v>19.79</v>
      </c>
      <c r="J2023" s="54">
        <v>41044</v>
      </c>
      <c r="K2023">
        <v>7.0990000000000002</v>
      </c>
      <c r="L2023">
        <v>7.0990000000000002</v>
      </c>
      <c r="P2023" s="54">
        <v>41030</v>
      </c>
      <c r="Q2023">
        <v>19.72</v>
      </c>
      <c r="R2023">
        <v>17.951180000000001</v>
      </c>
    </row>
    <row r="2024" spans="4:18">
      <c r="D2024" s="54">
        <v>41029</v>
      </c>
      <c r="E2024">
        <v>19.22</v>
      </c>
      <c r="F2024">
        <v>19.760000000000002</v>
      </c>
      <c r="J2024" s="54">
        <v>41043</v>
      </c>
      <c r="K2024">
        <v>7.3029999999999999</v>
      </c>
      <c r="L2024">
        <v>7.3029999999999999</v>
      </c>
      <c r="P2024" s="54">
        <v>41029</v>
      </c>
      <c r="Q2024">
        <v>19.87</v>
      </c>
      <c r="R2024">
        <v>17.439550000000001</v>
      </c>
    </row>
    <row r="2025" spans="4:18">
      <c r="D2025" s="54">
        <v>41026</v>
      </c>
      <c r="E2025">
        <v>19.260000000000002</v>
      </c>
      <c r="F2025">
        <v>19.16</v>
      </c>
      <c r="J2025" s="54">
        <v>41040</v>
      </c>
      <c r="K2025">
        <v>7.2279999999999998</v>
      </c>
      <c r="L2025">
        <v>7.2279999999999998</v>
      </c>
      <c r="P2025" s="54">
        <v>41026</v>
      </c>
      <c r="Q2025">
        <v>20.11</v>
      </c>
      <c r="R2025">
        <v>17.61598</v>
      </c>
    </row>
    <row r="2026" spans="4:18">
      <c r="D2026" s="54">
        <v>41025</v>
      </c>
      <c r="E2026">
        <v>18.73</v>
      </c>
      <c r="F2026">
        <v>19.149999999999999</v>
      </c>
      <c r="J2026" s="54">
        <v>41039</v>
      </c>
      <c r="K2026">
        <v>7.2329999999999997</v>
      </c>
      <c r="L2026">
        <v>7.2329999999999997</v>
      </c>
      <c r="P2026" s="54">
        <v>41025</v>
      </c>
      <c r="Q2026">
        <v>19.57</v>
      </c>
      <c r="R2026">
        <v>17.651260000000001</v>
      </c>
    </row>
    <row r="2027" spans="4:18">
      <c r="D2027" s="54">
        <v>41024</v>
      </c>
      <c r="E2027">
        <v>18.37</v>
      </c>
      <c r="F2027">
        <v>18.760000000000002</v>
      </c>
      <c r="J2027" s="54">
        <v>41038</v>
      </c>
      <c r="K2027">
        <v>7.0369999999999999</v>
      </c>
      <c r="L2027">
        <v>7.0369999999999999</v>
      </c>
      <c r="P2027" s="54">
        <v>41024</v>
      </c>
      <c r="Q2027">
        <v>19.239999999999998</v>
      </c>
      <c r="R2027">
        <v>17.37781</v>
      </c>
    </row>
    <row r="2028" spans="4:18">
      <c r="D2028" s="54">
        <v>41023</v>
      </c>
      <c r="E2028">
        <v>18.399999999999999</v>
      </c>
      <c r="F2028">
        <v>18.18</v>
      </c>
      <c r="J2028" s="54">
        <v>41037</v>
      </c>
      <c r="K2028">
        <v>7.3250000000000002</v>
      </c>
      <c r="L2028">
        <v>7.3250000000000002</v>
      </c>
      <c r="P2028" s="54">
        <v>41023</v>
      </c>
      <c r="Q2028">
        <v>19.010000000000002</v>
      </c>
      <c r="R2028">
        <v>16.76914</v>
      </c>
    </row>
    <row r="2029" spans="4:18">
      <c r="D2029" s="54">
        <v>41022</v>
      </c>
      <c r="E2029">
        <v>17.95</v>
      </c>
      <c r="F2029">
        <v>18.39</v>
      </c>
      <c r="J2029" s="54">
        <v>41036</v>
      </c>
      <c r="K2029">
        <v>7.3659999999999997</v>
      </c>
      <c r="L2029">
        <v>7.3659999999999997</v>
      </c>
      <c r="P2029" s="54">
        <v>41022</v>
      </c>
      <c r="Q2029">
        <v>18.45</v>
      </c>
      <c r="R2029">
        <v>16.76914</v>
      </c>
    </row>
    <row r="2030" spans="4:18">
      <c r="D2030" s="54">
        <v>41019</v>
      </c>
      <c r="E2030">
        <v>18.940000000000001</v>
      </c>
      <c r="F2030">
        <v>18.11</v>
      </c>
      <c r="J2030" s="54">
        <v>41033</v>
      </c>
      <c r="K2030">
        <v>7.7709999999999999</v>
      </c>
      <c r="L2030">
        <v>7.7709999999999999</v>
      </c>
      <c r="P2030" s="54">
        <v>41019</v>
      </c>
      <c r="Q2030">
        <v>19.350000000000001</v>
      </c>
      <c r="R2030">
        <v>16.80442</v>
      </c>
    </row>
    <row r="2031" spans="4:18">
      <c r="D2031" s="54">
        <v>41018</v>
      </c>
      <c r="E2031">
        <v>18.16</v>
      </c>
      <c r="F2031">
        <v>18.78</v>
      </c>
      <c r="J2031" s="54">
        <v>41032</v>
      </c>
      <c r="K2031">
        <v>7.8419999999999996</v>
      </c>
      <c r="L2031">
        <v>7.8419999999999996</v>
      </c>
      <c r="P2031" s="54">
        <v>41018</v>
      </c>
      <c r="Q2031">
        <v>19.27</v>
      </c>
      <c r="R2031">
        <v>16.7956</v>
      </c>
    </row>
    <row r="2032" spans="4:18">
      <c r="D2032" s="54">
        <v>41017</v>
      </c>
      <c r="E2032">
        <v>18.52</v>
      </c>
      <c r="F2032">
        <v>18.18</v>
      </c>
      <c r="J2032" s="54">
        <v>41031</v>
      </c>
      <c r="K2032">
        <v>8.31</v>
      </c>
      <c r="L2032">
        <v>8.31</v>
      </c>
      <c r="P2032" s="54">
        <v>41017</v>
      </c>
      <c r="Q2032">
        <v>19.14</v>
      </c>
      <c r="R2032">
        <v>16.89264</v>
      </c>
    </row>
    <row r="2033" spans="4:18">
      <c r="D2033" s="54">
        <v>41016</v>
      </c>
      <c r="E2033">
        <v>18.66</v>
      </c>
      <c r="F2033">
        <v>18.64</v>
      </c>
      <c r="J2033" s="54">
        <v>41030</v>
      </c>
      <c r="K2033">
        <v>8.0410000000000004</v>
      </c>
      <c r="L2033">
        <v>8.0410000000000004</v>
      </c>
      <c r="P2033" s="54">
        <v>41016</v>
      </c>
      <c r="Q2033">
        <v>19.27</v>
      </c>
      <c r="R2033">
        <v>17.02495</v>
      </c>
    </row>
    <row r="2034" spans="4:18">
      <c r="D2034" s="54">
        <v>41015</v>
      </c>
      <c r="E2034">
        <v>19.16</v>
      </c>
      <c r="F2034">
        <v>18.59</v>
      </c>
      <c r="J2034" s="54">
        <v>41029</v>
      </c>
      <c r="K2034">
        <v>8.0410000000000004</v>
      </c>
      <c r="L2034">
        <v>8.0410000000000004</v>
      </c>
      <c r="P2034" s="54">
        <v>41015</v>
      </c>
      <c r="Q2034">
        <v>19.649999999999999</v>
      </c>
      <c r="R2034">
        <v>16.80442</v>
      </c>
    </row>
    <row r="2035" spans="4:18">
      <c r="D2035" s="54">
        <v>41012</v>
      </c>
      <c r="E2035">
        <v>19.399999999999999</v>
      </c>
      <c r="F2035">
        <v>19</v>
      </c>
      <c r="J2035" s="54">
        <v>41026</v>
      </c>
      <c r="K2035">
        <v>7.9809999999999999</v>
      </c>
      <c r="L2035">
        <v>7.9809999999999999</v>
      </c>
      <c r="P2035" s="54">
        <v>41012</v>
      </c>
      <c r="Q2035">
        <v>19.66</v>
      </c>
      <c r="R2035">
        <v>17.17492</v>
      </c>
    </row>
    <row r="2036" spans="4:18">
      <c r="D2036" s="54">
        <v>41011</v>
      </c>
      <c r="E2036">
        <v>19.07</v>
      </c>
      <c r="F2036">
        <v>19.47</v>
      </c>
      <c r="J2036" s="54">
        <v>41025</v>
      </c>
      <c r="K2036">
        <v>7.69</v>
      </c>
      <c r="L2036">
        <v>7.69</v>
      </c>
      <c r="P2036" s="54">
        <v>41011</v>
      </c>
      <c r="Q2036">
        <v>18.899999999999999</v>
      </c>
      <c r="R2036">
        <v>17.448370000000001</v>
      </c>
    </row>
    <row r="2037" spans="4:18">
      <c r="D2037" s="54">
        <v>41010</v>
      </c>
      <c r="E2037">
        <v>19.649999999999999</v>
      </c>
      <c r="F2037">
        <v>19.09</v>
      </c>
      <c r="J2037" s="54">
        <v>41024</v>
      </c>
      <c r="K2037">
        <v>7.0659999999999998</v>
      </c>
      <c r="L2037">
        <v>7.0659999999999998</v>
      </c>
      <c r="P2037" s="54">
        <v>41010</v>
      </c>
      <c r="Q2037">
        <v>19.309999999999999</v>
      </c>
      <c r="R2037">
        <v>16.57507</v>
      </c>
    </row>
    <row r="2038" spans="4:18">
      <c r="D2038" s="54">
        <v>41009</v>
      </c>
      <c r="E2038">
        <v>20.11</v>
      </c>
      <c r="F2038">
        <v>19.510000000000002</v>
      </c>
      <c r="J2038" s="54">
        <v>41023</v>
      </c>
      <c r="K2038">
        <v>7.0259999999999998</v>
      </c>
      <c r="L2038">
        <v>7.0259999999999998</v>
      </c>
      <c r="P2038" s="54">
        <v>41009</v>
      </c>
      <c r="Q2038">
        <v>19.579999999999998</v>
      </c>
      <c r="R2038">
        <v>16.35454</v>
      </c>
    </row>
    <row r="2039" spans="4:18">
      <c r="D2039" s="54">
        <v>41008</v>
      </c>
      <c r="E2039">
        <v>20.21</v>
      </c>
      <c r="F2039">
        <v>20.149999999999999</v>
      </c>
      <c r="J2039" s="54">
        <v>41022</v>
      </c>
      <c r="K2039">
        <v>6.8109999999999999</v>
      </c>
      <c r="L2039">
        <v>6.8109999999999999</v>
      </c>
      <c r="P2039" s="54">
        <v>41008</v>
      </c>
      <c r="Q2039">
        <v>19.5</v>
      </c>
      <c r="R2039">
        <v>17.27195</v>
      </c>
    </row>
    <row r="2040" spans="4:18">
      <c r="D2040" s="54">
        <v>41004</v>
      </c>
      <c r="E2040">
        <v>21.19</v>
      </c>
      <c r="F2040">
        <v>20.71</v>
      </c>
      <c r="J2040" s="54">
        <v>41019</v>
      </c>
      <c r="K2040">
        <v>6.9329999999999998</v>
      </c>
      <c r="L2040">
        <v>6.9329999999999998</v>
      </c>
      <c r="P2040" s="54">
        <v>41004</v>
      </c>
      <c r="Q2040">
        <v>20.239999999999998</v>
      </c>
      <c r="R2040">
        <v>17.69537</v>
      </c>
    </row>
    <row r="2041" spans="4:18">
      <c r="D2041" s="54">
        <v>41003</v>
      </c>
      <c r="E2041">
        <v>21.6</v>
      </c>
      <c r="F2041">
        <v>21.19</v>
      </c>
      <c r="J2041" s="54">
        <v>41018</v>
      </c>
      <c r="K2041">
        <v>7.008</v>
      </c>
      <c r="L2041">
        <v>7.008</v>
      </c>
      <c r="P2041" s="54">
        <v>41003</v>
      </c>
      <c r="Q2041">
        <v>20.76</v>
      </c>
      <c r="R2041">
        <v>17.951180000000001</v>
      </c>
    </row>
    <row r="2042" spans="4:18">
      <c r="D2042" s="54">
        <v>41002</v>
      </c>
      <c r="E2042">
        <v>22.58</v>
      </c>
      <c r="F2042">
        <v>21.88</v>
      </c>
      <c r="J2042" s="54">
        <v>41017</v>
      </c>
      <c r="K2042">
        <v>7.0839999999999996</v>
      </c>
      <c r="L2042">
        <v>7.0839999999999996</v>
      </c>
      <c r="P2042" s="54">
        <v>41002</v>
      </c>
      <c r="Q2042">
        <v>21.52</v>
      </c>
      <c r="R2042">
        <v>18.683350000000001</v>
      </c>
    </row>
    <row r="2043" spans="4:18">
      <c r="D2043" s="54">
        <v>41001</v>
      </c>
      <c r="E2043">
        <v>22.37</v>
      </c>
      <c r="F2043">
        <v>22.67</v>
      </c>
      <c r="J2043" s="54">
        <v>41016</v>
      </c>
      <c r="K2043">
        <v>7.173</v>
      </c>
      <c r="L2043">
        <v>7.173</v>
      </c>
      <c r="P2043" s="54">
        <v>41001</v>
      </c>
      <c r="Q2043">
        <v>20.97</v>
      </c>
      <c r="R2043">
        <v>19.018550000000001</v>
      </c>
    </row>
    <row r="2044" spans="4:18">
      <c r="D2044" s="54">
        <v>40998</v>
      </c>
      <c r="E2044">
        <v>22.68</v>
      </c>
      <c r="F2044">
        <v>22.63</v>
      </c>
      <c r="J2044" s="54">
        <v>41015</v>
      </c>
      <c r="K2044">
        <v>7.37</v>
      </c>
      <c r="L2044">
        <v>7.37</v>
      </c>
      <c r="P2044" s="54">
        <v>40998</v>
      </c>
      <c r="Q2044">
        <v>21.45</v>
      </c>
      <c r="R2044">
        <v>18.595130000000001</v>
      </c>
    </row>
    <row r="2045" spans="4:18">
      <c r="D2045" s="54">
        <v>40997</v>
      </c>
      <c r="E2045">
        <v>23</v>
      </c>
      <c r="F2045">
        <v>22.53</v>
      </c>
      <c r="J2045" s="54">
        <v>41012</v>
      </c>
      <c r="K2045">
        <v>7.3869999999999996</v>
      </c>
      <c r="L2045">
        <v>7.3869999999999996</v>
      </c>
      <c r="P2045" s="54">
        <v>40997</v>
      </c>
      <c r="Q2045">
        <v>20.85</v>
      </c>
      <c r="R2045">
        <v>18.718630000000001</v>
      </c>
    </row>
    <row r="2046" spans="4:18">
      <c r="D2046" s="54">
        <v>40996</v>
      </c>
      <c r="E2046">
        <v>23.43</v>
      </c>
      <c r="F2046">
        <v>23.24</v>
      </c>
      <c r="J2046" s="54">
        <v>41011</v>
      </c>
      <c r="K2046">
        <v>7.1559999999999997</v>
      </c>
      <c r="L2046">
        <v>7.1559999999999997</v>
      </c>
      <c r="P2046" s="54">
        <v>40996</v>
      </c>
      <c r="Q2046">
        <v>21.66</v>
      </c>
      <c r="R2046">
        <v>18.621600000000001</v>
      </c>
    </row>
    <row r="2047" spans="4:18">
      <c r="D2047" s="54">
        <v>40995</v>
      </c>
      <c r="E2047">
        <v>23.6</v>
      </c>
      <c r="F2047">
        <v>23.5</v>
      </c>
      <c r="J2047" s="54">
        <v>41010</v>
      </c>
      <c r="K2047">
        <v>7.0780000000000003</v>
      </c>
      <c r="L2047">
        <v>7.0780000000000003</v>
      </c>
      <c r="P2047" s="54">
        <v>40995</v>
      </c>
      <c r="Q2047">
        <v>22.68</v>
      </c>
      <c r="R2047">
        <v>19.150870000000001</v>
      </c>
    </row>
    <row r="2048" spans="4:18">
      <c r="D2048" s="54">
        <v>40994</v>
      </c>
      <c r="E2048">
        <v>23.47</v>
      </c>
      <c r="F2048">
        <v>23.56</v>
      </c>
      <c r="J2048" s="54">
        <v>41009</v>
      </c>
      <c r="K2048">
        <v>7.2080000000000002</v>
      </c>
      <c r="L2048">
        <v>7.2080000000000002</v>
      </c>
      <c r="P2048" s="54">
        <v>40994</v>
      </c>
      <c r="Q2048">
        <v>22.87</v>
      </c>
      <c r="R2048">
        <v>20.068280000000001</v>
      </c>
    </row>
    <row r="2049" spans="4:18">
      <c r="D2049" s="54">
        <v>40991</v>
      </c>
      <c r="E2049">
        <v>23.4</v>
      </c>
      <c r="F2049">
        <v>23.29</v>
      </c>
      <c r="J2049" s="54">
        <v>41008</v>
      </c>
      <c r="K2049">
        <v>7.0439999999999996</v>
      </c>
      <c r="L2049">
        <v>7.0439999999999996</v>
      </c>
      <c r="P2049" s="54">
        <v>40991</v>
      </c>
      <c r="Q2049">
        <v>21.83</v>
      </c>
      <c r="R2049">
        <v>20.041810000000002</v>
      </c>
    </row>
    <row r="2050" spans="4:18">
      <c r="D2050" s="54">
        <v>40990</v>
      </c>
      <c r="E2050">
        <v>24.06</v>
      </c>
      <c r="F2050">
        <v>23.42</v>
      </c>
      <c r="J2050" s="54">
        <v>41005</v>
      </c>
      <c r="K2050">
        <v>7.0439999999999996</v>
      </c>
      <c r="L2050">
        <v>7.0439999999999996</v>
      </c>
      <c r="P2050" s="54">
        <v>40990</v>
      </c>
      <c r="Q2050">
        <v>22.4</v>
      </c>
      <c r="R2050">
        <v>19.239080000000001</v>
      </c>
    </row>
    <row r="2051" spans="4:18">
      <c r="D2051" s="54">
        <v>40989</v>
      </c>
      <c r="E2051">
        <v>24.46</v>
      </c>
      <c r="F2051">
        <v>24.32</v>
      </c>
      <c r="J2051" s="54">
        <v>41004</v>
      </c>
      <c r="K2051">
        <v>7.0439999999999996</v>
      </c>
      <c r="L2051">
        <v>7.0439999999999996</v>
      </c>
      <c r="P2051" s="54">
        <v>40989</v>
      </c>
      <c r="Q2051">
        <v>23</v>
      </c>
      <c r="R2051">
        <v>20.085920000000002</v>
      </c>
    </row>
    <row r="2052" spans="4:18">
      <c r="D2052" s="54">
        <v>40988</v>
      </c>
      <c r="E2052">
        <v>25.09</v>
      </c>
      <c r="F2052">
        <v>24.39</v>
      </c>
      <c r="J2052" s="54">
        <v>41003</v>
      </c>
      <c r="K2052">
        <v>7.0789999999999997</v>
      </c>
      <c r="L2052">
        <v>7.0789999999999997</v>
      </c>
      <c r="P2052" s="54">
        <v>40988</v>
      </c>
      <c r="Q2052">
        <v>23.69</v>
      </c>
      <c r="R2052">
        <v>20.174130000000002</v>
      </c>
    </row>
    <row r="2053" spans="4:18">
      <c r="D2053" s="54">
        <v>40987</v>
      </c>
      <c r="E2053">
        <v>24.95</v>
      </c>
      <c r="F2053">
        <v>25.29</v>
      </c>
      <c r="J2053" s="54">
        <v>41002</v>
      </c>
      <c r="K2053">
        <v>6.952</v>
      </c>
      <c r="L2053">
        <v>6.952</v>
      </c>
      <c r="P2053" s="54">
        <v>40987</v>
      </c>
      <c r="Q2053">
        <v>23.62</v>
      </c>
      <c r="R2053">
        <v>21.223859999999998</v>
      </c>
    </row>
    <row r="2054" spans="4:18">
      <c r="D2054" s="54">
        <v>40984</v>
      </c>
      <c r="E2054">
        <v>23.91</v>
      </c>
      <c r="F2054">
        <v>24.9</v>
      </c>
      <c r="J2054" s="54">
        <v>41001</v>
      </c>
      <c r="K2054">
        <v>7.0270000000000001</v>
      </c>
      <c r="L2054">
        <v>7.0270000000000001</v>
      </c>
      <c r="P2054" s="54">
        <v>40984</v>
      </c>
      <c r="Q2054">
        <v>23.17</v>
      </c>
      <c r="R2054">
        <v>20.915109999999999</v>
      </c>
    </row>
    <row r="2055" spans="4:18">
      <c r="D2055" s="54">
        <v>40983</v>
      </c>
      <c r="E2055">
        <v>23.5</v>
      </c>
      <c r="F2055">
        <v>23.81</v>
      </c>
      <c r="J2055" s="54">
        <v>40998</v>
      </c>
      <c r="K2055">
        <v>7.1870000000000003</v>
      </c>
      <c r="L2055">
        <v>7.1870000000000003</v>
      </c>
      <c r="P2055" s="54">
        <v>40983</v>
      </c>
      <c r="Q2055">
        <v>23.28</v>
      </c>
      <c r="R2055">
        <v>20.332909999999998</v>
      </c>
    </row>
    <row r="2056" spans="4:18">
      <c r="D2056" s="54">
        <v>40982</v>
      </c>
      <c r="E2056">
        <v>22.86</v>
      </c>
      <c r="F2056">
        <v>23.16</v>
      </c>
      <c r="J2056" s="54">
        <v>40997</v>
      </c>
      <c r="K2056">
        <v>7.5220000000000002</v>
      </c>
      <c r="L2056">
        <v>7.5620000000000003</v>
      </c>
      <c r="P2056" s="54">
        <v>40982</v>
      </c>
      <c r="Q2056">
        <v>23.69</v>
      </c>
      <c r="R2056">
        <v>20.438770000000002</v>
      </c>
    </row>
    <row r="2057" spans="4:18">
      <c r="D2057" s="54">
        <v>40981</v>
      </c>
      <c r="E2057">
        <v>22.85</v>
      </c>
      <c r="F2057">
        <v>22.82</v>
      </c>
      <c r="J2057" s="54">
        <v>40996</v>
      </c>
      <c r="K2057">
        <v>7.93</v>
      </c>
      <c r="L2057">
        <v>7.93</v>
      </c>
      <c r="P2057" s="54">
        <v>40981</v>
      </c>
      <c r="Q2057">
        <v>23.25</v>
      </c>
      <c r="R2057">
        <v>20.923929999999999</v>
      </c>
    </row>
    <row r="2058" spans="4:18">
      <c r="D2058" s="54">
        <v>40980</v>
      </c>
      <c r="E2058">
        <v>23.59</v>
      </c>
      <c r="F2058">
        <v>22.8</v>
      </c>
      <c r="J2058" s="54">
        <v>40995</v>
      </c>
      <c r="K2058">
        <v>7.9909999999999997</v>
      </c>
      <c r="L2058">
        <v>7.9909999999999997</v>
      </c>
      <c r="P2058" s="54">
        <v>40980</v>
      </c>
      <c r="Q2058">
        <v>23.61</v>
      </c>
      <c r="R2058">
        <v>20.315270000000002</v>
      </c>
    </row>
    <row r="2059" spans="4:18">
      <c r="D2059" s="54">
        <v>40977</v>
      </c>
      <c r="E2059">
        <v>23.64</v>
      </c>
      <c r="F2059">
        <v>23.44</v>
      </c>
      <c r="J2059" s="54">
        <v>40994</v>
      </c>
      <c r="K2059">
        <v>7.9640000000000004</v>
      </c>
      <c r="L2059">
        <v>7.9640000000000004</v>
      </c>
      <c r="P2059" s="54">
        <v>40977</v>
      </c>
      <c r="Q2059">
        <v>23.65</v>
      </c>
      <c r="R2059">
        <v>20.879829999999998</v>
      </c>
    </row>
    <row r="2060" spans="4:18">
      <c r="D2060" s="54">
        <v>40976</v>
      </c>
      <c r="E2060">
        <v>23.51</v>
      </c>
      <c r="F2060">
        <v>23.59</v>
      </c>
      <c r="J2060" s="54">
        <v>40991</v>
      </c>
      <c r="K2060">
        <v>7.992</v>
      </c>
      <c r="L2060">
        <v>7.992</v>
      </c>
      <c r="P2060" s="54">
        <v>40976</v>
      </c>
      <c r="Q2060">
        <v>23.16</v>
      </c>
      <c r="R2060">
        <v>20.387499999999999</v>
      </c>
    </row>
    <row r="2061" spans="4:18">
      <c r="D2061" s="54">
        <v>40975</v>
      </c>
      <c r="E2061">
        <v>23.75</v>
      </c>
      <c r="F2061">
        <v>23.23</v>
      </c>
      <c r="J2061" s="54">
        <v>40990</v>
      </c>
      <c r="K2061">
        <v>7.976</v>
      </c>
      <c r="L2061">
        <v>7.976</v>
      </c>
      <c r="P2061" s="54">
        <v>40975</v>
      </c>
      <c r="Q2061">
        <v>22.78</v>
      </c>
      <c r="R2061">
        <v>20.123760000000001</v>
      </c>
    </row>
    <row r="2062" spans="4:18">
      <c r="D2062" s="54">
        <v>40974</v>
      </c>
      <c r="E2062">
        <v>23.17</v>
      </c>
      <c r="F2062">
        <v>23.71</v>
      </c>
      <c r="J2062" s="54">
        <v>40989</v>
      </c>
      <c r="K2062">
        <v>7.8659999999999997</v>
      </c>
      <c r="L2062">
        <v>7.8659999999999997</v>
      </c>
      <c r="P2062" s="54">
        <v>40974</v>
      </c>
      <c r="Q2062">
        <v>22.85</v>
      </c>
      <c r="R2062">
        <v>19.939139999999998</v>
      </c>
    </row>
    <row r="2063" spans="4:18">
      <c r="D2063" s="54">
        <v>40973</v>
      </c>
      <c r="E2063">
        <v>24.02</v>
      </c>
      <c r="F2063">
        <v>23.39</v>
      </c>
      <c r="J2063" s="54">
        <v>40988</v>
      </c>
      <c r="K2063">
        <v>7.8970000000000002</v>
      </c>
      <c r="L2063">
        <v>7.8970000000000002</v>
      </c>
      <c r="P2063" s="54">
        <v>40973</v>
      </c>
      <c r="Q2063">
        <v>23.21</v>
      </c>
      <c r="R2063">
        <v>20.730370000000001</v>
      </c>
    </row>
    <row r="2064" spans="4:18">
      <c r="D2064" s="54">
        <v>40970</v>
      </c>
      <c r="E2064">
        <v>24.87</v>
      </c>
      <c r="F2064">
        <v>24.2</v>
      </c>
      <c r="J2064" s="54">
        <v>40987</v>
      </c>
      <c r="K2064">
        <v>7.6689999999999996</v>
      </c>
      <c r="L2064">
        <v>7.6689999999999996</v>
      </c>
      <c r="P2064" s="54">
        <v>40970</v>
      </c>
      <c r="Q2064">
        <v>24.87</v>
      </c>
      <c r="R2064">
        <v>20.457840000000001</v>
      </c>
    </row>
    <row r="2065" spans="4:18">
      <c r="D2065" s="54">
        <v>40969</v>
      </c>
      <c r="E2065">
        <v>25.15</v>
      </c>
      <c r="F2065">
        <v>24.89</v>
      </c>
      <c r="J2065" s="54">
        <v>40984</v>
      </c>
      <c r="K2065">
        <v>7.6139999999999999</v>
      </c>
      <c r="L2065">
        <v>7.6139999999999999</v>
      </c>
      <c r="P2065" s="54">
        <v>40969</v>
      </c>
      <c r="Q2065">
        <v>25.46</v>
      </c>
      <c r="R2065">
        <v>21.9436</v>
      </c>
    </row>
    <row r="2066" spans="4:18">
      <c r="D2066" s="54">
        <v>40968</v>
      </c>
      <c r="E2066">
        <v>24.11</v>
      </c>
      <c r="F2066">
        <v>24.96</v>
      </c>
      <c r="J2066" s="54">
        <v>40983</v>
      </c>
      <c r="K2066">
        <v>7.6529999999999996</v>
      </c>
      <c r="L2066">
        <v>7.6529999999999996</v>
      </c>
      <c r="P2066" s="54">
        <v>40968</v>
      </c>
      <c r="Q2066">
        <v>26.15</v>
      </c>
      <c r="R2066">
        <v>22.198550000000001</v>
      </c>
    </row>
    <row r="2067" spans="4:18">
      <c r="D2067" s="54">
        <v>40967</v>
      </c>
      <c r="E2067">
        <v>24.26</v>
      </c>
      <c r="F2067">
        <v>24.25</v>
      </c>
      <c r="J2067" s="54">
        <v>40982</v>
      </c>
      <c r="K2067">
        <v>8.3230000000000004</v>
      </c>
      <c r="L2067">
        <v>8.3230000000000004</v>
      </c>
      <c r="P2067" s="54">
        <v>40967</v>
      </c>
      <c r="Q2067">
        <v>26.37</v>
      </c>
      <c r="R2067">
        <v>22.963419999999999</v>
      </c>
    </row>
    <row r="2068" spans="4:18">
      <c r="D2068" s="54">
        <v>40966</v>
      </c>
      <c r="E2068">
        <v>23.85</v>
      </c>
      <c r="F2068">
        <v>24.23</v>
      </c>
      <c r="J2068" s="54">
        <v>40981</v>
      </c>
      <c r="K2068">
        <v>7.6139999999999999</v>
      </c>
      <c r="L2068">
        <v>7.6139999999999999</v>
      </c>
      <c r="P2068" s="54">
        <v>40966</v>
      </c>
      <c r="Q2068">
        <v>26.52</v>
      </c>
      <c r="R2068">
        <v>23.139250000000001</v>
      </c>
    </row>
    <row r="2069" spans="4:18">
      <c r="D2069" s="54">
        <v>40963</v>
      </c>
      <c r="E2069">
        <v>24.08</v>
      </c>
      <c r="F2069">
        <v>23.84</v>
      </c>
      <c r="J2069" s="54">
        <v>40980</v>
      </c>
      <c r="K2069">
        <v>7.649</v>
      </c>
      <c r="L2069">
        <v>7.5149999999999997</v>
      </c>
      <c r="P2069" s="54">
        <v>40963</v>
      </c>
      <c r="Q2069">
        <v>26.59</v>
      </c>
      <c r="R2069">
        <v>23.587610000000002</v>
      </c>
    </row>
    <row r="2070" spans="4:18">
      <c r="D2070" s="54">
        <v>40962</v>
      </c>
      <c r="E2070">
        <v>23.42</v>
      </c>
      <c r="F2070">
        <v>23.95</v>
      </c>
      <c r="J2070" s="54">
        <v>40977</v>
      </c>
      <c r="K2070">
        <v>7.5149999999999997</v>
      </c>
      <c r="L2070">
        <v>7.5149999999999997</v>
      </c>
      <c r="P2070" s="54">
        <v>40962</v>
      </c>
      <c r="Q2070">
        <v>24.21</v>
      </c>
      <c r="R2070">
        <v>21.77656</v>
      </c>
    </row>
    <row r="2071" spans="4:18">
      <c r="D2071" s="54">
        <v>40961</v>
      </c>
      <c r="E2071">
        <v>23.35</v>
      </c>
      <c r="F2071">
        <v>23.31</v>
      </c>
      <c r="J2071" s="54">
        <v>40976</v>
      </c>
      <c r="K2071">
        <v>7.6609999999999996</v>
      </c>
      <c r="L2071">
        <v>7.6609999999999996</v>
      </c>
      <c r="P2071" s="54">
        <v>40961</v>
      </c>
      <c r="Q2071">
        <v>23.97</v>
      </c>
      <c r="R2071">
        <v>21.16995</v>
      </c>
    </row>
    <row r="2072" spans="4:18">
      <c r="D2072" s="54">
        <v>40960</v>
      </c>
      <c r="E2072">
        <v>24.24</v>
      </c>
      <c r="F2072">
        <v>23.29</v>
      </c>
      <c r="J2072" s="54">
        <v>40975</v>
      </c>
      <c r="K2072">
        <v>7.8719999999999999</v>
      </c>
      <c r="L2072">
        <v>7.8719999999999999</v>
      </c>
      <c r="P2072" s="54">
        <v>40960</v>
      </c>
      <c r="Q2072">
        <v>24.14</v>
      </c>
      <c r="R2072">
        <v>21.134779999999999</v>
      </c>
    </row>
    <row r="2073" spans="4:18">
      <c r="J2073" s="54">
        <v>40974</v>
      </c>
      <c r="K2073">
        <v>8.2970000000000006</v>
      </c>
      <c r="L2073">
        <v>8.2970000000000006</v>
      </c>
    </row>
    <row r="2074" spans="4:18">
      <c r="J2074" s="54">
        <v>40973</v>
      </c>
      <c r="K2074">
        <v>8.2840000000000007</v>
      </c>
      <c r="L2074">
        <v>8.2840000000000007</v>
      </c>
    </row>
    <row r="2075" spans="4:18">
      <c r="J2075" s="54">
        <v>40970</v>
      </c>
      <c r="K2075">
        <v>8.1</v>
      </c>
      <c r="L2075">
        <v>8.1</v>
      </c>
    </row>
    <row r="2076" spans="4:18">
      <c r="J2076" s="54">
        <v>40969</v>
      </c>
      <c r="K2076">
        <v>8.1999999999999993</v>
      </c>
      <c r="L2076">
        <v>8.1999999999999993</v>
      </c>
    </row>
    <row r="2077" spans="4:18">
      <c r="J2077" s="54">
        <v>40968</v>
      </c>
      <c r="K2077">
        <v>8.5500000000000007</v>
      </c>
      <c r="L2077">
        <v>8.5500000000000007</v>
      </c>
    </row>
    <row r="2078" spans="4:18">
      <c r="J2078" s="54">
        <v>40967</v>
      </c>
      <c r="K2078">
        <v>8.3019999999999996</v>
      </c>
      <c r="L2078">
        <v>8.3019999999999996</v>
      </c>
    </row>
    <row r="2079" spans="4:18">
      <c r="J2079" s="54">
        <v>40966</v>
      </c>
      <c r="K2079">
        <v>8.1649999999999991</v>
      </c>
      <c r="L2079">
        <v>8.1649999999999991</v>
      </c>
    </row>
    <row r="2080" spans="4:18">
      <c r="J2080" s="54">
        <v>40963</v>
      </c>
      <c r="K2080">
        <v>8.15</v>
      </c>
      <c r="L2080">
        <v>8.15</v>
      </c>
    </row>
    <row r="2081" spans="1:18">
      <c r="J2081" s="54">
        <v>40962</v>
      </c>
      <c r="K2081">
        <v>8.0990000000000002</v>
      </c>
      <c r="L2081">
        <v>8.0990000000000002</v>
      </c>
    </row>
    <row r="2082" spans="1:18">
      <c r="J2082" s="54">
        <v>40961</v>
      </c>
      <c r="K2082">
        <v>8.5950000000000006</v>
      </c>
      <c r="L2082">
        <v>8.5950000000000006</v>
      </c>
    </row>
    <row r="2083" spans="1:18">
      <c r="J2083" s="54">
        <v>40960</v>
      </c>
      <c r="K2083">
        <v>8.218</v>
      </c>
      <c r="L2083">
        <v>8.218</v>
      </c>
    </row>
    <row r="2087" spans="1:18">
      <c r="D2087" t="s">
        <v>27970</v>
      </c>
      <c r="E2087" t="s">
        <v>27971</v>
      </c>
      <c r="F2087" t="s">
        <v>27972</v>
      </c>
      <c r="J2087" t="s">
        <v>27970</v>
      </c>
      <c r="K2087" t="s">
        <v>27971</v>
      </c>
      <c r="L2087" t="s">
        <v>27982</v>
      </c>
      <c r="P2087" t="s">
        <v>27970</v>
      </c>
      <c r="Q2087" t="s">
        <v>27971</v>
      </c>
      <c r="R2087" t="s">
        <v>27982</v>
      </c>
    </row>
    <row r="2088" spans="1:18">
      <c r="D2088" s="54">
        <v>41397</v>
      </c>
      <c r="E2088">
        <v>30.87</v>
      </c>
      <c r="F2088">
        <v>30.85</v>
      </c>
      <c r="J2088" s="54">
        <v>41397</v>
      </c>
      <c r="K2088">
        <v>0.84</v>
      </c>
      <c r="L2088">
        <v>0.85</v>
      </c>
      <c r="P2088" s="54">
        <v>41397</v>
      </c>
      <c r="Q2088">
        <v>0.84</v>
      </c>
      <c r="R2088">
        <v>0.85</v>
      </c>
    </row>
    <row r="2089" spans="1:18">
      <c r="D2089" s="54">
        <v>41396</v>
      </c>
      <c r="E2089">
        <v>30.79</v>
      </c>
      <c r="F2089">
        <v>30</v>
      </c>
      <c r="J2089" s="54">
        <v>41396</v>
      </c>
      <c r="K2089">
        <v>0.8</v>
      </c>
      <c r="L2089">
        <v>0.83</v>
      </c>
      <c r="P2089" s="54">
        <v>41396</v>
      </c>
      <c r="Q2089">
        <v>0.8</v>
      </c>
      <c r="R2089">
        <v>0.83</v>
      </c>
    </row>
    <row r="2090" spans="1:18">
      <c r="D2090" s="54">
        <v>41395</v>
      </c>
      <c r="E2090">
        <v>30.03</v>
      </c>
      <c r="F2090">
        <v>30.03</v>
      </c>
      <c r="J2090" s="54">
        <v>41395</v>
      </c>
      <c r="K2090">
        <v>0.8</v>
      </c>
      <c r="L2090">
        <v>0.81</v>
      </c>
      <c r="P2090" s="54">
        <v>41395</v>
      </c>
      <c r="Q2090">
        <v>0.8</v>
      </c>
      <c r="R2090">
        <v>0.81</v>
      </c>
    </row>
    <row r="2091" spans="1:18">
      <c r="A2091">
        <v>9</v>
      </c>
      <c r="B2091" s="56">
        <f>VLOOKUP(A2091,Final!$A$1:$N$153,14,FALSE)</f>
        <v>41394</v>
      </c>
      <c r="C2091" t="str">
        <f>'Competitors list'!D27</f>
        <v>PrimeEnergy Corp</v>
      </c>
      <c r="D2091" s="54">
        <v>41394</v>
      </c>
      <c r="E2091">
        <v>30.75</v>
      </c>
      <c r="F2091">
        <v>30.03</v>
      </c>
      <c r="G2091">
        <v>9</v>
      </c>
      <c r="H2091" s="56">
        <f>VLOOKUP(G2091,Final!$A$1:$N$153,14,FALSE)</f>
        <v>41394</v>
      </c>
      <c r="I2091" t="str">
        <f>'Competitors list'!D28</f>
        <v>TransAtlantic Petroleum Ltd</v>
      </c>
      <c r="J2091" s="54">
        <v>41394</v>
      </c>
      <c r="K2091">
        <v>0.81</v>
      </c>
      <c r="L2091">
        <v>0.82</v>
      </c>
      <c r="M2091">
        <v>9</v>
      </c>
      <c r="N2091" s="56">
        <f>VLOOKUP(M2091,Final!$A$1:$N$153,14,FALSE)</f>
        <v>41394</v>
      </c>
      <c r="O2091" t="str">
        <f>'Competitors list'!D29</f>
        <v>Warren Resources Inc</v>
      </c>
      <c r="P2091" s="54">
        <v>41394</v>
      </c>
      <c r="Q2091">
        <v>0.81</v>
      </c>
      <c r="R2091">
        <v>0.82</v>
      </c>
    </row>
    <row r="2092" spans="1:18">
      <c r="D2092" s="54">
        <v>41393</v>
      </c>
      <c r="E2092">
        <v>30.53</v>
      </c>
      <c r="F2092">
        <v>29.7</v>
      </c>
      <c r="J2092" s="54">
        <v>41393</v>
      </c>
      <c r="K2092">
        <v>0.81</v>
      </c>
      <c r="L2092">
        <v>0.81</v>
      </c>
      <c r="P2092" s="54">
        <v>41393</v>
      </c>
      <c r="Q2092">
        <v>0.81</v>
      </c>
      <c r="R2092">
        <v>0.81</v>
      </c>
    </row>
    <row r="2093" spans="1:18">
      <c r="D2093" s="54">
        <v>41390</v>
      </c>
      <c r="E2093">
        <v>30.04</v>
      </c>
      <c r="F2093">
        <v>30.42</v>
      </c>
      <c r="J2093" s="54">
        <v>41390</v>
      </c>
      <c r="K2093">
        <v>0.84</v>
      </c>
      <c r="L2093">
        <v>0.81</v>
      </c>
      <c r="P2093" s="54">
        <v>41390</v>
      </c>
      <c r="Q2093">
        <v>0.84</v>
      </c>
      <c r="R2093">
        <v>0.81</v>
      </c>
    </row>
    <row r="2094" spans="1:18">
      <c r="D2094" s="54">
        <v>41389</v>
      </c>
      <c r="E2094">
        <v>30.9</v>
      </c>
      <c r="F2094">
        <v>30.54</v>
      </c>
      <c r="J2094" s="54">
        <v>41389</v>
      </c>
      <c r="K2094">
        <v>0.84</v>
      </c>
      <c r="L2094">
        <v>0.85</v>
      </c>
      <c r="P2094" s="54">
        <v>41389</v>
      </c>
      <c r="Q2094">
        <v>0.84</v>
      </c>
      <c r="R2094">
        <v>0.85</v>
      </c>
    </row>
    <row r="2095" spans="1:18">
      <c r="D2095" s="54">
        <v>41388</v>
      </c>
      <c r="E2095">
        <v>30.97</v>
      </c>
      <c r="F2095">
        <v>30.5</v>
      </c>
      <c r="J2095" s="54">
        <v>41388</v>
      </c>
      <c r="K2095">
        <v>0.85</v>
      </c>
      <c r="L2095">
        <v>0.84</v>
      </c>
      <c r="P2095" s="54">
        <v>41388</v>
      </c>
      <c r="Q2095">
        <v>0.85</v>
      </c>
      <c r="R2095">
        <v>0.84</v>
      </c>
    </row>
    <row r="2096" spans="1:18">
      <c r="D2096" s="54">
        <v>41387</v>
      </c>
      <c r="E2096">
        <v>30.95</v>
      </c>
      <c r="F2096">
        <v>31</v>
      </c>
      <c r="J2096" s="54">
        <v>41387</v>
      </c>
      <c r="K2096">
        <v>0.83</v>
      </c>
      <c r="L2096">
        <v>0.85</v>
      </c>
      <c r="P2096" s="54">
        <v>41387</v>
      </c>
      <c r="Q2096">
        <v>0.83</v>
      </c>
      <c r="R2096">
        <v>0.85</v>
      </c>
    </row>
    <row r="2097" spans="4:18">
      <c r="D2097" s="54">
        <v>41386</v>
      </c>
      <c r="E2097">
        <v>31</v>
      </c>
      <c r="F2097">
        <v>29.65</v>
      </c>
      <c r="J2097" s="54">
        <v>41386</v>
      </c>
      <c r="K2097">
        <v>0.84</v>
      </c>
      <c r="L2097">
        <v>0.84</v>
      </c>
      <c r="P2097" s="54">
        <v>41386</v>
      </c>
      <c r="Q2097">
        <v>0.84</v>
      </c>
      <c r="R2097">
        <v>0.84</v>
      </c>
    </row>
    <row r="2098" spans="4:18">
      <c r="D2098" s="54">
        <v>41383</v>
      </c>
      <c r="E2098">
        <v>31</v>
      </c>
      <c r="F2098">
        <v>30.99</v>
      </c>
      <c r="J2098" s="54">
        <v>41383</v>
      </c>
      <c r="K2098">
        <v>0.8</v>
      </c>
      <c r="L2098">
        <v>0.85</v>
      </c>
      <c r="P2098" s="54">
        <v>41383</v>
      </c>
      <c r="Q2098">
        <v>0.8</v>
      </c>
      <c r="R2098">
        <v>0.85</v>
      </c>
    </row>
    <row r="2099" spans="4:18">
      <c r="D2099" s="54">
        <v>41382</v>
      </c>
      <c r="E2099">
        <v>31</v>
      </c>
      <c r="F2099">
        <v>30.99</v>
      </c>
      <c r="J2099" s="54">
        <v>41382</v>
      </c>
      <c r="K2099">
        <v>0.85</v>
      </c>
      <c r="L2099">
        <v>0.85</v>
      </c>
      <c r="P2099" s="54">
        <v>41382</v>
      </c>
      <c r="Q2099">
        <v>0.85</v>
      </c>
      <c r="R2099">
        <v>0.85</v>
      </c>
    </row>
    <row r="2100" spans="4:18">
      <c r="D2100" s="54">
        <v>41381</v>
      </c>
      <c r="E2100">
        <v>34.799999999999997</v>
      </c>
      <c r="F2100">
        <v>29.74</v>
      </c>
      <c r="J2100" s="54">
        <v>41381</v>
      </c>
      <c r="K2100">
        <v>0.83</v>
      </c>
      <c r="L2100">
        <v>0.89</v>
      </c>
      <c r="P2100" s="54">
        <v>41381</v>
      </c>
      <c r="Q2100">
        <v>0.83</v>
      </c>
      <c r="R2100">
        <v>0.89</v>
      </c>
    </row>
    <row r="2101" spans="4:18">
      <c r="D2101" s="54">
        <v>41380</v>
      </c>
      <c r="E2101">
        <v>30.5</v>
      </c>
      <c r="F2101">
        <v>29.95</v>
      </c>
      <c r="J2101" s="54">
        <v>41380</v>
      </c>
      <c r="K2101">
        <v>0.84</v>
      </c>
      <c r="L2101">
        <v>0.85</v>
      </c>
      <c r="P2101" s="54">
        <v>41380</v>
      </c>
      <c r="Q2101">
        <v>0.84</v>
      </c>
      <c r="R2101">
        <v>0.85</v>
      </c>
    </row>
    <row r="2102" spans="4:18">
      <c r="D2102" s="54">
        <v>41379</v>
      </c>
      <c r="E2102">
        <v>29.82</v>
      </c>
      <c r="F2102">
        <v>30.5</v>
      </c>
      <c r="J2102" s="54">
        <v>41379</v>
      </c>
      <c r="K2102">
        <v>0.84</v>
      </c>
      <c r="L2102">
        <v>0.84</v>
      </c>
      <c r="P2102" s="54">
        <v>41379</v>
      </c>
      <c r="Q2102">
        <v>0.84</v>
      </c>
      <c r="R2102">
        <v>0.84</v>
      </c>
    </row>
    <row r="2103" spans="4:18">
      <c r="D2103" s="54">
        <v>41376</v>
      </c>
      <c r="E2103">
        <v>27.88</v>
      </c>
      <c r="F2103">
        <v>30</v>
      </c>
      <c r="J2103" s="54">
        <v>41376</v>
      </c>
      <c r="K2103">
        <v>0.87</v>
      </c>
      <c r="L2103">
        <v>0.86</v>
      </c>
      <c r="P2103" s="54">
        <v>41376</v>
      </c>
      <c r="Q2103">
        <v>0.87</v>
      </c>
      <c r="R2103">
        <v>0.86</v>
      </c>
    </row>
    <row r="2104" spans="4:18">
      <c r="D2104" s="54">
        <v>41375</v>
      </c>
      <c r="E2104">
        <v>29.8</v>
      </c>
      <c r="F2104">
        <v>29.8</v>
      </c>
      <c r="J2104" s="54">
        <v>41375</v>
      </c>
      <c r="K2104">
        <v>0.83</v>
      </c>
      <c r="L2104">
        <v>0.86</v>
      </c>
      <c r="P2104" s="54">
        <v>41375</v>
      </c>
      <c r="Q2104">
        <v>0.83</v>
      </c>
      <c r="R2104">
        <v>0.86</v>
      </c>
    </row>
    <row r="2105" spans="4:18">
      <c r="D2105" s="54">
        <v>41374</v>
      </c>
      <c r="E2105">
        <v>30</v>
      </c>
      <c r="F2105">
        <v>30</v>
      </c>
      <c r="J2105" s="54">
        <v>41374</v>
      </c>
      <c r="K2105">
        <v>0.86</v>
      </c>
      <c r="L2105">
        <v>0.84</v>
      </c>
      <c r="P2105" s="54">
        <v>41374</v>
      </c>
      <c r="Q2105">
        <v>0.86</v>
      </c>
      <c r="R2105">
        <v>0.84</v>
      </c>
    </row>
    <row r="2106" spans="4:18">
      <c r="D2106" s="54">
        <v>41373</v>
      </c>
      <c r="E2106">
        <v>30</v>
      </c>
      <c r="F2106">
        <v>29.8</v>
      </c>
      <c r="J2106" s="54">
        <v>41373</v>
      </c>
      <c r="K2106">
        <v>0.81</v>
      </c>
      <c r="L2106">
        <v>0.85</v>
      </c>
      <c r="P2106" s="54">
        <v>41373</v>
      </c>
      <c r="Q2106">
        <v>0.81</v>
      </c>
      <c r="R2106">
        <v>0.85</v>
      </c>
    </row>
    <row r="2107" spans="4:18">
      <c r="D2107" s="54">
        <v>41372</v>
      </c>
      <c r="E2107">
        <v>30</v>
      </c>
      <c r="F2107">
        <v>29.95</v>
      </c>
      <c r="J2107" s="54">
        <v>41372</v>
      </c>
      <c r="K2107">
        <v>0.83</v>
      </c>
      <c r="L2107">
        <v>0.82</v>
      </c>
      <c r="P2107" s="54">
        <v>41372</v>
      </c>
      <c r="Q2107">
        <v>0.83</v>
      </c>
      <c r="R2107">
        <v>0.82</v>
      </c>
    </row>
    <row r="2108" spans="4:18">
      <c r="D2108" s="54">
        <v>41369</v>
      </c>
      <c r="E2108">
        <v>29.62</v>
      </c>
      <c r="F2108">
        <v>29.89</v>
      </c>
      <c r="J2108" s="54">
        <v>41369</v>
      </c>
      <c r="K2108">
        <v>0.84</v>
      </c>
      <c r="L2108">
        <v>0.83</v>
      </c>
      <c r="P2108" s="54">
        <v>41369</v>
      </c>
      <c r="Q2108">
        <v>0.84</v>
      </c>
      <c r="R2108">
        <v>0.83</v>
      </c>
    </row>
    <row r="2109" spans="4:18">
      <c r="D2109" s="54">
        <v>41368</v>
      </c>
      <c r="E2109">
        <v>30</v>
      </c>
      <c r="F2109">
        <v>30</v>
      </c>
      <c r="J2109" s="54">
        <v>41368</v>
      </c>
      <c r="K2109">
        <v>0.87</v>
      </c>
      <c r="L2109">
        <v>0.85</v>
      </c>
      <c r="P2109" s="54">
        <v>41368</v>
      </c>
      <c r="Q2109">
        <v>0.87</v>
      </c>
      <c r="R2109">
        <v>0.85</v>
      </c>
    </row>
    <row r="2110" spans="4:18">
      <c r="D2110" s="54">
        <v>41367</v>
      </c>
      <c r="E2110">
        <v>29.61</v>
      </c>
      <c r="F2110">
        <v>29.96</v>
      </c>
      <c r="J2110" s="54">
        <v>41367</v>
      </c>
      <c r="K2110">
        <v>0.91</v>
      </c>
      <c r="L2110">
        <v>0.87</v>
      </c>
      <c r="P2110" s="54">
        <v>41367</v>
      </c>
      <c r="Q2110">
        <v>0.91</v>
      </c>
      <c r="R2110">
        <v>0.87</v>
      </c>
    </row>
    <row r="2111" spans="4:18">
      <c r="D2111" s="54">
        <v>41366</v>
      </c>
      <c r="E2111">
        <v>29.96</v>
      </c>
      <c r="F2111">
        <v>29.97</v>
      </c>
      <c r="J2111" s="54">
        <v>41366</v>
      </c>
      <c r="K2111">
        <v>0.91</v>
      </c>
      <c r="L2111">
        <v>0.91</v>
      </c>
      <c r="P2111" s="54">
        <v>41366</v>
      </c>
      <c r="Q2111">
        <v>0.91</v>
      </c>
      <c r="R2111">
        <v>0.91</v>
      </c>
    </row>
    <row r="2112" spans="4:18">
      <c r="D2112" s="54">
        <v>41365</v>
      </c>
      <c r="E2112">
        <v>30</v>
      </c>
      <c r="F2112">
        <v>29.99</v>
      </c>
      <c r="J2112" s="54">
        <v>41365</v>
      </c>
      <c r="K2112">
        <v>0.99</v>
      </c>
      <c r="L2112">
        <v>0.91</v>
      </c>
      <c r="P2112" s="54">
        <v>41365</v>
      </c>
      <c r="Q2112">
        <v>0.99</v>
      </c>
      <c r="R2112">
        <v>0.91</v>
      </c>
    </row>
    <row r="2113" spans="4:18">
      <c r="D2113" s="54">
        <v>41361</v>
      </c>
      <c r="E2113">
        <v>29.93</v>
      </c>
      <c r="F2113">
        <v>29.49</v>
      </c>
      <c r="J2113" s="54">
        <v>41361</v>
      </c>
      <c r="K2113">
        <v>0.94</v>
      </c>
      <c r="L2113">
        <v>1</v>
      </c>
      <c r="P2113" s="54">
        <v>41361</v>
      </c>
      <c r="Q2113">
        <v>0.94</v>
      </c>
      <c r="R2113">
        <v>1</v>
      </c>
    </row>
    <row r="2114" spans="4:18">
      <c r="D2114" s="54">
        <v>41360</v>
      </c>
      <c r="E2114">
        <v>29.3</v>
      </c>
      <c r="F2114">
        <v>29.78</v>
      </c>
      <c r="J2114" s="54">
        <v>41360</v>
      </c>
      <c r="K2114">
        <v>1</v>
      </c>
      <c r="L2114">
        <v>0.96</v>
      </c>
      <c r="P2114" s="54">
        <v>41360</v>
      </c>
      <c r="Q2114">
        <v>1</v>
      </c>
      <c r="R2114">
        <v>0.96</v>
      </c>
    </row>
    <row r="2115" spans="4:18">
      <c r="D2115" s="54">
        <v>41359</v>
      </c>
      <c r="E2115">
        <v>29.33</v>
      </c>
      <c r="F2115">
        <v>29.15</v>
      </c>
      <c r="J2115" s="54">
        <v>41359</v>
      </c>
      <c r="K2115">
        <v>1.01</v>
      </c>
      <c r="L2115">
        <v>1.01</v>
      </c>
      <c r="P2115" s="54">
        <v>41359</v>
      </c>
      <c r="Q2115">
        <v>1.01</v>
      </c>
      <c r="R2115">
        <v>1.01</v>
      </c>
    </row>
    <row r="2116" spans="4:18">
      <c r="D2116" s="54">
        <v>41358</v>
      </c>
      <c r="E2116">
        <v>29.3</v>
      </c>
      <c r="F2116">
        <v>29.56</v>
      </c>
      <c r="J2116" s="54">
        <v>41358</v>
      </c>
      <c r="K2116">
        <v>0.98</v>
      </c>
      <c r="L2116">
        <v>1</v>
      </c>
      <c r="P2116" s="54">
        <v>41358</v>
      </c>
      <c r="Q2116">
        <v>0.98</v>
      </c>
      <c r="R2116">
        <v>1</v>
      </c>
    </row>
    <row r="2117" spans="4:18">
      <c r="D2117" s="54">
        <v>41355</v>
      </c>
      <c r="E2117">
        <v>29.11</v>
      </c>
      <c r="F2117">
        <v>29.37</v>
      </c>
      <c r="J2117" s="54">
        <v>41355</v>
      </c>
      <c r="K2117">
        <v>1</v>
      </c>
      <c r="L2117">
        <v>1</v>
      </c>
      <c r="P2117" s="54">
        <v>41355</v>
      </c>
      <c r="Q2117">
        <v>1</v>
      </c>
      <c r="R2117">
        <v>1</v>
      </c>
    </row>
    <row r="2118" spans="4:18">
      <c r="D2118" s="54">
        <v>41354</v>
      </c>
      <c r="E2118">
        <v>28.82</v>
      </c>
      <c r="F2118">
        <v>29</v>
      </c>
      <c r="J2118" s="54">
        <v>41354</v>
      </c>
      <c r="K2118">
        <v>1</v>
      </c>
      <c r="L2118">
        <v>1</v>
      </c>
      <c r="P2118" s="54">
        <v>41354</v>
      </c>
      <c r="Q2118">
        <v>1</v>
      </c>
      <c r="R2118">
        <v>1</v>
      </c>
    </row>
    <row r="2119" spans="4:18">
      <c r="D2119" s="54">
        <v>41353</v>
      </c>
      <c r="E2119">
        <v>29</v>
      </c>
      <c r="F2119">
        <v>28.95</v>
      </c>
      <c r="J2119" s="54">
        <v>41353</v>
      </c>
      <c r="K2119">
        <v>1</v>
      </c>
      <c r="L2119">
        <v>1.01</v>
      </c>
      <c r="P2119" s="54">
        <v>41353</v>
      </c>
      <c r="Q2119">
        <v>1</v>
      </c>
      <c r="R2119">
        <v>1.01</v>
      </c>
    </row>
    <row r="2120" spans="4:18">
      <c r="D2120" s="54">
        <v>41352</v>
      </c>
      <c r="E2120">
        <v>29.17</v>
      </c>
      <c r="F2120">
        <v>29</v>
      </c>
      <c r="J2120" s="54">
        <v>41352</v>
      </c>
      <c r="K2120">
        <v>1.02</v>
      </c>
      <c r="L2120">
        <v>1.01</v>
      </c>
      <c r="P2120" s="54">
        <v>41352</v>
      </c>
      <c r="Q2120">
        <v>1.02</v>
      </c>
      <c r="R2120">
        <v>1.01</v>
      </c>
    </row>
    <row r="2121" spans="4:18">
      <c r="D2121" s="54">
        <v>41351</v>
      </c>
      <c r="E2121">
        <v>29.53</v>
      </c>
      <c r="F2121">
        <v>29</v>
      </c>
      <c r="J2121" s="54">
        <v>41351</v>
      </c>
      <c r="K2121">
        <v>1.01</v>
      </c>
      <c r="L2121">
        <v>1.02</v>
      </c>
      <c r="P2121" s="54">
        <v>41351</v>
      </c>
      <c r="Q2121">
        <v>1.01</v>
      </c>
      <c r="R2121">
        <v>1.02</v>
      </c>
    </row>
    <row r="2122" spans="4:18">
      <c r="D2122" s="54">
        <v>41348</v>
      </c>
      <c r="E2122">
        <v>29.58</v>
      </c>
      <c r="F2122">
        <v>29.85</v>
      </c>
      <c r="J2122" s="54">
        <v>41348</v>
      </c>
      <c r="K2122">
        <v>1.03</v>
      </c>
      <c r="L2122">
        <v>1.01</v>
      </c>
      <c r="P2122" s="54">
        <v>41348</v>
      </c>
      <c r="Q2122">
        <v>1.03</v>
      </c>
      <c r="R2122">
        <v>1.01</v>
      </c>
    </row>
    <row r="2123" spans="4:18">
      <c r="D2123" s="54">
        <v>41347</v>
      </c>
      <c r="E2123">
        <v>29</v>
      </c>
      <c r="F2123">
        <v>29.12</v>
      </c>
      <c r="J2123" s="54">
        <v>41347</v>
      </c>
      <c r="K2123">
        <v>1.03</v>
      </c>
      <c r="L2123">
        <v>1.01</v>
      </c>
      <c r="P2123" s="54">
        <v>41347</v>
      </c>
      <c r="Q2123">
        <v>1.03</v>
      </c>
      <c r="R2123">
        <v>1.01</v>
      </c>
    </row>
    <row r="2124" spans="4:18">
      <c r="D2124" s="54">
        <v>41346</v>
      </c>
      <c r="E2124">
        <v>29</v>
      </c>
      <c r="F2124">
        <v>29.27</v>
      </c>
      <c r="J2124" s="54">
        <v>41346</v>
      </c>
      <c r="K2124">
        <v>1.03</v>
      </c>
      <c r="L2124">
        <v>1.03</v>
      </c>
      <c r="P2124" s="54">
        <v>41346</v>
      </c>
      <c r="Q2124">
        <v>1.03</v>
      </c>
      <c r="R2124">
        <v>1.03</v>
      </c>
    </row>
    <row r="2125" spans="4:18">
      <c r="D2125" s="54">
        <v>41345</v>
      </c>
      <c r="E2125">
        <v>29.5</v>
      </c>
      <c r="F2125">
        <v>28.29</v>
      </c>
      <c r="J2125" s="54">
        <v>41345</v>
      </c>
      <c r="K2125">
        <v>1.04</v>
      </c>
      <c r="L2125">
        <v>1.03</v>
      </c>
      <c r="P2125" s="54">
        <v>41345</v>
      </c>
      <c r="Q2125">
        <v>1.04</v>
      </c>
      <c r="R2125">
        <v>1.03</v>
      </c>
    </row>
    <row r="2126" spans="4:18">
      <c r="D2126" s="54">
        <v>41344</v>
      </c>
      <c r="E2126">
        <v>27.75</v>
      </c>
      <c r="F2126">
        <v>27.75</v>
      </c>
      <c r="J2126" s="54">
        <v>41344</v>
      </c>
      <c r="K2126">
        <v>1.01</v>
      </c>
      <c r="L2126">
        <v>1.03</v>
      </c>
      <c r="P2126" s="54">
        <v>41344</v>
      </c>
      <c r="Q2126">
        <v>1.01</v>
      </c>
      <c r="R2126">
        <v>1.03</v>
      </c>
    </row>
    <row r="2127" spans="4:18">
      <c r="D2127" s="54">
        <v>41341</v>
      </c>
      <c r="E2127">
        <v>26.99</v>
      </c>
      <c r="F2127">
        <v>26.99</v>
      </c>
      <c r="J2127" s="54">
        <v>41341</v>
      </c>
      <c r="K2127">
        <v>1.03</v>
      </c>
      <c r="L2127">
        <v>1.03</v>
      </c>
      <c r="P2127" s="54">
        <v>41341</v>
      </c>
      <c r="Q2127">
        <v>1.03</v>
      </c>
      <c r="R2127">
        <v>1.03</v>
      </c>
    </row>
    <row r="2128" spans="4:18">
      <c r="D2128" s="54">
        <v>41340</v>
      </c>
      <c r="E2128">
        <v>26.99</v>
      </c>
      <c r="F2128">
        <v>26.99</v>
      </c>
      <c r="J2128" s="54">
        <v>41340</v>
      </c>
      <c r="K2128">
        <v>1.04</v>
      </c>
      <c r="L2128">
        <v>1.03</v>
      </c>
      <c r="P2128" s="54">
        <v>41340</v>
      </c>
      <c r="Q2128">
        <v>1.04</v>
      </c>
      <c r="R2128">
        <v>1.03</v>
      </c>
    </row>
    <row r="2129" spans="4:18">
      <c r="D2129" s="54">
        <v>41339</v>
      </c>
      <c r="E2129">
        <v>26.75</v>
      </c>
      <c r="F2129">
        <v>26.99</v>
      </c>
      <c r="J2129" s="54">
        <v>41339</v>
      </c>
      <c r="K2129">
        <v>1.03</v>
      </c>
      <c r="L2129">
        <v>1.03</v>
      </c>
      <c r="P2129" s="54">
        <v>41339</v>
      </c>
      <c r="Q2129">
        <v>1.03</v>
      </c>
      <c r="R2129">
        <v>1.03</v>
      </c>
    </row>
    <row r="2130" spans="4:18">
      <c r="D2130" s="54">
        <v>41338</v>
      </c>
      <c r="E2130">
        <v>26.15</v>
      </c>
      <c r="F2130">
        <v>26.94</v>
      </c>
      <c r="J2130" s="54">
        <v>41338</v>
      </c>
      <c r="K2130">
        <v>1.0900000000000001</v>
      </c>
      <c r="L2130">
        <v>1.01</v>
      </c>
      <c r="P2130" s="54">
        <v>41338</v>
      </c>
      <c r="Q2130">
        <v>1.0900000000000001</v>
      </c>
      <c r="R2130">
        <v>1.01</v>
      </c>
    </row>
    <row r="2131" spans="4:18">
      <c r="D2131" s="54">
        <v>41337</v>
      </c>
      <c r="E2131">
        <v>25.81</v>
      </c>
      <c r="F2131">
        <v>25.81</v>
      </c>
      <c r="J2131" s="54">
        <v>41337</v>
      </c>
      <c r="K2131">
        <v>0.97</v>
      </c>
      <c r="L2131">
        <v>1.03</v>
      </c>
      <c r="P2131" s="54">
        <v>41337</v>
      </c>
      <c r="Q2131">
        <v>0.97</v>
      </c>
      <c r="R2131">
        <v>1.03</v>
      </c>
    </row>
    <row r="2132" spans="4:18">
      <c r="D2132" s="54">
        <v>41334</v>
      </c>
      <c r="E2132">
        <v>25.31</v>
      </c>
      <c r="F2132">
        <v>25.81</v>
      </c>
      <c r="J2132" s="54">
        <v>41334</v>
      </c>
      <c r="K2132">
        <v>0.98</v>
      </c>
      <c r="L2132">
        <v>0.98</v>
      </c>
      <c r="P2132" s="54">
        <v>41334</v>
      </c>
      <c r="Q2132">
        <v>0.98</v>
      </c>
      <c r="R2132">
        <v>0.98</v>
      </c>
    </row>
    <row r="2133" spans="4:18">
      <c r="D2133" s="54">
        <v>41333</v>
      </c>
      <c r="E2133">
        <v>27.17</v>
      </c>
      <c r="F2133">
        <v>27.17</v>
      </c>
      <c r="J2133" s="54">
        <v>41333</v>
      </c>
      <c r="K2133">
        <v>1.01</v>
      </c>
      <c r="L2133">
        <v>0.98</v>
      </c>
      <c r="P2133" s="54">
        <v>41333</v>
      </c>
      <c r="Q2133">
        <v>1.01</v>
      </c>
      <c r="R2133">
        <v>0.98</v>
      </c>
    </row>
    <row r="2134" spans="4:18">
      <c r="D2134" s="54">
        <v>41332</v>
      </c>
      <c r="E2134">
        <v>26.74</v>
      </c>
      <c r="F2134">
        <v>26.71</v>
      </c>
      <c r="J2134" s="54">
        <v>41332</v>
      </c>
      <c r="K2134">
        <v>1</v>
      </c>
      <c r="L2134">
        <v>1.01</v>
      </c>
      <c r="P2134" s="54">
        <v>41332</v>
      </c>
      <c r="Q2134">
        <v>1</v>
      </c>
      <c r="R2134">
        <v>1.01</v>
      </c>
    </row>
    <row r="2135" spans="4:18">
      <c r="D2135" s="54">
        <v>41331</v>
      </c>
      <c r="E2135">
        <v>26.83</v>
      </c>
      <c r="F2135">
        <v>26.83</v>
      </c>
      <c r="J2135" s="54">
        <v>41331</v>
      </c>
      <c r="K2135">
        <v>0.99</v>
      </c>
      <c r="L2135">
        <v>1</v>
      </c>
      <c r="P2135" s="54">
        <v>41331</v>
      </c>
      <c r="Q2135">
        <v>0.99</v>
      </c>
      <c r="R2135">
        <v>1</v>
      </c>
    </row>
    <row r="2136" spans="4:18">
      <c r="D2136" s="54">
        <v>41330</v>
      </c>
      <c r="E2136">
        <v>26.07</v>
      </c>
      <c r="F2136">
        <v>26.33</v>
      </c>
      <c r="J2136" s="54">
        <v>41330</v>
      </c>
      <c r="K2136">
        <v>1</v>
      </c>
      <c r="L2136">
        <v>1</v>
      </c>
      <c r="P2136" s="54">
        <v>41330</v>
      </c>
      <c r="Q2136">
        <v>1</v>
      </c>
      <c r="R2136">
        <v>1</v>
      </c>
    </row>
    <row r="2137" spans="4:18">
      <c r="D2137" s="54">
        <v>41327</v>
      </c>
      <c r="E2137">
        <v>25.77</v>
      </c>
      <c r="F2137">
        <v>26.44</v>
      </c>
      <c r="J2137" s="54">
        <v>41327</v>
      </c>
      <c r="K2137">
        <v>1</v>
      </c>
      <c r="L2137">
        <v>0.99</v>
      </c>
      <c r="P2137" s="54">
        <v>41327</v>
      </c>
      <c r="Q2137">
        <v>1</v>
      </c>
      <c r="R2137">
        <v>0.99</v>
      </c>
    </row>
    <row r="2138" spans="4:18">
      <c r="D2138" s="54">
        <v>41326</v>
      </c>
      <c r="E2138">
        <v>26.72</v>
      </c>
      <c r="F2138">
        <v>25.73</v>
      </c>
      <c r="J2138" s="54">
        <v>41326</v>
      </c>
      <c r="K2138">
        <v>0.99</v>
      </c>
      <c r="L2138">
        <v>1.01</v>
      </c>
      <c r="P2138" s="54">
        <v>41326</v>
      </c>
      <c r="Q2138">
        <v>0.99</v>
      </c>
      <c r="R2138">
        <v>1.01</v>
      </c>
    </row>
    <row r="2139" spans="4:18">
      <c r="D2139" s="54">
        <v>41325</v>
      </c>
      <c r="E2139">
        <v>26.29</v>
      </c>
      <c r="F2139">
        <v>26.29</v>
      </c>
      <c r="J2139" s="54">
        <v>41325</v>
      </c>
      <c r="K2139">
        <v>0.96</v>
      </c>
      <c r="L2139">
        <v>1</v>
      </c>
      <c r="P2139" s="54">
        <v>41325</v>
      </c>
      <c r="Q2139">
        <v>0.96</v>
      </c>
      <c r="R2139">
        <v>1</v>
      </c>
    </row>
    <row r="2140" spans="4:18">
      <c r="D2140" s="54">
        <v>41324</v>
      </c>
      <c r="E2140">
        <v>26.5</v>
      </c>
      <c r="F2140">
        <v>26.29</v>
      </c>
      <c r="J2140" s="54">
        <v>41324</v>
      </c>
      <c r="K2140">
        <v>0.99</v>
      </c>
      <c r="L2140">
        <v>0.96</v>
      </c>
      <c r="P2140" s="54">
        <v>41324</v>
      </c>
      <c r="Q2140">
        <v>0.99</v>
      </c>
      <c r="R2140">
        <v>0.96</v>
      </c>
    </row>
    <row r="2141" spans="4:18">
      <c r="D2141" s="54">
        <v>41320</v>
      </c>
      <c r="E2141">
        <v>24.9</v>
      </c>
      <c r="F2141">
        <v>26</v>
      </c>
      <c r="J2141" s="54">
        <v>41320</v>
      </c>
      <c r="K2141">
        <v>1.04</v>
      </c>
      <c r="L2141">
        <v>0.98</v>
      </c>
      <c r="P2141" s="54">
        <v>41320</v>
      </c>
      <c r="Q2141">
        <v>1.04</v>
      </c>
      <c r="R2141">
        <v>0.98</v>
      </c>
    </row>
    <row r="2142" spans="4:18">
      <c r="D2142" s="54">
        <v>41319</v>
      </c>
      <c r="E2142">
        <v>24.97</v>
      </c>
      <c r="F2142">
        <v>24.97</v>
      </c>
      <c r="J2142" s="54">
        <v>41319</v>
      </c>
      <c r="K2142">
        <v>0.95</v>
      </c>
      <c r="L2142">
        <v>1.04</v>
      </c>
      <c r="P2142" s="54">
        <v>41319</v>
      </c>
      <c r="Q2142">
        <v>0.95</v>
      </c>
      <c r="R2142">
        <v>1.04</v>
      </c>
    </row>
    <row r="2143" spans="4:18">
      <c r="D2143" s="54">
        <v>41318</v>
      </c>
      <c r="E2143">
        <v>24.97</v>
      </c>
      <c r="F2143">
        <v>24.97</v>
      </c>
      <c r="J2143" s="54">
        <v>41318</v>
      </c>
      <c r="K2143">
        <v>0.89</v>
      </c>
      <c r="L2143">
        <v>0.94</v>
      </c>
      <c r="P2143" s="54">
        <v>41318</v>
      </c>
      <c r="Q2143">
        <v>0.89</v>
      </c>
      <c r="R2143">
        <v>0.94</v>
      </c>
    </row>
    <row r="2144" spans="4:18">
      <c r="D2144" s="54">
        <v>41317</v>
      </c>
      <c r="E2144">
        <v>24.89</v>
      </c>
      <c r="F2144">
        <v>24.89</v>
      </c>
      <c r="J2144" s="54">
        <v>41317</v>
      </c>
      <c r="K2144">
        <v>0.9</v>
      </c>
      <c r="L2144">
        <v>0.89</v>
      </c>
      <c r="P2144" s="54">
        <v>41317</v>
      </c>
      <c r="Q2144">
        <v>0.9</v>
      </c>
      <c r="R2144">
        <v>0.89</v>
      </c>
    </row>
    <row r="2145" spans="4:18">
      <c r="D2145" s="54">
        <v>41316</v>
      </c>
      <c r="E2145">
        <v>24.74</v>
      </c>
      <c r="F2145">
        <v>24.89</v>
      </c>
      <c r="J2145" s="54">
        <v>41316</v>
      </c>
      <c r="K2145">
        <v>0.89</v>
      </c>
      <c r="L2145">
        <v>0.9</v>
      </c>
      <c r="P2145" s="54">
        <v>41316</v>
      </c>
      <c r="Q2145">
        <v>0.89</v>
      </c>
      <c r="R2145">
        <v>0.9</v>
      </c>
    </row>
    <row r="2146" spans="4:18">
      <c r="D2146" s="54">
        <v>41313</v>
      </c>
      <c r="E2146">
        <v>26</v>
      </c>
      <c r="F2146">
        <v>26</v>
      </c>
      <c r="J2146" s="54">
        <v>41313</v>
      </c>
      <c r="K2146">
        <v>0.88</v>
      </c>
      <c r="L2146">
        <v>0.9</v>
      </c>
      <c r="P2146" s="54">
        <v>41313</v>
      </c>
      <c r="Q2146">
        <v>0.88</v>
      </c>
      <c r="R2146">
        <v>0.9</v>
      </c>
    </row>
    <row r="2147" spans="4:18">
      <c r="D2147" s="54">
        <v>41312</v>
      </c>
      <c r="E2147">
        <v>25.82</v>
      </c>
      <c r="F2147">
        <v>26</v>
      </c>
      <c r="J2147" s="54">
        <v>41312</v>
      </c>
      <c r="K2147">
        <v>0.9</v>
      </c>
      <c r="L2147">
        <v>0.88</v>
      </c>
      <c r="P2147" s="54">
        <v>41312</v>
      </c>
      <c r="Q2147">
        <v>0.9</v>
      </c>
      <c r="R2147">
        <v>0.88</v>
      </c>
    </row>
    <row r="2148" spans="4:18">
      <c r="D2148" s="54">
        <v>41311</v>
      </c>
      <c r="E2148">
        <v>24.79</v>
      </c>
      <c r="F2148">
        <v>24.79</v>
      </c>
      <c r="J2148" s="54">
        <v>41311</v>
      </c>
      <c r="K2148">
        <v>0.93</v>
      </c>
      <c r="L2148">
        <v>0.9</v>
      </c>
      <c r="P2148" s="54">
        <v>41311</v>
      </c>
      <c r="Q2148">
        <v>0.93</v>
      </c>
      <c r="R2148">
        <v>0.9</v>
      </c>
    </row>
    <row r="2149" spans="4:18">
      <c r="D2149" s="54">
        <v>41310</v>
      </c>
      <c r="E2149">
        <v>24.79</v>
      </c>
      <c r="F2149">
        <v>24.79</v>
      </c>
      <c r="J2149" s="54">
        <v>41310</v>
      </c>
      <c r="K2149">
        <v>0.91</v>
      </c>
      <c r="L2149">
        <v>0.9</v>
      </c>
      <c r="P2149" s="54">
        <v>41310</v>
      </c>
      <c r="Q2149">
        <v>0.91</v>
      </c>
      <c r="R2149">
        <v>0.9</v>
      </c>
    </row>
    <row r="2150" spans="4:18">
      <c r="D2150" s="54">
        <v>41309</v>
      </c>
      <c r="E2150">
        <v>24.79</v>
      </c>
      <c r="F2150">
        <v>24.79</v>
      </c>
      <c r="J2150" s="54">
        <v>41309</v>
      </c>
      <c r="K2150">
        <v>0.9</v>
      </c>
      <c r="L2150">
        <v>0.91</v>
      </c>
      <c r="P2150" s="54">
        <v>41309</v>
      </c>
      <c r="Q2150">
        <v>0.9</v>
      </c>
      <c r="R2150">
        <v>0.91</v>
      </c>
    </row>
    <row r="2151" spans="4:18">
      <c r="D2151" s="54">
        <v>41306</v>
      </c>
      <c r="E2151">
        <v>24.8</v>
      </c>
      <c r="F2151">
        <v>24.79</v>
      </c>
      <c r="J2151" s="54">
        <v>41306</v>
      </c>
      <c r="K2151">
        <v>0.9</v>
      </c>
      <c r="L2151">
        <v>0.89</v>
      </c>
      <c r="P2151" s="54">
        <v>41306</v>
      </c>
      <c r="Q2151">
        <v>0.9</v>
      </c>
      <c r="R2151">
        <v>0.89</v>
      </c>
    </row>
    <row r="2152" spans="4:18">
      <c r="D2152" s="54">
        <v>41305</v>
      </c>
      <c r="E2152">
        <v>24.63</v>
      </c>
      <c r="F2152">
        <v>24.79</v>
      </c>
      <c r="J2152" s="54">
        <v>41305</v>
      </c>
      <c r="K2152">
        <v>0.89</v>
      </c>
      <c r="L2152">
        <v>0.89</v>
      </c>
      <c r="P2152" s="54">
        <v>41305</v>
      </c>
      <c r="Q2152">
        <v>0.89</v>
      </c>
      <c r="R2152">
        <v>0.89</v>
      </c>
    </row>
    <row r="2153" spans="4:18">
      <c r="D2153" s="54">
        <v>41304</v>
      </c>
      <c r="E2153">
        <v>25</v>
      </c>
      <c r="F2153">
        <v>25</v>
      </c>
      <c r="J2153" s="54">
        <v>41304</v>
      </c>
      <c r="K2153">
        <v>0.91</v>
      </c>
      <c r="L2153">
        <v>0.89</v>
      </c>
      <c r="P2153" s="54">
        <v>41304</v>
      </c>
      <c r="Q2153">
        <v>0.91</v>
      </c>
      <c r="R2153">
        <v>0.89</v>
      </c>
    </row>
    <row r="2154" spans="4:18">
      <c r="D2154" s="54">
        <v>41303</v>
      </c>
      <c r="E2154">
        <v>25.39</v>
      </c>
      <c r="F2154">
        <v>25</v>
      </c>
      <c r="J2154" s="54">
        <v>41303</v>
      </c>
      <c r="K2154">
        <v>0.88</v>
      </c>
      <c r="L2154">
        <v>0.9</v>
      </c>
      <c r="P2154" s="54">
        <v>41303</v>
      </c>
      <c r="Q2154">
        <v>0.88</v>
      </c>
      <c r="R2154">
        <v>0.9</v>
      </c>
    </row>
    <row r="2155" spans="4:18">
      <c r="D2155" s="54">
        <v>41302</v>
      </c>
      <c r="E2155">
        <v>23.87</v>
      </c>
      <c r="F2155">
        <v>25.8</v>
      </c>
      <c r="J2155" s="54">
        <v>41302</v>
      </c>
      <c r="K2155">
        <v>0.87</v>
      </c>
      <c r="L2155">
        <v>0.88</v>
      </c>
      <c r="P2155" s="54">
        <v>41302</v>
      </c>
      <c r="Q2155">
        <v>0.87</v>
      </c>
      <c r="R2155">
        <v>0.88</v>
      </c>
    </row>
    <row r="2156" spans="4:18">
      <c r="D2156" s="54">
        <v>41299</v>
      </c>
      <c r="E2156">
        <v>24.75</v>
      </c>
      <c r="F2156">
        <v>25</v>
      </c>
      <c r="J2156" s="54">
        <v>41299</v>
      </c>
      <c r="K2156">
        <v>0.92</v>
      </c>
      <c r="L2156">
        <v>0.88</v>
      </c>
      <c r="P2156" s="54">
        <v>41299</v>
      </c>
      <c r="Q2156">
        <v>0.92</v>
      </c>
      <c r="R2156">
        <v>0.88</v>
      </c>
    </row>
    <row r="2157" spans="4:18">
      <c r="D2157" s="54">
        <v>41298</v>
      </c>
      <c r="E2157">
        <v>25.49</v>
      </c>
      <c r="F2157">
        <v>24.99</v>
      </c>
      <c r="J2157" s="54">
        <v>41298</v>
      </c>
      <c r="K2157">
        <v>0.88</v>
      </c>
      <c r="L2157">
        <v>0.9</v>
      </c>
      <c r="P2157" s="54">
        <v>41298</v>
      </c>
      <c r="Q2157">
        <v>0.88</v>
      </c>
      <c r="R2157">
        <v>0.9</v>
      </c>
    </row>
    <row r="2158" spans="4:18">
      <c r="D2158" s="54">
        <v>41297</v>
      </c>
      <c r="E2158">
        <v>24.4</v>
      </c>
      <c r="F2158">
        <v>24.7</v>
      </c>
      <c r="J2158" s="54">
        <v>41297</v>
      </c>
      <c r="K2158">
        <v>0.92</v>
      </c>
      <c r="L2158">
        <v>0.88</v>
      </c>
      <c r="P2158" s="54">
        <v>41297</v>
      </c>
      <c r="Q2158">
        <v>0.92</v>
      </c>
      <c r="R2158">
        <v>0.88</v>
      </c>
    </row>
    <row r="2159" spans="4:18">
      <c r="D2159" s="54">
        <v>41296</v>
      </c>
      <c r="E2159">
        <v>23.79</v>
      </c>
      <c r="F2159">
        <v>24.46</v>
      </c>
      <c r="J2159" s="54">
        <v>41296</v>
      </c>
      <c r="K2159">
        <v>0.9</v>
      </c>
      <c r="L2159">
        <v>0.91</v>
      </c>
      <c r="P2159" s="54">
        <v>41296</v>
      </c>
      <c r="Q2159">
        <v>0.9</v>
      </c>
      <c r="R2159">
        <v>0.91</v>
      </c>
    </row>
    <row r="2160" spans="4:18">
      <c r="D2160" s="54">
        <v>41292</v>
      </c>
      <c r="E2160">
        <v>24.38</v>
      </c>
      <c r="F2160">
        <v>24.38</v>
      </c>
      <c r="J2160" s="54">
        <v>41292</v>
      </c>
      <c r="K2160">
        <v>0.9</v>
      </c>
      <c r="L2160">
        <v>0.9</v>
      </c>
      <c r="P2160" s="54">
        <v>41292</v>
      </c>
      <c r="Q2160">
        <v>0.9</v>
      </c>
      <c r="R2160">
        <v>0.9</v>
      </c>
    </row>
    <row r="2161" spans="4:18">
      <c r="D2161" s="54">
        <v>41291</v>
      </c>
      <c r="E2161">
        <v>24.39</v>
      </c>
      <c r="F2161">
        <v>24.39</v>
      </c>
      <c r="J2161" s="54">
        <v>41291</v>
      </c>
      <c r="K2161">
        <v>0.9</v>
      </c>
      <c r="L2161">
        <v>0.9</v>
      </c>
      <c r="P2161" s="54">
        <v>41291</v>
      </c>
      <c r="Q2161">
        <v>0.9</v>
      </c>
      <c r="R2161">
        <v>0.9</v>
      </c>
    </row>
    <row r="2162" spans="4:18">
      <c r="D2162" s="54">
        <v>41290</v>
      </c>
      <c r="E2162">
        <v>24.55</v>
      </c>
      <c r="F2162">
        <v>24.39</v>
      </c>
      <c r="J2162" s="54">
        <v>41290</v>
      </c>
      <c r="K2162">
        <v>0.88</v>
      </c>
      <c r="L2162">
        <v>0.88</v>
      </c>
      <c r="P2162" s="54">
        <v>41290</v>
      </c>
      <c r="Q2162">
        <v>0.88</v>
      </c>
      <c r="R2162">
        <v>0.88</v>
      </c>
    </row>
    <row r="2163" spans="4:18">
      <c r="D2163" s="54">
        <v>41289</v>
      </c>
      <c r="E2163">
        <v>25.72</v>
      </c>
      <c r="F2163">
        <v>25.72</v>
      </c>
      <c r="J2163" s="54">
        <v>41289</v>
      </c>
      <c r="K2163">
        <v>0.92</v>
      </c>
      <c r="L2163">
        <v>0.89</v>
      </c>
      <c r="P2163" s="54">
        <v>41289</v>
      </c>
      <c r="Q2163">
        <v>0.92</v>
      </c>
      <c r="R2163">
        <v>0.89</v>
      </c>
    </row>
    <row r="2164" spans="4:18">
      <c r="D2164" s="54">
        <v>41288</v>
      </c>
      <c r="E2164">
        <v>25.75</v>
      </c>
      <c r="F2164">
        <v>25.72</v>
      </c>
      <c r="J2164" s="54">
        <v>41288</v>
      </c>
      <c r="K2164">
        <v>0.95</v>
      </c>
      <c r="L2164">
        <v>0.93</v>
      </c>
      <c r="P2164" s="54">
        <v>41288</v>
      </c>
      <c r="Q2164">
        <v>0.95</v>
      </c>
      <c r="R2164">
        <v>0.93</v>
      </c>
    </row>
    <row r="2165" spans="4:18">
      <c r="D2165" s="54">
        <v>41285</v>
      </c>
      <c r="E2165">
        <v>25.92</v>
      </c>
      <c r="F2165">
        <v>25.92</v>
      </c>
      <c r="J2165" s="54">
        <v>41285</v>
      </c>
      <c r="K2165">
        <v>0.97</v>
      </c>
      <c r="L2165">
        <v>0.95</v>
      </c>
      <c r="P2165" s="54">
        <v>41285</v>
      </c>
      <c r="Q2165">
        <v>0.97</v>
      </c>
      <c r="R2165">
        <v>0.95</v>
      </c>
    </row>
    <row r="2166" spans="4:18">
      <c r="D2166" s="54">
        <v>41284</v>
      </c>
      <c r="E2166">
        <v>25.92</v>
      </c>
      <c r="F2166">
        <v>25.92</v>
      </c>
      <c r="J2166" s="54">
        <v>41284</v>
      </c>
      <c r="K2166">
        <v>0.97</v>
      </c>
      <c r="L2166">
        <v>0.97</v>
      </c>
      <c r="P2166" s="54">
        <v>41284</v>
      </c>
      <c r="Q2166">
        <v>0.97</v>
      </c>
      <c r="R2166">
        <v>0.97</v>
      </c>
    </row>
    <row r="2167" spans="4:18">
      <c r="D2167" s="54">
        <v>41283</v>
      </c>
      <c r="E2167">
        <v>23.3</v>
      </c>
      <c r="F2167">
        <v>26</v>
      </c>
      <c r="J2167" s="54">
        <v>41283</v>
      </c>
      <c r="K2167">
        <v>1</v>
      </c>
      <c r="L2167">
        <v>0.97</v>
      </c>
      <c r="P2167" s="54">
        <v>41283</v>
      </c>
      <c r="Q2167">
        <v>1</v>
      </c>
      <c r="R2167">
        <v>0.97</v>
      </c>
    </row>
    <row r="2168" spans="4:18">
      <c r="D2168" s="54">
        <v>41282</v>
      </c>
      <c r="E2168">
        <v>24.24</v>
      </c>
      <c r="F2168">
        <v>23.4</v>
      </c>
      <c r="J2168" s="54">
        <v>41282</v>
      </c>
      <c r="K2168">
        <v>1.05</v>
      </c>
      <c r="L2168">
        <v>1</v>
      </c>
      <c r="P2168" s="54">
        <v>41282</v>
      </c>
      <c r="Q2168">
        <v>1.05</v>
      </c>
      <c r="R2168">
        <v>1</v>
      </c>
    </row>
    <row r="2169" spans="4:18">
      <c r="D2169" s="54">
        <v>41281</v>
      </c>
      <c r="E2169">
        <v>24.37</v>
      </c>
      <c r="F2169">
        <v>24.35</v>
      </c>
      <c r="J2169" s="54">
        <v>41281</v>
      </c>
      <c r="K2169">
        <v>1.02</v>
      </c>
      <c r="L2169">
        <v>1</v>
      </c>
      <c r="P2169" s="54">
        <v>41281</v>
      </c>
      <c r="Q2169">
        <v>1.02</v>
      </c>
      <c r="R2169">
        <v>1</v>
      </c>
    </row>
    <row r="2170" spans="4:18">
      <c r="D2170" s="54">
        <v>41278</v>
      </c>
      <c r="E2170">
        <v>23.56</v>
      </c>
      <c r="F2170">
        <v>24</v>
      </c>
      <c r="J2170" s="54">
        <v>41278</v>
      </c>
      <c r="K2170">
        <v>1</v>
      </c>
      <c r="L2170">
        <v>1</v>
      </c>
      <c r="P2170" s="54">
        <v>41278</v>
      </c>
      <c r="Q2170">
        <v>1</v>
      </c>
      <c r="R2170">
        <v>1</v>
      </c>
    </row>
    <row r="2171" spans="4:18">
      <c r="D2171" s="54">
        <v>41277</v>
      </c>
      <c r="E2171">
        <v>23.51</v>
      </c>
      <c r="F2171">
        <v>23.51</v>
      </c>
      <c r="J2171" s="54">
        <v>41277</v>
      </c>
      <c r="K2171">
        <v>0.93</v>
      </c>
      <c r="L2171">
        <v>0.97</v>
      </c>
      <c r="P2171" s="54">
        <v>41277</v>
      </c>
      <c r="Q2171">
        <v>0.93</v>
      </c>
      <c r="R2171">
        <v>0.97</v>
      </c>
    </row>
    <row r="2172" spans="4:18">
      <c r="D2172" s="54">
        <v>41276</v>
      </c>
      <c r="E2172">
        <v>23.27</v>
      </c>
      <c r="F2172">
        <v>23.48</v>
      </c>
      <c r="J2172" s="54">
        <v>41276</v>
      </c>
      <c r="K2172">
        <v>0.84</v>
      </c>
      <c r="L2172">
        <v>0.93</v>
      </c>
      <c r="P2172" s="54">
        <v>41276</v>
      </c>
      <c r="Q2172">
        <v>0.84</v>
      </c>
      <c r="R2172">
        <v>0.93</v>
      </c>
    </row>
    <row r="2173" spans="4:18">
      <c r="D2173" s="54">
        <v>41274</v>
      </c>
      <c r="E2173">
        <v>23.5</v>
      </c>
      <c r="F2173">
        <v>23</v>
      </c>
      <c r="J2173" s="54">
        <v>41274</v>
      </c>
      <c r="K2173">
        <v>0.83</v>
      </c>
      <c r="L2173">
        <v>0.83</v>
      </c>
      <c r="P2173" s="54">
        <v>41274</v>
      </c>
      <c r="Q2173">
        <v>0.83</v>
      </c>
      <c r="R2173">
        <v>0.83</v>
      </c>
    </row>
    <row r="2174" spans="4:18">
      <c r="D2174" s="54">
        <v>41271</v>
      </c>
      <c r="E2174">
        <v>23.25</v>
      </c>
      <c r="F2174">
        <v>23</v>
      </c>
      <c r="J2174" s="54">
        <v>41271</v>
      </c>
      <c r="K2174">
        <v>0.76</v>
      </c>
      <c r="L2174">
        <v>0.83</v>
      </c>
      <c r="P2174" s="54">
        <v>41271</v>
      </c>
      <c r="Q2174">
        <v>0.76</v>
      </c>
      <c r="R2174">
        <v>0.83</v>
      </c>
    </row>
    <row r="2175" spans="4:18">
      <c r="D2175" s="54">
        <v>41270</v>
      </c>
      <c r="E2175">
        <v>23.35</v>
      </c>
      <c r="F2175">
        <v>23</v>
      </c>
      <c r="J2175" s="54">
        <v>41270</v>
      </c>
      <c r="K2175">
        <v>0.78</v>
      </c>
      <c r="L2175">
        <v>0.79</v>
      </c>
      <c r="P2175" s="54">
        <v>41270</v>
      </c>
      <c r="Q2175">
        <v>0.78</v>
      </c>
      <c r="R2175">
        <v>0.79</v>
      </c>
    </row>
    <row r="2176" spans="4:18">
      <c r="D2176" s="54">
        <v>41269</v>
      </c>
      <c r="E2176">
        <v>24.17</v>
      </c>
      <c r="F2176">
        <v>23.99</v>
      </c>
      <c r="J2176" s="54">
        <v>41269</v>
      </c>
      <c r="K2176">
        <v>0.77</v>
      </c>
      <c r="L2176">
        <v>0.8</v>
      </c>
      <c r="P2176" s="54">
        <v>41269</v>
      </c>
      <c r="Q2176">
        <v>0.77</v>
      </c>
      <c r="R2176">
        <v>0.8</v>
      </c>
    </row>
    <row r="2177" spans="4:18">
      <c r="D2177" s="54">
        <v>41267</v>
      </c>
      <c r="E2177">
        <v>24.01</v>
      </c>
      <c r="F2177">
        <v>24.01</v>
      </c>
      <c r="J2177" s="54">
        <v>41267</v>
      </c>
      <c r="K2177">
        <v>0.76</v>
      </c>
      <c r="L2177">
        <v>0.78</v>
      </c>
      <c r="P2177" s="54">
        <v>41267</v>
      </c>
      <c r="Q2177">
        <v>0.76</v>
      </c>
      <c r="R2177">
        <v>0.78</v>
      </c>
    </row>
    <row r="2178" spans="4:18">
      <c r="D2178" s="54">
        <v>41264</v>
      </c>
      <c r="E2178">
        <v>23.99</v>
      </c>
      <c r="F2178">
        <v>23.75</v>
      </c>
      <c r="J2178" s="54">
        <v>41264</v>
      </c>
      <c r="K2178">
        <v>0.77</v>
      </c>
      <c r="L2178">
        <v>0.79</v>
      </c>
      <c r="P2178" s="54">
        <v>41264</v>
      </c>
      <c r="Q2178">
        <v>0.77</v>
      </c>
      <c r="R2178">
        <v>0.79</v>
      </c>
    </row>
    <row r="2179" spans="4:18">
      <c r="D2179" s="54">
        <v>41263</v>
      </c>
      <c r="E2179">
        <v>25.2</v>
      </c>
      <c r="F2179">
        <v>24</v>
      </c>
      <c r="J2179" s="54">
        <v>41263</v>
      </c>
      <c r="K2179">
        <v>0.8</v>
      </c>
      <c r="L2179">
        <v>0.8</v>
      </c>
      <c r="P2179" s="54">
        <v>41263</v>
      </c>
      <c r="Q2179">
        <v>0.8</v>
      </c>
      <c r="R2179">
        <v>0.8</v>
      </c>
    </row>
    <row r="2180" spans="4:18">
      <c r="D2180" s="54">
        <v>41262</v>
      </c>
      <c r="E2180">
        <v>26.45</v>
      </c>
      <c r="F2180">
        <v>25.2</v>
      </c>
      <c r="J2180" s="54">
        <v>41262</v>
      </c>
      <c r="K2180">
        <v>0.81</v>
      </c>
      <c r="L2180">
        <v>0.8</v>
      </c>
      <c r="P2180" s="54">
        <v>41262</v>
      </c>
      <c r="Q2180">
        <v>0.81</v>
      </c>
      <c r="R2180">
        <v>0.8</v>
      </c>
    </row>
    <row r="2181" spans="4:18">
      <c r="D2181" s="54">
        <v>41261</v>
      </c>
      <c r="E2181">
        <v>26.01</v>
      </c>
      <c r="F2181">
        <v>25.75</v>
      </c>
      <c r="J2181" s="54">
        <v>41261</v>
      </c>
      <c r="K2181">
        <v>0.77</v>
      </c>
      <c r="L2181">
        <v>0.83</v>
      </c>
      <c r="P2181" s="54">
        <v>41261</v>
      </c>
      <c r="Q2181">
        <v>0.77</v>
      </c>
      <c r="R2181">
        <v>0.83</v>
      </c>
    </row>
    <row r="2182" spans="4:18">
      <c r="D2182" s="54">
        <v>41260</v>
      </c>
      <c r="E2182">
        <v>26.05</v>
      </c>
      <c r="F2182">
        <v>26.06</v>
      </c>
      <c r="J2182" s="54">
        <v>41260</v>
      </c>
      <c r="K2182">
        <v>0.83</v>
      </c>
      <c r="L2182">
        <v>0.8</v>
      </c>
      <c r="P2182" s="54">
        <v>41260</v>
      </c>
      <c r="Q2182">
        <v>0.83</v>
      </c>
      <c r="R2182">
        <v>0.8</v>
      </c>
    </row>
    <row r="2183" spans="4:18">
      <c r="D2183" s="54">
        <v>41257</v>
      </c>
      <c r="E2183">
        <v>26.3</v>
      </c>
      <c r="F2183">
        <v>26.3</v>
      </c>
      <c r="J2183" s="54">
        <v>41257</v>
      </c>
      <c r="K2183">
        <v>0.77</v>
      </c>
      <c r="L2183">
        <v>0.83</v>
      </c>
      <c r="P2183" s="54">
        <v>41257</v>
      </c>
      <c r="Q2183">
        <v>0.77</v>
      </c>
      <c r="R2183">
        <v>0.83</v>
      </c>
    </row>
    <row r="2184" spans="4:18">
      <c r="D2184" s="54">
        <v>41256</v>
      </c>
      <c r="E2184">
        <v>27.73</v>
      </c>
      <c r="F2184">
        <v>27.73</v>
      </c>
      <c r="J2184" s="54">
        <v>41256</v>
      </c>
      <c r="K2184">
        <v>0.71</v>
      </c>
      <c r="L2184">
        <v>0.77</v>
      </c>
      <c r="P2184" s="54">
        <v>41256</v>
      </c>
      <c r="Q2184">
        <v>0.71</v>
      </c>
      <c r="R2184">
        <v>0.77</v>
      </c>
    </row>
    <row r="2185" spans="4:18">
      <c r="D2185" s="54">
        <v>41255</v>
      </c>
      <c r="E2185">
        <v>28</v>
      </c>
      <c r="F2185">
        <v>28</v>
      </c>
      <c r="J2185" s="54">
        <v>41255</v>
      </c>
      <c r="K2185">
        <v>0.78</v>
      </c>
      <c r="L2185">
        <v>0.77</v>
      </c>
      <c r="P2185" s="54">
        <v>41255</v>
      </c>
      <c r="Q2185">
        <v>0.78</v>
      </c>
      <c r="R2185">
        <v>0.77</v>
      </c>
    </row>
    <row r="2186" spans="4:18">
      <c r="D2186" s="54">
        <v>41254</v>
      </c>
      <c r="E2186">
        <v>26.3</v>
      </c>
      <c r="F2186">
        <v>26.3</v>
      </c>
      <c r="J2186" s="54">
        <v>41254</v>
      </c>
      <c r="K2186">
        <v>0.8</v>
      </c>
      <c r="L2186">
        <v>0.79</v>
      </c>
      <c r="P2186" s="54">
        <v>41254</v>
      </c>
      <c r="Q2186">
        <v>0.8</v>
      </c>
      <c r="R2186">
        <v>0.79</v>
      </c>
    </row>
    <row r="2187" spans="4:18">
      <c r="D2187" s="54">
        <v>41253</v>
      </c>
      <c r="E2187">
        <v>26.3</v>
      </c>
      <c r="F2187">
        <v>26.3</v>
      </c>
      <c r="J2187" s="54">
        <v>41253</v>
      </c>
      <c r="K2187">
        <v>0.75</v>
      </c>
      <c r="L2187">
        <v>0.79</v>
      </c>
      <c r="P2187" s="54">
        <v>41253</v>
      </c>
      <c r="Q2187">
        <v>0.75</v>
      </c>
      <c r="R2187">
        <v>0.79</v>
      </c>
    </row>
    <row r="2188" spans="4:18">
      <c r="D2188" s="54">
        <v>41250</v>
      </c>
      <c r="E2188">
        <v>26.54</v>
      </c>
      <c r="F2188">
        <v>26.54</v>
      </c>
      <c r="J2188" s="54">
        <v>41250</v>
      </c>
      <c r="K2188">
        <v>0.76</v>
      </c>
      <c r="L2188">
        <v>0.75</v>
      </c>
      <c r="P2188" s="54">
        <v>41250</v>
      </c>
      <c r="Q2188">
        <v>0.76</v>
      </c>
      <c r="R2188">
        <v>0.75</v>
      </c>
    </row>
    <row r="2189" spans="4:18">
      <c r="D2189" s="54">
        <v>41249</v>
      </c>
      <c r="E2189">
        <v>26.55</v>
      </c>
      <c r="F2189">
        <v>26.54</v>
      </c>
      <c r="J2189" s="54">
        <v>41249</v>
      </c>
      <c r="K2189">
        <v>0.74</v>
      </c>
      <c r="L2189">
        <v>0.77</v>
      </c>
      <c r="P2189" s="54">
        <v>41249</v>
      </c>
      <c r="Q2189">
        <v>0.74</v>
      </c>
      <c r="R2189">
        <v>0.77</v>
      </c>
    </row>
    <row r="2190" spans="4:18">
      <c r="D2190" s="54">
        <v>41248</v>
      </c>
      <c r="E2190">
        <v>27.67</v>
      </c>
      <c r="F2190">
        <v>27.65</v>
      </c>
      <c r="J2190" s="54">
        <v>41248</v>
      </c>
      <c r="K2190">
        <v>0.77</v>
      </c>
      <c r="L2190">
        <v>0.79</v>
      </c>
      <c r="P2190" s="54">
        <v>41248</v>
      </c>
      <c r="Q2190">
        <v>0.77</v>
      </c>
      <c r="R2190">
        <v>0.79</v>
      </c>
    </row>
    <row r="2191" spans="4:18">
      <c r="D2191" s="54">
        <v>41247</v>
      </c>
      <c r="E2191">
        <v>27.91</v>
      </c>
      <c r="F2191">
        <v>27.65</v>
      </c>
      <c r="J2191" s="54">
        <v>41247</v>
      </c>
      <c r="K2191">
        <v>0.77</v>
      </c>
      <c r="L2191">
        <v>0.78</v>
      </c>
      <c r="P2191" s="54">
        <v>41247</v>
      </c>
      <c r="Q2191">
        <v>0.77</v>
      </c>
      <c r="R2191">
        <v>0.78</v>
      </c>
    </row>
    <row r="2192" spans="4:18">
      <c r="D2192" s="54">
        <v>41246</v>
      </c>
      <c r="E2192">
        <v>27.99</v>
      </c>
      <c r="F2192">
        <v>27.5</v>
      </c>
      <c r="J2192" s="54">
        <v>41246</v>
      </c>
      <c r="K2192">
        <v>0.79</v>
      </c>
      <c r="L2192">
        <v>0.77</v>
      </c>
      <c r="P2192" s="54">
        <v>41246</v>
      </c>
      <c r="Q2192">
        <v>0.79</v>
      </c>
      <c r="R2192">
        <v>0.77</v>
      </c>
    </row>
    <row r="2193" spans="4:18">
      <c r="D2193" s="54">
        <v>41243</v>
      </c>
      <c r="E2193">
        <v>27.93</v>
      </c>
      <c r="F2193">
        <v>27.63</v>
      </c>
      <c r="J2193" s="54">
        <v>41243</v>
      </c>
      <c r="K2193">
        <v>0.8</v>
      </c>
      <c r="L2193">
        <v>0.86</v>
      </c>
      <c r="P2193" s="54">
        <v>41243</v>
      </c>
      <c r="Q2193">
        <v>0.8</v>
      </c>
      <c r="R2193">
        <v>0.86</v>
      </c>
    </row>
    <row r="2194" spans="4:18">
      <c r="D2194" s="54">
        <v>41242</v>
      </c>
      <c r="E2194">
        <v>27.99</v>
      </c>
      <c r="F2194">
        <v>27.99</v>
      </c>
      <c r="J2194" s="54">
        <v>41242</v>
      </c>
      <c r="K2194">
        <v>0.81</v>
      </c>
      <c r="L2194">
        <v>0.8</v>
      </c>
      <c r="P2194" s="54">
        <v>41242</v>
      </c>
      <c r="Q2194">
        <v>0.81</v>
      </c>
      <c r="R2194">
        <v>0.8</v>
      </c>
    </row>
    <row r="2195" spans="4:18">
      <c r="D2195" s="54">
        <v>41241</v>
      </c>
      <c r="E2195">
        <v>27.9</v>
      </c>
      <c r="F2195">
        <v>27.99</v>
      </c>
      <c r="J2195" s="54">
        <v>41241</v>
      </c>
      <c r="K2195">
        <v>0.79</v>
      </c>
      <c r="L2195">
        <v>0.8</v>
      </c>
      <c r="P2195" s="54">
        <v>41241</v>
      </c>
      <c r="Q2195">
        <v>0.79</v>
      </c>
      <c r="R2195">
        <v>0.8</v>
      </c>
    </row>
    <row r="2196" spans="4:18">
      <c r="D2196" s="54">
        <v>41240</v>
      </c>
      <c r="E2196">
        <v>27.75</v>
      </c>
      <c r="F2196">
        <v>27.75</v>
      </c>
      <c r="J2196" s="54">
        <v>41240</v>
      </c>
      <c r="K2196">
        <v>0.77</v>
      </c>
      <c r="L2196">
        <v>0.79</v>
      </c>
      <c r="P2196" s="54">
        <v>41240</v>
      </c>
      <c r="Q2196">
        <v>0.77</v>
      </c>
      <c r="R2196">
        <v>0.79</v>
      </c>
    </row>
    <row r="2197" spans="4:18">
      <c r="D2197" s="54">
        <v>41239</v>
      </c>
      <c r="E2197">
        <v>27.75</v>
      </c>
      <c r="F2197">
        <v>27.75</v>
      </c>
      <c r="J2197" s="54">
        <v>41239</v>
      </c>
      <c r="K2197">
        <v>0.8</v>
      </c>
      <c r="L2197">
        <v>0.79</v>
      </c>
      <c r="P2197" s="54">
        <v>41239</v>
      </c>
      <c r="Q2197">
        <v>0.8</v>
      </c>
      <c r="R2197">
        <v>0.79</v>
      </c>
    </row>
    <row r="2198" spans="4:18">
      <c r="D2198" s="54">
        <v>41236</v>
      </c>
      <c r="E2198">
        <v>27.3</v>
      </c>
      <c r="F2198">
        <v>27.3</v>
      </c>
      <c r="J2198" s="54">
        <v>41236</v>
      </c>
      <c r="K2198">
        <v>0.79</v>
      </c>
      <c r="L2198">
        <v>0.8</v>
      </c>
      <c r="P2198" s="54">
        <v>41236</v>
      </c>
      <c r="Q2198">
        <v>0.79</v>
      </c>
      <c r="R2198">
        <v>0.8</v>
      </c>
    </row>
    <row r="2199" spans="4:18">
      <c r="D2199" s="54">
        <v>41234</v>
      </c>
      <c r="E2199">
        <v>27.3</v>
      </c>
      <c r="F2199">
        <v>27.3</v>
      </c>
      <c r="J2199" s="54">
        <v>41234</v>
      </c>
      <c r="K2199">
        <v>0.78</v>
      </c>
      <c r="L2199">
        <v>0.79</v>
      </c>
      <c r="P2199" s="54">
        <v>41234</v>
      </c>
      <c r="Q2199">
        <v>0.78</v>
      </c>
      <c r="R2199">
        <v>0.79</v>
      </c>
    </row>
    <row r="2200" spans="4:18">
      <c r="D2200" s="54">
        <v>41233</v>
      </c>
      <c r="E2200">
        <v>27.3</v>
      </c>
      <c r="F2200">
        <v>27.3</v>
      </c>
      <c r="J2200" s="54">
        <v>41233</v>
      </c>
      <c r="K2200">
        <v>0.79</v>
      </c>
      <c r="L2200">
        <v>0.78</v>
      </c>
      <c r="P2200" s="54">
        <v>41233</v>
      </c>
      <c r="Q2200">
        <v>0.79</v>
      </c>
      <c r="R2200">
        <v>0.78</v>
      </c>
    </row>
    <row r="2201" spans="4:18">
      <c r="D2201" s="54">
        <v>41232</v>
      </c>
      <c r="E2201">
        <v>27.51</v>
      </c>
      <c r="F2201">
        <v>27.3</v>
      </c>
      <c r="J2201" s="54">
        <v>41232</v>
      </c>
      <c r="K2201">
        <v>0.78</v>
      </c>
      <c r="L2201">
        <v>0.78</v>
      </c>
      <c r="P2201" s="54">
        <v>41232</v>
      </c>
      <c r="Q2201">
        <v>0.78</v>
      </c>
      <c r="R2201">
        <v>0.78</v>
      </c>
    </row>
    <row r="2202" spans="4:18">
      <c r="D2202" s="54">
        <v>41229</v>
      </c>
      <c r="E2202">
        <v>27.25</v>
      </c>
      <c r="F2202">
        <v>27.25</v>
      </c>
      <c r="J2202" s="54">
        <v>41229</v>
      </c>
      <c r="K2202">
        <v>0.8</v>
      </c>
      <c r="L2202">
        <v>0.8</v>
      </c>
      <c r="P2202" s="54">
        <v>41229</v>
      </c>
      <c r="Q2202">
        <v>0.8</v>
      </c>
      <c r="R2202">
        <v>0.8</v>
      </c>
    </row>
    <row r="2203" spans="4:18">
      <c r="D2203" s="54">
        <v>41228</v>
      </c>
      <c r="E2203">
        <v>27.28</v>
      </c>
      <c r="F2203">
        <v>27.25</v>
      </c>
      <c r="J2203" s="54">
        <v>41228</v>
      </c>
      <c r="K2203">
        <v>0.87</v>
      </c>
      <c r="L2203">
        <v>0.81</v>
      </c>
      <c r="P2203" s="54">
        <v>41228</v>
      </c>
      <c r="Q2203">
        <v>0.87</v>
      </c>
      <c r="R2203">
        <v>0.81</v>
      </c>
    </row>
    <row r="2204" spans="4:18">
      <c r="D2204" s="54">
        <v>41227</v>
      </c>
      <c r="E2204">
        <v>27.51</v>
      </c>
      <c r="F2204">
        <v>27.41</v>
      </c>
      <c r="J2204" s="54">
        <v>41227</v>
      </c>
      <c r="K2204">
        <v>0.81</v>
      </c>
      <c r="L2204">
        <v>0.8</v>
      </c>
      <c r="P2204" s="54">
        <v>41227</v>
      </c>
      <c r="Q2204">
        <v>0.81</v>
      </c>
      <c r="R2204">
        <v>0.8</v>
      </c>
    </row>
    <row r="2205" spans="4:18">
      <c r="D2205" s="54">
        <v>41226</v>
      </c>
      <c r="E2205">
        <v>28</v>
      </c>
      <c r="F2205">
        <v>27.5</v>
      </c>
      <c r="J2205" s="54">
        <v>41226</v>
      </c>
      <c r="K2205">
        <v>0.81</v>
      </c>
      <c r="L2205">
        <v>0.8</v>
      </c>
      <c r="P2205" s="54">
        <v>41226</v>
      </c>
      <c r="Q2205">
        <v>0.81</v>
      </c>
      <c r="R2205">
        <v>0.8</v>
      </c>
    </row>
    <row r="2206" spans="4:18">
      <c r="D2206" s="54">
        <v>41225</v>
      </c>
      <c r="E2206">
        <v>26.75</v>
      </c>
      <c r="F2206">
        <v>27.8</v>
      </c>
      <c r="J2206" s="54">
        <v>41225</v>
      </c>
      <c r="K2206">
        <v>0.84</v>
      </c>
      <c r="L2206">
        <v>0.82</v>
      </c>
      <c r="P2206" s="54">
        <v>41225</v>
      </c>
      <c r="Q2206">
        <v>0.84</v>
      </c>
      <c r="R2206">
        <v>0.82</v>
      </c>
    </row>
    <row r="2207" spans="4:18">
      <c r="D2207" s="54">
        <v>41222</v>
      </c>
      <c r="E2207">
        <v>26.56</v>
      </c>
      <c r="F2207">
        <v>26.56</v>
      </c>
      <c r="J2207" s="54">
        <v>41222</v>
      </c>
      <c r="K2207">
        <v>0.82</v>
      </c>
      <c r="L2207">
        <v>0.83</v>
      </c>
      <c r="P2207" s="54">
        <v>41222</v>
      </c>
      <c r="Q2207">
        <v>0.82</v>
      </c>
      <c r="R2207">
        <v>0.83</v>
      </c>
    </row>
    <row r="2208" spans="4:18">
      <c r="D2208" s="54">
        <v>41221</v>
      </c>
      <c r="E2208">
        <v>26.56</v>
      </c>
      <c r="F2208">
        <v>26.56</v>
      </c>
      <c r="J2208" s="54">
        <v>41221</v>
      </c>
      <c r="K2208">
        <v>0.88</v>
      </c>
      <c r="L2208">
        <v>0.83</v>
      </c>
      <c r="P2208" s="54">
        <v>41221</v>
      </c>
      <c r="Q2208">
        <v>0.88</v>
      </c>
      <c r="R2208">
        <v>0.83</v>
      </c>
    </row>
    <row r="2209" spans="4:18">
      <c r="D2209" s="54">
        <v>41220</v>
      </c>
      <c r="E2209">
        <v>26.43</v>
      </c>
      <c r="F2209">
        <v>26.56</v>
      </c>
      <c r="J2209" s="54">
        <v>41220</v>
      </c>
      <c r="K2209">
        <v>0.89</v>
      </c>
      <c r="L2209">
        <v>0.87</v>
      </c>
      <c r="P2209" s="54">
        <v>41220</v>
      </c>
      <c r="Q2209">
        <v>0.89</v>
      </c>
      <c r="R2209">
        <v>0.87</v>
      </c>
    </row>
    <row r="2210" spans="4:18">
      <c r="D2210" s="54">
        <v>41219</v>
      </c>
      <c r="E2210">
        <v>26.59</v>
      </c>
      <c r="F2210">
        <v>26.59</v>
      </c>
      <c r="J2210" s="54">
        <v>41219</v>
      </c>
      <c r="K2210">
        <v>0.87</v>
      </c>
      <c r="L2210">
        <v>0.89</v>
      </c>
      <c r="P2210" s="54">
        <v>41219</v>
      </c>
      <c r="Q2210">
        <v>0.87</v>
      </c>
      <c r="R2210">
        <v>0.89</v>
      </c>
    </row>
    <row r="2211" spans="4:18">
      <c r="D2211" s="54">
        <v>41218</v>
      </c>
      <c r="E2211">
        <v>26.92</v>
      </c>
      <c r="F2211">
        <v>26.92</v>
      </c>
      <c r="J2211" s="54">
        <v>41218</v>
      </c>
      <c r="K2211">
        <v>0.9</v>
      </c>
      <c r="L2211">
        <v>0.88</v>
      </c>
      <c r="P2211" s="54">
        <v>41218</v>
      </c>
      <c r="Q2211">
        <v>0.9</v>
      </c>
      <c r="R2211">
        <v>0.88</v>
      </c>
    </row>
    <row r="2212" spans="4:18">
      <c r="D2212" s="54">
        <v>41215</v>
      </c>
      <c r="E2212">
        <v>26.51</v>
      </c>
      <c r="F2212">
        <v>26.76</v>
      </c>
      <c r="J2212" s="54">
        <v>41215</v>
      </c>
      <c r="K2212">
        <v>0.91</v>
      </c>
      <c r="L2212">
        <v>0.9</v>
      </c>
      <c r="P2212" s="54">
        <v>41215</v>
      </c>
      <c r="Q2212">
        <v>0.91</v>
      </c>
      <c r="R2212">
        <v>0.9</v>
      </c>
    </row>
    <row r="2213" spans="4:18">
      <c r="D2213" s="54">
        <v>41214</v>
      </c>
      <c r="E2213">
        <v>26.66</v>
      </c>
      <c r="F2213">
        <v>26.66</v>
      </c>
      <c r="J2213" s="54">
        <v>41214</v>
      </c>
      <c r="K2213">
        <v>0.92</v>
      </c>
      <c r="L2213">
        <v>0.92</v>
      </c>
      <c r="P2213" s="54">
        <v>41214</v>
      </c>
      <c r="Q2213">
        <v>0.92</v>
      </c>
      <c r="R2213">
        <v>0.92</v>
      </c>
    </row>
    <row r="2214" spans="4:18">
      <c r="D2214" s="54">
        <v>41213</v>
      </c>
      <c r="E2214">
        <v>26.66</v>
      </c>
      <c r="F2214">
        <v>26.66</v>
      </c>
      <c r="J2214" s="54">
        <v>41213</v>
      </c>
      <c r="K2214">
        <v>0.97</v>
      </c>
      <c r="L2214">
        <v>0.89</v>
      </c>
      <c r="P2214" s="54">
        <v>41213</v>
      </c>
      <c r="Q2214">
        <v>0.97</v>
      </c>
      <c r="R2214">
        <v>0.89</v>
      </c>
    </row>
    <row r="2215" spans="4:18">
      <c r="D2215" s="54">
        <v>41208</v>
      </c>
      <c r="E2215">
        <v>26.63</v>
      </c>
      <c r="F2215">
        <v>26.64</v>
      </c>
      <c r="J2215" s="54">
        <v>41208</v>
      </c>
      <c r="K2215">
        <v>0.88</v>
      </c>
      <c r="L2215">
        <v>0.88</v>
      </c>
      <c r="P2215" s="54">
        <v>41208</v>
      </c>
      <c r="Q2215">
        <v>0.88</v>
      </c>
      <c r="R2215">
        <v>0.88</v>
      </c>
    </row>
    <row r="2216" spans="4:18">
      <c r="D2216" s="54">
        <v>41207</v>
      </c>
      <c r="E2216">
        <v>26.26</v>
      </c>
      <c r="F2216">
        <v>26.63</v>
      </c>
      <c r="J2216" s="54">
        <v>41207</v>
      </c>
      <c r="K2216">
        <v>0.87</v>
      </c>
      <c r="L2216">
        <v>0.88</v>
      </c>
      <c r="P2216" s="54">
        <v>41207</v>
      </c>
      <c r="Q2216">
        <v>0.87</v>
      </c>
      <c r="R2216">
        <v>0.88</v>
      </c>
    </row>
    <row r="2217" spans="4:18">
      <c r="D2217" s="54">
        <v>41206</v>
      </c>
      <c r="E2217">
        <v>26.13</v>
      </c>
      <c r="F2217">
        <v>26.2</v>
      </c>
      <c r="J2217" s="54">
        <v>41206</v>
      </c>
      <c r="K2217">
        <v>0.88</v>
      </c>
      <c r="L2217">
        <v>0.87</v>
      </c>
      <c r="P2217" s="54">
        <v>41206</v>
      </c>
      <c r="Q2217">
        <v>0.88</v>
      </c>
      <c r="R2217">
        <v>0.87</v>
      </c>
    </row>
    <row r="2218" spans="4:18">
      <c r="D2218" s="54">
        <v>41205</v>
      </c>
      <c r="E2218">
        <v>26.82</v>
      </c>
      <c r="F2218">
        <v>26.04</v>
      </c>
      <c r="J2218" s="54">
        <v>41205</v>
      </c>
      <c r="K2218">
        <v>0.9</v>
      </c>
      <c r="L2218">
        <v>0.88</v>
      </c>
      <c r="P2218" s="54">
        <v>41205</v>
      </c>
      <c r="Q2218">
        <v>0.9</v>
      </c>
      <c r="R2218">
        <v>0.88</v>
      </c>
    </row>
    <row r="2219" spans="4:18">
      <c r="D2219" s="54">
        <v>41204</v>
      </c>
      <c r="E2219">
        <v>26.94</v>
      </c>
      <c r="F2219">
        <v>27.56</v>
      </c>
      <c r="J2219" s="54">
        <v>41204</v>
      </c>
      <c r="K2219">
        <v>0.93</v>
      </c>
      <c r="L2219">
        <v>0.9</v>
      </c>
      <c r="P2219" s="54">
        <v>41204</v>
      </c>
      <c r="Q2219">
        <v>0.93</v>
      </c>
      <c r="R2219">
        <v>0.9</v>
      </c>
    </row>
    <row r="2220" spans="4:18">
      <c r="D2220" s="54">
        <v>41201</v>
      </c>
      <c r="E2220">
        <v>26.01</v>
      </c>
      <c r="F2220">
        <v>26.01</v>
      </c>
      <c r="J2220" s="54">
        <v>41201</v>
      </c>
      <c r="K2220">
        <v>0.93</v>
      </c>
      <c r="L2220">
        <v>0.94</v>
      </c>
      <c r="P2220" s="54">
        <v>41201</v>
      </c>
      <c r="Q2220">
        <v>0.93</v>
      </c>
      <c r="R2220">
        <v>0.94</v>
      </c>
    </row>
    <row r="2221" spans="4:18">
      <c r="D2221" s="54">
        <v>41200</v>
      </c>
      <c r="E2221">
        <v>26.12</v>
      </c>
      <c r="F2221">
        <v>26.12</v>
      </c>
      <c r="J2221" s="54">
        <v>41200</v>
      </c>
      <c r="K2221">
        <v>0.97</v>
      </c>
      <c r="L2221">
        <v>0.93</v>
      </c>
      <c r="P2221" s="54">
        <v>41200</v>
      </c>
      <c r="Q2221">
        <v>0.97</v>
      </c>
      <c r="R2221">
        <v>0.93</v>
      </c>
    </row>
    <row r="2222" spans="4:18">
      <c r="D2222" s="54">
        <v>41199</v>
      </c>
      <c r="E2222">
        <v>26.02</v>
      </c>
      <c r="F2222">
        <v>26.02</v>
      </c>
      <c r="J2222" s="54">
        <v>41199</v>
      </c>
      <c r="K2222">
        <v>0.98</v>
      </c>
      <c r="L2222">
        <v>0.97</v>
      </c>
      <c r="P2222" s="54">
        <v>41199</v>
      </c>
      <c r="Q2222">
        <v>0.98</v>
      </c>
      <c r="R2222">
        <v>0.97</v>
      </c>
    </row>
    <row r="2223" spans="4:18">
      <c r="D2223" s="54">
        <v>41198</v>
      </c>
      <c r="E2223">
        <v>26.12</v>
      </c>
      <c r="F2223">
        <v>26.02</v>
      </c>
      <c r="J2223" s="54">
        <v>41198</v>
      </c>
      <c r="K2223">
        <v>0.96</v>
      </c>
      <c r="L2223">
        <v>0.99</v>
      </c>
      <c r="P2223" s="54">
        <v>41198</v>
      </c>
      <c r="Q2223">
        <v>0.96</v>
      </c>
      <c r="R2223">
        <v>0.99</v>
      </c>
    </row>
    <row r="2224" spans="4:18">
      <c r="D2224" s="54">
        <v>41197</v>
      </c>
      <c r="E2224">
        <v>26.11</v>
      </c>
      <c r="F2224">
        <v>26.11</v>
      </c>
      <c r="J2224" s="54">
        <v>41197</v>
      </c>
      <c r="K2224">
        <v>0.95</v>
      </c>
      <c r="L2224">
        <v>0.96</v>
      </c>
      <c r="P2224" s="54">
        <v>41197</v>
      </c>
      <c r="Q2224">
        <v>0.95</v>
      </c>
      <c r="R2224">
        <v>0.96</v>
      </c>
    </row>
    <row r="2225" spans="4:18">
      <c r="D2225" s="54">
        <v>41194</v>
      </c>
      <c r="E2225">
        <v>26.21</v>
      </c>
      <c r="F2225">
        <v>26.21</v>
      </c>
      <c r="J2225" s="54">
        <v>41194</v>
      </c>
      <c r="K2225">
        <v>0.95</v>
      </c>
      <c r="L2225">
        <v>0.96</v>
      </c>
      <c r="P2225" s="54">
        <v>41194</v>
      </c>
      <c r="Q2225">
        <v>0.95</v>
      </c>
      <c r="R2225">
        <v>0.96</v>
      </c>
    </row>
    <row r="2226" spans="4:18">
      <c r="D2226" s="54">
        <v>41193</v>
      </c>
      <c r="E2226">
        <v>27</v>
      </c>
      <c r="F2226">
        <v>27</v>
      </c>
      <c r="J2226" s="54">
        <v>41193</v>
      </c>
      <c r="K2226">
        <v>0.93</v>
      </c>
      <c r="L2226">
        <v>0.96</v>
      </c>
      <c r="P2226" s="54">
        <v>41193</v>
      </c>
      <c r="Q2226">
        <v>0.93</v>
      </c>
      <c r="R2226">
        <v>0.96</v>
      </c>
    </row>
    <row r="2227" spans="4:18">
      <c r="D2227" s="54">
        <v>41192</v>
      </c>
      <c r="E2227">
        <v>26.64</v>
      </c>
      <c r="F2227">
        <v>26.64</v>
      </c>
      <c r="J2227" s="54">
        <v>41192</v>
      </c>
      <c r="K2227">
        <v>0.96</v>
      </c>
      <c r="L2227">
        <v>0.96</v>
      </c>
      <c r="P2227" s="54">
        <v>41192</v>
      </c>
      <c r="Q2227">
        <v>0.96</v>
      </c>
      <c r="R2227">
        <v>0.96</v>
      </c>
    </row>
    <row r="2228" spans="4:18">
      <c r="D2228" s="54">
        <v>41191</v>
      </c>
      <c r="E2228">
        <v>28.24</v>
      </c>
      <c r="F2228">
        <v>26.64</v>
      </c>
      <c r="J2228" s="54">
        <v>41191</v>
      </c>
      <c r="K2228">
        <v>0.98</v>
      </c>
      <c r="L2228">
        <v>0.99</v>
      </c>
      <c r="P2228" s="54">
        <v>41191</v>
      </c>
      <c r="Q2228">
        <v>0.98</v>
      </c>
      <c r="R2228">
        <v>0.99</v>
      </c>
    </row>
    <row r="2229" spans="4:18">
      <c r="D2229" s="54">
        <v>41190</v>
      </c>
      <c r="E2229">
        <v>28.11</v>
      </c>
      <c r="F2229">
        <v>27.98</v>
      </c>
      <c r="J2229" s="54">
        <v>41190</v>
      </c>
      <c r="K2229">
        <v>0.99</v>
      </c>
      <c r="L2229">
        <v>0.97</v>
      </c>
      <c r="P2229" s="54">
        <v>41190</v>
      </c>
      <c r="Q2229">
        <v>0.99</v>
      </c>
      <c r="R2229">
        <v>0.97</v>
      </c>
    </row>
    <row r="2230" spans="4:18">
      <c r="D2230" s="54">
        <v>41187</v>
      </c>
      <c r="E2230">
        <v>27.92</v>
      </c>
      <c r="F2230">
        <v>28.02</v>
      </c>
      <c r="J2230" s="54">
        <v>41187</v>
      </c>
      <c r="K2230">
        <v>1</v>
      </c>
      <c r="L2230">
        <v>0.99</v>
      </c>
      <c r="P2230" s="54">
        <v>41187</v>
      </c>
      <c r="Q2230">
        <v>1</v>
      </c>
      <c r="R2230">
        <v>0.99</v>
      </c>
    </row>
    <row r="2231" spans="4:18">
      <c r="D2231" s="54">
        <v>41186</v>
      </c>
      <c r="E2231">
        <v>27.49</v>
      </c>
      <c r="F2231">
        <v>27.49</v>
      </c>
      <c r="J2231" s="54">
        <v>41186</v>
      </c>
      <c r="K2231">
        <v>1</v>
      </c>
      <c r="L2231">
        <v>1</v>
      </c>
      <c r="P2231" s="54">
        <v>41186</v>
      </c>
      <c r="Q2231">
        <v>1</v>
      </c>
      <c r="R2231">
        <v>1</v>
      </c>
    </row>
    <row r="2232" spans="4:18">
      <c r="D2232" s="54">
        <v>41185</v>
      </c>
      <c r="E2232">
        <v>27.49</v>
      </c>
      <c r="F2232">
        <v>27.49</v>
      </c>
      <c r="J2232" s="54">
        <v>41185</v>
      </c>
      <c r="K2232">
        <v>1.06</v>
      </c>
      <c r="L2232">
        <v>1.01</v>
      </c>
      <c r="P2232" s="54">
        <v>41185</v>
      </c>
      <c r="Q2232">
        <v>1.06</v>
      </c>
      <c r="R2232">
        <v>1.01</v>
      </c>
    </row>
    <row r="2233" spans="4:18">
      <c r="D2233" s="54">
        <v>41184</v>
      </c>
      <c r="E2233">
        <v>27.49</v>
      </c>
      <c r="F2233">
        <v>27.49</v>
      </c>
      <c r="J2233" s="54">
        <v>41184</v>
      </c>
      <c r="K2233">
        <v>1.03</v>
      </c>
      <c r="L2233">
        <v>1.06</v>
      </c>
      <c r="P2233" s="54">
        <v>41184</v>
      </c>
      <c r="Q2233">
        <v>1.03</v>
      </c>
      <c r="R2233">
        <v>1.06</v>
      </c>
    </row>
    <row r="2234" spans="4:18">
      <c r="D2234" s="54">
        <v>41183</v>
      </c>
      <c r="E2234">
        <v>27.49</v>
      </c>
      <c r="F2234">
        <v>27.49</v>
      </c>
      <c r="J2234" s="54">
        <v>41183</v>
      </c>
      <c r="K2234">
        <v>1.05</v>
      </c>
      <c r="L2234">
        <v>1.03</v>
      </c>
      <c r="P2234" s="54">
        <v>41183</v>
      </c>
      <c r="Q2234">
        <v>1.05</v>
      </c>
      <c r="R2234">
        <v>1.03</v>
      </c>
    </row>
    <row r="2235" spans="4:18">
      <c r="D2235" s="54">
        <v>41180</v>
      </c>
      <c r="E2235">
        <v>28</v>
      </c>
      <c r="F2235">
        <v>27.49</v>
      </c>
      <c r="J2235" s="54">
        <v>41180</v>
      </c>
      <c r="K2235">
        <v>1.0900000000000001</v>
      </c>
      <c r="L2235">
        <v>1.05</v>
      </c>
      <c r="P2235" s="54">
        <v>41180</v>
      </c>
      <c r="Q2235">
        <v>1.0900000000000001</v>
      </c>
      <c r="R2235">
        <v>1.05</v>
      </c>
    </row>
    <row r="2236" spans="4:18">
      <c r="D2236" s="54">
        <v>41179</v>
      </c>
      <c r="E2236">
        <v>27.03</v>
      </c>
      <c r="F2236">
        <v>27.03</v>
      </c>
      <c r="J2236" s="54">
        <v>41179</v>
      </c>
      <c r="K2236">
        <v>1.04</v>
      </c>
      <c r="L2236">
        <v>1.06</v>
      </c>
      <c r="P2236" s="54">
        <v>41179</v>
      </c>
      <c r="Q2236">
        <v>1.04</v>
      </c>
      <c r="R2236">
        <v>1.06</v>
      </c>
    </row>
    <row r="2237" spans="4:18">
      <c r="D2237" s="54">
        <v>41178</v>
      </c>
      <c r="E2237">
        <v>27</v>
      </c>
      <c r="F2237">
        <v>27</v>
      </c>
      <c r="J2237" s="54">
        <v>41178</v>
      </c>
      <c r="K2237">
        <v>1.04</v>
      </c>
      <c r="L2237">
        <v>1.06</v>
      </c>
      <c r="P2237" s="54">
        <v>41178</v>
      </c>
      <c r="Q2237">
        <v>1.04</v>
      </c>
      <c r="R2237">
        <v>1.06</v>
      </c>
    </row>
    <row r="2238" spans="4:18">
      <c r="D2238" s="54">
        <v>41177</v>
      </c>
      <c r="E2238">
        <v>27.06</v>
      </c>
      <c r="F2238">
        <v>27</v>
      </c>
      <c r="J2238" s="54">
        <v>41177</v>
      </c>
      <c r="K2238">
        <v>1.06</v>
      </c>
      <c r="L2238">
        <v>1.05</v>
      </c>
      <c r="P2238" s="54">
        <v>41177</v>
      </c>
      <c r="Q2238">
        <v>1.06</v>
      </c>
      <c r="R2238">
        <v>1.05</v>
      </c>
    </row>
    <row r="2239" spans="4:18">
      <c r="D2239" s="54">
        <v>41176</v>
      </c>
      <c r="E2239">
        <v>26.14</v>
      </c>
      <c r="F2239">
        <v>26.14</v>
      </c>
      <c r="J2239" s="54">
        <v>41176</v>
      </c>
      <c r="K2239">
        <v>1.05</v>
      </c>
      <c r="L2239">
        <v>1.06</v>
      </c>
      <c r="P2239" s="54">
        <v>41176</v>
      </c>
      <c r="Q2239">
        <v>1.05</v>
      </c>
      <c r="R2239">
        <v>1.06</v>
      </c>
    </row>
    <row r="2240" spans="4:18">
      <c r="D2240" s="54">
        <v>41173</v>
      </c>
      <c r="E2240">
        <v>27.5</v>
      </c>
      <c r="F2240">
        <v>27.5</v>
      </c>
      <c r="J2240" s="54">
        <v>41173</v>
      </c>
      <c r="K2240">
        <v>1.0900000000000001</v>
      </c>
      <c r="L2240">
        <v>1.08</v>
      </c>
      <c r="P2240" s="54">
        <v>41173</v>
      </c>
      <c r="Q2240">
        <v>1.0900000000000001</v>
      </c>
      <c r="R2240">
        <v>1.08</v>
      </c>
    </row>
    <row r="2241" spans="4:18">
      <c r="D2241" s="54">
        <v>41172</v>
      </c>
      <c r="E2241">
        <v>26.07</v>
      </c>
      <c r="F2241">
        <v>27.2</v>
      </c>
      <c r="J2241" s="54">
        <v>41172</v>
      </c>
      <c r="K2241">
        <v>1.1000000000000001</v>
      </c>
      <c r="L2241">
        <v>1.0900000000000001</v>
      </c>
      <c r="P2241" s="54">
        <v>41172</v>
      </c>
      <c r="Q2241">
        <v>1.1000000000000001</v>
      </c>
      <c r="R2241">
        <v>1.0900000000000001</v>
      </c>
    </row>
    <row r="2242" spans="4:18">
      <c r="D2242" s="54">
        <v>41171</v>
      </c>
      <c r="E2242">
        <v>27.2</v>
      </c>
      <c r="F2242">
        <v>27.2</v>
      </c>
      <c r="J2242" s="54">
        <v>41171</v>
      </c>
      <c r="K2242">
        <v>1.0900000000000001</v>
      </c>
      <c r="L2242">
        <v>1.1000000000000001</v>
      </c>
      <c r="P2242" s="54">
        <v>41171</v>
      </c>
      <c r="Q2242">
        <v>1.0900000000000001</v>
      </c>
      <c r="R2242">
        <v>1.1000000000000001</v>
      </c>
    </row>
    <row r="2243" spans="4:18">
      <c r="D2243" s="54">
        <v>41170</v>
      </c>
      <c r="E2243">
        <v>27</v>
      </c>
      <c r="F2243">
        <v>27</v>
      </c>
      <c r="J2243" s="54">
        <v>41170</v>
      </c>
      <c r="K2243">
        <v>1.1299999999999999</v>
      </c>
      <c r="L2243">
        <v>1.1100000000000001</v>
      </c>
      <c r="P2243" s="54">
        <v>41170</v>
      </c>
      <c r="Q2243">
        <v>1.1299999999999999</v>
      </c>
      <c r="R2243">
        <v>1.1100000000000001</v>
      </c>
    </row>
    <row r="2244" spans="4:18">
      <c r="D2244" s="54">
        <v>41169</v>
      </c>
      <c r="E2244">
        <v>27</v>
      </c>
      <c r="F2244">
        <v>27</v>
      </c>
      <c r="J2244" s="54">
        <v>41169</v>
      </c>
      <c r="K2244">
        <v>1.1299999999999999</v>
      </c>
      <c r="L2244">
        <v>1.1399999999999999</v>
      </c>
      <c r="P2244" s="54">
        <v>41169</v>
      </c>
      <c r="Q2244">
        <v>1.1299999999999999</v>
      </c>
      <c r="R2244">
        <v>1.1399999999999999</v>
      </c>
    </row>
    <row r="2245" spans="4:18">
      <c r="D2245" s="54">
        <v>41166</v>
      </c>
      <c r="E2245">
        <v>26.8</v>
      </c>
      <c r="F2245">
        <v>26.8</v>
      </c>
      <c r="J2245" s="54">
        <v>41166</v>
      </c>
      <c r="K2245">
        <v>1.06</v>
      </c>
      <c r="L2245">
        <v>1.1100000000000001</v>
      </c>
      <c r="P2245" s="54">
        <v>41166</v>
      </c>
      <c r="Q2245">
        <v>1.06</v>
      </c>
      <c r="R2245">
        <v>1.1100000000000001</v>
      </c>
    </row>
    <row r="2246" spans="4:18">
      <c r="D2246" s="54">
        <v>41165</v>
      </c>
      <c r="E2246">
        <v>26.8</v>
      </c>
      <c r="F2246">
        <v>26.8</v>
      </c>
      <c r="J2246" s="54">
        <v>41165</v>
      </c>
      <c r="K2246">
        <v>1.06</v>
      </c>
      <c r="L2246">
        <v>1.06</v>
      </c>
      <c r="P2246" s="54">
        <v>41165</v>
      </c>
      <c r="Q2246">
        <v>1.06</v>
      </c>
      <c r="R2246">
        <v>1.06</v>
      </c>
    </row>
    <row r="2247" spans="4:18">
      <c r="D2247" s="54">
        <v>41164</v>
      </c>
      <c r="E2247">
        <v>26.8</v>
      </c>
      <c r="F2247">
        <v>26.8</v>
      </c>
      <c r="J2247" s="54">
        <v>41164</v>
      </c>
      <c r="K2247">
        <v>1.07</v>
      </c>
      <c r="L2247">
        <v>1.08</v>
      </c>
      <c r="P2247" s="54">
        <v>41164</v>
      </c>
      <c r="Q2247">
        <v>1.07</v>
      </c>
      <c r="R2247">
        <v>1.08</v>
      </c>
    </row>
    <row r="2248" spans="4:18">
      <c r="D2248" s="54">
        <v>41163</v>
      </c>
      <c r="E2248">
        <v>27.2</v>
      </c>
      <c r="F2248">
        <v>26.8</v>
      </c>
      <c r="J2248" s="54">
        <v>41163</v>
      </c>
      <c r="K2248">
        <v>1.05</v>
      </c>
      <c r="L2248">
        <v>1.0900000000000001</v>
      </c>
      <c r="P2248" s="54">
        <v>41163</v>
      </c>
      <c r="Q2248">
        <v>1.05</v>
      </c>
      <c r="R2248">
        <v>1.0900000000000001</v>
      </c>
    </row>
    <row r="2249" spans="4:18">
      <c r="D2249" s="54">
        <v>41162</v>
      </c>
      <c r="E2249">
        <v>27.09</v>
      </c>
      <c r="F2249">
        <v>27.2</v>
      </c>
      <c r="J2249" s="54">
        <v>41162</v>
      </c>
      <c r="K2249">
        <v>1.03</v>
      </c>
      <c r="L2249">
        <v>1.06</v>
      </c>
      <c r="P2249" s="54">
        <v>41162</v>
      </c>
      <c r="Q2249">
        <v>1.03</v>
      </c>
      <c r="R2249">
        <v>1.06</v>
      </c>
    </row>
    <row r="2250" spans="4:18">
      <c r="D2250" s="54">
        <v>41159</v>
      </c>
      <c r="E2250">
        <v>27</v>
      </c>
      <c r="F2250">
        <v>27</v>
      </c>
      <c r="J2250" s="54">
        <v>41159</v>
      </c>
      <c r="K2250">
        <v>1.03</v>
      </c>
      <c r="L2250">
        <v>1.04</v>
      </c>
      <c r="P2250" s="54">
        <v>41159</v>
      </c>
      <c r="Q2250">
        <v>1.03</v>
      </c>
      <c r="R2250">
        <v>1.04</v>
      </c>
    </row>
    <row r="2251" spans="4:18">
      <c r="D2251" s="54">
        <v>41158</v>
      </c>
      <c r="E2251">
        <v>27</v>
      </c>
      <c r="F2251">
        <v>27</v>
      </c>
      <c r="J2251" s="54">
        <v>41158</v>
      </c>
      <c r="K2251">
        <v>1.04</v>
      </c>
      <c r="L2251">
        <v>1.04</v>
      </c>
      <c r="P2251" s="54">
        <v>41158</v>
      </c>
      <c r="Q2251">
        <v>1.04</v>
      </c>
      <c r="R2251">
        <v>1.04</v>
      </c>
    </row>
    <row r="2252" spans="4:18">
      <c r="D2252" s="54">
        <v>41157</v>
      </c>
      <c r="E2252">
        <v>26.44</v>
      </c>
      <c r="F2252">
        <v>27</v>
      </c>
      <c r="J2252" s="54">
        <v>41157</v>
      </c>
      <c r="K2252">
        <v>1.05</v>
      </c>
      <c r="L2252">
        <v>1.05</v>
      </c>
      <c r="P2252" s="54">
        <v>41157</v>
      </c>
      <c r="Q2252">
        <v>1.05</v>
      </c>
      <c r="R2252">
        <v>1.05</v>
      </c>
    </row>
    <row r="2253" spans="4:18">
      <c r="D2253" s="54">
        <v>41156</v>
      </c>
      <c r="E2253">
        <v>26.99</v>
      </c>
      <c r="F2253">
        <v>26.98</v>
      </c>
      <c r="J2253" s="54">
        <v>41156</v>
      </c>
      <c r="K2253">
        <v>1.04</v>
      </c>
      <c r="L2253">
        <v>1.05</v>
      </c>
      <c r="P2253" s="54">
        <v>41156</v>
      </c>
      <c r="Q2253">
        <v>1.04</v>
      </c>
      <c r="R2253">
        <v>1.05</v>
      </c>
    </row>
    <row r="2254" spans="4:18">
      <c r="D2254" s="54">
        <v>41152</v>
      </c>
      <c r="E2254">
        <v>27.29</v>
      </c>
      <c r="F2254">
        <v>26.49</v>
      </c>
      <c r="J2254" s="54">
        <v>41152</v>
      </c>
      <c r="K2254">
        <v>1.04</v>
      </c>
      <c r="L2254">
        <v>1.04</v>
      </c>
      <c r="P2254" s="54">
        <v>41152</v>
      </c>
      <c r="Q2254">
        <v>1.04</v>
      </c>
      <c r="R2254">
        <v>1.04</v>
      </c>
    </row>
    <row r="2255" spans="4:18">
      <c r="D2255" s="54">
        <v>41151</v>
      </c>
      <c r="E2255">
        <v>26.13</v>
      </c>
      <c r="F2255">
        <v>26.13</v>
      </c>
      <c r="J2255" s="54">
        <v>41151</v>
      </c>
      <c r="K2255">
        <v>1.05</v>
      </c>
      <c r="L2255">
        <v>1.04</v>
      </c>
      <c r="P2255" s="54">
        <v>41151</v>
      </c>
      <c r="Q2255">
        <v>1.05</v>
      </c>
      <c r="R2255">
        <v>1.04</v>
      </c>
    </row>
    <row r="2256" spans="4:18">
      <c r="D2256" s="54">
        <v>41150</v>
      </c>
      <c r="E2256">
        <v>26.45</v>
      </c>
      <c r="F2256">
        <v>26.45</v>
      </c>
      <c r="J2256" s="54">
        <v>41150</v>
      </c>
      <c r="K2256">
        <v>1.05</v>
      </c>
      <c r="L2256">
        <v>1.05</v>
      </c>
      <c r="P2256" s="54">
        <v>41150</v>
      </c>
      <c r="Q2256">
        <v>1.05</v>
      </c>
      <c r="R2256">
        <v>1.05</v>
      </c>
    </row>
    <row r="2257" spans="4:18">
      <c r="D2257" s="54">
        <v>41149</v>
      </c>
      <c r="E2257">
        <v>27.34</v>
      </c>
      <c r="F2257">
        <v>26.05</v>
      </c>
      <c r="J2257" s="54">
        <v>41149</v>
      </c>
      <c r="K2257">
        <v>1.06</v>
      </c>
      <c r="L2257">
        <v>1.07</v>
      </c>
      <c r="P2257" s="54">
        <v>41149</v>
      </c>
      <c r="Q2257">
        <v>1.06</v>
      </c>
      <c r="R2257">
        <v>1.07</v>
      </c>
    </row>
    <row r="2258" spans="4:18">
      <c r="D2258" s="54">
        <v>41148</v>
      </c>
      <c r="E2258">
        <v>26.25</v>
      </c>
      <c r="F2258">
        <v>26.25</v>
      </c>
      <c r="J2258" s="54">
        <v>41148</v>
      </c>
      <c r="K2258">
        <v>1.04</v>
      </c>
      <c r="L2258">
        <v>1.05</v>
      </c>
      <c r="P2258" s="54">
        <v>41148</v>
      </c>
      <c r="Q2258">
        <v>1.04</v>
      </c>
      <c r="R2258">
        <v>1.05</v>
      </c>
    </row>
    <row r="2259" spans="4:18">
      <c r="D2259" s="54">
        <v>41145</v>
      </c>
      <c r="E2259">
        <v>25.16</v>
      </c>
      <c r="F2259">
        <v>26.11</v>
      </c>
      <c r="J2259" s="54">
        <v>41145</v>
      </c>
      <c r="K2259">
        <v>1.08</v>
      </c>
      <c r="L2259">
        <v>1.08</v>
      </c>
      <c r="P2259" s="54">
        <v>41145</v>
      </c>
      <c r="Q2259">
        <v>1.08</v>
      </c>
      <c r="R2259">
        <v>1.08</v>
      </c>
    </row>
    <row r="2260" spans="4:18">
      <c r="D2260" s="54">
        <v>41144</v>
      </c>
      <c r="E2260">
        <v>26.95</v>
      </c>
      <c r="F2260">
        <v>26.95</v>
      </c>
      <c r="J2260" s="54">
        <v>41144</v>
      </c>
      <c r="K2260">
        <v>1.07</v>
      </c>
      <c r="L2260">
        <v>1.07</v>
      </c>
      <c r="P2260" s="54">
        <v>41144</v>
      </c>
      <c r="Q2260">
        <v>1.07</v>
      </c>
      <c r="R2260">
        <v>1.07</v>
      </c>
    </row>
    <row r="2261" spans="4:18">
      <c r="D2261" s="54">
        <v>41143</v>
      </c>
      <c r="E2261">
        <v>26.95</v>
      </c>
      <c r="F2261">
        <v>26.95</v>
      </c>
      <c r="J2261" s="54">
        <v>41143</v>
      </c>
      <c r="K2261">
        <v>1.07</v>
      </c>
      <c r="L2261">
        <v>1.05</v>
      </c>
      <c r="P2261" s="54">
        <v>41143</v>
      </c>
      <c r="Q2261">
        <v>1.07</v>
      </c>
      <c r="R2261">
        <v>1.05</v>
      </c>
    </row>
    <row r="2262" spans="4:18">
      <c r="D2262" s="54">
        <v>41142</v>
      </c>
      <c r="E2262">
        <v>27.5</v>
      </c>
      <c r="F2262">
        <v>27.5</v>
      </c>
      <c r="J2262" s="54">
        <v>41142</v>
      </c>
      <c r="K2262">
        <v>1.1000000000000001</v>
      </c>
      <c r="L2262">
        <v>1.06</v>
      </c>
      <c r="P2262" s="54">
        <v>41142</v>
      </c>
      <c r="Q2262">
        <v>1.1000000000000001</v>
      </c>
      <c r="R2262">
        <v>1.06</v>
      </c>
    </row>
    <row r="2263" spans="4:18">
      <c r="D2263" s="54">
        <v>41141</v>
      </c>
      <c r="E2263">
        <v>26.89</v>
      </c>
      <c r="F2263">
        <v>26.89</v>
      </c>
      <c r="J2263" s="54">
        <v>41141</v>
      </c>
      <c r="K2263">
        <v>1.0900000000000001</v>
      </c>
      <c r="L2263">
        <v>1.08</v>
      </c>
      <c r="P2263" s="54">
        <v>41141</v>
      </c>
      <c r="Q2263">
        <v>1.0900000000000001</v>
      </c>
      <c r="R2263">
        <v>1.08</v>
      </c>
    </row>
    <row r="2264" spans="4:18">
      <c r="D2264" s="54">
        <v>41138</v>
      </c>
      <c r="E2264">
        <v>26.9</v>
      </c>
      <c r="F2264">
        <v>26.89</v>
      </c>
      <c r="J2264" s="54">
        <v>41138</v>
      </c>
      <c r="K2264">
        <v>1.03</v>
      </c>
      <c r="L2264">
        <v>1.07</v>
      </c>
      <c r="P2264" s="54">
        <v>41138</v>
      </c>
      <c r="Q2264">
        <v>1.03</v>
      </c>
      <c r="R2264">
        <v>1.07</v>
      </c>
    </row>
    <row r="2265" spans="4:18">
      <c r="D2265" s="54">
        <v>41137</v>
      </c>
      <c r="E2265">
        <v>25.9</v>
      </c>
      <c r="F2265">
        <v>25.9</v>
      </c>
      <c r="J2265" s="54">
        <v>41137</v>
      </c>
      <c r="K2265">
        <v>1.07</v>
      </c>
      <c r="L2265">
        <v>1.02</v>
      </c>
      <c r="P2265" s="54">
        <v>41137</v>
      </c>
      <c r="Q2265">
        <v>1.07</v>
      </c>
      <c r="R2265">
        <v>1.02</v>
      </c>
    </row>
    <row r="2266" spans="4:18">
      <c r="D2266" s="54">
        <v>41136</v>
      </c>
      <c r="E2266">
        <v>25.49</v>
      </c>
      <c r="F2266">
        <v>26</v>
      </c>
      <c r="J2266" s="54">
        <v>41136</v>
      </c>
      <c r="K2266">
        <v>1.08</v>
      </c>
      <c r="L2266">
        <v>1.07</v>
      </c>
      <c r="P2266" s="54">
        <v>41136</v>
      </c>
      <c r="Q2266">
        <v>1.08</v>
      </c>
      <c r="R2266">
        <v>1.07</v>
      </c>
    </row>
    <row r="2267" spans="4:18">
      <c r="D2267" s="54">
        <v>41135</v>
      </c>
      <c r="E2267">
        <v>26</v>
      </c>
      <c r="F2267">
        <v>26</v>
      </c>
      <c r="J2267" s="54">
        <v>41135</v>
      </c>
      <c r="K2267">
        <v>1.02</v>
      </c>
      <c r="L2267">
        <v>1.08</v>
      </c>
      <c r="P2267" s="54">
        <v>41135</v>
      </c>
      <c r="Q2267">
        <v>1.02</v>
      </c>
      <c r="R2267">
        <v>1.08</v>
      </c>
    </row>
    <row r="2268" spans="4:18">
      <c r="D2268" s="54">
        <v>41134</v>
      </c>
      <c r="E2268">
        <v>26.26</v>
      </c>
      <c r="F2268">
        <v>26</v>
      </c>
      <c r="J2268" s="54">
        <v>41134</v>
      </c>
      <c r="K2268">
        <v>0.99</v>
      </c>
      <c r="L2268">
        <v>1.01</v>
      </c>
      <c r="P2268" s="54">
        <v>41134</v>
      </c>
      <c r="Q2268">
        <v>0.99</v>
      </c>
      <c r="R2268">
        <v>1.01</v>
      </c>
    </row>
    <row r="2269" spans="4:18">
      <c r="D2269" s="54">
        <v>41131</v>
      </c>
      <c r="E2269">
        <v>26.99</v>
      </c>
      <c r="F2269">
        <v>26.4</v>
      </c>
      <c r="J2269" s="54">
        <v>41131</v>
      </c>
      <c r="K2269">
        <v>0.92</v>
      </c>
      <c r="L2269">
        <v>0.99</v>
      </c>
      <c r="P2269" s="54">
        <v>41131</v>
      </c>
      <c r="Q2269">
        <v>0.92</v>
      </c>
      <c r="R2269">
        <v>0.99</v>
      </c>
    </row>
    <row r="2270" spans="4:18">
      <c r="D2270" s="54">
        <v>41130</v>
      </c>
      <c r="E2270">
        <v>25.06</v>
      </c>
      <c r="F2270">
        <v>26</v>
      </c>
      <c r="J2270" s="54">
        <v>41130</v>
      </c>
      <c r="K2270">
        <v>0.98</v>
      </c>
      <c r="L2270">
        <v>0.92</v>
      </c>
      <c r="P2270" s="54">
        <v>41130</v>
      </c>
      <c r="Q2270">
        <v>0.98</v>
      </c>
      <c r="R2270">
        <v>0.92</v>
      </c>
    </row>
    <row r="2271" spans="4:18">
      <c r="D2271" s="54">
        <v>41129</v>
      </c>
      <c r="E2271">
        <v>25.4</v>
      </c>
      <c r="F2271">
        <v>25.24</v>
      </c>
      <c r="J2271" s="54">
        <v>41129</v>
      </c>
      <c r="K2271">
        <v>0.98</v>
      </c>
      <c r="L2271">
        <v>0.98</v>
      </c>
      <c r="P2271" s="54">
        <v>41129</v>
      </c>
      <c r="Q2271">
        <v>0.98</v>
      </c>
      <c r="R2271">
        <v>0.98</v>
      </c>
    </row>
    <row r="2272" spans="4:18">
      <c r="D2272" s="54">
        <v>41128</v>
      </c>
      <c r="E2272">
        <v>26.24</v>
      </c>
      <c r="F2272">
        <v>27</v>
      </c>
      <c r="J2272" s="54">
        <v>41128</v>
      </c>
      <c r="K2272">
        <v>0.95</v>
      </c>
      <c r="L2272">
        <v>0.96</v>
      </c>
      <c r="P2272" s="54">
        <v>41128</v>
      </c>
      <c r="Q2272">
        <v>0.95</v>
      </c>
      <c r="R2272">
        <v>0.96</v>
      </c>
    </row>
    <row r="2273" spans="4:18">
      <c r="D2273" s="54">
        <v>41127</v>
      </c>
      <c r="E2273">
        <v>27.11</v>
      </c>
      <c r="F2273">
        <v>27.11</v>
      </c>
      <c r="J2273" s="54">
        <v>41127</v>
      </c>
      <c r="K2273">
        <v>0.92</v>
      </c>
      <c r="L2273">
        <v>0.91</v>
      </c>
      <c r="P2273" s="54">
        <v>41127</v>
      </c>
      <c r="Q2273">
        <v>0.92</v>
      </c>
      <c r="R2273">
        <v>0.91</v>
      </c>
    </row>
    <row r="2274" spans="4:18">
      <c r="D2274" s="54">
        <v>41124</v>
      </c>
      <c r="E2274">
        <v>27.5</v>
      </c>
      <c r="F2274">
        <v>27.11</v>
      </c>
      <c r="J2274" s="54">
        <v>41124</v>
      </c>
      <c r="K2274">
        <v>0.91</v>
      </c>
      <c r="L2274">
        <v>0.92</v>
      </c>
      <c r="P2274" s="54">
        <v>41124</v>
      </c>
      <c r="Q2274">
        <v>0.91</v>
      </c>
      <c r="R2274">
        <v>0.92</v>
      </c>
    </row>
    <row r="2275" spans="4:18">
      <c r="D2275" s="54">
        <v>41123</v>
      </c>
      <c r="E2275">
        <v>25.9</v>
      </c>
      <c r="F2275">
        <v>27.58</v>
      </c>
      <c r="J2275" s="54">
        <v>41123</v>
      </c>
      <c r="K2275">
        <v>0.95</v>
      </c>
      <c r="L2275">
        <v>0.91</v>
      </c>
      <c r="P2275" s="54">
        <v>41123</v>
      </c>
      <c r="Q2275">
        <v>0.95</v>
      </c>
      <c r="R2275">
        <v>0.91</v>
      </c>
    </row>
    <row r="2276" spans="4:18">
      <c r="D2276" s="54">
        <v>41122</v>
      </c>
      <c r="E2276">
        <v>26</v>
      </c>
      <c r="F2276">
        <v>26</v>
      </c>
      <c r="J2276" s="54">
        <v>41122</v>
      </c>
      <c r="K2276">
        <v>0.99</v>
      </c>
      <c r="L2276">
        <v>0.95</v>
      </c>
      <c r="P2276" s="54">
        <v>41122</v>
      </c>
      <c r="Q2276">
        <v>0.99</v>
      </c>
      <c r="R2276">
        <v>0.95</v>
      </c>
    </row>
    <row r="2277" spans="4:18">
      <c r="D2277" s="54">
        <v>41121</v>
      </c>
      <c r="E2277">
        <v>26</v>
      </c>
      <c r="F2277">
        <v>26</v>
      </c>
      <c r="J2277" s="54">
        <v>41121</v>
      </c>
      <c r="K2277">
        <v>0.9</v>
      </c>
      <c r="L2277">
        <v>0.98</v>
      </c>
      <c r="P2277" s="54">
        <v>41121</v>
      </c>
      <c r="Q2277">
        <v>0.9</v>
      </c>
      <c r="R2277">
        <v>0.98</v>
      </c>
    </row>
    <row r="2278" spans="4:18">
      <c r="D2278" s="54">
        <v>41120</v>
      </c>
      <c r="E2278">
        <v>27.51</v>
      </c>
      <c r="F2278">
        <v>26</v>
      </c>
      <c r="J2278" s="54">
        <v>41120</v>
      </c>
      <c r="K2278">
        <v>0.9</v>
      </c>
      <c r="L2278">
        <v>0.9</v>
      </c>
      <c r="P2278" s="54">
        <v>41120</v>
      </c>
      <c r="Q2278">
        <v>0.9</v>
      </c>
      <c r="R2278">
        <v>0.9</v>
      </c>
    </row>
    <row r="2279" spans="4:18">
      <c r="D2279" s="54">
        <v>41117</v>
      </c>
      <c r="E2279">
        <v>27.19</v>
      </c>
      <c r="F2279">
        <v>27.19</v>
      </c>
      <c r="J2279" s="54">
        <v>41117</v>
      </c>
      <c r="K2279">
        <v>0.94</v>
      </c>
      <c r="L2279">
        <v>0.94</v>
      </c>
      <c r="P2279" s="54">
        <v>41117</v>
      </c>
      <c r="Q2279">
        <v>0.94</v>
      </c>
      <c r="R2279">
        <v>0.94</v>
      </c>
    </row>
    <row r="2280" spans="4:18">
      <c r="D2280" s="54">
        <v>41116</v>
      </c>
      <c r="E2280">
        <v>27.19</v>
      </c>
      <c r="F2280">
        <v>27.19</v>
      </c>
      <c r="J2280" s="54">
        <v>41116</v>
      </c>
      <c r="K2280">
        <v>0.94</v>
      </c>
      <c r="L2280">
        <v>0.94</v>
      </c>
      <c r="P2280" s="54">
        <v>41116</v>
      </c>
      <c r="Q2280">
        <v>0.94</v>
      </c>
      <c r="R2280">
        <v>0.94</v>
      </c>
    </row>
    <row r="2281" spans="4:18">
      <c r="D2281" s="54">
        <v>41115</v>
      </c>
      <c r="E2281">
        <v>27.19</v>
      </c>
      <c r="F2281">
        <v>27.19</v>
      </c>
      <c r="J2281" s="54">
        <v>41115</v>
      </c>
      <c r="K2281">
        <v>0.95</v>
      </c>
      <c r="L2281">
        <v>0.95</v>
      </c>
      <c r="P2281" s="54">
        <v>41115</v>
      </c>
      <c r="Q2281">
        <v>0.95</v>
      </c>
      <c r="R2281">
        <v>0.95</v>
      </c>
    </row>
    <row r="2282" spans="4:18">
      <c r="D2282" s="54">
        <v>41114</v>
      </c>
      <c r="E2282">
        <v>27.19</v>
      </c>
      <c r="F2282">
        <v>27.19</v>
      </c>
      <c r="J2282" s="54">
        <v>41114</v>
      </c>
      <c r="K2282">
        <v>0.98</v>
      </c>
      <c r="L2282">
        <v>0.93</v>
      </c>
      <c r="P2282" s="54">
        <v>41114</v>
      </c>
      <c r="Q2282">
        <v>0.98</v>
      </c>
      <c r="R2282">
        <v>0.93</v>
      </c>
    </row>
    <row r="2283" spans="4:18">
      <c r="D2283" s="54">
        <v>41113</v>
      </c>
      <c r="E2283">
        <v>27.19</v>
      </c>
      <c r="F2283">
        <v>27.19</v>
      </c>
      <c r="J2283" s="54">
        <v>41113</v>
      </c>
      <c r="K2283">
        <v>0.98</v>
      </c>
      <c r="L2283">
        <v>0.99</v>
      </c>
      <c r="P2283" s="54">
        <v>41113</v>
      </c>
      <c r="Q2283">
        <v>0.98</v>
      </c>
      <c r="R2283">
        <v>0.99</v>
      </c>
    </row>
    <row r="2284" spans="4:18">
      <c r="D2284" s="54">
        <v>41110</v>
      </c>
      <c r="E2284">
        <v>27.19</v>
      </c>
      <c r="F2284">
        <v>27.19</v>
      </c>
      <c r="J2284" s="54">
        <v>41110</v>
      </c>
      <c r="K2284">
        <v>0.97</v>
      </c>
      <c r="L2284">
        <v>1</v>
      </c>
      <c r="P2284" s="54">
        <v>41110</v>
      </c>
      <c r="Q2284">
        <v>0.97</v>
      </c>
      <c r="R2284">
        <v>1</v>
      </c>
    </row>
    <row r="2285" spans="4:18">
      <c r="D2285" s="54">
        <v>41109</v>
      </c>
      <c r="E2285">
        <v>27.19</v>
      </c>
      <c r="F2285">
        <v>27.19</v>
      </c>
      <c r="J2285" s="54">
        <v>41109</v>
      </c>
      <c r="K2285">
        <v>1.01</v>
      </c>
      <c r="L2285">
        <v>1.03</v>
      </c>
      <c r="P2285" s="54">
        <v>41109</v>
      </c>
      <c r="Q2285">
        <v>1.01</v>
      </c>
      <c r="R2285">
        <v>1.03</v>
      </c>
    </row>
    <row r="2286" spans="4:18">
      <c r="D2286" s="54">
        <v>41108</v>
      </c>
      <c r="E2286">
        <v>27.5</v>
      </c>
      <c r="F2286">
        <v>27.5</v>
      </c>
      <c r="J2286" s="54">
        <v>41108</v>
      </c>
      <c r="K2286">
        <v>0.97</v>
      </c>
      <c r="L2286">
        <v>1.01</v>
      </c>
      <c r="P2286" s="54">
        <v>41108</v>
      </c>
      <c r="Q2286">
        <v>0.97</v>
      </c>
      <c r="R2286">
        <v>1.01</v>
      </c>
    </row>
    <row r="2287" spans="4:18">
      <c r="D2287" s="54">
        <v>41107</v>
      </c>
      <c r="E2287">
        <v>27.5</v>
      </c>
      <c r="F2287">
        <v>27.5</v>
      </c>
      <c r="J2287" s="54">
        <v>41107</v>
      </c>
      <c r="K2287">
        <v>0.96</v>
      </c>
      <c r="L2287">
        <v>0.99</v>
      </c>
      <c r="P2287" s="54">
        <v>41107</v>
      </c>
      <c r="Q2287">
        <v>0.96</v>
      </c>
      <c r="R2287">
        <v>0.99</v>
      </c>
    </row>
    <row r="2288" spans="4:18">
      <c r="D2288" s="54">
        <v>41106</v>
      </c>
      <c r="E2288">
        <v>27.5</v>
      </c>
      <c r="F2288">
        <v>27.5</v>
      </c>
      <c r="J2288" s="54">
        <v>41106</v>
      </c>
      <c r="K2288">
        <v>1.03</v>
      </c>
      <c r="L2288">
        <v>0.97</v>
      </c>
      <c r="P2288" s="54">
        <v>41106</v>
      </c>
      <c r="Q2288">
        <v>1.03</v>
      </c>
      <c r="R2288">
        <v>0.97</v>
      </c>
    </row>
    <row r="2289" spans="4:18">
      <c r="D2289" s="54">
        <v>41103</v>
      </c>
      <c r="E2289">
        <v>27.5</v>
      </c>
      <c r="F2289">
        <v>27.5</v>
      </c>
      <c r="J2289" s="54">
        <v>41103</v>
      </c>
      <c r="K2289">
        <v>1.01</v>
      </c>
      <c r="L2289">
        <v>1</v>
      </c>
      <c r="P2289" s="54">
        <v>41103</v>
      </c>
      <c r="Q2289">
        <v>1.01</v>
      </c>
      <c r="R2289">
        <v>1</v>
      </c>
    </row>
    <row r="2290" spans="4:18">
      <c r="D2290" s="54">
        <v>41102</v>
      </c>
      <c r="E2290">
        <v>27.5</v>
      </c>
      <c r="F2290">
        <v>27.5</v>
      </c>
      <c r="J2290" s="54">
        <v>41102</v>
      </c>
      <c r="K2290">
        <v>1.02</v>
      </c>
      <c r="L2290">
        <v>1.01</v>
      </c>
      <c r="P2290" s="54">
        <v>41102</v>
      </c>
      <c r="Q2290">
        <v>1.02</v>
      </c>
      <c r="R2290">
        <v>1.01</v>
      </c>
    </row>
    <row r="2291" spans="4:18">
      <c r="D2291" s="54">
        <v>41101</v>
      </c>
      <c r="E2291">
        <v>27.5</v>
      </c>
      <c r="F2291">
        <v>27.5</v>
      </c>
      <c r="J2291" s="54">
        <v>41101</v>
      </c>
      <c r="K2291">
        <v>1.04</v>
      </c>
      <c r="L2291">
        <v>1.01</v>
      </c>
      <c r="P2291" s="54">
        <v>41101</v>
      </c>
      <c r="Q2291">
        <v>1.04</v>
      </c>
      <c r="R2291">
        <v>1.01</v>
      </c>
    </row>
    <row r="2292" spans="4:18">
      <c r="D2292" s="54">
        <v>41100</v>
      </c>
      <c r="E2292">
        <v>27.5</v>
      </c>
      <c r="F2292">
        <v>27.5</v>
      </c>
      <c r="J2292" s="54">
        <v>41100</v>
      </c>
      <c r="K2292">
        <v>1.05</v>
      </c>
      <c r="L2292">
        <v>1.04</v>
      </c>
      <c r="P2292" s="54">
        <v>41100</v>
      </c>
      <c r="Q2292">
        <v>1.05</v>
      </c>
      <c r="R2292">
        <v>1.04</v>
      </c>
    </row>
    <row r="2293" spans="4:18">
      <c r="D2293" s="54">
        <v>41099</v>
      </c>
      <c r="E2293">
        <v>27.5</v>
      </c>
      <c r="F2293">
        <v>27.5</v>
      </c>
      <c r="J2293" s="54">
        <v>41099</v>
      </c>
      <c r="K2293">
        <v>1.06</v>
      </c>
      <c r="L2293">
        <v>1.05</v>
      </c>
      <c r="P2293" s="54">
        <v>41099</v>
      </c>
      <c r="Q2293">
        <v>1.06</v>
      </c>
      <c r="R2293">
        <v>1.05</v>
      </c>
    </row>
    <row r="2294" spans="4:18">
      <c r="D2294" s="54">
        <v>41096</v>
      </c>
      <c r="E2294">
        <v>27.5</v>
      </c>
      <c r="F2294">
        <v>27.5</v>
      </c>
      <c r="J2294" s="54">
        <v>41096</v>
      </c>
      <c r="K2294">
        <v>1.07</v>
      </c>
      <c r="L2294">
        <v>1.08</v>
      </c>
      <c r="P2294" s="54">
        <v>41096</v>
      </c>
      <c r="Q2294">
        <v>1.07</v>
      </c>
      <c r="R2294">
        <v>1.08</v>
      </c>
    </row>
    <row r="2295" spans="4:18">
      <c r="D2295" s="54">
        <v>41095</v>
      </c>
      <c r="E2295">
        <v>27.5</v>
      </c>
      <c r="F2295">
        <v>27.5</v>
      </c>
      <c r="J2295" s="54">
        <v>41095</v>
      </c>
      <c r="K2295">
        <v>1.1200000000000001</v>
      </c>
      <c r="L2295">
        <v>1.06</v>
      </c>
      <c r="P2295" s="54">
        <v>41095</v>
      </c>
      <c r="Q2295">
        <v>1.1200000000000001</v>
      </c>
      <c r="R2295">
        <v>1.06</v>
      </c>
    </row>
    <row r="2296" spans="4:18">
      <c r="D2296" s="54">
        <v>41093</v>
      </c>
      <c r="E2296">
        <v>26.81</v>
      </c>
      <c r="F2296">
        <v>27.5</v>
      </c>
      <c r="J2296" s="54">
        <v>41093</v>
      </c>
      <c r="K2296">
        <v>1.08</v>
      </c>
      <c r="L2296">
        <v>1.1200000000000001</v>
      </c>
      <c r="P2296" s="54">
        <v>41093</v>
      </c>
      <c r="Q2296">
        <v>1.08</v>
      </c>
      <c r="R2296">
        <v>1.1200000000000001</v>
      </c>
    </row>
    <row r="2297" spans="4:18">
      <c r="D2297" s="54">
        <v>41092</v>
      </c>
      <c r="E2297">
        <v>26.79</v>
      </c>
      <c r="F2297">
        <v>26.66</v>
      </c>
      <c r="J2297" s="54">
        <v>41092</v>
      </c>
      <c r="K2297">
        <v>1.06</v>
      </c>
      <c r="L2297">
        <v>1.07</v>
      </c>
      <c r="P2297" s="54">
        <v>41092</v>
      </c>
      <c r="Q2297">
        <v>1.06</v>
      </c>
      <c r="R2297">
        <v>1.07</v>
      </c>
    </row>
    <row r="2298" spans="4:18">
      <c r="D2298" s="54">
        <v>41089</v>
      </c>
      <c r="E2298">
        <v>27.34</v>
      </c>
      <c r="F2298">
        <v>26.9</v>
      </c>
      <c r="J2298" s="54">
        <v>41089</v>
      </c>
      <c r="K2298">
        <v>1.07</v>
      </c>
      <c r="L2298">
        <v>1.08</v>
      </c>
      <c r="P2298" s="54">
        <v>41089</v>
      </c>
      <c r="Q2298">
        <v>1.07</v>
      </c>
      <c r="R2298">
        <v>1.08</v>
      </c>
    </row>
    <row r="2299" spans="4:18">
      <c r="D2299" s="54">
        <v>41088</v>
      </c>
      <c r="E2299">
        <v>24.99</v>
      </c>
      <c r="F2299">
        <v>24.99</v>
      </c>
      <c r="J2299" s="54">
        <v>41088</v>
      </c>
      <c r="K2299">
        <v>1.04</v>
      </c>
      <c r="L2299">
        <v>1.06</v>
      </c>
      <c r="P2299" s="54">
        <v>41088</v>
      </c>
      <c r="Q2299">
        <v>1.04</v>
      </c>
      <c r="R2299">
        <v>1.06</v>
      </c>
    </row>
    <row r="2300" spans="4:18">
      <c r="D2300" s="54">
        <v>41087</v>
      </c>
      <c r="E2300">
        <v>26.1</v>
      </c>
      <c r="F2300">
        <v>25.29</v>
      </c>
      <c r="J2300" s="54">
        <v>41087</v>
      </c>
      <c r="K2300">
        <v>1.05</v>
      </c>
      <c r="L2300">
        <v>1.04</v>
      </c>
      <c r="P2300" s="54">
        <v>41087</v>
      </c>
      <c r="Q2300">
        <v>1.05</v>
      </c>
      <c r="R2300">
        <v>1.04</v>
      </c>
    </row>
    <row r="2301" spans="4:18">
      <c r="D2301" s="54">
        <v>41086</v>
      </c>
      <c r="E2301">
        <v>25.25</v>
      </c>
      <c r="F2301">
        <v>26.3</v>
      </c>
      <c r="J2301" s="54">
        <v>41086</v>
      </c>
      <c r="K2301">
        <v>1.06</v>
      </c>
      <c r="L2301">
        <v>1.05</v>
      </c>
      <c r="P2301" s="54">
        <v>41086</v>
      </c>
      <c r="Q2301">
        <v>1.06</v>
      </c>
      <c r="R2301">
        <v>1.05</v>
      </c>
    </row>
    <row r="2302" spans="4:18">
      <c r="D2302" s="54">
        <v>41085</v>
      </c>
      <c r="E2302">
        <v>24.8</v>
      </c>
      <c r="F2302">
        <v>25.4</v>
      </c>
      <c r="J2302" s="54">
        <v>41085</v>
      </c>
      <c r="K2302">
        <v>1.03</v>
      </c>
      <c r="L2302">
        <v>1.06</v>
      </c>
      <c r="P2302" s="54">
        <v>41085</v>
      </c>
      <c r="Q2302">
        <v>1.03</v>
      </c>
      <c r="R2302">
        <v>1.06</v>
      </c>
    </row>
    <row r="2303" spans="4:18">
      <c r="D2303" s="54">
        <v>41082</v>
      </c>
      <c r="E2303">
        <v>24.77</v>
      </c>
      <c r="F2303">
        <v>24.77</v>
      </c>
      <c r="J2303" s="54">
        <v>41082</v>
      </c>
      <c r="K2303">
        <v>0.99</v>
      </c>
      <c r="L2303">
        <v>1.06</v>
      </c>
      <c r="P2303" s="54">
        <v>41082</v>
      </c>
      <c r="Q2303">
        <v>0.99</v>
      </c>
      <c r="R2303">
        <v>1.06</v>
      </c>
    </row>
    <row r="2304" spans="4:18">
      <c r="D2304" s="54">
        <v>41081</v>
      </c>
      <c r="E2304">
        <v>26.5</v>
      </c>
      <c r="F2304">
        <v>26.5</v>
      </c>
      <c r="J2304" s="54">
        <v>41081</v>
      </c>
      <c r="K2304">
        <v>0.99</v>
      </c>
      <c r="L2304">
        <v>1</v>
      </c>
      <c r="P2304" s="54">
        <v>41081</v>
      </c>
      <c r="Q2304">
        <v>0.99</v>
      </c>
      <c r="R2304">
        <v>1</v>
      </c>
    </row>
    <row r="2305" spans="4:18">
      <c r="D2305" s="54">
        <v>41080</v>
      </c>
      <c r="E2305">
        <v>26.5</v>
      </c>
      <c r="F2305">
        <v>26.5</v>
      </c>
      <c r="J2305" s="54">
        <v>41080</v>
      </c>
      <c r="K2305">
        <v>0.99</v>
      </c>
      <c r="L2305">
        <v>0.98</v>
      </c>
      <c r="P2305" s="54">
        <v>41080</v>
      </c>
      <c r="Q2305">
        <v>0.99</v>
      </c>
      <c r="R2305">
        <v>0.98</v>
      </c>
    </row>
    <row r="2306" spans="4:18">
      <c r="D2306" s="54">
        <v>41079</v>
      </c>
      <c r="E2306">
        <v>27.14</v>
      </c>
      <c r="F2306">
        <v>26.5</v>
      </c>
      <c r="J2306" s="54">
        <v>41079</v>
      </c>
      <c r="K2306">
        <v>0.95</v>
      </c>
      <c r="L2306">
        <v>0.98</v>
      </c>
      <c r="P2306" s="54">
        <v>41079</v>
      </c>
      <c r="Q2306">
        <v>0.95</v>
      </c>
      <c r="R2306">
        <v>0.98</v>
      </c>
    </row>
    <row r="2307" spans="4:18">
      <c r="D2307" s="54">
        <v>41078</v>
      </c>
      <c r="E2307">
        <v>26.55</v>
      </c>
      <c r="F2307">
        <v>26.55</v>
      </c>
      <c r="J2307" s="54">
        <v>41078</v>
      </c>
      <c r="K2307">
        <v>0.99</v>
      </c>
      <c r="L2307">
        <v>0.97</v>
      </c>
      <c r="P2307" s="54">
        <v>41078</v>
      </c>
      <c r="Q2307">
        <v>0.99</v>
      </c>
      <c r="R2307">
        <v>0.97</v>
      </c>
    </row>
    <row r="2308" spans="4:18">
      <c r="D2308" s="54">
        <v>41075</v>
      </c>
      <c r="E2308">
        <v>26.93</v>
      </c>
      <c r="F2308">
        <v>26.93</v>
      </c>
      <c r="J2308" s="54">
        <v>41075</v>
      </c>
      <c r="K2308">
        <v>1</v>
      </c>
      <c r="L2308">
        <v>0.99</v>
      </c>
      <c r="P2308" s="54">
        <v>41075</v>
      </c>
      <c r="Q2308">
        <v>1</v>
      </c>
      <c r="R2308">
        <v>0.99</v>
      </c>
    </row>
    <row r="2309" spans="4:18">
      <c r="D2309" s="54">
        <v>41074</v>
      </c>
      <c r="E2309">
        <v>25.5</v>
      </c>
      <c r="F2309">
        <v>25.51</v>
      </c>
      <c r="J2309" s="54">
        <v>41074</v>
      </c>
      <c r="K2309">
        <v>0.97</v>
      </c>
      <c r="L2309">
        <v>1</v>
      </c>
      <c r="P2309" s="54">
        <v>41074</v>
      </c>
      <c r="Q2309">
        <v>0.97</v>
      </c>
      <c r="R2309">
        <v>1</v>
      </c>
    </row>
    <row r="2310" spans="4:18">
      <c r="D2310" s="54">
        <v>41073</v>
      </c>
      <c r="E2310">
        <v>25.25</v>
      </c>
      <c r="F2310">
        <v>25</v>
      </c>
      <c r="J2310" s="54">
        <v>41073</v>
      </c>
      <c r="K2310">
        <v>1.01</v>
      </c>
      <c r="L2310">
        <v>0.96</v>
      </c>
      <c r="P2310" s="54">
        <v>41073</v>
      </c>
      <c r="Q2310">
        <v>1.01</v>
      </c>
      <c r="R2310">
        <v>0.96</v>
      </c>
    </row>
    <row r="2311" spans="4:18">
      <c r="D2311" s="54">
        <v>41072</v>
      </c>
      <c r="E2311">
        <v>24.05</v>
      </c>
      <c r="F2311">
        <v>25.5</v>
      </c>
      <c r="J2311" s="54">
        <v>41072</v>
      </c>
      <c r="K2311">
        <v>1.01</v>
      </c>
      <c r="L2311">
        <v>1.03</v>
      </c>
      <c r="P2311" s="54">
        <v>41072</v>
      </c>
      <c r="Q2311">
        <v>1.01</v>
      </c>
      <c r="R2311">
        <v>1.03</v>
      </c>
    </row>
    <row r="2312" spans="4:18">
      <c r="D2312" s="54">
        <v>41071</v>
      </c>
      <c r="E2312">
        <v>24.27</v>
      </c>
      <c r="F2312">
        <v>24.3</v>
      </c>
      <c r="J2312" s="54">
        <v>41071</v>
      </c>
      <c r="K2312">
        <v>0.99</v>
      </c>
      <c r="L2312">
        <v>1</v>
      </c>
      <c r="P2312" s="54">
        <v>41071</v>
      </c>
      <c r="Q2312">
        <v>0.99</v>
      </c>
      <c r="R2312">
        <v>1</v>
      </c>
    </row>
    <row r="2313" spans="4:18">
      <c r="D2313" s="54">
        <v>41068</v>
      </c>
      <c r="E2313">
        <v>23.96</v>
      </c>
      <c r="F2313">
        <v>23.96</v>
      </c>
      <c r="J2313" s="54">
        <v>41068</v>
      </c>
      <c r="K2313">
        <v>0.94</v>
      </c>
      <c r="L2313">
        <v>0.97</v>
      </c>
      <c r="P2313" s="54">
        <v>41068</v>
      </c>
      <c r="Q2313">
        <v>0.94</v>
      </c>
      <c r="R2313">
        <v>0.97</v>
      </c>
    </row>
    <row r="2314" spans="4:18">
      <c r="D2314" s="54">
        <v>41067</v>
      </c>
      <c r="E2314">
        <v>22.77</v>
      </c>
      <c r="F2314">
        <v>23.96</v>
      </c>
      <c r="J2314" s="54">
        <v>41067</v>
      </c>
      <c r="K2314">
        <v>0.91</v>
      </c>
      <c r="L2314">
        <v>0.95</v>
      </c>
      <c r="P2314" s="54">
        <v>41067</v>
      </c>
      <c r="Q2314">
        <v>0.91</v>
      </c>
      <c r="R2314">
        <v>0.95</v>
      </c>
    </row>
    <row r="2315" spans="4:18">
      <c r="D2315" s="54">
        <v>41066</v>
      </c>
      <c r="E2315">
        <v>22.39</v>
      </c>
      <c r="F2315">
        <v>22.52</v>
      </c>
      <c r="J2315" s="54">
        <v>41066</v>
      </c>
      <c r="K2315">
        <v>0.97</v>
      </c>
      <c r="L2315">
        <v>0.9</v>
      </c>
      <c r="P2315" s="54">
        <v>41066</v>
      </c>
      <c r="Q2315">
        <v>0.97</v>
      </c>
      <c r="R2315">
        <v>0.9</v>
      </c>
    </row>
    <row r="2316" spans="4:18">
      <c r="D2316" s="54">
        <v>41065</v>
      </c>
      <c r="E2316">
        <v>23.39</v>
      </c>
      <c r="F2316">
        <v>22.1</v>
      </c>
      <c r="J2316" s="54">
        <v>41065</v>
      </c>
      <c r="K2316">
        <v>0.85</v>
      </c>
      <c r="L2316">
        <v>0.9</v>
      </c>
      <c r="P2316" s="54">
        <v>41065</v>
      </c>
      <c r="Q2316">
        <v>0.85</v>
      </c>
      <c r="R2316">
        <v>0.9</v>
      </c>
    </row>
    <row r="2317" spans="4:18">
      <c r="D2317" s="54">
        <v>41064</v>
      </c>
      <c r="E2317">
        <v>23.05</v>
      </c>
      <c r="F2317">
        <v>23.06</v>
      </c>
      <c r="J2317" s="54">
        <v>41064</v>
      </c>
      <c r="K2317">
        <v>0.9</v>
      </c>
      <c r="L2317">
        <v>0.87</v>
      </c>
      <c r="P2317" s="54">
        <v>41064</v>
      </c>
      <c r="Q2317">
        <v>0.9</v>
      </c>
      <c r="R2317">
        <v>0.87</v>
      </c>
    </row>
    <row r="2318" spans="4:18">
      <c r="D2318" s="54">
        <v>41061</v>
      </c>
      <c r="E2318">
        <v>22.02</v>
      </c>
      <c r="F2318">
        <v>23.2</v>
      </c>
      <c r="J2318" s="54">
        <v>41061</v>
      </c>
      <c r="K2318">
        <v>0.9</v>
      </c>
      <c r="L2318">
        <v>0.88</v>
      </c>
      <c r="P2318" s="54">
        <v>41061</v>
      </c>
      <c r="Q2318">
        <v>0.9</v>
      </c>
      <c r="R2318">
        <v>0.88</v>
      </c>
    </row>
    <row r="2319" spans="4:18">
      <c r="D2319" s="54">
        <v>41060</v>
      </c>
      <c r="E2319">
        <v>22.26</v>
      </c>
      <c r="F2319">
        <v>22.18</v>
      </c>
      <c r="J2319" s="54">
        <v>41060</v>
      </c>
      <c r="K2319">
        <v>0.96</v>
      </c>
      <c r="L2319">
        <v>0.9</v>
      </c>
      <c r="P2319" s="54">
        <v>41060</v>
      </c>
      <c r="Q2319">
        <v>0.96</v>
      </c>
      <c r="R2319">
        <v>0.9</v>
      </c>
    </row>
    <row r="2320" spans="4:18">
      <c r="D2320" s="54">
        <v>41059</v>
      </c>
      <c r="E2320">
        <v>22.24</v>
      </c>
      <c r="F2320">
        <v>22.16</v>
      </c>
      <c r="J2320" s="54">
        <v>41059</v>
      </c>
      <c r="K2320">
        <v>1.03</v>
      </c>
      <c r="L2320">
        <v>0.96</v>
      </c>
      <c r="P2320" s="54">
        <v>41059</v>
      </c>
      <c r="Q2320">
        <v>1.03</v>
      </c>
      <c r="R2320">
        <v>0.96</v>
      </c>
    </row>
    <row r="2321" spans="4:18">
      <c r="D2321" s="54">
        <v>41058</v>
      </c>
      <c r="E2321">
        <v>22.31</v>
      </c>
      <c r="F2321">
        <v>22.32</v>
      </c>
      <c r="J2321" s="54">
        <v>41058</v>
      </c>
      <c r="K2321">
        <v>1.04</v>
      </c>
      <c r="L2321">
        <v>1.08</v>
      </c>
      <c r="P2321" s="54">
        <v>41058</v>
      </c>
      <c r="Q2321">
        <v>1.04</v>
      </c>
      <c r="R2321">
        <v>1.08</v>
      </c>
    </row>
    <row r="2322" spans="4:18">
      <c r="D2322" s="54">
        <v>41054</v>
      </c>
      <c r="E2322">
        <v>22.12</v>
      </c>
      <c r="F2322">
        <v>22.14</v>
      </c>
      <c r="J2322" s="54">
        <v>41054</v>
      </c>
      <c r="K2322">
        <v>1.04</v>
      </c>
      <c r="L2322">
        <v>1.05</v>
      </c>
      <c r="P2322" s="54">
        <v>41054</v>
      </c>
      <c r="Q2322">
        <v>1.04</v>
      </c>
      <c r="R2322">
        <v>1.05</v>
      </c>
    </row>
    <row r="2323" spans="4:18">
      <c r="D2323" s="54">
        <v>41053</v>
      </c>
      <c r="E2323">
        <v>22.33</v>
      </c>
      <c r="F2323">
        <v>22.15</v>
      </c>
      <c r="J2323" s="54">
        <v>41053</v>
      </c>
      <c r="K2323">
        <v>0.99</v>
      </c>
      <c r="L2323">
        <v>1.05</v>
      </c>
      <c r="P2323" s="54">
        <v>41053</v>
      </c>
      <c r="Q2323">
        <v>0.99</v>
      </c>
      <c r="R2323">
        <v>1.05</v>
      </c>
    </row>
    <row r="2324" spans="4:18">
      <c r="D2324" s="54">
        <v>41052</v>
      </c>
      <c r="E2324">
        <v>22.3</v>
      </c>
      <c r="F2324">
        <v>22.17</v>
      </c>
      <c r="J2324" s="54">
        <v>41052</v>
      </c>
      <c r="K2324">
        <v>1.04</v>
      </c>
      <c r="L2324">
        <v>0.99</v>
      </c>
      <c r="P2324" s="54">
        <v>41052</v>
      </c>
      <c r="Q2324">
        <v>1.04</v>
      </c>
      <c r="R2324">
        <v>0.99</v>
      </c>
    </row>
    <row r="2325" spans="4:18">
      <c r="D2325" s="54">
        <v>41051</v>
      </c>
      <c r="E2325">
        <v>24.8</v>
      </c>
      <c r="F2325">
        <v>23.8</v>
      </c>
      <c r="J2325" s="54">
        <v>41051</v>
      </c>
      <c r="K2325">
        <v>1.02</v>
      </c>
      <c r="L2325">
        <v>1.05</v>
      </c>
      <c r="P2325" s="54">
        <v>41051</v>
      </c>
      <c r="Q2325">
        <v>1.02</v>
      </c>
      <c r="R2325">
        <v>1.05</v>
      </c>
    </row>
    <row r="2326" spans="4:18">
      <c r="D2326" s="54">
        <v>41050</v>
      </c>
      <c r="E2326">
        <v>23.73</v>
      </c>
      <c r="F2326">
        <v>23.73</v>
      </c>
      <c r="J2326" s="54">
        <v>41050</v>
      </c>
      <c r="K2326">
        <v>0.96</v>
      </c>
      <c r="L2326">
        <v>1.04</v>
      </c>
      <c r="P2326" s="54">
        <v>41050</v>
      </c>
      <c r="Q2326">
        <v>0.96</v>
      </c>
      <c r="R2326">
        <v>1.04</v>
      </c>
    </row>
    <row r="2327" spans="4:18">
      <c r="D2327" s="54">
        <v>41047</v>
      </c>
      <c r="E2327">
        <v>23.73</v>
      </c>
      <c r="F2327">
        <v>23.73</v>
      </c>
      <c r="J2327" s="54">
        <v>41047</v>
      </c>
      <c r="K2327">
        <v>0.98</v>
      </c>
      <c r="L2327">
        <v>0.97</v>
      </c>
      <c r="P2327" s="54">
        <v>41047</v>
      </c>
      <c r="Q2327">
        <v>0.98</v>
      </c>
      <c r="R2327">
        <v>0.97</v>
      </c>
    </row>
    <row r="2328" spans="4:18">
      <c r="D2328" s="54">
        <v>41046</v>
      </c>
      <c r="E2328">
        <v>23.73</v>
      </c>
      <c r="F2328">
        <v>23.73</v>
      </c>
      <c r="J2328" s="54">
        <v>41046</v>
      </c>
      <c r="K2328">
        <v>1.04</v>
      </c>
      <c r="L2328">
        <v>0.97</v>
      </c>
      <c r="P2328" s="54">
        <v>41046</v>
      </c>
      <c r="Q2328">
        <v>1.04</v>
      </c>
      <c r="R2328">
        <v>0.97</v>
      </c>
    </row>
    <row r="2329" spans="4:18">
      <c r="D2329" s="54">
        <v>41045</v>
      </c>
      <c r="E2329">
        <v>23.73</v>
      </c>
      <c r="F2329">
        <v>23.73</v>
      </c>
      <c r="J2329" s="54">
        <v>41045</v>
      </c>
      <c r="K2329">
        <v>0.97</v>
      </c>
      <c r="L2329">
        <v>1.02</v>
      </c>
      <c r="P2329" s="54">
        <v>41045</v>
      </c>
      <c r="Q2329">
        <v>0.97</v>
      </c>
      <c r="R2329">
        <v>1.02</v>
      </c>
    </row>
    <row r="2330" spans="4:18">
      <c r="D2330" s="54">
        <v>41044</v>
      </c>
      <c r="E2330">
        <v>23.73</v>
      </c>
      <c r="F2330">
        <v>23.73</v>
      </c>
      <c r="J2330" s="54">
        <v>41044</v>
      </c>
      <c r="K2330">
        <v>0.92</v>
      </c>
      <c r="L2330">
        <v>0.96</v>
      </c>
      <c r="P2330" s="54">
        <v>41044</v>
      </c>
      <c r="Q2330">
        <v>0.92</v>
      </c>
      <c r="R2330">
        <v>0.96</v>
      </c>
    </row>
    <row r="2331" spans="4:18">
      <c r="D2331" s="54">
        <v>41043</v>
      </c>
      <c r="E2331">
        <v>24</v>
      </c>
      <c r="F2331">
        <v>23.75</v>
      </c>
      <c r="J2331" s="54">
        <v>41043</v>
      </c>
      <c r="K2331">
        <v>0.91</v>
      </c>
      <c r="L2331">
        <v>0.93</v>
      </c>
      <c r="P2331" s="54">
        <v>41043</v>
      </c>
      <c r="Q2331">
        <v>0.91</v>
      </c>
      <c r="R2331">
        <v>0.93</v>
      </c>
    </row>
    <row r="2332" spans="4:18">
      <c r="D2332" s="54">
        <v>41040</v>
      </c>
      <c r="E2332">
        <v>24.8</v>
      </c>
      <c r="F2332">
        <v>23.86</v>
      </c>
      <c r="J2332" s="54">
        <v>41040</v>
      </c>
      <c r="K2332">
        <v>1.03</v>
      </c>
      <c r="L2332">
        <v>0.97</v>
      </c>
      <c r="P2332" s="54">
        <v>41040</v>
      </c>
      <c r="Q2332">
        <v>1.03</v>
      </c>
      <c r="R2332">
        <v>0.97</v>
      </c>
    </row>
    <row r="2333" spans="4:18">
      <c r="D2333" s="54">
        <v>41039</v>
      </c>
      <c r="E2333">
        <v>24.5</v>
      </c>
      <c r="F2333">
        <v>24.5</v>
      </c>
      <c r="J2333" s="54">
        <v>41039</v>
      </c>
      <c r="K2333">
        <v>1.01</v>
      </c>
      <c r="L2333">
        <v>1.05</v>
      </c>
      <c r="P2333" s="54">
        <v>41039</v>
      </c>
      <c r="Q2333">
        <v>1.01</v>
      </c>
      <c r="R2333">
        <v>1.05</v>
      </c>
    </row>
    <row r="2334" spans="4:18">
      <c r="D2334" s="54">
        <v>41038</v>
      </c>
      <c r="E2334">
        <v>25.5</v>
      </c>
      <c r="F2334">
        <v>25.5</v>
      </c>
      <c r="J2334" s="54">
        <v>41038</v>
      </c>
      <c r="K2334">
        <v>1.05</v>
      </c>
      <c r="L2334">
        <v>1.01</v>
      </c>
      <c r="P2334" s="54">
        <v>41038</v>
      </c>
      <c r="Q2334">
        <v>1.05</v>
      </c>
      <c r="R2334">
        <v>1.01</v>
      </c>
    </row>
    <row r="2335" spans="4:18">
      <c r="D2335" s="54">
        <v>41037</v>
      </c>
      <c r="E2335">
        <v>25.23</v>
      </c>
      <c r="F2335">
        <v>25</v>
      </c>
      <c r="J2335" s="54">
        <v>41037</v>
      </c>
      <c r="K2335">
        <v>1.07</v>
      </c>
      <c r="L2335">
        <v>1.06</v>
      </c>
      <c r="P2335" s="54">
        <v>41037</v>
      </c>
      <c r="Q2335">
        <v>1.07</v>
      </c>
      <c r="R2335">
        <v>1.06</v>
      </c>
    </row>
    <row r="2336" spans="4:18">
      <c r="D2336" s="54">
        <v>41036</v>
      </c>
      <c r="E2336">
        <v>25</v>
      </c>
      <c r="F2336">
        <v>25</v>
      </c>
      <c r="J2336" s="54">
        <v>41036</v>
      </c>
      <c r="K2336">
        <v>1.08</v>
      </c>
      <c r="L2336">
        <v>1.07</v>
      </c>
      <c r="P2336" s="54">
        <v>41036</v>
      </c>
      <c r="Q2336">
        <v>1.08</v>
      </c>
      <c r="R2336">
        <v>1.07</v>
      </c>
    </row>
    <row r="2337" spans="1:18">
      <c r="D2337" s="54">
        <v>41033</v>
      </c>
      <c r="E2337">
        <v>25</v>
      </c>
      <c r="F2337">
        <v>25</v>
      </c>
      <c r="J2337" s="54">
        <v>41033</v>
      </c>
      <c r="K2337">
        <v>1.1100000000000001</v>
      </c>
      <c r="L2337">
        <v>1.1000000000000001</v>
      </c>
      <c r="P2337" s="54">
        <v>41033</v>
      </c>
      <c r="Q2337">
        <v>1.1100000000000001</v>
      </c>
      <c r="R2337">
        <v>1.1000000000000001</v>
      </c>
    </row>
    <row r="2338" spans="1:18">
      <c r="D2338" s="54">
        <v>41032</v>
      </c>
      <c r="E2338">
        <v>24.79</v>
      </c>
      <c r="F2338">
        <v>25</v>
      </c>
      <c r="J2338" s="54">
        <v>41032</v>
      </c>
      <c r="K2338">
        <v>1.1599999999999999</v>
      </c>
      <c r="L2338">
        <v>1.1499999999999999</v>
      </c>
      <c r="P2338" s="54">
        <v>41032</v>
      </c>
      <c r="Q2338">
        <v>1.1599999999999999</v>
      </c>
      <c r="R2338">
        <v>1.1499999999999999</v>
      </c>
    </row>
    <row r="2339" spans="1:18">
      <c r="D2339" s="54">
        <v>41031</v>
      </c>
      <c r="E2339">
        <v>24.03</v>
      </c>
      <c r="F2339">
        <v>24.44</v>
      </c>
      <c r="J2339" s="54">
        <v>41031</v>
      </c>
      <c r="K2339">
        <v>1.1499999999999999</v>
      </c>
      <c r="L2339">
        <v>1.18</v>
      </c>
      <c r="P2339" s="54">
        <v>41031</v>
      </c>
      <c r="Q2339">
        <v>1.1499999999999999</v>
      </c>
      <c r="R2339">
        <v>1.18</v>
      </c>
    </row>
    <row r="2340" spans="1:18">
      <c r="D2340" s="54">
        <v>41030</v>
      </c>
      <c r="E2340">
        <v>24</v>
      </c>
      <c r="F2340">
        <v>24</v>
      </c>
      <c r="J2340" s="54">
        <v>41030</v>
      </c>
      <c r="K2340">
        <v>1.1599999999999999</v>
      </c>
      <c r="L2340">
        <v>1.18</v>
      </c>
      <c r="P2340" s="54">
        <v>41030</v>
      </c>
      <c r="Q2340">
        <v>1.1599999999999999</v>
      </c>
      <c r="R2340">
        <v>1.18</v>
      </c>
    </row>
    <row r="2341" spans="1:18">
      <c r="D2341" s="54">
        <v>41029</v>
      </c>
      <c r="E2341">
        <v>24.88</v>
      </c>
      <c r="F2341">
        <v>24</v>
      </c>
      <c r="J2341" s="54">
        <v>41029</v>
      </c>
      <c r="K2341">
        <v>1.1599999999999999</v>
      </c>
      <c r="L2341">
        <v>1.1599999999999999</v>
      </c>
      <c r="P2341" s="54">
        <v>41029</v>
      </c>
      <c r="Q2341">
        <v>1.1599999999999999</v>
      </c>
      <c r="R2341">
        <v>1.1599999999999999</v>
      </c>
    </row>
    <row r="2345" spans="1:18">
      <c r="D2345" t="s">
        <v>27970</v>
      </c>
      <c r="E2345" t="s">
        <v>27971</v>
      </c>
      <c r="F2345" t="s">
        <v>27982</v>
      </c>
      <c r="J2345" t="s">
        <v>27970</v>
      </c>
      <c r="K2345" t="s">
        <v>27971</v>
      </c>
      <c r="L2345" t="s">
        <v>27972</v>
      </c>
      <c r="P2345" t="s">
        <v>27970</v>
      </c>
      <c r="Q2345" t="s">
        <v>27971</v>
      </c>
      <c r="R2345" t="s">
        <v>27982</v>
      </c>
    </row>
    <row r="2346" spans="1:18">
      <c r="D2346" s="54">
        <v>41849</v>
      </c>
      <c r="E2346">
        <v>31.5</v>
      </c>
      <c r="F2346">
        <v>31.36</v>
      </c>
      <c r="J2346" s="54">
        <v>41849</v>
      </c>
      <c r="K2346">
        <v>58.16</v>
      </c>
      <c r="L2346">
        <v>57.83</v>
      </c>
      <c r="P2346" s="54">
        <v>41849</v>
      </c>
      <c r="Q2346">
        <v>23.55</v>
      </c>
      <c r="R2346">
        <v>23.26</v>
      </c>
    </row>
    <row r="2347" spans="1:18">
      <c r="D2347" s="54">
        <v>41848</v>
      </c>
      <c r="E2347">
        <v>32.26</v>
      </c>
      <c r="F2347">
        <v>32.020000000000003</v>
      </c>
      <c r="J2347" s="54">
        <v>41848</v>
      </c>
      <c r="K2347">
        <v>59.57</v>
      </c>
      <c r="L2347">
        <v>58.13</v>
      </c>
      <c r="P2347" s="54">
        <v>41848</v>
      </c>
      <c r="Q2347">
        <v>23.54</v>
      </c>
      <c r="R2347">
        <v>23.42</v>
      </c>
    </row>
    <row r="2348" spans="1:18">
      <c r="A2348">
        <v>10</v>
      </c>
      <c r="B2348" s="56">
        <f>VLOOKUP(A2348,Final!$A$1:$N$153,14,FALSE)</f>
        <v>41844</v>
      </c>
      <c r="C2348" t="str">
        <f>'Competitors list'!D30</f>
        <v>Legacy Reserves LP</v>
      </c>
      <c r="D2348" s="54">
        <v>41845</v>
      </c>
      <c r="E2348">
        <v>32.28</v>
      </c>
      <c r="F2348">
        <v>32.19</v>
      </c>
      <c r="G2348">
        <v>10</v>
      </c>
      <c r="H2348" s="56">
        <f>VLOOKUP(G2348,Final!$A$1:$N$153,14,FALSE)</f>
        <v>41844</v>
      </c>
      <c r="I2348" t="str">
        <f>'Competitors list'!D31</f>
        <v>Bonanza Creek Energy Inc</v>
      </c>
      <c r="J2348" s="54">
        <v>41845</v>
      </c>
      <c r="K2348">
        <v>61.37</v>
      </c>
      <c r="L2348">
        <v>59.38</v>
      </c>
      <c r="M2348">
        <v>10</v>
      </c>
      <c r="N2348" s="56">
        <f>VLOOKUP(M2348,Final!$A$1:$N$153,14,FALSE)</f>
        <v>41844</v>
      </c>
      <c r="O2348" t="str">
        <f>'Competitors list'!D32</f>
        <v>Memorial Production Partners LP</v>
      </c>
      <c r="P2348" s="54">
        <v>41845</v>
      </c>
      <c r="Q2348">
        <v>23.57</v>
      </c>
      <c r="R2348">
        <v>23.35</v>
      </c>
    </row>
    <row r="2349" spans="1:18">
      <c r="D2349" s="54">
        <v>41844</v>
      </c>
      <c r="E2349">
        <v>32.03</v>
      </c>
      <c r="F2349">
        <v>32.31</v>
      </c>
      <c r="J2349" s="54">
        <v>41844</v>
      </c>
      <c r="K2349">
        <v>61.89</v>
      </c>
      <c r="L2349">
        <v>61.86</v>
      </c>
      <c r="P2349" s="54">
        <v>41844</v>
      </c>
      <c r="Q2349">
        <v>23.77</v>
      </c>
      <c r="R2349">
        <v>23.61</v>
      </c>
    </row>
    <row r="2350" spans="1:18">
      <c r="D2350" s="54">
        <v>41843</v>
      </c>
      <c r="E2350">
        <v>31.98</v>
      </c>
      <c r="F2350">
        <v>32.26</v>
      </c>
      <c r="J2350" s="54">
        <v>41843</v>
      </c>
      <c r="K2350">
        <v>61.18</v>
      </c>
      <c r="L2350">
        <v>61.54</v>
      </c>
      <c r="P2350" s="54">
        <v>41843</v>
      </c>
      <c r="Q2350">
        <v>23.9</v>
      </c>
      <c r="R2350">
        <v>23.82</v>
      </c>
    </row>
    <row r="2351" spans="1:18">
      <c r="D2351" s="54">
        <v>41842</v>
      </c>
      <c r="E2351">
        <v>31.22</v>
      </c>
      <c r="F2351">
        <v>31.78</v>
      </c>
      <c r="J2351" s="54">
        <v>41842</v>
      </c>
      <c r="K2351">
        <v>61.57</v>
      </c>
      <c r="L2351">
        <v>61.23</v>
      </c>
      <c r="P2351" s="54">
        <v>41842</v>
      </c>
      <c r="Q2351">
        <v>23.82</v>
      </c>
      <c r="R2351">
        <v>23.9</v>
      </c>
    </row>
    <row r="2352" spans="1:18">
      <c r="D2352" s="54">
        <v>41841</v>
      </c>
      <c r="E2352">
        <v>30.9</v>
      </c>
      <c r="F2352">
        <v>31.24</v>
      </c>
      <c r="J2352" s="54">
        <v>41841</v>
      </c>
      <c r="K2352">
        <v>59.59</v>
      </c>
      <c r="L2352">
        <v>61.57</v>
      </c>
      <c r="P2352" s="54">
        <v>41841</v>
      </c>
      <c r="Q2352">
        <v>23.54</v>
      </c>
      <c r="R2352">
        <v>23.82</v>
      </c>
    </row>
    <row r="2353" spans="4:18">
      <c r="D2353" s="54">
        <v>41838</v>
      </c>
      <c r="E2353">
        <v>30.96</v>
      </c>
      <c r="F2353">
        <v>30.99</v>
      </c>
      <c r="J2353" s="54">
        <v>41838</v>
      </c>
      <c r="K2353">
        <v>58.17</v>
      </c>
      <c r="L2353">
        <v>59.81</v>
      </c>
      <c r="P2353" s="54">
        <v>41838</v>
      </c>
      <c r="Q2353">
        <v>23.29</v>
      </c>
      <c r="R2353">
        <v>23.5</v>
      </c>
    </row>
    <row r="2354" spans="4:18">
      <c r="D2354" s="54">
        <v>41837</v>
      </c>
      <c r="E2354">
        <v>31.1</v>
      </c>
      <c r="F2354">
        <v>30.78</v>
      </c>
      <c r="J2354" s="54">
        <v>41837</v>
      </c>
      <c r="K2354">
        <v>59.39</v>
      </c>
      <c r="L2354">
        <v>58.12</v>
      </c>
      <c r="P2354" s="54">
        <v>41837</v>
      </c>
      <c r="Q2354">
        <v>23.28</v>
      </c>
      <c r="R2354">
        <v>23.15</v>
      </c>
    </row>
    <row r="2355" spans="4:18">
      <c r="D2355" s="54">
        <v>41836</v>
      </c>
      <c r="E2355">
        <v>30.86</v>
      </c>
      <c r="F2355">
        <v>31.22</v>
      </c>
      <c r="J2355" s="54">
        <v>41836</v>
      </c>
      <c r="K2355">
        <v>58.85</v>
      </c>
      <c r="L2355">
        <v>59.06</v>
      </c>
      <c r="P2355" s="54">
        <v>41836</v>
      </c>
      <c r="Q2355">
        <v>23.05</v>
      </c>
      <c r="R2355">
        <v>23.27</v>
      </c>
    </row>
    <row r="2356" spans="4:18">
      <c r="D2356" s="54">
        <v>41835</v>
      </c>
      <c r="E2356">
        <v>30.29</v>
      </c>
      <c r="F2356">
        <v>30.55</v>
      </c>
      <c r="J2356" s="54">
        <v>41835</v>
      </c>
      <c r="K2356">
        <v>59.73</v>
      </c>
      <c r="L2356">
        <v>58</v>
      </c>
      <c r="P2356" s="54">
        <v>41835</v>
      </c>
      <c r="Q2356">
        <v>23.31</v>
      </c>
      <c r="R2356">
        <v>23.02</v>
      </c>
    </row>
    <row r="2357" spans="4:18">
      <c r="D2357" s="54">
        <v>41834</v>
      </c>
      <c r="E2357">
        <v>30.7</v>
      </c>
      <c r="F2357">
        <v>30.42</v>
      </c>
      <c r="J2357" s="54">
        <v>41834</v>
      </c>
      <c r="K2357">
        <v>59.01</v>
      </c>
      <c r="L2357">
        <v>59.83</v>
      </c>
      <c r="P2357" s="54">
        <v>41834</v>
      </c>
      <c r="Q2357">
        <v>22.95</v>
      </c>
      <c r="R2357">
        <v>23.14</v>
      </c>
    </row>
    <row r="2358" spans="4:18">
      <c r="D2358" s="54">
        <v>41831</v>
      </c>
      <c r="E2358">
        <v>30.99</v>
      </c>
      <c r="F2358">
        <v>30.76</v>
      </c>
      <c r="J2358" s="54">
        <v>41831</v>
      </c>
      <c r="K2358">
        <v>59.38</v>
      </c>
      <c r="L2358">
        <v>58.24</v>
      </c>
      <c r="P2358" s="54">
        <v>41831</v>
      </c>
      <c r="Q2358">
        <v>22.37</v>
      </c>
      <c r="R2358">
        <v>22.83</v>
      </c>
    </row>
    <row r="2359" spans="4:18">
      <c r="D2359" s="54">
        <v>41830</v>
      </c>
      <c r="E2359">
        <v>31.23</v>
      </c>
      <c r="F2359">
        <v>30.93</v>
      </c>
      <c r="J2359" s="54">
        <v>41830</v>
      </c>
      <c r="K2359">
        <v>57.97</v>
      </c>
      <c r="L2359">
        <v>59.38</v>
      </c>
      <c r="P2359" s="54">
        <v>41830</v>
      </c>
      <c r="Q2359">
        <v>22.15</v>
      </c>
      <c r="R2359">
        <v>22.2</v>
      </c>
    </row>
    <row r="2360" spans="4:18">
      <c r="D2360" s="54">
        <v>41829</v>
      </c>
      <c r="E2360">
        <v>31.23</v>
      </c>
      <c r="F2360">
        <v>31.32</v>
      </c>
      <c r="J2360" s="54">
        <v>41829</v>
      </c>
      <c r="K2360">
        <v>57.6</v>
      </c>
      <c r="L2360">
        <v>58.96</v>
      </c>
      <c r="P2360" s="54">
        <v>41829</v>
      </c>
      <c r="Q2360">
        <v>23.9</v>
      </c>
      <c r="R2360">
        <v>23.92</v>
      </c>
    </row>
    <row r="2361" spans="4:18">
      <c r="D2361" s="54">
        <v>41828</v>
      </c>
      <c r="E2361">
        <v>30.95</v>
      </c>
      <c r="F2361">
        <v>31.05</v>
      </c>
      <c r="J2361" s="54">
        <v>41828</v>
      </c>
      <c r="K2361">
        <v>56.7</v>
      </c>
      <c r="L2361">
        <v>57.47</v>
      </c>
      <c r="P2361" s="54">
        <v>41828</v>
      </c>
      <c r="Q2361">
        <v>23.88</v>
      </c>
      <c r="R2361">
        <v>23.96</v>
      </c>
    </row>
    <row r="2362" spans="4:18">
      <c r="D2362" s="54">
        <v>41827</v>
      </c>
      <c r="E2362">
        <v>30.89</v>
      </c>
      <c r="F2362">
        <v>30.94</v>
      </c>
      <c r="J2362" s="54">
        <v>41827</v>
      </c>
      <c r="K2362">
        <v>56.57</v>
      </c>
      <c r="L2362">
        <v>56.48</v>
      </c>
      <c r="P2362" s="54">
        <v>41827</v>
      </c>
      <c r="Q2362">
        <v>23.75</v>
      </c>
      <c r="R2362">
        <v>23.87</v>
      </c>
    </row>
    <row r="2363" spans="4:18">
      <c r="D2363" s="54">
        <v>41823</v>
      </c>
      <c r="E2363">
        <v>31.09</v>
      </c>
      <c r="F2363">
        <v>30.96</v>
      </c>
      <c r="J2363" s="54">
        <v>41823</v>
      </c>
      <c r="K2363">
        <v>57.01</v>
      </c>
      <c r="L2363">
        <v>57.41</v>
      </c>
      <c r="P2363" s="54">
        <v>41823</v>
      </c>
      <c r="Q2363">
        <v>24.14</v>
      </c>
      <c r="R2363">
        <v>23.64</v>
      </c>
    </row>
    <row r="2364" spans="4:18">
      <c r="D2364" s="54">
        <v>41822</v>
      </c>
      <c r="E2364">
        <v>31.25</v>
      </c>
      <c r="F2364">
        <v>31.07</v>
      </c>
      <c r="J2364" s="54">
        <v>41822</v>
      </c>
      <c r="K2364">
        <v>57.14</v>
      </c>
      <c r="L2364">
        <v>56.74</v>
      </c>
      <c r="P2364" s="54">
        <v>41822</v>
      </c>
      <c r="Q2364">
        <v>24.23</v>
      </c>
      <c r="R2364">
        <v>24.12</v>
      </c>
    </row>
    <row r="2365" spans="4:18">
      <c r="D2365" s="54">
        <v>41821</v>
      </c>
      <c r="E2365">
        <v>31.35</v>
      </c>
      <c r="F2365">
        <v>31.34</v>
      </c>
      <c r="J2365" s="54">
        <v>41821</v>
      </c>
      <c r="K2365">
        <v>57.68</v>
      </c>
      <c r="L2365">
        <v>57.07</v>
      </c>
      <c r="P2365" s="54">
        <v>41821</v>
      </c>
      <c r="Q2365">
        <v>24.28</v>
      </c>
      <c r="R2365">
        <v>24.2</v>
      </c>
    </row>
    <row r="2366" spans="4:18">
      <c r="D2366" s="54">
        <v>41820</v>
      </c>
      <c r="E2366">
        <v>31.31</v>
      </c>
      <c r="F2366">
        <v>31.24</v>
      </c>
      <c r="J2366" s="54">
        <v>41820</v>
      </c>
      <c r="K2366">
        <v>56.14</v>
      </c>
      <c r="L2366">
        <v>57.19</v>
      </c>
      <c r="P2366" s="54">
        <v>41820</v>
      </c>
      <c r="Q2366">
        <v>24.2</v>
      </c>
      <c r="R2366">
        <v>24.24</v>
      </c>
    </row>
    <row r="2367" spans="4:18">
      <c r="D2367" s="54">
        <v>41817</v>
      </c>
      <c r="E2367">
        <v>31.11</v>
      </c>
      <c r="F2367">
        <v>31.23</v>
      </c>
      <c r="J2367" s="54">
        <v>41817</v>
      </c>
      <c r="K2367">
        <v>57.58</v>
      </c>
      <c r="L2367">
        <v>56.66</v>
      </c>
      <c r="P2367" s="54">
        <v>41817</v>
      </c>
      <c r="Q2367">
        <v>24</v>
      </c>
      <c r="R2367">
        <v>24.26</v>
      </c>
    </row>
    <row r="2368" spans="4:18">
      <c r="D2368" s="54">
        <v>41816</v>
      </c>
      <c r="E2368">
        <v>31.39</v>
      </c>
      <c r="F2368">
        <v>31.04</v>
      </c>
      <c r="J2368" s="54">
        <v>41816</v>
      </c>
      <c r="K2368">
        <v>59.87</v>
      </c>
      <c r="L2368">
        <v>58.07</v>
      </c>
      <c r="P2368" s="54">
        <v>41816</v>
      </c>
      <c r="Q2368">
        <v>24.51</v>
      </c>
      <c r="R2368">
        <v>24.01</v>
      </c>
    </row>
    <row r="2369" spans="4:18">
      <c r="D2369" s="54">
        <v>41815</v>
      </c>
      <c r="E2369">
        <v>31.38</v>
      </c>
      <c r="F2369">
        <v>31.26</v>
      </c>
      <c r="J2369" s="54">
        <v>41815</v>
      </c>
      <c r="K2369">
        <v>57.64</v>
      </c>
      <c r="L2369">
        <v>59.52</v>
      </c>
      <c r="P2369" s="54">
        <v>41815</v>
      </c>
      <c r="Q2369">
        <v>24.09</v>
      </c>
      <c r="R2369">
        <v>24.2</v>
      </c>
    </row>
    <row r="2370" spans="4:18">
      <c r="D2370" s="54">
        <v>41814</v>
      </c>
      <c r="E2370">
        <v>31.5</v>
      </c>
      <c r="F2370">
        <v>31.37</v>
      </c>
      <c r="J2370" s="54">
        <v>41814</v>
      </c>
      <c r="K2370">
        <v>61.31</v>
      </c>
      <c r="L2370">
        <v>57.67</v>
      </c>
      <c r="P2370" s="54">
        <v>41814</v>
      </c>
      <c r="Q2370">
        <v>24.25</v>
      </c>
      <c r="R2370">
        <v>24.03</v>
      </c>
    </row>
    <row r="2371" spans="4:18">
      <c r="D2371" s="54">
        <v>41813</v>
      </c>
      <c r="E2371">
        <v>30.78</v>
      </c>
      <c r="F2371">
        <v>31.4</v>
      </c>
      <c r="J2371" s="54">
        <v>41813</v>
      </c>
      <c r="K2371">
        <v>61.48</v>
      </c>
      <c r="L2371">
        <v>61.35</v>
      </c>
      <c r="P2371" s="54">
        <v>41813</v>
      </c>
      <c r="Q2371">
        <v>24.15</v>
      </c>
      <c r="R2371">
        <v>24.18</v>
      </c>
    </row>
    <row r="2372" spans="4:18">
      <c r="D2372" s="54">
        <v>41810</v>
      </c>
      <c r="E2372">
        <v>30.72</v>
      </c>
      <c r="F2372">
        <v>30.87</v>
      </c>
      <c r="J2372" s="54">
        <v>41810</v>
      </c>
      <c r="K2372">
        <v>61.39</v>
      </c>
      <c r="L2372">
        <v>61.1</v>
      </c>
      <c r="P2372" s="54">
        <v>41810</v>
      </c>
      <c r="Q2372">
        <v>23.45</v>
      </c>
      <c r="R2372">
        <v>24.25</v>
      </c>
    </row>
    <row r="2373" spans="4:18">
      <c r="D2373" s="54">
        <v>41809</v>
      </c>
      <c r="E2373">
        <v>30.34</v>
      </c>
      <c r="F2373">
        <v>30.88</v>
      </c>
      <c r="J2373" s="54">
        <v>41809</v>
      </c>
      <c r="K2373">
        <v>60.61</v>
      </c>
      <c r="L2373">
        <v>61.22</v>
      </c>
      <c r="P2373" s="54">
        <v>41809</v>
      </c>
      <c r="Q2373">
        <v>23.5</v>
      </c>
      <c r="R2373">
        <v>23.52</v>
      </c>
    </row>
    <row r="2374" spans="4:18">
      <c r="D2374" s="54">
        <v>41808</v>
      </c>
      <c r="E2374">
        <v>30.65</v>
      </c>
      <c r="F2374">
        <v>30.45</v>
      </c>
      <c r="J2374" s="54">
        <v>41808</v>
      </c>
      <c r="K2374">
        <v>59.94</v>
      </c>
      <c r="L2374">
        <v>60.13</v>
      </c>
      <c r="P2374" s="54">
        <v>41808</v>
      </c>
      <c r="Q2374">
        <v>24.03</v>
      </c>
      <c r="R2374">
        <v>23.51</v>
      </c>
    </row>
    <row r="2375" spans="4:18">
      <c r="D2375" s="54">
        <v>41807</v>
      </c>
      <c r="E2375">
        <v>30.74</v>
      </c>
      <c r="F2375">
        <v>30.61</v>
      </c>
      <c r="J2375" s="54">
        <v>41807</v>
      </c>
      <c r="K2375">
        <v>60.19</v>
      </c>
      <c r="L2375">
        <v>59.69</v>
      </c>
      <c r="P2375" s="54">
        <v>41807</v>
      </c>
      <c r="Q2375">
        <v>23.86</v>
      </c>
      <c r="R2375">
        <v>23.92</v>
      </c>
    </row>
    <row r="2376" spans="4:18">
      <c r="D2376" s="54">
        <v>41806</v>
      </c>
      <c r="E2376">
        <v>30.23</v>
      </c>
      <c r="F2376">
        <v>30.88</v>
      </c>
      <c r="J2376" s="54">
        <v>41806</v>
      </c>
      <c r="K2376">
        <v>59.73</v>
      </c>
      <c r="L2376">
        <v>60.52</v>
      </c>
      <c r="P2376" s="54">
        <v>41806</v>
      </c>
      <c r="Q2376">
        <v>23.58</v>
      </c>
      <c r="R2376">
        <v>23.78</v>
      </c>
    </row>
    <row r="2377" spans="4:18">
      <c r="D2377" s="54">
        <v>41803</v>
      </c>
      <c r="E2377">
        <v>29.96</v>
      </c>
      <c r="F2377">
        <v>30.06</v>
      </c>
      <c r="J2377" s="54">
        <v>41803</v>
      </c>
      <c r="K2377">
        <v>59.11</v>
      </c>
      <c r="L2377">
        <v>59.66</v>
      </c>
      <c r="P2377" s="54">
        <v>41803</v>
      </c>
      <c r="Q2377">
        <v>23.45</v>
      </c>
      <c r="R2377">
        <v>23.48</v>
      </c>
    </row>
    <row r="2378" spans="4:18">
      <c r="D2378" s="54">
        <v>41802</v>
      </c>
      <c r="E2378">
        <v>29.47</v>
      </c>
      <c r="F2378">
        <v>29.86</v>
      </c>
      <c r="J2378" s="54">
        <v>41802</v>
      </c>
      <c r="K2378">
        <v>58.97</v>
      </c>
      <c r="L2378">
        <v>58.96</v>
      </c>
      <c r="P2378" s="54">
        <v>41802</v>
      </c>
      <c r="Q2378">
        <v>23.09</v>
      </c>
      <c r="R2378">
        <v>23.38</v>
      </c>
    </row>
    <row r="2379" spans="4:18">
      <c r="D2379" s="54">
        <v>41801</v>
      </c>
      <c r="E2379">
        <v>29.17</v>
      </c>
      <c r="F2379">
        <v>29.42</v>
      </c>
      <c r="J2379" s="54">
        <v>41801</v>
      </c>
      <c r="K2379">
        <v>57.36</v>
      </c>
      <c r="L2379">
        <v>58.68</v>
      </c>
      <c r="P2379" s="54">
        <v>41801</v>
      </c>
      <c r="Q2379">
        <v>22.95</v>
      </c>
      <c r="R2379">
        <v>23.08</v>
      </c>
    </row>
    <row r="2380" spans="4:18">
      <c r="D2380" s="54">
        <v>41800</v>
      </c>
      <c r="E2380">
        <v>29.36</v>
      </c>
      <c r="F2380">
        <v>29.13</v>
      </c>
      <c r="J2380" s="54">
        <v>41800</v>
      </c>
      <c r="K2380">
        <v>57.22</v>
      </c>
      <c r="L2380">
        <v>57.34</v>
      </c>
      <c r="P2380" s="54">
        <v>41800</v>
      </c>
      <c r="Q2380">
        <v>22.84</v>
      </c>
      <c r="R2380">
        <v>22.86</v>
      </c>
    </row>
    <row r="2381" spans="4:18">
      <c r="D2381" s="54">
        <v>41799</v>
      </c>
      <c r="E2381">
        <v>28.75</v>
      </c>
      <c r="F2381">
        <v>29.03</v>
      </c>
      <c r="J2381" s="54">
        <v>41799</v>
      </c>
      <c r="K2381">
        <v>55.94</v>
      </c>
      <c r="L2381">
        <v>57.02</v>
      </c>
      <c r="P2381" s="54">
        <v>41799</v>
      </c>
      <c r="Q2381">
        <v>22.5</v>
      </c>
      <c r="R2381">
        <v>22.8</v>
      </c>
    </row>
    <row r="2382" spans="4:18">
      <c r="D2382" s="54">
        <v>41796</v>
      </c>
      <c r="E2382">
        <v>29</v>
      </c>
      <c r="F2382">
        <v>28.75</v>
      </c>
      <c r="J2382" s="54">
        <v>41796</v>
      </c>
      <c r="K2382">
        <v>55.21</v>
      </c>
      <c r="L2382">
        <v>55.82</v>
      </c>
      <c r="P2382" s="54">
        <v>41796</v>
      </c>
      <c r="Q2382">
        <v>22.19</v>
      </c>
      <c r="R2382">
        <v>22.52</v>
      </c>
    </row>
    <row r="2383" spans="4:18">
      <c r="D2383" s="54">
        <v>41795</v>
      </c>
      <c r="E2383">
        <v>29.26</v>
      </c>
      <c r="F2383">
        <v>29.02</v>
      </c>
      <c r="J2383" s="54">
        <v>41795</v>
      </c>
      <c r="K2383">
        <v>54.46</v>
      </c>
      <c r="L2383">
        <v>55.22</v>
      </c>
      <c r="P2383" s="54">
        <v>41795</v>
      </c>
      <c r="Q2383">
        <v>22.55</v>
      </c>
      <c r="R2383">
        <v>22.19</v>
      </c>
    </row>
    <row r="2384" spans="4:18">
      <c r="D2384" s="54">
        <v>41794</v>
      </c>
      <c r="E2384">
        <v>29.11</v>
      </c>
      <c r="F2384">
        <v>29.28</v>
      </c>
      <c r="J2384" s="54">
        <v>41794</v>
      </c>
      <c r="K2384">
        <v>54.5</v>
      </c>
      <c r="L2384">
        <v>54.68</v>
      </c>
      <c r="P2384" s="54">
        <v>41794</v>
      </c>
      <c r="Q2384">
        <v>22.36</v>
      </c>
      <c r="R2384">
        <v>22.43</v>
      </c>
    </row>
    <row r="2385" spans="4:18">
      <c r="D2385" s="54">
        <v>41793</v>
      </c>
      <c r="E2385">
        <v>29.03</v>
      </c>
      <c r="F2385">
        <v>29.09</v>
      </c>
      <c r="J2385" s="54">
        <v>41793</v>
      </c>
      <c r="K2385">
        <v>54</v>
      </c>
      <c r="L2385">
        <v>54.96</v>
      </c>
      <c r="P2385" s="54">
        <v>41793</v>
      </c>
      <c r="Q2385">
        <v>22.2</v>
      </c>
      <c r="R2385">
        <v>22.29</v>
      </c>
    </row>
    <row r="2386" spans="4:18">
      <c r="D2386" s="54">
        <v>41792</v>
      </c>
      <c r="E2386">
        <v>29.4</v>
      </c>
      <c r="F2386">
        <v>29.16</v>
      </c>
      <c r="J2386" s="54">
        <v>41792</v>
      </c>
      <c r="K2386">
        <v>54.44</v>
      </c>
      <c r="L2386">
        <v>53.46</v>
      </c>
      <c r="P2386" s="54">
        <v>41792</v>
      </c>
      <c r="Q2386">
        <v>22.38</v>
      </c>
      <c r="R2386">
        <v>22.35</v>
      </c>
    </row>
    <row r="2387" spans="4:18">
      <c r="D2387" s="54">
        <v>41789</v>
      </c>
      <c r="E2387">
        <v>29.5</v>
      </c>
      <c r="F2387">
        <v>29.4</v>
      </c>
      <c r="J2387" s="54">
        <v>41789</v>
      </c>
      <c r="K2387">
        <v>54.02</v>
      </c>
      <c r="L2387">
        <v>53.62</v>
      </c>
      <c r="P2387" s="54">
        <v>41789</v>
      </c>
      <c r="Q2387">
        <v>22.5</v>
      </c>
      <c r="R2387">
        <v>22.37</v>
      </c>
    </row>
    <row r="2388" spans="4:18">
      <c r="D2388" s="54">
        <v>41788</v>
      </c>
      <c r="E2388">
        <v>29</v>
      </c>
      <c r="F2388">
        <v>29.46</v>
      </c>
      <c r="J2388" s="54">
        <v>41788</v>
      </c>
      <c r="K2388">
        <v>52.8</v>
      </c>
      <c r="L2388">
        <v>53.79</v>
      </c>
      <c r="P2388" s="54">
        <v>41788</v>
      </c>
      <c r="Q2388">
        <v>22.08</v>
      </c>
      <c r="R2388">
        <v>22.36</v>
      </c>
    </row>
    <row r="2389" spans="4:18">
      <c r="D2389" s="54">
        <v>41787</v>
      </c>
      <c r="E2389">
        <v>28.24</v>
      </c>
      <c r="F2389">
        <v>28.95</v>
      </c>
      <c r="J2389" s="54">
        <v>41787</v>
      </c>
      <c r="K2389">
        <v>52.18</v>
      </c>
      <c r="L2389">
        <v>53.26</v>
      </c>
      <c r="P2389" s="54">
        <v>41787</v>
      </c>
      <c r="Q2389">
        <v>22.12</v>
      </c>
      <c r="R2389">
        <v>22.06</v>
      </c>
    </row>
    <row r="2390" spans="4:18">
      <c r="D2390" s="54">
        <v>41786</v>
      </c>
      <c r="E2390">
        <v>27.99</v>
      </c>
      <c r="F2390">
        <v>27.73</v>
      </c>
      <c r="J2390" s="54">
        <v>41786</v>
      </c>
      <c r="K2390">
        <v>54.1</v>
      </c>
      <c r="L2390">
        <v>52.36</v>
      </c>
      <c r="P2390" s="54">
        <v>41786</v>
      </c>
      <c r="Q2390">
        <v>22.23</v>
      </c>
      <c r="R2390">
        <v>22.05</v>
      </c>
    </row>
    <row r="2391" spans="4:18">
      <c r="D2391" s="54">
        <v>41782</v>
      </c>
      <c r="E2391">
        <v>27.98</v>
      </c>
      <c r="F2391">
        <v>27.6</v>
      </c>
      <c r="J2391" s="54">
        <v>41782</v>
      </c>
      <c r="K2391">
        <v>52.15</v>
      </c>
      <c r="L2391">
        <v>53.02</v>
      </c>
      <c r="P2391" s="54">
        <v>41782</v>
      </c>
      <c r="Q2391">
        <v>22.35</v>
      </c>
      <c r="R2391">
        <v>22.2</v>
      </c>
    </row>
    <row r="2392" spans="4:18">
      <c r="D2392" s="54">
        <v>41781</v>
      </c>
      <c r="E2392">
        <v>28.25</v>
      </c>
      <c r="F2392">
        <v>28.1</v>
      </c>
      <c r="J2392" s="54">
        <v>41781</v>
      </c>
      <c r="K2392">
        <v>48.52</v>
      </c>
      <c r="L2392">
        <v>52.12</v>
      </c>
      <c r="P2392" s="54">
        <v>41781</v>
      </c>
      <c r="Q2392">
        <v>22.35</v>
      </c>
      <c r="R2392">
        <v>22.31</v>
      </c>
    </row>
    <row r="2393" spans="4:18">
      <c r="D2393" s="54">
        <v>41780</v>
      </c>
      <c r="E2393">
        <v>28.62</v>
      </c>
      <c r="F2393">
        <v>28.04</v>
      </c>
      <c r="J2393" s="54">
        <v>41780</v>
      </c>
      <c r="K2393">
        <v>45.29</v>
      </c>
      <c r="L2393">
        <v>45.86</v>
      </c>
      <c r="P2393" s="54">
        <v>41780</v>
      </c>
      <c r="Q2393">
        <v>22.2</v>
      </c>
      <c r="R2393">
        <v>22.21</v>
      </c>
    </row>
    <row r="2394" spans="4:18">
      <c r="D2394" s="54">
        <v>41779</v>
      </c>
      <c r="E2394">
        <v>28.12</v>
      </c>
      <c r="F2394">
        <v>28.44</v>
      </c>
      <c r="J2394" s="54">
        <v>41779</v>
      </c>
      <c r="K2394">
        <v>45.35</v>
      </c>
      <c r="L2394">
        <v>44.86</v>
      </c>
      <c r="P2394" s="54">
        <v>41779</v>
      </c>
      <c r="Q2394">
        <v>22.22</v>
      </c>
      <c r="R2394">
        <v>22.18</v>
      </c>
    </row>
    <row r="2395" spans="4:18">
      <c r="D2395" s="54">
        <v>41778</v>
      </c>
      <c r="E2395">
        <v>28.11</v>
      </c>
      <c r="F2395">
        <v>28.07</v>
      </c>
      <c r="J2395" s="54">
        <v>41778</v>
      </c>
      <c r="K2395">
        <v>45.89</v>
      </c>
      <c r="L2395">
        <v>45.61</v>
      </c>
      <c r="P2395" s="54">
        <v>41778</v>
      </c>
      <c r="Q2395">
        <v>22.12</v>
      </c>
      <c r="R2395">
        <v>22.29</v>
      </c>
    </row>
    <row r="2396" spans="4:18">
      <c r="D2396" s="54">
        <v>41775</v>
      </c>
      <c r="E2396">
        <v>27.69</v>
      </c>
      <c r="F2396">
        <v>27.79</v>
      </c>
      <c r="J2396" s="54">
        <v>41775</v>
      </c>
      <c r="K2396">
        <v>45</v>
      </c>
      <c r="L2396">
        <v>46.01</v>
      </c>
      <c r="P2396" s="54">
        <v>41775</v>
      </c>
      <c r="Q2396">
        <v>22.05</v>
      </c>
      <c r="R2396">
        <v>21.99</v>
      </c>
    </row>
    <row r="2397" spans="4:18">
      <c r="D2397" s="54">
        <v>41774</v>
      </c>
      <c r="E2397">
        <v>27.83</v>
      </c>
      <c r="F2397">
        <v>27.5</v>
      </c>
      <c r="J2397" s="54">
        <v>41774</v>
      </c>
      <c r="K2397">
        <v>42.25</v>
      </c>
      <c r="L2397">
        <v>44.83</v>
      </c>
      <c r="P2397" s="54">
        <v>41774</v>
      </c>
      <c r="Q2397">
        <v>22.19</v>
      </c>
      <c r="R2397">
        <v>22.05</v>
      </c>
    </row>
    <row r="2398" spans="4:18">
      <c r="D2398" s="54">
        <v>41773</v>
      </c>
      <c r="E2398">
        <v>26.99</v>
      </c>
      <c r="F2398">
        <v>27.56</v>
      </c>
      <c r="J2398" s="54">
        <v>41773</v>
      </c>
      <c r="K2398">
        <v>42.95</v>
      </c>
      <c r="L2398">
        <v>42.59</v>
      </c>
      <c r="P2398" s="54">
        <v>41773</v>
      </c>
      <c r="Q2398">
        <v>22.11</v>
      </c>
      <c r="R2398">
        <v>22.17</v>
      </c>
    </row>
    <row r="2399" spans="4:18">
      <c r="D2399" s="54">
        <v>41772</v>
      </c>
      <c r="E2399">
        <v>26.75</v>
      </c>
      <c r="F2399">
        <v>26.94</v>
      </c>
      <c r="J2399" s="54">
        <v>41772</v>
      </c>
      <c r="K2399">
        <v>41.88</v>
      </c>
      <c r="L2399">
        <v>43.27</v>
      </c>
      <c r="P2399" s="54">
        <v>41772</v>
      </c>
      <c r="Q2399">
        <v>22.28</v>
      </c>
      <c r="R2399">
        <v>22.01</v>
      </c>
    </row>
    <row r="2400" spans="4:18">
      <c r="D2400" s="54">
        <v>41771</v>
      </c>
      <c r="E2400">
        <v>26.24</v>
      </c>
      <c r="F2400">
        <v>26.79</v>
      </c>
      <c r="J2400" s="54">
        <v>41771</v>
      </c>
      <c r="K2400">
        <v>42.25</v>
      </c>
      <c r="L2400">
        <v>41.99</v>
      </c>
      <c r="P2400" s="54">
        <v>41771</v>
      </c>
      <c r="Q2400">
        <v>21.98</v>
      </c>
      <c r="R2400">
        <v>22.05</v>
      </c>
    </row>
    <row r="2401" spans="4:18">
      <c r="D2401" s="54">
        <v>41768</v>
      </c>
      <c r="E2401">
        <v>26.25</v>
      </c>
      <c r="F2401">
        <v>26.14</v>
      </c>
      <c r="J2401" s="54">
        <v>41768</v>
      </c>
      <c r="K2401">
        <v>44</v>
      </c>
      <c r="L2401">
        <v>42.26</v>
      </c>
      <c r="P2401" s="54">
        <v>41768</v>
      </c>
      <c r="Q2401">
        <v>21.6</v>
      </c>
      <c r="R2401">
        <v>21.77</v>
      </c>
    </row>
    <row r="2402" spans="4:18">
      <c r="D2402" s="54">
        <v>41767</v>
      </c>
      <c r="E2402">
        <v>26.55</v>
      </c>
      <c r="F2402">
        <v>26.25</v>
      </c>
      <c r="J2402" s="54">
        <v>41767</v>
      </c>
      <c r="K2402">
        <v>46.54</v>
      </c>
      <c r="L2402">
        <v>46.03</v>
      </c>
      <c r="P2402" s="54">
        <v>41767</v>
      </c>
      <c r="Q2402">
        <v>21.46</v>
      </c>
      <c r="R2402">
        <v>21.64</v>
      </c>
    </row>
    <row r="2403" spans="4:18">
      <c r="D2403" s="54">
        <v>41766</v>
      </c>
      <c r="E2403">
        <v>25.8</v>
      </c>
      <c r="F2403">
        <v>26.55</v>
      </c>
      <c r="J2403" s="54">
        <v>41766</v>
      </c>
      <c r="K2403">
        <v>47.76</v>
      </c>
      <c r="L2403">
        <v>46.9</v>
      </c>
      <c r="P2403" s="54">
        <v>41766</v>
      </c>
      <c r="Q2403">
        <v>22.7</v>
      </c>
      <c r="R2403">
        <v>21.41</v>
      </c>
    </row>
    <row r="2404" spans="4:18">
      <c r="D2404" s="54">
        <v>41765</v>
      </c>
      <c r="E2404">
        <v>25</v>
      </c>
      <c r="F2404">
        <v>25.17</v>
      </c>
      <c r="J2404" s="54">
        <v>41765</v>
      </c>
      <c r="K2404">
        <v>47.18</v>
      </c>
      <c r="L2404">
        <v>47.36</v>
      </c>
      <c r="P2404" s="54">
        <v>41765</v>
      </c>
      <c r="Q2404">
        <v>22.8</v>
      </c>
      <c r="R2404">
        <v>22.66</v>
      </c>
    </row>
    <row r="2405" spans="4:18">
      <c r="D2405" s="54">
        <v>41764</v>
      </c>
      <c r="E2405">
        <v>25.1</v>
      </c>
      <c r="F2405">
        <v>25.14</v>
      </c>
      <c r="J2405" s="54">
        <v>41764</v>
      </c>
      <c r="K2405">
        <v>47.51</v>
      </c>
      <c r="L2405">
        <v>47.18</v>
      </c>
      <c r="P2405" s="54">
        <v>41764</v>
      </c>
      <c r="Q2405">
        <v>23.2</v>
      </c>
      <c r="R2405">
        <v>22.71</v>
      </c>
    </row>
    <row r="2406" spans="4:18">
      <c r="D2406" s="54">
        <v>41761</v>
      </c>
      <c r="E2406">
        <v>25.06</v>
      </c>
      <c r="F2406">
        <v>25.27</v>
      </c>
      <c r="J2406" s="54">
        <v>41761</v>
      </c>
      <c r="K2406">
        <v>47.32</v>
      </c>
      <c r="L2406">
        <v>48</v>
      </c>
      <c r="P2406" s="54">
        <v>41761</v>
      </c>
      <c r="Q2406">
        <v>23.08</v>
      </c>
      <c r="R2406">
        <v>23.14</v>
      </c>
    </row>
    <row r="2407" spans="4:18">
      <c r="D2407" s="54">
        <v>41760</v>
      </c>
      <c r="E2407">
        <v>24.61</v>
      </c>
      <c r="F2407">
        <v>25.14</v>
      </c>
      <c r="J2407" s="54">
        <v>41760</v>
      </c>
      <c r="K2407">
        <v>48.6</v>
      </c>
      <c r="L2407">
        <v>47.31</v>
      </c>
      <c r="P2407" s="54">
        <v>41760</v>
      </c>
      <c r="Q2407">
        <v>23.55</v>
      </c>
      <c r="R2407">
        <v>23.55</v>
      </c>
    </row>
    <row r="2408" spans="4:18">
      <c r="D2408" s="54">
        <v>41759</v>
      </c>
      <c r="E2408">
        <v>25.3</v>
      </c>
      <c r="F2408">
        <v>24.76</v>
      </c>
      <c r="J2408" s="54">
        <v>41759</v>
      </c>
      <c r="K2408">
        <v>48.53</v>
      </c>
      <c r="L2408">
        <v>48.62</v>
      </c>
      <c r="P2408" s="54">
        <v>41759</v>
      </c>
      <c r="Q2408">
        <v>23.44</v>
      </c>
      <c r="R2408">
        <v>23.44</v>
      </c>
    </row>
    <row r="2409" spans="4:18">
      <c r="D2409" s="54">
        <v>41758</v>
      </c>
      <c r="E2409">
        <v>26.11</v>
      </c>
      <c r="F2409">
        <v>25.81</v>
      </c>
      <c r="J2409" s="54">
        <v>41758</v>
      </c>
      <c r="K2409">
        <v>48.76</v>
      </c>
      <c r="L2409">
        <v>48.74</v>
      </c>
      <c r="P2409" s="54">
        <v>41758</v>
      </c>
      <c r="Q2409">
        <v>23.3</v>
      </c>
      <c r="R2409">
        <v>23.38</v>
      </c>
    </row>
    <row r="2410" spans="4:18">
      <c r="D2410" s="54">
        <v>41757</v>
      </c>
      <c r="E2410">
        <v>26.09</v>
      </c>
      <c r="F2410">
        <v>25.95</v>
      </c>
      <c r="J2410" s="54">
        <v>41757</v>
      </c>
      <c r="K2410">
        <v>48.72</v>
      </c>
      <c r="L2410">
        <v>48.34</v>
      </c>
      <c r="P2410" s="54">
        <v>41757</v>
      </c>
      <c r="Q2410">
        <v>23.03</v>
      </c>
      <c r="R2410">
        <v>23.17</v>
      </c>
    </row>
    <row r="2411" spans="4:18">
      <c r="D2411" s="54">
        <v>41754</v>
      </c>
      <c r="E2411">
        <v>25.8</v>
      </c>
      <c r="F2411">
        <v>25.96</v>
      </c>
      <c r="J2411" s="54">
        <v>41754</v>
      </c>
      <c r="K2411">
        <v>49.02</v>
      </c>
      <c r="L2411">
        <v>48.54</v>
      </c>
      <c r="P2411" s="54">
        <v>41754</v>
      </c>
      <c r="Q2411">
        <v>23.14</v>
      </c>
      <c r="R2411">
        <v>22.96</v>
      </c>
    </row>
    <row r="2412" spans="4:18">
      <c r="D2412" s="54">
        <v>41753</v>
      </c>
      <c r="E2412">
        <v>26.49</v>
      </c>
      <c r="F2412">
        <v>25.84</v>
      </c>
      <c r="J2412" s="54">
        <v>41753</v>
      </c>
      <c r="K2412">
        <v>48.55</v>
      </c>
      <c r="L2412">
        <v>49.41</v>
      </c>
      <c r="P2412" s="54">
        <v>41753</v>
      </c>
      <c r="Q2412">
        <v>23.04</v>
      </c>
      <c r="R2412">
        <v>23.06</v>
      </c>
    </row>
    <row r="2413" spans="4:18">
      <c r="D2413" s="54">
        <v>41752</v>
      </c>
      <c r="E2413">
        <v>26.17</v>
      </c>
      <c r="F2413">
        <v>26.3</v>
      </c>
      <c r="J2413" s="54">
        <v>41752</v>
      </c>
      <c r="K2413">
        <v>48.09</v>
      </c>
      <c r="L2413">
        <v>48.12</v>
      </c>
      <c r="P2413" s="54">
        <v>41752</v>
      </c>
      <c r="Q2413">
        <v>23.17</v>
      </c>
      <c r="R2413">
        <v>22.91</v>
      </c>
    </row>
    <row r="2414" spans="4:18">
      <c r="D2414" s="54">
        <v>41751</v>
      </c>
      <c r="E2414">
        <v>26.25</v>
      </c>
      <c r="F2414">
        <v>26.17</v>
      </c>
      <c r="J2414" s="54">
        <v>41751</v>
      </c>
      <c r="K2414">
        <v>48.06</v>
      </c>
      <c r="L2414">
        <v>48.01</v>
      </c>
      <c r="P2414" s="54">
        <v>41751</v>
      </c>
      <c r="Q2414">
        <v>23.24</v>
      </c>
      <c r="R2414">
        <v>23.19</v>
      </c>
    </row>
    <row r="2415" spans="4:18">
      <c r="D2415" s="54">
        <v>41750</v>
      </c>
      <c r="E2415">
        <v>26.3</v>
      </c>
      <c r="F2415">
        <v>26.17</v>
      </c>
      <c r="J2415" s="54">
        <v>41750</v>
      </c>
      <c r="K2415">
        <v>47.77</v>
      </c>
      <c r="L2415">
        <v>48.12</v>
      </c>
      <c r="P2415" s="54">
        <v>41750</v>
      </c>
      <c r="Q2415">
        <v>22.97</v>
      </c>
      <c r="R2415">
        <v>23.2</v>
      </c>
    </row>
    <row r="2416" spans="4:18">
      <c r="D2416" s="54">
        <v>41746</v>
      </c>
      <c r="E2416">
        <v>26.33</v>
      </c>
      <c r="F2416">
        <v>26.2</v>
      </c>
      <c r="J2416" s="54">
        <v>41746</v>
      </c>
      <c r="K2416">
        <v>47.88</v>
      </c>
      <c r="L2416">
        <v>47.5</v>
      </c>
      <c r="P2416" s="54">
        <v>41746</v>
      </c>
      <c r="Q2416">
        <v>22.95</v>
      </c>
      <c r="R2416">
        <v>22.92</v>
      </c>
    </row>
    <row r="2417" spans="4:18">
      <c r="D2417" s="54">
        <v>41745</v>
      </c>
      <c r="E2417">
        <v>25.94</v>
      </c>
      <c r="F2417">
        <v>26.28</v>
      </c>
      <c r="J2417" s="54">
        <v>41745</v>
      </c>
      <c r="K2417">
        <v>48.78</v>
      </c>
      <c r="L2417">
        <v>47.77</v>
      </c>
      <c r="P2417" s="54">
        <v>41745</v>
      </c>
      <c r="Q2417">
        <v>22.8</v>
      </c>
      <c r="R2417">
        <v>22.85</v>
      </c>
    </row>
    <row r="2418" spans="4:18">
      <c r="D2418" s="54">
        <v>41744</v>
      </c>
      <c r="E2418">
        <v>25.51</v>
      </c>
      <c r="F2418">
        <v>25.8</v>
      </c>
      <c r="J2418" s="54">
        <v>41744</v>
      </c>
      <c r="K2418">
        <v>46.36</v>
      </c>
      <c r="L2418">
        <v>48.31</v>
      </c>
      <c r="P2418" s="54">
        <v>41744</v>
      </c>
      <c r="Q2418">
        <v>22.81</v>
      </c>
      <c r="R2418">
        <v>22.74</v>
      </c>
    </row>
    <row r="2419" spans="4:18">
      <c r="D2419" s="54">
        <v>41743</v>
      </c>
      <c r="E2419">
        <v>25.45</v>
      </c>
      <c r="F2419">
        <v>25.58</v>
      </c>
      <c r="J2419" s="54">
        <v>41743</v>
      </c>
      <c r="K2419">
        <v>45.92</v>
      </c>
      <c r="L2419">
        <v>46.4</v>
      </c>
      <c r="P2419" s="54">
        <v>41743</v>
      </c>
      <c r="Q2419">
        <v>22.51</v>
      </c>
      <c r="R2419">
        <v>22.73</v>
      </c>
    </row>
    <row r="2420" spans="4:18">
      <c r="D2420" s="54">
        <v>41740</v>
      </c>
      <c r="E2420">
        <v>25.2</v>
      </c>
      <c r="F2420">
        <v>25.5</v>
      </c>
      <c r="J2420" s="54">
        <v>41740</v>
      </c>
      <c r="K2420">
        <v>44.53</v>
      </c>
      <c r="L2420">
        <v>45.44</v>
      </c>
      <c r="P2420" s="54">
        <v>41740</v>
      </c>
      <c r="Q2420">
        <v>22.75</v>
      </c>
      <c r="R2420">
        <v>22.56</v>
      </c>
    </row>
    <row r="2421" spans="4:18">
      <c r="D2421" s="54">
        <v>41739</v>
      </c>
      <c r="E2421">
        <v>25.58</v>
      </c>
      <c r="F2421">
        <v>25.22</v>
      </c>
      <c r="J2421" s="54">
        <v>41739</v>
      </c>
      <c r="K2421">
        <v>45.2</v>
      </c>
      <c r="L2421">
        <v>44.76</v>
      </c>
      <c r="P2421" s="54">
        <v>41739</v>
      </c>
      <c r="Q2421">
        <v>22.93</v>
      </c>
      <c r="R2421">
        <v>22.68</v>
      </c>
    </row>
    <row r="2422" spans="4:18">
      <c r="D2422" s="54">
        <v>41738</v>
      </c>
      <c r="E2422">
        <v>25.46</v>
      </c>
      <c r="F2422">
        <v>25.49</v>
      </c>
      <c r="J2422" s="54">
        <v>41738</v>
      </c>
      <c r="K2422">
        <v>44</v>
      </c>
      <c r="L2422">
        <v>45.3</v>
      </c>
      <c r="P2422" s="54">
        <v>41738</v>
      </c>
      <c r="Q2422">
        <v>22.94</v>
      </c>
      <c r="R2422">
        <v>22.84</v>
      </c>
    </row>
    <row r="2423" spans="4:18">
      <c r="D2423" s="54">
        <v>41737</v>
      </c>
      <c r="E2423">
        <v>25.22</v>
      </c>
      <c r="F2423">
        <v>25.46</v>
      </c>
      <c r="J2423" s="54">
        <v>41737</v>
      </c>
      <c r="K2423">
        <v>42.21</v>
      </c>
      <c r="L2423">
        <v>43.79</v>
      </c>
      <c r="P2423" s="54">
        <v>41737</v>
      </c>
      <c r="Q2423">
        <v>22.97</v>
      </c>
      <c r="R2423">
        <v>22.84</v>
      </c>
    </row>
    <row r="2424" spans="4:18">
      <c r="D2424" s="54">
        <v>41736</v>
      </c>
      <c r="E2424">
        <v>25.15</v>
      </c>
      <c r="F2424">
        <v>25.22</v>
      </c>
      <c r="J2424" s="54">
        <v>41736</v>
      </c>
      <c r="K2424">
        <v>43.26</v>
      </c>
      <c r="L2424">
        <v>42.06</v>
      </c>
      <c r="P2424" s="54">
        <v>41736</v>
      </c>
      <c r="Q2424">
        <v>22.8</v>
      </c>
      <c r="R2424">
        <v>22.93</v>
      </c>
    </row>
    <row r="2425" spans="4:18">
      <c r="D2425" s="54">
        <v>41733</v>
      </c>
      <c r="E2425">
        <v>25.5</v>
      </c>
      <c r="F2425">
        <v>25.27</v>
      </c>
      <c r="J2425" s="54">
        <v>41733</v>
      </c>
      <c r="K2425">
        <v>45.21</v>
      </c>
      <c r="L2425">
        <v>43.37</v>
      </c>
      <c r="P2425" s="54">
        <v>41733</v>
      </c>
      <c r="Q2425">
        <v>22.95</v>
      </c>
      <c r="R2425">
        <v>22.74</v>
      </c>
    </row>
    <row r="2426" spans="4:18">
      <c r="D2426" s="54">
        <v>41732</v>
      </c>
      <c r="E2426">
        <v>25.36</v>
      </c>
      <c r="F2426">
        <v>25.42</v>
      </c>
      <c r="J2426" s="54">
        <v>41732</v>
      </c>
      <c r="K2426">
        <v>45.34</v>
      </c>
      <c r="L2426">
        <v>44.88</v>
      </c>
      <c r="P2426" s="54">
        <v>41732</v>
      </c>
      <c r="Q2426">
        <v>22.94</v>
      </c>
      <c r="R2426">
        <v>22.93</v>
      </c>
    </row>
    <row r="2427" spans="4:18">
      <c r="D2427" s="54">
        <v>41731</v>
      </c>
      <c r="E2427">
        <v>25.07</v>
      </c>
      <c r="F2427">
        <v>25.44</v>
      </c>
      <c r="J2427" s="54">
        <v>41731</v>
      </c>
      <c r="K2427">
        <v>45.15</v>
      </c>
      <c r="L2427">
        <v>45.28</v>
      </c>
      <c r="P2427" s="54">
        <v>41731</v>
      </c>
      <c r="Q2427">
        <v>22.97</v>
      </c>
      <c r="R2427">
        <v>22.79</v>
      </c>
    </row>
    <row r="2428" spans="4:18">
      <c r="D2428" s="54">
        <v>41730</v>
      </c>
      <c r="E2428">
        <v>24.75</v>
      </c>
      <c r="F2428">
        <v>25.12</v>
      </c>
      <c r="J2428" s="54">
        <v>41730</v>
      </c>
      <c r="K2428">
        <v>44.69</v>
      </c>
      <c r="L2428">
        <v>45.2</v>
      </c>
      <c r="P2428" s="54">
        <v>41730</v>
      </c>
      <c r="Q2428">
        <v>22.53</v>
      </c>
      <c r="R2428">
        <v>22.8</v>
      </c>
    </row>
    <row r="2429" spans="4:18">
      <c r="D2429" s="54">
        <v>41729</v>
      </c>
      <c r="E2429">
        <v>25.29</v>
      </c>
      <c r="F2429">
        <v>24.84</v>
      </c>
      <c r="J2429" s="54">
        <v>41729</v>
      </c>
      <c r="K2429">
        <v>46.26</v>
      </c>
      <c r="L2429">
        <v>44.4</v>
      </c>
      <c r="P2429" s="54">
        <v>41729</v>
      </c>
      <c r="Q2429">
        <v>22.56</v>
      </c>
      <c r="R2429">
        <v>22.53</v>
      </c>
    </row>
    <row r="2430" spans="4:18">
      <c r="D2430" s="54">
        <v>41726</v>
      </c>
      <c r="E2430">
        <v>25.31</v>
      </c>
      <c r="F2430">
        <v>25.3</v>
      </c>
      <c r="J2430" s="54">
        <v>41726</v>
      </c>
      <c r="K2430">
        <v>46.61</v>
      </c>
      <c r="L2430">
        <v>45.94</v>
      </c>
      <c r="P2430" s="54">
        <v>41726</v>
      </c>
      <c r="Q2430">
        <v>22.54</v>
      </c>
      <c r="R2430">
        <v>22.48</v>
      </c>
    </row>
    <row r="2431" spans="4:18">
      <c r="D2431" s="54">
        <v>41725</v>
      </c>
      <c r="E2431">
        <v>25.13</v>
      </c>
      <c r="F2431">
        <v>25.27</v>
      </c>
      <c r="J2431" s="54">
        <v>41725</v>
      </c>
      <c r="K2431">
        <v>46.86</v>
      </c>
      <c r="L2431">
        <v>46.67</v>
      </c>
      <c r="P2431" s="54">
        <v>41725</v>
      </c>
      <c r="Q2431">
        <v>22.71</v>
      </c>
      <c r="R2431">
        <v>22.54</v>
      </c>
    </row>
    <row r="2432" spans="4:18">
      <c r="D2432" s="54">
        <v>41724</v>
      </c>
      <c r="E2432">
        <v>25.3</v>
      </c>
      <c r="F2432">
        <v>25.13</v>
      </c>
      <c r="J2432" s="54">
        <v>41724</v>
      </c>
      <c r="K2432">
        <v>47.58</v>
      </c>
      <c r="L2432">
        <v>46.68</v>
      </c>
      <c r="P2432" s="54">
        <v>41724</v>
      </c>
      <c r="Q2432">
        <v>22.95</v>
      </c>
      <c r="R2432">
        <v>22.52</v>
      </c>
    </row>
    <row r="2433" spans="4:18">
      <c r="D2433" s="54">
        <v>41723</v>
      </c>
      <c r="E2433">
        <v>25.34</v>
      </c>
      <c r="F2433">
        <v>25.2</v>
      </c>
      <c r="J2433" s="54">
        <v>41723</v>
      </c>
      <c r="K2433">
        <v>46.53</v>
      </c>
      <c r="L2433">
        <v>47.11</v>
      </c>
      <c r="P2433" s="54">
        <v>41723</v>
      </c>
      <c r="Q2433">
        <v>22.89</v>
      </c>
      <c r="R2433">
        <v>22.85</v>
      </c>
    </row>
    <row r="2434" spans="4:18">
      <c r="D2434" s="54">
        <v>41722</v>
      </c>
      <c r="E2434">
        <v>25.48</v>
      </c>
      <c r="F2434">
        <v>25.24</v>
      </c>
      <c r="J2434" s="54">
        <v>41722</v>
      </c>
      <c r="K2434">
        <v>49.91</v>
      </c>
      <c r="L2434">
        <v>46.33</v>
      </c>
      <c r="P2434" s="54">
        <v>41722</v>
      </c>
      <c r="Q2434">
        <v>22.99</v>
      </c>
      <c r="R2434">
        <v>22.8</v>
      </c>
    </row>
    <row r="2435" spans="4:18">
      <c r="D2435" s="54">
        <v>41719</v>
      </c>
      <c r="E2435">
        <v>25.68</v>
      </c>
      <c r="F2435">
        <v>26.1</v>
      </c>
      <c r="J2435" s="54">
        <v>41719</v>
      </c>
      <c r="K2435">
        <v>48.94</v>
      </c>
      <c r="L2435">
        <v>49.91</v>
      </c>
      <c r="P2435" s="54">
        <v>41719</v>
      </c>
      <c r="Q2435">
        <v>23.09</v>
      </c>
      <c r="R2435">
        <v>22.95</v>
      </c>
    </row>
    <row r="2436" spans="4:18">
      <c r="D2436" s="54">
        <v>41718</v>
      </c>
      <c r="E2436">
        <v>25.37</v>
      </c>
      <c r="F2436">
        <v>25.65</v>
      </c>
      <c r="J2436" s="54">
        <v>41718</v>
      </c>
      <c r="K2436">
        <v>48.11</v>
      </c>
      <c r="L2436">
        <v>48.52</v>
      </c>
      <c r="P2436" s="54">
        <v>41718</v>
      </c>
      <c r="Q2436">
        <v>22.96</v>
      </c>
      <c r="R2436">
        <v>23.05</v>
      </c>
    </row>
    <row r="2437" spans="4:18">
      <c r="D2437" s="54">
        <v>41717</v>
      </c>
      <c r="E2437">
        <v>25.16</v>
      </c>
      <c r="F2437">
        <v>25.47</v>
      </c>
      <c r="J2437" s="54">
        <v>41717</v>
      </c>
      <c r="K2437">
        <v>48.62</v>
      </c>
      <c r="L2437">
        <v>48.34</v>
      </c>
      <c r="P2437" s="54">
        <v>41717</v>
      </c>
      <c r="Q2437">
        <v>22.91</v>
      </c>
      <c r="R2437">
        <v>23.06</v>
      </c>
    </row>
    <row r="2438" spans="4:18">
      <c r="D2438" s="54">
        <v>41716</v>
      </c>
      <c r="E2438">
        <v>25.61</v>
      </c>
      <c r="F2438">
        <v>25.11</v>
      </c>
      <c r="J2438" s="54">
        <v>41716</v>
      </c>
      <c r="K2438">
        <v>47.03</v>
      </c>
      <c r="L2438">
        <v>48.39</v>
      </c>
      <c r="P2438" s="54">
        <v>41716</v>
      </c>
      <c r="Q2438">
        <v>22.94</v>
      </c>
      <c r="R2438">
        <v>22.82</v>
      </c>
    </row>
    <row r="2439" spans="4:18">
      <c r="D2439" s="54">
        <v>41715</v>
      </c>
      <c r="E2439">
        <v>25.61</v>
      </c>
      <c r="F2439">
        <v>25.62</v>
      </c>
      <c r="J2439" s="54">
        <v>41715</v>
      </c>
      <c r="K2439">
        <v>47.53</v>
      </c>
      <c r="L2439">
        <v>47.01</v>
      </c>
      <c r="P2439" s="54">
        <v>41715</v>
      </c>
      <c r="Q2439">
        <v>22.77</v>
      </c>
      <c r="R2439">
        <v>22.84</v>
      </c>
    </row>
    <row r="2440" spans="4:18">
      <c r="D2440" s="54">
        <v>41712</v>
      </c>
      <c r="E2440">
        <v>25.55</v>
      </c>
      <c r="F2440">
        <v>25.6</v>
      </c>
      <c r="J2440" s="54">
        <v>41712</v>
      </c>
      <c r="K2440">
        <v>46.75</v>
      </c>
      <c r="L2440">
        <v>47.37</v>
      </c>
      <c r="P2440" s="54">
        <v>41712</v>
      </c>
      <c r="Q2440">
        <v>22.54</v>
      </c>
      <c r="R2440">
        <v>22.76</v>
      </c>
    </row>
    <row r="2441" spans="4:18">
      <c r="D2441" s="54">
        <v>41711</v>
      </c>
      <c r="E2441">
        <v>26.24</v>
      </c>
      <c r="F2441">
        <v>25.72</v>
      </c>
      <c r="J2441" s="54">
        <v>41711</v>
      </c>
      <c r="K2441">
        <v>46.57</v>
      </c>
      <c r="L2441">
        <v>46.75</v>
      </c>
      <c r="P2441" s="54">
        <v>41711</v>
      </c>
      <c r="Q2441">
        <v>22.8</v>
      </c>
      <c r="R2441">
        <v>22.79</v>
      </c>
    </row>
    <row r="2442" spans="4:18">
      <c r="D2442" s="54">
        <v>41710</v>
      </c>
      <c r="E2442">
        <v>26.51</v>
      </c>
      <c r="F2442">
        <v>26.3</v>
      </c>
      <c r="J2442" s="54">
        <v>41710</v>
      </c>
      <c r="K2442">
        <v>45.95</v>
      </c>
      <c r="L2442">
        <v>46.27</v>
      </c>
      <c r="P2442" s="54">
        <v>41710</v>
      </c>
      <c r="Q2442">
        <v>22.85</v>
      </c>
      <c r="R2442">
        <v>22.83</v>
      </c>
    </row>
    <row r="2443" spans="4:18">
      <c r="D2443" s="54">
        <v>41709</v>
      </c>
      <c r="E2443">
        <v>26.33</v>
      </c>
      <c r="F2443">
        <v>26.51</v>
      </c>
      <c r="J2443" s="54">
        <v>41709</v>
      </c>
      <c r="K2443">
        <v>48.38</v>
      </c>
      <c r="L2443">
        <v>46.32</v>
      </c>
      <c r="P2443" s="54">
        <v>41709</v>
      </c>
      <c r="Q2443">
        <v>22.97</v>
      </c>
      <c r="R2443">
        <v>22.86</v>
      </c>
    </row>
    <row r="2444" spans="4:18">
      <c r="D2444" s="54">
        <v>41708</v>
      </c>
      <c r="E2444">
        <v>26.64</v>
      </c>
      <c r="F2444">
        <v>26.5</v>
      </c>
      <c r="J2444" s="54">
        <v>41708</v>
      </c>
      <c r="K2444">
        <v>50.28</v>
      </c>
      <c r="L2444">
        <v>48.39</v>
      </c>
      <c r="P2444" s="54">
        <v>41708</v>
      </c>
      <c r="Q2444">
        <v>22.77</v>
      </c>
      <c r="R2444">
        <v>22.83</v>
      </c>
    </row>
    <row r="2445" spans="4:18">
      <c r="D2445" s="54">
        <v>41705</v>
      </c>
      <c r="E2445">
        <v>26.83</v>
      </c>
      <c r="F2445">
        <v>26.86</v>
      </c>
      <c r="J2445" s="54">
        <v>41705</v>
      </c>
      <c r="K2445">
        <v>50.53</v>
      </c>
      <c r="L2445">
        <v>50.35</v>
      </c>
      <c r="P2445" s="54">
        <v>41705</v>
      </c>
      <c r="Q2445">
        <v>22.55</v>
      </c>
      <c r="R2445">
        <v>22.73</v>
      </c>
    </row>
    <row r="2446" spans="4:18">
      <c r="D2446" s="54">
        <v>41704</v>
      </c>
      <c r="E2446">
        <v>27.01</v>
      </c>
      <c r="F2446">
        <v>26.75</v>
      </c>
      <c r="J2446" s="54">
        <v>41704</v>
      </c>
      <c r="K2446">
        <v>51.3</v>
      </c>
      <c r="L2446">
        <v>50.3</v>
      </c>
      <c r="P2446" s="54">
        <v>41704</v>
      </c>
      <c r="Q2446">
        <v>22.45</v>
      </c>
      <c r="R2446">
        <v>22.48</v>
      </c>
    </row>
    <row r="2447" spans="4:18">
      <c r="D2447" s="54">
        <v>41703</v>
      </c>
      <c r="E2447">
        <v>27.02</v>
      </c>
      <c r="F2447">
        <v>27.04</v>
      </c>
      <c r="J2447" s="54">
        <v>41703</v>
      </c>
      <c r="K2447">
        <v>51.7</v>
      </c>
      <c r="L2447">
        <v>51.3</v>
      </c>
      <c r="P2447" s="54">
        <v>41703</v>
      </c>
      <c r="Q2447">
        <v>22.33</v>
      </c>
      <c r="R2447">
        <v>22.48</v>
      </c>
    </row>
    <row r="2448" spans="4:18">
      <c r="D2448" s="54">
        <v>41702</v>
      </c>
      <c r="E2448">
        <v>26.52</v>
      </c>
      <c r="F2448">
        <v>27</v>
      </c>
      <c r="J2448" s="54">
        <v>41702</v>
      </c>
      <c r="K2448">
        <v>51.55</v>
      </c>
      <c r="L2448">
        <v>51.87</v>
      </c>
      <c r="P2448" s="54">
        <v>41702</v>
      </c>
      <c r="Q2448">
        <v>22.78</v>
      </c>
      <c r="R2448">
        <v>22.53</v>
      </c>
    </row>
    <row r="2449" spans="4:18">
      <c r="D2449" s="54">
        <v>41701</v>
      </c>
      <c r="E2449">
        <v>26.13</v>
      </c>
      <c r="F2449">
        <v>26.47</v>
      </c>
      <c r="J2449" s="54">
        <v>41701</v>
      </c>
      <c r="K2449">
        <v>49.58</v>
      </c>
      <c r="L2449">
        <v>50.67</v>
      </c>
      <c r="P2449" s="54">
        <v>41701</v>
      </c>
      <c r="Q2449">
        <v>22.27</v>
      </c>
      <c r="R2449">
        <v>22.59</v>
      </c>
    </row>
    <row r="2450" spans="4:18">
      <c r="D2450" s="54">
        <v>41698</v>
      </c>
      <c r="E2450">
        <v>26.45</v>
      </c>
      <c r="F2450">
        <v>26.4</v>
      </c>
      <c r="J2450" s="54">
        <v>41698</v>
      </c>
      <c r="K2450">
        <v>48.9</v>
      </c>
      <c r="L2450">
        <v>49.97</v>
      </c>
      <c r="P2450" s="54">
        <v>41698</v>
      </c>
      <c r="Q2450">
        <v>22.21</v>
      </c>
      <c r="R2450">
        <v>22.34</v>
      </c>
    </row>
    <row r="2451" spans="4:18">
      <c r="D2451" s="54">
        <v>41697</v>
      </c>
      <c r="E2451">
        <v>26.59</v>
      </c>
      <c r="F2451">
        <v>26.56</v>
      </c>
      <c r="J2451" s="54">
        <v>41697</v>
      </c>
      <c r="K2451">
        <v>46.13</v>
      </c>
      <c r="L2451">
        <v>46.42</v>
      </c>
      <c r="P2451" s="54">
        <v>41697</v>
      </c>
      <c r="Q2451">
        <v>22.73</v>
      </c>
      <c r="R2451">
        <v>22.16</v>
      </c>
    </row>
    <row r="2452" spans="4:18">
      <c r="D2452" s="54">
        <v>41696</v>
      </c>
      <c r="E2452">
        <v>26.43</v>
      </c>
      <c r="F2452">
        <v>26.7</v>
      </c>
      <c r="J2452" s="54">
        <v>41696</v>
      </c>
      <c r="K2452">
        <v>46.77</v>
      </c>
      <c r="L2452">
        <v>46.13</v>
      </c>
      <c r="P2452" s="54">
        <v>41696</v>
      </c>
      <c r="Q2452">
        <v>22.5</v>
      </c>
      <c r="R2452">
        <v>22.68</v>
      </c>
    </row>
    <row r="2453" spans="4:18">
      <c r="D2453" s="54">
        <v>41695</v>
      </c>
      <c r="E2453">
        <v>26.46</v>
      </c>
      <c r="F2453">
        <v>26.47</v>
      </c>
      <c r="J2453" s="54">
        <v>41695</v>
      </c>
      <c r="K2453">
        <v>47.3</v>
      </c>
      <c r="L2453">
        <v>47.04</v>
      </c>
      <c r="P2453" s="54">
        <v>41695</v>
      </c>
      <c r="Q2453">
        <v>22.25</v>
      </c>
      <c r="R2453">
        <v>22.39</v>
      </c>
    </row>
    <row r="2454" spans="4:18">
      <c r="D2454" s="54">
        <v>41694</v>
      </c>
      <c r="E2454">
        <v>26.35</v>
      </c>
      <c r="F2454">
        <v>26.5</v>
      </c>
      <c r="J2454" s="54">
        <v>41694</v>
      </c>
      <c r="K2454">
        <v>45.87</v>
      </c>
      <c r="L2454">
        <v>47.44</v>
      </c>
      <c r="P2454" s="54">
        <v>41694</v>
      </c>
      <c r="Q2454">
        <v>22.02</v>
      </c>
      <c r="R2454">
        <v>22.11</v>
      </c>
    </row>
    <row r="2455" spans="4:18">
      <c r="D2455" s="54">
        <v>41691</v>
      </c>
      <c r="E2455">
        <v>26</v>
      </c>
      <c r="F2455">
        <v>26.35</v>
      </c>
      <c r="J2455" s="54">
        <v>41691</v>
      </c>
      <c r="K2455">
        <v>45.79</v>
      </c>
      <c r="L2455">
        <v>45.77</v>
      </c>
      <c r="P2455" s="54">
        <v>41691</v>
      </c>
      <c r="Q2455">
        <v>21.97</v>
      </c>
      <c r="R2455">
        <v>21.88</v>
      </c>
    </row>
    <row r="2456" spans="4:18">
      <c r="D2456" s="54">
        <v>41690</v>
      </c>
      <c r="E2456">
        <v>26.82</v>
      </c>
      <c r="F2456">
        <v>26.06</v>
      </c>
      <c r="J2456" s="54">
        <v>41690</v>
      </c>
      <c r="K2456">
        <v>45.58</v>
      </c>
      <c r="L2456">
        <v>45.71</v>
      </c>
      <c r="P2456" s="54">
        <v>41690</v>
      </c>
      <c r="Q2456">
        <v>21.82</v>
      </c>
      <c r="R2456">
        <v>21.8</v>
      </c>
    </row>
    <row r="2457" spans="4:18">
      <c r="D2457" s="54">
        <v>41689</v>
      </c>
      <c r="E2457">
        <v>27.49</v>
      </c>
      <c r="F2457">
        <v>27.41</v>
      </c>
      <c r="J2457" s="54">
        <v>41689</v>
      </c>
      <c r="K2457">
        <v>45.59</v>
      </c>
      <c r="L2457">
        <v>45.72</v>
      </c>
      <c r="P2457" s="54">
        <v>41689</v>
      </c>
      <c r="Q2457">
        <v>22</v>
      </c>
      <c r="R2457">
        <v>21.74</v>
      </c>
    </row>
    <row r="2458" spans="4:18">
      <c r="D2458" s="54">
        <v>41688</v>
      </c>
      <c r="E2458">
        <v>27.24</v>
      </c>
      <c r="F2458">
        <v>27.24</v>
      </c>
      <c r="J2458" s="54">
        <v>41688</v>
      </c>
      <c r="K2458">
        <v>44.42</v>
      </c>
      <c r="L2458">
        <v>45.76</v>
      </c>
      <c r="P2458" s="54">
        <v>41688</v>
      </c>
      <c r="Q2458">
        <v>22</v>
      </c>
      <c r="R2458">
        <v>21.84</v>
      </c>
    </row>
    <row r="2459" spans="4:18">
      <c r="D2459" s="54">
        <v>41684</v>
      </c>
      <c r="E2459">
        <v>27.59</v>
      </c>
      <c r="F2459">
        <v>27.16</v>
      </c>
      <c r="J2459" s="54">
        <v>41684</v>
      </c>
      <c r="K2459">
        <v>44.58</v>
      </c>
      <c r="L2459">
        <v>44.45</v>
      </c>
      <c r="P2459" s="54">
        <v>41684</v>
      </c>
      <c r="Q2459">
        <v>22.04</v>
      </c>
      <c r="R2459">
        <v>21.98</v>
      </c>
    </row>
    <row r="2460" spans="4:18">
      <c r="D2460" s="54">
        <v>41683</v>
      </c>
      <c r="E2460">
        <v>26.77</v>
      </c>
      <c r="F2460">
        <v>27.27</v>
      </c>
      <c r="J2460" s="54">
        <v>41683</v>
      </c>
      <c r="K2460">
        <v>42.22</v>
      </c>
      <c r="L2460">
        <v>44.49</v>
      </c>
      <c r="P2460" s="54">
        <v>41683</v>
      </c>
      <c r="Q2460">
        <v>21.73</v>
      </c>
      <c r="R2460">
        <v>21.98</v>
      </c>
    </row>
    <row r="2461" spans="4:18">
      <c r="D2461" s="54">
        <v>41682</v>
      </c>
      <c r="E2461">
        <v>27.16</v>
      </c>
      <c r="F2461">
        <v>26.95</v>
      </c>
      <c r="J2461" s="54">
        <v>41682</v>
      </c>
      <c r="K2461">
        <v>42.47</v>
      </c>
      <c r="L2461">
        <v>42.52</v>
      </c>
      <c r="P2461" s="54">
        <v>41682</v>
      </c>
      <c r="Q2461">
        <v>21.38</v>
      </c>
      <c r="R2461">
        <v>21.67</v>
      </c>
    </row>
    <row r="2462" spans="4:18">
      <c r="D2462" s="54">
        <v>41681</v>
      </c>
      <c r="E2462">
        <v>26.99</v>
      </c>
      <c r="F2462">
        <v>27.2</v>
      </c>
      <c r="J2462" s="54">
        <v>41681</v>
      </c>
      <c r="K2462">
        <v>41.02</v>
      </c>
      <c r="L2462">
        <v>42.42</v>
      </c>
      <c r="P2462" s="54">
        <v>41681</v>
      </c>
      <c r="Q2462">
        <v>21.17</v>
      </c>
      <c r="R2462">
        <v>21.38</v>
      </c>
    </row>
    <row r="2463" spans="4:18">
      <c r="D2463" s="54">
        <v>41680</v>
      </c>
      <c r="E2463">
        <v>27.09</v>
      </c>
      <c r="F2463">
        <v>26.99</v>
      </c>
      <c r="J2463" s="54">
        <v>41680</v>
      </c>
      <c r="K2463">
        <v>39.729999999999997</v>
      </c>
      <c r="L2463">
        <v>40.85</v>
      </c>
      <c r="P2463" s="54">
        <v>41680</v>
      </c>
      <c r="Q2463">
        <v>21.45</v>
      </c>
      <c r="R2463">
        <v>21.1</v>
      </c>
    </row>
    <row r="2464" spans="4:18">
      <c r="D2464" s="54">
        <v>41677</v>
      </c>
      <c r="E2464">
        <v>26.97</v>
      </c>
      <c r="F2464">
        <v>27.27</v>
      </c>
      <c r="J2464" s="54">
        <v>41677</v>
      </c>
      <c r="K2464">
        <v>39.68</v>
      </c>
      <c r="L2464">
        <v>39.64</v>
      </c>
      <c r="P2464" s="54">
        <v>41677</v>
      </c>
      <c r="Q2464">
        <v>21</v>
      </c>
      <c r="R2464">
        <v>21.36</v>
      </c>
    </row>
    <row r="2465" spans="4:18">
      <c r="D2465" s="54">
        <v>41676</v>
      </c>
      <c r="E2465">
        <v>26.92</v>
      </c>
      <c r="F2465">
        <v>26.9</v>
      </c>
      <c r="J2465" s="54">
        <v>41676</v>
      </c>
      <c r="K2465">
        <v>39.119999999999997</v>
      </c>
      <c r="L2465">
        <v>39.26</v>
      </c>
      <c r="P2465" s="54">
        <v>41676</v>
      </c>
      <c r="Q2465">
        <v>20.68</v>
      </c>
      <c r="R2465">
        <v>20.98</v>
      </c>
    </row>
    <row r="2466" spans="4:18">
      <c r="D2466" s="54">
        <v>41675</v>
      </c>
      <c r="E2466">
        <v>26.54</v>
      </c>
      <c r="F2466">
        <v>26.81</v>
      </c>
      <c r="J2466" s="54">
        <v>41675</v>
      </c>
      <c r="K2466">
        <v>39.090000000000003</v>
      </c>
      <c r="L2466">
        <v>38.770000000000003</v>
      </c>
      <c r="P2466" s="54">
        <v>41675</v>
      </c>
      <c r="Q2466">
        <v>20.420000000000002</v>
      </c>
      <c r="R2466">
        <v>20.56</v>
      </c>
    </row>
    <row r="2467" spans="4:18">
      <c r="D2467" s="54">
        <v>41674</v>
      </c>
      <c r="E2467">
        <v>26.35</v>
      </c>
      <c r="F2467">
        <v>26.52</v>
      </c>
      <c r="J2467" s="54">
        <v>41674</v>
      </c>
      <c r="K2467">
        <v>38.17</v>
      </c>
      <c r="L2467">
        <v>39.090000000000003</v>
      </c>
      <c r="P2467" s="54">
        <v>41674</v>
      </c>
      <c r="Q2467">
        <v>21.04</v>
      </c>
      <c r="R2467">
        <v>20.43</v>
      </c>
    </row>
    <row r="2468" spans="4:18">
      <c r="D2468" s="54">
        <v>41673</v>
      </c>
      <c r="E2468">
        <v>25.88</v>
      </c>
      <c r="F2468">
        <v>26.29</v>
      </c>
      <c r="J2468" s="54">
        <v>41673</v>
      </c>
      <c r="K2468">
        <v>41.33</v>
      </c>
      <c r="L2468">
        <v>37.94</v>
      </c>
      <c r="P2468" s="54">
        <v>41673</v>
      </c>
      <c r="Q2468">
        <v>22.15</v>
      </c>
      <c r="R2468">
        <v>21.45</v>
      </c>
    </row>
    <row r="2469" spans="4:18">
      <c r="D2469" s="54">
        <v>41670</v>
      </c>
      <c r="E2469">
        <v>26.31</v>
      </c>
      <c r="F2469">
        <v>26.08</v>
      </c>
      <c r="J2469" s="54">
        <v>41670</v>
      </c>
      <c r="K2469">
        <v>40.270000000000003</v>
      </c>
      <c r="L2469">
        <v>40.71</v>
      </c>
      <c r="P2469" s="54">
        <v>41670</v>
      </c>
      <c r="Q2469">
        <v>21.91</v>
      </c>
      <c r="R2469">
        <v>21.93</v>
      </c>
    </row>
    <row r="2470" spans="4:18">
      <c r="D2470" s="54">
        <v>41669</v>
      </c>
      <c r="E2470">
        <v>26.5</v>
      </c>
      <c r="F2470">
        <v>26.44</v>
      </c>
      <c r="J2470" s="54">
        <v>41669</v>
      </c>
      <c r="K2470">
        <v>41.15</v>
      </c>
      <c r="L2470">
        <v>41.06</v>
      </c>
      <c r="P2470" s="54">
        <v>41669</v>
      </c>
      <c r="Q2470">
        <v>22.2</v>
      </c>
      <c r="R2470">
        <v>21.95</v>
      </c>
    </row>
    <row r="2471" spans="4:18">
      <c r="D2471" s="54">
        <v>41668</v>
      </c>
      <c r="E2471">
        <v>27.11</v>
      </c>
      <c r="F2471">
        <v>26.93</v>
      </c>
      <c r="J2471" s="54">
        <v>41668</v>
      </c>
      <c r="K2471">
        <v>41.66</v>
      </c>
      <c r="L2471">
        <v>41.07</v>
      </c>
      <c r="P2471" s="54">
        <v>41668</v>
      </c>
      <c r="Q2471">
        <v>21.98</v>
      </c>
      <c r="R2471">
        <v>21.95</v>
      </c>
    </row>
    <row r="2472" spans="4:18">
      <c r="D2472" s="54">
        <v>41667</v>
      </c>
      <c r="E2472">
        <v>27.09</v>
      </c>
      <c r="F2472">
        <v>27.11</v>
      </c>
      <c r="J2472" s="54">
        <v>41667</v>
      </c>
      <c r="K2472">
        <v>41.17</v>
      </c>
      <c r="L2472">
        <v>42.49</v>
      </c>
      <c r="P2472" s="54">
        <v>41667</v>
      </c>
      <c r="Q2472">
        <v>21.8</v>
      </c>
      <c r="R2472">
        <v>21.98</v>
      </c>
    </row>
    <row r="2473" spans="4:18">
      <c r="D2473" s="54">
        <v>41666</v>
      </c>
      <c r="E2473">
        <v>27.44</v>
      </c>
      <c r="F2473">
        <v>27.1</v>
      </c>
      <c r="J2473" s="54">
        <v>41666</v>
      </c>
      <c r="K2473">
        <v>41.83</v>
      </c>
      <c r="L2473">
        <v>40.98</v>
      </c>
      <c r="P2473" s="54">
        <v>41666</v>
      </c>
      <c r="Q2473">
        <v>22.31</v>
      </c>
      <c r="R2473">
        <v>21.97</v>
      </c>
    </row>
    <row r="2474" spans="4:18">
      <c r="D2474" s="54">
        <v>41663</v>
      </c>
      <c r="E2474">
        <v>27.95</v>
      </c>
      <c r="F2474">
        <v>27.59</v>
      </c>
      <c r="J2474" s="54">
        <v>41663</v>
      </c>
      <c r="K2474">
        <v>42.33</v>
      </c>
      <c r="L2474">
        <v>41.74</v>
      </c>
      <c r="P2474" s="54">
        <v>41663</v>
      </c>
      <c r="Q2474">
        <v>22.3</v>
      </c>
      <c r="R2474">
        <v>22.3</v>
      </c>
    </row>
    <row r="2475" spans="4:18">
      <c r="D2475" s="54">
        <v>41662</v>
      </c>
      <c r="E2475">
        <v>27.8</v>
      </c>
      <c r="F2475">
        <v>27.9</v>
      </c>
      <c r="J2475" s="54">
        <v>41662</v>
      </c>
      <c r="K2475">
        <v>43.5</v>
      </c>
      <c r="L2475">
        <v>42.99</v>
      </c>
      <c r="P2475" s="54">
        <v>41662</v>
      </c>
      <c r="Q2475">
        <v>22.13</v>
      </c>
      <c r="R2475">
        <v>22.36</v>
      </c>
    </row>
    <row r="2476" spans="4:18">
      <c r="D2476" s="54">
        <v>41661</v>
      </c>
      <c r="E2476">
        <v>28.11</v>
      </c>
      <c r="F2476">
        <v>27.92</v>
      </c>
      <c r="J2476" s="54">
        <v>41661</v>
      </c>
      <c r="K2476">
        <v>43.12</v>
      </c>
      <c r="L2476">
        <v>43.5</v>
      </c>
      <c r="P2476" s="54">
        <v>41661</v>
      </c>
      <c r="Q2476">
        <v>22.14</v>
      </c>
      <c r="R2476">
        <v>22.05</v>
      </c>
    </row>
    <row r="2477" spans="4:18">
      <c r="D2477" s="54">
        <v>41660</v>
      </c>
      <c r="E2477">
        <v>28.19</v>
      </c>
      <c r="F2477">
        <v>28.09</v>
      </c>
      <c r="J2477" s="54">
        <v>41660</v>
      </c>
      <c r="K2477">
        <v>43.06</v>
      </c>
      <c r="L2477">
        <v>42.77</v>
      </c>
      <c r="P2477" s="54">
        <v>41660</v>
      </c>
      <c r="Q2477">
        <v>22.1</v>
      </c>
      <c r="R2477">
        <v>22</v>
      </c>
    </row>
    <row r="2478" spans="4:18">
      <c r="D2478" s="54">
        <v>41656</v>
      </c>
      <c r="E2478">
        <v>28.16</v>
      </c>
      <c r="F2478">
        <v>27.96</v>
      </c>
      <c r="J2478" s="54">
        <v>41656</v>
      </c>
      <c r="K2478">
        <v>43.86</v>
      </c>
      <c r="L2478">
        <v>42.71</v>
      </c>
      <c r="P2478" s="54">
        <v>41656</v>
      </c>
      <c r="Q2478">
        <v>22.05</v>
      </c>
      <c r="R2478">
        <v>21.83</v>
      </c>
    </row>
    <row r="2479" spans="4:18">
      <c r="D2479" s="54">
        <v>41655</v>
      </c>
      <c r="E2479">
        <v>28.26</v>
      </c>
      <c r="F2479">
        <v>28.16</v>
      </c>
      <c r="J2479" s="54">
        <v>41655</v>
      </c>
      <c r="K2479">
        <v>43.92</v>
      </c>
      <c r="L2479">
        <v>43.9</v>
      </c>
      <c r="P2479" s="54">
        <v>41655</v>
      </c>
      <c r="Q2479">
        <v>21.94</v>
      </c>
      <c r="R2479">
        <v>22</v>
      </c>
    </row>
    <row r="2480" spans="4:18">
      <c r="D2480" s="54">
        <v>41654</v>
      </c>
      <c r="E2480">
        <v>28.21</v>
      </c>
      <c r="F2480">
        <v>28.11</v>
      </c>
      <c r="J2480" s="54">
        <v>41654</v>
      </c>
      <c r="K2480">
        <v>43.82</v>
      </c>
      <c r="L2480">
        <v>44.2</v>
      </c>
      <c r="P2480" s="54">
        <v>41654</v>
      </c>
      <c r="Q2480">
        <v>21.87</v>
      </c>
      <c r="R2480">
        <v>21.82</v>
      </c>
    </row>
    <row r="2481" spans="4:18">
      <c r="D2481" s="54">
        <v>41653</v>
      </c>
      <c r="E2481">
        <v>27.7</v>
      </c>
      <c r="F2481">
        <v>28.06</v>
      </c>
      <c r="J2481" s="54">
        <v>41653</v>
      </c>
      <c r="K2481">
        <v>43.19</v>
      </c>
      <c r="L2481">
        <v>43.61</v>
      </c>
      <c r="P2481" s="54">
        <v>41653</v>
      </c>
      <c r="Q2481">
        <v>22.09</v>
      </c>
      <c r="R2481">
        <v>21.87</v>
      </c>
    </row>
    <row r="2482" spans="4:18">
      <c r="D2482" s="54">
        <v>41652</v>
      </c>
      <c r="E2482">
        <v>28</v>
      </c>
      <c r="F2482">
        <v>27.78</v>
      </c>
      <c r="J2482" s="54">
        <v>41652</v>
      </c>
      <c r="K2482">
        <v>44.35</v>
      </c>
      <c r="L2482">
        <v>42.79</v>
      </c>
      <c r="P2482" s="54">
        <v>41652</v>
      </c>
      <c r="Q2482">
        <v>22.1</v>
      </c>
      <c r="R2482">
        <v>21.91</v>
      </c>
    </row>
    <row r="2483" spans="4:18">
      <c r="D2483" s="54">
        <v>41649</v>
      </c>
      <c r="E2483">
        <v>28.14</v>
      </c>
      <c r="F2483">
        <v>28</v>
      </c>
      <c r="J2483" s="54">
        <v>41649</v>
      </c>
      <c r="K2483">
        <v>43.95</v>
      </c>
      <c r="L2483">
        <v>44.33</v>
      </c>
      <c r="P2483" s="54">
        <v>41649</v>
      </c>
      <c r="Q2483">
        <v>22.13</v>
      </c>
      <c r="R2483">
        <v>21.99</v>
      </c>
    </row>
    <row r="2484" spans="4:18">
      <c r="D2484" s="54">
        <v>41648</v>
      </c>
      <c r="E2484">
        <v>28.27</v>
      </c>
      <c r="F2484">
        <v>28.04</v>
      </c>
      <c r="J2484" s="54">
        <v>41648</v>
      </c>
      <c r="K2484">
        <v>45.41</v>
      </c>
      <c r="L2484">
        <v>44.13</v>
      </c>
      <c r="P2484" s="54">
        <v>41648</v>
      </c>
      <c r="Q2484">
        <v>21.81</v>
      </c>
      <c r="R2484">
        <v>21.99</v>
      </c>
    </row>
    <row r="2485" spans="4:18">
      <c r="D2485" s="54">
        <v>41647</v>
      </c>
      <c r="E2485">
        <v>28.46</v>
      </c>
      <c r="F2485">
        <v>28.3</v>
      </c>
      <c r="J2485" s="54">
        <v>41647</v>
      </c>
      <c r="K2485">
        <v>44.88</v>
      </c>
      <c r="L2485">
        <v>45.2</v>
      </c>
      <c r="P2485" s="54">
        <v>41647</v>
      </c>
      <c r="Q2485">
        <v>21.4</v>
      </c>
      <c r="R2485">
        <v>21.63</v>
      </c>
    </row>
    <row r="2486" spans="4:18">
      <c r="D2486" s="54">
        <v>41646</v>
      </c>
      <c r="E2486">
        <v>28.27</v>
      </c>
      <c r="F2486">
        <v>28.33</v>
      </c>
      <c r="J2486" s="54">
        <v>41646</v>
      </c>
      <c r="K2486">
        <v>44.6</v>
      </c>
      <c r="L2486">
        <v>45.15</v>
      </c>
      <c r="P2486" s="54">
        <v>41646</v>
      </c>
      <c r="Q2486">
        <v>21.43</v>
      </c>
      <c r="R2486">
        <v>21.55</v>
      </c>
    </row>
    <row r="2487" spans="4:18">
      <c r="D2487" s="54">
        <v>41645</v>
      </c>
      <c r="E2487">
        <v>28.12</v>
      </c>
      <c r="F2487">
        <v>28.13</v>
      </c>
      <c r="J2487" s="54">
        <v>41645</v>
      </c>
      <c r="K2487">
        <v>42.4</v>
      </c>
      <c r="L2487">
        <v>43.04</v>
      </c>
      <c r="P2487" s="54">
        <v>41645</v>
      </c>
      <c r="Q2487">
        <v>21.16</v>
      </c>
      <c r="R2487">
        <v>21.33</v>
      </c>
    </row>
    <row r="2488" spans="4:18">
      <c r="D2488" s="54">
        <v>41642</v>
      </c>
      <c r="E2488">
        <v>27.76</v>
      </c>
      <c r="F2488">
        <v>28.12</v>
      </c>
      <c r="J2488" s="54">
        <v>41642</v>
      </c>
      <c r="K2488">
        <v>41.31</v>
      </c>
      <c r="L2488">
        <v>41.65</v>
      </c>
      <c r="P2488" s="54">
        <v>41642</v>
      </c>
      <c r="Q2488">
        <v>21.11</v>
      </c>
      <c r="R2488">
        <v>21</v>
      </c>
    </row>
    <row r="2489" spans="4:18">
      <c r="D2489" s="54">
        <v>41641</v>
      </c>
      <c r="E2489">
        <v>28.12</v>
      </c>
      <c r="F2489">
        <v>27.93</v>
      </c>
      <c r="J2489" s="54">
        <v>41641</v>
      </c>
      <c r="K2489">
        <v>43.09</v>
      </c>
      <c r="L2489">
        <v>41.7</v>
      </c>
      <c r="P2489" s="54">
        <v>41641</v>
      </c>
      <c r="Q2489">
        <v>21.8</v>
      </c>
      <c r="R2489">
        <v>21.19</v>
      </c>
    </row>
    <row r="2490" spans="4:18">
      <c r="D2490" s="54">
        <v>41639</v>
      </c>
      <c r="E2490">
        <v>28.1</v>
      </c>
      <c r="F2490">
        <v>28.16</v>
      </c>
      <c r="J2490" s="54">
        <v>41639</v>
      </c>
      <c r="K2490">
        <v>43.49</v>
      </c>
      <c r="L2490">
        <v>43.47</v>
      </c>
      <c r="P2490" s="54">
        <v>41639</v>
      </c>
      <c r="Q2490">
        <v>22.1</v>
      </c>
      <c r="R2490">
        <v>21.94</v>
      </c>
    </row>
    <row r="2491" spans="4:18">
      <c r="D2491" s="54">
        <v>41638</v>
      </c>
      <c r="E2491">
        <v>27.58</v>
      </c>
      <c r="F2491">
        <v>28.19</v>
      </c>
      <c r="J2491" s="54">
        <v>41638</v>
      </c>
      <c r="K2491">
        <v>44.84</v>
      </c>
      <c r="L2491">
        <v>43.49</v>
      </c>
      <c r="P2491" s="54">
        <v>41638</v>
      </c>
      <c r="Q2491">
        <v>22.27</v>
      </c>
      <c r="R2491">
        <v>22.08</v>
      </c>
    </row>
    <row r="2492" spans="4:18">
      <c r="D2492" s="54">
        <v>41635</v>
      </c>
      <c r="E2492">
        <v>27.3</v>
      </c>
      <c r="F2492">
        <v>27.73</v>
      </c>
      <c r="J2492" s="54">
        <v>41635</v>
      </c>
      <c r="K2492">
        <v>44.45</v>
      </c>
      <c r="L2492">
        <v>45.03</v>
      </c>
      <c r="P2492" s="54">
        <v>41635</v>
      </c>
      <c r="Q2492">
        <v>21.94</v>
      </c>
      <c r="R2492">
        <v>22.15</v>
      </c>
    </row>
    <row r="2493" spans="4:18">
      <c r="D2493" s="54">
        <v>41634</v>
      </c>
      <c r="E2493">
        <v>27.37</v>
      </c>
      <c r="F2493">
        <v>27.4</v>
      </c>
      <c r="J2493" s="54">
        <v>41634</v>
      </c>
      <c r="K2493">
        <v>44.23</v>
      </c>
      <c r="L2493">
        <v>44.4</v>
      </c>
      <c r="P2493" s="54">
        <v>41634</v>
      </c>
      <c r="Q2493">
        <v>21.84</v>
      </c>
      <c r="R2493">
        <v>21.78</v>
      </c>
    </row>
    <row r="2494" spans="4:18">
      <c r="D2494" s="54">
        <v>41632</v>
      </c>
      <c r="E2494">
        <v>27.57</v>
      </c>
      <c r="F2494">
        <v>27.37</v>
      </c>
      <c r="J2494" s="54">
        <v>41632</v>
      </c>
      <c r="K2494">
        <v>43.96</v>
      </c>
      <c r="L2494">
        <v>44.15</v>
      </c>
      <c r="P2494" s="54">
        <v>41632</v>
      </c>
      <c r="Q2494">
        <v>21.82</v>
      </c>
      <c r="R2494">
        <v>21.78</v>
      </c>
    </row>
    <row r="2495" spans="4:18">
      <c r="D2495" s="54">
        <v>41631</v>
      </c>
      <c r="E2495">
        <v>27.2</v>
      </c>
      <c r="F2495">
        <v>27.51</v>
      </c>
      <c r="J2495" s="54">
        <v>41631</v>
      </c>
      <c r="K2495">
        <v>44.74</v>
      </c>
      <c r="L2495">
        <v>44.17</v>
      </c>
      <c r="P2495" s="54">
        <v>41631</v>
      </c>
      <c r="Q2495">
        <v>21.08</v>
      </c>
      <c r="R2495">
        <v>21.73</v>
      </c>
    </row>
    <row r="2496" spans="4:18">
      <c r="D2496" s="54">
        <v>41628</v>
      </c>
      <c r="E2496">
        <v>26.89</v>
      </c>
      <c r="F2496">
        <v>27.15</v>
      </c>
      <c r="J2496" s="54">
        <v>41628</v>
      </c>
      <c r="K2496">
        <v>44.54</v>
      </c>
      <c r="L2496">
        <v>44.7</v>
      </c>
      <c r="P2496" s="54">
        <v>41628</v>
      </c>
      <c r="Q2496">
        <v>20.99</v>
      </c>
      <c r="R2496">
        <v>21.01</v>
      </c>
    </row>
    <row r="2497" spans="4:18">
      <c r="D2497" s="54">
        <v>41627</v>
      </c>
      <c r="E2497">
        <v>26.85</v>
      </c>
      <c r="F2497">
        <v>27.04</v>
      </c>
      <c r="J2497" s="54">
        <v>41627</v>
      </c>
      <c r="K2497">
        <v>42.93</v>
      </c>
      <c r="L2497">
        <v>44.26</v>
      </c>
      <c r="P2497" s="54">
        <v>41627</v>
      </c>
      <c r="Q2497">
        <v>21</v>
      </c>
      <c r="R2497">
        <v>21.09</v>
      </c>
    </row>
    <row r="2498" spans="4:18">
      <c r="D2498" s="54">
        <v>41626</v>
      </c>
      <c r="E2498">
        <v>26.89</v>
      </c>
      <c r="F2498">
        <v>26.93</v>
      </c>
      <c r="J2498" s="54">
        <v>41626</v>
      </c>
      <c r="K2498">
        <v>42.78</v>
      </c>
      <c r="L2498">
        <v>42.85</v>
      </c>
      <c r="P2498" s="54">
        <v>41626</v>
      </c>
      <c r="Q2498">
        <v>20.65</v>
      </c>
      <c r="R2498">
        <v>21</v>
      </c>
    </row>
    <row r="2499" spans="4:18">
      <c r="D2499" s="54">
        <v>41625</v>
      </c>
      <c r="E2499">
        <v>26.72</v>
      </c>
      <c r="F2499">
        <v>26.91</v>
      </c>
      <c r="J2499" s="54">
        <v>41625</v>
      </c>
      <c r="K2499">
        <v>43.33</v>
      </c>
      <c r="L2499">
        <v>42.73</v>
      </c>
      <c r="P2499" s="54">
        <v>41625</v>
      </c>
      <c r="Q2499">
        <v>20.74</v>
      </c>
      <c r="R2499">
        <v>20.72</v>
      </c>
    </row>
    <row r="2500" spans="4:18">
      <c r="D2500" s="54">
        <v>41624</v>
      </c>
      <c r="E2500">
        <v>27.25</v>
      </c>
      <c r="F2500">
        <v>26.83</v>
      </c>
      <c r="J2500" s="54">
        <v>41624</v>
      </c>
      <c r="K2500">
        <v>43.85</v>
      </c>
      <c r="L2500">
        <v>43.45</v>
      </c>
      <c r="P2500" s="54">
        <v>41624</v>
      </c>
      <c r="Q2500">
        <v>20.95</v>
      </c>
      <c r="R2500">
        <v>20.74</v>
      </c>
    </row>
    <row r="2501" spans="4:18">
      <c r="D2501" s="54">
        <v>41621</v>
      </c>
      <c r="E2501">
        <v>26.84</v>
      </c>
      <c r="F2501">
        <v>27.04</v>
      </c>
      <c r="J2501" s="54">
        <v>41621</v>
      </c>
      <c r="K2501">
        <v>44.05</v>
      </c>
      <c r="L2501">
        <v>43.85</v>
      </c>
      <c r="P2501" s="54">
        <v>41621</v>
      </c>
      <c r="Q2501">
        <v>20.3</v>
      </c>
      <c r="R2501">
        <v>20.75</v>
      </c>
    </row>
    <row r="2502" spans="4:18">
      <c r="D2502" s="54">
        <v>41620</v>
      </c>
      <c r="E2502">
        <v>26.7</v>
      </c>
      <c r="F2502">
        <v>26.9</v>
      </c>
      <c r="J2502" s="54">
        <v>41620</v>
      </c>
      <c r="K2502">
        <v>43.58</v>
      </c>
      <c r="L2502">
        <v>44.09</v>
      </c>
      <c r="P2502" s="54">
        <v>41620</v>
      </c>
      <c r="Q2502">
        <v>20.05</v>
      </c>
      <c r="R2502">
        <v>20.32</v>
      </c>
    </row>
    <row r="2503" spans="4:18">
      <c r="D2503" s="54">
        <v>41619</v>
      </c>
      <c r="E2503">
        <v>27.42</v>
      </c>
      <c r="F2503">
        <v>26.8</v>
      </c>
      <c r="J2503" s="54">
        <v>41619</v>
      </c>
      <c r="K2503">
        <v>44.04</v>
      </c>
      <c r="L2503">
        <v>43.4</v>
      </c>
      <c r="P2503" s="54">
        <v>41619</v>
      </c>
      <c r="Q2503">
        <v>20.05</v>
      </c>
      <c r="R2503">
        <v>20.059999999999999</v>
      </c>
    </row>
    <row r="2504" spans="4:18">
      <c r="D2504" s="54">
        <v>41618</v>
      </c>
      <c r="E2504">
        <v>27.07</v>
      </c>
      <c r="F2504">
        <v>27.25</v>
      </c>
      <c r="J2504" s="54">
        <v>41618</v>
      </c>
      <c r="K2504">
        <v>43.77</v>
      </c>
      <c r="L2504">
        <v>44.01</v>
      </c>
      <c r="P2504" s="54">
        <v>41618</v>
      </c>
      <c r="Q2504">
        <v>20</v>
      </c>
      <c r="R2504">
        <v>20.05</v>
      </c>
    </row>
    <row r="2505" spans="4:18">
      <c r="D2505" s="54">
        <v>41617</v>
      </c>
      <c r="E2505">
        <v>27.08</v>
      </c>
      <c r="F2505">
        <v>27.05</v>
      </c>
      <c r="J2505" s="54">
        <v>41617</v>
      </c>
      <c r="K2505">
        <v>44.69</v>
      </c>
      <c r="L2505">
        <v>43.67</v>
      </c>
      <c r="P2505" s="54">
        <v>41617</v>
      </c>
      <c r="Q2505">
        <v>20.12</v>
      </c>
      <c r="R2505">
        <v>19.989999999999998</v>
      </c>
    </row>
    <row r="2506" spans="4:18">
      <c r="D2506" s="54">
        <v>41614</v>
      </c>
      <c r="E2506">
        <v>27.41</v>
      </c>
      <c r="F2506">
        <v>27.14</v>
      </c>
      <c r="J2506" s="54">
        <v>41614</v>
      </c>
      <c r="K2506">
        <v>46.41</v>
      </c>
      <c r="L2506">
        <v>44.71</v>
      </c>
      <c r="P2506" s="54">
        <v>41614</v>
      </c>
      <c r="Q2506">
        <v>19.73</v>
      </c>
      <c r="R2506">
        <v>19.97</v>
      </c>
    </row>
    <row r="2507" spans="4:18">
      <c r="D2507" s="54">
        <v>41613</v>
      </c>
      <c r="E2507">
        <v>27.19</v>
      </c>
      <c r="F2507">
        <v>27.33</v>
      </c>
      <c r="J2507" s="54">
        <v>41613</v>
      </c>
      <c r="K2507">
        <v>47.4</v>
      </c>
      <c r="L2507">
        <v>46.55</v>
      </c>
      <c r="P2507" s="54">
        <v>41613</v>
      </c>
      <c r="Q2507">
        <v>19.690000000000001</v>
      </c>
      <c r="R2507">
        <v>19.670000000000002</v>
      </c>
    </row>
    <row r="2508" spans="4:18">
      <c r="D2508" s="54">
        <v>41612</v>
      </c>
      <c r="E2508">
        <v>27.33</v>
      </c>
      <c r="F2508">
        <v>27.28</v>
      </c>
      <c r="J2508" s="54">
        <v>41612</v>
      </c>
      <c r="K2508">
        <v>47.22</v>
      </c>
      <c r="L2508">
        <v>47.77</v>
      </c>
      <c r="P2508" s="54">
        <v>41612</v>
      </c>
      <c r="Q2508">
        <v>19.739999999999998</v>
      </c>
      <c r="R2508">
        <v>19.73</v>
      </c>
    </row>
    <row r="2509" spans="4:18">
      <c r="D2509" s="54">
        <v>41611</v>
      </c>
      <c r="E2509">
        <v>27.17</v>
      </c>
      <c r="F2509">
        <v>27.36</v>
      </c>
      <c r="J2509" s="54">
        <v>41611</v>
      </c>
      <c r="K2509">
        <v>46.82</v>
      </c>
      <c r="L2509">
        <v>47.22</v>
      </c>
      <c r="P2509" s="54">
        <v>41611</v>
      </c>
      <c r="Q2509">
        <v>19.75</v>
      </c>
      <c r="R2509">
        <v>19.850000000000001</v>
      </c>
    </row>
    <row r="2510" spans="4:18">
      <c r="D2510" s="54">
        <v>41610</v>
      </c>
      <c r="E2510">
        <v>26.88</v>
      </c>
      <c r="F2510">
        <v>27.33</v>
      </c>
      <c r="J2510" s="54">
        <v>41610</v>
      </c>
      <c r="K2510">
        <v>45.94</v>
      </c>
      <c r="L2510">
        <v>46.81</v>
      </c>
      <c r="P2510" s="54">
        <v>41610</v>
      </c>
      <c r="Q2510">
        <v>19.97</v>
      </c>
      <c r="R2510">
        <v>19.920000000000002</v>
      </c>
    </row>
    <row r="2511" spans="4:18">
      <c r="D2511" s="54">
        <v>41607</v>
      </c>
      <c r="E2511">
        <v>26.98</v>
      </c>
      <c r="F2511">
        <v>26.99</v>
      </c>
      <c r="J2511" s="54">
        <v>41607</v>
      </c>
      <c r="K2511">
        <v>45.39</v>
      </c>
      <c r="L2511">
        <v>45.87</v>
      </c>
      <c r="P2511" s="54">
        <v>41607</v>
      </c>
      <c r="Q2511">
        <v>19.75</v>
      </c>
      <c r="R2511">
        <v>19.95</v>
      </c>
    </row>
    <row r="2512" spans="4:18">
      <c r="D2512" s="54">
        <v>41605</v>
      </c>
      <c r="E2512">
        <v>27.14</v>
      </c>
      <c r="F2512">
        <v>27.04</v>
      </c>
      <c r="J2512" s="54">
        <v>41605</v>
      </c>
      <c r="K2512">
        <v>45.91</v>
      </c>
      <c r="L2512">
        <v>45.49</v>
      </c>
      <c r="P2512" s="54">
        <v>41605</v>
      </c>
      <c r="Q2512">
        <v>19.91</v>
      </c>
      <c r="R2512">
        <v>19.71</v>
      </c>
    </row>
    <row r="2513" spans="4:18">
      <c r="D2513" s="54">
        <v>41604</v>
      </c>
      <c r="E2513">
        <v>27.07</v>
      </c>
      <c r="F2513">
        <v>27.28</v>
      </c>
      <c r="J2513" s="54">
        <v>41604</v>
      </c>
      <c r="K2513">
        <v>45.13</v>
      </c>
      <c r="L2513">
        <v>45.97</v>
      </c>
      <c r="P2513" s="54">
        <v>41604</v>
      </c>
      <c r="Q2513">
        <v>20.04</v>
      </c>
      <c r="R2513">
        <v>19.940000000000001</v>
      </c>
    </row>
    <row r="2514" spans="4:18">
      <c r="D2514" s="54">
        <v>41603</v>
      </c>
      <c r="E2514">
        <v>27.42</v>
      </c>
      <c r="F2514">
        <v>27.01</v>
      </c>
      <c r="J2514" s="54">
        <v>41603</v>
      </c>
      <c r="K2514">
        <v>45.79</v>
      </c>
      <c r="L2514">
        <v>44.92</v>
      </c>
      <c r="P2514" s="54">
        <v>41603</v>
      </c>
      <c r="Q2514">
        <v>20.18</v>
      </c>
      <c r="R2514">
        <v>19.98</v>
      </c>
    </row>
    <row r="2515" spans="4:18">
      <c r="D2515" s="54">
        <v>41600</v>
      </c>
      <c r="E2515">
        <v>27.38</v>
      </c>
      <c r="F2515">
        <v>27.49</v>
      </c>
      <c r="J2515" s="54">
        <v>41600</v>
      </c>
      <c r="K2515">
        <v>46.73</v>
      </c>
      <c r="L2515">
        <v>46.11</v>
      </c>
      <c r="P2515" s="54">
        <v>41600</v>
      </c>
      <c r="Q2515">
        <v>19.829999999999998</v>
      </c>
      <c r="R2515">
        <v>20.09</v>
      </c>
    </row>
    <row r="2516" spans="4:18">
      <c r="D2516" s="54">
        <v>41599</v>
      </c>
      <c r="E2516">
        <v>27.84</v>
      </c>
      <c r="F2516">
        <v>27.38</v>
      </c>
      <c r="J2516" s="54">
        <v>41599</v>
      </c>
      <c r="K2516">
        <v>46.57</v>
      </c>
      <c r="L2516">
        <v>47.15</v>
      </c>
      <c r="P2516" s="54">
        <v>41599</v>
      </c>
      <c r="Q2516">
        <v>19.59</v>
      </c>
      <c r="R2516">
        <v>19.71</v>
      </c>
    </row>
    <row r="2517" spans="4:18">
      <c r="D2517" s="54">
        <v>41598</v>
      </c>
      <c r="E2517">
        <v>27.19</v>
      </c>
      <c r="F2517">
        <v>27.65</v>
      </c>
      <c r="J2517" s="54">
        <v>41598</v>
      </c>
      <c r="K2517">
        <v>48.01</v>
      </c>
      <c r="L2517">
        <v>46.37</v>
      </c>
      <c r="P2517" s="54">
        <v>41598</v>
      </c>
      <c r="Q2517">
        <v>19.5</v>
      </c>
      <c r="R2517">
        <v>19.47</v>
      </c>
    </row>
    <row r="2518" spans="4:18">
      <c r="D2518" s="54">
        <v>41597</v>
      </c>
      <c r="E2518">
        <v>27.43</v>
      </c>
      <c r="F2518">
        <v>27.23</v>
      </c>
      <c r="J2518" s="54">
        <v>41597</v>
      </c>
      <c r="K2518">
        <v>47.73</v>
      </c>
      <c r="L2518">
        <v>47.59</v>
      </c>
      <c r="P2518" s="54">
        <v>41597</v>
      </c>
      <c r="Q2518">
        <v>19.850000000000001</v>
      </c>
      <c r="R2518">
        <v>19.37</v>
      </c>
    </row>
    <row r="2519" spans="4:18">
      <c r="D2519" s="54">
        <v>41596</v>
      </c>
      <c r="E2519">
        <v>27.88</v>
      </c>
      <c r="F2519">
        <v>27.49</v>
      </c>
      <c r="J2519" s="54">
        <v>41596</v>
      </c>
      <c r="K2519">
        <v>52</v>
      </c>
      <c r="L2519">
        <v>48.01</v>
      </c>
      <c r="P2519" s="54">
        <v>41596</v>
      </c>
      <c r="Q2519">
        <v>20.91</v>
      </c>
      <c r="R2519">
        <v>20.440000000000001</v>
      </c>
    </row>
    <row r="2520" spans="4:18">
      <c r="D2520" s="54">
        <v>41593</v>
      </c>
      <c r="E2520">
        <v>27.68</v>
      </c>
      <c r="F2520">
        <v>27.72</v>
      </c>
      <c r="J2520" s="54">
        <v>41593</v>
      </c>
      <c r="K2520">
        <v>51.86</v>
      </c>
      <c r="L2520">
        <v>51.86</v>
      </c>
      <c r="P2520" s="54">
        <v>41593</v>
      </c>
      <c r="Q2520">
        <v>21.04</v>
      </c>
      <c r="R2520">
        <v>20.75</v>
      </c>
    </row>
    <row r="2521" spans="4:18">
      <c r="D2521" s="54">
        <v>41592</v>
      </c>
      <c r="E2521">
        <v>27.33</v>
      </c>
      <c r="F2521">
        <v>27.73</v>
      </c>
      <c r="J2521" s="54">
        <v>41592</v>
      </c>
      <c r="K2521">
        <v>51.99</v>
      </c>
      <c r="L2521">
        <v>51.94</v>
      </c>
      <c r="P2521" s="54">
        <v>41592</v>
      </c>
      <c r="Q2521">
        <v>20.9</v>
      </c>
      <c r="R2521">
        <v>20.98</v>
      </c>
    </row>
    <row r="2522" spans="4:18">
      <c r="D2522" s="54">
        <v>41591</v>
      </c>
      <c r="E2522">
        <v>26.81</v>
      </c>
      <c r="F2522">
        <v>27.26</v>
      </c>
      <c r="J2522" s="54">
        <v>41591</v>
      </c>
      <c r="K2522">
        <v>50.29</v>
      </c>
      <c r="L2522">
        <v>52.12</v>
      </c>
      <c r="P2522" s="54">
        <v>41591</v>
      </c>
      <c r="Q2522">
        <v>21.2</v>
      </c>
      <c r="R2522">
        <v>20.91</v>
      </c>
    </row>
    <row r="2523" spans="4:18">
      <c r="D2523" s="54">
        <v>41590</v>
      </c>
      <c r="E2523">
        <v>26.92</v>
      </c>
      <c r="F2523">
        <v>26.85</v>
      </c>
      <c r="J2523" s="54">
        <v>41590</v>
      </c>
      <c r="K2523">
        <v>51.25</v>
      </c>
      <c r="L2523">
        <v>50.49</v>
      </c>
      <c r="P2523" s="54">
        <v>41590</v>
      </c>
      <c r="Q2523">
        <v>21.27</v>
      </c>
      <c r="R2523">
        <v>21.16</v>
      </c>
    </row>
    <row r="2524" spans="4:18">
      <c r="D2524" s="54">
        <v>41589</v>
      </c>
      <c r="E2524">
        <v>27</v>
      </c>
      <c r="F2524">
        <v>27.12</v>
      </c>
      <c r="J2524" s="54">
        <v>41589</v>
      </c>
      <c r="K2524">
        <v>51.1</v>
      </c>
      <c r="L2524">
        <v>51.3</v>
      </c>
      <c r="P2524" s="54">
        <v>41589</v>
      </c>
      <c r="Q2524">
        <v>21.14</v>
      </c>
      <c r="R2524">
        <v>21.24</v>
      </c>
    </row>
    <row r="2525" spans="4:18">
      <c r="D2525" s="54">
        <v>41586</v>
      </c>
      <c r="E2525">
        <v>26.72</v>
      </c>
      <c r="F2525">
        <v>27</v>
      </c>
      <c r="J2525" s="54">
        <v>41586</v>
      </c>
      <c r="K2525">
        <v>48.31</v>
      </c>
      <c r="L2525">
        <v>50.58</v>
      </c>
      <c r="P2525" s="54">
        <v>41586</v>
      </c>
      <c r="Q2525">
        <v>20.87</v>
      </c>
      <c r="R2525">
        <v>21.21</v>
      </c>
    </row>
    <row r="2526" spans="4:18">
      <c r="D2526" s="54">
        <v>41585</v>
      </c>
      <c r="E2526">
        <v>27.48</v>
      </c>
      <c r="F2526">
        <v>26.59</v>
      </c>
      <c r="J2526" s="54">
        <v>41585</v>
      </c>
      <c r="K2526">
        <v>49.67</v>
      </c>
      <c r="L2526">
        <v>47.36</v>
      </c>
      <c r="P2526" s="54">
        <v>41585</v>
      </c>
      <c r="Q2526">
        <v>21.29</v>
      </c>
      <c r="R2526">
        <v>20.79</v>
      </c>
    </row>
    <row r="2527" spans="4:18">
      <c r="D2527" s="54">
        <v>41584</v>
      </c>
      <c r="E2527">
        <v>27.49</v>
      </c>
      <c r="F2527">
        <v>27.61</v>
      </c>
      <c r="J2527" s="54">
        <v>41584</v>
      </c>
      <c r="K2527">
        <v>51.2</v>
      </c>
      <c r="L2527">
        <v>49.39</v>
      </c>
      <c r="P2527" s="54">
        <v>41584</v>
      </c>
      <c r="Q2527">
        <v>21.27</v>
      </c>
      <c r="R2527">
        <v>21.3</v>
      </c>
    </row>
    <row r="2528" spans="4:18">
      <c r="D2528" s="54">
        <v>41583</v>
      </c>
      <c r="E2528">
        <v>27.78</v>
      </c>
      <c r="F2528">
        <v>27.31</v>
      </c>
      <c r="J2528" s="54">
        <v>41583</v>
      </c>
      <c r="K2528">
        <v>51.2</v>
      </c>
      <c r="L2528">
        <v>50.49</v>
      </c>
      <c r="P2528" s="54">
        <v>41583</v>
      </c>
      <c r="Q2528">
        <v>21.18</v>
      </c>
      <c r="R2528">
        <v>21.1</v>
      </c>
    </row>
    <row r="2529" spans="4:18">
      <c r="D2529" s="54">
        <v>41582</v>
      </c>
      <c r="E2529">
        <v>27.14</v>
      </c>
      <c r="F2529">
        <v>28</v>
      </c>
      <c r="J2529" s="54">
        <v>41582</v>
      </c>
      <c r="K2529">
        <v>49.75</v>
      </c>
      <c r="L2529">
        <v>51.29</v>
      </c>
      <c r="P2529" s="54">
        <v>41582</v>
      </c>
      <c r="Q2529">
        <v>21.08</v>
      </c>
      <c r="R2529">
        <v>21.16</v>
      </c>
    </row>
    <row r="2530" spans="4:18">
      <c r="D2530" s="54">
        <v>41579</v>
      </c>
      <c r="E2530">
        <v>26.66</v>
      </c>
      <c r="F2530">
        <v>26.98</v>
      </c>
      <c r="J2530" s="54">
        <v>41579</v>
      </c>
      <c r="K2530">
        <v>50.57</v>
      </c>
      <c r="L2530">
        <v>49.67</v>
      </c>
      <c r="P2530" s="54">
        <v>41579</v>
      </c>
      <c r="Q2530">
        <v>20.98</v>
      </c>
      <c r="R2530">
        <v>21.11</v>
      </c>
    </row>
    <row r="2531" spans="4:18">
      <c r="D2531" s="54">
        <v>41578</v>
      </c>
      <c r="E2531">
        <v>26.77</v>
      </c>
      <c r="F2531">
        <v>26.65</v>
      </c>
      <c r="J2531" s="54">
        <v>41578</v>
      </c>
      <c r="K2531">
        <v>51.75</v>
      </c>
      <c r="L2531">
        <v>50.54</v>
      </c>
      <c r="P2531" s="54">
        <v>41578</v>
      </c>
      <c r="Q2531">
        <v>20.71</v>
      </c>
      <c r="R2531">
        <v>20.81</v>
      </c>
    </row>
    <row r="2532" spans="4:18">
      <c r="D2532" s="54">
        <v>41577</v>
      </c>
      <c r="E2532">
        <v>27.33</v>
      </c>
      <c r="F2532">
        <v>26.66</v>
      </c>
      <c r="J2532" s="54">
        <v>41577</v>
      </c>
      <c r="K2532">
        <v>53.15</v>
      </c>
      <c r="L2532">
        <v>51.65</v>
      </c>
      <c r="P2532" s="54">
        <v>41577</v>
      </c>
      <c r="Q2532">
        <v>20.9</v>
      </c>
      <c r="R2532">
        <v>20.6</v>
      </c>
    </row>
    <row r="2533" spans="4:18">
      <c r="D2533" s="54">
        <v>41576</v>
      </c>
      <c r="E2533">
        <v>28.33</v>
      </c>
      <c r="F2533">
        <v>27.83</v>
      </c>
      <c r="J2533" s="54">
        <v>41576</v>
      </c>
      <c r="K2533">
        <v>51.68</v>
      </c>
      <c r="L2533">
        <v>52.83</v>
      </c>
      <c r="P2533" s="54">
        <v>41576</v>
      </c>
      <c r="Q2533">
        <v>21.2</v>
      </c>
      <c r="R2533">
        <v>21.53</v>
      </c>
    </row>
    <row r="2534" spans="4:18">
      <c r="D2534" s="54">
        <v>41575</v>
      </c>
      <c r="E2534">
        <v>29</v>
      </c>
      <c r="F2534">
        <v>28.06</v>
      </c>
      <c r="J2534" s="54">
        <v>41575</v>
      </c>
      <c r="K2534">
        <v>52.12</v>
      </c>
      <c r="L2534">
        <v>51.34</v>
      </c>
      <c r="P2534" s="54">
        <v>41575</v>
      </c>
      <c r="Q2534">
        <v>21.2</v>
      </c>
      <c r="R2534">
        <v>21.23</v>
      </c>
    </row>
    <row r="2535" spans="4:18">
      <c r="D2535" s="54">
        <v>41572</v>
      </c>
      <c r="E2535">
        <v>29.4</v>
      </c>
      <c r="F2535">
        <v>29.15</v>
      </c>
      <c r="J2535" s="54">
        <v>41572</v>
      </c>
      <c r="K2535">
        <v>52.73</v>
      </c>
      <c r="L2535">
        <v>51.92</v>
      </c>
      <c r="P2535" s="54">
        <v>41572</v>
      </c>
      <c r="Q2535">
        <v>21.33</v>
      </c>
      <c r="R2535">
        <v>21.11</v>
      </c>
    </row>
    <row r="2536" spans="4:18">
      <c r="D2536" s="54">
        <v>41571</v>
      </c>
      <c r="E2536">
        <v>29</v>
      </c>
      <c r="F2536">
        <v>29.34</v>
      </c>
      <c r="J2536" s="54">
        <v>41571</v>
      </c>
      <c r="K2536">
        <v>51.02</v>
      </c>
      <c r="L2536">
        <v>52.31</v>
      </c>
      <c r="P2536" s="54">
        <v>41571</v>
      </c>
      <c r="Q2536">
        <v>20.89</v>
      </c>
      <c r="R2536">
        <v>21.21</v>
      </c>
    </row>
    <row r="2537" spans="4:18">
      <c r="D2537" s="54">
        <v>41570</v>
      </c>
      <c r="E2537">
        <v>28.96</v>
      </c>
      <c r="F2537">
        <v>28.92</v>
      </c>
      <c r="J2537" s="54">
        <v>41570</v>
      </c>
      <c r="K2537">
        <v>53.68</v>
      </c>
      <c r="L2537">
        <v>51</v>
      </c>
      <c r="P2537" s="54">
        <v>41570</v>
      </c>
      <c r="Q2537">
        <v>20.91</v>
      </c>
      <c r="R2537">
        <v>20.87</v>
      </c>
    </row>
    <row r="2538" spans="4:18">
      <c r="D2538" s="54">
        <v>41569</v>
      </c>
      <c r="E2538">
        <v>28.72</v>
      </c>
      <c r="F2538">
        <v>28.73</v>
      </c>
      <c r="J2538" s="54">
        <v>41569</v>
      </c>
      <c r="K2538">
        <v>55.95</v>
      </c>
      <c r="L2538">
        <v>54.23</v>
      </c>
      <c r="P2538" s="54">
        <v>41569</v>
      </c>
      <c r="Q2538">
        <v>20.91</v>
      </c>
      <c r="R2538">
        <v>20.83</v>
      </c>
    </row>
    <row r="2539" spans="4:18">
      <c r="D2539" s="54">
        <v>41568</v>
      </c>
      <c r="E2539">
        <v>28.7</v>
      </c>
      <c r="F2539">
        <v>28.75</v>
      </c>
      <c r="J2539" s="54">
        <v>41568</v>
      </c>
      <c r="K2539">
        <v>56.47</v>
      </c>
      <c r="L2539">
        <v>56.44</v>
      </c>
      <c r="P2539" s="54">
        <v>41568</v>
      </c>
      <c r="Q2539">
        <v>20.92</v>
      </c>
      <c r="R2539">
        <v>20.78</v>
      </c>
    </row>
    <row r="2540" spans="4:18">
      <c r="D2540" s="54">
        <v>41565</v>
      </c>
      <c r="E2540">
        <v>28.62</v>
      </c>
      <c r="F2540">
        <v>28.64</v>
      </c>
      <c r="J2540" s="54">
        <v>41565</v>
      </c>
      <c r="K2540">
        <v>53.15</v>
      </c>
      <c r="L2540">
        <v>56.19</v>
      </c>
      <c r="P2540" s="54">
        <v>41565</v>
      </c>
      <c r="Q2540">
        <v>20.350000000000001</v>
      </c>
      <c r="R2540">
        <v>20.95</v>
      </c>
    </row>
    <row r="2541" spans="4:18">
      <c r="D2541" s="54">
        <v>41564</v>
      </c>
      <c r="E2541">
        <v>28</v>
      </c>
      <c r="F2541">
        <v>28.76</v>
      </c>
      <c r="J2541" s="54">
        <v>41564</v>
      </c>
      <c r="K2541">
        <v>51.9</v>
      </c>
      <c r="L2541">
        <v>52.44</v>
      </c>
      <c r="P2541" s="54">
        <v>41564</v>
      </c>
      <c r="Q2541">
        <v>20.170000000000002</v>
      </c>
      <c r="R2541">
        <v>20.350000000000001</v>
      </c>
    </row>
    <row r="2542" spans="4:18">
      <c r="D2542" s="54">
        <v>41563</v>
      </c>
      <c r="E2542">
        <v>27.7</v>
      </c>
      <c r="F2542">
        <v>28.08</v>
      </c>
      <c r="J2542" s="54">
        <v>41563</v>
      </c>
      <c r="K2542">
        <v>50.21</v>
      </c>
      <c r="L2542">
        <v>52.14</v>
      </c>
      <c r="P2542" s="54">
        <v>41563</v>
      </c>
      <c r="Q2542">
        <v>20.149999999999999</v>
      </c>
      <c r="R2542">
        <v>20.309999999999999</v>
      </c>
    </row>
    <row r="2543" spans="4:18">
      <c r="D2543" s="54">
        <v>41562</v>
      </c>
      <c r="E2543">
        <v>27.46</v>
      </c>
      <c r="F2543">
        <v>27.73</v>
      </c>
      <c r="J2543" s="54">
        <v>41562</v>
      </c>
      <c r="K2543">
        <v>48.41</v>
      </c>
      <c r="L2543">
        <v>49.57</v>
      </c>
      <c r="P2543" s="54">
        <v>41562</v>
      </c>
      <c r="Q2543">
        <v>20.25</v>
      </c>
      <c r="R2543">
        <v>20.14</v>
      </c>
    </row>
    <row r="2544" spans="4:18">
      <c r="D2544" s="54">
        <v>41561</v>
      </c>
      <c r="E2544">
        <v>27.35</v>
      </c>
      <c r="F2544">
        <v>27.67</v>
      </c>
      <c r="J2544" s="54">
        <v>41561</v>
      </c>
      <c r="K2544">
        <v>48.32</v>
      </c>
      <c r="L2544">
        <v>48.52</v>
      </c>
      <c r="P2544" s="54">
        <v>41561</v>
      </c>
      <c r="Q2544">
        <v>20.07</v>
      </c>
      <c r="R2544">
        <v>20.23</v>
      </c>
    </row>
    <row r="2545" spans="4:18">
      <c r="D2545" s="54">
        <v>41558</v>
      </c>
      <c r="E2545">
        <v>27.65</v>
      </c>
      <c r="F2545">
        <v>27.59</v>
      </c>
      <c r="J2545" s="54">
        <v>41558</v>
      </c>
      <c r="K2545">
        <v>46.61</v>
      </c>
      <c r="L2545">
        <v>48.4</v>
      </c>
      <c r="P2545" s="54">
        <v>41558</v>
      </c>
      <c r="Q2545">
        <v>19.899999999999999</v>
      </c>
      <c r="R2545">
        <v>20.23</v>
      </c>
    </row>
    <row r="2546" spans="4:18">
      <c r="D2546" s="54">
        <v>41557</v>
      </c>
      <c r="E2546">
        <v>27.5</v>
      </c>
      <c r="F2546">
        <v>27.67</v>
      </c>
      <c r="J2546" s="54">
        <v>41557</v>
      </c>
      <c r="K2546">
        <v>47.25</v>
      </c>
      <c r="L2546">
        <v>47</v>
      </c>
      <c r="P2546" s="54">
        <v>41557</v>
      </c>
      <c r="Q2546">
        <v>20.03</v>
      </c>
      <c r="R2546">
        <v>19.920000000000002</v>
      </c>
    </row>
    <row r="2547" spans="4:18">
      <c r="D2547" s="54">
        <v>41556</v>
      </c>
      <c r="E2547">
        <v>26.96</v>
      </c>
      <c r="F2547">
        <v>27.29</v>
      </c>
      <c r="J2547" s="54">
        <v>41556</v>
      </c>
      <c r="K2547">
        <v>47.57</v>
      </c>
      <c r="L2547">
        <v>46.37</v>
      </c>
      <c r="P2547" s="54">
        <v>41556</v>
      </c>
      <c r="Q2547">
        <v>19.8</v>
      </c>
      <c r="R2547">
        <v>19.95</v>
      </c>
    </row>
    <row r="2548" spans="4:18">
      <c r="D2548" s="54">
        <v>41555</v>
      </c>
      <c r="E2548">
        <v>27.7</v>
      </c>
      <c r="F2548">
        <v>27.64</v>
      </c>
      <c r="J2548" s="54">
        <v>41555</v>
      </c>
      <c r="K2548">
        <v>49.05</v>
      </c>
      <c r="L2548">
        <v>47.38</v>
      </c>
      <c r="P2548" s="54">
        <v>41555</v>
      </c>
      <c r="Q2548">
        <v>20</v>
      </c>
      <c r="R2548">
        <v>19.77</v>
      </c>
    </row>
    <row r="2549" spans="4:18">
      <c r="D2549" s="54">
        <v>41554</v>
      </c>
      <c r="E2549">
        <v>27.68</v>
      </c>
      <c r="F2549">
        <v>27.81</v>
      </c>
      <c r="J2549" s="54">
        <v>41554</v>
      </c>
      <c r="K2549">
        <v>49.04</v>
      </c>
      <c r="L2549">
        <v>48.87</v>
      </c>
      <c r="P2549" s="54">
        <v>41554</v>
      </c>
      <c r="Q2549">
        <v>19.54</v>
      </c>
      <c r="R2549">
        <v>19.899999999999999</v>
      </c>
    </row>
    <row r="2550" spans="4:18">
      <c r="D2550" s="54">
        <v>41551</v>
      </c>
      <c r="E2550">
        <v>27.16</v>
      </c>
      <c r="F2550">
        <v>27.71</v>
      </c>
      <c r="J2550" s="54">
        <v>41551</v>
      </c>
      <c r="K2550">
        <v>50.08</v>
      </c>
      <c r="L2550">
        <v>50.02</v>
      </c>
      <c r="P2550" s="54">
        <v>41551</v>
      </c>
      <c r="Q2550">
        <v>19.78</v>
      </c>
      <c r="R2550">
        <v>20.149999999999999</v>
      </c>
    </row>
    <row r="2551" spans="4:18">
      <c r="D2551" s="54">
        <v>41550</v>
      </c>
      <c r="E2551">
        <v>27.08</v>
      </c>
      <c r="F2551">
        <v>27.27</v>
      </c>
      <c r="J2551" s="54">
        <v>41550</v>
      </c>
      <c r="K2551">
        <v>48.4</v>
      </c>
      <c r="L2551">
        <v>50.12</v>
      </c>
      <c r="P2551" s="54">
        <v>41550</v>
      </c>
      <c r="Q2551">
        <v>19.850000000000001</v>
      </c>
      <c r="R2551">
        <v>19.649999999999999</v>
      </c>
    </row>
    <row r="2552" spans="4:18">
      <c r="D2552" s="54">
        <v>41549</v>
      </c>
      <c r="E2552">
        <v>27.22</v>
      </c>
      <c r="F2552">
        <v>27.16</v>
      </c>
      <c r="J2552" s="54">
        <v>41549</v>
      </c>
      <c r="K2552">
        <v>49.24</v>
      </c>
      <c r="L2552">
        <v>48.29</v>
      </c>
      <c r="P2552" s="54">
        <v>41549</v>
      </c>
      <c r="Q2552">
        <v>20.350000000000001</v>
      </c>
      <c r="R2552">
        <v>19.899999999999999</v>
      </c>
    </row>
    <row r="2553" spans="4:18">
      <c r="D2553" s="54">
        <v>41548</v>
      </c>
      <c r="E2553">
        <v>26.88</v>
      </c>
      <c r="F2553">
        <v>27.27</v>
      </c>
      <c r="J2553" s="54">
        <v>41548</v>
      </c>
      <c r="K2553">
        <v>48.06</v>
      </c>
      <c r="L2553">
        <v>49.3</v>
      </c>
      <c r="P2553" s="54">
        <v>41548</v>
      </c>
      <c r="Q2553">
        <v>20.87</v>
      </c>
      <c r="R2553">
        <v>21.04</v>
      </c>
    </row>
    <row r="2554" spans="4:18">
      <c r="D2554" s="54">
        <v>41547</v>
      </c>
      <c r="E2554">
        <v>26.96</v>
      </c>
      <c r="F2554">
        <v>27.02</v>
      </c>
      <c r="J2554" s="54">
        <v>41547</v>
      </c>
      <c r="K2554">
        <v>48.12</v>
      </c>
      <c r="L2554">
        <v>48.26</v>
      </c>
      <c r="P2554" s="54">
        <v>41547</v>
      </c>
      <c r="Q2554">
        <v>20.83</v>
      </c>
      <c r="R2554">
        <v>20.84</v>
      </c>
    </row>
    <row r="2555" spans="4:18">
      <c r="D2555" s="54">
        <v>41544</v>
      </c>
      <c r="E2555">
        <v>27.1</v>
      </c>
      <c r="F2555">
        <v>27.16</v>
      </c>
      <c r="J2555" s="54">
        <v>41544</v>
      </c>
      <c r="K2555">
        <v>48.96</v>
      </c>
      <c r="L2555">
        <v>49.02</v>
      </c>
      <c r="P2555" s="54">
        <v>41544</v>
      </c>
      <c r="Q2555">
        <v>20.98</v>
      </c>
      <c r="R2555">
        <v>20.87</v>
      </c>
    </row>
    <row r="2556" spans="4:18">
      <c r="D2556" s="54">
        <v>41543</v>
      </c>
      <c r="E2556">
        <v>27</v>
      </c>
      <c r="F2556">
        <v>27.27</v>
      </c>
      <c r="J2556" s="54">
        <v>41543</v>
      </c>
      <c r="K2556">
        <v>49.24</v>
      </c>
      <c r="L2556">
        <v>49.07</v>
      </c>
      <c r="P2556" s="54">
        <v>41543</v>
      </c>
      <c r="Q2556">
        <v>21</v>
      </c>
      <c r="R2556">
        <v>21.05</v>
      </c>
    </row>
    <row r="2557" spans="4:18">
      <c r="D2557" s="54">
        <v>41542</v>
      </c>
      <c r="E2557">
        <v>27.17</v>
      </c>
      <c r="F2557">
        <v>27.06</v>
      </c>
      <c r="J2557" s="54">
        <v>41542</v>
      </c>
      <c r="K2557">
        <v>50.54</v>
      </c>
      <c r="L2557">
        <v>49.05</v>
      </c>
      <c r="P2557" s="54">
        <v>41542</v>
      </c>
      <c r="Q2557">
        <v>21.01</v>
      </c>
      <c r="R2557">
        <v>20.92</v>
      </c>
    </row>
    <row r="2558" spans="4:18">
      <c r="D2558" s="54">
        <v>41541</v>
      </c>
      <c r="E2558">
        <v>26.97</v>
      </c>
      <c r="F2558">
        <v>27.13</v>
      </c>
      <c r="J2558" s="54">
        <v>41541</v>
      </c>
      <c r="K2558">
        <v>49.74</v>
      </c>
      <c r="L2558">
        <v>50.43</v>
      </c>
      <c r="P2558" s="54">
        <v>41541</v>
      </c>
      <c r="Q2558">
        <v>20.83</v>
      </c>
      <c r="R2558">
        <v>20.9</v>
      </c>
    </row>
    <row r="2559" spans="4:18">
      <c r="D2559" s="54">
        <v>41540</v>
      </c>
      <c r="E2559">
        <v>26.9</v>
      </c>
      <c r="F2559">
        <v>26.95</v>
      </c>
      <c r="J2559" s="54">
        <v>41540</v>
      </c>
      <c r="K2559">
        <v>49.01</v>
      </c>
      <c r="L2559">
        <v>49.5</v>
      </c>
      <c r="P2559" s="54">
        <v>41540</v>
      </c>
      <c r="Q2559">
        <v>20.69</v>
      </c>
      <c r="R2559">
        <v>20.73</v>
      </c>
    </row>
    <row r="2560" spans="4:18">
      <c r="D2560" s="54">
        <v>41537</v>
      </c>
      <c r="E2560">
        <v>27.11</v>
      </c>
      <c r="F2560">
        <v>26.97</v>
      </c>
      <c r="J2560" s="54">
        <v>41537</v>
      </c>
      <c r="K2560">
        <v>48.14</v>
      </c>
      <c r="L2560">
        <v>49.01</v>
      </c>
      <c r="P2560" s="54">
        <v>41537</v>
      </c>
      <c r="Q2560">
        <v>21.1</v>
      </c>
      <c r="R2560">
        <v>20.7</v>
      </c>
    </row>
    <row r="2561" spans="4:18">
      <c r="D2561" s="54">
        <v>41536</v>
      </c>
      <c r="E2561">
        <v>26.77</v>
      </c>
      <c r="F2561">
        <v>27.25</v>
      </c>
      <c r="J2561" s="54">
        <v>41536</v>
      </c>
      <c r="K2561">
        <v>47.11</v>
      </c>
      <c r="L2561">
        <v>47.87</v>
      </c>
      <c r="P2561" s="54">
        <v>41536</v>
      </c>
      <c r="Q2561">
        <v>20.75</v>
      </c>
      <c r="R2561">
        <v>21.06</v>
      </c>
    </row>
    <row r="2562" spans="4:18">
      <c r="D2562" s="54">
        <v>41535</v>
      </c>
      <c r="E2562">
        <v>27.08</v>
      </c>
      <c r="F2562">
        <v>26.88</v>
      </c>
      <c r="J2562" s="54">
        <v>41535</v>
      </c>
      <c r="K2562">
        <v>46</v>
      </c>
      <c r="L2562">
        <v>46.92</v>
      </c>
      <c r="P2562" s="54">
        <v>41535</v>
      </c>
      <c r="Q2562">
        <v>20.75</v>
      </c>
      <c r="R2562">
        <v>20.65</v>
      </c>
    </row>
    <row r="2563" spans="4:18">
      <c r="D2563" s="54">
        <v>41534</v>
      </c>
      <c r="E2563">
        <v>27.18</v>
      </c>
      <c r="F2563">
        <v>27.1</v>
      </c>
      <c r="J2563" s="54">
        <v>41534</v>
      </c>
      <c r="K2563">
        <v>45.42</v>
      </c>
      <c r="L2563">
        <v>46.05</v>
      </c>
      <c r="P2563" s="54">
        <v>41534</v>
      </c>
      <c r="Q2563">
        <v>20.53</v>
      </c>
      <c r="R2563">
        <v>20.67</v>
      </c>
    </row>
    <row r="2564" spans="4:18">
      <c r="D2564" s="54">
        <v>41533</v>
      </c>
      <c r="E2564">
        <v>27.17</v>
      </c>
      <c r="F2564">
        <v>27.17</v>
      </c>
      <c r="J2564" s="54">
        <v>41533</v>
      </c>
      <c r="K2564">
        <v>46.37</v>
      </c>
      <c r="L2564">
        <v>45.47</v>
      </c>
      <c r="P2564" s="54">
        <v>41533</v>
      </c>
      <c r="Q2564">
        <v>20.149999999999999</v>
      </c>
      <c r="R2564">
        <v>20.38</v>
      </c>
    </row>
    <row r="2565" spans="4:18">
      <c r="D2565" s="54">
        <v>41530</v>
      </c>
      <c r="E2565">
        <v>27.31</v>
      </c>
      <c r="F2565">
        <v>27.07</v>
      </c>
      <c r="J2565" s="54">
        <v>41530</v>
      </c>
      <c r="K2565">
        <v>46.04</v>
      </c>
      <c r="L2565">
        <v>45.91</v>
      </c>
      <c r="P2565" s="54">
        <v>41530</v>
      </c>
      <c r="Q2565">
        <v>20.059999999999999</v>
      </c>
      <c r="R2565">
        <v>20.39</v>
      </c>
    </row>
    <row r="2566" spans="4:18">
      <c r="D2566" s="54">
        <v>41529</v>
      </c>
      <c r="E2566">
        <v>26.95</v>
      </c>
      <c r="F2566">
        <v>27.24</v>
      </c>
      <c r="J2566" s="54">
        <v>41529</v>
      </c>
      <c r="K2566">
        <v>45.26</v>
      </c>
      <c r="L2566">
        <v>45.68</v>
      </c>
      <c r="P2566" s="54">
        <v>41529</v>
      </c>
      <c r="Q2566">
        <v>20.010000000000002</v>
      </c>
      <c r="R2566">
        <v>20.05</v>
      </c>
    </row>
    <row r="2567" spans="4:18">
      <c r="D2567" s="54">
        <v>41528</v>
      </c>
      <c r="E2567">
        <v>27</v>
      </c>
      <c r="F2567">
        <v>26.99</v>
      </c>
      <c r="J2567" s="54">
        <v>41528</v>
      </c>
      <c r="K2567">
        <v>45</v>
      </c>
      <c r="L2567">
        <v>45.33</v>
      </c>
      <c r="P2567" s="54">
        <v>41528</v>
      </c>
      <c r="Q2567">
        <v>20.61</v>
      </c>
      <c r="R2567">
        <v>19.940000000000001</v>
      </c>
    </row>
    <row r="2568" spans="4:18">
      <c r="D2568" s="54">
        <v>41527</v>
      </c>
      <c r="E2568">
        <v>27</v>
      </c>
      <c r="F2568">
        <v>26.94</v>
      </c>
      <c r="J2568" s="54">
        <v>41527</v>
      </c>
      <c r="K2568">
        <v>43.36</v>
      </c>
      <c r="L2568">
        <v>44.98</v>
      </c>
      <c r="P2568" s="54">
        <v>41527</v>
      </c>
      <c r="Q2568">
        <v>20.38</v>
      </c>
      <c r="R2568">
        <v>20.67</v>
      </c>
    </row>
    <row r="2569" spans="4:18">
      <c r="D2569" s="54">
        <v>41526</v>
      </c>
      <c r="E2569">
        <v>26.99</v>
      </c>
      <c r="F2569">
        <v>27.03</v>
      </c>
      <c r="J2569" s="54">
        <v>41526</v>
      </c>
      <c r="K2569">
        <v>42</v>
      </c>
      <c r="L2569">
        <v>42.99</v>
      </c>
      <c r="P2569" s="54">
        <v>41526</v>
      </c>
      <c r="Q2569">
        <v>20.65</v>
      </c>
      <c r="R2569">
        <v>20.399999999999999</v>
      </c>
    </row>
    <row r="2570" spans="4:18">
      <c r="D2570" s="54">
        <v>41523</v>
      </c>
      <c r="E2570">
        <v>27.04</v>
      </c>
      <c r="F2570">
        <v>26.93</v>
      </c>
      <c r="J2570" s="54">
        <v>41523</v>
      </c>
      <c r="K2570">
        <v>41.5</v>
      </c>
      <c r="L2570">
        <v>41.98</v>
      </c>
      <c r="P2570" s="54">
        <v>41523</v>
      </c>
      <c r="Q2570">
        <v>20.6</v>
      </c>
      <c r="R2570">
        <v>20.53</v>
      </c>
    </row>
    <row r="2571" spans="4:18">
      <c r="D2571" s="54">
        <v>41522</v>
      </c>
      <c r="E2571">
        <v>26.95</v>
      </c>
      <c r="F2571">
        <v>27</v>
      </c>
      <c r="J2571" s="54">
        <v>41522</v>
      </c>
      <c r="K2571">
        <v>40.97</v>
      </c>
      <c r="L2571">
        <v>41.24</v>
      </c>
      <c r="P2571" s="54">
        <v>41522</v>
      </c>
      <c r="Q2571">
        <v>20.62</v>
      </c>
      <c r="R2571">
        <v>20.52</v>
      </c>
    </row>
    <row r="2572" spans="4:18">
      <c r="D2572" s="54">
        <v>41521</v>
      </c>
      <c r="E2572">
        <v>26.84</v>
      </c>
      <c r="F2572">
        <v>27.07</v>
      </c>
      <c r="J2572" s="54">
        <v>41521</v>
      </c>
      <c r="K2572">
        <v>40.71</v>
      </c>
      <c r="L2572">
        <v>41.02</v>
      </c>
      <c r="P2572" s="54">
        <v>41521</v>
      </c>
      <c r="Q2572">
        <v>20.29</v>
      </c>
      <c r="R2572">
        <v>20.52</v>
      </c>
    </row>
    <row r="2573" spans="4:18">
      <c r="D2573" s="54">
        <v>41520</v>
      </c>
      <c r="E2573">
        <v>27.37</v>
      </c>
      <c r="F2573">
        <v>26.95</v>
      </c>
      <c r="J2573" s="54">
        <v>41520</v>
      </c>
      <c r="K2573">
        <v>40.549999999999997</v>
      </c>
      <c r="L2573">
        <v>40.79</v>
      </c>
      <c r="P2573" s="54">
        <v>41520</v>
      </c>
      <c r="Q2573">
        <v>20.440000000000001</v>
      </c>
      <c r="R2573">
        <v>20.170000000000002</v>
      </c>
    </row>
    <row r="2574" spans="4:18">
      <c r="D2574" s="54">
        <v>41516</v>
      </c>
      <c r="E2574">
        <v>27.04</v>
      </c>
      <c r="F2574">
        <v>26.98</v>
      </c>
      <c r="J2574" s="54">
        <v>41516</v>
      </c>
      <c r="K2574">
        <v>40.25</v>
      </c>
      <c r="L2574">
        <v>39.700000000000003</v>
      </c>
      <c r="P2574" s="54">
        <v>41516</v>
      </c>
      <c r="Q2574">
        <v>20.6</v>
      </c>
      <c r="R2574">
        <v>20.239999999999998</v>
      </c>
    </row>
    <row r="2575" spans="4:18">
      <c r="D2575" s="54">
        <v>41515</v>
      </c>
      <c r="E2575">
        <v>27.12</v>
      </c>
      <c r="F2575">
        <v>27.05</v>
      </c>
      <c r="J2575" s="54">
        <v>41515</v>
      </c>
      <c r="K2575">
        <v>40.130000000000003</v>
      </c>
      <c r="L2575">
        <v>40.380000000000003</v>
      </c>
      <c r="P2575" s="54">
        <v>41515</v>
      </c>
      <c r="Q2575">
        <v>20.94</v>
      </c>
      <c r="R2575">
        <v>20.62</v>
      </c>
    </row>
    <row r="2576" spans="4:18">
      <c r="D2576" s="54">
        <v>41514</v>
      </c>
      <c r="E2576">
        <v>26.84</v>
      </c>
      <c r="F2576">
        <v>27.14</v>
      </c>
      <c r="J2576" s="54">
        <v>41514</v>
      </c>
      <c r="K2576">
        <v>39.4</v>
      </c>
      <c r="L2576">
        <v>40.31</v>
      </c>
      <c r="P2576" s="54">
        <v>41514</v>
      </c>
      <c r="Q2576">
        <v>20.67</v>
      </c>
      <c r="R2576">
        <v>20.82</v>
      </c>
    </row>
    <row r="2577" spans="4:18">
      <c r="D2577" s="54">
        <v>41513</v>
      </c>
      <c r="E2577">
        <v>26.69</v>
      </c>
      <c r="F2577">
        <v>26.91</v>
      </c>
      <c r="J2577" s="54">
        <v>41513</v>
      </c>
      <c r="K2577">
        <v>38.909999999999997</v>
      </c>
      <c r="L2577">
        <v>39.32</v>
      </c>
      <c r="P2577" s="54">
        <v>41513</v>
      </c>
      <c r="Q2577">
        <v>20.6</v>
      </c>
      <c r="R2577">
        <v>20.67</v>
      </c>
    </row>
    <row r="2578" spans="4:18">
      <c r="D2578" s="54">
        <v>41512</v>
      </c>
      <c r="E2578">
        <v>26.68</v>
      </c>
      <c r="F2578">
        <v>26.76</v>
      </c>
      <c r="J2578" s="54">
        <v>41512</v>
      </c>
      <c r="K2578">
        <v>38.950000000000003</v>
      </c>
      <c r="L2578">
        <v>39.340000000000003</v>
      </c>
      <c r="P2578" s="54">
        <v>41512</v>
      </c>
      <c r="Q2578">
        <v>20.81</v>
      </c>
      <c r="R2578">
        <v>20.65</v>
      </c>
    </row>
    <row r="2579" spans="4:18">
      <c r="D2579" s="54">
        <v>41509</v>
      </c>
      <c r="E2579">
        <v>26.75</v>
      </c>
      <c r="F2579">
        <v>26.77</v>
      </c>
      <c r="J2579" s="54">
        <v>41509</v>
      </c>
      <c r="K2579">
        <v>38.619999999999997</v>
      </c>
      <c r="L2579">
        <v>38.85</v>
      </c>
      <c r="P2579" s="54">
        <v>41509</v>
      </c>
      <c r="Q2579">
        <v>20.83</v>
      </c>
      <c r="R2579">
        <v>20.68</v>
      </c>
    </row>
    <row r="2580" spans="4:18">
      <c r="D2580" s="54">
        <v>41508</v>
      </c>
      <c r="E2580">
        <v>26.34</v>
      </c>
      <c r="F2580">
        <v>26.7</v>
      </c>
      <c r="J2580" s="54">
        <v>41508</v>
      </c>
      <c r="K2580">
        <v>37.130000000000003</v>
      </c>
      <c r="L2580">
        <v>38.6</v>
      </c>
      <c r="P2580" s="54">
        <v>41508</v>
      </c>
      <c r="Q2580">
        <v>20.98</v>
      </c>
      <c r="R2580">
        <v>20.63</v>
      </c>
    </row>
    <row r="2581" spans="4:18">
      <c r="D2581" s="54">
        <v>41507</v>
      </c>
      <c r="E2581">
        <v>26.7</v>
      </c>
      <c r="F2581">
        <v>26.34</v>
      </c>
      <c r="J2581" s="54">
        <v>41507</v>
      </c>
      <c r="K2581">
        <v>38.1</v>
      </c>
      <c r="L2581">
        <v>37</v>
      </c>
      <c r="P2581" s="54">
        <v>41507</v>
      </c>
      <c r="Q2581">
        <v>20.88</v>
      </c>
      <c r="R2581">
        <v>20.76</v>
      </c>
    </row>
    <row r="2582" spans="4:18">
      <c r="D2582" s="54">
        <v>41506</v>
      </c>
      <c r="E2582">
        <v>26.71</v>
      </c>
      <c r="F2582">
        <v>26.56</v>
      </c>
      <c r="J2582" s="54">
        <v>41506</v>
      </c>
      <c r="K2582">
        <v>37.15</v>
      </c>
      <c r="L2582">
        <v>38.35</v>
      </c>
      <c r="P2582" s="54">
        <v>41506</v>
      </c>
      <c r="Q2582">
        <v>20.81</v>
      </c>
      <c r="R2582">
        <v>20.83</v>
      </c>
    </row>
    <row r="2583" spans="4:18">
      <c r="D2583" s="54">
        <v>41505</v>
      </c>
      <c r="E2583">
        <v>27.1</v>
      </c>
      <c r="F2583">
        <v>26.72</v>
      </c>
      <c r="J2583" s="54">
        <v>41505</v>
      </c>
      <c r="K2583">
        <v>37.770000000000003</v>
      </c>
      <c r="L2583">
        <v>37.04</v>
      </c>
      <c r="P2583" s="54">
        <v>41505</v>
      </c>
      <c r="Q2583">
        <v>21.01</v>
      </c>
      <c r="R2583">
        <v>20.79</v>
      </c>
    </row>
    <row r="2584" spans="4:18">
      <c r="D2584" s="54">
        <v>41502</v>
      </c>
      <c r="E2584">
        <v>27.03</v>
      </c>
      <c r="F2584">
        <v>26.92</v>
      </c>
      <c r="J2584" s="54">
        <v>41502</v>
      </c>
      <c r="K2584">
        <v>37.67</v>
      </c>
      <c r="L2584">
        <v>37.89</v>
      </c>
      <c r="P2584" s="54">
        <v>41502</v>
      </c>
      <c r="Q2584">
        <v>20.85</v>
      </c>
      <c r="R2584">
        <v>20.89</v>
      </c>
    </row>
    <row r="2585" spans="4:18">
      <c r="D2585" s="54">
        <v>41501</v>
      </c>
      <c r="E2585">
        <v>26.94</v>
      </c>
      <c r="F2585">
        <v>26.89</v>
      </c>
      <c r="J2585" s="54">
        <v>41501</v>
      </c>
      <c r="K2585">
        <v>37.700000000000003</v>
      </c>
      <c r="L2585">
        <v>37.94</v>
      </c>
      <c r="P2585" s="54">
        <v>41501</v>
      </c>
      <c r="Q2585">
        <v>20.89</v>
      </c>
      <c r="R2585">
        <v>20.73</v>
      </c>
    </row>
    <row r="2586" spans="4:18">
      <c r="D2586" s="54">
        <v>41500</v>
      </c>
      <c r="E2586">
        <v>27.19</v>
      </c>
      <c r="F2586">
        <v>27.02</v>
      </c>
      <c r="J2586" s="54">
        <v>41500</v>
      </c>
      <c r="K2586">
        <v>38.549999999999997</v>
      </c>
      <c r="L2586">
        <v>38.159999999999997</v>
      </c>
      <c r="P2586" s="54">
        <v>41500</v>
      </c>
      <c r="Q2586">
        <v>20.76</v>
      </c>
      <c r="R2586">
        <v>20.86</v>
      </c>
    </row>
    <row r="2587" spans="4:18">
      <c r="D2587" s="54">
        <v>41499</v>
      </c>
      <c r="E2587">
        <v>26.91</v>
      </c>
      <c r="F2587">
        <v>26.76</v>
      </c>
      <c r="J2587" s="54">
        <v>41499</v>
      </c>
      <c r="K2587">
        <v>38.74</v>
      </c>
      <c r="L2587">
        <v>38.51</v>
      </c>
      <c r="P2587" s="54">
        <v>41499</v>
      </c>
      <c r="Q2587">
        <v>20.89</v>
      </c>
      <c r="R2587">
        <v>20.74</v>
      </c>
    </row>
    <row r="2588" spans="4:18">
      <c r="D2588" s="54">
        <v>41498</v>
      </c>
      <c r="E2588">
        <v>27</v>
      </c>
      <c r="F2588">
        <v>26.99</v>
      </c>
      <c r="J2588" s="54">
        <v>41498</v>
      </c>
      <c r="K2588">
        <v>39.22</v>
      </c>
      <c r="L2588">
        <v>38.68</v>
      </c>
      <c r="P2588" s="54">
        <v>41498</v>
      </c>
      <c r="Q2588">
        <v>20.41</v>
      </c>
      <c r="R2588">
        <v>20.73</v>
      </c>
    </row>
    <row r="2589" spans="4:18">
      <c r="D2589" s="54">
        <v>41495</v>
      </c>
      <c r="E2589">
        <v>27.17</v>
      </c>
      <c r="F2589">
        <v>27.15</v>
      </c>
      <c r="J2589" s="54">
        <v>41495</v>
      </c>
      <c r="K2589">
        <v>37.799999999999997</v>
      </c>
      <c r="L2589">
        <v>39.74</v>
      </c>
      <c r="P2589" s="54">
        <v>41495</v>
      </c>
      <c r="Q2589">
        <v>20.440000000000001</v>
      </c>
      <c r="R2589">
        <v>20.45</v>
      </c>
    </row>
    <row r="2590" spans="4:18">
      <c r="D2590" s="54">
        <v>41494</v>
      </c>
      <c r="E2590">
        <v>27.13</v>
      </c>
      <c r="F2590">
        <v>27.12</v>
      </c>
      <c r="J2590" s="54">
        <v>41494</v>
      </c>
      <c r="K2590">
        <v>39.69</v>
      </c>
      <c r="L2590">
        <v>39.53</v>
      </c>
      <c r="P2590" s="54">
        <v>41494</v>
      </c>
      <c r="Q2590">
        <v>20.61</v>
      </c>
      <c r="R2590">
        <v>20.43</v>
      </c>
    </row>
    <row r="2591" spans="4:18">
      <c r="D2591" s="54">
        <v>41493</v>
      </c>
      <c r="E2591">
        <v>26.96</v>
      </c>
      <c r="F2591">
        <v>27.13</v>
      </c>
      <c r="J2591" s="54">
        <v>41493</v>
      </c>
      <c r="K2591">
        <v>40.380000000000003</v>
      </c>
      <c r="L2591">
        <v>39.35</v>
      </c>
      <c r="P2591" s="54">
        <v>41493</v>
      </c>
      <c r="Q2591">
        <v>20.92</v>
      </c>
      <c r="R2591">
        <v>20.6</v>
      </c>
    </row>
    <row r="2592" spans="4:18">
      <c r="D2592" s="54">
        <v>41492</v>
      </c>
      <c r="E2592">
        <v>26.93</v>
      </c>
      <c r="F2592">
        <v>27.22</v>
      </c>
      <c r="J2592" s="54">
        <v>41492</v>
      </c>
      <c r="K2592">
        <v>41.71</v>
      </c>
      <c r="L2592">
        <v>40.74</v>
      </c>
      <c r="P2592" s="54">
        <v>41492</v>
      </c>
      <c r="Q2592">
        <v>20.73</v>
      </c>
      <c r="R2592">
        <v>20.97</v>
      </c>
    </row>
    <row r="2593" spans="4:18">
      <c r="D2593" s="54">
        <v>41491</v>
      </c>
      <c r="E2593">
        <v>27.25</v>
      </c>
      <c r="F2593">
        <v>26.83</v>
      </c>
      <c r="J2593" s="54">
        <v>41491</v>
      </c>
      <c r="K2593">
        <v>42.08</v>
      </c>
      <c r="L2593">
        <v>41.83</v>
      </c>
      <c r="P2593" s="54">
        <v>41491</v>
      </c>
      <c r="Q2593">
        <v>21.1</v>
      </c>
      <c r="R2593">
        <v>20.8</v>
      </c>
    </row>
    <row r="2594" spans="4:18">
      <c r="D2594" s="54">
        <v>41488</v>
      </c>
      <c r="E2594">
        <v>27.21</v>
      </c>
      <c r="F2594">
        <v>27.2</v>
      </c>
      <c r="J2594" s="54">
        <v>41488</v>
      </c>
      <c r="K2594">
        <v>42.05</v>
      </c>
      <c r="L2594">
        <v>42.11</v>
      </c>
      <c r="P2594" s="54">
        <v>41488</v>
      </c>
      <c r="Q2594">
        <v>20.75</v>
      </c>
      <c r="R2594">
        <v>21.1</v>
      </c>
    </row>
    <row r="2595" spans="4:18">
      <c r="D2595" s="54">
        <v>41487</v>
      </c>
      <c r="E2595">
        <v>27.38</v>
      </c>
      <c r="F2595">
        <v>27.18</v>
      </c>
      <c r="J2595" s="54">
        <v>41487</v>
      </c>
      <c r="K2595">
        <v>41.3</v>
      </c>
      <c r="L2595">
        <v>42.33</v>
      </c>
      <c r="P2595" s="54">
        <v>41487</v>
      </c>
      <c r="Q2595">
        <v>20.440000000000001</v>
      </c>
      <c r="R2595">
        <v>20.81</v>
      </c>
    </row>
    <row r="2596" spans="4:18">
      <c r="D2596" s="54">
        <v>41486</v>
      </c>
      <c r="E2596">
        <v>26.79</v>
      </c>
      <c r="F2596">
        <v>27.13</v>
      </c>
      <c r="J2596" s="54">
        <v>41486</v>
      </c>
      <c r="K2596">
        <v>40.090000000000003</v>
      </c>
      <c r="L2596">
        <v>40.74</v>
      </c>
      <c r="P2596" s="54">
        <v>41486</v>
      </c>
      <c r="Q2596">
        <v>20.100000000000001</v>
      </c>
      <c r="R2596">
        <v>20.32</v>
      </c>
    </row>
    <row r="2597" spans="4:18">
      <c r="D2597" s="54">
        <v>41485</v>
      </c>
      <c r="E2597">
        <v>26.88</v>
      </c>
      <c r="F2597">
        <v>26.6</v>
      </c>
      <c r="J2597" s="54">
        <v>41485</v>
      </c>
      <c r="K2597">
        <v>39.85</v>
      </c>
      <c r="L2597">
        <v>39.82</v>
      </c>
      <c r="P2597" s="54">
        <v>41485</v>
      </c>
      <c r="Q2597">
        <v>20.3</v>
      </c>
      <c r="R2597">
        <v>20.03</v>
      </c>
    </row>
    <row r="2598" spans="4:18">
      <c r="D2598" s="54">
        <v>41484</v>
      </c>
      <c r="E2598">
        <v>28.14</v>
      </c>
      <c r="F2598">
        <v>27.83</v>
      </c>
      <c r="J2598" s="54">
        <v>41484</v>
      </c>
      <c r="K2598">
        <v>39.979999999999997</v>
      </c>
      <c r="L2598">
        <v>39.729999999999997</v>
      </c>
      <c r="P2598" s="54">
        <v>41484</v>
      </c>
      <c r="Q2598">
        <v>20.76</v>
      </c>
      <c r="R2598">
        <v>20.8</v>
      </c>
    </row>
    <row r="2599" spans="4:18">
      <c r="D2599" s="54">
        <v>41481</v>
      </c>
      <c r="E2599">
        <v>28.09</v>
      </c>
      <c r="F2599">
        <v>28.04</v>
      </c>
      <c r="J2599" s="54">
        <v>41481</v>
      </c>
      <c r="K2599">
        <v>40.36</v>
      </c>
      <c r="L2599">
        <v>40.06</v>
      </c>
      <c r="P2599" s="54">
        <v>41481</v>
      </c>
      <c r="Q2599">
        <v>20.8</v>
      </c>
      <c r="R2599">
        <v>20.75</v>
      </c>
    </row>
    <row r="2600" spans="4:18">
      <c r="D2600" s="54">
        <v>41480</v>
      </c>
      <c r="E2600">
        <v>28.03</v>
      </c>
      <c r="F2600">
        <v>28</v>
      </c>
      <c r="J2600" s="54">
        <v>41480</v>
      </c>
      <c r="K2600">
        <v>40.06</v>
      </c>
      <c r="L2600">
        <v>40.79</v>
      </c>
      <c r="P2600" s="54">
        <v>41480</v>
      </c>
      <c r="Q2600">
        <v>20.55</v>
      </c>
      <c r="R2600">
        <v>20.75</v>
      </c>
    </row>
    <row r="2601" spans="4:18">
      <c r="D2601" s="54">
        <v>41479</v>
      </c>
      <c r="E2601">
        <v>28.1</v>
      </c>
      <c r="F2601">
        <v>28.19</v>
      </c>
      <c r="J2601" s="54">
        <v>41479</v>
      </c>
      <c r="K2601">
        <v>41.67</v>
      </c>
      <c r="L2601">
        <v>40.18</v>
      </c>
      <c r="P2601" s="54">
        <v>41479</v>
      </c>
      <c r="Q2601">
        <v>20.32</v>
      </c>
      <c r="R2601">
        <v>20.55</v>
      </c>
    </row>
    <row r="2605" spans="4:18">
      <c r="D2605" s="64" t="s">
        <v>27970</v>
      </c>
      <c r="E2605" s="64" t="s">
        <v>27971</v>
      </c>
      <c r="F2605" s="64" t="s">
        <v>27982</v>
      </c>
      <c r="J2605" s="64" t="s">
        <v>27970</v>
      </c>
      <c r="K2605" s="64" t="s">
        <v>27971</v>
      </c>
      <c r="L2605" s="64" t="s">
        <v>27982</v>
      </c>
      <c r="P2605" s="64" t="s">
        <v>27970</v>
      </c>
      <c r="Q2605" s="64" t="s">
        <v>27971</v>
      </c>
      <c r="R2605" s="64" t="s">
        <v>27982</v>
      </c>
    </row>
    <row r="2606" spans="4:18">
      <c r="D2606" s="65">
        <v>39314</v>
      </c>
      <c r="E2606" s="64">
        <v>32.82</v>
      </c>
      <c r="F2606" s="64">
        <v>33.65</v>
      </c>
      <c r="J2606" s="65">
        <v>39314</v>
      </c>
      <c r="K2606" s="64">
        <v>29.02</v>
      </c>
      <c r="L2606" s="64">
        <v>28.3</v>
      </c>
      <c r="P2606" s="65">
        <v>39314</v>
      </c>
      <c r="Q2606" s="64">
        <v>32.28</v>
      </c>
      <c r="R2606" s="64">
        <v>32.26</v>
      </c>
    </row>
    <row r="2607" spans="4:18">
      <c r="D2607" s="65">
        <v>39311</v>
      </c>
      <c r="E2607" s="64">
        <v>34.1</v>
      </c>
      <c r="F2607" s="64">
        <v>32.74</v>
      </c>
      <c r="J2607" s="65">
        <v>39311</v>
      </c>
      <c r="K2607" s="64">
        <v>29.23</v>
      </c>
      <c r="L2607" s="64">
        <v>28.32</v>
      </c>
      <c r="P2607" s="65">
        <v>39311</v>
      </c>
      <c r="Q2607" s="64">
        <v>32.619999999999997</v>
      </c>
      <c r="R2607" s="64">
        <v>32.08</v>
      </c>
    </row>
    <row r="2608" spans="4:18">
      <c r="D2608" s="65">
        <v>39310</v>
      </c>
      <c r="E2608" s="64">
        <v>30.52</v>
      </c>
      <c r="F2608" s="64">
        <v>32.479999999999997</v>
      </c>
      <c r="J2608" s="65">
        <v>39310</v>
      </c>
      <c r="K2608" s="64">
        <v>26.01</v>
      </c>
      <c r="L2608" s="64">
        <v>28.2</v>
      </c>
      <c r="P2608" s="65">
        <v>39310</v>
      </c>
      <c r="Q2608" s="64">
        <v>31.17</v>
      </c>
      <c r="R2608" s="64">
        <v>31.46</v>
      </c>
    </row>
    <row r="2609" spans="1:18">
      <c r="A2609">
        <v>11</v>
      </c>
      <c r="B2609" s="65">
        <f>'Competitors list'!B35</f>
        <v>39309</v>
      </c>
      <c r="C2609" t="str">
        <f>'Competitors list'!D33</f>
        <v>Powell Industries Inc</v>
      </c>
      <c r="D2609" s="65">
        <v>39309</v>
      </c>
      <c r="E2609" s="64">
        <v>32.85</v>
      </c>
      <c r="F2609" s="64">
        <v>30.67</v>
      </c>
      <c r="G2609">
        <v>11</v>
      </c>
      <c r="H2609" s="65">
        <f>'Competitors list'!B34</f>
        <v>39309</v>
      </c>
      <c r="I2609" t="str">
        <f>'Competitors list'!D34</f>
        <v>AZZ Inc</v>
      </c>
      <c r="J2609" s="65">
        <v>39309</v>
      </c>
      <c r="K2609" s="64">
        <v>27.12</v>
      </c>
      <c r="L2609" s="64">
        <v>26.19</v>
      </c>
      <c r="M2609">
        <v>11</v>
      </c>
      <c r="N2609" s="65">
        <f>'Competitors list'!B35</f>
        <v>39309</v>
      </c>
      <c r="O2609" t="str">
        <f>'Competitors list'!D35</f>
        <v>Littelfuse Inc</v>
      </c>
      <c r="P2609" s="65">
        <v>39309</v>
      </c>
      <c r="Q2609" s="64">
        <v>31.28</v>
      </c>
      <c r="R2609" s="64">
        <v>31.41</v>
      </c>
    </row>
    <row r="2610" spans="1:18">
      <c r="D2610" s="65">
        <v>39308</v>
      </c>
      <c r="E2610" s="64">
        <v>33.89</v>
      </c>
      <c r="F2610" s="64">
        <v>33.04</v>
      </c>
      <c r="J2610" s="65">
        <v>39308</v>
      </c>
      <c r="K2610" s="64">
        <v>29.27</v>
      </c>
      <c r="L2610" s="64">
        <v>27.12</v>
      </c>
      <c r="P2610" s="65">
        <v>39308</v>
      </c>
      <c r="Q2610" s="64">
        <v>31.84</v>
      </c>
      <c r="R2610" s="64">
        <v>31.39</v>
      </c>
    </row>
    <row r="2611" spans="1:18">
      <c r="D2611" s="65">
        <v>39307</v>
      </c>
      <c r="E2611" s="64">
        <v>35.4</v>
      </c>
      <c r="F2611" s="64">
        <v>34.01</v>
      </c>
      <c r="J2611" s="65">
        <v>39307</v>
      </c>
      <c r="K2611" s="64">
        <v>27.55</v>
      </c>
      <c r="L2611" s="64">
        <v>29.64</v>
      </c>
      <c r="P2611" s="65">
        <v>39307</v>
      </c>
      <c r="Q2611" s="64">
        <v>32.5</v>
      </c>
      <c r="R2611" s="64">
        <v>31.61</v>
      </c>
    </row>
    <row r="2612" spans="1:18">
      <c r="D2612" s="65">
        <v>39304</v>
      </c>
      <c r="E2612" s="64">
        <v>35.5</v>
      </c>
      <c r="F2612" s="64">
        <v>35.25</v>
      </c>
      <c r="J2612" s="65">
        <v>39304</v>
      </c>
      <c r="K2612" s="64">
        <v>27.64</v>
      </c>
      <c r="L2612" s="64">
        <v>27.53</v>
      </c>
      <c r="P2612" s="65">
        <v>39304</v>
      </c>
      <c r="Q2612" s="64">
        <v>32.520000000000003</v>
      </c>
      <c r="R2612" s="64">
        <v>32.11</v>
      </c>
    </row>
    <row r="2613" spans="1:18">
      <c r="D2613" s="65">
        <v>39303</v>
      </c>
      <c r="E2613" s="64">
        <v>35.270000000000003</v>
      </c>
      <c r="F2613" s="64">
        <v>35.74</v>
      </c>
      <c r="J2613" s="65">
        <v>39303</v>
      </c>
      <c r="K2613" s="64">
        <v>29.49</v>
      </c>
      <c r="L2613" s="64">
        <v>27.87</v>
      </c>
      <c r="P2613" s="65">
        <v>39303</v>
      </c>
      <c r="Q2613" s="64">
        <v>33.25</v>
      </c>
      <c r="R2613" s="64">
        <v>32.57</v>
      </c>
    </row>
    <row r="2614" spans="1:18">
      <c r="D2614" s="65">
        <v>39302</v>
      </c>
      <c r="E2614" s="64">
        <v>36</v>
      </c>
      <c r="F2614" s="64">
        <v>35.85</v>
      </c>
      <c r="J2614" s="65">
        <v>39302</v>
      </c>
      <c r="K2614" s="64">
        <v>30.96</v>
      </c>
      <c r="L2614" s="64">
        <v>30.25</v>
      </c>
      <c r="P2614" s="65">
        <v>39302</v>
      </c>
      <c r="Q2614" s="64">
        <v>33.61</v>
      </c>
      <c r="R2614" s="64">
        <v>34.26</v>
      </c>
    </row>
    <row r="2615" spans="1:18">
      <c r="D2615" s="65">
        <v>39301</v>
      </c>
      <c r="E2615" s="64">
        <v>31.48</v>
      </c>
      <c r="F2615" s="64">
        <v>33.29</v>
      </c>
      <c r="J2615" s="65">
        <v>39301</v>
      </c>
      <c r="K2615" s="64">
        <v>30.8</v>
      </c>
      <c r="L2615" s="64">
        <v>30.79</v>
      </c>
      <c r="P2615" s="65">
        <v>39301</v>
      </c>
      <c r="Q2615" s="64">
        <v>34.86</v>
      </c>
      <c r="R2615" s="64">
        <v>33.31</v>
      </c>
    </row>
    <row r="2616" spans="1:18">
      <c r="D2616" s="65">
        <v>39300</v>
      </c>
      <c r="E2616" s="64">
        <v>31.7</v>
      </c>
      <c r="F2616" s="64">
        <v>31.87</v>
      </c>
      <c r="J2616" s="65">
        <v>39300</v>
      </c>
      <c r="K2616" s="64">
        <v>31.63</v>
      </c>
      <c r="L2616" s="64">
        <v>31.48</v>
      </c>
      <c r="P2616" s="65">
        <v>39300</v>
      </c>
      <c r="Q2616" s="64">
        <v>35.630000000000003</v>
      </c>
      <c r="R2616" s="64">
        <v>35.04</v>
      </c>
    </row>
    <row r="2617" spans="1:18">
      <c r="D2617" s="65">
        <v>39297</v>
      </c>
      <c r="E2617" s="64">
        <v>32.11</v>
      </c>
      <c r="F2617" s="64">
        <v>31.19</v>
      </c>
      <c r="J2617" s="65">
        <v>39297</v>
      </c>
      <c r="K2617" s="64">
        <v>33.5</v>
      </c>
      <c r="L2617" s="64">
        <v>31.35</v>
      </c>
      <c r="P2617" s="65">
        <v>39297</v>
      </c>
      <c r="Q2617" s="64">
        <v>36.68</v>
      </c>
      <c r="R2617" s="64">
        <v>34.93</v>
      </c>
    </row>
    <row r="2618" spans="1:18">
      <c r="D2618" s="65">
        <v>39296</v>
      </c>
      <c r="E2618" s="64">
        <v>32.729999999999997</v>
      </c>
      <c r="F2618" s="64">
        <v>32.130000000000003</v>
      </c>
      <c r="J2618" s="65">
        <v>39296</v>
      </c>
      <c r="K2618" s="64">
        <v>34</v>
      </c>
      <c r="L2618" s="64">
        <v>33.65</v>
      </c>
      <c r="P2618" s="65">
        <v>39296</v>
      </c>
      <c r="Q2618" s="64">
        <v>34.799999999999997</v>
      </c>
      <c r="R2618" s="64">
        <v>36.69</v>
      </c>
    </row>
    <row r="2619" spans="1:18">
      <c r="D2619" s="65">
        <v>39295</v>
      </c>
      <c r="E2619" s="64">
        <v>33.51</v>
      </c>
      <c r="F2619" s="64">
        <v>32.6</v>
      </c>
      <c r="J2619" s="65">
        <v>39295</v>
      </c>
      <c r="K2619" s="64">
        <v>35.200000000000003</v>
      </c>
      <c r="L2619" s="64">
        <v>33.86</v>
      </c>
      <c r="P2619" s="65">
        <v>39295</v>
      </c>
      <c r="Q2619" s="64">
        <v>31.43</v>
      </c>
      <c r="R2619" s="64">
        <v>33.9</v>
      </c>
    </row>
    <row r="2620" spans="1:18">
      <c r="D2620" s="65">
        <v>39294</v>
      </c>
      <c r="E2620" s="64">
        <v>33.74</v>
      </c>
      <c r="F2620" s="64">
        <v>33.61</v>
      </c>
      <c r="J2620" s="65">
        <v>39294</v>
      </c>
      <c r="K2620" s="64">
        <v>36.43</v>
      </c>
      <c r="L2620" s="64">
        <v>35.5</v>
      </c>
      <c r="P2620" s="65">
        <v>39294</v>
      </c>
      <c r="Q2620" s="64">
        <v>33.770000000000003</v>
      </c>
      <c r="R2620" s="64">
        <v>32.590000000000003</v>
      </c>
    </row>
    <row r="2621" spans="1:18">
      <c r="D2621" s="65">
        <v>39293</v>
      </c>
      <c r="E2621" s="64">
        <v>32.119999999999997</v>
      </c>
      <c r="F2621" s="64">
        <v>33.39</v>
      </c>
      <c r="J2621" s="65">
        <v>39293</v>
      </c>
      <c r="K2621" s="64">
        <v>33.74</v>
      </c>
      <c r="L2621" s="64">
        <v>35.54</v>
      </c>
      <c r="P2621" s="65">
        <v>39293</v>
      </c>
      <c r="Q2621" s="64">
        <v>33.03</v>
      </c>
      <c r="R2621" s="64">
        <v>33.380000000000003</v>
      </c>
    </row>
    <row r="2622" spans="1:18">
      <c r="D2622" s="65">
        <v>39290</v>
      </c>
      <c r="E2622" s="64">
        <v>32.299999999999997</v>
      </c>
      <c r="F2622" s="64">
        <v>32.21</v>
      </c>
      <c r="J2622" s="65">
        <v>39290</v>
      </c>
      <c r="K2622" s="64">
        <v>33.85</v>
      </c>
      <c r="L2622" s="64">
        <v>34.6</v>
      </c>
      <c r="P2622" s="65">
        <v>39290</v>
      </c>
      <c r="Q2622" s="64">
        <v>33.950000000000003</v>
      </c>
      <c r="R2622" s="64">
        <v>33.049999999999997</v>
      </c>
    </row>
    <row r="2623" spans="1:18">
      <c r="D2623" s="65">
        <v>39289</v>
      </c>
      <c r="E2623" s="64">
        <v>33.090000000000003</v>
      </c>
      <c r="F2623" s="64">
        <v>32.479999999999997</v>
      </c>
      <c r="J2623" s="65">
        <v>39289</v>
      </c>
      <c r="K2623" s="64">
        <v>34.81</v>
      </c>
      <c r="L2623" s="64">
        <v>34.200000000000003</v>
      </c>
      <c r="P2623" s="65">
        <v>39289</v>
      </c>
      <c r="Q2623" s="64">
        <v>35.35</v>
      </c>
      <c r="R2623" s="64">
        <v>34.14</v>
      </c>
    </row>
    <row r="2624" spans="1:18">
      <c r="D2624" s="65">
        <v>39288</v>
      </c>
      <c r="E2624" s="64">
        <v>33.67</v>
      </c>
      <c r="F2624" s="64">
        <v>33.68</v>
      </c>
      <c r="J2624" s="65">
        <v>39288</v>
      </c>
      <c r="K2624" s="64">
        <v>36.56</v>
      </c>
      <c r="L2624" s="64">
        <v>35.700000000000003</v>
      </c>
      <c r="P2624" s="65">
        <v>39288</v>
      </c>
      <c r="Q2624" s="64">
        <v>35.76</v>
      </c>
      <c r="R2624" s="64">
        <v>35.590000000000003</v>
      </c>
    </row>
    <row r="2625" spans="4:18">
      <c r="D2625" s="65">
        <v>39287</v>
      </c>
      <c r="E2625" s="64">
        <v>34.880000000000003</v>
      </c>
      <c r="F2625" s="64">
        <v>33.409999999999997</v>
      </c>
      <c r="J2625" s="65">
        <v>39287</v>
      </c>
      <c r="K2625" s="64">
        <v>37.99</v>
      </c>
      <c r="L2625" s="64">
        <v>36.43</v>
      </c>
      <c r="P2625" s="65">
        <v>39287</v>
      </c>
      <c r="Q2625" s="64">
        <v>35.799999999999997</v>
      </c>
      <c r="R2625" s="64">
        <v>35.51</v>
      </c>
    </row>
    <row r="2626" spans="4:18">
      <c r="D2626" s="65">
        <v>39286</v>
      </c>
      <c r="E2626" s="64">
        <v>33.31</v>
      </c>
      <c r="F2626" s="64">
        <v>35.06</v>
      </c>
      <c r="J2626" s="65">
        <v>39286</v>
      </c>
      <c r="K2626" s="64">
        <v>38.96</v>
      </c>
      <c r="L2626" s="64">
        <v>38.880000000000003</v>
      </c>
      <c r="P2626" s="65">
        <v>39286</v>
      </c>
      <c r="Q2626" s="64">
        <v>35.35</v>
      </c>
      <c r="R2626" s="64">
        <v>35.909999999999997</v>
      </c>
    </row>
    <row r="2627" spans="4:18">
      <c r="D2627" s="65">
        <v>39283</v>
      </c>
      <c r="E2627" s="64">
        <v>33.590000000000003</v>
      </c>
      <c r="F2627" s="64">
        <v>32.83</v>
      </c>
      <c r="J2627" s="65">
        <v>39283</v>
      </c>
      <c r="K2627" s="64">
        <v>40.130000000000003</v>
      </c>
      <c r="L2627" s="64">
        <v>39.369999999999997</v>
      </c>
      <c r="P2627" s="65">
        <v>39283</v>
      </c>
      <c r="Q2627" s="64">
        <v>35.700000000000003</v>
      </c>
      <c r="R2627" s="64">
        <v>35.28</v>
      </c>
    </row>
    <row r="2628" spans="4:18">
      <c r="D2628" s="65">
        <v>39282</v>
      </c>
      <c r="E2628" s="64">
        <v>33.33</v>
      </c>
      <c r="F2628" s="64">
        <v>33.68</v>
      </c>
      <c r="J2628" s="65">
        <v>39282</v>
      </c>
      <c r="K2628" s="64">
        <v>40</v>
      </c>
      <c r="L2628" s="64">
        <v>40.22</v>
      </c>
      <c r="P2628" s="65">
        <v>39282</v>
      </c>
      <c r="Q2628" s="64">
        <v>35.96</v>
      </c>
      <c r="R2628" s="64">
        <v>35.799999999999997</v>
      </c>
    </row>
    <row r="2629" spans="4:18">
      <c r="D2629" s="65">
        <v>39281</v>
      </c>
      <c r="E2629" s="64">
        <v>33</v>
      </c>
      <c r="F2629" s="64">
        <v>33.15</v>
      </c>
      <c r="J2629" s="65">
        <v>39281</v>
      </c>
      <c r="K2629" s="64">
        <v>37.299999999999997</v>
      </c>
      <c r="L2629" s="64">
        <v>40.33</v>
      </c>
      <c r="P2629" s="65">
        <v>39281</v>
      </c>
      <c r="Q2629" s="64">
        <v>35.24</v>
      </c>
      <c r="R2629" s="64">
        <v>35.72</v>
      </c>
    </row>
    <row r="2630" spans="4:18">
      <c r="D2630" s="65">
        <v>39280</v>
      </c>
      <c r="E2630" s="64">
        <v>34.01</v>
      </c>
      <c r="F2630" s="64">
        <v>33.119999999999997</v>
      </c>
      <c r="J2630" s="65">
        <v>39280</v>
      </c>
      <c r="K2630" s="64">
        <v>37.299999999999997</v>
      </c>
      <c r="L2630" s="64">
        <v>37.5</v>
      </c>
      <c r="P2630" s="65">
        <v>39280</v>
      </c>
      <c r="Q2630" s="64">
        <v>35.29</v>
      </c>
      <c r="R2630" s="64">
        <v>35.51</v>
      </c>
    </row>
    <row r="2631" spans="4:18">
      <c r="D2631" s="65">
        <v>39279</v>
      </c>
      <c r="E2631" s="64">
        <v>33.65</v>
      </c>
      <c r="F2631" s="64">
        <v>34.06</v>
      </c>
      <c r="J2631" s="65">
        <v>39279</v>
      </c>
      <c r="K2631" s="64">
        <v>37.159999999999997</v>
      </c>
      <c r="L2631" s="64">
        <v>38.17</v>
      </c>
      <c r="P2631" s="65">
        <v>39279</v>
      </c>
      <c r="Q2631" s="64">
        <v>35.42</v>
      </c>
      <c r="R2631" s="64">
        <v>35.25</v>
      </c>
    </row>
    <row r="2632" spans="4:18">
      <c r="D2632" s="65">
        <v>39276</v>
      </c>
      <c r="E2632" s="64">
        <v>33.31</v>
      </c>
      <c r="F2632" s="64">
        <v>33.590000000000003</v>
      </c>
      <c r="J2632" s="65">
        <v>39276</v>
      </c>
      <c r="K2632" s="64">
        <v>40.950000000000003</v>
      </c>
      <c r="L2632" s="64">
        <v>38.11</v>
      </c>
      <c r="P2632" s="65">
        <v>39276</v>
      </c>
      <c r="Q2632" s="64">
        <v>35.67</v>
      </c>
      <c r="R2632" s="64">
        <v>35.46</v>
      </c>
    </row>
    <row r="2633" spans="4:18">
      <c r="D2633" s="65">
        <v>39275</v>
      </c>
      <c r="E2633" s="64">
        <v>32.67</v>
      </c>
      <c r="F2633" s="64">
        <v>33.549999999999997</v>
      </c>
      <c r="J2633" s="65">
        <v>39275</v>
      </c>
      <c r="K2633" s="64">
        <v>39.9</v>
      </c>
      <c r="L2633" s="64">
        <v>40.93</v>
      </c>
      <c r="P2633" s="65">
        <v>39275</v>
      </c>
      <c r="Q2633" s="64">
        <v>35.18</v>
      </c>
      <c r="R2633" s="64">
        <v>35.71</v>
      </c>
    </row>
    <row r="2634" spans="4:18">
      <c r="D2634" s="65">
        <v>39274</v>
      </c>
      <c r="E2634" s="64">
        <v>32.58</v>
      </c>
      <c r="F2634" s="64">
        <v>32.450000000000003</v>
      </c>
      <c r="J2634" s="65">
        <v>39274</v>
      </c>
      <c r="K2634" s="64">
        <v>36.590000000000003</v>
      </c>
      <c r="L2634" s="64">
        <v>39.39</v>
      </c>
      <c r="P2634" s="65">
        <v>39274</v>
      </c>
      <c r="Q2634" s="64">
        <v>34.799999999999997</v>
      </c>
      <c r="R2634" s="64">
        <v>35.1</v>
      </c>
    </row>
    <row r="2635" spans="4:18">
      <c r="D2635" s="65">
        <v>39273</v>
      </c>
      <c r="E2635" s="64">
        <v>33.44</v>
      </c>
      <c r="F2635" s="64">
        <v>32.659999999999997</v>
      </c>
      <c r="J2635" s="65">
        <v>39273</v>
      </c>
      <c r="K2635" s="64">
        <v>37.6</v>
      </c>
      <c r="L2635" s="64">
        <v>36.58</v>
      </c>
      <c r="P2635" s="65">
        <v>39273</v>
      </c>
      <c r="Q2635" s="64">
        <v>34.83</v>
      </c>
      <c r="R2635" s="64">
        <v>34.76</v>
      </c>
    </row>
    <row r="2636" spans="4:18">
      <c r="D2636" s="65">
        <v>39272</v>
      </c>
      <c r="E2636" s="64">
        <v>33.270000000000003</v>
      </c>
      <c r="F2636" s="64">
        <v>33.67</v>
      </c>
      <c r="J2636" s="65">
        <v>39272</v>
      </c>
      <c r="K2636" s="64">
        <v>37.11</v>
      </c>
      <c r="L2636" s="64">
        <v>37.81</v>
      </c>
      <c r="P2636" s="65">
        <v>39272</v>
      </c>
      <c r="Q2636" s="64">
        <v>35.06</v>
      </c>
      <c r="R2636" s="64">
        <v>35.04</v>
      </c>
    </row>
    <row r="2637" spans="4:18">
      <c r="D2637" s="65">
        <v>39269</v>
      </c>
      <c r="E2637" s="64">
        <v>32.700000000000003</v>
      </c>
      <c r="F2637" s="64">
        <v>33.35</v>
      </c>
      <c r="J2637" s="65">
        <v>39269</v>
      </c>
      <c r="K2637" s="64">
        <v>36.25</v>
      </c>
      <c r="L2637" s="64">
        <v>37.11</v>
      </c>
      <c r="P2637" s="65">
        <v>39269</v>
      </c>
      <c r="Q2637" s="64">
        <v>34.96</v>
      </c>
      <c r="R2637" s="64">
        <v>34.869999999999997</v>
      </c>
    </row>
    <row r="2638" spans="4:18">
      <c r="D2638" s="65">
        <v>39268</v>
      </c>
      <c r="E2638" s="64">
        <v>32.020000000000003</v>
      </c>
      <c r="F2638" s="64">
        <v>32.700000000000003</v>
      </c>
      <c r="J2638" s="65">
        <v>39268</v>
      </c>
      <c r="K2638" s="64">
        <v>35.369999999999997</v>
      </c>
      <c r="L2638" s="64">
        <v>36.06</v>
      </c>
      <c r="P2638" s="65">
        <v>39268</v>
      </c>
      <c r="Q2638" s="64">
        <v>34.659999999999997</v>
      </c>
      <c r="R2638" s="64">
        <v>34.9</v>
      </c>
    </row>
    <row r="2639" spans="4:18">
      <c r="D2639" s="65">
        <v>39266</v>
      </c>
      <c r="E2639" s="64">
        <v>32.450000000000003</v>
      </c>
      <c r="F2639" s="64">
        <v>32.049999999999997</v>
      </c>
      <c r="J2639" s="65">
        <v>39266</v>
      </c>
      <c r="K2639" s="64">
        <v>35.19</v>
      </c>
      <c r="L2639" s="64">
        <v>35.270000000000003</v>
      </c>
      <c r="P2639" s="65">
        <v>39266</v>
      </c>
      <c r="Q2639" s="64">
        <v>34.56</v>
      </c>
      <c r="R2639" s="64">
        <v>34.6</v>
      </c>
    </row>
    <row r="2640" spans="4:18">
      <c r="D2640" s="65">
        <v>39265</v>
      </c>
      <c r="E2640" s="64">
        <v>32.07</v>
      </c>
      <c r="F2640" s="64">
        <v>32.36</v>
      </c>
      <c r="J2640" s="65">
        <v>39265</v>
      </c>
      <c r="K2640" s="64">
        <v>34.5</v>
      </c>
      <c r="L2640" s="64">
        <v>35.39</v>
      </c>
      <c r="P2640" s="65">
        <v>39265</v>
      </c>
      <c r="Q2640" s="64">
        <v>34</v>
      </c>
      <c r="R2640" s="64">
        <v>34.42</v>
      </c>
    </row>
    <row r="2641" spans="4:18">
      <c r="D2641" s="65">
        <v>39262</v>
      </c>
      <c r="E2641" s="64">
        <v>31.69</v>
      </c>
      <c r="F2641" s="64">
        <v>31.76</v>
      </c>
      <c r="J2641" s="65">
        <v>39262</v>
      </c>
      <c r="K2641" s="64">
        <v>31.5</v>
      </c>
      <c r="L2641" s="64">
        <v>33.65</v>
      </c>
      <c r="P2641" s="65">
        <v>39262</v>
      </c>
      <c r="Q2641" s="64">
        <v>34.08</v>
      </c>
      <c r="R2641" s="64">
        <v>33.770000000000003</v>
      </c>
    </row>
    <row r="2642" spans="4:18">
      <c r="D2642" s="65">
        <v>39261</v>
      </c>
      <c r="E2642" s="64">
        <v>31.42</v>
      </c>
      <c r="F2642" s="64">
        <v>31.55</v>
      </c>
      <c r="J2642" s="65">
        <v>39261</v>
      </c>
      <c r="K2642" s="64">
        <v>30.24</v>
      </c>
      <c r="L2642" s="64">
        <v>30.82</v>
      </c>
      <c r="P2642" s="65">
        <v>39261</v>
      </c>
      <c r="Q2642" s="64">
        <v>35.01</v>
      </c>
      <c r="R2642" s="64">
        <v>34.020000000000003</v>
      </c>
    </row>
    <row r="2643" spans="4:18">
      <c r="D2643" s="65">
        <v>39260</v>
      </c>
      <c r="E2643" s="64">
        <v>31.24</v>
      </c>
      <c r="F2643" s="64">
        <v>31.6</v>
      </c>
      <c r="J2643" s="65">
        <v>39260</v>
      </c>
      <c r="K2643" s="64">
        <v>29</v>
      </c>
      <c r="L2643" s="64">
        <v>30.22</v>
      </c>
      <c r="P2643" s="65">
        <v>39260</v>
      </c>
      <c r="Q2643" s="64">
        <v>34.07</v>
      </c>
      <c r="R2643" s="64">
        <v>34.94</v>
      </c>
    </row>
    <row r="2644" spans="4:18">
      <c r="D2644" s="65">
        <v>39259</v>
      </c>
      <c r="E2644" s="64">
        <v>29.95</v>
      </c>
      <c r="F2644" s="64">
        <v>31.04</v>
      </c>
      <c r="J2644" s="65">
        <v>39259</v>
      </c>
      <c r="K2644" s="64">
        <v>29</v>
      </c>
      <c r="L2644" s="64">
        <v>29.18</v>
      </c>
      <c r="P2644" s="65">
        <v>39259</v>
      </c>
      <c r="Q2644" s="64">
        <v>34.9</v>
      </c>
      <c r="R2644" s="64">
        <v>34.299999999999997</v>
      </c>
    </row>
    <row r="2645" spans="4:18">
      <c r="D2645" s="65">
        <v>39258</v>
      </c>
      <c r="E2645" s="64">
        <v>29.94</v>
      </c>
      <c r="F2645" s="64">
        <v>29.87</v>
      </c>
      <c r="J2645" s="65">
        <v>39258</v>
      </c>
      <c r="K2645" s="64">
        <v>29.99</v>
      </c>
      <c r="L2645" s="64">
        <v>29.04</v>
      </c>
      <c r="P2645" s="65">
        <v>39258</v>
      </c>
      <c r="Q2645" s="64">
        <v>34.93</v>
      </c>
      <c r="R2645" s="64">
        <v>34.700000000000003</v>
      </c>
    </row>
    <row r="2646" spans="4:18">
      <c r="D2646" s="65">
        <v>39255</v>
      </c>
      <c r="E2646" s="64">
        <v>30.12</v>
      </c>
      <c r="F2646" s="64">
        <v>29.98</v>
      </c>
      <c r="J2646" s="65">
        <v>39255</v>
      </c>
      <c r="K2646" s="64">
        <v>29.3</v>
      </c>
      <c r="L2646" s="64">
        <v>29.26</v>
      </c>
      <c r="P2646" s="65">
        <v>39255</v>
      </c>
      <c r="Q2646" s="64">
        <v>35.200000000000003</v>
      </c>
      <c r="R2646" s="64">
        <v>35.19</v>
      </c>
    </row>
    <row r="2647" spans="4:18">
      <c r="D2647" s="65">
        <v>39254</v>
      </c>
      <c r="E2647" s="64">
        <v>30.01</v>
      </c>
      <c r="F2647" s="64">
        <v>30.24</v>
      </c>
      <c r="J2647" s="65">
        <v>39254</v>
      </c>
      <c r="K2647" s="64">
        <v>29.88</v>
      </c>
      <c r="L2647" s="64">
        <v>29.6</v>
      </c>
      <c r="P2647" s="65">
        <v>39254</v>
      </c>
      <c r="Q2647" s="64">
        <v>35.51</v>
      </c>
      <c r="R2647" s="64">
        <v>35.229999999999997</v>
      </c>
    </row>
    <row r="2648" spans="4:18">
      <c r="D2648" s="65">
        <v>39253</v>
      </c>
      <c r="E2648" s="64">
        <v>30.39</v>
      </c>
      <c r="F2648" s="64">
        <v>30.17</v>
      </c>
      <c r="J2648" s="65">
        <v>39253</v>
      </c>
      <c r="K2648" s="64">
        <v>30.98</v>
      </c>
      <c r="L2648" s="64">
        <v>29.88</v>
      </c>
      <c r="P2648" s="65">
        <v>39253</v>
      </c>
      <c r="Q2648" s="64">
        <v>34.950000000000003</v>
      </c>
      <c r="R2648" s="64">
        <v>35.74</v>
      </c>
    </row>
    <row r="2649" spans="4:18">
      <c r="D2649" s="65">
        <v>39252</v>
      </c>
      <c r="E2649" s="64">
        <v>30.04</v>
      </c>
      <c r="F2649" s="64">
        <v>30.25</v>
      </c>
      <c r="J2649" s="65">
        <v>39252</v>
      </c>
      <c r="K2649" s="64">
        <v>30.13</v>
      </c>
      <c r="L2649" s="64">
        <v>30.54</v>
      </c>
      <c r="P2649" s="65">
        <v>39252</v>
      </c>
      <c r="Q2649" s="64">
        <v>39.15</v>
      </c>
      <c r="R2649" s="64">
        <v>39.28</v>
      </c>
    </row>
    <row r="2650" spans="4:18">
      <c r="D2650" s="65">
        <v>39251</v>
      </c>
      <c r="E2650" s="64">
        <v>29.66</v>
      </c>
      <c r="F2650" s="64">
        <v>30.37</v>
      </c>
      <c r="J2650" s="65">
        <v>39251</v>
      </c>
      <c r="K2650" s="64">
        <v>30.1</v>
      </c>
      <c r="L2650" s="64">
        <v>30.18</v>
      </c>
      <c r="P2650" s="65">
        <v>39251</v>
      </c>
      <c r="Q2650" s="64">
        <v>40.11</v>
      </c>
      <c r="R2650" s="64">
        <v>39.35</v>
      </c>
    </row>
    <row r="2651" spans="4:18">
      <c r="D2651" s="65">
        <v>39248</v>
      </c>
      <c r="E2651" s="64">
        <v>29.66</v>
      </c>
      <c r="F2651" s="64">
        <v>29.65</v>
      </c>
      <c r="J2651" s="65">
        <v>39248</v>
      </c>
      <c r="K2651" s="64">
        <v>27.91</v>
      </c>
      <c r="L2651" s="64">
        <v>29.47</v>
      </c>
      <c r="P2651" s="65">
        <v>39248</v>
      </c>
      <c r="Q2651" s="64">
        <v>40.07</v>
      </c>
      <c r="R2651" s="64">
        <v>40.270000000000003</v>
      </c>
    </row>
    <row r="2652" spans="4:18">
      <c r="D2652" s="65">
        <v>39247</v>
      </c>
      <c r="E2652" s="64">
        <v>28.5</v>
      </c>
      <c r="F2652" s="64">
        <v>29.05</v>
      </c>
      <c r="J2652" s="65">
        <v>39247</v>
      </c>
      <c r="K2652" s="64">
        <v>27.79</v>
      </c>
      <c r="L2652" s="64">
        <v>27.67</v>
      </c>
      <c r="P2652" s="65">
        <v>39247</v>
      </c>
      <c r="Q2652" s="64">
        <v>38.68</v>
      </c>
      <c r="R2652" s="64">
        <v>39.369999999999997</v>
      </c>
    </row>
    <row r="2653" spans="4:18">
      <c r="D2653" s="65">
        <v>39246</v>
      </c>
      <c r="E2653" s="64">
        <v>27.71</v>
      </c>
      <c r="F2653" s="64">
        <v>28.49</v>
      </c>
      <c r="J2653" s="65">
        <v>39246</v>
      </c>
      <c r="K2653" s="64">
        <v>28.43</v>
      </c>
      <c r="L2653" s="64">
        <v>28.49</v>
      </c>
      <c r="P2653" s="65">
        <v>39246</v>
      </c>
      <c r="Q2653" s="64">
        <v>38.299999999999997</v>
      </c>
      <c r="R2653" s="64">
        <v>38.74</v>
      </c>
    </row>
    <row r="2654" spans="4:18">
      <c r="D2654" s="65">
        <v>39245</v>
      </c>
      <c r="E2654" s="64">
        <v>27.42</v>
      </c>
      <c r="F2654" s="64">
        <v>27.86</v>
      </c>
      <c r="J2654" s="65">
        <v>39245</v>
      </c>
      <c r="K2654" s="64">
        <v>29.91</v>
      </c>
      <c r="L2654" s="64">
        <v>27.8</v>
      </c>
      <c r="P2654" s="65">
        <v>39245</v>
      </c>
      <c r="Q2654" s="64">
        <v>38.380000000000003</v>
      </c>
      <c r="R2654" s="64">
        <v>38.06</v>
      </c>
    </row>
    <row r="2655" spans="4:18">
      <c r="D2655" s="65">
        <v>39244</v>
      </c>
      <c r="E2655" s="64">
        <v>27.49</v>
      </c>
      <c r="F2655" s="64">
        <v>27.76</v>
      </c>
      <c r="J2655" s="65">
        <v>39244</v>
      </c>
      <c r="K2655" s="64">
        <v>32.99</v>
      </c>
      <c r="L2655" s="64">
        <v>30.95</v>
      </c>
      <c r="P2655" s="65">
        <v>39244</v>
      </c>
      <c r="Q2655" s="64">
        <v>38.43</v>
      </c>
      <c r="R2655" s="64">
        <v>38.56</v>
      </c>
    </row>
    <row r="2656" spans="4:18">
      <c r="D2656" s="65">
        <v>39241</v>
      </c>
      <c r="E2656" s="64">
        <v>27.65</v>
      </c>
      <c r="F2656" s="64">
        <v>27.77</v>
      </c>
      <c r="J2656" s="65">
        <v>39241</v>
      </c>
      <c r="K2656" s="64">
        <v>30.05</v>
      </c>
      <c r="L2656" s="64">
        <v>32.99</v>
      </c>
      <c r="P2656" s="65">
        <v>39241</v>
      </c>
      <c r="Q2656" s="64">
        <v>38.14</v>
      </c>
      <c r="R2656" s="64">
        <v>38.53</v>
      </c>
    </row>
    <row r="2657" spans="4:18">
      <c r="D2657" s="65">
        <v>39240</v>
      </c>
      <c r="E2657" s="64">
        <v>27.79</v>
      </c>
      <c r="F2657" s="64">
        <v>27.81</v>
      </c>
      <c r="J2657" s="65">
        <v>39240</v>
      </c>
      <c r="K2657" s="64">
        <v>35.74</v>
      </c>
      <c r="L2657" s="64">
        <v>30.43</v>
      </c>
      <c r="P2657" s="65">
        <v>39240</v>
      </c>
      <c r="Q2657" s="64">
        <v>39.020000000000003</v>
      </c>
      <c r="R2657" s="64">
        <v>38.22</v>
      </c>
    </row>
    <row r="2658" spans="4:18">
      <c r="D2658" s="65">
        <v>39239</v>
      </c>
      <c r="E2658" s="64">
        <v>27.66</v>
      </c>
      <c r="F2658" s="64">
        <v>27.98</v>
      </c>
      <c r="J2658" s="65">
        <v>39239</v>
      </c>
      <c r="K2658" s="64">
        <v>35.479999999999997</v>
      </c>
      <c r="L2658" s="64">
        <v>35.74</v>
      </c>
      <c r="P2658" s="65">
        <v>39239</v>
      </c>
      <c r="Q2658" s="64">
        <v>39.57</v>
      </c>
      <c r="R2658" s="64">
        <v>39.26</v>
      </c>
    </row>
    <row r="2659" spans="4:18">
      <c r="D2659" s="65">
        <v>39238</v>
      </c>
      <c r="E2659" s="64">
        <v>28.17</v>
      </c>
      <c r="F2659" s="64">
        <v>27.76</v>
      </c>
      <c r="J2659" s="65">
        <v>39238</v>
      </c>
      <c r="K2659" s="64">
        <v>36.5</v>
      </c>
      <c r="L2659" s="64">
        <v>35.479999999999997</v>
      </c>
      <c r="P2659" s="65">
        <v>39238</v>
      </c>
      <c r="Q2659" s="64">
        <v>40.57</v>
      </c>
      <c r="R2659" s="64">
        <v>39.880000000000003</v>
      </c>
    </row>
    <row r="2660" spans="4:18">
      <c r="D2660" s="65">
        <v>39237</v>
      </c>
      <c r="E2660" s="64">
        <v>28.5</v>
      </c>
      <c r="F2660" s="64">
        <v>28.2</v>
      </c>
      <c r="J2660" s="65">
        <v>39237</v>
      </c>
      <c r="K2660" s="64">
        <v>36.729999999999997</v>
      </c>
      <c r="L2660" s="64">
        <v>36.25</v>
      </c>
      <c r="P2660" s="65">
        <v>39237</v>
      </c>
      <c r="Q2660" s="64">
        <v>40.97</v>
      </c>
      <c r="R2660" s="64">
        <v>40.85</v>
      </c>
    </row>
    <row r="2661" spans="4:18">
      <c r="D2661" s="65">
        <v>39234</v>
      </c>
      <c r="E2661" s="64">
        <v>28.5</v>
      </c>
      <c r="F2661" s="64">
        <v>28.77</v>
      </c>
      <c r="J2661" s="65">
        <v>39234</v>
      </c>
      <c r="K2661" s="64">
        <v>34.4</v>
      </c>
      <c r="L2661" s="64">
        <v>35.5</v>
      </c>
      <c r="P2661" s="65">
        <v>39234</v>
      </c>
      <c r="Q2661" s="64">
        <v>40.24</v>
      </c>
      <c r="R2661" s="64">
        <v>41.12</v>
      </c>
    </row>
    <row r="2662" spans="4:18">
      <c r="D2662" s="65">
        <v>39233</v>
      </c>
      <c r="E2662" s="64">
        <v>28.37</v>
      </c>
      <c r="F2662" s="64">
        <v>28</v>
      </c>
      <c r="J2662" s="65">
        <v>39233</v>
      </c>
      <c r="K2662" s="64">
        <v>34.25</v>
      </c>
      <c r="L2662" s="64">
        <v>33.950000000000003</v>
      </c>
      <c r="P2662" s="65">
        <v>39233</v>
      </c>
      <c r="Q2662" s="64">
        <v>39.520000000000003</v>
      </c>
      <c r="R2662" s="64">
        <v>40.08</v>
      </c>
    </row>
    <row r="2663" spans="4:18">
      <c r="D2663" s="65">
        <v>39232</v>
      </c>
      <c r="E2663" s="64">
        <v>29.8</v>
      </c>
      <c r="F2663" s="64">
        <v>27.9</v>
      </c>
      <c r="J2663" s="65">
        <v>39232</v>
      </c>
      <c r="K2663" s="64">
        <v>31.9</v>
      </c>
      <c r="L2663" s="64">
        <v>33.49</v>
      </c>
      <c r="P2663" s="65">
        <v>39232</v>
      </c>
      <c r="Q2663" s="64">
        <v>39.950000000000003</v>
      </c>
      <c r="R2663" s="64">
        <v>39.6</v>
      </c>
    </row>
    <row r="2664" spans="4:18">
      <c r="D2664" s="65">
        <v>39231</v>
      </c>
      <c r="E2664" s="64">
        <v>31.32</v>
      </c>
      <c r="F2664" s="64">
        <v>30.82</v>
      </c>
      <c r="J2664" s="65">
        <v>39231</v>
      </c>
      <c r="K2664" s="64">
        <v>31.75</v>
      </c>
      <c r="L2664" s="64">
        <v>31.5</v>
      </c>
      <c r="P2664" s="65">
        <v>39231</v>
      </c>
      <c r="Q2664" s="64">
        <v>39.590000000000003</v>
      </c>
      <c r="R2664" s="64">
        <v>40.21</v>
      </c>
    </row>
    <row r="2665" spans="4:18">
      <c r="D2665" s="65">
        <v>39227</v>
      </c>
      <c r="E2665" s="64">
        <v>30</v>
      </c>
      <c r="F2665" s="64">
        <v>30.99</v>
      </c>
      <c r="J2665" s="65">
        <v>39227</v>
      </c>
      <c r="K2665" s="64">
        <v>31.7</v>
      </c>
      <c r="L2665" s="64">
        <v>31.75</v>
      </c>
      <c r="P2665" s="65">
        <v>39227</v>
      </c>
      <c r="Q2665" s="64">
        <v>39.54</v>
      </c>
      <c r="R2665" s="64">
        <v>39.43</v>
      </c>
    </row>
    <row r="2666" spans="4:18">
      <c r="D2666" s="65">
        <v>39226</v>
      </c>
      <c r="E2666" s="64">
        <v>32.06</v>
      </c>
      <c r="F2666" s="64">
        <v>30.68</v>
      </c>
      <c r="J2666" s="65">
        <v>39226</v>
      </c>
      <c r="K2666" s="64">
        <v>31.6</v>
      </c>
      <c r="L2666" s="64">
        <v>31.22</v>
      </c>
      <c r="P2666" s="65">
        <v>39226</v>
      </c>
      <c r="Q2666" s="64">
        <v>40.1</v>
      </c>
      <c r="R2666" s="64">
        <v>39.53</v>
      </c>
    </row>
    <row r="2667" spans="4:18">
      <c r="D2667" s="65">
        <v>39225</v>
      </c>
      <c r="E2667" s="64">
        <v>32.630000000000003</v>
      </c>
      <c r="F2667" s="64">
        <v>32.03</v>
      </c>
      <c r="J2667" s="65">
        <v>39225</v>
      </c>
      <c r="K2667" s="64">
        <v>30.34</v>
      </c>
      <c r="L2667" s="64">
        <v>30.86</v>
      </c>
      <c r="P2667" s="65">
        <v>39225</v>
      </c>
      <c r="Q2667" s="64">
        <v>41</v>
      </c>
      <c r="R2667" s="64">
        <v>40.19</v>
      </c>
    </row>
    <row r="2668" spans="4:18">
      <c r="D2668" s="65">
        <v>39224</v>
      </c>
      <c r="E2668" s="64">
        <v>31.59</v>
      </c>
      <c r="F2668" s="64">
        <v>32.08</v>
      </c>
      <c r="J2668" s="65">
        <v>39224</v>
      </c>
      <c r="K2668" s="64">
        <v>29.42</v>
      </c>
      <c r="L2668" s="64">
        <v>29.97</v>
      </c>
      <c r="P2668" s="65">
        <v>39224</v>
      </c>
      <c r="Q2668" s="64">
        <v>40.229999999999997</v>
      </c>
      <c r="R2668" s="64">
        <v>40.78</v>
      </c>
    </row>
    <row r="2669" spans="4:18">
      <c r="D2669" s="65">
        <v>39223</v>
      </c>
      <c r="E2669" s="64">
        <v>30.8</v>
      </c>
      <c r="F2669" s="64">
        <v>31.75</v>
      </c>
      <c r="J2669" s="65">
        <v>39223</v>
      </c>
      <c r="K2669" s="64">
        <v>25.85</v>
      </c>
      <c r="L2669" s="64">
        <v>27.5</v>
      </c>
      <c r="P2669" s="65">
        <v>39223</v>
      </c>
      <c r="Q2669" s="64">
        <v>39.35</v>
      </c>
      <c r="R2669" s="64">
        <v>40.33</v>
      </c>
    </row>
    <row r="2670" spans="4:18">
      <c r="D2670" s="65">
        <v>39220</v>
      </c>
      <c r="E2670" s="64">
        <v>30.69</v>
      </c>
      <c r="F2670" s="64">
        <v>30.95</v>
      </c>
      <c r="J2670" s="65">
        <v>39220</v>
      </c>
      <c r="K2670" s="64">
        <v>26.37</v>
      </c>
      <c r="L2670" s="64">
        <v>25.63</v>
      </c>
      <c r="P2670" s="65">
        <v>39220</v>
      </c>
      <c r="Q2670" s="64">
        <v>39.369999999999997</v>
      </c>
      <c r="R2670" s="64">
        <v>39.53</v>
      </c>
    </row>
    <row r="2671" spans="4:18">
      <c r="D2671" s="65">
        <v>39219</v>
      </c>
      <c r="E2671" s="64">
        <v>31.6</v>
      </c>
      <c r="F2671" s="64">
        <v>30.54</v>
      </c>
      <c r="J2671" s="65">
        <v>39219</v>
      </c>
      <c r="K2671" s="64">
        <v>26.7</v>
      </c>
      <c r="L2671" s="64">
        <v>26.37</v>
      </c>
      <c r="P2671" s="65">
        <v>39219</v>
      </c>
      <c r="Q2671" s="64">
        <v>39.75</v>
      </c>
      <c r="R2671" s="64">
        <v>39.19</v>
      </c>
    </row>
    <row r="2672" spans="4:18">
      <c r="D2672" s="65">
        <v>39218</v>
      </c>
      <c r="E2672" s="64">
        <v>31.14</v>
      </c>
      <c r="F2672" s="64">
        <v>31.43</v>
      </c>
      <c r="J2672" s="65">
        <v>39218</v>
      </c>
      <c r="K2672" s="64">
        <v>26.96</v>
      </c>
      <c r="L2672" s="64">
        <v>26.7</v>
      </c>
      <c r="P2672" s="65">
        <v>39218</v>
      </c>
      <c r="Q2672" s="64">
        <v>39.57</v>
      </c>
      <c r="R2672" s="64">
        <v>39.93</v>
      </c>
    </row>
    <row r="2673" spans="4:18">
      <c r="D2673" s="65">
        <v>39217</v>
      </c>
      <c r="E2673" s="64">
        <v>31.58</v>
      </c>
      <c r="F2673" s="64">
        <v>31.1</v>
      </c>
      <c r="J2673" s="65">
        <v>39217</v>
      </c>
      <c r="K2673" s="64">
        <v>28.32</v>
      </c>
      <c r="L2673" s="64">
        <v>27.12</v>
      </c>
      <c r="P2673" s="65">
        <v>39217</v>
      </c>
      <c r="Q2673" s="64">
        <v>40.58</v>
      </c>
      <c r="R2673" s="64">
        <v>39.51</v>
      </c>
    </row>
    <row r="2674" spans="4:18">
      <c r="D2674" s="65">
        <v>39216</v>
      </c>
      <c r="E2674" s="64">
        <v>33.22</v>
      </c>
      <c r="F2674" s="64">
        <v>31.84</v>
      </c>
      <c r="J2674" s="65">
        <v>39216</v>
      </c>
      <c r="K2674" s="64">
        <v>29.35</v>
      </c>
      <c r="L2674" s="64">
        <v>28.3</v>
      </c>
      <c r="P2674" s="65">
        <v>39216</v>
      </c>
      <c r="Q2674" s="64">
        <v>41.02</v>
      </c>
      <c r="R2674" s="64">
        <v>40.68</v>
      </c>
    </row>
    <row r="2675" spans="4:18">
      <c r="D2675" s="65">
        <v>39213</v>
      </c>
      <c r="E2675" s="64">
        <v>31.69</v>
      </c>
      <c r="F2675" s="64">
        <v>33.340000000000003</v>
      </c>
      <c r="J2675" s="65">
        <v>39213</v>
      </c>
      <c r="K2675" s="64">
        <v>28.37</v>
      </c>
      <c r="L2675" s="64">
        <v>28.81</v>
      </c>
      <c r="P2675" s="65">
        <v>39213</v>
      </c>
      <c r="Q2675" s="64">
        <v>40.56</v>
      </c>
      <c r="R2675" s="64">
        <v>41</v>
      </c>
    </row>
    <row r="2676" spans="4:18">
      <c r="D2676" s="65">
        <v>39212</v>
      </c>
      <c r="E2676" s="64">
        <v>32.31</v>
      </c>
      <c r="F2676" s="64">
        <v>31.58</v>
      </c>
      <c r="J2676" s="65">
        <v>39212</v>
      </c>
      <c r="K2676" s="64">
        <v>29</v>
      </c>
      <c r="L2676" s="64">
        <v>28.49</v>
      </c>
      <c r="P2676" s="65">
        <v>39212</v>
      </c>
      <c r="Q2676" s="64">
        <v>41.56</v>
      </c>
      <c r="R2676" s="64">
        <v>40.380000000000003</v>
      </c>
    </row>
    <row r="2677" spans="4:18">
      <c r="D2677" s="65">
        <v>39211</v>
      </c>
      <c r="E2677" s="64">
        <v>32</v>
      </c>
      <c r="F2677" s="64">
        <v>32.590000000000003</v>
      </c>
      <c r="J2677" s="65">
        <v>39211</v>
      </c>
      <c r="K2677" s="64">
        <v>27.96</v>
      </c>
      <c r="L2677" s="64">
        <v>29.01</v>
      </c>
      <c r="P2677" s="65">
        <v>39211</v>
      </c>
      <c r="Q2677" s="64">
        <v>41.46</v>
      </c>
      <c r="R2677" s="64">
        <v>41.7</v>
      </c>
    </row>
    <row r="2678" spans="4:18">
      <c r="D2678" s="65">
        <v>39210</v>
      </c>
      <c r="E2678" s="64">
        <v>32.770000000000003</v>
      </c>
      <c r="F2678" s="64">
        <v>32.270000000000003</v>
      </c>
      <c r="J2678" s="65">
        <v>39210</v>
      </c>
      <c r="K2678" s="64">
        <v>30</v>
      </c>
      <c r="L2678" s="64">
        <v>28.15</v>
      </c>
      <c r="P2678" s="65">
        <v>39210</v>
      </c>
      <c r="Q2678" s="64">
        <v>41.79</v>
      </c>
      <c r="R2678" s="64">
        <v>41.74</v>
      </c>
    </row>
    <row r="2679" spans="4:18">
      <c r="D2679" s="65">
        <v>39209</v>
      </c>
      <c r="E2679" s="64">
        <v>32.700000000000003</v>
      </c>
      <c r="F2679" s="64">
        <v>32.619999999999997</v>
      </c>
      <c r="J2679" s="65">
        <v>39209</v>
      </c>
      <c r="K2679" s="64">
        <v>29.6</v>
      </c>
      <c r="L2679" s="64">
        <v>29.7</v>
      </c>
      <c r="P2679" s="65">
        <v>39209</v>
      </c>
      <c r="Q2679" s="64">
        <v>41.9</v>
      </c>
      <c r="R2679" s="64">
        <v>42.04</v>
      </c>
    </row>
    <row r="2680" spans="4:18">
      <c r="D2680" s="65">
        <v>39206</v>
      </c>
      <c r="E2680" s="64">
        <v>32.25</v>
      </c>
      <c r="F2680" s="64">
        <v>32.72</v>
      </c>
      <c r="J2680" s="65">
        <v>39206</v>
      </c>
      <c r="K2680" s="64">
        <v>59</v>
      </c>
      <c r="L2680" s="64">
        <v>58.25</v>
      </c>
      <c r="P2680" s="65">
        <v>39206</v>
      </c>
      <c r="Q2680" s="64">
        <v>42.22</v>
      </c>
      <c r="R2680" s="64">
        <v>42.01</v>
      </c>
    </row>
    <row r="2681" spans="4:18">
      <c r="D2681" s="65">
        <v>39205</v>
      </c>
      <c r="E2681" s="64">
        <v>32.090000000000003</v>
      </c>
      <c r="F2681" s="64">
        <v>32.06</v>
      </c>
      <c r="J2681" s="65">
        <v>39205</v>
      </c>
      <c r="K2681" s="64">
        <v>58</v>
      </c>
      <c r="L2681" s="64">
        <v>58.48</v>
      </c>
      <c r="P2681" s="65">
        <v>39205</v>
      </c>
      <c r="Q2681" s="64">
        <v>43.56</v>
      </c>
      <c r="R2681" s="64">
        <v>42.11</v>
      </c>
    </row>
    <row r="2682" spans="4:18">
      <c r="D2682" s="65">
        <v>39204</v>
      </c>
      <c r="E2682" s="64">
        <v>31.14</v>
      </c>
      <c r="F2682" s="64">
        <v>32.29</v>
      </c>
      <c r="J2682" s="65">
        <v>39204</v>
      </c>
      <c r="K2682" s="64">
        <v>55.9</v>
      </c>
      <c r="L2682" s="64">
        <v>57.16</v>
      </c>
      <c r="P2682" s="65">
        <v>39204</v>
      </c>
      <c r="Q2682" s="64">
        <v>40.700000000000003</v>
      </c>
      <c r="R2682" s="64">
        <v>43.54</v>
      </c>
    </row>
    <row r="2683" spans="4:18">
      <c r="D2683" s="65">
        <v>39203</v>
      </c>
      <c r="E2683" s="64">
        <v>31.22</v>
      </c>
      <c r="F2683" s="64">
        <v>31.15</v>
      </c>
      <c r="J2683" s="65">
        <v>39203</v>
      </c>
      <c r="K2683" s="64">
        <v>57.55</v>
      </c>
      <c r="L2683" s="64">
        <v>55.66</v>
      </c>
      <c r="P2683" s="65">
        <v>39203</v>
      </c>
      <c r="Q2683" s="64">
        <v>40.35</v>
      </c>
      <c r="R2683" s="64">
        <v>41.05</v>
      </c>
    </row>
    <row r="2684" spans="4:18">
      <c r="D2684" s="65">
        <v>39202</v>
      </c>
      <c r="E2684" s="64">
        <v>32.5</v>
      </c>
      <c r="F2684" s="64">
        <v>31.49</v>
      </c>
      <c r="J2684" s="65">
        <v>39202</v>
      </c>
      <c r="K2684" s="64">
        <v>56.2</v>
      </c>
      <c r="L2684" s="64">
        <v>57.1</v>
      </c>
      <c r="P2684" s="65">
        <v>39202</v>
      </c>
      <c r="Q2684" s="64">
        <v>41.24</v>
      </c>
      <c r="R2684" s="64">
        <v>40.11</v>
      </c>
    </row>
    <row r="2685" spans="4:18">
      <c r="D2685" s="65">
        <v>39199</v>
      </c>
      <c r="E2685" s="64">
        <v>31.71</v>
      </c>
      <c r="F2685" s="64">
        <v>32.380000000000003</v>
      </c>
      <c r="J2685" s="65">
        <v>39199</v>
      </c>
      <c r="K2685" s="64">
        <v>56.38</v>
      </c>
      <c r="L2685" s="64">
        <v>55.64</v>
      </c>
      <c r="P2685" s="65">
        <v>39199</v>
      </c>
      <c r="Q2685" s="64">
        <v>42.03</v>
      </c>
      <c r="R2685" s="64">
        <v>41.22</v>
      </c>
    </row>
    <row r="2686" spans="4:18">
      <c r="D2686" s="65">
        <v>39198</v>
      </c>
      <c r="E2686" s="64">
        <v>31.14</v>
      </c>
      <c r="F2686" s="64">
        <v>31.86</v>
      </c>
      <c r="J2686" s="65">
        <v>39198</v>
      </c>
      <c r="K2686" s="64">
        <v>55.65</v>
      </c>
      <c r="L2686" s="64">
        <v>56.38</v>
      </c>
      <c r="P2686" s="65">
        <v>39198</v>
      </c>
      <c r="Q2686" s="64">
        <v>42.54</v>
      </c>
      <c r="R2686" s="64">
        <v>42.24</v>
      </c>
    </row>
    <row r="2687" spans="4:18">
      <c r="D2687" s="65">
        <v>39197</v>
      </c>
      <c r="E2687" s="64">
        <v>31.79</v>
      </c>
      <c r="F2687" s="64">
        <v>31.05</v>
      </c>
      <c r="J2687" s="65">
        <v>39197</v>
      </c>
      <c r="K2687" s="64">
        <v>54.7</v>
      </c>
      <c r="L2687" s="64">
        <v>55.9</v>
      </c>
      <c r="P2687" s="65">
        <v>39197</v>
      </c>
      <c r="Q2687" s="64">
        <v>42.58</v>
      </c>
      <c r="R2687" s="64">
        <v>42.7</v>
      </c>
    </row>
    <row r="2688" spans="4:18">
      <c r="D2688" s="65">
        <v>39196</v>
      </c>
      <c r="E2688" s="64">
        <v>32.15</v>
      </c>
      <c r="F2688" s="64">
        <v>32.07</v>
      </c>
      <c r="J2688" s="65">
        <v>39196</v>
      </c>
      <c r="K2688" s="64">
        <v>56.32</v>
      </c>
      <c r="L2688" s="64">
        <v>54.78</v>
      </c>
      <c r="P2688" s="65">
        <v>39196</v>
      </c>
      <c r="Q2688" s="64">
        <v>42.55</v>
      </c>
      <c r="R2688" s="64">
        <v>42.41</v>
      </c>
    </row>
    <row r="2689" spans="4:18">
      <c r="D2689" s="65">
        <v>39195</v>
      </c>
      <c r="E2689" s="64">
        <v>31.85</v>
      </c>
      <c r="F2689" s="64">
        <v>32</v>
      </c>
      <c r="J2689" s="65">
        <v>39195</v>
      </c>
      <c r="K2689" s="64">
        <v>54.6</v>
      </c>
      <c r="L2689" s="64">
        <v>56.1</v>
      </c>
      <c r="P2689" s="65">
        <v>39195</v>
      </c>
      <c r="Q2689" s="64">
        <v>42.36</v>
      </c>
      <c r="R2689" s="64">
        <v>42.38</v>
      </c>
    </row>
    <row r="2690" spans="4:18">
      <c r="D2690" s="65">
        <v>39192</v>
      </c>
      <c r="E2690" s="64">
        <v>31.83</v>
      </c>
      <c r="F2690" s="64">
        <v>31.85</v>
      </c>
      <c r="J2690" s="65">
        <v>39192</v>
      </c>
      <c r="K2690" s="64">
        <v>54.5</v>
      </c>
      <c r="L2690" s="64">
        <v>54.6</v>
      </c>
      <c r="P2690" s="65">
        <v>39192</v>
      </c>
      <c r="Q2690" s="64">
        <v>42.68</v>
      </c>
      <c r="R2690" s="64">
        <v>42.62</v>
      </c>
    </row>
    <row r="2691" spans="4:18">
      <c r="D2691" s="65">
        <v>39191</v>
      </c>
      <c r="E2691" s="64">
        <v>31.12</v>
      </c>
      <c r="F2691" s="64">
        <v>31.32</v>
      </c>
      <c r="J2691" s="65">
        <v>39191</v>
      </c>
      <c r="K2691" s="64">
        <v>53</v>
      </c>
      <c r="L2691" s="64">
        <v>53.83</v>
      </c>
      <c r="P2691" s="65">
        <v>39191</v>
      </c>
      <c r="Q2691" s="64">
        <v>42.41</v>
      </c>
      <c r="R2691" s="64">
        <v>42.03</v>
      </c>
    </row>
    <row r="2692" spans="4:18">
      <c r="D2692" s="65">
        <v>39190</v>
      </c>
      <c r="E2692" s="64">
        <v>31.21</v>
      </c>
      <c r="F2692" s="64">
        <v>31.42</v>
      </c>
      <c r="J2692" s="65">
        <v>39190</v>
      </c>
      <c r="K2692" s="64">
        <v>53.39</v>
      </c>
      <c r="L2692" s="64">
        <v>53</v>
      </c>
      <c r="P2692" s="65">
        <v>39190</v>
      </c>
      <c r="Q2692" s="64">
        <v>43.24</v>
      </c>
      <c r="R2692" s="64">
        <v>42.54</v>
      </c>
    </row>
    <row r="2693" spans="4:18">
      <c r="D2693" s="65">
        <v>39189</v>
      </c>
      <c r="E2693" s="64">
        <v>32.119999999999997</v>
      </c>
      <c r="F2693" s="64">
        <v>31.26</v>
      </c>
      <c r="J2693" s="65">
        <v>39189</v>
      </c>
      <c r="K2693" s="64">
        <v>54</v>
      </c>
      <c r="L2693" s="64">
        <v>53.23</v>
      </c>
      <c r="P2693" s="65">
        <v>39189</v>
      </c>
      <c r="Q2693" s="64">
        <v>43.72</v>
      </c>
      <c r="R2693" s="64">
        <v>43.39</v>
      </c>
    </row>
    <row r="2694" spans="4:18">
      <c r="D2694" s="65">
        <v>39188</v>
      </c>
      <c r="E2694" s="64">
        <v>32.96</v>
      </c>
      <c r="F2694" s="64">
        <v>32.159999999999997</v>
      </c>
      <c r="J2694" s="65">
        <v>39188</v>
      </c>
      <c r="K2694" s="64">
        <v>52.72</v>
      </c>
      <c r="L2694" s="64">
        <v>53.4</v>
      </c>
      <c r="P2694" s="65">
        <v>39188</v>
      </c>
      <c r="Q2694" s="64">
        <v>42.52</v>
      </c>
      <c r="R2694" s="64">
        <v>43.82</v>
      </c>
    </row>
    <row r="2695" spans="4:18">
      <c r="D2695" s="65">
        <v>39185</v>
      </c>
      <c r="E2695" s="64">
        <v>34.53</v>
      </c>
      <c r="F2695" s="64">
        <v>36.99</v>
      </c>
      <c r="J2695" s="65">
        <v>39185</v>
      </c>
      <c r="K2695" s="64">
        <v>51.5</v>
      </c>
      <c r="L2695" s="64">
        <v>51.26</v>
      </c>
      <c r="P2695" s="65">
        <v>39185</v>
      </c>
      <c r="Q2695" s="64">
        <v>42.4</v>
      </c>
      <c r="R2695" s="64">
        <v>42.46</v>
      </c>
    </row>
    <row r="2696" spans="4:18">
      <c r="D2696" s="65">
        <v>39184</v>
      </c>
      <c r="E2696" s="64">
        <v>35.33</v>
      </c>
      <c r="F2696" s="64">
        <v>34.700000000000003</v>
      </c>
      <c r="J2696" s="65">
        <v>39184</v>
      </c>
      <c r="K2696" s="64">
        <v>50</v>
      </c>
      <c r="L2696" s="64">
        <v>51.38</v>
      </c>
      <c r="P2696" s="65">
        <v>39184</v>
      </c>
      <c r="Q2696" s="64">
        <v>41.86</v>
      </c>
      <c r="R2696" s="64">
        <v>42.46</v>
      </c>
    </row>
    <row r="2697" spans="4:18">
      <c r="D2697" s="65">
        <v>39183</v>
      </c>
      <c r="E2697" s="64">
        <v>34</v>
      </c>
      <c r="F2697" s="64">
        <v>35.21</v>
      </c>
      <c r="J2697" s="65">
        <v>39183</v>
      </c>
      <c r="K2697" s="64">
        <v>50</v>
      </c>
      <c r="L2697" s="64">
        <v>50.15</v>
      </c>
      <c r="P2697" s="65">
        <v>39183</v>
      </c>
      <c r="Q2697" s="64">
        <v>42.7</v>
      </c>
      <c r="R2697" s="64">
        <v>42</v>
      </c>
    </row>
    <row r="2698" spans="4:18">
      <c r="D2698" s="65">
        <v>39182</v>
      </c>
      <c r="E2698" s="64">
        <v>32.729999999999997</v>
      </c>
      <c r="F2698" s="64">
        <v>33.799999999999997</v>
      </c>
      <c r="J2698" s="65">
        <v>39182</v>
      </c>
      <c r="K2698" s="64">
        <v>50.2</v>
      </c>
      <c r="L2698" s="64">
        <v>48.76</v>
      </c>
      <c r="P2698" s="65">
        <v>39182</v>
      </c>
      <c r="Q2698" s="64">
        <v>41.57</v>
      </c>
      <c r="R2698" s="64">
        <v>42.6</v>
      </c>
    </row>
    <row r="2699" spans="4:18">
      <c r="D2699" s="65">
        <v>39181</v>
      </c>
      <c r="E2699" s="64">
        <v>32.880000000000003</v>
      </c>
      <c r="F2699" s="64">
        <v>32.729999999999997</v>
      </c>
      <c r="J2699" s="65">
        <v>39181</v>
      </c>
      <c r="K2699" s="64">
        <v>48.6</v>
      </c>
      <c r="L2699" s="64">
        <v>47.95</v>
      </c>
      <c r="P2699" s="65">
        <v>39181</v>
      </c>
      <c r="Q2699" s="64">
        <v>41.5</v>
      </c>
      <c r="R2699" s="64">
        <v>41.66</v>
      </c>
    </row>
    <row r="2700" spans="4:18">
      <c r="D2700" s="65">
        <v>39177</v>
      </c>
      <c r="E2700" s="64">
        <v>32.590000000000003</v>
      </c>
      <c r="F2700" s="64">
        <v>32.68</v>
      </c>
      <c r="J2700" s="65">
        <v>39177</v>
      </c>
      <c r="K2700" s="64">
        <v>48.09</v>
      </c>
      <c r="L2700" s="64">
        <v>46.8</v>
      </c>
      <c r="P2700" s="65">
        <v>39177</v>
      </c>
      <c r="Q2700" s="64">
        <v>41.31</v>
      </c>
      <c r="R2700" s="64">
        <v>41.57</v>
      </c>
    </row>
    <row r="2701" spans="4:18">
      <c r="D2701" s="65">
        <v>39176</v>
      </c>
      <c r="E2701" s="64">
        <v>32.520000000000003</v>
      </c>
      <c r="F2701" s="64">
        <v>32.630000000000003</v>
      </c>
      <c r="J2701" s="65">
        <v>39176</v>
      </c>
      <c r="K2701" s="64">
        <v>46</v>
      </c>
      <c r="L2701" s="64">
        <v>48.15</v>
      </c>
      <c r="P2701" s="65">
        <v>39176</v>
      </c>
      <c r="Q2701" s="64">
        <v>40.92</v>
      </c>
      <c r="R2701" s="64">
        <v>41.27</v>
      </c>
    </row>
    <row r="2702" spans="4:18">
      <c r="D2702" s="65">
        <v>39175</v>
      </c>
      <c r="E2702" s="64">
        <v>32.19</v>
      </c>
      <c r="F2702" s="64">
        <v>32.130000000000003</v>
      </c>
      <c r="J2702" s="65">
        <v>39175</v>
      </c>
      <c r="K2702" s="64">
        <v>45.26</v>
      </c>
      <c r="L2702" s="64">
        <v>45.88</v>
      </c>
      <c r="P2702" s="65">
        <v>39175</v>
      </c>
      <c r="Q2702" s="64">
        <v>40.99</v>
      </c>
      <c r="R2702" s="64">
        <v>41.02</v>
      </c>
    </row>
    <row r="2703" spans="4:18">
      <c r="D2703" s="65">
        <v>39174</v>
      </c>
      <c r="E2703" s="64">
        <v>32.15</v>
      </c>
      <c r="F2703" s="64">
        <v>32.19</v>
      </c>
      <c r="J2703" s="65">
        <v>39174</v>
      </c>
      <c r="K2703" s="64">
        <v>42</v>
      </c>
      <c r="L2703" s="64">
        <v>44.86</v>
      </c>
      <c r="P2703" s="65">
        <v>39174</v>
      </c>
      <c r="Q2703" s="64">
        <v>40.630000000000003</v>
      </c>
      <c r="R2703" s="64">
        <v>40.97</v>
      </c>
    </row>
    <row r="2704" spans="4:18">
      <c r="D2704" s="65">
        <v>39171</v>
      </c>
      <c r="E2704" s="64">
        <v>31.25</v>
      </c>
      <c r="F2704" s="64">
        <v>32</v>
      </c>
      <c r="J2704" s="65">
        <v>39171</v>
      </c>
      <c r="K2704" s="64">
        <v>41.12</v>
      </c>
      <c r="L2704" s="64">
        <v>42</v>
      </c>
      <c r="P2704" s="65">
        <v>39171</v>
      </c>
      <c r="Q2704" s="64">
        <v>40.229999999999997</v>
      </c>
      <c r="R2704" s="64">
        <v>40.6</v>
      </c>
    </row>
    <row r="2705" spans="4:18">
      <c r="D2705" s="65">
        <v>39170</v>
      </c>
      <c r="E2705" s="64">
        <v>31.66</v>
      </c>
      <c r="F2705" s="64">
        <v>31.7</v>
      </c>
      <c r="J2705" s="65">
        <v>39170</v>
      </c>
      <c r="K2705" s="64">
        <v>41</v>
      </c>
      <c r="L2705" s="64">
        <v>41.25</v>
      </c>
      <c r="P2705" s="65">
        <v>39170</v>
      </c>
      <c r="Q2705" s="64">
        <v>40.200000000000003</v>
      </c>
      <c r="R2705" s="64">
        <v>40.119999999999997</v>
      </c>
    </row>
    <row r="2706" spans="4:18">
      <c r="D2706" s="65">
        <v>39169</v>
      </c>
      <c r="E2706" s="64">
        <v>30.9</v>
      </c>
      <c r="F2706" s="64">
        <v>31.52</v>
      </c>
      <c r="J2706" s="65">
        <v>39169</v>
      </c>
      <c r="K2706" s="64">
        <v>41.16</v>
      </c>
      <c r="L2706" s="64">
        <v>40.880000000000003</v>
      </c>
      <c r="P2706" s="65">
        <v>39169</v>
      </c>
      <c r="Q2706" s="64">
        <v>40.07</v>
      </c>
      <c r="R2706" s="64">
        <v>39.9</v>
      </c>
    </row>
    <row r="2707" spans="4:18">
      <c r="D2707" s="65">
        <v>39168</v>
      </c>
      <c r="E2707" s="64">
        <v>31.07</v>
      </c>
      <c r="F2707" s="64">
        <v>31</v>
      </c>
      <c r="J2707" s="65">
        <v>39168</v>
      </c>
      <c r="K2707" s="64">
        <v>41.4</v>
      </c>
      <c r="L2707" s="64">
        <v>41.11</v>
      </c>
      <c r="P2707" s="65">
        <v>39168</v>
      </c>
      <c r="Q2707" s="64">
        <v>41.09</v>
      </c>
      <c r="R2707" s="64">
        <v>40.369999999999997</v>
      </c>
    </row>
    <row r="2708" spans="4:18">
      <c r="D2708" s="65">
        <v>39167</v>
      </c>
      <c r="E2708" s="64">
        <v>30.87</v>
      </c>
      <c r="F2708" s="64">
        <v>31.06</v>
      </c>
      <c r="J2708" s="65">
        <v>39167</v>
      </c>
      <c r="K2708" s="64">
        <v>39.4</v>
      </c>
      <c r="L2708" s="64">
        <v>41.5</v>
      </c>
      <c r="P2708" s="65">
        <v>39167</v>
      </c>
      <c r="Q2708" s="64">
        <v>40.46</v>
      </c>
      <c r="R2708" s="64">
        <v>41.25</v>
      </c>
    </row>
    <row r="2709" spans="4:18">
      <c r="D2709" s="65">
        <v>39164</v>
      </c>
      <c r="E2709" s="64">
        <v>30.8</v>
      </c>
      <c r="F2709" s="64">
        <v>30.92</v>
      </c>
      <c r="J2709" s="65">
        <v>39164</v>
      </c>
      <c r="K2709" s="64">
        <v>39.97</v>
      </c>
      <c r="L2709" s="64">
        <v>39.619999999999997</v>
      </c>
      <c r="P2709" s="65">
        <v>39164</v>
      </c>
      <c r="Q2709" s="64">
        <v>39.93</v>
      </c>
      <c r="R2709" s="64">
        <v>40.53</v>
      </c>
    </row>
    <row r="2710" spans="4:18">
      <c r="D2710" s="65">
        <v>39163</v>
      </c>
      <c r="E2710" s="64">
        <v>31.41</v>
      </c>
      <c r="F2710" s="64">
        <v>30.66</v>
      </c>
      <c r="J2710" s="65">
        <v>39163</v>
      </c>
      <c r="K2710" s="64">
        <v>40.76</v>
      </c>
      <c r="L2710" s="64">
        <v>39.94</v>
      </c>
      <c r="P2710" s="65">
        <v>39163</v>
      </c>
      <c r="Q2710" s="64">
        <v>40.56</v>
      </c>
      <c r="R2710" s="64">
        <v>39.96</v>
      </c>
    </row>
    <row r="2711" spans="4:18">
      <c r="D2711" s="65">
        <v>39162</v>
      </c>
      <c r="E2711" s="64">
        <v>30.1</v>
      </c>
      <c r="F2711" s="64">
        <v>31.25</v>
      </c>
      <c r="J2711" s="65">
        <v>39162</v>
      </c>
      <c r="K2711" s="64">
        <v>40.5</v>
      </c>
      <c r="L2711" s="64">
        <v>40.56</v>
      </c>
      <c r="P2711" s="65">
        <v>39162</v>
      </c>
      <c r="Q2711" s="64">
        <v>39.46</v>
      </c>
      <c r="R2711" s="64">
        <v>40.5</v>
      </c>
    </row>
    <row r="2712" spans="4:18">
      <c r="D2712" s="65">
        <v>39161</v>
      </c>
      <c r="E2712" s="64">
        <v>29.86</v>
      </c>
      <c r="F2712" s="64">
        <v>30</v>
      </c>
      <c r="J2712" s="65">
        <v>39161</v>
      </c>
      <c r="K2712" s="64">
        <v>40.229999999999997</v>
      </c>
      <c r="L2712" s="64">
        <v>40.25</v>
      </c>
      <c r="P2712" s="65">
        <v>39161</v>
      </c>
      <c r="Q2712" s="64">
        <v>38.67</v>
      </c>
      <c r="R2712" s="64">
        <v>39.32</v>
      </c>
    </row>
    <row r="2713" spans="4:18">
      <c r="D2713" s="65">
        <v>39160</v>
      </c>
      <c r="E2713" s="64">
        <v>30.13</v>
      </c>
      <c r="F2713" s="64">
        <v>29.99</v>
      </c>
      <c r="J2713" s="65">
        <v>39160</v>
      </c>
      <c r="K2713" s="64">
        <v>40</v>
      </c>
      <c r="L2713" s="64">
        <v>40.229999999999997</v>
      </c>
      <c r="P2713" s="65">
        <v>39160</v>
      </c>
      <c r="Q2713" s="64">
        <v>38.08</v>
      </c>
      <c r="R2713" s="64">
        <v>38.659999999999997</v>
      </c>
    </row>
    <row r="2714" spans="4:18">
      <c r="D2714" s="65">
        <v>39157</v>
      </c>
      <c r="E2714" s="64">
        <v>30.73</v>
      </c>
      <c r="F2714" s="64">
        <v>29.8</v>
      </c>
      <c r="J2714" s="65">
        <v>39157</v>
      </c>
      <c r="K2714" s="64">
        <v>39.56</v>
      </c>
      <c r="L2714" s="64">
        <v>39.15</v>
      </c>
      <c r="P2714" s="65">
        <v>39157</v>
      </c>
      <c r="Q2714" s="64">
        <v>38.770000000000003</v>
      </c>
      <c r="R2714" s="64">
        <v>37.92</v>
      </c>
    </row>
    <row r="2715" spans="4:18">
      <c r="D2715" s="65">
        <v>39156</v>
      </c>
      <c r="E2715" s="64">
        <v>31.02</v>
      </c>
      <c r="F2715" s="64">
        <v>30.74</v>
      </c>
      <c r="J2715" s="65">
        <v>39156</v>
      </c>
      <c r="K2715" s="64">
        <v>38.82</v>
      </c>
      <c r="L2715" s="64">
        <v>39.47</v>
      </c>
      <c r="P2715" s="65">
        <v>39156</v>
      </c>
      <c r="Q2715" s="64">
        <v>38.99</v>
      </c>
      <c r="R2715" s="64">
        <v>38.78</v>
      </c>
    </row>
    <row r="2716" spans="4:18">
      <c r="D2716" s="65">
        <v>39155</v>
      </c>
      <c r="E2716" s="64">
        <v>29.84</v>
      </c>
      <c r="F2716" s="64">
        <v>30.97</v>
      </c>
      <c r="J2716" s="65">
        <v>39155</v>
      </c>
      <c r="K2716" s="64">
        <v>38.950000000000003</v>
      </c>
      <c r="L2716" s="64">
        <v>38.619999999999997</v>
      </c>
      <c r="P2716" s="65">
        <v>39155</v>
      </c>
      <c r="Q2716" s="64">
        <v>38.130000000000003</v>
      </c>
      <c r="R2716" s="64">
        <v>38.6</v>
      </c>
    </row>
    <row r="2717" spans="4:18">
      <c r="D2717" s="65">
        <v>39154</v>
      </c>
      <c r="E2717" s="64">
        <v>30.99</v>
      </c>
      <c r="F2717" s="64">
        <v>29.97</v>
      </c>
      <c r="J2717" s="65">
        <v>39154</v>
      </c>
      <c r="K2717" s="64">
        <v>38.85</v>
      </c>
      <c r="L2717" s="64">
        <v>38.24</v>
      </c>
      <c r="P2717" s="65">
        <v>39154</v>
      </c>
      <c r="Q2717" s="64">
        <v>39.46</v>
      </c>
      <c r="R2717" s="64">
        <v>38.29</v>
      </c>
    </row>
    <row r="2718" spans="4:18">
      <c r="D2718" s="65">
        <v>39153</v>
      </c>
      <c r="E2718" s="64">
        <v>30.38</v>
      </c>
      <c r="F2718" s="64">
        <v>31.1</v>
      </c>
      <c r="J2718" s="65">
        <v>39153</v>
      </c>
      <c r="K2718" s="64">
        <v>37.89</v>
      </c>
      <c r="L2718" s="64">
        <v>39.21</v>
      </c>
      <c r="P2718" s="65">
        <v>39153</v>
      </c>
      <c r="Q2718" s="64">
        <v>38.89</v>
      </c>
      <c r="R2718" s="64">
        <v>39.6</v>
      </c>
    </row>
    <row r="2719" spans="4:18">
      <c r="D2719" s="65">
        <v>39150</v>
      </c>
      <c r="E2719" s="64">
        <v>30.56</v>
      </c>
      <c r="F2719" s="64">
        <v>30.72</v>
      </c>
      <c r="J2719" s="65">
        <v>39150</v>
      </c>
      <c r="K2719" s="64">
        <v>39</v>
      </c>
      <c r="L2719" s="64">
        <v>38.549999999999997</v>
      </c>
      <c r="P2719" s="65">
        <v>39150</v>
      </c>
      <c r="Q2719" s="64">
        <v>38.68</v>
      </c>
      <c r="R2719" s="64">
        <v>39.049999999999997</v>
      </c>
    </row>
    <row r="2720" spans="4:18">
      <c r="D2720" s="65">
        <v>39149</v>
      </c>
      <c r="E2720" s="64">
        <v>29.48</v>
      </c>
      <c r="F2720" s="64">
        <v>30.2</v>
      </c>
      <c r="J2720" s="65">
        <v>39149</v>
      </c>
      <c r="K2720" s="64">
        <v>39.5</v>
      </c>
      <c r="L2720" s="64">
        <v>38.6</v>
      </c>
      <c r="P2720" s="65">
        <v>39149</v>
      </c>
      <c r="Q2720" s="64">
        <v>38.35</v>
      </c>
      <c r="R2720" s="64">
        <v>38.33</v>
      </c>
    </row>
    <row r="2721" spans="4:18">
      <c r="D2721" s="65">
        <v>39148</v>
      </c>
      <c r="E2721" s="64">
        <v>29.44</v>
      </c>
      <c r="F2721" s="64">
        <v>29.3</v>
      </c>
      <c r="J2721" s="65">
        <v>39148</v>
      </c>
      <c r="K2721" s="64">
        <v>38.950000000000003</v>
      </c>
      <c r="L2721" s="64">
        <v>39.049999999999997</v>
      </c>
      <c r="P2721" s="65">
        <v>39148</v>
      </c>
      <c r="Q2721" s="64">
        <v>37.97</v>
      </c>
      <c r="R2721" s="64">
        <v>38.159999999999997</v>
      </c>
    </row>
    <row r="2722" spans="4:18">
      <c r="D2722" s="65">
        <v>39147</v>
      </c>
      <c r="E2722" s="64">
        <v>28.74</v>
      </c>
      <c r="F2722" s="64">
        <v>29.62</v>
      </c>
      <c r="J2722" s="65">
        <v>39147</v>
      </c>
      <c r="K2722" s="64">
        <v>37.99</v>
      </c>
      <c r="L2722" s="64">
        <v>38.97</v>
      </c>
      <c r="P2722" s="65">
        <v>39147</v>
      </c>
      <c r="Q2722" s="64">
        <v>36.33</v>
      </c>
      <c r="R2722" s="64">
        <v>38.08</v>
      </c>
    </row>
    <row r="2723" spans="4:18">
      <c r="D2723" s="65">
        <v>39146</v>
      </c>
      <c r="E2723" s="64">
        <v>29.8</v>
      </c>
      <c r="F2723" s="64">
        <v>28.42</v>
      </c>
      <c r="J2723" s="65">
        <v>39146</v>
      </c>
      <c r="K2723" s="64">
        <v>39.049999999999997</v>
      </c>
      <c r="L2723" s="64">
        <v>37.89</v>
      </c>
      <c r="P2723" s="65">
        <v>39146</v>
      </c>
      <c r="Q2723" s="64">
        <v>36.51</v>
      </c>
      <c r="R2723" s="64">
        <v>36.07</v>
      </c>
    </row>
    <row r="2724" spans="4:18">
      <c r="D2724" s="65">
        <v>39143</v>
      </c>
      <c r="E2724" s="64">
        <v>31</v>
      </c>
      <c r="F2724" s="64">
        <v>30</v>
      </c>
      <c r="J2724" s="65">
        <v>39143</v>
      </c>
      <c r="K2724" s="64">
        <v>40.08</v>
      </c>
      <c r="L2724" s="64">
        <v>40.01</v>
      </c>
      <c r="P2724" s="65">
        <v>39143</v>
      </c>
      <c r="Q2724" s="64">
        <v>37.78</v>
      </c>
      <c r="R2724" s="64">
        <v>36.61</v>
      </c>
    </row>
    <row r="2725" spans="4:18">
      <c r="D2725" s="65">
        <v>39142</v>
      </c>
      <c r="E2725" s="64">
        <v>30.96</v>
      </c>
      <c r="F2725" s="64">
        <v>30.83</v>
      </c>
      <c r="J2725" s="65">
        <v>39142</v>
      </c>
      <c r="K2725" s="64">
        <v>40.299999999999997</v>
      </c>
      <c r="L2725" s="64">
        <v>40.33</v>
      </c>
      <c r="P2725" s="65">
        <v>39142</v>
      </c>
      <c r="Q2725" s="64">
        <v>36.65</v>
      </c>
      <c r="R2725" s="64">
        <v>38.049999999999997</v>
      </c>
    </row>
    <row r="2726" spans="4:18">
      <c r="D2726" s="65">
        <v>39141</v>
      </c>
      <c r="E2726" s="64">
        <v>29.78</v>
      </c>
      <c r="F2726" s="64">
        <v>30.16</v>
      </c>
      <c r="J2726" s="65">
        <v>39141</v>
      </c>
      <c r="K2726" s="64">
        <v>41.7</v>
      </c>
      <c r="L2726" s="64">
        <v>40.5</v>
      </c>
      <c r="P2726" s="65">
        <v>39141</v>
      </c>
      <c r="Q2726" s="64">
        <v>36.96</v>
      </c>
      <c r="R2726" s="64">
        <v>36.83</v>
      </c>
    </row>
    <row r="2727" spans="4:18">
      <c r="D2727" s="65">
        <v>39140</v>
      </c>
      <c r="E2727" s="64">
        <v>30.85</v>
      </c>
      <c r="F2727" s="64">
        <v>29.81</v>
      </c>
      <c r="J2727" s="65">
        <v>39140</v>
      </c>
      <c r="K2727" s="64">
        <v>42.25</v>
      </c>
      <c r="L2727" s="64">
        <v>40.090000000000003</v>
      </c>
      <c r="P2727" s="65">
        <v>39140</v>
      </c>
      <c r="Q2727" s="64">
        <v>38.4</v>
      </c>
      <c r="R2727" s="64">
        <v>36.9</v>
      </c>
    </row>
    <row r="2728" spans="4:18">
      <c r="D2728" s="65">
        <v>39139</v>
      </c>
      <c r="E2728" s="64">
        <v>32.159999999999997</v>
      </c>
      <c r="F2728" s="64">
        <v>31.3</v>
      </c>
      <c r="J2728" s="65">
        <v>39139</v>
      </c>
      <c r="K2728" s="64">
        <v>42.32</v>
      </c>
      <c r="L2728" s="64">
        <v>43.4</v>
      </c>
      <c r="P2728" s="65">
        <v>39139</v>
      </c>
      <c r="Q2728" s="64">
        <v>39.21</v>
      </c>
      <c r="R2728" s="64">
        <v>38.86</v>
      </c>
    </row>
    <row r="2729" spans="4:18">
      <c r="D2729" s="65">
        <v>39136</v>
      </c>
      <c r="E2729" s="64">
        <v>32.29</v>
      </c>
      <c r="F2729" s="64">
        <v>31.86</v>
      </c>
      <c r="J2729" s="65">
        <v>39136</v>
      </c>
      <c r="K2729" s="64">
        <v>42.5</v>
      </c>
      <c r="L2729" s="64">
        <v>42.36</v>
      </c>
      <c r="P2729" s="65">
        <v>39136</v>
      </c>
      <c r="Q2729" s="64">
        <v>38.96</v>
      </c>
      <c r="R2729" s="64">
        <v>39.32</v>
      </c>
    </row>
    <row r="2730" spans="4:18">
      <c r="D2730" s="65">
        <v>39135</v>
      </c>
      <c r="E2730" s="64">
        <v>32.49</v>
      </c>
      <c r="F2730" s="64">
        <v>32.4</v>
      </c>
      <c r="J2730" s="65">
        <v>39135</v>
      </c>
      <c r="K2730" s="64">
        <v>40.92</v>
      </c>
      <c r="L2730" s="64">
        <v>42.35</v>
      </c>
      <c r="P2730" s="65">
        <v>39135</v>
      </c>
      <c r="Q2730" s="64">
        <v>39.229999999999997</v>
      </c>
      <c r="R2730" s="64">
        <v>39.1</v>
      </c>
    </row>
    <row r="2731" spans="4:18">
      <c r="D2731" s="65">
        <v>39134</v>
      </c>
      <c r="E2731" s="64">
        <v>32.659999999999997</v>
      </c>
      <c r="F2731" s="64">
        <v>32.67</v>
      </c>
      <c r="J2731" s="65">
        <v>39134</v>
      </c>
      <c r="K2731" s="64">
        <v>40.119999999999997</v>
      </c>
      <c r="L2731" s="64">
        <v>40.92</v>
      </c>
      <c r="P2731" s="65">
        <v>39134</v>
      </c>
      <c r="Q2731" s="64">
        <v>38.71</v>
      </c>
      <c r="R2731" s="64">
        <v>39.270000000000003</v>
      </c>
    </row>
    <row r="2732" spans="4:18">
      <c r="D2732" s="65">
        <v>39133</v>
      </c>
      <c r="E2732" s="64">
        <v>32.11</v>
      </c>
      <c r="F2732" s="64">
        <v>32.630000000000003</v>
      </c>
      <c r="J2732" s="65">
        <v>39133</v>
      </c>
      <c r="K2732" s="64">
        <v>40.299999999999997</v>
      </c>
      <c r="L2732" s="64">
        <v>40.56</v>
      </c>
      <c r="P2732" s="65">
        <v>39133</v>
      </c>
      <c r="Q2732" s="64">
        <v>38.49</v>
      </c>
      <c r="R2732" s="64">
        <v>38.99</v>
      </c>
    </row>
    <row r="2733" spans="4:18">
      <c r="D2733" s="65">
        <v>39129</v>
      </c>
      <c r="E2733" s="64">
        <v>31.85</v>
      </c>
      <c r="F2733" s="64">
        <v>32.130000000000003</v>
      </c>
      <c r="J2733" s="65">
        <v>39129</v>
      </c>
      <c r="K2733" s="64">
        <v>40.36</v>
      </c>
      <c r="L2733" s="64">
        <v>40.36</v>
      </c>
      <c r="P2733" s="65">
        <v>39129</v>
      </c>
      <c r="Q2733" s="64">
        <v>38.729999999999997</v>
      </c>
      <c r="R2733" s="64">
        <v>38.64</v>
      </c>
    </row>
    <row r="2734" spans="4:18">
      <c r="D2734" s="65">
        <v>39128</v>
      </c>
      <c r="E2734" s="64">
        <v>32.369999999999997</v>
      </c>
      <c r="F2734" s="64">
        <v>31.75</v>
      </c>
      <c r="J2734" s="65">
        <v>39128</v>
      </c>
      <c r="K2734" s="64">
        <v>40.520000000000003</v>
      </c>
      <c r="L2734" s="64">
        <v>40.31</v>
      </c>
      <c r="P2734" s="65">
        <v>39128</v>
      </c>
      <c r="Q2734" s="64">
        <v>38.67</v>
      </c>
      <c r="R2734" s="64">
        <v>38.729999999999997</v>
      </c>
    </row>
    <row r="2735" spans="4:18">
      <c r="D2735" s="65">
        <v>39127</v>
      </c>
      <c r="E2735" s="64">
        <v>32.54</v>
      </c>
      <c r="F2735" s="64">
        <v>31.88</v>
      </c>
      <c r="J2735" s="65">
        <v>39127</v>
      </c>
      <c r="K2735" s="64">
        <v>39.67</v>
      </c>
      <c r="L2735" s="64">
        <v>40.770000000000003</v>
      </c>
      <c r="P2735" s="65">
        <v>39127</v>
      </c>
      <c r="Q2735" s="64">
        <v>38.85</v>
      </c>
      <c r="R2735" s="64">
        <v>38.79</v>
      </c>
    </row>
    <row r="2736" spans="4:18">
      <c r="D2736" s="65">
        <v>39126</v>
      </c>
      <c r="E2736" s="64">
        <v>31.91</v>
      </c>
      <c r="F2736" s="64">
        <v>32.450000000000003</v>
      </c>
      <c r="J2736" s="65">
        <v>39126</v>
      </c>
      <c r="K2736" s="64">
        <v>40.53</v>
      </c>
      <c r="L2736" s="64">
        <v>40.020000000000003</v>
      </c>
      <c r="P2736" s="65">
        <v>39126</v>
      </c>
      <c r="Q2736" s="64">
        <v>38.11</v>
      </c>
      <c r="R2736" s="64">
        <v>38.799999999999997</v>
      </c>
    </row>
    <row r="2737" spans="4:18">
      <c r="D2737" s="65">
        <v>39125</v>
      </c>
      <c r="E2737" s="64">
        <v>32.11</v>
      </c>
      <c r="F2737" s="64">
        <v>31.77</v>
      </c>
      <c r="J2737" s="65">
        <v>39125</v>
      </c>
      <c r="K2737" s="64">
        <v>40.98</v>
      </c>
      <c r="L2737" s="64">
        <v>40.51</v>
      </c>
      <c r="P2737" s="65">
        <v>39125</v>
      </c>
      <c r="Q2737" s="64">
        <v>37.880000000000003</v>
      </c>
      <c r="R2737" s="64">
        <v>38</v>
      </c>
    </row>
    <row r="2738" spans="4:18">
      <c r="D2738" s="65">
        <v>39122</v>
      </c>
      <c r="E2738" s="64">
        <v>31.2</v>
      </c>
      <c r="F2738" s="64">
        <v>32</v>
      </c>
      <c r="J2738" s="65">
        <v>39122</v>
      </c>
      <c r="K2738" s="64">
        <v>41.32</v>
      </c>
      <c r="L2738" s="64">
        <v>40.99</v>
      </c>
      <c r="P2738" s="65">
        <v>39122</v>
      </c>
      <c r="Q2738" s="64">
        <v>37.619999999999997</v>
      </c>
      <c r="R2738" s="64">
        <v>38</v>
      </c>
    </row>
    <row r="2739" spans="4:18">
      <c r="D2739" s="65">
        <v>39121</v>
      </c>
      <c r="E2739" s="64">
        <v>31.44</v>
      </c>
      <c r="F2739" s="64">
        <v>31.23</v>
      </c>
      <c r="J2739" s="65">
        <v>39121</v>
      </c>
      <c r="K2739" s="64">
        <v>41.8</v>
      </c>
      <c r="L2739" s="64">
        <v>41.57</v>
      </c>
      <c r="P2739" s="65">
        <v>39121</v>
      </c>
      <c r="Q2739" s="64">
        <v>37.520000000000003</v>
      </c>
      <c r="R2739" s="64">
        <v>37.840000000000003</v>
      </c>
    </row>
    <row r="2740" spans="4:18">
      <c r="D2740" s="65">
        <v>39120</v>
      </c>
      <c r="E2740" s="64">
        <v>32.11</v>
      </c>
      <c r="F2740" s="64">
        <v>31.25</v>
      </c>
      <c r="J2740" s="65">
        <v>39120</v>
      </c>
      <c r="K2740" s="64">
        <v>41.64</v>
      </c>
      <c r="L2740" s="64">
        <v>42.41</v>
      </c>
      <c r="P2740" s="65">
        <v>39120</v>
      </c>
      <c r="Q2740" s="64">
        <v>35.44</v>
      </c>
      <c r="R2740" s="64">
        <v>37.71</v>
      </c>
    </row>
    <row r="2741" spans="4:18">
      <c r="D2741" s="65">
        <v>39119</v>
      </c>
      <c r="E2741" s="64">
        <v>32.85</v>
      </c>
      <c r="F2741" s="64">
        <v>33.090000000000003</v>
      </c>
      <c r="J2741" s="65">
        <v>39119</v>
      </c>
      <c r="K2741" s="64">
        <v>40.71</v>
      </c>
      <c r="L2741" s="64">
        <v>41.5</v>
      </c>
      <c r="P2741" s="65">
        <v>39119</v>
      </c>
      <c r="Q2741" s="64">
        <v>33.57</v>
      </c>
      <c r="R2741" s="64">
        <v>35.28</v>
      </c>
    </row>
    <row r="2742" spans="4:18">
      <c r="D2742" s="65">
        <v>39118</v>
      </c>
      <c r="E2742" s="64">
        <v>33.61</v>
      </c>
      <c r="F2742" s="64">
        <v>33.1</v>
      </c>
      <c r="J2742" s="65">
        <v>39118</v>
      </c>
      <c r="K2742" s="64">
        <v>40.85</v>
      </c>
      <c r="L2742" s="64">
        <v>40.76</v>
      </c>
      <c r="P2742" s="65">
        <v>39118</v>
      </c>
      <c r="Q2742" s="64">
        <v>32.51</v>
      </c>
      <c r="R2742" s="64">
        <v>32.799999999999997</v>
      </c>
    </row>
    <row r="2743" spans="4:18">
      <c r="D2743" s="65">
        <v>39115</v>
      </c>
      <c r="E2743" s="64">
        <v>32.94</v>
      </c>
      <c r="F2743" s="64">
        <v>33.46</v>
      </c>
      <c r="J2743" s="65">
        <v>39115</v>
      </c>
      <c r="K2743" s="64">
        <v>40.28</v>
      </c>
      <c r="L2743" s="64">
        <v>40.85</v>
      </c>
      <c r="P2743" s="65">
        <v>39115</v>
      </c>
      <c r="Q2743" s="64">
        <v>31.79</v>
      </c>
      <c r="R2743" s="64">
        <v>32.39</v>
      </c>
    </row>
    <row r="2744" spans="4:18">
      <c r="D2744" s="65">
        <v>39114</v>
      </c>
      <c r="E2744" s="64">
        <v>32.409999999999997</v>
      </c>
      <c r="F2744" s="64">
        <v>32.770000000000003</v>
      </c>
      <c r="J2744" s="65">
        <v>39114</v>
      </c>
      <c r="K2744" s="64">
        <v>39.5</v>
      </c>
      <c r="L2744" s="64">
        <v>40.06</v>
      </c>
      <c r="P2744" s="65">
        <v>39114</v>
      </c>
      <c r="Q2744" s="64">
        <v>31.44</v>
      </c>
      <c r="R2744" s="64">
        <v>31.77</v>
      </c>
    </row>
    <row r="2745" spans="4:18">
      <c r="D2745" s="65">
        <v>39113</v>
      </c>
      <c r="E2745" s="64">
        <v>31.74</v>
      </c>
      <c r="F2745" s="64">
        <v>32.119999999999997</v>
      </c>
      <c r="J2745" s="65">
        <v>39113</v>
      </c>
      <c r="K2745" s="64">
        <v>41.38</v>
      </c>
      <c r="L2745" s="64">
        <v>40.03</v>
      </c>
      <c r="P2745" s="65">
        <v>39113</v>
      </c>
      <c r="Q2745" s="64">
        <v>31.69</v>
      </c>
      <c r="R2745" s="64">
        <v>31.39</v>
      </c>
    </row>
    <row r="2746" spans="4:18">
      <c r="D2746" s="65">
        <v>39112</v>
      </c>
      <c r="E2746" s="64">
        <v>31.2</v>
      </c>
      <c r="F2746" s="64">
        <v>32.06</v>
      </c>
      <c r="J2746" s="65">
        <v>39112</v>
      </c>
      <c r="K2746" s="64">
        <v>41.96</v>
      </c>
      <c r="L2746" s="64">
        <v>41.39</v>
      </c>
      <c r="P2746" s="65">
        <v>39112</v>
      </c>
      <c r="Q2746" s="64">
        <v>32.46</v>
      </c>
      <c r="R2746" s="64">
        <v>31.73</v>
      </c>
    </row>
    <row r="2747" spans="4:18">
      <c r="D2747" s="65">
        <v>39111</v>
      </c>
      <c r="E2747" s="64">
        <v>29.57</v>
      </c>
      <c r="F2747" s="64">
        <v>31.28</v>
      </c>
      <c r="J2747" s="65">
        <v>39111</v>
      </c>
      <c r="K2747" s="64">
        <v>42.4</v>
      </c>
      <c r="L2747" s="64">
        <v>41.86</v>
      </c>
      <c r="P2747" s="65">
        <v>39111</v>
      </c>
      <c r="Q2747" s="64">
        <v>31.48</v>
      </c>
      <c r="R2747" s="64">
        <v>32.46</v>
      </c>
    </row>
    <row r="2748" spans="4:18">
      <c r="D2748" s="65">
        <v>39108</v>
      </c>
      <c r="E2748" s="64">
        <v>30.08</v>
      </c>
      <c r="F2748" s="64">
        <v>29.83</v>
      </c>
      <c r="J2748" s="65">
        <v>39108</v>
      </c>
      <c r="K2748" s="64">
        <v>42.1</v>
      </c>
      <c r="L2748" s="64">
        <v>42.22</v>
      </c>
      <c r="P2748" s="65">
        <v>39108</v>
      </c>
      <c r="Q2748" s="64">
        <v>31.35</v>
      </c>
      <c r="R2748" s="64">
        <v>31.61</v>
      </c>
    </row>
    <row r="2749" spans="4:18">
      <c r="D2749" s="65">
        <v>39107</v>
      </c>
      <c r="E2749" s="64">
        <v>31.28</v>
      </c>
      <c r="F2749" s="64">
        <v>30.65</v>
      </c>
      <c r="J2749" s="65">
        <v>39107</v>
      </c>
      <c r="K2749" s="64">
        <v>42.49</v>
      </c>
      <c r="L2749" s="64">
        <v>42.24</v>
      </c>
      <c r="P2749" s="65">
        <v>39107</v>
      </c>
      <c r="Q2749" s="64">
        <v>31.48</v>
      </c>
      <c r="R2749" s="64">
        <v>31.35</v>
      </c>
    </row>
    <row r="2750" spans="4:18">
      <c r="D2750" s="65">
        <v>39106</v>
      </c>
      <c r="E2750" s="64">
        <v>31.13</v>
      </c>
      <c r="F2750" s="64">
        <v>31.37</v>
      </c>
      <c r="J2750" s="65">
        <v>39106</v>
      </c>
      <c r="K2750" s="64">
        <v>42.61</v>
      </c>
      <c r="L2750" s="64">
        <v>42.4</v>
      </c>
      <c r="P2750" s="65">
        <v>39106</v>
      </c>
      <c r="Q2750" s="64">
        <v>30.95</v>
      </c>
      <c r="R2750" s="64">
        <v>31.5</v>
      </c>
    </row>
    <row r="2751" spans="4:18">
      <c r="D2751" s="65">
        <v>39105</v>
      </c>
      <c r="E2751" s="64">
        <v>30.65</v>
      </c>
      <c r="F2751" s="64">
        <v>31</v>
      </c>
      <c r="J2751" s="65">
        <v>39105</v>
      </c>
      <c r="K2751" s="64">
        <v>42.2</v>
      </c>
      <c r="L2751" s="64">
        <v>42.6</v>
      </c>
      <c r="P2751" s="65">
        <v>39105</v>
      </c>
      <c r="Q2751" s="64">
        <v>30.53</v>
      </c>
      <c r="R2751" s="64">
        <v>30.88</v>
      </c>
    </row>
    <row r="2752" spans="4:18">
      <c r="D2752" s="65">
        <v>39104</v>
      </c>
      <c r="E2752" s="64">
        <v>30.83</v>
      </c>
      <c r="F2752" s="64">
        <v>30.58</v>
      </c>
      <c r="J2752" s="65">
        <v>39104</v>
      </c>
      <c r="K2752" s="64">
        <v>44.34</v>
      </c>
      <c r="L2752" s="64">
        <v>42.6</v>
      </c>
      <c r="P2752" s="65">
        <v>39104</v>
      </c>
      <c r="Q2752" s="64">
        <v>31.28</v>
      </c>
      <c r="R2752" s="64">
        <v>30.51</v>
      </c>
    </row>
    <row r="2753" spans="4:18">
      <c r="D2753" s="65">
        <v>39101</v>
      </c>
      <c r="E2753" s="64">
        <v>31.2</v>
      </c>
      <c r="F2753" s="64">
        <v>31.09</v>
      </c>
      <c r="J2753" s="65">
        <v>39101</v>
      </c>
      <c r="K2753" s="64">
        <v>46.55</v>
      </c>
      <c r="L2753" s="64">
        <v>44.27</v>
      </c>
      <c r="P2753" s="65">
        <v>39101</v>
      </c>
      <c r="Q2753" s="64">
        <v>31.19</v>
      </c>
      <c r="R2753" s="64">
        <v>31.43</v>
      </c>
    </row>
    <row r="2754" spans="4:18">
      <c r="D2754" s="65">
        <v>39100</v>
      </c>
      <c r="E2754" s="64">
        <v>31.32</v>
      </c>
      <c r="F2754" s="64">
        <v>31.2</v>
      </c>
      <c r="J2754" s="65">
        <v>39100</v>
      </c>
      <c r="K2754" s="64">
        <v>51.51</v>
      </c>
      <c r="L2754" s="64">
        <v>51.22</v>
      </c>
      <c r="P2754" s="65">
        <v>39100</v>
      </c>
      <c r="Q2754" s="64">
        <v>31.88</v>
      </c>
      <c r="R2754" s="64">
        <v>31.31</v>
      </c>
    </row>
    <row r="2755" spans="4:18">
      <c r="D2755" s="65">
        <v>39099</v>
      </c>
      <c r="E2755" s="64">
        <v>31.82</v>
      </c>
      <c r="F2755" s="64">
        <v>31.36</v>
      </c>
      <c r="J2755" s="65">
        <v>39099</v>
      </c>
      <c r="K2755" s="64">
        <v>52.06</v>
      </c>
      <c r="L2755" s="64">
        <v>51.51</v>
      </c>
      <c r="P2755" s="65">
        <v>39099</v>
      </c>
      <c r="Q2755" s="64">
        <v>32.01</v>
      </c>
      <c r="R2755" s="64">
        <v>31.64</v>
      </c>
    </row>
    <row r="2756" spans="4:18">
      <c r="D2756" s="65">
        <v>39098</v>
      </c>
      <c r="E2756" s="64">
        <v>30.99</v>
      </c>
      <c r="F2756" s="64">
        <v>31.89</v>
      </c>
      <c r="J2756" s="65">
        <v>39098</v>
      </c>
      <c r="K2756" s="64">
        <v>51.99</v>
      </c>
      <c r="L2756" s="64">
        <v>52.06</v>
      </c>
      <c r="P2756" s="65">
        <v>39098</v>
      </c>
      <c r="Q2756" s="64">
        <v>32.65</v>
      </c>
      <c r="R2756" s="64">
        <v>32.14</v>
      </c>
    </row>
    <row r="2757" spans="4:18">
      <c r="D2757" s="65">
        <v>39094</v>
      </c>
      <c r="E2757" s="64">
        <v>30.84</v>
      </c>
      <c r="F2757" s="64">
        <v>30.95</v>
      </c>
      <c r="J2757" s="65">
        <v>39094</v>
      </c>
      <c r="K2757" s="64">
        <v>51.14</v>
      </c>
      <c r="L2757" s="64">
        <v>51.4</v>
      </c>
      <c r="P2757" s="65">
        <v>39094</v>
      </c>
      <c r="Q2757" s="64">
        <v>32.090000000000003</v>
      </c>
      <c r="R2757" s="64">
        <v>32.5</v>
      </c>
    </row>
    <row r="2758" spans="4:18">
      <c r="D2758" s="65">
        <v>39093</v>
      </c>
      <c r="E2758" s="64">
        <v>30.94</v>
      </c>
      <c r="F2758" s="64">
        <v>30.97</v>
      </c>
      <c r="J2758" s="65">
        <v>39093</v>
      </c>
      <c r="K2758" s="64">
        <v>50.63</v>
      </c>
      <c r="L2758" s="64">
        <v>51.14</v>
      </c>
      <c r="P2758" s="65">
        <v>39093</v>
      </c>
      <c r="Q2758" s="64">
        <v>31.17</v>
      </c>
      <c r="R2758" s="64">
        <v>32.17</v>
      </c>
    </row>
    <row r="2759" spans="4:18">
      <c r="D2759" s="65">
        <v>39092</v>
      </c>
      <c r="E2759" s="64">
        <v>30.67</v>
      </c>
      <c r="F2759" s="64">
        <v>30.99</v>
      </c>
      <c r="J2759" s="65">
        <v>39092</v>
      </c>
      <c r="K2759" s="64">
        <v>50.16</v>
      </c>
      <c r="L2759" s="64">
        <v>50.63</v>
      </c>
      <c r="P2759" s="65">
        <v>39092</v>
      </c>
      <c r="Q2759" s="64">
        <v>30.7</v>
      </c>
      <c r="R2759" s="64">
        <v>31.07</v>
      </c>
    </row>
    <row r="2760" spans="4:18">
      <c r="D2760" s="65">
        <v>39091</v>
      </c>
      <c r="E2760" s="64">
        <v>30.62</v>
      </c>
      <c r="F2760" s="64">
        <v>30.91</v>
      </c>
      <c r="J2760" s="65">
        <v>39091</v>
      </c>
      <c r="K2760" s="64">
        <v>50.5</v>
      </c>
      <c r="L2760" s="64">
        <v>50.13</v>
      </c>
      <c r="P2760" s="65">
        <v>39091</v>
      </c>
      <c r="Q2760" s="64">
        <v>31.41</v>
      </c>
      <c r="R2760" s="64">
        <v>30.85</v>
      </c>
    </row>
    <row r="2761" spans="4:18">
      <c r="D2761" s="65">
        <v>39090</v>
      </c>
      <c r="E2761" s="64">
        <v>30.67</v>
      </c>
      <c r="F2761" s="64">
        <v>30.62</v>
      </c>
      <c r="J2761" s="65">
        <v>39090</v>
      </c>
      <c r="K2761" s="64">
        <v>52</v>
      </c>
      <c r="L2761" s="64">
        <v>50.5</v>
      </c>
      <c r="P2761" s="65">
        <v>39090</v>
      </c>
      <c r="Q2761" s="64">
        <v>31.05</v>
      </c>
      <c r="R2761" s="64">
        <v>31.52</v>
      </c>
    </row>
    <row r="2762" spans="4:18">
      <c r="D2762" s="65">
        <v>39087</v>
      </c>
      <c r="E2762" s="64">
        <v>31.63</v>
      </c>
      <c r="F2762" s="64">
        <v>30.83</v>
      </c>
      <c r="J2762" s="65">
        <v>39087</v>
      </c>
      <c r="K2762" s="64">
        <v>53</v>
      </c>
      <c r="L2762" s="64">
        <v>51</v>
      </c>
      <c r="P2762" s="65">
        <v>39087</v>
      </c>
      <c r="Q2762" s="64">
        <v>31.33</v>
      </c>
      <c r="R2762" s="64">
        <v>30.95</v>
      </c>
    </row>
    <row r="2763" spans="4:18">
      <c r="D2763" s="65">
        <v>39086</v>
      </c>
      <c r="E2763" s="64">
        <v>32</v>
      </c>
      <c r="F2763" s="64">
        <v>31.98</v>
      </c>
      <c r="J2763" s="65">
        <v>39086</v>
      </c>
      <c r="K2763" s="64">
        <v>51.9</v>
      </c>
      <c r="L2763" s="64">
        <v>50.88</v>
      </c>
      <c r="P2763" s="65">
        <v>39086</v>
      </c>
      <c r="Q2763" s="64">
        <v>31.2</v>
      </c>
      <c r="R2763" s="64">
        <v>31.57</v>
      </c>
    </row>
    <row r="2764" spans="4:18">
      <c r="D2764" s="65">
        <v>39085</v>
      </c>
      <c r="E2764" s="64">
        <v>32.83</v>
      </c>
      <c r="F2764" s="64">
        <v>32.270000000000003</v>
      </c>
      <c r="J2764" s="65">
        <v>39085</v>
      </c>
      <c r="K2764" s="64">
        <v>51.59</v>
      </c>
      <c r="L2764" s="64">
        <v>51.5</v>
      </c>
      <c r="P2764" s="65">
        <v>39085</v>
      </c>
      <c r="Q2764" s="64">
        <v>32</v>
      </c>
      <c r="R2764" s="64">
        <v>31.32</v>
      </c>
    </row>
    <row r="2765" spans="4:18">
      <c r="D2765" s="65">
        <v>39080</v>
      </c>
      <c r="E2765" s="64">
        <v>32.549999999999997</v>
      </c>
      <c r="F2765" s="64">
        <v>31.57</v>
      </c>
      <c r="J2765" s="65">
        <v>39080</v>
      </c>
      <c r="K2765" s="64">
        <v>51.21</v>
      </c>
      <c r="L2765" s="64">
        <v>51.2</v>
      </c>
      <c r="P2765" s="65">
        <v>39080</v>
      </c>
      <c r="Q2765" s="64">
        <v>32.57</v>
      </c>
      <c r="R2765" s="64">
        <v>31.88</v>
      </c>
    </row>
    <row r="2766" spans="4:18">
      <c r="D2766" s="65">
        <v>39079</v>
      </c>
      <c r="E2766" s="64">
        <v>32.4</v>
      </c>
      <c r="F2766" s="64">
        <v>32.5</v>
      </c>
      <c r="J2766" s="65">
        <v>39079</v>
      </c>
      <c r="K2766" s="64">
        <v>50.3</v>
      </c>
      <c r="L2766" s="64">
        <v>51.8</v>
      </c>
      <c r="P2766" s="65">
        <v>39079</v>
      </c>
      <c r="Q2766" s="64">
        <v>32.19</v>
      </c>
      <c r="R2766" s="64">
        <v>32.6</v>
      </c>
    </row>
    <row r="2767" spans="4:18">
      <c r="D2767" s="65">
        <v>39078</v>
      </c>
      <c r="E2767" s="64">
        <v>33.01</v>
      </c>
      <c r="F2767" s="64">
        <v>32.33</v>
      </c>
      <c r="J2767" s="65">
        <v>39078</v>
      </c>
      <c r="K2767" s="64">
        <v>50.73</v>
      </c>
      <c r="L2767" s="64">
        <v>50.86</v>
      </c>
      <c r="P2767" s="65">
        <v>39078</v>
      </c>
      <c r="Q2767" s="64">
        <v>31.4</v>
      </c>
      <c r="R2767" s="64">
        <v>32.159999999999997</v>
      </c>
    </row>
    <row r="2768" spans="4:18">
      <c r="D2768" s="65">
        <v>39077</v>
      </c>
      <c r="E2768" s="64">
        <v>31.86</v>
      </c>
      <c r="F2768" s="64">
        <v>32.700000000000003</v>
      </c>
      <c r="J2768" s="65">
        <v>39077</v>
      </c>
      <c r="K2768" s="64">
        <v>51.52</v>
      </c>
      <c r="L2768" s="64">
        <v>50.73</v>
      </c>
      <c r="P2768" s="65">
        <v>39077</v>
      </c>
      <c r="Q2768" s="64">
        <v>30.51</v>
      </c>
      <c r="R2768" s="64">
        <v>31.44</v>
      </c>
    </row>
    <row r="2769" spans="4:18">
      <c r="D2769" s="65">
        <v>39073</v>
      </c>
      <c r="E2769" s="64">
        <v>32.299999999999997</v>
      </c>
      <c r="F2769" s="64">
        <v>32.6</v>
      </c>
      <c r="J2769" s="65">
        <v>39073</v>
      </c>
      <c r="K2769" s="64">
        <v>52.01</v>
      </c>
      <c r="L2769" s="64">
        <v>51.42</v>
      </c>
      <c r="P2769" s="65">
        <v>39073</v>
      </c>
      <c r="Q2769" s="64">
        <v>30.24</v>
      </c>
      <c r="R2769" s="64">
        <v>30.61</v>
      </c>
    </row>
    <row r="2770" spans="4:18">
      <c r="D2770" s="65">
        <v>39072</v>
      </c>
      <c r="E2770" s="64">
        <v>31.86</v>
      </c>
      <c r="F2770" s="64">
        <v>32.409999999999997</v>
      </c>
      <c r="J2770" s="65">
        <v>39072</v>
      </c>
      <c r="K2770" s="64">
        <v>51.82</v>
      </c>
      <c r="L2770" s="64">
        <v>52</v>
      </c>
      <c r="P2770" s="65">
        <v>39072</v>
      </c>
      <c r="Q2770" s="64">
        <v>29.98</v>
      </c>
      <c r="R2770" s="64">
        <v>30.41</v>
      </c>
    </row>
    <row r="2771" spans="4:18">
      <c r="D2771" s="65">
        <v>39071</v>
      </c>
      <c r="E2771" s="64">
        <v>32.56</v>
      </c>
      <c r="F2771" s="64">
        <v>33.17</v>
      </c>
      <c r="J2771" s="65">
        <v>39071</v>
      </c>
      <c r="K2771" s="64">
        <v>51.86</v>
      </c>
      <c r="L2771" s="64">
        <v>51.82</v>
      </c>
      <c r="P2771" s="65">
        <v>39071</v>
      </c>
      <c r="Q2771" s="64">
        <v>30.11</v>
      </c>
      <c r="R2771" s="64">
        <v>30.01</v>
      </c>
    </row>
    <row r="2772" spans="4:18">
      <c r="D2772" s="65">
        <v>39070</v>
      </c>
      <c r="E2772" s="64">
        <v>30.48</v>
      </c>
      <c r="F2772" s="64">
        <v>32.44</v>
      </c>
      <c r="J2772" s="65">
        <v>39070</v>
      </c>
      <c r="K2772" s="64">
        <v>49.9</v>
      </c>
      <c r="L2772" s="64">
        <v>51.66</v>
      </c>
      <c r="P2772" s="65">
        <v>39070</v>
      </c>
      <c r="Q2772" s="64">
        <v>29.69</v>
      </c>
      <c r="R2772" s="64">
        <v>30.13</v>
      </c>
    </row>
    <row r="2773" spans="4:18">
      <c r="D2773" s="65">
        <v>39069</v>
      </c>
      <c r="E2773" s="64">
        <v>31.06</v>
      </c>
      <c r="F2773" s="64">
        <v>30.31</v>
      </c>
      <c r="J2773" s="65">
        <v>39069</v>
      </c>
      <c r="K2773" s="64">
        <v>50.96</v>
      </c>
      <c r="L2773" s="64">
        <v>50.5</v>
      </c>
      <c r="P2773" s="65">
        <v>39069</v>
      </c>
      <c r="Q2773" s="64">
        <v>30.41</v>
      </c>
      <c r="R2773" s="64">
        <v>29.87</v>
      </c>
    </row>
    <row r="2774" spans="4:18">
      <c r="D2774" s="65">
        <v>39066</v>
      </c>
      <c r="E2774" s="64">
        <v>30.73</v>
      </c>
      <c r="F2774" s="64">
        <v>30.87</v>
      </c>
      <c r="J2774" s="65">
        <v>39066</v>
      </c>
      <c r="K2774" s="64">
        <v>50.4</v>
      </c>
      <c r="L2774" s="64">
        <v>50.71</v>
      </c>
      <c r="P2774" s="65">
        <v>39066</v>
      </c>
      <c r="Q2774" s="64">
        <v>30.51</v>
      </c>
      <c r="R2774" s="64">
        <v>30.43</v>
      </c>
    </row>
    <row r="2775" spans="4:18">
      <c r="D2775" s="65">
        <v>39065</v>
      </c>
      <c r="E2775" s="64">
        <v>31</v>
      </c>
      <c r="F2775" s="64">
        <v>30.57</v>
      </c>
      <c r="J2775" s="65">
        <v>39065</v>
      </c>
      <c r="K2775" s="64">
        <v>49.97</v>
      </c>
      <c r="L2775" s="64">
        <v>50.47</v>
      </c>
      <c r="P2775" s="65">
        <v>39065</v>
      </c>
      <c r="Q2775" s="64">
        <v>30.56</v>
      </c>
      <c r="R2775" s="64">
        <v>30.36</v>
      </c>
    </row>
    <row r="2776" spans="4:18">
      <c r="D2776" s="65">
        <v>39064</v>
      </c>
      <c r="E2776" s="64">
        <v>30</v>
      </c>
      <c r="F2776" s="64">
        <v>30.86</v>
      </c>
      <c r="J2776" s="65">
        <v>39064</v>
      </c>
      <c r="K2776" s="64">
        <v>47.61</v>
      </c>
      <c r="L2776" s="64">
        <v>49.26</v>
      </c>
      <c r="P2776" s="65">
        <v>39064</v>
      </c>
      <c r="Q2776" s="64">
        <v>30.61</v>
      </c>
      <c r="R2776" s="64">
        <v>30.44</v>
      </c>
    </row>
    <row r="2777" spans="4:18">
      <c r="D2777" s="65">
        <v>39063</v>
      </c>
      <c r="E2777" s="64">
        <v>27.82</v>
      </c>
      <c r="F2777" s="64">
        <v>30</v>
      </c>
      <c r="J2777" s="65">
        <v>39063</v>
      </c>
      <c r="K2777" s="64">
        <v>47.87</v>
      </c>
      <c r="L2777" s="64">
        <v>47.47</v>
      </c>
      <c r="P2777" s="65">
        <v>39063</v>
      </c>
      <c r="Q2777" s="64">
        <v>30.15</v>
      </c>
      <c r="R2777" s="64">
        <v>30.46</v>
      </c>
    </row>
    <row r="2778" spans="4:18">
      <c r="D2778" s="65">
        <v>39062</v>
      </c>
      <c r="E2778" s="64">
        <v>27.69</v>
      </c>
      <c r="F2778" s="64">
        <v>28</v>
      </c>
      <c r="J2778" s="65">
        <v>39062</v>
      </c>
      <c r="K2778" s="64">
        <v>47</v>
      </c>
      <c r="L2778" s="64">
        <v>47.67</v>
      </c>
      <c r="P2778" s="65">
        <v>39062</v>
      </c>
      <c r="Q2778" s="64">
        <v>31.03</v>
      </c>
      <c r="R2778" s="64">
        <v>30.08</v>
      </c>
    </row>
    <row r="2779" spans="4:18">
      <c r="D2779" s="65">
        <v>39059</v>
      </c>
      <c r="E2779" s="64">
        <v>27.62</v>
      </c>
      <c r="F2779" s="64">
        <v>27.49</v>
      </c>
      <c r="J2779" s="65">
        <v>39059</v>
      </c>
      <c r="K2779" s="64">
        <v>47</v>
      </c>
      <c r="L2779" s="64">
        <v>46.61</v>
      </c>
      <c r="P2779" s="65">
        <v>39059</v>
      </c>
      <c r="Q2779" s="64">
        <v>30.52</v>
      </c>
      <c r="R2779" s="64">
        <v>31.15</v>
      </c>
    </row>
    <row r="2780" spans="4:18">
      <c r="D2780" s="65">
        <v>39058</v>
      </c>
      <c r="E2780" s="64">
        <v>28</v>
      </c>
      <c r="F2780" s="64">
        <v>27.52</v>
      </c>
      <c r="J2780" s="65">
        <v>39058</v>
      </c>
      <c r="K2780" s="64">
        <v>46.74</v>
      </c>
      <c r="L2780" s="64">
        <v>46.81</v>
      </c>
      <c r="P2780" s="65">
        <v>39058</v>
      </c>
      <c r="Q2780" s="64">
        <v>31.31</v>
      </c>
      <c r="R2780" s="64">
        <v>30.72</v>
      </c>
    </row>
    <row r="2781" spans="4:18">
      <c r="D2781" s="65">
        <v>39057</v>
      </c>
      <c r="E2781" s="64">
        <v>24.86</v>
      </c>
      <c r="F2781" s="64">
        <v>27.92</v>
      </c>
      <c r="J2781" s="65">
        <v>39057</v>
      </c>
      <c r="K2781" s="64">
        <v>45.23</v>
      </c>
      <c r="L2781" s="64">
        <v>46.49</v>
      </c>
      <c r="P2781" s="65">
        <v>39057</v>
      </c>
      <c r="Q2781" s="64">
        <v>31.49</v>
      </c>
      <c r="R2781" s="64">
        <v>31.16</v>
      </c>
    </row>
    <row r="2782" spans="4:18">
      <c r="D2782" s="65">
        <v>39056</v>
      </c>
      <c r="E2782" s="64">
        <v>24.31</v>
      </c>
      <c r="F2782" s="64">
        <v>23.93</v>
      </c>
      <c r="J2782" s="65">
        <v>39056</v>
      </c>
      <c r="K2782" s="64">
        <v>45.3</v>
      </c>
      <c r="L2782" s="64">
        <v>44.98</v>
      </c>
      <c r="P2782" s="65">
        <v>39056</v>
      </c>
      <c r="Q2782" s="64">
        <v>31.54</v>
      </c>
      <c r="R2782" s="64">
        <v>31.62</v>
      </c>
    </row>
    <row r="2783" spans="4:18">
      <c r="D2783" s="65">
        <v>39055</v>
      </c>
      <c r="E2783" s="64">
        <v>23.65</v>
      </c>
      <c r="F2783" s="64">
        <v>24</v>
      </c>
      <c r="J2783" s="65">
        <v>39055</v>
      </c>
      <c r="K2783" s="64">
        <v>44.1</v>
      </c>
      <c r="L2783" s="64">
        <v>44.9</v>
      </c>
      <c r="P2783" s="65">
        <v>39055</v>
      </c>
      <c r="Q2783" s="64">
        <v>31.4</v>
      </c>
      <c r="R2783" s="64">
        <v>31.3</v>
      </c>
    </row>
    <row r="2784" spans="4:18">
      <c r="D2784" s="65">
        <v>39052</v>
      </c>
      <c r="E2784" s="64">
        <v>24</v>
      </c>
      <c r="F2784" s="64">
        <v>23.65</v>
      </c>
      <c r="J2784" s="65">
        <v>39052</v>
      </c>
      <c r="K2784" s="64">
        <v>42.66</v>
      </c>
      <c r="L2784" s="64">
        <v>42.5</v>
      </c>
      <c r="P2784" s="65">
        <v>39052</v>
      </c>
      <c r="Q2784" s="64">
        <v>31.41</v>
      </c>
      <c r="R2784" s="64">
        <v>31.4</v>
      </c>
    </row>
    <row r="2785" spans="4:18">
      <c r="D2785" s="65">
        <v>39051</v>
      </c>
      <c r="E2785" s="64">
        <v>23.92</v>
      </c>
      <c r="F2785" s="64">
        <v>23.87</v>
      </c>
      <c r="J2785" s="65">
        <v>39051</v>
      </c>
      <c r="K2785" s="64">
        <v>41.34</v>
      </c>
      <c r="L2785" s="64">
        <v>42.62</v>
      </c>
      <c r="P2785" s="65">
        <v>39051</v>
      </c>
      <c r="Q2785" s="64">
        <v>31.75</v>
      </c>
      <c r="R2785" s="64">
        <v>31.28</v>
      </c>
    </row>
    <row r="2786" spans="4:18">
      <c r="D2786" s="65">
        <v>39050</v>
      </c>
      <c r="E2786" s="64">
        <v>23.83</v>
      </c>
      <c r="F2786" s="64">
        <v>24</v>
      </c>
      <c r="J2786" s="65">
        <v>39050</v>
      </c>
      <c r="K2786" s="64">
        <v>41.8</v>
      </c>
      <c r="L2786" s="64">
        <v>41.44</v>
      </c>
      <c r="P2786" s="65">
        <v>39050</v>
      </c>
      <c r="Q2786" s="64">
        <v>31.59</v>
      </c>
      <c r="R2786" s="64">
        <v>31.69</v>
      </c>
    </row>
    <row r="2787" spans="4:18">
      <c r="D2787" s="65">
        <v>39049</v>
      </c>
      <c r="E2787" s="64">
        <v>23.15</v>
      </c>
      <c r="F2787" s="64">
        <v>23.83</v>
      </c>
      <c r="J2787" s="65">
        <v>39049</v>
      </c>
      <c r="K2787" s="64">
        <v>40.369999999999997</v>
      </c>
      <c r="L2787" s="64">
        <v>41.6</v>
      </c>
      <c r="P2787" s="65">
        <v>39049</v>
      </c>
      <c r="Q2787" s="64">
        <v>31.46</v>
      </c>
      <c r="R2787" s="64">
        <v>31.29</v>
      </c>
    </row>
    <row r="2788" spans="4:18">
      <c r="D2788" s="65">
        <v>39048</v>
      </c>
      <c r="E2788" s="64">
        <v>23.62</v>
      </c>
      <c r="F2788" s="64">
        <v>23.26</v>
      </c>
      <c r="J2788" s="65">
        <v>39048</v>
      </c>
      <c r="K2788" s="64">
        <v>40.24</v>
      </c>
      <c r="L2788" s="64">
        <v>40.369999999999997</v>
      </c>
      <c r="P2788" s="65">
        <v>39048</v>
      </c>
      <c r="Q2788" s="64">
        <v>31.83</v>
      </c>
      <c r="R2788" s="64">
        <v>31.48</v>
      </c>
    </row>
    <row r="2789" spans="4:18">
      <c r="D2789" s="65">
        <v>39045</v>
      </c>
      <c r="E2789" s="64">
        <v>23.62</v>
      </c>
      <c r="F2789" s="64">
        <v>23.76</v>
      </c>
      <c r="J2789" s="65">
        <v>39045</v>
      </c>
      <c r="K2789" s="64">
        <v>40.25</v>
      </c>
      <c r="L2789" s="64">
        <v>40.04</v>
      </c>
      <c r="P2789" s="65">
        <v>39045</v>
      </c>
      <c r="Q2789" s="64">
        <v>31.58</v>
      </c>
      <c r="R2789" s="64">
        <v>31.61</v>
      </c>
    </row>
    <row r="2790" spans="4:18">
      <c r="D2790" s="65">
        <v>39043</v>
      </c>
      <c r="E2790" s="64">
        <v>24.12</v>
      </c>
      <c r="F2790" s="64">
        <v>23.82</v>
      </c>
      <c r="J2790" s="65">
        <v>39043</v>
      </c>
      <c r="K2790" s="64">
        <v>40.200000000000003</v>
      </c>
      <c r="L2790" s="64">
        <v>40.15</v>
      </c>
      <c r="P2790" s="65">
        <v>39043</v>
      </c>
      <c r="Q2790" s="64">
        <v>31.82</v>
      </c>
      <c r="R2790" s="64">
        <v>31.76</v>
      </c>
    </row>
    <row r="2791" spans="4:18">
      <c r="D2791" s="65">
        <v>39042</v>
      </c>
      <c r="E2791" s="64">
        <v>23.87</v>
      </c>
      <c r="F2791" s="64">
        <v>23.98</v>
      </c>
      <c r="J2791" s="65">
        <v>39042</v>
      </c>
      <c r="K2791" s="64">
        <v>40.15</v>
      </c>
      <c r="L2791" s="64">
        <v>40.340000000000003</v>
      </c>
      <c r="P2791" s="65">
        <v>39042</v>
      </c>
      <c r="Q2791" s="64">
        <v>31.68</v>
      </c>
      <c r="R2791" s="64">
        <v>31.9</v>
      </c>
    </row>
    <row r="2792" spans="4:18">
      <c r="D2792" s="65">
        <v>39041</v>
      </c>
      <c r="E2792" s="64">
        <v>23.89</v>
      </c>
      <c r="F2792" s="64">
        <v>24.01</v>
      </c>
      <c r="J2792" s="65">
        <v>39041</v>
      </c>
      <c r="K2792" s="64">
        <v>40.75</v>
      </c>
      <c r="L2792" s="64">
        <v>40.130000000000003</v>
      </c>
      <c r="P2792" s="65">
        <v>39041</v>
      </c>
      <c r="Q2792" s="64">
        <v>31.5</v>
      </c>
      <c r="R2792" s="64">
        <v>31.72</v>
      </c>
    </row>
    <row r="2793" spans="4:18">
      <c r="D2793" s="65">
        <v>39038</v>
      </c>
      <c r="E2793" s="64">
        <v>24</v>
      </c>
      <c r="F2793" s="64">
        <v>23.99</v>
      </c>
      <c r="J2793" s="65">
        <v>39038</v>
      </c>
      <c r="K2793" s="64">
        <v>39.71</v>
      </c>
      <c r="L2793" s="64">
        <v>40.200000000000003</v>
      </c>
      <c r="P2793" s="65">
        <v>39038</v>
      </c>
      <c r="Q2793" s="64">
        <v>31.9</v>
      </c>
      <c r="R2793" s="64">
        <v>31.43</v>
      </c>
    </row>
    <row r="2794" spans="4:18">
      <c r="D2794" s="65">
        <v>39037</v>
      </c>
      <c r="E2794" s="64">
        <v>24.09</v>
      </c>
      <c r="F2794" s="64">
        <v>24</v>
      </c>
      <c r="J2794" s="65">
        <v>39037</v>
      </c>
      <c r="K2794" s="64">
        <v>39.57</v>
      </c>
      <c r="L2794" s="64">
        <v>39.83</v>
      </c>
      <c r="P2794" s="65">
        <v>39037</v>
      </c>
      <c r="Q2794" s="64">
        <v>32.049999999999997</v>
      </c>
      <c r="R2794" s="64">
        <v>31.84</v>
      </c>
    </row>
    <row r="2795" spans="4:18">
      <c r="D2795" s="65">
        <v>39036</v>
      </c>
      <c r="E2795" s="64">
        <v>24</v>
      </c>
      <c r="F2795" s="64">
        <v>24</v>
      </c>
      <c r="J2795" s="65">
        <v>39036</v>
      </c>
      <c r="K2795" s="64">
        <v>38.450000000000003</v>
      </c>
      <c r="L2795" s="64">
        <v>39.47</v>
      </c>
      <c r="P2795" s="65">
        <v>39036</v>
      </c>
      <c r="Q2795" s="64">
        <v>31.79</v>
      </c>
      <c r="R2795" s="64">
        <v>31.92</v>
      </c>
    </row>
    <row r="2796" spans="4:18">
      <c r="D2796" s="65">
        <v>39035</v>
      </c>
      <c r="E2796" s="64">
        <v>23.99</v>
      </c>
      <c r="F2796" s="64">
        <v>24</v>
      </c>
      <c r="J2796" s="65">
        <v>39035</v>
      </c>
      <c r="K2796" s="64">
        <v>36.799999999999997</v>
      </c>
      <c r="L2796" s="64">
        <v>38.39</v>
      </c>
      <c r="P2796" s="65">
        <v>39035</v>
      </c>
      <c r="Q2796" s="64">
        <v>30.8</v>
      </c>
      <c r="R2796" s="64">
        <v>31.81</v>
      </c>
    </row>
    <row r="2797" spans="4:18">
      <c r="D2797" s="65">
        <v>39034</v>
      </c>
      <c r="E2797" s="64">
        <v>23.91</v>
      </c>
      <c r="F2797" s="64">
        <v>24</v>
      </c>
      <c r="J2797" s="65">
        <v>39034</v>
      </c>
      <c r="K2797" s="64">
        <v>37.25</v>
      </c>
      <c r="L2797" s="64">
        <v>37</v>
      </c>
      <c r="P2797" s="65">
        <v>39034</v>
      </c>
      <c r="Q2797" s="64">
        <v>30.71</v>
      </c>
      <c r="R2797" s="64">
        <v>30.77</v>
      </c>
    </row>
    <row r="2798" spans="4:18">
      <c r="D2798" s="65">
        <v>39031</v>
      </c>
      <c r="E2798" s="64">
        <v>23.65</v>
      </c>
      <c r="F2798" s="64">
        <v>23.93</v>
      </c>
      <c r="J2798" s="65">
        <v>39031</v>
      </c>
      <c r="K2798" s="64">
        <v>37.4</v>
      </c>
      <c r="L2798" s="64">
        <v>37.21</v>
      </c>
      <c r="P2798" s="65">
        <v>39031</v>
      </c>
      <c r="Q2798" s="64">
        <v>29.76</v>
      </c>
      <c r="R2798" s="64">
        <v>30.8</v>
      </c>
    </row>
    <row r="2799" spans="4:18">
      <c r="D2799" s="65">
        <v>39030</v>
      </c>
      <c r="E2799" s="64">
        <v>24.63</v>
      </c>
      <c r="F2799" s="64">
        <v>23.37</v>
      </c>
      <c r="J2799" s="65">
        <v>39030</v>
      </c>
      <c r="K2799" s="64">
        <v>37.33</v>
      </c>
      <c r="L2799" s="64">
        <v>37.4</v>
      </c>
      <c r="P2799" s="65">
        <v>39030</v>
      </c>
      <c r="Q2799" s="64">
        <v>30.14</v>
      </c>
      <c r="R2799" s="64">
        <v>29.84</v>
      </c>
    </row>
    <row r="2800" spans="4:18">
      <c r="D2800" s="65">
        <v>39029</v>
      </c>
      <c r="E2800" s="64">
        <v>23.68</v>
      </c>
      <c r="F2800" s="64">
        <v>24.45</v>
      </c>
      <c r="J2800" s="65">
        <v>39029</v>
      </c>
      <c r="K2800" s="64">
        <v>36.9</v>
      </c>
      <c r="L2800" s="64">
        <v>37.729999999999997</v>
      </c>
      <c r="P2800" s="65">
        <v>39029</v>
      </c>
      <c r="Q2800" s="64">
        <v>29.33</v>
      </c>
      <c r="R2800" s="64">
        <v>30.06</v>
      </c>
    </row>
    <row r="2801" spans="4:18">
      <c r="D2801" s="65">
        <v>39028</v>
      </c>
      <c r="E2801" s="64">
        <v>23.91</v>
      </c>
      <c r="F2801" s="64">
        <v>23.75</v>
      </c>
      <c r="J2801" s="65">
        <v>39028</v>
      </c>
      <c r="K2801" s="64">
        <v>37.64</v>
      </c>
      <c r="L2801" s="64">
        <v>37.049999999999997</v>
      </c>
      <c r="P2801" s="65">
        <v>39028</v>
      </c>
      <c r="Q2801" s="64">
        <v>29.5</v>
      </c>
      <c r="R2801" s="64">
        <v>29.53</v>
      </c>
    </row>
    <row r="2802" spans="4:18">
      <c r="D2802" s="65">
        <v>39027</v>
      </c>
      <c r="E2802" s="64">
        <v>23.84</v>
      </c>
      <c r="F2802" s="64">
        <v>23.96</v>
      </c>
      <c r="J2802" s="65">
        <v>39027</v>
      </c>
      <c r="K2802" s="64">
        <v>36.74</v>
      </c>
      <c r="L2802" s="64">
        <v>37.590000000000003</v>
      </c>
      <c r="P2802" s="65">
        <v>39027</v>
      </c>
      <c r="Q2802" s="64">
        <v>30.24</v>
      </c>
      <c r="R2802" s="64">
        <v>29.52</v>
      </c>
    </row>
    <row r="2803" spans="4:18">
      <c r="D2803" s="65">
        <v>39024</v>
      </c>
      <c r="E2803" s="64">
        <v>24.05</v>
      </c>
      <c r="F2803" s="64">
        <v>23.99</v>
      </c>
      <c r="J2803" s="65">
        <v>39024</v>
      </c>
      <c r="K2803" s="64">
        <v>35.31</v>
      </c>
      <c r="L2803" s="64">
        <v>36.49</v>
      </c>
      <c r="P2803" s="65">
        <v>39024</v>
      </c>
      <c r="Q2803" s="64">
        <v>28.14</v>
      </c>
      <c r="R2803" s="64">
        <v>30.16</v>
      </c>
    </row>
    <row r="2804" spans="4:18">
      <c r="D2804" s="65">
        <v>39023</v>
      </c>
      <c r="E2804" s="64">
        <v>23.75</v>
      </c>
      <c r="F2804" s="64">
        <v>23.87</v>
      </c>
      <c r="J2804" s="65">
        <v>39023</v>
      </c>
      <c r="K2804" s="64">
        <v>35.450000000000003</v>
      </c>
      <c r="L2804" s="64">
        <v>35.51</v>
      </c>
      <c r="P2804" s="65">
        <v>39023</v>
      </c>
      <c r="Q2804" s="64">
        <v>30.21</v>
      </c>
      <c r="R2804" s="64">
        <v>28.8</v>
      </c>
    </row>
    <row r="2805" spans="4:18">
      <c r="D2805" s="65">
        <v>39022</v>
      </c>
      <c r="E2805" s="64">
        <v>23.77</v>
      </c>
      <c r="F2805" s="64">
        <v>23.99</v>
      </c>
      <c r="J2805" s="65">
        <v>39022</v>
      </c>
      <c r="K2805" s="64">
        <v>37.99</v>
      </c>
      <c r="L2805" s="64">
        <v>35.450000000000003</v>
      </c>
      <c r="P2805" s="65">
        <v>39022</v>
      </c>
      <c r="Q2805" s="64">
        <v>34.159999999999997</v>
      </c>
      <c r="R2805" s="64">
        <v>32.56</v>
      </c>
    </row>
    <row r="2806" spans="4:18">
      <c r="D2806" s="65">
        <v>39021</v>
      </c>
      <c r="E2806" s="64">
        <v>24.1</v>
      </c>
      <c r="F2806" s="64">
        <v>23.97</v>
      </c>
      <c r="J2806" s="65">
        <v>39021</v>
      </c>
      <c r="K2806" s="64">
        <v>38.450000000000003</v>
      </c>
      <c r="L2806" s="64">
        <v>37.81</v>
      </c>
      <c r="P2806" s="65">
        <v>39021</v>
      </c>
      <c r="Q2806" s="64">
        <v>33.71</v>
      </c>
      <c r="R2806" s="64">
        <v>33.86</v>
      </c>
    </row>
    <row r="2807" spans="4:18">
      <c r="D2807" s="65">
        <v>39020</v>
      </c>
      <c r="E2807" s="64">
        <v>23.79</v>
      </c>
      <c r="F2807" s="64">
        <v>24.02</v>
      </c>
      <c r="J2807" s="65">
        <v>39020</v>
      </c>
      <c r="K2807" s="64">
        <v>38.299999999999997</v>
      </c>
      <c r="L2807" s="64">
        <v>38.380000000000003</v>
      </c>
      <c r="P2807" s="65">
        <v>39020</v>
      </c>
      <c r="Q2807" s="64">
        <v>33.64</v>
      </c>
      <c r="R2807" s="64">
        <v>33.89</v>
      </c>
    </row>
    <row r="2808" spans="4:18">
      <c r="D2808" s="65">
        <v>39017</v>
      </c>
      <c r="E2808" s="64">
        <v>23.82</v>
      </c>
      <c r="F2808" s="64">
        <v>23.98</v>
      </c>
      <c r="J2808" s="65">
        <v>39017</v>
      </c>
      <c r="K2808" s="64">
        <v>38.840000000000003</v>
      </c>
      <c r="L2808" s="64">
        <v>37.97</v>
      </c>
      <c r="P2808" s="65">
        <v>39017</v>
      </c>
      <c r="Q2808" s="64">
        <v>34.31</v>
      </c>
      <c r="R2808" s="64">
        <v>33.869999999999997</v>
      </c>
    </row>
    <row r="2809" spans="4:18">
      <c r="D2809" s="65">
        <v>39016</v>
      </c>
      <c r="E2809" s="64">
        <v>24.14</v>
      </c>
      <c r="F2809" s="64">
        <v>24</v>
      </c>
      <c r="J2809" s="65">
        <v>39016</v>
      </c>
      <c r="K2809" s="64">
        <v>39.15</v>
      </c>
      <c r="L2809" s="64">
        <v>38.869999999999997</v>
      </c>
      <c r="P2809" s="65">
        <v>39016</v>
      </c>
      <c r="Q2809" s="64">
        <v>34.270000000000003</v>
      </c>
      <c r="R2809" s="64">
        <v>34.28</v>
      </c>
    </row>
    <row r="2810" spans="4:18">
      <c r="D2810" s="65">
        <v>39015</v>
      </c>
      <c r="E2810" s="64">
        <v>23.92</v>
      </c>
      <c r="F2810" s="64">
        <v>23.91</v>
      </c>
      <c r="J2810" s="65">
        <v>39015</v>
      </c>
      <c r="K2810" s="64">
        <v>39.4</v>
      </c>
      <c r="L2810" s="64">
        <v>39.04</v>
      </c>
      <c r="P2810" s="65">
        <v>39015</v>
      </c>
      <c r="Q2810" s="64">
        <v>34.42</v>
      </c>
      <c r="R2810" s="64">
        <v>33.93</v>
      </c>
    </row>
    <row r="2811" spans="4:18">
      <c r="D2811" s="65">
        <v>39014</v>
      </c>
      <c r="E2811" s="64">
        <v>23.85</v>
      </c>
      <c r="F2811" s="64">
        <v>23.65</v>
      </c>
      <c r="J2811" s="65">
        <v>39014</v>
      </c>
      <c r="K2811" s="64">
        <v>38.47</v>
      </c>
      <c r="L2811" s="64">
        <v>39.200000000000003</v>
      </c>
      <c r="P2811" s="65">
        <v>39014</v>
      </c>
      <c r="Q2811" s="64">
        <v>34.159999999999997</v>
      </c>
      <c r="R2811" s="64">
        <v>34.29</v>
      </c>
    </row>
    <row r="2812" spans="4:18">
      <c r="D2812" s="65">
        <v>39013</v>
      </c>
      <c r="E2812" s="64">
        <v>23.75</v>
      </c>
      <c r="F2812" s="64">
        <v>23.99</v>
      </c>
      <c r="J2812" s="65">
        <v>39013</v>
      </c>
      <c r="K2812" s="64">
        <v>38.270000000000003</v>
      </c>
      <c r="L2812" s="64">
        <v>38.6</v>
      </c>
      <c r="P2812" s="65">
        <v>39013</v>
      </c>
      <c r="Q2812" s="64">
        <v>34.450000000000003</v>
      </c>
      <c r="R2812" s="64">
        <v>34.25</v>
      </c>
    </row>
    <row r="2813" spans="4:18">
      <c r="D2813" s="65">
        <v>39010</v>
      </c>
      <c r="E2813" s="64">
        <v>24.25</v>
      </c>
      <c r="F2813" s="64">
        <v>23.95</v>
      </c>
      <c r="J2813" s="65">
        <v>39010</v>
      </c>
      <c r="K2813" s="64">
        <v>38.770000000000003</v>
      </c>
      <c r="L2813" s="64">
        <v>38.17</v>
      </c>
      <c r="P2813" s="65">
        <v>39010</v>
      </c>
      <c r="Q2813" s="64">
        <v>35.17</v>
      </c>
      <c r="R2813" s="64">
        <v>34.61</v>
      </c>
    </row>
    <row r="2814" spans="4:18">
      <c r="D2814" s="65">
        <v>39009</v>
      </c>
      <c r="E2814" s="64">
        <v>23.78</v>
      </c>
      <c r="F2814" s="64">
        <v>24.25</v>
      </c>
      <c r="J2814" s="65">
        <v>39009</v>
      </c>
      <c r="K2814" s="64">
        <v>38.96</v>
      </c>
      <c r="L2814" s="64">
        <v>38.76</v>
      </c>
      <c r="P2814" s="65">
        <v>39009</v>
      </c>
      <c r="Q2814" s="64">
        <v>34.869999999999997</v>
      </c>
      <c r="R2814" s="64">
        <v>34.96</v>
      </c>
    </row>
    <row r="2815" spans="4:18">
      <c r="D2815" s="65">
        <v>39008</v>
      </c>
      <c r="E2815" s="64">
        <v>24</v>
      </c>
      <c r="F2815" s="64">
        <v>23.91</v>
      </c>
      <c r="J2815" s="65">
        <v>39008</v>
      </c>
      <c r="K2815" s="64">
        <v>39.1</v>
      </c>
      <c r="L2815" s="64">
        <v>38.76</v>
      </c>
      <c r="P2815" s="65">
        <v>39008</v>
      </c>
      <c r="Q2815" s="64">
        <v>35.6</v>
      </c>
      <c r="R2815" s="64">
        <v>35.03</v>
      </c>
    </row>
    <row r="2816" spans="4:18">
      <c r="D2816" s="65">
        <v>39007</v>
      </c>
      <c r="E2816" s="64">
        <v>23.66</v>
      </c>
      <c r="F2816" s="64">
        <v>24</v>
      </c>
      <c r="J2816" s="65">
        <v>39007</v>
      </c>
      <c r="K2816" s="64">
        <v>37.35</v>
      </c>
      <c r="L2816" s="64">
        <v>38.840000000000003</v>
      </c>
      <c r="P2816" s="65">
        <v>39007</v>
      </c>
      <c r="Q2816" s="64">
        <v>35.21</v>
      </c>
      <c r="R2816" s="64">
        <v>35.26</v>
      </c>
    </row>
    <row r="2817" spans="4:18">
      <c r="D2817" s="65">
        <v>39006</v>
      </c>
      <c r="E2817" s="64">
        <v>24</v>
      </c>
      <c r="F2817" s="64">
        <v>24</v>
      </c>
      <c r="J2817" s="65">
        <v>39006</v>
      </c>
      <c r="K2817" s="64">
        <v>37.200000000000003</v>
      </c>
      <c r="L2817" s="64">
        <v>37.15</v>
      </c>
      <c r="P2817" s="65">
        <v>39006</v>
      </c>
      <c r="Q2817" s="64">
        <v>35.07</v>
      </c>
      <c r="R2817" s="64">
        <v>35.57</v>
      </c>
    </row>
    <row r="2818" spans="4:18">
      <c r="D2818" s="65">
        <v>39003</v>
      </c>
      <c r="E2818" s="64">
        <v>24</v>
      </c>
      <c r="F2818" s="64">
        <v>23.89</v>
      </c>
      <c r="J2818" s="65">
        <v>39003</v>
      </c>
      <c r="K2818" s="64">
        <v>37.49</v>
      </c>
      <c r="L2818" s="64">
        <v>37</v>
      </c>
      <c r="P2818" s="65">
        <v>39003</v>
      </c>
      <c r="Q2818" s="64">
        <v>34.96</v>
      </c>
      <c r="R2818" s="64">
        <v>35.21</v>
      </c>
    </row>
    <row r="2819" spans="4:18">
      <c r="D2819" s="65">
        <v>39002</v>
      </c>
      <c r="E2819" s="64">
        <v>22.55</v>
      </c>
      <c r="F2819" s="64">
        <v>23.97</v>
      </c>
      <c r="J2819" s="65">
        <v>39002</v>
      </c>
      <c r="K2819" s="64">
        <v>37.47</v>
      </c>
      <c r="L2819" s="64">
        <v>37.49</v>
      </c>
      <c r="P2819" s="65">
        <v>39002</v>
      </c>
      <c r="Q2819" s="64">
        <v>34.67</v>
      </c>
      <c r="R2819" s="64">
        <v>35.049999999999997</v>
      </c>
    </row>
    <row r="2820" spans="4:18">
      <c r="D2820" s="65">
        <v>39001</v>
      </c>
      <c r="E2820" s="64">
        <v>22.44</v>
      </c>
      <c r="F2820" s="64">
        <v>22.35</v>
      </c>
      <c r="J2820" s="65">
        <v>39001</v>
      </c>
      <c r="K2820" s="64">
        <v>37.85</v>
      </c>
      <c r="L2820" s="64">
        <v>37.46</v>
      </c>
      <c r="P2820" s="65">
        <v>39001</v>
      </c>
      <c r="Q2820" s="64">
        <v>35.15</v>
      </c>
      <c r="R2820" s="64">
        <v>34.46</v>
      </c>
    </row>
    <row r="2821" spans="4:18">
      <c r="D2821" s="65">
        <v>39000</v>
      </c>
      <c r="E2821" s="64">
        <v>24</v>
      </c>
      <c r="F2821" s="64">
        <v>22.24</v>
      </c>
      <c r="J2821" s="65">
        <v>39000</v>
      </c>
      <c r="K2821" s="64">
        <v>38.5</v>
      </c>
      <c r="L2821" s="64">
        <v>38.049999999999997</v>
      </c>
      <c r="P2821" s="65">
        <v>39000</v>
      </c>
      <c r="Q2821" s="64">
        <v>36.049999999999997</v>
      </c>
      <c r="R2821" s="64">
        <v>35.21</v>
      </c>
    </row>
    <row r="2822" spans="4:18">
      <c r="D2822" s="65">
        <v>38999</v>
      </c>
      <c r="E2822" s="64">
        <v>23.79</v>
      </c>
      <c r="F2822" s="64">
        <v>24.01</v>
      </c>
      <c r="J2822" s="65">
        <v>38999</v>
      </c>
      <c r="K2822" s="64">
        <v>36.840000000000003</v>
      </c>
      <c r="L2822" s="64">
        <v>38.75</v>
      </c>
      <c r="P2822" s="65">
        <v>38999</v>
      </c>
      <c r="Q2822" s="64">
        <v>35.869999999999997</v>
      </c>
      <c r="R2822" s="64">
        <v>35.85</v>
      </c>
    </row>
    <row r="2823" spans="4:18">
      <c r="D2823" s="65">
        <v>38996</v>
      </c>
      <c r="E2823" s="64">
        <v>23.47</v>
      </c>
      <c r="F2823" s="64">
        <v>23.74</v>
      </c>
      <c r="J2823" s="65">
        <v>38996</v>
      </c>
      <c r="K2823" s="64">
        <v>36.5</v>
      </c>
      <c r="L2823" s="64">
        <v>36.840000000000003</v>
      </c>
      <c r="P2823" s="65">
        <v>38996</v>
      </c>
      <c r="Q2823" s="64">
        <v>36.36</v>
      </c>
      <c r="R2823" s="64">
        <v>35.81</v>
      </c>
    </row>
    <row r="2824" spans="4:18">
      <c r="D2824" s="65">
        <v>38995</v>
      </c>
      <c r="E2824" s="64">
        <v>22.2</v>
      </c>
      <c r="F2824" s="64">
        <v>23.47</v>
      </c>
      <c r="J2824" s="65">
        <v>38995</v>
      </c>
      <c r="K2824" s="64">
        <v>36.51</v>
      </c>
      <c r="L2824" s="64">
        <v>36.65</v>
      </c>
      <c r="P2824" s="65">
        <v>38995</v>
      </c>
      <c r="Q2824" s="64">
        <v>35.630000000000003</v>
      </c>
      <c r="R2824" s="64">
        <v>36.6</v>
      </c>
    </row>
    <row r="2825" spans="4:18">
      <c r="D2825" s="65">
        <v>38994</v>
      </c>
      <c r="E2825" s="64">
        <v>20.75</v>
      </c>
      <c r="F2825" s="64">
        <v>22.23</v>
      </c>
      <c r="J2825" s="65">
        <v>38994</v>
      </c>
      <c r="K2825" s="64">
        <v>37.049999999999997</v>
      </c>
      <c r="L2825" s="64">
        <v>36.65</v>
      </c>
      <c r="P2825" s="65">
        <v>38994</v>
      </c>
      <c r="Q2825" s="64">
        <v>34.14</v>
      </c>
      <c r="R2825" s="64">
        <v>35.75</v>
      </c>
    </row>
    <row r="2826" spans="4:18">
      <c r="D2826" s="65">
        <v>38993</v>
      </c>
      <c r="E2826" s="64">
        <v>21.55</v>
      </c>
      <c r="F2826" s="64">
        <v>20.73</v>
      </c>
      <c r="J2826" s="65">
        <v>38993</v>
      </c>
      <c r="K2826" s="64">
        <v>36.5</v>
      </c>
      <c r="L2826" s="64">
        <v>36.92</v>
      </c>
      <c r="P2826" s="65">
        <v>38993</v>
      </c>
      <c r="Q2826" s="64">
        <v>34.04</v>
      </c>
      <c r="R2826" s="64">
        <v>34.36</v>
      </c>
    </row>
    <row r="2827" spans="4:18">
      <c r="D2827" s="65">
        <v>38992</v>
      </c>
      <c r="E2827" s="64">
        <v>21.94</v>
      </c>
      <c r="F2827" s="64">
        <v>21.7</v>
      </c>
      <c r="J2827" s="65">
        <v>38992</v>
      </c>
      <c r="K2827" s="64">
        <v>36.700000000000003</v>
      </c>
      <c r="L2827" s="64">
        <v>36.700000000000003</v>
      </c>
      <c r="P2827" s="65">
        <v>38992</v>
      </c>
      <c r="Q2827" s="64">
        <v>34.700000000000003</v>
      </c>
      <c r="R2827" s="64">
        <v>34.15</v>
      </c>
    </row>
    <row r="2828" spans="4:18">
      <c r="D2828" s="65">
        <v>38989</v>
      </c>
      <c r="E2828" s="64">
        <v>22.75</v>
      </c>
      <c r="F2828" s="64">
        <v>22.13</v>
      </c>
      <c r="J2828" s="65">
        <v>38989</v>
      </c>
      <c r="K2828" s="64">
        <v>35.5</v>
      </c>
      <c r="L2828" s="64">
        <v>36.5</v>
      </c>
      <c r="P2828" s="65">
        <v>38989</v>
      </c>
      <c r="Q2828" s="64">
        <v>35.270000000000003</v>
      </c>
      <c r="R2828" s="64">
        <v>34.700000000000003</v>
      </c>
    </row>
    <row r="2829" spans="4:18">
      <c r="D2829" s="65">
        <v>38988</v>
      </c>
      <c r="E2829" s="64">
        <v>23.3</v>
      </c>
      <c r="F2829" s="64">
        <v>22.67</v>
      </c>
      <c r="J2829" s="65">
        <v>38988</v>
      </c>
      <c r="K2829" s="64">
        <v>30.15</v>
      </c>
      <c r="L2829" s="64">
        <v>31.95</v>
      </c>
      <c r="P2829" s="65">
        <v>38988</v>
      </c>
      <c r="Q2829" s="64">
        <v>35.17</v>
      </c>
      <c r="R2829" s="64">
        <v>35.119999999999997</v>
      </c>
    </row>
    <row r="2830" spans="4:18">
      <c r="D2830" s="65">
        <v>38987</v>
      </c>
      <c r="E2830" s="64">
        <v>21.9</v>
      </c>
      <c r="F2830" s="64">
        <v>23.31</v>
      </c>
      <c r="J2830" s="65">
        <v>38987</v>
      </c>
      <c r="K2830" s="64">
        <v>30.29</v>
      </c>
      <c r="L2830" s="64">
        <v>29.94</v>
      </c>
      <c r="P2830" s="65">
        <v>38987</v>
      </c>
      <c r="Q2830" s="64">
        <v>34.880000000000003</v>
      </c>
      <c r="R2830" s="64">
        <v>35.11</v>
      </c>
    </row>
    <row r="2831" spans="4:18">
      <c r="D2831" s="65">
        <v>38986</v>
      </c>
      <c r="E2831" s="64">
        <v>21.92</v>
      </c>
      <c r="F2831" s="64">
        <v>22.13</v>
      </c>
      <c r="J2831" s="65">
        <v>38986</v>
      </c>
      <c r="K2831" s="64">
        <v>30.6</v>
      </c>
      <c r="L2831" s="64">
        <v>30.14</v>
      </c>
      <c r="P2831" s="65">
        <v>38986</v>
      </c>
      <c r="Q2831" s="64">
        <v>36.4</v>
      </c>
      <c r="R2831" s="64">
        <v>35.14</v>
      </c>
    </row>
    <row r="2832" spans="4:18">
      <c r="D2832" s="65">
        <v>38985</v>
      </c>
      <c r="E2832" s="64">
        <v>21.65</v>
      </c>
      <c r="F2832" s="64">
        <v>21.92</v>
      </c>
      <c r="J2832" s="65">
        <v>38985</v>
      </c>
      <c r="K2832" s="64">
        <v>31.52</v>
      </c>
      <c r="L2832" s="64">
        <v>30.75</v>
      </c>
      <c r="P2832" s="65">
        <v>38985</v>
      </c>
      <c r="Q2832" s="64">
        <v>35.200000000000003</v>
      </c>
      <c r="R2832" s="64">
        <v>36.35</v>
      </c>
    </row>
    <row r="2833" spans="4:18">
      <c r="D2833" s="65">
        <v>38982</v>
      </c>
      <c r="E2833" s="64">
        <v>21.61</v>
      </c>
      <c r="F2833" s="64">
        <v>21.62</v>
      </c>
      <c r="J2833" s="65">
        <v>38982</v>
      </c>
      <c r="K2833" s="64">
        <v>32</v>
      </c>
      <c r="L2833" s="64">
        <v>31.42</v>
      </c>
      <c r="P2833" s="65">
        <v>38982</v>
      </c>
      <c r="Q2833" s="64">
        <v>36.369999999999997</v>
      </c>
      <c r="R2833" s="64">
        <v>35.24</v>
      </c>
    </row>
    <row r="2834" spans="4:18">
      <c r="D2834" s="65">
        <v>38981</v>
      </c>
      <c r="E2834" s="64">
        <v>21.41</v>
      </c>
      <c r="F2834" s="64">
        <v>21.61</v>
      </c>
      <c r="J2834" s="65">
        <v>38981</v>
      </c>
      <c r="K2834" s="64">
        <v>32.5</v>
      </c>
      <c r="L2834" s="64">
        <v>32</v>
      </c>
      <c r="P2834" s="65">
        <v>38981</v>
      </c>
      <c r="Q2834" s="64">
        <v>36.35</v>
      </c>
      <c r="R2834" s="64">
        <v>36.65</v>
      </c>
    </row>
    <row r="2835" spans="4:18">
      <c r="D2835" s="65">
        <v>38980</v>
      </c>
      <c r="E2835" s="64">
        <v>21.41</v>
      </c>
      <c r="F2835" s="64">
        <v>21.41</v>
      </c>
      <c r="J2835" s="65">
        <v>38980</v>
      </c>
      <c r="K2835" s="64">
        <v>32.75</v>
      </c>
      <c r="L2835" s="64">
        <v>32.65</v>
      </c>
      <c r="P2835" s="65">
        <v>38980</v>
      </c>
      <c r="Q2835" s="64">
        <v>36.19</v>
      </c>
      <c r="R2835" s="64">
        <v>36.04</v>
      </c>
    </row>
    <row r="2836" spans="4:18">
      <c r="D2836" s="65">
        <v>38979</v>
      </c>
      <c r="E2836" s="64">
        <v>21.2</v>
      </c>
      <c r="F2836" s="64">
        <v>21.32</v>
      </c>
      <c r="J2836" s="65">
        <v>38979</v>
      </c>
      <c r="K2836" s="64">
        <v>31.69</v>
      </c>
      <c r="L2836" s="64">
        <v>32.5</v>
      </c>
      <c r="P2836" s="65">
        <v>38979</v>
      </c>
      <c r="Q2836" s="64">
        <v>36.04</v>
      </c>
      <c r="R2836" s="64">
        <v>35.799999999999997</v>
      </c>
    </row>
    <row r="2837" spans="4:18">
      <c r="D2837" s="65">
        <v>38978</v>
      </c>
      <c r="E2837" s="64">
        <v>21.21</v>
      </c>
      <c r="F2837" s="64">
        <v>21.2</v>
      </c>
      <c r="J2837" s="65">
        <v>38978</v>
      </c>
      <c r="K2837" s="64">
        <v>31.65</v>
      </c>
      <c r="L2837" s="64">
        <v>31.79</v>
      </c>
      <c r="P2837" s="65">
        <v>38978</v>
      </c>
      <c r="Q2837" s="64">
        <v>35.700000000000003</v>
      </c>
      <c r="R2837" s="64">
        <v>36.119999999999997</v>
      </c>
    </row>
    <row r="2838" spans="4:18">
      <c r="D2838" s="65">
        <v>38975</v>
      </c>
      <c r="E2838" s="64">
        <v>21.21</v>
      </c>
      <c r="F2838" s="64">
        <v>21.08</v>
      </c>
      <c r="J2838" s="65">
        <v>38975</v>
      </c>
      <c r="K2838" s="64">
        <v>31.72</v>
      </c>
      <c r="L2838" s="64">
        <v>31.8</v>
      </c>
      <c r="P2838" s="65">
        <v>38975</v>
      </c>
      <c r="Q2838" s="64">
        <v>37.380000000000003</v>
      </c>
      <c r="R2838" s="64">
        <v>35.799999999999997</v>
      </c>
    </row>
    <row r="2839" spans="4:18">
      <c r="D2839" s="65">
        <v>38974</v>
      </c>
      <c r="E2839" s="64">
        <v>21.31</v>
      </c>
      <c r="F2839" s="64">
        <v>21.07</v>
      </c>
      <c r="J2839" s="65">
        <v>38974</v>
      </c>
      <c r="K2839" s="64">
        <v>31.15</v>
      </c>
      <c r="L2839" s="64">
        <v>31.75</v>
      </c>
      <c r="P2839" s="65">
        <v>38974</v>
      </c>
      <c r="Q2839" s="64">
        <v>36.4</v>
      </c>
      <c r="R2839" s="64">
        <v>37.07</v>
      </c>
    </row>
    <row r="2840" spans="4:18">
      <c r="D2840" s="65">
        <v>38973</v>
      </c>
      <c r="E2840" s="64">
        <v>20.95</v>
      </c>
      <c r="F2840" s="64">
        <v>21.3</v>
      </c>
      <c r="J2840" s="65">
        <v>38973</v>
      </c>
      <c r="K2840" s="64">
        <v>30.34</v>
      </c>
      <c r="L2840" s="64">
        <v>31.15</v>
      </c>
      <c r="P2840" s="65">
        <v>38973</v>
      </c>
      <c r="Q2840" s="64">
        <v>37.119999999999997</v>
      </c>
      <c r="R2840" s="64">
        <v>36.68</v>
      </c>
    </row>
    <row r="2841" spans="4:18">
      <c r="D2841" s="65">
        <v>38972</v>
      </c>
      <c r="E2841" s="64">
        <v>19.13</v>
      </c>
      <c r="F2841" s="64">
        <v>20.9</v>
      </c>
      <c r="J2841" s="65">
        <v>38972</v>
      </c>
      <c r="K2841" s="64">
        <v>29.85</v>
      </c>
      <c r="L2841" s="64">
        <v>30.3</v>
      </c>
      <c r="P2841" s="65">
        <v>38972</v>
      </c>
      <c r="Q2841" s="64">
        <v>35.729999999999997</v>
      </c>
      <c r="R2841" s="64">
        <v>37.26</v>
      </c>
    </row>
    <row r="2842" spans="4:18">
      <c r="D2842" s="65">
        <v>38971</v>
      </c>
      <c r="E2842" s="64">
        <v>18.989999999999998</v>
      </c>
      <c r="F2842" s="64">
        <v>19.02</v>
      </c>
      <c r="J2842" s="65">
        <v>38971</v>
      </c>
      <c r="K2842" s="64">
        <v>30.5</v>
      </c>
      <c r="L2842" s="64">
        <v>29.92</v>
      </c>
      <c r="P2842" s="65">
        <v>38971</v>
      </c>
      <c r="Q2842" s="64">
        <v>34.64</v>
      </c>
      <c r="R2842" s="64">
        <v>35.58</v>
      </c>
    </row>
    <row r="2843" spans="4:18">
      <c r="D2843" s="65">
        <v>38968</v>
      </c>
      <c r="E2843" s="64">
        <v>19.760000000000002</v>
      </c>
      <c r="F2843" s="64">
        <v>19.02</v>
      </c>
      <c r="J2843" s="65">
        <v>38968</v>
      </c>
      <c r="K2843" s="64">
        <v>31.57</v>
      </c>
      <c r="L2843" s="64">
        <v>31.23</v>
      </c>
      <c r="P2843" s="65">
        <v>38968</v>
      </c>
      <c r="Q2843" s="64">
        <v>34.99</v>
      </c>
      <c r="R2843" s="64">
        <v>34.74</v>
      </c>
    </row>
    <row r="2844" spans="4:18">
      <c r="D2844" s="65">
        <v>38967</v>
      </c>
      <c r="E2844" s="64">
        <v>19.23</v>
      </c>
      <c r="F2844" s="64">
        <v>19.68</v>
      </c>
      <c r="J2844" s="65">
        <v>38967</v>
      </c>
      <c r="K2844" s="64">
        <v>32</v>
      </c>
      <c r="L2844" s="64">
        <v>31.64</v>
      </c>
      <c r="P2844" s="65">
        <v>38967</v>
      </c>
      <c r="Q2844" s="64">
        <v>34.57</v>
      </c>
      <c r="R2844" s="64">
        <v>35.049999999999997</v>
      </c>
    </row>
    <row r="2845" spans="4:18">
      <c r="D2845" s="65">
        <v>38966</v>
      </c>
      <c r="E2845" s="64">
        <v>21.6</v>
      </c>
      <c r="F2845" s="64">
        <v>20.96</v>
      </c>
      <c r="J2845" s="65">
        <v>38966</v>
      </c>
      <c r="K2845" s="64">
        <v>32.65</v>
      </c>
      <c r="L2845" s="64">
        <v>32.06</v>
      </c>
      <c r="P2845" s="65">
        <v>38966</v>
      </c>
      <c r="Q2845" s="64">
        <v>36.29</v>
      </c>
      <c r="R2845" s="64">
        <v>34.83</v>
      </c>
    </row>
    <row r="2846" spans="4:18">
      <c r="D2846" s="65">
        <v>38965</v>
      </c>
      <c r="E2846" s="64">
        <v>21.79</v>
      </c>
      <c r="F2846" s="64">
        <v>21.81</v>
      </c>
      <c r="J2846" s="65">
        <v>38965</v>
      </c>
      <c r="K2846" s="64">
        <v>30.15</v>
      </c>
      <c r="L2846" s="64">
        <v>32.4</v>
      </c>
      <c r="P2846" s="65">
        <v>38965</v>
      </c>
      <c r="Q2846" s="64">
        <v>36.19</v>
      </c>
      <c r="R2846" s="64">
        <v>36.72</v>
      </c>
    </row>
    <row r="2847" spans="4:18">
      <c r="D2847" s="65">
        <v>38961</v>
      </c>
      <c r="E2847" s="64">
        <v>21.94</v>
      </c>
      <c r="F2847" s="64">
        <v>21.68</v>
      </c>
      <c r="J2847" s="65">
        <v>38961</v>
      </c>
      <c r="K2847" s="64">
        <v>30.6</v>
      </c>
      <c r="L2847" s="64">
        <v>30.2</v>
      </c>
      <c r="P2847" s="65">
        <v>38961</v>
      </c>
      <c r="Q2847" s="64">
        <v>36.299999999999997</v>
      </c>
      <c r="R2847" s="64">
        <v>36.01</v>
      </c>
    </row>
    <row r="2848" spans="4:18">
      <c r="D2848" s="65">
        <v>38960</v>
      </c>
      <c r="E2848" s="64">
        <v>22.93</v>
      </c>
      <c r="F2848" s="64">
        <v>22.01</v>
      </c>
      <c r="J2848" s="65">
        <v>38960</v>
      </c>
      <c r="K2848" s="64">
        <v>32.4</v>
      </c>
      <c r="L2848" s="64">
        <v>30.75</v>
      </c>
      <c r="P2848" s="65">
        <v>38960</v>
      </c>
      <c r="Q2848" s="64">
        <v>36.299999999999997</v>
      </c>
      <c r="R2848" s="64">
        <v>36.11</v>
      </c>
    </row>
    <row r="2849" spans="4:18">
      <c r="D2849" s="65">
        <v>38959</v>
      </c>
      <c r="E2849" s="64">
        <v>22.2</v>
      </c>
      <c r="F2849" s="64">
        <v>22.69</v>
      </c>
      <c r="J2849" s="65">
        <v>38959</v>
      </c>
      <c r="K2849" s="64">
        <v>31.47</v>
      </c>
      <c r="L2849" s="64">
        <v>32.4</v>
      </c>
      <c r="P2849" s="65">
        <v>38959</v>
      </c>
      <c r="Q2849" s="64">
        <v>36.4</v>
      </c>
      <c r="R2849" s="64">
        <v>36.31</v>
      </c>
    </row>
    <row r="2850" spans="4:18">
      <c r="D2850" s="65">
        <v>38958</v>
      </c>
      <c r="E2850" s="64">
        <v>22.2</v>
      </c>
      <c r="F2850" s="64">
        <v>22.19</v>
      </c>
      <c r="J2850" s="65">
        <v>38958</v>
      </c>
      <c r="K2850" s="64">
        <v>31.09</v>
      </c>
      <c r="L2850" s="64">
        <v>31.62</v>
      </c>
      <c r="P2850" s="65">
        <v>38958</v>
      </c>
      <c r="Q2850" s="64">
        <v>35.15</v>
      </c>
      <c r="R2850" s="64">
        <v>36.380000000000003</v>
      </c>
    </row>
    <row r="2851" spans="4:18">
      <c r="D2851" s="65">
        <v>38957</v>
      </c>
      <c r="E2851" s="64">
        <v>22</v>
      </c>
      <c r="F2851" s="64">
        <v>22.16</v>
      </c>
      <c r="J2851" s="65">
        <v>38957</v>
      </c>
      <c r="K2851" s="64">
        <v>29.9</v>
      </c>
      <c r="L2851" s="64">
        <v>31.24</v>
      </c>
      <c r="P2851" s="65">
        <v>38957</v>
      </c>
      <c r="Q2851" s="64">
        <v>34.43</v>
      </c>
      <c r="R2851" s="64">
        <v>35.15</v>
      </c>
    </row>
    <row r="2852" spans="4:18">
      <c r="D2852" s="65">
        <v>38954</v>
      </c>
      <c r="E2852" s="64">
        <v>21.88</v>
      </c>
      <c r="F2852" s="64">
        <v>21.94</v>
      </c>
      <c r="J2852" s="65">
        <v>38954</v>
      </c>
      <c r="K2852" s="64">
        <v>29</v>
      </c>
      <c r="L2852" s="64">
        <v>30.09</v>
      </c>
      <c r="P2852" s="65">
        <v>38954</v>
      </c>
      <c r="Q2852" s="64">
        <v>34.549999999999997</v>
      </c>
      <c r="R2852" s="64">
        <v>34.47</v>
      </c>
    </row>
    <row r="2853" spans="4:18">
      <c r="D2853" s="65">
        <v>38953</v>
      </c>
      <c r="E2853" s="64">
        <v>21.59</v>
      </c>
      <c r="F2853" s="64">
        <v>21.8</v>
      </c>
      <c r="J2853" s="65">
        <v>38953</v>
      </c>
      <c r="K2853" s="64">
        <v>30.6</v>
      </c>
      <c r="L2853" s="64">
        <v>29.22</v>
      </c>
      <c r="P2853" s="65">
        <v>38953</v>
      </c>
      <c r="Q2853" s="64">
        <v>34.69</v>
      </c>
      <c r="R2853" s="64">
        <v>34.53</v>
      </c>
    </row>
    <row r="2854" spans="4:18">
      <c r="D2854" s="65">
        <v>38952</v>
      </c>
      <c r="E2854" s="64">
        <v>21.56</v>
      </c>
      <c r="F2854" s="64">
        <v>21.65</v>
      </c>
      <c r="J2854" s="65">
        <v>38952</v>
      </c>
      <c r="K2854" s="64">
        <v>31.64</v>
      </c>
      <c r="L2854" s="64">
        <v>30.72</v>
      </c>
      <c r="P2854" s="65">
        <v>38952</v>
      </c>
      <c r="Q2854" s="64">
        <v>34.61</v>
      </c>
      <c r="R2854" s="64">
        <v>34.479999999999997</v>
      </c>
    </row>
    <row r="2855" spans="4:18">
      <c r="D2855" s="65">
        <v>38951</v>
      </c>
      <c r="E2855" s="64">
        <v>21.59</v>
      </c>
      <c r="F2855" s="64">
        <v>21.44</v>
      </c>
      <c r="J2855" s="65">
        <v>38951</v>
      </c>
      <c r="K2855" s="64">
        <v>31.3</v>
      </c>
      <c r="L2855" s="64">
        <v>31.54</v>
      </c>
      <c r="P2855" s="65">
        <v>38951</v>
      </c>
      <c r="Q2855" s="64">
        <v>34.47</v>
      </c>
      <c r="R2855" s="64">
        <v>34.479999999999997</v>
      </c>
    </row>
    <row r="2856" spans="4:18">
      <c r="D2856" s="65">
        <v>38950</v>
      </c>
      <c r="E2856" s="64">
        <v>21.95</v>
      </c>
      <c r="F2856" s="64">
        <v>21.24</v>
      </c>
      <c r="J2856" s="65">
        <v>38950</v>
      </c>
      <c r="K2856" s="64">
        <v>31.79</v>
      </c>
      <c r="L2856" s="64">
        <v>31.35</v>
      </c>
      <c r="P2856" s="65">
        <v>38950</v>
      </c>
      <c r="Q2856" s="64">
        <v>34.729999999999997</v>
      </c>
      <c r="R2856" s="64">
        <v>34.36</v>
      </c>
    </row>
    <row r="2857" spans="4:18">
      <c r="D2857" s="65">
        <v>38947</v>
      </c>
      <c r="E2857" s="64">
        <v>22.16</v>
      </c>
      <c r="F2857" s="64">
        <v>22</v>
      </c>
      <c r="J2857" s="65">
        <v>38947</v>
      </c>
      <c r="K2857" s="64">
        <v>31.43</v>
      </c>
      <c r="L2857" s="64">
        <v>31.67</v>
      </c>
      <c r="P2857" s="65">
        <v>38947</v>
      </c>
      <c r="Q2857" s="64">
        <v>34.299999999999997</v>
      </c>
      <c r="R2857" s="64">
        <v>34.86</v>
      </c>
    </row>
    <row r="2858" spans="4:18">
      <c r="D2858" s="65">
        <v>38946</v>
      </c>
      <c r="E2858" s="64">
        <v>22.32</v>
      </c>
      <c r="F2858" s="64">
        <v>21.97</v>
      </c>
      <c r="J2858" s="65">
        <v>38946</v>
      </c>
      <c r="K2858" s="64">
        <v>31.93</v>
      </c>
      <c r="L2858" s="64">
        <v>31.18</v>
      </c>
      <c r="P2858" s="65">
        <v>38946</v>
      </c>
      <c r="Q2858" s="64">
        <v>33.909999999999997</v>
      </c>
      <c r="R2858" s="64">
        <v>34.119999999999997</v>
      </c>
    </row>
    <row r="2859" spans="4:18">
      <c r="D2859" s="65">
        <v>38945</v>
      </c>
      <c r="E2859" s="64">
        <v>22.02</v>
      </c>
      <c r="F2859" s="64">
        <v>22.32</v>
      </c>
      <c r="J2859" s="65">
        <v>38945</v>
      </c>
      <c r="K2859" s="64">
        <v>31.95</v>
      </c>
      <c r="L2859" s="64">
        <v>31.92</v>
      </c>
      <c r="P2859" s="65">
        <v>38945</v>
      </c>
      <c r="Q2859" s="64">
        <v>33.82</v>
      </c>
      <c r="R2859" s="64">
        <v>34.020000000000003</v>
      </c>
    </row>
    <row r="2860" spans="4:18">
      <c r="D2860" s="65">
        <v>38944</v>
      </c>
      <c r="E2860" s="64">
        <v>22.08</v>
      </c>
      <c r="F2860" s="64">
        <v>21.8</v>
      </c>
      <c r="J2860" s="65">
        <v>38944</v>
      </c>
      <c r="K2860" s="64">
        <v>31.4</v>
      </c>
      <c r="L2860" s="64">
        <v>31.95</v>
      </c>
      <c r="P2860" s="65">
        <v>38944</v>
      </c>
      <c r="Q2860" s="64">
        <v>32.06</v>
      </c>
      <c r="R2860" s="64">
        <v>33.33</v>
      </c>
    </row>
    <row r="2864" spans="4:18">
      <c r="D2864" s="70" t="s">
        <v>27970</v>
      </c>
      <c r="E2864" s="70" t="s">
        <v>27971</v>
      </c>
      <c r="F2864" s="70" t="s">
        <v>27982</v>
      </c>
      <c r="J2864" s="76" t="s">
        <v>27970</v>
      </c>
      <c r="K2864" s="76" t="s">
        <v>27971</v>
      </c>
      <c r="L2864" s="76" t="s">
        <v>27982</v>
      </c>
      <c r="P2864" s="76" t="s">
        <v>27970</v>
      </c>
      <c r="Q2864" s="76" t="s">
        <v>27971</v>
      </c>
      <c r="R2864" s="76" t="s">
        <v>27982</v>
      </c>
    </row>
    <row r="2865" spans="1:18">
      <c r="D2865" s="72">
        <v>37904</v>
      </c>
      <c r="E2865" s="70">
        <v>12.14</v>
      </c>
      <c r="F2865" s="70">
        <v>11.62</v>
      </c>
      <c r="J2865" s="78">
        <v>37904</v>
      </c>
      <c r="K2865" s="76">
        <v>16.21</v>
      </c>
      <c r="L2865" s="76">
        <v>16.05</v>
      </c>
      <c r="P2865" s="78">
        <v>37904</v>
      </c>
      <c r="Q2865" s="76">
        <v>53.19</v>
      </c>
      <c r="R2865" s="76">
        <v>52.65</v>
      </c>
    </row>
    <row r="2866" spans="1:18">
      <c r="D2866" s="72">
        <v>37903</v>
      </c>
      <c r="E2866" s="70">
        <v>11.84</v>
      </c>
      <c r="F2866" s="70">
        <v>11.91</v>
      </c>
      <c r="J2866" s="78">
        <v>37903</v>
      </c>
      <c r="K2866" s="76">
        <v>15.45</v>
      </c>
      <c r="L2866" s="76">
        <v>16.07</v>
      </c>
      <c r="P2866" s="78">
        <v>37903</v>
      </c>
      <c r="Q2866" s="76">
        <v>55.05</v>
      </c>
      <c r="R2866" s="76">
        <v>53</v>
      </c>
    </row>
    <row r="2867" spans="1:18">
      <c r="D2867" s="72">
        <v>37902</v>
      </c>
      <c r="E2867" s="70">
        <v>11.5</v>
      </c>
      <c r="F2867" s="70">
        <v>11.75</v>
      </c>
      <c r="J2867" s="78">
        <v>37902</v>
      </c>
      <c r="K2867" s="76">
        <v>14.78</v>
      </c>
      <c r="L2867" s="76">
        <v>14.7</v>
      </c>
      <c r="P2867" s="78">
        <v>37902</v>
      </c>
      <c r="Q2867" s="76">
        <v>55.51</v>
      </c>
      <c r="R2867" s="76">
        <v>54.88</v>
      </c>
    </row>
    <row r="2868" spans="1:18">
      <c r="A2868">
        <v>12</v>
      </c>
      <c r="B2868" s="72">
        <f>'Competitors list'!B36</f>
        <v>37901</v>
      </c>
      <c r="C2868" t="str">
        <f>'Competitors list'!D36</f>
        <v>Bon-Ton Stores Inc</v>
      </c>
      <c r="D2868" s="72">
        <v>37901</v>
      </c>
      <c r="E2868" s="70">
        <v>11.25</v>
      </c>
      <c r="F2868" s="70">
        <v>11.9</v>
      </c>
      <c r="G2868">
        <v>12</v>
      </c>
      <c r="H2868" s="78">
        <f>'Competitors list'!B37</f>
        <v>37901</v>
      </c>
      <c r="I2868" t="str">
        <f>'Competitors list'!D37</f>
        <v>Dillard's Inc</v>
      </c>
      <c r="J2868" s="78">
        <v>37901</v>
      </c>
      <c r="K2868" s="76">
        <v>14.91</v>
      </c>
      <c r="L2868" s="76">
        <v>14.95</v>
      </c>
      <c r="M2868">
        <f>'Competitors list'!A38</f>
        <v>12</v>
      </c>
      <c r="N2868" s="78">
        <f>H2868</f>
        <v>37901</v>
      </c>
      <c r="O2868" t="str">
        <f>'Competitors list'!D38</f>
        <v>Kohls Corp</v>
      </c>
      <c r="P2868" s="78">
        <v>37901</v>
      </c>
      <c r="Q2868" s="76">
        <v>54.4</v>
      </c>
      <c r="R2868" s="76">
        <v>55.5</v>
      </c>
    </row>
    <row r="2869" spans="1:18">
      <c r="D2869" s="72">
        <v>37900</v>
      </c>
      <c r="E2869" s="70">
        <v>10.32</v>
      </c>
      <c r="F2869" s="70">
        <v>11.31</v>
      </c>
      <c r="J2869" s="78">
        <v>37900</v>
      </c>
      <c r="K2869" s="76">
        <v>14.67</v>
      </c>
      <c r="L2869" s="76">
        <v>14.91</v>
      </c>
      <c r="P2869" s="78">
        <v>37900</v>
      </c>
      <c r="Q2869" s="76">
        <v>54.02</v>
      </c>
      <c r="R2869" s="76">
        <v>54.55</v>
      </c>
    </row>
    <row r="2870" spans="1:18">
      <c r="D2870" s="72">
        <v>37897</v>
      </c>
      <c r="E2870" s="70">
        <v>10.220000000000001</v>
      </c>
      <c r="F2870" s="70">
        <v>10.75</v>
      </c>
      <c r="J2870" s="78">
        <v>37897</v>
      </c>
      <c r="K2870" s="76">
        <v>14.62</v>
      </c>
      <c r="L2870" s="76">
        <v>14.79</v>
      </c>
      <c r="P2870" s="78">
        <v>37897</v>
      </c>
      <c r="Q2870" s="76">
        <v>54.85</v>
      </c>
      <c r="R2870" s="76">
        <v>54.02</v>
      </c>
    </row>
    <row r="2871" spans="1:18">
      <c r="D2871" s="72">
        <v>37896</v>
      </c>
      <c r="E2871" s="70">
        <v>10.37</v>
      </c>
      <c r="F2871" s="70">
        <v>10.26</v>
      </c>
      <c r="J2871" s="78">
        <v>37896</v>
      </c>
      <c r="K2871" s="76">
        <v>14.56</v>
      </c>
      <c r="L2871" s="76">
        <v>14.36</v>
      </c>
      <c r="P2871" s="78">
        <v>37896</v>
      </c>
      <c r="Q2871" s="76">
        <v>54</v>
      </c>
      <c r="R2871" s="76">
        <v>53.33</v>
      </c>
    </row>
    <row r="2872" spans="1:18">
      <c r="D2872" s="72">
        <v>37895</v>
      </c>
      <c r="E2872" s="70">
        <v>9.91</v>
      </c>
      <c r="F2872" s="70">
        <v>10.42</v>
      </c>
      <c r="J2872" s="78">
        <v>37895</v>
      </c>
      <c r="K2872" s="76">
        <v>14.2</v>
      </c>
      <c r="L2872" s="76">
        <v>14.74</v>
      </c>
      <c r="P2872" s="78">
        <v>37895</v>
      </c>
      <c r="Q2872" s="76">
        <v>53.8</v>
      </c>
      <c r="R2872" s="76">
        <v>54</v>
      </c>
    </row>
    <row r="2873" spans="1:18">
      <c r="D2873" s="72">
        <v>37894</v>
      </c>
      <c r="E2873" s="70">
        <v>9.75</v>
      </c>
      <c r="F2873" s="70">
        <v>9.9600000000000009</v>
      </c>
      <c r="J2873" s="78">
        <v>37894</v>
      </c>
      <c r="K2873" s="76">
        <v>14.28</v>
      </c>
      <c r="L2873" s="76">
        <v>13.98</v>
      </c>
      <c r="P2873" s="78">
        <v>37894</v>
      </c>
      <c r="Q2873" s="76">
        <v>53.28</v>
      </c>
      <c r="R2873" s="76">
        <v>53.5</v>
      </c>
    </row>
    <row r="2874" spans="1:18">
      <c r="D2874" s="72">
        <v>37893</v>
      </c>
      <c r="E2874" s="70">
        <v>9.5399999999999991</v>
      </c>
      <c r="F2874" s="70">
        <v>9.75</v>
      </c>
      <c r="J2874" s="78">
        <v>37893</v>
      </c>
      <c r="K2874" s="76">
        <v>14.44</v>
      </c>
      <c r="L2874" s="76">
        <v>14.28</v>
      </c>
      <c r="P2874" s="78">
        <v>37893</v>
      </c>
      <c r="Q2874" s="76">
        <v>54.35</v>
      </c>
      <c r="R2874" s="76">
        <v>53.27</v>
      </c>
    </row>
    <row r="2875" spans="1:18">
      <c r="D2875" s="72">
        <v>37890</v>
      </c>
      <c r="E2875" s="70">
        <v>9.01</v>
      </c>
      <c r="F2875" s="70">
        <v>9.18</v>
      </c>
      <c r="J2875" s="78">
        <v>37890</v>
      </c>
      <c r="K2875" s="76">
        <v>14.66</v>
      </c>
      <c r="L2875" s="76">
        <v>14.44</v>
      </c>
      <c r="P2875" s="78">
        <v>37890</v>
      </c>
      <c r="Q2875" s="76">
        <v>54.05</v>
      </c>
      <c r="R2875" s="76">
        <v>54.2</v>
      </c>
    </row>
    <row r="2876" spans="1:18">
      <c r="D2876" s="72">
        <v>37889</v>
      </c>
      <c r="E2876" s="70">
        <v>10.1</v>
      </c>
      <c r="F2876" s="70">
        <v>9.1999999999999993</v>
      </c>
      <c r="J2876" s="78">
        <v>37889</v>
      </c>
      <c r="K2876" s="76">
        <v>15.07</v>
      </c>
      <c r="L2876" s="76">
        <v>14.8</v>
      </c>
      <c r="P2876" s="78">
        <v>37889</v>
      </c>
      <c r="Q2876" s="76">
        <v>53.85</v>
      </c>
      <c r="R2876" s="76">
        <v>54</v>
      </c>
    </row>
    <row r="2877" spans="1:18">
      <c r="D2877" s="72">
        <v>37888</v>
      </c>
      <c r="E2877" s="70">
        <v>10.49</v>
      </c>
      <c r="F2877" s="70">
        <v>10.15</v>
      </c>
      <c r="J2877" s="78">
        <v>37888</v>
      </c>
      <c r="K2877" s="76">
        <v>15.28</v>
      </c>
      <c r="L2877" s="76">
        <v>15</v>
      </c>
      <c r="P2877" s="78">
        <v>37888</v>
      </c>
      <c r="Q2877" s="76">
        <v>54.5</v>
      </c>
      <c r="R2877" s="76">
        <v>53.2</v>
      </c>
    </row>
    <row r="2878" spans="1:18">
      <c r="D2878" s="72">
        <v>37887</v>
      </c>
      <c r="E2878" s="70">
        <v>10.25</v>
      </c>
      <c r="F2878" s="70">
        <v>10.31</v>
      </c>
      <c r="J2878" s="78">
        <v>37887</v>
      </c>
      <c r="K2878" s="76">
        <v>15.3</v>
      </c>
      <c r="L2878" s="76">
        <v>15.36</v>
      </c>
      <c r="P2878" s="78">
        <v>37887</v>
      </c>
      <c r="Q2878" s="76">
        <v>54.9</v>
      </c>
      <c r="R2878" s="76">
        <v>55.38</v>
      </c>
    </row>
    <row r="2879" spans="1:18">
      <c r="D2879" s="72">
        <v>37886</v>
      </c>
      <c r="E2879" s="70">
        <v>9.9</v>
      </c>
      <c r="F2879" s="70">
        <v>10.15</v>
      </c>
      <c r="J2879" s="78">
        <v>37886</v>
      </c>
      <c r="K2879" s="76">
        <v>15.33</v>
      </c>
      <c r="L2879" s="76">
        <v>15.24</v>
      </c>
      <c r="P2879" s="78">
        <v>37886</v>
      </c>
      <c r="Q2879" s="76">
        <v>56.4</v>
      </c>
      <c r="R2879" s="76">
        <v>55.03</v>
      </c>
    </row>
    <row r="2880" spans="1:18">
      <c r="D2880" s="72">
        <v>37883</v>
      </c>
      <c r="E2880" s="70">
        <v>9.1</v>
      </c>
      <c r="F2880" s="70">
        <v>9.76</v>
      </c>
      <c r="J2880" s="78">
        <v>37883</v>
      </c>
      <c r="K2880" s="76">
        <v>15.41</v>
      </c>
      <c r="L2880" s="76">
        <v>15.42</v>
      </c>
      <c r="P2880" s="78">
        <v>37883</v>
      </c>
      <c r="Q2880" s="76">
        <v>58.56</v>
      </c>
      <c r="R2880" s="76">
        <v>57.48</v>
      </c>
    </row>
    <row r="2881" spans="4:18">
      <c r="D2881" s="72">
        <v>37882</v>
      </c>
      <c r="E2881" s="70">
        <v>8.4499999999999993</v>
      </c>
      <c r="F2881" s="70">
        <v>9.0299999999999994</v>
      </c>
      <c r="J2881" s="78">
        <v>37882</v>
      </c>
      <c r="K2881" s="76">
        <v>15.49</v>
      </c>
      <c r="L2881" s="76">
        <v>15.53</v>
      </c>
      <c r="P2881" s="78">
        <v>37882</v>
      </c>
      <c r="Q2881" s="76">
        <v>59.58</v>
      </c>
      <c r="R2881" s="76">
        <v>58.56</v>
      </c>
    </row>
    <row r="2882" spans="4:18">
      <c r="D2882" s="72">
        <v>37881</v>
      </c>
      <c r="E2882" s="70">
        <v>8.5</v>
      </c>
      <c r="F2882" s="70">
        <v>8.58</v>
      </c>
      <c r="J2882" s="78">
        <v>37881</v>
      </c>
      <c r="K2882" s="76">
        <v>15.21</v>
      </c>
      <c r="L2882" s="76">
        <v>15.45</v>
      </c>
      <c r="P2882" s="78">
        <v>37881</v>
      </c>
      <c r="Q2882" s="76">
        <v>59.91</v>
      </c>
      <c r="R2882" s="76">
        <v>59.53</v>
      </c>
    </row>
    <row r="2883" spans="4:18">
      <c r="D2883" s="72">
        <v>37880</v>
      </c>
      <c r="E2883" s="70">
        <v>7.55</v>
      </c>
      <c r="F2883" s="70">
        <v>8.5</v>
      </c>
      <c r="J2883" s="78">
        <v>37880</v>
      </c>
      <c r="K2883" s="76">
        <v>15.21</v>
      </c>
      <c r="L2883" s="76">
        <v>15.3</v>
      </c>
      <c r="P2883" s="78">
        <v>37880</v>
      </c>
      <c r="Q2883" s="76">
        <v>58.59</v>
      </c>
      <c r="R2883" s="76">
        <v>59.91</v>
      </c>
    </row>
    <row r="2884" spans="4:18">
      <c r="D2884" s="72">
        <v>37879</v>
      </c>
      <c r="E2884" s="70">
        <v>7.27</v>
      </c>
      <c r="F2884" s="70">
        <v>7.49</v>
      </c>
      <c r="J2884" s="78">
        <v>37879</v>
      </c>
      <c r="K2884" s="76">
        <v>15.13</v>
      </c>
      <c r="L2884" s="76">
        <v>15.17</v>
      </c>
      <c r="P2884" s="78">
        <v>37879</v>
      </c>
      <c r="Q2884" s="76">
        <v>58.85</v>
      </c>
      <c r="R2884" s="76">
        <v>58.54</v>
      </c>
    </row>
    <row r="2885" spans="4:18">
      <c r="D2885" s="72">
        <v>37876</v>
      </c>
      <c r="E2885" s="70">
        <v>7.1</v>
      </c>
      <c r="F2885" s="70">
        <v>7.49</v>
      </c>
      <c r="J2885" s="78">
        <v>37876</v>
      </c>
      <c r="K2885" s="76">
        <v>15.33</v>
      </c>
      <c r="L2885" s="76">
        <v>15.16</v>
      </c>
      <c r="P2885" s="78">
        <v>37876</v>
      </c>
      <c r="Q2885" s="76">
        <v>58.8</v>
      </c>
      <c r="R2885" s="76">
        <v>58.43</v>
      </c>
    </row>
    <row r="2886" spans="4:18">
      <c r="D2886" s="72">
        <v>37875</v>
      </c>
      <c r="E2886" s="70">
        <v>7.1</v>
      </c>
      <c r="F2886" s="70">
        <v>7.2</v>
      </c>
      <c r="J2886" s="78">
        <v>37875</v>
      </c>
      <c r="K2886" s="76">
        <v>15.04</v>
      </c>
      <c r="L2886" s="76">
        <v>15.33</v>
      </c>
      <c r="P2886" s="78">
        <v>37875</v>
      </c>
      <c r="Q2886" s="76">
        <v>59.65</v>
      </c>
      <c r="R2886" s="76">
        <v>59.3</v>
      </c>
    </row>
    <row r="2887" spans="4:18">
      <c r="D2887" s="72">
        <v>37874</v>
      </c>
      <c r="E2887" s="70">
        <v>7.03</v>
      </c>
      <c r="F2887" s="70">
        <v>7.08</v>
      </c>
      <c r="J2887" s="78">
        <v>37874</v>
      </c>
      <c r="K2887" s="76">
        <v>15.2</v>
      </c>
      <c r="L2887" s="76">
        <v>14.94</v>
      </c>
      <c r="P2887" s="78">
        <v>37874</v>
      </c>
      <c r="Q2887" s="76">
        <v>59.3</v>
      </c>
      <c r="R2887" s="76">
        <v>59.1</v>
      </c>
    </row>
    <row r="2888" spans="4:18">
      <c r="D2888" s="72">
        <v>37873</v>
      </c>
      <c r="E2888" s="70">
        <v>7</v>
      </c>
      <c r="F2888" s="70">
        <v>7</v>
      </c>
      <c r="J2888" s="78">
        <v>37873</v>
      </c>
      <c r="K2888" s="76">
        <v>15.52</v>
      </c>
      <c r="L2888" s="76">
        <v>15.17</v>
      </c>
      <c r="P2888" s="78">
        <v>37873</v>
      </c>
      <c r="Q2888" s="76">
        <v>60.76</v>
      </c>
      <c r="R2888" s="76">
        <v>59.4</v>
      </c>
    </row>
    <row r="2889" spans="4:18">
      <c r="D2889" s="72">
        <v>37872</v>
      </c>
      <c r="E2889" s="70">
        <v>7.15</v>
      </c>
      <c r="F2889" s="70">
        <v>7.08</v>
      </c>
      <c r="J2889" s="78">
        <v>37872</v>
      </c>
      <c r="K2889" s="76">
        <v>15.31</v>
      </c>
      <c r="L2889" s="76">
        <v>15.67</v>
      </c>
      <c r="P2889" s="78">
        <v>37872</v>
      </c>
      <c r="Q2889" s="76">
        <v>61.26</v>
      </c>
      <c r="R2889" s="76">
        <v>61.55</v>
      </c>
    </row>
    <row r="2890" spans="4:18">
      <c r="D2890" s="72">
        <v>37869</v>
      </c>
      <c r="E2890" s="70">
        <v>6.5</v>
      </c>
      <c r="F2890" s="70">
        <v>7.45</v>
      </c>
      <c r="J2890" s="78">
        <v>37869</v>
      </c>
      <c r="K2890" s="76">
        <v>15.2</v>
      </c>
      <c r="L2890" s="76">
        <v>15.31</v>
      </c>
      <c r="P2890" s="78">
        <v>37869</v>
      </c>
      <c r="Q2890" s="76">
        <v>61.62</v>
      </c>
      <c r="R2890" s="76">
        <v>61.26</v>
      </c>
    </row>
    <row r="2891" spans="4:18">
      <c r="D2891" s="72">
        <v>37868</v>
      </c>
      <c r="E2891" s="70">
        <v>6.22</v>
      </c>
      <c r="F2891" s="70">
        <v>6.64</v>
      </c>
      <c r="J2891" s="78">
        <v>37868</v>
      </c>
      <c r="K2891" s="76">
        <v>15.92</v>
      </c>
      <c r="L2891" s="76">
        <v>15.2</v>
      </c>
      <c r="P2891" s="78">
        <v>37868</v>
      </c>
      <c r="Q2891" s="76">
        <v>61.51</v>
      </c>
      <c r="R2891" s="76">
        <v>62</v>
      </c>
    </row>
    <row r="2892" spans="4:18">
      <c r="D2892" s="72">
        <v>37867</v>
      </c>
      <c r="E2892" s="70">
        <v>6.13</v>
      </c>
      <c r="F2892" s="70">
        <v>6.15</v>
      </c>
      <c r="J2892" s="78">
        <v>37867</v>
      </c>
      <c r="K2892" s="76">
        <v>16.18</v>
      </c>
      <c r="L2892" s="76">
        <v>16.04</v>
      </c>
      <c r="P2892" s="78">
        <v>37867</v>
      </c>
      <c r="Q2892" s="76">
        <v>64.489999999999995</v>
      </c>
      <c r="R2892" s="76">
        <v>63</v>
      </c>
    </row>
    <row r="2893" spans="4:18">
      <c r="D2893" s="72">
        <v>37866</v>
      </c>
      <c r="E2893" s="70">
        <v>6.15</v>
      </c>
      <c r="F2893" s="70">
        <v>6.2</v>
      </c>
      <c r="J2893" s="78">
        <v>37866</v>
      </c>
      <c r="K2893" s="76">
        <v>15.19</v>
      </c>
      <c r="L2893" s="76">
        <v>15.86</v>
      </c>
      <c r="P2893" s="78">
        <v>37866</v>
      </c>
      <c r="Q2893" s="76">
        <v>64</v>
      </c>
      <c r="R2893" s="76">
        <v>64.489999999999995</v>
      </c>
    </row>
    <row r="2894" spans="4:18">
      <c r="D2894" s="72">
        <v>37862</v>
      </c>
      <c r="E2894" s="70">
        <v>6.04</v>
      </c>
      <c r="F2894" s="70">
        <v>6</v>
      </c>
      <c r="J2894" s="78">
        <v>37862</v>
      </c>
      <c r="K2894" s="76">
        <v>15.16</v>
      </c>
      <c r="L2894" s="76">
        <v>15.13</v>
      </c>
      <c r="P2894" s="78">
        <v>37862</v>
      </c>
      <c r="Q2894" s="76">
        <v>63.2</v>
      </c>
      <c r="R2894" s="76">
        <v>63.26</v>
      </c>
    </row>
    <row r="2895" spans="4:18">
      <c r="D2895" s="72">
        <v>37861</v>
      </c>
      <c r="E2895" s="70">
        <v>6.19</v>
      </c>
      <c r="F2895" s="70">
        <v>6.1</v>
      </c>
      <c r="J2895" s="78">
        <v>37861</v>
      </c>
      <c r="K2895" s="76">
        <v>15.25</v>
      </c>
      <c r="L2895" s="76">
        <v>15.26</v>
      </c>
      <c r="P2895" s="78">
        <v>37861</v>
      </c>
      <c r="Q2895" s="76">
        <v>62.05</v>
      </c>
      <c r="R2895" s="76">
        <v>63.6</v>
      </c>
    </row>
    <row r="2896" spans="4:18">
      <c r="D2896" s="72">
        <v>37860</v>
      </c>
      <c r="E2896" s="70">
        <v>6.03</v>
      </c>
      <c r="F2896" s="70">
        <v>6.09</v>
      </c>
      <c r="J2896" s="78">
        <v>37860</v>
      </c>
      <c r="K2896" s="76">
        <v>15.15</v>
      </c>
      <c r="L2896" s="76">
        <v>15.24</v>
      </c>
      <c r="P2896" s="78">
        <v>37860</v>
      </c>
      <c r="Q2896" s="76">
        <v>61.86</v>
      </c>
      <c r="R2896" s="76">
        <v>61.75</v>
      </c>
    </row>
    <row r="2897" spans="4:18">
      <c r="D2897" s="72">
        <v>37859</v>
      </c>
      <c r="E2897" s="70">
        <v>5.84</v>
      </c>
      <c r="F2897" s="70">
        <v>5.85</v>
      </c>
      <c r="J2897" s="78">
        <v>37859</v>
      </c>
      <c r="K2897" s="76">
        <v>14.95</v>
      </c>
      <c r="L2897" s="76">
        <v>15.25</v>
      </c>
      <c r="P2897" s="78">
        <v>37859</v>
      </c>
      <c r="Q2897" s="76">
        <v>60.8</v>
      </c>
      <c r="R2897" s="76">
        <v>61.95</v>
      </c>
    </row>
    <row r="2898" spans="4:18">
      <c r="D2898" s="72">
        <v>37858</v>
      </c>
      <c r="E2898" s="70">
        <v>6.15</v>
      </c>
      <c r="F2898" s="70">
        <v>5.95</v>
      </c>
      <c r="J2898" s="78">
        <v>37858</v>
      </c>
      <c r="K2898" s="76">
        <v>14.86</v>
      </c>
      <c r="L2898" s="76">
        <v>15</v>
      </c>
      <c r="P2898" s="78">
        <v>37858</v>
      </c>
      <c r="Q2898" s="76">
        <v>61</v>
      </c>
      <c r="R2898" s="76">
        <v>60.8</v>
      </c>
    </row>
    <row r="2899" spans="4:18">
      <c r="D2899" s="72">
        <v>37855</v>
      </c>
      <c r="E2899" s="70">
        <v>5.99</v>
      </c>
      <c r="F2899" s="70">
        <v>5.92</v>
      </c>
      <c r="J2899" s="78">
        <v>37855</v>
      </c>
      <c r="K2899" s="76">
        <v>15.62</v>
      </c>
      <c r="L2899" s="76">
        <v>14.8</v>
      </c>
      <c r="P2899" s="78">
        <v>37855</v>
      </c>
      <c r="Q2899" s="76">
        <v>62.95</v>
      </c>
      <c r="R2899" s="76">
        <v>61.1</v>
      </c>
    </row>
    <row r="2900" spans="4:18">
      <c r="D2900" s="72">
        <v>37854</v>
      </c>
      <c r="E2900" s="70">
        <v>6.21</v>
      </c>
      <c r="F2900" s="70">
        <v>5.91</v>
      </c>
      <c r="J2900" s="78">
        <v>37854</v>
      </c>
      <c r="K2900" s="76">
        <v>15.6</v>
      </c>
      <c r="L2900" s="76">
        <v>15.39</v>
      </c>
      <c r="P2900" s="78">
        <v>37854</v>
      </c>
      <c r="Q2900" s="76">
        <v>62.89</v>
      </c>
      <c r="R2900" s="76">
        <v>62.95</v>
      </c>
    </row>
    <row r="2901" spans="4:18">
      <c r="D2901" s="72">
        <v>37853</v>
      </c>
      <c r="E2901" s="70">
        <v>5.77</v>
      </c>
      <c r="F2901" s="70">
        <v>5.85</v>
      </c>
      <c r="J2901" s="78">
        <v>37853</v>
      </c>
      <c r="K2901" s="76">
        <v>15.8</v>
      </c>
      <c r="L2901" s="76">
        <v>15.41</v>
      </c>
      <c r="P2901" s="78">
        <v>37853</v>
      </c>
      <c r="Q2901" s="76">
        <v>62.35</v>
      </c>
      <c r="R2901" s="76">
        <v>62.85</v>
      </c>
    </row>
    <row r="2902" spans="4:18">
      <c r="D2902" s="72">
        <v>37852</v>
      </c>
      <c r="E2902" s="70">
        <v>6</v>
      </c>
      <c r="F2902" s="70">
        <v>5.77</v>
      </c>
      <c r="J2902" s="78">
        <v>37852</v>
      </c>
      <c r="K2902" s="76">
        <v>16.78</v>
      </c>
      <c r="L2902" s="76">
        <v>16.920000000000002</v>
      </c>
      <c r="P2902" s="78">
        <v>37852</v>
      </c>
      <c r="Q2902" s="76">
        <v>62.6</v>
      </c>
      <c r="R2902" s="76">
        <v>62.7</v>
      </c>
    </row>
    <row r="2903" spans="4:18">
      <c r="D2903" s="72">
        <v>37851</v>
      </c>
      <c r="E2903" s="70">
        <v>5.93</v>
      </c>
      <c r="F2903" s="70">
        <v>5.97</v>
      </c>
      <c r="J2903" s="78">
        <v>37851</v>
      </c>
      <c r="K2903" s="76">
        <v>16.34</v>
      </c>
      <c r="L2903" s="76">
        <v>16.78</v>
      </c>
      <c r="P2903" s="78">
        <v>37851</v>
      </c>
      <c r="Q2903" s="76">
        <v>63.02</v>
      </c>
      <c r="R2903" s="76">
        <v>62.45</v>
      </c>
    </row>
    <row r="2904" spans="4:18">
      <c r="D2904" s="72">
        <v>37848</v>
      </c>
      <c r="E2904" s="70">
        <v>5.7</v>
      </c>
      <c r="F2904" s="70">
        <v>5.7</v>
      </c>
      <c r="J2904" s="78">
        <v>37848</v>
      </c>
      <c r="K2904" s="76">
        <v>16.2</v>
      </c>
      <c r="L2904" s="76">
        <v>16.239999999999998</v>
      </c>
      <c r="P2904" s="78">
        <v>37848</v>
      </c>
      <c r="Q2904" s="76">
        <v>61.5</v>
      </c>
      <c r="R2904" s="76">
        <v>63.54</v>
      </c>
    </row>
    <row r="2905" spans="4:18">
      <c r="D2905" s="72">
        <v>37847</v>
      </c>
      <c r="E2905" s="70">
        <v>5.75</v>
      </c>
      <c r="F2905" s="70">
        <v>5.7</v>
      </c>
      <c r="J2905" s="78">
        <v>37847</v>
      </c>
      <c r="K2905" s="76">
        <v>15.42</v>
      </c>
      <c r="L2905" s="76">
        <v>16.14</v>
      </c>
      <c r="P2905" s="78">
        <v>37847</v>
      </c>
      <c r="Q2905" s="76">
        <v>61.5</v>
      </c>
      <c r="R2905" s="76">
        <v>61.04</v>
      </c>
    </row>
    <row r="2906" spans="4:18">
      <c r="D2906" s="72">
        <v>37846</v>
      </c>
      <c r="E2906" s="70">
        <v>5.88</v>
      </c>
      <c r="F2906" s="70">
        <v>5.7</v>
      </c>
      <c r="J2906" s="78">
        <v>37846</v>
      </c>
      <c r="K2906" s="76">
        <v>15.34</v>
      </c>
      <c r="L2906" s="76">
        <v>15.3</v>
      </c>
      <c r="P2906" s="78">
        <v>37846</v>
      </c>
      <c r="Q2906" s="76">
        <v>61.69</v>
      </c>
      <c r="R2906" s="76">
        <v>61.5</v>
      </c>
    </row>
    <row r="2907" spans="4:18">
      <c r="D2907" s="72">
        <v>37845</v>
      </c>
      <c r="E2907" s="70">
        <v>5.51</v>
      </c>
      <c r="F2907" s="70">
        <v>5.73</v>
      </c>
      <c r="J2907" s="78">
        <v>37845</v>
      </c>
      <c r="K2907" s="76">
        <v>14.97</v>
      </c>
      <c r="L2907" s="76">
        <v>15.34</v>
      </c>
      <c r="P2907" s="78">
        <v>37845</v>
      </c>
      <c r="Q2907" s="76">
        <v>60.6</v>
      </c>
      <c r="R2907" s="76">
        <v>61.49</v>
      </c>
    </row>
    <row r="2908" spans="4:18">
      <c r="D2908" s="72">
        <v>37844</v>
      </c>
      <c r="E2908" s="70">
        <v>5.52</v>
      </c>
      <c r="F2908" s="70">
        <v>5.59</v>
      </c>
      <c r="J2908" s="78">
        <v>37844</v>
      </c>
      <c r="K2908" s="76">
        <v>14.78</v>
      </c>
      <c r="L2908" s="76">
        <v>14.91</v>
      </c>
      <c r="P2908" s="78">
        <v>37844</v>
      </c>
      <c r="Q2908" s="76">
        <v>60.55</v>
      </c>
      <c r="R2908" s="76">
        <v>60.25</v>
      </c>
    </row>
    <row r="2909" spans="4:18">
      <c r="D2909" s="72">
        <v>37841</v>
      </c>
      <c r="E2909" s="70">
        <v>5.56</v>
      </c>
      <c r="F2909" s="70">
        <v>5.62</v>
      </c>
      <c r="J2909" s="78">
        <v>37841</v>
      </c>
      <c r="K2909" s="76">
        <v>14.99</v>
      </c>
      <c r="L2909" s="76">
        <v>14.77</v>
      </c>
      <c r="P2909" s="78">
        <v>37841</v>
      </c>
      <c r="Q2909" s="76">
        <v>60</v>
      </c>
      <c r="R2909" s="76">
        <v>60.55</v>
      </c>
    </row>
    <row r="2910" spans="4:18">
      <c r="D2910" s="72">
        <v>37840</v>
      </c>
      <c r="E2910" s="70">
        <v>5.55</v>
      </c>
      <c r="F2910" s="70">
        <v>5.69</v>
      </c>
      <c r="J2910" s="78">
        <v>37840</v>
      </c>
      <c r="K2910" s="76">
        <v>14.8</v>
      </c>
      <c r="L2910" s="76">
        <v>14.93</v>
      </c>
      <c r="P2910" s="78">
        <v>37840</v>
      </c>
      <c r="Q2910" s="76">
        <v>62.25</v>
      </c>
      <c r="R2910" s="76">
        <v>59.95</v>
      </c>
    </row>
    <row r="2911" spans="4:18">
      <c r="D2911" s="72">
        <v>37839</v>
      </c>
      <c r="E2911" s="70">
        <v>5.41</v>
      </c>
      <c r="F2911" s="70">
        <v>5.67</v>
      </c>
      <c r="J2911" s="78">
        <v>37839</v>
      </c>
      <c r="K2911" s="76">
        <v>14.61</v>
      </c>
      <c r="L2911" s="76">
        <v>14.59</v>
      </c>
      <c r="P2911" s="78">
        <v>37839</v>
      </c>
      <c r="Q2911" s="76">
        <v>59</v>
      </c>
      <c r="R2911" s="76">
        <v>60.64</v>
      </c>
    </row>
    <row r="2912" spans="4:18">
      <c r="D2912" s="72">
        <v>37838</v>
      </c>
      <c r="E2912" s="70">
        <v>5.46</v>
      </c>
      <c r="F2912" s="70">
        <v>5.41</v>
      </c>
      <c r="J2912" s="78">
        <v>37838</v>
      </c>
      <c r="K2912" s="76">
        <v>15.21</v>
      </c>
      <c r="L2912" s="76">
        <v>14.61</v>
      </c>
      <c r="P2912" s="78">
        <v>37838</v>
      </c>
      <c r="Q2912" s="76">
        <v>59.65</v>
      </c>
      <c r="R2912" s="76">
        <v>58.8</v>
      </c>
    </row>
    <row r="2913" spans="4:18">
      <c r="D2913" s="72">
        <v>37837</v>
      </c>
      <c r="E2913" s="70">
        <v>5.4</v>
      </c>
      <c r="F2913" s="70">
        <v>5.5</v>
      </c>
      <c r="J2913" s="78">
        <v>37837</v>
      </c>
      <c r="K2913" s="76">
        <v>14.85</v>
      </c>
      <c r="L2913" s="76">
        <v>15.11</v>
      </c>
      <c r="P2913" s="78">
        <v>37837</v>
      </c>
      <c r="Q2913" s="76">
        <v>59.1</v>
      </c>
      <c r="R2913" s="76">
        <v>60.17</v>
      </c>
    </row>
    <row r="2914" spans="4:18">
      <c r="D2914" s="72">
        <v>37834</v>
      </c>
      <c r="E2914" s="70">
        <v>5.74</v>
      </c>
      <c r="F2914" s="70">
        <v>5.46</v>
      </c>
      <c r="J2914" s="78">
        <v>37834</v>
      </c>
      <c r="K2914" s="76">
        <v>15.12</v>
      </c>
      <c r="L2914" s="76">
        <v>14.95</v>
      </c>
      <c r="P2914" s="78">
        <v>37834</v>
      </c>
      <c r="Q2914" s="76">
        <v>59.35</v>
      </c>
      <c r="R2914" s="76">
        <v>59.35</v>
      </c>
    </row>
    <row r="2915" spans="4:18">
      <c r="D2915" s="72">
        <v>37833</v>
      </c>
      <c r="E2915" s="70">
        <v>5.4</v>
      </c>
      <c r="F2915" s="70">
        <v>5.53</v>
      </c>
      <c r="J2915" s="78">
        <v>37833</v>
      </c>
      <c r="K2915" s="76">
        <v>15.24</v>
      </c>
      <c r="L2915" s="76">
        <v>15.07</v>
      </c>
      <c r="P2915" s="78">
        <v>37833</v>
      </c>
      <c r="Q2915" s="76">
        <v>59</v>
      </c>
      <c r="R2915" s="76">
        <v>59.35</v>
      </c>
    </row>
    <row r="2916" spans="4:18">
      <c r="D2916" s="72">
        <v>37832</v>
      </c>
      <c r="E2916" s="70">
        <v>5.47</v>
      </c>
      <c r="F2916" s="70">
        <v>5.36</v>
      </c>
      <c r="J2916" s="78">
        <v>37832</v>
      </c>
      <c r="K2916" s="76">
        <v>15.13</v>
      </c>
      <c r="L2916" s="76">
        <v>15.08</v>
      </c>
      <c r="P2916" s="78">
        <v>37832</v>
      </c>
      <c r="Q2916" s="76">
        <v>57.4</v>
      </c>
      <c r="R2916" s="76">
        <v>58.4</v>
      </c>
    </row>
    <row r="2917" spans="4:18">
      <c r="D2917" s="72">
        <v>37831</v>
      </c>
      <c r="E2917" s="70">
        <v>5.5</v>
      </c>
      <c r="F2917" s="70">
        <v>5.37</v>
      </c>
      <c r="J2917" s="78">
        <v>37831</v>
      </c>
      <c r="K2917" s="76">
        <v>14.95</v>
      </c>
      <c r="L2917" s="76">
        <v>15.05</v>
      </c>
      <c r="P2917" s="78">
        <v>37831</v>
      </c>
      <c r="Q2917" s="76">
        <v>57.9</v>
      </c>
      <c r="R2917" s="76">
        <v>57.15</v>
      </c>
    </row>
    <row r="2918" spans="4:18">
      <c r="D2918" s="72">
        <v>37830</v>
      </c>
      <c r="E2918" s="70">
        <v>5.58</v>
      </c>
      <c r="F2918" s="70">
        <v>5.47</v>
      </c>
      <c r="J2918" s="78">
        <v>37830</v>
      </c>
      <c r="K2918" s="76">
        <v>14.53</v>
      </c>
      <c r="L2918" s="76">
        <v>15.01</v>
      </c>
      <c r="P2918" s="78">
        <v>37830</v>
      </c>
      <c r="Q2918" s="76">
        <v>57.7</v>
      </c>
      <c r="R2918" s="76">
        <v>57.93</v>
      </c>
    </row>
    <row r="2919" spans="4:18">
      <c r="D2919" s="72">
        <v>37827</v>
      </c>
      <c r="E2919" s="70">
        <v>5.48</v>
      </c>
      <c r="F2919" s="70">
        <v>5.37</v>
      </c>
      <c r="J2919" s="78">
        <v>37827</v>
      </c>
      <c r="K2919" s="76">
        <v>14.16</v>
      </c>
      <c r="L2919" s="76">
        <v>14.53</v>
      </c>
      <c r="P2919" s="78">
        <v>37827</v>
      </c>
      <c r="Q2919" s="76">
        <v>56.98</v>
      </c>
      <c r="R2919" s="76">
        <v>57.89</v>
      </c>
    </row>
    <row r="2920" spans="4:18">
      <c r="D2920" s="72">
        <v>37826</v>
      </c>
      <c r="E2920" s="70">
        <v>5.53</v>
      </c>
      <c r="F2920" s="70">
        <v>5.45</v>
      </c>
      <c r="J2920" s="78">
        <v>37826</v>
      </c>
      <c r="K2920" s="76">
        <v>14.1</v>
      </c>
      <c r="L2920" s="76">
        <v>14.02</v>
      </c>
      <c r="P2920" s="78">
        <v>37826</v>
      </c>
      <c r="Q2920" s="76">
        <v>57.9</v>
      </c>
      <c r="R2920" s="76">
        <v>56.69</v>
      </c>
    </row>
    <row r="2921" spans="4:18">
      <c r="D2921" s="72">
        <v>37825</v>
      </c>
      <c r="E2921" s="70">
        <v>5.73</v>
      </c>
      <c r="F2921" s="70">
        <v>5.71</v>
      </c>
      <c r="J2921" s="78">
        <v>37825</v>
      </c>
      <c r="K2921" s="76">
        <v>14</v>
      </c>
      <c r="L2921" s="76">
        <v>14</v>
      </c>
      <c r="P2921" s="78">
        <v>37825</v>
      </c>
      <c r="Q2921" s="76">
        <v>57.79</v>
      </c>
      <c r="R2921" s="76">
        <v>57.45</v>
      </c>
    </row>
    <row r="2922" spans="4:18">
      <c r="D2922" s="72">
        <v>37824</v>
      </c>
      <c r="E2922" s="70">
        <v>5.46</v>
      </c>
      <c r="F2922" s="70">
        <v>5.59</v>
      </c>
      <c r="J2922" s="78">
        <v>37824</v>
      </c>
      <c r="K2922" s="76">
        <v>13.77</v>
      </c>
      <c r="L2922" s="76">
        <v>13.9</v>
      </c>
      <c r="P2922" s="78">
        <v>37824</v>
      </c>
      <c r="Q2922" s="76">
        <v>56.1</v>
      </c>
      <c r="R2922" s="76">
        <v>57.33</v>
      </c>
    </row>
    <row r="2923" spans="4:18">
      <c r="D2923" s="72">
        <v>37823</v>
      </c>
      <c r="E2923" s="70">
        <v>5.59</v>
      </c>
      <c r="F2923" s="70">
        <v>5.49</v>
      </c>
      <c r="J2923" s="78">
        <v>37823</v>
      </c>
      <c r="K2923" s="76">
        <v>13.89</v>
      </c>
      <c r="L2923" s="76">
        <v>13.79</v>
      </c>
      <c r="P2923" s="78">
        <v>37823</v>
      </c>
      <c r="Q2923" s="76">
        <v>56.95</v>
      </c>
      <c r="R2923" s="76">
        <v>56.02</v>
      </c>
    </row>
    <row r="2924" spans="4:18">
      <c r="D2924" s="72">
        <v>37820</v>
      </c>
      <c r="E2924" s="70">
        <v>5.7</v>
      </c>
      <c r="F2924" s="70">
        <v>5.64</v>
      </c>
      <c r="J2924" s="78">
        <v>37820</v>
      </c>
      <c r="K2924" s="76">
        <v>13.75</v>
      </c>
      <c r="L2924" s="76">
        <v>13.89</v>
      </c>
      <c r="P2924" s="78">
        <v>37820</v>
      </c>
      <c r="Q2924" s="76">
        <v>56.81</v>
      </c>
      <c r="R2924" s="76">
        <v>57.05</v>
      </c>
    </row>
    <row r="2925" spans="4:18">
      <c r="D2925" s="72">
        <v>37819</v>
      </c>
      <c r="E2925" s="70">
        <v>5.77</v>
      </c>
      <c r="F2925" s="70">
        <v>5.75</v>
      </c>
      <c r="J2925" s="78">
        <v>37819</v>
      </c>
      <c r="K2925" s="76">
        <v>13.89</v>
      </c>
      <c r="L2925" s="76">
        <v>13.67</v>
      </c>
      <c r="P2925" s="78">
        <v>37819</v>
      </c>
      <c r="Q2925" s="76">
        <v>57.35</v>
      </c>
      <c r="R2925" s="76">
        <v>56.8</v>
      </c>
    </row>
    <row r="2926" spans="4:18">
      <c r="D2926" s="72">
        <v>37818</v>
      </c>
      <c r="E2926" s="70">
        <v>5.69</v>
      </c>
      <c r="F2926" s="70">
        <v>5.8</v>
      </c>
      <c r="J2926" s="78">
        <v>37818</v>
      </c>
      <c r="K2926" s="76">
        <v>13.96</v>
      </c>
      <c r="L2926" s="76">
        <v>13.99</v>
      </c>
      <c r="P2926" s="78">
        <v>37818</v>
      </c>
      <c r="Q2926" s="76">
        <v>58.08</v>
      </c>
      <c r="R2926" s="76">
        <v>57.56</v>
      </c>
    </row>
    <row r="2927" spans="4:18">
      <c r="D2927" s="72">
        <v>37817</v>
      </c>
      <c r="E2927" s="70">
        <v>5.71</v>
      </c>
      <c r="F2927" s="70">
        <v>5.7</v>
      </c>
      <c r="J2927" s="78">
        <v>37817</v>
      </c>
      <c r="K2927" s="76">
        <v>14.01</v>
      </c>
      <c r="L2927" s="76">
        <v>13.95</v>
      </c>
      <c r="P2927" s="78">
        <v>37817</v>
      </c>
      <c r="Q2927" s="76">
        <v>59</v>
      </c>
      <c r="R2927" s="76">
        <v>58.08</v>
      </c>
    </row>
    <row r="2928" spans="4:18">
      <c r="D2928" s="72">
        <v>37816</v>
      </c>
      <c r="E2928" s="70">
        <v>5.55</v>
      </c>
      <c r="F2928" s="70">
        <v>5.56</v>
      </c>
      <c r="J2928" s="78">
        <v>37816</v>
      </c>
      <c r="K2928" s="76">
        <v>13.72</v>
      </c>
      <c r="L2928" s="76">
        <v>13.81</v>
      </c>
      <c r="P2928" s="78">
        <v>37816</v>
      </c>
      <c r="Q2928" s="76">
        <v>57.5</v>
      </c>
      <c r="R2928" s="76">
        <v>58.71</v>
      </c>
    </row>
    <row r="2929" spans="4:18">
      <c r="D2929" s="72">
        <v>37813</v>
      </c>
      <c r="E2929" s="70">
        <v>5.58</v>
      </c>
      <c r="F2929" s="70">
        <v>5.51</v>
      </c>
      <c r="J2929" s="78">
        <v>37813</v>
      </c>
      <c r="K2929" s="76">
        <v>13.32</v>
      </c>
      <c r="L2929" s="76">
        <v>13.62</v>
      </c>
      <c r="P2929" s="78">
        <v>37813</v>
      </c>
      <c r="Q2929" s="76">
        <v>55.71</v>
      </c>
      <c r="R2929" s="76">
        <v>57.22</v>
      </c>
    </row>
    <row r="2930" spans="4:18">
      <c r="D2930" s="72">
        <v>37812</v>
      </c>
      <c r="E2930" s="70">
        <v>5.74</v>
      </c>
      <c r="F2930" s="70">
        <v>5.41</v>
      </c>
      <c r="J2930" s="78">
        <v>37812</v>
      </c>
      <c r="K2930" s="76">
        <v>13.82</v>
      </c>
      <c r="L2930" s="76">
        <v>13.38</v>
      </c>
      <c r="P2930" s="78">
        <v>37812</v>
      </c>
      <c r="Q2930" s="76">
        <v>51.6</v>
      </c>
      <c r="R2930" s="76">
        <v>54.96</v>
      </c>
    </row>
    <row r="2931" spans="4:18">
      <c r="D2931" s="72">
        <v>37811</v>
      </c>
      <c r="E2931" s="70">
        <v>5.2</v>
      </c>
      <c r="F2931" s="70">
        <v>5.54</v>
      </c>
      <c r="J2931" s="78">
        <v>37811</v>
      </c>
      <c r="K2931" s="76">
        <v>14.17</v>
      </c>
      <c r="L2931" s="76">
        <v>13.82</v>
      </c>
      <c r="P2931" s="78">
        <v>37811</v>
      </c>
      <c r="Q2931" s="76">
        <v>54.8</v>
      </c>
      <c r="R2931" s="76">
        <v>54</v>
      </c>
    </row>
    <row r="2932" spans="4:18">
      <c r="D2932" s="72">
        <v>37810</v>
      </c>
      <c r="E2932" s="70">
        <v>5.01</v>
      </c>
      <c r="F2932" s="70">
        <v>5.2</v>
      </c>
      <c r="J2932" s="78">
        <v>37810</v>
      </c>
      <c r="K2932" s="76">
        <v>13.76</v>
      </c>
      <c r="L2932" s="76">
        <v>14.15</v>
      </c>
      <c r="P2932" s="78">
        <v>37810</v>
      </c>
      <c r="Q2932" s="76">
        <v>52.98</v>
      </c>
      <c r="R2932" s="76">
        <v>54.89</v>
      </c>
    </row>
    <row r="2933" spans="4:18">
      <c r="D2933" s="72">
        <v>37809</v>
      </c>
      <c r="E2933" s="70">
        <v>5.1100000000000003</v>
      </c>
      <c r="F2933" s="70">
        <v>5.22</v>
      </c>
      <c r="J2933" s="78">
        <v>37809</v>
      </c>
      <c r="K2933" s="76">
        <v>13.65</v>
      </c>
      <c r="L2933" s="76">
        <v>13.76</v>
      </c>
      <c r="P2933" s="78">
        <v>37809</v>
      </c>
      <c r="Q2933" s="76">
        <v>52</v>
      </c>
      <c r="R2933" s="76">
        <v>52.28</v>
      </c>
    </row>
    <row r="2934" spans="4:18">
      <c r="D2934" s="72">
        <v>37805</v>
      </c>
      <c r="E2934" s="70">
        <v>5</v>
      </c>
      <c r="F2934" s="70">
        <v>5.14</v>
      </c>
      <c r="J2934" s="78">
        <v>37805</v>
      </c>
      <c r="K2934" s="76">
        <v>13.72</v>
      </c>
      <c r="L2934" s="76">
        <v>13.67</v>
      </c>
      <c r="P2934" s="78">
        <v>37805</v>
      </c>
      <c r="Q2934" s="76">
        <v>50.85</v>
      </c>
      <c r="R2934" s="76">
        <v>51.85</v>
      </c>
    </row>
    <row r="2935" spans="4:18">
      <c r="D2935" s="72">
        <v>37804</v>
      </c>
      <c r="E2935" s="70">
        <v>5</v>
      </c>
      <c r="F2935" s="70">
        <v>4.96</v>
      </c>
      <c r="J2935" s="78">
        <v>37804</v>
      </c>
      <c r="K2935" s="76">
        <v>13.71</v>
      </c>
      <c r="L2935" s="76">
        <v>13.72</v>
      </c>
      <c r="P2935" s="78">
        <v>37804</v>
      </c>
      <c r="Q2935" s="76">
        <v>51.5</v>
      </c>
      <c r="R2935" s="76">
        <v>51.05</v>
      </c>
    </row>
    <row r="2936" spans="4:18">
      <c r="D2936" s="72">
        <v>37803</v>
      </c>
      <c r="E2936" s="70">
        <v>5</v>
      </c>
      <c r="F2936" s="70">
        <v>5.05</v>
      </c>
      <c r="J2936" s="78">
        <v>37803</v>
      </c>
      <c r="K2936" s="76">
        <v>13.54</v>
      </c>
      <c r="L2936" s="76">
        <v>13.64</v>
      </c>
      <c r="P2936" s="78">
        <v>37803</v>
      </c>
      <c r="Q2936" s="76">
        <v>51.25</v>
      </c>
      <c r="R2936" s="76">
        <v>51.46</v>
      </c>
    </row>
    <row r="2937" spans="4:18">
      <c r="D2937" s="72">
        <v>37802</v>
      </c>
      <c r="E2937" s="70">
        <v>5</v>
      </c>
      <c r="F2937" s="70">
        <v>4.95</v>
      </c>
      <c r="J2937" s="78">
        <v>37802</v>
      </c>
      <c r="K2937" s="76">
        <v>13.17</v>
      </c>
      <c r="L2937" s="76">
        <v>13.47</v>
      </c>
      <c r="P2937" s="78">
        <v>37802</v>
      </c>
      <c r="Q2937" s="76">
        <v>50.99</v>
      </c>
      <c r="R2937" s="76">
        <v>51.38</v>
      </c>
    </row>
    <row r="2938" spans="4:18">
      <c r="D2938" s="72">
        <v>37799</v>
      </c>
      <c r="E2938" s="70">
        <v>5</v>
      </c>
      <c r="F2938" s="70">
        <v>4.87</v>
      </c>
      <c r="J2938" s="78">
        <v>37799</v>
      </c>
      <c r="K2938" s="76">
        <v>12.99</v>
      </c>
      <c r="L2938" s="76">
        <v>13.22</v>
      </c>
      <c r="P2938" s="78">
        <v>37799</v>
      </c>
      <c r="Q2938" s="76">
        <v>50.5</v>
      </c>
      <c r="R2938" s="76">
        <v>50.91</v>
      </c>
    </row>
    <row r="2939" spans="4:18">
      <c r="D2939" s="72">
        <v>37798</v>
      </c>
      <c r="E2939" s="70">
        <v>4.92</v>
      </c>
      <c r="F2939" s="70">
        <v>4.9000000000000004</v>
      </c>
      <c r="J2939" s="78">
        <v>37798</v>
      </c>
      <c r="K2939" s="76">
        <v>13.05</v>
      </c>
      <c r="L2939" s="76">
        <v>12.97</v>
      </c>
      <c r="P2939" s="78">
        <v>37798</v>
      </c>
      <c r="Q2939" s="76">
        <v>50</v>
      </c>
      <c r="R2939" s="76">
        <v>50.42</v>
      </c>
    </row>
    <row r="2940" spans="4:18">
      <c r="D2940" s="72">
        <v>37797</v>
      </c>
      <c r="E2940" s="70">
        <v>4.92</v>
      </c>
      <c r="F2940" s="70">
        <v>4.93</v>
      </c>
      <c r="J2940" s="78">
        <v>37797</v>
      </c>
      <c r="K2940" s="76">
        <v>13.46</v>
      </c>
      <c r="L2940" s="76">
        <v>13.06</v>
      </c>
      <c r="P2940" s="78">
        <v>37797</v>
      </c>
      <c r="Q2940" s="76">
        <v>50.05</v>
      </c>
      <c r="R2940" s="76">
        <v>49.68</v>
      </c>
    </row>
    <row r="2941" spans="4:18">
      <c r="D2941" s="72">
        <v>37796</v>
      </c>
      <c r="E2941" s="70">
        <v>4.9400000000000004</v>
      </c>
      <c r="F2941" s="70">
        <v>4.99</v>
      </c>
      <c r="J2941" s="78">
        <v>37796</v>
      </c>
      <c r="K2941" s="76">
        <v>13.38</v>
      </c>
      <c r="L2941" s="76">
        <v>13.36</v>
      </c>
      <c r="P2941" s="78">
        <v>37796</v>
      </c>
      <c r="Q2941" s="76">
        <v>50.25</v>
      </c>
      <c r="R2941" s="76">
        <v>50.2</v>
      </c>
    </row>
    <row r="2942" spans="4:18">
      <c r="D2942" s="72">
        <v>37795</v>
      </c>
      <c r="E2942" s="70">
        <v>4.9000000000000004</v>
      </c>
      <c r="F2942" s="70">
        <v>4.8899999999999997</v>
      </c>
      <c r="J2942" s="78">
        <v>37795</v>
      </c>
      <c r="K2942" s="76">
        <v>13.42</v>
      </c>
      <c r="L2942" s="76">
        <v>13.38</v>
      </c>
      <c r="P2942" s="78">
        <v>37795</v>
      </c>
      <c r="Q2942" s="76">
        <v>48.25</v>
      </c>
      <c r="R2942" s="76">
        <v>49.87</v>
      </c>
    </row>
    <row r="2943" spans="4:18">
      <c r="D2943" s="72">
        <v>37792</v>
      </c>
      <c r="E2943" s="70">
        <v>5.08</v>
      </c>
      <c r="F2943" s="70">
        <v>4.91</v>
      </c>
      <c r="J2943" s="78">
        <v>37792</v>
      </c>
      <c r="K2943" s="76">
        <v>13.43</v>
      </c>
      <c r="L2943" s="76">
        <v>13.52</v>
      </c>
      <c r="P2943" s="78">
        <v>37792</v>
      </c>
      <c r="Q2943" s="76">
        <v>50.01</v>
      </c>
      <c r="R2943" s="76">
        <v>49.44</v>
      </c>
    </row>
    <row r="2944" spans="4:18">
      <c r="D2944" s="72">
        <v>37791</v>
      </c>
      <c r="E2944" s="70">
        <v>4.8899999999999997</v>
      </c>
      <c r="F2944" s="70">
        <v>5.01</v>
      </c>
      <c r="J2944" s="78">
        <v>37791</v>
      </c>
      <c r="K2944" s="76">
        <v>13.4</v>
      </c>
      <c r="L2944" s="76">
        <v>13.32</v>
      </c>
      <c r="P2944" s="78">
        <v>37791</v>
      </c>
      <c r="Q2944" s="76">
        <v>50.45</v>
      </c>
      <c r="R2944" s="76">
        <v>50</v>
      </c>
    </row>
    <row r="2945" spans="4:18">
      <c r="D2945" s="72">
        <v>37790</v>
      </c>
      <c r="E2945" s="70">
        <v>5.05</v>
      </c>
      <c r="F2945" s="70">
        <v>5.01</v>
      </c>
      <c r="J2945" s="78">
        <v>37790</v>
      </c>
      <c r="K2945" s="76">
        <v>13.4</v>
      </c>
      <c r="L2945" s="76">
        <v>13.45</v>
      </c>
      <c r="P2945" s="78">
        <v>37790</v>
      </c>
      <c r="Q2945" s="76">
        <v>49.25</v>
      </c>
      <c r="R2945" s="76">
        <v>48.85</v>
      </c>
    </row>
    <row r="2946" spans="4:18">
      <c r="D2946" s="72">
        <v>37789</v>
      </c>
      <c r="E2946" s="70">
        <v>5</v>
      </c>
      <c r="F2946" s="70">
        <v>4.8600000000000003</v>
      </c>
      <c r="J2946" s="78">
        <v>37789</v>
      </c>
      <c r="K2946" s="76">
        <v>13.58</v>
      </c>
      <c r="L2946" s="76">
        <v>13.4</v>
      </c>
      <c r="P2946" s="78">
        <v>37789</v>
      </c>
      <c r="Q2946" s="76">
        <v>50.41</v>
      </c>
      <c r="R2946" s="76">
        <v>49.38</v>
      </c>
    </row>
    <row r="2947" spans="4:18">
      <c r="D2947" s="72">
        <v>37788</v>
      </c>
      <c r="E2947" s="70">
        <v>4.8600000000000003</v>
      </c>
      <c r="F2947" s="70">
        <v>5.05</v>
      </c>
      <c r="J2947" s="78">
        <v>37788</v>
      </c>
      <c r="K2947" s="76">
        <v>13.2</v>
      </c>
      <c r="L2947" s="76">
        <v>13.58</v>
      </c>
      <c r="P2947" s="78">
        <v>37788</v>
      </c>
      <c r="Q2947" s="76">
        <v>50.1</v>
      </c>
      <c r="R2947" s="76">
        <v>50.4</v>
      </c>
    </row>
    <row r="2948" spans="4:18">
      <c r="D2948" s="72">
        <v>37785</v>
      </c>
      <c r="E2948" s="70">
        <v>5.01</v>
      </c>
      <c r="F2948" s="70">
        <v>4.87</v>
      </c>
      <c r="J2948" s="78">
        <v>37785</v>
      </c>
      <c r="K2948" s="76">
        <v>13.45</v>
      </c>
      <c r="L2948" s="76">
        <v>13.13</v>
      </c>
      <c r="P2948" s="78">
        <v>37785</v>
      </c>
      <c r="Q2948" s="76">
        <v>51.59</v>
      </c>
      <c r="R2948" s="76">
        <v>49.45</v>
      </c>
    </row>
    <row r="2949" spans="4:18">
      <c r="D2949" s="72">
        <v>37784</v>
      </c>
      <c r="E2949" s="70">
        <v>5</v>
      </c>
      <c r="F2949" s="70">
        <v>5.01</v>
      </c>
      <c r="J2949" s="78">
        <v>37784</v>
      </c>
      <c r="K2949" s="76">
        <v>13.62</v>
      </c>
      <c r="L2949" s="76">
        <v>13.44</v>
      </c>
      <c r="P2949" s="78">
        <v>37784</v>
      </c>
      <c r="Q2949" s="76">
        <v>51.56</v>
      </c>
      <c r="R2949" s="76">
        <v>50.48</v>
      </c>
    </row>
    <row r="2950" spans="4:18">
      <c r="D2950" s="72">
        <v>37783</v>
      </c>
      <c r="E2950" s="70">
        <v>5</v>
      </c>
      <c r="F2950" s="70">
        <v>5</v>
      </c>
      <c r="J2950" s="78">
        <v>37783</v>
      </c>
      <c r="K2950" s="76">
        <v>13.57</v>
      </c>
      <c r="L2950" s="76">
        <v>13.62</v>
      </c>
      <c r="P2950" s="78">
        <v>37783</v>
      </c>
      <c r="Q2950" s="76">
        <v>52.4</v>
      </c>
      <c r="R2950" s="76">
        <v>51.55</v>
      </c>
    </row>
    <row r="2951" spans="4:18">
      <c r="D2951" s="72">
        <v>37782</v>
      </c>
      <c r="E2951" s="70">
        <v>4.8</v>
      </c>
      <c r="F2951" s="70">
        <v>5</v>
      </c>
      <c r="J2951" s="78">
        <v>37782</v>
      </c>
      <c r="K2951" s="76">
        <v>13.4</v>
      </c>
      <c r="L2951" s="76">
        <v>13.57</v>
      </c>
      <c r="P2951" s="78">
        <v>37782</v>
      </c>
      <c r="Q2951" s="76">
        <v>52.74</v>
      </c>
      <c r="R2951" s="76">
        <v>52.4</v>
      </c>
    </row>
    <row r="2952" spans="4:18">
      <c r="D2952" s="72">
        <v>37781</v>
      </c>
      <c r="E2952" s="70">
        <v>4.5199999999999996</v>
      </c>
      <c r="F2952" s="70">
        <v>4.8600000000000003</v>
      </c>
      <c r="J2952" s="78">
        <v>37781</v>
      </c>
      <c r="K2952" s="76">
        <v>13.5</v>
      </c>
      <c r="L2952" s="76">
        <v>13.56</v>
      </c>
      <c r="P2952" s="78">
        <v>37781</v>
      </c>
      <c r="Q2952" s="76">
        <v>53.03</v>
      </c>
      <c r="R2952" s="76">
        <v>52.28</v>
      </c>
    </row>
    <row r="2953" spans="4:18">
      <c r="D2953" s="72">
        <v>37778</v>
      </c>
      <c r="E2953" s="70">
        <v>4.45</v>
      </c>
      <c r="F2953" s="70">
        <v>4.6500000000000004</v>
      </c>
      <c r="J2953" s="78">
        <v>37778</v>
      </c>
      <c r="K2953" s="76">
        <v>14.21</v>
      </c>
      <c r="L2953" s="76">
        <v>13.74</v>
      </c>
      <c r="P2953" s="78">
        <v>37778</v>
      </c>
      <c r="Q2953" s="76">
        <v>55.13</v>
      </c>
      <c r="R2953" s="76">
        <v>53.39</v>
      </c>
    </row>
    <row r="2954" spans="4:18">
      <c r="D2954" s="72">
        <v>37777</v>
      </c>
      <c r="E2954" s="70">
        <v>4.45</v>
      </c>
      <c r="F2954" s="70">
        <v>4.45</v>
      </c>
      <c r="J2954" s="78">
        <v>37777</v>
      </c>
      <c r="K2954" s="76">
        <v>13.86</v>
      </c>
      <c r="L2954" s="76">
        <v>14.11</v>
      </c>
      <c r="P2954" s="78">
        <v>37777</v>
      </c>
      <c r="Q2954" s="76">
        <v>54.05</v>
      </c>
      <c r="R2954" s="76">
        <v>54.92</v>
      </c>
    </row>
    <row r="2955" spans="4:18">
      <c r="D2955" s="72">
        <v>37776</v>
      </c>
      <c r="E2955" s="70">
        <v>4.5999999999999996</v>
      </c>
      <c r="F2955" s="70">
        <v>4.5999999999999996</v>
      </c>
      <c r="J2955" s="78">
        <v>37776</v>
      </c>
      <c r="K2955" s="76">
        <v>13.4</v>
      </c>
      <c r="L2955" s="76">
        <v>13.86</v>
      </c>
      <c r="P2955" s="78">
        <v>37776</v>
      </c>
      <c r="Q2955" s="76">
        <v>52.25</v>
      </c>
      <c r="R2955" s="76">
        <v>54.05</v>
      </c>
    </row>
    <row r="2956" spans="4:18">
      <c r="D2956" s="72">
        <v>37775</v>
      </c>
      <c r="E2956" s="70">
        <v>4.54</v>
      </c>
      <c r="F2956" s="70">
        <v>4.6399999999999997</v>
      </c>
      <c r="J2956" s="78">
        <v>37775</v>
      </c>
      <c r="K2956" s="76">
        <v>13.45</v>
      </c>
      <c r="L2956" s="76">
        <v>13.36</v>
      </c>
      <c r="P2956" s="78">
        <v>37775</v>
      </c>
      <c r="Q2956" s="76">
        <v>52.65</v>
      </c>
      <c r="R2956" s="76">
        <v>52.46</v>
      </c>
    </row>
    <row r="2957" spans="4:18">
      <c r="D2957" s="72">
        <v>37774</v>
      </c>
      <c r="E2957" s="70">
        <v>4.5599999999999996</v>
      </c>
      <c r="F2957" s="70">
        <v>4.6399999999999997</v>
      </c>
      <c r="J2957" s="78">
        <v>37774</v>
      </c>
      <c r="K2957" s="76">
        <v>13.54</v>
      </c>
      <c r="L2957" s="76">
        <v>13.59</v>
      </c>
      <c r="P2957" s="78">
        <v>37774</v>
      </c>
      <c r="Q2957" s="76">
        <v>52.6</v>
      </c>
      <c r="R2957" s="76">
        <v>53.37</v>
      </c>
    </row>
    <row r="2958" spans="4:18">
      <c r="D2958" s="72">
        <v>37771</v>
      </c>
      <c r="E2958" s="70">
        <v>4.3499999999999996</v>
      </c>
      <c r="F2958" s="70">
        <v>4.75</v>
      </c>
      <c r="J2958" s="78">
        <v>37771</v>
      </c>
      <c r="K2958" s="76">
        <v>13.2</v>
      </c>
      <c r="L2958" s="76">
        <v>13.36</v>
      </c>
      <c r="P2958" s="78">
        <v>37771</v>
      </c>
      <c r="Q2958" s="76">
        <v>52.05</v>
      </c>
      <c r="R2958" s="76">
        <v>52.35</v>
      </c>
    </row>
    <row r="2959" spans="4:18">
      <c r="D2959" s="72">
        <v>37770</v>
      </c>
      <c r="E2959" s="70">
        <v>4.25</v>
      </c>
      <c r="F2959" s="70">
        <v>4.3</v>
      </c>
      <c r="J2959" s="78">
        <v>37770</v>
      </c>
      <c r="K2959" s="76">
        <v>13.33</v>
      </c>
      <c r="L2959" s="76">
        <v>13.14</v>
      </c>
      <c r="P2959" s="78">
        <v>37770</v>
      </c>
      <c r="Q2959" s="76">
        <v>53</v>
      </c>
      <c r="R2959" s="76">
        <v>51.8</v>
      </c>
    </row>
    <row r="2960" spans="4:18">
      <c r="D2960" s="72">
        <v>37769</v>
      </c>
      <c r="E2960" s="70">
        <v>4.2300000000000004</v>
      </c>
      <c r="F2960" s="70">
        <v>4.25</v>
      </c>
      <c r="J2960" s="78">
        <v>37769</v>
      </c>
      <c r="K2960" s="76">
        <v>13.2</v>
      </c>
      <c r="L2960" s="76">
        <v>13.51</v>
      </c>
      <c r="P2960" s="78">
        <v>37769</v>
      </c>
      <c r="Q2960" s="76">
        <v>52.9</v>
      </c>
      <c r="R2960" s="76">
        <v>52.64</v>
      </c>
    </row>
    <row r="2961" spans="4:18">
      <c r="D2961" s="72">
        <v>37768</v>
      </c>
      <c r="E2961" s="70">
        <v>4.2</v>
      </c>
      <c r="F2961" s="70">
        <v>4.2</v>
      </c>
      <c r="J2961" s="78">
        <v>37768</v>
      </c>
      <c r="K2961" s="76">
        <v>13.03</v>
      </c>
      <c r="L2961" s="76">
        <v>13.15</v>
      </c>
      <c r="P2961" s="78">
        <v>37768</v>
      </c>
      <c r="Q2961" s="76">
        <v>51.22</v>
      </c>
      <c r="R2961" s="76">
        <v>52.3</v>
      </c>
    </row>
    <row r="2962" spans="4:18">
      <c r="D2962" s="72">
        <v>37764</v>
      </c>
      <c r="E2962" s="70">
        <v>4.25</v>
      </c>
      <c r="F2962" s="70">
        <v>4.18</v>
      </c>
      <c r="J2962" s="78">
        <v>37764</v>
      </c>
      <c r="K2962" s="76">
        <v>12.99</v>
      </c>
      <c r="L2962" s="76">
        <v>13.05</v>
      </c>
      <c r="P2962" s="78">
        <v>37764</v>
      </c>
      <c r="Q2962" s="76">
        <v>52.4</v>
      </c>
      <c r="R2962" s="76">
        <v>51.22</v>
      </c>
    </row>
    <row r="2963" spans="4:18">
      <c r="D2963" s="72">
        <v>37763</v>
      </c>
      <c r="E2963" s="70">
        <v>4.1500000000000004</v>
      </c>
      <c r="F2963" s="70">
        <v>4.3</v>
      </c>
      <c r="J2963" s="78">
        <v>37763</v>
      </c>
      <c r="K2963" s="76">
        <v>12.73</v>
      </c>
      <c r="L2963" s="76">
        <v>12.99</v>
      </c>
      <c r="P2963" s="78">
        <v>37763</v>
      </c>
      <c r="Q2963" s="76">
        <v>51.15</v>
      </c>
      <c r="R2963" s="76">
        <v>52.3</v>
      </c>
    </row>
    <row r="2964" spans="4:18">
      <c r="D2964" s="72">
        <v>37762</v>
      </c>
      <c r="E2964" s="70">
        <v>4</v>
      </c>
      <c r="F2964" s="70">
        <v>4.01</v>
      </c>
      <c r="J2964" s="78">
        <v>37762</v>
      </c>
      <c r="K2964" s="76">
        <v>12.8</v>
      </c>
      <c r="L2964" s="76">
        <v>12.83</v>
      </c>
      <c r="P2964" s="78">
        <v>37762</v>
      </c>
      <c r="Q2964" s="76">
        <v>51.81</v>
      </c>
      <c r="R2964" s="76">
        <v>51.04</v>
      </c>
    </row>
    <row r="2965" spans="4:18">
      <c r="D2965" s="72">
        <v>37761</v>
      </c>
      <c r="E2965" s="70">
        <v>4.0999999999999996</v>
      </c>
      <c r="F2965" s="70">
        <v>4.05</v>
      </c>
      <c r="J2965" s="78">
        <v>37761</v>
      </c>
      <c r="K2965" s="76">
        <v>13.52</v>
      </c>
      <c r="L2965" s="76">
        <v>12.77</v>
      </c>
      <c r="P2965" s="78">
        <v>37761</v>
      </c>
      <c r="Q2965" s="76">
        <v>51.65</v>
      </c>
      <c r="R2965" s="76">
        <v>51.8</v>
      </c>
    </row>
    <row r="2966" spans="4:18">
      <c r="D2966" s="72">
        <v>37760</v>
      </c>
      <c r="E2966" s="70">
        <v>3.99</v>
      </c>
      <c r="F2966" s="70">
        <v>4</v>
      </c>
      <c r="J2966" s="78">
        <v>37760</v>
      </c>
      <c r="K2966" s="76">
        <v>13.75</v>
      </c>
      <c r="L2966" s="76">
        <v>13.65</v>
      </c>
      <c r="P2966" s="78">
        <v>37760</v>
      </c>
      <c r="Q2966" s="76">
        <v>53.41</v>
      </c>
      <c r="R2966" s="76">
        <v>51.3</v>
      </c>
    </row>
    <row r="2967" spans="4:18">
      <c r="D2967" s="72">
        <v>37757</v>
      </c>
      <c r="E2967" s="70">
        <v>4.09</v>
      </c>
      <c r="F2967" s="70">
        <v>4.0999999999999996</v>
      </c>
      <c r="J2967" s="78">
        <v>37757</v>
      </c>
      <c r="K2967" s="76">
        <v>14.13</v>
      </c>
      <c r="L2967" s="76">
        <v>14.16</v>
      </c>
      <c r="P2967" s="78">
        <v>37757</v>
      </c>
      <c r="Q2967" s="76">
        <v>52.25</v>
      </c>
      <c r="R2967" s="76">
        <v>53.4</v>
      </c>
    </row>
    <row r="2968" spans="4:18">
      <c r="D2968" s="72">
        <v>37756</v>
      </c>
      <c r="E2968" s="70">
        <v>4.0999999999999996</v>
      </c>
      <c r="F2968" s="70">
        <v>4.2</v>
      </c>
      <c r="J2968" s="78">
        <v>37756</v>
      </c>
      <c r="K2968" s="76">
        <v>14.4</v>
      </c>
      <c r="L2968" s="76">
        <v>14.18</v>
      </c>
      <c r="P2968" s="78">
        <v>37756</v>
      </c>
      <c r="Q2968" s="76">
        <v>53.93</v>
      </c>
      <c r="R2968" s="76">
        <v>53.02</v>
      </c>
    </row>
    <row r="2969" spans="4:18">
      <c r="D2969" s="72">
        <v>37755</v>
      </c>
      <c r="E2969" s="70">
        <v>3.95</v>
      </c>
      <c r="F2969" s="70">
        <v>4.01</v>
      </c>
      <c r="J2969" s="78">
        <v>37755</v>
      </c>
      <c r="K2969" s="76">
        <v>14.5</v>
      </c>
      <c r="L2969" s="76">
        <v>14.17</v>
      </c>
      <c r="P2969" s="78">
        <v>37755</v>
      </c>
      <c r="Q2969" s="76">
        <v>54.49</v>
      </c>
      <c r="R2969" s="76">
        <v>53.68</v>
      </c>
    </row>
    <row r="2970" spans="4:18">
      <c r="D2970" s="72">
        <v>37754</v>
      </c>
      <c r="E2970" s="70">
        <v>4.0999999999999996</v>
      </c>
      <c r="F2970" s="70">
        <v>4.01</v>
      </c>
      <c r="J2970" s="78">
        <v>37754</v>
      </c>
      <c r="K2970" s="76">
        <v>14.4</v>
      </c>
      <c r="L2970" s="76">
        <v>14.36</v>
      </c>
      <c r="P2970" s="78">
        <v>37754</v>
      </c>
      <c r="Q2970" s="76">
        <v>54.81</v>
      </c>
      <c r="R2970" s="76">
        <v>54.24</v>
      </c>
    </row>
    <row r="2971" spans="4:18">
      <c r="D2971" s="72">
        <v>37753</v>
      </c>
      <c r="E2971" s="70">
        <v>4.05</v>
      </c>
      <c r="F2971" s="70">
        <v>4.0999999999999996</v>
      </c>
      <c r="J2971" s="78">
        <v>37753</v>
      </c>
      <c r="K2971" s="76">
        <v>14.2</v>
      </c>
      <c r="L2971" s="76">
        <v>14.69</v>
      </c>
      <c r="P2971" s="78">
        <v>37753</v>
      </c>
      <c r="Q2971" s="76">
        <v>52</v>
      </c>
      <c r="R2971" s="76">
        <v>54.8</v>
      </c>
    </row>
    <row r="2972" spans="4:18">
      <c r="D2972" s="72">
        <v>37750</v>
      </c>
      <c r="E2972" s="70">
        <v>3.98</v>
      </c>
      <c r="F2972" s="70">
        <v>3.97</v>
      </c>
      <c r="J2972" s="78">
        <v>37750</v>
      </c>
      <c r="K2972" s="76">
        <v>13.99</v>
      </c>
      <c r="L2972" s="76">
        <v>14.18</v>
      </c>
      <c r="P2972" s="78">
        <v>37750</v>
      </c>
      <c r="Q2972" s="76">
        <v>53.26</v>
      </c>
      <c r="R2972" s="76">
        <v>52.62</v>
      </c>
    </row>
    <row r="2973" spans="4:18">
      <c r="D2973" s="72">
        <v>37749</v>
      </c>
      <c r="E2973" s="70">
        <v>4.1500000000000004</v>
      </c>
      <c r="F2973" s="70">
        <v>3.99</v>
      </c>
      <c r="J2973" s="78">
        <v>37749</v>
      </c>
      <c r="K2973" s="76">
        <v>13.92</v>
      </c>
      <c r="L2973" s="76">
        <v>13.98</v>
      </c>
      <c r="P2973" s="78">
        <v>37749</v>
      </c>
      <c r="Q2973" s="76">
        <v>54.37</v>
      </c>
      <c r="R2973" s="76">
        <v>53.25</v>
      </c>
    </row>
    <row r="2974" spans="4:18">
      <c r="D2974" s="72">
        <v>37748</v>
      </c>
      <c r="E2974" s="70">
        <v>4.17</v>
      </c>
      <c r="F2974" s="70">
        <v>4.16</v>
      </c>
      <c r="J2974" s="78">
        <v>37748</v>
      </c>
      <c r="K2974" s="76">
        <v>14</v>
      </c>
      <c r="L2974" s="76">
        <v>14.02</v>
      </c>
      <c r="P2974" s="78">
        <v>37748</v>
      </c>
      <c r="Q2974" s="76">
        <v>55.85</v>
      </c>
      <c r="R2974" s="76">
        <v>56.5</v>
      </c>
    </row>
    <row r="2975" spans="4:18">
      <c r="D2975" s="72">
        <v>37747</v>
      </c>
      <c r="E2975" s="70">
        <v>4.2</v>
      </c>
      <c r="F2975" s="70">
        <v>4.1500000000000004</v>
      </c>
      <c r="J2975" s="78">
        <v>37747</v>
      </c>
      <c r="K2975" s="76">
        <v>13.9</v>
      </c>
      <c r="L2975" s="76">
        <v>14.04</v>
      </c>
      <c r="P2975" s="78">
        <v>37747</v>
      </c>
      <c r="Q2975" s="76">
        <v>54.32</v>
      </c>
      <c r="R2975" s="76">
        <v>56</v>
      </c>
    </row>
    <row r="2976" spans="4:18">
      <c r="D2976" s="72">
        <v>37746</v>
      </c>
      <c r="E2976" s="70">
        <v>4.24</v>
      </c>
      <c r="F2976" s="70">
        <v>4.2</v>
      </c>
      <c r="J2976" s="78">
        <v>37746</v>
      </c>
      <c r="K2976" s="76">
        <v>13.77</v>
      </c>
      <c r="L2976" s="76">
        <v>13.95</v>
      </c>
      <c r="P2976" s="78">
        <v>37746</v>
      </c>
      <c r="Q2976" s="76">
        <v>55.46</v>
      </c>
      <c r="R2976" s="76">
        <v>54.31</v>
      </c>
    </row>
    <row r="2977" spans="4:18">
      <c r="D2977" s="72">
        <v>37743</v>
      </c>
      <c r="E2977" s="70">
        <v>3.95</v>
      </c>
      <c r="F2977" s="70">
        <v>4.34</v>
      </c>
      <c r="J2977" s="78">
        <v>37743</v>
      </c>
      <c r="K2977" s="76">
        <v>13.7</v>
      </c>
      <c r="L2977" s="76">
        <v>13.76</v>
      </c>
      <c r="P2977" s="78">
        <v>37743</v>
      </c>
      <c r="Q2977" s="76">
        <v>55.5</v>
      </c>
      <c r="R2977" s="76">
        <v>55.45</v>
      </c>
    </row>
    <row r="2978" spans="4:18">
      <c r="D2978" s="72">
        <v>37742</v>
      </c>
      <c r="E2978" s="70">
        <v>4.07</v>
      </c>
      <c r="F2978" s="70">
        <v>4.28</v>
      </c>
      <c r="J2978" s="78">
        <v>37742</v>
      </c>
      <c r="K2978" s="76">
        <v>13.88</v>
      </c>
      <c r="L2978" s="76">
        <v>13.8</v>
      </c>
      <c r="P2978" s="78">
        <v>37742</v>
      </c>
      <c r="Q2978" s="76">
        <v>56.8</v>
      </c>
      <c r="R2978" s="76">
        <v>55.49</v>
      </c>
    </row>
    <row r="2979" spans="4:18">
      <c r="D2979" s="72">
        <v>37741</v>
      </c>
      <c r="E2979" s="70">
        <v>4.04</v>
      </c>
      <c r="F2979" s="70">
        <v>4.0599999999999996</v>
      </c>
      <c r="J2979" s="78">
        <v>37741</v>
      </c>
      <c r="K2979" s="76">
        <v>13.8</v>
      </c>
      <c r="L2979" s="76">
        <v>13.98</v>
      </c>
      <c r="P2979" s="78">
        <v>37741</v>
      </c>
      <c r="Q2979" s="76">
        <v>57.27</v>
      </c>
      <c r="R2979" s="76">
        <v>56.8</v>
      </c>
    </row>
    <row r="2980" spans="4:18">
      <c r="D2980" s="72">
        <v>37740</v>
      </c>
      <c r="E2980" s="70">
        <v>3.94</v>
      </c>
      <c r="F2980" s="70">
        <v>4.05</v>
      </c>
      <c r="J2980" s="78">
        <v>37740</v>
      </c>
      <c r="K2980" s="76">
        <v>13.5</v>
      </c>
      <c r="L2980" s="76">
        <v>13.84</v>
      </c>
      <c r="P2980" s="78">
        <v>37740</v>
      </c>
      <c r="Q2980" s="76">
        <v>56.7</v>
      </c>
      <c r="R2980" s="76">
        <v>57.28</v>
      </c>
    </row>
    <row r="2981" spans="4:18">
      <c r="D2981" s="72">
        <v>37739</v>
      </c>
      <c r="E2981" s="70">
        <v>4.08</v>
      </c>
      <c r="F2981" s="70">
        <v>3.91</v>
      </c>
      <c r="J2981" s="78">
        <v>37739</v>
      </c>
      <c r="K2981" s="76">
        <v>12.98</v>
      </c>
      <c r="L2981" s="76">
        <v>13.4</v>
      </c>
      <c r="P2981" s="78">
        <v>37739</v>
      </c>
      <c r="Q2981" s="76">
        <v>55.02</v>
      </c>
      <c r="R2981" s="76">
        <v>56.69</v>
      </c>
    </row>
    <row r="2982" spans="4:18">
      <c r="D2982" s="72">
        <v>37736</v>
      </c>
      <c r="E2982" s="70">
        <v>4.1900000000000004</v>
      </c>
      <c r="F2982" s="70">
        <v>4.2</v>
      </c>
      <c r="J2982" s="78">
        <v>37736</v>
      </c>
      <c r="K2982" s="76">
        <v>13.1</v>
      </c>
      <c r="L2982" s="76">
        <v>12.93</v>
      </c>
      <c r="P2982" s="78">
        <v>37736</v>
      </c>
      <c r="Q2982" s="76">
        <v>56.56</v>
      </c>
      <c r="R2982" s="76">
        <v>55.02</v>
      </c>
    </row>
    <row r="2983" spans="4:18">
      <c r="D2983" s="72">
        <v>37735</v>
      </c>
      <c r="E2983" s="70">
        <v>4.12</v>
      </c>
      <c r="F2983" s="70">
        <v>4.2</v>
      </c>
      <c r="J2983" s="78">
        <v>37735</v>
      </c>
      <c r="K2983" s="76">
        <v>13.14</v>
      </c>
      <c r="L2983" s="76">
        <v>13.14</v>
      </c>
      <c r="P2983" s="78">
        <v>37735</v>
      </c>
      <c r="Q2983" s="76">
        <v>57</v>
      </c>
      <c r="R2983" s="76">
        <v>56.56</v>
      </c>
    </row>
    <row r="2984" spans="4:18">
      <c r="D2984" s="72">
        <v>37734</v>
      </c>
      <c r="E2984" s="70">
        <v>4.2</v>
      </c>
      <c r="F2984" s="70">
        <v>4.12</v>
      </c>
      <c r="J2984" s="78">
        <v>37734</v>
      </c>
      <c r="K2984" s="76">
        <v>13.26</v>
      </c>
      <c r="L2984" s="76">
        <v>13.15</v>
      </c>
      <c r="P2984" s="78">
        <v>37734</v>
      </c>
      <c r="Q2984" s="76">
        <v>58.58</v>
      </c>
      <c r="R2984" s="76">
        <v>57.61</v>
      </c>
    </row>
    <row r="2985" spans="4:18">
      <c r="D2985" s="72">
        <v>37733</v>
      </c>
      <c r="E2985" s="70">
        <v>4.16</v>
      </c>
      <c r="F2985" s="70">
        <v>4.13</v>
      </c>
      <c r="J2985" s="78">
        <v>37733</v>
      </c>
      <c r="K2985" s="76">
        <v>12.99</v>
      </c>
      <c r="L2985" s="76">
        <v>13.29</v>
      </c>
      <c r="P2985" s="78">
        <v>37733</v>
      </c>
      <c r="Q2985" s="76">
        <v>59.15</v>
      </c>
      <c r="R2985" s="76">
        <v>58.57</v>
      </c>
    </row>
    <row r="2986" spans="4:18">
      <c r="D2986" s="72">
        <v>37732</v>
      </c>
      <c r="E2986" s="70">
        <v>3.92</v>
      </c>
      <c r="F2986" s="70">
        <v>4.2300000000000004</v>
      </c>
      <c r="J2986" s="78">
        <v>37732</v>
      </c>
      <c r="K2986" s="76">
        <v>12.9</v>
      </c>
      <c r="L2986" s="76">
        <v>12.97</v>
      </c>
      <c r="P2986" s="78">
        <v>37732</v>
      </c>
      <c r="Q2986" s="76">
        <v>59.85</v>
      </c>
      <c r="R2986" s="76">
        <v>59.15</v>
      </c>
    </row>
    <row r="2987" spans="4:18">
      <c r="D2987" s="72">
        <v>37728</v>
      </c>
      <c r="E2987" s="70">
        <v>4.03</v>
      </c>
      <c r="F2987" s="70">
        <v>4.21</v>
      </c>
      <c r="J2987" s="78">
        <v>37728</v>
      </c>
      <c r="K2987" s="76">
        <v>12.85</v>
      </c>
      <c r="L2987" s="76">
        <v>12.99</v>
      </c>
      <c r="P2987" s="78">
        <v>37728</v>
      </c>
      <c r="Q2987" s="76">
        <v>58.5</v>
      </c>
      <c r="R2987" s="76">
        <v>59.92</v>
      </c>
    </row>
    <row r="2988" spans="4:18">
      <c r="D2988" s="72">
        <v>37727</v>
      </c>
      <c r="E2988" s="70">
        <v>4.05</v>
      </c>
      <c r="F2988" s="70">
        <v>4</v>
      </c>
      <c r="J2988" s="78">
        <v>37727</v>
      </c>
      <c r="K2988" s="76">
        <v>13.03</v>
      </c>
      <c r="L2988" s="76">
        <v>12.85</v>
      </c>
      <c r="P2988" s="78">
        <v>37727</v>
      </c>
      <c r="Q2988" s="76">
        <v>59.1</v>
      </c>
      <c r="R2988" s="76">
        <v>58.5</v>
      </c>
    </row>
    <row r="2989" spans="4:18">
      <c r="D2989" s="72">
        <v>37726</v>
      </c>
      <c r="E2989" s="70">
        <v>4.07</v>
      </c>
      <c r="F2989" s="70">
        <v>4.08</v>
      </c>
      <c r="J2989" s="78">
        <v>37726</v>
      </c>
      <c r="K2989" s="76">
        <v>13</v>
      </c>
      <c r="L2989" s="76">
        <v>12.96</v>
      </c>
      <c r="P2989" s="78">
        <v>37726</v>
      </c>
      <c r="Q2989" s="76">
        <v>58.5</v>
      </c>
      <c r="R2989" s="76">
        <v>58.56</v>
      </c>
    </row>
    <row r="2990" spans="4:18">
      <c r="D2990" s="72">
        <v>37725</v>
      </c>
      <c r="E2990" s="70">
        <v>4.05</v>
      </c>
      <c r="F2990" s="70">
        <v>4.05</v>
      </c>
      <c r="J2990" s="78">
        <v>37725</v>
      </c>
      <c r="K2990" s="76">
        <v>12.87</v>
      </c>
      <c r="L2990" s="76">
        <v>13</v>
      </c>
      <c r="P2990" s="78">
        <v>37725</v>
      </c>
      <c r="Q2990" s="76">
        <v>57.54</v>
      </c>
      <c r="R2990" s="76">
        <v>58.39</v>
      </c>
    </row>
    <row r="2991" spans="4:18">
      <c r="D2991" s="72">
        <v>37722</v>
      </c>
      <c r="E2991" s="70">
        <v>4.05</v>
      </c>
      <c r="F2991" s="70">
        <v>4.05</v>
      </c>
      <c r="J2991" s="78">
        <v>37722</v>
      </c>
      <c r="K2991" s="76">
        <v>13.08</v>
      </c>
      <c r="L2991" s="76">
        <v>12.87</v>
      </c>
      <c r="P2991" s="78">
        <v>37722</v>
      </c>
      <c r="Q2991" s="76">
        <v>58.26</v>
      </c>
      <c r="R2991" s="76">
        <v>57.61</v>
      </c>
    </row>
    <row r="2992" spans="4:18">
      <c r="D2992" s="72">
        <v>37721</v>
      </c>
      <c r="E2992" s="70">
        <v>4.12</v>
      </c>
      <c r="F2992" s="70">
        <v>4.04</v>
      </c>
      <c r="J2992" s="78">
        <v>37721</v>
      </c>
      <c r="K2992" s="76">
        <v>12.83</v>
      </c>
      <c r="L2992" s="76">
        <v>12.98</v>
      </c>
      <c r="P2992" s="78">
        <v>37721</v>
      </c>
      <c r="Q2992" s="76">
        <v>56.5</v>
      </c>
      <c r="R2992" s="76">
        <v>58.26</v>
      </c>
    </row>
    <row r="2993" spans="4:18">
      <c r="D2993" s="72">
        <v>37720</v>
      </c>
      <c r="E2993" s="70">
        <v>4.1500000000000004</v>
      </c>
      <c r="F2993" s="70">
        <v>4.13</v>
      </c>
      <c r="J2993" s="78">
        <v>37720</v>
      </c>
      <c r="K2993" s="76">
        <v>13</v>
      </c>
      <c r="L2993" s="76">
        <v>12.83</v>
      </c>
      <c r="P2993" s="78">
        <v>37720</v>
      </c>
      <c r="Q2993" s="76">
        <v>56.65</v>
      </c>
      <c r="R2993" s="76">
        <v>55.71</v>
      </c>
    </row>
    <row r="2994" spans="4:18">
      <c r="D2994" s="72">
        <v>37719</v>
      </c>
      <c r="E2994" s="70">
        <v>4.25</v>
      </c>
      <c r="F2994" s="70">
        <v>4.24</v>
      </c>
      <c r="J2994" s="78">
        <v>37719</v>
      </c>
      <c r="K2994" s="76">
        <v>13</v>
      </c>
      <c r="L2994" s="76">
        <v>12.98</v>
      </c>
      <c r="P2994" s="78">
        <v>37719</v>
      </c>
      <c r="Q2994" s="76">
        <v>57.8</v>
      </c>
      <c r="R2994" s="76">
        <v>56.64</v>
      </c>
    </row>
    <row r="2995" spans="4:18">
      <c r="D2995" s="72">
        <v>37718</v>
      </c>
      <c r="E2995" s="70">
        <v>4.25</v>
      </c>
      <c r="F2995" s="70">
        <v>4.25</v>
      </c>
      <c r="J2995" s="78">
        <v>37718</v>
      </c>
      <c r="K2995" s="76">
        <v>13.1</v>
      </c>
      <c r="L2995" s="76">
        <v>12.93</v>
      </c>
      <c r="P2995" s="78">
        <v>37718</v>
      </c>
      <c r="Q2995" s="76">
        <v>60.15</v>
      </c>
      <c r="R2995" s="76">
        <v>58.4</v>
      </c>
    </row>
    <row r="2996" spans="4:18">
      <c r="D2996" s="72">
        <v>37715</v>
      </c>
      <c r="E2996" s="70">
        <v>4.25</v>
      </c>
      <c r="F2996" s="70">
        <v>4.25</v>
      </c>
      <c r="J2996" s="78">
        <v>37715</v>
      </c>
      <c r="K2996" s="76">
        <v>13.15</v>
      </c>
      <c r="L2996" s="76">
        <v>12.94</v>
      </c>
      <c r="P2996" s="78">
        <v>37715</v>
      </c>
      <c r="Q2996" s="76">
        <v>58</v>
      </c>
      <c r="R2996" s="76">
        <v>58.41</v>
      </c>
    </row>
    <row r="2997" spans="4:18">
      <c r="D2997" s="72">
        <v>37714</v>
      </c>
      <c r="E2997" s="70">
        <v>4.25</v>
      </c>
      <c r="F2997" s="70">
        <v>4.25</v>
      </c>
      <c r="J2997" s="78">
        <v>37714</v>
      </c>
      <c r="K2997" s="76">
        <v>13.13</v>
      </c>
      <c r="L2997" s="76">
        <v>13.05</v>
      </c>
      <c r="P2997" s="78">
        <v>37714</v>
      </c>
      <c r="Q2997" s="76">
        <v>58.2</v>
      </c>
      <c r="R2997" s="76">
        <v>57.7</v>
      </c>
    </row>
    <row r="2998" spans="4:18">
      <c r="D2998" s="72">
        <v>37713</v>
      </c>
      <c r="E2998" s="70">
        <v>4.17</v>
      </c>
      <c r="F2998" s="70">
        <v>4.28</v>
      </c>
      <c r="J2998" s="78">
        <v>37713</v>
      </c>
      <c r="K2998" s="76">
        <v>13.22</v>
      </c>
      <c r="L2998" s="76">
        <v>13.04</v>
      </c>
      <c r="P2998" s="78">
        <v>37713</v>
      </c>
      <c r="Q2998" s="76">
        <v>57.5</v>
      </c>
      <c r="R2998" s="76">
        <v>57.94</v>
      </c>
    </row>
    <row r="2999" spans="4:18">
      <c r="D2999" s="72">
        <v>37712</v>
      </c>
      <c r="E2999" s="70">
        <v>4.17</v>
      </c>
      <c r="F2999" s="70">
        <v>4.12</v>
      </c>
      <c r="J2999" s="78">
        <v>37712</v>
      </c>
      <c r="K2999" s="76">
        <v>12.92</v>
      </c>
      <c r="L2999" s="76">
        <v>12.94</v>
      </c>
      <c r="P2999" s="78">
        <v>37712</v>
      </c>
      <c r="Q2999" s="76">
        <v>56.58</v>
      </c>
      <c r="R2999" s="76">
        <v>56.31</v>
      </c>
    </row>
    <row r="3000" spans="4:18">
      <c r="D3000" s="72">
        <v>37711</v>
      </c>
      <c r="E3000" s="70">
        <v>4.08</v>
      </c>
      <c r="F3000" s="70">
        <v>4.1500000000000004</v>
      </c>
      <c r="J3000" s="78">
        <v>37711</v>
      </c>
      <c r="K3000" s="76">
        <v>13</v>
      </c>
      <c r="L3000" s="76">
        <v>12.92</v>
      </c>
      <c r="P3000" s="78">
        <v>37711</v>
      </c>
      <c r="Q3000" s="76">
        <v>56.61</v>
      </c>
      <c r="R3000" s="76">
        <v>56.58</v>
      </c>
    </row>
    <row r="3001" spans="4:18">
      <c r="D3001" s="72">
        <v>37708</v>
      </c>
      <c r="E3001" s="70">
        <v>4.08</v>
      </c>
      <c r="F3001" s="70">
        <v>4.13</v>
      </c>
      <c r="J3001" s="78">
        <v>37708</v>
      </c>
      <c r="K3001" s="76">
        <v>13.03</v>
      </c>
      <c r="L3001" s="76">
        <v>13</v>
      </c>
      <c r="P3001" s="78">
        <v>37708</v>
      </c>
      <c r="Q3001" s="76">
        <v>56.99</v>
      </c>
      <c r="R3001" s="76">
        <v>56.6</v>
      </c>
    </row>
    <row r="3002" spans="4:18">
      <c r="D3002" s="72">
        <v>37707</v>
      </c>
      <c r="E3002" s="70">
        <v>4.0999999999999996</v>
      </c>
      <c r="F3002" s="70">
        <v>4.08</v>
      </c>
      <c r="J3002" s="78">
        <v>37707</v>
      </c>
      <c r="K3002" s="76">
        <v>12.87</v>
      </c>
      <c r="L3002" s="76">
        <v>13.03</v>
      </c>
      <c r="P3002" s="78">
        <v>37707</v>
      </c>
      <c r="Q3002" s="76">
        <v>57</v>
      </c>
      <c r="R3002" s="76">
        <v>56.99</v>
      </c>
    </row>
    <row r="3003" spans="4:18">
      <c r="D3003" s="72">
        <v>37706</v>
      </c>
      <c r="E3003" s="70">
        <v>4.1100000000000003</v>
      </c>
      <c r="F3003" s="70">
        <v>4.1100000000000003</v>
      </c>
      <c r="J3003" s="78">
        <v>37706</v>
      </c>
      <c r="K3003" s="76">
        <v>12.9</v>
      </c>
      <c r="L3003" s="76">
        <v>13.01</v>
      </c>
      <c r="P3003" s="78">
        <v>37706</v>
      </c>
      <c r="Q3003" s="76">
        <v>58.15</v>
      </c>
      <c r="R3003" s="76">
        <v>57.45</v>
      </c>
    </row>
    <row r="3004" spans="4:18">
      <c r="D3004" s="72">
        <v>37705</v>
      </c>
      <c r="E3004" s="70">
        <v>4.0999999999999996</v>
      </c>
      <c r="F3004" s="70">
        <v>4.13</v>
      </c>
      <c r="J3004" s="78">
        <v>37705</v>
      </c>
      <c r="K3004" s="76">
        <v>12.92</v>
      </c>
      <c r="L3004" s="76">
        <v>12.93</v>
      </c>
      <c r="P3004" s="78">
        <v>37705</v>
      </c>
      <c r="Q3004" s="76">
        <v>57.35</v>
      </c>
      <c r="R3004" s="76">
        <v>58.46</v>
      </c>
    </row>
    <row r="3005" spans="4:18">
      <c r="D3005" s="72">
        <v>37704</v>
      </c>
      <c r="E3005" s="70">
        <v>4.1500000000000004</v>
      </c>
      <c r="F3005" s="70">
        <v>4.0999999999999996</v>
      </c>
      <c r="J3005" s="78">
        <v>37704</v>
      </c>
      <c r="K3005" s="76">
        <v>13.8</v>
      </c>
      <c r="L3005" s="76">
        <v>12.88</v>
      </c>
      <c r="P3005" s="78">
        <v>37704</v>
      </c>
      <c r="Q3005" s="76">
        <v>57.3</v>
      </c>
      <c r="R3005" s="76">
        <v>57.35</v>
      </c>
    </row>
    <row r="3006" spans="4:18">
      <c r="D3006" s="72">
        <v>37701</v>
      </c>
      <c r="E3006" s="70">
        <v>4.13</v>
      </c>
      <c r="F3006" s="70">
        <v>4.2</v>
      </c>
      <c r="J3006" s="78">
        <v>37701</v>
      </c>
      <c r="K3006" s="76">
        <v>13.48</v>
      </c>
      <c r="L3006" s="76">
        <v>14.05</v>
      </c>
      <c r="P3006" s="78">
        <v>37701</v>
      </c>
      <c r="Q3006" s="76">
        <v>58.2</v>
      </c>
      <c r="R3006" s="76">
        <v>59.2</v>
      </c>
    </row>
    <row r="3007" spans="4:18">
      <c r="D3007" s="72">
        <v>37700</v>
      </c>
      <c r="E3007" s="70">
        <v>4.12</v>
      </c>
      <c r="F3007" s="70">
        <v>4.13</v>
      </c>
      <c r="J3007" s="78">
        <v>37700</v>
      </c>
      <c r="K3007" s="76">
        <v>13.45</v>
      </c>
      <c r="L3007" s="76">
        <v>13.38</v>
      </c>
      <c r="P3007" s="78">
        <v>37700</v>
      </c>
      <c r="Q3007" s="76">
        <v>58.31</v>
      </c>
      <c r="R3007" s="76">
        <v>58.38</v>
      </c>
    </row>
    <row r="3008" spans="4:18">
      <c r="D3008" s="72">
        <v>37699</v>
      </c>
      <c r="E3008" s="70">
        <v>4.07</v>
      </c>
      <c r="F3008" s="70">
        <v>4.1100000000000003</v>
      </c>
      <c r="J3008" s="78">
        <v>37699</v>
      </c>
      <c r="K3008" s="76">
        <v>13.6</v>
      </c>
      <c r="L3008" s="76">
        <v>13.44</v>
      </c>
      <c r="P3008" s="78">
        <v>37699</v>
      </c>
      <c r="Q3008" s="76">
        <v>57.88</v>
      </c>
      <c r="R3008" s="76">
        <v>58.3</v>
      </c>
    </row>
    <row r="3009" spans="4:18">
      <c r="D3009" s="72">
        <v>37698</v>
      </c>
      <c r="E3009" s="70">
        <v>3.95</v>
      </c>
      <c r="F3009" s="70">
        <v>4.03</v>
      </c>
      <c r="J3009" s="78">
        <v>37698</v>
      </c>
      <c r="K3009" s="76">
        <v>13.39</v>
      </c>
      <c r="L3009" s="76">
        <v>13.56</v>
      </c>
      <c r="P3009" s="78">
        <v>37698</v>
      </c>
      <c r="Q3009" s="76">
        <v>58.8</v>
      </c>
      <c r="R3009" s="76">
        <v>57.88</v>
      </c>
    </row>
    <row r="3010" spans="4:18">
      <c r="D3010" s="72">
        <v>37697</v>
      </c>
      <c r="E3010" s="70">
        <v>3.75</v>
      </c>
      <c r="F3010" s="70">
        <v>3.81</v>
      </c>
      <c r="J3010" s="78">
        <v>37697</v>
      </c>
      <c r="K3010" s="76">
        <v>12.89</v>
      </c>
      <c r="L3010" s="76">
        <v>13.29</v>
      </c>
      <c r="P3010" s="78">
        <v>37697</v>
      </c>
      <c r="Q3010" s="76">
        <v>55.76</v>
      </c>
      <c r="R3010" s="76">
        <v>59.09</v>
      </c>
    </row>
    <row r="3011" spans="4:18">
      <c r="D3011" s="72">
        <v>37694</v>
      </c>
      <c r="E3011" s="70">
        <v>3.62</v>
      </c>
      <c r="F3011" s="70">
        <v>3.7</v>
      </c>
      <c r="J3011" s="78">
        <v>37694</v>
      </c>
      <c r="K3011" s="76">
        <v>12.82</v>
      </c>
      <c r="L3011" s="76">
        <v>12.92</v>
      </c>
      <c r="P3011" s="78">
        <v>37694</v>
      </c>
      <c r="Q3011" s="76">
        <v>54.75</v>
      </c>
      <c r="R3011" s="76">
        <v>55.75</v>
      </c>
    </row>
    <row r="3012" spans="4:18">
      <c r="D3012" s="72">
        <v>37693</v>
      </c>
      <c r="E3012" s="70">
        <v>3.66</v>
      </c>
      <c r="F3012" s="70">
        <v>3.62</v>
      </c>
      <c r="J3012" s="78">
        <v>37693</v>
      </c>
      <c r="K3012" s="76">
        <v>12.57</v>
      </c>
      <c r="L3012" s="76">
        <v>12.77</v>
      </c>
      <c r="P3012" s="78">
        <v>37693</v>
      </c>
      <c r="Q3012" s="76">
        <v>52.5</v>
      </c>
      <c r="R3012" s="76">
        <v>54.7</v>
      </c>
    </row>
    <row r="3013" spans="4:18">
      <c r="D3013" s="72">
        <v>37692</v>
      </c>
      <c r="E3013" s="70">
        <v>3.7</v>
      </c>
      <c r="F3013" s="70">
        <v>3.6</v>
      </c>
      <c r="J3013" s="78">
        <v>37692</v>
      </c>
      <c r="K3013" s="76">
        <v>12.59</v>
      </c>
      <c r="L3013" s="76">
        <v>12.49</v>
      </c>
      <c r="P3013" s="78">
        <v>37692</v>
      </c>
      <c r="Q3013" s="76">
        <v>50.7</v>
      </c>
      <c r="R3013" s="76">
        <v>51.06</v>
      </c>
    </row>
    <row r="3014" spans="4:18">
      <c r="D3014" s="72">
        <v>37691</v>
      </c>
      <c r="E3014" s="70">
        <v>3.7</v>
      </c>
      <c r="F3014" s="70">
        <v>3.58</v>
      </c>
      <c r="J3014" s="78">
        <v>37691</v>
      </c>
      <c r="K3014" s="76">
        <v>12.68</v>
      </c>
      <c r="L3014" s="76">
        <v>12.62</v>
      </c>
      <c r="P3014" s="78">
        <v>37691</v>
      </c>
      <c r="Q3014" s="76">
        <v>51.65</v>
      </c>
      <c r="R3014" s="76">
        <v>50.7</v>
      </c>
    </row>
    <row r="3015" spans="4:18">
      <c r="D3015" s="72">
        <v>37690</v>
      </c>
      <c r="E3015" s="70">
        <v>3.76</v>
      </c>
      <c r="F3015" s="70">
        <v>3.72</v>
      </c>
      <c r="J3015" s="78">
        <v>37690</v>
      </c>
      <c r="K3015" s="76">
        <v>12.53</v>
      </c>
      <c r="L3015" s="76">
        <v>12.65</v>
      </c>
      <c r="P3015" s="78">
        <v>37690</v>
      </c>
      <c r="Q3015" s="76">
        <v>51.27</v>
      </c>
      <c r="R3015" s="76">
        <v>51.48</v>
      </c>
    </row>
    <row r="3016" spans="4:18">
      <c r="D3016" s="72">
        <v>37687</v>
      </c>
      <c r="E3016" s="70">
        <v>3.84</v>
      </c>
      <c r="F3016" s="70">
        <v>3.8</v>
      </c>
      <c r="J3016" s="78">
        <v>37687</v>
      </c>
      <c r="K3016" s="76">
        <v>13.5</v>
      </c>
      <c r="L3016" s="76">
        <v>12.5</v>
      </c>
      <c r="P3016" s="78">
        <v>37687</v>
      </c>
      <c r="Q3016" s="76">
        <v>49.98</v>
      </c>
      <c r="R3016" s="76">
        <v>51.26</v>
      </c>
    </row>
    <row r="3017" spans="4:18">
      <c r="D3017" s="72">
        <v>37686</v>
      </c>
      <c r="E3017" s="70">
        <v>3.81</v>
      </c>
      <c r="F3017" s="70">
        <v>3.81</v>
      </c>
      <c r="J3017" s="78">
        <v>37686</v>
      </c>
      <c r="K3017" s="76">
        <v>13.3</v>
      </c>
      <c r="L3017" s="76">
        <v>13.5</v>
      </c>
      <c r="P3017" s="78">
        <v>37686</v>
      </c>
      <c r="Q3017" s="76">
        <v>48.61</v>
      </c>
      <c r="R3017" s="76">
        <v>49.98</v>
      </c>
    </row>
    <row r="3018" spans="4:18">
      <c r="D3018" s="72">
        <v>37685</v>
      </c>
      <c r="E3018" s="70">
        <v>3.81</v>
      </c>
      <c r="F3018" s="70">
        <v>3.82</v>
      </c>
      <c r="J3018" s="78">
        <v>37685</v>
      </c>
      <c r="K3018" s="76">
        <v>13.52</v>
      </c>
      <c r="L3018" s="76">
        <v>13.4</v>
      </c>
      <c r="P3018" s="78">
        <v>37685</v>
      </c>
      <c r="Q3018" s="76">
        <v>48.6</v>
      </c>
      <c r="R3018" s="76">
        <v>49.55</v>
      </c>
    </row>
    <row r="3019" spans="4:18">
      <c r="D3019" s="72">
        <v>37684</v>
      </c>
      <c r="E3019" s="70">
        <v>3.89</v>
      </c>
      <c r="F3019" s="70">
        <v>3.8</v>
      </c>
      <c r="J3019" s="78">
        <v>37684</v>
      </c>
      <c r="K3019" s="76">
        <v>13.86</v>
      </c>
      <c r="L3019" s="76">
        <v>13.55</v>
      </c>
      <c r="P3019" s="78">
        <v>37684</v>
      </c>
      <c r="Q3019" s="76">
        <v>47.4</v>
      </c>
      <c r="R3019" s="76">
        <v>46.26</v>
      </c>
    </row>
    <row r="3020" spans="4:18">
      <c r="D3020" s="72">
        <v>37683</v>
      </c>
      <c r="E3020" s="70">
        <v>3.87</v>
      </c>
      <c r="F3020" s="70">
        <v>3.92</v>
      </c>
      <c r="J3020" s="78">
        <v>37683</v>
      </c>
      <c r="K3020" s="76">
        <v>14.24</v>
      </c>
      <c r="L3020" s="76">
        <v>13.85</v>
      </c>
      <c r="P3020" s="78">
        <v>37683</v>
      </c>
      <c r="Q3020" s="76">
        <v>49.05</v>
      </c>
      <c r="R3020" s="76">
        <v>47.55</v>
      </c>
    </row>
    <row r="3021" spans="4:18">
      <c r="D3021" s="72">
        <v>37680</v>
      </c>
      <c r="E3021" s="70">
        <v>3.79</v>
      </c>
      <c r="F3021" s="70">
        <v>3.94</v>
      </c>
      <c r="J3021" s="78">
        <v>37680</v>
      </c>
      <c r="K3021" s="76">
        <v>14.1</v>
      </c>
      <c r="L3021" s="76">
        <v>13.95</v>
      </c>
      <c r="P3021" s="78">
        <v>37680</v>
      </c>
      <c r="Q3021" s="76">
        <v>49</v>
      </c>
      <c r="R3021" s="76">
        <v>48.9</v>
      </c>
    </row>
    <row r="3022" spans="4:18">
      <c r="D3022" s="72">
        <v>37679</v>
      </c>
      <c r="E3022" s="70">
        <v>3.75</v>
      </c>
      <c r="F3022" s="70">
        <v>3.82</v>
      </c>
      <c r="J3022" s="78">
        <v>37679</v>
      </c>
      <c r="K3022" s="76">
        <v>13.8</v>
      </c>
      <c r="L3022" s="76">
        <v>14</v>
      </c>
      <c r="P3022" s="78">
        <v>37679</v>
      </c>
      <c r="Q3022" s="76">
        <v>49.48</v>
      </c>
      <c r="R3022" s="76">
        <v>48.84</v>
      </c>
    </row>
    <row r="3023" spans="4:18">
      <c r="D3023" s="72">
        <v>37678</v>
      </c>
      <c r="E3023" s="70">
        <v>3.83</v>
      </c>
      <c r="F3023" s="70">
        <v>3.75</v>
      </c>
      <c r="J3023" s="78">
        <v>37678</v>
      </c>
      <c r="K3023" s="76">
        <v>13.94</v>
      </c>
      <c r="L3023" s="76">
        <v>13.63</v>
      </c>
      <c r="P3023" s="78">
        <v>37678</v>
      </c>
      <c r="Q3023" s="76">
        <v>49.34</v>
      </c>
      <c r="R3023" s="76">
        <v>49.45</v>
      </c>
    </row>
    <row r="3024" spans="4:18">
      <c r="D3024" s="72">
        <v>37677</v>
      </c>
      <c r="E3024" s="70">
        <v>3.91</v>
      </c>
      <c r="F3024" s="70">
        <v>3.9</v>
      </c>
      <c r="J3024" s="78">
        <v>37677</v>
      </c>
      <c r="K3024" s="76">
        <v>13.52</v>
      </c>
      <c r="L3024" s="76">
        <v>13.94</v>
      </c>
      <c r="P3024" s="78">
        <v>37677</v>
      </c>
      <c r="Q3024" s="76">
        <v>47.6</v>
      </c>
      <c r="R3024" s="76">
        <v>49.34</v>
      </c>
    </row>
    <row r="3025" spans="4:18">
      <c r="D3025" s="72">
        <v>37676</v>
      </c>
      <c r="E3025" s="70">
        <v>4.0599999999999996</v>
      </c>
      <c r="F3025" s="70">
        <v>3.92</v>
      </c>
      <c r="J3025" s="78">
        <v>37676</v>
      </c>
      <c r="K3025" s="76">
        <v>14.2</v>
      </c>
      <c r="L3025" s="76">
        <v>13.62</v>
      </c>
      <c r="P3025" s="78">
        <v>37676</v>
      </c>
      <c r="Q3025" s="76">
        <v>51.19</v>
      </c>
      <c r="R3025" s="76">
        <v>47.9</v>
      </c>
    </row>
    <row r="3026" spans="4:18">
      <c r="D3026" s="72">
        <v>37673</v>
      </c>
      <c r="E3026" s="70">
        <v>3.99</v>
      </c>
      <c r="F3026" s="70">
        <v>3.97</v>
      </c>
      <c r="J3026" s="78">
        <v>37673</v>
      </c>
      <c r="K3026" s="76">
        <v>14.16</v>
      </c>
      <c r="L3026" s="76">
        <v>14.3</v>
      </c>
      <c r="P3026" s="78">
        <v>37673</v>
      </c>
      <c r="Q3026" s="76">
        <v>51.3</v>
      </c>
      <c r="R3026" s="76">
        <v>51.44</v>
      </c>
    </row>
    <row r="3027" spans="4:18">
      <c r="D3027" s="72">
        <v>37672</v>
      </c>
      <c r="E3027" s="70">
        <v>4.0599999999999996</v>
      </c>
      <c r="F3027" s="70">
        <v>4</v>
      </c>
      <c r="J3027" s="78">
        <v>37672</v>
      </c>
      <c r="K3027" s="76">
        <v>14.16</v>
      </c>
      <c r="L3027" s="76">
        <v>14.06</v>
      </c>
      <c r="P3027" s="78">
        <v>37672</v>
      </c>
      <c r="Q3027" s="76">
        <v>51.65</v>
      </c>
      <c r="R3027" s="76">
        <v>50.95</v>
      </c>
    </row>
    <row r="3028" spans="4:18">
      <c r="D3028" s="72">
        <v>37671</v>
      </c>
      <c r="E3028" s="70">
        <v>4.01</v>
      </c>
      <c r="F3028" s="70">
        <v>4.01</v>
      </c>
      <c r="J3028" s="78">
        <v>37671</v>
      </c>
      <c r="K3028" s="76">
        <v>14.88</v>
      </c>
      <c r="L3028" s="76">
        <v>14.26</v>
      </c>
      <c r="P3028" s="78">
        <v>37671</v>
      </c>
      <c r="Q3028" s="76">
        <v>53.41</v>
      </c>
      <c r="R3028" s="76">
        <v>51.65</v>
      </c>
    </row>
    <row r="3029" spans="4:18">
      <c r="D3029" s="72">
        <v>37670</v>
      </c>
      <c r="E3029" s="70">
        <v>3.98</v>
      </c>
      <c r="F3029" s="70">
        <v>4.07</v>
      </c>
      <c r="J3029" s="78">
        <v>37670</v>
      </c>
      <c r="K3029" s="76">
        <v>14.46</v>
      </c>
      <c r="L3029" s="76">
        <v>14.98</v>
      </c>
      <c r="P3029" s="78">
        <v>37670</v>
      </c>
      <c r="Q3029" s="76">
        <v>52.65</v>
      </c>
      <c r="R3029" s="76">
        <v>53.41</v>
      </c>
    </row>
    <row r="3030" spans="4:18">
      <c r="D3030" s="72">
        <v>37666</v>
      </c>
      <c r="E3030" s="70">
        <v>4.01</v>
      </c>
      <c r="F3030" s="70">
        <v>4</v>
      </c>
      <c r="J3030" s="78">
        <v>37666</v>
      </c>
      <c r="K3030" s="76">
        <v>14.07</v>
      </c>
      <c r="L3030" s="76">
        <v>14.46</v>
      </c>
      <c r="P3030" s="78">
        <v>37666</v>
      </c>
      <c r="Q3030" s="76">
        <v>50.35</v>
      </c>
      <c r="R3030" s="76">
        <v>52.64</v>
      </c>
    </row>
    <row r="3031" spans="4:18">
      <c r="D3031" s="72">
        <v>37665</v>
      </c>
      <c r="E3031" s="70">
        <v>4.09</v>
      </c>
      <c r="F3031" s="70">
        <v>4.01</v>
      </c>
      <c r="J3031" s="78">
        <v>37665</v>
      </c>
      <c r="K3031" s="76">
        <v>14.37</v>
      </c>
      <c r="L3031" s="76">
        <v>14.09</v>
      </c>
      <c r="P3031" s="78">
        <v>37665</v>
      </c>
      <c r="Q3031" s="76">
        <v>50.51</v>
      </c>
      <c r="R3031" s="76">
        <v>50.39</v>
      </c>
    </row>
    <row r="3032" spans="4:18">
      <c r="D3032" s="72">
        <v>37664</v>
      </c>
      <c r="E3032" s="70">
        <v>4.17</v>
      </c>
      <c r="F3032" s="70">
        <v>4.12</v>
      </c>
      <c r="J3032" s="78">
        <v>37664</v>
      </c>
      <c r="K3032" s="76">
        <v>14.62</v>
      </c>
      <c r="L3032" s="76">
        <v>14.47</v>
      </c>
      <c r="P3032" s="78">
        <v>37664</v>
      </c>
      <c r="Q3032" s="76">
        <v>50.68</v>
      </c>
      <c r="R3032" s="76">
        <v>50.5</v>
      </c>
    </row>
    <row r="3033" spans="4:18">
      <c r="D3033" s="72">
        <v>37663</v>
      </c>
      <c r="E3033" s="70">
        <v>4.2</v>
      </c>
      <c r="F3033" s="70">
        <v>4.2</v>
      </c>
      <c r="J3033" s="78">
        <v>37663</v>
      </c>
      <c r="K3033" s="76">
        <v>14.87</v>
      </c>
      <c r="L3033" s="76">
        <v>14.67</v>
      </c>
      <c r="P3033" s="78">
        <v>37663</v>
      </c>
      <c r="Q3033" s="76">
        <v>50.09</v>
      </c>
      <c r="R3033" s="76">
        <v>50.63</v>
      </c>
    </row>
    <row r="3034" spans="4:18">
      <c r="D3034" s="72">
        <v>37662</v>
      </c>
      <c r="E3034" s="70">
        <v>4.21</v>
      </c>
      <c r="F3034" s="70">
        <v>4.2300000000000004</v>
      </c>
      <c r="J3034" s="78">
        <v>37662</v>
      </c>
      <c r="K3034" s="76">
        <v>14.88</v>
      </c>
      <c r="L3034" s="76">
        <v>14.86</v>
      </c>
      <c r="P3034" s="78">
        <v>37662</v>
      </c>
      <c r="Q3034" s="76">
        <v>51.65</v>
      </c>
      <c r="R3034" s="76">
        <v>50.08</v>
      </c>
    </row>
    <row r="3035" spans="4:18">
      <c r="D3035" s="72">
        <v>37659</v>
      </c>
      <c r="E3035" s="70">
        <v>4.32</v>
      </c>
      <c r="F3035" s="70">
        <v>4.26</v>
      </c>
      <c r="J3035" s="78">
        <v>37659</v>
      </c>
      <c r="K3035" s="76">
        <v>14.9</v>
      </c>
      <c r="L3035" s="76">
        <v>14.92</v>
      </c>
      <c r="P3035" s="78">
        <v>37659</v>
      </c>
      <c r="Q3035" s="76">
        <v>53.1</v>
      </c>
      <c r="R3035" s="76">
        <v>51.36</v>
      </c>
    </row>
    <row r="3036" spans="4:18">
      <c r="D3036" s="72">
        <v>37658</v>
      </c>
      <c r="E3036" s="70">
        <v>4.3</v>
      </c>
      <c r="F3036" s="70">
        <v>4.3099999999999996</v>
      </c>
      <c r="J3036" s="78">
        <v>37658</v>
      </c>
      <c r="K3036" s="76">
        <v>14.9</v>
      </c>
      <c r="L3036" s="76">
        <v>14.62</v>
      </c>
      <c r="P3036" s="78">
        <v>37658</v>
      </c>
      <c r="Q3036" s="76">
        <v>52.75</v>
      </c>
      <c r="R3036" s="76">
        <v>52.89</v>
      </c>
    </row>
    <row r="3037" spans="4:18">
      <c r="D3037" s="72">
        <v>37657</v>
      </c>
      <c r="E3037" s="70">
        <v>4.28</v>
      </c>
      <c r="F3037" s="70">
        <v>4.2699999999999996</v>
      </c>
      <c r="J3037" s="78">
        <v>37657</v>
      </c>
      <c r="K3037" s="76">
        <v>15.2</v>
      </c>
      <c r="L3037" s="76">
        <v>15</v>
      </c>
      <c r="P3037" s="78">
        <v>37657</v>
      </c>
      <c r="Q3037" s="76">
        <v>52.83</v>
      </c>
      <c r="R3037" s="76">
        <v>51.75</v>
      </c>
    </row>
    <row r="3038" spans="4:18">
      <c r="D3038" s="72">
        <v>37656</v>
      </c>
      <c r="E3038" s="70">
        <v>4.21</v>
      </c>
      <c r="F3038" s="70">
        <v>4.29</v>
      </c>
      <c r="J3038" s="78">
        <v>37656</v>
      </c>
      <c r="K3038" s="76">
        <v>15.1</v>
      </c>
      <c r="L3038" s="76">
        <v>14.94</v>
      </c>
      <c r="P3038" s="78">
        <v>37656</v>
      </c>
      <c r="Q3038" s="76">
        <v>53.01</v>
      </c>
      <c r="R3038" s="76">
        <v>52.29</v>
      </c>
    </row>
    <row r="3039" spans="4:18">
      <c r="D3039" s="72">
        <v>37655</v>
      </c>
      <c r="E3039" s="70">
        <v>4.13</v>
      </c>
      <c r="F3039" s="70">
        <v>4.2</v>
      </c>
      <c r="J3039" s="78">
        <v>37655</v>
      </c>
      <c r="K3039" s="76">
        <v>15.12</v>
      </c>
      <c r="L3039" s="76">
        <v>15.1</v>
      </c>
      <c r="P3039" s="78">
        <v>37655</v>
      </c>
      <c r="Q3039" s="76">
        <v>52.5</v>
      </c>
      <c r="R3039" s="76">
        <v>53</v>
      </c>
    </row>
    <row r="3040" spans="4:18">
      <c r="D3040" s="72">
        <v>37652</v>
      </c>
      <c r="E3040" s="70">
        <v>4.0999999999999996</v>
      </c>
      <c r="F3040" s="70">
        <v>4.1399999999999997</v>
      </c>
      <c r="J3040" s="78">
        <v>37652</v>
      </c>
      <c r="K3040" s="76">
        <v>15.2</v>
      </c>
      <c r="L3040" s="76">
        <v>15</v>
      </c>
      <c r="P3040" s="78">
        <v>37652</v>
      </c>
      <c r="Q3040" s="76">
        <v>51.8</v>
      </c>
      <c r="R3040" s="76">
        <v>52.37</v>
      </c>
    </row>
    <row r="3041" spans="4:18">
      <c r="D3041" s="72">
        <v>37651</v>
      </c>
      <c r="E3041" s="70">
        <v>4.17</v>
      </c>
      <c r="F3041" s="70">
        <v>4.0999999999999996</v>
      </c>
      <c r="J3041" s="78">
        <v>37651</v>
      </c>
      <c r="K3041" s="76">
        <v>15.61</v>
      </c>
      <c r="L3041" s="76">
        <v>15.31</v>
      </c>
      <c r="P3041" s="78">
        <v>37651</v>
      </c>
      <c r="Q3041" s="76">
        <v>53.3</v>
      </c>
      <c r="R3041" s="76">
        <v>52.02</v>
      </c>
    </row>
    <row r="3042" spans="4:18">
      <c r="D3042" s="72">
        <v>37650</v>
      </c>
      <c r="E3042" s="70">
        <v>4.12</v>
      </c>
      <c r="F3042" s="70">
        <v>4.0999999999999996</v>
      </c>
      <c r="J3042" s="78">
        <v>37650</v>
      </c>
      <c r="K3042" s="76">
        <v>15.6</v>
      </c>
      <c r="L3042" s="76">
        <v>15.51</v>
      </c>
      <c r="P3042" s="78">
        <v>37650</v>
      </c>
      <c r="Q3042" s="76">
        <v>52.15</v>
      </c>
      <c r="R3042" s="76">
        <v>52.18</v>
      </c>
    </row>
    <row r="3043" spans="4:18">
      <c r="D3043" s="72">
        <v>37649</v>
      </c>
      <c r="E3043" s="70">
        <v>4.0199999999999996</v>
      </c>
      <c r="F3043" s="70">
        <v>4.16</v>
      </c>
      <c r="J3043" s="78">
        <v>37649</v>
      </c>
      <c r="K3043" s="76">
        <v>15.8</v>
      </c>
      <c r="L3043" s="76">
        <v>15.67</v>
      </c>
      <c r="P3043" s="78">
        <v>37649</v>
      </c>
      <c r="Q3043" s="76">
        <v>52.51</v>
      </c>
      <c r="R3043" s="76">
        <v>52.89</v>
      </c>
    </row>
    <row r="3044" spans="4:18">
      <c r="D3044" s="72">
        <v>37648</v>
      </c>
      <c r="E3044" s="70">
        <v>4.0199999999999996</v>
      </c>
      <c r="F3044" s="70">
        <v>4.08</v>
      </c>
      <c r="J3044" s="78">
        <v>37648</v>
      </c>
      <c r="K3044" s="76">
        <v>15.89</v>
      </c>
      <c r="L3044" s="76">
        <v>15.75</v>
      </c>
      <c r="P3044" s="78">
        <v>37648</v>
      </c>
      <c r="Q3044" s="76">
        <v>53.5</v>
      </c>
      <c r="R3044" s="76">
        <v>52.5</v>
      </c>
    </row>
    <row r="3045" spans="4:18">
      <c r="D3045" s="72">
        <v>37645</v>
      </c>
      <c r="E3045" s="70">
        <v>4.1100000000000003</v>
      </c>
      <c r="F3045" s="70">
        <v>4</v>
      </c>
      <c r="J3045" s="78">
        <v>37645</v>
      </c>
      <c r="K3045" s="76">
        <v>16.53</v>
      </c>
      <c r="L3045" s="76">
        <v>16.09</v>
      </c>
      <c r="P3045" s="78">
        <v>37645</v>
      </c>
      <c r="Q3045" s="76">
        <v>55.26</v>
      </c>
      <c r="R3045" s="76">
        <v>53.75</v>
      </c>
    </row>
    <row r="3046" spans="4:18">
      <c r="D3046" s="72">
        <v>37644</v>
      </c>
      <c r="E3046" s="70">
        <v>4.0999999999999996</v>
      </c>
      <c r="F3046" s="70">
        <v>4.05</v>
      </c>
      <c r="J3046" s="78">
        <v>37644</v>
      </c>
      <c r="K3046" s="76">
        <v>16.43</v>
      </c>
      <c r="L3046" s="76">
        <v>16.579999999999998</v>
      </c>
      <c r="P3046" s="78">
        <v>37644</v>
      </c>
      <c r="Q3046" s="76">
        <v>54</v>
      </c>
      <c r="R3046" s="76">
        <v>55.25</v>
      </c>
    </row>
    <row r="3047" spans="4:18">
      <c r="D3047" s="72">
        <v>37643</v>
      </c>
      <c r="E3047" s="70">
        <v>4.07</v>
      </c>
      <c r="F3047" s="70">
        <v>4.0999999999999996</v>
      </c>
      <c r="J3047" s="78">
        <v>37643</v>
      </c>
      <c r="K3047" s="76">
        <v>16.52</v>
      </c>
      <c r="L3047" s="76">
        <v>16.39</v>
      </c>
      <c r="P3047" s="78">
        <v>37643</v>
      </c>
      <c r="Q3047" s="76">
        <v>54.26</v>
      </c>
      <c r="R3047" s="76">
        <v>53.51</v>
      </c>
    </row>
    <row r="3048" spans="4:18">
      <c r="D3048" s="72">
        <v>37642</v>
      </c>
      <c r="E3048" s="70">
        <v>3.95</v>
      </c>
      <c r="F3048" s="70">
        <v>4.05</v>
      </c>
      <c r="J3048" s="78">
        <v>37642</v>
      </c>
      <c r="K3048" s="76">
        <v>16.989999999999998</v>
      </c>
      <c r="L3048" s="76">
        <v>16.510000000000002</v>
      </c>
      <c r="P3048" s="78">
        <v>37642</v>
      </c>
      <c r="Q3048" s="76">
        <v>56.5</v>
      </c>
      <c r="R3048" s="76">
        <v>54.3</v>
      </c>
    </row>
    <row r="3049" spans="4:18">
      <c r="D3049" s="72">
        <v>37638</v>
      </c>
      <c r="E3049" s="70">
        <v>4.03</v>
      </c>
      <c r="F3049" s="70">
        <v>4</v>
      </c>
      <c r="J3049" s="78">
        <v>37638</v>
      </c>
      <c r="K3049" s="76">
        <v>16.809999999999999</v>
      </c>
      <c r="L3049" s="76">
        <v>17.04</v>
      </c>
      <c r="P3049" s="78">
        <v>37638</v>
      </c>
      <c r="Q3049" s="76">
        <v>57.47</v>
      </c>
      <c r="R3049" s="76">
        <v>56.6</v>
      </c>
    </row>
    <row r="3050" spans="4:18">
      <c r="D3050" s="72">
        <v>37637</v>
      </c>
      <c r="E3050" s="70">
        <v>3.97</v>
      </c>
      <c r="F3050" s="70">
        <v>4</v>
      </c>
      <c r="J3050" s="78">
        <v>37637</v>
      </c>
      <c r="K3050" s="76">
        <v>17.13</v>
      </c>
      <c r="L3050" s="76">
        <v>16.95</v>
      </c>
      <c r="P3050" s="78">
        <v>37637</v>
      </c>
      <c r="Q3050" s="76">
        <v>58.25</v>
      </c>
      <c r="R3050" s="76">
        <v>57.46</v>
      </c>
    </row>
    <row r="3051" spans="4:18">
      <c r="D3051" s="72">
        <v>37636</v>
      </c>
      <c r="E3051" s="70">
        <v>3.95</v>
      </c>
      <c r="F3051" s="70">
        <v>3.97</v>
      </c>
      <c r="J3051" s="78">
        <v>37636</v>
      </c>
      <c r="K3051" s="76">
        <v>17.21</v>
      </c>
      <c r="L3051" s="76">
        <v>17.11</v>
      </c>
      <c r="P3051" s="78">
        <v>37636</v>
      </c>
      <c r="Q3051" s="76">
        <v>57.6</v>
      </c>
      <c r="R3051" s="76">
        <v>58.25</v>
      </c>
    </row>
    <row r="3052" spans="4:18">
      <c r="D3052" s="72">
        <v>37635</v>
      </c>
      <c r="E3052" s="70">
        <v>3.78</v>
      </c>
      <c r="F3052" s="70">
        <v>3.92</v>
      </c>
      <c r="J3052" s="78">
        <v>37635</v>
      </c>
      <c r="K3052" s="76">
        <v>17.63</v>
      </c>
      <c r="L3052" s="76">
        <v>17.260000000000002</v>
      </c>
      <c r="P3052" s="78">
        <v>37635</v>
      </c>
      <c r="Q3052" s="76">
        <v>57.3</v>
      </c>
      <c r="R3052" s="76">
        <v>57.35</v>
      </c>
    </row>
    <row r="3053" spans="4:18">
      <c r="D3053" s="72">
        <v>37634</v>
      </c>
      <c r="E3053" s="70">
        <v>3.79</v>
      </c>
      <c r="F3053" s="70">
        <v>3.91</v>
      </c>
      <c r="J3053" s="78">
        <v>37634</v>
      </c>
      <c r="K3053" s="76">
        <v>17.48</v>
      </c>
      <c r="L3053" s="76">
        <v>17.62</v>
      </c>
      <c r="P3053" s="78">
        <v>37634</v>
      </c>
      <c r="Q3053" s="76">
        <v>58.19</v>
      </c>
      <c r="R3053" s="76">
        <v>57.6</v>
      </c>
    </row>
    <row r="3054" spans="4:18">
      <c r="D3054" s="72">
        <v>37631</v>
      </c>
      <c r="E3054" s="70">
        <v>3.83</v>
      </c>
      <c r="F3054" s="70">
        <v>3.76</v>
      </c>
      <c r="J3054" s="78">
        <v>37631</v>
      </c>
      <c r="K3054" s="76">
        <v>16.45</v>
      </c>
      <c r="L3054" s="76">
        <v>16.86</v>
      </c>
      <c r="P3054" s="78">
        <v>37631</v>
      </c>
      <c r="Q3054" s="76">
        <v>57.35</v>
      </c>
      <c r="R3054" s="76">
        <v>58.18</v>
      </c>
    </row>
    <row r="3055" spans="4:18">
      <c r="D3055" s="72">
        <v>37630</v>
      </c>
      <c r="E3055" s="70">
        <v>3.8</v>
      </c>
      <c r="F3055" s="70">
        <v>3.9</v>
      </c>
      <c r="J3055" s="78">
        <v>37630</v>
      </c>
      <c r="K3055" s="76">
        <v>15.74</v>
      </c>
      <c r="L3055" s="76">
        <v>16.66</v>
      </c>
      <c r="P3055" s="78">
        <v>37630</v>
      </c>
      <c r="Q3055" s="76">
        <v>54.5</v>
      </c>
      <c r="R3055" s="76">
        <v>57.35</v>
      </c>
    </row>
    <row r="3056" spans="4:18">
      <c r="D3056" s="72">
        <v>37629</v>
      </c>
      <c r="E3056" s="70">
        <v>3.83</v>
      </c>
      <c r="F3056" s="70">
        <v>3.76</v>
      </c>
      <c r="J3056" s="78">
        <v>37629</v>
      </c>
      <c r="K3056" s="76">
        <v>15.65</v>
      </c>
      <c r="L3056" s="76">
        <v>15.74</v>
      </c>
      <c r="P3056" s="78">
        <v>37629</v>
      </c>
      <c r="Q3056" s="76">
        <v>53.45</v>
      </c>
      <c r="R3056" s="76">
        <v>52.9</v>
      </c>
    </row>
    <row r="3057" spans="4:18">
      <c r="D3057" s="72">
        <v>37628</v>
      </c>
      <c r="E3057" s="70">
        <v>3.75</v>
      </c>
      <c r="F3057" s="70">
        <v>3.75</v>
      </c>
      <c r="J3057" s="78">
        <v>37628</v>
      </c>
      <c r="K3057" s="76">
        <v>15.65</v>
      </c>
      <c r="L3057" s="76">
        <v>15.66</v>
      </c>
      <c r="P3057" s="78">
        <v>37628</v>
      </c>
      <c r="Q3057" s="76">
        <v>55.66</v>
      </c>
      <c r="R3057" s="76">
        <v>53.55</v>
      </c>
    </row>
    <row r="3058" spans="4:18">
      <c r="D3058" s="72">
        <v>37627</v>
      </c>
      <c r="E3058" s="70">
        <v>3.62</v>
      </c>
      <c r="F3058" s="70">
        <v>3.73</v>
      </c>
      <c r="J3058" s="78">
        <v>37627</v>
      </c>
      <c r="K3058" s="76">
        <v>15.7</v>
      </c>
      <c r="L3058" s="76">
        <v>16.04</v>
      </c>
      <c r="P3058" s="78">
        <v>37627</v>
      </c>
      <c r="Q3058" s="76">
        <v>56.35</v>
      </c>
      <c r="R3058" s="76">
        <v>55.66</v>
      </c>
    </row>
    <row r="3059" spans="4:18">
      <c r="D3059" s="72">
        <v>37624</v>
      </c>
      <c r="E3059" s="70">
        <v>3.63</v>
      </c>
      <c r="F3059" s="70">
        <v>3.62</v>
      </c>
      <c r="J3059" s="78">
        <v>37624</v>
      </c>
      <c r="K3059" s="76">
        <v>16.399999999999999</v>
      </c>
      <c r="L3059" s="76">
        <v>15.75</v>
      </c>
      <c r="P3059" s="78">
        <v>37624</v>
      </c>
      <c r="Q3059" s="76">
        <v>58.6</v>
      </c>
      <c r="R3059" s="76">
        <v>56.35</v>
      </c>
    </row>
    <row r="3060" spans="4:18">
      <c r="D3060" s="72">
        <v>37623</v>
      </c>
      <c r="E3060" s="70">
        <v>3.92</v>
      </c>
      <c r="F3060" s="70">
        <v>3.69</v>
      </c>
      <c r="J3060" s="78">
        <v>37623</v>
      </c>
      <c r="K3060" s="76">
        <v>15.8</v>
      </c>
      <c r="L3060" s="76">
        <v>16.46</v>
      </c>
      <c r="P3060" s="78">
        <v>37623</v>
      </c>
      <c r="Q3060" s="76">
        <v>56.15</v>
      </c>
      <c r="R3060" s="76">
        <v>58.59</v>
      </c>
    </row>
    <row r="3061" spans="4:18">
      <c r="D3061" s="72">
        <v>37621</v>
      </c>
      <c r="E3061" s="70">
        <v>3.5</v>
      </c>
      <c r="F3061" s="70">
        <v>3.91</v>
      </c>
      <c r="J3061" s="78">
        <v>37621</v>
      </c>
      <c r="K3061" s="76">
        <v>15.7</v>
      </c>
      <c r="L3061" s="76">
        <v>15.86</v>
      </c>
      <c r="P3061" s="78">
        <v>37621</v>
      </c>
      <c r="Q3061" s="76">
        <v>56.47</v>
      </c>
      <c r="R3061" s="76">
        <v>55.95</v>
      </c>
    </row>
    <row r="3062" spans="4:18">
      <c r="D3062" s="72">
        <v>37620</v>
      </c>
      <c r="E3062" s="70">
        <v>3.42</v>
      </c>
      <c r="F3062" s="70">
        <v>3.45</v>
      </c>
      <c r="J3062" s="78">
        <v>37620</v>
      </c>
      <c r="K3062" s="76">
        <v>15.28</v>
      </c>
      <c r="L3062" s="76">
        <v>15.7</v>
      </c>
      <c r="P3062" s="78">
        <v>37620</v>
      </c>
      <c r="Q3062" s="76">
        <v>54.47</v>
      </c>
      <c r="R3062" s="76">
        <v>56.48</v>
      </c>
    </row>
    <row r="3063" spans="4:18">
      <c r="D3063" s="72">
        <v>37617</v>
      </c>
      <c r="E3063" s="70">
        <v>3.46</v>
      </c>
      <c r="F3063" s="70">
        <v>3.46</v>
      </c>
      <c r="J3063" s="78">
        <v>37617</v>
      </c>
      <c r="K3063" s="76">
        <v>15.36</v>
      </c>
      <c r="L3063" s="76">
        <v>15.28</v>
      </c>
      <c r="P3063" s="78">
        <v>37617</v>
      </c>
      <c r="Q3063" s="76">
        <v>54.62</v>
      </c>
      <c r="R3063" s="76">
        <v>54.73</v>
      </c>
    </row>
    <row r="3064" spans="4:18">
      <c r="D3064" s="72">
        <v>37616</v>
      </c>
      <c r="E3064" s="70">
        <v>3.5</v>
      </c>
      <c r="F3064" s="70">
        <v>3.45</v>
      </c>
      <c r="J3064" s="78">
        <v>37616</v>
      </c>
      <c r="K3064" s="76">
        <v>15.6</v>
      </c>
      <c r="L3064" s="76">
        <v>15.46</v>
      </c>
      <c r="P3064" s="78">
        <v>37616</v>
      </c>
      <c r="Q3064" s="76">
        <v>54.52</v>
      </c>
      <c r="R3064" s="76">
        <v>54.87</v>
      </c>
    </row>
    <row r="3065" spans="4:18">
      <c r="D3065" s="72">
        <v>37614</v>
      </c>
      <c r="E3065" s="70">
        <v>3.59</v>
      </c>
      <c r="F3065" s="70">
        <v>3.59</v>
      </c>
      <c r="J3065" s="78">
        <v>37614</v>
      </c>
      <c r="K3065" s="76">
        <v>15.55</v>
      </c>
      <c r="L3065" s="76">
        <v>15.65</v>
      </c>
      <c r="P3065" s="78">
        <v>37614</v>
      </c>
      <c r="Q3065" s="76">
        <v>54.01</v>
      </c>
      <c r="R3065" s="76">
        <v>54.52</v>
      </c>
    </row>
    <row r="3066" spans="4:18">
      <c r="D3066" s="72">
        <v>37613</v>
      </c>
      <c r="E3066" s="70">
        <v>3.63</v>
      </c>
      <c r="F3066" s="70">
        <v>3.6</v>
      </c>
      <c r="J3066" s="78">
        <v>37613</v>
      </c>
      <c r="K3066" s="76">
        <v>16.21</v>
      </c>
      <c r="L3066" s="76">
        <v>15.39</v>
      </c>
      <c r="P3066" s="78">
        <v>37613</v>
      </c>
      <c r="Q3066" s="76">
        <v>56.1</v>
      </c>
      <c r="R3066" s="76">
        <v>54.83</v>
      </c>
    </row>
    <row r="3067" spans="4:18">
      <c r="D3067" s="72">
        <v>37610</v>
      </c>
      <c r="E3067" s="70">
        <v>3.74</v>
      </c>
      <c r="F3067" s="70">
        <v>3.65</v>
      </c>
      <c r="J3067" s="78">
        <v>37610</v>
      </c>
      <c r="K3067" s="76">
        <v>16.03</v>
      </c>
      <c r="L3067" s="76">
        <v>16.2</v>
      </c>
      <c r="P3067" s="78">
        <v>37610</v>
      </c>
      <c r="Q3067" s="76">
        <v>56.45</v>
      </c>
      <c r="R3067" s="76">
        <v>56.75</v>
      </c>
    </row>
    <row r="3068" spans="4:18">
      <c r="D3068" s="72">
        <v>37609</v>
      </c>
      <c r="E3068" s="70">
        <v>3.6</v>
      </c>
      <c r="F3068" s="70">
        <v>3.62</v>
      </c>
      <c r="J3068" s="78">
        <v>37609</v>
      </c>
      <c r="K3068" s="76">
        <v>15.8</v>
      </c>
      <c r="L3068" s="76">
        <v>16.010000000000002</v>
      </c>
      <c r="P3068" s="78">
        <v>37609</v>
      </c>
      <c r="Q3068" s="76">
        <v>58.77</v>
      </c>
      <c r="R3068" s="76">
        <v>56.46</v>
      </c>
    </row>
    <row r="3069" spans="4:18">
      <c r="D3069" s="72">
        <v>37608</v>
      </c>
      <c r="E3069" s="70">
        <v>3.81</v>
      </c>
      <c r="F3069" s="70">
        <v>3.6</v>
      </c>
      <c r="J3069" s="78">
        <v>37608</v>
      </c>
      <c r="K3069" s="76">
        <v>16.2</v>
      </c>
      <c r="L3069" s="76">
        <v>15.8</v>
      </c>
      <c r="P3069" s="78">
        <v>37608</v>
      </c>
      <c r="Q3069" s="76">
        <v>58.85</v>
      </c>
      <c r="R3069" s="76">
        <v>58.76</v>
      </c>
    </row>
    <row r="3070" spans="4:18">
      <c r="D3070" s="72">
        <v>37607</v>
      </c>
      <c r="E3070" s="70">
        <v>3.93</v>
      </c>
      <c r="F3070" s="70">
        <v>3.81</v>
      </c>
      <c r="J3070" s="78">
        <v>37607</v>
      </c>
      <c r="K3070" s="76">
        <v>16.600000000000001</v>
      </c>
      <c r="L3070" s="76">
        <v>16.22</v>
      </c>
      <c r="P3070" s="78">
        <v>37607</v>
      </c>
      <c r="Q3070" s="76">
        <v>60.85</v>
      </c>
      <c r="R3070" s="76">
        <v>59.24</v>
      </c>
    </row>
    <row r="3071" spans="4:18">
      <c r="D3071" s="72">
        <v>37606</v>
      </c>
      <c r="E3071" s="70">
        <v>3.67</v>
      </c>
      <c r="F3071" s="70">
        <v>3.86</v>
      </c>
      <c r="J3071" s="78">
        <v>37606</v>
      </c>
      <c r="K3071" s="76">
        <v>16.170000000000002</v>
      </c>
      <c r="L3071" s="76">
        <v>16.55</v>
      </c>
      <c r="P3071" s="78">
        <v>37606</v>
      </c>
      <c r="Q3071" s="76">
        <v>59.82</v>
      </c>
      <c r="R3071" s="76">
        <v>61.1</v>
      </c>
    </row>
    <row r="3072" spans="4:18">
      <c r="D3072" s="72">
        <v>37603</v>
      </c>
      <c r="E3072" s="70">
        <v>3.66</v>
      </c>
      <c r="F3072" s="70">
        <v>3.67</v>
      </c>
      <c r="J3072" s="78">
        <v>37603</v>
      </c>
      <c r="K3072" s="76">
        <v>16.47</v>
      </c>
      <c r="L3072" s="76">
        <v>16.16</v>
      </c>
      <c r="P3072" s="78">
        <v>37603</v>
      </c>
      <c r="Q3072" s="76">
        <v>61.75</v>
      </c>
      <c r="R3072" s="76">
        <v>59.81</v>
      </c>
    </row>
    <row r="3073" spans="4:18">
      <c r="D3073" s="72">
        <v>37602</v>
      </c>
      <c r="E3073" s="70">
        <v>3.76</v>
      </c>
      <c r="F3073" s="70">
        <v>3.75</v>
      </c>
      <c r="J3073" s="78">
        <v>37602</v>
      </c>
      <c r="K3073" s="76">
        <v>16.920000000000002</v>
      </c>
      <c r="L3073" s="76">
        <v>16.72</v>
      </c>
      <c r="P3073" s="78">
        <v>37602</v>
      </c>
      <c r="Q3073" s="76">
        <v>62.5</v>
      </c>
      <c r="R3073" s="76">
        <v>62.6</v>
      </c>
    </row>
    <row r="3074" spans="4:18">
      <c r="D3074" s="72">
        <v>37601</v>
      </c>
      <c r="E3074" s="70">
        <v>3.73</v>
      </c>
      <c r="F3074" s="70">
        <v>3.7</v>
      </c>
      <c r="J3074" s="78">
        <v>37601</v>
      </c>
      <c r="K3074" s="76">
        <v>16.45</v>
      </c>
      <c r="L3074" s="76">
        <v>16.72</v>
      </c>
      <c r="P3074" s="78">
        <v>37601</v>
      </c>
      <c r="Q3074" s="76">
        <v>61.4</v>
      </c>
      <c r="R3074" s="76">
        <v>61.5</v>
      </c>
    </row>
    <row r="3075" spans="4:18">
      <c r="D3075" s="72">
        <v>37600</v>
      </c>
      <c r="E3075" s="70">
        <v>3.52</v>
      </c>
      <c r="F3075" s="70">
        <v>3.68</v>
      </c>
      <c r="J3075" s="78">
        <v>37600</v>
      </c>
      <c r="K3075" s="76">
        <v>16.399999999999999</v>
      </c>
      <c r="L3075" s="76">
        <v>16.59</v>
      </c>
      <c r="P3075" s="78">
        <v>37600</v>
      </c>
      <c r="Q3075" s="76">
        <v>60.05</v>
      </c>
      <c r="R3075" s="76">
        <v>61.39</v>
      </c>
    </row>
    <row r="3076" spans="4:18">
      <c r="D3076" s="72">
        <v>37599</v>
      </c>
      <c r="E3076" s="70">
        <v>3.51</v>
      </c>
      <c r="F3076" s="70">
        <v>3.41</v>
      </c>
      <c r="J3076" s="78">
        <v>37599</v>
      </c>
      <c r="K3076" s="76">
        <v>17.079999999999998</v>
      </c>
      <c r="L3076" s="76">
        <v>16.18</v>
      </c>
      <c r="P3076" s="78">
        <v>37599</v>
      </c>
      <c r="Q3076" s="76">
        <v>61.89</v>
      </c>
      <c r="R3076" s="76">
        <v>60</v>
      </c>
    </row>
    <row r="3077" spans="4:18">
      <c r="D3077" s="72">
        <v>37596</v>
      </c>
      <c r="E3077" s="70">
        <v>3.49</v>
      </c>
      <c r="F3077" s="70">
        <v>3.5</v>
      </c>
      <c r="J3077" s="78">
        <v>37596</v>
      </c>
      <c r="K3077" s="76">
        <v>16.95</v>
      </c>
      <c r="L3077" s="76">
        <v>17.07</v>
      </c>
      <c r="P3077" s="78">
        <v>37596</v>
      </c>
      <c r="Q3077" s="76">
        <v>61.11</v>
      </c>
      <c r="R3077" s="76">
        <v>61.88</v>
      </c>
    </row>
    <row r="3078" spans="4:18">
      <c r="D3078" s="72">
        <v>37595</v>
      </c>
      <c r="E3078" s="70">
        <v>3.78</v>
      </c>
      <c r="F3078" s="70">
        <v>3.5</v>
      </c>
      <c r="J3078" s="78">
        <v>37595</v>
      </c>
      <c r="K3078" s="76">
        <v>17.149999999999999</v>
      </c>
      <c r="L3078" s="76">
        <v>17.11</v>
      </c>
      <c r="P3078" s="78">
        <v>37595</v>
      </c>
      <c r="Q3078" s="76">
        <v>59.35</v>
      </c>
      <c r="R3078" s="76">
        <v>62.21</v>
      </c>
    </row>
    <row r="3079" spans="4:18">
      <c r="D3079" s="72">
        <v>37594</v>
      </c>
      <c r="E3079" s="70">
        <v>4</v>
      </c>
      <c r="F3079" s="70">
        <v>4</v>
      </c>
      <c r="J3079" s="78">
        <v>37594</v>
      </c>
      <c r="K3079" s="76">
        <v>17.3</v>
      </c>
      <c r="L3079" s="76">
        <v>17.11</v>
      </c>
      <c r="P3079" s="78">
        <v>37594</v>
      </c>
      <c r="Q3079" s="76">
        <v>64.099999999999994</v>
      </c>
      <c r="R3079" s="76">
        <v>61.8</v>
      </c>
    </row>
    <row r="3080" spans="4:18">
      <c r="D3080" s="72">
        <v>37593</v>
      </c>
      <c r="E3080" s="70">
        <v>3.92</v>
      </c>
      <c r="F3080" s="70">
        <v>4.05</v>
      </c>
      <c r="J3080" s="78">
        <v>37593</v>
      </c>
      <c r="K3080" s="76">
        <v>18.600000000000001</v>
      </c>
      <c r="L3080" s="76">
        <v>17.61</v>
      </c>
      <c r="P3080" s="78">
        <v>37593</v>
      </c>
      <c r="Q3080" s="76">
        <v>66.650000000000006</v>
      </c>
      <c r="R3080" s="76">
        <v>64.7</v>
      </c>
    </row>
    <row r="3081" spans="4:18">
      <c r="D3081" s="72">
        <v>37592</v>
      </c>
      <c r="E3081" s="70">
        <v>4.1500000000000004</v>
      </c>
      <c r="F3081" s="70">
        <v>4.0599999999999996</v>
      </c>
      <c r="J3081" s="78">
        <v>37592</v>
      </c>
      <c r="K3081" s="76">
        <v>19.55</v>
      </c>
      <c r="L3081" s="76">
        <v>18.79</v>
      </c>
      <c r="P3081" s="78">
        <v>37592</v>
      </c>
      <c r="Q3081" s="76">
        <v>70.25</v>
      </c>
      <c r="R3081" s="76">
        <v>66.44</v>
      </c>
    </row>
    <row r="3082" spans="4:18">
      <c r="D3082" s="72">
        <v>37589</v>
      </c>
      <c r="E3082" s="70">
        <v>4.07</v>
      </c>
      <c r="F3082" s="70">
        <v>4.17</v>
      </c>
      <c r="J3082" s="78">
        <v>37589</v>
      </c>
      <c r="K3082" s="76">
        <v>18.25</v>
      </c>
      <c r="L3082" s="76">
        <v>19.32</v>
      </c>
      <c r="P3082" s="78">
        <v>37589</v>
      </c>
      <c r="Q3082" s="76">
        <v>69.849999999999994</v>
      </c>
      <c r="R3082" s="76">
        <v>68.5</v>
      </c>
    </row>
    <row r="3083" spans="4:18">
      <c r="D3083" s="72">
        <v>37587</v>
      </c>
      <c r="E3083" s="70">
        <v>4.0999999999999996</v>
      </c>
      <c r="F3083" s="70">
        <v>4.0999999999999996</v>
      </c>
      <c r="J3083" s="78">
        <v>37587</v>
      </c>
      <c r="K3083" s="76">
        <v>17.38</v>
      </c>
      <c r="L3083" s="76">
        <v>18.059999999999999</v>
      </c>
      <c r="P3083" s="78">
        <v>37587</v>
      </c>
      <c r="Q3083" s="76">
        <v>67</v>
      </c>
      <c r="R3083" s="76">
        <v>69.849999999999994</v>
      </c>
    </row>
    <row r="3084" spans="4:18">
      <c r="D3084" s="72">
        <v>37586</v>
      </c>
      <c r="E3084" s="70">
        <v>4.13</v>
      </c>
      <c r="F3084" s="70">
        <v>4.08</v>
      </c>
      <c r="J3084" s="78">
        <v>37586</v>
      </c>
      <c r="K3084" s="76">
        <v>17.489999999999998</v>
      </c>
      <c r="L3084" s="76">
        <v>17.38</v>
      </c>
      <c r="P3084" s="78">
        <v>37586</v>
      </c>
      <c r="Q3084" s="76">
        <v>66.25</v>
      </c>
      <c r="R3084" s="76">
        <v>66.63</v>
      </c>
    </row>
    <row r="3085" spans="4:18">
      <c r="D3085" s="72">
        <v>37585</v>
      </c>
      <c r="E3085" s="70">
        <v>4.01</v>
      </c>
      <c r="F3085" s="70">
        <v>4.13</v>
      </c>
      <c r="J3085" s="78">
        <v>37585</v>
      </c>
      <c r="K3085" s="76">
        <v>17.3</v>
      </c>
      <c r="L3085" s="76">
        <v>17.48</v>
      </c>
      <c r="P3085" s="78">
        <v>37585</v>
      </c>
      <c r="Q3085" s="76">
        <v>65.459999999999994</v>
      </c>
      <c r="R3085" s="76">
        <v>67.14</v>
      </c>
    </row>
    <row r="3086" spans="4:18">
      <c r="D3086" s="72">
        <v>37582</v>
      </c>
      <c r="E3086" s="70">
        <v>4.05</v>
      </c>
      <c r="F3086" s="70">
        <v>4.05</v>
      </c>
      <c r="J3086" s="78">
        <v>37582</v>
      </c>
      <c r="K3086" s="76">
        <v>16.690000000000001</v>
      </c>
      <c r="L3086" s="76">
        <v>17.45</v>
      </c>
      <c r="P3086" s="78">
        <v>37582</v>
      </c>
      <c r="Q3086" s="76">
        <v>65.400000000000006</v>
      </c>
      <c r="R3086" s="76">
        <v>65.45</v>
      </c>
    </row>
    <row r="3087" spans="4:18">
      <c r="D3087" s="72">
        <v>37581</v>
      </c>
      <c r="E3087" s="70">
        <v>3.6</v>
      </c>
      <c r="F3087" s="70">
        <v>4</v>
      </c>
      <c r="J3087" s="78">
        <v>37581</v>
      </c>
      <c r="K3087" s="76">
        <v>17.96</v>
      </c>
      <c r="L3087" s="76">
        <v>17.190000000000001</v>
      </c>
      <c r="P3087" s="78">
        <v>37581</v>
      </c>
      <c r="Q3087" s="76">
        <v>65.39</v>
      </c>
      <c r="R3087" s="76">
        <v>66.5</v>
      </c>
    </row>
    <row r="3088" spans="4:18">
      <c r="D3088" s="72">
        <v>37580</v>
      </c>
      <c r="E3088" s="70">
        <v>3.72</v>
      </c>
      <c r="F3088" s="70">
        <v>3.5</v>
      </c>
      <c r="J3088" s="78">
        <v>37580</v>
      </c>
      <c r="K3088" s="76">
        <v>17.440000000000001</v>
      </c>
      <c r="L3088" s="76">
        <v>17.95</v>
      </c>
      <c r="P3088" s="78">
        <v>37580</v>
      </c>
      <c r="Q3088" s="76">
        <v>62.65</v>
      </c>
      <c r="R3088" s="76">
        <v>65.400000000000006</v>
      </c>
    </row>
    <row r="3089" spans="4:18">
      <c r="D3089" s="72">
        <v>37579</v>
      </c>
      <c r="E3089" s="70">
        <v>3.98</v>
      </c>
      <c r="F3089" s="70">
        <v>3.72</v>
      </c>
      <c r="J3089" s="78">
        <v>37579</v>
      </c>
      <c r="K3089" s="76">
        <v>17.5</v>
      </c>
      <c r="L3089" s="76">
        <v>17.440000000000001</v>
      </c>
      <c r="P3089" s="78">
        <v>37579</v>
      </c>
      <c r="Q3089" s="76">
        <v>64.569999999999993</v>
      </c>
      <c r="R3089" s="76">
        <v>62.25</v>
      </c>
    </row>
    <row r="3090" spans="4:18">
      <c r="D3090" s="72">
        <v>37578</v>
      </c>
      <c r="E3090" s="70">
        <v>3.8</v>
      </c>
      <c r="F3090" s="70">
        <v>3.99</v>
      </c>
      <c r="J3090" s="78">
        <v>37578</v>
      </c>
      <c r="K3090" s="76">
        <v>18.149999999999999</v>
      </c>
      <c r="L3090" s="76">
        <v>17.75</v>
      </c>
      <c r="P3090" s="78">
        <v>37578</v>
      </c>
      <c r="Q3090" s="76">
        <v>66.91</v>
      </c>
      <c r="R3090" s="76">
        <v>64.569999999999993</v>
      </c>
    </row>
    <row r="3091" spans="4:18">
      <c r="D3091" s="72">
        <v>37575</v>
      </c>
      <c r="E3091" s="70">
        <v>3.92</v>
      </c>
      <c r="F3091" s="70">
        <v>3.8</v>
      </c>
      <c r="J3091" s="78">
        <v>37575</v>
      </c>
      <c r="K3091" s="76">
        <v>18</v>
      </c>
      <c r="L3091" s="76">
        <v>18.2</v>
      </c>
      <c r="P3091" s="78">
        <v>37575</v>
      </c>
      <c r="Q3091" s="76">
        <v>63.71</v>
      </c>
      <c r="R3091" s="76">
        <v>66.900000000000006</v>
      </c>
    </row>
    <row r="3092" spans="4:18">
      <c r="D3092" s="72">
        <v>37574</v>
      </c>
      <c r="E3092" s="70">
        <v>3.79</v>
      </c>
      <c r="F3092" s="70">
        <v>3.8</v>
      </c>
      <c r="J3092" s="78">
        <v>37574</v>
      </c>
      <c r="K3092" s="76">
        <v>17.399999999999999</v>
      </c>
      <c r="L3092" s="76">
        <v>17.96</v>
      </c>
      <c r="P3092" s="78">
        <v>37574</v>
      </c>
      <c r="Q3092" s="76">
        <v>62.25</v>
      </c>
      <c r="R3092" s="76">
        <v>63.71</v>
      </c>
    </row>
    <row r="3093" spans="4:18">
      <c r="D3093" s="72">
        <v>37573</v>
      </c>
      <c r="E3093" s="70">
        <v>3.42</v>
      </c>
      <c r="F3093" s="70">
        <v>3.79</v>
      </c>
      <c r="J3093" s="78">
        <v>37573</v>
      </c>
      <c r="K3093" s="76">
        <v>16.940000000000001</v>
      </c>
      <c r="L3093" s="76">
        <v>16.989999999999998</v>
      </c>
      <c r="P3093" s="78">
        <v>37573</v>
      </c>
      <c r="Q3093" s="76">
        <v>61.07</v>
      </c>
      <c r="R3093" s="76">
        <v>60.9</v>
      </c>
    </row>
    <row r="3094" spans="4:18">
      <c r="D3094" s="72">
        <v>37572</v>
      </c>
      <c r="E3094" s="70">
        <v>3.65</v>
      </c>
      <c r="F3094" s="70">
        <v>3.7</v>
      </c>
      <c r="J3094" s="78">
        <v>37572</v>
      </c>
      <c r="K3094" s="76">
        <v>16.66</v>
      </c>
      <c r="L3094" s="76">
        <v>16.93</v>
      </c>
      <c r="P3094" s="78">
        <v>37572</v>
      </c>
      <c r="Q3094" s="76">
        <v>60.6</v>
      </c>
      <c r="R3094" s="76">
        <v>61.06</v>
      </c>
    </row>
    <row r="3095" spans="4:18">
      <c r="D3095" s="72">
        <v>37571</v>
      </c>
      <c r="E3095" s="70">
        <v>3.7</v>
      </c>
      <c r="F3095" s="70">
        <v>3.37</v>
      </c>
      <c r="J3095" s="78">
        <v>37571</v>
      </c>
      <c r="K3095" s="76">
        <v>17.18</v>
      </c>
      <c r="L3095" s="76">
        <v>16.649999999999999</v>
      </c>
      <c r="P3095" s="78">
        <v>37571</v>
      </c>
      <c r="Q3095" s="76">
        <v>60.3</v>
      </c>
      <c r="R3095" s="76">
        <v>60.31</v>
      </c>
    </row>
    <row r="3096" spans="4:18">
      <c r="D3096" s="72">
        <v>37568</v>
      </c>
      <c r="E3096" s="70">
        <v>3.68</v>
      </c>
      <c r="F3096" s="70">
        <v>3.68</v>
      </c>
      <c r="J3096" s="78">
        <v>37568</v>
      </c>
      <c r="K3096" s="76">
        <v>17.47</v>
      </c>
      <c r="L3096" s="76">
        <v>17.170000000000002</v>
      </c>
      <c r="P3096" s="78">
        <v>37568</v>
      </c>
      <c r="Q3096" s="76">
        <v>62.01</v>
      </c>
      <c r="R3096" s="76">
        <v>60.05</v>
      </c>
    </row>
    <row r="3097" spans="4:18">
      <c r="D3097" s="72">
        <v>37567</v>
      </c>
      <c r="E3097" s="70">
        <v>3.51</v>
      </c>
      <c r="F3097" s="70">
        <v>3.53</v>
      </c>
      <c r="J3097" s="78">
        <v>37567</v>
      </c>
      <c r="K3097" s="76">
        <v>17.649999999999999</v>
      </c>
      <c r="L3097" s="76">
        <v>17.47</v>
      </c>
      <c r="P3097" s="78">
        <v>37567</v>
      </c>
      <c r="Q3097" s="76">
        <v>61</v>
      </c>
      <c r="R3097" s="76">
        <v>62</v>
      </c>
    </row>
    <row r="3098" spans="4:18">
      <c r="D3098" s="72">
        <v>37566</v>
      </c>
      <c r="E3098" s="70">
        <v>3.58</v>
      </c>
      <c r="F3098" s="70">
        <v>3.49</v>
      </c>
      <c r="J3098" s="78">
        <v>37566</v>
      </c>
      <c r="K3098" s="76">
        <v>17.36</v>
      </c>
      <c r="L3098" s="76">
        <v>17.399999999999999</v>
      </c>
      <c r="P3098" s="78">
        <v>37566</v>
      </c>
      <c r="Q3098" s="76">
        <v>58.82</v>
      </c>
      <c r="R3098" s="76">
        <v>59.94</v>
      </c>
    </row>
    <row r="3099" spans="4:18">
      <c r="D3099" s="72">
        <v>37565</v>
      </c>
      <c r="E3099" s="70">
        <v>3.64</v>
      </c>
      <c r="F3099" s="70">
        <v>3.64</v>
      </c>
      <c r="J3099" s="78">
        <v>37565</v>
      </c>
      <c r="K3099" s="76">
        <v>16.78</v>
      </c>
      <c r="L3099" s="76">
        <v>17.420000000000002</v>
      </c>
      <c r="P3099" s="78">
        <v>37565</v>
      </c>
      <c r="Q3099" s="76">
        <v>57.75</v>
      </c>
      <c r="R3099" s="76">
        <v>58.62</v>
      </c>
    </row>
    <row r="3100" spans="4:18">
      <c r="D3100" s="72">
        <v>37564</v>
      </c>
      <c r="E3100" s="70">
        <v>3.75</v>
      </c>
      <c r="F3100" s="70">
        <v>3.64</v>
      </c>
      <c r="J3100" s="78">
        <v>37564</v>
      </c>
      <c r="K3100" s="76">
        <v>16.850000000000001</v>
      </c>
      <c r="L3100" s="76">
        <v>16.98</v>
      </c>
      <c r="P3100" s="78">
        <v>37564</v>
      </c>
      <c r="Q3100" s="76">
        <v>61.01</v>
      </c>
      <c r="R3100" s="76">
        <v>57.99</v>
      </c>
    </row>
    <row r="3101" spans="4:18">
      <c r="D3101" s="72">
        <v>37561</v>
      </c>
      <c r="E3101" s="70">
        <v>3.74</v>
      </c>
      <c r="F3101" s="70">
        <v>3.74</v>
      </c>
      <c r="J3101" s="78">
        <v>37561</v>
      </c>
      <c r="K3101" s="76">
        <v>16.16</v>
      </c>
      <c r="L3101" s="76">
        <v>16.739999999999998</v>
      </c>
      <c r="P3101" s="78">
        <v>37561</v>
      </c>
      <c r="Q3101" s="76">
        <v>58.6</v>
      </c>
      <c r="R3101" s="76">
        <v>61</v>
      </c>
    </row>
    <row r="3102" spans="4:18">
      <c r="D3102" s="72">
        <v>37560</v>
      </c>
      <c r="E3102" s="70">
        <v>3.86</v>
      </c>
      <c r="F3102" s="70">
        <v>3.75</v>
      </c>
      <c r="J3102" s="78">
        <v>37560</v>
      </c>
      <c r="K3102" s="76">
        <v>16.100000000000001</v>
      </c>
      <c r="L3102" s="76">
        <v>16.489999999999998</v>
      </c>
      <c r="P3102" s="78">
        <v>37560</v>
      </c>
      <c r="Q3102" s="76">
        <v>57.01</v>
      </c>
      <c r="R3102" s="76">
        <v>58.45</v>
      </c>
    </row>
    <row r="3103" spans="4:18">
      <c r="D3103" s="72">
        <v>37559</v>
      </c>
      <c r="E3103" s="70">
        <v>3.85</v>
      </c>
      <c r="F3103" s="70">
        <v>3.85</v>
      </c>
      <c r="J3103" s="78">
        <v>37559</v>
      </c>
      <c r="K3103" s="76">
        <v>16.45</v>
      </c>
      <c r="L3103" s="76">
        <v>16.04</v>
      </c>
      <c r="P3103" s="78">
        <v>37559</v>
      </c>
      <c r="Q3103" s="76">
        <v>57.68</v>
      </c>
      <c r="R3103" s="76">
        <v>57.01</v>
      </c>
    </row>
    <row r="3104" spans="4:18">
      <c r="D3104" s="72">
        <v>37558</v>
      </c>
      <c r="E3104" s="70">
        <v>3.65</v>
      </c>
      <c r="F3104" s="70">
        <v>3.85</v>
      </c>
      <c r="J3104" s="78">
        <v>37558</v>
      </c>
      <c r="K3104" s="76">
        <v>16.600000000000001</v>
      </c>
      <c r="L3104" s="76">
        <v>16.45</v>
      </c>
      <c r="P3104" s="78">
        <v>37558</v>
      </c>
      <c r="Q3104" s="76">
        <v>57.25</v>
      </c>
      <c r="R3104" s="76">
        <v>58.25</v>
      </c>
    </row>
    <row r="3105" spans="4:18">
      <c r="D3105" s="72">
        <v>37557</v>
      </c>
      <c r="E3105" s="70">
        <v>3.91</v>
      </c>
      <c r="F3105" s="70">
        <v>3.74</v>
      </c>
      <c r="J3105" s="78">
        <v>37557</v>
      </c>
      <c r="K3105" s="76">
        <v>17.18</v>
      </c>
      <c r="L3105" s="76">
        <v>16.45</v>
      </c>
      <c r="P3105" s="78">
        <v>37557</v>
      </c>
      <c r="Q3105" s="76">
        <v>59.2</v>
      </c>
      <c r="R3105" s="76">
        <v>57.24</v>
      </c>
    </row>
    <row r="3106" spans="4:18">
      <c r="D3106" s="72">
        <v>37554</v>
      </c>
      <c r="E3106" s="70">
        <v>3.61</v>
      </c>
      <c r="F3106" s="70">
        <v>3.83</v>
      </c>
      <c r="J3106" s="78">
        <v>37554</v>
      </c>
      <c r="K3106" s="76">
        <v>16.899999999999999</v>
      </c>
      <c r="L3106" s="76">
        <v>17</v>
      </c>
      <c r="P3106" s="78">
        <v>37554</v>
      </c>
      <c r="Q3106" s="76">
        <v>57.53</v>
      </c>
      <c r="R3106" s="76">
        <v>58.2</v>
      </c>
    </row>
    <row r="3107" spans="4:18">
      <c r="D3107" s="72">
        <v>37553</v>
      </c>
      <c r="E3107" s="70">
        <v>3.64</v>
      </c>
      <c r="F3107" s="70">
        <v>3.72</v>
      </c>
      <c r="J3107" s="78">
        <v>37553</v>
      </c>
      <c r="K3107" s="76">
        <v>17.059999999999999</v>
      </c>
      <c r="L3107" s="76">
        <v>16.739999999999998</v>
      </c>
      <c r="P3107" s="78">
        <v>37553</v>
      </c>
      <c r="Q3107" s="76">
        <v>56.5</v>
      </c>
      <c r="R3107" s="76">
        <v>57.5</v>
      </c>
    </row>
    <row r="3108" spans="4:18">
      <c r="D3108" s="72">
        <v>37552</v>
      </c>
      <c r="E3108" s="70">
        <v>3.75</v>
      </c>
      <c r="F3108" s="70">
        <v>3.65</v>
      </c>
      <c r="J3108" s="78">
        <v>37552</v>
      </c>
      <c r="K3108" s="76">
        <v>16.78</v>
      </c>
      <c r="L3108" s="76">
        <v>17.059999999999999</v>
      </c>
      <c r="P3108" s="78">
        <v>37552</v>
      </c>
      <c r="Q3108" s="76">
        <v>54.4</v>
      </c>
      <c r="R3108" s="76">
        <v>55.48</v>
      </c>
    </row>
    <row r="3109" spans="4:18">
      <c r="D3109" s="72">
        <v>37551</v>
      </c>
      <c r="E3109" s="70">
        <v>3.88</v>
      </c>
      <c r="F3109" s="70">
        <v>3.75</v>
      </c>
      <c r="J3109" s="78">
        <v>37551</v>
      </c>
      <c r="K3109" s="76">
        <v>16.5</v>
      </c>
      <c r="L3109" s="76">
        <v>16.78</v>
      </c>
      <c r="P3109" s="78">
        <v>37551</v>
      </c>
      <c r="Q3109" s="76">
        <v>54.5</v>
      </c>
      <c r="R3109" s="76">
        <v>54.35</v>
      </c>
    </row>
    <row r="3110" spans="4:18">
      <c r="D3110" s="72">
        <v>37550</v>
      </c>
      <c r="E3110" s="70">
        <v>4.1399999999999997</v>
      </c>
      <c r="F3110" s="70">
        <v>3.86</v>
      </c>
      <c r="J3110" s="78">
        <v>37550</v>
      </c>
      <c r="K3110" s="76">
        <v>15.85</v>
      </c>
      <c r="L3110" s="76">
        <v>16.510000000000002</v>
      </c>
      <c r="P3110" s="78">
        <v>37550</v>
      </c>
      <c r="Q3110" s="76">
        <v>55</v>
      </c>
      <c r="R3110" s="76">
        <v>55.15</v>
      </c>
    </row>
    <row r="3111" spans="4:18">
      <c r="D3111" s="72">
        <v>37547</v>
      </c>
      <c r="E3111" s="70">
        <v>4</v>
      </c>
      <c r="F3111" s="70">
        <v>4.2</v>
      </c>
      <c r="J3111" s="78">
        <v>37547</v>
      </c>
      <c r="K3111" s="76">
        <v>15.7</v>
      </c>
      <c r="L3111" s="76">
        <v>16.399999999999999</v>
      </c>
      <c r="P3111" s="78">
        <v>37547</v>
      </c>
      <c r="Q3111" s="76">
        <v>54.9</v>
      </c>
      <c r="R3111" s="76">
        <v>55.15</v>
      </c>
    </row>
    <row r="3112" spans="4:18">
      <c r="D3112" s="72">
        <v>37546</v>
      </c>
      <c r="E3112" s="70">
        <v>3.99</v>
      </c>
      <c r="F3112" s="70">
        <v>4.1500000000000004</v>
      </c>
      <c r="J3112" s="78">
        <v>37546</v>
      </c>
      <c r="K3112" s="76">
        <v>18.100000000000001</v>
      </c>
      <c r="L3112" s="76">
        <v>15.59</v>
      </c>
      <c r="P3112" s="78">
        <v>37546</v>
      </c>
      <c r="Q3112" s="76">
        <v>58.25</v>
      </c>
      <c r="R3112" s="76">
        <v>55.11</v>
      </c>
    </row>
    <row r="3113" spans="4:18">
      <c r="D3113" s="72">
        <v>37545</v>
      </c>
      <c r="E3113" s="70">
        <v>3.81</v>
      </c>
      <c r="F3113" s="70">
        <v>3.95</v>
      </c>
      <c r="J3113" s="78">
        <v>37545</v>
      </c>
      <c r="K3113" s="76">
        <v>18.79</v>
      </c>
      <c r="L3113" s="76">
        <v>17.71</v>
      </c>
      <c r="P3113" s="78">
        <v>37545</v>
      </c>
      <c r="Q3113" s="76">
        <v>58.61</v>
      </c>
      <c r="R3113" s="76">
        <v>57.27</v>
      </c>
    </row>
    <row r="3114" spans="4:18">
      <c r="D3114" s="72">
        <v>37544</v>
      </c>
      <c r="E3114" s="70">
        <v>3.79</v>
      </c>
      <c r="F3114" s="70">
        <v>3.77</v>
      </c>
      <c r="J3114" s="78">
        <v>37544</v>
      </c>
      <c r="K3114" s="76">
        <v>19.39</v>
      </c>
      <c r="L3114" s="76">
        <v>18.989999999999998</v>
      </c>
      <c r="P3114" s="78">
        <v>37544</v>
      </c>
      <c r="Q3114" s="76">
        <v>56.75</v>
      </c>
      <c r="R3114" s="76">
        <v>58.6</v>
      </c>
    </row>
    <row r="3115" spans="4:18">
      <c r="D3115" s="72">
        <v>37543</v>
      </c>
      <c r="E3115" s="70">
        <v>3.65</v>
      </c>
      <c r="F3115" s="70">
        <v>3.65</v>
      </c>
      <c r="J3115" s="78">
        <v>37543</v>
      </c>
      <c r="K3115" s="76">
        <v>17.3</v>
      </c>
      <c r="L3115" s="76">
        <v>17.920000000000002</v>
      </c>
      <c r="P3115" s="78">
        <v>37543</v>
      </c>
      <c r="Q3115" s="76">
        <v>52.2</v>
      </c>
      <c r="R3115" s="76">
        <v>55.2</v>
      </c>
    </row>
    <row r="3116" spans="4:18">
      <c r="D3116" s="72">
        <v>37540</v>
      </c>
      <c r="E3116" s="70">
        <v>3.41</v>
      </c>
      <c r="F3116" s="70">
        <v>3.65</v>
      </c>
      <c r="J3116" s="78">
        <v>37540</v>
      </c>
      <c r="K3116" s="76">
        <v>17.399999999999999</v>
      </c>
      <c r="L3116" s="76">
        <v>17.760000000000002</v>
      </c>
      <c r="P3116" s="78">
        <v>37540</v>
      </c>
      <c r="Q3116" s="76">
        <v>50.53</v>
      </c>
      <c r="R3116" s="76">
        <v>52.4</v>
      </c>
    </row>
    <row r="3117" spans="4:18">
      <c r="D3117" s="72">
        <v>37539</v>
      </c>
      <c r="E3117" s="70">
        <v>3.5</v>
      </c>
      <c r="F3117" s="70">
        <v>3.5</v>
      </c>
      <c r="J3117" s="78">
        <v>37539</v>
      </c>
      <c r="K3117" s="76">
        <v>15.75</v>
      </c>
      <c r="L3117" s="76">
        <v>17.010000000000002</v>
      </c>
      <c r="P3117" s="78">
        <v>37539</v>
      </c>
      <c r="Q3117" s="76">
        <v>45</v>
      </c>
      <c r="R3117" s="76">
        <v>49.45</v>
      </c>
    </row>
    <row r="3118" spans="4:18">
      <c r="D3118" s="72">
        <v>37538</v>
      </c>
      <c r="E3118" s="70">
        <v>3.6</v>
      </c>
      <c r="F3118" s="70">
        <v>3.5</v>
      </c>
      <c r="J3118" s="78">
        <v>37538</v>
      </c>
      <c r="K3118" s="76">
        <v>17.350000000000001</v>
      </c>
      <c r="L3118" s="76">
        <v>16.579999999999998</v>
      </c>
      <c r="P3118" s="78">
        <v>37538</v>
      </c>
      <c r="Q3118" s="76">
        <v>55</v>
      </c>
      <c r="R3118" s="76">
        <v>54.45</v>
      </c>
    </row>
    <row r="3119" spans="4:18">
      <c r="D3119" s="72">
        <v>37537</v>
      </c>
      <c r="E3119" s="70">
        <v>3.51</v>
      </c>
      <c r="F3119" s="70">
        <v>3.65</v>
      </c>
      <c r="J3119" s="78">
        <v>37537</v>
      </c>
      <c r="K3119" s="76">
        <v>17.05</v>
      </c>
      <c r="L3119" s="76">
        <v>17.600000000000001</v>
      </c>
      <c r="P3119" s="78">
        <v>37537</v>
      </c>
      <c r="Q3119" s="76">
        <v>54.6</v>
      </c>
      <c r="R3119" s="76">
        <v>56.06</v>
      </c>
    </row>
    <row r="3120" spans="4:18">
      <c r="D3120" s="72">
        <v>37536</v>
      </c>
      <c r="E3120" s="70">
        <v>3.79</v>
      </c>
      <c r="F3120" s="70">
        <v>3.6</v>
      </c>
      <c r="J3120" s="78">
        <v>37536</v>
      </c>
      <c r="K3120" s="76">
        <v>16.8</v>
      </c>
      <c r="L3120" s="76">
        <v>16.53</v>
      </c>
      <c r="P3120" s="78">
        <v>37536</v>
      </c>
      <c r="Q3120" s="76">
        <v>56</v>
      </c>
      <c r="R3120" s="76">
        <v>53.23</v>
      </c>
    </row>
    <row r="3124" spans="1:18">
      <c r="D3124" s="83" t="s">
        <v>27970</v>
      </c>
      <c r="E3124" s="83" t="s">
        <v>27971</v>
      </c>
      <c r="F3124" s="83" t="s">
        <v>27982</v>
      </c>
      <c r="J3124" s="83" t="s">
        <v>27970</v>
      </c>
      <c r="K3124" s="83" t="s">
        <v>27971</v>
      </c>
      <c r="L3124" s="83" t="s">
        <v>27982</v>
      </c>
      <c r="P3124" s="83" t="s">
        <v>27970</v>
      </c>
      <c r="Q3124" s="83" t="s">
        <v>27971</v>
      </c>
      <c r="R3124" s="83" t="s">
        <v>27982</v>
      </c>
    </row>
    <row r="3125" spans="1:18">
      <c r="D3125" s="85">
        <v>38415</v>
      </c>
      <c r="E3125" s="83">
        <v>103.19981</v>
      </c>
      <c r="F3125" s="83">
        <v>105.00982</v>
      </c>
      <c r="J3125" s="85">
        <v>38415</v>
      </c>
      <c r="K3125" s="83">
        <v>61.75</v>
      </c>
      <c r="L3125" s="83">
        <v>60.95</v>
      </c>
      <c r="P3125" s="85">
        <v>38415</v>
      </c>
      <c r="Q3125" s="83">
        <v>52.85</v>
      </c>
      <c r="R3125" s="83">
        <v>53.3</v>
      </c>
    </row>
    <row r="3126" spans="1:18">
      <c r="D3126" s="85">
        <v>38414</v>
      </c>
      <c r="E3126" s="83">
        <v>102.29980999999999</v>
      </c>
      <c r="F3126" s="83">
        <v>101.98981000000001</v>
      </c>
      <c r="J3126" s="85">
        <v>38414</v>
      </c>
      <c r="K3126" s="83">
        <v>61.77</v>
      </c>
      <c r="L3126" s="83">
        <v>61.85</v>
      </c>
      <c r="P3126" s="85">
        <v>38414</v>
      </c>
      <c r="Q3126" s="83">
        <v>53.48</v>
      </c>
      <c r="R3126" s="83">
        <v>52.19</v>
      </c>
    </row>
    <row r="3127" spans="1:18">
      <c r="D3127" s="85">
        <v>38413</v>
      </c>
      <c r="E3127" s="83">
        <v>99.089830000000006</v>
      </c>
      <c r="F3127" s="83">
        <v>101.60982</v>
      </c>
      <c r="J3127" s="85">
        <v>38413</v>
      </c>
      <c r="K3127" s="83">
        <v>60.15</v>
      </c>
      <c r="L3127" s="83">
        <v>61.52</v>
      </c>
      <c r="P3127" s="85">
        <v>38413</v>
      </c>
      <c r="Q3127" s="83">
        <v>49.93</v>
      </c>
      <c r="R3127" s="83">
        <v>50.04</v>
      </c>
    </row>
    <row r="3128" spans="1:18">
      <c r="D3128" s="85">
        <v>38412</v>
      </c>
      <c r="E3128" s="83">
        <v>97.709819999999993</v>
      </c>
      <c r="F3128" s="83">
        <v>99.149820000000005</v>
      </c>
      <c r="J3128" s="85">
        <v>38412</v>
      </c>
      <c r="K3128" s="83">
        <v>57</v>
      </c>
      <c r="L3128" s="83">
        <v>60.98</v>
      </c>
      <c r="P3128" s="85">
        <v>38412</v>
      </c>
      <c r="Q3128" s="83">
        <v>48.1</v>
      </c>
      <c r="R3128" s="83">
        <v>49.93</v>
      </c>
    </row>
    <row r="3129" spans="1:18">
      <c r="A3129">
        <v>13</v>
      </c>
      <c r="B3129" s="85">
        <f>'Competitors list'!B39</f>
        <v>38411</v>
      </c>
      <c r="C3129" t="str">
        <f>'Competitors list'!D39</f>
        <v>Sears Holdings Corp</v>
      </c>
      <c r="D3129" s="85">
        <v>38411</v>
      </c>
      <c r="E3129" s="83">
        <v>97.129819999999995</v>
      </c>
      <c r="F3129" s="83">
        <v>97.469819999999999</v>
      </c>
      <c r="G3129">
        <f>A3129</f>
        <v>13</v>
      </c>
      <c r="H3129" s="85">
        <f>B3129</f>
        <v>38411</v>
      </c>
      <c r="I3129" t="str">
        <f>'Competitors list'!D40</f>
        <v>Macys Inc</v>
      </c>
      <c r="J3129" s="85">
        <v>38411</v>
      </c>
      <c r="K3129" s="83">
        <v>58.01</v>
      </c>
      <c r="L3129" s="83">
        <v>56.45</v>
      </c>
      <c r="M3129">
        <f>G3129</f>
        <v>13</v>
      </c>
      <c r="N3129" s="85">
        <f>H3129</f>
        <v>38411</v>
      </c>
      <c r="O3129" t="str">
        <f>'Competitors list'!D41</f>
        <v>Kohls Corp</v>
      </c>
      <c r="P3129" s="85">
        <v>38411</v>
      </c>
      <c r="Q3129" s="83">
        <v>47.8</v>
      </c>
      <c r="R3129" s="83">
        <v>47.87</v>
      </c>
    </row>
    <row r="3130" spans="1:18">
      <c r="D3130" s="85">
        <v>38408</v>
      </c>
      <c r="E3130" s="83">
        <v>97.659819999999996</v>
      </c>
      <c r="F3130" s="83">
        <v>96.679820000000007</v>
      </c>
      <c r="J3130" s="85">
        <v>38408</v>
      </c>
      <c r="K3130" s="83">
        <v>56.8</v>
      </c>
      <c r="L3130" s="83">
        <v>56.79</v>
      </c>
      <c r="P3130" s="85">
        <v>38408</v>
      </c>
      <c r="Q3130" s="83">
        <v>48</v>
      </c>
      <c r="R3130" s="83">
        <v>47.8</v>
      </c>
    </row>
    <row r="3131" spans="1:18">
      <c r="D3131" s="85">
        <v>38407</v>
      </c>
      <c r="E3131" s="83">
        <v>97.179820000000007</v>
      </c>
      <c r="F3131" s="83">
        <v>97.439819999999997</v>
      </c>
      <c r="J3131" s="85">
        <v>38407</v>
      </c>
      <c r="K3131" s="83">
        <v>56.7</v>
      </c>
      <c r="L3131" s="83">
        <v>57.01</v>
      </c>
      <c r="P3131" s="85">
        <v>38407</v>
      </c>
      <c r="Q3131" s="83">
        <v>46.5</v>
      </c>
      <c r="R3131" s="83">
        <v>45.9</v>
      </c>
    </row>
    <row r="3132" spans="1:18">
      <c r="D3132" s="85">
        <v>38406</v>
      </c>
      <c r="E3132" s="83">
        <v>96.99982</v>
      </c>
      <c r="F3132" s="83">
        <v>97.019829999999999</v>
      </c>
      <c r="J3132" s="85">
        <v>38406</v>
      </c>
      <c r="K3132" s="83">
        <v>55.53</v>
      </c>
      <c r="L3132" s="83">
        <v>56.62</v>
      </c>
      <c r="P3132" s="85">
        <v>38406</v>
      </c>
      <c r="Q3132" s="83">
        <v>46.1</v>
      </c>
      <c r="R3132" s="83">
        <v>46.2</v>
      </c>
    </row>
    <row r="3133" spans="1:18">
      <c r="D3133" s="85">
        <v>38405</v>
      </c>
      <c r="E3133" s="83">
        <v>99.74982</v>
      </c>
      <c r="F3133" s="83">
        <v>96.239829999999998</v>
      </c>
      <c r="J3133" s="85">
        <v>38405</v>
      </c>
      <c r="K3133" s="83">
        <v>55.7</v>
      </c>
      <c r="L3133" s="83">
        <v>55.29</v>
      </c>
      <c r="P3133" s="85">
        <v>38405</v>
      </c>
      <c r="Q3133" s="83">
        <v>46.55</v>
      </c>
      <c r="R3133" s="83">
        <v>45.85</v>
      </c>
    </row>
    <row r="3134" spans="1:18">
      <c r="D3134" s="85">
        <v>38401</v>
      </c>
      <c r="E3134" s="83">
        <v>100.59981999999999</v>
      </c>
      <c r="F3134" s="83">
        <v>100.20981999999999</v>
      </c>
      <c r="J3134" s="85">
        <v>38401</v>
      </c>
      <c r="K3134" s="83">
        <v>57.37</v>
      </c>
      <c r="L3134" s="83">
        <v>56.72</v>
      </c>
      <c r="P3134" s="85">
        <v>38401</v>
      </c>
      <c r="Q3134" s="83">
        <v>46.97</v>
      </c>
      <c r="R3134" s="83">
        <v>46.63</v>
      </c>
    </row>
    <row r="3135" spans="1:18">
      <c r="D3135" s="85">
        <v>38400</v>
      </c>
      <c r="E3135" s="83">
        <v>102.23981000000001</v>
      </c>
      <c r="F3135" s="83">
        <v>100.51981000000001</v>
      </c>
      <c r="J3135" s="85">
        <v>38400</v>
      </c>
      <c r="K3135" s="83">
        <v>57.49</v>
      </c>
      <c r="L3135" s="83">
        <v>57.37</v>
      </c>
      <c r="P3135" s="85">
        <v>38400</v>
      </c>
      <c r="Q3135" s="83">
        <v>47.84</v>
      </c>
      <c r="R3135" s="83">
        <v>46.91</v>
      </c>
    </row>
    <row r="3136" spans="1:18">
      <c r="D3136" s="85">
        <v>38399</v>
      </c>
      <c r="E3136" s="83">
        <v>102.2898</v>
      </c>
      <c r="F3136" s="83">
        <v>101.70981999999999</v>
      </c>
      <c r="J3136" s="85">
        <v>38399</v>
      </c>
      <c r="K3136" s="83">
        <v>57.8</v>
      </c>
      <c r="L3136" s="83">
        <v>57.39</v>
      </c>
      <c r="P3136" s="85">
        <v>38399</v>
      </c>
      <c r="Q3136" s="83">
        <v>47.1</v>
      </c>
      <c r="R3136" s="83">
        <v>47.98</v>
      </c>
    </row>
    <row r="3137" spans="4:18">
      <c r="D3137" s="85">
        <v>38398</v>
      </c>
      <c r="E3137" s="83">
        <v>102.07982</v>
      </c>
      <c r="F3137" s="83">
        <v>102.96983</v>
      </c>
      <c r="J3137" s="85">
        <v>38398</v>
      </c>
      <c r="K3137" s="83">
        <v>57.6</v>
      </c>
      <c r="L3137" s="83">
        <v>58</v>
      </c>
      <c r="P3137" s="85">
        <v>38398</v>
      </c>
      <c r="Q3137" s="83">
        <v>46.84</v>
      </c>
      <c r="R3137" s="83">
        <v>47.4</v>
      </c>
    </row>
    <row r="3138" spans="4:18">
      <c r="D3138" s="85">
        <v>38397</v>
      </c>
      <c r="E3138" s="83">
        <v>102.84981000000001</v>
      </c>
      <c r="F3138" s="83">
        <v>102.2898</v>
      </c>
      <c r="J3138" s="85">
        <v>38397</v>
      </c>
      <c r="K3138" s="83">
        <v>57.6</v>
      </c>
      <c r="L3138" s="83">
        <v>57.25</v>
      </c>
      <c r="P3138" s="85">
        <v>38397</v>
      </c>
      <c r="Q3138" s="83">
        <v>47.6</v>
      </c>
      <c r="R3138" s="83">
        <v>46.77</v>
      </c>
    </row>
    <row r="3139" spans="4:18">
      <c r="D3139" s="85">
        <v>38394</v>
      </c>
      <c r="E3139" s="83">
        <v>100.11982999999999</v>
      </c>
      <c r="F3139" s="83">
        <v>103.01982</v>
      </c>
      <c r="J3139" s="85">
        <v>38394</v>
      </c>
      <c r="K3139" s="83">
        <v>57.18</v>
      </c>
      <c r="L3139" s="83">
        <v>57.5</v>
      </c>
      <c r="P3139" s="85">
        <v>38394</v>
      </c>
      <c r="Q3139" s="83">
        <v>47.35</v>
      </c>
      <c r="R3139" s="83">
        <v>47.68</v>
      </c>
    </row>
    <row r="3140" spans="4:18">
      <c r="D3140" s="85">
        <v>38393</v>
      </c>
      <c r="E3140" s="83">
        <v>100.98981000000001</v>
      </c>
      <c r="F3140" s="83">
        <v>99.719819999999999</v>
      </c>
      <c r="J3140" s="85">
        <v>38393</v>
      </c>
      <c r="K3140" s="83">
        <v>57.6</v>
      </c>
      <c r="L3140" s="83">
        <v>57.1</v>
      </c>
      <c r="P3140" s="85">
        <v>38393</v>
      </c>
      <c r="Q3140" s="83">
        <v>47.15</v>
      </c>
      <c r="R3140" s="83">
        <v>47.5</v>
      </c>
    </row>
    <row r="3141" spans="4:18">
      <c r="D3141" s="85">
        <v>38392</v>
      </c>
      <c r="E3141" s="83">
        <v>102.16982</v>
      </c>
      <c r="F3141" s="83">
        <v>101.06982000000001</v>
      </c>
      <c r="J3141" s="85">
        <v>38392</v>
      </c>
      <c r="K3141" s="83">
        <v>58.69</v>
      </c>
      <c r="L3141" s="83">
        <v>57.4</v>
      </c>
      <c r="P3141" s="85">
        <v>38392</v>
      </c>
      <c r="Q3141" s="83">
        <v>47.73</v>
      </c>
      <c r="R3141" s="83">
        <v>46.93</v>
      </c>
    </row>
    <row r="3142" spans="4:18">
      <c r="D3142" s="85">
        <v>38391</v>
      </c>
      <c r="E3142" s="83">
        <v>102.27981</v>
      </c>
      <c r="F3142" s="83">
        <v>102.35981</v>
      </c>
      <c r="J3142" s="85">
        <v>38391</v>
      </c>
      <c r="K3142" s="83">
        <v>59.3</v>
      </c>
      <c r="L3142" s="83">
        <v>58.55</v>
      </c>
      <c r="P3142" s="85">
        <v>38391</v>
      </c>
      <c r="Q3142" s="83">
        <v>47.85</v>
      </c>
      <c r="R3142" s="83">
        <v>47.6</v>
      </c>
    </row>
    <row r="3143" spans="4:18">
      <c r="D3143" s="85">
        <v>38390</v>
      </c>
      <c r="E3143" s="83">
        <v>103.89982000000001</v>
      </c>
      <c r="F3143" s="83">
        <v>102.16982</v>
      </c>
      <c r="J3143" s="85">
        <v>38390</v>
      </c>
      <c r="K3143" s="83">
        <v>58.62</v>
      </c>
      <c r="L3143" s="83">
        <v>59.13</v>
      </c>
      <c r="P3143" s="85">
        <v>38390</v>
      </c>
      <c r="Q3143" s="83">
        <v>48</v>
      </c>
      <c r="R3143" s="83">
        <v>47.73</v>
      </c>
    </row>
    <row r="3144" spans="4:18">
      <c r="D3144" s="85">
        <v>38387</v>
      </c>
      <c r="E3144" s="83">
        <v>99.699809999999999</v>
      </c>
      <c r="F3144" s="83">
        <v>103.92982000000001</v>
      </c>
      <c r="J3144" s="85">
        <v>38387</v>
      </c>
      <c r="K3144" s="83">
        <v>58.18</v>
      </c>
      <c r="L3144" s="83">
        <v>58.62</v>
      </c>
      <c r="P3144" s="85">
        <v>38387</v>
      </c>
      <c r="Q3144" s="83">
        <v>47.1</v>
      </c>
      <c r="R3144" s="83">
        <v>47.05</v>
      </c>
    </row>
    <row r="3145" spans="4:18">
      <c r="D3145" s="85">
        <v>38386</v>
      </c>
      <c r="E3145" s="83">
        <v>96.149829999999994</v>
      </c>
      <c r="F3145" s="83">
        <v>99.99982</v>
      </c>
      <c r="J3145" s="85">
        <v>38386</v>
      </c>
      <c r="K3145" s="83">
        <v>57.5</v>
      </c>
      <c r="L3145" s="83">
        <v>58.17</v>
      </c>
      <c r="P3145" s="85">
        <v>38386</v>
      </c>
      <c r="Q3145" s="83">
        <v>47.08</v>
      </c>
      <c r="R3145" s="83">
        <v>47.25</v>
      </c>
    </row>
    <row r="3146" spans="4:18">
      <c r="D3146" s="85">
        <v>38385</v>
      </c>
      <c r="E3146" s="83">
        <v>94.649820000000005</v>
      </c>
      <c r="F3146" s="83">
        <v>96.579830000000001</v>
      </c>
      <c r="J3146" s="85">
        <v>38385</v>
      </c>
      <c r="K3146" s="83">
        <v>57.52</v>
      </c>
      <c r="L3146" s="83">
        <v>57.8</v>
      </c>
      <c r="P3146" s="85">
        <v>38385</v>
      </c>
      <c r="Q3146" s="83">
        <v>47.24</v>
      </c>
      <c r="R3146" s="83">
        <v>47.08</v>
      </c>
    </row>
    <row r="3147" spans="4:18">
      <c r="D3147" s="85">
        <v>38384</v>
      </c>
      <c r="E3147" s="83">
        <v>94.74982</v>
      </c>
      <c r="F3147" s="83">
        <v>94.109830000000002</v>
      </c>
      <c r="J3147" s="85">
        <v>38384</v>
      </c>
      <c r="K3147" s="83">
        <v>57.75</v>
      </c>
      <c r="L3147" s="83">
        <v>57.66</v>
      </c>
      <c r="P3147" s="85">
        <v>38384</v>
      </c>
      <c r="Q3147" s="83">
        <v>47.01</v>
      </c>
      <c r="R3147" s="83">
        <v>47.24</v>
      </c>
    </row>
    <row r="3148" spans="4:18">
      <c r="D3148" s="85">
        <v>38383</v>
      </c>
      <c r="E3148" s="83">
        <v>94.729839999999996</v>
      </c>
      <c r="F3148" s="83">
        <v>94.179820000000007</v>
      </c>
      <c r="J3148" s="85">
        <v>38383</v>
      </c>
      <c r="K3148" s="83">
        <v>55.62</v>
      </c>
      <c r="L3148" s="83">
        <v>56.8</v>
      </c>
      <c r="P3148" s="85">
        <v>38383</v>
      </c>
      <c r="Q3148" s="83">
        <v>45.99</v>
      </c>
      <c r="R3148" s="83">
        <v>47.01</v>
      </c>
    </row>
    <row r="3149" spans="4:18">
      <c r="D3149" s="85">
        <v>38380</v>
      </c>
      <c r="E3149" s="83">
        <v>94.069839999999999</v>
      </c>
      <c r="F3149" s="83">
        <v>93.939830000000001</v>
      </c>
      <c r="J3149" s="85">
        <v>38380</v>
      </c>
      <c r="K3149" s="83">
        <v>55.9</v>
      </c>
      <c r="L3149" s="83">
        <v>55.22</v>
      </c>
      <c r="P3149" s="85">
        <v>38380</v>
      </c>
      <c r="Q3149" s="83">
        <v>46</v>
      </c>
      <c r="R3149" s="83">
        <v>45.62</v>
      </c>
    </row>
    <row r="3150" spans="4:18">
      <c r="D3150" s="85">
        <v>38379</v>
      </c>
      <c r="E3150" s="83">
        <v>90.029830000000004</v>
      </c>
      <c r="F3150" s="83">
        <v>94.349829999999997</v>
      </c>
      <c r="J3150" s="85">
        <v>38379</v>
      </c>
      <c r="K3150" s="83">
        <v>54.75</v>
      </c>
      <c r="L3150" s="83">
        <v>55.8</v>
      </c>
      <c r="P3150" s="85">
        <v>38379</v>
      </c>
      <c r="Q3150" s="83">
        <v>45.54</v>
      </c>
      <c r="R3150" s="83">
        <v>45.69</v>
      </c>
    </row>
    <row r="3151" spans="4:18">
      <c r="D3151" s="85">
        <v>38378</v>
      </c>
      <c r="E3151" s="83">
        <v>88.769840000000002</v>
      </c>
      <c r="F3151" s="83">
        <v>90.329830000000001</v>
      </c>
      <c r="J3151" s="85">
        <v>38378</v>
      </c>
      <c r="K3151" s="83">
        <v>54.56</v>
      </c>
      <c r="L3151" s="83">
        <v>54.71</v>
      </c>
      <c r="P3151" s="85">
        <v>38378</v>
      </c>
      <c r="Q3151" s="83">
        <v>46.06</v>
      </c>
      <c r="R3151" s="83">
        <v>45.53</v>
      </c>
    </row>
    <row r="3152" spans="4:18">
      <c r="D3152" s="85">
        <v>38377</v>
      </c>
      <c r="E3152" s="83">
        <v>86.839830000000006</v>
      </c>
      <c r="F3152" s="83">
        <v>88.269829999999999</v>
      </c>
      <c r="J3152" s="85">
        <v>38377</v>
      </c>
      <c r="K3152" s="83">
        <v>54.85</v>
      </c>
      <c r="L3152" s="83">
        <v>54.6</v>
      </c>
      <c r="P3152" s="85">
        <v>38377</v>
      </c>
      <c r="Q3152" s="83">
        <v>46</v>
      </c>
      <c r="R3152" s="83">
        <v>46.06</v>
      </c>
    </row>
    <row r="3153" spans="4:18">
      <c r="D3153" s="85">
        <v>38376</v>
      </c>
      <c r="E3153" s="83">
        <v>91.079830000000001</v>
      </c>
      <c r="F3153" s="83">
        <v>86.399829999999994</v>
      </c>
      <c r="J3153" s="85">
        <v>38376</v>
      </c>
      <c r="K3153" s="83">
        <v>55.45</v>
      </c>
      <c r="L3153" s="83">
        <v>54.65</v>
      </c>
      <c r="P3153" s="85">
        <v>38376</v>
      </c>
      <c r="Q3153" s="83">
        <v>46.3</v>
      </c>
      <c r="R3153" s="83">
        <v>45.74</v>
      </c>
    </row>
    <row r="3154" spans="4:18">
      <c r="D3154" s="85">
        <v>38373</v>
      </c>
      <c r="E3154" s="83">
        <v>92.129819999999995</v>
      </c>
      <c r="F3154" s="83">
        <v>91.669830000000005</v>
      </c>
      <c r="J3154" s="85">
        <v>38373</v>
      </c>
      <c r="K3154" s="83">
        <v>55.31</v>
      </c>
      <c r="L3154" s="83">
        <v>55.15</v>
      </c>
      <c r="P3154" s="85">
        <v>38373</v>
      </c>
      <c r="Q3154" s="83">
        <v>47.03</v>
      </c>
      <c r="R3154" s="83">
        <v>46.18</v>
      </c>
    </row>
    <row r="3155" spans="4:18">
      <c r="D3155" s="85">
        <v>38372</v>
      </c>
      <c r="E3155" s="83">
        <v>92.99982</v>
      </c>
      <c r="F3155" s="83">
        <v>92.379819999999995</v>
      </c>
      <c r="J3155" s="85">
        <v>38372</v>
      </c>
      <c r="K3155" s="83">
        <v>56.55</v>
      </c>
      <c r="L3155" s="83">
        <v>55.31</v>
      </c>
      <c r="P3155" s="85">
        <v>38372</v>
      </c>
      <c r="Q3155" s="83">
        <v>47.5</v>
      </c>
      <c r="R3155" s="83">
        <v>46.98</v>
      </c>
    </row>
    <row r="3156" spans="4:18">
      <c r="D3156" s="85">
        <v>38371</v>
      </c>
      <c r="E3156" s="83">
        <v>93.999830000000003</v>
      </c>
      <c r="F3156" s="83">
        <v>93.059839999999994</v>
      </c>
      <c r="J3156" s="85">
        <v>38371</v>
      </c>
      <c r="K3156" s="83">
        <v>57.65</v>
      </c>
      <c r="L3156" s="83">
        <v>57.08</v>
      </c>
      <c r="P3156" s="85">
        <v>38371</v>
      </c>
      <c r="Q3156" s="83">
        <v>48.19</v>
      </c>
      <c r="R3156" s="83">
        <v>47.51</v>
      </c>
    </row>
    <row r="3157" spans="4:18">
      <c r="D3157" s="85">
        <v>38370</v>
      </c>
      <c r="E3157" s="83">
        <v>95.139830000000003</v>
      </c>
      <c r="F3157" s="83">
        <v>94.199830000000006</v>
      </c>
      <c r="J3157" s="85">
        <v>38370</v>
      </c>
      <c r="K3157" s="83">
        <v>58.38</v>
      </c>
      <c r="L3157" s="83">
        <v>57.97</v>
      </c>
      <c r="P3157" s="85">
        <v>38370</v>
      </c>
      <c r="Q3157" s="83">
        <v>48.2</v>
      </c>
      <c r="R3157" s="83">
        <v>48.25</v>
      </c>
    </row>
    <row r="3158" spans="4:18">
      <c r="D3158" s="85">
        <v>38366</v>
      </c>
      <c r="E3158" s="83">
        <v>94.319820000000007</v>
      </c>
      <c r="F3158" s="83">
        <v>95.059820000000002</v>
      </c>
      <c r="J3158" s="85">
        <v>38366</v>
      </c>
      <c r="K3158" s="83">
        <v>57.41</v>
      </c>
      <c r="L3158" s="83">
        <v>58.37</v>
      </c>
      <c r="P3158" s="85">
        <v>38366</v>
      </c>
      <c r="Q3158" s="83">
        <v>47.75</v>
      </c>
      <c r="R3158" s="83">
        <v>48.32</v>
      </c>
    </row>
    <row r="3159" spans="4:18">
      <c r="D3159" s="85">
        <v>38365</v>
      </c>
      <c r="E3159" s="83">
        <v>95.199820000000003</v>
      </c>
      <c r="F3159" s="83">
        <v>93.839830000000006</v>
      </c>
      <c r="J3159" s="85">
        <v>38365</v>
      </c>
      <c r="K3159" s="83">
        <v>57.05</v>
      </c>
      <c r="L3159" s="83">
        <v>57.37</v>
      </c>
      <c r="P3159" s="85">
        <v>38365</v>
      </c>
      <c r="Q3159" s="83">
        <v>47.9</v>
      </c>
      <c r="R3159" s="83">
        <v>47.9</v>
      </c>
    </row>
    <row r="3160" spans="4:18">
      <c r="D3160" s="85">
        <v>38364</v>
      </c>
      <c r="E3160" s="83">
        <v>93.819829999999996</v>
      </c>
      <c r="F3160" s="83">
        <v>95.089830000000006</v>
      </c>
      <c r="J3160" s="85">
        <v>38364</v>
      </c>
      <c r="K3160" s="83">
        <v>57.43</v>
      </c>
      <c r="L3160" s="83">
        <v>57.3</v>
      </c>
      <c r="P3160" s="85">
        <v>38364</v>
      </c>
      <c r="Q3160" s="83">
        <v>47.11</v>
      </c>
      <c r="R3160" s="83">
        <v>47.82</v>
      </c>
    </row>
    <row r="3161" spans="4:18">
      <c r="D3161" s="85">
        <v>38363</v>
      </c>
      <c r="E3161" s="83">
        <v>91.859830000000002</v>
      </c>
      <c r="F3161" s="83">
        <v>93.439830000000001</v>
      </c>
      <c r="J3161" s="85">
        <v>38363</v>
      </c>
      <c r="K3161" s="83">
        <v>57.61</v>
      </c>
      <c r="L3161" s="83">
        <v>57.6</v>
      </c>
      <c r="P3161" s="85">
        <v>38363</v>
      </c>
      <c r="Q3161" s="83">
        <v>46.95</v>
      </c>
      <c r="R3161" s="83">
        <v>47.11</v>
      </c>
    </row>
    <row r="3162" spans="4:18">
      <c r="D3162" s="85">
        <v>38362</v>
      </c>
      <c r="E3162" s="83">
        <v>93.599819999999994</v>
      </c>
      <c r="F3162" s="83">
        <v>91.969830000000002</v>
      </c>
      <c r="J3162" s="85">
        <v>38362</v>
      </c>
      <c r="K3162" s="83">
        <v>56.3</v>
      </c>
      <c r="L3162" s="83">
        <v>57.61</v>
      </c>
      <c r="P3162" s="85">
        <v>38362</v>
      </c>
      <c r="Q3162" s="83">
        <v>46.56</v>
      </c>
      <c r="R3162" s="83">
        <v>47.27</v>
      </c>
    </row>
    <row r="3163" spans="4:18">
      <c r="D3163" s="85">
        <v>38359</v>
      </c>
      <c r="E3163" s="83">
        <v>94.759829999999994</v>
      </c>
      <c r="F3163" s="83">
        <v>93.709819999999993</v>
      </c>
      <c r="J3163" s="85">
        <v>38359</v>
      </c>
      <c r="K3163" s="83">
        <v>57.2</v>
      </c>
      <c r="L3163" s="83">
        <v>56.56</v>
      </c>
      <c r="P3163" s="85">
        <v>38359</v>
      </c>
      <c r="Q3163" s="83">
        <v>47.03</v>
      </c>
      <c r="R3163" s="83">
        <v>46.8</v>
      </c>
    </row>
    <row r="3164" spans="4:18">
      <c r="D3164" s="85">
        <v>38358</v>
      </c>
      <c r="E3164" s="83">
        <v>96.989819999999995</v>
      </c>
      <c r="F3164" s="83">
        <v>94.289829999999995</v>
      </c>
      <c r="J3164" s="85">
        <v>38358</v>
      </c>
      <c r="K3164" s="83">
        <v>57</v>
      </c>
      <c r="L3164" s="83">
        <v>57.2</v>
      </c>
      <c r="P3164" s="85">
        <v>38358</v>
      </c>
      <c r="Q3164" s="83">
        <v>48</v>
      </c>
      <c r="R3164" s="83">
        <v>47.02</v>
      </c>
    </row>
    <row r="3165" spans="4:18">
      <c r="D3165" s="85">
        <v>38357</v>
      </c>
      <c r="E3165" s="83">
        <v>100.61982999999999</v>
      </c>
      <c r="F3165" s="83">
        <v>96.569820000000007</v>
      </c>
      <c r="J3165" s="85">
        <v>38357</v>
      </c>
      <c r="K3165" s="83">
        <v>58.05</v>
      </c>
      <c r="L3165" s="83">
        <v>57.22</v>
      </c>
      <c r="P3165" s="85">
        <v>38357</v>
      </c>
      <c r="Q3165" s="83">
        <v>47.83</v>
      </c>
      <c r="R3165" s="83">
        <v>48.08</v>
      </c>
    </row>
    <row r="3166" spans="4:18">
      <c r="D3166" s="85">
        <v>38356</v>
      </c>
      <c r="E3166" s="83">
        <v>101.06982000000001</v>
      </c>
      <c r="F3166" s="83">
        <v>100.34981999999999</v>
      </c>
      <c r="J3166" s="85">
        <v>38356</v>
      </c>
      <c r="K3166" s="83">
        <v>58.1</v>
      </c>
      <c r="L3166" s="83">
        <v>57.54</v>
      </c>
      <c r="P3166" s="85">
        <v>38356</v>
      </c>
      <c r="Q3166" s="83">
        <v>49.27</v>
      </c>
      <c r="R3166" s="83">
        <v>47.7</v>
      </c>
    </row>
    <row r="3167" spans="4:18">
      <c r="D3167" s="85">
        <v>38355</v>
      </c>
      <c r="E3167" s="83">
        <v>100.93982</v>
      </c>
      <c r="F3167" s="83">
        <v>100.09981999999999</v>
      </c>
      <c r="J3167" s="85">
        <v>38355</v>
      </c>
      <c r="K3167" s="83">
        <v>57.86</v>
      </c>
      <c r="L3167" s="83">
        <v>57.54</v>
      </c>
      <c r="P3167" s="85">
        <v>38355</v>
      </c>
      <c r="Q3167" s="83">
        <v>49.9</v>
      </c>
      <c r="R3167" s="83">
        <v>49.27</v>
      </c>
    </row>
    <row r="3168" spans="4:18">
      <c r="D3168" s="85">
        <v>38352</v>
      </c>
      <c r="E3168" s="83">
        <v>99.189819999999997</v>
      </c>
      <c r="F3168" s="83">
        <v>98.949809999999999</v>
      </c>
      <c r="J3168" s="85">
        <v>38352</v>
      </c>
      <c r="K3168" s="83">
        <v>57.76</v>
      </c>
      <c r="L3168" s="83">
        <v>57.79</v>
      </c>
      <c r="P3168" s="85">
        <v>38352</v>
      </c>
      <c r="Q3168" s="83">
        <v>48.6</v>
      </c>
      <c r="R3168" s="83">
        <v>49.17</v>
      </c>
    </row>
    <row r="3169" spans="4:18">
      <c r="D3169" s="85">
        <v>38351</v>
      </c>
      <c r="E3169" s="83">
        <v>100.24982</v>
      </c>
      <c r="F3169" s="83">
        <v>99.359819999999999</v>
      </c>
      <c r="J3169" s="85">
        <v>38351</v>
      </c>
      <c r="K3169" s="83">
        <v>57.38</v>
      </c>
      <c r="L3169" s="83">
        <v>57.76</v>
      </c>
      <c r="P3169" s="85">
        <v>38351</v>
      </c>
      <c r="Q3169" s="83">
        <v>48.42</v>
      </c>
      <c r="R3169" s="83">
        <v>48.7</v>
      </c>
    </row>
    <row r="3170" spans="4:18">
      <c r="D3170" s="85">
        <v>38350</v>
      </c>
      <c r="E3170" s="83">
        <v>99.649829999999994</v>
      </c>
      <c r="F3170" s="83">
        <v>99.939830000000001</v>
      </c>
      <c r="J3170" s="85">
        <v>38350</v>
      </c>
      <c r="K3170" s="83">
        <v>56.25</v>
      </c>
      <c r="L3170" s="83">
        <v>57.13</v>
      </c>
      <c r="P3170" s="85">
        <v>38350</v>
      </c>
      <c r="Q3170" s="83">
        <v>47.51</v>
      </c>
      <c r="R3170" s="83">
        <v>48.39</v>
      </c>
    </row>
    <row r="3171" spans="4:18">
      <c r="D3171" s="85">
        <v>38349</v>
      </c>
      <c r="E3171" s="83">
        <v>99.709819999999993</v>
      </c>
      <c r="F3171" s="83">
        <v>99.849819999999994</v>
      </c>
      <c r="J3171" s="85">
        <v>38349</v>
      </c>
      <c r="K3171" s="83">
        <v>55.65</v>
      </c>
      <c r="L3171" s="83">
        <v>56.25</v>
      </c>
      <c r="P3171" s="85">
        <v>38349</v>
      </c>
      <c r="Q3171" s="83">
        <v>46.7</v>
      </c>
      <c r="R3171" s="83">
        <v>47.5</v>
      </c>
    </row>
    <row r="3172" spans="4:18">
      <c r="D3172" s="85">
        <v>38348</v>
      </c>
      <c r="E3172" s="83">
        <v>100.57982</v>
      </c>
      <c r="F3172" s="83">
        <v>100.11982999999999</v>
      </c>
      <c r="J3172" s="85">
        <v>38348</v>
      </c>
      <c r="K3172" s="83">
        <v>55.49</v>
      </c>
      <c r="L3172" s="83">
        <v>55.54</v>
      </c>
      <c r="P3172" s="85">
        <v>38348</v>
      </c>
      <c r="Q3172" s="83">
        <v>47.12</v>
      </c>
      <c r="R3172" s="83">
        <v>46.79</v>
      </c>
    </row>
    <row r="3173" spans="4:18">
      <c r="D3173" s="85">
        <v>38344</v>
      </c>
      <c r="E3173" s="83">
        <v>101.24982</v>
      </c>
      <c r="F3173" s="83">
        <v>100.28981</v>
      </c>
      <c r="J3173" s="85">
        <v>38344</v>
      </c>
      <c r="K3173" s="83">
        <v>56.65</v>
      </c>
      <c r="L3173" s="83">
        <v>55.24</v>
      </c>
      <c r="P3173" s="85">
        <v>38344</v>
      </c>
      <c r="Q3173" s="83">
        <v>46.6</v>
      </c>
      <c r="R3173" s="83">
        <v>46.74</v>
      </c>
    </row>
    <row r="3174" spans="4:18">
      <c r="D3174" s="85">
        <v>38343</v>
      </c>
      <c r="E3174" s="83">
        <v>99.04983</v>
      </c>
      <c r="F3174" s="83">
        <v>101.44981</v>
      </c>
      <c r="J3174" s="85">
        <v>38343</v>
      </c>
      <c r="K3174" s="83">
        <v>54.5</v>
      </c>
      <c r="L3174" s="83">
        <v>56.82</v>
      </c>
      <c r="P3174" s="85">
        <v>38343</v>
      </c>
      <c r="Q3174" s="83">
        <v>45.7</v>
      </c>
      <c r="R3174" s="83">
        <v>46.92</v>
      </c>
    </row>
    <row r="3175" spans="4:18">
      <c r="D3175" s="85">
        <v>38342</v>
      </c>
      <c r="E3175" s="83">
        <v>98.299819999999997</v>
      </c>
      <c r="F3175" s="83">
        <v>100.44981</v>
      </c>
      <c r="J3175" s="85">
        <v>38342</v>
      </c>
      <c r="K3175" s="83">
        <v>54.63</v>
      </c>
      <c r="L3175" s="83">
        <v>54.95</v>
      </c>
      <c r="P3175" s="85">
        <v>38342</v>
      </c>
      <c r="Q3175" s="83">
        <v>45.82</v>
      </c>
      <c r="R3175" s="83">
        <v>46.23</v>
      </c>
    </row>
    <row r="3176" spans="4:18">
      <c r="D3176" s="85">
        <v>38341</v>
      </c>
      <c r="E3176" s="83">
        <v>99.99982</v>
      </c>
      <c r="F3176" s="83">
        <v>98.399820000000005</v>
      </c>
      <c r="J3176" s="85">
        <v>38341</v>
      </c>
      <c r="K3176" s="83">
        <v>54.45</v>
      </c>
      <c r="L3176" s="83">
        <v>54.65</v>
      </c>
      <c r="P3176" s="85">
        <v>38341</v>
      </c>
      <c r="Q3176" s="83">
        <v>45.8</v>
      </c>
      <c r="R3176" s="83">
        <v>45.68</v>
      </c>
    </row>
    <row r="3177" spans="4:18">
      <c r="D3177" s="85">
        <v>38338</v>
      </c>
      <c r="E3177" s="83">
        <v>103.33981</v>
      </c>
      <c r="F3177" s="83">
        <v>100.27982</v>
      </c>
      <c r="J3177" s="85">
        <v>38338</v>
      </c>
      <c r="K3177" s="83">
        <v>54.97</v>
      </c>
      <c r="L3177" s="83">
        <v>54.35</v>
      </c>
      <c r="P3177" s="85">
        <v>38338</v>
      </c>
      <c r="Q3177" s="83">
        <v>45.75</v>
      </c>
      <c r="R3177" s="83">
        <v>45.8</v>
      </c>
    </row>
    <row r="3178" spans="4:18">
      <c r="D3178" s="85">
        <v>38337</v>
      </c>
      <c r="E3178" s="83">
        <v>103.49982</v>
      </c>
      <c r="F3178" s="83">
        <v>101.26981000000001</v>
      </c>
      <c r="J3178" s="85">
        <v>38337</v>
      </c>
      <c r="K3178" s="83">
        <v>55.09</v>
      </c>
      <c r="L3178" s="83">
        <v>54.97</v>
      </c>
      <c r="P3178" s="85">
        <v>38337</v>
      </c>
      <c r="Q3178" s="83">
        <v>46.68</v>
      </c>
      <c r="R3178" s="83">
        <v>46.25</v>
      </c>
    </row>
    <row r="3179" spans="4:18">
      <c r="D3179" s="85">
        <v>38336</v>
      </c>
      <c r="E3179" s="83">
        <v>103.69981</v>
      </c>
      <c r="F3179" s="83">
        <v>103.26981000000001</v>
      </c>
      <c r="J3179" s="85">
        <v>38336</v>
      </c>
      <c r="K3179" s="83">
        <v>54.99</v>
      </c>
      <c r="L3179" s="83">
        <v>55.09</v>
      </c>
      <c r="P3179" s="85">
        <v>38336</v>
      </c>
      <c r="Q3179" s="83">
        <v>46.65</v>
      </c>
      <c r="R3179" s="83">
        <v>46.68</v>
      </c>
    </row>
    <row r="3180" spans="4:18">
      <c r="D3180" s="85">
        <v>38335</v>
      </c>
      <c r="E3180" s="83">
        <v>103.22981</v>
      </c>
      <c r="F3180" s="83">
        <v>103.80981</v>
      </c>
      <c r="J3180" s="85">
        <v>38335</v>
      </c>
      <c r="K3180" s="83">
        <v>54.82</v>
      </c>
      <c r="L3180" s="83">
        <v>54.93</v>
      </c>
      <c r="P3180" s="85">
        <v>38335</v>
      </c>
      <c r="Q3180" s="83">
        <v>46.85</v>
      </c>
      <c r="R3180" s="83">
        <v>47.99</v>
      </c>
    </row>
    <row r="3181" spans="4:18">
      <c r="D3181" s="85">
        <v>38334</v>
      </c>
      <c r="E3181" s="83">
        <v>103.29982</v>
      </c>
      <c r="F3181" s="83">
        <v>102.94981</v>
      </c>
      <c r="J3181" s="85">
        <v>38334</v>
      </c>
      <c r="K3181" s="83">
        <v>55.78</v>
      </c>
      <c r="L3181" s="83">
        <v>54.82</v>
      </c>
      <c r="P3181" s="85">
        <v>38334</v>
      </c>
      <c r="Q3181" s="83">
        <v>47</v>
      </c>
      <c r="R3181" s="83">
        <v>46.39</v>
      </c>
    </row>
    <row r="3182" spans="4:18">
      <c r="D3182" s="85">
        <v>38331</v>
      </c>
      <c r="E3182" s="83">
        <v>103.93980999999999</v>
      </c>
      <c r="F3182" s="83">
        <v>103.47982</v>
      </c>
      <c r="J3182" s="85">
        <v>38331</v>
      </c>
      <c r="K3182" s="83">
        <v>57.18</v>
      </c>
      <c r="L3182" s="83">
        <v>55.78</v>
      </c>
      <c r="P3182" s="85">
        <v>38331</v>
      </c>
      <c r="Q3182" s="83">
        <v>47.45</v>
      </c>
      <c r="R3182" s="83">
        <v>46.67</v>
      </c>
    </row>
    <row r="3183" spans="4:18">
      <c r="D3183" s="85">
        <v>38330</v>
      </c>
      <c r="E3183" s="83">
        <v>101.04980999999999</v>
      </c>
      <c r="F3183" s="83">
        <v>103.72982</v>
      </c>
      <c r="J3183" s="85">
        <v>38330</v>
      </c>
      <c r="K3183" s="83">
        <v>55.7</v>
      </c>
      <c r="L3183" s="83">
        <v>56.17</v>
      </c>
      <c r="P3183" s="85">
        <v>38330</v>
      </c>
      <c r="Q3183" s="83">
        <v>47.3</v>
      </c>
      <c r="R3183" s="83">
        <v>47.16</v>
      </c>
    </row>
    <row r="3184" spans="4:18">
      <c r="D3184" s="85">
        <v>38329</v>
      </c>
      <c r="E3184" s="83">
        <v>100.95981999999999</v>
      </c>
      <c r="F3184" s="83">
        <v>101.08982</v>
      </c>
      <c r="J3184" s="85">
        <v>38329</v>
      </c>
      <c r="K3184" s="83">
        <v>55.3</v>
      </c>
      <c r="L3184" s="83">
        <v>55.98</v>
      </c>
      <c r="P3184" s="85">
        <v>38329</v>
      </c>
      <c r="Q3184" s="83">
        <v>47.54</v>
      </c>
      <c r="R3184" s="83">
        <v>47.47</v>
      </c>
    </row>
    <row r="3185" spans="4:18">
      <c r="D3185" s="85">
        <v>38328</v>
      </c>
      <c r="E3185" s="83">
        <v>104.24981</v>
      </c>
      <c r="F3185" s="83">
        <v>101.15982</v>
      </c>
      <c r="J3185" s="85">
        <v>38328</v>
      </c>
      <c r="K3185" s="83">
        <v>55.74</v>
      </c>
      <c r="L3185" s="83">
        <v>55.45</v>
      </c>
      <c r="P3185" s="85">
        <v>38328</v>
      </c>
      <c r="Q3185" s="83">
        <v>47.54</v>
      </c>
      <c r="R3185" s="83">
        <v>47.5</v>
      </c>
    </row>
    <row r="3186" spans="4:18">
      <c r="D3186" s="85">
        <v>38327</v>
      </c>
      <c r="E3186" s="83">
        <v>104.69981</v>
      </c>
      <c r="F3186" s="83">
        <v>104.20981</v>
      </c>
      <c r="J3186" s="85">
        <v>38327</v>
      </c>
      <c r="K3186" s="83">
        <v>54.7</v>
      </c>
      <c r="L3186" s="83">
        <v>55.74</v>
      </c>
      <c r="P3186" s="85">
        <v>38327</v>
      </c>
      <c r="Q3186" s="83">
        <v>47.71</v>
      </c>
      <c r="R3186" s="83">
        <v>47.54</v>
      </c>
    </row>
    <row r="3187" spans="4:18">
      <c r="D3187" s="85">
        <v>38324</v>
      </c>
      <c r="E3187" s="83">
        <v>103.34981999999999</v>
      </c>
      <c r="F3187" s="83">
        <v>103.95981999999999</v>
      </c>
      <c r="J3187" s="85">
        <v>38324</v>
      </c>
      <c r="K3187" s="83">
        <v>54.9</v>
      </c>
      <c r="L3187" s="83">
        <v>55.09</v>
      </c>
      <c r="P3187" s="85">
        <v>38324</v>
      </c>
      <c r="Q3187" s="83">
        <v>48.35</v>
      </c>
      <c r="R3187" s="83">
        <v>47.65</v>
      </c>
    </row>
    <row r="3188" spans="4:18">
      <c r="D3188" s="85">
        <v>38323</v>
      </c>
      <c r="E3188" s="83">
        <v>104.80981</v>
      </c>
      <c r="F3188" s="83">
        <v>103.91982</v>
      </c>
      <c r="J3188" s="85">
        <v>38323</v>
      </c>
      <c r="K3188" s="83">
        <v>54.5</v>
      </c>
      <c r="L3188" s="83">
        <v>55.07</v>
      </c>
      <c r="P3188" s="85">
        <v>38323</v>
      </c>
      <c r="Q3188" s="83">
        <v>46.5</v>
      </c>
      <c r="R3188" s="83">
        <v>48.35</v>
      </c>
    </row>
    <row r="3189" spans="4:18">
      <c r="D3189" s="85">
        <v>38322</v>
      </c>
      <c r="E3189" s="83">
        <v>103.00982</v>
      </c>
      <c r="F3189" s="83">
        <v>104.04982</v>
      </c>
      <c r="J3189" s="85">
        <v>38322</v>
      </c>
      <c r="K3189" s="83">
        <v>55.05</v>
      </c>
      <c r="L3189" s="83">
        <v>55.22</v>
      </c>
      <c r="P3189" s="85">
        <v>38322</v>
      </c>
      <c r="Q3189" s="83">
        <v>46.6</v>
      </c>
      <c r="R3189" s="83">
        <v>47.78</v>
      </c>
    </row>
    <row r="3190" spans="4:18">
      <c r="D3190" s="85">
        <v>38321</v>
      </c>
      <c r="E3190" s="83">
        <v>102.06982000000001</v>
      </c>
      <c r="F3190" s="83">
        <v>102.82982</v>
      </c>
      <c r="J3190" s="85">
        <v>38321</v>
      </c>
      <c r="K3190" s="83">
        <v>56.02</v>
      </c>
      <c r="L3190" s="83">
        <v>54.8</v>
      </c>
      <c r="P3190" s="85">
        <v>38321</v>
      </c>
      <c r="Q3190" s="83">
        <v>47.33</v>
      </c>
      <c r="R3190" s="83">
        <v>46.16</v>
      </c>
    </row>
    <row r="3191" spans="4:18">
      <c r="D3191" s="85">
        <v>38320</v>
      </c>
      <c r="E3191" s="83">
        <v>107.18980000000001</v>
      </c>
      <c r="F3191" s="83">
        <v>102.00981</v>
      </c>
      <c r="J3191" s="85">
        <v>38320</v>
      </c>
      <c r="K3191" s="83">
        <v>56.5</v>
      </c>
      <c r="L3191" s="83">
        <v>56.63</v>
      </c>
      <c r="P3191" s="85">
        <v>38320</v>
      </c>
      <c r="Q3191" s="83">
        <v>48.9</v>
      </c>
      <c r="R3191" s="83">
        <v>47.77</v>
      </c>
    </row>
    <row r="3192" spans="4:18">
      <c r="D3192" s="85">
        <v>38317</v>
      </c>
      <c r="E3192" s="83">
        <v>105.21981</v>
      </c>
      <c r="F3192" s="83">
        <v>107.38979999999999</v>
      </c>
      <c r="J3192" s="85">
        <v>38317</v>
      </c>
      <c r="K3192" s="83">
        <v>56.6</v>
      </c>
      <c r="L3192" s="83">
        <v>57.33</v>
      </c>
      <c r="P3192" s="85">
        <v>38317</v>
      </c>
      <c r="Q3192" s="83">
        <v>48.55</v>
      </c>
      <c r="R3192" s="83">
        <v>48.95</v>
      </c>
    </row>
    <row r="3193" spans="4:18">
      <c r="D3193" s="85">
        <v>38315</v>
      </c>
      <c r="E3193" s="83">
        <v>104.08981</v>
      </c>
      <c r="F3193" s="83">
        <v>105.26981000000001</v>
      </c>
      <c r="J3193" s="85">
        <v>38315</v>
      </c>
      <c r="K3193" s="83">
        <v>56.7</v>
      </c>
      <c r="L3193" s="83">
        <v>56.99</v>
      </c>
      <c r="P3193" s="85">
        <v>38315</v>
      </c>
      <c r="Q3193" s="83">
        <v>48.5</v>
      </c>
      <c r="R3193" s="83">
        <v>48.35</v>
      </c>
    </row>
    <row r="3194" spans="4:18">
      <c r="D3194" s="85">
        <v>38314</v>
      </c>
      <c r="E3194" s="83">
        <v>97.829819999999998</v>
      </c>
      <c r="F3194" s="83">
        <v>104.29983</v>
      </c>
      <c r="J3194" s="85">
        <v>38314</v>
      </c>
      <c r="K3194" s="83">
        <v>55.63</v>
      </c>
      <c r="L3194" s="83">
        <v>56.99</v>
      </c>
      <c r="P3194" s="85">
        <v>38314</v>
      </c>
      <c r="Q3194" s="83">
        <v>48.3</v>
      </c>
      <c r="R3194" s="83">
        <v>48.02</v>
      </c>
    </row>
    <row r="3195" spans="4:18">
      <c r="D3195" s="85">
        <v>38313</v>
      </c>
      <c r="E3195" s="83">
        <v>104.19981</v>
      </c>
      <c r="F3195" s="83">
        <v>97.719819999999999</v>
      </c>
      <c r="J3195" s="85">
        <v>38313</v>
      </c>
      <c r="K3195" s="83">
        <v>55</v>
      </c>
      <c r="L3195" s="83">
        <v>55.63</v>
      </c>
      <c r="P3195" s="85">
        <v>38313</v>
      </c>
      <c r="Q3195" s="83">
        <v>48</v>
      </c>
      <c r="R3195" s="83">
        <v>48.29</v>
      </c>
    </row>
    <row r="3196" spans="4:18">
      <c r="D3196" s="85">
        <v>38310</v>
      </c>
      <c r="E3196" s="83">
        <v>104.99981</v>
      </c>
      <c r="F3196" s="83">
        <v>104.98981000000001</v>
      </c>
      <c r="J3196" s="85">
        <v>38310</v>
      </c>
      <c r="K3196" s="83">
        <v>55.72</v>
      </c>
      <c r="L3196" s="83">
        <v>54.81</v>
      </c>
      <c r="P3196" s="85">
        <v>38310</v>
      </c>
      <c r="Q3196" s="83">
        <v>48.75</v>
      </c>
      <c r="R3196" s="83">
        <v>48.02</v>
      </c>
    </row>
    <row r="3197" spans="4:18">
      <c r="D3197" s="85">
        <v>38309</v>
      </c>
      <c r="E3197" s="83">
        <v>107.95981</v>
      </c>
      <c r="F3197" s="83">
        <v>103.70981</v>
      </c>
      <c r="J3197" s="85">
        <v>38309</v>
      </c>
      <c r="K3197" s="83">
        <v>56.5</v>
      </c>
      <c r="L3197" s="83">
        <v>55.71</v>
      </c>
      <c r="P3197" s="85">
        <v>38309</v>
      </c>
      <c r="Q3197" s="83">
        <v>49.7</v>
      </c>
      <c r="R3197" s="83">
        <v>48.91</v>
      </c>
    </row>
    <row r="3198" spans="4:18">
      <c r="D3198" s="85">
        <v>38308</v>
      </c>
      <c r="E3198" s="83">
        <v>113.39979</v>
      </c>
      <c r="F3198" s="83">
        <v>108.99981</v>
      </c>
      <c r="J3198" s="85">
        <v>38308</v>
      </c>
      <c r="K3198" s="83">
        <v>56.98</v>
      </c>
      <c r="L3198" s="83">
        <v>56.68</v>
      </c>
      <c r="P3198" s="85">
        <v>38308</v>
      </c>
      <c r="Q3198" s="83">
        <v>51.35</v>
      </c>
      <c r="R3198" s="83">
        <v>49.7</v>
      </c>
    </row>
    <row r="3199" spans="4:18">
      <c r="D3199" s="85">
        <v>38307</v>
      </c>
      <c r="E3199" s="83">
        <v>102.49982</v>
      </c>
      <c r="F3199" s="83">
        <v>101.21982</v>
      </c>
      <c r="J3199" s="85">
        <v>38307</v>
      </c>
      <c r="K3199" s="83">
        <v>56</v>
      </c>
      <c r="L3199" s="83">
        <v>55.37</v>
      </c>
      <c r="P3199" s="85">
        <v>38307</v>
      </c>
      <c r="Q3199" s="83">
        <v>52.5</v>
      </c>
      <c r="R3199" s="83">
        <v>51.1</v>
      </c>
    </row>
    <row r="3200" spans="4:18">
      <c r="D3200" s="85">
        <v>38306</v>
      </c>
      <c r="E3200" s="83">
        <v>106.49981</v>
      </c>
      <c r="F3200" s="83">
        <v>102.72981</v>
      </c>
      <c r="J3200" s="85">
        <v>38306</v>
      </c>
      <c r="K3200" s="83">
        <v>55</v>
      </c>
      <c r="L3200" s="83">
        <v>56</v>
      </c>
      <c r="P3200" s="85">
        <v>38306</v>
      </c>
      <c r="Q3200" s="83">
        <v>51.75</v>
      </c>
      <c r="R3200" s="83">
        <v>52.58</v>
      </c>
    </row>
    <row r="3201" spans="4:18">
      <c r="D3201" s="85">
        <v>38303</v>
      </c>
      <c r="E3201" s="83">
        <v>101.81982000000001</v>
      </c>
      <c r="F3201" s="83">
        <v>105.98981000000001</v>
      </c>
      <c r="J3201" s="85">
        <v>38303</v>
      </c>
      <c r="K3201" s="83">
        <v>54.28</v>
      </c>
      <c r="L3201" s="83">
        <v>54.73</v>
      </c>
      <c r="P3201" s="85">
        <v>38303</v>
      </c>
      <c r="Q3201" s="83">
        <v>51</v>
      </c>
      <c r="R3201" s="83">
        <v>52.04</v>
      </c>
    </row>
    <row r="3202" spans="4:18">
      <c r="D3202" s="85">
        <v>38302</v>
      </c>
      <c r="E3202" s="83">
        <v>99.99982</v>
      </c>
      <c r="F3202" s="83">
        <v>102.09981000000001</v>
      </c>
      <c r="J3202" s="85">
        <v>38302</v>
      </c>
      <c r="K3202" s="83">
        <v>53.85</v>
      </c>
      <c r="L3202" s="83">
        <v>54.36</v>
      </c>
      <c r="P3202" s="85">
        <v>38302</v>
      </c>
      <c r="Q3202" s="83">
        <v>52</v>
      </c>
      <c r="R3202" s="83">
        <v>53.2</v>
      </c>
    </row>
    <row r="3203" spans="4:18">
      <c r="D3203" s="85">
        <v>38301</v>
      </c>
      <c r="E3203" s="83">
        <v>95.99982</v>
      </c>
      <c r="F3203" s="83">
        <v>99.089830000000006</v>
      </c>
      <c r="J3203" s="85">
        <v>38301</v>
      </c>
      <c r="K3203" s="83">
        <v>53.8</v>
      </c>
      <c r="L3203" s="83">
        <v>53.85</v>
      </c>
      <c r="P3203" s="85">
        <v>38301</v>
      </c>
      <c r="Q3203" s="83">
        <v>52</v>
      </c>
      <c r="R3203" s="83">
        <v>52.2</v>
      </c>
    </row>
    <row r="3204" spans="4:18">
      <c r="D3204" s="85">
        <v>38300</v>
      </c>
      <c r="E3204" s="83">
        <v>96.199820000000003</v>
      </c>
      <c r="F3204" s="83">
        <v>96.409819999999996</v>
      </c>
      <c r="J3204" s="85">
        <v>38300</v>
      </c>
      <c r="K3204" s="83">
        <v>53.6</v>
      </c>
      <c r="L3204" s="83">
        <v>53.8</v>
      </c>
      <c r="P3204" s="85">
        <v>38300</v>
      </c>
      <c r="Q3204" s="83">
        <v>51</v>
      </c>
      <c r="R3204" s="83">
        <v>50.82</v>
      </c>
    </row>
    <row r="3205" spans="4:18">
      <c r="D3205" s="85">
        <v>38299</v>
      </c>
      <c r="E3205" s="83">
        <v>95.339830000000006</v>
      </c>
      <c r="F3205" s="83">
        <v>95.409829999999999</v>
      </c>
      <c r="J3205" s="85">
        <v>38299</v>
      </c>
      <c r="K3205" s="83">
        <v>52.9</v>
      </c>
      <c r="L3205" s="83">
        <v>53.58</v>
      </c>
      <c r="P3205" s="85">
        <v>38299</v>
      </c>
      <c r="Q3205" s="83">
        <v>51.5</v>
      </c>
      <c r="R3205" s="83">
        <v>51.29</v>
      </c>
    </row>
    <row r="3206" spans="4:18">
      <c r="D3206" s="85">
        <v>38296</v>
      </c>
      <c r="E3206" s="83">
        <v>91.609830000000002</v>
      </c>
      <c r="F3206" s="83">
        <v>95.029820000000001</v>
      </c>
      <c r="J3206" s="85">
        <v>38296</v>
      </c>
      <c r="K3206" s="83">
        <v>52.63</v>
      </c>
      <c r="L3206" s="83">
        <v>53.72</v>
      </c>
      <c r="P3206" s="85">
        <v>38296</v>
      </c>
      <c r="Q3206" s="83">
        <v>51.2</v>
      </c>
      <c r="R3206" s="83">
        <v>51.94</v>
      </c>
    </row>
    <row r="3207" spans="4:18">
      <c r="D3207" s="85">
        <v>38295</v>
      </c>
      <c r="E3207" s="83">
        <v>91.59984</v>
      </c>
      <c r="F3207" s="83">
        <v>91.319839999999999</v>
      </c>
      <c r="J3207" s="85">
        <v>38295</v>
      </c>
      <c r="K3207" s="83">
        <v>51</v>
      </c>
      <c r="L3207" s="83">
        <v>52.62</v>
      </c>
      <c r="P3207" s="85">
        <v>38295</v>
      </c>
      <c r="Q3207" s="83">
        <v>49.8</v>
      </c>
      <c r="R3207" s="83">
        <v>50.9</v>
      </c>
    </row>
    <row r="3208" spans="4:18">
      <c r="D3208" s="85">
        <v>38294</v>
      </c>
      <c r="E3208" s="83">
        <v>91.899839999999998</v>
      </c>
      <c r="F3208" s="83">
        <v>91.589830000000006</v>
      </c>
      <c r="J3208" s="85">
        <v>38294</v>
      </c>
      <c r="K3208" s="83">
        <v>50.7</v>
      </c>
      <c r="L3208" s="83">
        <v>49.86</v>
      </c>
      <c r="P3208" s="85">
        <v>38294</v>
      </c>
      <c r="Q3208" s="83">
        <v>50.75</v>
      </c>
      <c r="R3208" s="83">
        <v>51.07</v>
      </c>
    </row>
    <row r="3209" spans="4:18">
      <c r="D3209" s="85">
        <v>38293</v>
      </c>
      <c r="E3209" s="83">
        <v>92.039829999999995</v>
      </c>
      <c r="F3209" s="83">
        <v>91.149829999999994</v>
      </c>
      <c r="J3209" s="85">
        <v>38293</v>
      </c>
      <c r="K3209" s="83">
        <v>49.75</v>
      </c>
      <c r="L3209" s="83">
        <v>50.2</v>
      </c>
      <c r="P3209" s="85">
        <v>38293</v>
      </c>
      <c r="Q3209" s="83">
        <v>50.7</v>
      </c>
      <c r="R3209" s="83">
        <v>50.39</v>
      </c>
    </row>
    <row r="3210" spans="4:18">
      <c r="D3210" s="85">
        <v>38292</v>
      </c>
      <c r="E3210" s="83">
        <v>91.70984</v>
      </c>
      <c r="F3210" s="83">
        <v>91.969830000000002</v>
      </c>
      <c r="J3210" s="85">
        <v>38292</v>
      </c>
      <c r="K3210" s="83">
        <v>50.45</v>
      </c>
      <c r="L3210" s="83">
        <v>49.75</v>
      </c>
      <c r="P3210" s="85">
        <v>38292</v>
      </c>
      <c r="Q3210" s="83">
        <v>50.66</v>
      </c>
      <c r="R3210" s="83">
        <v>50.14</v>
      </c>
    </row>
    <row r="3211" spans="4:18">
      <c r="D3211" s="85">
        <v>38289</v>
      </c>
      <c r="E3211" s="83">
        <v>92.019829999999999</v>
      </c>
      <c r="F3211" s="83">
        <v>92.039829999999995</v>
      </c>
      <c r="J3211" s="85">
        <v>38289</v>
      </c>
      <c r="K3211" s="83">
        <v>49.67</v>
      </c>
      <c r="L3211" s="83">
        <v>50.45</v>
      </c>
      <c r="P3211" s="85">
        <v>38289</v>
      </c>
      <c r="Q3211" s="83">
        <v>51.55</v>
      </c>
      <c r="R3211" s="83">
        <v>50.76</v>
      </c>
    </row>
    <row r="3212" spans="4:18">
      <c r="D3212" s="85">
        <v>38288</v>
      </c>
      <c r="E3212" s="83">
        <v>92.45984</v>
      </c>
      <c r="F3212" s="83">
        <v>92.179820000000007</v>
      </c>
      <c r="J3212" s="85">
        <v>38288</v>
      </c>
      <c r="K3212" s="83">
        <v>49.3</v>
      </c>
      <c r="L3212" s="83">
        <v>49.67</v>
      </c>
      <c r="P3212" s="85">
        <v>38288</v>
      </c>
      <c r="Q3212" s="83">
        <v>51.74</v>
      </c>
      <c r="R3212" s="83">
        <v>52.03</v>
      </c>
    </row>
    <row r="3213" spans="4:18">
      <c r="D3213" s="85">
        <v>38287</v>
      </c>
      <c r="E3213" s="83">
        <v>91.319839999999999</v>
      </c>
      <c r="F3213" s="83">
        <v>92.139830000000003</v>
      </c>
      <c r="J3213" s="85">
        <v>38287</v>
      </c>
      <c r="K3213" s="83">
        <v>47.35</v>
      </c>
      <c r="L3213" s="83">
        <v>49.55</v>
      </c>
      <c r="P3213" s="85">
        <v>38287</v>
      </c>
      <c r="Q3213" s="83">
        <v>51.02</v>
      </c>
      <c r="R3213" s="83">
        <v>51.74</v>
      </c>
    </row>
    <row r="3214" spans="4:18">
      <c r="D3214" s="85">
        <v>38286</v>
      </c>
      <c r="E3214" s="83">
        <v>90.309839999999994</v>
      </c>
      <c r="F3214" s="83">
        <v>91.319839999999999</v>
      </c>
      <c r="J3214" s="85">
        <v>38286</v>
      </c>
      <c r="K3214" s="83">
        <v>46.7</v>
      </c>
      <c r="L3214" s="83">
        <v>47.5</v>
      </c>
      <c r="P3214" s="85">
        <v>38286</v>
      </c>
      <c r="Q3214" s="83">
        <v>51.11</v>
      </c>
      <c r="R3214" s="83">
        <v>51</v>
      </c>
    </row>
    <row r="3215" spans="4:18">
      <c r="D3215" s="85">
        <v>38285</v>
      </c>
      <c r="E3215" s="83">
        <v>89.119839999999996</v>
      </c>
      <c r="F3215" s="83">
        <v>90.279830000000004</v>
      </c>
      <c r="J3215" s="85">
        <v>38285</v>
      </c>
      <c r="K3215" s="83">
        <v>46.6</v>
      </c>
      <c r="L3215" s="83">
        <v>46.5</v>
      </c>
      <c r="P3215" s="85">
        <v>38285</v>
      </c>
      <c r="Q3215" s="83">
        <v>52.02</v>
      </c>
      <c r="R3215" s="83">
        <v>50.99</v>
      </c>
    </row>
    <row r="3216" spans="4:18">
      <c r="D3216" s="85">
        <v>38282</v>
      </c>
      <c r="E3216" s="83">
        <v>91.489829999999998</v>
      </c>
      <c r="F3216" s="83">
        <v>89.369839999999996</v>
      </c>
      <c r="J3216" s="85">
        <v>38282</v>
      </c>
      <c r="K3216" s="83">
        <v>46.85</v>
      </c>
      <c r="L3216" s="83">
        <v>46.86</v>
      </c>
      <c r="P3216" s="85">
        <v>38282</v>
      </c>
      <c r="Q3216" s="83">
        <v>52.5</v>
      </c>
      <c r="R3216" s="83">
        <v>52.29</v>
      </c>
    </row>
    <row r="3217" spans="4:18">
      <c r="D3217" s="85">
        <v>38281</v>
      </c>
      <c r="E3217" s="83">
        <v>90.249840000000006</v>
      </c>
      <c r="F3217" s="83">
        <v>91.039850000000001</v>
      </c>
      <c r="J3217" s="85">
        <v>38281</v>
      </c>
      <c r="K3217" s="83">
        <v>46.3</v>
      </c>
      <c r="L3217" s="83">
        <v>46.7</v>
      </c>
      <c r="P3217" s="85">
        <v>38281</v>
      </c>
      <c r="Q3217" s="83">
        <v>51.7</v>
      </c>
      <c r="R3217" s="83">
        <v>52.08</v>
      </c>
    </row>
    <row r="3218" spans="4:18">
      <c r="D3218" s="85">
        <v>38280</v>
      </c>
      <c r="E3218" s="83">
        <v>88.829830000000001</v>
      </c>
      <c r="F3218" s="83">
        <v>90.309839999999994</v>
      </c>
      <c r="J3218" s="85">
        <v>38280</v>
      </c>
      <c r="K3218" s="83">
        <v>46.16</v>
      </c>
      <c r="L3218" s="83">
        <v>46.51</v>
      </c>
      <c r="P3218" s="85">
        <v>38280</v>
      </c>
      <c r="Q3218" s="83">
        <v>50.99</v>
      </c>
      <c r="R3218" s="83">
        <v>50.95</v>
      </c>
    </row>
    <row r="3219" spans="4:18">
      <c r="D3219" s="85">
        <v>38279</v>
      </c>
      <c r="E3219" s="83">
        <v>91.719830000000002</v>
      </c>
      <c r="F3219" s="83">
        <v>89.029820000000001</v>
      </c>
      <c r="J3219" s="85">
        <v>38279</v>
      </c>
      <c r="K3219" s="83">
        <v>45.9</v>
      </c>
      <c r="L3219" s="83">
        <v>46.15</v>
      </c>
      <c r="P3219" s="85">
        <v>38279</v>
      </c>
      <c r="Q3219" s="83">
        <v>49.94</v>
      </c>
      <c r="R3219" s="83">
        <v>50.98</v>
      </c>
    </row>
    <row r="3220" spans="4:18">
      <c r="D3220" s="85">
        <v>38278</v>
      </c>
      <c r="E3220" s="83">
        <v>86.289850000000001</v>
      </c>
      <c r="F3220" s="83">
        <v>91.019829999999999</v>
      </c>
      <c r="J3220" s="85">
        <v>38278</v>
      </c>
      <c r="K3220" s="83">
        <v>44.86</v>
      </c>
      <c r="L3220" s="83">
        <v>45.84</v>
      </c>
      <c r="P3220" s="85">
        <v>38278</v>
      </c>
      <c r="Q3220" s="83">
        <v>48.87</v>
      </c>
      <c r="R3220" s="83">
        <v>49.69</v>
      </c>
    </row>
    <row r="3221" spans="4:18">
      <c r="D3221" s="85">
        <v>38275</v>
      </c>
      <c r="E3221" s="83">
        <v>86.34984</v>
      </c>
      <c r="F3221" s="83">
        <v>86.709850000000003</v>
      </c>
      <c r="J3221" s="85">
        <v>38275</v>
      </c>
      <c r="K3221" s="83">
        <v>44.69</v>
      </c>
      <c r="L3221" s="83">
        <v>44.81</v>
      </c>
      <c r="P3221" s="85">
        <v>38275</v>
      </c>
      <c r="Q3221" s="83">
        <v>48.25</v>
      </c>
      <c r="R3221" s="83">
        <v>49.09</v>
      </c>
    </row>
    <row r="3222" spans="4:18">
      <c r="D3222" s="85">
        <v>38274</v>
      </c>
      <c r="E3222" s="83">
        <v>87.689850000000007</v>
      </c>
      <c r="F3222" s="83">
        <v>86.119839999999996</v>
      </c>
      <c r="J3222" s="85">
        <v>38274</v>
      </c>
      <c r="K3222" s="83">
        <v>45.4</v>
      </c>
      <c r="L3222" s="83">
        <v>44.58</v>
      </c>
      <c r="P3222" s="85">
        <v>38274</v>
      </c>
      <c r="Q3222" s="83">
        <v>48.52</v>
      </c>
      <c r="R3222" s="83">
        <v>48</v>
      </c>
    </row>
    <row r="3223" spans="4:18">
      <c r="D3223" s="85">
        <v>38273</v>
      </c>
      <c r="E3223" s="83">
        <v>87.229839999999996</v>
      </c>
      <c r="F3223" s="83">
        <v>87.249840000000006</v>
      </c>
      <c r="J3223" s="85">
        <v>38273</v>
      </c>
      <c r="K3223" s="83">
        <v>46.3</v>
      </c>
      <c r="L3223" s="83">
        <v>45.52</v>
      </c>
      <c r="P3223" s="85">
        <v>38273</v>
      </c>
      <c r="Q3223" s="83">
        <v>49.12</v>
      </c>
      <c r="R3223" s="83">
        <v>48.68</v>
      </c>
    </row>
    <row r="3224" spans="4:18">
      <c r="D3224" s="85">
        <v>38272</v>
      </c>
      <c r="E3224" s="83">
        <v>87.699830000000006</v>
      </c>
      <c r="F3224" s="83">
        <v>86.979839999999996</v>
      </c>
      <c r="J3224" s="85">
        <v>38272</v>
      </c>
      <c r="K3224" s="83">
        <v>47.09</v>
      </c>
      <c r="L3224" s="83">
        <v>46.16</v>
      </c>
      <c r="P3224" s="85">
        <v>38272</v>
      </c>
      <c r="Q3224" s="83">
        <v>49.2</v>
      </c>
      <c r="R3224" s="83">
        <v>49</v>
      </c>
    </row>
    <row r="3225" spans="4:18">
      <c r="D3225" s="85">
        <v>38271</v>
      </c>
      <c r="E3225" s="83">
        <v>87.439850000000007</v>
      </c>
      <c r="F3225" s="83">
        <v>88.149839999999998</v>
      </c>
      <c r="J3225" s="85">
        <v>38271</v>
      </c>
      <c r="K3225" s="83">
        <v>47.33</v>
      </c>
      <c r="L3225" s="83">
        <v>47.08</v>
      </c>
      <c r="P3225" s="85">
        <v>38271</v>
      </c>
      <c r="Q3225" s="83">
        <v>49.72</v>
      </c>
      <c r="R3225" s="83">
        <v>49.25</v>
      </c>
    </row>
    <row r="3226" spans="4:18">
      <c r="D3226" s="85">
        <v>38268</v>
      </c>
      <c r="E3226" s="83">
        <v>87.689850000000007</v>
      </c>
      <c r="F3226" s="83">
        <v>86.989840000000001</v>
      </c>
      <c r="J3226" s="85">
        <v>38268</v>
      </c>
      <c r="K3226" s="83">
        <v>47.63</v>
      </c>
      <c r="L3226" s="83">
        <v>47.33</v>
      </c>
      <c r="P3226" s="85">
        <v>38268</v>
      </c>
      <c r="Q3226" s="83">
        <v>49.46</v>
      </c>
      <c r="R3226" s="83">
        <v>49.72</v>
      </c>
    </row>
    <row r="3227" spans="4:18">
      <c r="D3227" s="85">
        <v>38267</v>
      </c>
      <c r="E3227" s="83">
        <v>87.439850000000007</v>
      </c>
      <c r="F3227" s="83">
        <v>87.749840000000006</v>
      </c>
      <c r="J3227" s="85">
        <v>38267</v>
      </c>
      <c r="K3227" s="83">
        <v>47.75</v>
      </c>
      <c r="L3227" s="83">
        <v>47.63</v>
      </c>
      <c r="P3227" s="85">
        <v>38267</v>
      </c>
      <c r="Q3227" s="83">
        <v>50</v>
      </c>
      <c r="R3227" s="83">
        <v>49.46</v>
      </c>
    </row>
    <row r="3228" spans="4:18">
      <c r="D3228" s="85">
        <v>38266</v>
      </c>
      <c r="E3228" s="83">
        <v>89.239840000000001</v>
      </c>
      <c r="F3228" s="83">
        <v>87.219840000000005</v>
      </c>
      <c r="J3228" s="85">
        <v>38266</v>
      </c>
      <c r="K3228" s="83">
        <v>47.5</v>
      </c>
      <c r="L3228" s="83">
        <v>47.56</v>
      </c>
      <c r="P3228" s="85">
        <v>38266</v>
      </c>
      <c r="Q3228" s="83">
        <v>49.45</v>
      </c>
      <c r="R3228" s="83">
        <v>50</v>
      </c>
    </row>
    <row r="3229" spans="4:18">
      <c r="D3229" s="85">
        <v>38265</v>
      </c>
      <c r="E3229" s="83">
        <v>90.499840000000006</v>
      </c>
      <c r="F3229" s="83">
        <v>89.199830000000006</v>
      </c>
      <c r="J3229" s="85">
        <v>38265</v>
      </c>
      <c r="K3229" s="83">
        <v>47.68</v>
      </c>
      <c r="L3229" s="83">
        <v>47.58</v>
      </c>
      <c r="P3229" s="85">
        <v>38265</v>
      </c>
      <c r="Q3229" s="83">
        <v>50.01</v>
      </c>
      <c r="R3229" s="83">
        <v>50.23</v>
      </c>
    </row>
    <row r="3230" spans="4:18">
      <c r="D3230" s="85">
        <v>38264</v>
      </c>
      <c r="E3230" s="83">
        <v>88.70984</v>
      </c>
      <c r="F3230" s="83">
        <v>90.529820000000001</v>
      </c>
      <c r="J3230" s="85">
        <v>38264</v>
      </c>
      <c r="K3230" s="83">
        <v>46.5</v>
      </c>
      <c r="L3230" s="83">
        <v>47.68</v>
      </c>
      <c r="P3230" s="85">
        <v>38264</v>
      </c>
      <c r="Q3230" s="83">
        <v>50</v>
      </c>
      <c r="R3230" s="83">
        <v>50</v>
      </c>
    </row>
    <row r="3231" spans="4:18">
      <c r="D3231" s="85">
        <v>38261</v>
      </c>
      <c r="E3231" s="83">
        <v>88.039839999999998</v>
      </c>
      <c r="F3231" s="83">
        <v>88.059839999999994</v>
      </c>
      <c r="J3231" s="85">
        <v>38261</v>
      </c>
      <c r="K3231" s="83">
        <v>45.65</v>
      </c>
      <c r="L3231" s="83">
        <v>45.83</v>
      </c>
      <c r="P3231" s="85">
        <v>38261</v>
      </c>
      <c r="Q3231" s="83">
        <v>48.45</v>
      </c>
      <c r="R3231" s="83">
        <v>48.75</v>
      </c>
    </row>
    <row r="3232" spans="4:18">
      <c r="D3232" s="85">
        <v>38260</v>
      </c>
      <c r="E3232" s="83">
        <v>87.899829999999994</v>
      </c>
      <c r="F3232" s="83">
        <v>87.469849999999994</v>
      </c>
      <c r="J3232" s="85">
        <v>38260</v>
      </c>
      <c r="K3232" s="83">
        <v>45.23</v>
      </c>
      <c r="L3232" s="83">
        <v>45.43</v>
      </c>
      <c r="P3232" s="85">
        <v>38260</v>
      </c>
      <c r="Q3232" s="83">
        <v>48.28</v>
      </c>
      <c r="R3232" s="83">
        <v>48.19</v>
      </c>
    </row>
    <row r="3233" spans="4:18">
      <c r="D3233" s="85">
        <v>38259</v>
      </c>
      <c r="E3233" s="83">
        <v>85.849829999999997</v>
      </c>
      <c r="F3233" s="83">
        <v>88.059839999999994</v>
      </c>
      <c r="J3233" s="85">
        <v>38259</v>
      </c>
      <c r="K3233" s="83">
        <v>45.01</v>
      </c>
      <c r="L3233" s="83">
        <v>45.23</v>
      </c>
      <c r="P3233" s="85">
        <v>38259</v>
      </c>
      <c r="Q3233" s="83">
        <v>48.5</v>
      </c>
      <c r="R3233" s="83">
        <v>48.28</v>
      </c>
    </row>
    <row r="3234" spans="4:18">
      <c r="D3234" s="85">
        <v>38258</v>
      </c>
      <c r="E3234" s="83">
        <v>85.549840000000003</v>
      </c>
      <c r="F3234" s="83">
        <v>85.849829999999997</v>
      </c>
      <c r="J3234" s="85">
        <v>38258</v>
      </c>
      <c r="K3234" s="83">
        <v>45.34</v>
      </c>
      <c r="L3234" s="83">
        <v>45</v>
      </c>
      <c r="P3234" s="85">
        <v>38258</v>
      </c>
      <c r="Q3234" s="83">
        <v>48.5</v>
      </c>
      <c r="R3234" s="83">
        <v>48.7</v>
      </c>
    </row>
    <row r="3235" spans="4:18">
      <c r="D3235" s="85">
        <v>38257</v>
      </c>
      <c r="E3235" s="83">
        <v>85.789850000000001</v>
      </c>
      <c r="F3235" s="83">
        <v>85.559839999999994</v>
      </c>
      <c r="J3235" s="85">
        <v>38257</v>
      </c>
      <c r="K3235" s="83">
        <v>46.05</v>
      </c>
      <c r="L3235" s="83">
        <v>45.38</v>
      </c>
      <c r="P3235" s="85">
        <v>38257</v>
      </c>
      <c r="Q3235" s="83">
        <v>49.2</v>
      </c>
      <c r="R3235" s="83">
        <v>48.39</v>
      </c>
    </row>
    <row r="3236" spans="4:18">
      <c r="D3236" s="85">
        <v>38254</v>
      </c>
      <c r="E3236" s="83">
        <v>85.249849999999995</v>
      </c>
      <c r="F3236" s="83">
        <v>86.299840000000003</v>
      </c>
      <c r="J3236" s="85">
        <v>38254</v>
      </c>
      <c r="K3236" s="83">
        <v>45.97</v>
      </c>
      <c r="L3236" s="83">
        <v>46.55</v>
      </c>
      <c r="P3236" s="85">
        <v>38254</v>
      </c>
      <c r="Q3236" s="83">
        <v>49.65</v>
      </c>
      <c r="R3236" s="83">
        <v>49.43</v>
      </c>
    </row>
    <row r="3237" spans="4:18">
      <c r="D3237" s="85">
        <v>38253</v>
      </c>
      <c r="E3237" s="83">
        <v>84.939840000000004</v>
      </c>
      <c r="F3237" s="83">
        <v>85.589839999999995</v>
      </c>
      <c r="J3237" s="85">
        <v>38253</v>
      </c>
      <c r="K3237" s="83">
        <v>46.1</v>
      </c>
      <c r="L3237" s="83">
        <v>45.97</v>
      </c>
      <c r="P3237" s="85">
        <v>38253</v>
      </c>
      <c r="Q3237" s="83">
        <v>48.88</v>
      </c>
      <c r="R3237" s="83">
        <v>49.51</v>
      </c>
    </row>
    <row r="3238" spans="4:18">
      <c r="D3238" s="85">
        <v>38252</v>
      </c>
      <c r="E3238" s="83">
        <v>86.169839999999994</v>
      </c>
      <c r="F3238" s="83">
        <v>84.649850000000001</v>
      </c>
      <c r="J3238" s="85">
        <v>38252</v>
      </c>
      <c r="K3238" s="83">
        <v>46.4</v>
      </c>
      <c r="L3238" s="83">
        <v>46.13</v>
      </c>
      <c r="P3238" s="85">
        <v>38252</v>
      </c>
      <c r="Q3238" s="83">
        <v>49.5</v>
      </c>
      <c r="R3238" s="83">
        <v>48.62</v>
      </c>
    </row>
    <row r="3239" spans="4:18">
      <c r="D3239" s="85">
        <v>38251</v>
      </c>
      <c r="E3239" s="83">
        <v>85.609849999999994</v>
      </c>
      <c r="F3239" s="83">
        <v>86.299840000000003</v>
      </c>
      <c r="J3239" s="85">
        <v>38251</v>
      </c>
      <c r="K3239" s="83">
        <v>46.2</v>
      </c>
      <c r="L3239" s="83">
        <v>46.58</v>
      </c>
      <c r="P3239" s="85">
        <v>38251</v>
      </c>
      <c r="Q3239" s="83">
        <v>49.55</v>
      </c>
      <c r="R3239" s="83">
        <v>49.73</v>
      </c>
    </row>
    <row r="3240" spans="4:18">
      <c r="D3240" s="85">
        <v>38250</v>
      </c>
      <c r="E3240" s="83">
        <v>87.59984</v>
      </c>
      <c r="F3240" s="83">
        <v>85.899829999999994</v>
      </c>
      <c r="J3240" s="85">
        <v>38250</v>
      </c>
      <c r="K3240" s="83">
        <v>46.1</v>
      </c>
      <c r="L3240" s="83">
        <v>46.09</v>
      </c>
      <c r="P3240" s="85">
        <v>38250</v>
      </c>
      <c r="Q3240" s="83">
        <v>49.25</v>
      </c>
      <c r="R3240" s="83">
        <v>49.5</v>
      </c>
    </row>
    <row r="3241" spans="4:18">
      <c r="D3241" s="85">
        <v>38247</v>
      </c>
      <c r="E3241" s="83">
        <v>88.929839999999999</v>
      </c>
      <c r="F3241" s="83">
        <v>87.749840000000006</v>
      </c>
      <c r="J3241" s="85">
        <v>38247</v>
      </c>
      <c r="K3241" s="83">
        <v>46.56</v>
      </c>
      <c r="L3241" s="83">
        <v>46.1</v>
      </c>
      <c r="P3241" s="85">
        <v>38247</v>
      </c>
      <c r="Q3241" s="83">
        <v>49.5</v>
      </c>
      <c r="R3241" s="83">
        <v>49.48</v>
      </c>
    </row>
    <row r="3242" spans="4:18">
      <c r="D3242" s="85">
        <v>38246</v>
      </c>
      <c r="E3242" s="83">
        <v>88.389840000000007</v>
      </c>
      <c r="F3242" s="83">
        <v>88.269829999999999</v>
      </c>
      <c r="J3242" s="85">
        <v>38246</v>
      </c>
      <c r="K3242" s="83">
        <v>46</v>
      </c>
      <c r="L3242" s="83">
        <v>46.51</v>
      </c>
      <c r="P3242" s="85">
        <v>38246</v>
      </c>
      <c r="Q3242" s="83">
        <v>50.7</v>
      </c>
      <c r="R3242" s="83">
        <v>49.48</v>
      </c>
    </row>
    <row r="3243" spans="4:18">
      <c r="D3243" s="85">
        <v>38245</v>
      </c>
      <c r="E3243" s="83">
        <v>88.749830000000003</v>
      </c>
      <c r="F3243" s="83">
        <v>88.049840000000003</v>
      </c>
      <c r="J3243" s="85">
        <v>38245</v>
      </c>
      <c r="K3243" s="83">
        <v>46</v>
      </c>
      <c r="L3243" s="83">
        <v>45.95</v>
      </c>
      <c r="P3243" s="85">
        <v>38245</v>
      </c>
      <c r="Q3243" s="83">
        <v>51.61</v>
      </c>
      <c r="R3243" s="83">
        <v>50.76</v>
      </c>
    </row>
    <row r="3244" spans="4:18">
      <c r="D3244" s="85">
        <v>38244</v>
      </c>
      <c r="E3244" s="83">
        <v>88.499840000000006</v>
      </c>
      <c r="F3244" s="83">
        <v>88.999830000000003</v>
      </c>
      <c r="J3244" s="85">
        <v>38244</v>
      </c>
      <c r="K3244" s="83">
        <v>45.7</v>
      </c>
      <c r="L3244" s="83">
        <v>46.02</v>
      </c>
      <c r="P3244" s="85">
        <v>38244</v>
      </c>
      <c r="Q3244" s="83">
        <v>50.98</v>
      </c>
      <c r="R3244" s="83">
        <v>51.86</v>
      </c>
    </row>
    <row r="3245" spans="4:18">
      <c r="D3245" s="85">
        <v>38243</v>
      </c>
      <c r="E3245" s="83">
        <v>83.089839999999995</v>
      </c>
      <c r="F3245" s="83">
        <v>85.339839999999995</v>
      </c>
      <c r="J3245" s="85">
        <v>38243</v>
      </c>
      <c r="K3245" s="83">
        <v>45.28</v>
      </c>
      <c r="L3245" s="83">
        <v>45.55</v>
      </c>
      <c r="P3245" s="85">
        <v>38243</v>
      </c>
      <c r="Q3245" s="83">
        <v>50.4</v>
      </c>
      <c r="R3245" s="83">
        <v>50.93</v>
      </c>
    </row>
    <row r="3246" spans="4:18">
      <c r="D3246" s="85">
        <v>38240</v>
      </c>
      <c r="E3246" s="83">
        <v>81.009860000000003</v>
      </c>
      <c r="F3246" s="83">
        <v>82.769840000000002</v>
      </c>
      <c r="J3246" s="85">
        <v>38240</v>
      </c>
      <c r="K3246" s="83">
        <v>44.16</v>
      </c>
      <c r="L3246" s="83">
        <v>44.97</v>
      </c>
      <c r="P3246" s="85">
        <v>38240</v>
      </c>
      <c r="Q3246" s="83">
        <v>49.82</v>
      </c>
      <c r="R3246" s="83">
        <v>50.58</v>
      </c>
    </row>
    <row r="3247" spans="4:18">
      <c r="D3247" s="85">
        <v>38239</v>
      </c>
      <c r="E3247" s="83">
        <v>81.809849999999997</v>
      </c>
      <c r="F3247" s="83">
        <v>80.989859999999993</v>
      </c>
      <c r="J3247" s="85">
        <v>38239</v>
      </c>
      <c r="K3247" s="83">
        <v>44.75</v>
      </c>
      <c r="L3247" s="83">
        <v>44.15</v>
      </c>
      <c r="P3247" s="85">
        <v>38239</v>
      </c>
      <c r="Q3247" s="83">
        <v>50.21</v>
      </c>
      <c r="R3247" s="83">
        <v>49.94</v>
      </c>
    </row>
    <row r="3248" spans="4:18">
      <c r="D3248" s="85">
        <v>38238</v>
      </c>
      <c r="E3248" s="83">
        <v>84.999849999999995</v>
      </c>
      <c r="F3248" s="83">
        <v>81.579859999999996</v>
      </c>
      <c r="J3248" s="85">
        <v>38238</v>
      </c>
      <c r="K3248" s="83">
        <v>45.87</v>
      </c>
      <c r="L3248" s="83">
        <v>45</v>
      </c>
      <c r="P3248" s="85">
        <v>38238</v>
      </c>
      <c r="Q3248" s="83">
        <v>50.7</v>
      </c>
      <c r="R3248" s="83">
        <v>50.21</v>
      </c>
    </row>
    <row r="3249" spans="4:18">
      <c r="D3249" s="85">
        <v>38237</v>
      </c>
      <c r="E3249" s="83">
        <v>82.819850000000002</v>
      </c>
      <c r="F3249" s="83">
        <v>84.099850000000004</v>
      </c>
      <c r="J3249" s="85">
        <v>38237</v>
      </c>
      <c r="K3249" s="83">
        <v>45.45</v>
      </c>
      <c r="L3249" s="83">
        <v>46.12</v>
      </c>
      <c r="P3249" s="85">
        <v>38237</v>
      </c>
      <c r="Q3249" s="83">
        <v>50.88</v>
      </c>
      <c r="R3249" s="83">
        <v>50.93</v>
      </c>
    </row>
    <row r="3250" spans="4:18">
      <c r="D3250" s="85">
        <v>38233</v>
      </c>
      <c r="E3250" s="83">
        <v>80.169849999999997</v>
      </c>
      <c r="F3250" s="83">
        <v>82.079859999999996</v>
      </c>
      <c r="J3250" s="85">
        <v>38233</v>
      </c>
      <c r="K3250" s="83">
        <v>44.4</v>
      </c>
      <c r="L3250" s="83">
        <v>45.28</v>
      </c>
      <c r="P3250" s="85">
        <v>38233</v>
      </c>
      <c r="Q3250" s="83">
        <v>49.98</v>
      </c>
      <c r="R3250" s="83">
        <v>50.46</v>
      </c>
    </row>
    <row r="3251" spans="4:18">
      <c r="D3251" s="85">
        <v>38232</v>
      </c>
      <c r="E3251" s="83">
        <v>77.519850000000005</v>
      </c>
      <c r="F3251" s="83">
        <v>79.389849999999996</v>
      </c>
      <c r="J3251" s="85">
        <v>38232</v>
      </c>
      <c r="K3251" s="83">
        <v>43.12</v>
      </c>
      <c r="L3251" s="83">
        <v>44.4</v>
      </c>
      <c r="P3251" s="85">
        <v>38232</v>
      </c>
      <c r="Q3251" s="83">
        <v>48.57</v>
      </c>
      <c r="R3251" s="83">
        <v>49.9</v>
      </c>
    </row>
    <row r="3252" spans="4:18">
      <c r="D3252" s="85">
        <v>38231</v>
      </c>
      <c r="E3252" s="83">
        <v>76.619860000000003</v>
      </c>
      <c r="F3252" s="83">
        <v>77.919849999999997</v>
      </c>
      <c r="J3252" s="85">
        <v>38231</v>
      </c>
      <c r="K3252" s="83">
        <v>43.45</v>
      </c>
      <c r="L3252" s="83">
        <v>43.11</v>
      </c>
      <c r="P3252" s="85">
        <v>38231</v>
      </c>
      <c r="Q3252" s="83">
        <v>49.25</v>
      </c>
      <c r="R3252" s="83">
        <v>48.63</v>
      </c>
    </row>
    <row r="3253" spans="4:18">
      <c r="D3253" s="85">
        <v>38230</v>
      </c>
      <c r="E3253" s="83">
        <v>76.499870000000001</v>
      </c>
      <c r="F3253" s="83">
        <v>76.619860000000003</v>
      </c>
      <c r="J3253" s="85">
        <v>38230</v>
      </c>
      <c r="K3253" s="83">
        <v>44.31</v>
      </c>
      <c r="L3253" s="83">
        <v>43.4</v>
      </c>
      <c r="P3253" s="85">
        <v>38230</v>
      </c>
      <c r="Q3253" s="83">
        <v>50</v>
      </c>
      <c r="R3253" s="83">
        <v>49.48</v>
      </c>
    </row>
    <row r="3254" spans="4:18">
      <c r="D3254" s="85">
        <v>38229</v>
      </c>
      <c r="E3254" s="83">
        <v>76.989859999999993</v>
      </c>
      <c r="F3254" s="83">
        <v>76.05986</v>
      </c>
      <c r="J3254" s="85">
        <v>38229</v>
      </c>
      <c r="K3254" s="83">
        <v>44.75</v>
      </c>
      <c r="L3254" s="83">
        <v>44.51</v>
      </c>
      <c r="P3254" s="85">
        <v>38229</v>
      </c>
      <c r="Q3254" s="83">
        <v>48.8</v>
      </c>
      <c r="R3254" s="83">
        <v>48.74</v>
      </c>
    </row>
    <row r="3255" spans="4:18">
      <c r="D3255" s="85">
        <v>38226</v>
      </c>
      <c r="E3255" s="83">
        <v>76.249870000000001</v>
      </c>
      <c r="F3255" s="83">
        <v>77.199860000000001</v>
      </c>
      <c r="J3255" s="85">
        <v>38226</v>
      </c>
      <c r="K3255" s="83">
        <v>44.75</v>
      </c>
      <c r="L3255" s="83">
        <v>45</v>
      </c>
      <c r="P3255" s="85">
        <v>38226</v>
      </c>
      <c r="Q3255" s="83">
        <v>48.37</v>
      </c>
      <c r="R3255" s="83">
        <v>49.25</v>
      </c>
    </row>
    <row r="3256" spans="4:18">
      <c r="D3256" s="85">
        <v>38225</v>
      </c>
      <c r="E3256" s="83">
        <v>77.339860000000002</v>
      </c>
      <c r="F3256" s="83">
        <v>76.379859999999994</v>
      </c>
      <c r="J3256" s="85">
        <v>38225</v>
      </c>
      <c r="K3256" s="83">
        <v>44.65</v>
      </c>
      <c r="L3256" s="83">
        <v>44.93</v>
      </c>
      <c r="P3256" s="85">
        <v>38225</v>
      </c>
      <c r="Q3256" s="83">
        <v>47.98</v>
      </c>
      <c r="R3256" s="83">
        <v>48.24</v>
      </c>
    </row>
    <row r="3257" spans="4:18">
      <c r="D3257" s="85">
        <v>38224</v>
      </c>
      <c r="E3257" s="83">
        <v>77.329859999999996</v>
      </c>
      <c r="F3257" s="83">
        <v>77.389859999999999</v>
      </c>
      <c r="J3257" s="85">
        <v>38224</v>
      </c>
      <c r="K3257" s="83">
        <v>44.82</v>
      </c>
      <c r="L3257" s="83">
        <v>44.85</v>
      </c>
      <c r="P3257" s="85">
        <v>38224</v>
      </c>
      <c r="Q3257" s="83">
        <v>47.46</v>
      </c>
      <c r="R3257" s="83">
        <v>47.95</v>
      </c>
    </row>
    <row r="3258" spans="4:18">
      <c r="D3258" s="85">
        <v>38223</v>
      </c>
      <c r="E3258" s="83">
        <v>76.939859999999996</v>
      </c>
      <c r="F3258" s="83">
        <v>77.169849999999997</v>
      </c>
      <c r="J3258" s="85">
        <v>38223</v>
      </c>
      <c r="K3258" s="83">
        <v>45</v>
      </c>
      <c r="L3258" s="83">
        <v>44.82</v>
      </c>
      <c r="P3258" s="85">
        <v>38223</v>
      </c>
      <c r="Q3258" s="83">
        <v>48.05</v>
      </c>
      <c r="R3258" s="83">
        <v>47.46</v>
      </c>
    </row>
    <row r="3259" spans="4:18">
      <c r="D3259" s="85">
        <v>38222</v>
      </c>
      <c r="E3259" s="83">
        <v>78.149860000000004</v>
      </c>
      <c r="F3259" s="83">
        <v>76.449870000000004</v>
      </c>
      <c r="J3259" s="85">
        <v>38222</v>
      </c>
      <c r="K3259" s="83">
        <v>44.63</v>
      </c>
      <c r="L3259" s="83">
        <v>44.89</v>
      </c>
      <c r="P3259" s="85">
        <v>38222</v>
      </c>
      <c r="Q3259" s="83">
        <v>48.06</v>
      </c>
      <c r="R3259" s="83">
        <v>47.55</v>
      </c>
    </row>
    <row r="3260" spans="4:18">
      <c r="D3260" s="85">
        <v>38219</v>
      </c>
      <c r="E3260" s="83">
        <v>76.579859999999996</v>
      </c>
      <c r="F3260" s="83">
        <v>76.549850000000006</v>
      </c>
      <c r="J3260" s="85">
        <v>38219</v>
      </c>
      <c r="K3260" s="83">
        <v>44.75</v>
      </c>
      <c r="L3260" s="83">
        <v>44.6</v>
      </c>
      <c r="P3260" s="85">
        <v>38219</v>
      </c>
      <c r="Q3260" s="83">
        <v>48.05</v>
      </c>
      <c r="R3260" s="83">
        <v>48.1</v>
      </c>
    </row>
    <row r="3261" spans="4:18">
      <c r="D3261" s="85">
        <v>38218</v>
      </c>
      <c r="E3261" s="83">
        <v>78.399860000000004</v>
      </c>
      <c r="F3261" s="83">
        <v>76.889849999999996</v>
      </c>
      <c r="J3261" s="85">
        <v>38218</v>
      </c>
      <c r="K3261" s="83">
        <v>45.25</v>
      </c>
      <c r="L3261" s="83">
        <v>44.97</v>
      </c>
      <c r="P3261" s="85">
        <v>38218</v>
      </c>
      <c r="Q3261" s="83">
        <v>47.65</v>
      </c>
      <c r="R3261" s="83">
        <v>48.17</v>
      </c>
    </row>
    <row r="3262" spans="4:18">
      <c r="D3262" s="85">
        <v>38217</v>
      </c>
      <c r="E3262" s="83">
        <v>74.369870000000006</v>
      </c>
      <c r="F3262" s="83">
        <v>78.759860000000003</v>
      </c>
      <c r="J3262" s="85">
        <v>38217</v>
      </c>
      <c r="K3262" s="83">
        <v>45.05</v>
      </c>
      <c r="L3262" s="83">
        <v>45.25</v>
      </c>
      <c r="P3262" s="85">
        <v>38217</v>
      </c>
      <c r="Q3262" s="83">
        <v>47.16</v>
      </c>
      <c r="R3262" s="83">
        <v>47.71</v>
      </c>
    </row>
    <row r="3263" spans="4:18">
      <c r="D3263" s="85">
        <v>38216</v>
      </c>
      <c r="E3263" s="83">
        <v>80.219859999999997</v>
      </c>
      <c r="F3263" s="83">
        <v>75.16986</v>
      </c>
      <c r="J3263" s="85">
        <v>38216</v>
      </c>
      <c r="K3263" s="83">
        <v>45.31</v>
      </c>
      <c r="L3263" s="83">
        <v>45.25</v>
      </c>
      <c r="P3263" s="85">
        <v>38216</v>
      </c>
      <c r="Q3263" s="83">
        <v>47.4</v>
      </c>
      <c r="R3263" s="83">
        <v>47.15</v>
      </c>
    </row>
    <row r="3264" spans="4:18">
      <c r="D3264" s="85">
        <v>38215</v>
      </c>
      <c r="E3264" s="83">
        <v>74.409869999999998</v>
      </c>
      <c r="F3264" s="83">
        <v>76.049869999999999</v>
      </c>
      <c r="J3264" s="85">
        <v>38215</v>
      </c>
      <c r="K3264" s="83">
        <v>44.45</v>
      </c>
      <c r="L3264" s="83">
        <v>45.2</v>
      </c>
      <c r="P3264" s="85">
        <v>38215</v>
      </c>
      <c r="Q3264" s="83">
        <v>47</v>
      </c>
      <c r="R3264" s="83">
        <v>47.17</v>
      </c>
    </row>
    <row r="3265" spans="4:18">
      <c r="D3265" s="85">
        <v>38212</v>
      </c>
      <c r="E3265" s="83">
        <v>65.699870000000004</v>
      </c>
      <c r="F3265" s="83">
        <v>64.899889999999999</v>
      </c>
      <c r="J3265" s="85">
        <v>38212</v>
      </c>
      <c r="K3265" s="83">
        <v>44.35</v>
      </c>
      <c r="L3265" s="83">
        <v>44.58</v>
      </c>
      <c r="P3265" s="85">
        <v>38212</v>
      </c>
      <c r="Q3265" s="83">
        <v>45.1</v>
      </c>
      <c r="R3265" s="83">
        <v>46.1</v>
      </c>
    </row>
    <row r="3266" spans="4:18">
      <c r="D3266" s="85">
        <v>38211</v>
      </c>
      <c r="E3266" s="83">
        <v>67.349879999999999</v>
      </c>
      <c r="F3266" s="83">
        <v>65.769869999999997</v>
      </c>
      <c r="J3266" s="85">
        <v>38211</v>
      </c>
      <c r="K3266" s="83">
        <v>44.65</v>
      </c>
      <c r="L3266" s="83">
        <v>43.95</v>
      </c>
      <c r="P3266" s="85">
        <v>38211</v>
      </c>
      <c r="Q3266" s="83">
        <v>45.28</v>
      </c>
      <c r="R3266" s="83">
        <v>43.7</v>
      </c>
    </row>
    <row r="3267" spans="4:18">
      <c r="D3267" s="85">
        <v>38210</v>
      </c>
      <c r="E3267" s="83">
        <v>63.839889999999997</v>
      </c>
      <c r="F3267" s="83">
        <v>65.049880000000002</v>
      </c>
      <c r="J3267" s="85">
        <v>38210</v>
      </c>
      <c r="K3267" s="83">
        <v>45.5</v>
      </c>
      <c r="L3267" s="83">
        <v>44.5</v>
      </c>
      <c r="P3267" s="85">
        <v>38210</v>
      </c>
      <c r="Q3267" s="83">
        <v>45.93</v>
      </c>
      <c r="R3267" s="83">
        <v>45.08</v>
      </c>
    </row>
    <row r="3268" spans="4:18">
      <c r="D3268" s="85">
        <v>38209</v>
      </c>
      <c r="E3268" s="83">
        <v>68.189869999999999</v>
      </c>
      <c r="F3268" s="83">
        <v>64.399889999999999</v>
      </c>
      <c r="J3268" s="85">
        <v>38209</v>
      </c>
      <c r="K3268" s="83">
        <v>44.91</v>
      </c>
      <c r="L3268" s="83">
        <v>46.02</v>
      </c>
      <c r="P3268" s="85">
        <v>38209</v>
      </c>
      <c r="Q3268" s="83">
        <v>45.43</v>
      </c>
      <c r="R3268" s="83">
        <v>45.92</v>
      </c>
    </row>
    <row r="3269" spans="4:18">
      <c r="D3269" s="85">
        <v>38208</v>
      </c>
      <c r="E3269" s="83">
        <v>66.849879999999999</v>
      </c>
      <c r="F3269" s="83">
        <v>67.609880000000004</v>
      </c>
      <c r="J3269" s="85">
        <v>38208</v>
      </c>
      <c r="K3269" s="83">
        <v>44.72</v>
      </c>
      <c r="L3269" s="83">
        <v>44.9</v>
      </c>
      <c r="P3269" s="85">
        <v>38208</v>
      </c>
      <c r="Q3269" s="83">
        <v>45</v>
      </c>
      <c r="R3269" s="83">
        <v>45.43</v>
      </c>
    </row>
    <row r="3270" spans="4:18">
      <c r="D3270" s="85">
        <v>38205</v>
      </c>
      <c r="E3270" s="83">
        <v>66.989879999999999</v>
      </c>
      <c r="F3270" s="83">
        <v>66.929879999999997</v>
      </c>
      <c r="J3270" s="85">
        <v>38205</v>
      </c>
      <c r="K3270" s="83">
        <v>45.64</v>
      </c>
      <c r="L3270" s="83">
        <v>44.85</v>
      </c>
      <c r="P3270" s="85">
        <v>38205</v>
      </c>
      <c r="Q3270" s="83">
        <v>45</v>
      </c>
      <c r="R3270" s="83">
        <v>45.13</v>
      </c>
    </row>
    <row r="3271" spans="4:18">
      <c r="D3271" s="85">
        <v>38204</v>
      </c>
      <c r="E3271" s="83">
        <v>70.549880000000002</v>
      </c>
      <c r="F3271" s="83">
        <v>67.529880000000006</v>
      </c>
      <c r="J3271" s="85">
        <v>38204</v>
      </c>
      <c r="K3271" s="83">
        <v>46.81</v>
      </c>
      <c r="L3271" s="83">
        <v>45.66</v>
      </c>
      <c r="P3271" s="85">
        <v>38204</v>
      </c>
      <c r="Q3271" s="83">
        <v>45.04</v>
      </c>
      <c r="R3271" s="83">
        <v>45.55</v>
      </c>
    </row>
    <row r="3272" spans="4:18">
      <c r="D3272" s="85">
        <v>38203</v>
      </c>
      <c r="E3272" s="83">
        <v>71.999880000000005</v>
      </c>
      <c r="F3272" s="83">
        <v>70.559870000000004</v>
      </c>
      <c r="J3272" s="85">
        <v>38203</v>
      </c>
      <c r="K3272" s="83">
        <v>47.05</v>
      </c>
      <c r="L3272" s="83">
        <v>46.8</v>
      </c>
      <c r="P3272" s="85">
        <v>38203</v>
      </c>
      <c r="Q3272" s="83">
        <v>45.07</v>
      </c>
      <c r="R3272" s="83">
        <v>45.52</v>
      </c>
    </row>
    <row r="3273" spans="4:18">
      <c r="D3273" s="85">
        <v>38202</v>
      </c>
      <c r="E3273" s="83">
        <v>74.649860000000004</v>
      </c>
      <c r="F3273" s="83">
        <v>72.989859999999993</v>
      </c>
      <c r="J3273" s="85">
        <v>38202</v>
      </c>
      <c r="K3273" s="83">
        <v>48.53</v>
      </c>
      <c r="L3273" s="83">
        <v>47.24</v>
      </c>
      <c r="P3273" s="85">
        <v>38202</v>
      </c>
      <c r="Q3273" s="83">
        <v>45.4</v>
      </c>
      <c r="R3273" s="83">
        <v>45.32</v>
      </c>
    </row>
    <row r="3274" spans="4:18">
      <c r="D3274" s="85">
        <v>38201</v>
      </c>
      <c r="E3274" s="83">
        <v>75.049869999999999</v>
      </c>
      <c r="F3274" s="83">
        <v>75.039860000000004</v>
      </c>
      <c r="J3274" s="85">
        <v>38201</v>
      </c>
      <c r="K3274" s="83">
        <v>47.6</v>
      </c>
      <c r="L3274" s="83">
        <v>48.78</v>
      </c>
      <c r="P3274" s="85">
        <v>38201</v>
      </c>
      <c r="Q3274" s="83">
        <v>45.76</v>
      </c>
      <c r="R3274" s="83">
        <v>45.53</v>
      </c>
    </row>
    <row r="3275" spans="4:18">
      <c r="D3275" s="85">
        <v>38198</v>
      </c>
      <c r="E3275" s="83">
        <v>75.159869999999998</v>
      </c>
      <c r="F3275" s="83">
        <v>77.429869999999994</v>
      </c>
      <c r="J3275" s="85">
        <v>38198</v>
      </c>
      <c r="K3275" s="83">
        <v>48.5</v>
      </c>
      <c r="L3275" s="83">
        <v>47.92</v>
      </c>
      <c r="P3275" s="85">
        <v>38198</v>
      </c>
      <c r="Q3275" s="83">
        <v>46.05</v>
      </c>
      <c r="R3275" s="83">
        <v>45.76</v>
      </c>
    </row>
    <row r="3276" spans="4:18">
      <c r="D3276" s="85">
        <v>38197</v>
      </c>
      <c r="E3276" s="83">
        <v>73.689869999999999</v>
      </c>
      <c r="F3276" s="83">
        <v>75.489850000000004</v>
      </c>
      <c r="J3276" s="85">
        <v>38197</v>
      </c>
      <c r="K3276" s="83">
        <v>48.39</v>
      </c>
      <c r="L3276" s="83">
        <v>48.49</v>
      </c>
      <c r="P3276" s="85">
        <v>38197</v>
      </c>
      <c r="Q3276" s="83">
        <v>44.4</v>
      </c>
      <c r="R3276" s="83">
        <v>45.1</v>
      </c>
    </row>
    <row r="3277" spans="4:18">
      <c r="D3277" s="85">
        <v>38196</v>
      </c>
      <c r="E3277" s="83">
        <v>73.369860000000003</v>
      </c>
      <c r="F3277" s="83">
        <v>74.189869999999999</v>
      </c>
      <c r="J3277" s="85">
        <v>38196</v>
      </c>
      <c r="K3277" s="83">
        <v>48.4</v>
      </c>
      <c r="L3277" s="83">
        <v>48.39</v>
      </c>
      <c r="P3277" s="85">
        <v>38196</v>
      </c>
      <c r="Q3277" s="83">
        <v>44</v>
      </c>
      <c r="R3277" s="83">
        <v>44.28</v>
      </c>
    </row>
    <row r="3278" spans="4:18">
      <c r="D3278" s="85">
        <v>38195</v>
      </c>
      <c r="E3278" s="83">
        <v>73.669870000000003</v>
      </c>
      <c r="F3278" s="83">
        <v>73.239859999999993</v>
      </c>
      <c r="J3278" s="85">
        <v>38195</v>
      </c>
      <c r="K3278" s="83">
        <v>46.76</v>
      </c>
      <c r="L3278" s="83">
        <v>48.4</v>
      </c>
      <c r="P3278" s="85">
        <v>38195</v>
      </c>
      <c r="Q3278" s="83">
        <v>42.89</v>
      </c>
      <c r="R3278" s="83">
        <v>44.14</v>
      </c>
    </row>
    <row r="3279" spans="4:18">
      <c r="D3279" s="85">
        <v>38194</v>
      </c>
      <c r="E3279" s="83">
        <v>65.919880000000006</v>
      </c>
      <c r="F3279" s="83">
        <v>64.079890000000006</v>
      </c>
      <c r="J3279" s="85">
        <v>38194</v>
      </c>
      <c r="K3279" s="83">
        <v>46.6</v>
      </c>
      <c r="L3279" s="83">
        <v>46.75</v>
      </c>
      <c r="P3279" s="85">
        <v>38194</v>
      </c>
      <c r="Q3279" s="83">
        <v>43.26</v>
      </c>
      <c r="R3279" s="83">
        <v>42.88</v>
      </c>
    </row>
    <row r="3280" spans="4:18">
      <c r="D3280" s="85">
        <v>38191</v>
      </c>
      <c r="E3280" s="83">
        <v>68.689869999999999</v>
      </c>
      <c r="F3280" s="83">
        <v>65.919880000000006</v>
      </c>
      <c r="J3280" s="85">
        <v>38191</v>
      </c>
      <c r="K3280" s="83">
        <v>46.83</v>
      </c>
      <c r="L3280" s="83">
        <v>46.5</v>
      </c>
      <c r="P3280" s="85">
        <v>38191</v>
      </c>
      <c r="Q3280" s="83">
        <v>43.38</v>
      </c>
      <c r="R3280" s="83">
        <v>43.25</v>
      </c>
    </row>
    <row r="3281" spans="4:18">
      <c r="D3281" s="85">
        <v>38190</v>
      </c>
      <c r="E3281" s="83">
        <v>73.269869999999997</v>
      </c>
      <c r="F3281" s="83">
        <v>69.419880000000006</v>
      </c>
      <c r="J3281" s="85">
        <v>38190</v>
      </c>
      <c r="K3281" s="83">
        <v>46.09</v>
      </c>
      <c r="L3281" s="83">
        <v>47.17</v>
      </c>
      <c r="P3281" s="85">
        <v>38190</v>
      </c>
      <c r="Q3281" s="83">
        <v>43</v>
      </c>
      <c r="R3281" s="83">
        <v>43.43</v>
      </c>
    </row>
    <row r="3282" spans="4:18">
      <c r="D3282" s="85">
        <v>38189</v>
      </c>
      <c r="E3282" s="83">
        <v>76.079859999999996</v>
      </c>
      <c r="F3282" s="83">
        <v>74.259870000000006</v>
      </c>
      <c r="J3282" s="85">
        <v>38189</v>
      </c>
      <c r="K3282" s="83">
        <v>46.4</v>
      </c>
      <c r="L3282" s="83">
        <v>46.09</v>
      </c>
      <c r="P3282" s="85">
        <v>38189</v>
      </c>
      <c r="Q3282" s="83">
        <v>43.45</v>
      </c>
      <c r="R3282" s="83">
        <v>43.19</v>
      </c>
    </row>
    <row r="3283" spans="4:18">
      <c r="D3283" s="85">
        <v>38188</v>
      </c>
      <c r="E3283" s="83">
        <v>74.099860000000007</v>
      </c>
      <c r="F3283" s="83">
        <v>76.589849999999998</v>
      </c>
      <c r="J3283" s="85">
        <v>38188</v>
      </c>
      <c r="K3283" s="83">
        <v>44.73</v>
      </c>
      <c r="L3283" s="83">
        <v>46.32</v>
      </c>
      <c r="P3283" s="85">
        <v>38188</v>
      </c>
      <c r="Q3283" s="83">
        <v>42.98</v>
      </c>
      <c r="R3283" s="83">
        <v>43.37</v>
      </c>
    </row>
    <row r="3284" spans="4:18">
      <c r="D3284" s="85">
        <v>38187</v>
      </c>
      <c r="E3284" s="83">
        <v>75.249859999999998</v>
      </c>
      <c r="F3284" s="83">
        <v>74.099860000000007</v>
      </c>
      <c r="J3284" s="85">
        <v>38187</v>
      </c>
      <c r="K3284" s="83">
        <v>44.75</v>
      </c>
      <c r="L3284" s="83">
        <v>44.21</v>
      </c>
      <c r="P3284" s="85">
        <v>38187</v>
      </c>
      <c r="Q3284" s="83">
        <v>41.75</v>
      </c>
      <c r="R3284" s="83">
        <v>42.28</v>
      </c>
    </row>
    <row r="3285" spans="4:18">
      <c r="D3285" s="85">
        <v>38184</v>
      </c>
      <c r="E3285" s="83">
        <v>80.349850000000004</v>
      </c>
      <c r="F3285" s="83">
        <v>77.059849999999997</v>
      </c>
      <c r="J3285" s="85">
        <v>38184</v>
      </c>
      <c r="K3285" s="83">
        <v>45.79</v>
      </c>
      <c r="L3285" s="83">
        <v>44.75</v>
      </c>
      <c r="P3285" s="85">
        <v>38184</v>
      </c>
      <c r="Q3285" s="83">
        <v>42.2</v>
      </c>
      <c r="R3285" s="83">
        <v>41.55</v>
      </c>
    </row>
    <row r="3286" spans="4:18">
      <c r="D3286" s="85">
        <v>38183</v>
      </c>
      <c r="E3286" s="83">
        <v>81.849850000000004</v>
      </c>
      <c r="F3286" s="83">
        <v>79.239850000000004</v>
      </c>
      <c r="J3286" s="85">
        <v>38183</v>
      </c>
      <c r="K3286" s="83">
        <v>46.65</v>
      </c>
      <c r="L3286" s="83">
        <v>45.79</v>
      </c>
      <c r="P3286" s="85">
        <v>38183</v>
      </c>
      <c r="Q3286" s="83">
        <v>42.84</v>
      </c>
      <c r="R3286" s="83">
        <v>41.82</v>
      </c>
    </row>
    <row r="3287" spans="4:18">
      <c r="D3287" s="85">
        <v>38182</v>
      </c>
      <c r="E3287" s="83">
        <v>77.099850000000004</v>
      </c>
      <c r="F3287" s="83">
        <v>81.169849999999997</v>
      </c>
      <c r="J3287" s="85">
        <v>38182</v>
      </c>
      <c r="K3287" s="83">
        <v>47.11</v>
      </c>
      <c r="L3287" s="83">
        <v>46.55</v>
      </c>
      <c r="P3287" s="85">
        <v>38182</v>
      </c>
      <c r="Q3287" s="83">
        <v>43.96</v>
      </c>
      <c r="R3287" s="83">
        <v>42.67</v>
      </c>
    </row>
    <row r="3288" spans="4:18">
      <c r="D3288" s="85">
        <v>38181</v>
      </c>
      <c r="E3288" s="83">
        <v>77.969859999999997</v>
      </c>
      <c r="F3288" s="83">
        <v>78.519859999999994</v>
      </c>
      <c r="J3288" s="85">
        <v>38181</v>
      </c>
      <c r="K3288" s="83">
        <v>46.68</v>
      </c>
      <c r="L3288" s="83">
        <v>47.36</v>
      </c>
      <c r="P3288" s="85">
        <v>38181</v>
      </c>
      <c r="Q3288" s="83">
        <v>43.93</v>
      </c>
      <c r="R3288" s="83">
        <v>44.09</v>
      </c>
    </row>
    <row r="3289" spans="4:18">
      <c r="D3289" s="85">
        <v>38180</v>
      </c>
      <c r="E3289" s="83">
        <v>76.049869999999999</v>
      </c>
      <c r="F3289" s="83">
        <v>77.799859999999995</v>
      </c>
      <c r="J3289" s="85">
        <v>38180</v>
      </c>
      <c r="K3289" s="83">
        <v>46.82</v>
      </c>
      <c r="L3289" s="83">
        <v>46.89</v>
      </c>
      <c r="P3289" s="85">
        <v>38180</v>
      </c>
      <c r="Q3289" s="83">
        <v>43.65</v>
      </c>
      <c r="R3289" s="83">
        <v>43.97</v>
      </c>
    </row>
    <row r="3290" spans="4:18">
      <c r="D3290" s="85">
        <v>38177</v>
      </c>
      <c r="E3290" s="83">
        <v>77.809870000000004</v>
      </c>
      <c r="F3290" s="83">
        <v>76.799859999999995</v>
      </c>
      <c r="J3290" s="85">
        <v>38177</v>
      </c>
      <c r="K3290" s="83">
        <v>46.75</v>
      </c>
      <c r="L3290" s="83">
        <v>46.73</v>
      </c>
      <c r="P3290" s="85">
        <v>38177</v>
      </c>
      <c r="Q3290" s="83">
        <v>43.65</v>
      </c>
      <c r="R3290" s="83">
        <v>43.75</v>
      </c>
    </row>
    <row r="3291" spans="4:18">
      <c r="D3291" s="85">
        <v>38176</v>
      </c>
      <c r="E3291" s="83">
        <v>77.599860000000007</v>
      </c>
      <c r="F3291" s="83">
        <v>76.819850000000002</v>
      </c>
      <c r="J3291" s="85">
        <v>38176</v>
      </c>
      <c r="K3291" s="83">
        <v>47.12</v>
      </c>
      <c r="L3291" s="83">
        <v>46.29</v>
      </c>
      <c r="P3291" s="85">
        <v>38176</v>
      </c>
      <c r="Q3291" s="83">
        <v>41.94</v>
      </c>
      <c r="R3291" s="83">
        <v>43.65</v>
      </c>
    </row>
    <row r="3292" spans="4:18">
      <c r="D3292" s="85">
        <v>38175</v>
      </c>
      <c r="E3292" s="83">
        <v>81.649850000000001</v>
      </c>
      <c r="F3292" s="83">
        <v>78.509860000000003</v>
      </c>
      <c r="J3292" s="85">
        <v>38175</v>
      </c>
      <c r="K3292" s="83">
        <v>46.95</v>
      </c>
      <c r="L3292" s="83">
        <v>47.81</v>
      </c>
      <c r="P3292" s="85">
        <v>38175</v>
      </c>
      <c r="Q3292" s="83">
        <v>41.3</v>
      </c>
      <c r="R3292" s="83">
        <v>41.46</v>
      </c>
    </row>
    <row r="3293" spans="4:18">
      <c r="D3293" s="85">
        <v>38174</v>
      </c>
      <c r="E3293" s="83">
        <v>77.469859999999997</v>
      </c>
      <c r="F3293" s="83">
        <v>81.649850000000001</v>
      </c>
      <c r="J3293" s="85">
        <v>38174</v>
      </c>
      <c r="K3293" s="83">
        <v>47.5</v>
      </c>
      <c r="L3293" s="83">
        <v>46.95</v>
      </c>
      <c r="P3293" s="85">
        <v>38174</v>
      </c>
      <c r="Q3293" s="83">
        <v>41.55</v>
      </c>
      <c r="R3293" s="83">
        <v>41.3</v>
      </c>
    </row>
    <row r="3294" spans="4:18">
      <c r="D3294" s="85">
        <v>38170</v>
      </c>
      <c r="E3294" s="83">
        <v>75.099860000000007</v>
      </c>
      <c r="F3294" s="83">
        <v>77.649850000000001</v>
      </c>
      <c r="J3294" s="85">
        <v>38170</v>
      </c>
      <c r="K3294" s="83">
        <v>48.74</v>
      </c>
      <c r="L3294" s="83">
        <v>47.58</v>
      </c>
      <c r="P3294" s="85">
        <v>38170</v>
      </c>
      <c r="Q3294" s="83">
        <v>42.24</v>
      </c>
      <c r="R3294" s="83">
        <v>41.81</v>
      </c>
    </row>
    <row r="3295" spans="4:18">
      <c r="D3295" s="85">
        <v>38169</v>
      </c>
      <c r="E3295" s="83">
        <v>71.999880000000005</v>
      </c>
      <c r="F3295" s="83">
        <v>74.729870000000005</v>
      </c>
      <c r="J3295" s="85">
        <v>38169</v>
      </c>
      <c r="K3295" s="83">
        <v>48.85</v>
      </c>
      <c r="L3295" s="83">
        <v>48.63</v>
      </c>
      <c r="P3295" s="85">
        <v>38169</v>
      </c>
      <c r="Q3295" s="83">
        <v>42.5</v>
      </c>
      <c r="R3295" s="83">
        <v>42.22</v>
      </c>
    </row>
    <row r="3296" spans="4:18">
      <c r="D3296" s="85">
        <v>38168</v>
      </c>
      <c r="E3296" s="83">
        <v>73.599860000000007</v>
      </c>
      <c r="F3296" s="83">
        <v>71.799869999999999</v>
      </c>
      <c r="J3296" s="85">
        <v>38168</v>
      </c>
      <c r="K3296" s="83">
        <v>48.75</v>
      </c>
      <c r="L3296" s="83">
        <v>49.1</v>
      </c>
      <c r="P3296" s="85">
        <v>38168</v>
      </c>
      <c r="Q3296" s="83">
        <v>42.45</v>
      </c>
      <c r="R3296" s="83">
        <v>42.28</v>
      </c>
    </row>
    <row r="3297" spans="4:18">
      <c r="D3297" s="85">
        <v>38167</v>
      </c>
      <c r="E3297" s="83">
        <v>71.209869999999995</v>
      </c>
      <c r="F3297" s="83">
        <v>68.219880000000003</v>
      </c>
      <c r="J3297" s="85">
        <v>38167</v>
      </c>
      <c r="K3297" s="83">
        <v>49.62</v>
      </c>
      <c r="L3297" s="83">
        <v>48.85</v>
      </c>
      <c r="P3297" s="85">
        <v>38167</v>
      </c>
      <c r="Q3297" s="83">
        <v>43.57</v>
      </c>
      <c r="R3297" s="83">
        <v>42.29</v>
      </c>
    </row>
    <row r="3298" spans="4:18">
      <c r="D3298" s="85">
        <v>38166</v>
      </c>
      <c r="E3298" s="83">
        <v>73.529870000000003</v>
      </c>
      <c r="F3298" s="83">
        <v>71.629869999999997</v>
      </c>
      <c r="J3298" s="85">
        <v>38166</v>
      </c>
      <c r="K3298" s="83">
        <v>49.19</v>
      </c>
      <c r="L3298" s="83">
        <v>49.67</v>
      </c>
      <c r="P3298" s="85">
        <v>38166</v>
      </c>
      <c r="Q3298" s="83">
        <v>44</v>
      </c>
      <c r="R3298" s="83">
        <v>43.75</v>
      </c>
    </row>
    <row r="3299" spans="4:18">
      <c r="D3299" s="85">
        <v>38163</v>
      </c>
      <c r="E3299" s="83">
        <v>70.87988</v>
      </c>
      <c r="F3299" s="83">
        <v>73.819860000000006</v>
      </c>
      <c r="J3299" s="85">
        <v>38163</v>
      </c>
      <c r="K3299" s="83">
        <v>50.05</v>
      </c>
      <c r="L3299" s="83">
        <v>49.18</v>
      </c>
      <c r="P3299" s="85">
        <v>38163</v>
      </c>
      <c r="Q3299" s="83">
        <v>43.65</v>
      </c>
      <c r="R3299" s="83">
        <v>43.2</v>
      </c>
    </row>
    <row r="3300" spans="4:18">
      <c r="D3300" s="85">
        <v>38162</v>
      </c>
      <c r="E3300" s="83">
        <v>70.749859999999998</v>
      </c>
      <c r="F3300" s="83">
        <v>71.069879999999998</v>
      </c>
      <c r="J3300" s="85">
        <v>38162</v>
      </c>
      <c r="K3300" s="83">
        <v>50.24</v>
      </c>
      <c r="L3300" s="83">
        <v>50</v>
      </c>
      <c r="P3300" s="85">
        <v>38162</v>
      </c>
      <c r="Q3300" s="83">
        <v>45</v>
      </c>
      <c r="R3300" s="83">
        <v>43.6</v>
      </c>
    </row>
    <row r="3301" spans="4:18">
      <c r="D3301" s="85">
        <v>38161</v>
      </c>
      <c r="E3301" s="83">
        <v>69.099869999999996</v>
      </c>
      <c r="F3301" s="83">
        <v>70.369870000000006</v>
      </c>
      <c r="J3301" s="85">
        <v>38161</v>
      </c>
      <c r="K3301" s="83">
        <v>49.5</v>
      </c>
      <c r="L3301" s="83">
        <v>50.27</v>
      </c>
      <c r="P3301" s="85">
        <v>38161</v>
      </c>
      <c r="Q3301" s="83">
        <v>44.65</v>
      </c>
      <c r="R3301" s="83">
        <v>45.09</v>
      </c>
    </row>
    <row r="3302" spans="4:18">
      <c r="D3302" s="85">
        <v>38160</v>
      </c>
      <c r="E3302" s="83">
        <v>69.069869999999995</v>
      </c>
      <c r="F3302" s="83">
        <v>68.819879999999998</v>
      </c>
      <c r="J3302" s="85">
        <v>38160</v>
      </c>
      <c r="K3302" s="83">
        <v>49.85</v>
      </c>
      <c r="L3302" s="83">
        <v>49.56</v>
      </c>
      <c r="P3302" s="85">
        <v>38160</v>
      </c>
      <c r="Q3302" s="83">
        <v>44.99</v>
      </c>
      <c r="R3302" s="83">
        <v>44.7</v>
      </c>
    </row>
    <row r="3303" spans="4:18">
      <c r="D3303" s="85">
        <v>38159</v>
      </c>
      <c r="E3303" s="83">
        <v>69.719890000000007</v>
      </c>
      <c r="F3303" s="83">
        <v>69.149879999999996</v>
      </c>
      <c r="J3303" s="85">
        <v>38159</v>
      </c>
      <c r="K3303" s="83">
        <v>50.4</v>
      </c>
      <c r="L3303" s="83">
        <v>49.97</v>
      </c>
      <c r="P3303" s="85">
        <v>38159</v>
      </c>
      <c r="Q3303" s="83">
        <v>45.44</v>
      </c>
      <c r="R3303" s="83">
        <v>44.99</v>
      </c>
    </row>
    <row r="3304" spans="4:18">
      <c r="D3304" s="85">
        <v>38156</v>
      </c>
      <c r="E3304" s="83">
        <v>66.149879999999996</v>
      </c>
      <c r="F3304" s="83">
        <v>69.189880000000002</v>
      </c>
      <c r="J3304" s="85">
        <v>38156</v>
      </c>
      <c r="K3304" s="83">
        <v>49.93</v>
      </c>
      <c r="L3304" s="83">
        <v>50.19</v>
      </c>
      <c r="P3304" s="85">
        <v>38156</v>
      </c>
      <c r="Q3304" s="83">
        <v>45.56</v>
      </c>
      <c r="R3304" s="83">
        <v>45.45</v>
      </c>
    </row>
    <row r="3305" spans="4:18">
      <c r="D3305" s="85">
        <v>38155</v>
      </c>
      <c r="E3305" s="83">
        <v>65.499889999999994</v>
      </c>
      <c r="F3305" s="83">
        <v>66.059870000000004</v>
      </c>
      <c r="J3305" s="85">
        <v>38155</v>
      </c>
      <c r="K3305" s="83">
        <v>49.6</v>
      </c>
      <c r="L3305" s="83">
        <v>50.12</v>
      </c>
      <c r="P3305" s="85">
        <v>38155</v>
      </c>
      <c r="Q3305" s="83">
        <v>46.16</v>
      </c>
      <c r="R3305" s="83">
        <v>45.53</v>
      </c>
    </row>
    <row r="3306" spans="4:18">
      <c r="D3306" s="85">
        <v>38154</v>
      </c>
      <c r="E3306" s="83">
        <v>63.739890000000003</v>
      </c>
      <c r="F3306" s="83">
        <v>65.399879999999996</v>
      </c>
      <c r="J3306" s="85">
        <v>38154</v>
      </c>
      <c r="K3306" s="83">
        <v>49.25</v>
      </c>
      <c r="L3306" s="83">
        <v>49.54</v>
      </c>
      <c r="P3306" s="85">
        <v>38154</v>
      </c>
      <c r="Q3306" s="83">
        <v>46.7</v>
      </c>
      <c r="R3306" s="83">
        <v>46.05</v>
      </c>
    </row>
    <row r="3307" spans="4:18">
      <c r="D3307" s="85">
        <v>38153</v>
      </c>
      <c r="E3307" s="83">
        <v>62.999879999999997</v>
      </c>
      <c r="F3307" s="83">
        <v>63.779879999999999</v>
      </c>
      <c r="J3307" s="85">
        <v>38153</v>
      </c>
      <c r="K3307" s="83">
        <v>49.71</v>
      </c>
      <c r="L3307" s="83">
        <v>49.24</v>
      </c>
      <c r="P3307" s="85">
        <v>38153</v>
      </c>
      <c r="Q3307" s="83">
        <v>47</v>
      </c>
      <c r="R3307" s="83">
        <v>46.56</v>
      </c>
    </row>
    <row r="3308" spans="4:18">
      <c r="D3308" s="85">
        <v>38152</v>
      </c>
      <c r="E3308" s="83">
        <v>64.619889999999998</v>
      </c>
      <c r="F3308" s="83">
        <v>62.499879999999997</v>
      </c>
      <c r="J3308" s="85">
        <v>38152</v>
      </c>
      <c r="K3308" s="83">
        <v>50.01</v>
      </c>
      <c r="L3308" s="83">
        <v>49.21</v>
      </c>
      <c r="P3308" s="85">
        <v>38152</v>
      </c>
      <c r="Q3308" s="83">
        <v>47.54</v>
      </c>
      <c r="R3308" s="83">
        <v>46.8</v>
      </c>
    </row>
    <row r="3309" spans="4:18">
      <c r="D3309" s="85">
        <v>38148</v>
      </c>
      <c r="E3309" s="83">
        <v>65.919880000000006</v>
      </c>
      <c r="F3309" s="83">
        <v>65.159880000000001</v>
      </c>
      <c r="J3309" s="85">
        <v>38148</v>
      </c>
      <c r="K3309" s="83">
        <v>50.25</v>
      </c>
      <c r="L3309" s="83">
        <v>50</v>
      </c>
      <c r="P3309" s="85">
        <v>38148</v>
      </c>
      <c r="Q3309" s="83">
        <v>48.01</v>
      </c>
      <c r="R3309" s="83">
        <v>47.54</v>
      </c>
    </row>
    <row r="3310" spans="4:18">
      <c r="D3310" s="85">
        <v>38147</v>
      </c>
      <c r="E3310" s="83">
        <v>66.559880000000007</v>
      </c>
      <c r="F3310" s="83">
        <v>66.039869999999993</v>
      </c>
      <c r="J3310" s="85">
        <v>38147</v>
      </c>
      <c r="K3310" s="83">
        <v>49.96</v>
      </c>
      <c r="L3310" s="83">
        <v>48.83</v>
      </c>
      <c r="P3310" s="85">
        <v>38147</v>
      </c>
      <c r="Q3310" s="83">
        <v>48.58</v>
      </c>
      <c r="R3310" s="83">
        <v>48.02</v>
      </c>
    </row>
    <row r="3311" spans="4:18">
      <c r="D3311" s="85">
        <v>38146</v>
      </c>
      <c r="E3311" s="83">
        <v>61.749890000000001</v>
      </c>
      <c r="F3311" s="83">
        <v>66.329880000000003</v>
      </c>
      <c r="J3311" s="85">
        <v>38146</v>
      </c>
      <c r="K3311" s="83">
        <v>50.08</v>
      </c>
      <c r="L3311" s="83">
        <v>50.04</v>
      </c>
      <c r="P3311" s="85">
        <v>38146</v>
      </c>
      <c r="Q3311" s="83">
        <v>48.4</v>
      </c>
      <c r="R3311" s="83">
        <v>48.6</v>
      </c>
    </row>
    <row r="3312" spans="4:18">
      <c r="D3312" s="85">
        <v>38145</v>
      </c>
      <c r="E3312" s="83">
        <v>62.399889999999999</v>
      </c>
      <c r="F3312" s="83">
        <v>61.999890000000001</v>
      </c>
      <c r="J3312" s="85">
        <v>38145</v>
      </c>
      <c r="K3312" s="83">
        <v>49.1</v>
      </c>
      <c r="L3312" s="83">
        <v>50.07</v>
      </c>
      <c r="P3312" s="85">
        <v>38145</v>
      </c>
      <c r="Q3312" s="83">
        <v>47.7</v>
      </c>
      <c r="R3312" s="83">
        <v>48.33</v>
      </c>
    </row>
    <row r="3313" spans="4:18">
      <c r="D3313" s="85">
        <v>38142</v>
      </c>
      <c r="E3313" s="83">
        <v>59.17989</v>
      </c>
      <c r="F3313" s="83">
        <v>62.529879999999999</v>
      </c>
      <c r="J3313" s="85">
        <v>38142</v>
      </c>
      <c r="K3313" s="83">
        <v>49.85</v>
      </c>
      <c r="L3313" s="83">
        <v>48.75</v>
      </c>
      <c r="P3313" s="85">
        <v>38142</v>
      </c>
      <c r="Q3313" s="83">
        <v>48.15</v>
      </c>
      <c r="R3313" s="83">
        <v>47.45</v>
      </c>
    </row>
    <row r="3314" spans="4:18">
      <c r="D3314" s="85">
        <v>38141</v>
      </c>
      <c r="E3314" s="83">
        <v>55.219900000000003</v>
      </c>
      <c r="F3314" s="83">
        <v>54.859909999999999</v>
      </c>
      <c r="J3314" s="85">
        <v>38141</v>
      </c>
      <c r="K3314" s="83">
        <v>47.4</v>
      </c>
      <c r="L3314" s="83">
        <v>48</v>
      </c>
      <c r="P3314" s="85">
        <v>38141</v>
      </c>
      <c r="Q3314" s="83">
        <v>48.25</v>
      </c>
      <c r="R3314" s="83">
        <v>47.74</v>
      </c>
    </row>
    <row r="3315" spans="4:18">
      <c r="D3315" s="85">
        <v>38140</v>
      </c>
      <c r="E3315" s="83">
        <v>53.899900000000002</v>
      </c>
      <c r="F3315" s="83">
        <v>54.849890000000002</v>
      </c>
      <c r="J3315" s="85">
        <v>38140</v>
      </c>
      <c r="K3315" s="83">
        <v>47.6</v>
      </c>
      <c r="L3315" s="83">
        <v>47.65</v>
      </c>
      <c r="P3315" s="85">
        <v>38140</v>
      </c>
      <c r="Q3315" s="83">
        <v>47.95</v>
      </c>
      <c r="R3315" s="83">
        <v>47.64</v>
      </c>
    </row>
    <row r="3316" spans="4:18">
      <c r="D3316" s="85">
        <v>38139</v>
      </c>
      <c r="E3316" s="83">
        <v>52.399900000000002</v>
      </c>
      <c r="F3316" s="83">
        <v>53.779899999999998</v>
      </c>
      <c r="J3316" s="85">
        <v>38139</v>
      </c>
      <c r="K3316" s="83">
        <v>47.75</v>
      </c>
      <c r="L3316" s="83">
        <v>47.28</v>
      </c>
      <c r="P3316" s="85">
        <v>38139</v>
      </c>
      <c r="Q3316" s="83">
        <v>47.57</v>
      </c>
      <c r="R3316" s="83">
        <v>47.57</v>
      </c>
    </row>
    <row r="3317" spans="4:18">
      <c r="D3317" s="85">
        <v>38135</v>
      </c>
      <c r="E3317" s="83">
        <v>50.929920000000003</v>
      </c>
      <c r="F3317" s="83">
        <v>52.359909999999999</v>
      </c>
      <c r="J3317" s="85">
        <v>38135</v>
      </c>
      <c r="K3317" s="83">
        <v>47.75</v>
      </c>
      <c r="L3317" s="83">
        <v>47.71</v>
      </c>
      <c r="P3317" s="85">
        <v>38135</v>
      </c>
      <c r="Q3317" s="83">
        <v>47.75</v>
      </c>
      <c r="R3317" s="83">
        <v>47.56</v>
      </c>
    </row>
    <row r="3318" spans="4:18">
      <c r="D3318" s="85">
        <v>38134</v>
      </c>
      <c r="E3318" s="83">
        <v>51.399909999999998</v>
      </c>
      <c r="F3318" s="83">
        <v>50.999899999999997</v>
      </c>
      <c r="J3318" s="85">
        <v>38134</v>
      </c>
      <c r="K3318" s="83">
        <v>47.69</v>
      </c>
      <c r="L3318" s="83">
        <v>47.7</v>
      </c>
      <c r="P3318" s="85">
        <v>38134</v>
      </c>
      <c r="Q3318" s="83">
        <v>47.25</v>
      </c>
      <c r="R3318" s="83">
        <v>47.77</v>
      </c>
    </row>
    <row r="3319" spans="4:18">
      <c r="D3319" s="85">
        <v>38133</v>
      </c>
      <c r="E3319" s="83">
        <v>50.999899999999997</v>
      </c>
      <c r="F3319" s="83">
        <v>51.169899999999998</v>
      </c>
      <c r="J3319" s="85">
        <v>38133</v>
      </c>
      <c r="K3319" s="83">
        <v>47.43</v>
      </c>
      <c r="L3319" s="83">
        <v>47.49</v>
      </c>
      <c r="P3319" s="85">
        <v>38133</v>
      </c>
      <c r="Q3319" s="83">
        <v>47.01</v>
      </c>
      <c r="R3319" s="83">
        <v>46.56</v>
      </c>
    </row>
    <row r="3320" spans="4:18">
      <c r="D3320" s="85">
        <v>38132</v>
      </c>
      <c r="E3320" s="83">
        <v>51.199910000000003</v>
      </c>
      <c r="F3320" s="83">
        <v>51.189909999999998</v>
      </c>
      <c r="J3320" s="85">
        <v>38132</v>
      </c>
      <c r="K3320" s="83">
        <v>46.54</v>
      </c>
      <c r="L3320" s="83">
        <v>47.15</v>
      </c>
      <c r="P3320" s="85">
        <v>38132</v>
      </c>
      <c r="Q3320" s="83">
        <v>45.95</v>
      </c>
      <c r="R3320" s="83">
        <v>47.03</v>
      </c>
    </row>
    <row r="3321" spans="4:18">
      <c r="D3321" s="85">
        <v>38131</v>
      </c>
      <c r="E3321" s="83">
        <v>49.749899999999997</v>
      </c>
      <c r="F3321" s="83">
        <v>50.999899999999997</v>
      </c>
      <c r="J3321" s="85">
        <v>38131</v>
      </c>
      <c r="K3321" s="83">
        <v>47.15</v>
      </c>
      <c r="L3321" s="83">
        <v>46.54</v>
      </c>
      <c r="P3321" s="85">
        <v>38131</v>
      </c>
      <c r="Q3321" s="83">
        <v>45.75</v>
      </c>
      <c r="R3321" s="83">
        <v>45.95</v>
      </c>
    </row>
    <row r="3322" spans="4:18">
      <c r="D3322" s="85">
        <v>38128</v>
      </c>
      <c r="E3322" s="83">
        <v>48.329909999999998</v>
      </c>
      <c r="F3322" s="83">
        <v>49.109909999999999</v>
      </c>
      <c r="J3322" s="85">
        <v>38128</v>
      </c>
      <c r="K3322" s="83">
        <v>46.06</v>
      </c>
      <c r="L3322" s="83">
        <v>47.05</v>
      </c>
      <c r="P3322" s="85">
        <v>38128</v>
      </c>
      <c r="Q3322" s="83">
        <v>44.6</v>
      </c>
      <c r="R3322" s="83">
        <v>44.79</v>
      </c>
    </row>
    <row r="3323" spans="4:18">
      <c r="D3323" s="85">
        <v>38127</v>
      </c>
      <c r="E3323" s="83">
        <v>48.579920000000001</v>
      </c>
      <c r="F3323" s="83">
        <v>48.199910000000003</v>
      </c>
      <c r="J3323" s="85">
        <v>38127</v>
      </c>
      <c r="K3323" s="83">
        <v>46.58</v>
      </c>
      <c r="L3323" s="83">
        <v>46.06</v>
      </c>
      <c r="P3323" s="85">
        <v>38127</v>
      </c>
      <c r="Q3323" s="83">
        <v>44.45</v>
      </c>
      <c r="R3323" s="83">
        <v>44.1</v>
      </c>
    </row>
    <row r="3324" spans="4:18">
      <c r="D3324" s="85">
        <v>38126</v>
      </c>
      <c r="E3324" s="83">
        <v>49.119909999999997</v>
      </c>
      <c r="F3324" s="83">
        <v>48.519910000000003</v>
      </c>
      <c r="J3324" s="85">
        <v>38126</v>
      </c>
      <c r="K3324" s="83">
        <v>46.1</v>
      </c>
      <c r="L3324" s="83">
        <v>46.58</v>
      </c>
      <c r="P3324" s="85">
        <v>38126</v>
      </c>
      <c r="Q3324" s="83">
        <v>44.98</v>
      </c>
      <c r="R3324" s="83">
        <v>44.16</v>
      </c>
    </row>
    <row r="3325" spans="4:18">
      <c r="D3325" s="85">
        <v>38125</v>
      </c>
      <c r="E3325" s="83">
        <v>48.419910000000002</v>
      </c>
      <c r="F3325" s="83">
        <v>48.789909999999999</v>
      </c>
      <c r="J3325" s="85">
        <v>38125</v>
      </c>
      <c r="K3325" s="83">
        <v>45.23</v>
      </c>
      <c r="L3325" s="83">
        <v>45.81</v>
      </c>
      <c r="P3325" s="85">
        <v>38125</v>
      </c>
      <c r="Q3325" s="83">
        <v>44.29</v>
      </c>
      <c r="R3325" s="83">
        <v>44.75</v>
      </c>
    </row>
    <row r="3326" spans="4:18">
      <c r="D3326" s="85">
        <v>38124</v>
      </c>
      <c r="E3326" s="83">
        <v>45.459910000000001</v>
      </c>
      <c r="F3326" s="83">
        <v>48.61992</v>
      </c>
      <c r="J3326" s="85">
        <v>38124</v>
      </c>
      <c r="K3326" s="83">
        <v>46</v>
      </c>
      <c r="L3326" s="83">
        <v>44.85</v>
      </c>
      <c r="P3326" s="85">
        <v>38124</v>
      </c>
      <c r="Q3326" s="83">
        <v>42.97</v>
      </c>
      <c r="R3326" s="83">
        <v>44</v>
      </c>
    </row>
    <row r="3327" spans="4:18">
      <c r="D3327" s="85">
        <v>38121</v>
      </c>
      <c r="E3327" s="83">
        <v>43.469909999999999</v>
      </c>
      <c r="F3327" s="83">
        <v>44.29992</v>
      </c>
      <c r="J3327" s="85">
        <v>38121</v>
      </c>
      <c r="K3327" s="83">
        <v>47.2</v>
      </c>
      <c r="L3327" s="83">
        <v>46.34</v>
      </c>
      <c r="P3327" s="85">
        <v>38121</v>
      </c>
      <c r="Q3327" s="83">
        <v>43.3</v>
      </c>
      <c r="R3327" s="83">
        <v>43.57</v>
      </c>
    </row>
    <row r="3328" spans="4:18">
      <c r="D3328" s="85">
        <v>38120</v>
      </c>
      <c r="E3328" s="83">
        <v>42.849930000000001</v>
      </c>
      <c r="F3328" s="83">
        <v>43.169919999999998</v>
      </c>
      <c r="J3328" s="85">
        <v>38120</v>
      </c>
      <c r="K3328" s="83">
        <v>47.6</v>
      </c>
      <c r="L3328" s="83">
        <v>47.38</v>
      </c>
      <c r="P3328" s="85">
        <v>38120</v>
      </c>
      <c r="Q3328" s="83">
        <v>42.25</v>
      </c>
      <c r="R3328" s="83">
        <v>42.63</v>
      </c>
    </row>
    <row r="3329" spans="4:18">
      <c r="D3329" s="85">
        <v>38119</v>
      </c>
      <c r="E3329" s="83">
        <v>43.099919999999997</v>
      </c>
      <c r="F3329" s="83">
        <v>43.099919999999997</v>
      </c>
      <c r="J3329" s="85">
        <v>38119</v>
      </c>
      <c r="K3329" s="83">
        <v>47.5</v>
      </c>
      <c r="L3329" s="83">
        <v>47.81</v>
      </c>
      <c r="P3329" s="85">
        <v>38119</v>
      </c>
      <c r="Q3329" s="83">
        <v>42.77</v>
      </c>
      <c r="R3329" s="83">
        <v>42.5</v>
      </c>
    </row>
    <row r="3330" spans="4:18">
      <c r="D3330" s="85">
        <v>38118</v>
      </c>
      <c r="E3330" s="83">
        <v>42.249920000000003</v>
      </c>
      <c r="F3330" s="83">
        <v>43.169919999999998</v>
      </c>
      <c r="J3330" s="85">
        <v>38118</v>
      </c>
      <c r="K3330" s="83">
        <v>46.8</v>
      </c>
      <c r="L3330" s="83">
        <v>46.8</v>
      </c>
      <c r="P3330" s="85">
        <v>38118</v>
      </c>
      <c r="Q3330" s="83">
        <v>42.55</v>
      </c>
      <c r="R3330" s="83">
        <v>42.52</v>
      </c>
    </row>
    <row r="3331" spans="4:18">
      <c r="D3331" s="85">
        <v>38117</v>
      </c>
      <c r="E3331" s="83">
        <v>42.409930000000003</v>
      </c>
      <c r="F3331" s="83">
        <v>42.069920000000003</v>
      </c>
      <c r="J3331" s="85">
        <v>38117</v>
      </c>
      <c r="K3331" s="83">
        <v>46.61</v>
      </c>
      <c r="L3331" s="83">
        <v>46.7</v>
      </c>
      <c r="P3331" s="85">
        <v>38117</v>
      </c>
      <c r="Q3331" s="83">
        <v>41.33</v>
      </c>
      <c r="R3331" s="83">
        <v>42.18</v>
      </c>
    </row>
    <row r="3332" spans="4:18">
      <c r="D3332" s="85">
        <v>38114</v>
      </c>
      <c r="E3332" s="83">
        <v>43.229909999999997</v>
      </c>
      <c r="F3332" s="83">
        <v>42.52993</v>
      </c>
      <c r="J3332" s="85">
        <v>38114</v>
      </c>
      <c r="K3332" s="83">
        <v>47.59</v>
      </c>
      <c r="L3332" s="83">
        <v>46.6</v>
      </c>
      <c r="P3332" s="85">
        <v>38114</v>
      </c>
      <c r="Q3332" s="83">
        <v>41.33</v>
      </c>
      <c r="R3332" s="83">
        <v>41.68</v>
      </c>
    </row>
    <row r="3333" spans="4:18">
      <c r="D3333" s="85">
        <v>38113</v>
      </c>
      <c r="E3333" s="83">
        <v>44.29992</v>
      </c>
      <c r="F3333" s="83">
        <v>43.599919999999997</v>
      </c>
      <c r="J3333" s="85">
        <v>38113</v>
      </c>
      <c r="K3333" s="83">
        <v>48.4</v>
      </c>
      <c r="L3333" s="83">
        <v>47.59</v>
      </c>
      <c r="P3333" s="85">
        <v>38113</v>
      </c>
      <c r="Q3333" s="83">
        <v>41.39</v>
      </c>
      <c r="R3333" s="83">
        <v>41.54</v>
      </c>
    </row>
    <row r="3334" spans="4:18">
      <c r="D3334" s="85">
        <v>38112</v>
      </c>
      <c r="E3334" s="83">
        <v>44.029919999999997</v>
      </c>
      <c r="F3334" s="83">
        <v>44.29992</v>
      </c>
      <c r="J3334" s="85">
        <v>38112</v>
      </c>
      <c r="K3334" s="83">
        <v>48.8</v>
      </c>
      <c r="L3334" s="83">
        <v>49</v>
      </c>
      <c r="P3334" s="85">
        <v>38112</v>
      </c>
      <c r="Q3334" s="83">
        <v>41.08</v>
      </c>
      <c r="R3334" s="83">
        <v>40.96</v>
      </c>
    </row>
    <row r="3335" spans="4:18">
      <c r="D3335" s="85">
        <v>38111</v>
      </c>
      <c r="E3335" s="83">
        <v>43.36992</v>
      </c>
      <c r="F3335" s="83">
        <v>43.929920000000003</v>
      </c>
      <c r="J3335" s="85">
        <v>38111</v>
      </c>
      <c r="K3335" s="83">
        <v>48.9</v>
      </c>
      <c r="L3335" s="83">
        <v>48.99</v>
      </c>
      <c r="P3335" s="85">
        <v>38111</v>
      </c>
      <c r="Q3335" s="83">
        <v>41.08</v>
      </c>
      <c r="R3335" s="83">
        <v>41.08</v>
      </c>
    </row>
    <row r="3336" spans="4:18">
      <c r="D3336" s="85">
        <v>38110</v>
      </c>
      <c r="E3336" s="83">
        <v>44.539920000000002</v>
      </c>
      <c r="F3336" s="83">
        <v>43.11992</v>
      </c>
      <c r="J3336" s="85">
        <v>38110</v>
      </c>
      <c r="K3336" s="83">
        <v>49.05</v>
      </c>
      <c r="L3336" s="83">
        <v>48.96</v>
      </c>
      <c r="P3336" s="85">
        <v>38110</v>
      </c>
      <c r="Q3336" s="83">
        <v>41.81</v>
      </c>
      <c r="R3336" s="83">
        <v>41.08</v>
      </c>
    </row>
    <row r="3337" spans="4:18">
      <c r="D3337" s="85">
        <v>38107</v>
      </c>
      <c r="E3337" s="83">
        <v>43.989930000000001</v>
      </c>
      <c r="F3337" s="83">
        <v>44.629919999999998</v>
      </c>
      <c r="J3337" s="85">
        <v>38107</v>
      </c>
      <c r="K3337" s="83">
        <v>48.9</v>
      </c>
      <c r="L3337" s="83">
        <v>49</v>
      </c>
      <c r="P3337" s="85">
        <v>38107</v>
      </c>
      <c r="Q3337" s="83">
        <v>42.95</v>
      </c>
      <c r="R3337" s="83">
        <v>41.79</v>
      </c>
    </row>
    <row r="3338" spans="4:18">
      <c r="D3338" s="85">
        <v>38106</v>
      </c>
      <c r="E3338" s="83">
        <v>45.099919999999997</v>
      </c>
      <c r="F3338" s="83">
        <v>43.909930000000003</v>
      </c>
      <c r="J3338" s="85">
        <v>38106</v>
      </c>
      <c r="K3338" s="83">
        <v>49.67</v>
      </c>
      <c r="L3338" s="83">
        <v>48.71</v>
      </c>
      <c r="P3338" s="85">
        <v>38106</v>
      </c>
      <c r="Q3338" s="83">
        <v>43.1</v>
      </c>
      <c r="R3338" s="83">
        <v>42.59</v>
      </c>
    </row>
    <row r="3339" spans="4:18">
      <c r="D3339" s="85">
        <v>38105</v>
      </c>
      <c r="E3339" s="83">
        <v>46.219920000000002</v>
      </c>
      <c r="F3339" s="83">
        <v>45.15992</v>
      </c>
      <c r="J3339" s="85">
        <v>38105</v>
      </c>
      <c r="K3339" s="83">
        <v>49.65</v>
      </c>
      <c r="L3339" s="83">
        <v>49.73</v>
      </c>
      <c r="P3339" s="85">
        <v>38105</v>
      </c>
      <c r="Q3339" s="83">
        <v>41.7</v>
      </c>
      <c r="R3339" s="83">
        <v>42.95</v>
      </c>
    </row>
    <row r="3340" spans="4:18">
      <c r="D3340" s="85">
        <v>38104</v>
      </c>
      <c r="E3340" s="83">
        <v>46.099910000000001</v>
      </c>
      <c r="F3340" s="83">
        <v>45.989930000000001</v>
      </c>
      <c r="J3340" s="85">
        <v>38104</v>
      </c>
      <c r="K3340" s="83">
        <v>50.95</v>
      </c>
      <c r="L3340" s="83">
        <v>50.55</v>
      </c>
      <c r="P3340" s="85">
        <v>38104</v>
      </c>
      <c r="Q3340" s="83">
        <v>41.91</v>
      </c>
      <c r="R3340" s="83">
        <v>41.67</v>
      </c>
    </row>
    <row r="3341" spans="4:18">
      <c r="D3341" s="85">
        <v>38103</v>
      </c>
      <c r="E3341" s="83">
        <v>47.169910000000002</v>
      </c>
      <c r="F3341" s="83">
        <v>46.169910000000002</v>
      </c>
      <c r="J3341" s="85">
        <v>38103</v>
      </c>
      <c r="K3341" s="83">
        <v>51.26</v>
      </c>
      <c r="L3341" s="83">
        <v>50.73</v>
      </c>
      <c r="P3341" s="85">
        <v>38103</v>
      </c>
      <c r="Q3341" s="83">
        <v>43.2</v>
      </c>
      <c r="R3341" s="83">
        <v>41.7</v>
      </c>
    </row>
    <row r="3342" spans="4:18">
      <c r="D3342" s="85">
        <v>38100</v>
      </c>
      <c r="E3342" s="83">
        <v>46.659910000000004</v>
      </c>
      <c r="F3342" s="83">
        <v>46.949910000000003</v>
      </c>
      <c r="J3342" s="85">
        <v>38100</v>
      </c>
      <c r="K3342" s="83">
        <v>51.5</v>
      </c>
      <c r="L3342" s="83">
        <v>51.17</v>
      </c>
      <c r="P3342" s="85">
        <v>38100</v>
      </c>
      <c r="Q3342" s="83">
        <v>42.6</v>
      </c>
      <c r="R3342" s="83">
        <v>43.03</v>
      </c>
    </row>
    <row r="3343" spans="4:18">
      <c r="D3343" s="85">
        <v>38099</v>
      </c>
      <c r="E3343" s="83">
        <v>45.449919999999999</v>
      </c>
      <c r="F3343" s="83">
        <v>46.539920000000002</v>
      </c>
      <c r="J3343" s="85">
        <v>38099</v>
      </c>
      <c r="K3343" s="83">
        <v>52.8</v>
      </c>
      <c r="L3343" s="83">
        <v>51.89</v>
      </c>
      <c r="P3343" s="85">
        <v>38099</v>
      </c>
      <c r="Q3343" s="83">
        <v>40.5</v>
      </c>
      <c r="R3343" s="83">
        <v>41.3</v>
      </c>
    </row>
    <row r="3344" spans="4:18">
      <c r="D3344" s="85">
        <v>38098</v>
      </c>
      <c r="E3344" s="83">
        <v>46.259909999999998</v>
      </c>
      <c r="F3344" s="83">
        <v>45.349910000000001</v>
      </c>
      <c r="J3344" s="85">
        <v>38098</v>
      </c>
      <c r="K3344" s="83">
        <v>51.95</v>
      </c>
      <c r="L3344" s="83">
        <v>52.95</v>
      </c>
      <c r="P3344" s="85">
        <v>38098</v>
      </c>
      <c r="Q3344" s="83">
        <v>41.61</v>
      </c>
      <c r="R3344" s="83">
        <v>41.27</v>
      </c>
    </row>
    <row r="3345" spans="4:18">
      <c r="D3345" s="85">
        <v>38097</v>
      </c>
      <c r="E3345" s="83">
        <v>46.789909999999999</v>
      </c>
      <c r="F3345" s="83">
        <v>46.259909999999998</v>
      </c>
      <c r="J3345" s="85">
        <v>38097</v>
      </c>
      <c r="K3345" s="83">
        <v>52.45</v>
      </c>
      <c r="L3345" s="83">
        <v>52.34</v>
      </c>
      <c r="P3345" s="85">
        <v>38097</v>
      </c>
      <c r="Q3345" s="83">
        <v>42.7</v>
      </c>
      <c r="R3345" s="83">
        <v>41.6</v>
      </c>
    </row>
    <row r="3346" spans="4:18">
      <c r="D3346" s="85">
        <v>38096</v>
      </c>
      <c r="E3346" s="83">
        <v>43.989930000000001</v>
      </c>
      <c r="F3346" s="83">
        <v>46.349919999999997</v>
      </c>
      <c r="J3346" s="85">
        <v>38096</v>
      </c>
      <c r="K3346" s="83">
        <v>52.6</v>
      </c>
      <c r="L3346" s="83">
        <v>52.28</v>
      </c>
      <c r="P3346" s="85">
        <v>38096</v>
      </c>
      <c r="Q3346" s="83">
        <v>43</v>
      </c>
      <c r="R3346" s="83">
        <v>42.48</v>
      </c>
    </row>
    <row r="3347" spans="4:18">
      <c r="D3347" s="85">
        <v>38093</v>
      </c>
      <c r="E3347" s="83">
        <v>43.249929999999999</v>
      </c>
      <c r="F3347" s="83">
        <v>44.61992</v>
      </c>
      <c r="J3347" s="85">
        <v>38093</v>
      </c>
      <c r="K3347" s="83">
        <v>53.4</v>
      </c>
      <c r="L3347" s="83">
        <v>53.3</v>
      </c>
      <c r="P3347" s="85">
        <v>38093</v>
      </c>
      <c r="Q3347" s="83">
        <v>43.85</v>
      </c>
      <c r="R3347" s="83">
        <v>43</v>
      </c>
    </row>
    <row r="3348" spans="4:18">
      <c r="D3348" s="85">
        <v>38092</v>
      </c>
      <c r="E3348" s="83">
        <v>42.659930000000003</v>
      </c>
      <c r="F3348" s="83">
        <v>42.999929999999999</v>
      </c>
      <c r="J3348" s="85">
        <v>38092</v>
      </c>
      <c r="K3348" s="83">
        <v>52.2</v>
      </c>
      <c r="L3348" s="83">
        <v>52.56</v>
      </c>
      <c r="P3348" s="85">
        <v>38092</v>
      </c>
      <c r="Q3348" s="83">
        <v>44.13</v>
      </c>
      <c r="R3348" s="83">
        <v>43.97</v>
      </c>
    </row>
    <row r="3349" spans="4:18">
      <c r="D3349" s="85">
        <v>38091</v>
      </c>
      <c r="E3349" s="83">
        <v>43.949919999999999</v>
      </c>
      <c r="F3349" s="83">
        <v>42.679920000000003</v>
      </c>
      <c r="J3349" s="85">
        <v>38091</v>
      </c>
      <c r="K3349" s="83">
        <v>52.3</v>
      </c>
      <c r="L3349" s="83">
        <v>52.46</v>
      </c>
      <c r="P3349" s="85">
        <v>38091</v>
      </c>
      <c r="Q3349" s="83">
        <v>43.12</v>
      </c>
      <c r="R3349" s="83">
        <v>43.88</v>
      </c>
    </row>
    <row r="3350" spans="4:18">
      <c r="D3350" s="85">
        <v>38090</v>
      </c>
      <c r="E3350" s="83">
        <v>45.009920000000001</v>
      </c>
      <c r="F3350" s="83">
        <v>44.249920000000003</v>
      </c>
      <c r="J3350" s="85">
        <v>38090</v>
      </c>
      <c r="K3350" s="83">
        <v>53.65</v>
      </c>
      <c r="L3350" s="83">
        <v>52.55</v>
      </c>
      <c r="P3350" s="85">
        <v>38090</v>
      </c>
      <c r="Q3350" s="83">
        <v>44.4</v>
      </c>
      <c r="R3350" s="83">
        <v>43.58</v>
      </c>
    </row>
    <row r="3351" spans="4:18">
      <c r="D3351" s="85">
        <v>38089</v>
      </c>
      <c r="E3351" s="83">
        <v>44.809919999999998</v>
      </c>
      <c r="F3351" s="83">
        <v>45.009920000000001</v>
      </c>
      <c r="J3351" s="85">
        <v>38089</v>
      </c>
      <c r="K3351" s="83">
        <v>52.83</v>
      </c>
      <c r="L3351" s="83">
        <v>53.47</v>
      </c>
      <c r="P3351" s="85">
        <v>38089</v>
      </c>
      <c r="Q3351" s="83">
        <v>44.54</v>
      </c>
      <c r="R3351" s="83">
        <v>43.98</v>
      </c>
    </row>
    <row r="3352" spans="4:18">
      <c r="D3352" s="85">
        <v>38085</v>
      </c>
      <c r="E3352" s="83">
        <v>45.319920000000003</v>
      </c>
      <c r="F3352" s="83">
        <v>44.999929999999999</v>
      </c>
      <c r="J3352" s="85">
        <v>38085</v>
      </c>
      <c r="K3352" s="83">
        <v>54.3</v>
      </c>
      <c r="L3352" s="83">
        <v>52.33</v>
      </c>
      <c r="P3352" s="85">
        <v>38085</v>
      </c>
      <c r="Q3352" s="83">
        <v>45.95</v>
      </c>
      <c r="R3352" s="83">
        <v>44.33</v>
      </c>
    </row>
    <row r="3353" spans="4:18">
      <c r="D3353" s="85">
        <v>38084</v>
      </c>
      <c r="E3353" s="83">
        <v>45.29992</v>
      </c>
      <c r="F3353" s="83">
        <v>45.269910000000003</v>
      </c>
      <c r="J3353" s="85">
        <v>38084</v>
      </c>
      <c r="K3353" s="83">
        <v>54</v>
      </c>
      <c r="L3353" s="83">
        <v>53.59</v>
      </c>
      <c r="P3353" s="85">
        <v>38084</v>
      </c>
      <c r="Q3353" s="83">
        <v>47.16</v>
      </c>
      <c r="R3353" s="83">
        <v>46.85</v>
      </c>
    </row>
    <row r="3354" spans="4:18">
      <c r="D3354" s="85">
        <v>38083</v>
      </c>
      <c r="E3354" s="83">
        <v>46.029919999999997</v>
      </c>
      <c r="F3354" s="83">
        <v>45.429929999999999</v>
      </c>
      <c r="J3354" s="85">
        <v>38083</v>
      </c>
      <c r="K3354" s="83">
        <v>54.6</v>
      </c>
      <c r="L3354" s="83">
        <v>54.86</v>
      </c>
      <c r="P3354" s="85">
        <v>38083</v>
      </c>
      <c r="Q3354" s="83">
        <v>46.9</v>
      </c>
      <c r="R3354" s="83">
        <v>47.11</v>
      </c>
    </row>
    <row r="3355" spans="4:18">
      <c r="D3355" s="85">
        <v>38082</v>
      </c>
      <c r="E3355" s="83">
        <v>45.759920000000001</v>
      </c>
      <c r="F3355" s="83">
        <v>46.149909999999998</v>
      </c>
      <c r="J3355" s="85">
        <v>38082</v>
      </c>
      <c r="K3355" s="83">
        <v>53.95</v>
      </c>
      <c r="L3355" s="83">
        <v>55.05</v>
      </c>
      <c r="P3355" s="85">
        <v>38082</v>
      </c>
      <c r="Q3355" s="83">
        <v>47.04</v>
      </c>
      <c r="R3355" s="83">
        <v>46.9</v>
      </c>
    </row>
    <row r="3356" spans="4:18">
      <c r="D3356" s="85">
        <v>38079</v>
      </c>
      <c r="E3356" s="83">
        <v>43.999920000000003</v>
      </c>
      <c r="F3356" s="83">
        <v>46.249929999999999</v>
      </c>
      <c r="J3356" s="85">
        <v>38079</v>
      </c>
      <c r="K3356" s="83">
        <v>53.8</v>
      </c>
      <c r="L3356" s="83">
        <v>53.95</v>
      </c>
      <c r="P3356" s="85">
        <v>38079</v>
      </c>
      <c r="Q3356" s="83">
        <v>47.95</v>
      </c>
      <c r="R3356" s="83">
        <v>46.97</v>
      </c>
    </row>
    <row r="3357" spans="4:18">
      <c r="D3357" s="85">
        <v>38078</v>
      </c>
      <c r="E3357" s="83">
        <v>41.269919999999999</v>
      </c>
      <c r="F3357" s="83">
        <v>41.739919999999998</v>
      </c>
      <c r="J3357" s="85">
        <v>38078</v>
      </c>
      <c r="K3357" s="83">
        <v>52.95</v>
      </c>
      <c r="L3357" s="83">
        <v>53.15</v>
      </c>
      <c r="P3357" s="85">
        <v>38078</v>
      </c>
      <c r="Q3357" s="83">
        <v>47.9</v>
      </c>
      <c r="R3357" s="83">
        <v>47.29</v>
      </c>
    </row>
    <row r="3358" spans="4:18">
      <c r="D3358" s="85">
        <v>38077</v>
      </c>
      <c r="E3358" s="83">
        <v>41.749929999999999</v>
      </c>
      <c r="F3358" s="83">
        <v>41.47992</v>
      </c>
      <c r="J3358" s="85">
        <v>38077</v>
      </c>
      <c r="K3358" s="83">
        <v>53.68</v>
      </c>
      <c r="L3358" s="83">
        <v>54.05</v>
      </c>
      <c r="P3358" s="85">
        <v>38077</v>
      </c>
      <c r="Q3358" s="83">
        <v>48.7</v>
      </c>
      <c r="R3358" s="83">
        <v>48.33</v>
      </c>
    </row>
    <row r="3359" spans="4:18">
      <c r="D3359" s="85">
        <v>38076</v>
      </c>
      <c r="E3359" s="83">
        <v>39.79992</v>
      </c>
      <c r="F3359" s="83">
        <v>41.839930000000003</v>
      </c>
      <c r="J3359" s="85">
        <v>38076</v>
      </c>
      <c r="K3359" s="83">
        <v>52.95</v>
      </c>
      <c r="L3359" s="83">
        <v>53.92</v>
      </c>
      <c r="P3359" s="85">
        <v>38076</v>
      </c>
      <c r="Q3359" s="83">
        <v>49.05</v>
      </c>
      <c r="R3359" s="83">
        <v>48.7</v>
      </c>
    </row>
    <row r="3360" spans="4:18">
      <c r="D3360" s="85">
        <v>38075</v>
      </c>
      <c r="E3360" s="83">
        <v>38.999920000000003</v>
      </c>
      <c r="F3360" s="83">
        <v>39.999929999999999</v>
      </c>
      <c r="J3360" s="85">
        <v>38075</v>
      </c>
      <c r="K3360" s="83">
        <v>50.87</v>
      </c>
      <c r="L3360" s="83">
        <v>51.62</v>
      </c>
      <c r="P3360" s="85">
        <v>38075</v>
      </c>
      <c r="Q3360" s="83">
        <v>48.75</v>
      </c>
      <c r="R3360" s="83">
        <v>49.17</v>
      </c>
    </row>
    <row r="3361" spans="4:18">
      <c r="D3361" s="85">
        <v>38072</v>
      </c>
      <c r="E3361" s="83">
        <v>37.999929999999999</v>
      </c>
      <c r="F3361" s="83">
        <v>38.649940000000001</v>
      </c>
      <c r="J3361" s="85">
        <v>38072</v>
      </c>
      <c r="K3361" s="83">
        <v>50.01</v>
      </c>
      <c r="L3361" s="83">
        <v>50.5</v>
      </c>
      <c r="P3361" s="85">
        <v>38072</v>
      </c>
      <c r="Q3361" s="83">
        <v>49.19</v>
      </c>
      <c r="R3361" s="83">
        <v>48.45</v>
      </c>
    </row>
    <row r="3362" spans="4:18">
      <c r="D3362" s="85">
        <v>38071</v>
      </c>
      <c r="E3362" s="83">
        <v>36.859929999999999</v>
      </c>
      <c r="F3362" s="83">
        <v>37.969929999999998</v>
      </c>
      <c r="J3362" s="85">
        <v>38071</v>
      </c>
      <c r="K3362" s="83">
        <v>49.32</v>
      </c>
      <c r="L3362" s="83">
        <v>50.01</v>
      </c>
      <c r="P3362" s="85">
        <v>38071</v>
      </c>
      <c r="Q3362" s="83">
        <v>49.45</v>
      </c>
      <c r="R3362" s="83">
        <v>49.38</v>
      </c>
    </row>
    <row r="3363" spans="4:18">
      <c r="D3363" s="85">
        <v>38070</v>
      </c>
      <c r="E3363" s="83">
        <v>36.629939999999998</v>
      </c>
      <c r="F3363" s="83">
        <v>36.999940000000002</v>
      </c>
      <c r="J3363" s="85">
        <v>38070</v>
      </c>
      <c r="K3363" s="83">
        <v>48.91</v>
      </c>
      <c r="L3363" s="83">
        <v>48.8</v>
      </c>
      <c r="P3363" s="85">
        <v>38070</v>
      </c>
      <c r="Q3363" s="83">
        <v>48.45</v>
      </c>
      <c r="R3363" s="83">
        <v>48.88</v>
      </c>
    </row>
    <row r="3364" spans="4:18">
      <c r="D3364" s="85">
        <v>38069</v>
      </c>
      <c r="E3364" s="83">
        <v>37.749940000000002</v>
      </c>
      <c r="F3364" s="83">
        <v>36.699930000000002</v>
      </c>
      <c r="J3364" s="85">
        <v>38069</v>
      </c>
      <c r="K3364" s="83">
        <v>49</v>
      </c>
      <c r="L3364" s="83">
        <v>48.79</v>
      </c>
      <c r="P3364" s="85">
        <v>38069</v>
      </c>
      <c r="Q3364" s="83">
        <v>49.11</v>
      </c>
      <c r="R3364" s="83">
        <v>48.39</v>
      </c>
    </row>
    <row r="3365" spans="4:18">
      <c r="D3365" s="85">
        <v>38068</v>
      </c>
      <c r="E3365" s="83">
        <v>37.999929999999999</v>
      </c>
      <c r="F3365" s="83">
        <v>37.45993</v>
      </c>
      <c r="J3365" s="85">
        <v>38068</v>
      </c>
      <c r="K3365" s="83">
        <v>49.65</v>
      </c>
      <c r="L3365" s="83">
        <v>48.79</v>
      </c>
      <c r="P3365" s="85">
        <v>38068</v>
      </c>
      <c r="Q3365" s="83">
        <v>48.64</v>
      </c>
      <c r="R3365" s="83">
        <v>47.71</v>
      </c>
    </row>
    <row r="3366" spans="4:18">
      <c r="D3366" s="85">
        <v>38065</v>
      </c>
      <c r="E3366" s="83">
        <v>37.699930000000002</v>
      </c>
      <c r="F3366" s="83">
        <v>38.129919999999998</v>
      </c>
      <c r="J3366" s="85">
        <v>38065</v>
      </c>
      <c r="K3366" s="83">
        <v>50.73</v>
      </c>
      <c r="L3366" s="83">
        <v>49.75</v>
      </c>
      <c r="P3366" s="85">
        <v>38065</v>
      </c>
      <c r="Q3366" s="83">
        <v>50</v>
      </c>
      <c r="R3366" s="83">
        <v>48.7</v>
      </c>
    </row>
    <row r="3367" spans="4:18">
      <c r="D3367" s="85">
        <v>38064</v>
      </c>
      <c r="E3367" s="83">
        <v>38.269930000000002</v>
      </c>
      <c r="F3367" s="83">
        <v>37.059930000000001</v>
      </c>
      <c r="J3367" s="85">
        <v>38064</v>
      </c>
      <c r="K3367" s="83">
        <v>51</v>
      </c>
      <c r="L3367" s="83">
        <v>50.46</v>
      </c>
      <c r="P3367" s="85">
        <v>38064</v>
      </c>
      <c r="Q3367" s="83">
        <v>50.38</v>
      </c>
      <c r="R3367" s="83">
        <v>50.03</v>
      </c>
    </row>
    <row r="3368" spans="4:18">
      <c r="D3368" s="85">
        <v>38063</v>
      </c>
      <c r="E3368" s="83">
        <v>33.95993</v>
      </c>
      <c r="F3368" s="83">
        <v>34.679940000000002</v>
      </c>
      <c r="J3368" s="85">
        <v>38063</v>
      </c>
      <c r="K3368" s="83">
        <v>51.77</v>
      </c>
      <c r="L3368" s="83">
        <v>51.25</v>
      </c>
      <c r="P3368" s="85">
        <v>38063</v>
      </c>
      <c r="Q3368" s="83">
        <v>49.92</v>
      </c>
      <c r="R3368" s="83">
        <v>50.38</v>
      </c>
    </row>
    <row r="3369" spans="4:18">
      <c r="D3369" s="85">
        <v>38062</v>
      </c>
      <c r="E3369" s="83">
        <v>33.45993</v>
      </c>
      <c r="F3369" s="83">
        <v>33.819949999999999</v>
      </c>
      <c r="J3369" s="85">
        <v>38062</v>
      </c>
      <c r="K3369" s="83">
        <v>51.4</v>
      </c>
      <c r="L3369" s="83">
        <v>51.53</v>
      </c>
      <c r="P3369" s="85">
        <v>38062</v>
      </c>
      <c r="Q3369" s="83">
        <v>50.77</v>
      </c>
      <c r="R3369" s="83">
        <v>49.78</v>
      </c>
    </row>
    <row r="3370" spans="4:18">
      <c r="D3370" s="85">
        <v>38061</v>
      </c>
      <c r="E3370" s="83">
        <v>34.179940000000002</v>
      </c>
      <c r="F3370" s="83">
        <v>33.179940000000002</v>
      </c>
      <c r="J3370" s="85">
        <v>38061</v>
      </c>
      <c r="K3370" s="83">
        <v>51.84</v>
      </c>
      <c r="L3370" s="83">
        <v>50.89</v>
      </c>
      <c r="P3370" s="85">
        <v>38061</v>
      </c>
      <c r="Q3370" s="83">
        <v>51.75</v>
      </c>
      <c r="R3370" s="83">
        <v>50.48</v>
      </c>
    </row>
    <row r="3371" spans="4:18">
      <c r="D3371" s="85">
        <v>38058</v>
      </c>
      <c r="E3371" s="83">
        <v>34.209940000000003</v>
      </c>
      <c r="F3371" s="83">
        <v>34.069940000000003</v>
      </c>
      <c r="J3371" s="85">
        <v>38058</v>
      </c>
      <c r="K3371" s="83">
        <v>51</v>
      </c>
      <c r="L3371" s="83">
        <v>51.94</v>
      </c>
      <c r="P3371" s="85">
        <v>38058</v>
      </c>
      <c r="Q3371" s="83">
        <v>51.25</v>
      </c>
      <c r="R3371" s="83">
        <v>52</v>
      </c>
    </row>
    <row r="3372" spans="4:18">
      <c r="D3372" s="85">
        <v>38057</v>
      </c>
      <c r="E3372" s="83">
        <v>34.389940000000003</v>
      </c>
      <c r="F3372" s="83">
        <v>34.299930000000003</v>
      </c>
      <c r="J3372" s="85">
        <v>38057</v>
      </c>
      <c r="K3372" s="83">
        <v>51.47</v>
      </c>
      <c r="L3372" s="83">
        <v>50.42</v>
      </c>
      <c r="P3372" s="85">
        <v>38057</v>
      </c>
      <c r="Q3372" s="83">
        <v>50.13</v>
      </c>
      <c r="R3372" s="83">
        <v>50.9</v>
      </c>
    </row>
    <row r="3373" spans="4:18">
      <c r="D3373" s="85">
        <v>38056</v>
      </c>
      <c r="E3373" s="83">
        <v>34.36994</v>
      </c>
      <c r="F3373" s="83">
        <v>34.929940000000002</v>
      </c>
      <c r="J3373" s="85">
        <v>38056</v>
      </c>
      <c r="K3373" s="83">
        <v>52.88</v>
      </c>
      <c r="L3373" s="83">
        <v>51.5</v>
      </c>
      <c r="P3373" s="85">
        <v>38056</v>
      </c>
      <c r="Q3373" s="83">
        <v>50.63</v>
      </c>
      <c r="R3373" s="83">
        <v>50.13</v>
      </c>
    </row>
    <row r="3374" spans="4:18">
      <c r="D3374" s="85">
        <v>38055</v>
      </c>
      <c r="E3374" s="83">
        <v>32.969940000000001</v>
      </c>
      <c r="F3374" s="83">
        <v>34.299930000000003</v>
      </c>
      <c r="J3374" s="85">
        <v>38055</v>
      </c>
      <c r="K3374" s="83">
        <v>53.59</v>
      </c>
      <c r="L3374" s="83">
        <v>52.75</v>
      </c>
      <c r="P3374" s="85">
        <v>38055</v>
      </c>
      <c r="Q3374" s="83">
        <v>52.01</v>
      </c>
      <c r="R3374" s="83">
        <v>50.56</v>
      </c>
    </row>
    <row r="3375" spans="4:18">
      <c r="D3375" s="85">
        <v>38054</v>
      </c>
      <c r="E3375" s="83">
        <v>32.139949999999999</v>
      </c>
      <c r="F3375" s="83">
        <v>32.949939999999998</v>
      </c>
      <c r="J3375" s="85">
        <v>38054</v>
      </c>
      <c r="K3375" s="83">
        <v>53.67</v>
      </c>
      <c r="L3375" s="83">
        <v>53.8</v>
      </c>
      <c r="P3375" s="85">
        <v>38054</v>
      </c>
      <c r="Q3375" s="83">
        <v>53.23</v>
      </c>
      <c r="R3375" s="83">
        <v>52.48</v>
      </c>
    </row>
    <row r="3376" spans="4:18">
      <c r="D3376" s="85">
        <v>38051</v>
      </c>
      <c r="E3376" s="83">
        <v>32.799939999999999</v>
      </c>
      <c r="F3376" s="83">
        <v>32.50994</v>
      </c>
      <c r="J3376" s="85">
        <v>38051</v>
      </c>
      <c r="K3376" s="83">
        <v>54.1</v>
      </c>
      <c r="L3376" s="83">
        <v>53.55</v>
      </c>
      <c r="P3376" s="85">
        <v>38051</v>
      </c>
      <c r="Q3376" s="83">
        <v>52</v>
      </c>
      <c r="R3376" s="83">
        <v>52.86</v>
      </c>
    </row>
    <row r="3377" spans="1:18">
      <c r="D3377" s="85">
        <v>38050</v>
      </c>
      <c r="E3377" s="83">
        <v>32.539949999999997</v>
      </c>
      <c r="F3377" s="83">
        <v>32.899940000000001</v>
      </c>
      <c r="J3377" s="85">
        <v>38050</v>
      </c>
      <c r="K3377" s="83">
        <v>53.97</v>
      </c>
      <c r="L3377" s="83">
        <v>54.29</v>
      </c>
      <c r="P3377" s="85">
        <v>38050</v>
      </c>
      <c r="Q3377" s="83">
        <v>51.85</v>
      </c>
      <c r="R3377" s="83">
        <v>52.2</v>
      </c>
    </row>
    <row r="3378" spans="1:18">
      <c r="D3378" s="85">
        <v>38049</v>
      </c>
      <c r="E3378" s="83">
        <v>30.609940000000002</v>
      </c>
      <c r="F3378" s="83">
        <v>32.679940000000002</v>
      </c>
      <c r="J3378" s="85">
        <v>38049</v>
      </c>
      <c r="K3378" s="83">
        <v>52.85</v>
      </c>
      <c r="L3378" s="83">
        <v>53.68</v>
      </c>
      <c r="P3378" s="85">
        <v>38049</v>
      </c>
      <c r="Q3378" s="83">
        <v>50.75</v>
      </c>
      <c r="R3378" s="83">
        <v>50.92</v>
      </c>
    </row>
    <row r="3379" spans="1:18">
      <c r="D3379" s="85">
        <v>38048</v>
      </c>
      <c r="E3379" s="83">
        <v>29.999939999999999</v>
      </c>
      <c r="F3379" s="83">
        <v>30.949940000000002</v>
      </c>
      <c r="J3379" s="85">
        <v>38048</v>
      </c>
      <c r="K3379" s="83">
        <v>53.35</v>
      </c>
      <c r="L3379" s="83">
        <v>52.86</v>
      </c>
      <c r="P3379" s="85">
        <v>38048</v>
      </c>
      <c r="Q3379" s="83">
        <v>51.26</v>
      </c>
      <c r="R3379" s="83">
        <v>50.75</v>
      </c>
    </row>
    <row r="3380" spans="1:18">
      <c r="D3380" s="85">
        <v>38047</v>
      </c>
      <c r="E3380" s="83">
        <v>29.999939999999999</v>
      </c>
      <c r="F3380" s="83">
        <v>30.059950000000001</v>
      </c>
      <c r="J3380" s="85">
        <v>38047</v>
      </c>
      <c r="K3380" s="83">
        <v>52.3</v>
      </c>
      <c r="L3380" s="83">
        <v>53.53</v>
      </c>
      <c r="P3380" s="85">
        <v>38047</v>
      </c>
      <c r="Q3380" s="83">
        <v>51.95</v>
      </c>
      <c r="R3380" s="83">
        <v>51.26</v>
      </c>
    </row>
    <row r="3384" spans="1:18">
      <c r="D3384" s="83" t="s">
        <v>27970</v>
      </c>
      <c r="E3384" s="83" t="s">
        <v>27971</v>
      </c>
      <c r="F3384" s="83" t="s">
        <v>27982</v>
      </c>
      <c r="J3384" s="83" t="s">
        <v>27970</v>
      </c>
      <c r="K3384" s="83" t="s">
        <v>27971</v>
      </c>
      <c r="L3384" s="83" t="s">
        <v>27982</v>
      </c>
      <c r="P3384" s="83" t="s">
        <v>27970</v>
      </c>
      <c r="Q3384" s="83" t="s">
        <v>27971</v>
      </c>
      <c r="R3384" s="83" t="s">
        <v>27982</v>
      </c>
    </row>
    <row r="3385" spans="1:18">
      <c r="D3385" s="85">
        <v>38660</v>
      </c>
      <c r="E3385" s="83">
        <v>19.940000000000001</v>
      </c>
      <c r="F3385" s="83">
        <v>20.76</v>
      </c>
      <c r="J3385" s="85">
        <v>38660</v>
      </c>
      <c r="K3385" s="83">
        <v>21.77</v>
      </c>
      <c r="L3385" s="83">
        <v>21.8</v>
      </c>
      <c r="P3385" s="85">
        <v>38660</v>
      </c>
      <c r="Q3385" s="83">
        <v>49</v>
      </c>
      <c r="R3385" s="83">
        <v>48.88</v>
      </c>
    </row>
    <row r="3386" spans="1:18">
      <c r="D3386" s="85">
        <v>38659</v>
      </c>
      <c r="E3386" s="83">
        <v>19.739999999999998</v>
      </c>
      <c r="F3386" s="83">
        <v>19.95</v>
      </c>
      <c r="J3386" s="85">
        <v>38659</v>
      </c>
      <c r="K3386" s="83">
        <v>21.82</v>
      </c>
      <c r="L3386" s="83">
        <v>21.67</v>
      </c>
      <c r="P3386" s="85">
        <v>38659</v>
      </c>
      <c r="Q3386" s="83">
        <v>49.93</v>
      </c>
      <c r="R3386" s="83">
        <v>48.82</v>
      </c>
    </row>
    <row r="3387" spans="1:18">
      <c r="D3387" s="85">
        <v>38658</v>
      </c>
      <c r="E3387" s="83">
        <v>19.77</v>
      </c>
      <c r="F3387" s="83">
        <v>20.100000000000001</v>
      </c>
      <c r="J3387" s="85">
        <v>38658</v>
      </c>
      <c r="K3387" s="83">
        <v>20.399999999999999</v>
      </c>
      <c r="L3387" s="83">
        <v>20.79</v>
      </c>
      <c r="P3387" s="85">
        <v>38658</v>
      </c>
      <c r="Q3387" s="83">
        <v>47.77</v>
      </c>
      <c r="R3387" s="83">
        <v>48.15</v>
      </c>
    </row>
    <row r="3388" spans="1:18">
      <c r="D3388" s="85">
        <v>38657</v>
      </c>
      <c r="E3388" s="83">
        <v>19.920000000000002</v>
      </c>
      <c r="F3388" s="83">
        <v>19.8</v>
      </c>
      <c r="J3388" s="85">
        <v>38657</v>
      </c>
      <c r="K3388" s="83">
        <v>20.45</v>
      </c>
      <c r="L3388" s="83">
        <v>20.329999999999998</v>
      </c>
      <c r="P3388" s="85">
        <v>38657</v>
      </c>
      <c r="Q3388" s="83">
        <v>47.75</v>
      </c>
      <c r="R3388" s="83">
        <v>47.57</v>
      </c>
    </row>
    <row r="3389" spans="1:18">
      <c r="A3389">
        <v>14</v>
      </c>
      <c r="B3389" s="85">
        <f>'Competitors list'!B42</f>
        <v>38656</v>
      </c>
      <c r="C3389" t="str">
        <f>'Competitors list'!D42</f>
        <v>Bon-Ton Stores Inc</v>
      </c>
      <c r="D3389" s="85">
        <v>38656</v>
      </c>
      <c r="E3389" s="83">
        <v>19.25</v>
      </c>
      <c r="F3389" s="83">
        <v>20.05</v>
      </c>
      <c r="G3389">
        <f>A3389</f>
        <v>14</v>
      </c>
      <c r="H3389" s="85">
        <f>B3389</f>
        <v>38656</v>
      </c>
      <c r="I3389" t="str">
        <f>'Competitors list'!D43</f>
        <v>Dillard's Inc</v>
      </c>
      <c r="J3389" s="85">
        <v>38656</v>
      </c>
      <c r="K3389" s="83">
        <v>19.87</v>
      </c>
      <c r="L3389" s="83">
        <v>20.71</v>
      </c>
      <c r="M3389">
        <f>G3389</f>
        <v>14</v>
      </c>
      <c r="N3389" s="85">
        <f>H3389</f>
        <v>38656</v>
      </c>
      <c r="O3389" t="str">
        <f>'Competitors list'!D44</f>
        <v>Kohls Corp</v>
      </c>
      <c r="P3389" s="85">
        <v>38656</v>
      </c>
      <c r="Q3389" s="83">
        <v>46.5</v>
      </c>
      <c r="R3389" s="83">
        <v>48.13</v>
      </c>
    </row>
    <row r="3390" spans="1:18">
      <c r="D3390" s="85">
        <v>38653</v>
      </c>
      <c r="E3390" s="83">
        <v>15.87</v>
      </c>
      <c r="F3390" s="83">
        <v>16.66</v>
      </c>
      <c r="J3390" s="85">
        <v>38653</v>
      </c>
      <c r="K3390" s="83">
        <v>19.600000000000001</v>
      </c>
      <c r="L3390" s="83">
        <v>19.68</v>
      </c>
      <c r="P3390" s="85">
        <v>38653</v>
      </c>
      <c r="Q3390" s="83">
        <v>44.5</v>
      </c>
      <c r="R3390" s="83">
        <v>45.59</v>
      </c>
    </row>
    <row r="3391" spans="1:18">
      <c r="D3391" s="85">
        <v>38652</v>
      </c>
      <c r="E3391" s="83">
        <v>16.559999999999999</v>
      </c>
      <c r="F3391" s="83">
        <v>15.79</v>
      </c>
      <c r="J3391" s="85">
        <v>38652</v>
      </c>
      <c r="K3391" s="83">
        <v>19.899999999999999</v>
      </c>
      <c r="L3391" s="83">
        <v>19.399999999999999</v>
      </c>
      <c r="P3391" s="85">
        <v>38652</v>
      </c>
      <c r="Q3391" s="83">
        <v>45.65</v>
      </c>
      <c r="R3391" s="83">
        <v>43.81</v>
      </c>
    </row>
    <row r="3392" spans="1:18">
      <c r="D3392" s="85">
        <v>38651</v>
      </c>
      <c r="E3392" s="83">
        <v>17.25</v>
      </c>
      <c r="F3392" s="83">
        <v>16.510000000000002</v>
      </c>
      <c r="J3392" s="85">
        <v>38651</v>
      </c>
      <c r="K3392" s="83">
        <v>19.98</v>
      </c>
      <c r="L3392" s="83">
        <v>19.96</v>
      </c>
      <c r="P3392" s="85">
        <v>38651</v>
      </c>
      <c r="Q3392" s="83">
        <v>46.05</v>
      </c>
      <c r="R3392" s="83">
        <v>45.65</v>
      </c>
    </row>
    <row r="3393" spans="4:18">
      <c r="D3393" s="85">
        <v>38650</v>
      </c>
      <c r="E3393" s="83">
        <v>17.489999999999998</v>
      </c>
      <c r="F3393" s="83">
        <v>17.260000000000002</v>
      </c>
      <c r="J3393" s="85">
        <v>38650</v>
      </c>
      <c r="K3393" s="83">
        <v>20.59</v>
      </c>
      <c r="L3393" s="83">
        <v>19.97</v>
      </c>
      <c r="P3393" s="85">
        <v>38650</v>
      </c>
      <c r="Q3393" s="83">
        <v>47.02</v>
      </c>
      <c r="R3393" s="83">
        <v>46.32</v>
      </c>
    </row>
    <row r="3394" spans="4:18">
      <c r="D3394" s="85">
        <v>38649</v>
      </c>
      <c r="E3394" s="83">
        <v>17.510000000000002</v>
      </c>
      <c r="F3394" s="83">
        <v>17.41</v>
      </c>
      <c r="J3394" s="85">
        <v>38649</v>
      </c>
      <c r="K3394" s="83">
        <v>20.5</v>
      </c>
      <c r="L3394" s="83">
        <v>20.59</v>
      </c>
      <c r="P3394" s="85">
        <v>38649</v>
      </c>
      <c r="Q3394" s="83">
        <v>46.8</v>
      </c>
      <c r="R3394" s="83">
        <v>47.02</v>
      </c>
    </row>
    <row r="3395" spans="4:18">
      <c r="D3395" s="85">
        <v>38646</v>
      </c>
      <c r="E3395" s="83">
        <v>17.5</v>
      </c>
      <c r="F3395" s="83">
        <v>17.45</v>
      </c>
      <c r="J3395" s="85">
        <v>38646</v>
      </c>
      <c r="K3395" s="83">
        <v>20.5</v>
      </c>
      <c r="L3395" s="83">
        <v>20.14</v>
      </c>
      <c r="P3395" s="85">
        <v>38646</v>
      </c>
      <c r="Q3395" s="83">
        <v>47.87</v>
      </c>
      <c r="R3395" s="83">
        <v>47.16</v>
      </c>
    </row>
    <row r="3396" spans="4:18">
      <c r="D3396" s="85">
        <v>38645</v>
      </c>
      <c r="E3396" s="83">
        <v>17.47</v>
      </c>
      <c r="F3396" s="83">
        <v>17.59</v>
      </c>
      <c r="J3396" s="85">
        <v>38645</v>
      </c>
      <c r="K3396" s="83">
        <v>20.5</v>
      </c>
      <c r="L3396" s="83">
        <v>20.329999999999998</v>
      </c>
      <c r="P3396" s="85">
        <v>38645</v>
      </c>
      <c r="Q3396" s="83">
        <v>47.5</v>
      </c>
      <c r="R3396" s="83">
        <v>47.56</v>
      </c>
    </row>
    <row r="3397" spans="4:18">
      <c r="D3397" s="85">
        <v>38644</v>
      </c>
      <c r="E3397" s="83">
        <v>17.5</v>
      </c>
      <c r="F3397" s="83">
        <v>17.45</v>
      </c>
      <c r="J3397" s="85">
        <v>38644</v>
      </c>
      <c r="K3397" s="83">
        <v>20.03</v>
      </c>
      <c r="L3397" s="83">
        <v>20.48</v>
      </c>
      <c r="P3397" s="85">
        <v>38644</v>
      </c>
      <c r="Q3397" s="83">
        <v>46.89</v>
      </c>
      <c r="R3397" s="83">
        <v>47.63</v>
      </c>
    </row>
    <row r="3398" spans="4:18">
      <c r="D3398" s="85">
        <v>38643</v>
      </c>
      <c r="E3398" s="83">
        <v>18.11</v>
      </c>
      <c r="F3398" s="83">
        <v>17.649999999999999</v>
      </c>
      <c r="J3398" s="85">
        <v>38643</v>
      </c>
      <c r="K3398" s="83">
        <v>20</v>
      </c>
      <c r="L3398" s="83">
        <v>20.149999999999999</v>
      </c>
      <c r="P3398" s="85">
        <v>38643</v>
      </c>
      <c r="Q3398" s="83">
        <v>47.72</v>
      </c>
      <c r="R3398" s="83">
        <v>47.12</v>
      </c>
    </row>
    <row r="3399" spans="4:18">
      <c r="D3399" s="85">
        <v>38642</v>
      </c>
      <c r="E3399" s="83">
        <v>18</v>
      </c>
      <c r="F3399" s="83">
        <v>17.98</v>
      </c>
      <c r="J3399" s="85">
        <v>38642</v>
      </c>
      <c r="K3399" s="83">
        <v>19.91</v>
      </c>
      <c r="L3399" s="83">
        <v>20.09</v>
      </c>
      <c r="P3399" s="85">
        <v>38642</v>
      </c>
      <c r="Q3399" s="83">
        <v>47.5</v>
      </c>
      <c r="R3399" s="83">
        <v>47.96</v>
      </c>
    </row>
    <row r="3400" spans="4:18">
      <c r="D3400" s="85">
        <v>38639</v>
      </c>
      <c r="E3400" s="83">
        <v>18.22</v>
      </c>
      <c r="F3400" s="83">
        <v>18.02</v>
      </c>
      <c r="J3400" s="85">
        <v>38639</v>
      </c>
      <c r="K3400" s="83">
        <v>19.7</v>
      </c>
      <c r="L3400" s="83">
        <v>19.940000000000001</v>
      </c>
      <c r="P3400" s="85">
        <v>38639</v>
      </c>
      <c r="Q3400" s="83">
        <v>47.25</v>
      </c>
      <c r="R3400" s="83">
        <v>47.6</v>
      </c>
    </row>
    <row r="3401" spans="4:18">
      <c r="D3401" s="85">
        <v>38638</v>
      </c>
      <c r="E3401" s="83">
        <v>18.34</v>
      </c>
      <c r="F3401" s="83">
        <v>18.07</v>
      </c>
      <c r="J3401" s="85">
        <v>38638</v>
      </c>
      <c r="K3401" s="83">
        <v>19.350000000000001</v>
      </c>
      <c r="L3401" s="83">
        <v>19.559999999999999</v>
      </c>
      <c r="P3401" s="85">
        <v>38638</v>
      </c>
      <c r="Q3401" s="83">
        <v>46</v>
      </c>
      <c r="R3401" s="83">
        <v>46.7</v>
      </c>
    </row>
    <row r="3402" spans="4:18">
      <c r="D3402" s="85">
        <v>38637</v>
      </c>
      <c r="E3402" s="83">
        <v>18.600000000000001</v>
      </c>
      <c r="F3402" s="83">
        <v>18.309999999999999</v>
      </c>
      <c r="J3402" s="85">
        <v>38637</v>
      </c>
      <c r="K3402" s="83">
        <v>19.61</v>
      </c>
      <c r="L3402" s="83">
        <v>19.54</v>
      </c>
      <c r="P3402" s="85">
        <v>38637</v>
      </c>
      <c r="Q3402" s="83">
        <v>46.5</v>
      </c>
      <c r="R3402" s="83">
        <v>46.08</v>
      </c>
    </row>
    <row r="3403" spans="4:18">
      <c r="D3403" s="85">
        <v>38636</v>
      </c>
      <c r="E3403" s="83">
        <v>19.07</v>
      </c>
      <c r="F3403" s="83">
        <v>18.760000000000002</v>
      </c>
      <c r="J3403" s="85">
        <v>38636</v>
      </c>
      <c r="K3403" s="83">
        <v>19.84</v>
      </c>
      <c r="L3403" s="83">
        <v>19.670000000000002</v>
      </c>
      <c r="P3403" s="85">
        <v>38636</v>
      </c>
      <c r="Q3403" s="83">
        <v>47.41</v>
      </c>
      <c r="R3403" s="83">
        <v>46.59</v>
      </c>
    </row>
    <row r="3404" spans="4:18">
      <c r="D3404" s="85">
        <v>38635</v>
      </c>
      <c r="E3404" s="83">
        <v>19.010000000000002</v>
      </c>
      <c r="F3404" s="83">
        <v>19.03</v>
      </c>
      <c r="J3404" s="85">
        <v>38635</v>
      </c>
      <c r="K3404" s="83">
        <v>20.21</v>
      </c>
      <c r="L3404" s="83">
        <v>19.84</v>
      </c>
      <c r="P3404" s="85">
        <v>38635</v>
      </c>
      <c r="Q3404" s="83">
        <v>48.12</v>
      </c>
      <c r="R3404" s="83">
        <v>47.4</v>
      </c>
    </row>
    <row r="3405" spans="4:18">
      <c r="D3405" s="85">
        <v>38632</v>
      </c>
      <c r="E3405" s="83">
        <v>18.59</v>
      </c>
      <c r="F3405" s="83">
        <v>18.79</v>
      </c>
      <c r="J3405" s="85">
        <v>38632</v>
      </c>
      <c r="K3405" s="83">
        <v>20.3</v>
      </c>
      <c r="L3405" s="83">
        <v>20.21</v>
      </c>
      <c r="P3405" s="85">
        <v>38632</v>
      </c>
      <c r="Q3405" s="83">
        <v>47.72</v>
      </c>
      <c r="R3405" s="83">
        <v>48.08</v>
      </c>
    </row>
    <row r="3406" spans="4:18">
      <c r="D3406" s="85">
        <v>38631</v>
      </c>
      <c r="E3406" s="83">
        <v>18.690000000000001</v>
      </c>
      <c r="F3406" s="83">
        <v>18.52</v>
      </c>
      <c r="J3406" s="85">
        <v>38631</v>
      </c>
      <c r="K3406" s="83">
        <v>19.8</v>
      </c>
      <c r="L3406" s="83">
        <v>20.05</v>
      </c>
      <c r="P3406" s="85">
        <v>38631</v>
      </c>
      <c r="Q3406" s="83">
        <v>48.25</v>
      </c>
      <c r="R3406" s="83">
        <v>47.25</v>
      </c>
    </row>
    <row r="3407" spans="4:18">
      <c r="D3407" s="85">
        <v>38630</v>
      </c>
      <c r="E3407" s="83">
        <v>18.239999999999998</v>
      </c>
      <c r="F3407" s="83">
        <v>18.68</v>
      </c>
      <c r="J3407" s="85">
        <v>38630</v>
      </c>
      <c r="K3407" s="83">
        <v>20.170000000000002</v>
      </c>
      <c r="L3407" s="83">
        <v>19.84</v>
      </c>
      <c r="P3407" s="85">
        <v>38630</v>
      </c>
      <c r="Q3407" s="83">
        <v>48.05</v>
      </c>
      <c r="R3407" s="83">
        <v>47.55</v>
      </c>
    </row>
    <row r="3408" spans="4:18">
      <c r="D3408" s="85">
        <v>38629</v>
      </c>
      <c r="E3408" s="83">
        <v>18.72</v>
      </c>
      <c r="F3408" s="83">
        <v>18.309999999999999</v>
      </c>
      <c r="J3408" s="85">
        <v>38629</v>
      </c>
      <c r="K3408" s="83">
        <v>20.45</v>
      </c>
      <c r="L3408" s="83">
        <v>20.170000000000002</v>
      </c>
      <c r="P3408" s="85">
        <v>38629</v>
      </c>
      <c r="Q3408" s="83">
        <v>48.75</v>
      </c>
      <c r="R3408" s="83">
        <v>48.1</v>
      </c>
    </row>
    <row r="3409" spans="4:18">
      <c r="D3409" s="85">
        <v>38628</v>
      </c>
      <c r="E3409" s="83">
        <v>19.559999999999999</v>
      </c>
      <c r="F3409" s="83">
        <v>18.53</v>
      </c>
      <c r="J3409" s="85">
        <v>38628</v>
      </c>
      <c r="K3409" s="83">
        <v>20.88</v>
      </c>
      <c r="L3409" s="83">
        <v>20.399999999999999</v>
      </c>
      <c r="P3409" s="85">
        <v>38628</v>
      </c>
      <c r="Q3409" s="83">
        <v>50.1</v>
      </c>
      <c r="R3409" s="83">
        <v>48.79</v>
      </c>
    </row>
    <row r="3410" spans="4:18">
      <c r="D3410" s="85">
        <v>38625</v>
      </c>
      <c r="E3410" s="83">
        <v>19.32</v>
      </c>
      <c r="F3410" s="83">
        <v>19.420000000000002</v>
      </c>
      <c r="J3410" s="85">
        <v>38625</v>
      </c>
      <c r="K3410" s="83">
        <v>20.57</v>
      </c>
      <c r="L3410" s="83">
        <v>20.88</v>
      </c>
      <c r="P3410" s="85">
        <v>38625</v>
      </c>
      <c r="Q3410" s="83">
        <v>49.55</v>
      </c>
      <c r="R3410" s="83">
        <v>50.18</v>
      </c>
    </row>
    <row r="3411" spans="4:18">
      <c r="D3411" s="85">
        <v>38624</v>
      </c>
      <c r="E3411" s="83">
        <v>18.89</v>
      </c>
      <c r="F3411" s="83">
        <v>19.309999999999999</v>
      </c>
      <c r="J3411" s="85">
        <v>38624</v>
      </c>
      <c r="K3411" s="83">
        <v>20.76</v>
      </c>
      <c r="L3411" s="83">
        <v>20.69</v>
      </c>
      <c r="P3411" s="85">
        <v>38624</v>
      </c>
      <c r="Q3411" s="83">
        <v>49.01</v>
      </c>
      <c r="R3411" s="83">
        <v>49.74</v>
      </c>
    </row>
    <row r="3412" spans="4:18">
      <c r="D3412" s="85">
        <v>38623</v>
      </c>
      <c r="E3412" s="83">
        <v>18.73</v>
      </c>
      <c r="F3412" s="83">
        <v>18.79</v>
      </c>
      <c r="J3412" s="85">
        <v>38623</v>
      </c>
      <c r="K3412" s="83">
        <v>21.04</v>
      </c>
      <c r="L3412" s="83">
        <v>20.96</v>
      </c>
      <c r="P3412" s="85">
        <v>38623</v>
      </c>
      <c r="Q3412" s="83">
        <v>49.27</v>
      </c>
      <c r="R3412" s="83">
        <v>49.06</v>
      </c>
    </row>
    <row r="3413" spans="4:18">
      <c r="D3413" s="85">
        <v>38622</v>
      </c>
      <c r="E3413" s="83">
        <v>18.690000000000001</v>
      </c>
      <c r="F3413" s="83">
        <v>18.82</v>
      </c>
      <c r="J3413" s="85">
        <v>38622</v>
      </c>
      <c r="K3413" s="83">
        <v>21.01</v>
      </c>
      <c r="L3413" s="83">
        <v>21.09</v>
      </c>
      <c r="P3413" s="85">
        <v>38622</v>
      </c>
      <c r="Q3413" s="83">
        <v>49.2</v>
      </c>
      <c r="R3413" s="83">
        <v>49.28</v>
      </c>
    </row>
    <row r="3414" spans="4:18">
      <c r="D3414" s="85">
        <v>38621</v>
      </c>
      <c r="E3414" s="83">
        <v>18.690000000000001</v>
      </c>
      <c r="F3414" s="83">
        <v>19.13</v>
      </c>
      <c r="J3414" s="85">
        <v>38621</v>
      </c>
      <c r="K3414" s="83">
        <v>21.45</v>
      </c>
      <c r="L3414" s="83">
        <v>21.01</v>
      </c>
      <c r="P3414" s="85">
        <v>38621</v>
      </c>
      <c r="Q3414" s="83">
        <v>49.65</v>
      </c>
      <c r="R3414" s="83">
        <v>49.1</v>
      </c>
    </row>
    <row r="3415" spans="4:18">
      <c r="D3415" s="85">
        <v>38618</v>
      </c>
      <c r="E3415" s="83">
        <v>18.28</v>
      </c>
      <c r="F3415" s="83">
        <v>18.61</v>
      </c>
      <c r="J3415" s="85">
        <v>38618</v>
      </c>
      <c r="K3415" s="83">
        <v>21.25</v>
      </c>
      <c r="L3415" s="83">
        <v>21.2</v>
      </c>
      <c r="P3415" s="85">
        <v>38618</v>
      </c>
      <c r="Q3415" s="83">
        <v>49.67</v>
      </c>
      <c r="R3415" s="83">
        <v>49</v>
      </c>
    </row>
    <row r="3416" spans="4:18">
      <c r="D3416" s="85">
        <v>38617</v>
      </c>
      <c r="E3416" s="83">
        <v>17.29</v>
      </c>
      <c r="F3416" s="83">
        <v>18.28</v>
      </c>
      <c r="J3416" s="85">
        <v>38617</v>
      </c>
      <c r="K3416" s="83">
        <v>20.94</v>
      </c>
      <c r="L3416" s="83">
        <v>21.28</v>
      </c>
      <c r="P3416" s="85">
        <v>38617</v>
      </c>
      <c r="Q3416" s="83">
        <v>48.39</v>
      </c>
      <c r="R3416" s="83">
        <v>49.31</v>
      </c>
    </row>
    <row r="3417" spans="4:18">
      <c r="D3417" s="85">
        <v>38616</v>
      </c>
      <c r="E3417" s="83">
        <v>18.5</v>
      </c>
      <c r="F3417" s="83">
        <v>17.25</v>
      </c>
      <c r="J3417" s="85">
        <v>38616</v>
      </c>
      <c r="K3417" s="83">
        <v>21.5</v>
      </c>
      <c r="L3417" s="83">
        <v>20.95</v>
      </c>
      <c r="P3417" s="85">
        <v>38616</v>
      </c>
      <c r="Q3417" s="83">
        <v>49.4</v>
      </c>
      <c r="R3417" s="83">
        <v>48.22</v>
      </c>
    </row>
    <row r="3418" spans="4:18">
      <c r="D3418" s="85">
        <v>38615</v>
      </c>
      <c r="E3418" s="83">
        <v>19</v>
      </c>
      <c r="F3418" s="83">
        <v>18.37</v>
      </c>
      <c r="J3418" s="85">
        <v>38615</v>
      </c>
      <c r="K3418" s="83">
        <v>22.04</v>
      </c>
      <c r="L3418" s="83">
        <v>21.58</v>
      </c>
      <c r="P3418" s="85">
        <v>38615</v>
      </c>
      <c r="Q3418" s="83">
        <v>51.5</v>
      </c>
      <c r="R3418" s="83">
        <v>49.9</v>
      </c>
    </row>
    <row r="3419" spans="4:18">
      <c r="D3419" s="85">
        <v>38614</v>
      </c>
      <c r="E3419" s="83">
        <v>19.14</v>
      </c>
      <c r="F3419" s="83">
        <v>19.07</v>
      </c>
      <c r="J3419" s="85">
        <v>38614</v>
      </c>
      <c r="K3419" s="83">
        <v>22.4</v>
      </c>
      <c r="L3419" s="83">
        <v>22.11</v>
      </c>
      <c r="P3419" s="85">
        <v>38614</v>
      </c>
      <c r="Q3419" s="83">
        <v>52.25</v>
      </c>
      <c r="R3419" s="83">
        <v>51.46</v>
      </c>
    </row>
    <row r="3420" spans="4:18">
      <c r="D3420" s="85">
        <v>38611</v>
      </c>
      <c r="E3420" s="83">
        <v>21.99</v>
      </c>
      <c r="F3420" s="83">
        <v>19.739999999999998</v>
      </c>
      <c r="J3420" s="85">
        <v>38611</v>
      </c>
      <c r="K3420" s="83">
        <v>22.51</v>
      </c>
      <c r="L3420" s="83">
        <v>22.52</v>
      </c>
      <c r="P3420" s="85">
        <v>38611</v>
      </c>
      <c r="Q3420" s="83">
        <v>52.1</v>
      </c>
      <c r="R3420" s="83">
        <v>52.55</v>
      </c>
    </row>
    <row r="3421" spans="4:18">
      <c r="D3421" s="85">
        <v>38610</v>
      </c>
      <c r="E3421" s="83">
        <v>21.84</v>
      </c>
      <c r="F3421" s="83">
        <v>21.86</v>
      </c>
      <c r="J3421" s="85">
        <v>38610</v>
      </c>
      <c r="K3421" s="83">
        <v>22.63</v>
      </c>
      <c r="L3421" s="83">
        <v>22.54</v>
      </c>
      <c r="P3421" s="85">
        <v>38610</v>
      </c>
      <c r="Q3421" s="83">
        <v>52.21</v>
      </c>
      <c r="R3421" s="83">
        <v>51.79</v>
      </c>
    </row>
    <row r="3422" spans="4:18">
      <c r="D3422" s="85">
        <v>38609</v>
      </c>
      <c r="E3422" s="83">
        <v>21.75</v>
      </c>
      <c r="F3422" s="83">
        <v>21.83</v>
      </c>
      <c r="J3422" s="85">
        <v>38609</v>
      </c>
      <c r="K3422" s="83">
        <v>22.6</v>
      </c>
      <c r="L3422" s="83">
        <v>22.58</v>
      </c>
      <c r="P3422" s="85">
        <v>38609</v>
      </c>
      <c r="Q3422" s="83">
        <v>53.6</v>
      </c>
      <c r="R3422" s="83">
        <v>52.07</v>
      </c>
    </row>
    <row r="3423" spans="4:18">
      <c r="D3423" s="85">
        <v>38608</v>
      </c>
      <c r="E3423" s="83">
        <v>19.850000000000001</v>
      </c>
      <c r="F3423" s="83">
        <v>21.62</v>
      </c>
      <c r="J3423" s="85">
        <v>38608</v>
      </c>
      <c r="K3423" s="83">
        <v>22.34</v>
      </c>
      <c r="L3423" s="83">
        <v>22.62</v>
      </c>
      <c r="P3423" s="85">
        <v>38608</v>
      </c>
      <c r="Q3423" s="83">
        <v>54.11</v>
      </c>
      <c r="R3423" s="83">
        <v>53.36</v>
      </c>
    </row>
    <row r="3424" spans="4:18">
      <c r="D3424" s="85">
        <v>38607</v>
      </c>
      <c r="E3424" s="83">
        <v>20.05</v>
      </c>
      <c r="F3424" s="83">
        <v>19.97</v>
      </c>
      <c r="J3424" s="85">
        <v>38607</v>
      </c>
      <c r="K3424" s="83">
        <v>22.55</v>
      </c>
      <c r="L3424" s="83">
        <v>22.61</v>
      </c>
      <c r="P3424" s="85">
        <v>38607</v>
      </c>
      <c r="Q3424" s="83">
        <v>53.75</v>
      </c>
      <c r="R3424" s="83">
        <v>54.13</v>
      </c>
    </row>
    <row r="3425" spans="4:18">
      <c r="D3425" s="85">
        <v>38604</v>
      </c>
      <c r="E3425" s="83">
        <v>19.940000000000001</v>
      </c>
      <c r="F3425" s="83">
        <v>19.95</v>
      </c>
      <c r="J3425" s="85">
        <v>38604</v>
      </c>
      <c r="K3425" s="83">
        <v>22.65</v>
      </c>
      <c r="L3425" s="83">
        <v>22.58</v>
      </c>
      <c r="P3425" s="85">
        <v>38604</v>
      </c>
      <c r="Q3425" s="83">
        <v>53.59</v>
      </c>
      <c r="R3425" s="83">
        <v>52.75</v>
      </c>
    </row>
    <row r="3426" spans="4:18">
      <c r="D3426" s="85">
        <v>38603</v>
      </c>
      <c r="E3426" s="83">
        <v>20.399999999999999</v>
      </c>
      <c r="F3426" s="83">
        <v>19.95</v>
      </c>
      <c r="J3426" s="85">
        <v>38603</v>
      </c>
      <c r="K3426" s="83">
        <v>22.59</v>
      </c>
      <c r="L3426" s="83">
        <v>22.57</v>
      </c>
      <c r="P3426" s="85">
        <v>38603</v>
      </c>
      <c r="Q3426" s="83">
        <v>52.37</v>
      </c>
      <c r="R3426" s="83">
        <v>53.34</v>
      </c>
    </row>
    <row r="3427" spans="4:18">
      <c r="D3427" s="85">
        <v>38602</v>
      </c>
      <c r="E3427" s="83">
        <v>20.350000000000001</v>
      </c>
      <c r="F3427" s="83">
        <v>20.5</v>
      </c>
      <c r="J3427" s="85">
        <v>38602</v>
      </c>
      <c r="K3427" s="83">
        <v>22.98</v>
      </c>
      <c r="L3427" s="83">
        <v>22.84</v>
      </c>
      <c r="P3427" s="85">
        <v>38602</v>
      </c>
      <c r="Q3427" s="83">
        <v>51.8</v>
      </c>
      <c r="R3427" s="83">
        <v>52.7</v>
      </c>
    </row>
    <row r="3428" spans="4:18">
      <c r="D3428" s="85">
        <v>38601</v>
      </c>
      <c r="E3428" s="83">
        <v>19.77</v>
      </c>
      <c r="F3428" s="83">
        <v>20.350000000000001</v>
      </c>
      <c r="J3428" s="85">
        <v>38601</v>
      </c>
      <c r="K3428" s="83">
        <v>21.85</v>
      </c>
      <c r="L3428" s="83">
        <v>22.96</v>
      </c>
      <c r="P3428" s="85">
        <v>38601</v>
      </c>
      <c r="Q3428" s="83">
        <v>51.65</v>
      </c>
      <c r="R3428" s="83">
        <v>51.93</v>
      </c>
    </row>
    <row r="3429" spans="4:18">
      <c r="D3429" s="85">
        <v>38597</v>
      </c>
      <c r="E3429" s="83">
        <v>19.59</v>
      </c>
      <c r="F3429" s="83">
        <v>19.77</v>
      </c>
      <c r="J3429" s="85">
        <v>38597</v>
      </c>
      <c r="K3429" s="83">
        <v>22.3</v>
      </c>
      <c r="L3429" s="83">
        <v>21.94</v>
      </c>
      <c r="P3429" s="85">
        <v>38597</v>
      </c>
      <c r="Q3429" s="83">
        <v>51.65</v>
      </c>
      <c r="R3429" s="83">
        <v>51.2</v>
      </c>
    </row>
    <row r="3430" spans="4:18">
      <c r="D3430" s="85">
        <v>38596</v>
      </c>
      <c r="E3430" s="83">
        <v>20.28</v>
      </c>
      <c r="F3430" s="83">
        <v>19.71</v>
      </c>
      <c r="J3430" s="85">
        <v>38596</v>
      </c>
      <c r="K3430" s="83">
        <v>22.7</v>
      </c>
      <c r="L3430" s="83">
        <v>22.22</v>
      </c>
      <c r="P3430" s="85">
        <v>38596</v>
      </c>
      <c r="Q3430" s="83">
        <v>53.35</v>
      </c>
      <c r="R3430" s="83">
        <v>51.38</v>
      </c>
    </row>
    <row r="3431" spans="4:18">
      <c r="D3431" s="85">
        <v>38595</v>
      </c>
      <c r="E3431" s="83">
        <v>19.989999999999998</v>
      </c>
      <c r="F3431" s="83">
        <v>20.27</v>
      </c>
      <c r="J3431" s="85">
        <v>38595</v>
      </c>
      <c r="K3431" s="83">
        <v>22.4</v>
      </c>
      <c r="L3431" s="83">
        <v>22.51</v>
      </c>
      <c r="P3431" s="85">
        <v>38595</v>
      </c>
      <c r="Q3431" s="83">
        <v>53.09</v>
      </c>
      <c r="R3431" s="83">
        <v>52.45</v>
      </c>
    </row>
    <row r="3432" spans="4:18">
      <c r="D3432" s="85">
        <v>38594</v>
      </c>
      <c r="E3432" s="83">
        <v>20.8</v>
      </c>
      <c r="F3432" s="83">
        <v>19.989999999999998</v>
      </c>
      <c r="J3432" s="85">
        <v>38594</v>
      </c>
      <c r="K3432" s="83">
        <v>22.3</v>
      </c>
      <c r="L3432" s="83">
        <v>22.31</v>
      </c>
      <c r="P3432" s="85">
        <v>38594</v>
      </c>
      <c r="Q3432" s="83">
        <v>54.22</v>
      </c>
      <c r="R3432" s="83">
        <v>52.99</v>
      </c>
    </row>
    <row r="3433" spans="4:18">
      <c r="D3433" s="85">
        <v>38593</v>
      </c>
      <c r="E3433" s="83">
        <v>20.95</v>
      </c>
      <c r="F3433" s="83">
        <v>20.75</v>
      </c>
      <c r="J3433" s="85">
        <v>38593</v>
      </c>
      <c r="K3433" s="83">
        <v>22.2</v>
      </c>
      <c r="L3433" s="83">
        <v>22.52</v>
      </c>
      <c r="P3433" s="85">
        <v>38593</v>
      </c>
      <c r="Q3433" s="83">
        <v>54.35</v>
      </c>
      <c r="R3433" s="83">
        <v>54.19</v>
      </c>
    </row>
    <row r="3434" spans="4:18">
      <c r="D3434" s="85">
        <v>38590</v>
      </c>
      <c r="E3434" s="83">
        <v>22</v>
      </c>
      <c r="F3434" s="83">
        <v>21.07</v>
      </c>
      <c r="J3434" s="85">
        <v>38590</v>
      </c>
      <c r="K3434" s="83">
        <v>22.84</v>
      </c>
      <c r="L3434" s="83">
        <v>22.43</v>
      </c>
      <c r="P3434" s="85">
        <v>38590</v>
      </c>
      <c r="Q3434" s="83">
        <v>56.25</v>
      </c>
      <c r="R3434" s="83">
        <v>54.85</v>
      </c>
    </row>
    <row r="3435" spans="4:18">
      <c r="D3435" s="85">
        <v>38589</v>
      </c>
      <c r="E3435" s="83">
        <v>22.24</v>
      </c>
      <c r="F3435" s="83">
        <v>22</v>
      </c>
      <c r="J3435" s="85">
        <v>38589</v>
      </c>
      <c r="K3435" s="83">
        <v>22.04</v>
      </c>
      <c r="L3435" s="83">
        <v>22.85</v>
      </c>
      <c r="P3435" s="85">
        <v>38589</v>
      </c>
      <c r="Q3435" s="83">
        <v>55.95</v>
      </c>
      <c r="R3435" s="83">
        <v>56.49</v>
      </c>
    </row>
    <row r="3436" spans="4:18">
      <c r="D3436" s="85">
        <v>38588</v>
      </c>
      <c r="E3436" s="83">
        <v>22</v>
      </c>
      <c r="F3436" s="83">
        <v>22.35</v>
      </c>
      <c r="J3436" s="85">
        <v>38588</v>
      </c>
      <c r="K3436" s="83">
        <v>21.6</v>
      </c>
      <c r="L3436" s="83">
        <v>21.89</v>
      </c>
      <c r="P3436" s="85">
        <v>38588</v>
      </c>
      <c r="Q3436" s="83">
        <v>55.82</v>
      </c>
      <c r="R3436" s="83">
        <v>56</v>
      </c>
    </row>
    <row r="3437" spans="4:18">
      <c r="D3437" s="85">
        <v>38587</v>
      </c>
      <c r="E3437" s="83">
        <v>22.06</v>
      </c>
      <c r="F3437" s="83">
        <v>22.04</v>
      </c>
      <c r="J3437" s="85">
        <v>38587</v>
      </c>
      <c r="K3437" s="83">
        <v>22</v>
      </c>
      <c r="L3437" s="83">
        <v>21.75</v>
      </c>
      <c r="P3437" s="85">
        <v>38587</v>
      </c>
      <c r="Q3437" s="83">
        <v>55.68</v>
      </c>
      <c r="R3437" s="83">
        <v>55.72</v>
      </c>
    </row>
    <row r="3438" spans="4:18">
      <c r="D3438" s="85">
        <v>38586</v>
      </c>
      <c r="E3438" s="83">
        <v>22.02</v>
      </c>
      <c r="F3438" s="83">
        <v>22.06</v>
      </c>
      <c r="J3438" s="85">
        <v>38586</v>
      </c>
      <c r="K3438" s="83">
        <v>22.08</v>
      </c>
      <c r="L3438" s="83">
        <v>21.86</v>
      </c>
      <c r="P3438" s="85">
        <v>38586</v>
      </c>
      <c r="Q3438" s="83">
        <v>55.47</v>
      </c>
      <c r="R3438" s="83">
        <v>55.83</v>
      </c>
    </row>
    <row r="3439" spans="4:18">
      <c r="D3439" s="85">
        <v>38583</v>
      </c>
      <c r="E3439" s="83">
        <v>22</v>
      </c>
      <c r="F3439" s="83">
        <v>22.02</v>
      </c>
      <c r="J3439" s="85">
        <v>38583</v>
      </c>
      <c r="K3439" s="83">
        <v>21.87</v>
      </c>
      <c r="L3439" s="83">
        <v>22.09</v>
      </c>
      <c r="P3439" s="85">
        <v>38583</v>
      </c>
      <c r="Q3439" s="83">
        <v>55.35</v>
      </c>
      <c r="R3439" s="83">
        <v>55.42</v>
      </c>
    </row>
    <row r="3440" spans="4:18">
      <c r="D3440" s="85">
        <v>38582</v>
      </c>
      <c r="E3440" s="83">
        <v>21.99</v>
      </c>
      <c r="F3440" s="83">
        <v>22.01</v>
      </c>
      <c r="J3440" s="85">
        <v>38582</v>
      </c>
      <c r="K3440" s="83">
        <v>20.399999999999999</v>
      </c>
      <c r="L3440" s="83">
        <v>20.6</v>
      </c>
      <c r="P3440" s="85">
        <v>38582</v>
      </c>
      <c r="Q3440" s="83">
        <v>54.4</v>
      </c>
      <c r="R3440" s="83">
        <v>54.83</v>
      </c>
    </row>
    <row r="3441" spans="4:18">
      <c r="D3441" s="85">
        <v>38581</v>
      </c>
      <c r="E3441" s="83">
        <v>21.66</v>
      </c>
      <c r="F3441" s="83">
        <v>22.01</v>
      </c>
      <c r="J3441" s="85">
        <v>38581</v>
      </c>
      <c r="K3441" s="83">
        <v>20.27</v>
      </c>
      <c r="L3441" s="83">
        <v>20.5</v>
      </c>
      <c r="P3441" s="85">
        <v>38581</v>
      </c>
      <c r="Q3441" s="83">
        <v>53.57</v>
      </c>
      <c r="R3441" s="83">
        <v>54.46</v>
      </c>
    </row>
    <row r="3442" spans="4:18">
      <c r="D3442" s="85">
        <v>38580</v>
      </c>
      <c r="E3442" s="83">
        <v>21.07</v>
      </c>
      <c r="F3442" s="83">
        <v>21.55</v>
      </c>
      <c r="J3442" s="85">
        <v>38580</v>
      </c>
      <c r="K3442" s="83">
        <v>21.75</v>
      </c>
      <c r="L3442" s="83">
        <v>20.440000000000001</v>
      </c>
      <c r="P3442" s="85">
        <v>38580</v>
      </c>
      <c r="Q3442" s="83">
        <v>55.25</v>
      </c>
      <c r="R3442" s="83">
        <v>53.36</v>
      </c>
    </row>
    <row r="3443" spans="4:18">
      <c r="D3443" s="85">
        <v>38579</v>
      </c>
      <c r="E3443" s="83">
        <v>20.09</v>
      </c>
      <c r="F3443" s="83">
        <v>21.13</v>
      </c>
      <c r="J3443" s="85">
        <v>38579</v>
      </c>
      <c r="K3443" s="83">
        <v>21.8</v>
      </c>
      <c r="L3443" s="83">
        <v>21.99</v>
      </c>
      <c r="P3443" s="85">
        <v>38579</v>
      </c>
      <c r="Q3443" s="83">
        <v>56</v>
      </c>
      <c r="R3443" s="83">
        <v>55.49</v>
      </c>
    </row>
    <row r="3444" spans="4:18">
      <c r="D3444" s="85">
        <v>38576</v>
      </c>
      <c r="E3444" s="83">
        <v>19.46</v>
      </c>
      <c r="F3444" s="83">
        <v>20.260000000000002</v>
      </c>
      <c r="J3444" s="85">
        <v>38576</v>
      </c>
      <c r="K3444" s="83">
        <v>21.59</v>
      </c>
      <c r="L3444" s="83">
        <v>21.82</v>
      </c>
      <c r="P3444" s="85">
        <v>38576</v>
      </c>
      <c r="Q3444" s="83">
        <v>55</v>
      </c>
      <c r="R3444" s="83">
        <v>56</v>
      </c>
    </row>
    <row r="3445" spans="4:18">
      <c r="D3445" s="85">
        <v>38575</v>
      </c>
      <c r="E3445" s="83">
        <v>20.11</v>
      </c>
      <c r="F3445" s="83">
        <v>19.54</v>
      </c>
      <c r="J3445" s="85">
        <v>38575</v>
      </c>
      <c r="K3445" s="83">
        <v>21.84</v>
      </c>
      <c r="L3445" s="83">
        <v>21.59</v>
      </c>
      <c r="P3445" s="85">
        <v>38575</v>
      </c>
      <c r="Q3445" s="83">
        <v>56</v>
      </c>
      <c r="R3445" s="83">
        <v>54.75</v>
      </c>
    </row>
    <row r="3446" spans="4:18">
      <c r="D3446" s="85">
        <v>38574</v>
      </c>
      <c r="E3446" s="83">
        <v>20.86</v>
      </c>
      <c r="F3446" s="83">
        <v>20.149999999999999</v>
      </c>
      <c r="J3446" s="85">
        <v>38574</v>
      </c>
      <c r="K3446" s="83">
        <v>21.9</v>
      </c>
      <c r="L3446" s="83">
        <v>21.79</v>
      </c>
      <c r="P3446" s="85">
        <v>38574</v>
      </c>
      <c r="Q3446" s="83">
        <v>54.95</v>
      </c>
      <c r="R3446" s="83">
        <v>54.9</v>
      </c>
    </row>
    <row r="3447" spans="4:18">
      <c r="D3447" s="85">
        <v>38573</v>
      </c>
      <c r="E3447" s="83">
        <v>20.73</v>
      </c>
      <c r="F3447" s="83">
        <v>20.74</v>
      </c>
      <c r="J3447" s="85">
        <v>38573</v>
      </c>
      <c r="K3447" s="83">
        <v>22.18</v>
      </c>
      <c r="L3447" s="83">
        <v>21.76</v>
      </c>
      <c r="P3447" s="85">
        <v>38573</v>
      </c>
      <c r="Q3447" s="83">
        <v>55.2</v>
      </c>
      <c r="R3447" s="83">
        <v>54.65</v>
      </c>
    </row>
    <row r="3448" spans="4:18">
      <c r="D3448" s="85">
        <v>38572</v>
      </c>
      <c r="E3448" s="83">
        <v>20.239999999999998</v>
      </c>
      <c r="F3448" s="83">
        <v>20.47</v>
      </c>
      <c r="J3448" s="85">
        <v>38572</v>
      </c>
      <c r="K3448" s="83">
        <v>22.33</v>
      </c>
      <c r="L3448" s="83">
        <v>22.12</v>
      </c>
      <c r="P3448" s="85">
        <v>38572</v>
      </c>
      <c r="Q3448" s="83">
        <v>55.15</v>
      </c>
      <c r="R3448" s="83">
        <v>54.81</v>
      </c>
    </row>
    <row r="3449" spans="4:18">
      <c r="D3449" s="85">
        <v>38569</v>
      </c>
      <c r="E3449" s="83">
        <v>20.25</v>
      </c>
      <c r="F3449" s="83">
        <v>20.190000000000001</v>
      </c>
      <c r="J3449" s="85">
        <v>38569</v>
      </c>
      <c r="K3449" s="83">
        <v>22.54</v>
      </c>
      <c r="L3449" s="83">
        <v>22.3</v>
      </c>
      <c r="P3449" s="85">
        <v>38569</v>
      </c>
      <c r="Q3449" s="83">
        <v>55.63</v>
      </c>
      <c r="R3449" s="83">
        <v>54.31</v>
      </c>
    </row>
    <row r="3450" spans="4:18">
      <c r="D3450" s="85">
        <v>38568</v>
      </c>
      <c r="E3450" s="83">
        <v>20.6</v>
      </c>
      <c r="F3450" s="83">
        <v>20.43</v>
      </c>
      <c r="J3450" s="85">
        <v>38568</v>
      </c>
      <c r="K3450" s="83">
        <v>22.82</v>
      </c>
      <c r="L3450" s="83">
        <v>22.5</v>
      </c>
      <c r="P3450" s="85">
        <v>38568</v>
      </c>
      <c r="Q3450" s="83">
        <v>55.25</v>
      </c>
      <c r="R3450" s="83">
        <v>55.63</v>
      </c>
    </row>
    <row r="3451" spans="4:18">
      <c r="D3451" s="85">
        <v>38567</v>
      </c>
      <c r="E3451" s="83">
        <v>21</v>
      </c>
      <c r="F3451" s="83">
        <v>20.76</v>
      </c>
      <c r="J3451" s="85">
        <v>38567</v>
      </c>
      <c r="K3451" s="83">
        <v>23.23</v>
      </c>
      <c r="L3451" s="83">
        <v>22.79</v>
      </c>
      <c r="P3451" s="85">
        <v>38567</v>
      </c>
      <c r="Q3451" s="83">
        <v>57</v>
      </c>
      <c r="R3451" s="83">
        <v>56.43</v>
      </c>
    </row>
    <row r="3452" spans="4:18">
      <c r="D3452" s="85">
        <v>38566</v>
      </c>
      <c r="E3452" s="83">
        <v>21.51</v>
      </c>
      <c r="F3452" s="83">
        <v>21.05</v>
      </c>
      <c r="J3452" s="85">
        <v>38566</v>
      </c>
      <c r="K3452" s="83">
        <v>23.07</v>
      </c>
      <c r="L3452" s="83">
        <v>23.24</v>
      </c>
      <c r="P3452" s="85">
        <v>38566</v>
      </c>
      <c r="Q3452" s="83">
        <v>57.01</v>
      </c>
      <c r="R3452" s="83">
        <v>57.27</v>
      </c>
    </row>
    <row r="3453" spans="4:18">
      <c r="D3453" s="85">
        <v>38565</v>
      </c>
      <c r="E3453" s="83">
        <v>21.95</v>
      </c>
      <c r="F3453" s="83">
        <v>21.51</v>
      </c>
      <c r="J3453" s="85">
        <v>38565</v>
      </c>
      <c r="K3453" s="83">
        <v>22.85</v>
      </c>
      <c r="L3453" s="83">
        <v>23.08</v>
      </c>
      <c r="P3453" s="85">
        <v>38565</v>
      </c>
      <c r="Q3453" s="83">
        <v>56.46</v>
      </c>
      <c r="R3453" s="83">
        <v>57.05</v>
      </c>
    </row>
    <row r="3454" spans="4:18">
      <c r="D3454" s="85">
        <v>38562</v>
      </c>
      <c r="E3454" s="83">
        <v>21.9</v>
      </c>
      <c r="F3454" s="83">
        <v>21.63</v>
      </c>
      <c r="J3454" s="85">
        <v>38562</v>
      </c>
      <c r="K3454" s="83">
        <v>22.98</v>
      </c>
      <c r="L3454" s="83">
        <v>22.86</v>
      </c>
      <c r="P3454" s="85">
        <v>38562</v>
      </c>
      <c r="Q3454" s="83">
        <v>56.02</v>
      </c>
      <c r="R3454" s="83">
        <v>56.35</v>
      </c>
    </row>
    <row r="3455" spans="4:18">
      <c r="D3455" s="85">
        <v>38561</v>
      </c>
      <c r="E3455" s="83">
        <v>21.69</v>
      </c>
      <c r="F3455" s="83">
        <v>21.83</v>
      </c>
      <c r="J3455" s="85">
        <v>38561</v>
      </c>
      <c r="K3455" s="83">
        <v>23.05</v>
      </c>
      <c r="L3455" s="83">
        <v>23.06</v>
      </c>
      <c r="P3455" s="85">
        <v>38561</v>
      </c>
      <c r="Q3455" s="83">
        <v>56.2</v>
      </c>
      <c r="R3455" s="83">
        <v>56.05</v>
      </c>
    </row>
    <row r="3456" spans="4:18">
      <c r="D3456" s="85">
        <v>38560</v>
      </c>
      <c r="E3456" s="83">
        <v>21.03</v>
      </c>
      <c r="F3456" s="83">
        <v>21.53</v>
      </c>
      <c r="J3456" s="85">
        <v>38560</v>
      </c>
      <c r="K3456" s="83">
        <v>22.94</v>
      </c>
      <c r="L3456" s="83">
        <v>23.05</v>
      </c>
      <c r="P3456" s="85">
        <v>38560</v>
      </c>
      <c r="Q3456" s="83">
        <v>56.1</v>
      </c>
      <c r="R3456" s="83">
        <v>55.98</v>
      </c>
    </row>
    <row r="3457" spans="4:18">
      <c r="D3457" s="85">
        <v>38559</v>
      </c>
      <c r="E3457" s="83">
        <v>21</v>
      </c>
      <c r="F3457" s="83">
        <v>20.99</v>
      </c>
      <c r="J3457" s="85">
        <v>38559</v>
      </c>
      <c r="K3457" s="83">
        <v>23.1</v>
      </c>
      <c r="L3457" s="83">
        <v>22.94</v>
      </c>
      <c r="P3457" s="85">
        <v>38559</v>
      </c>
      <c r="Q3457" s="83">
        <v>56.25</v>
      </c>
      <c r="R3457" s="83">
        <v>56</v>
      </c>
    </row>
    <row r="3458" spans="4:18">
      <c r="D3458" s="85">
        <v>38558</v>
      </c>
      <c r="E3458" s="83">
        <v>20.440000000000001</v>
      </c>
      <c r="F3458" s="83">
        <v>20.39</v>
      </c>
      <c r="J3458" s="85">
        <v>38558</v>
      </c>
      <c r="K3458" s="83">
        <v>23.6</v>
      </c>
      <c r="L3458" s="83">
        <v>22.9</v>
      </c>
      <c r="P3458" s="85">
        <v>38558</v>
      </c>
      <c r="Q3458" s="83">
        <v>56.98</v>
      </c>
      <c r="R3458" s="83">
        <v>56.17</v>
      </c>
    </row>
    <row r="3459" spans="4:18">
      <c r="D3459" s="85">
        <v>38555</v>
      </c>
      <c r="E3459" s="83">
        <v>20.43</v>
      </c>
      <c r="F3459" s="83">
        <v>20.75</v>
      </c>
      <c r="J3459" s="85">
        <v>38555</v>
      </c>
      <c r="K3459" s="83">
        <v>23.23</v>
      </c>
      <c r="L3459" s="83">
        <v>23.65</v>
      </c>
      <c r="P3459" s="85">
        <v>38555</v>
      </c>
      <c r="Q3459" s="83">
        <v>57.05</v>
      </c>
      <c r="R3459" s="83">
        <v>56.95</v>
      </c>
    </row>
    <row r="3460" spans="4:18">
      <c r="D3460" s="85">
        <v>38554</v>
      </c>
      <c r="E3460" s="83">
        <v>21.32</v>
      </c>
      <c r="F3460" s="83">
        <v>20.38</v>
      </c>
      <c r="J3460" s="85">
        <v>38554</v>
      </c>
      <c r="K3460" s="83">
        <v>23.52</v>
      </c>
      <c r="L3460" s="83">
        <v>23.14</v>
      </c>
      <c r="P3460" s="85">
        <v>38554</v>
      </c>
      <c r="Q3460" s="83">
        <v>58.41</v>
      </c>
      <c r="R3460" s="83">
        <v>56.87</v>
      </c>
    </row>
    <row r="3461" spans="4:18">
      <c r="D3461" s="85">
        <v>38553</v>
      </c>
      <c r="E3461" s="83">
        <v>20.5</v>
      </c>
      <c r="F3461" s="83">
        <v>21.01</v>
      </c>
      <c r="J3461" s="85">
        <v>38553</v>
      </c>
      <c r="K3461" s="83">
        <v>23.53</v>
      </c>
      <c r="L3461" s="83">
        <v>23.58</v>
      </c>
      <c r="P3461" s="85">
        <v>38553</v>
      </c>
      <c r="Q3461" s="83">
        <v>58.55</v>
      </c>
      <c r="R3461" s="83">
        <v>58.64</v>
      </c>
    </row>
    <row r="3462" spans="4:18">
      <c r="D3462" s="85">
        <v>38552</v>
      </c>
      <c r="E3462" s="83">
        <v>20.18</v>
      </c>
      <c r="F3462" s="83">
        <v>20.6</v>
      </c>
      <c r="J3462" s="85">
        <v>38552</v>
      </c>
      <c r="K3462" s="83">
        <v>24</v>
      </c>
      <c r="L3462" s="83">
        <v>23.65</v>
      </c>
      <c r="P3462" s="85">
        <v>38552</v>
      </c>
      <c r="Q3462" s="83">
        <v>57.99</v>
      </c>
      <c r="R3462" s="83">
        <v>57.99</v>
      </c>
    </row>
    <row r="3463" spans="4:18">
      <c r="D3463" s="85">
        <v>38551</v>
      </c>
      <c r="E3463" s="83">
        <v>19.8</v>
      </c>
      <c r="F3463" s="83">
        <v>20.03</v>
      </c>
      <c r="J3463" s="85">
        <v>38551</v>
      </c>
      <c r="K3463" s="83">
        <v>23.91</v>
      </c>
      <c r="L3463" s="83">
        <v>23.89</v>
      </c>
      <c r="P3463" s="85">
        <v>38551</v>
      </c>
      <c r="Q3463" s="83">
        <v>57.4</v>
      </c>
      <c r="R3463" s="83">
        <v>58.09</v>
      </c>
    </row>
    <row r="3464" spans="4:18">
      <c r="D3464" s="85">
        <v>38548</v>
      </c>
      <c r="E3464" s="83">
        <v>19.989999999999998</v>
      </c>
      <c r="F3464" s="83">
        <v>19.95</v>
      </c>
      <c r="J3464" s="85">
        <v>38548</v>
      </c>
      <c r="K3464" s="83">
        <v>23.7</v>
      </c>
      <c r="L3464" s="83">
        <v>23.89</v>
      </c>
      <c r="P3464" s="85">
        <v>38548</v>
      </c>
      <c r="Q3464" s="83">
        <v>57.38</v>
      </c>
      <c r="R3464" s="83">
        <v>57.43</v>
      </c>
    </row>
    <row r="3465" spans="4:18">
      <c r="D3465" s="85">
        <v>38547</v>
      </c>
      <c r="E3465" s="83">
        <v>20.57</v>
      </c>
      <c r="F3465" s="83">
        <v>20.170000000000002</v>
      </c>
      <c r="J3465" s="85">
        <v>38547</v>
      </c>
      <c r="K3465" s="83">
        <v>23.83</v>
      </c>
      <c r="L3465" s="83">
        <v>23.64</v>
      </c>
      <c r="P3465" s="85">
        <v>38547</v>
      </c>
      <c r="Q3465" s="83">
        <v>57.58</v>
      </c>
      <c r="R3465" s="83">
        <v>57.3</v>
      </c>
    </row>
    <row r="3466" spans="4:18">
      <c r="D3466" s="85">
        <v>38546</v>
      </c>
      <c r="E3466" s="83">
        <v>20.49</v>
      </c>
      <c r="F3466" s="83">
        <v>20.420000000000002</v>
      </c>
      <c r="J3466" s="85">
        <v>38546</v>
      </c>
      <c r="K3466" s="83">
        <v>23.64</v>
      </c>
      <c r="L3466" s="83">
        <v>23.6</v>
      </c>
      <c r="P3466" s="85">
        <v>38546</v>
      </c>
      <c r="Q3466" s="83">
        <v>58.1</v>
      </c>
      <c r="R3466" s="83">
        <v>57.47</v>
      </c>
    </row>
    <row r="3467" spans="4:18">
      <c r="D3467" s="85">
        <v>38545</v>
      </c>
      <c r="E3467" s="83">
        <v>20.64</v>
      </c>
      <c r="F3467" s="83">
        <v>20.49</v>
      </c>
      <c r="J3467" s="85">
        <v>38545</v>
      </c>
      <c r="K3467" s="83">
        <v>23.78</v>
      </c>
      <c r="L3467" s="83">
        <v>23.63</v>
      </c>
      <c r="P3467" s="85">
        <v>38545</v>
      </c>
      <c r="Q3467" s="83">
        <v>57.69</v>
      </c>
      <c r="R3467" s="83">
        <v>57.93</v>
      </c>
    </row>
    <row r="3468" spans="4:18">
      <c r="D3468" s="85">
        <v>38544</v>
      </c>
      <c r="E3468" s="83">
        <v>20.7</v>
      </c>
      <c r="F3468" s="83">
        <v>20.59</v>
      </c>
      <c r="J3468" s="85">
        <v>38544</v>
      </c>
      <c r="K3468" s="83">
        <v>23.94</v>
      </c>
      <c r="L3468" s="83">
        <v>23.83</v>
      </c>
      <c r="P3468" s="85">
        <v>38544</v>
      </c>
      <c r="Q3468" s="83">
        <v>58.74</v>
      </c>
      <c r="R3468" s="83">
        <v>57.69</v>
      </c>
    </row>
    <row r="3469" spans="4:18">
      <c r="D3469" s="85">
        <v>38541</v>
      </c>
      <c r="E3469" s="83">
        <v>20.47</v>
      </c>
      <c r="F3469" s="83">
        <v>20.5</v>
      </c>
      <c r="J3469" s="85">
        <v>38541</v>
      </c>
      <c r="K3469" s="83">
        <v>23.4</v>
      </c>
      <c r="L3469" s="83">
        <v>23.88</v>
      </c>
      <c r="P3469" s="85">
        <v>38541</v>
      </c>
      <c r="Q3469" s="83">
        <v>58.18</v>
      </c>
      <c r="R3469" s="83">
        <v>58.23</v>
      </c>
    </row>
    <row r="3470" spans="4:18">
      <c r="D3470" s="85">
        <v>38540</v>
      </c>
      <c r="E3470" s="83">
        <v>20.48</v>
      </c>
      <c r="F3470" s="83">
        <v>20.440000000000001</v>
      </c>
      <c r="J3470" s="85">
        <v>38540</v>
      </c>
      <c r="K3470" s="83">
        <v>23.05</v>
      </c>
      <c r="L3470" s="83">
        <v>23.3</v>
      </c>
      <c r="P3470" s="85">
        <v>38540</v>
      </c>
      <c r="Q3470" s="83">
        <v>56.5</v>
      </c>
      <c r="R3470" s="83">
        <v>58.37</v>
      </c>
    </row>
    <row r="3471" spans="4:18">
      <c r="D3471" s="85">
        <v>38539</v>
      </c>
      <c r="E3471" s="83">
        <v>20.059999999999999</v>
      </c>
      <c r="F3471" s="83">
        <v>20.53</v>
      </c>
      <c r="J3471" s="85">
        <v>38539</v>
      </c>
      <c r="K3471" s="83">
        <v>23.96</v>
      </c>
      <c r="L3471" s="83">
        <v>23.37</v>
      </c>
      <c r="P3471" s="85">
        <v>38539</v>
      </c>
      <c r="Q3471" s="83">
        <v>57.35</v>
      </c>
      <c r="R3471" s="83">
        <v>57.45</v>
      </c>
    </row>
    <row r="3472" spans="4:18">
      <c r="D3472" s="85">
        <v>38538</v>
      </c>
      <c r="E3472" s="83">
        <v>19.63</v>
      </c>
      <c r="F3472" s="83">
        <v>20.059999999999999</v>
      </c>
      <c r="J3472" s="85">
        <v>38538</v>
      </c>
      <c r="K3472" s="83">
        <v>23.2</v>
      </c>
      <c r="L3472" s="83">
        <v>23.9</v>
      </c>
      <c r="P3472" s="85">
        <v>38538</v>
      </c>
      <c r="Q3472" s="83">
        <v>55.55</v>
      </c>
      <c r="R3472" s="83">
        <v>57.48</v>
      </c>
    </row>
    <row r="3473" spans="4:18">
      <c r="D3473" s="85">
        <v>38534</v>
      </c>
      <c r="E3473" s="83">
        <v>19.37</v>
      </c>
      <c r="F3473" s="83">
        <v>19.53</v>
      </c>
      <c r="J3473" s="85">
        <v>38534</v>
      </c>
      <c r="K3473" s="83">
        <v>23.6</v>
      </c>
      <c r="L3473" s="83">
        <v>23.31</v>
      </c>
      <c r="P3473" s="85">
        <v>38534</v>
      </c>
      <c r="Q3473" s="83">
        <v>56.16</v>
      </c>
      <c r="R3473" s="83">
        <v>55.77</v>
      </c>
    </row>
    <row r="3474" spans="4:18">
      <c r="D3474" s="85">
        <v>38533</v>
      </c>
      <c r="E3474" s="83">
        <v>18.64</v>
      </c>
      <c r="F3474" s="83">
        <v>19.350000000000001</v>
      </c>
      <c r="J3474" s="85">
        <v>38533</v>
      </c>
      <c r="K3474" s="83">
        <v>23.76</v>
      </c>
      <c r="L3474" s="83">
        <v>23.42</v>
      </c>
      <c r="P3474" s="85">
        <v>38533</v>
      </c>
      <c r="Q3474" s="83">
        <v>56.5</v>
      </c>
      <c r="R3474" s="83">
        <v>55.91</v>
      </c>
    </row>
    <row r="3475" spans="4:18">
      <c r="D3475" s="85">
        <v>38532</v>
      </c>
      <c r="E3475" s="83">
        <v>18.54</v>
      </c>
      <c r="F3475" s="83">
        <v>18.559999999999999</v>
      </c>
      <c r="J3475" s="85">
        <v>38532</v>
      </c>
      <c r="K3475" s="83">
        <v>23.78</v>
      </c>
      <c r="L3475" s="83">
        <v>23.51</v>
      </c>
      <c r="P3475" s="85">
        <v>38532</v>
      </c>
      <c r="Q3475" s="83">
        <v>56.22</v>
      </c>
      <c r="R3475" s="83">
        <v>55.68</v>
      </c>
    </row>
    <row r="3476" spans="4:18">
      <c r="D3476" s="85">
        <v>38531</v>
      </c>
      <c r="E3476" s="83">
        <v>18.100000000000001</v>
      </c>
      <c r="F3476" s="83">
        <v>18.48</v>
      </c>
      <c r="J3476" s="85">
        <v>38531</v>
      </c>
      <c r="K3476" s="83">
        <v>23.39</v>
      </c>
      <c r="L3476" s="83">
        <v>23.67</v>
      </c>
      <c r="P3476" s="85">
        <v>38531</v>
      </c>
      <c r="Q3476" s="83">
        <v>55.67</v>
      </c>
      <c r="R3476" s="83">
        <v>56.14</v>
      </c>
    </row>
    <row r="3477" spans="4:18">
      <c r="D3477" s="85">
        <v>38530</v>
      </c>
      <c r="E3477" s="83">
        <v>17.739999999999998</v>
      </c>
      <c r="F3477" s="83">
        <v>18.02</v>
      </c>
      <c r="J3477" s="85">
        <v>38530</v>
      </c>
      <c r="K3477" s="83">
        <v>23.35</v>
      </c>
      <c r="L3477" s="83">
        <v>23.38</v>
      </c>
      <c r="P3477" s="85">
        <v>38530</v>
      </c>
      <c r="Q3477" s="83">
        <v>55.15</v>
      </c>
      <c r="R3477" s="83">
        <v>55.6</v>
      </c>
    </row>
    <row r="3478" spans="4:18">
      <c r="D3478" s="85">
        <v>38527</v>
      </c>
      <c r="E3478" s="83">
        <v>17.88</v>
      </c>
      <c r="F3478" s="83">
        <v>17.77</v>
      </c>
      <c r="J3478" s="85">
        <v>38527</v>
      </c>
      <c r="K3478" s="83">
        <v>23.82</v>
      </c>
      <c r="L3478" s="83">
        <v>23.49</v>
      </c>
      <c r="P3478" s="85">
        <v>38527</v>
      </c>
      <c r="Q3478" s="83">
        <v>55.59</v>
      </c>
      <c r="R3478" s="83">
        <v>55.43</v>
      </c>
    </row>
    <row r="3479" spans="4:18">
      <c r="D3479" s="85">
        <v>38526</v>
      </c>
      <c r="E3479" s="83">
        <v>18.510000000000002</v>
      </c>
      <c r="F3479" s="83">
        <v>18</v>
      </c>
      <c r="J3479" s="85">
        <v>38526</v>
      </c>
      <c r="K3479" s="83">
        <v>24.43</v>
      </c>
      <c r="L3479" s="83">
        <v>23.75</v>
      </c>
      <c r="P3479" s="85">
        <v>38526</v>
      </c>
      <c r="Q3479" s="83">
        <v>56</v>
      </c>
      <c r="R3479" s="83">
        <v>55.59</v>
      </c>
    </row>
    <row r="3480" spans="4:18">
      <c r="D3480" s="85">
        <v>38525</v>
      </c>
      <c r="E3480" s="83">
        <v>18.88</v>
      </c>
      <c r="F3480" s="83">
        <v>18.510000000000002</v>
      </c>
      <c r="J3480" s="85">
        <v>38525</v>
      </c>
      <c r="K3480" s="83">
        <v>24.87</v>
      </c>
      <c r="L3480" s="83">
        <v>24.6</v>
      </c>
      <c r="P3480" s="85">
        <v>38525</v>
      </c>
      <c r="Q3480" s="83">
        <v>55.75</v>
      </c>
      <c r="R3480" s="83">
        <v>56.06</v>
      </c>
    </row>
    <row r="3481" spans="4:18">
      <c r="D3481" s="85">
        <v>38524</v>
      </c>
      <c r="E3481" s="83">
        <v>17.23</v>
      </c>
      <c r="F3481" s="83">
        <v>18.829999999999998</v>
      </c>
      <c r="J3481" s="85">
        <v>38524</v>
      </c>
      <c r="K3481" s="83">
        <v>24.61</v>
      </c>
      <c r="L3481" s="83">
        <v>24.6</v>
      </c>
      <c r="P3481" s="85">
        <v>38524</v>
      </c>
      <c r="Q3481" s="83">
        <v>56</v>
      </c>
      <c r="R3481" s="83">
        <v>55.7</v>
      </c>
    </row>
    <row r="3482" spans="4:18">
      <c r="D3482" s="85">
        <v>38523</v>
      </c>
      <c r="E3482" s="83">
        <v>16.95</v>
      </c>
      <c r="F3482" s="83">
        <v>16.75</v>
      </c>
      <c r="J3482" s="85">
        <v>38523</v>
      </c>
      <c r="K3482" s="83">
        <v>24.77</v>
      </c>
      <c r="L3482" s="83">
        <v>24.67</v>
      </c>
      <c r="P3482" s="85">
        <v>38523</v>
      </c>
      <c r="Q3482" s="83">
        <v>56.2</v>
      </c>
      <c r="R3482" s="83">
        <v>56.03</v>
      </c>
    </row>
    <row r="3483" spans="4:18">
      <c r="D3483" s="85">
        <v>38520</v>
      </c>
      <c r="E3483" s="83">
        <v>16.97</v>
      </c>
      <c r="F3483" s="83">
        <v>17.170000000000002</v>
      </c>
      <c r="J3483" s="85">
        <v>38520</v>
      </c>
      <c r="K3483" s="83">
        <v>25.24</v>
      </c>
      <c r="L3483" s="83">
        <v>24.92</v>
      </c>
      <c r="P3483" s="85">
        <v>38520</v>
      </c>
      <c r="Q3483" s="83">
        <v>57.22</v>
      </c>
      <c r="R3483" s="83">
        <v>56.44</v>
      </c>
    </row>
    <row r="3484" spans="4:18">
      <c r="D3484" s="85">
        <v>38519</v>
      </c>
      <c r="E3484" s="83">
        <v>17.25</v>
      </c>
      <c r="F3484" s="83">
        <v>16.84</v>
      </c>
      <c r="J3484" s="85">
        <v>38519</v>
      </c>
      <c r="K3484" s="83">
        <v>24.96</v>
      </c>
      <c r="L3484" s="83">
        <v>25</v>
      </c>
      <c r="P3484" s="85">
        <v>38519</v>
      </c>
      <c r="Q3484" s="83">
        <v>57.9</v>
      </c>
      <c r="R3484" s="83">
        <v>56.92</v>
      </c>
    </row>
    <row r="3485" spans="4:18">
      <c r="D3485" s="85">
        <v>38518</v>
      </c>
      <c r="E3485" s="83">
        <v>17.329999999999998</v>
      </c>
      <c r="F3485" s="83">
        <v>17.5</v>
      </c>
      <c r="J3485" s="85">
        <v>38518</v>
      </c>
      <c r="K3485" s="83">
        <v>25.35</v>
      </c>
      <c r="L3485" s="83">
        <v>24.94</v>
      </c>
      <c r="P3485" s="85">
        <v>38518</v>
      </c>
      <c r="Q3485" s="83">
        <v>57.7</v>
      </c>
      <c r="R3485" s="83">
        <v>57.01</v>
      </c>
    </row>
    <row r="3486" spans="4:18">
      <c r="D3486" s="85">
        <v>38517</v>
      </c>
      <c r="E3486" s="83">
        <v>17.48</v>
      </c>
      <c r="F3486" s="83">
        <v>17.66</v>
      </c>
      <c r="J3486" s="85">
        <v>38517</v>
      </c>
      <c r="K3486" s="83">
        <v>25.15</v>
      </c>
      <c r="L3486" s="83">
        <v>25.43</v>
      </c>
      <c r="P3486" s="85">
        <v>38517</v>
      </c>
      <c r="Q3486" s="83">
        <v>55.75</v>
      </c>
      <c r="R3486" s="83">
        <v>57.65</v>
      </c>
    </row>
    <row r="3487" spans="4:18">
      <c r="D3487" s="85">
        <v>38516</v>
      </c>
      <c r="E3487" s="83">
        <v>17.55</v>
      </c>
      <c r="F3487" s="83">
        <v>17.670000000000002</v>
      </c>
      <c r="J3487" s="85">
        <v>38516</v>
      </c>
      <c r="K3487" s="83">
        <v>25.25</v>
      </c>
      <c r="L3487" s="83">
        <v>25.16</v>
      </c>
      <c r="P3487" s="85">
        <v>38516</v>
      </c>
      <c r="Q3487" s="83">
        <v>56.4</v>
      </c>
      <c r="R3487" s="83">
        <v>55.69</v>
      </c>
    </row>
    <row r="3488" spans="4:18">
      <c r="D3488" s="85">
        <v>38513</v>
      </c>
      <c r="E3488" s="83">
        <v>17.98</v>
      </c>
      <c r="F3488" s="83">
        <v>17.84</v>
      </c>
      <c r="J3488" s="85">
        <v>38513</v>
      </c>
      <c r="K3488" s="83">
        <v>25.14</v>
      </c>
      <c r="L3488" s="83">
        <v>25.35</v>
      </c>
      <c r="P3488" s="85">
        <v>38513</v>
      </c>
      <c r="Q3488" s="83">
        <v>55</v>
      </c>
      <c r="R3488" s="83">
        <v>56.73</v>
      </c>
    </row>
    <row r="3489" spans="4:18">
      <c r="D3489" s="85">
        <v>38512</v>
      </c>
      <c r="E3489" s="83">
        <v>17.29</v>
      </c>
      <c r="F3489" s="83">
        <v>17.899999999999999</v>
      </c>
      <c r="J3489" s="85">
        <v>38512</v>
      </c>
      <c r="K3489" s="83">
        <v>24.75</v>
      </c>
      <c r="L3489" s="83">
        <v>25.02</v>
      </c>
      <c r="P3489" s="85">
        <v>38512</v>
      </c>
      <c r="Q3489" s="83">
        <v>52.93</v>
      </c>
      <c r="R3489" s="83">
        <v>55.04</v>
      </c>
    </row>
    <row r="3490" spans="4:18">
      <c r="D3490" s="85">
        <v>38511</v>
      </c>
      <c r="E3490" s="83">
        <v>17.89</v>
      </c>
      <c r="F3490" s="83">
        <v>17.559999999999999</v>
      </c>
      <c r="J3490" s="85">
        <v>38511</v>
      </c>
      <c r="K3490" s="83">
        <v>24.8</v>
      </c>
      <c r="L3490" s="83">
        <v>24.83</v>
      </c>
      <c r="P3490" s="85">
        <v>38511</v>
      </c>
      <c r="Q3490" s="83">
        <v>52.8</v>
      </c>
      <c r="R3490" s="83">
        <v>52.95</v>
      </c>
    </row>
    <row r="3491" spans="4:18">
      <c r="D3491" s="85">
        <v>38510</v>
      </c>
      <c r="E3491" s="83">
        <v>17.739999999999998</v>
      </c>
      <c r="F3491" s="83">
        <v>17.84</v>
      </c>
      <c r="J3491" s="85">
        <v>38510</v>
      </c>
      <c r="K3491" s="83">
        <v>24.31</v>
      </c>
      <c r="L3491" s="83">
        <v>24.7</v>
      </c>
      <c r="P3491" s="85">
        <v>38510</v>
      </c>
      <c r="Q3491" s="83">
        <v>52.14</v>
      </c>
      <c r="R3491" s="83">
        <v>52.75</v>
      </c>
    </row>
    <row r="3492" spans="4:18">
      <c r="D3492" s="85">
        <v>38509</v>
      </c>
      <c r="E3492" s="83">
        <v>17.760000000000002</v>
      </c>
      <c r="F3492" s="83">
        <v>17.66</v>
      </c>
      <c r="J3492" s="85">
        <v>38509</v>
      </c>
      <c r="K3492" s="83">
        <v>24.67</v>
      </c>
      <c r="L3492" s="83">
        <v>24.21</v>
      </c>
      <c r="P3492" s="85">
        <v>38509</v>
      </c>
      <c r="Q3492" s="83">
        <v>51.7</v>
      </c>
      <c r="R3492" s="83">
        <v>52.14</v>
      </c>
    </row>
    <row r="3493" spans="4:18">
      <c r="D3493" s="85">
        <v>38506</v>
      </c>
      <c r="E3493" s="83">
        <v>17.78</v>
      </c>
      <c r="F3493" s="83">
        <v>17.91</v>
      </c>
      <c r="J3493" s="85">
        <v>38506</v>
      </c>
      <c r="K3493" s="83">
        <v>25.05</v>
      </c>
      <c r="L3493" s="83">
        <v>24.72</v>
      </c>
      <c r="P3493" s="85">
        <v>38506</v>
      </c>
      <c r="Q3493" s="83">
        <v>51.45</v>
      </c>
      <c r="R3493" s="83">
        <v>51.75</v>
      </c>
    </row>
    <row r="3494" spans="4:18">
      <c r="D3494" s="85">
        <v>38505</v>
      </c>
      <c r="E3494" s="83">
        <v>18.23</v>
      </c>
      <c r="F3494" s="83">
        <v>17.91</v>
      </c>
      <c r="J3494" s="85">
        <v>38505</v>
      </c>
      <c r="K3494" s="83">
        <v>24.1</v>
      </c>
      <c r="L3494" s="83">
        <v>24.72</v>
      </c>
      <c r="P3494" s="85">
        <v>38505</v>
      </c>
      <c r="Q3494" s="83">
        <v>51.13</v>
      </c>
      <c r="R3494" s="83">
        <v>51.64</v>
      </c>
    </row>
    <row r="3495" spans="4:18">
      <c r="D3495" s="85">
        <v>38504</v>
      </c>
      <c r="E3495" s="83">
        <v>17.93</v>
      </c>
      <c r="F3495" s="83">
        <v>18.149999999999999</v>
      </c>
      <c r="J3495" s="85">
        <v>38504</v>
      </c>
      <c r="K3495" s="83">
        <v>23.95</v>
      </c>
      <c r="L3495" s="83">
        <v>23.91</v>
      </c>
      <c r="P3495" s="85">
        <v>38504</v>
      </c>
      <c r="Q3495" s="83">
        <v>50.45</v>
      </c>
      <c r="R3495" s="83">
        <v>51.05</v>
      </c>
    </row>
    <row r="3496" spans="4:18">
      <c r="D3496" s="85">
        <v>38503</v>
      </c>
      <c r="E3496" s="83">
        <v>18</v>
      </c>
      <c r="F3496" s="83">
        <v>18.07</v>
      </c>
      <c r="J3496" s="85">
        <v>38503</v>
      </c>
      <c r="K3496" s="83">
        <v>24.01</v>
      </c>
      <c r="L3496" s="83">
        <v>23.92</v>
      </c>
      <c r="P3496" s="85">
        <v>38503</v>
      </c>
      <c r="Q3496" s="83">
        <v>48.65</v>
      </c>
      <c r="R3496" s="83">
        <v>48.69</v>
      </c>
    </row>
    <row r="3497" spans="4:18">
      <c r="D3497" s="85">
        <v>38499</v>
      </c>
      <c r="E3497" s="83">
        <v>17.79</v>
      </c>
      <c r="F3497" s="83">
        <v>17.91</v>
      </c>
      <c r="J3497" s="85">
        <v>38499</v>
      </c>
      <c r="K3497" s="83">
        <v>24.05</v>
      </c>
      <c r="L3497" s="83">
        <v>24.04</v>
      </c>
      <c r="P3497" s="85">
        <v>38499</v>
      </c>
      <c r="Q3497" s="83">
        <v>48.85</v>
      </c>
      <c r="R3497" s="83">
        <v>48.67</v>
      </c>
    </row>
    <row r="3498" spans="4:18">
      <c r="D3498" s="85">
        <v>38498</v>
      </c>
      <c r="E3498" s="83">
        <v>17.57</v>
      </c>
      <c r="F3498" s="83">
        <v>17.899999999999999</v>
      </c>
      <c r="J3498" s="85">
        <v>38498</v>
      </c>
      <c r="K3498" s="83">
        <v>23.9</v>
      </c>
      <c r="L3498" s="83">
        <v>23.95</v>
      </c>
      <c r="P3498" s="85">
        <v>38498</v>
      </c>
      <c r="Q3498" s="83">
        <v>48.84</v>
      </c>
      <c r="R3498" s="83">
        <v>48.77</v>
      </c>
    </row>
    <row r="3499" spans="4:18">
      <c r="D3499" s="85">
        <v>38497</v>
      </c>
      <c r="E3499" s="83">
        <v>17.71</v>
      </c>
      <c r="F3499" s="83">
        <v>17.18</v>
      </c>
      <c r="J3499" s="85">
        <v>38497</v>
      </c>
      <c r="K3499" s="83">
        <v>23.5</v>
      </c>
      <c r="L3499" s="83">
        <v>23.85</v>
      </c>
      <c r="P3499" s="85">
        <v>38497</v>
      </c>
      <c r="Q3499" s="83">
        <v>48.3</v>
      </c>
      <c r="R3499" s="83">
        <v>48.82</v>
      </c>
    </row>
    <row r="3500" spans="4:18">
      <c r="D3500" s="85">
        <v>38496</v>
      </c>
      <c r="E3500" s="83">
        <v>17.829999999999998</v>
      </c>
      <c r="F3500" s="83">
        <v>17.89</v>
      </c>
      <c r="J3500" s="85">
        <v>38496</v>
      </c>
      <c r="K3500" s="83">
        <v>22.55</v>
      </c>
      <c r="L3500" s="83">
        <v>23.35</v>
      </c>
      <c r="P3500" s="85">
        <v>38496</v>
      </c>
      <c r="Q3500" s="83">
        <v>48.99</v>
      </c>
      <c r="R3500" s="83">
        <v>48.33</v>
      </c>
    </row>
    <row r="3501" spans="4:18">
      <c r="D3501" s="85">
        <v>38495</v>
      </c>
      <c r="E3501" s="83">
        <v>17.64</v>
      </c>
      <c r="F3501" s="83">
        <v>18.100000000000001</v>
      </c>
      <c r="J3501" s="85">
        <v>38495</v>
      </c>
      <c r="K3501" s="83">
        <v>25.25</v>
      </c>
      <c r="L3501" s="83">
        <v>25.46</v>
      </c>
      <c r="P3501" s="85">
        <v>38495</v>
      </c>
      <c r="Q3501" s="83">
        <v>49.5</v>
      </c>
      <c r="R3501" s="83">
        <v>49.2</v>
      </c>
    </row>
    <row r="3502" spans="4:18">
      <c r="D3502" s="85">
        <v>38492</v>
      </c>
      <c r="E3502" s="83">
        <v>17.739999999999998</v>
      </c>
      <c r="F3502" s="83">
        <v>17.48</v>
      </c>
      <c r="J3502" s="85">
        <v>38492</v>
      </c>
      <c r="K3502" s="83">
        <v>25.77</v>
      </c>
      <c r="L3502" s="83">
        <v>25.29</v>
      </c>
      <c r="P3502" s="85">
        <v>38492</v>
      </c>
      <c r="Q3502" s="83">
        <v>49.27</v>
      </c>
      <c r="R3502" s="83">
        <v>49.15</v>
      </c>
    </row>
    <row r="3503" spans="4:18">
      <c r="D3503" s="85">
        <v>38491</v>
      </c>
      <c r="E3503" s="83">
        <v>17.989999999999998</v>
      </c>
      <c r="F3503" s="83">
        <v>17.79</v>
      </c>
      <c r="J3503" s="85">
        <v>38491</v>
      </c>
      <c r="K3503" s="83">
        <v>25.43</v>
      </c>
      <c r="L3503" s="83">
        <v>25.65</v>
      </c>
      <c r="P3503" s="85">
        <v>38491</v>
      </c>
      <c r="Q3503" s="83">
        <v>49.21</v>
      </c>
      <c r="R3503" s="83">
        <v>49.4</v>
      </c>
    </row>
    <row r="3504" spans="4:18">
      <c r="D3504" s="85">
        <v>38490</v>
      </c>
      <c r="E3504" s="83">
        <v>17.440000000000001</v>
      </c>
      <c r="F3504" s="83">
        <v>17.75</v>
      </c>
      <c r="J3504" s="85">
        <v>38490</v>
      </c>
      <c r="K3504" s="83">
        <v>25.1</v>
      </c>
      <c r="L3504" s="83">
        <v>25.42</v>
      </c>
      <c r="P3504" s="85">
        <v>38490</v>
      </c>
      <c r="Q3504" s="83">
        <v>48.24</v>
      </c>
      <c r="R3504" s="83">
        <v>49.26</v>
      </c>
    </row>
    <row r="3505" spans="4:18">
      <c r="D3505" s="85">
        <v>38489</v>
      </c>
      <c r="E3505" s="83">
        <v>17</v>
      </c>
      <c r="F3505" s="83">
        <v>17.04</v>
      </c>
      <c r="J3505" s="85">
        <v>38489</v>
      </c>
      <c r="K3505" s="83">
        <v>24.54</v>
      </c>
      <c r="L3505" s="83">
        <v>24.79</v>
      </c>
      <c r="P3505" s="85">
        <v>38489</v>
      </c>
      <c r="Q3505" s="83">
        <v>47.5</v>
      </c>
      <c r="R3505" s="83">
        <v>48.15</v>
      </c>
    </row>
    <row r="3506" spans="4:18">
      <c r="D3506" s="85">
        <v>38488</v>
      </c>
      <c r="E3506" s="83">
        <v>17.62</v>
      </c>
      <c r="F3506" s="83">
        <v>17.399999999999999</v>
      </c>
      <c r="J3506" s="85">
        <v>38488</v>
      </c>
      <c r="K3506" s="83">
        <v>23.75</v>
      </c>
      <c r="L3506" s="83">
        <v>24.43</v>
      </c>
      <c r="P3506" s="85">
        <v>38488</v>
      </c>
      <c r="Q3506" s="83">
        <v>47.42</v>
      </c>
      <c r="R3506" s="83">
        <v>47.75</v>
      </c>
    </row>
    <row r="3507" spans="4:18">
      <c r="D3507" s="85">
        <v>38485</v>
      </c>
      <c r="E3507" s="83">
        <v>17.93</v>
      </c>
      <c r="F3507" s="83">
        <v>17.8</v>
      </c>
      <c r="J3507" s="85">
        <v>38485</v>
      </c>
      <c r="K3507" s="83">
        <v>24.21</v>
      </c>
      <c r="L3507" s="83">
        <v>23.75</v>
      </c>
      <c r="P3507" s="85">
        <v>38485</v>
      </c>
      <c r="Q3507" s="83">
        <v>47.85</v>
      </c>
      <c r="R3507" s="83">
        <v>47.58</v>
      </c>
    </row>
    <row r="3508" spans="4:18">
      <c r="D3508" s="85">
        <v>38484</v>
      </c>
      <c r="E3508" s="83">
        <v>18.02</v>
      </c>
      <c r="F3508" s="83">
        <v>17.96</v>
      </c>
      <c r="J3508" s="85">
        <v>38484</v>
      </c>
      <c r="K3508" s="83">
        <v>24.42</v>
      </c>
      <c r="L3508" s="83">
        <v>24.25</v>
      </c>
      <c r="P3508" s="85">
        <v>38484</v>
      </c>
      <c r="Q3508" s="83">
        <v>49.35</v>
      </c>
      <c r="R3508" s="83">
        <v>49.36</v>
      </c>
    </row>
    <row r="3509" spans="4:18">
      <c r="D3509" s="85">
        <v>38483</v>
      </c>
      <c r="E3509" s="83">
        <v>17.98</v>
      </c>
      <c r="F3509" s="83">
        <v>18.079999999999998</v>
      </c>
      <c r="J3509" s="85">
        <v>38483</v>
      </c>
      <c r="K3509" s="83">
        <v>24.3</v>
      </c>
      <c r="L3509" s="83">
        <v>24.49</v>
      </c>
      <c r="P3509" s="85">
        <v>38483</v>
      </c>
      <c r="Q3509" s="83">
        <v>49.43</v>
      </c>
      <c r="R3509" s="83">
        <v>49.64</v>
      </c>
    </row>
    <row r="3510" spans="4:18">
      <c r="D3510" s="85">
        <v>38482</v>
      </c>
      <c r="E3510" s="83">
        <v>18.3</v>
      </c>
      <c r="F3510" s="83">
        <v>18.18</v>
      </c>
      <c r="J3510" s="85">
        <v>38482</v>
      </c>
      <c r="K3510" s="83">
        <v>24.12</v>
      </c>
      <c r="L3510" s="83">
        <v>24.15</v>
      </c>
      <c r="P3510" s="85">
        <v>38482</v>
      </c>
      <c r="Q3510" s="83">
        <v>47.95</v>
      </c>
      <c r="R3510" s="83">
        <v>48.33</v>
      </c>
    </row>
    <row r="3511" spans="4:18">
      <c r="D3511" s="85">
        <v>38481</v>
      </c>
      <c r="E3511" s="83">
        <v>18.22</v>
      </c>
      <c r="F3511" s="83">
        <v>18.21</v>
      </c>
      <c r="J3511" s="85">
        <v>38481</v>
      </c>
      <c r="K3511" s="83">
        <v>24.02</v>
      </c>
      <c r="L3511" s="83">
        <v>24.24</v>
      </c>
      <c r="P3511" s="85">
        <v>38481</v>
      </c>
      <c r="Q3511" s="83">
        <v>47.87</v>
      </c>
      <c r="R3511" s="83">
        <v>48.05</v>
      </c>
    </row>
    <row r="3512" spans="4:18">
      <c r="D3512" s="85">
        <v>38478</v>
      </c>
      <c r="E3512" s="83">
        <v>18.149999999999999</v>
      </c>
      <c r="F3512" s="83">
        <v>17.97</v>
      </c>
      <c r="J3512" s="85">
        <v>38478</v>
      </c>
      <c r="K3512" s="83">
        <v>24.05</v>
      </c>
      <c r="L3512" s="83">
        <v>23.94</v>
      </c>
      <c r="P3512" s="85">
        <v>38478</v>
      </c>
      <c r="Q3512" s="83">
        <v>48.34</v>
      </c>
      <c r="R3512" s="83">
        <v>47.87</v>
      </c>
    </row>
    <row r="3513" spans="4:18">
      <c r="D3513" s="85">
        <v>38477</v>
      </c>
      <c r="E3513" s="83">
        <v>18.13</v>
      </c>
      <c r="F3513" s="83">
        <v>18.11</v>
      </c>
      <c r="J3513" s="85">
        <v>38477</v>
      </c>
      <c r="K3513" s="83">
        <v>23.7</v>
      </c>
      <c r="L3513" s="83">
        <v>23.79</v>
      </c>
      <c r="P3513" s="85">
        <v>38477</v>
      </c>
      <c r="Q3513" s="83">
        <v>50.25</v>
      </c>
      <c r="R3513" s="83">
        <v>48.09</v>
      </c>
    </row>
    <row r="3514" spans="4:18">
      <c r="D3514" s="85">
        <v>38476</v>
      </c>
      <c r="E3514" s="83">
        <v>17.940000000000001</v>
      </c>
      <c r="F3514" s="83">
        <v>18.059999999999999</v>
      </c>
      <c r="J3514" s="85">
        <v>38476</v>
      </c>
      <c r="K3514" s="83">
        <v>23.34</v>
      </c>
      <c r="L3514" s="83">
        <v>23.55</v>
      </c>
      <c r="P3514" s="85">
        <v>38476</v>
      </c>
      <c r="Q3514" s="83">
        <v>48.55</v>
      </c>
      <c r="R3514" s="83">
        <v>49.33</v>
      </c>
    </row>
    <row r="3515" spans="4:18">
      <c r="D3515" s="85">
        <v>38475</v>
      </c>
      <c r="E3515" s="83">
        <v>17.899999999999999</v>
      </c>
      <c r="F3515" s="83">
        <v>18.14</v>
      </c>
      <c r="J3515" s="85">
        <v>38475</v>
      </c>
      <c r="K3515" s="83">
        <v>23.27</v>
      </c>
      <c r="L3515" s="83">
        <v>23.18</v>
      </c>
      <c r="P3515" s="85">
        <v>38475</v>
      </c>
      <c r="Q3515" s="83">
        <v>47</v>
      </c>
      <c r="R3515" s="83">
        <v>48.15</v>
      </c>
    </row>
    <row r="3516" spans="4:18">
      <c r="D3516" s="85">
        <v>38474</v>
      </c>
      <c r="E3516" s="83">
        <v>17.97</v>
      </c>
      <c r="F3516" s="83">
        <v>18.25</v>
      </c>
      <c r="J3516" s="85">
        <v>38474</v>
      </c>
      <c r="K3516" s="83">
        <v>23.09</v>
      </c>
      <c r="L3516" s="83">
        <v>23.24</v>
      </c>
      <c r="P3516" s="85">
        <v>38474</v>
      </c>
      <c r="Q3516" s="83">
        <v>47.6</v>
      </c>
      <c r="R3516" s="83">
        <v>47.09</v>
      </c>
    </row>
    <row r="3517" spans="4:18">
      <c r="D3517" s="85">
        <v>38471</v>
      </c>
      <c r="E3517" s="83">
        <v>17.760000000000002</v>
      </c>
      <c r="F3517" s="83">
        <v>17.88</v>
      </c>
      <c r="J3517" s="85">
        <v>38471</v>
      </c>
      <c r="K3517" s="83">
        <v>23.97</v>
      </c>
      <c r="L3517" s="83">
        <v>23.27</v>
      </c>
      <c r="P3517" s="85">
        <v>38471</v>
      </c>
      <c r="Q3517" s="83">
        <v>48.55</v>
      </c>
      <c r="R3517" s="83">
        <v>47.6</v>
      </c>
    </row>
    <row r="3518" spans="4:18">
      <c r="D3518" s="85">
        <v>38470</v>
      </c>
      <c r="E3518" s="83">
        <v>17.739999999999998</v>
      </c>
      <c r="F3518" s="83">
        <v>17.88</v>
      </c>
      <c r="J3518" s="85">
        <v>38470</v>
      </c>
      <c r="K3518" s="83">
        <v>24.24</v>
      </c>
      <c r="L3518" s="83">
        <v>23.9</v>
      </c>
      <c r="P3518" s="85">
        <v>38470</v>
      </c>
      <c r="Q3518" s="83">
        <v>49.12</v>
      </c>
      <c r="R3518" s="83">
        <v>48.56</v>
      </c>
    </row>
    <row r="3519" spans="4:18">
      <c r="D3519" s="85">
        <v>38469</v>
      </c>
      <c r="E3519" s="83">
        <v>18</v>
      </c>
      <c r="F3519" s="83">
        <v>17.87</v>
      </c>
      <c r="J3519" s="85">
        <v>38469</v>
      </c>
      <c r="K3519" s="83">
        <v>24.35</v>
      </c>
      <c r="L3519" s="83">
        <v>24.31</v>
      </c>
      <c r="P3519" s="85">
        <v>38469</v>
      </c>
      <c r="Q3519" s="83">
        <v>49.1</v>
      </c>
      <c r="R3519" s="83">
        <v>49.41</v>
      </c>
    </row>
    <row r="3520" spans="4:18">
      <c r="D3520" s="85">
        <v>38468</v>
      </c>
      <c r="E3520" s="83">
        <v>17.96</v>
      </c>
      <c r="F3520" s="83">
        <v>18</v>
      </c>
      <c r="J3520" s="85">
        <v>38468</v>
      </c>
      <c r="K3520" s="83">
        <v>24.3</v>
      </c>
      <c r="L3520" s="83">
        <v>24.34</v>
      </c>
      <c r="P3520" s="85">
        <v>38468</v>
      </c>
      <c r="Q3520" s="83">
        <v>49.56</v>
      </c>
      <c r="R3520" s="83">
        <v>49.33</v>
      </c>
    </row>
    <row r="3521" spans="4:18">
      <c r="D3521" s="85">
        <v>38467</v>
      </c>
      <c r="E3521" s="83">
        <v>17.77</v>
      </c>
      <c r="F3521" s="83">
        <v>18.100000000000001</v>
      </c>
      <c r="J3521" s="85">
        <v>38467</v>
      </c>
      <c r="K3521" s="83">
        <v>24.19</v>
      </c>
      <c r="L3521" s="83">
        <v>24.29</v>
      </c>
      <c r="P3521" s="85">
        <v>38467</v>
      </c>
      <c r="Q3521" s="83">
        <v>49.02</v>
      </c>
      <c r="R3521" s="83">
        <v>49.82</v>
      </c>
    </row>
    <row r="3522" spans="4:18">
      <c r="D3522" s="85">
        <v>38464</v>
      </c>
      <c r="E3522" s="83">
        <v>17.8</v>
      </c>
      <c r="F3522" s="83">
        <v>17.989999999999998</v>
      </c>
      <c r="J3522" s="85">
        <v>38464</v>
      </c>
      <c r="K3522" s="83">
        <v>24.75</v>
      </c>
      <c r="L3522" s="83">
        <v>24.05</v>
      </c>
      <c r="P3522" s="85">
        <v>38464</v>
      </c>
      <c r="Q3522" s="83">
        <v>49.85</v>
      </c>
      <c r="R3522" s="83">
        <v>48.58</v>
      </c>
    </row>
    <row r="3523" spans="4:18">
      <c r="D3523" s="85">
        <v>38463</v>
      </c>
      <c r="E3523" s="83">
        <v>17.73</v>
      </c>
      <c r="F3523" s="83">
        <v>17.809999999999999</v>
      </c>
      <c r="J3523" s="85">
        <v>38463</v>
      </c>
      <c r="K3523" s="83">
        <v>24.43</v>
      </c>
      <c r="L3523" s="83">
        <v>24.75</v>
      </c>
      <c r="P3523" s="85">
        <v>38463</v>
      </c>
      <c r="Q3523" s="83">
        <v>49.69</v>
      </c>
      <c r="R3523" s="83">
        <v>49.94</v>
      </c>
    </row>
    <row r="3524" spans="4:18">
      <c r="D3524" s="85">
        <v>38462</v>
      </c>
      <c r="E3524" s="83">
        <v>17.39</v>
      </c>
      <c r="F3524" s="83">
        <v>17.579999999999998</v>
      </c>
      <c r="J3524" s="85">
        <v>38462</v>
      </c>
      <c r="K3524" s="83">
        <v>24.71</v>
      </c>
      <c r="L3524" s="83">
        <v>24.23</v>
      </c>
      <c r="P3524" s="85">
        <v>38462</v>
      </c>
      <c r="Q3524" s="83">
        <v>50.36</v>
      </c>
      <c r="R3524" s="83">
        <v>48.99</v>
      </c>
    </row>
    <row r="3525" spans="4:18">
      <c r="D3525" s="85">
        <v>38461</v>
      </c>
      <c r="E3525" s="83">
        <v>17.079999999999998</v>
      </c>
      <c r="F3525" s="83">
        <v>17.79</v>
      </c>
      <c r="J3525" s="85">
        <v>38461</v>
      </c>
      <c r="K3525" s="83">
        <v>24.85</v>
      </c>
      <c r="L3525" s="83">
        <v>24.65</v>
      </c>
      <c r="P3525" s="85">
        <v>38461</v>
      </c>
      <c r="Q3525" s="83">
        <v>50.95</v>
      </c>
      <c r="R3525" s="83">
        <v>50.55</v>
      </c>
    </row>
    <row r="3526" spans="4:18">
      <c r="D3526" s="85">
        <v>38460</v>
      </c>
      <c r="E3526" s="83">
        <v>16.95</v>
      </c>
      <c r="F3526" s="83">
        <v>17.32</v>
      </c>
      <c r="J3526" s="85">
        <v>38460</v>
      </c>
      <c r="K3526" s="83">
        <v>24.53</v>
      </c>
      <c r="L3526" s="83">
        <v>24.67</v>
      </c>
      <c r="P3526" s="85">
        <v>38460</v>
      </c>
      <c r="Q3526" s="83">
        <v>50.02</v>
      </c>
      <c r="R3526" s="83">
        <v>50.63</v>
      </c>
    </row>
    <row r="3527" spans="4:18">
      <c r="D3527" s="85">
        <v>38457</v>
      </c>
      <c r="E3527" s="83">
        <v>16.98</v>
      </c>
      <c r="F3527" s="83">
        <v>16.739999999999998</v>
      </c>
      <c r="J3527" s="85">
        <v>38457</v>
      </c>
      <c r="K3527" s="83">
        <v>25.33</v>
      </c>
      <c r="L3527" s="83">
        <v>24.47</v>
      </c>
      <c r="P3527" s="85">
        <v>38457</v>
      </c>
      <c r="Q3527" s="83">
        <v>51.33</v>
      </c>
      <c r="R3527" s="83">
        <v>49.85</v>
      </c>
    </row>
    <row r="3528" spans="4:18">
      <c r="D3528" s="85">
        <v>38456</v>
      </c>
      <c r="E3528" s="83">
        <v>17.260000000000002</v>
      </c>
      <c r="F3528" s="83">
        <v>16.77</v>
      </c>
      <c r="J3528" s="85">
        <v>38456</v>
      </c>
      <c r="K3528" s="83">
        <v>26.17</v>
      </c>
      <c r="L3528" s="83">
        <v>25.33</v>
      </c>
      <c r="P3528" s="85">
        <v>38456</v>
      </c>
      <c r="Q3528" s="83">
        <v>52</v>
      </c>
      <c r="R3528" s="83">
        <v>51.32</v>
      </c>
    </row>
    <row r="3529" spans="4:18">
      <c r="D3529" s="85">
        <v>38455</v>
      </c>
      <c r="E3529" s="83">
        <v>17.579999999999998</v>
      </c>
      <c r="F3529" s="83">
        <v>17.16</v>
      </c>
      <c r="J3529" s="85">
        <v>38455</v>
      </c>
      <c r="K3529" s="83">
        <v>26.51</v>
      </c>
      <c r="L3529" s="83">
        <v>26.1</v>
      </c>
      <c r="P3529" s="85">
        <v>38455</v>
      </c>
      <c r="Q3529" s="83">
        <v>52.55</v>
      </c>
      <c r="R3529" s="83">
        <v>51.86</v>
      </c>
    </row>
    <row r="3530" spans="4:18">
      <c r="D3530" s="85">
        <v>38454</v>
      </c>
      <c r="E3530" s="83">
        <v>17.36</v>
      </c>
      <c r="F3530" s="83">
        <v>17.82</v>
      </c>
      <c r="J3530" s="85">
        <v>38454</v>
      </c>
      <c r="K3530" s="83">
        <v>26.57</v>
      </c>
      <c r="L3530" s="83">
        <v>26.58</v>
      </c>
      <c r="P3530" s="85">
        <v>38454</v>
      </c>
      <c r="Q3530" s="83">
        <v>51.65</v>
      </c>
      <c r="R3530" s="83">
        <v>52.57</v>
      </c>
    </row>
    <row r="3531" spans="4:18">
      <c r="D3531" s="85">
        <v>38453</v>
      </c>
      <c r="E3531" s="83">
        <v>17.91</v>
      </c>
      <c r="F3531" s="83">
        <v>17.829999999999998</v>
      </c>
      <c r="J3531" s="85">
        <v>38453</v>
      </c>
      <c r="K3531" s="83">
        <v>26.66</v>
      </c>
      <c r="L3531" s="83">
        <v>26.67</v>
      </c>
      <c r="P3531" s="85">
        <v>38453</v>
      </c>
      <c r="Q3531" s="83">
        <v>51.51</v>
      </c>
      <c r="R3531" s="83">
        <v>51.72</v>
      </c>
    </row>
    <row r="3532" spans="4:18">
      <c r="D3532" s="85">
        <v>38450</v>
      </c>
      <c r="E3532" s="83">
        <v>17.39</v>
      </c>
      <c r="F3532" s="83">
        <v>17.649999999999999</v>
      </c>
      <c r="J3532" s="85">
        <v>38450</v>
      </c>
      <c r="K3532" s="83">
        <v>27.03</v>
      </c>
      <c r="L3532" s="83">
        <v>26.66</v>
      </c>
      <c r="P3532" s="85">
        <v>38450</v>
      </c>
      <c r="Q3532" s="83">
        <v>51.9</v>
      </c>
      <c r="R3532" s="83">
        <v>51.26</v>
      </c>
    </row>
    <row r="3533" spans="4:18">
      <c r="D3533" s="85">
        <v>38449</v>
      </c>
      <c r="E3533" s="83">
        <v>18.11</v>
      </c>
      <c r="F3533" s="83">
        <v>17.579999999999998</v>
      </c>
      <c r="J3533" s="85">
        <v>38449</v>
      </c>
      <c r="K3533" s="83">
        <v>28</v>
      </c>
      <c r="L3533" s="83">
        <v>26.95</v>
      </c>
      <c r="P3533" s="85">
        <v>38449</v>
      </c>
      <c r="Q3533" s="83">
        <v>50.75</v>
      </c>
      <c r="R3533" s="83">
        <v>52.03</v>
      </c>
    </row>
    <row r="3534" spans="4:18">
      <c r="D3534" s="85">
        <v>38448</v>
      </c>
      <c r="E3534" s="83">
        <v>18.28</v>
      </c>
      <c r="F3534" s="83">
        <v>18.309999999999999</v>
      </c>
      <c r="J3534" s="85">
        <v>38448</v>
      </c>
      <c r="K3534" s="83">
        <v>27.67</v>
      </c>
      <c r="L3534" s="83">
        <v>28.14</v>
      </c>
      <c r="P3534" s="85">
        <v>38448</v>
      </c>
      <c r="Q3534" s="83">
        <v>50.95</v>
      </c>
      <c r="R3534" s="83">
        <v>50.61</v>
      </c>
    </row>
    <row r="3535" spans="4:18">
      <c r="D3535" s="85">
        <v>38447</v>
      </c>
      <c r="E3535" s="83">
        <v>18.28</v>
      </c>
      <c r="F3535" s="83">
        <v>18.28</v>
      </c>
      <c r="J3535" s="85">
        <v>38447</v>
      </c>
      <c r="K3535" s="83">
        <v>27.44</v>
      </c>
      <c r="L3535" s="83">
        <v>27.67</v>
      </c>
      <c r="P3535" s="85">
        <v>38447</v>
      </c>
      <c r="Q3535" s="83">
        <v>50.94</v>
      </c>
      <c r="R3535" s="83">
        <v>50.77</v>
      </c>
    </row>
    <row r="3536" spans="4:18">
      <c r="D3536" s="85">
        <v>38446</v>
      </c>
      <c r="E3536" s="83">
        <v>18.12</v>
      </c>
      <c r="F3536" s="83">
        <v>18.28</v>
      </c>
      <c r="J3536" s="85">
        <v>38446</v>
      </c>
      <c r="K3536" s="83">
        <v>27.3</v>
      </c>
      <c r="L3536" s="83">
        <v>27.26</v>
      </c>
      <c r="P3536" s="85">
        <v>38446</v>
      </c>
      <c r="Q3536" s="83">
        <v>50.96</v>
      </c>
      <c r="R3536" s="83">
        <v>50.86</v>
      </c>
    </row>
    <row r="3537" spans="4:18">
      <c r="D3537" s="85">
        <v>38443</v>
      </c>
      <c r="E3537" s="83">
        <v>17.690000000000001</v>
      </c>
      <c r="F3537" s="83">
        <v>18.29</v>
      </c>
      <c r="J3537" s="85">
        <v>38443</v>
      </c>
      <c r="K3537" s="83">
        <v>27.26</v>
      </c>
      <c r="L3537" s="83">
        <v>27.22</v>
      </c>
      <c r="P3537" s="85">
        <v>38443</v>
      </c>
      <c r="Q3537" s="83">
        <v>52.05</v>
      </c>
      <c r="R3537" s="83">
        <v>50.97</v>
      </c>
    </row>
    <row r="3538" spans="4:18">
      <c r="D3538" s="85">
        <v>38442</v>
      </c>
      <c r="E3538" s="83">
        <v>18.09</v>
      </c>
      <c r="F3538" s="83">
        <v>18.09</v>
      </c>
      <c r="J3538" s="85">
        <v>38442</v>
      </c>
      <c r="K3538" s="83">
        <v>26.55</v>
      </c>
      <c r="L3538" s="83">
        <v>26.9</v>
      </c>
      <c r="P3538" s="85">
        <v>38442</v>
      </c>
      <c r="Q3538" s="83">
        <v>51</v>
      </c>
      <c r="R3538" s="83">
        <v>51.63</v>
      </c>
    </row>
    <row r="3539" spans="4:18">
      <c r="D3539" s="85">
        <v>38441</v>
      </c>
      <c r="E3539" s="83">
        <v>17.82</v>
      </c>
      <c r="F3539" s="83">
        <v>18.21</v>
      </c>
      <c r="J3539" s="85">
        <v>38441</v>
      </c>
      <c r="K3539" s="83">
        <v>25.91</v>
      </c>
      <c r="L3539" s="83">
        <v>26.11</v>
      </c>
      <c r="P3539" s="85">
        <v>38441</v>
      </c>
      <c r="Q3539" s="83">
        <v>50.5</v>
      </c>
      <c r="R3539" s="83">
        <v>51.32</v>
      </c>
    </row>
    <row r="3540" spans="4:18">
      <c r="D3540" s="85">
        <v>38440</v>
      </c>
      <c r="E3540" s="83">
        <v>17.489999999999998</v>
      </c>
      <c r="F3540" s="83">
        <v>17.73</v>
      </c>
      <c r="J3540" s="85">
        <v>38440</v>
      </c>
      <c r="K3540" s="83">
        <v>26.01</v>
      </c>
      <c r="L3540" s="83">
        <v>25.93</v>
      </c>
      <c r="P3540" s="85">
        <v>38440</v>
      </c>
      <c r="Q3540" s="83">
        <v>51.4</v>
      </c>
      <c r="R3540" s="83">
        <v>50.46</v>
      </c>
    </row>
    <row r="3541" spans="4:18">
      <c r="D3541" s="85">
        <v>38439</v>
      </c>
      <c r="E3541" s="83">
        <v>17.489999999999998</v>
      </c>
      <c r="F3541" s="83">
        <v>17.760000000000002</v>
      </c>
      <c r="J3541" s="85">
        <v>38439</v>
      </c>
      <c r="K3541" s="83">
        <v>25.78</v>
      </c>
      <c r="L3541" s="83">
        <v>26.01</v>
      </c>
      <c r="P3541" s="85">
        <v>38439</v>
      </c>
      <c r="Q3541" s="83">
        <v>50.65</v>
      </c>
      <c r="R3541" s="83">
        <v>51.5</v>
      </c>
    </row>
    <row r="3542" spans="4:18">
      <c r="D3542" s="85">
        <v>38435</v>
      </c>
      <c r="E3542" s="83">
        <v>17.53</v>
      </c>
      <c r="F3542" s="83">
        <v>17.66</v>
      </c>
      <c r="J3542" s="85">
        <v>38435</v>
      </c>
      <c r="K3542" s="83">
        <v>26.04</v>
      </c>
      <c r="L3542" s="83">
        <v>25.82</v>
      </c>
      <c r="P3542" s="85">
        <v>38435</v>
      </c>
      <c r="Q3542" s="83">
        <v>50.5</v>
      </c>
      <c r="R3542" s="83">
        <v>50.56</v>
      </c>
    </row>
    <row r="3543" spans="4:18">
      <c r="D3543" s="85">
        <v>38434</v>
      </c>
      <c r="E3543" s="83">
        <v>17.89</v>
      </c>
      <c r="F3543" s="83">
        <v>17.399999999999999</v>
      </c>
      <c r="J3543" s="85">
        <v>38434</v>
      </c>
      <c r="K3543" s="83">
        <v>26.02</v>
      </c>
      <c r="L3543" s="83">
        <v>26.04</v>
      </c>
      <c r="P3543" s="85">
        <v>38434</v>
      </c>
      <c r="Q3543" s="83">
        <v>50</v>
      </c>
      <c r="R3543" s="83">
        <v>50.08</v>
      </c>
    </row>
    <row r="3544" spans="4:18">
      <c r="D3544" s="85">
        <v>38433</v>
      </c>
      <c r="E3544" s="83">
        <v>17.73</v>
      </c>
      <c r="F3544" s="83">
        <v>17.45</v>
      </c>
      <c r="J3544" s="85">
        <v>38433</v>
      </c>
      <c r="K3544" s="83">
        <v>26.47</v>
      </c>
      <c r="L3544" s="83">
        <v>26.15</v>
      </c>
      <c r="P3544" s="85">
        <v>38433</v>
      </c>
      <c r="Q3544" s="83">
        <v>50.65</v>
      </c>
      <c r="R3544" s="83">
        <v>50.3</v>
      </c>
    </row>
    <row r="3545" spans="4:18">
      <c r="D3545" s="85">
        <v>38432</v>
      </c>
      <c r="E3545" s="83">
        <v>16.95</v>
      </c>
      <c r="F3545" s="83">
        <v>17.47</v>
      </c>
      <c r="J3545" s="85">
        <v>38432</v>
      </c>
      <c r="K3545" s="83">
        <v>26.25</v>
      </c>
      <c r="L3545" s="83">
        <v>26.44</v>
      </c>
      <c r="P3545" s="85">
        <v>38432</v>
      </c>
      <c r="Q3545" s="83">
        <v>50.8</v>
      </c>
      <c r="R3545" s="83">
        <v>50.35</v>
      </c>
    </row>
    <row r="3546" spans="4:18">
      <c r="D3546" s="85">
        <v>38429</v>
      </c>
      <c r="E3546" s="83">
        <v>17.8</v>
      </c>
      <c r="F3546" s="83">
        <v>17.53</v>
      </c>
      <c r="J3546" s="85">
        <v>38429</v>
      </c>
      <c r="K3546" s="83">
        <v>26.8</v>
      </c>
      <c r="L3546" s="83">
        <v>26.22</v>
      </c>
      <c r="P3546" s="85">
        <v>38429</v>
      </c>
      <c r="Q3546" s="83">
        <v>52.12</v>
      </c>
      <c r="R3546" s="83">
        <v>51.03</v>
      </c>
    </row>
    <row r="3547" spans="4:18">
      <c r="D3547" s="85">
        <v>38428</v>
      </c>
      <c r="E3547" s="83">
        <v>16.27</v>
      </c>
      <c r="F3547" s="83">
        <v>17.760000000000002</v>
      </c>
      <c r="J3547" s="85">
        <v>38428</v>
      </c>
      <c r="K3547" s="83">
        <v>25.96</v>
      </c>
      <c r="L3547" s="83">
        <v>26.65</v>
      </c>
      <c r="P3547" s="85">
        <v>38428</v>
      </c>
      <c r="Q3547" s="83">
        <v>52</v>
      </c>
      <c r="R3547" s="83">
        <v>52.11</v>
      </c>
    </row>
    <row r="3548" spans="4:18">
      <c r="D3548" s="85">
        <v>38427</v>
      </c>
      <c r="E3548" s="83">
        <v>17.760000000000002</v>
      </c>
      <c r="F3548" s="83">
        <v>16.8</v>
      </c>
      <c r="J3548" s="85">
        <v>38427</v>
      </c>
      <c r="K3548" s="83">
        <v>25.81</v>
      </c>
      <c r="L3548" s="83">
        <v>25.92</v>
      </c>
      <c r="P3548" s="85">
        <v>38427</v>
      </c>
      <c r="Q3548" s="83">
        <v>52.4</v>
      </c>
      <c r="R3548" s="83">
        <v>51.91</v>
      </c>
    </row>
    <row r="3549" spans="4:18">
      <c r="D3549" s="85">
        <v>38426</v>
      </c>
      <c r="E3549" s="83">
        <v>18.71</v>
      </c>
      <c r="F3549" s="83">
        <v>17.98</v>
      </c>
      <c r="J3549" s="85">
        <v>38426</v>
      </c>
      <c r="K3549" s="83">
        <v>25.35</v>
      </c>
      <c r="L3549" s="83">
        <v>25.8</v>
      </c>
      <c r="P3549" s="85">
        <v>38426</v>
      </c>
      <c r="Q3549" s="83">
        <v>53.08</v>
      </c>
      <c r="R3549" s="83">
        <v>52.55</v>
      </c>
    </row>
    <row r="3550" spans="4:18">
      <c r="D3550" s="85">
        <v>38425</v>
      </c>
      <c r="E3550" s="83">
        <v>19.04</v>
      </c>
      <c r="F3550" s="83">
        <v>18.95</v>
      </c>
      <c r="J3550" s="85">
        <v>38425</v>
      </c>
      <c r="K3550" s="83">
        <v>24.38</v>
      </c>
      <c r="L3550" s="83">
        <v>25.35</v>
      </c>
      <c r="P3550" s="85">
        <v>38425</v>
      </c>
      <c r="Q3550" s="83">
        <v>53.08</v>
      </c>
      <c r="R3550" s="83">
        <v>53</v>
      </c>
    </row>
    <row r="3551" spans="4:18">
      <c r="D3551" s="85">
        <v>38422</v>
      </c>
      <c r="E3551" s="83">
        <v>19.079999999999998</v>
      </c>
      <c r="F3551" s="83">
        <v>19</v>
      </c>
      <c r="J3551" s="85">
        <v>38422</v>
      </c>
      <c r="K3551" s="83">
        <v>23.75</v>
      </c>
      <c r="L3551" s="83">
        <v>24.38</v>
      </c>
      <c r="P3551" s="85">
        <v>38422</v>
      </c>
      <c r="Q3551" s="83">
        <v>53.51</v>
      </c>
      <c r="R3551" s="83">
        <v>52.96</v>
      </c>
    </row>
    <row r="3552" spans="4:18">
      <c r="D3552" s="85">
        <v>38421</v>
      </c>
      <c r="E3552" s="83">
        <v>18.239999999999998</v>
      </c>
      <c r="F3552" s="83">
        <v>19</v>
      </c>
      <c r="J3552" s="85">
        <v>38421</v>
      </c>
      <c r="K3552" s="83">
        <v>23.92</v>
      </c>
      <c r="L3552" s="83">
        <v>23.67</v>
      </c>
      <c r="P3552" s="85">
        <v>38421</v>
      </c>
      <c r="Q3552" s="83">
        <v>53.05</v>
      </c>
      <c r="R3552" s="83">
        <v>53.7</v>
      </c>
    </row>
    <row r="3553" spans="4:18">
      <c r="D3553" s="85">
        <v>38420</v>
      </c>
      <c r="E3553" s="83">
        <v>18.28</v>
      </c>
      <c r="F3553" s="83">
        <v>18.059999999999999</v>
      </c>
      <c r="J3553" s="85">
        <v>38420</v>
      </c>
      <c r="K3553" s="83">
        <v>23.83</v>
      </c>
      <c r="L3553" s="83">
        <v>23.75</v>
      </c>
      <c r="P3553" s="85">
        <v>38420</v>
      </c>
      <c r="Q3553" s="83">
        <v>53.2</v>
      </c>
      <c r="R3553" s="83">
        <v>52.85</v>
      </c>
    </row>
    <row r="3554" spans="4:18">
      <c r="D3554" s="85">
        <v>38419</v>
      </c>
      <c r="E3554" s="83">
        <v>17.600000000000001</v>
      </c>
      <c r="F3554" s="83">
        <v>18.04</v>
      </c>
      <c r="J3554" s="85">
        <v>38419</v>
      </c>
      <c r="K3554" s="83">
        <v>24.05</v>
      </c>
      <c r="L3554" s="83">
        <v>24</v>
      </c>
      <c r="P3554" s="85">
        <v>38419</v>
      </c>
      <c r="Q3554" s="83">
        <v>53.5</v>
      </c>
      <c r="R3554" s="83">
        <v>53.5</v>
      </c>
    </row>
    <row r="3555" spans="4:18">
      <c r="D3555" s="85">
        <v>38418</v>
      </c>
      <c r="E3555" s="83">
        <v>17.27</v>
      </c>
      <c r="F3555" s="83">
        <v>17.79</v>
      </c>
      <c r="J3555" s="85">
        <v>38418</v>
      </c>
      <c r="K3555" s="83">
        <v>24</v>
      </c>
      <c r="L3555" s="83">
        <v>23.9</v>
      </c>
      <c r="P3555" s="85">
        <v>38418</v>
      </c>
      <c r="Q3555" s="83">
        <v>53.3</v>
      </c>
      <c r="R3555" s="83">
        <v>53.4</v>
      </c>
    </row>
    <row r="3556" spans="4:18">
      <c r="D3556" s="85">
        <v>38415</v>
      </c>
      <c r="E3556" s="83">
        <v>17.100000000000001</v>
      </c>
      <c r="F3556" s="83">
        <v>17.22</v>
      </c>
      <c r="J3556" s="85">
        <v>38415</v>
      </c>
      <c r="K3556" s="83">
        <v>24.29</v>
      </c>
      <c r="L3556" s="83">
        <v>23.99</v>
      </c>
      <c r="P3556" s="85">
        <v>38415</v>
      </c>
      <c r="Q3556" s="83">
        <v>52.85</v>
      </c>
      <c r="R3556" s="83">
        <v>53.3</v>
      </c>
    </row>
    <row r="3557" spans="4:18">
      <c r="D3557" s="85">
        <v>38414</v>
      </c>
      <c r="E3557" s="83">
        <v>16.95</v>
      </c>
      <c r="F3557" s="83">
        <v>17.12</v>
      </c>
      <c r="J3557" s="85">
        <v>38414</v>
      </c>
      <c r="K3557" s="83">
        <v>23.9</v>
      </c>
      <c r="L3557" s="83">
        <v>23.81</v>
      </c>
      <c r="P3557" s="85">
        <v>38414</v>
      </c>
      <c r="Q3557" s="83">
        <v>53.48</v>
      </c>
      <c r="R3557" s="83">
        <v>52.19</v>
      </c>
    </row>
    <row r="3558" spans="4:18">
      <c r="D3558" s="85">
        <v>38413</v>
      </c>
      <c r="E3558" s="83">
        <v>16.829999999999998</v>
      </c>
      <c r="F3558" s="83">
        <v>17.260000000000002</v>
      </c>
      <c r="J3558" s="85">
        <v>38413</v>
      </c>
      <c r="K3558" s="83">
        <v>23.91</v>
      </c>
      <c r="L3558" s="83">
        <v>23.44</v>
      </c>
      <c r="P3558" s="85">
        <v>38413</v>
      </c>
      <c r="Q3558" s="83">
        <v>49.93</v>
      </c>
      <c r="R3558" s="83">
        <v>50.04</v>
      </c>
    </row>
    <row r="3559" spans="4:18">
      <c r="D3559" s="85">
        <v>38412</v>
      </c>
      <c r="E3559" s="83">
        <v>17.3</v>
      </c>
      <c r="F3559" s="83">
        <v>17.03</v>
      </c>
      <c r="J3559" s="85">
        <v>38412</v>
      </c>
      <c r="K3559" s="83">
        <v>23.4</v>
      </c>
      <c r="L3559" s="83">
        <v>23.91</v>
      </c>
      <c r="P3559" s="85">
        <v>38412</v>
      </c>
      <c r="Q3559" s="83">
        <v>48.1</v>
      </c>
      <c r="R3559" s="83">
        <v>49.93</v>
      </c>
    </row>
    <row r="3560" spans="4:18">
      <c r="D3560" s="85">
        <v>38411</v>
      </c>
      <c r="E3560" s="83">
        <v>16.52</v>
      </c>
      <c r="F3560" s="83">
        <v>17.21</v>
      </c>
      <c r="J3560" s="85">
        <v>38411</v>
      </c>
      <c r="K3560" s="83">
        <v>23.4</v>
      </c>
      <c r="L3560" s="83">
        <v>23.3</v>
      </c>
      <c r="P3560" s="85">
        <v>38411</v>
      </c>
      <c r="Q3560" s="83">
        <v>47.8</v>
      </c>
      <c r="R3560" s="83">
        <v>47.87</v>
      </c>
    </row>
    <row r="3561" spans="4:18">
      <c r="D3561" s="85">
        <v>38408</v>
      </c>
      <c r="E3561" s="83">
        <v>17.170000000000002</v>
      </c>
      <c r="F3561" s="83">
        <v>17.12</v>
      </c>
      <c r="J3561" s="85">
        <v>38408</v>
      </c>
      <c r="K3561" s="83">
        <v>24.47</v>
      </c>
      <c r="L3561" s="83">
        <v>24.45</v>
      </c>
      <c r="P3561" s="85">
        <v>38408</v>
      </c>
      <c r="Q3561" s="83">
        <v>48</v>
      </c>
      <c r="R3561" s="83">
        <v>47.8</v>
      </c>
    </row>
    <row r="3562" spans="4:18">
      <c r="D3562" s="85">
        <v>38407</v>
      </c>
      <c r="E3562" s="83">
        <v>16.21</v>
      </c>
      <c r="F3562" s="83">
        <v>16.96</v>
      </c>
      <c r="J3562" s="85">
        <v>38407</v>
      </c>
      <c r="K3562" s="83">
        <v>24.65</v>
      </c>
      <c r="L3562" s="83">
        <v>24.47</v>
      </c>
      <c r="P3562" s="85">
        <v>38407</v>
      </c>
      <c r="Q3562" s="83">
        <v>46.5</v>
      </c>
      <c r="R3562" s="83">
        <v>45.9</v>
      </c>
    </row>
    <row r="3563" spans="4:18">
      <c r="D3563" s="85">
        <v>38406</v>
      </c>
      <c r="E3563" s="83">
        <v>16.89</v>
      </c>
      <c r="F3563" s="83">
        <v>16.62</v>
      </c>
      <c r="J3563" s="85">
        <v>38406</v>
      </c>
      <c r="K3563" s="83">
        <v>24.57</v>
      </c>
      <c r="L3563" s="83">
        <v>24.7</v>
      </c>
      <c r="P3563" s="85">
        <v>38406</v>
      </c>
      <c r="Q3563" s="83">
        <v>46.1</v>
      </c>
      <c r="R3563" s="83">
        <v>46.2</v>
      </c>
    </row>
    <row r="3564" spans="4:18">
      <c r="D3564" s="85">
        <v>38405</v>
      </c>
      <c r="E3564" s="83">
        <v>17.41</v>
      </c>
      <c r="F3564" s="83">
        <v>16.68</v>
      </c>
      <c r="J3564" s="85">
        <v>38405</v>
      </c>
      <c r="K3564" s="83">
        <v>24.99</v>
      </c>
      <c r="L3564" s="83">
        <v>24.63</v>
      </c>
      <c r="P3564" s="85">
        <v>38405</v>
      </c>
      <c r="Q3564" s="83">
        <v>46.55</v>
      </c>
      <c r="R3564" s="83">
        <v>45.85</v>
      </c>
    </row>
    <row r="3565" spans="4:18">
      <c r="D3565" s="85">
        <v>38401</v>
      </c>
      <c r="E3565" s="83">
        <v>17.989999999999998</v>
      </c>
      <c r="F3565" s="83">
        <v>17.55</v>
      </c>
      <c r="J3565" s="85">
        <v>38401</v>
      </c>
      <c r="K3565" s="83">
        <v>25.34</v>
      </c>
      <c r="L3565" s="83">
        <v>25.01</v>
      </c>
      <c r="P3565" s="85">
        <v>38401</v>
      </c>
      <c r="Q3565" s="83">
        <v>46.97</v>
      </c>
      <c r="R3565" s="83">
        <v>46.63</v>
      </c>
    </row>
    <row r="3566" spans="4:18">
      <c r="D3566" s="85">
        <v>38400</v>
      </c>
      <c r="E3566" s="83">
        <v>17.95</v>
      </c>
      <c r="F3566" s="83">
        <v>17.59</v>
      </c>
      <c r="J3566" s="85">
        <v>38400</v>
      </c>
      <c r="K3566" s="83">
        <v>25.57</v>
      </c>
      <c r="L3566" s="83">
        <v>25.24</v>
      </c>
      <c r="P3566" s="85">
        <v>38400</v>
      </c>
      <c r="Q3566" s="83">
        <v>47.84</v>
      </c>
      <c r="R3566" s="83">
        <v>46.91</v>
      </c>
    </row>
    <row r="3567" spans="4:18">
      <c r="D3567" s="85">
        <v>38399</v>
      </c>
      <c r="E3567" s="83">
        <v>17.399999999999999</v>
      </c>
      <c r="F3567" s="83">
        <v>17.95</v>
      </c>
      <c r="J3567" s="85">
        <v>38399</v>
      </c>
      <c r="K3567" s="83">
        <v>25.72</v>
      </c>
      <c r="L3567" s="83">
        <v>25.45</v>
      </c>
      <c r="P3567" s="85">
        <v>38399</v>
      </c>
      <c r="Q3567" s="83">
        <v>47.1</v>
      </c>
      <c r="R3567" s="83">
        <v>47.98</v>
      </c>
    </row>
    <row r="3568" spans="4:18">
      <c r="D3568" s="85">
        <v>38398</v>
      </c>
      <c r="E3568" s="83">
        <v>17.55</v>
      </c>
      <c r="F3568" s="83">
        <v>17.690000000000001</v>
      </c>
      <c r="J3568" s="85">
        <v>38398</v>
      </c>
      <c r="K3568" s="83">
        <v>25.67</v>
      </c>
      <c r="L3568" s="83">
        <v>25.82</v>
      </c>
      <c r="P3568" s="85">
        <v>38398</v>
      </c>
      <c r="Q3568" s="83">
        <v>46.84</v>
      </c>
      <c r="R3568" s="83">
        <v>47.4</v>
      </c>
    </row>
    <row r="3569" spans="4:18">
      <c r="D3569" s="85">
        <v>38397</v>
      </c>
      <c r="E3569" s="83">
        <v>16.77</v>
      </c>
      <c r="F3569" s="83">
        <v>17.79</v>
      </c>
      <c r="J3569" s="85">
        <v>38397</v>
      </c>
      <c r="K3569" s="83">
        <v>25.15</v>
      </c>
      <c r="L3569" s="83">
        <v>25.42</v>
      </c>
      <c r="P3569" s="85">
        <v>38397</v>
      </c>
      <c r="Q3569" s="83">
        <v>47.6</v>
      </c>
      <c r="R3569" s="83">
        <v>46.77</v>
      </c>
    </row>
    <row r="3570" spans="4:18">
      <c r="D3570" s="85">
        <v>38394</v>
      </c>
      <c r="E3570" s="83">
        <v>17.05</v>
      </c>
      <c r="F3570" s="83">
        <v>17.190000000000001</v>
      </c>
      <c r="J3570" s="85">
        <v>38394</v>
      </c>
      <c r="K3570" s="83">
        <v>25.44</v>
      </c>
      <c r="L3570" s="83">
        <v>25.1</v>
      </c>
      <c r="P3570" s="85">
        <v>38394</v>
      </c>
      <c r="Q3570" s="83">
        <v>47.35</v>
      </c>
      <c r="R3570" s="83">
        <v>47.68</v>
      </c>
    </row>
    <row r="3571" spans="4:18">
      <c r="D3571" s="85">
        <v>38393</v>
      </c>
      <c r="E3571" s="83">
        <v>17.11</v>
      </c>
      <c r="F3571" s="83">
        <v>16.95</v>
      </c>
      <c r="J3571" s="85">
        <v>38393</v>
      </c>
      <c r="K3571" s="83">
        <v>25.45</v>
      </c>
      <c r="L3571" s="83">
        <v>25.44</v>
      </c>
      <c r="P3571" s="85">
        <v>38393</v>
      </c>
      <c r="Q3571" s="83">
        <v>47.15</v>
      </c>
      <c r="R3571" s="83">
        <v>47.5</v>
      </c>
    </row>
    <row r="3572" spans="4:18">
      <c r="D3572" s="85">
        <v>38392</v>
      </c>
      <c r="E3572" s="83">
        <v>17.5</v>
      </c>
      <c r="F3572" s="83">
        <v>16.97</v>
      </c>
      <c r="J3572" s="85">
        <v>38392</v>
      </c>
      <c r="K3572" s="83">
        <v>25.65</v>
      </c>
      <c r="L3572" s="83">
        <v>25.32</v>
      </c>
      <c r="P3572" s="85">
        <v>38392</v>
      </c>
      <c r="Q3572" s="83">
        <v>47.73</v>
      </c>
      <c r="R3572" s="83">
        <v>46.93</v>
      </c>
    </row>
    <row r="3573" spans="4:18">
      <c r="D3573" s="85">
        <v>38391</v>
      </c>
      <c r="E3573" s="83">
        <v>17.899999999999999</v>
      </c>
      <c r="F3573" s="83">
        <v>17.88</v>
      </c>
      <c r="J3573" s="85">
        <v>38391</v>
      </c>
      <c r="K3573" s="83">
        <v>25.57</v>
      </c>
      <c r="L3573" s="83">
        <v>25.7</v>
      </c>
      <c r="P3573" s="85">
        <v>38391</v>
      </c>
      <c r="Q3573" s="83">
        <v>47.85</v>
      </c>
      <c r="R3573" s="83">
        <v>47.6</v>
      </c>
    </row>
    <row r="3574" spans="4:18">
      <c r="D3574" s="85">
        <v>38390</v>
      </c>
      <c r="E3574" s="83">
        <v>18</v>
      </c>
      <c r="F3574" s="83">
        <v>17.82</v>
      </c>
      <c r="J3574" s="85">
        <v>38390</v>
      </c>
      <c r="K3574" s="83">
        <v>25.75</v>
      </c>
      <c r="L3574" s="83">
        <v>25.71</v>
      </c>
      <c r="P3574" s="85">
        <v>38390</v>
      </c>
      <c r="Q3574" s="83">
        <v>48</v>
      </c>
      <c r="R3574" s="83">
        <v>47.73</v>
      </c>
    </row>
    <row r="3575" spans="4:18">
      <c r="D3575" s="85">
        <v>38387</v>
      </c>
      <c r="E3575" s="83">
        <v>17.32</v>
      </c>
      <c r="F3575" s="83">
        <v>18.149999999999999</v>
      </c>
      <c r="J3575" s="85">
        <v>38387</v>
      </c>
      <c r="K3575" s="83">
        <v>26.05</v>
      </c>
      <c r="L3575" s="83">
        <v>25.92</v>
      </c>
      <c r="P3575" s="85">
        <v>38387</v>
      </c>
      <c r="Q3575" s="83">
        <v>47.1</v>
      </c>
      <c r="R3575" s="83">
        <v>47.05</v>
      </c>
    </row>
    <row r="3576" spans="4:18">
      <c r="D3576" s="85">
        <v>38386</v>
      </c>
      <c r="E3576" s="83">
        <v>16.350000000000001</v>
      </c>
      <c r="F3576" s="83">
        <v>17.32</v>
      </c>
      <c r="J3576" s="85">
        <v>38386</v>
      </c>
      <c r="K3576" s="83">
        <v>26.25</v>
      </c>
      <c r="L3576" s="83">
        <v>25.98</v>
      </c>
      <c r="P3576" s="85">
        <v>38386</v>
      </c>
      <c r="Q3576" s="83">
        <v>47.08</v>
      </c>
      <c r="R3576" s="83">
        <v>47.25</v>
      </c>
    </row>
    <row r="3577" spans="4:18">
      <c r="D3577" s="85">
        <v>38385</v>
      </c>
      <c r="E3577" s="83">
        <v>16.21</v>
      </c>
      <c r="F3577" s="83">
        <v>16.59</v>
      </c>
      <c r="J3577" s="85">
        <v>38385</v>
      </c>
      <c r="K3577" s="83">
        <v>26.5</v>
      </c>
      <c r="L3577" s="83">
        <v>26.24</v>
      </c>
      <c r="P3577" s="85">
        <v>38385</v>
      </c>
      <c r="Q3577" s="83">
        <v>47.24</v>
      </c>
      <c r="R3577" s="83">
        <v>47.08</v>
      </c>
    </row>
    <row r="3578" spans="4:18">
      <c r="D3578" s="85">
        <v>38384</v>
      </c>
      <c r="E3578" s="83">
        <v>15.74</v>
      </c>
      <c r="F3578" s="83">
        <v>15.89</v>
      </c>
      <c r="J3578" s="85">
        <v>38384</v>
      </c>
      <c r="K3578" s="83">
        <v>26.2</v>
      </c>
      <c r="L3578" s="83">
        <v>26.5</v>
      </c>
      <c r="P3578" s="85">
        <v>38384</v>
      </c>
      <c r="Q3578" s="83">
        <v>47.01</v>
      </c>
      <c r="R3578" s="83">
        <v>47.24</v>
      </c>
    </row>
    <row r="3579" spans="4:18">
      <c r="D3579" s="85">
        <v>38383</v>
      </c>
      <c r="E3579" s="83">
        <v>15.74</v>
      </c>
      <c r="F3579" s="83">
        <v>15.73</v>
      </c>
      <c r="J3579" s="85">
        <v>38383</v>
      </c>
      <c r="K3579" s="83">
        <v>25.91</v>
      </c>
      <c r="L3579" s="83">
        <v>26.24</v>
      </c>
      <c r="P3579" s="85">
        <v>38383</v>
      </c>
      <c r="Q3579" s="83">
        <v>45.99</v>
      </c>
      <c r="R3579" s="83">
        <v>47.01</v>
      </c>
    </row>
    <row r="3580" spans="4:18">
      <c r="D3580" s="85">
        <v>38380</v>
      </c>
      <c r="E3580" s="83">
        <v>15.21</v>
      </c>
      <c r="F3580" s="83">
        <v>15.45</v>
      </c>
      <c r="J3580" s="85">
        <v>38380</v>
      </c>
      <c r="K3580" s="83">
        <v>25.72</v>
      </c>
      <c r="L3580" s="83">
        <v>25.91</v>
      </c>
      <c r="P3580" s="85">
        <v>38380</v>
      </c>
      <c r="Q3580" s="83">
        <v>46</v>
      </c>
      <c r="R3580" s="83">
        <v>45.62</v>
      </c>
    </row>
    <row r="3581" spans="4:18">
      <c r="D3581" s="85">
        <v>38379</v>
      </c>
      <c r="E3581" s="83">
        <v>15.25</v>
      </c>
      <c r="F3581" s="83">
        <v>15.16</v>
      </c>
      <c r="J3581" s="85">
        <v>38379</v>
      </c>
      <c r="K3581" s="83">
        <v>25.63</v>
      </c>
      <c r="L3581" s="83">
        <v>25.75</v>
      </c>
      <c r="P3581" s="85">
        <v>38379</v>
      </c>
      <c r="Q3581" s="83">
        <v>45.54</v>
      </c>
      <c r="R3581" s="83">
        <v>45.69</v>
      </c>
    </row>
    <row r="3582" spans="4:18">
      <c r="D3582" s="85">
        <v>38378</v>
      </c>
      <c r="E3582" s="83">
        <v>15.04</v>
      </c>
      <c r="F3582" s="83">
        <v>15.28</v>
      </c>
      <c r="J3582" s="85">
        <v>38378</v>
      </c>
      <c r="K3582" s="83">
        <v>25.72</v>
      </c>
      <c r="L3582" s="83">
        <v>25.56</v>
      </c>
      <c r="P3582" s="85">
        <v>38378</v>
      </c>
      <c r="Q3582" s="83">
        <v>46.06</v>
      </c>
      <c r="R3582" s="83">
        <v>45.53</v>
      </c>
    </row>
    <row r="3583" spans="4:18">
      <c r="D3583" s="85">
        <v>38377</v>
      </c>
      <c r="E3583" s="83">
        <v>14.81</v>
      </c>
      <c r="F3583" s="83">
        <v>15.19</v>
      </c>
      <c r="J3583" s="85">
        <v>38377</v>
      </c>
      <c r="K3583" s="83">
        <v>25.8</v>
      </c>
      <c r="L3583" s="83">
        <v>25.8</v>
      </c>
      <c r="P3583" s="85">
        <v>38377</v>
      </c>
      <c r="Q3583" s="83">
        <v>46</v>
      </c>
      <c r="R3583" s="83">
        <v>46.06</v>
      </c>
    </row>
    <row r="3584" spans="4:18">
      <c r="D3584" s="85">
        <v>38376</v>
      </c>
      <c r="E3584" s="83">
        <v>15.61</v>
      </c>
      <c r="F3584" s="83">
        <v>15.25</v>
      </c>
      <c r="J3584" s="85">
        <v>38376</v>
      </c>
      <c r="K3584" s="83">
        <v>25.92</v>
      </c>
      <c r="L3584" s="83">
        <v>25.8</v>
      </c>
      <c r="P3584" s="85">
        <v>38376</v>
      </c>
      <c r="Q3584" s="83">
        <v>46.3</v>
      </c>
      <c r="R3584" s="83">
        <v>45.74</v>
      </c>
    </row>
    <row r="3585" spans="4:18">
      <c r="D3585" s="85">
        <v>38373</v>
      </c>
      <c r="E3585" s="83">
        <v>15.64</v>
      </c>
      <c r="F3585" s="83">
        <v>15.36</v>
      </c>
      <c r="J3585" s="85">
        <v>38373</v>
      </c>
      <c r="K3585" s="83">
        <v>25.75</v>
      </c>
      <c r="L3585" s="83">
        <v>25.92</v>
      </c>
      <c r="P3585" s="85">
        <v>38373</v>
      </c>
      <c r="Q3585" s="83">
        <v>47.03</v>
      </c>
      <c r="R3585" s="83">
        <v>46.18</v>
      </c>
    </row>
    <row r="3586" spans="4:18">
      <c r="D3586" s="85">
        <v>38372</v>
      </c>
      <c r="E3586" s="83">
        <v>15.41</v>
      </c>
      <c r="F3586" s="83">
        <v>15.65</v>
      </c>
      <c r="J3586" s="85">
        <v>38372</v>
      </c>
      <c r="K3586" s="83">
        <v>27.54</v>
      </c>
      <c r="L3586" s="83">
        <v>25.75</v>
      </c>
      <c r="P3586" s="85">
        <v>38372</v>
      </c>
      <c r="Q3586" s="83">
        <v>47.5</v>
      </c>
      <c r="R3586" s="83">
        <v>46.98</v>
      </c>
    </row>
    <row r="3587" spans="4:18">
      <c r="D3587" s="85">
        <v>38371</v>
      </c>
      <c r="E3587" s="83">
        <v>15.98</v>
      </c>
      <c r="F3587" s="83">
        <v>15.63</v>
      </c>
      <c r="J3587" s="85">
        <v>38371</v>
      </c>
      <c r="K3587" s="83">
        <v>27.3</v>
      </c>
      <c r="L3587" s="83">
        <v>27.54</v>
      </c>
      <c r="P3587" s="85">
        <v>38371</v>
      </c>
      <c r="Q3587" s="83">
        <v>48.19</v>
      </c>
      <c r="R3587" s="83">
        <v>47.51</v>
      </c>
    </row>
    <row r="3588" spans="4:18">
      <c r="D3588" s="85">
        <v>38370</v>
      </c>
      <c r="E3588" s="83">
        <v>15.83</v>
      </c>
      <c r="F3588" s="83">
        <v>15.89</v>
      </c>
      <c r="J3588" s="85">
        <v>38370</v>
      </c>
      <c r="K3588" s="83">
        <v>27.15</v>
      </c>
      <c r="L3588" s="83">
        <v>27.31</v>
      </c>
      <c r="P3588" s="85">
        <v>38370</v>
      </c>
      <c r="Q3588" s="83">
        <v>48.2</v>
      </c>
      <c r="R3588" s="83">
        <v>48.25</v>
      </c>
    </row>
    <row r="3589" spans="4:18">
      <c r="D3589" s="85">
        <v>38366</v>
      </c>
      <c r="E3589" s="83">
        <v>15.74</v>
      </c>
      <c r="F3589" s="83">
        <v>16.13</v>
      </c>
      <c r="J3589" s="85">
        <v>38366</v>
      </c>
      <c r="K3589" s="83">
        <v>26.59</v>
      </c>
      <c r="L3589" s="83">
        <v>27.15</v>
      </c>
      <c r="P3589" s="85">
        <v>38366</v>
      </c>
      <c r="Q3589" s="83">
        <v>47.75</v>
      </c>
      <c r="R3589" s="83">
        <v>48.32</v>
      </c>
    </row>
    <row r="3590" spans="4:18">
      <c r="D3590" s="85">
        <v>38365</v>
      </c>
      <c r="E3590" s="83">
        <v>16.170000000000002</v>
      </c>
      <c r="F3590" s="83">
        <v>16</v>
      </c>
      <c r="J3590" s="85">
        <v>38365</v>
      </c>
      <c r="K3590" s="83">
        <v>26.44</v>
      </c>
      <c r="L3590" s="83">
        <v>26.62</v>
      </c>
      <c r="P3590" s="85">
        <v>38365</v>
      </c>
      <c r="Q3590" s="83">
        <v>47.9</v>
      </c>
      <c r="R3590" s="83">
        <v>47.9</v>
      </c>
    </row>
    <row r="3591" spans="4:18">
      <c r="D3591" s="85">
        <v>38364</v>
      </c>
      <c r="E3591" s="83">
        <v>16.32</v>
      </c>
      <c r="F3591" s="83">
        <v>16.32</v>
      </c>
      <c r="J3591" s="85">
        <v>38364</v>
      </c>
      <c r="K3591" s="83">
        <v>26.32</v>
      </c>
      <c r="L3591" s="83">
        <v>26.44</v>
      </c>
      <c r="P3591" s="85">
        <v>38364</v>
      </c>
      <c r="Q3591" s="83">
        <v>47.11</v>
      </c>
      <c r="R3591" s="83">
        <v>47.82</v>
      </c>
    </row>
    <row r="3592" spans="4:18">
      <c r="D3592" s="85">
        <v>38363</v>
      </c>
      <c r="E3592" s="83">
        <v>15.95</v>
      </c>
      <c r="F3592" s="83">
        <v>16.13</v>
      </c>
      <c r="J3592" s="85">
        <v>38363</v>
      </c>
      <c r="K3592" s="83">
        <v>26.43</v>
      </c>
      <c r="L3592" s="83">
        <v>26.25</v>
      </c>
      <c r="P3592" s="85">
        <v>38363</v>
      </c>
      <c r="Q3592" s="83">
        <v>46.95</v>
      </c>
      <c r="R3592" s="83">
        <v>47.11</v>
      </c>
    </row>
    <row r="3593" spans="4:18">
      <c r="D3593" s="85">
        <v>38362</v>
      </c>
      <c r="E3593" s="83">
        <v>15.72</v>
      </c>
      <c r="F3593" s="83">
        <v>16.3</v>
      </c>
      <c r="J3593" s="85">
        <v>38362</v>
      </c>
      <c r="K3593" s="83">
        <v>26.22</v>
      </c>
      <c r="L3593" s="83">
        <v>26.64</v>
      </c>
      <c r="P3593" s="85">
        <v>38362</v>
      </c>
      <c r="Q3593" s="83">
        <v>46.56</v>
      </c>
      <c r="R3593" s="83">
        <v>47.27</v>
      </c>
    </row>
    <row r="3594" spans="4:18">
      <c r="D3594" s="85">
        <v>38359</v>
      </c>
      <c r="E3594" s="83">
        <v>16.16</v>
      </c>
      <c r="F3594" s="83">
        <v>15.68</v>
      </c>
      <c r="J3594" s="85">
        <v>38359</v>
      </c>
      <c r="K3594" s="83">
        <v>26.53</v>
      </c>
      <c r="L3594" s="83">
        <v>26.3</v>
      </c>
      <c r="P3594" s="85">
        <v>38359</v>
      </c>
      <c r="Q3594" s="83">
        <v>47.03</v>
      </c>
      <c r="R3594" s="83">
        <v>46.8</v>
      </c>
    </row>
    <row r="3595" spans="4:18">
      <c r="D3595" s="85">
        <v>38358</v>
      </c>
      <c r="E3595" s="83">
        <v>14.32</v>
      </c>
      <c r="F3595" s="83">
        <v>16.13</v>
      </c>
      <c r="J3595" s="85">
        <v>38358</v>
      </c>
      <c r="K3595" s="83">
        <v>26.5</v>
      </c>
      <c r="L3595" s="83">
        <v>26.28</v>
      </c>
      <c r="P3595" s="85">
        <v>38358</v>
      </c>
      <c r="Q3595" s="83">
        <v>48</v>
      </c>
      <c r="R3595" s="83">
        <v>47.02</v>
      </c>
    </row>
    <row r="3596" spans="4:18">
      <c r="D3596" s="85">
        <v>38357</v>
      </c>
      <c r="E3596" s="83">
        <v>15.55</v>
      </c>
      <c r="F3596" s="83">
        <v>14.49</v>
      </c>
      <c r="J3596" s="85">
        <v>38357</v>
      </c>
      <c r="K3596" s="83">
        <v>26.32</v>
      </c>
      <c r="L3596" s="83">
        <v>26.18</v>
      </c>
      <c r="P3596" s="85">
        <v>38357</v>
      </c>
      <c r="Q3596" s="83">
        <v>47.83</v>
      </c>
      <c r="R3596" s="83">
        <v>48.08</v>
      </c>
    </row>
    <row r="3597" spans="4:18">
      <c r="D3597" s="85">
        <v>38356</v>
      </c>
      <c r="E3597" s="83">
        <v>15.15</v>
      </c>
      <c r="F3597" s="83">
        <v>15.09</v>
      </c>
      <c r="J3597" s="85">
        <v>38356</v>
      </c>
      <c r="K3597" s="83">
        <v>26.84</v>
      </c>
      <c r="L3597" s="83">
        <v>26.31</v>
      </c>
      <c r="P3597" s="85">
        <v>38356</v>
      </c>
      <c r="Q3597" s="83">
        <v>49.27</v>
      </c>
      <c r="R3597" s="83">
        <v>47.7</v>
      </c>
    </row>
    <row r="3598" spans="4:18">
      <c r="D3598" s="85">
        <v>38355</v>
      </c>
      <c r="E3598" s="83">
        <v>15.34</v>
      </c>
      <c r="F3598" s="83">
        <v>15.27</v>
      </c>
      <c r="J3598" s="85">
        <v>38355</v>
      </c>
      <c r="K3598" s="83">
        <v>27.03</v>
      </c>
      <c r="L3598" s="83">
        <v>26.87</v>
      </c>
      <c r="P3598" s="85">
        <v>38355</v>
      </c>
      <c r="Q3598" s="83">
        <v>49.9</v>
      </c>
      <c r="R3598" s="83">
        <v>49.27</v>
      </c>
    </row>
    <row r="3599" spans="4:18">
      <c r="D3599" s="85">
        <v>38352</v>
      </c>
      <c r="E3599" s="83">
        <v>15.12</v>
      </c>
      <c r="F3599" s="83">
        <v>15.75</v>
      </c>
      <c r="J3599" s="85">
        <v>38352</v>
      </c>
      <c r="K3599" s="83">
        <v>26.62</v>
      </c>
      <c r="L3599" s="83">
        <v>26.87</v>
      </c>
      <c r="P3599" s="85">
        <v>38352</v>
      </c>
      <c r="Q3599" s="83">
        <v>48.6</v>
      </c>
      <c r="R3599" s="83">
        <v>49.17</v>
      </c>
    </row>
    <row r="3600" spans="4:18">
      <c r="D3600" s="85">
        <v>38351</v>
      </c>
      <c r="E3600" s="83">
        <v>15.4</v>
      </c>
      <c r="F3600" s="83">
        <v>15.25</v>
      </c>
      <c r="J3600" s="85">
        <v>38351</v>
      </c>
      <c r="K3600" s="83">
        <v>26.09</v>
      </c>
      <c r="L3600" s="83">
        <v>26.54</v>
      </c>
      <c r="P3600" s="85">
        <v>38351</v>
      </c>
      <c r="Q3600" s="83">
        <v>48.42</v>
      </c>
      <c r="R3600" s="83">
        <v>48.7</v>
      </c>
    </row>
    <row r="3601" spans="4:18">
      <c r="D3601" s="85">
        <v>38350</v>
      </c>
      <c r="E3601" s="83">
        <v>16.09</v>
      </c>
      <c r="F3601" s="83">
        <v>15.97</v>
      </c>
      <c r="J3601" s="85">
        <v>38350</v>
      </c>
      <c r="K3601" s="83">
        <v>25.95</v>
      </c>
      <c r="L3601" s="83">
        <v>26.05</v>
      </c>
      <c r="P3601" s="85">
        <v>38350</v>
      </c>
      <c r="Q3601" s="83">
        <v>47.51</v>
      </c>
      <c r="R3601" s="83">
        <v>48.39</v>
      </c>
    </row>
    <row r="3602" spans="4:18">
      <c r="D3602" s="85">
        <v>38349</v>
      </c>
      <c r="E3602" s="83">
        <v>15.22</v>
      </c>
      <c r="F3602" s="83">
        <v>16.04</v>
      </c>
      <c r="J3602" s="85">
        <v>38349</v>
      </c>
      <c r="K3602" s="83">
        <v>25.99</v>
      </c>
      <c r="L3602" s="83">
        <v>26.12</v>
      </c>
      <c r="P3602" s="85">
        <v>38349</v>
      </c>
      <c r="Q3602" s="83">
        <v>46.7</v>
      </c>
      <c r="R3602" s="83">
        <v>47.5</v>
      </c>
    </row>
    <row r="3603" spans="4:18">
      <c r="D3603" s="85">
        <v>38348</v>
      </c>
      <c r="E3603" s="83">
        <v>15.5</v>
      </c>
      <c r="F3603" s="83">
        <v>15.55</v>
      </c>
      <c r="J3603" s="85">
        <v>38348</v>
      </c>
      <c r="K3603" s="83">
        <v>26.34</v>
      </c>
      <c r="L3603" s="83">
        <v>26.01</v>
      </c>
      <c r="P3603" s="85">
        <v>38348</v>
      </c>
      <c r="Q3603" s="83">
        <v>47.12</v>
      </c>
      <c r="R3603" s="83">
        <v>46.79</v>
      </c>
    </row>
    <row r="3604" spans="4:18">
      <c r="D3604" s="85">
        <v>38344</v>
      </c>
      <c r="E3604" s="83">
        <v>15.05</v>
      </c>
      <c r="F3604" s="83">
        <v>15.21</v>
      </c>
      <c r="J3604" s="85">
        <v>38344</v>
      </c>
      <c r="K3604" s="83">
        <v>26.81</v>
      </c>
      <c r="L3604" s="83">
        <v>26.09</v>
      </c>
      <c r="P3604" s="85">
        <v>38344</v>
      </c>
      <c r="Q3604" s="83">
        <v>46.6</v>
      </c>
      <c r="R3604" s="83">
        <v>46.74</v>
      </c>
    </row>
    <row r="3605" spans="4:18">
      <c r="D3605" s="85">
        <v>38343</v>
      </c>
      <c r="E3605" s="83">
        <v>15.66</v>
      </c>
      <c r="F3605" s="83">
        <v>15.57</v>
      </c>
      <c r="J3605" s="85">
        <v>38343</v>
      </c>
      <c r="K3605" s="83">
        <v>26.15</v>
      </c>
      <c r="L3605" s="83">
        <v>26.89</v>
      </c>
      <c r="P3605" s="85">
        <v>38343</v>
      </c>
      <c r="Q3605" s="83">
        <v>45.7</v>
      </c>
      <c r="R3605" s="83">
        <v>46.92</v>
      </c>
    </row>
    <row r="3606" spans="4:18">
      <c r="D3606" s="85">
        <v>38342</v>
      </c>
      <c r="E3606" s="83">
        <v>15.89</v>
      </c>
      <c r="F3606" s="83">
        <v>16.16</v>
      </c>
      <c r="J3606" s="85">
        <v>38342</v>
      </c>
      <c r="K3606" s="83">
        <v>25.93</v>
      </c>
      <c r="L3606" s="83">
        <v>26.36</v>
      </c>
      <c r="P3606" s="85">
        <v>38342</v>
      </c>
      <c r="Q3606" s="83">
        <v>45.82</v>
      </c>
      <c r="R3606" s="83">
        <v>46.23</v>
      </c>
    </row>
    <row r="3607" spans="4:18">
      <c r="D3607" s="85">
        <v>38341</v>
      </c>
      <c r="E3607" s="83">
        <v>15.67</v>
      </c>
      <c r="F3607" s="83">
        <v>15.7</v>
      </c>
      <c r="J3607" s="85">
        <v>38341</v>
      </c>
      <c r="K3607" s="83">
        <v>26.12</v>
      </c>
      <c r="L3607" s="83">
        <v>25.84</v>
      </c>
      <c r="P3607" s="85">
        <v>38341</v>
      </c>
      <c r="Q3607" s="83">
        <v>45.8</v>
      </c>
      <c r="R3607" s="83">
        <v>45.68</v>
      </c>
    </row>
    <row r="3608" spans="4:18">
      <c r="D3608" s="85">
        <v>38338</v>
      </c>
      <c r="E3608" s="83">
        <v>15.15</v>
      </c>
      <c r="F3608" s="83">
        <v>15.38</v>
      </c>
      <c r="J3608" s="85">
        <v>38338</v>
      </c>
      <c r="K3608" s="83">
        <v>26.33</v>
      </c>
      <c r="L3608" s="83">
        <v>26.02</v>
      </c>
      <c r="P3608" s="85">
        <v>38338</v>
      </c>
      <c r="Q3608" s="83">
        <v>45.75</v>
      </c>
      <c r="R3608" s="83">
        <v>45.8</v>
      </c>
    </row>
    <row r="3609" spans="4:18">
      <c r="D3609" s="85">
        <v>38337</v>
      </c>
      <c r="E3609" s="83">
        <v>15.6</v>
      </c>
      <c r="F3609" s="83">
        <v>15.38</v>
      </c>
      <c r="J3609" s="85">
        <v>38337</v>
      </c>
      <c r="K3609" s="83">
        <v>26.63</v>
      </c>
      <c r="L3609" s="83">
        <v>26.32</v>
      </c>
      <c r="P3609" s="85">
        <v>38337</v>
      </c>
      <c r="Q3609" s="83">
        <v>46.68</v>
      </c>
      <c r="R3609" s="83">
        <v>46.25</v>
      </c>
    </row>
    <row r="3610" spans="4:18">
      <c r="D3610" s="85">
        <v>38336</v>
      </c>
      <c r="E3610" s="83">
        <v>15.33</v>
      </c>
      <c r="F3610" s="83">
        <v>15.89</v>
      </c>
      <c r="J3610" s="85">
        <v>38336</v>
      </c>
      <c r="K3610" s="83">
        <v>26.17</v>
      </c>
      <c r="L3610" s="83">
        <v>26.62</v>
      </c>
      <c r="P3610" s="85">
        <v>38336</v>
      </c>
      <c r="Q3610" s="83">
        <v>46.65</v>
      </c>
      <c r="R3610" s="83">
        <v>46.68</v>
      </c>
    </row>
    <row r="3611" spans="4:18">
      <c r="D3611" s="85">
        <v>38335</v>
      </c>
      <c r="E3611" s="83">
        <v>15.17</v>
      </c>
      <c r="F3611" s="83">
        <v>15.72</v>
      </c>
      <c r="J3611" s="85">
        <v>38335</v>
      </c>
      <c r="K3611" s="83">
        <v>25.52</v>
      </c>
      <c r="L3611" s="83">
        <v>26.18</v>
      </c>
      <c r="P3611" s="85">
        <v>38335</v>
      </c>
      <c r="Q3611" s="83">
        <v>46.85</v>
      </c>
      <c r="R3611" s="83">
        <v>47.99</v>
      </c>
    </row>
    <row r="3612" spans="4:18">
      <c r="D3612" s="85">
        <v>38334</v>
      </c>
      <c r="E3612" s="83">
        <v>15.32</v>
      </c>
      <c r="F3612" s="83">
        <v>15.25</v>
      </c>
      <c r="J3612" s="85">
        <v>38334</v>
      </c>
      <c r="K3612" s="83">
        <v>25.82</v>
      </c>
      <c r="L3612" s="83">
        <v>25.71</v>
      </c>
      <c r="P3612" s="85">
        <v>38334</v>
      </c>
      <c r="Q3612" s="83">
        <v>47</v>
      </c>
      <c r="R3612" s="83">
        <v>46.39</v>
      </c>
    </row>
    <row r="3613" spans="4:18">
      <c r="D3613" s="85">
        <v>38331</v>
      </c>
      <c r="E3613" s="83">
        <v>15.19</v>
      </c>
      <c r="F3613" s="83">
        <v>15.24</v>
      </c>
      <c r="J3613" s="85">
        <v>38331</v>
      </c>
      <c r="K3613" s="83">
        <v>25.7</v>
      </c>
      <c r="L3613" s="83">
        <v>25.83</v>
      </c>
      <c r="P3613" s="85">
        <v>38331</v>
      </c>
      <c r="Q3613" s="83">
        <v>47.45</v>
      </c>
      <c r="R3613" s="83">
        <v>46.67</v>
      </c>
    </row>
    <row r="3614" spans="4:18">
      <c r="D3614" s="85">
        <v>38330</v>
      </c>
      <c r="E3614" s="83">
        <v>14.82</v>
      </c>
      <c r="F3614" s="83">
        <v>15.03</v>
      </c>
      <c r="J3614" s="85">
        <v>38330</v>
      </c>
      <c r="K3614" s="83">
        <v>25.47</v>
      </c>
      <c r="L3614" s="83">
        <v>25.75</v>
      </c>
      <c r="P3614" s="85">
        <v>38330</v>
      </c>
      <c r="Q3614" s="83">
        <v>47.3</v>
      </c>
      <c r="R3614" s="83">
        <v>47.16</v>
      </c>
    </row>
    <row r="3615" spans="4:18">
      <c r="D3615" s="85">
        <v>38329</v>
      </c>
      <c r="E3615" s="83">
        <v>15.14</v>
      </c>
      <c r="F3615" s="83">
        <v>15</v>
      </c>
      <c r="J3615" s="85">
        <v>38329</v>
      </c>
      <c r="K3615" s="83">
        <v>25.19</v>
      </c>
      <c r="L3615" s="83">
        <v>25.77</v>
      </c>
      <c r="P3615" s="85">
        <v>38329</v>
      </c>
      <c r="Q3615" s="83">
        <v>47.54</v>
      </c>
      <c r="R3615" s="83">
        <v>47.47</v>
      </c>
    </row>
    <row r="3616" spans="4:18">
      <c r="D3616" s="85">
        <v>38328</v>
      </c>
      <c r="E3616" s="83">
        <v>15.12</v>
      </c>
      <c r="F3616" s="83">
        <v>15.14</v>
      </c>
      <c r="J3616" s="85">
        <v>38328</v>
      </c>
      <c r="K3616" s="83">
        <v>25.34</v>
      </c>
      <c r="L3616" s="83">
        <v>25.07</v>
      </c>
      <c r="P3616" s="85">
        <v>38328</v>
      </c>
      <c r="Q3616" s="83">
        <v>47.54</v>
      </c>
      <c r="R3616" s="83">
        <v>47.5</v>
      </c>
    </row>
    <row r="3617" spans="4:18">
      <c r="D3617" s="85">
        <v>38327</v>
      </c>
      <c r="E3617" s="83">
        <v>14.85</v>
      </c>
      <c r="F3617" s="83">
        <v>15.07</v>
      </c>
      <c r="J3617" s="85">
        <v>38327</v>
      </c>
      <c r="K3617" s="83">
        <v>25.37</v>
      </c>
      <c r="L3617" s="83">
        <v>25.33</v>
      </c>
      <c r="P3617" s="85">
        <v>38327</v>
      </c>
      <c r="Q3617" s="83">
        <v>47.71</v>
      </c>
      <c r="R3617" s="83">
        <v>47.54</v>
      </c>
    </row>
    <row r="3618" spans="4:18">
      <c r="D3618" s="85">
        <v>38324</v>
      </c>
      <c r="E3618" s="83">
        <v>14.45</v>
      </c>
      <c r="F3618" s="83">
        <v>15.1</v>
      </c>
      <c r="J3618" s="85">
        <v>38324</v>
      </c>
      <c r="K3618" s="83">
        <v>26.25</v>
      </c>
      <c r="L3618" s="83">
        <v>26.2</v>
      </c>
      <c r="P3618" s="85">
        <v>38324</v>
      </c>
      <c r="Q3618" s="83">
        <v>48.35</v>
      </c>
      <c r="R3618" s="83">
        <v>47.65</v>
      </c>
    </row>
    <row r="3619" spans="4:18">
      <c r="D3619" s="85">
        <v>38323</v>
      </c>
      <c r="E3619" s="83">
        <v>14.46</v>
      </c>
      <c r="F3619" s="83">
        <v>14.69</v>
      </c>
      <c r="J3619" s="85">
        <v>38323</v>
      </c>
      <c r="K3619" s="83">
        <v>25.62</v>
      </c>
      <c r="L3619" s="83">
        <v>26.2</v>
      </c>
      <c r="P3619" s="85">
        <v>38323</v>
      </c>
      <c r="Q3619" s="83">
        <v>46.5</v>
      </c>
      <c r="R3619" s="83">
        <v>48.35</v>
      </c>
    </row>
    <row r="3620" spans="4:18">
      <c r="D3620" s="85">
        <v>38322</v>
      </c>
      <c r="E3620" s="83">
        <v>14.69</v>
      </c>
      <c r="F3620" s="83">
        <v>13.94</v>
      </c>
      <c r="J3620" s="85">
        <v>38322</v>
      </c>
      <c r="K3620" s="83">
        <v>25.55</v>
      </c>
      <c r="L3620" s="83">
        <v>26.01</v>
      </c>
      <c r="P3620" s="85">
        <v>38322</v>
      </c>
      <c r="Q3620" s="83">
        <v>46.6</v>
      </c>
      <c r="R3620" s="83">
        <v>47.78</v>
      </c>
    </row>
    <row r="3621" spans="4:18">
      <c r="D3621" s="85">
        <v>38321</v>
      </c>
      <c r="E3621" s="83">
        <v>14.35</v>
      </c>
      <c r="F3621" s="83">
        <v>13.97</v>
      </c>
      <c r="J3621" s="85">
        <v>38321</v>
      </c>
      <c r="K3621" s="83">
        <v>26.11</v>
      </c>
      <c r="L3621" s="83">
        <v>25.18</v>
      </c>
      <c r="P3621" s="85">
        <v>38321</v>
      </c>
      <c r="Q3621" s="83">
        <v>47.33</v>
      </c>
      <c r="R3621" s="83">
        <v>46.16</v>
      </c>
    </row>
    <row r="3622" spans="4:18">
      <c r="D3622" s="85">
        <v>38320</v>
      </c>
      <c r="E3622" s="83">
        <v>14.99</v>
      </c>
      <c r="F3622" s="83">
        <v>14.87</v>
      </c>
      <c r="J3622" s="85">
        <v>38320</v>
      </c>
      <c r="K3622" s="83">
        <v>26.65</v>
      </c>
      <c r="L3622" s="83">
        <v>26.29</v>
      </c>
      <c r="P3622" s="85">
        <v>38320</v>
      </c>
      <c r="Q3622" s="83">
        <v>48.9</v>
      </c>
      <c r="R3622" s="83">
        <v>47.77</v>
      </c>
    </row>
    <row r="3623" spans="4:18">
      <c r="D3623" s="85">
        <v>38317</v>
      </c>
      <c r="E3623" s="83">
        <v>14.85</v>
      </c>
      <c r="F3623" s="83">
        <v>14.82</v>
      </c>
      <c r="J3623" s="85">
        <v>38317</v>
      </c>
      <c r="K3623" s="83">
        <v>26.2</v>
      </c>
      <c r="L3623" s="83">
        <v>26.69</v>
      </c>
      <c r="P3623" s="85">
        <v>38317</v>
      </c>
      <c r="Q3623" s="83">
        <v>48.55</v>
      </c>
      <c r="R3623" s="83">
        <v>48.95</v>
      </c>
    </row>
    <row r="3624" spans="4:18">
      <c r="D3624" s="85">
        <v>38315</v>
      </c>
      <c r="E3624" s="83">
        <v>14.17</v>
      </c>
      <c r="F3624" s="83">
        <v>14.75</v>
      </c>
      <c r="J3624" s="85">
        <v>38315</v>
      </c>
      <c r="K3624" s="83">
        <v>25.75</v>
      </c>
      <c r="L3624" s="83">
        <v>26.28</v>
      </c>
      <c r="P3624" s="85">
        <v>38315</v>
      </c>
      <c r="Q3624" s="83">
        <v>48.5</v>
      </c>
      <c r="R3624" s="83">
        <v>48.35</v>
      </c>
    </row>
    <row r="3625" spans="4:18">
      <c r="D3625" s="85">
        <v>38314</v>
      </c>
      <c r="E3625" s="83">
        <v>14.11</v>
      </c>
      <c r="F3625" s="83">
        <v>14.35</v>
      </c>
      <c r="J3625" s="85">
        <v>38314</v>
      </c>
      <c r="K3625" s="83">
        <v>25.5</v>
      </c>
      <c r="L3625" s="83">
        <v>25.55</v>
      </c>
      <c r="P3625" s="85">
        <v>38314</v>
      </c>
      <c r="Q3625" s="83">
        <v>48.3</v>
      </c>
      <c r="R3625" s="83">
        <v>48.02</v>
      </c>
    </row>
    <row r="3626" spans="4:18">
      <c r="D3626" s="85">
        <v>38313</v>
      </c>
      <c r="E3626" s="83">
        <v>13.36</v>
      </c>
      <c r="F3626" s="83">
        <v>13.99</v>
      </c>
      <c r="J3626" s="85">
        <v>38313</v>
      </c>
      <c r="K3626" s="83">
        <v>26.2</v>
      </c>
      <c r="L3626" s="83">
        <v>25.98</v>
      </c>
      <c r="P3626" s="85">
        <v>38313</v>
      </c>
      <c r="Q3626" s="83">
        <v>48</v>
      </c>
      <c r="R3626" s="83">
        <v>48.29</v>
      </c>
    </row>
    <row r="3627" spans="4:18">
      <c r="D3627" s="85">
        <v>38310</v>
      </c>
      <c r="E3627" s="83">
        <v>13.39</v>
      </c>
      <c r="F3627" s="83">
        <v>13.63</v>
      </c>
      <c r="J3627" s="85">
        <v>38310</v>
      </c>
      <c r="K3627" s="83">
        <v>25.7</v>
      </c>
      <c r="L3627" s="83">
        <v>26.35</v>
      </c>
      <c r="P3627" s="85">
        <v>38310</v>
      </c>
      <c r="Q3627" s="83">
        <v>48.75</v>
      </c>
      <c r="R3627" s="83">
        <v>48.02</v>
      </c>
    </row>
    <row r="3628" spans="4:18">
      <c r="D3628" s="85">
        <v>38309</v>
      </c>
      <c r="E3628" s="83">
        <v>13.35</v>
      </c>
      <c r="F3628" s="83">
        <v>13.63</v>
      </c>
      <c r="J3628" s="85">
        <v>38309</v>
      </c>
      <c r="K3628" s="83">
        <v>26.65</v>
      </c>
      <c r="L3628" s="83">
        <v>25.96</v>
      </c>
      <c r="P3628" s="85">
        <v>38309</v>
      </c>
      <c r="Q3628" s="83">
        <v>49.7</v>
      </c>
      <c r="R3628" s="83">
        <v>48.91</v>
      </c>
    </row>
    <row r="3629" spans="4:18">
      <c r="D3629" s="85">
        <v>38308</v>
      </c>
      <c r="E3629" s="83">
        <v>13.54</v>
      </c>
      <c r="F3629" s="83">
        <v>13.39</v>
      </c>
      <c r="J3629" s="85">
        <v>38308</v>
      </c>
      <c r="K3629" s="83">
        <v>26.75</v>
      </c>
      <c r="L3629" s="83">
        <v>26.65</v>
      </c>
      <c r="P3629" s="85">
        <v>38308</v>
      </c>
      <c r="Q3629" s="83">
        <v>51.35</v>
      </c>
      <c r="R3629" s="83">
        <v>49.7</v>
      </c>
    </row>
    <row r="3630" spans="4:18">
      <c r="D3630" s="85">
        <v>38307</v>
      </c>
      <c r="E3630" s="83">
        <v>13.65</v>
      </c>
      <c r="F3630" s="83">
        <v>13.28</v>
      </c>
      <c r="J3630" s="85">
        <v>38307</v>
      </c>
      <c r="K3630" s="83">
        <v>24.9</v>
      </c>
      <c r="L3630" s="83">
        <v>25.05</v>
      </c>
      <c r="P3630" s="85">
        <v>38307</v>
      </c>
      <c r="Q3630" s="83">
        <v>52.5</v>
      </c>
      <c r="R3630" s="83">
        <v>51.1</v>
      </c>
    </row>
    <row r="3631" spans="4:18">
      <c r="D3631" s="85">
        <v>38306</v>
      </c>
      <c r="E3631" s="83">
        <v>12.85</v>
      </c>
      <c r="F3631" s="83">
        <v>13.6</v>
      </c>
      <c r="J3631" s="85">
        <v>38306</v>
      </c>
      <c r="K3631" s="83">
        <v>25.1</v>
      </c>
      <c r="L3631" s="83">
        <v>24.96</v>
      </c>
      <c r="P3631" s="85">
        <v>38306</v>
      </c>
      <c r="Q3631" s="83">
        <v>51.75</v>
      </c>
      <c r="R3631" s="83">
        <v>52.58</v>
      </c>
    </row>
    <row r="3632" spans="4:18">
      <c r="D3632" s="85">
        <v>38303</v>
      </c>
      <c r="E3632" s="83">
        <v>12.69</v>
      </c>
      <c r="F3632" s="83">
        <v>12.8</v>
      </c>
      <c r="J3632" s="85">
        <v>38303</v>
      </c>
      <c r="K3632" s="83">
        <v>23.98</v>
      </c>
      <c r="L3632" s="83">
        <v>25</v>
      </c>
      <c r="P3632" s="85">
        <v>38303</v>
      </c>
      <c r="Q3632" s="83">
        <v>51</v>
      </c>
      <c r="R3632" s="83">
        <v>52.04</v>
      </c>
    </row>
    <row r="3633" spans="4:18">
      <c r="D3633" s="85">
        <v>38302</v>
      </c>
      <c r="E3633" s="83">
        <v>12.5</v>
      </c>
      <c r="F3633" s="83">
        <v>12.46</v>
      </c>
      <c r="J3633" s="85">
        <v>38302</v>
      </c>
      <c r="K3633" s="83">
        <v>23.32</v>
      </c>
      <c r="L3633" s="83">
        <v>24.14</v>
      </c>
      <c r="P3633" s="85">
        <v>38302</v>
      </c>
      <c r="Q3633" s="83">
        <v>52</v>
      </c>
      <c r="R3633" s="83">
        <v>53.2</v>
      </c>
    </row>
    <row r="3634" spans="4:18">
      <c r="D3634" s="85">
        <v>38301</v>
      </c>
      <c r="E3634" s="83">
        <v>11.75</v>
      </c>
      <c r="F3634" s="83">
        <v>12.54</v>
      </c>
      <c r="J3634" s="85">
        <v>38301</v>
      </c>
      <c r="K3634" s="83">
        <v>23.37</v>
      </c>
      <c r="L3634" s="83">
        <v>23.36</v>
      </c>
      <c r="P3634" s="85">
        <v>38301</v>
      </c>
      <c r="Q3634" s="83">
        <v>52</v>
      </c>
      <c r="R3634" s="83">
        <v>52.2</v>
      </c>
    </row>
    <row r="3635" spans="4:18">
      <c r="D3635" s="85">
        <v>38300</v>
      </c>
      <c r="E3635" s="83">
        <v>11.54</v>
      </c>
      <c r="F3635" s="83">
        <v>11.89</v>
      </c>
      <c r="J3635" s="85">
        <v>38300</v>
      </c>
      <c r="K3635" s="83">
        <v>23.25</v>
      </c>
      <c r="L3635" s="83">
        <v>23.62</v>
      </c>
      <c r="P3635" s="85">
        <v>38300</v>
      </c>
      <c r="Q3635" s="83">
        <v>51</v>
      </c>
      <c r="R3635" s="83">
        <v>50.82</v>
      </c>
    </row>
    <row r="3636" spans="4:18">
      <c r="D3636" s="85">
        <v>38299</v>
      </c>
      <c r="E3636" s="83">
        <v>11.49</v>
      </c>
      <c r="F3636" s="83">
        <v>11.69</v>
      </c>
      <c r="J3636" s="85">
        <v>38299</v>
      </c>
      <c r="K3636" s="83">
        <v>23.81</v>
      </c>
      <c r="L3636" s="83">
        <v>23.24</v>
      </c>
      <c r="P3636" s="85">
        <v>38299</v>
      </c>
      <c r="Q3636" s="83">
        <v>51.5</v>
      </c>
      <c r="R3636" s="83">
        <v>51.29</v>
      </c>
    </row>
    <row r="3637" spans="4:18">
      <c r="D3637" s="85">
        <v>38296</v>
      </c>
      <c r="E3637" s="83">
        <v>11.56</v>
      </c>
      <c r="F3637" s="83">
        <v>11.7</v>
      </c>
      <c r="J3637" s="85">
        <v>38296</v>
      </c>
      <c r="K3637" s="83">
        <v>22.48</v>
      </c>
      <c r="L3637" s="83">
        <v>24.46</v>
      </c>
      <c r="P3637" s="85">
        <v>38296</v>
      </c>
      <c r="Q3637" s="83">
        <v>51.2</v>
      </c>
      <c r="R3637" s="83">
        <v>51.94</v>
      </c>
    </row>
    <row r="3638" spans="4:18">
      <c r="D3638" s="85">
        <v>38295</v>
      </c>
      <c r="E3638" s="83">
        <v>12</v>
      </c>
      <c r="F3638" s="83">
        <v>11.83</v>
      </c>
      <c r="J3638" s="85">
        <v>38295</v>
      </c>
      <c r="K3638" s="83">
        <v>20.39</v>
      </c>
      <c r="L3638" s="83">
        <v>21.65</v>
      </c>
      <c r="P3638" s="85">
        <v>38295</v>
      </c>
      <c r="Q3638" s="83">
        <v>49.8</v>
      </c>
      <c r="R3638" s="83">
        <v>50.9</v>
      </c>
    </row>
    <row r="3639" spans="4:18">
      <c r="D3639" s="85">
        <v>38294</v>
      </c>
      <c r="E3639" s="83">
        <v>11.94</v>
      </c>
      <c r="F3639" s="83">
        <v>11.96</v>
      </c>
      <c r="J3639" s="85">
        <v>38294</v>
      </c>
      <c r="K3639" s="83">
        <v>20.76</v>
      </c>
      <c r="L3639" s="83">
        <v>20.74</v>
      </c>
      <c r="P3639" s="85">
        <v>38294</v>
      </c>
      <c r="Q3639" s="83">
        <v>50.75</v>
      </c>
      <c r="R3639" s="83">
        <v>51.07</v>
      </c>
    </row>
    <row r="3640" spans="4:18">
      <c r="D3640" s="85">
        <v>38293</v>
      </c>
      <c r="E3640" s="83">
        <v>11.76</v>
      </c>
      <c r="F3640" s="83">
        <v>11.82</v>
      </c>
      <c r="J3640" s="85">
        <v>38293</v>
      </c>
      <c r="K3640" s="83">
        <v>20.14</v>
      </c>
      <c r="L3640" s="83">
        <v>20.34</v>
      </c>
      <c r="P3640" s="85">
        <v>38293</v>
      </c>
      <c r="Q3640" s="83">
        <v>50.7</v>
      </c>
      <c r="R3640" s="83">
        <v>50.39</v>
      </c>
    </row>
    <row r="3641" spans="4:18">
      <c r="D3641" s="85">
        <v>38292</v>
      </c>
      <c r="E3641" s="83">
        <v>12</v>
      </c>
      <c r="F3641" s="83">
        <v>11.85</v>
      </c>
      <c r="J3641" s="85">
        <v>38292</v>
      </c>
      <c r="K3641" s="83">
        <v>20.27</v>
      </c>
      <c r="L3641" s="83">
        <v>20.13</v>
      </c>
      <c r="P3641" s="85">
        <v>38292</v>
      </c>
      <c r="Q3641" s="83">
        <v>50.66</v>
      </c>
      <c r="R3641" s="83">
        <v>50.14</v>
      </c>
    </row>
    <row r="3645" spans="4:18">
      <c r="D3645" s="83" t="s">
        <v>27970</v>
      </c>
      <c r="E3645" s="83" t="s">
        <v>27971</v>
      </c>
      <c r="F3645" s="83" t="s">
        <v>27982</v>
      </c>
      <c r="J3645" s="83" t="s">
        <v>27970</v>
      </c>
      <c r="K3645" s="83" t="s">
        <v>27971</v>
      </c>
      <c r="L3645" s="83" t="s">
        <v>27982</v>
      </c>
      <c r="P3645" s="83" t="s">
        <v>27970</v>
      </c>
      <c r="Q3645" s="83" t="s">
        <v>27971</v>
      </c>
      <c r="R3645" s="83" t="s">
        <v>27982</v>
      </c>
    </row>
    <row r="3646" spans="4:18">
      <c r="D3646" s="85">
        <v>39156</v>
      </c>
      <c r="E3646" s="83">
        <v>9.02</v>
      </c>
      <c r="F3646" s="83">
        <v>8.74</v>
      </c>
      <c r="J3646" s="85">
        <v>39156</v>
      </c>
      <c r="K3646" s="83">
        <v>1.43</v>
      </c>
      <c r="L3646" s="83">
        <v>1.58</v>
      </c>
      <c r="P3646" s="85">
        <v>39156</v>
      </c>
      <c r="Q3646" s="83">
        <v>3.15</v>
      </c>
      <c r="R3646" s="83">
        <v>3.15</v>
      </c>
    </row>
    <row r="3647" spans="4:18">
      <c r="D3647" s="85">
        <v>39155</v>
      </c>
      <c r="E3647" s="83">
        <v>8.93</v>
      </c>
      <c r="F3647" s="83">
        <v>8.9600000000000009</v>
      </c>
      <c r="J3647" s="85">
        <v>39155</v>
      </c>
      <c r="K3647" s="83">
        <v>1.38</v>
      </c>
      <c r="L3647" s="83">
        <v>1.4</v>
      </c>
      <c r="P3647" s="85">
        <v>39155</v>
      </c>
      <c r="Q3647" s="83">
        <v>3.15</v>
      </c>
      <c r="R3647" s="83">
        <v>3.15</v>
      </c>
    </row>
    <row r="3648" spans="4:18">
      <c r="D3648" s="85">
        <v>39154</v>
      </c>
      <c r="E3648" s="83">
        <v>8.25</v>
      </c>
      <c r="F3648" s="83">
        <v>8.6</v>
      </c>
      <c r="J3648" s="85">
        <v>39154</v>
      </c>
      <c r="K3648" s="83">
        <v>1.35</v>
      </c>
      <c r="L3648" s="83">
        <v>1.33</v>
      </c>
      <c r="P3648" s="85">
        <v>39154</v>
      </c>
      <c r="Q3648" s="83">
        <v>2.85</v>
      </c>
      <c r="R3648" s="83">
        <v>2.85</v>
      </c>
    </row>
    <row r="3649" spans="1:18">
      <c r="A3649">
        <v>15</v>
      </c>
      <c r="B3649" s="85">
        <f>'Competitors list'!B47</f>
        <v>39152</v>
      </c>
      <c r="C3649" t="str">
        <f>'Competitors list'!D45</f>
        <v>Comarco Inc</v>
      </c>
      <c r="D3649" s="85">
        <v>39153</v>
      </c>
      <c r="E3649" s="83">
        <v>7.78</v>
      </c>
      <c r="F3649" s="83">
        <v>7.82</v>
      </c>
      <c r="G3649">
        <f>A3649</f>
        <v>15</v>
      </c>
      <c r="H3649" s="85">
        <f>B3649</f>
        <v>39152</v>
      </c>
      <c r="I3649" t="str">
        <f>'Competitors list'!D46</f>
        <v>Aura Systems Inc</v>
      </c>
      <c r="J3649" s="85">
        <v>39153</v>
      </c>
      <c r="K3649" s="83">
        <v>1.3</v>
      </c>
      <c r="L3649" s="83">
        <v>1.33</v>
      </c>
      <c r="M3649">
        <f>G3649</f>
        <v>15</v>
      </c>
      <c r="N3649" s="85">
        <f>H3649</f>
        <v>39152</v>
      </c>
      <c r="O3649" t="str">
        <f>'Competitors list'!D47</f>
        <v>Dewey Electronics Corp</v>
      </c>
      <c r="P3649" s="85">
        <v>39153</v>
      </c>
      <c r="Q3649" s="83">
        <v>2.85</v>
      </c>
      <c r="R3649" s="83">
        <v>3.1</v>
      </c>
    </row>
    <row r="3650" spans="1:18">
      <c r="D3650" s="85">
        <v>39150</v>
      </c>
      <c r="E3650" s="83">
        <v>7.77</v>
      </c>
      <c r="F3650" s="83">
        <v>7.86</v>
      </c>
      <c r="J3650" s="85">
        <v>39150</v>
      </c>
      <c r="K3650" s="83">
        <v>1.35</v>
      </c>
      <c r="L3650" s="83">
        <v>1.3</v>
      </c>
      <c r="P3650" s="85">
        <v>39150</v>
      </c>
      <c r="Q3650" s="83">
        <v>3.1</v>
      </c>
      <c r="R3650" s="83">
        <v>3.1</v>
      </c>
    </row>
    <row r="3651" spans="1:18">
      <c r="D3651" s="85">
        <v>39149</v>
      </c>
      <c r="E3651" s="83">
        <v>8</v>
      </c>
      <c r="F3651" s="83">
        <v>7.82</v>
      </c>
      <c r="J3651" s="85">
        <v>39149</v>
      </c>
      <c r="K3651" s="83">
        <v>1.51</v>
      </c>
      <c r="L3651" s="83">
        <v>1.4</v>
      </c>
      <c r="P3651" s="85">
        <v>39149</v>
      </c>
      <c r="Q3651" s="83">
        <v>3.1</v>
      </c>
      <c r="R3651" s="83">
        <v>3.1</v>
      </c>
    </row>
    <row r="3652" spans="1:18">
      <c r="D3652" s="85">
        <v>39148</v>
      </c>
      <c r="E3652" s="83">
        <v>7.95</v>
      </c>
      <c r="F3652" s="83">
        <v>8</v>
      </c>
      <c r="J3652" s="85">
        <v>39148</v>
      </c>
      <c r="K3652" s="83">
        <v>1.55</v>
      </c>
      <c r="L3652" s="83">
        <v>1.5</v>
      </c>
      <c r="P3652" s="85">
        <v>39148</v>
      </c>
      <c r="Q3652" s="83">
        <v>3.15</v>
      </c>
      <c r="R3652" s="83">
        <v>3.15</v>
      </c>
    </row>
    <row r="3653" spans="1:18">
      <c r="D3653" s="85">
        <v>39147</v>
      </c>
      <c r="E3653" s="83">
        <v>7.97</v>
      </c>
      <c r="F3653" s="83">
        <v>7.98</v>
      </c>
      <c r="J3653" s="85">
        <v>39147</v>
      </c>
      <c r="K3653" s="83">
        <v>1.59</v>
      </c>
      <c r="L3653" s="83">
        <v>1.55</v>
      </c>
      <c r="P3653" s="85">
        <v>39147</v>
      </c>
      <c r="Q3653" s="83">
        <v>3.1</v>
      </c>
      <c r="R3653" s="83">
        <v>3.15</v>
      </c>
    </row>
    <row r="3654" spans="1:18">
      <c r="D3654" s="85">
        <v>39146</v>
      </c>
      <c r="E3654" s="83">
        <v>7.98</v>
      </c>
      <c r="F3654" s="83">
        <v>7.81</v>
      </c>
      <c r="J3654" s="85">
        <v>39146</v>
      </c>
      <c r="K3654" s="83">
        <v>1.69</v>
      </c>
      <c r="L3654" s="83">
        <v>1.55</v>
      </c>
      <c r="P3654" s="85">
        <v>39146</v>
      </c>
      <c r="Q3654" s="83">
        <v>3.2</v>
      </c>
      <c r="R3654" s="83">
        <v>3.2</v>
      </c>
    </row>
    <row r="3655" spans="1:18">
      <c r="D3655" s="85">
        <v>39143</v>
      </c>
      <c r="E3655" s="83">
        <v>8.18</v>
      </c>
      <c r="F3655" s="83">
        <v>7.8</v>
      </c>
      <c r="J3655" s="85">
        <v>39143</v>
      </c>
      <c r="K3655" s="83">
        <v>1.8</v>
      </c>
      <c r="L3655" s="83">
        <v>1.63</v>
      </c>
      <c r="P3655" s="85">
        <v>39143</v>
      </c>
      <c r="Q3655" s="83">
        <v>3.2</v>
      </c>
      <c r="R3655" s="83">
        <v>3.2</v>
      </c>
    </row>
    <row r="3656" spans="1:18">
      <c r="D3656" s="85">
        <v>39142</v>
      </c>
      <c r="E3656" s="83">
        <v>7.78</v>
      </c>
      <c r="F3656" s="83">
        <v>7.88</v>
      </c>
      <c r="J3656" s="85">
        <v>39142</v>
      </c>
      <c r="K3656" s="83">
        <v>1.7</v>
      </c>
      <c r="L3656" s="83">
        <v>1.78</v>
      </c>
      <c r="P3656" s="85">
        <v>39142</v>
      </c>
      <c r="Q3656" s="83">
        <v>3.15</v>
      </c>
      <c r="R3656" s="83">
        <v>3.2</v>
      </c>
    </row>
    <row r="3657" spans="1:18">
      <c r="D3657" s="85">
        <v>39141</v>
      </c>
      <c r="E3657" s="83">
        <v>7.81</v>
      </c>
      <c r="F3657" s="83">
        <v>8.01</v>
      </c>
      <c r="J3657" s="85">
        <v>39141</v>
      </c>
      <c r="K3657" s="83">
        <v>1.55</v>
      </c>
      <c r="L3657" s="83">
        <v>1.65</v>
      </c>
      <c r="P3657" s="85">
        <v>39141</v>
      </c>
      <c r="Q3657" s="83">
        <v>3.2</v>
      </c>
      <c r="R3657" s="83">
        <v>3.2</v>
      </c>
    </row>
    <row r="3658" spans="1:18">
      <c r="D3658" s="85">
        <v>39140</v>
      </c>
      <c r="E3658" s="83">
        <v>7.86</v>
      </c>
      <c r="F3658" s="83">
        <v>7.91</v>
      </c>
      <c r="J3658" s="85">
        <v>39140</v>
      </c>
      <c r="K3658" s="83">
        <v>1.52</v>
      </c>
      <c r="L3658" s="83">
        <v>1.55</v>
      </c>
      <c r="P3658" s="85">
        <v>39140</v>
      </c>
      <c r="Q3658" s="83">
        <v>3.2</v>
      </c>
      <c r="R3658" s="83">
        <v>3.2</v>
      </c>
    </row>
    <row r="3659" spans="1:18">
      <c r="D3659" s="85">
        <v>39139</v>
      </c>
      <c r="E3659" s="83">
        <v>8.0299999999999994</v>
      </c>
      <c r="F3659" s="83">
        <v>7.96</v>
      </c>
      <c r="J3659" s="85">
        <v>39139</v>
      </c>
      <c r="K3659" s="83">
        <v>1.45</v>
      </c>
      <c r="L3659" s="83">
        <v>1.54</v>
      </c>
      <c r="P3659" s="85">
        <v>39139</v>
      </c>
      <c r="Q3659" s="83">
        <v>3.1</v>
      </c>
      <c r="R3659" s="83">
        <v>3.1</v>
      </c>
    </row>
    <row r="3660" spans="1:18">
      <c r="D3660" s="85">
        <v>39136</v>
      </c>
      <c r="E3660" s="83">
        <v>7.98</v>
      </c>
      <c r="F3660" s="83">
        <v>7.99</v>
      </c>
      <c r="J3660" s="85">
        <v>39136</v>
      </c>
      <c r="K3660" s="83">
        <v>1.45</v>
      </c>
      <c r="L3660" s="83">
        <v>1.45</v>
      </c>
      <c r="P3660" s="85">
        <v>39136</v>
      </c>
      <c r="Q3660" s="83">
        <v>3.1</v>
      </c>
      <c r="R3660" s="83">
        <v>3.1</v>
      </c>
    </row>
    <row r="3661" spans="1:18">
      <c r="D3661" s="85">
        <v>39135</v>
      </c>
      <c r="E3661" s="83">
        <v>7.87</v>
      </c>
      <c r="F3661" s="83">
        <v>7.98</v>
      </c>
      <c r="J3661" s="85">
        <v>39135</v>
      </c>
      <c r="K3661" s="83">
        <v>1.35</v>
      </c>
      <c r="L3661" s="83">
        <v>1.45</v>
      </c>
      <c r="P3661" s="85">
        <v>39135</v>
      </c>
      <c r="Q3661" s="83">
        <v>3.1</v>
      </c>
      <c r="R3661" s="83">
        <v>3.1</v>
      </c>
    </row>
    <row r="3662" spans="1:18">
      <c r="D3662" s="85">
        <v>39134</v>
      </c>
      <c r="E3662" s="83">
        <v>7.48</v>
      </c>
      <c r="F3662" s="83">
        <v>8</v>
      </c>
      <c r="J3662" s="85">
        <v>39134</v>
      </c>
      <c r="K3662" s="83">
        <v>1.25</v>
      </c>
      <c r="L3662" s="83">
        <v>1.34</v>
      </c>
      <c r="P3662" s="85">
        <v>39134</v>
      </c>
      <c r="Q3662" s="83">
        <v>3.1</v>
      </c>
      <c r="R3662" s="83">
        <v>3.1</v>
      </c>
    </row>
    <row r="3663" spans="1:18">
      <c r="D3663" s="85">
        <v>39133</v>
      </c>
      <c r="E3663" s="83">
        <v>7.43</v>
      </c>
      <c r="F3663" s="83">
        <v>7.5</v>
      </c>
      <c r="J3663" s="85">
        <v>39133</v>
      </c>
      <c r="K3663" s="83">
        <v>1.24</v>
      </c>
      <c r="L3663" s="83">
        <v>1.25</v>
      </c>
      <c r="P3663" s="85">
        <v>39133</v>
      </c>
      <c r="Q3663" s="83">
        <v>3.15</v>
      </c>
      <c r="R3663" s="83">
        <v>3.15</v>
      </c>
    </row>
    <row r="3664" spans="1:18">
      <c r="D3664" s="85">
        <v>39129</v>
      </c>
      <c r="E3664" s="83">
        <v>7.53</v>
      </c>
      <c r="F3664" s="83">
        <v>7.48</v>
      </c>
      <c r="J3664" s="85">
        <v>39129</v>
      </c>
      <c r="K3664" s="83">
        <v>1.23</v>
      </c>
      <c r="L3664" s="83">
        <v>1.2</v>
      </c>
      <c r="P3664" s="85">
        <v>39129</v>
      </c>
      <c r="Q3664" s="83">
        <v>2.86</v>
      </c>
      <c r="R3664" s="83">
        <v>3.15</v>
      </c>
    </row>
    <row r="3665" spans="4:18">
      <c r="D3665" s="85">
        <v>39128</v>
      </c>
      <c r="E3665" s="83">
        <v>7.51</v>
      </c>
      <c r="F3665" s="83">
        <v>7.6</v>
      </c>
      <c r="J3665" s="85">
        <v>39128</v>
      </c>
      <c r="K3665" s="83">
        <v>1.18</v>
      </c>
      <c r="L3665" s="83">
        <v>1.23</v>
      </c>
      <c r="P3665" s="85">
        <v>39128</v>
      </c>
      <c r="Q3665" s="83">
        <v>3.1</v>
      </c>
      <c r="R3665" s="83">
        <v>3.1</v>
      </c>
    </row>
    <row r="3666" spans="4:18">
      <c r="D3666" s="85">
        <v>39127</v>
      </c>
      <c r="E3666" s="83">
        <v>7.58</v>
      </c>
      <c r="F3666" s="83">
        <v>7.56</v>
      </c>
      <c r="J3666" s="85">
        <v>39127</v>
      </c>
      <c r="K3666" s="83">
        <v>1.2</v>
      </c>
      <c r="L3666" s="83">
        <v>1.19</v>
      </c>
      <c r="P3666" s="85">
        <v>39127</v>
      </c>
      <c r="Q3666" s="83">
        <v>3.15</v>
      </c>
      <c r="R3666" s="83">
        <v>3.15</v>
      </c>
    </row>
    <row r="3667" spans="4:18">
      <c r="D3667" s="85">
        <v>39126</v>
      </c>
      <c r="E3667" s="83">
        <v>7.47</v>
      </c>
      <c r="F3667" s="83">
        <v>7.54</v>
      </c>
      <c r="J3667" s="85">
        <v>39126</v>
      </c>
      <c r="K3667" s="83">
        <v>1.1299999999999999</v>
      </c>
      <c r="L3667" s="83">
        <v>1.1599999999999999</v>
      </c>
      <c r="P3667" s="85">
        <v>39126</v>
      </c>
      <c r="Q3667" s="83">
        <v>3.15</v>
      </c>
      <c r="R3667" s="83">
        <v>3.15</v>
      </c>
    </row>
    <row r="3668" spans="4:18">
      <c r="D3668" s="85">
        <v>39125</v>
      </c>
      <c r="E3668" s="83">
        <v>7.5</v>
      </c>
      <c r="F3668" s="83">
        <v>7.55</v>
      </c>
      <c r="J3668" s="85">
        <v>39125</v>
      </c>
      <c r="K3668" s="83">
        <v>1.25</v>
      </c>
      <c r="L3668" s="83">
        <v>1.1299999999999999</v>
      </c>
      <c r="P3668" s="85">
        <v>39125</v>
      </c>
      <c r="Q3668" s="83">
        <v>3.05</v>
      </c>
      <c r="R3668" s="83">
        <v>3.05</v>
      </c>
    </row>
    <row r="3669" spans="4:18">
      <c r="D3669" s="85">
        <v>39122</v>
      </c>
      <c r="E3669" s="83">
        <v>7.5</v>
      </c>
      <c r="F3669" s="83">
        <v>7.49</v>
      </c>
      <c r="J3669" s="85">
        <v>39122</v>
      </c>
      <c r="K3669" s="83">
        <v>1.1499999999999999</v>
      </c>
      <c r="L3669" s="83">
        <v>1.25</v>
      </c>
      <c r="P3669" s="85">
        <v>39122</v>
      </c>
      <c r="Q3669" s="83">
        <v>3.05</v>
      </c>
      <c r="R3669" s="83">
        <v>3.05</v>
      </c>
    </row>
    <row r="3670" spans="4:18">
      <c r="D3670" s="85">
        <v>39121</v>
      </c>
      <c r="E3670" s="83">
        <v>7.46</v>
      </c>
      <c r="F3670" s="83">
        <v>7.5</v>
      </c>
      <c r="J3670" s="85">
        <v>39121</v>
      </c>
      <c r="K3670" s="83">
        <v>0.95</v>
      </c>
      <c r="L3670" s="83">
        <v>1.1299999999999999</v>
      </c>
      <c r="P3670" s="85">
        <v>39121</v>
      </c>
      <c r="Q3670" s="83">
        <v>2.85</v>
      </c>
      <c r="R3670" s="83">
        <v>2.85</v>
      </c>
    </row>
    <row r="3671" spans="4:18">
      <c r="D3671" s="85">
        <v>39120</v>
      </c>
      <c r="E3671" s="83">
        <v>7.54</v>
      </c>
      <c r="F3671" s="83">
        <v>7.47</v>
      </c>
      <c r="J3671" s="85">
        <v>39120</v>
      </c>
      <c r="K3671" s="83">
        <v>0.95</v>
      </c>
      <c r="L3671" s="83">
        <v>0.95</v>
      </c>
      <c r="P3671" s="85">
        <v>39120</v>
      </c>
      <c r="Q3671" s="83">
        <v>3.25</v>
      </c>
      <c r="R3671" s="83">
        <v>2.85</v>
      </c>
    </row>
    <row r="3672" spans="4:18">
      <c r="D3672" s="85">
        <v>39119</v>
      </c>
      <c r="E3672" s="83">
        <v>7.61</v>
      </c>
      <c r="F3672" s="83">
        <v>7.53</v>
      </c>
      <c r="J3672" s="85">
        <v>39119</v>
      </c>
      <c r="K3672" s="83">
        <v>0.95</v>
      </c>
      <c r="L3672" s="83">
        <v>0.95</v>
      </c>
      <c r="P3672" s="85">
        <v>39119</v>
      </c>
      <c r="Q3672" s="83">
        <v>3.2</v>
      </c>
      <c r="R3672" s="83">
        <v>3.2</v>
      </c>
    </row>
    <row r="3673" spans="4:18">
      <c r="D3673" s="85">
        <v>39118</v>
      </c>
      <c r="E3673" s="83">
        <v>7.74</v>
      </c>
      <c r="F3673" s="83">
        <v>7.6</v>
      </c>
      <c r="J3673" s="85">
        <v>39118</v>
      </c>
      <c r="K3673" s="83">
        <v>0.78</v>
      </c>
      <c r="L3673" s="83">
        <v>0.95</v>
      </c>
      <c r="P3673" s="85">
        <v>39118</v>
      </c>
      <c r="Q3673" s="83">
        <v>3.2</v>
      </c>
      <c r="R3673" s="83">
        <v>3.2</v>
      </c>
    </row>
    <row r="3674" spans="4:18">
      <c r="D3674" s="85">
        <v>39115</v>
      </c>
      <c r="E3674" s="83">
        <v>7.5</v>
      </c>
      <c r="F3674" s="83">
        <v>7.64</v>
      </c>
      <c r="J3674" s="85">
        <v>39115</v>
      </c>
      <c r="K3674" s="83">
        <v>0.74</v>
      </c>
      <c r="L3674" s="83">
        <v>0.75</v>
      </c>
      <c r="P3674" s="85">
        <v>39115</v>
      </c>
      <c r="Q3674" s="83">
        <v>3.35</v>
      </c>
      <c r="R3674" s="83">
        <v>3.35</v>
      </c>
    </row>
    <row r="3675" spans="4:18">
      <c r="D3675" s="85">
        <v>39114</v>
      </c>
      <c r="E3675" s="83">
        <v>7.66</v>
      </c>
      <c r="F3675" s="83">
        <v>7.49</v>
      </c>
      <c r="J3675" s="85">
        <v>39114</v>
      </c>
      <c r="K3675" s="83">
        <v>0.69</v>
      </c>
      <c r="L3675" s="83">
        <v>0.74</v>
      </c>
      <c r="P3675" s="85">
        <v>39114</v>
      </c>
      <c r="Q3675" s="83">
        <v>3.25</v>
      </c>
      <c r="R3675" s="83">
        <v>3.35</v>
      </c>
    </row>
    <row r="3676" spans="4:18">
      <c r="D3676" s="85">
        <v>39113</v>
      </c>
      <c r="E3676" s="83">
        <v>7.8</v>
      </c>
      <c r="F3676" s="83">
        <v>7.65</v>
      </c>
      <c r="J3676" s="85">
        <v>39113</v>
      </c>
      <c r="K3676" s="83">
        <v>0.7</v>
      </c>
      <c r="L3676" s="83">
        <v>0.72</v>
      </c>
      <c r="P3676" s="85">
        <v>39113</v>
      </c>
      <c r="Q3676" s="83">
        <v>3.3</v>
      </c>
      <c r="R3676" s="83">
        <v>3.25</v>
      </c>
    </row>
    <row r="3677" spans="4:18">
      <c r="D3677" s="85">
        <v>39112</v>
      </c>
      <c r="E3677" s="83">
        <v>7.58</v>
      </c>
      <c r="F3677" s="83">
        <v>7.66</v>
      </c>
      <c r="J3677" s="85">
        <v>39112</v>
      </c>
      <c r="K3677" s="83">
        <v>0.72</v>
      </c>
      <c r="L3677" s="83">
        <v>0.72</v>
      </c>
      <c r="P3677" s="85">
        <v>39112</v>
      </c>
      <c r="Q3677" s="83">
        <v>3.25</v>
      </c>
      <c r="R3677" s="83">
        <v>3.25</v>
      </c>
    </row>
    <row r="3678" spans="4:18">
      <c r="D3678" s="85">
        <v>39111</v>
      </c>
      <c r="E3678" s="83">
        <v>7.8</v>
      </c>
      <c r="F3678" s="83">
        <v>7.74</v>
      </c>
      <c r="J3678" s="85">
        <v>39111</v>
      </c>
      <c r="K3678" s="83">
        <v>0.7</v>
      </c>
      <c r="L3678" s="83">
        <v>0.72</v>
      </c>
      <c r="P3678" s="85">
        <v>39111</v>
      </c>
      <c r="Q3678" s="83">
        <v>3.25</v>
      </c>
      <c r="R3678" s="83">
        <v>3.25</v>
      </c>
    </row>
    <row r="3679" spans="4:18">
      <c r="D3679" s="85">
        <v>39108</v>
      </c>
      <c r="E3679" s="83">
        <v>7.48</v>
      </c>
      <c r="F3679" s="83">
        <v>7.58</v>
      </c>
      <c r="J3679" s="85">
        <v>39108</v>
      </c>
      <c r="K3679" s="83">
        <v>0.71</v>
      </c>
      <c r="L3679" s="83">
        <v>0.7</v>
      </c>
      <c r="P3679" s="85">
        <v>39108</v>
      </c>
      <c r="Q3679" s="83">
        <v>3.25</v>
      </c>
      <c r="R3679" s="83">
        <v>3.25</v>
      </c>
    </row>
    <row r="3680" spans="4:18">
      <c r="D3680" s="85">
        <v>39107</v>
      </c>
      <c r="E3680" s="83">
        <v>7.49</v>
      </c>
      <c r="F3680" s="83">
        <v>7.45</v>
      </c>
      <c r="J3680" s="85">
        <v>39107</v>
      </c>
      <c r="K3680" s="83">
        <v>0.67</v>
      </c>
      <c r="L3680" s="83">
        <v>0.7</v>
      </c>
      <c r="P3680" s="85">
        <v>39107</v>
      </c>
      <c r="Q3680" s="83">
        <v>3.25</v>
      </c>
      <c r="R3680" s="83">
        <v>3.25</v>
      </c>
    </row>
    <row r="3681" spans="4:18">
      <c r="D3681" s="85">
        <v>39106</v>
      </c>
      <c r="E3681" s="83">
        <v>7.63</v>
      </c>
      <c r="F3681" s="83">
        <v>7.5</v>
      </c>
      <c r="J3681" s="85">
        <v>39106</v>
      </c>
      <c r="K3681" s="83">
        <v>0.67</v>
      </c>
      <c r="L3681" s="83">
        <v>0.66</v>
      </c>
      <c r="P3681" s="85">
        <v>39106</v>
      </c>
      <c r="Q3681" s="83">
        <v>3.25</v>
      </c>
      <c r="R3681" s="83">
        <v>3.25</v>
      </c>
    </row>
    <row r="3682" spans="4:18">
      <c r="D3682" s="85">
        <v>39105</v>
      </c>
      <c r="E3682" s="83">
        <v>7.52</v>
      </c>
      <c r="F3682" s="83">
        <v>7.35</v>
      </c>
      <c r="J3682" s="85">
        <v>39105</v>
      </c>
      <c r="K3682" s="83">
        <v>0.67</v>
      </c>
      <c r="L3682" s="83">
        <v>0.66</v>
      </c>
      <c r="P3682" s="85">
        <v>39105</v>
      </c>
      <c r="Q3682" s="83">
        <v>3.25</v>
      </c>
      <c r="R3682" s="83">
        <v>3.25</v>
      </c>
    </row>
    <row r="3683" spans="4:18">
      <c r="D3683" s="85">
        <v>39104</v>
      </c>
      <c r="E3683" s="83">
        <v>7.65</v>
      </c>
      <c r="F3683" s="83">
        <v>7.63</v>
      </c>
      <c r="J3683" s="85">
        <v>39104</v>
      </c>
      <c r="K3683" s="83">
        <v>0.65</v>
      </c>
      <c r="L3683" s="83">
        <v>0.64</v>
      </c>
      <c r="P3683" s="85">
        <v>39104</v>
      </c>
      <c r="Q3683" s="83">
        <v>3.25</v>
      </c>
      <c r="R3683" s="83">
        <v>3.25</v>
      </c>
    </row>
    <row r="3684" spans="4:18">
      <c r="D3684" s="85">
        <v>39101</v>
      </c>
      <c r="E3684" s="83">
        <v>7.94</v>
      </c>
      <c r="F3684" s="83">
        <v>7.83</v>
      </c>
      <c r="J3684" s="85">
        <v>39101</v>
      </c>
      <c r="K3684" s="83">
        <v>0.68</v>
      </c>
      <c r="L3684" s="83">
        <v>0.65</v>
      </c>
      <c r="P3684" s="85">
        <v>39101</v>
      </c>
      <c r="Q3684" s="83">
        <v>3.25</v>
      </c>
      <c r="R3684" s="83">
        <v>3.25</v>
      </c>
    </row>
    <row r="3685" spans="4:18">
      <c r="D3685" s="85">
        <v>39100</v>
      </c>
      <c r="E3685" s="83">
        <v>7.62</v>
      </c>
      <c r="F3685" s="83">
        <v>7.8</v>
      </c>
      <c r="J3685" s="85">
        <v>39100</v>
      </c>
      <c r="K3685" s="83">
        <v>0.65</v>
      </c>
      <c r="L3685" s="83">
        <v>0.65</v>
      </c>
      <c r="P3685" s="85">
        <v>39100</v>
      </c>
      <c r="Q3685" s="83">
        <v>3.25</v>
      </c>
      <c r="R3685" s="83">
        <v>3.25</v>
      </c>
    </row>
    <row r="3686" spans="4:18">
      <c r="D3686" s="85">
        <v>39099</v>
      </c>
      <c r="E3686" s="83">
        <v>7.76</v>
      </c>
      <c r="F3686" s="83">
        <v>7.84</v>
      </c>
      <c r="J3686" s="85">
        <v>39099</v>
      </c>
      <c r="K3686" s="83">
        <v>0.71</v>
      </c>
      <c r="L3686" s="83">
        <v>0.66</v>
      </c>
      <c r="P3686" s="85">
        <v>39099</v>
      </c>
      <c r="Q3686" s="83">
        <v>3.25</v>
      </c>
      <c r="R3686" s="83">
        <v>3.25</v>
      </c>
    </row>
    <row r="3687" spans="4:18">
      <c r="D3687" s="85">
        <v>39098</v>
      </c>
      <c r="E3687" s="83">
        <v>7.9</v>
      </c>
      <c r="F3687" s="83">
        <v>7.77</v>
      </c>
      <c r="J3687" s="85">
        <v>39098</v>
      </c>
      <c r="K3687" s="83">
        <v>0.71</v>
      </c>
      <c r="L3687" s="83">
        <v>0.69</v>
      </c>
      <c r="P3687" s="85">
        <v>39098</v>
      </c>
      <c r="Q3687" s="83">
        <v>3.25</v>
      </c>
      <c r="R3687" s="83">
        <v>3.25</v>
      </c>
    </row>
    <row r="3688" spans="4:18">
      <c r="D3688" s="85">
        <v>39094</v>
      </c>
      <c r="E3688" s="83">
        <v>7.68</v>
      </c>
      <c r="F3688" s="83">
        <v>7.87</v>
      </c>
      <c r="J3688" s="85">
        <v>39094</v>
      </c>
      <c r="K3688" s="83">
        <v>0.73</v>
      </c>
      <c r="L3688" s="83">
        <v>0.7</v>
      </c>
      <c r="P3688" s="85">
        <v>39094</v>
      </c>
      <c r="Q3688" s="83">
        <v>3.25</v>
      </c>
      <c r="R3688" s="83">
        <v>3.25</v>
      </c>
    </row>
    <row r="3689" spans="4:18">
      <c r="D3689" s="85">
        <v>39093</v>
      </c>
      <c r="E3689" s="83">
        <v>7.49</v>
      </c>
      <c r="F3689" s="83">
        <v>7.55</v>
      </c>
      <c r="J3689" s="85">
        <v>39093</v>
      </c>
      <c r="K3689" s="83">
        <v>0.71</v>
      </c>
      <c r="L3689" s="83">
        <v>0.73</v>
      </c>
      <c r="P3689" s="85">
        <v>39093</v>
      </c>
      <c r="Q3689" s="83">
        <v>3.3</v>
      </c>
      <c r="R3689" s="83">
        <v>3.3</v>
      </c>
    </row>
    <row r="3690" spans="4:18">
      <c r="D3690" s="85">
        <v>39092</v>
      </c>
      <c r="E3690" s="83">
        <v>7.42</v>
      </c>
      <c r="F3690" s="83">
        <v>7.51</v>
      </c>
      <c r="J3690" s="85">
        <v>39092</v>
      </c>
      <c r="K3690" s="83">
        <v>0.73</v>
      </c>
      <c r="L3690" s="83">
        <v>0.73</v>
      </c>
      <c r="P3690" s="85">
        <v>39092</v>
      </c>
      <c r="Q3690" s="83">
        <v>3.3</v>
      </c>
      <c r="R3690" s="83">
        <v>3.3</v>
      </c>
    </row>
    <row r="3691" spans="4:18">
      <c r="D3691" s="85">
        <v>39091</v>
      </c>
      <c r="E3691" s="83">
        <v>7.21</v>
      </c>
      <c r="F3691" s="83">
        <v>7.42</v>
      </c>
      <c r="P3691" s="85">
        <v>39091</v>
      </c>
      <c r="Q3691" s="83">
        <v>3.25</v>
      </c>
      <c r="R3691" s="83">
        <v>3.25</v>
      </c>
    </row>
    <row r="3692" spans="4:18">
      <c r="D3692" s="85">
        <v>39090</v>
      </c>
      <c r="E3692" s="83">
        <v>7.4</v>
      </c>
      <c r="F3692" s="83">
        <v>7.31</v>
      </c>
      <c r="P3692" s="85">
        <v>39090</v>
      </c>
      <c r="Q3692" s="83">
        <v>3.25</v>
      </c>
      <c r="R3692" s="83">
        <v>3.25</v>
      </c>
    </row>
    <row r="3693" spans="4:18">
      <c r="D3693" s="85">
        <v>39087</v>
      </c>
      <c r="E3693" s="83">
        <v>7.75</v>
      </c>
      <c r="F3693" s="83">
        <v>7.55</v>
      </c>
      <c r="P3693" s="85">
        <v>39087</v>
      </c>
      <c r="Q3693" s="83">
        <v>3.25</v>
      </c>
      <c r="R3693" s="83">
        <v>3.25</v>
      </c>
    </row>
    <row r="3694" spans="4:18">
      <c r="D3694" s="85">
        <v>39086</v>
      </c>
      <c r="E3694" s="83">
        <v>8.11</v>
      </c>
      <c r="F3694" s="83">
        <v>7.85</v>
      </c>
      <c r="P3694" s="85">
        <v>39086</v>
      </c>
      <c r="Q3694" s="83">
        <v>3.4</v>
      </c>
      <c r="R3694" s="83">
        <v>3.4</v>
      </c>
    </row>
    <row r="3695" spans="4:18">
      <c r="D3695" s="85">
        <v>39085</v>
      </c>
      <c r="E3695" s="83">
        <v>8.1999999999999993</v>
      </c>
      <c r="F3695" s="83">
        <v>8.27</v>
      </c>
      <c r="P3695" s="85">
        <v>39085</v>
      </c>
      <c r="Q3695" s="83">
        <v>3.4</v>
      </c>
      <c r="R3695" s="83">
        <v>3.4</v>
      </c>
    </row>
    <row r="3696" spans="4:18">
      <c r="D3696" s="85">
        <v>39080</v>
      </c>
      <c r="E3696" s="83">
        <v>8.36</v>
      </c>
      <c r="F3696" s="83">
        <v>8.51</v>
      </c>
      <c r="P3696" s="85">
        <v>39080</v>
      </c>
      <c r="Q3696" s="83">
        <v>3.4</v>
      </c>
      <c r="R3696" s="83">
        <v>3.4</v>
      </c>
    </row>
    <row r="3697" spans="4:18">
      <c r="D3697" s="85">
        <v>39079</v>
      </c>
      <c r="E3697" s="83">
        <v>8.59</v>
      </c>
      <c r="F3697" s="83">
        <v>8.6999999999999993</v>
      </c>
      <c r="P3697" s="85">
        <v>39079</v>
      </c>
      <c r="Q3697" s="83">
        <v>3.4</v>
      </c>
      <c r="R3697" s="83">
        <v>3.4</v>
      </c>
    </row>
    <row r="3698" spans="4:18">
      <c r="D3698" s="85">
        <v>39078</v>
      </c>
      <c r="E3698" s="83">
        <v>8.5399999999999991</v>
      </c>
      <c r="F3698" s="83">
        <v>8.5</v>
      </c>
      <c r="P3698" s="85">
        <v>39078</v>
      </c>
      <c r="Q3698" s="83">
        <v>3.4</v>
      </c>
      <c r="R3698" s="83">
        <v>3.4</v>
      </c>
    </row>
    <row r="3699" spans="4:18">
      <c r="D3699" s="85">
        <v>39077</v>
      </c>
      <c r="E3699" s="83">
        <v>8.41</v>
      </c>
      <c r="F3699" s="83">
        <v>8.5399999999999991</v>
      </c>
      <c r="P3699" s="85">
        <v>39077</v>
      </c>
      <c r="Q3699" s="83">
        <v>3.2</v>
      </c>
      <c r="R3699" s="83">
        <v>3.4</v>
      </c>
    </row>
    <row r="3700" spans="4:18">
      <c r="D3700" s="85">
        <v>39073</v>
      </c>
      <c r="E3700" s="83">
        <v>8.58</v>
      </c>
      <c r="F3700" s="83">
        <v>8.41</v>
      </c>
      <c r="P3700" s="85">
        <v>39073</v>
      </c>
      <c r="Q3700" s="83">
        <v>3.15</v>
      </c>
      <c r="R3700" s="83">
        <v>3.15</v>
      </c>
    </row>
    <row r="3701" spans="4:18">
      <c r="D3701" s="85">
        <v>39072</v>
      </c>
      <c r="E3701" s="83">
        <v>8.9</v>
      </c>
      <c r="F3701" s="83">
        <v>8.73</v>
      </c>
      <c r="P3701" s="85">
        <v>39072</v>
      </c>
      <c r="Q3701" s="83">
        <v>3.1</v>
      </c>
      <c r="R3701" s="83">
        <v>3.1</v>
      </c>
    </row>
    <row r="3702" spans="4:18">
      <c r="D3702" s="85">
        <v>39071</v>
      </c>
      <c r="E3702" s="83">
        <v>9</v>
      </c>
      <c r="F3702" s="83">
        <v>9.0500000000000007</v>
      </c>
      <c r="P3702" s="85">
        <v>39071</v>
      </c>
      <c r="Q3702" s="83">
        <v>3.1</v>
      </c>
      <c r="R3702" s="83">
        <v>3.1</v>
      </c>
    </row>
    <row r="3703" spans="4:18">
      <c r="D3703" s="85">
        <v>39070</v>
      </c>
      <c r="E3703" s="83">
        <v>9.11</v>
      </c>
      <c r="F3703" s="83">
        <v>9.08</v>
      </c>
      <c r="P3703" s="85">
        <v>39070</v>
      </c>
      <c r="Q3703" s="83">
        <v>3.1</v>
      </c>
      <c r="R3703" s="83">
        <v>3.1</v>
      </c>
    </row>
    <row r="3704" spans="4:18">
      <c r="D3704" s="85">
        <v>39069</v>
      </c>
      <c r="E3704" s="83">
        <v>9.4</v>
      </c>
      <c r="F3704" s="83">
        <v>9.19</v>
      </c>
      <c r="P3704" s="85">
        <v>39069</v>
      </c>
      <c r="Q3704" s="83">
        <v>3.01</v>
      </c>
      <c r="R3704" s="83">
        <v>3.05</v>
      </c>
    </row>
    <row r="3705" spans="4:18">
      <c r="D3705" s="85">
        <v>39066</v>
      </c>
      <c r="E3705" s="83">
        <v>9.17</v>
      </c>
      <c r="F3705" s="83">
        <v>9.32</v>
      </c>
      <c r="P3705" s="85">
        <v>39066</v>
      </c>
      <c r="Q3705" s="83">
        <v>3.35</v>
      </c>
      <c r="R3705" s="83">
        <v>3.35</v>
      </c>
    </row>
    <row r="3706" spans="4:18">
      <c r="D3706" s="85">
        <v>39065</v>
      </c>
      <c r="E3706" s="83">
        <v>9.14</v>
      </c>
      <c r="F3706" s="83">
        <v>9.2200000000000006</v>
      </c>
      <c r="P3706" s="85">
        <v>39065</v>
      </c>
      <c r="Q3706" s="83">
        <v>3.1</v>
      </c>
      <c r="R3706" s="83">
        <v>3.1</v>
      </c>
    </row>
    <row r="3707" spans="4:18">
      <c r="D3707" s="85">
        <v>39064</v>
      </c>
      <c r="E3707" s="83">
        <v>9.19</v>
      </c>
      <c r="F3707" s="83">
        <v>9.11</v>
      </c>
      <c r="P3707" s="85">
        <v>39064</v>
      </c>
      <c r="Q3707" s="83">
        <v>3.1</v>
      </c>
      <c r="R3707" s="83">
        <v>3.1</v>
      </c>
    </row>
    <row r="3708" spans="4:18">
      <c r="D3708" s="85">
        <v>39063</v>
      </c>
      <c r="E3708" s="83">
        <v>9.35</v>
      </c>
      <c r="F3708" s="83">
        <v>9.34</v>
      </c>
      <c r="P3708" s="85">
        <v>39063</v>
      </c>
      <c r="Q3708" s="83">
        <v>3.1</v>
      </c>
      <c r="R3708" s="83">
        <v>3.1</v>
      </c>
    </row>
    <row r="3709" spans="4:18">
      <c r="D3709" s="85">
        <v>39062</v>
      </c>
      <c r="E3709" s="83">
        <v>9.4499999999999993</v>
      </c>
      <c r="F3709" s="83">
        <v>9.4</v>
      </c>
      <c r="P3709" s="85">
        <v>39062</v>
      </c>
      <c r="Q3709" s="83">
        <v>3.1</v>
      </c>
      <c r="R3709" s="83">
        <v>3.1</v>
      </c>
    </row>
    <row r="3710" spans="4:18">
      <c r="D3710" s="85">
        <v>39059</v>
      </c>
      <c r="E3710" s="83">
        <v>9.48</v>
      </c>
      <c r="F3710" s="83">
        <v>9.48</v>
      </c>
      <c r="P3710" s="85">
        <v>39059</v>
      </c>
      <c r="Q3710" s="83">
        <v>3.1</v>
      </c>
      <c r="R3710" s="83">
        <v>3.1</v>
      </c>
    </row>
    <row r="3711" spans="4:18">
      <c r="D3711" s="85">
        <v>39058</v>
      </c>
      <c r="E3711" s="83">
        <v>9.7899999999999991</v>
      </c>
      <c r="F3711" s="83">
        <v>9.48</v>
      </c>
      <c r="P3711" s="85">
        <v>39058</v>
      </c>
      <c r="Q3711" s="83">
        <v>3.1</v>
      </c>
      <c r="R3711" s="83">
        <v>3.1</v>
      </c>
    </row>
    <row r="3712" spans="4:18">
      <c r="D3712" s="85">
        <v>39057</v>
      </c>
      <c r="E3712" s="83">
        <v>9.8000000000000007</v>
      </c>
      <c r="F3712" s="83">
        <v>9.39</v>
      </c>
      <c r="P3712" s="85">
        <v>39057</v>
      </c>
      <c r="Q3712" s="83">
        <v>3.1</v>
      </c>
      <c r="R3712" s="83">
        <v>3.1</v>
      </c>
    </row>
    <row r="3713" spans="4:18">
      <c r="D3713" s="85">
        <v>39056</v>
      </c>
      <c r="E3713" s="83">
        <v>9.5</v>
      </c>
      <c r="F3713" s="83">
        <v>9.68</v>
      </c>
      <c r="P3713" s="85">
        <v>39056</v>
      </c>
      <c r="Q3713" s="83">
        <v>3.1</v>
      </c>
      <c r="R3713" s="83">
        <v>3.1</v>
      </c>
    </row>
    <row r="3714" spans="4:18">
      <c r="D3714" s="85">
        <v>39055</v>
      </c>
      <c r="E3714" s="83">
        <v>9.3000000000000007</v>
      </c>
      <c r="F3714" s="83">
        <v>9.43</v>
      </c>
      <c r="P3714" s="85">
        <v>39055</v>
      </c>
      <c r="Q3714" s="83">
        <v>3</v>
      </c>
      <c r="R3714" s="83">
        <v>3.05</v>
      </c>
    </row>
    <row r="3715" spans="4:18">
      <c r="D3715" s="85">
        <v>39052</v>
      </c>
      <c r="E3715" s="83">
        <v>9.39</v>
      </c>
      <c r="F3715" s="83">
        <v>9.3000000000000007</v>
      </c>
      <c r="P3715" s="85">
        <v>39052</v>
      </c>
      <c r="Q3715" s="83">
        <v>3.01</v>
      </c>
      <c r="R3715" s="83">
        <v>3.01</v>
      </c>
    </row>
    <row r="3716" spans="4:18">
      <c r="D3716" s="85">
        <v>39051</v>
      </c>
      <c r="E3716" s="83">
        <v>9.06</v>
      </c>
      <c r="F3716" s="83">
        <v>9.34</v>
      </c>
      <c r="P3716" s="85">
        <v>39051</v>
      </c>
      <c r="Q3716" s="83">
        <v>3.05</v>
      </c>
      <c r="R3716" s="83">
        <v>3.01</v>
      </c>
    </row>
    <row r="3717" spans="4:18">
      <c r="D3717" s="85">
        <v>39050</v>
      </c>
      <c r="E3717" s="83">
        <v>10</v>
      </c>
      <c r="F3717" s="83">
        <v>9.52</v>
      </c>
      <c r="P3717" s="85">
        <v>39050</v>
      </c>
      <c r="Q3717" s="83">
        <v>3.2</v>
      </c>
      <c r="R3717" s="83">
        <v>3.1</v>
      </c>
    </row>
    <row r="3718" spans="4:18">
      <c r="D3718" s="85">
        <v>39049</v>
      </c>
      <c r="E3718" s="83">
        <v>9.3000000000000007</v>
      </c>
      <c r="F3718" s="83">
        <v>9.32</v>
      </c>
      <c r="P3718" s="85">
        <v>39049</v>
      </c>
      <c r="Q3718" s="83">
        <v>3.2</v>
      </c>
      <c r="R3718" s="83">
        <v>3.2</v>
      </c>
    </row>
    <row r="3719" spans="4:18">
      <c r="D3719" s="85">
        <v>39048</v>
      </c>
      <c r="E3719" s="83">
        <v>9.85</v>
      </c>
      <c r="F3719" s="83">
        <v>9.56</v>
      </c>
      <c r="P3719" s="85">
        <v>39048</v>
      </c>
      <c r="Q3719" s="83">
        <v>3.1</v>
      </c>
      <c r="R3719" s="83">
        <v>3.1</v>
      </c>
    </row>
    <row r="3720" spans="4:18">
      <c r="D3720" s="85">
        <v>39045</v>
      </c>
      <c r="E3720" s="83">
        <v>9.92</v>
      </c>
      <c r="F3720" s="83">
        <v>9.92</v>
      </c>
      <c r="P3720" s="85">
        <v>39045</v>
      </c>
      <c r="Q3720" s="83">
        <v>3.1</v>
      </c>
      <c r="R3720" s="83">
        <v>3.1</v>
      </c>
    </row>
    <row r="3721" spans="4:18">
      <c r="D3721" s="85">
        <v>39043</v>
      </c>
      <c r="E3721" s="83">
        <v>10</v>
      </c>
      <c r="F3721" s="83">
        <v>9.92</v>
      </c>
      <c r="P3721" s="85">
        <v>39043</v>
      </c>
      <c r="Q3721" s="83">
        <v>3.05</v>
      </c>
      <c r="R3721" s="83">
        <v>3.1</v>
      </c>
    </row>
    <row r="3722" spans="4:18">
      <c r="D3722" s="85">
        <v>39042</v>
      </c>
      <c r="E3722" s="83">
        <v>10.16</v>
      </c>
      <c r="F3722" s="83">
        <v>10.029999999999999</v>
      </c>
      <c r="P3722" s="85">
        <v>39042</v>
      </c>
      <c r="Q3722" s="83">
        <v>3.05</v>
      </c>
      <c r="R3722" s="83">
        <v>3.05</v>
      </c>
    </row>
    <row r="3723" spans="4:18">
      <c r="D3723" s="85">
        <v>39041</v>
      </c>
      <c r="E3723" s="83">
        <v>9.7100000000000009</v>
      </c>
      <c r="F3723" s="83">
        <v>10.3</v>
      </c>
      <c r="P3723" s="85">
        <v>39041</v>
      </c>
      <c r="Q3723" s="83">
        <v>3.1</v>
      </c>
      <c r="R3723" s="83">
        <v>3.1</v>
      </c>
    </row>
    <row r="3724" spans="4:18">
      <c r="D3724" s="85">
        <v>39038</v>
      </c>
      <c r="E3724" s="83">
        <v>10.27</v>
      </c>
      <c r="F3724" s="83">
        <v>10.25</v>
      </c>
      <c r="P3724" s="85">
        <v>39038</v>
      </c>
      <c r="Q3724" s="83">
        <v>3.1</v>
      </c>
      <c r="R3724" s="83">
        <v>3.1</v>
      </c>
    </row>
    <row r="3725" spans="4:18">
      <c r="D3725" s="85">
        <v>39037</v>
      </c>
      <c r="E3725" s="83">
        <v>10.09</v>
      </c>
      <c r="F3725" s="83">
        <v>10.1</v>
      </c>
      <c r="P3725" s="85">
        <v>39037</v>
      </c>
      <c r="Q3725" s="83">
        <v>3.05</v>
      </c>
      <c r="R3725" s="83">
        <v>3.1</v>
      </c>
    </row>
    <row r="3726" spans="4:18">
      <c r="D3726" s="85">
        <v>39036</v>
      </c>
      <c r="E3726" s="83">
        <v>10</v>
      </c>
      <c r="F3726" s="83">
        <v>9.91</v>
      </c>
      <c r="P3726" s="85">
        <v>39036</v>
      </c>
      <c r="Q3726" s="83">
        <v>3.25</v>
      </c>
      <c r="R3726" s="83">
        <v>3.08</v>
      </c>
    </row>
    <row r="3727" spans="4:18">
      <c r="D3727" s="85">
        <v>39035</v>
      </c>
      <c r="E3727" s="83">
        <v>9.6</v>
      </c>
      <c r="F3727" s="83">
        <v>10.08</v>
      </c>
      <c r="P3727" s="85">
        <v>39035</v>
      </c>
      <c r="Q3727" s="83">
        <v>3.22</v>
      </c>
      <c r="R3727" s="83">
        <v>3.22</v>
      </c>
    </row>
    <row r="3728" spans="4:18">
      <c r="D3728" s="85">
        <v>39034</v>
      </c>
      <c r="E3728" s="83">
        <v>10.039999999999999</v>
      </c>
      <c r="F3728" s="83">
        <v>9.74</v>
      </c>
      <c r="P3728" s="85">
        <v>39034</v>
      </c>
      <c r="Q3728" s="83">
        <v>3.22</v>
      </c>
      <c r="R3728" s="83">
        <v>3.22</v>
      </c>
    </row>
    <row r="3729" spans="4:18">
      <c r="D3729" s="85">
        <v>39031</v>
      </c>
      <c r="E3729" s="83">
        <v>9.5299999999999994</v>
      </c>
      <c r="F3729" s="83">
        <v>9.6</v>
      </c>
      <c r="P3729" s="85">
        <v>39031</v>
      </c>
      <c r="Q3729" s="83">
        <v>3.22</v>
      </c>
      <c r="R3729" s="83">
        <v>3.22</v>
      </c>
    </row>
    <row r="3730" spans="4:18">
      <c r="D3730" s="85">
        <v>39030</v>
      </c>
      <c r="E3730" s="83">
        <v>10.1</v>
      </c>
      <c r="F3730" s="83">
        <v>9.6999999999999993</v>
      </c>
      <c r="P3730" s="85">
        <v>39030</v>
      </c>
      <c r="Q3730" s="83">
        <v>3.22</v>
      </c>
      <c r="R3730" s="83">
        <v>3.22</v>
      </c>
    </row>
    <row r="3731" spans="4:18">
      <c r="D3731" s="85">
        <v>39029</v>
      </c>
      <c r="E3731" s="83">
        <v>9.7200000000000006</v>
      </c>
      <c r="F3731" s="83">
        <v>9.57</v>
      </c>
      <c r="P3731" s="85">
        <v>39029</v>
      </c>
      <c r="Q3731" s="83">
        <v>3.1</v>
      </c>
      <c r="R3731" s="83">
        <v>3.1</v>
      </c>
    </row>
    <row r="3732" spans="4:18">
      <c r="D3732" s="85">
        <v>39028</v>
      </c>
      <c r="E3732" s="83">
        <v>9.81</v>
      </c>
      <c r="F3732" s="83">
        <v>9.6999999999999993</v>
      </c>
      <c r="P3732" s="85">
        <v>39028</v>
      </c>
      <c r="Q3732" s="83">
        <v>3.1</v>
      </c>
      <c r="R3732" s="83">
        <v>3.1</v>
      </c>
    </row>
    <row r="3733" spans="4:18">
      <c r="D3733" s="85">
        <v>39027</v>
      </c>
      <c r="E3733" s="83">
        <v>9.6300000000000008</v>
      </c>
      <c r="F3733" s="83">
        <v>9.92</v>
      </c>
      <c r="P3733" s="85">
        <v>39027</v>
      </c>
      <c r="Q3733" s="83">
        <v>3.3</v>
      </c>
      <c r="R3733" s="83">
        <v>3.1</v>
      </c>
    </row>
    <row r="3734" spans="4:18">
      <c r="D3734" s="85">
        <v>39024</v>
      </c>
      <c r="E3734" s="83">
        <v>9.66</v>
      </c>
      <c r="F3734" s="83">
        <v>9.4499999999999993</v>
      </c>
      <c r="P3734" s="85">
        <v>39024</v>
      </c>
      <c r="Q3734" s="83">
        <v>3.19</v>
      </c>
      <c r="R3734" s="83">
        <v>3.3</v>
      </c>
    </row>
    <row r="3735" spans="4:18">
      <c r="D3735" s="85">
        <v>39023</v>
      </c>
      <c r="E3735" s="83">
        <v>9.4</v>
      </c>
      <c r="F3735" s="83">
        <v>9.5500000000000007</v>
      </c>
      <c r="P3735" s="85">
        <v>39023</v>
      </c>
      <c r="Q3735" s="83">
        <v>3.3</v>
      </c>
      <c r="R3735" s="83">
        <v>3.3</v>
      </c>
    </row>
    <row r="3736" spans="4:18">
      <c r="D3736" s="85">
        <v>39022</v>
      </c>
      <c r="E3736" s="83">
        <v>9.3000000000000007</v>
      </c>
      <c r="F3736" s="83">
        <v>9.4499999999999993</v>
      </c>
      <c r="P3736" s="85">
        <v>39022</v>
      </c>
      <c r="Q3736" s="83">
        <v>3.3</v>
      </c>
      <c r="R3736" s="83">
        <v>3.3</v>
      </c>
    </row>
    <row r="3737" spans="4:18">
      <c r="D3737" s="85">
        <v>39021</v>
      </c>
      <c r="E3737" s="83">
        <v>9.3000000000000007</v>
      </c>
      <c r="F3737" s="83">
        <v>9.3000000000000007</v>
      </c>
      <c r="P3737" s="85">
        <v>39021</v>
      </c>
      <c r="Q3737" s="83">
        <v>3.3</v>
      </c>
      <c r="R3737" s="83">
        <v>3.3</v>
      </c>
    </row>
    <row r="3738" spans="4:18">
      <c r="D3738" s="85">
        <v>39020</v>
      </c>
      <c r="E3738" s="83">
        <v>9.3000000000000007</v>
      </c>
      <c r="F3738" s="83">
        <v>9.3000000000000007</v>
      </c>
      <c r="P3738" s="85">
        <v>39020</v>
      </c>
      <c r="Q3738" s="83">
        <v>3.3</v>
      </c>
      <c r="R3738" s="83">
        <v>3.3</v>
      </c>
    </row>
    <row r="3739" spans="4:18">
      <c r="D3739" s="85">
        <v>39017</v>
      </c>
      <c r="E3739" s="83">
        <v>8.99</v>
      </c>
      <c r="F3739" s="83">
        <v>9.1</v>
      </c>
      <c r="P3739" s="85">
        <v>39017</v>
      </c>
      <c r="Q3739" s="83">
        <v>3.3</v>
      </c>
      <c r="R3739" s="83">
        <v>3.3</v>
      </c>
    </row>
    <row r="3740" spans="4:18">
      <c r="D3740" s="85">
        <v>39016</v>
      </c>
      <c r="E3740" s="83">
        <v>9.1999999999999993</v>
      </c>
      <c r="F3740" s="83">
        <v>9.2200000000000006</v>
      </c>
      <c r="P3740" s="85">
        <v>39016</v>
      </c>
      <c r="Q3740" s="83">
        <v>3.3</v>
      </c>
      <c r="R3740" s="83">
        <v>3.3</v>
      </c>
    </row>
    <row r="3741" spans="4:18">
      <c r="D3741" s="85">
        <v>39015</v>
      </c>
      <c r="E3741" s="83">
        <v>9.14</v>
      </c>
      <c r="F3741" s="83">
        <v>9.14</v>
      </c>
      <c r="P3741" s="85">
        <v>39015</v>
      </c>
      <c r="Q3741" s="83">
        <v>3.3</v>
      </c>
      <c r="R3741" s="83">
        <v>3.3</v>
      </c>
    </row>
    <row r="3742" spans="4:18">
      <c r="D3742" s="85">
        <v>39014</v>
      </c>
      <c r="E3742" s="83">
        <v>9.48</v>
      </c>
      <c r="F3742" s="83">
        <v>9.14</v>
      </c>
      <c r="P3742" s="85">
        <v>39014</v>
      </c>
      <c r="Q3742" s="83">
        <v>3.3</v>
      </c>
      <c r="R3742" s="83">
        <v>3.3</v>
      </c>
    </row>
    <row r="3743" spans="4:18">
      <c r="D3743" s="85">
        <v>39013</v>
      </c>
      <c r="E3743" s="83">
        <v>9</v>
      </c>
      <c r="F3743" s="83">
        <v>9.1999999999999993</v>
      </c>
      <c r="P3743" s="85">
        <v>39013</v>
      </c>
      <c r="Q3743" s="83">
        <v>3.25</v>
      </c>
      <c r="R3743" s="83">
        <v>3.3</v>
      </c>
    </row>
    <row r="3744" spans="4:18">
      <c r="D3744" s="85">
        <v>39010</v>
      </c>
      <c r="E3744" s="83">
        <v>8.9499999999999993</v>
      </c>
      <c r="F3744" s="83">
        <v>9</v>
      </c>
      <c r="P3744" s="85">
        <v>39010</v>
      </c>
      <c r="Q3744" s="83">
        <v>3.25</v>
      </c>
      <c r="R3744" s="83">
        <v>3.3</v>
      </c>
    </row>
    <row r="3745" spans="4:18">
      <c r="D3745" s="85">
        <v>39009</v>
      </c>
      <c r="E3745" s="83">
        <v>9.06</v>
      </c>
      <c r="F3745" s="83">
        <v>9.3000000000000007</v>
      </c>
      <c r="P3745" s="85">
        <v>39009</v>
      </c>
      <c r="Q3745" s="83">
        <v>3.19</v>
      </c>
      <c r="R3745" s="83">
        <v>3.19</v>
      </c>
    </row>
    <row r="3746" spans="4:18">
      <c r="D3746" s="85">
        <v>39008</v>
      </c>
      <c r="E3746" s="83">
        <v>9.0399999999999991</v>
      </c>
      <c r="F3746" s="83">
        <v>8.94</v>
      </c>
      <c r="P3746" s="85">
        <v>39008</v>
      </c>
      <c r="Q3746" s="83">
        <v>3.19</v>
      </c>
      <c r="R3746" s="83">
        <v>3.19</v>
      </c>
    </row>
    <row r="3747" spans="4:18">
      <c r="D3747" s="85">
        <v>39007</v>
      </c>
      <c r="E3747" s="83">
        <v>9.14</v>
      </c>
      <c r="F3747" s="83">
        <v>9.0500000000000007</v>
      </c>
      <c r="P3747" s="85">
        <v>39007</v>
      </c>
      <c r="Q3747" s="83">
        <v>3.34</v>
      </c>
      <c r="R3747" s="83">
        <v>3.19</v>
      </c>
    </row>
    <row r="3748" spans="4:18">
      <c r="D3748" s="85">
        <v>39006</v>
      </c>
      <c r="E3748" s="83">
        <v>8.8000000000000007</v>
      </c>
      <c r="F3748" s="83">
        <v>9.1999999999999993</v>
      </c>
      <c r="P3748" s="85">
        <v>39006</v>
      </c>
      <c r="Q3748" s="83">
        <v>3.39</v>
      </c>
      <c r="R3748" s="83">
        <v>3.39</v>
      </c>
    </row>
    <row r="3749" spans="4:18">
      <c r="D3749" s="85">
        <v>39003</v>
      </c>
      <c r="E3749" s="83">
        <v>8.92</v>
      </c>
      <c r="F3749" s="83">
        <v>8.9</v>
      </c>
      <c r="P3749" s="85">
        <v>39003</v>
      </c>
      <c r="Q3749" s="83">
        <v>3.39</v>
      </c>
      <c r="R3749" s="83">
        <v>3.39</v>
      </c>
    </row>
    <row r="3750" spans="4:18">
      <c r="D3750" s="85">
        <v>39002</v>
      </c>
      <c r="E3750" s="83">
        <v>8.56</v>
      </c>
      <c r="F3750" s="83">
        <v>8.92</v>
      </c>
      <c r="P3750" s="85">
        <v>39002</v>
      </c>
      <c r="Q3750" s="83">
        <v>3.47</v>
      </c>
      <c r="R3750" s="83">
        <v>3.47</v>
      </c>
    </row>
    <row r="3751" spans="4:18">
      <c r="D3751" s="85">
        <v>39001</v>
      </c>
      <c r="E3751" s="83">
        <v>8.76</v>
      </c>
      <c r="F3751" s="83">
        <v>8.91</v>
      </c>
      <c r="P3751" s="85">
        <v>39001</v>
      </c>
      <c r="Q3751" s="83">
        <v>3.4</v>
      </c>
      <c r="R3751" s="83">
        <v>3.47</v>
      </c>
    </row>
    <row r="3752" spans="4:18">
      <c r="D3752" s="85">
        <v>39000</v>
      </c>
      <c r="E3752" s="83">
        <v>8.92</v>
      </c>
      <c r="F3752" s="83">
        <v>8.92</v>
      </c>
      <c r="P3752" s="85">
        <v>39000</v>
      </c>
      <c r="Q3752" s="83">
        <v>3.48</v>
      </c>
      <c r="R3752" s="83">
        <v>3.48</v>
      </c>
    </row>
    <row r="3753" spans="4:18">
      <c r="D3753" s="85">
        <v>38999</v>
      </c>
      <c r="E3753" s="83">
        <v>8.93</v>
      </c>
      <c r="F3753" s="83">
        <v>8.9</v>
      </c>
      <c r="P3753" s="85">
        <v>38999</v>
      </c>
      <c r="Q3753" s="83">
        <v>3.48</v>
      </c>
      <c r="R3753" s="83">
        <v>3.48</v>
      </c>
    </row>
    <row r="3754" spans="4:18">
      <c r="D3754" s="85">
        <v>38996</v>
      </c>
      <c r="E3754" s="83">
        <v>8.7899999999999991</v>
      </c>
      <c r="F3754" s="83">
        <v>8.9</v>
      </c>
      <c r="P3754" s="85">
        <v>38996</v>
      </c>
      <c r="Q3754" s="83">
        <v>3.48</v>
      </c>
      <c r="R3754" s="83">
        <v>3.48</v>
      </c>
    </row>
    <row r="3755" spans="4:18">
      <c r="D3755" s="85">
        <v>38995</v>
      </c>
      <c r="E3755" s="83">
        <v>8.85</v>
      </c>
      <c r="F3755" s="83">
        <v>8.9</v>
      </c>
      <c r="P3755" s="85">
        <v>38995</v>
      </c>
      <c r="Q3755" s="83">
        <v>3.48</v>
      </c>
      <c r="R3755" s="83">
        <v>3.48</v>
      </c>
    </row>
    <row r="3756" spans="4:18">
      <c r="D3756" s="85">
        <v>38994</v>
      </c>
      <c r="E3756" s="83">
        <v>8.9</v>
      </c>
      <c r="F3756" s="83">
        <v>8.2899999999999991</v>
      </c>
      <c r="P3756" s="85">
        <v>38994</v>
      </c>
      <c r="Q3756" s="83">
        <v>3.49</v>
      </c>
      <c r="R3756" s="83">
        <v>3.48</v>
      </c>
    </row>
    <row r="3757" spans="4:18">
      <c r="D3757" s="85">
        <v>38993</v>
      </c>
      <c r="E3757" s="83">
        <v>8.9</v>
      </c>
      <c r="F3757" s="83">
        <v>8.9</v>
      </c>
      <c r="P3757" s="85">
        <v>38993</v>
      </c>
      <c r="Q3757" s="83">
        <v>3.49</v>
      </c>
      <c r="R3757" s="83">
        <v>3.49</v>
      </c>
    </row>
    <row r="3758" spans="4:18">
      <c r="D3758" s="85">
        <v>38992</v>
      </c>
      <c r="E3758" s="83">
        <v>9</v>
      </c>
      <c r="F3758" s="83">
        <v>8.6999999999999993</v>
      </c>
      <c r="P3758" s="85">
        <v>38992</v>
      </c>
      <c r="Q3758" s="83">
        <v>3.49</v>
      </c>
      <c r="R3758" s="83">
        <v>3.49</v>
      </c>
    </row>
    <row r="3759" spans="4:18">
      <c r="D3759" s="85">
        <v>38989</v>
      </c>
      <c r="E3759" s="83">
        <v>8.5</v>
      </c>
      <c r="F3759" s="83">
        <v>8.9</v>
      </c>
      <c r="P3759" s="85">
        <v>38989</v>
      </c>
      <c r="Q3759" s="83">
        <v>3.49</v>
      </c>
      <c r="R3759" s="83">
        <v>3.49</v>
      </c>
    </row>
    <row r="3760" spans="4:18">
      <c r="D3760" s="85">
        <v>38988</v>
      </c>
      <c r="E3760" s="83">
        <v>7.85</v>
      </c>
      <c r="F3760" s="83">
        <v>8.5</v>
      </c>
      <c r="P3760" s="85">
        <v>38988</v>
      </c>
      <c r="Q3760" s="83">
        <v>3.49</v>
      </c>
      <c r="R3760" s="83">
        <v>3.49</v>
      </c>
    </row>
    <row r="3761" spans="4:18">
      <c r="D3761" s="85">
        <v>38987</v>
      </c>
      <c r="E3761" s="83">
        <v>8.01</v>
      </c>
      <c r="F3761" s="83">
        <v>7.75</v>
      </c>
      <c r="P3761" s="85">
        <v>38987</v>
      </c>
      <c r="Q3761" s="83">
        <v>3.49</v>
      </c>
      <c r="R3761" s="83">
        <v>3.49</v>
      </c>
    </row>
    <row r="3762" spans="4:18">
      <c r="D3762" s="85">
        <v>38986</v>
      </c>
      <c r="E3762" s="83">
        <v>9.01</v>
      </c>
      <c r="F3762" s="83">
        <v>8.15</v>
      </c>
      <c r="P3762" s="85">
        <v>38986</v>
      </c>
      <c r="Q3762" s="83">
        <v>3.49</v>
      </c>
      <c r="R3762" s="83">
        <v>3.49</v>
      </c>
    </row>
    <row r="3763" spans="4:18">
      <c r="D3763" s="85">
        <v>38985</v>
      </c>
      <c r="E3763" s="83">
        <v>8.99</v>
      </c>
      <c r="F3763" s="83">
        <v>8.6199999999999992</v>
      </c>
      <c r="P3763" s="85">
        <v>38985</v>
      </c>
      <c r="Q3763" s="83">
        <v>3.49</v>
      </c>
      <c r="R3763" s="83">
        <v>3.49</v>
      </c>
    </row>
    <row r="3764" spans="4:18">
      <c r="D3764" s="85">
        <v>38982</v>
      </c>
      <c r="E3764" s="83">
        <v>8.89</v>
      </c>
      <c r="F3764" s="83">
        <v>8.6199999999999992</v>
      </c>
      <c r="P3764" s="85">
        <v>38982</v>
      </c>
      <c r="Q3764" s="83">
        <v>3.5</v>
      </c>
      <c r="R3764" s="83">
        <v>3.5</v>
      </c>
    </row>
    <row r="3765" spans="4:18">
      <c r="D3765" s="85">
        <v>38981</v>
      </c>
      <c r="E3765" s="83">
        <v>9</v>
      </c>
      <c r="F3765" s="83">
        <v>8.61</v>
      </c>
      <c r="P3765" s="85">
        <v>38981</v>
      </c>
      <c r="Q3765" s="83">
        <v>3.5</v>
      </c>
      <c r="R3765" s="83">
        <v>3.5</v>
      </c>
    </row>
    <row r="3766" spans="4:18">
      <c r="D3766" s="85">
        <v>38980</v>
      </c>
      <c r="E3766" s="83">
        <v>8.4700000000000006</v>
      </c>
      <c r="F3766" s="83">
        <v>9.02</v>
      </c>
      <c r="P3766" s="85">
        <v>38980</v>
      </c>
      <c r="Q3766" s="83">
        <v>3.5</v>
      </c>
      <c r="R3766" s="83">
        <v>3.5</v>
      </c>
    </row>
    <row r="3767" spans="4:18">
      <c r="D3767" s="85">
        <v>38979</v>
      </c>
      <c r="E3767" s="83">
        <v>8.5</v>
      </c>
      <c r="F3767" s="83">
        <v>8.48</v>
      </c>
      <c r="P3767" s="85">
        <v>38979</v>
      </c>
      <c r="Q3767" s="83">
        <v>3.5</v>
      </c>
      <c r="R3767" s="83">
        <v>3.5</v>
      </c>
    </row>
    <row r="3768" spans="4:18">
      <c r="D3768" s="85">
        <v>38978</v>
      </c>
      <c r="E3768" s="83">
        <v>8.4700000000000006</v>
      </c>
      <c r="F3768" s="83">
        <v>8.9</v>
      </c>
      <c r="P3768" s="85">
        <v>38978</v>
      </c>
      <c r="Q3768" s="83">
        <v>3.5</v>
      </c>
      <c r="R3768" s="83">
        <v>3.5</v>
      </c>
    </row>
    <row r="3769" spans="4:18">
      <c r="D3769" s="85">
        <v>38975</v>
      </c>
      <c r="E3769" s="83">
        <v>8.6999999999999993</v>
      </c>
      <c r="F3769" s="83">
        <v>8.6999999999999993</v>
      </c>
      <c r="P3769" s="85">
        <v>38975</v>
      </c>
      <c r="Q3769" s="83">
        <v>3.49</v>
      </c>
      <c r="R3769" s="83">
        <v>3.5</v>
      </c>
    </row>
    <row r="3770" spans="4:18">
      <c r="D3770" s="85">
        <v>38974</v>
      </c>
      <c r="E3770" s="83">
        <v>8.4600000000000009</v>
      </c>
      <c r="F3770" s="83">
        <v>8.6999999999999993</v>
      </c>
      <c r="P3770" s="85">
        <v>38974</v>
      </c>
      <c r="Q3770" s="83">
        <v>3.49</v>
      </c>
      <c r="R3770" s="83">
        <v>3.49</v>
      </c>
    </row>
    <row r="3771" spans="4:18">
      <c r="D3771" s="85">
        <v>38973</v>
      </c>
      <c r="E3771" s="83">
        <v>8.7799999999999994</v>
      </c>
      <c r="F3771" s="83">
        <v>8.9</v>
      </c>
      <c r="P3771" s="85">
        <v>38973</v>
      </c>
      <c r="Q3771" s="83">
        <v>3.5</v>
      </c>
      <c r="R3771" s="83">
        <v>3.49</v>
      </c>
    </row>
    <row r="3772" spans="4:18">
      <c r="D3772" s="85">
        <v>38972</v>
      </c>
      <c r="E3772" s="83">
        <v>8.61</v>
      </c>
      <c r="F3772" s="83">
        <v>8.61</v>
      </c>
      <c r="P3772" s="85">
        <v>38972</v>
      </c>
      <c r="Q3772" s="83">
        <v>3.6</v>
      </c>
      <c r="R3772" s="83">
        <v>3.6</v>
      </c>
    </row>
    <row r="3773" spans="4:18">
      <c r="D3773" s="85">
        <v>38971</v>
      </c>
      <c r="E3773" s="83">
        <v>8.52</v>
      </c>
      <c r="F3773" s="83">
        <v>8.52</v>
      </c>
      <c r="P3773" s="85">
        <v>38971</v>
      </c>
      <c r="Q3773" s="83">
        <v>3.6</v>
      </c>
      <c r="R3773" s="83">
        <v>3.6</v>
      </c>
    </row>
    <row r="3774" spans="4:18">
      <c r="D3774" s="85">
        <v>38968</v>
      </c>
      <c r="E3774" s="83">
        <v>8.9</v>
      </c>
      <c r="F3774" s="83">
        <v>8.52</v>
      </c>
      <c r="P3774" s="85">
        <v>38968</v>
      </c>
      <c r="Q3774" s="83">
        <v>3.6</v>
      </c>
      <c r="R3774" s="83">
        <v>3.6</v>
      </c>
    </row>
    <row r="3775" spans="4:18">
      <c r="D3775" s="85">
        <v>38967</v>
      </c>
      <c r="E3775" s="83">
        <v>8.5</v>
      </c>
      <c r="F3775" s="83">
        <v>8.9700000000000006</v>
      </c>
      <c r="P3775" s="85">
        <v>38967</v>
      </c>
      <c r="Q3775" s="83">
        <v>3.5</v>
      </c>
      <c r="R3775" s="83">
        <v>3.5</v>
      </c>
    </row>
    <row r="3776" spans="4:18">
      <c r="D3776" s="85">
        <v>38966</v>
      </c>
      <c r="E3776" s="83">
        <v>9.1199999999999992</v>
      </c>
      <c r="F3776" s="83">
        <v>8.6999999999999993</v>
      </c>
      <c r="P3776" s="85">
        <v>38966</v>
      </c>
      <c r="Q3776" s="83">
        <v>3.5</v>
      </c>
      <c r="R3776" s="83">
        <v>3.5</v>
      </c>
    </row>
    <row r="3777" spans="4:18">
      <c r="D3777" s="85">
        <v>38965</v>
      </c>
      <c r="E3777" s="83">
        <v>9.5</v>
      </c>
      <c r="F3777" s="83">
        <v>9.1</v>
      </c>
      <c r="P3777" s="85">
        <v>38965</v>
      </c>
      <c r="Q3777" s="83">
        <v>3.5</v>
      </c>
      <c r="R3777" s="83">
        <v>3.5</v>
      </c>
    </row>
    <row r="3778" spans="4:18">
      <c r="D3778" s="85">
        <v>38961</v>
      </c>
      <c r="E3778" s="83">
        <v>9.42</v>
      </c>
      <c r="F3778" s="83">
        <v>9.51</v>
      </c>
      <c r="P3778" s="85">
        <v>38961</v>
      </c>
      <c r="Q3778" s="83">
        <v>3.5</v>
      </c>
      <c r="R3778" s="83">
        <v>3.5</v>
      </c>
    </row>
    <row r="3779" spans="4:18">
      <c r="D3779" s="85">
        <v>38960</v>
      </c>
      <c r="E3779" s="83">
        <v>9.5</v>
      </c>
      <c r="F3779" s="83">
        <v>9.4499999999999993</v>
      </c>
      <c r="P3779" s="85">
        <v>38960</v>
      </c>
      <c r="Q3779" s="83">
        <v>3.5</v>
      </c>
      <c r="R3779" s="83">
        <v>3.5</v>
      </c>
    </row>
    <row r="3780" spans="4:18">
      <c r="D3780" s="85">
        <v>38959</v>
      </c>
      <c r="E3780" s="83">
        <v>8.98</v>
      </c>
      <c r="F3780" s="83">
        <v>8.98</v>
      </c>
      <c r="P3780" s="85">
        <v>38959</v>
      </c>
      <c r="Q3780" s="83">
        <v>3.5</v>
      </c>
      <c r="R3780" s="83">
        <v>3.5</v>
      </c>
    </row>
    <row r="3781" spans="4:18">
      <c r="D3781" s="85">
        <v>38958</v>
      </c>
      <c r="E3781" s="83">
        <v>8.8699999999999992</v>
      </c>
      <c r="F3781" s="83">
        <v>8.98</v>
      </c>
      <c r="P3781" s="85">
        <v>38958</v>
      </c>
      <c r="Q3781" s="83">
        <v>3.5</v>
      </c>
      <c r="R3781" s="83">
        <v>3.5</v>
      </c>
    </row>
    <row r="3782" spans="4:18">
      <c r="D3782" s="85">
        <v>38957</v>
      </c>
      <c r="E3782" s="83">
        <v>8.73</v>
      </c>
      <c r="F3782" s="83">
        <v>8.85</v>
      </c>
      <c r="P3782" s="85">
        <v>38957</v>
      </c>
      <c r="Q3782" s="83">
        <v>3.5</v>
      </c>
      <c r="R3782" s="83">
        <v>3.5</v>
      </c>
    </row>
    <row r="3783" spans="4:18">
      <c r="D3783" s="85">
        <v>38954</v>
      </c>
      <c r="E3783" s="83">
        <v>8.9700000000000006</v>
      </c>
      <c r="F3783" s="83">
        <v>8.9499999999999993</v>
      </c>
      <c r="P3783" s="85">
        <v>38954</v>
      </c>
      <c r="Q3783" s="83">
        <v>3.5</v>
      </c>
      <c r="R3783" s="83">
        <v>3.5</v>
      </c>
    </row>
    <row r="3784" spans="4:18">
      <c r="D3784" s="85">
        <v>38953</v>
      </c>
      <c r="E3784" s="83">
        <v>9.1999999999999993</v>
      </c>
      <c r="F3784" s="83">
        <v>9.1999999999999993</v>
      </c>
      <c r="P3784" s="85">
        <v>38953</v>
      </c>
      <c r="Q3784" s="83">
        <v>3.5</v>
      </c>
      <c r="R3784" s="83">
        <v>3.5</v>
      </c>
    </row>
    <row r="3785" spans="4:18">
      <c r="D3785" s="85">
        <v>38952</v>
      </c>
      <c r="E3785" s="83">
        <v>9.1999999999999993</v>
      </c>
      <c r="F3785" s="83">
        <v>9.1999999999999993</v>
      </c>
      <c r="P3785" s="85">
        <v>38952</v>
      </c>
      <c r="Q3785" s="83">
        <v>3.5</v>
      </c>
      <c r="R3785" s="83">
        <v>3.5</v>
      </c>
    </row>
    <row r="3786" spans="4:18">
      <c r="D3786" s="85">
        <v>38951</v>
      </c>
      <c r="E3786" s="83">
        <v>8.68</v>
      </c>
      <c r="F3786" s="83">
        <v>9.1999999999999993</v>
      </c>
      <c r="P3786" s="85">
        <v>38951</v>
      </c>
      <c r="Q3786" s="83">
        <v>3.5</v>
      </c>
      <c r="R3786" s="83">
        <v>3.5</v>
      </c>
    </row>
    <row r="3787" spans="4:18">
      <c r="D3787" s="85">
        <v>38950</v>
      </c>
      <c r="E3787" s="83">
        <v>9</v>
      </c>
      <c r="F3787" s="83">
        <v>8.84</v>
      </c>
      <c r="P3787" s="85">
        <v>38950</v>
      </c>
      <c r="Q3787" s="83">
        <v>3.5</v>
      </c>
      <c r="R3787" s="83">
        <v>3.5</v>
      </c>
    </row>
    <row r="3788" spans="4:18">
      <c r="D3788" s="85">
        <v>38947</v>
      </c>
      <c r="E3788" s="83">
        <v>8.69</v>
      </c>
      <c r="F3788" s="83">
        <v>8.94</v>
      </c>
      <c r="P3788" s="85">
        <v>38947</v>
      </c>
      <c r="Q3788" s="83">
        <v>3.5</v>
      </c>
      <c r="R3788" s="83">
        <v>3.5</v>
      </c>
    </row>
    <row r="3789" spans="4:18">
      <c r="D3789" s="85">
        <v>38946</v>
      </c>
      <c r="E3789" s="83">
        <v>9</v>
      </c>
      <c r="F3789" s="83">
        <v>8.86</v>
      </c>
      <c r="P3789" s="85">
        <v>38946</v>
      </c>
      <c r="Q3789" s="83">
        <v>3.5</v>
      </c>
      <c r="R3789" s="83">
        <v>3.5</v>
      </c>
    </row>
    <row r="3790" spans="4:18">
      <c r="D3790" s="85">
        <v>38945</v>
      </c>
      <c r="E3790" s="83">
        <v>8.5</v>
      </c>
      <c r="F3790" s="83">
        <v>8.99</v>
      </c>
      <c r="P3790" s="85">
        <v>38945</v>
      </c>
      <c r="Q3790" s="83">
        <v>3.5</v>
      </c>
      <c r="R3790" s="83">
        <v>3.5</v>
      </c>
    </row>
    <row r="3791" spans="4:18">
      <c r="D3791" s="85">
        <v>38944</v>
      </c>
      <c r="E3791" s="83">
        <v>9.4</v>
      </c>
      <c r="F3791" s="83">
        <v>8.7799999999999994</v>
      </c>
      <c r="P3791" s="85">
        <v>38944</v>
      </c>
      <c r="Q3791" s="83">
        <v>3.5</v>
      </c>
      <c r="R3791" s="83">
        <v>3.5</v>
      </c>
    </row>
    <row r="3792" spans="4:18">
      <c r="D3792" s="85">
        <v>38943</v>
      </c>
      <c r="E3792" s="83">
        <v>8.86</v>
      </c>
      <c r="F3792" s="83">
        <v>8.99</v>
      </c>
      <c r="P3792" s="85">
        <v>38943</v>
      </c>
      <c r="Q3792" s="83">
        <v>3.5</v>
      </c>
      <c r="R3792" s="83">
        <v>3.5</v>
      </c>
    </row>
    <row r="3793" spans="4:18">
      <c r="D3793" s="85">
        <v>38940</v>
      </c>
      <c r="E3793" s="83">
        <v>9.16</v>
      </c>
      <c r="F3793" s="83">
        <v>9.1199999999999992</v>
      </c>
      <c r="P3793" s="85">
        <v>38940</v>
      </c>
      <c r="Q3793" s="83">
        <v>3.5</v>
      </c>
      <c r="R3793" s="83">
        <v>3.5</v>
      </c>
    </row>
    <row r="3794" spans="4:18">
      <c r="D3794" s="85">
        <v>38939</v>
      </c>
      <c r="E3794" s="83">
        <v>8.6999999999999993</v>
      </c>
      <c r="F3794" s="83">
        <v>9.16</v>
      </c>
      <c r="P3794" s="85">
        <v>38939</v>
      </c>
      <c r="Q3794" s="83">
        <v>3.5</v>
      </c>
      <c r="R3794" s="83">
        <v>3.5</v>
      </c>
    </row>
    <row r="3795" spans="4:18">
      <c r="D3795" s="85">
        <v>38938</v>
      </c>
      <c r="E3795" s="83">
        <v>8.74</v>
      </c>
      <c r="F3795" s="83">
        <v>8.83</v>
      </c>
      <c r="P3795" s="85">
        <v>38938</v>
      </c>
      <c r="Q3795" s="83">
        <v>3.5</v>
      </c>
      <c r="R3795" s="83">
        <v>3.5</v>
      </c>
    </row>
    <row r="3796" spans="4:18">
      <c r="D3796" s="85">
        <v>38937</v>
      </c>
      <c r="E3796" s="83">
        <v>9.18</v>
      </c>
      <c r="F3796" s="83">
        <v>8.85</v>
      </c>
      <c r="P3796" s="85">
        <v>38937</v>
      </c>
      <c r="Q3796" s="83">
        <v>3.5</v>
      </c>
      <c r="R3796" s="83">
        <v>3.5</v>
      </c>
    </row>
    <row r="3797" spans="4:18">
      <c r="D3797" s="85">
        <v>38936</v>
      </c>
      <c r="E3797" s="83">
        <v>9.8000000000000007</v>
      </c>
      <c r="F3797" s="83">
        <v>9.34</v>
      </c>
      <c r="P3797" s="85">
        <v>38936</v>
      </c>
      <c r="Q3797" s="83">
        <v>3.5</v>
      </c>
      <c r="R3797" s="83">
        <v>3.5</v>
      </c>
    </row>
    <row r="3798" spans="4:18">
      <c r="D3798" s="85">
        <v>38933</v>
      </c>
      <c r="E3798" s="83">
        <v>9.8000000000000007</v>
      </c>
      <c r="F3798" s="83">
        <v>9.81</v>
      </c>
      <c r="P3798" s="85">
        <v>38933</v>
      </c>
      <c r="Q3798" s="83">
        <v>3.5</v>
      </c>
      <c r="R3798" s="83">
        <v>3.5</v>
      </c>
    </row>
    <row r="3799" spans="4:18">
      <c r="D3799" s="85">
        <v>38932</v>
      </c>
      <c r="E3799" s="83">
        <v>9.01</v>
      </c>
      <c r="F3799" s="83">
        <v>9.5399999999999991</v>
      </c>
      <c r="P3799" s="85">
        <v>38932</v>
      </c>
      <c r="Q3799" s="83">
        <v>3.5</v>
      </c>
      <c r="R3799" s="83">
        <v>3.5</v>
      </c>
    </row>
    <row r="3800" spans="4:18">
      <c r="D3800" s="85">
        <v>38931</v>
      </c>
      <c r="E3800" s="83">
        <v>9.61</v>
      </c>
      <c r="F3800" s="83">
        <v>9.2799999999999994</v>
      </c>
      <c r="P3800" s="85">
        <v>38931</v>
      </c>
      <c r="Q3800" s="83">
        <v>3.5</v>
      </c>
      <c r="R3800" s="83">
        <v>3.5</v>
      </c>
    </row>
    <row r="3801" spans="4:18">
      <c r="D3801" s="85">
        <v>38930</v>
      </c>
      <c r="E3801" s="83">
        <v>9.25</v>
      </c>
      <c r="F3801" s="83">
        <v>9.61</v>
      </c>
      <c r="P3801" s="85">
        <v>38930</v>
      </c>
      <c r="Q3801" s="83">
        <v>3.5</v>
      </c>
      <c r="R3801" s="83">
        <v>3.5</v>
      </c>
    </row>
    <row r="3802" spans="4:18">
      <c r="D3802" s="85">
        <v>38929</v>
      </c>
      <c r="E3802" s="83">
        <v>9.5</v>
      </c>
      <c r="F3802" s="83">
        <v>9.6999999999999993</v>
      </c>
      <c r="P3802" s="85">
        <v>38929</v>
      </c>
      <c r="Q3802" s="83">
        <v>3.5</v>
      </c>
      <c r="R3802" s="83">
        <v>3.5</v>
      </c>
    </row>
    <row r="3803" spans="4:18">
      <c r="D3803" s="85">
        <v>38926</v>
      </c>
      <c r="E3803" s="83">
        <v>8.73</v>
      </c>
      <c r="F3803" s="83">
        <v>9.3800000000000008</v>
      </c>
      <c r="P3803" s="85">
        <v>38926</v>
      </c>
      <c r="Q3803" s="83">
        <v>3.58</v>
      </c>
      <c r="R3803" s="83">
        <v>3.5</v>
      </c>
    </row>
    <row r="3804" spans="4:18">
      <c r="D3804" s="85">
        <v>38925</v>
      </c>
      <c r="E3804" s="83">
        <v>9.09</v>
      </c>
      <c r="F3804" s="83">
        <v>9.35</v>
      </c>
      <c r="P3804" s="85">
        <v>38925</v>
      </c>
      <c r="Q3804" s="83">
        <v>3.58</v>
      </c>
      <c r="R3804" s="83">
        <v>3.5</v>
      </c>
    </row>
    <row r="3805" spans="4:18">
      <c r="D3805" s="85">
        <v>38924</v>
      </c>
      <c r="E3805" s="83">
        <v>9.16</v>
      </c>
      <c r="F3805" s="83">
        <v>9.42</v>
      </c>
      <c r="P3805" s="85">
        <v>38924</v>
      </c>
      <c r="Q3805" s="83">
        <v>3.99</v>
      </c>
      <c r="R3805" s="83">
        <v>3.99</v>
      </c>
    </row>
    <row r="3806" spans="4:18">
      <c r="D3806" s="85">
        <v>38923</v>
      </c>
      <c r="E3806" s="83">
        <v>9</v>
      </c>
      <c r="F3806" s="83">
        <v>9.18</v>
      </c>
      <c r="P3806" s="85">
        <v>38923</v>
      </c>
      <c r="Q3806" s="83">
        <v>3.99</v>
      </c>
      <c r="R3806" s="83">
        <v>3.99</v>
      </c>
    </row>
    <row r="3807" spans="4:18">
      <c r="D3807" s="85">
        <v>38922</v>
      </c>
      <c r="E3807" s="83">
        <v>9</v>
      </c>
      <c r="F3807" s="83">
        <v>9.1</v>
      </c>
      <c r="P3807" s="85">
        <v>38922</v>
      </c>
      <c r="Q3807" s="83">
        <v>3.59</v>
      </c>
      <c r="R3807" s="83">
        <v>3.99</v>
      </c>
    </row>
    <row r="3808" spans="4:18">
      <c r="D3808" s="85">
        <v>38919</v>
      </c>
      <c r="E3808" s="83">
        <v>9.1300000000000008</v>
      </c>
      <c r="F3808" s="83">
        <v>9.0500000000000007</v>
      </c>
      <c r="P3808" s="85">
        <v>38919</v>
      </c>
      <c r="Q3808" s="83">
        <v>3.75</v>
      </c>
      <c r="R3808" s="83">
        <v>3.75</v>
      </c>
    </row>
    <row r="3809" spans="4:18">
      <c r="D3809" s="85">
        <v>38918</v>
      </c>
      <c r="E3809" s="83">
        <v>9.07</v>
      </c>
      <c r="F3809" s="83">
        <v>9.07</v>
      </c>
      <c r="P3809" s="85">
        <v>38918</v>
      </c>
      <c r="Q3809" s="83">
        <v>3.75</v>
      </c>
      <c r="R3809" s="83">
        <v>3.75</v>
      </c>
    </row>
    <row r="3810" spans="4:18">
      <c r="D3810" s="85">
        <v>38917</v>
      </c>
      <c r="E3810" s="83">
        <v>9.23</v>
      </c>
      <c r="F3810" s="83">
        <v>9.08</v>
      </c>
      <c r="P3810" s="85">
        <v>38917</v>
      </c>
      <c r="Q3810" s="83">
        <v>3.75</v>
      </c>
      <c r="R3810" s="83">
        <v>3.75</v>
      </c>
    </row>
    <row r="3811" spans="4:18">
      <c r="D3811" s="85">
        <v>38916</v>
      </c>
      <c r="E3811" s="83">
        <v>9.01</v>
      </c>
      <c r="F3811" s="83">
        <v>9.1999999999999993</v>
      </c>
      <c r="P3811" s="85">
        <v>38916</v>
      </c>
      <c r="Q3811" s="83">
        <v>3.75</v>
      </c>
      <c r="R3811" s="83">
        <v>3.75</v>
      </c>
    </row>
    <row r="3812" spans="4:18">
      <c r="D3812" s="85">
        <v>38915</v>
      </c>
      <c r="E3812" s="83">
        <v>8.98</v>
      </c>
      <c r="F3812" s="83">
        <v>9.0299999999999994</v>
      </c>
      <c r="P3812" s="85">
        <v>38915</v>
      </c>
      <c r="Q3812" s="83">
        <v>3.75</v>
      </c>
      <c r="R3812" s="83">
        <v>3.75</v>
      </c>
    </row>
    <row r="3813" spans="4:18">
      <c r="D3813" s="85">
        <v>38912</v>
      </c>
      <c r="E3813" s="83">
        <v>9</v>
      </c>
      <c r="F3813" s="83">
        <v>9.14</v>
      </c>
      <c r="P3813" s="85">
        <v>38912</v>
      </c>
      <c r="Q3813" s="83">
        <v>3.75</v>
      </c>
      <c r="R3813" s="83">
        <v>3.75</v>
      </c>
    </row>
    <row r="3814" spans="4:18">
      <c r="D3814" s="85">
        <v>38911</v>
      </c>
      <c r="E3814" s="83">
        <v>9.15</v>
      </c>
      <c r="F3814" s="83">
        <v>9</v>
      </c>
      <c r="P3814" s="85">
        <v>38911</v>
      </c>
      <c r="Q3814" s="83">
        <v>3.75</v>
      </c>
      <c r="R3814" s="83">
        <v>3.75</v>
      </c>
    </row>
    <row r="3815" spans="4:18">
      <c r="D3815" s="85">
        <v>38910</v>
      </c>
      <c r="E3815" s="83">
        <v>9.7100000000000009</v>
      </c>
      <c r="F3815" s="83">
        <v>9.59</v>
      </c>
      <c r="P3815" s="85">
        <v>38910</v>
      </c>
      <c r="Q3815" s="83">
        <v>3.8</v>
      </c>
      <c r="R3815" s="83">
        <v>3.8</v>
      </c>
    </row>
    <row r="3816" spans="4:18">
      <c r="D3816" s="85">
        <v>38909</v>
      </c>
      <c r="E3816" s="83">
        <v>8.8000000000000007</v>
      </c>
      <c r="F3816" s="83">
        <v>8.9499999999999993</v>
      </c>
      <c r="P3816" s="85">
        <v>38909</v>
      </c>
      <c r="Q3816" s="83">
        <v>3.86</v>
      </c>
      <c r="R3816" s="83">
        <v>3.86</v>
      </c>
    </row>
    <row r="3817" spans="4:18">
      <c r="D3817" s="85">
        <v>38908</v>
      </c>
      <c r="E3817" s="83">
        <v>9.11</v>
      </c>
      <c r="F3817" s="83">
        <v>9</v>
      </c>
      <c r="P3817" s="85">
        <v>38908</v>
      </c>
      <c r="Q3817" s="83">
        <v>3.86</v>
      </c>
      <c r="R3817" s="83">
        <v>3.86</v>
      </c>
    </row>
    <row r="3818" spans="4:18">
      <c r="D3818" s="85">
        <v>38905</v>
      </c>
      <c r="E3818" s="83">
        <v>9.1</v>
      </c>
      <c r="F3818" s="83">
        <v>9.19</v>
      </c>
      <c r="P3818" s="85">
        <v>38905</v>
      </c>
      <c r="Q3818" s="83">
        <v>3.86</v>
      </c>
      <c r="R3818" s="83">
        <v>3.86</v>
      </c>
    </row>
    <row r="3819" spans="4:18">
      <c r="D3819" s="85">
        <v>38904</v>
      </c>
      <c r="E3819" s="83">
        <v>9.1199999999999992</v>
      </c>
      <c r="F3819" s="83">
        <v>9.2200000000000006</v>
      </c>
      <c r="P3819" s="85">
        <v>38904</v>
      </c>
      <c r="Q3819" s="83">
        <v>3.86</v>
      </c>
      <c r="R3819" s="83">
        <v>3.86</v>
      </c>
    </row>
    <row r="3820" spans="4:18">
      <c r="D3820" s="85">
        <v>38903</v>
      </c>
      <c r="E3820" s="83">
        <v>9.19</v>
      </c>
      <c r="F3820" s="83">
        <v>9.02</v>
      </c>
      <c r="P3820" s="85">
        <v>38903</v>
      </c>
      <c r="Q3820" s="83">
        <v>3.86</v>
      </c>
      <c r="R3820" s="83">
        <v>3.86</v>
      </c>
    </row>
    <row r="3821" spans="4:18">
      <c r="D3821" s="85">
        <v>38901</v>
      </c>
      <c r="E3821" s="83">
        <v>9.17</v>
      </c>
      <c r="F3821" s="83">
        <v>9.19</v>
      </c>
      <c r="P3821" s="85">
        <v>38901</v>
      </c>
      <c r="Q3821" s="83">
        <v>3.86</v>
      </c>
      <c r="R3821" s="83">
        <v>3.86</v>
      </c>
    </row>
    <row r="3822" spans="4:18">
      <c r="D3822" s="85">
        <v>38898</v>
      </c>
      <c r="E3822" s="83">
        <v>9.61</v>
      </c>
      <c r="F3822" s="83">
        <v>9.99</v>
      </c>
      <c r="P3822" s="85">
        <v>38898</v>
      </c>
      <c r="Q3822" s="83">
        <v>3.86</v>
      </c>
      <c r="R3822" s="83">
        <v>3.86</v>
      </c>
    </row>
    <row r="3823" spans="4:18">
      <c r="D3823" s="85">
        <v>38897</v>
      </c>
      <c r="E3823" s="83">
        <v>10.1</v>
      </c>
      <c r="F3823" s="83">
        <v>9.56</v>
      </c>
      <c r="P3823" s="85">
        <v>38897</v>
      </c>
      <c r="Q3823" s="83">
        <v>3.86</v>
      </c>
      <c r="R3823" s="83">
        <v>3.86</v>
      </c>
    </row>
    <row r="3824" spans="4:18">
      <c r="D3824" s="85">
        <v>38896</v>
      </c>
      <c r="E3824" s="83">
        <v>9.82</v>
      </c>
      <c r="F3824" s="83">
        <v>10.16</v>
      </c>
      <c r="P3824" s="85">
        <v>38896</v>
      </c>
      <c r="Q3824" s="83">
        <v>3.86</v>
      </c>
      <c r="R3824" s="83">
        <v>3.86</v>
      </c>
    </row>
    <row r="3825" spans="4:18">
      <c r="D3825" s="85">
        <v>38895</v>
      </c>
      <c r="E3825" s="83">
        <v>9.75</v>
      </c>
      <c r="F3825" s="83">
        <v>9.4499999999999993</v>
      </c>
      <c r="P3825" s="85">
        <v>38895</v>
      </c>
      <c r="Q3825" s="83">
        <v>3.86</v>
      </c>
      <c r="R3825" s="83">
        <v>3.86</v>
      </c>
    </row>
    <row r="3826" spans="4:18">
      <c r="D3826" s="85">
        <v>38894</v>
      </c>
      <c r="E3826" s="83">
        <v>9.9600000000000009</v>
      </c>
      <c r="F3826" s="83">
        <v>9.9499999999999993</v>
      </c>
      <c r="P3826" s="85">
        <v>38894</v>
      </c>
      <c r="Q3826" s="83">
        <v>3.78</v>
      </c>
      <c r="R3826" s="83">
        <v>3.78</v>
      </c>
    </row>
    <row r="3827" spans="4:18">
      <c r="D3827" s="85">
        <v>38891</v>
      </c>
      <c r="E3827" s="83">
        <v>10.46</v>
      </c>
      <c r="F3827" s="83">
        <v>10.15</v>
      </c>
      <c r="P3827" s="85">
        <v>38891</v>
      </c>
      <c r="Q3827" s="83">
        <v>3.78</v>
      </c>
      <c r="R3827" s="83">
        <v>3.78</v>
      </c>
    </row>
    <row r="3828" spans="4:18">
      <c r="D3828" s="85">
        <v>38890</v>
      </c>
      <c r="E3828" s="83">
        <v>10.17</v>
      </c>
      <c r="F3828" s="83">
        <v>10.34</v>
      </c>
      <c r="P3828" s="85">
        <v>38890</v>
      </c>
      <c r="Q3828" s="83">
        <v>3.78</v>
      </c>
      <c r="R3828" s="83">
        <v>3.78</v>
      </c>
    </row>
    <row r="3829" spans="4:18">
      <c r="D3829" s="85">
        <v>38889</v>
      </c>
      <c r="E3829" s="83">
        <v>10.17</v>
      </c>
      <c r="F3829" s="83">
        <v>10.29</v>
      </c>
      <c r="P3829" s="85">
        <v>38889</v>
      </c>
      <c r="Q3829" s="83">
        <v>3.75</v>
      </c>
      <c r="R3829" s="83">
        <v>3.75</v>
      </c>
    </row>
    <row r="3830" spans="4:18">
      <c r="D3830" s="85">
        <v>38888</v>
      </c>
      <c r="E3830" s="83">
        <v>10.35</v>
      </c>
      <c r="F3830" s="83">
        <v>10.43</v>
      </c>
      <c r="P3830" s="85">
        <v>38888</v>
      </c>
      <c r="Q3830" s="83">
        <v>3.75</v>
      </c>
      <c r="R3830" s="83">
        <v>3.75</v>
      </c>
    </row>
    <row r="3831" spans="4:18">
      <c r="D3831" s="85">
        <v>38887</v>
      </c>
      <c r="E3831" s="83">
        <v>10.6</v>
      </c>
      <c r="F3831" s="83">
        <v>10.32</v>
      </c>
      <c r="P3831" s="85">
        <v>38887</v>
      </c>
      <c r="Q3831" s="83">
        <v>3.75</v>
      </c>
      <c r="R3831" s="83">
        <v>3.75</v>
      </c>
    </row>
    <row r="3832" spans="4:18">
      <c r="D3832" s="85">
        <v>38884</v>
      </c>
      <c r="E3832" s="83">
        <v>10.91</v>
      </c>
      <c r="F3832" s="83">
        <v>10.49</v>
      </c>
      <c r="P3832" s="85">
        <v>38884</v>
      </c>
      <c r="Q3832" s="83">
        <v>3.75</v>
      </c>
      <c r="R3832" s="83">
        <v>3.75</v>
      </c>
    </row>
    <row r="3833" spans="4:18">
      <c r="D3833" s="85">
        <v>38883</v>
      </c>
      <c r="E3833" s="83">
        <v>11.73</v>
      </c>
      <c r="F3833" s="83">
        <v>10.87</v>
      </c>
      <c r="P3833" s="85">
        <v>38883</v>
      </c>
      <c r="Q3833" s="83">
        <v>3.75</v>
      </c>
      <c r="R3833" s="83">
        <v>3.75</v>
      </c>
    </row>
    <row r="3834" spans="4:18">
      <c r="D3834" s="85">
        <v>38882</v>
      </c>
      <c r="E3834" s="83">
        <v>11.73</v>
      </c>
      <c r="F3834" s="83">
        <v>11.6</v>
      </c>
      <c r="P3834" s="85">
        <v>38882</v>
      </c>
      <c r="Q3834" s="83">
        <v>3.75</v>
      </c>
      <c r="R3834" s="83">
        <v>3.75</v>
      </c>
    </row>
    <row r="3835" spans="4:18">
      <c r="D3835" s="85">
        <v>38881</v>
      </c>
      <c r="E3835" s="83">
        <v>12.1</v>
      </c>
      <c r="F3835" s="83">
        <v>11.5</v>
      </c>
      <c r="P3835" s="85">
        <v>38881</v>
      </c>
      <c r="Q3835" s="83">
        <v>3.75</v>
      </c>
      <c r="R3835" s="83">
        <v>3.75</v>
      </c>
    </row>
    <row r="3836" spans="4:18">
      <c r="D3836" s="85">
        <v>38880</v>
      </c>
      <c r="E3836" s="83">
        <v>12</v>
      </c>
      <c r="F3836" s="83">
        <v>12.04</v>
      </c>
      <c r="P3836" s="85">
        <v>38880</v>
      </c>
      <c r="Q3836" s="83">
        <v>3.75</v>
      </c>
      <c r="R3836" s="83">
        <v>3.75</v>
      </c>
    </row>
    <row r="3837" spans="4:18">
      <c r="D3837" s="85">
        <v>38877</v>
      </c>
      <c r="E3837" s="83">
        <v>11.38</v>
      </c>
      <c r="F3837" s="83">
        <v>11.97</v>
      </c>
      <c r="P3837" s="85">
        <v>38877</v>
      </c>
      <c r="Q3837" s="83">
        <v>3.75</v>
      </c>
      <c r="R3837" s="83">
        <v>3.75</v>
      </c>
    </row>
    <row r="3838" spans="4:18">
      <c r="D3838" s="85">
        <v>38876</v>
      </c>
      <c r="E3838" s="83">
        <v>11.81</v>
      </c>
      <c r="F3838" s="83">
        <v>11.23</v>
      </c>
      <c r="P3838" s="85">
        <v>38876</v>
      </c>
      <c r="Q3838" s="83">
        <v>3.8</v>
      </c>
      <c r="R3838" s="83">
        <v>3.75</v>
      </c>
    </row>
    <row r="3839" spans="4:18">
      <c r="D3839" s="85">
        <v>38875</v>
      </c>
      <c r="E3839" s="83">
        <v>12.3</v>
      </c>
      <c r="F3839" s="83">
        <v>12.09</v>
      </c>
      <c r="P3839" s="85">
        <v>38875</v>
      </c>
      <c r="Q3839" s="83">
        <v>3.85</v>
      </c>
      <c r="R3839" s="83">
        <v>3.85</v>
      </c>
    </row>
    <row r="3840" spans="4:18">
      <c r="D3840" s="85">
        <v>38874</v>
      </c>
      <c r="E3840" s="83">
        <v>12.06</v>
      </c>
      <c r="F3840" s="83">
        <v>12.31</v>
      </c>
      <c r="P3840" s="85">
        <v>38874</v>
      </c>
      <c r="Q3840" s="83">
        <v>3.85</v>
      </c>
      <c r="R3840" s="83">
        <v>3.85</v>
      </c>
    </row>
    <row r="3841" spans="4:18">
      <c r="D3841" s="85">
        <v>38873</v>
      </c>
      <c r="E3841" s="83">
        <v>11.5</v>
      </c>
      <c r="F3841" s="83">
        <v>12.1</v>
      </c>
      <c r="P3841" s="85">
        <v>38873</v>
      </c>
      <c r="Q3841" s="83">
        <v>4</v>
      </c>
      <c r="R3841" s="83">
        <v>4</v>
      </c>
    </row>
    <row r="3842" spans="4:18">
      <c r="D3842" s="85">
        <v>38870</v>
      </c>
      <c r="E3842" s="83">
        <v>11.02</v>
      </c>
      <c r="F3842" s="83">
        <v>11.5</v>
      </c>
      <c r="P3842" s="85">
        <v>38870</v>
      </c>
      <c r="Q3842" s="83">
        <v>4</v>
      </c>
      <c r="R3842" s="83">
        <v>4</v>
      </c>
    </row>
    <row r="3843" spans="4:18">
      <c r="D3843" s="85">
        <v>38869</v>
      </c>
      <c r="E3843" s="83">
        <v>10.3</v>
      </c>
      <c r="F3843" s="83">
        <v>10.89</v>
      </c>
      <c r="P3843" s="85">
        <v>38869</v>
      </c>
      <c r="Q3843" s="83">
        <v>4</v>
      </c>
      <c r="R3843" s="83">
        <v>4</v>
      </c>
    </row>
    <row r="3844" spans="4:18">
      <c r="D3844" s="85">
        <v>38868</v>
      </c>
      <c r="E3844" s="83">
        <v>10.37</v>
      </c>
      <c r="F3844" s="83">
        <v>10.16</v>
      </c>
      <c r="P3844" s="85">
        <v>38868</v>
      </c>
      <c r="Q3844" s="83">
        <v>4</v>
      </c>
      <c r="R3844" s="83">
        <v>4</v>
      </c>
    </row>
    <row r="3845" spans="4:18">
      <c r="D3845" s="85">
        <v>38867</v>
      </c>
      <c r="E3845" s="83">
        <v>9.86</v>
      </c>
      <c r="F3845" s="83">
        <v>9.99</v>
      </c>
      <c r="P3845" s="85">
        <v>38867</v>
      </c>
      <c r="Q3845" s="83">
        <v>4</v>
      </c>
      <c r="R3845" s="83">
        <v>4</v>
      </c>
    </row>
    <row r="3846" spans="4:18">
      <c r="D3846" s="85">
        <v>38863</v>
      </c>
      <c r="E3846" s="83">
        <v>9.34</v>
      </c>
      <c r="F3846" s="83">
        <v>9.85</v>
      </c>
      <c r="P3846" s="85">
        <v>38863</v>
      </c>
      <c r="Q3846" s="83">
        <v>4</v>
      </c>
      <c r="R3846" s="83">
        <v>4</v>
      </c>
    </row>
    <row r="3847" spans="4:18">
      <c r="D3847" s="85">
        <v>38862</v>
      </c>
      <c r="E3847" s="83">
        <v>9.75</v>
      </c>
      <c r="F3847" s="83">
        <v>9.5</v>
      </c>
      <c r="P3847" s="85">
        <v>38862</v>
      </c>
      <c r="Q3847" s="83">
        <v>4</v>
      </c>
      <c r="R3847" s="83">
        <v>4</v>
      </c>
    </row>
    <row r="3848" spans="4:18">
      <c r="D3848" s="85">
        <v>38861</v>
      </c>
      <c r="E3848" s="83">
        <v>8.7200000000000006</v>
      </c>
      <c r="F3848" s="83">
        <v>9.69</v>
      </c>
      <c r="P3848" s="85">
        <v>38861</v>
      </c>
      <c r="Q3848" s="83">
        <v>4</v>
      </c>
      <c r="R3848" s="83">
        <v>4</v>
      </c>
    </row>
    <row r="3849" spans="4:18">
      <c r="D3849" s="85">
        <v>38860</v>
      </c>
      <c r="E3849" s="83">
        <v>9.5</v>
      </c>
      <c r="F3849" s="83">
        <v>9.6199999999999992</v>
      </c>
      <c r="P3849" s="85">
        <v>38860</v>
      </c>
      <c r="Q3849" s="83">
        <v>4</v>
      </c>
      <c r="R3849" s="83">
        <v>4</v>
      </c>
    </row>
    <row r="3850" spans="4:18">
      <c r="D3850" s="85">
        <v>38859</v>
      </c>
      <c r="E3850" s="83">
        <v>10</v>
      </c>
      <c r="F3850" s="83">
        <v>9.6</v>
      </c>
      <c r="P3850" s="85">
        <v>38859</v>
      </c>
      <c r="Q3850" s="83">
        <v>4</v>
      </c>
      <c r="R3850" s="83">
        <v>4</v>
      </c>
    </row>
    <row r="3851" spans="4:18">
      <c r="D3851" s="85">
        <v>38856</v>
      </c>
      <c r="E3851" s="83">
        <v>9.41</v>
      </c>
      <c r="F3851" s="83">
        <v>9.75</v>
      </c>
      <c r="P3851" s="85">
        <v>38856</v>
      </c>
      <c r="Q3851" s="83">
        <v>3.8</v>
      </c>
      <c r="R3851" s="83">
        <v>3.8</v>
      </c>
    </row>
    <row r="3852" spans="4:18">
      <c r="D3852" s="85">
        <v>38855</v>
      </c>
      <c r="E3852" s="83">
        <v>9.4499999999999993</v>
      </c>
      <c r="F3852" s="83">
        <v>9.4</v>
      </c>
      <c r="P3852" s="85">
        <v>38855</v>
      </c>
      <c r="Q3852" s="83">
        <v>3.8</v>
      </c>
      <c r="R3852" s="83">
        <v>3.8</v>
      </c>
    </row>
    <row r="3853" spans="4:18">
      <c r="D3853" s="85">
        <v>38854</v>
      </c>
      <c r="E3853" s="83">
        <v>9.35</v>
      </c>
      <c r="F3853" s="83">
        <v>9.52</v>
      </c>
      <c r="P3853" s="85">
        <v>38854</v>
      </c>
      <c r="Q3853" s="83">
        <v>3.8</v>
      </c>
      <c r="R3853" s="83">
        <v>3.8</v>
      </c>
    </row>
    <row r="3854" spans="4:18">
      <c r="D3854" s="85">
        <v>38853</v>
      </c>
      <c r="E3854" s="83">
        <v>9.58</v>
      </c>
      <c r="F3854" s="83">
        <v>9.5</v>
      </c>
      <c r="P3854" s="85">
        <v>38853</v>
      </c>
      <c r="Q3854" s="83">
        <v>3.8</v>
      </c>
      <c r="R3854" s="83">
        <v>3.8</v>
      </c>
    </row>
    <row r="3855" spans="4:18">
      <c r="D3855" s="85">
        <v>38852</v>
      </c>
      <c r="E3855" s="83">
        <v>9.8000000000000007</v>
      </c>
      <c r="F3855" s="83">
        <v>9.6199999999999992</v>
      </c>
      <c r="P3855" s="85">
        <v>38852</v>
      </c>
      <c r="Q3855" s="83">
        <v>3.9</v>
      </c>
      <c r="R3855" s="83">
        <v>3.9</v>
      </c>
    </row>
    <row r="3856" spans="4:18">
      <c r="D3856" s="85">
        <v>38849</v>
      </c>
      <c r="E3856" s="83">
        <v>9.4</v>
      </c>
      <c r="F3856" s="83">
        <v>9.77</v>
      </c>
      <c r="P3856" s="85">
        <v>38849</v>
      </c>
      <c r="Q3856" s="83">
        <v>4.05</v>
      </c>
      <c r="R3856" s="83">
        <v>4.05</v>
      </c>
    </row>
    <row r="3857" spans="4:18">
      <c r="D3857" s="85">
        <v>38848</v>
      </c>
      <c r="E3857" s="83">
        <v>9.5</v>
      </c>
      <c r="F3857" s="83">
        <v>9.51</v>
      </c>
      <c r="P3857" s="85">
        <v>38848</v>
      </c>
      <c r="Q3857" s="83">
        <v>4.5</v>
      </c>
      <c r="R3857" s="83">
        <v>4.5</v>
      </c>
    </row>
    <row r="3858" spans="4:18">
      <c r="D3858" s="85">
        <v>38847</v>
      </c>
      <c r="E3858" s="83">
        <v>9.8699999999999992</v>
      </c>
      <c r="F3858" s="83">
        <v>9.5500000000000007</v>
      </c>
      <c r="P3858" s="85">
        <v>38847</v>
      </c>
      <c r="Q3858" s="83">
        <v>4.5</v>
      </c>
      <c r="R3858" s="83">
        <v>4.5</v>
      </c>
    </row>
    <row r="3859" spans="4:18">
      <c r="D3859" s="85">
        <v>38846</v>
      </c>
      <c r="E3859" s="83">
        <v>8.77</v>
      </c>
      <c r="F3859" s="83">
        <v>9.2200000000000006</v>
      </c>
      <c r="P3859" s="85">
        <v>38846</v>
      </c>
      <c r="Q3859" s="83">
        <v>4.5</v>
      </c>
      <c r="R3859" s="83">
        <v>4.5</v>
      </c>
    </row>
    <row r="3860" spans="4:18">
      <c r="D3860" s="85">
        <v>38845</v>
      </c>
      <c r="E3860" s="83">
        <v>8.9</v>
      </c>
      <c r="F3860" s="83">
        <v>9.08</v>
      </c>
      <c r="P3860" s="85">
        <v>38845</v>
      </c>
      <c r="Q3860" s="83">
        <v>4.5</v>
      </c>
      <c r="R3860" s="83">
        <v>4.5</v>
      </c>
    </row>
    <row r="3861" spans="4:18">
      <c r="D3861" s="85">
        <v>38842</v>
      </c>
      <c r="E3861" s="83">
        <v>9.11</v>
      </c>
      <c r="F3861" s="83">
        <v>9.1999999999999993</v>
      </c>
      <c r="P3861" s="85">
        <v>38842</v>
      </c>
      <c r="Q3861" s="83">
        <v>4.5</v>
      </c>
      <c r="R3861" s="83">
        <v>4.5</v>
      </c>
    </row>
    <row r="3862" spans="4:18">
      <c r="D3862" s="85">
        <v>38841</v>
      </c>
      <c r="E3862" s="83">
        <v>8.75</v>
      </c>
      <c r="F3862" s="83">
        <v>9.0399999999999991</v>
      </c>
      <c r="P3862" s="85">
        <v>38841</v>
      </c>
      <c r="Q3862" s="83">
        <v>4.1100000000000003</v>
      </c>
      <c r="R3862" s="83">
        <v>4.1100000000000003</v>
      </c>
    </row>
    <row r="3863" spans="4:18">
      <c r="D3863" s="85">
        <v>38840</v>
      </c>
      <c r="E3863" s="83">
        <v>9.6199999999999992</v>
      </c>
      <c r="F3863" s="83">
        <v>8.76</v>
      </c>
      <c r="P3863" s="85">
        <v>38840</v>
      </c>
      <c r="Q3863" s="83">
        <v>4.1100000000000003</v>
      </c>
      <c r="R3863" s="83">
        <v>4.1100000000000003</v>
      </c>
    </row>
    <row r="3864" spans="4:18">
      <c r="D3864" s="85">
        <v>38839</v>
      </c>
      <c r="E3864" s="83">
        <v>11.59</v>
      </c>
      <c r="F3864" s="83">
        <v>9.76</v>
      </c>
      <c r="P3864" s="85">
        <v>38839</v>
      </c>
      <c r="Q3864" s="83">
        <v>4.1100000000000003</v>
      </c>
      <c r="R3864" s="83">
        <v>4.1100000000000003</v>
      </c>
    </row>
    <row r="3865" spans="4:18">
      <c r="D3865" s="85">
        <v>38838</v>
      </c>
      <c r="E3865" s="83">
        <v>10.6</v>
      </c>
      <c r="F3865" s="83">
        <v>10.63</v>
      </c>
      <c r="P3865" s="85">
        <v>38838</v>
      </c>
      <c r="Q3865" s="83">
        <v>4.1100000000000003</v>
      </c>
      <c r="R3865" s="83">
        <v>4.1100000000000003</v>
      </c>
    </row>
    <row r="3866" spans="4:18">
      <c r="D3866" s="85">
        <v>38835</v>
      </c>
      <c r="E3866" s="83">
        <v>11</v>
      </c>
      <c r="F3866" s="83">
        <v>10.63</v>
      </c>
      <c r="P3866" s="85">
        <v>38835</v>
      </c>
      <c r="Q3866" s="83">
        <v>4.1100000000000003</v>
      </c>
      <c r="R3866" s="83">
        <v>4.1100000000000003</v>
      </c>
    </row>
    <row r="3867" spans="4:18">
      <c r="D3867" s="85">
        <v>38834</v>
      </c>
      <c r="E3867" s="83">
        <v>11.3</v>
      </c>
      <c r="F3867" s="83">
        <v>11</v>
      </c>
      <c r="P3867" s="85">
        <v>38834</v>
      </c>
      <c r="Q3867" s="83">
        <v>4.09</v>
      </c>
      <c r="R3867" s="83">
        <v>4.09</v>
      </c>
    </row>
    <row r="3868" spans="4:18">
      <c r="D3868" s="85">
        <v>38833</v>
      </c>
      <c r="E3868" s="83">
        <v>11</v>
      </c>
      <c r="F3868" s="83">
        <v>11</v>
      </c>
      <c r="P3868" s="85">
        <v>38833</v>
      </c>
      <c r="Q3868" s="83">
        <v>4.09</v>
      </c>
      <c r="R3868" s="83">
        <v>4.09</v>
      </c>
    </row>
    <row r="3869" spans="4:18">
      <c r="D3869" s="85">
        <v>38832</v>
      </c>
      <c r="E3869" s="83">
        <v>11.01</v>
      </c>
      <c r="F3869" s="83">
        <v>11.01</v>
      </c>
      <c r="P3869" s="85">
        <v>38832</v>
      </c>
      <c r="Q3869" s="83">
        <v>4.08</v>
      </c>
      <c r="R3869" s="83">
        <v>4.09</v>
      </c>
    </row>
    <row r="3870" spans="4:18">
      <c r="D3870" s="85">
        <v>38831</v>
      </c>
      <c r="E3870" s="83">
        <v>10.85</v>
      </c>
      <c r="F3870" s="83">
        <v>11.01</v>
      </c>
      <c r="P3870" s="85">
        <v>38831</v>
      </c>
      <c r="Q3870" s="83">
        <v>4.05</v>
      </c>
      <c r="R3870" s="83">
        <v>4.05</v>
      </c>
    </row>
    <row r="3871" spans="4:18">
      <c r="D3871" s="85">
        <v>38828</v>
      </c>
      <c r="E3871" s="83">
        <v>10.95</v>
      </c>
      <c r="F3871" s="83">
        <v>10.95</v>
      </c>
      <c r="P3871" s="85">
        <v>38828</v>
      </c>
      <c r="Q3871" s="83">
        <v>4.0999999999999996</v>
      </c>
      <c r="R3871" s="83">
        <v>4.05</v>
      </c>
    </row>
    <row r="3872" spans="4:18">
      <c r="D3872" s="85">
        <v>38827</v>
      </c>
      <c r="E3872" s="83">
        <v>11.27</v>
      </c>
      <c r="F3872" s="83">
        <v>11.26</v>
      </c>
      <c r="P3872" s="85">
        <v>38827</v>
      </c>
      <c r="Q3872" s="83">
        <v>4.0999999999999996</v>
      </c>
      <c r="R3872" s="83">
        <v>4.0999999999999996</v>
      </c>
    </row>
    <row r="3873" spans="4:18">
      <c r="D3873" s="85">
        <v>38826</v>
      </c>
      <c r="E3873" s="83">
        <v>10.95</v>
      </c>
      <c r="F3873" s="83">
        <v>11.29</v>
      </c>
      <c r="P3873" s="85">
        <v>38826</v>
      </c>
      <c r="Q3873" s="83">
        <v>4.0999999999999996</v>
      </c>
      <c r="R3873" s="83">
        <v>4.0999999999999996</v>
      </c>
    </row>
    <row r="3874" spans="4:18">
      <c r="D3874" s="85">
        <v>38825</v>
      </c>
      <c r="E3874" s="83">
        <v>11.07</v>
      </c>
      <c r="F3874" s="83">
        <v>11</v>
      </c>
      <c r="P3874" s="85">
        <v>38825</v>
      </c>
      <c r="Q3874" s="83">
        <v>4.0999999999999996</v>
      </c>
      <c r="R3874" s="83">
        <v>4.0999999999999996</v>
      </c>
    </row>
    <row r="3875" spans="4:18">
      <c r="D3875" s="85">
        <v>38824</v>
      </c>
      <c r="E3875" s="83">
        <v>11.08</v>
      </c>
      <c r="F3875" s="83">
        <v>11.05</v>
      </c>
      <c r="P3875" s="85">
        <v>38824</v>
      </c>
      <c r="Q3875" s="83">
        <v>4.25</v>
      </c>
      <c r="R3875" s="83">
        <v>4.0999999999999996</v>
      </c>
    </row>
    <row r="3876" spans="4:18">
      <c r="D3876" s="85">
        <v>38820</v>
      </c>
      <c r="E3876" s="83">
        <v>10.95</v>
      </c>
      <c r="F3876" s="83">
        <v>11.07</v>
      </c>
      <c r="P3876" s="85">
        <v>38820</v>
      </c>
      <c r="Q3876" s="83">
        <v>4.1500000000000004</v>
      </c>
      <c r="R3876" s="83">
        <v>4.1500000000000004</v>
      </c>
    </row>
    <row r="3877" spans="4:18">
      <c r="D3877" s="85">
        <v>38819</v>
      </c>
      <c r="E3877" s="83">
        <v>10.95</v>
      </c>
      <c r="F3877" s="83">
        <v>11.17</v>
      </c>
      <c r="P3877" s="85">
        <v>38819</v>
      </c>
      <c r="Q3877" s="83">
        <v>4.1500000000000004</v>
      </c>
      <c r="R3877" s="83">
        <v>4.1500000000000004</v>
      </c>
    </row>
    <row r="3878" spans="4:18">
      <c r="D3878" s="85">
        <v>38818</v>
      </c>
      <c r="E3878" s="83">
        <v>11</v>
      </c>
      <c r="F3878" s="83">
        <v>11.38</v>
      </c>
      <c r="P3878" s="85">
        <v>38818</v>
      </c>
      <c r="Q3878" s="83">
        <v>4.1500000000000004</v>
      </c>
      <c r="R3878" s="83">
        <v>4.1500000000000004</v>
      </c>
    </row>
    <row r="3879" spans="4:18">
      <c r="D3879" s="85">
        <v>38817</v>
      </c>
      <c r="E3879" s="83">
        <v>11.14</v>
      </c>
      <c r="F3879" s="83">
        <v>11.4</v>
      </c>
      <c r="P3879" s="85">
        <v>38817</v>
      </c>
      <c r="Q3879" s="83">
        <v>4.1500000000000004</v>
      </c>
      <c r="R3879" s="83">
        <v>4.1500000000000004</v>
      </c>
    </row>
    <row r="3880" spans="4:18">
      <c r="D3880" s="85">
        <v>38814</v>
      </c>
      <c r="E3880" s="83">
        <v>11.5</v>
      </c>
      <c r="F3880" s="83">
        <v>11.5</v>
      </c>
      <c r="P3880" s="85">
        <v>38814</v>
      </c>
      <c r="Q3880" s="83">
        <v>4.09</v>
      </c>
      <c r="R3880" s="83">
        <v>4.25</v>
      </c>
    </row>
    <row r="3881" spans="4:18">
      <c r="D3881" s="85">
        <v>38813</v>
      </c>
      <c r="E3881" s="83">
        <v>11.26</v>
      </c>
      <c r="F3881" s="83">
        <v>11.48</v>
      </c>
      <c r="P3881" s="85">
        <v>38813</v>
      </c>
      <c r="Q3881" s="83">
        <v>4.12</v>
      </c>
      <c r="R3881" s="83">
        <v>4.03</v>
      </c>
    </row>
    <row r="3882" spans="4:18">
      <c r="D3882" s="85">
        <v>38812</v>
      </c>
      <c r="E3882" s="83">
        <v>11.38</v>
      </c>
      <c r="F3882" s="83">
        <v>11.27</v>
      </c>
      <c r="P3882" s="85">
        <v>38812</v>
      </c>
      <c r="Q3882" s="83">
        <v>4.05</v>
      </c>
      <c r="R3882" s="83">
        <v>4.09</v>
      </c>
    </row>
    <row r="3883" spans="4:18">
      <c r="D3883" s="85">
        <v>38811</v>
      </c>
      <c r="E3883" s="83">
        <v>11.54</v>
      </c>
      <c r="F3883" s="83">
        <v>11.45</v>
      </c>
      <c r="P3883" s="85">
        <v>38811</v>
      </c>
      <c r="Q3883" s="83">
        <v>4</v>
      </c>
      <c r="R3883" s="83">
        <v>4</v>
      </c>
    </row>
    <row r="3884" spans="4:18">
      <c r="D3884" s="85">
        <v>38810</v>
      </c>
      <c r="E3884" s="83">
        <v>11.87</v>
      </c>
      <c r="F3884" s="83">
        <v>11.41</v>
      </c>
      <c r="P3884" s="85">
        <v>38810</v>
      </c>
      <c r="Q3884" s="83">
        <v>4.09</v>
      </c>
      <c r="R3884" s="83">
        <v>4.08</v>
      </c>
    </row>
    <row r="3885" spans="4:18">
      <c r="D3885" s="85">
        <v>38807</v>
      </c>
      <c r="E3885" s="83">
        <v>10.76</v>
      </c>
      <c r="F3885" s="83">
        <v>11.43</v>
      </c>
      <c r="P3885" s="85">
        <v>38807</v>
      </c>
      <c r="Q3885" s="83">
        <v>3.91</v>
      </c>
      <c r="R3885" s="83">
        <v>3.91</v>
      </c>
    </row>
    <row r="3886" spans="4:18">
      <c r="D3886" s="85">
        <v>38806</v>
      </c>
      <c r="E3886" s="83">
        <v>11.82</v>
      </c>
      <c r="F3886" s="83">
        <v>10.97</v>
      </c>
      <c r="P3886" s="85">
        <v>38806</v>
      </c>
      <c r="Q3886" s="83">
        <v>4.1500000000000004</v>
      </c>
      <c r="R3886" s="83">
        <v>4.1500000000000004</v>
      </c>
    </row>
    <row r="3887" spans="4:18">
      <c r="D3887" s="85">
        <v>38805</v>
      </c>
      <c r="E3887" s="83">
        <v>11.16</v>
      </c>
      <c r="F3887" s="83">
        <v>12.19</v>
      </c>
      <c r="P3887" s="85">
        <v>38805</v>
      </c>
      <c r="Q3887" s="83">
        <v>4.1500000000000004</v>
      </c>
      <c r="R3887" s="83">
        <v>4.1500000000000004</v>
      </c>
    </row>
    <row r="3888" spans="4:18">
      <c r="D3888" s="85">
        <v>38804</v>
      </c>
      <c r="E3888" s="83">
        <v>12.9</v>
      </c>
      <c r="F3888" s="83">
        <v>12.59</v>
      </c>
      <c r="P3888" s="85">
        <v>38804</v>
      </c>
      <c r="Q3888" s="83">
        <v>4.1500000000000004</v>
      </c>
      <c r="R3888" s="83">
        <v>4.1500000000000004</v>
      </c>
    </row>
    <row r="3889" spans="4:18">
      <c r="D3889" s="85">
        <v>38803</v>
      </c>
      <c r="E3889" s="83">
        <v>12.99</v>
      </c>
      <c r="F3889" s="83">
        <v>12.94</v>
      </c>
      <c r="P3889" s="85">
        <v>38803</v>
      </c>
      <c r="Q3889" s="83">
        <v>4.1500000000000004</v>
      </c>
      <c r="R3889" s="83">
        <v>4.1500000000000004</v>
      </c>
    </row>
    <row r="3890" spans="4:18">
      <c r="D3890" s="85">
        <v>38800</v>
      </c>
      <c r="E3890" s="83">
        <v>13</v>
      </c>
      <c r="F3890" s="83">
        <v>13.01</v>
      </c>
      <c r="P3890" s="85">
        <v>38800</v>
      </c>
      <c r="Q3890" s="83">
        <v>4.1500000000000004</v>
      </c>
      <c r="R3890" s="83">
        <v>4.1500000000000004</v>
      </c>
    </row>
    <row r="3891" spans="4:18">
      <c r="D3891" s="85">
        <v>38799</v>
      </c>
      <c r="E3891" s="83">
        <v>12.77</v>
      </c>
      <c r="F3891" s="83">
        <v>12.98</v>
      </c>
      <c r="P3891" s="85">
        <v>38799</v>
      </c>
      <c r="Q3891" s="83">
        <v>4.1500000000000004</v>
      </c>
      <c r="R3891" s="83">
        <v>4.1500000000000004</v>
      </c>
    </row>
    <row r="3892" spans="4:18">
      <c r="D3892" s="85">
        <v>38798</v>
      </c>
      <c r="E3892" s="83">
        <v>12.99</v>
      </c>
      <c r="F3892" s="83">
        <v>13</v>
      </c>
      <c r="P3892" s="85">
        <v>38798</v>
      </c>
      <c r="Q3892" s="83">
        <v>4.1500000000000004</v>
      </c>
      <c r="R3892" s="83">
        <v>4.1500000000000004</v>
      </c>
    </row>
    <row r="3893" spans="4:18">
      <c r="D3893" s="85">
        <v>38797</v>
      </c>
      <c r="E3893" s="83">
        <v>12.88</v>
      </c>
      <c r="F3893" s="83">
        <v>12.88</v>
      </c>
      <c r="P3893" s="85">
        <v>38797</v>
      </c>
      <c r="Q3893" s="83">
        <v>4.1500000000000004</v>
      </c>
      <c r="R3893" s="83">
        <v>4.1500000000000004</v>
      </c>
    </row>
    <row r="3894" spans="4:18">
      <c r="D3894" s="85">
        <v>38796</v>
      </c>
      <c r="E3894" s="83">
        <v>12.65</v>
      </c>
      <c r="F3894" s="83">
        <v>12.4</v>
      </c>
      <c r="P3894" s="85">
        <v>38796</v>
      </c>
      <c r="Q3894" s="83">
        <v>4.1500000000000004</v>
      </c>
      <c r="R3894" s="83">
        <v>4.1500000000000004</v>
      </c>
    </row>
    <row r="3895" spans="4:18">
      <c r="D3895" s="85">
        <v>38793</v>
      </c>
      <c r="E3895" s="83">
        <v>12.48</v>
      </c>
      <c r="F3895" s="83">
        <v>12.58</v>
      </c>
      <c r="P3895" s="85">
        <v>38793</v>
      </c>
      <c r="Q3895" s="83">
        <v>3.85</v>
      </c>
      <c r="R3895" s="83">
        <v>3.85</v>
      </c>
    </row>
    <row r="3896" spans="4:18">
      <c r="D3896" s="85">
        <v>38792</v>
      </c>
      <c r="E3896" s="83">
        <v>12.65</v>
      </c>
      <c r="F3896" s="83">
        <v>12.47</v>
      </c>
      <c r="P3896" s="85">
        <v>38792</v>
      </c>
      <c r="Q3896" s="83">
        <v>3.85</v>
      </c>
      <c r="R3896" s="83">
        <v>3.85</v>
      </c>
    </row>
    <row r="3897" spans="4:18">
      <c r="D3897" s="85">
        <v>38791</v>
      </c>
      <c r="E3897" s="83">
        <v>12.61</v>
      </c>
      <c r="F3897" s="83">
        <v>12.65</v>
      </c>
      <c r="P3897" s="85">
        <v>38791</v>
      </c>
      <c r="Q3897" s="83">
        <v>3.85</v>
      </c>
      <c r="R3897" s="83">
        <v>3.85</v>
      </c>
    </row>
    <row r="3898" spans="4:18">
      <c r="D3898" s="85">
        <v>38790</v>
      </c>
      <c r="E3898" s="83">
        <v>12.44</v>
      </c>
      <c r="F3898" s="83">
        <v>12.39</v>
      </c>
      <c r="P3898" s="85">
        <v>38790</v>
      </c>
      <c r="Q3898" s="83">
        <v>3.85</v>
      </c>
      <c r="R3898" s="83">
        <v>3.85</v>
      </c>
    </row>
    <row r="3899" spans="4:18">
      <c r="D3899" s="85">
        <v>38789</v>
      </c>
      <c r="E3899" s="83">
        <v>12.02</v>
      </c>
      <c r="F3899" s="83">
        <v>12.47</v>
      </c>
      <c r="P3899" s="85">
        <v>38789</v>
      </c>
      <c r="Q3899" s="83">
        <v>3.85</v>
      </c>
      <c r="R3899" s="83">
        <v>3.85</v>
      </c>
    </row>
    <row r="3903" spans="4:18">
      <c r="D3903" s="83" t="s">
        <v>27970</v>
      </c>
      <c r="E3903" s="83" t="s">
        <v>27971</v>
      </c>
      <c r="F3903" s="83" t="s">
        <v>27982</v>
      </c>
      <c r="J3903" s="83" t="s">
        <v>27970</v>
      </c>
      <c r="K3903" s="83" t="s">
        <v>27971</v>
      </c>
      <c r="L3903" s="83" t="s">
        <v>27982</v>
      </c>
      <c r="P3903" s="83" t="s">
        <v>27970</v>
      </c>
      <c r="Q3903" s="83" t="s">
        <v>27971</v>
      </c>
      <c r="R3903" s="83" t="s">
        <v>27982</v>
      </c>
    </row>
    <row r="3904" spans="4:18">
      <c r="D3904" s="85">
        <v>36805</v>
      </c>
      <c r="E3904" s="83">
        <v>51.312480000000001</v>
      </c>
      <c r="F3904" s="83">
        <v>50.187519999999999</v>
      </c>
      <c r="J3904" s="85">
        <v>36805</v>
      </c>
      <c r="K3904" s="83">
        <v>14.32812</v>
      </c>
      <c r="L3904" s="83">
        <v>13.75</v>
      </c>
      <c r="P3904" s="85">
        <v>36805</v>
      </c>
      <c r="Q3904" s="83">
        <v>3.8130000000000002</v>
      </c>
      <c r="R3904" s="83">
        <v>3.8130000000000002</v>
      </c>
    </row>
    <row r="3905" spans="1:18">
      <c r="D3905" s="85">
        <v>36804</v>
      </c>
      <c r="E3905" s="83">
        <v>51.75</v>
      </c>
      <c r="F3905" s="83">
        <v>51.625</v>
      </c>
      <c r="J3905" s="85">
        <v>36804</v>
      </c>
      <c r="K3905" s="83">
        <v>14.125</v>
      </c>
      <c r="L3905" s="83">
        <v>14.5</v>
      </c>
      <c r="P3905" s="85">
        <v>36804</v>
      </c>
      <c r="Q3905" s="83">
        <v>3.875</v>
      </c>
      <c r="R3905" s="83">
        <v>3.875</v>
      </c>
    </row>
    <row r="3906" spans="1:18">
      <c r="D3906" s="85">
        <v>36803</v>
      </c>
      <c r="E3906" s="83">
        <v>49.5</v>
      </c>
      <c r="F3906" s="83">
        <v>49.687519999999999</v>
      </c>
      <c r="J3906" s="85">
        <v>36803</v>
      </c>
      <c r="K3906" s="83">
        <v>13.375</v>
      </c>
      <c r="L3906" s="83">
        <v>14.25</v>
      </c>
      <c r="P3906" s="85">
        <v>36803</v>
      </c>
      <c r="Q3906" s="83">
        <v>3.875</v>
      </c>
      <c r="R3906" s="83">
        <v>3.875</v>
      </c>
    </row>
    <row r="3907" spans="1:18">
      <c r="A3907">
        <f>'Competitors list'!A50</f>
        <v>16</v>
      </c>
      <c r="B3907" s="85">
        <f>'Competitors list'!B50</f>
        <v>36802</v>
      </c>
      <c r="C3907" t="str">
        <f>'Competitors list'!D48</f>
        <v>St. Jude Medical Inc</v>
      </c>
      <c r="D3907" s="85">
        <v>36802</v>
      </c>
      <c r="E3907" s="83">
        <v>49.687519999999999</v>
      </c>
      <c r="F3907" s="83">
        <v>51.25</v>
      </c>
      <c r="G3907">
        <v>16</v>
      </c>
      <c r="H3907" s="85">
        <f>B3907</f>
        <v>36802</v>
      </c>
      <c r="I3907" t="str">
        <f>'Competitors list'!D49</f>
        <v>Conmed Corp</v>
      </c>
      <c r="J3907" s="85">
        <v>36802</v>
      </c>
      <c r="K3907" s="83">
        <v>13</v>
      </c>
      <c r="L3907" s="83">
        <v>13.21875</v>
      </c>
      <c r="M3907">
        <v>16</v>
      </c>
      <c r="N3907" s="85">
        <f>B3907</f>
        <v>36802</v>
      </c>
      <c r="O3907" t="str">
        <f>'Competitors list'!D50</f>
        <v>Cambridge Heart Inc</v>
      </c>
      <c r="P3907" s="85">
        <v>36802</v>
      </c>
      <c r="Q3907" s="83">
        <v>3.875</v>
      </c>
      <c r="R3907" s="83">
        <v>3.875</v>
      </c>
    </row>
    <row r="3908" spans="1:18">
      <c r="D3908" s="85">
        <v>36801</v>
      </c>
      <c r="E3908" s="83">
        <v>50.625</v>
      </c>
      <c r="F3908" s="83">
        <v>49.937519999999999</v>
      </c>
      <c r="J3908" s="85">
        <v>36801</v>
      </c>
      <c r="K3908" s="83">
        <v>13.75</v>
      </c>
      <c r="L3908" s="83">
        <v>12.9375</v>
      </c>
      <c r="P3908" s="85">
        <v>36801</v>
      </c>
      <c r="Q3908" s="83">
        <v>4.1879999999999997</v>
      </c>
      <c r="R3908" s="83">
        <v>4.1879999999999997</v>
      </c>
    </row>
    <row r="3909" spans="1:18">
      <c r="D3909" s="85">
        <v>36798</v>
      </c>
      <c r="E3909" s="83">
        <v>50</v>
      </c>
      <c r="F3909" s="83">
        <v>51</v>
      </c>
      <c r="J3909" s="85">
        <v>36798</v>
      </c>
      <c r="K3909" s="83">
        <v>13.25</v>
      </c>
      <c r="L3909" s="83">
        <v>13.6875</v>
      </c>
      <c r="P3909" s="85">
        <v>36798</v>
      </c>
      <c r="Q3909" s="83">
        <v>4.375</v>
      </c>
      <c r="R3909" s="83">
        <v>4.375</v>
      </c>
    </row>
    <row r="3910" spans="1:18">
      <c r="D3910" s="85">
        <v>36797</v>
      </c>
      <c r="E3910" s="83">
        <v>50.375</v>
      </c>
      <c r="F3910" s="83">
        <v>50</v>
      </c>
      <c r="J3910" s="85">
        <v>36797</v>
      </c>
      <c r="K3910" s="83">
        <v>13.125</v>
      </c>
      <c r="L3910" s="83">
        <v>13.1875</v>
      </c>
      <c r="P3910" s="85">
        <v>36797</v>
      </c>
      <c r="Q3910" s="83">
        <v>4</v>
      </c>
      <c r="R3910" s="83">
        <v>4</v>
      </c>
    </row>
    <row r="3911" spans="1:18">
      <c r="D3911" s="85">
        <v>36796</v>
      </c>
      <c r="E3911" s="83">
        <v>50</v>
      </c>
      <c r="F3911" s="83">
        <v>49.75</v>
      </c>
      <c r="J3911" s="85">
        <v>36796</v>
      </c>
      <c r="K3911" s="83">
        <v>13.25</v>
      </c>
      <c r="L3911" s="83">
        <v>13.125</v>
      </c>
      <c r="P3911" s="85">
        <v>36796</v>
      </c>
      <c r="Q3911" s="83">
        <v>3.875</v>
      </c>
      <c r="R3911" s="83">
        <v>3.875</v>
      </c>
    </row>
    <row r="3912" spans="1:18">
      <c r="D3912" s="85">
        <v>36795</v>
      </c>
      <c r="E3912" s="83">
        <v>50.937519999999999</v>
      </c>
      <c r="F3912" s="83">
        <v>50.125</v>
      </c>
      <c r="J3912" s="85">
        <v>36795</v>
      </c>
      <c r="K3912" s="83">
        <v>14.4375</v>
      </c>
      <c r="L3912" s="83">
        <v>13.5</v>
      </c>
      <c r="P3912" s="85">
        <v>36795</v>
      </c>
      <c r="Q3912" s="83">
        <v>3.9380000000000002</v>
      </c>
      <c r="R3912" s="83">
        <v>3.9380000000000002</v>
      </c>
    </row>
    <row r="3913" spans="1:18">
      <c r="D3913" s="85">
        <v>36794</v>
      </c>
      <c r="E3913" s="83">
        <v>50.5</v>
      </c>
      <c r="F3913" s="83">
        <v>51.187519999999999</v>
      </c>
      <c r="J3913" s="85">
        <v>36794</v>
      </c>
      <c r="K3913" s="83">
        <v>14.3125</v>
      </c>
      <c r="L3913" s="83">
        <v>14.1875</v>
      </c>
      <c r="P3913" s="85">
        <v>36794</v>
      </c>
      <c r="Q3913" s="83">
        <v>3.7810000000000001</v>
      </c>
      <c r="R3913" s="83">
        <v>3.7810000000000001</v>
      </c>
    </row>
    <row r="3914" spans="1:18">
      <c r="D3914" s="85">
        <v>36791</v>
      </c>
      <c r="E3914" s="83">
        <v>50.625</v>
      </c>
      <c r="F3914" s="83">
        <v>50.531239999999997</v>
      </c>
      <c r="J3914" s="85">
        <v>36791</v>
      </c>
      <c r="K3914" s="83">
        <v>14.375</v>
      </c>
      <c r="L3914" s="83">
        <v>14.0625</v>
      </c>
      <c r="P3914" s="85">
        <v>36791</v>
      </c>
      <c r="Q3914" s="83">
        <v>3.9060000000000001</v>
      </c>
      <c r="R3914" s="83">
        <v>3.9060000000000001</v>
      </c>
    </row>
    <row r="3915" spans="1:18">
      <c r="D3915" s="85">
        <v>36790</v>
      </c>
      <c r="E3915" s="83">
        <v>49</v>
      </c>
      <c r="F3915" s="83">
        <v>50.718760000000003</v>
      </c>
      <c r="J3915" s="85">
        <v>36790</v>
      </c>
      <c r="K3915" s="83">
        <v>13.9375</v>
      </c>
      <c r="L3915" s="83">
        <v>14.375</v>
      </c>
      <c r="P3915" s="85">
        <v>36790</v>
      </c>
      <c r="Q3915" s="83">
        <v>3.875</v>
      </c>
      <c r="R3915" s="83">
        <v>3.875</v>
      </c>
    </row>
    <row r="3916" spans="1:18">
      <c r="D3916" s="85">
        <v>36789</v>
      </c>
      <c r="E3916" s="83">
        <v>48.562480000000001</v>
      </c>
      <c r="F3916" s="83">
        <v>48.968760000000003</v>
      </c>
      <c r="J3916" s="85">
        <v>36789</v>
      </c>
      <c r="K3916" s="83">
        <v>13.75</v>
      </c>
      <c r="L3916" s="83">
        <v>14</v>
      </c>
      <c r="P3916" s="85">
        <v>36789</v>
      </c>
      <c r="Q3916" s="83">
        <v>4</v>
      </c>
      <c r="R3916" s="83">
        <v>4</v>
      </c>
    </row>
    <row r="3917" spans="1:18">
      <c r="D3917" s="85">
        <v>36788</v>
      </c>
      <c r="E3917" s="83">
        <v>47.937519999999999</v>
      </c>
      <c r="F3917" s="83">
        <v>48.531239999999997</v>
      </c>
      <c r="J3917" s="85">
        <v>36788</v>
      </c>
      <c r="K3917" s="83">
        <v>13.375</v>
      </c>
      <c r="L3917" s="83">
        <v>13.625</v>
      </c>
      <c r="P3917" s="85">
        <v>36788</v>
      </c>
      <c r="Q3917" s="83">
        <v>4</v>
      </c>
      <c r="R3917" s="83">
        <v>4</v>
      </c>
    </row>
    <row r="3918" spans="1:18">
      <c r="D3918" s="85">
        <v>36787</v>
      </c>
      <c r="E3918" s="83">
        <v>46.625</v>
      </c>
      <c r="F3918" s="83">
        <v>47.906239999999997</v>
      </c>
      <c r="J3918" s="85">
        <v>36787</v>
      </c>
      <c r="K3918" s="83">
        <v>12.875</v>
      </c>
      <c r="L3918" s="83">
        <v>13.5</v>
      </c>
      <c r="P3918" s="85">
        <v>36787</v>
      </c>
      <c r="Q3918" s="83">
        <v>3.7189999999999999</v>
      </c>
      <c r="R3918" s="83">
        <v>3.7189999999999999</v>
      </c>
    </row>
    <row r="3919" spans="1:18">
      <c r="D3919" s="85">
        <v>36784</v>
      </c>
      <c r="E3919" s="83">
        <v>44.75</v>
      </c>
      <c r="F3919" s="83">
        <v>46.593760000000003</v>
      </c>
      <c r="J3919" s="85">
        <v>36784</v>
      </c>
      <c r="K3919" s="83">
        <v>12.375</v>
      </c>
      <c r="L3919" s="83">
        <v>13</v>
      </c>
      <c r="P3919" s="85">
        <v>36784</v>
      </c>
      <c r="Q3919" s="83">
        <v>4</v>
      </c>
      <c r="R3919" s="83">
        <v>4</v>
      </c>
    </row>
    <row r="3920" spans="1:18">
      <c r="D3920" s="85">
        <v>36783</v>
      </c>
      <c r="E3920" s="83">
        <v>43.5</v>
      </c>
      <c r="F3920" s="83">
        <v>44.75</v>
      </c>
      <c r="J3920" s="85">
        <v>36783</v>
      </c>
      <c r="K3920" s="83">
        <v>12.375</v>
      </c>
      <c r="L3920" s="83">
        <v>12.375</v>
      </c>
      <c r="P3920" s="85">
        <v>36783</v>
      </c>
      <c r="Q3920" s="83">
        <v>4</v>
      </c>
      <c r="R3920" s="83">
        <v>4</v>
      </c>
    </row>
    <row r="3921" spans="4:18">
      <c r="D3921" s="85">
        <v>36782</v>
      </c>
      <c r="E3921" s="83">
        <v>43.375</v>
      </c>
      <c r="F3921" s="83">
        <v>43.437519999999999</v>
      </c>
      <c r="J3921" s="85">
        <v>36782</v>
      </c>
      <c r="K3921" s="83">
        <v>13.5</v>
      </c>
      <c r="L3921" s="83">
        <v>12.125</v>
      </c>
      <c r="P3921" s="85">
        <v>36782</v>
      </c>
      <c r="Q3921" s="83">
        <v>3.5</v>
      </c>
      <c r="R3921" s="83">
        <v>3.5</v>
      </c>
    </row>
    <row r="3922" spans="4:18">
      <c r="D3922" s="85">
        <v>36781</v>
      </c>
      <c r="E3922" s="83">
        <v>43.5</v>
      </c>
      <c r="F3922" s="83">
        <v>43.281239999999997</v>
      </c>
      <c r="J3922" s="85">
        <v>36781</v>
      </c>
      <c r="K3922" s="83">
        <v>13.5</v>
      </c>
      <c r="L3922" s="83">
        <v>13.375</v>
      </c>
      <c r="P3922" s="85">
        <v>36781</v>
      </c>
      <c r="Q3922" s="83">
        <v>3.5</v>
      </c>
      <c r="R3922" s="83">
        <v>3.5</v>
      </c>
    </row>
    <row r="3923" spans="4:18">
      <c r="D3923" s="85">
        <v>36780</v>
      </c>
      <c r="E3923" s="83">
        <v>43</v>
      </c>
      <c r="F3923" s="83">
        <v>43.218760000000003</v>
      </c>
      <c r="J3923" s="85">
        <v>36780</v>
      </c>
      <c r="K3923" s="83">
        <v>13.875</v>
      </c>
      <c r="L3923" s="83">
        <v>13.5</v>
      </c>
      <c r="P3923" s="85">
        <v>36780</v>
      </c>
      <c r="Q3923" s="83">
        <v>3.625</v>
      </c>
      <c r="R3923" s="83">
        <v>3.625</v>
      </c>
    </row>
    <row r="3924" spans="4:18">
      <c r="D3924" s="85">
        <v>36777</v>
      </c>
      <c r="E3924" s="83">
        <v>42.625</v>
      </c>
      <c r="F3924" s="83">
        <v>42.968760000000003</v>
      </c>
      <c r="J3924" s="85">
        <v>36777</v>
      </c>
      <c r="K3924" s="83">
        <v>14.0625</v>
      </c>
      <c r="L3924" s="83">
        <v>13.8125</v>
      </c>
      <c r="P3924" s="85">
        <v>36777</v>
      </c>
      <c r="Q3924" s="83">
        <v>3.8130000000000002</v>
      </c>
      <c r="R3924" s="83">
        <v>3.8130000000000002</v>
      </c>
    </row>
    <row r="3925" spans="4:18">
      <c r="D3925" s="85">
        <v>36776</v>
      </c>
      <c r="E3925" s="83">
        <v>40.812480000000001</v>
      </c>
      <c r="F3925" s="83">
        <v>42.593760000000003</v>
      </c>
      <c r="J3925" s="85">
        <v>36776</v>
      </c>
      <c r="K3925" s="83">
        <v>13.875</v>
      </c>
      <c r="L3925" s="83">
        <v>14.1875</v>
      </c>
      <c r="P3925" s="85">
        <v>36776</v>
      </c>
      <c r="Q3925" s="83">
        <v>3.625</v>
      </c>
      <c r="R3925" s="83">
        <v>3.625</v>
      </c>
    </row>
    <row r="3926" spans="4:18">
      <c r="D3926" s="85">
        <v>36775</v>
      </c>
      <c r="E3926" s="83">
        <v>40.75</v>
      </c>
      <c r="F3926" s="83">
        <v>40.843760000000003</v>
      </c>
      <c r="J3926" s="85">
        <v>36775</v>
      </c>
      <c r="K3926" s="83">
        <v>13.875</v>
      </c>
      <c r="L3926" s="83">
        <v>13.875</v>
      </c>
      <c r="P3926" s="85">
        <v>36775</v>
      </c>
      <c r="Q3926" s="83">
        <v>3.6880000000000002</v>
      </c>
      <c r="R3926" s="83">
        <v>3.6880000000000002</v>
      </c>
    </row>
    <row r="3927" spans="4:18">
      <c r="D3927" s="85">
        <v>36774</v>
      </c>
      <c r="E3927" s="83">
        <v>41</v>
      </c>
      <c r="F3927" s="83">
        <v>40.5</v>
      </c>
      <c r="J3927" s="85">
        <v>36774</v>
      </c>
      <c r="K3927" s="83">
        <v>13.6875</v>
      </c>
      <c r="L3927" s="83">
        <v>13.8125</v>
      </c>
      <c r="P3927" s="85">
        <v>36774</v>
      </c>
      <c r="Q3927" s="83">
        <v>3.75</v>
      </c>
      <c r="R3927" s="83">
        <v>3.75</v>
      </c>
    </row>
    <row r="3928" spans="4:18">
      <c r="D3928" s="85">
        <v>36770</v>
      </c>
      <c r="E3928" s="83">
        <v>39.625</v>
      </c>
      <c r="F3928" s="83">
        <v>40.968760000000003</v>
      </c>
      <c r="J3928" s="85">
        <v>36770</v>
      </c>
      <c r="K3928" s="83">
        <v>13.625</v>
      </c>
      <c r="L3928" s="83">
        <v>13.75</v>
      </c>
      <c r="P3928" s="85">
        <v>36770</v>
      </c>
      <c r="Q3928" s="83">
        <v>3.75</v>
      </c>
      <c r="R3928" s="83">
        <v>3.75</v>
      </c>
    </row>
    <row r="3929" spans="4:18">
      <c r="D3929" s="85">
        <v>36769</v>
      </c>
      <c r="E3929" s="83">
        <v>39.062480000000001</v>
      </c>
      <c r="F3929" s="83">
        <v>39.640639999999998</v>
      </c>
      <c r="J3929" s="85">
        <v>36769</v>
      </c>
      <c r="K3929" s="83">
        <v>13.1875</v>
      </c>
      <c r="L3929" s="83">
        <v>13.5</v>
      </c>
      <c r="P3929" s="85">
        <v>36769</v>
      </c>
      <c r="Q3929" s="83">
        <v>3.75</v>
      </c>
      <c r="R3929" s="83">
        <v>3.75</v>
      </c>
    </row>
    <row r="3930" spans="4:18">
      <c r="D3930" s="85">
        <v>36768</v>
      </c>
      <c r="E3930" s="83">
        <v>38.562480000000001</v>
      </c>
      <c r="F3930" s="83">
        <v>38.781239999999997</v>
      </c>
      <c r="J3930" s="85">
        <v>36768</v>
      </c>
      <c r="K3930" s="83">
        <v>13.125</v>
      </c>
      <c r="L3930" s="83">
        <v>13.1875</v>
      </c>
      <c r="P3930" s="85">
        <v>36768</v>
      </c>
      <c r="Q3930" s="83">
        <v>3.875</v>
      </c>
      <c r="R3930" s="83">
        <v>3.875</v>
      </c>
    </row>
    <row r="3931" spans="4:18">
      <c r="D3931" s="85">
        <v>36767</v>
      </c>
      <c r="E3931" s="83">
        <v>38.312480000000001</v>
      </c>
      <c r="F3931" s="83">
        <v>38.75</v>
      </c>
      <c r="J3931" s="85">
        <v>36767</v>
      </c>
      <c r="K3931" s="83">
        <v>13</v>
      </c>
      <c r="L3931" s="83">
        <v>12.9375</v>
      </c>
      <c r="P3931" s="85">
        <v>36767</v>
      </c>
      <c r="Q3931" s="83">
        <v>4.0629999999999997</v>
      </c>
      <c r="R3931" s="83">
        <v>4.0629999999999997</v>
      </c>
    </row>
    <row r="3932" spans="4:18">
      <c r="D3932" s="85">
        <v>36766</v>
      </c>
      <c r="E3932" s="83">
        <v>38</v>
      </c>
      <c r="F3932" s="83">
        <v>38.281239999999997</v>
      </c>
      <c r="J3932" s="85">
        <v>36766</v>
      </c>
      <c r="K3932" s="83">
        <v>12.9375</v>
      </c>
      <c r="L3932" s="83">
        <v>13.0625</v>
      </c>
      <c r="P3932" s="85">
        <v>36766</v>
      </c>
      <c r="Q3932" s="83">
        <v>4.375</v>
      </c>
      <c r="R3932" s="83">
        <v>4.375</v>
      </c>
    </row>
    <row r="3933" spans="4:18">
      <c r="D3933" s="85">
        <v>36763</v>
      </c>
      <c r="E3933" s="83">
        <v>38.875</v>
      </c>
      <c r="F3933" s="83">
        <v>38</v>
      </c>
      <c r="J3933" s="85">
        <v>36763</v>
      </c>
      <c r="K3933" s="83">
        <v>12.75</v>
      </c>
      <c r="L3933" s="83">
        <v>13</v>
      </c>
      <c r="P3933" s="85">
        <v>36763</v>
      </c>
      <c r="Q3933" s="83">
        <v>4</v>
      </c>
      <c r="R3933" s="83">
        <v>4</v>
      </c>
    </row>
    <row r="3934" spans="4:18">
      <c r="D3934" s="85">
        <v>36762</v>
      </c>
      <c r="E3934" s="83">
        <v>38.187519999999999</v>
      </c>
      <c r="F3934" s="83">
        <v>38.687519999999999</v>
      </c>
      <c r="J3934" s="85">
        <v>36762</v>
      </c>
      <c r="K3934" s="83">
        <v>12.09375</v>
      </c>
      <c r="L3934" s="83">
        <v>12.75</v>
      </c>
      <c r="P3934" s="85">
        <v>36762</v>
      </c>
      <c r="Q3934" s="83">
        <v>4.125</v>
      </c>
      <c r="R3934" s="83">
        <v>4.125</v>
      </c>
    </row>
    <row r="3935" spans="4:18">
      <c r="D3935" s="85">
        <v>36761</v>
      </c>
      <c r="E3935" s="83">
        <v>38.75</v>
      </c>
      <c r="F3935" s="83">
        <v>38.312480000000001</v>
      </c>
      <c r="J3935" s="85">
        <v>36761</v>
      </c>
      <c r="K3935" s="83">
        <v>13.125</v>
      </c>
      <c r="L3935" s="83">
        <v>12.125</v>
      </c>
      <c r="P3935" s="85">
        <v>36761</v>
      </c>
      <c r="Q3935" s="83">
        <v>3.75</v>
      </c>
      <c r="R3935" s="83">
        <v>3.75</v>
      </c>
    </row>
    <row r="3936" spans="4:18">
      <c r="D3936" s="85">
        <v>36760</v>
      </c>
      <c r="E3936" s="83">
        <v>39.562480000000001</v>
      </c>
      <c r="F3936" s="83">
        <v>38.75</v>
      </c>
      <c r="J3936" s="85">
        <v>36760</v>
      </c>
      <c r="K3936" s="83">
        <v>13.21875</v>
      </c>
      <c r="L3936" s="83">
        <v>13.125</v>
      </c>
      <c r="P3936" s="85">
        <v>36760</v>
      </c>
      <c r="Q3936" s="83">
        <v>3.75</v>
      </c>
      <c r="R3936" s="83">
        <v>3.75</v>
      </c>
    </row>
    <row r="3937" spans="4:18">
      <c r="D3937" s="85">
        <v>36759</v>
      </c>
      <c r="E3937" s="83">
        <v>39.75</v>
      </c>
      <c r="F3937" s="83">
        <v>39.843760000000003</v>
      </c>
      <c r="J3937" s="85">
        <v>36759</v>
      </c>
      <c r="K3937" s="83">
        <v>13.75</v>
      </c>
      <c r="L3937" s="83">
        <v>13.5</v>
      </c>
      <c r="P3937" s="85">
        <v>36759</v>
      </c>
      <c r="Q3937" s="83">
        <v>3.9060000000000001</v>
      </c>
      <c r="R3937" s="83">
        <v>3.9060000000000001</v>
      </c>
    </row>
    <row r="3938" spans="4:18">
      <c r="D3938" s="85">
        <v>36756</v>
      </c>
      <c r="E3938" s="83">
        <v>38.937519999999999</v>
      </c>
      <c r="F3938" s="83">
        <v>40</v>
      </c>
      <c r="J3938" s="85">
        <v>36756</v>
      </c>
      <c r="K3938" s="83">
        <v>13.5625</v>
      </c>
      <c r="L3938" s="83">
        <v>13.4375</v>
      </c>
      <c r="P3938" s="85">
        <v>36756</v>
      </c>
      <c r="Q3938" s="83">
        <v>3.375</v>
      </c>
      <c r="R3938" s="83">
        <v>3.375</v>
      </c>
    </row>
    <row r="3939" spans="4:18">
      <c r="D3939" s="85">
        <v>36755</v>
      </c>
      <c r="E3939" s="83">
        <v>37</v>
      </c>
      <c r="F3939" s="83">
        <v>39.187519999999999</v>
      </c>
      <c r="J3939" s="85">
        <v>36755</v>
      </c>
      <c r="K3939" s="83">
        <v>13.375</v>
      </c>
      <c r="L3939" s="83">
        <v>13.6875</v>
      </c>
      <c r="P3939" s="85">
        <v>36755</v>
      </c>
      <c r="Q3939" s="83">
        <v>3.25</v>
      </c>
      <c r="R3939" s="83">
        <v>3.25</v>
      </c>
    </row>
    <row r="3940" spans="4:18">
      <c r="D3940" s="85">
        <v>36754</v>
      </c>
      <c r="E3940" s="83">
        <v>37.25</v>
      </c>
      <c r="F3940" s="83">
        <v>37.25</v>
      </c>
      <c r="J3940" s="85">
        <v>36754</v>
      </c>
      <c r="K3940" s="83">
        <v>12.9375</v>
      </c>
      <c r="L3940" s="83">
        <v>13.21875</v>
      </c>
      <c r="P3940" s="85">
        <v>36754</v>
      </c>
      <c r="Q3940" s="83">
        <v>3.125</v>
      </c>
      <c r="R3940" s="83">
        <v>3.125</v>
      </c>
    </row>
    <row r="3941" spans="4:18">
      <c r="D3941" s="85">
        <v>36753</v>
      </c>
      <c r="E3941" s="83">
        <v>40.875</v>
      </c>
      <c r="F3941" s="83">
        <v>39.125</v>
      </c>
      <c r="J3941" s="85">
        <v>36753</v>
      </c>
      <c r="K3941" s="83">
        <v>12.875</v>
      </c>
      <c r="L3941" s="83">
        <v>12.75</v>
      </c>
      <c r="P3941" s="85">
        <v>36753</v>
      </c>
      <c r="Q3941" s="83">
        <v>3.25</v>
      </c>
      <c r="R3941" s="83">
        <v>3.25</v>
      </c>
    </row>
    <row r="3942" spans="4:18">
      <c r="D3942" s="85">
        <v>36752</v>
      </c>
      <c r="E3942" s="83">
        <v>39.875</v>
      </c>
      <c r="F3942" s="83">
        <v>40.875</v>
      </c>
      <c r="J3942" s="85">
        <v>36752</v>
      </c>
      <c r="K3942" s="83">
        <v>12.96875</v>
      </c>
      <c r="L3942" s="83">
        <v>13.0625</v>
      </c>
      <c r="P3942" s="85">
        <v>36752</v>
      </c>
      <c r="Q3942" s="83">
        <v>3.4380000000000002</v>
      </c>
      <c r="R3942" s="83">
        <v>3.4380000000000002</v>
      </c>
    </row>
    <row r="3943" spans="4:18">
      <c r="D3943" s="85">
        <v>36749</v>
      </c>
      <c r="E3943" s="83">
        <v>39.937519999999999</v>
      </c>
      <c r="F3943" s="83">
        <v>39.875</v>
      </c>
      <c r="J3943" s="85">
        <v>36749</v>
      </c>
      <c r="K3943" s="83">
        <v>12.8125</v>
      </c>
      <c r="L3943" s="83">
        <v>13</v>
      </c>
      <c r="P3943" s="85">
        <v>36749</v>
      </c>
      <c r="Q3943" s="83">
        <v>3.25</v>
      </c>
      <c r="R3943" s="83">
        <v>3.25</v>
      </c>
    </row>
    <row r="3944" spans="4:18">
      <c r="D3944" s="85">
        <v>36748</v>
      </c>
      <c r="E3944" s="83">
        <v>39.5</v>
      </c>
      <c r="F3944" s="83">
        <v>39.875</v>
      </c>
      <c r="J3944" s="85">
        <v>36748</v>
      </c>
      <c r="K3944" s="83">
        <v>13.0625</v>
      </c>
      <c r="L3944" s="83">
        <v>12.75</v>
      </c>
      <c r="P3944" s="85">
        <v>36748</v>
      </c>
      <c r="Q3944" s="83">
        <v>3.25</v>
      </c>
      <c r="R3944" s="83">
        <v>3.25</v>
      </c>
    </row>
    <row r="3945" spans="4:18">
      <c r="D3945" s="85">
        <v>36747</v>
      </c>
      <c r="E3945" s="83">
        <v>42.125</v>
      </c>
      <c r="F3945" s="83">
        <v>39.437519999999999</v>
      </c>
      <c r="J3945" s="85">
        <v>36747</v>
      </c>
      <c r="K3945" s="83">
        <v>13</v>
      </c>
      <c r="L3945" s="83">
        <v>13.0625</v>
      </c>
      <c r="P3945" s="85">
        <v>36747</v>
      </c>
      <c r="Q3945" s="83">
        <v>3.3130000000000002</v>
      </c>
      <c r="R3945" s="83">
        <v>3.3130000000000002</v>
      </c>
    </row>
    <row r="3946" spans="4:18">
      <c r="D3946" s="85">
        <v>36746</v>
      </c>
      <c r="E3946" s="83">
        <v>43</v>
      </c>
      <c r="F3946" s="83">
        <v>42.5</v>
      </c>
      <c r="J3946" s="85">
        <v>36746</v>
      </c>
      <c r="K3946" s="83">
        <v>13.5</v>
      </c>
      <c r="L3946" s="83">
        <v>13.0625</v>
      </c>
      <c r="P3946" s="85">
        <v>36746</v>
      </c>
      <c r="Q3946" s="83">
        <v>3.375</v>
      </c>
      <c r="R3946" s="83">
        <v>3.375</v>
      </c>
    </row>
    <row r="3947" spans="4:18">
      <c r="D3947" s="85">
        <v>36745</v>
      </c>
      <c r="E3947" s="83">
        <v>42.25</v>
      </c>
      <c r="F3947" s="83">
        <v>42.562480000000001</v>
      </c>
      <c r="J3947" s="85">
        <v>36745</v>
      </c>
      <c r="K3947" s="83">
        <v>13.5</v>
      </c>
      <c r="L3947" s="83">
        <v>13.3125</v>
      </c>
      <c r="P3947" s="85">
        <v>36745</v>
      </c>
      <c r="Q3947" s="83">
        <v>3.3130000000000002</v>
      </c>
      <c r="R3947" s="83">
        <v>3.3130000000000002</v>
      </c>
    </row>
    <row r="3948" spans="4:18">
      <c r="D3948" s="85">
        <v>36742</v>
      </c>
      <c r="E3948" s="83">
        <v>43.562480000000001</v>
      </c>
      <c r="F3948" s="83">
        <v>42.25</v>
      </c>
      <c r="J3948" s="85">
        <v>36742</v>
      </c>
      <c r="K3948" s="83">
        <v>13</v>
      </c>
      <c r="L3948" s="83">
        <v>13.125</v>
      </c>
      <c r="P3948" s="85">
        <v>36742</v>
      </c>
      <c r="Q3948" s="83">
        <v>3.5</v>
      </c>
      <c r="R3948" s="83">
        <v>3.5</v>
      </c>
    </row>
    <row r="3949" spans="4:18">
      <c r="D3949" s="85">
        <v>36741</v>
      </c>
      <c r="E3949" s="83">
        <v>43.125</v>
      </c>
      <c r="F3949" s="83">
        <v>43.75</v>
      </c>
      <c r="J3949" s="85">
        <v>36741</v>
      </c>
      <c r="K3949" s="83">
        <v>12.71875</v>
      </c>
      <c r="L3949" s="83">
        <v>13.125</v>
      </c>
      <c r="P3949" s="85">
        <v>36741</v>
      </c>
      <c r="Q3949" s="83">
        <v>3.5</v>
      </c>
      <c r="R3949" s="83">
        <v>3.5</v>
      </c>
    </row>
    <row r="3950" spans="4:18">
      <c r="D3950" s="85">
        <v>36740</v>
      </c>
      <c r="E3950" s="83">
        <v>42.437519999999999</v>
      </c>
      <c r="F3950" s="83">
        <v>42.875</v>
      </c>
      <c r="J3950" s="85">
        <v>36740</v>
      </c>
      <c r="K3950" s="83">
        <v>13.0625</v>
      </c>
      <c r="L3950" s="83">
        <v>12.875</v>
      </c>
      <c r="P3950" s="85">
        <v>36740</v>
      </c>
      <c r="Q3950" s="83">
        <v>3.4380000000000002</v>
      </c>
      <c r="R3950" s="83">
        <v>3.4380000000000002</v>
      </c>
    </row>
    <row r="3951" spans="4:18">
      <c r="D3951" s="85">
        <v>36739</v>
      </c>
      <c r="E3951" s="83">
        <v>40.75</v>
      </c>
      <c r="F3951" s="83">
        <v>42.437519999999999</v>
      </c>
      <c r="J3951" s="85">
        <v>36739</v>
      </c>
      <c r="K3951" s="83">
        <v>13.25</v>
      </c>
      <c r="L3951" s="83">
        <v>12.75</v>
      </c>
      <c r="P3951" s="85">
        <v>36739</v>
      </c>
      <c r="Q3951" s="83">
        <v>3.4380000000000002</v>
      </c>
      <c r="R3951" s="83">
        <v>3.4380000000000002</v>
      </c>
    </row>
    <row r="3952" spans="4:18">
      <c r="D3952" s="85">
        <v>36738</v>
      </c>
      <c r="E3952" s="83">
        <v>40</v>
      </c>
      <c r="F3952" s="83">
        <v>41.25</v>
      </c>
      <c r="J3952" s="85">
        <v>36738</v>
      </c>
      <c r="K3952" s="83">
        <v>13.125</v>
      </c>
      <c r="L3952" s="83">
        <v>13.375</v>
      </c>
      <c r="P3952" s="85">
        <v>36738</v>
      </c>
      <c r="Q3952" s="83">
        <v>3.4060000000000001</v>
      </c>
      <c r="R3952" s="83">
        <v>3.4060000000000001</v>
      </c>
    </row>
    <row r="3953" spans="4:18">
      <c r="D3953" s="85">
        <v>36735</v>
      </c>
      <c r="E3953" s="83">
        <v>40.25</v>
      </c>
      <c r="F3953" s="83">
        <v>40.062480000000001</v>
      </c>
      <c r="J3953" s="85">
        <v>36735</v>
      </c>
      <c r="K3953" s="83">
        <v>13.375</v>
      </c>
      <c r="L3953" s="83">
        <v>13</v>
      </c>
      <c r="P3953" s="85">
        <v>36735</v>
      </c>
      <c r="Q3953" s="83">
        <v>3.375</v>
      </c>
      <c r="R3953" s="83">
        <v>3.375</v>
      </c>
    </row>
    <row r="3954" spans="4:18">
      <c r="D3954" s="85">
        <v>36734</v>
      </c>
      <c r="E3954" s="83">
        <v>41.75</v>
      </c>
      <c r="F3954" s="83">
        <v>40.5</v>
      </c>
      <c r="J3954" s="85">
        <v>36734</v>
      </c>
      <c r="K3954" s="83">
        <v>14.375</v>
      </c>
      <c r="L3954" s="83">
        <v>13.0625</v>
      </c>
      <c r="P3954" s="85">
        <v>36734</v>
      </c>
      <c r="Q3954" s="83">
        <v>3.75</v>
      </c>
      <c r="R3954" s="83">
        <v>3.75</v>
      </c>
    </row>
    <row r="3955" spans="4:18">
      <c r="D3955" s="85">
        <v>36733</v>
      </c>
      <c r="E3955" s="83">
        <v>42</v>
      </c>
      <c r="F3955" s="83">
        <v>41.875</v>
      </c>
      <c r="J3955" s="85">
        <v>36733</v>
      </c>
      <c r="K3955" s="83">
        <v>14.625</v>
      </c>
      <c r="L3955" s="83">
        <v>14.3125</v>
      </c>
      <c r="P3955" s="85">
        <v>36733</v>
      </c>
      <c r="Q3955" s="83">
        <v>3.875</v>
      </c>
      <c r="R3955" s="83">
        <v>3.875</v>
      </c>
    </row>
    <row r="3956" spans="4:18">
      <c r="D3956" s="85">
        <v>36732</v>
      </c>
      <c r="E3956" s="83">
        <v>43.875</v>
      </c>
      <c r="F3956" s="83">
        <v>42.25</v>
      </c>
      <c r="J3956" s="85">
        <v>36732</v>
      </c>
      <c r="K3956" s="83">
        <v>15.75</v>
      </c>
      <c r="L3956" s="83">
        <v>14.6875</v>
      </c>
      <c r="P3956" s="85">
        <v>36732</v>
      </c>
      <c r="Q3956" s="83">
        <v>3.75</v>
      </c>
      <c r="R3956" s="83">
        <v>3.75</v>
      </c>
    </row>
    <row r="3957" spans="4:18">
      <c r="D3957" s="85">
        <v>36731</v>
      </c>
      <c r="E3957" s="83">
        <v>42.687519999999999</v>
      </c>
      <c r="F3957" s="83">
        <v>43.468760000000003</v>
      </c>
      <c r="J3957" s="85">
        <v>36731</v>
      </c>
      <c r="K3957" s="83">
        <v>15.875</v>
      </c>
      <c r="L3957" s="83">
        <v>15.6875</v>
      </c>
      <c r="P3957" s="85">
        <v>36731</v>
      </c>
      <c r="Q3957" s="83">
        <v>3.75</v>
      </c>
      <c r="R3957" s="83">
        <v>3.75</v>
      </c>
    </row>
    <row r="3958" spans="4:18">
      <c r="D3958" s="85">
        <v>36728</v>
      </c>
      <c r="E3958" s="83">
        <v>39.375</v>
      </c>
      <c r="F3958" s="83">
        <v>42.625</v>
      </c>
      <c r="J3958" s="85">
        <v>36728</v>
      </c>
      <c r="K3958" s="83">
        <v>15.9375</v>
      </c>
      <c r="L3958" s="83">
        <v>15.6875</v>
      </c>
      <c r="P3958" s="85">
        <v>36728</v>
      </c>
      <c r="Q3958" s="83">
        <v>3.3130000000000002</v>
      </c>
      <c r="R3958" s="83">
        <v>3.3130000000000002</v>
      </c>
    </row>
    <row r="3959" spans="4:18">
      <c r="D3959" s="85">
        <v>36727</v>
      </c>
      <c r="E3959" s="83">
        <v>41.5</v>
      </c>
      <c r="F3959" s="83">
        <v>39.312480000000001</v>
      </c>
      <c r="J3959" s="85">
        <v>36727</v>
      </c>
      <c r="K3959" s="83">
        <v>16.5</v>
      </c>
      <c r="L3959" s="83">
        <v>16.0625</v>
      </c>
      <c r="P3959" s="85">
        <v>36727</v>
      </c>
      <c r="Q3959" s="83">
        <v>3.4380000000000002</v>
      </c>
      <c r="R3959" s="83">
        <v>3.4380000000000002</v>
      </c>
    </row>
    <row r="3960" spans="4:18">
      <c r="D3960" s="85">
        <v>36726</v>
      </c>
      <c r="E3960" s="83">
        <v>44</v>
      </c>
      <c r="F3960" s="83">
        <v>41.25</v>
      </c>
      <c r="J3960" s="85">
        <v>36726</v>
      </c>
      <c r="K3960" s="83">
        <v>16.84375</v>
      </c>
      <c r="L3960" s="83">
        <v>16.3125</v>
      </c>
      <c r="P3960" s="85">
        <v>36726</v>
      </c>
      <c r="Q3960" s="83">
        <v>3.5</v>
      </c>
      <c r="R3960" s="83">
        <v>3.5</v>
      </c>
    </row>
    <row r="3961" spans="4:18">
      <c r="D3961" s="85">
        <v>36725</v>
      </c>
      <c r="E3961" s="83">
        <v>44.062480000000001</v>
      </c>
      <c r="F3961" s="83">
        <v>44.125</v>
      </c>
      <c r="J3961" s="85">
        <v>36725</v>
      </c>
      <c r="K3961" s="83">
        <v>16.9375</v>
      </c>
      <c r="L3961" s="83">
        <v>16.625</v>
      </c>
      <c r="P3961" s="85">
        <v>36725</v>
      </c>
      <c r="Q3961" s="83">
        <v>3.75</v>
      </c>
      <c r="R3961" s="83">
        <v>3.75</v>
      </c>
    </row>
    <row r="3962" spans="4:18">
      <c r="D3962" s="85">
        <v>36724</v>
      </c>
      <c r="E3962" s="83">
        <v>43.875</v>
      </c>
      <c r="F3962" s="83">
        <v>44.062480000000001</v>
      </c>
      <c r="J3962" s="85">
        <v>36724</v>
      </c>
      <c r="K3962" s="83">
        <v>16.90625</v>
      </c>
      <c r="L3962" s="83">
        <v>16.9375</v>
      </c>
      <c r="P3962" s="85">
        <v>36724</v>
      </c>
      <c r="Q3962" s="83">
        <v>3.625</v>
      </c>
      <c r="R3962" s="83">
        <v>3.625</v>
      </c>
    </row>
    <row r="3963" spans="4:18">
      <c r="D3963" s="85">
        <v>36721</v>
      </c>
      <c r="E3963" s="83">
        <v>43.5</v>
      </c>
      <c r="F3963" s="83">
        <v>43.687519999999999</v>
      </c>
      <c r="J3963" s="85">
        <v>36721</v>
      </c>
      <c r="K3963" s="83">
        <v>16.40625</v>
      </c>
      <c r="L3963" s="83">
        <v>16.4375</v>
      </c>
      <c r="P3963" s="85">
        <v>36721</v>
      </c>
      <c r="Q3963" s="83">
        <v>3.75</v>
      </c>
      <c r="R3963" s="83">
        <v>3.75</v>
      </c>
    </row>
    <row r="3964" spans="4:18">
      <c r="D3964" s="85">
        <v>36720</v>
      </c>
      <c r="E3964" s="83">
        <v>43</v>
      </c>
      <c r="F3964" s="83">
        <v>43.75</v>
      </c>
      <c r="J3964" s="85">
        <v>36720</v>
      </c>
      <c r="K3964" s="83">
        <v>16.6875</v>
      </c>
      <c r="L3964" s="83">
        <v>16.4375</v>
      </c>
      <c r="P3964" s="85">
        <v>36720</v>
      </c>
      <c r="Q3964" s="83">
        <v>4</v>
      </c>
      <c r="R3964" s="83">
        <v>4</v>
      </c>
    </row>
    <row r="3965" spans="4:18">
      <c r="D3965" s="85">
        <v>36719</v>
      </c>
      <c r="E3965" s="83">
        <v>43.687519999999999</v>
      </c>
      <c r="F3965" s="83">
        <v>43.375</v>
      </c>
      <c r="J3965" s="85">
        <v>36719</v>
      </c>
      <c r="K3965" s="83">
        <v>14.5</v>
      </c>
      <c r="L3965" s="83">
        <v>16.5625</v>
      </c>
      <c r="P3965" s="85">
        <v>36719</v>
      </c>
      <c r="Q3965" s="83">
        <v>3.625</v>
      </c>
      <c r="R3965" s="83">
        <v>3.625</v>
      </c>
    </row>
    <row r="3966" spans="4:18">
      <c r="D3966" s="85">
        <v>36718</v>
      </c>
      <c r="E3966" s="83">
        <v>44.437519999999999</v>
      </c>
      <c r="F3966" s="83">
        <v>43.937519999999999</v>
      </c>
      <c r="J3966" s="85">
        <v>36718</v>
      </c>
      <c r="K3966" s="83">
        <v>25.75</v>
      </c>
      <c r="L3966" s="83">
        <v>25.5625</v>
      </c>
      <c r="P3966" s="85">
        <v>36718</v>
      </c>
      <c r="Q3966" s="83">
        <v>3.5</v>
      </c>
      <c r="R3966" s="83">
        <v>3.5</v>
      </c>
    </row>
    <row r="3967" spans="4:18">
      <c r="D3967" s="85">
        <v>36717</v>
      </c>
      <c r="E3967" s="83">
        <v>44.75</v>
      </c>
      <c r="F3967" s="83">
        <v>44.5</v>
      </c>
      <c r="J3967" s="85">
        <v>36717</v>
      </c>
      <c r="K3967" s="83">
        <v>25.5</v>
      </c>
      <c r="L3967" s="83">
        <v>25.8125</v>
      </c>
      <c r="P3967" s="85">
        <v>36717</v>
      </c>
      <c r="Q3967" s="83">
        <v>3.25</v>
      </c>
      <c r="R3967" s="83">
        <v>3.25</v>
      </c>
    </row>
    <row r="3968" spans="4:18">
      <c r="D3968" s="85">
        <v>36714</v>
      </c>
      <c r="E3968" s="83">
        <v>43.625</v>
      </c>
      <c r="F3968" s="83">
        <v>44.875</v>
      </c>
      <c r="J3968" s="85">
        <v>36714</v>
      </c>
      <c r="K3968" s="83">
        <v>25.96875</v>
      </c>
      <c r="L3968" s="83">
        <v>25.875</v>
      </c>
      <c r="P3968" s="85">
        <v>36714</v>
      </c>
      <c r="Q3968" s="83">
        <v>3.3130000000000002</v>
      </c>
      <c r="R3968" s="83">
        <v>3.3130000000000002</v>
      </c>
    </row>
    <row r="3969" spans="4:18">
      <c r="D3969" s="85">
        <v>36713</v>
      </c>
      <c r="E3969" s="83">
        <v>45</v>
      </c>
      <c r="F3969" s="83">
        <v>43.812480000000001</v>
      </c>
      <c r="J3969" s="85">
        <v>36713</v>
      </c>
      <c r="K3969" s="83">
        <v>25.4375</v>
      </c>
      <c r="L3969" s="83">
        <v>26.125</v>
      </c>
      <c r="P3969" s="85">
        <v>36713</v>
      </c>
      <c r="Q3969" s="83">
        <v>3.125</v>
      </c>
      <c r="R3969" s="83">
        <v>3.125</v>
      </c>
    </row>
    <row r="3970" spans="4:18">
      <c r="D3970" s="85">
        <v>36712</v>
      </c>
      <c r="E3970" s="83">
        <v>44.312480000000001</v>
      </c>
      <c r="F3970" s="83">
        <v>45</v>
      </c>
      <c r="J3970" s="85">
        <v>36712</v>
      </c>
      <c r="K3970" s="83">
        <v>25.25</v>
      </c>
      <c r="L3970" s="83">
        <v>26</v>
      </c>
      <c r="P3970" s="85">
        <v>36712</v>
      </c>
      <c r="Q3970" s="83">
        <v>3.25</v>
      </c>
      <c r="R3970" s="83">
        <v>3.25</v>
      </c>
    </row>
    <row r="3971" spans="4:18">
      <c r="D3971" s="85">
        <v>36710</v>
      </c>
      <c r="E3971" s="83">
        <v>46.125</v>
      </c>
      <c r="F3971" s="83">
        <v>44.75</v>
      </c>
      <c r="J3971" s="85">
        <v>36710</v>
      </c>
      <c r="K3971" s="83">
        <v>25.5</v>
      </c>
      <c r="L3971" s="83">
        <v>25.75</v>
      </c>
      <c r="P3971" s="85">
        <v>36710</v>
      </c>
      <c r="Q3971" s="83">
        <v>3.25</v>
      </c>
      <c r="R3971" s="83">
        <v>3.25</v>
      </c>
    </row>
    <row r="3972" spans="4:18">
      <c r="D3972" s="85">
        <v>36707</v>
      </c>
      <c r="E3972" s="83">
        <v>44.062480000000001</v>
      </c>
      <c r="F3972" s="83">
        <v>45.875</v>
      </c>
      <c r="J3972" s="85">
        <v>36707</v>
      </c>
      <c r="K3972" s="83">
        <v>25.375</v>
      </c>
      <c r="L3972" s="83">
        <v>25.875</v>
      </c>
      <c r="P3972" s="85">
        <v>36707</v>
      </c>
      <c r="Q3972" s="83">
        <v>3.25</v>
      </c>
      <c r="R3972" s="83">
        <v>3.25</v>
      </c>
    </row>
    <row r="3973" spans="4:18">
      <c r="D3973" s="85">
        <v>36706</v>
      </c>
      <c r="E3973" s="83">
        <v>44.187519999999999</v>
      </c>
      <c r="F3973" s="83">
        <v>44</v>
      </c>
      <c r="J3973" s="85">
        <v>36706</v>
      </c>
      <c r="K3973" s="83">
        <v>25.59375</v>
      </c>
      <c r="L3973" s="83">
        <v>25.875</v>
      </c>
      <c r="P3973" s="85">
        <v>36706</v>
      </c>
      <c r="Q3973" s="83">
        <v>3.25</v>
      </c>
      <c r="R3973" s="83">
        <v>3.25</v>
      </c>
    </row>
    <row r="3974" spans="4:18">
      <c r="D3974" s="85">
        <v>36705</v>
      </c>
      <c r="E3974" s="83">
        <v>43</v>
      </c>
      <c r="F3974" s="83">
        <v>44.218760000000003</v>
      </c>
      <c r="J3974" s="85">
        <v>36705</v>
      </c>
      <c r="K3974" s="83">
        <v>25.75</v>
      </c>
      <c r="L3974" s="83">
        <v>25.5</v>
      </c>
      <c r="P3974" s="85">
        <v>36705</v>
      </c>
      <c r="Q3974" s="83">
        <v>3.125</v>
      </c>
      <c r="R3974" s="83">
        <v>3.125</v>
      </c>
    </row>
    <row r="3975" spans="4:18">
      <c r="D3975" s="85">
        <v>36704</v>
      </c>
      <c r="E3975" s="83">
        <v>43</v>
      </c>
      <c r="F3975" s="83">
        <v>43</v>
      </c>
      <c r="J3975" s="85">
        <v>36704</v>
      </c>
      <c r="K3975" s="83">
        <v>26.125</v>
      </c>
      <c r="L3975" s="83">
        <v>26.1875</v>
      </c>
      <c r="P3975" s="85">
        <v>36704</v>
      </c>
      <c r="Q3975" s="83">
        <v>3.3130000000000002</v>
      </c>
      <c r="R3975" s="83">
        <v>3.3130000000000002</v>
      </c>
    </row>
    <row r="3976" spans="4:18">
      <c r="D3976" s="85">
        <v>36703</v>
      </c>
      <c r="E3976" s="83">
        <v>43.25</v>
      </c>
      <c r="F3976" s="83">
        <v>43</v>
      </c>
      <c r="J3976" s="85">
        <v>36703</v>
      </c>
      <c r="K3976" s="83">
        <v>25.9375</v>
      </c>
      <c r="L3976" s="83">
        <v>26.5</v>
      </c>
      <c r="P3976" s="85">
        <v>36703</v>
      </c>
      <c r="Q3976" s="83">
        <v>3.375</v>
      </c>
      <c r="R3976" s="83">
        <v>3.375</v>
      </c>
    </row>
    <row r="3977" spans="4:18">
      <c r="D3977" s="85">
        <v>36700</v>
      </c>
      <c r="E3977" s="83">
        <v>43.625</v>
      </c>
      <c r="F3977" s="83">
        <v>42.437519999999999</v>
      </c>
      <c r="J3977" s="85">
        <v>36700</v>
      </c>
      <c r="K3977" s="83">
        <v>25.125</v>
      </c>
      <c r="L3977" s="83">
        <v>26</v>
      </c>
      <c r="P3977" s="85">
        <v>36700</v>
      </c>
      <c r="Q3977" s="83">
        <v>3.0310000000000001</v>
      </c>
      <c r="R3977" s="83">
        <v>3.0310000000000001</v>
      </c>
    </row>
    <row r="3978" spans="4:18">
      <c r="D3978" s="85">
        <v>36699</v>
      </c>
      <c r="E3978" s="83">
        <v>43.937519999999999</v>
      </c>
      <c r="F3978" s="83">
        <v>43.562480000000001</v>
      </c>
      <c r="J3978" s="85">
        <v>36699</v>
      </c>
      <c r="K3978" s="83">
        <v>25.625</v>
      </c>
      <c r="L3978" s="83">
        <v>25.5625</v>
      </c>
      <c r="P3978" s="85">
        <v>36699</v>
      </c>
      <c r="Q3978" s="83">
        <v>3.0630000000000002</v>
      </c>
      <c r="R3978" s="83">
        <v>3.0630000000000002</v>
      </c>
    </row>
    <row r="3979" spans="4:18">
      <c r="D3979" s="85">
        <v>36698</v>
      </c>
      <c r="E3979" s="83">
        <v>43.875</v>
      </c>
      <c r="F3979" s="83">
        <v>44</v>
      </c>
      <c r="J3979" s="85">
        <v>36698</v>
      </c>
      <c r="K3979" s="83">
        <v>25.4375</v>
      </c>
      <c r="L3979" s="83">
        <v>25.5625</v>
      </c>
      <c r="P3979" s="85">
        <v>36698</v>
      </c>
      <c r="Q3979" s="83">
        <v>3</v>
      </c>
      <c r="R3979" s="83">
        <v>3</v>
      </c>
    </row>
    <row r="3980" spans="4:18">
      <c r="D3980" s="85">
        <v>36697</v>
      </c>
      <c r="E3980" s="83">
        <v>42.375</v>
      </c>
      <c r="F3980" s="83">
        <v>43.875</v>
      </c>
      <c r="J3980" s="85">
        <v>36697</v>
      </c>
      <c r="K3980" s="83">
        <v>25</v>
      </c>
      <c r="L3980" s="83">
        <v>25.75</v>
      </c>
      <c r="P3980" s="85">
        <v>36697</v>
      </c>
      <c r="Q3980" s="83">
        <v>2.9060000000000001</v>
      </c>
      <c r="R3980" s="83">
        <v>2.9060000000000001</v>
      </c>
    </row>
    <row r="3981" spans="4:18">
      <c r="D3981" s="85">
        <v>36696</v>
      </c>
      <c r="E3981" s="83">
        <v>43.187519999999999</v>
      </c>
      <c r="F3981" s="83">
        <v>42.625</v>
      </c>
      <c r="J3981" s="85">
        <v>36696</v>
      </c>
      <c r="K3981" s="83">
        <v>25.125</v>
      </c>
      <c r="L3981" s="83">
        <v>25.0625</v>
      </c>
      <c r="P3981" s="85">
        <v>36696</v>
      </c>
      <c r="Q3981" s="83">
        <v>3.4380000000000002</v>
      </c>
      <c r="R3981" s="83">
        <v>3.4380000000000002</v>
      </c>
    </row>
    <row r="3982" spans="4:18">
      <c r="D3982" s="85">
        <v>36693</v>
      </c>
      <c r="E3982" s="83">
        <v>42.375</v>
      </c>
      <c r="F3982" s="83">
        <v>43.093760000000003</v>
      </c>
      <c r="J3982" s="85">
        <v>36693</v>
      </c>
      <c r="K3982" s="83">
        <v>26</v>
      </c>
      <c r="L3982" s="83">
        <v>25</v>
      </c>
      <c r="P3982" s="85">
        <v>36693</v>
      </c>
      <c r="Q3982" s="83">
        <v>3.6880000000000002</v>
      </c>
      <c r="R3982" s="83">
        <v>3.6880000000000002</v>
      </c>
    </row>
    <row r="3983" spans="4:18">
      <c r="D3983" s="85">
        <v>36692</v>
      </c>
      <c r="E3983" s="83">
        <v>41.5</v>
      </c>
      <c r="F3983" s="83">
        <v>42.5</v>
      </c>
      <c r="J3983" s="85">
        <v>36692</v>
      </c>
      <c r="K3983" s="83">
        <v>25.5</v>
      </c>
      <c r="L3983" s="83">
        <v>25.9375</v>
      </c>
      <c r="P3983" s="85">
        <v>36692</v>
      </c>
      <c r="Q3983" s="83">
        <v>3.625</v>
      </c>
      <c r="R3983" s="83">
        <v>3.625</v>
      </c>
    </row>
    <row r="3984" spans="4:18">
      <c r="D3984" s="85">
        <v>36691</v>
      </c>
      <c r="E3984" s="83">
        <v>40.062480000000001</v>
      </c>
      <c r="F3984" s="83">
        <v>41</v>
      </c>
      <c r="J3984" s="85">
        <v>36691</v>
      </c>
      <c r="K3984" s="83">
        <v>25</v>
      </c>
      <c r="L3984" s="83">
        <v>25.4375</v>
      </c>
      <c r="P3984" s="85">
        <v>36691</v>
      </c>
      <c r="Q3984" s="83">
        <v>3.0630000000000002</v>
      </c>
      <c r="R3984" s="83">
        <v>3.0630000000000002</v>
      </c>
    </row>
    <row r="3985" spans="4:18">
      <c r="D3985" s="85">
        <v>36690</v>
      </c>
      <c r="E3985" s="83">
        <v>40.062480000000001</v>
      </c>
      <c r="F3985" s="83">
        <v>40.062480000000001</v>
      </c>
      <c r="J3985" s="85">
        <v>36690</v>
      </c>
      <c r="K3985" s="83">
        <v>24.9375</v>
      </c>
      <c r="L3985" s="83">
        <v>25.125</v>
      </c>
      <c r="P3985" s="85">
        <v>36690</v>
      </c>
      <c r="Q3985" s="83">
        <v>2.8130000000000002</v>
      </c>
      <c r="R3985" s="83">
        <v>2.8130000000000002</v>
      </c>
    </row>
    <row r="3986" spans="4:18">
      <c r="D3986" s="85">
        <v>36689</v>
      </c>
      <c r="E3986" s="83">
        <v>40.062480000000001</v>
      </c>
      <c r="F3986" s="83">
        <v>40.187519999999999</v>
      </c>
      <c r="J3986" s="85">
        <v>36689</v>
      </c>
      <c r="K3986" s="83">
        <v>25.125</v>
      </c>
      <c r="L3986" s="83">
        <v>24.875</v>
      </c>
      <c r="P3986" s="85">
        <v>36689</v>
      </c>
      <c r="Q3986" s="83">
        <v>2.875</v>
      </c>
      <c r="R3986" s="83">
        <v>2.875</v>
      </c>
    </row>
    <row r="3987" spans="4:18">
      <c r="D3987" s="85">
        <v>36686</v>
      </c>
      <c r="E3987" s="83">
        <v>39</v>
      </c>
      <c r="F3987" s="83">
        <v>40.062480000000001</v>
      </c>
      <c r="J3987" s="85">
        <v>36686</v>
      </c>
      <c r="K3987" s="83">
        <v>24.6875</v>
      </c>
      <c r="L3987" s="83">
        <v>25</v>
      </c>
      <c r="P3987" s="85">
        <v>36686</v>
      </c>
      <c r="Q3987" s="83">
        <v>2.8130000000000002</v>
      </c>
      <c r="R3987" s="83">
        <v>2.8130000000000002</v>
      </c>
    </row>
    <row r="3988" spans="4:18">
      <c r="D3988" s="85">
        <v>36685</v>
      </c>
      <c r="E3988" s="83">
        <v>39.375</v>
      </c>
      <c r="F3988" s="83">
        <v>39.25</v>
      </c>
      <c r="J3988" s="85">
        <v>36685</v>
      </c>
      <c r="K3988" s="83">
        <v>25.5</v>
      </c>
      <c r="L3988" s="83">
        <v>24.5</v>
      </c>
      <c r="P3988" s="85">
        <v>36685</v>
      </c>
      <c r="Q3988" s="83">
        <v>2.75</v>
      </c>
      <c r="R3988" s="83">
        <v>2.75</v>
      </c>
    </row>
    <row r="3989" spans="4:18">
      <c r="D3989" s="85">
        <v>36684</v>
      </c>
      <c r="E3989" s="83">
        <v>38.25</v>
      </c>
      <c r="F3989" s="83">
        <v>39.125</v>
      </c>
      <c r="J3989" s="85">
        <v>36684</v>
      </c>
      <c r="K3989" s="83">
        <v>25.625</v>
      </c>
      <c r="L3989" s="83">
        <v>25.25</v>
      </c>
      <c r="P3989" s="85">
        <v>36684</v>
      </c>
      <c r="Q3989" s="83">
        <v>2.875</v>
      </c>
      <c r="R3989" s="83">
        <v>2.875</v>
      </c>
    </row>
    <row r="3990" spans="4:18">
      <c r="D3990" s="85">
        <v>36683</v>
      </c>
      <c r="E3990" s="83">
        <v>39</v>
      </c>
      <c r="F3990" s="83">
        <v>38.5</v>
      </c>
      <c r="J3990" s="85">
        <v>36683</v>
      </c>
      <c r="K3990" s="83">
        <v>25.5</v>
      </c>
      <c r="L3990" s="83">
        <v>25.4375</v>
      </c>
      <c r="P3990" s="85">
        <v>36683</v>
      </c>
      <c r="Q3990" s="83">
        <v>2.875</v>
      </c>
      <c r="R3990" s="83">
        <v>2.875</v>
      </c>
    </row>
    <row r="3991" spans="4:18">
      <c r="D3991" s="85">
        <v>36682</v>
      </c>
      <c r="E3991" s="83">
        <v>38.125</v>
      </c>
      <c r="F3991" s="83">
        <v>39</v>
      </c>
      <c r="J3991" s="85">
        <v>36682</v>
      </c>
      <c r="K3991" s="83">
        <v>25.75</v>
      </c>
      <c r="L3991" s="83">
        <v>25.75</v>
      </c>
      <c r="P3991" s="85">
        <v>36682</v>
      </c>
      <c r="Q3991" s="83">
        <v>3</v>
      </c>
      <c r="R3991" s="83">
        <v>3</v>
      </c>
    </row>
    <row r="3992" spans="4:18">
      <c r="D3992" s="85">
        <v>36679</v>
      </c>
      <c r="E3992" s="83">
        <v>37.625</v>
      </c>
      <c r="F3992" s="83">
        <v>38.25</v>
      </c>
      <c r="J3992" s="85">
        <v>36679</v>
      </c>
      <c r="K3992" s="83">
        <v>24.5</v>
      </c>
      <c r="L3992" s="83">
        <v>26.5</v>
      </c>
      <c r="P3992" s="85">
        <v>36679</v>
      </c>
      <c r="Q3992" s="83">
        <v>2.9380000000000002</v>
      </c>
      <c r="R3992" s="83">
        <v>2.9380000000000002</v>
      </c>
    </row>
    <row r="3993" spans="4:18">
      <c r="D3993" s="85">
        <v>36678</v>
      </c>
      <c r="E3993" s="83">
        <v>35.875</v>
      </c>
      <c r="F3993" s="83">
        <v>37.625</v>
      </c>
      <c r="J3993" s="85">
        <v>36678</v>
      </c>
      <c r="K3993" s="83">
        <v>24.25</v>
      </c>
      <c r="L3993" s="83">
        <v>24.5625</v>
      </c>
      <c r="P3993" s="85">
        <v>36678</v>
      </c>
      <c r="Q3993" s="83">
        <v>2.8130000000000002</v>
      </c>
      <c r="R3993" s="83">
        <v>2.8130000000000002</v>
      </c>
    </row>
    <row r="3994" spans="4:18">
      <c r="D3994" s="85">
        <v>36677</v>
      </c>
      <c r="E3994" s="83">
        <v>36.5</v>
      </c>
      <c r="F3994" s="83">
        <v>35.937519999999999</v>
      </c>
      <c r="J3994" s="85">
        <v>36677</v>
      </c>
      <c r="K3994" s="83">
        <v>23.515619999999998</v>
      </c>
      <c r="L3994" s="83">
        <v>24.125</v>
      </c>
      <c r="P3994" s="85">
        <v>36677</v>
      </c>
      <c r="Q3994" s="83">
        <v>2.5</v>
      </c>
      <c r="R3994" s="83">
        <v>2.5</v>
      </c>
    </row>
    <row r="3995" spans="4:18">
      <c r="D3995" s="85">
        <v>36676</v>
      </c>
      <c r="E3995" s="83">
        <v>35.562480000000001</v>
      </c>
      <c r="F3995" s="83">
        <v>36.75</v>
      </c>
      <c r="J3995" s="85">
        <v>36676</v>
      </c>
      <c r="K3995" s="83">
        <v>23.75</v>
      </c>
      <c r="L3995" s="83">
        <v>23.875</v>
      </c>
      <c r="P3995" s="85">
        <v>36676</v>
      </c>
      <c r="Q3995" s="83">
        <v>2.4380000000000002</v>
      </c>
      <c r="R3995" s="83">
        <v>2.4380000000000002</v>
      </c>
    </row>
    <row r="3996" spans="4:18">
      <c r="D3996" s="85">
        <v>36672</v>
      </c>
      <c r="E3996" s="83">
        <v>35.875</v>
      </c>
      <c r="F3996" s="83">
        <v>35.562480000000001</v>
      </c>
      <c r="J3996" s="85">
        <v>36672</v>
      </c>
      <c r="K3996" s="83">
        <v>24.25</v>
      </c>
      <c r="L3996" s="83">
        <v>24.0625</v>
      </c>
      <c r="P3996" s="85">
        <v>36672</v>
      </c>
      <c r="Q3996" s="83">
        <v>2.5</v>
      </c>
      <c r="R3996" s="83">
        <v>2.5</v>
      </c>
    </row>
    <row r="3997" spans="4:18">
      <c r="D3997" s="85">
        <v>36671</v>
      </c>
      <c r="E3997" s="83">
        <v>35.562480000000001</v>
      </c>
      <c r="F3997" s="83">
        <v>35.812480000000001</v>
      </c>
      <c r="J3997" s="85">
        <v>36671</v>
      </c>
      <c r="K3997" s="83">
        <v>24.1875</v>
      </c>
      <c r="L3997" s="83">
        <v>24.125</v>
      </c>
      <c r="P3997" s="85">
        <v>36671</v>
      </c>
      <c r="Q3997" s="83">
        <v>2.75</v>
      </c>
      <c r="R3997" s="83">
        <v>2.75</v>
      </c>
    </row>
    <row r="3998" spans="4:18">
      <c r="D3998" s="85">
        <v>36670</v>
      </c>
      <c r="E3998" s="83">
        <v>35.625</v>
      </c>
      <c r="F3998" s="83">
        <v>35.562480000000001</v>
      </c>
      <c r="J3998" s="85">
        <v>36670</v>
      </c>
      <c r="K3998" s="83">
        <v>23.625</v>
      </c>
      <c r="L3998" s="83">
        <v>24.125</v>
      </c>
      <c r="P3998" s="85">
        <v>36670</v>
      </c>
      <c r="Q3998" s="83">
        <v>2.5630000000000002</v>
      </c>
      <c r="R3998" s="83">
        <v>2.5630000000000002</v>
      </c>
    </row>
    <row r="3999" spans="4:18">
      <c r="D3999" s="85">
        <v>36669</v>
      </c>
      <c r="E3999" s="83">
        <v>36.062480000000001</v>
      </c>
      <c r="F3999" s="83">
        <v>35.375</v>
      </c>
      <c r="J3999" s="85">
        <v>36669</v>
      </c>
      <c r="K3999" s="83">
        <v>23.5</v>
      </c>
      <c r="L3999" s="83">
        <v>23.8125</v>
      </c>
      <c r="P3999" s="85">
        <v>36669</v>
      </c>
      <c r="Q3999" s="83">
        <v>2.6880000000000002</v>
      </c>
      <c r="R3999" s="83">
        <v>2.6880000000000002</v>
      </c>
    </row>
    <row r="4000" spans="4:18">
      <c r="D4000" s="85">
        <v>36668</v>
      </c>
      <c r="E4000" s="83">
        <v>37.875</v>
      </c>
      <c r="F4000" s="83">
        <v>36</v>
      </c>
      <c r="J4000" s="85">
        <v>36668</v>
      </c>
      <c r="K4000" s="83">
        <v>24</v>
      </c>
      <c r="L4000" s="83">
        <v>23.625</v>
      </c>
      <c r="P4000" s="85">
        <v>36668</v>
      </c>
      <c r="Q4000" s="83">
        <v>2.25</v>
      </c>
      <c r="R4000" s="83">
        <v>2.25</v>
      </c>
    </row>
    <row r="4001" spans="4:18">
      <c r="D4001" s="85">
        <v>36665</v>
      </c>
      <c r="E4001" s="83">
        <v>35.937519999999999</v>
      </c>
      <c r="F4001" s="83">
        <v>37.312480000000001</v>
      </c>
      <c r="J4001" s="85">
        <v>36665</v>
      </c>
      <c r="K4001" s="83">
        <v>23.8125</v>
      </c>
      <c r="L4001" s="83">
        <v>24</v>
      </c>
      <c r="P4001" s="85">
        <v>36665</v>
      </c>
      <c r="Q4001" s="83">
        <v>3.125</v>
      </c>
      <c r="R4001" s="83">
        <v>3.125</v>
      </c>
    </row>
    <row r="4002" spans="4:18">
      <c r="D4002" s="85">
        <v>36664</v>
      </c>
      <c r="E4002" s="83">
        <v>36.937519999999999</v>
      </c>
      <c r="F4002" s="83">
        <v>36.125</v>
      </c>
      <c r="J4002" s="85">
        <v>36664</v>
      </c>
      <c r="K4002" s="83">
        <v>24.15625</v>
      </c>
      <c r="L4002" s="83">
        <v>23.625</v>
      </c>
      <c r="P4002" s="85">
        <v>36664</v>
      </c>
      <c r="Q4002" s="83">
        <v>3.2810000000000001</v>
      </c>
      <c r="R4002" s="83">
        <v>3.2810000000000001</v>
      </c>
    </row>
    <row r="4003" spans="4:18">
      <c r="D4003" s="85">
        <v>36663</v>
      </c>
      <c r="E4003" s="83">
        <v>35.875</v>
      </c>
      <c r="F4003" s="83">
        <v>36.75</v>
      </c>
      <c r="J4003" s="85">
        <v>36663</v>
      </c>
      <c r="K4003" s="83">
        <v>24.6875</v>
      </c>
      <c r="L4003" s="83">
        <v>24.0625</v>
      </c>
      <c r="P4003" s="85">
        <v>36663</v>
      </c>
      <c r="Q4003" s="83">
        <v>3.75</v>
      </c>
      <c r="R4003" s="83">
        <v>3.75</v>
      </c>
    </row>
    <row r="4004" spans="4:18">
      <c r="D4004" s="85">
        <v>36662</v>
      </c>
      <c r="E4004" s="83">
        <v>36</v>
      </c>
      <c r="F4004" s="83">
        <v>35.937519999999999</v>
      </c>
      <c r="J4004" s="85">
        <v>36662</v>
      </c>
      <c r="K4004" s="83">
        <v>25</v>
      </c>
      <c r="L4004" s="83">
        <v>24.625</v>
      </c>
      <c r="P4004" s="85">
        <v>36662</v>
      </c>
      <c r="Q4004" s="83">
        <v>3.25</v>
      </c>
      <c r="R4004" s="83">
        <v>3.25</v>
      </c>
    </row>
    <row r="4005" spans="4:18">
      <c r="D4005" s="85">
        <v>36661</v>
      </c>
      <c r="E4005" s="83">
        <v>35.5</v>
      </c>
      <c r="F4005" s="83">
        <v>35.937519999999999</v>
      </c>
      <c r="J4005" s="85">
        <v>36661</v>
      </c>
      <c r="K4005" s="83">
        <v>25</v>
      </c>
      <c r="L4005" s="83">
        <v>24.625</v>
      </c>
      <c r="P4005" s="85">
        <v>36661</v>
      </c>
      <c r="Q4005" s="83">
        <v>3.375</v>
      </c>
      <c r="R4005" s="83">
        <v>3.375</v>
      </c>
    </row>
    <row r="4006" spans="4:18">
      <c r="D4006" s="85">
        <v>36658</v>
      </c>
      <c r="E4006" s="83">
        <v>34.375</v>
      </c>
      <c r="F4006" s="83">
        <v>35.375</v>
      </c>
      <c r="J4006" s="85">
        <v>36658</v>
      </c>
      <c r="K4006" s="83">
        <v>25.375</v>
      </c>
      <c r="L4006" s="83">
        <v>24.75</v>
      </c>
      <c r="P4006" s="85">
        <v>36658</v>
      </c>
      <c r="Q4006" s="83">
        <v>3.625</v>
      </c>
      <c r="R4006" s="83">
        <v>3.625</v>
      </c>
    </row>
    <row r="4007" spans="4:18">
      <c r="D4007" s="85">
        <v>36657</v>
      </c>
      <c r="E4007" s="83">
        <v>34.125</v>
      </c>
      <c r="F4007" s="83">
        <v>34.5</v>
      </c>
      <c r="J4007" s="85">
        <v>36657</v>
      </c>
      <c r="K4007" s="83">
        <v>25.9375</v>
      </c>
      <c r="L4007" s="83">
        <v>26</v>
      </c>
      <c r="P4007" s="85">
        <v>36657</v>
      </c>
      <c r="Q4007" s="83">
        <v>3.25</v>
      </c>
      <c r="R4007" s="83">
        <v>3.25</v>
      </c>
    </row>
    <row r="4008" spans="4:18">
      <c r="D4008" s="85">
        <v>36656</v>
      </c>
      <c r="E4008" s="83">
        <v>33.5</v>
      </c>
      <c r="F4008" s="83">
        <v>34.25</v>
      </c>
      <c r="J4008" s="85">
        <v>36656</v>
      </c>
      <c r="K4008" s="83">
        <v>25.734380000000002</v>
      </c>
      <c r="L4008" s="83">
        <v>25.625</v>
      </c>
      <c r="P4008" s="85">
        <v>36656</v>
      </c>
      <c r="Q4008" s="83">
        <v>3</v>
      </c>
      <c r="R4008" s="83">
        <v>3</v>
      </c>
    </row>
    <row r="4009" spans="4:18">
      <c r="D4009" s="85">
        <v>36655</v>
      </c>
      <c r="E4009" s="83">
        <v>33.375</v>
      </c>
      <c r="F4009" s="83">
        <v>33.5</v>
      </c>
      <c r="J4009" s="85">
        <v>36655</v>
      </c>
      <c r="K4009" s="83">
        <v>26.25</v>
      </c>
      <c r="L4009" s="83">
        <v>26</v>
      </c>
      <c r="P4009" s="85">
        <v>36655</v>
      </c>
      <c r="Q4009" s="83">
        <v>3</v>
      </c>
      <c r="R4009" s="83">
        <v>3</v>
      </c>
    </row>
    <row r="4010" spans="4:18">
      <c r="D4010" s="85">
        <v>36654</v>
      </c>
      <c r="E4010" s="83">
        <v>33.5</v>
      </c>
      <c r="F4010" s="83">
        <v>33.625</v>
      </c>
      <c r="J4010" s="85">
        <v>36654</v>
      </c>
      <c r="K4010" s="83">
        <v>25.28125</v>
      </c>
      <c r="L4010" s="83">
        <v>26.0625</v>
      </c>
      <c r="P4010" s="85">
        <v>36654</v>
      </c>
      <c r="Q4010" s="83">
        <v>3.1880000000000002</v>
      </c>
      <c r="R4010" s="83">
        <v>3.1880000000000002</v>
      </c>
    </row>
    <row r="4011" spans="4:18">
      <c r="D4011" s="85">
        <v>36651</v>
      </c>
      <c r="E4011" s="83">
        <v>32</v>
      </c>
      <c r="F4011" s="83">
        <v>33.812480000000001</v>
      </c>
      <c r="J4011" s="85">
        <v>36651</v>
      </c>
      <c r="K4011" s="83">
        <v>26</v>
      </c>
      <c r="L4011" s="83">
        <v>25.4375</v>
      </c>
      <c r="P4011" s="85">
        <v>36651</v>
      </c>
      <c r="Q4011" s="83">
        <v>3.5630000000000002</v>
      </c>
      <c r="R4011" s="83">
        <v>3.5630000000000002</v>
      </c>
    </row>
    <row r="4012" spans="4:18">
      <c r="D4012" s="85">
        <v>36650</v>
      </c>
      <c r="E4012" s="83">
        <v>31.187519999999999</v>
      </c>
      <c r="F4012" s="83">
        <v>32</v>
      </c>
      <c r="J4012" s="85">
        <v>36650</v>
      </c>
      <c r="K4012" s="83">
        <v>26.125</v>
      </c>
      <c r="L4012" s="83">
        <v>25.75</v>
      </c>
      <c r="P4012" s="85">
        <v>36650</v>
      </c>
      <c r="Q4012" s="83">
        <v>3.375</v>
      </c>
      <c r="R4012" s="83">
        <v>3.375</v>
      </c>
    </row>
    <row r="4013" spans="4:18">
      <c r="D4013" s="85">
        <v>36649</v>
      </c>
      <c r="E4013" s="83">
        <v>31.625</v>
      </c>
      <c r="F4013" s="83">
        <v>31.187519999999999</v>
      </c>
      <c r="J4013" s="85">
        <v>36649</v>
      </c>
      <c r="K4013" s="83">
        <v>26.1875</v>
      </c>
      <c r="L4013" s="83">
        <v>25.875</v>
      </c>
      <c r="P4013" s="85">
        <v>36649</v>
      </c>
      <c r="Q4013" s="83">
        <v>3.5</v>
      </c>
      <c r="R4013" s="83">
        <v>3.5</v>
      </c>
    </row>
    <row r="4014" spans="4:18">
      <c r="D4014" s="85">
        <v>36648</v>
      </c>
      <c r="E4014" s="83">
        <v>31.625</v>
      </c>
      <c r="F4014" s="83">
        <v>31.687519999999999</v>
      </c>
      <c r="J4014" s="85">
        <v>36648</v>
      </c>
      <c r="K4014" s="83">
        <v>26.0625</v>
      </c>
      <c r="L4014" s="83">
        <v>25.625</v>
      </c>
      <c r="P4014" s="85">
        <v>36648</v>
      </c>
      <c r="Q4014" s="83">
        <v>3.625</v>
      </c>
      <c r="R4014" s="83">
        <v>3.625</v>
      </c>
    </row>
    <row r="4015" spans="4:18">
      <c r="D4015" s="85">
        <v>36647</v>
      </c>
      <c r="E4015" s="83">
        <v>30.937519999999999</v>
      </c>
      <c r="F4015" s="83">
        <v>31.812480000000001</v>
      </c>
      <c r="J4015" s="85">
        <v>36647</v>
      </c>
      <c r="K4015" s="83">
        <v>26</v>
      </c>
      <c r="L4015" s="83">
        <v>26.0625</v>
      </c>
      <c r="P4015" s="85">
        <v>36647</v>
      </c>
      <c r="Q4015" s="83">
        <v>3.875</v>
      </c>
      <c r="R4015" s="83">
        <v>3.875</v>
      </c>
    </row>
    <row r="4016" spans="4:18">
      <c r="D4016" s="85">
        <v>36644</v>
      </c>
      <c r="E4016" s="83">
        <v>31.187519999999999</v>
      </c>
      <c r="F4016" s="83">
        <v>31.187519999999999</v>
      </c>
      <c r="J4016" s="85">
        <v>36644</v>
      </c>
      <c r="K4016" s="83">
        <v>25.25</v>
      </c>
      <c r="L4016" s="83">
        <v>26.125</v>
      </c>
      <c r="P4016" s="85">
        <v>36644</v>
      </c>
      <c r="Q4016" s="83">
        <v>3.1880000000000002</v>
      </c>
      <c r="R4016" s="83">
        <v>3.1880000000000002</v>
      </c>
    </row>
    <row r="4017" spans="4:18">
      <c r="D4017" s="85">
        <v>36643</v>
      </c>
      <c r="E4017" s="83">
        <v>31</v>
      </c>
      <c r="F4017" s="83">
        <v>31.437519999999999</v>
      </c>
      <c r="J4017" s="85">
        <v>36643</v>
      </c>
      <c r="K4017" s="83">
        <v>26.25</v>
      </c>
      <c r="L4017" s="83">
        <v>26</v>
      </c>
      <c r="P4017" s="85">
        <v>36643</v>
      </c>
      <c r="Q4017" s="83">
        <v>3.5</v>
      </c>
      <c r="R4017" s="83">
        <v>3.5</v>
      </c>
    </row>
    <row r="4018" spans="4:18">
      <c r="D4018" s="85">
        <v>36642</v>
      </c>
      <c r="E4018" s="83">
        <v>31.375</v>
      </c>
      <c r="F4018" s="83">
        <v>31.312480000000001</v>
      </c>
      <c r="J4018" s="85">
        <v>36642</v>
      </c>
      <c r="K4018" s="83">
        <v>25.25</v>
      </c>
      <c r="L4018" s="83">
        <v>26.375</v>
      </c>
      <c r="P4018" s="85">
        <v>36642</v>
      </c>
      <c r="Q4018" s="83">
        <v>3.0630000000000002</v>
      </c>
      <c r="R4018" s="83">
        <v>3.0630000000000002</v>
      </c>
    </row>
    <row r="4019" spans="4:18">
      <c r="D4019" s="85">
        <v>36641</v>
      </c>
      <c r="E4019" s="83">
        <v>30</v>
      </c>
      <c r="F4019" s="83">
        <v>31.5</v>
      </c>
      <c r="J4019" s="85">
        <v>36641</v>
      </c>
      <c r="K4019" s="83">
        <v>26.5</v>
      </c>
      <c r="L4019" s="83">
        <v>26</v>
      </c>
      <c r="P4019" s="85">
        <v>36641</v>
      </c>
      <c r="Q4019" s="83">
        <v>3.375</v>
      </c>
      <c r="R4019" s="83">
        <v>3.375</v>
      </c>
    </row>
    <row r="4020" spans="4:18">
      <c r="D4020" s="85">
        <v>36640</v>
      </c>
      <c r="E4020" s="83">
        <v>30.437519999999999</v>
      </c>
      <c r="F4020" s="83">
        <v>29.937519999999999</v>
      </c>
      <c r="J4020" s="85">
        <v>36640</v>
      </c>
      <c r="K4020" s="83">
        <v>26.0625</v>
      </c>
      <c r="L4020" s="83">
        <v>26.125</v>
      </c>
      <c r="P4020" s="85">
        <v>36640</v>
      </c>
      <c r="Q4020" s="83">
        <v>3.5</v>
      </c>
      <c r="R4020" s="83">
        <v>3.5</v>
      </c>
    </row>
    <row r="4021" spans="4:18">
      <c r="D4021" s="85">
        <v>36636</v>
      </c>
      <c r="E4021" s="83">
        <v>29.875</v>
      </c>
      <c r="F4021" s="83">
        <v>30</v>
      </c>
      <c r="J4021" s="85">
        <v>36636</v>
      </c>
      <c r="K4021" s="83">
        <v>26.875</v>
      </c>
      <c r="L4021" s="83">
        <v>26.0625</v>
      </c>
      <c r="P4021" s="85">
        <v>36636</v>
      </c>
      <c r="Q4021" s="83">
        <v>3.9380000000000002</v>
      </c>
      <c r="R4021" s="83">
        <v>3.9380000000000002</v>
      </c>
    </row>
    <row r="4022" spans="4:18">
      <c r="D4022" s="85">
        <v>36635</v>
      </c>
      <c r="E4022" s="83">
        <v>29</v>
      </c>
      <c r="F4022" s="83">
        <v>29.5</v>
      </c>
      <c r="J4022" s="85">
        <v>36635</v>
      </c>
      <c r="K4022" s="83">
        <v>26.6875</v>
      </c>
      <c r="L4022" s="83">
        <v>26.875</v>
      </c>
      <c r="P4022" s="85">
        <v>36635</v>
      </c>
      <c r="Q4022" s="83">
        <v>3.25</v>
      </c>
      <c r="R4022" s="83">
        <v>3.25</v>
      </c>
    </row>
    <row r="4023" spans="4:18">
      <c r="D4023" s="85">
        <v>36634</v>
      </c>
      <c r="E4023" s="83">
        <v>25.062480000000001</v>
      </c>
      <c r="F4023" s="83">
        <v>29</v>
      </c>
      <c r="J4023" s="85">
        <v>36634</v>
      </c>
      <c r="K4023" s="83">
        <v>25.75</v>
      </c>
      <c r="L4023" s="83">
        <v>26.75</v>
      </c>
      <c r="P4023" s="85">
        <v>36634</v>
      </c>
      <c r="Q4023" s="83">
        <v>2.6880000000000002</v>
      </c>
      <c r="R4023" s="83">
        <v>2.6880000000000002</v>
      </c>
    </row>
    <row r="4024" spans="4:18">
      <c r="D4024" s="85">
        <v>36633</v>
      </c>
      <c r="E4024" s="83">
        <v>24.5</v>
      </c>
      <c r="F4024" s="83">
        <v>24.812480000000001</v>
      </c>
      <c r="J4024" s="85">
        <v>36633</v>
      </c>
      <c r="K4024" s="83">
        <v>26.5</v>
      </c>
      <c r="L4024" s="83">
        <v>25.75</v>
      </c>
      <c r="P4024" s="85">
        <v>36633</v>
      </c>
      <c r="Q4024" s="83">
        <v>2.875</v>
      </c>
      <c r="R4024" s="83">
        <v>2.875</v>
      </c>
    </row>
    <row r="4025" spans="4:18">
      <c r="D4025" s="85">
        <v>36630</v>
      </c>
      <c r="E4025" s="83">
        <v>26.75</v>
      </c>
      <c r="F4025" s="83">
        <v>25.687519999999999</v>
      </c>
      <c r="J4025" s="85">
        <v>36630</v>
      </c>
      <c r="K4025" s="83">
        <v>26.3125</v>
      </c>
      <c r="L4025" s="83">
        <v>26.875</v>
      </c>
      <c r="P4025" s="85">
        <v>36630</v>
      </c>
      <c r="Q4025" s="83">
        <v>2.875</v>
      </c>
      <c r="R4025" s="83">
        <v>2.875</v>
      </c>
    </row>
    <row r="4026" spans="4:18">
      <c r="D4026" s="85">
        <v>36629</v>
      </c>
      <c r="E4026" s="83">
        <v>27.25</v>
      </c>
      <c r="F4026" s="83">
        <v>27.25</v>
      </c>
      <c r="J4026" s="85">
        <v>36629</v>
      </c>
      <c r="K4026" s="83">
        <v>25.625</v>
      </c>
      <c r="L4026" s="83">
        <v>27.125</v>
      </c>
      <c r="P4026" s="85">
        <v>36629</v>
      </c>
      <c r="Q4026" s="83">
        <v>3.0630000000000002</v>
      </c>
      <c r="R4026" s="83">
        <v>3.0630000000000002</v>
      </c>
    </row>
    <row r="4027" spans="4:18">
      <c r="D4027" s="85">
        <v>36628</v>
      </c>
      <c r="E4027" s="83">
        <v>27</v>
      </c>
      <c r="F4027" s="83">
        <v>27.25</v>
      </c>
      <c r="J4027" s="85">
        <v>36628</v>
      </c>
      <c r="K4027" s="83">
        <v>26.6875</v>
      </c>
      <c r="L4027" s="83">
        <v>26.25</v>
      </c>
      <c r="P4027" s="85">
        <v>36628</v>
      </c>
      <c r="Q4027" s="83">
        <v>3</v>
      </c>
      <c r="R4027" s="83">
        <v>3</v>
      </c>
    </row>
    <row r="4028" spans="4:18">
      <c r="D4028" s="85">
        <v>36627</v>
      </c>
      <c r="E4028" s="83">
        <v>26.562480000000001</v>
      </c>
      <c r="F4028" s="83">
        <v>26.687519999999999</v>
      </c>
      <c r="J4028" s="85">
        <v>36627</v>
      </c>
      <c r="K4028" s="83">
        <v>27.75</v>
      </c>
      <c r="L4028" s="83">
        <v>26.625</v>
      </c>
      <c r="P4028" s="85">
        <v>36627</v>
      </c>
      <c r="Q4028" s="83">
        <v>3.4380000000000002</v>
      </c>
      <c r="R4028" s="83">
        <v>3.4380000000000002</v>
      </c>
    </row>
    <row r="4029" spans="4:18">
      <c r="D4029" s="85">
        <v>36626</v>
      </c>
      <c r="E4029" s="83">
        <v>26.75</v>
      </c>
      <c r="F4029" s="83">
        <v>26.687519999999999</v>
      </c>
      <c r="J4029" s="85">
        <v>36626</v>
      </c>
      <c r="K4029" s="83">
        <v>27.5</v>
      </c>
      <c r="L4029" s="83">
        <v>27.375</v>
      </c>
      <c r="P4029" s="85">
        <v>36626</v>
      </c>
      <c r="Q4029" s="83">
        <v>3.75</v>
      </c>
      <c r="R4029" s="83">
        <v>3.75</v>
      </c>
    </row>
    <row r="4030" spans="4:18">
      <c r="D4030" s="85">
        <v>36623</v>
      </c>
      <c r="E4030" s="83">
        <v>26.25</v>
      </c>
      <c r="F4030" s="83">
        <v>26</v>
      </c>
      <c r="J4030" s="85">
        <v>36623</v>
      </c>
      <c r="K4030" s="83">
        <v>27.125</v>
      </c>
      <c r="L4030" s="83">
        <v>27.5625</v>
      </c>
      <c r="P4030" s="85">
        <v>36623</v>
      </c>
      <c r="Q4030" s="83">
        <v>4</v>
      </c>
      <c r="R4030" s="83">
        <v>4</v>
      </c>
    </row>
    <row r="4031" spans="4:18">
      <c r="D4031" s="85">
        <v>36622</v>
      </c>
      <c r="E4031" s="83">
        <v>26</v>
      </c>
      <c r="F4031" s="83">
        <v>26.375</v>
      </c>
      <c r="J4031" s="85">
        <v>36622</v>
      </c>
      <c r="K4031" s="83">
        <v>27.125</v>
      </c>
      <c r="L4031" s="83">
        <v>27.5</v>
      </c>
      <c r="P4031" s="85">
        <v>36622</v>
      </c>
      <c r="Q4031" s="83">
        <v>4.0629999999999997</v>
      </c>
      <c r="R4031" s="83">
        <v>4.0629999999999997</v>
      </c>
    </row>
    <row r="4032" spans="4:18">
      <c r="D4032" s="85">
        <v>36621</v>
      </c>
      <c r="E4032" s="83">
        <v>26.187519999999999</v>
      </c>
      <c r="F4032" s="83">
        <v>25.875</v>
      </c>
      <c r="J4032" s="85">
        <v>36621</v>
      </c>
      <c r="K4032" s="83">
        <v>26.5</v>
      </c>
      <c r="L4032" s="83">
        <v>27.375</v>
      </c>
      <c r="P4032" s="85">
        <v>36621</v>
      </c>
      <c r="Q4032" s="83">
        <v>4.125</v>
      </c>
      <c r="R4032" s="83">
        <v>4.125</v>
      </c>
    </row>
    <row r="4033" spans="4:18">
      <c r="D4033" s="85">
        <v>36620</v>
      </c>
      <c r="E4033" s="83">
        <v>26.187519999999999</v>
      </c>
      <c r="F4033" s="83">
        <v>26.062480000000001</v>
      </c>
      <c r="J4033" s="85">
        <v>36620</v>
      </c>
      <c r="K4033" s="83">
        <v>26.5</v>
      </c>
      <c r="L4033" s="83">
        <v>27.4375</v>
      </c>
      <c r="P4033" s="85">
        <v>36620</v>
      </c>
      <c r="Q4033" s="83">
        <v>4.1879999999999997</v>
      </c>
      <c r="R4033" s="83">
        <v>4.1879999999999997</v>
      </c>
    </row>
    <row r="4034" spans="4:18">
      <c r="D4034" s="85">
        <v>36619</v>
      </c>
      <c r="E4034" s="83">
        <v>26.25</v>
      </c>
      <c r="F4034" s="83">
        <v>26.062480000000001</v>
      </c>
      <c r="J4034" s="85">
        <v>36619</v>
      </c>
      <c r="K4034" s="83">
        <v>24.75</v>
      </c>
      <c r="L4034" s="83">
        <v>27.3125</v>
      </c>
      <c r="P4034" s="85">
        <v>36619</v>
      </c>
      <c r="Q4034" s="83">
        <v>4.375</v>
      </c>
      <c r="R4034" s="83">
        <v>4.375</v>
      </c>
    </row>
    <row r="4035" spans="4:18">
      <c r="D4035" s="85">
        <v>36616</v>
      </c>
      <c r="E4035" s="83">
        <v>25.75</v>
      </c>
      <c r="F4035" s="83">
        <v>25.812480000000001</v>
      </c>
      <c r="J4035" s="85">
        <v>36616</v>
      </c>
      <c r="K4035" s="83">
        <v>25.6875</v>
      </c>
      <c r="L4035" s="83">
        <v>25.0625</v>
      </c>
      <c r="P4035" s="85">
        <v>36616</v>
      </c>
      <c r="Q4035" s="83">
        <v>4.875</v>
      </c>
      <c r="R4035" s="83">
        <v>4.875</v>
      </c>
    </row>
    <row r="4036" spans="4:18">
      <c r="D4036" s="85">
        <v>36615</v>
      </c>
      <c r="E4036" s="83">
        <v>26.375</v>
      </c>
      <c r="F4036" s="83">
        <v>27</v>
      </c>
      <c r="J4036" s="85">
        <v>36615</v>
      </c>
      <c r="K4036" s="83">
        <v>22.6875</v>
      </c>
      <c r="L4036" s="83">
        <v>25.875</v>
      </c>
      <c r="P4036" s="85">
        <v>36615</v>
      </c>
      <c r="Q4036" s="83">
        <v>4.3129999999999997</v>
      </c>
      <c r="R4036" s="83">
        <v>4.3129999999999997</v>
      </c>
    </row>
    <row r="4037" spans="4:18">
      <c r="D4037" s="85">
        <v>36614</v>
      </c>
      <c r="E4037" s="83">
        <v>26.875</v>
      </c>
      <c r="F4037" s="83">
        <v>26.375</v>
      </c>
      <c r="J4037" s="85">
        <v>36614</v>
      </c>
      <c r="K4037" s="83">
        <v>24.75</v>
      </c>
      <c r="L4037" s="83">
        <v>22.5625</v>
      </c>
      <c r="P4037" s="85">
        <v>36614</v>
      </c>
      <c r="Q4037" s="83">
        <v>4.5629999999999997</v>
      </c>
      <c r="R4037" s="83">
        <v>4.5629999999999997</v>
      </c>
    </row>
    <row r="4038" spans="4:18">
      <c r="D4038" s="85">
        <v>36613</v>
      </c>
      <c r="E4038" s="83">
        <v>26.5</v>
      </c>
      <c r="F4038" s="83">
        <v>26.875</v>
      </c>
      <c r="J4038" s="85">
        <v>36613</v>
      </c>
      <c r="K4038" s="83">
        <v>25.515630000000002</v>
      </c>
      <c r="L4038" s="83">
        <v>24.125</v>
      </c>
      <c r="P4038" s="85">
        <v>36613</v>
      </c>
      <c r="Q4038" s="83">
        <v>5</v>
      </c>
      <c r="R4038" s="83">
        <v>5</v>
      </c>
    </row>
    <row r="4039" spans="4:18">
      <c r="D4039" s="85">
        <v>36612</v>
      </c>
      <c r="E4039" s="83">
        <v>27.812480000000001</v>
      </c>
      <c r="F4039" s="83">
        <v>26.625</v>
      </c>
      <c r="J4039" s="85">
        <v>36612</v>
      </c>
      <c r="K4039" s="83">
        <v>26.5</v>
      </c>
      <c r="L4039" s="83">
        <v>25.6875</v>
      </c>
      <c r="P4039" s="85">
        <v>36612</v>
      </c>
      <c r="Q4039" s="83">
        <v>4.5629999999999997</v>
      </c>
      <c r="R4039" s="83">
        <v>4.5629999999999997</v>
      </c>
    </row>
    <row r="4040" spans="4:18">
      <c r="D4040" s="85">
        <v>36609</v>
      </c>
      <c r="E4040" s="83">
        <v>27.875</v>
      </c>
      <c r="F4040" s="83">
        <v>27.312480000000001</v>
      </c>
      <c r="J4040" s="85">
        <v>36609</v>
      </c>
      <c r="K4040" s="83">
        <v>27.875</v>
      </c>
      <c r="L4040" s="83">
        <v>26.5</v>
      </c>
      <c r="P4040" s="85">
        <v>36609</v>
      </c>
      <c r="Q4040" s="83">
        <v>4.5</v>
      </c>
      <c r="R4040" s="83">
        <v>4.5</v>
      </c>
    </row>
    <row r="4041" spans="4:18">
      <c r="D4041" s="85">
        <v>36608</v>
      </c>
      <c r="E4041" s="83">
        <v>28.625</v>
      </c>
      <c r="F4041" s="83">
        <v>28.187519999999999</v>
      </c>
      <c r="J4041" s="85">
        <v>36608</v>
      </c>
      <c r="K4041" s="83">
        <v>27.5</v>
      </c>
      <c r="L4041" s="83">
        <v>27.25</v>
      </c>
      <c r="P4041" s="85">
        <v>36608</v>
      </c>
      <c r="Q4041" s="83">
        <v>5.0629999999999997</v>
      </c>
      <c r="R4041" s="83">
        <v>5.0629999999999997</v>
      </c>
    </row>
    <row r="4042" spans="4:18">
      <c r="D4042" s="85">
        <v>36607</v>
      </c>
      <c r="E4042" s="83">
        <v>27.375</v>
      </c>
      <c r="F4042" s="83">
        <v>28.25</v>
      </c>
      <c r="J4042" s="85">
        <v>36607</v>
      </c>
      <c r="K4042" s="83">
        <v>26.75</v>
      </c>
      <c r="L4042" s="83">
        <v>26.8125</v>
      </c>
      <c r="P4042" s="85">
        <v>36607</v>
      </c>
      <c r="Q4042" s="83">
        <v>5.125</v>
      </c>
      <c r="R4042" s="83">
        <v>5.125</v>
      </c>
    </row>
    <row r="4043" spans="4:18">
      <c r="D4043" s="85">
        <v>36606</v>
      </c>
      <c r="E4043" s="83">
        <v>27.25</v>
      </c>
      <c r="F4043" s="83">
        <v>26</v>
      </c>
      <c r="J4043" s="85">
        <v>36606</v>
      </c>
      <c r="K4043" s="83">
        <v>26.3125</v>
      </c>
      <c r="L4043" s="83">
        <v>26.875</v>
      </c>
      <c r="P4043" s="85">
        <v>36606</v>
      </c>
      <c r="Q4043" s="83">
        <v>5</v>
      </c>
      <c r="R4043" s="83">
        <v>5</v>
      </c>
    </row>
    <row r="4044" spans="4:18">
      <c r="D4044" s="85">
        <v>36605</v>
      </c>
      <c r="E4044" s="83">
        <v>27</v>
      </c>
      <c r="F4044" s="83">
        <v>27.5</v>
      </c>
      <c r="J4044" s="85">
        <v>36605</v>
      </c>
      <c r="K4044" s="83">
        <v>25.875</v>
      </c>
      <c r="L4044" s="83">
        <v>26.375</v>
      </c>
      <c r="P4044" s="85">
        <v>36605</v>
      </c>
      <c r="Q4044" s="83">
        <v>5.25</v>
      </c>
      <c r="R4044" s="83">
        <v>5.25</v>
      </c>
    </row>
    <row r="4045" spans="4:18">
      <c r="D4045" s="85">
        <v>36602</v>
      </c>
      <c r="E4045" s="83">
        <v>27.437519999999999</v>
      </c>
      <c r="F4045" s="83">
        <v>26.437519999999999</v>
      </c>
      <c r="J4045" s="85">
        <v>36602</v>
      </c>
      <c r="K4045" s="83">
        <v>24.25</v>
      </c>
      <c r="L4045" s="83">
        <v>26.0625</v>
      </c>
      <c r="P4045" s="85">
        <v>36602</v>
      </c>
      <c r="Q4045" s="83">
        <v>5.0629999999999997</v>
      </c>
      <c r="R4045" s="83">
        <v>5.0629999999999997</v>
      </c>
    </row>
    <row r="4046" spans="4:18">
      <c r="D4046" s="85">
        <v>36601</v>
      </c>
      <c r="E4046" s="83">
        <v>26.375</v>
      </c>
      <c r="F4046" s="83">
        <v>27.437519999999999</v>
      </c>
      <c r="J4046" s="85">
        <v>36601</v>
      </c>
      <c r="K4046" s="83">
        <v>28</v>
      </c>
      <c r="L4046" s="83">
        <v>24.625</v>
      </c>
      <c r="P4046" s="85">
        <v>36601</v>
      </c>
      <c r="Q4046" s="83">
        <v>5.5</v>
      </c>
      <c r="R4046" s="83">
        <v>5.5</v>
      </c>
    </row>
    <row r="4047" spans="4:18">
      <c r="D4047" s="85">
        <v>36600</v>
      </c>
      <c r="E4047" s="83">
        <v>25.5</v>
      </c>
      <c r="F4047" s="83">
        <v>27</v>
      </c>
      <c r="J4047" s="85">
        <v>36600</v>
      </c>
      <c r="K4047" s="83">
        <v>27.625</v>
      </c>
      <c r="L4047" s="83">
        <v>27.8125</v>
      </c>
      <c r="P4047" s="85">
        <v>36600</v>
      </c>
      <c r="Q4047" s="83">
        <v>5</v>
      </c>
      <c r="R4047" s="83">
        <v>5</v>
      </c>
    </row>
    <row r="4048" spans="4:18">
      <c r="D4048" s="85">
        <v>36599</v>
      </c>
      <c r="E4048" s="83">
        <v>26.437519999999999</v>
      </c>
      <c r="F4048" s="83">
        <v>25.187519999999999</v>
      </c>
      <c r="J4048" s="85">
        <v>36599</v>
      </c>
      <c r="K4048" s="83">
        <v>27.625</v>
      </c>
      <c r="L4048" s="83">
        <v>27.5</v>
      </c>
      <c r="P4048" s="85">
        <v>36599</v>
      </c>
      <c r="Q4048" s="83">
        <v>5.875</v>
      </c>
      <c r="R4048" s="83">
        <v>5.875</v>
      </c>
    </row>
    <row r="4049" spans="4:18">
      <c r="D4049" s="85">
        <v>36598</v>
      </c>
      <c r="E4049" s="83">
        <v>25.5</v>
      </c>
      <c r="F4049" s="83">
        <v>26.062480000000001</v>
      </c>
      <c r="J4049" s="85">
        <v>36598</v>
      </c>
      <c r="K4049" s="83">
        <v>27.5</v>
      </c>
      <c r="L4049" s="83">
        <v>28</v>
      </c>
      <c r="P4049" s="85">
        <v>36598</v>
      </c>
      <c r="Q4049" s="83">
        <v>6.125</v>
      </c>
      <c r="R4049" s="83">
        <v>6.125</v>
      </c>
    </row>
    <row r="4050" spans="4:18">
      <c r="D4050" s="85">
        <v>36595</v>
      </c>
      <c r="E4050" s="83">
        <v>26.875</v>
      </c>
      <c r="F4050" s="83">
        <v>25.5</v>
      </c>
      <c r="J4050" s="85">
        <v>36595</v>
      </c>
      <c r="K4050" s="83">
        <v>27.5</v>
      </c>
      <c r="L4050" s="83">
        <v>27.9375</v>
      </c>
      <c r="P4050" s="85">
        <v>36595</v>
      </c>
      <c r="Q4050" s="83">
        <v>6.75</v>
      </c>
      <c r="R4050" s="83">
        <v>6.75</v>
      </c>
    </row>
    <row r="4051" spans="4:18">
      <c r="D4051" s="85">
        <v>36594</v>
      </c>
      <c r="E4051" s="83">
        <v>26</v>
      </c>
      <c r="F4051" s="83">
        <v>26.875</v>
      </c>
      <c r="J4051" s="85">
        <v>36594</v>
      </c>
      <c r="K4051" s="83">
        <v>28.375</v>
      </c>
      <c r="L4051" s="83">
        <v>28.125</v>
      </c>
      <c r="P4051" s="85">
        <v>36594</v>
      </c>
      <c r="Q4051" s="83">
        <v>6.625</v>
      </c>
      <c r="R4051" s="83">
        <v>6.625</v>
      </c>
    </row>
    <row r="4052" spans="4:18">
      <c r="D4052" s="85">
        <v>36593</v>
      </c>
      <c r="E4052" s="83">
        <v>26.25</v>
      </c>
      <c r="F4052" s="83">
        <v>25.812480000000001</v>
      </c>
      <c r="J4052" s="85">
        <v>36593</v>
      </c>
      <c r="K4052" s="83">
        <v>27.625</v>
      </c>
      <c r="L4052" s="83">
        <v>28.6875</v>
      </c>
      <c r="P4052" s="85">
        <v>36593</v>
      </c>
      <c r="Q4052" s="83">
        <v>6.75</v>
      </c>
      <c r="R4052" s="83">
        <v>6.75</v>
      </c>
    </row>
    <row r="4053" spans="4:18">
      <c r="D4053" s="85">
        <v>36592</v>
      </c>
      <c r="E4053" s="83">
        <v>27.25</v>
      </c>
      <c r="F4053" s="83">
        <v>26.187519999999999</v>
      </c>
      <c r="J4053" s="85">
        <v>36592</v>
      </c>
      <c r="K4053" s="83">
        <v>27.25</v>
      </c>
      <c r="L4053" s="83">
        <v>27.6875</v>
      </c>
      <c r="P4053" s="85">
        <v>36592</v>
      </c>
      <c r="Q4053" s="83">
        <v>6.5</v>
      </c>
      <c r="R4053" s="83">
        <v>6.5</v>
      </c>
    </row>
    <row r="4054" spans="4:18">
      <c r="D4054" s="85">
        <v>36591</v>
      </c>
      <c r="E4054" s="83">
        <v>26.062480000000001</v>
      </c>
      <c r="F4054" s="83">
        <v>27.187519999999999</v>
      </c>
      <c r="J4054" s="85">
        <v>36591</v>
      </c>
      <c r="K4054" s="83">
        <v>27.625</v>
      </c>
      <c r="L4054" s="83">
        <v>27.25</v>
      </c>
      <c r="P4054" s="85">
        <v>36591</v>
      </c>
      <c r="Q4054" s="83">
        <v>6.875</v>
      </c>
      <c r="R4054" s="83">
        <v>6.875</v>
      </c>
    </row>
    <row r="4055" spans="4:18">
      <c r="D4055" s="85">
        <v>36588</v>
      </c>
      <c r="E4055" s="83">
        <v>25.25</v>
      </c>
      <c r="F4055" s="83">
        <v>26.062480000000001</v>
      </c>
      <c r="J4055" s="85">
        <v>36588</v>
      </c>
      <c r="K4055" s="83">
        <v>27.25</v>
      </c>
      <c r="L4055" s="83">
        <v>27.875</v>
      </c>
      <c r="P4055" s="85">
        <v>36588</v>
      </c>
      <c r="Q4055" s="83">
        <v>7.25</v>
      </c>
      <c r="R4055" s="83">
        <v>7.25</v>
      </c>
    </row>
    <row r="4056" spans="4:18">
      <c r="D4056" s="85">
        <v>36587</v>
      </c>
      <c r="E4056" s="83">
        <v>25.375</v>
      </c>
      <c r="F4056" s="83">
        <v>24.812480000000001</v>
      </c>
      <c r="J4056" s="85">
        <v>36587</v>
      </c>
      <c r="K4056" s="83">
        <v>27.4375</v>
      </c>
      <c r="L4056" s="83">
        <v>27.5</v>
      </c>
      <c r="P4056" s="85">
        <v>36587</v>
      </c>
      <c r="Q4056" s="83">
        <v>6.625</v>
      </c>
      <c r="R4056" s="83">
        <v>6.625</v>
      </c>
    </row>
    <row r="4057" spans="4:18">
      <c r="D4057" s="85">
        <v>36586</v>
      </c>
      <c r="E4057" s="83">
        <v>26.25</v>
      </c>
      <c r="F4057" s="83">
        <v>25.375</v>
      </c>
      <c r="J4057" s="85">
        <v>36586</v>
      </c>
      <c r="K4057" s="83">
        <v>27.875</v>
      </c>
      <c r="L4057" s="83">
        <v>27.625</v>
      </c>
      <c r="P4057" s="85">
        <v>36586</v>
      </c>
      <c r="Q4057" s="83">
        <v>6.3129999999999997</v>
      </c>
      <c r="R4057" s="83">
        <v>6.3129999999999997</v>
      </c>
    </row>
    <row r="4058" spans="4:18">
      <c r="D4058" s="85">
        <v>36585</v>
      </c>
      <c r="E4058" s="83">
        <v>25</v>
      </c>
      <c r="F4058" s="83">
        <v>26</v>
      </c>
      <c r="J4058" s="85">
        <v>36585</v>
      </c>
      <c r="K4058" s="83">
        <v>27.4375</v>
      </c>
      <c r="L4058" s="83">
        <v>27.5</v>
      </c>
      <c r="P4058" s="85">
        <v>36585</v>
      </c>
      <c r="Q4058" s="83">
        <v>5.0309999999999997</v>
      </c>
      <c r="R4058" s="83">
        <v>5.0309999999999997</v>
      </c>
    </row>
    <row r="4059" spans="4:18">
      <c r="D4059" s="85">
        <v>36584</v>
      </c>
      <c r="E4059" s="83">
        <v>25.062480000000001</v>
      </c>
      <c r="F4059" s="83">
        <v>24.812480000000001</v>
      </c>
      <c r="J4059" s="85">
        <v>36584</v>
      </c>
      <c r="K4059" s="83">
        <v>27</v>
      </c>
      <c r="L4059" s="83">
        <v>27.25</v>
      </c>
      <c r="P4059" s="85">
        <v>36584</v>
      </c>
      <c r="Q4059" s="83">
        <v>4.375</v>
      </c>
      <c r="R4059" s="83">
        <v>4.375</v>
      </c>
    </row>
    <row r="4060" spans="4:18">
      <c r="D4060" s="85">
        <v>36581</v>
      </c>
      <c r="E4060" s="83">
        <v>26.375</v>
      </c>
      <c r="F4060" s="83">
        <v>25.375</v>
      </c>
      <c r="J4060" s="85">
        <v>36581</v>
      </c>
      <c r="K4060" s="83">
        <v>27.125</v>
      </c>
      <c r="L4060" s="83">
        <v>26.5</v>
      </c>
      <c r="P4060" s="85">
        <v>36581</v>
      </c>
      <c r="Q4060" s="83">
        <v>4.4379999999999997</v>
      </c>
      <c r="R4060" s="83">
        <v>4.4379999999999997</v>
      </c>
    </row>
    <row r="4061" spans="4:18">
      <c r="D4061" s="85">
        <v>36580</v>
      </c>
      <c r="E4061" s="83">
        <v>25.25</v>
      </c>
      <c r="F4061" s="83">
        <v>26.375</v>
      </c>
      <c r="J4061" s="85">
        <v>36580</v>
      </c>
      <c r="K4061" s="83">
        <v>26.8125</v>
      </c>
      <c r="L4061" s="83">
        <v>27.125</v>
      </c>
      <c r="P4061" s="85">
        <v>36580</v>
      </c>
      <c r="Q4061" s="83">
        <v>4.1879999999999997</v>
      </c>
      <c r="R4061" s="83">
        <v>4.1879999999999997</v>
      </c>
    </row>
    <row r="4062" spans="4:18">
      <c r="D4062" s="85">
        <v>36579</v>
      </c>
      <c r="E4062" s="83">
        <v>26.25</v>
      </c>
      <c r="F4062" s="83">
        <v>25.937519999999999</v>
      </c>
      <c r="J4062" s="85">
        <v>36579</v>
      </c>
      <c r="K4062" s="83">
        <v>27.375</v>
      </c>
      <c r="L4062" s="83">
        <v>27.125</v>
      </c>
      <c r="P4062" s="85">
        <v>36579</v>
      </c>
      <c r="Q4062" s="83">
        <v>4</v>
      </c>
      <c r="R4062" s="83">
        <v>4</v>
      </c>
    </row>
    <row r="4063" spans="4:18">
      <c r="D4063" s="85">
        <v>36578</v>
      </c>
      <c r="E4063" s="83">
        <v>26.062480000000001</v>
      </c>
      <c r="F4063" s="83">
        <v>26.625</v>
      </c>
      <c r="J4063" s="85">
        <v>36578</v>
      </c>
      <c r="K4063" s="83">
        <v>27.625</v>
      </c>
      <c r="L4063" s="83">
        <v>27.5625</v>
      </c>
      <c r="P4063" s="85">
        <v>36578</v>
      </c>
      <c r="Q4063" s="83">
        <v>4</v>
      </c>
      <c r="R4063" s="83">
        <v>4</v>
      </c>
    </row>
    <row r="4064" spans="4:18">
      <c r="D4064" s="85">
        <v>36574</v>
      </c>
      <c r="E4064" s="83">
        <v>26.125</v>
      </c>
      <c r="F4064" s="83">
        <v>26.125</v>
      </c>
      <c r="J4064" s="85">
        <v>36574</v>
      </c>
      <c r="K4064" s="83">
        <v>27.125</v>
      </c>
      <c r="L4064" s="83">
        <v>27.75</v>
      </c>
      <c r="P4064" s="85">
        <v>36574</v>
      </c>
      <c r="Q4064" s="83">
        <v>3.875</v>
      </c>
      <c r="R4064" s="83">
        <v>3.875</v>
      </c>
    </row>
    <row r="4065" spans="4:18">
      <c r="D4065" s="85">
        <v>36573</v>
      </c>
      <c r="E4065" s="83">
        <v>26.375</v>
      </c>
      <c r="F4065" s="83">
        <v>26.437519999999999</v>
      </c>
      <c r="J4065" s="85">
        <v>36573</v>
      </c>
      <c r="K4065" s="83">
        <v>27.75</v>
      </c>
      <c r="L4065" s="83">
        <v>27.5</v>
      </c>
      <c r="P4065" s="85">
        <v>36573</v>
      </c>
      <c r="Q4065" s="83">
        <v>3.625</v>
      </c>
      <c r="R4065" s="83">
        <v>3.625</v>
      </c>
    </row>
    <row r="4066" spans="4:18">
      <c r="D4066" s="85">
        <v>36572</v>
      </c>
      <c r="E4066" s="83">
        <v>26.875</v>
      </c>
      <c r="F4066" s="83">
        <v>26.562480000000001</v>
      </c>
      <c r="J4066" s="85">
        <v>36572</v>
      </c>
      <c r="K4066" s="83">
        <v>29</v>
      </c>
      <c r="L4066" s="83">
        <v>27.75</v>
      </c>
      <c r="P4066" s="85">
        <v>36572</v>
      </c>
      <c r="Q4066" s="83">
        <v>3.6880000000000002</v>
      </c>
      <c r="R4066" s="83">
        <v>3.6880000000000002</v>
      </c>
    </row>
    <row r="4067" spans="4:18">
      <c r="D4067" s="85">
        <v>36571</v>
      </c>
      <c r="E4067" s="83">
        <v>27.5</v>
      </c>
      <c r="F4067" s="83">
        <v>27.437519999999999</v>
      </c>
      <c r="J4067" s="85">
        <v>36571</v>
      </c>
      <c r="K4067" s="83">
        <v>30.1875</v>
      </c>
      <c r="L4067" s="83">
        <v>29.3125</v>
      </c>
      <c r="P4067" s="85">
        <v>36571</v>
      </c>
      <c r="Q4067" s="83">
        <v>3.6880000000000002</v>
      </c>
      <c r="R4067" s="83">
        <v>3.6880000000000002</v>
      </c>
    </row>
    <row r="4068" spans="4:18">
      <c r="D4068" s="85">
        <v>36570</v>
      </c>
      <c r="E4068" s="83">
        <v>25.687519999999999</v>
      </c>
      <c r="F4068" s="83">
        <v>25.687519999999999</v>
      </c>
      <c r="J4068" s="85">
        <v>36570</v>
      </c>
      <c r="K4068" s="83">
        <v>30.75</v>
      </c>
      <c r="L4068" s="83">
        <v>30.25</v>
      </c>
      <c r="P4068" s="85">
        <v>36570</v>
      </c>
      <c r="Q4068" s="83">
        <v>4</v>
      </c>
      <c r="R4068" s="83">
        <v>4</v>
      </c>
    </row>
    <row r="4069" spans="4:18">
      <c r="D4069" s="85">
        <v>36567</v>
      </c>
      <c r="E4069" s="83">
        <v>24.187519999999999</v>
      </c>
      <c r="F4069" s="83">
        <v>25.437519999999999</v>
      </c>
      <c r="J4069" s="85">
        <v>36567</v>
      </c>
      <c r="K4069" s="83">
        <v>31</v>
      </c>
      <c r="L4069" s="83">
        <v>30.75</v>
      </c>
      <c r="P4069" s="85">
        <v>36567</v>
      </c>
      <c r="Q4069" s="83">
        <v>3.8130000000000002</v>
      </c>
      <c r="R4069" s="83">
        <v>3.8130000000000002</v>
      </c>
    </row>
    <row r="4070" spans="4:18">
      <c r="D4070" s="85">
        <v>36566</v>
      </c>
      <c r="E4070" s="83">
        <v>24</v>
      </c>
      <c r="F4070" s="83">
        <v>24.187519999999999</v>
      </c>
      <c r="J4070" s="85">
        <v>36566</v>
      </c>
      <c r="K4070" s="83">
        <v>29.0625</v>
      </c>
      <c r="L4070" s="83">
        <v>30.6875</v>
      </c>
      <c r="P4070" s="85">
        <v>36566</v>
      </c>
      <c r="Q4070" s="83">
        <v>4</v>
      </c>
      <c r="R4070" s="83">
        <v>4</v>
      </c>
    </row>
    <row r="4071" spans="4:18">
      <c r="D4071" s="85">
        <v>36565</v>
      </c>
      <c r="E4071" s="83">
        <v>24.562480000000001</v>
      </c>
      <c r="F4071" s="83">
        <v>23.937519999999999</v>
      </c>
      <c r="J4071" s="85">
        <v>36565</v>
      </c>
      <c r="K4071" s="83">
        <v>28.5</v>
      </c>
      <c r="L4071" s="83">
        <v>29.0625</v>
      </c>
      <c r="P4071" s="85">
        <v>36565</v>
      </c>
      <c r="Q4071" s="83">
        <v>4.0629999999999997</v>
      </c>
      <c r="R4071" s="83">
        <v>4.0629999999999997</v>
      </c>
    </row>
    <row r="4072" spans="4:18">
      <c r="D4072" s="85">
        <v>36564</v>
      </c>
      <c r="E4072" s="83">
        <v>24.437519999999999</v>
      </c>
      <c r="F4072" s="83">
        <v>24.562480000000001</v>
      </c>
      <c r="J4072" s="85">
        <v>36564</v>
      </c>
      <c r="K4072" s="83">
        <v>26.9375</v>
      </c>
      <c r="L4072" s="83">
        <v>28.4375</v>
      </c>
      <c r="P4072" s="85">
        <v>36564</v>
      </c>
      <c r="Q4072" s="83">
        <v>4.125</v>
      </c>
      <c r="R4072" s="83">
        <v>4.125</v>
      </c>
    </row>
    <row r="4073" spans="4:18">
      <c r="D4073" s="85">
        <v>36563</v>
      </c>
      <c r="E4073" s="83">
        <v>25.187519999999999</v>
      </c>
      <c r="F4073" s="83">
        <v>24.437519999999999</v>
      </c>
      <c r="J4073" s="85">
        <v>36563</v>
      </c>
      <c r="K4073" s="83">
        <v>26</v>
      </c>
      <c r="L4073" s="83">
        <v>26.9375</v>
      </c>
      <c r="P4073" s="85">
        <v>36563</v>
      </c>
      <c r="Q4073" s="83">
        <v>3.9380000000000002</v>
      </c>
      <c r="R4073" s="83">
        <v>3.9380000000000002</v>
      </c>
    </row>
    <row r="4074" spans="4:18">
      <c r="D4074" s="85">
        <v>36560</v>
      </c>
      <c r="E4074" s="83">
        <v>24.812480000000001</v>
      </c>
      <c r="F4074" s="83">
        <v>25.187519999999999</v>
      </c>
      <c r="J4074" s="85">
        <v>36560</v>
      </c>
      <c r="K4074" s="83">
        <v>26.3125</v>
      </c>
      <c r="L4074" s="83">
        <v>26.875</v>
      </c>
      <c r="P4074" s="85">
        <v>36560</v>
      </c>
      <c r="Q4074" s="83">
        <v>3.875</v>
      </c>
      <c r="R4074" s="83">
        <v>3.875</v>
      </c>
    </row>
    <row r="4075" spans="4:18">
      <c r="D4075" s="85">
        <v>36559</v>
      </c>
      <c r="E4075" s="83">
        <v>24</v>
      </c>
      <c r="F4075" s="83">
        <v>24.562480000000001</v>
      </c>
      <c r="J4075" s="85">
        <v>36559</v>
      </c>
      <c r="K4075" s="83">
        <v>25.9375</v>
      </c>
      <c r="L4075" s="83">
        <v>26.5625</v>
      </c>
      <c r="P4075" s="85">
        <v>36559</v>
      </c>
      <c r="Q4075" s="83">
        <v>3.8439999999999999</v>
      </c>
      <c r="R4075" s="83">
        <v>3.8439999999999999</v>
      </c>
    </row>
    <row r="4076" spans="4:18">
      <c r="D4076" s="85">
        <v>36558</v>
      </c>
      <c r="E4076" s="83">
        <v>24.25</v>
      </c>
      <c r="F4076" s="83">
        <v>23.937519999999999</v>
      </c>
      <c r="J4076" s="85">
        <v>36558</v>
      </c>
      <c r="K4076" s="83">
        <v>27.875</v>
      </c>
      <c r="L4076" s="83">
        <v>26.125</v>
      </c>
      <c r="P4076" s="85">
        <v>36558</v>
      </c>
      <c r="Q4076" s="83">
        <v>3.9689999999999999</v>
      </c>
      <c r="R4076" s="83">
        <v>3.9689999999999999</v>
      </c>
    </row>
    <row r="4077" spans="4:18">
      <c r="D4077" s="85">
        <v>36557</v>
      </c>
      <c r="E4077" s="83">
        <v>24.562480000000001</v>
      </c>
      <c r="F4077" s="83">
        <v>24.25</v>
      </c>
      <c r="J4077" s="85">
        <v>36557</v>
      </c>
      <c r="K4077" s="83">
        <v>25.75</v>
      </c>
      <c r="L4077" s="83">
        <v>27.875</v>
      </c>
      <c r="P4077" s="85">
        <v>36557</v>
      </c>
      <c r="Q4077" s="83">
        <v>4</v>
      </c>
      <c r="R4077" s="83">
        <v>4</v>
      </c>
    </row>
    <row r="4078" spans="4:18">
      <c r="D4078" s="85">
        <v>36556</v>
      </c>
      <c r="E4078" s="83">
        <v>24.375</v>
      </c>
      <c r="F4078" s="83">
        <v>24.812480000000001</v>
      </c>
      <c r="J4078" s="85">
        <v>36556</v>
      </c>
      <c r="K4078" s="83">
        <v>26</v>
      </c>
      <c r="L4078" s="83">
        <v>25.75</v>
      </c>
      <c r="P4078" s="85">
        <v>36556</v>
      </c>
      <c r="Q4078" s="83">
        <v>4</v>
      </c>
      <c r="R4078" s="83">
        <v>4</v>
      </c>
    </row>
    <row r="4079" spans="4:18">
      <c r="D4079" s="85">
        <v>36553</v>
      </c>
      <c r="E4079" s="83">
        <v>25</v>
      </c>
      <c r="F4079" s="83">
        <v>24.375</v>
      </c>
      <c r="J4079" s="85">
        <v>36553</v>
      </c>
      <c r="K4079" s="83">
        <v>25.8125</v>
      </c>
      <c r="L4079" s="83">
        <v>26.0625</v>
      </c>
      <c r="P4079" s="85">
        <v>36553</v>
      </c>
      <c r="Q4079" s="83">
        <v>4.1879999999999997</v>
      </c>
      <c r="R4079" s="83">
        <v>4.1879999999999997</v>
      </c>
    </row>
    <row r="4080" spans="4:18">
      <c r="D4080" s="85">
        <v>36552</v>
      </c>
      <c r="E4080" s="83">
        <v>25.687519999999999</v>
      </c>
      <c r="F4080" s="83">
        <v>25</v>
      </c>
      <c r="J4080" s="85">
        <v>36552</v>
      </c>
      <c r="K4080" s="83">
        <v>26.25</v>
      </c>
      <c r="L4080" s="83">
        <v>25.8125</v>
      </c>
      <c r="P4080" s="85">
        <v>36552</v>
      </c>
      <c r="Q4080" s="83">
        <v>4.375</v>
      </c>
      <c r="R4080" s="83">
        <v>4.375</v>
      </c>
    </row>
    <row r="4081" spans="4:18">
      <c r="D4081" s="85">
        <v>36551</v>
      </c>
      <c r="E4081" s="83">
        <v>25.875</v>
      </c>
      <c r="F4081" s="83">
        <v>25.687519999999999</v>
      </c>
      <c r="J4081" s="85">
        <v>36551</v>
      </c>
      <c r="K4081" s="83">
        <v>26.125</v>
      </c>
      <c r="L4081" s="83">
        <v>26</v>
      </c>
      <c r="P4081" s="85">
        <v>36551</v>
      </c>
      <c r="Q4081" s="83">
        <v>4.5</v>
      </c>
      <c r="R4081" s="83">
        <v>4.5</v>
      </c>
    </row>
    <row r="4082" spans="4:18">
      <c r="D4082" s="85">
        <v>36550</v>
      </c>
      <c r="E4082" s="83">
        <v>25.937519999999999</v>
      </c>
      <c r="F4082" s="83">
        <v>25.875</v>
      </c>
      <c r="J4082" s="85">
        <v>36550</v>
      </c>
      <c r="K4082" s="83">
        <v>26.5</v>
      </c>
      <c r="L4082" s="83">
        <v>26.0625</v>
      </c>
      <c r="P4082" s="85">
        <v>36550</v>
      </c>
      <c r="Q4082" s="83">
        <v>4.625</v>
      </c>
      <c r="R4082" s="83">
        <v>4.625</v>
      </c>
    </row>
    <row r="4083" spans="4:18">
      <c r="D4083" s="85">
        <v>36549</v>
      </c>
      <c r="E4083" s="83">
        <v>28</v>
      </c>
      <c r="F4083" s="83">
        <v>25</v>
      </c>
      <c r="J4083" s="85">
        <v>36549</v>
      </c>
      <c r="K4083" s="83">
        <v>26.46875</v>
      </c>
      <c r="L4083" s="83">
        <v>26.5</v>
      </c>
      <c r="P4083" s="85">
        <v>36549</v>
      </c>
      <c r="Q4083" s="83">
        <v>4.5</v>
      </c>
      <c r="R4083" s="83">
        <v>4.5</v>
      </c>
    </row>
    <row r="4084" spans="4:18">
      <c r="D4084" s="85">
        <v>36546</v>
      </c>
      <c r="E4084" s="83">
        <v>28.75</v>
      </c>
      <c r="F4084" s="83">
        <v>28.812480000000001</v>
      </c>
      <c r="J4084" s="85">
        <v>36546</v>
      </c>
      <c r="K4084" s="83">
        <v>26.375</v>
      </c>
      <c r="L4084" s="83">
        <v>26.46875</v>
      </c>
      <c r="P4084" s="85">
        <v>36546</v>
      </c>
      <c r="Q4084" s="83">
        <v>4.5</v>
      </c>
      <c r="R4084" s="83">
        <v>4.5</v>
      </c>
    </row>
    <row r="4085" spans="4:18">
      <c r="D4085" s="85">
        <v>36545</v>
      </c>
      <c r="E4085" s="83">
        <v>29.687519999999999</v>
      </c>
      <c r="F4085" s="83">
        <v>28.75</v>
      </c>
      <c r="J4085" s="85">
        <v>36545</v>
      </c>
      <c r="K4085" s="83">
        <v>26.5625</v>
      </c>
      <c r="L4085" s="83">
        <v>26.5</v>
      </c>
      <c r="P4085" s="85">
        <v>36545</v>
      </c>
      <c r="Q4085" s="83">
        <v>4.5940000000000003</v>
      </c>
      <c r="R4085" s="83">
        <v>4.5940000000000003</v>
      </c>
    </row>
    <row r="4086" spans="4:18">
      <c r="D4086" s="85">
        <v>36544</v>
      </c>
      <c r="E4086" s="83">
        <v>30.125</v>
      </c>
      <c r="F4086" s="83">
        <v>29.687519999999999</v>
      </c>
      <c r="J4086" s="85">
        <v>36544</v>
      </c>
      <c r="K4086" s="83">
        <v>26.5</v>
      </c>
      <c r="L4086" s="83">
        <v>26.5</v>
      </c>
      <c r="P4086" s="85">
        <v>36544</v>
      </c>
      <c r="Q4086" s="83">
        <v>4.5309999999999997</v>
      </c>
      <c r="R4086" s="83">
        <v>4.5309999999999997</v>
      </c>
    </row>
    <row r="4087" spans="4:18">
      <c r="D4087" s="85">
        <v>36543</v>
      </c>
      <c r="E4087" s="83">
        <v>30</v>
      </c>
      <c r="F4087" s="83">
        <v>30</v>
      </c>
      <c r="J4087" s="85">
        <v>36543</v>
      </c>
      <c r="K4087" s="83">
        <v>26.75</v>
      </c>
      <c r="L4087" s="83">
        <v>26.5625</v>
      </c>
      <c r="P4087" s="85">
        <v>36543</v>
      </c>
      <c r="Q4087" s="83">
        <v>4.5629999999999997</v>
      </c>
      <c r="R4087" s="83">
        <v>4.5629999999999997</v>
      </c>
    </row>
    <row r="4088" spans="4:18">
      <c r="D4088" s="85">
        <v>36539</v>
      </c>
      <c r="E4088" s="83">
        <v>30.625</v>
      </c>
      <c r="F4088" s="83">
        <v>30.687519999999999</v>
      </c>
      <c r="J4088" s="85">
        <v>36539</v>
      </c>
      <c r="K4088" s="83">
        <v>27.5625</v>
      </c>
      <c r="L4088" s="83">
        <v>26.625</v>
      </c>
      <c r="P4088" s="85">
        <v>36539</v>
      </c>
      <c r="Q4088" s="83">
        <v>3.6880000000000002</v>
      </c>
      <c r="R4088" s="83">
        <v>3.6880000000000002</v>
      </c>
    </row>
    <row r="4089" spans="4:18">
      <c r="D4089" s="85">
        <v>36538</v>
      </c>
      <c r="E4089" s="83">
        <v>29.187519999999999</v>
      </c>
      <c r="F4089" s="83">
        <v>30.375</v>
      </c>
      <c r="J4089" s="85">
        <v>36538</v>
      </c>
      <c r="K4089" s="83">
        <v>27.375</v>
      </c>
      <c r="L4089" s="83">
        <v>27.875</v>
      </c>
      <c r="P4089" s="85">
        <v>36538</v>
      </c>
      <c r="Q4089" s="83">
        <v>3.875</v>
      </c>
      <c r="R4089" s="83">
        <v>3.875</v>
      </c>
    </row>
    <row r="4090" spans="4:18">
      <c r="D4090" s="85">
        <v>36537</v>
      </c>
      <c r="E4090" s="83">
        <v>28.5</v>
      </c>
      <c r="F4090" s="83">
        <v>28.875</v>
      </c>
      <c r="J4090" s="85">
        <v>36537</v>
      </c>
      <c r="K4090" s="83">
        <v>27.5</v>
      </c>
      <c r="L4090" s="83">
        <v>27</v>
      </c>
      <c r="P4090" s="85">
        <v>36537</v>
      </c>
      <c r="Q4090" s="83">
        <v>3.875</v>
      </c>
      <c r="R4090" s="83">
        <v>3.875</v>
      </c>
    </row>
    <row r="4091" spans="4:18">
      <c r="D4091" s="85">
        <v>36536</v>
      </c>
      <c r="E4091" s="83">
        <v>28.812480000000001</v>
      </c>
      <c r="F4091" s="83">
        <v>28.812480000000001</v>
      </c>
      <c r="J4091" s="85">
        <v>36536</v>
      </c>
      <c r="K4091" s="83">
        <v>26.6875</v>
      </c>
      <c r="L4091" s="83">
        <v>27.625</v>
      </c>
      <c r="P4091" s="85">
        <v>36536</v>
      </c>
      <c r="Q4091" s="83">
        <v>4</v>
      </c>
      <c r="R4091" s="83">
        <v>4</v>
      </c>
    </row>
    <row r="4092" spans="4:18">
      <c r="D4092" s="85">
        <v>36535</v>
      </c>
      <c r="E4092" s="83">
        <v>29.25</v>
      </c>
      <c r="F4092" s="83">
        <v>28.937519999999999</v>
      </c>
      <c r="J4092" s="85">
        <v>36535</v>
      </c>
      <c r="K4092" s="83">
        <v>26.375</v>
      </c>
      <c r="L4092" s="83">
        <v>27</v>
      </c>
      <c r="P4092" s="85">
        <v>36535</v>
      </c>
      <c r="Q4092" s="83">
        <v>3.875</v>
      </c>
      <c r="R4092" s="83">
        <v>3.875</v>
      </c>
    </row>
    <row r="4093" spans="4:18">
      <c r="D4093" s="85">
        <v>36532</v>
      </c>
      <c r="E4093" s="83">
        <v>29.187519999999999</v>
      </c>
      <c r="F4093" s="83">
        <v>29</v>
      </c>
      <c r="J4093" s="85">
        <v>36532</v>
      </c>
      <c r="K4093" s="83">
        <v>26</v>
      </c>
      <c r="L4093" s="83">
        <v>26.4375</v>
      </c>
      <c r="P4093" s="85">
        <v>36532</v>
      </c>
      <c r="Q4093" s="83">
        <v>3.1880000000000002</v>
      </c>
      <c r="R4093" s="83">
        <v>3.1880000000000002</v>
      </c>
    </row>
    <row r="4094" spans="4:18">
      <c r="D4094" s="85">
        <v>36531</v>
      </c>
      <c r="E4094" s="83">
        <v>29.5</v>
      </c>
      <c r="F4094" s="83">
        <v>29.187519999999999</v>
      </c>
      <c r="J4094" s="85">
        <v>36531</v>
      </c>
      <c r="K4094" s="83">
        <v>26</v>
      </c>
      <c r="L4094" s="83">
        <v>26</v>
      </c>
      <c r="P4094" s="85">
        <v>36531</v>
      </c>
      <c r="Q4094" s="83">
        <v>3.25</v>
      </c>
      <c r="R4094" s="83">
        <v>3.25</v>
      </c>
    </row>
    <row r="4095" spans="4:18">
      <c r="D4095" s="85">
        <v>36530</v>
      </c>
      <c r="E4095" s="83">
        <v>29.562480000000001</v>
      </c>
      <c r="F4095" s="83">
        <v>29.375</v>
      </c>
      <c r="J4095" s="85">
        <v>36530</v>
      </c>
      <c r="K4095" s="83">
        <v>25.3125</v>
      </c>
      <c r="L4095" s="83">
        <v>25.8125</v>
      </c>
      <c r="P4095" s="85">
        <v>36530</v>
      </c>
      <c r="Q4095" s="83">
        <v>3.375</v>
      </c>
      <c r="R4095" s="83">
        <v>3.375</v>
      </c>
    </row>
    <row r="4096" spans="4:18">
      <c r="D4096" s="85">
        <v>36529</v>
      </c>
      <c r="E4096" s="83">
        <v>30.125</v>
      </c>
      <c r="F4096" s="83">
        <v>29.562480000000001</v>
      </c>
      <c r="J4096" s="85">
        <v>36529</v>
      </c>
      <c r="K4096" s="83">
        <v>25.25</v>
      </c>
      <c r="L4096" s="83">
        <v>25.5625</v>
      </c>
      <c r="P4096" s="85">
        <v>36529</v>
      </c>
      <c r="Q4096" s="83">
        <v>3</v>
      </c>
      <c r="R4096" s="83">
        <v>3</v>
      </c>
    </row>
    <row r="4097" spans="4:18">
      <c r="D4097" s="85">
        <v>36528</v>
      </c>
      <c r="E4097" s="83">
        <v>30.75</v>
      </c>
      <c r="F4097" s="83">
        <v>30.125</v>
      </c>
      <c r="J4097" s="85">
        <v>36528</v>
      </c>
      <c r="K4097" s="83">
        <v>25.625</v>
      </c>
      <c r="L4097" s="83">
        <v>25.375</v>
      </c>
      <c r="P4097" s="85">
        <v>36528</v>
      </c>
      <c r="Q4097" s="83">
        <v>3</v>
      </c>
      <c r="R4097" s="83">
        <v>3</v>
      </c>
    </row>
    <row r="4098" spans="4:18">
      <c r="D4098" s="85">
        <v>36525</v>
      </c>
      <c r="E4098" s="83">
        <v>30.5</v>
      </c>
      <c r="F4098" s="83">
        <v>30.687519999999999</v>
      </c>
      <c r="J4098" s="85">
        <v>36525</v>
      </c>
      <c r="K4098" s="83">
        <v>25.9375</v>
      </c>
      <c r="L4098" s="83">
        <v>25.875</v>
      </c>
      <c r="P4098" s="85">
        <v>36525</v>
      </c>
      <c r="Q4098" s="83">
        <v>3.4380000000000002</v>
      </c>
      <c r="R4098" s="83">
        <v>3.4380000000000002</v>
      </c>
    </row>
    <row r="4099" spans="4:18">
      <c r="D4099" s="85">
        <v>36524</v>
      </c>
      <c r="E4099" s="83">
        <v>29.5</v>
      </c>
      <c r="F4099" s="83">
        <v>32</v>
      </c>
      <c r="J4099" s="85">
        <v>36524</v>
      </c>
      <c r="K4099" s="83">
        <v>27.125</v>
      </c>
      <c r="L4099" s="83">
        <v>26.75</v>
      </c>
      <c r="P4099" s="85">
        <v>36524</v>
      </c>
      <c r="Q4099" s="83">
        <v>2.875</v>
      </c>
      <c r="R4099" s="83">
        <v>2.875</v>
      </c>
    </row>
    <row r="4100" spans="4:18">
      <c r="D4100" s="85">
        <v>36523</v>
      </c>
      <c r="E4100" s="83">
        <v>28.5</v>
      </c>
      <c r="F4100" s="83">
        <v>29.312480000000001</v>
      </c>
      <c r="J4100" s="85">
        <v>36523</v>
      </c>
      <c r="K4100" s="83">
        <v>26.5</v>
      </c>
      <c r="L4100" s="83">
        <v>27.375</v>
      </c>
      <c r="P4100" s="85">
        <v>36523</v>
      </c>
      <c r="Q4100" s="83">
        <v>3.1880000000000002</v>
      </c>
      <c r="R4100" s="83">
        <v>3.1880000000000002</v>
      </c>
    </row>
    <row r="4101" spans="4:18">
      <c r="D4101" s="85">
        <v>36522</v>
      </c>
      <c r="E4101" s="83">
        <v>28.5</v>
      </c>
      <c r="F4101" s="83">
        <v>28.437519999999999</v>
      </c>
      <c r="J4101" s="85">
        <v>36522</v>
      </c>
      <c r="K4101" s="83">
        <v>24</v>
      </c>
      <c r="L4101" s="83">
        <v>26.8125</v>
      </c>
      <c r="P4101" s="85">
        <v>36522</v>
      </c>
      <c r="Q4101" s="83">
        <v>3.1880000000000002</v>
      </c>
      <c r="R4101" s="83">
        <v>3.1880000000000002</v>
      </c>
    </row>
    <row r="4102" spans="4:18">
      <c r="D4102" s="85">
        <v>36521</v>
      </c>
      <c r="E4102" s="83">
        <v>29.25</v>
      </c>
      <c r="F4102" s="83">
        <v>28.562480000000001</v>
      </c>
      <c r="J4102" s="85">
        <v>36521</v>
      </c>
      <c r="K4102" s="83">
        <v>23.625</v>
      </c>
      <c r="L4102" s="83">
        <v>24.125</v>
      </c>
      <c r="P4102" s="85">
        <v>36521</v>
      </c>
      <c r="Q4102" s="83">
        <v>2.625</v>
      </c>
      <c r="R4102" s="83">
        <v>2.625</v>
      </c>
    </row>
    <row r="4103" spans="4:18">
      <c r="D4103" s="85">
        <v>36517</v>
      </c>
      <c r="E4103" s="83">
        <v>29.5</v>
      </c>
      <c r="F4103" s="83">
        <v>28.5</v>
      </c>
      <c r="J4103" s="85">
        <v>36517</v>
      </c>
      <c r="K4103" s="83">
        <v>23.625</v>
      </c>
      <c r="L4103" s="83">
        <v>23.25</v>
      </c>
      <c r="P4103" s="85">
        <v>36517</v>
      </c>
      <c r="Q4103" s="83">
        <v>2.875</v>
      </c>
      <c r="R4103" s="83">
        <v>2.875</v>
      </c>
    </row>
    <row r="4104" spans="4:18">
      <c r="D4104" s="85">
        <v>36516</v>
      </c>
      <c r="E4104" s="83">
        <v>27</v>
      </c>
      <c r="F4104" s="83">
        <v>29.375</v>
      </c>
      <c r="J4104" s="85">
        <v>36516</v>
      </c>
      <c r="K4104" s="83">
        <v>24.375</v>
      </c>
      <c r="L4104" s="83">
        <v>23.125</v>
      </c>
      <c r="P4104" s="85">
        <v>36516</v>
      </c>
      <c r="Q4104" s="83">
        <v>2.7189999999999999</v>
      </c>
      <c r="R4104" s="83">
        <v>2.7189999999999999</v>
      </c>
    </row>
    <row r="4105" spans="4:18">
      <c r="D4105" s="85">
        <v>36515</v>
      </c>
      <c r="E4105" s="83">
        <v>26.875</v>
      </c>
      <c r="F4105" s="83">
        <v>26.812480000000001</v>
      </c>
      <c r="J4105" s="85">
        <v>36515</v>
      </c>
      <c r="K4105" s="83">
        <v>23.9375</v>
      </c>
      <c r="L4105" s="83">
        <v>22.375</v>
      </c>
      <c r="P4105" s="85">
        <v>36515</v>
      </c>
      <c r="Q4105" s="83">
        <v>2.5630000000000002</v>
      </c>
      <c r="R4105" s="83">
        <v>2.5630000000000002</v>
      </c>
    </row>
    <row r="4106" spans="4:18">
      <c r="D4106" s="85">
        <v>36514</v>
      </c>
      <c r="E4106" s="83">
        <v>26.75</v>
      </c>
      <c r="F4106" s="83">
        <v>26.875</v>
      </c>
      <c r="J4106" s="85">
        <v>36514</v>
      </c>
      <c r="K4106" s="83">
        <v>24.34375</v>
      </c>
      <c r="L4106" s="83">
        <v>23.8125</v>
      </c>
      <c r="P4106" s="85">
        <v>36514</v>
      </c>
      <c r="Q4106" s="83">
        <v>2.5</v>
      </c>
      <c r="R4106" s="83">
        <v>2.5</v>
      </c>
    </row>
    <row r="4107" spans="4:18">
      <c r="D4107" s="85">
        <v>36511</v>
      </c>
      <c r="E4107" s="83">
        <v>27</v>
      </c>
      <c r="F4107" s="83">
        <v>26.75</v>
      </c>
      <c r="J4107" s="85">
        <v>36511</v>
      </c>
      <c r="K4107" s="83">
        <v>24.25</v>
      </c>
      <c r="L4107" s="83">
        <v>24.3125</v>
      </c>
      <c r="P4107" s="85">
        <v>36511</v>
      </c>
      <c r="Q4107" s="83">
        <v>2.5630000000000002</v>
      </c>
      <c r="R4107" s="83">
        <v>2.5630000000000002</v>
      </c>
    </row>
    <row r="4108" spans="4:18">
      <c r="D4108" s="85">
        <v>36510</v>
      </c>
      <c r="E4108" s="83">
        <v>27.5</v>
      </c>
      <c r="F4108" s="83">
        <v>26.875</v>
      </c>
      <c r="J4108" s="85">
        <v>36510</v>
      </c>
      <c r="K4108" s="83">
        <v>23.875</v>
      </c>
      <c r="L4108" s="83">
        <v>24.125</v>
      </c>
      <c r="P4108" s="85">
        <v>36510</v>
      </c>
      <c r="Q4108" s="83">
        <v>2.5</v>
      </c>
      <c r="R4108" s="83">
        <v>2.5</v>
      </c>
    </row>
    <row r="4109" spans="4:18">
      <c r="D4109" s="85">
        <v>36509</v>
      </c>
      <c r="E4109" s="83">
        <v>26.312480000000001</v>
      </c>
      <c r="F4109" s="83">
        <v>27.312480000000001</v>
      </c>
      <c r="J4109" s="85">
        <v>36509</v>
      </c>
      <c r="K4109" s="83">
        <v>22.875</v>
      </c>
      <c r="L4109" s="83">
        <v>24</v>
      </c>
      <c r="P4109" s="85">
        <v>36509</v>
      </c>
      <c r="Q4109" s="83">
        <v>2.375</v>
      </c>
      <c r="R4109" s="83">
        <v>2.375</v>
      </c>
    </row>
    <row r="4110" spans="4:18">
      <c r="D4110" s="85">
        <v>36508</v>
      </c>
      <c r="E4110" s="83">
        <v>26.812480000000001</v>
      </c>
      <c r="F4110" s="83">
        <v>26.312480000000001</v>
      </c>
      <c r="J4110" s="85">
        <v>36508</v>
      </c>
      <c r="K4110" s="83">
        <v>24</v>
      </c>
      <c r="L4110" s="83">
        <v>23.125</v>
      </c>
      <c r="P4110" s="85">
        <v>36508</v>
      </c>
      <c r="Q4110" s="83">
        <v>2.5</v>
      </c>
      <c r="R4110" s="83">
        <v>2.5</v>
      </c>
    </row>
    <row r="4111" spans="4:18">
      <c r="D4111" s="85">
        <v>36507</v>
      </c>
      <c r="E4111" s="83">
        <v>26.812480000000001</v>
      </c>
      <c r="F4111" s="83">
        <v>26.812480000000001</v>
      </c>
      <c r="J4111" s="85">
        <v>36507</v>
      </c>
      <c r="K4111" s="83">
        <v>24.375</v>
      </c>
      <c r="L4111" s="83">
        <v>24.375</v>
      </c>
      <c r="P4111" s="85">
        <v>36507</v>
      </c>
      <c r="Q4111" s="83">
        <v>2.625</v>
      </c>
      <c r="R4111" s="83">
        <v>2.625</v>
      </c>
    </row>
    <row r="4112" spans="4:18">
      <c r="D4112" s="85">
        <v>36504</v>
      </c>
      <c r="E4112" s="83">
        <v>26.937519999999999</v>
      </c>
      <c r="F4112" s="83">
        <v>26.875</v>
      </c>
      <c r="J4112" s="85">
        <v>36504</v>
      </c>
      <c r="K4112" s="83">
        <v>24.5</v>
      </c>
      <c r="L4112" s="83">
        <v>24.5625</v>
      </c>
      <c r="P4112" s="85">
        <v>36504</v>
      </c>
      <c r="Q4112" s="83">
        <v>2.5630000000000002</v>
      </c>
      <c r="R4112" s="83">
        <v>2.5630000000000002</v>
      </c>
    </row>
    <row r="4113" spans="4:18">
      <c r="D4113" s="85">
        <v>36503</v>
      </c>
      <c r="E4113" s="83">
        <v>26.812480000000001</v>
      </c>
      <c r="F4113" s="83">
        <v>26.937519999999999</v>
      </c>
      <c r="J4113" s="85">
        <v>36503</v>
      </c>
      <c r="K4113" s="83">
        <v>24.625</v>
      </c>
      <c r="L4113" s="83">
        <v>24.75</v>
      </c>
      <c r="P4113" s="85">
        <v>36503</v>
      </c>
      <c r="Q4113" s="83">
        <v>2.5310000000000001</v>
      </c>
      <c r="R4113" s="83">
        <v>2.5310000000000001</v>
      </c>
    </row>
    <row r="4114" spans="4:18">
      <c r="D4114" s="85">
        <v>36502</v>
      </c>
      <c r="E4114" s="83">
        <v>27</v>
      </c>
      <c r="F4114" s="83">
        <v>26.812480000000001</v>
      </c>
      <c r="J4114" s="85">
        <v>36502</v>
      </c>
      <c r="K4114" s="83">
        <v>24.625</v>
      </c>
      <c r="L4114" s="83">
        <v>24.625</v>
      </c>
      <c r="P4114" s="85">
        <v>36502</v>
      </c>
      <c r="Q4114" s="83">
        <v>2.9380000000000002</v>
      </c>
      <c r="R4114" s="83">
        <v>2.9380000000000002</v>
      </c>
    </row>
    <row r="4115" spans="4:18">
      <c r="D4115" s="85">
        <v>36501</v>
      </c>
      <c r="E4115" s="83">
        <v>26.937519999999999</v>
      </c>
      <c r="F4115" s="83">
        <v>27</v>
      </c>
      <c r="J4115" s="85">
        <v>36501</v>
      </c>
      <c r="K4115" s="83">
        <v>24.9375</v>
      </c>
      <c r="L4115" s="83">
        <v>24.9375</v>
      </c>
      <c r="P4115" s="85">
        <v>36501</v>
      </c>
      <c r="Q4115" s="83">
        <v>2.75</v>
      </c>
      <c r="R4115" s="83">
        <v>2.75</v>
      </c>
    </row>
    <row r="4116" spans="4:18">
      <c r="D4116" s="85">
        <v>36500</v>
      </c>
      <c r="E4116" s="83">
        <v>26.625</v>
      </c>
      <c r="F4116" s="83">
        <v>27</v>
      </c>
      <c r="J4116" s="85">
        <v>36500</v>
      </c>
      <c r="K4116" s="83">
        <v>26.125</v>
      </c>
      <c r="L4116" s="83">
        <v>25</v>
      </c>
      <c r="P4116" s="85">
        <v>36500</v>
      </c>
      <c r="Q4116" s="83">
        <v>2.75</v>
      </c>
      <c r="R4116" s="83">
        <v>2.75</v>
      </c>
    </row>
    <row r="4117" spans="4:18">
      <c r="D4117" s="85">
        <v>36497</v>
      </c>
      <c r="E4117" s="83">
        <v>27</v>
      </c>
      <c r="F4117" s="83">
        <v>26.625</v>
      </c>
      <c r="J4117" s="85">
        <v>36497</v>
      </c>
      <c r="K4117" s="83">
        <v>25.25</v>
      </c>
      <c r="L4117" s="83">
        <v>26</v>
      </c>
      <c r="P4117" s="85">
        <v>36497</v>
      </c>
      <c r="Q4117" s="83">
        <v>2.625</v>
      </c>
      <c r="R4117" s="83">
        <v>2.625</v>
      </c>
    </row>
    <row r="4118" spans="4:18">
      <c r="D4118" s="85">
        <v>36496</v>
      </c>
      <c r="E4118" s="83">
        <v>27.125</v>
      </c>
      <c r="F4118" s="83">
        <v>27.125</v>
      </c>
      <c r="J4118" s="85">
        <v>36496</v>
      </c>
      <c r="K4118" s="83">
        <v>24.5</v>
      </c>
      <c r="L4118" s="83">
        <v>25.25</v>
      </c>
      <c r="P4118" s="85">
        <v>36496</v>
      </c>
      <c r="Q4118" s="83">
        <v>2.625</v>
      </c>
      <c r="R4118" s="83">
        <v>2.625</v>
      </c>
    </row>
    <row r="4119" spans="4:18">
      <c r="D4119" s="85">
        <v>36495</v>
      </c>
      <c r="E4119" s="83">
        <v>26.375</v>
      </c>
      <c r="F4119" s="83">
        <v>27.25</v>
      </c>
      <c r="J4119" s="85">
        <v>36495</v>
      </c>
      <c r="K4119" s="83">
        <v>25.25</v>
      </c>
      <c r="L4119" s="83">
        <v>25</v>
      </c>
      <c r="P4119" s="85">
        <v>36495</v>
      </c>
      <c r="Q4119" s="83">
        <v>2.875</v>
      </c>
      <c r="R4119" s="83">
        <v>2.875</v>
      </c>
    </row>
    <row r="4120" spans="4:18">
      <c r="D4120" s="85">
        <v>36494</v>
      </c>
      <c r="E4120" s="83">
        <v>26.5</v>
      </c>
      <c r="F4120" s="83">
        <v>26.562480000000001</v>
      </c>
      <c r="J4120" s="85">
        <v>36494</v>
      </c>
      <c r="K4120" s="83">
        <v>24.3125</v>
      </c>
      <c r="L4120" s="83">
        <v>25.25</v>
      </c>
      <c r="P4120" s="85">
        <v>36494</v>
      </c>
      <c r="Q4120" s="83">
        <v>2.7810000000000001</v>
      </c>
      <c r="R4120" s="83">
        <v>2.7810000000000001</v>
      </c>
    </row>
    <row r="4121" spans="4:18">
      <c r="D4121" s="85">
        <v>36493</v>
      </c>
      <c r="E4121" s="83">
        <v>27.5</v>
      </c>
      <c r="F4121" s="83">
        <v>26.375</v>
      </c>
      <c r="J4121" s="85">
        <v>36493</v>
      </c>
      <c r="K4121" s="83">
        <v>23.125</v>
      </c>
      <c r="L4121" s="83">
        <v>24.5</v>
      </c>
      <c r="P4121" s="85">
        <v>36493</v>
      </c>
      <c r="Q4121" s="83">
        <v>2.75</v>
      </c>
      <c r="R4121" s="83">
        <v>2.75</v>
      </c>
    </row>
    <row r="4122" spans="4:18">
      <c r="D4122" s="85">
        <v>36490</v>
      </c>
      <c r="E4122" s="83">
        <v>27.5</v>
      </c>
      <c r="F4122" s="83">
        <v>27.875</v>
      </c>
      <c r="J4122" s="85">
        <v>36490</v>
      </c>
      <c r="K4122" s="83">
        <v>22.625</v>
      </c>
      <c r="L4122" s="83">
        <v>22.625</v>
      </c>
      <c r="P4122" s="85">
        <v>36490</v>
      </c>
      <c r="Q4122" s="83">
        <v>3</v>
      </c>
      <c r="R4122" s="83">
        <v>3</v>
      </c>
    </row>
    <row r="4123" spans="4:18">
      <c r="D4123" s="85">
        <v>36488</v>
      </c>
      <c r="E4123" s="83">
        <v>27</v>
      </c>
      <c r="F4123" s="83">
        <v>27.5</v>
      </c>
      <c r="J4123" s="85">
        <v>36488</v>
      </c>
      <c r="K4123" s="83">
        <v>23.5</v>
      </c>
      <c r="L4123" s="83">
        <v>22.5625</v>
      </c>
      <c r="P4123" s="85">
        <v>36488</v>
      </c>
      <c r="Q4123" s="83">
        <v>2.75</v>
      </c>
      <c r="R4123" s="83">
        <v>2.75</v>
      </c>
    </row>
    <row r="4124" spans="4:18">
      <c r="D4124" s="85">
        <v>36487</v>
      </c>
      <c r="E4124" s="83">
        <v>28.375</v>
      </c>
      <c r="F4124" s="83">
        <v>27.187519999999999</v>
      </c>
      <c r="J4124" s="85">
        <v>36487</v>
      </c>
      <c r="K4124" s="83">
        <v>24.375</v>
      </c>
      <c r="L4124" s="83">
        <v>23.75</v>
      </c>
      <c r="P4124" s="85">
        <v>36487</v>
      </c>
      <c r="Q4124" s="83">
        <v>2.9060000000000001</v>
      </c>
      <c r="R4124" s="83">
        <v>2.9060000000000001</v>
      </c>
    </row>
    <row r="4125" spans="4:18">
      <c r="D4125" s="85">
        <v>36486</v>
      </c>
      <c r="E4125" s="83">
        <v>28.75</v>
      </c>
      <c r="F4125" s="83">
        <v>28.125</v>
      </c>
      <c r="J4125" s="85">
        <v>36486</v>
      </c>
      <c r="K4125" s="83">
        <v>25.25</v>
      </c>
      <c r="L4125" s="83">
        <v>24.5</v>
      </c>
      <c r="P4125" s="85">
        <v>36486</v>
      </c>
      <c r="Q4125" s="83">
        <v>2.875</v>
      </c>
      <c r="R4125" s="83">
        <v>2.875</v>
      </c>
    </row>
    <row r="4126" spans="4:18">
      <c r="D4126" s="85">
        <v>36483</v>
      </c>
      <c r="E4126" s="83">
        <v>28.812480000000001</v>
      </c>
      <c r="F4126" s="83">
        <v>28.625</v>
      </c>
      <c r="J4126" s="85">
        <v>36483</v>
      </c>
      <c r="K4126" s="83">
        <v>26.1875</v>
      </c>
      <c r="L4126" s="83">
        <v>25.125</v>
      </c>
      <c r="P4126" s="85">
        <v>36483</v>
      </c>
      <c r="Q4126" s="83">
        <v>2.875</v>
      </c>
      <c r="R4126" s="83">
        <v>2.875</v>
      </c>
    </row>
    <row r="4127" spans="4:18">
      <c r="D4127" s="85">
        <v>36482</v>
      </c>
      <c r="E4127" s="83">
        <v>29.187519999999999</v>
      </c>
      <c r="F4127" s="83">
        <v>28.75</v>
      </c>
      <c r="J4127" s="85">
        <v>36482</v>
      </c>
      <c r="K4127" s="83">
        <v>25.625</v>
      </c>
      <c r="L4127" s="83">
        <v>26.125</v>
      </c>
      <c r="P4127" s="85">
        <v>36482</v>
      </c>
      <c r="Q4127" s="83">
        <v>3</v>
      </c>
      <c r="R4127" s="83">
        <v>3</v>
      </c>
    </row>
    <row r="4128" spans="4:18">
      <c r="D4128" s="85">
        <v>36481</v>
      </c>
      <c r="E4128" s="83">
        <v>27.562480000000001</v>
      </c>
      <c r="F4128" s="83">
        <v>29.187519999999999</v>
      </c>
      <c r="J4128" s="85">
        <v>36481</v>
      </c>
      <c r="K4128" s="83">
        <v>24.375</v>
      </c>
      <c r="L4128" s="83">
        <v>25.5</v>
      </c>
      <c r="P4128" s="85">
        <v>36481</v>
      </c>
      <c r="Q4128" s="83">
        <v>3.0630000000000002</v>
      </c>
      <c r="R4128" s="83">
        <v>3.0630000000000002</v>
      </c>
    </row>
    <row r="4129" spans="4:18">
      <c r="D4129" s="85">
        <v>36480</v>
      </c>
      <c r="E4129" s="83">
        <v>27.062480000000001</v>
      </c>
      <c r="F4129" s="83">
        <v>27.437519999999999</v>
      </c>
      <c r="J4129" s="85">
        <v>36480</v>
      </c>
      <c r="K4129" s="83">
        <v>25.25</v>
      </c>
      <c r="L4129" s="83">
        <v>24.875</v>
      </c>
      <c r="P4129" s="85">
        <v>36480</v>
      </c>
      <c r="Q4129" s="83">
        <v>3</v>
      </c>
      <c r="R4129" s="83">
        <v>3</v>
      </c>
    </row>
    <row r="4130" spans="4:18">
      <c r="D4130" s="85">
        <v>36479</v>
      </c>
      <c r="E4130" s="83">
        <v>26.812480000000001</v>
      </c>
      <c r="F4130" s="83">
        <v>26.875</v>
      </c>
      <c r="J4130" s="85">
        <v>36479</v>
      </c>
      <c r="K4130" s="83">
        <v>25.1875</v>
      </c>
      <c r="L4130" s="83">
        <v>25.125</v>
      </c>
      <c r="P4130" s="85">
        <v>36479</v>
      </c>
      <c r="Q4130" s="83">
        <v>2.75</v>
      </c>
      <c r="R4130" s="83">
        <v>2.75</v>
      </c>
    </row>
    <row r="4131" spans="4:18">
      <c r="D4131" s="85">
        <v>36476</v>
      </c>
      <c r="E4131" s="83">
        <v>26.937519999999999</v>
      </c>
      <c r="F4131" s="83">
        <v>26.812480000000001</v>
      </c>
      <c r="J4131" s="85">
        <v>36476</v>
      </c>
      <c r="K4131" s="83">
        <v>25.0625</v>
      </c>
      <c r="L4131" s="83">
        <v>25.0625</v>
      </c>
      <c r="P4131" s="85">
        <v>36476</v>
      </c>
      <c r="Q4131" s="83">
        <v>2.625</v>
      </c>
      <c r="R4131" s="83">
        <v>2.625</v>
      </c>
    </row>
    <row r="4132" spans="4:18">
      <c r="D4132" s="85">
        <v>36475</v>
      </c>
      <c r="E4132" s="83">
        <v>26.75</v>
      </c>
      <c r="F4132" s="83">
        <v>26.75</v>
      </c>
      <c r="J4132" s="85">
        <v>36475</v>
      </c>
      <c r="K4132" s="83">
        <v>24.375</v>
      </c>
      <c r="L4132" s="83">
        <v>25.25</v>
      </c>
      <c r="P4132" s="85">
        <v>36475</v>
      </c>
      <c r="Q4132" s="83">
        <v>2.625</v>
      </c>
      <c r="R4132" s="83">
        <v>2.625</v>
      </c>
    </row>
    <row r="4133" spans="4:18">
      <c r="D4133" s="85">
        <v>36474</v>
      </c>
      <c r="E4133" s="83">
        <v>27.312480000000001</v>
      </c>
      <c r="F4133" s="83">
        <v>26.75</v>
      </c>
      <c r="J4133" s="85">
        <v>36474</v>
      </c>
      <c r="K4133" s="83">
        <v>24.25</v>
      </c>
      <c r="L4133" s="83">
        <v>24.8125</v>
      </c>
      <c r="P4133" s="85">
        <v>36474</v>
      </c>
      <c r="Q4133" s="83">
        <v>2.8130000000000002</v>
      </c>
      <c r="R4133" s="83">
        <v>2.8130000000000002</v>
      </c>
    </row>
    <row r="4134" spans="4:18">
      <c r="D4134" s="85">
        <v>36473</v>
      </c>
      <c r="E4134" s="83">
        <v>28.562480000000001</v>
      </c>
      <c r="F4134" s="83">
        <v>27.312480000000001</v>
      </c>
      <c r="J4134" s="85">
        <v>36473</v>
      </c>
      <c r="K4134" s="83">
        <v>24.25</v>
      </c>
      <c r="L4134" s="83">
        <v>24.25</v>
      </c>
      <c r="P4134" s="85">
        <v>36473</v>
      </c>
      <c r="Q4134" s="83">
        <v>2.8130000000000002</v>
      </c>
      <c r="R4134" s="83">
        <v>2.8130000000000002</v>
      </c>
    </row>
    <row r="4135" spans="4:18">
      <c r="D4135" s="85">
        <v>36472</v>
      </c>
      <c r="E4135" s="83">
        <v>27.75</v>
      </c>
      <c r="F4135" s="83">
        <v>28.312480000000001</v>
      </c>
      <c r="J4135" s="85">
        <v>36472</v>
      </c>
      <c r="K4135" s="83">
        <v>23.8125</v>
      </c>
      <c r="L4135" s="83">
        <v>24</v>
      </c>
      <c r="P4135" s="85">
        <v>36472</v>
      </c>
      <c r="Q4135" s="83">
        <v>2.875</v>
      </c>
      <c r="R4135" s="83">
        <v>2.875</v>
      </c>
    </row>
    <row r="4136" spans="4:18">
      <c r="D4136" s="85">
        <v>36469</v>
      </c>
      <c r="E4136" s="83">
        <v>27.75</v>
      </c>
      <c r="F4136" s="83">
        <v>27.562480000000001</v>
      </c>
      <c r="J4136" s="85">
        <v>36469</v>
      </c>
      <c r="K4136" s="83">
        <v>23.625</v>
      </c>
      <c r="L4136" s="83">
        <v>24</v>
      </c>
      <c r="P4136" s="85">
        <v>36469</v>
      </c>
      <c r="Q4136" s="83">
        <v>3</v>
      </c>
      <c r="R4136" s="83">
        <v>3</v>
      </c>
    </row>
    <row r="4137" spans="4:18">
      <c r="D4137" s="85">
        <v>36468</v>
      </c>
      <c r="E4137" s="83">
        <v>27.75</v>
      </c>
      <c r="F4137" s="83">
        <v>27.562480000000001</v>
      </c>
      <c r="J4137" s="85">
        <v>36468</v>
      </c>
      <c r="K4137" s="83">
        <v>23.625</v>
      </c>
      <c r="L4137" s="83">
        <v>23.9375</v>
      </c>
      <c r="P4137" s="85">
        <v>36468</v>
      </c>
      <c r="Q4137" s="83">
        <v>3</v>
      </c>
      <c r="R4137" s="83">
        <v>3</v>
      </c>
    </row>
    <row r="4138" spans="4:18">
      <c r="D4138" s="85">
        <v>36467</v>
      </c>
      <c r="E4138" s="83">
        <v>27.75</v>
      </c>
      <c r="F4138" s="83">
        <v>27.75</v>
      </c>
      <c r="J4138" s="85">
        <v>36467</v>
      </c>
      <c r="K4138" s="83">
        <v>23.5</v>
      </c>
      <c r="L4138" s="83">
        <v>23.6875</v>
      </c>
      <c r="P4138" s="85">
        <v>36467</v>
      </c>
      <c r="Q4138" s="83">
        <v>2.5</v>
      </c>
      <c r="R4138" s="83">
        <v>2.5</v>
      </c>
    </row>
    <row r="4139" spans="4:18">
      <c r="D4139" s="85">
        <v>36466</v>
      </c>
      <c r="E4139" s="83">
        <v>28</v>
      </c>
      <c r="F4139" s="83">
        <v>27.625</v>
      </c>
      <c r="J4139" s="85">
        <v>36466</v>
      </c>
      <c r="K4139" s="83">
        <v>24.0625</v>
      </c>
      <c r="L4139" s="83">
        <v>23.25</v>
      </c>
      <c r="P4139" s="85">
        <v>36466</v>
      </c>
      <c r="Q4139" s="83">
        <v>2.5</v>
      </c>
      <c r="R4139" s="83">
        <v>2.5</v>
      </c>
    </row>
    <row r="4140" spans="4:18">
      <c r="D4140" s="85">
        <v>36465</v>
      </c>
      <c r="E4140" s="83">
        <v>27.562480000000001</v>
      </c>
      <c r="F4140" s="83">
        <v>27.875</v>
      </c>
      <c r="J4140" s="85">
        <v>36465</v>
      </c>
      <c r="K4140" s="83">
        <v>24.9375</v>
      </c>
      <c r="L4140" s="83">
        <v>23.75</v>
      </c>
      <c r="P4140" s="85">
        <v>36465</v>
      </c>
      <c r="Q4140" s="83">
        <v>2.5</v>
      </c>
      <c r="R4140" s="83">
        <v>2.5</v>
      </c>
    </row>
    <row r="4141" spans="4:18">
      <c r="D4141" s="85">
        <v>36462</v>
      </c>
      <c r="E4141" s="83">
        <v>27.187519999999999</v>
      </c>
      <c r="F4141" s="83">
        <v>27.375</v>
      </c>
      <c r="J4141" s="85">
        <v>36462</v>
      </c>
      <c r="K4141" s="83">
        <v>25.25</v>
      </c>
      <c r="L4141" s="83">
        <v>24.9375</v>
      </c>
      <c r="P4141" s="85">
        <v>36462</v>
      </c>
      <c r="Q4141" s="83">
        <v>2.5630000000000002</v>
      </c>
      <c r="R4141" s="83">
        <v>2.5630000000000002</v>
      </c>
    </row>
    <row r="4142" spans="4:18">
      <c r="D4142" s="85">
        <v>36461</v>
      </c>
      <c r="E4142" s="83">
        <v>26.375</v>
      </c>
      <c r="F4142" s="83">
        <v>26.937519999999999</v>
      </c>
      <c r="J4142" s="85">
        <v>36461</v>
      </c>
      <c r="K4142" s="83">
        <v>25.125</v>
      </c>
      <c r="L4142" s="83">
        <v>25.0625</v>
      </c>
      <c r="P4142" s="85">
        <v>36461</v>
      </c>
      <c r="Q4142" s="83">
        <v>2.5</v>
      </c>
      <c r="R4142" s="83">
        <v>2.5</v>
      </c>
    </row>
    <row r="4143" spans="4:18">
      <c r="D4143" s="85">
        <v>36460</v>
      </c>
      <c r="E4143" s="83">
        <v>26.062480000000001</v>
      </c>
      <c r="F4143" s="83">
        <v>26</v>
      </c>
      <c r="J4143" s="85">
        <v>36460</v>
      </c>
      <c r="K4143" s="83">
        <v>25.125</v>
      </c>
      <c r="L4143" s="83">
        <v>25</v>
      </c>
      <c r="P4143" s="85">
        <v>36460</v>
      </c>
      <c r="Q4143" s="83">
        <v>2.5</v>
      </c>
      <c r="R4143" s="83">
        <v>2.5</v>
      </c>
    </row>
    <row r="4144" spans="4:18">
      <c r="D4144" s="85">
        <v>36459</v>
      </c>
      <c r="E4144" s="83">
        <v>26.062480000000001</v>
      </c>
      <c r="F4144" s="83">
        <v>26.125</v>
      </c>
      <c r="J4144" s="85">
        <v>36459</v>
      </c>
      <c r="K4144" s="83">
        <v>25.875</v>
      </c>
      <c r="L4144" s="83">
        <v>25.25</v>
      </c>
      <c r="P4144" s="85">
        <v>36459</v>
      </c>
      <c r="Q4144" s="83">
        <v>2.75</v>
      </c>
      <c r="R4144" s="83">
        <v>2.75</v>
      </c>
    </row>
    <row r="4145" spans="4:18">
      <c r="D4145" s="85">
        <v>36458</v>
      </c>
      <c r="E4145" s="83">
        <v>26.687519999999999</v>
      </c>
      <c r="F4145" s="83">
        <v>25.937519999999999</v>
      </c>
      <c r="J4145" s="85">
        <v>36458</v>
      </c>
      <c r="K4145" s="83">
        <v>25.9375</v>
      </c>
      <c r="L4145" s="83">
        <v>25.6875</v>
      </c>
      <c r="P4145" s="85">
        <v>36458</v>
      </c>
      <c r="Q4145" s="83">
        <v>2.8439999999999999</v>
      </c>
      <c r="R4145" s="83">
        <v>2.8439999999999999</v>
      </c>
    </row>
    <row r="4146" spans="4:18">
      <c r="D4146" s="85">
        <v>36455</v>
      </c>
      <c r="E4146" s="83">
        <v>26.5</v>
      </c>
      <c r="F4146" s="83">
        <v>26.687519999999999</v>
      </c>
      <c r="J4146" s="85">
        <v>36455</v>
      </c>
      <c r="K4146" s="83">
        <v>26.75</v>
      </c>
      <c r="L4146" s="83">
        <v>26</v>
      </c>
      <c r="P4146" s="85">
        <v>36455</v>
      </c>
      <c r="Q4146" s="83">
        <v>2.8130000000000002</v>
      </c>
      <c r="R4146" s="83">
        <v>2.8130000000000002</v>
      </c>
    </row>
    <row r="4147" spans="4:18">
      <c r="D4147" s="85">
        <v>36454</v>
      </c>
      <c r="E4147" s="83">
        <v>26</v>
      </c>
      <c r="F4147" s="83">
        <v>26.125</v>
      </c>
      <c r="J4147" s="85">
        <v>36454</v>
      </c>
      <c r="K4147" s="83">
        <v>26.5</v>
      </c>
      <c r="L4147" s="83">
        <v>26.6875</v>
      </c>
      <c r="P4147" s="85">
        <v>36454</v>
      </c>
      <c r="Q4147" s="83">
        <v>2.8130000000000002</v>
      </c>
      <c r="R4147" s="83">
        <v>2.8130000000000002</v>
      </c>
    </row>
    <row r="4148" spans="4:18">
      <c r="D4148" s="85">
        <v>36453</v>
      </c>
      <c r="E4148" s="83">
        <v>27</v>
      </c>
      <c r="F4148" s="83">
        <v>25.937519999999999</v>
      </c>
      <c r="J4148" s="85">
        <v>36453</v>
      </c>
      <c r="K4148" s="83">
        <v>25.625</v>
      </c>
      <c r="L4148" s="83">
        <v>26.625</v>
      </c>
      <c r="P4148" s="85">
        <v>36453</v>
      </c>
      <c r="Q4148" s="83">
        <v>2.5</v>
      </c>
      <c r="R4148" s="83">
        <v>2.5</v>
      </c>
    </row>
    <row r="4149" spans="4:18">
      <c r="D4149" s="85">
        <v>36452</v>
      </c>
      <c r="E4149" s="83">
        <v>27.062480000000001</v>
      </c>
      <c r="F4149" s="83">
        <v>27.562480000000001</v>
      </c>
      <c r="J4149" s="85">
        <v>36452</v>
      </c>
      <c r="K4149" s="83">
        <v>25.25</v>
      </c>
      <c r="L4149" s="83">
        <v>25.40625</v>
      </c>
      <c r="P4149" s="85">
        <v>36452</v>
      </c>
      <c r="Q4149" s="83">
        <v>2.5</v>
      </c>
      <c r="R4149" s="83">
        <v>2.5</v>
      </c>
    </row>
    <row r="4150" spans="4:18">
      <c r="D4150" s="85">
        <v>36451</v>
      </c>
      <c r="E4150" s="83">
        <v>26.812480000000001</v>
      </c>
      <c r="F4150" s="83">
        <v>26.812480000000001</v>
      </c>
      <c r="J4150" s="85">
        <v>36451</v>
      </c>
      <c r="K4150" s="83">
        <v>25.375</v>
      </c>
      <c r="L4150" s="83">
        <v>25.125</v>
      </c>
      <c r="P4150" s="85">
        <v>36451</v>
      </c>
      <c r="Q4150" s="83">
        <v>2.625</v>
      </c>
      <c r="R4150" s="83">
        <v>2.625</v>
      </c>
    </row>
    <row r="4151" spans="4:18">
      <c r="D4151" s="85">
        <v>36448</v>
      </c>
      <c r="E4151" s="83">
        <v>27.625</v>
      </c>
      <c r="F4151" s="83">
        <v>26.812480000000001</v>
      </c>
      <c r="J4151" s="85">
        <v>36448</v>
      </c>
      <c r="K4151" s="83">
        <v>26.5</v>
      </c>
      <c r="L4151" s="83">
        <v>25.75</v>
      </c>
      <c r="P4151" s="85">
        <v>36448</v>
      </c>
      <c r="Q4151" s="83">
        <v>2.875</v>
      </c>
      <c r="R4151" s="83">
        <v>2.875</v>
      </c>
    </row>
    <row r="4152" spans="4:18">
      <c r="D4152" s="85">
        <v>36447</v>
      </c>
      <c r="E4152" s="83">
        <v>27.187519999999999</v>
      </c>
      <c r="F4152" s="83">
        <v>28</v>
      </c>
      <c r="J4152" s="85">
        <v>36447</v>
      </c>
      <c r="K4152" s="83">
        <v>26.875</v>
      </c>
      <c r="L4152" s="83">
        <v>26.875</v>
      </c>
      <c r="P4152" s="85">
        <v>36447</v>
      </c>
      <c r="Q4152" s="83">
        <v>3.125</v>
      </c>
      <c r="R4152" s="83">
        <v>3.125</v>
      </c>
    </row>
    <row r="4153" spans="4:18">
      <c r="D4153" s="85">
        <v>36446</v>
      </c>
      <c r="E4153" s="83">
        <v>27</v>
      </c>
      <c r="F4153" s="83">
        <v>27.062480000000001</v>
      </c>
      <c r="J4153" s="85">
        <v>36446</v>
      </c>
      <c r="K4153" s="83">
        <v>26.125</v>
      </c>
      <c r="L4153" s="83">
        <v>27</v>
      </c>
      <c r="P4153" s="85">
        <v>36446</v>
      </c>
      <c r="Q4153" s="83">
        <v>3</v>
      </c>
      <c r="R4153" s="83">
        <v>3</v>
      </c>
    </row>
    <row r="4154" spans="4:18">
      <c r="D4154" s="85">
        <v>36445</v>
      </c>
      <c r="E4154" s="83">
        <v>29.437519999999999</v>
      </c>
      <c r="F4154" s="83">
        <v>27.812480000000001</v>
      </c>
      <c r="J4154" s="85">
        <v>36445</v>
      </c>
      <c r="K4154" s="83">
        <v>25.4375</v>
      </c>
      <c r="L4154" s="83">
        <v>25.875</v>
      </c>
      <c r="P4154" s="85">
        <v>36445</v>
      </c>
      <c r="Q4154" s="83">
        <v>3</v>
      </c>
      <c r="R4154" s="83">
        <v>3</v>
      </c>
    </row>
    <row r="4155" spans="4:18">
      <c r="D4155" s="85">
        <v>36444</v>
      </c>
      <c r="E4155" s="83">
        <v>29.187519999999999</v>
      </c>
      <c r="F4155" s="83">
        <v>29.375</v>
      </c>
      <c r="J4155" s="85">
        <v>36444</v>
      </c>
      <c r="K4155" s="83">
        <v>26.25</v>
      </c>
      <c r="L4155" s="83">
        <v>25.5</v>
      </c>
      <c r="P4155" s="85">
        <v>36444</v>
      </c>
      <c r="Q4155" s="83">
        <v>3.0630000000000002</v>
      </c>
      <c r="R4155" s="83">
        <v>3.0630000000000002</v>
      </c>
    </row>
    <row r="4156" spans="4:18">
      <c r="D4156" s="85">
        <v>36441</v>
      </c>
      <c r="E4156" s="83">
        <v>29</v>
      </c>
      <c r="F4156" s="83">
        <v>29.187519999999999</v>
      </c>
      <c r="J4156" s="85">
        <v>36441</v>
      </c>
      <c r="K4156" s="83">
        <v>26</v>
      </c>
      <c r="L4156" s="83">
        <v>26.125</v>
      </c>
      <c r="P4156" s="85">
        <v>36441</v>
      </c>
      <c r="Q4156" s="83">
        <v>3.25</v>
      </c>
      <c r="R4156" s="83">
        <v>3.25</v>
      </c>
    </row>
    <row r="4157" spans="4:18">
      <c r="D4157" s="85">
        <v>36440</v>
      </c>
      <c r="E4157" s="83">
        <v>27.437519999999999</v>
      </c>
      <c r="F4157" s="83">
        <v>28.75</v>
      </c>
      <c r="J4157" s="85">
        <v>36440</v>
      </c>
      <c r="K4157" s="83">
        <v>27.375</v>
      </c>
      <c r="L4157" s="83">
        <v>25.6875</v>
      </c>
      <c r="P4157" s="85">
        <v>36440</v>
      </c>
      <c r="Q4157" s="83">
        <v>3.4380000000000002</v>
      </c>
      <c r="R4157" s="83">
        <v>3.4380000000000002</v>
      </c>
    </row>
    <row r="4158" spans="4:18">
      <c r="D4158" s="85">
        <v>36439</v>
      </c>
      <c r="E4158" s="83">
        <v>26.75</v>
      </c>
      <c r="F4158" s="83">
        <v>27.375</v>
      </c>
      <c r="J4158" s="85">
        <v>36439</v>
      </c>
      <c r="K4158" s="83">
        <v>27</v>
      </c>
      <c r="L4158" s="83">
        <v>27.625</v>
      </c>
      <c r="P4158" s="85">
        <v>36439</v>
      </c>
      <c r="Q4158" s="83">
        <v>3.5</v>
      </c>
      <c r="R4158" s="83">
        <v>3.5</v>
      </c>
    </row>
    <row r="4159" spans="4:18">
      <c r="D4159" s="85">
        <v>36438</v>
      </c>
      <c r="E4159" s="83">
        <v>28.437519999999999</v>
      </c>
      <c r="F4159" s="83">
        <v>27.25</v>
      </c>
      <c r="J4159" s="85">
        <v>36438</v>
      </c>
      <c r="K4159" s="83">
        <v>27</v>
      </c>
      <c r="L4159" s="83">
        <v>27</v>
      </c>
      <c r="P4159" s="85">
        <v>36438</v>
      </c>
      <c r="Q4159" s="83">
        <v>2.9380000000000002</v>
      </c>
      <c r="R4159" s="83">
        <v>2.9380000000000002</v>
      </c>
    </row>
    <row r="4160" spans="4:18">
      <c r="D4160" s="85">
        <v>36437</v>
      </c>
      <c r="E4160" s="83">
        <v>29.937519999999999</v>
      </c>
      <c r="F4160" s="83">
        <v>28.5</v>
      </c>
      <c r="J4160" s="85">
        <v>36437</v>
      </c>
      <c r="K4160" s="83">
        <v>25.75</v>
      </c>
      <c r="L4160" s="83">
        <v>26.875</v>
      </c>
      <c r="P4160" s="85">
        <v>36437</v>
      </c>
      <c r="Q4160" s="83">
        <v>2.9689999999999999</v>
      </c>
      <c r="R4160" s="83">
        <v>2.9689999999999999</v>
      </c>
    </row>
    <row r="4164" spans="4:12">
      <c r="D4164" s="93" t="s">
        <v>27970</v>
      </c>
      <c r="E4164" s="93" t="s">
        <v>27971</v>
      </c>
      <c r="F4164" s="93" t="s">
        <v>27982</v>
      </c>
      <c r="J4164" s="93" t="s">
        <v>27970</v>
      </c>
      <c r="K4164" s="93" t="s">
        <v>27971</v>
      </c>
      <c r="L4164" s="93" t="s">
        <v>27982</v>
      </c>
    </row>
    <row r="4165" spans="4:12">
      <c r="D4165" s="95">
        <v>38555</v>
      </c>
      <c r="E4165" s="93">
        <v>37.900010000000002</v>
      </c>
      <c r="F4165" s="93">
        <v>38.400010000000002</v>
      </c>
      <c r="J4165" s="95">
        <v>38555</v>
      </c>
      <c r="K4165" s="93">
        <v>60</v>
      </c>
      <c r="L4165" s="93">
        <v>61.57002</v>
      </c>
    </row>
    <row r="4166" spans="4:12">
      <c r="D4166" s="95">
        <v>38554</v>
      </c>
      <c r="E4166" s="93">
        <v>38</v>
      </c>
      <c r="F4166" s="93">
        <v>37.849989999999998</v>
      </c>
      <c r="J4166" s="95">
        <v>38554</v>
      </c>
      <c r="K4166" s="93">
        <v>61.939979999999998</v>
      </c>
      <c r="L4166" s="93">
        <v>61.060020000000002</v>
      </c>
    </row>
    <row r="4167" spans="4:12">
      <c r="D4167" s="95">
        <v>38553</v>
      </c>
      <c r="E4167" s="93">
        <v>37.450009999999999</v>
      </c>
      <c r="F4167" s="93">
        <v>37.919989999999999</v>
      </c>
      <c r="J4167" s="95">
        <v>38553</v>
      </c>
      <c r="K4167" s="93">
        <v>58.98</v>
      </c>
      <c r="L4167" s="93">
        <v>61.909979999999997</v>
      </c>
    </row>
    <row r="4168" spans="4:12">
      <c r="D4168" s="95">
        <v>38552</v>
      </c>
      <c r="E4168" s="93">
        <v>37.789990000000003</v>
      </c>
      <c r="F4168" s="93">
        <v>37.33</v>
      </c>
      <c r="J4168" s="95">
        <v>38552</v>
      </c>
      <c r="K4168" s="93">
        <v>59.17998</v>
      </c>
      <c r="L4168" s="93">
        <v>59.989980000000003</v>
      </c>
    </row>
    <row r="4169" spans="4:12">
      <c r="D4169" s="95">
        <v>38551</v>
      </c>
      <c r="E4169" s="93">
        <v>37.750010000000003</v>
      </c>
      <c r="F4169" s="93">
        <v>37.540010000000002</v>
      </c>
      <c r="J4169" s="95">
        <v>38551</v>
      </c>
      <c r="K4169" s="93">
        <v>58.999980000000001</v>
      </c>
      <c r="L4169" s="93">
        <v>58.999980000000001</v>
      </c>
    </row>
    <row r="4170" spans="4:12">
      <c r="D4170" s="95">
        <v>38548</v>
      </c>
      <c r="E4170" s="93">
        <v>38.020000000000003</v>
      </c>
      <c r="F4170" s="93">
        <v>37.900010000000002</v>
      </c>
      <c r="J4170" s="95">
        <v>38548</v>
      </c>
      <c r="K4170" s="93">
        <v>57.09</v>
      </c>
      <c r="L4170" s="93">
        <v>59.35998</v>
      </c>
    </row>
    <row r="4171" spans="4:12">
      <c r="D4171" s="95">
        <v>38547</v>
      </c>
      <c r="E4171" s="93">
        <v>38.450000000000003</v>
      </c>
      <c r="F4171" s="93">
        <v>38.020000000000003</v>
      </c>
      <c r="J4171" s="95">
        <v>38547</v>
      </c>
      <c r="K4171" s="93">
        <v>58.000019999999999</v>
      </c>
      <c r="L4171" s="93">
        <v>56.080019999999998</v>
      </c>
    </row>
    <row r="4172" spans="4:12">
      <c r="D4172" s="95">
        <v>38546</v>
      </c>
      <c r="E4172" s="93">
        <v>38.419989999999999</v>
      </c>
      <c r="F4172" s="93">
        <v>38.170009999999998</v>
      </c>
      <c r="J4172" s="95">
        <v>38546</v>
      </c>
      <c r="K4172" s="93">
        <v>58.56</v>
      </c>
      <c r="L4172" s="93">
        <v>57.6</v>
      </c>
    </row>
    <row r="4173" spans="4:12">
      <c r="D4173" s="95">
        <v>38545</v>
      </c>
      <c r="E4173" s="93">
        <v>38.999989999999997</v>
      </c>
      <c r="F4173" s="93">
        <v>38.200000000000003</v>
      </c>
      <c r="J4173" s="95">
        <v>38545</v>
      </c>
      <c r="K4173" s="93">
        <v>58.60998</v>
      </c>
      <c r="L4173" s="93">
        <v>59.149979999999999</v>
      </c>
    </row>
    <row r="4174" spans="4:12">
      <c r="D4174" s="95">
        <v>38544</v>
      </c>
      <c r="E4174" s="93">
        <v>60.049990000000001</v>
      </c>
      <c r="F4174" s="93">
        <v>58.499989999999997</v>
      </c>
      <c r="J4174" s="95">
        <v>38544</v>
      </c>
      <c r="K4174" s="93">
        <v>54.64002</v>
      </c>
      <c r="L4174" s="93">
        <v>58.699979999999996</v>
      </c>
    </row>
    <row r="4175" spans="4:12">
      <c r="D4175" s="95">
        <v>38541</v>
      </c>
      <c r="E4175" s="93">
        <v>56.739989999999999</v>
      </c>
      <c r="F4175" s="93">
        <v>59.960009999999997</v>
      </c>
      <c r="J4175" s="95">
        <v>38541</v>
      </c>
      <c r="K4175" s="93">
        <v>53.080019999999998</v>
      </c>
      <c r="L4175" s="93">
        <v>54.919980000000002</v>
      </c>
    </row>
    <row r="4176" spans="4:12">
      <c r="D4176" s="95">
        <v>38540</v>
      </c>
      <c r="E4176" s="93">
        <v>55.629989999999999</v>
      </c>
      <c r="F4176" s="93">
        <v>56.760010000000001</v>
      </c>
      <c r="J4176" s="95">
        <v>38540</v>
      </c>
      <c r="K4176" s="93">
        <v>53.17998</v>
      </c>
      <c r="L4176" s="93">
        <v>53.920020000000001</v>
      </c>
    </row>
    <row r="4177" spans="4:12">
      <c r="D4177" s="95">
        <v>38539</v>
      </c>
      <c r="E4177" s="93">
        <v>55.599980000000002</v>
      </c>
      <c r="F4177" s="93">
        <v>55.880009999999999</v>
      </c>
      <c r="J4177" s="95">
        <v>38539</v>
      </c>
      <c r="K4177" s="93">
        <v>52.2</v>
      </c>
      <c r="L4177" s="93">
        <v>53.860019999999999</v>
      </c>
    </row>
    <row r="4178" spans="4:12">
      <c r="D4178" s="95">
        <v>38538</v>
      </c>
      <c r="E4178" s="93">
        <v>54.350020000000001</v>
      </c>
      <c r="F4178" s="93">
        <v>55.45</v>
      </c>
      <c r="J4178" s="95">
        <v>38538</v>
      </c>
      <c r="K4178" s="93">
        <v>51.850020000000001</v>
      </c>
      <c r="L4178" s="93">
        <v>52.099980000000002</v>
      </c>
    </row>
    <row r="4179" spans="4:12">
      <c r="D4179" s="95">
        <v>38534</v>
      </c>
      <c r="E4179" s="93">
        <v>54.600009999999997</v>
      </c>
      <c r="F4179" s="93">
        <v>54.400010000000002</v>
      </c>
      <c r="J4179" s="95">
        <v>38534</v>
      </c>
      <c r="K4179" s="93">
        <v>52.990020000000001</v>
      </c>
      <c r="L4179" s="93">
        <v>51.93</v>
      </c>
    </row>
    <row r="4180" spans="4:12">
      <c r="D4180" s="95">
        <v>38533</v>
      </c>
      <c r="E4180" s="93">
        <v>55.45</v>
      </c>
      <c r="F4180" s="93">
        <v>53.919980000000002</v>
      </c>
      <c r="J4180" s="95">
        <v>38533</v>
      </c>
      <c r="K4180" s="93">
        <v>53.740020000000001</v>
      </c>
      <c r="L4180" s="93">
        <v>52.86</v>
      </c>
    </row>
    <row r="4181" spans="4:12">
      <c r="D4181" s="95">
        <v>38532</v>
      </c>
      <c r="E4181" s="93">
        <v>54.999980000000001</v>
      </c>
      <c r="F4181" s="93">
        <v>55.19999</v>
      </c>
      <c r="J4181" s="95">
        <v>38532</v>
      </c>
      <c r="K4181" s="93">
        <v>54.100020000000001</v>
      </c>
      <c r="L4181" s="93">
        <v>53.620019999999997</v>
      </c>
    </row>
    <row r="4182" spans="4:12">
      <c r="D4182" s="95">
        <v>38531</v>
      </c>
      <c r="E4182" s="93">
        <v>49.48</v>
      </c>
      <c r="F4182" s="93">
        <v>50.22</v>
      </c>
      <c r="J4182" s="95">
        <v>38531</v>
      </c>
      <c r="K4182" s="93">
        <v>53.92998</v>
      </c>
      <c r="L4182" s="93">
        <v>55.000019999999999</v>
      </c>
    </row>
    <row r="4183" spans="4:12">
      <c r="D4183" s="95">
        <v>38530</v>
      </c>
      <c r="E4183" s="93">
        <v>49.719990000000003</v>
      </c>
      <c r="F4183" s="93">
        <v>49.48</v>
      </c>
      <c r="J4183" s="95">
        <v>38530</v>
      </c>
      <c r="K4183" s="93">
        <v>53.260019999999997</v>
      </c>
      <c r="L4183" s="93">
        <v>53.76</v>
      </c>
    </row>
    <row r="4184" spans="4:12">
      <c r="D4184" s="95">
        <v>38527</v>
      </c>
      <c r="E4184" s="93">
        <v>51.250019999999999</v>
      </c>
      <c r="F4184" s="93">
        <v>49.710009999999997</v>
      </c>
      <c r="J4184" s="95">
        <v>38527</v>
      </c>
      <c r="K4184" s="93">
        <v>54.739980000000003</v>
      </c>
      <c r="L4184" s="93">
        <v>53.449979999999996</v>
      </c>
    </row>
    <row r="4185" spans="4:12">
      <c r="D4185" s="95">
        <v>38526</v>
      </c>
      <c r="E4185" s="93">
        <v>50.899990000000003</v>
      </c>
      <c r="F4185" s="93">
        <v>51.33999</v>
      </c>
      <c r="J4185" s="95">
        <v>38526</v>
      </c>
      <c r="K4185" s="93">
        <v>53.809980000000003</v>
      </c>
      <c r="L4185" s="93">
        <v>54.739980000000003</v>
      </c>
    </row>
    <row r="4186" spans="4:12">
      <c r="D4186" s="95">
        <v>38525</v>
      </c>
      <c r="E4186" s="93">
        <v>50.48001</v>
      </c>
      <c r="F4186" s="93">
        <v>51</v>
      </c>
      <c r="J4186" s="95">
        <v>38525</v>
      </c>
      <c r="K4186" s="93">
        <v>51.739980000000003</v>
      </c>
      <c r="L4186" s="93">
        <v>54.079979999999999</v>
      </c>
    </row>
    <row r="4187" spans="4:12">
      <c r="D4187" s="95">
        <v>38524</v>
      </c>
      <c r="E4187" s="93">
        <v>49.859990000000003</v>
      </c>
      <c r="F4187" s="93">
        <v>50.67998</v>
      </c>
      <c r="J4187" s="95">
        <v>38524</v>
      </c>
      <c r="K4187" s="93">
        <v>51.799979999999998</v>
      </c>
      <c r="L4187" s="93">
        <v>51.739980000000003</v>
      </c>
    </row>
    <row r="4188" spans="4:12">
      <c r="D4188" s="95">
        <v>38523</v>
      </c>
      <c r="E4188" s="93">
        <v>49.900019999999998</v>
      </c>
      <c r="F4188" s="93">
        <v>49.859990000000003</v>
      </c>
      <c r="J4188" s="95">
        <v>38523</v>
      </c>
      <c r="K4188" s="93">
        <v>52.879980000000003</v>
      </c>
      <c r="L4188" s="93">
        <v>52.189979999999998</v>
      </c>
    </row>
    <row r="4189" spans="4:12">
      <c r="D4189" s="95">
        <v>38520</v>
      </c>
      <c r="E4189" s="93">
        <v>50.86</v>
      </c>
      <c r="F4189" s="93">
        <v>50.02</v>
      </c>
      <c r="J4189" s="95">
        <v>38520</v>
      </c>
      <c r="K4189" s="93">
        <v>55.000019999999999</v>
      </c>
      <c r="L4189" s="93">
        <v>52.879980000000003</v>
      </c>
    </row>
    <row r="4190" spans="4:12">
      <c r="D4190" s="95">
        <v>38519</v>
      </c>
      <c r="E4190" s="93">
        <v>48.8</v>
      </c>
      <c r="F4190" s="93">
        <v>50.60998</v>
      </c>
      <c r="J4190" s="95">
        <v>38519</v>
      </c>
      <c r="K4190" s="93">
        <v>54.12</v>
      </c>
      <c r="L4190" s="93">
        <v>54.310020000000002</v>
      </c>
    </row>
    <row r="4191" spans="4:12">
      <c r="D4191" s="95">
        <v>38518</v>
      </c>
      <c r="E4191" s="93">
        <v>49.200009999999999</v>
      </c>
      <c r="F4191" s="93">
        <v>48.350009999999997</v>
      </c>
      <c r="J4191" s="95">
        <v>38518</v>
      </c>
      <c r="K4191" s="93">
        <v>53.01</v>
      </c>
      <c r="L4191" s="93">
        <v>54.96</v>
      </c>
    </row>
    <row r="4192" spans="4:12">
      <c r="D4192" s="95">
        <v>38517</v>
      </c>
      <c r="E4192" s="93">
        <v>49.430019999999999</v>
      </c>
      <c r="F4192" s="93">
        <v>49.119990000000001</v>
      </c>
      <c r="J4192" s="95">
        <v>38517</v>
      </c>
      <c r="K4192" s="93">
        <v>53.440019999999997</v>
      </c>
      <c r="L4192" s="93">
        <v>53.410020000000003</v>
      </c>
    </row>
    <row r="4193" spans="4:12">
      <c r="D4193" s="95">
        <v>38516</v>
      </c>
      <c r="E4193" s="93">
        <v>49.329979999999999</v>
      </c>
      <c r="F4193" s="93">
        <v>49.400010000000002</v>
      </c>
      <c r="J4193" s="95">
        <v>38516</v>
      </c>
      <c r="K4193" s="93">
        <v>53.020020000000002</v>
      </c>
      <c r="L4193" s="93">
        <v>54.33</v>
      </c>
    </row>
    <row r="4194" spans="4:12">
      <c r="D4194" s="95">
        <v>38513</v>
      </c>
      <c r="E4194" s="93">
        <v>50.499989999999997</v>
      </c>
      <c r="F4194" s="93">
        <v>49.329979999999999</v>
      </c>
      <c r="J4194" s="95">
        <v>38513</v>
      </c>
      <c r="K4194" s="93">
        <v>52.810020000000002</v>
      </c>
      <c r="L4194" s="93">
        <v>53.76</v>
      </c>
    </row>
    <row r="4195" spans="4:12">
      <c r="D4195" s="95">
        <v>38512</v>
      </c>
      <c r="E4195" s="93">
        <v>48.8</v>
      </c>
      <c r="F4195" s="93">
        <v>49.599980000000002</v>
      </c>
      <c r="J4195" s="95">
        <v>38512</v>
      </c>
      <c r="K4195" s="93">
        <v>52.999980000000001</v>
      </c>
      <c r="L4195" s="93">
        <v>53.64</v>
      </c>
    </row>
    <row r="4196" spans="4:12">
      <c r="D4196" s="95">
        <v>38511</v>
      </c>
      <c r="E4196" s="93">
        <v>49.799979999999998</v>
      </c>
      <c r="F4196" s="93">
        <v>48.78998</v>
      </c>
      <c r="J4196" s="95">
        <v>38511</v>
      </c>
      <c r="K4196" s="93">
        <v>54.919980000000002</v>
      </c>
      <c r="L4196" s="93">
        <v>53.680019999999999</v>
      </c>
    </row>
    <row r="4197" spans="4:12">
      <c r="D4197" s="95">
        <v>38510</v>
      </c>
      <c r="E4197" s="93">
        <v>52.200009999999999</v>
      </c>
      <c r="F4197" s="93">
        <v>49.710009999999997</v>
      </c>
      <c r="J4197" s="95">
        <v>38510</v>
      </c>
      <c r="K4197" s="93">
        <v>54.709980000000002</v>
      </c>
      <c r="L4197" s="93">
        <v>55.519979999999997</v>
      </c>
    </row>
    <row r="4198" spans="4:12">
      <c r="D4198" s="95">
        <v>38509</v>
      </c>
      <c r="E4198" s="93">
        <v>50.48001</v>
      </c>
      <c r="F4198" s="93">
        <v>51.94999</v>
      </c>
      <c r="J4198" s="95">
        <v>38509</v>
      </c>
      <c r="K4198" s="93">
        <v>54.490020000000001</v>
      </c>
      <c r="L4198" s="93">
        <v>55.120019999999997</v>
      </c>
    </row>
    <row r="4199" spans="4:12">
      <c r="D4199" s="95">
        <v>38506</v>
      </c>
      <c r="E4199" s="93">
        <v>49.689990000000002</v>
      </c>
      <c r="F4199" s="93">
        <v>50.100020000000001</v>
      </c>
      <c r="J4199" s="95">
        <v>38506</v>
      </c>
      <c r="K4199" s="93">
        <v>55.540019999999998</v>
      </c>
      <c r="L4199" s="93">
        <v>55.21002</v>
      </c>
    </row>
    <row r="4200" spans="4:12">
      <c r="D4200" s="95">
        <v>38505</v>
      </c>
      <c r="E4200" s="93">
        <v>49.75</v>
      </c>
      <c r="F4200" s="93">
        <v>49.700020000000002</v>
      </c>
      <c r="J4200" s="95">
        <v>38505</v>
      </c>
      <c r="K4200" s="93">
        <v>54.259979999999999</v>
      </c>
      <c r="L4200" s="93">
        <v>55.180019999999999</v>
      </c>
    </row>
    <row r="4201" spans="4:12">
      <c r="D4201" s="95">
        <v>38504</v>
      </c>
      <c r="E4201" s="93">
        <v>50.8</v>
      </c>
      <c r="F4201" s="93">
        <v>49.75</v>
      </c>
      <c r="J4201" s="95">
        <v>38504</v>
      </c>
      <c r="K4201" s="93">
        <v>54.81</v>
      </c>
      <c r="L4201" s="93">
        <v>55.129980000000003</v>
      </c>
    </row>
    <row r="4202" spans="4:12">
      <c r="D4202" s="95">
        <v>38503</v>
      </c>
      <c r="E4202" s="93">
        <v>49.710009999999997</v>
      </c>
      <c r="F4202" s="93">
        <v>50.879980000000003</v>
      </c>
      <c r="J4202" s="95">
        <v>38503</v>
      </c>
      <c r="K4202" s="93">
        <v>55.600020000000001</v>
      </c>
      <c r="L4202" s="93">
        <v>55.2</v>
      </c>
    </row>
    <row r="4203" spans="4:12">
      <c r="D4203" s="95">
        <v>38499</v>
      </c>
      <c r="E4203" s="93">
        <v>49.619990000000001</v>
      </c>
      <c r="F4203" s="93">
        <v>49.710009999999997</v>
      </c>
      <c r="J4203" s="95">
        <v>38499</v>
      </c>
      <c r="K4203" s="93">
        <v>55.999980000000001</v>
      </c>
      <c r="L4203" s="93">
        <v>55.270020000000002</v>
      </c>
    </row>
    <row r="4204" spans="4:12">
      <c r="D4204" s="95">
        <v>38498</v>
      </c>
      <c r="E4204" s="93">
        <v>49.200009999999999</v>
      </c>
      <c r="F4204" s="93">
        <v>49.719990000000003</v>
      </c>
      <c r="J4204" s="95">
        <v>38498</v>
      </c>
      <c r="K4204" s="93">
        <v>55.000019999999999</v>
      </c>
      <c r="L4204" s="93">
        <v>55.999980000000001</v>
      </c>
    </row>
    <row r="4205" spans="4:12">
      <c r="D4205" s="95">
        <v>38497</v>
      </c>
      <c r="E4205" s="93">
        <v>49.000010000000003</v>
      </c>
      <c r="F4205" s="93">
        <v>48.950020000000002</v>
      </c>
      <c r="J4205" s="95">
        <v>38497</v>
      </c>
      <c r="K4205" s="93">
        <v>55.270020000000002</v>
      </c>
      <c r="L4205" s="93">
        <v>55.71</v>
      </c>
    </row>
    <row r="4206" spans="4:12">
      <c r="D4206" s="95">
        <v>38496</v>
      </c>
      <c r="E4206" s="93">
        <v>49.17</v>
      </c>
      <c r="F4206" s="93">
        <v>49.049990000000001</v>
      </c>
      <c r="J4206" s="95">
        <v>38496</v>
      </c>
      <c r="K4206" s="93">
        <v>55.330019999999998</v>
      </c>
      <c r="L4206" s="93">
        <v>56.01</v>
      </c>
    </row>
    <row r="4207" spans="4:12">
      <c r="D4207" s="95">
        <v>38495</v>
      </c>
      <c r="E4207" s="93">
        <v>48.750019999999999</v>
      </c>
      <c r="F4207" s="93">
        <v>49.389989999999997</v>
      </c>
      <c r="J4207" s="95">
        <v>38495</v>
      </c>
      <c r="K4207" s="93">
        <v>55.000019999999999</v>
      </c>
      <c r="L4207" s="93">
        <v>55.999980000000001</v>
      </c>
    </row>
    <row r="4208" spans="4:12">
      <c r="D4208" s="95">
        <v>38492</v>
      </c>
      <c r="E4208" s="93">
        <v>48.5</v>
      </c>
      <c r="F4208" s="93">
        <v>48.649990000000003</v>
      </c>
      <c r="J4208" s="95">
        <v>38492</v>
      </c>
      <c r="K4208" s="93">
        <v>55.44</v>
      </c>
      <c r="L4208" s="93">
        <v>55.069980000000001</v>
      </c>
    </row>
    <row r="4209" spans="4:12">
      <c r="D4209" s="95">
        <v>38491</v>
      </c>
      <c r="E4209" s="93">
        <v>48.989980000000003</v>
      </c>
      <c r="F4209" s="93">
        <v>48.449979999999996</v>
      </c>
      <c r="J4209" s="95">
        <v>38491</v>
      </c>
      <c r="K4209" s="93">
        <v>54.340020000000003</v>
      </c>
      <c r="L4209" s="93">
        <v>55.38</v>
      </c>
    </row>
    <row r="4210" spans="4:12">
      <c r="D4210" s="95">
        <v>38490</v>
      </c>
      <c r="E4210" s="93">
        <v>47.59</v>
      </c>
      <c r="F4210" s="93">
        <v>49.000010000000003</v>
      </c>
      <c r="J4210" s="95">
        <v>38490</v>
      </c>
      <c r="K4210" s="93">
        <v>54</v>
      </c>
      <c r="L4210" s="93">
        <v>54.75</v>
      </c>
    </row>
    <row r="4211" spans="4:12">
      <c r="D4211" s="95">
        <v>38489</v>
      </c>
      <c r="E4211" s="93">
        <v>47.45</v>
      </c>
      <c r="F4211" s="93">
        <v>47.39</v>
      </c>
      <c r="J4211" s="95">
        <v>38489</v>
      </c>
      <c r="K4211" s="93">
        <v>53.4</v>
      </c>
      <c r="L4211" s="93">
        <v>54.220019999999998</v>
      </c>
    </row>
    <row r="4212" spans="4:12">
      <c r="D4212" s="95">
        <v>38488</v>
      </c>
      <c r="E4212" s="93">
        <v>46.61</v>
      </c>
      <c r="F4212" s="93">
        <v>47.489989999999999</v>
      </c>
      <c r="J4212" s="95">
        <v>38488</v>
      </c>
      <c r="K4212" s="93">
        <v>53.500019999999999</v>
      </c>
      <c r="L4212" s="93">
        <v>54.36</v>
      </c>
    </row>
    <row r="4213" spans="4:12">
      <c r="D4213" s="95">
        <v>38485</v>
      </c>
      <c r="E4213" s="93">
        <v>47.05</v>
      </c>
      <c r="F4213" s="93">
        <v>46.520020000000002</v>
      </c>
      <c r="J4213" s="95">
        <v>38485</v>
      </c>
      <c r="K4213" s="93">
        <v>53.419980000000002</v>
      </c>
      <c r="L4213" s="93">
        <v>52.86</v>
      </c>
    </row>
    <row r="4214" spans="4:12">
      <c r="D4214" s="95">
        <v>38484</v>
      </c>
      <c r="E4214" s="93">
        <v>46.959989999999998</v>
      </c>
      <c r="F4214" s="93">
        <v>47.000019999999999</v>
      </c>
      <c r="J4214" s="95">
        <v>38484</v>
      </c>
      <c r="K4214" s="93">
        <v>52.65</v>
      </c>
      <c r="L4214" s="93">
        <v>52.699979999999996</v>
      </c>
    </row>
    <row r="4215" spans="4:12">
      <c r="D4215" s="95">
        <v>38483</v>
      </c>
      <c r="E4215" s="93">
        <v>47.69</v>
      </c>
      <c r="F4215" s="93">
        <v>46.95</v>
      </c>
      <c r="J4215" s="95">
        <v>38483</v>
      </c>
      <c r="K4215" s="93">
        <v>54.139980000000001</v>
      </c>
      <c r="L4215" s="93">
        <v>52.990020000000001</v>
      </c>
    </row>
    <row r="4216" spans="4:12">
      <c r="D4216" s="95">
        <v>38482</v>
      </c>
      <c r="E4216" s="93">
        <v>49.75</v>
      </c>
      <c r="F4216" s="93">
        <v>47.69999</v>
      </c>
      <c r="J4216" s="95">
        <v>38482</v>
      </c>
      <c r="K4216" s="93">
        <v>54.82002</v>
      </c>
      <c r="L4216" s="93">
        <v>54.169980000000002</v>
      </c>
    </row>
    <row r="4217" spans="4:12">
      <c r="D4217" s="95">
        <v>38481</v>
      </c>
      <c r="E4217" s="93">
        <v>49.700020000000002</v>
      </c>
      <c r="F4217" s="93">
        <v>49.670009999999998</v>
      </c>
      <c r="J4217" s="95">
        <v>38481</v>
      </c>
      <c r="K4217" s="93">
        <v>54.799979999999998</v>
      </c>
      <c r="L4217" s="93">
        <v>54.550020000000004</v>
      </c>
    </row>
    <row r="4218" spans="4:12">
      <c r="D4218" s="95">
        <v>38478</v>
      </c>
      <c r="E4218" s="93">
        <v>49.020020000000002</v>
      </c>
      <c r="F4218" s="93">
        <v>49.500010000000003</v>
      </c>
      <c r="J4218" s="95">
        <v>38478</v>
      </c>
      <c r="K4218" s="93">
        <v>52.450020000000002</v>
      </c>
      <c r="L4218" s="93">
        <v>54.12</v>
      </c>
    </row>
    <row r="4219" spans="4:12">
      <c r="D4219" s="95">
        <v>38477</v>
      </c>
      <c r="E4219" s="93">
        <v>47.15</v>
      </c>
      <c r="F4219" s="93">
        <v>49.020020000000002</v>
      </c>
      <c r="J4219" s="95">
        <v>38477</v>
      </c>
      <c r="K4219" s="93">
        <v>49.900019999999998</v>
      </c>
      <c r="L4219" s="93">
        <v>52.71</v>
      </c>
    </row>
    <row r="4220" spans="4:12">
      <c r="D4220" s="95">
        <v>38476</v>
      </c>
      <c r="E4220" s="93">
        <v>43.039990000000003</v>
      </c>
      <c r="F4220" s="93">
        <v>43.78998</v>
      </c>
      <c r="J4220" s="95">
        <v>38476</v>
      </c>
      <c r="K4220" s="93">
        <v>51.09</v>
      </c>
      <c r="L4220" s="93">
        <v>50.71998</v>
      </c>
    </row>
    <row r="4221" spans="4:12">
      <c r="D4221" s="95">
        <v>38475</v>
      </c>
      <c r="E4221" s="93">
        <v>44.08</v>
      </c>
      <c r="F4221" s="93">
        <v>42.939990000000002</v>
      </c>
      <c r="J4221" s="95">
        <v>38475</v>
      </c>
      <c r="K4221" s="93">
        <v>47.17998</v>
      </c>
      <c r="L4221" s="93">
        <v>51.619979999999998</v>
      </c>
    </row>
    <row r="4222" spans="4:12">
      <c r="D4222" s="95">
        <v>38474</v>
      </c>
      <c r="E4222" s="93">
        <v>44.999989999999997</v>
      </c>
      <c r="F4222" s="93">
        <v>44.08</v>
      </c>
      <c r="J4222" s="95">
        <v>38474</v>
      </c>
      <c r="K4222" s="93">
        <v>43.999980000000001</v>
      </c>
      <c r="L4222" s="93">
        <v>45.33</v>
      </c>
    </row>
    <row r="4223" spans="4:12">
      <c r="D4223" s="95">
        <v>38471</v>
      </c>
      <c r="E4223" s="93">
        <v>43.409990000000001</v>
      </c>
      <c r="F4223" s="93">
        <v>44.669980000000002</v>
      </c>
      <c r="J4223" s="95">
        <v>38471</v>
      </c>
      <c r="K4223" s="93">
        <v>45.340020000000003</v>
      </c>
      <c r="L4223" s="93">
        <v>44.04</v>
      </c>
    </row>
    <row r="4224" spans="4:12">
      <c r="D4224" s="95">
        <v>38470</v>
      </c>
      <c r="E4224" s="93">
        <v>44.869979999999998</v>
      </c>
      <c r="F4224" s="93">
        <v>43.3</v>
      </c>
      <c r="J4224" s="95">
        <v>38470</v>
      </c>
      <c r="K4224" s="93">
        <v>46.02</v>
      </c>
      <c r="L4224" s="93">
        <v>45</v>
      </c>
    </row>
    <row r="4225" spans="4:12">
      <c r="D4225" s="95">
        <v>38469</v>
      </c>
      <c r="E4225" s="93">
        <v>45.150010000000002</v>
      </c>
      <c r="F4225" s="93">
        <v>44.869979999999998</v>
      </c>
      <c r="J4225" s="95">
        <v>38469</v>
      </c>
      <c r="K4225" s="93">
        <v>45.619979999999998</v>
      </c>
      <c r="L4225" s="93">
        <v>46.060020000000002</v>
      </c>
    </row>
    <row r="4226" spans="4:12">
      <c r="D4226" s="95">
        <v>38468</v>
      </c>
      <c r="E4226" s="93">
        <v>45.960009999999997</v>
      </c>
      <c r="F4226" s="93">
        <v>45.350009999999997</v>
      </c>
      <c r="J4226" s="95">
        <v>38468</v>
      </c>
      <c r="K4226" s="93">
        <v>46.009979999999999</v>
      </c>
      <c r="L4226" s="93">
        <v>45.850020000000001</v>
      </c>
    </row>
    <row r="4227" spans="4:12">
      <c r="D4227" s="95">
        <v>38467</v>
      </c>
      <c r="E4227" s="93">
        <v>46.149990000000003</v>
      </c>
      <c r="F4227" s="93">
        <v>45.93</v>
      </c>
      <c r="J4227" s="95">
        <v>38467</v>
      </c>
      <c r="K4227" s="93">
        <v>46.249980000000001</v>
      </c>
      <c r="L4227" s="93">
        <v>46.249980000000001</v>
      </c>
    </row>
    <row r="4228" spans="4:12">
      <c r="D4228" s="95">
        <v>38464</v>
      </c>
      <c r="E4228" s="93">
        <v>46.84</v>
      </c>
      <c r="F4228" s="93">
        <v>46.190010000000001</v>
      </c>
      <c r="J4228" s="95">
        <v>38464</v>
      </c>
      <c r="K4228" s="93">
        <v>46.249980000000001</v>
      </c>
      <c r="L4228" s="93">
        <v>46.120019999999997</v>
      </c>
    </row>
    <row r="4229" spans="4:12">
      <c r="D4229" s="95">
        <v>38463</v>
      </c>
      <c r="E4229" s="93">
        <v>47.000019999999999</v>
      </c>
      <c r="F4229" s="93">
        <v>46.84</v>
      </c>
      <c r="J4229" s="95">
        <v>38463</v>
      </c>
      <c r="K4229" s="93">
        <v>47.1</v>
      </c>
      <c r="L4229" s="93">
        <v>46.21998</v>
      </c>
    </row>
    <row r="4230" spans="4:12">
      <c r="D4230" s="95">
        <v>38462</v>
      </c>
      <c r="E4230" s="93">
        <v>46.579990000000002</v>
      </c>
      <c r="F4230" s="93">
        <v>46.21998</v>
      </c>
      <c r="J4230" s="95">
        <v>38462</v>
      </c>
      <c r="K4230" s="93">
        <v>48.079979999999999</v>
      </c>
      <c r="L4230" s="93">
        <v>47.1</v>
      </c>
    </row>
    <row r="4231" spans="4:12">
      <c r="D4231" s="95">
        <v>38461</v>
      </c>
      <c r="E4231" s="93">
        <v>47.15</v>
      </c>
      <c r="F4231" s="93">
        <v>46.379989999999999</v>
      </c>
      <c r="J4231" s="95">
        <v>38461</v>
      </c>
      <c r="K4231" s="93">
        <v>48.18</v>
      </c>
      <c r="L4231" s="93">
        <v>47.839979999999997</v>
      </c>
    </row>
    <row r="4232" spans="4:12">
      <c r="D4232" s="95">
        <v>38460</v>
      </c>
      <c r="E4232" s="93">
        <v>46.51</v>
      </c>
      <c r="F4232" s="93">
        <v>47.15</v>
      </c>
      <c r="J4232" s="95">
        <v>38460</v>
      </c>
      <c r="K4232" s="93">
        <v>47.71998</v>
      </c>
      <c r="L4232" s="93">
        <v>47.94</v>
      </c>
    </row>
    <row r="4233" spans="4:12">
      <c r="D4233" s="95">
        <v>38457</v>
      </c>
      <c r="E4233" s="93">
        <v>47.810009999999998</v>
      </c>
      <c r="F4233" s="93">
        <v>46.520020000000002</v>
      </c>
      <c r="J4233" s="95">
        <v>38457</v>
      </c>
      <c r="K4233" s="93">
        <v>48.45</v>
      </c>
      <c r="L4233" s="93">
        <v>47.779980000000002</v>
      </c>
    </row>
    <row r="4234" spans="4:12">
      <c r="D4234" s="95">
        <v>38456</v>
      </c>
      <c r="E4234" s="93">
        <v>48.87</v>
      </c>
      <c r="F4234" s="93">
        <v>47.799990000000001</v>
      </c>
      <c r="J4234" s="95">
        <v>38456</v>
      </c>
      <c r="K4234" s="93">
        <v>49.330019999999998</v>
      </c>
      <c r="L4234" s="93">
        <v>48.12</v>
      </c>
    </row>
    <row r="4235" spans="4:12">
      <c r="D4235" s="95">
        <v>38455</v>
      </c>
      <c r="E4235" s="93">
        <v>49.999980000000001</v>
      </c>
      <c r="F4235" s="93">
        <v>48.87</v>
      </c>
      <c r="J4235" s="95">
        <v>38455</v>
      </c>
      <c r="K4235" s="93">
        <v>48.9</v>
      </c>
      <c r="L4235" s="93">
        <v>48.619979999999998</v>
      </c>
    </row>
    <row r="4236" spans="4:12">
      <c r="D4236" s="95">
        <v>38454</v>
      </c>
      <c r="E4236" s="93">
        <v>49.189979999999998</v>
      </c>
      <c r="F4236" s="93">
        <v>50.110010000000003</v>
      </c>
      <c r="J4236" s="95">
        <v>38454</v>
      </c>
      <c r="K4236" s="93">
        <v>48.799979999999998</v>
      </c>
      <c r="L4236" s="93">
        <v>48.78</v>
      </c>
    </row>
    <row r="4237" spans="4:12">
      <c r="D4237" s="95">
        <v>38453</v>
      </c>
      <c r="E4237" s="93">
        <v>48.7</v>
      </c>
      <c r="F4237" s="93">
        <v>49.179989999999997</v>
      </c>
      <c r="J4237" s="95">
        <v>38453</v>
      </c>
      <c r="K4237" s="93">
        <v>49.92</v>
      </c>
      <c r="L4237" s="93">
        <v>49.189979999999998</v>
      </c>
    </row>
    <row r="4238" spans="4:12">
      <c r="D4238" s="95">
        <v>38450</v>
      </c>
      <c r="E4238" s="93">
        <v>47.899990000000003</v>
      </c>
      <c r="F4238" s="93">
        <v>48.609990000000003</v>
      </c>
      <c r="J4238" s="95">
        <v>38450</v>
      </c>
      <c r="K4238" s="93">
        <v>49.600020000000001</v>
      </c>
      <c r="L4238" s="93">
        <v>49.42998</v>
      </c>
    </row>
    <row r="4239" spans="4:12">
      <c r="D4239" s="95">
        <v>38449</v>
      </c>
      <c r="E4239" s="93">
        <v>47.05</v>
      </c>
      <c r="F4239" s="93">
        <v>47.89</v>
      </c>
      <c r="J4239" s="95">
        <v>38449</v>
      </c>
      <c r="K4239" s="93">
        <v>50.470019999999998</v>
      </c>
      <c r="L4239" s="93">
        <v>49.849980000000002</v>
      </c>
    </row>
    <row r="4240" spans="4:12">
      <c r="D4240" s="95">
        <v>38448</v>
      </c>
      <c r="E4240" s="93">
        <v>45.8</v>
      </c>
      <c r="F4240" s="93">
        <v>47.11</v>
      </c>
      <c r="J4240" s="95">
        <v>38448</v>
      </c>
      <c r="K4240" s="93">
        <v>50.440019999999997</v>
      </c>
      <c r="L4240" s="93">
        <v>49.92</v>
      </c>
    </row>
    <row r="4241" spans="4:12">
      <c r="D4241" s="95">
        <v>38447</v>
      </c>
      <c r="E4241" s="93">
        <v>45.650019999999998</v>
      </c>
      <c r="F4241" s="93">
        <v>45.93</v>
      </c>
      <c r="J4241" s="95">
        <v>38447</v>
      </c>
      <c r="K4241" s="93">
        <v>49.540019999999998</v>
      </c>
      <c r="L4241" s="93">
        <v>49.810020000000002</v>
      </c>
    </row>
    <row r="4242" spans="4:12">
      <c r="D4242" s="95">
        <v>38446</v>
      </c>
      <c r="E4242" s="93">
        <v>44.85</v>
      </c>
      <c r="F4242" s="93">
        <v>45.669989999999999</v>
      </c>
      <c r="J4242" s="95">
        <v>38446</v>
      </c>
      <c r="K4242" s="93">
        <v>49.5</v>
      </c>
      <c r="L4242" s="93">
        <v>48.949979999999996</v>
      </c>
    </row>
    <row r="4243" spans="4:12">
      <c r="D4243" s="95">
        <v>38443</v>
      </c>
      <c r="E4243" s="93">
        <v>45.980020000000003</v>
      </c>
      <c r="F4243" s="93">
        <v>44.700020000000002</v>
      </c>
      <c r="J4243" s="95">
        <v>38443</v>
      </c>
      <c r="K4243" s="93">
        <v>49.840020000000003</v>
      </c>
      <c r="L4243" s="93">
        <v>49.000019999999999</v>
      </c>
    </row>
    <row r="4244" spans="4:12">
      <c r="D4244" s="95">
        <v>38442</v>
      </c>
      <c r="E4244" s="93">
        <v>46.349989999999998</v>
      </c>
      <c r="F4244" s="93">
        <v>45.879989999999999</v>
      </c>
      <c r="J4244" s="95">
        <v>38442</v>
      </c>
      <c r="K4244" s="93">
        <v>50.49</v>
      </c>
      <c r="L4244" s="93">
        <v>49.399979999999999</v>
      </c>
    </row>
    <row r="4245" spans="4:12">
      <c r="D4245" s="95">
        <v>38441</v>
      </c>
      <c r="E4245" s="93">
        <v>45.650019999999998</v>
      </c>
      <c r="F4245" s="93">
        <v>46.479990000000001</v>
      </c>
      <c r="J4245" s="95">
        <v>38441</v>
      </c>
      <c r="K4245" s="93">
        <v>51.10998</v>
      </c>
      <c r="L4245" s="93">
        <v>49.78998</v>
      </c>
    </row>
    <row r="4246" spans="4:12">
      <c r="D4246" s="95">
        <v>38440</v>
      </c>
      <c r="E4246" s="93">
        <v>47.18</v>
      </c>
      <c r="F4246" s="93">
        <v>45.099989999999998</v>
      </c>
      <c r="J4246" s="95">
        <v>38440</v>
      </c>
      <c r="K4246" s="93">
        <v>51.250019999999999</v>
      </c>
      <c r="L4246" s="93">
        <v>50.350020000000001</v>
      </c>
    </row>
    <row r="4247" spans="4:12">
      <c r="D4247" s="95">
        <v>38439</v>
      </c>
      <c r="E4247" s="93">
        <v>46.770009999999999</v>
      </c>
      <c r="F4247" s="93">
        <v>47.18</v>
      </c>
      <c r="J4247" s="95">
        <v>38439</v>
      </c>
      <c r="K4247" s="93">
        <v>52.699979999999996</v>
      </c>
      <c r="L4247" s="93">
        <v>51.610019999999999</v>
      </c>
    </row>
    <row r="4248" spans="4:12">
      <c r="D4248" s="95">
        <v>38435</v>
      </c>
      <c r="E4248" s="93">
        <v>45.399990000000003</v>
      </c>
      <c r="F4248" s="93">
        <v>46.759979999999999</v>
      </c>
      <c r="J4248" s="95">
        <v>38435</v>
      </c>
      <c r="K4248" s="93">
        <v>51.45</v>
      </c>
      <c r="L4248" s="93">
        <v>52.129980000000003</v>
      </c>
    </row>
    <row r="4249" spans="4:12">
      <c r="D4249" s="95">
        <v>38434</v>
      </c>
      <c r="E4249" s="93">
        <v>44.25</v>
      </c>
      <c r="F4249" s="93">
        <v>45.399990000000003</v>
      </c>
      <c r="J4249" s="95">
        <v>38434</v>
      </c>
      <c r="K4249" s="93">
        <v>51.499980000000001</v>
      </c>
      <c r="L4249" s="93">
        <v>51.45</v>
      </c>
    </row>
    <row r="4250" spans="4:12">
      <c r="D4250" s="95">
        <v>38433</v>
      </c>
      <c r="E4250" s="93">
        <v>44.05</v>
      </c>
      <c r="F4250" s="93">
        <v>44.389989999999997</v>
      </c>
      <c r="J4250" s="95">
        <v>38433</v>
      </c>
      <c r="K4250" s="93">
        <v>52.000019999999999</v>
      </c>
      <c r="L4250" s="93">
        <v>51</v>
      </c>
    </row>
    <row r="4251" spans="4:12">
      <c r="D4251" s="95">
        <v>38432</v>
      </c>
      <c r="E4251" s="93">
        <v>43.719990000000003</v>
      </c>
      <c r="F4251" s="93">
        <v>44.05</v>
      </c>
      <c r="J4251" s="95">
        <v>38432</v>
      </c>
      <c r="K4251" s="93">
        <v>52.000019999999999</v>
      </c>
      <c r="L4251" s="93">
        <v>51.75</v>
      </c>
    </row>
    <row r="4252" spans="4:12">
      <c r="D4252" s="95">
        <v>38429</v>
      </c>
      <c r="E4252" s="93">
        <v>43.80001</v>
      </c>
      <c r="F4252" s="93">
        <v>43.649990000000003</v>
      </c>
      <c r="J4252" s="95">
        <v>38429</v>
      </c>
      <c r="K4252" s="93">
        <v>51.610019999999999</v>
      </c>
      <c r="L4252" s="93">
        <v>52.14</v>
      </c>
    </row>
    <row r="4253" spans="4:12">
      <c r="D4253" s="95">
        <v>38428</v>
      </c>
      <c r="E4253" s="93">
        <v>43.2</v>
      </c>
      <c r="F4253" s="93">
        <v>43.600009999999997</v>
      </c>
      <c r="J4253" s="95">
        <v>38428</v>
      </c>
      <c r="K4253" s="93">
        <v>52.540019999999998</v>
      </c>
      <c r="L4253" s="93">
        <v>50.830019999999998</v>
      </c>
    </row>
    <row r="4254" spans="4:12">
      <c r="D4254" s="95">
        <v>38427</v>
      </c>
      <c r="E4254" s="93">
        <v>42.990009999999998</v>
      </c>
      <c r="F4254" s="93">
        <v>43.139989999999997</v>
      </c>
      <c r="J4254" s="95">
        <v>38427</v>
      </c>
      <c r="K4254" s="93">
        <v>52.459980000000002</v>
      </c>
      <c r="L4254" s="93">
        <v>51.889980000000001</v>
      </c>
    </row>
    <row r="4255" spans="4:12">
      <c r="D4255" s="95">
        <v>38426</v>
      </c>
      <c r="E4255" s="93">
        <v>43.2</v>
      </c>
      <c r="F4255" s="93">
        <v>43</v>
      </c>
      <c r="J4255" s="95">
        <v>38426</v>
      </c>
      <c r="K4255" s="93">
        <v>52.699979999999996</v>
      </c>
      <c r="L4255" s="93">
        <v>52.189979999999998</v>
      </c>
    </row>
    <row r="4256" spans="4:12">
      <c r="D4256" s="95">
        <v>38425</v>
      </c>
      <c r="E4256" s="93">
        <v>42.9</v>
      </c>
      <c r="F4256" s="93">
        <v>43.179989999999997</v>
      </c>
      <c r="J4256" s="95">
        <v>38425</v>
      </c>
      <c r="K4256" s="93">
        <v>53.470019999999998</v>
      </c>
      <c r="L4256" s="93">
        <v>52.29</v>
      </c>
    </row>
    <row r="4257" spans="4:12">
      <c r="D4257" s="95">
        <v>38422</v>
      </c>
      <c r="E4257" s="93">
        <v>42.849980000000002</v>
      </c>
      <c r="F4257" s="93">
        <v>42.969990000000003</v>
      </c>
      <c r="J4257" s="95">
        <v>38422</v>
      </c>
      <c r="K4257" s="93">
        <v>53.239980000000003</v>
      </c>
      <c r="L4257" s="93">
        <v>52.699979999999996</v>
      </c>
    </row>
    <row r="4258" spans="4:12">
      <c r="D4258" s="95">
        <v>38421</v>
      </c>
      <c r="E4258" s="93">
        <v>43.620019999999997</v>
      </c>
      <c r="F4258" s="93">
        <v>42.9</v>
      </c>
      <c r="J4258" s="95">
        <v>38421</v>
      </c>
      <c r="K4258" s="93">
        <v>54.010019999999997</v>
      </c>
      <c r="L4258" s="93">
        <v>53.01</v>
      </c>
    </row>
    <row r="4259" spans="4:12">
      <c r="D4259" s="95">
        <v>38420</v>
      </c>
      <c r="E4259" s="93">
        <v>44.30001</v>
      </c>
      <c r="F4259" s="93">
        <v>43.550020000000004</v>
      </c>
      <c r="J4259" s="95">
        <v>38420</v>
      </c>
      <c r="K4259" s="93">
        <v>54.400019999999998</v>
      </c>
      <c r="L4259" s="93">
        <v>53.950020000000002</v>
      </c>
    </row>
    <row r="4260" spans="4:12">
      <c r="D4260" s="95">
        <v>38419</v>
      </c>
      <c r="E4260" s="93">
        <v>44.55</v>
      </c>
      <c r="F4260" s="93">
        <v>44.41</v>
      </c>
      <c r="J4260" s="95">
        <v>38419</v>
      </c>
      <c r="K4260" s="93">
        <v>54.169980000000002</v>
      </c>
      <c r="L4260" s="93">
        <v>53.779980000000002</v>
      </c>
    </row>
    <row r="4261" spans="4:12">
      <c r="D4261" s="95">
        <v>38418</v>
      </c>
      <c r="E4261" s="93">
        <v>44.75</v>
      </c>
      <c r="F4261" s="93">
        <v>44.540010000000002</v>
      </c>
      <c r="J4261" s="95">
        <v>38418</v>
      </c>
      <c r="K4261" s="93">
        <v>54.21</v>
      </c>
      <c r="L4261" s="93">
        <v>53.71998</v>
      </c>
    </row>
    <row r="4262" spans="4:12">
      <c r="D4262" s="95">
        <v>38415</v>
      </c>
      <c r="E4262" s="93">
        <v>44.599980000000002</v>
      </c>
      <c r="F4262" s="93">
        <v>44.68</v>
      </c>
      <c r="J4262" s="95">
        <v>38415</v>
      </c>
      <c r="K4262" s="93">
        <v>56.449979999999996</v>
      </c>
      <c r="L4262" s="93">
        <v>53.599980000000002</v>
      </c>
    </row>
    <row r="4263" spans="4:12">
      <c r="D4263" s="95">
        <v>38414</v>
      </c>
      <c r="E4263" s="93">
        <v>43.749989999999997</v>
      </c>
      <c r="F4263" s="93">
        <v>44.559989999999999</v>
      </c>
      <c r="J4263" s="95">
        <v>38414</v>
      </c>
      <c r="K4263" s="93">
        <v>55.489980000000003</v>
      </c>
      <c r="L4263" s="93">
        <v>55.690019999999997</v>
      </c>
    </row>
    <row r="4264" spans="4:12">
      <c r="D4264" s="95">
        <v>38413</v>
      </c>
      <c r="E4264" s="93">
        <v>43.3</v>
      </c>
      <c r="F4264" s="93">
        <v>43.589979999999997</v>
      </c>
      <c r="J4264" s="95">
        <v>38413</v>
      </c>
      <c r="K4264" s="93">
        <v>55.150019999999998</v>
      </c>
      <c r="L4264" s="93">
        <v>55.399979999999999</v>
      </c>
    </row>
    <row r="4265" spans="4:12">
      <c r="D4265" s="95">
        <v>38412</v>
      </c>
      <c r="E4265" s="93">
        <v>43.550020000000004</v>
      </c>
      <c r="F4265" s="93">
        <v>43.439990000000002</v>
      </c>
      <c r="J4265" s="95">
        <v>38412</v>
      </c>
      <c r="K4265" s="93">
        <v>53.350020000000001</v>
      </c>
      <c r="L4265" s="93">
        <v>55.150019999999998</v>
      </c>
    </row>
    <row r="4266" spans="4:12">
      <c r="D4266" s="95">
        <v>38411</v>
      </c>
      <c r="E4266" s="93">
        <v>43.80001</v>
      </c>
      <c r="F4266" s="93">
        <v>43.509990000000002</v>
      </c>
      <c r="J4266" s="95">
        <v>38411</v>
      </c>
      <c r="K4266" s="93">
        <v>54.730020000000003</v>
      </c>
      <c r="L4266" s="93">
        <v>53.92998</v>
      </c>
    </row>
    <row r="4267" spans="4:12">
      <c r="D4267" s="95">
        <v>38408</v>
      </c>
      <c r="E4267" s="93">
        <v>43.849989999999998</v>
      </c>
      <c r="F4267" s="93">
        <v>43.989989999999999</v>
      </c>
      <c r="J4267" s="95">
        <v>38408</v>
      </c>
      <c r="K4267" s="93">
        <v>53.860019999999999</v>
      </c>
      <c r="L4267" s="93">
        <v>54.57</v>
      </c>
    </row>
    <row r="4268" spans="4:12">
      <c r="D4268" s="95">
        <v>38407</v>
      </c>
      <c r="E4268" s="93">
        <v>43.4</v>
      </c>
      <c r="F4268" s="93">
        <v>43.989989999999999</v>
      </c>
      <c r="J4268" s="95">
        <v>38407</v>
      </c>
      <c r="K4268" s="93">
        <v>51.760019999999997</v>
      </c>
      <c r="L4268" s="93">
        <v>53.53002</v>
      </c>
    </row>
    <row r="4269" spans="4:12">
      <c r="D4269" s="95">
        <v>38406</v>
      </c>
      <c r="E4269" s="93">
        <v>43.17</v>
      </c>
      <c r="F4269" s="93">
        <v>43.28002</v>
      </c>
      <c r="J4269" s="95">
        <v>38406</v>
      </c>
      <c r="K4269" s="93">
        <v>53.299979999999998</v>
      </c>
      <c r="L4269" s="93">
        <v>52.729979999999998</v>
      </c>
    </row>
    <row r="4270" spans="4:12">
      <c r="D4270" s="95">
        <v>38405</v>
      </c>
      <c r="E4270" s="93">
        <v>44.58</v>
      </c>
      <c r="F4270" s="93">
        <v>43.16001</v>
      </c>
      <c r="J4270" s="95">
        <v>38405</v>
      </c>
      <c r="K4270" s="93">
        <v>53.749980000000001</v>
      </c>
      <c r="L4270" s="93">
        <v>52.95</v>
      </c>
    </row>
    <row r="4271" spans="4:12">
      <c r="D4271" s="95">
        <v>38401</v>
      </c>
      <c r="E4271" s="93">
        <v>45.150010000000002</v>
      </c>
      <c r="F4271" s="93">
        <v>44.58999</v>
      </c>
      <c r="J4271" s="95">
        <v>38401</v>
      </c>
      <c r="K4271" s="93">
        <v>54.6</v>
      </c>
      <c r="L4271" s="93">
        <v>53.94</v>
      </c>
    </row>
    <row r="4272" spans="4:12">
      <c r="D4272" s="95">
        <v>38400</v>
      </c>
      <c r="E4272" s="93">
        <v>46.250019999999999</v>
      </c>
      <c r="F4272" s="93">
        <v>44.970019999999998</v>
      </c>
      <c r="J4272" s="95">
        <v>38400</v>
      </c>
      <c r="K4272" s="93">
        <v>54.3</v>
      </c>
      <c r="L4272" s="93">
        <v>54.010019999999997</v>
      </c>
    </row>
    <row r="4273" spans="4:12">
      <c r="D4273" s="95">
        <v>38399</v>
      </c>
      <c r="E4273" s="93">
        <v>46.179989999999997</v>
      </c>
      <c r="F4273" s="93">
        <v>47.099980000000002</v>
      </c>
      <c r="J4273" s="95">
        <v>38399</v>
      </c>
      <c r="K4273" s="93">
        <v>53.25</v>
      </c>
      <c r="L4273" s="93">
        <v>53.950020000000002</v>
      </c>
    </row>
    <row r="4274" spans="4:12">
      <c r="D4274" s="95">
        <v>38398</v>
      </c>
      <c r="E4274" s="93">
        <v>46.400010000000002</v>
      </c>
      <c r="F4274" s="93">
        <v>46.24</v>
      </c>
      <c r="J4274" s="95">
        <v>38398</v>
      </c>
      <c r="K4274" s="93">
        <v>53.19</v>
      </c>
      <c r="L4274" s="93">
        <v>53.34</v>
      </c>
    </row>
    <row r="4275" spans="4:12">
      <c r="D4275" s="95">
        <v>38397</v>
      </c>
      <c r="E4275" s="93">
        <v>46.400010000000002</v>
      </c>
      <c r="F4275" s="93">
        <v>46.250019999999999</v>
      </c>
      <c r="J4275" s="95">
        <v>38397</v>
      </c>
      <c r="K4275" s="93">
        <v>52.95</v>
      </c>
      <c r="L4275" s="93">
        <v>52.720019999999998</v>
      </c>
    </row>
    <row r="4276" spans="4:12">
      <c r="D4276" s="95">
        <v>38394</v>
      </c>
      <c r="E4276" s="93">
        <v>46.80001</v>
      </c>
      <c r="F4276" s="93">
        <v>46.400010000000002</v>
      </c>
      <c r="J4276" s="95">
        <v>38394</v>
      </c>
      <c r="K4276" s="93">
        <v>52.41</v>
      </c>
      <c r="L4276" s="93">
        <v>52.65</v>
      </c>
    </row>
    <row r="4277" spans="4:12">
      <c r="D4277" s="95">
        <v>38393</v>
      </c>
      <c r="E4277" s="93">
        <v>47.400019999999998</v>
      </c>
      <c r="F4277" s="93">
        <v>46.80001</v>
      </c>
      <c r="J4277" s="95">
        <v>38393</v>
      </c>
      <c r="K4277" s="93">
        <v>52.549979999999998</v>
      </c>
      <c r="L4277" s="93">
        <v>51.409979999999997</v>
      </c>
    </row>
    <row r="4278" spans="4:12">
      <c r="D4278" s="95">
        <v>38392</v>
      </c>
      <c r="E4278" s="93">
        <v>47.600020000000001</v>
      </c>
      <c r="F4278" s="93">
        <v>47.400019999999998</v>
      </c>
      <c r="J4278" s="95">
        <v>38392</v>
      </c>
      <c r="K4278" s="93">
        <v>52.099980000000002</v>
      </c>
      <c r="L4278" s="93">
        <v>51.799979999999998</v>
      </c>
    </row>
    <row r="4279" spans="4:12">
      <c r="D4279" s="95">
        <v>38391</v>
      </c>
      <c r="E4279" s="93">
        <v>47.729990000000001</v>
      </c>
      <c r="F4279" s="93">
        <v>47.499980000000001</v>
      </c>
      <c r="J4279" s="95">
        <v>38391</v>
      </c>
      <c r="K4279" s="93">
        <v>50.449979999999996</v>
      </c>
      <c r="L4279" s="93">
        <v>51.970019999999998</v>
      </c>
    </row>
    <row r="4280" spans="4:12">
      <c r="D4280" s="95">
        <v>38390</v>
      </c>
      <c r="E4280" s="93">
        <v>48.19999</v>
      </c>
      <c r="F4280" s="93">
        <v>47.729990000000001</v>
      </c>
      <c r="J4280" s="95">
        <v>38390</v>
      </c>
      <c r="K4280" s="93">
        <v>50.4</v>
      </c>
      <c r="L4280" s="93">
        <v>50.17998</v>
      </c>
    </row>
    <row r="4281" spans="4:12">
      <c r="D4281" s="95">
        <v>38387</v>
      </c>
      <c r="E4281" s="93">
        <v>47.330019999999998</v>
      </c>
      <c r="F4281" s="93">
        <v>48.069989999999997</v>
      </c>
      <c r="J4281" s="95">
        <v>38387</v>
      </c>
      <c r="K4281" s="93">
        <v>49.999980000000001</v>
      </c>
      <c r="L4281" s="93">
        <v>50.089979999999997</v>
      </c>
    </row>
    <row r="4282" spans="4:12">
      <c r="D4282" s="95">
        <v>38386</v>
      </c>
      <c r="E4282" s="93">
        <v>47.200020000000002</v>
      </c>
      <c r="F4282" s="93">
        <v>47.130020000000002</v>
      </c>
      <c r="J4282" s="95">
        <v>38386</v>
      </c>
      <c r="K4282" s="93">
        <v>50.350020000000001</v>
      </c>
      <c r="L4282" s="93">
        <v>50.25</v>
      </c>
    </row>
    <row r="4283" spans="4:12">
      <c r="D4283" s="95">
        <v>38385</v>
      </c>
      <c r="E4283" s="93">
        <v>46.30001</v>
      </c>
      <c r="F4283" s="93">
        <v>47.15</v>
      </c>
      <c r="J4283" s="95">
        <v>38385</v>
      </c>
      <c r="K4283" s="93">
        <v>50.500019999999999</v>
      </c>
      <c r="L4283" s="93">
        <v>49.999980000000001</v>
      </c>
    </row>
    <row r="4284" spans="4:12">
      <c r="D4284" s="95">
        <v>38384</v>
      </c>
      <c r="E4284" s="93">
        <v>46.23001</v>
      </c>
      <c r="F4284" s="93">
        <v>46.21998</v>
      </c>
      <c r="J4284" s="95">
        <v>38384</v>
      </c>
      <c r="K4284" s="93">
        <v>50.650019999999998</v>
      </c>
      <c r="L4284" s="93">
        <v>49.870019999999997</v>
      </c>
    </row>
    <row r="4285" spans="4:12">
      <c r="D4285" s="95">
        <v>38383</v>
      </c>
      <c r="E4285" s="93">
        <v>45.980020000000003</v>
      </c>
      <c r="F4285" s="93">
        <v>46</v>
      </c>
      <c r="J4285" s="95">
        <v>38383</v>
      </c>
      <c r="K4285" s="93">
        <v>49.95</v>
      </c>
      <c r="L4285" s="93">
        <v>50.260019999999997</v>
      </c>
    </row>
    <row r="4286" spans="4:12">
      <c r="D4286" s="95">
        <v>38380</v>
      </c>
      <c r="E4286" s="93">
        <v>45.94999</v>
      </c>
      <c r="F4286" s="93">
        <v>45.749980000000001</v>
      </c>
      <c r="J4286" s="95">
        <v>38380</v>
      </c>
      <c r="K4286" s="93">
        <v>50.149979999999999</v>
      </c>
      <c r="L4286" s="93">
        <v>49.699979999999996</v>
      </c>
    </row>
    <row r="4287" spans="4:12">
      <c r="D4287" s="95">
        <v>38379</v>
      </c>
      <c r="E4287" s="93">
        <v>46.1</v>
      </c>
      <c r="F4287" s="93">
        <v>45.939990000000002</v>
      </c>
      <c r="J4287" s="95">
        <v>38379</v>
      </c>
      <c r="K4287" s="93">
        <v>47.16</v>
      </c>
      <c r="L4287" s="93">
        <v>49.65</v>
      </c>
    </row>
    <row r="4288" spans="4:12">
      <c r="D4288" s="95">
        <v>38378</v>
      </c>
      <c r="E4288" s="93">
        <v>46</v>
      </c>
      <c r="F4288" s="93">
        <v>46</v>
      </c>
      <c r="J4288" s="95">
        <v>38378</v>
      </c>
      <c r="K4288" s="93">
        <v>46.249980000000001</v>
      </c>
      <c r="L4288" s="93">
        <v>47.67</v>
      </c>
    </row>
    <row r="4289" spans="4:12">
      <c r="D4289" s="95">
        <v>38377</v>
      </c>
      <c r="E4289" s="93">
        <v>46</v>
      </c>
      <c r="F4289" s="93">
        <v>45.9</v>
      </c>
      <c r="J4289" s="95">
        <v>38377</v>
      </c>
      <c r="K4289" s="93">
        <v>45.589979999999997</v>
      </c>
      <c r="L4289" s="93">
        <v>46.53</v>
      </c>
    </row>
    <row r="4290" spans="4:12">
      <c r="D4290" s="95">
        <v>38376</v>
      </c>
      <c r="E4290" s="93">
        <v>45.720010000000002</v>
      </c>
      <c r="F4290" s="93">
        <v>45.83</v>
      </c>
      <c r="J4290" s="95">
        <v>38376</v>
      </c>
      <c r="K4290" s="93">
        <v>48.199979999999996</v>
      </c>
      <c r="L4290" s="93">
        <v>45.82002</v>
      </c>
    </row>
    <row r="4291" spans="4:12">
      <c r="D4291" s="95">
        <v>38373</v>
      </c>
      <c r="E4291" s="93">
        <v>46.600009999999997</v>
      </c>
      <c r="F4291" s="93">
        <v>45.569989999999997</v>
      </c>
      <c r="J4291" s="95">
        <v>38373</v>
      </c>
      <c r="K4291" s="93">
        <v>47.25</v>
      </c>
      <c r="L4291" s="93">
        <v>47.46</v>
      </c>
    </row>
    <row r="4292" spans="4:12">
      <c r="D4292" s="95">
        <v>38372</v>
      </c>
      <c r="E4292" s="93">
        <v>46.930019999999999</v>
      </c>
      <c r="F4292" s="93">
        <v>46.629980000000003</v>
      </c>
      <c r="J4292" s="95">
        <v>38372</v>
      </c>
      <c r="K4292" s="93">
        <v>48.75</v>
      </c>
      <c r="L4292" s="93">
        <v>47.269979999999997</v>
      </c>
    </row>
    <row r="4293" spans="4:12">
      <c r="D4293" s="95">
        <v>38371</v>
      </c>
      <c r="E4293" s="93">
        <v>46.500010000000003</v>
      </c>
      <c r="F4293" s="93">
        <v>46.889989999999997</v>
      </c>
      <c r="J4293" s="95">
        <v>38371</v>
      </c>
      <c r="K4293" s="93">
        <v>48.06</v>
      </c>
      <c r="L4293" s="93">
        <v>48.229979999999998</v>
      </c>
    </row>
    <row r="4294" spans="4:12">
      <c r="D4294" s="95">
        <v>38370</v>
      </c>
      <c r="E4294" s="93">
        <v>46.30001</v>
      </c>
      <c r="F4294" s="93">
        <v>46.32002</v>
      </c>
      <c r="J4294" s="95">
        <v>38370</v>
      </c>
      <c r="K4294" s="93">
        <v>48.75</v>
      </c>
      <c r="L4294" s="93">
        <v>48.559980000000003</v>
      </c>
    </row>
    <row r="4295" spans="4:12">
      <c r="D4295" s="95">
        <v>38366</v>
      </c>
      <c r="E4295" s="93">
        <v>45.299990000000001</v>
      </c>
      <c r="F4295" s="93">
        <v>46.179989999999997</v>
      </c>
      <c r="J4295" s="95">
        <v>38366</v>
      </c>
      <c r="K4295" s="93">
        <v>47.770020000000002</v>
      </c>
      <c r="L4295" s="93">
        <v>48.829979999999999</v>
      </c>
    </row>
    <row r="4296" spans="4:12">
      <c r="D4296" s="95">
        <v>38365</v>
      </c>
      <c r="E4296" s="93">
        <v>44.599980000000002</v>
      </c>
      <c r="F4296" s="93">
        <v>45.12</v>
      </c>
      <c r="J4296" s="95">
        <v>38365</v>
      </c>
      <c r="K4296" s="93">
        <v>48.28002</v>
      </c>
      <c r="L4296" s="93">
        <v>47.770020000000002</v>
      </c>
    </row>
    <row r="4297" spans="4:12">
      <c r="D4297" s="95">
        <v>38364</v>
      </c>
      <c r="E4297" s="93">
        <v>45.150010000000002</v>
      </c>
      <c r="F4297" s="93">
        <v>44.500019999999999</v>
      </c>
      <c r="J4297" s="95">
        <v>38364</v>
      </c>
      <c r="K4297" s="93">
        <v>47.500019999999999</v>
      </c>
      <c r="L4297" s="93">
        <v>48.28002</v>
      </c>
    </row>
    <row r="4298" spans="4:12">
      <c r="D4298" s="95">
        <v>38363</v>
      </c>
      <c r="E4298" s="93">
        <v>44.160020000000003</v>
      </c>
      <c r="F4298" s="93">
        <v>45.150010000000002</v>
      </c>
      <c r="J4298" s="95">
        <v>38363</v>
      </c>
      <c r="K4298" s="93">
        <v>49.000019999999999</v>
      </c>
      <c r="L4298" s="93">
        <v>47.7</v>
      </c>
    </row>
    <row r="4299" spans="4:12">
      <c r="D4299" s="95">
        <v>38362</v>
      </c>
      <c r="E4299" s="93">
        <v>44.219990000000003</v>
      </c>
      <c r="F4299" s="93">
        <v>44.160020000000003</v>
      </c>
      <c r="J4299" s="95">
        <v>38362</v>
      </c>
      <c r="K4299" s="93">
        <v>49.249980000000001</v>
      </c>
      <c r="L4299" s="93">
        <v>49.000019999999999</v>
      </c>
    </row>
    <row r="4300" spans="4:12">
      <c r="D4300" s="95">
        <v>38359</v>
      </c>
      <c r="E4300" s="93">
        <v>43.479990000000001</v>
      </c>
      <c r="F4300" s="93">
        <v>44.219990000000003</v>
      </c>
      <c r="J4300" s="95">
        <v>38359</v>
      </c>
      <c r="K4300" s="93">
        <v>49.939979999999998</v>
      </c>
      <c r="L4300" s="93">
        <v>50.14002</v>
      </c>
    </row>
    <row r="4301" spans="4:12">
      <c r="D4301" s="95">
        <v>38358</v>
      </c>
      <c r="E4301" s="93">
        <v>43.020009999999999</v>
      </c>
      <c r="F4301" s="93">
        <v>43.479990000000001</v>
      </c>
      <c r="J4301" s="95">
        <v>38358</v>
      </c>
      <c r="K4301" s="93">
        <v>49.11</v>
      </c>
      <c r="L4301" s="93">
        <v>49.92</v>
      </c>
    </row>
    <row r="4302" spans="4:12">
      <c r="D4302" s="95">
        <v>38357</v>
      </c>
      <c r="E4302" s="93">
        <v>43.150019999999998</v>
      </c>
      <c r="F4302" s="93">
        <v>43.139989999999997</v>
      </c>
      <c r="J4302" s="95">
        <v>38357</v>
      </c>
      <c r="K4302" s="93">
        <v>48.15</v>
      </c>
      <c r="L4302" s="93">
        <v>48.28998</v>
      </c>
    </row>
    <row r="4303" spans="4:12">
      <c r="D4303" s="95">
        <v>38356</v>
      </c>
      <c r="E4303" s="93">
        <v>42.69999</v>
      </c>
      <c r="F4303" s="93">
        <v>43.150019999999998</v>
      </c>
      <c r="J4303" s="95">
        <v>38356</v>
      </c>
      <c r="K4303" s="93">
        <v>50.500019999999999</v>
      </c>
      <c r="L4303" s="93">
        <v>48.21</v>
      </c>
    </row>
    <row r="4304" spans="4:12">
      <c r="D4304" s="95">
        <v>38355</v>
      </c>
      <c r="E4304" s="93">
        <v>43.44999</v>
      </c>
      <c r="F4304" s="93">
        <v>42.49</v>
      </c>
      <c r="J4304" s="95">
        <v>38355</v>
      </c>
      <c r="K4304" s="93">
        <v>51.799979999999998</v>
      </c>
      <c r="L4304" s="93">
        <v>50.689979999999998</v>
      </c>
    </row>
    <row r="4305" spans="4:12">
      <c r="D4305" s="95">
        <v>38352</v>
      </c>
      <c r="E4305" s="93">
        <v>43.649990000000003</v>
      </c>
      <c r="F4305" s="93">
        <v>43.439990000000002</v>
      </c>
      <c r="J4305" s="95">
        <v>38352</v>
      </c>
      <c r="K4305" s="93">
        <v>50.749980000000001</v>
      </c>
      <c r="L4305" s="93">
        <v>50.71998</v>
      </c>
    </row>
    <row r="4306" spans="4:12">
      <c r="D4306" s="95">
        <v>38351</v>
      </c>
      <c r="E4306" s="93">
        <v>43.87</v>
      </c>
      <c r="F4306" s="93">
        <v>43.649990000000003</v>
      </c>
      <c r="J4306" s="95">
        <v>38351</v>
      </c>
      <c r="K4306" s="93">
        <v>48.48</v>
      </c>
      <c r="L4306" s="93">
        <v>49.96002</v>
      </c>
    </row>
    <row r="4307" spans="4:12">
      <c r="D4307" s="95">
        <v>38350</v>
      </c>
      <c r="E4307" s="93">
        <v>43.350020000000001</v>
      </c>
      <c r="F4307" s="93">
        <v>43.85998</v>
      </c>
      <c r="J4307" s="95">
        <v>38350</v>
      </c>
      <c r="K4307" s="93">
        <v>48.250019999999999</v>
      </c>
      <c r="L4307" s="93">
        <v>47.4</v>
      </c>
    </row>
    <row r="4308" spans="4:12">
      <c r="D4308" s="95">
        <v>38349</v>
      </c>
      <c r="E4308" s="93">
        <v>42.83999</v>
      </c>
      <c r="F4308" s="93">
        <v>43.309989999999999</v>
      </c>
      <c r="J4308" s="95">
        <v>38349</v>
      </c>
      <c r="K4308" s="93">
        <v>47.7</v>
      </c>
      <c r="L4308" s="93">
        <v>47.830019999999998</v>
      </c>
    </row>
    <row r="4309" spans="4:12">
      <c r="D4309" s="95">
        <v>38348</v>
      </c>
      <c r="E4309" s="93">
        <v>43.150019999999998</v>
      </c>
      <c r="F4309" s="93">
        <v>42.849980000000002</v>
      </c>
      <c r="J4309" s="95">
        <v>38348</v>
      </c>
      <c r="K4309" s="93">
        <v>48.75</v>
      </c>
      <c r="L4309" s="93">
        <v>47.779980000000002</v>
      </c>
    </row>
    <row r="4310" spans="4:12">
      <c r="D4310" s="95">
        <v>38344</v>
      </c>
      <c r="E4310" s="93">
        <v>43.80001</v>
      </c>
      <c r="F4310" s="93">
        <v>43.1</v>
      </c>
      <c r="J4310" s="95">
        <v>38344</v>
      </c>
      <c r="K4310" s="93">
        <v>48.499980000000001</v>
      </c>
      <c r="L4310" s="93">
        <v>48.190019999999997</v>
      </c>
    </row>
    <row r="4311" spans="4:12">
      <c r="D4311" s="95">
        <v>38343</v>
      </c>
      <c r="E4311" s="93">
        <v>42.66</v>
      </c>
      <c r="F4311" s="93">
        <v>43.94</v>
      </c>
      <c r="J4311" s="95">
        <v>38343</v>
      </c>
      <c r="K4311" s="93">
        <v>49.56</v>
      </c>
      <c r="L4311" s="93">
        <v>48</v>
      </c>
    </row>
    <row r="4312" spans="4:12">
      <c r="D4312" s="95">
        <v>38342</v>
      </c>
      <c r="E4312" s="93">
        <v>41.499980000000001</v>
      </c>
      <c r="F4312" s="93">
        <v>42.66</v>
      </c>
      <c r="J4312" s="95">
        <v>38342</v>
      </c>
      <c r="K4312" s="93">
        <v>50.7</v>
      </c>
      <c r="L4312" s="93">
        <v>49.999980000000001</v>
      </c>
    </row>
    <row r="4313" spans="4:12">
      <c r="D4313" s="95">
        <v>38341</v>
      </c>
      <c r="E4313" s="93">
        <v>40.120010000000001</v>
      </c>
      <c r="F4313" s="93">
        <v>41.499980000000001</v>
      </c>
      <c r="J4313" s="95">
        <v>38341</v>
      </c>
      <c r="K4313" s="93">
        <v>49.57002</v>
      </c>
      <c r="L4313" s="93">
        <v>50.650019999999998</v>
      </c>
    </row>
    <row r="4314" spans="4:12">
      <c r="D4314" s="95">
        <v>38338</v>
      </c>
      <c r="E4314" s="93">
        <v>40.619979999999998</v>
      </c>
      <c r="F4314" s="93">
        <v>40.239989999999999</v>
      </c>
      <c r="J4314" s="95">
        <v>38338</v>
      </c>
      <c r="K4314" s="93">
        <v>47.7</v>
      </c>
      <c r="L4314" s="93">
        <v>50.13</v>
      </c>
    </row>
    <row r="4315" spans="4:12">
      <c r="D4315" s="95">
        <v>38337</v>
      </c>
      <c r="E4315" s="93">
        <v>41.540010000000002</v>
      </c>
      <c r="F4315" s="93">
        <v>40.720019999999998</v>
      </c>
      <c r="J4315" s="95">
        <v>38337</v>
      </c>
      <c r="K4315" s="93">
        <v>50.800020000000004</v>
      </c>
      <c r="L4315" s="93">
        <v>47.7</v>
      </c>
    </row>
    <row r="4316" spans="4:12">
      <c r="D4316" s="95">
        <v>38336</v>
      </c>
      <c r="E4316" s="93">
        <v>40.460009999999997</v>
      </c>
      <c r="F4316" s="93">
        <v>41.489989999999999</v>
      </c>
      <c r="J4316" s="95">
        <v>38336</v>
      </c>
      <c r="K4316" s="93">
        <v>49.939979999999998</v>
      </c>
      <c r="L4316" s="93">
        <v>50.34</v>
      </c>
    </row>
    <row r="4317" spans="4:12">
      <c r="D4317" s="95">
        <v>38335</v>
      </c>
      <c r="E4317" s="93">
        <v>40.630000000000003</v>
      </c>
      <c r="F4317" s="93">
        <v>40.460009999999997</v>
      </c>
      <c r="J4317" s="95">
        <v>38335</v>
      </c>
      <c r="K4317" s="93">
        <v>50.43</v>
      </c>
      <c r="L4317" s="93">
        <v>50.209980000000002</v>
      </c>
    </row>
    <row r="4318" spans="4:12">
      <c r="D4318" s="95">
        <v>38334</v>
      </c>
      <c r="E4318" s="93">
        <v>39.990009999999998</v>
      </c>
      <c r="F4318" s="93">
        <v>40.729999999999997</v>
      </c>
      <c r="J4318" s="95">
        <v>38334</v>
      </c>
      <c r="K4318" s="93">
        <v>51.769979999999997</v>
      </c>
      <c r="L4318" s="93">
        <v>51.370019999999997</v>
      </c>
    </row>
    <row r="4319" spans="4:12">
      <c r="D4319" s="95">
        <v>38331</v>
      </c>
      <c r="E4319" s="93">
        <v>38.900019999999998</v>
      </c>
      <c r="F4319" s="93">
        <v>39.990009999999998</v>
      </c>
      <c r="J4319" s="95">
        <v>38331</v>
      </c>
      <c r="K4319" s="93">
        <v>52.5</v>
      </c>
      <c r="L4319" s="93">
        <v>52.249980000000001</v>
      </c>
    </row>
    <row r="4320" spans="4:12">
      <c r="D4320" s="95">
        <v>38330</v>
      </c>
      <c r="E4320" s="93">
        <v>38.54</v>
      </c>
      <c r="F4320" s="93">
        <v>38.999980000000001</v>
      </c>
      <c r="J4320" s="95">
        <v>38330</v>
      </c>
      <c r="K4320" s="93">
        <v>53.770020000000002</v>
      </c>
      <c r="L4320" s="93">
        <v>52.600020000000001</v>
      </c>
    </row>
    <row r="4321" spans="4:12">
      <c r="D4321" s="95">
        <v>38329</v>
      </c>
      <c r="E4321" s="93">
        <v>39.08999</v>
      </c>
      <c r="F4321" s="93">
        <v>38.529980000000002</v>
      </c>
      <c r="J4321" s="95">
        <v>38329</v>
      </c>
      <c r="K4321" s="93">
        <v>53.25</v>
      </c>
      <c r="L4321" s="93">
        <v>53.73</v>
      </c>
    </row>
    <row r="4322" spans="4:12">
      <c r="D4322" s="95">
        <v>38328</v>
      </c>
      <c r="E4322" s="93">
        <v>39.399990000000003</v>
      </c>
      <c r="F4322" s="93">
        <v>38.940010000000001</v>
      </c>
      <c r="J4322" s="95">
        <v>38328</v>
      </c>
      <c r="K4322" s="93">
        <v>54.499980000000001</v>
      </c>
      <c r="L4322" s="93">
        <v>53.43</v>
      </c>
    </row>
    <row r="4323" spans="4:12">
      <c r="D4323" s="95">
        <v>38327</v>
      </c>
      <c r="E4323" s="93">
        <v>40.149979999999999</v>
      </c>
      <c r="F4323" s="93">
        <v>39.629989999999999</v>
      </c>
      <c r="J4323" s="95">
        <v>38327</v>
      </c>
      <c r="K4323" s="93">
        <v>57.33</v>
      </c>
      <c r="L4323" s="93">
        <v>54.54</v>
      </c>
    </row>
    <row r="4324" spans="4:12">
      <c r="D4324" s="95">
        <v>38324</v>
      </c>
      <c r="E4324" s="93">
        <v>40.390009999999997</v>
      </c>
      <c r="F4324" s="93">
        <v>40.110019999999999</v>
      </c>
      <c r="J4324" s="95">
        <v>38324</v>
      </c>
      <c r="K4324" s="93">
        <v>56.37</v>
      </c>
      <c r="L4324" s="93">
        <v>56.35998</v>
      </c>
    </row>
    <row r="4325" spans="4:12">
      <c r="D4325" s="95">
        <v>38323</v>
      </c>
      <c r="E4325" s="93">
        <v>39.529989999999998</v>
      </c>
      <c r="F4325" s="93">
        <v>40.390009999999997</v>
      </c>
      <c r="J4325" s="95">
        <v>38323</v>
      </c>
      <c r="K4325" s="93">
        <v>57.400019999999998</v>
      </c>
      <c r="L4325" s="93">
        <v>56.950020000000002</v>
      </c>
    </row>
    <row r="4326" spans="4:12">
      <c r="D4326" s="95">
        <v>38322</v>
      </c>
      <c r="E4326" s="93">
        <v>38.500010000000003</v>
      </c>
      <c r="F4326" s="93">
        <v>39.650010000000002</v>
      </c>
      <c r="J4326" s="95">
        <v>38322</v>
      </c>
      <c r="K4326" s="93">
        <v>57.379980000000003</v>
      </c>
      <c r="L4326" s="93">
        <v>58.300020000000004</v>
      </c>
    </row>
    <row r="4327" spans="4:12">
      <c r="D4327" s="95">
        <v>38321</v>
      </c>
      <c r="E4327" s="93">
        <v>39.650010000000002</v>
      </c>
      <c r="F4327" s="93">
        <v>38.369999999999997</v>
      </c>
      <c r="J4327" s="95">
        <v>38321</v>
      </c>
      <c r="K4327" s="93">
        <v>56.52</v>
      </c>
      <c r="L4327" s="93">
        <v>57.42</v>
      </c>
    </row>
    <row r="4328" spans="4:12">
      <c r="D4328" s="95">
        <v>38320</v>
      </c>
      <c r="E4328" s="93">
        <v>38.929989999999997</v>
      </c>
      <c r="F4328" s="93">
        <v>39.339979999999997</v>
      </c>
      <c r="J4328" s="95">
        <v>38320</v>
      </c>
      <c r="K4328" s="93">
        <v>56.749980000000001</v>
      </c>
      <c r="L4328" s="93">
        <v>57.48</v>
      </c>
    </row>
    <row r="4329" spans="4:12">
      <c r="D4329" s="95">
        <v>38317</v>
      </c>
      <c r="E4329" s="93">
        <v>38.78</v>
      </c>
      <c r="F4329" s="93">
        <v>38.770009999999999</v>
      </c>
      <c r="J4329" s="95">
        <v>38317</v>
      </c>
      <c r="K4329" s="93">
        <v>56.779980000000002</v>
      </c>
      <c r="L4329" s="93">
        <v>56.7</v>
      </c>
    </row>
    <row r="4330" spans="4:12">
      <c r="D4330" s="95">
        <v>38315</v>
      </c>
      <c r="E4330" s="93">
        <v>38.30001</v>
      </c>
      <c r="F4330" s="93">
        <v>38.950000000000003</v>
      </c>
      <c r="J4330" s="95">
        <v>38315</v>
      </c>
      <c r="K4330" s="93">
        <v>54.700020000000002</v>
      </c>
      <c r="L4330" s="93">
        <v>56.959980000000002</v>
      </c>
    </row>
    <row r="4331" spans="4:12">
      <c r="D4331" s="95">
        <v>38314</v>
      </c>
      <c r="E4331" s="93">
        <v>38.649990000000003</v>
      </c>
      <c r="F4331" s="93">
        <v>38.479999999999997</v>
      </c>
      <c r="J4331" s="95">
        <v>38314</v>
      </c>
      <c r="K4331" s="93">
        <v>55.8</v>
      </c>
      <c r="L4331" s="93">
        <v>55.489980000000003</v>
      </c>
    </row>
    <row r="4332" spans="4:12">
      <c r="D4332" s="95">
        <v>38313</v>
      </c>
      <c r="E4332" s="93">
        <v>38.560020000000002</v>
      </c>
      <c r="F4332" s="93">
        <v>38.78</v>
      </c>
      <c r="J4332" s="95">
        <v>38313</v>
      </c>
      <c r="K4332" s="93">
        <v>54.670020000000001</v>
      </c>
      <c r="L4332" s="93">
        <v>56.020020000000002</v>
      </c>
    </row>
    <row r="4333" spans="4:12">
      <c r="D4333" s="95">
        <v>38310</v>
      </c>
      <c r="E4333" s="93">
        <v>38.78</v>
      </c>
      <c r="F4333" s="93">
        <v>38.649990000000003</v>
      </c>
      <c r="J4333" s="95">
        <v>38310</v>
      </c>
      <c r="K4333" s="93">
        <v>54.799979999999998</v>
      </c>
      <c r="L4333" s="93">
        <v>54.72</v>
      </c>
    </row>
    <row r="4334" spans="4:12">
      <c r="D4334" s="95">
        <v>38309</v>
      </c>
      <c r="E4334" s="93">
        <v>39.22</v>
      </c>
      <c r="F4334" s="93">
        <v>38.770009999999999</v>
      </c>
      <c r="J4334" s="95">
        <v>38309</v>
      </c>
      <c r="K4334" s="93">
        <v>55.930019999999999</v>
      </c>
      <c r="L4334" s="93">
        <v>55.96002</v>
      </c>
    </row>
    <row r="4335" spans="4:12">
      <c r="D4335" s="95">
        <v>38308</v>
      </c>
      <c r="E4335" s="93">
        <v>38.649990000000003</v>
      </c>
      <c r="F4335" s="93">
        <v>39.15</v>
      </c>
      <c r="J4335" s="95">
        <v>38308</v>
      </c>
      <c r="K4335" s="93">
        <v>55.000019999999999</v>
      </c>
      <c r="L4335" s="93">
        <v>55.159979999999997</v>
      </c>
    </row>
    <row r="4336" spans="4:12">
      <c r="D4336" s="95">
        <v>38307</v>
      </c>
      <c r="E4336" s="93">
        <v>38.619990000000001</v>
      </c>
      <c r="F4336" s="93">
        <v>38.409999999999997</v>
      </c>
      <c r="J4336" s="95">
        <v>38307</v>
      </c>
      <c r="K4336" s="93">
        <v>56.089979999999997</v>
      </c>
      <c r="L4336" s="93">
        <v>54.96</v>
      </c>
    </row>
    <row r="4337" spans="4:12">
      <c r="D4337" s="95">
        <v>38306</v>
      </c>
      <c r="E4337" s="93">
        <v>38.58</v>
      </c>
      <c r="F4337" s="93">
        <v>38.58</v>
      </c>
      <c r="J4337" s="95">
        <v>38306</v>
      </c>
      <c r="K4337" s="93">
        <v>54.6</v>
      </c>
      <c r="L4337" s="93">
        <v>55.600020000000001</v>
      </c>
    </row>
    <row r="4338" spans="4:12">
      <c r="D4338" s="95">
        <v>38303</v>
      </c>
      <c r="E4338" s="93">
        <v>38.799979999999998</v>
      </c>
      <c r="F4338" s="93">
        <v>38.58</v>
      </c>
      <c r="J4338" s="95">
        <v>38303</v>
      </c>
      <c r="K4338" s="93">
        <v>53.419980000000002</v>
      </c>
      <c r="L4338" s="93">
        <v>54.400019999999998</v>
      </c>
    </row>
    <row r="4339" spans="4:12">
      <c r="D4339" s="95">
        <v>38302</v>
      </c>
      <c r="E4339" s="93">
        <v>37.760010000000001</v>
      </c>
      <c r="F4339" s="93">
        <v>38.61</v>
      </c>
      <c r="J4339" s="95">
        <v>38302</v>
      </c>
      <c r="K4339" s="93">
        <v>52.750019999999999</v>
      </c>
      <c r="L4339" s="93">
        <v>53.43</v>
      </c>
    </row>
    <row r="4340" spans="4:12">
      <c r="D4340" s="95">
        <v>38301</v>
      </c>
      <c r="E4340" s="93">
        <v>37.05001</v>
      </c>
      <c r="F4340" s="93">
        <v>37.770000000000003</v>
      </c>
      <c r="J4340" s="95">
        <v>38301</v>
      </c>
      <c r="K4340" s="93">
        <v>49.870019999999997</v>
      </c>
      <c r="L4340" s="93">
        <v>52.600020000000001</v>
      </c>
    </row>
    <row r="4341" spans="4:12">
      <c r="D4341" s="95">
        <v>38300</v>
      </c>
      <c r="E4341" s="93">
        <v>36.899990000000003</v>
      </c>
      <c r="F4341" s="93">
        <v>37.080010000000001</v>
      </c>
      <c r="J4341" s="95">
        <v>38300</v>
      </c>
      <c r="K4341" s="93">
        <v>50.500019999999999</v>
      </c>
      <c r="L4341" s="93">
        <v>50.869979999999998</v>
      </c>
    </row>
    <row r="4342" spans="4:12">
      <c r="D4342" s="95">
        <v>38299</v>
      </c>
      <c r="E4342" s="93">
        <v>37.649979999999999</v>
      </c>
      <c r="F4342" s="93">
        <v>37.119999999999997</v>
      </c>
      <c r="J4342" s="95">
        <v>38299</v>
      </c>
      <c r="K4342" s="93">
        <v>49.750019999999999</v>
      </c>
      <c r="L4342" s="93">
        <v>49.879980000000003</v>
      </c>
    </row>
    <row r="4343" spans="4:12">
      <c r="D4343" s="95">
        <v>38296</v>
      </c>
      <c r="E4343" s="93">
        <v>37.099989999999998</v>
      </c>
      <c r="F4343" s="93">
        <v>37.790010000000002</v>
      </c>
      <c r="J4343" s="95">
        <v>38296</v>
      </c>
      <c r="K4343" s="93">
        <v>48.499980000000001</v>
      </c>
      <c r="L4343" s="93">
        <v>49.750019999999999</v>
      </c>
    </row>
    <row r="4344" spans="4:12">
      <c r="D4344" s="95">
        <v>38295</v>
      </c>
      <c r="E4344" s="93">
        <v>36.82</v>
      </c>
      <c r="F4344" s="93">
        <v>36.909979999999997</v>
      </c>
      <c r="J4344" s="95">
        <v>38295</v>
      </c>
      <c r="K4344" s="93">
        <v>49.03002</v>
      </c>
      <c r="L4344" s="93">
        <v>49.420020000000001</v>
      </c>
    </row>
    <row r="4345" spans="4:12">
      <c r="D4345" s="95">
        <v>38294</v>
      </c>
      <c r="E4345" s="93">
        <v>36.950000000000003</v>
      </c>
      <c r="F4345" s="93">
        <v>36.65</v>
      </c>
      <c r="J4345" s="95">
        <v>38294</v>
      </c>
      <c r="K4345" s="93">
        <v>48.85998</v>
      </c>
      <c r="L4345" s="93">
        <v>49.39002</v>
      </c>
    </row>
    <row r="4346" spans="4:12">
      <c r="D4346" s="95">
        <v>38293</v>
      </c>
      <c r="E4346" s="93">
        <v>35.860019999999999</v>
      </c>
      <c r="F4346" s="93">
        <v>36.69999</v>
      </c>
      <c r="J4346" s="95">
        <v>38293</v>
      </c>
      <c r="K4346" s="93">
        <v>47.85</v>
      </c>
      <c r="L4346" s="93">
        <v>48.799979999999998</v>
      </c>
    </row>
    <row r="4347" spans="4:12">
      <c r="D4347" s="95">
        <v>38292</v>
      </c>
      <c r="E4347" s="93">
        <v>35.120010000000001</v>
      </c>
      <c r="F4347" s="93">
        <v>36.219990000000003</v>
      </c>
      <c r="J4347" s="95">
        <v>38292</v>
      </c>
      <c r="K4347" s="93">
        <v>49.000019999999999</v>
      </c>
      <c r="L4347" s="93">
        <v>47.17998</v>
      </c>
    </row>
    <row r="4348" spans="4:12">
      <c r="D4348" s="95">
        <v>38289</v>
      </c>
      <c r="E4348" s="93">
        <v>36.69999</v>
      </c>
      <c r="F4348" s="93">
        <v>35.120010000000001</v>
      </c>
      <c r="J4348" s="95">
        <v>38289</v>
      </c>
      <c r="K4348" s="93">
        <v>48.63</v>
      </c>
      <c r="L4348" s="93">
        <v>49.03002</v>
      </c>
    </row>
    <row r="4349" spans="4:12">
      <c r="D4349" s="95">
        <v>38288</v>
      </c>
      <c r="E4349" s="93">
        <v>36.499980000000001</v>
      </c>
      <c r="F4349" s="93">
        <v>36.75</v>
      </c>
      <c r="J4349" s="95">
        <v>38288</v>
      </c>
      <c r="K4349" s="93">
        <v>47.680019999999999</v>
      </c>
      <c r="L4349" s="93">
        <v>47.740020000000001</v>
      </c>
    </row>
    <row r="4350" spans="4:12">
      <c r="D4350" s="95">
        <v>38287</v>
      </c>
      <c r="E4350" s="93">
        <v>36.15</v>
      </c>
      <c r="F4350" s="93">
        <v>36.549999999999997</v>
      </c>
      <c r="J4350" s="95">
        <v>38287</v>
      </c>
      <c r="K4350" s="93">
        <v>46.5</v>
      </c>
      <c r="L4350" s="93">
        <v>47.25</v>
      </c>
    </row>
    <row r="4351" spans="4:12">
      <c r="D4351" s="95">
        <v>38286</v>
      </c>
      <c r="E4351" s="93">
        <v>34.399990000000003</v>
      </c>
      <c r="F4351" s="93">
        <v>35.849989999999998</v>
      </c>
      <c r="J4351" s="95">
        <v>38286</v>
      </c>
      <c r="K4351" s="93">
        <v>48.10998</v>
      </c>
      <c r="L4351" s="93">
        <v>46.8</v>
      </c>
    </row>
    <row r="4352" spans="4:12">
      <c r="D4352" s="95">
        <v>38285</v>
      </c>
      <c r="E4352" s="93">
        <v>33.599980000000002</v>
      </c>
      <c r="F4352" s="93">
        <v>34.250010000000003</v>
      </c>
      <c r="J4352" s="95">
        <v>38285</v>
      </c>
      <c r="K4352" s="93">
        <v>49.5</v>
      </c>
      <c r="L4352" s="93">
        <v>48.169980000000002</v>
      </c>
    </row>
    <row r="4353" spans="4:12">
      <c r="D4353" s="95">
        <v>38282</v>
      </c>
      <c r="E4353" s="93">
        <v>33.950000000000003</v>
      </c>
      <c r="F4353" s="93">
        <v>33.799979999999998</v>
      </c>
      <c r="J4353" s="95">
        <v>38282</v>
      </c>
      <c r="K4353" s="93">
        <v>50.49</v>
      </c>
      <c r="L4353" s="93">
        <v>49.519979999999997</v>
      </c>
    </row>
    <row r="4354" spans="4:12">
      <c r="D4354" s="95">
        <v>38281</v>
      </c>
      <c r="E4354" s="93">
        <v>33.61</v>
      </c>
      <c r="F4354" s="93">
        <v>34.029989999999998</v>
      </c>
      <c r="J4354" s="95">
        <v>38281</v>
      </c>
      <c r="K4354" s="93">
        <v>52.5</v>
      </c>
      <c r="L4354" s="93">
        <v>49.92</v>
      </c>
    </row>
    <row r="4355" spans="4:12">
      <c r="D4355" s="95">
        <v>38280</v>
      </c>
      <c r="E4355" s="93">
        <v>33.249989999999997</v>
      </c>
      <c r="F4355" s="93">
        <v>33.61</v>
      </c>
      <c r="J4355" s="95">
        <v>38280</v>
      </c>
      <c r="K4355" s="93">
        <v>50.7</v>
      </c>
      <c r="L4355" s="93">
        <v>52.42998</v>
      </c>
    </row>
    <row r="4356" spans="4:12">
      <c r="D4356" s="95">
        <v>38279</v>
      </c>
      <c r="E4356" s="93">
        <v>33.900019999999998</v>
      </c>
      <c r="F4356" s="93">
        <v>33.360019999999999</v>
      </c>
      <c r="J4356" s="95">
        <v>38279</v>
      </c>
      <c r="K4356" s="93">
        <v>52.720019999999998</v>
      </c>
      <c r="L4356" s="93">
        <v>51.3</v>
      </c>
    </row>
    <row r="4357" spans="4:12">
      <c r="D4357" s="95">
        <v>38278</v>
      </c>
      <c r="E4357" s="93">
        <v>33.830019999999998</v>
      </c>
      <c r="F4357" s="93">
        <v>33.640009999999997</v>
      </c>
      <c r="J4357" s="95">
        <v>38278</v>
      </c>
      <c r="K4357" s="93">
        <v>51.400019999999998</v>
      </c>
      <c r="L4357" s="93">
        <v>52.5</v>
      </c>
    </row>
    <row r="4358" spans="4:12">
      <c r="D4358" s="95">
        <v>38275</v>
      </c>
      <c r="E4358" s="93">
        <v>34.339979999999997</v>
      </c>
      <c r="F4358" s="93">
        <v>33.92</v>
      </c>
      <c r="J4358" s="95">
        <v>38275</v>
      </c>
      <c r="K4358" s="93">
        <v>49.14</v>
      </c>
      <c r="L4358" s="93">
        <v>51.199979999999996</v>
      </c>
    </row>
    <row r="4359" spans="4:12">
      <c r="D4359" s="95">
        <v>38274</v>
      </c>
      <c r="E4359" s="93">
        <v>34.100020000000001</v>
      </c>
      <c r="F4359" s="93">
        <v>34.339979999999997</v>
      </c>
      <c r="J4359" s="95">
        <v>38274</v>
      </c>
      <c r="K4359" s="93">
        <v>49.519979999999997</v>
      </c>
      <c r="L4359" s="93">
        <v>49.29</v>
      </c>
    </row>
    <row r="4360" spans="4:12">
      <c r="D4360" s="95">
        <v>38273</v>
      </c>
      <c r="E4360" s="93">
        <v>34.380009999999999</v>
      </c>
      <c r="F4360" s="93">
        <v>34.049999999999997</v>
      </c>
      <c r="J4360" s="95">
        <v>38273</v>
      </c>
      <c r="K4360" s="93">
        <v>49.83</v>
      </c>
      <c r="L4360" s="93">
        <v>49.77</v>
      </c>
    </row>
    <row r="4361" spans="4:12">
      <c r="D4361" s="95">
        <v>38272</v>
      </c>
      <c r="E4361" s="93">
        <v>34.150010000000002</v>
      </c>
      <c r="F4361" s="93">
        <v>34.150010000000002</v>
      </c>
      <c r="J4361" s="95">
        <v>38272</v>
      </c>
      <c r="K4361" s="93">
        <v>50.119979999999998</v>
      </c>
      <c r="L4361" s="93">
        <v>50.050020000000004</v>
      </c>
    </row>
    <row r="4362" spans="4:12">
      <c r="D4362" s="95">
        <v>38271</v>
      </c>
      <c r="E4362" s="93">
        <v>34.609990000000003</v>
      </c>
      <c r="F4362" s="93">
        <v>34.250010000000003</v>
      </c>
      <c r="J4362" s="95">
        <v>38271</v>
      </c>
      <c r="K4362" s="93">
        <v>53.01</v>
      </c>
      <c r="L4362" s="93">
        <v>50.67</v>
      </c>
    </row>
    <row r="4363" spans="4:12">
      <c r="D4363" s="95">
        <v>38268</v>
      </c>
      <c r="E4363" s="93">
        <v>34.39</v>
      </c>
      <c r="F4363" s="93">
        <v>34.609990000000003</v>
      </c>
      <c r="J4363" s="95">
        <v>38268</v>
      </c>
      <c r="K4363" s="93">
        <v>52.579979999999999</v>
      </c>
      <c r="L4363" s="93">
        <v>53.22</v>
      </c>
    </row>
    <row r="4364" spans="4:12">
      <c r="D4364" s="95">
        <v>38267</v>
      </c>
      <c r="E4364" s="93">
        <v>35.47</v>
      </c>
      <c r="F4364" s="93">
        <v>34.43</v>
      </c>
      <c r="J4364" s="95">
        <v>38267</v>
      </c>
      <c r="K4364" s="93">
        <v>54.54</v>
      </c>
      <c r="L4364" s="93">
        <v>52.990020000000001</v>
      </c>
    </row>
    <row r="4365" spans="4:12">
      <c r="D4365" s="95">
        <v>38266</v>
      </c>
      <c r="E4365" s="93">
        <v>35.520020000000002</v>
      </c>
      <c r="F4365" s="93">
        <v>35.460009999999997</v>
      </c>
      <c r="J4365" s="95">
        <v>38266</v>
      </c>
      <c r="K4365" s="93">
        <v>53.4</v>
      </c>
      <c r="L4365" s="93">
        <v>53.770020000000002</v>
      </c>
    </row>
    <row r="4366" spans="4:12">
      <c r="D4366" s="95">
        <v>38265</v>
      </c>
      <c r="E4366" s="93">
        <v>36.499980000000001</v>
      </c>
      <c r="F4366" s="93">
        <v>35.889989999999997</v>
      </c>
      <c r="J4366" s="95">
        <v>38265</v>
      </c>
      <c r="K4366" s="93">
        <v>52.660020000000003</v>
      </c>
      <c r="L4366" s="93">
        <v>53.52</v>
      </c>
    </row>
    <row r="4367" spans="4:12">
      <c r="D4367" s="95">
        <v>38264</v>
      </c>
      <c r="E4367" s="93">
        <v>36.69999</v>
      </c>
      <c r="F4367" s="93">
        <v>36.450000000000003</v>
      </c>
      <c r="J4367" s="95">
        <v>38264</v>
      </c>
      <c r="K4367" s="93">
        <v>53.01</v>
      </c>
      <c r="L4367" s="93">
        <v>53.209980000000002</v>
      </c>
    </row>
    <row r="4368" spans="4:12">
      <c r="D4368" s="95">
        <v>38261</v>
      </c>
      <c r="E4368" s="93">
        <v>36.549999999999997</v>
      </c>
      <c r="F4368" s="93">
        <v>36.590000000000003</v>
      </c>
      <c r="J4368" s="95">
        <v>38261</v>
      </c>
      <c r="K4368" s="93">
        <v>53.149979999999999</v>
      </c>
      <c r="L4368" s="93">
        <v>52.810020000000002</v>
      </c>
    </row>
    <row r="4369" spans="4:12">
      <c r="D4369" s="95">
        <v>38260</v>
      </c>
      <c r="E4369" s="93">
        <v>36.600020000000001</v>
      </c>
      <c r="F4369" s="93">
        <v>36.489989999999999</v>
      </c>
      <c r="J4369" s="95">
        <v>38260</v>
      </c>
      <c r="K4369" s="93">
        <v>52.95</v>
      </c>
      <c r="L4369" s="93">
        <v>52.65</v>
      </c>
    </row>
    <row r="4370" spans="4:12">
      <c r="D4370" s="95">
        <v>38259</v>
      </c>
      <c r="E4370" s="93">
        <v>36.000010000000003</v>
      </c>
      <c r="F4370" s="93">
        <v>36.53002</v>
      </c>
      <c r="J4370" s="95">
        <v>38259</v>
      </c>
      <c r="K4370" s="93">
        <v>52.300020000000004</v>
      </c>
      <c r="L4370" s="93">
        <v>52.189979999999998</v>
      </c>
    </row>
    <row r="4371" spans="4:12">
      <c r="D4371" s="95">
        <v>38258</v>
      </c>
      <c r="E4371" s="93">
        <v>36.000010000000003</v>
      </c>
      <c r="F4371" s="93">
        <v>35.889989999999997</v>
      </c>
      <c r="J4371" s="95">
        <v>38258</v>
      </c>
      <c r="K4371" s="93">
        <v>52.23</v>
      </c>
      <c r="L4371" s="93">
        <v>52.14</v>
      </c>
    </row>
    <row r="4372" spans="4:12">
      <c r="D4372" s="95">
        <v>38257</v>
      </c>
      <c r="E4372" s="93">
        <v>36.999989999999997</v>
      </c>
      <c r="F4372" s="93">
        <v>36.04</v>
      </c>
      <c r="J4372" s="95">
        <v>38257</v>
      </c>
      <c r="K4372" s="93">
        <v>52.42998</v>
      </c>
      <c r="L4372" s="93">
        <v>50.91</v>
      </c>
    </row>
    <row r="4373" spans="4:12">
      <c r="D4373" s="95">
        <v>38254</v>
      </c>
      <c r="E4373" s="93">
        <v>36.15</v>
      </c>
      <c r="F4373" s="93">
        <v>36.999989999999997</v>
      </c>
      <c r="J4373" s="95">
        <v>38254</v>
      </c>
      <c r="K4373" s="93">
        <v>49.489980000000003</v>
      </c>
      <c r="L4373" s="93">
        <v>51.769979999999997</v>
      </c>
    </row>
    <row r="4374" spans="4:12">
      <c r="D4374" s="95">
        <v>38253</v>
      </c>
      <c r="E4374" s="93">
        <v>35.369999999999997</v>
      </c>
      <c r="F4374" s="93">
        <v>36.01</v>
      </c>
      <c r="J4374" s="95">
        <v>38253</v>
      </c>
      <c r="K4374" s="93">
        <v>50.01</v>
      </c>
      <c r="L4374" s="93">
        <v>50.269979999999997</v>
      </c>
    </row>
    <row r="4375" spans="4:12">
      <c r="D4375" s="95">
        <v>38252</v>
      </c>
      <c r="E4375" s="93">
        <v>36.070010000000003</v>
      </c>
      <c r="F4375" s="93">
        <v>35.360010000000003</v>
      </c>
      <c r="J4375" s="95">
        <v>38252</v>
      </c>
      <c r="K4375" s="93">
        <v>51.889980000000001</v>
      </c>
      <c r="L4375" s="93">
        <v>50.290019999999998</v>
      </c>
    </row>
    <row r="4376" spans="4:12">
      <c r="D4376" s="95">
        <v>38251</v>
      </c>
      <c r="E4376" s="93">
        <v>35.500010000000003</v>
      </c>
      <c r="F4376" s="93">
        <v>36.070010000000003</v>
      </c>
      <c r="J4376" s="95">
        <v>38251</v>
      </c>
      <c r="K4376" s="93">
        <v>53.32002</v>
      </c>
      <c r="L4376" s="93">
        <v>52.53</v>
      </c>
    </row>
    <row r="4377" spans="4:12">
      <c r="D4377" s="95">
        <v>38250</v>
      </c>
      <c r="E4377" s="93">
        <v>36.299979999999998</v>
      </c>
      <c r="F4377" s="93">
        <v>35.549990000000001</v>
      </c>
      <c r="J4377" s="95">
        <v>38250</v>
      </c>
      <c r="K4377" s="93">
        <v>52.579979999999999</v>
      </c>
      <c r="L4377" s="93">
        <v>52.26</v>
      </c>
    </row>
    <row r="4378" spans="4:12">
      <c r="D4378" s="95">
        <v>38247</v>
      </c>
      <c r="E4378" s="93">
        <v>34.799999999999997</v>
      </c>
      <c r="F4378" s="93">
        <v>35.250019999999999</v>
      </c>
      <c r="J4378" s="95">
        <v>38247</v>
      </c>
      <c r="K4378" s="93">
        <v>54.049979999999998</v>
      </c>
      <c r="L4378" s="93">
        <v>53.500019999999999</v>
      </c>
    </row>
    <row r="4379" spans="4:12">
      <c r="D4379" s="95">
        <v>38246</v>
      </c>
      <c r="E4379" s="93">
        <v>34.090000000000003</v>
      </c>
      <c r="F4379" s="93">
        <v>34.399990000000003</v>
      </c>
      <c r="J4379" s="95">
        <v>38246</v>
      </c>
      <c r="K4379" s="93">
        <v>52.57002</v>
      </c>
      <c r="L4379" s="93">
        <v>53.299979999999998</v>
      </c>
    </row>
    <row r="4380" spans="4:12">
      <c r="D4380" s="95">
        <v>38245</v>
      </c>
      <c r="E4380" s="93">
        <v>32.299999999999997</v>
      </c>
      <c r="F4380" s="93">
        <v>34.090000000000003</v>
      </c>
      <c r="J4380" s="95">
        <v>38245</v>
      </c>
      <c r="K4380" s="93">
        <v>52.21002</v>
      </c>
      <c r="L4380" s="93">
        <v>51.520020000000002</v>
      </c>
    </row>
    <row r="4381" spans="4:12">
      <c r="D4381" s="95">
        <v>38244</v>
      </c>
      <c r="E4381" s="93">
        <v>32.039990000000003</v>
      </c>
      <c r="F4381" s="93">
        <v>32.350009999999997</v>
      </c>
      <c r="J4381" s="95">
        <v>38244</v>
      </c>
      <c r="K4381" s="93">
        <v>50.599980000000002</v>
      </c>
      <c r="L4381" s="93">
        <v>51.07002</v>
      </c>
    </row>
    <row r="4382" spans="4:12">
      <c r="D4382" s="95">
        <v>38243</v>
      </c>
      <c r="E4382" s="93">
        <v>32.150019999999998</v>
      </c>
      <c r="F4382" s="93">
        <v>32.039990000000003</v>
      </c>
      <c r="J4382" s="95">
        <v>38243</v>
      </c>
      <c r="K4382" s="93">
        <v>52.000019999999999</v>
      </c>
      <c r="L4382" s="93">
        <v>51.739980000000003</v>
      </c>
    </row>
    <row r="4383" spans="4:12">
      <c r="D4383" s="95">
        <v>38240</v>
      </c>
      <c r="E4383" s="93">
        <v>31.86</v>
      </c>
      <c r="F4383" s="93">
        <v>32.150019999999998</v>
      </c>
      <c r="J4383" s="95">
        <v>38240</v>
      </c>
      <c r="K4383" s="93">
        <v>51</v>
      </c>
      <c r="L4383" s="93">
        <v>51.100020000000001</v>
      </c>
    </row>
    <row r="4384" spans="4:12">
      <c r="D4384" s="95">
        <v>38239</v>
      </c>
      <c r="E4384" s="93">
        <v>31.79</v>
      </c>
      <c r="F4384" s="93">
        <v>31.869990000000001</v>
      </c>
      <c r="J4384" s="95">
        <v>38239</v>
      </c>
      <c r="K4384" s="93">
        <v>49.000019999999999</v>
      </c>
      <c r="L4384" s="93">
        <v>51.439979999999998</v>
      </c>
    </row>
    <row r="4385" spans="4:12">
      <c r="D4385" s="95">
        <v>38238</v>
      </c>
      <c r="E4385" s="93">
        <v>32.360010000000003</v>
      </c>
      <c r="F4385" s="93">
        <v>31.79</v>
      </c>
      <c r="J4385" s="95">
        <v>38238</v>
      </c>
      <c r="K4385" s="93">
        <v>47.839979999999997</v>
      </c>
      <c r="L4385" s="93">
        <v>49.849980000000002</v>
      </c>
    </row>
    <row r="4386" spans="4:12">
      <c r="D4386" s="95">
        <v>38237</v>
      </c>
      <c r="E4386" s="93">
        <v>31.580010000000001</v>
      </c>
      <c r="F4386" s="93">
        <v>32.360010000000003</v>
      </c>
      <c r="J4386" s="95">
        <v>38237</v>
      </c>
      <c r="K4386" s="93">
        <v>50.4</v>
      </c>
      <c r="L4386" s="93">
        <v>49.2</v>
      </c>
    </row>
    <row r="4387" spans="4:12">
      <c r="D4387" s="95">
        <v>38233</v>
      </c>
      <c r="E4387" s="93">
        <v>31.099989999999998</v>
      </c>
      <c r="F4387" s="93">
        <v>31.259989999999998</v>
      </c>
      <c r="J4387" s="95">
        <v>38233</v>
      </c>
      <c r="K4387" s="93">
        <v>49.74</v>
      </c>
      <c r="L4387" s="93">
        <v>49.750019999999999</v>
      </c>
    </row>
    <row r="4388" spans="4:12">
      <c r="D4388" s="95">
        <v>38232</v>
      </c>
      <c r="E4388" s="93">
        <v>31.000019999999999</v>
      </c>
      <c r="F4388" s="93">
        <v>31.000019999999999</v>
      </c>
      <c r="J4388" s="95">
        <v>38232</v>
      </c>
      <c r="K4388" s="93">
        <v>48.85998</v>
      </c>
      <c r="L4388" s="93">
        <v>49.810020000000002</v>
      </c>
    </row>
    <row r="4389" spans="4:12">
      <c r="D4389" s="95">
        <v>38231</v>
      </c>
      <c r="E4389" s="93">
        <v>30.24999</v>
      </c>
      <c r="F4389" s="93">
        <v>31.010010000000001</v>
      </c>
      <c r="J4389" s="95">
        <v>38231</v>
      </c>
      <c r="K4389" s="93">
        <v>49.11</v>
      </c>
      <c r="L4389" s="93">
        <v>49.600020000000001</v>
      </c>
    </row>
    <row r="4390" spans="4:12">
      <c r="D4390" s="95">
        <v>38230</v>
      </c>
      <c r="E4390" s="93">
        <v>30.470009999999998</v>
      </c>
      <c r="F4390" s="93">
        <v>30.28998</v>
      </c>
      <c r="J4390" s="95">
        <v>38230</v>
      </c>
      <c r="K4390" s="93">
        <v>48.45</v>
      </c>
      <c r="L4390" s="93">
        <v>50.119979999999998</v>
      </c>
    </row>
    <row r="4391" spans="4:12">
      <c r="D4391" s="95">
        <v>38229</v>
      </c>
      <c r="E4391" s="93">
        <v>31.059989999999999</v>
      </c>
      <c r="F4391" s="93">
        <v>30.470009999999998</v>
      </c>
      <c r="J4391" s="95">
        <v>38229</v>
      </c>
      <c r="K4391" s="93">
        <v>49.450020000000002</v>
      </c>
      <c r="L4391" s="93">
        <v>49.32</v>
      </c>
    </row>
    <row r="4392" spans="4:12">
      <c r="D4392" s="95">
        <v>38226</v>
      </c>
      <c r="E4392" s="93">
        <v>30.88</v>
      </c>
      <c r="F4392" s="93">
        <v>31.159990000000001</v>
      </c>
      <c r="J4392" s="95">
        <v>38226</v>
      </c>
      <c r="K4392" s="93">
        <v>50.200020000000002</v>
      </c>
      <c r="L4392" s="93">
        <v>49.78998</v>
      </c>
    </row>
    <row r="4393" spans="4:12">
      <c r="D4393" s="95">
        <v>38225</v>
      </c>
      <c r="E4393" s="93">
        <v>31.45</v>
      </c>
      <c r="F4393" s="93">
        <v>30.95</v>
      </c>
      <c r="J4393" s="95">
        <v>38225</v>
      </c>
      <c r="K4393" s="93">
        <v>52.699979999999996</v>
      </c>
      <c r="L4393" s="93">
        <v>50.659979999999997</v>
      </c>
    </row>
    <row r="4394" spans="4:12">
      <c r="D4394" s="95">
        <v>38224</v>
      </c>
      <c r="E4394" s="93">
        <v>31.200019999999999</v>
      </c>
      <c r="F4394" s="93">
        <v>31.45</v>
      </c>
      <c r="J4394" s="95">
        <v>38224</v>
      </c>
      <c r="K4394" s="93">
        <v>52.990020000000001</v>
      </c>
      <c r="L4394" s="93">
        <v>52.870019999999997</v>
      </c>
    </row>
    <row r="4395" spans="4:12">
      <c r="D4395" s="95">
        <v>38223</v>
      </c>
      <c r="E4395" s="93">
        <v>31.99999</v>
      </c>
      <c r="F4395" s="93">
        <v>31.280010000000001</v>
      </c>
      <c r="J4395" s="95">
        <v>38223</v>
      </c>
      <c r="K4395" s="93">
        <v>53.869979999999998</v>
      </c>
      <c r="L4395" s="93">
        <v>52.5</v>
      </c>
    </row>
    <row r="4396" spans="4:12">
      <c r="D4396" s="95">
        <v>38222</v>
      </c>
      <c r="E4396" s="93">
        <v>31.950009999999999</v>
      </c>
      <c r="F4396" s="93">
        <v>31.799990000000001</v>
      </c>
      <c r="J4396" s="95">
        <v>38222</v>
      </c>
      <c r="K4396" s="93">
        <v>53.49</v>
      </c>
      <c r="L4396" s="93">
        <v>52.78998</v>
      </c>
    </row>
    <row r="4397" spans="4:12">
      <c r="D4397" s="95">
        <v>38219</v>
      </c>
      <c r="E4397" s="93">
        <v>31.49999</v>
      </c>
      <c r="F4397" s="93">
        <v>31.950009999999999</v>
      </c>
      <c r="J4397" s="95">
        <v>38219</v>
      </c>
      <c r="K4397" s="93">
        <v>52.930019999999999</v>
      </c>
      <c r="L4397" s="93">
        <v>53.34</v>
      </c>
    </row>
    <row r="4398" spans="4:12">
      <c r="D4398" s="95">
        <v>38218</v>
      </c>
      <c r="E4398" s="93">
        <v>31.880009999999999</v>
      </c>
      <c r="F4398" s="93">
        <v>31.529990000000002</v>
      </c>
      <c r="J4398" s="95">
        <v>38218</v>
      </c>
      <c r="K4398" s="93">
        <v>52.939979999999998</v>
      </c>
      <c r="L4398" s="93">
        <v>52.279980000000002</v>
      </c>
    </row>
    <row r="4399" spans="4:12">
      <c r="D4399" s="95">
        <v>38217</v>
      </c>
      <c r="E4399" s="93">
        <v>31.099989999999998</v>
      </c>
      <c r="F4399" s="93">
        <v>31.880009999999999</v>
      </c>
      <c r="J4399" s="95">
        <v>38217</v>
      </c>
      <c r="K4399" s="93">
        <v>52.11</v>
      </c>
      <c r="L4399" s="93">
        <v>52.44</v>
      </c>
    </row>
    <row r="4400" spans="4:12">
      <c r="D4400" s="95">
        <v>38216</v>
      </c>
      <c r="E4400" s="93">
        <v>30.65</v>
      </c>
      <c r="F4400" s="93">
        <v>31.159990000000001</v>
      </c>
      <c r="J4400" s="95">
        <v>38216</v>
      </c>
      <c r="K4400" s="93">
        <v>51.760019999999997</v>
      </c>
      <c r="L4400" s="93">
        <v>51.979979999999998</v>
      </c>
    </row>
    <row r="4401" spans="4:12">
      <c r="D4401" s="95">
        <v>38215</v>
      </c>
      <c r="E4401" s="93">
        <v>30.400010000000002</v>
      </c>
      <c r="F4401" s="93">
        <v>30.65</v>
      </c>
      <c r="J4401" s="95">
        <v>38215</v>
      </c>
      <c r="K4401" s="93">
        <v>49.879980000000003</v>
      </c>
      <c r="L4401" s="93">
        <v>51.28002</v>
      </c>
    </row>
    <row r="4402" spans="4:12">
      <c r="D4402" s="95">
        <v>38212</v>
      </c>
      <c r="E4402" s="93">
        <v>30.65</v>
      </c>
      <c r="F4402" s="93">
        <v>30.24</v>
      </c>
      <c r="J4402" s="95">
        <v>38212</v>
      </c>
      <c r="K4402" s="93">
        <v>50.950020000000002</v>
      </c>
      <c r="L4402" s="93">
        <v>50.779980000000002</v>
      </c>
    </row>
    <row r="4403" spans="4:12">
      <c r="D4403" s="95">
        <v>38211</v>
      </c>
      <c r="E4403" s="93">
        <v>30.80001</v>
      </c>
      <c r="F4403" s="93">
        <v>30.50001</v>
      </c>
      <c r="J4403" s="95">
        <v>38211</v>
      </c>
      <c r="K4403" s="93">
        <v>51.03</v>
      </c>
      <c r="L4403" s="93">
        <v>50.28</v>
      </c>
    </row>
    <row r="4404" spans="4:12">
      <c r="D4404" s="95">
        <v>38210</v>
      </c>
      <c r="E4404" s="93">
        <v>31.56</v>
      </c>
      <c r="F4404" s="93">
        <v>30.91</v>
      </c>
      <c r="J4404" s="95">
        <v>38210</v>
      </c>
      <c r="K4404" s="93">
        <v>50.64</v>
      </c>
      <c r="L4404" s="93">
        <v>51.709980000000002</v>
      </c>
    </row>
    <row r="4405" spans="4:12">
      <c r="D4405" s="95">
        <v>38209</v>
      </c>
      <c r="E4405" s="93">
        <v>30.98</v>
      </c>
      <c r="F4405" s="93">
        <v>31.56</v>
      </c>
      <c r="J4405" s="95">
        <v>38209</v>
      </c>
      <c r="K4405" s="93">
        <v>51.739980000000003</v>
      </c>
      <c r="L4405" s="93">
        <v>51.559980000000003</v>
      </c>
    </row>
    <row r="4406" spans="4:12">
      <c r="D4406" s="95">
        <v>38208</v>
      </c>
      <c r="E4406" s="93">
        <v>31.909980000000001</v>
      </c>
      <c r="F4406" s="93">
        <v>30.96998</v>
      </c>
      <c r="J4406" s="95">
        <v>38208</v>
      </c>
      <c r="K4406" s="93">
        <v>50.809980000000003</v>
      </c>
      <c r="L4406" s="93">
        <v>52.069980000000001</v>
      </c>
    </row>
    <row r="4407" spans="4:12">
      <c r="D4407" s="95">
        <v>38205</v>
      </c>
      <c r="E4407" s="93">
        <v>33.049990000000001</v>
      </c>
      <c r="F4407" s="93">
        <v>31.96</v>
      </c>
      <c r="J4407" s="95">
        <v>38205</v>
      </c>
      <c r="K4407" s="93">
        <v>50.920020000000001</v>
      </c>
      <c r="L4407" s="93">
        <v>52.600020000000001</v>
      </c>
    </row>
    <row r="4408" spans="4:12">
      <c r="D4408" s="95">
        <v>38204</v>
      </c>
      <c r="E4408" s="93">
        <v>34.059989999999999</v>
      </c>
      <c r="F4408" s="93">
        <v>33.21</v>
      </c>
      <c r="J4408" s="95">
        <v>38204</v>
      </c>
      <c r="K4408" s="93">
        <v>52.750019999999999</v>
      </c>
      <c r="L4408" s="93">
        <v>52.11</v>
      </c>
    </row>
    <row r="4409" spans="4:12">
      <c r="D4409" s="95">
        <v>38203</v>
      </c>
      <c r="E4409" s="93">
        <v>35.749989999999997</v>
      </c>
      <c r="F4409" s="93">
        <v>34.059989999999999</v>
      </c>
      <c r="J4409" s="95">
        <v>38203</v>
      </c>
      <c r="K4409" s="93">
        <v>54.220019999999998</v>
      </c>
      <c r="L4409" s="93">
        <v>53.67</v>
      </c>
    </row>
    <row r="4410" spans="4:12">
      <c r="D4410" s="95">
        <v>38202</v>
      </c>
      <c r="E4410" s="93">
        <v>36.000010000000003</v>
      </c>
      <c r="F4410" s="93">
        <v>35.749989999999997</v>
      </c>
      <c r="J4410" s="95">
        <v>38202</v>
      </c>
      <c r="K4410" s="93">
        <v>53.269979999999997</v>
      </c>
      <c r="L4410" s="93">
        <v>53.980020000000003</v>
      </c>
    </row>
    <row r="4411" spans="4:12">
      <c r="D4411" s="95">
        <v>38201</v>
      </c>
      <c r="E4411" s="93">
        <v>35.990020000000001</v>
      </c>
      <c r="F4411" s="93">
        <v>36.000010000000003</v>
      </c>
      <c r="J4411" s="95">
        <v>38201</v>
      </c>
      <c r="K4411" s="93">
        <v>53.1</v>
      </c>
      <c r="L4411" s="93">
        <v>53.749980000000001</v>
      </c>
    </row>
    <row r="4412" spans="4:12">
      <c r="D4412" s="95">
        <v>38198</v>
      </c>
      <c r="E4412" s="93">
        <v>36.25</v>
      </c>
      <c r="F4412" s="93">
        <v>36.140009999999997</v>
      </c>
      <c r="J4412" s="95">
        <v>38198</v>
      </c>
      <c r="K4412" s="93">
        <v>56.950020000000002</v>
      </c>
      <c r="L4412" s="93">
        <v>54.199979999999996</v>
      </c>
    </row>
    <row r="4413" spans="4:12">
      <c r="D4413" s="95">
        <v>38197</v>
      </c>
      <c r="E4413" s="93">
        <v>35.779989999999998</v>
      </c>
      <c r="F4413" s="93">
        <v>36.41001</v>
      </c>
      <c r="J4413" s="95">
        <v>38197</v>
      </c>
      <c r="K4413" s="93">
        <v>54.949979999999996</v>
      </c>
      <c r="L4413" s="93">
        <v>56.4</v>
      </c>
    </row>
    <row r="4414" spans="4:12">
      <c r="D4414" s="95">
        <v>38196</v>
      </c>
      <c r="E4414" s="93">
        <v>35.109990000000003</v>
      </c>
      <c r="F4414" s="93">
        <v>35.779989999999998</v>
      </c>
      <c r="J4414" s="95">
        <v>38196</v>
      </c>
      <c r="K4414" s="93">
        <v>55.309980000000003</v>
      </c>
      <c r="L4414" s="93">
        <v>54.10998</v>
      </c>
    </row>
    <row r="4415" spans="4:12">
      <c r="D4415" s="95">
        <v>38195</v>
      </c>
      <c r="E4415" s="93">
        <v>34.949979999999996</v>
      </c>
      <c r="F4415" s="93">
        <v>35.120010000000001</v>
      </c>
      <c r="J4415" s="95">
        <v>38195</v>
      </c>
      <c r="K4415" s="93">
        <v>52.069980000000001</v>
      </c>
      <c r="L4415" s="93">
        <v>54.970019999999998</v>
      </c>
    </row>
    <row r="4416" spans="4:12">
      <c r="D4416" s="95">
        <v>38194</v>
      </c>
      <c r="E4416" s="93">
        <v>33.399979999999999</v>
      </c>
      <c r="F4416" s="93">
        <v>35.1</v>
      </c>
      <c r="J4416" s="95">
        <v>38194</v>
      </c>
      <c r="K4416" s="93">
        <v>53.92998</v>
      </c>
      <c r="L4416" s="93">
        <v>52.77</v>
      </c>
    </row>
    <row r="4417" spans="1:18">
      <c r="D4417" s="95">
        <v>38191</v>
      </c>
      <c r="E4417" s="93">
        <v>34.229990000000001</v>
      </c>
      <c r="F4417" s="93">
        <v>32.849989999999998</v>
      </c>
      <c r="J4417" s="95">
        <v>38191</v>
      </c>
      <c r="K4417" s="93">
        <v>54.730020000000003</v>
      </c>
      <c r="L4417" s="93">
        <v>53.110019999999999</v>
      </c>
    </row>
    <row r="4418" spans="1:18">
      <c r="D4418" s="95">
        <v>38190</v>
      </c>
      <c r="E4418" s="93">
        <v>34.499989999999997</v>
      </c>
      <c r="F4418" s="93">
        <v>34.380009999999999</v>
      </c>
      <c r="J4418" s="95">
        <v>38190</v>
      </c>
      <c r="K4418" s="93">
        <v>55.360019999999999</v>
      </c>
      <c r="L4418" s="93">
        <v>52.189979999999998</v>
      </c>
    </row>
    <row r="4419" spans="1:18">
      <c r="D4419" s="95">
        <v>38189</v>
      </c>
      <c r="E4419" s="93">
        <v>35.349980000000002</v>
      </c>
      <c r="F4419" s="93">
        <v>34.599989999999998</v>
      </c>
      <c r="J4419" s="95">
        <v>38189</v>
      </c>
      <c r="K4419" s="93">
        <v>56.989980000000003</v>
      </c>
      <c r="L4419" s="93">
        <v>54.019979999999997</v>
      </c>
    </row>
    <row r="4420" spans="1:18">
      <c r="D4420" s="95">
        <v>38188</v>
      </c>
      <c r="E4420" s="93">
        <v>35.260010000000001</v>
      </c>
      <c r="F4420" s="93">
        <v>35.349980000000002</v>
      </c>
      <c r="J4420" s="95">
        <v>38188</v>
      </c>
      <c r="K4420" s="93">
        <v>54.400019999999998</v>
      </c>
      <c r="L4420" s="93">
        <v>55.29</v>
      </c>
    </row>
    <row r="4421" spans="1:18">
      <c r="D4421" s="95">
        <v>38187</v>
      </c>
      <c r="E4421" s="93">
        <v>34.67998</v>
      </c>
      <c r="F4421" s="93">
        <v>35.060009999999998</v>
      </c>
      <c r="J4421" s="95">
        <v>38187</v>
      </c>
      <c r="K4421" s="93">
        <v>53.01</v>
      </c>
      <c r="L4421" s="93">
        <v>53.509979999999999</v>
      </c>
    </row>
    <row r="4425" spans="1:18">
      <c r="D4425" s="103" t="s">
        <v>27970</v>
      </c>
      <c r="E4425" s="103" t="s">
        <v>27971</v>
      </c>
      <c r="F4425" s="103" t="s">
        <v>27982</v>
      </c>
      <c r="J4425" s="103" t="s">
        <v>27970</v>
      </c>
      <c r="K4425" s="103" t="s">
        <v>27971</v>
      </c>
      <c r="L4425" s="103" t="s">
        <v>27982</v>
      </c>
      <c r="P4425" s="103" t="s">
        <v>27970</v>
      </c>
      <c r="Q4425" s="103" t="s">
        <v>27971</v>
      </c>
      <c r="R4425" s="103" t="s">
        <v>27982</v>
      </c>
    </row>
    <row r="4426" spans="1:18">
      <c r="D4426" s="104">
        <v>40534</v>
      </c>
      <c r="E4426" s="103">
        <v>4.26</v>
      </c>
      <c r="F4426" s="103">
        <v>4.5</v>
      </c>
      <c r="J4426" s="104">
        <v>40534</v>
      </c>
      <c r="K4426" s="103">
        <v>11.46</v>
      </c>
      <c r="L4426" s="103">
        <v>11.4</v>
      </c>
      <c r="P4426" s="104">
        <v>40534</v>
      </c>
      <c r="Q4426" s="103">
        <v>3.18</v>
      </c>
      <c r="R4426" s="103">
        <v>3.15</v>
      </c>
    </row>
    <row r="4427" spans="1:18">
      <c r="D4427" s="104">
        <v>40533</v>
      </c>
      <c r="E4427" s="103">
        <v>4.05</v>
      </c>
      <c r="F4427" s="103">
        <v>4.26</v>
      </c>
      <c r="J4427" s="104">
        <v>40533</v>
      </c>
      <c r="K4427" s="103">
        <v>11.24</v>
      </c>
      <c r="L4427" s="103">
        <v>11.45</v>
      </c>
      <c r="P4427" s="104">
        <v>40533</v>
      </c>
      <c r="Q4427" s="103">
        <v>3.19</v>
      </c>
      <c r="R4427" s="103">
        <v>3.19</v>
      </c>
    </row>
    <row r="4428" spans="1:18">
      <c r="D4428" s="104">
        <v>40532</v>
      </c>
      <c r="E4428" s="103">
        <v>4.1100000000000003</v>
      </c>
      <c r="F4428" s="103">
        <v>4.03</v>
      </c>
      <c r="J4428" s="104">
        <v>40532</v>
      </c>
      <c r="K4428" s="103">
        <v>11</v>
      </c>
      <c r="L4428" s="103">
        <v>11.16</v>
      </c>
      <c r="P4428" s="104">
        <v>40532</v>
      </c>
      <c r="Q4428" s="103">
        <v>3.23</v>
      </c>
      <c r="R4428" s="103">
        <v>3.1</v>
      </c>
    </row>
    <row r="4429" spans="1:18">
      <c r="A4429">
        <v>18</v>
      </c>
      <c r="B4429" s="104">
        <f>'Competitors list'!B54</f>
        <v>40529</v>
      </c>
      <c r="C4429" t="str">
        <f>'Competitors list'!D53</f>
        <v>Cumulus Media Inc</v>
      </c>
      <c r="D4429" s="104">
        <v>40529</v>
      </c>
      <c r="E4429" s="103">
        <v>3.8</v>
      </c>
      <c r="F4429" s="103">
        <v>4.07</v>
      </c>
      <c r="G4429">
        <v>18</v>
      </c>
      <c r="H4429" s="104">
        <f>'Competitors list'!B54</f>
        <v>40529</v>
      </c>
      <c r="I4429" t="str">
        <f>'Competitors list'!D54</f>
        <v>Entercom Communications Corp</v>
      </c>
      <c r="J4429" s="104">
        <v>40529</v>
      </c>
      <c r="K4429" s="103">
        <v>10.33</v>
      </c>
      <c r="L4429" s="103">
        <v>10.95</v>
      </c>
      <c r="M4429">
        <v>18</v>
      </c>
      <c r="N4429" s="104">
        <f>'Competitors list'!B55</f>
        <v>40529</v>
      </c>
      <c r="O4429" t="str">
        <f>'Competitors list'!D55</f>
        <v>Salem Media Group Inc</v>
      </c>
      <c r="P4429" s="104">
        <v>40529</v>
      </c>
      <c r="Q4429" s="103">
        <v>3.07</v>
      </c>
      <c r="R4429" s="103">
        <v>3.27</v>
      </c>
    </row>
    <row r="4430" spans="1:18">
      <c r="D4430" s="104">
        <v>40528</v>
      </c>
      <c r="E4430" s="103">
        <v>3.68</v>
      </c>
      <c r="F4430" s="103">
        <v>3.78</v>
      </c>
      <c r="J4430" s="104">
        <v>40528</v>
      </c>
      <c r="K4430" s="103">
        <v>9.36</v>
      </c>
      <c r="L4430" s="103">
        <v>10.3</v>
      </c>
      <c r="P4430" s="104">
        <v>40528</v>
      </c>
      <c r="Q4430" s="103">
        <v>3.07</v>
      </c>
      <c r="R4430" s="103">
        <v>3.06</v>
      </c>
    </row>
    <row r="4431" spans="1:18">
      <c r="D4431" s="104">
        <v>40527</v>
      </c>
      <c r="E4431" s="103">
        <v>3.58</v>
      </c>
      <c r="F4431" s="103">
        <v>3.7</v>
      </c>
      <c r="J4431" s="104">
        <v>40527</v>
      </c>
      <c r="K4431" s="103">
        <v>9.4499999999999993</v>
      </c>
      <c r="L4431" s="103">
        <v>9.35</v>
      </c>
      <c r="P4431" s="104">
        <v>40527</v>
      </c>
      <c r="Q4431" s="103">
        <v>3.11</v>
      </c>
      <c r="R4431" s="103">
        <v>3.02</v>
      </c>
    </row>
    <row r="4432" spans="1:18">
      <c r="D4432" s="104">
        <v>40526</v>
      </c>
      <c r="E4432" s="103">
        <v>3.45</v>
      </c>
      <c r="F4432" s="103">
        <v>3.58</v>
      </c>
      <c r="J4432" s="104">
        <v>40526</v>
      </c>
      <c r="K4432" s="103">
        <v>9.75</v>
      </c>
      <c r="L4432" s="103">
        <v>9.5</v>
      </c>
      <c r="P4432" s="104">
        <v>40526</v>
      </c>
      <c r="Q4432" s="103">
        <v>3.22</v>
      </c>
      <c r="R4432" s="103">
        <v>3.09</v>
      </c>
    </row>
    <row r="4433" spans="4:18">
      <c r="D4433" s="104">
        <v>40525</v>
      </c>
      <c r="E4433" s="103">
        <v>3.8</v>
      </c>
      <c r="F4433" s="103">
        <v>3.45</v>
      </c>
      <c r="J4433" s="104">
        <v>40525</v>
      </c>
      <c r="K4433" s="103">
        <v>9.89</v>
      </c>
      <c r="L4433" s="103">
        <v>9.68</v>
      </c>
      <c r="P4433" s="104">
        <v>40525</v>
      </c>
      <c r="Q4433" s="103">
        <v>3.14</v>
      </c>
      <c r="R4433" s="103">
        <v>3.11</v>
      </c>
    </row>
    <row r="4434" spans="4:18">
      <c r="D4434" s="104">
        <v>40522</v>
      </c>
      <c r="E4434" s="103">
        <v>3.87</v>
      </c>
      <c r="F4434" s="103">
        <v>3.8</v>
      </c>
      <c r="J4434" s="104">
        <v>40522</v>
      </c>
      <c r="K4434" s="103">
        <v>9.77</v>
      </c>
      <c r="L4434" s="103">
        <v>9.82</v>
      </c>
      <c r="P4434" s="104">
        <v>40522</v>
      </c>
      <c r="Q4434" s="103">
        <v>3.19</v>
      </c>
      <c r="R4434" s="103">
        <v>3.12</v>
      </c>
    </row>
    <row r="4435" spans="4:18">
      <c r="D4435" s="104">
        <v>40521</v>
      </c>
      <c r="E4435" s="103">
        <v>3.87</v>
      </c>
      <c r="F4435" s="103">
        <v>3.85</v>
      </c>
      <c r="J4435" s="104">
        <v>40521</v>
      </c>
      <c r="K4435" s="103">
        <v>9.59</v>
      </c>
      <c r="L4435" s="103">
        <v>9.74</v>
      </c>
      <c r="P4435" s="104">
        <v>40521</v>
      </c>
      <c r="Q4435" s="103">
        <v>3.2</v>
      </c>
      <c r="R4435" s="103">
        <v>3.14</v>
      </c>
    </row>
    <row r="4436" spans="4:18">
      <c r="D4436" s="104">
        <v>40520</v>
      </c>
      <c r="E4436" s="103">
        <v>3.75</v>
      </c>
      <c r="F4436" s="103">
        <v>3.84</v>
      </c>
      <c r="J4436" s="104">
        <v>40520</v>
      </c>
      <c r="K4436" s="103">
        <v>9.51</v>
      </c>
      <c r="L4436" s="103">
        <v>9.4499999999999993</v>
      </c>
      <c r="P4436" s="104">
        <v>40520</v>
      </c>
      <c r="Q4436" s="103">
        <v>3.16</v>
      </c>
      <c r="R4436" s="103">
        <v>3.12</v>
      </c>
    </row>
    <row r="4437" spans="4:18">
      <c r="D4437" s="104">
        <v>40519</v>
      </c>
      <c r="E4437" s="103">
        <v>3.66</v>
      </c>
      <c r="F4437" s="103">
        <v>3.76</v>
      </c>
      <c r="J4437" s="104">
        <v>40519</v>
      </c>
      <c r="K4437" s="103">
        <v>9.51</v>
      </c>
      <c r="L4437" s="103">
        <v>9.4700000000000006</v>
      </c>
      <c r="P4437" s="104">
        <v>40519</v>
      </c>
      <c r="Q4437" s="103">
        <v>3.31</v>
      </c>
      <c r="R4437" s="103">
        <v>3.16</v>
      </c>
    </row>
    <row r="4438" spans="4:18">
      <c r="D4438" s="104">
        <v>40518</v>
      </c>
      <c r="E4438" s="103">
        <v>3.48</v>
      </c>
      <c r="F4438" s="103">
        <v>3.6</v>
      </c>
      <c r="J4438" s="104">
        <v>40518</v>
      </c>
      <c r="K4438" s="103">
        <v>9.2200000000000006</v>
      </c>
      <c r="L4438" s="103">
        <v>9.35</v>
      </c>
      <c r="P4438" s="104">
        <v>40518</v>
      </c>
      <c r="Q4438" s="103">
        <v>3.27</v>
      </c>
      <c r="R4438" s="103">
        <v>3.3</v>
      </c>
    </row>
    <row r="4439" spans="4:18">
      <c r="D4439" s="104">
        <v>40515</v>
      </c>
      <c r="E4439" s="103">
        <v>3.55</v>
      </c>
      <c r="F4439" s="103">
        <v>3.5</v>
      </c>
      <c r="J4439" s="104">
        <v>40515</v>
      </c>
      <c r="K4439" s="103">
        <v>9.06</v>
      </c>
      <c r="L4439" s="103">
        <v>9.23</v>
      </c>
      <c r="P4439" s="104">
        <v>40515</v>
      </c>
      <c r="Q4439" s="103">
        <v>3.34</v>
      </c>
      <c r="R4439" s="103">
        <v>3.28</v>
      </c>
    </row>
    <row r="4440" spans="4:18">
      <c r="D4440" s="104">
        <v>40514</v>
      </c>
      <c r="E4440" s="103">
        <v>3.5</v>
      </c>
      <c r="F4440" s="103">
        <v>3.57</v>
      </c>
      <c r="J4440" s="104">
        <v>40514</v>
      </c>
      <c r="K4440" s="103">
        <v>8.8800000000000008</v>
      </c>
      <c r="L4440" s="103">
        <v>9.16</v>
      </c>
      <c r="P4440" s="104">
        <v>40514</v>
      </c>
      <c r="Q4440" s="103">
        <v>3.29</v>
      </c>
      <c r="R4440" s="103">
        <v>3.36</v>
      </c>
    </row>
    <row r="4441" spans="4:18">
      <c r="D4441" s="104">
        <v>40513</v>
      </c>
      <c r="E4441" s="103">
        <v>3.64</v>
      </c>
      <c r="F4441" s="103">
        <v>3.55</v>
      </c>
      <c r="J4441" s="104">
        <v>40513</v>
      </c>
      <c r="K4441" s="103">
        <v>8.94</v>
      </c>
      <c r="L4441" s="103">
        <v>8.85</v>
      </c>
      <c r="P4441" s="104">
        <v>40513</v>
      </c>
      <c r="Q4441" s="103">
        <v>3.29</v>
      </c>
      <c r="R4441" s="103">
        <v>3.32</v>
      </c>
    </row>
    <row r="4442" spans="4:18">
      <c r="D4442" s="104">
        <v>40512</v>
      </c>
      <c r="E4442" s="103">
        <v>3.62</v>
      </c>
      <c r="F4442" s="103">
        <v>3.55</v>
      </c>
      <c r="J4442" s="104">
        <v>40512</v>
      </c>
      <c r="K4442" s="103">
        <v>8.81</v>
      </c>
      <c r="L4442" s="103">
        <v>8.69</v>
      </c>
      <c r="P4442" s="104">
        <v>40512</v>
      </c>
      <c r="Q4442" s="103">
        <v>3.61</v>
      </c>
      <c r="R4442" s="103">
        <v>3.34</v>
      </c>
    </row>
    <row r="4443" spans="4:18">
      <c r="D4443" s="104">
        <v>40511</v>
      </c>
      <c r="E4443" s="103">
        <v>3.6</v>
      </c>
      <c r="F4443" s="103">
        <v>3.66</v>
      </c>
      <c r="J4443" s="104">
        <v>40511</v>
      </c>
      <c r="K4443" s="103">
        <v>8.91</v>
      </c>
      <c r="L4443" s="103">
        <v>8.98</v>
      </c>
      <c r="P4443" s="104">
        <v>40511</v>
      </c>
      <c r="Q4443" s="103">
        <v>3.64</v>
      </c>
      <c r="R4443" s="103">
        <v>3.66</v>
      </c>
    </row>
    <row r="4444" spans="4:18">
      <c r="D4444" s="104">
        <v>40508</v>
      </c>
      <c r="E4444" s="103">
        <v>3.61</v>
      </c>
      <c r="F4444" s="103">
        <v>3.64</v>
      </c>
      <c r="J4444" s="104">
        <v>40508</v>
      </c>
      <c r="K4444" s="103">
        <v>9.06</v>
      </c>
      <c r="L4444" s="103">
        <v>9.02</v>
      </c>
      <c r="P4444" s="104">
        <v>40508</v>
      </c>
      <c r="Q4444" s="103">
        <v>3.46</v>
      </c>
      <c r="R4444" s="103">
        <v>3.59</v>
      </c>
    </row>
    <row r="4445" spans="4:18">
      <c r="D4445" s="104">
        <v>40506</v>
      </c>
      <c r="E4445" s="103">
        <v>3.47</v>
      </c>
      <c r="F4445" s="103">
        <v>3.62</v>
      </c>
      <c r="J4445" s="104">
        <v>40506</v>
      </c>
      <c r="K4445" s="103">
        <v>8.4600000000000009</v>
      </c>
      <c r="L4445" s="103">
        <v>9.1300000000000008</v>
      </c>
      <c r="P4445" s="104">
        <v>40506</v>
      </c>
      <c r="Q4445" s="103">
        <v>3.5</v>
      </c>
      <c r="R4445" s="103">
        <v>3.7</v>
      </c>
    </row>
    <row r="4446" spans="4:18">
      <c r="D4446" s="104">
        <v>40505</v>
      </c>
      <c r="E4446" s="103">
        <v>3.49</v>
      </c>
      <c r="F4446" s="103">
        <v>3.44</v>
      </c>
      <c r="J4446" s="104">
        <v>40505</v>
      </c>
      <c r="K4446" s="103">
        <v>8.1300000000000008</v>
      </c>
      <c r="L4446" s="103">
        <v>8.39</v>
      </c>
      <c r="P4446" s="104">
        <v>40505</v>
      </c>
      <c r="Q4446" s="103">
        <v>3.5</v>
      </c>
      <c r="R4446" s="103">
        <v>3.5</v>
      </c>
    </row>
    <row r="4447" spans="4:18">
      <c r="D4447" s="104">
        <v>40504</v>
      </c>
      <c r="E4447" s="103">
        <v>3.43</v>
      </c>
      <c r="F4447" s="103">
        <v>3.55</v>
      </c>
      <c r="J4447" s="104">
        <v>40504</v>
      </c>
      <c r="K4447" s="103">
        <v>8.0299999999999994</v>
      </c>
      <c r="L4447" s="103">
        <v>8.31</v>
      </c>
      <c r="P4447" s="104">
        <v>40504</v>
      </c>
      <c r="Q4447" s="103">
        <v>3.27</v>
      </c>
      <c r="R4447" s="103">
        <v>3.5</v>
      </c>
    </row>
    <row r="4448" spans="4:18">
      <c r="D4448" s="104">
        <v>40501</v>
      </c>
      <c r="E4448" s="103">
        <v>3.48</v>
      </c>
      <c r="F4448" s="103">
        <v>3.47</v>
      </c>
      <c r="J4448" s="104">
        <v>40501</v>
      </c>
      <c r="K4448" s="103">
        <v>8.06</v>
      </c>
      <c r="L4448" s="103">
        <v>8.09</v>
      </c>
      <c r="P4448" s="104">
        <v>40501</v>
      </c>
      <c r="Q4448" s="103">
        <v>3.33</v>
      </c>
      <c r="R4448" s="103">
        <v>3.31</v>
      </c>
    </row>
    <row r="4449" spans="4:18">
      <c r="D4449" s="104">
        <v>40500</v>
      </c>
      <c r="E4449" s="103">
        <v>3.49</v>
      </c>
      <c r="F4449" s="103">
        <v>3.47</v>
      </c>
      <c r="J4449" s="104">
        <v>40500</v>
      </c>
      <c r="K4449" s="103">
        <v>7.51</v>
      </c>
      <c r="L4449" s="103">
        <v>8.09</v>
      </c>
      <c r="P4449" s="104">
        <v>40500</v>
      </c>
      <c r="Q4449" s="103">
        <v>3.27</v>
      </c>
      <c r="R4449" s="103">
        <v>3.36</v>
      </c>
    </row>
    <row r="4450" spans="4:18">
      <c r="D4450" s="104">
        <v>40499</v>
      </c>
      <c r="E4450" s="103">
        <v>3.48</v>
      </c>
      <c r="F4450" s="103">
        <v>3.45</v>
      </c>
      <c r="J4450" s="104">
        <v>40499</v>
      </c>
      <c r="K4450" s="103">
        <v>7.55</v>
      </c>
      <c r="L4450" s="103">
        <v>7.4</v>
      </c>
      <c r="P4450" s="104">
        <v>40499</v>
      </c>
      <c r="Q4450" s="103">
        <v>2.86</v>
      </c>
      <c r="R4450" s="103">
        <v>3.22</v>
      </c>
    </row>
    <row r="4451" spans="4:18">
      <c r="D4451" s="104">
        <v>40498</v>
      </c>
      <c r="E4451" s="103">
        <v>3.51</v>
      </c>
      <c r="F4451" s="103">
        <v>3.49</v>
      </c>
      <c r="J4451" s="104">
        <v>40498</v>
      </c>
      <c r="K4451" s="103">
        <v>7.5</v>
      </c>
      <c r="L4451" s="103">
        <v>7.51</v>
      </c>
      <c r="P4451" s="104">
        <v>40498</v>
      </c>
      <c r="Q4451" s="103">
        <v>2.78</v>
      </c>
      <c r="R4451" s="103">
        <v>2.82</v>
      </c>
    </row>
    <row r="4452" spans="4:18">
      <c r="D4452" s="104">
        <v>40497</v>
      </c>
      <c r="E4452" s="103">
        <v>3.63</v>
      </c>
      <c r="F4452" s="103">
        <v>3.56</v>
      </c>
      <c r="J4452" s="104">
        <v>40497</v>
      </c>
      <c r="K4452" s="103">
        <v>7.64</v>
      </c>
      <c r="L4452" s="103">
        <v>7.59</v>
      </c>
      <c r="P4452" s="104">
        <v>40497</v>
      </c>
      <c r="Q4452" s="103">
        <v>2.99</v>
      </c>
      <c r="R4452" s="103">
        <v>2.9</v>
      </c>
    </row>
    <row r="4453" spans="4:18">
      <c r="D4453" s="104">
        <v>40494</v>
      </c>
      <c r="E4453" s="103">
        <v>3.61</v>
      </c>
      <c r="F4453" s="103">
        <v>3.59</v>
      </c>
      <c r="J4453" s="104">
        <v>40494</v>
      </c>
      <c r="K4453" s="103">
        <v>7.77</v>
      </c>
      <c r="L4453" s="103">
        <v>7.59</v>
      </c>
      <c r="P4453" s="104">
        <v>40494</v>
      </c>
      <c r="Q4453" s="103">
        <v>3.08</v>
      </c>
      <c r="R4453" s="103">
        <v>3.08</v>
      </c>
    </row>
    <row r="4454" spans="4:18">
      <c r="D4454" s="104">
        <v>40493</v>
      </c>
      <c r="E4454" s="103">
        <v>3.6</v>
      </c>
      <c r="F4454" s="103">
        <v>3.63</v>
      </c>
      <c r="J4454" s="104">
        <v>40493</v>
      </c>
      <c r="K4454" s="103">
        <v>7.88</v>
      </c>
      <c r="L4454" s="103">
        <v>7.89</v>
      </c>
      <c r="P4454" s="104">
        <v>40493</v>
      </c>
      <c r="Q4454" s="103">
        <v>2.9</v>
      </c>
      <c r="R4454" s="103">
        <v>3.08</v>
      </c>
    </row>
    <row r="4455" spans="4:18">
      <c r="D4455" s="104">
        <v>40492</v>
      </c>
      <c r="E4455" s="103">
        <v>3.55</v>
      </c>
      <c r="F4455" s="103">
        <v>3.64</v>
      </c>
      <c r="J4455" s="104">
        <v>40492</v>
      </c>
      <c r="K4455" s="103">
        <v>7.95</v>
      </c>
      <c r="L4455" s="103">
        <v>8.01</v>
      </c>
      <c r="P4455" s="104">
        <v>40492</v>
      </c>
      <c r="Q4455" s="103">
        <v>2.96</v>
      </c>
      <c r="R4455" s="103">
        <v>2.9</v>
      </c>
    </row>
    <row r="4456" spans="4:18">
      <c r="D4456" s="104">
        <v>40491</v>
      </c>
      <c r="E4456" s="103">
        <v>3.71</v>
      </c>
      <c r="F4456" s="103">
        <v>3.53</v>
      </c>
      <c r="J4456" s="104">
        <v>40491</v>
      </c>
      <c r="K4456" s="103">
        <v>7.97</v>
      </c>
      <c r="L4456" s="103">
        <v>7.9</v>
      </c>
      <c r="P4456" s="104">
        <v>40491</v>
      </c>
      <c r="Q4456" s="103">
        <v>3.05</v>
      </c>
      <c r="R4456" s="103">
        <v>2.99</v>
      </c>
    </row>
    <row r="4457" spans="4:18">
      <c r="D4457" s="104">
        <v>40490</v>
      </c>
      <c r="E4457" s="103">
        <v>3.9</v>
      </c>
      <c r="F4457" s="103">
        <v>3.71</v>
      </c>
      <c r="J4457" s="104">
        <v>40490</v>
      </c>
      <c r="K4457" s="103">
        <v>8.1999999999999993</v>
      </c>
      <c r="L4457" s="103">
        <v>7.93</v>
      </c>
      <c r="P4457" s="104">
        <v>40490</v>
      </c>
      <c r="Q4457" s="103">
        <v>2.91</v>
      </c>
      <c r="R4457" s="103">
        <v>3.05</v>
      </c>
    </row>
    <row r="4458" spans="4:18">
      <c r="D4458" s="104">
        <v>40487</v>
      </c>
      <c r="E4458" s="103">
        <v>3.84</v>
      </c>
      <c r="F4458" s="103">
        <v>3.91</v>
      </c>
      <c r="J4458" s="104">
        <v>40487</v>
      </c>
      <c r="K4458" s="103">
        <v>7.74</v>
      </c>
      <c r="L4458" s="103">
        <v>8.2799999999999994</v>
      </c>
      <c r="P4458" s="104">
        <v>40487</v>
      </c>
      <c r="Q4458" s="103">
        <v>3</v>
      </c>
      <c r="R4458" s="103">
        <v>3.06</v>
      </c>
    </row>
    <row r="4459" spans="4:18">
      <c r="D4459" s="104">
        <v>40486</v>
      </c>
      <c r="E4459" s="103">
        <v>3.57</v>
      </c>
      <c r="F4459" s="103">
        <v>3.85</v>
      </c>
      <c r="J4459" s="104">
        <v>40486</v>
      </c>
      <c r="K4459" s="103">
        <v>8.31</v>
      </c>
      <c r="L4459" s="103">
        <v>8.3800000000000008</v>
      </c>
      <c r="P4459" s="104">
        <v>40486</v>
      </c>
      <c r="Q4459" s="103">
        <v>3.06</v>
      </c>
      <c r="R4459" s="103">
        <v>2.99</v>
      </c>
    </row>
    <row r="4460" spans="4:18">
      <c r="D4460" s="104">
        <v>40485</v>
      </c>
      <c r="E4460" s="103">
        <v>3.47</v>
      </c>
      <c r="F4460" s="103">
        <v>3.49</v>
      </c>
      <c r="J4460" s="104">
        <v>40485</v>
      </c>
      <c r="K4460" s="103">
        <v>8.1</v>
      </c>
      <c r="L4460" s="103">
        <v>8.1</v>
      </c>
      <c r="P4460" s="104">
        <v>40485</v>
      </c>
      <c r="Q4460" s="103">
        <v>3.06</v>
      </c>
      <c r="R4460" s="103">
        <v>3.02</v>
      </c>
    </row>
    <row r="4461" spans="4:18">
      <c r="D4461" s="104">
        <v>40484</v>
      </c>
      <c r="E4461" s="103">
        <v>3.2</v>
      </c>
      <c r="F4461" s="103">
        <v>3.47</v>
      </c>
      <c r="J4461" s="104">
        <v>40484</v>
      </c>
      <c r="K4461" s="103">
        <v>8.08</v>
      </c>
      <c r="L4461" s="103">
        <v>8.1</v>
      </c>
      <c r="P4461" s="104">
        <v>40484</v>
      </c>
      <c r="Q4461" s="103">
        <v>3.13</v>
      </c>
      <c r="R4461" s="103">
        <v>3.06</v>
      </c>
    </row>
    <row r="4462" spans="4:18">
      <c r="D4462" s="104">
        <v>40483</v>
      </c>
      <c r="E4462" s="103">
        <v>3.08</v>
      </c>
      <c r="F4462" s="103">
        <v>3.14</v>
      </c>
      <c r="J4462" s="104">
        <v>40483</v>
      </c>
      <c r="K4462" s="103">
        <v>8.36</v>
      </c>
      <c r="L4462" s="103">
        <v>7.97</v>
      </c>
      <c r="P4462" s="104">
        <v>40483</v>
      </c>
      <c r="Q4462" s="103">
        <v>3.13</v>
      </c>
      <c r="R4462" s="103">
        <v>3.21</v>
      </c>
    </row>
    <row r="4463" spans="4:18">
      <c r="D4463" s="104">
        <v>40480</v>
      </c>
      <c r="E4463" s="103">
        <v>3.02</v>
      </c>
      <c r="F4463" s="103">
        <v>3.06</v>
      </c>
      <c r="J4463" s="104">
        <v>40480</v>
      </c>
      <c r="K4463" s="103">
        <v>8.32</v>
      </c>
      <c r="L4463" s="103">
        <v>8.35</v>
      </c>
      <c r="P4463" s="104">
        <v>40480</v>
      </c>
      <c r="Q4463" s="103">
        <v>2.98</v>
      </c>
      <c r="R4463" s="103">
        <v>3.22</v>
      </c>
    </row>
    <row r="4464" spans="4:18">
      <c r="D4464" s="104">
        <v>40479</v>
      </c>
      <c r="E4464" s="103">
        <v>3.1</v>
      </c>
      <c r="F4464" s="103">
        <v>3.02</v>
      </c>
      <c r="J4464" s="104">
        <v>40479</v>
      </c>
      <c r="K4464" s="103">
        <v>8.43</v>
      </c>
      <c r="L4464" s="103">
        <v>8.3800000000000008</v>
      </c>
      <c r="P4464" s="104">
        <v>40479</v>
      </c>
      <c r="Q4464" s="103">
        <v>3.14</v>
      </c>
      <c r="R4464" s="103">
        <v>3.14</v>
      </c>
    </row>
    <row r="4465" spans="4:18">
      <c r="D4465" s="104">
        <v>40478</v>
      </c>
      <c r="E4465" s="103">
        <v>3.23</v>
      </c>
      <c r="F4465" s="103">
        <v>3.12</v>
      </c>
      <c r="J4465" s="104">
        <v>40478</v>
      </c>
      <c r="K4465" s="103">
        <v>8.4</v>
      </c>
      <c r="L4465" s="103">
        <v>8.34</v>
      </c>
      <c r="P4465" s="104">
        <v>40478</v>
      </c>
      <c r="Q4465" s="103">
        <v>3.15</v>
      </c>
      <c r="R4465" s="103">
        <v>3.14</v>
      </c>
    </row>
    <row r="4466" spans="4:18">
      <c r="D4466" s="104">
        <v>40477</v>
      </c>
      <c r="E4466" s="103">
        <v>3.29</v>
      </c>
      <c r="F4466" s="103">
        <v>3.27</v>
      </c>
      <c r="J4466" s="104">
        <v>40477</v>
      </c>
      <c r="K4466" s="103">
        <v>8.44</v>
      </c>
      <c r="L4466" s="103">
        <v>8.4499999999999993</v>
      </c>
      <c r="P4466" s="104">
        <v>40477</v>
      </c>
      <c r="Q4466" s="103">
        <v>3.15</v>
      </c>
      <c r="R4466" s="103">
        <v>3.14</v>
      </c>
    </row>
    <row r="4467" spans="4:18">
      <c r="D4467" s="104">
        <v>40476</v>
      </c>
      <c r="E4467" s="103">
        <v>3.3</v>
      </c>
      <c r="F4467" s="103">
        <v>3.32</v>
      </c>
      <c r="J4467" s="104">
        <v>40476</v>
      </c>
      <c r="K4467" s="103">
        <v>8.58</v>
      </c>
      <c r="L4467" s="103">
        <v>8.51</v>
      </c>
      <c r="P4467" s="104">
        <v>40476</v>
      </c>
      <c r="Q4467" s="103">
        <v>3.1</v>
      </c>
      <c r="R4467" s="103">
        <v>3.17</v>
      </c>
    </row>
    <row r="4468" spans="4:18">
      <c r="D4468" s="104">
        <v>40473</v>
      </c>
      <c r="E4468" s="103">
        <v>3.34</v>
      </c>
      <c r="F4468" s="103">
        <v>3.26</v>
      </c>
      <c r="J4468" s="104">
        <v>40473</v>
      </c>
      <c r="K4468" s="103">
        <v>8.6300000000000008</v>
      </c>
      <c r="L4468" s="103">
        <v>8.51</v>
      </c>
      <c r="P4468" s="104">
        <v>40473</v>
      </c>
      <c r="Q4468" s="103">
        <v>2.95</v>
      </c>
      <c r="R4468" s="103">
        <v>3</v>
      </c>
    </row>
    <row r="4469" spans="4:18">
      <c r="D4469" s="104">
        <v>40472</v>
      </c>
      <c r="E4469" s="103">
        <v>3.52</v>
      </c>
      <c r="F4469" s="103">
        <v>3.34</v>
      </c>
      <c r="J4469" s="104">
        <v>40472</v>
      </c>
      <c r="K4469" s="103">
        <v>8.81</v>
      </c>
      <c r="L4469" s="103">
        <v>8.59</v>
      </c>
      <c r="P4469" s="104">
        <v>40472</v>
      </c>
      <c r="Q4469" s="103">
        <v>3.16</v>
      </c>
      <c r="R4469" s="103">
        <v>3</v>
      </c>
    </row>
    <row r="4470" spans="4:18">
      <c r="D4470" s="104">
        <v>40471</v>
      </c>
      <c r="E4470" s="103">
        <v>3.47</v>
      </c>
      <c r="F4470" s="103">
        <v>3.43</v>
      </c>
      <c r="J4470" s="104">
        <v>40471</v>
      </c>
      <c r="K4470" s="103">
        <v>8.56</v>
      </c>
      <c r="L4470" s="103">
        <v>8.75</v>
      </c>
      <c r="P4470" s="104">
        <v>40471</v>
      </c>
      <c r="Q4470" s="103">
        <v>3.18</v>
      </c>
      <c r="R4470" s="103">
        <v>3.15</v>
      </c>
    </row>
    <row r="4471" spans="4:18">
      <c r="D4471" s="104">
        <v>40470</v>
      </c>
      <c r="E4471" s="103">
        <v>3.59</v>
      </c>
      <c r="F4471" s="103">
        <v>3.47</v>
      </c>
      <c r="J4471" s="104">
        <v>40470</v>
      </c>
      <c r="K4471" s="103">
        <v>8.7799999999999994</v>
      </c>
      <c r="L4471" s="103">
        <v>8.49</v>
      </c>
      <c r="P4471" s="104">
        <v>40470</v>
      </c>
      <c r="Q4471" s="103">
        <v>3.22</v>
      </c>
      <c r="R4471" s="103">
        <v>3.16</v>
      </c>
    </row>
    <row r="4472" spans="4:18">
      <c r="D4472" s="104">
        <v>40469</v>
      </c>
      <c r="E4472" s="103">
        <v>3.4</v>
      </c>
      <c r="F4472" s="103">
        <v>3.65</v>
      </c>
      <c r="J4472" s="104">
        <v>40469</v>
      </c>
      <c r="K4472" s="103">
        <v>8.7899999999999991</v>
      </c>
      <c r="L4472" s="103">
        <v>8.86</v>
      </c>
      <c r="P4472" s="104">
        <v>40469</v>
      </c>
      <c r="Q4472" s="103">
        <v>3.22</v>
      </c>
      <c r="R4472" s="103">
        <v>3.24</v>
      </c>
    </row>
    <row r="4473" spans="4:18">
      <c r="D4473" s="104">
        <v>40466</v>
      </c>
      <c r="E4473" s="103">
        <v>3.26</v>
      </c>
      <c r="F4473" s="103">
        <v>3.38</v>
      </c>
      <c r="J4473" s="104">
        <v>40466</v>
      </c>
      <c r="K4473" s="103">
        <v>8.5500000000000007</v>
      </c>
      <c r="L4473" s="103">
        <v>8.81</v>
      </c>
      <c r="P4473" s="104">
        <v>40466</v>
      </c>
      <c r="Q4473" s="103">
        <v>3.01</v>
      </c>
      <c r="R4473" s="103">
        <v>3.28</v>
      </c>
    </row>
    <row r="4474" spans="4:18">
      <c r="D4474" s="104">
        <v>40465</v>
      </c>
      <c r="E4474" s="103">
        <v>3.22</v>
      </c>
      <c r="F4474" s="103">
        <v>3.21</v>
      </c>
      <c r="J4474" s="104">
        <v>40465</v>
      </c>
      <c r="K4474" s="103">
        <v>8.75</v>
      </c>
      <c r="L4474" s="103">
        <v>8.39</v>
      </c>
      <c r="P4474" s="104">
        <v>40465</v>
      </c>
      <c r="Q4474" s="103">
        <v>2.93</v>
      </c>
      <c r="R4474" s="103">
        <v>3</v>
      </c>
    </row>
    <row r="4475" spans="4:18">
      <c r="D4475" s="104">
        <v>40464</v>
      </c>
      <c r="E4475" s="103">
        <v>3.09</v>
      </c>
      <c r="F4475" s="103">
        <v>3.21</v>
      </c>
      <c r="J4475" s="104">
        <v>40464</v>
      </c>
      <c r="K4475" s="103">
        <v>8.5500000000000007</v>
      </c>
      <c r="L4475" s="103">
        <v>8.77</v>
      </c>
      <c r="P4475" s="104">
        <v>40464</v>
      </c>
      <c r="Q4475" s="103">
        <v>2.84</v>
      </c>
      <c r="R4475" s="103">
        <v>2.9</v>
      </c>
    </row>
    <row r="4476" spans="4:18">
      <c r="D4476" s="104">
        <v>40463</v>
      </c>
      <c r="E4476" s="103">
        <v>3.04</v>
      </c>
      <c r="F4476" s="103">
        <v>3.06</v>
      </c>
      <c r="J4476" s="104">
        <v>40463</v>
      </c>
      <c r="K4476" s="103">
        <v>8.8000000000000007</v>
      </c>
      <c r="L4476" s="103">
        <v>8.52</v>
      </c>
      <c r="P4476" s="104">
        <v>40463</v>
      </c>
      <c r="Q4476" s="103">
        <v>2.77</v>
      </c>
      <c r="R4476" s="103">
        <v>2.8</v>
      </c>
    </row>
    <row r="4477" spans="4:18">
      <c r="D4477" s="104">
        <v>40462</v>
      </c>
      <c r="E4477" s="103">
        <v>3.03</v>
      </c>
      <c r="F4477" s="103">
        <v>3.06</v>
      </c>
      <c r="J4477" s="104">
        <v>40462</v>
      </c>
      <c r="K4477" s="103">
        <v>8.6</v>
      </c>
      <c r="L4477" s="103">
        <v>8.86</v>
      </c>
      <c r="P4477" s="104">
        <v>40462</v>
      </c>
      <c r="Q4477" s="103">
        <v>2.77</v>
      </c>
      <c r="R4477" s="103">
        <v>2.9</v>
      </c>
    </row>
    <row r="4478" spans="4:18">
      <c r="D4478" s="104">
        <v>40459</v>
      </c>
      <c r="E4478" s="103">
        <v>2.95</v>
      </c>
      <c r="F4478" s="103">
        <v>3.02</v>
      </c>
      <c r="J4478" s="104">
        <v>40459</v>
      </c>
      <c r="K4478" s="103">
        <v>8.0299999999999994</v>
      </c>
      <c r="L4478" s="103">
        <v>8.57</v>
      </c>
      <c r="P4478" s="104">
        <v>40459</v>
      </c>
      <c r="Q4478" s="103">
        <v>2.86</v>
      </c>
      <c r="R4478" s="103">
        <v>2.86</v>
      </c>
    </row>
    <row r="4479" spans="4:18">
      <c r="D4479" s="104">
        <v>40458</v>
      </c>
      <c r="E4479" s="103">
        <v>2.84</v>
      </c>
      <c r="F4479" s="103">
        <v>2.96</v>
      </c>
      <c r="J4479" s="104">
        <v>40458</v>
      </c>
      <c r="K4479" s="103">
        <v>8</v>
      </c>
      <c r="L4479" s="103">
        <v>8.0399999999999991</v>
      </c>
      <c r="P4479" s="104">
        <v>40458</v>
      </c>
      <c r="Q4479" s="103">
        <v>2.85</v>
      </c>
      <c r="R4479" s="103">
        <v>2.86</v>
      </c>
    </row>
    <row r="4480" spans="4:18">
      <c r="D4480" s="104">
        <v>40457</v>
      </c>
      <c r="E4480" s="103">
        <v>2.83</v>
      </c>
      <c r="F4480" s="103">
        <v>2.83</v>
      </c>
      <c r="J4480" s="104">
        <v>40457</v>
      </c>
      <c r="K4480" s="103">
        <v>7.94</v>
      </c>
      <c r="L4480" s="103">
        <v>7.96</v>
      </c>
      <c r="P4480" s="104">
        <v>40457</v>
      </c>
      <c r="Q4480" s="103">
        <v>2.9</v>
      </c>
      <c r="R4480" s="103">
        <v>2.95</v>
      </c>
    </row>
    <row r="4481" spans="4:18">
      <c r="D4481" s="104">
        <v>40456</v>
      </c>
      <c r="E4481" s="103">
        <v>2.69</v>
      </c>
      <c r="F4481" s="103">
        <v>2.83</v>
      </c>
      <c r="J4481" s="104">
        <v>40456</v>
      </c>
      <c r="K4481" s="103">
        <v>8</v>
      </c>
      <c r="L4481" s="103">
        <v>8</v>
      </c>
      <c r="P4481" s="104">
        <v>40456</v>
      </c>
      <c r="Q4481" s="103">
        <v>2.99</v>
      </c>
      <c r="R4481" s="103">
        <v>2.92</v>
      </c>
    </row>
    <row r="4482" spans="4:18">
      <c r="D4482" s="104">
        <v>40455</v>
      </c>
      <c r="E4482" s="103">
        <v>2.77</v>
      </c>
      <c r="F4482" s="103">
        <v>2.65</v>
      </c>
      <c r="J4482" s="104">
        <v>40455</v>
      </c>
      <c r="K4482" s="103">
        <v>8.06</v>
      </c>
      <c r="L4482" s="103">
        <v>7.92</v>
      </c>
      <c r="P4482" s="104">
        <v>40455</v>
      </c>
      <c r="Q4482" s="103">
        <v>2.85</v>
      </c>
      <c r="R4482" s="103">
        <v>3.02</v>
      </c>
    </row>
    <row r="4483" spans="4:18">
      <c r="D4483" s="104">
        <v>40452</v>
      </c>
      <c r="E4483" s="103">
        <v>2.85</v>
      </c>
      <c r="F4483" s="103">
        <v>2.75</v>
      </c>
      <c r="J4483" s="104">
        <v>40452</v>
      </c>
      <c r="K4483" s="103">
        <v>8.01</v>
      </c>
      <c r="L4483" s="103">
        <v>8.07</v>
      </c>
      <c r="P4483" s="104">
        <v>40452</v>
      </c>
      <c r="Q4483" s="103">
        <v>2.98</v>
      </c>
      <c r="R4483" s="103">
        <v>2.98</v>
      </c>
    </row>
    <row r="4484" spans="4:18">
      <c r="D4484" s="104">
        <v>40451</v>
      </c>
      <c r="E4484" s="103">
        <v>2.82</v>
      </c>
      <c r="F4484" s="103">
        <v>2.81</v>
      </c>
      <c r="J4484" s="104">
        <v>40451</v>
      </c>
      <c r="K4484" s="103">
        <v>8.1300000000000008</v>
      </c>
      <c r="L4484" s="103">
        <v>7.86</v>
      </c>
      <c r="P4484" s="104">
        <v>40451</v>
      </c>
      <c r="Q4484" s="103">
        <v>3.02</v>
      </c>
      <c r="R4484" s="103">
        <v>2.98</v>
      </c>
    </row>
    <row r="4485" spans="4:18">
      <c r="D4485" s="104">
        <v>40450</v>
      </c>
      <c r="E4485" s="103">
        <v>2.7</v>
      </c>
      <c r="F4485" s="103">
        <v>2.81</v>
      </c>
      <c r="J4485" s="104">
        <v>40450</v>
      </c>
      <c r="K4485" s="103">
        <v>7.96</v>
      </c>
      <c r="L4485" s="103">
        <v>8.06</v>
      </c>
      <c r="P4485" s="104">
        <v>40450</v>
      </c>
      <c r="Q4485" s="103">
        <v>2.85</v>
      </c>
      <c r="R4485" s="103">
        <v>3</v>
      </c>
    </row>
    <row r="4486" spans="4:18">
      <c r="D4486" s="104">
        <v>40449</v>
      </c>
      <c r="E4486" s="103">
        <v>2.69</v>
      </c>
      <c r="F4486" s="103">
        <v>2.7</v>
      </c>
      <c r="J4486" s="104">
        <v>40449</v>
      </c>
      <c r="K4486" s="103">
        <v>7.79</v>
      </c>
      <c r="L4486" s="103">
        <v>8.01</v>
      </c>
      <c r="P4486" s="104">
        <v>40449</v>
      </c>
      <c r="Q4486" s="103">
        <v>2.8</v>
      </c>
      <c r="R4486" s="103">
        <v>2.86</v>
      </c>
    </row>
    <row r="4487" spans="4:18">
      <c r="D4487" s="104">
        <v>40448</v>
      </c>
      <c r="E4487" s="103">
        <v>2.56</v>
      </c>
      <c r="F4487" s="103">
        <v>2.68</v>
      </c>
      <c r="J4487" s="104">
        <v>40448</v>
      </c>
      <c r="K4487" s="103">
        <v>7.96</v>
      </c>
      <c r="L4487" s="103">
        <v>7.79</v>
      </c>
      <c r="P4487" s="104">
        <v>40448</v>
      </c>
      <c r="Q4487" s="103">
        <v>2.61</v>
      </c>
      <c r="R4487" s="103">
        <v>2.71</v>
      </c>
    </row>
    <row r="4488" spans="4:18">
      <c r="D4488" s="104">
        <v>40445</v>
      </c>
      <c r="E4488" s="103">
        <v>2.4300000000000002</v>
      </c>
      <c r="F4488" s="103">
        <v>2.56</v>
      </c>
      <c r="J4488" s="104">
        <v>40445</v>
      </c>
      <c r="K4488" s="103">
        <v>7.55</v>
      </c>
      <c r="L4488" s="103">
        <v>7.94</v>
      </c>
      <c r="P4488" s="104">
        <v>40445</v>
      </c>
      <c r="Q4488" s="103">
        <v>2.68</v>
      </c>
      <c r="R4488" s="103">
        <v>2.61</v>
      </c>
    </row>
    <row r="4489" spans="4:18">
      <c r="D4489" s="104">
        <v>40444</v>
      </c>
      <c r="E4489" s="103">
        <v>2.4</v>
      </c>
      <c r="F4489" s="103">
        <v>2.4</v>
      </c>
      <c r="J4489" s="104">
        <v>40444</v>
      </c>
      <c r="K4489" s="103">
        <v>7.34</v>
      </c>
      <c r="L4489" s="103">
        <v>7.39</v>
      </c>
      <c r="P4489" s="104">
        <v>40444</v>
      </c>
      <c r="Q4489" s="103">
        <v>2.65</v>
      </c>
      <c r="R4489" s="103">
        <v>2.65</v>
      </c>
    </row>
    <row r="4490" spans="4:18">
      <c r="D4490" s="104">
        <v>40443</v>
      </c>
      <c r="E4490" s="103">
        <v>2.56</v>
      </c>
      <c r="F4490" s="103">
        <v>2.42</v>
      </c>
      <c r="J4490" s="104">
        <v>40443</v>
      </c>
      <c r="K4490" s="103">
        <v>7.62</v>
      </c>
      <c r="L4490" s="103">
        <v>7.4</v>
      </c>
      <c r="P4490" s="104">
        <v>40443</v>
      </c>
      <c r="Q4490" s="103">
        <v>2.67</v>
      </c>
      <c r="R4490" s="103">
        <v>2.65</v>
      </c>
    </row>
    <row r="4491" spans="4:18">
      <c r="D4491" s="104">
        <v>40442</v>
      </c>
      <c r="E4491" s="103">
        <v>2.59</v>
      </c>
      <c r="F4491" s="103">
        <v>2.58</v>
      </c>
      <c r="J4491" s="104">
        <v>40442</v>
      </c>
      <c r="K4491" s="103">
        <v>7.75</v>
      </c>
      <c r="L4491" s="103">
        <v>7.7</v>
      </c>
      <c r="P4491" s="104">
        <v>40442</v>
      </c>
      <c r="Q4491" s="103">
        <v>2.88</v>
      </c>
      <c r="R4491" s="103">
        <v>2.7</v>
      </c>
    </row>
    <row r="4492" spans="4:18">
      <c r="D4492" s="104">
        <v>40441</v>
      </c>
      <c r="E4492" s="103">
        <v>2.35</v>
      </c>
      <c r="F4492" s="103">
        <v>2.58</v>
      </c>
      <c r="J4492" s="104">
        <v>40441</v>
      </c>
      <c r="K4492" s="103">
        <v>7.24</v>
      </c>
      <c r="L4492" s="103">
        <v>7.74</v>
      </c>
      <c r="P4492" s="104">
        <v>40441</v>
      </c>
      <c r="Q4492" s="103">
        <v>2.78</v>
      </c>
      <c r="R4492" s="103">
        <v>2.8</v>
      </c>
    </row>
    <row r="4493" spans="4:18">
      <c r="D4493" s="104">
        <v>40438</v>
      </c>
      <c r="E4493" s="103">
        <v>2.38</v>
      </c>
      <c r="F4493" s="103">
        <v>2.35</v>
      </c>
      <c r="J4493" s="104">
        <v>40438</v>
      </c>
      <c r="K4493" s="103">
        <v>7.16</v>
      </c>
      <c r="L4493" s="103">
        <v>7.24</v>
      </c>
      <c r="P4493" s="104">
        <v>40438</v>
      </c>
      <c r="Q4493" s="103">
        <v>2.82</v>
      </c>
      <c r="R4493" s="103">
        <v>2.77</v>
      </c>
    </row>
    <row r="4494" spans="4:18">
      <c r="D4494" s="104">
        <v>40437</v>
      </c>
      <c r="E4494" s="103">
        <v>2.41</v>
      </c>
      <c r="F4494" s="103">
        <v>2.36</v>
      </c>
      <c r="J4494" s="104">
        <v>40437</v>
      </c>
      <c r="K4494" s="103">
        <v>7.05</v>
      </c>
      <c r="L4494" s="103">
        <v>7.07</v>
      </c>
      <c r="P4494" s="104">
        <v>40437</v>
      </c>
      <c r="Q4494" s="103">
        <v>2.67</v>
      </c>
      <c r="R4494" s="103">
        <v>2.81</v>
      </c>
    </row>
    <row r="4495" spans="4:18">
      <c r="D4495" s="104">
        <v>40436</v>
      </c>
      <c r="E4495" s="103">
        <v>2.38</v>
      </c>
      <c r="F4495" s="103">
        <v>2.42</v>
      </c>
      <c r="J4495" s="104">
        <v>40436</v>
      </c>
      <c r="K4495" s="103">
        <v>7.12</v>
      </c>
      <c r="L4495" s="103">
        <v>7.04</v>
      </c>
      <c r="P4495" s="104">
        <v>40436</v>
      </c>
      <c r="Q4495" s="103">
        <v>2.73</v>
      </c>
      <c r="R4495" s="103">
        <v>2.63</v>
      </c>
    </row>
    <row r="4496" spans="4:18">
      <c r="D4496" s="104">
        <v>40435</v>
      </c>
      <c r="E4496" s="103">
        <v>2.3199999999999998</v>
      </c>
      <c r="F4496" s="103">
        <v>2.38</v>
      </c>
      <c r="J4496" s="104">
        <v>40435</v>
      </c>
      <c r="K4496" s="103">
        <v>7.29</v>
      </c>
      <c r="L4496" s="103">
        <v>7.14</v>
      </c>
      <c r="P4496" s="104">
        <v>40435</v>
      </c>
      <c r="Q4496" s="103">
        <v>2.89</v>
      </c>
      <c r="R4496" s="103">
        <v>2.68</v>
      </c>
    </row>
    <row r="4497" spans="4:18">
      <c r="D4497" s="104">
        <v>40434</v>
      </c>
      <c r="E4497" s="103">
        <v>2.27</v>
      </c>
      <c r="F4497" s="103">
        <v>2.3199999999999998</v>
      </c>
      <c r="J4497" s="104">
        <v>40434</v>
      </c>
      <c r="K4497" s="103">
        <v>6.88</v>
      </c>
      <c r="L4497" s="103">
        <v>7.34</v>
      </c>
      <c r="P4497" s="104">
        <v>40434</v>
      </c>
      <c r="Q4497" s="103">
        <v>2.76</v>
      </c>
      <c r="R4497" s="103">
        <v>2.7</v>
      </c>
    </row>
    <row r="4498" spans="4:18">
      <c r="D4498" s="104">
        <v>40431</v>
      </c>
      <c r="E4498" s="103">
        <v>2.27</v>
      </c>
      <c r="F4498" s="103">
        <v>2.25</v>
      </c>
      <c r="J4498" s="104">
        <v>40431</v>
      </c>
      <c r="K4498" s="103">
        <v>6.79</v>
      </c>
      <c r="L4498" s="103">
        <v>6.79</v>
      </c>
      <c r="P4498" s="104">
        <v>40431</v>
      </c>
      <c r="Q4498" s="103">
        <v>2.9</v>
      </c>
      <c r="R4498" s="103">
        <v>2.76</v>
      </c>
    </row>
    <row r="4499" spans="4:18">
      <c r="D4499" s="104">
        <v>40430</v>
      </c>
      <c r="E4499" s="103">
        <v>2.33</v>
      </c>
      <c r="F4499" s="103">
        <v>2.2400000000000002</v>
      </c>
      <c r="J4499" s="104">
        <v>40430</v>
      </c>
      <c r="K4499" s="103">
        <v>7.11</v>
      </c>
      <c r="L4499" s="103">
        <v>6.76</v>
      </c>
      <c r="P4499" s="104">
        <v>40430</v>
      </c>
      <c r="Q4499" s="103">
        <v>2.7</v>
      </c>
      <c r="R4499" s="103">
        <v>2.71</v>
      </c>
    </row>
    <row r="4500" spans="4:18">
      <c r="D4500" s="104">
        <v>40429</v>
      </c>
      <c r="E4500" s="103">
        <v>2.34</v>
      </c>
      <c r="F4500" s="103">
        <v>2.2999999999999998</v>
      </c>
      <c r="J4500" s="104">
        <v>40429</v>
      </c>
      <c r="K4500" s="103">
        <v>6.75</v>
      </c>
      <c r="L4500" s="103">
        <v>7</v>
      </c>
      <c r="P4500" s="104">
        <v>40429</v>
      </c>
      <c r="Q4500" s="103">
        <v>2.78</v>
      </c>
      <c r="R4500" s="103">
        <v>2.63</v>
      </c>
    </row>
    <row r="4501" spans="4:18">
      <c r="D4501" s="104">
        <v>40428</v>
      </c>
      <c r="E4501" s="103">
        <v>2.57</v>
      </c>
      <c r="F4501" s="103">
        <v>2.3199999999999998</v>
      </c>
      <c r="J4501" s="104">
        <v>40428</v>
      </c>
      <c r="K4501" s="103">
        <v>7.28</v>
      </c>
      <c r="L4501" s="103">
        <v>6.7</v>
      </c>
      <c r="P4501" s="104">
        <v>40428</v>
      </c>
      <c r="Q4501" s="103">
        <v>2.74</v>
      </c>
      <c r="R4501" s="103">
        <v>2.62</v>
      </c>
    </row>
    <row r="4502" spans="4:18">
      <c r="D4502" s="104">
        <v>40424</v>
      </c>
      <c r="E4502" s="103">
        <v>2.5</v>
      </c>
      <c r="F4502" s="103">
        <v>2.5499999999999998</v>
      </c>
      <c r="J4502" s="104">
        <v>40424</v>
      </c>
      <c r="K4502" s="103">
        <v>6.77</v>
      </c>
      <c r="L4502" s="103">
        <v>7.3</v>
      </c>
      <c r="P4502" s="104">
        <v>40424</v>
      </c>
      <c r="Q4502" s="103">
        <v>2.65</v>
      </c>
      <c r="R4502" s="103">
        <v>2.74</v>
      </c>
    </row>
    <row r="4503" spans="4:18">
      <c r="D4503" s="104">
        <v>40423</v>
      </c>
      <c r="E4503" s="103">
        <v>2.2799999999999998</v>
      </c>
      <c r="F4503" s="103">
        <v>2.4900000000000002</v>
      </c>
      <c r="J4503" s="104">
        <v>40423</v>
      </c>
      <c r="K4503" s="103">
        <v>6.03</v>
      </c>
      <c r="L4503" s="103">
        <v>6.71</v>
      </c>
      <c r="P4503" s="104">
        <v>40423</v>
      </c>
      <c r="Q4503" s="103">
        <v>2.54</v>
      </c>
      <c r="R4503" s="103">
        <v>2.65</v>
      </c>
    </row>
    <row r="4504" spans="4:18">
      <c r="D4504" s="104">
        <v>40422</v>
      </c>
      <c r="E4504" s="103">
        <v>2.15</v>
      </c>
      <c r="F4504" s="103">
        <v>2.2799999999999998</v>
      </c>
      <c r="J4504" s="104">
        <v>40422</v>
      </c>
      <c r="K4504" s="103">
        <v>5.59</v>
      </c>
      <c r="L4504" s="103">
        <v>5.92</v>
      </c>
      <c r="P4504" s="104">
        <v>40422</v>
      </c>
      <c r="Q4504" s="103">
        <v>2.76</v>
      </c>
      <c r="R4504" s="103">
        <v>2.54</v>
      </c>
    </row>
    <row r="4505" spans="4:18">
      <c r="D4505" s="104">
        <v>40421</v>
      </c>
      <c r="E4505" s="103">
        <v>2.06</v>
      </c>
      <c r="F4505" s="103">
        <v>2.11</v>
      </c>
      <c r="J4505" s="104">
        <v>40421</v>
      </c>
      <c r="K4505" s="103">
        <v>5.37</v>
      </c>
      <c r="L4505" s="103">
        <v>5.5</v>
      </c>
      <c r="P4505" s="104">
        <v>40421</v>
      </c>
      <c r="Q4505" s="103">
        <v>2.59</v>
      </c>
      <c r="R4505" s="103">
        <v>2.7</v>
      </c>
    </row>
    <row r="4506" spans="4:18">
      <c r="D4506" s="104">
        <v>40420</v>
      </c>
      <c r="E4506" s="103">
        <v>2.2999999999999998</v>
      </c>
      <c r="F4506" s="103">
        <v>2.0499999999999998</v>
      </c>
      <c r="J4506" s="104">
        <v>40420</v>
      </c>
      <c r="K4506" s="103">
        <v>5.33</v>
      </c>
      <c r="L4506" s="103">
        <v>5.35</v>
      </c>
      <c r="P4506" s="104">
        <v>40420</v>
      </c>
      <c r="Q4506" s="103">
        <v>2.46</v>
      </c>
      <c r="R4506" s="103">
        <v>2.59</v>
      </c>
    </row>
    <row r="4507" spans="4:18">
      <c r="D4507" s="104">
        <v>40417</v>
      </c>
      <c r="E4507" s="103">
        <v>2.16</v>
      </c>
      <c r="F4507" s="103">
        <v>2.31</v>
      </c>
      <c r="J4507" s="104">
        <v>40417</v>
      </c>
      <c r="K4507" s="103">
        <v>5.17</v>
      </c>
      <c r="L4507" s="103">
        <v>5.29</v>
      </c>
      <c r="P4507" s="104">
        <v>40417</v>
      </c>
      <c r="Q4507" s="103">
        <v>2.62</v>
      </c>
      <c r="R4507" s="103">
        <v>2.59</v>
      </c>
    </row>
    <row r="4508" spans="4:18">
      <c r="D4508" s="104">
        <v>40416</v>
      </c>
      <c r="E4508" s="103">
        <v>2.14</v>
      </c>
      <c r="F4508" s="103">
        <v>2.14</v>
      </c>
      <c r="J4508" s="104">
        <v>40416</v>
      </c>
      <c r="K4508" s="103">
        <v>5.22</v>
      </c>
      <c r="L4508" s="103">
        <v>5.0999999999999996</v>
      </c>
      <c r="P4508" s="104">
        <v>40416</v>
      </c>
      <c r="Q4508" s="103">
        <v>2.4300000000000002</v>
      </c>
      <c r="R4508" s="103">
        <v>2.64</v>
      </c>
    </row>
    <row r="4509" spans="4:18">
      <c r="D4509" s="104">
        <v>40415</v>
      </c>
      <c r="E4509" s="103">
        <v>2.16</v>
      </c>
      <c r="F4509" s="103">
        <v>2.14</v>
      </c>
      <c r="J4509" s="104">
        <v>40415</v>
      </c>
      <c r="K4509" s="103">
        <v>5.14</v>
      </c>
      <c r="L4509" s="103">
        <v>5.18</v>
      </c>
      <c r="P4509" s="104">
        <v>40415</v>
      </c>
      <c r="Q4509" s="103">
        <v>2.44</v>
      </c>
      <c r="R4509" s="103">
        <v>2.37</v>
      </c>
    </row>
    <row r="4510" spans="4:18">
      <c r="D4510" s="104">
        <v>40414</v>
      </c>
      <c r="E4510" s="103">
        <v>2.21</v>
      </c>
      <c r="F4510" s="103">
        <v>2.15</v>
      </c>
      <c r="J4510" s="104">
        <v>40414</v>
      </c>
      <c r="K4510" s="103">
        <v>5.38</v>
      </c>
      <c r="L4510" s="103">
        <v>5.17</v>
      </c>
      <c r="P4510" s="104">
        <v>40414</v>
      </c>
      <c r="Q4510" s="103">
        <v>2.86</v>
      </c>
      <c r="R4510" s="103">
        <v>2.41</v>
      </c>
    </row>
    <row r="4511" spans="4:18">
      <c r="D4511" s="104">
        <v>40413</v>
      </c>
      <c r="E4511" s="103">
        <v>2.2200000000000002</v>
      </c>
      <c r="F4511" s="103">
        <v>2.19</v>
      </c>
      <c r="J4511" s="104">
        <v>40413</v>
      </c>
      <c r="K4511" s="103">
        <v>5.94</v>
      </c>
      <c r="L4511" s="103">
        <v>5.55</v>
      </c>
      <c r="P4511" s="104">
        <v>40413</v>
      </c>
      <c r="Q4511" s="103">
        <v>2.82</v>
      </c>
      <c r="R4511" s="103">
        <v>2.86</v>
      </c>
    </row>
    <row r="4512" spans="4:18">
      <c r="D4512" s="104">
        <v>40410</v>
      </c>
      <c r="E4512" s="103">
        <v>2.11</v>
      </c>
      <c r="F4512" s="103">
        <v>2.2000000000000002</v>
      </c>
      <c r="J4512" s="104">
        <v>40410</v>
      </c>
      <c r="K4512" s="103">
        <v>6.3</v>
      </c>
      <c r="L4512" s="103">
        <v>5.88</v>
      </c>
      <c r="P4512" s="104">
        <v>40410</v>
      </c>
      <c r="Q4512" s="103">
        <v>2.92</v>
      </c>
      <c r="R4512" s="103">
        <v>2.99</v>
      </c>
    </row>
    <row r="4513" spans="4:18">
      <c r="D4513" s="104">
        <v>40409</v>
      </c>
      <c r="E4513" s="103">
        <v>2.33</v>
      </c>
      <c r="F4513" s="103">
        <v>2.11</v>
      </c>
      <c r="J4513" s="104">
        <v>40409</v>
      </c>
      <c r="K4513" s="103">
        <v>6.6</v>
      </c>
      <c r="L4513" s="103">
        <v>6.37</v>
      </c>
      <c r="P4513" s="104">
        <v>40409</v>
      </c>
      <c r="Q4513" s="103">
        <v>3.03</v>
      </c>
      <c r="R4513" s="103">
        <v>2.91</v>
      </c>
    </row>
    <row r="4514" spans="4:18">
      <c r="D4514" s="104">
        <v>40408</v>
      </c>
      <c r="E4514" s="103">
        <v>2.42</v>
      </c>
      <c r="F4514" s="103">
        <v>2.34</v>
      </c>
      <c r="J4514" s="104">
        <v>40408</v>
      </c>
      <c r="K4514" s="103">
        <v>6.79</v>
      </c>
      <c r="L4514" s="103">
        <v>6.66</v>
      </c>
      <c r="P4514" s="104">
        <v>40408</v>
      </c>
      <c r="Q4514" s="103">
        <v>3.38</v>
      </c>
      <c r="R4514" s="103">
        <v>2.98</v>
      </c>
    </row>
    <row r="4515" spans="4:18">
      <c r="D4515" s="104">
        <v>40407</v>
      </c>
      <c r="E4515" s="103">
        <v>2.38</v>
      </c>
      <c r="F4515" s="103">
        <v>2.4300000000000002</v>
      </c>
      <c r="J4515" s="104">
        <v>40407</v>
      </c>
      <c r="K4515" s="103">
        <v>6.58</v>
      </c>
      <c r="L4515" s="103">
        <v>6.78</v>
      </c>
      <c r="P4515" s="104">
        <v>40407</v>
      </c>
      <c r="Q4515" s="103">
        <v>2.86</v>
      </c>
      <c r="R4515" s="103">
        <v>3.44</v>
      </c>
    </row>
    <row r="4516" spans="4:18">
      <c r="D4516" s="104">
        <v>40406</v>
      </c>
      <c r="E4516" s="103">
        <v>2.39</v>
      </c>
      <c r="F4516" s="103">
        <v>2.35</v>
      </c>
      <c r="J4516" s="104">
        <v>40406</v>
      </c>
      <c r="K4516" s="103">
        <v>6.5</v>
      </c>
      <c r="L4516" s="103">
        <v>6.48</v>
      </c>
      <c r="P4516" s="104">
        <v>40406</v>
      </c>
      <c r="Q4516" s="103">
        <v>3.04</v>
      </c>
      <c r="R4516" s="103">
        <v>2.86</v>
      </c>
    </row>
    <row r="4517" spans="4:18">
      <c r="D4517" s="104">
        <v>40403</v>
      </c>
      <c r="E4517" s="103">
        <v>2.41</v>
      </c>
      <c r="F4517" s="103">
        <v>2.41</v>
      </c>
      <c r="J4517" s="104">
        <v>40403</v>
      </c>
      <c r="K4517" s="103">
        <v>6.82</v>
      </c>
      <c r="L4517" s="103">
        <v>6.72</v>
      </c>
      <c r="P4517" s="104">
        <v>40403</v>
      </c>
      <c r="Q4517" s="103">
        <v>3.11</v>
      </c>
      <c r="R4517" s="103">
        <v>3.11</v>
      </c>
    </row>
    <row r="4518" spans="4:18">
      <c r="D4518" s="104">
        <v>40402</v>
      </c>
      <c r="E4518" s="103">
        <v>2.52</v>
      </c>
      <c r="F4518" s="103">
        <v>2.42</v>
      </c>
      <c r="J4518" s="104">
        <v>40402</v>
      </c>
      <c r="K4518" s="103">
        <v>6.86</v>
      </c>
      <c r="L4518" s="103">
        <v>6.83</v>
      </c>
      <c r="P4518" s="104">
        <v>40402</v>
      </c>
      <c r="Q4518" s="103">
        <v>3.2</v>
      </c>
      <c r="R4518" s="103">
        <v>3.11</v>
      </c>
    </row>
    <row r="4519" spans="4:18">
      <c r="D4519" s="104">
        <v>40401</v>
      </c>
      <c r="E4519" s="103">
        <v>2.73</v>
      </c>
      <c r="F4519" s="103">
        <v>2.54</v>
      </c>
      <c r="J4519" s="104">
        <v>40401</v>
      </c>
      <c r="K4519" s="103">
        <v>7.56</v>
      </c>
      <c r="L4519" s="103">
        <v>7.05</v>
      </c>
      <c r="P4519" s="104">
        <v>40401</v>
      </c>
      <c r="Q4519" s="103">
        <v>3.12</v>
      </c>
      <c r="R4519" s="103">
        <v>3.19</v>
      </c>
    </row>
    <row r="4520" spans="4:18">
      <c r="D4520" s="104">
        <v>40400</v>
      </c>
      <c r="E4520" s="103">
        <v>2.92</v>
      </c>
      <c r="F4520" s="103">
        <v>2.78</v>
      </c>
      <c r="J4520" s="104">
        <v>40400</v>
      </c>
      <c r="K4520" s="103">
        <v>7.99</v>
      </c>
      <c r="L4520" s="103">
        <v>7.66</v>
      </c>
      <c r="P4520" s="104">
        <v>40400</v>
      </c>
      <c r="Q4520" s="103">
        <v>3.12</v>
      </c>
      <c r="R4520" s="103">
        <v>3.13</v>
      </c>
    </row>
    <row r="4521" spans="4:18">
      <c r="D4521" s="104">
        <v>40399</v>
      </c>
      <c r="E4521" s="103">
        <v>2.9</v>
      </c>
      <c r="F4521" s="103">
        <v>2.93</v>
      </c>
      <c r="J4521" s="104">
        <v>40399</v>
      </c>
      <c r="K4521" s="103">
        <v>8.31</v>
      </c>
      <c r="L4521" s="103">
        <v>8.11</v>
      </c>
      <c r="P4521" s="104">
        <v>40399</v>
      </c>
      <c r="Q4521" s="103">
        <v>3.34</v>
      </c>
      <c r="R4521" s="103">
        <v>3.26</v>
      </c>
    </row>
    <row r="4522" spans="4:18">
      <c r="D4522" s="104">
        <v>40396</v>
      </c>
      <c r="E4522" s="103">
        <v>2.94</v>
      </c>
      <c r="F4522" s="103">
        <v>2.88</v>
      </c>
      <c r="J4522" s="104">
        <v>40396</v>
      </c>
      <c r="K4522" s="103">
        <v>8.09</v>
      </c>
      <c r="L4522" s="103">
        <v>8.19</v>
      </c>
      <c r="P4522" s="104">
        <v>40396</v>
      </c>
      <c r="Q4522" s="103">
        <v>3.5</v>
      </c>
      <c r="R4522" s="103">
        <v>3.42</v>
      </c>
    </row>
    <row r="4523" spans="4:18">
      <c r="D4523" s="104">
        <v>40395</v>
      </c>
      <c r="E4523" s="103">
        <v>3.15</v>
      </c>
      <c r="F4523" s="103">
        <v>2.98</v>
      </c>
      <c r="J4523" s="104">
        <v>40395</v>
      </c>
      <c r="K4523" s="103">
        <v>8.39</v>
      </c>
      <c r="L4523" s="103">
        <v>8.17</v>
      </c>
      <c r="P4523" s="104">
        <v>40395</v>
      </c>
      <c r="Q4523" s="103">
        <v>3.58</v>
      </c>
      <c r="R4523" s="103">
        <v>3.54</v>
      </c>
    </row>
    <row r="4524" spans="4:18">
      <c r="D4524" s="104">
        <v>40394</v>
      </c>
      <c r="E4524" s="103">
        <v>3.04</v>
      </c>
      <c r="F4524" s="103">
        <v>3.16</v>
      </c>
      <c r="J4524" s="104">
        <v>40394</v>
      </c>
      <c r="K4524" s="103">
        <v>8.49</v>
      </c>
      <c r="L4524" s="103">
        <v>8.51</v>
      </c>
      <c r="P4524" s="104">
        <v>40394</v>
      </c>
      <c r="Q4524" s="103">
        <v>3.65</v>
      </c>
      <c r="R4524" s="103">
        <v>3.58</v>
      </c>
    </row>
    <row r="4525" spans="4:18">
      <c r="D4525" s="104">
        <v>40393</v>
      </c>
      <c r="E4525" s="103">
        <v>3.11</v>
      </c>
      <c r="F4525" s="103">
        <v>3.03</v>
      </c>
      <c r="J4525" s="104">
        <v>40393</v>
      </c>
      <c r="K4525" s="103">
        <v>8.67</v>
      </c>
      <c r="L4525" s="103">
        <v>8.4700000000000006</v>
      </c>
      <c r="P4525" s="104">
        <v>40393</v>
      </c>
      <c r="Q4525" s="103">
        <v>3.71</v>
      </c>
      <c r="R4525" s="103">
        <v>3.58</v>
      </c>
    </row>
    <row r="4526" spans="4:18">
      <c r="D4526" s="104">
        <v>40392</v>
      </c>
      <c r="E4526" s="103">
        <v>3.07</v>
      </c>
      <c r="F4526" s="103">
        <v>3.12</v>
      </c>
      <c r="J4526" s="104">
        <v>40392</v>
      </c>
      <c r="K4526" s="103">
        <v>8.6</v>
      </c>
      <c r="L4526" s="103">
        <v>8.69</v>
      </c>
      <c r="P4526" s="104">
        <v>40392</v>
      </c>
      <c r="Q4526" s="103">
        <v>3.41</v>
      </c>
      <c r="R4526" s="103">
        <v>3.66</v>
      </c>
    </row>
    <row r="4527" spans="4:18">
      <c r="D4527" s="104">
        <v>40389</v>
      </c>
      <c r="E4527" s="103">
        <v>2.85</v>
      </c>
      <c r="F4527" s="103">
        <v>3.03</v>
      </c>
      <c r="J4527" s="104">
        <v>40389</v>
      </c>
      <c r="K4527" s="103">
        <v>8.4499999999999993</v>
      </c>
      <c r="L4527" s="103">
        <v>8.3800000000000008</v>
      </c>
      <c r="P4527" s="104">
        <v>40389</v>
      </c>
      <c r="Q4527" s="103">
        <v>3.99</v>
      </c>
      <c r="R4527" s="103">
        <v>3.41</v>
      </c>
    </row>
    <row r="4528" spans="4:18">
      <c r="D4528" s="104">
        <v>40388</v>
      </c>
      <c r="E4528" s="103">
        <v>3.18</v>
      </c>
      <c r="F4528" s="103">
        <v>2.89</v>
      </c>
      <c r="J4528" s="104">
        <v>40388</v>
      </c>
      <c r="K4528" s="103">
        <v>8.68</v>
      </c>
      <c r="L4528" s="103">
        <v>8.6199999999999992</v>
      </c>
      <c r="P4528" s="104">
        <v>40388</v>
      </c>
      <c r="Q4528" s="103">
        <v>3.77</v>
      </c>
      <c r="R4528" s="103">
        <v>3.66</v>
      </c>
    </row>
    <row r="4529" spans="4:18">
      <c r="D4529" s="104">
        <v>40387</v>
      </c>
      <c r="E4529" s="103">
        <v>3.09</v>
      </c>
      <c r="F4529" s="103">
        <v>3.15</v>
      </c>
      <c r="J4529" s="104">
        <v>40387</v>
      </c>
      <c r="K4529" s="103">
        <v>9.09</v>
      </c>
      <c r="L4529" s="103">
        <v>8.6300000000000008</v>
      </c>
      <c r="P4529" s="104">
        <v>40387</v>
      </c>
      <c r="Q4529" s="103">
        <v>3.96</v>
      </c>
      <c r="R4529" s="103">
        <v>3.77</v>
      </c>
    </row>
    <row r="4530" spans="4:18">
      <c r="D4530" s="104">
        <v>40386</v>
      </c>
      <c r="E4530" s="103">
        <v>2.9</v>
      </c>
      <c r="F4530" s="103">
        <v>3.1</v>
      </c>
      <c r="J4530" s="104">
        <v>40386</v>
      </c>
      <c r="K4530" s="103">
        <v>9.1</v>
      </c>
      <c r="L4530" s="103">
        <v>9.09</v>
      </c>
      <c r="P4530" s="104">
        <v>40386</v>
      </c>
      <c r="Q4530" s="103">
        <v>3.28</v>
      </c>
      <c r="R4530" s="103">
        <v>3.96</v>
      </c>
    </row>
    <row r="4531" spans="4:18">
      <c r="D4531" s="104">
        <v>40385</v>
      </c>
      <c r="E4531" s="103">
        <v>2.83</v>
      </c>
      <c r="F4531" s="103">
        <v>2.88</v>
      </c>
      <c r="J4531" s="104">
        <v>40385</v>
      </c>
      <c r="K4531" s="103">
        <v>8.6300000000000008</v>
      </c>
      <c r="L4531" s="103">
        <v>8.99</v>
      </c>
      <c r="P4531" s="104">
        <v>40385</v>
      </c>
      <c r="Q4531" s="103">
        <v>3.27</v>
      </c>
      <c r="R4531" s="103">
        <v>3.31</v>
      </c>
    </row>
    <row r="4532" spans="4:18">
      <c r="D4532" s="104">
        <v>40382</v>
      </c>
      <c r="E4532" s="103">
        <v>2.68</v>
      </c>
      <c r="F4532" s="103">
        <v>2.83</v>
      </c>
      <c r="J4532" s="104">
        <v>40382</v>
      </c>
      <c r="K4532" s="103">
        <v>8.0500000000000007</v>
      </c>
      <c r="L4532" s="103">
        <v>8.57</v>
      </c>
      <c r="P4532" s="104">
        <v>40382</v>
      </c>
      <c r="Q4532" s="103">
        <v>3.23</v>
      </c>
      <c r="R4532" s="103">
        <v>3.39</v>
      </c>
    </row>
    <row r="4533" spans="4:18">
      <c r="D4533" s="104">
        <v>40381</v>
      </c>
      <c r="E4533" s="103">
        <v>2.52</v>
      </c>
      <c r="F4533" s="103">
        <v>2.7</v>
      </c>
      <c r="J4533" s="104">
        <v>40381</v>
      </c>
      <c r="K4533" s="103">
        <v>8</v>
      </c>
      <c r="L4533" s="103">
        <v>8.07</v>
      </c>
      <c r="P4533" s="104">
        <v>40381</v>
      </c>
      <c r="Q4533" s="103">
        <v>2.85</v>
      </c>
      <c r="R4533" s="103">
        <v>3.23</v>
      </c>
    </row>
    <row r="4534" spans="4:18">
      <c r="D4534" s="104">
        <v>40380</v>
      </c>
      <c r="E4534" s="103">
        <v>2.6</v>
      </c>
      <c r="F4534" s="103">
        <v>2.4900000000000002</v>
      </c>
      <c r="J4534" s="104">
        <v>40380</v>
      </c>
      <c r="K4534" s="103">
        <v>8.14</v>
      </c>
      <c r="L4534" s="103">
        <v>7.9</v>
      </c>
      <c r="P4534" s="104">
        <v>40380</v>
      </c>
      <c r="Q4534" s="103">
        <v>3.08</v>
      </c>
      <c r="R4534" s="103">
        <v>2.81</v>
      </c>
    </row>
    <row r="4535" spans="4:18">
      <c r="D4535" s="104">
        <v>40379</v>
      </c>
      <c r="E4535" s="103">
        <v>2.5099999999999998</v>
      </c>
      <c r="F4535" s="103">
        <v>2.58</v>
      </c>
      <c r="J4535" s="104">
        <v>40379</v>
      </c>
      <c r="K4535" s="103">
        <v>8.18</v>
      </c>
      <c r="L4535" s="103">
        <v>8.11</v>
      </c>
      <c r="P4535" s="104">
        <v>40379</v>
      </c>
      <c r="Q4535" s="103">
        <v>2.76</v>
      </c>
      <c r="R4535" s="103">
        <v>3.07</v>
      </c>
    </row>
    <row r="4536" spans="4:18">
      <c r="D4536" s="104">
        <v>40378</v>
      </c>
      <c r="E4536" s="103">
        <v>2.5</v>
      </c>
      <c r="F4536" s="103">
        <v>2.54</v>
      </c>
      <c r="J4536" s="104">
        <v>40378</v>
      </c>
      <c r="K4536" s="103">
        <v>8.2799999999999994</v>
      </c>
      <c r="L4536" s="103">
        <v>8.27</v>
      </c>
      <c r="P4536" s="104">
        <v>40378</v>
      </c>
      <c r="Q4536" s="103">
        <v>2.85</v>
      </c>
      <c r="R4536" s="103">
        <v>2.79</v>
      </c>
    </row>
    <row r="4537" spans="4:18">
      <c r="D4537" s="104">
        <v>40375</v>
      </c>
      <c r="E4537" s="103">
        <v>2.65</v>
      </c>
      <c r="F4537" s="103">
        <v>2.5</v>
      </c>
      <c r="J4537" s="104">
        <v>40375</v>
      </c>
      <c r="K4537" s="103">
        <v>8.6999999999999993</v>
      </c>
      <c r="L4537" s="103">
        <v>8.18</v>
      </c>
      <c r="P4537" s="104">
        <v>40375</v>
      </c>
      <c r="Q4537" s="103">
        <v>3</v>
      </c>
      <c r="R4537" s="103">
        <v>2.82</v>
      </c>
    </row>
    <row r="4538" spans="4:18">
      <c r="D4538" s="104">
        <v>40374</v>
      </c>
      <c r="E4538" s="103">
        <v>2.8</v>
      </c>
      <c r="F4538" s="103">
        <v>2.67</v>
      </c>
      <c r="J4538" s="104">
        <v>40374</v>
      </c>
      <c r="K4538" s="103">
        <v>9.19</v>
      </c>
      <c r="L4538" s="103">
        <v>8.77</v>
      </c>
      <c r="P4538" s="104">
        <v>40374</v>
      </c>
      <c r="Q4538" s="103">
        <v>3.09</v>
      </c>
      <c r="R4538" s="103">
        <v>3.02</v>
      </c>
    </row>
    <row r="4539" spans="4:18">
      <c r="D4539" s="104">
        <v>40373</v>
      </c>
      <c r="E4539" s="103">
        <v>2.77</v>
      </c>
      <c r="F4539" s="103">
        <v>2.78</v>
      </c>
      <c r="J4539" s="104">
        <v>40373</v>
      </c>
      <c r="K4539" s="103">
        <v>9.35</v>
      </c>
      <c r="L4539" s="103">
        <v>9.1999999999999993</v>
      </c>
      <c r="P4539" s="104">
        <v>40373</v>
      </c>
      <c r="Q4539" s="103">
        <v>3.14</v>
      </c>
      <c r="R4539" s="103">
        <v>3.1</v>
      </c>
    </row>
    <row r="4540" spans="4:18">
      <c r="D4540" s="104">
        <v>40372</v>
      </c>
      <c r="E4540" s="103">
        <v>2.65</v>
      </c>
      <c r="F4540" s="103">
        <v>2.75</v>
      </c>
      <c r="J4540" s="104">
        <v>40372</v>
      </c>
      <c r="K4540" s="103">
        <v>9.17</v>
      </c>
      <c r="L4540" s="103">
        <v>9.3800000000000008</v>
      </c>
      <c r="P4540" s="104">
        <v>40372</v>
      </c>
      <c r="Q4540" s="103">
        <v>3.13</v>
      </c>
      <c r="R4540" s="103">
        <v>3.13</v>
      </c>
    </row>
    <row r="4541" spans="4:18">
      <c r="D4541" s="104">
        <v>40371</v>
      </c>
      <c r="E4541" s="103">
        <v>2.75</v>
      </c>
      <c r="F4541" s="103">
        <v>2.62</v>
      </c>
      <c r="J4541" s="104">
        <v>40371</v>
      </c>
      <c r="K4541" s="103">
        <v>9.02</v>
      </c>
      <c r="L4541" s="103">
        <v>9.0299999999999994</v>
      </c>
      <c r="P4541" s="104">
        <v>40371</v>
      </c>
      <c r="Q4541" s="103">
        <v>3.17</v>
      </c>
      <c r="R4541" s="103">
        <v>3.08</v>
      </c>
    </row>
    <row r="4542" spans="4:18">
      <c r="D4542" s="104">
        <v>40368</v>
      </c>
      <c r="E4542" s="103">
        <v>2.75</v>
      </c>
      <c r="F4542" s="103">
        <v>2.75</v>
      </c>
      <c r="J4542" s="104">
        <v>40368</v>
      </c>
      <c r="K4542" s="103">
        <v>8.81</v>
      </c>
      <c r="L4542" s="103">
        <v>9.07</v>
      </c>
      <c r="P4542" s="104">
        <v>40368</v>
      </c>
      <c r="Q4542" s="103">
        <v>3.13</v>
      </c>
      <c r="R4542" s="103">
        <v>3.17</v>
      </c>
    </row>
    <row r="4543" spans="4:18">
      <c r="D4543" s="104">
        <v>40367</v>
      </c>
      <c r="E4543" s="103">
        <v>2.79</v>
      </c>
      <c r="F4543" s="103">
        <v>2.75</v>
      </c>
      <c r="J4543" s="104">
        <v>40367</v>
      </c>
      <c r="K4543" s="103">
        <v>8.6999999999999993</v>
      </c>
      <c r="L4543" s="103">
        <v>8.84</v>
      </c>
      <c r="P4543" s="104">
        <v>40367</v>
      </c>
      <c r="Q4543" s="103">
        <v>3.18</v>
      </c>
      <c r="R4543" s="103">
        <v>3.09</v>
      </c>
    </row>
    <row r="4544" spans="4:18">
      <c r="D4544" s="104">
        <v>40366</v>
      </c>
      <c r="E4544" s="103">
        <v>2.7</v>
      </c>
      <c r="F4544" s="103">
        <v>2.77</v>
      </c>
      <c r="J4544" s="104">
        <v>40366</v>
      </c>
      <c r="K4544" s="103">
        <v>8.51</v>
      </c>
      <c r="L4544" s="103">
        <v>8.5299999999999994</v>
      </c>
      <c r="P4544" s="104">
        <v>40366</v>
      </c>
      <c r="Q4544" s="103">
        <v>3.2</v>
      </c>
      <c r="R4544" s="103">
        <v>3.25</v>
      </c>
    </row>
    <row r="4545" spans="4:18">
      <c r="D4545" s="104">
        <v>40365</v>
      </c>
      <c r="E4545" s="103">
        <v>2.81</v>
      </c>
      <c r="F4545" s="103">
        <v>2.7</v>
      </c>
      <c r="J4545" s="104">
        <v>40365</v>
      </c>
      <c r="K4545" s="103">
        <v>8.73</v>
      </c>
      <c r="L4545" s="103">
        <v>8.4499999999999993</v>
      </c>
      <c r="P4545" s="104">
        <v>40365</v>
      </c>
      <c r="Q4545" s="103">
        <v>3.43</v>
      </c>
      <c r="R4545" s="103">
        <v>3.25</v>
      </c>
    </row>
    <row r="4546" spans="4:18">
      <c r="D4546" s="104">
        <v>40361</v>
      </c>
      <c r="E4546" s="103">
        <v>2.8</v>
      </c>
      <c r="F4546" s="103">
        <v>2.8</v>
      </c>
      <c r="J4546" s="104">
        <v>40361</v>
      </c>
      <c r="K4546" s="103">
        <v>8.86</v>
      </c>
      <c r="L4546" s="103">
        <v>8.6199999999999992</v>
      </c>
      <c r="P4546" s="104">
        <v>40361</v>
      </c>
      <c r="Q4546" s="103">
        <v>3.52</v>
      </c>
      <c r="R4546" s="103">
        <v>3.49</v>
      </c>
    </row>
    <row r="4547" spans="4:18">
      <c r="D4547" s="104">
        <v>40360</v>
      </c>
      <c r="E4547" s="103">
        <v>2.69</v>
      </c>
      <c r="F4547" s="103">
        <v>2.79</v>
      </c>
      <c r="J4547" s="104">
        <v>40360</v>
      </c>
      <c r="K4547" s="103">
        <v>8.85</v>
      </c>
      <c r="L4547" s="103">
        <v>8.8000000000000007</v>
      </c>
      <c r="P4547" s="104">
        <v>40360</v>
      </c>
      <c r="Q4547" s="103">
        <v>3.71</v>
      </c>
      <c r="R4547" s="103">
        <v>3.61</v>
      </c>
    </row>
    <row r="4548" spans="4:18">
      <c r="D4548" s="104">
        <v>40359</v>
      </c>
      <c r="E4548" s="103">
        <v>2.9</v>
      </c>
      <c r="F4548" s="103">
        <v>2.67</v>
      </c>
      <c r="J4548" s="104">
        <v>40359</v>
      </c>
      <c r="K4548" s="103">
        <v>9.3000000000000007</v>
      </c>
      <c r="L4548" s="103">
        <v>8.82</v>
      </c>
      <c r="P4548" s="104">
        <v>40359</v>
      </c>
      <c r="Q4548" s="103">
        <v>3.61</v>
      </c>
      <c r="R4548" s="103">
        <v>3.71</v>
      </c>
    </row>
    <row r="4549" spans="4:18">
      <c r="D4549" s="104">
        <v>40358</v>
      </c>
      <c r="E4549" s="103">
        <v>3.13</v>
      </c>
      <c r="F4549" s="103">
        <v>2.93</v>
      </c>
      <c r="J4549" s="104">
        <v>40358</v>
      </c>
      <c r="K4549" s="103">
        <v>9.9600000000000009</v>
      </c>
      <c r="L4549" s="103">
        <v>9.35</v>
      </c>
      <c r="P4549" s="104">
        <v>40358</v>
      </c>
      <c r="Q4549" s="103">
        <v>3.71</v>
      </c>
      <c r="R4549" s="103">
        <v>3.71</v>
      </c>
    </row>
    <row r="4550" spans="4:18">
      <c r="D4550" s="104">
        <v>40357</v>
      </c>
      <c r="E4550" s="103">
        <v>3.46</v>
      </c>
      <c r="F4550" s="103">
        <v>3.18</v>
      </c>
      <c r="J4550" s="104">
        <v>40357</v>
      </c>
      <c r="K4550" s="103">
        <v>10.29</v>
      </c>
      <c r="L4550" s="103">
        <v>10.09</v>
      </c>
      <c r="P4550" s="104">
        <v>40357</v>
      </c>
      <c r="Q4550" s="103">
        <v>3.95</v>
      </c>
      <c r="R4550" s="103">
        <v>3.89</v>
      </c>
    </row>
    <row r="4551" spans="4:18">
      <c r="D4551" s="104">
        <v>40354</v>
      </c>
      <c r="E4551" s="103">
        <v>3.74</v>
      </c>
      <c r="F4551" s="103">
        <v>3.39</v>
      </c>
      <c r="J4551" s="104">
        <v>40354</v>
      </c>
      <c r="K4551" s="103">
        <v>10.36</v>
      </c>
      <c r="L4551" s="103">
        <v>10.32</v>
      </c>
      <c r="P4551" s="104">
        <v>40354</v>
      </c>
      <c r="Q4551" s="103">
        <v>4.1500000000000004</v>
      </c>
      <c r="R4551" s="103">
        <v>3.9</v>
      </c>
    </row>
    <row r="4552" spans="4:18">
      <c r="D4552" s="104">
        <v>40353</v>
      </c>
      <c r="E4552" s="103">
        <v>3.74</v>
      </c>
      <c r="F4552" s="103">
        <v>3.7</v>
      </c>
      <c r="J4552" s="104">
        <v>40353</v>
      </c>
      <c r="K4552" s="103">
        <v>9.98</v>
      </c>
      <c r="L4552" s="103">
        <v>10.31</v>
      </c>
      <c r="P4552" s="104">
        <v>40353</v>
      </c>
      <c r="Q4552" s="103">
        <v>3.91</v>
      </c>
      <c r="R4552" s="103">
        <v>4.09</v>
      </c>
    </row>
    <row r="4553" spans="4:18">
      <c r="D4553" s="104">
        <v>40352</v>
      </c>
      <c r="E4553" s="103">
        <v>3.84</v>
      </c>
      <c r="F4553" s="103">
        <v>3.8</v>
      </c>
      <c r="J4553" s="104">
        <v>40352</v>
      </c>
      <c r="K4553" s="103">
        <v>9.8699999999999992</v>
      </c>
      <c r="L4553" s="103">
        <v>10.029999999999999</v>
      </c>
      <c r="P4553" s="104">
        <v>40352</v>
      </c>
      <c r="Q4553" s="103">
        <v>3.86</v>
      </c>
      <c r="R4553" s="103">
        <v>4.0199999999999996</v>
      </c>
    </row>
    <row r="4554" spans="4:18">
      <c r="D4554" s="104">
        <v>40351</v>
      </c>
      <c r="E4554" s="103">
        <v>3.87</v>
      </c>
      <c r="F4554" s="103">
        <v>3.82</v>
      </c>
      <c r="J4554" s="104">
        <v>40351</v>
      </c>
      <c r="K4554" s="103">
        <v>10.08</v>
      </c>
      <c r="L4554" s="103">
        <v>9.86</v>
      </c>
      <c r="P4554" s="104">
        <v>40351</v>
      </c>
      <c r="Q4554" s="103">
        <v>3.84</v>
      </c>
      <c r="R4554" s="103">
        <v>3.9</v>
      </c>
    </row>
    <row r="4555" spans="4:18">
      <c r="D4555" s="104">
        <v>40350</v>
      </c>
      <c r="E4555" s="103">
        <v>3.89</v>
      </c>
      <c r="F4555" s="103">
        <v>3.88</v>
      </c>
      <c r="J4555" s="104">
        <v>40350</v>
      </c>
      <c r="K4555" s="103">
        <v>10.56</v>
      </c>
      <c r="L4555" s="103">
        <v>10.14</v>
      </c>
      <c r="P4555" s="104">
        <v>40350</v>
      </c>
      <c r="Q4555" s="103">
        <v>4.28</v>
      </c>
      <c r="R4555" s="103">
        <v>3.92</v>
      </c>
    </row>
    <row r="4556" spans="4:18">
      <c r="D4556" s="104">
        <v>40347</v>
      </c>
      <c r="E4556" s="103">
        <v>3.93</v>
      </c>
      <c r="F4556" s="103">
        <v>3.89</v>
      </c>
      <c r="J4556" s="104">
        <v>40347</v>
      </c>
      <c r="K4556" s="103">
        <v>10.8</v>
      </c>
      <c r="L4556" s="103">
        <v>10.54</v>
      </c>
      <c r="P4556" s="104">
        <v>40347</v>
      </c>
      <c r="Q4556" s="103">
        <v>4</v>
      </c>
      <c r="R4556" s="103">
        <v>4.1900000000000004</v>
      </c>
    </row>
    <row r="4557" spans="4:18">
      <c r="D4557" s="104">
        <v>40346</v>
      </c>
      <c r="E4557" s="103">
        <v>3.86</v>
      </c>
      <c r="F4557" s="103">
        <v>3.87</v>
      </c>
      <c r="J4557" s="104">
        <v>40346</v>
      </c>
      <c r="K4557" s="103">
        <v>10.86</v>
      </c>
      <c r="L4557" s="103">
        <v>10.77</v>
      </c>
      <c r="P4557" s="104">
        <v>40346</v>
      </c>
      <c r="Q4557" s="103">
        <v>3.91</v>
      </c>
      <c r="R4557" s="103">
        <v>4.1100000000000003</v>
      </c>
    </row>
    <row r="4558" spans="4:18">
      <c r="D4558" s="104">
        <v>40345</v>
      </c>
      <c r="E4558" s="103">
        <v>3.81</v>
      </c>
      <c r="F4558" s="103">
        <v>3.8</v>
      </c>
      <c r="J4558" s="104">
        <v>40345</v>
      </c>
      <c r="K4558" s="103">
        <v>10.88</v>
      </c>
      <c r="L4558" s="103">
        <v>10.89</v>
      </c>
      <c r="P4558" s="104">
        <v>40345</v>
      </c>
      <c r="Q4558" s="103">
        <v>3.89</v>
      </c>
      <c r="R4558" s="103">
        <v>3.89</v>
      </c>
    </row>
    <row r="4559" spans="4:18">
      <c r="D4559" s="104">
        <v>40344</v>
      </c>
      <c r="E4559" s="103">
        <v>3.87</v>
      </c>
      <c r="F4559" s="103">
        <v>3.87</v>
      </c>
      <c r="J4559" s="104">
        <v>40344</v>
      </c>
      <c r="K4559" s="103">
        <v>10.07</v>
      </c>
      <c r="L4559" s="103">
        <v>10.89</v>
      </c>
      <c r="P4559" s="104">
        <v>40344</v>
      </c>
      <c r="Q4559" s="103">
        <v>3.82</v>
      </c>
      <c r="R4559" s="103">
        <v>3.88</v>
      </c>
    </row>
    <row r="4560" spans="4:18">
      <c r="D4560" s="104">
        <v>40343</v>
      </c>
      <c r="E4560" s="103">
        <v>3.92</v>
      </c>
      <c r="F4560" s="103">
        <v>3.89</v>
      </c>
      <c r="J4560" s="104">
        <v>40343</v>
      </c>
      <c r="K4560" s="103">
        <v>10.32</v>
      </c>
      <c r="L4560" s="103">
        <v>10.119999999999999</v>
      </c>
      <c r="P4560" s="104">
        <v>40343</v>
      </c>
      <c r="Q4560" s="103">
        <v>4.1100000000000003</v>
      </c>
      <c r="R4560" s="103">
        <v>3.91</v>
      </c>
    </row>
    <row r="4561" spans="4:18">
      <c r="D4561" s="104">
        <v>40340</v>
      </c>
      <c r="E4561" s="103">
        <v>3.99</v>
      </c>
      <c r="F4561" s="103">
        <v>3.92</v>
      </c>
      <c r="J4561" s="104">
        <v>40340</v>
      </c>
      <c r="K4561" s="103">
        <v>10.35</v>
      </c>
      <c r="L4561" s="103">
        <v>10.24</v>
      </c>
      <c r="P4561" s="104">
        <v>40340</v>
      </c>
      <c r="Q4561" s="103">
        <v>3.99</v>
      </c>
      <c r="R4561" s="103">
        <v>4.05</v>
      </c>
    </row>
    <row r="4562" spans="4:18">
      <c r="D4562" s="104">
        <v>40339</v>
      </c>
      <c r="E4562" s="103">
        <v>3.8</v>
      </c>
      <c r="F4562" s="103">
        <v>3.99</v>
      </c>
      <c r="J4562" s="104">
        <v>40339</v>
      </c>
      <c r="K4562" s="103">
        <v>10.69</v>
      </c>
      <c r="L4562" s="103">
        <v>10.53</v>
      </c>
      <c r="P4562" s="104">
        <v>40339</v>
      </c>
      <c r="Q4562" s="103">
        <v>3.94</v>
      </c>
      <c r="R4562" s="103">
        <v>3.99</v>
      </c>
    </row>
    <row r="4563" spans="4:18">
      <c r="D4563" s="104">
        <v>40338</v>
      </c>
      <c r="E4563" s="103">
        <v>3.83</v>
      </c>
      <c r="F4563" s="103">
        <v>3.7</v>
      </c>
      <c r="J4563" s="104">
        <v>40338</v>
      </c>
      <c r="K4563" s="103">
        <v>10.28</v>
      </c>
      <c r="L4563" s="103">
        <v>10.61</v>
      </c>
      <c r="P4563" s="104">
        <v>40338</v>
      </c>
      <c r="Q4563" s="103">
        <v>3.75</v>
      </c>
      <c r="R4563" s="103">
        <v>3.94</v>
      </c>
    </row>
    <row r="4564" spans="4:18">
      <c r="D4564" s="104">
        <v>40337</v>
      </c>
      <c r="E4564" s="103">
        <v>4.0199999999999996</v>
      </c>
      <c r="F4564" s="103">
        <v>3.86</v>
      </c>
      <c r="J4564" s="104">
        <v>40337</v>
      </c>
      <c r="K4564" s="103">
        <v>10.78</v>
      </c>
      <c r="L4564" s="103">
        <v>10.26</v>
      </c>
      <c r="P4564" s="104">
        <v>40337</v>
      </c>
      <c r="Q4564" s="103">
        <v>3.92</v>
      </c>
      <c r="R4564" s="103">
        <v>3.81</v>
      </c>
    </row>
    <row r="4565" spans="4:18">
      <c r="D4565" s="104">
        <v>40336</v>
      </c>
      <c r="E4565" s="103">
        <v>4.08</v>
      </c>
      <c r="F4565" s="103">
        <v>3.97</v>
      </c>
      <c r="J4565" s="104">
        <v>40336</v>
      </c>
      <c r="K4565" s="103">
        <v>11.96</v>
      </c>
      <c r="L4565" s="103">
        <v>10.71</v>
      </c>
      <c r="P4565" s="104">
        <v>40336</v>
      </c>
      <c r="Q4565" s="103">
        <v>4.1399999999999997</v>
      </c>
      <c r="R4565" s="103">
        <v>3.93</v>
      </c>
    </row>
    <row r="4566" spans="4:18">
      <c r="D4566" s="104">
        <v>40333</v>
      </c>
      <c r="E4566" s="103">
        <v>4.05</v>
      </c>
      <c r="F4566" s="103">
        <v>4.05</v>
      </c>
      <c r="J4566" s="104">
        <v>40333</v>
      </c>
      <c r="K4566" s="103">
        <v>12.24</v>
      </c>
      <c r="L4566" s="103">
        <v>11.85</v>
      </c>
      <c r="P4566" s="104">
        <v>40333</v>
      </c>
      <c r="Q4566" s="103">
        <v>4.49</v>
      </c>
      <c r="R4566" s="103">
        <v>4.01</v>
      </c>
    </row>
    <row r="4567" spans="4:18">
      <c r="D4567" s="104">
        <v>40332</v>
      </c>
      <c r="E4567" s="103">
        <v>3.98</v>
      </c>
      <c r="F4567" s="103">
        <v>4.18</v>
      </c>
      <c r="J4567" s="104">
        <v>40332</v>
      </c>
      <c r="K4567" s="103">
        <v>12.43</v>
      </c>
      <c r="L4567" s="103">
        <v>12.6</v>
      </c>
      <c r="P4567" s="104">
        <v>40332</v>
      </c>
      <c r="Q4567" s="103">
        <v>4.3499999999999996</v>
      </c>
      <c r="R4567" s="103">
        <v>4.17</v>
      </c>
    </row>
    <row r="4568" spans="4:18">
      <c r="D4568" s="104">
        <v>40331</v>
      </c>
      <c r="E4568" s="103">
        <v>4.05</v>
      </c>
      <c r="F4568" s="103">
        <v>4</v>
      </c>
      <c r="J4568" s="104">
        <v>40331</v>
      </c>
      <c r="K4568" s="103">
        <v>12.3</v>
      </c>
      <c r="L4568" s="103">
        <v>12.43</v>
      </c>
      <c r="P4568" s="104">
        <v>40331</v>
      </c>
      <c r="Q4568" s="103">
        <v>4.18</v>
      </c>
      <c r="R4568" s="103">
        <v>4.04</v>
      </c>
    </row>
    <row r="4569" spans="4:18">
      <c r="D4569" s="104">
        <v>40330</v>
      </c>
      <c r="E4569" s="103">
        <v>4.04</v>
      </c>
      <c r="F4569" s="103">
        <v>3.99</v>
      </c>
      <c r="J4569" s="104">
        <v>40330</v>
      </c>
      <c r="K4569" s="103">
        <v>12.13</v>
      </c>
      <c r="L4569" s="103">
        <v>12.22</v>
      </c>
      <c r="P4569" s="104">
        <v>40330</v>
      </c>
      <c r="Q4569" s="103">
        <v>4.32</v>
      </c>
      <c r="R4569" s="103">
        <v>4.2300000000000004</v>
      </c>
    </row>
    <row r="4570" spans="4:18">
      <c r="D4570" s="104">
        <v>40326</v>
      </c>
      <c r="E4570" s="103">
        <v>4.21</v>
      </c>
      <c r="F4570" s="103">
        <v>4.0999999999999996</v>
      </c>
      <c r="J4570" s="104">
        <v>40326</v>
      </c>
      <c r="K4570" s="103">
        <v>12.81</v>
      </c>
      <c r="L4570" s="103">
        <v>12.5</v>
      </c>
      <c r="P4570" s="104">
        <v>40326</v>
      </c>
      <c r="Q4570" s="103">
        <v>4.24</v>
      </c>
      <c r="R4570" s="103">
        <v>4.21</v>
      </c>
    </row>
    <row r="4571" spans="4:18">
      <c r="D4571" s="104">
        <v>40325</v>
      </c>
      <c r="E4571" s="103">
        <v>4.01</v>
      </c>
      <c r="F4571" s="103">
        <v>4.17</v>
      </c>
      <c r="J4571" s="104">
        <v>40325</v>
      </c>
      <c r="K4571" s="103">
        <v>12.21</v>
      </c>
      <c r="L4571" s="103">
        <v>12.88</v>
      </c>
      <c r="P4571" s="104">
        <v>40325</v>
      </c>
      <c r="Q4571" s="103">
        <v>4.24</v>
      </c>
      <c r="R4571" s="103">
        <v>4.1900000000000004</v>
      </c>
    </row>
    <row r="4572" spans="4:18">
      <c r="D4572" s="104">
        <v>40324</v>
      </c>
      <c r="E4572" s="103">
        <v>4.07</v>
      </c>
      <c r="F4572" s="103">
        <v>3.95</v>
      </c>
      <c r="J4572" s="104">
        <v>40324</v>
      </c>
      <c r="K4572" s="103">
        <v>12.11</v>
      </c>
      <c r="L4572" s="103">
        <v>11.87</v>
      </c>
      <c r="P4572" s="104">
        <v>40324</v>
      </c>
      <c r="Q4572" s="103">
        <v>4.09</v>
      </c>
      <c r="R4572" s="103">
        <v>4.1100000000000003</v>
      </c>
    </row>
    <row r="4573" spans="4:18">
      <c r="D4573" s="104">
        <v>40323</v>
      </c>
      <c r="E4573" s="103">
        <v>4.04</v>
      </c>
      <c r="F4573" s="103">
        <v>4.0199999999999996</v>
      </c>
      <c r="J4573" s="104">
        <v>40323</v>
      </c>
      <c r="K4573" s="103">
        <v>11.99</v>
      </c>
      <c r="L4573" s="103">
        <v>12.04</v>
      </c>
      <c r="P4573" s="104">
        <v>40323</v>
      </c>
      <c r="Q4573" s="103">
        <v>3.9</v>
      </c>
      <c r="R4573" s="103">
        <v>4.01</v>
      </c>
    </row>
    <row r="4574" spans="4:18">
      <c r="D4574" s="104">
        <v>40322</v>
      </c>
      <c r="E4574" s="103">
        <v>4.21</v>
      </c>
      <c r="F4574" s="103">
        <v>4.1900000000000004</v>
      </c>
      <c r="J4574" s="104">
        <v>40322</v>
      </c>
      <c r="K4574" s="103">
        <v>12.22</v>
      </c>
      <c r="L4574" s="103">
        <v>12.19</v>
      </c>
      <c r="P4574" s="104">
        <v>40322</v>
      </c>
      <c r="Q4574" s="103">
        <v>4.07</v>
      </c>
      <c r="R4574" s="103">
        <v>4.04</v>
      </c>
    </row>
    <row r="4575" spans="4:18">
      <c r="D4575" s="104">
        <v>40319</v>
      </c>
      <c r="E4575" s="103">
        <v>4.42</v>
      </c>
      <c r="F4575" s="103">
        <v>4.21</v>
      </c>
      <c r="J4575" s="104">
        <v>40319</v>
      </c>
      <c r="K4575" s="103">
        <v>12</v>
      </c>
      <c r="L4575" s="103">
        <v>12.19</v>
      </c>
      <c r="P4575" s="104">
        <v>40319</v>
      </c>
      <c r="Q4575" s="103">
        <v>4.05</v>
      </c>
      <c r="R4575" s="103">
        <v>4.07</v>
      </c>
    </row>
    <row r="4576" spans="4:18">
      <c r="D4576" s="104">
        <v>40318</v>
      </c>
      <c r="E4576" s="103">
        <v>4.6900000000000004</v>
      </c>
      <c r="F4576" s="103">
        <v>4.5</v>
      </c>
      <c r="J4576" s="104">
        <v>40318</v>
      </c>
      <c r="K4576" s="103">
        <v>12.4</v>
      </c>
      <c r="L4576" s="103">
        <v>12.1</v>
      </c>
      <c r="P4576" s="104">
        <v>40318</v>
      </c>
      <c r="Q4576" s="103">
        <v>4.13</v>
      </c>
      <c r="R4576" s="103">
        <v>4.05</v>
      </c>
    </row>
    <row r="4577" spans="4:18">
      <c r="D4577" s="104">
        <v>40317</v>
      </c>
      <c r="E4577" s="103">
        <v>4.75</v>
      </c>
      <c r="F4577" s="103">
        <v>4.75</v>
      </c>
      <c r="J4577" s="104">
        <v>40317</v>
      </c>
      <c r="K4577" s="103">
        <v>12.96</v>
      </c>
      <c r="L4577" s="103">
        <v>13</v>
      </c>
      <c r="P4577" s="104">
        <v>40317</v>
      </c>
      <c r="Q4577" s="103">
        <v>4.3499999999999996</v>
      </c>
      <c r="R4577" s="103">
        <v>4.2</v>
      </c>
    </row>
    <row r="4578" spans="4:18">
      <c r="D4578" s="104">
        <v>40316</v>
      </c>
      <c r="E4578" s="103">
        <v>4.6900000000000004</v>
      </c>
      <c r="F4578" s="103">
        <v>4.76</v>
      </c>
      <c r="J4578" s="104">
        <v>40316</v>
      </c>
      <c r="K4578" s="103">
        <v>13.29</v>
      </c>
      <c r="L4578" s="103">
        <v>13.15</v>
      </c>
      <c r="P4578" s="104">
        <v>40316</v>
      </c>
      <c r="Q4578" s="103">
        <v>4.3899999999999997</v>
      </c>
      <c r="R4578" s="103">
        <v>4.3</v>
      </c>
    </row>
    <row r="4579" spans="4:18">
      <c r="D4579" s="104">
        <v>40315</v>
      </c>
      <c r="E4579" s="103">
        <v>4.7300000000000004</v>
      </c>
      <c r="F4579" s="103">
        <v>4.71</v>
      </c>
      <c r="J4579" s="104">
        <v>40315</v>
      </c>
      <c r="K4579" s="103">
        <v>13.21</v>
      </c>
      <c r="L4579" s="103">
        <v>13.25</v>
      </c>
      <c r="P4579" s="104">
        <v>40315</v>
      </c>
      <c r="Q4579" s="103">
        <v>4.5</v>
      </c>
      <c r="R4579" s="103">
        <v>4.38</v>
      </c>
    </row>
    <row r="4580" spans="4:18">
      <c r="D4580" s="104">
        <v>40312</v>
      </c>
      <c r="E4580" s="103">
        <v>4.78</v>
      </c>
      <c r="F4580" s="103">
        <v>4.78</v>
      </c>
      <c r="J4580" s="104">
        <v>40312</v>
      </c>
      <c r="K4580" s="103">
        <v>13.21</v>
      </c>
      <c r="L4580" s="103">
        <v>13.24</v>
      </c>
      <c r="P4580" s="104">
        <v>40312</v>
      </c>
      <c r="Q4580" s="103">
        <v>4.49</v>
      </c>
      <c r="R4580" s="103">
        <v>4.3899999999999997</v>
      </c>
    </row>
    <row r="4581" spans="4:18">
      <c r="D4581" s="104">
        <v>40311</v>
      </c>
      <c r="E4581" s="103">
        <v>4.8499999999999996</v>
      </c>
      <c r="F4581" s="103">
        <v>4.8099999999999996</v>
      </c>
      <c r="J4581" s="104">
        <v>40311</v>
      </c>
      <c r="K4581" s="103">
        <v>13.32</v>
      </c>
      <c r="L4581" s="103">
        <v>13.3</v>
      </c>
      <c r="P4581" s="104">
        <v>40311</v>
      </c>
      <c r="Q4581" s="103">
        <v>4.59</v>
      </c>
      <c r="R4581" s="103">
        <v>4.4800000000000004</v>
      </c>
    </row>
    <row r="4582" spans="4:18">
      <c r="D4582" s="104">
        <v>40310</v>
      </c>
      <c r="E4582" s="103">
        <v>4.7300000000000004</v>
      </c>
      <c r="F4582" s="103">
        <v>4.8499999999999996</v>
      </c>
      <c r="J4582" s="104">
        <v>40310</v>
      </c>
      <c r="K4582" s="103">
        <v>13.64</v>
      </c>
      <c r="L4582" s="103">
        <v>13.32</v>
      </c>
      <c r="P4582" s="104">
        <v>40310</v>
      </c>
      <c r="Q4582" s="103">
        <v>4.43</v>
      </c>
      <c r="R4582" s="103">
        <v>4.47</v>
      </c>
    </row>
    <row r="4583" spans="4:18">
      <c r="D4583" s="104">
        <v>40309</v>
      </c>
      <c r="E4583" s="103">
        <v>4.95</v>
      </c>
      <c r="F4583" s="103">
        <v>4.75</v>
      </c>
      <c r="J4583" s="104">
        <v>40309</v>
      </c>
      <c r="K4583" s="103">
        <v>13.19</v>
      </c>
      <c r="L4583" s="103">
        <v>13.48</v>
      </c>
      <c r="P4583" s="104">
        <v>40309</v>
      </c>
      <c r="Q4583" s="103">
        <v>4.6100000000000003</v>
      </c>
      <c r="R4583" s="103">
        <v>4.4400000000000004</v>
      </c>
    </row>
    <row r="4584" spans="4:18">
      <c r="D4584" s="104">
        <v>40308</v>
      </c>
      <c r="E4584" s="103">
        <v>4.67</v>
      </c>
      <c r="F4584" s="103">
        <v>4.8499999999999996</v>
      </c>
      <c r="J4584" s="104">
        <v>40308</v>
      </c>
      <c r="K4584" s="103">
        <v>13.51</v>
      </c>
      <c r="L4584" s="103">
        <v>13.23</v>
      </c>
      <c r="P4584" s="104">
        <v>40308</v>
      </c>
      <c r="Q4584" s="103">
        <v>4.99</v>
      </c>
      <c r="R4584" s="103">
        <v>4.5999999999999996</v>
      </c>
    </row>
    <row r="4585" spans="4:18">
      <c r="D4585" s="104">
        <v>40305</v>
      </c>
      <c r="E4585" s="103">
        <v>4.74</v>
      </c>
      <c r="F4585" s="103">
        <v>4.5999999999999996</v>
      </c>
      <c r="J4585" s="104">
        <v>40305</v>
      </c>
      <c r="K4585" s="103">
        <v>12.46</v>
      </c>
      <c r="L4585" s="103">
        <v>12.66</v>
      </c>
      <c r="P4585" s="104">
        <v>40305</v>
      </c>
      <c r="Q4585" s="103">
        <v>4.71</v>
      </c>
      <c r="R4585" s="103">
        <v>4.38</v>
      </c>
    </row>
    <row r="4586" spans="4:18">
      <c r="D4586" s="104">
        <v>40304</v>
      </c>
      <c r="E4586" s="103">
        <v>4.75</v>
      </c>
      <c r="F4586" s="103">
        <v>4.75</v>
      </c>
      <c r="J4586" s="104">
        <v>40304</v>
      </c>
      <c r="K4586" s="103">
        <v>13.64</v>
      </c>
      <c r="L4586" s="103">
        <v>12.71</v>
      </c>
      <c r="P4586" s="104">
        <v>40304</v>
      </c>
      <c r="Q4586" s="103">
        <v>4.01</v>
      </c>
      <c r="R4586" s="103">
        <v>4.5</v>
      </c>
    </row>
    <row r="4587" spans="4:18">
      <c r="D4587" s="104">
        <v>40303</v>
      </c>
      <c r="E4587" s="103">
        <v>4.8</v>
      </c>
      <c r="F4587" s="103">
        <v>4.78</v>
      </c>
      <c r="J4587" s="104">
        <v>40303</v>
      </c>
      <c r="K4587" s="103">
        <v>13.85</v>
      </c>
      <c r="L4587" s="103">
        <v>13.75</v>
      </c>
      <c r="P4587" s="104">
        <v>40303</v>
      </c>
      <c r="Q4587" s="103">
        <v>4.2</v>
      </c>
      <c r="R4587" s="103">
        <v>4.1399999999999997</v>
      </c>
    </row>
    <row r="4588" spans="4:18">
      <c r="D4588" s="104">
        <v>40302</v>
      </c>
      <c r="E4588" s="103">
        <v>4.92</v>
      </c>
      <c r="F4588" s="103">
        <v>4.88</v>
      </c>
      <c r="J4588" s="104">
        <v>40302</v>
      </c>
      <c r="K4588" s="103">
        <v>14.18</v>
      </c>
      <c r="L4588" s="103">
        <v>14.03</v>
      </c>
      <c r="P4588" s="104">
        <v>40302</v>
      </c>
      <c r="Q4588" s="103">
        <v>4.3499999999999996</v>
      </c>
      <c r="R4588" s="103">
        <v>4.1900000000000004</v>
      </c>
    </row>
    <row r="4589" spans="4:18">
      <c r="D4589" s="104">
        <v>40301</v>
      </c>
      <c r="E4589" s="103">
        <v>4.8600000000000003</v>
      </c>
      <c r="F4589" s="103">
        <v>4.93</v>
      </c>
      <c r="J4589" s="104">
        <v>40301</v>
      </c>
      <c r="K4589" s="103">
        <v>14.55</v>
      </c>
      <c r="L4589" s="103">
        <v>14.5</v>
      </c>
      <c r="P4589" s="104">
        <v>40301</v>
      </c>
      <c r="Q4589" s="103">
        <v>4.67</v>
      </c>
      <c r="R4589" s="103">
        <v>4.3899999999999997</v>
      </c>
    </row>
    <row r="4590" spans="4:18">
      <c r="D4590" s="104">
        <v>40298</v>
      </c>
      <c r="E4590" s="103">
        <v>4.95</v>
      </c>
      <c r="F4590" s="103">
        <v>4.88</v>
      </c>
      <c r="J4590" s="104">
        <v>40298</v>
      </c>
      <c r="K4590" s="103">
        <v>14.83</v>
      </c>
      <c r="L4590" s="103">
        <v>14.56</v>
      </c>
      <c r="P4590" s="104">
        <v>40298</v>
      </c>
      <c r="Q4590" s="103">
        <v>4.7</v>
      </c>
      <c r="R4590" s="103">
        <v>4.68</v>
      </c>
    </row>
    <row r="4591" spans="4:18">
      <c r="D4591" s="104">
        <v>40297</v>
      </c>
      <c r="E4591" s="103">
        <v>4.9800000000000004</v>
      </c>
      <c r="F4591" s="103">
        <v>4.95</v>
      </c>
      <c r="J4591" s="104">
        <v>40297</v>
      </c>
      <c r="K4591" s="103">
        <v>14.93</v>
      </c>
      <c r="L4591" s="103">
        <v>14.88</v>
      </c>
      <c r="P4591" s="104">
        <v>40297</v>
      </c>
      <c r="Q4591" s="103">
        <v>5.04</v>
      </c>
      <c r="R4591" s="103">
        <v>4.9800000000000004</v>
      </c>
    </row>
    <row r="4592" spans="4:18">
      <c r="D4592" s="104">
        <v>40296</v>
      </c>
      <c r="E4592" s="103">
        <v>5.05</v>
      </c>
      <c r="F4592" s="103">
        <v>4.99</v>
      </c>
      <c r="J4592" s="104">
        <v>40296</v>
      </c>
      <c r="K4592" s="103">
        <v>14.54</v>
      </c>
      <c r="L4592" s="103">
        <v>14.73</v>
      </c>
      <c r="P4592" s="104">
        <v>40296</v>
      </c>
      <c r="Q4592" s="103">
        <v>5.08</v>
      </c>
      <c r="R4592" s="103">
        <v>4.99</v>
      </c>
    </row>
    <row r="4593" spans="4:18">
      <c r="D4593" s="104">
        <v>40295</v>
      </c>
      <c r="E4593" s="103">
        <v>4.97</v>
      </c>
      <c r="F4593" s="103">
        <v>4.99</v>
      </c>
      <c r="J4593" s="104">
        <v>40295</v>
      </c>
      <c r="K4593" s="103">
        <v>15</v>
      </c>
      <c r="L4593" s="103">
        <v>14.49</v>
      </c>
      <c r="P4593" s="104">
        <v>40295</v>
      </c>
      <c r="Q4593" s="103">
        <v>5.0199999999999996</v>
      </c>
      <c r="R4593" s="103">
        <v>4.99</v>
      </c>
    </row>
    <row r="4594" spans="4:18">
      <c r="D4594" s="104">
        <v>40294</v>
      </c>
      <c r="E4594" s="103">
        <v>5.16</v>
      </c>
      <c r="F4594" s="103">
        <v>5.09</v>
      </c>
      <c r="J4594" s="104">
        <v>40294</v>
      </c>
      <c r="K4594" s="103">
        <v>15</v>
      </c>
      <c r="L4594" s="103">
        <v>15.01</v>
      </c>
      <c r="P4594" s="104">
        <v>40294</v>
      </c>
      <c r="Q4594" s="103">
        <v>5.5</v>
      </c>
      <c r="R4594" s="103">
        <v>5.08</v>
      </c>
    </row>
    <row r="4595" spans="4:18">
      <c r="D4595" s="104">
        <v>40291</v>
      </c>
      <c r="E4595" s="103">
        <v>5.42</v>
      </c>
      <c r="F4595" s="103">
        <v>5.13</v>
      </c>
      <c r="J4595" s="104">
        <v>40291</v>
      </c>
      <c r="K4595" s="103">
        <v>15</v>
      </c>
      <c r="L4595" s="103">
        <v>14.89</v>
      </c>
      <c r="P4595" s="104">
        <v>40291</v>
      </c>
      <c r="Q4595" s="103">
        <v>5.16</v>
      </c>
      <c r="R4595" s="103">
        <v>5.47</v>
      </c>
    </row>
    <row r="4596" spans="4:18">
      <c r="D4596" s="104">
        <v>40290</v>
      </c>
      <c r="E4596" s="103">
        <v>5.09</v>
      </c>
      <c r="F4596" s="103">
        <v>5.46</v>
      </c>
      <c r="J4596" s="104">
        <v>40290</v>
      </c>
      <c r="K4596" s="103">
        <v>14.98</v>
      </c>
      <c r="L4596" s="103">
        <v>14.95</v>
      </c>
      <c r="P4596" s="104">
        <v>40290</v>
      </c>
      <c r="Q4596" s="103">
        <v>5.24</v>
      </c>
      <c r="R4596" s="103">
        <v>5.46</v>
      </c>
    </row>
    <row r="4597" spans="4:18">
      <c r="D4597" s="104">
        <v>40289</v>
      </c>
      <c r="E4597" s="103">
        <v>4.96</v>
      </c>
      <c r="F4597" s="103">
        <v>5.08</v>
      </c>
      <c r="J4597" s="104">
        <v>40289</v>
      </c>
      <c r="K4597" s="103">
        <v>14.91</v>
      </c>
      <c r="L4597" s="103">
        <v>15.07</v>
      </c>
      <c r="P4597" s="104">
        <v>40289</v>
      </c>
      <c r="Q4597" s="103">
        <v>5.26</v>
      </c>
      <c r="R4597" s="103">
        <v>5.42</v>
      </c>
    </row>
    <row r="4598" spans="4:18">
      <c r="D4598" s="104">
        <v>40288</v>
      </c>
      <c r="E4598" s="103">
        <v>4.8600000000000003</v>
      </c>
      <c r="F4598" s="103">
        <v>4.96</v>
      </c>
      <c r="J4598" s="104">
        <v>40288</v>
      </c>
      <c r="K4598" s="103">
        <v>14.69</v>
      </c>
      <c r="L4598" s="103">
        <v>14.93</v>
      </c>
      <c r="P4598" s="104">
        <v>40288</v>
      </c>
      <c r="Q4598" s="103">
        <v>5.18</v>
      </c>
      <c r="R4598" s="103">
        <v>5.27</v>
      </c>
    </row>
    <row r="4599" spans="4:18">
      <c r="D4599" s="104">
        <v>40287</v>
      </c>
      <c r="E4599" s="103">
        <v>4.99</v>
      </c>
      <c r="F4599" s="103">
        <v>4.79</v>
      </c>
      <c r="J4599" s="104">
        <v>40287</v>
      </c>
      <c r="K4599" s="103">
        <v>14.95</v>
      </c>
      <c r="L4599" s="103">
        <v>14.5</v>
      </c>
      <c r="P4599" s="104">
        <v>40287</v>
      </c>
      <c r="Q4599" s="103">
        <v>5.17</v>
      </c>
      <c r="R4599" s="103">
        <v>5.23</v>
      </c>
    </row>
    <row r="4600" spans="4:18">
      <c r="D4600" s="104">
        <v>40284</v>
      </c>
      <c r="E4600" s="103">
        <v>5.04</v>
      </c>
      <c r="F4600" s="103">
        <v>4.97</v>
      </c>
      <c r="J4600" s="104">
        <v>40284</v>
      </c>
      <c r="K4600" s="103">
        <v>15.78</v>
      </c>
      <c r="L4600" s="103">
        <v>14.91</v>
      </c>
      <c r="P4600" s="104">
        <v>40284</v>
      </c>
      <c r="Q4600" s="103">
        <v>5.24</v>
      </c>
      <c r="R4600" s="103">
        <v>5.24</v>
      </c>
    </row>
    <row r="4601" spans="4:18">
      <c r="D4601" s="104">
        <v>40283</v>
      </c>
      <c r="E4601" s="103">
        <v>4.74</v>
      </c>
      <c r="F4601" s="103">
        <v>5</v>
      </c>
      <c r="J4601" s="104">
        <v>40283</v>
      </c>
      <c r="K4601" s="103">
        <v>15.09</v>
      </c>
      <c r="L4601" s="103">
        <v>15.75</v>
      </c>
      <c r="P4601" s="104">
        <v>40283</v>
      </c>
      <c r="Q4601" s="103">
        <v>5.15</v>
      </c>
      <c r="R4601" s="103">
        <v>5.27</v>
      </c>
    </row>
    <row r="4602" spans="4:18">
      <c r="D4602" s="104">
        <v>40282</v>
      </c>
      <c r="E4602" s="103">
        <v>4.45</v>
      </c>
      <c r="F4602" s="103">
        <v>4.68</v>
      </c>
      <c r="J4602" s="104">
        <v>40282</v>
      </c>
      <c r="K4602" s="103">
        <v>13.42</v>
      </c>
      <c r="L4602" s="103">
        <v>14.99</v>
      </c>
      <c r="P4602" s="104">
        <v>40282</v>
      </c>
      <c r="Q4602" s="103">
        <v>5.03</v>
      </c>
      <c r="R4602" s="103">
        <v>5.17</v>
      </c>
    </row>
    <row r="4603" spans="4:18">
      <c r="D4603" s="104">
        <v>40281</v>
      </c>
      <c r="E4603" s="103">
        <v>4.1100000000000003</v>
      </c>
      <c r="F4603" s="103">
        <v>4.4400000000000004</v>
      </c>
      <c r="J4603" s="104">
        <v>40281</v>
      </c>
      <c r="K4603" s="103">
        <v>13.28</v>
      </c>
      <c r="L4603" s="103">
        <v>13.33</v>
      </c>
      <c r="P4603" s="104">
        <v>40281</v>
      </c>
      <c r="Q4603" s="103">
        <v>4.9000000000000004</v>
      </c>
      <c r="R4603" s="103">
        <v>4.9800000000000004</v>
      </c>
    </row>
    <row r="4604" spans="4:18">
      <c r="D4604" s="104">
        <v>40280</v>
      </c>
      <c r="E4604" s="103">
        <v>4.0999999999999996</v>
      </c>
      <c r="F4604" s="103">
        <v>4.16</v>
      </c>
      <c r="J4604" s="104">
        <v>40280</v>
      </c>
      <c r="K4604" s="103">
        <v>13.09</v>
      </c>
      <c r="L4604" s="103">
        <v>13.19</v>
      </c>
      <c r="P4604" s="104">
        <v>40280</v>
      </c>
      <c r="Q4604" s="103">
        <v>4.7699999999999996</v>
      </c>
      <c r="R4604" s="103">
        <v>4.9800000000000004</v>
      </c>
    </row>
    <row r="4605" spans="4:18">
      <c r="D4605" s="104">
        <v>40277</v>
      </c>
      <c r="E4605" s="103">
        <v>3.77</v>
      </c>
      <c r="F4605" s="103">
        <v>4.07</v>
      </c>
      <c r="J4605" s="104">
        <v>40277</v>
      </c>
      <c r="K4605" s="103">
        <v>12.47</v>
      </c>
      <c r="L4605" s="103">
        <v>13.13</v>
      </c>
      <c r="P4605" s="104">
        <v>40277</v>
      </c>
      <c r="Q4605" s="103">
        <v>4</v>
      </c>
      <c r="R4605" s="103">
        <v>4.68</v>
      </c>
    </row>
    <row r="4606" spans="4:18">
      <c r="D4606" s="104">
        <v>40276</v>
      </c>
      <c r="E4606" s="103">
        <v>3.44</v>
      </c>
      <c r="F4606" s="103">
        <v>3.74</v>
      </c>
      <c r="J4606" s="104">
        <v>40276</v>
      </c>
      <c r="K4606" s="103">
        <v>12.28</v>
      </c>
      <c r="L4606" s="103">
        <v>12.55</v>
      </c>
      <c r="P4606" s="104">
        <v>40276</v>
      </c>
      <c r="Q4606" s="103">
        <v>3.64</v>
      </c>
      <c r="R4606" s="103">
        <v>3.97</v>
      </c>
    </row>
    <row r="4607" spans="4:18">
      <c r="D4607" s="104">
        <v>40275</v>
      </c>
      <c r="E4607" s="103">
        <v>3.4</v>
      </c>
      <c r="F4607" s="103">
        <v>3.6</v>
      </c>
      <c r="J4607" s="104">
        <v>40275</v>
      </c>
      <c r="K4607" s="103">
        <v>12.55</v>
      </c>
      <c r="L4607" s="103">
        <v>12.43</v>
      </c>
      <c r="P4607" s="104">
        <v>40275</v>
      </c>
      <c r="Q4607" s="103">
        <v>3.36</v>
      </c>
      <c r="R4607" s="103">
        <v>3.63</v>
      </c>
    </row>
    <row r="4608" spans="4:18">
      <c r="D4608" s="104">
        <v>40274</v>
      </c>
      <c r="E4608" s="103">
        <v>3.38</v>
      </c>
      <c r="F4608" s="103">
        <v>3.45</v>
      </c>
      <c r="J4608" s="104">
        <v>40274</v>
      </c>
      <c r="K4608" s="103">
        <v>11.92</v>
      </c>
      <c r="L4608" s="103">
        <v>12.55</v>
      </c>
      <c r="P4608" s="104">
        <v>40274</v>
      </c>
      <c r="Q4608" s="103">
        <v>3.5</v>
      </c>
      <c r="R4608" s="103">
        <v>3.42</v>
      </c>
    </row>
    <row r="4609" spans="4:18">
      <c r="D4609" s="104">
        <v>40273</v>
      </c>
      <c r="E4609" s="103">
        <v>3.44</v>
      </c>
      <c r="F4609" s="103">
        <v>3.39</v>
      </c>
      <c r="J4609" s="104">
        <v>40273</v>
      </c>
      <c r="K4609" s="103">
        <v>12.01</v>
      </c>
      <c r="L4609" s="103">
        <v>11.88</v>
      </c>
      <c r="P4609" s="104">
        <v>40273</v>
      </c>
      <c r="Q4609" s="103">
        <v>3.5</v>
      </c>
      <c r="R4609" s="103">
        <v>3.4</v>
      </c>
    </row>
    <row r="4610" spans="4:18">
      <c r="D4610" s="104">
        <v>40269</v>
      </c>
      <c r="E4610" s="103">
        <v>3.4</v>
      </c>
      <c r="F4610" s="103">
        <v>3.43</v>
      </c>
      <c r="J4610" s="104">
        <v>40269</v>
      </c>
      <c r="K4610" s="103">
        <v>11.94</v>
      </c>
      <c r="L4610" s="103">
        <v>12.08</v>
      </c>
      <c r="P4610" s="104">
        <v>40269</v>
      </c>
      <c r="Q4610" s="103">
        <v>3.55</v>
      </c>
      <c r="R4610" s="103">
        <v>3.49</v>
      </c>
    </row>
    <row r="4611" spans="4:18">
      <c r="D4611" s="104">
        <v>40268</v>
      </c>
      <c r="E4611" s="103">
        <v>3.35</v>
      </c>
      <c r="F4611" s="103">
        <v>3.4</v>
      </c>
      <c r="J4611" s="104">
        <v>40268</v>
      </c>
      <c r="K4611" s="103">
        <v>12.02</v>
      </c>
      <c r="L4611" s="103">
        <v>11.89</v>
      </c>
      <c r="P4611" s="104">
        <v>40268</v>
      </c>
      <c r="Q4611" s="103">
        <v>3.93</v>
      </c>
      <c r="R4611" s="103">
        <v>3.58</v>
      </c>
    </row>
    <row r="4612" spans="4:18">
      <c r="D4612" s="104">
        <v>40267</v>
      </c>
      <c r="E4612" s="103">
        <v>3.38</v>
      </c>
      <c r="F4612" s="103">
        <v>3.34</v>
      </c>
      <c r="J4612" s="104">
        <v>40267</v>
      </c>
      <c r="K4612" s="103">
        <v>11.85</v>
      </c>
      <c r="L4612" s="103">
        <v>11.96</v>
      </c>
      <c r="P4612" s="104">
        <v>40267</v>
      </c>
      <c r="Q4612" s="103">
        <v>4.0999999999999996</v>
      </c>
      <c r="R4612" s="103">
        <v>3.82</v>
      </c>
    </row>
    <row r="4613" spans="4:18">
      <c r="D4613" s="104">
        <v>40266</v>
      </c>
      <c r="E4613" s="103">
        <v>3.15</v>
      </c>
      <c r="F4613" s="103">
        <v>3.3</v>
      </c>
      <c r="J4613" s="104">
        <v>40266</v>
      </c>
      <c r="K4613" s="103">
        <v>11.59</v>
      </c>
      <c r="L4613" s="103">
        <v>11.75</v>
      </c>
      <c r="P4613" s="104">
        <v>40266</v>
      </c>
      <c r="Q4613" s="103">
        <v>3.93</v>
      </c>
      <c r="R4613" s="103">
        <v>3.99</v>
      </c>
    </row>
    <row r="4614" spans="4:18">
      <c r="D4614" s="104">
        <v>40263</v>
      </c>
      <c r="E4614" s="103">
        <v>3.17</v>
      </c>
      <c r="F4614" s="103">
        <v>3.15</v>
      </c>
      <c r="J4614" s="104">
        <v>40263</v>
      </c>
      <c r="K4614" s="103">
        <v>11.33</v>
      </c>
      <c r="L4614" s="103">
        <v>11.46</v>
      </c>
      <c r="P4614" s="104">
        <v>40263</v>
      </c>
      <c r="Q4614" s="103">
        <v>4</v>
      </c>
      <c r="R4614" s="103">
        <v>3.95</v>
      </c>
    </row>
    <row r="4615" spans="4:18">
      <c r="D4615" s="104">
        <v>40262</v>
      </c>
      <c r="E4615" s="103">
        <v>3.22</v>
      </c>
      <c r="F4615" s="103">
        <v>3.18</v>
      </c>
      <c r="J4615" s="104">
        <v>40262</v>
      </c>
      <c r="K4615" s="103">
        <v>11.5</v>
      </c>
      <c r="L4615" s="103">
        <v>11.21</v>
      </c>
      <c r="P4615" s="104">
        <v>40262</v>
      </c>
      <c r="Q4615" s="103">
        <v>3.98</v>
      </c>
      <c r="R4615" s="103">
        <v>4.03</v>
      </c>
    </row>
    <row r="4616" spans="4:18">
      <c r="D4616" s="104">
        <v>40261</v>
      </c>
      <c r="E4616" s="103">
        <v>3.19</v>
      </c>
      <c r="F4616" s="103">
        <v>3.18</v>
      </c>
      <c r="J4616" s="104">
        <v>40261</v>
      </c>
      <c r="K4616" s="103">
        <v>11.51</v>
      </c>
      <c r="L4616" s="103">
        <v>11.17</v>
      </c>
      <c r="P4616" s="104">
        <v>40261</v>
      </c>
      <c r="Q4616" s="103">
        <v>4.0199999999999996</v>
      </c>
      <c r="R4616" s="103">
        <v>3.98</v>
      </c>
    </row>
    <row r="4617" spans="4:18">
      <c r="D4617" s="104">
        <v>40260</v>
      </c>
      <c r="E4617" s="103">
        <v>3.17</v>
      </c>
      <c r="F4617" s="103">
        <v>3.16</v>
      </c>
      <c r="J4617" s="104">
        <v>40260</v>
      </c>
      <c r="K4617" s="103">
        <v>11.32</v>
      </c>
      <c r="L4617" s="103">
        <v>11.47</v>
      </c>
      <c r="P4617" s="104">
        <v>40260</v>
      </c>
      <c r="Q4617" s="103">
        <v>3.9</v>
      </c>
      <c r="R4617" s="103">
        <v>3.97</v>
      </c>
    </row>
    <row r="4618" spans="4:18">
      <c r="D4618" s="104">
        <v>40259</v>
      </c>
      <c r="E4618" s="103">
        <v>3.09</v>
      </c>
      <c r="F4618" s="103">
        <v>3.21</v>
      </c>
      <c r="J4618" s="104">
        <v>40259</v>
      </c>
      <c r="K4618" s="103">
        <v>11.84</v>
      </c>
      <c r="L4618" s="103">
        <v>11.24</v>
      </c>
      <c r="P4618" s="104">
        <v>40259</v>
      </c>
      <c r="Q4618" s="103">
        <v>4.01</v>
      </c>
      <c r="R4618" s="103">
        <v>3.91</v>
      </c>
    </row>
    <row r="4619" spans="4:18">
      <c r="D4619" s="104">
        <v>40256</v>
      </c>
      <c r="E4619" s="103">
        <v>3.38</v>
      </c>
      <c r="F4619" s="103">
        <v>3.07</v>
      </c>
      <c r="J4619" s="104">
        <v>40256</v>
      </c>
      <c r="K4619" s="103">
        <v>11.89</v>
      </c>
      <c r="L4619" s="103">
        <v>11.89</v>
      </c>
      <c r="P4619" s="104">
        <v>40256</v>
      </c>
      <c r="Q4619" s="103">
        <v>5.19</v>
      </c>
      <c r="R4619" s="103">
        <v>3.99</v>
      </c>
    </row>
    <row r="4620" spans="4:18">
      <c r="D4620" s="104">
        <v>40255</v>
      </c>
      <c r="E4620" s="103">
        <v>3.45</v>
      </c>
      <c r="F4620" s="103">
        <v>3.35</v>
      </c>
      <c r="J4620" s="104">
        <v>40255</v>
      </c>
      <c r="K4620" s="103">
        <v>10.96</v>
      </c>
      <c r="L4620" s="103">
        <v>10.94</v>
      </c>
      <c r="P4620" s="104">
        <v>40255</v>
      </c>
      <c r="Q4620" s="103">
        <v>4.8600000000000003</v>
      </c>
      <c r="R4620" s="103">
        <v>4.92</v>
      </c>
    </row>
    <row r="4621" spans="4:18">
      <c r="D4621" s="104">
        <v>40254</v>
      </c>
      <c r="E4621" s="103">
        <v>3.46</v>
      </c>
      <c r="F4621" s="103">
        <v>3.4</v>
      </c>
      <c r="J4621" s="104">
        <v>40254</v>
      </c>
      <c r="K4621" s="103">
        <v>11.1</v>
      </c>
      <c r="L4621" s="103">
        <v>11.05</v>
      </c>
      <c r="P4621" s="104">
        <v>40254</v>
      </c>
      <c r="Q4621" s="103">
        <v>5</v>
      </c>
      <c r="R4621" s="103">
        <v>5.01</v>
      </c>
    </row>
    <row r="4622" spans="4:18">
      <c r="D4622" s="104">
        <v>40253</v>
      </c>
      <c r="E4622" s="103">
        <v>3.46</v>
      </c>
      <c r="F4622" s="103">
        <v>3.47</v>
      </c>
      <c r="J4622" s="104">
        <v>40253</v>
      </c>
      <c r="K4622" s="103">
        <v>11.05</v>
      </c>
      <c r="L4622" s="103">
        <v>11.13</v>
      </c>
      <c r="P4622" s="104">
        <v>40253</v>
      </c>
      <c r="Q4622" s="103">
        <v>4.99</v>
      </c>
      <c r="R4622" s="103">
        <v>4.97</v>
      </c>
    </row>
    <row r="4623" spans="4:18">
      <c r="D4623" s="104">
        <v>40252</v>
      </c>
      <c r="E4623" s="103">
        <v>3.45</v>
      </c>
      <c r="F4623" s="103">
        <v>3.45</v>
      </c>
      <c r="J4623" s="104">
        <v>40252</v>
      </c>
      <c r="K4623" s="103">
        <v>11.33</v>
      </c>
      <c r="L4623" s="103">
        <v>10.99</v>
      </c>
      <c r="P4623" s="104">
        <v>40252</v>
      </c>
      <c r="Q4623" s="103">
        <v>5.63</v>
      </c>
      <c r="R4623" s="103">
        <v>4.91</v>
      </c>
    </row>
    <row r="4624" spans="4:18">
      <c r="D4624" s="104">
        <v>40249</v>
      </c>
      <c r="E4624" s="103">
        <v>3.36</v>
      </c>
      <c r="F4624" s="103">
        <v>3.41</v>
      </c>
      <c r="J4624" s="104">
        <v>40249</v>
      </c>
      <c r="K4624" s="103">
        <v>11.83</v>
      </c>
      <c r="L4624" s="103">
        <v>11.43</v>
      </c>
      <c r="P4624" s="104">
        <v>40249</v>
      </c>
      <c r="Q4624" s="103">
        <v>5.44</v>
      </c>
      <c r="R4624" s="103">
        <v>5.25</v>
      </c>
    </row>
    <row r="4625" spans="4:18">
      <c r="D4625" s="104">
        <v>40248</v>
      </c>
      <c r="E4625" s="103">
        <v>3.33</v>
      </c>
      <c r="F4625" s="103">
        <v>3.38</v>
      </c>
      <c r="J4625" s="104">
        <v>40248</v>
      </c>
      <c r="K4625" s="103">
        <v>11.35</v>
      </c>
      <c r="L4625" s="103">
        <v>11.72</v>
      </c>
      <c r="P4625" s="104">
        <v>40248</v>
      </c>
      <c r="Q4625" s="103">
        <v>5.1100000000000003</v>
      </c>
      <c r="R4625" s="103">
        <v>5.23</v>
      </c>
    </row>
    <row r="4626" spans="4:18">
      <c r="D4626" s="104">
        <v>40247</v>
      </c>
      <c r="E4626" s="103">
        <v>3.28</v>
      </c>
      <c r="F4626" s="103">
        <v>3.33</v>
      </c>
      <c r="J4626" s="104">
        <v>40247</v>
      </c>
      <c r="K4626" s="103">
        <v>11.09</v>
      </c>
      <c r="L4626" s="103">
        <v>11.49</v>
      </c>
      <c r="P4626" s="104">
        <v>40247</v>
      </c>
      <c r="Q4626" s="103">
        <v>5.09</v>
      </c>
      <c r="R4626" s="103">
        <v>5.3</v>
      </c>
    </row>
    <row r="4627" spans="4:18">
      <c r="D4627" s="104">
        <v>40246</v>
      </c>
      <c r="E4627" s="103">
        <v>3.36</v>
      </c>
      <c r="F4627" s="103">
        <v>3.34</v>
      </c>
      <c r="J4627" s="104">
        <v>40246</v>
      </c>
      <c r="K4627" s="103">
        <v>11.65</v>
      </c>
      <c r="L4627" s="103">
        <v>11.18</v>
      </c>
      <c r="P4627" s="104">
        <v>40246</v>
      </c>
      <c r="Q4627" s="103">
        <v>5.2</v>
      </c>
      <c r="R4627" s="103">
        <v>5.0999999999999996</v>
      </c>
    </row>
    <row r="4628" spans="4:18">
      <c r="D4628" s="104">
        <v>40245</v>
      </c>
      <c r="E4628" s="103">
        <v>3.21</v>
      </c>
      <c r="F4628" s="103">
        <v>3.35</v>
      </c>
      <c r="J4628" s="104">
        <v>40245</v>
      </c>
      <c r="K4628" s="103">
        <v>12.19</v>
      </c>
      <c r="L4628" s="103">
        <v>11.63</v>
      </c>
      <c r="P4628" s="104">
        <v>40245</v>
      </c>
      <c r="Q4628" s="103">
        <v>5.2</v>
      </c>
      <c r="R4628" s="103">
        <v>5.2</v>
      </c>
    </row>
    <row r="4629" spans="4:18">
      <c r="D4629" s="104">
        <v>40242</v>
      </c>
      <c r="E4629" s="103">
        <v>3.23</v>
      </c>
      <c r="F4629" s="103">
        <v>3.22</v>
      </c>
      <c r="J4629" s="104">
        <v>40242</v>
      </c>
      <c r="K4629" s="103">
        <v>12.02</v>
      </c>
      <c r="L4629" s="103">
        <v>12.06</v>
      </c>
      <c r="P4629" s="104">
        <v>40242</v>
      </c>
      <c r="Q4629" s="103">
        <v>5.73</v>
      </c>
      <c r="R4629" s="103">
        <v>5.5</v>
      </c>
    </row>
    <row r="4630" spans="4:18">
      <c r="D4630" s="104">
        <v>40241</v>
      </c>
      <c r="E4630" s="103">
        <v>3.04</v>
      </c>
      <c r="F4630" s="103">
        <v>3.19</v>
      </c>
      <c r="J4630" s="104">
        <v>40241</v>
      </c>
      <c r="K4630" s="103">
        <v>11.66</v>
      </c>
      <c r="L4630" s="103">
        <v>11.95</v>
      </c>
      <c r="P4630" s="104">
        <v>40241</v>
      </c>
      <c r="Q4630" s="103">
        <v>5.36</v>
      </c>
      <c r="R4630" s="103">
        <v>5.67</v>
      </c>
    </row>
    <row r="4631" spans="4:18">
      <c r="D4631" s="104">
        <v>40240</v>
      </c>
      <c r="E4631" s="103">
        <v>3.05</v>
      </c>
      <c r="F4631" s="103">
        <v>3.06</v>
      </c>
      <c r="J4631" s="104">
        <v>40240</v>
      </c>
      <c r="K4631" s="103">
        <v>11.8</v>
      </c>
      <c r="L4631" s="103">
        <v>11.66</v>
      </c>
      <c r="P4631" s="104">
        <v>40240</v>
      </c>
      <c r="Q4631" s="103">
        <v>5.32</v>
      </c>
      <c r="R4631" s="103">
        <v>5.48</v>
      </c>
    </row>
    <row r="4632" spans="4:18">
      <c r="D4632" s="104">
        <v>40239</v>
      </c>
      <c r="E4632" s="103">
        <v>2.9</v>
      </c>
      <c r="F4632" s="103">
        <v>3.03</v>
      </c>
      <c r="J4632" s="104">
        <v>40239</v>
      </c>
      <c r="K4632" s="103">
        <v>11.44</v>
      </c>
      <c r="L4632" s="103">
        <v>11.83</v>
      </c>
      <c r="P4632" s="104">
        <v>40239</v>
      </c>
      <c r="Q4632" s="103">
        <v>5.48</v>
      </c>
      <c r="R4632" s="103">
        <v>5.3</v>
      </c>
    </row>
    <row r="4633" spans="4:18">
      <c r="D4633" s="104">
        <v>40238</v>
      </c>
      <c r="E4633" s="103">
        <v>2.74</v>
      </c>
      <c r="F4633" s="103">
        <v>2.9</v>
      </c>
      <c r="J4633" s="104">
        <v>40238</v>
      </c>
      <c r="K4633" s="103">
        <v>10.4</v>
      </c>
      <c r="L4633" s="103">
        <v>11.41</v>
      </c>
      <c r="P4633" s="104">
        <v>40238</v>
      </c>
      <c r="Q4633" s="103">
        <v>5.0599999999999996</v>
      </c>
      <c r="R4633" s="103">
        <v>5.44</v>
      </c>
    </row>
    <row r="4634" spans="4:18">
      <c r="D4634" s="104">
        <v>40235</v>
      </c>
      <c r="E4634" s="103">
        <v>2.5299999999999998</v>
      </c>
      <c r="F4634" s="103">
        <v>2.71</v>
      </c>
      <c r="J4634" s="104">
        <v>40235</v>
      </c>
      <c r="K4634" s="103">
        <v>10</v>
      </c>
      <c r="L4634" s="103">
        <v>10.17</v>
      </c>
      <c r="P4634" s="104">
        <v>40235</v>
      </c>
      <c r="Q4634" s="103">
        <v>4.97</v>
      </c>
      <c r="R4634" s="103">
        <v>5.0599999999999996</v>
      </c>
    </row>
    <row r="4635" spans="4:18">
      <c r="D4635" s="104">
        <v>40234</v>
      </c>
      <c r="E4635" s="103">
        <v>2.69</v>
      </c>
      <c r="F4635" s="103">
        <v>2.61</v>
      </c>
      <c r="J4635" s="104">
        <v>40234</v>
      </c>
      <c r="K4635" s="103">
        <v>8.98</v>
      </c>
      <c r="L4635" s="103">
        <v>9.9600000000000009</v>
      </c>
      <c r="P4635" s="104">
        <v>40234</v>
      </c>
      <c r="Q4635" s="103">
        <v>5.09</v>
      </c>
      <c r="R4635" s="103">
        <v>4.95</v>
      </c>
    </row>
    <row r="4636" spans="4:18">
      <c r="D4636" s="104">
        <v>40233</v>
      </c>
      <c r="E4636" s="103">
        <v>2.64</v>
      </c>
      <c r="F4636" s="103">
        <v>2.63</v>
      </c>
      <c r="J4636" s="104">
        <v>40233</v>
      </c>
      <c r="K4636" s="103">
        <v>9</v>
      </c>
      <c r="L4636" s="103">
        <v>9.0299999999999994</v>
      </c>
      <c r="P4636" s="104">
        <v>40233</v>
      </c>
      <c r="Q4636" s="103">
        <v>4.97</v>
      </c>
      <c r="R4636" s="103">
        <v>5.08</v>
      </c>
    </row>
    <row r="4637" spans="4:18">
      <c r="D4637" s="104">
        <v>40232</v>
      </c>
      <c r="E4637" s="103">
        <v>2.5499999999999998</v>
      </c>
      <c r="F4637" s="103">
        <v>2.6</v>
      </c>
      <c r="J4637" s="104">
        <v>40232</v>
      </c>
      <c r="K4637" s="103">
        <v>8.66</v>
      </c>
      <c r="L4637" s="103">
        <v>8.85</v>
      </c>
      <c r="P4637" s="104">
        <v>40232</v>
      </c>
      <c r="Q4637" s="103">
        <v>5.04</v>
      </c>
      <c r="R4637" s="103">
        <v>4.96</v>
      </c>
    </row>
    <row r="4638" spans="4:18">
      <c r="D4638" s="104">
        <v>40231</v>
      </c>
      <c r="E4638" s="103">
        <v>2.5499999999999998</v>
      </c>
      <c r="F4638" s="103">
        <v>2.58</v>
      </c>
      <c r="J4638" s="104">
        <v>40231</v>
      </c>
      <c r="K4638" s="103">
        <v>8.59</v>
      </c>
      <c r="L4638" s="103">
        <v>8.92</v>
      </c>
      <c r="P4638" s="104">
        <v>40231</v>
      </c>
      <c r="Q4638" s="103">
        <v>5.0199999999999996</v>
      </c>
      <c r="R4638" s="103">
        <v>4.97</v>
      </c>
    </row>
    <row r="4639" spans="4:18">
      <c r="D4639" s="104">
        <v>40228</v>
      </c>
      <c r="E4639" s="103">
        <v>2.4900000000000002</v>
      </c>
      <c r="F4639" s="103">
        <v>2.5499999999999998</v>
      </c>
      <c r="J4639" s="104">
        <v>40228</v>
      </c>
      <c r="K4639" s="103">
        <v>8.44</v>
      </c>
      <c r="L4639" s="103">
        <v>8.6</v>
      </c>
      <c r="P4639" s="104">
        <v>40228</v>
      </c>
      <c r="Q4639" s="103">
        <v>4.96</v>
      </c>
      <c r="R4639" s="103">
        <v>5.17</v>
      </c>
    </row>
    <row r="4640" spans="4:18">
      <c r="D4640" s="104">
        <v>40227</v>
      </c>
      <c r="E4640" s="103">
        <v>2.44</v>
      </c>
      <c r="F4640" s="103">
        <v>2.4900000000000002</v>
      </c>
      <c r="J4640" s="104">
        <v>40227</v>
      </c>
      <c r="K4640" s="103">
        <v>8.6199999999999992</v>
      </c>
      <c r="L4640" s="103">
        <v>8.52</v>
      </c>
      <c r="P4640" s="104">
        <v>40227</v>
      </c>
      <c r="Q4640" s="103">
        <v>4.9800000000000004</v>
      </c>
      <c r="R4640" s="103">
        <v>4.99</v>
      </c>
    </row>
    <row r="4641" spans="4:18">
      <c r="D4641" s="104">
        <v>40226</v>
      </c>
      <c r="E4641" s="103">
        <v>2.5499999999999998</v>
      </c>
      <c r="F4641" s="103">
        <v>2.52</v>
      </c>
      <c r="J4641" s="104">
        <v>40226</v>
      </c>
      <c r="K4641" s="103">
        <v>9.1300000000000008</v>
      </c>
      <c r="L4641" s="103">
        <v>8.6300000000000008</v>
      </c>
      <c r="P4641" s="104">
        <v>40226</v>
      </c>
      <c r="Q4641" s="103">
        <v>4.9000000000000004</v>
      </c>
      <c r="R4641" s="103">
        <v>4.92</v>
      </c>
    </row>
    <row r="4642" spans="4:18">
      <c r="D4642" s="104">
        <v>40225</v>
      </c>
      <c r="E4642" s="103">
        <v>2.5299999999999998</v>
      </c>
      <c r="F4642" s="103">
        <v>2.52</v>
      </c>
      <c r="J4642" s="104">
        <v>40225</v>
      </c>
      <c r="K4642" s="103">
        <v>8.39</v>
      </c>
      <c r="L4642" s="103">
        <v>9.0500000000000007</v>
      </c>
      <c r="P4642" s="104">
        <v>40225</v>
      </c>
      <c r="Q4642" s="103">
        <v>4.92</v>
      </c>
      <c r="R4642" s="103">
        <v>5</v>
      </c>
    </row>
    <row r="4643" spans="4:18">
      <c r="D4643" s="104">
        <v>40221</v>
      </c>
      <c r="E4643" s="103">
        <v>2.42</v>
      </c>
      <c r="F4643" s="103">
        <v>2.5299999999999998</v>
      </c>
      <c r="J4643" s="104">
        <v>40221</v>
      </c>
      <c r="K4643" s="103">
        <v>8.4600000000000009</v>
      </c>
      <c r="L4643" s="103">
        <v>8.3800000000000008</v>
      </c>
      <c r="P4643" s="104">
        <v>40221</v>
      </c>
      <c r="Q4643" s="103">
        <v>4.75</v>
      </c>
      <c r="R4643" s="103">
        <v>4.92</v>
      </c>
    </row>
    <row r="4644" spans="4:18">
      <c r="D4644" s="104">
        <v>40220</v>
      </c>
      <c r="E4644" s="103">
        <v>2.46</v>
      </c>
      <c r="F4644" s="103">
        <v>2.4</v>
      </c>
      <c r="J4644" s="104">
        <v>40220</v>
      </c>
      <c r="K4644" s="103">
        <v>8.1199999999999992</v>
      </c>
      <c r="L4644" s="103">
        <v>8.6300000000000008</v>
      </c>
      <c r="P4644" s="104">
        <v>40220</v>
      </c>
      <c r="Q4644" s="103">
        <v>5.04</v>
      </c>
      <c r="R4644" s="103">
        <v>4.7699999999999996</v>
      </c>
    </row>
    <row r="4645" spans="4:18">
      <c r="D4645" s="104">
        <v>40219</v>
      </c>
      <c r="E4645" s="103">
        <v>2.5</v>
      </c>
      <c r="F4645" s="103">
        <v>2.46</v>
      </c>
      <c r="J4645" s="104">
        <v>40219</v>
      </c>
      <c r="K4645" s="103">
        <v>8.2899999999999991</v>
      </c>
      <c r="L4645" s="103">
        <v>8.11</v>
      </c>
      <c r="P4645" s="104">
        <v>40219</v>
      </c>
      <c r="Q4645" s="103">
        <v>5.08</v>
      </c>
      <c r="R4645" s="103">
        <v>5.04</v>
      </c>
    </row>
    <row r="4646" spans="4:18">
      <c r="D4646" s="104">
        <v>40218</v>
      </c>
      <c r="E4646" s="103">
        <v>2.44</v>
      </c>
      <c r="F4646" s="103">
        <v>2.52</v>
      </c>
      <c r="J4646" s="104">
        <v>40218</v>
      </c>
      <c r="K4646" s="103">
        <v>8.3000000000000007</v>
      </c>
      <c r="L4646" s="103">
        <v>8.2899999999999991</v>
      </c>
      <c r="P4646" s="104">
        <v>40218</v>
      </c>
      <c r="Q4646" s="103">
        <v>5.08</v>
      </c>
      <c r="R4646" s="103">
        <v>4.99</v>
      </c>
    </row>
    <row r="4647" spans="4:18">
      <c r="D4647" s="104">
        <v>40217</v>
      </c>
      <c r="E4647" s="103">
        <v>2.41</v>
      </c>
      <c r="F4647" s="103">
        <v>2.4500000000000002</v>
      </c>
      <c r="J4647" s="104">
        <v>40217</v>
      </c>
      <c r="K4647" s="103">
        <v>8.2100000000000009</v>
      </c>
      <c r="L4647" s="103">
        <v>8.23</v>
      </c>
      <c r="P4647" s="104">
        <v>40217</v>
      </c>
      <c r="Q4647" s="103">
        <v>4.84</v>
      </c>
      <c r="R4647" s="103">
        <v>4.83</v>
      </c>
    </row>
    <row r="4648" spans="4:18">
      <c r="D4648" s="104">
        <v>40214</v>
      </c>
      <c r="E4648" s="103">
        <v>2.71</v>
      </c>
      <c r="F4648" s="103">
        <v>2.42</v>
      </c>
      <c r="J4648" s="104">
        <v>40214</v>
      </c>
      <c r="K4648" s="103">
        <v>8.7100000000000009</v>
      </c>
      <c r="L4648" s="103">
        <v>8.27</v>
      </c>
      <c r="P4648" s="104">
        <v>40214</v>
      </c>
      <c r="Q4648" s="103">
        <v>5.03</v>
      </c>
      <c r="R4648" s="103">
        <v>4.84</v>
      </c>
    </row>
    <row r="4649" spans="4:18">
      <c r="D4649" s="104">
        <v>40213</v>
      </c>
      <c r="E4649" s="103">
        <v>2.5299999999999998</v>
      </c>
      <c r="F4649" s="103">
        <v>2.46</v>
      </c>
      <c r="J4649" s="104">
        <v>40213</v>
      </c>
      <c r="K4649" s="103">
        <v>9</v>
      </c>
      <c r="L4649" s="103">
        <v>8.7100000000000009</v>
      </c>
      <c r="P4649" s="104">
        <v>40213</v>
      </c>
      <c r="Q4649" s="103">
        <v>5.12</v>
      </c>
      <c r="R4649" s="103">
        <v>4.96</v>
      </c>
    </row>
    <row r="4650" spans="4:18">
      <c r="D4650" s="104">
        <v>40212</v>
      </c>
      <c r="E4650" s="103">
        <v>2.52</v>
      </c>
      <c r="F4650" s="103">
        <v>2.52</v>
      </c>
      <c r="J4650" s="104">
        <v>40212</v>
      </c>
      <c r="K4650" s="103">
        <v>9.34</v>
      </c>
      <c r="L4650" s="103">
        <v>9</v>
      </c>
      <c r="P4650" s="104">
        <v>40212</v>
      </c>
      <c r="Q4650" s="103">
        <v>4.95</v>
      </c>
      <c r="R4650" s="103">
        <v>5.2</v>
      </c>
    </row>
    <row r="4651" spans="4:18">
      <c r="D4651" s="104">
        <v>40211</v>
      </c>
      <c r="E4651" s="103">
        <v>2.39</v>
      </c>
      <c r="F4651" s="103">
        <v>2.52</v>
      </c>
      <c r="J4651" s="104">
        <v>40211</v>
      </c>
      <c r="K4651" s="103">
        <v>8.56</v>
      </c>
      <c r="L4651" s="103">
        <v>9.39</v>
      </c>
      <c r="P4651" s="104">
        <v>40211</v>
      </c>
      <c r="Q4651" s="103">
        <v>5.21</v>
      </c>
      <c r="R4651" s="103">
        <v>4.95</v>
      </c>
    </row>
    <row r="4652" spans="4:18">
      <c r="D4652" s="104">
        <v>40210</v>
      </c>
      <c r="E4652" s="103">
        <v>2.34</v>
      </c>
      <c r="F4652" s="103">
        <v>2.41</v>
      </c>
      <c r="J4652" s="104">
        <v>40210</v>
      </c>
      <c r="K4652" s="103">
        <v>8.4600000000000009</v>
      </c>
      <c r="L4652" s="103">
        <v>8.5</v>
      </c>
      <c r="P4652" s="104">
        <v>40210</v>
      </c>
      <c r="Q4652" s="103">
        <v>5.29</v>
      </c>
      <c r="R4652" s="103">
        <v>5.18</v>
      </c>
    </row>
    <row r="4653" spans="4:18">
      <c r="D4653" s="104">
        <v>40207</v>
      </c>
      <c r="E4653" s="103">
        <v>2.52</v>
      </c>
      <c r="F4653" s="103">
        <v>2.4500000000000002</v>
      </c>
      <c r="J4653" s="104">
        <v>40207</v>
      </c>
      <c r="K4653" s="103">
        <v>8.34</v>
      </c>
      <c r="L4653" s="103">
        <v>8.4600000000000009</v>
      </c>
      <c r="P4653" s="104">
        <v>40207</v>
      </c>
      <c r="Q4653" s="103">
        <v>5.35</v>
      </c>
      <c r="R4653" s="103">
        <v>5.35</v>
      </c>
    </row>
    <row r="4654" spans="4:18">
      <c r="D4654" s="104">
        <v>40206</v>
      </c>
      <c r="E4654" s="103">
        <v>2.5099999999999998</v>
      </c>
      <c r="F4654" s="103">
        <v>2.4700000000000002</v>
      </c>
      <c r="J4654" s="104">
        <v>40206</v>
      </c>
      <c r="K4654" s="103">
        <v>8.44</v>
      </c>
      <c r="L4654" s="103">
        <v>8.35</v>
      </c>
      <c r="P4654" s="104">
        <v>40206</v>
      </c>
      <c r="Q4654" s="103">
        <v>5.35</v>
      </c>
      <c r="R4654" s="103">
        <v>5.34</v>
      </c>
    </row>
    <row r="4655" spans="4:18">
      <c r="D4655" s="104">
        <v>40205</v>
      </c>
      <c r="E4655" s="103">
        <v>2.62</v>
      </c>
      <c r="F4655" s="103">
        <v>2.52</v>
      </c>
      <c r="J4655" s="104">
        <v>40205</v>
      </c>
      <c r="K4655" s="103">
        <v>8.33</v>
      </c>
      <c r="L4655" s="103">
        <v>8.4</v>
      </c>
      <c r="P4655" s="104">
        <v>40205</v>
      </c>
      <c r="Q4655" s="103">
        <v>5.1100000000000003</v>
      </c>
      <c r="R4655" s="103">
        <v>5.37</v>
      </c>
    </row>
    <row r="4656" spans="4:18">
      <c r="D4656" s="104">
        <v>40204</v>
      </c>
      <c r="E4656" s="103">
        <v>2.5</v>
      </c>
      <c r="F4656" s="103">
        <v>2.58</v>
      </c>
      <c r="J4656" s="104">
        <v>40204</v>
      </c>
      <c r="K4656" s="103">
        <v>8.56</v>
      </c>
      <c r="L4656" s="103">
        <v>8.3800000000000008</v>
      </c>
      <c r="P4656" s="104">
        <v>40204</v>
      </c>
      <c r="Q4656" s="103">
        <v>5.28</v>
      </c>
      <c r="R4656" s="103">
        <v>5.12</v>
      </c>
    </row>
    <row r="4657" spans="4:18">
      <c r="D4657" s="104">
        <v>40203</v>
      </c>
      <c r="E4657" s="103">
        <v>2.5099999999999998</v>
      </c>
      <c r="F4657" s="103">
        <v>2.5</v>
      </c>
      <c r="J4657" s="104">
        <v>40203</v>
      </c>
      <c r="K4657" s="103">
        <v>8.43</v>
      </c>
      <c r="L4657" s="103">
        <v>8.58</v>
      </c>
      <c r="P4657" s="104">
        <v>40203</v>
      </c>
      <c r="Q4657" s="103">
        <v>5.37</v>
      </c>
      <c r="R4657" s="103">
        <v>5.43</v>
      </c>
    </row>
    <row r="4658" spans="4:18">
      <c r="D4658" s="104">
        <v>40200</v>
      </c>
      <c r="E4658" s="103">
        <v>2.5</v>
      </c>
      <c r="F4658" s="103">
        <v>2.58</v>
      </c>
      <c r="J4658" s="104">
        <v>40200</v>
      </c>
      <c r="K4658" s="103">
        <v>8.5299999999999994</v>
      </c>
      <c r="L4658" s="103">
        <v>8.2899999999999991</v>
      </c>
      <c r="P4658" s="104">
        <v>40200</v>
      </c>
      <c r="Q4658" s="103">
        <v>5.3</v>
      </c>
      <c r="R4658" s="103">
        <v>5.4</v>
      </c>
    </row>
    <row r="4659" spans="4:18">
      <c r="D4659" s="104">
        <v>40199</v>
      </c>
      <c r="E4659" s="103">
        <v>2.64</v>
      </c>
      <c r="F4659" s="103">
        <v>2.54</v>
      </c>
      <c r="J4659" s="104">
        <v>40199</v>
      </c>
      <c r="K4659" s="103">
        <v>8.2899999999999991</v>
      </c>
      <c r="L4659" s="103">
        <v>8.61</v>
      </c>
      <c r="P4659" s="104">
        <v>40199</v>
      </c>
      <c r="Q4659" s="103">
        <v>5.45</v>
      </c>
      <c r="R4659" s="103">
        <v>5.28</v>
      </c>
    </row>
    <row r="4660" spans="4:18">
      <c r="D4660" s="104">
        <v>40198</v>
      </c>
      <c r="E4660" s="103">
        <v>2.5099999999999998</v>
      </c>
      <c r="F4660" s="103">
        <v>2.64</v>
      </c>
      <c r="J4660" s="104">
        <v>40198</v>
      </c>
      <c r="K4660" s="103">
        <v>8.2200000000000006</v>
      </c>
      <c r="L4660" s="103">
        <v>8.2200000000000006</v>
      </c>
      <c r="P4660" s="104">
        <v>40198</v>
      </c>
      <c r="Q4660" s="103">
        <v>5.38</v>
      </c>
      <c r="R4660" s="103">
        <v>5.45</v>
      </c>
    </row>
    <row r="4661" spans="4:18">
      <c r="D4661" s="104">
        <v>40197</v>
      </c>
      <c r="E4661" s="103">
        <v>2.4300000000000002</v>
      </c>
      <c r="F4661" s="103">
        <v>2.57</v>
      </c>
      <c r="J4661" s="104">
        <v>40197</v>
      </c>
      <c r="K4661" s="103">
        <v>8.16</v>
      </c>
      <c r="L4661" s="103">
        <v>8.2100000000000009</v>
      </c>
      <c r="P4661" s="104">
        <v>40197</v>
      </c>
      <c r="Q4661" s="103">
        <v>5.27</v>
      </c>
      <c r="R4661" s="103">
        <v>5.44</v>
      </c>
    </row>
    <row r="4662" spans="4:18">
      <c r="D4662" s="104">
        <v>40193</v>
      </c>
      <c r="E4662" s="103">
        <v>2.3199999999999998</v>
      </c>
      <c r="F4662" s="103">
        <v>2.4700000000000002</v>
      </c>
      <c r="J4662" s="104">
        <v>40193</v>
      </c>
      <c r="K4662" s="103">
        <v>7.88</v>
      </c>
      <c r="L4662" s="103">
        <v>8.1</v>
      </c>
      <c r="P4662" s="104">
        <v>40193</v>
      </c>
      <c r="Q4662" s="103">
        <v>5.21</v>
      </c>
      <c r="R4662" s="103">
        <v>5.32</v>
      </c>
    </row>
    <row r="4663" spans="4:18">
      <c r="D4663" s="104">
        <v>40192</v>
      </c>
      <c r="E4663" s="103">
        <v>2.35</v>
      </c>
      <c r="F4663" s="103">
        <v>2.39</v>
      </c>
      <c r="J4663" s="104">
        <v>40192</v>
      </c>
      <c r="K4663" s="103">
        <v>7.56</v>
      </c>
      <c r="L4663" s="103">
        <v>7.79</v>
      </c>
      <c r="P4663" s="104">
        <v>40192</v>
      </c>
      <c r="Q4663" s="103">
        <v>5.32</v>
      </c>
      <c r="R4663" s="103">
        <v>5.21</v>
      </c>
    </row>
    <row r="4664" spans="4:18">
      <c r="D4664" s="104">
        <v>40191</v>
      </c>
      <c r="E4664" s="103">
        <v>2.34</v>
      </c>
      <c r="F4664" s="103">
        <v>2.39</v>
      </c>
      <c r="J4664" s="104">
        <v>40191</v>
      </c>
      <c r="K4664" s="103">
        <v>7.44</v>
      </c>
      <c r="L4664" s="103">
        <v>7.57</v>
      </c>
      <c r="P4664" s="104">
        <v>40191</v>
      </c>
      <c r="Q4664" s="103">
        <v>5.18</v>
      </c>
      <c r="R4664" s="103">
        <v>5.36</v>
      </c>
    </row>
    <row r="4665" spans="4:18">
      <c r="D4665" s="104">
        <v>40190</v>
      </c>
      <c r="E4665" s="103">
        <v>2.42</v>
      </c>
      <c r="F4665" s="103">
        <v>2.33</v>
      </c>
      <c r="J4665" s="104">
        <v>40190</v>
      </c>
      <c r="K4665" s="103">
        <v>7.64</v>
      </c>
      <c r="L4665" s="103">
        <v>7.48</v>
      </c>
      <c r="P4665" s="104">
        <v>40190</v>
      </c>
      <c r="Q4665" s="103">
        <v>5.21</v>
      </c>
      <c r="R4665" s="103">
        <v>5.18</v>
      </c>
    </row>
    <row r="4666" spans="4:18">
      <c r="D4666" s="104">
        <v>40189</v>
      </c>
      <c r="E4666" s="103">
        <v>2.35</v>
      </c>
      <c r="F4666" s="103">
        <v>2.44</v>
      </c>
      <c r="J4666" s="104">
        <v>40189</v>
      </c>
      <c r="K4666" s="103">
        <v>7.76</v>
      </c>
      <c r="L4666" s="103">
        <v>7.74</v>
      </c>
      <c r="P4666" s="104">
        <v>40189</v>
      </c>
      <c r="Q4666" s="103">
        <v>5.39</v>
      </c>
      <c r="R4666" s="103">
        <v>5.35</v>
      </c>
    </row>
    <row r="4667" spans="4:18">
      <c r="D4667" s="104">
        <v>40186</v>
      </c>
      <c r="E4667" s="103">
        <v>2.4500000000000002</v>
      </c>
      <c r="F4667" s="103">
        <v>2.33</v>
      </c>
      <c r="J4667" s="104">
        <v>40186</v>
      </c>
      <c r="K4667" s="103">
        <v>7.69</v>
      </c>
      <c r="L4667" s="103">
        <v>7.78</v>
      </c>
      <c r="P4667" s="104">
        <v>40186</v>
      </c>
      <c r="Q4667" s="103">
        <v>5.31</v>
      </c>
      <c r="R4667" s="103">
        <v>5.4</v>
      </c>
    </row>
    <row r="4668" spans="4:18">
      <c r="D4668" s="104">
        <v>40185</v>
      </c>
      <c r="E4668" s="103">
        <v>2.37</v>
      </c>
      <c r="F4668" s="103">
        <v>2.4700000000000002</v>
      </c>
      <c r="J4668" s="104">
        <v>40185</v>
      </c>
      <c r="K4668" s="103">
        <v>7.45</v>
      </c>
      <c r="L4668" s="103">
        <v>7.66</v>
      </c>
      <c r="P4668" s="104">
        <v>40185</v>
      </c>
      <c r="Q4668" s="103">
        <v>5.3</v>
      </c>
      <c r="R4668" s="103">
        <v>5.27</v>
      </c>
    </row>
    <row r="4669" spans="4:18">
      <c r="D4669" s="104">
        <v>40184</v>
      </c>
      <c r="E4669" s="103">
        <v>2.29</v>
      </c>
      <c r="F4669" s="103">
        <v>2.37</v>
      </c>
      <c r="J4669" s="104">
        <v>40184</v>
      </c>
      <c r="K4669" s="103">
        <v>7.09</v>
      </c>
      <c r="L4669" s="103">
        <v>7.4</v>
      </c>
      <c r="P4669" s="104">
        <v>40184</v>
      </c>
      <c r="Q4669" s="103">
        <v>5.61</v>
      </c>
      <c r="R4669" s="103">
        <v>5.35</v>
      </c>
    </row>
    <row r="4670" spans="4:18">
      <c r="D4670" s="104">
        <v>40183</v>
      </c>
      <c r="E4670" s="103">
        <v>2.2599999999999998</v>
      </c>
      <c r="F4670" s="103">
        <v>2.33</v>
      </c>
      <c r="J4670" s="104">
        <v>40183</v>
      </c>
      <c r="K4670" s="103">
        <v>7.1</v>
      </c>
      <c r="L4670" s="103">
        <v>7.15</v>
      </c>
      <c r="P4670" s="104">
        <v>40183</v>
      </c>
      <c r="Q4670" s="103">
        <v>5.79</v>
      </c>
      <c r="R4670" s="103">
        <v>5.72</v>
      </c>
    </row>
    <row r="4671" spans="4:18">
      <c r="D4671" s="104">
        <v>40182</v>
      </c>
      <c r="E4671" s="103">
        <v>2.33</v>
      </c>
      <c r="F4671" s="103">
        <v>2.31</v>
      </c>
      <c r="J4671" s="104">
        <v>40182</v>
      </c>
      <c r="K4671" s="103">
        <v>7.05</v>
      </c>
      <c r="L4671" s="103">
        <v>7.13</v>
      </c>
      <c r="P4671" s="104">
        <v>40182</v>
      </c>
      <c r="Q4671" s="103">
        <v>5.93</v>
      </c>
      <c r="R4671" s="103">
        <v>5.79</v>
      </c>
    </row>
    <row r="4672" spans="4:18">
      <c r="D4672" s="104">
        <v>40178</v>
      </c>
      <c r="E4672" s="103">
        <v>2.19</v>
      </c>
      <c r="F4672" s="103">
        <v>2.2799999999999998</v>
      </c>
      <c r="J4672" s="104">
        <v>40178</v>
      </c>
      <c r="K4672" s="103">
        <v>6.9</v>
      </c>
      <c r="L4672" s="103">
        <v>7.07</v>
      </c>
      <c r="P4672" s="104">
        <v>40178</v>
      </c>
      <c r="Q4672" s="103">
        <v>5.54</v>
      </c>
      <c r="R4672" s="103">
        <v>5.99</v>
      </c>
    </row>
    <row r="4673" spans="4:18">
      <c r="D4673" s="104">
        <v>40177</v>
      </c>
      <c r="E4673" s="103">
        <v>2.31</v>
      </c>
      <c r="F4673" s="103">
        <v>2.23</v>
      </c>
      <c r="J4673" s="104">
        <v>40177</v>
      </c>
      <c r="K4673" s="103">
        <v>7.19</v>
      </c>
      <c r="L4673" s="103">
        <v>6.97</v>
      </c>
      <c r="P4673" s="104">
        <v>40177</v>
      </c>
      <c r="Q4673" s="103">
        <v>5.48</v>
      </c>
      <c r="R4673" s="103">
        <v>5.65</v>
      </c>
    </row>
    <row r="4674" spans="4:18">
      <c r="D4674" s="104">
        <v>40176</v>
      </c>
      <c r="E4674" s="103">
        <v>2.2799999999999998</v>
      </c>
      <c r="F4674" s="103">
        <v>2.27</v>
      </c>
      <c r="J4674" s="104">
        <v>40176</v>
      </c>
      <c r="K4674" s="103">
        <v>7.08</v>
      </c>
      <c r="L4674" s="103">
        <v>7.22</v>
      </c>
      <c r="P4674" s="104">
        <v>40176</v>
      </c>
      <c r="Q4674" s="103">
        <v>5.38</v>
      </c>
      <c r="R4674" s="103">
        <v>5.52</v>
      </c>
    </row>
    <row r="4675" spans="4:18">
      <c r="D4675" s="104">
        <v>40175</v>
      </c>
      <c r="E4675" s="103">
        <v>2.31</v>
      </c>
      <c r="F4675" s="103">
        <v>2.2400000000000002</v>
      </c>
      <c r="J4675" s="104">
        <v>40175</v>
      </c>
      <c r="K4675" s="103">
        <v>7.49</v>
      </c>
      <c r="L4675" s="103">
        <v>7.16</v>
      </c>
      <c r="P4675" s="104">
        <v>40175</v>
      </c>
      <c r="Q4675" s="103">
        <v>4.9000000000000004</v>
      </c>
      <c r="R4675" s="103">
        <v>5.36</v>
      </c>
    </row>
    <row r="4676" spans="4:18">
      <c r="D4676" s="104">
        <v>40171</v>
      </c>
      <c r="E4676" s="103">
        <v>2.35</v>
      </c>
      <c r="F4676" s="103">
        <v>2.35</v>
      </c>
      <c r="J4676" s="104">
        <v>40171</v>
      </c>
      <c r="K4676" s="103">
        <v>7.63</v>
      </c>
      <c r="L4676" s="103">
        <v>7.56</v>
      </c>
      <c r="P4676" s="104">
        <v>40171</v>
      </c>
      <c r="Q4676" s="103">
        <v>4.82</v>
      </c>
      <c r="R4676" s="103">
        <v>4.9000000000000004</v>
      </c>
    </row>
    <row r="4677" spans="4:18">
      <c r="D4677" s="104">
        <v>40170</v>
      </c>
      <c r="E4677" s="103">
        <v>2.2599999999999998</v>
      </c>
      <c r="F4677" s="103">
        <v>2.2999999999999998</v>
      </c>
      <c r="J4677" s="104">
        <v>40170</v>
      </c>
      <c r="K4677" s="103">
        <v>8</v>
      </c>
      <c r="L4677" s="103">
        <v>7.67</v>
      </c>
      <c r="P4677" s="104">
        <v>40170</v>
      </c>
      <c r="Q4677" s="103">
        <v>4.74</v>
      </c>
      <c r="R4677" s="103">
        <v>4.83</v>
      </c>
    </row>
    <row r="4678" spans="4:18">
      <c r="D4678" s="104">
        <v>40169</v>
      </c>
      <c r="E4678" s="103">
        <v>2.25</v>
      </c>
      <c r="F4678" s="103">
        <v>2.2599999999999998</v>
      </c>
      <c r="J4678" s="104">
        <v>40169</v>
      </c>
      <c r="K4678" s="103">
        <v>7.42</v>
      </c>
      <c r="L4678" s="103">
        <v>8</v>
      </c>
      <c r="P4678" s="104">
        <v>40169</v>
      </c>
      <c r="Q4678" s="103">
        <v>4.87</v>
      </c>
      <c r="R4678" s="103">
        <v>4.8</v>
      </c>
    </row>
    <row r="4679" spans="4:18">
      <c r="D4679" s="104">
        <v>40168</v>
      </c>
      <c r="E4679" s="103">
        <v>2.25</v>
      </c>
      <c r="F4679" s="103">
        <v>2.27</v>
      </c>
      <c r="J4679" s="104">
        <v>40168</v>
      </c>
      <c r="K4679" s="103">
        <v>7.17</v>
      </c>
      <c r="L4679" s="103">
        <v>7.48</v>
      </c>
      <c r="P4679" s="104">
        <v>40168</v>
      </c>
      <c r="Q4679" s="103">
        <v>4.75</v>
      </c>
      <c r="R4679" s="103">
        <v>4.8499999999999996</v>
      </c>
    </row>
    <row r="4680" spans="4:18">
      <c r="D4680" s="104">
        <v>40165</v>
      </c>
      <c r="E4680" s="103">
        <v>2.14</v>
      </c>
      <c r="F4680" s="103">
        <v>2.23</v>
      </c>
      <c r="J4680" s="104">
        <v>40165</v>
      </c>
      <c r="K4680" s="103">
        <v>6.94</v>
      </c>
      <c r="L4680" s="103">
        <v>7.26</v>
      </c>
      <c r="P4680" s="104">
        <v>40165</v>
      </c>
      <c r="Q4680" s="103">
        <v>4.49</v>
      </c>
      <c r="R4680" s="103">
        <v>4.91</v>
      </c>
    </row>
    <row r="4681" spans="4:18">
      <c r="D4681" s="104">
        <v>40164</v>
      </c>
      <c r="E4681" s="103">
        <v>2.15</v>
      </c>
      <c r="F4681" s="103">
        <v>2.14</v>
      </c>
      <c r="J4681" s="104">
        <v>40164</v>
      </c>
      <c r="K4681" s="103">
        <v>6.56</v>
      </c>
      <c r="L4681" s="103">
        <v>6.9</v>
      </c>
      <c r="P4681" s="104">
        <v>40164</v>
      </c>
      <c r="Q4681" s="103">
        <v>4.57</v>
      </c>
      <c r="R4681" s="103">
        <v>4.49</v>
      </c>
    </row>
    <row r="4685" spans="4:18">
      <c r="D4685" s="105" t="s">
        <v>27970</v>
      </c>
      <c r="E4685" s="105" t="s">
        <v>27971</v>
      </c>
      <c r="F4685" s="105" t="s">
        <v>27982</v>
      </c>
      <c r="J4685" s="105" t="s">
        <v>27970</v>
      </c>
      <c r="K4685" s="105" t="s">
        <v>27971</v>
      </c>
      <c r="L4685" s="105" t="s">
        <v>27982</v>
      </c>
      <c r="P4685" s="105" t="s">
        <v>27970</v>
      </c>
      <c r="Q4685" s="105" t="s">
        <v>27971</v>
      </c>
      <c r="R4685" s="105" t="s">
        <v>27982</v>
      </c>
    </row>
    <row r="4686" spans="4:18">
      <c r="D4686" s="106">
        <v>41522</v>
      </c>
      <c r="E4686" s="105">
        <v>49.22</v>
      </c>
      <c r="F4686" s="105">
        <v>49.98</v>
      </c>
      <c r="J4686" s="106">
        <v>41522</v>
      </c>
      <c r="K4686" s="105">
        <v>3.14</v>
      </c>
      <c r="L4686" s="105">
        <v>3.15</v>
      </c>
      <c r="P4686" s="106">
        <v>41522</v>
      </c>
      <c r="Q4686" s="105">
        <v>7.95</v>
      </c>
      <c r="R4686" s="105">
        <v>8</v>
      </c>
    </row>
    <row r="4687" spans="4:18">
      <c r="D4687" s="106">
        <v>41521</v>
      </c>
      <c r="E4687" s="105">
        <v>50.51</v>
      </c>
      <c r="F4687" s="105">
        <v>49.94</v>
      </c>
      <c r="J4687" s="106">
        <v>41521</v>
      </c>
      <c r="K4687" s="105">
        <v>3.16</v>
      </c>
      <c r="L4687" s="105">
        <v>3.15</v>
      </c>
      <c r="P4687" s="106">
        <v>41521</v>
      </c>
      <c r="Q4687" s="105">
        <v>7.94</v>
      </c>
      <c r="R4687" s="105">
        <v>7.94</v>
      </c>
    </row>
    <row r="4688" spans="4:18">
      <c r="D4688" s="106">
        <v>41520</v>
      </c>
      <c r="E4688" s="105">
        <v>49.05</v>
      </c>
      <c r="F4688" s="105">
        <v>50.09</v>
      </c>
      <c r="J4688" s="106">
        <v>41520</v>
      </c>
      <c r="K4688" s="105">
        <v>3.21</v>
      </c>
      <c r="L4688" s="105">
        <v>3.15</v>
      </c>
      <c r="P4688" s="106">
        <v>41520</v>
      </c>
      <c r="Q4688" s="105">
        <v>8.1</v>
      </c>
      <c r="R4688" s="105">
        <v>7.92</v>
      </c>
    </row>
    <row r="4689" spans="1:18">
      <c r="A4689" s="105">
        <v>19</v>
      </c>
      <c r="B4689" s="106">
        <f>'Competitors list'!B56</f>
        <v>41516</v>
      </c>
      <c r="C4689" t="str">
        <f>'Competitors list'!D56</f>
        <v>Saga Communications Inc</v>
      </c>
      <c r="D4689" s="106">
        <v>41516</v>
      </c>
      <c r="E4689" s="105">
        <v>50.1</v>
      </c>
      <c r="F4689" s="105">
        <v>49.16</v>
      </c>
      <c r="G4689">
        <v>19</v>
      </c>
      <c r="H4689" s="106">
        <f>'Competitors list'!B57</f>
        <v>41516</v>
      </c>
      <c r="I4689" t="str">
        <f>'Competitors list'!D57</f>
        <v>Emmis Communications Corp</v>
      </c>
      <c r="J4689" s="106">
        <v>41516</v>
      </c>
      <c r="K4689" s="105">
        <v>3.33</v>
      </c>
      <c r="L4689" s="105">
        <v>3.18</v>
      </c>
      <c r="M4689">
        <f>19</f>
        <v>19</v>
      </c>
      <c r="N4689" s="106">
        <f>H4689</f>
        <v>41516</v>
      </c>
      <c r="O4689" t="str">
        <f>'Competitors list'!D58</f>
        <v>Entercom Communications Corp</v>
      </c>
      <c r="P4689" s="106">
        <v>41516</v>
      </c>
      <c r="Q4689" s="105">
        <v>8.23</v>
      </c>
      <c r="R4689" s="105">
        <v>7.93</v>
      </c>
    </row>
    <row r="4690" spans="1:18">
      <c r="D4690" s="106">
        <v>41515</v>
      </c>
      <c r="E4690" s="105">
        <v>50.03</v>
      </c>
      <c r="F4690" s="105">
        <v>49.98</v>
      </c>
      <c r="J4690" s="106">
        <v>41515</v>
      </c>
      <c r="K4690" s="105">
        <v>3.24</v>
      </c>
      <c r="L4690" s="105">
        <v>3.32</v>
      </c>
      <c r="P4690" s="106">
        <v>41515</v>
      </c>
      <c r="Q4690" s="105">
        <v>8.31</v>
      </c>
      <c r="R4690" s="105">
        <v>8.26</v>
      </c>
    </row>
    <row r="4691" spans="1:18">
      <c r="D4691" s="106">
        <v>41514</v>
      </c>
      <c r="E4691" s="105">
        <v>50.2</v>
      </c>
      <c r="F4691" s="105">
        <v>50.28</v>
      </c>
      <c r="J4691" s="106">
        <v>41514</v>
      </c>
      <c r="K4691" s="105">
        <v>3.26</v>
      </c>
      <c r="L4691" s="105">
        <v>3.24</v>
      </c>
      <c r="P4691" s="106">
        <v>41514</v>
      </c>
      <c r="Q4691" s="105">
        <v>8.4</v>
      </c>
      <c r="R4691" s="105">
        <v>8.34</v>
      </c>
    </row>
    <row r="4692" spans="1:18">
      <c r="D4692" s="106">
        <v>41513</v>
      </c>
      <c r="E4692" s="105">
        <v>50.64</v>
      </c>
      <c r="F4692" s="105">
        <v>49.85</v>
      </c>
      <c r="J4692" s="106">
        <v>41513</v>
      </c>
      <c r="K4692" s="105">
        <v>3.19</v>
      </c>
      <c r="L4692" s="105">
        <v>3.27</v>
      </c>
      <c r="P4692" s="106">
        <v>41513</v>
      </c>
      <c r="Q4692" s="105">
        <v>8.4499999999999993</v>
      </c>
      <c r="R4692" s="105">
        <v>8.3800000000000008</v>
      </c>
    </row>
    <row r="4693" spans="1:18">
      <c r="D4693" s="106">
        <v>41512</v>
      </c>
      <c r="E4693" s="105">
        <v>50.01</v>
      </c>
      <c r="F4693" s="105">
        <v>51.19</v>
      </c>
      <c r="J4693" s="106">
        <v>41512</v>
      </c>
      <c r="K4693" s="105">
        <v>3.15</v>
      </c>
      <c r="L4693" s="105">
        <v>3.23</v>
      </c>
      <c r="P4693" s="106">
        <v>41512</v>
      </c>
      <c r="Q4693" s="105">
        <v>8.7100000000000009</v>
      </c>
      <c r="R4693" s="105">
        <v>8.61</v>
      </c>
    </row>
    <row r="4694" spans="1:18">
      <c r="D4694" s="106">
        <v>41509</v>
      </c>
      <c r="E4694" s="105">
        <v>51.42</v>
      </c>
      <c r="F4694" s="105">
        <v>50.03</v>
      </c>
      <c r="J4694" s="106">
        <v>41509</v>
      </c>
      <c r="K4694" s="105">
        <v>3.17</v>
      </c>
      <c r="L4694" s="105">
        <v>3.12</v>
      </c>
      <c r="P4694" s="106">
        <v>41509</v>
      </c>
      <c r="Q4694" s="105">
        <v>8.7200000000000006</v>
      </c>
      <c r="R4694" s="105">
        <v>8.7100000000000009</v>
      </c>
    </row>
    <row r="4695" spans="1:18">
      <c r="D4695" s="106">
        <v>41508</v>
      </c>
      <c r="E4695" s="105">
        <v>48.25</v>
      </c>
      <c r="F4695" s="105">
        <v>51.4</v>
      </c>
      <c r="J4695" s="106">
        <v>41508</v>
      </c>
      <c r="K4695" s="105">
        <v>3.12</v>
      </c>
      <c r="L4695" s="105">
        <v>3.18</v>
      </c>
      <c r="P4695" s="106">
        <v>41508</v>
      </c>
      <c r="Q4695" s="105">
        <v>8.91</v>
      </c>
      <c r="R4695" s="105">
        <v>8.7100000000000009</v>
      </c>
    </row>
    <row r="4696" spans="1:18">
      <c r="D4696" s="106">
        <v>41507</v>
      </c>
      <c r="E4696" s="105">
        <v>47.76</v>
      </c>
      <c r="F4696" s="105">
        <v>48.23</v>
      </c>
      <c r="J4696" s="106">
        <v>41507</v>
      </c>
      <c r="K4696" s="105">
        <v>3.04</v>
      </c>
      <c r="L4696" s="105">
        <v>3.1</v>
      </c>
      <c r="P4696" s="106">
        <v>41507</v>
      </c>
      <c r="Q4696" s="105">
        <v>8.98</v>
      </c>
      <c r="R4696" s="105">
        <v>8.9</v>
      </c>
    </row>
    <row r="4697" spans="1:18">
      <c r="D4697" s="106">
        <v>41506</v>
      </c>
      <c r="E4697" s="105">
        <v>47.2</v>
      </c>
      <c r="F4697" s="105">
        <v>47.76</v>
      </c>
      <c r="J4697" s="106">
        <v>41506</v>
      </c>
      <c r="K4697" s="105">
        <v>3.1</v>
      </c>
      <c r="L4697" s="105">
        <v>3.07</v>
      </c>
      <c r="P4697" s="106">
        <v>41506</v>
      </c>
      <c r="Q4697" s="105">
        <v>8.75</v>
      </c>
      <c r="R4697" s="105">
        <v>9.0299999999999994</v>
      </c>
    </row>
    <row r="4698" spans="1:18">
      <c r="D4698" s="106">
        <v>41505</v>
      </c>
      <c r="E4698" s="105">
        <v>48.04</v>
      </c>
      <c r="F4698" s="105">
        <v>46.69</v>
      </c>
      <c r="J4698" s="106">
        <v>41505</v>
      </c>
      <c r="K4698" s="105">
        <v>3.17</v>
      </c>
      <c r="L4698" s="105">
        <v>3.07</v>
      </c>
      <c r="P4698" s="106">
        <v>41505</v>
      </c>
      <c r="Q4698" s="105">
        <v>8.77</v>
      </c>
      <c r="R4698" s="105">
        <v>8.7200000000000006</v>
      </c>
    </row>
    <row r="4699" spans="1:18">
      <c r="D4699" s="106">
        <v>41502</v>
      </c>
      <c r="E4699" s="105">
        <v>47.72</v>
      </c>
      <c r="F4699" s="105">
        <v>48.19</v>
      </c>
      <c r="J4699" s="106">
        <v>41502</v>
      </c>
      <c r="K4699" s="105">
        <v>3.03</v>
      </c>
      <c r="L4699" s="105">
        <v>3.17</v>
      </c>
      <c r="P4699" s="106">
        <v>41502</v>
      </c>
      <c r="Q4699" s="105">
        <v>8.68</v>
      </c>
      <c r="R4699" s="105">
        <v>8.76</v>
      </c>
    </row>
    <row r="4700" spans="1:18">
      <c r="D4700" s="106">
        <v>41501</v>
      </c>
      <c r="E4700" s="105">
        <v>50.21</v>
      </c>
      <c r="F4700" s="105">
        <v>48</v>
      </c>
      <c r="J4700" s="106">
        <v>41501</v>
      </c>
      <c r="K4700" s="105">
        <v>3.08</v>
      </c>
      <c r="L4700" s="105">
        <v>3.04</v>
      </c>
      <c r="P4700" s="106">
        <v>41501</v>
      </c>
      <c r="Q4700" s="105">
        <v>9.2200000000000006</v>
      </c>
      <c r="R4700" s="105">
        <v>8.76</v>
      </c>
    </row>
    <row r="4701" spans="1:18">
      <c r="D4701" s="106">
        <v>41500</v>
      </c>
      <c r="E4701" s="105">
        <v>50.46</v>
      </c>
      <c r="F4701" s="105">
        <v>50.21</v>
      </c>
      <c r="J4701" s="106">
        <v>41500</v>
      </c>
      <c r="K4701" s="105">
        <v>3.15</v>
      </c>
      <c r="L4701" s="105">
        <v>3.1</v>
      </c>
      <c r="P4701" s="106">
        <v>41500</v>
      </c>
      <c r="Q4701" s="105">
        <v>9.52</v>
      </c>
      <c r="R4701" s="105">
        <v>9.41</v>
      </c>
    </row>
    <row r="4702" spans="1:18">
      <c r="D4702" s="106">
        <v>41499</v>
      </c>
      <c r="E4702" s="105">
        <v>50.99</v>
      </c>
      <c r="F4702" s="105">
        <v>50.71</v>
      </c>
      <c r="J4702" s="106">
        <v>41499</v>
      </c>
      <c r="K4702" s="105">
        <v>3.21</v>
      </c>
      <c r="L4702" s="105">
        <v>3.14</v>
      </c>
      <c r="P4702" s="106">
        <v>41499</v>
      </c>
      <c r="Q4702" s="105">
        <v>9.5</v>
      </c>
      <c r="R4702" s="105">
        <v>9.52</v>
      </c>
    </row>
    <row r="4703" spans="1:18">
      <c r="D4703" s="106">
        <v>41498</v>
      </c>
      <c r="E4703" s="105">
        <v>50.5</v>
      </c>
      <c r="F4703" s="105">
        <v>50.83</v>
      </c>
      <c r="J4703" s="106">
        <v>41498</v>
      </c>
      <c r="K4703" s="105">
        <v>3.03</v>
      </c>
      <c r="L4703" s="105">
        <v>3.17</v>
      </c>
      <c r="P4703" s="106">
        <v>41498</v>
      </c>
      <c r="Q4703" s="105">
        <v>9.26</v>
      </c>
      <c r="R4703" s="105">
        <v>9.48</v>
      </c>
    </row>
    <row r="4704" spans="1:18">
      <c r="D4704" s="106">
        <v>41495</v>
      </c>
      <c r="E4704" s="105">
        <v>51.54</v>
      </c>
      <c r="F4704" s="105">
        <v>50.52</v>
      </c>
      <c r="J4704" s="106">
        <v>41495</v>
      </c>
      <c r="K4704" s="105">
        <v>3.15</v>
      </c>
      <c r="L4704" s="105">
        <v>3.07</v>
      </c>
      <c r="P4704" s="106">
        <v>41495</v>
      </c>
      <c r="Q4704" s="105">
        <v>9.8000000000000007</v>
      </c>
      <c r="R4704" s="105">
        <v>9.43</v>
      </c>
    </row>
    <row r="4705" spans="4:18">
      <c r="D4705" s="106">
        <v>41494</v>
      </c>
      <c r="E4705" s="105">
        <v>51.67</v>
      </c>
      <c r="F4705" s="105">
        <v>51.54</v>
      </c>
      <c r="J4705" s="106">
        <v>41494</v>
      </c>
      <c r="K4705" s="105">
        <v>3.09</v>
      </c>
      <c r="L4705" s="105">
        <v>3.14</v>
      </c>
      <c r="P4705" s="106">
        <v>41494</v>
      </c>
      <c r="Q4705" s="105">
        <v>10.11</v>
      </c>
      <c r="R4705" s="105">
        <v>9.81</v>
      </c>
    </row>
    <row r="4706" spans="4:18">
      <c r="D4706" s="106">
        <v>41493</v>
      </c>
      <c r="E4706" s="105">
        <v>51.7</v>
      </c>
      <c r="F4706" s="105">
        <v>51.56</v>
      </c>
      <c r="J4706" s="106">
        <v>41493</v>
      </c>
      <c r="K4706" s="105">
        <v>3.08</v>
      </c>
      <c r="L4706" s="105">
        <v>3.04</v>
      </c>
      <c r="P4706" s="106">
        <v>41493</v>
      </c>
      <c r="Q4706" s="105">
        <v>9.98</v>
      </c>
      <c r="R4706" s="105">
        <v>10.029999999999999</v>
      </c>
    </row>
    <row r="4707" spans="4:18">
      <c r="D4707" s="106">
        <v>41492</v>
      </c>
      <c r="E4707" s="105">
        <v>51.76</v>
      </c>
      <c r="F4707" s="105">
        <v>51.72</v>
      </c>
      <c r="J4707" s="106">
        <v>41492</v>
      </c>
      <c r="K4707" s="105">
        <v>3.29</v>
      </c>
      <c r="L4707" s="105">
        <v>3.12</v>
      </c>
      <c r="P4707" s="106">
        <v>41492</v>
      </c>
      <c r="Q4707" s="105">
        <v>10.199999999999999</v>
      </c>
      <c r="R4707" s="105">
        <v>10.01</v>
      </c>
    </row>
    <row r="4708" spans="4:18">
      <c r="D4708" s="106">
        <v>41491</v>
      </c>
      <c r="E4708" s="105">
        <v>51.65</v>
      </c>
      <c r="F4708" s="105">
        <v>51.99</v>
      </c>
      <c r="J4708" s="106">
        <v>41491</v>
      </c>
      <c r="K4708" s="105">
        <v>3.17</v>
      </c>
      <c r="L4708" s="105">
        <v>3.22</v>
      </c>
      <c r="P4708" s="106">
        <v>41491</v>
      </c>
      <c r="Q4708" s="105">
        <v>10.06</v>
      </c>
      <c r="R4708" s="105">
        <v>10.18</v>
      </c>
    </row>
    <row r="4709" spans="4:18">
      <c r="D4709" s="106">
        <v>41488</v>
      </c>
      <c r="E4709" s="105">
        <v>51.48</v>
      </c>
      <c r="F4709" s="105">
        <v>51.85</v>
      </c>
      <c r="J4709" s="106">
        <v>41488</v>
      </c>
      <c r="K4709" s="105">
        <v>3</v>
      </c>
      <c r="L4709" s="105">
        <v>3.16</v>
      </c>
      <c r="P4709" s="106">
        <v>41488</v>
      </c>
      <c r="Q4709" s="105">
        <v>9.73</v>
      </c>
      <c r="R4709" s="105">
        <v>10.1</v>
      </c>
    </row>
    <row r="4710" spans="4:18">
      <c r="D4710" s="106">
        <v>41487</v>
      </c>
      <c r="E4710" s="105">
        <v>51.75</v>
      </c>
      <c r="F4710" s="105">
        <v>51.84</v>
      </c>
      <c r="J4710" s="106">
        <v>41487</v>
      </c>
      <c r="K4710" s="105">
        <v>2.75</v>
      </c>
      <c r="L4710" s="105">
        <v>2.98</v>
      </c>
      <c r="P4710" s="106">
        <v>41487</v>
      </c>
      <c r="Q4710" s="105">
        <v>9.93</v>
      </c>
      <c r="R4710" s="105">
        <v>9.7899999999999991</v>
      </c>
    </row>
    <row r="4711" spans="4:18">
      <c r="D4711" s="106">
        <v>41486</v>
      </c>
      <c r="E4711" s="105">
        <v>51</v>
      </c>
      <c r="F4711" s="105">
        <v>51.85</v>
      </c>
      <c r="J4711" s="106">
        <v>41486</v>
      </c>
      <c r="K4711" s="105">
        <v>2.71</v>
      </c>
      <c r="L4711" s="105">
        <v>2.72</v>
      </c>
      <c r="P4711" s="106">
        <v>41486</v>
      </c>
      <c r="Q4711" s="105">
        <v>9.85</v>
      </c>
      <c r="R4711" s="105">
        <v>9.81</v>
      </c>
    </row>
    <row r="4712" spans="4:18">
      <c r="D4712" s="106">
        <v>41485</v>
      </c>
      <c r="E4712" s="105">
        <v>50.6</v>
      </c>
      <c r="F4712" s="105">
        <v>50.89</v>
      </c>
      <c r="J4712" s="106">
        <v>41485</v>
      </c>
      <c r="K4712" s="105">
        <v>2.59</v>
      </c>
      <c r="L4712" s="105">
        <v>2.65</v>
      </c>
      <c r="P4712" s="106">
        <v>41485</v>
      </c>
      <c r="Q4712" s="105">
        <v>9.91</v>
      </c>
      <c r="R4712" s="105">
        <v>9.81</v>
      </c>
    </row>
    <row r="4713" spans="4:18">
      <c r="D4713" s="106">
        <v>41484</v>
      </c>
      <c r="E4713" s="105">
        <v>51.18</v>
      </c>
      <c r="F4713" s="105">
        <v>50.72</v>
      </c>
      <c r="J4713" s="106">
        <v>41484</v>
      </c>
      <c r="K4713" s="105">
        <v>2.59</v>
      </c>
      <c r="L4713" s="105">
        <v>2.56</v>
      </c>
      <c r="P4713" s="106">
        <v>41484</v>
      </c>
      <c r="Q4713" s="105">
        <v>10.06</v>
      </c>
      <c r="R4713" s="105">
        <v>9.82</v>
      </c>
    </row>
    <row r="4714" spans="4:18">
      <c r="D4714" s="106">
        <v>41481</v>
      </c>
      <c r="E4714" s="105">
        <v>51.16</v>
      </c>
      <c r="F4714" s="105">
        <v>51.14</v>
      </c>
      <c r="J4714" s="106">
        <v>41481</v>
      </c>
      <c r="K4714" s="105">
        <v>2.61</v>
      </c>
      <c r="L4714" s="105">
        <v>2.59</v>
      </c>
      <c r="P4714" s="106">
        <v>41481</v>
      </c>
      <c r="Q4714" s="105">
        <v>10.68</v>
      </c>
      <c r="R4714" s="105">
        <v>10.130000000000001</v>
      </c>
    </row>
    <row r="4715" spans="4:18">
      <c r="D4715" s="106">
        <v>41480</v>
      </c>
      <c r="E4715" s="105">
        <v>50.5</v>
      </c>
      <c r="F4715" s="105">
        <v>51.7</v>
      </c>
      <c r="J4715" s="106">
        <v>41480</v>
      </c>
      <c r="K4715" s="105">
        <v>2.52</v>
      </c>
      <c r="L4715" s="105">
        <v>2.64</v>
      </c>
      <c r="P4715" s="106">
        <v>41480</v>
      </c>
      <c r="Q4715" s="105">
        <v>10.41</v>
      </c>
      <c r="R4715" s="105">
        <v>10.84</v>
      </c>
    </row>
    <row r="4716" spans="4:18">
      <c r="D4716" s="106">
        <v>41479</v>
      </c>
      <c r="E4716" s="105">
        <v>51.37</v>
      </c>
      <c r="F4716" s="105">
        <v>50.8</v>
      </c>
      <c r="J4716" s="106">
        <v>41479</v>
      </c>
      <c r="K4716" s="105">
        <v>2.52</v>
      </c>
      <c r="L4716" s="105">
        <v>2.5499999999999998</v>
      </c>
      <c r="P4716" s="106">
        <v>41479</v>
      </c>
      <c r="Q4716" s="105">
        <v>10.78</v>
      </c>
      <c r="R4716" s="105">
        <v>10.46</v>
      </c>
    </row>
    <row r="4717" spans="4:18">
      <c r="D4717" s="106">
        <v>41478</v>
      </c>
      <c r="E4717" s="105">
        <v>51.13</v>
      </c>
      <c r="F4717" s="105">
        <v>51.53</v>
      </c>
      <c r="J4717" s="106">
        <v>41478</v>
      </c>
      <c r="K4717" s="105">
        <v>2.63</v>
      </c>
      <c r="L4717" s="105">
        <v>2.5499999999999998</v>
      </c>
      <c r="P4717" s="106">
        <v>41478</v>
      </c>
      <c r="Q4717" s="105">
        <v>10.93</v>
      </c>
      <c r="R4717" s="105">
        <v>10.72</v>
      </c>
    </row>
    <row r="4718" spans="4:18">
      <c r="D4718" s="106">
        <v>41477</v>
      </c>
      <c r="E4718" s="105">
        <v>51</v>
      </c>
      <c r="F4718" s="105">
        <v>51.5</v>
      </c>
      <c r="J4718" s="106">
        <v>41477</v>
      </c>
      <c r="K4718" s="105">
        <v>2.75</v>
      </c>
      <c r="L4718" s="105">
        <v>2.66</v>
      </c>
      <c r="P4718" s="106">
        <v>41477</v>
      </c>
      <c r="Q4718" s="105">
        <v>10.67</v>
      </c>
      <c r="R4718" s="105">
        <v>10.9</v>
      </c>
    </row>
    <row r="4719" spans="4:18">
      <c r="D4719" s="106">
        <v>41474</v>
      </c>
      <c r="E4719" s="105">
        <v>50.49</v>
      </c>
      <c r="F4719" s="105">
        <v>51</v>
      </c>
      <c r="J4719" s="106">
        <v>41474</v>
      </c>
      <c r="K4719" s="105">
        <v>2.77</v>
      </c>
      <c r="L4719" s="105">
        <v>2.72</v>
      </c>
      <c r="P4719" s="106">
        <v>41474</v>
      </c>
      <c r="Q4719" s="105">
        <v>10.55</v>
      </c>
      <c r="R4719" s="105">
        <v>10.67</v>
      </c>
    </row>
    <row r="4720" spans="4:18">
      <c r="D4720" s="106">
        <v>41473</v>
      </c>
      <c r="E4720" s="105">
        <v>50.5</v>
      </c>
      <c r="F4720" s="105">
        <v>50.78</v>
      </c>
      <c r="J4720" s="106">
        <v>41473</v>
      </c>
      <c r="K4720" s="105">
        <v>2.73</v>
      </c>
      <c r="L4720" s="105">
        <v>2.79</v>
      </c>
      <c r="P4720" s="106">
        <v>41473</v>
      </c>
      <c r="Q4720" s="105">
        <v>10.45</v>
      </c>
      <c r="R4720" s="105">
        <v>10.6</v>
      </c>
    </row>
    <row r="4721" spans="4:18">
      <c r="D4721" s="106">
        <v>41472</v>
      </c>
      <c r="E4721" s="105">
        <v>50.55</v>
      </c>
      <c r="F4721" s="105">
        <v>50.69</v>
      </c>
      <c r="J4721" s="106">
        <v>41472</v>
      </c>
      <c r="K4721" s="105">
        <v>2.41</v>
      </c>
      <c r="L4721" s="105">
        <v>2.75</v>
      </c>
      <c r="P4721" s="106">
        <v>41472</v>
      </c>
      <c r="Q4721" s="105">
        <v>10.5</v>
      </c>
      <c r="R4721" s="105">
        <v>10.43</v>
      </c>
    </row>
    <row r="4722" spans="4:18">
      <c r="D4722" s="106">
        <v>41471</v>
      </c>
      <c r="E4722" s="105">
        <v>50.36</v>
      </c>
      <c r="F4722" s="105">
        <v>50.05</v>
      </c>
      <c r="J4722" s="106">
        <v>41471</v>
      </c>
      <c r="K4722" s="105">
        <v>2.68</v>
      </c>
      <c r="L4722" s="105">
        <v>2.5299999999999998</v>
      </c>
      <c r="P4722" s="106">
        <v>41471</v>
      </c>
      <c r="Q4722" s="105">
        <v>10.55</v>
      </c>
      <c r="R4722" s="105">
        <v>10.4</v>
      </c>
    </row>
    <row r="4723" spans="4:18">
      <c r="D4723" s="106">
        <v>41470</v>
      </c>
      <c r="E4723" s="105">
        <v>50.1</v>
      </c>
      <c r="F4723" s="105">
        <v>50.6</v>
      </c>
      <c r="J4723" s="106">
        <v>41470</v>
      </c>
      <c r="K4723" s="105">
        <v>2.5</v>
      </c>
      <c r="L4723" s="105">
        <v>2.67</v>
      </c>
      <c r="P4723" s="106">
        <v>41470</v>
      </c>
      <c r="Q4723" s="105">
        <v>10.3</v>
      </c>
      <c r="R4723" s="105">
        <v>10.6</v>
      </c>
    </row>
    <row r="4724" spans="4:18">
      <c r="D4724" s="106">
        <v>41467</v>
      </c>
      <c r="E4724" s="105">
        <v>49.71</v>
      </c>
      <c r="F4724" s="105">
        <v>50.05</v>
      </c>
      <c r="J4724" s="106">
        <v>41467</v>
      </c>
      <c r="K4724" s="105">
        <v>2.5</v>
      </c>
      <c r="L4724" s="105">
        <v>2.5</v>
      </c>
      <c r="P4724" s="106">
        <v>41467</v>
      </c>
      <c r="Q4724" s="105">
        <v>10.24</v>
      </c>
      <c r="R4724" s="105">
        <v>10.32</v>
      </c>
    </row>
    <row r="4725" spans="4:18">
      <c r="D4725" s="106">
        <v>41466</v>
      </c>
      <c r="E4725" s="105">
        <v>49.43</v>
      </c>
      <c r="F4725" s="105">
        <v>49.68</v>
      </c>
      <c r="J4725" s="106">
        <v>41466</v>
      </c>
      <c r="K4725" s="105">
        <v>2.58</v>
      </c>
      <c r="L4725" s="105">
        <v>2.57</v>
      </c>
      <c r="P4725" s="106">
        <v>41466</v>
      </c>
      <c r="Q4725" s="105">
        <v>9.9600000000000009</v>
      </c>
      <c r="R4725" s="105">
        <v>10.210000000000001</v>
      </c>
    </row>
    <row r="4726" spans="4:18">
      <c r="D4726" s="106">
        <v>41465</v>
      </c>
      <c r="E4726" s="105">
        <v>47.51</v>
      </c>
      <c r="F4726" s="105">
        <v>48.19</v>
      </c>
      <c r="J4726" s="106">
        <v>41465</v>
      </c>
      <c r="K4726" s="105">
        <v>2.6</v>
      </c>
      <c r="L4726" s="105">
        <v>2.6</v>
      </c>
      <c r="P4726" s="106">
        <v>41465</v>
      </c>
      <c r="Q4726" s="105">
        <v>9.5500000000000007</v>
      </c>
      <c r="R4726" s="105">
        <v>9.81</v>
      </c>
    </row>
    <row r="4727" spans="4:18">
      <c r="D4727" s="106">
        <v>41464</v>
      </c>
      <c r="E4727" s="105">
        <v>47.65</v>
      </c>
      <c r="F4727" s="105">
        <v>47.49</v>
      </c>
      <c r="J4727" s="106">
        <v>41464</v>
      </c>
      <c r="K4727" s="105">
        <v>2.33</v>
      </c>
      <c r="L4727" s="105">
        <v>2.57</v>
      </c>
      <c r="P4727" s="106">
        <v>41464</v>
      </c>
      <c r="Q4727" s="105">
        <v>9.5</v>
      </c>
      <c r="R4727" s="105">
        <v>9.51</v>
      </c>
    </row>
    <row r="4728" spans="4:18">
      <c r="D4728" s="106">
        <v>41463</v>
      </c>
      <c r="E4728" s="105">
        <v>47.5</v>
      </c>
      <c r="F4728" s="105">
        <v>47.13</v>
      </c>
      <c r="J4728" s="106">
        <v>41463</v>
      </c>
      <c r="K4728" s="105">
        <v>2.36</v>
      </c>
      <c r="L4728" s="105">
        <v>2.31</v>
      </c>
      <c r="P4728" s="106">
        <v>41463</v>
      </c>
      <c r="Q4728" s="105">
        <v>9.5399999999999991</v>
      </c>
      <c r="R4728" s="105">
        <v>9.51</v>
      </c>
    </row>
    <row r="4729" spans="4:18">
      <c r="D4729" s="106">
        <v>41460</v>
      </c>
      <c r="E4729" s="105">
        <v>47.65</v>
      </c>
      <c r="F4729" s="105">
        <v>47.39</v>
      </c>
      <c r="J4729" s="106">
        <v>41460</v>
      </c>
      <c r="K4729" s="105">
        <v>2.34</v>
      </c>
      <c r="L4729" s="105">
        <v>2.39</v>
      </c>
      <c r="P4729" s="106">
        <v>41460</v>
      </c>
      <c r="Q4729" s="105">
        <v>9.52</v>
      </c>
      <c r="R4729" s="105">
        <v>9.58</v>
      </c>
    </row>
    <row r="4730" spans="4:18">
      <c r="D4730" s="106">
        <v>41458</v>
      </c>
      <c r="E4730" s="105">
        <v>46.6</v>
      </c>
      <c r="F4730" s="105">
        <v>46.83</v>
      </c>
      <c r="J4730" s="106">
        <v>41458</v>
      </c>
      <c r="K4730" s="105">
        <v>2.34</v>
      </c>
      <c r="L4730" s="105">
        <v>2.3199999999999998</v>
      </c>
      <c r="P4730" s="106">
        <v>41458</v>
      </c>
      <c r="Q4730" s="105">
        <v>9.43</v>
      </c>
      <c r="R4730" s="105">
        <v>9.41</v>
      </c>
    </row>
    <row r="4731" spans="4:18">
      <c r="D4731" s="106">
        <v>41457</v>
      </c>
      <c r="E4731" s="105">
        <v>46.68</v>
      </c>
      <c r="F4731" s="105">
        <v>46.05</v>
      </c>
      <c r="J4731" s="106">
        <v>41457</v>
      </c>
      <c r="K4731" s="105">
        <v>2.2200000000000002</v>
      </c>
      <c r="L4731" s="105">
        <v>2.29</v>
      </c>
      <c r="P4731" s="106">
        <v>41457</v>
      </c>
      <c r="Q4731" s="105">
        <v>9.4</v>
      </c>
      <c r="R4731" s="105">
        <v>9.48</v>
      </c>
    </row>
    <row r="4732" spans="4:18">
      <c r="D4732" s="106">
        <v>41456</v>
      </c>
      <c r="E4732" s="105">
        <v>46.6</v>
      </c>
      <c r="F4732" s="105">
        <v>46.65</v>
      </c>
      <c r="J4732" s="106">
        <v>41456</v>
      </c>
      <c r="K4732" s="105">
        <v>2.2000000000000002</v>
      </c>
      <c r="L4732" s="105">
        <v>2.2000000000000002</v>
      </c>
      <c r="P4732" s="106">
        <v>41456</v>
      </c>
      <c r="Q4732" s="105">
        <v>9.5</v>
      </c>
      <c r="R4732" s="105">
        <v>9.43</v>
      </c>
    </row>
    <row r="4733" spans="4:18">
      <c r="D4733" s="106">
        <v>41453</v>
      </c>
      <c r="E4733" s="105">
        <v>47.68</v>
      </c>
      <c r="F4733" s="105">
        <v>45.91</v>
      </c>
      <c r="J4733" s="106">
        <v>41453</v>
      </c>
      <c r="K4733" s="105">
        <v>2.08</v>
      </c>
      <c r="L4733" s="105">
        <v>2.14</v>
      </c>
      <c r="P4733" s="106">
        <v>41453</v>
      </c>
      <c r="Q4733" s="105">
        <v>9.49</v>
      </c>
      <c r="R4733" s="105">
        <v>9.44</v>
      </c>
    </row>
    <row r="4734" spans="4:18">
      <c r="D4734" s="106">
        <v>41452</v>
      </c>
      <c r="E4734" s="105">
        <v>47.41</v>
      </c>
      <c r="F4734" s="105">
        <v>47.73</v>
      </c>
      <c r="J4734" s="106">
        <v>41452</v>
      </c>
      <c r="K4734" s="105">
        <v>1.74</v>
      </c>
      <c r="L4734" s="105">
        <v>1.81</v>
      </c>
      <c r="P4734" s="106">
        <v>41452</v>
      </c>
      <c r="Q4734" s="105">
        <v>9.44</v>
      </c>
      <c r="R4734" s="105">
        <v>9.49</v>
      </c>
    </row>
    <row r="4735" spans="4:18">
      <c r="D4735" s="106">
        <v>41451</v>
      </c>
      <c r="E4735" s="105">
        <v>45.99</v>
      </c>
      <c r="F4735" s="105">
        <v>46.79</v>
      </c>
      <c r="J4735" s="106">
        <v>41451</v>
      </c>
      <c r="K4735" s="105">
        <v>1.74</v>
      </c>
      <c r="L4735" s="105">
        <v>1.73</v>
      </c>
      <c r="P4735" s="106">
        <v>41451</v>
      </c>
      <c r="Q4735" s="105">
        <v>9.5</v>
      </c>
      <c r="R4735" s="105">
        <v>9.32</v>
      </c>
    </row>
    <row r="4736" spans="4:18">
      <c r="D4736" s="106">
        <v>41450</v>
      </c>
      <c r="E4736" s="105">
        <v>47.41</v>
      </c>
      <c r="F4736" s="105">
        <v>46.9</v>
      </c>
      <c r="J4736" s="106">
        <v>41450</v>
      </c>
      <c r="K4736" s="105">
        <v>1.67</v>
      </c>
      <c r="L4736" s="105">
        <v>1.66</v>
      </c>
      <c r="P4736" s="106">
        <v>41450</v>
      </c>
      <c r="Q4736" s="105">
        <v>9.07</v>
      </c>
      <c r="R4736" s="105">
        <v>9.33</v>
      </c>
    </row>
    <row r="4737" spans="4:18">
      <c r="D4737" s="106">
        <v>41449</v>
      </c>
      <c r="E4737" s="105">
        <v>46.82</v>
      </c>
      <c r="F4737" s="105">
        <v>46.24</v>
      </c>
      <c r="J4737" s="106">
        <v>41449</v>
      </c>
      <c r="K4737" s="105">
        <v>1.68</v>
      </c>
      <c r="L4737" s="105">
        <v>1.68</v>
      </c>
      <c r="P4737" s="106">
        <v>41449</v>
      </c>
      <c r="Q4737" s="105">
        <v>9.07</v>
      </c>
      <c r="R4737" s="105">
        <v>8.9700000000000006</v>
      </c>
    </row>
    <row r="4738" spans="4:18">
      <c r="D4738" s="106">
        <v>41446</v>
      </c>
      <c r="E4738" s="105">
        <v>46.48</v>
      </c>
      <c r="F4738" s="105">
        <v>46.89</v>
      </c>
      <c r="J4738" s="106">
        <v>41446</v>
      </c>
      <c r="K4738" s="105">
        <v>1.7</v>
      </c>
      <c r="L4738" s="105">
        <v>1.68</v>
      </c>
      <c r="P4738" s="106">
        <v>41446</v>
      </c>
      <c r="Q4738" s="105">
        <v>9.3800000000000008</v>
      </c>
      <c r="R4738" s="105">
        <v>9.1999999999999993</v>
      </c>
    </row>
    <row r="4739" spans="4:18">
      <c r="D4739" s="106">
        <v>41445</v>
      </c>
      <c r="E4739" s="105">
        <v>47.02</v>
      </c>
      <c r="F4739" s="105">
        <v>46.25</v>
      </c>
      <c r="J4739" s="106">
        <v>41445</v>
      </c>
      <c r="K4739" s="105">
        <v>1.7</v>
      </c>
      <c r="L4739" s="105">
        <v>1.65</v>
      </c>
      <c r="P4739" s="106">
        <v>41445</v>
      </c>
      <c r="Q4739" s="105">
        <v>9.7200000000000006</v>
      </c>
      <c r="R4739" s="105">
        <v>9.33</v>
      </c>
    </row>
    <row r="4740" spans="4:18">
      <c r="D4740" s="106">
        <v>41444</v>
      </c>
      <c r="E4740" s="105">
        <v>49.31</v>
      </c>
      <c r="F4740" s="105">
        <v>47.46</v>
      </c>
      <c r="J4740" s="106">
        <v>41444</v>
      </c>
      <c r="K4740" s="105">
        <v>1.71</v>
      </c>
      <c r="L4740" s="105">
        <v>1.71</v>
      </c>
      <c r="P4740" s="106">
        <v>41444</v>
      </c>
      <c r="Q4740" s="105">
        <v>10.07</v>
      </c>
      <c r="R4740" s="105">
        <v>9.92</v>
      </c>
    </row>
    <row r="4741" spans="4:18">
      <c r="D4741" s="106">
        <v>41443</v>
      </c>
      <c r="E4741" s="105">
        <v>48.6</v>
      </c>
      <c r="F4741" s="105">
        <v>48.73</v>
      </c>
      <c r="J4741" s="106">
        <v>41443</v>
      </c>
      <c r="K4741" s="105">
        <v>1.68</v>
      </c>
      <c r="L4741" s="105">
        <v>1.69</v>
      </c>
      <c r="P4741" s="106">
        <v>41443</v>
      </c>
      <c r="Q4741" s="105">
        <v>10</v>
      </c>
      <c r="R4741" s="105">
        <v>10.1</v>
      </c>
    </row>
    <row r="4742" spans="4:18">
      <c r="D4742" s="106">
        <v>41442</v>
      </c>
      <c r="E4742" s="105">
        <v>46.53</v>
      </c>
      <c r="F4742" s="105">
        <v>48.65</v>
      </c>
      <c r="J4742" s="106">
        <v>41442</v>
      </c>
      <c r="K4742" s="105">
        <v>1.67</v>
      </c>
      <c r="L4742" s="105">
        <v>1.68</v>
      </c>
      <c r="P4742" s="106">
        <v>41442</v>
      </c>
      <c r="Q4742" s="105">
        <v>9.91</v>
      </c>
      <c r="R4742" s="105">
        <v>9.99</v>
      </c>
    </row>
    <row r="4743" spans="4:18">
      <c r="D4743" s="106">
        <v>41439</v>
      </c>
      <c r="E4743" s="105">
        <v>46.5</v>
      </c>
      <c r="F4743" s="105">
        <v>46.41</v>
      </c>
      <c r="J4743" s="106">
        <v>41439</v>
      </c>
      <c r="K4743" s="105">
        <v>1.67</v>
      </c>
      <c r="L4743" s="105">
        <v>1.69</v>
      </c>
      <c r="P4743" s="106">
        <v>41439</v>
      </c>
      <c r="Q4743" s="105">
        <v>10.01</v>
      </c>
      <c r="R4743" s="105">
        <v>9.83</v>
      </c>
    </row>
    <row r="4744" spans="4:18">
      <c r="D4744" s="106">
        <v>41438</v>
      </c>
      <c r="E4744" s="105">
        <v>45.39</v>
      </c>
      <c r="F4744" s="105">
        <v>46.56</v>
      </c>
      <c r="J4744" s="106">
        <v>41438</v>
      </c>
      <c r="K4744" s="105">
        <v>1.68</v>
      </c>
      <c r="L4744" s="105">
        <v>1.65</v>
      </c>
      <c r="P4744" s="106">
        <v>41438</v>
      </c>
      <c r="Q4744" s="105">
        <v>9.83</v>
      </c>
      <c r="R4744" s="105">
        <v>10.01</v>
      </c>
    </row>
    <row r="4745" spans="4:18">
      <c r="D4745" s="106">
        <v>41437</v>
      </c>
      <c r="E4745" s="105">
        <v>46.11</v>
      </c>
      <c r="F4745" s="105">
        <v>46</v>
      </c>
      <c r="J4745" s="106">
        <v>41437</v>
      </c>
      <c r="K4745" s="105">
        <v>1.65</v>
      </c>
      <c r="L4745" s="105">
        <v>1.69</v>
      </c>
      <c r="P4745" s="106">
        <v>41437</v>
      </c>
      <c r="Q4745" s="105">
        <v>9.98</v>
      </c>
      <c r="R4745" s="105">
        <v>9.83</v>
      </c>
    </row>
    <row r="4746" spans="4:18">
      <c r="D4746" s="106">
        <v>41436</v>
      </c>
      <c r="E4746" s="105">
        <v>45.11</v>
      </c>
      <c r="F4746" s="105">
        <v>46.06</v>
      </c>
      <c r="J4746" s="106">
        <v>41436</v>
      </c>
      <c r="K4746" s="105">
        <v>1.65</v>
      </c>
      <c r="L4746" s="105">
        <v>1.67</v>
      </c>
      <c r="P4746" s="106">
        <v>41436</v>
      </c>
      <c r="Q4746" s="105">
        <v>9.86</v>
      </c>
      <c r="R4746" s="105">
        <v>9.9</v>
      </c>
    </row>
    <row r="4747" spans="4:18">
      <c r="D4747" s="106">
        <v>41435</v>
      </c>
      <c r="E4747" s="105">
        <v>45.33</v>
      </c>
      <c r="F4747" s="105">
        <v>45.95</v>
      </c>
      <c r="J4747" s="106">
        <v>41435</v>
      </c>
      <c r="K4747" s="105">
        <v>1.68</v>
      </c>
      <c r="L4747" s="105">
        <v>1.66</v>
      </c>
      <c r="P4747" s="106">
        <v>41435</v>
      </c>
      <c r="Q4747" s="105">
        <v>10</v>
      </c>
      <c r="R4747" s="105">
        <v>10</v>
      </c>
    </row>
    <row r="4748" spans="4:18">
      <c r="D4748" s="106">
        <v>41432</v>
      </c>
      <c r="E4748" s="105">
        <v>46.28</v>
      </c>
      <c r="F4748" s="105">
        <v>46.38</v>
      </c>
      <c r="J4748" s="106">
        <v>41432</v>
      </c>
      <c r="K4748" s="105">
        <v>1.63</v>
      </c>
      <c r="L4748" s="105">
        <v>1.65</v>
      </c>
      <c r="P4748" s="106">
        <v>41432</v>
      </c>
      <c r="Q4748" s="105">
        <v>9.9700000000000006</v>
      </c>
      <c r="R4748" s="105">
        <v>9.99</v>
      </c>
    </row>
    <row r="4749" spans="4:18">
      <c r="D4749" s="106">
        <v>41431</v>
      </c>
      <c r="E4749" s="105">
        <v>45.3</v>
      </c>
      <c r="F4749" s="105">
        <v>46</v>
      </c>
      <c r="J4749" s="106">
        <v>41431</v>
      </c>
      <c r="K4749" s="105">
        <v>1.62</v>
      </c>
      <c r="L4749" s="105">
        <v>1.65</v>
      </c>
      <c r="P4749" s="106">
        <v>41431</v>
      </c>
      <c r="Q4749" s="105">
        <v>9.6300000000000008</v>
      </c>
      <c r="R4749" s="105">
        <v>9.86</v>
      </c>
    </row>
    <row r="4750" spans="4:18">
      <c r="D4750" s="106">
        <v>41430</v>
      </c>
      <c r="E4750" s="105">
        <v>44</v>
      </c>
      <c r="F4750" s="105">
        <v>45.3</v>
      </c>
      <c r="J4750" s="106">
        <v>41430</v>
      </c>
      <c r="K4750" s="105">
        <v>1.66</v>
      </c>
      <c r="L4750" s="105">
        <v>1.62</v>
      </c>
      <c r="P4750" s="106">
        <v>41430</v>
      </c>
      <c r="Q4750" s="105">
        <v>9.69</v>
      </c>
      <c r="R4750" s="105">
        <v>9.65</v>
      </c>
    </row>
    <row r="4751" spans="4:18">
      <c r="D4751" s="106">
        <v>41429</v>
      </c>
      <c r="E4751" s="105">
        <v>46.39</v>
      </c>
      <c r="F4751" s="105">
        <v>45.67</v>
      </c>
      <c r="J4751" s="106">
        <v>41429</v>
      </c>
      <c r="K4751" s="105">
        <v>1.62</v>
      </c>
      <c r="L4751" s="105">
        <v>1.64</v>
      </c>
      <c r="P4751" s="106">
        <v>41429</v>
      </c>
      <c r="Q4751" s="105">
        <v>9.7899999999999991</v>
      </c>
      <c r="R4751" s="105">
        <v>9.7200000000000006</v>
      </c>
    </row>
    <row r="4752" spans="4:18">
      <c r="D4752" s="106">
        <v>41428</v>
      </c>
      <c r="E4752" s="105">
        <v>45.59</v>
      </c>
      <c r="F4752" s="105">
        <v>46.02</v>
      </c>
      <c r="J4752" s="106">
        <v>41428</v>
      </c>
      <c r="K4752" s="105">
        <v>1.63</v>
      </c>
      <c r="L4752" s="105">
        <v>1.64</v>
      </c>
      <c r="P4752" s="106">
        <v>41428</v>
      </c>
      <c r="Q4752" s="105">
        <v>9.3000000000000007</v>
      </c>
      <c r="R4752" s="105">
        <v>9.69</v>
      </c>
    </row>
    <row r="4753" spans="4:18">
      <c r="D4753" s="106">
        <v>41425</v>
      </c>
      <c r="E4753" s="105">
        <v>45.61</v>
      </c>
      <c r="F4753" s="105">
        <v>46.05</v>
      </c>
      <c r="J4753" s="106">
        <v>41425</v>
      </c>
      <c r="K4753" s="105">
        <v>1.7</v>
      </c>
      <c r="L4753" s="105">
        <v>1.66</v>
      </c>
      <c r="P4753" s="106">
        <v>41425</v>
      </c>
      <c r="Q4753" s="105">
        <v>9.39</v>
      </c>
      <c r="R4753" s="105">
        <v>9.2799999999999994</v>
      </c>
    </row>
    <row r="4754" spans="4:18">
      <c r="D4754" s="106">
        <v>41424</v>
      </c>
      <c r="E4754" s="105">
        <v>46.3</v>
      </c>
      <c r="F4754" s="105">
        <v>45.87</v>
      </c>
      <c r="J4754" s="106">
        <v>41424</v>
      </c>
      <c r="K4754" s="105">
        <v>1.66</v>
      </c>
      <c r="L4754" s="105">
        <v>1.73</v>
      </c>
      <c r="P4754" s="106">
        <v>41424</v>
      </c>
      <c r="Q4754" s="105">
        <v>9.5399999999999991</v>
      </c>
      <c r="R4754" s="105">
        <v>9.5</v>
      </c>
    </row>
    <row r="4755" spans="4:18">
      <c r="D4755" s="106">
        <v>41423</v>
      </c>
      <c r="E4755" s="105">
        <v>45.98</v>
      </c>
      <c r="F4755" s="105">
        <v>45.77</v>
      </c>
      <c r="J4755" s="106">
        <v>41423</v>
      </c>
      <c r="K4755" s="105">
        <v>1.61</v>
      </c>
      <c r="L4755" s="105">
        <v>1.67</v>
      </c>
      <c r="P4755" s="106">
        <v>41423</v>
      </c>
      <c r="Q4755" s="105">
        <v>9.68</v>
      </c>
      <c r="R4755" s="105">
        <v>9.52</v>
      </c>
    </row>
    <row r="4756" spans="4:18">
      <c r="D4756" s="106">
        <v>41422</v>
      </c>
      <c r="E4756" s="105">
        <v>46.36</v>
      </c>
      <c r="F4756" s="105">
        <v>46.28</v>
      </c>
      <c r="J4756" s="106">
        <v>41422</v>
      </c>
      <c r="K4756" s="105">
        <v>1.6</v>
      </c>
      <c r="L4756" s="105">
        <v>1.64</v>
      </c>
      <c r="P4756" s="106">
        <v>41422</v>
      </c>
      <c r="Q4756" s="105">
        <v>9.4600000000000009</v>
      </c>
      <c r="R4756" s="105">
        <v>9.75</v>
      </c>
    </row>
    <row r="4757" spans="4:18">
      <c r="D4757" s="106">
        <v>41418</v>
      </c>
      <c r="E4757" s="105">
        <v>45.25</v>
      </c>
      <c r="F4757" s="105">
        <v>45.85</v>
      </c>
      <c r="J4757" s="106">
        <v>41418</v>
      </c>
      <c r="K4757" s="105">
        <v>1.57</v>
      </c>
      <c r="L4757" s="105">
        <v>1.6</v>
      </c>
      <c r="P4757" s="106">
        <v>41418</v>
      </c>
      <c r="Q4757" s="105">
        <v>9.2200000000000006</v>
      </c>
      <c r="R4757" s="105">
        <v>9.2799999999999994</v>
      </c>
    </row>
    <row r="4758" spans="4:18">
      <c r="D4758" s="106">
        <v>41417</v>
      </c>
      <c r="E4758" s="105">
        <v>44.64</v>
      </c>
      <c r="F4758" s="105">
        <v>45.15</v>
      </c>
      <c r="J4758" s="106">
        <v>41417</v>
      </c>
      <c r="K4758" s="105">
        <v>1.6</v>
      </c>
      <c r="L4758" s="105">
        <v>1.57</v>
      </c>
      <c r="P4758" s="106">
        <v>41417</v>
      </c>
      <c r="Q4758" s="105">
        <v>9.2100000000000009</v>
      </c>
      <c r="R4758" s="105">
        <v>9.27</v>
      </c>
    </row>
    <row r="4759" spans="4:18">
      <c r="D4759" s="106">
        <v>41416</v>
      </c>
      <c r="E4759" s="105">
        <v>46.31</v>
      </c>
      <c r="F4759" s="105">
        <v>45.12</v>
      </c>
      <c r="J4759" s="106">
        <v>41416</v>
      </c>
      <c r="K4759" s="105">
        <v>1.54</v>
      </c>
      <c r="L4759" s="105">
        <v>1.6</v>
      </c>
      <c r="P4759" s="106">
        <v>41416</v>
      </c>
      <c r="Q4759" s="105">
        <v>9.4700000000000006</v>
      </c>
      <c r="R4759" s="105">
        <v>9.36</v>
      </c>
    </row>
    <row r="4760" spans="4:18">
      <c r="D4760" s="106">
        <v>41415</v>
      </c>
      <c r="E4760" s="105">
        <v>45.75</v>
      </c>
      <c r="F4760" s="105">
        <v>46.39</v>
      </c>
      <c r="J4760" s="106">
        <v>41415</v>
      </c>
      <c r="K4760" s="105">
        <v>1.54</v>
      </c>
      <c r="L4760" s="105">
        <v>1.54</v>
      </c>
      <c r="P4760" s="106">
        <v>41415</v>
      </c>
      <c r="Q4760" s="105">
        <v>9.6300000000000008</v>
      </c>
      <c r="R4760" s="105">
        <v>9.49</v>
      </c>
    </row>
    <row r="4761" spans="4:18">
      <c r="D4761" s="106">
        <v>41414</v>
      </c>
      <c r="E4761" s="105">
        <v>44.05</v>
      </c>
      <c r="F4761" s="105">
        <v>45.6</v>
      </c>
      <c r="J4761" s="106">
        <v>41414</v>
      </c>
      <c r="K4761" s="105">
        <v>1.56</v>
      </c>
      <c r="L4761" s="105">
        <v>1.56</v>
      </c>
      <c r="P4761" s="106">
        <v>41414</v>
      </c>
      <c r="Q4761" s="105">
        <v>9.4700000000000006</v>
      </c>
      <c r="R4761" s="105">
        <v>9.66</v>
      </c>
    </row>
    <row r="4762" spans="4:18">
      <c r="D4762" s="106">
        <v>41411</v>
      </c>
      <c r="E4762" s="105">
        <v>46.33</v>
      </c>
      <c r="F4762" s="105">
        <v>46.03</v>
      </c>
      <c r="J4762" s="106">
        <v>41411</v>
      </c>
      <c r="K4762" s="105">
        <v>1.53</v>
      </c>
      <c r="L4762" s="105">
        <v>1.56</v>
      </c>
      <c r="P4762" s="106">
        <v>41411</v>
      </c>
      <c r="Q4762" s="105">
        <v>9.34</v>
      </c>
      <c r="R4762" s="105">
        <v>9.5399999999999991</v>
      </c>
    </row>
    <row r="4763" spans="4:18">
      <c r="D4763" s="106">
        <v>41410</v>
      </c>
      <c r="E4763" s="105">
        <v>45.89</v>
      </c>
      <c r="F4763" s="105">
        <v>46.18</v>
      </c>
      <c r="J4763" s="106">
        <v>41410</v>
      </c>
      <c r="K4763" s="105">
        <v>1.53</v>
      </c>
      <c r="L4763" s="105">
        <v>1.53</v>
      </c>
      <c r="P4763" s="106">
        <v>41410</v>
      </c>
      <c r="Q4763" s="105">
        <v>9.25</v>
      </c>
      <c r="R4763" s="105">
        <v>9.3000000000000007</v>
      </c>
    </row>
    <row r="4764" spans="4:18">
      <c r="D4764" s="106">
        <v>41409</v>
      </c>
      <c r="E4764" s="105">
        <v>42.12</v>
      </c>
      <c r="F4764" s="105">
        <v>46</v>
      </c>
      <c r="J4764" s="106">
        <v>41409</v>
      </c>
      <c r="K4764" s="105">
        <v>1.53</v>
      </c>
      <c r="L4764" s="105">
        <v>1.54</v>
      </c>
      <c r="P4764" s="106">
        <v>41409</v>
      </c>
      <c r="Q4764" s="105">
        <v>9.33</v>
      </c>
      <c r="R4764" s="105">
        <v>9.25</v>
      </c>
    </row>
    <row r="4765" spans="4:18">
      <c r="D4765" s="106">
        <v>41408</v>
      </c>
      <c r="E4765" s="105">
        <v>41.85</v>
      </c>
      <c r="F4765" s="105">
        <v>44.15</v>
      </c>
      <c r="J4765" s="106">
        <v>41408</v>
      </c>
      <c r="K4765" s="105">
        <v>1.55</v>
      </c>
      <c r="L4765" s="105">
        <v>1.55</v>
      </c>
      <c r="P4765" s="106">
        <v>41408</v>
      </c>
      <c r="Q4765" s="105">
        <v>8.64</v>
      </c>
      <c r="R4765" s="105">
        <v>9.35</v>
      </c>
    </row>
    <row r="4766" spans="4:18">
      <c r="D4766" s="106">
        <v>41407</v>
      </c>
      <c r="E4766" s="105">
        <v>42.82</v>
      </c>
      <c r="F4766" s="105">
        <v>42</v>
      </c>
      <c r="J4766" s="106">
        <v>41407</v>
      </c>
      <c r="K4766" s="105">
        <v>1.54</v>
      </c>
      <c r="L4766" s="105">
        <v>1.56</v>
      </c>
      <c r="P4766" s="106">
        <v>41407</v>
      </c>
      <c r="Q4766" s="105">
        <v>8.17</v>
      </c>
      <c r="R4766" s="105">
        <v>8.65</v>
      </c>
    </row>
    <row r="4767" spans="4:18">
      <c r="D4767" s="106">
        <v>41404</v>
      </c>
      <c r="E4767" s="105">
        <v>42.41</v>
      </c>
      <c r="F4767" s="105">
        <v>42.79</v>
      </c>
      <c r="J4767" s="106">
        <v>41404</v>
      </c>
      <c r="K4767" s="105">
        <v>1.47</v>
      </c>
      <c r="L4767" s="105">
        <v>1.52</v>
      </c>
      <c r="P4767" s="106">
        <v>41404</v>
      </c>
      <c r="Q4767" s="105">
        <v>7.97</v>
      </c>
      <c r="R4767" s="105">
        <v>8.0399999999999991</v>
      </c>
    </row>
    <row r="4768" spans="4:18">
      <c r="D4768" s="106">
        <v>41403</v>
      </c>
      <c r="E4768" s="105">
        <v>43.15</v>
      </c>
      <c r="F4768" s="105">
        <v>42.65</v>
      </c>
      <c r="J4768" s="106">
        <v>41403</v>
      </c>
      <c r="K4768" s="105">
        <v>1.51</v>
      </c>
      <c r="L4768" s="105">
        <v>1.46</v>
      </c>
      <c r="P4768" s="106">
        <v>41403</v>
      </c>
      <c r="Q4768" s="105">
        <v>8.7899999999999991</v>
      </c>
      <c r="R4768" s="105">
        <v>7.93</v>
      </c>
    </row>
    <row r="4769" spans="4:18">
      <c r="D4769" s="106">
        <v>41402</v>
      </c>
      <c r="E4769" s="105">
        <v>45.79</v>
      </c>
      <c r="F4769" s="105">
        <v>43.58</v>
      </c>
      <c r="J4769" s="106">
        <v>41402</v>
      </c>
      <c r="K4769" s="105">
        <v>1.55</v>
      </c>
      <c r="L4769" s="105">
        <v>1.49</v>
      </c>
      <c r="P4769" s="106">
        <v>41402</v>
      </c>
      <c r="Q4769" s="105">
        <v>8.66</v>
      </c>
      <c r="R4769" s="105">
        <v>8.8800000000000008</v>
      </c>
    </row>
    <row r="4770" spans="4:18">
      <c r="D4770" s="106">
        <v>41401</v>
      </c>
      <c r="E4770" s="105">
        <v>46.4</v>
      </c>
      <c r="F4770" s="105">
        <v>46.3</v>
      </c>
      <c r="J4770" s="106">
        <v>41401</v>
      </c>
      <c r="K4770" s="105">
        <v>1.55</v>
      </c>
      <c r="L4770" s="105">
        <v>1.55</v>
      </c>
      <c r="P4770" s="106">
        <v>41401</v>
      </c>
      <c r="Q4770" s="105">
        <v>8.4700000000000006</v>
      </c>
      <c r="R4770" s="105">
        <v>8.67</v>
      </c>
    </row>
    <row r="4771" spans="4:18">
      <c r="D4771" s="106">
        <v>41400</v>
      </c>
      <c r="E4771" s="105">
        <v>45.95</v>
      </c>
      <c r="F4771" s="105">
        <v>46.45</v>
      </c>
      <c r="J4771" s="106">
        <v>41400</v>
      </c>
      <c r="K4771" s="105">
        <v>1.55</v>
      </c>
      <c r="L4771" s="105">
        <v>1.56</v>
      </c>
      <c r="P4771" s="106">
        <v>41400</v>
      </c>
      <c r="Q4771" s="105">
        <v>8.26</v>
      </c>
      <c r="R4771" s="105">
        <v>8.48</v>
      </c>
    </row>
    <row r="4772" spans="4:18">
      <c r="D4772" s="106">
        <v>41397</v>
      </c>
      <c r="E4772" s="105">
        <v>45.22</v>
      </c>
      <c r="F4772" s="105">
        <v>46</v>
      </c>
      <c r="J4772" s="106">
        <v>41397</v>
      </c>
      <c r="K4772" s="105">
        <v>1.53</v>
      </c>
      <c r="L4772" s="105">
        <v>1.55</v>
      </c>
      <c r="P4772" s="106">
        <v>41397</v>
      </c>
      <c r="Q4772" s="105">
        <v>8.14</v>
      </c>
      <c r="R4772" s="105">
        <v>8.19</v>
      </c>
    </row>
    <row r="4773" spans="4:18">
      <c r="D4773" s="106">
        <v>41396</v>
      </c>
      <c r="E4773" s="105">
        <v>43.2</v>
      </c>
      <c r="F4773" s="105">
        <v>45.15</v>
      </c>
      <c r="J4773" s="106">
        <v>41396</v>
      </c>
      <c r="K4773" s="105">
        <v>1.55</v>
      </c>
      <c r="L4773" s="105">
        <v>1.54</v>
      </c>
      <c r="P4773" s="106">
        <v>41396</v>
      </c>
      <c r="Q4773" s="105">
        <v>7.74</v>
      </c>
      <c r="R4773" s="105">
        <v>7.98</v>
      </c>
    </row>
    <row r="4774" spans="4:18">
      <c r="D4774" s="106">
        <v>41395</v>
      </c>
      <c r="E4774" s="105">
        <v>46.15</v>
      </c>
      <c r="F4774" s="105">
        <v>42.75</v>
      </c>
      <c r="J4774" s="106">
        <v>41395</v>
      </c>
      <c r="K4774" s="105">
        <v>1.54</v>
      </c>
      <c r="L4774" s="105">
        <v>1.55</v>
      </c>
      <c r="P4774" s="106">
        <v>41395</v>
      </c>
      <c r="Q4774" s="105">
        <v>7.84</v>
      </c>
      <c r="R4774" s="105">
        <v>7.66</v>
      </c>
    </row>
    <row r="4775" spans="4:18">
      <c r="D4775" s="106">
        <v>41394</v>
      </c>
      <c r="E4775" s="105">
        <v>46.35</v>
      </c>
      <c r="F4775" s="105">
        <v>46.04</v>
      </c>
      <c r="J4775" s="106">
        <v>41394</v>
      </c>
      <c r="K4775" s="105">
        <v>1.53</v>
      </c>
      <c r="L4775" s="105">
        <v>1.53</v>
      </c>
      <c r="P4775" s="106">
        <v>41394</v>
      </c>
      <c r="Q4775" s="105">
        <v>8.02</v>
      </c>
      <c r="R4775" s="105">
        <v>7.91</v>
      </c>
    </row>
    <row r="4776" spans="4:18">
      <c r="D4776" s="106">
        <v>41393</v>
      </c>
      <c r="E4776" s="105">
        <v>45.91</v>
      </c>
      <c r="F4776" s="105">
        <v>45.99</v>
      </c>
      <c r="J4776" s="106">
        <v>41393</v>
      </c>
      <c r="K4776" s="105">
        <v>1.51</v>
      </c>
      <c r="L4776" s="105">
        <v>1.53</v>
      </c>
      <c r="P4776" s="106">
        <v>41393</v>
      </c>
      <c r="Q4776" s="105">
        <v>7.95</v>
      </c>
      <c r="R4776" s="105">
        <v>8.01</v>
      </c>
    </row>
    <row r="4777" spans="4:18">
      <c r="D4777" s="106">
        <v>41390</v>
      </c>
      <c r="E4777" s="105">
        <v>45.95</v>
      </c>
      <c r="F4777" s="105">
        <v>45.74</v>
      </c>
      <c r="J4777" s="106">
        <v>41390</v>
      </c>
      <c r="K4777" s="105">
        <v>1.52</v>
      </c>
      <c r="L4777" s="105">
        <v>1.53</v>
      </c>
      <c r="P4777" s="106">
        <v>41390</v>
      </c>
      <c r="Q4777" s="105">
        <v>8.1999999999999993</v>
      </c>
      <c r="R4777" s="105">
        <v>8</v>
      </c>
    </row>
    <row r="4778" spans="4:18">
      <c r="D4778" s="106">
        <v>41389</v>
      </c>
      <c r="E4778" s="105">
        <v>45.95</v>
      </c>
      <c r="F4778" s="105">
        <v>45.97</v>
      </c>
      <c r="J4778" s="106">
        <v>41389</v>
      </c>
      <c r="K4778" s="105">
        <v>1.54</v>
      </c>
      <c r="L4778" s="105">
        <v>1.54</v>
      </c>
      <c r="P4778" s="106">
        <v>41389</v>
      </c>
      <c r="Q4778" s="105">
        <v>8.34</v>
      </c>
      <c r="R4778" s="105">
        <v>8.23</v>
      </c>
    </row>
    <row r="4779" spans="4:18">
      <c r="D4779" s="106">
        <v>41388</v>
      </c>
      <c r="E4779" s="105">
        <v>46.45</v>
      </c>
      <c r="F4779" s="105">
        <v>45.98</v>
      </c>
      <c r="J4779" s="106">
        <v>41388</v>
      </c>
      <c r="K4779" s="105">
        <v>1.54</v>
      </c>
      <c r="L4779" s="105">
        <v>1.53</v>
      </c>
      <c r="P4779" s="106">
        <v>41388</v>
      </c>
      <c r="Q4779" s="105">
        <v>7.95</v>
      </c>
      <c r="R4779" s="105">
        <v>8.2799999999999994</v>
      </c>
    </row>
    <row r="4780" spans="4:18">
      <c r="D4780" s="106">
        <v>41387</v>
      </c>
      <c r="E4780" s="105">
        <v>45.22</v>
      </c>
      <c r="F4780" s="105">
        <v>45.83</v>
      </c>
      <c r="J4780" s="106">
        <v>41387</v>
      </c>
      <c r="K4780" s="105">
        <v>1.56</v>
      </c>
      <c r="L4780" s="105">
        <v>1.54</v>
      </c>
      <c r="P4780" s="106">
        <v>41387</v>
      </c>
      <c r="Q4780" s="105">
        <v>7.85</v>
      </c>
      <c r="R4780" s="105">
        <v>7.98</v>
      </c>
    </row>
    <row r="4781" spans="4:18">
      <c r="D4781" s="106">
        <v>41386</v>
      </c>
      <c r="E4781" s="105">
        <v>44</v>
      </c>
      <c r="F4781" s="105">
        <v>44.85</v>
      </c>
      <c r="J4781" s="106">
        <v>41386</v>
      </c>
      <c r="K4781" s="105">
        <v>1.52</v>
      </c>
      <c r="L4781" s="105">
        <v>1.55</v>
      </c>
      <c r="P4781" s="106">
        <v>41386</v>
      </c>
      <c r="Q4781" s="105">
        <v>7.81</v>
      </c>
      <c r="R4781" s="105">
        <v>7.75</v>
      </c>
    </row>
    <row r="4782" spans="4:18">
      <c r="D4782" s="106">
        <v>41383</v>
      </c>
      <c r="E4782" s="105">
        <v>44.19</v>
      </c>
      <c r="F4782" s="105">
        <v>44.45</v>
      </c>
      <c r="J4782" s="106">
        <v>41383</v>
      </c>
      <c r="K4782" s="105">
        <v>1.55</v>
      </c>
      <c r="L4782" s="105">
        <v>1.54</v>
      </c>
      <c r="P4782" s="106">
        <v>41383</v>
      </c>
      <c r="Q4782" s="105">
        <v>7.67</v>
      </c>
      <c r="R4782" s="105">
        <v>7.81</v>
      </c>
    </row>
    <row r="4783" spans="4:18">
      <c r="D4783" s="106">
        <v>41382</v>
      </c>
      <c r="E4783" s="105">
        <v>44.34</v>
      </c>
      <c r="F4783" s="105">
        <v>44.15</v>
      </c>
      <c r="J4783" s="106">
        <v>41382</v>
      </c>
      <c r="K4783" s="105">
        <v>1.56</v>
      </c>
      <c r="L4783" s="105">
        <v>1.53</v>
      </c>
      <c r="P4783" s="106">
        <v>41382</v>
      </c>
      <c r="Q4783" s="105">
        <v>7.77</v>
      </c>
      <c r="R4783" s="105">
        <v>7.68</v>
      </c>
    </row>
    <row r="4784" spans="4:18">
      <c r="D4784" s="106">
        <v>41381</v>
      </c>
      <c r="E4784" s="105">
        <v>44.19</v>
      </c>
      <c r="F4784" s="105">
        <v>43.94</v>
      </c>
      <c r="J4784" s="106">
        <v>41381</v>
      </c>
      <c r="K4784" s="105">
        <v>1.56</v>
      </c>
      <c r="L4784" s="105">
        <v>1.56</v>
      </c>
      <c r="P4784" s="106">
        <v>41381</v>
      </c>
      <c r="Q4784" s="105">
        <v>7.69</v>
      </c>
      <c r="R4784" s="105">
        <v>7.76</v>
      </c>
    </row>
    <row r="4785" spans="4:18">
      <c r="D4785" s="106">
        <v>41380</v>
      </c>
      <c r="E4785" s="105">
        <v>44.39</v>
      </c>
      <c r="F4785" s="105">
        <v>44.7</v>
      </c>
      <c r="J4785" s="106">
        <v>41380</v>
      </c>
      <c r="K4785" s="105">
        <v>1.59</v>
      </c>
      <c r="L4785" s="105">
        <v>1.56</v>
      </c>
      <c r="P4785" s="106">
        <v>41380</v>
      </c>
      <c r="Q4785" s="105">
        <v>7.64</v>
      </c>
      <c r="R4785" s="105">
        <v>7.81</v>
      </c>
    </row>
    <row r="4786" spans="4:18">
      <c r="D4786" s="106">
        <v>41379</v>
      </c>
      <c r="E4786" s="105">
        <v>45.36</v>
      </c>
      <c r="F4786" s="105">
        <v>44.04</v>
      </c>
      <c r="J4786" s="106">
        <v>41379</v>
      </c>
      <c r="K4786" s="105">
        <v>1.56</v>
      </c>
      <c r="L4786" s="105">
        <v>1.59</v>
      </c>
      <c r="P4786" s="106">
        <v>41379</v>
      </c>
      <c r="Q4786" s="105">
        <v>7.9</v>
      </c>
      <c r="R4786" s="105">
        <v>7.55</v>
      </c>
    </row>
    <row r="4787" spans="4:18">
      <c r="D4787" s="106">
        <v>41376</v>
      </c>
      <c r="E4787" s="105">
        <v>45.61</v>
      </c>
      <c r="F4787" s="105">
        <v>45.64</v>
      </c>
      <c r="J4787" s="106">
        <v>41376</v>
      </c>
      <c r="K4787" s="105">
        <v>1.58</v>
      </c>
      <c r="L4787" s="105">
        <v>1.59</v>
      </c>
      <c r="P4787" s="106">
        <v>41376</v>
      </c>
      <c r="Q4787" s="105">
        <v>7.62</v>
      </c>
      <c r="R4787" s="105">
        <v>8.02</v>
      </c>
    </row>
    <row r="4788" spans="4:18">
      <c r="D4788" s="106">
        <v>41375</v>
      </c>
      <c r="E4788" s="105">
        <v>45.76</v>
      </c>
      <c r="F4788" s="105">
        <v>45.6</v>
      </c>
      <c r="J4788" s="106">
        <v>41375</v>
      </c>
      <c r="K4788" s="105">
        <v>1.56</v>
      </c>
      <c r="L4788" s="105">
        <v>1.58</v>
      </c>
      <c r="P4788" s="106">
        <v>41375</v>
      </c>
      <c r="Q4788" s="105">
        <v>7.55</v>
      </c>
      <c r="R4788" s="105">
        <v>7.65</v>
      </c>
    </row>
    <row r="4789" spans="4:18">
      <c r="D4789" s="106">
        <v>41374</v>
      </c>
      <c r="E4789" s="105">
        <v>45.86</v>
      </c>
      <c r="F4789" s="105">
        <v>46.11</v>
      </c>
      <c r="J4789" s="106">
        <v>41374</v>
      </c>
      <c r="K4789" s="105">
        <v>1.57</v>
      </c>
      <c r="L4789" s="105">
        <v>1.58</v>
      </c>
      <c r="P4789" s="106">
        <v>41374</v>
      </c>
      <c r="Q4789" s="105">
        <v>7.31</v>
      </c>
      <c r="R4789" s="105">
        <v>7.58</v>
      </c>
    </row>
    <row r="4790" spans="4:18">
      <c r="D4790" s="106">
        <v>41373</v>
      </c>
      <c r="E4790" s="105">
        <v>45.72</v>
      </c>
      <c r="F4790" s="105">
        <v>45.69</v>
      </c>
      <c r="J4790" s="106">
        <v>41373</v>
      </c>
      <c r="K4790" s="105">
        <v>1.54</v>
      </c>
      <c r="L4790" s="105">
        <v>1.59</v>
      </c>
      <c r="P4790" s="106">
        <v>41373</v>
      </c>
      <c r="Q4790" s="105">
        <v>7.54</v>
      </c>
      <c r="R4790" s="105">
        <v>7.34</v>
      </c>
    </row>
    <row r="4791" spans="4:18">
      <c r="D4791" s="106">
        <v>41372</v>
      </c>
      <c r="E4791" s="105">
        <v>44.81</v>
      </c>
      <c r="F4791" s="105">
        <v>45.47</v>
      </c>
      <c r="J4791" s="106">
        <v>41372</v>
      </c>
      <c r="K4791" s="105">
        <v>1.58</v>
      </c>
      <c r="L4791" s="105">
        <v>1.56</v>
      </c>
      <c r="P4791" s="106">
        <v>41372</v>
      </c>
      <c r="Q4791" s="105">
        <v>7.6</v>
      </c>
      <c r="R4791" s="105">
        <v>7.53</v>
      </c>
    </row>
    <row r="4792" spans="4:18">
      <c r="D4792" s="106">
        <v>41369</v>
      </c>
      <c r="E4792" s="105">
        <v>43.37</v>
      </c>
      <c r="F4792" s="105">
        <v>44.47</v>
      </c>
      <c r="J4792" s="106">
        <v>41369</v>
      </c>
      <c r="K4792" s="105">
        <v>1.58</v>
      </c>
      <c r="L4792" s="105">
        <v>1.58</v>
      </c>
      <c r="P4792" s="106">
        <v>41369</v>
      </c>
      <c r="Q4792" s="105">
        <v>6.9</v>
      </c>
      <c r="R4792" s="105">
        <v>7.56</v>
      </c>
    </row>
    <row r="4793" spans="4:18">
      <c r="D4793" s="106">
        <v>41368</v>
      </c>
      <c r="E4793" s="105">
        <v>44.14</v>
      </c>
      <c r="F4793" s="105">
        <v>44.15</v>
      </c>
      <c r="J4793" s="106">
        <v>41368</v>
      </c>
      <c r="K4793" s="105">
        <v>1.58</v>
      </c>
      <c r="L4793" s="105">
        <v>1.58</v>
      </c>
      <c r="P4793" s="106">
        <v>41368</v>
      </c>
      <c r="Q4793" s="105">
        <v>7.17</v>
      </c>
      <c r="R4793" s="105">
        <v>7.12</v>
      </c>
    </row>
    <row r="4794" spans="4:18">
      <c r="D4794" s="106">
        <v>41367</v>
      </c>
      <c r="E4794" s="105">
        <v>44.24</v>
      </c>
      <c r="F4794" s="105">
        <v>43.86</v>
      </c>
      <c r="J4794" s="106">
        <v>41367</v>
      </c>
      <c r="K4794" s="105">
        <v>1.58</v>
      </c>
      <c r="L4794" s="105">
        <v>1.6</v>
      </c>
      <c r="P4794" s="106">
        <v>41367</v>
      </c>
      <c r="Q4794" s="105">
        <v>7.33</v>
      </c>
      <c r="R4794" s="105">
        <v>7.14</v>
      </c>
    </row>
    <row r="4795" spans="4:18">
      <c r="D4795" s="106">
        <v>41366</v>
      </c>
      <c r="E4795" s="105">
        <v>44.41</v>
      </c>
      <c r="F4795" s="105">
        <v>43.76</v>
      </c>
      <c r="J4795" s="106">
        <v>41366</v>
      </c>
      <c r="K4795" s="105">
        <v>1.63</v>
      </c>
      <c r="L4795" s="105">
        <v>1.56</v>
      </c>
      <c r="P4795" s="106">
        <v>41366</v>
      </c>
      <c r="Q4795" s="105">
        <v>7.41</v>
      </c>
      <c r="R4795" s="105">
        <v>7.32</v>
      </c>
    </row>
    <row r="4796" spans="4:18">
      <c r="D4796" s="106">
        <v>41365</v>
      </c>
      <c r="E4796" s="105">
        <v>46.26</v>
      </c>
      <c r="F4796" s="105">
        <v>43.91</v>
      </c>
      <c r="J4796" s="106">
        <v>41365</v>
      </c>
      <c r="K4796" s="105">
        <v>1.65</v>
      </c>
      <c r="L4796" s="105">
        <v>1.63</v>
      </c>
      <c r="P4796" s="106">
        <v>41365</v>
      </c>
      <c r="Q4796" s="105">
        <v>7.44</v>
      </c>
      <c r="R4796" s="105">
        <v>7.36</v>
      </c>
    </row>
    <row r="4797" spans="4:18">
      <c r="D4797" s="106">
        <v>41361</v>
      </c>
      <c r="E4797" s="105">
        <v>45.29</v>
      </c>
      <c r="F4797" s="105">
        <v>46.26</v>
      </c>
      <c r="J4797" s="106">
        <v>41361</v>
      </c>
      <c r="K4797" s="105">
        <v>1.63</v>
      </c>
      <c r="L4797" s="105">
        <v>1.66</v>
      </c>
      <c r="P4797" s="106">
        <v>41361</v>
      </c>
      <c r="Q4797" s="105">
        <v>7.52</v>
      </c>
      <c r="R4797" s="105">
        <v>7.44</v>
      </c>
    </row>
    <row r="4798" spans="4:18">
      <c r="D4798" s="106">
        <v>41360</v>
      </c>
      <c r="E4798" s="105">
        <v>45.78</v>
      </c>
      <c r="F4798" s="105">
        <v>45.18</v>
      </c>
      <c r="J4798" s="106">
        <v>41360</v>
      </c>
      <c r="K4798" s="105">
        <v>1.58</v>
      </c>
      <c r="L4798" s="105">
        <v>1.65</v>
      </c>
      <c r="P4798" s="106">
        <v>41360</v>
      </c>
      <c r="Q4798" s="105">
        <v>7.52</v>
      </c>
      <c r="R4798" s="105">
        <v>7.49</v>
      </c>
    </row>
    <row r="4799" spans="4:18">
      <c r="D4799" s="106">
        <v>41359</v>
      </c>
      <c r="E4799" s="105">
        <v>45.94</v>
      </c>
      <c r="F4799" s="105">
        <v>46.22</v>
      </c>
      <c r="J4799" s="106">
        <v>41359</v>
      </c>
      <c r="K4799" s="105">
        <v>1.55</v>
      </c>
      <c r="L4799" s="105">
        <v>1.62</v>
      </c>
      <c r="P4799" s="106">
        <v>41359</v>
      </c>
      <c r="Q4799" s="105">
        <v>7.68</v>
      </c>
      <c r="R4799" s="105">
        <v>7.58</v>
      </c>
    </row>
    <row r="4800" spans="4:18">
      <c r="D4800" s="106">
        <v>41358</v>
      </c>
      <c r="E4800" s="105">
        <v>45.9</v>
      </c>
      <c r="F4800" s="105">
        <v>45.76</v>
      </c>
      <c r="J4800" s="106">
        <v>41358</v>
      </c>
      <c r="K4800" s="105">
        <v>1.56</v>
      </c>
      <c r="L4800" s="105">
        <v>1.56</v>
      </c>
      <c r="P4800" s="106">
        <v>41358</v>
      </c>
      <c r="Q4800" s="105">
        <v>7.29</v>
      </c>
      <c r="R4800" s="105">
        <v>7.64</v>
      </c>
    </row>
    <row r="4801" spans="4:18">
      <c r="D4801" s="106">
        <v>41355</v>
      </c>
      <c r="E4801" s="105">
        <v>45.47</v>
      </c>
      <c r="F4801" s="105">
        <v>45.47</v>
      </c>
      <c r="J4801" s="106">
        <v>41355</v>
      </c>
      <c r="K4801" s="105">
        <v>1.58</v>
      </c>
      <c r="L4801" s="105">
        <v>1.55</v>
      </c>
      <c r="P4801" s="106">
        <v>41355</v>
      </c>
      <c r="Q4801" s="105">
        <v>7.77</v>
      </c>
      <c r="R4801" s="105">
        <v>7.29</v>
      </c>
    </row>
    <row r="4802" spans="4:18">
      <c r="D4802" s="106">
        <v>41354</v>
      </c>
      <c r="E4802" s="105">
        <v>45.35</v>
      </c>
      <c r="F4802" s="105">
        <v>45.47</v>
      </c>
      <c r="J4802" s="106">
        <v>41354</v>
      </c>
      <c r="K4802" s="105">
        <v>1.6</v>
      </c>
      <c r="L4802" s="105">
        <v>1.59</v>
      </c>
      <c r="P4802" s="106">
        <v>41354</v>
      </c>
      <c r="Q4802" s="105">
        <v>7.98</v>
      </c>
      <c r="R4802" s="105">
        <v>7.75</v>
      </c>
    </row>
    <row r="4803" spans="4:18">
      <c r="D4803" s="106">
        <v>41353</v>
      </c>
      <c r="E4803" s="105">
        <v>45.79</v>
      </c>
      <c r="F4803" s="105">
        <v>45.66</v>
      </c>
      <c r="J4803" s="106">
        <v>41353</v>
      </c>
      <c r="K4803" s="105">
        <v>1.54</v>
      </c>
      <c r="L4803" s="105">
        <v>1.59</v>
      </c>
      <c r="P4803" s="106">
        <v>41353</v>
      </c>
      <c r="Q4803" s="105">
        <v>7.97</v>
      </c>
      <c r="R4803" s="105">
        <v>8.09</v>
      </c>
    </row>
    <row r="4804" spans="4:18">
      <c r="D4804" s="106">
        <v>41352</v>
      </c>
      <c r="E4804" s="105">
        <v>45.27</v>
      </c>
      <c r="F4804" s="105">
        <v>44.99</v>
      </c>
      <c r="J4804" s="106">
        <v>41352</v>
      </c>
      <c r="K4804" s="105">
        <v>1.53</v>
      </c>
      <c r="L4804" s="105">
        <v>1.54</v>
      </c>
      <c r="P4804" s="106">
        <v>41352</v>
      </c>
      <c r="Q4804" s="105">
        <v>7.75</v>
      </c>
      <c r="R4804" s="105">
        <v>7.92</v>
      </c>
    </row>
    <row r="4805" spans="4:18">
      <c r="D4805" s="106">
        <v>41351</v>
      </c>
      <c r="E4805" s="105">
        <v>44.9</v>
      </c>
      <c r="F4805" s="105">
        <v>44.99</v>
      </c>
      <c r="J4805" s="106">
        <v>41351</v>
      </c>
      <c r="K4805" s="105">
        <v>1.58</v>
      </c>
      <c r="L4805" s="105">
        <v>1.53</v>
      </c>
      <c r="P4805" s="106">
        <v>41351</v>
      </c>
      <c r="Q4805" s="105">
        <v>7.6</v>
      </c>
      <c r="R4805" s="105">
        <v>7.72</v>
      </c>
    </row>
    <row r="4806" spans="4:18">
      <c r="D4806" s="106">
        <v>41348</v>
      </c>
      <c r="E4806" s="105">
        <v>46.08</v>
      </c>
      <c r="F4806" s="105">
        <v>45.22</v>
      </c>
      <c r="J4806" s="106">
        <v>41348</v>
      </c>
      <c r="K4806" s="105">
        <v>1.7</v>
      </c>
      <c r="L4806" s="105">
        <v>1.59</v>
      </c>
      <c r="P4806" s="106">
        <v>41348</v>
      </c>
      <c r="Q4806" s="105">
        <v>7.67</v>
      </c>
      <c r="R4806" s="105">
        <v>7.71</v>
      </c>
    </row>
    <row r="4807" spans="4:18">
      <c r="D4807" s="106">
        <v>41347</v>
      </c>
      <c r="E4807" s="105">
        <v>47.24</v>
      </c>
      <c r="F4807" s="105">
        <v>46.91</v>
      </c>
      <c r="J4807" s="106">
        <v>41347</v>
      </c>
      <c r="K4807" s="105">
        <v>1.74</v>
      </c>
      <c r="L4807" s="105">
        <v>1.71</v>
      </c>
      <c r="P4807" s="106">
        <v>41347</v>
      </c>
      <c r="Q4807" s="105">
        <v>7.89</v>
      </c>
      <c r="R4807" s="105">
        <v>7.6</v>
      </c>
    </row>
    <row r="4808" spans="4:18">
      <c r="D4808" s="106">
        <v>41346</v>
      </c>
      <c r="E4808" s="105">
        <v>46.8</v>
      </c>
      <c r="F4808" s="105">
        <v>47.19</v>
      </c>
      <c r="J4808" s="106">
        <v>41346</v>
      </c>
      <c r="K4808" s="105">
        <v>1.76</v>
      </c>
      <c r="L4808" s="105">
        <v>1.76</v>
      </c>
      <c r="P4808" s="106">
        <v>41346</v>
      </c>
      <c r="Q4808" s="105">
        <v>7.77</v>
      </c>
      <c r="R4808" s="105">
        <v>7.81</v>
      </c>
    </row>
    <row r="4809" spans="4:18">
      <c r="D4809" s="106">
        <v>41345</v>
      </c>
      <c r="E4809" s="105">
        <v>47.59</v>
      </c>
      <c r="F4809" s="105">
        <v>47.59</v>
      </c>
      <c r="J4809" s="106">
        <v>41345</v>
      </c>
      <c r="K4809" s="105">
        <v>1.8</v>
      </c>
      <c r="L4809" s="105">
        <v>1.79</v>
      </c>
      <c r="P4809" s="106">
        <v>41345</v>
      </c>
      <c r="Q4809" s="105">
        <v>7.82</v>
      </c>
      <c r="R4809" s="105">
        <v>7.79</v>
      </c>
    </row>
    <row r="4810" spans="4:18">
      <c r="D4810" s="106">
        <v>41344</v>
      </c>
      <c r="E4810" s="105">
        <v>48.03</v>
      </c>
      <c r="F4810" s="105">
        <v>47.6</v>
      </c>
      <c r="J4810" s="106">
        <v>41344</v>
      </c>
      <c r="K4810" s="105">
        <v>1.76</v>
      </c>
      <c r="L4810" s="105">
        <v>1.81</v>
      </c>
      <c r="P4810" s="106">
        <v>41344</v>
      </c>
      <c r="Q4810" s="105">
        <v>7.86</v>
      </c>
      <c r="R4810" s="105">
        <v>7.86</v>
      </c>
    </row>
    <row r="4811" spans="4:18">
      <c r="D4811" s="106">
        <v>41341</v>
      </c>
      <c r="E4811" s="105">
        <v>48.8</v>
      </c>
      <c r="F4811" s="105">
        <v>48.55</v>
      </c>
      <c r="J4811" s="106">
        <v>41341</v>
      </c>
      <c r="K4811" s="105">
        <v>1.65</v>
      </c>
      <c r="L4811" s="105">
        <v>1.79</v>
      </c>
      <c r="P4811" s="106">
        <v>41341</v>
      </c>
      <c r="Q4811" s="105">
        <v>8.1300000000000008</v>
      </c>
      <c r="R4811" s="105">
        <v>7.92</v>
      </c>
    </row>
    <row r="4812" spans="4:18">
      <c r="D4812" s="106">
        <v>41340</v>
      </c>
      <c r="E4812" s="105">
        <v>47.71</v>
      </c>
      <c r="F4812" s="105">
        <v>48.58</v>
      </c>
      <c r="J4812" s="106">
        <v>41340</v>
      </c>
      <c r="K4812" s="105">
        <v>1.64</v>
      </c>
      <c r="L4812" s="105">
        <v>1.65</v>
      </c>
      <c r="P4812" s="106">
        <v>41340</v>
      </c>
      <c r="Q4812" s="105">
        <v>8.07</v>
      </c>
      <c r="R4812" s="105">
        <v>8.0399999999999991</v>
      </c>
    </row>
    <row r="4813" spans="4:18">
      <c r="D4813" s="106">
        <v>41339</v>
      </c>
      <c r="E4813" s="105">
        <v>48</v>
      </c>
      <c r="F4813" s="105">
        <v>48.4</v>
      </c>
      <c r="J4813" s="106">
        <v>41339</v>
      </c>
      <c r="K4813" s="105">
        <v>1.65</v>
      </c>
      <c r="L4813" s="105">
        <v>1.66</v>
      </c>
      <c r="P4813" s="106">
        <v>41339</v>
      </c>
      <c r="Q4813" s="105">
        <v>8.07</v>
      </c>
      <c r="R4813" s="105">
        <v>8.09</v>
      </c>
    </row>
    <row r="4814" spans="4:18">
      <c r="D4814" s="106">
        <v>41338</v>
      </c>
      <c r="E4814" s="105">
        <v>48</v>
      </c>
      <c r="F4814" s="105">
        <v>47.66</v>
      </c>
      <c r="J4814" s="106">
        <v>41338</v>
      </c>
      <c r="K4814" s="105">
        <v>1.61</v>
      </c>
      <c r="L4814" s="105">
        <v>1.63</v>
      </c>
      <c r="P4814" s="106">
        <v>41338</v>
      </c>
      <c r="Q4814" s="105">
        <v>7.78</v>
      </c>
      <c r="R4814" s="105">
        <v>8.0500000000000007</v>
      </c>
    </row>
    <row r="4815" spans="4:18">
      <c r="D4815" s="106">
        <v>41337</v>
      </c>
      <c r="E4815" s="105">
        <v>43.99</v>
      </c>
      <c r="F4815" s="105">
        <v>47.62</v>
      </c>
      <c r="J4815" s="106">
        <v>41337</v>
      </c>
      <c r="K4815" s="105">
        <v>1.63</v>
      </c>
      <c r="L4815" s="105">
        <v>1.61</v>
      </c>
      <c r="P4815" s="106">
        <v>41337</v>
      </c>
      <c r="Q4815" s="105">
        <v>7.59</v>
      </c>
      <c r="R4815" s="105">
        <v>7.74</v>
      </c>
    </row>
    <row r="4816" spans="4:18">
      <c r="D4816" s="106">
        <v>41334</v>
      </c>
      <c r="E4816" s="105">
        <v>43.02</v>
      </c>
      <c r="F4816" s="105">
        <v>43.98</v>
      </c>
      <c r="J4816" s="106">
        <v>41334</v>
      </c>
      <c r="K4816" s="105">
        <v>1.61</v>
      </c>
      <c r="L4816" s="105">
        <v>1.64</v>
      </c>
      <c r="P4816" s="106">
        <v>41334</v>
      </c>
      <c r="Q4816" s="105">
        <v>7.33</v>
      </c>
      <c r="R4816" s="105">
        <v>7.6</v>
      </c>
    </row>
    <row r="4817" spans="4:18">
      <c r="D4817" s="106">
        <v>41333</v>
      </c>
      <c r="E4817" s="105">
        <v>44.93</v>
      </c>
      <c r="F4817" s="105">
        <v>43.9</v>
      </c>
      <c r="J4817" s="106">
        <v>41333</v>
      </c>
      <c r="K4817" s="105">
        <v>1.63</v>
      </c>
      <c r="L4817" s="105">
        <v>1.61</v>
      </c>
      <c r="P4817" s="106">
        <v>41333</v>
      </c>
      <c r="Q4817" s="105">
        <v>7.69</v>
      </c>
      <c r="R4817" s="105">
        <v>7.51</v>
      </c>
    </row>
    <row r="4818" spans="4:18">
      <c r="D4818" s="106">
        <v>41332</v>
      </c>
      <c r="E4818" s="105">
        <v>45.45</v>
      </c>
      <c r="F4818" s="105">
        <v>45.41</v>
      </c>
      <c r="J4818" s="106">
        <v>41332</v>
      </c>
      <c r="K4818" s="105">
        <v>1.6</v>
      </c>
      <c r="L4818" s="105">
        <v>1.59</v>
      </c>
      <c r="P4818" s="106">
        <v>41332</v>
      </c>
      <c r="Q4818" s="105">
        <v>7.5</v>
      </c>
      <c r="R4818" s="105">
        <v>7.68</v>
      </c>
    </row>
    <row r="4819" spans="4:18">
      <c r="D4819" s="106">
        <v>41331</v>
      </c>
      <c r="E4819" s="105">
        <v>44.64</v>
      </c>
      <c r="F4819" s="105">
        <v>45.41</v>
      </c>
      <c r="J4819" s="106">
        <v>41331</v>
      </c>
      <c r="K4819" s="105">
        <v>1.62</v>
      </c>
      <c r="L4819" s="105">
        <v>1.6</v>
      </c>
      <c r="P4819" s="106">
        <v>41331</v>
      </c>
      <c r="Q4819" s="105">
        <v>7.6</v>
      </c>
      <c r="R4819" s="105">
        <v>7.52</v>
      </c>
    </row>
    <row r="4820" spans="4:18">
      <c r="D4820" s="106">
        <v>41330</v>
      </c>
      <c r="E4820" s="105">
        <v>45.31</v>
      </c>
      <c r="F4820" s="105">
        <v>44.04</v>
      </c>
      <c r="J4820" s="106">
        <v>41330</v>
      </c>
      <c r="K4820" s="105">
        <v>1.68</v>
      </c>
      <c r="L4820" s="105">
        <v>1.6</v>
      </c>
      <c r="P4820" s="106">
        <v>41330</v>
      </c>
      <c r="Q4820" s="105">
        <v>7.76</v>
      </c>
      <c r="R4820" s="105">
        <v>7.52</v>
      </c>
    </row>
    <row r="4821" spans="4:18">
      <c r="D4821" s="106">
        <v>41327</v>
      </c>
      <c r="E4821" s="105">
        <v>44.7</v>
      </c>
      <c r="F4821" s="105">
        <v>45</v>
      </c>
      <c r="J4821" s="106">
        <v>41327</v>
      </c>
      <c r="K4821" s="105">
        <v>1.69</v>
      </c>
      <c r="L4821" s="105">
        <v>1.66</v>
      </c>
      <c r="P4821" s="106">
        <v>41327</v>
      </c>
      <c r="Q4821" s="105">
        <v>7.68</v>
      </c>
      <c r="R4821" s="105">
        <v>7.71</v>
      </c>
    </row>
    <row r="4822" spans="4:18">
      <c r="D4822" s="106">
        <v>41326</v>
      </c>
      <c r="E4822" s="105">
        <v>45.62</v>
      </c>
      <c r="F4822" s="105">
        <v>44.3</v>
      </c>
      <c r="J4822" s="106">
        <v>41326</v>
      </c>
      <c r="K4822" s="105">
        <v>1.66</v>
      </c>
      <c r="L4822" s="105">
        <v>1.71</v>
      </c>
      <c r="P4822" s="106">
        <v>41326</v>
      </c>
      <c r="Q4822" s="105">
        <v>7.65</v>
      </c>
      <c r="R4822" s="105">
        <v>7.6</v>
      </c>
    </row>
    <row r="4823" spans="4:18">
      <c r="D4823" s="106">
        <v>41325</v>
      </c>
      <c r="E4823" s="105">
        <v>47.34</v>
      </c>
      <c r="F4823" s="105">
        <v>44.9</v>
      </c>
      <c r="J4823" s="106">
        <v>41325</v>
      </c>
      <c r="K4823" s="105">
        <v>1.73</v>
      </c>
      <c r="L4823" s="105">
        <v>1.7</v>
      </c>
      <c r="P4823" s="106">
        <v>41325</v>
      </c>
      <c r="Q4823" s="105">
        <v>7.96</v>
      </c>
      <c r="R4823" s="105">
        <v>7.66</v>
      </c>
    </row>
    <row r="4824" spans="4:18">
      <c r="D4824" s="106">
        <v>41324</v>
      </c>
      <c r="E4824" s="105">
        <v>46.83</v>
      </c>
      <c r="F4824" s="105">
        <v>47.44</v>
      </c>
      <c r="J4824" s="106">
        <v>41324</v>
      </c>
      <c r="K4824" s="105">
        <v>1.77</v>
      </c>
      <c r="L4824" s="105">
        <v>1.73</v>
      </c>
      <c r="P4824" s="106">
        <v>41324</v>
      </c>
      <c r="Q4824" s="105">
        <v>7.84</v>
      </c>
      <c r="R4824" s="105">
        <v>7.94</v>
      </c>
    </row>
    <row r="4825" spans="4:18">
      <c r="D4825" s="106">
        <v>41320</v>
      </c>
      <c r="E4825" s="105">
        <v>48.7</v>
      </c>
      <c r="F4825" s="105">
        <v>46.71</v>
      </c>
      <c r="J4825" s="106">
        <v>41320</v>
      </c>
      <c r="K4825" s="105">
        <v>1.74</v>
      </c>
      <c r="L4825" s="105">
        <v>1.79</v>
      </c>
      <c r="P4825" s="106">
        <v>41320</v>
      </c>
      <c r="Q4825" s="105">
        <v>7.82</v>
      </c>
      <c r="R4825" s="105">
        <v>7.79</v>
      </c>
    </row>
    <row r="4826" spans="4:18">
      <c r="D4826" s="106">
        <v>41319</v>
      </c>
      <c r="E4826" s="105">
        <v>46.59</v>
      </c>
      <c r="F4826" s="105">
        <v>48.49</v>
      </c>
      <c r="J4826" s="106">
        <v>41319</v>
      </c>
      <c r="K4826" s="105">
        <v>1.71</v>
      </c>
      <c r="L4826" s="105">
        <v>1.74</v>
      </c>
      <c r="P4826" s="106">
        <v>41319</v>
      </c>
      <c r="Q4826" s="105">
        <v>7.78</v>
      </c>
      <c r="R4826" s="105">
        <v>7.76</v>
      </c>
    </row>
    <row r="4827" spans="4:18">
      <c r="D4827" s="106">
        <v>41318</v>
      </c>
      <c r="E4827" s="105">
        <v>47.28</v>
      </c>
      <c r="F4827" s="105">
        <v>46.88</v>
      </c>
      <c r="J4827" s="106">
        <v>41318</v>
      </c>
      <c r="K4827" s="105">
        <v>1.72</v>
      </c>
      <c r="L4827" s="105">
        <v>1.72</v>
      </c>
      <c r="P4827" s="106">
        <v>41318</v>
      </c>
      <c r="Q4827" s="105">
        <v>7.88</v>
      </c>
      <c r="R4827" s="105">
        <v>7.82</v>
      </c>
    </row>
    <row r="4828" spans="4:18">
      <c r="D4828" s="106">
        <v>41317</v>
      </c>
      <c r="E4828" s="105">
        <v>47.34</v>
      </c>
      <c r="F4828" s="105">
        <v>47.08</v>
      </c>
      <c r="J4828" s="106">
        <v>41317</v>
      </c>
      <c r="K4828" s="105">
        <v>1.78</v>
      </c>
      <c r="L4828" s="105">
        <v>1.74</v>
      </c>
      <c r="P4828" s="106">
        <v>41317</v>
      </c>
      <c r="Q4828" s="105">
        <v>8</v>
      </c>
      <c r="R4828" s="105">
        <v>7.84</v>
      </c>
    </row>
    <row r="4829" spans="4:18">
      <c r="D4829" s="106">
        <v>41316</v>
      </c>
      <c r="E4829" s="105">
        <v>47.49</v>
      </c>
      <c r="F4829" s="105">
        <v>47.34</v>
      </c>
      <c r="J4829" s="106">
        <v>41316</v>
      </c>
      <c r="K4829" s="105">
        <v>1.78</v>
      </c>
      <c r="L4829" s="105">
        <v>1.78</v>
      </c>
      <c r="P4829" s="106">
        <v>41316</v>
      </c>
      <c r="Q4829" s="105">
        <v>8.07</v>
      </c>
      <c r="R4829" s="105">
        <v>8.01</v>
      </c>
    </row>
    <row r="4830" spans="4:18">
      <c r="D4830" s="106">
        <v>41313</v>
      </c>
      <c r="E4830" s="105">
        <v>47.28</v>
      </c>
      <c r="F4830" s="105">
        <v>47.54</v>
      </c>
      <c r="J4830" s="106">
        <v>41313</v>
      </c>
      <c r="K4830" s="105">
        <v>1.75</v>
      </c>
      <c r="L4830" s="105">
        <v>1.83</v>
      </c>
      <c r="P4830" s="106">
        <v>41313</v>
      </c>
      <c r="Q4830" s="105">
        <v>8.09</v>
      </c>
      <c r="R4830" s="105">
        <v>8.09</v>
      </c>
    </row>
    <row r="4831" spans="4:18">
      <c r="D4831" s="106">
        <v>41312</v>
      </c>
      <c r="E4831" s="105">
        <v>46</v>
      </c>
      <c r="F4831" s="105">
        <v>46.82</v>
      </c>
      <c r="J4831" s="106">
        <v>41312</v>
      </c>
      <c r="K4831" s="105">
        <v>1.8</v>
      </c>
      <c r="L4831" s="105">
        <v>1.76</v>
      </c>
      <c r="P4831" s="106">
        <v>41312</v>
      </c>
      <c r="Q4831" s="105">
        <v>7.8</v>
      </c>
      <c r="R4831" s="105">
        <v>7.73</v>
      </c>
    </row>
    <row r="4832" spans="4:18">
      <c r="D4832" s="106">
        <v>41311</v>
      </c>
      <c r="E4832" s="105">
        <v>46.36</v>
      </c>
      <c r="F4832" s="105">
        <v>45.89</v>
      </c>
      <c r="J4832" s="106">
        <v>41311</v>
      </c>
      <c r="K4832" s="105">
        <v>1.78</v>
      </c>
      <c r="L4832" s="105">
        <v>1.78</v>
      </c>
      <c r="P4832" s="106">
        <v>41311</v>
      </c>
      <c r="Q4832" s="105">
        <v>7.8</v>
      </c>
      <c r="R4832" s="105">
        <v>7.83</v>
      </c>
    </row>
    <row r="4833" spans="4:18">
      <c r="D4833" s="106">
        <v>41310</v>
      </c>
      <c r="E4833" s="105">
        <v>46.2</v>
      </c>
      <c r="F4833" s="105">
        <v>46.5</v>
      </c>
      <c r="J4833" s="106">
        <v>41310</v>
      </c>
      <c r="K4833" s="105">
        <v>1.88</v>
      </c>
      <c r="L4833" s="105">
        <v>1.8</v>
      </c>
      <c r="P4833" s="106">
        <v>41310</v>
      </c>
      <c r="Q4833" s="105">
        <v>7.74</v>
      </c>
      <c r="R4833" s="105">
        <v>7.87</v>
      </c>
    </row>
    <row r="4834" spans="4:18">
      <c r="D4834" s="106">
        <v>41309</v>
      </c>
      <c r="E4834" s="105">
        <v>46.24</v>
      </c>
      <c r="F4834" s="105">
        <v>45.85</v>
      </c>
      <c r="J4834" s="106">
        <v>41309</v>
      </c>
      <c r="K4834" s="105">
        <v>1.86</v>
      </c>
      <c r="L4834" s="105">
        <v>1.88</v>
      </c>
      <c r="P4834" s="106">
        <v>41309</v>
      </c>
      <c r="Q4834" s="105">
        <v>8.06</v>
      </c>
      <c r="R4834" s="105">
        <v>7.67</v>
      </c>
    </row>
    <row r="4835" spans="4:18">
      <c r="D4835" s="106">
        <v>41306</v>
      </c>
      <c r="E4835" s="105">
        <v>46.94</v>
      </c>
      <c r="F4835" s="105">
        <v>46.7</v>
      </c>
      <c r="J4835" s="106">
        <v>41306</v>
      </c>
      <c r="K4835" s="105">
        <v>1.88</v>
      </c>
      <c r="L4835" s="105">
        <v>1.83</v>
      </c>
      <c r="P4835" s="106">
        <v>41306</v>
      </c>
      <c r="Q4835" s="105">
        <v>7.99</v>
      </c>
      <c r="R4835" s="105">
        <v>8.1199999999999992</v>
      </c>
    </row>
    <row r="4836" spans="4:18">
      <c r="D4836" s="106">
        <v>41305</v>
      </c>
      <c r="E4836" s="105">
        <v>49.68</v>
      </c>
      <c r="F4836" s="105">
        <v>47</v>
      </c>
      <c r="J4836" s="106">
        <v>41305</v>
      </c>
      <c r="K4836" s="105">
        <v>1.86</v>
      </c>
      <c r="L4836" s="105">
        <v>1.9</v>
      </c>
      <c r="P4836" s="106">
        <v>41305</v>
      </c>
      <c r="Q4836" s="105">
        <v>7.73</v>
      </c>
      <c r="R4836" s="105">
        <v>7.94</v>
      </c>
    </row>
    <row r="4837" spans="4:18">
      <c r="D4837" s="106">
        <v>41304</v>
      </c>
      <c r="E4837" s="105">
        <v>50.81</v>
      </c>
      <c r="F4837" s="105">
        <v>49.86</v>
      </c>
      <c r="J4837" s="106">
        <v>41304</v>
      </c>
      <c r="K4837" s="105">
        <v>1.86</v>
      </c>
      <c r="L4837" s="105">
        <v>1.82</v>
      </c>
      <c r="P4837" s="106">
        <v>41304</v>
      </c>
      <c r="Q4837" s="105">
        <v>7.91</v>
      </c>
      <c r="R4837" s="105">
        <v>7.77</v>
      </c>
    </row>
    <row r="4838" spans="4:18">
      <c r="D4838" s="106">
        <v>41303</v>
      </c>
      <c r="E4838" s="105">
        <v>51</v>
      </c>
      <c r="F4838" s="105">
        <v>51.07</v>
      </c>
      <c r="J4838" s="106">
        <v>41303</v>
      </c>
      <c r="K4838" s="105">
        <v>1.9</v>
      </c>
      <c r="L4838" s="105">
        <v>1.87</v>
      </c>
      <c r="P4838" s="106">
        <v>41303</v>
      </c>
      <c r="Q4838" s="105">
        <v>7.62</v>
      </c>
      <c r="R4838" s="105">
        <v>7.9</v>
      </c>
    </row>
    <row r="4839" spans="4:18">
      <c r="D4839" s="106">
        <v>41302</v>
      </c>
      <c r="E4839" s="105">
        <v>50.63</v>
      </c>
      <c r="F4839" s="105">
        <v>51.32</v>
      </c>
      <c r="J4839" s="106">
        <v>41302</v>
      </c>
      <c r="K4839" s="105">
        <v>1.9</v>
      </c>
      <c r="L4839" s="105">
        <v>1.9</v>
      </c>
      <c r="P4839" s="106">
        <v>41302</v>
      </c>
      <c r="Q4839" s="105">
        <v>7.25</v>
      </c>
      <c r="R4839" s="105">
        <v>7.64</v>
      </c>
    </row>
    <row r="4840" spans="4:18">
      <c r="D4840" s="106">
        <v>41299</v>
      </c>
      <c r="E4840" s="105">
        <v>51.31</v>
      </c>
      <c r="F4840" s="105">
        <v>50.4</v>
      </c>
      <c r="J4840" s="106">
        <v>41299</v>
      </c>
      <c r="K4840" s="105">
        <v>1.95</v>
      </c>
      <c r="L4840" s="105">
        <v>1.88</v>
      </c>
      <c r="P4840" s="106">
        <v>41299</v>
      </c>
      <c r="Q4840" s="105">
        <v>7.27</v>
      </c>
      <c r="R4840" s="105">
        <v>7.26</v>
      </c>
    </row>
    <row r="4841" spans="4:18">
      <c r="D4841" s="106">
        <v>41298</v>
      </c>
      <c r="E4841" s="105">
        <v>49.32</v>
      </c>
      <c r="F4841" s="105">
        <v>50.97</v>
      </c>
      <c r="J4841" s="106">
        <v>41298</v>
      </c>
      <c r="K4841" s="105">
        <v>2</v>
      </c>
      <c r="L4841" s="105">
        <v>1.97</v>
      </c>
      <c r="P4841" s="106">
        <v>41298</v>
      </c>
      <c r="Q4841" s="105">
        <v>7.26</v>
      </c>
      <c r="R4841" s="105">
        <v>7.26</v>
      </c>
    </row>
    <row r="4842" spans="4:18">
      <c r="D4842" s="106">
        <v>41297</v>
      </c>
      <c r="E4842" s="105">
        <v>46.48</v>
      </c>
      <c r="F4842" s="105">
        <v>49.1</v>
      </c>
      <c r="J4842" s="106">
        <v>41297</v>
      </c>
      <c r="K4842" s="105">
        <v>1.96</v>
      </c>
      <c r="L4842" s="105">
        <v>2</v>
      </c>
      <c r="P4842" s="106">
        <v>41297</v>
      </c>
      <c r="Q4842" s="105">
        <v>7.22</v>
      </c>
      <c r="R4842" s="105">
        <v>7.23</v>
      </c>
    </row>
    <row r="4843" spans="4:18">
      <c r="D4843" s="106">
        <v>41296</v>
      </c>
      <c r="E4843" s="105">
        <v>43.86</v>
      </c>
      <c r="F4843" s="105">
        <v>46.47</v>
      </c>
      <c r="J4843" s="106">
        <v>41296</v>
      </c>
      <c r="K4843" s="105">
        <v>1.91</v>
      </c>
      <c r="L4843" s="105">
        <v>1.92</v>
      </c>
      <c r="P4843" s="106">
        <v>41296</v>
      </c>
      <c r="Q4843" s="105">
        <v>7.23</v>
      </c>
      <c r="R4843" s="105">
        <v>7.25</v>
      </c>
    </row>
    <row r="4844" spans="4:18">
      <c r="D4844" s="106">
        <v>41292</v>
      </c>
      <c r="E4844" s="105">
        <v>43.56</v>
      </c>
      <c r="F4844" s="105">
        <v>43.94</v>
      </c>
      <c r="J4844" s="106">
        <v>41292</v>
      </c>
      <c r="K4844" s="105">
        <v>1.94</v>
      </c>
      <c r="L4844" s="105">
        <v>1.93</v>
      </c>
      <c r="P4844" s="106">
        <v>41292</v>
      </c>
      <c r="Q4844" s="105">
        <v>7.24</v>
      </c>
      <c r="R4844" s="105">
        <v>7.24</v>
      </c>
    </row>
    <row r="4845" spans="4:18">
      <c r="D4845" s="106">
        <v>41291</v>
      </c>
      <c r="E4845" s="105">
        <v>41.7</v>
      </c>
      <c r="F4845" s="105">
        <v>43.38</v>
      </c>
      <c r="J4845" s="106">
        <v>41291</v>
      </c>
      <c r="K4845" s="105">
        <v>1.9</v>
      </c>
      <c r="L4845" s="105">
        <v>1.94</v>
      </c>
      <c r="P4845" s="106">
        <v>41291</v>
      </c>
      <c r="Q4845" s="105">
        <v>7.28</v>
      </c>
      <c r="R4845" s="105">
        <v>7.23</v>
      </c>
    </row>
    <row r="4846" spans="4:18">
      <c r="D4846" s="106">
        <v>41290</v>
      </c>
      <c r="E4846" s="105">
        <v>53.479869999999998</v>
      </c>
      <c r="F4846" s="105">
        <v>54.099870000000003</v>
      </c>
      <c r="J4846" s="106">
        <v>41290</v>
      </c>
      <c r="K4846" s="105">
        <v>1.9</v>
      </c>
      <c r="L4846" s="105">
        <v>1.92</v>
      </c>
      <c r="P4846" s="106">
        <v>41290</v>
      </c>
      <c r="Q4846" s="105">
        <v>7.23</v>
      </c>
      <c r="R4846" s="105">
        <v>7.22</v>
      </c>
    </row>
    <row r="4847" spans="4:18">
      <c r="D4847" s="106">
        <v>41289</v>
      </c>
      <c r="E4847" s="105">
        <v>53.099870000000003</v>
      </c>
      <c r="F4847" s="105">
        <v>53.389870000000002</v>
      </c>
      <c r="J4847" s="106">
        <v>41289</v>
      </c>
      <c r="K4847" s="105">
        <v>1.91</v>
      </c>
      <c r="L4847" s="105">
        <v>1.92</v>
      </c>
      <c r="P4847" s="106">
        <v>41289</v>
      </c>
      <c r="Q4847" s="105">
        <v>7.19</v>
      </c>
      <c r="R4847" s="105">
        <v>7.25</v>
      </c>
    </row>
    <row r="4848" spans="4:18">
      <c r="D4848" s="106">
        <v>41288</v>
      </c>
      <c r="E4848" s="105">
        <v>51.739870000000003</v>
      </c>
      <c r="F4848" s="105">
        <v>52.619869999999999</v>
      </c>
      <c r="J4848" s="106">
        <v>41288</v>
      </c>
      <c r="K4848" s="105">
        <v>1.94</v>
      </c>
      <c r="L4848" s="105">
        <v>1.9</v>
      </c>
      <c r="P4848" s="106">
        <v>41288</v>
      </c>
      <c r="Q4848" s="105">
        <v>7.12</v>
      </c>
      <c r="R4848" s="105">
        <v>7.23</v>
      </c>
    </row>
    <row r="4849" spans="4:18">
      <c r="D4849" s="106">
        <v>41285</v>
      </c>
      <c r="E4849" s="105">
        <v>51.189880000000002</v>
      </c>
      <c r="F4849" s="105">
        <v>51.699869999999997</v>
      </c>
      <c r="J4849" s="106">
        <v>41285</v>
      </c>
      <c r="K4849" s="105">
        <v>1.86</v>
      </c>
      <c r="L4849" s="105">
        <v>1.93</v>
      </c>
      <c r="P4849" s="106">
        <v>41285</v>
      </c>
      <c r="Q4849" s="105">
        <v>7.17</v>
      </c>
      <c r="R4849" s="105">
        <v>7.13</v>
      </c>
    </row>
    <row r="4850" spans="4:18">
      <c r="D4850" s="106">
        <v>41284</v>
      </c>
      <c r="E4850" s="105">
        <v>50.44988</v>
      </c>
      <c r="F4850" s="105">
        <v>50.999870000000001</v>
      </c>
      <c r="J4850" s="106">
        <v>41284</v>
      </c>
      <c r="K4850" s="105">
        <v>1.95</v>
      </c>
      <c r="L4850" s="105">
        <v>1.89</v>
      </c>
      <c r="P4850" s="106">
        <v>41284</v>
      </c>
      <c r="Q4850" s="105">
        <v>7.17</v>
      </c>
      <c r="R4850" s="105">
        <v>7.17</v>
      </c>
    </row>
    <row r="4851" spans="4:18">
      <c r="D4851" s="106">
        <v>41283</v>
      </c>
      <c r="E4851" s="105">
        <v>49.899880000000003</v>
      </c>
      <c r="F4851" s="105">
        <v>49.999879999999997</v>
      </c>
      <c r="J4851" s="106">
        <v>41283</v>
      </c>
      <c r="K4851" s="105">
        <v>1.87</v>
      </c>
      <c r="L4851" s="105">
        <v>1.89</v>
      </c>
      <c r="P4851" s="106">
        <v>41283</v>
      </c>
      <c r="Q4851" s="105">
        <v>7.09</v>
      </c>
      <c r="R4851" s="105">
        <v>7.15</v>
      </c>
    </row>
    <row r="4852" spans="4:18">
      <c r="D4852" s="106">
        <v>41282</v>
      </c>
      <c r="E4852" s="105">
        <v>49.519880000000001</v>
      </c>
      <c r="F4852" s="105">
        <v>49.849879999999999</v>
      </c>
      <c r="J4852" s="106">
        <v>41282</v>
      </c>
      <c r="K4852" s="105">
        <v>1.9</v>
      </c>
      <c r="L4852" s="105">
        <v>1.9</v>
      </c>
      <c r="P4852" s="106">
        <v>41282</v>
      </c>
      <c r="Q4852" s="105">
        <v>7.12</v>
      </c>
      <c r="R4852" s="105">
        <v>7.04</v>
      </c>
    </row>
    <row r="4853" spans="4:18">
      <c r="D4853" s="106">
        <v>41281</v>
      </c>
      <c r="E4853" s="105">
        <v>50.359870000000001</v>
      </c>
      <c r="F4853" s="105">
        <v>49.989879999999999</v>
      </c>
      <c r="J4853" s="106">
        <v>41281</v>
      </c>
      <c r="K4853" s="105">
        <v>1.93</v>
      </c>
      <c r="L4853" s="105">
        <v>1.9</v>
      </c>
      <c r="P4853" s="106">
        <v>41281</v>
      </c>
      <c r="Q4853" s="105">
        <v>7.18</v>
      </c>
      <c r="R4853" s="105">
        <v>7.14</v>
      </c>
    </row>
    <row r="4854" spans="4:18">
      <c r="D4854" s="106">
        <v>41278</v>
      </c>
      <c r="E4854" s="105">
        <v>48.999879999999997</v>
      </c>
      <c r="F4854" s="105">
        <v>49.999879999999997</v>
      </c>
      <c r="J4854" s="106">
        <v>41278</v>
      </c>
      <c r="K4854" s="105">
        <v>1.97</v>
      </c>
      <c r="L4854" s="105">
        <v>1.9</v>
      </c>
      <c r="P4854" s="106">
        <v>41278</v>
      </c>
      <c r="Q4854" s="105">
        <v>7.3</v>
      </c>
      <c r="R4854" s="105">
        <v>7.25</v>
      </c>
    </row>
    <row r="4855" spans="4:18">
      <c r="D4855" s="106">
        <v>41277</v>
      </c>
      <c r="E4855" s="105">
        <v>47.529879999999999</v>
      </c>
      <c r="F4855" s="105">
        <v>48.249879999999997</v>
      </c>
      <c r="J4855" s="106">
        <v>41277</v>
      </c>
      <c r="K4855" s="105">
        <v>1.96</v>
      </c>
      <c r="L4855" s="105">
        <v>2</v>
      </c>
      <c r="P4855" s="106">
        <v>41277</v>
      </c>
      <c r="Q4855" s="105">
        <v>7.24</v>
      </c>
      <c r="R4855" s="105">
        <v>7.24</v>
      </c>
    </row>
    <row r="4856" spans="4:18">
      <c r="D4856" s="106">
        <v>41276</v>
      </c>
      <c r="E4856" s="105">
        <v>46.009880000000003</v>
      </c>
      <c r="F4856" s="105">
        <v>46.749890000000001</v>
      </c>
      <c r="J4856" s="106">
        <v>41276</v>
      </c>
      <c r="K4856" s="105">
        <v>1.99</v>
      </c>
      <c r="L4856" s="105">
        <v>1.97</v>
      </c>
      <c r="P4856" s="106">
        <v>41276</v>
      </c>
      <c r="Q4856" s="105">
        <v>7.25</v>
      </c>
      <c r="R4856" s="105">
        <v>7.24</v>
      </c>
    </row>
    <row r="4857" spans="4:18">
      <c r="D4857" s="106">
        <v>41274</v>
      </c>
      <c r="E4857" s="105">
        <v>45.999890000000001</v>
      </c>
      <c r="F4857" s="105">
        <v>46.499890000000001</v>
      </c>
      <c r="J4857" s="106">
        <v>41274</v>
      </c>
      <c r="K4857" s="105">
        <v>1.76</v>
      </c>
      <c r="L4857" s="105">
        <v>1.97</v>
      </c>
      <c r="P4857" s="106">
        <v>41274</v>
      </c>
      <c r="Q4857" s="105">
        <v>6.66</v>
      </c>
      <c r="R4857" s="105">
        <v>6.98</v>
      </c>
    </row>
    <row r="4858" spans="4:18">
      <c r="D4858" s="106">
        <v>41271</v>
      </c>
      <c r="E4858" s="105">
        <v>46.339889999999997</v>
      </c>
      <c r="F4858" s="105">
        <v>45.989890000000003</v>
      </c>
      <c r="J4858" s="106">
        <v>41271</v>
      </c>
      <c r="K4858" s="105">
        <v>1.74</v>
      </c>
      <c r="L4858" s="105">
        <v>1.75</v>
      </c>
      <c r="P4858" s="106">
        <v>41271</v>
      </c>
      <c r="Q4858" s="105">
        <v>6.62</v>
      </c>
      <c r="R4858" s="105">
        <v>6.67</v>
      </c>
    </row>
    <row r="4859" spans="4:18">
      <c r="D4859" s="106">
        <v>41270</v>
      </c>
      <c r="E4859" s="105">
        <v>46.049880000000002</v>
      </c>
      <c r="F4859" s="105">
        <v>45.999890000000001</v>
      </c>
      <c r="J4859" s="106">
        <v>41270</v>
      </c>
      <c r="K4859" s="105">
        <v>1.69</v>
      </c>
      <c r="L4859" s="105">
        <v>1.73</v>
      </c>
      <c r="P4859" s="106">
        <v>41270</v>
      </c>
      <c r="Q4859" s="105">
        <v>6.67</v>
      </c>
      <c r="R4859" s="105">
        <v>6.69</v>
      </c>
    </row>
    <row r="4860" spans="4:18">
      <c r="D4860" s="106">
        <v>41269</v>
      </c>
      <c r="E4860" s="105">
        <v>47.749879999999997</v>
      </c>
      <c r="F4860" s="105">
        <v>46.399880000000003</v>
      </c>
      <c r="J4860" s="106">
        <v>41269</v>
      </c>
      <c r="K4860" s="105">
        <v>1.73</v>
      </c>
      <c r="L4860" s="105">
        <v>1.7</v>
      </c>
      <c r="P4860" s="106">
        <v>41269</v>
      </c>
      <c r="Q4860" s="105">
        <v>6.93</v>
      </c>
      <c r="R4860" s="105">
        <v>6.68</v>
      </c>
    </row>
    <row r="4861" spans="4:18">
      <c r="D4861" s="106">
        <v>41267</v>
      </c>
      <c r="E4861" s="105">
        <v>47.429879999999997</v>
      </c>
      <c r="F4861" s="105">
        <v>47.499879999999997</v>
      </c>
      <c r="J4861" s="106">
        <v>41267</v>
      </c>
      <c r="K4861" s="105">
        <v>1.71</v>
      </c>
      <c r="L4861" s="105">
        <v>1.74</v>
      </c>
      <c r="P4861" s="106">
        <v>41267</v>
      </c>
      <c r="Q4861" s="105">
        <v>7.09</v>
      </c>
      <c r="R4861" s="105">
        <v>6.92</v>
      </c>
    </row>
    <row r="4862" spans="4:18">
      <c r="D4862" s="106">
        <v>41264</v>
      </c>
      <c r="E4862" s="105">
        <v>48.399880000000003</v>
      </c>
      <c r="F4862" s="105">
        <v>47.849879999999999</v>
      </c>
      <c r="J4862" s="106">
        <v>41264</v>
      </c>
      <c r="K4862" s="105">
        <v>1.7</v>
      </c>
      <c r="L4862" s="105">
        <v>1.72</v>
      </c>
      <c r="P4862" s="106">
        <v>41264</v>
      </c>
      <c r="Q4862" s="105">
        <v>7.01</v>
      </c>
      <c r="R4862" s="105">
        <v>7.13</v>
      </c>
    </row>
    <row r="4863" spans="4:18">
      <c r="D4863" s="106">
        <v>41263</v>
      </c>
      <c r="E4863" s="105">
        <v>49.149880000000003</v>
      </c>
      <c r="F4863" s="105">
        <v>48.509880000000003</v>
      </c>
      <c r="J4863" s="106">
        <v>41263</v>
      </c>
      <c r="K4863" s="105">
        <v>1.73</v>
      </c>
      <c r="L4863" s="105">
        <v>1.75</v>
      </c>
      <c r="P4863" s="106">
        <v>41263</v>
      </c>
      <c r="Q4863" s="105">
        <v>6.92</v>
      </c>
      <c r="R4863" s="105">
        <v>7.13</v>
      </c>
    </row>
    <row r="4864" spans="4:18">
      <c r="D4864" s="106">
        <v>41262</v>
      </c>
      <c r="E4864" s="105">
        <v>49.849879999999999</v>
      </c>
      <c r="F4864" s="105">
        <v>49.179870000000001</v>
      </c>
      <c r="J4864" s="106">
        <v>41262</v>
      </c>
      <c r="K4864" s="105">
        <v>1.75</v>
      </c>
      <c r="L4864" s="105">
        <v>1.74</v>
      </c>
      <c r="P4864" s="106">
        <v>41262</v>
      </c>
      <c r="Q4864" s="105">
        <v>7.02</v>
      </c>
      <c r="R4864" s="105">
        <v>6.93</v>
      </c>
    </row>
    <row r="4865" spans="4:18">
      <c r="D4865" s="106">
        <v>41261</v>
      </c>
      <c r="E4865" s="105">
        <v>48.609879999999997</v>
      </c>
      <c r="F4865" s="105">
        <v>49.619880000000002</v>
      </c>
      <c r="J4865" s="106">
        <v>41261</v>
      </c>
      <c r="K4865" s="105">
        <v>1.76</v>
      </c>
      <c r="L4865" s="105">
        <v>1.72</v>
      </c>
      <c r="P4865" s="106">
        <v>41261</v>
      </c>
      <c r="Q4865" s="105">
        <v>6.94</v>
      </c>
      <c r="R4865" s="105">
        <v>7</v>
      </c>
    </row>
    <row r="4866" spans="4:18">
      <c r="D4866" s="106">
        <v>41260</v>
      </c>
      <c r="E4866" s="105">
        <v>47.599879999999999</v>
      </c>
      <c r="F4866" s="105">
        <v>48.179879999999997</v>
      </c>
      <c r="J4866" s="106">
        <v>41260</v>
      </c>
      <c r="K4866" s="105">
        <v>1.76</v>
      </c>
      <c r="L4866" s="105">
        <v>1.77</v>
      </c>
      <c r="P4866" s="106">
        <v>41260</v>
      </c>
      <c r="Q4866" s="105">
        <v>6.86</v>
      </c>
      <c r="R4866" s="105">
        <v>6.96</v>
      </c>
    </row>
    <row r="4867" spans="4:18">
      <c r="D4867" s="106">
        <v>41257</v>
      </c>
      <c r="E4867" s="105">
        <v>46.829889999999999</v>
      </c>
      <c r="F4867" s="105">
        <v>47.609879999999997</v>
      </c>
      <c r="J4867" s="106">
        <v>41257</v>
      </c>
      <c r="K4867" s="105">
        <v>1.77</v>
      </c>
      <c r="L4867" s="105">
        <v>1.76</v>
      </c>
      <c r="P4867" s="106">
        <v>41257</v>
      </c>
      <c r="Q4867" s="105">
        <v>6.67</v>
      </c>
      <c r="R4867" s="105">
        <v>6.8</v>
      </c>
    </row>
    <row r="4868" spans="4:18">
      <c r="D4868" s="106">
        <v>41256</v>
      </c>
      <c r="E4868" s="105">
        <v>46.299880000000002</v>
      </c>
      <c r="F4868" s="105">
        <v>46.979889999999997</v>
      </c>
      <c r="J4868" s="106">
        <v>41256</v>
      </c>
      <c r="K4868" s="105">
        <v>1.72</v>
      </c>
      <c r="L4868" s="105">
        <v>1.79</v>
      </c>
      <c r="P4868" s="106">
        <v>41256</v>
      </c>
      <c r="Q4868" s="105">
        <v>6.7</v>
      </c>
      <c r="R4868" s="105">
        <v>6.71</v>
      </c>
    </row>
    <row r="4869" spans="4:18">
      <c r="D4869" s="106">
        <v>41255</v>
      </c>
      <c r="E4869" s="105">
        <v>45.969889999999999</v>
      </c>
      <c r="F4869" s="105">
        <v>46.399880000000003</v>
      </c>
      <c r="J4869" s="106">
        <v>41255</v>
      </c>
      <c r="K4869" s="105">
        <v>1.72</v>
      </c>
      <c r="L4869" s="105">
        <v>1.8</v>
      </c>
      <c r="P4869" s="106">
        <v>41255</v>
      </c>
      <c r="Q4869" s="105">
        <v>6.78</v>
      </c>
      <c r="R4869" s="105">
        <v>6.71</v>
      </c>
    </row>
    <row r="4870" spans="4:18">
      <c r="D4870" s="106">
        <v>41254</v>
      </c>
      <c r="E4870" s="105">
        <v>45.349890000000002</v>
      </c>
      <c r="F4870" s="105">
        <v>46.419879999999999</v>
      </c>
      <c r="J4870" s="106">
        <v>41254</v>
      </c>
      <c r="K4870" s="105">
        <v>1.71</v>
      </c>
      <c r="L4870" s="105">
        <v>1.74</v>
      </c>
      <c r="P4870" s="106">
        <v>41254</v>
      </c>
      <c r="Q4870" s="105">
        <v>6.64</v>
      </c>
      <c r="R4870" s="105">
        <v>6.78</v>
      </c>
    </row>
    <row r="4871" spans="4:18">
      <c r="D4871" s="106">
        <v>41253</v>
      </c>
      <c r="E4871" s="105">
        <v>44.499890000000001</v>
      </c>
      <c r="F4871" s="105">
        <v>44.949890000000003</v>
      </c>
      <c r="J4871" s="106">
        <v>41253</v>
      </c>
      <c r="K4871" s="105">
        <v>1.78</v>
      </c>
      <c r="L4871" s="105">
        <v>1.71</v>
      </c>
      <c r="P4871" s="106">
        <v>41253</v>
      </c>
      <c r="Q4871" s="105">
        <v>6.45</v>
      </c>
      <c r="R4871" s="105">
        <v>6.56</v>
      </c>
    </row>
    <row r="4872" spans="4:18">
      <c r="D4872" s="106">
        <v>41250</v>
      </c>
      <c r="E4872" s="105">
        <v>44.999890000000001</v>
      </c>
      <c r="F4872" s="105">
        <v>45.339889999999997</v>
      </c>
      <c r="J4872" s="106">
        <v>41250</v>
      </c>
      <c r="K4872" s="105">
        <v>1.74</v>
      </c>
      <c r="L4872" s="105">
        <v>1.75</v>
      </c>
      <c r="P4872" s="106">
        <v>41250</v>
      </c>
      <c r="Q4872" s="105">
        <v>6.52</v>
      </c>
      <c r="R4872" s="105">
        <v>6.45</v>
      </c>
    </row>
    <row r="4873" spans="4:18">
      <c r="D4873" s="106">
        <v>41249</v>
      </c>
      <c r="E4873" s="105">
        <v>45.019889999999997</v>
      </c>
      <c r="F4873" s="105">
        <v>45.009889999999999</v>
      </c>
      <c r="J4873" s="106">
        <v>41249</v>
      </c>
      <c r="K4873" s="105">
        <v>1.76</v>
      </c>
      <c r="L4873" s="105">
        <v>1.77</v>
      </c>
      <c r="P4873" s="106">
        <v>41249</v>
      </c>
      <c r="Q4873" s="105">
        <v>6.57</v>
      </c>
      <c r="R4873" s="105">
        <v>6.49</v>
      </c>
    </row>
    <row r="4874" spans="4:18">
      <c r="D4874" s="106">
        <v>41248</v>
      </c>
      <c r="E4874" s="105">
        <v>44.85989</v>
      </c>
      <c r="F4874" s="105">
        <v>45.449890000000003</v>
      </c>
      <c r="J4874" s="106">
        <v>41248</v>
      </c>
      <c r="K4874" s="105">
        <v>1.79</v>
      </c>
      <c r="L4874" s="105">
        <v>1.8</v>
      </c>
      <c r="P4874" s="106">
        <v>41248</v>
      </c>
      <c r="Q4874" s="105">
        <v>6.49</v>
      </c>
      <c r="R4874" s="105">
        <v>6.59</v>
      </c>
    </row>
    <row r="4875" spans="4:18">
      <c r="D4875" s="106">
        <v>41247</v>
      </c>
      <c r="E4875" s="105">
        <v>45.499890000000001</v>
      </c>
      <c r="F4875" s="105">
        <v>45.099890000000002</v>
      </c>
      <c r="J4875" s="106">
        <v>41247</v>
      </c>
      <c r="K4875" s="105">
        <v>1.77</v>
      </c>
      <c r="L4875" s="105">
        <v>1.82</v>
      </c>
      <c r="P4875" s="106">
        <v>41247</v>
      </c>
      <c r="Q4875" s="105">
        <v>6.28</v>
      </c>
      <c r="R4875" s="105">
        <v>6.47</v>
      </c>
    </row>
    <row r="4876" spans="4:18">
      <c r="D4876" s="106">
        <v>41246</v>
      </c>
      <c r="E4876" s="105">
        <v>45.78989</v>
      </c>
      <c r="F4876" s="105">
        <v>45.269889999999997</v>
      </c>
      <c r="J4876" s="106">
        <v>41246</v>
      </c>
      <c r="K4876" s="105">
        <v>1.81</v>
      </c>
      <c r="L4876" s="105">
        <v>1.82</v>
      </c>
      <c r="P4876" s="106">
        <v>41246</v>
      </c>
      <c r="Q4876" s="105">
        <v>6.4</v>
      </c>
      <c r="R4876" s="105">
        <v>6.25</v>
      </c>
    </row>
    <row r="4877" spans="4:18">
      <c r="D4877" s="106">
        <v>41243</v>
      </c>
      <c r="E4877" s="105">
        <v>45.269889999999997</v>
      </c>
      <c r="F4877" s="105">
        <v>45.349890000000002</v>
      </c>
      <c r="J4877" s="106">
        <v>41243</v>
      </c>
      <c r="K4877" s="105">
        <v>1.76</v>
      </c>
      <c r="L4877" s="105">
        <v>1.9</v>
      </c>
      <c r="P4877" s="106">
        <v>41243</v>
      </c>
      <c r="Q4877" s="105">
        <v>6.7</v>
      </c>
      <c r="R4877" s="105">
        <v>6.35</v>
      </c>
    </row>
    <row r="4878" spans="4:18">
      <c r="D4878" s="106">
        <v>41242</v>
      </c>
      <c r="E4878" s="105">
        <v>44.839889999999997</v>
      </c>
      <c r="F4878" s="105">
        <v>45.339889999999997</v>
      </c>
      <c r="J4878" s="106">
        <v>41242</v>
      </c>
      <c r="K4878" s="105">
        <v>1.8</v>
      </c>
      <c r="L4878" s="105">
        <v>1.8</v>
      </c>
      <c r="P4878" s="106">
        <v>41242</v>
      </c>
      <c r="Q4878" s="105">
        <v>6.69</v>
      </c>
      <c r="R4878" s="105">
        <v>6.66</v>
      </c>
    </row>
    <row r="4879" spans="4:18">
      <c r="D4879" s="106">
        <v>41241</v>
      </c>
      <c r="E4879" s="105">
        <v>43.759889999999999</v>
      </c>
      <c r="F4879" s="105">
        <v>44.379890000000003</v>
      </c>
      <c r="J4879" s="106">
        <v>41241</v>
      </c>
      <c r="K4879" s="105">
        <v>1.83</v>
      </c>
      <c r="L4879" s="105">
        <v>1.77</v>
      </c>
      <c r="P4879" s="106">
        <v>41241</v>
      </c>
      <c r="Q4879" s="105">
        <v>6.48</v>
      </c>
      <c r="R4879" s="105">
        <v>6.69</v>
      </c>
    </row>
    <row r="4880" spans="4:18">
      <c r="D4880" s="106">
        <v>41240</v>
      </c>
      <c r="E4880" s="105">
        <v>44.829889999999999</v>
      </c>
      <c r="F4880" s="105">
        <v>43.499890000000001</v>
      </c>
      <c r="J4880" s="106">
        <v>41240</v>
      </c>
      <c r="K4880" s="105">
        <v>1.81</v>
      </c>
      <c r="L4880" s="105">
        <v>1.83</v>
      </c>
      <c r="P4880" s="106">
        <v>41240</v>
      </c>
      <c r="Q4880" s="105">
        <v>6.52</v>
      </c>
      <c r="R4880" s="105">
        <v>6.54</v>
      </c>
    </row>
    <row r="4881" spans="4:18">
      <c r="D4881" s="106">
        <v>41239</v>
      </c>
      <c r="E4881" s="105">
        <v>43.999890000000001</v>
      </c>
      <c r="F4881" s="105">
        <v>44.069890000000001</v>
      </c>
      <c r="J4881" s="106">
        <v>41239</v>
      </c>
      <c r="K4881" s="105">
        <v>1.83</v>
      </c>
      <c r="L4881" s="105">
        <v>1.85</v>
      </c>
      <c r="P4881" s="106">
        <v>41239</v>
      </c>
      <c r="Q4881" s="105">
        <v>6.39</v>
      </c>
      <c r="R4881" s="105">
        <v>6.55</v>
      </c>
    </row>
    <row r="4882" spans="4:18">
      <c r="D4882" s="106">
        <v>41236</v>
      </c>
      <c r="E4882" s="105">
        <v>43.049889999999998</v>
      </c>
      <c r="F4882" s="105">
        <v>44.029890000000002</v>
      </c>
      <c r="J4882" s="106">
        <v>41236</v>
      </c>
      <c r="K4882" s="105">
        <v>1.78</v>
      </c>
      <c r="L4882" s="105">
        <v>1.84</v>
      </c>
      <c r="P4882" s="106">
        <v>41236</v>
      </c>
      <c r="Q4882" s="105">
        <v>6.4</v>
      </c>
      <c r="R4882" s="105">
        <v>6.4</v>
      </c>
    </row>
    <row r="4883" spans="4:18">
      <c r="D4883" s="106">
        <v>41234</v>
      </c>
      <c r="E4883" s="105">
        <v>41.639899999999997</v>
      </c>
      <c r="F4883" s="105">
        <v>42.829900000000002</v>
      </c>
      <c r="J4883" s="106">
        <v>41234</v>
      </c>
      <c r="K4883" s="105">
        <v>1.79</v>
      </c>
      <c r="L4883" s="105">
        <v>1.82</v>
      </c>
      <c r="P4883" s="106">
        <v>41234</v>
      </c>
      <c r="Q4883" s="105">
        <v>6.3</v>
      </c>
      <c r="R4883" s="105">
        <v>6.39</v>
      </c>
    </row>
    <row r="4884" spans="4:18">
      <c r="D4884" s="106">
        <v>41233</v>
      </c>
      <c r="E4884" s="105">
        <v>39.799900000000001</v>
      </c>
      <c r="F4884" s="105">
        <v>41.679900000000004</v>
      </c>
      <c r="J4884" s="106">
        <v>41233</v>
      </c>
      <c r="K4884" s="105">
        <v>1.76</v>
      </c>
      <c r="L4884" s="105">
        <v>1.81</v>
      </c>
      <c r="P4884" s="106">
        <v>41233</v>
      </c>
      <c r="Q4884" s="105">
        <v>6.36</v>
      </c>
      <c r="R4884" s="105">
        <v>6.29</v>
      </c>
    </row>
    <row r="4885" spans="4:18">
      <c r="D4885" s="106">
        <v>41232</v>
      </c>
      <c r="E4885" s="105">
        <v>37.779910000000001</v>
      </c>
      <c r="F4885" s="105">
        <v>39.919899999999998</v>
      </c>
      <c r="J4885" s="106">
        <v>41232</v>
      </c>
      <c r="K4885" s="105">
        <v>1.76</v>
      </c>
      <c r="L4885" s="105">
        <v>1.77</v>
      </c>
      <c r="P4885" s="106">
        <v>41232</v>
      </c>
      <c r="Q4885" s="105">
        <v>6.27</v>
      </c>
      <c r="R4885" s="105">
        <v>6.4</v>
      </c>
    </row>
    <row r="4886" spans="4:18">
      <c r="D4886" s="106">
        <v>41229</v>
      </c>
      <c r="E4886" s="105">
        <v>37.229909999999997</v>
      </c>
      <c r="F4886" s="105">
        <v>37.759909999999998</v>
      </c>
      <c r="J4886" s="106">
        <v>41229</v>
      </c>
      <c r="K4886" s="105">
        <v>1.7</v>
      </c>
      <c r="L4886" s="105">
        <v>1.74</v>
      </c>
      <c r="P4886" s="106">
        <v>41229</v>
      </c>
      <c r="Q4886" s="105">
        <v>6.13</v>
      </c>
      <c r="R4886" s="105">
        <v>6.19</v>
      </c>
    </row>
    <row r="4887" spans="4:18">
      <c r="D4887" s="106">
        <v>41228</v>
      </c>
      <c r="E4887" s="105">
        <v>38.299900000000001</v>
      </c>
      <c r="F4887" s="105">
        <v>37.129910000000002</v>
      </c>
      <c r="J4887" s="106">
        <v>41228</v>
      </c>
      <c r="K4887" s="105">
        <v>1.75</v>
      </c>
      <c r="L4887" s="105">
        <v>1.71</v>
      </c>
      <c r="P4887" s="106">
        <v>41228</v>
      </c>
      <c r="Q4887" s="105">
        <v>6.02</v>
      </c>
      <c r="R4887" s="105">
        <v>6.19</v>
      </c>
    </row>
    <row r="4888" spans="4:18">
      <c r="D4888" s="106">
        <v>41227</v>
      </c>
      <c r="E4888" s="105">
        <v>40.639899999999997</v>
      </c>
      <c r="F4888" s="105">
        <v>38.249899999999997</v>
      </c>
      <c r="J4888" s="106">
        <v>41227</v>
      </c>
      <c r="K4888" s="105">
        <v>1.8</v>
      </c>
      <c r="L4888" s="105">
        <v>1.77</v>
      </c>
      <c r="P4888" s="106">
        <v>41227</v>
      </c>
      <c r="Q4888" s="105">
        <v>6.32</v>
      </c>
      <c r="R4888" s="105">
        <v>6.05</v>
      </c>
    </row>
    <row r="4889" spans="4:18">
      <c r="D4889" s="106">
        <v>41226</v>
      </c>
      <c r="E4889" s="105">
        <v>40.849899999999998</v>
      </c>
      <c r="F4889" s="105">
        <v>40.679900000000004</v>
      </c>
      <c r="J4889" s="106">
        <v>41226</v>
      </c>
      <c r="K4889" s="105">
        <v>1.8</v>
      </c>
      <c r="L4889" s="105">
        <v>1.82</v>
      </c>
      <c r="P4889" s="106">
        <v>41226</v>
      </c>
      <c r="Q4889" s="105">
        <v>6.18</v>
      </c>
      <c r="R4889" s="105">
        <v>6.28</v>
      </c>
    </row>
    <row r="4890" spans="4:18">
      <c r="D4890" s="106">
        <v>41225</v>
      </c>
      <c r="E4890" s="105">
        <v>41.919899999999998</v>
      </c>
      <c r="F4890" s="105">
        <v>42.279899999999998</v>
      </c>
      <c r="J4890" s="106">
        <v>41225</v>
      </c>
      <c r="K4890" s="105">
        <v>1.83</v>
      </c>
      <c r="L4890" s="105">
        <v>1.84</v>
      </c>
      <c r="P4890" s="106">
        <v>41225</v>
      </c>
      <c r="Q4890" s="105">
        <v>6.38</v>
      </c>
      <c r="R4890" s="105">
        <v>6.24</v>
      </c>
    </row>
    <row r="4891" spans="4:18">
      <c r="D4891" s="106">
        <v>41222</v>
      </c>
      <c r="E4891" s="105">
        <v>41.649889999999999</v>
      </c>
      <c r="F4891" s="105">
        <v>41.919899999999998</v>
      </c>
      <c r="J4891" s="106">
        <v>41222</v>
      </c>
      <c r="K4891" s="105">
        <v>1.89</v>
      </c>
      <c r="L4891" s="105">
        <v>1.87</v>
      </c>
      <c r="P4891" s="106">
        <v>41222</v>
      </c>
      <c r="Q4891" s="105">
        <v>6.39</v>
      </c>
      <c r="R4891" s="105">
        <v>6.35</v>
      </c>
    </row>
    <row r="4892" spans="4:18">
      <c r="D4892" s="106">
        <v>41221</v>
      </c>
      <c r="E4892" s="105">
        <v>43.329900000000002</v>
      </c>
      <c r="F4892" s="105">
        <v>41.679900000000004</v>
      </c>
      <c r="J4892" s="106">
        <v>41221</v>
      </c>
      <c r="K4892" s="105">
        <v>1.91</v>
      </c>
      <c r="L4892" s="105">
        <v>1.92</v>
      </c>
      <c r="P4892" s="106">
        <v>41221</v>
      </c>
      <c r="Q4892" s="105">
        <v>6.55</v>
      </c>
      <c r="R4892" s="105">
        <v>6.44</v>
      </c>
    </row>
    <row r="4893" spans="4:18">
      <c r="D4893" s="106">
        <v>41220</v>
      </c>
      <c r="E4893" s="105">
        <v>44.249890000000001</v>
      </c>
      <c r="F4893" s="105">
        <v>42.519889999999997</v>
      </c>
      <c r="J4893" s="106">
        <v>41220</v>
      </c>
      <c r="K4893" s="105">
        <v>1.86</v>
      </c>
      <c r="L4893" s="105">
        <v>1.93</v>
      </c>
      <c r="P4893" s="106">
        <v>41220</v>
      </c>
      <c r="Q4893" s="105">
        <v>6.64</v>
      </c>
      <c r="R4893" s="105">
        <v>6.56</v>
      </c>
    </row>
    <row r="4894" spans="4:18">
      <c r="D4894" s="106">
        <v>41219</v>
      </c>
      <c r="E4894" s="105">
        <v>44.78989</v>
      </c>
      <c r="F4894" s="105">
        <v>44.78989</v>
      </c>
      <c r="J4894" s="106">
        <v>41219</v>
      </c>
      <c r="K4894" s="105">
        <v>1.93</v>
      </c>
      <c r="L4894" s="105">
        <v>1.9</v>
      </c>
      <c r="P4894" s="106">
        <v>41219</v>
      </c>
      <c r="Q4894" s="105">
        <v>6.77</v>
      </c>
      <c r="R4894" s="105">
        <v>6.89</v>
      </c>
    </row>
    <row r="4895" spans="4:18">
      <c r="D4895" s="106">
        <v>41218</v>
      </c>
      <c r="E4895" s="105">
        <v>44.329889999999999</v>
      </c>
      <c r="F4895" s="105">
        <v>44.67989</v>
      </c>
      <c r="J4895" s="106">
        <v>41218</v>
      </c>
      <c r="K4895" s="105">
        <v>1.96</v>
      </c>
      <c r="L4895" s="105">
        <v>1.96</v>
      </c>
      <c r="P4895" s="106">
        <v>41218</v>
      </c>
      <c r="Q4895" s="105">
        <v>6.5</v>
      </c>
      <c r="R4895" s="105">
        <v>6.72</v>
      </c>
    </row>
    <row r="4896" spans="4:18">
      <c r="D4896" s="106">
        <v>41215</v>
      </c>
      <c r="E4896" s="105">
        <v>43.719889999999999</v>
      </c>
      <c r="F4896" s="105">
        <v>43.979889999999997</v>
      </c>
      <c r="J4896" s="106">
        <v>41215</v>
      </c>
      <c r="K4896" s="105">
        <v>2.02</v>
      </c>
      <c r="L4896" s="105">
        <v>1.98</v>
      </c>
      <c r="P4896" s="106">
        <v>41215</v>
      </c>
      <c r="Q4896" s="105">
        <v>6.64</v>
      </c>
      <c r="R4896" s="105">
        <v>6.51</v>
      </c>
    </row>
    <row r="4897" spans="4:18">
      <c r="D4897" s="106">
        <v>41214</v>
      </c>
      <c r="E4897" s="105">
        <v>42.359900000000003</v>
      </c>
      <c r="F4897" s="105">
        <v>43.419890000000002</v>
      </c>
      <c r="J4897" s="106">
        <v>41214</v>
      </c>
      <c r="K4897" s="105">
        <v>1.99</v>
      </c>
      <c r="L4897" s="105">
        <v>1.98</v>
      </c>
      <c r="P4897" s="106">
        <v>41214</v>
      </c>
      <c r="Q4897" s="105">
        <v>6.51</v>
      </c>
      <c r="R4897" s="105">
        <v>6.62</v>
      </c>
    </row>
    <row r="4898" spans="4:18">
      <c r="D4898" s="106">
        <v>41213</v>
      </c>
      <c r="E4898" s="105">
        <v>41.169899999999998</v>
      </c>
      <c r="F4898" s="105">
        <v>42.419899999999998</v>
      </c>
      <c r="J4898" s="106">
        <v>41213</v>
      </c>
      <c r="K4898" s="105">
        <v>1.87</v>
      </c>
      <c r="L4898" s="105">
        <v>2.02</v>
      </c>
      <c r="P4898" s="106">
        <v>41213</v>
      </c>
      <c r="Q4898" s="105">
        <v>6.61</v>
      </c>
      <c r="R4898" s="105">
        <v>6.51</v>
      </c>
    </row>
    <row r="4899" spans="4:18">
      <c r="D4899" s="106">
        <v>41208</v>
      </c>
      <c r="E4899" s="105">
        <v>41.739899999999999</v>
      </c>
      <c r="F4899" s="105">
        <v>41.099899999999998</v>
      </c>
      <c r="J4899" s="106">
        <v>41208</v>
      </c>
      <c r="K4899" s="105">
        <v>1.94</v>
      </c>
      <c r="L4899" s="105">
        <v>1.91</v>
      </c>
      <c r="P4899" s="106">
        <v>41208</v>
      </c>
      <c r="Q4899" s="105">
        <v>6.57</v>
      </c>
      <c r="R4899" s="105">
        <v>6.59</v>
      </c>
    </row>
    <row r="4900" spans="4:18">
      <c r="D4900" s="106">
        <v>41207</v>
      </c>
      <c r="E4900" s="105">
        <v>41.879899999999999</v>
      </c>
      <c r="F4900" s="105">
        <v>41.6999</v>
      </c>
      <c r="J4900" s="106">
        <v>41207</v>
      </c>
      <c r="K4900" s="105">
        <v>1.99</v>
      </c>
      <c r="L4900" s="105">
        <v>1.93</v>
      </c>
      <c r="P4900" s="106">
        <v>41207</v>
      </c>
      <c r="Q4900" s="105">
        <v>6.37</v>
      </c>
      <c r="R4900" s="105">
        <v>6.45</v>
      </c>
    </row>
    <row r="4901" spans="4:18">
      <c r="D4901" s="106">
        <v>41206</v>
      </c>
      <c r="E4901" s="105">
        <v>40.779899999999998</v>
      </c>
      <c r="F4901" s="105">
        <v>41.279899999999998</v>
      </c>
      <c r="J4901" s="106">
        <v>41206</v>
      </c>
      <c r="K4901" s="105">
        <v>1.99</v>
      </c>
      <c r="L4901" s="105">
        <v>2</v>
      </c>
      <c r="P4901" s="106">
        <v>41206</v>
      </c>
      <c r="Q4901" s="105">
        <v>6.39</v>
      </c>
      <c r="R4901" s="105">
        <v>6.27</v>
      </c>
    </row>
    <row r="4902" spans="4:18">
      <c r="D4902" s="106">
        <v>41205</v>
      </c>
      <c r="E4902" s="105">
        <v>42.439900000000002</v>
      </c>
      <c r="F4902" s="105">
        <v>40.6999</v>
      </c>
      <c r="J4902" s="106">
        <v>41205</v>
      </c>
      <c r="K4902" s="105">
        <v>2</v>
      </c>
      <c r="L4902" s="105">
        <v>1.99</v>
      </c>
      <c r="P4902" s="106">
        <v>41205</v>
      </c>
      <c r="Q4902" s="105">
        <v>6.34</v>
      </c>
      <c r="R4902" s="105">
        <v>6.39</v>
      </c>
    </row>
    <row r="4903" spans="4:18">
      <c r="D4903" s="106">
        <v>41204</v>
      </c>
      <c r="E4903" s="105">
        <v>42.549900000000001</v>
      </c>
      <c r="F4903" s="105">
        <v>42.42989</v>
      </c>
      <c r="J4903" s="106">
        <v>41204</v>
      </c>
      <c r="K4903" s="105">
        <v>2.09</v>
      </c>
      <c r="L4903" s="105">
        <v>2.0299999999999998</v>
      </c>
      <c r="P4903" s="106">
        <v>41204</v>
      </c>
      <c r="Q4903" s="105">
        <v>6.44</v>
      </c>
      <c r="R4903" s="105">
        <v>6.41</v>
      </c>
    </row>
    <row r="4904" spans="4:18">
      <c r="D4904" s="106">
        <v>41201</v>
      </c>
      <c r="E4904" s="105">
        <v>43.079900000000002</v>
      </c>
      <c r="F4904" s="105">
        <v>42.519889999999997</v>
      </c>
      <c r="J4904" s="106">
        <v>41201</v>
      </c>
      <c r="K4904" s="105">
        <v>2.0499999999999998</v>
      </c>
      <c r="L4904" s="105">
        <v>2.0499999999999998</v>
      </c>
      <c r="P4904" s="106">
        <v>41201</v>
      </c>
      <c r="Q4904" s="105">
        <v>6.41</v>
      </c>
      <c r="R4904" s="105">
        <v>6.39</v>
      </c>
    </row>
    <row r="4905" spans="4:18">
      <c r="D4905" s="106">
        <v>41200</v>
      </c>
      <c r="E4905" s="105">
        <v>43.659889999999997</v>
      </c>
      <c r="F4905" s="105">
        <v>43.619889999999998</v>
      </c>
      <c r="J4905" s="106">
        <v>41200</v>
      </c>
      <c r="K4905" s="105">
        <v>2.0699999999999998</v>
      </c>
      <c r="L4905" s="105">
        <v>2.06</v>
      </c>
      <c r="P4905" s="106">
        <v>41200</v>
      </c>
      <c r="Q4905" s="105">
        <v>7.04</v>
      </c>
      <c r="R4905" s="105">
        <v>6.45</v>
      </c>
    </row>
    <row r="4906" spans="4:18">
      <c r="D4906" s="106">
        <v>41199</v>
      </c>
      <c r="E4906" s="105">
        <v>43.389890000000001</v>
      </c>
      <c r="F4906" s="105">
        <v>43.379890000000003</v>
      </c>
      <c r="J4906" s="106">
        <v>41199</v>
      </c>
      <c r="K4906" s="105">
        <v>2</v>
      </c>
      <c r="L4906" s="105">
        <v>2.0499999999999998</v>
      </c>
      <c r="P4906" s="106">
        <v>41199</v>
      </c>
      <c r="Q4906" s="105">
        <v>7.02</v>
      </c>
      <c r="R4906" s="105">
        <v>7.09</v>
      </c>
    </row>
    <row r="4907" spans="4:18">
      <c r="D4907" s="106">
        <v>41198</v>
      </c>
      <c r="E4907" s="105">
        <v>43.449890000000003</v>
      </c>
      <c r="F4907" s="105">
        <v>43.249890000000001</v>
      </c>
      <c r="J4907" s="106">
        <v>41198</v>
      </c>
      <c r="K4907" s="105">
        <v>2.0499999999999998</v>
      </c>
      <c r="L4907" s="105">
        <v>2.0299999999999998</v>
      </c>
      <c r="P4907" s="106">
        <v>41198</v>
      </c>
      <c r="Q4907" s="105">
        <v>7.06</v>
      </c>
      <c r="R4907" s="105">
        <v>6.99</v>
      </c>
    </row>
    <row r="4908" spans="4:18">
      <c r="D4908" s="106">
        <v>41197</v>
      </c>
      <c r="E4908" s="105">
        <v>43.619889999999998</v>
      </c>
      <c r="F4908" s="105">
        <v>43.509889999999999</v>
      </c>
      <c r="J4908" s="106">
        <v>41197</v>
      </c>
      <c r="K4908" s="105">
        <v>2.06</v>
      </c>
      <c r="L4908" s="105">
        <v>2.0499999999999998</v>
      </c>
      <c r="P4908" s="106">
        <v>41197</v>
      </c>
      <c r="Q4908" s="105">
        <v>6.75</v>
      </c>
      <c r="R4908" s="105">
        <v>6.98</v>
      </c>
    </row>
    <row r="4909" spans="4:18">
      <c r="D4909" s="106">
        <v>41194</v>
      </c>
      <c r="E4909" s="105">
        <v>43.699890000000003</v>
      </c>
      <c r="F4909" s="105">
        <v>43.619889999999998</v>
      </c>
      <c r="J4909" s="106">
        <v>41194</v>
      </c>
      <c r="K4909" s="105">
        <v>2.0099999999999998</v>
      </c>
      <c r="L4909" s="105">
        <v>2.08</v>
      </c>
      <c r="P4909" s="106">
        <v>41194</v>
      </c>
      <c r="Q4909" s="105">
        <v>6.74</v>
      </c>
      <c r="R4909" s="105">
        <v>6.7</v>
      </c>
    </row>
    <row r="4910" spans="4:18">
      <c r="D4910" s="106">
        <v>41193</v>
      </c>
      <c r="E4910" s="105">
        <v>43.299889999999998</v>
      </c>
      <c r="F4910" s="105">
        <v>43.799889999999998</v>
      </c>
      <c r="J4910" s="106">
        <v>41193</v>
      </c>
      <c r="K4910" s="105">
        <v>2.11</v>
      </c>
      <c r="L4910" s="105">
        <v>2.02</v>
      </c>
      <c r="P4910" s="106">
        <v>41193</v>
      </c>
      <c r="Q4910" s="105">
        <v>6.79</v>
      </c>
      <c r="R4910" s="105">
        <v>6.76</v>
      </c>
    </row>
    <row r="4911" spans="4:18">
      <c r="D4911" s="106">
        <v>41192</v>
      </c>
      <c r="E4911" s="105">
        <v>42.6999</v>
      </c>
      <c r="F4911" s="105">
        <v>42.729900000000001</v>
      </c>
      <c r="J4911" s="106">
        <v>41192</v>
      </c>
      <c r="K4911" s="105">
        <v>2.12</v>
      </c>
      <c r="L4911" s="105">
        <v>2.08</v>
      </c>
      <c r="P4911" s="106">
        <v>41192</v>
      </c>
      <c r="Q4911" s="105">
        <v>6.71</v>
      </c>
      <c r="R4911" s="105">
        <v>6.69</v>
      </c>
    </row>
    <row r="4912" spans="4:18">
      <c r="D4912" s="106">
        <v>41191</v>
      </c>
      <c r="E4912" s="105">
        <v>43.529890000000002</v>
      </c>
      <c r="F4912" s="105">
        <v>42.819899999999997</v>
      </c>
      <c r="J4912" s="106">
        <v>41191</v>
      </c>
      <c r="K4912" s="105">
        <v>2.13</v>
      </c>
      <c r="L4912" s="105">
        <v>2.09</v>
      </c>
      <c r="P4912" s="106">
        <v>41191</v>
      </c>
      <c r="Q4912" s="105">
        <v>7.12</v>
      </c>
      <c r="R4912" s="105">
        <v>6.68</v>
      </c>
    </row>
    <row r="4913" spans="1:18">
      <c r="D4913" s="106">
        <v>41190</v>
      </c>
      <c r="E4913" s="105">
        <v>43.749890000000001</v>
      </c>
      <c r="F4913" s="105">
        <v>43.369889999999998</v>
      </c>
      <c r="J4913" s="106">
        <v>41190</v>
      </c>
      <c r="K4913" s="105">
        <v>2.0299999999999998</v>
      </c>
      <c r="L4913" s="105">
        <v>2.17</v>
      </c>
      <c r="P4913" s="106">
        <v>41190</v>
      </c>
      <c r="Q4913" s="105">
        <v>7.28</v>
      </c>
      <c r="R4913" s="105">
        <v>7.1</v>
      </c>
    </row>
    <row r="4914" spans="1:18">
      <c r="D4914" s="106">
        <v>41187</v>
      </c>
      <c r="E4914" s="105">
        <v>43.419890000000002</v>
      </c>
      <c r="F4914" s="105">
        <v>43.749890000000001</v>
      </c>
      <c r="J4914" s="106">
        <v>41187</v>
      </c>
      <c r="K4914" s="105">
        <v>2.04</v>
      </c>
      <c r="L4914" s="105">
        <v>2.06</v>
      </c>
      <c r="P4914" s="106">
        <v>41187</v>
      </c>
      <c r="Q4914" s="105">
        <v>7.34</v>
      </c>
      <c r="R4914" s="105">
        <v>7.37</v>
      </c>
    </row>
    <row r="4915" spans="1:18">
      <c r="D4915" s="106">
        <v>41186</v>
      </c>
      <c r="E4915" s="105">
        <v>42.439900000000002</v>
      </c>
      <c r="F4915" s="105">
        <v>43.10989</v>
      </c>
      <c r="J4915" s="106">
        <v>41186</v>
      </c>
      <c r="K4915" s="105">
        <v>2.0499999999999998</v>
      </c>
      <c r="L4915" s="105">
        <v>2.0499999999999998</v>
      </c>
      <c r="P4915" s="106">
        <v>41186</v>
      </c>
      <c r="Q4915" s="105">
        <v>7.35</v>
      </c>
      <c r="R4915" s="105">
        <v>7.28</v>
      </c>
    </row>
    <row r="4916" spans="1:18">
      <c r="D4916" s="106">
        <v>41185</v>
      </c>
      <c r="E4916" s="105">
        <v>40.849899999999998</v>
      </c>
      <c r="F4916" s="105">
        <v>42.149889999999999</v>
      </c>
      <c r="J4916" s="106">
        <v>41185</v>
      </c>
      <c r="K4916" s="105">
        <v>2.0499999999999998</v>
      </c>
      <c r="L4916" s="105">
        <v>2.06</v>
      </c>
      <c r="P4916" s="106">
        <v>41185</v>
      </c>
      <c r="Q4916" s="105">
        <v>6.89</v>
      </c>
      <c r="R4916" s="105">
        <v>7.32</v>
      </c>
    </row>
    <row r="4917" spans="1:18">
      <c r="D4917" s="106">
        <v>41184</v>
      </c>
      <c r="E4917" s="105">
        <v>41.819899999999997</v>
      </c>
      <c r="F4917" s="105">
        <v>40.849899999999998</v>
      </c>
      <c r="J4917" s="106">
        <v>41184</v>
      </c>
      <c r="K4917" s="105">
        <v>1.96</v>
      </c>
      <c r="L4917" s="105">
        <v>2.02</v>
      </c>
      <c r="P4917" s="106">
        <v>41184</v>
      </c>
      <c r="Q4917" s="105">
        <v>7.09</v>
      </c>
      <c r="R4917" s="105">
        <v>6.85</v>
      </c>
    </row>
    <row r="4918" spans="1:18">
      <c r="D4918" s="106">
        <v>41183</v>
      </c>
      <c r="E4918" s="105">
        <v>40.5199</v>
      </c>
      <c r="F4918" s="105">
        <v>41.749899999999997</v>
      </c>
      <c r="J4918" s="106">
        <v>41183</v>
      </c>
      <c r="K4918" s="105">
        <v>1.98</v>
      </c>
      <c r="L4918" s="105">
        <v>1.91</v>
      </c>
      <c r="P4918" s="106">
        <v>41183</v>
      </c>
      <c r="Q4918" s="105">
        <v>6.94</v>
      </c>
      <c r="R4918" s="105">
        <v>7.04</v>
      </c>
    </row>
    <row r="4922" spans="1:18">
      <c r="D4922" s="107" t="s">
        <v>27970</v>
      </c>
      <c r="E4922" s="107" t="s">
        <v>27971</v>
      </c>
      <c r="F4922" s="107" t="s">
        <v>27982</v>
      </c>
      <c r="J4922" s="107" t="s">
        <v>27970</v>
      </c>
      <c r="K4922" s="107" t="s">
        <v>27971</v>
      </c>
      <c r="L4922" s="107" t="s">
        <v>27982</v>
      </c>
      <c r="P4922" s="107" t="s">
        <v>27970</v>
      </c>
      <c r="Q4922" s="107" t="s">
        <v>27971</v>
      </c>
      <c r="R4922" s="107" t="s">
        <v>27982</v>
      </c>
    </row>
    <row r="4923" spans="1:18">
      <c r="D4923" s="106">
        <v>40823</v>
      </c>
      <c r="E4923" s="107">
        <v>5.69</v>
      </c>
      <c r="F4923" s="107">
        <v>5.31</v>
      </c>
      <c r="J4923" s="106">
        <v>40823</v>
      </c>
      <c r="K4923" s="107">
        <v>1.41</v>
      </c>
      <c r="L4923" s="107">
        <v>1.32</v>
      </c>
      <c r="P4923" s="106">
        <v>40823</v>
      </c>
      <c r="Q4923" s="107">
        <v>1.49</v>
      </c>
      <c r="R4923" s="107">
        <v>1.36</v>
      </c>
    </row>
    <row r="4924" spans="1:18">
      <c r="D4924" s="106">
        <v>40822</v>
      </c>
      <c r="E4924" s="107">
        <v>5.61</v>
      </c>
      <c r="F4924" s="107">
        <v>5.69</v>
      </c>
      <c r="J4924" s="106">
        <v>40822</v>
      </c>
      <c r="K4924" s="107">
        <v>1.41</v>
      </c>
      <c r="L4924" s="107">
        <v>1.4</v>
      </c>
      <c r="P4924" s="106">
        <v>40822</v>
      </c>
      <c r="Q4924" s="107">
        <v>1.43</v>
      </c>
      <c r="R4924" s="107">
        <v>1.48</v>
      </c>
    </row>
    <row r="4925" spans="1:18">
      <c r="D4925" s="106">
        <v>40821</v>
      </c>
      <c r="E4925" s="107">
        <v>5.64</v>
      </c>
      <c r="F4925" s="107">
        <v>5.64</v>
      </c>
      <c r="J4925" s="106">
        <v>40821</v>
      </c>
      <c r="K4925" s="107">
        <v>1.29</v>
      </c>
      <c r="L4925" s="107">
        <v>1.42</v>
      </c>
      <c r="P4925" s="106">
        <v>40821</v>
      </c>
      <c r="Q4925" s="107">
        <v>1.47</v>
      </c>
      <c r="R4925" s="107">
        <v>1.45</v>
      </c>
    </row>
    <row r="4926" spans="1:18">
      <c r="D4926" s="106">
        <v>40820</v>
      </c>
      <c r="E4926" s="107">
        <v>4.6100000000000003</v>
      </c>
      <c r="F4926" s="107">
        <v>5.67</v>
      </c>
      <c r="J4926" s="106">
        <v>40820</v>
      </c>
      <c r="K4926" s="107">
        <v>1.29</v>
      </c>
      <c r="L4926" s="107">
        <v>1.3</v>
      </c>
      <c r="P4926" s="106">
        <v>40820</v>
      </c>
      <c r="Q4926" s="107">
        <v>1.33</v>
      </c>
      <c r="R4926" s="107">
        <v>1.48</v>
      </c>
    </row>
    <row r="4927" spans="1:18">
      <c r="A4927">
        <v>20</v>
      </c>
      <c r="B4927" s="106">
        <f>'Competitors list'!B59</f>
        <v>40819</v>
      </c>
      <c r="C4927" t="str">
        <f>'Competitors list'!D59</f>
        <v>Saga Communications Inc</v>
      </c>
      <c r="D4927" s="106">
        <v>40819</v>
      </c>
      <c r="E4927" s="107">
        <v>5.19</v>
      </c>
      <c r="F4927" s="107">
        <v>4.66</v>
      </c>
      <c r="G4927">
        <v>20</v>
      </c>
      <c r="H4927" s="106">
        <f>'Competitors list'!B60</f>
        <v>40819</v>
      </c>
      <c r="I4927" t="str">
        <f>'Competitors list'!D60</f>
        <v>Crown Media Holdings Inc</v>
      </c>
      <c r="J4927" s="106">
        <v>40819</v>
      </c>
      <c r="K4927" s="107">
        <v>1.39</v>
      </c>
      <c r="L4927" s="107">
        <v>1.31</v>
      </c>
      <c r="M4927">
        <v>20</v>
      </c>
      <c r="N4927" s="106">
        <f>'Competitors list'!B61</f>
        <v>40819</v>
      </c>
      <c r="O4927" t="str">
        <f>'Competitors list'!D61</f>
        <v>Gray Television Inc</v>
      </c>
      <c r="P4927" s="106">
        <v>40819</v>
      </c>
      <c r="Q4927" s="107">
        <v>1.55</v>
      </c>
      <c r="R4927" s="107">
        <v>1.31</v>
      </c>
    </row>
    <row r="4928" spans="1:18">
      <c r="D4928" s="106">
        <v>40816</v>
      </c>
      <c r="E4928" s="107">
        <v>5.59</v>
      </c>
      <c r="F4928" s="107">
        <v>5.25</v>
      </c>
      <c r="J4928" s="106">
        <v>40816</v>
      </c>
      <c r="K4928" s="107">
        <v>1.41</v>
      </c>
      <c r="L4928" s="107">
        <v>1.43</v>
      </c>
      <c r="P4928" s="106">
        <v>40816</v>
      </c>
      <c r="Q4928" s="107">
        <v>1.63</v>
      </c>
      <c r="R4928" s="107">
        <v>1.56</v>
      </c>
    </row>
    <row r="4929" spans="4:18">
      <c r="D4929" s="106">
        <v>40815</v>
      </c>
      <c r="E4929" s="107">
        <v>5.54</v>
      </c>
      <c r="F4929" s="107">
        <v>5.88</v>
      </c>
      <c r="J4929" s="106">
        <v>40815</v>
      </c>
      <c r="K4929" s="107">
        <v>1.39</v>
      </c>
      <c r="L4929" s="107">
        <v>1.44</v>
      </c>
      <c r="P4929" s="106">
        <v>40815</v>
      </c>
      <c r="Q4929" s="107">
        <v>1.67</v>
      </c>
      <c r="R4929" s="107">
        <v>1.67</v>
      </c>
    </row>
    <row r="4930" spans="4:18">
      <c r="D4930" s="106">
        <v>40814</v>
      </c>
      <c r="E4930" s="107">
        <v>5.53</v>
      </c>
      <c r="F4930" s="107">
        <v>5.35</v>
      </c>
      <c r="J4930" s="106">
        <v>40814</v>
      </c>
      <c r="K4930" s="107">
        <v>1.38</v>
      </c>
      <c r="L4930" s="107">
        <v>1.34</v>
      </c>
      <c r="P4930" s="106">
        <v>40814</v>
      </c>
      <c r="Q4930" s="107">
        <v>1.76</v>
      </c>
      <c r="R4930" s="107">
        <v>1.62</v>
      </c>
    </row>
    <row r="4931" spans="4:18">
      <c r="D4931" s="106">
        <v>40813</v>
      </c>
      <c r="E4931" s="107">
        <v>5.22</v>
      </c>
      <c r="F4931" s="107">
        <v>5.53</v>
      </c>
      <c r="J4931" s="106">
        <v>40813</v>
      </c>
      <c r="K4931" s="107">
        <v>1.38</v>
      </c>
      <c r="L4931" s="107">
        <v>1.4</v>
      </c>
      <c r="P4931" s="106">
        <v>40813</v>
      </c>
      <c r="Q4931" s="107">
        <v>1.76</v>
      </c>
      <c r="R4931" s="107">
        <v>1.77</v>
      </c>
    </row>
    <row r="4932" spans="4:18">
      <c r="D4932" s="106">
        <v>40812</v>
      </c>
      <c r="E4932" s="107">
        <v>5.25</v>
      </c>
      <c r="F4932" s="107">
        <v>5.08</v>
      </c>
      <c r="J4932" s="106">
        <v>40812</v>
      </c>
      <c r="K4932" s="107">
        <v>1.34</v>
      </c>
      <c r="L4932" s="107">
        <v>1.36</v>
      </c>
      <c r="P4932" s="106">
        <v>40812</v>
      </c>
      <c r="Q4932" s="107">
        <v>1.57</v>
      </c>
      <c r="R4932" s="107">
        <v>1.72</v>
      </c>
    </row>
    <row r="4933" spans="4:18">
      <c r="D4933" s="106">
        <v>40809</v>
      </c>
      <c r="E4933" s="107">
        <v>5.19</v>
      </c>
      <c r="F4933" s="107">
        <v>5.15</v>
      </c>
      <c r="J4933" s="106">
        <v>40809</v>
      </c>
      <c r="K4933" s="107">
        <v>1.3</v>
      </c>
      <c r="L4933" s="107">
        <v>1.32</v>
      </c>
      <c r="P4933" s="106">
        <v>40809</v>
      </c>
      <c r="Q4933" s="107">
        <v>1.52</v>
      </c>
      <c r="R4933" s="107">
        <v>1.54</v>
      </c>
    </row>
    <row r="4934" spans="4:18">
      <c r="D4934" s="106">
        <v>40808</v>
      </c>
      <c r="E4934" s="107">
        <v>4.8600000000000003</v>
      </c>
      <c r="F4934" s="107">
        <v>5.2</v>
      </c>
      <c r="J4934" s="106">
        <v>40808</v>
      </c>
      <c r="K4934" s="107">
        <v>1.28</v>
      </c>
      <c r="L4934" s="107">
        <v>1.29</v>
      </c>
      <c r="P4934" s="106">
        <v>40808</v>
      </c>
      <c r="Q4934" s="107">
        <v>1.53</v>
      </c>
      <c r="R4934" s="107">
        <v>1.51</v>
      </c>
    </row>
    <row r="4935" spans="4:18">
      <c r="D4935" s="106">
        <v>40807</v>
      </c>
      <c r="E4935" s="107">
        <v>5.31</v>
      </c>
      <c r="F4935" s="107">
        <v>5.0999999999999996</v>
      </c>
      <c r="J4935" s="106">
        <v>40807</v>
      </c>
      <c r="K4935" s="107">
        <v>1.3</v>
      </c>
      <c r="L4935" s="107">
        <v>1.3</v>
      </c>
      <c r="P4935" s="106">
        <v>40807</v>
      </c>
      <c r="Q4935" s="107">
        <v>1.68</v>
      </c>
      <c r="R4935" s="107">
        <v>1.6</v>
      </c>
    </row>
    <row r="4936" spans="4:18">
      <c r="D4936" s="106">
        <v>40806</v>
      </c>
      <c r="E4936" s="107">
        <v>5.36</v>
      </c>
      <c r="F4936" s="107">
        <v>5.3</v>
      </c>
      <c r="J4936" s="106">
        <v>40806</v>
      </c>
      <c r="K4936" s="107">
        <v>1.33</v>
      </c>
      <c r="L4936" s="107">
        <v>1.3</v>
      </c>
      <c r="P4936" s="106">
        <v>40806</v>
      </c>
      <c r="Q4936" s="107">
        <v>1.81</v>
      </c>
      <c r="R4936" s="107">
        <v>1.67</v>
      </c>
    </row>
    <row r="4937" spans="4:18">
      <c r="D4937" s="106">
        <v>40805</v>
      </c>
      <c r="E4937" s="107">
        <v>5.32</v>
      </c>
      <c r="F4937" s="107">
        <v>5.31</v>
      </c>
      <c r="J4937" s="106">
        <v>40805</v>
      </c>
      <c r="K4937" s="107">
        <v>1.31</v>
      </c>
      <c r="L4937" s="107">
        <v>1.3</v>
      </c>
      <c r="P4937" s="106">
        <v>40805</v>
      </c>
      <c r="Q4937" s="107">
        <v>1.77</v>
      </c>
      <c r="R4937" s="107">
        <v>1.79</v>
      </c>
    </row>
    <row r="4938" spans="4:18">
      <c r="D4938" s="106">
        <v>40802</v>
      </c>
      <c r="E4938" s="107">
        <v>5.73</v>
      </c>
      <c r="F4938" s="107">
        <v>5.5</v>
      </c>
      <c r="J4938" s="106">
        <v>40802</v>
      </c>
      <c r="K4938" s="107">
        <v>1.3</v>
      </c>
      <c r="L4938" s="107">
        <v>1.36</v>
      </c>
      <c r="P4938" s="106">
        <v>40802</v>
      </c>
      <c r="Q4938" s="107">
        <v>1.78</v>
      </c>
      <c r="R4938" s="107">
        <v>1.81</v>
      </c>
    </row>
    <row r="4939" spans="4:18">
      <c r="D4939" s="106">
        <v>40801</v>
      </c>
      <c r="E4939" s="107">
        <v>5.34</v>
      </c>
      <c r="F4939" s="107">
        <v>5.7</v>
      </c>
      <c r="J4939" s="106">
        <v>40801</v>
      </c>
      <c r="K4939" s="107">
        <v>1.33</v>
      </c>
      <c r="L4939" s="107">
        <v>1.3</v>
      </c>
      <c r="P4939" s="106">
        <v>40801</v>
      </c>
      <c r="Q4939" s="107">
        <v>1.81</v>
      </c>
      <c r="R4939" s="107">
        <v>1.76</v>
      </c>
    </row>
    <row r="4940" spans="4:18">
      <c r="D4940" s="106">
        <v>40800</v>
      </c>
      <c r="E4940" s="107">
        <v>5.18</v>
      </c>
      <c r="F4940" s="107">
        <v>5.26</v>
      </c>
      <c r="J4940" s="106">
        <v>40800</v>
      </c>
      <c r="K4940" s="107">
        <v>1.28</v>
      </c>
      <c r="L4940" s="107">
        <v>1.32</v>
      </c>
      <c r="P4940" s="106">
        <v>40800</v>
      </c>
      <c r="Q4940" s="107">
        <v>1.7</v>
      </c>
      <c r="R4940" s="107">
        <v>1.78</v>
      </c>
    </row>
    <row r="4941" spans="4:18">
      <c r="D4941" s="106">
        <v>40799</v>
      </c>
      <c r="E4941" s="107">
        <v>5.03</v>
      </c>
      <c r="F4941" s="107">
        <v>5.0999999999999996</v>
      </c>
      <c r="J4941" s="106">
        <v>40799</v>
      </c>
      <c r="K4941" s="107">
        <v>1.24</v>
      </c>
      <c r="L4941" s="107">
        <v>1.27</v>
      </c>
      <c r="P4941" s="106">
        <v>40799</v>
      </c>
      <c r="Q4941" s="107">
        <v>1.63</v>
      </c>
      <c r="R4941" s="107">
        <v>1.68</v>
      </c>
    </row>
    <row r="4942" spans="4:18">
      <c r="D4942" s="106">
        <v>40798</v>
      </c>
      <c r="E4942" s="107">
        <v>4.96</v>
      </c>
      <c r="F4942" s="107">
        <v>4.99</v>
      </c>
      <c r="J4942" s="106">
        <v>40798</v>
      </c>
      <c r="K4942" s="107">
        <v>1.18</v>
      </c>
      <c r="L4942" s="107">
        <v>1.24</v>
      </c>
      <c r="P4942" s="106">
        <v>40798</v>
      </c>
      <c r="Q4942" s="107">
        <v>1.61</v>
      </c>
      <c r="R4942" s="107">
        <v>1.63</v>
      </c>
    </row>
    <row r="4943" spans="4:18">
      <c r="D4943" s="106">
        <v>40795</v>
      </c>
      <c r="E4943" s="107">
        <v>5.2</v>
      </c>
      <c r="F4943" s="107">
        <v>5.0599999999999996</v>
      </c>
      <c r="J4943" s="106">
        <v>40795</v>
      </c>
      <c r="K4943" s="107">
        <v>1.25</v>
      </c>
      <c r="L4943" s="107">
        <v>1.2</v>
      </c>
      <c r="P4943" s="106">
        <v>40795</v>
      </c>
      <c r="Q4943" s="107">
        <v>1.62</v>
      </c>
      <c r="R4943" s="107">
        <v>1.61</v>
      </c>
    </row>
    <row r="4944" spans="4:18">
      <c r="D4944" s="106">
        <v>40794</v>
      </c>
      <c r="E4944" s="107">
        <v>5.36</v>
      </c>
      <c r="F4944" s="107">
        <v>5.24</v>
      </c>
      <c r="J4944" s="106">
        <v>40794</v>
      </c>
      <c r="K4944" s="107">
        <v>1.32</v>
      </c>
      <c r="L4944" s="107">
        <v>1.26</v>
      </c>
      <c r="P4944" s="106">
        <v>40794</v>
      </c>
      <c r="Q4944" s="107">
        <v>1.77</v>
      </c>
      <c r="R4944" s="107">
        <v>1.64</v>
      </c>
    </row>
    <row r="4945" spans="4:18">
      <c r="D4945" s="106">
        <v>40793</v>
      </c>
      <c r="E4945" s="107">
        <v>5.35</v>
      </c>
      <c r="F4945" s="107">
        <v>5.4</v>
      </c>
      <c r="J4945" s="106">
        <v>40793</v>
      </c>
      <c r="K4945" s="107">
        <v>1.2</v>
      </c>
      <c r="L4945" s="107">
        <v>1.31</v>
      </c>
      <c r="P4945" s="106">
        <v>40793</v>
      </c>
      <c r="Q4945" s="107">
        <v>1.67</v>
      </c>
      <c r="R4945" s="107">
        <v>1.78</v>
      </c>
    </row>
    <row r="4946" spans="4:18">
      <c r="D4946" s="106">
        <v>40792</v>
      </c>
      <c r="E4946" s="107">
        <v>5.41</v>
      </c>
      <c r="F4946" s="107">
        <v>5.2</v>
      </c>
      <c r="J4946" s="106">
        <v>40792</v>
      </c>
      <c r="K4946" s="107">
        <v>1.1200000000000001</v>
      </c>
      <c r="L4946" s="107">
        <v>1.1599999999999999</v>
      </c>
      <c r="P4946" s="106">
        <v>40792</v>
      </c>
      <c r="Q4946" s="107">
        <v>1.66</v>
      </c>
      <c r="R4946" s="107">
        <v>1.65</v>
      </c>
    </row>
    <row r="4947" spans="4:18">
      <c r="D4947" s="106">
        <v>40788</v>
      </c>
      <c r="E4947" s="107">
        <v>5.7</v>
      </c>
      <c r="F4947" s="107">
        <v>5.71</v>
      </c>
      <c r="J4947" s="106">
        <v>40788</v>
      </c>
      <c r="K4947" s="107">
        <v>1.22</v>
      </c>
      <c r="L4947" s="107">
        <v>1.17</v>
      </c>
      <c r="P4947" s="106">
        <v>40788</v>
      </c>
      <c r="Q4947" s="107">
        <v>1.71</v>
      </c>
      <c r="R4947" s="107">
        <v>1.66</v>
      </c>
    </row>
    <row r="4948" spans="4:18">
      <c r="D4948" s="106">
        <v>40787</v>
      </c>
      <c r="E4948" s="107">
        <v>6.12</v>
      </c>
      <c r="F4948" s="107">
        <v>5.9</v>
      </c>
      <c r="J4948" s="106">
        <v>40787</v>
      </c>
      <c r="K4948" s="107">
        <v>1.32</v>
      </c>
      <c r="L4948" s="107">
        <v>1.27</v>
      </c>
      <c r="P4948" s="106">
        <v>40787</v>
      </c>
      <c r="Q4948" s="107">
        <v>1.91</v>
      </c>
      <c r="R4948" s="107">
        <v>1.75</v>
      </c>
    </row>
    <row r="4949" spans="4:18">
      <c r="D4949" s="106">
        <v>40786</v>
      </c>
      <c r="E4949" s="107">
        <v>6.41</v>
      </c>
      <c r="F4949" s="107">
        <v>6.11</v>
      </c>
      <c r="J4949" s="106">
        <v>40786</v>
      </c>
      <c r="K4949" s="107">
        <v>1.33</v>
      </c>
      <c r="L4949" s="107">
        <v>1.32</v>
      </c>
      <c r="P4949" s="106">
        <v>40786</v>
      </c>
      <c r="Q4949" s="107">
        <v>1.94</v>
      </c>
      <c r="R4949" s="107">
        <v>1.9</v>
      </c>
    </row>
    <row r="4950" spans="4:18">
      <c r="D4950" s="106">
        <v>40785</v>
      </c>
      <c r="E4950" s="107">
        <v>6.29</v>
      </c>
      <c r="F4950" s="107">
        <v>6.34</v>
      </c>
      <c r="J4950" s="106">
        <v>40785</v>
      </c>
      <c r="K4950" s="107">
        <v>1.33</v>
      </c>
      <c r="L4950" s="107">
        <v>1.33</v>
      </c>
      <c r="P4950" s="106">
        <v>40785</v>
      </c>
      <c r="Q4950" s="107">
        <v>1.91</v>
      </c>
      <c r="R4950" s="107">
        <v>1.94</v>
      </c>
    </row>
    <row r="4951" spans="4:18">
      <c r="D4951" s="106">
        <v>40784</v>
      </c>
      <c r="E4951" s="107">
        <v>5.76</v>
      </c>
      <c r="F4951" s="107">
        <v>6.34</v>
      </c>
      <c r="J4951" s="106">
        <v>40784</v>
      </c>
      <c r="K4951" s="107">
        <v>1.31</v>
      </c>
      <c r="L4951" s="107">
        <v>1.34</v>
      </c>
      <c r="P4951" s="106">
        <v>40784</v>
      </c>
      <c r="Q4951" s="107">
        <v>1.9</v>
      </c>
      <c r="R4951" s="107">
        <v>1.94</v>
      </c>
    </row>
    <row r="4952" spans="4:18">
      <c r="D4952" s="106">
        <v>40781</v>
      </c>
      <c r="E4952" s="107">
        <v>5.43</v>
      </c>
      <c r="F4952" s="107">
        <v>5.67</v>
      </c>
      <c r="J4952" s="106">
        <v>40781</v>
      </c>
      <c r="K4952" s="107">
        <v>1.23</v>
      </c>
      <c r="L4952" s="107">
        <v>1.3</v>
      </c>
      <c r="P4952" s="106">
        <v>40781</v>
      </c>
      <c r="Q4952" s="107">
        <v>1.72</v>
      </c>
      <c r="R4952" s="107">
        <v>1.87</v>
      </c>
    </row>
    <row r="4953" spans="4:18">
      <c r="D4953" s="106">
        <v>40780</v>
      </c>
      <c r="E4953" s="107">
        <v>5.78</v>
      </c>
      <c r="F4953" s="107">
        <v>5.48</v>
      </c>
      <c r="J4953" s="106">
        <v>40780</v>
      </c>
      <c r="K4953" s="107">
        <v>1.37</v>
      </c>
      <c r="L4953" s="107">
        <v>1.25</v>
      </c>
      <c r="P4953" s="106">
        <v>40780</v>
      </c>
      <c r="Q4953" s="107">
        <v>1.88</v>
      </c>
      <c r="R4953" s="107">
        <v>1.74</v>
      </c>
    </row>
    <row r="4954" spans="4:18">
      <c r="D4954" s="106">
        <v>40779</v>
      </c>
      <c r="E4954" s="107">
        <v>5.68</v>
      </c>
      <c r="F4954" s="107">
        <v>5.71</v>
      </c>
      <c r="J4954" s="106">
        <v>40779</v>
      </c>
      <c r="K4954" s="107">
        <v>1.25</v>
      </c>
      <c r="L4954" s="107">
        <v>1.36</v>
      </c>
      <c r="P4954" s="106">
        <v>40779</v>
      </c>
      <c r="Q4954" s="107">
        <v>1.78</v>
      </c>
      <c r="R4954" s="107">
        <v>1.86</v>
      </c>
    </row>
    <row r="4955" spans="4:18">
      <c r="D4955" s="106">
        <v>40778</v>
      </c>
      <c r="E4955" s="107">
        <v>5.41</v>
      </c>
      <c r="F4955" s="107">
        <v>5.68</v>
      </c>
      <c r="J4955" s="106">
        <v>40778</v>
      </c>
      <c r="K4955" s="107">
        <v>1.23</v>
      </c>
      <c r="L4955" s="107">
        <v>1.25</v>
      </c>
      <c r="P4955" s="106">
        <v>40778</v>
      </c>
      <c r="Q4955" s="107">
        <v>1.63</v>
      </c>
      <c r="R4955" s="107">
        <v>1.79</v>
      </c>
    </row>
    <row r="4956" spans="4:18">
      <c r="D4956" s="106">
        <v>40777</v>
      </c>
      <c r="E4956" s="107">
        <v>5.38</v>
      </c>
      <c r="F4956" s="107">
        <v>5.35</v>
      </c>
      <c r="J4956" s="106">
        <v>40777</v>
      </c>
      <c r="K4956" s="107">
        <v>1.23</v>
      </c>
      <c r="L4956" s="107">
        <v>1.22</v>
      </c>
      <c r="P4956" s="106">
        <v>40777</v>
      </c>
      <c r="Q4956" s="107">
        <v>1.66</v>
      </c>
      <c r="R4956" s="107">
        <v>1.63</v>
      </c>
    </row>
    <row r="4957" spans="4:18">
      <c r="D4957" s="106">
        <v>40774</v>
      </c>
      <c r="E4957" s="107">
        <v>5.53</v>
      </c>
      <c r="F4957" s="107">
        <v>5.18</v>
      </c>
      <c r="J4957" s="106">
        <v>40774</v>
      </c>
      <c r="K4957" s="107">
        <v>1.2</v>
      </c>
      <c r="L4957" s="107">
        <v>1.19</v>
      </c>
      <c r="P4957" s="106">
        <v>40774</v>
      </c>
      <c r="Q4957" s="107">
        <v>1.6</v>
      </c>
      <c r="R4957" s="107">
        <v>1.6</v>
      </c>
    </row>
    <row r="4958" spans="4:18">
      <c r="D4958" s="106">
        <v>40773</v>
      </c>
      <c r="E4958" s="107">
        <v>5.95</v>
      </c>
      <c r="F4958" s="107">
        <v>5.66</v>
      </c>
      <c r="J4958" s="106">
        <v>40773</v>
      </c>
      <c r="K4958" s="107">
        <v>1.25</v>
      </c>
      <c r="L4958" s="107">
        <v>1.21</v>
      </c>
      <c r="P4958" s="106">
        <v>40773</v>
      </c>
      <c r="Q4958" s="107">
        <v>1.7</v>
      </c>
      <c r="R4958" s="107">
        <v>1.64</v>
      </c>
    </row>
    <row r="4959" spans="4:18">
      <c r="D4959" s="106">
        <v>40772</v>
      </c>
      <c r="E4959" s="107">
        <v>5.89</v>
      </c>
      <c r="F4959" s="107">
        <v>6.23</v>
      </c>
      <c r="J4959" s="106">
        <v>40772</v>
      </c>
      <c r="K4959" s="107">
        <v>1.28</v>
      </c>
      <c r="L4959" s="107">
        <v>1.29</v>
      </c>
      <c r="P4959" s="106">
        <v>40772</v>
      </c>
      <c r="Q4959" s="107">
        <v>1.87</v>
      </c>
      <c r="R4959" s="107">
        <v>1.81</v>
      </c>
    </row>
    <row r="4960" spans="4:18">
      <c r="D4960" s="106">
        <v>40771</v>
      </c>
      <c r="E4960" s="107">
        <v>5.86</v>
      </c>
      <c r="F4960" s="107">
        <v>5.85</v>
      </c>
      <c r="J4960" s="106">
        <v>40771</v>
      </c>
      <c r="K4960" s="107">
        <v>1.35</v>
      </c>
      <c r="L4960" s="107">
        <v>1.27</v>
      </c>
      <c r="P4960" s="106">
        <v>40771</v>
      </c>
      <c r="Q4960" s="107">
        <v>1.94</v>
      </c>
      <c r="R4960" s="107">
        <v>1.86</v>
      </c>
    </row>
    <row r="4961" spans="4:18">
      <c r="D4961" s="106">
        <v>40770</v>
      </c>
      <c r="E4961" s="107">
        <v>6.37</v>
      </c>
      <c r="F4961" s="107">
        <v>6</v>
      </c>
      <c r="J4961" s="106">
        <v>40770</v>
      </c>
      <c r="K4961" s="107">
        <v>1.3</v>
      </c>
      <c r="L4961" s="107">
        <v>1.36</v>
      </c>
      <c r="P4961" s="106">
        <v>40770</v>
      </c>
      <c r="Q4961" s="107">
        <v>1.78</v>
      </c>
      <c r="R4961" s="107">
        <v>1.94</v>
      </c>
    </row>
    <row r="4962" spans="4:18">
      <c r="D4962" s="106">
        <v>40767</v>
      </c>
      <c r="E4962" s="107">
        <v>7.07</v>
      </c>
      <c r="F4962" s="107">
        <v>6.3</v>
      </c>
      <c r="J4962" s="106">
        <v>40767</v>
      </c>
      <c r="K4962" s="107">
        <v>1.26</v>
      </c>
      <c r="L4962" s="107">
        <v>1.25</v>
      </c>
      <c r="P4962" s="106">
        <v>40767</v>
      </c>
      <c r="Q4962" s="107">
        <v>1.7</v>
      </c>
      <c r="R4962" s="107">
        <v>1.76</v>
      </c>
    </row>
    <row r="4963" spans="4:18">
      <c r="D4963" s="106">
        <v>40766</v>
      </c>
      <c r="E4963" s="107">
        <v>6.38</v>
      </c>
      <c r="F4963" s="107">
        <v>7</v>
      </c>
      <c r="J4963" s="106">
        <v>40766</v>
      </c>
      <c r="K4963" s="107">
        <v>1.23</v>
      </c>
      <c r="L4963" s="107">
        <v>1.25</v>
      </c>
      <c r="P4963" s="106">
        <v>40766</v>
      </c>
      <c r="Q4963" s="107">
        <v>1.51</v>
      </c>
      <c r="R4963" s="107">
        <v>1.68</v>
      </c>
    </row>
    <row r="4964" spans="4:18">
      <c r="D4964" s="106">
        <v>40765</v>
      </c>
      <c r="E4964" s="107">
        <v>6.69</v>
      </c>
      <c r="F4964" s="107">
        <v>6.35</v>
      </c>
      <c r="J4964" s="106">
        <v>40765</v>
      </c>
      <c r="K4964" s="107">
        <v>1.36</v>
      </c>
      <c r="L4964" s="107">
        <v>1.22</v>
      </c>
      <c r="P4964" s="106">
        <v>40765</v>
      </c>
      <c r="Q4964" s="107">
        <v>1.73</v>
      </c>
      <c r="R4964" s="107">
        <v>1.45</v>
      </c>
    </row>
    <row r="4965" spans="4:18">
      <c r="D4965" s="106">
        <v>40764</v>
      </c>
      <c r="E4965" s="107">
        <v>6.13</v>
      </c>
      <c r="F4965" s="107">
        <v>7.01</v>
      </c>
      <c r="J4965" s="106">
        <v>40764</v>
      </c>
      <c r="K4965" s="107">
        <v>1.4</v>
      </c>
      <c r="L4965" s="107">
        <v>1.4</v>
      </c>
      <c r="P4965" s="106">
        <v>40764</v>
      </c>
      <c r="Q4965" s="107">
        <v>1.94</v>
      </c>
      <c r="R4965" s="107">
        <v>1.75</v>
      </c>
    </row>
    <row r="4966" spans="4:18">
      <c r="D4966" s="106">
        <v>40763</v>
      </c>
      <c r="E4966" s="107">
        <v>6.73</v>
      </c>
      <c r="F4966" s="107">
        <v>6.27</v>
      </c>
      <c r="J4966" s="106">
        <v>40763</v>
      </c>
      <c r="K4966" s="107">
        <v>1.49</v>
      </c>
      <c r="L4966" s="107">
        <v>1.36</v>
      </c>
      <c r="P4966" s="106">
        <v>40763</v>
      </c>
      <c r="Q4966" s="107">
        <v>2.2200000000000002</v>
      </c>
      <c r="R4966" s="107">
        <v>1.86</v>
      </c>
    </row>
    <row r="4967" spans="4:18">
      <c r="D4967" s="106">
        <v>40760</v>
      </c>
      <c r="E4967" s="107">
        <v>7.41</v>
      </c>
      <c r="F4967" s="107">
        <v>7.04</v>
      </c>
      <c r="J4967" s="106">
        <v>40760</v>
      </c>
      <c r="K4967" s="107">
        <v>1.56</v>
      </c>
      <c r="L4967" s="107">
        <v>1.5</v>
      </c>
      <c r="P4967" s="106">
        <v>40760</v>
      </c>
      <c r="Q4967" s="107">
        <v>2.3199999999999998</v>
      </c>
      <c r="R4967" s="107">
        <v>2.23</v>
      </c>
    </row>
    <row r="4968" spans="4:18">
      <c r="D4968" s="106">
        <v>40759</v>
      </c>
      <c r="E4968" s="107">
        <v>7.49</v>
      </c>
      <c r="F4968" s="107">
        <v>7.26</v>
      </c>
      <c r="J4968" s="106">
        <v>40759</v>
      </c>
      <c r="K4968" s="107">
        <v>1.7</v>
      </c>
      <c r="L4968" s="107">
        <v>1.56</v>
      </c>
      <c r="P4968" s="106">
        <v>40759</v>
      </c>
      <c r="Q4968" s="107">
        <v>2.2999999999999998</v>
      </c>
      <c r="R4968" s="107">
        <v>2.27</v>
      </c>
    </row>
    <row r="4969" spans="4:18">
      <c r="D4969" s="106">
        <v>40758</v>
      </c>
      <c r="E4969" s="107">
        <v>7.45</v>
      </c>
      <c r="F4969" s="107">
        <v>7.66</v>
      </c>
      <c r="J4969" s="106">
        <v>40758</v>
      </c>
      <c r="K4969" s="107">
        <v>1.67</v>
      </c>
      <c r="L4969" s="107">
        <v>1.64</v>
      </c>
      <c r="P4969" s="106">
        <v>40758</v>
      </c>
      <c r="Q4969" s="107">
        <v>2.38</v>
      </c>
      <c r="R4969" s="107">
        <v>2.36</v>
      </c>
    </row>
    <row r="4970" spans="4:18">
      <c r="D4970" s="106">
        <v>40757</v>
      </c>
      <c r="E4970" s="107">
        <v>7.81</v>
      </c>
      <c r="F4970" s="107">
        <v>7.42</v>
      </c>
      <c r="J4970" s="106">
        <v>40757</v>
      </c>
      <c r="K4970" s="107">
        <v>1.68</v>
      </c>
      <c r="L4970" s="107">
        <v>1.65</v>
      </c>
      <c r="P4970" s="106">
        <v>40757</v>
      </c>
      <c r="Q4970" s="107">
        <v>2.46</v>
      </c>
      <c r="R4970" s="107">
        <v>2.36</v>
      </c>
    </row>
    <row r="4971" spans="4:18">
      <c r="D4971" s="106">
        <v>40756</v>
      </c>
      <c r="E4971" s="107">
        <v>8.09</v>
      </c>
      <c r="F4971" s="107">
        <v>7.87</v>
      </c>
      <c r="J4971" s="106">
        <v>40756</v>
      </c>
      <c r="K4971" s="107">
        <v>1.72</v>
      </c>
      <c r="L4971" s="107">
        <v>1.7</v>
      </c>
      <c r="P4971" s="106">
        <v>40756</v>
      </c>
      <c r="Q4971" s="107">
        <v>2.4900000000000002</v>
      </c>
      <c r="R4971" s="107">
        <v>2.4900000000000002</v>
      </c>
    </row>
    <row r="4972" spans="4:18">
      <c r="D4972" s="106">
        <v>40753</v>
      </c>
      <c r="E4972" s="107">
        <v>7.97</v>
      </c>
      <c r="F4972" s="107">
        <v>7.94</v>
      </c>
      <c r="J4972" s="106">
        <v>40753</v>
      </c>
      <c r="K4972" s="107">
        <v>1.74</v>
      </c>
      <c r="L4972" s="107">
        <v>1.7</v>
      </c>
      <c r="P4972" s="106">
        <v>40753</v>
      </c>
      <c r="Q4972" s="107">
        <v>2.3199999999999998</v>
      </c>
      <c r="R4972" s="107">
        <v>2.4300000000000002</v>
      </c>
    </row>
    <row r="4973" spans="4:18">
      <c r="D4973" s="106">
        <v>40752</v>
      </c>
      <c r="E4973" s="107">
        <v>7.76</v>
      </c>
      <c r="F4973" s="107">
        <v>8.11</v>
      </c>
      <c r="J4973" s="106">
        <v>40752</v>
      </c>
      <c r="K4973" s="107">
        <v>1.77</v>
      </c>
      <c r="L4973" s="107">
        <v>1.77</v>
      </c>
      <c r="P4973" s="106">
        <v>40752</v>
      </c>
      <c r="Q4973" s="107">
        <v>2.4500000000000002</v>
      </c>
      <c r="R4973" s="107">
        <v>2.36</v>
      </c>
    </row>
    <row r="4974" spans="4:18">
      <c r="D4974" s="106">
        <v>40751</v>
      </c>
      <c r="E4974" s="107">
        <v>8.1</v>
      </c>
      <c r="F4974" s="107">
        <v>7.75</v>
      </c>
      <c r="J4974" s="106">
        <v>40751</v>
      </c>
      <c r="K4974" s="107">
        <v>1.8</v>
      </c>
      <c r="L4974" s="107">
        <v>1.78</v>
      </c>
      <c r="P4974" s="106">
        <v>40751</v>
      </c>
      <c r="Q4974" s="107">
        <v>2.5</v>
      </c>
      <c r="R4974" s="107">
        <v>2.44</v>
      </c>
    </row>
    <row r="4975" spans="4:18">
      <c r="D4975" s="106">
        <v>40750</v>
      </c>
      <c r="E4975" s="107">
        <v>8.3800000000000008</v>
      </c>
      <c r="F4975" s="107">
        <v>8.17</v>
      </c>
      <c r="J4975" s="106">
        <v>40750</v>
      </c>
      <c r="K4975" s="107">
        <v>1.83</v>
      </c>
      <c r="L4975" s="107">
        <v>1.81</v>
      </c>
      <c r="P4975" s="106">
        <v>40750</v>
      </c>
      <c r="Q4975" s="107">
        <v>2.52</v>
      </c>
      <c r="R4975" s="107">
        <v>2.52</v>
      </c>
    </row>
    <row r="4976" spans="4:18">
      <c r="D4976" s="106">
        <v>40749</v>
      </c>
      <c r="E4976" s="107">
        <v>8.57</v>
      </c>
      <c r="F4976" s="107">
        <v>8.3800000000000008</v>
      </c>
      <c r="J4976" s="106">
        <v>40749</v>
      </c>
      <c r="K4976" s="107">
        <v>1.83</v>
      </c>
      <c r="L4976" s="107">
        <v>1.83</v>
      </c>
      <c r="P4976" s="106">
        <v>40749</v>
      </c>
      <c r="Q4976" s="107">
        <v>2.6</v>
      </c>
      <c r="R4976" s="107">
        <v>2.5299999999999998</v>
      </c>
    </row>
    <row r="4977" spans="4:18">
      <c r="D4977" s="106">
        <v>40746</v>
      </c>
      <c r="E4977" s="107">
        <v>8.5399999999999991</v>
      </c>
      <c r="F4977" s="107">
        <v>8.6999999999999993</v>
      </c>
      <c r="J4977" s="106">
        <v>40746</v>
      </c>
      <c r="K4977" s="107">
        <v>1.87</v>
      </c>
      <c r="L4977" s="107">
        <v>1.85</v>
      </c>
      <c r="P4977" s="106">
        <v>40746</v>
      </c>
      <c r="Q4977" s="107">
        <v>2.74</v>
      </c>
      <c r="R4977" s="107">
        <v>2.69</v>
      </c>
    </row>
    <row r="4978" spans="4:18">
      <c r="D4978" s="106">
        <v>40745</v>
      </c>
      <c r="E4978" s="107">
        <v>8.3699999999999992</v>
      </c>
      <c r="F4978" s="107">
        <v>8.5399999999999991</v>
      </c>
      <c r="J4978" s="106">
        <v>40745</v>
      </c>
      <c r="K4978" s="107">
        <v>1.85</v>
      </c>
      <c r="L4978" s="107">
        <v>1.87</v>
      </c>
      <c r="P4978" s="106">
        <v>40745</v>
      </c>
      <c r="Q4978" s="107">
        <v>2.62</v>
      </c>
      <c r="R4978" s="107">
        <v>2.74</v>
      </c>
    </row>
    <row r="4979" spans="4:18">
      <c r="D4979" s="106">
        <v>40744</v>
      </c>
      <c r="E4979" s="107">
        <v>8.59</v>
      </c>
      <c r="F4979" s="107">
        <v>8.33</v>
      </c>
      <c r="J4979" s="106">
        <v>40744</v>
      </c>
      <c r="K4979" s="107">
        <v>1.87</v>
      </c>
      <c r="L4979" s="107">
        <v>1.85</v>
      </c>
      <c r="P4979" s="106">
        <v>40744</v>
      </c>
      <c r="Q4979" s="107">
        <v>2.61</v>
      </c>
      <c r="R4979" s="107">
        <v>2.61</v>
      </c>
    </row>
    <row r="4980" spans="4:18">
      <c r="D4980" s="106">
        <v>40743</v>
      </c>
      <c r="E4980" s="107">
        <v>8.11</v>
      </c>
      <c r="F4980" s="107">
        <v>8.59</v>
      </c>
      <c r="J4980" s="106">
        <v>40743</v>
      </c>
      <c r="K4980" s="107">
        <v>1.74</v>
      </c>
      <c r="L4980" s="107">
        <v>1.84</v>
      </c>
      <c r="P4980" s="106">
        <v>40743</v>
      </c>
      <c r="Q4980" s="107">
        <v>2.4900000000000002</v>
      </c>
      <c r="R4980" s="107">
        <v>2.6</v>
      </c>
    </row>
    <row r="4981" spans="4:18">
      <c r="D4981" s="106">
        <v>40742</v>
      </c>
      <c r="E4981" s="107">
        <v>8.18</v>
      </c>
      <c r="F4981" s="107">
        <v>8.0299999999999994</v>
      </c>
      <c r="J4981" s="106">
        <v>40742</v>
      </c>
      <c r="K4981" s="107">
        <v>1.73</v>
      </c>
      <c r="L4981" s="107">
        <v>1.71</v>
      </c>
      <c r="P4981" s="106">
        <v>40742</v>
      </c>
      <c r="Q4981" s="107">
        <v>2.5099999999999998</v>
      </c>
      <c r="R4981" s="107">
        <v>2.46</v>
      </c>
    </row>
    <row r="4982" spans="4:18">
      <c r="D4982" s="106">
        <v>40739</v>
      </c>
      <c r="E4982" s="107">
        <v>8.43</v>
      </c>
      <c r="F4982" s="107">
        <v>8.25</v>
      </c>
      <c r="J4982" s="106">
        <v>40739</v>
      </c>
      <c r="K4982" s="107">
        <v>1.79</v>
      </c>
      <c r="L4982" s="107">
        <v>1.73</v>
      </c>
      <c r="P4982" s="106">
        <v>40739</v>
      </c>
      <c r="Q4982" s="107">
        <v>2.48</v>
      </c>
      <c r="R4982" s="107">
        <v>2.5099999999999998</v>
      </c>
    </row>
    <row r="4983" spans="4:18">
      <c r="D4983" s="106">
        <v>40738</v>
      </c>
      <c r="E4983" s="107">
        <v>8.6199999999999992</v>
      </c>
      <c r="F4983" s="107">
        <v>8.43</v>
      </c>
      <c r="J4983" s="106">
        <v>40738</v>
      </c>
      <c r="K4983" s="107">
        <v>1.85</v>
      </c>
      <c r="L4983" s="107">
        <v>1.79</v>
      </c>
      <c r="P4983" s="106">
        <v>40738</v>
      </c>
      <c r="Q4983" s="107">
        <v>2.58</v>
      </c>
      <c r="R4983" s="107">
        <v>2.4700000000000002</v>
      </c>
    </row>
    <row r="4984" spans="4:18">
      <c r="D4984" s="106">
        <v>40737</v>
      </c>
      <c r="E4984" s="107">
        <v>8.64</v>
      </c>
      <c r="F4984" s="107">
        <v>8.61</v>
      </c>
      <c r="J4984" s="106">
        <v>40737</v>
      </c>
      <c r="K4984" s="107">
        <v>1.9</v>
      </c>
      <c r="L4984" s="107">
        <v>1.85</v>
      </c>
      <c r="P4984" s="106">
        <v>40737</v>
      </c>
      <c r="Q4984" s="107">
        <v>2.56</v>
      </c>
      <c r="R4984" s="107">
        <v>2.57</v>
      </c>
    </row>
    <row r="4985" spans="4:18">
      <c r="D4985" s="106">
        <v>40736</v>
      </c>
      <c r="E4985" s="107">
        <v>8.58</v>
      </c>
      <c r="F4985" s="107">
        <v>8.58</v>
      </c>
      <c r="J4985" s="106">
        <v>40736</v>
      </c>
      <c r="K4985" s="107">
        <v>1.87</v>
      </c>
      <c r="L4985" s="107">
        <v>1.88</v>
      </c>
      <c r="P4985" s="106">
        <v>40736</v>
      </c>
      <c r="Q4985" s="107">
        <v>2.4700000000000002</v>
      </c>
      <c r="R4985" s="107">
        <v>2.54</v>
      </c>
    </row>
    <row r="4986" spans="4:18">
      <c r="D4986" s="106">
        <v>40735</v>
      </c>
      <c r="E4986" s="107">
        <v>8.74</v>
      </c>
      <c r="F4986" s="107">
        <v>8.6199999999999992</v>
      </c>
      <c r="J4986" s="106">
        <v>40735</v>
      </c>
      <c r="K4986" s="107">
        <v>1.86</v>
      </c>
      <c r="L4986" s="107">
        <v>1.87</v>
      </c>
      <c r="P4986" s="106">
        <v>40735</v>
      </c>
      <c r="Q4986" s="107">
        <v>2.56</v>
      </c>
      <c r="R4986" s="107">
        <v>2.4700000000000002</v>
      </c>
    </row>
    <row r="4987" spans="4:18">
      <c r="D4987" s="106">
        <v>40732</v>
      </c>
      <c r="E4987" s="107">
        <v>8.98</v>
      </c>
      <c r="F4987" s="107">
        <v>8.93</v>
      </c>
      <c r="J4987" s="106">
        <v>40732</v>
      </c>
      <c r="K4987" s="107">
        <v>1.88</v>
      </c>
      <c r="L4987" s="107">
        <v>1.89</v>
      </c>
      <c r="P4987" s="106">
        <v>40732</v>
      </c>
      <c r="Q4987" s="107">
        <v>2.48</v>
      </c>
      <c r="R4987" s="107">
        <v>2.6</v>
      </c>
    </row>
    <row r="4988" spans="4:18">
      <c r="D4988" s="106">
        <v>40731</v>
      </c>
      <c r="E4988" s="107">
        <v>8.75</v>
      </c>
      <c r="F4988" s="107">
        <v>9.16</v>
      </c>
      <c r="J4988" s="106">
        <v>40731</v>
      </c>
      <c r="K4988" s="107">
        <v>1.91</v>
      </c>
      <c r="L4988" s="107">
        <v>1.91</v>
      </c>
      <c r="P4988" s="106">
        <v>40731</v>
      </c>
      <c r="Q4988" s="107">
        <v>2.42</v>
      </c>
      <c r="R4988" s="107">
        <v>2.56</v>
      </c>
    </row>
    <row r="4989" spans="4:18">
      <c r="D4989" s="106">
        <v>40730</v>
      </c>
      <c r="E4989" s="107">
        <v>8.74</v>
      </c>
      <c r="F4989" s="107">
        <v>8.64</v>
      </c>
      <c r="J4989" s="106">
        <v>40730</v>
      </c>
      <c r="K4989" s="107">
        <v>1.93</v>
      </c>
      <c r="L4989" s="107">
        <v>1.9</v>
      </c>
      <c r="P4989" s="106">
        <v>40730</v>
      </c>
      <c r="Q4989" s="107">
        <v>2.52</v>
      </c>
      <c r="R4989" s="107">
        <v>2.38</v>
      </c>
    </row>
    <row r="4990" spans="4:18">
      <c r="D4990" s="106">
        <v>40729</v>
      </c>
      <c r="E4990" s="107">
        <v>9.1999999999999993</v>
      </c>
      <c r="F4990" s="107">
        <v>8.75</v>
      </c>
      <c r="J4990" s="106">
        <v>40729</v>
      </c>
      <c r="K4990" s="107">
        <v>1.93</v>
      </c>
      <c r="L4990" s="107">
        <v>1.91</v>
      </c>
      <c r="P4990" s="106">
        <v>40729</v>
      </c>
      <c r="Q4990" s="107">
        <v>2.68</v>
      </c>
      <c r="R4990" s="107">
        <v>2.52</v>
      </c>
    </row>
    <row r="4991" spans="4:18">
      <c r="D4991" s="106">
        <v>40725</v>
      </c>
      <c r="E4991" s="107">
        <v>8.7100000000000009</v>
      </c>
      <c r="F4991" s="107">
        <v>9.2200000000000006</v>
      </c>
      <c r="J4991" s="106">
        <v>40725</v>
      </c>
      <c r="K4991" s="107">
        <v>1.91</v>
      </c>
      <c r="L4991" s="107">
        <v>1.93</v>
      </c>
      <c r="P4991" s="106">
        <v>40725</v>
      </c>
      <c r="Q4991" s="107">
        <v>2.65</v>
      </c>
      <c r="R4991" s="107">
        <v>2.69</v>
      </c>
    </row>
    <row r="4992" spans="4:18">
      <c r="D4992" s="106">
        <v>40724</v>
      </c>
      <c r="E4992" s="107">
        <v>8.0399999999999991</v>
      </c>
      <c r="F4992" s="107">
        <v>8.68</v>
      </c>
      <c r="J4992" s="106">
        <v>40724</v>
      </c>
      <c r="K4992" s="107">
        <v>1.95</v>
      </c>
      <c r="L4992" s="107">
        <v>1.91</v>
      </c>
      <c r="P4992" s="106">
        <v>40724</v>
      </c>
      <c r="Q4992" s="107">
        <v>2.57</v>
      </c>
      <c r="R4992" s="107">
        <v>2.64</v>
      </c>
    </row>
    <row r="4993" spans="4:18">
      <c r="D4993" s="106">
        <v>40723</v>
      </c>
      <c r="E4993" s="107">
        <v>8.1</v>
      </c>
      <c r="F4993" s="107">
        <v>8</v>
      </c>
      <c r="J4993" s="106">
        <v>40723</v>
      </c>
      <c r="K4993" s="107">
        <v>2.02</v>
      </c>
      <c r="L4993" s="107">
        <v>1.94</v>
      </c>
      <c r="P4993" s="106">
        <v>40723</v>
      </c>
      <c r="Q4993" s="107">
        <v>2.6</v>
      </c>
      <c r="R4993" s="107">
        <v>2.57</v>
      </c>
    </row>
    <row r="4994" spans="4:18">
      <c r="D4994" s="106">
        <v>40722</v>
      </c>
      <c r="E4994" s="107">
        <v>8.1</v>
      </c>
      <c r="F4994" s="107">
        <v>8.0399999999999991</v>
      </c>
      <c r="J4994" s="106">
        <v>40722</v>
      </c>
      <c r="K4994" s="107">
        <v>1.87</v>
      </c>
      <c r="L4994" s="107">
        <v>2</v>
      </c>
      <c r="P4994" s="106">
        <v>40722</v>
      </c>
      <c r="Q4994" s="107">
        <v>2.5299999999999998</v>
      </c>
      <c r="R4994" s="107">
        <v>2.58</v>
      </c>
    </row>
    <row r="4995" spans="4:18">
      <c r="D4995" s="106">
        <v>40721</v>
      </c>
      <c r="E4995" s="107">
        <v>8.16</v>
      </c>
      <c r="F4995" s="107">
        <v>8.0299999999999994</v>
      </c>
      <c r="J4995" s="106">
        <v>40721</v>
      </c>
      <c r="K4995" s="107">
        <v>1.89</v>
      </c>
      <c r="L4995" s="107">
        <v>1.85</v>
      </c>
      <c r="P4995" s="106">
        <v>40721</v>
      </c>
      <c r="Q4995" s="107">
        <v>2.42</v>
      </c>
      <c r="R4995" s="107">
        <v>2.5299999999999998</v>
      </c>
    </row>
    <row r="4996" spans="4:18">
      <c r="D4996" s="106">
        <v>40718</v>
      </c>
      <c r="E4996" s="107">
        <v>8.08</v>
      </c>
      <c r="F4996" s="107">
        <v>8.1300000000000008</v>
      </c>
      <c r="J4996" s="106">
        <v>40718</v>
      </c>
      <c r="K4996" s="107">
        <v>1.82</v>
      </c>
      <c r="L4996" s="107">
        <v>1.88</v>
      </c>
      <c r="P4996" s="106">
        <v>40718</v>
      </c>
      <c r="Q4996" s="107">
        <v>2.41</v>
      </c>
      <c r="R4996" s="107">
        <v>2.44</v>
      </c>
    </row>
    <row r="4997" spans="4:18">
      <c r="D4997" s="106">
        <v>40717</v>
      </c>
      <c r="E4997" s="107">
        <v>7.78</v>
      </c>
      <c r="F4997" s="107">
        <v>8.07</v>
      </c>
      <c r="J4997" s="106">
        <v>40717</v>
      </c>
      <c r="K4997" s="107">
        <v>1.68</v>
      </c>
      <c r="L4997" s="107">
        <v>1.81</v>
      </c>
      <c r="P4997" s="106">
        <v>40717</v>
      </c>
      <c r="Q4997" s="107">
        <v>2.3199999999999998</v>
      </c>
      <c r="R4997" s="107">
        <v>2.39</v>
      </c>
    </row>
    <row r="4998" spans="4:18">
      <c r="D4998" s="106">
        <v>40716</v>
      </c>
      <c r="E4998" s="107">
        <v>8.0399999999999991</v>
      </c>
      <c r="F4998" s="107">
        <v>7.93</v>
      </c>
      <c r="J4998" s="106">
        <v>40716</v>
      </c>
      <c r="K4998" s="107">
        <v>1.69</v>
      </c>
      <c r="L4998" s="107">
        <v>1.71</v>
      </c>
      <c r="P4998" s="106">
        <v>40716</v>
      </c>
      <c r="Q4998" s="107">
        <v>2.39</v>
      </c>
      <c r="R4998" s="107">
        <v>2.36</v>
      </c>
    </row>
    <row r="4999" spans="4:18">
      <c r="D4999" s="106">
        <v>40715</v>
      </c>
      <c r="E4999" s="107">
        <v>8.17</v>
      </c>
      <c r="F4999" s="107">
        <v>8.1</v>
      </c>
      <c r="J4999" s="106">
        <v>40715</v>
      </c>
      <c r="K4999" s="107">
        <v>1.75</v>
      </c>
      <c r="L4999" s="107">
        <v>1.71</v>
      </c>
      <c r="P4999" s="106">
        <v>40715</v>
      </c>
      <c r="Q4999" s="107">
        <v>2.23</v>
      </c>
      <c r="R4999" s="107">
        <v>2.4</v>
      </c>
    </row>
    <row r="5000" spans="4:18">
      <c r="D5000" s="106">
        <v>40714</v>
      </c>
      <c r="E5000" s="107">
        <v>8.07</v>
      </c>
      <c r="F5000" s="107">
        <v>8.1300000000000008</v>
      </c>
      <c r="J5000" s="106">
        <v>40714</v>
      </c>
      <c r="K5000" s="107">
        <v>1.65</v>
      </c>
      <c r="L5000" s="107">
        <v>1.73</v>
      </c>
      <c r="P5000" s="106">
        <v>40714</v>
      </c>
      <c r="Q5000" s="107">
        <v>2.17</v>
      </c>
      <c r="R5000" s="107">
        <v>2.21</v>
      </c>
    </row>
    <row r="5001" spans="4:18">
      <c r="D5001" s="106">
        <v>40711</v>
      </c>
      <c r="E5001" s="107">
        <v>8.16</v>
      </c>
      <c r="F5001" s="107">
        <v>8.1199999999999992</v>
      </c>
      <c r="J5001" s="106">
        <v>40711</v>
      </c>
      <c r="K5001" s="107">
        <v>1.8</v>
      </c>
      <c r="L5001" s="107">
        <v>1.65</v>
      </c>
      <c r="P5001" s="106">
        <v>40711</v>
      </c>
      <c r="Q5001" s="107">
        <v>2.21</v>
      </c>
      <c r="R5001" s="107">
        <v>2.1800000000000002</v>
      </c>
    </row>
    <row r="5002" spans="4:18">
      <c r="D5002" s="106">
        <v>40710</v>
      </c>
      <c r="E5002" s="107">
        <v>8.14</v>
      </c>
      <c r="F5002" s="107">
        <v>8.09</v>
      </c>
      <c r="J5002" s="106">
        <v>40710</v>
      </c>
      <c r="K5002" s="107">
        <v>1.7</v>
      </c>
      <c r="L5002" s="107">
        <v>1.78</v>
      </c>
      <c r="P5002" s="106">
        <v>40710</v>
      </c>
      <c r="Q5002" s="107">
        <v>2.14</v>
      </c>
      <c r="R5002" s="107">
        <v>2.19</v>
      </c>
    </row>
    <row r="5003" spans="4:18">
      <c r="D5003" s="106">
        <v>40709</v>
      </c>
      <c r="E5003" s="107">
        <v>8.1300000000000008</v>
      </c>
      <c r="F5003" s="107">
        <v>8.14</v>
      </c>
      <c r="J5003" s="106">
        <v>40709</v>
      </c>
      <c r="K5003" s="107">
        <v>1.76</v>
      </c>
      <c r="L5003" s="107">
        <v>1.7</v>
      </c>
      <c r="P5003" s="106">
        <v>40709</v>
      </c>
      <c r="Q5003" s="107">
        <v>2.16</v>
      </c>
      <c r="R5003" s="107">
        <v>2.14</v>
      </c>
    </row>
    <row r="5004" spans="4:18">
      <c r="D5004" s="106">
        <v>40708</v>
      </c>
      <c r="E5004" s="107">
        <v>8.07</v>
      </c>
      <c r="F5004" s="107">
        <v>8.27</v>
      </c>
      <c r="J5004" s="106">
        <v>40708</v>
      </c>
      <c r="K5004" s="107">
        <v>1.75</v>
      </c>
      <c r="L5004" s="107">
        <v>1.8</v>
      </c>
      <c r="P5004" s="106">
        <v>40708</v>
      </c>
      <c r="Q5004" s="107">
        <v>2.21</v>
      </c>
      <c r="R5004" s="107">
        <v>2.2000000000000002</v>
      </c>
    </row>
    <row r="5005" spans="4:18">
      <c r="D5005" s="106">
        <v>40707</v>
      </c>
      <c r="E5005" s="107">
        <v>8.23</v>
      </c>
      <c r="F5005" s="107">
        <v>7.95</v>
      </c>
      <c r="J5005" s="106">
        <v>40707</v>
      </c>
      <c r="K5005" s="107">
        <v>1.75</v>
      </c>
      <c r="L5005" s="107">
        <v>1.72</v>
      </c>
      <c r="P5005" s="106">
        <v>40707</v>
      </c>
      <c r="Q5005" s="107">
        <v>2.21</v>
      </c>
      <c r="R5005" s="107">
        <v>2.1800000000000002</v>
      </c>
    </row>
    <row r="5006" spans="4:18">
      <c r="D5006" s="106">
        <v>40704</v>
      </c>
      <c r="E5006" s="107">
        <v>8.43</v>
      </c>
      <c r="F5006" s="107">
        <v>8.19</v>
      </c>
      <c r="J5006" s="106">
        <v>40704</v>
      </c>
      <c r="K5006" s="107">
        <v>1.82</v>
      </c>
      <c r="L5006" s="107">
        <v>1.74</v>
      </c>
      <c r="P5006" s="106">
        <v>40704</v>
      </c>
      <c r="Q5006" s="107">
        <v>2.25</v>
      </c>
      <c r="R5006" s="107">
        <v>2.2000000000000002</v>
      </c>
    </row>
    <row r="5007" spans="4:18">
      <c r="D5007" s="106">
        <v>40703</v>
      </c>
      <c r="E5007" s="107">
        <v>8.43</v>
      </c>
      <c r="F5007" s="107">
        <v>8.5</v>
      </c>
      <c r="J5007" s="106">
        <v>40703</v>
      </c>
      <c r="K5007" s="107">
        <v>1.84</v>
      </c>
      <c r="L5007" s="107">
        <v>1.83</v>
      </c>
      <c r="P5007" s="106">
        <v>40703</v>
      </c>
      <c r="Q5007" s="107">
        <v>2.31</v>
      </c>
      <c r="R5007" s="107">
        <v>2.2599999999999998</v>
      </c>
    </row>
    <row r="5008" spans="4:18">
      <c r="D5008" s="106">
        <v>40702</v>
      </c>
      <c r="E5008" s="107">
        <v>8.24</v>
      </c>
      <c r="F5008" s="107">
        <v>8.4</v>
      </c>
      <c r="J5008" s="106">
        <v>40702</v>
      </c>
      <c r="K5008" s="107">
        <v>1.85</v>
      </c>
      <c r="L5008" s="107">
        <v>1.83</v>
      </c>
      <c r="P5008" s="106">
        <v>40702</v>
      </c>
      <c r="Q5008" s="107">
        <v>2.38</v>
      </c>
      <c r="R5008" s="107">
        <v>2.31</v>
      </c>
    </row>
    <row r="5009" spans="4:18">
      <c r="D5009" s="106">
        <v>40701</v>
      </c>
      <c r="E5009" s="107">
        <v>8.15</v>
      </c>
      <c r="F5009" s="107">
        <v>8.3000000000000007</v>
      </c>
      <c r="J5009" s="106">
        <v>40701</v>
      </c>
      <c r="K5009" s="107">
        <v>1.89</v>
      </c>
      <c r="L5009" s="107">
        <v>1.86</v>
      </c>
      <c r="P5009" s="106">
        <v>40701</v>
      </c>
      <c r="Q5009" s="107">
        <v>2.44</v>
      </c>
      <c r="R5009" s="107">
        <v>2.4</v>
      </c>
    </row>
    <row r="5010" spans="4:18">
      <c r="D5010" s="106">
        <v>40700</v>
      </c>
      <c r="E5010" s="107">
        <v>8.39</v>
      </c>
      <c r="F5010" s="107">
        <v>8.1199999999999992</v>
      </c>
      <c r="J5010" s="106">
        <v>40700</v>
      </c>
      <c r="K5010" s="107">
        <v>1.93</v>
      </c>
      <c r="L5010" s="107">
        <v>1.87</v>
      </c>
      <c r="P5010" s="106">
        <v>40700</v>
      </c>
      <c r="Q5010" s="107">
        <v>2.48</v>
      </c>
      <c r="R5010" s="107">
        <v>2.42</v>
      </c>
    </row>
    <row r="5011" spans="4:18">
      <c r="D5011" s="106">
        <v>40697</v>
      </c>
      <c r="E5011" s="107">
        <v>8.44</v>
      </c>
      <c r="F5011" s="107">
        <v>8.3800000000000008</v>
      </c>
      <c r="J5011" s="106">
        <v>40697</v>
      </c>
      <c r="K5011" s="107">
        <v>1.93</v>
      </c>
      <c r="L5011" s="107">
        <v>1.92</v>
      </c>
      <c r="P5011" s="106">
        <v>40697</v>
      </c>
      <c r="Q5011" s="107">
        <v>2.5499999999999998</v>
      </c>
      <c r="R5011" s="107">
        <v>2.5</v>
      </c>
    </row>
    <row r="5012" spans="4:18">
      <c r="D5012" s="106">
        <v>40696</v>
      </c>
      <c r="E5012" s="107">
        <v>8.39</v>
      </c>
      <c r="F5012" s="107">
        <v>8.64</v>
      </c>
      <c r="J5012" s="106">
        <v>40696</v>
      </c>
      <c r="K5012" s="107">
        <v>1.99</v>
      </c>
      <c r="L5012" s="107">
        <v>1.98</v>
      </c>
      <c r="P5012" s="106">
        <v>40696</v>
      </c>
      <c r="Q5012" s="107">
        <v>2.59</v>
      </c>
      <c r="R5012" s="107">
        <v>2.57</v>
      </c>
    </row>
    <row r="5013" spans="4:18">
      <c r="D5013" s="106">
        <v>40695</v>
      </c>
      <c r="E5013" s="107">
        <v>9.26</v>
      </c>
      <c r="F5013" s="107">
        <v>8.3800000000000008</v>
      </c>
      <c r="J5013" s="106">
        <v>40695</v>
      </c>
      <c r="K5013" s="107">
        <v>2.02</v>
      </c>
      <c r="L5013" s="107">
        <v>1.97</v>
      </c>
      <c r="P5013" s="106">
        <v>40695</v>
      </c>
      <c r="Q5013" s="107">
        <v>2.66</v>
      </c>
      <c r="R5013" s="107">
        <v>2.62</v>
      </c>
    </row>
    <row r="5014" spans="4:18">
      <c r="D5014" s="106">
        <v>40694</v>
      </c>
      <c r="E5014" s="107">
        <v>9.52</v>
      </c>
      <c r="F5014" s="107">
        <v>9.27</v>
      </c>
      <c r="J5014" s="106">
        <v>40694</v>
      </c>
      <c r="K5014" s="107">
        <v>2.0299999999999998</v>
      </c>
      <c r="L5014" s="107">
        <v>2.04</v>
      </c>
      <c r="P5014" s="106">
        <v>40694</v>
      </c>
      <c r="Q5014" s="107">
        <v>2.69</v>
      </c>
      <c r="R5014" s="107">
        <v>2.65</v>
      </c>
    </row>
    <row r="5015" spans="4:18">
      <c r="D5015" s="106">
        <v>40690</v>
      </c>
      <c r="E5015" s="107">
        <v>9.3000000000000007</v>
      </c>
      <c r="F5015" s="107">
        <v>9.4</v>
      </c>
      <c r="J5015" s="106">
        <v>40690</v>
      </c>
      <c r="K5015" s="107">
        <v>2.0099999999999998</v>
      </c>
      <c r="L5015" s="107">
        <v>2</v>
      </c>
      <c r="P5015" s="106">
        <v>40690</v>
      </c>
      <c r="Q5015" s="107">
        <v>2.71</v>
      </c>
      <c r="R5015" s="107">
        <v>2.64</v>
      </c>
    </row>
    <row r="5016" spans="4:18">
      <c r="D5016" s="106">
        <v>40689</v>
      </c>
      <c r="E5016" s="107">
        <v>9.07</v>
      </c>
      <c r="F5016" s="107">
        <v>9.2799999999999994</v>
      </c>
      <c r="J5016" s="106">
        <v>40689</v>
      </c>
      <c r="K5016" s="107">
        <v>1.94</v>
      </c>
      <c r="L5016" s="107">
        <v>2.0099999999999998</v>
      </c>
      <c r="P5016" s="106">
        <v>40689</v>
      </c>
      <c r="Q5016" s="107">
        <v>2.59</v>
      </c>
      <c r="R5016" s="107">
        <v>2.69</v>
      </c>
    </row>
    <row r="5017" spans="4:18">
      <c r="D5017" s="106">
        <v>40688</v>
      </c>
      <c r="E5017" s="107">
        <v>9.17</v>
      </c>
      <c r="F5017" s="107">
        <v>9.14</v>
      </c>
      <c r="J5017" s="106">
        <v>40688</v>
      </c>
      <c r="K5017" s="107">
        <v>1.92</v>
      </c>
      <c r="L5017" s="107">
        <v>1.96</v>
      </c>
      <c r="P5017" s="106">
        <v>40688</v>
      </c>
      <c r="Q5017" s="107">
        <v>2.69</v>
      </c>
      <c r="R5017" s="107">
        <v>2.6</v>
      </c>
    </row>
    <row r="5018" spans="4:18">
      <c r="D5018" s="106">
        <v>40687</v>
      </c>
      <c r="E5018" s="107">
        <v>9.14</v>
      </c>
      <c r="F5018" s="107">
        <v>9.1999999999999993</v>
      </c>
      <c r="J5018" s="106">
        <v>40687</v>
      </c>
      <c r="K5018" s="107">
        <v>1.95</v>
      </c>
      <c r="L5018" s="107">
        <v>1.91</v>
      </c>
      <c r="P5018" s="106">
        <v>40687</v>
      </c>
      <c r="Q5018" s="107">
        <v>2.79</v>
      </c>
      <c r="R5018" s="107">
        <v>2.73</v>
      </c>
    </row>
    <row r="5019" spans="4:18">
      <c r="D5019" s="106">
        <v>40686</v>
      </c>
      <c r="E5019" s="107">
        <v>9.0500000000000007</v>
      </c>
      <c r="F5019" s="107">
        <v>9.1199999999999992</v>
      </c>
      <c r="J5019" s="106">
        <v>40686</v>
      </c>
      <c r="K5019" s="107">
        <v>1.88</v>
      </c>
      <c r="L5019" s="107">
        <v>1.93</v>
      </c>
      <c r="P5019" s="106">
        <v>40686</v>
      </c>
      <c r="Q5019" s="107">
        <v>2.82</v>
      </c>
      <c r="R5019" s="107">
        <v>2.78</v>
      </c>
    </row>
    <row r="5020" spans="4:18">
      <c r="D5020" s="106">
        <v>40683</v>
      </c>
      <c r="E5020" s="107">
        <v>9.09</v>
      </c>
      <c r="F5020" s="107">
        <v>9.26</v>
      </c>
      <c r="J5020" s="106">
        <v>40683</v>
      </c>
      <c r="K5020" s="107">
        <v>1.91</v>
      </c>
      <c r="L5020" s="107">
        <v>1.89</v>
      </c>
      <c r="P5020" s="106">
        <v>40683</v>
      </c>
      <c r="Q5020" s="107">
        <v>2.79</v>
      </c>
      <c r="R5020" s="107">
        <v>2.82</v>
      </c>
    </row>
    <row r="5021" spans="4:18">
      <c r="D5021" s="106">
        <v>40682</v>
      </c>
      <c r="E5021" s="107">
        <v>9.2100000000000009</v>
      </c>
      <c r="F5021" s="107">
        <v>9.16</v>
      </c>
      <c r="J5021" s="106">
        <v>40682</v>
      </c>
      <c r="K5021" s="107">
        <v>1.98</v>
      </c>
      <c r="L5021" s="107">
        <v>1.91</v>
      </c>
      <c r="P5021" s="106">
        <v>40682</v>
      </c>
      <c r="Q5021" s="107">
        <v>2.7</v>
      </c>
      <c r="R5021" s="107">
        <v>2.79</v>
      </c>
    </row>
    <row r="5022" spans="4:18">
      <c r="D5022" s="106">
        <v>40681</v>
      </c>
      <c r="E5022" s="107">
        <v>9.1999999999999993</v>
      </c>
      <c r="F5022" s="107">
        <v>9.19</v>
      </c>
      <c r="J5022" s="106">
        <v>40681</v>
      </c>
      <c r="K5022" s="107">
        <v>2</v>
      </c>
      <c r="L5022" s="107">
        <v>1.95</v>
      </c>
      <c r="P5022" s="106">
        <v>40681</v>
      </c>
      <c r="Q5022" s="107">
        <v>2.54</v>
      </c>
      <c r="R5022" s="107">
        <v>2.67</v>
      </c>
    </row>
    <row r="5023" spans="4:18">
      <c r="D5023" s="106">
        <v>40680</v>
      </c>
      <c r="E5023" s="107">
        <v>9.0399999999999991</v>
      </c>
      <c r="F5023" s="107">
        <v>9.19</v>
      </c>
      <c r="J5023" s="106">
        <v>40680</v>
      </c>
      <c r="K5023" s="107">
        <v>2.1</v>
      </c>
      <c r="L5023" s="107">
        <v>1.98</v>
      </c>
      <c r="P5023" s="106">
        <v>40680</v>
      </c>
      <c r="Q5023" s="107">
        <v>2.5299999999999998</v>
      </c>
      <c r="R5023" s="107">
        <v>2.54</v>
      </c>
    </row>
    <row r="5024" spans="4:18">
      <c r="D5024" s="106">
        <v>40679</v>
      </c>
      <c r="E5024" s="107">
        <v>9.07</v>
      </c>
      <c r="F5024" s="107">
        <v>9.07</v>
      </c>
      <c r="J5024" s="106">
        <v>40679</v>
      </c>
      <c r="K5024" s="107">
        <v>2.15</v>
      </c>
      <c r="L5024" s="107">
        <v>2.11</v>
      </c>
      <c r="P5024" s="106">
        <v>40679</v>
      </c>
      <c r="Q5024" s="107">
        <v>2.58</v>
      </c>
      <c r="R5024" s="107">
        <v>2.56</v>
      </c>
    </row>
    <row r="5025" spans="4:18">
      <c r="D5025" s="106">
        <v>40676</v>
      </c>
      <c r="E5025" s="107">
        <v>9.6199999999999992</v>
      </c>
      <c r="F5025" s="107">
        <v>9.17</v>
      </c>
      <c r="J5025" s="106">
        <v>40676</v>
      </c>
      <c r="K5025" s="107">
        <v>2.2200000000000002</v>
      </c>
      <c r="L5025" s="107">
        <v>2.16</v>
      </c>
      <c r="P5025" s="106">
        <v>40676</v>
      </c>
      <c r="Q5025" s="107">
        <v>2.65</v>
      </c>
      <c r="R5025" s="107">
        <v>2.62</v>
      </c>
    </row>
    <row r="5026" spans="4:18">
      <c r="D5026" s="106">
        <v>40675</v>
      </c>
      <c r="E5026" s="107">
        <v>9.09</v>
      </c>
      <c r="F5026" s="107">
        <v>9.59</v>
      </c>
      <c r="J5026" s="106">
        <v>40675</v>
      </c>
      <c r="K5026" s="107">
        <v>2.09</v>
      </c>
      <c r="L5026" s="107">
        <v>2.21</v>
      </c>
      <c r="P5026" s="106">
        <v>40675</v>
      </c>
      <c r="Q5026" s="107">
        <v>2.69</v>
      </c>
      <c r="R5026" s="107">
        <v>2.66</v>
      </c>
    </row>
    <row r="5027" spans="4:18">
      <c r="D5027" s="106">
        <v>40674</v>
      </c>
      <c r="E5027" s="107">
        <v>9.0500000000000007</v>
      </c>
      <c r="F5027" s="107">
        <v>9.14</v>
      </c>
      <c r="J5027" s="106">
        <v>40674</v>
      </c>
      <c r="K5027" s="107">
        <v>2.12</v>
      </c>
      <c r="L5027" s="107">
        <v>2.1</v>
      </c>
      <c r="P5027" s="106">
        <v>40674</v>
      </c>
      <c r="Q5027" s="107">
        <v>2.65</v>
      </c>
      <c r="R5027" s="107">
        <v>2.73</v>
      </c>
    </row>
    <row r="5028" spans="4:18">
      <c r="D5028" s="106">
        <v>40673</v>
      </c>
      <c r="E5028" s="107">
        <v>10.5</v>
      </c>
      <c r="F5028" s="107">
        <v>9.1300000000000008</v>
      </c>
      <c r="J5028" s="106">
        <v>40673</v>
      </c>
      <c r="K5028" s="107">
        <v>2.14</v>
      </c>
      <c r="L5028" s="107">
        <v>2.12</v>
      </c>
      <c r="P5028" s="106">
        <v>40673</v>
      </c>
      <c r="Q5028" s="107">
        <v>2.5</v>
      </c>
      <c r="R5028" s="107">
        <v>2.64</v>
      </c>
    </row>
    <row r="5029" spans="4:18">
      <c r="D5029" s="106">
        <v>40672</v>
      </c>
      <c r="E5029" s="107">
        <v>10.029999999999999</v>
      </c>
      <c r="F5029" s="107">
        <v>10.199999999999999</v>
      </c>
      <c r="J5029" s="106">
        <v>40672</v>
      </c>
      <c r="K5029" s="107">
        <v>2.15</v>
      </c>
      <c r="L5029" s="107">
        <v>2.13</v>
      </c>
      <c r="P5029" s="106">
        <v>40672</v>
      </c>
      <c r="Q5029" s="107">
        <v>2.4300000000000002</v>
      </c>
      <c r="R5029" s="107">
        <v>2.4700000000000002</v>
      </c>
    </row>
    <row r="5030" spans="4:18">
      <c r="D5030" s="106">
        <v>40669</v>
      </c>
      <c r="E5030" s="107">
        <v>10.25</v>
      </c>
      <c r="F5030" s="107">
        <v>10.09</v>
      </c>
      <c r="J5030" s="106">
        <v>40669</v>
      </c>
      <c r="K5030" s="107">
        <v>2.29</v>
      </c>
      <c r="L5030" s="107">
        <v>2.16</v>
      </c>
      <c r="P5030" s="106">
        <v>40669</v>
      </c>
      <c r="Q5030" s="107">
        <v>2.42</v>
      </c>
      <c r="R5030" s="107">
        <v>2.42</v>
      </c>
    </row>
    <row r="5031" spans="4:18">
      <c r="D5031" s="106">
        <v>40668</v>
      </c>
      <c r="E5031" s="107">
        <v>10.08</v>
      </c>
      <c r="F5031" s="107">
        <v>10.06</v>
      </c>
      <c r="J5031" s="106">
        <v>40668</v>
      </c>
      <c r="K5031" s="107">
        <v>2.1800000000000002</v>
      </c>
      <c r="L5031" s="107">
        <v>2.23</v>
      </c>
      <c r="P5031" s="106">
        <v>40668</v>
      </c>
      <c r="Q5031" s="107">
        <v>2.4500000000000002</v>
      </c>
      <c r="R5031" s="107">
        <v>2.39</v>
      </c>
    </row>
    <row r="5032" spans="4:18">
      <c r="D5032" s="106">
        <v>40667</v>
      </c>
      <c r="E5032" s="107">
        <v>10.1</v>
      </c>
      <c r="F5032" s="107">
        <v>10.18</v>
      </c>
      <c r="J5032" s="106">
        <v>40667</v>
      </c>
      <c r="K5032" s="107">
        <v>2.2400000000000002</v>
      </c>
      <c r="L5032" s="107">
        <v>2.19</v>
      </c>
      <c r="P5032" s="106">
        <v>40667</v>
      </c>
      <c r="Q5032" s="107">
        <v>2.5</v>
      </c>
      <c r="R5032" s="107">
        <v>2.4900000000000002</v>
      </c>
    </row>
    <row r="5033" spans="4:18">
      <c r="D5033" s="106">
        <v>40666</v>
      </c>
      <c r="E5033" s="107">
        <v>10.28</v>
      </c>
      <c r="F5033" s="107">
        <v>10.1</v>
      </c>
      <c r="J5033" s="106">
        <v>40666</v>
      </c>
      <c r="K5033" s="107">
        <v>2.15</v>
      </c>
      <c r="L5033" s="107">
        <v>2.25</v>
      </c>
      <c r="P5033" s="106">
        <v>40666</v>
      </c>
      <c r="Q5033" s="107">
        <v>2.61</v>
      </c>
      <c r="R5033" s="107">
        <v>2.5099999999999998</v>
      </c>
    </row>
    <row r="5034" spans="4:18">
      <c r="D5034" s="106">
        <v>40665</v>
      </c>
      <c r="E5034" s="107">
        <v>10.65</v>
      </c>
      <c r="F5034" s="107">
        <v>10.32</v>
      </c>
      <c r="J5034" s="106">
        <v>40665</v>
      </c>
      <c r="K5034" s="107">
        <v>2.2000000000000002</v>
      </c>
      <c r="L5034" s="107">
        <v>2.15</v>
      </c>
      <c r="P5034" s="106">
        <v>40665</v>
      </c>
      <c r="Q5034" s="107">
        <v>2.8</v>
      </c>
      <c r="R5034" s="107">
        <v>2.61</v>
      </c>
    </row>
    <row r="5035" spans="4:18">
      <c r="D5035" s="106">
        <v>40662</v>
      </c>
      <c r="E5035" s="107">
        <v>10.49</v>
      </c>
      <c r="F5035" s="107">
        <v>10.59</v>
      </c>
      <c r="J5035" s="106">
        <v>40662</v>
      </c>
      <c r="K5035" s="107">
        <v>2.2200000000000002</v>
      </c>
      <c r="L5035" s="107">
        <v>2.2000000000000002</v>
      </c>
      <c r="P5035" s="106">
        <v>40662</v>
      </c>
      <c r="Q5035" s="107">
        <v>2.69</v>
      </c>
      <c r="R5035" s="107">
        <v>2.79</v>
      </c>
    </row>
    <row r="5036" spans="4:18">
      <c r="D5036" s="106">
        <v>40661</v>
      </c>
      <c r="E5036" s="107">
        <v>10.199999999999999</v>
      </c>
      <c r="F5036" s="107">
        <v>10.44</v>
      </c>
      <c r="J5036" s="106">
        <v>40661</v>
      </c>
      <c r="K5036" s="107">
        <v>2.2400000000000002</v>
      </c>
      <c r="L5036" s="107">
        <v>2.2000000000000002</v>
      </c>
      <c r="P5036" s="106">
        <v>40661</v>
      </c>
      <c r="Q5036" s="107">
        <v>2.69</v>
      </c>
      <c r="R5036" s="107">
        <v>2.68</v>
      </c>
    </row>
    <row r="5037" spans="4:18">
      <c r="D5037" s="106">
        <v>40660</v>
      </c>
      <c r="E5037" s="107">
        <v>10.14</v>
      </c>
      <c r="F5037" s="107">
        <v>10.26</v>
      </c>
      <c r="J5037" s="106">
        <v>40660</v>
      </c>
      <c r="K5037" s="107">
        <v>2.27</v>
      </c>
      <c r="L5037" s="107">
        <v>2.2599999999999998</v>
      </c>
      <c r="P5037" s="106">
        <v>40660</v>
      </c>
      <c r="Q5037" s="107">
        <v>2.69</v>
      </c>
      <c r="R5037" s="107">
        <v>2.69</v>
      </c>
    </row>
    <row r="5038" spans="4:18">
      <c r="D5038" s="106">
        <v>40659</v>
      </c>
      <c r="E5038" s="107">
        <v>10</v>
      </c>
      <c r="F5038" s="107">
        <v>10.16</v>
      </c>
      <c r="J5038" s="106">
        <v>40659</v>
      </c>
      <c r="K5038" s="107">
        <v>2.27</v>
      </c>
      <c r="L5038" s="107">
        <v>2.2799999999999998</v>
      </c>
      <c r="P5038" s="106">
        <v>40659</v>
      </c>
      <c r="Q5038" s="107">
        <v>2.5499999999999998</v>
      </c>
      <c r="R5038" s="107">
        <v>2.69</v>
      </c>
    </row>
    <row r="5039" spans="4:18">
      <c r="D5039" s="106">
        <v>40658</v>
      </c>
      <c r="E5039" s="107">
        <v>10.07</v>
      </c>
      <c r="F5039" s="107">
        <v>10.02</v>
      </c>
      <c r="J5039" s="106">
        <v>40658</v>
      </c>
      <c r="K5039" s="107">
        <v>2.3199999999999998</v>
      </c>
      <c r="L5039" s="107">
        <v>2.2799999999999998</v>
      </c>
      <c r="P5039" s="106">
        <v>40658</v>
      </c>
      <c r="Q5039" s="107">
        <v>2.4900000000000002</v>
      </c>
      <c r="R5039" s="107">
        <v>2.5299999999999998</v>
      </c>
    </row>
    <row r="5040" spans="4:18">
      <c r="D5040" s="106">
        <v>40654</v>
      </c>
      <c r="E5040" s="107">
        <v>10.119999999999999</v>
      </c>
      <c r="F5040" s="107">
        <v>10.119999999999999</v>
      </c>
      <c r="J5040" s="106">
        <v>40654</v>
      </c>
      <c r="K5040" s="107">
        <v>2.3199999999999998</v>
      </c>
      <c r="L5040" s="107">
        <v>2.2999999999999998</v>
      </c>
      <c r="P5040" s="106">
        <v>40654</v>
      </c>
      <c r="Q5040" s="107">
        <v>2.33</v>
      </c>
      <c r="R5040" s="107">
        <v>2.44</v>
      </c>
    </row>
    <row r="5041" spans="4:18">
      <c r="D5041" s="106">
        <v>40653</v>
      </c>
      <c r="E5041" s="107">
        <v>10.27</v>
      </c>
      <c r="F5041" s="107">
        <v>10.02</v>
      </c>
      <c r="J5041" s="106">
        <v>40653</v>
      </c>
      <c r="K5041" s="107">
        <v>2.17</v>
      </c>
      <c r="L5041" s="107">
        <v>2.2599999999999998</v>
      </c>
      <c r="P5041" s="106">
        <v>40653</v>
      </c>
      <c r="Q5041" s="107">
        <v>2.25</v>
      </c>
      <c r="R5041" s="107">
        <v>2.3199999999999998</v>
      </c>
    </row>
    <row r="5042" spans="4:18">
      <c r="D5042" s="106">
        <v>40652</v>
      </c>
      <c r="E5042" s="107">
        <v>10.130000000000001</v>
      </c>
      <c r="F5042" s="107">
        <v>10.039999999999999</v>
      </c>
      <c r="J5042" s="106">
        <v>40652</v>
      </c>
      <c r="K5042" s="107">
        <v>2.11</v>
      </c>
      <c r="L5042" s="107">
        <v>2.1</v>
      </c>
      <c r="P5042" s="106">
        <v>40652</v>
      </c>
      <c r="Q5042" s="107">
        <v>2.21</v>
      </c>
      <c r="R5042" s="107">
        <v>2.21</v>
      </c>
    </row>
    <row r="5043" spans="4:18">
      <c r="D5043" s="106">
        <v>40651</v>
      </c>
      <c r="E5043" s="107">
        <v>10.199999999999999</v>
      </c>
      <c r="F5043" s="107">
        <v>10.06</v>
      </c>
      <c r="J5043" s="106">
        <v>40651</v>
      </c>
      <c r="K5043" s="107">
        <v>2.14</v>
      </c>
      <c r="L5043" s="107">
        <v>2.1</v>
      </c>
      <c r="P5043" s="106">
        <v>40651</v>
      </c>
      <c r="Q5043" s="107">
        <v>2.23</v>
      </c>
      <c r="R5043" s="107">
        <v>2.21</v>
      </c>
    </row>
    <row r="5044" spans="4:18">
      <c r="D5044" s="106">
        <v>40648</v>
      </c>
      <c r="E5044" s="107">
        <v>10.41</v>
      </c>
      <c r="F5044" s="107">
        <v>10.29</v>
      </c>
      <c r="J5044" s="106">
        <v>40648</v>
      </c>
      <c r="K5044" s="107">
        <v>2.21</v>
      </c>
      <c r="L5044" s="107">
        <v>2.17</v>
      </c>
      <c r="P5044" s="106">
        <v>40648</v>
      </c>
      <c r="Q5044" s="107">
        <v>2.1800000000000002</v>
      </c>
      <c r="R5044" s="107">
        <v>2.29</v>
      </c>
    </row>
    <row r="5045" spans="4:18">
      <c r="D5045" s="106">
        <v>40647</v>
      </c>
      <c r="E5045" s="107">
        <v>10.26</v>
      </c>
      <c r="F5045" s="107">
        <v>10.44</v>
      </c>
      <c r="J5045" s="106">
        <v>40647</v>
      </c>
      <c r="K5045" s="107">
        <v>2.17</v>
      </c>
      <c r="L5045" s="107">
        <v>2.2400000000000002</v>
      </c>
      <c r="P5045" s="106">
        <v>40647</v>
      </c>
      <c r="Q5045" s="107">
        <v>2.15</v>
      </c>
      <c r="R5045" s="107">
        <v>2.19</v>
      </c>
    </row>
    <row r="5046" spans="4:18">
      <c r="D5046" s="106">
        <v>40646</v>
      </c>
      <c r="E5046" s="107">
        <v>10.42</v>
      </c>
      <c r="F5046" s="107">
        <v>10.39</v>
      </c>
      <c r="J5046" s="106">
        <v>40646</v>
      </c>
      <c r="K5046" s="107">
        <v>2.25</v>
      </c>
      <c r="L5046" s="107">
        <v>2.19</v>
      </c>
      <c r="P5046" s="106">
        <v>40646</v>
      </c>
      <c r="Q5046" s="107">
        <v>2.15</v>
      </c>
      <c r="R5046" s="107">
        <v>2.1800000000000002</v>
      </c>
    </row>
    <row r="5047" spans="4:18">
      <c r="D5047" s="106">
        <v>40645</v>
      </c>
      <c r="E5047" s="107">
        <v>10.3</v>
      </c>
      <c r="F5047" s="107">
        <v>10.31</v>
      </c>
      <c r="J5047" s="106">
        <v>40645</v>
      </c>
      <c r="K5047" s="107">
        <v>2.29</v>
      </c>
      <c r="L5047" s="107">
        <v>2.19</v>
      </c>
      <c r="P5047" s="106">
        <v>40645</v>
      </c>
      <c r="Q5047" s="107">
        <v>2.15</v>
      </c>
      <c r="R5047" s="107">
        <v>2.14</v>
      </c>
    </row>
    <row r="5048" spans="4:18">
      <c r="D5048" s="106">
        <v>40644</v>
      </c>
      <c r="E5048" s="107">
        <v>11.01</v>
      </c>
      <c r="F5048" s="107">
        <v>10.38</v>
      </c>
      <c r="J5048" s="106">
        <v>40644</v>
      </c>
      <c r="K5048" s="107">
        <v>2.36</v>
      </c>
      <c r="L5048" s="107">
        <v>2.31</v>
      </c>
      <c r="P5048" s="106">
        <v>40644</v>
      </c>
      <c r="Q5048" s="107">
        <v>2.35</v>
      </c>
      <c r="R5048" s="107">
        <v>2.17</v>
      </c>
    </row>
    <row r="5049" spans="4:18">
      <c r="D5049" s="106">
        <v>40641</v>
      </c>
      <c r="E5049" s="107">
        <v>11.35</v>
      </c>
      <c r="F5049" s="107">
        <v>11</v>
      </c>
      <c r="J5049" s="106">
        <v>40641</v>
      </c>
      <c r="K5049" s="107">
        <v>2.37</v>
      </c>
      <c r="L5049" s="107">
        <v>2.37</v>
      </c>
      <c r="P5049" s="106">
        <v>40641</v>
      </c>
      <c r="Q5049" s="107">
        <v>2.4</v>
      </c>
      <c r="R5049" s="107">
        <v>2.38</v>
      </c>
    </row>
    <row r="5050" spans="4:18">
      <c r="D5050" s="106">
        <v>40640</v>
      </c>
      <c r="E5050" s="107">
        <v>11.67</v>
      </c>
      <c r="F5050" s="107">
        <v>11.25</v>
      </c>
      <c r="J5050" s="106">
        <v>40640</v>
      </c>
      <c r="K5050" s="107">
        <v>2.35</v>
      </c>
      <c r="L5050" s="107">
        <v>2.36</v>
      </c>
      <c r="P5050" s="106">
        <v>40640</v>
      </c>
      <c r="Q5050" s="107">
        <v>2.39</v>
      </c>
      <c r="R5050" s="107">
        <v>2.38</v>
      </c>
    </row>
    <row r="5051" spans="4:18">
      <c r="D5051" s="106">
        <v>40639</v>
      </c>
      <c r="E5051" s="107">
        <v>11.58</v>
      </c>
      <c r="F5051" s="107">
        <v>11.63</v>
      </c>
      <c r="J5051" s="106">
        <v>40639</v>
      </c>
      <c r="K5051" s="107">
        <v>2.42</v>
      </c>
      <c r="L5051" s="107">
        <v>2.36</v>
      </c>
      <c r="P5051" s="106">
        <v>40639</v>
      </c>
      <c r="Q5051" s="107">
        <v>2.34</v>
      </c>
      <c r="R5051" s="107">
        <v>2.39</v>
      </c>
    </row>
    <row r="5052" spans="4:18">
      <c r="D5052" s="106">
        <v>40638</v>
      </c>
      <c r="E5052" s="107">
        <v>11.35</v>
      </c>
      <c r="F5052" s="107">
        <v>11.51</v>
      </c>
      <c r="J5052" s="106">
        <v>40638</v>
      </c>
      <c r="K5052" s="107">
        <v>2.34</v>
      </c>
      <c r="L5052" s="107">
        <v>2.38</v>
      </c>
      <c r="P5052" s="106">
        <v>40638</v>
      </c>
      <c r="Q5052" s="107">
        <v>2.2799999999999998</v>
      </c>
      <c r="R5052" s="107">
        <v>2.31</v>
      </c>
    </row>
    <row r="5053" spans="4:18">
      <c r="D5053" s="106">
        <v>40637</v>
      </c>
      <c r="E5053" s="107">
        <v>11.31</v>
      </c>
      <c r="F5053" s="107">
        <v>11.38</v>
      </c>
      <c r="J5053" s="106">
        <v>40637</v>
      </c>
      <c r="K5053" s="107">
        <v>2.21</v>
      </c>
      <c r="L5053" s="107">
        <v>2.34</v>
      </c>
      <c r="P5053" s="106">
        <v>40637</v>
      </c>
      <c r="Q5053" s="107">
        <v>2.2200000000000002</v>
      </c>
      <c r="R5053" s="107">
        <v>2.27</v>
      </c>
    </row>
    <row r="5054" spans="4:18">
      <c r="D5054" s="106">
        <v>40634</v>
      </c>
      <c r="E5054" s="107">
        <v>11.13</v>
      </c>
      <c r="F5054" s="107">
        <v>11.23</v>
      </c>
      <c r="J5054" s="106">
        <v>40634</v>
      </c>
      <c r="K5054" s="107">
        <v>2.39</v>
      </c>
      <c r="L5054" s="107">
        <v>2.1800000000000002</v>
      </c>
      <c r="P5054" s="106">
        <v>40634</v>
      </c>
      <c r="Q5054" s="107">
        <v>2.1</v>
      </c>
      <c r="R5054" s="107">
        <v>2.21</v>
      </c>
    </row>
    <row r="5055" spans="4:18">
      <c r="D5055" s="106">
        <v>40633</v>
      </c>
      <c r="E5055" s="107">
        <v>10.74</v>
      </c>
      <c r="F5055" s="107">
        <v>11.02</v>
      </c>
      <c r="J5055" s="106">
        <v>40633</v>
      </c>
      <c r="K5055" s="107">
        <v>2.35</v>
      </c>
      <c r="L5055" s="107">
        <v>2.3199999999999998</v>
      </c>
      <c r="P5055" s="106">
        <v>40633</v>
      </c>
      <c r="Q5055" s="107">
        <v>2.0699999999999998</v>
      </c>
      <c r="R5055" s="107">
        <v>2.0699999999999998</v>
      </c>
    </row>
    <row r="5056" spans="4:18">
      <c r="D5056" s="106">
        <v>40632</v>
      </c>
      <c r="E5056" s="107">
        <v>10.47</v>
      </c>
      <c r="F5056" s="107">
        <v>10.74</v>
      </c>
      <c r="J5056" s="106">
        <v>40632</v>
      </c>
      <c r="K5056" s="107">
        <v>2.4300000000000002</v>
      </c>
      <c r="L5056" s="107">
        <v>2.34</v>
      </c>
      <c r="P5056" s="106">
        <v>40632</v>
      </c>
      <c r="Q5056" s="107">
        <v>2.11</v>
      </c>
      <c r="R5056" s="107">
        <v>2.09</v>
      </c>
    </row>
    <row r="5057" spans="4:18">
      <c r="D5057" s="106">
        <v>40631</v>
      </c>
      <c r="E5057" s="107">
        <v>10.41</v>
      </c>
      <c r="F5057" s="107">
        <v>10.43</v>
      </c>
      <c r="J5057" s="106">
        <v>40631</v>
      </c>
      <c r="K5057" s="107">
        <v>2.42</v>
      </c>
      <c r="L5057" s="107">
        <v>2.4</v>
      </c>
      <c r="P5057" s="106">
        <v>40631</v>
      </c>
      <c r="Q5057" s="107">
        <v>2.11</v>
      </c>
      <c r="R5057" s="107">
        <v>2.1</v>
      </c>
    </row>
    <row r="5058" spans="4:18">
      <c r="D5058" s="106">
        <v>40630</v>
      </c>
      <c r="E5058" s="107">
        <v>10.52</v>
      </c>
      <c r="F5058" s="107">
        <v>10.42</v>
      </c>
      <c r="J5058" s="106">
        <v>40630</v>
      </c>
      <c r="K5058" s="107">
        <v>2.42</v>
      </c>
      <c r="L5058" s="107">
        <v>2.38</v>
      </c>
      <c r="P5058" s="106">
        <v>40630</v>
      </c>
      <c r="Q5058" s="107">
        <v>2.1800000000000002</v>
      </c>
      <c r="R5058" s="107">
        <v>2.11</v>
      </c>
    </row>
    <row r="5059" spans="4:18">
      <c r="D5059" s="106">
        <v>40627</v>
      </c>
      <c r="E5059" s="107">
        <v>10.23</v>
      </c>
      <c r="F5059" s="107">
        <v>10.39</v>
      </c>
      <c r="J5059" s="106">
        <v>40627</v>
      </c>
      <c r="K5059" s="107">
        <v>2.38</v>
      </c>
      <c r="L5059" s="107">
        <v>2.4</v>
      </c>
      <c r="P5059" s="106">
        <v>40627</v>
      </c>
      <c r="Q5059" s="107">
        <v>2.15</v>
      </c>
      <c r="R5059" s="107">
        <v>2.1800000000000002</v>
      </c>
    </row>
    <row r="5060" spans="4:18">
      <c r="D5060" s="106">
        <v>40626</v>
      </c>
      <c r="E5060" s="107">
        <v>10.16</v>
      </c>
      <c r="F5060" s="107">
        <v>10.119999999999999</v>
      </c>
      <c r="J5060" s="106">
        <v>40626</v>
      </c>
      <c r="K5060" s="107">
        <v>2.2599999999999998</v>
      </c>
      <c r="L5060" s="107">
        <v>2.35</v>
      </c>
      <c r="P5060" s="106">
        <v>40626</v>
      </c>
      <c r="Q5060" s="107">
        <v>2.14</v>
      </c>
      <c r="R5060" s="107">
        <v>2.13</v>
      </c>
    </row>
    <row r="5061" spans="4:18">
      <c r="D5061" s="106">
        <v>40625</v>
      </c>
      <c r="E5061" s="107">
        <v>10.1</v>
      </c>
      <c r="F5061" s="107">
        <v>10.029999999999999</v>
      </c>
      <c r="J5061" s="106">
        <v>40625</v>
      </c>
      <c r="K5061" s="107">
        <v>2.11</v>
      </c>
      <c r="L5061" s="107">
        <v>2.2400000000000002</v>
      </c>
      <c r="P5061" s="106">
        <v>40625</v>
      </c>
      <c r="Q5061" s="107">
        <v>2.09</v>
      </c>
      <c r="R5061" s="107">
        <v>2.12</v>
      </c>
    </row>
    <row r="5062" spans="4:18">
      <c r="D5062" s="106">
        <v>40624</v>
      </c>
      <c r="E5062" s="107">
        <v>10.18</v>
      </c>
      <c r="F5062" s="107">
        <v>10.1</v>
      </c>
      <c r="J5062" s="106">
        <v>40624</v>
      </c>
      <c r="K5062" s="107">
        <v>2</v>
      </c>
      <c r="L5062" s="107">
        <v>2.1</v>
      </c>
      <c r="P5062" s="106">
        <v>40624</v>
      </c>
      <c r="Q5062" s="107">
        <v>2.15</v>
      </c>
      <c r="R5062" s="107">
        <v>2.09</v>
      </c>
    </row>
    <row r="5063" spans="4:18">
      <c r="D5063" s="106">
        <v>40623</v>
      </c>
      <c r="E5063" s="107">
        <v>10.16</v>
      </c>
      <c r="F5063" s="107">
        <v>10.11</v>
      </c>
      <c r="J5063" s="106">
        <v>40623</v>
      </c>
      <c r="K5063" s="107">
        <v>1.98</v>
      </c>
      <c r="L5063" s="107">
        <v>1.99</v>
      </c>
      <c r="P5063" s="106">
        <v>40623</v>
      </c>
      <c r="Q5063" s="107">
        <v>2.08</v>
      </c>
      <c r="R5063" s="107">
        <v>2.14</v>
      </c>
    </row>
    <row r="5064" spans="4:18">
      <c r="D5064" s="106">
        <v>40620</v>
      </c>
      <c r="E5064" s="107">
        <v>10.41</v>
      </c>
      <c r="F5064" s="107">
        <v>9.89</v>
      </c>
      <c r="J5064" s="106">
        <v>40620</v>
      </c>
      <c r="K5064" s="107">
        <v>1.93</v>
      </c>
      <c r="L5064" s="107">
        <v>1.92</v>
      </c>
      <c r="P5064" s="106">
        <v>40620</v>
      </c>
      <c r="Q5064" s="107">
        <v>2.0499999999999998</v>
      </c>
      <c r="R5064" s="107">
        <v>2.04</v>
      </c>
    </row>
    <row r="5065" spans="4:18">
      <c r="D5065" s="106">
        <v>40619</v>
      </c>
      <c r="E5065" s="107">
        <v>10.36</v>
      </c>
      <c r="F5065" s="107">
        <v>10.19</v>
      </c>
      <c r="J5065" s="106">
        <v>40619</v>
      </c>
      <c r="K5065" s="107">
        <v>1.96</v>
      </c>
      <c r="L5065" s="107">
        <v>1.91</v>
      </c>
      <c r="P5065" s="106">
        <v>40619</v>
      </c>
      <c r="Q5065" s="107">
        <v>2.1</v>
      </c>
      <c r="R5065" s="107">
        <v>2.0299999999999998</v>
      </c>
    </row>
    <row r="5066" spans="4:18">
      <c r="D5066" s="106">
        <v>40618</v>
      </c>
      <c r="E5066" s="107">
        <v>10.4</v>
      </c>
      <c r="F5066" s="107">
        <v>10.1</v>
      </c>
      <c r="J5066" s="106">
        <v>40618</v>
      </c>
      <c r="K5066" s="107">
        <v>2.09</v>
      </c>
      <c r="L5066" s="107">
        <v>1.9</v>
      </c>
      <c r="P5066" s="106">
        <v>40618</v>
      </c>
      <c r="Q5066" s="107">
        <v>2.17</v>
      </c>
      <c r="R5066" s="107">
        <v>2.04</v>
      </c>
    </row>
    <row r="5067" spans="4:18">
      <c r="D5067" s="106">
        <v>40617</v>
      </c>
      <c r="E5067" s="107">
        <v>10.119999999999999</v>
      </c>
      <c r="F5067" s="107">
        <v>10.38</v>
      </c>
      <c r="J5067" s="106">
        <v>40617</v>
      </c>
      <c r="K5067" s="107">
        <v>2.08</v>
      </c>
      <c r="L5067" s="107">
        <v>2.1</v>
      </c>
      <c r="P5067" s="106">
        <v>40617</v>
      </c>
      <c r="Q5067" s="107">
        <v>2.2000000000000002</v>
      </c>
      <c r="R5067" s="107">
        <v>2.1800000000000002</v>
      </c>
    </row>
    <row r="5068" spans="4:18">
      <c r="D5068" s="106">
        <v>40616</v>
      </c>
      <c r="E5068" s="107">
        <v>10.45</v>
      </c>
      <c r="F5068" s="107">
        <v>10.68</v>
      </c>
      <c r="J5068" s="106">
        <v>40616</v>
      </c>
      <c r="K5068" s="107">
        <v>2.2799999999999998</v>
      </c>
      <c r="L5068" s="107">
        <v>2.1</v>
      </c>
      <c r="P5068" s="106">
        <v>40616</v>
      </c>
      <c r="Q5068" s="107">
        <v>2.36</v>
      </c>
      <c r="R5068" s="107">
        <v>2.29</v>
      </c>
    </row>
    <row r="5069" spans="4:18">
      <c r="D5069" s="106">
        <v>40613</v>
      </c>
      <c r="E5069" s="107">
        <v>10.72</v>
      </c>
      <c r="F5069" s="107">
        <v>10.71</v>
      </c>
      <c r="J5069" s="106">
        <v>40613</v>
      </c>
      <c r="K5069" s="107">
        <v>2.56</v>
      </c>
      <c r="L5069" s="107">
        <v>2.2799999999999998</v>
      </c>
      <c r="P5069" s="106">
        <v>40613</v>
      </c>
      <c r="Q5069" s="107">
        <v>2.3199999999999998</v>
      </c>
      <c r="R5069" s="107">
        <v>2.39</v>
      </c>
    </row>
    <row r="5070" spans="4:18">
      <c r="D5070" s="106">
        <v>40612</v>
      </c>
      <c r="E5070" s="107">
        <v>10.96</v>
      </c>
      <c r="F5070" s="107">
        <v>10.83</v>
      </c>
      <c r="J5070" s="106">
        <v>40612</v>
      </c>
      <c r="K5070" s="107">
        <v>3.01</v>
      </c>
      <c r="L5070" s="107">
        <v>2.5499999999999998</v>
      </c>
      <c r="P5070" s="106">
        <v>40612</v>
      </c>
      <c r="Q5070" s="107">
        <v>2.29</v>
      </c>
      <c r="R5070" s="107">
        <v>2.3199999999999998</v>
      </c>
    </row>
    <row r="5071" spans="4:18">
      <c r="D5071" s="106">
        <v>40611</v>
      </c>
      <c r="E5071" s="107">
        <v>11.34</v>
      </c>
      <c r="F5071" s="107">
        <v>11.18</v>
      </c>
      <c r="J5071" s="106">
        <v>40611</v>
      </c>
      <c r="K5071" s="107">
        <v>3</v>
      </c>
      <c r="L5071" s="107">
        <v>2.97</v>
      </c>
      <c r="P5071" s="106">
        <v>40611</v>
      </c>
      <c r="Q5071" s="107">
        <v>2.29</v>
      </c>
      <c r="R5071" s="107">
        <v>2.3199999999999998</v>
      </c>
    </row>
    <row r="5072" spans="4:18">
      <c r="D5072" s="106">
        <v>40610</v>
      </c>
      <c r="E5072" s="107">
        <v>11.39</v>
      </c>
      <c r="F5072" s="107">
        <v>11.37</v>
      </c>
      <c r="J5072" s="106">
        <v>40610</v>
      </c>
      <c r="K5072" s="107">
        <v>2.8</v>
      </c>
      <c r="L5072" s="107">
        <v>2.99</v>
      </c>
      <c r="P5072" s="106">
        <v>40610</v>
      </c>
      <c r="Q5072" s="107">
        <v>2.2400000000000002</v>
      </c>
      <c r="R5072" s="107">
        <v>2.31</v>
      </c>
    </row>
    <row r="5073" spans="4:18">
      <c r="D5073" s="106">
        <v>40609</v>
      </c>
      <c r="E5073" s="107">
        <v>11.87</v>
      </c>
      <c r="F5073" s="107">
        <v>11.36</v>
      </c>
      <c r="J5073" s="106">
        <v>40609</v>
      </c>
      <c r="K5073" s="107">
        <v>2.73</v>
      </c>
      <c r="L5073" s="107">
        <v>2.8</v>
      </c>
      <c r="P5073" s="106">
        <v>40609</v>
      </c>
      <c r="Q5073" s="107">
        <v>2.31</v>
      </c>
      <c r="R5073" s="107">
        <v>2.25</v>
      </c>
    </row>
    <row r="5074" spans="4:18">
      <c r="D5074" s="106">
        <v>40606</v>
      </c>
      <c r="E5074" s="107">
        <v>12.03</v>
      </c>
      <c r="F5074" s="107">
        <v>11.87</v>
      </c>
      <c r="J5074" s="106">
        <v>40606</v>
      </c>
      <c r="K5074" s="107">
        <v>2.6</v>
      </c>
      <c r="L5074" s="107">
        <v>2.71</v>
      </c>
      <c r="P5074" s="106">
        <v>40606</v>
      </c>
      <c r="Q5074" s="107">
        <v>2.33</v>
      </c>
      <c r="R5074" s="107">
        <v>2.2999999999999998</v>
      </c>
    </row>
    <row r="5075" spans="4:18">
      <c r="D5075" s="106">
        <v>40605</v>
      </c>
      <c r="E5075" s="107">
        <v>11.98</v>
      </c>
      <c r="F5075" s="107">
        <v>12.06</v>
      </c>
      <c r="J5075" s="106">
        <v>40605</v>
      </c>
      <c r="K5075" s="107">
        <v>2.4700000000000002</v>
      </c>
      <c r="L5075" s="107">
        <v>2.61</v>
      </c>
      <c r="P5075" s="106">
        <v>40605</v>
      </c>
      <c r="Q5075" s="107">
        <v>2.37</v>
      </c>
      <c r="R5075" s="107">
        <v>2.3199999999999998</v>
      </c>
    </row>
    <row r="5076" spans="4:18">
      <c r="D5076" s="106">
        <v>40604</v>
      </c>
      <c r="E5076" s="107">
        <v>11.9</v>
      </c>
      <c r="F5076" s="107">
        <v>11.78</v>
      </c>
      <c r="J5076" s="106">
        <v>40604</v>
      </c>
      <c r="K5076" s="107">
        <v>2.4</v>
      </c>
      <c r="L5076" s="107">
        <v>2.44</v>
      </c>
      <c r="P5076" s="106">
        <v>40604</v>
      </c>
      <c r="Q5076" s="107">
        <v>2.2000000000000002</v>
      </c>
      <c r="R5076" s="107">
        <v>2.35</v>
      </c>
    </row>
    <row r="5077" spans="4:18">
      <c r="D5077" s="106">
        <v>40603</v>
      </c>
      <c r="E5077" s="107">
        <v>13.19</v>
      </c>
      <c r="F5077" s="107">
        <v>11.88</v>
      </c>
      <c r="J5077" s="106">
        <v>40603</v>
      </c>
      <c r="K5077" s="107">
        <v>2.46</v>
      </c>
      <c r="L5077" s="107">
        <v>2.39</v>
      </c>
      <c r="P5077" s="106">
        <v>40603</v>
      </c>
      <c r="Q5077" s="107">
        <v>2.4</v>
      </c>
      <c r="R5077" s="107">
        <v>2.21</v>
      </c>
    </row>
    <row r="5078" spans="4:18">
      <c r="D5078" s="106">
        <v>40602</v>
      </c>
      <c r="E5078" s="107">
        <v>13.37</v>
      </c>
      <c r="F5078" s="107">
        <v>13.08</v>
      </c>
      <c r="J5078" s="106">
        <v>40602</v>
      </c>
      <c r="K5078" s="107">
        <v>2.4300000000000002</v>
      </c>
      <c r="L5078" s="107">
        <v>2.4300000000000002</v>
      </c>
      <c r="P5078" s="106">
        <v>40602</v>
      </c>
      <c r="Q5078" s="107">
        <v>2.17</v>
      </c>
      <c r="R5078" s="107">
        <v>2.2200000000000002</v>
      </c>
    </row>
    <row r="5079" spans="4:18">
      <c r="D5079" s="106">
        <v>40599</v>
      </c>
      <c r="E5079" s="107">
        <v>12.83</v>
      </c>
      <c r="F5079" s="107">
        <v>13.2</v>
      </c>
      <c r="J5079" s="106">
        <v>40599</v>
      </c>
      <c r="K5079" s="107">
        <v>2.29</v>
      </c>
      <c r="L5079" s="107">
        <v>2.39</v>
      </c>
      <c r="P5079" s="106">
        <v>40599</v>
      </c>
      <c r="Q5079" s="107">
        <v>2.0499999999999998</v>
      </c>
      <c r="R5079" s="107">
        <v>2.16</v>
      </c>
    </row>
    <row r="5080" spans="4:18">
      <c r="D5080" s="106">
        <v>40598</v>
      </c>
      <c r="E5080" s="107">
        <v>12.25</v>
      </c>
      <c r="F5080" s="107">
        <v>12.77</v>
      </c>
      <c r="J5080" s="106">
        <v>40598</v>
      </c>
      <c r="K5080" s="107">
        <v>2.2799999999999998</v>
      </c>
      <c r="L5080" s="107">
        <v>2.29</v>
      </c>
      <c r="P5080" s="106">
        <v>40598</v>
      </c>
      <c r="Q5080" s="107">
        <v>2.02</v>
      </c>
      <c r="R5080" s="107">
        <v>2.04</v>
      </c>
    </row>
    <row r="5081" spans="4:18">
      <c r="D5081" s="106">
        <v>40597</v>
      </c>
      <c r="E5081" s="107">
        <v>12.11</v>
      </c>
      <c r="F5081" s="107">
        <v>12.22</v>
      </c>
      <c r="J5081" s="106">
        <v>40597</v>
      </c>
      <c r="K5081" s="107">
        <v>2.31</v>
      </c>
      <c r="L5081" s="107">
        <v>2.27</v>
      </c>
      <c r="P5081" s="106">
        <v>40597</v>
      </c>
      <c r="Q5081" s="107">
        <v>2.04</v>
      </c>
      <c r="R5081" s="107">
        <v>2.02</v>
      </c>
    </row>
    <row r="5082" spans="4:18">
      <c r="D5082" s="106">
        <v>40596</v>
      </c>
      <c r="E5082" s="107">
        <v>12.13</v>
      </c>
      <c r="F5082" s="107">
        <v>12.2</v>
      </c>
      <c r="J5082" s="106">
        <v>40596</v>
      </c>
      <c r="K5082" s="107">
        <v>2.2999999999999998</v>
      </c>
      <c r="L5082" s="107">
        <v>2.2999999999999998</v>
      </c>
      <c r="P5082" s="106">
        <v>40596</v>
      </c>
      <c r="Q5082" s="107">
        <v>2.23</v>
      </c>
      <c r="R5082" s="107">
        <v>2.04</v>
      </c>
    </row>
    <row r="5083" spans="4:18">
      <c r="D5083" s="106">
        <v>40592</v>
      </c>
      <c r="E5083" s="107">
        <v>12.15</v>
      </c>
      <c r="F5083" s="107">
        <v>12.38</v>
      </c>
      <c r="J5083" s="106">
        <v>40592</v>
      </c>
      <c r="K5083" s="107">
        <v>2.38</v>
      </c>
      <c r="L5083" s="107">
        <v>2.4</v>
      </c>
      <c r="P5083" s="106">
        <v>40592</v>
      </c>
      <c r="Q5083" s="107">
        <v>2.23</v>
      </c>
      <c r="R5083" s="107">
        <v>2.2400000000000002</v>
      </c>
    </row>
    <row r="5084" spans="4:18">
      <c r="D5084" s="106">
        <v>40591</v>
      </c>
      <c r="E5084" s="107">
        <v>12.06</v>
      </c>
      <c r="F5084" s="107">
        <v>12.11</v>
      </c>
      <c r="J5084" s="106">
        <v>40591</v>
      </c>
      <c r="K5084" s="107">
        <v>2.2599999999999998</v>
      </c>
      <c r="L5084" s="107">
        <v>2.34</v>
      </c>
      <c r="P5084" s="106">
        <v>40591</v>
      </c>
      <c r="Q5084" s="107">
        <v>2.33</v>
      </c>
      <c r="R5084" s="107">
        <v>2.23</v>
      </c>
    </row>
    <row r="5085" spans="4:18">
      <c r="D5085" s="106">
        <v>40590</v>
      </c>
      <c r="E5085" s="107">
        <v>12.05</v>
      </c>
      <c r="F5085" s="107">
        <v>12.08</v>
      </c>
      <c r="J5085" s="106">
        <v>40590</v>
      </c>
      <c r="K5085" s="107">
        <v>2.27</v>
      </c>
      <c r="L5085" s="107">
        <v>2.27</v>
      </c>
      <c r="P5085" s="106">
        <v>40590</v>
      </c>
      <c r="Q5085" s="107">
        <v>2.4</v>
      </c>
      <c r="R5085" s="107">
        <v>2.35</v>
      </c>
    </row>
    <row r="5086" spans="4:18">
      <c r="D5086" s="106">
        <v>40589</v>
      </c>
      <c r="E5086" s="107">
        <v>12.27</v>
      </c>
      <c r="F5086" s="107">
        <v>11.97</v>
      </c>
      <c r="J5086" s="106">
        <v>40589</v>
      </c>
      <c r="K5086" s="107">
        <v>2.31</v>
      </c>
      <c r="L5086" s="107">
        <v>2.2599999999999998</v>
      </c>
      <c r="P5086" s="106">
        <v>40589</v>
      </c>
      <c r="Q5086" s="107">
        <v>2.2999999999999998</v>
      </c>
      <c r="R5086" s="107">
        <v>2.38</v>
      </c>
    </row>
    <row r="5087" spans="4:18">
      <c r="D5087" s="106">
        <v>40588</v>
      </c>
      <c r="E5087" s="107">
        <v>12.45</v>
      </c>
      <c r="F5087" s="107">
        <v>12.41</v>
      </c>
      <c r="J5087" s="106">
        <v>40588</v>
      </c>
      <c r="K5087" s="107">
        <v>2.2599999999999998</v>
      </c>
      <c r="L5087" s="107">
        <v>2.31</v>
      </c>
      <c r="P5087" s="106">
        <v>40588</v>
      </c>
      <c r="Q5087" s="107">
        <v>2.12</v>
      </c>
      <c r="R5087" s="107">
        <v>2.2999999999999998</v>
      </c>
    </row>
    <row r="5088" spans="4:18">
      <c r="D5088" s="106">
        <v>40585</v>
      </c>
      <c r="E5088" s="107">
        <v>12.35</v>
      </c>
      <c r="F5088" s="107">
        <v>12.5</v>
      </c>
      <c r="J5088" s="106">
        <v>40585</v>
      </c>
      <c r="K5088" s="107">
        <v>2.4500000000000002</v>
      </c>
      <c r="L5088" s="107">
        <v>2.27</v>
      </c>
      <c r="P5088" s="106">
        <v>40585</v>
      </c>
      <c r="Q5088" s="107">
        <v>2.02</v>
      </c>
      <c r="R5088" s="107">
        <v>2.11</v>
      </c>
    </row>
    <row r="5089" spans="4:18">
      <c r="D5089" s="106">
        <v>40584</v>
      </c>
      <c r="E5089" s="107">
        <v>10.49</v>
      </c>
      <c r="F5089" s="107">
        <v>12.42</v>
      </c>
      <c r="J5089" s="106">
        <v>40584</v>
      </c>
      <c r="K5089" s="107">
        <v>2.35</v>
      </c>
      <c r="L5089" s="107">
        <v>2.46</v>
      </c>
      <c r="P5089" s="106">
        <v>40584</v>
      </c>
      <c r="Q5089" s="107">
        <v>1.91</v>
      </c>
      <c r="R5089" s="107">
        <v>2.0299999999999998</v>
      </c>
    </row>
    <row r="5090" spans="4:18">
      <c r="D5090" s="106">
        <v>40583</v>
      </c>
      <c r="E5090" s="107">
        <v>10.84</v>
      </c>
      <c r="F5090" s="107">
        <v>10.64</v>
      </c>
      <c r="J5090" s="106">
        <v>40583</v>
      </c>
      <c r="K5090" s="107">
        <v>2.38</v>
      </c>
      <c r="L5090" s="107">
        <v>2.37</v>
      </c>
      <c r="P5090" s="106">
        <v>40583</v>
      </c>
      <c r="Q5090" s="107">
        <v>1.9</v>
      </c>
      <c r="R5090" s="107">
        <v>1.92</v>
      </c>
    </row>
    <row r="5091" spans="4:18">
      <c r="D5091" s="106">
        <v>40582</v>
      </c>
      <c r="E5091" s="107">
        <v>10.61</v>
      </c>
      <c r="F5091" s="107">
        <v>11</v>
      </c>
      <c r="J5091" s="106">
        <v>40582</v>
      </c>
      <c r="K5091" s="107">
        <v>2.46</v>
      </c>
      <c r="L5091" s="107">
        <v>2.39</v>
      </c>
      <c r="P5091" s="106">
        <v>40582</v>
      </c>
      <c r="Q5091" s="107">
        <v>1.9</v>
      </c>
      <c r="R5091" s="107">
        <v>1.91</v>
      </c>
    </row>
    <row r="5092" spans="4:18">
      <c r="D5092" s="106">
        <v>40581</v>
      </c>
      <c r="E5092" s="107">
        <v>10.39</v>
      </c>
      <c r="F5092" s="107">
        <v>10.6</v>
      </c>
      <c r="J5092" s="106">
        <v>40581</v>
      </c>
      <c r="K5092" s="107">
        <v>2.4300000000000002</v>
      </c>
      <c r="L5092" s="107">
        <v>2.4700000000000002</v>
      </c>
      <c r="P5092" s="106">
        <v>40581</v>
      </c>
      <c r="Q5092" s="107">
        <v>1.93</v>
      </c>
      <c r="R5092" s="107">
        <v>1.9</v>
      </c>
    </row>
    <row r="5093" spans="4:18">
      <c r="D5093" s="106">
        <v>40578</v>
      </c>
      <c r="E5093" s="107">
        <v>10.74</v>
      </c>
      <c r="F5093" s="107">
        <v>10.35</v>
      </c>
      <c r="J5093" s="106">
        <v>40578</v>
      </c>
      <c r="K5093" s="107">
        <v>2.46</v>
      </c>
      <c r="L5093" s="107">
        <v>2.44</v>
      </c>
      <c r="P5093" s="106">
        <v>40578</v>
      </c>
      <c r="Q5093" s="107">
        <v>1.94</v>
      </c>
      <c r="R5093" s="107">
        <v>1.94</v>
      </c>
    </row>
    <row r="5094" spans="4:18">
      <c r="D5094" s="106">
        <v>40577</v>
      </c>
      <c r="E5094" s="107">
        <v>10.71</v>
      </c>
      <c r="F5094" s="107">
        <v>10.74</v>
      </c>
      <c r="J5094" s="106">
        <v>40577</v>
      </c>
      <c r="K5094" s="107">
        <v>2.4700000000000002</v>
      </c>
      <c r="L5094" s="107">
        <v>2.4700000000000002</v>
      </c>
      <c r="P5094" s="106">
        <v>40577</v>
      </c>
      <c r="Q5094" s="107">
        <v>1.95</v>
      </c>
      <c r="R5094" s="107">
        <v>1.95</v>
      </c>
    </row>
    <row r="5095" spans="4:18">
      <c r="D5095" s="106">
        <v>40576</v>
      </c>
      <c r="E5095" s="107">
        <v>10.75</v>
      </c>
      <c r="F5095" s="107">
        <v>10.72</v>
      </c>
      <c r="J5095" s="106">
        <v>40576</v>
      </c>
      <c r="K5095" s="107">
        <v>2.5299999999999998</v>
      </c>
      <c r="L5095" s="107">
        <v>2.4900000000000002</v>
      </c>
      <c r="P5095" s="106">
        <v>40576</v>
      </c>
      <c r="Q5095" s="107">
        <v>1.99</v>
      </c>
      <c r="R5095" s="107">
        <v>1.94</v>
      </c>
    </row>
    <row r="5096" spans="4:18">
      <c r="D5096" s="106">
        <v>40575</v>
      </c>
      <c r="E5096" s="107">
        <v>10.01</v>
      </c>
      <c r="F5096" s="107">
        <v>10.77</v>
      </c>
      <c r="J5096" s="106">
        <v>40575</v>
      </c>
      <c r="K5096" s="107">
        <v>2.4</v>
      </c>
      <c r="L5096" s="107">
        <v>2.5299999999999998</v>
      </c>
      <c r="P5096" s="106">
        <v>40575</v>
      </c>
      <c r="Q5096" s="107">
        <v>1.99</v>
      </c>
      <c r="R5096" s="107">
        <v>1.99</v>
      </c>
    </row>
    <row r="5097" spans="4:18">
      <c r="D5097" s="106">
        <v>40574</v>
      </c>
      <c r="E5097" s="107">
        <v>9.93</v>
      </c>
      <c r="F5097" s="107">
        <v>9.8000000000000007</v>
      </c>
      <c r="J5097" s="106">
        <v>40574</v>
      </c>
      <c r="K5097" s="107">
        <v>2.41</v>
      </c>
      <c r="L5097" s="107">
        <v>2.4</v>
      </c>
      <c r="P5097" s="106">
        <v>40574</v>
      </c>
      <c r="Q5097" s="107">
        <v>1.97</v>
      </c>
      <c r="R5097" s="107">
        <v>1.98</v>
      </c>
    </row>
    <row r="5098" spans="4:18">
      <c r="D5098" s="106">
        <v>40571</v>
      </c>
      <c r="E5098" s="107">
        <v>10.26</v>
      </c>
      <c r="F5098" s="107">
        <v>9.8699999999999992</v>
      </c>
      <c r="J5098" s="106">
        <v>40571</v>
      </c>
      <c r="K5098" s="107">
        <v>2.42</v>
      </c>
      <c r="L5098" s="107">
        <v>2.39</v>
      </c>
      <c r="P5098" s="106">
        <v>40571</v>
      </c>
      <c r="Q5098" s="107">
        <v>2.0299999999999998</v>
      </c>
      <c r="R5098" s="107">
        <v>1.97</v>
      </c>
    </row>
    <row r="5099" spans="4:18">
      <c r="D5099" s="106">
        <v>40570</v>
      </c>
      <c r="E5099" s="107">
        <v>10.3</v>
      </c>
      <c r="F5099" s="107">
        <v>10.29</v>
      </c>
      <c r="J5099" s="106">
        <v>40570</v>
      </c>
      <c r="K5099" s="107">
        <v>2.25</v>
      </c>
      <c r="L5099" s="107">
        <v>2.42</v>
      </c>
      <c r="P5099" s="106">
        <v>40570</v>
      </c>
      <c r="Q5099" s="107">
        <v>2.11</v>
      </c>
      <c r="R5099" s="107">
        <v>2.04</v>
      </c>
    </row>
    <row r="5100" spans="4:18">
      <c r="D5100" s="106">
        <v>40569</v>
      </c>
      <c r="E5100" s="107">
        <v>10.34</v>
      </c>
      <c r="F5100" s="107">
        <v>10.3</v>
      </c>
      <c r="J5100" s="106">
        <v>40569</v>
      </c>
      <c r="K5100" s="107">
        <v>2.1800000000000002</v>
      </c>
      <c r="L5100" s="107">
        <v>2.25</v>
      </c>
      <c r="P5100" s="106">
        <v>40569</v>
      </c>
      <c r="Q5100" s="107">
        <v>2</v>
      </c>
      <c r="R5100" s="107">
        <v>2.06</v>
      </c>
    </row>
    <row r="5101" spans="4:18">
      <c r="D5101" s="106">
        <v>40568</v>
      </c>
      <c r="E5101" s="107">
        <v>10.24</v>
      </c>
      <c r="F5101" s="107">
        <v>10.31</v>
      </c>
      <c r="J5101" s="106">
        <v>40568</v>
      </c>
      <c r="K5101" s="107">
        <v>2.17</v>
      </c>
      <c r="L5101" s="107">
        <v>2.17</v>
      </c>
      <c r="P5101" s="106">
        <v>40568</v>
      </c>
      <c r="Q5101" s="107">
        <v>1.96</v>
      </c>
      <c r="R5101" s="107">
        <v>2</v>
      </c>
    </row>
    <row r="5102" spans="4:18">
      <c r="D5102" s="106">
        <v>40567</v>
      </c>
      <c r="E5102" s="107">
        <v>10.119999999999999</v>
      </c>
      <c r="F5102" s="107">
        <v>10.29</v>
      </c>
      <c r="J5102" s="106">
        <v>40567</v>
      </c>
      <c r="K5102" s="107">
        <v>2.2999999999999998</v>
      </c>
      <c r="L5102" s="107">
        <v>2.19</v>
      </c>
      <c r="P5102" s="106">
        <v>40567</v>
      </c>
      <c r="Q5102" s="107">
        <v>1.97</v>
      </c>
      <c r="R5102" s="107">
        <v>1.99</v>
      </c>
    </row>
    <row r="5103" spans="4:18">
      <c r="D5103" s="106">
        <v>40564</v>
      </c>
      <c r="E5103" s="107">
        <v>10.36</v>
      </c>
      <c r="F5103" s="107">
        <v>10.16</v>
      </c>
      <c r="J5103" s="106">
        <v>40564</v>
      </c>
      <c r="K5103" s="107">
        <v>2.36</v>
      </c>
      <c r="L5103" s="107">
        <v>2.31</v>
      </c>
      <c r="P5103" s="106">
        <v>40564</v>
      </c>
      <c r="Q5103" s="107">
        <v>1.96</v>
      </c>
      <c r="R5103" s="107">
        <v>1.98</v>
      </c>
    </row>
    <row r="5104" spans="4:18">
      <c r="D5104" s="106">
        <v>40563</v>
      </c>
      <c r="E5104" s="107">
        <v>10</v>
      </c>
      <c r="F5104" s="107">
        <v>10.28</v>
      </c>
      <c r="J5104" s="106">
        <v>40563</v>
      </c>
      <c r="K5104" s="107">
        <v>2.4500000000000002</v>
      </c>
      <c r="L5104" s="107">
        <v>2.35</v>
      </c>
      <c r="P5104" s="106">
        <v>40563</v>
      </c>
      <c r="Q5104" s="107">
        <v>1.93</v>
      </c>
      <c r="R5104" s="107">
        <v>1.95</v>
      </c>
    </row>
    <row r="5105" spans="4:18">
      <c r="D5105" s="106">
        <v>40562</v>
      </c>
      <c r="E5105" s="107">
        <v>10.220000000000001</v>
      </c>
      <c r="F5105" s="107">
        <v>10.039999999999999</v>
      </c>
      <c r="J5105" s="106">
        <v>40562</v>
      </c>
      <c r="K5105" s="107">
        <v>2.5</v>
      </c>
      <c r="L5105" s="107">
        <v>2.4700000000000002</v>
      </c>
      <c r="P5105" s="106">
        <v>40562</v>
      </c>
      <c r="Q5105" s="107">
        <v>1.99</v>
      </c>
      <c r="R5105" s="107">
        <v>1.96</v>
      </c>
    </row>
    <row r="5106" spans="4:18">
      <c r="D5106" s="106">
        <v>40561</v>
      </c>
      <c r="E5106" s="107">
        <v>10.3</v>
      </c>
      <c r="F5106" s="107">
        <v>10.26</v>
      </c>
      <c r="J5106" s="106">
        <v>40561</v>
      </c>
      <c r="K5106" s="107">
        <v>2.5</v>
      </c>
      <c r="L5106" s="107">
        <v>2.4900000000000002</v>
      </c>
      <c r="P5106" s="106">
        <v>40561</v>
      </c>
      <c r="Q5106" s="107">
        <v>2.0299999999999998</v>
      </c>
      <c r="R5106" s="107">
        <v>2</v>
      </c>
    </row>
    <row r="5107" spans="4:18">
      <c r="D5107" s="106">
        <v>40557</v>
      </c>
      <c r="E5107" s="107">
        <v>10.28</v>
      </c>
      <c r="F5107" s="107">
        <v>10.39</v>
      </c>
      <c r="J5107" s="106">
        <v>40557</v>
      </c>
      <c r="K5107" s="107">
        <v>2.52</v>
      </c>
      <c r="L5107" s="107">
        <v>2.52</v>
      </c>
      <c r="P5107" s="106">
        <v>40557</v>
      </c>
      <c r="Q5107" s="107">
        <v>2.0099999999999998</v>
      </c>
      <c r="R5107" s="107">
        <v>2.0499999999999998</v>
      </c>
    </row>
    <row r="5108" spans="4:18">
      <c r="D5108" s="106">
        <v>40556</v>
      </c>
      <c r="E5108" s="107">
        <v>10.34</v>
      </c>
      <c r="F5108" s="107">
        <v>10.26</v>
      </c>
      <c r="J5108" s="106">
        <v>40556</v>
      </c>
      <c r="K5108" s="107">
        <v>2.62</v>
      </c>
      <c r="L5108" s="107">
        <v>2.52</v>
      </c>
      <c r="P5108" s="106">
        <v>40556</v>
      </c>
      <c r="Q5108" s="107">
        <v>2.0099999999999998</v>
      </c>
      <c r="R5108" s="107">
        <v>2.0099999999999998</v>
      </c>
    </row>
    <row r="5109" spans="4:18">
      <c r="D5109" s="106">
        <v>40555</v>
      </c>
      <c r="E5109" s="107">
        <v>10.56</v>
      </c>
      <c r="F5109" s="107">
        <v>10.31</v>
      </c>
      <c r="J5109" s="106">
        <v>40555</v>
      </c>
      <c r="K5109" s="107">
        <v>2.63</v>
      </c>
      <c r="L5109" s="107">
        <v>2.63</v>
      </c>
      <c r="P5109" s="106">
        <v>40555</v>
      </c>
      <c r="Q5109" s="107">
        <v>2.0099999999999998</v>
      </c>
      <c r="R5109" s="107">
        <v>2</v>
      </c>
    </row>
    <row r="5110" spans="4:18">
      <c r="D5110" s="106">
        <v>40554</v>
      </c>
      <c r="E5110" s="107">
        <v>11.08</v>
      </c>
      <c r="F5110" s="107">
        <v>10.4</v>
      </c>
      <c r="J5110" s="106">
        <v>40554</v>
      </c>
      <c r="K5110" s="107">
        <v>2.59</v>
      </c>
      <c r="L5110" s="107">
        <v>2.61</v>
      </c>
      <c r="P5110" s="106">
        <v>40554</v>
      </c>
      <c r="Q5110" s="107">
        <v>1.99</v>
      </c>
      <c r="R5110" s="107">
        <v>1.98</v>
      </c>
    </row>
    <row r="5111" spans="4:18">
      <c r="D5111" s="106">
        <v>40553</v>
      </c>
      <c r="E5111" s="107">
        <v>10.98</v>
      </c>
      <c r="F5111" s="107">
        <v>11.01</v>
      </c>
      <c r="J5111" s="106">
        <v>40553</v>
      </c>
      <c r="K5111" s="107">
        <v>2.61</v>
      </c>
      <c r="L5111" s="107">
        <v>2.56</v>
      </c>
      <c r="P5111" s="106">
        <v>40553</v>
      </c>
      <c r="Q5111" s="107">
        <v>1.97</v>
      </c>
      <c r="R5111" s="107">
        <v>1.98</v>
      </c>
    </row>
    <row r="5112" spans="4:18">
      <c r="D5112" s="106">
        <v>40550</v>
      </c>
      <c r="E5112" s="107">
        <v>11.23</v>
      </c>
      <c r="F5112" s="107">
        <v>11.08</v>
      </c>
      <c r="J5112" s="106">
        <v>40550</v>
      </c>
      <c r="K5112" s="107">
        <v>2.64</v>
      </c>
      <c r="L5112" s="107">
        <v>2.64</v>
      </c>
      <c r="P5112" s="106">
        <v>40550</v>
      </c>
      <c r="Q5112" s="107">
        <v>1.99</v>
      </c>
      <c r="R5112" s="107">
        <v>1.98</v>
      </c>
    </row>
    <row r="5113" spans="4:18">
      <c r="D5113" s="106">
        <v>40549</v>
      </c>
      <c r="E5113" s="107">
        <v>11.14</v>
      </c>
      <c r="F5113" s="107">
        <v>11.2</v>
      </c>
      <c r="J5113" s="106">
        <v>40549</v>
      </c>
      <c r="K5113" s="107">
        <v>2.7</v>
      </c>
      <c r="L5113" s="107">
        <v>2.64</v>
      </c>
      <c r="P5113" s="106">
        <v>40549</v>
      </c>
      <c r="Q5113" s="107">
        <v>1.97</v>
      </c>
      <c r="R5113" s="107">
        <v>1.98</v>
      </c>
    </row>
    <row r="5114" spans="4:18">
      <c r="D5114" s="106">
        <v>40548</v>
      </c>
      <c r="E5114" s="107">
        <v>11.58</v>
      </c>
      <c r="F5114" s="107">
        <v>11.16</v>
      </c>
      <c r="J5114" s="106">
        <v>40548</v>
      </c>
      <c r="K5114" s="107">
        <v>2.6</v>
      </c>
      <c r="L5114" s="107">
        <v>2.71</v>
      </c>
      <c r="P5114" s="106">
        <v>40548</v>
      </c>
      <c r="Q5114" s="107">
        <v>2</v>
      </c>
      <c r="R5114" s="107">
        <v>1.98</v>
      </c>
    </row>
    <row r="5115" spans="4:18">
      <c r="D5115" s="106">
        <v>40547</v>
      </c>
      <c r="E5115" s="107">
        <v>11.85</v>
      </c>
      <c r="F5115" s="107">
        <v>11.6</v>
      </c>
      <c r="J5115" s="106">
        <v>40547</v>
      </c>
      <c r="K5115" s="107">
        <v>2.66</v>
      </c>
      <c r="L5115" s="107">
        <v>2.62</v>
      </c>
      <c r="P5115" s="106">
        <v>40547</v>
      </c>
      <c r="Q5115" s="107">
        <v>1.97</v>
      </c>
      <c r="R5115" s="107">
        <v>2</v>
      </c>
    </row>
    <row r="5116" spans="4:18">
      <c r="D5116" s="106">
        <v>40546</v>
      </c>
      <c r="E5116" s="107">
        <v>11.74</v>
      </c>
      <c r="F5116" s="107">
        <v>11.82</v>
      </c>
      <c r="J5116" s="106">
        <v>40546</v>
      </c>
      <c r="K5116" s="107">
        <v>2.64</v>
      </c>
      <c r="L5116" s="107">
        <v>2.65</v>
      </c>
      <c r="P5116" s="106">
        <v>40546</v>
      </c>
      <c r="Q5116" s="107">
        <v>1.89</v>
      </c>
      <c r="R5116" s="107">
        <v>1.96</v>
      </c>
    </row>
    <row r="5117" spans="4:18">
      <c r="D5117" s="106">
        <v>40543</v>
      </c>
      <c r="E5117" s="107">
        <v>11.51</v>
      </c>
      <c r="F5117" s="107">
        <v>11.58</v>
      </c>
      <c r="J5117" s="106">
        <v>40543</v>
      </c>
      <c r="K5117" s="107">
        <v>2.61</v>
      </c>
      <c r="L5117" s="107">
        <v>2.62</v>
      </c>
      <c r="P5117" s="106">
        <v>40543</v>
      </c>
      <c r="Q5117" s="107">
        <v>1.94</v>
      </c>
      <c r="R5117" s="107">
        <v>1.87</v>
      </c>
    </row>
    <row r="5118" spans="4:18">
      <c r="D5118" s="106">
        <v>40542</v>
      </c>
      <c r="E5118" s="107">
        <v>11.51</v>
      </c>
      <c r="F5118" s="107">
        <v>11.53</v>
      </c>
      <c r="J5118" s="106">
        <v>40542</v>
      </c>
      <c r="K5118" s="107">
        <v>2.58</v>
      </c>
      <c r="L5118" s="107">
        <v>2.63</v>
      </c>
      <c r="P5118" s="106">
        <v>40542</v>
      </c>
      <c r="Q5118" s="107">
        <v>1.94</v>
      </c>
      <c r="R5118" s="107">
        <v>1.94</v>
      </c>
    </row>
    <row r="5119" spans="4:18">
      <c r="D5119" s="106">
        <v>40541</v>
      </c>
      <c r="E5119" s="107">
        <v>11.63</v>
      </c>
      <c r="F5119" s="107">
        <v>11.51</v>
      </c>
      <c r="J5119" s="106">
        <v>40541</v>
      </c>
      <c r="K5119" s="107">
        <v>2.59</v>
      </c>
      <c r="L5119" s="107">
        <v>2.59</v>
      </c>
      <c r="P5119" s="106">
        <v>40541</v>
      </c>
      <c r="Q5119" s="107">
        <v>1.92</v>
      </c>
      <c r="R5119" s="107">
        <v>1.95</v>
      </c>
    </row>
    <row r="5120" spans="4:18">
      <c r="D5120" s="106">
        <v>40540</v>
      </c>
      <c r="E5120" s="107">
        <v>11.76</v>
      </c>
      <c r="F5120" s="107">
        <v>11.61</v>
      </c>
      <c r="J5120" s="106">
        <v>40540</v>
      </c>
      <c r="K5120" s="107">
        <v>2.67</v>
      </c>
      <c r="L5120" s="107">
        <v>2.61</v>
      </c>
      <c r="P5120" s="106">
        <v>40540</v>
      </c>
      <c r="Q5120" s="107">
        <v>1.93</v>
      </c>
      <c r="R5120" s="107">
        <v>1.91</v>
      </c>
    </row>
    <row r="5121" spans="4:18">
      <c r="D5121" s="106">
        <v>40539</v>
      </c>
      <c r="E5121" s="107">
        <v>11.44</v>
      </c>
      <c r="F5121" s="107">
        <v>11.73</v>
      </c>
      <c r="J5121" s="106">
        <v>40539</v>
      </c>
      <c r="K5121" s="107">
        <v>2.64</v>
      </c>
      <c r="L5121" s="107">
        <v>2.68</v>
      </c>
      <c r="P5121" s="106">
        <v>40539</v>
      </c>
      <c r="Q5121" s="107">
        <v>1.94</v>
      </c>
      <c r="R5121" s="107">
        <v>1.9</v>
      </c>
    </row>
    <row r="5122" spans="4:18">
      <c r="D5122" s="106">
        <v>40535</v>
      </c>
      <c r="E5122" s="107">
        <v>11.4</v>
      </c>
      <c r="F5122" s="107">
        <v>11.52</v>
      </c>
      <c r="J5122" s="106">
        <v>40535</v>
      </c>
      <c r="K5122" s="107">
        <v>2.64</v>
      </c>
      <c r="L5122" s="107">
        <v>2.65</v>
      </c>
      <c r="P5122" s="106">
        <v>40535</v>
      </c>
      <c r="Q5122" s="107">
        <v>1.96</v>
      </c>
      <c r="R5122" s="107">
        <v>1.94</v>
      </c>
    </row>
    <row r="5123" spans="4:18">
      <c r="D5123" s="106">
        <v>40534</v>
      </c>
      <c r="E5123" s="107">
        <v>11.46</v>
      </c>
      <c r="F5123" s="107">
        <v>11.4</v>
      </c>
      <c r="J5123" s="106">
        <v>40534</v>
      </c>
      <c r="K5123" s="107">
        <v>2.72</v>
      </c>
      <c r="L5123" s="107">
        <v>2.66</v>
      </c>
      <c r="P5123" s="106">
        <v>40534</v>
      </c>
      <c r="Q5123" s="107">
        <v>1.95</v>
      </c>
      <c r="R5123" s="107">
        <v>1.96</v>
      </c>
    </row>
    <row r="5124" spans="4:18">
      <c r="D5124" s="106">
        <v>40533</v>
      </c>
      <c r="E5124" s="107">
        <v>11.24</v>
      </c>
      <c r="F5124" s="107">
        <v>11.45</v>
      </c>
      <c r="J5124" s="106">
        <v>40533</v>
      </c>
      <c r="K5124" s="107">
        <v>2.71</v>
      </c>
      <c r="L5124" s="107">
        <v>2.7</v>
      </c>
      <c r="P5124" s="106">
        <v>40533</v>
      </c>
      <c r="Q5124" s="107">
        <v>1.97</v>
      </c>
      <c r="R5124" s="107">
        <v>1.95</v>
      </c>
    </row>
    <row r="5125" spans="4:18">
      <c r="D5125" s="106">
        <v>40532</v>
      </c>
      <c r="E5125" s="107">
        <v>11</v>
      </c>
      <c r="F5125" s="107">
        <v>11.16</v>
      </c>
      <c r="J5125" s="106">
        <v>40532</v>
      </c>
      <c r="K5125" s="107">
        <v>2.69</v>
      </c>
      <c r="L5125" s="107">
        <v>2.7</v>
      </c>
      <c r="P5125" s="106">
        <v>40532</v>
      </c>
      <c r="Q5125" s="107">
        <v>2</v>
      </c>
      <c r="R5125" s="107">
        <v>1.95</v>
      </c>
    </row>
    <row r="5126" spans="4:18">
      <c r="D5126" s="106">
        <v>40529</v>
      </c>
      <c r="E5126" s="107">
        <v>10.33</v>
      </c>
      <c r="F5126" s="107">
        <v>10.95</v>
      </c>
      <c r="J5126" s="106">
        <v>40529</v>
      </c>
      <c r="K5126" s="107">
        <v>2.74</v>
      </c>
      <c r="L5126" s="107">
        <v>2.68</v>
      </c>
      <c r="P5126" s="106">
        <v>40529</v>
      </c>
      <c r="Q5126" s="107">
        <v>1.96</v>
      </c>
      <c r="R5126" s="107">
        <v>2</v>
      </c>
    </row>
    <row r="5127" spans="4:18">
      <c r="D5127" s="106">
        <v>40528</v>
      </c>
      <c r="E5127" s="107">
        <v>9.36</v>
      </c>
      <c r="F5127" s="107">
        <v>10.3</v>
      </c>
      <c r="J5127" s="106">
        <v>40528</v>
      </c>
      <c r="K5127" s="107">
        <v>2.68</v>
      </c>
      <c r="L5127" s="107">
        <v>2.75</v>
      </c>
      <c r="P5127" s="106">
        <v>40528</v>
      </c>
      <c r="Q5127" s="107">
        <v>1.97</v>
      </c>
      <c r="R5127" s="107">
        <v>1.94</v>
      </c>
    </row>
    <row r="5128" spans="4:18">
      <c r="D5128" s="106">
        <v>40527</v>
      </c>
      <c r="E5128" s="107">
        <v>9.4499999999999993</v>
      </c>
      <c r="F5128" s="107">
        <v>9.35</v>
      </c>
      <c r="J5128" s="106">
        <v>40527</v>
      </c>
      <c r="K5128" s="107">
        <v>2.68</v>
      </c>
      <c r="L5128" s="107">
        <v>2.65</v>
      </c>
      <c r="P5128" s="106">
        <v>40527</v>
      </c>
      <c r="Q5128" s="107">
        <v>2.0099999999999998</v>
      </c>
      <c r="R5128" s="107">
        <v>1.96</v>
      </c>
    </row>
    <row r="5129" spans="4:18">
      <c r="D5129" s="106">
        <v>40526</v>
      </c>
      <c r="E5129" s="107">
        <v>9.75</v>
      </c>
      <c r="F5129" s="107">
        <v>9.5</v>
      </c>
      <c r="J5129" s="106">
        <v>40526</v>
      </c>
      <c r="K5129" s="107">
        <v>2.73</v>
      </c>
      <c r="L5129" s="107">
        <v>2.69</v>
      </c>
      <c r="P5129" s="106">
        <v>40526</v>
      </c>
      <c r="Q5129" s="107">
        <v>1.96</v>
      </c>
      <c r="R5129" s="107">
        <v>1.98</v>
      </c>
    </row>
    <row r="5130" spans="4:18">
      <c r="D5130" s="106">
        <v>40525</v>
      </c>
      <c r="E5130" s="107">
        <v>9.89</v>
      </c>
      <c r="F5130" s="107">
        <v>9.68</v>
      </c>
      <c r="J5130" s="106">
        <v>40525</v>
      </c>
      <c r="K5130" s="107">
        <v>2.68</v>
      </c>
      <c r="L5130" s="107">
        <v>2.71</v>
      </c>
      <c r="P5130" s="106">
        <v>40525</v>
      </c>
      <c r="Q5130" s="107">
        <v>1.96</v>
      </c>
      <c r="R5130" s="107">
        <v>1.95</v>
      </c>
    </row>
    <row r="5131" spans="4:18">
      <c r="D5131" s="106">
        <v>40522</v>
      </c>
      <c r="E5131" s="107">
        <v>9.77</v>
      </c>
      <c r="F5131" s="107">
        <v>9.82</v>
      </c>
      <c r="J5131" s="106">
        <v>40522</v>
      </c>
      <c r="K5131" s="107">
        <v>2.59</v>
      </c>
      <c r="L5131" s="107">
        <v>2.68</v>
      </c>
      <c r="P5131" s="106">
        <v>40522</v>
      </c>
      <c r="Q5131" s="107">
        <v>1.99</v>
      </c>
      <c r="R5131" s="107">
        <v>1.97</v>
      </c>
    </row>
    <row r="5132" spans="4:18">
      <c r="D5132" s="106">
        <v>40521</v>
      </c>
      <c r="E5132" s="107">
        <v>9.59</v>
      </c>
      <c r="F5132" s="107">
        <v>9.74</v>
      </c>
      <c r="J5132" s="106">
        <v>40521</v>
      </c>
      <c r="K5132" s="107">
        <v>2.66</v>
      </c>
      <c r="L5132" s="107">
        <v>2.58</v>
      </c>
      <c r="P5132" s="106">
        <v>40521</v>
      </c>
      <c r="Q5132" s="107">
        <v>1.93</v>
      </c>
      <c r="R5132" s="107">
        <v>1.99</v>
      </c>
    </row>
    <row r="5133" spans="4:18">
      <c r="D5133" s="106">
        <v>40520</v>
      </c>
      <c r="E5133" s="107">
        <v>9.51</v>
      </c>
      <c r="F5133" s="107">
        <v>9.4499999999999993</v>
      </c>
      <c r="J5133" s="106">
        <v>40520</v>
      </c>
      <c r="K5133" s="107">
        <v>2.7</v>
      </c>
      <c r="L5133" s="107">
        <v>2.62</v>
      </c>
      <c r="P5133" s="106">
        <v>40520</v>
      </c>
      <c r="Q5133" s="107">
        <v>1.93</v>
      </c>
      <c r="R5133" s="107">
        <v>1.92</v>
      </c>
    </row>
    <row r="5134" spans="4:18">
      <c r="D5134" s="106">
        <v>40519</v>
      </c>
      <c r="E5134" s="107">
        <v>9.51</v>
      </c>
      <c r="F5134" s="107">
        <v>9.4700000000000006</v>
      </c>
      <c r="J5134" s="106">
        <v>40519</v>
      </c>
      <c r="K5134" s="107">
        <v>2.81</v>
      </c>
      <c r="L5134" s="107">
        <v>2.68</v>
      </c>
      <c r="P5134" s="106">
        <v>40519</v>
      </c>
      <c r="Q5134" s="107">
        <v>1.95</v>
      </c>
      <c r="R5134" s="107">
        <v>1.91</v>
      </c>
    </row>
    <row r="5135" spans="4:18">
      <c r="D5135" s="106">
        <v>40518</v>
      </c>
      <c r="E5135" s="107">
        <v>9.2200000000000006</v>
      </c>
      <c r="F5135" s="107">
        <v>9.35</v>
      </c>
      <c r="J5135" s="106">
        <v>40518</v>
      </c>
      <c r="K5135" s="107">
        <v>2.68</v>
      </c>
      <c r="L5135" s="107">
        <v>2.77</v>
      </c>
      <c r="P5135" s="106">
        <v>40518</v>
      </c>
      <c r="Q5135" s="107">
        <v>1.87</v>
      </c>
      <c r="R5135" s="107">
        <v>1.93</v>
      </c>
    </row>
    <row r="5136" spans="4:18">
      <c r="D5136" s="106">
        <v>40515</v>
      </c>
      <c r="E5136" s="107">
        <v>9.06</v>
      </c>
      <c r="F5136" s="107">
        <v>9.23</v>
      </c>
      <c r="J5136" s="106">
        <v>40515</v>
      </c>
      <c r="K5136" s="107">
        <v>2.64</v>
      </c>
      <c r="L5136" s="107">
        <v>2.69</v>
      </c>
      <c r="P5136" s="106">
        <v>40515</v>
      </c>
      <c r="Q5136" s="107">
        <v>1.88</v>
      </c>
      <c r="R5136" s="107">
        <v>1.88</v>
      </c>
    </row>
    <row r="5137" spans="4:18">
      <c r="D5137" s="106">
        <v>40514</v>
      </c>
      <c r="E5137" s="107">
        <v>8.8800000000000008</v>
      </c>
      <c r="F5137" s="107">
        <v>9.16</v>
      </c>
      <c r="J5137" s="106">
        <v>40514</v>
      </c>
      <c r="K5137" s="107">
        <v>2.69</v>
      </c>
      <c r="L5137" s="107">
        <v>2.66</v>
      </c>
      <c r="P5137" s="106">
        <v>40514</v>
      </c>
      <c r="Q5137" s="107">
        <v>1.95</v>
      </c>
      <c r="R5137" s="107">
        <v>1.89</v>
      </c>
    </row>
    <row r="5138" spans="4:18">
      <c r="D5138" s="106">
        <v>40513</v>
      </c>
      <c r="E5138" s="107">
        <v>8.94</v>
      </c>
      <c r="F5138" s="107">
        <v>8.85</v>
      </c>
      <c r="J5138" s="106">
        <v>40513</v>
      </c>
      <c r="K5138" s="107">
        <v>2.66</v>
      </c>
      <c r="L5138" s="107">
        <v>2.68</v>
      </c>
      <c r="P5138" s="106">
        <v>40513</v>
      </c>
      <c r="Q5138" s="107">
        <v>2.0299999999999998</v>
      </c>
      <c r="R5138" s="107">
        <v>1.94</v>
      </c>
    </row>
    <row r="5139" spans="4:18">
      <c r="D5139" s="106">
        <v>40512</v>
      </c>
      <c r="E5139" s="107">
        <v>8.81</v>
      </c>
      <c r="F5139" s="107">
        <v>8.69</v>
      </c>
      <c r="J5139" s="106">
        <v>40512</v>
      </c>
      <c r="K5139" s="107">
        <v>2.84</v>
      </c>
      <c r="L5139" s="107">
        <v>2.63</v>
      </c>
      <c r="P5139" s="106">
        <v>40512</v>
      </c>
      <c r="Q5139" s="107">
        <v>1.94</v>
      </c>
      <c r="R5139" s="107">
        <v>1.99</v>
      </c>
    </row>
    <row r="5140" spans="4:18">
      <c r="D5140" s="106">
        <v>40511</v>
      </c>
      <c r="E5140" s="107">
        <v>8.91</v>
      </c>
      <c r="F5140" s="107">
        <v>8.98</v>
      </c>
      <c r="J5140" s="106">
        <v>40511</v>
      </c>
      <c r="K5140" s="107">
        <v>2.78</v>
      </c>
      <c r="L5140" s="107">
        <v>2.88</v>
      </c>
      <c r="P5140" s="106">
        <v>40511</v>
      </c>
      <c r="Q5140" s="107">
        <v>1.96</v>
      </c>
      <c r="R5140" s="107">
        <v>1.98</v>
      </c>
    </row>
    <row r="5141" spans="4:18">
      <c r="D5141" s="106">
        <v>40508</v>
      </c>
      <c r="E5141" s="107">
        <v>9.06</v>
      </c>
      <c r="F5141" s="107">
        <v>9.02</v>
      </c>
      <c r="J5141" s="106">
        <v>40508</v>
      </c>
      <c r="K5141" s="107">
        <v>2.81</v>
      </c>
      <c r="L5141" s="107">
        <v>2.81</v>
      </c>
      <c r="P5141" s="106">
        <v>40508</v>
      </c>
      <c r="Q5141" s="107">
        <v>1.85</v>
      </c>
      <c r="R5141" s="107">
        <v>1.97</v>
      </c>
    </row>
    <row r="5142" spans="4:18">
      <c r="D5142" s="106">
        <v>40506</v>
      </c>
      <c r="E5142" s="107">
        <v>8.4600000000000009</v>
      </c>
      <c r="F5142" s="107">
        <v>9.1300000000000008</v>
      </c>
      <c r="J5142" s="106">
        <v>40506</v>
      </c>
      <c r="K5142" s="107">
        <v>2.8</v>
      </c>
      <c r="L5142" s="107">
        <v>2.84</v>
      </c>
      <c r="P5142" s="106">
        <v>40506</v>
      </c>
      <c r="Q5142" s="107">
        <v>1.76</v>
      </c>
      <c r="R5142" s="107">
        <v>1.89</v>
      </c>
    </row>
    <row r="5143" spans="4:18">
      <c r="D5143" s="106">
        <v>40505</v>
      </c>
      <c r="E5143" s="107">
        <v>8.1300000000000008</v>
      </c>
      <c r="F5143" s="107">
        <v>8.39</v>
      </c>
      <c r="J5143" s="106">
        <v>40505</v>
      </c>
      <c r="K5143" s="107">
        <v>2.66</v>
      </c>
      <c r="L5143" s="107">
        <v>2.78</v>
      </c>
      <c r="P5143" s="106">
        <v>40505</v>
      </c>
      <c r="Q5143" s="107">
        <v>1.78</v>
      </c>
      <c r="R5143" s="107">
        <v>1.74</v>
      </c>
    </row>
    <row r="5144" spans="4:18">
      <c r="D5144" s="106">
        <v>40504</v>
      </c>
      <c r="E5144" s="107">
        <v>8.0299999999999994</v>
      </c>
      <c r="F5144" s="107">
        <v>8.31</v>
      </c>
      <c r="J5144" s="106">
        <v>40504</v>
      </c>
      <c r="K5144" s="107">
        <v>2.64</v>
      </c>
      <c r="L5144" s="107">
        <v>2.69</v>
      </c>
      <c r="P5144" s="106">
        <v>40504</v>
      </c>
      <c r="Q5144" s="107">
        <v>1.72</v>
      </c>
      <c r="R5144" s="107">
        <v>1.8</v>
      </c>
    </row>
    <row r="5145" spans="4:18">
      <c r="D5145" s="106">
        <v>40501</v>
      </c>
      <c r="E5145" s="107">
        <v>8.06</v>
      </c>
      <c r="F5145" s="107">
        <v>8.09</v>
      </c>
      <c r="J5145" s="106">
        <v>40501</v>
      </c>
      <c r="K5145" s="107">
        <v>2.71</v>
      </c>
      <c r="L5145" s="107">
        <v>2.64</v>
      </c>
      <c r="P5145" s="106">
        <v>40501</v>
      </c>
      <c r="Q5145" s="107">
        <v>1.71</v>
      </c>
      <c r="R5145" s="107">
        <v>1.74</v>
      </c>
    </row>
    <row r="5146" spans="4:18">
      <c r="D5146" s="106">
        <v>40500</v>
      </c>
      <c r="E5146" s="107">
        <v>7.51</v>
      </c>
      <c r="F5146" s="107">
        <v>8.09</v>
      </c>
      <c r="J5146" s="106">
        <v>40500</v>
      </c>
      <c r="K5146" s="107">
        <v>2.65</v>
      </c>
      <c r="L5146" s="107">
        <v>2.72</v>
      </c>
      <c r="P5146" s="106">
        <v>40500</v>
      </c>
      <c r="Q5146" s="107">
        <v>1.48</v>
      </c>
      <c r="R5146" s="107">
        <v>1.72</v>
      </c>
    </row>
    <row r="5147" spans="4:18">
      <c r="D5147" s="106">
        <v>40499</v>
      </c>
      <c r="E5147" s="107">
        <v>7.55</v>
      </c>
      <c r="F5147" s="107">
        <v>7.4</v>
      </c>
      <c r="J5147" s="106">
        <v>40499</v>
      </c>
      <c r="K5147" s="107">
        <v>2.73</v>
      </c>
      <c r="L5147" s="107">
        <v>2.62</v>
      </c>
      <c r="P5147" s="106">
        <v>40499</v>
      </c>
      <c r="Q5147" s="107">
        <v>1.69</v>
      </c>
      <c r="R5147" s="107">
        <v>1.51</v>
      </c>
    </row>
    <row r="5148" spans="4:18">
      <c r="D5148" s="106">
        <v>40498</v>
      </c>
      <c r="E5148" s="107">
        <v>7.5</v>
      </c>
      <c r="F5148" s="107">
        <v>7.51</v>
      </c>
      <c r="J5148" s="106">
        <v>40498</v>
      </c>
      <c r="K5148" s="107">
        <v>2.83</v>
      </c>
      <c r="L5148" s="107">
        <v>2.7</v>
      </c>
      <c r="P5148" s="106">
        <v>40498</v>
      </c>
      <c r="Q5148" s="107">
        <v>1.66</v>
      </c>
      <c r="R5148" s="107">
        <v>1.69</v>
      </c>
    </row>
    <row r="5149" spans="4:18">
      <c r="D5149" s="106">
        <v>40497</v>
      </c>
      <c r="E5149" s="107">
        <v>7.64</v>
      </c>
      <c r="F5149" s="107">
        <v>7.59</v>
      </c>
      <c r="J5149" s="106">
        <v>40497</v>
      </c>
      <c r="K5149" s="107">
        <v>2.83</v>
      </c>
      <c r="L5149" s="107">
        <v>2.85</v>
      </c>
      <c r="P5149" s="106">
        <v>40497</v>
      </c>
      <c r="Q5149" s="107">
        <v>1.78</v>
      </c>
      <c r="R5149" s="107">
        <v>1.66</v>
      </c>
    </row>
    <row r="5150" spans="4:18">
      <c r="D5150" s="106">
        <v>40494</v>
      </c>
      <c r="E5150" s="107">
        <v>7.77</v>
      </c>
      <c r="F5150" s="107">
        <v>7.59</v>
      </c>
      <c r="J5150" s="106">
        <v>40494</v>
      </c>
      <c r="K5150" s="107">
        <v>2.88</v>
      </c>
      <c r="L5150" s="107">
        <v>2.89</v>
      </c>
      <c r="P5150" s="106">
        <v>40494</v>
      </c>
      <c r="Q5150" s="107">
        <v>1.77</v>
      </c>
      <c r="R5150" s="107">
        <v>1.76</v>
      </c>
    </row>
    <row r="5151" spans="4:18">
      <c r="D5151" s="106">
        <v>40493</v>
      </c>
      <c r="E5151" s="107">
        <v>7.88</v>
      </c>
      <c r="F5151" s="107">
        <v>7.89</v>
      </c>
      <c r="J5151" s="106">
        <v>40493</v>
      </c>
      <c r="K5151" s="107">
        <v>2.85</v>
      </c>
      <c r="L5151" s="107">
        <v>2.9</v>
      </c>
      <c r="P5151" s="106">
        <v>40493</v>
      </c>
      <c r="Q5151" s="107">
        <v>1.85</v>
      </c>
      <c r="R5151" s="107">
        <v>1.8</v>
      </c>
    </row>
    <row r="5152" spans="4:18">
      <c r="D5152" s="106">
        <v>40492</v>
      </c>
      <c r="E5152" s="107">
        <v>7.95</v>
      </c>
      <c r="F5152" s="107">
        <v>8.01</v>
      </c>
      <c r="J5152" s="106">
        <v>40492</v>
      </c>
      <c r="K5152" s="107">
        <v>2.68</v>
      </c>
      <c r="L5152" s="107">
        <v>2.89</v>
      </c>
      <c r="P5152" s="106">
        <v>40492</v>
      </c>
      <c r="Q5152" s="107">
        <v>1.96</v>
      </c>
      <c r="R5152" s="107">
        <v>1.87</v>
      </c>
    </row>
    <row r="5153" spans="4:18">
      <c r="D5153" s="106">
        <v>40491</v>
      </c>
      <c r="E5153" s="107">
        <v>7.97</v>
      </c>
      <c r="F5153" s="107">
        <v>7.9</v>
      </c>
      <c r="J5153" s="106">
        <v>40491</v>
      </c>
      <c r="K5153" s="107">
        <v>2.72</v>
      </c>
      <c r="L5153" s="107">
        <v>2.68</v>
      </c>
      <c r="P5153" s="106">
        <v>40491</v>
      </c>
      <c r="Q5153" s="107">
        <v>2.0299999999999998</v>
      </c>
      <c r="R5153" s="107">
        <v>1.96</v>
      </c>
    </row>
    <row r="5154" spans="4:18">
      <c r="D5154" s="106">
        <v>40490</v>
      </c>
      <c r="E5154" s="107">
        <v>8.1999999999999993</v>
      </c>
      <c r="F5154" s="107">
        <v>7.93</v>
      </c>
      <c r="J5154" s="106">
        <v>40490</v>
      </c>
      <c r="K5154" s="107">
        <v>2.65</v>
      </c>
      <c r="L5154" s="107">
        <v>2.74</v>
      </c>
      <c r="P5154" s="106">
        <v>40490</v>
      </c>
      <c r="Q5154" s="107">
        <v>2.19</v>
      </c>
      <c r="R5154" s="107">
        <v>2.02</v>
      </c>
    </row>
    <row r="5155" spans="4:18">
      <c r="D5155" s="106">
        <v>40487</v>
      </c>
      <c r="E5155" s="107">
        <v>7.74</v>
      </c>
      <c r="F5155" s="107">
        <v>8.2799999999999994</v>
      </c>
      <c r="J5155" s="106">
        <v>40487</v>
      </c>
      <c r="K5155" s="107">
        <v>2.8</v>
      </c>
      <c r="L5155" s="107">
        <v>2.7</v>
      </c>
      <c r="P5155" s="106">
        <v>40487</v>
      </c>
      <c r="Q5155" s="107">
        <v>2.0299999999999998</v>
      </c>
      <c r="R5155" s="107">
        <v>2.0499999999999998</v>
      </c>
    </row>
    <row r="5156" spans="4:18">
      <c r="D5156" s="106">
        <v>40486</v>
      </c>
      <c r="E5156" s="107">
        <v>8.31</v>
      </c>
      <c r="F5156" s="107">
        <v>8.3800000000000008</v>
      </c>
      <c r="J5156" s="106">
        <v>40486</v>
      </c>
      <c r="K5156" s="107">
        <v>2.98</v>
      </c>
      <c r="L5156" s="107">
        <v>2.8</v>
      </c>
      <c r="P5156" s="106">
        <v>40486</v>
      </c>
      <c r="Q5156" s="107">
        <v>2.0299999999999998</v>
      </c>
      <c r="R5156" s="107">
        <v>2.0099999999999998</v>
      </c>
    </row>
    <row r="5157" spans="4:18">
      <c r="D5157" s="106">
        <v>40485</v>
      </c>
      <c r="E5157" s="107">
        <v>8.1</v>
      </c>
      <c r="F5157" s="107">
        <v>8.1</v>
      </c>
      <c r="J5157" s="106">
        <v>40485</v>
      </c>
      <c r="K5157" s="107">
        <v>2.8</v>
      </c>
      <c r="L5157" s="107">
        <v>2.92</v>
      </c>
      <c r="P5157" s="106">
        <v>40485</v>
      </c>
      <c r="Q5157" s="107">
        <v>2</v>
      </c>
      <c r="R5157" s="107">
        <v>2</v>
      </c>
    </row>
    <row r="5158" spans="4:18">
      <c r="D5158" s="106">
        <v>40484</v>
      </c>
      <c r="E5158" s="107">
        <v>8.08</v>
      </c>
      <c r="F5158" s="107">
        <v>8.1</v>
      </c>
      <c r="J5158" s="106">
        <v>40484</v>
      </c>
      <c r="K5158" s="107">
        <v>2.83</v>
      </c>
      <c r="L5158" s="107">
        <v>2.81</v>
      </c>
      <c r="P5158" s="106">
        <v>40484</v>
      </c>
      <c r="Q5158" s="107">
        <v>1.99</v>
      </c>
      <c r="R5158" s="107">
        <v>2</v>
      </c>
    </row>
    <row r="5159" spans="4:18">
      <c r="D5159" s="106">
        <v>40483</v>
      </c>
      <c r="E5159" s="107">
        <v>8.36</v>
      </c>
      <c r="F5159" s="107">
        <v>7.97</v>
      </c>
      <c r="J5159" s="106">
        <v>40483</v>
      </c>
      <c r="K5159" s="107">
        <v>2.95</v>
      </c>
      <c r="L5159" s="107">
        <v>2.86</v>
      </c>
      <c r="P5159" s="106">
        <v>40483</v>
      </c>
      <c r="Q5159" s="107">
        <v>1.99</v>
      </c>
      <c r="R5159" s="107">
        <v>1.95</v>
      </c>
    </row>
    <row r="5160" spans="4:18">
      <c r="D5160" s="106">
        <v>40480</v>
      </c>
      <c r="E5160" s="107">
        <v>8.32</v>
      </c>
      <c r="F5160" s="107">
        <v>8.35</v>
      </c>
      <c r="J5160" s="106">
        <v>40480</v>
      </c>
      <c r="K5160" s="107">
        <v>2.96</v>
      </c>
      <c r="L5160" s="107">
        <v>2.92</v>
      </c>
      <c r="P5160" s="106">
        <v>40480</v>
      </c>
      <c r="Q5160" s="107">
        <v>1.95</v>
      </c>
      <c r="R5160" s="107">
        <v>1.95</v>
      </c>
    </row>
    <row r="5161" spans="4:18">
      <c r="D5161" s="106">
        <v>40479</v>
      </c>
      <c r="E5161" s="107">
        <v>8.43</v>
      </c>
      <c r="F5161" s="107">
        <v>8.3800000000000008</v>
      </c>
      <c r="J5161" s="106">
        <v>40479</v>
      </c>
      <c r="K5161" s="107">
        <v>2.9</v>
      </c>
      <c r="L5161" s="107">
        <v>2.95</v>
      </c>
      <c r="P5161" s="106">
        <v>40479</v>
      </c>
      <c r="Q5161" s="107">
        <v>2.02</v>
      </c>
      <c r="R5161" s="107">
        <v>1.96</v>
      </c>
    </row>
    <row r="5162" spans="4:18">
      <c r="D5162" s="106">
        <v>40478</v>
      </c>
      <c r="E5162" s="107">
        <v>8.4</v>
      </c>
      <c r="F5162" s="107">
        <v>8.34</v>
      </c>
      <c r="J5162" s="106">
        <v>40478</v>
      </c>
      <c r="K5162" s="107">
        <v>3</v>
      </c>
      <c r="L5162" s="107">
        <v>2.89</v>
      </c>
      <c r="P5162" s="106">
        <v>40478</v>
      </c>
      <c r="Q5162" s="107">
        <v>1.98</v>
      </c>
      <c r="R5162" s="107">
        <v>2</v>
      </c>
    </row>
    <row r="5163" spans="4:18">
      <c r="D5163" s="106">
        <v>40477</v>
      </c>
      <c r="E5163" s="107">
        <v>8.44</v>
      </c>
      <c r="F5163" s="107">
        <v>8.4499999999999993</v>
      </c>
      <c r="J5163" s="106">
        <v>40477</v>
      </c>
      <c r="K5163" s="107">
        <v>3.11</v>
      </c>
      <c r="L5163" s="107">
        <v>3.01</v>
      </c>
      <c r="P5163" s="106">
        <v>40477</v>
      </c>
      <c r="Q5163" s="107">
        <v>1.99</v>
      </c>
      <c r="R5163" s="107">
        <v>2</v>
      </c>
    </row>
    <row r="5164" spans="4:18">
      <c r="D5164" s="106">
        <v>40476</v>
      </c>
      <c r="E5164" s="107">
        <v>8.58</v>
      </c>
      <c r="F5164" s="107">
        <v>8.51</v>
      </c>
      <c r="J5164" s="106">
        <v>40476</v>
      </c>
      <c r="K5164" s="107">
        <v>3.15</v>
      </c>
      <c r="L5164" s="107">
        <v>3.14</v>
      </c>
      <c r="P5164" s="106">
        <v>40476</v>
      </c>
      <c r="Q5164" s="107">
        <v>2.02</v>
      </c>
      <c r="R5164" s="107">
        <v>2</v>
      </c>
    </row>
    <row r="5165" spans="4:18">
      <c r="D5165" s="106">
        <v>40473</v>
      </c>
      <c r="E5165" s="107">
        <v>8.6300000000000008</v>
      </c>
      <c r="F5165" s="107">
        <v>8.51</v>
      </c>
      <c r="J5165" s="106">
        <v>40473</v>
      </c>
      <c r="K5165" s="107">
        <v>3.15</v>
      </c>
      <c r="L5165" s="107">
        <v>3.15</v>
      </c>
      <c r="P5165" s="106">
        <v>40473</v>
      </c>
      <c r="Q5165" s="107">
        <v>2</v>
      </c>
      <c r="R5165" s="107">
        <v>2</v>
      </c>
    </row>
    <row r="5166" spans="4:18">
      <c r="D5166" s="106">
        <v>40472</v>
      </c>
      <c r="E5166" s="107">
        <v>8.81</v>
      </c>
      <c r="F5166" s="107">
        <v>8.59</v>
      </c>
      <c r="J5166" s="106">
        <v>40472</v>
      </c>
      <c r="K5166" s="107">
        <v>3.33</v>
      </c>
      <c r="L5166" s="107">
        <v>3.05</v>
      </c>
      <c r="P5166" s="106">
        <v>40472</v>
      </c>
      <c r="Q5166" s="107">
        <v>2.0099999999999998</v>
      </c>
      <c r="R5166" s="107">
        <v>1.99</v>
      </c>
    </row>
    <row r="5167" spans="4:18">
      <c r="D5167" s="106">
        <v>40471</v>
      </c>
      <c r="E5167" s="107">
        <v>8.56</v>
      </c>
      <c r="F5167" s="107">
        <v>8.75</v>
      </c>
      <c r="J5167" s="106">
        <v>40471</v>
      </c>
      <c r="K5167" s="107">
        <v>3.32</v>
      </c>
      <c r="L5167" s="107">
        <v>3.25</v>
      </c>
      <c r="P5167" s="106">
        <v>40471</v>
      </c>
      <c r="Q5167" s="107">
        <v>2.0099999999999998</v>
      </c>
      <c r="R5167" s="107">
        <v>1.99</v>
      </c>
    </row>
    <row r="5168" spans="4:18">
      <c r="D5168" s="106">
        <v>40470</v>
      </c>
      <c r="E5168" s="107">
        <v>8.7799999999999994</v>
      </c>
      <c r="F5168" s="107">
        <v>8.49</v>
      </c>
      <c r="J5168" s="106">
        <v>40470</v>
      </c>
      <c r="K5168" s="107">
        <v>3.47</v>
      </c>
      <c r="L5168" s="107">
        <v>3.29</v>
      </c>
      <c r="P5168" s="106">
        <v>40470</v>
      </c>
      <c r="Q5168" s="107">
        <v>1.99</v>
      </c>
      <c r="R5168" s="107">
        <v>1.99</v>
      </c>
    </row>
    <row r="5169" spans="4:18">
      <c r="D5169" s="106">
        <v>40469</v>
      </c>
      <c r="E5169" s="107">
        <v>8.7899999999999991</v>
      </c>
      <c r="F5169" s="107">
        <v>8.86</v>
      </c>
      <c r="J5169" s="106">
        <v>40469</v>
      </c>
      <c r="K5169" s="107">
        <v>3.4</v>
      </c>
      <c r="L5169" s="107">
        <v>3.5</v>
      </c>
      <c r="P5169" s="106">
        <v>40469</v>
      </c>
      <c r="Q5169" s="107">
        <v>2</v>
      </c>
      <c r="R5169" s="107">
        <v>2</v>
      </c>
    </row>
    <row r="5170" spans="4:18">
      <c r="D5170" s="106">
        <v>40466</v>
      </c>
      <c r="E5170" s="107">
        <v>8.5500000000000007</v>
      </c>
      <c r="F5170" s="107">
        <v>8.81</v>
      </c>
      <c r="J5170" s="106">
        <v>40466</v>
      </c>
      <c r="K5170" s="107">
        <v>3.59</v>
      </c>
      <c r="L5170" s="107">
        <v>3.32</v>
      </c>
      <c r="P5170" s="106">
        <v>40466</v>
      </c>
      <c r="Q5170" s="107">
        <v>2.0299999999999998</v>
      </c>
      <c r="R5170" s="107">
        <v>2</v>
      </c>
    </row>
    <row r="5171" spans="4:18">
      <c r="D5171" s="106">
        <v>40465</v>
      </c>
      <c r="E5171" s="107">
        <v>8.75</v>
      </c>
      <c r="F5171" s="107">
        <v>8.39</v>
      </c>
      <c r="J5171" s="106">
        <v>40465</v>
      </c>
      <c r="K5171" s="107">
        <v>3.77</v>
      </c>
      <c r="L5171" s="107">
        <v>3.44</v>
      </c>
      <c r="P5171" s="106">
        <v>40465</v>
      </c>
      <c r="Q5171" s="107">
        <v>2</v>
      </c>
      <c r="R5171" s="107">
        <v>2</v>
      </c>
    </row>
    <row r="5172" spans="4:18">
      <c r="D5172" s="106">
        <v>40464</v>
      </c>
      <c r="E5172" s="107">
        <v>8.5500000000000007</v>
      </c>
      <c r="F5172" s="107">
        <v>8.77</v>
      </c>
      <c r="J5172" s="106">
        <v>40464</v>
      </c>
      <c r="K5172" s="107">
        <v>3.86</v>
      </c>
      <c r="L5172" s="107">
        <v>3.72</v>
      </c>
      <c r="P5172" s="106">
        <v>40464</v>
      </c>
      <c r="Q5172" s="107">
        <v>2.0099999999999998</v>
      </c>
      <c r="R5172" s="107">
        <v>1.99</v>
      </c>
    </row>
    <row r="5173" spans="4:18">
      <c r="D5173" s="106">
        <v>40463</v>
      </c>
      <c r="E5173" s="107">
        <v>8.8000000000000007</v>
      </c>
      <c r="F5173" s="107">
        <v>8.52</v>
      </c>
      <c r="J5173" s="106">
        <v>40463</v>
      </c>
      <c r="K5173" s="107">
        <v>2.4700000000000002</v>
      </c>
      <c r="L5173" s="107">
        <v>2.5499999999999998</v>
      </c>
      <c r="P5173" s="106">
        <v>40463</v>
      </c>
      <c r="Q5173" s="107">
        <v>1.99</v>
      </c>
      <c r="R5173" s="107">
        <v>2</v>
      </c>
    </row>
    <row r="5174" spans="4:18">
      <c r="D5174" s="106">
        <v>40462</v>
      </c>
      <c r="E5174" s="107">
        <v>8.6</v>
      </c>
      <c r="F5174" s="107">
        <v>8.86</v>
      </c>
      <c r="J5174" s="106">
        <v>40462</v>
      </c>
      <c r="K5174" s="107">
        <v>2.5099999999999998</v>
      </c>
      <c r="L5174" s="107">
        <v>2.4900000000000002</v>
      </c>
      <c r="P5174" s="106">
        <v>40462</v>
      </c>
      <c r="Q5174" s="107">
        <v>2.02</v>
      </c>
      <c r="R5174" s="107">
        <v>2</v>
      </c>
    </row>
    <row r="5175" spans="4:18">
      <c r="D5175" s="106">
        <v>40459</v>
      </c>
      <c r="E5175" s="107">
        <v>8.0299999999999994</v>
      </c>
      <c r="F5175" s="107">
        <v>8.57</v>
      </c>
      <c r="J5175" s="106">
        <v>40459</v>
      </c>
      <c r="K5175" s="107">
        <v>2.35</v>
      </c>
      <c r="L5175" s="107">
        <v>2.5</v>
      </c>
      <c r="P5175" s="106">
        <v>40459</v>
      </c>
      <c r="Q5175" s="107">
        <v>2</v>
      </c>
      <c r="R5175" s="107">
        <v>2.0099999999999998</v>
      </c>
    </row>
    <row r="5176" spans="4:18">
      <c r="D5176" s="106">
        <v>40458</v>
      </c>
      <c r="E5176" s="107">
        <v>8</v>
      </c>
      <c r="F5176" s="107">
        <v>8.0399999999999991</v>
      </c>
      <c r="J5176" s="106">
        <v>40458</v>
      </c>
      <c r="K5176" s="107">
        <v>2.4500000000000002</v>
      </c>
      <c r="L5176" s="107">
        <v>2.36</v>
      </c>
      <c r="P5176" s="106">
        <v>40458</v>
      </c>
      <c r="Q5176" s="107">
        <v>2.02</v>
      </c>
      <c r="R5176" s="107">
        <v>1.99</v>
      </c>
    </row>
    <row r="5177" spans="4:18">
      <c r="D5177" s="106">
        <v>40457</v>
      </c>
      <c r="E5177" s="107">
        <v>7.94</v>
      </c>
      <c r="F5177" s="107">
        <v>7.96</v>
      </c>
      <c r="J5177" s="106">
        <v>40457</v>
      </c>
      <c r="K5177" s="107">
        <v>2.48</v>
      </c>
      <c r="L5177" s="107">
        <v>2.4300000000000002</v>
      </c>
      <c r="P5177" s="106">
        <v>40457</v>
      </c>
      <c r="Q5177" s="107">
        <v>1.98</v>
      </c>
      <c r="R5177" s="107">
        <v>1.99</v>
      </c>
    </row>
    <row r="5178" spans="4:18">
      <c r="D5178" s="106">
        <v>40456</v>
      </c>
      <c r="E5178" s="107">
        <v>8</v>
      </c>
      <c r="F5178" s="107">
        <v>8</v>
      </c>
      <c r="J5178" s="106">
        <v>40456</v>
      </c>
      <c r="K5178" s="107">
        <v>2.46</v>
      </c>
      <c r="L5178" s="107">
        <v>2.46</v>
      </c>
      <c r="P5178" s="106">
        <v>40456</v>
      </c>
      <c r="Q5178" s="107">
        <v>1.99</v>
      </c>
      <c r="R5178" s="107">
        <v>2</v>
      </c>
    </row>
    <row r="5179" spans="4:18">
      <c r="D5179" s="106">
        <v>40455</v>
      </c>
      <c r="E5179" s="107">
        <v>8.06</v>
      </c>
      <c r="F5179" s="107">
        <v>7.92</v>
      </c>
      <c r="J5179" s="106">
        <v>40455</v>
      </c>
      <c r="K5179" s="107">
        <v>2.44</v>
      </c>
      <c r="L5179" s="107">
        <v>2.44</v>
      </c>
      <c r="P5179" s="106">
        <v>40455</v>
      </c>
      <c r="Q5179" s="107">
        <v>2.02</v>
      </c>
      <c r="R5179" s="107">
        <v>1.95</v>
      </c>
    </row>
    <row r="5183" spans="4:18">
      <c r="D5183" s="107" t="s">
        <v>27970</v>
      </c>
      <c r="E5183" s="107" t="s">
        <v>27971</v>
      </c>
      <c r="F5183" s="107" t="s">
        <v>27982</v>
      </c>
      <c r="J5183" s="107" t="s">
        <v>27970</v>
      </c>
      <c r="K5183" s="107" t="s">
        <v>27971</v>
      </c>
      <c r="L5183" s="107" t="s">
        <v>27982</v>
      </c>
      <c r="P5183" s="107" t="s">
        <v>27970</v>
      </c>
      <c r="Q5183" s="107" t="s">
        <v>27971</v>
      </c>
      <c r="R5183" s="107" t="s">
        <v>27982</v>
      </c>
    </row>
    <row r="5184" spans="4:18" s="107" customFormat="1">
      <c r="D5184" s="106">
        <v>41378</v>
      </c>
      <c r="E5184" s="107">
        <v>45.85</v>
      </c>
      <c r="F5184" s="107">
        <v>45.8</v>
      </c>
      <c r="J5184" s="106">
        <v>41378</v>
      </c>
      <c r="K5184" s="107">
        <v>2</v>
      </c>
      <c r="L5184" s="107">
        <v>2.0499999999999998</v>
      </c>
      <c r="P5184" s="106">
        <v>41378</v>
      </c>
      <c r="Q5184" s="107">
        <v>4.8499999999999996</v>
      </c>
      <c r="R5184" s="107">
        <v>4.51</v>
      </c>
    </row>
    <row r="5185" spans="1:18" s="107" customFormat="1">
      <c r="D5185" s="106">
        <v>41377</v>
      </c>
      <c r="E5185" s="107">
        <v>45.6</v>
      </c>
      <c r="F5185" s="107">
        <v>45.85</v>
      </c>
      <c r="J5185" s="106">
        <v>41377</v>
      </c>
      <c r="K5185" s="107">
        <v>2.0099999999999998</v>
      </c>
      <c r="L5185" s="107">
        <v>2.02</v>
      </c>
      <c r="P5185" s="106">
        <v>41377</v>
      </c>
      <c r="Q5185" s="107">
        <v>4.95</v>
      </c>
      <c r="R5185" s="107">
        <v>4.88</v>
      </c>
    </row>
    <row r="5186" spans="1:18" s="107" customFormat="1">
      <c r="D5186" s="106">
        <v>41376</v>
      </c>
      <c r="E5186" s="107">
        <v>45.65</v>
      </c>
      <c r="F5186" s="107">
        <v>45.7</v>
      </c>
      <c r="J5186" s="106">
        <v>41376</v>
      </c>
      <c r="K5186" s="107">
        <v>2</v>
      </c>
      <c r="L5186" s="107">
        <v>2.0499999999999998</v>
      </c>
      <c r="P5186" s="106">
        <v>41376</v>
      </c>
      <c r="Q5186" s="107">
        <v>4.67</v>
      </c>
      <c r="R5186" s="107">
        <v>4.91</v>
      </c>
    </row>
    <row r="5187" spans="1:18">
      <c r="A5187">
        <v>22</v>
      </c>
      <c r="B5187" s="106">
        <v>41375</v>
      </c>
      <c r="C5187" s="106" t="str">
        <f>'Competitors list'!D65</f>
        <v>Saga Communications Inc</v>
      </c>
      <c r="D5187" s="106">
        <v>41375</v>
      </c>
      <c r="E5187" s="107">
        <v>45.76</v>
      </c>
      <c r="F5187" s="107">
        <v>45.6</v>
      </c>
      <c r="G5187">
        <v>22</v>
      </c>
      <c r="H5187" s="106">
        <v>41375</v>
      </c>
      <c r="I5187" t="str">
        <f>'Competitors list'!D66</f>
        <v>Crown Media Holdings Inc</v>
      </c>
      <c r="J5187" s="106">
        <v>41375</v>
      </c>
      <c r="K5187" s="107">
        <v>2.0299999999999998</v>
      </c>
      <c r="L5187" s="107">
        <v>2.0499999999999998</v>
      </c>
      <c r="M5187">
        <v>22</v>
      </c>
      <c r="N5187" s="106">
        <f>'Competitors list'!B67</f>
        <v>41375</v>
      </c>
      <c r="O5187" t="str">
        <f>'Competitors list'!D65</f>
        <v>Saga Communications Inc</v>
      </c>
      <c r="P5187" s="106">
        <v>41375</v>
      </c>
      <c r="Q5187" s="107">
        <v>4.9400000000000004</v>
      </c>
      <c r="R5187" s="107">
        <v>5.35</v>
      </c>
    </row>
    <row r="5188" spans="1:18">
      <c r="D5188" s="106">
        <v>41374</v>
      </c>
      <c r="E5188" s="107">
        <v>45.86</v>
      </c>
      <c r="F5188" s="107">
        <v>46.11</v>
      </c>
      <c r="J5188" s="106">
        <v>41374</v>
      </c>
      <c r="K5188" s="107">
        <v>2.06</v>
      </c>
      <c r="L5188" s="107">
        <v>2.0499999999999998</v>
      </c>
      <c r="P5188" s="106">
        <v>41374</v>
      </c>
      <c r="Q5188" s="107">
        <v>4.8099999999999996</v>
      </c>
      <c r="R5188" s="107">
        <v>4.88</v>
      </c>
    </row>
    <row r="5189" spans="1:18">
      <c r="D5189" s="106">
        <v>41373</v>
      </c>
      <c r="E5189" s="107">
        <v>45.72</v>
      </c>
      <c r="F5189" s="107">
        <v>45.69</v>
      </c>
      <c r="J5189" s="106">
        <v>41373</v>
      </c>
      <c r="K5189" s="107">
        <v>2</v>
      </c>
      <c r="L5189" s="107">
        <v>2.0299999999999998</v>
      </c>
      <c r="P5189" s="106">
        <v>41373</v>
      </c>
      <c r="Q5189" s="107">
        <v>4.88</v>
      </c>
      <c r="R5189" s="107">
        <v>4.8</v>
      </c>
    </row>
    <row r="5190" spans="1:18">
      <c r="D5190" s="106">
        <v>41372</v>
      </c>
      <c r="E5190" s="107">
        <v>44.81</v>
      </c>
      <c r="F5190" s="107">
        <v>45.47</v>
      </c>
      <c r="J5190" s="106">
        <v>41372</v>
      </c>
      <c r="K5190" s="107">
        <v>2.0299999999999998</v>
      </c>
      <c r="L5190" s="107">
        <v>2</v>
      </c>
      <c r="P5190" s="106">
        <v>41372</v>
      </c>
      <c r="Q5190" s="107">
        <v>4.5999999999999996</v>
      </c>
      <c r="R5190" s="107">
        <v>4.8499999999999996</v>
      </c>
    </row>
    <row r="5191" spans="1:18">
      <c r="D5191" s="106">
        <v>41369</v>
      </c>
      <c r="E5191" s="107">
        <v>43.37</v>
      </c>
      <c r="F5191" s="107">
        <v>44.47</v>
      </c>
      <c r="J5191" s="106">
        <v>41369</v>
      </c>
      <c r="K5191" s="107">
        <v>1.98</v>
      </c>
      <c r="L5191" s="107">
        <v>2.0099999999999998</v>
      </c>
      <c r="P5191" s="106">
        <v>41369</v>
      </c>
      <c r="Q5191" s="107">
        <v>4.4800000000000004</v>
      </c>
      <c r="R5191" s="107">
        <v>4.5999999999999996</v>
      </c>
    </row>
    <row r="5192" spans="1:18">
      <c r="D5192" s="106">
        <v>41368</v>
      </c>
      <c r="E5192" s="107">
        <v>44.14</v>
      </c>
      <c r="F5192" s="107">
        <v>44.15</v>
      </c>
      <c r="J5192" s="106">
        <v>41368</v>
      </c>
      <c r="K5192" s="107">
        <v>1.99</v>
      </c>
      <c r="L5192" s="107">
        <v>2</v>
      </c>
      <c r="P5192" s="106">
        <v>41368</v>
      </c>
      <c r="Q5192" s="107">
        <v>4.54</v>
      </c>
      <c r="R5192" s="107">
        <v>4.57</v>
      </c>
    </row>
    <row r="5193" spans="1:18">
      <c r="D5193" s="106">
        <v>41367</v>
      </c>
      <c r="E5193" s="107">
        <v>44.24</v>
      </c>
      <c r="F5193" s="107">
        <v>43.86</v>
      </c>
      <c r="J5193" s="106">
        <v>41367</v>
      </c>
      <c r="K5193" s="107">
        <v>2.0299999999999998</v>
      </c>
      <c r="L5193" s="107">
        <v>1.99</v>
      </c>
      <c r="P5193" s="106">
        <v>41367</v>
      </c>
      <c r="Q5193" s="107">
        <v>4.88</v>
      </c>
      <c r="R5193" s="107">
        <v>4.51</v>
      </c>
    </row>
    <row r="5194" spans="1:18">
      <c r="D5194" s="106">
        <v>41366</v>
      </c>
      <c r="E5194" s="107">
        <v>44.41</v>
      </c>
      <c r="F5194" s="107">
        <v>43.76</v>
      </c>
      <c r="J5194" s="106">
        <v>41366</v>
      </c>
      <c r="K5194" s="107">
        <v>2.09</v>
      </c>
      <c r="L5194" s="107">
        <v>2.0299999999999998</v>
      </c>
      <c r="P5194" s="106">
        <v>41366</v>
      </c>
      <c r="Q5194" s="107">
        <v>4.95</v>
      </c>
      <c r="R5194" s="107">
        <v>4.8600000000000003</v>
      </c>
    </row>
    <row r="5195" spans="1:18">
      <c r="D5195" s="106">
        <v>41365</v>
      </c>
      <c r="E5195" s="107">
        <v>46.26</v>
      </c>
      <c r="F5195" s="107">
        <v>43.91</v>
      </c>
      <c r="J5195" s="106">
        <v>41365</v>
      </c>
      <c r="K5195" s="107">
        <v>2.02</v>
      </c>
      <c r="L5195" s="107">
        <v>2.0499999999999998</v>
      </c>
      <c r="P5195" s="106">
        <v>41365</v>
      </c>
      <c r="Q5195" s="107">
        <v>4.6900000000000004</v>
      </c>
      <c r="R5195" s="107">
        <v>4.9000000000000004</v>
      </c>
    </row>
    <row r="5196" spans="1:18">
      <c r="D5196" s="106">
        <v>41361</v>
      </c>
      <c r="E5196" s="107">
        <v>45.29</v>
      </c>
      <c r="F5196" s="107">
        <v>46.26</v>
      </c>
      <c r="J5196" s="106">
        <v>41361</v>
      </c>
      <c r="K5196" s="107">
        <v>2.0299999999999998</v>
      </c>
      <c r="L5196" s="107">
        <v>2.0499999999999998</v>
      </c>
      <c r="P5196" s="106">
        <v>41361</v>
      </c>
      <c r="Q5196" s="107">
        <v>4.41</v>
      </c>
      <c r="R5196" s="107">
        <v>4.6900000000000004</v>
      </c>
    </row>
    <row r="5197" spans="1:18">
      <c r="D5197" s="106">
        <v>41360</v>
      </c>
      <c r="E5197" s="107">
        <v>45.78</v>
      </c>
      <c r="F5197" s="107">
        <v>45.18</v>
      </c>
      <c r="J5197" s="106">
        <v>41360</v>
      </c>
      <c r="K5197" s="107">
        <v>1.99</v>
      </c>
      <c r="L5197" s="107">
        <v>2.0099999999999998</v>
      </c>
      <c r="P5197" s="106">
        <v>41360</v>
      </c>
      <c r="Q5197" s="107">
        <v>4.4800000000000004</v>
      </c>
      <c r="R5197" s="107">
        <v>4.38</v>
      </c>
    </row>
    <row r="5198" spans="1:18">
      <c r="D5198" s="106">
        <v>41359</v>
      </c>
      <c r="E5198" s="107">
        <v>45.94</v>
      </c>
      <c r="F5198" s="107">
        <v>46.22</v>
      </c>
      <c r="J5198" s="106">
        <v>41359</v>
      </c>
      <c r="K5198" s="107">
        <v>2.04</v>
      </c>
      <c r="L5198" s="107">
        <v>2.0099999999999998</v>
      </c>
      <c r="P5198" s="106">
        <v>41359</v>
      </c>
      <c r="Q5198" s="107">
        <v>4.54</v>
      </c>
      <c r="R5198" s="107">
        <v>4.4800000000000004</v>
      </c>
    </row>
    <row r="5199" spans="1:18">
      <c r="D5199" s="106">
        <v>41358</v>
      </c>
      <c r="E5199" s="107">
        <v>45.9</v>
      </c>
      <c r="F5199" s="107">
        <v>45.76</v>
      </c>
      <c r="J5199" s="106">
        <v>41358</v>
      </c>
      <c r="K5199" s="107">
        <v>2.02</v>
      </c>
      <c r="L5199" s="107">
        <v>2.0299999999999998</v>
      </c>
      <c r="P5199" s="106">
        <v>41358</v>
      </c>
      <c r="Q5199" s="107">
        <v>4.45</v>
      </c>
      <c r="R5199" s="107">
        <v>4.5199999999999996</v>
      </c>
    </row>
    <row r="5200" spans="1:18">
      <c r="D5200" s="106">
        <v>41355</v>
      </c>
      <c r="E5200" s="107">
        <v>45.47</v>
      </c>
      <c r="F5200" s="107">
        <v>45.47</v>
      </c>
      <c r="J5200" s="106">
        <v>41355</v>
      </c>
      <c r="K5200" s="107">
        <v>1.91</v>
      </c>
      <c r="L5200" s="107">
        <v>2.0299999999999998</v>
      </c>
      <c r="P5200" s="106">
        <v>41355</v>
      </c>
      <c r="Q5200" s="107">
        <v>4.5</v>
      </c>
      <c r="R5200" s="107">
        <v>4.38</v>
      </c>
    </row>
    <row r="5201" spans="4:18">
      <c r="D5201" s="106">
        <v>41354</v>
      </c>
      <c r="E5201" s="107">
        <v>45.35</v>
      </c>
      <c r="F5201" s="107">
        <v>45.47</v>
      </c>
      <c r="J5201" s="106">
        <v>41354</v>
      </c>
      <c r="K5201" s="107">
        <v>1.98</v>
      </c>
      <c r="L5201" s="107">
        <v>1.98</v>
      </c>
      <c r="P5201" s="106">
        <v>41354</v>
      </c>
      <c r="Q5201" s="107">
        <v>4.59</v>
      </c>
      <c r="R5201" s="107">
        <v>4.53</v>
      </c>
    </row>
    <row r="5202" spans="4:18">
      <c r="D5202" s="106">
        <v>41353</v>
      </c>
      <c r="E5202" s="107">
        <v>45.79</v>
      </c>
      <c r="F5202" s="107">
        <v>45.66</v>
      </c>
      <c r="J5202" s="106">
        <v>41353</v>
      </c>
      <c r="K5202" s="107">
        <v>2.0299999999999998</v>
      </c>
      <c r="L5202" s="107">
        <v>2</v>
      </c>
      <c r="P5202" s="106">
        <v>41353</v>
      </c>
      <c r="Q5202" s="107">
        <v>4.47</v>
      </c>
      <c r="R5202" s="107">
        <v>4.55</v>
      </c>
    </row>
    <row r="5203" spans="4:18">
      <c r="D5203" s="106">
        <v>41352</v>
      </c>
      <c r="E5203" s="107">
        <v>45.27</v>
      </c>
      <c r="F5203" s="107">
        <v>44.99</v>
      </c>
      <c r="J5203" s="106">
        <v>41352</v>
      </c>
      <c r="K5203" s="107">
        <v>2.0099999999999998</v>
      </c>
      <c r="L5203" s="107">
        <v>2.0299999999999998</v>
      </c>
      <c r="P5203" s="106">
        <v>41352</v>
      </c>
      <c r="Q5203" s="107">
        <v>4.54</v>
      </c>
      <c r="R5203" s="107">
        <v>4.43</v>
      </c>
    </row>
    <row r="5204" spans="4:18">
      <c r="D5204" s="106">
        <v>41351</v>
      </c>
      <c r="E5204" s="107">
        <v>44.9</v>
      </c>
      <c r="F5204" s="107">
        <v>44.99</v>
      </c>
      <c r="J5204" s="106">
        <v>41351</v>
      </c>
      <c r="K5204" s="107">
        <v>1.96</v>
      </c>
      <c r="L5204" s="107">
        <v>2.02</v>
      </c>
      <c r="P5204" s="106">
        <v>41351</v>
      </c>
      <c r="Q5204" s="107">
        <v>4.4000000000000004</v>
      </c>
      <c r="R5204" s="107">
        <v>4.5199999999999996</v>
      </c>
    </row>
    <row r="5205" spans="4:18">
      <c r="D5205" s="106">
        <v>41348</v>
      </c>
      <c r="E5205" s="107">
        <v>46.08</v>
      </c>
      <c r="F5205" s="107">
        <v>45.22</v>
      </c>
      <c r="J5205" s="106">
        <v>41348</v>
      </c>
      <c r="K5205" s="107">
        <v>1.96</v>
      </c>
      <c r="L5205" s="107">
        <v>2</v>
      </c>
      <c r="P5205" s="106">
        <v>41348</v>
      </c>
      <c r="Q5205" s="107">
        <v>4.38</v>
      </c>
      <c r="R5205" s="107">
        <v>4.4000000000000004</v>
      </c>
    </row>
    <row r="5206" spans="4:18">
      <c r="D5206" s="106">
        <v>41347</v>
      </c>
      <c r="E5206" s="107">
        <v>47.24</v>
      </c>
      <c r="F5206" s="107">
        <v>46.91</v>
      </c>
      <c r="J5206" s="106">
        <v>41347</v>
      </c>
      <c r="K5206" s="107">
        <v>2</v>
      </c>
      <c r="L5206" s="107">
        <v>1.98</v>
      </c>
      <c r="P5206" s="106">
        <v>41347</v>
      </c>
      <c r="Q5206" s="107">
        <v>4.2</v>
      </c>
      <c r="R5206" s="107">
        <v>4.34</v>
      </c>
    </row>
    <row r="5207" spans="4:18">
      <c r="D5207" s="106">
        <v>41346</v>
      </c>
      <c r="E5207" s="107">
        <v>46.8</v>
      </c>
      <c r="F5207" s="107">
        <v>47.19</v>
      </c>
      <c r="J5207" s="106">
        <v>41346</v>
      </c>
      <c r="K5207" s="107">
        <v>2</v>
      </c>
      <c r="L5207" s="107">
        <v>2</v>
      </c>
      <c r="P5207" s="106">
        <v>41346</v>
      </c>
      <c r="Q5207" s="107">
        <v>4.33</v>
      </c>
      <c r="R5207" s="107">
        <v>4.1900000000000004</v>
      </c>
    </row>
    <row r="5208" spans="4:18">
      <c r="D5208" s="106">
        <v>41345</v>
      </c>
      <c r="E5208" s="107">
        <v>47.59</v>
      </c>
      <c r="F5208" s="107">
        <v>47.59</v>
      </c>
      <c r="J5208" s="106">
        <v>41345</v>
      </c>
      <c r="K5208" s="107">
        <v>2.11</v>
      </c>
      <c r="L5208" s="107">
        <v>1.99</v>
      </c>
      <c r="P5208" s="106">
        <v>41345</v>
      </c>
      <c r="Q5208" s="107">
        <v>4.2</v>
      </c>
      <c r="R5208" s="107">
        <v>4.3499999999999996</v>
      </c>
    </row>
    <row r="5209" spans="4:18">
      <c r="D5209" s="106">
        <v>41344</v>
      </c>
      <c r="E5209" s="107">
        <v>48.03</v>
      </c>
      <c r="F5209" s="107">
        <v>47.6</v>
      </c>
      <c r="J5209" s="106">
        <v>41344</v>
      </c>
      <c r="K5209" s="107">
        <v>2.15</v>
      </c>
      <c r="L5209" s="107">
        <v>2.11</v>
      </c>
      <c r="P5209" s="106">
        <v>41344</v>
      </c>
      <c r="Q5209" s="107">
        <v>4.37</v>
      </c>
      <c r="R5209" s="107">
        <v>4.26</v>
      </c>
    </row>
    <row r="5210" spans="4:18">
      <c r="D5210" s="106">
        <v>41341</v>
      </c>
      <c r="E5210" s="107">
        <v>48.8</v>
      </c>
      <c r="F5210" s="107">
        <v>48.55</v>
      </c>
      <c r="J5210" s="106">
        <v>41341</v>
      </c>
      <c r="K5210" s="107">
        <v>2.15</v>
      </c>
      <c r="L5210" s="107">
        <v>2.14</v>
      </c>
      <c r="P5210" s="106">
        <v>41341</v>
      </c>
      <c r="Q5210" s="107">
        <v>4.5</v>
      </c>
      <c r="R5210" s="107">
        <v>4.38</v>
      </c>
    </row>
    <row r="5211" spans="4:18">
      <c r="D5211" s="106">
        <v>41340</v>
      </c>
      <c r="E5211" s="107">
        <v>47.71</v>
      </c>
      <c r="F5211" s="107">
        <v>48.58</v>
      </c>
      <c r="J5211" s="106">
        <v>41340</v>
      </c>
      <c r="K5211" s="107">
        <v>2.06</v>
      </c>
      <c r="L5211" s="107">
        <v>2.14</v>
      </c>
      <c r="P5211" s="106">
        <v>41340</v>
      </c>
      <c r="Q5211" s="107">
        <v>4.45</v>
      </c>
      <c r="R5211" s="107">
        <v>4.45</v>
      </c>
    </row>
    <row r="5212" spans="4:18">
      <c r="D5212" s="106">
        <v>41339</v>
      </c>
      <c r="E5212" s="107">
        <v>48</v>
      </c>
      <c r="F5212" s="107">
        <v>48.4</v>
      </c>
      <c r="J5212" s="106">
        <v>41339</v>
      </c>
      <c r="K5212" s="107">
        <v>2.04</v>
      </c>
      <c r="L5212" s="107">
        <v>2.0499999999999998</v>
      </c>
      <c r="P5212" s="106">
        <v>41339</v>
      </c>
      <c r="Q5212" s="107">
        <v>4.46</v>
      </c>
      <c r="R5212" s="107">
        <v>4.45</v>
      </c>
    </row>
    <row r="5213" spans="4:18">
      <c r="D5213" s="106">
        <v>41338</v>
      </c>
      <c r="E5213" s="107">
        <v>48</v>
      </c>
      <c r="F5213" s="107">
        <v>47.66</v>
      </c>
      <c r="J5213" s="106">
        <v>41338</v>
      </c>
      <c r="K5213" s="107">
        <v>2.0299999999999998</v>
      </c>
      <c r="L5213" s="107">
        <v>2.04</v>
      </c>
      <c r="P5213" s="106">
        <v>41338</v>
      </c>
      <c r="Q5213" s="107">
        <v>4.32</v>
      </c>
      <c r="R5213" s="107">
        <v>4.41</v>
      </c>
    </row>
    <row r="5214" spans="4:18">
      <c r="D5214" s="106">
        <v>41337</v>
      </c>
      <c r="E5214" s="107">
        <v>43.99</v>
      </c>
      <c r="F5214" s="107">
        <v>47.62</v>
      </c>
      <c r="J5214" s="106">
        <v>41337</v>
      </c>
      <c r="K5214" s="107">
        <v>1.99</v>
      </c>
      <c r="L5214" s="107">
        <v>2.02</v>
      </c>
      <c r="P5214" s="106">
        <v>41337</v>
      </c>
      <c r="Q5214" s="107">
        <v>4.3600000000000003</v>
      </c>
      <c r="R5214" s="107">
        <v>4.32</v>
      </c>
    </row>
    <row r="5215" spans="4:18">
      <c r="D5215" s="106">
        <v>41334</v>
      </c>
      <c r="E5215" s="107">
        <v>43.02</v>
      </c>
      <c r="F5215" s="107">
        <v>43.98</v>
      </c>
      <c r="J5215" s="106">
        <v>41334</v>
      </c>
      <c r="K5215" s="107">
        <v>1.89</v>
      </c>
      <c r="L5215" s="107">
        <v>1.93</v>
      </c>
      <c r="P5215" s="106">
        <v>41334</v>
      </c>
      <c r="Q5215" s="107">
        <v>4.17</v>
      </c>
      <c r="R5215" s="107">
        <v>4.42</v>
      </c>
    </row>
    <row r="5216" spans="4:18">
      <c r="D5216" s="106">
        <v>41333</v>
      </c>
      <c r="E5216" s="107">
        <v>44.93</v>
      </c>
      <c r="F5216" s="107">
        <v>43.9</v>
      </c>
      <c r="J5216" s="106">
        <v>41333</v>
      </c>
      <c r="K5216" s="107">
        <v>1.94</v>
      </c>
      <c r="L5216" s="107">
        <v>1.92</v>
      </c>
      <c r="P5216" s="106">
        <v>41333</v>
      </c>
      <c r="Q5216" s="107">
        <v>4.2699999999999996</v>
      </c>
      <c r="R5216" s="107">
        <v>4.17</v>
      </c>
    </row>
    <row r="5217" spans="4:18">
      <c r="D5217" s="106">
        <v>41332</v>
      </c>
      <c r="E5217" s="107">
        <v>45.45</v>
      </c>
      <c r="F5217" s="107">
        <v>45.41</v>
      </c>
      <c r="J5217" s="106">
        <v>41332</v>
      </c>
      <c r="K5217" s="107">
        <v>1.96</v>
      </c>
      <c r="L5217" s="107">
        <v>1.95</v>
      </c>
      <c r="P5217" s="106">
        <v>41332</v>
      </c>
      <c r="Q5217" s="107">
        <v>4.18</v>
      </c>
      <c r="R5217" s="107">
        <v>4.1900000000000004</v>
      </c>
    </row>
    <row r="5218" spans="4:18">
      <c r="D5218" s="106">
        <v>41331</v>
      </c>
      <c r="E5218" s="107">
        <v>44.64</v>
      </c>
      <c r="F5218" s="107">
        <v>45.41</v>
      </c>
      <c r="J5218" s="106">
        <v>41331</v>
      </c>
      <c r="K5218" s="107">
        <v>1.92</v>
      </c>
      <c r="L5218" s="107">
        <v>1.97</v>
      </c>
      <c r="P5218" s="106">
        <v>41331</v>
      </c>
      <c r="Q5218" s="107">
        <v>4.1100000000000003</v>
      </c>
      <c r="R5218" s="107">
        <v>4.18</v>
      </c>
    </row>
    <row r="5219" spans="4:18">
      <c r="D5219" s="106">
        <v>41330</v>
      </c>
      <c r="E5219" s="107">
        <v>45.31</v>
      </c>
      <c r="F5219" s="107">
        <v>44.04</v>
      </c>
      <c r="J5219" s="106">
        <v>41330</v>
      </c>
      <c r="K5219" s="107">
        <v>2.0499999999999998</v>
      </c>
      <c r="L5219" s="107">
        <v>1.91</v>
      </c>
      <c r="P5219" s="106">
        <v>41330</v>
      </c>
      <c r="Q5219" s="107">
        <v>4.12</v>
      </c>
      <c r="R5219" s="107">
        <v>4.09</v>
      </c>
    </row>
    <row r="5220" spans="4:18">
      <c r="D5220" s="106">
        <v>41327</v>
      </c>
      <c r="E5220" s="107">
        <v>44.7</v>
      </c>
      <c r="F5220" s="107">
        <v>45</v>
      </c>
      <c r="J5220" s="106">
        <v>41327</v>
      </c>
      <c r="K5220" s="107">
        <v>2.0499999999999998</v>
      </c>
      <c r="L5220" s="107">
        <v>2.0499999999999998</v>
      </c>
      <c r="P5220" s="106">
        <v>41327</v>
      </c>
      <c r="Q5220" s="107">
        <v>4.16</v>
      </c>
      <c r="R5220" s="107">
        <v>4.2</v>
      </c>
    </row>
    <row r="5221" spans="4:18">
      <c r="D5221" s="106">
        <v>41326</v>
      </c>
      <c r="E5221" s="107">
        <v>45.62</v>
      </c>
      <c r="F5221" s="107">
        <v>44.3</v>
      </c>
      <c r="J5221" s="106">
        <v>41326</v>
      </c>
      <c r="K5221" s="107">
        <v>1.94</v>
      </c>
      <c r="L5221" s="107">
        <v>2</v>
      </c>
      <c r="P5221" s="106">
        <v>41326</v>
      </c>
      <c r="Q5221" s="107">
        <v>4.12</v>
      </c>
      <c r="R5221" s="107">
        <v>3.98</v>
      </c>
    </row>
    <row r="5222" spans="4:18">
      <c r="D5222" s="106">
        <v>41325</v>
      </c>
      <c r="E5222" s="107">
        <v>47.34</v>
      </c>
      <c r="F5222" s="107">
        <v>44.9</v>
      </c>
      <c r="J5222" s="106">
        <v>41325</v>
      </c>
      <c r="K5222" s="107">
        <v>2.0099999999999998</v>
      </c>
      <c r="L5222" s="107">
        <v>1.94</v>
      </c>
      <c r="P5222" s="106">
        <v>41325</v>
      </c>
      <c r="Q5222" s="107">
        <v>3.9</v>
      </c>
      <c r="R5222" s="107">
        <v>4.09</v>
      </c>
    </row>
    <row r="5223" spans="4:18">
      <c r="D5223" s="106">
        <v>41324</v>
      </c>
      <c r="E5223" s="107">
        <v>46.83</v>
      </c>
      <c r="F5223" s="107">
        <v>47.44</v>
      </c>
      <c r="J5223" s="106">
        <v>41324</v>
      </c>
      <c r="K5223" s="107">
        <v>1.99</v>
      </c>
      <c r="L5223" s="107">
        <v>2.0099999999999998</v>
      </c>
      <c r="P5223" s="106">
        <v>41324</v>
      </c>
      <c r="Q5223" s="107">
        <v>4.43</v>
      </c>
      <c r="R5223" s="107">
        <v>4.38</v>
      </c>
    </row>
    <row r="5224" spans="4:18">
      <c r="D5224" s="106">
        <v>41320</v>
      </c>
      <c r="E5224" s="107">
        <v>48.7</v>
      </c>
      <c r="F5224" s="107">
        <v>46.71</v>
      </c>
      <c r="J5224" s="106">
        <v>41320</v>
      </c>
      <c r="K5224" s="107">
        <v>2</v>
      </c>
      <c r="L5224" s="107">
        <v>1.99</v>
      </c>
      <c r="P5224" s="106">
        <v>41320</v>
      </c>
      <c r="Q5224" s="107">
        <v>4.47</v>
      </c>
      <c r="R5224" s="107">
        <v>4.43</v>
      </c>
    </row>
    <row r="5225" spans="4:18">
      <c r="D5225" s="106">
        <v>41319</v>
      </c>
      <c r="E5225" s="107">
        <v>46.59</v>
      </c>
      <c r="F5225" s="107">
        <v>48.49</v>
      </c>
      <c r="J5225" s="106">
        <v>41319</v>
      </c>
      <c r="K5225" s="107">
        <v>1.94</v>
      </c>
      <c r="L5225" s="107">
        <v>1.99</v>
      </c>
      <c r="P5225" s="106">
        <v>41319</v>
      </c>
      <c r="Q5225" s="107">
        <v>4.67</v>
      </c>
      <c r="R5225" s="107">
        <v>4.47</v>
      </c>
    </row>
    <row r="5226" spans="4:18">
      <c r="D5226" s="106">
        <v>41318</v>
      </c>
      <c r="E5226" s="107">
        <v>47.28</v>
      </c>
      <c r="F5226" s="107">
        <v>46.88</v>
      </c>
      <c r="J5226" s="106">
        <v>41318</v>
      </c>
      <c r="K5226" s="107">
        <v>1.96</v>
      </c>
      <c r="L5226" s="107">
        <v>1.96</v>
      </c>
      <c r="P5226" s="106">
        <v>41318</v>
      </c>
      <c r="Q5226" s="107">
        <v>4.9800000000000004</v>
      </c>
      <c r="R5226" s="107">
        <v>4.6500000000000004</v>
      </c>
    </row>
    <row r="5227" spans="4:18">
      <c r="D5227" s="106">
        <v>41317</v>
      </c>
      <c r="E5227" s="107">
        <v>47.34</v>
      </c>
      <c r="F5227" s="107">
        <v>47.08</v>
      </c>
      <c r="J5227" s="106">
        <v>41317</v>
      </c>
      <c r="K5227" s="107">
        <v>1.96</v>
      </c>
      <c r="L5227" s="107">
        <v>1.96</v>
      </c>
      <c r="P5227" s="106">
        <v>41317</v>
      </c>
      <c r="Q5227" s="107">
        <v>4.59</v>
      </c>
      <c r="R5227" s="107">
        <v>4.75</v>
      </c>
    </row>
    <row r="5228" spans="4:18">
      <c r="D5228" s="106">
        <v>41316</v>
      </c>
      <c r="E5228" s="107">
        <v>47.49</v>
      </c>
      <c r="F5228" s="107">
        <v>47.34</v>
      </c>
      <c r="J5228" s="106">
        <v>41316</v>
      </c>
      <c r="K5228" s="107">
        <v>1.95</v>
      </c>
      <c r="L5228" s="107">
        <v>1.97</v>
      </c>
      <c r="P5228" s="106">
        <v>41316</v>
      </c>
      <c r="Q5228" s="107">
        <v>4.4000000000000004</v>
      </c>
      <c r="R5228" s="107">
        <v>4.54</v>
      </c>
    </row>
    <row r="5229" spans="4:18">
      <c r="D5229" s="106">
        <v>41313</v>
      </c>
      <c r="E5229" s="107">
        <v>47.28</v>
      </c>
      <c r="F5229" s="107">
        <v>47.54</v>
      </c>
      <c r="J5229" s="106">
        <v>41313</v>
      </c>
      <c r="K5229" s="107">
        <v>1.95</v>
      </c>
      <c r="L5229" s="107">
        <v>1.95</v>
      </c>
      <c r="P5229" s="106">
        <v>41313</v>
      </c>
      <c r="Q5229" s="107">
        <v>4.0999999999999996</v>
      </c>
      <c r="R5229" s="107">
        <v>4.33</v>
      </c>
    </row>
    <row r="5230" spans="4:18">
      <c r="D5230" s="106">
        <v>41312</v>
      </c>
      <c r="E5230" s="107">
        <v>46</v>
      </c>
      <c r="F5230" s="107">
        <v>46.82</v>
      </c>
      <c r="J5230" s="106">
        <v>41312</v>
      </c>
      <c r="K5230" s="107">
        <v>1.95</v>
      </c>
      <c r="L5230" s="107">
        <v>1.95</v>
      </c>
      <c r="P5230" s="106">
        <v>41312</v>
      </c>
      <c r="Q5230" s="107">
        <v>4.3499999999999996</v>
      </c>
      <c r="R5230" s="107">
        <v>4.08</v>
      </c>
    </row>
    <row r="5231" spans="4:18">
      <c r="D5231" s="106">
        <v>41311</v>
      </c>
      <c r="E5231" s="107">
        <v>46.36</v>
      </c>
      <c r="F5231" s="107">
        <v>45.89</v>
      </c>
      <c r="J5231" s="106">
        <v>41311</v>
      </c>
      <c r="K5231" s="107">
        <v>1.92</v>
      </c>
      <c r="L5231" s="107">
        <v>1.95</v>
      </c>
      <c r="P5231" s="106">
        <v>41311</v>
      </c>
      <c r="Q5231" s="107">
        <v>4.2300000000000004</v>
      </c>
      <c r="R5231" s="107">
        <v>4.34</v>
      </c>
    </row>
    <row r="5232" spans="4:18">
      <c r="D5232" s="106">
        <v>41310</v>
      </c>
      <c r="E5232" s="107">
        <v>46.2</v>
      </c>
      <c r="F5232" s="107">
        <v>46.5</v>
      </c>
      <c r="J5232" s="106">
        <v>41310</v>
      </c>
      <c r="K5232" s="107">
        <v>1.9</v>
      </c>
      <c r="L5232" s="107">
        <v>1.94</v>
      </c>
      <c r="P5232" s="106">
        <v>41310</v>
      </c>
      <c r="Q5232" s="107">
        <v>4.1399999999999997</v>
      </c>
      <c r="R5232" s="107">
        <v>4.2300000000000004</v>
      </c>
    </row>
    <row r="5233" spans="4:18">
      <c r="D5233" s="106">
        <v>41309</v>
      </c>
      <c r="E5233" s="107">
        <v>46.24</v>
      </c>
      <c r="F5233" s="107">
        <v>45.85</v>
      </c>
      <c r="J5233" s="106">
        <v>41309</v>
      </c>
      <c r="K5233" s="107">
        <v>1.89</v>
      </c>
      <c r="L5233" s="107">
        <v>1.88</v>
      </c>
      <c r="P5233" s="106">
        <v>41309</v>
      </c>
      <c r="Q5233" s="107">
        <v>3.91</v>
      </c>
      <c r="R5233" s="107">
        <v>4.08</v>
      </c>
    </row>
    <row r="5234" spans="4:18">
      <c r="D5234" s="106">
        <v>41306</v>
      </c>
      <c r="E5234" s="107">
        <v>46.94</v>
      </c>
      <c r="F5234" s="107">
        <v>46.7</v>
      </c>
      <c r="J5234" s="106">
        <v>41306</v>
      </c>
      <c r="K5234" s="107">
        <v>1.85</v>
      </c>
      <c r="L5234" s="107">
        <v>1.9</v>
      </c>
      <c r="P5234" s="106">
        <v>41306</v>
      </c>
      <c r="Q5234" s="107">
        <v>3.74</v>
      </c>
      <c r="R5234" s="107">
        <v>3.91</v>
      </c>
    </row>
    <row r="5235" spans="4:18">
      <c r="D5235" s="106">
        <v>41305</v>
      </c>
      <c r="E5235" s="107">
        <v>49.68</v>
      </c>
      <c r="F5235" s="107">
        <v>47</v>
      </c>
      <c r="J5235" s="106">
        <v>41305</v>
      </c>
      <c r="K5235" s="107">
        <v>1.85</v>
      </c>
      <c r="L5235" s="107">
        <v>1.83</v>
      </c>
      <c r="P5235" s="106">
        <v>41305</v>
      </c>
      <c r="Q5235" s="107">
        <v>3.95</v>
      </c>
      <c r="R5235" s="107">
        <v>3.74</v>
      </c>
    </row>
    <row r="5236" spans="4:18">
      <c r="D5236" s="106">
        <v>41304</v>
      </c>
      <c r="E5236" s="107">
        <v>50.81</v>
      </c>
      <c r="F5236" s="107">
        <v>49.86</v>
      </c>
      <c r="J5236" s="106">
        <v>41304</v>
      </c>
      <c r="K5236" s="107">
        <v>1.89</v>
      </c>
      <c r="L5236" s="107">
        <v>1.85</v>
      </c>
      <c r="P5236" s="106">
        <v>41304</v>
      </c>
      <c r="Q5236" s="107">
        <v>3.99</v>
      </c>
      <c r="R5236" s="107">
        <v>3.94</v>
      </c>
    </row>
    <row r="5237" spans="4:18">
      <c r="D5237" s="106">
        <v>41303</v>
      </c>
      <c r="E5237" s="107">
        <v>51</v>
      </c>
      <c r="F5237" s="107">
        <v>51.07</v>
      </c>
      <c r="J5237" s="106">
        <v>41303</v>
      </c>
      <c r="K5237" s="107">
        <v>1.9</v>
      </c>
      <c r="L5237" s="107">
        <v>1.9</v>
      </c>
      <c r="P5237" s="106">
        <v>41303</v>
      </c>
      <c r="Q5237" s="107">
        <v>3.85</v>
      </c>
      <c r="R5237" s="107">
        <v>3.99</v>
      </c>
    </row>
    <row r="5238" spans="4:18">
      <c r="D5238" s="106">
        <v>41302</v>
      </c>
      <c r="E5238" s="107">
        <v>50.63</v>
      </c>
      <c r="F5238" s="107">
        <v>51.32</v>
      </c>
      <c r="J5238" s="106">
        <v>41302</v>
      </c>
      <c r="K5238" s="107">
        <v>1.92</v>
      </c>
      <c r="L5238" s="107">
        <v>1.9</v>
      </c>
      <c r="P5238" s="106">
        <v>41302</v>
      </c>
      <c r="Q5238" s="107">
        <v>3.38</v>
      </c>
      <c r="R5238" s="107">
        <v>3.77</v>
      </c>
    </row>
    <row r="5239" spans="4:18">
      <c r="D5239" s="106">
        <v>41299</v>
      </c>
      <c r="E5239" s="107">
        <v>51.31</v>
      </c>
      <c r="F5239" s="107">
        <v>50.4</v>
      </c>
      <c r="J5239" s="106">
        <v>41299</v>
      </c>
      <c r="K5239" s="107">
        <v>1.94</v>
      </c>
      <c r="L5239" s="107">
        <v>1.91</v>
      </c>
      <c r="P5239" s="106">
        <v>41299</v>
      </c>
      <c r="Q5239" s="107">
        <v>3.06</v>
      </c>
      <c r="R5239" s="107">
        <v>3.31</v>
      </c>
    </row>
    <row r="5240" spans="4:18">
      <c r="D5240" s="106">
        <v>41298</v>
      </c>
      <c r="E5240" s="107">
        <v>49.32</v>
      </c>
      <c r="F5240" s="107">
        <v>50.97</v>
      </c>
      <c r="J5240" s="106">
        <v>41298</v>
      </c>
      <c r="K5240" s="107">
        <v>1.96</v>
      </c>
      <c r="L5240" s="107">
        <v>1.94</v>
      </c>
      <c r="P5240" s="106">
        <v>41298</v>
      </c>
      <c r="Q5240" s="107">
        <v>3.02</v>
      </c>
      <c r="R5240" s="107">
        <v>3.04</v>
      </c>
    </row>
    <row r="5241" spans="4:18">
      <c r="D5241" s="106">
        <v>41297</v>
      </c>
      <c r="E5241" s="107">
        <v>46.48</v>
      </c>
      <c r="F5241" s="107">
        <v>49.1</v>
      </c>
      <c r="J5241" s="106">
        <v>41297</v>
      </c>
      <c r="K5241" s="107">
        <v>1.98</v>
      </c>
      <c r="L5241" s="107">
        <v>1.97</v>
      </c>
      <c r="P5241" s="106">
        <v>41297</v>
      </c>
      <c r="Q5241" s="107">
        <v>2.96</v>
      </c>
      <c r="R5241" s="107">
        <v>3.02</v>
      </c>
    </row>
    <row r="5242" spans="4:18">
      <c r="D5242" s="106">
        <v>41296</v>
      </c>
      <c r="E5242" s="107">
        <v>43.86</v>
      </c>
      <c r="F5242" s="107">
        <v>46.47</v>
      </c>
      <c r="J5242" s="106">
        <v>41296</v>
      </c>
      <c r="K5242" s="107">
        <v>1.96</v>
      </c>
      <c r="L5242" s="107">
        <v>1.98</v>
      </c>
      <c r="P5242" s="106">
        <v>41296</v>
      </c>
      <c r="Q5242" s="107">
        <v>2.86</v>
      </c>
      <c r="R5242" s="107">
        <v>2.95</v>
      </c>
    </row>
    <row r="5243" spans="4:18">
      <c r="D5243" s="106">
        <v>41292</v>
      </c>
      <c r="E5243" s="107">
        <v>43.56</v>
      </c>
      <c r="F5243" s="107">
        <v>43.94</v>
      </c>
      <c r="J5243" s="106">
        <v>41292</v>
      </c>
      <c r="K5243" s="107">
        <v>1.97</v>
      </c>
      <c r="L5243" s="107">
        <v>1.95</v>
      </c>
      <c r="P5243" s="106">
        <v>41292</v>
      </c>
      <c r="Q5243" s="107">
        <v>2.79</v>
      </c>
      <c r="R5243" s="107">
        <v>2.85</v>
      </c>
    </row>
    <row r="5244" spans="4:18">
      <c r="D5244" s="106">
        <v>41291</v>
      </c>
      <c r="E5244" s="107">
        <v>41.7</v>
      </c>
      <c r="F5244" s="107">
        <v>43.38</v>
      </c>
      <c r="J5244" s="106">
        <v>41291</v>
      </c>
      <c r="K5244" s="107">
        <v>1.99</v>
      </c>
      <c r="L5244" s="107">
        <v>1.98</v>
      </c>
      <c r="P5244" s="106">
        <v>41291</v>
      </c>
      <c r="Q5244" s="107">
        <v>2.7</v>
      </c>
      <c r="R5244" s="107">
        <v>2.79</v>
      </c>
    </row>
    <row r="5245" spans="4:18">
      <c r="D5245" s="106">
        <v>41290</v>
      </c>
      <c r="E5245" s="107">
        <v>53.479869999999998</v>
      </c>
      <c r="F5245" s="107">
        <v>54.099870000000003</v>
      </c>
      <c r="J5245" s="106">
        <v>41290</v>
      </c>
      <c r="K5245" s="107">
        <v>2.0299999999999998</v>
      </c>
      <c r="L5245" s="107">
        <v>2</v>
      </c>
      <c r="P5245" s="106">
        <v>41290</v>
      </c>
      <c r="Q5245" s="107">
        <v>2.71</v>
      </c>
      <c r="R5245" s="107">
        <v>2.67</v>
      </c>
    </row>
    <row r="5246" spans="4:18">
      <c r="D5246" s="106">
        <v>41289</v>
      </c>
      <c r="E5246" s="107">
        <v>53.099870000000003</v>
      </c>
      <c r="F5246" s="107">
        <v>53.389870000000002</v>
      </c>
      <c r="J5246" s="106">
        <v>41289</v>
      </c>
      <c r="K5246" s="107">
        <v>2.1</v>
      </c>
      <c r="L5246" s="107">
        <v>2.0299999999999998</v>
      </c>
      <c r="P5246" s="106">
        <v>41289</v>
      </c>
      <c r="Q5246" s="107">
        <v>2.71</v>
      </c>
      <c r="R5246" s="107">
        <v>2.7</v>
      </c>
    </row>
    <row r="5247" spans="4:18">
      <c r="D5247" s="106">
        <v>41288</v>
      </c>
      <c r="E5247" s="107">
        <v>51.739870000000003</v>
      </c>
      <c r="F5247" s="107">
        <v>52.619869999999999</v>
      </c>
      <c r="J5247" s="106">
        <v>41288</v>
      </c>
      <c r="K5247" s="107">
        <v>2.0499999999999998</v>
      </c>
      <c r="L5247" s="107">
        <v>2.06</v>
      </c>
      <c r="P5247" s="106">
        <v>41288</v>
      </c>
      <c r="Q5247" s="107">
        <v>2.66</v>
      </c>
      <c r="R5247" s="107">
        <v>2.71</v>
      </c>
    </row>
    <row r="5248" spans="4:18">
      <c r="D5248" s="106">
        <v>41285</v>
      </c>
      <c r="E5248" s="107">
        <v>51.189880000000002</v>
      </c>
      <c r="F5248" s="107">
        <v>51.699869999999997</v>
      </c>
      <c r="J5248" s="106">
        <v>41285</v>
      </c>
      <c r="K5248" s="107">
        <v>2.08</v>
      </c>
      <c r="L5248" s="107">
        <v>2.04</v>
      </c>
      <c r="P5248" s="106">
        <v>41285</v>
      </c>
      <c r="Q5248" s="107">
        <v>2.65</v>
      </c>
      <c r="R5248" s="107">
        <v>2.63</v>
      </c>
    </row>
    <row r="5249" spans="4:18">
      <c r="D5249" s="106">
        <v>41284</v>
      </c>
      <c r="E5249" s="107">
        <v>50.44988</v>
      </c>
      <c r="F5249" s="107">
        <v>50.999870000000001</v>
      </c>
      <c r="J5249" s="106">
        <v>41284</v>
      </c>
      <c r="K5249" s="107">
        <v>2.0099999999999998</v>
      </c>
      <c r="L5249" s="107">
        <v>2.0299999999999998</v>
      </c>
      <c r="P5249" s="106">
        <v>41284</v>
      </c>
      <c r="Q5249" s="107">
        <v>2.68</v>
      </c>
      <c r="R5249" s="107">
        <v>2.62</v>
      </c>
    </row>
    <row r="5250" spans="4:18">
      <c r="D5250" s="106">
        <v>41283</v>
      </c>
      <c r="E5250" s="107">
        <v>49.899880000000003</v>
      </c>
      <c r="F5250" s="107">
        <v>49.999879999999997</v>
      </c>
      <c r="J5250" s="106">
        <v>41283</v>
      </c>
      <c r="K5250" s="107">
        <v>2.04</v>
      </c>
      <c r="L5250" s="107">
        <v>2.02</v>
      </c>
      <c r="P5250" s="106">
        <v>41283</v>
      </c>
      <c r="Q5250" s="107">
        <v>2.73</v>
      </c>
      <c r="R5250" s="107">
        <v>2.67</v>
      </c>
    </row>
    <row r="5251" spans="4:18">
      <c r="D5251" s="106">
        <v>41282</v>
      </c>
      <c r="E5251" s="107">
        <v>49.519880000000001</v>
      </c>
      <c r="F5251" s="107">
        <v>49.849879999999999</v>
      </c>
      <c r="J5251" s="106">
        <v>41282</v>
      </c>
      <c r="K5251" s="107">
        <v>2</v>
      </c>
      <c r="L5251" s="107">
        <v>2</v>
      </c>
      <c r="P5251" s="106">
        <v>41282</v>
      </c>
      <c r="Q5251" s="107">
        <v>2.59</v>
      </c>
      <c r="R5251" s="107">
        <v>2.73</v>
      </c>
    </row>
    <row r="5252" spans="4:18">
      <c r="D5252" s="106">
        <v>41281</v>
      </c>
      <c r="E5252" s="107">
        <v>50.359870000000001</v>
      </c>
      <c r="F5252" s="107">
        <v>49.989879999999999</v>
      </c>
      <c r="J5252" s="106">
        <v>41281</v>
      </c>
      <c r="K5252" s="107">
        <v>2.0099999999999998</v>
      </c>
      <c r="L5252" s="107">
        <v>2.0099999999999998</v>
      </c>
      <c r="P5252" s="106">
        <v>41281</v>
      </c>
      <c r="Q5252" s="107">
        <v>2.4</v>
      </c>
      <c r="R5252" s="107">
        <v>2.58</v>
      </c>
    </row>
    <row r="5253" spans="4:18">
      <c r="D5253" s="106">
        <v>41278</v>
      </c>
      <c r="E5253" s="107">
        <v>48.999879999999997</v>
      </c>
      <c r="F5253" s="107">
        <v>49.999879999999997</v>
      </c>
      <c r="J5253" s="106">
        <v>41278</v>
      </c>
      <c r="K5253" s="107">
        <v>1.98</v>
      </c>
      <c r="L5253" s="107">
        <v>1.98</v>
      </c>
      <c r="P5253" s="106">
        <v>41278</v>
      </c>
      <c r="Q5253" s="107">
        <v>2.37</v>
      </c>
      <c r="R5253" s="107">
        <v>2.38</v>
      </c>
    </row>
    <row r="5254" spans="4:18">
      <c r="D5254" s="106">
        <v>41277</v>
      </c>
      <c r="E5254" s="107">
        <v>47.529879999999999</v>
      </c>
      <c r="F5254" s="107">
        <v>48.249879999999997</v>
      </c>
      <c r="J5254" s="106">
        <v>41277</v>
      </c>
      <c r="K5254" s="107">
        <v>1.93</v>
      </c>
      <c r="L5254" s="107">
        <v>1.95</v>
      </c>
      <c r="P5254" s="106">
        <v>41277</v>
      </c>
      <c r="Q5254" s="107">
        <v>2.2999999999999998</v>
      </c>
      <c r="R5254" s="107">
        <v>2.36</v>
      </c>
    </row>
    <row r="5255" spans="4:18">
      <c r="D5255" s="106">
        <v>41276</v>
      </c>
      <c r="E5255" s="107">
        <v>46.009880000000003</v>
      </c>
      <c r="F5255" s="107">
        <v>46.749890000000001</v>
      </c>
      <c r="J5255" s="106">
        <v>41276</v>
      </c>
      <c r="K5255" s="107">
        <v>1.89</v>
      </c>
      <c r="L5255" s="107">
        <v>1.93</v>
      </c>
      <c r="P5255" s="106">
        <v>41276</v>
      </c>
      <c r="Q5255" s="107">
        <v>2.2799999999999998</v>
      </c>
      <c r="R5255" s="107">
        <v>2.29</v>
      </c>
    </row>
    <row r="5256" spans="4:18">
      <c r="D5256" s="106">
        <v>41274</v>
      </c>
      <c r="E5256" s="107">
        <v>45.999890000000001</v>
      </c>
      <c r="F5256" s="107">
        <v>46.499890000000001</v>
      </c>
      <c r="J5256" s="106">
        <v>41274</v>
      </c>
      <c r="K5256" s="107">
        <v>1.8</v>
      </c>
      <c r="L5256" s="107">
        <v>1.85</v>
      </c>
      <c r="P5256" s="106">
        <v>41274</v>
      </c>
      <c r="Q5256" s="107">
        <v>2.2000000000000002</v>
      </c>
      <c r="R5256" s="107">
        <v>2.2000000000000002</v>
      </c>
    </row>
    <row r="5257" spans="4:18">
      <c r="D5257" s="106">
        <v>41271</v>
      </c>
      <c r="E5257" s="107">
        <v>46.339889999999997</v>
      </c>
      <c r="F5257" s="107">
        <v>45.989890000000003</v>
      </c>
      <c r="J5257" s="106">
        <v>41271</v>
      </c>
      <c r="K5257" s="107">
        <v>1.78</v>
      </c>
      <c r="L5257" s="107">
        <v>1.8</v>
      </c>
      <c r="P5257" s="106">
        <v>41271</v>
      </c>
      <c r="Q5257" s="107">
        <v>2.23</v>
      </c>
      <c r="R5257" s="107">
        <v>2.21</v>
      </c>
    </row>
    <row r="5258" spans="4:18">
      <c r="D5258" s="106">
        <v>41270</v>
      </c>
      <c r="E5258" s="107">
        <v>46.049880000000002</v>
      </c>
      <c r="F5258" s="107">
        <v>45.999890000000001</v>
      </c>
      <c r="J5258" s="106">
        <v>41270</v>
      </c>
      <c r="K5258" s="107">
        <v>1.77</v>
      </c>
      <c r="L5258" s="107">
        <v>1.78</v>
      </c>
      <c r="P5258" s="106">
        <v>41270</v>
      </c>
      <c r="Q5258" s="107">
        <v>2.27</v>
      </c>
      <c r="R5258" s="107">
        <v>2.2400000000000002</v>
      </c>
    </row>
    <row r="5259" spans="4:18">
      <c r="D5259" s="106">
        <v>41269</v>
      </c>
      <c r="E5259" s="107">
        <v>47.749879999999997</v>
      </c>
      <c r="F5259" s="107">
        <v>46.399880000000003</v>
      </c>
      <c r="J5259" s="106">
        <v>41269</v>
      </c>
      <c r="K5259" s="107">
        <v>1.85</v>
      </c>
      <c r="L5259" s="107">
        <v>1.77</v>
      </c>
      <c r="P5259" s="106">
        <v>41269</v>
      </c>
      <c r="Q5259" s="107">
        <v>2.2400000000000002</v>
      </c>
      <c r="R5259" s="107">
        <v>2.25</v>
      </c>
    </row>
    <row r="5260" spans="4:18">
      <c r="D5260" s="106">
        <v>41267</v>
      </c>
      <c r="E5260" s="107">
        <v>47.429879999999997</v>
      </c>
      <c r="F5260" s="107">
        <v>47.499879999999997</v>
      </c>
      <c r="J5260" s="106">
        <v>41267</v>
      </c>
      <c r="K5260" s="107">
        <v>1.85</v>
      </c>
      <c r="L5260" s="107">
        <v>1.86</v>
      </c>
      <c r="P5260" s="106">
        <v>41267</v>
      </c>
      <c r="Q5260" s="107">
        <v>2.25</v>
      </c>
      <c r="R5260" s="107">
        <v>2.21</v>
      </c>
    </row>
    <row r="5261" spans="4:18">
      <c r="D5261" s="106">
        <v>41264</v>
      </c>
      <c r="E5261" s="107">
        <v>48.399880000000003</v>
      </c>
      <c r="F5261" s="107">
        <v>47.849879999999999</v>
      </c>
      <c r="J5261" s="106">
        <v>41264</v>
      </c>
      <c r="K5261" s="107">
        <v>1.93</v>
      </c>
      <c r="L5261" s="107">
        <v>1.86</v>
      </c>
      <c r="P5261" s="106">
        <v>41264</v>
      </c>
      <c r="Q5261" s="107">
        <v>2.2200000000000002</v>
      </c>
      <c r="R5261" s="107">
        <v>2.27</v>
      </c>
    </row>
    <row r="5262" spans="4:18">
      <c r="D5262" s="106">
        <v>41263</v>
      </c>
      <c r="E5262" s="107">
        <v>49.149880000000003</v>
      </c>
      <c r="F5262" s="107">
        <v>48.509880000000003</v>
      </c>
      <c r="J5262" s="106">
        <v>41263</v>
      </c>
      <c r="K5262" s="107">
        <v>1.91</v>
      </c>
      <c r="L5262" s="107">
        <v>1.93</v>
      </c>
      <c r="P5262" s="106">
        <v>41263</v>
      </c>
      <c r="Q5262" s="107">
        <v>2.27</v>
      </c>
      <c r="R5262" s="107">
        <v>2.2999999999999998</v>
      </c>
    </row>
    <row r="5263" spans="4:18">
      <c r="D5263" s="106">
        <v>41262</v>
      </c>
      <c r="E5263" s="107">
        <v>49.849879999999999</v>
      </c>
      <c r="F5263" s="107">
        <v>49.179870000000001</v>
      </c>
      <c r="J5263" s="106">
        <v>41262</v>
      </c>
      <c r="K5263" s="107">
        <v>1.88</v>
      </c>
      <c r="L5263" s="107">
        <v>1.88</v>
      </c>
      <c r="P5263" s="106">
        <v>41262</v>
      </c>
      <c r="Q5263" s="107">
        <v>2.33</v>
      </c>
      <c r="R5263" s="107">
        <v>2.2799999999999998</v>
      </c>
    </row>
    <row r="5264" spans="4:18">
      <c r="D5264" s="106">
        <v>41261</v>
      </c>
      <c r="E5264" s="107">
        <v>48.609879999999997</v>
      </c>
      <c r="F5264" s="107">
        <v>49.619880000000002</v>
      </c>
      <c r="J5264" s="106">
        <v>41261</v>
      </c>
      <c r="K5264" s="107">
        <v>1.85</v>
      </c>
      <c r="L5264" s="107">
        <v>1.87</v>
      </c>
      <c r="P5264" s="106">
        <v>41261</v>
      </c>
      <c r="Q5264" s="107">
        <v>2.2400000000000002</v>
      </c>
      <c r="R5264" s="107">
        <v>2.31</v>
      </c>
    </row>
    <row r="5265" spans="4:18">
      <c r="D5265" s="106">
        <v>41260</v>
      </c>
      <c r="E5265" s="107">
        <v>47.599879999999999</v>
      </c>
      <c r="F5265" s="107">
        <v>48.179879999999997</v>
      </c>
      <c r="J5265" s="106">
        <v>41260</v>
      </c>
      <c r="K5265" s="107">
        <v>1.78</v>
      </c>
      <c r="L5265" s="107">
        <v>1.86</v>
      </c>
      <c r="P5265" s="106">
        <v>41260</v>
      </c>
      <c r="Q5265" s="107">
        <v>2.2400000000000002</v>
      </c>
      <c r="R5265" s="107">
        <v>2.2599999999999998</v>
      </c>
    </row>
    <row r="5266" spans="4:18">
      <c r="D5266" s="106">
        <v>41257</v>
      </c>
      <c r="E5266" s="107">
        <v>46.829889999999999</v>
      </c>
      <c r="F5266" s="107">
        <v>47.609879999999997</v>
      </c>
      <c r="J5266" s="106">
        <v>41257</v>
      </c>
      <c r="K5266" s="107">
        <v>1.76</v>
      </c>
      <c r="L5266" s="107">
        <v>1.78</v>
      </c>
      <c r="P5266" s="106">
        <v>41257</v>
      </c>
      <c r="Q5266" s="107">
        <v>2.19</v>
      </c>
      <c r="R5266" s="107">
        <v>2.2200000000000002</v>
      </c>
    </row>
    <row r="5267" spans="4:18">
      <c r="D5267" s="106">
        <v>41256</v>
      </c>
      <c r="E5267" s="107">
        <v>46.299880000000002</v>
      </c>
      <c r="F5267" s="107">
        <v>46.979889999999997</v>
      </c>
      <c r="J5267" s="106">
        <v>41256</v>
      </c>
      <c r="K5267" s="107">
        <v>1.85</v>
      </c>
      <c r="L5267" s="107">
        <v>1.79</v>
      </c>
      <c r="P5267" s="106">
        <v>41256</v>
      </c>
      <c r="Q5267" s="107">
        <v>2.16</v>
      </c>
      <c r="R5267" s="107">
        <v>2.2000000000000002</v>
      </c>
    </row>
    <row r="5268" spans="4:18">
      <c r="D5268" s="106">
        <v>41255</v>
      </c>
      <c r="E5268" s="107">
        <v>45.969889999999999</v>
      </c>
      <c r="F5268" s="107">
        <v>46.399880000000003</v>
      </c>
      <c r="J5268" s="106">
        <v>41255</v>
      </c>
      <c r="K5268" s="107">
        <v>1.89</v>
      </c>
      <c r="L5268" s="107">
        <v>1.81</v>
      </c>
      <c r="P5268" s="106">
        <v>41255</v>
      </c>
      <c r="Q5268" s="107">
        <v>2.16</v>
      </c>
      <c r="R5268" s="107">
        <v>2.19</v>
      </c>
    </row>
    <row r="5269" spans="4:18">
      <c r="D5269" s="106">
        <v>41254</v>
      </c>
      <c r="E5269" s="107">
        <v>45.349890000000002</v>
      </c>
      <c r="F5269" s="107">
        <v>46.419879999999999</v>
      </c>
      <c r="J5269" s="106">
        <v>41254</v>
      </c>
      <c r="K5269" s="107">
        <v>1.84</v>
      </c>
      <c r="L5269" s="107">
        <v>1.88</v>
      </c>
      <c r="P5269" s="106">
        <v>41254</v>
      </c>
      <c r="Q5269" s="107">
        <v>2.11</v>
      </c>
      <c r="R5269" s="107">
        <v>2.14</v>
      </c>
    </row>
    <row r="5270" spans="4:18">
      <c r="D5270" s="106">
        <v>41253</v>
      </c>
      <c r="E5270" s="107">
        <v>44.499890000000001</v>
      </c>
      <c r="F5270" s="107">
        <v>44.949890000000003</v>
      </c>
      <c r="J5270" s="106">
        <v>41253</v>
      </c>
      <c r="K5270" s="107">
        <v>1.82</v>
      </c>
      <c r="L5270" s="107">
        <v>1.84</v>
      </c>
      <c r="P5270" s="106">
        <v>41253</v>
      </c>
      <c r="Q5270" s="107">
        <v>2.0699999999999998</v>
      </c>
      <c r="R5270" s="107">
        <v>2.12</v>
      </c>
    </row>
    <row r="5271" spans="4:18">
      <c r="D5271" s="106">
        <v>41250</v>
      </c>
      <c r="E5271" s="107">
        <v>44.999890000000001</v>
      </c>
      <c r="F5271" s="107">
        <v>45.339889999999997</v>
      </c>
      <c r="J5271" s="106">
        <v>41250</v>
      </c>
      <c r="K5271" s="107">
        <v>1.81</v>
      </c>
      <c r="L5271" s="107">
        <v>1.81</v>
      </c>
      <c r="P5271" s="106">
        <v>41250</v>
      </c>
      <c r="Q5271" s="107">
        <v>2.04</v>
      </c>
      <c r="R5271" s="107">
        <v>2.1</v>
      </c>
    </row>
    <row r="5272" spans="4:18">
      <c r="D5272" s="106">
        <v>41249</v>
      </c>
      <c r="E5272" s="107">
        <v>45.019889999999997</v>
      </c>
      <c r="F5272" s="107">
        <v>45.009889999999999</v>
      </c>
      <c r="J5272" s="106">
        <v>41249</v>
      </c>
      <c r="K5272" s="107">
        <v>1.78</v>
      </c>
      <c r="L5272" s="107">
        <v>1.79</v>
      </c>
      <c r="P5272" s="106">
        <v>41249</v>
      </c>
      <c r="Q5272" s="107">
        <v>2.06</v>
      </c>
      <c r="R5272" s="107">
        <v>2.04</v>
      </c>
    </row>
    <row r="5273" spans="4:18">
      <c r="D5273" s="106">
        <v>41248</v>
      </c>
      <c r="E5273" s="107">
        <v>44.85989</v>
      </c>
      <c r="F5273" s="107">
        <v>45.449890000000003</v>
      </c>
      <c r="J5273" s="106">
        <v>41248</v>
      </c>
      <c r="K5273" s="107">
        <v>1.83</v>
      </c>
      <c r="L5273" s="107">
        <v>1.79</v>
      </c>
      <c r="P5273" s="106">
        <v>41248</v>
      </c>
      <c r="Q5273" s="107">
        <v>2.1</v>
      </c>
      <c r="R5273" s="107">
        <v>2.0699999999999998</v>
      </c>
    </row>
    <row r="5274" spans="4:18">
      <c r="D5274" s="106">
        <v>41247</v>
      </c>
      <c r="E5274" s="107">
        <v>45.499890000000001</v>
      </c>
      <c r="F5274" s="107">
        <v>45.099890000000002</v>
      </c>
      <c r="J5274" s="106">
        <v>41247</v>
      </c>
      <c r="K5274" s="107">
        <v>1.83</v>
      </c>
      <c r="L5274" s="107">
        <v>1.81</v>
      </c>
      <c r="P5274" s="106">
        <v>41247</v>
      </c>
      <c r="Q5274" s="107">
        <v>2.08</v>
      </c>
      <c r="R5274" s="107">
        <v>2.11</v>
      </c>
    </row>
    <row r="5275" spans="4:18">
      <c r="D5275" s="106">
        <v>41246</v>
      </c>
      <c r="E5275" s="107">
        <v>45.78989</v>
      </c>
      <c r="F5275" s="107">
        <v>45.269889999999997</v>
      </c>
      <c r="J5275" s="106">
        <v>41246</v>
      </c>
      <c r="K5275" s="107">
        <v>1.84</v>
      </c>
      <c r="L5275" s="107">
        <v>1.83</v>
      </c>
      <c r="P5275" s="106">
        <v>41246</v>
      </c>
      <c r="Q5275" s="107">
        <v>2.13</v>
      </c>
      <c r="R5275" s="107">
        <v>2.1</v>
      </c>
    </row>
    <row r="5276" spans="4:18">
      <c r="D5276" s="106">
        <v>41243</v>
      </c>
      <c r="E5276" s="107">
        <v>45.269889999999997</v>
      </c>
      <c r="F5276" s="107">
        <v>45.349890000000002</v>
      </c>
      <c r="J5276" s="106">
        <v>41243</v>
      </c>
      <c r="K5276" s="107">
        <v>1.8</v>
      </c>
      <c r="L5276" s="107">
        <v>1.83</v>
      </c>
      <c r="P5276" s="106">
        <v>41243</v>
      </c>
      <c r="Q5276" s="107">
        <v>2.17</v>
      </c>
      <c r="R5276" s="107">
        <v>2.1</v>
      </c>
    </row>
    <row r="5277" spans="4:18">
      <c r="D5277" s="106">
        <v>41242</v>
      </c>
      <c r="E5277" s="107">
        <v>44.839889999999997</v>
      </c>
      <c r="F5277" s="107">
        <v>45.339889999999997</v>
      </c>
      <c r="J5277" s="106">
        <v>41242</v>
      </c>
      <c r="K5277" s="107">
        <v>1.78</v>
      </c>
      <c r="L5277" s="107">
        <v>1.8</v>
      </c>
      <c r="P5277" s="106">
        <v>41242</v>
      </c>
      <c r="Q5277" s="107">
        <v>2.1800000000000002</v>
      </c>
      <c r="R5277" s="107">
        <v>2.16</v>
      </c>
    </row>
    <row r="5278" spans="4:18">
      <c r="D5278" s="106">
        <v>41241</v>
      </c>
      <c r="E5278" s="107">
        <v>43.759889999999999</v>
      </c>
      <c r="F5278" s="107">
        <v>44.379890000000003</v>
      </c>
      <c r="J5278" s="106">
        <v>41241</v>
      </c>
      <c r="K5278" s="107">
        <v>1.79</v>
      </c>
      <c r="L5278" s="107">
        <v>1.78</v>
      </c>
      <c r="P5278" s="106">
        <v>41241</v>
      </c>
      <c r="Q5278" s="107">
        <v>2.2000000000000002</v>
      </c>
      <c r="R5278" s="107">
        <v>2.14</v>
      </c>
    </row>
    <row r="5279" spans="4:18">
      <c r="D5279" s="106">
        <v>41240</v>
      </c>
      <c r="E5279" s="107">
        <v>44.829889999999999</v>
      </c>
      <c r="F5279" s="107">
        <v>43.499890000000001</v>
      </c>
      <c r="J5279" s="106">
        <v>41240</v>
      </c>
      <c r="K5279" s="107">
        <v>1.77</v>
      </c>
      <c r="L5279" s="107">
        <v>1.77</v>
      </c>
      <c r="P5279" s="106">
        <v>41240</v>
      </c>
      <c r="Q5279" s="107">
        <v>2.2599999999999998</v>
      </c>
      <c r="R5279" s="107">
        <v>2.2000000000000002</v>
      </c>
    </row>
    <row r="5280" spans="4:18">
      <c r="D5280" s="106">
        <v>41239</v>
      </c>
      <c r="E5280" s="107">
        <v>43.999890000000001</v>
      </c>
      <c r="F5280" s="107">
        <v>44.069890000000001</v>
      </c>
      <c r="J5280" s="106">
        <v>41239</v>
      </c>
      <c r="K5280" s="107">
        <v>1.76</v>
      </c>
      <c r="L5280" s="107">
        <v>1.76</v>
      </c>
      <c r="P5280" s="106">
        <v>41239</v>
      </c>
      <c r="Q5280" s="107">
        <v>2.1800000000000002</v>
      </c>
      <c r="R5280" s="107">
        <v>2.2599999999999998</v>
      </c>
    </row>
    <row r="5281" spans="4:18">
      <c r="D5281" s="106">
        <v>41236</v>
      </c>
      <c r="E5281" s="107">
        <v>43.049889999999998</v>
      </c>
      <c r="F5281" s="107">
        <v>44.029890000000002</v>
      </c>
      <c r="J5281" s="106">
        <v>41236</v>
      </c>
      <c r="K5281" s="107">
        <v>1.76</v>
      </c>
      <c r="L5281" s="107">
        <v>1.76</v>
      </c>
      <c r="P5281" s="106">
        <v>41236</v>
      </c>
      <c r="Q5281" s="107">
        <v>2.2000000000000002</v>
      </c>
      <c r="R5281" s="107">
        <v>2.14</v>
      </c>
    </row>
    <row r="5282" spans="4:18">
      <c r="D5282" s="106">
        <v>41234</v>
      </c>
      <c r="E5282" s="107">
        <v>41.639899999999997</v>
      </c>
      <c r="F5282" s="107">
        <v>42.829900000000002</v>
      </c>
      <c r="J5282" s="106">
        <v>41234</v>
      </c>
      <c r="K5282" s="107">
        <v>1.75</v>
      </c>
      <c r="L5282" s="107">
        <v>1.75</v>
      </c>
      <c r="P5282" s="106">
        <v>41234</v>
      </c>
      <c r="Q5282" s="107">
        <v>2.15</v>
      </c>
      <c r="R5282" s="107">
        <v>2.1800000000000002</v>
      </c>
    </row>
    <row r="5283" spans="4:18">
      <c r="D5283" s="106">
        <v>41233</v>
      </c>
      <c r="E5283" s="107">
        <v>39.799900000000001</v>
      </c>
      <c r="F5283" s="107">
        <v>41.679900000000004</v>
      </c>
      <c r="J5283" s="106">
        <v>41233</v>
      </c>
      <c r="K5283" s="107">
        <v>1.75</v>
      </c>
      <c r="L5283" s="107">
        <v>1.72</v>
      </c>
      <c r="P5283" s="106">
        <v>41233</v>
      </c>
      <c r="Q5283" s="107">
        <v>2.12</v>
      </c>
      <c r="R5283" s="107">
        <v>2.15</v>
      </c>
    </row>
    <row r="5284" spans="4:18">
      <c r="D5284" s="106">
        <v>41232</v>
      </c>
      <c r="E5284" s="107">
        <v>37.779910000000001</v>
      </c>
      <c r="F5284" s="107">
        <v>39.919899999999998</v>
      </c>
      <c r="J5284" s="106">
        <v>41232</v>
      </c>
      <c r="K5284" s="107">
        <v>1.65</v>
      </c>
      <c r="L5284" s="107">
        <v>1.76</v>
      </c>
      <c r="P5284" s="106">
        <v>41232</v>
      </c>
      <c r="Q5284" s="107">
        <v>2.04</v>
      </c>
      <c r="R5284" s="107">
        <v>2.12</v>
      </c>
    </row>
    <row r="5285" spans="4:18">
      <c r="D5285" s="106">
        <v>41229</v>
      </c>
      <c r="E5285" s="107">
        <v>37.229909999999997</v>
      </c>
      <c r="F5285" s="107">
        <v>37.759909999999998</v>
      </c>
      <c r="J5285" s="106">
        <v>41229</v>
      </c>
      <c r="K5285" s="107">
        <v>1.6</v>
      </c>
      <c r="L5285" s="107">
        <v>1.61</v>
      </c>
      <c r="P5285" s="106">
        <v>41229</v>
      </c>
      <c r="Q5285" s="107">
        <v>1.98</v>
      </c>
      <c r="R5285" s="107">
        <v>2.0699999999999998</v>
      </c>
    </row>
    <row r="5286" spans="4:18">
      <c r="D5286" s="106">
        <v>41228</v>
      </c>
      <c r="E5286" s="107">
        <v>38.299900000000001</v>
      </c>
      <c r="F5286" s="107">
        <v>37.129910000000002</v>
      </c>
      <c r="J5286" s="106">
        <v>41228</v>
      </c>
      <c r="K5286" s="107">
        <v>1.63</v>
      </c>
      <c r="L5286" s="107">
        <v>1.61</v>
      </c>
      <c r="P5286" s="106">
        <v>41228</v>
      </c>
      <c r="Q5286" s="107">
        <v>2.09</v>
      </c>
      <c r="R5286" s="107">
        <v>2.0299999999999998</v>
      </c>
    </row>
    <row r="5287" spans="4:18">
      <c r="D5287" s="106">
        <v>41227</v>
      </c>
      <c r="E5287" s="107">
        <v>40.639899999999997</v>
      </c>
      <c r="F5287" s="107">
        <v>38.249899999999997</v>
      </c>
      <c r="J5287" s="106">
        <v>41227</v>
      </c>
      <c r="K5287" s="107">
        <v>1.68</v>
      </c>
      <c r="L5287" s="107">
        <v>1.64</v>
      </c>
      <c r="P5287" s="106">
        <v>41227</v>
      </c>
      <c r="Q5287" s="107">
        <v>2.2200000000000002</v>
      </c>
      <c r="R5287" s="107">
        <v>2.12</v>
      </c>
    </row>
    <row r="5288" spans="4:18">
      <c r="D5288" s="106">
        <v>41226</v>
      </c>
      <c r="E5288" s="107">
        <v>40.849899999999998</v>
      </c>
      <c r="F5288" s="107">
        <v>40.679900000000004</v>
      </c>
      <c r="J5288" s="106">
        <v>41226</v>
      </c>
      <c r="K5288" s="107">
        <v>1.72</v>
      </c>
      <c r="L5288" s="107">
        <v>1.68</v>
      </c>
      <c r="P5288" s="106">
        <v>41226</v>
      </c>
      <c r="Q5288" s="107">
        <v>2.14</v>
      </c>
      <c r="R5288" s="107">
        <v>2.21</v>
      </c>
    </row>
    <row r="5289" spans="4:18">
      <c r="D5289" s="106">
        <v>41225</v>
      </c>
      <c r="E5289" s="107">
        <v>41.919899999999998</v>
      </c>
      <c r="F5289" s="107">
        <v>42.279899999999998</v>
      </c>
      <c r="J5289" s="106">
        <v>41225</v>
      </c>
      <c r="K5289" s="107">
        <v>1.72</v>
      </c>
      <c r="L5289" s="107">
        <v>1.72</v>
      </c>
      <c r="P5289" s="106">
        <v>41225</v>
      </c>
      <c r="Q5289" s="107">
        <v>2.2000000000000002</v>
      </c>
      <c r="R5289" s="107">
        <v>2.17</v>
      </c>
    </row>
    <row r="5290" spans="4:18">
      <c r="D5290" s="106">
        <v>41222</v>
      </c>
      <c r="E5290" s="107">
        <v>41.649889999999999</v>
      </c>
      <c r="F5290" s="107">
        <v>41.919899999999998</v>
      </c>
      <c r="J5290" s="106">
        <v>41222</v>
      </c>
      <c r="K5290" s="107">
        <v>1.67</v>
      </c>
      <c r="L5290" s="107">
        <v>1.69</v>
      </c>
      <c r="P5290" s="106">
        <v>41222</v>
      </c>
      <c r="Q5290" s="107">
        <v>2.17</v>
      </c>
      <c r="R5290" s="107">
        <v>2.17</v>
      </c>
    </row>
    <row r="5291" spans="4:18">
      <c r="D5291" s="106">
        <v>41221</v>
      </c>
      <c r="E5291" s="107">
        <v>43.329900000000002</v>
      </c>
      <c r="F5291" s="107">
        <v>41.679900000000004</v>
      </c>
      <c r="J5291" s="106">
        <v>41221</v>
      </c>
      <c r="K5291" s="107">
        <v>1.72</v>
      </c>
      <c r="L5291" s="107">
        <v>1.67</v>
      </c>
      <c r="P5291" s="106">
        <v>41221</v>
      </c>
      <c r="Q5291" s="107">
        <v>2.23</v>
      </c>
      <c r="R5291" s="107">
        <v>2.21</v>
      </c>
    </row>
    <row r="5292" spans="4:18">
      <c r="D5292" s="106">
        <v>41220</v>
      </c>
      <c r="E5292" s="107">
        <v>44.249890000000001</v>
      </c>
      <c r="F5292" s="107">
        <v>42.519889999999997</v>
      </c>
      <c r="J5292" s="106">
        <v>41220</v>
      </c>
      <c r="K5292" s="107">
        <v>1.73</v>
      </c>
      <c r="L5292" s="107">
        <v>1.71</v>
      </c>
      <c r="P5292" s="106">
        <v>41220</v>
      </c>
      <c r="Q5292" s="107">
        <v>2.16</v>
      </c>
      <c r="R5292" s="107">
        <v>2.23</v>
      </c>
    </row>
    <row r="5293" spans="4:18">
      <c r="D5293" s="106">
        <v>41219</v>
      </c>
      <c r="E5293" s="107">
        <v>44.78989</v>
      </c>
      <c r="F5293" s="107">
        <v>44.78989</v>
      </c>
      <c r="J5293" s="106">
        <v>41219</v>
      </c>
      <c r="K5293" s="107">
        <v>1.77</v>
      </c>
      <c r="L5293" s="107">
        <v>1.73</v>
      </c>
      <c r="P5293" s="106">
        <v>41219</v>
      </c>
      <c r="Q5293" s="107">
        <v>2.19</v>
      </c>
      <c r="R5293" s="107">
        <v>2.2000000000000002</v>
      </c>
    </row>
    <row r="5294" spans="4:18">
      <c r="D5294" s="106">
        <v>41218</v>
      </c>
      <c r="E5294" s="107">
        <v>44.329889999999999</v>
      </c>
      <c r="F5294" s="107">
        <v>44.67989</v>
      </c>
      <c r="J5294" s="106">
        <v>41218</v>
      </c>
      <c r="K5294" s="107">
        <v>1.75</v>
      </c>
      <c r="L5294" s="107">
        <v>1.75</v>
      </c>
      <c r="P5294" s="106">
        <v>41218</v>
      </c>
      <c r="Q5294" s="107">
        <v>2.2999999999999998</v>
      </c>
      <c r="R5294" s="107">
        <v>2.16</v>
      </c>
    </row>
    <row r="5295" spans="4:18">
      <c r="D5295" s="106">
        <v>41215</v>
      </c>
      <c r="E5295" s="107">
        <v>43.719889999999999</v>
      </c>
      <c r="F5295" s="107">
        <v>43.979889999999997</v>
      </c>
      <c r="J5295" s="106">
        <v>41215</v>
      </c>
      <c r="K5295" s="107">
        <v>1.82</v>
      </c>
      <c r="L5295" s="107">
        <v>1.76</v>
      </c>
      <c r="P5295" s="106">
        <v>41215</v>
      </c>
      <c r="Q5295" s="107">
        <v>2.1800000000000002</v>
      </c>
      <c r="R5295" s="107">
        <v>2.2999999999999998</v>
      </c>
    </row>
    <row r="5296" spans="4:18">
      <c r="D5296" s="106">
        <v>41214</v>
      </c>
      <c r="E5296" s="107">
        <v>42.359900000000003</v>
      </c>
      <c r="F5296" s="107">
        <v>43.419890000000002</v>
      </c>
      <c r="J5296" s="106">
        <v>41214</v>
      </c>
      <c r="K5296" s="107">
        <v>1.81</v>
      </c>
      <c r="L5296" s="107">
        <v>1.82</v>
      </c>
      <c r="P5296" s="106">
        <v>41214</v>
      </c>
      <c r="Q5296" s="107">
        <v>2.1800000000000002</v>
      </c>
      <c r="R5296" s="107">
        <v>2.16</v>
      </c>
    </row>
    <row r="5297" spans="4:18">
      <c r="D5297" s="106">
        <v>41213</v>
      </c>
      <c r="E5297" s="107">
        <v>41.169899999999998</v>
      </c>
      <c r="F5297" s="107">
        <v>42.419899999999998</v>
      </c>
      <c r="J5297" s="106">
        <v>41213</v>
      </c>
      <c r="K5297" s="107">
        <v>1.71</v>
      </c>
      <c r="L5297" s="107">
        <v>1.74</v>
      </c>
      <c r="P5297" s="106">
        <v>41213</v>
      </c>
      <c r="Q5297" s="107">
        <v>2.2400000000000002</v>
      </c>
      <c r="R5297" s="107">
        <v>2.13</v>
      </c>
    </row>
    <row r="5298" spans="4:18">
      <c r="D5298" s="106">
        <v>41208</v>
      </c>
      <c r="E5298" s="107">
        <v>41.739899999999999</v>
      </c>
      <c r="F5298" s="107">
        <v>41.099899999999998</v>
      </c>
      <c r="J5298" s="106">
        <v>41208</v>
      </c>
      <c r="K5298" s="107">
        <v>1.7</v>
      </c>
      <c r="L5298" s="107">
        <v>1.67</v>
      </c>
      <c r="P5298" s="106">
        <v>41208</v>
      </c>
      <c r="Q5298" s="107">
        <v>2.2799999999999998</v>
      </c>
      <c r="R5298" s="107">
        <v>2.2200000000000002</v>
      </c>
    </row>
    <row r="5299" spans="4:18">
      <c r="D5299" s="106">
        <v>41207</v>
      </c>
      <c r="E5299" s="107">
        <v>41.879899999999999</v>
      </c>
      <c r="F5299" s="107">
        <v>41.6999</v>
      </c>
      <c r="J5299" s="106">
        <v>41207</v>
      </c>
      <c r="K5299" s="107">
        <v>1.7</v>
      </c>
      <c r="L5299" s="107">
        <v>1.68</v>
      </c>
      <c r="P5299" s="106">
        <v>41207</v>
      </c>
      <c r="Q5299" s="107">
        <v>2.21</v>
      </c>
      <c r="R5299" s="107">
        <v>2.2999999999999998</v>
      </c>
    </row>
    <row r="5300" spans="4:18">
      <c r="D5300" s="106">
        <v>41206</v>
      </c>
      <c r="E5300" s="107">
        <v>40.779899999999998</v>
      </c>
      <c r="F5300" s="107">
        <v>41.279899999999998</v>
      </c>
      <c r="J5300" s="106">
        <v>41206</v>
      </c>
      <c r="K5300" s="107">
        <v>1.66</v>
      </c>
      <c r="L5300" s="107">
        <v>1.7</v>
      </c>
      <c r="P5300" s="106">
        <v>41206</v>
      </c>
      <c r="Q5300" s="107">
        <v>2.2400000000000002</v>
      </c>
      <c r="R5300" s="107">
        <v>2.2000000000000002</v>
      </c>
    </row>
    <row r="5301" spans="4:18">
      <c r="D5301" s="106">
        <v>41205</v>
      </c>
      <c r="E5301" s="107">
        <v>42.439900000000002</v>
      </c>
      <c r="F5301" s="107">
        <v>40.6999</v>
      </c>
      <c r="J5301" s="106">
        <v>41205</v>
      </c>
      <c r="K5301" s="107">
        <v>1.68</v>
      </c>
      <c r="L5301" s="107">
        <v>1.69</v>
      </c>
      <c r="P5301" s="106">
        <v>41205</v>
      </c>
      <c r="Q5301" s="107">
        <v>2.2599999999999998</v>
      </c>
      <c r="R5301" s="107">
        <v>2.2400000000000002</v>
      </c>
    </row>
    <row r="5302" spans="4:18">
      <c r="D5302" s="106">
        <v>41204</v>
      </c>
      <c r="E5302" s="107">
        <v>42.549900000000001</v>
      </c>
      <c r="F5302" s="107">
        <v>42.42989</v>
      </c>
      <c r="J5302" s="106">
        <v>41204</v>
      </c>
      <c r="K5302" s="107">
        <v>1.65</v>
      </c>
      <c r="L5302" s="107">
        <v>1.67</v>
      </c>
      <c r="P5302" s="106">
        <v>41204</v>
      </c>
      <c r="Q5302" s="107">
        <v>2.29</v>
      </c>
      <c r="R5302" s="107">
        <v>2.2599999999999998</v>
      </c>
    </row>
    <row r="5303" spans="4:18">
      <c r="D5303" s="106">
        <v>41201</v>
      </c>
      <c r="E5303" s="107">
        <v>43.079900000000002</v>
      </c>
      <c r="F5303" s="107">
        <v>42.519889999999997</v>
      </c>
      <c r="J5303" s="106">
        <v>41201</v>
      </c>
      <c r="K5303" s="107">
        <v>1.69</v>
      </c>
      <c r="L5303" s="107">
        <v>1.66</v>
      </c>
      <c r="P5303" s="106">
        <v>41201</v>
      </c>
      <c r="Q5303" s="107">
        <v>2.29</v>
      </c>
      <c r="R5303" s="107">
        <v>2.33</v>
      </c>
    </row>
    <row r="5304" spans="4:18">
      <c r="D5304" s="106">
        <v>41200</v>
      </c>
      <c r="E5304" s="107">
        <v>43.659889999999997</v>
      </c>
      <c r="F5304" s="107">
        <v>43.619889999999998</v>
      </c>
      <c r="J5304" s="106">
        <v>41200</v>
      </c>
      <c r="K5304" s="107">
        <v>1.72</v>
      </c>
      <c r="L5304" s="107">
        <v>1.71</v>
      </c>
      <c r="P5304" s="106">
        <v>41200</v>
      </c>
      <c r="Q5304" s="107">
        <v>2.41</v>
      </c>
      <c r="R5304" s="107">
        <v>2.27</v>
      </c>
    </row>
    <row r="5305" spans="4:18">
      <c r="D5305" s="106">
        <v>41199</v>
      </c>
      <c r="E5305" s="107">
        <v>43.389890000000001</v>
      </c>
      <c r="F5305" s="107">
        <v>43.379890000000003</v>
      </c>
      <c r="J5305" s="106">
        <v>41199</v>
      </c>
      <c r="K5305" s="107">
        <v>1.7</v>
      </c>
      <c r="L5305" s="107">
        <v>1.72</v>
      </c>
      <c r="P5305" s="106">
        <v>41199</v>
      </c>
      <c r="Q5305" s="107">
        <v>2.44</v>
      </c>
      <c r="R5305" s="107">
        <v>2.41</v>
      </c>
    </row>
    <row r="5306" spans="4:18">
      <c r="D5306" s="106">
        <v>41198</v>
      </c>
      <c r="E5306" s="107">
        <v>43.449890000000003</v>
      </c>
      <c r="F5306" s="107">
        <v>43.249890000000001</v>
      </c>
      <c r="J5306" s="106">
        <v>41198</v>
      </c>
      <c r="K5306" s="107">
        <v>1.7</v>
      </c>
      <c r="L5306" s="107">
        <v>1.7</v>
      </c>
      <c r="P5306" s="106">
        <v>41198</v>
      </c>
      <c r="Q5306" s="107">
        <v>2.37</v>
      </c>
      <c r="R5306" s="107">
        <v>2.41</v>
      </c>
    </row>
    <row r="5307" spans="4:18">
      <c r="D5307" s="106">
        <v>41197</v>
      </c>
      <c r="E5307" s="107">
        <v>43.619889999999998</v>
      </c>
      <c r="F5307" s="107">
        <v>43.509889999999999</v>
      </c>
      <c r="J5307" s="106">
        <v>41197</v>
      </c>
      <c r="K5307" s="107">
        <v>1.69</v>
      </c>
      <c r="L5307" s="107">
        <v>1.69</v>
      </c>
      <c r="P5307" s="106">
        <v>41197</v>
      </c>
      <c r="Q5307" s="107">
        <v>2.3199999999999998</v>
      </c>
      <c r="R5307" s="107">
        <v>2.38</v>
      </c>
    </row>
    <row r="5308" spans="4:18">
      <c r="D5308" s="106">
        <v>41194</v>
      </c>
      <c r="E5308" s="107">
        <v>43.699890000000003</v>
      </c>
      <c r="F5308" s="107">
        <v>43.619889999999998</v>
      </c>
      <c r="J5308" s="106">
        <v>41194</v>
      </c>
      <c r="K5308" s="107">
        <v>1.69</v>
      </c>
      <c r="L5308" s="107">
        <v>1.69</v>
      </c>
      <c r="P5308" s="106">
        <v>41194</v>
      </c>
      <c r="Q5308" s="107">
        <v>2.35</v>
      </c>
      <c r="R5308" s="107">
        <v>2.31</v>
      </c>
    </row>
    <row r="5309" spans="4:18">
      <c r="D5309" s="106">
        <v>41193</v>
      </c>
      <c r="E5309" s="107">
        <v>43.299889999999998</v>
      </c>
      <c r="F5309" s="107">
        <v>43.799889999999998</v>
      </c>
      <c r="J5309" s="106">
        <v>41193</v>
      </c>
      <c r="K5309" s="107">
        <v>1.7</v>
      </c>
      <c r="L5309" s="107">
        <v>1.7</v>
      </c>
      <c r="P5309" s="106">
        <v>41193</v>
      </c>
      <c r="Q5309" s="107">
        <v>2.39</v>
      </c>
      <c r="R5309" s="107">
        <v>2.35</v>
      </c>
    </row>
    <row r="5310" spans="4:18">
      <c r="D5310" s="106">
        <v>41192</v>
      </c>
      <c r="E5310" s="107">
        <v>42.6999</v>
      </c>
      <c r="F5310" s="107">
        <v>42.729900000000001</v>
      </c>
      <c r="J5310" s="106">
        <v>41192</v>
      </c>
      <c r="K5310" s="107">
        <v>1.67</v>
      </c>
      <c r="L5310" s="107">
        <v>1.69</v>
      </c>
      <c r="P5310" s="106">
        <v>41192</v>
      </c>
      <c r="Q5310" s="107">
        <v>2.4</v>
      </c>
      <c r="R5310" s="107">
        <v>2.41</v>
      </c>
    </row>
    <row r="5311" spans="4:18">
      <c r="D5311" s="106">
        <v>41191</v>
      </c>
      <c r="E5311" s="107">
        <v>43.529890000000002</v>
      </c>
      <c r="F5311" s="107">
        <v>42.819899999999997</v>
      </c>
      <c r="J5311" s="106">
        <v>41191</v>
      </c>
      <c r="K5311" s="107">
        <v>1.67</v>
      </c>
      <c r="L5311" s="107">
        <v>1.66</v>
      </c>
      <c r="P5311" s="106">
        <v>41191</v>
      </c>
      <c r="Q5311" s="107">
        <v>2.46</v>
      </c>
      <c r="R5311" s="107">
        <v>2.38</v>
      </c>
    </row>
    <row r="5312" spans="4:18">
      <c r="D5312" s="106">
        <v>41190</v>
      </c>
      <c r="E5312" s="107">
        <v>43.749890000000001</v>
      </c>
      <c r="F5312" s="107">
        <v>43.369889999999998</v>
      </c>
      <c r="J5312" s="106">
        <v>41190</v>
      </c>
      <c r="K5312" s="107">
        <v>1.7</v>
      </c>
      <c r="L5312" s="107">
        <v>1.68</v>
      </c>
      <c r="P5312" s="106">
        <v>41190</v>
      </c>
      <c r="Q5312" s="107">
        <v>2.4</v>
      </c>
      <c r="R5312" s="107">
        <v>2.46</v>
      </c>
    </row>
    <row r="5313" spans="4:18">
      <c r="D5313" s="106">
        <v>41187</v>
      </c>
      <c r="E5313" s="107">
        <v>43.419890000000002</v>
      </c>
      <c r="F5313" s="107">
        <v>43.749890000000001</v>
      </c>
      <c r="J5313" s="106">
        <v>41187</v>
      </c>
      <c r="K5313" s="107">
        <v>1.72</v>
      </c>
      <c r="L5313" s="107">
        <v>1.69</v>
      </c>
      <c r="P5313" s="106">
        <v>41187</v>
      </c>
      <c r="Q5313" s="107">
        <v>2.44</v>
      </c>
      <c r="R5313" s="107">
        <v>2.4</v>
      </c>
    </row>
    <row r="5314" spans="4:18">
      <c r="D5314" s="106">
        <v>41186</v>
      </c>
      <c r="E5314" s="107">
        <v>42.439900000000002</v>
      </c>
      <c r="F5314" s="107">
        <v>43.10989</v>
      </c>
      <c r="J5314" s="106">
        <v>41186</v>
      </c>
      <c r="K5314" s="107">
        <v>1.7</v>
      </c>
      <c r="L5314" s="107">
        <v>1.71</v>
      </c>
      <c r="P5314" s="106">
        <v>41186</v>
      </c>
      <c r="Q5314" s="107">
        <v>2.34</v>
      </c>
      <c r="R5314" s="107">
        <v>2.39</v>
      </c>
    </row>
    <row r="5315" spans="4:18">
      <c r="D5315" s="106">
        <v>41185</v>
      </c>
      <c r="E5315" s="107">
        <v>40.849899999999998</v>
      </c>
      <c r="F5315" s="107">
        <v>42.149889999999999</v>
      </c>
      <c r="J5315" s="106">
        <v>41185</v>
      </c>
      <c r="K5315" s="107">
        <v>1.71</v>
      </c>
      <c r="L5315" s="107">
        <v>1.68</v>
      </c>
      <c r="P5315" s="106">
        <v>41185</v>
      </c>
      <c r="Q5315" s="107">
        <v>2.29</v>
      </c>
      <c r="R5315" s="107">
        <v>2.2999999999999998</v>
      </c>
    </row>
    <row r="5316" spans="4:18">
      <c r="D5316" s="106">
        <v>41184</v>
      </c>
      <c r="E5316" s="107">
        <v>41.819899999999997</v>
      </c>
      <c r="F5316" s="107">
        <v>40.849899999999998</v>
      </c>
      <c r="J5316" s="106">
        <v>41184</v>
      </c>
      <c r="K5316" s="107">
        <v>1.7</v>
      </c>
      <c r="L5316" s="107">
        <v>1.68</v>
      </c>
      <c r="P5316" s="106">
        <v>41184</v>
      </c>
      <c r="Q5316" s="107">
        <v>2.25</v>
      </c>
      <c r="R5316" s="107">
        <v>2.2799999999999998</v>
      </c>
    </row>
    <row r="5317" spans="4:18">
      <c r="D5317" s="106">
        <v>41183</v>
      </c>
      <c r="E5317" s="107">
        <v>40.5199</v>
      </c>
      <c r="F5317" s="107">
        <v>41.749899999999997</v>
      </c>
      <c r="J5317" s="106">
        <v>41183</v>
      </c>
      <c r="K5317" s="107">
        <v>1.69</v>
      </c>
      <c r="L5317" s="107">
        <v>1.68</v>
      </c>
      <c r="P5317" s="106">
        <v>41183</v>
      </c>
      <c r="Q5317" s="107">
        <v>2.34</v>
      </c>
      <c r="R5317" s="107">
        <v>2.21</v>
      </c>
    </row>
    <row r="5318" spans="4:18">
      <c r="D5318" s="106">
        <v>41180</v>
      </c>
      <c r="E5318" s="107">
        <v>39.809899999999999</v>
      </c>
      <c r="F5318" s="107">
        <v>40.5199</v>
      </c>
      <c r="J5318" s="106">
        <v>41180</v>
      </c>
      <c r="K5318" s="107">
        <v>1.73</v>
      </c>
      <c r="L5318" s="107">
        <v>1.67</v>
      </c>
      <c r="P5318" s="106">
        <v>41180</v>
      </c>
      <c r="Q5318" s="107">
        <v>2.27</v>
      </c>
      <c r="R5318" s="107">
        <v>2.2799999999999998</v>
      </c>
    </row>
    <row r="5319" spans="4:18">
      <c r="D5319" s="106">
        <v>41179</v>
      </c>
      <c r="E5319" s="107">
        <v>38.829900000000002</v>
      </c>
      <c r="F5319" s="107">
        <v>39.979900000000001</v>
      </c>
      <c r="J5319" s="106">
        <v>41179</v>
      </c>
      <c r="K5319" s="107">
        <v>1.73</v>
      </c>
      <c r="L5319" s="107">
        <v>1.73</v>
      </c>
      <c r="P5319" s="106">
        <v>41179</v>
      </c>
      <c r="Q5319" s="107">
        <v>2.1800000000000002</v>
      </c>
      <c r="R5319" s="107">
        <v>2.25</v>
      </c>
    </row>
    <row r="5320" spans="4:18">
      <c r="D5320" s="106">
        <v>41178</v>
      </c>
      <c r="E5320" s="107">
        <v>38.479900000000001</v>
      </c>
      <c r="F5320" s="107">
        <v>38.479900000000001</v>
      </c>
      <c r="J5320" s="106">
        <v>41178</v>
      </c>
      <c r="K5320" s="107">
        <v>1.7</v>
      </c>
      <c r="L5320" s="107">
        <v>1.69</v>
      </c>
      <c r="P5320" s="106">
        <v>41178</v>
      </c>
      <c r="Q5320" s="107">
        <v>2.2599999999999998</v>
      </c>
      <c r="R5320" s="107">
        <v>2.1800000000000002</v>
      </c>
    </row>
    <row r="5321" spans="4:18">
      <c r="D5321" s="106">
        <v>41177</v>
      </c>
      <c r="E5321" s="107">
        <v>39.489899999999999</v>
      </c>
      <c r="F5321" s="107">
        <v>38.429900000000004</v>
      </c>
      <c r="J5321" s="106">
        <v>41177</v>
      </c>
      <c r="K5321" s="107">
        <v>1.72</v>
      </c>
      <c r="L5321" s="107">
        <v>1.7</v>
      </c>
      <c r="P5321" s="106">
        <v>41177</v>
      </c>
      <c r="Q5321" s="107">
        <v>2.2999999999999998</v>
      </c>
      <c r="R5321" s="107">
        <v>2.2799999999999998</v>
      </c>
    </row>
    <row r="5322" spans="4:18">
      <c r="D5322" s="106">
        <v>41176</v>
      </c>
      <c r="E5322" s="107">
        <v>38.829900000000002</v>
      </c>
      <c r="F5322" s="107">
        <v>39.149900000000002</v>
      </c>
      <c r="J5322" s="106">
        <v>41176</v>
      </c>
      <c r="K5322" s="107">
        <v>1.65</v>
      </c>
      <c r="L5322" s="107">
        <v>1.7</v>
      </c>
      <c r="P5322" s="106">
        <v>41176</v>
      </c>
      <c r="Q5322" s="107">
        <v>2.11</v>
      </c>
      <c r="R5322" s="107">
        <v>2.25</v>
      </c>
    </row>
    <row r="5323" spans="4:18">
      <c r="D5323" s="106">
        <v>41173</v>
      </c>
      <c r="E5323" s="107">
        <v>39.479900000000001</v>
      </c>
      <c r="F5323" s="107">
        <v>38.399900000000002</v>
      </c>
      <c r="J5323" s="106">
        <v>41173</v>
      </c>
      <c r="K5323" s="107">
        <v>1.72</v>
      </c>
      <c r="L5323" s="107">
        <v>1.65</v>
      </c>
      <c r="P5323" s="106">
        <v>41173</v>
      </c>
      <c r="Q5323" s="107">
        <v>2.09</v>
      </c>
      <c r="R5323" s="107">
        <v>2.16</v>
      </c>
    </row>
    <row r="5324" spans="4:18">
      <c r="D5324" s="106">
        <v>41172</v>
      </c>
      <c r="E5324" s="107">
        <v>38.759900000000002</v>
      </c>
      <c r="F5324" s="107">
        <v>38.509900000000002</v>
      </c>
      <c r="J5324" s="106">
        <v>41172</v>
      </c>
      <c r="K5324" s="107">
        <v>1.7</v>
      </c>
      <c r="L5324" s="107">
        <v>1.69</v>
      </c>
      <c r="P5324" s="106">
        <v>41172</v>
      </c>
      <c r="Q5324" s="107">
        <v>2.1</v>
      </c>
      <c r="R5324" s="107">
        <v>2.08</v>
      </c>
    </row>
    <row r="5325" spans="4:18">
      <c r="D5325" s="106">
        <v>41171</v>
      </c>
      <c r="E5325" s="107">
        <v>41.359900000000003</v>
      </c>
      <c r="F5325" s="107">
        <v>39.139899999999997</v>
      </c>
      <c r="J5325" s="106">
        <v>41171</v>
      </c>
      <c r="K5325" s="107">
        <v>1.68</v>
      </c>
      <c r="L5325" s="107">
        <v>1.7</v>
      </c>
      <c r="P5325" s="106">
        <v>41171</v>
      </c>
      <c r="Q5325" s="107">
        <v>2.0699999999999998</v>
      </c>
      <c r="R5325" s="107">
        <v>2.0699999999999998</v>
      </c>
    </row>
    <row r="5326" spans="4:18">
      <c r="D5326" s="106">
        <v>41170</v>
      </c>
      <c r="E5326" s="107">
        <v>41.999899999999997</v>
      </c>
      <c r="F5326" s="107">
        <v>41.3399</v>
      </c>
      <c r="J5326" s="106">
        <v>41170</v>
      </c>
      <c r="K5326" s="107">
        <v>1.65</v>
      </c>
      <c r="L5326" s="107">
        <v>1.69</v>
      </c>
      <c r="P5326" s="106">
        <v>41170</v>
      </c>
      <c r="Q5326" s="107">
        <v>1.98</v>
      </c>
      <c r="R5326" s="107">
        <v>2.04</v>
      </c>
    </row>
    <row r="5327" spans="4:18">
      <c r="D5327" s="106">
        <v>41169</v>
      </c>
      <c r="E5327" s="107">
        <v>42.289900000000003</v>
      </c>
      <c r="F5327" s="107">
        <v>41.8399</v>
      </c>
      <c r="J5327" s="106">
        <v>41169</v>
      </c>
      <c r="K5327" s="107">
        <v>1.65</v>
      </c>
      <c r="L5327" s="107">
        <v>1.69</v>
      </c>
      <c r="P5327" s="106">
        <v>41169</v>
      </c>
      <c r="Q5327" s="107">
        <v>1.93</v>
      </c>
      <c r="R5327" s="107">
        <v>1.99</v>
      </c>
    </row>
    <row r="5328" spans="4:18">
      <c r="D5328" s="106">
        <v>41166</v>
      </c>
      <c r="E5328" s="107">
        <v>42.399889999999999</v>
      </c>
      <c r="F5328" s="107">
        <v>42.809890000000003</v>
      </c>
      <c r="J5328" s="106">
        <v>41166</v>
      </c>
      <c r="K5328" s="107">
        <v>1.72</v>
      </c>
      <c r="L5328" s="107">
        <v>1.67</v>
      </c>
      <c r="P5328" s="106">
        <v>41166</v>
      </c>
      <c r="Q5328" s="107">
        <v>1.87</v>
      </c>
      <c r="R5328" s="107">
        <v>1.93</v>
      </c>
    </row>
    <row r="5329" spans="4:18">
      <c r="D5329" s="106">
        <v>41165</v>
      </c>
      <c r="E5329" s="107">
        <v>41.569899999999997</v>
      </c>
      <c r="F5329" s="107">
        <v>42.389899999999997</v>
      </c>
      <c r="J5329" s="106">
        <v>41165</v>
      </c>
      <c r="K5329" s="107">
        <v>1.67</v>
      </c>
      <c r="L5329" s="107">
        <v>1.71</v>
      </c>
      <c r="P5329" s="106">
        <v>41165</v>
      </c>
      <c r="Q5329" s="107">
        <v>1.85</v>
      </c>
      <c r="R5329" s="107">
        <v>1.85</v>
      </c>
    </row>
    <row r="5330" spans="4:18">
      <c r="D5330" s="106">
        <v>41164</v>
      </c>
      <c r="E5330" s="107">
        <v>41.469900000000003</v>
      </c>
      <c r="F5330" s="107">
        <v>41.429900000000004</v>
      </c>
      <c r="J5330" s="106">
        <v>41164</v>
      </c>
      <c r="K5330" s="107">
        <v>1.7</v>
      </c>
      <c r="L5330" s="107">
        <v>1.66</v>
      </c>
      <c r="P5330" s="106">
        <v>41164</v>
      </c>
      <c r="Q5330" s="107">
        <v>1.84</v>
      </c>
      <c r="R5330" s="107">
        <v>1.83</v>
      </c>
    </row>
    <row r="5331" spans="4:18">
      <c r="D5331" s="106">
        <v>41163</v>
      </c>
      <c r="E5331" s="107">
        <v>41.389899999999997</v>
      </c>
      <c r="F5331" s="107">
        <v>41.559899999999999</v>
      </c>
      <c r="J5331" s="106">
        <v>41163</v>
      </c>
      <c r="K5331" s="107">
        <v>1.69</v>
      </c>
      <c r="L5331" s="107">
        <v>1.7</v>
      </c>
      <c r="P5331" s="106">
        <v>41163</v>
      </c>
      <c r="Q5331" s="107">
        <v>1.83</v>
      </c>
      <c r="R5331" s="107">
        <v>1.83</v>
      </c>
    </row>
    <row r="5332" spans="4:18">
      <c r="D5332" s="106">
        <v>41162</v>
      </c>
      <c r="E5332" s="107">
        <v>40.969900000000003</v>
      </c>
      <c r="F5332" s="107">
        <v>41.1599</v>
      </c>
      <c r="J5332" s="106">
        <v>41162</v>
      </c>
      <c r="K5332" s="107">
        <v>1.71</v>
      </c>
      <c r="L5332" s="107">
        <v>1.68</v>
      </c>
      <c r="P5332" s="106">
        <v>41162</v>
      </c>
      <c r="Q5332" s="107">
        <v>1.84</v>
      </c>
      <c r="R5332" s="107">
        <v>1.85</v>
      </c>
    </row>
    <row r="5333" spans="4:18">
      <c r="D5333" s="106">
        <v>41159</v>
      </c>
      <c r="E5333" s="107">
        <v>41.249899999999997</v>
      </c>
      <c r="F5333" s="107">
        <v>41.209899999999998</v>
      </c>
      <c r="J5333" s="106">
        <v>41159</v>
      </c>
      <c r="K5333" s="107">
        <v>1.74</v>
      </c>
      <c r="L5333" s="107">
        <v>1.7</v>
      </c>
      <c r="P5333" s="106">
        <v>41159</v>
      </c>
      <c r="Q5333" s="107">
        <v>1.87</v>
      </c>
      <c r="R5333" s="107">
        <v>1.85</v>
      </c>
    </row>
    <row r="5334" spans="4:18">
      <c r="D5334" s="106">
        <v>41158</v>
      </c>
      <c r="E5334" s="107">
        <v>41.1999</v>
      </c>
      <c r="F5334" s="107">
        <v>41.6999</v>
      </c>
      <c r="J5334" s="106">
        <v>41158</v>
      </c>
      <c r="K5334" s="107">
        <v>1.69</v>
      </c>
      <c r="L5334" s="107">
        <v>1.72</v>
      </c>
      <c r="P5334" s="106">
        <v>41158</v>
      </c>
      <c r="Q5334" s="107">
        <v>1.86</v>
      </c>
      <c r="R5334" s="107">
        <v>1.85</v>
      </c>
    </row>
    <row r="5335" spans="4:18">
      <c r="D5335" s="106">
        <v>41157</v>
      </c>
      <c r="E5335" s="107">
        <v>41.979900000000001</v>
      </c>
      <c r="F5335" s="107">
        <v>40.749899999999997</v>
      </c>
      <c r="J5335" s="106">
        <v>41157</v>
      </c>
      <c r="K5335" s="107">
        <v>1.7</v>
      </c>
      <c r="L5335" s="107">
        <v>1.71</v>
      </c>
      <c r="P5335" s="106">
        <v>41157</v>
      </c>
      <c r="Q5335" s="107">
        <v>1.85</v>
      </c>
      <c r="R5335" s="107">
        <v>1.82</v>
      </c>
    </row>
    <row r="5336" spans="4:18">
      <c r="D5336" s="106">
        <v>41156</v>
      </c>
      <c r="E5336" s="107">
        <v>40.099899999999998</v>
      </c>
      <c r="F5336" s="107">
        <v>41.669899999999998</v>
      </c>
      <c r="J5336" s="106">
        <v>41156</v>
      </c>
      <c r="K5336" s="107">
        <v>1.73</v>
      </c>
      <c r="L5336" s="107">
        <v>1.71</v>
      </c>
      <c r="P5336" s="106">
        <v>41156</v>
      </c>
      <c r="Q5336" s="107">
        <v>1.84</v>
      </c>
      <c r="R5336" s="107">
        <v>1.84</v>
      </c>
    </row>
    <row r="5337" spans="4:18">
      <c r="D5337" s="106">
        <v>41152</v>
      </c>
      <c r="E5337" s="107">
        <v>39.319899999999997</v>
      </c>
      <c r="F5337" s="107">
        <v>40.799900000000001</v>
      </c>
      <c r="J5337" s="106">
        <v>41152</v>
      </c>
      <c r="K5337" s="107">
        <v>1.68</v>
      </c>
      <c r="L5337" s="107">
        <v>1.72</v>
      </c>
      <c r="P5337" s="106">
        <v>41152</v>
      </c>
      <c r="Q5337" s="107">
        <v>1.9</v>
      </c>
      <c r="R5337" s="107">
        <v>1.85</v>
      </c>
    </row>
    <row r="5338" spans="4:18">
      <c r="D5338" s="106">
        <v>41151</v>
      </c>
      <c r="E5338" s="107">
        <v>39.849899999999998</v>
      </c>
      <c r="F5338" s="107">
        <v>38.599910000000001</v>
      </c>
      <c r="J5338" s="106">
        <v>41151</v>
      </c>
      <c r="K5338" s="107">
        <v>1.64</v>
      </c>
      <c r="L5338" s="107">
        <v>1.68</v>
      </c>
      <c r="P5338" s="106">
        <v>41151</v>
      </c>
      <c r="Q5338" s="107">
        <v>1.89</v>
      </c>
      <c r="R5338" s="107">
        <v>1.87</v>
      </c>
    </row>
    <row r="5339" spans="4:18">
      <c r="D5339" s="106">
        <v>41150</v>
      </c>
      <c r="E5339" s="107">
        <v>39.9499</v>
      </c>
      <c r="F5339" s="107">
        <v>40.479900000000001</v>
      </c>
      <c r="J5339" s="106">
        <v>41150</v>
      </c>
      <c r="K5339" s="107">
        <v>1.7</v>
      </c>
      <c r="L5339" s="107">
        <v>1.66</v>
      </c>
      <c r="P5339" s="106">
        <v>41150</v>
      </c>
      <c r="Q5339" s="107">
        <v>1.86</v>
      </c>
      <c r="R5339" s="107">
        <v>1.89</v>
      </c>
    </row>
    <row r="5340" spans="4:18">
      <c r="D5340" s="106">
        <v>41149</v>
      </c>
      <c r="E5340" s="107">
        <v>39.8399</v>
      </c>
      <c r="F5340" s="107">
        <v>40.079900000000002</v>
      </c>
      <c r="J5340" s="106">
        <v>41149</v>
      </c>
      <c r="K5340" s="107">
        <v>1.71</v>
      </c>
      <c r="L5340" s="107">
        <v>1.7</v>
      </c>
      <c r="P5340" s="106">
        <v>41149</v>
      </c>
      <c r="Q5340" s="107">
        <v>1.8</v>
      </c>
      <c r="R5340" s="107">
        <v>1.84</v>
      </c>
    </row>
    <row r="5341" spans="4:18">
      <c r="D5341" s="106">
        <v>41148</v>
      </c>
      <c r="E5341" s="107">
        <v>39.929900000000004</v>
      </c>
      <c r="F5341" s="107">
        <v>40.049900000000001</v>
      </c>
      <c r="J5341" s="106">
        <v>41148</v>
      </c>
      <c r="K5341" s="107">
        <v>1.69</v>
      </c>
      <c r="L5341" s="107">
        <v>1.71</v>
      </c>
      <c r="P5341" s="106">
        <v>41148</v>
      </c>
      <c r="Q5341" s="107">
        <v>1.79</v>
      </c>
      <c r="R5341" s="107">
        <v>1.81</v>
      </c>
    </row>
    <row r="5342" spans="4:18">
      <c r="D5342" s="106">
        <v>41145</v>
      </c>
      <c r="E5342" s="107">
        <v>38.759900000000002</v>
      </c>
      <c r="F5342" s="107">
        <v>39.749899999999997</v>
      </c>
      <c r="J5342" s="106">
        <v>41145</v>
      </c>
      <c r="K5342" s="107">
        <v>1.65</v>
      </c>
      <c r="L5342" s="107">
        <v>1.69</v>
      </c>
      <c r="P5342" s="106">
        <v>41145</v>
      </c>
      <c r="Q5342" s="107">
        <v>1.77</v>
      </c>
      <c r="R5342" s="107">
        <v>1.77</v>
      </c>
    </row>
    <row r="5343" spans="4:18">
      <c r="D5343" s="106">
        <v>41144</v>
      </c>
      <c r="E5343" s="107">
        <v>38.759900000000002</v>
      </c>
      <c r="F5343" s="107">
        <v>38.759900000000002</v>
      </c>
      <c r="J5343" s="106">
        <v>41144</v>
      </c>
      <c r="K5343" s="107">
        <v>1.69</v>
      </c>
      <c r="L5343" s="107">
        <v>1.67</v>
      </c>
      <c r="P5343" s="106">
        <v>41144</v>
      </c>
      <c r="Q5343" s="107">
        <v>1.79</v>
      </c>
      <c r="R5343" s="107">
        <v>1.79</v>
      </c>
    </row>
    <row r="5344" spans="4:18">
      <c r="D5344" s="106">
        <v>41143</v>
      </c>
      <c r="E5344" s="107">
        <v>39.419899999999998</v>
      </c>
      <c r="F5344" s="107">
        <v>39.009900000000002</v>
      </c>
      <c r="J5344" s="106">
        <v>41143</v>
      </c>
      <c r="K5344" s="107">
        <v>1.73</v>
      </c>
      <c r="L5344" s="107">
        <v>1.67</v>
      </c>
      <c r="P5344" s="106">
        <v>41143</v>
      </c>
      <c r="Q5344" s="107">
        <v>1.72</v>
      </c>
      <c r="R5344" s="107">
        <v>1.79</v>
      </c>
    </row>
    <row r="5345" spans="4:18">
      <c r="D5345" s="106">
        <v>41142</v>
      </c>
      <c r="E5345" s="107">
        <v>39.679900000000004</v>
      </c>
      <c r="F5345" s="107">
        <v>39.499899999999997</v>
      </c>
      <c r="J5345" s="106">
        <v>41142</v>
      </c>
      <c r="K5345" s="107">
        <v>1.79</v>
      </c>
      <c r="L5345" s="107">
        <v>1.72</v>
      </c>
      <c r="P5345" s="106">
        <v>41142</v>
      </c>
      <c r="Q5345" s="107">
        <v>1.81</v>
      </c>
      <c r="R5345" s="107">
        <v>1.72</v>
      </c>
    </row>
    <row r="5346" spans="4:18">
      <c r="D5346" s="106">
        <v>41141</v>
      </c>
      <c r="E5346" s="107">
        <v>38.249899999999997</v>
      </c>
      <c r="F5346" s="107">
        <v>39.289909999999999</v>
      </c>
      <c r="J5346" s="106">
        <v>41141</v>
      </c>
      <c r="K5346" s="107">
        <v>1.79</v>
      </c>
      <c r="L5346" s="107">
        <v>1.78</v>
      </c>
      <c r="P5346" s="106">
        <v>41141</v>
      </c>
      <c r="Q5346" s="107">
        <v>1.83</v>
      </c>
      <c r="R5346" s="107">
        <v>1.78</v>
      </c>
    </row>
    <row r="5347" spans="4:18">
      <c r="D5347" s="106">
        <v>41138</v>
      </c>
      <c r="E5347" s="107">
        <v>36.579909999999998</v>
      </c>
      <c r="F5347" s="107">
        <v>38.249899999999997</v>
      </c>
      <c r="J5347" s="106">
        <v>41138</v>
      </c>
      <c r="K5347" s="107">
        <v>1.7</v>
      </c>
      <c r="L5347" s="107">
        <v>1.81</v>
      </c>
      <c r="P5347" s="106">
        <v>41138</v>
      </c>
      <c r="Q5347" s="107">
        <v>1.86</v>
      </c>
      <c r="R5347" s="107">
        <v>1.82</v>
      </c>
    </row>
    <row r="5348" spans="4:18">
      <c r="D5348" s="106">
        <v>41137</v>
      </c>
      <c r="E5348" s="107">
        <v>36.559910000000002</v>
      </c>
      <c r="F5348" s="107">
        <v>36.719909999999999</v>
      </c>
      <c r="J5348" s="106">
        <v>41137</v>
      </c>
      <c r="K5348" s="107">
        <v>1.7</v>
      </c>
      <c r="L5348" s="107">
        <v>1.7</v>
      </c>
      <c r="P5348" s="106">
        <v>41137</v>
      </c>
      <c r="Q5348" s="107">
        <v>1.85</v>
      </c>
      <c r="R5348" s="107">
        <v>1.82</v>
      </c>
    </row>
    <row r="5349" spans="4:18">
      <c r="D5349" s="106">
        <v>41136</v>
      </c>
      <c r="E5349" s="107">
        <v>35.989910000000002</v>
      </c>
      <c r="F5349" s="107">
        <v>36.38991</v>
      </c>
      <c r="J5349" s="106">
        <v>41136</v>
      </c>
      <c r="K5349" s="107">
        <v>1.67</v>
      </c>
      <c r="L5349" s="107">
        <v>1.7</v>
      </c>
      <c r="P5349" s="106">
        <v>41136</v>
      </c>
      <c r="Q5349" s="107">
        <v>1.81</v>
      </c>
      <c r="R5349" s="107">
        <v>1.84</v>
      </c>
    </row>
    <row r="5350" spans="4:18">
      <c r="D5350" s="106">
        <v>41135</v>
      </c>
      <c r="E5350" s="107">
        <v>35.779910000000001</v>
      </c>
      <c r="F5350" s="107">
        <v>35.909910000000004</v>
      </c>
      <c r="J5350" s="106">
        <v>41135</v>
      </c>
      <c r="K5350" s="107">
        <v>1.73</v>
      </c>
      <c r="L5350" s="107">
        <v>1.68</v>
      </c>
      <c r="P5350" s="106">
        <v>41135</v>
      </c>
      <c r="Q5350" s="107">
        <v>1.85</v>
      </c>
      <c r="R5350" s="107">
        <v>1.81</v>
      </c>
    </row>
    <row r="5351" spans="4:18">
      <c r="D5351" s="106">
        <v>41134</v>
      </c>
      <c r="E5351" s="107">
        <v>35.599910000000001</v>
      </c>
      <c r="F5351" s="107">
        <v>35.74991</v>
      </c>
      <c r="J5351" s="106">
        <v>41134</v>
      </c>
      <c r="K5351" s="107">
        <v>1.79</v>
      </c>
      <c r="L5351" s="107">
        <v>1.73</v>
      </c>
      <c r="P5351" s="106">
        <v>41134</v>
      </c>
      <c r="Q5351" s="107">
        <v>1.88</v>
      </c>
      <c r="R5351" s="107">
        <v>1.83</v>
      </c>
    </row>
    <row r="5352" spans="4:18">
      <c r="D5352" s="106">
        <v>41131</v>
      </c>
      <c r="E5352" s="107">
        <v>34.839910000000003</v>
      </c>
      <c r="F5352" s="107">
        <v>35.399909999999998</v>
      </c>
      <c r="J5352" s="106">
        <v>41131</v>
      </c>
      <c r="K5352" s="107">
        <v>1.74</v>
      </c>
      <c r="L5352" s="107">
        <v>1.75</v>
      </c>
      <c r="P5352" s="106">
        <v>41131</v>
      </c>
      <c r="Q5352" s="107">
        <v>1.87</v>
      </c>
      <c r="R5352" s="107">
        <v>1.85</v>
      </c>
    </row>
    <row r="5353" spans="4:18">
      <c r="D5353" s="106">
        <v>41130</v>
      </c>
      <c r="E5353" s="107">
        <v>35.279910000000001</v>
      </c>
      <c r="F5353" s="107">
        <v>35.24991</v>
      </c>
      <c r="J5353" s="106">
        <v>41130</v>
      </c>
      <c r="K5353" s="107">
        <v>1.82</v>
      </c>
      <c r="L5353" s="107">
        <v>1.72</v>
      </c>
      <c r="P5353" s="106">
        <v>41130</v>
      </c>
      <c r="Q5353" s="107">
        <v>1.85</v>
      </c>
      <c r="R5353" s="107">
        <v>1.88</v>
      </c>
    </row>
    <row r="5354" spans="4:18">
      <c r="D5354" s="106">
        <v>41129</v>
      </c>
      <c r="E5354" s="107">
        <v>35.349910000000001</v>
      </c>
      <c r="F5354" s="107">
        <v>35.149909999999998</v>
      </c>
      <c r="J5354" s="106">
        <v>41129</v>
      </c>
      <c r="K5354" s="107">
        <v>1.84</v>
      </c>
      <c r="L5354" s="107">
        <v>1.82</v>
      </c>
      <c r="P5354" s="106">
        <v>41129</v>
      </c>
      <c r="Q5354" s="107">
        <v>1.79</v>
      </c>
      <c r="R5354" s="107">
        <v>1.87</v>
      </c>
    </row>
    <row r="5355" spans="4:18">
      <c r="D5355" s="106">
        <v>41128</v>
      </c>
      <c r="E5355" s="107">
        <v>35.399909999999998</v>
      </c>
      <c r="F5355" s="107">
        <v>35.959910000000001</v>
      </c>
      <c r="J5355" s="106">
        <v>41128</v>
      </c>
      <c r="K5355" s="107">
        <v>1.87</v>
      </c>
      <c r="L5355" s="107">
        <v>1.83</v>
      </c>
      <c r="P5355" s="106">
        <v>41128</v>
      </c>
      <c r="Q5355" s="107">
        <v>1.8</v>
      </c>
      <c r="R5355" s="107">
        <v>1.8</v>
      </c>
    </row>
    <row r="5356" spans="4:18">
      <c r="D5356" s="106">
        <v>41127</v>
      </c>
      <c r="E5356" s="107">
        <v>34.81991</v>
      </c>
      <c r="F5356" s="107">
        <v>35.13991</v>
      </c>
      <c r="J5356" s="106">
        <v>41127</v>
      </c>
      <c r="K5356" s="107">
        <v>1.8</v>
      </c>
      <c r="L5356" s="107">
        <v>1.85</v>
      </c>
      <c r="P5356" s="106">
        <v>41127</v>
      </c>
      <c r="Q5356" s="107">
        <v>1.85</v>
      </c>
      <c r="R5356" s="107">
        <v>1.79</v>
      </c>
    </row>
    <row r="5357" spans="4:18">
      <c r="D5357" s="106">
        <v>41124</v>
      </c>
      <c r="E5357" s="107">
        <v>34.399909999999998</v>
      </c>
      <c r="F5357" s="107">
        <v>34.88991</v>
      </c>
      <c r="J5357" s="106">
        <v>41124</v>
      </c>
      <c r="K5357" s="107">
        <v>1.79</v>
      </c>
      <c r="L5357" s="107">
        <v>1.79</v>
      </c>
      <c r="P5357" s="106">
        <v>41124</v>
      </c>
      <c r="Q5357" s="107">
        <v>1.9</v>
      </c>
      <c r="R5357" s="107">
        <v>1.87</v>
      </c>
    </row>
    <row r="5358" spans="4:18">
      <c r="D5358" s="106">
        <v>41123</v>
      </c>
      <c r="E5358" s="107">
        <v>33.899909999999998</v>
      </c>
      <c r="F5358" s="107">
        <v>33.749920000000003</v>
      </c>
      <c r="J5358" s="106">
        <v>41123</v>
      </c>
      <c r="K5358" s="107">
        <v>1.88</v>
      </c>
      <c r="L5358" s="107">
        <v>1.8</v>
      </c>
      <c r="P5358" s="106">
        <v>41123</v>
      </c>
      <c r="Q5358" s="107">
        <v>1.78</v>
      </c>
      <c r="R5358" s="107">
        <v>1.9</v>
      </c>
    </row>
    <row r="5359" spans="4:18">
      <c r="D5359" s="106">
        <v>41122</v>
      </c>
      <c r="E5359" s="107">
        <v>34.29992</v>
      </c>
      <c r="F5359" s="107">
        <v>33.749920000000003</v>
      </c>
      <c r="J5359" s="106">
        <v>41122</v>
      </c>
      <c r="K5359" s="107">
        <v>1.97</v>
      </c>
      <c r="L5359" s="107">
        <v>1.87</v>
      </c>
      <c r="P5359" s="106">
        <v>41122</v>
      </c>
      <c r="Q5359" s="107">
        <v>1.68</v>
      </c>
      <c r="R5359" s="107">
        <v>1.77</v>
      </c>
    </row>
    <row r="5360" spans="4:18">
      <c r="D5360" s="106">
        <v>41121</v>
      </c>
      <c r="E5360" s="107">
        <v>34.839910000000003</v>
      </c>
      <c r="F5360" s="107">
        <v>33.899909999999998</v>
      </c>
      <c r="J5360" s="106">
        <v>41121</v>
      </c>
      <c r="K5360" s="107">
        <v>1.83</v>
      </c>
      <c r="L5360" s="107">
        <v>1.95</v>
      </c>
      <c r="P5360" s="106">
        <v>41121</v>
      </c>
      <c r="Q5360" s="107">
        <v>1.66</v>
      </c>
      <c r="R5360" s="107">
        <v>1.68</v>
      </c>
    </row>
    <row r="5361" spans="4:18">
      <c r="D5361" s="106">
        <v>41120</v>
      </c>
      <c r="E5361" s="107">
        <v>34.469920000000002</v>
      </c>
      <c r="F5361" s="107">
        <v>35.029910000000001</v>
      </c>
      <c r="J5361" s="106">
        <v>41120</v>
      </c>
      <c r="K5361" s="107">
        <v>1.76</v>
      </c>
      <c r="L5361" s="107">
        <v>1.85</v>
      </c>
      <c r="P5361" s="106">
        <v>41120</v>
      </c>
      <c r="Q5361" s="107">
        <v>1.64</v>
      </c>
      <c r="R5361" s="107">
        <v>1.65</v>
      </c>
    </row>
    <row r="5362" spans="4:18">
      <c r="D5362" s="106">
        <v>41117</v>
      </c>
      <c r="E5362" s="107">
        <v>34.269910000000003</v>
      </c>
      <c r="F5362" s="107">
        <v>34.74991</v>
      </c>
      <c r="J5362" s="106">
        <v>41117</v>
      </c>
      <c r="K5362" s="107">
        <v>1.73</v>
      </c>
      <c r="L5362" s="107">
        <v>1.89</v>
      </c>
      <c r="P5362" s="106">
        <v>41117</v>
      </c>
      <c r="Q5362" s="107">
        <v>1.59</v>
      </c>
      <c r="R5362" s="107">
        <v>1.63</v>
      </c>
    </row>
    <row r="5363" spans="4:18">
      <c r="D5363" s="106">
        <v>41116</v>
      </c>
      <c r="E5363" s="107">
        <v>34.81991</v>
      </c>
      <c r="F5363" s="107">
        <v>34.36992</v>
      </c>
      <c r="J5363" s="106">
        <v>41116</v>
      </c>
      <c r="K5363" s="107">
        <v>1.73</v>
      </c>
      <c r="L5363" s="107">
        <v>1.73</v>
      </c>
      <c r="P5363" s="106">
        <v>41116</v>
      </c>
      <c r="Q5363" s="107">
        <v>1.62</v>
      </c>
      <c r="R5363" s="107">
        <v>1.57</v>
      </c>
    </row>
    <row r="5364" spans="4:18">
      <c r="D5364" s="106">
        <v>41115</v>
      </c>
      <c r="E5364" s="107">
        <v>34.689909999999998</v>
      </c>
      <c r="F5364" s="107">
        <v>34.15992</v>
      </c>
      <c r="J5364" s="106">
        <v>41115</v>
      </c>
      <c r="K5364" s="107">
        <v>1.73</v>
      </c>
      <c r="L5364" s="107">
        <v>1.71</v>
      </c>
      <c r="P5364" s="106">
        <v>41115</v>
      </c>
      <c r="Q5364" s="107">
        <v>1.58</v>
      </c>
      <c r="R5364" s="107">
        <v>1.58</v>
      </c>
    </row>
    <row r="5365" spans="4:18">
      <c r="D5365" s="106">
        <v>41114</v>
      </c>
      <c r="E5365" s="107">
        <v>35.379910000000002</v>
      </c>
      <c r="F5365" s="107">
        <v>34.459919999999997</v>
      </c>
      <c r="J5365" s="106">
        <v>41114</v>
      </c>
      <c r="K5365" s="107">
        <v>1.72</v>
      </c>
      <c r="L5365" s="107">
        <v>1.71</v>
      </c>
      <c r="P5365" s="106">
        <v>41114</v>
      </c>
      <c r="Q5365" s="107">
        <v>1.65</v>
      </c>
      <c r="R5365" s="107">
        <v>1.56</v>
      </c>
    </row>
    <row r="5366" spans="4:18">
      <c r="D5366" s="106">
        <v>41113</v>
      </c>
      <c r="E5366" s="107">
        <v>35.839910000000003</v>
      </c>
      <c r="F5366" s="107">
        <v>35.289909999999999</v>
      </c>
      <c r="J5366" s="106">
        <v>41113</v>
      </c>
      <c r="K5366" s="107">
        <v>1.71</v>
      </c>
      <c r="L5366" s="107">
        <v>1.72</v>
      </c>
      <c r="P5366" s="106">
        <v>41113</v>
      </c>
      <c r="Q5366" s="107">
        <v>1.6</v>
      </c>
      <c r="R5366" s="107">
        <v>1.64</v>
      </c>
    </row>
    <row r="5367" spans="4:18">
      <c r="D5367" s="106">
        <v>41110</v>
      </c>
      <c r="E5367" s="107">
        <v>35.649909999999998</v>
      </c>
      <c r="F5367" s="107">
        <v>35.649909999999998</v>
      </c>
      <c r="J5367" s="106">
        <v>41110</v>
      </c>
      <c r="K5367" s="107">
        <v>1.71</v>
      </c>
      <c r="L5367" s="107">
        <v>1.74</v>
      </c>
      <c r="P5367" s="106">
        <v>41110</v>
      </c>
      <c r="Q5367" s="107">
        <v>1.63</v>
      </c>
      <c r="R5367" s="107">
        <v>1.66</v>
      </c>
    </row>
    <row r="5368" spans="4:18">
      <c r="D5368" s="106">
        <v>41109</v>
      </c>
      <c r="E5368" s="107">
        <v>36.239910000000002</v>
      </c>
      <c r="F5368" s="107">
        <v>35.92991</v>
      </c>
      <c r="J5368" s="106">
        <v>41109</v>
      </c>
      <c r="K5368" s="107">
        <v>1.79</v>
      </c>
      <c r="L5368" s="107">
        <v>1.76</v>
      </c>
      <c r="P5368" s="106">
        <v>41109</v>
      </c>
      <c r="Q5368" s="107">
        <v>1.62</v>
      </c>
      <c r="R5368" s="107">
        <v>1.63</v>
      </c>
    </row>
    <row r="5369" spans="4:18">
      <c r="D5369" s="106">
        <v>41108</v>
      </c>
      <c r="E5369" s="107">
        <v>35.899909999999998</v>
      </c>
      <c r="F5369" s="107">
        <v>36.149909999999998</v>
      </c>
      <c r="J5369" s="106">
        <v>41108</v>
      </c>
      <c r="K5369" s="107">
        <v>1.74</v>
      </c>
      <c r="L5369" s="107">
        <v>1.78</v>
      </c>
      <c r="P5369" s="106">
        <v>41108</v>
      </c>
      <c r="Q5369" s="107">
        <v>1.58</v>
      </c>
      <c r="R5369" s="107">
        <v>1.62</v>
      </c>
    </row>
    <row r="5370" spans="4:18">
      <c r="D5370" s="106">
        <v>41107</v>
      </c>
      <c r="E5370" s="107">
        <v>35.659910000000004</v>
      </c>
      <c r="F5370" s="107">
        <v>35.959910000000001</v>
      </c>
      <c r="J5370" s="106">
        <v>41107</v>
      </c>
      <c r="K5370" s="107">
        <v>1.78</v>
      </c>
      <c r="L5370" s="107">
        <v>1.73</v>
      </c>
      <c r="P5370" s="106">
        <v>41107</v>
      </c>
      <c r="Q5370" s="107">
        <v>1.56</v>
      </c>
      <c r="R5370" s="107">
        <v>1.58</v>
      </c>
    </row>
    <row r="5371" spans="4:18">
      <c r="D5371" s="106">
        <v>41106</v>
      </c>
      <c r="E5371" s="107">
        <v>35.449910000000003</v>
      </c>
      <c r="F5371" s="107">
        <v>35.619909999999997</v>
      </c>
      <c r="J5371" s="106">
        <v>41106</v>
      </c>
      <c r="K5371" s="107">
        <v>1.73</v>
      </c>
      <c r="L5371" s="107">
        <v>1.76</v>
      </c>
      <c r="P5371" s="106">
        <v>41106</v>
      </c>
      <c r="Q5371" s="107">
        <v>1.5</v>
      </c>
      <c r="R5371" s="107">
        <v>1.56</v>
      </c>
    </row>
    <row r="5372" spans="4:18">
      <c r="D5372" s="106">
        <v>41103</v>
      </c>
      <c r="E5372" s="107">
        <v>36.149909999999998</v>
      </c>
      <c r="F5372" s="107">
        <v>36.109909999999999</v>
      </c>
      <c r="J5372" s="106">
        <v>41103</v>
      </c>
      <c r="K5372" s="107">
        <v>1.73</v>
      </c>
      <c r="L5372" s="107">
        <v>1.73</v>
      </c>
      <c r="P5372" s="106">
        <v>41103</v>
      </c>
      <c r="Q5372" s="107">
        <v>1.56</v>
      </c>
      <c r="R5372" s="107">
        <v>1.51</v>
      </c>
    </row>
    <row r="5373" spans="4:18">
      <c r="D5373" s="106">
        <v>41102</v>
      </c>
      <c r="E5373" s="107">
        <v>35.979909999999997</v>
      </c>
      <c r="F5373" s="107">
        <v>35.989910000000002</v>
      </c>
      <c r="J5373" s="106">
        <v>41102</v>
      </c>
      <c r="K5373" s="107">
        <v>1.73</v>
      </c>
      <c r="L5373" s="107">
        <v>1.73</v>
      </c>
      <c r="P5373" s="106">
        <v>41102</v>
      </c>
      <c r="Q5373" s="107">
        <v>1.53</v>
      </c>
      <c r="R5373" s="107">
        <v>1.53</v>
      </c>
    </row>
    <row r="5374" spans="4:18">
      <c r="D5374" s="106">
        <v>41101</v>
      </c>
      <c r="E5374" s="107">
        <v>36.869909999999997</v>
      </c>
      <c r="F5374" s="107">
        <v>36.199910000000003</v>
      </c>
      <c r="J5374" s="106">
        <v>41101</v>
      </c>
      <c r="K5374" s="107">
        <v>1.73</v>
      </c>
      <c r="L5374" s="107">
        <v>1.74</v>
      </c>
      <c r="P5374" s="106">
        <v>41101</v>
      </c>
      <c r="Q5374" s="107">
        <v>1.57</v>
      </c>
      <c r="R5374" s="107">
        <v>1.54</v>
      </c>
    </row>
    <row r="5375" spans="4:18">
      <c r="D5375" s="106">
        <v>41100</v>
      </c>
      <c r="E5375" s="107">
        <v>37.06991</v>
      </c>
      <c r="F5375" s="107">
        <v>36.599910000000001</v>
      </c>
      <c r="J5375" s="106">
        <v>41100</v>
      </c>
      <c r="K5375" s="107">
        <v>1.72</v>
      </c>
      <c r="L5375" s="107">
        <v>1.73</v>
      </c>
      <c r="P5375" s="106">
        <v>41100</v>
      </c>
      <c r="Q5375" s="107">
        <v>1.59</v>
      </c>
      <c r="R5375" s="107">
        <v>1.55</v>
      </c>
    </row>
    <row r="5376" spans="4:18">
      <c r="D5376" s="106">
        <v>41099</v>
      </c>
      <c r="E5376" s="107">
        <v>36.419910000000002</v>
      </c>
      <c r="F5376" s="107">
        <v>36.589910000000003</v>
      </c>
      <c r="J5376" s="106">
        <v>41099</v>
      </c>
      <c r="K5376" s="107">
        <v>1.74</v>
      </c>
      <c r="L5376" s="107">
        <v>1.72</v>
      </c>
      <c r="P5376" s="106">
        <v>41099</v>
      </c>
      <c r="Q5376" s="107">
        <v>1.67</v>
      </c>
      <c r="R5376" s="107">
        <v>1.56</v>
      </c>
    </row>
    <row r="5377" spans="4:18">
      <c r="D5377" s="106">
        <v>41096</v>
      </c>
      <c r="E5377" s="107">
        <v>36.49991</v>
      </c>
      <c r="F5377" s="107">
        <v>36.109909999999999</v>
      </c>
      <c r="J5377" s="106">
        <v>41096</v>
      </c>
      <c r="K5377" s="107">
        <v>1.77</v>
      </c>
      <c r="L5377" s="107">
        <v>1.76</v>
      </c>
      <c r="P5377" s="106">
        <v>41096</v>
      </c>
      <c r="Q5377" s="107">
        <v>1.66</v>
      </c>
      <c r="R5377" s="107">
        <v>1.65</v>
      </c>
    </row>
    <row r="5378" spans="4:18">
      <c r="D5378" s="106">
        <v>41095</v>
      </c>
      <c r="E5378" s="107">
        <v>36.88991</v>
      </c>
      <c r="F5378" s="107">
        <v>36.729909999999997</v>
      </c>
      <c r="J5378" s="106">
        <v>41095</v>
      </c>
      <c r="K5378" s="107">
        <v>1.81</v>
      </c>
      <c r="L5378" s="107">
        <v>1.8</v>
      </c>
      <c r="P5378" s="106">
        <v>41095</v>
      </c>
      <c r="Q5378" s="107">
        <v>1.56</v>
      </c>
      <c r="R5378" s="107">
        <v>1.67</v>
      </c>
    </row>
    <row r="5379" spans="4:18">
      <c r="D5379" s="106">
        <v>41093</v>
      </c>
      <c r="E5379" s="107">
        <v>37.709910000000001</v>
      </c>
      <c r="F5379" s="107">
        <v>36.729909999999997</v>
      </c>
      <c r="J5379" s="106">
        <v>41093</v>
      </c>
      <c r="K5379" s="107">
        <v>1.82</v>
      </c>
      <c r="L5379" s="107">
        <v>1.81</v>
      </c>
      <c r="P5379" s="106">
        <v>41093</v>
      </c>
      <c r="Q5379" s="107">
        <v>1.5</v>
      </c>
      <c r="R5379" s="107">
        <v>1.55</v>
      </c>
    </row>
    <row r="5380" spans="4:18">
      <c r="D5380" s="106">
        <v>41092</v>
      </c>
      <c r="E5380" s="107">
        <v>37.399909999999998</v>
      </c>
      <c r="F5380" s="107">
        <v>37.709910000000001</v>
      </c>
      <c r="J5380" s="106">
        <v>41092</v>
      </c>
      <c r="K5380" s="107">
        <v>1.8</v>
      </c>
      <c r="L5380" s="107">
        <v>1.8</v>
      </c>
      <c r="P5380" s="106">
        <v>41092</v>
      </c>
      <c r="Q5380" s="107">
        <v>1.48</v>
      </c>
      <c r="R5380" s="107">
        <v>1.48</v>
      </c>
    </row>
    <row r="5381" spans="4:18">
      <c r="D5381" s="106">
        <v>41089</v>
      </c>
      <c r="E5381" s="107">
        <v>37.74991</v>
      </c>
      <c r="F5381" s="107">
        <v>37.109909999999999</v>
      </c>
      <c r="J5381" s="106">
        <v>41089</v>
      </c>
      <c r="K5381" s="107">
        <v>1.73</v>
      </c>
      <c r="L5381" s="107">
        <v>1.75</v>
      </c>
      <c r="P5381" s="106">
        <v>41089</v>
      </c>
      <c r="Q5381" s="107">
        <v>1.47</v>
      </c>
      <c r="R5381" s="107">
        <v>1.47</v>
      </c>
    </row>
    <row r="5382" spans="4:18">
      <c r="D5382" s="106">
        <v>41088</v>
      </c>
      <c r="E5382" s="107">
        <v>37.17991</v>
      </c>
      <c r="F5382" s="107">
        <v>36.81991</v>
      </c>
      <c r="J5382" s="106">
        <v>41088</v>
      </c>
      <c r="K5382" s="107">
        <v>1.69</v>
      </c>
      <c r="L5382" s="107">
        <v>1.68</v>
      </c>
      <c r="P5382" s="106">
        <v>41088</v>
      </c>
      <c r="Q5382" s="107">
        <v>1.39</v>
      </c>
      <c r="R5382" s="107">
        <v>1.41</v>
      </c>
    </row>
    <row r="5383" spans="4:18">
      <c r="D5383" s="106">
        <v>41087</v>
      </c>
      <c r="E5383" s="107">
        <v>37.06991</v>
      </c>
      <c r="F5383" s="107">
        <v>37.349910000000001</v>
      </c>
      <c r="J5383" s="106">
        <v>41087</v>
      </c>
      <c r="K5383" s="107">
        <v>1.69</v>
      </c>
      <c r="L5383" s="107">
        <v>1.69</v>
      </c>
      <c r="P5383" s="106">
        <v>41087</v>
      </c>
      <c r="Q5383" s="107">
        <v>1.4</v>
      </c>
      <c r="R5383" s="107">
        <v>1.39</v>
      </c>
    </row>
    <row r="5384" spans="4:18">
      <c r="D5384" s="106">
        <v>41086</v>
      </c>
      <c r="E5384" s="107">
        <v>37.259909999999998</v>
      </c>
      <c r="F5384" s="107">
        <v>37.17991</v>
      </c>
      <c r="J5384" s="106">
        <v>41086</v>
      </c>
      <c r="K5384" s="107">
        <v>1.65</v>
      </c>
      <c r="L5384" s="107">
        <v>1.67</v>
      </c>
      <c r="P5384" s="106">
        <v>41086</v>
      </c>
      <c r="Q5384" s="107">
        <v>1.36</v>
      </c>
      <c r="R5384" s="107">
        <v>1.37</v>
      </c>
    </row>
    <row r="5385" spans="4:18">
      <c r="D5385" s="106">
        <v>41085</v>
      </c>
      <c r="E5385" s="107">
        <v>36.479909999999997</v>
      </c>
      <c r="F5385" s="107">
        <v>37.199910000000003</v>
      </c>
      <c r="J5385" s="106">
        <v>41085</v>
      </c>
      <c r="K5385" s="107">
        <v>1.69</v>
      </c>
      <c r="L5385" s="107">
        <v>1.66</v>
      </c>
      <c r="P5385" s="106">
        <v>41085</v>
      </c>
      <c r="Q5385" s="107">
        <v>1.35</v>
      </c>
      <c r="R5385" s="107">
        <v>1.35</v>
      </c>
    </row>
    <row r="5386" spans="4:18">
      <c r="D5386" s="106">
        <v>41082</v>
      </c>
      <c r="E5386" s="107">
        <v>35.04992</v>
      </c>
      <c r="F5386" s="107">
        <v>37.49991</v>
      </c>
      <c r="J5386" s="106">
        <v>41082</v>
      </c>
      <c r="K5386" s="107">
        <v>1.63</v>
      </c>
      <c r="L5386" s="107">
        <v>1.7</v>
      </c>
      <c r="P5386" s="106">
        <v>41082</v>
      </c>
      <c r="Q5386" s="107">
        <v>1.44</v>
      </c>
      <c r="R5386" s="107">
        <v>1.36</v>
      </c>
    </row>
    <row r="5387" spans="4:18">
      <c r="D5387" s="106">
        <v>41081</v>
      </c>
      <c r="E5387" s="107">
        <v>35.04992</v>
      </c>
      <c r="F5387" s="107">
        <v>34.559910000000002</v>
      </c>
      <c r="J5387" s="106">
        <v>41081</v>
      </c>
      <c r="K5387" s="107">
        <v>1.63</v>
      </c>
      <c r="L5387" s="107">
        <v>1.62</v>
      </c>
      <c r="P5387" s="106">
        <v>41081</v>
      </c>
      <c r="Q5387" s="107">
        <v>1.49</v>
      </c>
      <c r="R5387" s="107">
        <v>1.41</v>
      </c>
    </row>
    <row r="5388" spans="4:18">
      <c r="D5388" s="106">
        <v>41080</v>
      </c>
      <c r="E5388" s="107">
        <v>35.939909999999998</v>
      </c>
      <c r="F5388" s="107">
        <v>34.779910000000001</v>
      </c>
      <c r="J5388" s="106">
        <v>41080</v>
      </c>
      <c r="K5388" s="107">
        <v>1.62</v>
      </c>
      <c r="L5388" s="107">
        <v>1.63</v>
      </c>
      <c r="P5388" s="106">
        <v>41080</v>
      </c>
      <c r="Q5388" s="107">
        <v>1.5</v>
      </c>
      <c r="R5388" s="107">
        <v>1.47</v>
      </c>
    </row>
    <row r="5389" spans="4:18">
      <c r="D5389" s="106">
        <v>41079</v>
      </c>
      <c r="E5389" s="107">
        <v>35.629910000000002</v>
      </c>
      <c r="F5389" s="107">
        <v>35.979909999999997</v>
      </c>
      <c r="J5389" s="106">
        <v>41079</v>
      </c>
      <c r="K5389" s="107">
        <v>1.55</v>
      </c>
      <c r="L5389" s="107">
        <v>1.62</v>
      </c>
      <c r="P5389" s="106">
        <v>41079</v>
      </c>
      <c r="Q5389" s="107">
        <v>1.51</v>
      </c>
      <c r="R5389" s="107">
        <v>1.5</v>
      </c>
    </row>
    <row r="5390" spans="4:18">
      <c r="D5390" s="106">
        <v>41078</v>
      </c>
      <c r="E5390" s="107">
        <v>34.969909999999999</v>
      </c>
      <c r="F5390" s="107">
        <v>35.409910000000004</v>
      </c>
      <c r="J5390" s="106">
        <v>41078</v>
      </c>
      <c r="K5390" s="107">
        <v>1.59</v>
      </c>
      <c r="L5390" s="107">
        <v>1.57</v>
      </c>
      <c r="P5390" s="106">
        <v>41078</v>
      </c>
      <c r="Q5390" s="107">
        <v>1.46</v>
      </c>
      <c r="R5390" s="107">
        <v>1.49</v>
      </c>
    </row>
    <row r="5391" spans="4:18">
      <c r="D5391" s="106">
        <v>41075</v>
      </c>
      <c r="E5391" s="107">
        <v>34.879910000000002</v>
      </c>
      <c r="F5391" s="107">
        <v>35.099910000000001</v>
      </c>
      <c r="J5391" s="106">
        <v>41075</v>
      </c>
      <c r="K5391" s="107">
        <v>1.55</v>
      </c>
      <c r="L5391" s="107">
        <v>1.59</v>
      </c>
      <c r="P5391" s="106">
        <v>41075</v>
      </c>
      <c r="Q5391" s="107">
        <v>1.47</v>
      </c>
      <c r="R5391" s="107">
        <v>1.46</v>
      </c>
    </row>
    <row r="5392" spans="4:18">
      <c r="D5392" s="106">
        <v>41074</v>
      </c>
      <c r="E5392" s="107">
        <v>34.429920000000003</v>
      </c>
      <c r="F5392" s="107">
        <v>34.899909999999998</v>
      </c>
      <c r="J5392" s="106">
        <v>41074</v>
      </c>
      <c r="K5392" s="107">
        <v>1.52</v>
      </c>
      <c r="L5392" s="107">
        <v>1.54</v>
      </c>
      <c r="P5392" s="106">
        <v>41074</v>
      </c>
      <c r="Q5392" s="107">
        <v>1.48</v>
      </c>
      <c r="R5392" s="107">
        <v>1.48</v>
      </c>
    </row>
    <row r="5393" spans="4:18">
      <c r="D5393" s="106">
        <v>41073</v>
      </c>
      <c r="E5393" s="107">
        <v>34.74991</v>
      </c>
      <c r="F5393" s="107">
        <v>34.089919999999999</v>
      </c>
      <c r="J5393" s="106">
        <v>41073</v>
      </c>
      <c r="K5393" s="107">
        <v>1.55</v>
      </c>
      <c r="L5393" s="107">
        <v>1.53</v>
      </c>
      <c r="P5393" s="106">
        <v>41073</v>
      </c>
      <c r="Q5393" s="107">
        <v>1.44</v>
      </c>
      <c r="R5393" s="107">
        <v>1.47</v>
      </c>
    </row>
    <row r="5394" spans="4:18">
      <c r="D5394" s="106">
        <v>41072</v>
      </c>
      <c r="E5394" s="107">
        <v>34.36992</v>
      </c>
      <c r="F5394" s="107">
        <v>34.739910000000002</v>
      </c>
      <c r="J5394" s="106">
        <v>41072</v>
      </c>
      <c r="K5394" s="107">
        <v>1.54</v>
      </c>
      <c r="L5394" s="107">
        <v>1.54</v>
      </c>
      <c r="P5394" s="106">
        <v>41072</v>
      </c>
      <c r="Q5394" s="107">
        <v>1.41</v>
      </c>
      <c r="R5394" s="107">
        <v>1.44</v>
      </c>
    </row>
    <row r="5395" spans="4:18">
      <c r="D5395" s="106">
        <v>41071</v>
      </c>
      <c r="E5395" s="107">
        <v>34.829909999999998</v>
      </c>
      <c r="F5395" s="107">
        <v>34.11992</v>
      </c>
      <c r="J5395" s="106">
        <v>41071</v>
      </c>
      <c r="K5395" s="107">
        <v>1.56</v>
      </c>
      <c r="L5395" s="107">
        <v>1.53</v>
      </c>
      <c r="P5395" s="106">
        <v>41071</v>
      </c>
      <c r="Q5395" s="107">
        <v>1.51</v>
      </c>
      <c r="R5395" s="107">
        <v>1.4</v>
      </c>
    </row>
    <row r="5396" spans="4:18">
      <c r="D5396" s="106">
        <v>41068</v>
      </c>
      <c r="E5396" s="107">
        <v>34.169919999999998</v>
      </c>
      <c r="F5396" s="107">
        <v>34.36992</v>
      </c>
      <c r="J5396" s="106">
        <v>41068</v>
      </c>
      <c r="K5396" s="107">
        <v>1.57</v>
      </c>
      <c r="L5396" s="107">
        <v>1.53</v>
      </c>
      <c r="P5396" s="106">
        <v>41068</v>
      </c>
      <c r="Q5396" s="107">
        <v>1.51</v>
      </c>
      <c r="R5396" s="107">
        <v>1.48</v>
      </c>
    </row>
    <row r="5397" spans="4:18">
      <c r="D5397" s="106">
        <v>41067</v>
      </c>
      <c r="E5397" s="107">
        <v>34.739910000000002</v>
      </c>
      <c r="F5397" s="107">
        <v>34.449910000000003</v>
      </c>
      <c r="J5397" s="106">
        <v>41067</v>
      </c>
      <c r="K5397" s="107">
        <v>1.55</v>
      </c>
      <c r="L5397" s="107">
        <v>1.58</v>
      </c>
      <c r="P5397" s="106">
        <v>41067</v>
      </c>
      <c r="Q5397" s="107">
        <v>1.55</v>
      </c>
      <c r="R5397" s="107">
        <v>1.52</v>
      </c>
    </row>
    <row r="5398" spans="4:18">
      <c r="D5398" s="106">
        <v>41066</v>
      </c>
      <c r="E5398" s="107">
        <v>34.99991</v>
      </c>
      <c r="F5398" s="107">
        <v>34.809910000000002</v>
      </c>
      <c r="J5398" s="106">
        <v>41066</v>
      </c>
      <c r="K5398" s="107">
        <v>1.52</v>
      </c>
      <c r="L5398" s="107">
        <v>1.54</v>
      </c>
      <c r="P5398" s="106">
        <v>41066</v>
      </c>
      <c r="Q5398" s="107">
        <v>1.46</v>
      </c>
      <c r="R5398" s="107">
        <v>1.52</v>
      </c>
    </row>
    <row r="5399" spans="4:18">
      <c r="D5399" s="106">
        <v>41065</v>
      </c>
      <c r="E5399" s="107">
        <v>34.539920000000002</v>
      </c>
      <c r="F5399" s="107">
        <v>34.90992</v>
      </c>
      <c r="J5399" s="106">
        <v>41065</v>
      </c>
      <c r="K5399" s="107">
        <v>1.51</v>
      </c>
      <c r="L5399" s="107">
        <v>1.52</v>
      </c>
      <c r="P5399" s="106">
        <v>41065</v>
      </c>
      <c r="Q5399" s="107">
        <v>1.35</v>
      </c>
      <c r="R5399" s="107">
        <v>1.44</v>
      </c>
    </row>
    <row r="5400" spans="4:18">
      <c r="D5400" s="106">
        <v>41064</v>
      </c>
      <c r="E5400" s="107">
        <v>34.509909999999998</v>
      </c>
      <c r="F5400" s="107">
        <v>34.599910000000001</v>
      </c>
      <c r="J5400" s="106">
        <v>41064</v>
      </c>
      <c r="K5400" s="107">
        <v>1.48</v>
      </c>
      <c r="L5400" s="107">
        <v>1.53</v>
      </c>
      <c r="P5400" s="106">
        <v>41064</v>
      </c>
      <c r="Q5400" s="107">
        <v>1.36</v>
      </c>
      <c r="R5400" s="107">
        <v>1.35</v>
      </c>
    </row>
    <row r="5401" spans="4:18">
      <c r="D5401" s="106">
        <v>41061</v>
      </c>
      <c r="E5401" s="107">
        <v>34.179920000000003</v>
      </c>
      <c r="F5401" s="107">
        <v>34.139919999999996</v>
      </c>
      <c r="J5401" s="106">
        <v>41061</v>
      </c>
      <c r="K5401" s="107">
        <v>1.46</v>
      </c>
      <c r="L5401" s="107">
        <v>1.46</v>
      </c>
      <c r="P5401" s="106">
        <v>41061</v>
      </c>
      <c r="Q5401" s="107">
        <v>1.35</v>
      </c>
      <c r="R5401" s="107">
        <v>1.34</v>
      </c>
    </row>
    <row r="5402" spans="4:18">
      <c r="D5402" s="106">
        <v>41060</v>
      </c>
      <c r="E5402" s="107">
        <v>34.36992</v>
      </c>
      <c r="F5402" s="107">
        <v>34.899909999999998</v>
      </c>
      <c r="J5402" s="106">
        <v>41060</v>
      </c>
      <c r="K5402" s="107">
        <v>1.5</v>
      </c>
      <c r="L5402" s="107">
        <v>1.47</v>
      </c>
      <c r="P5402" s="106">
        <v>41060</v>
      </c>
      <c r="Q5402" s="107">
        <v>1.41</v>
      </c>
      <c r="R5402" s="107">
        <v>1.39</v>
      </c>
    </row>
    <row r="5403" spans="4:18">
      <c r="D5403" s="106">
        <v>41059</v>
      </c>
      <c r="E5403" s="107">
        <v>34.679920000000003</v>
      </c>
      <c r="F5403" s="107">
        <v>34.349910000000001</v>
      </c>
      <c r="J5403" s="106">
        <v>41059</v>
      </c>
      <c r="K5403" s="107">
        <v>1.48</v>
      </c>
      <c r="L5403" s="107">
        <v>1.47</v>
      </c>
      <c r="P5403" s="106">
        <v>41059</v>
      </c>
      <c r="Q5403" s="107">
        <v>1.44</v>
      </c>
      <c r="R5403" s="107">
        <v>1.41</v>
      </c>
    </row>
    <row r="5404" spans="4:18">
      <c r="D5404" s="106">
        <v>41058</v>
      </c>
      <c r="E5404" s="107">
        <v>34.92991</v>
      </c>
      <c r="F5404" s="107">
        <v>34.879910000000002</v>
      </c>
      <c r="J5404" s="106">
        <v>41058</v>
      </c>
      <c r="K5404" s="107">
        <v>1.47</v>
      </c>
      <c r="L5404" s="107">
        <v>1.49</v>
      </c>
      <c r="P5404" s="106">
        <v>41058</v>
      </c>
      <c r="Q5404" s="107">
        <v>1.46</v>
      </c>
      <c r="R5404" s="107">
        <v>1.46</v>
      </c>
    </row>
    <row r="5405" spans="4:18">
      <c r="D5405" s="106">
        <v>41054</v>
      </c>
      <c r="E5405" s="107">
        <v>34.969909999999999</v>
      </c>
      <c r="F5405" s="107">
        <v>34.469920000000002</v>
      </c>
      <c r="J5405" s="106">
        <v>41054</v>
      </c>
      <c r="K5405" s="107">
        <v>1.5</v>
      </c>
      <c r="L5405" s="107">
        <v>1.47</v>
      </c>
      <c r="P5405" s="106">
        <v>41054</v>
      </c>
      <c r="Q5405" s="107">
        <v>1.49</v>
      </c>
      <c r="R5405" s="107">
        <v>1.44</v>
      </c>
    </row>
    <row r="5406" spans="4:18">
      <c r="D5406" s="106">
        <v>41053</v>
      </c>
      <c r="E5406" s="107">
        <v>35.039909999999999</v>
      </c>
      <c r="F5406" s="107">
        <v>34.739910000000002</v>
      </c>
      <c r="J5406" s="106">
        <v>41053</v>
      </c>
      <c r="K5406" s="107">
        <v>1.53</v>
      </c>
      <c r="L5406" s="107">
        <v>1.49</v>
      </c>
      <c r="P5406" s="106">
        <v>41053</v>
      </c>
      <c r="Q5406" s="107">
        <v>1.49</v>
      </c>
      <c r="R5406" s="107">
        <v>1.48</v>
      </c>
    </row>
    <row r="5407" spans="4:18">
      <c r="D5407" s="106">
        <v>41052</v>
      </c>
      <c r="E5407" s="107">
        <v>34.499920000000003</v>
      </c>
      <c r="F5407" s="107">
        <v>34.989910000000002</v>
      </c>
      <c r="J5407" s="106">
        <v>41052</v>
      </c>
      <c r="K5407" s="107">
        <v>1.49</v>
      </c>
      <c r="L5407" s="107">
        <v>1.52</v>
      </c>
      <c r="P5407" s="106">
        <v>41052</v>
      </c>
      <c r="Q5407" s="107">
        <v>1.47</v>
      </c>
      <c r="R5407" s="107">
        <v>1.46</v>
      </c>
    </row>
    <row r="5408" spans="4:18">
      <c r="D5408" s="106">
        <v>41051</v>
      </c>
      <c r="E5408" s="107">
        <v>34.99991</v>
      </c>
      <c r="F5408" s="107">
        <v>34.499920000000003</v>
      </c>
      <c r="J5408" s="106">
        <v>41051</v>
      </c>
      <c r="K5408" s="107">
        <v>1.56</v>
      </c>
      <c r="L5408" s="107">
        <v>1.52</v>
      </c>
      <c r="P5408" s="106">
        <v>41051</v>
      </c>
      <c r="Q5408" s="107">
        <v>1.49</v>
      </c>
      <c r="R5408" s="107">
        <v>1.49</v>
      </c>
    </row>
    <row r="5409" spans="4:18">
      <c r="D5409" s="106">
        <v>41050</v>
      </c>
      <c r="E5409" s="107">
        <v>34.589910000000003</v>
      </c>
      <c r="F5409" s="107">
        <v>34.88991</v>
      </c>
      <c r="J5409" s="106">
        <v>41050</v>
      </c>
      <c r="K5409" s="107">
        <v>1.5</v>
      </c>
      <c r="L5409" s="107">
        <v>1.55</v>
      </c>
      <c r="P5409" s="106">
        <v>41050</v>
      </c>
      <c r="Q5409" s="107">
        <v>1.46</v>
      </c>
      <c r="R5409" s="107">
        <v>1.5</v>
      </c>
    </row>
    <row r="5410" spans="4:18">
      <c r="D5410" s="106">
        <v>41047</v>
      </c>
      <c r="E5410" s="107">
        <v>34.199910000000003</v>
      </c>
      <c r="F5410" s="107">
        <v>34.499920000000003</v>
      </c>
      <c r="J5410" s="106">
        <v>41047</v>
      </c>
      <c r="K5410" s="107">
        <v>1.48</v>
      </c>
      <c r="L5410" s="107">
        <v>1.5</v>
      </c>
      <c r="P5410" s="106">
        <v>41047</v>
      </c>
      <c r="Q5410" s="107">
        <v>1.46</v>
      </c>
      <c r="R5410" s="107">
        <v>1.46</v>
      </c>
    </row>
    <row r="5411" spans="4:18">
      <c r="D5411" s="106">
        <v>41046</v>
      </c>
      <c r="E5411" s="107">
        <v>34.61992</v>
      </c>
      <c r="F5411" s="107">
        <v>34.259909999999998</v>
      </c>
      <c r="J5411" s="106">
        <v>41046</v>
      </c>
      <c r="K5411" s="107">
        <v>1.49</v>
      </c>
      <c r="L5411" s="107">
        <v>1.5</v>
      </c>
      <c r="P5411" s="106">
        <v>41046</v>
      </c>
      <c r="Q5411" s="107">
        <v>1.51</v>
      </c>
      <c r="R5411" s="107">
        <v>1.47</v>
      </c>
    </row>
    <row r="5412" spans="4:18">
      <c r="D5412" s="106">
        <v>41045</v>
      </c>
      <c r="E5412" s="107">
        <v>34.99991</v>
      </c>
      <c r="F5412" s="107">
        <v>34.499920000000003</v>
      </c>
      <c r="J5412" s="106">
        <v>41045</v>
      </c>
      <c r="K5412" s="107">
        <v>1.52</v>
      </c>
      <c r="L5412" s="107">
        <v>1.5</v>
      </c>
      <c r="P5412" s="106">
        <v>41045</v>
      </c>
      <c r="Q5412" s="107">
        <v>1.57</v>
      </c>
      <c r="R5412" s="107">
        <v>1.5</v>
      </c>
    </row>
    <row r="5413" spans="4:18">
      <c r="D5413" s="106">
        <v>41044</v>
      </c>
      <c r="E5413" s="107">
        <v>34.789909999999999</v>
      </c>
      <c r="F5413" s="107">
        <v>35.259909999999998</v>
      </c>
      <c r="J5413" s="106">
        <v>41044</v>
      </c>
      <c r="K5413" s="107">
        <v>1.49</v>
      </c>
      <c r="L5413" s="107">
        <v>1.5</v>
      </c>
      <c r="P5413" s="106">
        <v>41044</v>
      </c>
      <c r="Q5413" s="107">
        <v>1.64</v>
      </c>
      <c r="R5413" s="107">
        <v>1.58</v>
      </c>
    </row>
    <row r="5414" spans="4:18">
      <c r="D5414" s="106">
        <v>41043</v>
      </c>
      <c r="E5414" s="107">
        <v>34.649909999999998</v>
      </c>
      <c r="F5414" s="107">
        <v>34.679920000000003</v>
      </c>
      <c r="J5414" s="106">
        <v>41043</v>
      </c>
      <c r="K5414" s="107">
        <v>1.49</v>
      </c>
      <c r="L5414" s="107">
        <v>1.5</v>
      </c>
      <c r="P5414" s="106">
        <v>41043</v>
      </c>
      <c r="Q5414" s="107">
        <v>1.72</v>
      </c>
      <c r="R5414" s="107">
        <v>1.63</v>
      </c>
    </row>
    <row r="5415" spans="4:18">
      <c r="D5415" s="106">
        <v>41040</v>
      </c>
      <c r="E5415" s="107">
        <v>35.299909999999997</v>
      </c>
      <c r="F5415" s="107">
        <v>34.779910000000001</v>
      </c>
      <c r="J5415" s="106">
        <v>41040</v>
      </c>
      <c r="K5415" s="107">
        <v>1.51</v>
      </c>
      <c r="L5415" s="107">
        <v>1.51</v>
      </c>
      <c r="P5415" s="106">
        <v>41040</v>
      </c>
      <c r="Q5415" s="107">
        <v>1.77</v>
      </c>
      <c r="R5415" s="107">
        <v>1.74</v>
      </c>
    </row>
    <row r="5416" spans="4:18">
      <c r="D5416" s="106">
        <v>41039</v>
      </c>
      <c r="E5416" s="107">
        <v>35.42991</v>
      </c>
      <c r="F5416" s="107">
        <v>35.67991</v>
      </c>
      <c r="J5416" s="106">
        <v>41039</v>
      </c>
      <c r="K5416" s="107">
        <v>1.54</v>
      </c>
      <c r="L5416" s="107">
        <v>1.51</v>
      </c>
      <c r="P5416" s="106">
        <v>41039</v>
      </c>
      <c r="Q5416" s="107">
        <v>1.71</v>
      </c>
      <c r="R5416" s="107">
        <v>1.8</v>
      </c>
    </row>
    <row r="5417" spans="4:18">
      <c r="D5417" s="106">
        <v>41038</v>
      </c>
      <c r="E5417" s="107">
        <v>34.919910000000002</v>
      </c>
      <c r="F5417" s="107">
        <v>35.079909999999998</v>
      </c>
      <c r="J5417" s="106">
        <v>41038</v>
      </c>
      <c r="K5417" s="107">
        <v>1.51</v>
      </c>
      <c r="L5417" s="107">
        <v>1.53</v>
      </c>
      <c r="P5417" s="106">
        <v>41038</v>
      </c>
      <c r="Q5417" s="107">
        <v>1.68</v>
      </c>
      <c r="R5417" s="107">
        <v>1.68</v>
      </c>
    </row>
    <row r="5418" spans="4:18">
      <c r="D5418" s="106">
        <v>41037</v>
      </c>
      <c r="E5418" s="107">
        <v>34.699910000000003</v>
      </c>
      <c r="F5418" s="107">
        <v>35.309910000000002</v>
      </c>
      <c r="J5418" s="106">
        <v>41037</v>
      </c>
      <c r="K5418" s="107">
        <v>1.49</v>
      </c>
      <c r="L5418" s="107">
        <v>1.54</v>
      </c>
      <c r="P5418" s="106">
        <v>41037</v>
      </c>
      <c r="Q5418" s="107">
        <v>1.81</v>
      </c>
      <c r="R5418" s="107">
        <v>1.71</v>
      </c>
    </row>
    <row r="5419" spans="4:18">
      <c r="D5419" s="106">
        <v>41036</v>
      </c>
      <c r="E5419" s="107">
        <v>34.859909999999999</v>
      </c>
      <c r="F5419" s="107">
        <v>34.709910000000001</v>
      </c>
      <c r="J5419" s="106">
        <v>41036</v>
      </c>
      <c r="K5419" s="107">
        <v>1.49</v>
      </c>
      <c r="L5419" s="107">
        <v>1.51</v>
      </c>
      <c r="P5419" s="106">
        <v>41036</v>
      </c>
      <c r="Q5419" s="107">
        <v>1.83</v>
      </c>
      <c r="R5419" s="107">
        <v>1.84</v>
      </c>
    </row>
    <row r="5420" spans="4:18">
      <c r="D5420" s="106">
        <v>41033</v>
      </c>
      <c r="E5420" s="107">
        <v>35.959910000000001</v>
      </c>
      <c r="F5420" s="107">
        <v>35.089910000000003</v>
      </c>
      <c r="J5420" s="106">
        <v>41033</v>
      </c>
      <c r="K5420" s="107">
        <v>1.48</v>
      </c>
      <c r="L5420" s="107">
        <v>1.49</v>
      </c>
      <c r="P5420" s="106">
        <v>41033</v>
      </c>
      <c r="Q5420" s="107">
        <v>1.9</v>
      </c>
      <c r="R5420" s="107">
        <v>1.83</v>
      </c>
    </row>
    <row r="5421" spans="4:18">
      <c r="D5421" s="106">
        <v>41032</v>
      </c>
      <c r="E5421" s="107">
        <v>37.009909999999998</v>
      </c>
      <c r="F5421" s="107">
        <v>36.049909999999997</v>
      </c>
      <c r="J5421" s="106">
        <v>41032</v>
      </c>
      <c r="K5421" s="107">
        <v>1.52</v>
      </c>
      <c r="L5421" s="107">
        <v>1.49</v>
      </c>
      <c r="P5421" s="106">
        <v>41032</v>
      </c>
      <c r="Q5421" s="107">
        <v>1.92</v>
      </c>
      <c r="R5421" s="107">
        <v>1.93</v>
      </c>
    </row>
    <row r="5422" spans="4:18">
      <c r="D5422" s="106">
        <v>41031</v>
      </c>
      <c r="E5422" s="107">
        <v>37.469909999999999</v>
      </c>
      <c r="F5422" s="107">
        <v>37.099910000000001</v>
      </c>
      <c r="J5422" s="106">
        <v>41031</v>
      </c>
      <c r="K5422" s="107">
        <v>1.47</v>
      </c>
      <c r="L5422" s="107">
        <v>1.53</v>
      </c>
      <c r="P5422" s="106">
        <v>41031</v>
      </c>
      <c r="Q5422" s="107">
        <v>1.98</v>
      </c>
      <c r="R5422" s="107">
        <v>1.92</v>
      </c>
    </row>
    <row r="5423" spans="4:18">
      <c r="D5423" s="106">
        <v>41030</v>
      </c>
      <c r="E5423" s="107">
        <v>37.089910000000003</v>
      </c>
      <c r="F5423" s="107">
        <v>37.539909999999999</v>
      </c>
      <c r="J5423" s="106">
        <v>41030</v>
      </c>
      <c r="K5423" s="107">
        <v>1.5</v>
      </c>
      <c r="L5423" s="107">
        <v>1.49</v>
      </c>
      <c r="P5423" s="106">
        <v>41030</v>
      </c>
      <c r="Q5423" s="107">
        <v>1.8</v>
      </c>
      <c r="R5423" s="107">
        <v>1.78</v>
      </c>
    </row>
    <row r="5424" spans="4:18">
      <c r="D5424" s="106">
        <v>41029</v>
      </c>
      <c r="E5424" s="107">
        <v>37.3399</v>
      </c>
      <c r="F5424" s="107">
        <v>37.659910000000004</v>
      </c>
      <c r="J5424" s="106">
        <v>41029</v>
      </c>
      <c r="K5424" s="107">
        <v>1.56</v>
      </c>
      <c r="L5424" s="107">
        <v>1.51</v>
      </c>
      <c r="P5424" s="106">
        <v>41029</v>
      </c>
      <c r="Q5424" s="107">
        <v>1.8</v>
      </c>
      <c r="R5424" s="107">
        <v>1.8</v>
      </c>
    </row>
    <row r="5425" spans="4:18">
      <c r="D5425" s="106">
        <v>41026</v>
      </c>
      <c r="E5425" s="107">
        <v>37.3399</v>
      </c>
      <c r="F5425" s="107">
        <v>37.739910000000002</v>
      </c>
      <c r="J5425" s="106">
        <v>41026</v>
      </c>
      <c r="K5425" s="107">
        <v>1.56</v>
      </c>
      <c r="L5425" s="107">
        <v>1.56</v>
      </c>
      <c r="P5425" s="106">
        <v>41026</v>
      </c>
      <c r="Q5425" s="107">
        <v>1.77</v>
      </c>
      <c r="R5425" s="107">
        <v>1.81</v>
      </c>
    </row>
    <row r="5426" spans="4:18">
      <c r="D5426" s="106">
        <v>41025</v>
      </c>
      <c r="E5426" s="107">
        <v>36.359909999999999</v>
      </c>
      <c r="F5426" s="107">
        <v>37.31991</v>
      </c>
      <c r="J5426" s="106">
        <v>41025</v>
      </c>
      <c r="K5426" s="107">
        <v>1.53</v>
      </c>
      <c r="L5426" s="107">
        <v>1.57</v>
      </c>
      <c r="P5426" s="106">
        <v>41025</v>
      </c>
      <c r="Q5426" s="107">
        <v>1.79</v>
      </c>
      <c r="R5426" s="107">
        <v>1.76</v>
      </c>
    </row>
    <row r="5427" spans="4:18">
      <c r="D5427" s="106">
        <v>41024</v>
      </c>
      <c r="E5427" s="107">
        <v>35.949910000000003</v>
      </c>
      <c r="F5427" s="107">
        <v>36.489910000000002</v>
      </c>
      <c r="J5427" s="106">
        <v>41024</v>
      </c>
      <c r="K5427" s="107">
        <v>1.52</v>
      </c>
      <c r="L5427" s="107">
        <v>1.55</v>
      </c>
      <c r="P5427" s="106">
        <v>41024</v>
      </c>
      <c r="Q5427" s="107">
        <v>1.71</v>
      </c>
      <c r="R5427" s="107">
        <v>1.8</v>
      </c>
    </row>
    <row r="5428" spans="4:18">
      <c r="D5428" s="106">
        <v>41023</v>
      </c>
      <c r="E5428" s="107">
        <v>35.04992</v>
      </c>
      <c r="F5428" s="107">
        <v>35.949910000000003</v>
      </c>
      <c r="J5428" s="106">
        <v>41023</v>
      </c>
      <c r="K5428" s="107">
        <v>1.49</v>
      </c>
      <c r="L5428" s="107">
        <v>1.5</v>
      </c>
      <c r="P5428" s="106">
        <v>41023</v>
      </c>
      <c r="Q5428" s="107">
        <v>1.61</v>
      </c>
      <c r="R5428" s="107">
        <v>1.68</v>
      </c>
    </row>
    <row r="5429" spans="4:18">
      <c r="D5429" s="106">
        <v>41022</v>
      </c>
      <c r="E5429" s="107">
        <v>35.359909999999999</v>
      </c>
      <c r="F5429" s="107">
        <v>35.009909999999998</v>
      </c>
      <c r="J5429" s="106">
        <v>41022</v>
      </c>
      <c r="K5429" s="107">
        <v>1.49</v>
      </c>
      <c r="L5429" s="107">
        <v>1.5</v>
      </c>
      <c r="P5429" s="106">
        <v>41022</v>
      </c>
      <c r="Q5429" s="107">
        <v>1.62</v>
      </c>
      <c r="R5429" s="107">
        <v>1.62</v>
      </c>
    </row>
    <row r="5430" spans="4:18">
      <c r="D5430" s="106">
        <v>41019</v>
      </c>
      <c r="E5430" s="107">
        <v>35.719909999999999</v>
      </c>
      <c r="F5430" s="107">
        <v>36.229909999999997</v>
      </c>
      <c r="J5430" s="106">
        <v>41019</v>
      </c>
      <c r="K5430" s="107">
        <v>1.55</v>
      </c>
      <c r="L5430" s="107">
        <v>1.53</v>
      </c>
      <c r="P5430" s="106">
        <v>41019</v>
      </c>
      <c r="Q5430" s="107">
        <v>1.81</v>
      </c>
      <c r="R5430" s="107">
        <v>1.67</v>
      </c>
    </row>
    <row r="5431" spans="4:18">
      <c r="D5431" s="106">
        <v>41018</v>
      </c>
      <c r="E5431" s="107">
        <v>35.88991</v>
      </c>
      <c r="F5431" s="107">
        <v>35.06991</v>
      </c>
      <c r="J5431" s="106">
        <v>41018</v>
      </c>
      <c r="K5431" s="107">
        <v>1.51</v>
      </c>
      <c r="L5431" s="107">
        <v>1.51</v>
      </c>
      <c r="P5431" s="106">
        <v>41018</v>
      </c>
      <c r="Q5431" s="107">
        <v>1.72</v>
      </c>
      <c r="R5431" s="107">
        <v>1.71</v>
      </c>
    </row>
    <row r="5432" spans="4:18">
      <c r="D5432" s="106">
        <v>41017</v>
      </c>
      <c r="E5432" s="107">
        <v>36.369909999999997</v>
      </c>
      <c r="F5432" s="107">
        <v>35.88991</v>
      </c>
      <c r="J5432" s="106">
        <v>41017</v>
      </c>
      <c r="K5432" s="107">
        <v>1.55</v>
      </c>
      <c r="L5432" s="107">
        <v>1.5</v>
      </c>
      <c r="P5432" s="106">
        <v>41017</v>
      </c>
      <c r="Q5432" s="107">
        <v>1.71</v>
      </c>
      <c r="R5432" s="107">
        <v>1.72</v>
      </c>
    </row>
    <row r="5433" spans="4:18">
      <c r="D5433" s="106">
        <v>41016</v>
      </c>
      <c r="E5433" s="107">
        <v>36.729909999999997</v>
      </c>
      <c r="F5433" s="107">
        <v>36.81991</v>
      </c>
      <c r="J5433" s="106">
        <v>41016</v>
      </c>
      <c r="K5433" s="107">
        <v>1.52</v>
      </c>
      <c r="L5433" s="107">
        <v>1.54</v>
      </c>
      <c r="P5433" s="106">
        <v>41016</v>
      </c>
      <c r="Q5433" s="107">
        <v>1.72</v>
      </c>
      <c r="R5433" s="107">
        <v>1.73</v>
      </c>
    </row>
    <row r="5434" spans="4:18">
      <c r="D5434" s="106">
        <v>41015</v>
      </c>
      <c r="E5434" s="107">
        <v>36.199910000000003</v>
      </c>
      <c r="F5434" s="107">
        <v>36.399909999999998</v>
      </c>
      <c r="J5434" s="106">
        <v>41015</v>
      </c>
      <c r="K5434" s="107">
        <v>1.42</v>
      </c>
      <c r="L5434" s="107">
        <v>1.5</v>
      </c>
      <c r="P5434" s="106">
        <v>41015</v>
      </c>
      <c r="Q5434" s="107">
        <v>1.7</v>
      </c>
      <c r="R5434" s="107">
        <v>1.69</v>
      </c>
    </row>
    <row r="5435" spans="4:18">
      <c r="D5435" s="106">
        <v>41012</v>
      </c>
      <c r="E5435" s="107">
        <v>36.919910000000002</v>
      </c>
      <c r="F5435" s="107">
        <v>35.859909999999999</v>
      </c>
      <c r="J5435" s="106">
        <v>41012</v>
      </c>
      <c r="K5435" s="107">
        <v>1.51</v>
      </c>
      <c r="L5435" s="107">
        <v>1.39</v>
      </c>
      <c r="P5435" s="106">
        <v>41012</v>
      </c>
      <c r="Q5435" s="107">
        <v>1.73</v>
      </c>
      <c r="R5435" s="107">
        <v>1.68</v>
      </c>
    </row>
    <row r="5436" spans="4:18">
      <c r="D5436" s="106">
        <v>41011</v>
      </c>
      <c r="E5436" s="107">
        <v>35.81991</v>
      </c>
      <c r="F5436" s="107">
        <v>36.879910000000002</v>
      </c>
      <c r="J5436" s="106">
        <v>41011</v>
      </c>
      <c r="K5436" s="107">
        <v>1.53</v>
      </c>
      <c r="L5436" s="107">
        <v>1.52</v>
      </c>
      <c r="P5436" s="106">
        <v>41011</v>
      </c>
      <c r="Q5436" s="107">
        <v>1.73</v>
      </c>
      <c r="R5436" s="107">
        <v>1.75</v>
      </c>
    </row>
    <row r="5437" spans="4:18">
      <c r="D5437" s="106">
        <v>41010</v>
      </c>
      <c r="E5437" s="107">
        <v>35.339910000000003</v>
      </c>
      <c r="F5437" s="107">
        <v>35.67991</v>
      </c>
      <c r="J5437" s="106">
        <v>41010</v>
      </c>
      <c r="K5437" s="107">
        <v>1.52</v>
      </c>
      <c r="L5437" s="107">
        <v>1.53</v>
      </c>
      <c r="P5437" s="106">
        <v>41010</v>
      </c>
      <c r="Q5437" s="107">
        <v>1.74</v>
      </c>
      <c r="R5437" s="107">
        <v>1.73</v>
      </c>
    </row>
    <row r="5438" spans="4:18" s="107" customFormat="1">
      <c r="D5438" s="106"/>
      <c r="J5438" s="106"/>
      <c r="P5438" s="106"/>
    </row>
    <row r="5439" spans="4:18" s="107" customFormat="1">
      <c r="D5439" s="106"/>
      <c r="J5439" s="106"/>
      <c r="P5439" s="106"/>
    </row>
    <row r="5440" spans="4:18" s="107" customFormat="1">
      <c r="D5440" s="106"/>
      <c r="J5440" s="106"/>
      <c r="P5440" s="106"/>
    </row>
    <row r="5441" spans="1:18">
      <c r="D5441" s="106">
        <v>40854</v>
      </c>
      <c r="E5441" s="107">
        <v>36.759909999999998</v>
      </c>
      <c r="F5441" s="107">
        <v>37.189909999999998</v>
      </c>
      <c r="J5441" s="106">
        <v>40854</v>
      </c>
      <c r="K5441" s="107">
        <v>1.67</v>
      </c>
      <c r="L5441" s="107">
        <v>1.62</v>
      </c>
      <c r="P5441" s="106">
        <v>40854</v>
      </c>
      <c r="Q5441" s="107">
        <v>1.83</v>
      </c>
      <c r="R5441" s="107">
        <v>1.87</v>
      </c>
    </row>
    <row r="5442" spans="1:18">
      <c r="D5442" s="106">
        <v>40851</v>
      </c>
      <c r="E5442" s="107">
        <v>38.449910000000003</v>
      </c>
      <c r="F5442" s="107">
        <v>36.759909999999998</v>
      </c>
      <c r="J5442" s="106">
        <v>40851</v>
      </c>
      <c r="K5442" s="107">
        <v>1.65</v>
      </c>
      <c r="L5442" s="107">
        <v>1.67</v>
      </c>
      <c r="P5442" s="106">
        <v>40851</v>
      </c>
      <c r="Q5442" s="107">
        <v>1.95</v>
      </c>
      <c r="R5442" s="107">
        <v>1.85</v>
      </c>
    </row>
    <row r="5443" spans="1:18">
      <c r="D5443" s="106">
        <v>40850</v>
      </c>
      <c r="E5443" s="107">
        <v>35.49991</v>
      </c>
      <c r="F5443" s="107">
        <v>37.789909999999999</v>
      </c>
      <c r="J5443" s="106">
        <v>40850</v>
      </c>
      <c r="K5443" s="107">
        <v>1.65</v>
      </c>
      <c r="L5443" s="107">
        <v>1.67</v>
      </c>
      <c r="P5443" s="106">
        <v>40850</v>
      </c>
      <c r="Q5443" s="107">
        <v>1.92</v>
      </c>
      <c r="R5443" s="107">
        <v>1.96</v>
      </c>
    </row>
    <row r="5444" spans="1:18">
      <c r="A5444">
        <f>'Competitors list'!A62</f>
        <v>21</v>
      </c>
      <c r="B5444" s="106">
        <f>'Competitors list'!B64</f>
        <v>40849</v>
      </c>
      <c r="C5444" t="str">
        <f>'Competitors list'!D62</f>
        <v>Saga Communications Inc</v>
      </c>
      <c r="D5444" s="106">
        <v>40849</v>
      </c>
      <c r="E5444" s="107">
        <v>36.619909999999997</v>
      </c>
      <c r="F5444" s="107">
        <v>36.129910000000002</v>
      </c>
      <c r="G5444">
        <v>21</v>
      </c>
      <c r="H5444" s="106">
        <v>40849</v>
      </c>
      <c r="I5444" t="str">
        <f>'Competitors list'!D63</f>
        <v>Crown Media Holdings Inc</v>
      </c>
      <c r="J5444" s="106">
        <v>40849</v>
      </c>
      <c r="K5444" s="107">
        <v>1.57</v>
      </c>
      <c r="L5444" s="107">
        <v>1.61</v>
      </c>
      <c r="M5444">
        <v>21</v>
      </c>
      <c r="N5444" s="106">
        <v>40849</v>
      </c>
      <c r="O5444" t="str">
        <f>'Competitors list'!D64</f>
        <v>Gray Television Inc</v>
      </c>
      <c r="P5444" s="106">
        <v>40849</v>
      </c>
      <c r="Q5444" s="107">
        <v>1.81</v>
      </c>
      <c r="R5444" s="107">
        <v>1.89</v>
      </c>
    </row>
    <row r="5445" spans="1:18">
      <c r="D5445" s="106">
        <v>40848</v>
      </c>
      <c r="E5445" s="107">
        <v>33.439920000000001</v>
      </c>
      <c r="F5445" s="107">
        <v>36.299909999999997</v>
      </c>
      <c r="J5445" s="106">
        <v>40848</v>
      </c>
      <c r="K5445" s="107">
        <v>1.5</v>
      </c>
      <c r="L5445" s="107">
        <v>1.54</v>
      </c>
      <c r="P5445" s="106">
        <v>40848</v>
      </c>
      <c r="Q5445" s="107">
        <v>1.84</v>
      </c>
      <c r="R5445" s="107">
        <v>1.76</v>
      </c>
    </row>
    <row r="5446" spans="1:18">
      <c r="D5446" s="106">
        <v>40847</v>
      </c>
      <c r="E5446" s="107">
        <v>37.579909999999998</v>
      </c>
      <c r="F5446" s="107">
        <v>37.49991</v>
      </c>
      <c r="J5446" s="106">
        <v>40847</v>
      </c>
      <c r="K5446" s="107">
        <v>1.6</v>
      </c>
      <c r="L5446" s="107">
        <v>1.58</v>
      </c>
      <c r="P5446" s="106">
        <v>40847</v>
      </c>
      <c r="Q5446" s="107">
        <v>1.9</v>
      </c>
      <c r="R5446" s="107">
        <v>1.9</v>
      </c>
    </row>
    <row r="5447" spans="1:18">
      <c r="D5447" s="106">
        <v>40844</v>
      </c>
      <c r="E5447" s="107">
        <v>37.49991</v>
      </c>
      <c r="F5447" s="107">
        <v>37.8399</v>
      </c>
      <c r="J5447" s="106">
        <v>40844</v>
      </c>
      <c r="K5447" s="107">
        <v>1.54</v>
      </c>
      <c r="L5447" s="107">
        <v>1.6</v>
      </c>
      <c r="P5447" s="106">
        <v>40844</v>
      </c>
      <c r="Q5447" s="107">
        <v>1.9</v>
      </c>
      <c r="R5447" s="107">
        <v>1.94</v>
      </c>
    </row>
    <row r="5448" spans="1:18">
      <c r="D5448" s="106">
        <v>40843</v>
      </c>
      <c r="E5448" s="107">
        <v>38.249899999999997</v>
      </c>
      <c r="F5448" s="107">
        <v>37.74991</v>
      </c>
      <c r="J5448" s="106">
        <v>40843</v>
      </c>
      <c r="K5448" s="107">
        <v>1.53</v>
      </c>
      <c r="L5448" s="107">
        <v>1.54</v>
      </c>
      <c r="P5448" s="106">
        <v>40843</v>
      </c>
      <c r="Q5448" s="107">
        <v>1.87</v>
      </c>
      <c r="R5448" s="107">
        <v>2.09</v>
      </c>
    </row>
    <row r="5449" spans="1:18">
      <c r="D5449" s="106">
        <v>40842</v>
      </c>
      <c r="E5449" s="107">
        <v>36.969909999999999</v>
      </c>
      <c r="F5449" s="107">
        <v>37.24991</v>
      </c>
      <c r="J5449" s="106">
        <v>40842</v>
      </c>
      <c r="K5449" s="107">
        <v>1.52</v>
      </c>
      <c r="L5449" s="107">
        <v>1.5</v>
      </c>
      <c r="P5449" s="106">
        <v>40842</v>
      </c>
      <c r="Q5449" s="107">
        <v>1.71</v>
      </c>
      <c r="R5449" s="107">
        <v>1.78</v>
      </c>
    </row>
    <row r="5450" spans="1:18">
      <c r="D5450" s="106">
        <v>40841</v>
      </c>
      <c r="E5450" s="107">
        <v>37.759909999999998</v>
      </c>
      <c r="F5450" s="107">
        <v>36.24991</v>
      </c>
      <c r="J5450" s="106">
        <v>40841</v>
      </c>
      <c r="K5450" s="107">
        <v>1.49</v>
      </c>
      <c r="L5450" s="107">
        <v>1.49</v>
      </c>
      <c r="P5450" s="106">
        <v>40841</v>
      </c>
      <c r="Q5450" s="107">
        <v>1.76</v>
      </c>
      <c r="R5450" s="107">
        <v>1.65</v>
      </c>
    </row>
    <row r="5451" spans="1:18">
      <c r="D5451" s="106">
        <v>40840</v>
      </c>
      <c r="E5451" s="107">
        <v>40.079900000000002</v>
      </c>
      <c r="F5451" s="107">
        <v>37.999899999999997</v>
      </c>
      <c r="J5451" s="106">
        <v>40840</v>
      </c>
      <c r="K5451" s="107">
        <v>1.52</v>
      </c>
      <c r="L5451" s="107">
        <v>1.52</v>
      </c>
      <c r="P5451" s="106">
        <v>40840</v>
      </c>
      <c r="Q5451" s="107">
        <v>1.73</v>
      </c>
      <c r="R5451" s="107">
        <v>1.78</v>
      </c>
    </row>
    <row r="5452" spans="1:18">
      <c r="D5452" s="106">
        <v>40837</v>
      </c>
      <c r="E5452" s="107">
        <v>37.519910000000003</v>
      </c>
      <c r="F5452" s="107">
        <v>37.029910000000001</v>
      </c>
      <c r="J5452" s="106">
        <v>40837</v>
      </c>
      <c r="K5452" s="107">
        <v>1.53</v>
      </c>
      <c r="L5452" s="107">
        <v>1.5</v>
      </c>
      <c r="P5452" s="106">
        <v>40837</v>
      </c>
      <c r="Q5452" s="107">
        <v>1.72</v>
      </c>
      <c r="R5452" s="107">
        <v>1.73</v>
      </c>
    </row>
    <row r="5453" spans="1:18">
      <c r="D5453" s="106">
        <v>40836</v>
      </c>
      <c r="E5453" s="107">
        <v>37.169910000000002</v>
      </c>
      <c r="F5453" s="107">
        <v>36.659910000000004</v>
      </c>
      <c r="J5453" s="106">
        <v>40836</v>
      </c>
      <c r="K5453" s="107">
        <v>1.48</v>
      </c>
      <c r="L5453" s="107">
        <v>1.47</v>
      </c>
      <c r="P5453" s="106">
        <v>40836</v>
      </c>
      <c r="Q5453" s="107">
        <v>1.66</v>
      </c>
      <c r="R5453" s="107">
        <v>1.65</v>
      </c>
    </row>
    <row r="5454" spans="1:18">
      <c r="D5454" s="106">
        <v>40835</v>
      </c>
      <c r="E5454" s="107">
        <v>37.989910000000002</v>
      </c>
      <c r="F5454" s="107">
        <v>37.129910000000002</v>
      </c>
      <c r="J5454" s="106">
        <v>40835</v>
      </c>
      <c r="K5454" s="107">
        <v>1.55</v>
      </c>
      <c r="L5454" s="107">
        <v>1.47</v>
      </c>
      <c r="P5454" s="106">
        <v>40835</v>
      </c>
      <c r="Q5454" s="107">
        <v>1.7</v>
      </c>
      <c r="R5454" s="107">
        <v>1.65</v>
      </c>
    </row>
    <row r="5455" spans="1:18">
      <c r="D5455" s="106">
        <v>40834</v>
      </c>
      <c r="E5455" s="107">
        <v>35.289909999999999</v>
      </c>
      <c r="F5455" s="107">
        <v>37.719909999999999</v>
      </c>
      <c r="J5455" s="106">
        <v>40834</v>
      </c>
      <c r="K5455" s="107">
        <v>1.5</v>
      </c>
      <c r="L5455" s="107">
        <v>1.53</v>
      </c>
      <c r="P5455" s="106">
        <v>40834</v>
      </c>
      <c r="Q5455" s="107">
        <v>1.6</v>
      </c>
      <c r="R5455" s="107">
        <v>1.69</v>
      </c>
    </row>
    <row r="5456" spans="1:18">
      <c r="D5456" s="106">
        <v>40833</v>
      </c>
      <c r="E5456" s="107">
        <v>35.609909999999999</v>
      </c>
      <c r="F5456" s="107">
        <v>36.009909999999998</v>
      </c>
      <c r="J5456" s="106">
        <v>40833</v>
      </c>
      <c r="K5456" s="107">
        <v>1.49</v>
      </c>
      <c r="L5456" s="107">
        <v>1.4</v>
      </c>
      <c r="P5456" s="106">
        <v>40833</v>
      </c>
      <c r="Q5456" s="107">
        <v>1.7</v>
      </c>
      <c r="R5456" s="107">
        <v>1.58</v>
      </c>
    </row>
    <row r="5457" spans="4:18">
      <c r="D5457" s="106">
        <v>40830</v>
      </c>
      <c r="E5457" s="107">
        <v>35.449910000000003</v>
      </c>
      <c r="F5457" s="107">
        <v>35.969909999999999</v>
      </c>
      <c r="J5457" s="106">
        <v>40830</v>
      </c>
      <c r="K5457" s="107">
        <v>1.5</v>
      </c>
      <c r="L5457" s="107">
        <v>1.5</v>
      </c>
      <c r="P5457" s="106">
        <v>40830</v>
      </c>
      <c r="Q5457" s="107">
        <v>1.75</v>
      </c>
      <c r="R5457" s="107">
        <v>1.73</v>
      </c>
    </row>
    <row r="5458" spans="4:18">
      <c r="D5458" s="106">
        <v>40829</v>
      </c>
      <c r="E5458" s="107">
        <v>31.90992</v>
      </c>
      <c r="F5458" s="107">
        <v>34.899909999999998</v>
      </c>
      <c r="J5458" s="106">
        <v>40829</v>
      </c>
      <c r="K5458" s="107">
        <v>1.49</v>
      </c>
      <c r="L5458" s="107">
        <v>1.48</v>
      </c>
      <c r="P5458" s="106">
        <v>40829</v>
      </c>
      <c r="Q5458" s="107">
        <v>1.64</v>
      </c>
      <c r="R5458" s="107">
        <v>1.71</v>
      </c>
    </row>
    <row r="5459" spans="4:18">
      <c r="D5459" s="106">
        <v>40828</v>
      </c>
      <c r="E5459" s="107">
        <v>30.539919999999999</v>
      </c>
      <c r="F5459" s="107">
        <v>32.79992</v>
      </c>
      <c r="J5459" s="106">
        <v>40828</v>
      </c>
      <c r="K5459" s="107">
        <v>1.41</v>
      </c>
      <c r="L5459" s="107">
        <v>1.47</v>
      </c>
      <c r="P5459" s="106">
        <v>40828</v>
      </c>
      <c r="Q5459" s="107">
        <v>1.58</v>
      </c>
      <c r="R5459" s="107">
        <v>1.66</v>
      </c>
    </row>
    <row r="5460" spans="4:18">
      <c r="D5460" s="106">
        <v>40827</v>
      </c>
      <c r="E5460" s="107">
        <v>29.489930000000001</v>
      </c>
      <c r="F5460" s="107">
        <v>30.239930000000001</v>
      </c>
      <c r="J5460" s="106">
        <v>40827</v>
      </c>
      <c r="K5460" s="107">
        <v>1.31</v>
      </c>
      <c r="L5460" s="107">
        <v>1.4</v>
      </c>
      <c r="P5460" s="106">
        <v>40827</v>
      </c>
      <c r="Q5460" s="107">
        <v>1.5</v>
      </c>
      <c r="R5460" s="107">
        <v>1.57</v>
      </c>
    </row>
    <row r="5461" spans="4:18">
      <c r="D5461" s="106">
        <v>40826</v>
      </c>
      <c r="E5461" s="107">
        <v>29.259930000000001</v>
      </c>
      <c r="F5461" s="107">
        <v>29.45993</v>
      </c>
      <c r="J5461" s="106">
        <v>40826</v>
      </c>
      <c r="K5461" s="107">
        <v>1.35</v>
      </c>
      <c r="L5461" s="107">
        <v>1.35</v>
      </c>
      <c r="P5461" s="106">
        <v>40826</v>
      </c>
      <c r="Q5461" s="107">
        <v>1.4</v>
      </c>
      <c r="R5461" s="107">
        <v>1.54</v>
      </c>
    </row>
    <row r="5462" spans="4:18">
      <c r="D5462" s="106">
        <v>40823</v>
      </c>
      <c r="E5462" s="107">
        <v>29.43993</v>
      </c>
      <c r="F5462" s="107">
        <v>28.999929999999999</v>
      </c>
      <c r="J5462" s="106">
        <v>40823</v>
      </c>
      <c r="K5462" s="107">
        <v>1.41</v>
      </c>
      <c r="L5462" s="107">
        <v>1.32</v>
      </c>
      <c r="P5462" s="106">
        <v>40823</v>
      </c>
      <c r="Q5462" s="107">
        <v>1.49</v>
      </c>
      <c r="R5462" s="107">
        <v>1.36</v>
      </c>
    </row>
    <row r="5463" spans="4:18">
      <c r="D5463" s="106">
        <v>40822</v>
      </c>
      <c r="E5463" s="107">
        <v>29.11993</v>
      </c>
      <c r="F5463" s="107">
        <v>29.489930000000001</v>
      </c>
      <c r="J5463" s="106">
        <v>40822</v>
      </c>
      <c r="K5463" s="107">
        <v>1.41</v>
      </c>
      <c r="L5463" s="107">
        <v>1.4</v>
      </c>
      <c r="P5463" s="106">
        <v>40822</v>
      </c>
      <c r="Q5463" s="107">
        <v>1.43</v>
      </c>
      <c r="R5463" s="107">
        <v>1.48</v>
      </c>
    </row>
    <row r="5464" spans="4:18">
      <c r="D5464" s="106">
        <v>40821</v>
      </c>
      <c r="E5464" s="107">
        <v>28.899930000000001</v>
      </c>
      <c r="F5464" s="107">
        <v>29.039929999999998</v>
      </c>
      <c r="J5464" s="106">
        <v>40821</v>
      </c>
      <c r="K5464" s="107">
        <v>1.29</v>
      </c>
      <c r="L5464" s="107">
        <v>1.42</v>
      </c>
      <c r="P5464" s="106">
        <v>40821</v>
      </c>
      <c r="Q5464" s="107">
        <v>1.47</v>
      </c>
      <c r="R5464" s="107">
        <v>1.45</v>
      </c>
    </row>
    <row r="5465" spans="4:18">
      <c r="D5465" s="106">
        <v>40820</v>
      </c>
      <c r="E5465" s="107">
        <v>26.909929999999999</v>
      </c>
      <c r="F5465" s="107">
        <v>28.70993</v>
      </c>
      <c r="J5465" s="106">
        <v>40820</v>
      </c>
      <c r="K5465" s="107">
        <v>1.29</v>
      </c>
      <c r="L5465" s="107">
        <v>1.3</v>
      </c>
      <c r="P5465" s="106">
        <v>40820</v>
      </c>
      <c r="Q5465" s="107">
        <v>1.33</v>
      </c>
      <c r="R5465" s="107">
        <v>1.48</v>
      </c>
    </row>
    <row r="5466" spans="4:18">
      <c r="D5466" s="106">
        <v>40819</v>
      </c>
      <c r="E5466" s="107">
        <v>29.319929999999999</v>
      </c>
      <c r="F5466" s="107">
        <v>26.79993</v>
      </c>
      <c r="J5466" s="106">
        <v>40819</v>
      </c>
      <c r="K5466" s="107">
        <v>1.39</v>
      </c>
      <c r="L5466" s="107">
        <v>1.31</v>
      </c>
      <c r="P5466" s="106">
        <v>40819</v>
      </c>
      <c r="Q5466" s="107">
        <v>1.55</v>
      </c>
      <c r="R5466" s="107">
        <v>1.31</v>
      </c>
    </row>
    <row r="5467" spans="4:18">
      <c r="D5467" s="106">
        <v>40816</v>
      </c>
      <c r="E5467" s="107">
        <v>29.699929999999998</v>
      </c>
      <c r="F5467" s="107">
        <v>29.509930000000001</v>
      </c>
      <c r="J5467" s="106">
        <v>40816</v>
      </c>
      <c r="K5467" s="107">
        <v>1.41</v>
      </c>
      <c r="L5467" s="107">
        <v>1.43</v>
      </c>
      <c r="P5467" s="106">
        <v>40816</v>
      </c>
      <c r="Q5467" s="107">
        <v>1.63</v>
      </c>
      <c r="R5467" s="107">
        <v>1.56</v>
      </c>
    </row>
    <row r="5468" spans="4:18">
      <c r="D5468" s="106">
        <v>40815</v>
      </c>
      <c r="E5468" s="107">
        <v>29.63993</v>
      </c>
      <c r="F5468" s="107">
        <v>29.97993</v>
      </c>
      <c r="J5468" s="106">
        <v>40815</v>
      </c>
      <c r="K5468" s="107">
        <v>1.39</v>
      </c>
      <c r="L5468" s="107">
        <v>1.44</v>
      </c>
      <c r="P5468" s="106">
        <v>40815</v>
      </c>
      <c r="Q5468" s="107">
        <v>1.67</v>
      </c>
      <c r="R5468" s="107">
        <v>1.67</v>
      </c>
    </row>
    <row r="5469" spans="4:18">
      <c r="D5469" s="106">
        <v>40814</v>
      </c>
      <c r="E5469" s="107">
        <v>30.539919999999999</v>
      </c>
      <c r="F5469" s="107">
        <v>29.219930000000002</v>
      </c>
      <c r="J5469" s="106">
        <v>40814</v>
      </c>
      <c r="K5469" s="107">
        <v>1.38</v>
      </c>
      <c r="L5469" s="107">
        <v>1.34</v>
      </c>
      <c r="P5469" s="106">
        <v>40814</v>
      </c>
      <c r="Q5469" s="107">
        <v>1.76</v>
      </c>
      <c r="R5469" s="107">
        <v>1.62</v>
      </c>
    </row>
    <row r="5470" spans="4:18">
      <c r="D5470" s="106">
        <v>40813</v>
      </c>
      <c r="E5470" s="107">
        <v>29.579930000000001</v>
      </c>
      <c r="F5470" s="107">
        <v>30.839919999999999</v>
      </c>
      <c r="J5470" s="106">
        <v>40813</v>
      </c>
      <c r="K5470" s="107">
        <v>1.38</v>
      </c>
      <c r="L5470" s="107">
        <v>1.4</v>
      </c>
      <c r="P5470" s="106">
        <v>40813</v>
      </c>
      <c r="Q5470" s="107">
        <v>1.76</v>
      </c>
      <c r="R5470" s="107">
        <v>1.77</v>
      </c>
    </row>
    <row r="5471" spans="4:18">
      <c r="D5471" s="106">
        <v>40812</v>
      </c>
      <c r="E5471" s="107">
        <v>28.589929999999999</v>
      </c>
      <c r="F5471" s="107">
        <v>28.63993</v>
      </c>
      <c r="J5471" s="106">
        <v>40812</v>
      </c>
      <c r="K5471" s="107">
        <v>1.34</v>
      </c>
      <c r="L5471" s="107">
        <v>1.36</v>
      </c>
      <c r="P5471" s="106">
        <v>40812</v>
      </c>
      <c r="Q5471" s="107">
        <v>1.57</v>
      </c>
      <c r="R5471" s="107">
        <v>1.72</v>
      </c>
    </row>
    <row r="5472" spans="4:18">
      <c r="D5472" s="106">
        <v>40809</v>
      </c>
      <c r="E5472" s="107">
        <v>27.88993</v>
      </c>
      <c r="F5472" s="107">
        <v>27.899930000000001</v>
      </c>
      <c r="J5472" s="106">
        <v>40809</v>
      </c>
      <c r="K5472" s="107">
        <v>1.3</v>
      </c>
      <c r="L5472" s="107">
        <v>1.32</v>
      </c>
      <c r="P5472" s="106">
        <v>40809</v>
      </c>
      <c r="Q5472" s="107">
        <v>1.52</v>
      </c>
      <c r="R5472" s="107">
        <v>1.54</v>
      </c>
    </row>
    <row r="5473" spans="4:18">
      <c r="D5473" s="106">
        <v>40808</v>
      </c>
      <c r="E5473" s="107">
        <v>27.699929999999998</v>
      </c>
      <c r="F5473" s="107">
        <v>27.68993</v>
      </c>
      <c r="J5473" s="106">
        <v>40808</v>
      </c>
      <c r="K5473" s="107">
        <v>1.28</v>
      </c>
      <c r="L5473" s="107">
        <v>1.29</v>
      </c>
      <c r="P5473" s="106">
        <v>40808</v>
      </c>
      <c r="Q5473" s="107">
        <v>1.53</v>
      </c>
      <c r="R5473" s="107">
        <v>1.51</v>
      </c>
    </row>
    <row r="5474" spans="4:18">
      <c r="D5474" s="106">
        <v>40807</v>
      </c>
      <c r="E5474" s="107">
        <v>27.999929999999999</v>
      </c>
      <c r="F5474" s="107">
        <v>27.79993</v>
      </c>
      <c r="J5474" s="106">
        <v>40807</v>
      </c>
      <c r="K5474" s="107">
        <v>1.3</v>
      </c>
      <c r="L5474" s="107">
        <v>1.3</v>
      </c>
      <c r="P5474" s="106">
        <v>40807</v>
      </c>
      <c r="Q5474" s="107">
        <v>1.68</v>
      </c>
      <c r="R5474" s="107">
        <v>1.6</v>
      </c>
    </row>
    <row r="5475" spans="4:18">
      <c r="D5475" s="106">
        <v>40806</v>
      </c>
      <c r="E5475" s="107">
        <v>27.999929999999999</v>
      </c>
      <c r="F5475" s="107">
        <v>27.989930000000001</v>
      </c>
      <c r="J5475" s="106">
        <v>40806</v>
      </c>
      <c r="K5475" s="107">
        <v>1.33</v>
      </c>
      <c r="L5475" s="107">
        <v>1.3</v>
      </c>
      <c r="P5475" s="106">
        <v>40806</v>
      </c>
      <c r="Q5475" s="107">
        <v>1.81</v>
      </c>
      <c r="R5475" s="107">
        <v>1.67</v>
      </c>
    </row>
    <row r="5476" spans="4:18">
      <c r="D5476" s="106">
        <v>40805</v>
      </c>
      <c r="E5476" s="107">
        <v>28.039929999999998</v>
      </c>
      <c r="F5476" s="107">
        <v>27.999929999999999</v>
      </c>
      <c r="J5476" s="106">
        <v>40805</v>
      </c>
      <c r="K5476" s="107">
        <v>1.31</v>
      </c>
      <c r="L5476" s="107">
        <v>1.3</v>
      </c>
      <c r="P5476" s="106">
        <v>40805</v>
      </c>
      <c r="Q5476" s="107">
        <v>1.77</v>
      </c>
      <c r="R5476" s="107">
        <v>1.79</v>
      </c>
    </row>
    <row r="5477" spans="4:18">
      <c r="D5477" s="106">
        <v>40802</v>
      </c>
      <c r="E5477" s="107">
        <v>28.259930000000001</v>
      </c>
      <c r="F5477" s="107">
        <v>28.739930000000001</v>
      </c>
      <c r="J5477" s="106">
        <v>40802</v>
      </c>
      <c r="K5477" s="107">
        <v>1.3</v>
      </c>
      <c r="L5477" s="107">
        <v>1.36</v>
      </c>
      <c r="P5477" s="106">
        <v>40802</v>
      </c>
      <c r="Q5477" s="107">
        <v>1.78</v>
      </c>
      <c r="R5477" s="107">
        <v>1.81</v>
      </c>
    </row>
    <row r="5478" spans="4:18">
      <c r="D5478" s="106">
        <v>40801</v>
      </c>
      <c r="E5478" s="107">
        <v>27.97993</v>
      </c>
      <c r="F5478" s="107">
        <v>27.999929999999999</v>
      </c>
      <c r="J5478" s="106">
        <v>40801</v>
      </c>
      <c r="K5478" s="107">
        <v>1.33</v>
      </c>
      <c r="L5478" s="107">
        <v>1.3</v>
      </c>
      <c r="P5478" s="106">
        <v>40801</v>
      </c>
      <c r="Q5478" s="107">
        <v>1.81</v>
      </c>
      <c r="R5478" s="107">
        <v>1.76</v>
      </c>
    </row>
    <row r="5479" spans="4:18">
      <c r="D5479" s="106">
        <v>40800</v>
      </c>
      <c r="E5479" s="107">
        <v>27.399930000000001</v>
      </c>
      <c r="F5479" s="107">
        <v>27.539929999999998</v>
      </c>
      <c r="J5479" s="106">
        <v>40800</v>
      </c>
      <c r="K5479" s="107">
        <v>1.28</v>
      </c>
      <c r="L5479" s="107">
        <v>1.32</v>
      </c>
      <c r="P5479" s="106">
        <v>40800</v>
      </c>
      <c r="Q5479" s="107">
        <v>1.7</v>
      </c>
      <c r="R5479" s="107">
        <v>1.78</v>
      </c>
    </row>
    <row r="5480" spans="4:18">
      <c r="D5480" s="106">
        <v>40799</v>
      </c>
      <c r="E5480" s="107">
        <v>27.02993</v>
      </c>
      <c r="F5480" s="107">
        <v>27.039929999999998</v>
      </c>
      <c r="J5480" s="106">
        <v>40799</v>
      </c>
      <c r="K5480" s="107">
        <v>1.24</v>
      </c>
      <c r="L5480" s="107">
        <v>1.27</v>
      </c>
      <c r="P5480" s="106">
        <v>40799</v>
      </c>
      <c r="Q5480" s="107">
        <v>1.63</v>
      </c>
      <c r="R5480" s="107">
        <v>1.68</v>
      </c>
    </row>
    <row r="5481" spans="4:18">
      <c r="D5481" s="106">
        <v>40798</v>
      </c>
      <c r="E5481" s="107">
        <v>27.129930000000002</v>
      </c>
      <c r="F5481" s="107">
        <v>26.899930000000001</v>
      </c>
      <c r="J5481" s="106">
        <v>40798</v>
      </c>
      <c r="K5481" s="107">
        <v>1.18</v>
      </c>
      <c r="L5481" s="107">
        <v>1.24</v>
      </c>
      <c r="P5481" s="106">
        <v>40798</v>
      </c>
      <c r="Q5481" s="107">
        <v>1.61</v>
      </c>
      <c r="R5481" s="107">
        <v>1.63</v>
      </c>
    </row>
    <row r="5482" spans="4:18">
      <c r="D5482" s="106">
        <v>40795</v>
      </c>
      <c r="E5482" s="107">
        <v>29.099930000000001</v>
      </c>
      <c r="F5482" s="107">
        <v>27.249929999999999</v>
      </c>
      <c r="J5482" s="106">
        <v>40795</v>
      </c>
      <c r="K5482" s="107">
        <v>1.25</v>
      </c>
      <c r="L5482" s="107">
        <v>1.2</v>
      </c>
      <c r="P5482" s="106">
        <v>40795</v>
      </c>
      <c r="Q5482" s="107">
        <v>1.62</v>
      </c>
      <c r="R5482" s="107">
        <v>1.61</v>
      </c>
    </row>
    <row r="5483" spans="4:18">
      <c r="D5483" s="106">
        <v>40794</v>
      </c>
      <c r="E5483" s="107">
        <v>29.019929999999999</v>
      </c>
      <c r="F5483" s="107">
        <v>29.61993</v>
      </c>
      <c r="J5483" s="106">
        <v>40794</v>
      </c>
      <c r="K5483" s="107">
        <v>1.32</v>
      </c>
      <c r="L5483" s="107">
        <v>1.26</v>
      </c>
      <c r="P5483" s="106">
        <v>40794</v>
      </c>
      <c r="Q5483" s="107">
        <v>1.77</v>
      </c>
      <c r="R5483" s="107">
        <v>1.64</v>
      </c>
    </row>
    <row r="5484" spans="4:18">
      <c r="D5484" s="106">
        <v>40793</v>
      </c>
      <c r="E5484" s="107">
        <v>27.999929999999999</v>
      </c>
      <c r="F5484" s="107">
        <v>29.63993</v>
      </c>
      <c r="J5484" s="106">
        <v>40793</v>
      </c>
      <c r="K5484" s="107">
        <v>1.2</v>
      </c>
      <c r="L5484" s="107">
        <v>1.31</v>
      </c>
      <c r="P5484" s="106">
        <v>40793</v>
      </c>
      <c r="Q5484" s="107">
        <v>1.67</v>
      </c>
      <c r="R5484" s="107">
        <v>1.78</v>
      </c>
    </row>
    <row r="5485" spans="4:18">
      <c r="D5485" s="106">
        <v>40792</v>
      </c>
      <c r="E5485" s="107">
        <v>27.349930000000001</v>
      </c>
      <c r="F5485" s="107">
        <v>27.419930000000001</v>
      </c>
      <c r="J5485" s="106">
        <v>40792</v>
      </c>
      <c r="K5485" s="107">
        <v>1.1200000000000001</v>
      </c>
      <c r="L5485" s="107">
        <v>1.1599999999999999</v>
      </c>
      <c r="P5485" s="106">
        <v>40792</v>
      </c>
      <c r="Q5485" s="107">
        <v>1.66</v>
      </c>
      <c r="R5485" s="107">
        <v>1.65</v>
      </c>
    </row>
    <row r="5486" spans="4:18">
      <c r="D5486" s="106">
        <v>40788</v>
      </c>
      <c r="E5486" s="107">
        <v>28.43993</v>
      </c>
      <c r="F5486" s="107">
        <v>27.349930000000001</v>
      </c>
      <c r="J5486" s="106">
        <v>40788</v>
      </c>
      <c r="K5486" s="107">
        <v>1.22</v>
      </c>
      <c r="L5486" s="107">
        <v>1.17</v>
      </c>
      <c r="P5486" s="106">
        <v>40788</v>
      </c>
      <c r="Q5486" s="107">
        <v>1.71</v>
      </c>
      <c r="R5486" s="107">
        <v>1.66</v>
      </c>
    </row>
    <row r="5487" spans="4:18">
      <c r="D5487" s="106">
        <v>40787</v>
      </c>
      <c r="E5487" s="107">
        <v>30.939920000000001</v>
      </c>
      <c r="F5487" s="107">
        <v>28.429929999999999</v>
      </c>
      <c r="J5487" s="106">
        <v>40787</v>
      </c>
      <c r="K5487" s="107">
        <v>1.32</v>
      </c>
      <c r="L5487" s="107">
        <v>1.27</v>
      </c>
      <c r="P5487" s="106">
        <v>40787</v>
      </c>
      <c r="Q5487" s="107">
        <v>1.91</v>
      </c>
      <c r="R5487" s="107">
        <v>1.75</v>
      </c>
    </row>
    <row r="5488" spans="4:18">
      <c r="D5488" s="106">
        <v>40786</v>
      </c>
      <c r="E5488" s="107">
        <v>30.86992</v>
      </c>
      <c r="F5488" s="107">
        <v>31.249919999999999</v>
      </c>
      <c r="J5488" s="106">
        <v>40786</v>
      </c>
      <c r="K5488" s="107">
        <v>1.33</v>
      </c>
      <c r="L5488" s="107">
        <v>1.32</v>
      </c>
      <c r="P5488" s="106">
        <v>40786</v>
      </c>
      <c r="Q5488" s="107">
        <v>1.94</v>
      </c>
      <c r="R5488" s="107">
        <v>1.9</v>
      </c>
    </row>
    <row r="5489" spans="4:18">
      <c r="D5489" s="106">
        <v>40785</v>
      </c>
      <c r="E5489" s="107">
        <v>30.939920000000001</v>
      </c>
      <c r="F5489" s="107">
        <v>30.86992</v>
      </c>
      <c r="J5489" s="106">
        <v>40785</v>
      </c>
      <c r="K5489" s="107">
        <v>1.33</v>
      </c>
      <c r="L5489" s="107">
        <v>1.33</v>
      </c>
      <c r="P5489" s="106">
        <v>40785</v>
      </c>
      <c r="Q5489" s="107">
        <v>1.91</v>
      </c>
      <c r="R5489" s="107">
        <v>1.94</v>
      </c>
    </row>
    <row r="5490" spans="4:18">
      <c r="D5490" s="106">
        <v>40784</v>
      </c>
      <c r="E5490" s="107">
        <v>30.659929999999999</v>
      </c>
      <c r="F5490" s="107">
        <v>31.29992</v>
      </c>
      <c r="J5490" s="106">
        <v>40784</v>
      </c>
      <c r="K5490" s="107">
        <v>1.31</v>
      </c>
      <c r="L5490" s="107">
        <v>1.34</v>
      </c>
      <c r="P5490" s="106">
        <v>40784</v>
      </c>
      <c r="Q5490" s="107">
        <v>1.9</v>
      </c>
      <c r="R5490" s="107">
        <v>1.94</v>
      </c>
    </row>
    <row r="5491" spans="4:18">
      <c r="D5491" s="106">
        <v>40781</v>
      </c>
      <c r="E5491" s="107">
        <v>29.29993</v>
      </c>
      <c r="F5491" s="107">
        <v>30.169930000000001</v>
      </c>
      <c r="J5491" s="106">
        <v>40781</v>
      </c>
      <c r="K5491" s="107">
        <v>1.23</v>
      </c>
      <c r="L5491" s="107">
        <v>1.3</v>
      </c>
      <c r="P5491" s="106">
        <v>40781</v>
      </c>
      <c r="Q5491" s="107">
        <v>1.72</v>
      </c>
      <c r="R5491" s="107">
        <v>1.87</v>
      </c>
    </row>
    <row r="5492" spans="4:18">
      <c r="D5492" s="106">
        <v>40780</v>
      </c>
      <c r="E5492" s="107">
        <v>30.329920000000001</v>
      </c>
      <c r="F5492" s="107">
        <v>29.429929999999999</v>
      </c>
      <c r="J5492" s="106">
        <v>40780</v>
      </c>
      <c r="K5492" s="107">
        <v>1.37</v>
      </c>
      <c r="L5492" s="107">
        <v>1.25</v>
      </c>
      <c r="P5492" s="106">
        <v>40780</v>
      </c>
      <c r="Q5492" s="107">
        <v>1.88</v>
      </c>
      <c r="R5492" s="107">
        <v>1.74</v>
      </c>
    </row>
    <row r="5493" spans="4:18">
      <c r="D5493" s="106">
        <v>40779</v>
      </c>
      <c r="E5493" s="107">
        <v>29.669930000000001</v>
      </c>
      <c r="F5493" s="107">
        <v>29.929929999999999</v>
      </c>
      <c r="J5493" s="106">
        <v>40779</v>
      </c>
      <c r="K5493" s="107">
        <v>1.25</v>
      </c>
      <c r="L5493" s="107">
        <v>1.36</v>
      </c>
      <c r="P5493" s="106">
        <v>40779</v>
      </c>
      <c r="Q5493" s="107">
        <v>1.78</v>
      </c>
      <c r="R5493" s="107">
        <v>1.86</v>
      </c>
    </row>
    <row r="5494" spans="4:18">
      <c r="D5494" s="106">
        <v>40778</v>
      </c>
      <c r="E5494" s="107">
        <v>29.499929999999999</v>
      </c>
      <c r="F5494" s="107">
        <v>29.499929999999999</v>
      </c>
      <c r="J5494" s="106">
        <v>40778</v>
      </c>
      <c r="K5494" s="107">
        <v>1.23</v>
      </c>
      <c r="L5494" s="107">
        <v>1.25</v>
      </c>
      <c r="P5494" s="106">
        <v>40778</v>
      </c>
      <c r="Q5494" s="107">
        <v>1.63</v>
      </c>
      <c r="R5494" s="107">
        <v>1.79</v>
      </c>
    </row>
    <row r="5495" spans="4:18">
      <c r="D5495" s="106">
        <v>40777</v>
      </c>
      <c r="E5495" s="107">
        <v>28.929929999999999</v>
      </c>
      <c r="F5495" s="107">
        <v>29.149930000000001</v>
      </c>
      <c r="J5495" s="106">
        <v>40777</v>
      </c>
      <c r="K5495" s="107">
        <v>1.23</v>
      </c>
      <c r="L5495" s="107">
        <v>1.22</v>
      </c>
      <c r="P5495" s="106">
        <v>40777</v>
      </c>
      <c r="Q5495" s="107">
        <v>1.66</v>
      </c>
      <c r="R5495" s="107">
        <v>1.63</v>
      </c>
    </row>
    <row r="5496" spans="4:18">
      <c r="D5496" s="106">
        <v>40774</v>
      </c>
      <c r="E5496" s="107">
        <v>29.339929999999999</v>
      </c>
      <c r="F5496" s="107">
        <v>28.949929999999998</v>
      </c>
      <c r="J5496" s="106">
        <v>40774</v>
      </c>
      <c r="K5496" s="107">
        <v>1.2</v>
      </c>
      <c r="L5496" s="107">
        <v>1.19</v>
      </c>
      <c r="P5496" s="106">
        <v>40774</v>
      </c>
      <c r="Q5496" s="107">
        <v>1.6</v>
      </c>
      <c r="R5496" s="107">
        <v>1.6</v>
      </c>
    </row>
    <row r="5497" spans="4:18">
      <c r="D5497" s="106">
        <v>40773</v>
      </c>
      <c r="E5497" s="107">
        <v>29.989930000000001</v>
      </c>
      <c r="F5497" s="107">
        <v>29.609929999999999</v>
      </c>
      <c r="J5497" s="106">
        <v>40773</v>
      </c>
      <c r="K5497" s="107">
        <v>1.25</v>
      </c>
      <c r="L5497" s="107">
        <v>1.21</v>
      </c>
      <c r="P5497" s="106">
        <v>40773</v>
      </c>
      <c r="Q5497" s="107">
        <v>1.7</v>
      </c>
      <c r="R5497" s="107">
        <v>1.64</v>
      </c>
    </row>
    <row r="5498" spans="4:18">
      <c r="D5498" s="106">
        <v>40772</v>
      </c>
      <c r="E5498" s="107">
        <v>28.679929999999999</v>
      </c>
      <c r="F5498" s="107">
        <v>30.249929999999999</v>
      </c>
      <c r="J5498" s="106">
        <v>40772</v>
      </c>
      <c r="K5498" s="107">
        <v>1.28</v>
      </c>
      <c r="L5498" s="107">
        <v>1.29</v>
      </c>
      <c r="P5498" s="106">
        <v>40772</v>
      </c>
      <c r="Q5498" s="107">
        <v>1.87</v>
      </c>
      <c r="R5498" s="107">
        <v>1.81</v>
      </c>
    </row>
    <row r="5499" spans="4:18">
      <c r="D5499" s="106">
        <v>40771</v>
      </c>
      <c r="E5499" s="107">
        <v>28.79993</v>
      </c>
      <c r="F5499" s="107">
        <v>28.699929999999998</v>
      </c>
      <c r="J5499" s="106">
        <v>40771</v>
      </c>
      <c r="K5499" s="107">
        <v>1.35</v>
      </c>
      <c r="L5499" s="107">
        <v>1.27</v>
      </c>
      <c r="P5499" s="106">
        <v>40771</v>
      </c>
      <c r="Q5499" s="107">
        <v>1.94</v>
      </c>
      <c r="R5499" s="107">
        <v>1.86</v>
      </c>
    </row>
    <row r="5500" spans="4:18">
      <c r="D5500" s="106">
        <v>40770</v>
      </c>
      <c r="E5500" s="107">
        <v>29.47993</v>
      </c>
      <c r="F5500" s="107">
        <v>29.45993</v>
      </c>
      <c r="J5500" s="106">
        <v>40770</v>
      </c>
      <c r="K5500" s="107">
        <v>1.3</v>
      </c>
      <c r="L5500" s="107">
        <v>1.36</v>
      </c>
      <c r="P5500" s="106">
        <v>40770</v>
      </c>
      <c r="Q5500" s="107">
        <v>1.78</v>
      </c>
      <c r="R5500" s="107">
        <v>1.94</v>
      </c>
    </row>
    <row r="5501" spans="4:18">
      <c r="D5501" s="106">
        <v>40767</v>
      </c>
      <c r="E5501" s="107">
        <v>29.919930000000001</v>
      </c>
      <c r="F5501" s="107">
        <v>29.47993</v>
      </c>
      <c r="J5501" s="106">
        <v>40767</v>
      </c>
      <c r="K5501" s="107">
        <v>1.26</v>
      </c>
      <c r="L5501" s="107">
        <v>1.25</v>
      </c>
      <c r="P5501" s="106">
        <v>40767</v>
      </c>
      <c r="Q5501" s="107">
        <v>1.7</v>
      </c>
      <c r="R5501" s="107">
        <v>1.76</v>
      </c>
    </row>
    <row r="5502" spans="4:18">
      <c r="D5502" s="106">
        <v>40766</v>
      </c>
      <c r="E5502" s="107">
        <v>29.659929999999999</v>
      </c>
      <c r="F5502" s="107">
        <v>29.809930000000001</v>
      </c>
      <c r="J5502" s="106">
        <v>40766</v>
      </c>
      <c r="K5502" s="107">
        <v>1.23</v>
      </c>
      <c r="L5502" s="107">
        <v>1.25</v>
      </c>
      <c r="P5502" s="106">
        <v>40766</v>
      </c>
      <c r="Q5502" s="107">
        <v>1.51</v>
      </c>
      <c r="R5502" s="107">
        <v>1.68</v>
      </c>
    </row>
    <row r="5503" spans="4:18">
      <c r="D5503" s="106">
        <v>40765</v>
      </c>
      <c r="E5503" s="107">
        <v>32.849919999999997</v>
      </c>
      <c r="F5503" s="107">
        <v>29.52993</v>
      </c>
      <c r="J5503" s="106">
        <v>40765</v>
      </c>
      <c r="K5503" s="107">
        <v>1.36</v>
      </c>
      <c r="L5503" s="107">
        <v>1.22</v>
      </c>
      <c r="P5503" s="106">
        <v>40765</v>
      </c>
      <c r="Q5503" s="107">
        <v>1.73</v>
      </c>
      <c r="R5503" s="107">
        <v>1.45</v>
      </c>
    </row>
    <row r="5504" spans="4:18">
      <c r="D5504" s="106">
        <v>40764</v>
      </c>
      <c r="E5504" s="107">
        <v>28.359929999999999</v>
      </c>
      <c r="F5504" s="107">
        <v>33.649920000000002</v>
      </c>
      <c r="J5504" s="106">
        <v>40764</v>
      </c>
      <c r="K5504" s="107">
        <v>1.4</v>
      </c>
      <c r="L5504" s="107">
        <v>1.4</v>
      </c>
      <c r="P5504" s="106">
        <v>40764</v>
      </c>
      <c r="Q5504" s="107">
        <v>1.94</v>
      </c>
      <c r="R5504" s="107">
        <v>1.75</v>
      </c>
    </row>
    <row r="5505" spans="4:18">
      <c r="D5505" s="106">
        <v>40763</v>
      </c>
      <c r="E5505" s="107">
        <v>28.70993</v>
      </c>
      <c r="F5505" s="107">
        <v>28.999929999999999</v>
      </c>
      <c r="J5505" s="106">
        <v>40763</v>
      </c>
      <c r="K5505" s="107">
        <v>1.49</v>
      </c>
      <c r="L5505" s="107">
        <v>1.36</v>
      </c>
      <c r="P5505" s="106">
        <v>40763</v>
      </c>
      <c r="Q5505" s="107">
        <v>2.2200000000000002</v>
      </c>
      <c r="R5505" s="107">
        <v>1.86</v>
      </c>
    </row>
    <row r="5506" spans="4:18">
      <c r="D5506" s="106">
        <v>40760</v>
      </c>
      <c r="E5506" s="107">
        <v>30.309930000000001</v>
      </c>
      <c r="F5506" s="107">
        <v>29.379930000000002</v>
      </c>
      <c r="J5506" s="106">
        <v>40760</v>
      </c>
      <c r="K5506" s="107">
        <v>1.56</v>
      </c>
      <c r="L5506" s="107">
        <v>1.5</v>
      </c>
      <c r="P5506" s="106">
        <v>40760</v>
      </c>
      <c r="Q5506" s="107">
        <v>2.3199999999999998</v>
      </c>
      <c r="R5506" s="107">
        <v>2.23</v>
      </c>
    </row>
    <row r="5507" spans="4:18">
      <c r="D5507" s="106">
        <v>40759</v>
      </c>
      <c r="E5507" s="107">
        <v>29.969930000000002</v>
      </c>
      <c r="F5507" s="107">
        <v>29.989930000000001</v>
      </c>
      <c r="J5507" s="106">
        <v>40759</v>
      </c>
      <c r="K5507" s="107">
        <v>1.7</v>
      </c>
      <c r="L5507" s="107">
        <v>1.56</v>
      </c>
      <c r="P5507" s="106">
        <v>40759</v>
      </c>
      <c r="Q5507" s="107">
        <v>2.2999999999999998</v>
      </c>
      <c r="R5507" s="107">
        <v>2.27</v>
      </c>
    </row>
    <row r="5508" spans="4:18">
      <c r="D5508" s="106">
        <v>40758</v>
      </c>
      <c r="E5508" s="107">
        <v>29.999929999999999</v>
      </c>
      <c r="F5508" s="107">
        <v>30.059930000000001</v>
      </c>
      <c r="J5508" s="106">
        <v>40758</v>
      </c>
      <c r="K5508" s="107">
        <v>1.67</v>
      </c>
      <c r="L5508" s="107">
        <v>1.64</v>
      </c>
      <c r="P5508" s="106">
        <v>40758</v>
      </c>
      <c r="Q5508" s="107">
        <v>2.38</v>
      </c>
      <c r="R5508" s="107">
        <v>2.36</v>
      </c>
    </row>
    <row r="5509" spans="4:18">
      <c r="D5509" s="106">
        <v>40757</v>
      </c>
      <c r="E5509" s="107">
        <v>30.599930000000001</v>
      </c>
      <c r="F5509" s="107">
        <v>30.379919999999998</v>
      </c>
      <c r="J5509" s="106">
        <v>40757</v>
      </c>
      <c r="K5509" s="107">
        <v>1.68</v>
      </c>
      <c r="L5509" s="107">
        <v>1.65</v>
      </c>
      <c r="P5509" s="106">
        <v>40757</v>
      </c>
      <c r="Q5509" s="107">
        <v>2.46</v>
      </c>
      <c r="R5509" s="107">
        <v>2.36</v>
      </c>
    </row>
    <row r="5510" spans="4:18">
      <c r="D5510" s="106">
        <v>40756</v>
      </c>
      <c r="E5510" s="107">
        <v>33.22992</v>
      </c>
      <c r="F5510" s="107">
        <v>30.859919999999999</v>
      </c>
      <c r="J5510" s="106">
        <v>40756</v>
      </c>
      <c r="K5510" s="107">
        <v>1.72</v>
      </c>
      <c r="L5510" s="107">
        <v>1.7</v>
      </c>
      <c r="P5510" s="106">
        <v>40756</v>
      </c>
      <c r="Q5510" s="107">
        <v>2.4900000000000002</v>
      </c>
      <c r="R5510" s="107">
        <v>2.4900000000000002</v>
      </c>
    </row>
    <row r="5511" spans="4:18">
      <c r="D5511" s="106">
        <v>40753</v>
      </c>
      <c r="E5511" s="107">
        <v>32.519919999999999</v>
      </c>
      <c r="F5511" s="107">
        <v>32.519919999999999</v>
      </c>
      <c r="J5511" s="106">
        <v>40753</v>
      </c>
      <c r="K5511" s="107">
        <v>1.74</v>
      </c>
      <c r="L5511" s="107">
        <v>1.7</v>
      </c>
      <c r="P5511" s="106">
        <v>40753</v>
      </c>
      <c r="Q5511" s="107">
        <v>2.3199999999999998</v>
      </c>
      <c r="R5511" s="107">
        <v>2.4300000000000002</v>
      </c>
    </row>
    <row r="5512" spans="4:18">
      <c r="D5512" s="106">
        <v>40752</v>
      </c>
      <c r="E5512" s="107">
        <v>34.499920000000003</v>
      </c>
      <c r="F5512" s="107">
        <v>33.239919999999998</v>
      </c>
      <c r="J5512" s="106">
        <v>40752</v>
      </c>
      <c r="K5512" s="107">
        <v>1.77</v>
      </c>
      <c r="L5512" s="107">
        <v>1.77</v>
      </c>
      <c r="P5512" s="106">
        <v>40752</v>
      </c>
      <c r="Q5512" s="107">
        <v>2.4500000000000002</v>
      </c>
      <c r="R5512" s="107">
        <v>2.36</v>
      </c>
    </row>
    <row r="5513" spans="4:18">
      <c r="D5513" s="106">
        <v>40751</v>
      </c>
      <c r="E5513" s="107">
        <v>37.469909999999999</v>
      </c>
      <c r="F5513" s="107">
        <v>34.54992</v>
      </c>
      <c r="J5513" s="106">
        <v>40751</v>
      </c>
      <c r="K5513" s="107">
        <v>1.8</v>
      </c>
      <c r="L5513" s="107">
        <v>1.78</v>
      </c>
      <c r="P5513" s="106">
        <v>40751</v>
      </c>
      <c r="Q5513" s="107">
        <v>2.5</v>
      </c>
      <c r="R5513" s="107">
        <v>2.44</v>
      </c>
    </row>
    <row r="5514" spans="4:18">
      <c r="D5514" s="106">
        <v>40750</v>
      </c>
      <c r="E5514" s="107">
        <v>37.909910000000004</v>
      </c>
      <c r="F5514" s="107">
        <v>37.42991</v>
      </c>
      <c r="J5514" s="106">
        <v>40750</v>
      </c>
      <c r="K5514" s="107">
        <v>1.83</v>
      </c>
      <c r="L5514" s="107">
        <v>1.81</v>
      </c>
      <c r="P5514" s="106">
        <v>40750</v>
      </c>
      <c r="Q5514" s="107">
        <v>2.52</v>
      </c>
      <c r="R5514" s="107">
        <v>2.52</v>
      </c>
    </row>
    <row r="5515" spans="4:18">
      <c r="D5515" s="106">
        <v>40749</v>
      </c>
      <c r="E5515" s="107">
        <v>38.209899999999998</v>
      </c>
      <c r="F5515" s="107">
        <v>38.009909999999998</v>
      </c>
      <c r="J5515" s="106">
        <v>40749</v>
      </c>
      <c r="K5515" s="107">
        <v>1.83</v>
      </c>
      <c r="L5515" s="107">
        <v>1.83</v>
      </c>
      <c r="P5515" s="106">
        <v>40749</v>
      </c>
      <c r="Q5515" s="107">
        <v>2.6</v>
      </c>
      <c r="R5515" s="107">
        <v>2.5299999999999998</v>
      </c>
    </row>
    <row r="5516" spans="4:18">
      <c r="D5516" s="106">
        <v>40746</v>
      </c>
      <c r="E5516" s="107">
        <v>38.529899999999998</v>
      </c>
      <c r="F5516" s="107">
        <v>38.499899999999997</v>
      </c>
      <c r="J5516" s="106">
        <v>40746</v>
      </c>
      <c r="K5516" s="107">
        <v>1.87</v>
      </c>
      <c r="L5516" s="107">
        <v>1.85</v>
      </c>
      <c r="P5516" s="106">
        <v>40746</v>
      </c>
      <c r="Q5516" s="107">
        <v>2.74</v>
      </c>
      <c r="R5516" s="107">
        <v>2.69</v>
      </c>
    </row>
    <row r="5517" spans="4:18">
      <c r="D5517" s="106">
        <v>40745</v>
      </c>
      <c r="E5517" s="107">
        <v>38.489910000000002</v>
      </c>
      <c r="F5517" s="107">
        <v>38.489910000000002</v>
      </c>
      <c r="J5517" s="106">
        <v>40745</v>
      </c>
      <c r="K5517" s="107">
        <v>1.85</v>
      </c>
      <c r="L5517" s="107">
        <v>1.87</v>
      </c>
      <c r="P5517" s="106">
        <v>40745</v>
      </c>
      <c r="Q5517" s="107">
        <v>2.62</v>
      </c>
      <c r="R5517" s="107">
        <v>2.74</v>
      </c>
    </row>
    <row r="5518" spans="4:18">
      <c r="D5518" s="106">
        <v>40744</v>
      </c>
      <c r="E5518" s="107">
        <v>37.599910000000001</v>
      </c>
      <c r="F5518" s="107">
        <v>37.689909999999998</v>
      </c>
      <c r="J5518" s="106">
        <v>40744</v>
      </c>
      <c r="K5518" s="107">
        <v>1.87</v>
      </c>
      <c r="L5518" s="107">
        <v>1.85</v>
      </c>
      <c r="P5518" s="106">
        <v>40744</v>
      </c>
      <c r="Q5518" s="107">
        <v>2.61</v>
      </c>
      <c r="R5518" s="107">
        <v>2.61</v>
      </c>
    </row>
    <row r="5519" spans="4:18">
      <c r="D5519" s="106">
        <v>40743</v>
      </c>
      <c r="E5519" s="107">
        <v>36.549909999999997</v>
      </c>
      <c r="F5519" s="107">
        <v>37.399909999999998</v>
      </c>
      <c r="J5519" s="106">
        <v>40743</v>
      </c>
      <c r="K5519" s="107">
        <v>1.74</v>
      </c>
      <c r="L5519" s="107">
        <v>1.84</v>
      </c>
      <c r="P5519" s="106">
        <v>40743</v>
      </c>
      <c r="Q5519" s="107">
        <v>2.4900000000000002</v>
      </c>
      <c r="R5519" s="107">
        <v>2.6</v>
      </c>
    </row>
    <row r="5520" spans="4:18">
      <c r="D5520" s="106">
        <v>40742</v>
      </c>
      <c r="E5520" s="107">
        <v>36.479909999999997</v>
      </c>
      <c r="F5520" s="107">
        <v>35.939909999999998</v>
      </c>
      <c r="J5520" s="106">
        <v>40742</v>
      </c>
      <c r="K5520" s="107">
        <v>1.73</v>
      </c>
      <c r="L5520" s="107">
        <v>1.71</v>
      </c>
      <c r="P5520" s="106">
        <v>40742</v>
      </c>
      <c r="Q5520" s="107">
        <v>2.5099999999999998</v>
      </c>
      <c r="R5520" s="107">
        <v>2.46</v>
      </c>
    </row>
    <row r="5521" spans="4:18">
      <c r="D5521" s="106">
        <v>40739</v>
      </c>
      <c r="E5521" s="107">
        <v>36.189909999999998</v>
      </c>
      <c r="F5521" s="107">
        <v>36.649909999999998</v>
      </c>
      <c r="J5521" s="106">
        <v>40739</v>
      </c>
      <c r="K5521" s="107">
        <v>1.79</v>
      </c>
      <c r="L5521" s="107">
        <v>1.73</v>
      </c>
      <c r="P5521" s="106">
        <v>40739</v>
      </c>
      <c r="Q5521" s="107">
        <v>2.48</v>
      </c>
      <c r="R5521" s="107">
        <v>2.5099999999999998</v>
      </c>
    </row>
    <row r="5522" spans="4:18">
      <c r="D5522" s="106">
        <v>40738</v>
      </c>
      <c r="E5522" s="107">
        <v>36.949910000000003</v>
      </c>
      <c r="F5522" s="107">
        <v>35.809910000000002</v>
      </c>
      <c r="J5522" s="106">
        <v>40738</v>
      </c>
      <c r="K5522" s="107">
        <v>1.85</v>
      </c>
      <c r="L5522" s="107">
        <v>1.79</v>
      </c>
      <c r="P5522" s="106">
        <v>40738</v>
      </c>
      <c r="Q5522" s="107">
        <v>2.58</v>
      </c>
      <c r="R5522" s="107">
        <v>2.4700000000000002</v>
      </c>
    </row>
    <row r="5523" spans="4:18">
      <c r="D5523" s="106">
        <v>40737</v>
      </c>
      <c r="E5523" s="107">
        <v>37.089910000000003</v>
      </c>
      <c r="F5523" s="107">
        <v>36.439909999999998</v>
      </c>
      <c r="J5523" s="106">
        <v>40737</v>
      </c>
      <c r="K5523" s="107">
        <v>1.9</v>
      </c>
      <c r="L5523" s="107">
        <v>1.85</v>
      </c>
      <c r="P5523" s="106">
        <v>40737</v>
      </c>
      <c r="Q5523" s="107">
        <v>2.56</v>
      </c>
      <c r="R5523" s="107">
        <v>2.57</v>
      </c>
    </row>
    <row r="5524" spans="4:18">
      <c r="D5524" s="106">
        <v>40736</v>
      </c>
      <c r="E5524" s="107">
        <v>36.329909999999998</v>
      </c>
      <c r="F5524" s="107">
        <v>37.49991</v>
      </c>
      <c r="J5524" s="106">
        <v>40736</v>
      </c>
      <c r="K5524" s="107">
        <v>1.87</v>
      </c>
      <c r="L5524" s="107">
        <v>1.88</v>
      </c>
      <c r="P5524" s="106">
        <v>40736</v>
      </c>
      <c r="Q5524" s="107">
        <v>2.4700000000000002</v>
      </c>
      <c r="R5524" s="107">
        <v>2.54</v>
      </c>
    </row>
    <row r="5525" spans="4:18">
      <c r="D5525" s="106">
        <v>40735</v>
      </c>
      <c r="E5525" s="107">
        <v>37.049909999999997</v>
      </c>
      <c r="F5525" s="107">
        <v>36.239910000000002</v>
      </c>
      <c r="J5525" s="106">
        <v>40735</v>
      </c>
      <c r="K5525" s="107">
        <v>1.86</v>
      </c>
      <c r="L5525" s="107">
        <v>1.87</v>
      </c>
      <c r="P5525" s="106">
        <v>40735</v>
      </c>
      <c r="Q5525" s="107">
        <v>2.56</v>
      </c>
      <c r="R5525" s="107">
        <v>2.4700000000000002</v>
      </c>
    </row>
    <row r="5526" spans="4:18">
      <c r="D5526" s="106">
        <v>40732</v>
      </c>
      <c r="E5526" s="107">
        <v>37.879910000000002</v>
      </c>
      <c r="F5526" s="107">
        <v>37.059910000000002</v>
      </c>
      <c r="J5526" s="106">
        <v>40732</v>
      </c>
      <c r="K5526" s="107">
        <v>1.88</v>
      </c>
      <c r="L5526" s="107">
        <v>1.89</v>
      </c>
      <c r="P5526" s="106">
        <v>40732</v>
      </c>
      <c r="Q5526" s="107">
        <v>2.48</v>
      </c>
      <c r="R5526" s="107">
        <v>2.6</v>
      </c>
    </row>
    <row r="5527" spans="4:18">
      <c r="D5527" s="106">
        <v>40731</v>
      </c>
      <c r="E5527" s="107">
        <v>38.019910000000003</v>
      </c>
      <c r="F5527" s="107">
        <v>38.569899999999997</v>
      </c>
      <c r="J5527" s="106">
        <v>40731</v>
      </c>
      <c r="K5527" s="107">
        <v>1.91</v>
      </c>
      <c r="L5527" s="107">
        <v>1.91</v>
      </c>
      <c r="P5527" s="106">
        <v>40731</v>
      </c>
      <c r="Q5527" s="107">
        <v>2.42</v>
      </c>
      <c r="R5527" s="107">
        <v>2.56</v>
      </c>
    </row>
    <row r="5528" spans="4:18">
      <c r="D5528" s="106">
        <v>40730</v>
      </c>
      <c r="E5528" s="107">
        <v>39.599899999999998</v>
      </c>
      <c r="F5528" s="107">
        <v>37.879910000000002</v>
      </c>
      <c r="J5528" s="106">
        <v>40730</v>
      </c>
      <c r="K5528" s="107">
        <v>1.93</v>
      </c>
      <c r="L5528" s="107">
        <v>1.9</v>
      </c>
      <c r="P5528" s="106">
        <v>40730</v>
      </c>
      <c r="Q5528" s="107">
        <v>2.52</v>
      </c>
      <c r="R5528" s="107">
        <v>2.38</v>
      </c>
    </row>
    <row r="5529" spans="4:18">
      <c r="D5529" s="106">
        <v>40729</v>
      </c>
      <c r="E5529" s="107">
        <v>38.959899999999998</v>
      </c>
      <c r="F5529" s="107">
        <v>39.299900000000001</v>
      </c>
      <c r="J5529" s="106">
        <v>40729</v>
      </c>
      <c r="K5529" s="107">
        <v>1.93</v>
      </c>
      <c r="L5529" s="107">
        <v>1.91</v>
      </c>
      <c r="P5529" s="106">
        <v>40729</v>
      </c>
      <c r="Q5529" s="107">
        <v>2.68</v>
      </c>
      <c r="R5529" s="107">
        <v>2.52</v>
      </c>
    </row>
    <row r="5530" spans="4:18">
      <c r="D5530" s="106">
        <v>40725</v>
      </c>
      <c r="E5530" s="107">
        <v>37.049909999999997</v>
      </c>
      <c r="F5530" s="107">
        <v>38.689900000000002</v>
      </c>
      <c r="J5530" s="106">
        <v>40725</v>
      </c>
      <c r="K5530" s="107">
        <v>1.91</v>
      </c>
      <c r="L5530" s="107">
        <v>1.93</v>
      </c>
      <c r="P5530" s="106">
        <v>40725</v>
      </c>
      <c r="Q5530" s="107">
        <v>2.65</v>
      </c>
      <c r="R5530" s="107">
        <v>2.69</v>
      </c>
    </row>
    <row r="5531" spans="4:18">
      <c r="D5531" s="106">
        <v>40724</v>
      </c>
      <c r="E5531" s="107">
        <v>36.699910000000003</v>
      </c>
      <c r="F5531" s="107">
        <v>36.99991</v>
      </c>
      <c r="J5531" s="106">
        <v>40724</v>
      </c>
      <c r="K5531" s="107">
        <v>1.95</v>
      </c>
      <c r="L5531" s="107">
        <v>1.91</v>
      </c>
      <c r="P5531" s="106">
        <v>40724</v>
      </c>
      <c r="Q5531" s="107">
        <v>2.57</v>
      </c>
      <c r="R5531" s="107">
        <v>2.64</v>
      </c>
    </row>
    <row r="5532" spans="4:18">
      <c r="D5532" s="106">
        <v>40723</v>
      </c>
      <c r="E5532" s="107">
        <v>39.229900000000001</v>
      </c>
      <c r="F5532" s="107">
        <v>36.269910000000003</v>
      </c>
      <c r="J5532" s="106">
        <v>40723</v>
      </c>
      <c r="K5532" s="107">
        <v>2.02</v>
      </c>
      <c r="L5532" s="107">
        <v>1.94</v>
      </c>
      <c r="P5532" s="106">
        <v>40723</v>
      </c>
      <c r="Q5532" s="107">
        <v>2.6</v>
      </c>
      <c r="R5532" s="107">
        <v>2.57</v>
      </c>
    </row>
    <row r="5533" spans="4:18">
      <c r="D5533" s="106">
        <v>40722</v>
      </c>
      <c r="E5533" s="107">
        <v>37.719909999999999</v>
      </c>
      <c r="F5533" s="107">
        <v>39.229900000000001</v>
      </c>
      <c r="J5533" s="106">
        <v>40722</v>
      </c>
      <c r="K5533" s="107">
        <v>1.87</v>
      </c>
      <c r="L5533" s="107">
        <v>2</v>
      </c>
      <c r="P5533" s="106">
        <v>40722</v>
      </c>
      <c r="Q5533" s="107">
        <v>2.5299999999999998</v>
      </c>
      <c r="R5533" s="107">
        <v>2.58</v>
      </c>
    </row>
    <row r="5534" spans="4:18">
      <c r="D5534" s="106">
        <v>40721</v>
      </c>
      <c r="E5534" s="107">
        <v>37.209910000000001</v>
      </c>
      <c r="F5534" s="107">
        <v>38.149909999999998</v>
      </c>
      <c r="J5534" s="106">
        <v>40721</v>
      </c>
      <c r="K5534" s="107">
        <v>1.89</v>
      </c>
      <c r="L5534" s="107">
        <v>1.85</v>
      </c>
      <c r="P5534" s="106">
        <v>40721</v>
      </c>
      <c r="Q5534" s="107">
        <v>2.42</v>
      </c>
      <c r="R5534" s="107">
        <v>2.5299999999999998</v>
      </c>
    </row>
    <row r="5535" spans="4:18">
      <c r="D5535" s="106">
        <v>40718</v>
      </c>
      <c r="E5535" s="107">
        <v>37.999899999999997</v>
      </c>
      <c r="F5535" s="107">
        <v>36.99991</v>
      </c>
      <c r="J5535" s="106">
        <v>40718</v>
      </c>
      <c r="K5535" s="107">
        <v>1.82</v>
      </c>
      <c r="L5535" s="107">
        <v>1.88</v>
      </c>
      <c r="P5535" s="106">
        <v>40718</v>
      </c>
      <c r="Q5535" s="107">
        <v>2.41</v>
      </c>
      <c r="R5535" s="107">
        <v>2.44</v>
      </c>
    </row>
    <row r="5536" spans="4:18">
      <c r="D5536" s="106">
        <v>40717</v>
      </c>
      <c r="E5536" s="107">
        <v>37.189909999999998</v>
      </c>
      <c r="F5536" s="107">
        <v>37.799909999999997</v>
      </c>
      <c r="J5536" s="106">
        <v>40717</v>
      </c>
      <c r="K5536" s="107">
        <v>1.68</v>
      </c>
      <c r="L5536" s="107">
        <v>1.81</v>
      </c>
      <c r="P5536" s="106">
        <v>40717</v>
      </c>
      <c r="Q5536" s="107">
        <v>2.3199999999999998</v>
      </c>
      <c r="R5536" s="107">
        <v>2.39</v>
      </c>
    </row>
    <row r="5537" spans="4:18">
      <c r="D5537" s="106">
        <v>40716</v>
      </c>
      <c r="E5537" s="107">
        <v>37.599910000000001</v>
      </c>
      <c r="F5537" s="107">
        <v>37.239910000000002</v>
      </c>
      <c r="J5537" s="106">
        <v>40716</v>
      </c>
      <c r="K5537" s="107">
        <v>1.69</v>
      </c>
      <c r="L5537" s="107">
        <v>1.71</v>
      </c>
      <c r="P5537" s="106">
        <v>40716</v>
      </c>
      <c r="Q5537" s="107">
        <v>2.39</v>
      </c>
      <c r="R5537" s="107">
        <v>2.36</v>
      </c>
    </row>
    <row r="5538" spans="4:18">
      <c r="D5538" s="106">
        <v>40715</v>
      </c>
      <c r="E5538" s="107">
        <v>35.619909999999997</v>
      </c>
      <c r="F5538" s="107">
        <v>37.059910000000002</v>
      </c>
      <c r="J5538" s="106">
        <v>40715</v>
      </c>
      <c r="K5538" s="107">
        <v>1.75</v>
      </c>
      <c r="L5538" s="107">
        <v>1.71</v>
      </c>
      <c r="P5538" s="106">
        <v>40715</v>
      </c>
      <c r="Q5538" s="107">
        <v>2.23</v>
      </c>
      <c r="R5538" s="107">
        <v>2.4</v>
      </c>
    </row>
    <row r="5539" spans="4:18">
      <c r="D5539" s="106">
        <v>40714</v>
      </c>
      <c r="E5539" s="107">
        <v>33.849919999999997</v>
      </c>
      <c r="F5539" s="107">
        <v>35.209910000000001</v>
      </c>
      <c r="J5539" s="106">
        <v>40714</v>
      </c>
      <c r="K5539" s="107">
        <v>1.65</v>
      </c>
      <c r="L5539" s="107">
        <v>1.73</v>
      </c>
      <c r="P5539" s="106">
        <v>40714</v>
      </c>
      <c r="Q5539" s="107">
        <v>2.17</v>
      </c>
      <c r="R5539" s="107">
        <v>2.21</v>
      </c>
    </row>
    <row r="5540" spans="4:18">
      <c r="D5540" s="106">
        <v>40711</v>
      </c>
      <c r="E5540" s="107">
        <v>36.759909999999998</v>
      </c>
      <c r="F5540" s="107">
        <v>34.859909999999999</v>
      </c>
      <c r="J5540" s="106">
        <v>40711</v>
      </c>
      <c r="K5540" s="107">
        <v>1.8</v>
      </c>
      <c r="L5540" s="107">
        <v>1.65</v>
      </c>
      <c r="P5540" s="106">
        <v>40711</v>
      </c>
      <c r="Q5540" s="107">
        <v>2.21</v>
      </c>
      <c r="R5540" s="107">
        <v>2.1800000000000002</v>
      </c>
    </row>
    <row r="5541" spans="4:18">
      <c r="D5541" s="106">
        <v>40710</v>
      </c>
      <c r="E5541" s="107">
        <v>35.439909999999998</v>
      </c>
      <c r="F5541" s="107">
        <v>36.659910000000004</v>
      </c>
      <c r="J5541" s="106">
        <v>40710</v>
      </c>
      <c r="K5541" s="107">
        <v>1.7</v>
      </c>
      <c r="L5541" s="107">
        <v>1.78</v>
      </c>
      <c r="P5541" s="106">
        <v>40710</v>
      </c>
      <c r="Q5541" s="107">
        <v>2.14</v>
      </c>
      <c r="R5541" s="107">
        <v>2.19</v>
      </c>
    </row>
    <row r="5542" spans="4:18">
      <c r="D5542" s="106">
        <v>40709</v>
      </c>
      <c r="E5542" s="107">
        <v>36.809910000000002</v>
      </c>
      <c r="F5542" s="107">
        <v>35.829909999999998</v>
      </c>
      <c r="J5542" s="106">
        <v>40709</v>
      </c>
      <c r="K5542" s="107">
        <v>1.76</v>
      </c>
      <c r="L5542" s="107">
        <v>1.7</v>
      </c>
      <c r="P5542" s="106">
        <v>40709</v>
      </c>
      <c r="Q5542" s="107">
        <v>2.16</v>
      </c>
      <c r="R5542" s="107">
        <v>2.14</v>
      </c>
    </row>
    <row r="5543" spans="4:18">
      <c r="D5543" s="106">
        <v>40708</v>
      </c>
      <c r="E5543" s="107">
        <v>35.919910000000002</v>
      </c>
      <c r="F5543" s="107">
        <v>36.809910000000002</v>
      </c>
      <c r="J5543" s="106">
        <v>40708</v>
      </c>
      <c r="K5543" s="107">
        <v>1.75</v>
      </c>
      <c r="L5543" s="107">
        <v>1.8</v>
      </c>
      <c r="P5543" s="106">
        <v>40708</v>
      </c>
      <c r="Q5543" s="107">
        <v>2.21</v>
      </c>
      <c r="R5543" s="107">
        <v>2.2000000000000002</v>
      </c>
    </row>
    <row r="5544" spans="4:18">
      <c r="D5544" s="106">
        <v>40707</v>
      </c>
      <c r="E5544" s="107">
        <v>35.489910000000002</v>
      </c>
      <c r="F5544" s="107">
        <v>35.399909999999998</v>
      </c>
      <c r="J5544" s="106">
        <v>40707</v>
      </c>
      <c r="K5544" s="107">
        <v>1.75</v>
      </c>
      <c r="L5544" s="107">
        <v>1.72</v>
      </c>
      <c r="P5544" s="106">
        <v>40707</v>
      </c>
      <c r="Q5544" s="107">
        <v>2.21</v>
      </c>
      <c r="R5544" s="107">
        <v>2.1800000000000002</v>
      </c>
    </row>
    <row r="5545" spans="4:18">
      <c r="D5545" s="106">
        <v>40704</v>
      </c>
      <c r="E5545" s="107">
        <v>36.939909999999998</v>
      </c>
      <c r="F5545" s="107">
        <v>35.969909999999999</v>
      </c>
      <c r="J5545" s="106">
        <v>40704</v>
      </c>
      <c r="K5545" s="107">
        <v>1.82</v>
      </c>
      <c r="L5545" s="107">
        <v>1.74</v>
      </c>
      <c r="P5545" s="106">
        <v>40704</v>
      </c>
      <c r="Q5545" s="107">
        <v>2.25</v>
      </c>
      <c r="R5545" s="107">
        <v>2.2000000000000002</v>
      </c>
    </row>
    <row r="5546" spans="4:18">
      <c r="D5546" s="106">
        <v>40703</v>
      </c>
      <c r="E5546" s="107">
        <v>37.889899999999997</v>
      </c>
      <c r="F5546" s="107">
        <v>37.49991</v>
      </c>
      <c r="J5546" s="106">
        <v>40703</v>
      </c>
      <c r="K5546" s="107">
        <v>1.84</v>
      </c>
      <c r="L5546" s="107">
        <v>1.83</v>
      </c>
      <c r="P5546" s="106">
        <v>40703</v>
      </c>
      <c r="Q5546" s="107">
        <v>2.31</v>
      </c>
      <c r="R5546" s="107">
        <v>2.2599999999999998</v>
      </c>
    </row>
    <row r="5547" spans="4:18">
      <c r="D5547" s="106">
        <v>40702</v>
      </c>
      <c r="E5547" s="107">
        <v>37.189909999999998</v>
      </c>
      <c r="F5547" s="107">
        <v>37.439909999999998</v>
      </c>
      <c r="J5547" s="106">
        <v>40702</v>
      </c>
      <c r="K5547" s="107">
        <v>1.85</v>
      </c>
      <c r="L5547" s="107">
        <v>1.83</v>
      </c>
      <c r="P5547" s="106">
        <v>40702</v>
      </c>
      <c r="Q5547" s="107">
        <v>2.38</v>
      </c>
      <c r="R5547" s="107">
        <v>2.31</v>
      </c>
    </row>
    <row r="5548" spans="4:18">
      <c r="D5548" s="106">
        <v>40701</v>
      </c>
      <c r="E5548" s="107">
        <v>34.199910000000003</v>
      </c>
      <c r="F5548" s="107">
        <v>36.699910000000003</v>
      </c>
      <c r="J5548" s="106">
        <v>40701</v>
      </c>
      <c r="K5548" s="107">
        <v>1.89</v>
      </c>
      <c r="L5548" s="107">
        <v>1.86</v>
      </c>
      <c r="P5548" s="106">
        <v>40701</v>
      </c>
      <c r="Q5548" s="107">
        <v>2.44</v>
      </c>
      <c r="R5548" s="107">
        <v>2.4</v>
      </c>
    </row>
    <row r="5549" spans="4:18">
      <c r="D5549" s="106">
        <v>40700</v>
      </c>
      <c r="E5549" s="107">
        <v>33.959919999999997</v>
      </c>
      <c r="F5549" s="107">
        <v>33.889919999999996</v>
      </c>
      <c r="J5549" s="106">
        <v>40700</v>
      </c>
      <c r="K5549" s="107">
        <v>1.93</v>
      </c>
      <c r="L5549" s="107">
        <v>1.87</v>
      </c>
      <c r="P5549" s="106">
        <v>40700</v>
      </c>
      <c r="Q5549" s="107">
        <v>2.48</v>
      </c>
      <c r="R5549" s="107">
        <v>2.42</v>
      </c>
    </row>
    <row r="5550" spans="4:18">
      <c r="D5550" s="106">
        <v>40697</v>
      </c>
      <c r="E5550" s="107">
        <v>35.149909999999998</v>
      </c>
      <c r="F5550" s="107">
        <v>34.239910000000002</v>
      </c>
      <c r="J5550" s="106">
        <v>40697</v>
      </c>
      <c r="K5550" s="107">
        <v>1.93</v>
      </c>
      <c r="L5550" s="107">
        <v>1.92</v>
      </c>
      <c r="P5550" s="106">
        <v>40697</v>
      </c>
      <c r="Q5550" s="107">
        <v>2.5499999999999998</v>
      </c>
      <c r="R5550" s="107">
        <v>2.5</v>
      </c>
    </row>
    <row r="5551" spans="4:18">
      <c r="D5551" s="106">
        <v>40696</v>
      </c>
      <c r="E5551" s="107">
        <v>34.489910000000002</v>
      </c>
      <c r="F5551" s="107">
        <v>35.589910000000003</v>
      </c>
      <c r="J5551" s="106">
        <v>40696</v>
      </c>
      <c r="K5551" s="107">
        <v>1.99</v>
      </c>
      <c r="L5551" s="107">
        <v>1.98</v>
      </c>
      <c r="P5551" s="106">
        <v>40696</v>
      </c>
      <c r="Q5551" s="107">
        <v>2.59</v>
      </c>
      <c r="R5551" s="107">
        <v>2.57</v>
      </c>
    </row>
    <row r="5552" spans="4:18">
      <c r="D5552" s="106">
        <v>40695</v>
      </c>
      <c r="E5552" s="107">
        <v>36.849910000000001</v>
      </c>
      <c r="F5552" s="107">
        <v>34.36992</v>
      </c>
      <c r="J5552" s="106">
        <v>40695</v>
      </c>
      <c r="K5552" s="107">
        <v>2.02</v>
      </c>
      <c r="L5552" s="107">
        <v>1.97</v>
      </c>
      <c r="P5552" s="106">
        <v>40695</v>
      </c>
      <c r="Q5552" s="107">
        <v>2.66</v>
      </c>
      <c r="R5552" s="107">
        <v>2.62</v>
      </c>
    </row>
    <row r="5553" spans="4:18">
      <c r="D5553" s="106">
        <v>40694</v>
      </c>
      <c r="E5553" s="107">
        <v>35.199910000000003</v>
      </c>
      <c r="F5553" s="107">
        <v>36.74991</v>
      </c>
      <c r="J5553" s="106">
        <v>40694</v>
      </c>
      <c r="K5553" s="107">
        <v>2.0299999999999998</v>
      </c>
      <c r="L5553" s="107">
        <v>2.04</v>
      </c>
      <c r="P5553" s="106">
        <v>40694</v>
      </c>
      <c r="Q5553" s="107">
        <v>2.69</v>
      </c>
      <c r="R5553" s="107">
        <v>2.65</v>
      </c>
    </row>
    <row r="5554" spans="4:18">
      <c r="D5554" s="106">
        <v>40690</v>
      </c>
      <c r="E5554" s="107">
        <v>33.97992</v>
      </c>
      <c r="F5554" s="107">
        <v>33.97992</v>
      </c>
      <c r="J5554" s="106">
        <v>40690</v>
      </c>
      <c r="K5554" s="107">
        <v>2.0099999999999998</v>
      </c>
      <c r="L5554" s="107">
        <v>2</v>
      </c>
      <c r="P5554" s="106">
        <v>40690</v>
      </c>
      <c r="Q5554" s="107">
        <v>2.71</v>
      </c>
      <c r="R5554" s="107">
        <v>2.64</v>
      </c>
    </row>
    <row r="5555" spans="4:18">
      <c r="D5555" s="106">
        <v>40689</v>
      </c>
      <c r="E5555" s="107">
        <v>34.759909999999998</v>
      </c>
      <c r="F5555" s="107">
        <v>33.97992</v>
      </c>
      <c r="J5555" s="106">
        <v>40689</v>
      </c>
      <c r="K5555" s="107">
        <v>1.94</v>
      </c>
      <c r="L5555" s="107">
        <v>2.0099999999999998</v>
      </c>
      <c r="P5555" s="106">
        <v>40689</v>
      </c>
      <c r="Q5555" s="107">
        <v>2.59</v>
      </c>
      <c r="R5555" s="107">
        <v>2.69</v>
      </c>
    </row>
    <row r="5556" spans="4:18">
      <c r="D5556" s="106">
        <v>40688</v>
      </c>
      <c r="E5556" s="107">
        <v>34.859909999999999</v>
      </c>
      <c r="F5556" s="107">
        <v>34.239910000000002</v>
      </c>
      <c r="J5556" s="106">
        <v>40688</v>
      </c>
      <c r="K5556" s="107">
        <v>1.92</v>
      </c>
      <c r="L5556" s="107">
        <v>1.96</v>
      </c>
      <c r="P5556" s="106">
        <v>40688</v>
      </c>
      <c r="Q5556" s="107">
        <v>2.69</v>
      </c>
      <c r="R5556" s="107">
        <v>2.6</v>
      </c>
    </row>
    <row r="5557" spans="4:18">
      <c r="D5557" s="106">
        <v>40687</v>
      </c>
      <c r="E5557" s="107">
        <v>33.809919999999998</v>
      </c>
      <c r="F5557" s="107">
        <v>35.13991</v>
      </c>
      <c r="J5557" s="106">
        <v>40687</v>
      </c>
      <c r="K5557" s="107">
        <v>1.95</v>
      </c>
      <c r="L5557" s="107">
        <v>1.91</v>
      </c>
      <c r="P5557" s="106">
        <v>40687</v>
      </c>
      <c r="Q5557" s="107">
        <v>2.79</v>
      </c>
      <c r="R5557" s="107">
        <v>2.73</v>
      </c>
    </row>
    <row r="5558" spans="4:18">
      <c r="D5558" s="106">
        <v>40686</v>
      </c>
      <c r="E5558" s="107">
        <v>35.339910000000003</v>
      </c>
      <c r="F5558" s="107">
        <v>33.79992</v>
      </c>
      <c r="J5558" s="106">
        <v>40686</v>
      </c>
      <c r="K5558" s="107">
        <v>1.88</v>
      </c>
      <c r="L5558" s="107">
        <v>1.93</v>
      </c>
      <c r="P5558" s="106">
        <v>40686</v>
      </c>
      <c r="Q5558" s="107">
        <v>2.82</v>
      </c>
      <c r="R5558" s="107">
        <v>2.78</v>
      </c>
    </row>
    <row r="5559" spans="4:18">
      <c r="D5559" s="106">
        <v>40683</v>
      </c>
      <c r="E5559" s="107">
        <v>35.659910000000004</v>
      </c>
      <c r="F5559" s="107">
        <v>35.329909999999998</v>
      </c>
      <c r="J5559" s="106">
        <v>40683</v>
      </c>
      <c r="K5559" s="107">
        <v>1.91</v>
      </c>
      <c r="L5559" s="107">
        <v>1.89</v>
      </c>
      <c r="P5559" s="106">
        <v>40683</v>
      </c>
      <c r="Q5559" s="107">
        <v>2.79</v>
      </c>
      <c r="R5559" s="107">
        <v>2.82</v>
      </c>
    </row>
    <row r="5560" spans="4:18">
      <c r="D5560" s="106">
        <v>40682</v>
      </c>
      <c r="E5560" s="107">
        <v>38.769910000000003</v>
      </c>
      <c r="F5560" s="107">
        <v>35.149909999999998</v>
      </c>
      <c r="J5560" s="106">
        <v>40682</v>
      </c>
      <c r="K5560" s="107">
        <v>1.98</v>
      </c>
      <c r="L5560" s="107">
        <v>1.91</v>
      </c>
      <c r="P5560" s="106">
        <v>40682</v>
      </c>
      <c r="Q5560" s="107">
        <v>2.7</v>
      </c>
      <c r="R5560" s="107">
        <v>2.79</v>
      </c>
    </row>
    <row r="5561" spans="4:18">
      <c r="D5561" s="106">
        <v>40681</v>
      </c>
      <c r="E5561" s="107">
        <v>36.529910000000001</v>
      </c>
      <c r="F5561" s="107">
        <v>37.74991</v>
      </c>
      <c r="J5561" s="106">
        <v>40681</v>
      </c>
      <c r="K5561" s="107">
        <v>2</v>
      </c>
      <c r="L5561" s="107">
        <v>1.95</v>
      </c>
      <c r="P5561" s="106">
        <v>40681</v>
      </c>
      <c r="Q5561" s="107">
        <v>2.54</v>
      </c>
      <c r="R5561" s="107">
        <v>2.67</v>
      </c>
    </row>
    <row r="5562" spans="4:18">
      <c r="D5562" s="106">
        <v>40680</v>
      </c>
      <c r="E5562" s="107">
        <v>36.369909999999997</v>
      </c>
      <c r="F5562" s="107">
        <v>35.99991</v>
      </c>
      <c r="J5562" s="106">
        <v>40680</v>
      </c>
      <c r="K5562" s="107">
        <v>2.1</v>
      </c>
      <c r="L5562" s="107">
        <v>1.98</v>
      </c>
      <c r="P5562" s="106">
        <v>40680</v>
      </c>
      <c r="Q5562" s="107">
        <v>2.5299999999999998</v>
      </c>
      <c r="R5562" s="107">
        <v>2.54</v>
      </c>
    </row>
    <row r="5563" spans="4:18">
      <c r="D5563" s="106">
        <v>40679</v>
      </c>
      <c r="E5563" s="107">
        <v>33.809919999999998</v>
      </c>
      <c r="F5563" s="107">
        <v>35.67991</v>
      </c>
      <c r="J5563" s="106">
        <v>40679</v>
      </c>
      <c r="K5563" s="107">
        <v>2.15</v>
      </c>
      <c r="L5563" s="107">
        <v>2.11</v>
      </c>
      <c r="P5563" s="106">
        <v>40679</v>
      </c>
      <c r="Q5563" s="107">
        <v>2.58</v>
      </c>
      <c r="R5563" s="107">
        <v>2.56</v>
      </c>
    </row>
    <row r="5564" spans="4:18">
      <c r="D5564" s="106">
        <v>40676</v>
      </c>
      <c r="E5564" s="107">
        <v>33.039920000000002</v>
      </c>
      <c r="F5564" s="107">
        <v>33.499920000000003</v>
      </c>
      <c r="J5564" s="106">
        <v>40676</v>
      </c>
      <c r="K5564" s="107">
        <v>2.2200000000000002</v>
      </c>
      <c r="L5564" s="107">
        <v>2.16</v>
      </c>
      <c r="P5564" s="106">
        <v>40676</v>
      </c>
      <c r="Q5564" s="107">
        <v>2.65</v>
      </c>
      <c r="R5564" s="107">
        <v>2.62</v>
      </c>
    </row>
    <row r="5565" spans="4:18">
      <c r="D5565" s="106">
        <v>40675</v>
      </c>
      <c r="E5565" s="107">
        <v>33.529910000000001</v>
      </c>
      <c r="F5565" s="107">
        <v>32.86992</v>
      </c>
      <c r="J5565" s="106">
        <v>40675</v>
      </c>
      <c r="K5565" s="107">
        <v>2.09</v>
      </c>
      <c r="L5565" s="107">
        <v>2.21</v>
      </c>
      <c r="P5565" s="106">
        <v>40675</v>
      </c>
      <c r="Q5565" s="107">
        <v>2.69</v>
      </c>
      <c r="R5565" s="107">
        <v>2.66</v>
      </c>
    </row>
    <row r="5566" spans="4:18">
      <c r="D5566" s="106">
        <v>40674</v>
      </c>
      <c r="E5566" s="107">
        <v>31.699919999999999</v>
      </c>
      <c r="F5566" s="107">
        <v>32.999920000000003</v>
      </c>
      <c r="J5566" s="106">
        <v>40674</v>
      </c>
      <c r="K5566" s="107">
        <v>2.12</v>
      </c>
      <c r="L5566" s="107">
        <v>2.1</v>
      </c>
      <c r="P5566" s="106">
        <v>40674</v>
      </c>
      <c r="Q5566" s="107">
        <v>2.65</v>
      </c>
      <c r="R5566" s="107">
        <v>2.73</v>
      </c>
    </row>
    <row r="5567" spans="4:18">
      <c r="D5567" s="106">
        <v>40673</v>
      </c>
      <c r="E5567" s="107">
        <v>33.699919999999999</v>
      </c>
      <c r="F5567" s="107">
        <v>31.749919999999999</v>
      </c>
      <c r="J5567" s="106">
        <v>40673</v>
      </c>
      <c r="K5567" s="107">
        <v>2.14</v>
      </c>
      <c r="L5567" s="107">
        <v>2.12</v>
      </c>
      <c r="P5567" s="106">
        <v>40673</v>
      </c>
      <c r="Q5567" s="107">
        <v>2.5</v>
      </c>
      <c r="R5567" s="107">
        <v>2.64</v>
      </c>
    </row>
    <row r="5568" spans="4:18">
      <c r="D5568" s="106">
        <v>40672</v>
      </c>
      <c r="E5568" s="107">
        <v>35.009909999999998</v>
      </c>
      <c r="F5568" s="107">
        <v>34.669910000000002</v>
      </c>
      <c r="J5568" s="106">
        <v>40672</v>
      </c>
      <c r="K5568" s="107">
        <v>2.15</v>
      </c>
      <c r="L5568" s="107">
        <v>2.13</v>
      </c>
      <c r="P5568" s="106">
        <v>40672</v>
      </c>
      <c r="Q5568" s="107">
        <v>2.4300000000000002</v>
      </c>
      <c r="R5568" s="107">
        <v>2.4700000000000002</v>
      </c>
    </row>
    <row r="5569" spans="4:18">
      <c r="D5569" s="106">
        <v>40669</v>
      </c>
      <c r="E5569" s="107">
        <v>35.99991</v>
      </c>
      <c r="F5569" s="107">
        <v>35.719909999999999</v>
      </c>
      <c r="J5569" s="106">
        <v>40669</v>
      </c>
      <c r="K5569" s="107">
        <v>2.29</v>
      </c>
      <c r="L5569" s="107">
        <v>2.16</v>
      </c>
      <c r="P5569" s="106">
        <v>40669</v>
      </c>
      <c r="Q5569" s="107">
        <v>2.42</v>
      </c>
      <c r="R5569" s="107">
        <v>2.42</v>
      </c>
    </row>
    <row r="5570" spans="4:18">
      <c r="D5570" s="106">
        <v>40668</v>
      </c>
      <c r="E5570" s="107">
        <v>35.399909999999998</v>
      </c>
      <c r="F5570" s="107">
        <v>35.469909999999999</v>
      </c>
      <c r="J5570" s="106">
        <v>40668</v>
      </c>
      <c r="K5570" s="107">
        <v>2.1800000000000002</v>
      </c>
      <c r="L5570" s="107">
        <v>2.23</v>
      </c>
      <c r="P5570" s="106">
        <v>40668</v>
      </c>
      <c r="Q5570" s="107">
        <v>2.4500000000000002</v>
      </c>
      <c r="R5570" s="107">
        <v>2.39</v>
      </c>
    </row>
    <row r="5571" spans="4:18">
      <c r="D5571" s="106">
        <v>40667</v>
      </c>
      <c r="E5571" s="107">
        <v>35.189909999999998</v>
      </c>
      <c r="F5571" s="107">
        <v>35.99991</v>
      </c>
      <c r="J5571" s="106">
        <v>40667</v>
      </c>
      <c r="K5571" s="107">
        <v>2.2400000000000002</v>
      </c>
      <c r="L5571" s="107">
        <v>2.19</v>
      </c>
      <c r="P5571" s="106">
        <v>40667</v>
      </c>
      <c r="Q5571" s="107">
        <v>2.5</v>
      </c>
      <c r="R5571" s="107">
        <v>2.4900000000000002</v>
      </c>
    </row>
    <row r="5572" spans="4:18">
      <c r="D5572" s="106">
        <v>40666</v>
      </c>
      <c r="E5572" s="107">
        <v>35.489910000000002</v>
      </c>
      <c r="F5572" s="107">
        <v>35.739910000000002</v>
      </c>
      <c r="J5572" s="106">
        <v>40666</v>
      </c>
      <c r="K5572" s="107">
        <v>2.15</v>
      </c>
      <c r="L5572" s="107">
        <v>2.25</v>
      </c>
      <c r="P5572" s="106">
        <v>40666</v>
      </c>
      <c r="Q5572" s="107">
        <v>2.61</v>
      </c>
      <c r="R5572" s="107">
        <v>2.5099999999999998</v>
      </c>
    </row>
    <row r="5573" spans="4:18">
      <c r="D5573" s="106">
        <v>40665</v>
      </c>
      <c r="E5573" s="107">
        <v>33.999920000000003</v>
      </c>
      <c r="F5573" s="107">
        <v>35.24991</v>
      </c>
      <c r="J5573" s="106">
        <v>40665</v>
      </c>
      <c r="K5573" s="107">
        <v>2.2000000000000002</v>
      </c>
      <c r="L5573" s="107">
        <v>2.15</v>
      </c>
      <c r="P5573" s="106">
        <v>40665</v>
      </c>
      <c r="Q5573" s="107">
        <v>2.8</v>
      </c>
      <c r="R5573" s="107">
        <v>2.61</v>
      </c>
    </row>
    <row r="5574" spans="4:18">
      <c r="D5574" s="106">
        <v>40662</v>
      </c>
      <c r="E5574" s="107">
        <v>36.059910000000002</v>
      </c>
      <c r="F5574" s="107">
        <v>35.909910000000004</v>
      </c>
      <c r="J5574" s="106">
        <v>40662</v>
      </c>
      <c r="K5574" s="107">
        <v>2.2200000000000002</v>
      </c>
      <c r="L5574" s="107">
        <v>2.2000000000000002</v>
      </c>
      <c r="P5574" s="106">
        <v>40662</v>
      </c>
      <c r="Q5574" s="107">
        <v>2.69</v>
      </c>
      <c r="R5574" s="107">
        <v>2.79</v>
      </c>
    </row>
    <row r="5575" spans="4:18">
      <c r="D5575" s="106">
        <v>40661</v>
      </c>
      <c r="E5575" s="107">
        <v>34.609920000000002</v>
      </c>
      <c r="F5575" s="107">
        <v>35.49991</v>
      </c>
      <c r="J5575" s="106">
        <v>40661</v>
      </c>
      <c r="K5575" s="107">
        <v>2.2400000000000002</v>
      </c>
      <c r="L5575" s="107">
        <v>2.2000000000000002</v>
      </c>
      <c r="P5575" s="106">
        <v>40661</v>
      </c>
      <c r="Q5575" s="107">
        <v>2.69</v>
      </c>
      <c r="R5575" s="107">
        <v>2.68</v>
      </c>
    </row>
    <row r="5576" spans="4:18">
      <c r="D5576" s="106">
        <v>40660</v>
      </c>
      <c r="E5576" s="107">
        <v>35.24991</v>
      </c>
      <c r="F5576" s="107">
        <v>35.419910000000002</v>
      </c>
      <c r="J5576" s="106">
        <v>40660</v>
      </c>
      <c r="K5576" s="107">
        <v>2.27</v>
      </c>
      <c r="L5576" s="107">
        <v>2.2599999999999998</v>
      </c>
      <c r="P5576" s="106">
        <v>40660</v>
      </c>
      <c r="Q5576" s="107">
        <v>2.69</v>
      </c>
      <c r="R5576" s="107">
        <v>2.69</v>
      </c>
    </row>
    <row r="5577" spans="4:18">
      <c r="D5577" s="106">
        <v>40659</v>
      </c>
      <c r="E5577" s="107">
        <v>34.789909999999999</v>
      </c>
      <c r="F5577" s="107">
        <v>34.79992</v>
      </c>
      <c r="J5577" s="106">
        <v>40659</v>
      </c>
      <c r="K5577" s="107">
        <v>2.27</v>
      </c>
      <c r="L5577" s="107">
        <v>2.2799999999999998</v>
      </c>
      <c r="P5577" s="106">
        <v>40659</v>
      </c>
      <c r="Q5577" s="107">
        <v>2.5499999999999998</v>
      </c>
      <c r="R5577" s="107">
        <v>2.69</v>
      </c>
    </row>
    <row r="5578" spans="4:18">
      <c r="D5578" s="106">
        <v>40658</v>
      </c>
      <c r="E5578" s="107">
        <v>37.149909999999998</v>
      </c>
      <c r="F5578" s="107">
        <v>34.609920000000002</v>
      </c>
      <c r="J5578" s="106">
        <v>40658</v>
      </c>
      <c r="K5578" s="107">
        <v>2.3199999999999998</v>
      </c>
      <c r="L5578" s="107">
        <v>2.2799999999999998</v>
      </c>
      <c r="P5578" s="106">
        <v>40658</v>
      </c>
      <c r="Q5578" s="107">
        <v>2.4900000000000002</v>
      </c>
      <c r="R5578" s="107">
        <v>2.5299999999999998</v>
      </c>
    </row>
    <row r="5579" spans="4:18">
      <c r="D5579" s="106">
        <v>40654</v>
      </c>
      <c r="E5579" s="107">
        <v>37.999899999999997</v>
      </c>
      <c r="F5579" s="107">
        <v>35.759909999999998</v>
      </c>
      <c r="J5579" s="106">
        <v>40654</v>
      </c>
      <c r="K5579" s="107">
        <v>2.3199999999999998</v>
      </c>
      <c r="L5579" s="107">
        <v>2.2999999999999998</v>
      </c>
      <c r="P5579" s="106">
        <v>40654</v>
      </c>
      <c r="Q5579" s="107">
        <v>2.33</v>
      </c>
      <c r="R5579" s="107">
        <v>2.44</v>
      </c>
    </row>
    <row r="5580" spans="4:18">
      <c r="D5580" s="106">
        <v>40653</v>
      </c>
      <c r="E5580" s="107">
        <v>37.649909999999998</v>
      </c>
      <c r="F5580" s="107">
        <v>37.869909999999997</v>
      </c>
      <c r="J5580" s="106">
        <v>40653</v>
      </c>
      <c r="K5580" s="107">
        <v>2.17</v>
      </c>
      <c r="L5580" s="107">
        <v>2.2599999999999998</v>
      </c>
      <c r="P5580" s="106">
        <v>40653</v>
      </c>
      <c r="Q5580" s="107">
        <v>2.25</v>
      </c>
      <c r="R5580" s="107">
        <v>2.3199999999999998</v>
      </c>
    </row>
    <row r="5581" spans="4:18">
      <c r="D5581" s="106">
        <v>40652</v>
      </c>
      <c r="E5581" s="107">
        <v>38.019910000000003</v>
      </c>
      <c r="F5581" s="107">
        <v>36.88991</v>
      </c>
      <c r="J5581" s="106">
        <v>40652</v>
      </c>
      <c r="K5581" s="107">
        <v>2.11</v>
      </c>
      <c r="L5581" s="107">
        <v>2.1</v>
      </c>
      <c r="P5581" s="106">
        <v>40652</v>
      </c>
      <c r="Q5581" s="107">
        <v>2.21</v>
      </c>
      <c r="R5581" s="107">
        <v>2.21</v>
      </c>
    </row>
    <row r="5582" spans="4:18">
      <c r="D5582" s="106">
        <v>40651</v>
      </c>
      <c r="E5582" s="107">
        <v>38.729900000000001</v>
      </c>
      <c r="F5582" s="107">
        <v>38.729900000000001</v>
      </c>
      <c r="J5582" s="106">
        <v>40651</v>
      </c>
      <c r="K5582" s="107">
        <v>2.14</v>
      </c>
      <c r="L5582" s="107">
        <v>2.1</v>
      </c>
      <c r="P5582" s="106">
        <v>40651</v>
      </c>
      <c r="Q5582" s="107">
        <v>2.23</v>
      </c>
      <c r="R5582" s="107">
        <v>2.21</v>
      </c>
    </row>
    <row r="5583" spans="4:18">
      <c r="D5583" s="106">
        <v>40648</v>
      </c>
      <c r="E5583" s="107">
        <v>38.999899999999997</v>
      </c>
      <c r="F5583" s="107">
        <v>38.729900000000001</v>
      </c>
      <c r="J5583" s="106">
        <v>40648</v>
      </c>
      <c r="K5583" s="107">
        <v>2.21</v>
      </c>
      <c r="L5583" s="107">
        <v>2.17</v>
      </c>
      <c r="P5583" s="106">
        <v>40648</v>
      </c>
      <c r="Q5583" s="107">
        <v>2.1800000000000002</v>
      </c>
      <c r="R5583" s="107">
        <v>2.29</v>
      </c>
    </row>
    <row r="5584" spans="4:18">
      <c r="D5584" s="106">
        <v>40647</v>
      </c>
      <c r="E5584" s="107">
        <v>38.959899999999998</v>
      </c>
      <c r="F5584" s="107">
        <v>38.959899999999998</v>
      </c>
      <c r="J5584" s="106">
        <v>40647</v>
      </c>
      <c r="K5584" s="107">
        <v>2.17</v>
      </c>
      <c r="L5584" s="107">
        <v>2.2400000000000002</v>
      </c>
      <c r="P5584" s="106">
        <v>40647</v>
      </c>
      <c r="Q5584" s="107">
        <v>2.15</v>
      </c>
      <c r="R5584" s="107">
        <v>2.19</v>
      </c>
    </row>
    <row r="5585" spans="4:18">
      <c r="D5585" s="106">
        <v>40646</v>
      </c>
      <c r="E5585" s="107">
        <v>38.249899999999997</v>
      </c>
      <c r="F5585" s="107">
        <v>38.499899999999997</v>
      </c>
      <c r="J5585" s="106">
        <v>40646</v>
      </c>
      <c r="K5585" s="107">
        <v>2.25</v>
      </c>
      <c r="L5585" s="107">
        <v>2.19</v>
      </c>
      <c r="P5585" s="106">
        <v>40646</v>
      </c>
      <c r="Q5585" s="107">
        <v>2.15</v>
      </c>
      <c r="R5585" s="107">
        <v>2.1800000000000002</v>
      </c>
    </row>
    <row r="5586" spans="4:18">
      <c r="D5586" s="106">
        <v>40645</v>
      </c>
      <c r="E5586" s="107">
        <v>37.049909999999997</v>
      </c>
      <c r="F5586" s="107">
        <v>37.349910000000001</v>
      </c>
      <c r="J5586" s="106">
        <v>40645</v>
      </c>
      <c r="K5586" s="107">
        <v>2.29</v>
      </c>
      <c r="L5586" s="107">
        <v>2.19</v>
      </c>
      <c r="P5586" s="106">
        <v>40645</v>
      </c>
      <c r="Q5586" s="107">
        <v>2.15</v>
      </c>
      <c r="R5586" s="107">
        <v>2.14</v>
      </c>
    </row>
    <row r="5587" spans="4:18">
      <c r="D5587" s="106">
        <v>40644</v>
      </c>
      <c r="E5587" s="107">
        <v>36.719909999999999</v>
      </c>
      <c r="F5587" s="107">
        <v>37.089910000000003</v>
      </c>
      <c r="J5587" s="106">
        <v>40644</v>
      </c>
      <c r="K5587" s="107">
        <v>2.36</v>
      </c>
      <c r="L5587" s="107">
        <v>2.31</v>
      </c>
      <c r="P5587" s="106">
        <v>40644</v>
      </c>
      <c r="Q5587" s="107">
        <v>2.35</v>
      </c>
      <c r="R5587" s="107">
        <v>2.17</v>
      </c>
    </row>
    <row r="5588" spans="4:18">
      <c r="D5588" s="106">
        <v>40641</v>
      </c>
      <c r="E5588" s="107">
        <v>36.689909999999998</v>
      </c>
      <c r="F5588" s="107">
        <v>36.719909999999999</v>
      </c>
      <c r="J5588" s="106">
        <v>40641</v>
      </c>
      <c r="K5588" s="107">
        <v>2.37</v>
      </c>
      <c r="L5588" s="107">
        <v>2.37</v>
      </c>
      <c r="P5588" s="106">
        <v>40641</v>
      </c>
      <c r="Q5588" s="107">
        <v>2.4</v>
      </c>
      <c r="R5588" s="107">
        <v>2.38</v>
      </c>
    </row>
    <row r="5589" spans="4:18">
      <c r="D5589" s="106">
        <v>40640</v>
      </c>
      <c r="E5589" s="107">
        <v>35.279910000000001</v>
      </c>
      <c r="F5589" s="107">
        <v>36.579909999999998</v>
      </c>
      <c r="J5589" s="106">
        <v>40640</v>
      </c>
      <c r="K5589" s="107">
        <v>2.35</v>
      </c>
      <c r="L5589" s="107">
        <v>2.36</v>
      </c>
      <c r="P5589" s="106">
        <v>40640</v>
      </c>
      <c r="Q5589" s="107">
        <v>2.39</v>
      </c>
      <c r="R5589" s="107">
        <v>2.38</v>
      </c>
    </row>
    <row r="5590" spans="4:18">
      <c r="D5590" s="106">
        <v>40639</v>
      </c>
      <c r="E5590" s="107">
        <v>35.24991</v>
      </c>
      <c r="F5590" s="107">
        <v>35.49991</v>
      </c>
      <c r="J5590" s="106">
        <v>40639</v>
      </c>
      <c r="K5590" s="107">
        <v>2.42</v>
      </c>
      <c r="L5590" s="107">
        <v>2.36</v>
      </c>
      <c r="P5590" s="106">
        <v>40639</v>
      </c>
      <c r="Q5590" s="107">
        <v>2.34</v>
      </c>
      <c r="R5590" s="107">
        <v>2.39</v>
      </c>
    </row>
    <row r="5591" spans="4:18">
      <c r="D5591" s="106">
        <v>40638</v>
      </c>
      <c r="E5591" s="107">
        <v>34.99991</v>
      </c>
      <c r="F5591" s="107">
        <v>34.989910000000002</v>
      </c>
      <c r="J5591" s="106">
        <v>40638</v>
      </c>
      <c r="K5591" s="107">
        <v>2.34</v>
      </c>
      <c r="L5591" s="107">
        <v>2.38</v>
      </c>
      <c r="P5591" s="106">
        <v>40638</v>
      </c>
      <c r="Q5591" s="107">
        <v>2.2799999999999998</v>
      </c>
      <c r="R5591" s="107">
        <v>2.31</v>
      </c>
    </row>
    <row r="5592" spans="4:18">
      <c r="D5592" s="106">
        <v>40637</v>
      </c>
      <c r="E5592" s="107">
        <v>34.809910000000002</v>
      </c>
      <c r="F5592" s="107">
        <v>34.79992</v>
      </c>
      <c r="J5592" s="106">
        <v>40637</v>
      </c>
      <c r="K5592" s="107">
        <v>2.21</v>
      </c>
      <c r="L5592" s="107">
        <v>2.34</v>
      </c>
      <c r="P5592" s="106">
        <v>40637</v>
      </c>
      <c r="Q5592" s="107">
        <v>2.2200000000000002</v>
      </c>
      <c r="R5592" s="107">
        <v>2.27</v>
      </c>
    </row>
    <row r="5593" spans="4:18">
      <c r="D5593" s="106">
        <v>40634</v>
      </c>
      <c r="E5593" s="107">
        <v>34.949910000000003</v>
      </c>
      <c r="F5593" s="107">
        <v>34.839910000000003</v>
      </c>
      <c r="J5593" s="106">
        <v>40634</v>
      </c>
      <c r="K5593" s="107">
        <v>2.39</v>
      </c>
      <c r="L5593" s="107">
        <v>2.1800000000000002</v>
      </c>
      <c r="P5593" s="106">
        <v>40634</v>
      </c>
      <c r="Q5593" s="107">
        <v>2.1</v>
      </c>
      <c r="R5593" s="107">
        <v>2.21</v>
      </c>
    </row>
    <row r="5594" spans="4:18">
      <c r="D5594" s="106">
        <v>40633</v>
      </c>
      <c r="E5594" s="107">
        <v>34.269910000000003</v>
      </c>
      <c r="F5594" s="107">
        <v>34.72992</v>
      </c>
      <c r="J5594" s="106">
        <v>40633</v>
      </c>
      <c r="K5594" s="107">
        <v>2.35</v>
      </c>
      <c r="L5594" s="107">
        <v>2.3199999999999998</v>
      </c>
      <c r="P5594" s="106">
        <v>40633</v>
      </c>
      <c r="Q5594" s="107">
        <v>2.0699999999999998</v>
      </c>
      <c r="R5594" s="107">
        <v>2.0699999999999998</v>
      </c>
    </row>
    <row r="5595" spans="4:18">
      <c r="D5595" s="106">
        <v>40632</v>
      </c>
      <c r="E5595" s="107">
        <v>33.15992</v>
      </c>
      <c r="F5595" s="107">
        <v>34.79992</v>
      </c>
      <c r="J5595" s="106">
        <v>40632</v>
      </c>
      <c r="K5595" s="107">
        <v>2.4300000000000002</v>
      </c>
      <c r="L5595" s="107">
        <v>2.34</v>
      </c>
      <c r="P5595" s="106">
        <v>40632</v>
      </c>
      <c r="Q5595" s="107">
        <v>2.11</v>
      </c>
      <c r="R5595" s="107">
        <v>2.09</v>
      </c>
    </row>
    <row r="5596" spans="4:18">
      <c r="D5596" s="106">
        <v>40631</v>
      </c>
      <c r="E5596" s="107">
        <v>33.339919999999999</v>
      </c>
      <c r="F5596" s="107">
        <v>33.629919999999998</v>
      </c>
      <c r="J5596" s="106">
        <v>40631</v>
      </c>
      <c r="K5596" s="107">
        <v>2.42</v>
      </c>
      <c r="L5596" s="107">
        <v>2.4</v>
      </c>
      <c r="P5596" s="106">
        <v>40631</v>
      </c>
      <c r="Q5596" s="107">
        <v>2.11</v>
      </c>
      <c r="R5596" s="107">
        <v>2.1</v>
      </c>
    </row>
    <row r="5597" spans="4:18">
      <c r="D5597" s="106">
        <v>40630</v>
      </c>
      <c r="E5597" s="107">
        <v>33.399920000000002</v>
      </c>
      <c r="F5597" s="107">
        <v>33.489919999999998</v>
      </c>
      <c r="J5597" s="106">
        <v>40630</v>
      </c>
      <c r="K5597" s="107">
        <v>2.42</v>
      </c>
      <c r="L5597" s="107">
        <v>2.38</v>
      </c>
      <c r="P5597" s="106">
        <v>40630</v>
      </c>
      <c r="Q5597" s="107">
        <v>2.1800000000000002</v>
      </c>
      <c r="R5597" s="107">
        <v>2.11</v>
      </c>
    </row>
    <row r="5598" spans="4:18">
      <c r="D5598" s="106">
        <v>40627</v>
      </c>
      <c r="E5598" s="107">
        <v>33.199919999999999</v>
      </c>
      <c r="F5598" s="107">
        <v>33.389919999999996</v>
      </c>
      <c r="J5598" s="106">
        <v>40627</v>
      </c>
      <c r="K5598" s="107">
        <v>2.38</v>
      </c>
      <c r="L5598" s="107">
        <v>2.4</v>
      </c>
      <c r="P5598" s="106">
        <v>40627</v>
      </c>
      <c r="Q5598" s="107">
        <v>2.15</v>
      </c>
      <c r="R5598" s="107">
        <v>2.1800000000000002</v>
      </c>
    </row>
    <row r="5599" spans="4:18">
      <c r="D5599" s="106">
        <v>40626</v>
      </c>
      <c r="E5599" s="107">
        <v>33.329920000000001</v>
      </c>
      <c r="F5599" s="107">
        <v>33.389919999999996</v>
      </c>
      <c r="J5599" s="106">
        <v>40626</v>
      </c>
      <c r="K5599" s="107">
        <v>2.2599999999999998</v>
      </c>
      <c r="L5599" s="107">
        <v>2.35</v>
      </c>
      <c r="P5599" s="106">
        <v>40626</v>
      </c>
      <c r="Q5599" s="107">
        <v>2.14</v>
      </c>
      <c r="R5599" s="107">
        <v>2.13</v>
      </c>
    </row>
    <row r="5600" spans="4:18">
      <c r="D5600" s="106">
        <v>40625</v>
      </c>
      <c r="E5600" s="107">
        <v>33.399920000000002</v>
      </c>
      <c r="F5600" s="107">
        <v>33.499920000000003</v>
      </c>
      <c r="J5600" s="106">
        <v>40625</v>
      </c>
      <c r="K5600" s="107">
        <v>2.11</v>
      </c>
      <c r="L5600" s="107">
        <v>2.2400000000000002</v>
      </c>
      <c r="P5600" s="106">
        <v>40625</v>
      </c>
      <c r="Q5600" s="107">
        <v>2.09</v>
      </c>
      <c r="R5600" s="107">
        <v>2.12</v>
      </c>
    </row>
    <row r="5601" spans="4:18">
      <c r="D5601" s="106">
        <v>40624</v>
      </c>
      <c r="E5601" s="107">
        <v>33.999920000000003</v>
      </c>
      <c r="F5601" s="107">
        <v>33.449919999999999</v>
      </c>
      <c r="J5601" s="106">
        <v>40624</v>
      </c>
      <c r="K5601" s="107">
        <v>2</v>
      </c>
      <c r="L5601" s="107">
        <v>2.1</v>
      </c>
      <c r="P5601" s="106">
        <v>40624</v>
      </c>
      <c r="Q5601" s="107">
        <v>2.15</v>
      </c>
      <c r="R5601" s="107">
        <v>2.09</v>
      </c>
    </row>
    <row r="5602" spans="4:18">
      <c r="D5602" s="106">
        <v>40623</v>
      </c>
      <c r="E5602" s="107">
        <v>33.999920000000003</v>
      </c>
      <c r="F5602" s="107">
        <v>33.65992</v>
      </c>
      <c r="J5602" s="106">
        <v>40623</v>
      </c>
      <c r="K5602" s="107">
        <v>1.98</v>
      </c>
      <c r="L5602" s="107">
        <v>1.99</v>
      </c>
      <c r="P5602" s="106">
        <v>40623</v>
      </c>
      <c r="Q5602" s="107">
        <v>2.08</v>
      </c>
      <c r="R5602" s="107">
        <v>2.14</v>
      </c>
    </row>
    <row r="5603" spans="4:18">
      <c r="D5603" s="106">
        <v>40620</v>
      </c>
      <c r="E5603" s="107">
        <v>33.689909999999998</v>
      </c>
      <c r="F5603" s="107">
        <v>33.629919999999998</v>
      </c>
      <c r="J5603" s="106">
        <v>40620</v>
      </c>
      <c r="K5603" s="107">
        <v>1.93</v>
      </c>
      <c r="L5603" s="107">
        <v>1.92</v>
      </c>
      <c r="P5603" s="106">
        <v>40620</v>
      </c>
      <c r="Q5603" s="107">
        <v>2.0499999999999998</v>
      </c>
      <c r="R5603" s="107">
        <v>2.04</v>
      </c>
    </row>
    <row r="5604" spans="4:18">
      <c r="D5604" s="106">
        <v>40619</v>
      </c>
      <c r="E5604" s="107">
        <v>32.719920000000002</v>
      </c>
      <c r="F5604" s="107">
        <v>33.179920000000003</v>
      </c>
      <c r="J5604" s="106">
        <v>40619</v>
      </c>
      <c r="K5604" s="107">
        <v>1.96</v>
      </c>
      <c r="L5604" s="107">
        <v>1.91</v>
      </c>
      <c r="P5604" s="106">
        <v>40619</v>
      </c>
      <c r="Q5604" s="107">
        <v>2.1</v>
      </c>
      <c r="R5604" s="107">
        <v>2.0299999999999998</v>
      </c>
    </row>
    <row r="5605" spans="4:18">
      <c r="D5605" s="106">
        <v>40618</v>
      </c>
      <c r="E5605" s="107">
        <v>32.189920000000001</v>
      </c>
      <c r="F5605" s="107">
        <v>32.139919999999996</v>
      </c>
      <c r="J5605" s="106">
        <v>40618</v>
      </c>
      <c r="K5605" s="107">
        <v>2.09</v>
      </c>
      <c r="L5605" s="107">
        <v>1.9</v>
      </c>
      <c r="P5605" s="106">
        <v>40618</v>
      </c>
      <c r="Q5605" s="107">
        <v>2.17</v>
      </c>
      <c r="R5605" s="107">
        <v>2.04</v>
      </c>
    </row>
    <row r="5606" spans="4:18">
      <c r="D5606" s="106">
        <v>40617</v>
      </c>
      <c r="E5606" s="107">
        <v>32.219920000000002</v>
      </c>
      <c r="F5606" s="107">
        <v>32.899920000000002</v>
      </c>
      <c r="J5606" s="106">
        <v>40617</v>
      </c>
      <c r="K5606" s="107">
        <v>2.08</v>
      </c>
      <c r="L5606" s="107">
        <v>2.1</v>
      </c>
      <c r="P5606" s="106">
        <v>40617</v>
      </c>
      <c r="Q5606" s="107">
        <v>2.2000000000000002</v>
      </c>
      <c r="R5606" s="107">
        <v>2.1800000000000002</v>
      </c>
    </row>
    <row r="5607" spans="4:18">
      <c r="D5607" s="106">
        <v>40616</v>
      </c>
      <c r="E5607" s="107">
        <v>33.969920000000002</v>
      </c>
      <c r="F5607" s="107">
        <v>32.11992</v>
      </c>
      <c r="J5607" s="106">
        <v>40616</v>
      </c>
      <c r="K5607" s="107">
        <v>2.2799999999999998</v>
      </c>
      <c r="L5607" s="107">
        <v>2.1</v>
      </c>
      <c r="P5607" s="106">
        <v>40616</v>
      </c>
      <c r="Q5607" s="107">
        <v>2.36</v>
      </c>
      <c r="R5607" s="107">
        <v>2.29</v>
      </c>
    </row>
    <row r="5608" spans="4:18">
      <c r="D5608" s="106">
        <v>40613</v>
      </c>
      <c r="E5608" s="107">
        <v>28.909929999999999</v>
      </c>
      <c r="F5608" s="107">
        <v>32.999920000000003</v>
      </c>
      <c r="J5608" s="106">
        <v>40613</v>
      </c>
      <c r="K5608" s="107">
        <v>2.56</v>
      </c>
      <c r="L5608" s="107">
        <v>2.2799999999999998</v>
      </c>
      <c r="P5608" s="106">
        <v>40613</v>
      </c>
      <c r="Q5608" s="107">
        <v>2.3199999999999998</v>
      </c>
      <c r="R5608" s="107">
        <v>2.39</v>
      </c>
    </row>
    <row r="5609" spans="4:18">
      <c r="D5609" s="106">
        <v>40612</v>
      </c>
      <c r="E5609" s="107">
        <v>29.199929999999998</v>
      </c>
      <c r="F5609" s="107">
        <v>29.309930000000001</v>
      </c>
      <c r="J5609" s="106">
        <v>40612</v>
      </c>
      <c r="K5609" s="107">
        <v>3.01</v>
      </c>
      <c r="L5609" s="107">
        <v>2.5499999999999998</v>
      </c>
      <c r="P5609" s="106">
        <v>40612</v>
      </c>
      <c r="Q5609" s="107">
        <v>2.29</v>
      </c>
      <c r="R5609" s="107">
        <v>2.3199999999999998</v>
      </c>
    </row>
    <row r="5610" spans="4:18">
      <c r="D5610" s="106">
        <v>40611</v>
      </c>
      <c r="E5610" s="107">
        <v>29.199929999999998</v>
      </c>
      <c r="F5610" s="107">
        <v>29.199929999999998</v>
      </c>
      <c r="J5610" s="106">
        <v>40611</v>
      </c>
      <c r="K5610" s="107">
        <v>3</v>
      </c>
      <c r="L5610" s="107">
        <v>2.97</v>
      </c>
      <c r="P5610" s="106">
        <v>40611</v>
      </c>
      <c r="Q5610" s="107">
        <v>2.29</v>
      </c>
      <c r="R5610" s="107">
        <v>2.3199999999999998</v>
      </c>
    </row>
    <row r="5611" spans="4:18">
      <c r="D5611" s="106">
        <v>40610</v>
      </c>
      <c r="E5611" s="107">
        <v>29.199929999999998</v>
      </c>
      <c r="F5611" s="107">
        <v>29.199929999999998</v>
      </c>
      <c r="J5611" s="106">
        <v>40610</v>
      </c>
      <c r="K5611" s="107">
        <v>2.8</v>
      </c>
      <c r="L5611" s="107">
        <v>2.99</v>
      </c>
      <c r="P5611" s="106">
        <v>40610</v>
      </c>
      <c r="Q5611" s="107">
        <v>2.2400000000000002</v>
      </c>
      <c r="R5611" s="107">
        <v>2.31</v>
      </c>
    </row>
    <row r="5612" spans="4:18">
      <c r="D5612" s="106">
        <v>40609</v>
      </c>
      <c r="E5612" s="107">
        <v>29.999929999999999</v>
      </c>
      <c r="F5612" s="107">
        <v>29.199929999999998</v>
      </c>
      <c r="J5612" s="106">
        <v>40609</v>
      </c>
      <c r="K5612" s="107">
        <v>2.73</v>
      </c>
      <c r="L5612" s="107">
        <v>2.8</v>
      </c>
      <c r="P5612" s="106">
        <v>40609</v>
      </c>
      <c r="Q5612" s="107">
        <v>2.31</v>
      </c>
      <c r="R5612" s="107">
        <v>2.25</v>
      </c>
    </row>
    <row r="5613" spans="4:18">
      <c r="D5613" s="106">
        <v>40606</v>
      </c>
      <c r="E5613" s="107">
        <v>28.499929999999999</v>
      </c>
      <c r="F5613" s="107">
        <v>28.999929999999999</v>
      </c>
      <c r="J5613" s="106">
        <v>40606</v>
      </c>
      <c r="K5613" s="107">
        <v>2.6</v>
      </c>
      <c r="L5613" s="107">
        <v>2.71</v>
      </c>
      <c r="P5613" s="106">
        <v>40606</v>
      </c>
      <c r="Q5613" s="107">
        <v>2.33</v>
      </c>
      <c r="R5613" s="107">
        <v>2.2999999999999998</v>
      </c>
    </row>
    <row r="5614" spans="4:18">
      <c r="D5614" s="106">
        <v>40605</v>
      </c>
      <c r="E5614" s="107">
        <v>28.999929999999999</v>
      </c>
      <c r="F5614" s="107">
        <v>28.499929999999999</v>
      </c>
      <c r="J5614" s="106">
        <v>40605</v>
      </c>
      <c r="K5614" s="107">
        <v>2.4700000000000002</v>
      </c>
      <c r="L5614" s="107">
        <v>2.61</v>
      </c>
      <c r="P5614" s="106">
        <v>40605</v>
      </c>
      <c r="Q5614" s="107">
        <v>2.37</v>
      </c>
      <c r="R5614" s="107">
        <v>2.3199999999999998</v>
      </c>
    </row>
    <row r="5615" spans="4:18">
      <c r="D5615" s="106">
        <v>40604</v>
      </c>
      <c r="E5615" s="107">
        <v>28.999929999999999</v>
      </c>
      <c r="F5615" s="107">
        <v>28.999929999999999</v>
      </c>
      <c r="J5615" s="106">
        <v>40604</v>
      </c>
      <c r="K5615" s="107">
        <v>2.4</v>
      </c>
      <c r="L5615" s="107">
        <v>2.44</v>
      </c>
      <c r="P5615" s="106">
        <v>40604</v>
      </c>
      <c r="Q5615" s="107">
        <v>2.2000000000000002</v>
      </c>
      <c r="R5615" s="107">
        <v>2.35</v>
      </c>
    </row>
    <row r="5616" spans="4:18">
      <c r="D5616" s="106">
        <v>40603</v>
      </c>
      <c r="E5616" s="107">
        <v>29.499929999999999</v>
      </c>
      <c r="F5616" s="107">
        <v>28.949929999999998</v>
      </c>
      <c r="J5616" s="106">
        <v>40603</v>
      </c>
      <c r="K5616" s="107">
        <v>2.46</v>
      </c>
      <c r="L5616" s="107">
        <v>2.39</v>
      </c>
      <c r="P5616" s="106">
        <v>40603</v>
      </c>
      <c r="Q5616" s="107">
        <v>2.4</v>
      </c>
      <c r="R5616" s="107">
        <v>2.21</v>
      </c>
    </row>
    <row r="5617" spans="4:18">
      <c r="D5617" s="106">
        <v>40602</v>
      </c>
      <c r="E5617" s="107">
        <v>28.749929999999999</v>
      </c>
      <c r="F5617" s="107">
        <v>28.999929999999999</v>
      </c>
      <c r="J5617" s="106">
        <v>40602</v>
      </c>
      <c r="K5617" s="107">
        <v>2.4300000000000002</v>
      </c>
      <c r="L5617" s="107">
        <v>2.4300000000000002</v>
      </c>
      <c r="P5617" s="106">
        <v>40602</v>
      </c>
      <c r="Q5617" s="107">
        <v>2.17</v>
      </c>
      <c r="R5617" s="107">
        <v>2.2200000000000002</v>
      </c>
    </row>
    <row r="5618" spans="4:18">
      <c r="D5618" s="106">
        <v>40599</v>
      </c>
      <c r="E5618" s="107">
        <v>29.449929999999998</v>
      </c>
      <c r="F5618" s="107">
        <v>29.449929999999998</v>
      </c>
      <c r="J5618" s="106">
        <v>40599</v>
      </c>
      <c r="K5618" s="107">
        <v>2.29</v>
      </c>
      <c r="L5618" s="107">
        <v>2.39</v>
      </c>
      <c r="P5618" s="106">
        <v>40599</v>
      </c>
      <c r="Q5618" s="107">
        <v>2.0499999999999998</v>
      </c>
      <c r="R5618" s="107">
        <v>2.16</v>
      </c>
    </row>
    <row r="5619" spans="4:18">
      <c r="D5619" s="106">
        <v>40598</v>
      </c>
      <c r="E5619" s="107">
        <v>29.47993</v>
      </c>
      <c r="F5619" s="107">
        <v>29.449929999999998</v>
      </c>
      <c r="J5619" s="106">
        <v>40598</v>
      </c>
      <c r="K5619" s="107">
        <v>2.2799999999999998</v>
      </c>
      <c r="L5619" s="107">
        <v>2.29</v>
      </c>
      <c r="P5619" s="106">
        <v>40598</v>
      </c>
      <c r="Q5619" s="107">
        <v>2.02</v>
      </c>
      <c r="R5619" s="107">
        <v>2.04</v>
      </c>
    </row>
    <row r="5620" spans="4:18">
      <c r="D5620" s="106">
        <v>40597</v>
      </c>
      <c r="E5620" s="107">
        <v>29.109929999999999</v>
      </c>
      <c r="F5620" s="107">
        <v>29.999929999999999</v>
      </c>
      <c r="J5620" s="106">
        <v>40597</v>
      </c>
      <c r="K5620" s="107">
        <v>2.31</v>
      </c>
      <c r="L5620" s="107">
        <v>2.27</v>
      </c>
      <c r="P5620" s="106">
        <v>40597</v>
      </c>
      <c r="Q5620" s="107">
        <v>2.04</v>
      </c>
      <c r="R5620" s="107">
        <v>2.02</v>
      </c>
    </row>
    <row r="5621" spans="4:18">
      <c r="D5621" s="106">
        <v>40596</v>
      </c>
      <c r="E5621" s="107">
        <v>29.999929999999999</v>
      </c>
      <c r="F5621" s="107">
        <v>29.659929999999999</v>
      </c>
      <c r="J5621" s="106">
        <v>40596</v>
      </c>
      <c r="K5621" s="107">
        <v>2.2999999999999998</v>
      </c>
      <c r="L5621" s="107">
        <v>2.2999999999999998</v>
      </c>
      <c r="P5621" s="106">
        <v>40596</v>
      </c>
      <c r="Q5621" s="107">
        <v>2.23</v>
      </c>
      <c r="R5621" s="107">
        <v>2.04</v>
      </c>
    </row>
    <row r="5622" spans="4:18">
      <c r="D5622" s="106">
        <v>40592</v>
      </c>
      <c r="E5622" s="107">
        <v>29.989930000000001</v>
      </c>
      <c r="F5622" s="107">
        <v>29.999929999999999</v>
      </c>
      <c r="J5622" s="106">
        <v>40592</v>
      </c>
      <c r="K5622" s="107">
        <v>2.38</v>
      </c>
      <c r="L5622" s="107">
        <v>2.4</v>
      </c>
      <c r="P5622" s="106">
        <v>40592</v>
      </c>
      <c r="Q5622" s="107">
        <v>2.23</v>
      </c>
      <c r="R5622" s="107">
        <v>2.2400000000000002</v>
      </c>
    </row>
    <row r="5623" spans="4:18">
      <c r="D5623" s="106">
        <v>40591</v>
      </c>
      <c r="E5623" s="107">
        <v>29.949919999999999</v>
      </c>
      <c r="F5623" s="107">
        <v>30.589919999999999</v>
      </c>
      <c r="J5623" s="106">
        <v>40591</v>
      </c>
      <c r="K5623" s="107">
        <v>2.2599999999999998</v>
      </c>
      <c r="L5623" s="107">
        <v>2.34</v>
      </c>
      <c r="P5623" s="106">
        <v>40591</v>
      </c>
      <c r="Q5623" s="107">
        <v>2.33</v>
      </c>
      <c r="R5623" s="107">
        <v>2.23</v>
      </c>
    </row>
    <row r="5624" spans="4:18">
      <c r="D5624" s="106">
        <v>40590</v>
      </c>
      <c r="E5624" s="107">
        <v>29.899930000000001</v>
      </c>
      <c r="F5624" s="107">
        <v>29.659929999999999</v>
      </c>
      <c r="J5624" s="106">
        <v>40590</v>
      </c>
      <c r="K5624" s="107">
        <v>2.27</v>
      </c>
      <c r="L5624" s="107">
        <v>2.27</v>
      </c>
      <c r="P5624" s="106">
        <v>40590</v>
      </c>
      <c r="Q5624" s="107">
        <v>2.4</v>
      </c>
      <c r="R5624" s="107">
        <v>2.35</v>
      </c>
    </row>
    <row r="5625" spans="4:18">
      <c r="D5625" s="106">
        <v>40589</v>
      </c>
      <c r="E5625" s="107">
        <v>29.63993</v>
      </c>
      <c r="F5625" s="107">
        <v>29.63993</v>
      </c>
      <c r="J5625" s="106">
        <v>40589</v>
      </c>
      <c r="K5625" s="107">
        <v>2.31</v>
      </c>
      <c r="L5625" s="107">
        <v>2.2599999999999998</v>
      </c>
      <c r="P5625" s="106">
        <v>40589</v>
      </c>
      <c r="Q5625" s="107">
        <v>2.2999999999999998</v>
      </c>
      <c r="R5625" s="107">
        <v>2.38</v>
      </c>
    </row>
    <row r="5626" spans="4:18">
      <c r="D5626" s="106">
        <v>40588</v>
      </c>
      <c r="E5626" s="107">
        <v>27.899930000000001</v>
      </c>
      <c r="F5626" s="107">
        <v>29.27993</v>
      </c>
      <c r="J5626" s="106">
        <v>40588</v>
      </c>
      <c r="K5626" s="107">
        <v>2.2599999999999998</v>
      </c>
      <c r="L5626" s="107">
        <v>2.31</v>
      </c>
      <c r="P5626" s="106">
        <v>40588</v>
      </c>
      <c r="Q5626" s="107">
        <v>2.12</v>
      </c>
      <c r="R5626" s="107">
        <v>2.2999999999999998</v>
      </c>
    </row>
    <row r="5627" spans="4:18">
      <c r="D5627" s="106">
        <v>40585</v>
      </c>
      <c r="E5627" s="107">
        <v>27.749929999999999</v>
      </c>
      <c r="F5627" s="107">
        <v>27.759930000000001</v>
      </c>
      <c r="J5627" s="106">
        <v>40585</v>
      </c>
      <c r="K5627" s="107">
        <v>2.4500000000000002</v>
      </c>
      <c r="L5627" s="107">
        <v>2.27</v>
      </c>
      <c r="P5627" s="106">
        <v>40585</v>
      </c>
      <c r="Q5627" s="107">
        <v>2.02</v>
      </c>
      <c r="R5627" s="107">
        <v>2.11</v>
      </c>
    </row>
    <row r="5628" spans="4:18">
      <c r="D5628" s="106">
        <v>40584</v>
      </c>
      <c r="E5628" s="107">
        <v>27.969930000000002</v>
      </c>
      <c r="F5628" s="107">
        <v>27.629930000000002</v>
      </c>
      <c r="J5628" s="106">
        <v>40584</v>
      </c>
      <c r="K5628" s="107">
        <v>2.35</v>
      </c>
      <c r="L5628" s="107">
        <v>2.46</v>
      </c>
      <c r="P5628" s="106">
        <v>40584</v>
      </c>
      <c r="Q5628" s="107">
        <v>1.91</v>
      </c>
      <c r="R5628" s="107">
        <v>2.0299999999999998</v>
      </c>
    </row>
    <row r="5629" spans="4:18">
      <c r="D5629" s="106">
        <v>40583</v>
      </c>
      <c r="E5629" s="107">
        <v>27.249929999999999</v>
      </c>
      <c r="F5629" s="107">
        <v>27.219930000000002</v>
      </c>
      <c r="J5629" s="106">
        <v>40583</v>
      </c>
      <c r="K5629" s="107">
        <v>2.38</v>
      </c>
      <c r="L5629" s="107">
        <v>2.37</v>
      </c>
      <c r="P5629" s="106">
        <v>40583</v>
      </c>
      <c r="Q5629" s="107">
        <v>1.9</v>
      </c>
      <c r="R5629" s="107">
        <v>1.92</v>
      </c>
    </row>
    <row r="5630" spans="4:18">
      <c r="D5630" s="106">
        <v>40582</v>
      </c>
      <c r="E5630" s="107">
        <v>27.79993</v>
      </c>
      <c r="F5630" s="107">
        <v>27.79993</v>
      </c>
      <c r="J5630" s="106">
        <v>40582</v>
      </c>
      <c r="K5630" s="107">
        <v>2.46</v>
      </c>
      <c r="L5630" s="107">
        <v>2.39</v>
      </c>
      <c r="P5630" s="106">
        <v>40582</v>
      </c>
      <c r="Q5630" s="107">
        <v>1.9</v>
      </c>
      <c r="R5630" s="107">
        <v>1.91</v>
      </c>
    </row>
    <row r="5631" spans="4:18">
      <c r="D5631" s="106">
        <v>40581</v>
      </c>
      <c r="E5631" s="107">
        <v>27.749929999999999</v>
      </c>
      <c r="F5631" s="107">
        <v>27.79993</v>
      </c>
      <c r="J5631" s="106">
        <v>40581</v>
      </c>
      <c r="K5631" s="107">
        <v>2.4300000000000002</v>
      </c>
      <c r="L5631" s="107">
        <v>2.4700000000000002</v>
      </c>
      <c r="P5631" s="106">
        <v>40581</v>
      </c>
      <c r="Q5631" s="107">
        <v>1.93</v>
      </c>
      <c r="R5631" s="107">
        <v>1.9</v>
      </c>
    </row>
    <row r="5632" spans="4:18">
      <c r="D5632" s="106">
        <v>40578</v>
      </c>
      <c r="E5632" s="107">
        <v>26.989930000000001</v>
      </c>
      <c r="F5632" s="107">
        <v>26.989930000000001</v>
      </c>
      <c r="J5632" s="106">
        <v>40578</v>
      </c>
      <c r="K5632" s="107">
        <v>2.46</v>
      </c>
      <c r="L5632" s="107">
        <v>2.44</v>
      </c>
      <c r="P5632" s="106">
        <v>40578</v>
      </c>
      <c r="Q5632" s="107">
        <v>1.94</v>
      </c>
      <c r="R5632" s="107">
        <v>1.94</v>
      </c>
    </row>
    <row r="5633" spans="4:18">
      <c r="D5633" s="106">
        <v>40577</v>
      </c>
      <c r="E5633" s="107">
        <v>26.019939999999998</v>
      </c>
      <c r="F5633" s="107">
        <v>26.70993</v>
      </c>
      <c r="J5633" s="106">
        <v>40577</v>
      </c>
      <c r="K5633" s="107">
        <v>2.4700000000000002</v>
      </c>
      <c r="L5633" s="107">
        <v>2.4700000000000002</v>
      </c>
      <c r="P5633" s="106">
        <v>40577</v>
      </c>
      <c r="Q5633" s="107">
        <v>1.95</v>
      </c>
      <c r="R5633" s="107">
        <v>1.95</v>
      </c>
    </row>
    <row r="5634" spans="4:18">
      <c r="D5634" s="106">
        <v>40576</v>
      </c>
      <c r="E5634" s="107">
        <v>26.019939999999998</v>
      </c>
      <c r="F5634" s="107">
        <v>26.019939999999998</v>
      </c>
      <c r="J5634" s="106">
        <v>40576</v>
      </c>
      <c r="K5634" s="107">
        <v>2.5299999999999998</v>
      </c>
      <c r="L5634" s="107">
        <v>2.4900000000000002</v>
      </c>
      <c r="P5634" s="106">
        <v>40576</v>
      </c>
      <c r="Q5634" s="107">
        <v>1.99</v>
      </c>
      <c r="R5634" s="107">
        <v>1.94</v>
      </c>
    </row>
    <row r="5635" spans="4:18">
      <c r="D5635" s="106">
        <v>40575</v>
      </c>
      <c r="E5635" s="107">
        <v>26.899930000000001</v>
      </c>
      <c r="F5635" s="107">
        <v>26.019939999999998</v>
      </c>
      <c r="J5635" s="106">
        <v>40575</v>
      </c>
      <c r="K5635" s="107">
        <v>2.4</v>
      </c>
      <c r="L5635" s="107">
        <v>2.5299999999999998</v>
      </c>
      <c r="P5635" s="106">
        <v>40575</v>
      </c>
      <c r="Q5635" s="107">
        <v>1.99</v>
      </c>
      <c r="R5635" s="107">
        <v>1.99</v>
      </c>
    </row>
    <row r="5636" spans="4:18">
      <c r="D5636" s="106">
        <v>40574</v>
      </c>
      <c r="E5636" s="107">
        <v>25.84994</v>
      </c>
      <c r="F5636" s="107">
        <v>25.84994</v>
      </c>
      <c r="J5636" s="106">
        <v>40574</v>
      </c>
      <c r="K5636" s="107">
        <v>2.41</v>
      </c>
      <c r="L5636" s="107">
        <v>2.4</v>
      </c>
      <c r="P5636" s="106">
        <v>40574</v>
      </c>
      <c r="Q5636" s="107">
        <v>1.97</v>
      </c>
      <c r="R5636" s="107">
        <v>1.98</v>
      </c>
    </row>
    <row r="5637" spans="4:18">
      <c r="D5637" s="106">
        <v>40571</v>
      </c>
      <c r="E5637" s="107">
        <v>25.999939999999999</v>
      </c>
      <c r="F5637" s="107">
        <v>25.449940000000002</v>
      </c>
      <c r="J5637" s="106">
        <v>40571</v>
      </c>
      <c r="K5637" s="107">
        <v>2.42</v>
      </c>
      <c r="L5637" s="107">
        <v>2.39</v>
      </c>
      <c r="P5637" s="106">
        <v>40571</v>
      </c>
      <c r="Q5637" s="107">
        <v>2.0299999999999998</v>
      </c>
      <c r="R5637" s="107">
        <v>1.97</v>
      </c>
    </row>
    <row r="5638" spans="4:18">
      <c r="D5638" s="106">
        <v>40570</v>
      </c>
      <c r="E5638" s="107">
        <v>26.719930000000002</v>
      </c>
      <c r="F5638" s="107">
        <v>26.749929999999999</v>
      </c>
      <c r="J5638" s="106">
        <v>40570</v>
      </c>
      <c r="K5638" s="107">
        <v>2.25</v>
      </c>
      <c r="L5638" s="107">
        <v>2.42</v>
      </c>
      <c r="P5638" s="106">
        <v>40570</v>
      </c>
      <c r="Q5638" s="107">
        <v>2.11</v>
      </c>
      <c r="R5638" s="107">
        <v>2.04</v>
      </c>
    </row>
    <row r="5639" spans="4:18">
      <c r="D5639" s="106">
        <v>40569</v>
      </c>
      <c r="E5639" s="107">
        <v>26.659929999999999</v>
      </c>
      <c r="F5639" s="107">
        <v>26.249939999999999</v>
      </c>
      <c r="J5639" s="106">
        <v>40569</v>
      </c>
      <c r="K5639" s="107">
        <v>2.1800000000000002</v>
      </c>
      <c r="L5639" s="107">
        <v>2.25</v>
      </c>
      <c r="P5639" s="106">
        <v>40569</v>
      </c>
      <c r="Q5639" s="107">
        <v>2</v>
      </c>
      <c r="R5639" s="107">
        <v>2.06</v>
      </c>
    </row>
    <row r="5640" spans="4:18">
      <c r="D5640" s="106">
        <v>40568</v>
      </c>
      <c r="E5640" s="107">
        <v>26.399930000000001</v>
      </c>
      <c r="F5640" s="107">
        <v>26.629930000000002</v>
      </c>
      <c r="J5640" s="106">
        <v>40568</v>
      </c>
      <c r="K5640" s="107">
        <v>2.17</v>
      </c>
      <c r="L5640" s="107">
        <v>2.17</v>
      </c>
      <c r="P5640" s="106">
        <v>40568</v>
      </c>
      <c r="Q5640" s="107">
        <v>1.96</v>
      </c>
      <c r="R5640" s="107">
        <v>2</v>
      </c>
    </row>
    <row r="5641" spans="4:18">
      <c r="D5641" s="106">
        <v>40567</v>
      </c>
      <c r="E5641" s="107">
        <v>25.159939999999999</v>
      </c>
      <c r="F5641" s="107">
        <v>25.159939999999999</v>
      </c>
      <c r="J5641" s="106">
        <v>40567</v>
      </c>
      <c r="K5641" s="107">
        <v>2.2999999999999998</v>
      </c>
      <c r="L5641" s="107">
        <v>2.19</v>
      </c>
      <c r="P5641" s="106">
        <v>40567</v>
      </c>
      <c r="Q5641" s="107">
        <v>1.97</v>
      </c>
      <c r="R5641" s="107">
        <v>1.99</v>
      </c>
    </row>
    <row r="5642" spans="4:18">
      <c r="D5642" s="106">
        <v>40564</v>
      </c>
      <c r="E5642" s="107">
        <v>26.199929999999998</v>
      </c>
      <c r="F5642" s="107">
        <v>26.299939999999999</v>
      </c>
      <c r="J5642" s="106">
        <v>40564</v>
      </c>
      <c r="K5642" s="107">
        <v>2.36</v>
      </c>
      <c r="L5642" s="107">
        <v>2.31</v>
      </c>
      <c r="P5642" s="106">
        <v>40564</v>
      </c>
      <c r="Q5642" s="107">
        <v>1.96</v>
      </c>
      <c r="R5642" s="107">
        <v>1.98</v>
      </c>
    </row>
    <row r="5643" spans="4:18">
      <c r="D5643" s="106">
        <v>40563</v>
      </c>
      <c r="E5643" s="107">
        <v>25.469940000000001</v>
      </c>
      <c r="F5643" s="107">
        <v>26.18994</v>
      </c>
      <c r="J5643" s="106">
        <v>40563</v>
      </c>
      <c r="K5643" s="107">
        <v>2.4500000000000002</v>
      </c>
      <c r="L5643" s="107">
        <v>2.35</v>
      </c>
      <c r="P5643" s="106">
        <v>40563</v>
      </c>
      <c r="Q5643" s="107">
        <v>1.93</v>
      </c>
      <c r="R5643" s="107">
        <v>1.95</v>
      </c>
    </row>
    <row r="5644" spans="4:18">
      <c r="D5644" s="106">
        <v>40562</v>
      </c>
      <c r="E5644" s="107">
        <v>25.999939999999999</v>
      </c>
      <c r="F5644" s="107">
        <v>25.469940000000001</v>
      </c>
      <c r="J5644" s="106">
        <v>40562</v>
      </c>
      <c r="K5644" s="107">
        <v>2.5</v>
      </c>
      <c r="L5644" s="107">
        <v>2.4700000000000002</v>
      </c>
      <c r="P5644" s="106">
        <v>40562</v>
      </c>
      <c r="Q5644" s="107">
        <v>1.99</v>
      </c>
      <c r="R5644" s="107">
        <v>1.96</v>
      </c>
    </row>
    <row r="5645" spans="4:18">
      <c r="D5645" s="106">
        <v>40561</v>
      </c>
      <c r="E5645" s="107">
        <v>26.199929999999998</v>
      </c>
      <c r="F5645" s="107">
        <v>26.749929999999999</v>
      </c>
      <c r="J5645" s="106">
        <v>40561</v>
      </c>
      <c r="K5645" s="107">
        <v>2.5</v>
      </c>
      <c r="L5645" s="107">
        <v>2.4900000000000002</v>
      </c>
      <c r="P5645" s="106">
        <v>40561</v>
      </c>
      <c r="Q5645" s="107">
        <v>2.0299999999999998</v>
      </c>
      <c r="R5645" s="107">
        <v>2</v>
      </c>
    </row>
    <row r="5646" spans="4:18">
      <c r="D5646" s="106">
        <v>40557</v>
      </c>
      <c r="E5646" s="107">
        <v>26.749929999999999</v>
      </c>
      <c r="F5646" s="107">
        <v>26.199929999999998</v>
      </c>
      <c r="J5646" s="106">
        <v>40557</v>
      </c>
      <c r="K5646" s="107">
        <v>2.52</v>
      </c>
      <c r="L5646" s="107">
        <v>2.52</v>
      </c>
      <c r="P5646" s="106">
        <v>40557</v>
      </c>
      <c r="Q5646" s="107">
        <v>2.0099999999999998</v>
      </c>
      <c r="R5646" s="107">
        <v>2.0499999999999998</v>
      </c>
    </row>
    <row r="5647" spans="4:18">
      <c r="D5647" s="106">
        <v>40556</v>
      </c>
      <c r="E5647" s="107">
        <v>26.049939999999999</v>
      </c>
      <c r="F5647" s="107">
        <v>26.509930000000001</v>
      </c>
      <c r="J5647" s="106">
        <v>40556</v>
      </c>
      <c r="K5647" s="107">
        <v>2.62</v>
      </c>
      <c r="L5647" s="107">
        <v>2.52</v>
      </c>
      <c r="P5647" s="106">
        <v>40556</v>
      </c>
      <c r="Q5647" s="107">
        <v>2.0099999999999998</v>
      </c>
      <c r="R5647" s="107">
        <v>2.0099999999999998</v>
      </c>
    </row>
    <row r="5648" spans="4:18">
      <c r="D5648" s="106">
        <v>40555</v>
      </c>
      <c r="E5648" s="107">
        <v>25.299939999999999</v>
      </c>
      <c r="F5648" s="107">
        <v>25.299939999999999</v>
      </c>
      <c r="J5648" s="106">
        <v>40555</v>
      </c>
      <c r="K5648" s="107">
        <v>2.63</v>
      </c>
      <c r="L5648" s="107">
        <v>2.63</v>
      </c>
      <c r="P5648" s="106">
        <v>40555</v>
      </c>
      <c r="Q5648" s="107">
        <v>2.0099999999999998</v>
      </c>
      <c r="R5648" s="107">
        <v>2</v>
      </c>
    </row>
    <row r="5649" spans="4:18">
      <c r="D5649" s="106">
        <v>40554</v>
      </c>
      <c r="E5649" s="107">
        <v>24.039940000000001</v>
      </c>
      <c r="F5649" s="107">
        <v>24.59994</v>
      </c>
      <c r="J5649" s="106">
        <v>40554</v>
      </c>
      <c r="K5649" s="107">
        <v>2.59</v>
      </c>
      <c r="L5649" s="107">
        <v>2.61</v>
      </c>
      <c r="P5649" s="106">
        <v>40554</v>
      </c>
      <c r="Q5649" s="107">
        <v>1.99</v>
      </c>
      <c r="R5649" s="107">
        <v>1.98</v>
      </c>
    </row>
    <row r="5650" spans="4:18">
      <c r="D5650" s="106">
        <v>40553</v>
      </c>
      <c r="E5650" s="107">
        <v>24.249939999999999</v>
      </c>
      <c r="F5650" s="107">
        <v>24.399940000000001</v>
      </c>
      <c r="J5650" s="106">
        <v>40553</v>
      </c>
      <c r="K5650" s="107">
        <v>2.61</v>
      </c>
      <c r="L5650" s="107">
        <v>2.56</v>
      </c>
      <c r="P5650" s="106">
        <v>40553</v>
      </c>
      <c r="Q5650" s="107">
        <v>1.97</v>
      </c>
      <c r="R5650" s="107">
        <v>1.98</v>
      </c>
    </row>
    <row r="5651" spans="4:18">
      <c r="D5651" s="106">
        <v>40550</v>
      </c>
      <c r="E5651" s="107">
        <v>24.429939999999998</v>
      </c>
      <c r="F5651" s="107">
        <v>24.429939999999998</v>
      </c>
      <c r="J5651" s="106">
        <v>40550</v>
      </c>
      <c r="K5651" s="107">
        <v>2.64</v>
      </c>
      <c r="L5651" s="107">
        <v>2.64</v>
      </c>
      <c r="P5651" s="106">
        <v>40550</v>
      </c>
      <c r="Q5651" s="107">
        <v>1.99</v>
      </c>
      <c r="R5651" s="107">
        <v>1.98</v>
      </c>
    </row>
    <row r="5652" spans="4:18">
      <c r="D5652" s="106">
        <v>40549</v>
      </c>
      <c r="E5652" s="107">
        <v>24.479939999999999</v>
      </c>
      <c r="F5652" s="107">
        <v>24.59994</v>
      </c>
      <c r="J5652" s="106">
        <v>40549</v>
      </c>
      <c r="K5652" s="107">
        <v>2.7</v>
      </c>
      <c r="L5652" s="107">
        <v>2.64</v>
      </c>
      <c r="P5652" s="106">
        <v>40549</v>
      </c>
      <c r="Q5652" s="107">
        <v>1.97</v>
      </c>
      <c r="R5652" s="107">
        <v>1.98</v>
      </c>
    </row>
    <row r="5653" spans="4:18">
      <c r="D5653" s="106">
        <v>40548</v>
      </c>
      <c r="E5653" s="107">
        <v>24.319939999999999</v>
      </c>
      <c r="F5653" s="107">
        <v>24.699940000000002</v>
      </c>
      <c r="J5653" s="106">
        <v>40548</v>
      </c>
      <c r="K5653" s="107">
        <v>2.6</v>
      </c>
      <c r="L5653" s="107">
        <v>2.71</v>
      </c>
      <c r="P5653" s="106">
        <v>40548</v>
      </c>
      <c r="Q5653" s="107">
        <v>2</v>
      </c>
      <c r="R5653" s="107">
        <v>1.98</v>
      </c>
    </row>
    <row r="5654" spans="4:18">
      <c r="D5654" s="106">
        <v>40547</v>
      </c>
      <c r="E5654" s="107">
        <v>25.699940000000002</v>
      </c>
      <c r="F5654" s="107">
        <v>25.109940000000002</v>
      </c>
      <c r="J5654" s="106">
        <v>40547</v>
      </c>
      <c r="K5654" s="107">
        <v>2.66</v>
      </c>
      <c r="L5654" s="107">
        <v>2.62</v>
      </c>
      <c r="P5654" s="106">
        <v>40547</v>
      </c>
      <c r="Q5654" s="107">
        <v>1.97</v>
      </c>
      <c r="R5654" s="107">
        <v>2</v>
      </c>
    </row>
    <row r="5655" spans="4:18">
      <c r="D5655" s="106">
        <v>40546</v>
      </c>
      <c r="E5655" s="107">
        <v>26.739930000000001</v>
      </c>
      <c r="F5655" s="107">
        <v>25.149940000000001</v>
      </c>
      <c r="J5655" s="106">
        <v>40546</v>
      </c>
      <c r="K5655" s="107">
        <v>2.64</v>
      </c>
      <c r="L5655" s="107">
        <v>2.65</v>
      </c>
      <c r="P5655" s="106">
        <v>40546</v>
      </c>
      <c r="Q5655" s="107">
        <v>1.89</v>
      </c>
      <c r="R5655" s="107">
        <v>1.96</v>
      </c>
    </row>
    <row r="5656" spans="4:18">
      <c r="D5656" s="106">
        <v>40543</v>
      </c>
      <c r="E5656" s="107">
        <v>26.719930000000002</v>
      </c>
      <c r="F5656" s="107">
        <v>25.999939999999999</v>
      </c>
      <c r="J5656" s="106">
        <v>40543</v>
      </c>
      <c r="K5656" s="107">
        <v>2.61</v>
      </c>
      <c r="L5656" s="107">
        <v>2.62</v>
      </c>
      <c r="P5656" s="106">
        <v>40543</v>
      </c>
      <c r="Q5656" s="107">
        <v>1.94</v>
      </c>
      <c r="R5656" s="107">
        <v>1.87</v>
      </c>
    </row>
    <row r="5657" spans="4:18">
      <c r="D5657" s="106">
        <v>40542</v>
      </c>
      <c r="E5657" s="107">
        <v>26.049939999999999</v>
      </c>
      <c r="F5657" s="107">
        <v>25.95993</v>
      </c>
      <c r="J5657" s="106">
        <v>40542</v>
      </c>
      <c r="K5657" s="107">
        <v>2.58</v>
      </c>
      <c r="L5657" s="107">
        <v>2.63</v>
      </c>
      <c r="P5657" s="106">
        <v>40542</v>
      </c>
      <c r="Q5657" s="107">
        <v>1.94</v>
      </c>
      <c r="R5657" s="107">
        <v>1.94</v>
      </c>
    </row>
    <row r="5658" spans="4:18">
      <c r="D5658" s="106">
        <v>40541</v>
      </c>
      <c r="E5658" s="107">
        <v>26.049939999999999</v>
      </c>
      <c r="F5658" s="107">
        <v>26.049939999999999</v>
      </c>
      <c r="J5658" s="106">
        <v>40541</v>
      </c>
      <c r="K5658" s="107">
        <v>2.59</v>
      </c>
      <c r="L5658" s="107">
        <v>2.59</v>
      </c>
      <c r="P5658" s="106">
        <v>40541</v>
      </c>
      <c r="Q5658" s="107">
        <v>1.92</v>
      </c>
      <c r="R5658" s="107">
        <v>1.95</v>
      </c>
    </row>
    <row r="5659" spans="4:18">
      <c r="D5659" s="106">
        <v>40540</v>
      </c>
      <c r="E5659" s="107">
        <v>26.039940000000001</v>
      </c>
      <c r="F5659" s="107">
        <v>26.039940000000001</v>
      </c>
      <c r="J5659" s="106">
        <v>40540</v>
      </c>
      <c r="K5659" s="107">
        <v>2.67</v>
      </c>
      <c r="L5659" s="107">
        <v>2.61</v>
      </c>
      <c r="P5659" s="106">
        <v>40540</v>
      </c>
      <c r="Q5659" s="107">
        <v>1.93</v>
      </c>
      <c r="R5659" s="107">
        <v>1.91</v>
      </c>
    </row>
    <row r="5660" spans="4:18">
      <c r="D5660" s="106">
        <v>40539</v>
      </c>
      <c r="E5660" s="107">
        <v>26.00994</v>
      </c>
      <c r="F5660" s="107">
        <v>26.039940000000001</v>
      </c>
      <c r="J5660" s="106">
        <v>40539</v>
      </c>
      <c r="K5660" s="107">
        <v>2.64</v>
      </c>
      <c r="L5660" s="107">
        <v>2.68</v>
      </c>
      <c r="P5660" s="106">
        <v>40539</v>
      </c>
      <c r="Q5660" s="107">
        <v>1.94</v>
      </c>
      <c r="R5660" s="107">
        <v>1.9</v>
      </c>
    </row>
    <row r="5661" spans="4:18">
      <c r="D5661" s="106">
        <v>40535</v>
      </c>
      <c r="E5661" s="107">
        <v>26.66994</v>
      </c>
      <c r="F5661" s="107">
        <v>26.309930000000001</v>
      </c>
      <c r="J5661" s="106">
        <v>40535</v>
      </c>
      <c r="K5661" s="107">
        <v>2.64</v>
      </c>
      <c r="L5661" s="107">
        <v>2.65</v>
      </c>
      <c r="P5661" s="106">
        <v>40535</v>
      </c>
      <c r="Q5661" s="107">
        <v>1.96</v>
      </c>
      <c r="R5661" s="107">
        <v>1.94</v>
      </c>
    </row>
    <row r="5662" spans="4:18">
      <c r="D5662" s="106">
        <v>40534</v>
      </c>
      <c r="E5662" s="107">
        <v>25.999939999999999</v>
      </c>
      <c r="F5662" s="107">
        <v>25.999939999999999</v>
      </c>
      <c r="J5662" s="106">
        <v>40534</v>
      </c>
      <c r="K5662" s="107">
        <v>2.72</v>
      </c>
      <c r="L5662" s="107">
        <v>2.66</v>
      </c>
      <c r="P5662" s="106">
        <v>40534</v>
      </c>
      <c r="Q5662" s="107">
        <v>1.95</v>
      </c>
      <c r="R5662" s="107">
        <v>1.96</v>
      </c>
    </row>
    <row r="5663" spans="4:18">
      <c r="D5663" s="106">
        <v>40533</v>
      </c>
      <c r="E5663" s="107">
        <v>25.499939999999999</v>
      </c>
      <c r="F5663" s="107">
        <v>26.18994</v>
      </c>
      <c r="J5663" s="106">
        <v>40533</v>
      </c>
      <c r="K5663" s="107">
        <v>2.71</v>
      </c>
      <c r="L5663" s="107">
        <v>2.7</v>
      </c>
      <c r="P5663" s="106">
        <v>40533</v>
      </c>
      <c r="Q5663" s="107">
        <v>1.97</v>
      </c>
      <c r="R5663" s="107">
        <v>1.95</v>
      </c>
    </row>
    <row r="5664" spans="4:18">
      <c r="D5664" s="106">
        <v>40532</v>
      </c>
      <c r="E5664" s="107">
        <v>25.149940000000001</v>
      </c>
      <c r="F5664" s="107">
        <v>25.499939999999999</v>
      </c>
      <c r="J5664" s="106">
        <v>40532</v>
      </c>
      <c r="K5664" s="107">
        <v>2.69</v>
      </c>
      <c r="L5664" s="107">
        <v>2.7</v>
      </c>
      <c r="P5664" s="106">
        <v>40532</v>
      </c>
      <c r="Q5664" s="107">
        <v>2</v>
      </c>
      <c r="R5664" s="107">
        <v>1.95</v>
      </c>
    </row>
    <row r="5665" spans="4:18">
      <c r="D5665" s="106">
        <v>40529</v>
      </c>
      <c r="E5665" s="107">
        <v>25.129940000000001</v>
      </c>
      <c r="F5665" s="107">
        <v>25.499939999999999</v>
      </c>
      <c r="J5665" s="106">
        <v>40529</v>
      </c>
      <c r="K5665" s="107">
        <v>2.74</v>
      </c>
      <c r="L5665" s="107">
        <v>2.68</v>
      </c>
      <c r="P5665" s="106">
        <v>40529</v>
      </c>
      <c r="Q5665" s="107">
        <v>1.96</v>
      </c>
      <c r="R5665" s="107">
        <v>2</v>
      </c>
    </row>
    <row r="5666" spans="4:18">
      <c r="D5666" s="106">
        <v>40528</v>
      </c>
      <c r="E5666" s="107">
        <v>24.399940000000001</v>
      </c>
      <c r="F5666" s="107">
        <v>24.399940000000001</v>
      </c>
      <c r="J5666" s="106">
        <v>40528</v>
      </c>
      <c r="K5666" s="107">
        <v>2.68</v>
      </c>
      <c r="L5666" s="107">
        <v>2.75</v>
      </c>
      <c r="P5666" s="106">
        <v>40528</v>
      </c>
      <c r="Q5666" s="107">
        <v>1.97</v>
      </c>
      <c r="R5666" s="107">
        <v>1.94</v>
      </c>
    </row>
    <row r="5667" spans="4:18">
      <c r="D5667" s="106">
        <v>40527</v>
      </c>
      <c r="E5667" s="107">
        <v>25.499939999999999</v>
      </c>
      <c r="F5667" s="107">
        <v>24.399940000000001</v>
      </c>
      <c r="J5667" s="106">
        <v>40527</v>
      </c>
      <c r="K5667" s="107">
        <v>2.68</v>
      </c>
      <c r="L5667" s="107">
        <v>2.65</v>
      </c>
      <c r="P5667" s="106">
        <v>40527</v>
      </c>
      <c r="Q5667" s="107">
        <v>2.0099999999999998</v>
      </c>
      <c r="R5667" s="107">
        <v>1.96</v>
      </c>
    </row>
    <row r="5668" spans="4:18">
      <c r="D5668" s="106">
        <v>40526</v>
      </c>
      <c r="E5668" s="107">
        <v>25.18994</v>
      </c>
      <c r="F5668" s="107">
        <v>24.749939999999999</v>
      </c>
      <c r="J5668" s="106">
        <v>40526</v>
      </c>
      <c r="K5668" s="107">
        <v>2.73</v>
      </c>
      <c r="L5668" s="107">
        <v>2.69</v>
      </c>
      <c r="P5668" s="106">
        <v>40526</v>
      </c>
      <c r="Q5668" s="107">
        <v>1.96</v>
      </c>
      <c r="R5668" s="107">
        <v>1.98</v>
      </c>
    </row>
    <row r="5669" spans="4:18">
      <c r="D5669" s="106">
        <v>40525</v>
      </c>
      <c r="E5669" s="107">
        <v>25.949940000000002</v>
      </c>
      <c r="F5669" s="107">
        <v>25.719940000000001</v>
      </c>
      <c r="J5669" s="106">
        <v>40525</v>
      </c>
      <c r="K5669" s="107">
        <v>2.68</v>
      </c>
      <c r="L5669" s="107">
        <v>2.71</v>
      </c>
      <c r="P5669" s="106">
        <v>40525</v>
      </c>
      <c r="Q5669" s="107">
        <v>1.96</v>
      </c>
      <c r="R5669" s="107">
        <v>1.95</v>
      </c>
    </row>
    <row r="5670" spans="4:18">
      <c r="D5670" s="106">
        <v>40522</v>
      </c>
      <c r="E5670" s="107">
        <v>24.109940000000002</v>
      </c>
      <c r="F5670" s="107">
        <v>24.02994</v>
      </c>
      <c r="J5670" s="106">
        <v>40522</v>
      </c>
      <c r="K5670" s="107">
        <v>2.59</v>
      </c>
      <c r="L5670" s="107">
        <v>2.68</v>
      </c>
      <c r="P5670" s="106">
        <v>40522</v>
      </c>
      <c r="Q5670" s="107">
        <v>1.99</v>
      </c>
      <c r="R5670" s="107">
        <v>1.97</v>
      </c>
    </row>
    <row r="5671" spans="4:18">
      <c r="D5671" s="106">
        <v>40521</v>
      </c>
      <c r="E5671" s="107">
        <v>24.109940000000002</v>
      </c>
      <c r="F5671" s="107">
        <v>23.899940000000001</v>
      </c>
      <c r="J5671" s="106">
        <v>40521</v>
      </c>
      <c r="K5671" s="107">
        <v>2.66</v>
      </c>
      <c r="L5671" s="107">
        <v>2.58</v>
      </c>
      <c r="P5671" s="106">
        <v>40521</v>
      </c>
      <c r="Q5671" s="107">
        <v>1.93</v>
      </c>
      <c r="R5671" s="107">
        <v>1.99</v>
      </c>
    </row>
    <row r="5672" spans="4:18">
      <c r="D5672" s="106">
        <v>40520</v>
      </c>
      <c r="E5672" s="107">
        <v>24.16994</v>
      </c>
      <c r="F5672" s="107">
        <v>24.16994</v>
      </c>
      <c r="J5672" s="106">
        <v>40520</v>
      </c>
      <c r="K5672" s="107">
        <v>2.7</v>
      </c>
      <c r="L5672" s="107">
        <v>2.62</v>
      </c>
      <c r="P5672" s="106">
        <v>40520</v>
      </c>
      <c r="Q5672" s="107">
        <v>1.93</v>
      </c>
      <c r="R5672" s="107">
        <v>1.92</v>
      </c>
    </row>
    <row r="5673" spans="4:18">
      <c r="D5673" s="106">
        <v>40519</v>
      </c>
      <c r="E5673" s="107">
        <v>24.18994</v>
      </c>
      <c r="F5673" s="107">
        <v>24.16994</v>
      </c>
      <c r="J5673" s="106">
        <v>40519</v>
      </c>
      <c r="K5673" s="107">
        <v>2.81</v>
      </c>
      <c r="L5673" s="107">
        <v>2.68</v>
      </c>
      <c r="P5673" s="106">
        <v>40519</v>
      </c>
      <c r="Q5673" s="107">
        <v>1.95</v>
      </c>
      <c r="R5673" s="107">
        <v>1.91</v>
      </c>
    </row>
    <row r="5674" spans="4:18">
      <c r="D5674" s="106">
        <v>40518</v>
      </c>
      <c r="E5674" s="107">
        <v>24.499939999999999</v>
      </c>
      <c r="F5674" s="107">
        <v>24.09994</v>
      </c>
      <c r="J5674" s="106">
        <v>40518</v>
      </c>
      <c r="K5674" s="107">
        <v>2.68</v>
      </c>
      <c r="L5674" s="107">
        <v>2.77</v>
      </c>
      <c r="P5674" s="106">
        <v>40518</v>
      </c>
      <c r="Q5674" s="107">
        <v>1.87</v>
      </c>
      <c r="R5674" s="107">
        <v>1.93</v>
      </c>
    </row>
    <row r="5675" spans="4:18">
      <c r="D5675" s="106">
        <v>40515</v>
      </c>
      <c r="E5675" s="107">
        <v>23.699940000000002</v>
      </c>
      <c r="F5675" s="107">
        <v>24.41994</v>
      </c>
      <c r="J5675" s="106">
        <v>40515</v>
      </c>
      <c r="K5675" s="107">
        <v>2.64</v>
      </c>
      <c r="L5675" s="107">
        <v>2.69</v>
      </c>
      <c r="P5675" s="106">
        <v>40515</v>
      </c>
      <c r="Q5675" s="107">
        <v>1.88</v>
      </c>
      <c r="R5675" s="107">
        <v>1.88</v>
      </c>
    </row>
    <row r="5676" spans="4:18">
      <c r="D5676" s="106">
        <v>40514</v>
      </c>
      <c r="E5676" s="107">
        <v>22.319939999999999</v>
      </c>
      <c r="F5676" s="107">
        <v>23.499939999999999</v>
      </c>
      <c r="J5676" s="106">
        <v>40514</v>
      </c>
      <c r="K5676" s="107">
        <v>2.69</v>
      </c>
      <c r="L5676" s="107">
        <v>2.66</v>
      </c>
      <c r="P5676" s="106">
        <v>40514</v>
      </c>
      <c r="Q5676" s="107">
        <v>1.95</v>
      </c>
      <c r="R5676" s="107">
        <v>1.89</v>
      </c>
    </row>
    <row r="5677" spans="4:18">
      <c r="D5677" s="106">
        <v>40513</v>
      </c>
      <c r="E5677" s="107">
        <v>21.999939999999999</v>
      </c>
      <c r="F5677" s="107">
        <v>21.999939999999999</v>
      </c>
      <c r="J5677" s="106">
        <v>40513</v>
      </c>
      <c r="K5677" s="107">
        <v>2.66</v>
      </c>
      <c r="L5677" s="107">
        <v>2.68</v>
      </c>
      <c r="P5677" s="106">
        <v>40513</v>
      </c>
      <c r="Q5677" s="107">
        <v>2.0299999999999998</v>
      </c>
      <c r="R5677" s="107">
        <v>1.94</v>
      </c>
    </row>
    <row r="5678" spans="4:18">
      <c r="D5678" s="106">
        <v>40512</v>
      </c>
      <c r="E5678" s="107">
        <v>22.16995</v>
      </c>
      <c r="F5678" s="107">
        <v>21.50995</v>
      </c>
      <c r="J5678" s="106">
        <v>40512</v>
      </c>
      <c r="K5678" s="107">
        <v>2.84</v>
      </c>
      <c r="L5678" s="107">
        <v>2.63</v>
      </c>
      <c r="P5678" s="106">
        <v>40512</v>
      </c>
      <c r="Q5678" s="107">
        <v>1.94</v>
      </c>
      <c r="R5678" s="107">
        <v>1.99</v>
      </c>
    </row>
    <row r="5679" spans="4:18">
      <c r="D5679" s="106">
        <v>40511</v>
      </c>
      <c r="E5679" s="107">
        <v>21.59995</v>
      </c>
      <c r="F5679" s="107">
        <v>21.59995</v>
      </c>
      <c r="J5679" s="106">
        <v>40511</v>
      </c>
      <c r="K5679" s="107">
        <v>2.78</v>
      </c>
      <c r="L5679" s="107">
        <v>2.88</v>
      </c>
      <c r="P5679" s="106">
        <v>40511</v>
      </c>
      <c r="Q5679" s="107">
        <v>1.96</v>
      </c>
      <c r="R5679" s="107">
        <v>1.98</v>
      </c>
    </row>
    <row r="5680" spans="4:18">
      <c r="D5680" s="106">
        <v>40508</v>
      </c>
      <c r="E5680" s="107">
        <v>21.629950000000001</v>
      </c>
      <c r="F5680" s="107">
        <v>21.59995</v>
      </c>
      <c r="J5680" s="106">
        <v>40508</v>
      </c>
      <c r="K5680" s="107">
        <v>2.81</v>
      </c>
      <c r="L5680" s="107">
        <v>2.81</v>
      </c>
      <c r="P5680" s="106">
        <v>40508</v>
      </c>
      <c r="Q5680" s="107">
        <v>1.85</v>
      </c>
      <c r="R5680" s="107">
        <v>1.97</v>
      </c>
    </row>
    <row r="5681" spans="4:18">
      <c r="D5681" s="106">
        <v>40506</v>
      </c>
      <c r="E5681" s="107">
        <v>21.909949999999998</v>
      </c>
      <c r="F5681" s="107">
        <v>22.09995</v>
      </c>
      <c r="J5681" s="106">
        <v>40506</v>
      </c>
      <c r="K5681" s="107">
        <v>2.8</v>
      </c>
      <c r="L5681" s="107">
        <v>2.84</v>
      </c>
      <c r="P5681" s="106">
        <v>40506</v>
      </c>
      <c r="Q5681" s="107">
        <v>1.76</v>
      </c>
      <c r="R5681" s="107">
        <v>1.89</v>
      </c>
    </row>
    <row r="5682" spans="4:18">
      <c r="D5682" s="106">
        <v>40505</v>
      </c>
      <c r="E5682" s="107">
        <v>21.249949999999998</v>
      </c>
      <c r="F5682" s="107">
        <v>21.159949999999998</v>
      </c>
      <c r="J5682" s="106">
        <v>40505</v>
      </c>
      <c r="K5682" s="107">
        <v>2.66</v>
      </c>
      <c r="L5682" s="107">
        <v>2.78</v>
      </c>
      <c r="P5682" s="106">
        <v>40505</v>
      </c>
      <c r="Q5682" s="107">
        <v>1.78</v>
      </c>
      <c r="R5682" s="107">
        <v>1.74</v>
      </c>
    </row>
    <row r="5683" spans="4:18">
      <c r="D5683" s="106">
        <v>40504</v>
      </c>
      <c r="E5683" s="107">
        <v>20.75995</v>
      </c>
      <c r="F5683" s="107">
        <v>20.999949999999998</v>
      </c>
      <c r="J5683" s="106">
        <v>40504</v>
      </c>
      <c r="K5683" s="107">
        <v>2.64</v>
      </c>
      <c r="L5683" s="107">
        <v>2.69</v>
      </c>
      <c r="P5683" s="106">
        <v>40504</v>
      </c>
      <c r="Q5683" s="107">
        <v>1.72</v>
      </c>
      <c r="R5683" s="107">
        <v>1.8</v>
      </c>
    </row>
    <row r="5684" spans="4:18">
      <c r="D5684" s="106">
        <v>40501</v>
      </c>
      <c r="E5684" s="107">
        <v>20.749949999999998</v>
      </c>
      <c r="F5684" s="107">
        <v>20.91995</v>
      </c>
      <c r="J5684" s="106">
        <v>40501</v>
      </c>
      <c r="K5684" s="107">
        <v>2.71</v>
      </c>
      <c r="L5684" s="107">
        <v>2.64</v>
      </c>
      <c r="P5684" s="106">
        <v>40501</v>
      </c>
      <c r="Q5684" s="107">
        <v>1.71</v>
      </c>
      <c r="R5684" s="107">
        <v>1.74</v>
      </c>
    </row>
    <row r="5685" spans="4:18">
      <c r="D5685" s="106">
        <v>40500</v>
      </c>
      <c r="E5685" s="107">
        <v>20.82995</v>
      </c>
      <c r="F5685" s="107">
        <v>20.98995</v>
      </c>
      <c r="J5685" s="106">
        <v>40500</v>
      </c>
      <c r="K5685" s="107">
        <v>2.65</v>
      </c>
      <c r="L5685" s="107">
        <v>2.72</v>
      </c>
      <c r="P5685" s="106">
        <v>40500</v>
      </c>
      <c r="Q5685" s="107">
        <v>1.48</v>
      </c>
      <c r="R5685" s="107">
        <v>1.72</v>
      </c>
    </row>
    <row r="5686" spans="4:18">
      <c r="D5686" s="106">
        <v>40499</v>
      </c>
      <c r="E5686" s="107">
        <v>21.32995</v>
      </c>
      <c r="F5686" s="107">
        <v>21.32995</v>
      </c>
      <c r="J5686" s="106">
        <v>40499</v>
      </c>
      <c r="K5686" s="107">
        <v>2.73</v>
      </c>
      <c r="L5686" s="107">
        <v>2.62</v>
      </c>
      <c r="P5686" s="106">
        <v>40499</v>
      </c>
      <c r="Q5686" s="107">
        <v>1.69</v>
      </c>
      <c r="R5686" s="107">
        <v>1.51</v>
      </c>
    </row>
    <row r="5687" spans="4:18">
      <c r="D5687" s="106">
        <v>40498</v>
      </c>
      <c r="E5687" s="107">
        <v>21.949950000000001</v>
      </c>
      <c r="F5687" s="107">
        <v>21.32995</v>
      </c>
      <c r="J5687" s="106">
        <v>40498</v>
      </c>
      <c r="K5687" s="107">
        <v>2.83</v>
      </c>
      <c r="L5687" s="107">
        <v>2.7</v>
      </c>
      <c r="P5687" s="106">
        <v>40498</v>
      </c>
      <c r="Q5687" s="107">
        <v>1.66</v>
      </c>
      <c r="R5687" s="107">
        <v>1.69</v>
      </c>
    </row>
    <row r="5688" spans="4:18">
      <c r="D5688" s="106">
        <v>40497</v>
      </c>
      <c r="E5688" s="107">
        <v>21.48995</v>
      </c>
      <c r="F5688" s="107">
        <v>21.799949999999999</v>
      </c>
      <c r="J5688" s="106">
        <v>40497</v>
      </c>
      <c r="K5688" s="107">
        <v>2.83</v>
      </c>
      <c r="L5688" s="107">
        <v>2.85</v>
      </c>
      <c r="P5688" s="106">
        <v>40497</v>
      </c>
      <c r="Q5688" s="107">
        <v>1.78</v>
      </c>
      <c r="R5688" s="107">
        <v>1.66</v>
      </c>
    </row>
    <row r="5689" spans="4:18">
      <c r="D5689" s="106">
        <v>40494</v>
      </c>
      <c r="E5689" s="107">
        <v>21.499949999999998</v>
      </c>
      <c r="F5689" s="107">
        <v>21.14995</v>
      </c>
      <c r="J5689" s="106">
        <v>40494</v>
      </c>
      <c r="K5689" s="107">
        <v>2.88</v>
      </c>
      <c r="L5689" s="107">
        <v>2.89</v>
      </c>
      <c r="P5689" s="106">
        <v>40494</v>
      </c>
      <c r="Q5689" s="107">
        <v>1.77</v>
      </c>
      <c r="R5689" s="107">
        <v>1.76</v>
      </c>
    </row>
    <row r="5690" spans="4:18">
      <c r="D5690" s="106">
        <v>40493</v>
      </c>
      <c r="E5690" s="107">
        <v>21.39995</v>
      </c>
      <c r="F5690" s="107">
        <v>21.519950000000001</v>
      </c>
      <c r="J5690" s="106">
        <v>40493</v>
      </c>
      <c r="K5690" s="107">
        <v>2.85</v>
      </c>
      <c r="L5690" s="107">
        <v>2.9</v>
      </c>
      <c r="P5690" s="106">
        <v>40493</v>
      </c>
      <c r="Q5690" s="107">
        <v>1.85</v>
      </c>
      <c r="R5690" s="107">
        <v>1.8</v>
      </c>
    </row>
    <row r="5691" spans="4:18">
      <c r="D5691" s="106">
        <v>40492</v>
      </c>
      <c r="E5691" s="107">
        <v>21.57995</v>
      </c>
      <c r="F5691" s="107">
        <v>21.57995</v>
      </c>
      <c r="J5691" s="106">
        <v>40492</v>
      </c>
      <c r="K5691" s="107">
        <v>2.68</v>
      </c>
      <c r="L5691" s="107">
        <v>2.89</v>
      </c>
      <c r="P5691" s="106">
        <v>40492</v>
      </c>
      <c r="Q5691" s="107">
        <v>1.96</v>
      </c>
      <c r="R5691" s="107">
        <v>1.87</v>
      </c>
    </row>
    <row r="5692" spans="4:18">
      <c r="D5692" s="106">
        <v>40491</v>
      </c>
      <c r="E5692" s="107">
        <v>21.829940000000001</v>
      </c>
      <c r="F5692" s="107">
        <v>21.57995</v>
      </c>
      <c r="J5692" s="106">
        <v>40491</v>
      </c>
      <c r="K5692" s="107">
        <v>2.72</v>
      </c>
      <c r="L5692" s="107">
        <v>2.68</v>
      </c>
      <c r="P5692" s="106">
        <v>40491</v>
      </c>
      <c r="Q5692" s="107">
        <v>2.0299999999999998</v>
      </c>
      <c r="R5692" s="107">
        <v>1.96</v>
      </c>
    </row>
    <row r="5693" spans="4:18">
      <c r="D5693" s="106">
        <v>40490</v>
      </c>
      <c r="E5693" s="107">
        <v>22.149940000000001</v>
      </c>
      <c r="F5693" s="107">
        <v>21.679950000000002</v>
      </c>
      <c r="J5693" s="106">
        <v>40490</v>
      </c>
      <c r="K5693" s="107">
        <v>2.65</v>
      </c>
      <c r="L5693" s="107">
        <v>2.74</v>
      </c>
      <c r="P5693" s="106">
        <v>40490</v>
      </c>
      <c r="Q5693" s="107">
        <v>2.19</v>
      </c>
      <c r="R5693" s="107">
        <v>2.02</v>
      </c>
    </row>
    <row r="5694" spans="4:18">
      <c r="D5694" s="106">
        <v>40487</v>
      </c>
      <c r="E5694" s="107">
        <v>22.09995</v>
      </c>
      <c r="F5694" s="107">
        <v>22.139939999999999</v>
      </c>
      <c r="J5694" s="106">
        <v>40487</v>
      </c>
      <c r="K5694" s="107">
        <v>2.8</v>
      </c>
      <c r="L5694" s="107">
        <v>2.7</v>
      </c>
      <c r="P5694" s="106">
        <v>40487</v>
      </c>
      <c r="Q5694" s="107">
        <v>2.0299999999999998</v>
      </c>
      <c r="R5694" s="107">
        <v>2.0499999999999998</v>
      </c>
    </row>
    <row r="5695" spans="4:18">
      <c r="D5695" s="106">
        <v>40486</v>
      </c>
      <c r="E5695" s="107">
        <v>21.98995</v>
      </c>
      <c r="F5695" s="107">
        <v>21.98995</v>
      </c>
      <c r="J5695" s="106">
        <v>40486</v>
      </c>
      <c r="K5695" s="107">
        <v>2.98</v>
      </c>
      <c r="L5695" s="107">
        <v>2.8</v>
      </c>
      <c r="P5695" s="106">
        <v>40486</v>
      </c>
      <c r="Q5695" s="107">
        <v>2.0299999999999998</v>
      </c>
      <c r="R5695" s="107">
        <v>2.0099999999999998</v>
      </c>
    </row>
    <row r="5696" spans="4:18">
      <c r="D5696" s="106">
        <v>40485</v>
      </c>
      <c r="E5696" s="107">
        <v>21.559950000000001</v>
      </c>
      <c r="F5696" s="107">
        <v>21.559950000000001</v>
      </c>
      <c r="J5696" s="106">
        <v>40485</v>
      </c>
      <c r="K5696" s="107">
        <v>2.8</v>
      </c>
      <c r="L5696" s="107">
        <v>2.92</v>
      </c>
      <c r="P5696" s="106">
        <v>40485</v>
      </c>
      <c r="Q5696" s="107">
        <v>2</v>
      </c>
      <c r="R5696" s="107">
        <v>2</v>
      </c>
    </row>
    <row r="5697" spans="1:18">
      <c r="D5697" s="106">
        <v>40484</v>
      </c>
      <c r="E5697" s="107">
        <v>20.969950000000001</v>
      </c>
      <c r="F5697" s="107">
        <v>21.559950000000001</v>
      </c>
      <c r="J5697" s="106">
        <v>40484</v>
      </c>
      <c r="K5697" s="107">
        <v>2.83</v>
      </c>
      <c r="L5697" s="107">
        <v>2.81</v>
      </c>
      <c r="P5697" s="106">
        <v>40484</v>
      </c>
      <c r="Q5697" s="107">
        <v>1.99</v>
      </c>
      <c r="R5697" s="107">
        <v>2</v>
      </c>
    </row>
    <row r="5701" spans="1:18">
      <c r="D5701" s="113" t="s">
        <v>27970</v>
      </c>
      <c r="E5701" s="113" t="s">
        <v>27971</v>
      </c>
      <c r="F5701" s="113" t="s">
        <v>27982</v>
      </c>
    </row>
    <row r="5702" spans="1:18">
      <c r="D5702" s="106">
        <v>36656</v>
      </c>
      <c r="E5702" s="113">
        <v>25.75</v>
      </c>
      <c r="F5702" s="113">
        <v>26.375</v>
      </c>
    </row>
    <row r="5703" spans="1:18">
      <c r="D5703" s="106">
        <v>36655</v>
      </c>
      <c r="E5703" s="113">
        <v>24.75</v>
      </c>
      <c r="F5703" s="113">
        <v>25.875</v>
      </c>
    </row>
    <row r="5704" spans="1:18">
      <c r="D5704" s="106">
        <v>36654</v>
      </c>
      <c r="E5704" s="113">
        <v>24.625</v>
      </c>
      <c r="F5704" s="113">
        <v>24.875</v>
      </c>
    </row>
    <row r="5705" spans="1:18">
      <c r="D5705" s="106">
        <v>36651</v>
      </c>
      <c r="E5705" s="113">
        <v>24.125</v>
      </c>
      <c r="F5705" s="113">
        <v>24.625</v>
      </c>
    </row>
    <row r="5706" spans="1:18">
      <c r="A5706">
        <f>'Competitors list'!A68</f>
        <v>23</v>
      </c>
      <c r="B5706" s="106">
        <f>'Competitors list'!B68</f>
        <v>36650</v>
      </c>
      <c r="C5706" t="str">
        <f>'Competitors list'!D68</f>
        <v>Axiall Corp</v>
      </c>
      <c r="D5706" s="106">
        <v>36650</v>
      </c>
      <c r="E5706" s="113">
        <v>24.875</v>
      </c>
      <c r="F5706" s="113">
        <v>24.1875</v>
      </c>
    </row>
    <row r="5707" spans="1:18">
      <c r="D5707" s="106">
        <v>36649</v>
      </c>
      <c r="E5707" s="113">
        <v>25.0625</v>
      </c>
      <c r="F5707" s="113">
        <v>24.875</v>
      </c>
    </row>
    <row r="5708" spans="1:18">
      <c r="D5708" s="106">
        <v>36648</v>
      </c>
      <c r="E5708" s="113">
        <v>24.875</v>
      </c>
      <c r="F5708" s="113">
        <v>25.125</v>
      </c>
    </row>
    <row r="5709" spans="1:18">
      <c r="D5709" s="106">
        <v>36647</v>
      </c>
      <c r="E5709" s="113">
        <v>24</v>
      </c>
      <c r="F5709" s="113">
        <v>24.875</v>
      </c>
    </row>
    <row r="5710" spans="1:18">
      <c r="D5710" s="106">
        <v>36644</v>
      </c>
      <c r="E5710" s="113">
        <v>23.75</v>
      </c>
      <c r="F5710" s="113">
        <v>24.0625</v>
      </c>
    </row>
    <row r="5711" spans="1:18">
      <c r="D5711" s="106">
        <v>36643</v>
      </c>
      <c r="E5711" s="113">
        <v>24.0625</v>
      </c>
      <c r="F5711" s="113">
        <v>23.625</v>
      </c>
    </row>
    <row r="5712" spans="1:18">
      <c r="D5712" s="106">
        <v>36642</v>
      </c>
      <c r="E5712" s="113">
        <v>24.5625</v>
      </c>
      <c r="F5712" s="113">
        <v>24.1875</v>
      </c>
    </row>
    <row r="5713" spans="4:6">
      <c r="D5713" s="106">
        <v>36641</v>
      </c>
      <c r="E5713" s="113">
        <v>24</v>
      </c>
      <c r="F5713" s="113">
        <v>24.4375</v>
      </c>
    </row>
    <row r="5714" spans="4:6">
      <c r="D5714" s="106">
        <v>36640</v>
      </c>
      <c r="E5714" s="113">
        <v>23.9375</v>
      </c>
      <c r="F5714" s="113">
        <v>24.0625</v>
      </c>
    </row>
    <row r="5715" spans="4:6">
      <c r="D5715" s="106">
        <v>36636</v>
      </c>
      <c r="E5715" s="113">
        <v>23.5</v>
      </c>
      <c r="F5715" s="113">
        <v>23.8125</v>
      </c>
    </row>
    <row r="5716" spans="4:6">
      <c r="D5716" s="106">
        <v>36635</v>
      </c>
      <c r="E5716" s="113">
        <v>24.5625</v>
      </c>
      <c r="F5716" s="113">
        <v>24.0625</v>
      </c>
    </row>
    <row r="5717" spans="4:6">
      <c r="D5717" s="106">
        <v>36634</v>
      </c>
      <c r="E5717" s="113">
        <v>24.5625</v>
      </c>
      <c r="F5717" s="113">
        <v>24.4375</v>
      </c>
    </row>
    <row r="5718" spans="4:6">
      <c r="D5718" s="106">
        <v>36633</v>
      </c>
      <c r="E5718" s="113">
        <v>24.6875</v>
      </c>
      <c r="F5718" s="113">
        <v>24.4375</v>
      </c>
    </row>
    <row r="5719" spans="4:6">
      <c r="D5719" s="106">
        <v>36630</v>
      </c>
      <c r="E5719" s="113">
        <v>25.375</v>
      </c>
      <c r="F5719" s="113">
        <v>24.9375</v>
      </c>
    </row>
    <row r="5720" spans="4:6">
      <c r="D5720" s="106">
        <v>36629</v>
      </c>
      <c r="E5720" s="113">
        <v>25.9375</v>
      </c>
      <c r="F5720" s="113">
        <v>25.4375</v>
      </c>
    </row>
    <row r="5721" spans="4:6">
      <c r="D5721" s="106">
        <v>36628</v>
      </c>
      <c r="E5721" s="113">
        <v>25.875</v>
      </c>
      <c r="F5721" s="113">
        <v>25.9375</v>
      </c>
    </row>
    <row r="5722" spans="4:6">
      <c r="D5722" s="106">
        <v>36627</v>
      </c>
      <c r="E5722" s="113">
        <v>25</v>
      </c>
      <c r="F5722" s="113">
        <v>25.625</v>
      </c>
    </row>
    <row r="5723" spans="4:6">
      <c r="D5723" s="106">
        <v>36626</v>
      </c>
      <c r="E5723" s="113">
        <v>26</v>
      </c>
      <c r="F5723" s="113">
        <v>25.125</v>
      </c>
    </row>
    <row r="5724" spans="4:6">
      <c r="D5724" s="106">
        <v>36623</v>
      </c>
      <c r="E5724" s="113">
        <v>25.6875</v>
      </c>
      <c r="F5724" s="113">
        <v>26.25</v>
      </c>
    </row>
    <row r="5725" spans="4:6">
      <c r="D5725" s="106">
        <v>36622</v>
      </c>
      <c r="E5725" s="113">
        <v>25</v>
      </c>
      <c r="F5725" s="113">
        <v>25.6875</v>
      </c>
    </row>
    <row r="5726" spans="4:6">
      <c r="D5726" s="106">
        <v>36621</v>
      </c>
      <c r="E5726" s="113">
        <v>24.5</v>
      </c>
      <c r="F5726" s="113">
        <v>25.125</v>
      </c>
    </row>
    <row r="5727" spans="4:6">
      <c r="D5727" s="106">
        <v>36620</v>
      </c>
      <c r="E5727" s="113">
        <v>24.5</v>
      </c>
      <c r="F5727" s="113">
        <v>24.625</v>
      </c>
    </row>
    <row r="5728" spans="4:6">
      <c r="D5728" s="106">
        <v>36619</v>
      </c>
      <c r="E5728" s="113">
        <v>25.75</v>
      </c>
      <c r="F5728" s="113">
        <v>24.875</v>
      </c>
    </row>
    <row r="5729" spans="4:6">
      <c r="D5729" s="106">
        <v>36616</v>
      </c>
      <c r="E5729" s="113">
        <v>23.3125</v>
      </c>
      <c r="F5729" s="113">
        <v>26</v>
      </c>
    </row>
    <row r="5730" spans="4:6">
      <c r="D5730" s="106">
        <v>36615</v>
      </c>
      <c r="E5730" s="113">
        <v>22.0625</v>
      </c>
      <c r="F5730" s="113">
        <v>23.1875</v>
      </c>
    </row>
    <row r="5731" spans="4:6">
      <c r="D5731" s="106">
        <v>36614</v>
      </c>
      <c r="E5731" s="113">
        <v>21.5</v>
      </c>
      <c r="F5731" s="113">
        <v>22.0625</v>
      </c>
    </row>
    <row r="5732" spans="4:6">
      <c r="D5732" s="106">
        <v>36613</v>
      </c>
      <c r="E5732" s="113">
        <v>20.375</v>
      </c>
      <c r="F5732" s="113">
        <v>21.875</v>
      </c>
    </row>
    <row r="5733" spans="4:6">
      <c r="D5733" s="106">
        <v>36612</v>
      </c>
      <c r="E5733" s="113">
        <v>20.5</v>
      </c>
      <c r="F5733" s="113">
        <v>20</v>
      </c>
    </row>
    <row r="5734" spans="4:6">
      <c r="D5734" s="106">
        <v>36609</v>
      </c>
      <c r="E5734" s="113">
        <v>20</v>
      </c>
      <c r="F5734" s="113">
        <v>20.3125</v>
      </c>
    </row>
    <row r="5735" spans="4:6">
      <c r="D5735" s="106">
        <v>36608</v>
      </c>
      <c r="E5735" s="113">
        <v>20.4375</v>
      </c>
      <c r="F5735" s="113">
        <v>19.9375</v>
      </c>
    </row>
    <row r="5736" spans="4:6">
      <c r="D5736" s="106">
        <v>36607</v>
      </c>
      <c r="E5736" s="113">
        <v>20.9375</v>
      </c>
      <c r="F5736" s="113">
        <v>20.3125</v>
      </c>
    </row>
    <row r="5737" spans="4:6">
      <c r="D5737" s="106">
        <v>36606</v>
      </c>
      <c r="E5737" s="113">
        <v>21.3125</v>
      </c>
      <c r="F5737" s="113">
        <v>20.8125</v>
      </c>
    </row>
    <row r="5738" spans="4:6">
      <c r="D5738" s="106">
        <v>36605</v>
      </c>
      <c r="E5738" s="113">
        <v>21.4375</v>
      </c>
      <c r="F5738" s="113">
        <v>21.25</v>
      </c>
    </row>
    <row r="5739" spans="4:6">
      <c r="D5739" s="106">
        <v>36602</v>
      </c>
      <c r="E5739" s="113">
        <v>21.875</v>
      </c>
      <c r="F5739" s="113">
        <v>21.5</v>
      </c>
    </row>
    <row r="5740" spans="4:6">
      <c r="D5740" s="106">
        <v>36601</v>
      </c>
      <c r="E5740" s="113">
        <v>19.75</v>
      </c>
      <c r="F5740" s="113">
        <v>22.125</v>
      </c>
    </row>
    <row r="5741" spans="4:6">
      <c r="D5741" s="106">
        <v>36600</v>
      </c>
      <c r="E5741" s="113">
        <v>19.375</v>
      </c>
      <c r="F5741" s="113">
        <v>19.6875</v>
      </c>
    </row>
    <row r="5742" spans="4:6">
      <c r="D5742" s="106">
        <v>36599</v>
      </c>
      <c r="E5742" s="113">
        <v>19.5625</v>
      </c>
      <c r="F5742" s="113">
        <v>19.25</v>
      </c>
    </row>
    <row r="5743" spans="4:6">
      <c r="D5743" s="106">
        <v>36598</v>
      </c>
      <c r="E5743" s="113">
        <v>20.25</v>
      </c>
      <c r="F5743" s="113">
        <v>19.6875</v>
      </c>
    </row>
    <row r="5744" spans="4:6">
      <c r="D5744" s="106">
        <v>36595</v>
      </c>
      <c r="E5744" s="113">
        <v>20.25</v>
      </c>
      <c r="F5744" s="113">
        <v>20.25</v>
      </c>
    </row>
    <row r="5745" spans="4:6">
      <c r="D5745" s="106">
        <v>36594</v>
      </c>
      <c r="E5745" s="113">
        <v>20.1875</v>
      </c>
      <c r="F5745" s="113">
        <v>20.3125</v>
      </c>
    </row>
    <row r="5746" spans="4:6">
      <c r="D5746" s="106">
        <v>36593</v>
      </c>
      <c r="E5746" s="113">
        <v>20.6875</v>
      </c>
      <c r="F5746" s="113">
        <v>20.0625</v>
      </c>
    </row>
    <row r="5747" spans="4:6">
      <c r="D5747" s="106">
        <v>36592</v>
      </c>
      <c r="E5747" s="113">
        <v>21.875</v>
      </c>
      <c r="F5747" s="113">
        <v>20.5625</v>
      </c>
    </row>
    <row r="5748" spans="4:6">
      <c r="D5748" s="106">
        <v>36591</v>
      </c>
      <c r="E5748" s="113">
        <v>22.1875</v>
      </c>
      <c r="F5748" s="113">
        <v>21.875</v>
      </c>
    </row>
    <row r="5749" spans="4:6">
      <c r="D5749" s="106">
        <v>36588</v>
      </c>
      <c r="E5749" s="113">
        <v>21.5</v>
      </c>
      <c r="F5749" s="113">
        <v>22.125</v>
      </c>
    </row>
    <row r="5750" spans="4:6">
      <c r="D5750" s="106">
        <v>36587</v>
      </c>
      <c r="E5750" s="113">
        <v>21.875</v>
      </c>
      <c r="F5750" s="113">
        <v>21.5625</v>
      </c>
    </row>
    <row r="5751" spans="4:6">
      <c r="D5751" s="106">
        <v>36586</v>
      </c>
      <c r="E5751" s="113">
        <v>22.75</v>
      </c>
      <c r="F5751" s="113">
        <v>22</v>
      </c>
    </row>
    <row r="5752" spans="4:6">
      <c r="D5752" s="106">
        <v>36585</v>
      </c>
      <c r="E5752" s="113">
        <v>22.8125</v>
      </c>
      <c r="F5752" s="113">
        <v>22.75</v>
      </c>
    </row>
    <row r="5753" spans="4:6">
      <c r="D5753" s="106">
        <v>36584</v>
      </c>
      <c r="E5753" s="113">
        <v>23.75</v>
      </c>
      <c r="F5753" s="113">
        <v>22.75</v>
      </c>
    </row>
    <row r="5754" spans="4:6">
      <c r="D5754" s="106">
        <v>36581</v>
      </c>
      <c r="E5754" s="113">
        <v>23.875</v>
      </c>
      <c r="F5754" s="113">
        <v>23.5</v>
      </c>
    </row>
    <row r="5755" spans="4:6">
      <c r="D5755" s="106">
        <v>36580</v>
      </c>
      <c r="E5755" s="113">
        <v>24.75</v>
      </c>
      <c r="F5755" s="113">
        <v>24.0625</v>
      </c>
    </row>
    <row r="5756" spans="4:6">
      <c r="D5756" s="106">
        <v>36579</v>
      </c>
      <c r="E5756" s="113">
        <v>24.9375</v>
      </c>
      <c r="F5756" s="113">
        <v>25</v>
      </c>
    </row>
    <row r="5757" spans="4:6">
      <c r="D5757" s="106">
        <v>36578</v>
      </c>
      <c r="E5757" s="113">
        <v>24.5</v>
      </c>
      <c r="F5757" s="113">
        <v>25</v>
      </c>
    </row>
    <row r="5758" spans="4:6">
      <c r="D5758" s="106">
        <v>36574</v>
      </c>
      <c r="E5758" s="113">
        <v>24.375</v>
      </c>
      <c r="F5758" s="113">
        <v>24.625</v>
      </c>
    </row>
    <row r="5759" spans="4:6">
      <c r="D5759" s="106">
        <v>36573</v>
      </c>
      <c r="E5759" s="113">
        <v>23.5</v>
      </c>
      <c r="F5759" s="113">
        <v>24.1875</v>
      </c>
    </row>
    <row r="5760" spans="4:6">
      <c r="D5760" s="106">
        <v>36572</v>
      </c>
      <c r="E5760" s="113">
        <v>25.125</v>
      </c>
      <c r="F5760" s="113">
        <v>23.5</v>
      </c>
    </row>
    <row r="5761" spans="4:6">
      <c r="D5761" s="106">
        <v>36571</v>
      </c>
      <c r="E5761" s="113">
        <v>22.4375</v>
      </c>
      <c r="F5761" s="113">
        <v>25.25</v>
      </c>
    </row>
    <row r="5762" spans="4:6">
      <c r="D5762" s="106">
        <v>36570</v>
      </c>
      <c r="E5762" s="113">
        <v>20.625</v>
      </c>
      <c r="F5762" s="113">
        <v>22.6875</v>
      </c>
    </row>
    <row r="5763" spans="4:6">
      <c r="D5763" s="106">
        <v>36567</v>
      </c>
      <c r="E5763" s="113">
        <v>21.0625</v>
      </c>
      <c r="F5763" s="113">
        <v>20.375</v>
      </c>
    </row>
    <row r="5764" spans="4:6">
      <c r="D5764" s="106">
        <v>36566</v>
      </c>
      <c r="E5764" s="113">
        <v>23.875</v>
      </c>
      <c r="F5764" s="113">
        <v>21.3125</v>
      </c>
    </row>
    <row r="5765" spans="4:6">
      <c r="D5765" s="106">
        <v>36565</v>
      </c>
      <c r="E5765" s="113">
        <v>26.75</v>
      </c>
      <c r="F5765" s="113">
        <v>23.625</v>
      </c>
    </row>
    <row r="5766" spans="4:6">
      <c r="D5766" s="106">
        <v>36564</v>
      </c>
      <c r="E5766" s="113">
        <v>27.3125</v>
      </c>
      <c r="F5766" s="113">
        <v>26.625</v>
      </c>
    </row>
    <row r="5767" spans="4:6">
      <c r="D5767" s="106">
        <v>36563</v>
      </c>
      <c r="E5767" s="113">
        <v>27</v>
      </c>
      <c r="F5767" s="113">
        <v>27.3125</v>
      </c>
    </row>
    <row r="5768" spans="4:6">
      <c r="D5768" s="106">
        <v>36560</v>
      </c>
      <c r="E5768" s="113">
        <v>27.25</v>
      </c>
      <c r="F5768" s="113">
        <v>27.4375</v>
      </c>
    </row>
    <row r="5769" spans="4:6">
      <c r="D5769" s="106">
        <v>36559</v>
      </c>
      <c r="E5769" s="113">
        <v>27.9375</v>
      </c>
      <c r="F5769" s="113">
        <v>27.3125</v>
      </c>
    </row>
    <row r="5770" spans="4:6">
      <c r="D5770" s="106">
        <v>36558</v>
      </c>
      <c r="E5770" s="113">
        <v>27.75</v>
      </c>
      <c r="F5770" s="113">
        <v>27.875</v>
      </c>
    </row>
    <row r="5771" spans="4:6">
      <c r="D5771" s="106">
        <v>36557</v>
      </c>
      <c r="E5771" s="113">
        <v>27.5</v>
      </c>
      <c r="F5771" s="113">
        <v>28</v>
      </c>
    </row>
    <row r="5772" spans="4:6">
      <c r="D5772" s="106">
        <v>36556</v>
      </c>
      <c r="E5772" s="113">
        <v>28</v>
      </c>
      <c r="F5772" s="113">
        <v>27.375</v>
      </c>
    </row>
    <row r="5773" spans="4:6">
      <c r="D5773" s="106">
        <v>36553</v>
      </c>
      <c r="E5773" s="113">
        <v>28.875</v>
      </c>
      <c r="F5773" s="113">
        <v>28</v>
      </c>
    </row>
    <row r="5774" spans="4:6">
      <c r="D5774" s="106">
        <v>36552</v>
      </c>
      <c r="E5774" s="113">
        <v>28.9375</v>
      </c>
      <c r="F5774" s="113">
        <v>28.9375</v>
      </c>
    </row>
    <row r="5775" spans="4:6">
      <c r="D5775" s="106">
        <v>36551</v>
      </c>
      <c r="E5775" s="113">
        <v>28.75</v>
      </c>
      <c r="F5775" s="113">
        <v>28.6875</v>
      </c>
    </row>
    <row r="5776" spans="4:6">
      <c r="D5776" s="106">
        <v>36550</v>
      </c>
      <c r="E5776" s="113">
        <v>29</v>
      </c>
      <c r="F5776" s="113">
        <v>28.5</v>
      </c>
    </row>
    <row r="5777" spans="4:6">
      <c r="D5777" s="106">
        <v>36549</v>
      </c>
      <c r="E5777" s="113">
        <v>28.9375</v>
      </c>
      <c r="F5777" s="113">
        <v>28.75</v>
      </c>
    </row>
    <row r="5778" spans="4:6">
      <c r="D5778" s="106">
        <v>36546</v>
      </c>
      <c r="E5778" s="113">
        <v>28.6875</v>
      </c>
      <c r="F5778" s="113">
        <v>28.9375</v>
      </c>
    </row>
    <row r="5779" spans="4:6">
      <c r="D5779" s="106">
        <v>36545</v>
      </c>
      <c r="E5779" s="113">
        <v>28.9375</v>
      </c>
      <c r="F5779" s="113">
        <v>28.5625</v>
      </c>
    </row>
    <row r="5780" spans="4:6">
      <c r="D5780" s="106">
        <v>36544</v>
      </c>
      <c r="E5780" s="113">
        <v>28</v>
      </c>
      <c r="F5780" s="113">
        <v>28.9375</v>
      </c>
    </row>
    <row r="5781" spans="4:6">
      <c r="D5781" s="106">
        <v>36543</v>
      </c>
      <c r="E5781" s="113">
        <v>28.9375</v>
      </c>
      <c r="F5781" s="113">
        <v>28.0625</v>
      </c>
    </row>
    <row r="5782" spans="4:6">
      <c r="D5782" s="106">
        <v>36539</v>
      </c>
      <c r="E5782" s="113">
        <v>28.875</v>
      </c>
      <c r="F5782" s="113">
        <v>28.9375</v>
      </c>
    </row>
    <row r="5783" spans="4:6">
      <c r="D5783" s="106">
        <v>36538</v>
      </c>
      <c r="E5783" s="113">
        <v>28.75</v>
      </c>
      <c r="F5783" s="113">
        <v>28.75</v>
      </c>
    </row>
    <row r="5784" spans="4:6">
      <c r="D5784" s="106">
        <v>36537</v>
      </c>
      <c r="E5784" s="113">
        <v>29.1875</v>
      </c>
      <c r="F5784" s="113">
        <v>28.6875</v>
      </c>
    </row>
    <row r="5785" spans="4:6">
      <c r="D5785" s="106">
        <v>36536</v>
      </c>
      <c r="E5785" s="113">
        <v>29.5</v>
      </c>
      <c r="F5785" s="113">
        <v>29</v>
      </c>
    </row>
    <row r="5786" spans="4:6">
      <c r="D5786" s="106">
        <v>36535</v>
      </c>
      <c r="E5786" s="113">
        <v>29.875</v>
      </c>
      <c r="F5786" s="113">
        <v>29.75</v>
      </c>
    </row>
    <row r="5787" spans="4:6">
      <c r="D5787" s="106">
        <v>36532</v>
      </c>
      <c r="E5787" s="113">
        <v>30</v>
      </c>
      <c r="F5787" s="113">
        <v>29.625</v>
      </c>
    </row>
    <row r="5788" spans="4:6">
      <c r="D5788" s="106">
        <v>36531</v>
      </c>
      <c r="E5788" s="113">
        <v>29.3125</v>
      </c>
      <c r="F5788" s="113">
        <v>29.9375</v>
      </c>
    </row>
    <row r="5789" spans="4:6">
      <c r="D5789" s="106">
        <v>36530</v>
      </c>
      <c r="E5789" s="113">
        <v>29.5</v>
      </c>
      <c r="F5789" s="113">
        <v>29.375</v>
      </c>
    </row>
    <row r="5790" spans="4:6">
      <c r="D5790" s="106">
        <v>36529</v>
      </c>
      <c r="E5790" s="113">
        <v>29.5</v>
      </c>
      <c r="F5790" s="113">
        <v>29.5</v>
      </c>
    </row>
    <row r="5791" spans="4:6">
      <c r="D5791" s="106">
        <v>36528</v>
      </c>
      <c r="E5791" s="113">
        <v>30.4375</v>
      </c>
      <c r="F5791" s="113">
        <v>29.9375</v>
      </c>
    </row>
    <row r="5792" spans="4:6">
      <c r="D5792" s="106">
        <v>36525</v>
      </c>
      <c r="E5792" s="113">
        <v>30.5</v>
      </c>
      <c r="F5792" s="113">
        <v>30.4375</v>
      </c>
    </row>
    <row r="5793" spans="4:6">
      <c r="D5793" s="106">
        <v>36524</v>
      </c>
      <c r="E5793" s="113">
        <v>30.5</v>
      </c>
      <c r="F5793" s="113">
        <v>30.625</v>
      </c>
    </row>
    <row r="5794" spans="4:6">
      <c r="D5794" s="106">
        <v>36523</v>
      </c>
      <c r="E5794" s="113">
        <v>29.0625</v>
      </c>
      <c r="F5794" s="113">
        <v>30.25</v>
      </c>
    </row>
    <row r="5795" spans="4:6">
      <c r="D5795" s="106">
        <v>36522</v>
      </c>
      <c r="E5795" s="113">
        <v>29.125</v>
      </c>
      <c r="F5795" s="113">
        <v>29.0625</v>
      </c>
    </row>
    <row r="5796" spans="4:6">
      <c r="D5796" s="106">
        <v>36521</v>
      </c>
      <c r="E5796" s="113">
        <v>29.125</v>
      </c>
      <c r="F5796" s="113">
        <v>29.125</v>
      </c>
    </row>
    <row r="5797" spans="4:6">
      <c r="D5797" s="106">
        <v>36517</v>
      </c>
      <c r="E5797" s="113">
        <v>29.4375</v>
      </c>
      <c r="F5797" s="113">
        <v>29.25</v>
      </c>
    </row>
    <row r="5798" spans="4:6">
      <c r="D5798" s="106">
        <v>36516</v>
      </c>
      <c r="E5798" s="113">
        <v>29.5</v>
      </c>
      <c r="F5798" s="113">
        <v>29.375</v>
      </c>
    </row>
    <row r="5799" spans="4:6">
      <c r="D5799" s="106">
        <v>36515</v>
      </c>
      <c r="E5799" s="113">
        <v>29.6875</v>
      </c>
      <c r="F5799" s="113">
        <v>29.5</v>
      </c>
    </row>
    <row r="5800" spans="4:6">
      <c r="D5800" s="106">
        <v>36514</v>
      </c>
      <c r="E5800" s="113">
        <v>30.125</v>
      </c>
      <c r="F5800" s="113">
        <v>29.4375</v>
      </c>
    </row>
    <row r="5801" spans="4:6">
      <c r="D5801" s="106">
        <v>36511</v>
      </c>
      <c r="E5801" s="113">
        <v>29.625</v>
      </c>
      <c r="F5801" s="113">
        <v>30</v>
      </c>
    </row>
    <row r="5802" spans="4:6">
      <c r="D5802" s="106">
        <v>36510</v>
      </c>
      <c r="E5802" s="113">
        <v>29.1875</v>
      </c>
      <c r="F5802" s="113">
        <v>29.875</v>
      </c>
    </row>
    <row r="5803" spans="4:6">
      <c r="D5803" s="106">
        <v>36509</v>
      </c>
      <c r="E5803" s="113">
        <v>29.4375</v>
      </c>
      <c r="F5803" s="113">
        <v>29.4375</v>
      </c>
    </row>
    <row r="5804" spans="4:6">
      <c r="D5804" s="106">
        <v>36508</v>
      </c>
      <c r="E5804" s="113">
        <v>29.1875</v>
      </c>
      <c r="F5804" s="113">
        <v>29.6875</v>
      </c>
    </row>
    <row r="5805" spans="4:6">
      <c r="D5805" s="106">
        <v>36507</v>
      </c>
      <c r="E5805" s="113">
        <v>28</v>
      </c>
      <c r="F5805" s="113">
        <v>29.3125</v>
      </c>
    </row>
    <row r="5806" spans="4:6">
      <c r="D5806" s="106">
        <v>36504</v>
      </c>
      <c r="E5806" s="113">
        <v>28.375</v>
      </c>
      <c r="F5806" s="113">
        <v>28</v>
      </c>
    </row>
    <row r="5807" spans="4:6">
      <c r="D5807" s="106">
        <v>36503</v>
      </c>
      <c r="E5807" s="113">
        <v>27.3125</v>
      </c>
      <c r="F5807" s="113">
        <v>29</v>
      </c>
    </row>
    <row r="5808" spans="4:6">
      <c r="D5808" s="106">
        <v>36502</v>
      </c>
      <c r="E5808" s="113">
        <v>25.375</v>
      </c>
      <c r="F5808" s="113">
        <v>27.4375</v>
      </c>
    </row>
    <row r="5809" spans="4:6">
      <c r="D5809" s="106">
        <v>36501</v>
      </c>
      <c r="E5809" s="113">
        <v>25.4375</v>
      </c>
      <c r="F5809" s="113">
        <v>25.5</v>
      </c>
    </row>
    <row r="5810" spans="4:6">
      <c r="D5810" s="106">
        <v>36500</v>
      </c>
      <c r="E5810" s="113">
        <v>25.5625</v>
      </c>
      <c r="F5810" s="113">
        <v>25.4375</v>
      </c>
    </row>
    <row r="5811" spans="4:6">
      <c r="D5811" s="106">
        <v>36497</v>
      </c>
      <c r="E5811" s="113">
        <v>25.3125</v>
      </c>
      <c r="F5811" s="113">
        <v>25.6875</v>
      </c>
    </row>
    <row r="5812" spans="4:6">
      <c r="D5812" s="106">
        <v>36496</v>
      </c>
      <c r="E5812" s="113">
        <v>25.4375</v>
      </c>
      <c r="F5812" s="113">
        <v>25.4375</v>
      </c>
    </row>
    <row r="5813" spans="4:6">
      <c r="D5813" s="106">
        <v>36495</v>
      </c>
      <c r="E5813" s="113">
        <v>25.125</v>
      </c>
      <c r="F5813" s="113">
        <v>25.4375</v>
      </c>
    </row>
    <row r="5814" spans="4:6">
      <c r="D5814" s="106">
        <v>36494</v>
      </c>
      <c r="E5814" s="113">
        <v>24.6875</v>
      </c>
      <c r="F5814" s="113">
        <v>25.5</v>
      </c>
    </row>
    <row r="5815" spans="4:6">
      <c r="D5815" s="106">
        <v>36493</v>
      </c>
      <c r="E5815" s="113">
        <v>24.625</v>
      </c>
      <c r="F5815" s="113">
        <v>24.6875</v>
      </c>
    </row>
    <row r="5816" spans="4:6">
      <c r="D5816" s="106">
        <v>36490</v>
      </c>
      <c r="E5816" s="113">
        <v>24.75</v>
      </c>
      <c r="F5816" s="113">
        <v>24.625</v>
      </c>
    </row>
    <row r="5817" spans="4:6">
      <c r="D5817" s="106">
        <v>36488</v>
      </c>
      <c r="E5817" s="113">
        <v>24.9375</v>
      </c>
      <c r="F5817" s="113">
        <v>24.875</v>
      </c>
    </row>
    <row r="5818" spans="4:6">
      <c r="D5818" s="106">
        <v>36487</v>
      </c>
      <c r="E5818" s="113">
        <v>25.25</v>
      </c>
      <c r="F5818" s="113">
        <v>25</v>
      </c>
    </row>
    <row r="5819" spans="4:6">
      <c r="D5819" s="106">
        <v>36486</v>
      </c>
      <c r="E5819" s="113">
        <v>25.375</v>
      </c>
      <c r="F5819" s="113">
        <v>25.375</v>
      </c>
    </row>
    <row r="5820" spans="4:6">
      <c r="D5820" s="106">
        <v>36483</v>
      </c>
      <c r="E5820" s="113">
        <v>25</v>
      </c>
      <c r="F5820" s="113">
        <v>25.375</v>
      </c>
    </row>
    <row r="5821" spans="4:6">
      <c r="D5821" s="106">
        <v>36482</v>
      </c>
      <c r="E5821" s="113">
        <v>25.25</v>
      </c>
      <c r="F5821" s="113">
        <v>25.1875</v>
      </c>
    </row>
    <row r="5822" spans="4:6">
      <c r="D5822" s="106">
        <v>36481</v>
      </c>
      <c r="E5822" s="113">
        <v>25.3125</v>
      </c>
      <c r="F5822" s="113">
        <v>25.375</v>
      </c>
    </row>
    <row r="5823" spans="4:6">
      <c r="D5823" s="106">
        <v>36480</v>
      </c>
      <c r="E5823" s="113">
        <v>25.875</v>
      </c>
      <c r="F5823" s="113">
        <v>25.3125</v>
      </c>
    </row>
    <row r="5824" spans="4:6">
      <c r="D5824" s="106">
        <v>36479</v>
      </c>
      <c r="E5824" s="113">
        <v>25.9375</v>
      </c>
      <c r="F5824" s="113">
        <v>25.9375</v>
      </c>
    </row>
    <row r="5825" spans="4:6">
      <c r="D5825" s="106">
        <v>36476</v>
      </c>
      <c r="E5825" s="113">
        <v>26.1875</v>
      </c>
      <c r="F5825" s="113">
        <v>26</v>
      </c>
    </row>
    <row r="5826" spans="4:6">
      <c r="D5826" s="106">
        <v>36475</v>
      </c>
      <c r="E5826" s="113">
        <v>26.375</v>
      </c>
      <c r="F5826" s="113">
        <v>26.125</v>
      </c>
    </row>
    <row r="5827" spans="4:6">
      <c r="D5827" s="106">
        <v>36474</v>
      </c>
      <c r="E5827" s="113">
        <v>26</v>
      </c>
      <c r="F5827" s="113">
        <v>26.375</v>
      </c>
    </row>
    <row r="5828" spans="4:6">
      <c r="D5828" s="106">
        <v>36473</v>
      </c>
      <c r="E5828" s="113">
        <v>26.3125</v>
      </c>
      <c r="F5828" s="113">
        <v>26.125</v>
      </c>
    </row>
    <row r="5829" spans="4:6">
      <c r="D5829" s="106">
        <v>36472</v>
      </c>
      <c r="E5829" s="113">
        <v>26.25</v>
      </c>
      <c r="F5829" s="113">
        <v>26.3125</v>
      </c>
    </row>
    <row r="5830" spans="4:6">
      <c r="D5830" s="106">
        <v>36469</v>
      </c>
      <c r="E5830" s="113">
        <v>26.875</v>
      </c>
      <c r="F5830" s="113">
        <v>26.375</v>
      </c>
    </row>
    <row r="5831" spans="4:6">
      <c r="D5831" s="106">
        <v>36468</v>
      </c>
      <c r="E5831" s="113">
        <v>25.0625</v>
      </c>
      <c r="F5831" s="113">
        <v>27</v>
      </c>
    </row>
    <row r="5832" spans="4:6">
      <c r="D5832" s="106">
        <v>36467</v>
      </c>
      <c r="E5832" s="113">
        <v>24.0625</v>
      </c>
      <c r="F5832" s="113">
        <v>25</v>
      </c>
    </row>
    <row r="5833" spans="4:6">
      <c r="D5833" s="106">
        <v>36466</v>
      </c>
      <c r="E5833" s="113">
        <v>21.75</v>
      </c>
      <c r="F5833" s="113">
        <v>24.25</v>
      </c>
    </row>
    <row r="5834" spans="4:6">
      <c r="D5834" s="106">
        <v>36465</v>
      </c>
      <c r="E5834" s="113">
        <v>21.5625</v>
      </c>
      <c r="F5834" s="113">
        <v>21.8125</v>
      </c>
    </row>
    <row r="5835" spans="4:6">
      <c r="D5835" s="106">
        <v>36462</v>
      </c>
      <c r="E5835" s="113">
        <v>21</v>
      </c>
      <c r="F5835" s="113">
        <v>21.5625</v>
      </c>
    </row>
    <row r="5836" spans="4:6">
      <c r="D5836" s="106">
        <v>36461</v>
      </c>
      <c r="E5836" s="113">
        <v>21</v>
      </c>
      <c r="F5836" s="113">
        <v>20.4375</v>
      </c>
    </row>
    <row r="5837" spans="4:6">
      <c r="D5837" s="106">
        <v>36460</v>
      </c>
      <c r="E5837" s="113">
        <v>20.375</v>
      </c>
      <c r="F5837" s="113">
        <v>20.875</v>
      </c>
    </row>
    <row r="5838" spans="4:6">
      <c r="D5838" s="106">
        <v>36459</v>
      </c>
      <c r="E5838" s="113">
        <v>20.75</v>
      </c>
      <c r="F5838" s="113">
        <v>20.5625</v>
      </c>
    </row>
    <row r="5839" spans="4:6">
      <c r="D5839" s="106">
        <v>36458</v>
      </c>
      <c r="E5839" s="113">
        <v>19.9375</v>
      </c>
      <c r="F5839" s="113">
        <v>21</v>
      </c>
    </row>
    <row r="5840" spans="4:6">
      <c r="D5840" s="106">
        <v>36455</v>
      </c>
      <c r="E5840" s="113">
        <v>18.25</v>
      </c>
      <c r="F5840" s="113">
        <v>19.375</v>
      </c>
    </row>
    <row r="5841" spans="4:6">
      <c r="D5841" s="106">
        <v>36454</v>
      </c>
      <c r="E5841" s="113">
        <v>17.4375</v>
      </c>
      <c r="F5841" s="113">
        <v>17</v>
      </c>
    </row>
    <row r="5842" spans="4:6">
      <c r="D5842" s="106">
        <v>36453</v>
      </c>
      <c r="E5842" s="113">
        <v>17.6875</v>
      </c>
      <c r="F5842" s="113">
        <v>17.5</v>
      </c>
    </row>
    <row r="5843" spans="4:6">
      <c r="D5843" s="106">
        <v>36452</v>
      </c>
      <c r="E5843" s="113">
        <v>17</v>
      </c>
      <c r="F5843" s="113">
        <v>17.4375</v>
      </c>
    </row>
    <row r="5844" spans="4:6">
      <c r="D5844" s="106">
        <v>36451</v>
      </c>
      <c r="E5844" s="113">
        <v>17.8125</v>
      </c>
      <c r="F5844" s="113">
        <v>16.9375</v>
      </c>
    </row>
    <row r="5845" spans="4:6">
      <c r="D5845" s="106">
        <v>36448</v>
      </c>
      <c r="E5845" s="113">
        <v>18</v>
      </c>
      <c r="F5845" s="113">
        <v>17.875</v>
      </c>
    </row>
    <row r="5846" spans="4:6">
      <c r="D5846" s="106">
        <v>36447</v>
      </c>
      <c r="E5846" s="113">
        <v>18.125</v>
      </c>
      <c r="F5846" s="113">
        <v>18</v>
      </c>
    </row>
    <row r="5847" spans="4:6">
      <c r="D5847" s="106">
        <v>36446</v>
      </c>
      <c r="E5847" s="113">
        <v>18.125</v>
      </c>
      <c r="F5847" s="113">
        <v>18</v>
      </c>
    </row>
    <row r="5848" spans="4:6">
      <c r="D5848" s="106">
        <v>36445</v>
      </c>
      <c r="E5848" s="113">
        <v>18.1875</v>
      </c>
      <c r="F5848" s="113">
        <v>18.125</v>
      </c>
    </row>
    <row r="5849" spans="4:6">
      <c r="D5849" s="106">
        <v>36444</v>
      </c>
      <c r="E5849" s="113">
        <v>18.125</v>
      </c>
      <c r="F5849" s="113">
        <v>18.25</v>
      </c>
    </row>
    <row r="5850" spans="4:6">
      <c r="D5850" s="106">
        <v>36441</v>
      </c>
      <c r="E5850" s="113">
        <v>18.1875</v>
      </c>
      <c r="F5850" s="113">
        <v>18.0625</v>
      </c>
    </row>
    <row r="5851" spans="4:6">
      <c r="D5851" s="106">
        <v>36440</v>
      </c>
      <c r="E5851" s="113">
        <v>18.0625</v>
      </c>
      <c r="F5851" s="113">
        <v>18.25</v>
      </c>
    </row>
    <row r="5852" spans="4:6">
      <c r="D5852" s="106">
        <v>36439</v>
      </c>
      <c r="E5852" s="113">
        <v>18</v>
      </c>
      <c r="F5852" s="113">
        <v>18.125</v>
      </c>
    </row>
    <row r="5853" spans="4:6">
      <c r="D5853" s="106">
        <v>36438</v>
      </c>
      <c r="E5853" s="113">
        <v>17.9375</v>
      </c>
      <c r="F5853" s="113">
        <v>18.0625</v>
      </c>
    </row>
    <row r="5854" spans="4:6">
      <c r="D5854" s="106">
        <v>36437</v>
      </c>
      <c r="E5854" s="113">
        <v>17.25</v>
      </c>
      <c r="F5854" s="113">
        <v>17.9375</v>
      </c>
    </row>
    <row r="5855" spans="4:6">
      <c r="D5855" s="106">
        <v>36434</v>
      </c>
      <c r="E5855" s="113">
        <v>17.375</v>
      </c>
      <c r="F5855" s="113">
        <v>17</v>
      </c>
    </row>
    <row r="5856" spans="4:6">
      <c r="D5856" s="106">
        <v>36433</v>
      </c>
      <c r="E5856" s="113">
        <v>17</v>
      </c>
      <c r="F5856" s="113">
        <v>17.625</v>
      </c>
    </row>
    <row r="5857" spans="4:6">
      <c r="D5857" s="106">
        <v>36432</v>
      </c>
      <c r="E5857" s="113">
        <v>17.1875</v>
      </c>
      <c r="F5857" s="113">
        <v>17</v>
      </c>
    </row>
    <row r="5858" spans="4:6">
      <c r="D5858" s="106">
        <v>36431</v>
      </c>
      <c r="E5858" s="113">
        <v>16.75</v>
      </c>
      <c r="F5858" s="113">
        <v>17.3125</v>
      </c>
    </row>
    <row r="5859" spans="4:6">
      <c r="D5859" s="106">
        <v>36430</v>
      </c>
      <c r="E5859" s="113">
        <v>16.6875</v>
      </c>
      <c r="F5859" s="113">
        <v>16.8125</v>
      </c>
    </row>
    <row r="5860" spans="4:6">
      <c r="D5860" s="106">
        <v>36427</v>
      </c>
      <c r="E5860" s="113">
        <v>16.8125</v>
      </c>
      <c r="F5860" s="113">
        <v>16.6875</v>
      </c>
    </row>
    <row r="5861" spans="4:6">
      <c r="D5861" s="106">
        <v>36426</v>
      </c>
      <c r="E5861" s="113">
        <v>17.0625</v>
      </c>
      <c r="F5861" s="113">
        <v>16.75</v>
      </c>
    </row>
    <row r="5862" spans="4:6">
      <c r="D5862" s="106">
        <v>36425</v>
      </c>
      <c r="E5862" s="113">
        <v>17.875</v>
      </c>
      <c r="F5862" s="113">
        <v>17.4375</v>
      </c>
    </row>
    <row r="5863" spans="4:6">
      <c r="D5863" s="106">
        <v>36424</v>
      </c>
      <c r="E5863" s="113">
        <v>17.875</v>
      </c>
      <c r="F5863" s="113">
        <v>17.8125</v>
      </c>
    </row>
    <row r="5864" spans="4:6">
      <c r="D5864" s="106">
        <v>36423</v>
      </c>
      <c r="E5864" s="113">
        <v>17.5625</v>
      </c>
      <c r="F5864" s="113">
        <v>18</v>
      </c>
    </row>
    <row r="5865" spans="4:6">
      <c r="D5865" s="106">
        <v>36420</v>
      </c>
      <c r="E5865" s="113">
        <v>17.75</v>
      </c>
      <c r="F5865" s="113">
        <v>17.625</v>
      </c>
    </row>
    <row r="5866" spans="4:6">
      <c r="D5866" s="106">
        <v>36419</v>
      </c>
      <c r="E5866" s="113">
        <v>18</v>
      </c>
      <c r="F5866" s="113">
        <v>17.75</v>
      </c>
    </row>
    <row r="5867" spans="4:6">
      <c r="D5867" s="106">
        <v>36418</v>
      </c>
      <c r="E5867" s="113">
        <v>18.4375</v>
      </c>
      <c r="F5867" s="113">
        <v>17.9375</v>
      </c>
    </row>
    <row r="5868" spans="4:6">
      <c r="D5868" s="106">
        <v>36417</v>
      </c>
      <c r="E5868" s="113">
        <v>18.75</v>
      </c>
      <c r="F5868" s="113">
        <v>18.1875</v>
      </c>
    </row>
    <row r="5869" spans="4:6">
      <c r="D5869" s="106">
        <v>36416</v>
      </c>
      <c r="E5869" s="113">
        <v>18.4375</v>
      </c>
      <c r="F5869" s="113">
        <v>18.625</v>
      </c>
    </row>
    <row r="5870" spans="4:6">
      <c r="D5870" s="106">
        <v>36413</v>
      </c>
      <c r="E5870" s="113">
        <v>18.1875</v>
      </c>
      <c r="F5870" s="113">
        <v>18.5</v>
      </c>
    </row>
    <row r="5871" spans="4:6">
      <c r="D5871" s="106">
        <v>36412</v>
      </c>
      <c r="E5871" s="113">
        <v>18</v>
      </c>
      <c r="F5871" s="113">
        <v>18.0625</v>
      </c>
    </row>
    <row r="5872" spans="4:6">
      <c r="D5872" s="106">
        <v>36411</v>
      </c>
      <c r="E5872" s="113">
        <v>18</v>
      </c>
      <c r="F5872" s="113">
        <v>18.1875</v>
      </c>
    </row>
    <row r="5873" spans="4:6">
      <c r="D5873" s="106">
        <v>36410</v>
      </c>
      <c r="E5873" s="113">
        <v>19</v>
      </c>
      <c r="F5873" s="113">
        <v>18.25</v>
      </c>
    </row>
    <row r="5874" spans="4:6">
      <c r="D5874" s="106">
        <v>36406</v>
      </c>
      <c r="E5874" s="113">
        <v>19</v>
      </c>
      <c r="F5874" s="113">
        <v>19</v>
      </c>
    </row>
    <row r="5875" spans="4:6">
      <c r="D5875" s="106">
        <v>36405</v>
      </c>
      <c r="E5875" s="113">
        <v>18.625</v>
      </c>
      <c r="F5875" s="113">
        <v>18</v>
      </c>
    </row>
    <row r="5876" spans="4:6">
      <c r="D5876" s="106">
        <v>36404</v>
      </c>
      <c r="E5876" s="113">
        <v>18.1875</v>
      </c>
      <c r="F5876" s="113">
        <v>19.34375</v>
      </c>
    </row>
    <row r="5877" spans="4:6">
      <c r="D5877" s="106">
        <v>36403</v>
      </c>
      <c r="E5877" s="113">
        <v>16.1875</v>
      </c>
      <c r="F5877" s="113">
        <v>18.1875</v>
      </c>
    </row>
    <row r="5878" spans="4:6">
      <c r="D5878" s="106">
        <v>36402</v>
      </c>
      <c r="E5878" s="113">
        <v>16.6875</v>
      </c>
      <c r="F5878" s="113">
        <v>16.3125</v>
      </c>
    </row>
    <row r="5879" spans="4:6">
      <c r="D5879" s="106">
        <v>36399</v>
      </c>
      <c r="E5879" s="113">
        <v>16.8125</v>
      </c>
      <c r="F5879" s="113">
        <v>16.6875</v>
      </c>
    </row>
    <row r="5880" spans="4:6">
      <c r="D5880" s="106">
        <v>36398</v>
      </c>
      <c r="E5880" s="113">
        <v>16.6875</v>
      </c>
      <c r="F5880" s="113">
        <v>16.6875</v>
      </c>
    </row>
    <row r="5881" spans="4:6">
      <c r="D5881" s="106">
        <v>36397</v>
      </c>
      <c r="E5881" s="113">
        <v>16.5</v>
      </c>
      <c r="F5881" s="113">
        <v>16.6875</v>
      </c>
    </row>
    <row r="5882" spans="4:6">
      <c r="D5882" s="106">
        <v>36396</v>
      </c>
      <c r="E5882" s="113">
        <v>16.1875</v>
      </c>
      <c r="F5882" s="113">
        <v>16.5</v>
      </c>
    </row>
    <row r="5883" spans="4:6">
      <c r="D5883" s="106">
        <v>36395</v>
      </c>
      <c r="E5883" s="113">
        <v>14.8125</v>
      </c>
      <c r="F5883" s="113">
        <v>16.3125</v>
      </c>
    </row>
    <row r="5884" spans="4:6">
      <c r="D5884" s="106">
        <v>36392</v>
      </c>
      <c r="E5884" s="113">
        <v>15</v>
      </c>
      <c r="F5884" s="113">
        <v>14.8125</v>
      </c>
    </row>
    <row r="5885" spans="4:6">
      <c r="D5885" s="106">
        <v>36391</v>
      </c>
      <c r="E5885" s="113">
        <v>13.9375</v>
      </c>
      <c r="F5885" s="113">
        <v>15</v>
      </c>
    </row>
    <row r="5886" spans="4:6">
      <c r="D5886" s="106">
        <v>36390</v>
      </c>
      <c r="E5886" s="113">
        <v>13</v>
      </c>
      <c r="F5886" s="113">
        <v>13</v>
      </c>
    </row>
    <row r="5887" spans="4:6">
      <c r="D5887" s="106">
        <v>36389</v>
      </c>
      <c r="E5887" s="113">
        <v>12.5</v>
      </c>
      <c r="F5887" s="113">
        <v>13.0625</v>
      </c>
    </row>
    <row r="5888" spans="4:6">
      <c r="D5888" s="106">
        <v>36388</v>
      </c>
      <c r="E5888" s="113">
        <v>12.625</v>
      </c>
      <c r="F5888" s="113">
        <v>12.375</v>
      </c>
    </row>
    <row r="5889" spans="4:6">
      <c r="D5889" s="106">
        <v>36385</v>
      </c>
      <c r="E5889" s="113">
        <v>12.0625</v>
      </c>
      <c r="F5889" s="113">
        <v>12.625</v>
      </c>
    </row>
    <row r="5890" spans="4:6">
      <c r="D5890" s="106">
        <v>36384</v>
      </c>
      <c r="E5890" s="113">
        <v>12.25</v>
      </c>
      <c r="F5890" s="113">
        <v>11.9375</v>
      </c>
    </row>
    <row r="5891" spans="4:6">
      <c r="D5891" s="106">
        <v>36383</v>
      </c>
      <c r="E5891" s="113">
        <v>12.625</v>
      </c>
      <c r="F5891" s="113">
        <v>12.3125</v>
      </c>
    </row>
    <row r="5892" spans="4:6">
      <c r="D5892" s="106">
        <v>36382</v>
      </c>
      <c r="E5892" s="113">
        <v>12.75</v>
      </c>
      <c r="F5892" s="113">
        <v>12.5625</v>
      </c>
    </row>
    <row r="5893" spans="4:6">
      <c r="D5893" s="106">
        <v>36381</v>
      </c>
      <c r="E5893" s="113">
        <v>12.9375</v>
      </c>
      <c r="F5893" s="113">
        <v>12.6875</v>
      </c>
    </row>
    <row r="5894" spans="4:6">
      <c r="D5894" s="106">
        <v>36378</v>
      </c>
      <c r="E5894" s="113">
        <v>13</v>
      </c>
      <c r="F5894" s="113">
        <v>12.8125</v>
      </c>
    </row>
    <row r="5895" spans="4:6">
      <c r="D5895" s="106">
        <v>36377</v>
      </c>
      <c r="E5895" s="113">
        <v>12.9375</v>
      </c>
      <c r="F5895" s="113">
        <v>13</v>
      </c>
    </row>
    <row r="5896" spans="4:6">
      <c r="D5896" s="106">
        <v>36376</v>
      </c>
      <c r="E5896" s="113">
        <v>13.5</v>
      </c>
      <c r="F5896" s="113">
        <v>12.9375</v>
      </c>
    </row>
    <row r="5897" spans="4:6">
      <c r="D5897" s="106">
        <v>36375</v>
      </c>
      <c r="E5897" s="113">
        <v>13.625</v>
      </c>
      <c r="F5897" s="113">
        <v>13.125</v>
      </c>
    </row>
    <row r="5898" spans="4:6">
      <c r="D5898" s="106">
        <v>36374</v>
      </c>
      <c r="E5898" s="113">
        <v>13.75</v>
      </c>
      <c r="F5898" s="113">
        <v>13.5</v>
      </c>
    </row>
    <row r="5899" spans="4:6">
      <c r="D5899" s="106">
        <v>36371</v>
      </c>
      <c r="E5899" s="113">
        <v>13.75</v>
      </c>
      <c r="F5899" s="113">
        <v>13.75</v>
      </c>
    </row>
    <row r="5900" spans="4:6">
      <c r="D5900" s="106">
        <v>36370</v>
      </c>
      <c r="E5900" s="113">
        <v>14.0625</v>
      </c>
      <c r="F5900" s="113">
        <v>13.875</v>
      </c>
    </row>
    <row r="5901" spans="4:6">
      <c r="D5901" s="106">
        <v>36369</v>
      </c>
      <c r="E5901" s="113">
        <v>14.4375</v>
      </c>
      <c r="F5901" s="113">
        <v>14.1875</v>
      </c>
    </row>
    <row r="5902" spans="4:6">
      <c r="D5902" s="106">
        <v>36368</v>
      </c>
      <c r="E5902" s="113">
        <v>14.25</v>
      </c>
      <c r="F5902" s="113">
        <v>14.4375</v>
      </c>
    </row>
    <row r="5903" spans="4:6">
      <c r="D5903" s="106">
        <v>36367</v>
      </c>
      <c r="E5903" s="113">
        <v>14.3125</v>
      </c>
      <c r="F5903" s="113">
        <v>14.3125</v>
      </c>
    </row>
    <row r="5904" spans="4:6">
      <c r="D5904" s="106">
        <v>36364</v>
      </c>
      <c r="E5904" s="113">
        <v>14.8125</v>
      </c>
      <c r="F5904" s="113">
        <v>14.3125</v>
      </c>
    </row>
    <row r="5905" spans="4:6">
      <c r="D5905" s="106">
        <v>36363</v>
      </c>
      <c r="E5905" s="113">
        <v>14.875</v>
      </c>
      <c r="F5905" s="113">
        <v>14.875</v>
      </c>
    </row>
    <row r="5906" spans="4:6">
      <c r="D5906" s="106">
        <v>36362</v>
      </c>
      <c r="E5906" s="113">
        <v>14.5625</v>
      </c>
      <c r="F5906" s="113">
        <v>14.875</v>
      </c>
    </row>
    <row r="5907" spans="4:6">
      <c r="D5907" s="106">
        <v>36361</v>
      </c>
      <c r="E5907" s="113">
        <v>14.4375</v>
      </c>
      <c r="F5907" s="113">
        <v>14.5625</v>
      </c>
    </row>
    <row r="5908" spans="4:6">
      <c r="D5908" s="106">
        <v>36360</v>
      </c>
      <c r="E5908" s="113">
        <v>14.9375</v>
      </c>
      <c r="F5908" s="113">
        <v>14.5625</v>
      </c>
    </row>
    <row r="5909" spans="4:6">
      <c r="D5909" s="106">
        <v>36357</v>
      </c>
      <c r="E5909" s="113">
        <v>15.375</v>
      </c>
      <c r="F5909" s="113">
        <v>15</v>
      </c>
    </row>
    <row r="5910" spans="4:6">
      <c r="D5910" s="106">
        <v>36356</v>
      </c>
      <c r="E5910" s="113">
        <v>15.5625</v>
      </c>
      <c r="F5910" s="113">
        <v>15.5</v>
      </c>
    </row>
    <row r="5911" spans="4:6">
      <c r="D5911" s="106">
        <v>36355</v>
      </c>
      <c r="E5911" s="113">
        <v>15.5</v>
      </c>
      <c r="F5911" s="113">
        <v>15.5625</v>
      </c>
    </row>
    <row r="5912" spans="4:6">
      <c r="D5912" s="106">
        <v>36354</v>
      </c>
      <c r="E5912" s="113">
        <v>15.4375</v>
      </c>
      <c r="F5912" s="113">
        <v>15.5</v>
      </c>
    </row>
    <row r="5913" spans="4:6">
      <c r="D5913" s="106">
        <v>36353</v>
      </c>
      <c r="E5913" s="113">
        <v>15.25</v>
      </c>
      <c r="F5913" s="113">
        <v>15.5625</v>
      </c>
    </row>
    <row r="5914" spans="4:6">
      <c r="D5914" s="106">
        <v>36350</v>
      </c>
      <c r="E5914" s="113">
        <v>16</v>
      </c>
      <c r="F5914" s="113">
        <v>15.5</v>
      </c>
    </row>
    <row r="5915" spans="4:6">
      <c r="D5915" s="106">
        <v>36349</v>
      </c>
      <c r="E5915" s="113">
        <v>16</v>
      </c>
      <c r="F5915" s="113">
        <v>16</v>
      </c>
    </row>
    <row r="5916" spans="4:6">
      <c r="D5916" s="106">
        <v>36348</v>
      </c>
      <c r="E5916" s="113">
        <v>16.5</v>
      </c>
      <c r="F5916" s="113">
        <v>16.25</v>
      </c>
    </row>
    <row r="5917" spans="4:6">
      <c r="D5917" s="106">
        <v>36347</v>
      </c>
      <c r="E5917" s="113">
        <v>16.625</v>
      </c>
      <c r="F5917" s="113">
        <v>16.5625</v>
      </c>
    </row>
    <row r="5918" spans="4:6">
      <c r="D5918" s="106">
        <v>36343</v>
      </c>
      <c r="E5918" s="113">
        <v>16.5625</v>
      </c>
      <c r="F5918" s="113">
        <v>16.75</v>
      </c>
    </row>
    <row r="5919" spans="4:6">
      <c r="D5919" s="106">
        <v>36342</v>
      </c>
      <c r="E5919" s="113">
        <v>16.75</v>
      </c>
      <c r="F5919" s="113">
        <v>16.3125</v>
      </c>
    </row>
    <row r="5920" spans="4:6">
      <c r="D5920" s="106">
        <v>36341</v>
      </c>
      <c r="E5920" s="113">
        <v>16.8125</v>
      </c>
      <c r="F5920" s="113">
        <v>16.875</v>
      </c>
    </row>
    <row r="5921" spans="4:6">
      <c r="D5921" s="106">
        <v>36340</v>
      </c>
      <c r="E5921" s="113">
        <v>16.1875</v>
      </c>
      <c r="F5921" s="113">
        <v>17</v>
      </c>
    </row>
    <row r="5922" spans="4:6">
      <c r="D5922" s="106">
        <v>36339</v>
      </c>
      <c r="E5922" s="113">
        <v>15.9375</v>
      </c>
      <c r="F5922" s="113">
        <v>16.375</v>
      </c>
    </row>
    <row r="5923" spans="4:6">
      <c r="D5923" s="106">
        <v>36336</v>
      </c>
      <c r="E5923" s="113">
        <v>16</v>
      </c>
      <c r="F5923" s="113">
        <v>16.0625</v>
      </c>
    </row>
    <row r="5924" spans="4:6">
      <c r="D5924" s="106">
        <v>36335</v>
      </c>
      <c r="E5924" s="113">
        <v>16.25</v>
      </c>
      <c r="F5924" s="113">
        <v>16</v>
      </c>
    </row>
    <row r="5925" spans="4:6">
      <c r="D5925" s="106">
        <v>36334</v>
      </c>
      <c r="E5925" s="113">
        <v>16.125</v>
      </c>
      <c r="F5925" s="113">
        <v>16.25</v>
      </c>
    </row>
    <row r="5926" spans="4:6">
      <c r="D5926" s="106">
        <v>36333</v>
      </c>
      <c r="E5926" s="113">
        <v>16.25</v>
      </c>
      <c r="F5926" s="113">
        <v>16.125</v>
      </c>
    </row>
    <row r="5927" spans="4:6">
      <c r="D5927" s="106">
        <v>36332</v>
      </c>
      <c r="E5927" s="113">
        <v>16.5625</v>
      </c>
      <c r="F5927" s="113">
        <v>16.375</v>
      </c>
    </row>
    <row r="5928" spans="4:6">
      <c r="D5928" s="106">
        <v>36329</v>
      </c>
      <c r="E5928" s="113">
        <v>16.375</v>
      </c>
      <c r="F5928" s="113">
        <v>16.6875</v>
      </c>
    </row>
    <row r="5929" spans="4:6">
      <c r="D5929" s="106">
        <v>36328</v>
      </c>
      <c r="E5929" s="113">
        <v>15.9375</v>
      </c>
      <c r="F5929" s="113">
        <v>16.3125</v>
      </c>
    </row>
    <row r="5930" spans="4:6">
      <c r="D5930" s="106">
        <v>36327</v>
      </c>
      <c r="E5930" s="113">
        <v>15.5</v>
      </c>
      <c r="F5930" s="113">
        <v>15.875</v>
      </c>
    </row>
    <row r="5931" spans="4:6">
      <c r="D5931" s="106">
        <v>36326</v>
      </c>
      <c r="E5931" s="113">
        <v>15.0625</v>
      </c>
      <c r="F5931" s="113">
        <v>15.5</v>
      </c>
    </row>
    <row r="5932" spans="4:6">
      <c r="D5932" s="106">
        <v>36325</v>
      </c>
      <c r="E5932" s="113">
        <v>14.875</v>
      </c>
      <c r="F5932" s="113">
        <v>15.3125</v>
      </c>
    </row>
    <row r="5933" spans="4:6">
      <c r="D5933" s="106">
        <v>36322</v>
      </c>
      <c r="E5933" s="113">
        <v>14.75</v>
      </c>
      <c r="F5933" s="113">
        <v>14.8125</v>
      </c>
    </row>
    <row r="5934" spans="4:6">
      <c r="D5934" s="106">
        <v>36321</v>
      </c>
      <c r="E5934" s="113">
        <v>15</v>
      </c>
      <c r="F5934" s="113">
        <v>14.6875</v>
      </c>
    </row>
    <row r="5935" spans="4:6">
      <c r="D5935" s="106">
        <v>36320</v>
      </c>
      <c r="E5935" s="113">
        <v>15.1875</v>
      </c>
      <c r="F5935" s="113">
        <v>15.125</v>
      </c>
    </row>
    <row r="5936" spans="4:6">
      <c r="D5936" s="106">
        <v>36319</v>
      </c>
      <c r="E5936" s="113">
        <v>15.375</v>
      </c>
      <c r="F5936" s="113">
        <v>15.25</v>
      </c>
    </row>
    <row r="5937" spans="4:6">
      <c r="D5937" s="106">
        <v>36318</v>
      </c>
      <c r="E5937" s="113">
        <v>15.1875</v>
      </c>
      <c r="F5937" s="113">
        <v>15.5</v>
      </c>
    </row>
    <row r="5938" spans="4:6">
      <c r="D5938" s="106">
        <v>36315</v>
      </c>
      <c r="E5938" s="113">
        <v>15.1875</v>
      </c>
      <c r="F5938" s="113">
        <v>15.25</v>
      </c>
    </row>
    <row r="5939" spans="4:6">
      <c r="D5939" s="106">
        <v>36314</v>
      </c>
      <c r="E5939" s="113">
        <v>15</v>
      </c>
      <c r="F5939" s="113">
        <v>15.1875</v>
      </c>
    </row>
    <row r="5940" spans="4:6">
      <c r="D5940" s="106">
        <v>36313</v>
      </c>
      <c r="E5940" s="113">
        <v>15.0625</v>
      </c>
      <c r="F5940" s="113">
        <v>15</v>
      </c>
    </row>
    <row r="5941" spans="4:6">
      <c r="D5941" s="106">
        <v>36312</v>
      </c>
      <c r="E5941" s="113">
        <v>14.9375</v>
      </c>
      <c r="F5941" s="113">
        <v>15.1875</v>
      </c>
    </row>
    <row r="5942" spans="4:6">
      <c r="D5942" s="106">
        <v>36308</v>
      </c>
      <c r="E5942" s="113">
        <v>14.9375</v>
      </c>
      <c r="F5942" s="113">
        <v>14.9375</v>
      </c>
    </row>
    <row r="5943" spans="4:6">
      <c r="D5943" s="106">
        <v>36307</v>
      </c>
      <c r="E5943" s="113">
        <v>14.75</v>
      </c>
      <c r="F5943" s="113">
        <v>14.9375</v>
      </c>
    </row>
    <row r="5944" spans="4:6">
      <c r="D5944" s="106">
        <v>36306</v>
      </c>
      <c r="E5944" s="113">
        <v>14.75</v>
      </c>
      <c r="F5944" s="113">
        <v>14.75</v>
      </c>
    </row>
    <row r="5945" spans="4:6">
      <c r="D5945" s="106">
        <v>36305</v>
      </c>
      <c r="E5945" s="113">
        <v>14.875</v>
      </c>
      <c r="F5945" s="113">
        <v>14.75</v>
      </c>
    </row>
    <row r="5946" spans="4:6">
      <c r="D5946" s="106">
        <v>36304</v>
      </c>
      <c r="E5946" s="113">
        <v>14.9375</v>
      </c>
      <c r="F5946" s="113">
        <v>14.8125</v>
      </c>
    </row>
    <row r="5947" spans="4:6">
      <c r="D5947" s="106">
        <v>36301</v>
      </c>
      <c r="E5947" s="113">
        <v>14.875</v>
      </c>
      <c r="F5947" s="113">
        <v>14.9375</v>
      </c>
    </row>
    <row r="5948" spans="4:6">
      <c r="D5948" s="106">
        <v>36300</v>
      </c>
      <c r="E5948" s="113">
        <v>14.375</v>
      </c>
      <c r="F5948" s="113">
        <v>14.8125</v>
      </c>
    </row>
    <row r="5949" spans="4:6">
      <c r="D5949" s="106">
        <v>36299</v>
      </c>
      <c r="E5949" s="113">
        <v>14.125</v>
      </c>
      <c r="F5949" s="113">
        <v>14.375</v>
      </c>
    </row>
    <row r="5950" spans="4:6">
      <c r="D5950" s="106">
        <v>36298</v>
      </c>
      <c r="E5950" s="113">
        <v>14.125</v>
      </c>
      <c r="F5950" s="113">
        <v>14.1875</v>
      </c>
    </row>
    <row r="5951" spans="4:6">
      <c r="D5951" s="106">
        <v>36297</v>
      </c>
      <c r="E5951" s="113">
        <v>14.0625</v>
      </c>
      <c r="F5951" s="113">
        <v>14.25</v>
      </c>
    </row>
    <row r="5952" spans="4:6">
      <c r="D5952" s="106">
        <v>36294</v>
      </c>
      <c r="E5952" s="113">
        <v>13.5</v>
      </c>
      <c r="F5952" s="113">
        <v>14.0625</v>
      </c>
    </row>
    <row r="5953" spans="1:18">
      <c r="D5953" s="106">
        <v>36293</v>
      </c>
      <c r="E5953" s="113">
        <v>14.75</v>
      </c>
      <c r="F5953" s="113">
        <v>14.375</v>
      </c>
    </row>
    <row r="5954" spans="1:18">
      <c r="D5954" s="106">
        <v>36292</v>
      </c>
      <c r="E5954" s="113">
        <v>14.375</v>
      </c>
      <c r="F5954" s="113">
        <v>14.6875</v>
      </c>
    </row>
    <row r="5955" spans="1:18">
      <c r="D5955" s="106">
        <v>36291</v>
      </c>
      <c r="E5955" s="113">
        <v>15.375</v>
      </c>
      <c r="F5955" s="113">
        <v>14.25</v>
      </c>
    </row>
    <row r="5956" spans="1:18">
      <c r="D5956" s="106">
        <v>36290</v>
      </c>
      <c r="E5956" s="113">
        <v>16</v>
      </c>
      <c r="F5956" s="113">
        <v>15.3125</v>
      </c>
    </row>
    <row r="5957" spans="1:18">
      <c r="D5957" s="106">
        <v>36287</v>
      </c>
      <c r="E5957" s="113">
        <v>16.125</v>
      </c>
      <c r="F5957" s="113">
        <v>16.0625</v>
      </c>
    </row>
    <row r="5958" spans="1:18">
      <c r="D5958" s="106">
        <v>36286</v>
      </c>
      <c r="E5958" s="113">
        <v>15.8125</v>
      </c>
      <c r="F5958" s="113">
        <v>16</v>
      </c>
    </row>
    <row r="5959" spans="1:18">
      <c r="D5959" s="106">
        <v>36285</v>
      </c>
      <c r="E5959" s="113">
        <v>16.4375</v>
      </c>
      <c r="F5959" s="113">
        <v>16</v>
      </c>
    </row>
    <row r="5960" spans="1:18">
      <c r="D5960" s="106">
        <v>36284</v>
      </c>
      <c r="E5960" s="113">
        <v>15.75</v>
      </c>
      <c r="F5960" s="113">
        <v>16.5625</v>
      </c>
    </row>
    <row r="5964" spans="1:18">
      <c r="A5964" s="120"/>
      <c r="B5964" s="117"/>
      <c r="C5964" s="118"/>
      <c r="D5964" s="121" t="s">
        <v>27970</v>
      </c>
      <c r="E5964" s="121" t="s">
        <v>27971</v>
      </c>
      <c r="F5964" s="121" t="s">
        <v>27982</v>
      </c>
      <c r="G5964" s="118"/>
      <c r="H5964" s="118"/>
      <c r="I5964" s="119"/>
      <c r="J5964" s="121" t="s">
        <v>27970</v>
      </c>
      <c r="K5964" s="121" t="s">
        <v>27971</v>
      </c>
      <c r="L5964" s="121" t="s">
        <v>27982</v>
      </c>
      <c r="P5964" s="121" t="s">
        <v>27970</v>
      </c>
      <c r="Q5964" s="121" t="s">
        <v>27971</v>
      </c>
      <c r="R5964" s="121" t="s">
        <v>27982</v>
      </c>
    </row>
    <row r="5965" spans="1:18">
      <c r="A5965" s="120"/>
      <c r="B5965" s="117"/>
      <c r="C5965" s="118"/>
      <c r="D5965" s="106">
        <v>38573</v>
      </c>
      <c r="E5965" s="121">
        <v>25.95</v>
      </c>
      <c r="F5965" s="121">
        <v>25.72</v>
      </c>
      <c r="G5965" s="118"/>
      <c r="H5965" s="118"/>
      <c r="I5965" s="119"/>
      <c r="J5965" s="106">
        <v>38573</v>
      </c>
      <c r="K5965" s="121">
        <v>1.37</v>
      </c>
      <c r="L5965" s="121">
        <v>1.45</v>
      </c>
      <c r="P5965" s="106">
        <v>38573</v>
      </c>
      <c r="Q5965" s="121">
        <v>1.37</v>
      </c>
      <c r="R5965" s="121">
        <v>1.45</v>
      </c>
    </row>
    <row r="5966" spans="1:18">
      <c r="A5966" s="120"/>
      <c r="B5966" s="117"/>
      <c r="C5966" s="118"/>
      <c r="D5966" s="106">
        <v>38572</v>
      </c>
      <c r="E5966" s="121">
        <v>26.79</v>
      </c>
      <c r="F5966" s="121">
        <v>26.05</v>
      </c>
      <c r="G5966" s="118"/>
      <c r="H5966" s="118"/>
      <c r="I5966" s="119"/>
      <c r="J5966" s="106">
        <v>38572</v>
      </c>
      <c r="K5966" s="121">
        <v>1.4</v>
      </c>
      <c r="L5966" s="121">
        <v>1.37</v>
      </c>
      <c r="P5966" s="106">
        <v>38572</v>
      </c>
      <c r="Q5966" s="121">
        <v>1.4</v>
      </c>
      <c r="R5966" s="121">
        <v>1.37</v>
      </c>
    </row>
    <row r="5967" spans="1:18">
      <c r="D5967" s="106">
        <v>38569</v>
      </c>
      <c r="E5967" s="121">
        <v>26.81</v>
      </c>
      <c r="F5967" s="121">
        <v>26.86</v>
      </c>
      <c r="J5967" s="106">
        <v>38569</v>
      </c>
      <c r="K5967" s="121">
        <v>1.5</v>
      </c>
      <c r="L5967" s="121">
        <v>1.4</v>
      </c>
      <c r="P5967" s="106">
        <v>38569</v>
      </c>
      <c r="Q5967" s="121">
        <v>1.5</v>
      </c>
      <c r="R5967" s="121">
        <v>1.4</v>
      </c>
    </row>
    <row r="5968" spans="1:18">
      <c r="A5968">
        <f>'Competitors list'!A69</f>
        <v>24</v>
      </c>
      <c r="B5968" s="106">
        <f>'Competitors list'!B69</f>
        <v>38568</v>
      </c>
      <c r="C5968" s="101" t="str">
        <f>'Competitors list'!D69</f>
        <v>World Acceptance Corp</v>
      </c>
      <c r="D5968" s="106">
        <v>38568</v>
      </c>
      <c r="E5968" s="121">
        <v>26.96</v>
      </c>
      <c r="F5968" s="121">
        <v>26.9</v>
      </c>
      <c r="G5968">
        <f>24</f>
        <v>24</v>
      </c>
      <c r="H5968" s="106">
        <v>38568</v>
      </c>
      <c r="I5968" s="101" t="str">
        <f>'Competitors list'!D70</f>
        <v>FastFunds Financial Corp</v>
      </c>
      <c r="J5968" s="106">
        <v>38568</v>
      </c>
      <c r="K5968" s="121">
        <v>1.5</v>
      </c>
      <c r="L5968" s="121">
        <v>1.46</v>
      </c>
      <c r="M5968">
        <v>24</v>
      </c>
      <c r="N5968" s="106">
        <v>38568</v>
      </c>
      <c r="O5968" s="101" t="str">
        <f>'Competitors list'!D71</f>
        <v>Regional Management Corp</v>
      </c>
      <c r="P5968" s="106">
        <v>38568</v>
      </c>
      <c r="Q5968" s="121">
        <v>1.5</v>
      </c>
      <c r="R5968" s="121">
        <v>1.46</v>
      </c>
    </row>
    <row r="5969" spans="4:18">
      <c r="D5969" s="106">
        <v>38567</v>
      </c>
      <c r="E5969" s="121">
        <v>26.76</v>
      </c>
      <c r="F5969" s="121">
        <v>27.1</v>
      </c>
      <c r="J5969" s="106">
        <v>38567</v>
      </c>
      <c r="K5969" s="121">
        <v>1.63</v>
      </c>
      <c r="L5969" s="121">
        <v>1.5</v>
      </c>
      <c r="P5969" s="106">
        <v>38567</v>
      </c>
      <c r="Q5969" s="121">
        <v>1.63</v>
      </c>
      <c r="R5969" s="121">
        <v>1.5</v>
      </c>
    </row>
    <row r="5970" spans="4:18">
      <c r="D5970" s="106">
        <v>38566</v>
      </c>
      <c r="E5970" s="121">
        <v>26.9</v>
      </c>
      <c r="F5970" s="121">
        <v>26.8</v>
      </c>
      <c r="J5970" s="106">
        <v>38566</v>
      </c>
      <c r="K5970" s="121">
        <v>1.75</v>
      </c>
      <c r="L5970" s="121">
        <v>1.65</v>
      </c>
      <c r="P5970" s="106">
        <v>38566</v>
      </c>
      <c r="Q5970" s="121">
        <v>1.75</v>
      </c>
      <c r="R5970" s="121">
        <v>1.65</v>
      </c>
    </row>
    <row r="5971" spans="4:18">
      <c r="D5971" s="106">
        <v>38565</v>
      </c>
      <c r="E5971" s="121">
        <v>27.17</v>
      </c>
      <c r="F5971" s="121">
        <v>26.8</v>
      </c>
      <c r="J5971" s="106">
        <v>38565</v>
      </c>
      <c r="K5971" s="121">
        <v>2</v>
      </c>
      <c r="L5971" s="121">
        <v>1.8</v>
      </c>
      <c r="P5971" s="106">
        <v>38565</v>
      </c>
      <c r="Q5971" s="121">
        <v>2</v>
      </c>
      <c r="R5971" s="121">
        <v>1.8</v>
      </c>
    </row>
    <row r="5972" spans="4:18">
      <c r="D5972" s="106">
        <v>38562</v>
      </c>
      <c r="E5972" s="121">
        <v>26.62</v>
      </c>
      <c r="F5972" s="121">
        <v>27.17</v>
      </c>
      <c r="J5972" s="106">
        <v>38562</v>
      </c>
      <c r="K5972" s="121">
        <v>1.75</v>
      </c>
      <c r="L5972" s="121">
        <v>2</v>
      </c>
      <c r="P5972" s="106">
        <v>38562</v>
      </c>
      <c r="Q5972" s="121">
        <v>1.75</v>
      </c>
      <c r="R5972" s="121">
        <v>2</v>
      </c>
    </row>
    <row r="5973" spans="4:18">
      <c r="D5973" s="106">
        <v>38561</v>
      </c>
      <c r="E5973" s="121">
        <v>26.48</v>
      </c>
      <c r="F5973" s="121">
        <v>26.62</v>
      </c>
      <c r="J5973" s="106">
        <v>38561</v>
      </c>
      <c r="K5973" s="121">
        <v>1.75</v>
      </c>
      <c r="L5973" s="121">
        <v>1.65</v>
      </c>
      <c r="P5973" s="106">
        <v>38561</v>
      </c>
      <c r="Q5973" s="121">
        <v>1.75</v>
      </c>
      <c r="R5973" s="121">
        <v>1.65</v>
      </c>
    </row>
    <row r="5974" spans="4:18">
      <c r="D5974" s="106">
        <v>38560</v>
      </c>
      <c r="E5974" s="121">
        <v>26.66</v>
      </c>
      <c r="F5974" s="121">
        <v>26.48</v>
      </c>
      <c r="J5974" s="106">
        <v>38560</v>
      </c>
      <c r="K5974" s="121">
        <v>1.65</v>
      </c>
      <c r="L5974" s="121">
        <v>1.75</v>
      </c>
      <c r="P5974" s="106">
        <v>38560</v>
      </c>
      <c r="Q5974" s="121">
        <v>1.65</v>
      </c>
      <c r="R5974" s="121">
        <v>1.75</v>
      </c>
    </row>
    <row r="5975" spans="4:18">
      <c r="D5975" s="106">
        <v>38559</v>
      </c>
      <c r="E5975" s="121">
        <v>26.97</v>
      </c>
      <c r="F5975" s="121">
        <v>26.46</v>
      </c>
      <c r="J5975" s="106">
        <v>38559</v>
      </c>
      <c r="K5975" s="121">
        <v>1.55</v>
      </c>
      <c r="L5975" s="121">
        <v>1.5</v>
      </c>
      <c r="P5975" s="106">
        <v>38559</v>
      </c>
      <c r="Q5975" s="121">
        <v>1.55</v>
      </c>
      <c r="R5975" s="121">
        <v>1.5</v>
      </c>
    </row>
    <row r="5976" spans="4:18">
      <c r="D5976" s="106">
        <v>38558</v>
      </c>
      <c r="E5976" s="121">
        <v>29.99</v>
      </c>
      <c r="F5976" s="121">
        <v>26.66</v>
      </c>
      <c r="J5976" s="106">
        <v>38558</v>
      </c>
      <c r="K5976" s="121">
        <v>1.4</v>
      </c>
      <c r="L5976" s="121">
        <v>1.7</v>
      </c>
      <c r="P5976" s="106">
        <v>38558</v>
      </c>
      <c r="Q5976" s="121">
        <v>1.4</v>
      </c>
      <c r="R5976" s="121">
        <v>1.7</v>
      </c>
    </row>
    <row r="5977" spans="4:18">
      <c r="D5977" s="106">
        <v>38555</v>
      </c>
      <c r="E5977" s="121">
        <v>31.08</v>
      </c>
      <c r="F5977" s="121">
        <v>32.090000000000003</v>
      </c>
      <c r="J5977" s="106">
        <v>38555</v>
      </c>
      <c r="K5977" s="121">
        <v>1.4</v>
      </c>
      <c r="L5977" s="121">
        <v>1.36</v>
      </c>
      <c r="P5977" s="106">
        <v>38555</v>
      </c>
      <c r="Q5977" s="121">
        <v>1.4</v>
      </c>
      <c r="R5977" s="121">
        <v>1.36</v>
      </c>
    </row>
    <row r="5978" spans="4:18">
      <c r="D5978" s="106">
        <v>38554</v>
      </c>
      <c r="E5978" s="121">
        <v>31.55</v>
      </c>
      <c r="F5978" s="121">
        <v>31</v>
      </c>
      <c r="J5978" s="106">
        <v>38554</v>
      </c>
      <c r="K5978" s="121">
        <v>1.3</v>
      </c>
      <c r="L5978" s="121">
        <v>1.4</v>
      </c>
      <c r="P5978" s="106">
        <v>38554</v>
      </c>
      <c r="Q5978" s="121">
        <v>1.3</v>
      </c>
      <c r="R5978" s="121">
        <v>1.4</v>
      </c>
    </row>
    <row r="5979" spans="4:18">
      <c r="D5979" s="106">
        <v>38553</v>
      </c>
      <c r="E5979" s="121">
        <v>31.11</v>
      </c>
      <c r="F5979" s="121">
        <v>31.36</v>
      </c>
      <c r="J5979" s="106">
        <v>38553</v>
      </c>
      <c r="K5979" s="121">
        <v>1.5</v>
      </c>
      <c r="L5979" s="121">
        <v>1.3</v>
      </c>
      <c r="P5979" s="106">
        <v>38553</v>
      </c>
      <c r="Q5979" s="121">
        <v>1.5</v>
      </c>
      <c r="R5979" s="121">
        <v>1.3</v>
      </c>
    </row>
    <row r="5980" spans="4:18">
      <c r="D5980" s="106">
        <v>38552</v>
      </c>
      <c r="E5980" s="121">
        <v>31.49</v>
      </c>
      <c r="F5980" s="121">
        <v>31.25</v>
      </c>
      <c r="J5980" s="106">
        <v>38552</v>
      </c>
      <c r="K5980" s="121">
        <v>1.35</v>
      </c>
      <c r="L5980" s="121">
        <v>1.25</v>
      </c>
      <c r="P5980" s="106">
        <v>38552</v>
      </c>
      <c r="Q5980" s="121">
        <v>1.35</v>
      </c>
      <c r="R5980" s="121">
        <v>1.25</v>
      </c>
    </row>
    <row r="5981" spans="4:18">
      <c r="D5981" s="106">
        <v>38551</v>
      </c>
      <c r="E5981" s="121">
        <v>32.42</v>
      </c>
      <c r="F5981" s="121">
        <v>31.38</v>
      </c>
      <c r="J5981" s="106">
        <v>38551</v>
      </c>
      <c r="K5981" s="121">
        <v>1.5</v>
      </c>
      <c r="L5981" s="121">
        <v>1.5</v>
      </c>
      <c r="P5981" s="106">
        <v>38551</v>
      </c>
      <c r="Q5981" s="121">
        <v>1.5</v>
      </c>
      <c r="R5981" s="121">
        <v>1.5</v>
      </c>
    </row>
    <row r="5982" spans="4:18">
      <c r="D5982" s="106">
        <v>38548</v>
      </c>
      <c r="E5982" s="121">
        <v>31.42</v>
      </c>
      <c r="F5982" s="121">
        <v>32.25</v>
      </c>
      <c r="J5982" s="106">
        <v>38548</v>
      </c>
      <c r="K5982" s="121">
        <v>1.5</v>
      </c>
      <c r="L5982" s="121">
        <v>1.5</v>
      </c>
      <c r="P5982" s="106">
        <v>38548</v>
      </c>
      <c r="Q5982" s="121">
        <v>1.5</v>
      </c>
      <c r="R5982" s="121">
        <v>1.5</v>
      </c>
    </row>
    <row r="5983" spans="4:18">
      <c r="D5983" s="106">
        <v>38547</v>
      </c>
      <c r="E5983" s="121">
        <v>31.8</v>
      </c>
      <c r="F5983" s="121">
        <v>31.71</v>
      </c>
      <c r="J5983" s="106">
        <v>38547</v>
      </c>
      <c r="K5983" s="121">
        <v>2</v>
      </c>
      <c r="L5983" s="121">
        <v>1.76</v>
      </c>
      <c r="P5983" s="106">
        <v>38547</v>
      </c>
      <c r="Q5983" s="121">
        <v>2</v>
      </c>
      <c r="R5983" s="121">
        <v>1.76</v>
      </c>
    </row>
    <row r="5984" spans="4:18">
      <c r="D5984" s="106">
        <v>38546</v>
      </c>
      <c r="E5984" s="121">
        <v>31.58</v>
      </c>
      <c r="F5984" s="121">
        <v>31.72</v>
      </c>
      <c r="J5984" s="106">
        <v>38546</v>
      </c>
      <c r="K5984" s="121">
        <v>1.8</v>
      </c>
      <c r="L5984" s="121">
        <v>1.9</v>
      </c>
      <c r="P5984" s="106">
        <v>38546</v>
      </c>
      <c r="Q5984" s="121">
        <v>1.8</v>
      </c>
      <c r="R5984" s="121">
        <v>1.9</v>
      </c>
    </row>
    <row r="5985" spans="4:18">
      <c r="D5985" s="106">
        <v>38545</v>
      </c>
      <c r="E5985" s="121">
        <v>31.25</v>
      </c>
      <c r="F5985" s="121">
        <v>31.56</v>
      </c>
      <c r="J5985" s="106">
        <v>38545</v>
      </c>
      <c r="K5985" s="121">
        <v>2</v>
      </c>
      <c r="L5985" s="121">
        <v>1.99</v>
      </c>
      <c r="P5985" s="106">
        <v>38545</v>
      </c>
      <c r="Q5985" s="121">
        <v>2</v>
      </c>
      <c r="R5985" s="121">
        <v>1.99</v>
      </c>
    </row>
    <row r="5986" spans="4:18">
      <c r="D5986" s="106">
        <v>38544</v>
      </c>
      <c r="E5986" s="121">
        <v>31</v>
      </c>
      <c r="F5986" s="121">
        <v>31.26</v>
      </c>
      <c r="J5986" s="106">
        <v>38544</v>
      </c>
      <c r="K5986" s="121">
        <v>2.1</v>
      </c>
      <c r="L5986" s="121">
        <v>2.1</v>
      </c>
      <c r="P5986" s="106">
        <v>38544</v>
      </c>
      <c r="Q5986" s="121">
        <v>2.1</v>
      </c>
      <c r="R5986" s="121">
        <v>2.1</v>
      </c>
    </row>
    <row r="5987" spans="4:18">
      <c r="D5987" s="106">
        <v>38541</v>
      </c>
      <c r="E5987" s="121">
        <v>29.95</v>
      </c>
      <c r="F5987" s="121">
        <v>31.03</v>
      </c>
      <c r="J5987" s="106">
        <v>38541</v>
      </c>
      <c r="K5987" s="121">
        <v>2.2599999999999998</v>
      </c>
      <c r="L5987" s="121">
        <v>2.1</v>
      </c>
      <c r="P5987" s="106">
        <v>38541</v>
      </c>
      <c r="Q5987" s="121">
        <v>2.2599999999999998</v>
      </c>
      <c r="R5987" s="121">
        <v>2.1</v>
      </c>
    </row>
    <row r="5988" spans="4:18">
      <c r="D5988" s="106">
        <v>38540</v>
      </c>
      <c r="E5988" s="121">
        <v>29.18</v>
      </c>
      <c r="F5988" s="121">
        <v>29.81</v>
      </c>
      <c r="J5988" s="106">
        <v>38540</v>
      </c>
      <c r="K5988" s="121">
        <v>2.25</v>
      </c>
      <c r="L5988" s="121">
        <v>2.2000000000000002</v>
      </c>
      <c r="P5988" s="106">
        <v>38540</v>
      </c>
      <c r="Q5988" s="121">
        <v>2.25</v>
      </c>
      <c r="R5988" s="121">
        <v>2.2000000000000002</v>
      </c>
    </row>
    <row r="5989" spans="4:18">
      <c r="D5989" s="106">
        <v>38539</v>
      </c>
      <c r="E5989" s="121">
        <v>29.64</v>
      </c>
      <c r="F5989" s="121">
        <v>29.4</v>
      </c>
      <c r="J5989" s="106">
        <v>38539</v>
      </c>
      <c r="K5989" s="121">
        <v>2.25</v>
      </c>
      <c r="L5989" s="121">
        <v>2.25</v>
      </c>
      <c r="P5989" s="106">
        <v>38539</v>
      </c>
      <c r="Q5989" s="121">
        <v>2.25</v>
      </c>
      <c r="R5989" s="121">
        <v>2.25</v>
      </c>
    </row>
    <row r="5990" spans="4:18">
      <c r="D5990" s="106">
        <v>38538</v>
      </c>
      <c r="E5990" s="121">
        <v>28.99</v>
      </c>
      <c r="F5990" s="121">
        <v>29.67</v>
      </c>
      <c r="J5990" s="106">
        <v>38538</v>
      </c>
      <c r="K5990" s="121">
        <v>2.2000000000000002</v>
      </c>
      <c r="L5990" s="121">
        <v>2.5</v>
      </c>
      <c r="P5990" s="106">
        <v>38538</v>
      </c>
      <c r="Q5990" s="121">
        <v>2.2000000000000002</v>
      </c>
      <c r="R5990" s="121">
        <v>2.5</v>
      </c>
    </row>
    <row r="5991" spans="4:18">
      <c r="D5991" s="106">
        <v>38534</v>
      </c>
      <c r="E5991" s="121">
        <v>29.78</v>
      </c>
      <c r="F5991" s="121">
        <v>29.38</v>
      </c>
      <c r="J5991" s="106">
        <v>38534</v>
      </c>
      <c r="K5991" s="121">
        <v>2.1</v>
      </c>
      <c r="L5991" s="121">
        <v>2.1</v>
      </c>
      <c r="P5991" s="106">
        <v>38534</v>
      </c>
      <c r="Q5991" s="121">
        <v>2.1</v>
      </c>
      <c r="R5991" s="121">
        <v>2.1</v>
      </c>
    </row>
    <row r="5992" spans="4:18">
      <c r="D5992" s="106">
        <v>38533</v>
      </c>
      <c r="E5992" s="121">
        <v>29.73</v>
      </c>
      <c r="F5992" s="121">
        <v>30.05</v>
      </c>
      <c r="J5992" s="106">
        <v>38533</v>
      </c>
      <c r="K5992" s="121">
        <v>2</v>
      </c>
      <c r="L5992" s="121">
        <v>2</v>
      </c>
      <c r="P5992" s="106">
        <v>38533</v>
      </c>
      <c r="Q5992" s="121">
        <v>2</v>
      </c>
      <c r="R5992" s="121">
        <v>2</v>
      </c>
    </row>
    <row r="5993" spans="4:18">
      <c r="D5993" s="106">
        <v>38532</v>
      </c>
      <c r="E5993" s="121">
        <v>29.25</v>
      </c>
      <c r="F5993" s="121">
        <v>29.65</v>
      </c>
      <c r="J5993" s="106">
        <v>38532</v>
      </c>
      <c r="K5993" s="121">
        <v>2.15</v>
      </c>
      <c r="L5993" s="121">
        <v>2.15</v>
      </c>
      <c r="P5993" s="106">
        <v>38532</v>
      </c>
      <c r="Q5993" s="121">
        <v>2.15</v>
      </c>
      <c r="R5993" s="121">
        <v>2.15</v>
      </c>
    </row>
    <row r="5994" spans="4:18">
      <c r="D5994" s="106">
        <v>38531</v>
      </c>
      <c r="E5994" s="121">
        <v>27.66</v>
      </c>
      <c r="F5994" s="121">
        <v>29.06</v>
      </c>
      <c r="J5994" s="106">
        <v>38531</v>
      </c>
      <c r="K5994" s="121">
        <v>2.15</v>
      </c>
      <c r="L5994" s="121">
        <v>2.15</v>
      </c>
      <c r="P5994" s="106">
        <v>38531</v>
      </c>
      <c r="Q5994" s="121">
        <v>2.15</v>
      </c>
      <c r="R5994" s="121">
        <v>2.15</v>
      </c>
    </row>
    <row r="5995" spans="4:18">
      <c r="D5995" s="106">
        <v>38530</v>
      </c>
      <c r="E5995" s="121">
        <v>27.27</v>
      </c>
      <c r="F5995" s="121">
        <v>27.57</v>
      </c>
      <c r="J5995" s="106">
        <v>38530</v>
      </c>
      <c r="K5995" s="121">
        <v>2.1800000000000002</v>
      </c>
      <c r="L5995" s="121">
        <v>2.15</v>
      </c>
      <c r="P5995" s="106">
        <v>38530</v>
      </c>
      <c r="Q5995" s="121">
        <v>2.1800000000000002</v>
      </c>
      <c r="R5995" s="121">
        <v>2.15</v>
      </c>
    </row>
    <row r="5996" spans="4:18">
      <c r="D5996" s="106">
        <v>38527</v>
      </c>
      <c r="E5996" s="121">
        <v>26.87</v>
      </c>
      <c r="F5996" s="121">
        <v>27.31</v>
      </c>
      <c r="J5996" s="106">
        <v>38527</v>
      </c>
      <c r="K5996" s="121">
        <v>2.2400000000000002</v>
      </c>
      <c r="L5996" s="121">
        <v>2.1800000000000002</v>
      </c>
      <c r="P5996" s="106">
        <v>38527</v>
      </c>
      <c r="Q5996" s="121">
        <v>2.2400000000000002</v>
      </c>
      <c r="R5996" s="121">
        <v>2.1800000000000002</v>
      </c>
    </row>
    <row r="5997" spans="4:18">
      <c r="D5997" s="106">
        <v>38526</v>
      </c>
      <c r="E5997" s="121">
        <v>26.87</v>
      </c>
      <c r="F5997" s="121">
        <v>26.87</v>
      </c>
      <c r="J5997" s="106">
        <v>38526</v>
      </c>
      <c r="K5997" s="121">
        <v>2.25</v>
      </c>
      <c r="L5997" s="121">
        <v>2.2000000000000002</v>
      </c>
      <c r="P5997" s="106">
        <v>38526</v>
      </c>
      <c r="Q5997" s="121">
        <v>2.25</v>
      </c>
      <c r="R5997" s="121">
        <v>2.2000000000000002</v>
      </c>
    </row>
    <row r="5998" spans="4:18">
      <c r="D5998" s="106">
        <v>38525</v>
      </c>
      <c r="E5998" s="121">
        <v>26.86</v>
      </c>
      <c r="F5998" s="121">
        <v>26.93</v>
      </c>
      <c r="J5998" s="106">
        <v>38525</v>
      </c>
      <c r="K5998" s="121">
        <v>2.25</v>
      </c>
      <c r="L5998" s="121">
        <v>2.25</v>
      </c>
      <c r="P5998" s="106">
        <v>38525</v>
      </c>
      <c r="Q5998" s="121">
        <v>2.25</v>
      </c>
      <c r="R5998" s="121">
        <v>2.25</v>
      </c>
    </row>
    <row r="5999" spans="4:18">
      <c r="D5999" s="106">
        <v>38524</v>
      </c>
      <c r="E5999" s="121">
        <v>26.9</v>
      </c>
      <c r="F5999" s="121">
        <v>26.64</v>
      </c>
      <c r="J5999" s="106">
        <v>38524</v>
      </c>
      <c r="K5999" s="121">
        <v>2.11</v>
      </c>
      <c r="L5999" s="121">
        <v>2.11</v>
      </c>
      <c r="P5999" s="106">
        <v>38524</v>
      </c>
      <c r="Q5999" s="121">
        <v>2.11</v>
      </c>
      <c r="R5999" s="121">
        <v>2.11</v>
      </c>
    </row>
    <row r="6000" spans="4:18">
      <c r="D6000" s="106">
        <v>38523</v>
      </c>
      <c r="E6000" s="121">
        <v>26.3</v>
      </c>
      <c r="F6000" s="121">
        <v>26.49</v>
      </c>
      <c r="J6000" s="106">
        <v>38523</v>
      </c>
      <c r="K6000" s="121">
        <v>2.11</v>
      </c>
      <c r="L6000" s="121">
        <v>2.11</v>
      </c>
      <c r="P6000" s="106">
        <v>38523</v>
      </c>
      <c r="Q6000" s="121">
        <v>2.11</v>
      </c>
      <c r="R6000" s="121">
        <v>2.11</v>
      </c>
    </row>
    <row r="6001" spans="4:18">
      <c r="D6001" s="106">
        <v>38520</v>
      </c>
      <c r="E6001" s="121">
        <v>26.55</v>
      </c>
      <c r="F6001" s="121">
        <v>26.3</v>
      </c>
      <c r="J6001" s="106">
        <v>38520</v>
      </c>
      <c r="K6001" s="121">
        <v>2.35</v>
      </c>
      <c r="L6001" s="121">
        <v>2.11</v>
      </c>
      <c r="P6001" s="106">
        <v>38520</v>
      </c>
      <c r="Q6001" s="121">
        <v>2.35</v>
      </c>
      <c r="R6001" s="121">
        <v>2.11</v>
      </c>
    </row>
    <row r="6002" spans="4:18">
      <c r="D6002" s="106">
        <v>38519</v>
      </c>
      <c r="E6002" s="121">
        <v>26.27</v>
      </c>
      <c r="F6002" s="121">
        <v>26.45</v>
      </c>
      <c r="J6002" s="106">
        <v>38519</v>
      </c>
      <c r="K6002" s="121">
        <v>2.5</v>
      </c>
      <c r="L6002" s="121">
        <v>2.4900000000000002</v>
      </c>
      <c r="P6002" s="106">
        <v>38519</v>
      </c>
      <c r="Q6002" s="121">
        <v>2.5</v>
      </c>
      <c r="R6002" s="121">
        <v>2.4900000000000002</v>
      </c>
    </row>
    <row r="6003" spans="4:18">
      <c r="D6003" s="106">
        <v>38518</v>
      </c>
      <c r="E6003" s="121">
        <v>27.13</v>
      </c>
      <c r="F6003" s="121">
        <v>26.28</v>
      </c>
      <c r="J6003" s="106">
        <v>38518</v>
      </c>
      <c r="K6003" s="121">
        <v>2.5</v>
      </c>
      <c r="L6003" s="121">
        <v>2.2999999999999998</v>
      </c>
      <c r="P6003" s="106">
        <v>38518</v>
      </c>
      <c r="Q6003" s="121">
        <v>2.5</v>
      </c>
      <c r="R6003" s="121">
        <v>2.2999999999999998</v>
      </c>
    </row>
    <row r="6004" spans="4:18">
      <c r="D6004" s="106">
        <v>38517</v>
      </c>
      <c r="E6004" s="121">
        <v>26.82</v>
      </c>
      <c r="F6004" s="121">
        <v>26.98</v>
      </c>
      <c r="J6004" s="106">
        <v>38517</v>
      </c>
      <c r="K6004" s="121">
        <v>3</v>
      </c>
      <c r="L6004" s="121">
        <v>2.5</v>
      </c>
      <c r="P6004" s="106">
        <v>38517</v>
      </c>
      <c r="Q6004" s="121">
        <v>3</v>
      </c>
      <c r="R6004" s="121">
        <v>2.5</v>
      </c>
    </row>
    <row r="6005" spans="4:18">
      <c r="D6005" s="106">
        <v>38516</v>
      </c>
      <c r="E6005" s="121">
        <v>26.6</v>
      </c>
      <c r="F6005" s="121">
        <v>27</v>
      </c>
      <c r="J6005" s="106">
        <v>38516</v>
      </c>
      <c r="K6005" s="121">
        <v>2.15</v>
      </c>
      <c r="L6005" s="121">
        <v>2.65</v>
      </c>
      <c r="P6005" s="106">
        <v>38516</v>
      </c>
      <c r="Q6005" s="121">
        <v>2.15</v>
      </c>
      <c r="R6005" s="121">
        <v>2.65</v>
      </c>
    </row>
    <row r="6006" spans="4:18">
      <c r="D6006" s="106">
        <v>38513</v>
      </c>
      <c r="E6006" s="121">
        <v>26.85</v>
      </c>
      <c r="F6006" s="121">
        <v>26.6</v>
      </c>
      <c r="J6006" s="106">
        <v>38513</v>
      </c>
      <c r="K6006" s="121">
        <v>2.15</v>
      </c>
      <c r="L6006" s="121">
        <v>2.02</v>
      </c>
      <c r="P6006" s="106">
        <v>38513</v>
      </c>
      <c r="Q6006" s="121">
        <v>2.15</v>
      </c>
      <c r="R6006" s="121">
        <v>2.02</v>
      </c>
    </row>
    <row r="6007" spans="4:18">
      <c r="D6007" s="106">
        <v>38512</v>
      </c>
      <c r="E6007" s="121">
        <v>26.99</v>
      </c>
      <c r="F6007" s="121">
        <v>27.29</v>
      </c>
      <c r="J6007" s="106">
        <v>38512</v>
      </c>
      <c r="K6007" s="121">
        <v>2.31</v>
      </c>
      <c r="L6007" s="121">
        <v>2.15</v>
      </c>
      <c r="P6007" s="106">
        <v>38512</v>
      </c>
      <c r="Q6007" s="121">
        <v>2.31</v>
      </c>
      <c r="R6007" s="121">
        <v>2.15</v>
      </c>
    </row>
    <row r="6008" spans="4:18">
      <c r="D6008" s="106">
        <v>38511</v>
      </c>
      <c r="E6008" s="121">
        <v>26.73</v>
      </c>
      <c r="F6008" s="121">
        <v>26.51</v>
      </c>
      <c r="J6008" s="106">
        <v>38511</v>
      </c>
      <c r="K6008" s="121">
        <v>2.2999999999999998</v>
      </c>
      <c r="L6008" s="121">
        <v>2.0499999999999998</v>
      </c>
      <c r="P6008" s="106">
        <v>38511</v>
      </c>
      <c r="Q6008" s="121">
        <v>2.2999999999999998</v>
      </c>
      <c r="R6008" s="121">
        <v>2.0499999999999998</v>
      </c>
    </row>
    <row r="6009" spans="4:18">
      <c r="D6009" s="106">
        <v>38510</v>
      </c>
      <c r="E6009" s="121">
        <v>27.18</v>
      </c>
      <c r="F6009" s="121">
        <v>26.93</v>
      </c>
      <c r="J6009" s="106">
        <v>38510</v>
      </c>
      <c r="K6009" s="121">
        <v>3</v>
      </c>
      <c r="L6009" s="121">
        <v>2.5</v>
      </c>
      <c r="P6009" s="106">
        <v>38510</v>
      </c>
      <c r="Q6009" s="121">
        <v>3</v>
      </c>
      <c r="R6009" s="121">
        <v>2.5</v>
      </c>
    </row>
    <row r="6010" spans="4:18">
      <c r="D6010" s="106">
        <v>38509</v>
      </c>
      <c r="E6010" s="121">
        <v>26.48</v>
      </c>
      <c r="F6010" s="121">
        <v>27.05</v>
      </c>
      <c r="J6010" s="106">
        <v>38509</v>
      </c>
      <c r="K6010" s="121">
        <v>3.6</v>
      </c>
      <c r="L6010" s="121">
        <v>3.6</v>
      </c>
      <c r="P6010" s="106">
        <v>38509</v>
      </c>
      <c r="Q6010" s="121">
        <v>3.6</v>
      </c>
      <c r="R6010" s="121">
        <v>3.6</v>
      </c>
    </row>
    <row r="6011" spans="4:18">
      <c r="D6011" s="106">
        <v>38506</v>
      </c>
      <c r="E6011" s="121">
        <v>27.38</v>
      </c>
      <c r="F6011" s="121">
        <v>26.7</v>
      </c>
      <c r="J6011" s="106">
        <v>38506</v>
      </c>
      <c r="K6011" s="121">
        <v>4</v>
      </c>
      <c r="L6011" s="121">
        <v>4</v>
      </c>
      <c r="P6011" s="106">
        <v>38506</v>
      </c>
      <c r="Q6011" s="121">
        <v>4</v>
      </c>
      <c r="R6011" s="121">
        <v>4</v>
      </c>
    </row>
    <row r="6012" spans="4:18">
      <c r="D6012" s="106">
        <v>38505</v>
      </c>
      <c r="E6012" s="121">
        <v>26.64</v>
      </c>
      <c r="F6012" s="121">
        <v>27.34</v>
      </c>
      <c r="J6012" s="106">
        <v>38505</v>
      </c>
      <c r="K6012" s="121">
        <v>4</v>
      </c>
      <c r="L6012" s="121">
        <v>4</v>
      </c>
      <c r="P6012" s="106">
        <v>38505</v>
      </c>
      <c r="Q6012" s="121">
        <v>4</v>
      </c>
      <c r="R6012" s="121">
        <v>4</v>
      </c>
    </row>
    <row r="6013" spans="4:18">
      <c r="D6013" s="106">
        <v>38504</v>
      </c>
      <c r="E6013" s="121">
        <v>26</v>
      </c>
      <c r="F6013" s="121">
        <v>26.68</v>
      </c>
      <c r="J6013" s="106">
        <v>38504</v>
      </c>
      <c r="K6013" s="121">
        <v>4</v>
      </c>
      <c r="L6013" s="121">
        <v>4</v>
      </c>
      <c r="P6013" s="106">
        <v>38504</v>
      </c>
      <c r="Q6013" s="121">
        <v>4</v>
      </c>
      <c r="R6013" s="121">
        <v>4</v>
      </c>
    </row>
    <row r="6014" spans="4:18">
      <c r="D6014" s="106">
        <v>38503</v>
      </c>
      <c r="E6014" s="121">
        <v>26.49</v>
      </c>
      <c r="F6014" s="121">
        <v>26.05</v>
      </c>
      <c r="J6014" s="106">
        <v>38503</v>
      </c>
      <c r="K6014" s="121">
        <v>4.25</v>
      </c>
      <c r="L6014" s="121">
        <v>4</v>
      </c>
      <c r="P6014" s="106">
        <v>38503</v>
      </c>
      <c r="Q6014" s="121">
        <v>4.25</v>
      </c>
      <c r="R6014" s="121">
        <v>4</v>
      </c>
    </row>
    <row r="6015" spans="4:18">
      <c r="D6015" s="106">
        <v>38499</v>
      </c>
      <c r="E6015" s="121">
        <v>26.25</v>
      </c>
      <c r="F6015" s="121">
        <v>26.24</v>
      </c>
      <c r="J6015" s="106">
        <v>38499</v>
      </c>
      <c r="K6015" s="121">
        <v>3.85</v>
      </c>
      <c r="L6015" s="121">
        <v>4</v>
      </c>
      <c r="P6015" s="106">
        <v>38499</v>
      </c>
      <c r="Q6015" s="121">
        <v>3.85</v>
      </c>
      <c r="R6015" s="121">
        <v>4</v>
      </c>
    </row>
    <row r="6016" spans="4:18">
      <c r="D6016" s="106">
        <v>38498</v>
      </c>
      <c r="E6016" s="121">
        <v>25.91</v>
      </c>
      <c r="F6016" s="121">
        <v>26.47</v>
      </c>
      <c r="J6016" s="106">
        <v>38498</v>
      </c>
      <c r="K6016" s="121">
        <v>3.88</v>
      </c>
      <c r="L6016" s="121">
        <v>3.88</v>
      </c>
      <c r="P6016" s="106">
        <v>38498</v>
      </c>
      <c r="Q6016" s="121">
        <v>3.88</v>
      </c>
      <c r="R6016" s="121">
        <v>3.88</v>
      </c>
    </row>
    <row r="6017" spans="4:18">
      <c r="D6017" s="106">
        <v>38497</v>
      </c>
      <c r="E6017" s="121">
        <v>26.43</v>
      </c>
      <c r="F6017" s="121">
        <v>26</v>
      </c>
      <c r="J6017" s="106">
        <v>38497</v>
      </c>
      <c r="K6017" s="121">
        <v>3.5</v>
      </c>
      <c r="L6017" s="121">
        <v>3.88</v>
      </c>
      <c r="P6017" s="106">
        <v>38497</v>
      </c>
      <c r="Q6017" s="121">
        <v>3.5</v>
      </c>
      <c r="R6017" s="121">
        <v>3.88</v>
      </c>
    </row>
    <row r="6018" spans="4:18">
      <c r="D6018" s="106">
        <v>38496</v>
      </c>
      <c r="E6018" s="121">
        <v>26.41</v>
      </c>
      <c r="F6018" s="121">
        <v>26.36</v>
      </c>
      <c r="J6018" s="106">
        <v>38496</v>
      </c>
      <c r="K6018" s="121">
        <v>3.4</v>
      </c>
      <c r="L6018" s="121">
        <v>3.4</v>
      </c>
      <c r="P6018" s="106">
        <v>38496</v>
      </c>
      <c r="Q6018" s="121">
        <v>3.4</v>
      </c>
      <c r="R6018" s="121">
        <v>3.4</v>
      </c>
    </row>
    <row r="6019" spans="4:18">
      <c r="D6019" s="106">
        <v>38495</v>
      </c>
      <c r="E6019" s="121">
        <v>26.06</v>
      </c>
      <c r="F6019" s="121">
        <v>26.4</v>
      </c>
      <c r="J6019" s="106">
        <v>38495</v>
      </c>
      <c r="K6019" s="121">
        <v>3.1</v>
      </c>
      <c r="L6019" s="121">
        <v>3.4</v>
      </c>
      <c r="P6019" s="106">
        <v>38495</v>
      </c>
      <c r="Q6019" s="121">
        <v>3.1</v>
      </c>
      <c r="R6019" s="121">
        <v>3.4</v>
      </c>
    </row>
    <row r="6020" spans="4:18">
      <c r="D6020" s="106">
        <v>38492</v>
      </c>
      <c r="E6020" s="121">
        <v>26.76</v>
      </c>
      <c r="F6020" s="121">
        <v>26.07</v>
      </c>
      <c r="J6020" s="106">
        <v>38492</v>
      </c>
      <c r="K6020" s="121">
        <v>3.5</v>
      </c>
      <c r="L6020" s="121">
        <v>3.4</v>
      </c>
      <c r="P6020" s="106">
        <v>38492</v>
      </c>
      <c r="Q6020" s="121">
        <v>3.5</v>
      </c>
      <c r="R6020" s="121">
        <v>3.4</v>
      </c>
    </row>
    <row r="6021" spans="4:18">
      <c r="D6021" s="106">
        <v>38491</v>
      </c>
      <c r="E6021" s="121">
        <v>26.93</v>
      </c>
      <c r="F6021" s="121">
        <v>26.75</v>
      </c>
      <c r="J6021" s="106">
        <v>38491</v>
      </c>
      <c r="K6021" s="121">
        <v>3.75</v>
      </c>
      <c r="L6021" s="121">
        <v>3.75</v>
      </c>
      <c r="P6021" s="106">
        <v>38491</v>
      </c>
      <c r="Q6021" s="121">
        <v>3.75</v>
      </c>
      <c r="R6021" s="121">
        <v>3.75</v>
      </c>
    </row>
    <row r="6022" spans="4:18">
      <c r="D6022" s="106">
        <v>38490</v>
      </c>
      <c r="E6022" s="121">
        <v>25.99</v>
      </c>
      <c r="F6022" s="121">
        <v>26.92</v>
      </c>
      <c r="J6022" s="106">
        <v>38490</v>
      </c>
      <c r="K6022" s="121">
        <v>3.75</v>
      </c>
      <c r="L6022" s="121">
        <v>3.75</v>
      </c>
      <c r="P6022" s="106">
        <v>38490</v>
      </c>
      <c r="Q6022" s="121">
        <v>3.75</v>
      </c>
      <c r="R6022" s="121">
        <v>3.75</v>
      </c>
    </row>
    <row r="6023" spans="4:18">
      <c r="D6023" s="106">
        <v>38489</v>
      </c>
      <c r="E6023" s="121">
        <v>25.65</v>
      </c>
      <c r="F6023" s="121">
        <v>25.97</v>
      </c>
      <c r="J6023" s="106">
        <v>38489</v>
      </c>
      <c r="K6023" s="121">
        <v>3.75</v>
      </c>
      <c r="L6023" s="121">
        <v>3.75</v>
      </c>
      <c r="P6023" s="106">
        <v>38489</v>
      </c>
      <c r="Q6023" s="121">
        <v>3.75</v>
      </c>
      <c r="R6023" s="121">
        <v>3.75</v>
      </c>
    </row>
    <row r="6024" spans="4:18">
      <c r="D6024" s="106">
        <v>38488</v>
      </c>
      <c r="E6024" s="121">
        <v>25.29</v>
      </c>
      <c r="F6024" s="121">
        <v>25.95</v>
      </c>
      <c r="J6024" s="106">
        <v>38488</v>
      </c>
      <c r="K6024" s="121">
        <v>3.75</v>
      </c>
      <c r="L6024" s="121">
        <v>3.75</v>
      </c>
      <c r="P6024" s="106">
        <v>38488</v>
      </c>
      <c r="Q6024" s="121">
        <v>3.75</v>
      </c>
      <c r="R6024" s="121">
        <v>3.75</v>
      </c>
    </row>
    <row r="6025" spans="4:18">
      <c r="D6025" s="106">
        <v>38485</v>
      </c>
      <c r="E6025" s="121">
        <v>25.45</v>
      </c>
      <c r="F6025" s="121">
        <v>25.01</v>
      </c>
      <c r="J6025" s="106">
        <v>38485</v>
      </c>
      <c r="K6025" s="121">
        <v>3.95</v>
      </c>
      <c r="L6025" s="121">
        <v>3.95</v>
      </c>
      <c r="P6025" s="106">
        <v>38485</v>
      </c>
      <c r="Q6025" s="121">
        <v>3.95</v>
      </c>
      <c r="R6025" s="121">
        <v>3.95</v>
      </c>
    </row>
    <row r="6026" spans="4:18">
      <c r="D6026" s="106">
        <v>38484</v>
      </c>
      <c r="E6026" s="121">
        <v>26.79</v>
      </c>
      <c r="F6026" s="121">
        <v>25.45</v>
      </c>
      <c r="J6026" s="106">
        <v>38484</v>
      </c>
      <c r="K6026" s="121">
        <v>3.95</v>
      </c>
      <c r="L6026" s="121">
        <v>3.95</v>
      </c>
      <c r="P6026" s="106">
        <v>38484</v>
      </c>
      <c r="Q6026" s="121">
        <v>3.95</v>
      </c>
      <c r="R6026" s="121">
        <v>3.95</v>
      </c>
    </row>
    <row r="6027" spans="4:18">
      <c r="D6027" s="106">
        <v>38483</v>
      </c>
      <c r="E6027" s="121">
        <v>26.17</v>
      </c>
      <c r="F6027" s="121">
        <v>26.72</v>
      </c>
      <c r="J6027" s="106">
        <v>38483</v>
      </c>
      <c r="K6027" s="121">
        <v>3.95</v>
      </c>
      <c r="L6027" s="121">
        <v>3.95</v>
      </c>
      <c r="P6027" s="106">
        <v>38483</v>
      </c>
      <c r="Q6027" s="121">
        <v>3.95</v>
      </c>
      <c r="R6027" s="121">
        <v>3.95</v>
      </c>
    </row>
    <row r="6028" spans="4:18">
      <c r="D6028" s="106">
        <v>38482</v>
      </c>
      <c r="E6028" s="121">
        <v>26.57</v>
      </c>
      <c r="F6028" s="121">
        <v>26.19</v>
      </c>
      <c r="J6028" s="106">
        <v>38482</v>
      </c>
      <c r="K6028" s="121">
        <v>4</v>
      </c>
      <c r="L6028" s="121">
        <v>4</v>
      </c>
      <c r="P6028" s="106">
        <v>38482</v>
      </c>
      <c r="Q6028" s="121">
        <v>4</v>
      </c>
      <c r="R6028" s="121">
        <v>4</v>
      </c>
    </row>
    <row r="6029" spans="4:18">
      <c r="D6029" s="106">
        <v>38481</v>
      </c>
      <c r="E6029" s="121">
        <v>25.84</v>
      </c>
      <c r="F6029" s="121">
        <v>26.9</v>
      </c>
      <c r="J6029" s="106">
        <v>38481</v>
      </c>
      <c r="K6029" s="121">
        <v>4</v>
      </c>
      <c r="L6029" s="121">
        <v>4</v>
      </c>
      <c r="P6029" s="106">
        <v>38481</v>
      </c>
      <c r="Q6029" s="121">
        <v>4</v>
      </c>
      <c r="R6029" s="121">
        <v>4</v>
      </c>
    </row>
    <row r="6030" spans="4:18">
      <c r="D6030" s="106">
        <v>38478</v>
      </c>
      <c r="E6030" s="121">
        <v>26.14</v>
      </c>
      <c r="F6030" s="121">
        <v>26.11</v>
      </c>
      <c r="J6030" s="106">
        <v>38478</v>
      </c>
      <c r="K6030" s="121">
        <v>4</v>
      </c>
      <c r="L6030" s="121">
        <v>4</v>
      </c>
      <c r="P6030" s="106">
        <v>38478</v>
      </c>
      <c r="Q6030" s="121">
        <v>4</v>
      </c>
      <c r="R6030" s="121">
        <v>4</v>
      </c>
    </row>
    <row r="6031" spans="4:18">
      <c r="D6031" s="106">
        <v>38477</v>
      </c>
      <c r="E6031" s="121">
        <v>25.73</v>
      </c>
      <c r="F6031" s="121">
        <v>25.94</v>
      </c>
      <c r="J6031" s="106">
        <v>38477</v>
      </c>
      <c r="K6031" s="121">
        <v>4</v>
      </c>
      <c r="L6031" s="121">
        <v>4</v>
      </c>
      <c r="P6031" s="106">
        <v>38477</v>
      </c>
      <c r="Q6031" s="121">
        <v>4</v>
      </c>
      <c r="R6031" s="121">
        <v>4</v>
      </c>
    </row>
    <row r="6032" spans="4:18">
      <c r="D6032" s="106">
        <v>38476</v>
      </c>
      <c r="E6032" s="121">
        <v>25.15</v>
      </c>
      <c r="F6032" s="121">
        <v>25.6</v>
      </c>
      <c r="J6032" s="106">
        <v>38476</v>
      </c>
      <c r="K6032" s="121">
        <v>4</v>
      </c>
      <c r="L6032" s="121">
        <v>4</v>
      </c>
      <c r="P6032" s="106">
        <v>38476</v>
      </c>
      <c r="Q6032" s="121">
        <v>4</v>
      </c>
      <c r="R6032" s="121">
        <v>4</v>
      </c>
    </row>
    <row r="6033" spans="4:18">
      <c r="D6033" s="106">
        <v>38475</v>
      </c>
      <c r="E6033" s="121">
        <v>24.89</v>
      </c>
      <c r="F6033" s="121">
        <v>24.93</v>
      </c>
      <c r="J6033" s="106">
        <v>38475</v>
      </c>
      <c r="K6033" s="121">
        <v>4</v>
      </c>
      <c r="L6033" s="121">
        <v>4</v>
      </c>
      <c r="P6033" s="106">
        <v>38475</v>
      </c>
      <c r="Q6033" s="121">
        <v>4</v>
      </c>
      <c r="R6033" s="121">
        <v>4</v>
      </c>
    </row>
    <row r="6034" spans="4:18">
      <c r="D6034" s="106">
        <v>38474</v>
      </c>
      <c r="E6034" s="121">
        <v>25.35</v>
      </c>
      <c r="F6034" s="121">
        <v>25.2</v>
      </c>
      <c r="J6034" s="106">
        <v>38474</v>
      </c>
      <c r="K6034" s="121">
        <v>4</v>
      </c>
      <c r="L6034" s="121">
        <v>4</v>
      </c>
      <c r="P6034" s="106">
        <v>38474</v>
      </c>
      <c r="Q6034" s="121">
        <v>4</v>
      </c>
      <c r="R6034" s="121">
        <v>4</v>
      </c>
    </row>
    <row r="6035" spans="4:18">
      <c r="D6035" s="106">
        <v>38471</v>
      </c>
      <c r="E6035" s="121">
        <v>25.06</v>
      </c>
      <c r="F6035" s="121">
        <v>25.45</v>
      </c>
      <c r="J6035" s="106">
        <v>38471</v>
      </c>
      <c r="K6035" s="121">
        <v>4</v>
      </c>
      <c r="L6035" s="121">
        <v>4.1500000000000004</v>
      </c>
      <c r="P6035" s="106">
        <v>38471</v>
      </c>
      <c r="Q6035" s="121">
        <v>4</v>
      </c>
      <c r="R6035" s="121">
        <v>4.1500000000000004</v>
      </c>
    </row>
    <row r="6036" spans="4:18">
      <c r="D6036" s="106">
        <v>38470</v>
      </c>
      <c r="E6036" s="121">
        <v>25.32</v>
      </c>
      <c r="F6036" s="121">
        <v>25.2</v>
      </c>
      <c r="J6036" s="106">
        <v>38470</v>
      </c>
      <c r="K6036" s="121">
        <v>4</v>
      </c>
      <c r="L6036" s="121">
        <v>4</v>
      </c>
      <c r="P6036" s="106">
        <v>38470</v>
      </c>
      <c r="Q6036" s="121">
        <v>4</v>
      </c>
      <c r="R6036" s="121">
        <v>4</v>
      </c>
    </row>
    <row r="6037" spans="4:18">
      <c r="D6037" s="106">
        <v>38469</v>
      </c>
      <c r="E6037" s="121">
        <v>24.68</v>
      </c>
      <c r="F6037" s="121">
        <v>25.19</v>
      </c>
      <c r="J6037" s="106">
        <v>38469</v>
      </c>
      <c r="K6037" s="121">
        <v>4</v>
      </c>
      <c r="L6037" s="121">
        <v>4</v>
      </c>
      <c r="P6037" s="106">
        <v>38469</v>
      </c>
      <c r="Q6037" s="121">
        <v>4</v>
      </c>
      <c r="R6037" s="121">
        <v>4</v>
      </c>
    </row>
    <row r="6038" spans="4:18">
      <c r="D6038" s="106">
        <v>38468</v>
      </c>
      <c r="E6038" s="121">
        <v>23.28</v>
      </c>
      <c r="F6038" s="121">
        <v>24.12</v>
      </c>
      <c r="J6038" s="106">
        <v>38468</v>
      </c>
      <c r="K6038" s="121">
        <v>4.25</v>
      </c>
      <c r="L6038" s="121">
        <v>4</v>
      </c>
      <c r="P6038" s="106">
        <v>38468</v>
      </c>
      <c r="Q6038" s="121">
        <v>4.25</v>
      </c>
      <c r="R6038" s="121">
        <v>4</v>
      </c>
    </row>
    <row r="6039" spans="4:18">
      <c r="D6039" s="106">
        <v>38467</v>
      </c>
      <c r="E6039" s="121">
        <v>23.2</v>
      </c>
      <c r="F6039" s="121">
        <v>23.6</v>
      </c>
      <c r="J6039" s="106">
        <v>38467</v>
      </c>
      <c r="K6039" s="121">
        <v>4.4000000000000004</v>
      </c>
      <c r="L6039" s="121">
        <v>4.4000000000000004</v>
      </c>
      <c r="P6039" s="106">
        <v>38467</v>
      </c>
      <c r="Q6039" s="121">
        <v>4.4000000000000004</v>
      </c>
      <c r="R6039" s="121">
        <v>4.4000000000000004</v>
      </c>
    </row>
    <row r="6040" spans="4:18">
      <c r="D6040" s="106">
        <v>38464</v>
      </c>
      <c r="E6040" s="121">
        <v>24.68</v>
      </c>
      <c r="F6040" s="121">
        <v>23.38</v>
      </c>
      <c r="J6040" s="106">
        <v>38464</v>
      </c>
      <c r="K6040" s="121">
        <v>4.5</v>
      </c>
      <c r="L6040" s="121">
        <v>4.5</v>
      </c>
      <c r="P6040" s="106">
        <v>38464</v>
      </c>
      <c r="Q6040" s="121">
        <v>4.5</v>
      </c>
      <c r="R6040" s="121">
        <v>4.5</v>
      </c>
    </row>
    <row r="6041" spans="4:18">
      <c r="D6041" s="106">
        <v>38463</v>
      </c>
      <c r="E6041" s="121">
        <v>23.94</v>
      </c>
      <c r="F6041" s="121">
        <v>24.58</v>
      </c>
      <c r="J6041" s="106">
        <v>38463</v>
      </c>
      <c r="K6041" s="121">
        <v>4.4000000000000004</v>
      </c>
      <c r="L6041" s="121">
        <v>4.4000000000000004</v>
      </c>
      <c r="P6041" s="106">
        <v>38463</v>
      </c>
      <c r="Q6041" s="121">
        <v>4.4000000000000004</v>
      </c>
      <c r="R6041" s="121">
        <v>4.4000000000000004</v>
      </c>
    </row>
    <row r="6042" spans="4:18">
      <c r="D6042" s="106">
        <v>38462</v>
      </c>
      <c r="E6042" s="121">
        <v>24.37</v>
      </c>
      <c r="F6042" s="121">
        <v>23.76</v>
      </c>
      <c r="J6042" s="106">
        <v>38462</v>
      </c>
      <c r="K6042" s="121">
        <v>4.4000000000000004</v>
      </c>
      <c r="L6042" s="121">
        <v>4.4000000000000004</v>
      </c>
      <c r="P6042" s="106">
        <v>38462</v>
      </c>
      <c r="Q6042" s="121">
        <v>4.4000000000000004</v>
      </c>
      <c r="R6042" s="121">
        <v>4.4000000000000004</v>
      </c>
    </row>
    <row r="6043" spans="4:18">
      <c r="D6043" s="106">
        <v>38461</v>
      </c>
      <c r="E6043" s="121">
        <v>24</v>
      </c>
      <c r="F6043" s="121">
        <v>24.65</v>
      </c>
      <c r="J6043" s="106">
        <v>38461</v>
      </c>
      <c r="K6043" s="121">
        <v>4.4000000000000004</v>
      </c>
      <c r="L6043" s="121">
        <v>4</v>
      </c>
      <c r="P6043" s="106">
        <v>38461</v>
      </c>
      <c r="Q6043" s="121">
        <v>4.4000000000000004</v>
      </c>
      <c r="R6043" s="121">
        <v>4</v>
      </c>
    </row>
    <row r="6044" spans="4:18">
      <c r="D6044" s="106">
        <v>38460</v>
      </c>
      <c r="E6044" s="121">
        <v>23.4</v>
      </c>
      <c r="F6044" s="121">
        <v>24.18</v>
      </c>
      <c r="J6044" s="106">
        <v>38460</v>
      </c>
      <c r="K6044" s="121">
        <v>3.45</v>
      </c>
      <c r="L6044" s="121">
        <v>4.25</v>
      </c>
      <c r="P6044" s="106">
        <v>38460</v>
      </c>
      <c r="Q6044" s="121">
        <v>3.45</v>
      </c>
      <c r="R6044" s="121">
        <v>4.25</v>
      </c>
    </row>
    <row r="6045" spans="4:18">
      <c r="D6045" s="106">
        <v>38457</v>
      </c>
      <c r="E6045" s="121">
        <v>23.27</v>
      </c>
      <c r="F6045" s="121">
        <v>23.28</v>
      </c>
      <c r="J6045" s="106">
        <v>38457</v>
      </c>
      <c r="K6045" s="121">
        <v>3.45</v>
      </c>
      <c r="L6045" s="121">
        <v>2.8</v>
      </c>
      <c r="P6045" s="106">
        <v>38457</v>
      </c>
      <c r="Q6045" s="121">
        <v>3.45</v>
      </c>
      <c r="R6045" s="121">
        <v>2.8</v>
      </c>
    </row>
    <row r="6046" spans="4:18">
      <c r="D6046" s="106">
        <v>38456</v>
      </c>
      <c r="E6046" s="121">
        <v>24.44</v>
      </c>
      <c r="F6046" s="121">
        <v>23.27</v>
      </c>
      <c r="J6046" s="106">
        <v>38456</v>
      </c>
      <c r="K6046" s="121">
        <v>5.0999999999999996</v>
      </c>
      <c r="L6046" s="121">
        <v>3.49</v>
      </c>
      <c r="P6046" s="106">
        <v>38456</v>
      </c>
      <c r="Q6046" s="121">
        <v>5.0999999999999996</v>
      </c>
      <c r="R6046" s="121">
        <v>3.49</v>
      </c>
    </row>
    <row r="6047" spans="4:18">
      <c r="D6047" s="106">
        <v>38455</v>
      </c>
      <c r="E6047" s="121">
        <v>24</v>
      </c>
      <c r="F6047" s="121">
        <v>24.35</v>
      </c>
      <c r="J6047" s="106">
        <v>38455</v>
      </c>
      <c r="K6047" s="121">
        <v>5.5</v>
      </c>
      <c r="L6047" s="121">
        <v>5.5</v>
      </c>
      <c r="P6047" s="106">
        <v>38455</v>
      </c>
      <c r="Q6047" s="121">
        <v>5.5</v>
      </c>
      <c r="R6047" s="121">
        <v>5.5</v>
      </c>
    </row>
    <row r="6048" spans="4:18">
      <c r="D6048" s="106">
        <v>38454</v>
      </c>
      <c r="E6048" s="121">
        <v>24.22</v>
      </c>
      <c r="F6048" s="121">
        <v>24</v>
      </c>
      <c r="J6048" s="106">
        <v>38454</v>
      </c>
      <c r="K6048" s="121">
        <v>5.3</v>
      </c>
      <c r="L6048" s="121">
        <v>5.3</v>
      </c>
      <c r="P6048" s="106">
        <v>38454</v>
      </c>
      <c r="Q6048" s="121">
        <v>5.3</v>
      </c>
      <c r="R6048" s="121">
        <v>5.3</v>
      </c>
    </row>
    <row r="6049" spans="4:18">
      <c r="D6049" s="106">
        <v>38453</v>
      </c>
      <c r="E6049" s="121">
        <v>24</v>
      </c>
      <c r="F6049" s="121">
        <v>24.37</v>
      </c>
      <c r="J6049" s="106">
        <v>38453</v>
      </c>
      <c r="K6049" s="121">
        <v>5.3</v>
      </c>
      <c r="L6049" s="121">
        <v>5.3</v>
      </c>
      <c r="P6049" s="106">
        <v>38453</v>
      </c>
      <c r="Q6049" s="121">
        <v>5.3</v>
      </c>
      <c r="R6049" s="121">
        <v>5.3</v>
      </c>
    </row>
    <row r="6050" spans="4:18">
      <c r="D6050" s="106">
        <v>38450</v>
      </c>
      <c r="E6050" s="121">
        <v>24.98</v>
      </c>
      <c r="F6050" s="121">
        <v>24.08</v>
      </c>
      <c r="J6050" s="106">
        <v>38450</v>
      </c>
      <c r="K6050" s="121">
        <v>5.3</v>
      </c>
      <c r="L6050" s="121">
        <v>5.3</v>
      </c>
      <c r="P6050" s="106">
        <v>38450</v>
      </c>
      <c r="Q6050" s="121">
        <v>5.3</v>
      </c>
      <c r="R6050" s="121">
        <v>5.3</v>
      </c>
    </row>
    <row r="6051" spans="4:18">
      <c r="D6051" s="106">
        <v>38449</v>
      </c>
      <c r="E6051" s="121">
        <v>25.27</v>
      </c>
      <c r="F6051" s="121">
        <v>25</v>
      </c>
      <c r="J6051" s="106">
        <v>38449</v>
      </c>
      <c r="K6051" s="121">
        <v>5.3</v>
      </c>
      <c r="L6051" s="121">
        <v>5.3</v>
      </c>
      <c r="P6051" s="106">
        <v>38449</v>
      </c>
      <c r="Q6051" s="121">
        <v>5.3</v>
      </c>
      <c r="R6051" s="121">
        <v>5.3</v>
      </c>
    </row>
    <row r="6052" spans="4:18">
      <c r="D6052" s="106">
        <v>38448</v>
      </c>
      <c r="E6052" s="121">
        <v>25.57</v>
      </c>
      <c r="F6052" s="121">
        <v>25.33</v>
      </c>
      <c r="J6052" s="106">
        <v>38448</v>
      </c>
      <c r="K6052" s="121">
        <v>5.25</v>
      </c>
      <c r="L6052" s="121">
        <v>5.25</v>
      </c>
      <c r="P6052" s="106">
        <v>38448</v>
      </c>
      <c r="Q6052" s="121">
        <v>5.25</v>
      </c>
      <c r="R6052" s="121">
        <v>5.25</v>
      </c>
    </row>
    <row r="6053" spans="4:18">
      <c r="D6053" s="106">
        <v>38447</v>
      </c>
      <c r="E6053" s="121">
        <v>25.75</v>
      </c>
      <c r="F6053" s="121">
        <v>25.7</v>
      </c>
      <c r="J6053" s="106">
        <v>38447</v>
      </c>
      <c r="K6053" s="121">
        <v>5.3</v>
      </c>
      <c r="L6053" s="121">
        <v>5.22</v>
      </c>
      <c r="P6053" s="106">
        <v>38447</v>
      </c>
      <c r="Q6053" s="121">
        <v>5.3</v>
      </c>
      <c r="R6053" s="121">
        <v>5.22</v>
      </c>
    </row>
    <row r="6054" spans="4:18">
      <c r="D6054" s="106">
        <v>38446</v>
      </c>
      <c r="E6054" s="121">
        <v>24.13</v>
      </c>
      <c r="F6054" s="121">
        <v>25.56</v>
      </c>
      <c r="J6054" s="106">
        <v>38446</v>
      </c>
      <c r="K6054" s="121">
        <v>5.3</v>
      </c>
      <c r="L6054" s="121">
        <v>5.3</v>
      </c>
      <c r="P6054" s="106">
        <v>38446</v>
      </c>
      <c r="Q6054" s="121">
        <v>5.3</v>
      </c>
      <c r="R6054" s="121">
        <v>5.3</v>
      </c>
    </row>
    <row r="6055" spans="4:18">
      <c r="D6055" s="106">
        <v>38443</v>
      </c>
      <c r="E6055" s="121">
        <v>25.71</v>
      </c>
      <c r="F6055" s="121">
        <v>24.44</v>
      </c>
      <c r="J6055" s="106">
        <v>38443</v>
      </c>
      <c r="K6055" s="121">
        <v>5</v>
      </c>
      <c r="L6055" s="121">
        <v>5.3</v>
      </c>
      <c r="P6055" s="106">
        <v>38443</v>
      </c>
      <c r="Q6055" s="121">
        <v>5</v>
      </c>
      <c r="R6055" s="121">
        <v>5.3</v>
      </c>
    </row>
    <row r="6056" spans="4:18">
      <c r="D6056" s="106">
        <v>38442</v>
      </c>
      <c r="E6056" s="121">
        <v>26.16</v>
      </c>
      <c r="F6056" s="121">
        <v>25.52</v>
      </c>
      <c r="J6056" s="106">
        <v>38442</v>
      </c>
      <c r="K6056" s="121">
        <v>5.2</v>
      </c>
      <c r="L6056" s="121">
        <v>5.2</v>
      </c>
      <c r="P6056" s="106">
        <v>38442</v>
      </c>
      <c r="Q6056" s="121">
        <v>5.2</v>
      </c>
      <c r="R6056" s="121">
        <v>5.2</v>
      </c>
    </row>
    <row r="6057" spans="4:18">
      <c r="D6057" s="106">
        <v>38441</v>
      </c>
      <c r="E6057" s="121">
        <v>26.63</v>
      </c>
      <c r="F6057" s="121">
        <v>25.99</v>
      </c>
      <c r="J6057" s="106">
        <v>38441</v>
      </c>
      <c r="K6057" s="121">
        <v>5.3</v>
      </c>
      <c r="L6057" s="121">
        <v>5.2</v>
      </c>
      <c r="P6057" s="106">
        <v>38441</v>
      </c>
      <c r="Q6057" s="121">
        <v>5.3</v>
      </c>
      <c r="R6057" s="121">
        <v>5.2</v>
      </c>
    </row>
    <row r="6058" spans="4:18">
      <c r="D6058" s="106">
        <v>38440</v>
      </c>
      <c r="E6058" s="121">
        <v>25.72</v>
      </c>
      <c r="F6058" s="121">
        <v>26.31</v>
      </c>
      <c r="J6058" s="106">
        <v>38440</v>
      </c>
      <c r="K6058" s="121">
        <v>5.2</v>
      </c>
      <c r="L6058" s="121">
        <v>5.2</v>
      </c>
      <c r="P6058" s="106">
        <v>38440</v>
      </c>
      <c r="Q6058" s="121">
        <v>5.2</v>
      </c>
      <c r="R6058" s="121">
        <v>5.2</v>
      </c>
    </row>
    <row r="6059" spans="4:18">
      <c r="D6059" s="106">
        <v>38439</v>
      </c>
      <c r="E6059" s="121">
        <v>25.92</v>
      </c>
      <c r="F6059" s="121">
        <v>25.9</v>
      </c>
      <c r="J6059" s="106">
        <v>38439</v>
      </c>
      <c r="K6059" s="121">
        <v>5.2</v>
      </c>
      <c r="L6059" s="121">
        <v>5.2</v>
      </c>
      <c r="P6059" s="106">
        <v>38439</v>
      </c>
      <c r="Q6059" s="121">
        <v>5.2</v>
      </c>
      <c r="R6059" s="121">
        <v>5.2</v>
      </c>
    </row>
    <row r="6060" spans="4:18">
      <c r="D6060" s="106">
        <v>38435</v>
      </c>
      <c r="E6060" s="121">
        <v>26.25</v>
      </c>
      <c r="F6060" s="121">
        <v>26.03</v>
      </c>
      <c r="J6060" s="106">
        <v>38435</v>
      </c>
      <c r="K6060" s="121">
        <v>5.35</v>
      </c>
      <c r="L6060" s="121">
        <v>5.2</v>
      </c>
      <c r="P6060" s="106">
        <v>38435</v>
      </c>
      <c r="Q6060" s="121">
        <v>5.35</v>
      </c>
      <c r="R6060" s="121">
        <v>5.2</v>
      </c>
    </row>
    <row r="6061" spans="4:18">
      <c r="D6061" s="106">
        <v>38434</v>
      </c>
      <c r="E6061" s="121">
        <v>26.87</v>
      </c>
      <c r="F6061" s="121">
        <v>26.13</v>
      </c>
      <c r="J6061" s="106">
        <v>38434</v>
      </c>
      <c r="K6061" s="121">
        <v>5.2</v>
      </c>
      <c r="L6061" s="121">
        <v>5.2</v>
      </c>
      <c r="P6061" s="106">
        <v>38434</v>
      </c>
      <c r="Q6061" s="121">
        <v>5.2</v>
      </c>
      <c r="R6061" s="121">
        <v>5.2</v>
      </c>
    </row>
    <row r="6062" spans="4:18">
      <c r="D6062" s="106">
        <v>38433</v>
      </c>
      <c r="E6062" s="121">
        <v>27.03</v>
      </c>
      <c r="F6062" s="121">
        <v>26.89</v>
      </c>
      <c r="J6062" s="106">
        <v>38433</v>
      </c>
      <c r="K6062" s="121">
        <v>5.2</v>
      </c>
      <c r="L6062" s="121">
        <v>5.2</v>
      </c>
      <c r="P6062" s="106">
        <v>38433</v>
      </c>
      <c r="Q6062" s="121">
        <v>5.2</v>
      </c>
      <c r="R6062" s="121">
        <v>5.2</v>
      </c>
    </row>
    <row r="6063" spans="4:18">
      <c r="D6063" s="106">
        <v>38432</v>
      </c>
      <c r="E6063" s="121">
        <v>27.69</v>
      </c>
      <c r="F6063" s="121">
        <v>27.3</v>
      </c>
      <c r="J6063" s="106">
        <v>38432</v>
      </c>
      <c r="K6063" s="121">
        <v>5.3</v>
      </c>
      <c r="L6063" s="121">
        <v>5.25</v>
      </c>
      <c r="P6063" s="106">
        <v>38432</v>
      </c>
      <c r="Q6063" s="121">
        <v>5.3</v>
      </c>
      <c r="R6063" s="121">
        <v>5.25</v>
      </c>
    </row>
    <row r="6064" spans="4:18">
      <c r="D6064" s="106">
        <v>38429</v>
      </c>
      <c r="E6064" s="121">
        <v>27.11</v>
      </c>
      <c r="F6064" s="121">
        <v>27.6</v>
      </c>
      <c r="J6064" s="106">
        <v>38429</v>
      </c>
      <c r="K6064" s="121">
        <v>5.3</v>
      </c>
      <c r="L6064" s="121">
        <v>5.3</v>
      </c>
      <c r="P6064" s="106">
        <v>38429</v>
      </c>
      <c r="Q6064" s="121">
        <v>5.3</v>
      </c>
      <c r="R6064" s="121">
        <v>5.3</v>
      </c>
    </row>
    <row r="6065" spans="4:18">
      <c r="D6065" s="106">
        <v>38428</v>
      </c>
      <c r="E6065" s="121">
        <v>27.3</v>
      </c>
      <c r="F6065" s="121">
        <v>26.95</v>
      </c>
      <c r="J6065" s="106">
        <v>38428</v>
      </c>
      <c r="K6065" s="121">
        <v>5.15</v>
      </c>
      <c r="L6065" s="121">
        <v>5.15</v>
      </c>
      <c r="P6065" s="106">
        <v>38428</v>
      </c>
      <c r="Q6065" s="121">
        <v>5.15</v>
      </c>
      <c r="R6065" s="121">
        <v>5.15</v>
      </c>
    </row>
    <row r="6066" spans="4:18">
      <c r="D6066" s="106">
        <v>38427</v>
      </c>
      <c r="E6066" s="121">
        <v>27.3</v>
      </c>
      <c r="F6066" s="121">
        <v>27.27</v>
      </c>
      <c r="J6066" s="106">
        <v>38427</v>
      </c>
      <c r="K6066" s="121">
        <v>5.0999999999999996</v>
      </c>
      <c r="L6066" s="121">
        <v>5.0999999999999996</v>
      </c>
      <c r="P6066" s="106">
        <v>38427</v>
      </c>
      <c r="Q6066" s="121">
        <v>5.0999999999999996</v>
      </c>
      <c r="R6066" s="121">
        <v>5.0999999999999996</v>
      </c>
    </row>
    <row r="6067" spans="4:18">
      <c r="D6067" s="106">
        <v>38426</v>
      </c>
      <c r="E6067" s="121">
        <v>27.33</v>
      </c>
      <c r="F6067" s="121">
        <v>27.4</v>
      </c>
      <c r="J6067" s="106">
        <v>38426</v>
      </c>
      <c r="K6067" s="121">
        <v>5.0999999999999996</v>
      </c>
      <c r="L6067" s="121">
        <v>5.0999999999999996</v>
      </c>
      <c r="P6067" s="106">
        <v>38426</v>
      </c>
      <c r="Q6067" s="121">
        <v>5.0999999999999996</v>
      </c>
      <c r="R6067" s="121">
        <v>5.0999999999999996</v>
      </c>
    </row>
    <row r="6068" spans="4:18">
      <c r="D6068" s="106">
        <v>38425</v>
      </c>
      <c r="E6068" s="121">
        <v>27.29</v>
      </c>
      <c r="F6068" s="121">
        <v>27.58</v>
      </c>
      <c r="J6068" s="106">
        <v>38425</v>
      </c>
      <c r="K6068" s="121">
        <v>5.0999999999999996</v>
      </c>
      <c r="L6068" s="121">
        <v>5.05</v>
      </c>
      <c r="P6068" s="106">
        <v>38425</v>
      </c>
      <c r="Q6068" s="121">
        <v>5.0999999999999996</v>
      </c>
      <c r="R6068" s="121">
        <v>5.05</v>
      </c>
    </row>
    <row r="6069" spans="4:18">
      <c r="D6069" s="106">
        <v>38422</v>
      </c>
      <c r="E6069" s="121">
        <v>27.03</v>
      </c>
      <c r="F6069" s="121">
        <v>27.26</v>
      </c>
      <c r="J6069" s="106">
        <v>38422</v>
      </c>
      <c r="K6069" s="121">
        <v>5.0999999999999996</v>
      </c>
      <c r="L6069" s="121">
        <v>5.0999999999999996</v>
      </c>
      <c r="P6069" s="106">
        <v>38422</v>
      </c>
      <c r="Q6069" s="121">
        <v>5.0999999999999996</v>
      </c>
      <c r="R6069" s="121">
        <v>5.0999999999999996</v>
      </c>
    </row>
    <row r="6070" spans="4:18">
      <c r="D6070" s="106">
        <v>38421</v>
      </c>
      <c r="E6070" s="121">
        <v>27.5</v>
      </c>
      <c r="F6070" s="121">
        <v>27.2</v>
      </c>
      <c r="J6070" s="106">
        <v>38421</v>
      </c>
      <c r="K6070" s="121">
        <v>5.0999999999999996</v>
      </c>
      <c r="L6070" s="121">
        <v>5.0999999999999996</v>
      </c>
      <c r="P6070" s="106">
        <v>38421</v>
      </c>
      <c r="Q6070" s="121">
        <v>5.0999999999999996</v>
      </c>
      <c r="R6070" s="121">
        <v>5.0999999999999996</v>
      </c>
    </row>
    <row r="6071" spans="4:18">
      <c r="D6071" s="106">
        <v>38420</v>
      </c>
      <c r="E6071" s="121">
        <v>27.69</v>
      </c>
      <c r="F6071" s="121">
        <v>27.37</v>
      </c>
      <c r="J6071" s="106">
        <v>38420</v>
      </c>
      <c r="K6071" s="121">
        <v>5.0999999999999996</v>
      </c>
      <c r="L6071" s="121">
        <v>5.0999999999999996</v>
      </c>
      <c r="P6071" s="106">
        <v>38420</v>
      </c>
      <c r="Q6071" s="121">
        <v>5.0999999999999996</v>
      </c>
      <c r="R6071" s="121">
        <v>5.0999999999999996</v>
      </c>
    </row>
    <row r="6072" spans="4:18">
      <c r="D6072" s="106">
        <v>38419</v>
      </c>
      <c r="E6072" s="121">
        <v>28.81</v>
      </c>
      <c r="F6072" s="121">
        <v>27.96</v>
      </c>
      <c r="J6072" s="106">
        <v>38419</v>
      </c>
      <c r="K6072" s="121">
        <v>5.0999999999999996</v>
      </c>
      <c r="L6072" s="121">
        <v>5.0999999999999996</v>
      </c>
      <c r="P6072" s="106">
        <v>38419</v>
      </c>
      <c r="Q6072" s="121">
        <v>5.0999999999999996</v>
      </c>
      <c r="R6072" s="121">
        <v>5.0999999999999996</v>
      </c>
    </row>
    <row r="6073" spans="4:18">
      <c r="D6073" s="106">
        <v>38418</v>
      </c>
      <c r="E6073" s="121">
        <v>28.67</v>
      </c>
      <c r="F6073" s="121">
        <v>28.54</v>
      </c>
      <c r="J6073" s="106">
        <v>38418</v>
      </c>
      <c r="K6073" s="121">
        <v>5.0999999999999996</v>
      </c>
      <c r="L6073" s="121">
        <v>5.0999999999999996</v>
      </c>
      <c r="P6073" s="106">
        <v>38418</v>
      </c>
      <c r="Q6073" s="121">
        <v>5.0999999999999996</v>
      </c>
      <c r="R6073" s="121">
        <v>5.0999999999999996</v>
      </c>
    </row>
    <row r="6074" spans="4:18">
      <c r="D6074" s="106">
        <v>38415</v>
      </c>
      <c r="E6074" s="121">
        <v>28.56</v>
      </c>
      <c r="F6074" s="121">
        <v>28.47</v>
      </c>
      <c r="J6074" s="106">
        <v>38415</v>
      </c>
      <c r="K6074" s="121">
        <v>5.0999999999999996</v>
      </c>
      <c r="L6074" s="121">
        <v>5.0999999999999996</v>
      </c>
      <c r="P6074" s="106">
        <v>38415</v>
      </c>
      <c r="Q6074" s="121">
        <v>5.0999999999999996</v>
      </c>
      <c r="R6074" s="121">
        <v>5.0999999999999996</v>
      </c>
    </row>
    <row r="6075" spans="4:18">
      <c r="D6075" s="106">
        <v>38414</v>
      </c>
      <c r="E6075" s="121">
        <v>28.26</v>
      </c>
      <c r="F6075" s="121">
        <v>28.29</v>
      </c>
      <c r="J6075" s="106">
        <v>38414</v>
      </c>
      <c r="K6075" s="121">
        <v>5.0999999999999996</v>
      </c>
      <c r="L6075" s="121">
        <v>5.0999999999999996</v>
      </c>
      <c r="P6075" s="106">
        <v>38414</v>
      </c>
      <c r="Q6075" s="121">
        <v>5.0999999999999996</v>
      </c>
      <c r="R6075" s="121">
        <v>5.0999999999999996</v>
      </c>
    </row>
    <row r="6076" spans="4:18">
      <c r="D6076" s="106">
        <v>38413</v>
      </c>
      <c r="E6076" s="121">
        <v>27.93</v>
      </c>
      <c r="F6076" s="121">
        <v>28.19</v>
      </c>
      <c r="J6076" s="106">
        <v>38413</v>
      </c>
      <c r="K6076" s="121">
        <v>5.0999999999999996</v>
      </c>
      <c r="L6076" s="121">
        <v>5.0999999999999996</v>
      </c>
      <c r="P6076" s="106">
        <v>38413</v>
      </c>
      <c r="Q6076" s="121">
        <v>5.0999999999999996</v>
      </c>
      <c r="R6076" s="121">
        <v>5.0999999999999996</v>
      </c>
    </row>
    <row r="6077" spans="4:18">
      <c r="D6077" s="106">
        <v>38412</v>
      </c>
      <c r="E6077" s="121">
        <v>27.37</v>
      </c>
      <c r="F6077" s="121">
        <v>28.12</v>
      </c>
      <c r="J6077" s="106">
        <v>38412</v>
      </c>
      <c r="K6077" s="121">
        <v>5.0999999999999996</v>
      </c>
      <c r="L6077" s="121">
        <v>5.0999999999999996</v>
      </c>
      <c r="P6077" s="106">
        <v>38412</v>
      </c>
      <c r="Q6077" s="121">
        <v>5.0999999999999996</v>
      </c>
      <c r="R6077" s="121">
        <v>5.0999999999999996</v>
      </c>
    </row>
    <row r="6078" spans="4:18">
      <c r="D6078" s="106">
        <v>38411</v>
      </c>
      <c r="E6078" s="121">
        <v>27.13</v>
      </c>
      <c r="F6078" s="121">
        <v>27.26</v>
      </c>
      <c r="J6078" s="106">
        <v>38411</v>
      </c>
      <c r="K6078" s="121">
        <v>5.0999999999999996</v>
      </c>
      <c r="L6078" s="121">
        <v>5.0999999999999996</v>
      </c>
      <c r="P6078" s="106">
        <v>38411</v>
      </c>
      <c r="Q6078" s="121">
        <v>5.0999999999999996</v>
      </c>
      <c r="R6078" s="121">
        <v>5.0999999999999996</v>
      </c>
    </row>
    <row r="6079" spans="4:18">
      <c r="D6079" s="106">
        <v>38408</v>
      </c>
      <c r="E6079" s="121">
        <v>27.9</v>
      </c>
      <c r="F6079" s="121">
        <v>27.13</v>
      </c>
      <c r="J6079" s="106">
        <v>38408</v>
      </c>
      <c r="K6079" s="121">
        <v>5.0999999999999996</v>
      </c>
      <c r="L6079" s="121">
        <v>5.0999999999999996</v>
      </c>
      <c r="P6079" s="106">
        <v>38408</v>
      </c>
      <c r="Q6079" s="121">
        <v>5.0999999999999996</v>
      </c>
      <c r="R6079" s="121">
        <v>5.0999999999999996</v>
      </c>
    </row>
    <row r="6080" spans="4:18">
      <c r="D6080" s="106">
        <v>38407</v>
      </c>
      <c r="E6080" s="121">
        <v>27.27</v>
      </c>
      <c r="F6080" s="121">
        <v>28.01</v>
      </c>
      <c r="J6080" s="106">
        <v>38407</v>
      </c>
      <c r="K6080" s="121">
        <v>5.2</v>
      </c>
      <c r="L6080" s="121">
        <v>5.0999999999999996</v>
      </c>
      <c r="P6080" s="106">
        <v>38407</v>
      </c>
      <c r="Q6080" s="121">
        <v>5.2</v>
      </c>
      <c r="R6080" s="121">
        <v>5.0999999999999996</v>
      </c>
    </row>
    <row r="6081" spans="4:18">
      <c r="D6081" s="106">
        <v>38406</v>
      </c>
      <c r="E6081" s="121">
        <v>26.37</v>
      </c>
      <c r="F6081" s="121">
        <v>27.36</v>
      </c>
      <c r="J6081" s="106">
        <v>38406</v>
      </c>
      <c r="K6081" s="121">
        <v>5</v>
      </c>
      <c r="L6081" s="121">
        <v>5</v>
      </c>
      <c r="P6081" s="106">
        <v>38406</v>
      </c>
      <c r="Q6081" s="121">
        <v>5</v>
      </c>
      <c r="R6081" s="121">
        <v>5</v>
      </c>
    </row>
    <row r="6082" spans="4:18">
      <c r="D6082" s="106">
        <v>38405</v>
      </c>
      <c r="E6082" s="121">
        <v>28.05</v>
      </c>
      <c r="F6082" s="121">
        <v>26.54</v>
      </c>
      <c r="J6082" s="106">
        <v>38405</v>
      </c>
      <c r="K6082" s="121">
        <v>5</v>
      </c>
      <c r="L6082" s="121">
        <v>5</v>
      </c>
      <c r="P6082" s="106">
        <v>38405</v>
      </c>
      <c r="Q6082" s="121">
        <v>5</v>
      </c>
      <c r="R6082" s="121">
        <v>5</v>
      </c>
    </row>
    <row r="6083" spans="4:18">
      <c r="D6083" s="106">
        <v>38401</v>
      </c>
      <c r="E6083" s="121">
        <v>28.29</v>
      </c>
      <c r="F6083" s="121">
        <v>28.31</v>
      </c>
      <c r="J6083" s="106">
        <v>38401</v>
      </c>
      <c r="K6083" s="121">
        <v>5.2</v>
      </c>
      <c r="L6083" s="121">
        <v>5.2</v>
      </c>
      <c r="P6083" s="106">
        <v>38401</v>
      </c>
      <c r="Q6083" s="121">
        <v>5.2</v>
      </c>
      <c r="R6083" s="121">
        <v>5.2</v>
      </c>
    </row>
    <row r="6084" spans="4:18">
      <c r="D6084" s="106">
        <v>38400</v>
      </c>
      <c r="E6084" s="121">
        <v>29.42</v>
      </c>
      <c r="F6084" s="121">
        <v>28.51</v>
      </c>
      <c r="J6084" s="106">
        <v>38400</v>
      </c>
      <c r="K6084" s="121">
        <v>5.2</v>
      </c>
      <c r="L6084" s="121">
        <v>5.2</v>
      </c>
      <c r="P6084" s="106">
        <v>38400</v>
      </c>
      <c r="Q6084" s="121">
        <v>5.2</v>
      </c>
      <c r="R6084" s="121">
        <v>5.2</v>
      </c>
    </row>
    <row r="6085" spans="4:18">
      <c r="D6085" s="106">
        <v>38399</v>
      </c>
      <c r="E6085" s="121">
        <v>29.53</v>
      </c>
      <c r="F6085" s="121">
        <v>29.29</v>
      </c>
      <c r="J6085" s="106">
        <v>38399</v>
      </c>
      <c r="K6085" s="121">
        <v>5.2</v>
      </c>
      <c r="L6085" s="121">
        <v>5.2</v>
      </c>
      <c r="P6085" s="106">
        <v>38399</v>
      </c>
      <c r="Q6085" s="121">
        <v>5.2</v>
      </c>
      <c r="R6085" s="121">
        <v>5.2</v>
      </c>
    </row>
    <row r="6086" spans="4:18">
      <c r="D6086" s="106">
        <v>38398</v>
      </c>
      <c r="E6086" s="121">
        <v>29.33</v>
      </c>
      <c r="F6086" s="121">
        <v>29.12</v>
      </c>
      <c r="J6086" s="106">
        <v>38398</v>
      </c>
      <c r="K6086" s="121">
        <v>5.2</v>
      </c>
      <c r="L6086" s="121">
        <v>5.2</v>
      </c>
      <c r="P6086" s="106">
        <v>38398</v>
      </c>
      <c r="Q6086" s="121">
        <v>5.2</v>
      </c>
      <c r="R6086" s="121">
        <v>5.2</v>
      </c>
    </row>
    <row r="6087" spans="4:18">
      <c r="D6087" s="106">
        <v>38397</v>
      </c>
      <c r="E6087" s="121">
        <v>30.35</v>
      </c>
      <c r="F6087" s="121">
        <v>29.76</v>
      </c>
      <c r="J6087" s="106">
        <v>38397</v>
      </c>
      <c r="K6087" s="121">
        <v>5.2</v>
      </c>
      <c r="L6087" s="121">
        <v>5.2</v>
      </c>
      <c r="P6087" s="106">
        <v>38397</v>
      </c>
      <c r="Q6087" s="121">
        <v>5.2</v>
      </c>
      <c r="R6087" s="121">
        <v>5.2</v>
      </c>
    </row>
    <row r="6088" spans="4:18">
      <c r="D6088" s="106">
        <v>38394</v>
      </c>
      <c r="E6088" s="121">
        <v>29.6</v>
      </c>
      <c r="F6088" s="121">
        <v>30.13</v>
      </c>
      <c r="J6088" s="106">
        <v>38394</v>
      </c>
      <c r="K6088" s="121">
        <v>5.2</v>
      </c>
      <c r="L6088" s="121">
        <v>5.2</v>
      </c>
      <c r="P6088" s="106">
        <v>38394</v>
      </c>
      <c r="Q6088" s="121">
        <v>5.2</v>
      </c>
      <c r="R6088" s="121">
        <v>5.2</v>
      </c>
    </row>
    <row r="6089" spans="4:18">
      <c r="D6089" s="106">
        <v>38393</v>
      </c>
      <c r="E6089" s="121">
        <v>28.69</v>
      </c>
      <c r="F6089" s="121">
        <v>29.47</v>
      </c>
      <c r="J6089" s="106">
        <v>38393</v>
      </c>
      <c r="K6089" s="121">
        <v>5.2</v>
      </c>
      <c r="L6089" s="121">
        <v>5.2</v>
      </c>
      <c r="P6089" s="106">
        <v>38393</v>
      </c>
      <c r="Q6089" s="121">
        <v>5.2</v>
      </c>
      <c r="R6089" s="121">
        <v>5.2</v>
      </c>
    </row>
    <row r="6090" spans="4:18">
      <c r="D6090" s="106">
        <v>38392</v>
      </c>
      <c r="E6090" s="121">
        <v>28.55</v>
      </c>
      <c r="F6090" s="121">
        <v>28</v>
      </c>
      <c r="J6090" s="106">
        <v>38392</v>
      </c>
      <c r="K6090" s="121">
        <v>5.25</v>
      </c>
      <c r="L6090" s="121">
        <v>5.25</v>
      </c>
      <c r="P6090" s="106">
        <v>38392</v>
      </c>
      <c r="Q6090" s="121">
        <v>5.25</v>
      </c>
      <c r="R6090" s="121">
        <v>5.25</v>
      </c>
    </row>
    <row r="6091" spans="4:18">
      <c r="D6091" s="106">
        <v>38391</v>
      </c>
      <c r="E6091" s="121">
        <v>28.26</v>
      </c>
      <c r="F6091" s="121">
        <v>28.87</v>
      </c>
      <c r="J6091" s="106">
        <v>38391</v>
      </c>
      <c r="K6091" s="121">
        <v>5.25</v>
      </c>
      <c r="L6091" s="121">
        <v>5.25</v>
      </c>
      <c r="P6091" s="106">
        <v>38391</v>
      </c>
      <c r="Q6091" s="121">
        <v>5.25</v>
      </c>
      <c r="R6091" s="121">
        <v>5.25</v>
      </c>
    </row>
    <row r="6092" spans="4:18">
      <c r="D6092" s="106">
        <v>38390</v>
      </c>
      <c r="E6092" s="121">
        <v>30.4</v>
      </c>
      <c r="F6092" s="121">
        <v>28.57</v>
      </c>
      <c r="J6092" s="106">
        <v>38390</v>
      </c>
      <c r="K6092" s="121">
        <v>5.4</v>
      </c>
      <c r="L6092" s="121">
        <v>5.4</v>
      </c>
      <c r="P6092" s="106">
        <v>38390</v>
      </c>
      <c r="Q6092" s="121">
        <v>5.4</v>
      </c>
      <c r="R6092" s="121">
        <v>5.4</v>
      </c>
    </row>
    <row r="6093" spans="4:18">
      <c r="D6093" s="106">
        <v>38387</v>
      </c>
      <c r="E6093" s="121">
        <v>30.32</v>
      </c>
      <c r="F6093" s="121">
        <v>30.15</v>
      </c>
      <c r="J6093" s="106">
        <v>38387</v>
      </c>
      <c r="K6093" s="121">
        <v>5.4</v>
      </c>
      <c r="L6093" s="121">
        <v>5.4</v>
      </c>
      <c r="P6093" s="106">
        <v>38387</v>
      </c>
      <c r="Q6093" s="121">
        <v>5.4</v>
      </c>
      <c r="R6093" s="121">
        <v>5.4</v>
      </c>
    </row>
    <row r="6094" spans="4:18">
      <c r="D6094" s="106">
        <v>38386</v>
      </c>
      <c r="E6094" s="121">
        <v>30.27</v>
      </c>
      <c r="F6094" s="121">
        <v>30.69</v>
      </c>
      <c r="J6094" s="106">
        <v>38386</v>
      </c>
      <c r="K6094" s="121">
        <v>5.4</v>
      </c>
      <c r="L6094" s="121">
        <v>5.4</v>
      </c>
      <c r="P6094" s="106">
        <v>38386</v>
      </c>
      <c r="Q6094" s="121">
        <v>5.4</v>
      </c>
      <c r="R6094" s="121">
        <v>5.4</v>
      </c>
    </row>
    <row r="6095" spans="4:18">
      <c r="D6095" s="106">
        <v>38385</v>
      </c>
      <c r="E6095" s="121">
        <v>30.14</v>
      </c>
      <c r="F6095" s="121">
        <v>30.63</v>
      </c>
      <c r="J6095" s="106">
        <v>38385</v>
      </c>
      <c r="K6095" s="121">
        <v>5.4</v>
      </c>
      <c r="L6095" s="121">
        <v>5.4</v>
      </c>
      <c r="P6095" s="106">
        <v>38385</v>
      </c>
      <c r="Q6095" s="121">
        <v>5.4</v>
      </c>
      <c r="R6095" s="121">
        <v>5.4</v>
      </c>
    </row>
    <row r="6096" spans="4:18">
      <c r="D6096" s="106">
        <v>38384</v>
      </c>
      <c r="E6096" s="121">
        <v>29.98</v>
      </c>
      <c r="F6096" s="121">
        <v>29.99</v>
      </c>
      <c r="J6096" s="106">
        <v>38384</v>
      </c>
      <c r="K6096" s="121">
        <v>5.4</v>
      </c>
      <c r="L6096" s="121">
        <v>5.4</v>
      </c>
      <c r="P6096" s="106">
        <v>38384</v>
      </c>
      <c r="Q6096" s="121">
        <v>5.4</v>
      </c>
      <c r="R6096" s="121">
        <v>5.4</v>
      </c>
    </row>
    <row r="6097" spans="4:18">
      <c r="D6097" s="106">
        <v>38383</v>
      </c>
      <c r="E6097" s="121">
        <v>28.69</v>
      </c>
      <c r="F6097" s="121">
        <v>29.83</v>
      </c>
      <c r="J6097" s="106">
        <v>38383</v>
      </c>
      <c r="K6097" s="121">
        <v>5.4</v>
      </c>
      <c r="L6097" s="121">
        <v>5.4</v>
      </c>
      <c r="P6097" s="106">
        <v>38383</v>
      </c>
      <c r="Q6097" s="121">
        <v>5.4</v>
      </c>
      <c r="R6097" s="121">
        <v>5.4</v>
      </c>
    </row>
    <row r="6098" spans="4:18">
      <c r="D6098" s="106">
        <v>38380</v>
      </c>
      <c r="E6098" s="121">
        <v>28.89</v>
      </c>
      <c r="F6098" s="121">
        <v>28.74</v>
      </c>
      <c r="J6098" s="106">
        <v>38380</v>
      </c>
      <c r="K6098" s="121">
        <v>5.4</v>
      </c>
      <c r="L6098" s="121">
        <v>5.4</v>
      </c>
      <c r="P6098" s="106">
        <v>38380</v>
      </c>
      <c r="Q6098" s="121">
        <v>5.4</v>
      </c>
      <c r="R6098" s="121">
        <v>5.4</v>
      </c>
    </row>
    <row r="6099" spans="4:18">
      <c r="D6099" s="106">
        <v>38379</v>
      </c>
      <c r="E6099" s="121">
        <v>28.72</v>
      </c>
      <c r="F6099" s="121">
        <v>28.84</v>
      </c>
      <c r="J6099" s="106">
        <v>38379</v>
      </c>
      <c r="K6099" s="121">
        <v>5.4</v>
      </c>
      <c r="L6099" s="121">
        <v>5.4</v>
      </c>
      <c r="P6099" s="106">
        <v>38379</v>
      </c>
      <c r="Q6099" s="121">
        <v>5.4</v>
      </c>
      <c r="R6099" s="121">
        <v>5.4</v>
      </c>
    </row>
    <row r="6100" spans="4:18">
      <c r="D6100" s="106">
        <v>38378</v>
      </c>
      <c r="E6100" s="121">
        <v>27.38</v>
      </c>
      <c r="F6100" s="121">
        <v>28.65</v>
      </c>
      <c r="J6100" s="106">
        <v>38378</v>
      </c>
      <c r="K6100" s="121">
        <v>5.4</v>
      </c>
      <c r="L6100" s="121">
        <v>5.4</v>
      </c>
      <c r="P6100" s="106">
        <v>38378</v>
      </c>
      <c r="Q6100" s="121">
        <v>5.4</v>
      </c>
      <c r="R6100" s="121">
        <v>5.4</v>
      </c>
    </row>
    <row r="6101" spans="4:18">
      <c r="D6101" s="106">
        <v>38377</v>
      </c>
      <c r="E6101" s="121">
        <v>25.73</v>
      </c>
      <c r="F6101" s="121">
        <v>27.18</v>
      </c>
      <c r="J6101" s="106">
        <v>38377</v>
      </c>
      <c r="K6101" s="121">
        <v>5.4</v>
      </c>
      <c r="L6101" s="121">
        <v>5.4</v>
      </c>
      <c r="P6101" s="106">
        <v>38377</v>
      </c>
      <c r="Q6101" s="121">
        <v>5.4</v>
      </c>
      <c r="R6101" s="121">
        <v>5.4</v>
      </c>
    </row>
    <row r="6102" spans="4:18">
      <c r="D6102" s="106">
        <v>38376</v>
      </c>
      <c r="E6102" s="121">
        <v>25.36</v>
      </c>
      <c r="F6102" s="121">
        <v>25.2</v>
      </c>
      <c r="J6102" s="106">
        <v>38376</v>
      </c>
      <c r="K6102" s="121">
        <v>5.4</v>
      </c>
      <c r="L6102" s="121">
        <v>5.4</v>
      </c>
      <c r="P6102" s="106">
        <v>38376</v>
      </c>
      <c r="Q6102" s="121">
        <v>5.4</v>
      </c>
      <c r="R6102" s="121">
        <v>5.4</v>
      </c>
    </row>
    <row r="6103" spans="4:18">
      <c r="D6103" s="106">
        <v>38373</v>
      </c>
      <c r="E6103" s="121">
        <v>25.32</v>
      </c>
      <c r="F6103" s="121">
        <v>25.83</v>
      </c>
      <c r="J6103" s="106">
        <v>38373</v>
      </c>
      <c r="K6103" s="121">
        <v>5.4</v>
      </c>
      <c r="L6103" s="121">
        <v>5.4</v>
      </c>
      <c r="P6103" s="106">
        <v>38373</v>
      </c>
      <c r="Q6103" s="121">
        <v>5.4</v>
      </c>
      <c r="R6103" s="121">
        <v>5.4</v>
      </c>
    </row>
    <row r="6104" spans="4:18">
      <c r="D6104" s="106">
        <v>38372</v>
      </c>
      <c r="E6104" s="121">
        <v>25.84</v>
      </c>
      <c r="F6104" s="121">
        <v>25.11</v>
      </c>
      <c r="J6104" s="106">
        <v>38372</v>
      </c>
      <c r="K6104" s="121">
        <v>5.5</v>
      </c>
      <c r="L6104" s="121">
        <v>5.4</v>
      </c>
      <c r="P6104" s="106">
        <v>38372</v>
      </c>
      <c r="Q6104" s="121">
        <v>5.5</v>
      </c>
      <c r="R6104" s="121">
        <v>5.4</v>
      </c>
    </row>
    <row r="6105" spans="4:18">
      <c r="D6105" s="106">
        <v>38371</v>
      </c>
      <c r="E6105" s="121">
        <v>26.51</v>
      </c>
      <c r="F6105" s="121">
        <v>26.23</v>
      </c>
      <c r="J6105" s="106">
        <v>38371</v>
      </c>
      <c r="K6105" s="121">
        <v>5.5</v>
      </c>
      <c r="L6105" s="121">
        <v>5.5</v>
      </c>
      <c r="P6105" s="106">
        <v>38371</v>
      </c>
      <c r="Q6105" s="121">
        <v>5.5</v>
      </c>
      <c r="R6105" s="121">
        <v>5.5</v>
      </c>
    </row>
    <row r="6106" spans="4:18">
      <c r="D6106" s="106">
        <v>38370</v>
      </c>
      <c r="E6106" s="121">
        <v>26.14</v>
      </c>
      <c r="F6106" s="121">
        <v>26.11</v>
      </c>
      <c r="J6106" s="106">
        <v>38370</v>
      </c>
      <c r="K6106" s="121">
        <v>5.5</v>
      </c>
      <c r="L6106" s="121">
        <v>5.5</v>
      </c>
      <c r="P6106" s="106">
        <v>38370</v>
      </c>
      <c r="Q6106" s="121">
        <v>5.5</v>
      </c>
      <c r="R6106" s="121">
        <v>5.5</v>
      </c>
    </row>
    <row r="6107" spans="4:18">
      <c r="D6107" s="106">
        <v>38366</v>
      </c>
      <c r="E6107" s="121">
        <v>26.09</v>
      </c>
      <c r="F6107" s="121">
        <v>26.25</v>
      </c>
      <c r="J6107" s="106">
        <v>38366</v>
      </c>
      <c r="K6107" s="121">
        <v>5.4</v>
      </c>
      <c r="L6107" s="121">
        <v>5.4</v>
      </c>
      <c r="P6107" s="106">
        <v>38366</v>
      </c>
      <c r="Q6107" s="121">
        <v>5.4</v>
      </c>
      <c r="R6107" s="121">
        <v>5.4</v>
      </c>
    </row>
    <row r="6108" spans="4:18">
      <c r="D6108" s="106">
        <v>38365</v>
      </c>
      <c r="E6108" s="121">
        <v>25.79</v>
      </c>
      <c r="F6108" s="121">
        <v>25.91</v>
      </c>
      <c r="J6108" s="106">
        <v>38365</v>
      </c>
      <c r="K6108" s="121">
        <v>5.5</v>
      </c>
      <c r="L6108" s="121">
        <v>5.5</v>
      </c>
      <c r="P6108" s="106">
        <v>38365</v>
      </c>
      <c r="Q6108" s="121">
        <v>5.5</v>
      </c>
      <c r="R6108" s="121">
        <v>5.5</v>
      </c>
    </row>
    <row r="6109" spans="4:18">
      <c r="D6109" s="106">
        <v>38364</v>
      </c>
      <c r="E6109" s="121">
        <v>25.98</v>
      </c>
      <c r="F6109" s="121">
        <v>25.88</v>
      </c>
      <c r="J6109" s="106">
        <v>38364</v>
      </c>
      <c r="K6109" s="121">
        <v>5.5</v>
      </c>
      <c r="L6109" s="121">
        <v>5.5</v>
      </c>
      <c r="P6109" s="106">
        <v>38364</v>
      </c>
      <c r="Q6109" s="121">
        <v>5.5</v>
      </c>
      <c r="R6109" s="121">
        <v>5.5</v>
      </c>
    </row>
    <row r="6110" spans="4:18">
      <c r="D6110" s="106">
        <v>38363</v>
      </c>
      <c r="E6110" s="121">
        <v>26.19</v>
      </c>
      <c r="F6110" s="121">
        <v>26.18</v>
      </c>
      <c r="J6110" s="106">
        <v>38363</v>
      </c>
      <c r="K6110" s="121">
        <v>5.5</v>
      </c>
      <c r="L6110" s="121">
        <v>5.5</v>
      </c>
      <c r="P6110" s="106">
        <v>38363</v>
      </c>
      <c r="Q6110" s="121">
        <v>5.5</v>
      </c>
      <c r="R6110" s="121">
        <v>5.5</v>
      </c>
    </row>
    <row r="6111" spans="4:18">
      <c r="D6111" s="106">
        <v>38362</v>
      </c>
      <c r="E6111" s="121">
        <v>25.59</v>
      </c>
      <c r="F6111" s="121">
        <v>26</v>
      </c>
      <c r="J6111" s="106">
        <v>38362</v>
      </c>
      <c r="K6111" s="121">
        <v>5.3</v>
      </c>
      <c r="L6111" s="121">
        <v>5.5</v>
      </c>
      <c r="P6111" s="106">
        <v>38362</v>
      </c>
      <c r="Q6111" s="121">
        <v>5.3</v>
      </c>
      <c r="R6111" s="121">
        <v>5.5</v>
      </c>
    </row>
    <row r="6112" spans="4:18">
      <c r="D6112" s="106">
        <v>38359</v>
      </c>
      <c r="E6112" s="121">
        <v>26.86</v>
      </c>
      <c r="F6112" s="121">
        <v>25.77</v>
      </c>
      <c r="J6112" s="106">
        <v>38359</v>
      </c>
      <c r="K6112" s="121">
        <v>5.4</v>
      </c>
      <c r="L6112" s="121">
        <v>5.4</v>
      </c>
      <c r="P6112" s="106">
        <v>38359</v>
      </c>
      <c r="Q6112" s="121">
        <v>5.4</v>
      </c>
      <c r="R6112" s="121">
        <v>5.4</v>
      </c>
    </row>
    <row r="6113" spans="4:18">
      <c r="D6113" s="106">
        <v>38358</v>
      </c>
      <c r="E6113" s="121">
        <v>25.66</v>
      </c>
      <c r="F6113" s="121">
        <v>26.36</v>
      </c>
      <c r="J6113" s="106">
        <v>38358</v>
      </c>
      <c r="K6113" s="121">
        <v>5.0999999999999996</v>
      </c>
      <c r="L6113" s="121">
        <v>5.2</v>
      </c>
      <c r="P6113" s="106">
        <v>38358</v>
      </c>
      <c r="Q6113" s="121">
        <v>5.0999999999999996</v>
      </c>
      <c r="R6113" s="121">
        <v>5.2</v>
      </c>
    </row>
    <row r="6114" spans="4:18">
      <c r="D6114" s="106">
        <v>38357</v>
      </c>
      <c r="E6114" s="121">
        <v>26.03</v>
      </c>
      <c r="F6114" s="121">
        <v>25.82</v>
      </c>
      <c r="J6114" s="106">
        <v>38357</v>
      </c>
      <c r="K6114" s="121">
        <v>5</v>
      </c>
      <c r="L6114" s="121">
        <v>5</v>
      </c>
      <c r="P6114" s="106">
        <v>38357</v>
      </c>
      <c r="Q6114" s="121">
        <v>5</v>
      </c>
      <c r="R6114" s="121">
        <v>5</v>
      </c>
    </row>
    <row r="6115" spans="4:18">
      <c r="D6115" s="106">
        <v>38356</v>
      </c>
      <c r="E6115" s="121">
        <v>26.62</v>
      </c>
      <c r="F6115" s="121">
        <v>26.34</v>
      </c>
      <c r="J6115" s="106">
        <v>38356</v>
      </c>
      <c r="K6115" s="121">
        <v>5</v>
      </c>
      <c r="L6115" s="121">
        <v>5</v>
      </c>
      <c r="P6115" s="106">
        <v>38356</v>
      </c>
      <c r="Q6115" s="121">
        <v>5</v>
      </c>
      <c r="R6115" s="121">
        <v>5</v>
      </c>
    </row>
    <row r="6116" spans="4:18">
      <c r="D6116" s="106">
        <v>38355</v>
      </c>
      <c r="E6116" s="121">
        <v>27.75</v>
      </c>
      <c r="F6116" s="121">
        <v>26.54</v>
      </c>
      <c r="J6116" s="106">
        <v>38355</v>
      </c>
      <c r="K6116" s="121">
        <v>5.05</v>
      </c>
      <c r="L6116" s="121">
        <v>5.05</v>
      </c>
      <c r="P6116" s="106">
        <v>38355</v>
      </c>
      <c r="Q6116" s="121">
        <v>5.05</v>
      </c>
      <c r="R6116" s="121">
        <v>5.05</v>
      </c>
    </row>
    <row r="6117" spans="4:18">
      <c r="D6117" s="106">
        <v>38352</v>
      </c>
      <c r="E6117" s="121">
        <v>27.84</v>
      </c>
      <c r="F6117" s="121">
        <v>27.51</v>
      </c>
      <c r="J6117" s="106">
        <v>38352</v>
      </c>
      <c r="K6117" s="121">
        <v>5.0999999999999996</v>
      </c>
      <c r="L6117" s="121">
        <v>5.05</v>
      </c>
      <c r="P6117" s="106">
        <v>38352</v>
      </c>
      <c r="Q6117" s="121">
        <v>5.0999999999999996</v>
      </c>
      <c r="R6117" s="121">
        <v>5.05</v>
      </c>
    </row>
    <row r="6118" spans="4:18">
      <c r="D6118" s="106">
        <v>38351</v>
      </c>
      <c r="E6118" s="121">
        <v>27.56</v>
      </c>
      <c r="F6118" s="121">
        <v>27.79</v>
      </c>
      <c r="J6118" s="106">
        <v>38351</v>
      </c>
      <c r="K6118" s="121">
        <v>5.0999999999999996</v>
      </c>
      <c r="L6118" s="121">
        <v>4.95</v>
      </c>
      <c r="P6118" s="106">
        <v>38351</v>
      </c>
      <c r="Q6118" s="121">
        <v>5.0999999999999996</v>
      </c>
      <c r="R6118" s="121">
        <v>4.95</v>
      </c>
    </row>
    <row r="6119" spans="4:18">
      <c r="D6119" s="106">
        <v>38350</v>
      </c>
      <c r="E6119" s="121">
        <v>27.6</v>
      </c>
      <c r="F6119" s="121">
        <v>27.58</v>
      </c>
      <c r="J6119" s="106">
        <v>38350</v>
      </c>
      <c r="K6119" s="121">
        <v>5.0999999999999996</v>
      </c>
      <c r="L6119" s="121">
        <v>5.05</v>
      </c>
      <c r="P6119" s="106">
        <v>38350</v>
      </c>
      <c r="Q6119" s="121">
        <v>5.0999999999999996</v>
      </c>
      <c r="R6119" s="121">
        <v>5.05</v>
      </c>
    </row>
    <row r="6120" spans="4:18">
      <c r="D6120" s="106">
        <v>38349</v>
      </c>
      <c r="E6120" s="121">
        <v>26.84</v>
      </c>
      <c r="F6120" s="121">
        <v>27.48</v>
      </c>
      <c r="J6120" s="106">
        <v>38349</v>
      </c>
      <c r="K6120" s="121">
        <v>5.0999999999999996</v>
      </c>
      <c r="L6120" s="121">
        <v>5.0999999999999996</v>
      </c>
      <c r="P6120" s="106">
        <v>38349</v>
      </c>
      <c r="Q6120" s="121">
        <v>5.0999999999999996</v>
      </c>
      <c r="R6120" s="121">
        <v>5.0999999999999996</v>
      </c>
    </row>
    <row r="6121" spans="4:18">
      <c r="D6121" s="106">
        <v>38348</v>
      </c>
      <c r="E6121" s="121">
        <v>26.89</v>
      </c>
      <c r="F6121" s="121">
        <v>26.56</v>
      </c>
      <c r="J6121" s="106">
        <v>38348</v>
      </c>
      <c r="K6121" s="121">
        <v>5</v>
      </c>
      <c r="L6121" s="121">
        <v>5.0999999999999996</v>
      </c>
      <c r="P6121" s="106">
        <v>38348</v>
      </c>
      <c r="Q6121" s="121">
        <v>5</v>
      </c>
      <c r="R6121" s="121">
        <v>5.0999999999999996</v>
      </c>
    </row>
    <row r="6122" spans="4:18">
      <c r="D6122" s="106">
        <v>38344</v>
      </c>
      <c r="E6122" s="121">
        <v>27.47</v>
      </c>
      <c r="F6122" s="121">
        <v>27.02</v>
      </c>
      <c r="J6122" s="106">
        <v>38344</v>
      </c>
      <c r="K6122" s="121">
        <v>5.05</v>
      </c>
      <c r="L6122" s="121">
        <v>5.05</v>
      </c>
      <c r="P6122" s="106">
        <v>38344</v>
      </c>
      <c r="Q6122" s="121">
        <v>5.05</v>
      </c>
      <c r="R6122" s="121">
        <v>5.05</v>
      </c>
    </row>
    <row r="6123" spans="4:18">
      <c r="D6123" s="106">
        <v>38343</v>
      </c>
      <c r="E6123" s="121">
        <v>26.83</v>
      </c>
      <c r="F6123" s="121">
        <v>27.27</v>
      </c>
      <c r="J6123" s="106">
        <v>38343</v>
      </c>
      <c r="K6123" s="121">
        <v>5</v>
      </c>
      <c r="L6123" s="121">
        <v>5</v>
      </c>
      <c r="P6123" s="106">
        <v>38343</v>
      </c>
      <c r="Q6123" s="121">
        <v>5</v>
      </c>
      <c r="R6123" s="121">
        <v>5</v>
      </c>
    </row>
    <row r="6124" spans="4:18">
      <c r="D6124" s="106">
        <v>38342</v>
      </c>
      <c r="E6124" s="121">
        <v>26.2</v>
      </c>
      <c r="F6124" s="121">
        <v>26.73</v>
      </c>
      <c r="J6124" s="106">
        <v>38342</v>
      </c>
      <c r="K6124" s="121">
        <v>5</v>
      </c>
      <c r="L6124" s="121">
        <v>5</v>
      </c>
      <c r="P6124" s="106">
        <v>38342</v>
      </c>
      <c r="Q6124" s="121">
        <v>5</v>
      </c>
      <c r="R6124" s="121">
        <v>5</v>
      </c>
    </row>
    <row r="6125" spans="4:18">
      <c r="D6125" s="106">
        <v>38341</v>
      </c>
      <c r="E6125" s="121">
        <v>26.71</v>
      </c>
      <c r="F6125" s="121">
        <v>26.32</v>
      </c>
      <c r="J6125" s="106">
        <v>38341</v>
      </c>
      <c r="K6125" s="121">
        <v>5.05</v>
      </c>
      <c r="L6125" s="121">
        <v>5</v>
      </c>
      <c r="P6125" s="106">
        <v>38341</v>
      </c>
      <c r="Q6125" s="121">
        <v>5.05</v>
      </c>
      <c r="R6125" s="121">
        <v>5</v>
      </c>
    </row>
    <row r="6126" spans="4:18">
      <c r="D6126" s="106">
        <v>38338</v>
      </c>
      <c r="E6126" s="121">
        <v>27.12</v>
      </c>
      <c r="F6126" s="121">
        <v>26.9</v>
      </c>
      <c r="J6126" s="106">
        <v>38338</v>
      </c>
      <c r="K6126" s="121">
        <v>5.15</v>
      </c>
      <c r="L6126" s="121">
        <v>5.15</v>
      </c>
      <c r="P6126" s="106">
        <v>38338</v>
      </c>
      <c r="Q6126" s="121">
        <v>5.15</v>
      </c>
      <c r="R6126" s="121">
        <v>5.15</v>
      </c>
    </row>
    <row r="6127" spans="4:18">
      <c r="D6127" s="106">
        <v>38337</v>
      </c>
      <c r="E6127" s="121">
        <v>27.08</v>
      </c>
      <c r="F6127" s="121">
        <v>26.84</v>
      </c>
      <c r="J6127" s="106">
        <v>38337</v>
      </c>
      <c r="K6127" s="121">
        <v>5.15</v>
      </c>
      <c r="L6127" s="121">
        <v>5.15</v>
      </c>
      <c r="P6127" s="106">
        <v>38337</v>
      </c>
      <c r="Q6127" s="121">
        <v>5.15</v>
      </c>
      <c r="R6127" s="121">
        <v>5.15</v>
      </c>
    </row>
    <row r="6128" spans="4:18">
      <c r="D6128" s="106">
        <v>38336</v>
      </c>
      <c r="E6128" s="121">
        <v>26.99</v>
      </c>
      <c r="F6128" s="121">
        <v>27.4</v>
      </c>
      <c r="J6128" s="106">
        <v>38336</v>
      </c>
      <c r="K6128" s="121">
        <v>5.2</v>
      </c>
      <c r="L6128" s="121">
        <v>5.18</v>
      </c>
      <c r="P6128" s="106">
        <v>38336</v>
      </c>
      <c r="Q6128" s="121">
        <v>5.2</v>
      </c>
      <c r="R6128" s="121">
        <v>5.18</v>
      </c>
    </row>
    <row r="6129" spans="4:18">
      <c r="D6129" s="106">
        <v>38335</v>
      </c>
      <c r="E6129" s="121">
        <v>26.47</v>
      </c>
      <c r="F6129" s="121">
        <v>27.02</v>
      </c>
      <c r="J6129" s="106">
        <v>38335</v>
      </c>
      <c r="K6129" s="121">
        <v>5.2</v>
      </c>
      <c r="L6129" s="121">
        <v>5.2</v>
      </c>
      <c r="P6129" s="106">
        <v>38335</v>
      </c>
      <c r="Q6129" s="121">
        <v>5.2</v>
      </c>
      <c r="R6129" s="121">
        <v>5.2</v>
      </c>
    </row>
    <row r="6130" spans="4:18">
      <c r="D6130" s="106">
        <v>38334</v>
      </c>
      <c r="E6130" s="121">
        <v>26.17</v>
      </c>
      <c r="F6130" s="121">
        <v>26.36</v>
      </c>
      <c r="J6130" s="106">
        <v>38334</v>
      </c>
      <c r="K6130" s="121">
        <v>5.2</v>
      </c>
      <c r="L6130" s="121">
        <v>5.2</v>
      </c>
      <c r="P6130" s="106">
        <v>38334</v>
      </c>
      <c r="Q6130" s="121">
        <v>5.2</v>
      </c>
      <c r="R6130" s="121">
        <v>5.2</v>
      </c>
    </row>
    <row r="6131" spans="4:18">
      <c r="D6131" s="106">
        <v>38331</v>
      </c>
      <c r="E6131" s="121">
        <v>25.85</v>
      </c>
      <c r="F6131" s="121">
        <v>26.01</v>
      </c>
      <c r="J6131" s="106">
        <v>38331</v>
      </c>
      <c r="K6131" s="121">
        <v>5.25</v>
      </c>
      <c r="L6131" s="121">
        <v>5.25</v>
      </c>
      <c r="P6131" s="106">
        <v>38331</v>
      </c>
      <c r="Q6131" s="121">
        <v>5.25</v>
      </c>
      <c r="R6131" s="121">
        <v>5.25</v>
      </c>
    </row>
    <row r="6132" spans="4:18">
      <c r="D6132" s="106">
        <v>38330</v>
      </c>
      <c r="E6132" s="121">
        <v>25.73</v>
      </c>
      <c r="F6132" s="121">
        <v>25.78</v>
      </c>
      <c r="J6132" s="106">
        <v>38330</v>
      </c>
      <c r="K6132" s="121">
        <v>5.25</v>
      </c>
      <c r="L6132" s="121">
        <v>5.25</v>
      </c>
      <c r="P6132" s="106">
        <v>38330</v>
      </c>
      <c r="Q6132" s="121">
        <v>5.25</v>
      </c>
      <c r="R6132" s="121">
        <v>5.25</v>
      </c>
    </row>
    <row r="6133" spans="4:18">
      <c r="D6133" s="106">
        <v>38329</v>
      </c>
      <c r="E6133" s="121">
        <v>25.78</v>
      </c>
      <c r="F6133" s="121">
        <v>25.83</v>
      </c>
      <c r="J6133" s="106">
        <v>38329</v>
      </c>
      <c r="K6133" s="121">
        <v>5.25</v>
      </c>
      <c r="L6133" s="121">
        <v>5.25</v>
      </c>
      <c r="P6133" s="106">
        <v>38329</v>
      </c>
      <c r="Q6133" s="121">
        <v>5.25</v>
      </c>
      <c r="R6133" s="121">
        <v>5.25</v>
      </c>
    </row>
    <row r="6134" spans="4:18">
      <c r="D6134" s="106">
        <v>38328</v>
      </c>
      <c r="E6134" s="121">
        <v>26.7</v>
      </c>
      <c r="F6134" s="121">
        <v>25.39</v>
      </c>
      <c r="J6134" s="106">
        <v>38328</v>
      </c>
      <c r="K6134" s="121">
        <v>5.25</v>
      </c>
      <c r="L6134" s="121">
        <v>5.25</v>
      </c>
      <c r="P6134" s="106">
        <v>38328</v>
      </c>
      <c r="Q6134" s="121">
        <v>5.25</v>
      </c>
      <c r="R6134" s="121">
        <v>5.25</v>
      </c>
    </row>
    <row r="6135" spans="4:18">
      <c r="D6135" s="106">
        <v>38327</v>
      </c>
      <c r="E6135" s="121">
        <v>26.94</v>
      </c>
      <c r="F6135" s="121">
        <v>26.55</v>
      </c>
      <c r="J6135" s="106">
        <v>38327</v>
      </c>
      <c r="K6135" s="121">
        <v>5.25</v>
      </c>
      <c r="L6135" s="121">
        <v>5.25</v>
      </c>
      <c r="P6135" s="106">
        <v>38327</v>
      </c>
      <c r="Q6135" s="121">
        <v>5.25</v>
      </c>
      <c r="R6135" s="121">
        <v>5.25</v>
      </c>
    </row>
    <row r="6136" spans="4:18">
      <c r="D6136" s="106">
        <v>38324</v>
      </c>
      <c r="E6136" s="121">
        <v>26.9</v>
      </c>
      <c r="F6136" s="121">
        <v>26.82</v>
      </c>
      <c r="J6136" s="106">
        <v>38324</v>
      </c>
      <c r="K6136" s="121">
        <v>5.25</v>
      </c>
      <c r="L6136" s="121">
        <v>5.25</v>
      </c>
      <c r="P6136" s="106">
        <v>38324</v>
      </c>
      <c r="Q6136" s="121">
        <v>5.25</v>
      </c>
      <c r="R6136" s="121">
        <v>5.25</v>
      </c>
    </row>
    <row r="6137" spans="4:18">
      <c r="D6137" s="106">
        <v>38323</v>
      </c>
      <c r="E6137" s="121">
        <v>26.41</v>
      </c>
      <c r="F6137" s="121">
        <v>26.78</v>
      </c>
      <c r="J6137" s="106">
        <v>38323</v>
      </c>
      <c r="K6137" s="121">
        <v>5.25</v>
      </c>
      <c r="L6137" s="121">
        <v>5.25</v>
      </c>
      <c r="P6137" s="106">
        <v>38323</v>
      </c>
      <c r="Q6137" s="121">
        <v>5.25</v>
      </c>
      <c r="R6137" s="121">
        <v>5.25</v>
      </c>
    </row>
    <row r="6138" spans="4:18">
      <c r="D6138" s="106">
        <v>38322</v>
      </c>
      <c r="E6138" s="121">
        <v>25.99</v>
      </c>
      <c r="F6138" s="121">
        <v>26.52</v>
      </c>
      <c r="J6138" s="106">
        <v>38322</v>
      </c>
      <c r="K6138" s="121">
        <v>5.25</v>
      </c>
      <c r="L6138" s="121">
        <v>5.29</v>
      </c>
      <c r="P6138" s="106">
        <v>38322</v>
      </c>
      <c r="Q6138" s="121">
        <v>5.25</v>
      </c>
      <c r="R6138" s="121">
        <v>5.29</v>
      </c>
    </row>
    <row r="6139" spans="4:18">
      <c r="D6139" s="106">
        <v>38321</v>
      </c>
      <c r="E6139" s="121">
        <v>26.45</v>
      </c>
      <c r="F6139" s="121">
        <v>25.79</v>
      </c>
      <c r="J6139" s="106">
        <v>38321</v>
      </c>
      <c r="K6139" s="121">
        <v>5.2</v>
      </c>
      <c r="L6139" s="121">
        <v>5.25</v>
      </c>
      <c r="P6139" s="106">
        <v>38321</v>
      </c>
      <c r="Q6139" s="121">
        <v>5.2</v>
      </c>
      <c r="R6139" s="121">
        <v>5.25</v>
      </c>
    </row>
    <row r="6140" spans="4:18">
      <c r="D6140" s="106">
        <v>38320</v>
      </c>
      <c r="E6140" s="121">
        <v>26.15</v>
      </c>
      <c r="F6140" s="121">
        <v>26.38</v>
      </c>
      <c r="J6140" s="106">
        <v>38320</v>
      </c>
      <c r="K6140" s="121">
        <v>5.2</v>
      </c>
      <c r="L6140" s="121">
        <v>5.2</v>
      </c>
      <c r="P6140" s="106">
        <v>38320</v>
      </c>
      <c r="Q6140" s="121">
        <v>5.2</v>
      </c>
      <c r="R6140" s="121">
        <v>5.2</v>
      </c>
    </row>
    <row r="6141" spans="4:18">
      <c r="D6141" s="106">
        <v>38317</v>
      </c>
      <c r="E6141" s="121">
        <v>25.51</v>
      </c>
      <c r="F6141" s="121">
        <v>25.92</v>
      </c>
      <c r="J6141" s="106">
        <v>38317</v>
      </c>
      <c r="K6141" s="121">
        <v>5.2</v>
      </c>
      <c r="L6141" s="121">
        <v>5.2</v>
      </c>
      <c r="P6141" s="106">
        <v>38317</v>
      </c>
      <c r="Q6141" s="121">
        <v>5.2</v>
      </c>
      <c r="R6141" s="121">
        <v>5.2</v>
      </c>
    </row>
    <row r="6142" spans="4:18">
      <c r="D6142" s="106">
        <v>38315</v>
      </c>
      <c r="E6142" s="121">
        <v>25.58</v>
      </c>
      <c r="F6142" s="121">
        <v>25.58</v>
      </c>
      <c r="J6142" s="106">
        <v>38315</v>
      </c>
      <c r="K6142" s="121">
        <v>5.2</v>
      </c>
      <c r="L6142" s="121">
        <v>5.2</v>
      </c>
      <c r="P6142" s="106">
        <v>38315</v>
      </c>
      <c r="Q6142" s="121">
        <v>5.2</v>
      </c>
      <c r="R6142" s="121">
        <v>5.2</v>
      </c>
    </row>
    <row r="6143" spans="4:18">
      <c r="D6143" s="106">
        <v>38314</v>
      </c>
      <c r="E6143" s="121">
        <v>25.17</v>
      </c>
      <c r="F6143" s="121">
        <v>25.33</v>
      </c>
      <c r="J6143" s="106">
        <v>38314</v>
      </c>
      <c r="K6143" s="121">
        <v>5.2</v>
      </c>
      <c r="L6143" s="121">
        <v>5.2</v>
      </c>
      <c r="P6143" s="106">
        <v>38314</v>
      </c>
      <c r="Q6143" s="121">
        <v>5.2</v>
      </c>
      <c r="R6143" s="121">
        <v>5.2</v>
      </c>
    </row>
    <row r="6144" spans="4:18">
      <c r="D6144" s="106">
        <v>38313</v>
      </c>
      <c r="E6144" s="121">
        <v>25.15</v>
      </c>
      <c r="F6144" s="121">
        <v>25.17</v>
      </c>
      <c r="J6144" s="106">
        <v>38313</v>
      </c>
      <c r="K6144" s="121">
        <v>5.0999999999999996</v>
      </c>
      <c r="L6144" s="121">
        <v>5.2</v>
      </c>
      <c r="P6144" s="106">
        <v>38313</v>
      </c>
      <c r="Q6144" s="121">
        <v>5.0999999999999996</v>
      </c>
      <c r="R6144" s="121">
        <v>5.2</v>
      </c>
    </row>
    <row r="6145" spans="4:18">
      <c r="D6145" s="106">
        <v>38310</v>
      </c>
      <c r="E6145" s="121">
        <v>24.6</v>
      </c>
      <c r="F6145" s="121">
        <v>24.92</v>
      </c>
      <c r="J6145" s="106">
        <v>38310</v>
      </c>
      <c r="K6145" s="121">
        <v>5.2</v>
      </c>
      <c r="L6145" s="121">
        <v>5.2</v>
      </c>
      <c r="P6145" s="106">
        <v>38310</v>
      </c>
      <c r="Q6145" s="121">
        <v>5.2</v>
      </c>
      <c r="R6145" s="121">
        <v>5.2</v>
      </c>
    </row>
    <row r="6146" spans="4:18">
      <c r="D6146" s="106">
        <v>38309</v>
      </c>
      <c r="E6146" s="121">
        <v>24.97</v>
      </c>
      <c r="F6146" s="121">
        <v>24.9</v>
      </c>
      <c r="J6146" s="106">
        <v>38309</v>
      </c>
      <c r="K6146" s="121">
        <v>5.15</v>
      </c>
      <c r="L6146" s="121">
        <v>5.15</v>
      </c>
      <c r="P6146" s="106">
        <v>38309</v>
      </c>
      <c r="Q6146" s="121">
        <v>5.15</v>
      </c>
      <c r="R6146" s="121">
        <v>5.15</v>
      </c>
    </row>
    <row r="6147" spans="4:18">
      <c r="D6147" s="106">
        <v>38308</v>
      </c>
      <c r="E6147" s="121">
        <v>25.52</v>
      </c>
      <c r="F6147" s="121">
        <v>25.34</v>
      </c>
      <c r="J6147" s="106">
        <v>38308</v>
      </c>
      <c r="K6147" s="121">
        <v>5.2</v>
      </c>
      <c r="L6147" s="121">
        <v>5.15</v>
      </c>
      <c r="P6147" s="106">
        <v>38308</v>
      </c>
      <c r="Q6147" s="121">
        <v>5.2</v>
      </c>
      <c r="R6147" s="121">
        <v>5.15</v>
      </c>
    </row>
    <row r="6148" spans="4:18">
      <c r="D6148" s="106">
        <v>38307</v>
      </c>
      <c r="E6148" s="121">
        <v>25.57</v>
      </c>
      <c r="F6148" s="121">
        <v>25.3</v>
      </c>
      <c r="J6148" s="106">
        <v>38307</v>
      </c>
      <c r="K6148" s="121">
        <v>5.3</v>
      </c>
      <c r="L6148" s="121">
        <v>5.3</v>
      </c>
      <c r="P6148" s="106">
        <v>38307</v>
      </c>
      <c r="Q6148" s="121">
        <v>5.3</v>
      </c>
      <c r="R6148" s="121">
        <v>5.3</v>
      </c>
    </row>
    <row r="6149" spans="4:18">
      <c r="D6149" s="106">
        <v>38306</v>
      </c>
      <c r="E6149" s="121">
        <v>25.22</v>
      </c>
      <c r="F6149" s="121">
        <v>25.48</v>
      </c>
      <c r="J6149" s="106">
        <v>38306</v>
      </c>
      <c r="K6149" s="121">
        <v>5</v>
      </c>
      <c r="L6149" s="121">
        <v>5.0999999999999996</v>
      </c>
      <c r="P6149" s="106">
        <v>38306</v>
      </c>
      <c r="Q6149" s="121">
        <v>5</v>
      </c>
      <c r="R6149" s="121">
        <v>5.0999999999999996</v>
      </c>
    </row>
    <row r="6150" spans="4:18">
      <c r="D6150" s="106">
        <v>38303</v>
      </c>
      <c r="E6150" s="121">
        <v>25.03</v>
      </c>
      <c r="F6150" s="121">
        <v>25.5</v>
      </c>
      <c r="J6150" s="106">
        <v>38303</v>
      </c>
      <c r="K6150" s="121">
        <v>5.15</v>
      </c>
      <c r="L6150" s="121">
        <v>5.3</v>
      </c>
      <c r="P6150" s="106">
        <v>38303</v>
      </c>
      <c r="Q6150" s="121">
        <v>5.15</v>
      </c>
      <c r="R6150" s="121">
        <v>5.3</v>
      </c>
    </row>
    <row r="6151" spans="4:18">
      <c r="D6151" s="106">
        <v>38302</v>
      </c>
      <c r="E6151" s="121">
        <v>25.02</v>
      </c>
      <c r="F6151" s="121">
        <v>25.44</v>
      </c>
      <c r="J6151" s="106">
        <v>38302</v>
      </c>
      <c r="K6151" s="121">
        <v>5.3</v>
      </c>
      <c r="L6151" s="121">
        <v>5.3</v>
      </c>
      <c r="P6151" s="106">
        <v>38302</v>
      </c>
      <c r="Q6151" s="121">
        <v>5.3</v>
      </c>
      <c r="R6151" s="121">
        <v>5.3</v>
      </c>
    </row>
    <row r="6152" spans="4:18">
      <c r="D6152" s="106">
        <v>38301</v>
      </c>
      <c r="E6152" s="121">
        <v>24.69</v>
      </c>
      <c r="F6152" s="121">
        <v>25.22</v>
      </c>
      <c r="J6152" s="106">
        <v>38301</v>
      </c>
      <c r="K6152" s="121">
        <v>5.35</v>
      </c>
      <c r="L6152" s="121">
        <v>5.35</v>
      </c>
      <c r="P6152" s="106">
        <v>38301</v>
      </c>
      <c r="Q6152" s="121">
        <v>5.35</v>
      </c>
      <c r="R6152" s="121">
        <v>5.35</v>
      </c>
    </row>
    <row r="6153" spans="4:18">
      <c r="D6153" s="106">
        <v>38300</v>
      </c>
      <c r="E6153" s="121">
        <v>23.86</v>
      </c>
      <c r="F6153" s="121">
        <v>24.51</v>
      </c>
      <c r="J6153" s="106">
        <v>38300</v>
      </c>
      <c r="K6153" s="121">
        <v>5.35</v>
      </c>
      <c r="L6153" s="121">
        <v>5.35</v>
      </c>
      <c r="P6153" s="106">
        <v>38300</v>
      </c>
      <c r="Q6153" s="121">
        <v>5.35</v>
      </c>
      <c r="R6153" s="121">
        <v>5.35</v>
      </c>
    </row>
    <row r="6154" spans="4:18">
      <c r="D6154" s="106">
        <v>38299</v>
      </c>
      <c r="E6154" s="121">
        <v>23.78</v>
      </c>
      <c r="F6154" s="121">
        <v>23.9</v>
      </c>
      <c r="J6154" s="106">
        <v>38299</v>
      </c>
      <c r="K6154" s="121">
        <v>5.35</v>
      </c>
      <c r="L6154" s="121">
        <v>5.2</v>
      </c>
      <c r="P6154" s="106">
        <v>38299</v>
      </c>
      <c r="Q6154" s="121">
        <v>5.35</v>
      </c>
      <c r="R6154" s="121">
        <v>5.2</v>
      </c>
    </row>
    <row r="6155" spans="4:18">
      <c r="D6155" s="106">
        <v>38296</v>
      </c>
      <c r="E6155" s="121">
        <v>24.38</v>
      </c>
      <c r="F6155" s="121">
        <v>23.85</v>
      </c>
      <c r="J6155" s="106">
        <v>38296</v>
      </c>
      <c r="K6155" s="121">
        <v>5.4</v>
      </c>
      <c r="L6155" s="121">
        <v>5.3</v>
      </c>
      <c r="P6155" s="106">
        <v>38296</v>
      </c>
      <c r="Q6155" s="121">
        <v>5.4</v>
      </c>
      <c r="R6155" s="121">
        <v>5.3</v>
      </c>
    </row>
    <row r="6156" spans="4:18">
      <c r="D6156" s="106">
        <v>38295</v>
      </c>
      <c r="E6156" s="121">
        <v>24.57</v>
      </c>
      <c r="F6156" s="121">
        <v>24.09</v>
      </c>
      <c r="J6156" s="106">
        <v>38295</v>
      </c>
      <c r="K6156" s="121">
        <v>5.4</v>
      </c>
      <c r="L6156" s="121">
        <v>5.4</v>
      </c>
      <c r="P6156" s="106">
        <v>38295</v>
      </c>
      <c r="Q6156" s="121">
        <v>5.4</v>
      </c>
      <c r="R6156" s="121">
        <v>5.4</v>
      </c>
    </row>
    <row r="6157" spans="4:18">
      <c r="D6157" s="106">
        <v>38294</v>
      </c>
      <c r="E6157" s="121">
        <v>23.16</v>
      </c>
      <c r="F6157" s="121">
        <v>24.55</v>
      </c>
      <c r="J6157" s="106">
        <v>38294</v>
      </c>
      <c r="K6157" s="121">
        <v>5.25</v>
      </c>
      <c r="L6157" s="121">
        <v>5.25</v>
      </c>
      <c r="P6157" s="106">
        <v>38294</v>
      </c>
      <c r="Q6157" s="121">
        <v>5.25</v>
      </c>
      <c r="R6157" s="121">
        <v>5.25</v>
      </c>
    </row>
    <row r="6158" spans="4:18">
      <c r="D6158" s="106">
        <v>38293</v>
      </c>
      <c r="E6158" s="121">
        <v>22.88</v>
      </c>
      <c r="F6158" s="121">
        <v>22.86</v>
      </c>
      <c r="J6158" s="106">
        <v>38293</v>
      </c>
      <c r="K6158" s="121">
        <v>5.25</v>
      </c>
      <c r="L6158" s="121">
        <v>5.25</v>
      </c>
      <c r="P6158" s="106">
        <v>38293</v>
      </c>
      <c r="Q6158" s="121">
        <v>5.25</v>
      </c>
      <c r="R6158" s="121">
        <v>5.25</v>
      </c>
    </row>
    <row r="6159" spans="4:18">
      <c r="D6159" s="106">
        <v>38292</v>
      </c>
      <c r="E6159" s="121">
        <v>23.2</v>
      </c>
      <c r="F6159" s="121">
        <v>23.08</v>
      </c>
      <c r="J6159" s="106">
        <v>38292</v>
      </c>
      <c r="K6159" s="121">
        <v>5.15</v>
      </c>
      <c r="L6159" s="121">
        <v>5.28</v>
      </c>
      <c r="P6159" s="106">
        <v>38292</v>
      </c>
      <c r="Q6159" s="121">
        <v>5.15</v>
      </c>
      <c r="R6159" s="121">
        <v>5.28</v>
      </c>
    </row>
    <row r="6160" spans="4:18">
      <c r="D6160" s="106">
        <v>38289</v>
      </c>
      <c r="E6160" s="121">
        <v>23.39</v>
      </c>
      <c r="F6160" s="121">
        <v>23.4</v>
      </c>
      <c r="J6160" s="106">
        <v>38289</v>
      </c>
      <c r="K6160" s="121">
        <v>5.3</v>
      </c>
      <c r="L6160" s="121">
        <v>5.28</v>
      </c>
      <c r="P6160" s="106">
        <v>38289</v>
      </c>
      <c r="Q6160" s="121">
        <v>5.3</v>
      </c>
      <c r="R6160" s="121">
        <v>5.28</v>
      </c>
    </row>
    <row r="6161" spans="4:18">
      <c r="D6161" s="106">
        <v>38288</v>
      </c>
      <c r="E6161" s="121">
        <v>23.38</v>
      </c>
      <c r="F6161" s="121">
        <v>23.53</v>
      </c>
      <c r="J6161" s="106">
        <v>38288</v>
      </c>
      <c r="K6161" s="121">
        <v>5.3</v>
      </c>
      <c r="L6161" s="121">
        <v>5.3</v>
      </c>
      <c r="P6161" s="106">
        <v>38288</v>
      </c>
      <c r="Q6161" s="121">
        <v>5.3</v>
      </c>
      <c r="R6161" s="121">
        <v>5.3</v>
      </c>
    </row>
    <row r="6162" spans="4:18">
      <c r="D6162" s="106">
        <v>38287</v>
      </c>
      <c r="E6162" s="121">
        <v>23.44</v>
      </c>
      <c r="F6162" s="121">
        <v>23.64</v>
      </c>
      <c r="J6162" s="106">
        <v>38287</v>
      </c>
      <c r="K6162" s="121">
        <v>5.3</v>
      </c>
      <c r="L6162" s="121">
        <v>5.3</v>
      </c>
      <c r="P6162" s="106">
        <v>38287</v>
      </c>
      <c r="Q6162" s="121">
        <v>5.3</v>
      </c>
      <c r="R6162" s="121">
        <v>5.3</v>
      </c>
    </row>
    <row r="6163" spans="4:18">
      <c r="D6163" s="106">
        <v>38286</v>
      </c>
      <c r="E6163" s="121">
        <v>22.83</v>
      </c>
      <c r="F6163" s="121">
        <v>23.34</v>
      </c>
      <c r="J6163" s="106">
        <v>38286</v>
      </c>
      <c r="K6163" s="121">
        <v>5.2</v>
      </c>
      <c r="L6163" s="121">
        <v>5.3</v>
      </c>
      <c r="P6163" s="106">
        <v>38286</v>
      </c>
      <c r="Q6163" s="121">
        <v>5.2</v>
      </c>
      <c r="R6163" s="121">
        <v>5.3</v>
      </c>
    </row>
    <row r="6164" spans="4:18">
      <c r="D6164" s="106">
        <v>38285</v>
      </c>
      <c r="E6164" s="121">
        <v>22.26</v>
      </c>
      <c r="F6164" s="121">
        <v>22.65</v>
      </c>
      <c r="J6164" s="106">
        <v>38285</v>
      </c>
      <c r="K6164" s="121">
        <v>5.2</v>
      </c>
      <c r="L6164" s="121">
        <v>5.2</v>
      </c>
      <c r="P6164" s="106">
        <v>38285</v>
      </c>
      <c r="Q6164" s="121">
        <v>5.2</v>
      </c>
      <c r="R6164" s="121">
        <v>5.2</v>
      </c>
    </row>
    <row r="6165" spans="4:18">
      <c r="D6165" s="106">
        <v>38282</v>
      </c>
      <c r="E6165" s="121">
        <v>22.3</v>
      </c>
      <c r="F6165" s="121">
        <v>22.04</v>
      </c>
      <c r="J6165" s="106">
        <v>38282</v>
      </c>
      <c r="K6165" s="121">
        <v>5.2</v>
      </c>
      <c r="L6165" s="121">
        <v>5.2</v>
      </c>
      <c r="P6165" s="106">
        <v>38282</v>
      </c>
      <c r="Q6165" s="121">
        <v>5.2</v>
      </c>
      <c r="R6165" s="121">
        <v>5.2</v>
      </c>
    </row>
    <row r="6166" spans="4:18">
      <c r="D6166" s="106">
        <v>38281</v>
      </c>
      <c r="E6166" s="121">
        <v>21.74</v>
      </c>
      <c r="F6166" s="121">
        <v>22.36</v>
      </c>
      <c r="J6166" s="106">
        <v>38281</v>
      </c>
      <c r="K6166" s="121">
        <v>5.05</v>
      </c>
      <c r="L6166" s="121">
        <v>5.05</v>
      </c>
      <c r="P6166" s="106">
        <v>38281</v>
      </c>
      <c r="Q6166" s="121">
        <v>5.05</v>
      </c>
      <c r="R6166" s="121">
        <v>5.05</v>
      </c>
    </row>
    <row r="6167" spans="4:18">
      <c r="D6167" s="106">
        <v>38280</v>
      </c>
      <c r="E6167" s="121">
        <v>21.75</v>
      </c>
      <c r="F6167" s="121">
        <v>21.7</v>
      </c>
      <c r="J6167" s="106">
        <v>38280</v>
      </c>
      <c r="K6167" s="121">
        <v>5.2</v>
      </c>
      <c r="L6167" s="121">
        <v>5.05</v>
      </c>
      <c r="P6167" s="106">
        <v>38280</v>
      </c>
      <c r="Q6167" s="121">
        <v>5.2</v>
      </c>
      <c r="R6167" s="121">
        <v>5.05</v>
      </c>
    </row>
    <row r="6168" spans="4:18">
      <c r="D6168" s="106">
        <v>38279</v>
      </c>
      <c r="E6168" s="121">
        <v>21.3</v>
      </c>
      <c r="F6168" s="121">
        <v>21.62</v>
      </c>
      <c r="J6168" s="106">
        <v>38279</v>
      </c>
      <c r="K6168" s="121">
        <v>5.0999999999999996</v>
      </c>
      <c r="L6168" s="121">
        <v>5.05</v>
      </c>
      <c r="P6168" s="106">
        <v>38279</v>
      </c>
      <c r="Q6168" s="121">
        <v>5.0999999999999996</v>
      </c>
      <c r="R6168" s="121">
        <v>5.05</v>
      </c>
    </row>
    <row r="6169" spans="4:18">
      <c r="D6169" s="106">
        <v>38278</v>
      </c>
      <c r="E6169" s="121">
        <v>23.26</v>
      </c>
      <c r="F6169" s="121">
        <v>21.86</v>
      </c>
      <c r="J6169" s="106">
        <v>38278</v>
      </c>
      <c r="K6169" s="121">
        <v>5.4</v>
      </c>
      <c r="L6169" s="121">
        <v>5.4</v>
      </c>
      <c r="P6169" s="106">
        <v>38278</v>
      </c>
      <c r="Q6169" s="121">
        <v>5.4</v>
      </c>
      <c r="R6169" s="121">
        <v>5.4</v>
      </c>
    </row>
    <row r="6170" spans="4:18">
      <c r="D6170" s="106">
        <v>38275</v>
      </c>
      <c r="E6170" s="121">
        <v>23.54</v>
      </c>
      <c r="F6170" s="121">
        <v>23.61</v>
      </c>
      <c r="J6170" s="106">
        <v>38275</v>
      </c>
      <c r="K6170" s="121">
        <v>5.4</v>
      </c>
      <c r="L6170" s="121">
        <v>5.4</v>
      </c>
      <c r="P6170" s="106">
        <v>38275</v>
      </c>
      <c r="Q6170" s="121">
        <v>5.4</v>
      </c>
      <c r="R6170" s="121">
        <v>5.4</v>
      </c>
    </row>
    <row r="6171" spans="4:18">
      <c r="D6171" s="106">
        <v>38274</v>
      </c>
      <c r="E6171" s="121">
        <v>23.03</v>
      </c>
      <c r="F6171" s="121">
        <v>23.17</v>
      </c>
      <c r="J6171" s="106">
        <v>38274</v>
      </c>
      <c r="K6171" s="121">
        <v>5.4</v>
      </c>
      <c r="L6171" s="121">
        <v>5.4</v>
      </c>
      <c r="P6171" s="106">
        <v>38274</v>
      </c>
      <c r="Q6171" s="121">
        <v>5.4</v>
      </c>
      <c r="R6171" s="121">
        <v>5.4</v>
      </c>
    </row>
    <row r="6172" spans="4:18">
      <c r="D6172" s="106">
        <v>38273</v>
      </c>
      <c r="E6172" s="121">
        <v>23.34</v>
      </c>
      <c r="F6172" s="121">
        <v>23.31</v>
      </c>
      <c r="J6172" s="106">
        <v>38273</v>
      </c>
      <c r="K6172" s="121">
        <v>5.2</v>
      </c>
      <c r="L6172" s="121">
        <v>5.4</v>
      </c>
      <c r="P6172" s="106">
        <v>38273</v>
      </c>
      <c r="Q6172" s="121">
        <v>5.2</v>
      </c>
      <c r="R6172" s="121">
        <v>5.4</v>
      </c>
    </row>
    <row r="6173" spans="4:18">
      <c r="D6173" s="106">
        <v>38272</v>
      </c>
      <c r="E6173" s="121">
        <v>23.41</v>
      </c>
      <c r="F6173" s="121">
        <v>23.3</v>
      </c>
      <c r="J6173" s="106">
        <v>38272</v>
      </c>
      <c r="K6173" s="121">
        <v>5.5</v>
      </c>
      <c r="L6173" s="121">
        <v>5.2</v>
      </c>
      <c r="P6173" s="106">
        <v>38272</v>
      </c>
      <c r="Q6173" s="121">
        <v>5.5</v>
      </c>
      <c r="R6173" s="121">
        <v>5.2</v>
      </c>
    </row>
    <row r="6174" spans="4:18">
      <c r="D6174" s="106">
        <v>38271</v>
      </c>
      <c r="E6174" s="121">
        <v>23.19</v>
      </c>
      <c r="F6174" s="121">
        <v>23.37</v>
      </c>
      <c r="J6174" s="106">
        <v>38271</v>
      </c>
      <c r="K6174" s="121">
        <v>5.3</v>
      </c>
      <c r="L6174" s="121">
        <v>5.3</v>
      </c>
      <c r="P6174" s="106">
        <v>38271</v>
      </c>
      <c r="Q6174" s="121">
        <v>5.3</v>
      </c>
      <c r="R6174" s="121">
        <v>5.3</v>
      </c>
    </row>
    <row r="6175" spans="4:18">
      <c r="D6175" s="106">
        <v>38268</v>
      </c>
      <c r="E6175" s="121">
        <v>23.5</v>
      </c>
      <c r="F6175" s="121">
        <v>23.48</v>
      </c>
      <c r="J6175" s="106">
        <v>38268</v>
      </c>
      <c r="K6175" s="121">
        <v>5.6</v>
      </c>
      <c r="L6175" s="121">
        <v>5.5</v>
      </c>
      <c r="P6175" s="106">
        <v>38268</v>
      </c>
      <c r="Q6175" s="121">
        <v>5.6</v>
      </c>
      <c r="R6175" s="121">
        <v>5.5</v>
      </c>
    </row>
    <row r="6176" spans="4:18">
      <c r="D6176" s="106">
        <v>38267</v>
      </c>
      <c r="E6176" s="121">
        <v>24.25</v>
      </c>
      <c r="F6176" s="121">
        <v>23.55</v>
      </c>
      <c r="J6176" s="106">
        <v>38267</v>
      </c>
      <c r="K6176" s="121">
        <v>5.4</v>
      </c>
      <c r="L6176" s="121">
        <v>5.5</v>
      </c>
      <c r="P6176" s="106">
        <v>38267</v>
      </c>
      <c r="Q6176" s="121">
        <v>5.4</v>
      </c>
      <c r="R6176" s="121">
        <v>5.5</v>
      </c>
    </row>
    <row r="6177" spans="4:18">
      <c r="D6177" s="106">
        <v>38266</v>
      </c>
      <c r="E6177" s="121">
        <v>24.13</v>
      </c>
      <c r="F6177" s="121">
        <v>23.86</v>
      </c>
      <c r="J6177" s="106">
        <v>38266</v>
      </c>
      <c r="K6177" s="121">
        <v>5.6</v>
      </c>
      <c r="L6177" s="121">
        <v>5.4</v>
      </c>
      <c r="P6177" s="106">
        <v>38266</v>
      </c>
      <c r="Q6177" s="121">
        <v>5.6</v>
      </c>
      <c r="R6177" s="121">
        <v>5.4</v>
      </c>
    </row>
    <row r="6178" spans="4:18">
      <c r="D6178" s="106">
        <v>38265</v>
      </c>
      <c r="E6178" s="121">
        <v>24.12</v>
      </c>
      <c r="F6178" s="121">
        <v>23.7</v>
      </c>
      <c r="J6178" s="106">
        <v>38265</v>
      </c>
      <c r="K6178" s="121">
        <v>5.65</v>
      </c>
      <c r="L6178" s="121">
        <v>5.6</v>
      </c>
      <c r="P6178" s="106">
        <v>38265</v>
      </c>
      <c r="Q6178" s="121">
        <v>5.65</v>
      </c>
      <c r="R6178" s="121">
        <v>5.6</v>
      </c>
    </row>
    <row r="6179" spans="4:18">
      <c r="D6179" s="106">
        <v>38264</v>
      </c>
      <c r="E6179" s="121">
        <v>24.2</v>
      </c>
      <c r="F6179" s="121">
        <v>23.85</v>
      </c>
      <c r="J6179" s="106">
        <v>38264</v>
      </c>
      <c r="K6179" s="121">
        <v>5.6</v>
      </c>
      <c r="L6179" s="121">
        <v>5.65</v>
      </c>
      <c r="P6179" s="106">
        <v>38264</v>
      </c>
      <c r="Q6179" s="121">
        <v>5.6</v>
      </c>
      <c r="R6179" s="121">
        <v>5.65</v>
      </c>
    </row>
    <row r="6180" spans="4:18">
      <c r="D6180" s="106">
        <v>38261</v>
      </c>
      <c r="E6180" s="121">
        <v>23.68</v>
      </c>
      <c r="F6180" s="121">
        <v>23.93</v>
      </c>
      <c r="J6180" s="106">
        <v>38261</v>
      </c>
      <c r="K6180" s="121">
        <v>5.6</v>
      </c>
      <c r="L6180" s="121">
        <v>5.6</v>
      </c>
      <c r="P6180" s="106">
        <v>38261</v>
      </c>
      <c r="Q6180" s="121">
        <v>5.6</v>
      </c>
      <c r="R6180" s="121">
        <v>5.6</v>
      </c>
    </row>
    <row r="6181" spans="4:18">
      <c r="D6181" s="106">
        <v>38260</v>
      </c>
      <c r="E6181" s="121">
        <v>22.95</v>
      </c>
      <c r="F6181" s="121">
        <v>23.25</v>
      </c>
      <c r="J6181" s="106">
        <v>38260</v>
      </c>
      <c r="K6181" s="121">
        <v>5.5</v>
      </c>
      <c r="L6181" s="121">
        <v>5.5</v>
      </c>
      <c r="P6181" s="106">
        <v>38260</v>
      </c>
      <c r="Q6181" s="121">
        <v>5.5</v>
      </c>
      <c r="R6181" s="121">
        <v>5.5</v>
      </c>
    </row>
    <row r="6182" spans="4:18">
      <c r="D6182" s="106">
        <v>38259</v>
      </c>
      <c r="E6182" s="121">
        <v>22.91</v>
      </c>
      <c r="F6182" s="121">
        <v>23.26</v>
      </c>
      <c r="J6182" s="106">
        <v>38259</v>
      </c>
      <c r="K6182" s="121">
        <v>5.2</v>
      </c>
      <c r="L6182" s="121">
        <v>5.5</v>
      </c>
      <c r="P6182" s="106">
        <v>38259</v>
      </c>
      <c r="Q6182" s="121">
        <v>5.2</v>
      </c>
      <c r="R6182" s="121">
        <v>5.5</v>
      </c>
    </row>
    <row r="6183" spans="4:18">
      <c r="D6183" s="106">
        <v>38258</v>
      </c>
      <c r="E6183" s="121">
        <v>23.18</v>
      </c>
      <c r="F6183" s="121">
        <v>22.98</v>
      </c>
      <c r="J6183" s="106">
        <v>38258</v>
      </c>
      <c r="K6183" s="121">
        <v>5.6</v>
      </c>
      <c r="L6183" s="121">
        <v>5.6</v>
      </c>
      <c r="P6183" s="106">
        <v>38258</v>
      </c>
      <c r="Q6183" s="121">
        <v>5.6</v>
      </c>
      <c r="R6183" s="121">
        <v>5.6</v>
      </c>
    </row>
    <row r="6184" spans="4:18">
      <c r="D6184" s="106">
        <v>38257</v>
      </c>
      <c r="E6184" s="121">
        <v>23.62</v>
      </c>
      <c r="F6184" s="121">
        <v>23.36</v>
      </c>
      <c r="J6184" s="106">
        <v>38257</v>
      </c>
      <c r="K6184" s="121">
        <v>5.6</v>
      </c>
      <c r="L6184" s="121">
        <v>5.5</v>
      </c>
      <c r="P6184" s="106">
        <v>38257</v>
      </c>
      <c r="Q6184" s="121">
        <v>5.6</v>
      </c>
      <c r="R6184" s="121">
        <v>5.5</v>
      </c>
    </row>
    <row r="6185" spans="4:18">
      <c r="D6185" s="106">
        <v>38254</v>
      </c>
      <c r="E6185" s="121">
        <v>22.78</v>
      </c>
      <c r="F6185" s="121">
        <v>23.44</v>
      </c>
      <c r="J6185" s="106">
        <v>38254</v>
      </c>
      <c r="K6185" s="121">
        <v>5.7</v>
      </c>
      <c r="L6185" s="121">
        <v>5.55</v>
      </c>
      <c r="P6185" s="106">
        <v>38254</v>
      </c>
      <c r="Q6185" s="121">
        <v>5.7</v>
      </c>
      <c r="R6185" s="121">
        <v>5.55</v>
      </c>
    </row>
    <row r="6186" spans="4:18">
      <c r="D6186" s="106">
        <v>38253</v>
      </c>
      <c r="E6186" s="121">
        <v>23.7</v>
      </c>
      <c r="F6186" s="121">
        <v>23.15</v>
      </c>
      <c r="J6186" s="106">
        <v>38253</v>
      </c>
      <c r="K6186" s="121">
        <v>5.5</v>
      </c>
      <c r="L6186" s="121">
        <v>5.7</v>
      </c>
      <c r="P6186" s="106">
        <v>38253</v>
      </c>
      <c r="Q6186" s="121">
        <v>5.5</v>
      </c>
      <c r="R6186" s="121">
        <v>5.7</v>
      </c>
    </row>
    <row r="6187" spans="4:18">
      <c r="D6187" s="106">
        <v>38252</v>
      </c>
      <c r="E6187" s="121">
        <v>24.59</v>
      </c>
      <c r="F6187" s="121">
        <v>24.11</v>
      </c>
      <c r="J6187" s="106">
        <v>38252</v>
      </c>
      <c r="K6187" s="121">
        <v>5.5</v>
      </c>
      <c r="L6187" s="121">
        <v>5.35</v>
      </c>
      <c r="P6187" s="106">
        <v>38252</v>
      </c>
      <c r="Q6187" s="121">
        <v>5.5</v>
      </c>
      <c r="R6187" s="121">
        <v>5.35</v>
      </c>
    </row>
    <row r="6188" spans="4:18">
      <c r="D6188" s="106">
        <v>38251</v>
      </c>
      <c r="E6188" s="121">
        <v>25.4</v>
      </c>
      <c r="F6188" s="121">
        <v>24.39</v>
      </c>
      <c r="J6188" s="106">
        <v>38251</v>
      </c>
      <c r="K6188" s="121">
        <v>5.75</v>
      </c>
      <c r="L6188" s="121">
        <v>5.5</v>
      </c>
      <c r="P6188" s="106">
        <v>38251</v>
      </c>
      <c r="Q6188" s="121">
        <v>5.75</v>
      </c>
      <c r="R6188" s="121">
        <v>5.5</v>
      </c>
    </row>
    <row r="6189" spans="4:18">
      <c r="D6189" s="106">
        <v>38250</v>
      </c>
      <c r="E6189" s="121">
        <v>25.49</v>
      </c>
      <c r="F6189" s="121">
        <v>25.15</v>
      </c>
      <c r="J6189" s="106">
        <v>38250</v>
      </c>
      <c r="K6189" s="121">
        <v>5.5</v>
      </c>
      <c r="L6189" s="121">
        <v>5.5</v>
      </c>
      <c r="P6189" s="106">
        <v>38250</v>
      </c>
      <c r="Q6189" s="121">
        <v>5.5</v>
      </c>
      <c r="R6189" s="121">
        <v>5.5</v>
      </c>
    </row>
    <row r="6190" spans="4:18">
      <c r="D6190" s="106">
        <v>38247</v>
      </c>
      <c r="E6190" s="121">
        <v>24.8</v>
      </c>
      <c r="F6190" s="121">
        <v>25.14</v>
      </c>
      <c r="J6190" s="106">
        <v>38247</v>
      </c>
      <c r="K6190" s="121">
        <v>5.5</v>
      </c>
      <c r="L6190" s="121">
        <v>5.44</v>
      </c>
      <c r="P6190" s="106">
        <v>38247</v>
      </c>
      <c r="Q6190" s="121">
        <v>5.5</v>
      </c>
      <c r="R6190" s="121">
        <v>5.44</v>
      </c>
    </row>
    <row r="6191" spans="4:18">
      <c r="D6191" s="106">
        <v>38246</v>
      </c>
      <c r="E6191" s="121">
        <v>23.31</v>
      </c>
      <c r="F6191" s="121">
        <v>24.31</v>
      </c>
      <c r="J6191" s="106">
        <v>38246</v>
      </c>
      <c r="K6191" s="121">
        <v>4.5</v>
      </c>
      <c r="L6191" s="121">
        <v>4.7</v>
      </c>
      <c r="P6191" s="106">
        <v>38246</v>
      </c>
      <c r="Q6191" s="121">
        <v>4.5</v>
      </c>
      <c r="R6191" s="121">
        <v>4.7</v>
      </c>
    </row>
    <row r="6192" spans="4:18">
      <c r="D6192" s="106">
        <v>38245</v>
      </c>
      <c r="E6192" s="121">
        <v>23.2</v>
      </c>
      <c r="F6192" s="121">
        <v>23</v>
      </c>
      <c r="J6192" s="106">
        <v>38245</v>
      </c>
      <c r="K6192" s="121">
        <v>4.5</v>
      </c>
      <c r="L6192" s="121">
        <v>4.5</v>
      </c>
      <c r="P6192" s="106">
        <v>38245</v>
      </c>
      <c r="Q6192" s="121">
        <v>4.5</v>
      </c>
      <c r="R6192" s="121">
        <v>4.5</v>
      </c>
    </row>
    <row r="6193" spans="4:18">
      <c r="D6193" s="106">
        <v>38244</v>
      </c>
      <c r="E6193" s="121">
        <v>23.55</v>
      </c>
      <c r="F6193" s="121">
        <v>23.1</v>
      </c>
      <c r="J6193" s="106">
        <v>38244</v>
      </c>
      <c r="K6193" s="121">
        <v>4.25</v>
      </c>
      <c r="L6193" s="121">
        <v>4.3099999999999996</v>
      </c>
      <c r="P6193" s="106">
        <v>38244</v>
      </c>
      <c r="Q6193" s="121">
        <v>4.25</v>
      </c>
      <c r="R6193" s="121">
        <v>4.3099999999999996</v>
      </c>
    </row>
    <row r="6194" spans="4:18">
      <c r="D6194" s="106">
        <v>38243</v>
      </c>
      <c r="E6194" s="121">
        <v>23.3</v>
      </c>
      <c r="F6194" s="121">
        <v>23.55</v>
      </c>
      <c r="J6194" s="106">
        <v>38243</v>
      </c>
      <c r="K6194" s="121">
        <v>4.25</v>
      </c>
      <c r="L6194" s="121">
        <v>4.22</v>
      </c>
      <c r="P6194" s="106">
        <v>38243</v>
      </c>
      <c r="Q6194" s="121">
        <v>4.25</v>
      </c>
      <c r="R6194" s="121">
        <v>4.22</v>
      </c>
    </row>
    <row r="6195" spans="4:18">
      <c r="D6195" s="106">
        <v>38240</v>
      </c>
      <c r="E6195" s="121">
        <v>22.54</v>
      </c>
      <c r="F6195" s="121">
        <v>23.19</v>
      </c>
      <c r="J6195" s="106">
        <v>38240</v>
      </c>
      <c r="K6195" s="121">
        <v>4</v>
      </c>
      <c r="L6195" s="121">
        <v>4.0999999999999996</v>
      </c>
      <c r="P6195" s="106">
        <v>38240</v>
      </c>
      <c r="Q6195" s="121">
        <v>4</v>
      </c>
      <c r="R6195" s="121">
        <v>4.0999999999999996</v>
      </c>
    </row>
    <row r="6196" spans="4:18">
      <c r="D6196" s="106">
        <v>38239</v>
      </c>
      <c r="E6196" s="121">
        <v>21.87</v>
      </c>
      <c r="F6196" s="121">
        <v>22.67</v>
      </c>
      <c r="J6196" s="106">
        <v>38239</v>
      </c>
      <c r="K6196" s="121">
        <v>4</v>
      </c>
      <c r="L6196" s="121">
        <v>4</v>
      </c>
      <c r="P6196" s="106">
        <v>38239</v>
      </c>
      <c r="Q6196" s="121">
        <v>4</v>
      </c>
      <c r="R6196" s="121">
        <v>4</v>
      </c>
    </row>
    <row r="6197" spans="4:18">
      <c r="D6197" s="106">
        <v>38238</v>
      </c>
      <c r="E6197" s="121">
        <v>23.09</v>
      </c>
      <c r="F6197" s="121">
        <v>22.13</v>
      </c>
      <c r="J6197" s="106">
        <v>38238</v>
      </c>
      <c r="K6197" s="121">
        <v>4</v>
      </c>
      <c r="L6197" s="121">
        <v>4</v>
      </c>
      <c r="P6197" s="106">
        <v>38238</v>
      </c>
      <c r="Q6197" s="121">
        <v>4</v>
      </c>
      <c r="R6197" s="121">
        <v>4</v>
      </c>
    </row>
    <row r="6198" spans="4:18">
      <c r="D6198" s="106">
        <v>38237</v>
      </c>
      <c r="E6198" s="121">
        <v>22.53</v>
      </c>
      <c r="F6198" s="121">
        <v>23.25</v>
      </c>
      <c r="J6198" s="106">
        <v>38237</v>
      </c>
      <c r="K6198" s="121">
        <v>4</v>
      </c>
      <c r="L6198" s="121">
        <v>4</v>
      </c>
      <c r="P6198" s="106">
        <v>38237</v>
      </c>
      <c r="Q6198" s="121">
        <v>4</v>
      </c>
      <c r="R6198" s="121">
        <v>4</v>
      </c>
    </row>
    <row r="6199" spans="4:18">
      <c r="D6199" s="106">
        <v>38233</v>
      </c>
      <c r="E6199" s="121">
        <v>22.87</v>
      </c>
      <c r="F6199" s="121">
        <v>22.42</v>
      </c>
      <c r="J6199" s="106">
        <v>38233</v>
      </c>
      <c r="K6199" s="121">
        <v>4</v>
      </c>
      <c r="L6199" s="121">
        <v>4</v>
      </c>
      <c r="P6199" s="106">
        <v>38233</v>
      </c>
      <c r="Q6199" s="121">
        <v>4</v>
      </c>
      <c r="R6199" s="121">
        <v>4</v>
      </c>
    </row>
    <row r="6200" spans="4:18">
      <c r="D6200" s="106">
        <v>38232</v>
      </c>
      <c r="E6200" s="121">
        <v>22.5</v>
      </c>
      <c r="F6200" s="121">
        <v>22.81</v>
      </c>
      <c r="J6200" s="106">
        <v>38232</v>
      </c>
      <c r="K6200" s="121">
        <v>3.65</v>
      </c>
      <c r="L6200" s="121">
        <v>3.65</v>
      </c>
      <c r="P6200" s="106">
        <v>38232</v>
      </c>
      <c r="Q6200" s="121">
        <v>3.65</v>
      </c>
      <c r="R6200" s="121">
        <v>3.65</v>
      </c>
    </row>
    <row r="6201" spans="4:18">
      <c r="D6201" s="106">
        <v>38231</v>
      </c>
      <c r="E6201" s="121">
        <v>21.86</v>
      </c>
      <c r="F6201" s="121">
        <v>22.48</v>
      </c>
      <c r="J6201" s="106">
        <v>38231</v>
      </c>
      <c r="K6201" s="121">
        <v>3.65</v>
      </c>
      <c r="L6201" s="121">
        <v>3.65</v>
      </c>
      <c r="P6201" s="106">
        <v>38231</v>
      </c>
      <c r="Q6201" s="121">
        <v>3.65</v>
      </c>
      <c r="R6201" s="121">
        <v>3.65</v>
      </c>
    </row>
    <row r="6202" spans="4:18">
      <c r="D6202" s="106">
        <v>38230</v>
      </c>
      <c r="E6202" s="121">
        <v>22.95</v>
      </c>
      <c r="F6202" s="121">
        <v>22.33</v>
      </c>
      <c r="J6202" s="106">
        <v>38230</v>
      </c>
      <c r="K6202" s="121">
        <v>3.65</v>
      </c>
      <c r="L6202" s="121">
        <v>3.65</v>
      </c>
      <c r="P6202" s="106">
        <v>38230</v>
      </c>
      <c r="Q6202" s="121">
        <v>3.65</v>
      </c>
      <c r="R6202" s="121">
        <v>3.65</v>
      </c>
    </row>
    <row r="6203" spans="4:18">
      <c r="D6203" s="106">
        <v>38229</v>
      </c>
      <c r="E6203" s="121">
        <v>23.32</v>
      </c>
      <c r="F6203" s="121">
        <v>22.73</v>
      </c>
      <c r="J6203" s="106">
        <v>38229</v>
      </c>
      <c r="K6203" s="121">
        <v>3.65</v>
      </c>
      <c r="L6203" s="121">
        <v>3.65</v>
      </c>
      <c r="P6203" s="106">
        <v>38229</v>
      </c>
      <c r="Q6203" s="121">
        <v>3.65</v>
      </c>
      <c r="R6203" s="121">
        <v>3.65</v>
      </c>
    </row>
    <row r="6204" spans="4:18">
      <c r="D6204" s="106">
        <v>38226</v>
      </c>
      <c r="E6204" s="121">
        <v>22.76</v>
      </c>
      <c r="F6204" s="121">
        <v>23.24</v>
      </c>
      <c r="J6204" s="106">
        <v>38226</v>
      </c>
      <c r="K6204" s="121">
        <v>3.75</v>
      </c>
      <c r="L6204" s="121">
        <v>3.65</v>
      </c>
      <c r="P6204" s="106">
        <v>38226</v>
      </c>
      <c r="Q6204" s="121">
        <v>3.75</v>
      </c>
      <c r="R6204" s="121">
        <v>3.65</v>
      </c>
    </row>
    <row r="6205" spans="4:18">
      <c r="D6205" s="106">
        <v>38225</v>
      </c>
      <c r="E6205" s="121">
        <v>22.35</v>
      </c>
      <c r="F6205" s="121">
        <v>22.47</v>
      </c>
      <c r="J6205" s="106">
        <v>38225</v>
      </c>
      <c r="K6205" s="121">
        <v>3.5</v>
      </c>
      <c r="L6205" s="121">
        <v>3.75</v>
      </c>
      <c r="P6205" s="106">
        <v>38225</v>
      </c>
      <c r="Q6205" s="121">
        <v>3.5</v>
      </c>
      <c r="R6205" s="121">
        <v>3.75</v>
      </c>
    </row>
    <row r="6206" spans="4:18">
      <c r="D6206" s="106">
        <v>38224</v>
      </c>
      <c r="E6206" s="121">
        <v>22.35</v>
      </c>
      <c r="F6206" s="121">
        <v>22.3</v>
      </c>
      <c r="J6206" s="106">
        <v>38219</v>
      </c>
      <c r="K6206" s="121">
        <v>3.5</v>
      </c>
      <c r="L6206" s="121">
        <v>3.5</v>
      </c>
      <c r="P6206" s="106">
        <v>38219</v>
      </c>
      <c r="Q6206" s="121">
        <v>3.5</v>
      </c>
      <c r="R6206" s="121">
        <v>3.5</v>
      </c>
    </row>
    <row r="6207" spans="4:18">
      <c r="D6207" s="106">
        <v>38223</v>
      </c>
      <c r="E6207" s="121">
        <v>23.15</v>
      </c>
      <c r="F6207" s="121">
        <v>22.62</v>
      </c>
      <c r="J6207" s="106">
        <v>38209</v>
      </c>
      <c r="K6207" s="121">
        <v>3.5</v>
      </c>
      <c r="L6207" s="121">
        <v>3.5</v>
      </c>
      <c r="P6207" s="106">
        <v>38209</v>
      </c>
      <c r="Q6207" s="121">
        <v>3.5</v>
      </c>
      <c r="R6207" s="121">
        <v>3.5</v>
      </c>
    </row>
    <row r="6208" spans="4:18">
      <c r="D6208" s="106">
        <v>38222</v>
      </c>
      <c r="E6208" s="121">
        <v>23.59</v>
      </c>
      <c r="F6208" s="121">
        <v>23.09</v>
      </c>
      <c r="J6208" s="106">
        <v>38204</v>
      </c>
      <c r="K6208" s="121">
        <v>3</v>
      </c>
      <c r="L6208" s="121">
        <v>3</v>
      </c>
      <c r="P6208" s="106">
        <v>38204</v>
      </c>
      <c r="Q6208" s="121">
        <v>3</v>
      </c>
      <c r="R6208" s="121">
        <v>3</v>
      </c>
    </row>
    <row r="6209" spans="4:6">
      <c r="D6209" s="106">
        <v>38219</v>
      </c>
      <c r="E6209" s="121">
        <v>21.59</v>
      </c>
      <c r="F6209" s="121">
        <v>22.9</v>
      </c>
    </row>
    <row r="6210" spans="4:6">
      <c r="D6210" s="106">
        <v>38218</v>
      </c>
      <c r="E6210" s="121">
        <v>21.7</v>
      </c>
      <c r="F6210" s="121">
        <v>21.44</v>
      </c>
    </row>
    <row r="6211" spans="4:6">
      <c r="D6211" s="106">
        <v>38217</v>
      </c>
      <c r="E6211" s="121">
        <v>20.86</v>
      </c>
      <c r="F6211" s="121">
        <v>21.71</v>
      </c>
    </row>
    <row r="6212" spans="4:6">
      <c r="D6212" s="106">
        <v>38216</v>
      </c>
      <c r="E6212" s="121">
        <v>21.21</v>
      </c>
      <c r="F6212" s="121">
        <v>20.93</v>
      </c>
    </row>
    <row r="6213" spans="4:6">
      <c r="D6213" s="106">
        <v>38215</v>
      </c>
      <c r="E6213" s="121">
        <v>20.97</v>
      </c>
      <c r="F6213" s="121">
        <v>21.1</v>
      </c>
    </row>
    <row r="6214" spans="4:6">
      <c r="D6214" s="106">
        <v>38212</v>
      </c>
      <c r="E6214" s="121">
        <v>20.37</v>
      </c>
      <c r="F6214" s="121">
        <v>20.88</v>
      </c>
    </row>
    <row r="6215" spans="4:6">
      <c r="D6215" s="106">
        <v>38211</v>
      </c>
      <c r="E6215" s="121">
        <v>20.78</v>
      </c>
      <c r="F6215" s="121">
        <v>20.49</v>
      </c>
    </row>
    <row r="6216" spans="4:6">
      <c r="D6216" s="106">
        <v>38210</v>
      </c>
      <c r="E6216" s="121">
        <v>20.62</v>
      </c>
      <c r="F6216" s="121">
        <v>21.07</v>
      </c>
    </row>
    <row r="6217" spans="4:6">
      <c r="D6217" s="106">
        <v>38209</v>
      </c>
      <c r="E6217" s="121">
        <v>20.79</v>
      </c>
      <c r="F6217" s="121">
        <v>20.83</v>
      </c>
    </row>
    <row r="6218" spans="4:6">
      <c r="D6218" s="106">
        <v>38208</v>
      </c>
      <c r="E6218" s="121">
        <v>20.66</v>
      </c>
      <c r="F6218" s="121">
        <v>20.61</v>
      </c>
    </row>
    <row r="6219" spans="4:6">
      <c r="D6219" s="106">
        <v>38205</v>
      </c>
      <c r="E6219" s="121">
        <v>21.09</v>
      </c>
      <c r="F6219" s="121">
        <v>20.38</v>
      </c>
    </row>
    <row r="6220" spans="4:6">
      <c r="D6220" s="106">
        <v>38204</v>
      </c>
      <c r="E6220" s="121">
        <v>20.87</v>
      </c>
      <c r="F6220" s="121">
        <v>20.94</v>
      </c>
    </row>
    <row r="6221" spans="4:6">
      <c r="D6221" s="106">
        <v>38203</v>
      </c>
      <c r="E6221" s="121">
        <v>20.85</v>
      </c>
      <c r="F6221" s="121">
        <v>21.21</v>
      </c>
    </row>
    <row r="6225" spans="1:18">
      <c r="D6225" s="127" t="s">
        <v>27970</v>
      </c>
      <c r="E6225" s="127" t="s">
        <v>27971</v>
      </c>
      <c r="F6225" s="127" t="s">
        <v>27982</v>
      </c>
      <c r="J6225" s="127" t="s">
        <v>27970</v>
      </c>
      <c r="K6225" s="127" t="s">
        <v>27971</v>
      </c>
      <c r="L6225" s="127" t="s">
        <v>27982</v>
      </c>
      <c r="P6225" s="127" t="s">
        <v>27970</v>
      </c>
      <c r="Q6225" s="127" t="s">
        <v>27971</v>
      </c>
      <c r="R6225" s="127" t="s">
        <v>27982</v>
      </c>
    </row>
    <row r="6226" spans="1:18">
      <c r="D6226" s="106">
        <v>38639</v>
      </c>
      <c r="E6226" s="127">
        <v>26.45</v>
      </c>
      <c r="F6226" s="127">
        <v>25.85</v>
      </c>
      <c r="J6226" s="106">
        <v>38639</v>
      </c>
      <c r="K6226" s="127">
        <v>10.99</v>
      </c>
      <c r="L6226" s="127">
        <v>10.95</v>
      </c>
      <c r="P6226" s="106">
        <v>38639</v>
      </c>
      <c r="Q6226" s="127">
        <v>26.6</v>
      </c>
      <c r="R6226" s="127">
        <v>26.59</v>
      </c>
    </row>
    <row r="6227" spans="1:18">
      <c r="D6227" s="106">
        <v>38638</v>
      </c>
      <c r="E6227" s="127">
        <v>25.47</v>
      </c>
      <c r="F6227" s="127">
        <v>26.24</v>
      </c>
      <c r="J6227" s="106">
        <v>38638</v>
      </c>
      <c r="K6227" s="127">
        <v>10.59</v>
      </c>
      <c r="L6227" s="127">
        <v>10.83</v>
      </c>
      <c r="P6227" s="106">
        <v>38638</v>
      </c>
      <c r="Q6227" s="127">
        <v>25.58</v>
      </c>
      <c r="R6227" s="127">
        <v>26.54</v>
      </c>
    </row>
    <row r="6228" spans="1:18">
      <c r="D6228" s="106">
        <v>38637</v>
      </c>
      <c r="E6228" s="127">
        <v>25.97</v>
      </c>
      <c r="F6228" s="127">
        <v>25.52</v>
      </c>
      <c r="J6228" s="106">
        <v>38637</v>
      </c>
      <c r="K6228" s="127">
        <v>10.83</v>
      </c>
      <c r="L6228" s="127">
        <v>10.67</v>
      </c>
      <c r="P6228" s="106">
        <v>38637</v>
      </c>
      <c r="Q6228" s="127">
        <v>25.7</v>
      </c>
      <c r="R6228" s="127">
        <v>25.63</v>
      </c>
    </row>
    <row r="6229" spans="1:18">
      <c r="D6229" s="106">
        <v>38636</v>
      </c>
      <c r="E6229" s="127">
        <v>26.55</v>
      </c>
      <c r="F6229" s="127">
        <v>26.04</v>
      </c>
      <c r="J6229" s="106">
        <v>38636</v>
      </c>
      <c r="K6229" s="127">
        <v>10.85</v>
      </c>
      <c r="L6229" s="127">
        <v>10.86</v>
      </c>
      <c r="P6229" s="106">
        <v>38636</v>
      </c>
      <c r="Q6229" s="127">
        <v>25.7</v>
      </c>
      <c r="R6229" s="127">
        <v>25.78</v>
      </c>
    </row>
    <row r="6230" spans="1:18">
      <c r="A6230">
        <v>25</v>
      </c>
      <c r="B6230" s="106">
        <f>'Competitors list'!B74</f>
        <v>38635</v>
      </c>
      <c r="C6230" t="str">
        <f>'Competitors list'!D72</f>
        <v>Hutchinson Technology Inc</v>
      </c>
      <c r="D6230" s="106">
        <v>38635</v>
      </c>
      <c r="E6230" s="127">
        <v>26.35</v>
      </c>
      <c r="F6230" s="127">
        <v>26.31</v>
      </c>
      <c r="H6230" s="106">
        <f>B6230</f>
        <v>38635</v>
      </c>
      <c r="I6230" t="str">
        <f>'Competitors list'!D73</f>
        <v>Methode Electronics Inc</v>
      </c>
      <c r="J6230" s="106">
        <v>38635</v>
      </c>
      <c r="K6230" s="127">
        <v>11</v>
      </c>
      <c r="L6230" s="127">
        <v>10.89</v>
      </c>
      <c r="M6230">
        <v>25</v>
      </c>
      <c r="N6230" s="106">
        <f>B6230</f>
        <v>38635</v>
      </c>
      <c r="O6230" t="str">
        <f>'Competitors list'!D74</f>
        <v>Standex International Corp</v>
      </c>
      <c r="P6230" s="106">
        <v>38635</v>
      </c>
      <c r="Q6230" s="127">
        <v>25.65</v>
      </c>
      <c r="R6230" s="127">
        <v>25.65</v>
      </c>
    </row>
    <row r="6231" spans="1:18">
      <c r="D6231" s="106">
        <v>38632</v>
      </c>
      <c r="E6231" s="127">
        <v>26.31</v>
      </c>
      <c r="F6231" s="127">
        <v>26.24</v>
      </c>
      <c r="J6231" s="106">
        <v>38632</v>
      </c>
      <c r="K6231" s="127">
        <v>11.11</v>
      </c>
      <c r="L6231" s="127">
        <v>11.03</v>
      </c>
      <c r="P6231" s="106">
        <v>38632</v>
      </c>
      <c r="Q6231" s="127">
        <v>25.35</v>
      </c>
      <c r="R6231" s="127">
        <v>25.73</v>
      </c>
    </row>
    <row r="6232" spans="1:18">
      <c r="D6232" s="106">
        <v>38631</v>
      </c>
      <c r="E6232" s="127">
        <v>26.03</v>
      </c>
      <c r="F6232" s="127">
        <v>26.24</v>
      </c>
      <c r="J6232" s="106">
        <v>38631</v>
      </c>
      <c r="K6232" s="127">
        <v>11.06</v>
      </c>
      <c r="L6232" s="127">
        <v>11.06</v>
      </c>
      <c r="P6232" s="106">
        <v>38631</v>
      </c>
      <c r="Q6232" s="127">
        <v>25.62</v>
      </c>
      <c r="R6232" s="127">
        <v>25.35</v>
      </c>
    </row>
    <row r="6233" spans="1:18">
      <c r="D6233" s="106">
        <v>38630</v>
      </c>
      <c r="E6233" s="127">
        <v>26</v>
      </c>
      <c r="F6233" s="127">
        <v>26.04</v>
      </c>
      <c r="J6233" s="106">
        <v>38630</v>
      </c>
      <c r="K6233" s="127">
        <v>11.39</v>
      </c>
      <c r="L6233" s="127">
        <v>10.99</v>
      </c>
      <c r="P6233" s="106">
        <v>38630</v>
      </c>
      <c r="Q6233" s="127">
        <v>26.4</v>
      </c>
      <c r="R6233" s="127">
        <v>25.72</v>
      </c>
    </row>
    <row r="6234" spans="1:18">
      <c r="D6234" s="106">
        <v>38629</v>
      </c>
      <c r="E6234" s="127">
        <v>26.33</v>
      </c>
      <c r="F6234" s="127">
        <v>26.04</v>
      </c>
      <c r="J6234" s="106">
        <v>38629</v>
      </c>
      <c r="K6234" s="127">
        <v>11.35</v>
      </c>
      <c r="L6234" s="127">
        <v>11.43</v>
      </c>
      <c r="P6234" s="106">
        <v>38629</v>
      </c>
      <c r="Q6234" s="127">
        <v>26.59</v>
      </c>
      <c r="R6234" s="127">
        <v>26.45</v>
      </c>
    </row>
    <row r="6235" spans="1:18">
      <c r="D6235" s="106">
        <v>38628</v>
      </c>
      <c r="E6235" s="127">
        <v>26.15</v>
      </c>
      <c r="F6235" s="127">
        <v>26.29</v>
      </c>
      <c r="J6235" s="106">
        <v>38628</v>
      </c>
      <c r="K6235" s="127">
        <v>11.39</v>
      </c>
      <c r="L6235" s="127">
        <v>11.33</v>
      </c>
      <c r="P6235" s="106">
        <v>38628</v>
      </c>
      <c r="Q6235" s="127">
        <v>26.36</v>
      </c>
      <c r="R6235" s="127">
        <v>26.62</v>
      </c>
    </row>
    <row r="6236" spans="1:18">
      <c r="D6236" s="106">
        <v>38625</v>
      </c>
      <c r="E6236" s="127">
        <v>26.14</v>
      </c>
      <c r="F6236" s="127">
        <v>26.12</v>
      </c>
      <c r="J6236" s="106">
        <v>38625</v>
      </c>
      <c r="K6236" s="127">
        <v>11.75</v>
      </c>
      <c r="L6236" s="127">
        <v>11.52</v>
      </c>
      <c r="P6236" s="106">
        <v>38625</v>
      </c>
      <c r="Q6236" s="127">
        <v>25.57</v>
      </c>
      <c r="R6236" s="127">
        <v>26.33</v>
      </c>
    </row>
    <row r="6237" spans="1:18">
      <c r="D6237" s="106">
        <v>38624</v>
      </c>
      <c r="E6237" s="127">
        <v>25.39</v>
      </c>
      <c r="F6237" s="127">
        <v>25.95</v>
      </c>
      <c r="J6237" s="106">
        <v>38624</v>
      </c>
      <c r="K6237" s="127">
        <v>11.39</v>
      </c>
      <c r="L6237" s="127">
        <v>11.67</v>
      </c>
      <c r="P6237" s="106">
        <v>38624</v>
      </c>
      <c r="Q6237" s="127">
        <v>24.59</v>
      </c>
      <c r="R6237" s="127">
        <v>25.56</v>
      </c>
    </row>
    <row r="6238" spans="1:18">
      <c r="D6238" s="106">
        <v>38623</v>
      </c>
      <c r="E6238" s="127">
        <v>25.55</v>
      </c>
      <c r="F6238" s="127">
        <v>25.26</v>
      </c>
      <c r="J6238" s="106">
        <v>38623</v>
      </c>
      <c r="K6238" s="127">
        <v>11.78</v>
      </c>
      <c r="L6238" s="127">
        <v>11.41</v>
      </c>
      <c r="P6238" s="106">
        <v>38623</v>
      </c>
      <c r="Q6238" s="127">
        <v>24.7</v>
      </c>
      <c r="R6238" s="127">
        <v>24.53</v>
      </c>
    </row>
    <row r="6239" spans="1:18">
      <c r="D6239" s="106">
        <v>38622</v>
      </c>
      <c r="E6239" s="127">
        <v>26</v>
      </c>
      <c r="F6239" s="127">
        <v>25.47</v>
      </c>
      <c r="J6239" s="106">
        <v>38622</v>
      </c>
      <c r="K6239" s="127">
        <v>11.73</v>
      </c>
      <c r="L6239" s="127">
        <v>11.77</v>
      </c>
      <c r="P6239" s="106">
        <v>38622</v>
      </c>
      <c r="Q6239" s="127">
        <v>24.4</v>
      </c>
      <c r="R6239" s="127">
        <v>24.66</v>
      </c>
    </row>
    <row r="6240" spans="1:18">
      <c r="D6240" s="106">
        <v>38621</v>
      </c>
      <c r="E6240" s="127">
        <v>26.72</v>
      </c>
      <c r="F6240" s="127">
        <v>26.05</v>
      </c>
      <c r="J6240" s="106">
        <v>38621</v>
      </c>
      <c r="K6240" s="127">
        <v>11.66</v>
      </c>
      <c r="L6240" s="127">
        <v>11.67</v>
      </c>
      <c r="P6240" s="106">
        <v>38621</v>
      </c>
      <c r="Q6240" s="127">
        <v>24.4</v>
      </c>
      <c r="R6240" s="127">
        <v>24.53</v>
      </c>
    </row>
    <row r="6241" spans="4:18">
      <c r="D6241" s="106">
        <v>38618</v>
      </c>
      <c r="E6241" s="127">
        <v>26</v>
      </c>
      <c r="F6241" s="127">
        <v>26.49</v>
      </c>
      <c r="J6241" s="106">
        <v>38618</v>
      </c>
      <c r="K6241" s="127">
        <v>11.68</v>
      </c>
      <c r="L6241" s="127">
        <v>11.63</v>
      </c>
      <c r="P6241" s="106">
        <v>38618</v>
      </c>
      <c r="Q6241" s="127">
        <v>24.05</v>
      </c>
      <c r="R6241" s="127">
        <v>24.2</v>
      </c>
    </row>
    <row r="6242" spans="4:18">
      <c r="D6242" s="106">
        <v>38617</v>
      </c>
      <c r="E6242" s="127">
        <v>26.17</v>
      </c>
      <c r="F6242" s="127">
        <v>26.08</v>
      </c>
      <c r="J6242" s="106">
        <v>38617</v>
      </c>
      <c r="K6242" s="127">
        <v>11.78</v>
      </c>
      <c r="L6242" s="127">
        <v>11.71</v>
      </c>
      <c r="P6242" s="106">
        <v>38617</v>
      </c>
      <c r="Q6242" s="127">
        <v>24.21</v>
      </c>
      <c r="R6242" s="127">
        <v>24.15</v>
      </c>
    </row>
    <row r="6243" spans="4:18">
      <c r="D6243" s="106">
        <v>38616</v>
      </c>
      <c r="E6243" s="127">
        <v>26.66</v>
      </c>
      <c r="F6243" s="127">
        <v>26.1</v>
      </c>
      <c r="J6243" s="106">
        <v>38616</v>
      </c>
      <c r="K6243" s="127">
        <v>11.89</v>
      </c>
      <c r="L6243" s="127">
        <v>11.75</v>
      </c>
      <c r="P6243" s="106">
        <v>38616</v>
      </c>
      <c r="Q6243" s="127">
        <v>24.48</v>
      </c>
      <c r="R6243" s="127">
        <v>24.2</v>
      </c>
    </row>
    <row r="6244" spans="4:18">
      <c r="D6244" s="106">
        <v>38615</v>
      </c>
      <c r="E6244" s="127">
        <v>26.58</v>
      </c>
      <c r="F6244" s="127">
        <v>26.8</v>
      </c>
      <c r="J6244" s="106">
        <v>38615</v>
      </c>
      <c r="K6244" s="127">
        <v>12</v>
      </c>
      <c r="L6244" s="127">
        <v>12.02</v>
      </c>
      <c r="P6244" s="106">
        <v>38615</v>
      </c>
      <c r="Q6244" s="127">
        <v>26.15</v>
      </c>
      <c r="R6244" s="127">
        <v>24.38</v>
      </c>
    </row>
    <row r="6245" spans="4:18">
      <c r="D6245" s="106">
        <v>38614</v>
      </c>
      <c r="E6245" s="127">
        <v>26.43</v>
      </c>
      <c r="F6245" s="127">
        <v>26.37</v>
      </c>
      <c r="J6245" s="106">
        <v>38614</v>
      </c>
      <c r="K6245" s="127">
        <v>12.28</v>
      </c>
      <c r="L6245" s="127">
        <v>11.96</v>
      </c>
      <c r="P6245" s="106">
        <v>38614</v>
      </c>
      <c r="Q6245" s="127">
        <v>26.05</v>
      </c>
      <c r="R6245" s="127">
        <v>25.8</v>
      </c>
    </row>
    <row r="6246" spans="4:18">
      <c r="D6246" s="106">
        <v>38611</v>
      </c>
      <c r="E6246" s="127">
        <v>26.5</v>
      </c>
      <c r="F6246" s="127">
        <v>26.5</v>
      </c>
      <c r="J6246" s="106">
        <v>38611</v>
      </c>
      <c r="K6246" s="127">
        <v>12.23</v>
      </c>
      <c r="L6246" s="127">
        <v>12.29</v>
      </c>
      <c r="P6246" s="106">
        <v>38611</v>
      </c>
      <c r="Q6246" s="127">
        <v>25.5</v>
      </c>
      <c r="R6246" s="127">
        <v>26.09</v>
      </c>
    </row>
    <row r="6247" spans="4:18">
      <c r="D6247" s="106">
        <v>38610</v>
      </c>
      <c r="E6247" s="127">
        <v>26.61</v>
      </c>
      <c r="F6247" s="127">
        <v>26.35</v>
      </c>
      <c r="J6247" s="106">
        <v>38610</v>
      </c>
      <c r="K6247" s="127">
        <v>12.33</v>
      </c>
      <c r="L6247" s="127">
        <v>12.17</v>
      </c>
      <c r="P6247" s="106">
        <v>38610</v>
      </c>
      <c r="Q6247" s="127">
        <v>25.23</v>
      </c>
      <c r="R6247" s="127">
        <v>25.36</v>
      </c>
    </row>
    <row r="6248" spans="4:18">
      <c r="D6248" s="106">
        <v>38609</v>
      </c>
      <c r="E6248" s="127">
        <v>27.26</v>
      </c>
      <c r="F6248" s="127">
        <v>26.68</v>
      </c>
      <c r="J6248" s="106">
        <v>38609</v>
      </c>
      <c r="K6248" s="127">
        <v>12.48</v>
      </c>
      <c r="L6248" s="127">
        <v>12.23</v>
      </c>
      <c r="P6248" s="106">
        <v>38609</v>
      </c>
      <c r="Q6248" s="127">
        <v>26.97</v>
      </c>
      <c r="R6248" s="127">
        <v>25.18</v>
      </c>
    </row>
    <row r="6249" spans="4:18">
      <c r="D6249" s="106">
        <v>38608</v>
      </c>
      <c r="E6249" s="127">
        <v>27.55</v>
      </c>
      <c r="F6249" s="127">
        <v>27.24</v>
      </c>
      <c r="J6249" s="106">
        <v>38608</v>
      </c>
      <c r="K6249" s="127">
        <v>12.87</v>
      </c>
      <c r="L6249" s="127">
        <v>12.47</v>
      </c>
      <c r="P6249" s="106">
        <v>38608</v>
      </c>
      <c r="Q6249" s="127">
        <v>27.2</v>
      </c>
      <c r="R6249" s="127">
        <v>26.96</v>
      </c>
    </row>
    <row r="6250" spans="4:18">
      <c r="D6250" s="106">
        <v>38607</v>
      </c>
      <c r="E6250" s="127">
        <v>27.65</v>
      </c>
      <c r="F6250" s="127">
        <v>27.52</v>
      </c>
      <c r="J6250" s="106">
        <v>38607</v>
      </c>
      <c r="K6250" s="127">
        <v>12.48</v>
      </c>
      <c r="L6250" s="127">
        <v>12.93</v>
      </c>
      <c r="P6250" s="106">
        <v>38607</v>
      </c>
      <c r="Q6250" s="127">
        <v>26.38</v>
      </c>
      <c r="R6250" s="127">
        <v>27.25</v>
      </c>
    </row>
    <row r="6251" spans="4:18">
      <c r="D6251" s="106">
        <v>38604</v>
      </c>
      <c r="E6251" s="127">
        <v>27.5</v>
      </c>
      <c r="F6251" s="127">
        <v>27.72</v>
      </c>
      <c r="J6251" s="106">
        <v>38604</v>
      </c>
      <c r="K6251" s="127">
        <v>12.35</v>
      </c>
      <c r="L6251" s="127">
        <v>12.37</v>
      </c>
      <c r="P6251" s="106">
        <v>38604</v>
      </c>
      <c r="Q6251" s="127">
        <v>26.5</v>
      </c>
      <c r="R6251" s="127">
        <v>26.38</v>
      </c>
    </row>
    <row r="6252" spans="4:18">
      <c r="D6252" s="106">
        <v>38603</v>
      </c>
      <c r="E6252" s="127">
        <v>27.11</v>
      </c>
      <c r="F6252" s="127">
        <v>27.54</v>
      </c>
      <c r="J6252" s="106">
        <v>38603</v>
      </c>
      <c r="K6252" s="127">
        <v>12.35</v>
      </c>
      <c r="L6252" s="127">
        <v>12.34</v>
      </c>
      <c r="P6252" s="106">
        <v>38603</v>
      </c>
      <c r="Q6252" s="127">
        <v>27.15</v>
      </c>
      <c r="R6252" s="127">
        <v>26.52</v>
      </c>
    </row>
    <row r="6253" spans="4:18">
      <c r="D6253" s="106">
        <v>38602</v>
      </c>
      <c r="E6253" s="127">
        <v>26.17</v>
      </c>
      <c r="F6253" s="127">
        <v>27.31</v>
      </c>
      <c r="J6253" s="106">
        <v>38602</v>
      </c>
      <c r="K6253" s="127">
        <v>12.72</v>
      </c>
      <c r="L6253" s="127">
        <v>12.39</v>
      </c>
      <c r="P6253" s="106">
        <v>38602</v>
      </c>
      <c r="Q6253" s="127">
        <v>27.3</v>
      </c>
      <c r="R6253" s="127">
        <v>27.22</v>
      </c>
    </row>
    <row r="6254" spans="4:18">
      <c r="D6254" s="106">
        <v>38601</v>
      </c>
      <c r="E6254" s="127">
        <v>25.87</v>
      </c>
      <c r="F6254" s="127">
        <v>26.04</v>
      </c>
      <c r="J6254" s="106">
        <v>38601</v>
      </c>
      <c r="K6254" s="127">
        <v>12.36</v>
      </c>
      <c r="L6254" s="127">
        <v>12.75</v>
      </c>
      <c r="P6254" s="106">
        <v>38601</v>
      </c>
      <c r="Q6254" s="127">
        <v>26.51</v>
      </c>
      <c r="R6254" s="127">
        <v>27.3</v>
      </c>
    </row>
    <row r="6255" spans="4:18">
      <c r="D6255" s="106">
        <v>38597</v>
      </c>
      <c r="E6255" s="127">
        <v>25.6</v>
      </c>
      <c r="F6255" s="127">
        <v>25.74</v>
      </c>
      <c r="J6255" s="106">
        <v>38597</v>
      </c>
      <c r="K6255" s="127">
        <v>13</v>
      </c>
      <c r="L6255" s="127">
        <v>12.35</v>
      </c>
      <c r="P6255" s="106">
        <v>38597</v>
      </c>
      <c r="Q6255" s="127">
        <v>26.8</v>
      </c>
      <c r="R6255" s="127">
        <v>26.46</v>
      </c>
    </row>
    <row r="6256" spans="4:18">
      <c r="D6256" s="106">
        <v>38596</v>
      </c>
      <c r="E6256" s="127">
        <v>26.6</v>
      </c>
      <c r="F6256" s="127">
        <v>25.65</v>
      </c>
      <c r="J6256" s="106">
        <v>38596</v>
      </c>
      <c r="K6256" s="127">
        <v>12.23</v>
      </c>
      <c r="L6256" s="127">
        <v>12.89</v>
      </c>
      <c r="P6256" s="106">
        <v>38596</v>
      </c>
      <c r="Q6256" s="127">
        <v>26.64</v>
      </c>
      <c r="R6256" s="127">
        <v>26.85</v>
      </c>
    </row>
    <row r="6257" spans="4:18">
      <c r="D6257" s="106">
        <v>38595</v>
      </c>
      <c r="E6257" s="127">
        <v>26.3</v>
      </c>
      <c r="F6257" s="127">
        <v>26.4</v>
      </c>
      <c r="J6257" s="106">
        <v>38595</v>
      </c>
      <c r="K6257" s="127">
        <v>11.9</v>
      </c>
      <c r="L6257" s="127">
        <v>12.32</v>
      </c>
      <c r="P6257" s="106">
        <v>38595</v>
      </c>
      <c r="Q6257" s="127">
        <v>26.5</v>
      </c>
      <c r="R6257" s="127">
        <v>26.64</v>
      </c>
    </row>
    <row r="6258" spans="4:18">
      <c r="D6258" s="106">
        <v>38594</v>
      </c>
      <c r="E6258" s="127">
        <v>25.28</v>
      </c>
      <c r="F6258" s="127">
        <v>26.16</v>
      </c>
      <c r="J6258" s="106">
        <v>38594</v>
      </c>
      <c r="K6258" s="127">
        <v>11.76</v>
      </c>
      <c r="L6258" s="127">
        <v>11.96</v>
      </c>
      <c r="P6258" s="106">
        <v>38594</v>
      </c>
      <c r="Q6258" s="127">
        <v>26.76</v>
      </c>
      <c r="R6258" s="127">
        <v>26.42</v>
      </c>
    </row>
    <row r="6259" spans="4:18">
      <c r="D6259" s="106">
        <v>38593</v>
      </c>
      <c r="E6259" s="127">
        <v>31.21</v>
      </c>
      <c r="F6259" s="127">
        <v>31.51</v>
      </c>
      <c r="J6259" s="106">
        <v>38593</v>
      </c>
      <c r="K6259" s="127">
        <v>11.5</v>
      </c>
      <c r="L6259" s="127">
        <v>11.75</v>
      </c>
      <c r="P6259" s="106">
        <v>38593</v>
      </c>
      <c r="Q6259" s="127">
        <v>26.2</v>
      </c>
      <c r="R6259" s="127">
        <v>26.73</v>
      </c>
    </row>
    <row r="6260" spans="4:18">
      <c r="D6260" s="106">
        <v>38590</v>
      </c>
      <c r="E6260" s="127">
        <v>32.29</v>
      </c>
      <c r="F6260" s="127">
        <v>31.33</v>
      </c>
      <c r="J6260" s="106">
        <v>38590</v>
      </c>
      <c r="K6260" s="127">
        <v>11.49</v>
      </c>
      <c r="L6260" s="127">
        <v>11.45</v>
      </c>
      <c r="P6260" s="106">
        <v>38590</v>
      </c>
      <c r="Q6260" s="127">
        <v>27.35</v>
      </c>
      <c r="R6260" s="127">
        <v>26.3</v>
      </c>
    </row>
    <row r="6261" spans="4:18">
      <c r="D6261" s="106">
        <v>38589</v>
      </c>
      <c r="E6261" s="127">
        <v>32.700000000000003</v>
      </c>
      <c r="F6261" s="127">
        <v>32.28</v>
      </c>
      <c r="J6261" s="106">
        <v>38589</v>
      </c>
      <c r="K6261" s="127">
        <v>11.6</v>
      </c>
      <c r="L6261" s="127">
        <v>11.5</v>
      </c>
      <c r="P6261" s="106">
        <v>38589</v>
      </c>
      <c r="Q6261" s="127">
        <v>27.85</v>
      </c>
      <c r="R6261" s="127">
        <v>27.32</v>
      </c>
    </row>
    <row r="6262" spans="4:18">
      <c r="D6262" s="106">
        <v>38588</v>
      </c>
      <c r="E6262" s="127">
        <v>32.340000000000003</v>
      </c>
      <c r="F6262" s="127">
        <v>32.58</v>
      </c>
      <c r="J6262" s="106">
        <v>38588</v>
      </c>
      <c r="K6262" s="127">
        <v>11.52</v>
      </c>
      <c r="L6262" s="127">
        <v>11.53</v>
      </c>
      <c r="P6262" s="106">
        <v>38588</v>
      </c>
      <c r="Q6262" s="127">
        <v>27.6</v>
      </c>
      <c r="R6262" s="127">
        <v>27.48</v>
      </c>
    </row>
    <row r="6263" spans="4:18">
      <c r="D6263" s="106">
        <v>38587</v>
      </c>
      <c r="E6263" s="127">
        <v>32.43</v>
      </c>
      <c r="F6263" s="127">
        <v>32.42</v>
      </c>
      <c r="J6263" s="106">
        <v>38587</v>
      </c>
      <c r="K6263" s="127">
        <v>11.53</v>
      </c>
      <c r="L6263" s="127">
        <v>11.57</v>
      </c>
      <c r="P6263" s="106">
        <v>38587</v>
      </c>
      <c r="Q6263" s="127">
        <v>27.79</v>
      </c>
      <c r="R6263" s="127">
        <v>27.7</v>
      </c>
    </row>
    <row r="6264" spans="4:18">
      <c r="D6264" s="106">
        <v>38586</v>
      </c>
      <c r="E6264" s="127">
        <v>32.28</v>
      </c>
      <c r="F6264" s="127">
        <v>32.43</v>
      </c>
      <c r="J6264" s="106">
        <v>38586</v>
      </c>
      <c r="K6264" s="127">
        <v>11.71</v>
      </c>
      <c r="L6264" s="127">
        <v>11.6</v>
      </c>
      <c r="P6264" s="106">
        <v>38586</v>
      </c>
      <c r="Q6264" s="127">
        <v>27.68</v>
      </c>
      <c r="R6264" s="127">
        <v>27.84</v>
      </c>
    </row>
    <row r="6265" spans="4:18">
      <c r="D6265" s="106">
        <v>38583</v>
      </c>
      <c r="E6265" s="127">
        <v>32.340000000000003</v>
      </c>
      <c r="F6265" s="127">
        <v>32.15</v>
      </c>
      <c r="J6265" s="106">
        <v>38583</v>
      </c>
      <c r="K6265" s="127">
        <v>11.7</v>
      </c>
      <c r="L6265" s="127">
        <v>11.59</v>
      </c>
      <c r="P6265" s="106">
        <v>38583</v>
      </c>
      <c r="Q6265" s="127">
        <v>27.86</v>
      </c>
      <c r="R6265" s="127">
        <v>27.78</v>
      </c>
    </row>
    <row r="6266" spans="4:18">
      <c r="D6266" s="106">
        <v>38582</v>
      </c>
      <c r="E6266" s="127">
        <v>33.15</v>
      </c>
      <c r="F6266" s="127">
        <v>32.4</v>
      </c>
      <c r="J6266" s="106">
        <v>38582</v>
      </c>
      <c r="K6266" s="127">
        <v>11.68</v>
      </c>
      <c r="L6266" s="127">
        <v>11.7</v>
      </c>
      <c r="P6266" s="106">
        <v>38582</v>
      </c>
      <c r="Q6266" s="127">
        <v>27.9</v>
      </c>
      <c r="R6266" s="127">
        <v>27.86</v>
      </c>
    </row>
    <row r="6267" spans="4:18">
      <c r="D6267" s="106">
        <v>38581</v>
      </c>
      <c r="E6267" s="127">
        <v>32.79</v>
      </c>
      <c r="F6267" s="127">
        <v>33.19</v>
      </c>
      <c r="J6267" s="106">
        <v>38581</v>
      </c>
      <c r="K6267" s="127">
        <v>11.66</v>
      </c>
      <c r="L6267" s="127">
        <v>11.72</v>
      </c>
      <c r="P6267" s="106">
        <v>38581</v>
      </c>
      <c r="Q6267" s="127">
        <v>28</v>
      </c>
      <c r="R6267" s="127">
        <v>27.95</v>
      </c>
    </row>
    <row r="6268" spans="4:18">
      <c r="D6268" s="106">
        <v>38580</v>
      </c>
      <c r="E6268" s="127">
        <v>33.15</v>
      </c>
      <c r="F6268" s="127">
        <v>32.619999999999997</v>
      </c>
      <c r="J6268" s="106">
        <v>38580</v>
      </c>
      <c r="K6268" s="127">
        <v>11.76</v>
      </c>
      <c r="L6268" s="127">
        <v>11.72</v>
      </c>
      <c r="P6268" s="106">
        <v>38580</v>
      </c>
      <c r="Q6268" s="127">
        <v>28.5</v>
      </c>
      <c r="R6268" s="127">
        <v>27.94</v>
      </c>
    </row>
    <row r="6269" spans="4:18">
      <c r="D6269" s="106">
        <v>38579</v>
      </c>
      <c r="E6269" s="127">
        <v>32.56</v>
      </c>
      <c r="F6269" s="127">
        <v>32.97</v>
      </c>
      <c r="J6269" s="106">
        <v>38579</v>
      </c>
      <c r="K6269" s="127">
        <v>11.7</v>
      </c>
      <c r="L6269" s="127">
        <v>11.86</v>
      </c>
      <c r="P6269" s="106">
        <v>38579</v>
      </c>
      <c r="Q6269" s="127">
        <v>28.16</v>
      </c>
      <c r="R6269" s="127">
        <v>28.6</v>
      </c>
    </row>
    <row r="6270" spans="4:18">
      <c r="D6270" s="106">
        <v>38576</v>
      </c>
      <c r="E6270" s="127">
        <v>32.880000000000003</v>
      </c>
      <c r="F6270" s="127">
        <v>32.44</v>
      </c>
      <c r="J6270" s="106">
        <v>38576</v>
      </c>
      <c r="K6270" s="127">
        <v>11.92</v>
      </c>
      <c r="L6270" s="127">
        <v>11.75</v>
      </c>
      <c r="P6270" s="106">
        <v>38576</v>
      </c>
      <c r="Q6270" s="127">
        <v>28.8</v>
      </c>
      <c r="R6270" s="127">
        <v>28.15</v>
      </c>
    </row>
    <row r="6271" spans="4:18">
      <c r="D6271" s="106">
        <v>38575</v>
      </c>
      <c r="E6271" s="127">
        <v>33.25</v>
      </c>
      <c r="F6271" s="127">
        <v>32.82</v>
      </c>
      <c r="J6271" s="106">
        <v>38575</v>
      </c>
      <c r="K6271" s="127">
        <v>12.3</v>
      </c>
      <c r="L6271" s="127">
        <v>11.99</v>
      </c>
      <c r="P6271" s="106">
        <v>38575</v>
      </c>
      <c r="Q6271" s="127">
        <v>28.6</v>
      </c>
      <c r="R6271" s="127">
        <v>28.9</v>
      </c>
    </row>
    <row r="6272" spans="4:18">
      <c r="D6272" s="106">
        <v>38574</v>
      </c>
      <c r="E6272" s="127">
        <v>33.85</v>
      </c>
      <c r="F6272" s="127">
        <v>33.32</v>
      </c>
      <c r="J6272" s="106">
        <v>38574</v>
      </c>
      <c r="K6272" s="127">
        <v>12.24</v>
      </c>
      <c r="L6272" s="127">
        <v>12.13</v>
      </c>
      <c r="P6272" s="106">
        <v>38574</v>
      </c>
      <c r="Q6272" s="127">
        <v>28.85</v>
      </c>
      <c r="R6272" s="127">
        <v>28.49</v>
      </c>
    </row>
    <row r="6273" spans="4:18">
      <c r="D6273" s="106">
        <v>38573</v>
      </c>
      <c r="E6273" s="127">
        <v>33.630000000000003</v>
      </c>
      <c r="F6273" s="127">
        <v>33.700000000000003</v>
      </c>
      <c r="J6273" s="106">
        <v>38573</v>
      </c>
      <c r="K6273" s="127">
        <v>12.15</v>
      </c>
      <c r="L6273" s="127">
        <v>12.1</v>
      </c>
      <c r="P6273" s="106">
        <v>38573</v>
      </c>
      <c r="Q6273" s="127">
        <v>28.92</v>
      </c>
      <c r="R6273" s="127">
        <v>28.83</v>
      </c>
    </row>
    <row r="6274" spans="4:18">
      <c r="D6274" s="106">
        <v>38572</v>
      </c>
      <c r="E6274" s="127">
        <v>34</v>
      </c>
      <c r="F6274" s="127">
        <v>33.549999999999997</v>
      </c>
      <c r="J6274" s="106">
        <v>38572</v>
      </c>
      <c r="K6274" s="127">
        <v>12.1</v>
      </c>
      <c r="L6274" s="127">
        <v>12.1</v>
      </c>
      <c r="P6274" s="106">
        <v>38572</v>
      </c>
      <c r="Q6274" s="127">
        <v>28.65</v>
      </c>
      <c r="R6274" s="127">
        <v>28.82</v>
      </c>
    </row>
    <row r="6275" spans="4:18">
      <c r="D6275" s="106">
        <v>38569</v>
      </c>
      <c r="E6275" s="127">
        <v>33.950000000000003</v>
      </c>
      <c r="F6275" s="127">
        <v>33.68</v>
      </c>
      <c r="J6275" s="106">
        <v>38569</v>
      </c>
      <c r="K6275" s="127">
        <v>12.06</v>
      </c>
      <c r="L6275" s="127">
        <v>12.15</v>
      </c>
      <c r="P6275" s="106">
        <v>38569</v>
      </c>
      <c r="Q6275" s="127">
        <v>28.62</v>
      </c>
      <c r="R6275" s="127">
        <v>28.65</v>
      </c>
    </row>
    <row r="6276" spans="4:18">
      <c r="D6276" s="106">
        <v>38568</v>
      </c>
      <c r="E6276" s="127">
        <v>34.51</v>
      </c>
      <c r="F6276" s="127">
        <v>33.950000000000003</v>
      </c>
      <c r="J6276" s="106">
        <v>38568</v>
      </c>
      <c r="K6276" s="127">
        <v>12.12</v>
      </c>
      <c r="L6276" s="127">
        <v>12.1</v>
      </c>
      <c r="P6276" s="106">
        <v>38568</v>
      </c>
      <c r="Q6276" s="127">
        <v>29</v>
      </c>
      <c r="R6276" s="127">
        <v>28.44</v>
      </c>
    </row>
    <row r="6277" spans="4:18">
      <c r="D6277" s="106">
        <v>38567</v>
      </c>
      <c r="E6277" s="127">
        <v>34</v>
      </c>
      <c r="F6277" s="127">
        <v>34.18</v>
      </c>
      <c r="J6277" s="106">
        <v>38567</v>
      </c>
      <c r="K6277" s="127">
        <v>12.61</v>
      </c>
      <c r="L6277" s="127">
        <v>12.19</v>
      </c>
      <c r="P6277" s="106">
        <v>38567</v>
      </c>
      <c r="Q6277" s="127">
        <v>29.45</v>
      </c>
      <c r="R6277" s="127">
        <v>29.14</v>
      </c>
    </row>
    <row r="6278" spans="4:18">
      <c r="D6278" s="106">
        <v>38566</v>
      </c>
      <c r="E6278" s="127">
        <v>32.770000000000003</v>
      </c>
      <c r="F6278" s="127">
        <v>32.619999999999997</v>
      </c>
      <c r="J6278" s="106">
        <v>38566</v>
      </c>
      <c r="K6278" s="127">
        <v>12.6</v>
      </c>
      <c r="L6278" s="127">
        <v>12.62</v>
      </c>
      <c r="P6278" s="106">
        <v>38566</v>
      </c>
      <c r="Q6278" s="127">
        <v>29.43</v>
      </c>
      <c r="R6278" s="127">
        <v>29.52</v>
      </c>
    </row>
    <row r="6279" spans="4:18">
      <c r="D6279" s="106">
        <v>38565</v>
      </c>
      <c r="E6279" s="127">
        <v>33.26</v>
      </c>
      <c r="F6279" s="127">
        <v>32.880000000000003</v>
      </c>
      <c r="J6279" s="106">
        <v>38565</v>
      </c>
      <c r="K6279" s="127">
        <v>12.66</v>
      </c>
      <c r="L6279" s="127">
        <v>12.65</v>
      </c>
      <c r="P6279" s="106">
        <v>38565</v>
      </c>
      <c r="Q6279" s="127">
        <v>29.6</v>
      </c>
      <c r="R6279" s="127">
        <v>29.5</v>
      </c>
    </row>
    <row r="6280" spans="4:18">
      <c r="D6280" s="106">
        <v>38562</v>
      </c>
      <c r="E6280" s="127">
        <v>33.270000000000003</v>
      </c>
      <c r="F6280" s="127">
        <v>33.29</v>
      </c>
      <c r="J6280" s="106">
        <v>38562</v>
      </c>
      <c r="K6280" s="127">
        <v>12.27</v>
      </c>
      <c r="L6280" s="127">
        <v>12.64</v>
      </c>
      <c r="P6280" s="106">
        <v>38562</v>
      </c>
      <c r="Q6280" s="127">
        <v>29.78</v>
      </c>
      <c r="R6280" s="127">
        <v>29.7</v>
      </c>
    </row>
    <row r="6281" spans="4:18">
      <c r="D6281" s="106">
        <v>38561</v>
      </c>
      <c r="E6281" s="127">
        <v>34.020000000000003</v>
      </c>
      <c r="F6281" s="127">
        <v>33.270000000000003</v>
      </c>
      <c r="J6281" s="106">
        <v>38561</v>
      </c>
      <c r="K6281" s="127">
        <v>12.04</v>
      </c>
      <c r="L6281" s="127">
        <v>12.37</v>
      </c>
      <c r="P6281" s="106">
        <v>38561</v>
      </c>
      <c r="Q6281" s="127">
        <v>29.25</v>
      </c>
      <c r="R6281" s="127">
        <v>29.91</v>
      </c>
    </row>
    <row r="6282" spans="4:18">
      <c r="D6282" s="106">
        <v>38560</v>
      </c>
      <c r="E6282" s="127">
        <v>33.5</v>
      </c>
      <c r="F6282" s="127">
        <v>33.909999999999997</v>
      </c>
      <c r="J6282" s="106">
        <v>38560</v>
      </c>
      <c r="K6282" s="127">
        <v>12.1</v>
      </c>
      <c r="L6282" s="127">
        <v>12.09</v>
      </c>
      <c r="P6282" s="106">
        <v>38560</v>
      </c>
      <c r="Q6282" s="127">
        <v>29.35</v>
      </c>
      <c r="R6282" s="127">
        <v>29.25</v>
      </c>
    </row>
    <row r="6283" spans="4:18">
      <c r="D6283" s="106">
        <v>38559</v>
      </c>
      <c r="E6283" s="127">
        <v>33.44</v>
      </c>
      <c r="F6283" s="127">
        <v>33.369999999999997</v>
      </c>
      <c r="J6283" s="106">
        <v>38559</v>
      </c>
      <c r="K6283" s="127">
        <v>12.1</v>
      </c>
      <c r="L6283" s="127">
        <v>12.11</v>
      </c>
      <c r="P6283" s="106">
        <v>38559</v>
      </c>
      <c r="Q6283" s="127">
        <v>29</v>
      </c>
      <c r="R6283" s="127">
        <v>29.32</v>
      </c>
    </row>
    <row r="6284" spans="4:18">
      <c r="D6284" s="106">
        <v>38558</v>
      </c>
      <c r="E6284" s="127">
        <v>33</v>
      </c>
      <c r="F6284" s="127">
        <v>33.14</v>
      </c>
      <c r="J6284" s="106">
        <v>38558</v>
      </c>
      <c r="K6284" s="127">
        <v>12.24</v>
      </c>
      <c r="L6284" s="127">
        <v>12.07</v>
      </c>
      <c r="P6284" s="106">
        <v>38558</v>
      </c>
      <c r="Q6284" s="127">
        <v>29.74</v>
      </c>
      <c r="R6284" s="127">
        <v>28.9</v>
      </c>
    </row>
    <row r="6285" spans="4:18">
      <c r="D6285" s="106">
        <v>38555</v>
      </c>
      <c r="E6285" s="127">
        <v>32.950000000000003</v>
      </c>
      <c r="F6285" s="127">
        <v>32.99</v>
      </c>
      <c r="J6285" s="106">
        <v>38555</v>
      </c>
      <c r="K6285" s="127">
        <v>12.03</v>
      </c>
      <c r="L6285" s="127">
        <v>12.33</v>
      </c>
      <c r="P6285" s="106">
        <v>38555</v>
      </c>
      <c r="Q6285" s="127">
        <v>29.3</v>
      </c>
      <c r="R6285" s="127">
        <v>29.72</v>
      </c>
    </row>
    <row r="6286" spans="4:18">
      <c r="D6286" s="106">
        <v>38554</v>
      </c>
      <c r="E6286" s="127">
        <v>39.75</v>
      </c>
      <c r="F6286" s="127">
        <v>37.9</v>
      </c>
      <c r="J6286" s="106">
        <v>38554</v>
      </c>
      <c r="K6286" s="127">
        <v>12.38</v>
      </c>
      <c r="L6286" s="127">
        <v>12.12</v>
      </c>
      <c r="P6286" s="106">
        <v>38554</v>
      </c>
      <c r="Q6286" s="127">
        <v>29.8</v>
      </c>
      <c r="R6286" s="127">
        <v>29.26</v>
      </c>
    </row>
    <row r="6287" spans="4:18">
      <c r="D6287" s="106">
        <v>38553</v>
      </c>
      <c r="E6287" s="127">
        <v>40.25</v>
      </c>
      <c r="F6287" s="127">
        <v>39.700000000000003</v>
      </c>
      <c r="J6287" s="106">
        <v>38553</v>
      </c>
      <c r="K6287" s="127">
        <v>12.09</v>
      </c>
      <c r="L6287" s="127">
        <v>12.41</v>
      </c>
      <c r="P6287" s="106">
        <v>38553</v>
      </c>
      <c r="Q6287" s="127">
        <v>29</v>
      </c>
      <c r="R6287" s="127">
        <v>29.9</v>
      </c>
    </row>
    <row r="6288" spans="4:18">
      <c r="D6288" s="106">
        <v>38552</v>
      </c>
      <c r="E6288" s="127">
        <v>39.67</v>
      </c>
      <c r="F6288" s="127">
        <v>40.380000000000003</v>
      </c>
      <c r="J6288" s="106">
        <v>38552</v>
      </c>
      <c r="K6288" s="127">
        <v>11.82</v>
      </c>
      <c r="L6288" s="127">
        <v>12.21</v>
      </c>
      <c r="P6288" s="106">
        <v>38552</v>
      </c>
      <c r="Q6288" s="127">
        <v>28.66</v>
      </c>
      <c r="R6288" s="127">
        <v>29.2</v>
      </c>
    </row>
    <row r="6289" spans="4:18">
      <c r="D6289" s="106">
        <v>38551</v>
      </c>
      <c r="E6289" s="127">
        <v>40.380000000000003</v>
      </c>
      <c r="F6289" s="127">
        <v>39.53</v>
      </c>
      <c r="J6289" s="106">
        <v>38551</v>
      </c>
      <c r="K6289" s="127">
        <v>11.87</v>
      </c>
      <c r="L6289" s="127">
        <v>11.67</v>
      </c>
      <c r="P6289" s="106">
        <v>38551</v>
      </c>
      <c r="Q6289" s="127">
        <v>28.79</v>
      </c>
      <c r="R6289" s="127">
        <v>28.56</v>
      </c>
    </row>
    <row r="6290" spans="4:18">
      <c r="D6290" s="106">
        <v>38548</v>
      </c>
      <c r="E6290" s="127">
        <v>40.47</v>
      </c>
      <c r="F6290" s="127">
        <v>40.28</v>
      </c>
      <c r="J6290" s="106">
        <v>38548</v>
      </c>
      <c r="K6290" s="127">
        <v>12.13</v>
      </c>
      <c r="L6290" s="127">
        <v>11.9</v>
      </c>
      <c r="P6290" s="106">
        <v>38548</v>
      </c>
      <c r="Q6290" s="127">
        <v>29.11</v>
      </c>
      <c r="R6290" s="127">
        <v>28.82</v>
      </c>
    </row>
    <row r="6291" spans="4:18">
      <c r="D6291" s="106">
        <v>38547</v>
      </c>
      <c r="E6291" s="127">
        <v>41.32</v>
      </c>
      <c r="F6291" s="127">
        <v>40.71</v>
      </c>
      <c r="J6291" s="106">
        <v>38547</v>
      </c>
      <c r="K6291" s="127">
        <v>12.47</v>
      </c>
      <c r="L6291" s="127">
        <v>12.28</v>
      </c>
      <c r="P6291" s="106">
        <v>38547</v>
      </c>
      <c r="Q6291" s="127">
        <v>29.35</v>
      </c>
      <c r="R6291" s="127">
        <v>29.21</v>
      </c>
    </row>
    <row r="6292" spans="4:18">
      <c r="D6292" s="106">
        <v>38546</v>
      </c>
      <c r="E6292" s="127">
        <v>41</v>
      </c>
      <c r="F6292" s="127">
        <v>40.81</v>
      </c>
      <c r="J6292" s="106">
        <v>38546</v>
      </c>
      <c r="K6292" s="127">
        <v>12.39</v>
      </c>
      <c r="L6292" s="127">
        <v>12.53</v>
      </c>
      <c r="P6292" s="106">
        <v>38546</v>
      </c>
      <c r="Q6292" s="127">
        <v>29.34</v>
      </c>
      <c r="R6292" s="127">
        <v>29.27</v>
      </c>
    </row>
    <row r="6293" spans="4:18">
      <c r="D6293" s="106">
        <v>38545</v>
      </c>
      <c r="E6293" s="127">
        <v>40.76</v>
      </c>
      <c r="F6293" s="127">
        <v>40.869999999999997</v>
      </c>
      <c r="J6293" s="106">
        <v>38545</v>
      </c>
      <c r="K6293" s="127">
        <v>12.08</v>
      </c>
      <c r="L6293" s="127">
        <v>12.36</v>
      </c>
      <c r="P6293" s="106">
        <v>38545</v>
      </c>
      <c r="Q6293" s="127">
        <v>29.65</v>
      </c>
      <c r="R6293" s="127">
        <v>29.49</v>
      </c>
    </row>
    <row r="6294" spans="4:18">
      <c r="D6294" s="106">
        <v>38544</v>
      </c>
      <c r="E6294" s="127">
        <v>39.71</v>
      </c>
      <c r="F6294" s="127">
        <v>40.590000000000003</v>
      </c>
      <c r="J6294" s="106">
        <v>38544</v>
      </c>
      <c r="K6294" s="127">
        <v>12.01</v>
      </c>
      <c r="L6294" s="127">
        <v>12.11</v>
      </c>
      <c r="P6294" s="106">
        <v>38544</v>
      </c>
      <c r="Q6294" s="127">
        <v>29.4</v>
      </c>
      <c r="R6294" s="127">
        <v>29.65</v>
      </c>
    </row>
    <row r="6295" spans="4:18">
      <c r="D6295" s="106">
        <v>38541</v>
      </c>
      <c r="E6295" s="127">
        <v>39.25</v>
      </c>
      <c r="F6295" s="127">
        <v>39.47</v>
      </c>
      <c r="J6295" s="106">
        <v>38541</v>
      </c>
      <c r="K6295" s="127">
        <v>11.72</v>
      </c>
      <c r="L6295" s="127">
        <v>11.92</v>
      </c>
      <c r="P6295" s="106">
        <v>38541</v>
      </c>
      <c r="Q6295" s="127">
        <v>29</v>
      </c>
      <c r="R6295" s="127">
        <v>29.6</v>
      </c>
    </row>
    <row r="6296" spans="4:18">
      <c r="D6296" s="106">
        <v>38540</v>
      </c>
      <c r="E6296" s="127">
        <v>38.520000000000003</v>
      </c>
      <c r="F6296" s="127">
        <v>39.17</v>
      </c>
      <c r="J6296" s="106">
        <v>38540</v>
      </c>
      <c r="K6296" s="127">
        <v>11.57</v>
      </c>
      <c r="L6296" s="127">
        <v>11.71</v>
      </c>
      <c r="P6296" s="106">
        <v>38540</v>
      </c>
      <c r="Q6296" s="127">
        <v>28.62</v>
      </c>
      <c r="R6296" s="127">
        <v>28.95</v>
      </c>
    </row>
    <row r="6297" spans="4:18">
      <c r="D6297" s="106">
        <v>38539</v>
      </c>
      <c r="E6297" s="127">
        <v>39.01</v>
      </c>
      <c r="F6297" s="127">
        <v>38.72</v>
      </c>
      <c r="J6297" s="106">
        <v>38539</v>
      </c>
      <c r="K6297" s="127">
        <v>11.98</v>
      </c>
      <c r="L6297" s="127">
        <v>11.8</v>
      </c>
      <c r="P6297" s="106">
        <v>38539</v>
      </c>
      <c r="Q6297" s="127">
        <v>28.71</v>
      </c>
      <c r="R6297" s="127">
        <v>28.72</v>
      </c>
    </row>
    <row r="6298" spans="4:18">
      <c r="D6298" s="106">
        <v>38538</v>
      </c>
      <c r="E6298" s="127">
        <v>38.04</v>
      </c>
      <c r="F6298" s="127">
        <v>38.83</v>
      </c>
      <c r="J6298" s="106">
        <v>38538</v>
      </c>
      <c r="K6298" s="127">
        <v>11.88</v>
      </c>
      <c r="L6298" s="127">
        <v>11.98</v>
      </c>
      <c r="P6298" s="106">
        <v>38538</v>
      </c>
      <c r="Q6298" s="127">
        <v>28.56</v>
      </c>
      <c r="R6298" s="127">
        <v>28.75</v>
      </c>
    </row>
    <row r="6299" spans="4:18">
      <c r="D6299" s="106">
        <v>38534</v>
      </c>
      <c r="E6299" s="127">
        <v>38.409999999999997</v>
      </c>
      <c r="F6299" s="127">
        <v>37.950000000000003</v>
      </c>
      <c r="J6299" s="106">
        <v>38534</v>
      </c>
      <c r="K6299" s="127">
        <v>11.9</v>
      </c>
      <c r="L6299" s="127">
        <v>12</v>
      </c>
      <c r="P6299" s="106">
        <v>38534</v>
      </c>
      <c r="Q6299" s="127">
        <v>28.45</v>
      </c>
      <c r="R6299" s="127">
        <v>28.56</v>
      </c>
    </row>
    <row r="6300" spans="4:18">
      <c r="D6300" s="106">
        <v>38533</v>
      </c>
      <c r="E6300" s="127">
        <v>38.25</v>
      </c>
      <c r="F6300" s="127">
        <v>38.51</v>
      </c>
      <c r="J6300" s="106">
        <v>38533</v>
      </c>
      <c r="K6300" s="127">
        <v>12.05</v>
      </c>
      <c r="L6300" s="127">
        <v>11.87</v>
      </c>
      <c r="P6300" s="106">
        <v>38533</v>
      </c>
      <c r="Q6300" s="127">
        <v>29.78</v>
      </c>
      <c r="R6300" s="127">
        <v>28.41</v>
      </c>
    </row>
    <row r="6301" spans="4:18">
      <c r="D6301" s="106">
        <v>38532</v>
      </c>
      <c r="E6301" s="127">
        <v>37.56</v>
      </c>
      <c r="F6301" s="127">
        <v>38.200000000000003</v>
      </c>
      <c r="J6301" s="106">
        <v>38532</v>
      </c>
      <c r="K6301" s="127">
        <v>11.8</v>
      </c>
      <c r="L6301" s="127">
        <v>12</v>
      </c>
      <c r="P6301" s="106">
        <v>38532</v>
      </c>
      <c r="Q6301" s="127">
        <v>29.64</v>
      </c>
      <c r="R6301" s="127">
        <v>29.98</v>
      </c>
    </row>
    <row r="6302" spans="4:18">
      <c r="D6302" s="106">
        <v>38531</v>
      </c>
      <c r="E6302" s="127">
        <v>36.950000000000003</v>
      </c>
      <c r="F6302" s="127">
        <v>37.369999999999997</v>
      </c>
      <c r="J6302" s="106">
        <v>38531</v>
      </c>
      <c r="K6302" s="127">
        <v>11.85</v>
      </c>
      <c r="L6302" s="127">
        <v>11.91</v>
      </c>
      <c r="P6302" s="106">
        <v>38531</v>
      </c>
      <c r="Q6302" s="127">
        <v>27.99</v>
      </c>
      <c r="R6302" s="127">
        <v>29.54</v>
      </c>
    </row>
    <row r="6303" spans="4:18">
      <c r="D6303" s="106">
        <v>38530</v>
      </c>
      <c r="E6303" s="127">
        <v>37.700000000000003</v>
      </c>
      <c r="F6303" s="127">
        <v>37.119999999999997</v>
      </c>
      <c r="J6303" s="106">
        <v>38530</v>
      </c>
      <c r="K6303" s="127">
        <v>12.1</v>
      </c>
      <c r="L6303" s="127">
        <v>11.82</v>
      </c>
      <c r="P6303" s="106">
        <v>38530</v>
      </c>
      <c r="Q6303" s="127">
        <v>27.71</v>
      </c>
      <c r="R6303" s="127">
        <v>27.94</v>
      </c>
    </row>
    <row r="6304" spans="4:18">
      <c r="D6304" s="106">
        <v>38527</v>
      </c>
      <c r="E6304" s="127">
        <v>39.049999999999997</v>
      </c>
      <c r="F6304" s="127">
        <v>37.729999999999997</v>
      </c>
      <c r="J6304" s="106">
        <v>38527</v>
      </c>
      <c r="K6304" s="127">
        <v>12.54</v>
      </c>
      <c r="L6304" s="127">
        <v>12.1</v>
      </c>
      <c r="P6304" s="106">
        <v>38527</v>
      </c>
      <c r="Q6304" s="127">
        <v>28.3</v>
      </c>
      <c r="R6304" s="127">
        <v>27.7</v>
      </c>
    </row>
    <row r="6305" spans="4:18">
      <c r="D6305" s="106">
        <v>38526</v>
      </c>
      <c r="E6305" s="127">
        <v>38.92</v>
      </c>
      <c r="F6305" s="127">
        <v>39.020000000000003</v>
      </c>
      <c r="J6305" s="106">
        <v>38526</v>
      </c>
      <c r="K6305" s="127">
        <v>13</v>
      </c>
      <c r="L6305" s="127">
        <v>12.6</v>
      </c>
      <c r="P6305" s="106">
        <v>38526</v>
      </c>
      <c r="Q6305" s="127">
        <v>28.79</v>
      </c>
      <c r="R6305" s="127">
        <v>28.35</v>
      </c>
    </row>
    <row r="6306" spans="4:18">
      <c r="D6306" s="106">
        <v>38525</v>
      </c>
      <c r="E6306" s="127">
        <v>38.89</v>
      </c>
      <c r="F6306" s="127">
        <v>38.92</v>
      </c>
      <c r="J6306" s="106">
        <v>38525</v>
      </c>
      <c r="K6306" s="127">
        <v>12.22</v>
      </c>
      <c r="L6306" s="127">
        <v>12.33</v>
      </c>
      <c r="P6306" s="106">
        <v>38525</v>
      </c>
      <c r="Q6306" s="127">
        <v>28.6</v>
      </c>
      <c r="R6306" s="127">
        <v>28.78</v>
      </c>
    </row>
    <row r="6307" spans="4:18">
      <c r="D6307" s="106">
        <v>38524</v>
      </c>
      <c r="E6307" s="127">
        <v>39.590000000000003</v>
      </c>
      <c r="F6307" s="127">
        <v>38.799999999999997</v>
      </c>
      <c r="J6307" s="106">
        <v>38524</v>
      </c>
      <c r="K6307" s="127">
        <v>12.23</v>
      </c>
      <c r="L6307" s="127">
        <v>12.25</v>
      </c>
      <c r="P6307" s="106">
        <v>38524</v>
      </c>
      <c r="Q6307" s="127">
        <v>28.46</v>
      </c>
      <c r="R6307" s="127">
        <v>28.45</v>
      </c>
    </row>
    <row r="6308" spans="4:18">
      <c r="D6308" s="106">
        <v>38523</v>
      </c>
      <c r="E6308" s="127">
        <v>39.57</v>
      </c>
      <c r="F6308" s="127">
        <v>39.630000000000003</v>
      </c>
      <c r="J6308" s="106">
        <v>38523</v>
      </c>
      <c r="K6308" s="127">
        <v>12.21</v>
      </c>
      <c r="L6308" s="127">
        <v>12.26</v>
      </c>
      <c r="P6308" s="106">
        <v>38523</v>
      </c>
      <c r="Q6308" s="127">
        <v>28.52</v>
      </c>
      <c r="R6308" s="127">
        <v>28.42</v>
      </c>
    </row>
    <row r="6309" spans="4:18">
      <c r="D6309" s="106">
        <v>38520</v>
      </c>
      <c r="E6309" s="127">
        <v>40.799999999999997</v>
      </c>
      <c r="F6309" s="127">
        <v>39.520000000000003</v>
      </c>
      <c r="J6309" s="106">
        <v>38520</v>
      </c>
      <c r="K6309" s="127">
        <v>12.5</v>
      </c>
      <c r="L6309" s="127">
        <v>12.26</v>
      </c>
      <c r="P6309" s="106">
        <v>38520</v>
      </c>
      <c r="Q6309" s="127">
        <v>28.95</v>
      </c>
      <c r="R6309" s="127">
        <v>28.62</v>
      </c>
    </row>
    <row r="6310" spans="4:18">
      <c r="D6310" s="106">
        <v>38519</v>
      </c>
      <c r="E6310" s="127">
        <v>40.83</v>
      </c>
      <c r="F6310" s="127">
        <v>41</v>
      </c>
      <c r="J6310" s="106">
        <v>38519</v>
      </c>
      <c r="K6310" s="127">
        <v>12.42</v>
      </c>
      <c r="L6310" s="127">
        <v>12.4</v>
      </c>
      <c r="P6310" s="106">
        <v>38519</v>
      </c>
      <c r="Q6310" s="127">
        <v>28.24</v>
      </c>
      <c r="R6310" s="127">
        <v>28.75</v>
      </c>
    </row>
    <row r="6311" spans="4:18">
      <c r="D6311" s="106">
        <v>38518</v>
      </c>
      <c r="E6311" s="127">
        <v>41.08</v>
      </c>
      <c r="F6311" s="127">
        <v>40.840000000000003</v>
      </c>
      <c r="J6311" s="106">
        <v>38518</v>
      </c>
      <c r="K6311" s="127">
        <v>12.25</v>
      </c>
      <c r="L6311" s="127">
        <v>12.42</v>
      </c>
      <c r="P6311" s="106">
        <v>38518</v>
      </c>
      <c r="Q6311" s="127">
        <v>28.2</v>
      </c>
      <c r="R6311" s="127">
        <v>28.3</v>
      </c>
    </row>
    <row r="6312" spans="4:18">
      <c r="D6312" s="106">
        <v>38517</v>
      </c>
      <c r="E6312" s="127">
        <v>40.799999999999997</v>
      </c>
      <c r="F6312" s="127">
        <v>41</v>
      </c>
      <c r="J6312" s="106">
        <v>38517</v>
      </c>
      <c r="K6312" s="127">
        <v>12.04</v>
      </c>
      <c r="L6312" s="127">
        <v>12.19</v>
      </c>
      <c r="P6312" s="106">
        <v>38517</v>
      </c>
      <c r="Q6312" s="127">
        <v>27.82</v>
      </c>
      <c r="R6312" s="127">
        <v>28.1</v>
      </c>
    </row>
    <row r="6313" spans="4:18">
      <c r="D6313" s="106">
        <v>38516</v>
      </c>
      <c r="E6313" s="127">
        <v>41.01</v>
      </c>
      <c r="F6313" s="127">
        <v>40.9</v>
      </c>
      <c r="J6313" s="106">
        <v>38516</v>
      </c>
      <c r="K6313" s="127">
        <v>12.12</v>
      </c>
      <c r="L6313" s="127">
        <v>12.11</v>
      </c>
      <c r="P6313" s="106">
        <v>38516</v>
      </c>
      <c r="Q6313" s="127">
        <v>27.23</v>
      </c>
      <c r="R6313" s="127">
        <v>27.92</v>
      </c>
    </row>
    <row r="6314" spans="4:18">
      <c r="D6314" s="106">
        <v>38513</v>
      </c>
      <c r="E6314" s="127">
        <v>41.25</v>
      </c>
      <c r="F6314" s="127">
        <v>40.99</v>
      </c>
      <c r="J6314" s="106">
        <v>38513</v>
      </c>
      <c r="K6314" s="127">
        <v>12.25</v>
      </c>
      <c r="L6314" s="127">
        <v>12.12</v>
      </c>
      <c r="P6314" s="106">
        <v>38513</v>
      </c>
      <c r="Q6314" s="127">
        <v>27.25</v>
      </c>
      <c r="R6314" s="127">
        <v>27.03</v>
      </c>
    </row>
    <row r="6315" spans="4:18">
      <c r="D6315" s="106">
        <v>38512</v>
      </c>
      <c r="E6315" s="127">
        <v>41.01</v>
      </c>
      <c r="F6315" s="127">
        <v>41.5</v>
      </c>
      <c r="J6315" s="106">
        <v>38512</v>
      </c>
      <c r="K6315" s="127">
        <v>11.99</v>
      </c>
      <c r="L6315" s="127">
        <v>12.2</v>
      </c>
      <c r="P6315" s="106">
        <v>38512</v>
      </c>
      <c r="Q6315" s="127">
        <v>26.86</v>
      </c>
      <c r="R6315" s="127">
        <v>27.18</v>
      </c>
    </row>
    <row r="6316" spans="4:18">
      <c r="D6316" s="106">
        <v>38511</v>
      </c>
      <c r="E6316" s="127">
        <v>42</v>
      </c>
      <c r="F6316" s="127">
        <v>41.08</v>
      </c>
      <c r="J6316" s="106">
        <v>38511</v>
      </c>
      <c r="K6316" s="127">
        <v>12.04</v>
      </c>
      <c r="L6316" s="127">
        <v>12.01</v>
      </c>
      <c r="P6316" s="106">
        <v>38511</v>
      </c>
      <c r="Q6316" s="127">
        <v>27.03</v>
      </c>
      <c r="R6316" s="127">
        <v>26.86</v>
      </c>
    </row>
    <row r="6317" spans="4:18">
      <c r="D6317" s="106">
        <v>38510</v>
      </c>
      <c r="E6317" s="127">
        <v>42.51</v>
      </c>
      <c r="F6317" s="127">
        <v>41.9</v>
      </c>
      <c r="J6317" s="106">
        <v>38510</v>
      </c>
      <c r="K6317" s="127">
        <v>12.07</v>
      </c>
      <c r="L6317" s="127">
        <v>12.08</v>
      </c>
      <c r="P6317" s="106">
        <v>38510</v>
      </c>
      <c r="Q6317" s="127">
        <v>26.98</v>
      </c>
      <c r="R6317" s="127">
        <v>27.03</v>
      </c>
    </row>
    <row r="6318" spans="4:18">
      <c r="D6318" s="106">
        <v>38509</v>
      </c>
      <c r="E6318" s="127">
        <v>42.16</v>
      </c>
      <c r="F6318" s="127">
        <v>42.43</v>
      </c>
      <c r="J6318" s="106">
        <v>38509</v>
      </c>
      <c r="K6318" s="127">
        <v>11.93</v>
      </c>
      <c r="L6318" s="127">
        <v>12.02</v>
      </c>
      <c r="P6318" s="106">
        <v>38509</v>
      </c>
      <c r="Q6318" s="127">
        <v>26.92</v>
      </c>
      <c r="R6318" s="127">
        <v>26.97</v>
      </c>
    </row>
    <row r="6319" spans="4:18">
      <c r="D6319" s="106">
        <v>38506</v>
      </c>
      <c r="E6319" s="127">
        <v>42.36</v>
      </c>
      <c r="F6319" s="127">
        <v>42.25</v>
      </c>
      <c r="J6319" s="106">
        <v>38506</v>
      </c>
      <c r="K6319" s="127">
        <v>11.98</v>
      </c>
      <c r="L6319" s="127">
        <v>11.93</v>
      </c>
      <c r="P6319" s="106">
        <v>38506</v>
      </c>
      <c r="Q6319" s="127">
        <v>27.24</v>
      </c>
      <c r="R6319" s="127">
        <v>27.01</v>
      </c>
    </row>
    <row r="6320" spans="4:18">
      <c r="D6320" s="106">
        <v>38505</v>
      </c>
      <c r="E6320" s="127">
        <v>41.84</v>
      </c>
      <c r="F6320" s="127">
        <v>42.4</v>
      </c>
      <c r="J6320" s="106">
        <v>38505</v>
      </c>
      <c r="K6320" s="127">
        <v>11.76</v>
      </c>
      <c r="L6320" s="127">
        <v>12</v>
      </c>
      <c r="P6320" s="106">
        <v>38505</v>
      </c>
      <c r="Q6320" s="127">
        <v>26.78</v>
      </c>
      <c r="R6320" s="127">
        <v>27.24</v>
      </c>
    </row>
    <row r="6321" spans="4:18">
      <c r="D6321" s="106">
        <v>38504</v>
      </c>
      <c r="E6321" s="127">
        <v>41.22</v>
      </c>
      <c r="F6321" s="127">
        <v>42.1</v>
      </c>
      <c r="J6321" s="106">
        <v>38504</v>
      </c>
      <c r="K6321" s="127">
        <v>11.98</v>
      </c>
      <c r="L6321" s="127">
        <v>11.91</v>
      </c>
      <c r="P6321" s="106">
        <v>38504</v>
      </c>
      <c r="Q6321" s="127">
        <v>26.76</v>
      </c>
      <c r="R6321" s="127">
        <v>26.92</v>
      </c>
    </row>
    <row r="6322" spans="4:18">
      <c r="D6322" s="106">
        <v>38503</v>
      </c>
      <c r="E6322" s="127">
        <v>41.09</v>
      </c>
      <c r="F6322" s="127">
        <v>41.37</v>
      </c>
      <c r="J6322" s="106">
        <v>38503</v>
      </c>
      <c r="K6322" s="127">
        <v>12.08</v>
      </c>
      <c r="L6322" s="127">
        <v>11.94</v>
      </c>
      <c r="P6322" s="106">
        <v>38503</v>
      </c>
      <c r="Q6322" s="127">
        <v>26.7</v>
      </c>
      <c r="R6322" s="127">
        <v>26.76</v>
      </c>
    </row>
    <row r="6323" spans="4:18">
      <c r="D6323" s="106">
        <v>38499</v>
      </c>
      <c r="E6323" s="127">
        <v>41.45</v>
      </c>
      <c r="F6323" s="127">
        <v>41.25</v>
      </c>
      <c r="J6323" s="106">
        <v>38499</v>
      </c>
      <c r="K6323" s="127">
        <v>12.08</v>
      </c>
      <c r="L6323" s="127">
        <v>12.02</v>
      </c>
      <c r="P6323" s="106">
        <v>38499</v>
      </c>
      <c r="Q6323" s="127">
        <v>26.31</v>
      </c>
      <c r="R6323" s="127">
        <v>26.62</v>
      </c>
    </row>
    <row r="6324" spans="4:18">
      <c r="D6324" s="106">
        <v>38498</v>
      </c>
      <c r="E6324" s="127">
        <v>41.29</v>
      </c>
      <c r="F6324" s="127">
        <v>41.54</v>
      </c>
      <c r="J6324" s="106">
        <v>38498</v>
      </c>
      <c r="K6324" s="127">
        <v>12</v>
      </c>
      <c r="L6324" s="127">
        <v>12.03</v>
      </c>
      <c r="P6324" s="106">
        <v>38498</v>
      </c>
      <c r="Q6324" s="127">
        <v>26.25</v>
      </c>
      <c r="R6324" s="127">
        <v>26.31</v>
      </c>
    </row>
    <row r="6325" spans="4:18">
      <c r="D6325" s="106">
        <v>38497</v>
      </c>
      <c r="E6325" s="127">
        <v>40.840000000000003</v>
      </c>
      <c r="F6325" s="127">
        <v>41.28</v>
      </c>
      <c r="J6325" s="106">
        <v>38497</v>
      </c>
      <c r="K6325" s="127">
        <v>11.6</v>
      </c>
      <c r="L6325" s="127">
        <v>12.01</v>
      </c>
      <c r="P6325" s="106">
        <v>38497</v>
      </c>
      <c r="Q6325" s="127">
        <v>26.9</v>
      </c>
      <c r="R6325" s="127">
        <v>26.2</v>
      </c>
    </row>
    <row r="6326" spans="4:18">
      <c r="D6326" s="106">
        <v>38496</v>
      </c>
      <c r="E6326" s="127">
        <v>40.44</v>
      </c>
      <c r="F6326" s="127">
        <v>41.02</v>
      </c>
      <c r="J6326" s="106">
        <v>38496</v>
      </c>
      <c r="K6326" s="127">
        <v>10.95</v>
      </c>
      <c r="L6326" s="127">
        <v>11.76</v>
      </c>
      <c r="P6326" s="106">
        <v>38496</v>
      </c>
      <c r="Q6326" s="127">
        <v>27.2</v>
      </c>
      <c r="R6326" s="127">
        <v>26.99</v>
      </c>
    </row>
    <row r="6327" spans="4:18">
      <c r="D6327" s="106">
        <v>38495</v>
      </c>
      <c r="E6327" s="127">
        <v>40.11</v>
      </c>
      <c r="F6327" s="127">
        <v>40.68</v>
      </c>
      <c r="J6327" s="106">
        <v>38495</v>
      </c>
      <c r="K6327" s="127">
        <v>10.98</v>
      </c>
      <c r="L6327" s="127">
        <v>11.05</v>
      </c>
      <c r="P6327" s="106">
        <v>38495</v>
      </c>
      <c r="Q6327" s="127">
        <v>27.36</v>
      </c>
      <c r="R6327" s="127">
        <v>27.3</v>
      </c>
    </row>
    <row r="6328" spans="4:18">
      <c r="D6328" s="106">
        <v>38492</v>
      </c>
      <c r="E6328" s="127">
        <v>40.25</v>
      </c>
      <c r="F6328" s="127">
        <v>40.18</v>
      </c>
      <c r="J6328" s="106">
        <v>38492</v>
      </c>
      <c r="K6328" s="127">
        <v>10.91</v>
      </c>
      <c r="L6328" s="127">
        <v>10.99</v>
      </c>
      <c r="P6328" s="106">
        <v>38492</v>
      </c>
      <c r="Q6328" s="127">
        <v>26.9</v>
      </c>
      <c r="R6328" s="127">
        <v>27.26</v>
      </c>
    </row>
    <row r="6329" spans="4:18">
      <c r="D6329" s="106">
        <v>38491</v>
      </c>
      <c r="E6329" s="127">
        <v>40.33</v>
      </c>
      <c r="F6329" s="127">
        <v>40.299999999999997</v>
      </c>
      <c r="J6329" s="106">
        <v>38491</v>
      </c>
      <c r="K6329" s="127">
        <v>10.98</v>
      </c>
      <c r="L6329" s="127">
        <v>10.93</v>
      </c>
      <c r="P6329" s="106">
        <v>38491</v>
      </c>
      <c r="Q6329" s="127">
        <v>26.5</v>
      </c>
      <c r="R6329" s="127">
        <v>26.9</v>
      </c>
    </row>
    <row r="6330" spans="4:18">
      <c r="D6330" s="106">
        <v>38490</v>
      </c>
      <c r="E6330" s="127">
        <v>39.979999999999997</v>
      </c>
      <c r="F6330" s="127">
        <v>40.32</v>
      </c>
      <c r="J6330" s="106">
        <v>38490</v>
      </c>
      <c r="K6330" s="127">
        <v>11.05</v>
      </c>
      <c r="L6330" s="127">
        <v>10.97</v>
      </c>
      <c r="P6330" s="106">
        <v>38490</v>
      </c>
      <c r="Q6330" s="127">
        <v>25.75</v>
      </c>
      <c r="R6330" s="127">
        <v>26.44</v>
      </c>
    </row>
    <row r="6331" spans="4:18">
      <c r="D6331" s="106">
        <v>38489</v>
      </c>
      <c r="E6331" s="127">
        <v>39.479999999999997</v>
      </c>
      <c r="F6331" s="127">
        <v>39.840000000000003</v>
      </c>
      <c r="J6331" s="106">
        <v>38489</v>
      </c>
      <c r="K6331" s="127">
        <v>10.81</v>
      </c>
      <c r="L6331" s="127">
        <v>10.94</v>
      </c>
      <c r="P6331" s="106">
        <v>38489</v>
      </c>
      <c r="Q6331" s="127">
        <v>25.77</v>
      </c>
      <c r="R6331" s="127">
        <v>25.68</v>
      </c>
    </row>
    <row r="6332" spans="4:18">
      <c r="D6332" s="106">
        <v>38488</v>
      </c>
      <c r="E6332" s="127">
        <v>38.840000000000003</v>
      </c>
      <c r="F6332" s="127">
        <v>39.659999999999997</v>
      </c>
      <c r="J6332" s="106">
        <v>38488</v>
      </c>
      <c r="K6332" s="127">
        <v>10.46</v>
      </c>
      <c r="L6332" s="127">
        <v>10.84</v>
      </c>
      <c r="P6332" s="106">
        <v>38488</v>
      </c>
      <c r="Q6332" s="127">
        <v>25.6</v>
      </c>
      <c r="R6332" s="127">
        <v>25.78</v>
      </c>
    </row>
    <row r="6333" spans="4:18">
      <c r="D6333" s="106">
        <v>38485</v>
      </c>
      <c r="E6333" s="127">
        <v>37.65</v>
      </c>
      <c r="F6333" s="127">
        <v>38.75</v>
      </c>
      <c r="J6333" s="106">
        <v>38485</v>
      </c>
      <c r="K6333" s="127">
        <v>10.72</v>
      </c>
      <c r="L6333" s="127">
        <v>10.49</v>
      </c>
      <c r="P6333" s="106">
        <v>38485</v>
      </c>
      <c r="Q6333" s="127">
        <v>25.85</v>
      </c>
      <c r="R6333" s="127">
        <v>25.7</v>
      </c>
    </row>
    <row r="6334" spans="4:18">
      <c r="D6334" s="106">
        <v>38484</v>
      </c>
      <c r="E6334" s="127">
        <v>37.9</v>
      </c>
      <c r="F6334" s="127">
        <v>37.6</v>
      </c>
      <c r="J6334" s="106">
        <v>38484</v>
      </c>
      <c r="K6334" s="127">
        <v>10.8</v>
      </c>
      <c r="L6334" s="127">
        <v>10.68</v>
      </c>
      <c r="P6334" s="106">
        <v>38484</v>
      </c>
      <c r="Q6334" s="127">
        <v>26.6</v>
      </c>
      <c r="R6334" s="127">
        <v>25.91</v>
      </c>
    </row>
    <row r="6335" spans="4:18">
      <c r="D6335" s="106">
        <v>38483</v>
      </c>
      <c r="E6335" s="127">
        <v>38.090000000000003</v>
      </c>
      <c r="F6335" s="127">
        <v>37.770000000000003</v>
      </c>
      <c r="J6335" s="106">
        <v>38483</v>
      </c>
      <c r="K6335" s="127">
        <v>11.05</v>
      </c>
      <c r="L6335" s="127">
        <v>10.85</v>
      </c>
      <c r="P6335" s="106">
        <v>38483</v>
      </c>
      <c r="Q6335" s="127">
        <v>26.5</v>
      </c>
      <c r="R6335" s="127">
        <v>26.55</v>
      </c>
    </row>
    <row r="6336" spans="4:18">
      <c r="D6336" s="106">
        <v>38482</v>
      </c>
      <c r="E6336" s="127">
        <v>38.32</v>
      </c>
      <c r="F6336" s="127">
        <v>37.9</v>
      </c>
      <c r="J6336" s="106">
        <v>38482</v>
      </c>
      <c r="K6336" s="127">
        <v>11</v>
      </c>
      <c r="L6336" s="127">
        <v>10.93</v>
      </c>
      <c r="P6336" s="106">
        <v>38482</v>
      </c>
      <c r="Q6336" s="127">
        <v>26.55</v>
      </c>
      <c r="R6336" s="127">
        <v>26.41</v>
      </c>
    </row>
    <row r="6337" spans="4:18">
      <c r="D6337" s="106">
        <v>38481</v>
      </c>
      <c r="E6337" s="127">
        <v>38.4</v>
      </c>
      <c r="F6337" s="127">
        <v>38.299999999999997</v>
      </c>
      <c r="J6337" s="106">
        <v>38481</v>
      </c>
      <c r="K6337" s="127">
        <v>11.19</v>
      </c>
      <c r="L6337" s="127">
        <v>11.17</v>
      </c>
      <c r="P6337" s="106">
        <v>38481</v>
      </c>
      <c r="Q6337" s="127">
        <v>26.6</v>
      </c>
      <c r="R6337" s="127">
        <v>26.6</v>
      </c>
    </row>
    <row r="6338" spans="4:18">
      <c r="D6338" s="106">
        <v>38478</v>
      </c>
      <c r="E6338" s="127">
        <v>38.69</v>
      </c>
      <c r="F6338" s="127">
        <v>38.369999999999997</v>
      </c>
      <c r="J6338" s="106">
        <v>38478</v>
      </c>
      <c r="K6338" s="127">
        <v>11.25</v>
      </c>
      <c r="L6338" s="127">
        <v>11.11</v>
      </c>
      <c r="P6338" s="106">
        <v>38478</v>
      </c>
      <c r="Q6338" s="127">
        <v>26.5</v>
      </c>
      <c r="R6338" s="127">
        <v>26.6</v>
      </c>
    </row>
    <row r="6339" spans="4:18">
      <c r="D6339" s="106">
        <v>38477</v>
      </c>
      <c r="E6339" s="127">
        <v>38.96</v>
      </c>
      <c r="F6339" s="127">
        <v>38.51</v>
      </c>
      <c r="J6339" s="106">
        <v>38477</v>
      </c>
      <c r="K6339" s="127">
        <v>11.45</v>
      </c>
      <c r="L6339" s="127">
        <v>11.08</v>
      </c>
      <c r="P6339" s="106">
        <v>38477</v>
      </c>
      <c r="Q6339" s="127">
        <v>26.53</v>
      </c>
      <c r="R6339" s="127">
        <v>26.02</v>
      </c>
    </row>
    <row r="6340" spans="4:18">
      <c r="D6340" s="106">
        <v>38476</v>
      </c>
      <c r="E6340" s="127">
        <v>37.549999999999997</v>
      </c>
      <c r="F6340" s="127">
        <v>38.79</v>
      </c>
      <c r="J6340" s="106">
        <v>38476</v>
      </c>
      <c r="K6340" s="127">
        <v>11.2</v>
      </c>
      <c r="L6340" s="127">
        <v>11.42</v>
      </c>
      <c r="P6340" s="106">
        <v>38476</v>
      </c>
      <c r="Q6340" s="127">
        <v>26.04</v>
      </c>
      <c r="R6340" s="127">
        <v>26.68</v>
      </c>
    </row>
    <row r="6341" spans="4:18">
      <c r="D6341" s="106">
        <v>38475</v>
      </c>
      <c r="E6341" s="127">
        <v>37.770000000000003</v>
      </c>
      <c r="F6341" s="127">
        <v>37.520000000000003</v>
      </c>
      <c r="J6341" s="106">
        <v>38475</v>
      </c>
      <c r="K6341" s="127">
        <v>11.43</v>
      </c>
      <c r="L6341" s="127">
        <v>11.13</v>
      </c>
      <c r="P6341" s="106">
        <v>38475</v>
      </c>
      <c r="Q6341" s="127">
        <v>26.01</v>
      </c>
      <c r="R6341" s="127">
        <v>26.19</v>
      </c>
    </row>
    <row r="6342" spans="4:18">
      <c r="D6342" s="106">
        <v>38474</v>
      </c>
      <c r="E6342" s="127">
        <v>37.299999999999997</v>
      </c>
      <c r="F6342" s="127">
        <v>37.78</v>
      </c>
      <c r="J6342" s="106">
        <v>38474</v>
      </c>
      <c r="K6342" s="127">
        <v>11.27</v>
      </c>
      <c r="L6342" s="127">
        <v>11.35</v>
      </c>
      <c r="P6342" s="106">
        <v>38474</v>
      </c>
      <c r="Q6342" s="127">
        <v>26.32</v>
      </c>
      <c r="R6342" s="127">
        <v>25.91</v>
      </c>
    </row>
    <row r="6343" spans="4:18">
      <c r="D6343" s="106">
        <v>38471</v>
      </c>
      <c r="E6343" s="127">
        <v>37.29</v>
      </c>
      <c r="F6343" s="127">
        <v>37.04</v>
      </c>
      <c r="J6343" s="106">
        <v>38471</v>
      </c>
      <c r="K6343" s="127">
        <v>11.13</v>
      </c>
      <c r="L6343" s="127">
        <v>11.24</v>
      </c>
      <c r="P6343" s="106">
        <v>38471</v>
      </c>
      <c r="Q6343" s="127">
        <v>26.4</v>
      </c>
      <c r="R6343" s="127">
        <v>26.2</v>
      </c>
    </row>
    <row r="6344" spans="4:18">
      <c r="D6344" s="106">
        <v>38470</v>
      </c>
      <c r="E6344" s="127">
        <v>37.72</v>
      </c>
      <c r="F6344" s="127">
        <v>37.380000000000003</v>
      </c>
      <c r="J6344" s="106">
        <v>38470</v>
      </c>
      <c r="K6344" s="127">
        <v>11.04</v>
      </c>
      <c r="L6344" s="127">
        <v>11.16</v>
      </c>
      <c r="P6344" s="106">
        <v>38470</v>
      </c>
      <c r="Q6344" s="127">
        <v>26.68</v>
      </c>
      <c r="R6344" s="127">
        <v>26.4</v>
      </c>
    </row>
    <row r="6345" spans="4:18">
      <c r="D6345" s="106">
        <v>38469</v>
      </c>
      <c r="E6345" s="127">
        <v>37.56</v>
      </c>
      <c r="F6345" s="127">
        <v>37.909999999999997</v>
      </c>
      <c r="J6345" s="106">
        <v>38469</v>
      </c>
      <c r="K6345" s="127">
        <v>11.03</v>
      </c>
      <c r="L6345" s="127">
        <v>11.13</v>
      </c>
      <c r="P6345" s="106">
        <v>38469</v>
      </c>
      <c r="Q6345" s="127">
        <v>26.3</v>
      </c>
      <c r="R6345" s="127">
        <v>26.78</v>
      </c>
    </row>
    <row r="6346" spans="4:18">
      <c r="D6346" s="106">
        <v>38468</v>
      </c>
      <c r="E6346" s="127">
        <v>37.46</v>
      </c>
      <c r="F6346" s="127">
        <v>37.89</v>
      </c>
      <c r="J6346" s="106">
        <v>38468</v>
      </c>
      <c r="K6346" s="127">
        <v>11.44</v>
      </c>
      <c r="L6346" s="127">
        <v>11.17</v>
      </c>
      <c r="P6346" s="106">
        <v>38468</v>
      </c>
      <c r="Q6346" s="127">
        <v>27.1</v>
      </c>
      <c r="R6346" s="127">
        <v>26.36</v>
      </c>
    </row>
    <row r="6347" spans="4:18">
      <c r="D6347" s="106">
        <v>38467</v>
      </c>
      <c r="E6347" s="127">
        <v>37</v>
      </c>
      <c r="F6347" s="127">
        <v>37.43</v>
      </c>
      <c r="J6347" s="106">
        <v>38467</v>
      </c>
      <c r="K6347" s="127">
        <v>11.14</v>
      </c>
      <c r="L6347" s="127">
        <v>11.41</v>
      </c>
      <c r="P6347" s="106">
        <v>38467</v>
      </c>
      <c r="Q6347" s="127">
        <v>27.3</v>
      </c>
      <c r="R6347" s="127">
        <v>27.05</v>
      </c>
    </row>
    <row r="6348" spans="4:18">
      <c r="D6348" s="106">
        <v>38464</v>
      </c>
      <c r="E6348" s="127">
        <v>35.06</v>
      </c>
      <c r="F6348" s="127">
        <v>36.93</v>
      </c>
      <c r="J6348" s="106">
        <v>38464</v>
      </c>
      <c r="K6348" s="127">
        <v>11.24</v>
      </c>
      <c r="L6348" s="127">
        <v>11.08</v>
      </c>
      <c r="P6348" s="106">
        <v>38464</v>
      </c>
      <c r="Q6348" s="127">
        <v>27.34</v>
      </c>
      <c r="R6348" s="127">
        <v>27.25</v>
      </c>
    </row>
    <row r="6349" spans="4:18">
      <c r="D6349" s="106">
        <v>38463</v>
      </c>
      <c r="E6349" s="127">
        <v>32.200000000000003</v>
      </c>
      <c r="F6349" s="127">
        <v>32.78</v>
      </c>
      <c r="J6349" s="106">
        <v>38463</v>
      </c>
      <c r="K6349" s="127">
        <v>11</v>
      </c>
      <c r="L6349" s="127">
        <v>11.32</v>
      </c>
      <c r="P6349" s="106">
        <v>38463</v>
      </c>
      <c r="Q6349" s="127">
        <v>26.69</v>
      </c>
      <c r="R6349" s="127">
        <v>27.3</v>
      </c>
    </row>
    <row r="6350" spans="4:18">
      <c r="D6350" s="106">
        <v>38462</v>
      </c>
      <c r="E6350" s="127">
        <v>32.26</v>
      </c>
      <c r="F6350" s="127">
        <v>31.8</v>
      </c>
      <c r="J6350" s="106">
        <v>38462</v>
      </c>
      <c r="K6350" s="127">
        <v>11.18</v>
      </c>
      <c r="L6350" s="127">
        <v>11</v>
      </c>
      <c r="P6350" s="106">
        <v>38462</v>
      </c>
      <c r="Q6350" s="127">
        <v>27</v>
      </c>
      <c r="R6350" s="127">
        <v>26.59</v>
      </c>
    </row>
    <row r="6351" spans="4:18">
      <c r="D6351" s="106">
        <v>38461</v>
      </c>
      <c r="E6351" s="127">
        <v>31.25</v>
      </c>
      <c r="F6351" s="127">
        <v>32.200000000000003</v>
      </c>
      <c r="J6351" s="106">
        <v>38461</v>
      </c>
      <c r="K6351" s="127">
        <v>11.1</v>
      </c>
      <c r="L6351" s="127">
        <v>11.28</v>
      </c>
      <c r="P6351" s="106">
        <v>38461</v>
      </c>
      <c r="Q6351" s="127">
        <v>26.57</v>
      </c>
      <c r="R6351" s="127">
        <v>27.07</v>
      </c>
    </row>
    <row r="6352" spans="4:18">
      <c r="D6352" s="106">
        <v>38460</v>
      </c>
      <c r="E6352" s="127">
        <v>31.44</v>
      </c>
      <c r="F6352" s="127">
        <v>31.12</v>
      </c>
      <c r="J6352" s="106">
        <v>38460</v>
      </c>
      <c r="K6352" s="127">
        <v>10.99</v>
      </c>
      <c r="L6352" s="127">
        <v>11.21</v>
      </c>
      <c r="P6352" s="106">
        <v>38460</v>
      </c>
      <c r="Q6352" s="127">
        <v>26.6</v>
      </c>
      <c r="R6352" s="127">
        <v>26.57</v>
      </c>
    </row>
    <row r="6353" spans="4:18">
      <c r="D6353" s="106">
        <v>38457</v>
      </c>
      <c r="E6353" s="127">
        <v>32.74</v>
      </c>
      <c r="F6353" s="127">
        <v>31.01</v>
      </c>
      <c r="J6353" s="106">
        <v>38457</v>
      </c>
      <c r="K6353" s="127">
        <v>11.4</v>
      </c>
      <c r="L6353" s="127">
        <v>11.19</v>
      </c>
      <c r="P6353" s="106">
        <v>38457</v>
      </c>
      <c r="Q6353" s="127">
        <v>27.35</v>
      </c>
      <c r="R6353" s="127">
        <v>26.6</v>
      </c>
    </row>
    <row r="6354" spans="4:18">
      <c r="D6354" s="106">
        <v>38456</v>
      </c>
      <c r="E6354" s="127">
        <v>33.72</v>
      </c>
      <c r="F6354" s="127">
        <v>32.659999999999997</v>
      </c>
      <c r="J6354" s="106">
        <v>38456</v>
      </c>
      <c r="K6354" s="127">
        <v>11.61</v>
      </c>
      <c r="L6354" s="127">
        <v>11.4</v>
      </c>
      <c r="P6354" s="106">
        <v>38456</v>
      </c>
      <c r="Q6354" s="127">
        <v>27.47</v>
      </c>
      <c r="R6354" s="127">
        <v>27.3</v>
      </c>
    </row>
    <row r="6355" spans="4:18">
      <c r="D6355" s="106">
        <v>38455</v>
      </c>
      <c r="E6355" s="127">
        <v>34.54</v>
      </c>
      <c r="F6355" s="127">
        <v>33.78</v>
      </c>
      <c r="J6355" s="106">
        <v>38455</v>
      </c>
      <c r="K6355" s="127">
        <v>12.07</v>
      </c>
      <c r="L6355" s="127">
        <v>11.54</v>
      </c>
      <c r="P6355" s="106">
        <v>38455</v>
      </c>
      <c r="Q6355" s="127">
        <v>27.86</v>
      </c>
      <c r="R6355" s="127">
        <v>27.42</v>
      </c>
    </row>
    <row r="6356" spans="4:18">
      <c r="D6356" s="106">
        <v>38454</v>
      </c>
      <c r="E6356" s="127">
        <v>34.6</v>
      </c>
      <c r="F6356" s="127">
        <v>34.54</v>
      </c>
      <c r="J6356" s="106">
        <v>38454</v>
      </c>
      <c r="K6356" s="127">
        <v>11.52</v>
      </c>
      <c r="L6356" s="127">
        <v>12</v>
      </c>
      <c r="P6356" s="106">
        <v>38454</v>
      </c>
      <c r="Q6356" s="127">
        <v>28.1</v>
      </c>
      <c r="R6356" s="127">
        <v>27.86</v>
      </c>
    </row>
    <row r="6357" spans="4:18">
      <c r="D6357" s="106">
        <v>38453</v>
      </c>
      <c r="E6357" s="127">
        <v>34.99</v>
      </c>
      <c r="F6357" s="127">
        <v>34.799999999999997</v>
      </c>
      <c r="J6357" s="106">
        <v>38453</v>
      </c>
      <c r="K6357" s="127">
        <v>11.88</v>
      </c>
      <c r="L6357" s="127">
        <v>11.63</v>
      </c>
      <c r="P6357" s="106">
        <v>38453</v>
      </c>
      <c r="Q6357" s="127">
        <v>28.15</v>
      </c>
      <c r="R6357" s="127">
        <v>28.1</v>
      </c>
    </row>
    <row r="6358" spans="4:18">
      <c r="D6358" s="106">
        <v>38450</v>
      </c>
      <c r="E6358" s="127">
        <v>35.56</v>
      </c>
      <c r="F6358" s="127">
        <v>35.049999999999997</v>
      </c>
      <c r="J6358" s="106">
        <v>38450</v>
      </c>
      <c r="K6358" s="127">
        <v>12.14</v>
      </c>
      <c r="L6358" s="127">
        <v>11.98</v>
      </c>
      <c r="P6358" s="106">
        <v>38450</v>
      </c>
      <c r="Q6358" s="127">
        <v>28.74</v>
      </c>
      <c r="R6358" s="127">
        <v>28.02</v>
      </c>
    </row>
    <row r="6359" spans="4:18">
      <c r="D6359" s="106">
        <v>38449</v>
      </c>
      <c r="E6359" s="127">
        <v>35.159999999999997</v>
      </c>
      <c r="F6359" s="127">
        <v>35.56</v>
      </c>
      <c r="J6359" s="106">
        <v>38449</v>
      </c>
      <c r="K6359" s="127">
        <v>11.96</v>
      </c>
      <c r="L6359" s="127">
        <v>12.12</v>
      </c>
      <c r="P6359" s="106">
        <v>38449</v>
      </c>
      <c r="Q6359" s="127">
        <v>28.65</v>
      </c>
      <c r="R6359" s="127">
        <v>28.69</v>
      </c>
    </row>
    <row r="6360" spans="4:18">
      <c r="D6360" s="106">
        <v>38448</v>
      </c>
      <c r="E6360" s="127">
        <v>34.549999999999997</v>
      </c>
      <c r="F6360" s="127">
        <v>35.25</v>
      </c>
      <c r="J6360" s="106">
        <v>38448</v>
      </c>
      <c r="K6360" s="127">
        <v>12.22</v>
      </c>
      <c r="L6360" s="127">
        <v>11.84</v>
      </c>
      <c r="P6360" s="106">
        <v>38448</v>
      </c>
      <c r="Q6360" s="127">
        <v>28.45</v>
      </c>
      <c r="R6360" s="127">
        <v>28.53</v>
      </c>
    </row>
    <row r="6361" spans="4:18">
      <c r="D6361" s="106">
        <v>38447</v>
      </c>
      <c r="E6361" s="127">
        <v>34.92</v>
      </c>
      <c r="F6361" s="127">
        <v>34.549999999999997</v>
      </c>
      <c r="J6361" s="106">
        <v>38447</v>
      </c>
      <c r="K6361" s="127">
        <v>11.98</v>
      </c>
      <c r="L6361" s="127">
        <v>12.04</v>
      </c>
      <c r="P6361" s="106">
        <v>38447</v>
      </c>
      <c r="Q6361" s="127">
        <v>28.45</v>
      </c>
      <c r="R6361" s="127">
        <v>28.33</v>
      </c>
    </row>
    <row r="6362" spans="4:18">
      <c r="D6362" s="106">
        <v>38446</v>
      </c>
      <c r="E6362" s="127">
        <v>35.14</v>
      </c>
      <c r="F6362" s="127">
        <v>34.840000000000003</v>
      </c>
      <c r="J6362" s="106">
        <v>38446</v>
      </c>
      <c r="K6362" s="127">
        <v>12.2</v>
      </c>
      <c r="L6362" s="127">
        <v>11.97</v>
      </c>
      <c r="P6362" s="106">
        <v>38446</v>
      </c>
      <c r="Q6362" s="127">
        <v>27.2</v>
      </c>
      <c r="R6362" s="127">
        <v>28.31</v>
      </c>
    </row>
    <row r="6363" spans="4:18">
      <c r="D6363" s="106">
        <v>38443</v>
      </c>
      <c r="E6363" s="127">
        <v>35.799999999999997</v>
      </c>
      <c r="F6363" s="127">
        <v>34.93</v>
      </c>
      <c r="J6363" s="106">
        <v>38443</v>
      </c>
      <c r="K6363" s="127">
        <v>12.03</v>
      </c>
      <c r="L6363" s="127">
        <v>11.99</v>
      </c>
      <c r="P6363" s="106">
        <v>38443</v>
      </c>
      <c r="Q6363" s="127">
        <v>27.35</v>
      </c>
      <c r="R6363" s="127">
        <v>27.2</v>
      </c>
    </row>
    <row r="6364" spans="4:18">
      <c r="D6364" s="106">
        <v>38442</v>
      </c>
      <c r="E6364" s="127">
        <v>34.520000000000003</v>
      </c>
      <c r="F6364" s="127">
        <v>34.78</v>
      </c>
      <c r="J6364" s="106">
        <v>38442</v>
      </c>
      <c r="K6364" s="127">
        <v>12.35</v>
      </c>
      <c r="L6364" s="127">
        <v>12.11</v>
      </c>
      <c r="P6364" s="106">
        <v>38442</v>
      </c>
      <c r="Q6364" s="127">
        <v>27.52</v>
      </c>
      <c r="R6364" s="127">
        <v>27.3</v>
      </c>
    </row>
    <row r="6365" spans="4:18">
      <c r="D6365" s="106">
        <v>38441</v>
      </c>
      <c r="E6365" s="127">
        <v>33.36</v>
      </c>
      <c r="F6365" s="127">
        <v>33.83</v>
      </c>
      <c r="J6365" s="106">
        <v>38441</v>
      </c>
      <c r="K6365" s="127">
        <v>12.07</v>
      </c>
      <c r="L6365" s="127">
        <v>12.25</v>
      </c>
      <c r="P6365" s="106">
        <v>38441</v>
      </c>
      <c r="Q6365" s="127">
        <v>27.35</v>
      </c>
      <c r="R6365" s="127">
        <v>27.45</v>
      </c>
    </row>
    <row r="6366" spans="4:18">
      <c r="D6366" s="106">
        <v>38440</v>
      </c>
      <c r="E6366" s="127">
        <v>33.78</v>
      </c>
      <c r="F6366" s="127">
        <v>33.409999999999997</v>
      </c>
      <c r="J6366" s="106">
        <v>38440</v>
      </c>
      <c r="K6366" s="127">
        <v>12.38</v>
      </c>
      <c r="L6366" s="127">
        <v>11.98</v>
      </c>
      <c r="P6366" s="106">
        <v>38440</v>
      </c>
      <c r="Q6366" s="127">
        <v>28.08</v>
      </c>
      <c r="R6366" s="127">
        <v>27.25</v>
      </c>
    </row>
    <row r="6367" spans="4:18">
      <c r="D6367" s="106">
        <v>38439</v>
      </c>
      <c r="E6367" s="127">
        <v>34.22</v>
      </c>
      <c r="F6367" s="127">
        <v>33.89</v>
      </c>
      <c r="J6367" s="106">
        <v>38439</v>
      </c>
      <c r="K6367" s="127">
        <v>12.28</v>
      </c>
      <c r="L6367" s="127">
        <v>12.47</v>
      </c>
      <c r="P6367" s="106">
        <v>38439</v>
      </c>
      <c r="Q6367" s="127">
        <v>27.7</v>
      </c>
      <c r="R6367" s="127">
        <v>28.07</v>
      </c>
    </row>
    <row r="6368" spans="4:18">
      <c r="D6368" s="106">
        <v>38435</v>
      </c>
      <c r="E6368" s="127">
        <v>34.06</v>
      </c>
      <c r="F6368" s="127">
        <v>34.1</v>
      </c>
      <c r="J6368" s="106">
        <v>38435</v>
      </c>
      <c r="K6368" s="127">
        <v>12.58</v>
      </c>
      <c r="L6368" s="127">
        <v>12.31</v>
      </c>
      <c r="P6368" s="106">
        <v>38435</v>
      </c>
      <c r="Q6368" s="127">
        <v>27.68</v>
      </c>
      <c r="R6368" s="127">
        <v>27.64</v>
      </c>
    </row>
    <row r="6369" spans="4:18">
      <c r="D6369" s="106">
        <v>38434</v>
      </c>
      <c r="E6369" s="127">
        <v>34.43</v>
      </c>
      <c r="F6369" s="127">
        <v>33.880000000000003</v>
      </c>
      <c r="J6369" s="106">
        <v>38434</v>
      </c>
      <c r="K6369" s="127">
        <v>12.61</v>
      </c>
      <c r="L6369" s="127">
        <v>12.43</v>
      </c>
      <c r="P6369" s="106">
        <v>38434</v>
      </c>
      <c r="Q6369" s="127">
        <v>27.62</v>
      </c>
      <c r="R6369" s="127">
        <v>27.64</v>
      </c>
    </row>
    <row r="6370" spans="4:18">
      <c r="D6370" s="106">
        <v>38433</v>
      </c>
      <c r="E6370" s="127">
        <v>34.35</v>
      </c>
      <c r="F6370" s="127">
        <v>34.25</v>
      </c>
      <c r="J6370" s="106">
        <v>38433</v>
      </c>
      <c r="K6370" s="127">
        <v>12.03</v>
      </c>
      <c r="L6370" s="127">
        <v>12.5</v>
      </c>
      <c r="P6370" s="106">
        <v>38433</v>
      </c>
      <c r="Q6370" s="127">
        <v>27.92</v>
      </c>
      <c r="R6370" s="127">
        <v>27.62</v>
      </c>
    </row>
    <row r="6371" spans="4:18">
      <c r="D6371" s="106">
        <v>38432</v>
      </c>
      <c r="E6371" s="127">
        <v>33.950000000000003</v>
      </c>
      <c r="F6371" s="127">
        <v>34.18</v>
      </c>
      <c r="J6371" s="106">
        <v>38432</v>
      </c>
      <c r="K6371" s="127">
        <v>11.99</v>
      </c>
      <c r="L6371" s="127">
        <v>12.24</v>
      </c>
      <c r="P6371" s="106">
        <v>38432</v>
      </c>
      <c r="Q6371" s="127">
        <v>27.8</v>
      </c>
      <c r="R6371" s="127">
        <v>27.91</v>
      </c>
    </row>
    <row r="6372" spans="4:18">
      <c r="D6372" s="106">
        <v>38429</v>
      </c>
      <c r="E6372" s="127">
        <v>33.67</v>
      </c>
      <c r="F6372" s="127">
        <v>33.78</v>
      </c>
      <c r="J6372" s="106">
        <v>38429</v>
      </c>
      <c r="K6372" s="127">
        <v>11.71</v>
      </c>
      <c r="L6372" s="127">
        <v>12.09</v>
      </c>
      <c r="P6372" s="106">
        <v>38429</v>
      </c>
      <c r="Q6372" s="127">
        <v>28.16</v>
      </c>
      <c r="R6372" s="127">
        <v>27.77</v>
      </c>
    </row>
    <row r="6373" spans="4:18">
      <c r="D6373" s="106">
        <v>38428</v>
      </c>
      <c r="E6373" s="127">
        <v>33.450000000000003</v>
      </c>
      <c r="F6373" s="127">
        <v>33.49</v>
      </c>
      <c r="J6373" s="106">
        <v>38428</v>
      </c>
      <c r="K6373" s="127">
        <v>11.62</v>
      </c>
      <c r="L6373" s="127">
        <v>11.78</v>
      </c>
      <c r="P6373" s="106">
        <v>38428</v>
      </c>
      <c r="Q6373" s="127">
        <v>28.2</v>
      </c>
      <c r="R6373" s="127">
        <v>28.1</v>
      </c>
    </row>
    <row r="6374" spans="4:18">
      <c r="D6374" s="106">
        <v>38427</v>
      </c>
      <c r="E6374" s="127">
        <v>32.4</v>
      </c>
      <c r="F6374" s="127">
        <v>33.44</v>
      </c>
      <c r="J6374" s="106">
        <v>38427</v>
      </c>
      <c r="K6374" s="127">
        <v>11.78</v>
      </c>
      <c r="L6374" s="127">
        <v>11.61</v>
      </c>
      <c r="P6374" s="106">
        <v>38427</v>
      </c>
      <c r="Q6374" s="127">
        <v>28.5</v>
      </c>
      <c r="R6374" s="127">
        <v>28.2</v>
      </c>
    </row>
    <row r="6375" spans="4:18">
      <c r="D6375" s="106">
        <v>38426</v>
      </c>
      <c r="E6375" s="127">
        <v>32.67</v>
      </c>
      <c r="F6375" s="127">
        <v>32.299999999999997</v>
      </c>
      <c r="J6375" s="106">
        <v>38426</v>
      </c>
      <c r="K6375" s="127">
        <v>12.2</v>
      </c>
      <c r="L6375" s="127">
        <v>11.82</v>
      </c>
      <c r="P6375" s="106">
        <v>38426</v>
      </c>
      <c r="Q6375" s="127">
        <v>28.65</v>
      </c>
      <c r="R6375" s="127">
        <v>28.5</v>
      </c>
    </row>
    <row r="6376" spans="4:18">
      <c r="D6376" s="106">
        <v>38425</v>
      </c>
      <c r="E6376" s="127">
        <v>32.97</v>
      </c>
      <c r="F6376" s="127">
        <v>32.79</v>
      </c>
      <c r="J6376" s="106">
        <v>38425</v>
      </c>
      <c r="K6376" s="127">
        <v>11.77</v>
      </c>
      <c r="L6376" s="127">
        <v>12.02</v>
      </c>
      <c r="P6376" s="106">
        <v>38425</v>
      </c>
      <c r="Q6376" s="127">
        <v>28.42</v>
      </c>
      <c r="R6376" s="127">
        <v>28.59</v>
      </c>
    </row>
    <row r="6377" spans="4:18">
      <c r="D6377" s="106">
        <v>38422</v>
      </c>
      <c r="E6377" s="127">
        <v>33.46</v>
      </c>
      <c r="F6377" s="127">
        <v>33.04</v>
      </c>
      <c r="J6377" s="106">
        <v>38422</v>
      </c>
      <c r="K6377" s="127">
        <v>11.62</v>
      </c>
      <c r="L6377" s="127">
        <v>11.99</v>
      </c>
      <c r="P6377" s="106">
        <v>38422</v>
      </c>
      <c r="Q6377" s="127">
        <v>28.7</v>
      </c>
      <c r="R6377" s="127">
        <v>28.49</v>
      </c>
    </row>
    <row r="6378" spans="4:18">
      <c r="D6378" s="106">
        <v>38421</v>
      </c>
      <c r="E6378" s="127">
        <v>33.799999999999997</v>
      </c>
      <c r="F6378" s="127">
        <v>33.299999999999997</v>
      </c>
      <c r="J6378" s="106">
        <v>38421</v>
      </c>
      <c r="K6378" s="127">
        <v>11.76</v>
      </c>
      <c r="L6378" s="127">
        <v>11.56</v>
      </c>
      <c r="P6378" s="106">
        <v>38421</v>
      </c>
      <c r="Q6378" s="127">
        <v>28.7</v>
      </c>
      <c r="R6378" s="127">
        <v>28.7</v>
      </c>
    </row>
    <row r="6379" spans="4:18">
      <c r="D6379" s="106">
        <v>38420</v>
      </c>
      <c r="E6379" s="127">
        <v>34.28</v>
      </c>
      <c r="F6379" s="127">
        <v>33.69</v>
      </c>
      <c r="J6379" s="106">
        <v>38420</v>
      </c>
      <c r="K6379" s="127">
        <v>11.8</v>
      </c>
      <c r="L6379" s="127">
        <v>11.82</v>
      </c>
      <c r="P6379" s="106">
        <v>38420</v>
      </c>
      <c r="Q6379" s="127">
        <v>29.45</v>
      </c>
      <c r="R6379" s="127">
        <v>28.64</v>
      </c>
    </row>
    <row r="6380" spans="4:18">
      <c r="D6380" s="106">
        <v>38419</v>
      </c>
      <c r="E6380" s="127">
        <v>35</v>
      </c>
      <c r="F6380" s="127">
        <v>34.229999999999997</v>
      </c>
      <c r="J6380" s="106">
        <v>38419</v>
      </c>
      <c r="K6380" s="127">
        <v>12.11</v>
      </c>
      <c r="L6380" s="127">
        <v>11.91</v>
      </c>
      <c r="P6380" s="106">
        <v>38419</v>
      </c>
      <c r="Q6380" s="127">
        <v>29.8</v>
      </c>
      <c r="R6380" s="127">
        <v>29.52</v>
      </c>
    </row>
    <row r="6381" spans="4:18">
      <c r="D6381" s="106">
        <v>38418</v>
      </c>
      <c r="E6381" s="127">
        <v>34.49</v>
      </c>
      <c r="F6381" s="127">
        <v>34.950000000000003</v>
      </c>
      <c r="J6381" s="106">
        <v>38418</v>
      </c>
      <c r="K6381" s="127">
        <v>12.15</v>
      </c>
      <c r="L6381" s="127">
        <v>12.17</v>
      </c>
      <c r="P6381" s="106">
        <v>38418</v>
      </c>
      <c r="Q6381" s="127">
        <v>29.73</v>
      </c>
      <c r="R6381" s="127">
        <v>29.77</v>
      </c>
    </row>
    <row r="6382" spans="4:18">
      <c r="D6382" s="106">
        <v>38415</v>
      </c>
      <c r="E6382" s="127">
        <v>33.9</v>
      </c>
      <c r="F6382" s="127">
        <v>34.56</v>
      </c>
      <c r="J6382" s="106">
        <v>38415</v>
      </c>
      <c r="K6382" s="127">
        <v>12.5</v>
      </c>
      <c r="L6382" s="127">
        <v>11.96</v>
      </c>
      <c r="P6382" s="106">
        <v>38415</v>
      </c>
      <c r="Q6382" s="127">
        <v>29.96</v>
      </c>
      <c r="R6382" s="127">
        <v>29.83</v>
      </c>
    </row>
    <row r="6383" spans="4:18">
      <c r="D6383" s="106">
        <v>38414</v>
      </c>
      <c r="E6383" s="127">
        <v>33.5</v>
      </c>
      <c r="F6383" s="127">
        <v>33.69</v>
      </c>
      <c r="J6383" s="106">
        <v>38414</v>
      </c>
      <c r="K6383" s="127">
        <v>11.67</v>
      </c>
      <c r="L6383" s="127">
        <v>12.38</v>
      </c>
      <c r="P6383" s="106">
        <v>38414</v>
      </c>
      <c r="Q6383" s="127">
        <v>29.94</v>
      </c>
      <c r="R6383" s="127">
        <v>29.91</v>
      </c>
    </row>
    <row r="6384" spans="4:18">
      <c r="D6384" s="106">
        <v>38413</v>
      </c>
      <c r="E6384" s="127">
        <v>33.29</v>
      </c>
      <c r="F6384" s="127">
        <v>33.32</v>
      </c>
      <c r="J6384" s="106">
        <v>38413</v>
      </c>
      <c r="K6384" s="127">
        <v>11.2</v>
      </c>
      <c r="L6384" s="127">
        <v>11.42</v>
      </c>
      <c r="P6384" s="106">
        <v>38413</v>
      </c>
      <c r="Q6384" s="127">
        <v>29.45</v>
      </c>
      <c r="R6384" s="127">
        <v>29.93</v>
      </c>
    </row>
    <row r="6385" spans="4:18">
      <c r="D6385" s="106">
        <v>38412</v>
      </c>
      <c r="E6385" s="127">
        <v>32.799999999999997</v>
      </c>
      <c r="F6385" s="127">
        <v>33.450000000000003</v>
      </c>
      <c r="J6385" s="106">
        <v>38412</v>
      </c>
      <c r="K6385" s="127">
        <v>11.32</v>
      </c>
      <c r="L6385" s="127">
        <v>11.23</v>
      </c>
      <c r="P6385" s="106">
        <v>38412</v>
      </c>
      <c r="Q6385" s="127">
        <v>28.95</v>
      </c>
      <c r="R6385" s="127">
        <v>29.45</v>
      </c>
    </row>
    <row r="6386" spans="4:18">
      <c r="D6386" s="106">
        <v>38411</v>
      </c>
      <c r="E6386" s="127">
        <v>32.94</v>
      </c>
      <c r="F6386" s="127">
        <v>32.659999999999997</v>
      </c>
      <c r="J6386" s="106">
        <v>38411</v>
      </c>
      <c r="K6386" s="127">
        <v>11.09</v>
      </c>
      <c r="L6386" s="127">
        <v>11.19</v>
      </c>
      <c r="P6386" s="106">
        <v>38411</v>
      </c>
      <c r="Q6386" s="127">
        <v>29.05</v>
      </c>
      <c r="R6386" s="127">
        <v>28.91</v>
      </c>
    </row>
    <row r="6387" spans="4:18">
      <c r="D6387" s="106">
        <v>38408</v>
      </c>
      <c r="E6387" s="127">
        <v>32.11</v>
      </c>
      <c r="F6387" s="127">
        <v>32.97</v>
      </c>
      <c r="J6387" s="106">
        <v>38408</v>
      </c>
      <c r="K6387" s="127">
        <v>11.62</v>
      </c>
      <c r="L6387" s="127">
        <v>11.28</v>
      </c>
      <c r="P6387" s="106">
        <v>38408</v>
      </c>
      <c r="Q6387" s="127">
        <v>28.25</v>
      </c>
      <c r="R6387" s="127">
        <v>29.04</v>
      </c>
    </row>
    <row r="6388" spans="4:18">
      <c r="D6388" s="106">
        <v>38407</v>
      </c>
      <c r="E6388" s="127">
        <v>32.1</v>
      </c>
      <c r="F6388" s="127">
        <v>32</v>
      </c>
      <c r="J6388" s="106">
        <v>38407</v>
      </c>
      <c r="K6388" s="127">
        <v>11.5</v>
      </c>
      <c r="L6388" s="127">
        <v>11.51</v>
      </c>
      <c r="P6388" s="106">
        <v>38407</v>
      </c>
      <c r="Q6388" s="127">
        <v>28.25</v>
      </c>
      <c r="R6388" s="127">
        <v>28.35</v>
      </c>
    </row>
    <row r="6389" spans="4:18">
      <c r="D6389" s="106">
        <v>38406</v>
      </c>
      <c r="E6389" s="127">
        <v>32.51</v>
      </c>
      <c r="F6389" s="127">
        <v>32.159999999999997</v>
      </c>
      <c r="J6389" s="106">
        <v>38406</v>
      </c>
      <c r="K6389" s="127">
        <v>11.75</v>
      </c>
      <c r="L6389" s="127">
        <v>11.55</v>
      </c>
      <c r="P6389" s="106">
        <v>38406</v>
      </c>
      <c r="Q6389" s="127">
        <v>28.05</v>
      </c>
      <c r="R6389" s="127">
        <v>28.25</v>
      </c>
    </row>
    <row r="6390" spans="4:18">
      <c r="D6390" s="106">
        <v>38405</v>
      </c>
      <c r="E6390" s="127">
        <v>32.93</v>
      </c>
      <c r="F6390" s="127">
        <v>32.26</v>
      </c>
      <c r="J6390" s="106">
        <v>38405</v>
      </c>
      <c r="K6390" s="127">
        <v>12.23</v>
      </c>
      <c r="L6390" s="127">
        <v>11.55</v>
      </c>
      <c r="P6390" s="106">
        <v>38405</v>
      </c>
      <c r="Q6390" s="127">
        <v>28.65</v>
      </c>
      <c r="R6390" s="127">
        <v>27.9</v>
      </c>
    </row>
    <row r="6391" spans="4:18">
      <c r="D6391" s="106">
        <v>38401</v>
      </c>
      <c r="E6391" s="127">
        <v>33.4</v>
      </c>
      <c r="F6391" s="127">
        <v>33.07</v>
      </c>
      <c r="J6391" s="106">
        <v>38401</v>
      </c>
      <c r="K6391" s="127">
        <v>12.49</v>
      </c>
      <c r="L6391" s="127">
        <v>12.43</v>
      </c>
      <c r="P6391" s="106">
        <v>38401</v>
      </c>
      <c r="Q6391" s="127">
        <v>28.7</v>
      </c>
      <c r="R6391" s="127">
        <v>28.8</v>
      </c>
    </row>
    <row r="6392" spans="4:18">
      <c r="D6392" s="106">
        <v>38400</v>
      </c>
      <c r="E6392" s="127">
        <v>34.799999999999997</v>
      </c>
      <c r="F6392" s="127">
        <v>33.299999999999997</v>
      </c>
      <c r="J6392" s="106">
        <v>38400</v>
      </c>
      <c r="K6392" s="127">
        <v>12.72</v>
      </c>
      <c r="L6392" s="127">
        <v>12.3</v>
      </c>
      <c r="P6392" s="106">
        <v>38400</v>
      </c>
      <c r="Q6392" s="127">
        <v>29.2</v>
      </c>
      <c r="R6392" s="127">
        <v>28.62</v>
      </c>
    </row>
    <row r="6393" spans="4:18">
      <c r="D6393" s="106">
        <v>38399</v>
      </c>
      <c r="E6393" s="127">
        <v>34.25</v>
      </c>
      <c r="F6393" s="127">
        <v>34.6</v>
      </c>
      <c r="J6393" s="106">
        <v>38399</v>
      </c>
      <c r="K6393" s="127">
        <v>12.52</v>
      </c>
      <c r="L6393" s="127">
        <v>12.91</v>
      </c>
      <c r="P6393" s="106">
        <v>38399</v>
      </c>
      <c r="Q6393" s="127">
        <v>28.7</v>
      </c>
      <c r="R6393" s="127">
        <v>29.16</v>
      </c>
    </row>
    <row r="6394" spans="4:18">
      <c r="D6394" s="106">
        <v>38398</v>
      </c>
      <c r="E6394" s="127">
        <v>33.78</v>
      </c>
      <c r="F6394" s="127">
        <v>34.01</v>
      </c>
      <c r="J6394" s="106">
        <v>38398</v>
      </c>
      <c r="K6394" s="127">
        <v>12.86</v>
      </c>
      <c r="L6394" s="127">
        <v>12.63</v>
      </c>
      <c r="P6394" s="106">
        <v>38398</v>
      </c>
      <c r="Q6394" s="127">
        <v>28.82</v>
      </c>
      <c r="R6394" s="127">
        <v>28.76</v>
      </c>
    </row>
    <row r="6395" spans="4:18">
      <c r="D6395" s="106">
        <v>38397</v>
      </c>
      <c r="E6395" s="127">
        <v>33.76</v>
      </c>
      <c r="F6395" s="127">
        <v>33.700000000000003</v>
      </c>
      <c r="J6395" s="106">
        <v>38397</v>
      </c>
      <c r="K6395" s="127">
        <v>12.79</v>
      </c>
      <c r="L6395" s="127">
        <v>12.98</v>
      </c>
      <c r="P6395" s="106">
        <v>38397</v>
      </c>
      <c r="Q6395" s="127">
        <v>28.87</v>
      </c>
      <c r="R6395" s="127">
        <v>28.83</v>
      </c>
    </row>
    <row r="6396" spans="4:18">
      <c r="D6396" s="106">
        <v>38394</v>
      </c>
      <c r="E6396" s="127">
        <v>33.85</v>
      </c>
      <c r="F6396" s="127">
        <v>33.85</v>
      </c>
      <c r="J6396" s="106">
        <v>38394</v>
      </c>
      <c r="K6396" s="127">
        <v>12.45</v>
      </c>
      <c r="L6396" s="127">
        <v>12.91</v>
      </c>
      <c r="P6396" s="106">
        <v>38394</v>
      </c>
      <c r="Q6396" s="127">
        <v>28.68</v>
      </c>
      <c r="R6396" s="127">
        <v>28.95</v>
      </c>
    </row>
    <row r="6397" spans="4:18">
      <c r="D6397" s="106">
        <v>38393</v>
      </c>
      <c r="E6397" s="127">
        <v>34.08</v>
      </c>
      <c r="F6397" s="127">
        <v>33.97</v>
      </c>
      <c r="J6397" s="106">
        <v>38393</v>
      </c>
      <c r="K6397" s="127">
        <v>12.65</v>
      </c>
      <c r="L6397" s="127">
        <v>12.61</v>
      </c>
      <c r="P6397" s="106">
        <v>38393</v>
      </c>
      <c r="Q6397" s="127">
        <v>28.56</v>
      </c>
      <c r="R6397" s="127">
        <v>28.73</v>
      </c>
    </row>
    <row r="6398" spans="4:18">
      <c r="D6398" s="106">
        <v>38392</v>
      </c>
      <c r="E6398" s="127">
        <v>36.090000000000003</v>
      </c>
      <c r="F6398" s="127">
        <v>34.200000000000003</v>
      </c>
      <c r="J6398" s="106">
        <v>38392</v>
      </c>
      <c r="K6398" s="127">
        <v>13.1</v>
      </c>
      <c r="L6398" s="127">
        <v>12.69</v>
      </c>
      <c r="P6398" s="106">
        <v>38392</v>
      </c>
      <c r="Q6398" s="127">
        <v>29.17</v>
      </c>
      <c r="R6398" s="127">
        <v>28.56</v>
      </c>
    </row>
    <row r="6399" spans="4:18">
      <c r="D6399" s="106">
        <v>38391</v>
      </c>
      <c r="E6399" s="127">
        <v>35.869999999999997</v>
      </c>
      <c r="F6399" s="127">
        <v>36</v>
      </c>
      <c r="J6399" s="106">
        <v>38391</v>
      </c>
      <c r="K6399" s="127">
        <v>12.75</v>
      </c>
      <c r="L6399" s="127">
        <v>13.21</v>
      </c>
      <c r="P6399" s="106">
        <v>38391</v>
      </c>
      <c r="Q6399" s="127">
        <v>29.15</v>
      </c>
      <c r="R6399" s="127">
        <v>29.07</v>
      </c>
    </row>
    <row r="6400" spans="4:18">
      <c r="D6400" s="106">
        <v>38390</v>
      </c>
      <c r="E6400" s="127">
        <v>36.450000000000003</v>
      </c>
      <c r="F6400" s="127">
        <v>35.69</v>
      </c>
      <c r="J6400" s="106">
        <v>38390</v>
      </c>
      <c r="K6400" s="127">
        <v>12.87</v>
      </c>
      <c r="L6400" s="127">
        <v>12.96</v>
      </c>
      <c r="P6400" s="106">
        <v>38390</v>
      </c>
      <c r="Q6400" s="127">
        <v>29</v>
      </c>
      <c r="R6400" s="127">
        <v>29.15</v>
      </c>
    </row>
    <row r="6401" spans="4:18">
      <c r="D6401" s="106">
        <v>38387</v>
      </c>
      <c r="E6401" s="127">
        <v>35.75</v>
      </c>
      <c r="F6401" s="127">
        <v>36.630000000000003</v>
      </c>
      <c r="J6401" s="106">
        <v>38387</v>
      </c>
      <c r="K6401" s="127">
        <v>12.25</v>
      </c>
      <c r="L6401" s="127">
        <v>12.69</v>
      </c>
      <c r="P6401" s="106">
        <v>38387</v>
      </c>
      <c r="Q6401" s="127">
        <v>28.31</v>
      </c>
      <c r="R6401" s="127">
        <v>28.93</v>
      </c>
    </row>
    <row r="6402" spans="4:18">
      <c r="D6402" s="106">
        <v>38386</v>
      </c>
      <c r="E6402" s="127">
        <v>36.049999999999997</v>
      </c>
      <c r="F6402" s="127">
        <v>35.590000000000003</v>
      </c>
      <c r="J6402" s="106">
        <v>38386</v>
      </c>
      <c r="K6402" s="127">
        <v>12.45</v>
      </c>
      <c r="L6402" s="127">
        <v>12.5</v>
      </c>
      <c r="P6402" s="106">
        <v>38386</v>
      </c>
      <c r="Q6402" s="127">
        <v>29.02</v>
      </c>
      <c r="R6402" s="127">
        <v>28.25</v>
      </c>
    </row>
    <row r="6403" spans="4:18">
      <c r="D6403" s="106">
        <v>38385</v>
      </c>
      <c r="E6403" s="127">
        <v>35.25</v>
      </c>
      <c r="F6403" s="127">
        <v>35.97</v>
      </c>
      <c r="J6403" s="106">
        <v>38385</v>
      </c>
      <c r="K6403" s="127">
        <v>12.52</v>
      </c>
      <c r="L6403" s="127">
        <v>12.55</v>
      </c>
      <c r="P6403" s="106">
        <v>38385</v>
      </c>
      <c r="Q6403" s="127">
        <v>29</v>
      </c>
      <c r="R6403" s="127">
        <v>29.23</v>
      </c>
    </row>
    <row r="6404" spans="4:18">
      <c r="D6404" s="106">
        <v>38384</v>
      </c>
      <c r="E6404" s="127">
        <v>35.35</v>
      </c>
      <c r="F6404" s="127">
        <v>35.380000000000003</v>
      </c>
      <c r="J6404" s="106">
        <v>38384</v>
      </c>
      <c r="K6404" s="127">
        <v>12.32</v>
      </c>
      <c r="L6404" s="127">
        <v>12.73</v>
      </c>
      <c r="P6404" s="106">
        <v>38384</v>
      </c>
      <c r="Q6404" s="127">
        <v>28.75</v>
      </c>
      <c r="R6404" s="127">
        <v>29.06</v>
      </c>
    </row>
    <row r="6405" spans="4:18">
      <c r="D6405" s="106">
        <v>38383</v>
      </c>
      <c r="E6405" s="127">
        <v>34.159999999999997</v>
      </c>
      <c r="F6405" s="127">
        <v>35.299999999999997</v>
      </c>
      <c r="J6405" s="106">
        <v>38383</v>
      </c>
      <c r="K6405" s="127">
        <v>12.16</v>
      </c>
      <c r="L6405" s="127">
        <v>12.53</v>
      </c>
      <c r="P6405" s="106">
        <v>38383</v>
      </c>
      <c r="Q6405" s="127">
        <v>28.35</v>
      </c>
      <c r="R6405" s="127">
        <v>28.82</v>
      </c>
    </row>
    <row r="6406" spans="4:18">
      <c r="D6406" s="106">
        <v>38380</v>
      </c>
      <c r="E6406" s="127">
        <v>34.56</v>
      </c>
      <c r="F6406" s="127">
        <v>33.93</v>
      </c>
      <c r="J6406" s="106">
        <v>38380</v>
      </c>
      <c r="K6406" s="127">
        <v>12.4</v>
      </c>
      <c r="L6406" s="127">
        <v>11.83</v>
      </c>
      <c r="P6406" s="106">
        <v>38380</v>
      </c>
      <c r="Q6406" s="127">
        <v>28.69</v>
      </c>
      <c r="R6406" s="127">
        <v>28.23</v>
      </c>
    </row>
    <row r="6407" spans="4:18">
      <c r="D6407" s="106">
        <v>38379</v>
      </c>
      <c r="E6407" s="127">
        <v>34.82</v>
      </c>
      <c r="F6407" s="127">
        <v>34.42</v>
      </c>
      <c r="J6407" s="106">
        <v>38379</v>
      </c>
      <c r="K6407" s="127">
        <v>11.95</v>
      </c>
      <c r="L6407" s="127">
        <v>12.36</v>
      </c>
      <c r="P6407" s="106">
        <v>38379</v>
      </c>
      <c r="Q6407" s="127">
        <v>27.99</v>
      </c>
      <c r="R6407" s="127">
        <v>28.7</v>
      </c>
    </row>
    <row r="6408" spans="4:18">
      <c r="D6408" s="106">
        <v>38378</v>
      </c>
      <c r="E6408" s="127">
        <v>34.119999999999997</v>
      </c>
      <c r="F6408" s="127">
        <v>34.94</v>
      </c>
      <c r="J6408" s="106">
        <v>38378</v>
      </c>
      <c r="K6408" s="127">
        <v>11.85</v>
      </c>
      <c r="L6408" s="127">
        <v>11.96</v>
      </c>
      <c r="P6408" s="106">
        <v>38378</v>
      </c>
      <c r="Q6408" s="127">
        <v>26.94</v>
      </c>
      <c r="R6408" s="127">
        <v>27.74</v>
      </c>
    </row>
    <row r="6409" spans="4:18">
      <c r="D6409" s="106">
        <v>38377</v>
      </c>
      <c r="E6409" s="127">
        <v>33.6</v>
      </c>
      <c r="F6409" s="127">
        <v>34.06</v>
      </c>
      <c r="J6409" s="106">
        <v>38377</v>
      </c>
      <c r="K6409" s="127">
        <v>11.84</v>
      </c>
      <c r="L6409" s="127">
        <v>11.83</v>
      </c>
      <c r="P6409" s="106">
        <v>38377</v>
      </c>
      <c r="Q6409" s="127">
        <v>26.63</v>
      </c>
      <c r="R6409" s="127">
        <v>26.9</v>
      </c>
    </row>
    <row r="6410" spans="4:18">
      <c r="D6410" s="106">
        <v>38376</v>
      </c>
      <c r="E6410" s="127">
        <v>33.57</v>
      </c>
      <c r="F6410" s="127">
        <v>33.29</v>
      </c>
      <c r="J6410" s="106">
        <v>38376</v>
      </c>
      <c r="K6410" s="127">
        <v>12.08</v>
      </c>
      <c r="L6410" s="127">
        <v>11.65</v>
      </c>
      <c r="P6410" s="106">
        <v>38376</v>
      </c>
      <c r="Q6410" s="127">
        <v>26.86</v>
      </c>
      <c r="R6410" s="127">
        <v>26.58</v>
      </c>
    </row>
    <row r="6411" spans="4:18">
      <c r="D6411" s="106">
        <v>38373</v>
      </c>
      <c r="E6411" s="127">
        <v>34.130000000000003</v>
      </c>
      <c r="F6411" s="127">
        <v>33.880000000000003</v>
      </c>
      <c r="J6411" s="106">
        <v>38373</v>
      </c>
      <c r="K6411" s="127">
        <v>11.9</v>
      </c>
      <c r="L6411" s="127">
        <v>11.98</v>
      </c>
      <c r="P6411" s="106">
        <v>38373</v>
      </c>
      <c r="Q6411" s="127">
        <v>27.12</v>
      </c>
      <c r="R6411" s="127">
        <v>26.85</v>
      </c>
    </row>
    <row r="6412" spans="4:18">
      <c r="D6412" s="106">
        <v>38372</v>
      </c>
      <c r="E6412" s="127">
        <v>34.85</v>
      </c>
      <c r="F6412" s="127">
        <v>33.53</v>
      </c>
      <c r="J6412" s="106">
        <v>38372</v>
      </c>
      <c r="K6412" s="127">
        <v>11.95</v>
      </c>
      <c r="L6412" s="127">
        <v>11.96</v>
      </c>
      <c r="P6412" s="106">
        <v>38372</v>
      </c>
      <c r="Q6412" s="127">
        <v>27.22</v>
      </c>
      <c r="R6412" s="127">
        <v>27.07</v>
      </c>
    </row>
    <row r="6413" spans="4:18">
      <c r="D6413" s="106">
        <v>38371</v>
      </c>
      <c r="E6413" s="127">
        <v>35.880000000000003</v>
      </c>
      <c r="F6413" s="127">
        <v>34.72</v>
      </c>
      <c r="J6413" s="106">
        <v>38371</v>
      </c>
      <c r="K6413" s="127">
        <v>12.12</v>
      </c>
      <c r="L6413" s="127">
        <v>11.99</v>
      </c>
      <c r="P6413" s="106">
        <v>38371</v>
      </c>
      <c r="Q6413" s="127">
        <v>27.65</v>
      </c>
      <c r="R6413" s="127">
        <v>27.3</v>
      </c>
    </row>
    <row r="6414" spans="4:18">
      <c r="D6414" s="106">
        <v>38370</v>
      </c>
      <c r="E6414" s="127">
        <v>34.58</v>
      </c>
      <c r="F6414" s="127">
        <v>35.81</v>
      </c>
      <c r="J6414" s="106">
        <v>38370</v>
      </c>
      <c r="K6414" s="127">
        <v>11.99</v>
      </c>
      <c r="L6414" s="127">
        <v>12.25</v>
      </c>
      <c r="P6414" s="106">
        <v>38370</v>
      </c>
      <c r="Q6414" s="127">
        <v>27.2</v>
      </c>
      <c r="R6414" s="127">
        <v>27.5</v>
      </c>
    </row>
    <row r="6415" spans="4:18">
      <c r="D6415" s="106">
        <v>38366</v>
      </c>
      <c r="E6415" s="127">
        <v>34.25</v>
      </c>
      <c r="F6415" s="127">
        <v>34.94</v>
      </c>
      <c r="J6415" s="106">
        <v>38366</v>
      </c>
      <c r="K6415" s="127">
        <v>12.12</v>
      </c>
      <c r="L6415" s="127">
        <v>12.13</v>
      </c>
      <c r="P6415" s="106">
        <v>38366</v>
      </c>
      <c r="Q6415" s="127">
        <v>27</v>
      </c>
      <c r="R6415" s="127">
        <v>27.35</v>
      </c>
    </row>
    <row r="6416" spans="4:18">
      <c r="D6416" s="106">
        <v>38365</v>
      </c>
      <c r="E6416" s="127">
        <v>34.1</v>
      </c>
      <c r="F6416" s="127">
        <v>34.15</v>
      </c>
      <c r="J6416" s="106">
        <v>38365</v>
      </c>
      <c r="K6416" s="127">
        <v>11.92</v>
      </c>
      <c r="L6416" s="127">
        <v>11.97</v>
      </c>
      <c r="P6416" s="106">
        <v>38365</v>
      </c>
      <c r="Q6416" s="127">
        <v>27.03</v>
      </c>
      <c r="R6416" s="127">
        <v>27.02</v>
      </c>
    </row>
    <row r="6417" spans="4:18">
      <c r="D6417" s="106">
        <v>38364</v>
      </c>
      <c r="E6417" s="127">
        <v>33.6</v>
      </c>
      <c r="F6417" s="127">
        <v>34.229999999999997</v>
      </c>
      <c r="J6417" s="106">
        <v>38364</v>
      </c>
      <c r="K6417" s="127">
        <v>11.8</v>
      </c>
      <c r="L6417" s="127">
        <v>11.94</v>
      </c>
      <c r="P6417" s="106">
        <v>38364</v>
      </c>
      <c r="Q6417" s="127">
        <v>27.15</v>
      </c>
      <c r="R6417" s="127">
        <v>27.03</v>
      </c>
    </row>
    <row r="6418" spans="4:18">
      <c r="D6418" s="106">
        <v>38363</v>
      </c>
      <c r="E6418" s="127">
        <v>34.299999999999997</v>
      </c>
      <c r="F6418" s="127">
        <v>33.39</v>
      </c>
      <c r="J6418" s="106">
        <v>38363</v>
      </c>
      <c r="K6418" s="127">
        <v>12.17</v>
      </c>
      <c r="L6418" s="127">
        <v>12.05</v>
      </c>
      <c r="P6418" s="106">
        <v>38363</v>
      </c>
      <c r="Q6418" s="127">
        <v>27.37</v>
      </c>
      <c r="R6418" s="127">
        <v>27.25</v>
      </c>
    </row>
    <row r="6419" spans="4:18">
      <c r="D6419" s="106">
        <v>38362</v>
      </c>
      <c r="E6419" s="127">
        <v>32.64</v>
      </c>
      <c r="F6419" s="127">
        <v>32.69</v>
      </c>
      <c r="J6419" s="106">
        <v>38362</v>
      </c>
      <c r="K6419" s="127">
        <v>11.47</v>
      </c>
      <c r="L6419" s="127">
        <v>12.17</v>
      </c>
      <c r="P6419" s="106">
        <v>38362</v>
      </c>
      <c r="Q6419" s="127">
        <v>27.35</v>
      </c>
      <c r="R6419" s="127">
        <v>27.37</v>
      </c>
    </row>
    <row r="6420" spans="4:18">
      <c r="D6420" s="106">
        <v>38359</v>
      </c>
      <c r="E6420" s="127">
        <v>32.840000000000003</v>
      </c>
      <c r="F6420" s="127">
        <v>32.31</v>
      </c>
      <c r="J6420" s="106">
        <v>38359</v>
      </c>
      <c r="K6420" s="127">
        <v>12</v>
      </c>
      <c r="L6420" s="127">
        <v>11.56</v>
      </c>
      <c r="P6420" s="106">
        <v>38359</v>
      </c>
      <c r="Q6420" s="127">
        <v>27.2</v>
      </c>
      <c r="R6420" s="127">
        <v>27.35</v>
      </c>
    </row>
    <row r="6421" spans="4:18">
      <c r="D6421" s="106">
        <v>38358</v>
      </c>
      <c r="E6421" s="127">
        <v>32.69</v>
      </c>
      <c r="F6421" s="127">
        <v>32.619999999999997</v>
      </c>
      <c r="J6421" s="106">
        <v>38358</v>
      </c>
      <c r="K6421" s="127">
        <v>12.22</v>
      </c>
      <c r="L6421" s="127">
        <v>12.12</v>
      </c>
      <c r="P6421" s="106">
        <v>38358</v>
      </c>
      <c r="Q6421" s="127">
        <v>27.1</v>
      </c>
      <c r="R6421" s="127">
        <v>27.23</v>
      </c>
    </row>
    <row r="6422" spans="4:18">
      <c r="D6422" s="106">
        <v>38357</v>
      </c>
      <c r="E6422" s="127">
        <v>33.090000000000003</v>
      </c>
      <c r="F6422" s="127">
        <v>32.78</v>
      </c>
      <c r="J6422" s="106">
        <v>38357</v>
      </c>
      <c r="K6422" s="127">
        <v>12.18</v>
      </c>
      <c r="L6422" s="127">
        <v>12.12</v>
      </c>
      <c r="P6422" s="106">
        <v>38357</v>
      </c>
      <c r="Q6422" s="127">
        <v>27.92</v>
      </c>
      <c r="R6422" s="127">
        <v>27</v>
      </c>
    </row>
    <row r="6423" spans="4:18">
      <c r="D6423" s="106">
        <v>38356</v>
      </c>
      <c r="E6423" s="127">
        <v>34.25</v>
      </c>
      <c r="F6423" s="127">
        <v>33.229999999999997</v>
      </c>
      <c r="J6423" s="106">
        <v>38356</v>
      </c>
      <c r="K6423" s="127">
        <v>12.46</v>
      </c>
      <c r="L6423" s="127">
        <v>12.3</v>
      </c>
      <c r="P6423" s="106">
        <v>38356</v>
      </c>
      <c r="Q6423" s="127">
        <v>28.2</v>
      </c>
      <c r="R6423" s="127">
        <v>27.9</v>
      </c>
    </row>
    <row r="6424" spans="4:18">
      <c r="D6424" s="106">
        <v>38355</v>
      </c>
      <c r="E6424" s="127">
        <v>34.6</v>
      </c>
      <c r="F6424" s="127">
        <v>34.07</v>
      </c>
      <c r="J6424" s="106">
        <v>38355</v>
      </c>
      <c r="K6424" s="127">
        <v>13.03</v>
      </c>
      <c r="L6424" s="127">
        <v>12.21</v>
      </c>
      <c r="P6424" s="106">
        <v>38355</v>
      </c>
      <c r="Q6424" s="127">
        <v>28.45</v>
      </c>
      <c r="R6424" s="127">
        <v>28.05</v>
      </c>
    </row>
    <row r="6425" spans="4:18">
      <c r="D6425" s="106">
        <v>38352</v>
      </c>
      <c r="E6425" s="127">
        <v>34.25</v>
      </c>
      <c r="F6425" s="127">
        <v>34.57</v>
      </c>
      <c r="J6425" s="106">
        <v>38352</v>
      </c>
      <c r="K6425" s="127">
        <v>12.6</v>
      </c>
      <c r="L6425" s="127">
        <v>12.85</v>
      </c>
      <c r="P6425" s="106">
        <v>38352</v>
      </c>
      <c r="Q6425" s="127">
        <v>28.79</v>
      </c>
      <c r="R6425" s="127">
        <v>28.49</v>
      </c>
    </row>
    <row r="6426" spans="4:18">
      <c r="D6426" s="106">
        <v>38351</v>
      </c>
      <c r="E6426" s="127">
        <v>34.43</v>
      </c>
      <c r="F6426" s="127">
        <v>34.380000000000003</v>
      </c>
      <c r="J6426" s="106">
        <v>38351</v>
      </c>
      <c r="K6426" s="127">
        <v>12.63</v>
      </c>
      <c r="L6426" s="127">
        <v>12.58</v>
      </c>
      <c r="P6426" s="106">
        <v>38351</v>
      </c>
      <c r="Q6426" s="127">
        <v>28.2</v>
      </c>
      <c r="R6426" s="127">
        <v>28.69</v>
      </c>
    </row>
    <row r="6427" spans="4:18">
      <c r="D6427" s="106">
        <v>38350</v>
      </c>
      <c r="E6427" s="127">
        <v>34.6</v>
      </c>
      <c r="F6427" s="127">
        <v>34.49</v>
      </c>
      <c r="J6427" s="106">
        <v>38350</v>
      </c>
      <c r="K6427" s="127">
        <v>12.64</v>
      </c>
      <c r="L6427" s="127">
        <v>12.68</v>
      </c>
      <c r="P6427" s="106">
        <v>38350</v>
      </c>
      <c r="Q6427" s="127">
        <v>28.2</v>
      </c>
      <c r="R6427" s="127">
        <v>28.25</v>
      </c>
    </row>
    <row r="6428" spans="4:18">
      <c r="D6428" s="106">
        <v>38349</v>
      </c>
      <c r="E6428" s="127">
        <v>34.229999999999997</v>
      </c>
      <c r="F6428" s="127">
        <v>34.5</v>
      </c>
      <c r="J6428" s="106">
        <v>38349</v>
      </c>
      <c r="K6428" s="127">
        <v>12.94</v>
      </c>
      <c r="L6428" s="127">
        <v>12.74</v>
      </c>
      <c r="P6428" s="106">
        <v>38349</v>
      </c>
      <c r="Q6428" s="127">
        <v>27.39</v>
      </c>
      <c r="R6428" s="127">
        <v>28.12</v>
      </c>
    </row>
    <row r="6429" spans="4:18">
      <c r="D6429" s="106">
        <v>38348</v>
      </c>
      <c r="E6429" s="127">
        <v>34.6</v>
      </c>
      <c r="F6429" s="127">
        <v>34</v>
      </c>
      <c r="J6429" s="106">
        <v>38348</v>
      </c>
      <c r="K6429" s="127">
        <v>12.8</v>
      </c>
      <c r="L6429" s="127">
        <v>12.72</v>
      </c>
      <c r="P6429" s="106">
        <v>38348</v>
      </c>
      <c r="Q6429" s="127">
        <v>28.06</v>
      </c>
      <c r="R6429" s="127">
        <v>27.37</v>
      </c>
    </row>
    <row r="6430" spans="4:18">
      <c r="D6430" s="106">
        <v>38344</v>
      </c>
      <c r="E6430" s="127">
        <v>34.01</v>
      </c>
      <c r="F6430" s="127">
        <v>34.43</v>
      </c>
      <c r="J6430" s="106">
        <v>38344</v>
      </c>
      <c r="K6430" s="127">
        <v>13</v>
      </c>
      <c r="L6430" s="127">
        <v>12.95</v>
      </c>
      <c r="P6430" s="106">
        <v>38344</v>
      </c>
      <c r="Q6430" s="127">
        <v>28.34</v>
      </c>
      <c r="R6430" s="127">
        <v>28.06</v>
      </c>
    </row>
    <row r="6431" spans="4:18">
      <c r="D6431" s="106">
        <v>38343</v>
      </c>
      <c r="E6431" s="127">
        <v>34.4</v>
      </c>
      <c r="F6431" s="127">
        <v>34.32</v>
      </c>
      <c r="J6431" s="106">
        <v>38343</v>
      </c>
      <c r="K6431" s="127">
        <v>13</v>
      </c>
      <c r="L6431" s="127">
        <v>12.91</v>
      </c>
      <c r="P6431" s="106">
        <v>38343</v>
      </c>
      <c r="Q6431" s="127">
        <v>28.65</v>
      </c>
      <c r="R6431" s="127">
        <v>28.31</v>
      </c>
    </row>
    <row r="6432" spans="4:18">
      <c r="D6432" s="106">
        <v>38342</v>
      </c>
      <c r="E6432" s="127">
        <v>34.58</v>
      </c>
      <c r="F6432" s="127">
        <v>34.53</v>
      </c>
      <c r="J6432" s="106">
        <v>38342</v>
      </c>
      <c r="K6432" s="127">
        <v>13.1</v>
      </c>
      <c r="L6432" s="127">
        <v>12.99</v>
      </c>
      <c r="P6432" s="106">
        <v>38342</v>
      </c>
      <c r="Q6432" s="127">
        <v>28.18</v>
      </c>
      <c r="R6432" s="127">
        <v>28.6</v>
      </c>
    </row>
    <row r="6433" spans="4:18">
      <c r="D6433" s="106">
        <v>38341</v>
      </c>
      <c r="E6433" s="127">
        <v>34.49</v>
      </c>
      <c r="F6433" s="127">
        <v>34.36</v>
      </c>
      <c r="J6433" s="106">
        <v>38341</v>
      </c>
      <c r="K6433" s="127">
        <v>12.91</v>
      </c>
      <c r="L6433" s="127">
        <v>12.97</v>
      </c>
      <c r="P6433" s="106">
        <v>38341</v>
      </c>
      <c r="Q6433" s="127">
        <v>28.25</v>
      </c>
      <c r="R6433" s="127">
        <v>28.14</v>
      </c>
    </row>
    <row r="6434" spans="4:18">
      <c r="D6434" s="106">
        <v>38338</v>
      </c>
      <c r="E6434" s="127">
        <v>35.15</v>
      </c>
      <c r="F6434" s="127">
        <v>34.64</v>
      </c>
      <c r="J6434" s="106">
        <v>38338</v>
      </c>
      <c r="K6434" s="127">
        <v>13.18</v>
      </c>
      <c r="L6434" s="127">
        <v>13.1</v>
      </c>
      <c r="P6434" s="106">
        <v>38338</v>
      </c>
      <c r="Q6434" s="127">
        <v>27.69</v>
      </c>
      <c r="R6434" s="127">
        <v>28.4</v>
      </c>
    </row>
    <row r="6435" spans="4:18">
      <c r="D6435" s="106">
        <v>38337</v>
      </c>
      <c r="E6435" s="127">
        <v>35.479999999999997</v>
      </c>
      <c r="F6435" s="127">
        <v>34.99</v>
      </c>
      <c r="J6435" s="106">
        <v>38337</v>
      </c>
      <c r="K6435" s="127">
        <v>13.1</v>
      </c>
      <c r="L6435" s="127">
        <v>13.05</v>
      </c>
      <c r="P6435" s="106">
        <v>38337</v>
      </c>
      <c r="Q6435" s="127">
        <v>27.45</v>
      </c>
      <c r="R6435" s="127">
        <v>27.69</v>
      </c>
    </row>
    <row r="6436" spans="4:18">
      <c r="D6436" s="106">
        <v>38336</v>
      </c>
      <c r="E6436" s="127">
        <v>35.35</v>
      </c>
      <c r="F6436" s="127">
        <v>35.75</v>
      </c>
      <c r="J6436" s="106">
        <v>38336</v>
      </c>
      <c r="K6436" s="127">
        <v>13.17</v>
      </c>
      <c r="L6436" s="127">
        <v>13.33</v>
      </c>
      <c r="P6436" s="106">
        <v>38336</v>
      </c>
      <c r="Q6436" s="127">
        <v>28.5</v>
      </c>
      <c r="R6436" s="127">
        <v>27.97</v>
      </c>
    </row>
    <row r="6437" spans="4:18">
      <c r="D6437" s="106">
        <v>38335</v>
      </c>
      <c r="E6437" s="127">
        <v>34.93</v>
      </c>
      <c r="F6437" s="127">
        <v>35.479999999999997</v>
      </c>
      <c r="J6437" s="106">
        <v>38335</v>
      </c>
      <c r="K6437" s="127">
        <v>12.95</v>
      </c>
      <c r="L6437" s="127">
        <v>13.12</v>
      </c>
      <c r="P6437" s="106">
        <v>38335</v>
      </c>
      <c r="Q6437" s="127">
        <v>28.15</v>
      </c>
      <c r="R6437" s="127">
        <v>28.53</v>
      </c>
    </row>
    <row r="6438" spans="4:18">
      <c r="D6438" s="106">
        <v>38334</v>
      </c>
      <c r="E6438" s="127">
        <v>35.22</v>
      </c>
      <c r="F6438" s="127">
        <v>35.31</v>
      </c>
      <c r="J6438" s="106">
        <v>38334</v>
      </c>
      <c r="K6438" s="127">
        <v>13.25</v>
      </c>
      <c r="L6438" s="127">
        <v>13.14</v>
      </c>
      <c r="P6438" s="106">
        <v>38334</v>
      </c>
      <c r="Q6438" s="127">
        <v>27.85</v>
      </c>
      <c r="R6438" s="127">
        <v>28.7</v>
      </c>
    </row>
    <row r="6439" spans="4:18">
      <c r="D6439" s="106">
        <v>38331</v>
      </c>
      <c r="E6439" s="127">
        <v>34.880000000000003</v>
      </c>
      <c r="F6439" s="127">
        <v>35.14</v>
      </c>
      <c r="J6439" s="106">
        <v>38331</v>
      </c>
      <c r="K6439" s="127">
        <v>12.95</v>
      </c>
      <c r="L6439" s="127">
        <v>13.13</v>
      </c>
      <c r="P6439" s="106">
        <v>38331</v>
      </c>
      <c r="Q6439" s="127">
        <v>27.35</v>
      </c>
      <c r="R6439" s="127">
        <v>27.85</v>
      </c>
    </row>
    <row r="6440" spans="4:18">
      <c r="D6440" s="106">
        <v>38330</v>
      </c>
      <c r="E6440" s="127">
        <v>35.75</v>
      </c>
      <c r="F6440" s="127">
        <v>35.26</v>
      </c>
      <c r="J6440" s="106">
        <v>38330</v>
      </c>
      <c r="K6440" s="127">
        <v>13.33</v>
      </c>
      <c r="L6440" s="127">
        <v>13.15</v>
      </c>
      <c r="P6440" s="106">
        <v>38330</v>
      </c>
      <c r="Q6440" s="127">
        <v>27.36</v>
      </c>
      <c r="R6440" s="127">
        <v>27.4</v>
      </c>
    </row>
    <row r="6441" spans="4:18">
      <c r="D6441" s="106">
        <v>38329</v>
      </c>
      <c r="E6441" s="127">
        <v>35.6</v>
      </c>
      <c r="F6441" s="127">
        <v>36</v>
      </c>
      <c r="J6441" s="106">
        <v>38329</v>
      </c>
      <c r="K6441" s="127">
        <v>13.16</v>
      </c>
      <c r="L6441" s="127">
        <v>13.33</v>
      </c>
      <c r="P6441" s="106">
        <v>38329</v>
      </c>
      <c r="Q6441" s="127">
        <v>27.6</v>
      </c>
      <c r="R6441" s="127">
        <v>27.46</v>
      </c>
    </row>
    <row r="6442" spans="4:18">
      <c r="D6442" s="106">
        <v>38328</v>
      </c>
      <c r="E6442" s="127">
        <v>35.64</v>
      </c>
      <c r="F6442" s="127">
        <v>35.270000000000003</v>
      </c>
      <c r="J6442" s="106">
        <v>38328</v>
      </c>
      <c r="K6442" s="127">
        <v>13.62</v>
      </c>
      <c r="L6442" s="127">
        <v>13.01</v>
      </c>
      <c r="P6442" s="106">
        <v>38328</v>
      </c>
      <c r="Q6442" s="127">
        <v>28.37</v>
      </c>
      <c r="R6442" s="127">
        <v>27.55</v>
      </c>
    </row>
    <row r="6443" spans="4:18">
      <c r="D6443" s="106">
        <v>38327</v>
      </c>
      <c r="E6443" s="127">
        <v>34.47</v>
      </c>
      <c r="F6443" s="127">
        <v>35.43</v>
      </c>
      <c r="J6443" s="106">
        <v>38327</v>
      </c>
      <c r="K6443" s="127">
        <v>13.57</v>
      </c>
      <c r="L6443" s="127">
        <v>13.35</v>
      </c>
      <c r="P6443" s="106">
        <v>38327</v>
      </c>
      <c r="Q6443" s="127">
        <v>28.8</v>
      </c>
      <c r="R6443" s="127">
        <v>28.38</v>
      </c>
    </row>
    <row r="6444" spans="4:18">
      <c r="D6444" s="106">
        <v>38324</v>
      </c>
      <c r="E6444" s="127">
        <v>35</v>
      </c>
      <c r="F6444" s="127">
        <v>34.64</v>
      </c>
      <c r="J6444" s="106">
        <v>38324</v>
      </c>
      <c r="K6444" s="127">
        <v>13.6</v>
      </c>
      <c r="L6444" s="127">
        <v>13.55</v>
      </c>
      <c r="P6444" s="106">
        <v>38324</v>
      </c>
      <c r="Q6444" s="127">
        <v>28.84</v>
      </c>
      <c r="R6444" s="127">
        <v>28.73</v>
      </c>
    </row>
    <row r="6445" spans="4:18">
      <c r="D6445" s="106">
        <v>38323</v>
      </c>
      <c r="E6445" s="127">
        <v>34.090000000000003</v>
      </c>
      <c r="F6445" s="127">
        <v>34.729999999999997</v>
      </c>
      <c r="J6445" s="106">
        <v>38323</v>
      </c>
      <c r="K6445" s="127">
        <v>13.25</v>
      </c>
      <c r="L6445" s="127">
        <v>13.26</v>
      </c>
      <c r="P6445" s="106">
        <v>38323</v>
      </c>
      <c r="Q6445" s="127">
        <v>28.95</v>
      </c>
      <c r="R6445" s="127">
        <v>28.84</v>
      </c>
    </row>
    <row r="6446" spans="4:18">
      <c r="D6446" s="106">
        <v>38322</v>
      </c>
      <c r="E6446" s="127">
        <v>32.9</v>
      </c>
      <c r="F6446" s="127">
        <v>34.25</v>
      </c>
      <c r="J6446" s="106">
        <v>38322</v>
      </c>
      <c r="K6446" s="127">
        <v>13.2</v>
      </c>
      <c r="L6446" s="127">
        <v>13.4</v>
      </c>
      <c r="P6446" s="106">
        <v>38322</v>
      </c>
      <c r="Q6446" s="127">
        <v>27.85</v>
      </c>
      <c r="R6446" s="127">
        <v>28.91</v>
      </c>
    </row>
    <row r="6447" spans="4:18">
      <c r="D6447" s="106">
        <v>38321</v>
      </c>
      <c r="E6447" s="127">
        <v>32.700000000000003</v>
      </c>
      <c r="F6447" s="127">
        <v>32.770000000000003</v>
      </c>
      <c r="J6447" s="106">
        <v>38321</v>
      </c>
      <c r="K6447" s="127">
        <v>13.35</v>
      </c>
      <c r="L6447" s="127">
        <v>13.2</v>
      </c>
      <c r="P6447" s="106">
        <v>38321</v>
      </c>
      <c r="Q6447" s="127">
        <v>27.94</v>
      </c>
      <c r="R6447" s="127">
        <v>27.85</v>
      </c>
    </row>
    <row r="6448" spans="4:18">
      <c r="D6448" s="106">
        <v>38320</v>
      </c>
      <c r="E6448" s="127">
        <v>32.840000000000003</v>
      </c>
      <c r="F6448" s="127">
        <v>32.68</v>
      </c>
      <c r="J6448" s="106">
        <v>38320</v>
      </c>
      <c r="K6448" s="127">
        <v>13.19</v>
      </c>
      <c r="L6448" s="127">
        <v>13.45</v>
      </c>
      <c r="P6448" s="106">
        <v>38320</v>
      </c>
      <c r="Q6448" s="127">
        <v>27.92</v>
      </c>
      <c r="R6448" s="127">
        <v>27.99</v>
      </c>
    </row>
    <row r="6449" spans="4:18">
      <c r="D6449" s="106">
        <v>38317</v>
      </c>
      <c r="E6449" s="127">
        <v>31.31</v>
      </c>
      <c r="F6449" s="127">
        <v>31.75</v>
      </c>
      <c r="J6449" s="106">
        <v>38317</v>
      </c>
      <c r="K6449" s="127">
        <v>13.5</v>
      </c>
      <c r="L6449" s="127">
        <v>13.62</v>
      </c>
      <c r="P6449" s="106">
        <v>38317</v>
      </c>
      <c r="Q6449" s="127">
        <v>28.2</v>
      </c>
      <c r="R6449" s="127">
        <v>27.95</v>
      </c>
    </row>
    <row r="6450" spans="4:18">
      <c r="D6450" s="106">
        <v>38315</v>
      </c>
      <c r="E6450" s="127">
        <v>31.37</v>
      </c>
      <c r="F6450" s="127">
        <v>31.55</v>
      </c>
      <c r="J6450" s="106">
        <v>38315</v>
      </c>
      <c r="K6450" s="127">
        <v>13.59</v>
      </c>
      <c r="L6450" s="127">
        <v>13.55</v>
      </c>
      <c r="P6450" s="106">
        <v>38315</v>
      </c>
      <c r="Q6450" s="127">
        <v>27.45</v>
      </c>
      <c r="R6450" s="127">
        <v>28</v>
      </c>
    </row>
    <row r="6451" spans="4:18">
      <c r="D6451" s="106">
        <v>38314</v>
      </c>
      <c r="E6451" s="127">
        <v>31.34</v>
      </c>
      <c r="F6451" s="127">
        <v>31.16</v>
      </c>
      <c r="J6451" s="106">
        <v>38314</v>
      </c>
      <c r="K6451" s="127">
        <v>13.36</v>
      </c>
      <c r="L6451" s="127">
        <v>13.46</v>
      </c>
      <c r="P6451" s="106">
        <v>38314</v>
      </c>
      <c r="Q6451" s="127">
        <v>28.15</v>
      </c>
      <c r="R6451" s="127">
        <v>27.45</v>
      </c>
    </row>
    <row r="6452" spans="4:18">
      <c r="D6452" s="106">
        <v>38313</v>
      </c>
      <c r="E6452" s="127">
        <v>30.67</v>
      </c>
      <c r="F6452" s="127">
        <v>31.34</v>
      </c>
      <c r="J6452" s="106">
        <v>38313</v>
      </c>
      <c r="K6452" s="127">
        <v>13.06</v>
      </c>
      <c r="L6452" s="127">
        <v>13.34</v>
      </c>
      <c r="P6452" s="106">
        <v>38313</v>
      </c>
      <c r="Q6452" s="127">
        <v>28.15</v>
      </c>
      <c r="R6452" s="127">
        <v>28.15</v>
      </c>
    </row>
    <row r="6453" spans="4:18">
      <c r="D6453" s="106">
        <v>38310</v>
      </c>
      <c r="E6453" s="127">
        <v>30.96</v>
      </c>
      <c r="F6453" s="127">
        <v>30.9</v>
      </c>
      <c r="J6453" s="106">
        <v>38310</v>
      </c>
      <c r="K6453" s="127">
        <v>13.68</v>
      </c>
      <c r="L6453" s="127">
        <v>13.07</v>
      </c>
      <c r="P6453" s="106">
        <v>38310</v>
      </c>
      <c r="Q6453" s="127">
        <v>28.3</v>
      </c>
      <c r="R6453" s="127">
        <v>28.21</v>
      </c>
    </row>
    <row r="6454" spans="4:18">
      <c r="D6454" s="106">
        <v>38309</v>
      </c>
      <c r="E6454" s="127">
        <v>31</v>
      </c>
      <c r="F6454" s="127">
        <v>31.1</v>
      </c>
      <c r="J6454" s="106">
        <v>38309</v>
      </c>
      <c r="K6454" s="127">
        <v>13.62</v>
      </c>
      <c r="L6454" s="127">
        <v>13.8</v>
      </c>
      <c r="P6454" s="106">
        <v>38309</v>
      </c>
      <c r="Q6454" s="127">
        <v>28.5</v>
      </c>
      <c r="R6454" s="127">
        <v>28.38</v>
      </c>
    </row>
    <row r="6455" spans="4:18">
      <c r="D6455" s="106">
        <v>38308</v>
      </c>
      <c r="E6455" s="127">
        <v>31.2</v>
      </c>
      <c r="F6455" s="127">
        <v>31.18</v>
      </c>
      <c r="J6455" s="106">
        <v>38308</v>
      </c>
      <c r="K6455" s="127">
        <v>13.63</v>
      </c>
      <c r="L6455" s="127">
        <v>13.69</v>
      </c>
      <c r="P6455" s="106">
        <v>38308</v>
      </c>
      <c r="Q6455" s="127">
        <v>28.34</v>
      </c>
      <c r="R6455" s="127">
        <v>28.52</v>
      </c>
    </row>
    <row r="6456" spans="4:18">
      <c r="D6456" s="106">
        <v>38307</v>
      </c>
      <c r="E6456" s="127">
        <v>31.12</v>
      </c>
      <c r="F6456" s="127">
        <v>31.11</v>
      </c>
      <c r="J6456" s="106">
        <v>38307</v>
      </c>
      <c r="K6456" s="127">
        <v>13.86</v>
      </c>
      <c r="L6456" s="127">
        <v>13.72</v>
      </c>
      <c r="P6456" s="106">
        <v>38307</v>
      </c>
      <c r="Q6456" s="127">
        <v>28.42</v>
      </c>
      <c r="R6456" s="127">
        <v>28.29</v>
      </c>
    </row>
    <row r="6457" spans="4:18">
      <c r="D6457" s="106">
        <v>38306</v>
      </c>
      <c r="E6457" s="127">
        <v>31.12</v>
      </c>
      <c r="F6457" s="127">
        <v>31.15</v>
      </c>
      <c r="J6457" s="106">
        <v>38306</v>
      </c>
      <c r="K6457" s="127">
        <v>14.08</v>
      </c>
      <c r="L6457" s="127">
        <v>14</v>
      </c>
      <c r="P6457" s="106">
        <v>38306</v>
      </c>
      <c r="Q6457" s="127">
        <v>28.63</v>
      </c>
      <c r="R6457" s="127">
        <v>28.5</v>
      </c>
    </row>
    <row r="6458" spans="4:18">
      <c r="D6458" s="106">
        <v>38303</v>
      </c>
      <c r="E6458" s="127">
        <v>30.82</v>
      </c>
      <c r="F6458" s="127">
        <v>31.09</v>
      </c>
      <c r="J6458" s="106">
        <v>38303</v>
      </c>
      <c r="K6458" s="127">
        <v>14.45</v>
      </c>
      <c r="L6458" s="127">
        <v>14.17</v>
      </c>
      <c r="P6458" s="106">
        <v>38303</v>
      </c>
      <c r="Q6458" s="127">
        <v>28.41</v>
      </c>
      <c r="R6458" s="127">
        <v>28.63</v>
      </c>
    </row>
    <row r="6459" spans="4:18">
      <c r="D6459" s="106">
        <v>38302</v>
      </c>
      <c r="E6459" s="127">
        <v>30.24</v>
      </c>
      <c r="F6459" s="127">
        <v>30.78</v>
      </c>
      <c r="J6459" s="106">
        <v>38302</v>
      </c>
      <c r="K6459" s="127">
        <v>14.54</v>
      </c>
      <c r="L6459" s="127">
        <v>14.4</v>
      </c>
      <c r="P6459" s="106">
        <v>38302</v>
      </c>
      <c r="Q6459" s="127">
        <v>28.3</v>
      </c>
      <c r="R6459" s="127">
        <v>28.66</v>
      </c>
    </row>
    <row r="6460" spans="4:18">
      <c r="D6460" s="106">
        <v>38301</v>
      </c>
      <c r="E6460" s="127">
        <v>29.99</v>
      </c>
      <c r="F6460" s="127">
        <v>29.91</v>
      </c>
      <c r="J6460" s="106">
        <v>38301</v>
      </c>
      <c r="K6460" s="127">
        <v>14.46</v>
      </c>
      <c r="L6460" s="127">
        <v>14.47</v>
      </c>
      <c r="P6460" s="106">
        <v>38301</v>
      </c>
      <c r="Q6460" s="127">
        <v>28.29</v>
      </c>
      <c r="R6460" s="127">
        <v>28.37</v>
      </c>
    </row>
    <row r="6461" spans="4:18">
      <c r="D6461" s="106">
        <v>38300</v>
      </c>
      <c r="E6461" s="127">
        <v>29.99</v>
      </c>
      <c r="F6461" s="127">
        <v>29.94</v>
      </c>
      <c r="J6461" s="106">
        <v>38300</v>
      </c>
      <c r="K6461" s="127">
        <v>14.64</v>
      </c>
      <c r="L6461" s="127">
        <v>14.47</v>
      </c>
      <c r="P6461" s="106">
        <v>38300</v>
      </c>
      <c r="Q6461" s="127">
        <v>28.4</v>
      </c>
      <c r="R6461" s="127">
        <v>28.37</v>
      </c>
    </row>
    <row r="6462" spans="4:18">
      <c r="D6462" s="106">
        <v>38299</v>
      </c>
      <c r="E6462" s="127">
        <v>29.61</v>
      </c>
      <c r="F6462" s="127">
        <v>30.05</v>
      </c>
      <c r="J6462" s="106">
        <v>38299</v>
      </c>
      <c r="K6462" s="127">
        <v>14.11</v>
      </c>
      <c r="L6462" s="127">
        <v>14.76</v>
      </c>
      <c r="P6462" s="106">
        <v>38299</v>
      </c>
      <c r="Q6462" s="127">
        <v>28.28</v>
      </c>
      <c r="R6462" s="127">
        <v>28.36</v>
      </c>
    </row>
    <row r="6463" spans="4:18">
      <c r="D6463" s="106">
        <v>38296</v>
      </c>
      <c r="E6463" s="127">
        <v>29.31</v>
      </c>
      <c r="F6463" s="127">
        <v>29.56</v>
      </c>
      <c r="J6463" s="106">
        <v>38296</v>
      </c>
      <c r="K6463" s="127">
        <v>13.85</v>
      </c>
      <c r="L6463" s="127">
        <v>14.31</v>
      </c>
      <c r="P6463" s="106">
        <v>38296</v>
      </c>
      <c r="Q6463" s="127">
        <v>28.45</v>
      </c>
      <c r="R6463" s="127">
        <v>28.24</v>
      </c>
    </row>
    <row r="6464" spans="4:18">
      <c r="D6464" s="106">
        <v>38295</v>
      </c>
      <c r="E6464" s="127">
        <v>29.42</v>
      </c>
      <c r="F6464" s="127">
        <v>29.35</v>
      </c>
      <c r="J6464" s="106">
        <v>38295</v>
      </c>
      <c r="K6464" s="127">
        <v>13.78</v>
      </c>
      <c r="L6464" s="127">
        <v>14.05</v>
      </c>
      <c r="P6464" s="106">
        <v>38295</v>
      </c>
      <c r="Q6464" s="127">
        <v>27.34</v>
      </c>
      <c r="R6464" s="127">
        <v>28.3</v>
      </c>
    </row>
    <row r="6465" spans="4:18">
      <c r="D6465" s="106">
        <v>38294</v>
      </c>
      <c r="E6465" s="127">
        <v>29.73</v>
      </c>
      <c r="F6465" s="127">
        <v>29.48</v>
      </c>
      <c r="J6465" s="106">
        <v>38294</v>
      </c>
      <c r="K6465" s="127">
        <v>13.95</v>
      </c>
      <c r="L6465" s="127">
        <v>14</v>
      </c>
      <c r="P6465" s="106">
        <v>38294</v>
      </c>
      <c r="Q6465" s="127">
        <v>26.75</v>
      </c>
      <c r="R6465" s="127">
        <v>27.6</v>
      </c>
    </row>
    <row r="6466" spans="4:18">
      <c r="D6466" s="106">
        <v>38293</v>
      </c>
      <c r="E6466" s="127">
        <v>31.68</v>
      </c>
      <c r="F6466" s="127">
        <v>30.21</v>
      </c>
      <c r="J6466" s="106">
        <v>38293</v>
      </c>
      <c r="K6466" s="127">
        <v>13.71</v>
      </c>
      <c r="L6466" s="127">
        <v>13.78</v>
      </c>
      <c r="P6466" s="106">
        <v>38293</v>
      </c>
      <c r="Q6466" s="127">
        <v>26.56</v>
      </c>
      <c r="R6466" s="127">
        <v>26.68</v>
      </c>
    </row>
    <row r="6467" spans="4:18">
      <c r="D6467" s="106">
        <v>38292</v>
      </c>
      <c r="E6467" s="127">
        <v>33.44</v>
      </c>
      <c r="F6467" s="127">
        <v>32.909999999999997</v>
      </c>
      <c r="J6467" s="106">
        <v>38292</v>
      </c>
      <c r="K6467" s="127">
        <v>13.54</v>
      </c>
      <c r="L6467" s="127">
        <v>13.73</v>
      </c>
      <c r="P6467" s="106">
        <v>38292</v>
      </c>
      <c r="Q6467" s="127">
        <v>26.29</v>
      </c>
      <c r="R6467" s="127">
        <v>26.54</v>
      </c>
    </row>
    <row r="6468" spans="4:18">
      <c r="D6468" s="106">
        <v>38289</v>
      </c>
      <c r="E6468" s="127">
        <v>33.42</v>
      </c>
      <c r="F6468" s="127">
        <v>33.61</v>
      </c>
      <c r="J6468" s="106">
        <v>38289</v>
      </c>
      <c r="K6468" s="127">
        <v>13.42</v>
      </c>
      <c r="L6468" s="127">
        <v>13.43</v>
      </c>
      <c r="P6468" s="106">
        <v>38289</v>
      </c>
      <c r="Q6468" s="127">
        <v>25.98</v>
      </c>
      <c r="R6468" s="127">
        <v>26.19</v>
      </c>
    </row>
    <row r="6469" spans="4:18">
      <c r="D6469" s="106">
        <v>38288</v>
      </c>
      <c r="E6469" s="127">
        <v>33.18</v>
      </c>
      <c r="F6469" s="127">
        <v>33.61</v>
      </c>
      <c r="J6469" s="106">
        <v>38288</v>
      </c>
      <c r="K6469" s="127">
        <v>13.29</v>
      </c>
      <c r="L6469" s="127">
        <v>13.61</v>
      </c>
      <c r="P6469" s="106">
        <v>38288</v>
      </c>
      <c r="Q6469" s="127">
        <v>25.05</v>
      </c>
      <c r="R6469" s="127">
        <v>25.88</v>
      </c>
    </row>
    <row r="6470" spans="4:18">
      <c r="D6470" s="106">
        <v>38287</v>
      </c>
      <c r="E6470" s="127">
        <v>32.590000000000003</v>
      </c>
      <c r="F6470" s="127">
        <v>33.07</v>
      </c>
      <c r="J6470" s="106">
        <v>38287</v>
      </c>
      <c r="K6470" s="127">
        <v>13.33</v>
      </c>
      <c r="L6470" s="127">
        <v>13.61</v>
      </c>
      <c r="P6470" s="106">
        <v>38287</v>
      </c>
      <c r="Q6470" s="127">
        <v>24.6</v>
      </c>
      <c r="R6470" s="127">
        <v>24.9</v>
      </c>
    </row>
    <row r="6471" spans="4:18">
      <c r="D6471" s="106">
        <v>38286</v>
      </c>
      <c r="E6471" s="127">
        <v>32.35</v>
      </c>
      <c r="F6471" s="127">
        <v>32.619999999999997</v>
      </c>
      <c r="J6471" s="106">
        <v>38286</v>
      </c>
      <c r="K6471" s="127">
        <v>12.91</v>
      </c>
      <c r="L6471" s="127">
        <v>13.44</v>
      </c>
      <c r="P6471" s="106">
        <v>38286</v>
      </c>
      <c r="Q6471" s="127">
        <v>23.49</v>
      </c>
      <c r="R6471" s="127">
        <v>24.57</v>
      </c>
    </row>
    <row r="6472" spans="4:18">
      <c r="D6472" s="106">
        <v>38285</v>
      </c>
      <c r="E6472" s="127">
        <v>32.42</v>
      </c>
      <c r="F6472" s="127">
        <v>32.299999999999997</v>
      </c>
      <c r="J6472" s="106">
        <v>38285</v>
      </c>
      <c r="K6472" s="127">
        <v>12.55</v>
      </c>
      <c r="L6472" s="127">
        <v>13</v>
      </c>
      <c r="P6472" s="106">
        <v>38285</v>
      </c>
      <c r="Q6472" s="127">
        <v>23.83</v>
      </c>
      <c r="R6472" s="127">
        <v>23.54</v>
      </c>
    </row>
    <row r="6473" spans="4:18">
      <c r="D6473" s="106">
        <v>38282</v>
      </c>
      <c r="E6473" s="127">
        <v>32.590000000000003</v>
      </c>
      <c r="F6473" s="127">
        <v>32.29</v>
      </c>
      <c r="J6473" s="106">
        <v>38282</v>
      </c>
      <c r="K6473" s="127">
        <v>13.47</v>
      </c>
      <c r="L6473" s="127">
        <v>12.65</v>
      </c>
      <c r="P6473" s="106">
        <v>38282</v>
      </c>
      <c r="Q6473" s="127">
        <v>24</v>
      </c>
      <c r="R6473" s="127">
        <v>23.75</v>
      </c>
    </row>
    <row r="6474" spans="4:18">
      <c r="D6474" s="106">
        <v>38281</v>
      </c>
      <c r="E6474" s="127">
        <v>33.19</v>
      </c>
      <c r="F6474" s="127">
        <v>32.590000000000003</v>
      </c>
      <c r="J6474" s="106">
        <v>38281</v>
      </c>
      <c r="K6474" s="127">
        <v>13.27</v>
      </c>
      <c r="L6474" s="127">
        <v>13.47</v>
      </c>
      <c r="P6474" s="106">
        <v>38281</v>
      </c>
      <c r="Q6474" s="127">
        <v>23.5</v>
      </c>
      <c r="R6474" s="127">
        <v>24</v>
      </c>
    </row>
    <row r="6475" spans="4:18">
      <c r="D6475" s="106">
        <v>38280</v>
      </c>
      <c r="E6475" s="127">
        <v>33.299999999999997</v>
      </c>
      <c r="F6475" s="127">
        <v>33.04</v>
      </c>
      <c r="J6475" s="106">
        <v>38280</v>
      </c>
      <c r="K6475" s="127">
        <v>12.81</v>
      </c>
      <c r="L6475" s="127">
        <v>13.3</v>
      </c>
      <c r="P6475" s="106">
        <v>38280</v>
      </c>
      <c r="Q6475" s="127">
        <v>23.69</v>
      </c>
      <c r="R6475" s="127">
        <v>23.25</v>
      </c>
    </row>
    <row r="6476" spans="4:18">
      <c r="D6476" s="106">
        <v>38279</v>
      </c>
      <c r="E6476" s="127">
        <v>33.020000000000003</v>
      </c>
      <c r="F6476" s="127">
        <v>33.090000000000003</v>
      </c>
      <c r="J6476" s="106">
        <v>38279</v>
      </c>
      <c r="K6476" s="127">
        <v>12.86</v>
      </c>
      <c r="L6476" s="127">
        <v>12.94</v>
      </c>
      <c r="P6476" s="106">
        <v>38279</v>
      </c>
      <c r="Q6476" s="127">
        <v>24.28</v>
      </c>
      <c r="R6476" s="127">
        <v>23.74</v>
      </c>
    </row>
    <row r="6477" spans="4:18">
      <c r="D6477" s="106">
        <v>38278</v>
      </c>
      <c r="E6477" s="127">
        <v>32.85</v>
      </c>
      <c r="F6477" s="127">
        <v>33.04</v>
      </c>
      <c r="J6477" s="106">
        <v>38278</v>
      </c>
      <c r="K6477" s="127">
        <v>12.7</v>
      </c>
      <c r="L6477" s="127">
        <v>12.89</v>
      </c>
      <c r="P6477" s="106">
        <v>38278</v>
      </c>
      <c r="Q6477" s="127">
        <v>24.44</v>
      </c>
      <c r="R6477" s="127">
        <v>24.25</v>
      </c>
    </row>
    <row r="6478" spans="4:18">
      <c r="D6478" s="106">
        <v>38275</v>
      </c>
      <c r="E6478" s="127">
        <v>32.56</v>
      </c>
      <c r="F6478" s="127">
        <v>32.6</v>
      </c>
      <c r="J6478" s="106">
        <v>38275</v>
      </c>
      <c r="K6478" s="127">
        <v>12.65</v>
      </c>
      <c r="L6478" s="127">
        <v>12.9</v>
      </c>
      <c r="P6478" s="106">
        <v>38275</v>
      </c>
      <c r="Q6478" s="127">
        <v>24.25</v>
      </c>
      <c r="R6478" s="127">
        <v>24.46</v>
      </c>
    </row>
    <row r="6479" spans="4:18">
      <c r="D6479" s="106">
        <v>38274</v>
      </c>
      <c r="E6479" s="127">
        <v>32.880000000000003</v>
      </c>
      <c r="F6479" s="127">
        <v>32.74</v>
      </c>
      <c r="J6479" s="106">
        <v>38274</v>
      </c>
      <c r="K6479" s="127">
        <v>12.69</v>
      </c>
      <c r="L6479" s="127">
        <v>12.65</v>
      </c>
      <c r="P6479" s="106">
        <v>38274</v>
      </c>
      <c r="Q6479" s="127">
        <v>25.17</v>
      </c>
      <c r="R6479" s="127">
        <v>24.34</v>
      </c>
    </row>
    <row r="6480" spans="4:18">
      <c r="D6480" s="106">
        <v>38273</v>
      </c>
      <c r="E6480" s="127">
        <v>33.56</v>
      </c>
      <c r="F6480" s="127">
        <v>33.049999999999997</v>
      </c>
      <c r="J6480" s="106">
        <v>38273</v>
      </c>
      <c r="K6480" s="127">
        <v>12.98</v>
      </c>
      <c r="L6480" s="127">
        <v>12.5</v>
      </c>
      <c r="P6480" s="106">
        <v>38273</v>
      </c>
      <c r="Q6480" s="127">
        <v>25.6</v>
      </c>
      <c r="R6480" s="127">
        <v>25.17</v>
      </c>
    </row>
    <row r="6481" spans="1:18">
      <c r="D6481" s="106">
        <v>38272</v>
      </c>
      <c r="E6481" s="127">
        <v>32.92</v>
      </c>
      <c r="F6481" s="127">
        <v>33.42</v>
      </c>
      <c r="J6481" s="106">
        <v>38272</v>
      </c>
      <c r="K6481" s="127">
        <v>12.77</v>
      </c>
      <c r="L6481" s="127">
        <v>12.76</v>
      </c>
      <c r="P6481" s="106">
        <v>38272</v>
      </c>
      <c r="Q6481" s="127">
        <v>25.16</v>
      </c>
      <c r="R6481" s="127">
        <v>25.56</v>
      </c>
    </row>
    <row r="6482" spans="1:18">
      <c r="D6482" s="106">
        <v>38271</v>
      </c>
      <c r="E6482" s="127">
        <v>33.1</v>
      </c>
      <c r="F6482" s="127">
        <v>33.35</v>
      </c>
      <c r="J6482" s="106">
        <v>38271</v>
      </c>
      <c r="K6482" s="127">
        <v>12.98</v>
      </c>
      <c r="L6482" s="127">
        <v>12.77</v>
      </c>
      <c r="P6482" s="106">
        <v>38271</v>
      </c>
      <c r="Q6482" s="127">
        <v>25.34</v>
      </c>
      <c r="R6482" s="127">
        <v>25.21</v>
      </c>
    </row>
    <row r="6486" spans="1:18">
      <c r="D6486" s="132" t="s">
        <v>27970</v>
      </c>
      <c r="E6486" s="132" t="s">
        <v>27971</v>
      </c>
      <c r="F6486" s="132" t="s">
        <v>27982</v>
      </c>
      <c r="J6486" s="132" t="s">
        <v>27970</v>
      </c>
      <c r="K6486" s="132" t="s">
        <v>27971</v>
      </c>
      <c r="L6486" s="132" t="s">
        <v>27982</v>
      </c>
      <c r="P6486" s="132" t="s">
        <v>27970</v>
      </c>
      <c r="Q6486" s="132" t="s">
        <v>27971</v>
      </c>
      <c r="R6486" s="132" t="s">
        <v>27982</v>
      </c>
    </row>
    <row r="6487" spans="1:18">
      <c r="D6487" s="106">
        <v>37110</v>
      </c>
      <c r="E6487" s="132">
        <v>2.64</v>
      </c>
      <c r="F6487" s="132">
        <v>2.64</v>
      </c>
      <c r="J6487" s="106">
        <v>37110</v>
      </c>
      <c r="K6487" s="132">
        <v>8.5299099999999992</v>
      </c>
      <c r="L6487" s="132">
        <v>8.4199199999999994</v>
      </c>
      <c r="P6487" s="106">
        <v>37110</v>
      </c>
      <c r="Q6487" s="132">
        <v>8.5299099999999992</v>
      </c>
      <c r="R6487" s="132">
        <v>8.4199199999999994</v>
      </c>
    </row>
    <row r="6488" spans="1:18">
      <c r="D6488" s="106">
        <v>37109</v>
      </c>
      <c r="E6488" s="132">
        <v>2.64</v>
      </c>
      <c r="F6488" s="132">
        <v>2.64</v>
      </c>
      <c r="J6488" s="106">
        <v>37109</v>
      </c>
      <c r="K6488" s="132">
        <v>8.4699200000000001</v>
      </c>
      <c r="L6488" s="132">
        <v>8.5599100000000004</v>
      </c>
      <c r="P6488" s="106">
        <v>37109</v>
      </c>
      <c r="Q6488" s="132">
        <v>8.4699200000000001</v>
      </c>
      <c r="R6488" s="132">
        <v>8.5599100000000004</v>
      </c>
    </row>
    <row r="6489" spans="1:18">
      <c r="D6489" s="106">
        <v>37106</v>
      </c>
      <c r="E6489" s="132">
        <v>2.85</v>
      </c>
      <c r="F6489" s="132">
        <v>2.64</v>
      </c>
      <c r="J6489" s="106">
        <v>37106</v>
      </c>
      <c r="K6489" s="132">
        <v>8.6699099999999998</v>
      </c>
      <c r="L6489" s="132">
        <v>8.4299199999999992</v>
      </c>
      <c r="P6489" s="106">
        <v>37106</v>
      </c>
      <c r="Q6489" s="132">
        <v>8.6699099999999998</v>
      </c>
      <c r="R6489" s="132">
        <v>8.4299199999999992</v>
      </c>
    </row>
    <row r="6490" spans="1:18">
      <c r="A6490">
        <v>26</v>
      </c>
      <c r="B6490" s="137">
        <f>VLOOKUP(A6490,Final!$A$1:$N$153,14,FALSE)</f>
        <v>37105</v>
      </c>
      <c r="C6490" s="101" t="str">
        <f>'Competitors list'!D75</f>
        <v>Transcat Inc</v>
      </c>
      <c r="D6490" s="106">
        <v>37105</v>
      </c>
      <c r="E6490" s="132">
        <v>2.73</v>
      </c>
      <c r="F6490" s="132">
        <v>2.85</v>
      </c>
      <c r="G6490">
        <v>26</v>
      </c>
      <c r="H6490" s="137">
        <f>VLOOKUP(G6490,Final!$A$1:$N$153,14,FALSE)</f>
        <v>37105</v>
      </c>
      <c r="I6490" s="101" t="str">
        <f>'Competitors list'!D76</f>
        <v>GSI Group Inc</v>
      </c>
      <c r="J6490" s="106">
        <v>37105</v>
      </c>
      <c r="K6490" s="132">
        <v>8.4999199999999995</v>
      </c>
      <c r="L6490" s="132">
        <v>8.5299099999999992</v>
      </c>
      <c r="M6490">
        <v>26</v>
      </c>
      <c r="N6490" s="137">
        <f>VLOOKUP(M6490,Final!$A$1:$N$153,14,FALSE)</f>
        <v>37105</v>
      </c>
      <c r="O6490" s="101" t="str">
        <f>'Competitors list'!D77</f>
        <v>FARO Technologies Inc</v>
      </c>
      <c r="P6490" s="106">
        <v>37105</v>
      </c>
      <c r="Q6490" s="132">
        <v>8.4999199999999995</v>
      </c>
      <c r="R6490" s="132">
        <v>8.5299099999999992</v>
      </c>
    </row>
    <row r="6491" spans="1:18">
      <c r="D6491" s="106">
        <v>37104</v>
      </c>
      <c r="E6491" s="132">
        <v>3.07</v>
      </c>
      <c r="F6491" s="132">
        <v>2.73</v>
      </c>
      <c r="J6491" s="106">
        <v>37104</v>
      </c>
      <c r="K6491" s="132">
        <v>7.59992</v>
      </c>
      <c r="L6491" s="132">
        <v>8.4199199999999994</v>
      </c>
      <c r="P6491" s="106">
        <v>37104</v>
      </c>
      <c r="Q6491" s="132">
        <v>7.59992</v>
      </c>
      <c r="R6491" s="132">
        <v>8.4199199999999994</v>
      </c>
    </row>
    <row r="6492" spans="1:18">
      <c r="D6492" s="106">
        <v>37103</v>
      </c>
      <c r="E6492" s="132">
        <v>2.5</v>
      </c>
      <c r="F6492" s="132">
        <v>3.1</v>
      </c>
      <c r="J6492" s="106">
        <v>37103</v>
      </c>
      <c r="K6492" s="132">
        <v>7.3899299999999997</v>
      </c>
      <c r="L6492" s="132">
        <v>7.9499199999999997</v>
      </c>
      <c r="P6492" s="106">
        <v>37103</v>
      </c>
      <c r="Q6492" s="132">
        <v>7.3899299999999997</v>
      </c>
      <c r="R6492" s="132">
        <v>7.9499199999999997</v>
      </c>
    </row>
    <row r="6493" spans="1:18">
      <c r="D6493" s="106">
        <v>37102</v>
      </c>
      <c r="E6493" s="132">
        <v>2.5</v>
      </c>
      <c r="F6493" s="132">
        <v>2.5299999999999998</v>
      </c>
      <c r="J6493" s="106">
        <v>37102</v>
      </c>
      <c r="K6493" s="132">
        <v>7.4899199999999997</v>
      </c>
      <c r="L6493" s="132">
        <v>7.4399300000000004</v>
      </c>
      <c r="P6493" s="106">
        <v>37102</v>
      </c>
      <c r="Q6493" s="132">
        <v>7.4899199999999997</v>
      </c>
      <c r="R6493" s="132">
        <v>7.4399300000000004</v>
      </c>
    </row>
    <row r="6494" spans="1:18">
      <c r="D6494" s="106">
        <v>37099</v>
      </c>
      <c r="E6494" s="132">
        <v>2.76</v>
      </c>
      <c r="F6494" s="132">
        <v>2.5</v>
      </c>
      <c r="J6494" s="106">
        <v>37099</v>
      </c>
      <c r="K6494" s="132">
        <v>7.1999300000000002</v>
      </c>
      <c r="L6494" s="132">
        <v>7.4099300000000001</v>
      </c>
      <c r="P6494" s="106">
        <v>37099</v>
      </c>
      <c r="Q6494" s="132">
        <v>7.1999300000000002</v>
      </c>
      <c r="R6494" s="132">
        <v>7.4099300000000001</v>
      </c>
    </row>
    <row r="6495" spans="1:18">
      <c r="D6495" s="106">
        <v>37098</v>
      </c>
      <c r="E6495" s="132">
        <v>2.5499999999999998</v>
      </c>
      <c r="F6495" s="132">
        <v>2.78</v>
      </c>
      <c r="J6495" s="106">
        <v>37098</v>
      </c>
      <c r="K6495" s="132">
        <v>7.1299299999999999</v>
      </c>
      <c r="L6495" s="132">
        <v>7.2299300000000004</v>
      </c>
      <c r="P6495" s="106">
        <v>37098</v>
      </c>
      <c r="Q6495" s="132">
        <v>7.1299299999999999</v>
      </c>
      <c r="R6495" s="132">
        <v>7.2299300000000004</v>
      </c>
    </row>
    <row r="6496" spans="1:18">
      <c r="D6496" s="106">
        <v>37097</v>
      </c>
      <c r="E6496" s="132">
        <v>2.4900000000000002</v>
      </c>
      <c r="F6496" s="132">
        <v>2.5499999999999998</v>
      </c>
      <c r="J6496" s="106">
        <v>37097</v>
      </c>
      <c r="K6496" s="132">
        <v>7.2299300000000004</v>
      </c>
      <c r="L6496" s="132">
        <v>7.1299299999999999</v>
      </c>
      <c r="P6496" s="106">
        <v>37097</v>
      </c>
      <c r="Q6496" s="132">
        <v>7.2299300000000004</v>
      </c>
      <c r="R6496" s="132">
        <v>7.1299299999999999</v>
      </c>
    </row>
    <row r="6497" spans="4:18">
      <c r="D6497" s="106">
        <v>37096</v>
      </c>
      <c r="E6497" s="132">
        <v>2.15</v>
      </c>
      <c r="F6497" s="132">
        <v>2.4</v>
      </c>
      <c r="J6497" s="106">
        <v>37096</v>
      </c>
      <c r="K6497" s="132">
        <v>7.49993</v>
      </c>
      <c r="L6497" s="132">
        <v>7.24993</v>
      </c>
      <c r="P6497" s="106">
        <v>37096</v>
      </c>
      <c r="Q6497" s="132">
        <v>7.49993</v>
      </c>
      <c r="R6497" s="132">
        <v>7.24993</v>
      </c>
    </row>
    <row r="6498" spans="4:18">
      <c r="D6498" s="106">
        <v>37095</v>
      </c>
      <c r="E6498" s="132">
        <v>2.2799999999999998</v>
      </c>
      <c r="F6498" s="132">
        <v>2.2799999999999998</v>
      </c>
      <c r="J6498" s="106">
        <v>37095</v>
      </c>
      <c r="K6498" s="132">
        <v>7.6799200000000001</v>
      </c>
      <c r="L6498" s="132">
        <v>7.6299200000000003</v>
      </c>
      <c r="P6498" s="106">
        <v>37095</v>
      </c>
      <c r="Q6498" s="132">
        <v>7.6799200000000001</v>
      </c>
      <c r="R6498" s="132">
        <v>7.6299200000000003</v>
      </c>
    </row>
    <row r="6499" spans="4:18">
      <c r="D6499" s="106">
        <v>37092</v>
      </c>
      <c r="E6499" s="132">
        <v>2.2599999999999998</v>
      </c>
      <c r="F6499" s="132">
        <v>2.2799999999999998</v>
      </c>
      <c r="J6499" s="106">
        <v>37092</v>
      </c>
      <c r="K6499" s="132">
        <v>7.5499200000000002</v>
      </c>
      <c r="L6499" s="132">
        <v>7.6299200000000003</v>
      </c>
      <c r="P6499" s="106">
        <v>37092</v>
      </c>
      <c r="Q6499" s="132">
        <v>7.5499200000000002</v>
      </c>
      <c r="R6499" s="132">
        <v>7.6299200000000003</v>
      </c>
    </row>
    <row r="6500" spans="4:18">
      <c r="D6500" s="106">
        <v>37091</v>
      </c>
      <c r="E6500" s="132">
        <v>2.1</v>
      </c>
      <c r="F6500" s="132">
        <v>2.1</v>
      </c>
      <c r="J6500" s="106">
        <v>37091</v>
      </c>
      <c r="K6500" s="132">
        <v>7.9899199999999997</v>
      </c>
      <c r="L6500" s="132">
        <v>7.6499199999999998</v>
      </c>
      <c r="P6500" s="106">
        <v>37091</v>
      </c>
      <c r="Q6500" s="132">
        <v>7.9899199999999997</v>
      </c>
      <c r="R6500" s="132">
        <v>7.6499199999999998</v>
      </c>
    </row>
    <row r="6501" spans="4:18">
      <c r="D6501" s="106">
        <v>37090</v>
      </c>
      <c r="E6501" s="132">
        <v>1.89</v>
      </c>
      <c r="F6501" s="132">
        <v>2.02</v>
      </c>
      <c r="J6501" s="106">
        <v>37090</v>
      </c>
      <c r="K6501" s="132">
        <v>7.88992</v>
      </c>
      <c r="L6501" s="132">
        <v>7.8999199999999998</v>
      </c>
      <c r="P6501" s="106">
        <v>37090</v>
      </c>
      <c r="Q6501" s="132">
        <v>7.88992</v>
      </c>
      <c r="R6501" s="132">
        <v>7.8999199999999998</v>
      </c>
    </row>
    <row r="6502" spans="4:18">
      <c r="D6502" s="106">
        <v>37089</v>
      </c>
      <c r="E6502" s="132">
        <v>1.7</v>
      </c>
      <c r="F6502" s="132">
        <v>1.7</v>
      </c>
      <c r="J6502" s="106">
        <v>37089</v>
      </c>
      <c r="K6502" s="132">
        <v>8.0099199999999993</v>
      </c>
      <c r="L6502" s="132">
        <v>7.9499199999999997</v>
      </c>
      <c r="P6502" s="106">
        <v>37089</v>
      </c>
      <c r="Q6502" s="132">
        <v>8.0099199999999993</v>
      </c>
      <c r="R6502" s="132">
        <v>7.9499199999999997</v>
      </c>
    </row>
    <row r="6503" spans="4:18">
      <c r="D6503" s="106">
        <v>37088</v>
      </c>
      <c r="E6503" s="132">
        <v>1.95</v>
      </c>
      <c r="F6503" s="132">
        <v>1.7</v>
      </c>
      <c r="J6503" s="106">
        <v>37088</v>
      </c>
      <c r="K6503" s="132">
        <v>8.1999200000000005</v>
      </c>
      <c r="L6503" s="132">
        <v>8.0399200000000004</v>
      </c>
      <c r="P6503" s="106">
        <v>37088</v>
      </c>
      <c r="Q6503" s="132">
        <v>8.1999200000000005</v>
      </c>
      <c r="R6503" s="132">
        <v>8.0399200000000004</v>
      </c>
    </row>
    <row r="6504" spans="4:18">
      <c r="D6504" s="106">
        <v>37085</v>
      </c>
      <c r="E6504" s="132">
        <v>1.9</v>
      </c>
      <c r="F6504" s="132">
        <v>1.9</v>
      </c>
      <c r="J6504" s="106">
        <v>37085</v>
      </c>
      <c r="K6504" s="132">
        <v>8.1999200000000005</v>
      </c>
      <c r="L6504" s="132">
        <v>8.1999200000000005</v>
      </c>
      <c r="P6504" s="106">
        <v>37085</v>
      </c>
      <c r="Q6504" s="132">
        <v>8.1999200000000005</v>
      </c>
      <c r="R6504" s="132">
        <v>8.1999200000000005</v>
      </c>
    </row>
    <row r="6505" spans="4:18">
      <c r="D6505" s="106">
        <v>37084</v>
      </c>
      <c r="E6505" s="132">
        <v>1.9</v>
      </c>
      <c r="F6505" s="132">
        <v>1.9</v>
      </c>
      <c r="J6505" s="106">
        <v>37084</v>
      </c>
      <c r="K6505" s="132">
        <v>7.8799200000000003</v>
      </c>
      <c r="L6505" s="132">
        <v>8.2399199999999997</v>
      </c>
      <c r="P6505" s="106">
        <v>37084</v>
      </c>
      <c r="Q6505" s="132">
        <v>7.8799200000000003</v>
      </c>
      <c r="R6505" s="132">
        <v>8.2399199999999997</v>
      </c>
    </row>
    <row r="6506" spans="4:18">
      <c r="D6506" s="106">
        <v>37083</v>
      </c>
      <c r="E6506" s="132">
        <v>2</v>
      </c>
      <c r="F6506" s="132">
        <v>2</v>
      </c>
      <c r="J6506" s="106">
        <v>37083</v>
      </c>
      <c r="K6506" s="132">
        <v>8.3499199999999991</v>
      </c>
      <c r="L6506" s="132">
        <v>7.7999200000000002</v>
      </c>
      <c r="P6506" s="106">
        <v>37083</v>
      </c>
      <c r="Q6506" s="132">
        <v>8.3499199999999991</v>
      </c>
      <c r="R6506" s="132">
        <v>7.7999200000000002</v>
      </c>
    </row>
    <row r="6507" spans="4:18">
      <c r="D6507" s="106">
        <v>37082</v>
      </c>
      <c r="E6507" s="132">
        <v>2</v>
      </c>
      <c r="F6507" s="132">
        <v>2</v>
      </c>
      <c r="J6507" s="106">
        <v>37082</v>
      </c>
      <c r="K6507" s="132">
        <v>8.8499099999999995</v>
      </c>
      <c r="L6507" s="132">
        <v>8.30992</v>
      </c>
      <c r="P6507" s="106">
        <v>37082</v>
      </c>
      <c r="Q6507" s="132">
        <v>8.8499099999999995</v>
      </c>
      <c r="R6507" s="132">
        <v>8.30992</v>
      </c>
    </row>
    <row r="6508" spans="4:18">
      <c r="D6508" s="106">
        <v>37081</v>
      </c>
      <c r="E6508" s="132">
        <v>2</v>
      </c>
      <c r="F6508" s="132">
        <v>2</v>
      </c>
      <c r="J6508" s="106">
        <v>37081</v>
      </c>
      <c r="K6508" s="132">
        <v>8.8199100000000001</v>
      </c>
      <c r="L6508" s="132">
        <v>8.7499099999999999</v>
      </c>
      <c r="P6508" s="106">
        <v>37081</v>
      </c>
      <c r="Q6508" s="132">
        <v>8.8199100000000001</v>
      </c>
      <c r="R6508" s="132">
        <v>8.7499099999999999</v>
      </c>
    </row>
    <row r="6509" spans="4:18">
      <c r="D6509" s="106">
        <v>37078</v>
      </c>
      <c r="E6509" s="132">
        <v>2</v>
      </c>
      <c r="F6509" s="132">
        <v>2</v>
      </c>
      <c r="J6509" s="106">
        <v>37078</v>
      </c>
      <c r="K6509" s="132">
        <v>8.8099100000000004</v>
      </c>
      <c r="L6509" s="132">
        <v>8.8399099999999997</v>
      </c>
      <c r="P6509" s="106">
        <v>37078</v>
      </c>
      <c r="Q6509" s="132">
        <v>8.8099100000000004</v>
      </c>
      <c r="R6509" s="132">
        <v>8.8399099999999997</v>
      </c>
    </row>
    <row r="6510" spans="4:18">
      <c r="D6510" s="106">
        <v>37077</v>
      </c>
      <c r="E6510" s="132">
        <v>2</v>
      </c>
      <c r="F6510" s="132">
        <v>2</v>
      </c>
      <c r="J6510" s="106">
        <v>37077</v>
      </c>
      <c r="K6510" s="132">
        <v>9.1999099999999991</v>
      </c>
      <c r="L6510" s="132">
        <v>8.8999100000000002</v>
      </c>
      <c r="P6510" s="106">
        <v>37077</v>
      </c>
      <c r="Q6510" s="132">
        <v>9.1999099999999991</v>
      </c>
      <c r="R6510" s="132">
        <v>8.8999100000000002</v>
      </c>
    </row>
    <row r="6511" spans="4:18">
      <c r="D6511" s="106">
        <v>37075</v>
      </c>
      <c r="E6511" s="132">
        <v>2</v>
      </c>
      <c r="F6511" s="132">
        <v>2</v>
      </c>
      <c r="J6511" s="106">
        <v>37075</v>
      </c>
      <c r="K6511" s="132">
        <v>9.2199100000000005</v>
      </c>
      <c r="L6511" s="132">
        <v>9.2299100000000003</v>
      </c>
      <c r="P6511" s="106">
        <v>37075</v>
      </c>
      <c r="Q6511" s="132">
        <v>9.2199100000000005</v>
      </c>
      <c r="R6511" s="132">
        <v>9.2299100000000003</v>
      </c>
    </row>
    <row r="6512" spans="4:18">
      <c r="D6512" s="106">
        <v>37074</v>
      </c>
      <c r="E6512" s="132">
        <v>1.95</v>
      </c>
      <c r="F6512" s="132">
        <v>2</v>
      </c>
      <c r="J6512" s="106">
        <v>37074</v>
      </c>
      <c r="K6512" s="132">
        <v>9.3699100000000008</v>
      </c>
      <c r="L6512" s="132">
        <v>9.2499099999999999</v>
      </c>
      <c r="P6512" s="106">
        <v>37074</v>
      </c>
      <c r="Q6512" s="132">
        <v>9.3699100000000008</v>
      </c>
      <c r="R6512" s="132">
        <v>9.2499099999999999</v>
      </c>
    </row>
    <row r="6513" spans="4:18">
      <c r="D6513" s="106">
        <v>37071</v>
      </c>
      <c r="E6513" s="132">
        <v>2.2000000000000002</v>
      </c>
      <c r="F6513" s="132">
        <v>1.95</v>
      </c>
      <c r="J6513" s="106">
        <v>37071</v>
      </c>
      <c r="K6513" s="132">
        <v>8.9499099999999991</v>
      </c>
      <c r="L6513" s="132">
        <v>9.2499099999999999</v>
      </c>
      <c r="P6513" s="106">
        <v>37071</v>
      </c>
      <c r="Q6513" s="132">
        <v>8.9499099999999991</v>
      </c>
      <c r="R6513" s="132">
        <v>9.2499099999999999</v>
      </c>
    </row>
    <row r="6514" spans="4:18">
      <c r="D6514" s="106">
        <v>37070</v>
      </c>
      <c r="E6514" s="132">
        <v>2.1</v>
      </c>
      <c r="F6514" s="132">
        <v>2.1</v>
      </c>
      <c r="J6514" s="106">
        <v>37070</v>
      </c>
      <c r="K6514" s="132">
        <v>9.3599099999999993</v>
      </c>
      <c r="L6514" s="132">
        <v>9.0699100000000001</v>
      </c>
      <c r="P6514" s="106">
        <v>37070</v>
      </c>
      <c r="Q6514" s="132">
        <v>9.3599099999999993</v>
      </c>
      <c r="R6514" s="132">
        <v>9.0699100000000001</v>
      </c>
    </row>
    <row r="6515" spans="4:18">
      <c r="D6515" s="106">
        <v>37069</v>
      </c>
      <c r="E6515" s="132">
        <v>2.2000000000000002</v>
      </c>
      <c r="F6515" s="132">
        <v>2.2000000000000002</v>
      </c>
      <c r="J6515" s="106">
        <v>37069</v>
      </c>
      <c r="K6515" s="132">
        <v>8.8999100000000002</v>
      </c>
      <c r="L6515" s="132">
        <v>9.2499099999999999</v>
      </c>
      <c r="P6515" s="106">
        <v>37069</v>
      </c>
      <c r="Q6515" s="132">
        <v>8.8999100000000002</v>
      </c>
      <c r="R6515" s="132">
        <v>9.2499099999999999</v>
      </c>
    </row>
    <row r="6516" spans="4:18">
      <c r="D6516" s="106">
        <v>37068</v>
      </c>
      <c r="E6516" s="132">
        <v>2.2000000000000002</v>
      </c>
      <c r="F6516" s="132">
        <v>2.2000000000000002</v>
      </c>
      <c r="J6516" s="106">
        <v>37068</v>
      </c>
      <c r="K6516" s="132">
        <v>8.5999099999999995</v>
      </c>
      <c r="L6516" s="132">
        <v>8.7699099999999994</v>
      </c>
      <c r="P6516" s="106">
        <v>37068</v>
      </c>
      <c r="Q6516" s="132">
        <v>8.5999099999999995</v>
      </c>
      <c r="R6516" s="132">
        <v>8.7699099999999994</v>
      </c>
    </row>
    <row r="6517" spans="4:18">
      <c r="D6517" s="106">
        <v>37067</v>
      </c>
      <c r="E6517" s="132">
        <v>2.16</v>
      </c>
      <c r="F6517" s="132">
        <v>2.15</v>
      </c>
      <c r="J6517" s="106">
        <v>37067</v>
      </c>
      <c r="K6517" s="132">
        <v>8.30992</v>
      </c>
      <c r="L6517" s="132">
        <v>8.8899100000000004</v>
      </c>
      <c r="P6517" s="106">
        <v>37067</v>
      </c>
      <c r="Q6517" s="132">
        <v>8.30992</v>
      </c>
      <c r="R6517" s="132">
        <v>8.8899100000000004</v>
      </c>
    </row>
    <row r="6518" spans="4:18">
      <c r="D6518" s="106">
        <v>37064</v>
      </c>
      <c r="E6518" s="132">
        <v>2.15</v>
      </c>
      <c r="F6518" s="132">
        <v>2.15</v>
      </c>
      <c r="J6518" s="106">
        <v>37064</v>
      </c>
      <c r="K6518" s="132">
        <v>8.5499100000000006</v>
      </c>
      <c r="L6518" s="132">
        <v>8.30992</v>
      </c>
      <c r="P6518" s="106">
        <v>37064</v>
      </c>
      <c r="Q6518" s="132">
        <v>8.5499100000000006</v>
      </c>
      <c r="R6518" s="132">
        <v>8.30992</v>
      </c>
    </row>
    <row r="6519" spans="4:18">
      <c r="D6519" s="106">
        <v>37063</v>
      </c>
      <c r="E6519" s="132">
        <v>2.2000000000000002</v>
      </c>
      <c r="F6519" s="132">
        <v>2.15</v>
      </c>
      <c r="J6519" s="106">
        <v>37063</v>
      </c>
      <c r="K6519" s="132">
        <v>8.6999099999999991</v>
      </c>
      <c r="L6519" s="132">
        <v>8.5599100000000004</v>
      </c>
      <c r="P6519" s="106">
        <v>37063</v>
      </c>
      <c r="Q6519" s="132">
        <v>8.6999099999999991</v>
      </c>
      <c r="R6519" s="132">
        <v>8.5599100000000004</v>
      </c>
    </row>
    <row r="6520" spans="4:18">
      <c r="D6520" s="106">
        <v>37062</v>
      </c>
      <c r="E6520" s="132">
        <v>2.04</v>
      </c>
      <c r="F6520" s="132">
        <v>2.15</v>
      </c>
      <c r="J6520" s="106">
        <v>37062</v>
      </c>
      <c r="K6520" s="132">
        <v>9.15991</v>
      </c>
      <c r="L6520" s="132">
        <v>8.6499100000000002</v>
      </c>
      <c r="P6520" s="106">
        <v>37062</v>
      </c>
      <c r="Q6520" s="132">
        <v>9.15991</v>
      </c>
      <c r="R6520" s="132">
        <v>8.6499100000000002</v>
      </c>
    </row>
    <row r="6521" spans="4:18">
      <c r="D6521" s="106">
        <v>37061</v>
      </c>
      <c r="E6521" s="132">
        <v>2.02</v>
      </c>
      <c r="F6521" s="132">
        <v>2.02</v>
      </c>
      <c r="J6521" s="106">
        <v>37061</v>
      </c>
      <c r="K6521" s="132">
        <v>9.0799099999999999</v>
      </c>
      <c r="L6521" s="132">
        <v>9.1699099999999998</v>
      </c>
      <c r="P6521" s="106">
        <v>37061</v>
      </c>
      <c r="Q6521" s="132">
        <v>9.0799099999999999</v>
      </c>
      <c r="R6521" s="132">
        <v>9.1699099999999998</v>
      </c>
    </row>
    <row r="6522" spans="4:18">
      <c r="D6522" s="106">
        <v>37060</v>
      </c>
      <c r="E6522" s="132">
        <v>2.16</v>
      </c>
      <c r="F6522" s="132">
        <v>2.02</v>
      </c>
      <c r="J6522" s="106">
        <v>37060</v>
      </c>
      <c r="K6522" s="132">
        <v>9.1099099999999993</v>
      </c>
      <c r="L6522" s="132">
        <v>8.9999099999999999</v>
      </c>
      <c r="P6522" s="106">
        <v>37060</v>
      </c>
      <c r="Q6522" s="132">
        <v>9.1099099999999993</v>
      </c>
      <c r="R6522" s="132">
        <v>8.9999099999999999</v>
      </c>
    </row>
    <row r="6523" spans="4:18">
      <c r="D6523" s="106">
        <v>37057</v>
      </c>
      <c r="E6523" s="132">
        <v>2.2599999999999998</v>
      </c>
      <c r="F6523" s="132">
        <v>2.16</v>
      </c>
      <c r="J6523" s="106">
        <v>37057</v>
      </c>
      <c r="K6523" s="132">
        <v>9.0599100000000004</v>
      </c>
      <c r="L6523" s="132">
        <v>9.1299100000000006</v>
      </c>
      <c r="P6523" s="106">
        <v>37057</v>
      </c>
      <c r="Q6523" s="132">
        <v>9.0599100000000004</v>
      </c>
      <c r="R6523" s="132">
        <v>9.1299100000000006</v>
      </c>
    </row>
    <row r="6524" spans="4:18">
      <c r="D6524" s="106">
        <v>37056</v>
      </c>
      <c r="E6524" s="132">
        <v>2.2599999999999998</v>
      </c>
      <c r="F6524" s="132">
        <v>2.2599999999999998</v>
      </c>
      <c r="J6524" s="106">
        <v>37056</v>
      </c>
      <c r="K6524" s="132">
        <v>9.1099099999999993</v>
      </c>
      <c r="L6524" s="132">
        <v>9.2399100000000001</v>
      </c>
      <c r="P6524" s="106">
        <v>37056</v>
      </c>
      <c r="Q6524" s="132">
        <v>9.1099099999999993</v>
      </c>
      <c r="R6524" s="132">
        <v>9.2399100000000001</v>
      </c>
    </row>
    <row r="6525" spans="4:18">
      <c r="D6525" s="106">
        <v>37055</v>
      </c>
      <c r="E6525" s="132">
        <v>2.2999999999999998</v>
      </c>
      <c r="F6525" s="132">
        <v>2.2999999999999998</v>
      </c>
      <c r="J6525" s="106">
        <v>37055</v>
      </c>
      <c r="K6525" s="132">
        <v>9.3399099999999997</v>
      </c>
      <c r="L6525" s="132">
        <v>9.4899100000000001</v>
      </c>
      <c r="P6525" s="106">
        <v>37055</v>
      </c>
      <c r="Q6525" s="132">
        <v>9.3399099999999997</v>
      </c>
      <c r="R6525" s="132">
        <v>9.4899100000000001</v>
      </c>
    </row>
    <row r="6526" spans="4:18">
      <c r="D6526" s="106">
        <v>37054</v>
      </c>
      <c r="E6526" s="132">
        <v>2.16</v>
      </c>
      <c r="F6526" s="132">
        <v>2.2999999999999998</v>
      </c>
      <c r="J6526" s="106">
        <v>37054</v>
      </c>
      <c r="K6526" s="132">
        <v>9.0799099999999999</v>
      </c>
      <c r="L6526" s="132">
        <v>9.2499099999999999</v>
      </c>
      <c r="P6526" s="106">
        <v>37054</v>
      </c>
      <c r="Q6526" s="132">
        <v>9.0799099999999999</v>
      </c>
      <c r="R6526" s="132">
        <v>9.2499099999999999</v>
      </c>
    </row>
    <row r="6527" spans="4:18">
      <c r="D6527" s="106">
        <v>37053</v>
      </c>
      <c r="E6527" s="132">
        <v>2.2000000000000002</v>
      </c>
      <c r="F6527" s="132">
        <v>2.2000000000000002</v>
      </c>
      <c r="J6527" s="106">
        <v>37053</v>
      </c>
      <c r="K6527" s="132">
        <v>9.5998999999999999</v>
      </c>
      <c r="L6527" s="132">
        <v>9.3699100000000008</v>
      </c>
      <c r="P6527" s="106">
        <v>37053</v>
      </c>
      <c r="Q6527" s="132">
        <v>9.5998999999999999</v>
      </c>
      <c r="R6527" s="132">
        <v>9.3699100000000008</v>
      </c>
    </row>
    <row r="6528" spans="4:18">
      <c r="D6528" s="106">
        <v>37050</v>
      </c>
      <c r="E6528" s="132">
        <v>2.2000000000000002</v>
      </c>
      <c r="F6528" s="132">
        <v>2.2000000000000002</v>
      </c>
      <c r="J6528" s="106">
        <v>37050</v>
      </c>
      <c r="K6528" s="132">
        <v>9.7199000000000009</v>
      </c>
      <c r="L6528" s="132">
        <v>9.5498999999999992</v>
      </c>
      <c r="P6528" s="106">
        <v>37050</v>
      </c>
      <c r="Q6528" s="132">
        <v>9.7199000000000009</v>
      </c>
      <c r="R6528" s="132">
        <v>9.5498999999999992</v>
      </c>
    </row>
    <row r="6529" spans="4:18">
      <c r="D6529" s="106">
        <v>37049</v>
      </c>
      <c r="E6529" s="132">
        <v>2.2000000000000002</v>
      </c>
      <c r="F6529" s="132">
        <v>2.2000000000000002</v>
      </c>
      <c r="J6529" s="106">
        <v>37049</v>
      </c>
      <c r="K6529" s="132">
        <v>9.7599</v>
      </c>
      <c r="L6529" s="132">
        <v>9.7499000000000002</v>
      </c>
      <c r="P6529" s="106">
        <v>37049</v>
      </c>
      <c r="Q6529" s="132">
        <v>9.7599</v>
      </c>
      <c r="R6529" s="132">
        <v>9.7499000000000002</v>
      </c>
    </row>
    <row r="6530" spans="4:18">
      <c r="D6530" s="106">
        <v>37048</v>
      </c>
      <c r="E6530" s="132">
        <v>2.25</v>
      </c>
      <c r="F6530" s="132">
        <v>2.25</v>
      </c>
      <c r="J6530" s="106">
        <v>37048</v>
      </c>
      <c r="K6530" s="132">
        <v>9.7998999999999992</v>
      </c>
      <c r="L6530" s="132">
        <v>9.7399000000000004</v>
      </c>
      <c r="P6530" s="106">
        <v>37048</v>
      </c>
      <c r="Q6530" s="132">
        <v>9.7998999999999992</v>
      </c>
      <c r="R6530" s="132">
        <v>9.7399000000000004</v>
      </c>
    </row>
    <row r="6531" spans="4:18">
      <c r="D6531" s="106">
        <v>37047</v>
      </c>
      <c r="E6531" s="132">
        <v>2.4</v>
      </c>
      <c r="F6531" s="132">
        <v>2.2999999999999998</v>
      </c>
      <c r="J6531" s="106">
        <v>37047</v>
      </c>
      <c r="K6531" s="132">
        <v>10.1099</v>
      </c>
      <c r="L6531" s="132">
        <v>9.7998999999999992</v>
      </c>
      <c r="P6531" s="106">
        <v>37047</v>
      </c>
      <c r="Q6531" s="132">
        <v>10.1099</v>
      </c>
      <c r="R6531" s="132">
        <v>9.7998999999999992</v>
      </c>
    </row>
    <row r="6532" spans="4:18">
      <c r="D6532" s="106">
        <v>37046</v>
      </c>
      <c r="E6532" s="132">
        <v>2.42</v>
      </c>
      <c r="F6532" s="132">
        <v>2.42</v>
      </c>
      <c r="J6532" s="106">
        <v>37046</v>
      </c>
      <c r="K6532" s="132">
        <v>10.0099</v>
      </c>
      <c r="L6532" s="132">
        <v>10.0999</v>
      </c>
      <c r="P6532" s="106">
        <v>37046</v>
      </c>
      <c r="Q6532" s="132">
        <v>10.0099</v>
      </c>
      <c r="R6532" s="132">
        <v>10.0999</v>
      </c>
    </row>
    <row r="6533" spans="4:18">
      <c r="D6533" s="106">
        <v>37043</v>
      </c>
      <c r="E6533" s="132">
        <v>2.5</v>
      </c>
      <c r="F6533" s="132">
        <v>2.5</v>
      </c>
      <c r="J6533" s="106">
        <v>37043</v>
      </c>
      <c r="K6533" s="132">
        <v>10.2499</v>
      </c>
      <c r="L6533" s="132">
        <v>10.0999</v>
      </c>
      <c r="P6533" s="106">
        <v>37043</v>
      </c>
      <c r="Q6533" s="132">
        <v>10.2499</v>
      </c>
      <c r="R6533" s="132">
        <v>10.0999</v>
      </c>
    </row>
    <row r="6534" spans="4:18">
      <c r="D6534" s="106">
        <v>37042</v>
      </c>
      <c r="E6534" s="132">
        <v>2.5</v>
      </c>
      <c r="F6534" s="132">
        <v>2.5</v>
      </c>
      <c r="J6534" s="106">
        <v>37042</v>
      </c>
      <c r="K6534" s="132">
        <v>10.2599</v>
      </c>
      <c r="L6534" s="132">
        <v>10.2599</v>
      </c>
      <c r="P6534" s="106">
        <v>37042</v>
      </c>
      <c r="Q6534" s="132">
        <v>10.2599</v>
      </c>
      <c r="R6534" s="132">
        <v>10.2599</v>
      </c>
    </row>
    <row r="6535" spans="4:18">
      <c r="D6535" s="106">
        <v>37041</v>
      </c>
      <c r="E6535" s="132">
        <v>2.4</v>
      </c>
      <c r="F6535" s="132">
        <v>2.5</v>
      </c>
      <c r="J6535" s="106">
        <v>37041</v>
      </c>
      <c r="K6535" s="132">
        <v>10.69989</v>
      </c>
      <c r="L6535" s="132">
        <v>10.2499</v>
      </c>
      <c r="P6535" s="106">
        <v>37041</v>
      </c>
      <c r="Q6535" s="132">
        <v>10.69989</v>
      </c>
      <c r="R6535" s="132">
        <v>10.2499</v>
      </c>
    </row>
    <row r="6536" spans="4:18">
      <c r="D6536" s="106">
        <v>37040</v>
      </c>
      <c r="E6536" s="132">
        <v>2.4</v>
      </c>
      <c r="F6536" s="132">
        <v>2.4</v>
      </c>
      <c r="J6536" s="106">
        <v>37040</v>
      </c>
      <c r="K6536" s="132">
        <v>10.649889999999999</v>
      </c>
      <c r="L6536" s="132">
        <v>10.749890000000001</v>
      </c>
      <c r="P6536" s="106">
        <v>37040</v>
      </c>
      <c r="Q6536" s="132">
        <v>10.649889999999999</v>
      </c>
      <c r="R6536" s="132">
        <v>10.749890000000001</v>
      </c>
    </row>
    <row r="6537" spans="4:18">
      <c r="D6537" s="106">
        <v>37036</v>
      </c>
      <c r="E6537" s="132">
        <v>2.6</v>
      </c>
      <c r="F6537" s="132">
        <v>2.4</v>
      </c>
      <c r="J6537" s="106">
        <v>37036</v>
      </c>
      <c r="K6537" s="132">
        <v>10.4999</v>
      </c>
      <c r="L6537" s="132">
        <v>10.70989</v>
      </c>
      <c r="P6537" s="106">
        <v>37036</v>
      </c>
      <c r="Q6537" s="132">
        <v>10.4999</v>
      </c>
      <c r="R6537" s="132">
        <v>10.70989</v>
      </c>
    </row>
    <row r="6538" spans="4:18">
      <c r="D6538" s="106">
        <v>37035</v>
      </c>
      <c r="E6538" s="132">
        <v>2.5499999999999998</v>
      </c>
      <c r="F6538" s="132">
        <v>2.6</v>
      </c>
      <c r="J6538" s="106">
        <v>37035</v>
      </c>
      <c r="K6538" s="132">
        <v>10.729889999999999</v>
      </c>
      <c r="L6538" s="132">
        <v>10.59989</v>
      </c>
      <c r="P6538" s="106">
        <v>37035</v>
      </c>
      <c r="Q6538" s="132">
        <v>10.729889999999999</v>
      </c>
      <c r="R6538" s="132">
        <v>10.59989</v>
      </c>
    </row>
    <row r="6539" spans="4:18">
      <c r="D6539" s="106">
        <v>37034</v>
      </c>
      <c r="E6539" s="132">
        <v>2.5499999999999998</v>
      </c>
      <c r="F6539" s="132">
        <v>2.5499999999999998</v>
      </c>
      <c r="J6539" s="106">
        <v>37034</v>
      </c>
      <c r="K6539" s="132">
        <v>10.75989</v>
      </c>
      <c r="L6539" s="132">
        <v>10.719889999999999</v>
      </c>
      <c r="P6539" s="106">
        <v>37034</v>
      </c>
      <c r="Q6539" s="132">
        <v>10.75989</v>
      </c>
      <c r="R6539" s="132">
        <v>10.719889999999999</v>
      </c>
    </row>
    <row r="6540" spans="4:18">
      <c r="D6540" s="106">
        <v>37033</v>
      </c>
      <c r="E6540" s="132">
        <v>2.4</v>
      </c>
      <c r="F6540" s="132">
        <v>2.4</v>
      </c>
      <c r="J6540" s="106">
        <v>37033</v>
      </c>
      <c r="K6540" s="132">
        <v>11.399889999999999</v>
      </c>
      <c r="L6540" s="132">
        <v>10.809889999999999</v>
      </c>
      <c r="P6540" s="106">
        <v>37033</v>
      </c>
      <c r="Q6540" s="132">
        <v>11.399889999999999</v>
      </c>
      <c r="R6540" s="132">
        <v>10.809889999999999</v>
      </c>
    </row>
    <row r="6541" spans="4:18">
      <c r="D6541" s="106">
        <v>37032</v>
      </c>
      <c r="E6541" s="132">
        <v>2.4500000000000002</v>
      </c>
      <c r="F6541" s="132">
        <v>2.4</v>
      </c>
      <c r="J6541" s="106">
        <v>37032</v>
      </c>
      <c r="K6541" s="132">
        <v>10.639889999999999</v>
      </c>
      <c r="L6541" s="132">
        <v>11.00989</v>
      </c>
      <c r="P6541" s="106">
        <v>37032</v>
      </c>
      <c r="Q6541" s="132">
        <v>10.639889999999999</v>
      </c>
      <c r="R6541" s="132">
        <v>11.00989</v>
      </c>
    </row>
    <row r="6542" spans="4:18">
      <c r="D6542" s="106">
        <v>37029</v>
      </c>
      <c r="E6542" s="132">
        <v>2.95</v>
      </c>
      <c r="F6542" s="132">
        <v>2.9</v>
      </c>
      <c r="J6542" s="106">
        <v>37029</v>
      </c>
      <c r="K6542" s="132">
        <v>9.6298999999999992</v>
      </c>
      <c r="L6542" s="132">
        <v>10.399900000000001</v>
      </c>
      <c r="P6542" s="106">
        <v>37029</v>
      </c>
      <c r="Q6542" s="132">
        <v>9.6298999999999992</v>
      </c>
      <c r="R6542" s="132">
        <v>10.399900000000001</v>
      </c>
    </row>
    <row r="6543" spans="4:18">
      <c r="D6543" s="106">
        <v>37028</v>
      </c>
      <c r="E6543" s="132">
        <v>2.4900000000000002</v>
      </c>
      <c r="F6543" s="132">
        <v>2.7</v>
      </c>
      <c r="J6543" s="106">
        <v>37028</v>
      </c>
      <c r="K6543" s="132">
        <v>9.7399000000000004</v>
      </c>
      <c r="L6543" s="132">
        <v>9.5599100000000004</v>
      </c>
      <c r="P6543" s="106">
        <v>37028</v>
      </c>
      <c r="Q6543" s="132">
        <v>9.7399000000000004</v>
      </c>
      <c r="R6543" s="132">
        <v>9.5599100000000004</v>
      </c>
    </row>
    <row r="6544" spans="4:18">
      <c r="D6544" s="106">
        <v>37027</v>
      </c>
      <c r="E6544" s="132">
        <v>2.15</v>
      </c>
      <c r="F6544" s="132">
        <v>2.4900000000000002</v>
      </c>
      <c r="J6544" s="106">
        <v>37027</v>
      </c>
      <c r="K6544" s="132">
        <v>9.7998999999999992</v>
      </c>
      <c r="L6544" s="132">
        <v>9.7499000000000002</v>
      </c>
      <c r="P6544" s="106">
        <v>37027</v>
      </c>
      <c r="Q6544" s="132">
        <v>9.7998999999999992</v>
      </c>
      <c r="R6544" s="132">
        <v>9.7499000000000002</v>
      </c>
    </row>
    <row r="6545" spans="4:18">
      <c r="D6545" s="106">
        <v>37026</v>
      </c>
      <c r="E6545" s="132">
        <v>1.8</v>
      </c>
      <c r="F6545" s="132">
        <v>1.8</v>
      </c>
      <c r="J6545" s="106">
        <v>37026</v>
      </c>
      <c r="K6545" s="132">
        <v>9.40991</v>
      </c>
      <c r="L6545" s="132">
        <v>9.7399000000000004</v>
      </c>
      <c r="P6545" s="106">
        <v>37026</v>
      </c>
      <c r="Q6545" s="132">
        <v>9.40991</v>
      </c>
      <c r="R6545" s="132">
        <v>9.7399000000000004</v>
      </c>
    </row>
    <row r="6546" spans="4:18">
      <c r="D6546" s="106">
        <v>37025</v>
      </c>
      <c r="E6546" s="132">
        <v>1.8</v>
      </c>
      <c r="F6546" s="132">
        <v>1.8</v>
      </c>
      <c r="J6546" s="106">
        <v>37025</v>
      </c>
      <c r="K6546" s="132">
        <v>9.2799099999999992</v>
      </c>
      <c r="L6546" s="132">
        <v>9.2999100000000006</v>
      </c>
      <c r="P6546" s="106">
        <v>37025</v>
      </c>
      <c r="Q6546" s="132">
        <v>9.2799099999999992</v>
      </c>
      <c r="R6546" s="132">
        <v>9.2999100000000006</v>
      </c>
    </row>
    <row r="6547" spans="4:18">
      <c r="D6547" s="106">
        <v>37022</v>
      </c>
      <c r="E6547" s="132">
        <v>1.8</v>
      </c>
      <c r="F6547" s="132">
        <v>1.8</v>
      </c>
      <c r="J6547" s="106">
        <v>37022</v>
      </c>
      <c r="K6547" s="132">
        <v>9.5998999999999999</v>
      </c>
      <c r="L6547" s="132">
        <v>9.2199100000000005</v>
      </c>
      <c r="P6547" s="106">
        <v>37022</v>
      </c>
      <c r="Q6547" s="132">
        <v>9.5998999999999999</v>
      </c>
      <c r="R6547" s="132">
        <v>9.2199100000000005</v>
      </c>
    </row>
    <row r="6548" spans="4:18">
      <c r="D6548" s="106">
        <v>37021</v>
      </c>
      <c r="E6548" s="132">
        <v>1.89</v>
      </c>
      <c r="F6548" s="132">
        <v>2.4500000000000002</v>
      </c>
      <c r="J6548" s="106">
        <v>37021</v>
      </c>
      <c r="K6548" s="132">
        <v>10.069900000000001</v>
      </c>
      <c r="L6548" s="132">
        <v>9.5998999999999999</v>
      </c>
      <c r="P6548" s="106">
        <v>37021</v>
      </c>
      <c r="Q6548" s="132">
        <v>10.069900000000001</v>
      </c>
      <c r="R6548" s="132">
        <v>9.5998999999999999</v>
      </c>
    </row>
    <row r="6549" spans="4:18">
      <c r="D6549" s="106">
        <v>37020</v>
      </c>
      <c r="E6549" s="132">
        <v>1.94</v>
      </c>
      <c r="F6549" s="132">
        <v>1.9</v>
      </c>
      <c r="J6549" s="106">
        <v>37020</v>
      </c>
      <c r="K6549" s="132">
        <v>10.0999</v>
      </c>
      <c r="L6549" s="132">
        <v>10.0199</v>
      </c>
      <c r="P6549" s="106">
        <v>37020</v>
      </c>
      <c r="Q6549" s="132">
        <v>10.0999</v>
      </c>
      <c r="R6549" s="132">
        <v>10.0199</v>
      </c>
    </row>
    <row r="6550" spans="4:18">
      <c r="D6550" s="106">
        <v>37019</v>
      </c>
      <c r="E6550" s="132">
        <v>2.1800000000000002</v>
      </c>
      <c r="F6550" s="132">
        <v>1.94</v>
      </c>
      <c r="J6550" s="106">
        <v>37019</v>
      </c>
      <c r="K6550" s="132">
        <v>10.0899</v>
      </c>
      <c r="L6550" s="132">
        <v>10.139900000000001</v>
      </c>
      <c r="P6550" s="106">
        <v>37019</v>
      </c>
      <c r="Q6550" s="132">
        <v>10.0899</v>
      </c>
      <c r="R6550" s="132">
        <v>10.139900000000001</v>
      </c>
    </row>
    <row r="6551" spans="4:18">
      <c r="D6551" s="106">
        <v>37018</v>
      </c>
      <c r="E6551" s="132">
        <v>2.25</v>
      </c>
      <c r="F6551" s="132">
        <v>2.2000000000000002</v>
      </c>
      <c r="J6551" s="106">
        <v>37018</v>
      </c>
      <c r="K6551" s="132">
        <v>10.399900000000001</v>
      </c>
      <c r="L6551" s="132">
        <v>9.8999000000000006</v>
      </c>
      <c r="P6551" s="106">
        <v>37018</v>
      </c>
      <c r="Q6551" s="132">
        <v>10.399900000000001</v>
      </c>
      <c r="R6551" s="132">
        <v>9.8999000000000006</v>
      </c>
    </row>
    <row r="6552" spans="4:18">
      <c r="D6552" s="106">
        <v>37015</v>
      </c>
      <c r="E6552" s="132">
        <v>2.25</v>
      </c>
      <c r="F6552" s="132">
        <v>2.25</v>
      </c>
      <c r="J6552" s="106">
        <v>37015</v>
      </c>
      <c r="K6552" s="132">
        <v>9.3499099999999995</v>
      </c>
      <c r="L6552" s="132">
        <v>9.9999000000000002</v>
      </c>
      <c r="P6552" s="106">
        <v>37015</v>
      </c>
      <c r="Q6552" s="132">
        <v>9.3499099999999995</v>
      </c>
      <c r="R6552" s="132">
        <v>9.9999000000000002</v>
      </c>
    </row>
    <row r="6553" spans="4:18">
      <c r="D6553" s="106">
        <v>37014</v>
      </c>
      <c r="E6553" s="132">
        <v>2.25</v>
      </c>
      <c r="F6553" s="132">
        <v>2.25</v>
      </c>
      <c r="J6553" s="106">
        <v>37014</v>
      </c>
      <c r="K6553" s="132">
        <v>9.2699099999999994</v>
      </c>
      <c r="L6553" s="132">
        <v>9.2499099999999999</v>
      </c>
      <c r="P6553" s="106">
        <v>37014</v>
      </c>
      <c r="Q6553" s="132">
        <v>9.2699099999999994</v>
      </c>
      <c r="R6553" s="132">
        <v>9.2499099999999999</v>
      </c>
    </row>
    <row r="6554" spans="4:18">
      <c r="D6554" s="106">
        <v>37013</v>
      </c>
      <c r="E6554" s="132">
        <v>2.42</v>
      </c>
      <c r="F6554" s="132">
        <v>2.25</v>
      </c>
      <c r="J6554" s="106">
        <v>37013</v>
      </c>
      <c r="K6554" s="132">
        <v>9.8798999999999992</v>
      </c>
      <c r="L6554" s="132">
        <v>9.3999100000000002</v>
      </c>
      <c r="P6554" s="106">
        <v>37013</v>
      </c>
      <c r="Q6554" s="132">
        <v>9.8798999999999992</v>
      </c>
      <c r="R6554" s="132">
        <v>9.3999100000000002</v>
      </c>
    </row>
    <row r="6555" spans="4:18">
      <c r="D6555" s="106">
        <v>37012</v>
      </c>
      <c r="E6555" s="132">
        <v>2.42</v>
      </c>
      <c r="F6555" s="132">
        <v>2.27</v>
      </c>
      <c r="J6555" s="106">
        <v>37012</v>
      </c>
      <c r="K6555" s="132">
        <v>10.4999</v>
      </c>
      <c r="L6555" s="132">
        <v>9.8598999999999997</v>
      </c>
      <c r="P6555" s="106">
        <v>37012</v>
      </c>
      <c r="Q6555" s="132">
        <v>10.4999</v>
      </c>
      <c r="R6555" s="132">
        <v>9.8598999999999997</v>
      </c>
    </row>
    <row r="6556" spans="4:18">
      <c r="D6556" s="106">
        <v>37011</v>
      </c>
      <c r="E6556" s="132">
        <v>2.1800000000000002</v>
      </c>
      <c r="F6556" s="132">
        <v>2.2999999999999998</v>
      </c>
      <c r="J6556" s="106">
        <v>37011</v>
      </c>
      <c r="K6556" s="132">
        <v>9.3499099999999995</v>
      </c>
      <c r="L6556" s="132">
        <v>10.2799</v>
      </c>
      <c r="P6556" s="106">
        <v>37011</v>
      </c>
      <c r="Q6556" s="132">
        <v>9.3499099999999995</v>
      </c>
      <c r="R6556" s="132">
        <v>10.2799</v>
      </c>
    </row>
    <row r="6557" spans="4:18">
      <c r="D6557" s="106">
        <v>37008</v>
      </c>
      <c r="E6557" s="132">
        <v>1.86</v>
      </c>
      <c r="F6557" s="132">
        <v>2.04</v>
      </c>
      <c r="J6557" s="106">
        <v>37008</v>
      </c>
      <c r="K6557" s="132">
        <v>8.5099199999999993</v>
      </c>
      <c r="L6557" s="132">
        <v>8.1799199999999992</v>
      </c>
      <c r="P6557" s="106">
        <v>37008</v>
      </c>
      <c r="Q6557" s="132">
        <v>8.5099199999999993</v>
      </c>
      <c r="R6557" s="132">
        <v>8.1799199999999992</v>
      </c>
    </row>
    <row r="6558" spans="4:18">
      <c r="D6558" s="106">
        <v>37007</v>
      </c>
      <c r="E6558" s="132">
        <v>1.75</v>
      </c>
      <c r="F6558" s="132">
        <v>1.76</v>
      </c>
      <c r="J6558" s="106">
        <v>37007</v>
      </c>
      <c r="K6558" s="132">
        <v>9.2499099999999999</v>
      </c>
      <c r="L6558" s="132">
        <v>8.2599199999999993</v>
      </c>
      <c r="P6558" s="106">
        <v>37007</v>
      </c>
      <c r="Q6558" s="132">
        <v>9.2499099999999999</v>
      </c>
      <c r="R6558" s="132">
        <v>8.2599199999999993</v>
      </c>
    </row>
    <row r="6559" spans="4:18">
      <c r="D6559" s="106">
        <v>37006</v>
      </c>
      <c r="E6559" s="132">
        <v>1.8</v>
      </c>
      <c r="F6559" s="132">
        <v>1.98</v>
      </c>
      <c r="J6559" s="106">
        <v>37006</v>
      </c>
      <c r="K6559" s="132">
        <v>9.6699000000000002</v>
      </c>
      <c r="L6559" s="132">
        <v>8.90991</v>
      </c>
      <c r="P6559" s="106">
        <v>37006</v>
      </c>
      <c r="Q6559" s="132">
        <v>9.6699000000000002</v>
      </c>
      <c r="R6559" s="132">
        <v>8.90991</v>
      </c>
    </row>
    <row r="6560" spans="4:18">
      <c r="D6560" s="106">
        <v>37005</v>
      </c>
      <c r="E6560" s="132">
        <v>1.8</v>
      </c>
      <c r="F6560" s="132">
        <v>1.8</v>
      </c>
      <c r="J6560" s="106">
        <v>37005</v>
      </c>
      <c r="K6560" s="132">
        <v>9.5498999999999992</v>
      </c>
      <c r="L6560" s="132">
        <v>9.6798999999999999</v>
      </c>
      <c r="P6560" s="106">
        <v>37005</v>
      </c>
      <c r="Q6560" s="132">
        <v>9.5498999999999992</v>
      </c>
      <c r="R6560" s="132">
        <v>9.6798999999999999</v>
      </c>
    </row>
    <row r="6561" spans="4:18">
      <c r="D6561" s="106">
        <v>37004</v>
      </c>
      <c r="E6561" s="132">
        <v>1.8</v>
      </c>
      <c r="F6561" s="132">
        <v>1.8</v>
      </c>
      <c r="J6561" s="106">
        <v>37004</v>
      </c>
      <c r="K6561" s="132">
        <v>9.9498999999999995</v>
      </c>
      <c r="L6561" s="132">
        <v>9.40991</v>
      </c>
      <c r="P6561" s="106">
        <v>37004</v>
      </c>
      <c r="Q6561" s="132">
        <v>9.9498999999999995</v>
      </c>
      <c r="R6561" s="132">
        <v>9.40991</v>
      </c>
    </row>
    <row r="6562" spans="4:18">
      <c r="D6562" s="106">
        <v>37001</v>
      </c>
      <c r="E6562" s="132">
        <v>1.71</v>
      </c>
      <c r="F6562" s="132">
        <v>1.82</v>
      </c>
      <c r="J6562" s="106">
        <v>37001</v>
      </c>
      <c r="K6562" s="132">
        <v>10.399900000000001</v>
      </c>
      <c r="L6562" s="132">
        <v>9.9498999999999995</v>
      </c>
      <c r="P6562" s="106">
        <v>37001</v>
      </c>
      <c r="Q6562" s="132">
        <v>10.399900000000001</v>
      </c>
      <c r="R6562" s="132">
        <v>9.9498999999999995</v>
      </c>
    </row>
    <row r="6563" spans="4:18">
      <c r="D6563" s="106">
        <v>37000</v>
      </c>
      <c r="E6563" s="132">
        <v>1.6</v>
      </c>
      <c r="F6563" s="132">
        <v>1.6</v>
      </c>
      <c r="J6563" s="106">
        <v>37000</v>
      </c>
      <c r="K6563" s="132">
        <v>10.569889999999999</v>
      </c>
      <c r="L6563" s="132">
        <v>10.489890000000001</v>
      </c>
      <c r="P6563" s="106">
        <v>37000</v>
      </c>
      <c r="Q6563" s="132">
        <v>10.569889999999999</v>
      </c>
      <c r="R6563" s="132">
        <v>10.489890000000001</v>
      </c>
    </row>
    <row r="6564" spans="4:18">
      <c r="D6564" s="106">
        <v>36999</v>
      </c>
      <c r="E6564" s="132">
        <v>1.6</v>
      </c>
      <c r="F6564" s="132">
        <v>1.6</v>
      </c>
      <c r="J6564" s="106">
        <v>36999</v>
      </c>
      <c r="K6564" s="132">
        <v>9.3699100000000008</v>
      </c>
      <c r="L6564" s="132">
        <v>10.54989</v>
      </c>
      <c r="P6564" s="106">
        <v>36999</v>
      </c>
      <c r="Q6564" s="132">
        <v>9.3699100000000008</v>
      </c>
      <c r="R6564" s="132">
        <v>10.54989</v>
      </c>
    </row>
    <row r="6565" spans="4:18">
      <c r="D6565" s="106">
        <v>36998</v>
      </c>
      <c r="E6565" s="132">
        <v>1.6</v>
      </c>
      <c r="F6565" s="132">
        <v>1.55</v>
      </c>
      <c r="J6565" s="106">
        <v>36998</v>
      </c>
      <c r="K6565" s="132">
        <v>8.9999099999999999</v>
      </c>
      <c r="L6565" s="132">
        <v>8.9299099999999996</v>
      </c>
      <c r="P6565" s="106">
        <v>36998</v>
      </c>
      <c r="Q6565" s="132">
        <v>8.9999099999999999</v>
      </c>
      <c r="R6565" s="132">
        <v>8.9299099999999996</v>
      </c>
    </row>
    <row r="6566" spans="4:18">
      <c r="D6566" s="106">
        <v>36997</v>
      </c>
      <c r="E6566" s="132">
        <v>1.55</v>
      </c>
      <c r="F6566" s="132">
        <v>1.55</v>
      </c>
      <c r="J6566" s="106">
        <v>36997</v>
      </c>
      <c r="K6566" s="132">
        <v>9.2999100000000006</v>
      </c>
      <c r="L6566" s="132">
        <v>9.0099099999999996</v>
      </c>
      <c r="P6566" s="106">
        <v>36997</v>
      </c>
      <c r="Q6566" s="132">
        <v>9.2999100000000006</v>
      </c>
      <c r="R6566" s="132">
        <v>9.0099099999999996</v>
      </c>
    </row>
    <row r="6567" spans="4:18">
      <c r="D6567" s="106">
        <v>36993</v>
      </c>
      <c r="E6567" s="132">
        <v>1.55</v>
      </c>
      <c r="F6567" s="132">
        <v>1.6</v>
      </c>
      <c r="J6567" s="106">
        <v>36993</v>
      </c>
      <c r="K6567" s="132">
        <v>8.4099199999999996</v>
      </c>
      <c r="L6567" s="132">
        <v>9.1499100000000002</v>
      </c>
      <c r="P6567" s="106">
        <v>36993</v>
      </c>
      <c r="Q6567" s="132">
        <v>8.4099199999999996</v>
      </c>
      <c r="R6567" s="132">
        <v>9.1499100000000002</v>
      </c>
    </row>
    <row r="6568" spans="4:18">
      <c r="D6568" s="106">
        <v>36992</v>
      </c>
      <c r="E6568" s="132">
        <v>1.6</v>
      </c>
      <c r="F6568" s="132">
        <v>1.56</v>
      </c>
      <c r="J6568" s="106">
        <v>36992</v>
      </c>
      <c r="K6568" s="132">
        <v>8.1099200000000007</v>
      </c>
      <c r="L6568" s="132">
        <v>8.6299100000000006</v>
      </c>
      <c r="P6568" s="106">
        <v>36992</v>
      </c>
      <c r="Q6568" s="132">
        <v>8.1099200000000007</v>
      </c>
      <c r="R6568" s="132">
        <v>8.6299100000000006</v>
      </c>
    </row>
    <row r="6569" spans="4:18">
      <c r="D6569" s="106">
        <v>36991</v>
      </c>
      <c r="E6569" s="132">
        <v>1.63</v>
      </c>
      <c r="F6569" s="132">
        <v>1.6</v>
      </c>
      <c r="J6569" s="106">
        <v>36991</v>
      </c>
      <c r="K6569" s="132">
        <v>7.3699300000000001</v>
      </c>
      <c r="L6569" s="132">
        <v>7.9899199999999997</v>
      </c>
      <c r="P6569" s="106">
        <v>36991</v>
      </c>
      <c r="Q6569" s="132">
        <v>7.3699300000000001</v>
      </c>
      <c r="R6569" s="132">
        <v>7.9899199999999997</v>
      </c>
    </row>
    <row r="6570" spans="4:18">
      <c r="D6570" s="106">
        <v>36990</v>
      </c>
      <c r="E6570" s="132">
        <v>1.7</v>
      </c>
      <c r="F6570" s="132">
        <v>1.7</v>
      </c>
      <c r="J6570" s="106">
        <v>36990</v>
      </c>
      <c r="K6570" s="132">
        <v>7.2199299999999997</v>
      </c>
      <c r="L6570" s="132">
        <v>7.1999300000000002</v>
      </c>
      <c r="P6570" s="106">
        <v>36990</v>
      </c>
      <c r="Q6570" s="132">
        <v>7.2199299999999997</v>
      </c>
      <c r="R6570" s="132">
        <v>7.1999300000000002</v>
      </c>
    </row>
    <row r="6571" spans="4:18">
      <c r="D6571" s="106">
        <v>36987</v>
      </c>
      <c r="E6571" s="132">
        <v>1.625</v>
      </c>
      <c r="F6571" s="132">
        <v>1.625</v>
      </c>
      <c r="J6571" s="106">
        <v>36987</v>
      </c>
      <c r="K6571" s="132">
        <v>7.6718000000000002</v>
      </c>
      <c r="L6571" s="132">
        <v>7.15618</v>
      </c>
      <c r="P6571" s="106">
        <v>36987</v>
      </c>
      <c r="Q6571" s="132">
        <v>7.6718000000000002</v>
      </c>
      <c r="R6571" s="132">
        <v>7.15618</v>
      </c>
    </row>
    <row r="6572" spans="4:18">
      <c r="D6572" s="106">
        <v>36986</v>
      </c>
      <c r="E6572" s="132">
        <v>1.625</v>
      </c>
      <c r="F6572" s="132">
        <v>1.625</v>
      </c>
      <c r="J6572" s="106">
        <v>36986</v>
      </c>
      <c r="K6572" s="132">
        <v>7.31243</v>
      </c>
      <c r="L6572" s="132">
        <v>7.49993</v>
      </c>
      <c r="P6572" s="106">
        <v>36986</v>
      </c>
      <c r="Q6572" s="132">
        <v>7.31243</v>
      </c>
      <c r="R6572" s="132">
        <v>7.49993</v>
      </c>
    </row>
    <row r="6573" spans="4:18">
      <c r="D6573" s="106">
        <v>36985</v>
      </c>
      <c r="E6573" s="132">
        <v>1.625</v>
      </c>
      <c r="F6573" s="132">
        <v>1.625</v>
      </c>
      <c r="J6573" s="106">
        <v>36985</v>
      </c>
      <c r="K6573" s="132">
        <v>7.18743</v>
      </c>
      <c r="L6573" s="132">
        <v>6.68743</v>
      </c>
      <c r="P6573" s="106">
        <v>36985</v>
      </c>
      <c r="Q6573" s="132">
        <v>7.18743</v>
      </c>
      <c r="R6573" s="132">
        <v>6.68743</v>
      </c>
    </row>
    <row r="6574" spans="4:18">
      <c r="D6574" s="106">
        <v>36984</v>
      </c>
      <c r="E6574" s="132">
        <v>1.625</v>
      </c>
      <c r="F6574" s="132">
        <v>1.625</v>
      </c>
      <c r="J6574" s="106">
        <v>36984</v>
      </c>
      <c r="K6574" s="132">
        <v>7.6405500000000002</v>
      </c>
      <c r="L6574" s="132">
        <v>7.24993</v>
      </c>
      <c r="P6574" s="106">
        <v>36984</v>
      </c>
      <c r="Q6574" s="132">
        <v>7.6405500000000002</v>
      </c>
      <c r="R6574" s="132">
        <v>7.24993</v>
      </c>
    </row>
    <row r="6575" spans="4:18">
      <c r="D6575" s="106">
        <v>36983</v>
      </c>
      <c r="E6575" s="132">
        <v>1.625</v>
      </c>
      <c r="F6575" s="132">
        <v>1.625</v>
      </c>
      <c r="J6575" s="106">
        <v>36983</v>
      </c>
      <c r="K6575" s="132">
        <v>7.6561700000000004</v>
      </c>
      <c r="L6575" s="132">
        <v>7.7499200000000004</v>
      </c>
      <c r="P6575" s="106">
        <v>36983</v>
      </c>
      <c r="Q6575" s="132">
        <v>7.6561700000000004</v>
      </c>
      <c r="R6575" s="132">
        <v>7.7499200000000004</v>
      </c>
    </row>
    <row r="6576" spans="4:18">
      <c r="D6576" s="106">
        <v>36980</v>
      </c>
      <c r="E6576" s="132">
        <v>1.625</v>
      </c>
      <c r="F6576" s="132">
        <v>1.625</v>
      </c>
      <c r="J6576" s="106">
        <v>36980</v>
      </c>
      <c r="K6576" s="132">
        <v>7.5155500000000002</v>
      </c>
      <c r="L6576" s="132">
        <v>7.6249200000000004</v>
      </c>
      <c r="P6576" s="106">
        <v>36980</v>
      </c>
      <c r="Q6576" s="132">
        <v>7.5155500000000002</v>
      </c>
      <c r="R6576" s="132">
        <v>7.6249200000000004</v>
      </c>
    </row>
    <row r="6577" spans="4:18">
      <c r="D6577" s="106">
        <v>36979</v>
      </c>
      <c r="E6577" s="132">
        <v>1.625</v>
      </c>
      <c r="F6577" s="132">
        <v>1.625</v>
      </c>
      <c r="J6577" s="106">
        <v>36979</v>
      </c>
      <c r="K6577" s="132">
        <v>7.7499200000000004</v>
      </c>
      <c r="L6577" s="132">
        <v>7.43743</v>
      </c>
      <c r="P6577" s="106">
        <v>36979</v>
      </c>
      <c r="Q6577" s="132">
        <v>7.7499200000000004</v>
      </c>
      <c r="R6577" s="132">
        <v>7.43743</v>
      </c>
    </row>
    <row r="6578" spans="4:18">
      <c r="D6578" s="106">
        <v>36978</v>
      </c>
      <c r="E6578" s="132">
        <v>1.51562</v>
      </c>
      <c r="F6578" s="132">
        <v>1.5</v>
      </c>
      <c r="J6578" s="106">
        <v>36978</v>
      </c>
      <c r="K6578" s="132">
        <v>8.1561699999999995</v>
      </c>
      <c r="L6578" s="132">
        <v>7.6874200000000004</v>
      </c>
      <c r="P6578" s="106">
        <v>36978</v>
      </c>
      <c r="Q6578" s="132">
        <v>8.1561699999999995</v>
      </c>
      <c r="R6578" s="132">
        <v>7.6874200000000004</v>
      </c>
    </row>
    <row r="6579" spans="4:18">
      <c r="D6579" s="106">
        <v>36977</v>
      </c>
      <c r="E6579" s="132">
        <v>1.90625</v>
      </c>
      <c r="F6579" s="132">
        <v>1.5</v>
      </c>
      <c r="J6579" s="106">
        <v>36977</v>
      </c>
      <c r="K6579" s="132">
        <v>8.3749199999999995</v>
      </c>
      <c r="L6579" s="132">
        <v>8.3124199999999995</v>
      </c>
      <c r="P6579" s="106">
        <v>36977</v>
      </c>
      <c r="Q6579" s="132">
        <v>8.3749199999999995</v>
      </c>
      <c r="R6579" s="132">
        <v>8.3124199999999995</v>
      </c>
    </row>
    <row r="6580" spans="4:18">
      <c r="D6580" s="106">
        <v>36976</v>
      </c>
      <c r="E6580" s="132">
        <v>1.98438</v>
      </c>
      <c r="F6580" s="132">
        <v>1.90625</v>
      </c>
      <c r="J6580" s="106">
        <v>36976</v>
      </c>
      <c r="K6580" s="132">
        <v>8.6874099999999999</v>
      </c>
      <c r="L6580" s="132">
        <v>8.2499199999999995</v>
      </c>
      <c r="P6580" s="106">
        <v>36976</v>
      </c>
      <c r="Q6580" s="132">
        <v>8.6874099999999999</v>
      </c>
      <c r="R6580" s="132">
        <v>8.2499199999999995</v>
      </c>
    </row>
    <row r="6581" spans="4:18">
      <c r="D6581" s="106">
        <v>36973</v>
      </c>
      <c r="E6581" s="132">
        <v>1.90625</v>
      </c>
      <c r="F6581" s="132">
        <v>1.90625</v>
      </c>
      <c r="J6581" s="106">
        <v>36973</v>
      </c>
      <c r="K6581" s="132">
        <v>7.6561700000000004</v>
      </c>
      <c r="L6581" s="132">
        <v>8.1249199999999995</v>
      </c>
      <c r="P6581" s="106">
        <v>36973</v>
      </c>
      <c r="Q6581" s="132">
        <v>7.6561700000000004</v>
      </c>
      <c r="R6581" s="132">
        <v>8.1249199999999995</v>
      </c>
    </row>
    <row r="6582" spans="4:18">
      <c r="D6582" s="106">
        <v>36972</v>
      </c>
      <c r="E6582" s="132">
        <v>2</v>
      </c>
      <c r="F6582" s="132">
        <v>2</v>
      </c>
      <c r="J6582" s="106">
        <v>36972</v>
      </c>
      <c r="K6582" s="132">
        <v>7.9999200000000004</v>
      </c>
      <c r="L6582" s="132">
        <v>7.28118</v>
      </c>
      <c r="P6582" s="106">
        <v>36972</v>
      </c>
      <c r="Q6582" s="132">
        <v>7.9999200000000004</v>
      </c>
      <c r="R6582" s="132">
        <v>7.28118</v>
      </c>
    </row>
    <row r="6583" spans="4:18">
      <c r="D6583" s="106">
        <v>36971</v>
      </c>
      <c r="E6583" s="132">
        <v>2.03125</v>
      </c>
      <c r="F6583" s="132">
        <v>2</v>
      </c>
      <c r="J6583" s="106">
        <v>36971</v>
      </c>
      <c r="K6583" s="132">
        <v>8.6249099999999999</v>
      </c>
      <c r="L6583" s="132">
        <v>7.9374200000000004</v>
      </c>
      <c r="P6583" s="106">
        <v>36971</v>
      </c>
      <c r="Q6583" s="132">
        <v>8.6249099999999999</v>
      </c>
      <c r="R6583" s="132">
        <v>7.9374200000000004</v>
      </c>
    </row>
    <row r="6584" spans="4:18">
      <c r="D6584" s="106">
        <v>36970</v>
      </c>
      <c r="E6584" s="132">
        <v>2.125</v>
      </c>
      <c r="F6584" s="132">
        <v>2.125</v>
      </c>
      <c r="J6584" s="106">
        <v>36970</v>
      </c>
      <c r="K6584" s="132">
        <v>9.23428</v>
      </c>
      <c r="L6584" s="132">
        <v>8.4999199999999995</v>
      </c>
      <c r="P6584" s="106">
        <v>36970</v>
      </c>
      <c r="Q6584" s="132">
        <v>9.23428</v>
      </c>
      <c r="R6584" s="132">
        <v>8.4999199999999995</v>
      </c>
    </row>
    <row r="6585" spans="4:18">
      <c r="D6585" s="106">
        <v>36969</v>
      </c>
      <c r="E6585" s="132">
        <v>2.125</v>
      </c>
      <c r="F6585" s="132">
        <v>2.125</v>
      </c>
      <c r="J6585" s="106">
        <v>36969</v>
      </c>
      <c r="K6585" s="132">
        <v>8.6249099999999999</v>
      </c>
      <c r="L6585" s="132">
        <v>8.9999099999999999</v>
      </c>
      <c r="P6585" s="106">
        <v>36969</v>
      </c>
      <c r="Q6585" s="132">
        <v>8.6249099999999999</v>
      </c>
      <c r="R6585" s="132">
        <v>8.9999099999999999</v>
      </c>
    </row>
    <row r="6586" spans="4:18">
      <c r="D6586" s="106">
        <v>36966</v>
      </c>
      <c r="E6586" s="132">
        <v>2.125</v>
      </c>
      <c r="F6586" s="132">
        <v>2.125</v>
      </c>
      <c r="J6586" s="106">
        <v>36966</v>
      </c>
      <c r="K6586" s="132">
        <v>8.6249099999999999</v>
      </c>
      <c r="L6586" s="132">
        <v>8.7499099999999999</v>
      </c>
      <c r="P6586" s="106">
        <v>36966</v>
      </c>
      <c r="Q6586" s="132">
        <v>8.6249099999999999</v>
      </c>
      <c r="R6586" s="132">
        <v>8.7499099999999999</v>
      </c>
    </row>
    <row r="6587" spans="4:18">
      <c r="D6587" s="106">
        <v>36965</v>
      </c>
      <c r="E6587" s="132">
        <v>2.125</v>
      </c>
      <c r="F6587" s="132">
        <v>2.125</v>
      </c>
      <c r="J6587" s="106">
        <v>36965</v>
      </c>
      <c r="K6587" s="132">
        <v>8.9374099999999999</v>
      </c>
      <c r="L6587" s="132">
        <v>8.8749099999999999</v>
      </c>
      <c r="P6587" s="106">
        <v>36965</v>
      </c>
      <c r="Q6587" s="132">
        <v>8.9374099999999999</v>
      </c>
      <c r="R6587" s="132">
        <v>8.8749099999999999</v>
      </c>
    </row>
    <row r="6588" spans="4:18">
      <c r="D6588" s="106">
        <v>36964</v>
      </c>
      <c r="E6588" s="132">
        <v>2.125</v>
      </c>
      <c r="F6588" s="132">
        <v>2.25</v>
      </c>
      <c r="J6588" s="106">
        <v>36964</v>
      </c>
      <c r="K6588" s="132">
        <v>8.9061599999999999</v>
      </c>
      <c r="L6588" s="132">
        <v>8.8749099999999999</v>
      </c>
      <c r="P6588" s="106">
        <v>36964</v>
      </c>
      <c r="Q6588" s="132">
        <v>8.9061599999999999</v>
      </c>
      <c r="R6588" s="132">
        <v>8.8749099999999999</v>
      </c>
    </row>
    <row r="6589" spans="4:18">
      <c r="D6589" s="106">
        <v>36963</v>
      </c>
      <c r="E6589" s="132">
        <v>2.375</v>
      </c>
      <c r="F6589" s="132">
        <v>2.375</v>
      </c>
      <c r="J6589" s="106">
        <v>36963</v>
      </c>
      <c r="K6589" s="132">
        <v>9.1874099999999999</v>
      </c>
      <c r="L6589" s="132">
        <v>8.9686599999999999</v>
      </c>
      <c r="P6589" s="106">
        <v>36963</v>
      </c>
      <c r="Q6589" s="132">
        <v>9.1874099999999999</v>
      </c>
      <c r="R6589" s="132">
        <v>8.9686599999999999</v>
      </c>
    </row>
    <row r="6590" spans="4:18">
      <c r="D6590" s="106">
        <v>36962</v>
      </c>
      <c r="E6590" s="132">
        <v>2.4375</v>
      </c>
      <c r="F6590" s="132">
        <v>2.25</v>
      </c>
      <c r="J6590" s="106">
        <v>36962</v>
      </c>
      <c r="K6590" s="132">
        <v>9.8749000000000002</v>
      </c>
      <c r="L6590" s="132">
        <v>9.0311599999999999</v>
      </c>
      <c r="P6590" s="106">
        <v>36962</v>
      </c>
      <c r="Q6590" s="132">
        <v>9.8749000000000002</v>
      </c>
      <c r="R6590" s="132">
        <v>9.0311599999999999</v>
      </c>
    </row>
    <row r="6591" spans="4:18">
      <c r="D6591" s="106">
        <v>36959</v>
      </c>
      <c r="E6591" s="132">
        <v>2.125</v>
      </c>
      <c r="F6591" s="132">
        <v>2.65625</v>
      </c>
      <c r="J6591" s="106">
        <v>36959</v>
      </c>
      <c r="K6591" s="132">
        <v>9.8124000000000002</v>
      </c>
      <c r="L6591" s="132">
        <v>9.8124000000000002</v>
      </c>
      <c r="P6591" s="106">
        <v>36959</v>
      </c>
      <c r="Q6591" s="132">
        <v>9.8124000000000002</v>
      </c>
      <c r="R6591" s="132">
        <v>9.8124000000000002</v>
      </c>
    </row>
    <row r="6592" spans="4:18">
      <c r="D6592" s="106">
        <v>36958</v>
      </c>
      <c r="E6592" s="132">
        <v>2.125</v>
      </c>
      <c r="F6592" s="132">
        <v>2.125</v>
      </c>
      <c r="J6592" s="106">
        <v>36958</v>
      </c>
      <c r="K6592" s="132">
        <v>9.9217700000000004</v>
      </c>
      <c r="L6592" s="132">
        <v>9.9061500000000002</v>
      </c>
      <c r="P6592" s="106">
        <v>36958</v>
      </c>
      <c r="Q6592" s="132">
        <v>9.9217700000000004</v>
      </c>
      <c r="R6592" s="132">
        <v>9.9061500000000002</v>
      </c>
    </row>
    <row r="6593" spans="4:18">
      <c r="D6593" s="106">
        <v>36957</v>
      </c>
      <c r="E6593" s="132">
        <v>2.125</v>
      </c>
      <c r="F6593" s="132">
        <v>2.125</v>
      </c>
      <c r="J6593" s="106">
        <v>36957</v>
      </c>
      <c r="K6593" s="132">
        <v>9.73428</v>
      </c>
      <c r="L6593" s="132">
        <v>9.9061500000000002</v>
      </c>
      <c r="P6593" s="106">
        <v>36957</v>
      </c>
      <c r="Q6593" s="132">
        <v>9.73428</v>
      </c>
      <c r="R6593" s="132">
        <v>9.9061500000000002</v>
      </c>
    </row>
    <row r="6594" spans="4:18">
      <c r="D6594" s="106">
        <v>36956</v>
      </c>
      <c r="E6594" s="132">
        <v>2.3125</v>
      </c>
      <c r="F6594" s="132">
        <v>2.125</v>
      </c>
      <c r="J6594" s="106">
        <v>36956</v>
      </c>
      <c r="K6594" s="132">
        <v>9.3749099999999999</v>
      </c>
      <c r="L6594" s="132">
        <v>9.4686599999999999</v>
      </c>
      <c r="P6594" s="106">
        <v>36956</v>
      </c>
      <c r="Q6594" s="132">
        <v>9.3749099999999999</v>
      </c>
      <c r="R6594" s="132">
        <v>9.4686599999999999</v>
      </c>
    </row>
    <row r="6595" spans="4:18">
      <c r="D6595" s="106">
        <v>36955</v>
      </c>
      <c r="E6595" s="132">
        <v>2.0625</v>
      </c>
      <c r="F6595" s="132">
        <v>2.28125</v>
      </c>
      <c r="J6595" s="106">
        <v>36955</v>
      </c>
      <c r="K6595" s="132">
        <v>8.6874099999999999</v>
      </c>
      <c r="L6595" s="132">
        <v>9.3124099999999999</v>
      </c>
      <c r="P6595" s="106">
        <v>36955</v>
      </c>
      <c r="Q6595" s="132">
        <v>8.6874099999999999</v>
      </c>
      <c r="R6595" s="132">
        <v>9.3124099999999999</v>
      </c>
    </row>
    <row r="6596" spans="4:18">
      <c r="D6596" s="106">
        <v>36952</v>
      </c>
      <c r="E6596" s="132">
        <v>1.9375</v>
      </c>
      <c r="F6596" s="132">
        <v>2.21875</v>
      </c>
      <c r="J6596" s="106">
        <v>36952</v>
      </c>
      <c r="K6596" s="132">
        <v>8.9999099999999999</v>
      </c>
      <c r="L6596" s="132">
        <v>8.9999099999999999</v>
      </c>
      <c r="P6596" s="106">
        <v>36952</v>
      </c>
      <c r="Q6596" s="132">
        <v>8.9999099999999999</v>
      </c>
      <c r="R6596" s="132">
        <v>8.9999099999999999</v>
      </c>
    </row>
    <row r="6597" spans="4:18">
      <c r="D6597" s="106">
        <v>36951</v>
      </c>
      <c r="E6597" s="132">
        <v>1.875</v>
      </c>
      <c r="F6597" s="132">
        <v>1.9375</v>
      </c>
      <c r="J6597" s="106">
        <v>36951</v>
      </c>
      <c r="K6597" s="132">
        <v>8.6249099999999999</v>
      </c>
      <c r="L6597" s="132">
        <v>8.7499099999999999</v>
      </c>
      <c r="P6597" s="106">
        <v>36951</v>
      </c>
      <c r="Q6597" s="132">
        <v>8.6249099999999999</v>
      </c>
      <c r="R6597" s="132">
        <v>8.7499099999999999</v>
      </c>
    </row>
    <row r="6598" spans="4:18">
      <c r="D6598" s="106">
        <v>36950</v>
      </c>
      <c r="E6598" s="132">
        <v>1.625</v>
      </c>
      <c r="F6598" s="132">
        <v>1.9375</v>
      </c>
      <c r="J6598" s="106">
        <v>36950</v>
      </c>
      <c r="K6598" s="132">
        <v>8.92178</v>
      </c>
      <c r="L6598" s="132">
        <v>9.1874099999999999</v>
      </c>
      <c r="P6598" s="106">
        <v>36950</v>
      </c>
      <c r="Q6598" s="132">
        <v>8.92178</v>
      </c>
      <c r="R6598" s="132">
        <v>9.1874099999999999</v>
      </c>
    </row>
    <row r="6599" spans="4:18">
      <c r="D6599" s="106">
        <v>36949</v>
      </c>
      <c r="E6599" s="132">
        <v>1.625</v>
      </c>
      <c r="F6599" s="132">
        <v>1.625</v>
      </c>
      <c r="J6599" s="106">
        <v>36949</v>
      </c>
      <c r="K6599" s="132">
        <v>9.67178</v>
      </c>
      <c r="L6599" s="132">
        <v>8.9686599999999999</v>
      </c>
      <c r="P6599" s="106">
        <v>36949</v>
      </c>
      <c r="Q6599" s="132">
        <v>9.67178</v>
      </c>
      <c r="R6599" s="132">
        <v>8.9686599999999999</v>
      </c>
    </row>
    <row r="6600" spans="4:18">
      <c r="D6600" s="106">
        <v>36948</v>
      </c>
      <c r="E6600" s="132">
        <v>1.625</v>
      </c>
      <c r="F6600" s="132">
        <v>1.625</v>
      </c>
      <c r="J6600" s="106">
        <v>36948</v>
      </c>
      <c r="K6600" s="132">
        <v>9.0780399999999997</v>
      </c>
      <c r="L6600" s="132">
        <v>9.8436500000000002</v>
      </c>
      <c r="P6600" s="106">
        <v>36948</v>
      </c>
      <c r="Q6600" s="132">
        <v>9.0780399999999997</v>
      </c>
      <c r="R6600" s="132">
        <v>9.8436500000000002</v>
      </c>
    </row>
    <row r="6601" spans="4:18">
      <c r="D6601" s="106">
        <v>36945</v>
      </c>
      <c r="E6601" s="132">
        <v>1.625</v>
      </c>
      <c r="F6601" s="132">
        <v>1.625</v>
      </c>
      <c r="J6601" s="106">
        <v>36945</v>
      </c>
      <c r="K6601" s="132">
        <v>9.0936599999999999</v>
      </c>
      <c r="L6601" s="132">
        <v>9.1249099999999999</v>
      </c>
      <c r="P6601" s="106">
        <v>36945</v>
      </c>
      <c r="Q6601" s="132">
        <v>9.0936599999999999</v>
      </c>
      <c r="R6601" s="132">
        <v>9.1249099999999999</v>
      </c>
    </row>
    <row r="6602" spans="4:18">
      <c r="D6602" s="106">
        <v>36944</v>
      </c>
      <c r="E6602" s="132">
        <v>1.53125</v>
      </c>
      <c r="F6602" s="132">
        <v>1.625</v>
      </c>
      <c r="J6602" s="106">
        <v>36944</v>
      </c>
      <c r="K6602" s="132">
        <v>9.4999099999999999</v>
      </c>
      <c r="L6602" s="132">
        <v>8.9999099999999999</v>
      </c>
      <c r="P6602" s="106">
        <v>36944</v>
      </c>
      <c r="Q6602" s="132">
        <v>9.4999099999999999</v>
      </c>
      <c r="R6602" s="132">
        <v>8.9999099999999999</v>
      </c>
    </row>
    <row r="6603" spans="4:18">
      <c r="D6603" s="106">
        <v>36943</v>
      </c>
      <c r="E6603" s="132">
        <v>1.625</v>
      </c>
      <c r="F6603" s="132">
        <v>1.625</v>
      </c>
      <c r="J6603" s="106">
        <v>36943</v>
      </c>
      <c r="K6603" s="132">
        <v>10.3749</v>
      </c>
      <c r="L6603" s="132">
        <v>10.1249</v>
      </c>
      <c r="P6603" s="106">
        <v>36943</v>
      </c>
      <c r="Q6603" s="132">
        <v>10.3749</v>
      </c>
      <c r="R6603" s="132">
        <v>10.1249</v>
      </c>
    </row>
    <row r="6604" spans="4:18">
      <c r="D6604" s="106">
        <v>36942</v>
      </c>
      <c r="E6604" s="132">
        <v>1.78125</v>
      </c>
      <c r="F6604" s="132">
        <v>1.75</v>
      </c>
      <c r="J6604" s="106">
        <v>36942</v>
      </c>
      <c r="K6604" s="132">
        <v>10.624890000000001</v>
      </c>
      <c r="L6604" s="132">
        <v>10.4999</v>
      </c>
      <c r="P6604" s="106">
        <v>36942</v>
      </c>
      <c r="Q6604" s="132">
        <v>10.624890000000001</v>
      </c>
      <c r="R6604" s="132">
        <v>10.4999</v>
      </c>
    </row>
    <row r="6605" spans="4:18">
      <c r="D6605" s="106">
        <v>36938</v>
      </c>
      <c r="E6605" s="132">
        <v>1.9375</v>
      </c>
      <c r="F6605" s="132">
        <v>1.6875</v>
      </c>
      <c r="J6605" s="106">
        <v>36938</v>
      </c>
      <c r="K6605" s="132">
        <v>10.749890000000001</v>
      </c>
      <c r="L6605" s="132">
        <v>10.937390000000001</v>
      </c>
      <c r="P6605" s="106">
        <v>36938</v>
      </c>
      <c r="Q6605" s="132">
        <v>10.749890000000001</v>
      </c>
      <c r="R6605" s="132">
        <v>10.937390000000001</v>
      </c>
    </row>
    <row r="6606" spans="4:18">
      <c r="D6606" s="106">
        <v>36937</v>
      </c>
      <c r="E6606" s="132">
        <v>1.9375</v>
      </c>
      <c r="F6606" s="132">
        <v>1.9375</v>
      </c>
      <c r="J6606" s="106">
        <v>36937</v>
      </c>
      <c r="K6606" s="132">
        <v>10.4374</v>
      </c>
      <c r="L6606" s="132">
        <v>11.124890000000001</v>
      </c>
      <c r="P6606" s="106">
        <v>36937</v>
      </c>
      <c r="Q6606" s="132">
        <v>10.4374</v>
      </c>
      <c r="R6606" s="132">
        <v>11.124890000000001</v>
      </c>
    </row>
    <row r="6607" spans="4:18">
      <c r="D6607" s="106">
        <v>36936</v>
      </c>
      <c r="E6607" s="132">
        <v>1.9375</v>
      </c>
      <c r="F6607" s="132">
        <v>2</v>
      </c>
      <c r="J6607" s="106">
        <v>36936</v>
      </c>
      <c r="K6607" s="132">
        <v>10.874890000000001</v>
      </c>
      <c r="L6607" s="132">
        <v>10.3749</v>
      </c>
      <c r="P6607" s="106">
        <v>36936</v>
      </c>
      <c r="Q6607" s="132">
        <v>10.874890000000001</v>
      </c>
      <c r="R6607" s="132">
        <v>10.3749</v>
      </c>
    </row>
    <row r="6608" spans="4:18">
      <c r="D6608" s="106">
        <v>36935</v>
      </c>
      <c r="E6608" s="132">
        <v>2.0468799999999998</v>
      </c>
      <c r="F6608" s="132">
        <v>1.9375</v>
      </c>
      <c r="J6608" s="106">
        <v>36935</v>
      </c>
      <c r="K6608" s="132">
        <v>11.374890000000001</v>
      </c>
      <c r="L6608" s="132">
        <v>10.921760000000001</v>
      </c>
      <c r="P6608" s="106">
        <v>36935</v>
      </c>
      <c r="Q6608" s="132">
        <v>11.374890000000001</v>
      </c>
      <c r="R6608" s="132">
        <v>10.921760000000001</v>
      </c>
    </row>
    <row r="6609" spans="4:18">
      <c r="D6609" s="106">
        <v>36934</v>
      </c>
      <c r="E6609" s="132">
        <v>1.65625</v>
      </c>
      <c r="F6609" s="132">
        <v>2</v>
      </c>
      <c r="J6609" s="106">
        <v>36934</v>
      </c>
      <c r="K6609" s="132">
        <v>11.187390000000001</v>
      </c>
      <c r="L6609" s="132">
        <v>11.124890000000001</v>
      </c>
      <c r="P6609" s="106">
        <v>36934</v>
      </c>
      <c r="Q6609" s="132">
        <v>11.187390000000001</v>
      </c>
      <c r="R6609" s="132">
        <v>11.124890000000001</v>
      </c>
    </row>
    <row r="6610" spans="4:18">
      <c r="D6610" s="106">
        <v>36931</v>
      </c>
      <c r="E6610" s="132">
        <v>1.78125</v>
      </c>
      <c r="F6610" s="132">
        <v>1.78125</v>
      </c>
      <c r="J6610" s="106">
        <v>36931</v>
      </c>
      <c r="K6610" s="132">
        <v>11.859260000000001</v>
      </c>
      <c r="L6610" s="132">
        <v>11.374890000000001</v>
      </c>
      <c r="P6610" s="106">
        <v>36931</v>
      </c>
      <c r="Q6610" s="132">
        <v>11.859260000000001</v>
      </c>
      <c r="R6610" s="132">
        <v>11.374890000000001</v>
      </c>
    </row>
    <row r="6611" spans="4:18">
      <c r="D6611" s="106">
        <v>36930</v>
      </c>
      <c r="E6611" s="132">
        <v>1.78125</v>
      </c>
      <c r="F6611" s="132">
        <v>1.78125</v>
      </c>
      <c r="J6611" s="106">
        <v>36930</v>
      </c>
      <c r="K6611" s="132">
        <v>11.640510000000001</v>
      </c>
      <c r="L6611" s="132">
        <v>11.874879999999999</v>
      </c>
      <c r="P6611" s="106">
        <v>36930</v>
      </c>
      <c r="Q6611" s="132">
        <v>11.640510000000001</v>
      </c>
      <c r="R6611" s="132">
        <v>11.874879999999999</v>
      </c>
    </row>
    <row r="6612" spans="4:18">
      <c r="D6612" s="106">
        <v>36929</v>
      </c>
      <c r="E6612" s="132">
        <v>1.75</v>
      </c>
      <c r="F6612" s="132">
        <v>1.78125</v>
      </c>
      <c r="J6612" s="106">
        <v>36929</v>
      </c>
      <c r="K6612" s="132">
        <v>12.499879999999999</v>
      </c>
      <c r="L6612" s="132">
        <v>11.999879999999999</v>
      </c>
      <c r="P6612" s="106">
        <v>36929</v>
      </c>
      <c r="Q6612" s="132">
        <v>12.499879999999999</v>
      </c>
      <c r="R6612" s="132">
        <v>11.999879999999999</v>
      </c>
    </row>
    <row r="6613" spans="4:18">
      <c r="D6613" s="106">
        <v>36928</v>
      </c>
      <c r="E6613" s="132">
        <v>1.625</v>
      </c>
      <c r="F6613" s="132">
        <v>1.625</v>
      </c>
      <c r="J6613" s="106">
        <v>36928</v>
      </c>
      <c r="K6613" s="132">
        <v>12.577999999999999</v>
      </c>
      <c r="L6613" s="132">
        <v>12.56237</v>
      </c>
      <c r="P6613" s="106">
        <v>36928</v>
      </c>
      <c r="Q6613" s="132">
        <v>12.577999999999999</v>
      </c>
      <c r="R6613" s="132">
        <v>12.56237</v>
      </c>
    </row>
    <row r="6614" spans="4:18">
      <c r="D6614" s="106">
        <v>36927</v>
      </c>
      <c r="E6614" s="132">
        <v>1.5625</v>
      </c>
      <c r="F6614" s="132">
        <v>1.5625</v>
      </c>
      <c r="J6614" s="106">
        <v>36927</v>
      </c>
      <c r="K6614" s="132">
        <v>13.18737</v>
      </c>
      <c r="L6614" s="132">
        <v>12.68737</v>
      </c>
      <c r="P6614" s="106">
        <v>36927</v>
      </c>
      <c r="Q6614" s="132">
        <v>13.18737</v>
      </c>
      <c r="R6614" s="132">
        <v>12.68737</v>
      </c>
    </row>
    <row r="6615" spans="4:18">
      <c r="D6615" s="106">
        <v>36924</v>
      </c>
      <c r="E6615" s="132">
        <v>1.5625</v>
      </c>
      <c r="F6615" s="132">
        <v>1.6875</v>
      </c>
      <c r="J6615" s="106">
        <v>36924</v>
      </c>
      <c r="K6615" s="132">
        <v>13.06237</v>
      </c>
      <c r="L6615" s="132">
        <v>13.06237</v>
      </c>
      <c r="P6615" s="106">
        <v>36924</v>
      </c>
      <c r="Q6615" s="132">
        <v>13.06237</v>
      </c>
      <c r="R6615" s="132">
        <v>13.06237</v>
      </c>
    </row>
    <row r="6616" spans="4:18">
      <c r="D6616" s="106">
        <v>36923</v>
      </c>
      <c r="E6616" s="132">
        <v>1.78125</v>
      </c>
      <c r="F6616" s="132">
        <v>1.78125</v>
      </c>
      <c r="J6616" s="106">
        <v>36923</v>
      </c>
      <c r="K6616" s="132">
        <v>13.32799</v>
      </c>
      <c r="L6616" s="132">
        <v>13.06237</v>
      </c>
      <c r="P6616" s="106">
        <v>36923</v>
      </c>
      <c r="Q6616" s="132">
        <v>13.32799</v>
      </c>
      <c r="R6616" s="132">
        <v>13.06237</v>
      </c>
    </row>
    <row r="6617" spans="4:18">
      <c r="D6617" s="106">
        <v>36922</v>
      </c>
      <c r="E6617" s="132">
        <v>1.53125</v>
      </c>
      <c r="F6617" s="132">
        <v>1.78125</v>
      </c>
      <c r="J6617" s="106">
        <v>36922</v>
      </c>
      <c r="K6617" s="132">
        <v>12.499879999999999</v>
      </c>
      <c r="L6617" s="132">
        <v>13.31237</v>
      </c>
      <c r="P6617" s="106">
        <v>36922</v>
      </c>
      <c r="Q6617" s="132">
        <v>12.499879999999999</v>
      </c>
      <c r="R6617" s="132">
        <v>13.31237</v>
      </c>
    </row>
    <row r="6618" spans="4:18">
      <c r="D6618" s="106">
        <v>36921</v>
      </c>
      <c r="E6618" s="132">
        <v>1.53125</v>
      </c>
      <c r="F6618" s="132">
        <v>1.5</v>
      </c>
      <c r="J6618" s="106">
        <v>36921</v>
      </c>
      <c r="K6618" s="132">
        <v>11.874879999999999</v>
      </c>
      <c r="L6618" s="132">
        <v>12.249879999999999</v>
      </c>
      <c r="P6618" s="106">
        <v>36921</v>
      </c>
      <c r="Q6618" s="132">
        <v>11.874879999999999</v>
      </c>
      <c r="R6618" s="132">
        <v>12.249879999999999</v>
      </c>
    </row>
    <row r="6619" spans="4:18">
      <c r="D6619" s="106">
        <v>36920</v>
      </c>
      <c r="E6619" s="132">
        <v>1.5</v>
      </c>
      <c r="F6619" s="132">
        <v>1.53125</v>
      </c>
      <c r="J6619" s="106">
        <v>36920</v>
      </c>
      <c r="K6619" s="132">
        <v>11.437390000000001</v>
      </c>
      <c r="L6619" s="132">
        <v>11.874879999999999</v>
      </c>
      <c r="P6619" s="106">
        <v>36920</v>
      </c>
      <c r="Q6619" s="132">
        <v>11.437390000000001</v>
      </c>
      <c r="R6619" s="132">
        <v>11.874879999999999</v>
      </c>
    </row>
    <row r="6620" spans="4:18">
      <c r="D6620" s="106">
        <v>36917</v>
      </c>
      <c r="E6620" s="132">
        <v>1.4375</v>
      </c>
      <c r="F6620" s="132">
        <v>1.4375</v>
      </c>
      <c r="J6620" s="106">
        <v>36917</v>
      </c>
      <c r="K6620" s="132">
        <v>11.374890000000001</v>
      </c>
      <c r="L6620" s="132">
        <v>11.312390000000001</v>
      </c>
      <c r="P6620" s="106">
        <v>36917</v>
      </c>
      <c r="Q6620" s="132">
        <v>11.374890000000001</v>
      </c>
      <c r="R6620" s="132">
        <v>11.312390000000001</v>
      </c>
    </row>
    <row r="6621" spans="4:18">
      <c r="D6621" s="106">
        <v>36916</v>
      </c>
      <c r="E6621" s="132">
        <v>1.46875</v>
      </c>
      <c r="F6621" s="132">
        <v>1.46875</v>
      </c>
      <c r="J6621" s="106">
        <v>36916</v>
      </c>
      <c r="K6621" s="132">
        <v>11.624879999999999</v>
      </c>
      <c r="L6621" s="132">
        <v>11.499890000000001</v>
      </c>
      <c r="P6621" s="106">
        <v>36916</v>
      </c>
      <c r="Q6621" s="132">
        <v>11.624879999999999</v>
      </c>
      <c r="R6621" s="132">
        <v>11.499890000000001</v>
      </c>
    </row>
    <row r="6622" spans="4:18">
      <c r="D6622" s="106">
        <v>36915</v>
      </c>
      <c r="E6622" s="132">
        <v>1.5</v>
      </c>
      <c r="F6622" s="132">
        <v>1.5</v>
      </c>
      <c r="J6622" s="106">
        <v>36915</v>
      </c>
      <c r="K6622" s="132">
        <v>12.140499999999999</v>
      </c>
      <c r="L6622" s="132">
        <v>11.937379999999999</v>
      </c>
      <c r="P6622" s="106">
        <v>36915</v>
      </c>
      <c r="Q6622" s="132">
        <v>12.140499999999999</v>
      </c>
      <c r="R6622" s="132">
        <v>11.937379999999999</v>
      </c>
    </row>
    <row r="6623" spans="4:18">
      <c r="D6623" s="106">
        <v>36914</v>
      </c>
      <c r="E6623" s="132">
        <v>1.5</v>
      </c>
      <c r="F6623" s="132">
        <v>1.5</v>
      </c>
      <c r="J6623" s="106">
        <v>36914</v>
      </c>
      <c r="K6623" s="132">
        <v>11.874879999999999</v>
      </c>
      <c r="L6623" s="132">
        <v>12.124879999999999</v>
      </c>
      <c r="P6623" s="106">
        <v>36914</v>
      </c>
      <c r="Q6623" s="132">
        <v>11.874879999999999</v>
      </c>
      <c r="R6623" s="132">
        <v>12.124879999999999</v>
      </c>
    </row>
    <row r="6624" spans="4:18">
      <c r="D6624" s="106">
        <v>36913</v>
      </c>
      <c r="E6624" s="132">
        <v>1.375</v>
      </c>
      <c r="F6624" s="132">
        <v>1.5</v>
      </c>
      <c r="J6624" s="106">
        <v>36913</v>
      </c>
      <c r="K6624" s="132">
        <v>12.78112</v>
      </c>
      <c r="L6624" s="132">
        <v>12.062379999999999</v>
      </c>
      <c r="P6624" s="106">
        <v>36913</v>
      </c>
      <c r="Q6624" s="132">
        <v>12.78112</v>
      </c>
      <c r="R6624" s="132">
        <v>12.062379999999999</v>
      </c>
    </row>
    <row r="6625" spans="4:18">
      <c r="D6625" s="106">
        <v>36910</v>
      </c>
      <c r="E6625" s="132">
        <v>1.4375</v>
      </c>
      <c r="F6625" s="132">
        <v>1.375</v>
      </c>
      <c r="J6625" s="106">
        <v>36910</v>
      </c>
      <c r="K6625" s="132">
        <v>12.74987</v>
      </c>
      <c r="L6625" s="132">
        <v>12.81237</v>
      </c>
      <c r="P6625" s="106">
        <v>36910</v>
      </c>
      <c r="Q6625" s="132">
        <v>12.74987</v>
      </c>
      <c r="R6625" s="132">
        <v>12.81237</v>
      </c>
    </row>
    <row r="6626" spans="4:18">
      <c r="D6626" s="106">
        <v>36909</v>
      </c>
      <c r="E6626" s="132">
        <v>1.39062</v>
      </c>
      <c r="F6626" s="132">
        <v>1.39062</v>
      </c>
      <c r="J6626" s="106">
        <v>36909</v>
      </c>
      <c r="K6626" s="132">
        <v>11.718629999999999</v>
      </c>
      <c r="L6626" s="132">
        <v>12.437379999999999</v>
      </c>
      <c r="P6626" s="106">
        <v>36909</v>
      </c>
      <c r="Q6626" s="132">
        <v>11.718629999999999</v>
      </c>
      <c r="R6626" s="132">
        <v>12.437379999999999</v>
      </c>
    </row>
    <row r="6627" spans="4:18">
      <c r="D6627" s="106">
        <v>36908</v>
      </c>
      <c r="E6627" s="132">
        <v>1.375</v>
      </c>
      <c r="F6627" s="132">
        <v>1.375</v>
      </c>
      <c r="J6627" s="106">
        <v>36908</v>
      </c>
      <c r="K6627" s="132">
        <v>11.249890000000001</v>
      </c>
      <c r="L6627" s="132">
        <v>11.374890000000001</v>
      </c>
      <c r="P6627" s="106">
        <v>36908</v>
      </c>
      <c r="Q6627" s="132">
        <v>11.249890000000001</v>
      </c>
      <c r="R6627" s="132">
        <v>11.374890000000001</v>
      </c>
    </row>
    <row r="6628" spans="4:18">
      <c r="D6628" s="106">
        <v>36907</v>
      </c>
      <c r="E6628" s="132">
        <v>1.3125</v>
      </c>
      <c r="F6628" s="132">
        <v>1.3125</v>
      </c>
      <c r="J6628" s="106">
        <v>36907</v>
      </c>
      <c r="K6628" s="132">
        <v>10.999890000000001</v>
      </c>
      <c r="L6628" s="132">
        <v>11.187390000000001</v>
      </c>
      <c r="P6628" s="106">
        <v>36907</v>
      </c>
      <c r="Q6628" s="132">
        <v>10.999890000000001</v>
      </c>
      <c r="R6628" s="132">
        <v>11.187390000000001</v>
      </c>
    </row>
    <row r="6629" spans="4:18">
      <c r="D6629" s="106">
        <v>36903</v>
      </c>
      <c r="E6629" s="132">
        <v>1.3125</v>
      </c>
      <c r="F6629" s="132">
        <v>1.3125</v>
      </c>
      <c r="J6629" s="106">
        <v>36903</v>
      </c>
      <c r="K6629" s="132">
        <v>10.562390000000001</v>
      </c>
      <c r="L6629" s="132">
        <v>10.937390000000001</v>
      </c>
      <c r="P6629" s="106">
        <v>36903</v>
      </c>
      <c r="Q6629" s="132">
        <v>10.562390000000001</v>
      </c>
      <c r="R6629" s="132">
        <v>10.937390000000001</v>
      </c>
    </row>
    <row r="6630" spans="4:18">
      <c r="D6630" s="106">
        <v>36902</v>
      </c>
      <c r="E6630" s="132">
        <v>1.4375</v>
      </c>
      <c r="F6630" s="132">
        <v>1.3125</v>
      </c>
      <c r="J6630" s="106">
        <v>36902</v>
      </c>
      <c r="K6630" s="132">
        <v>9.2499099999999999</v>
      </c>
      <c r="L6630" s="132">
        <v>10.4374</v>
      </c>
      <c r="P6630" s="106">
        <v>36902</v>
      </c>
      <c r="Q6630" s="132">
        <v>9.2499099999999999</v>
      </c>
      <c r="R6630" s="132">
        <v>10.4374</v>
      </c>
    </row>
    <row r="6631" spans="4:18">
      <c r="D6631" s="106">
        <v>36901</v>
      </c>
      <c r="E6631" s="132">
        <v>1.375</v>
      </c>
      <c r="F6631" s="132">
        <v>1.375</v>
      </c>
      <c r="J6631" s="106">
        <v>36901</v>
      </c>
      <c r="K6631" s="132">
        <v>8.4999199999999995</v>
      </c>
      <c r="L6631" s="132">
        <v>9.2811599999999999</v>
      </c>
      <c r="P6631" s="106">
        <v>36901</v>
      </c>
      <c r="Q6631" s="132">
        <v>8.4999199999999995</v>
      </c>
      <c r="R6631" s="132">
        <v>9.2811599999999999</v>
      </c>
    </row>
    <row r="6632" spans="4:18">
      <c r="D6632" s="106">
        <v>36900</v>
      </c>
      <c r="E6632" s="132">
        <v>1.53125</v>
      </c>
      <c r="F6632" s="132">
        <v>1.375</v>
      </c>
      <c r="J6632" s="106">
        <v>36900</v>
      </c>
      <c r="K6632" s="132">
        <v>8.7499099999999999</v>
      </c>
      <c r="L6632" s="132">
        <v>8.6874099999999999</v>
      </c>
      <c r="P6632" s="106">
        <v>36900</v>
      </c>
      <c r="Q6632" s="132">
        <v>8.7499099999999999</v>
      </c>
      <c r="R6632" s="132">
        <v>8.6874099999999999</v>
      </c>
    </row>
    <row r="6633" spans="4:18">
      <c r="D6633" s="106">
        <v>36899</v>
      </c>
      <c r="E6633" s="132">
        <v>1.21875</v>
      </c>
      <c r="F6633" s="132">
        <v>1.20312</v>
      </c>
      <c r="J6633" s="106">
        <v>36899</v>
      </c>
      <c r="K6633" s="132">
        <v>8.7499099999999999</v>
      </c>
      <c r="L6633" s="132">
        <v>8.6874099999999999</v>
      </c>
      <c r="P6633" s="106">
        <v>36899</v>
      </c>
      <c r="Q6633" s="132">
        <v>8.7499099999999999</v>
      </c>
      <c r="R6633" s="132">
        <v>8.6874099999999999</v>
      </c>
    </row>
    <row r="6634" spans="4:18">
      <c r="D6634" s="106">
        <v>36896</v>
      </c>
      <c r="E6634" s="132">
        <v>1.125</v>
      </c>
      <c r="F6634" s="132">
        <v>1.125</v>
      </c>
      <c r="J6634" s="106">
        <v>36896</v>
      </c>
      <c r="K6634" s="132">
        <v>9.5624000000000002</v>
      </c>
      <c r="L6634" s="132">
        <v>8.7499099999999999</v>
      </c>
      <c r="P6634" s="106">
        <v>36896</v>
      </c>
      <c r="Q6634" s="132">
        <v>9.5624000000000002</v>
      </c>
      <c r="R6634" s="132">
        <v>8.7499099999999999</v>
      </c>
    </row>
    <row r="6635" spans="4:18">
      <c r="D6635" s="106">
        <v>36895</v>
      </c>
      <c r="E6635" s="132">
        <v>1.10938</v>
      </c>
      <c r="F6635" s="132">
        <v>1.125</v>
      </c>
      <c r="J6635" s="106">
        <v>36895</v>
      </c>
      <c r="K6635" s="132">
        <v>8.7030399999999997</v>
      </c>
      <c r="L6635" s="132">
        <v>9.4999099999999999</v>
      </c>
      <c r="P6635" s="106">
        <v>36895</v>
      </c>
      <c r="Q6635" s="132">
        <v>8.7030399999999997</v>
      </c>
      <c r="R6635" s="132">
        <v>9.4999099999999999</v>
      </c>
    </row>
    <row r="6636" spans="4:18">
      <c r="D6636" s="106">
        <v>36894</v>
      </c>
      <c r="E6636" s="132">
        <v>0.96875</v>
      </c>
      <c r="F6636" s="132">
        <v>1</v>
      </c>
      <c r="J6636" s="106">
        <v>36894</v>
      </c>
      <c r="K6636" s="132">
        <v>7.9374200000000004</v>
      </c>
      <c r="L6636" s="132">
        <v>8.9374099999999999</v>
      </c>
      <c r="P6636" s="106">
        <v>36894</v>
      </c>
      <c r="Q6636" s="132">
        <v>7.9374200000000004</v>
      </c>
      <c r="R6636" s="132">
        <v>8.9374099999999999</v>
      </c>
    </row>
    <row r="6637" spans="4:18">
      <c r="D6637" s="106">
        <v>36893</v>
      </c>
      <c r="E6637" s="132">
        <v>0.98438000000000003</v>
      </c>
      <c r="F6637" s="132">
        <v>0.96875</v>
      </c>
      <c r="J6637" s="106">
        <v>36893</v>
      </c>
      <c r="K6637" s="132">
        <v>8.1249199999999995</v>
      </c>
      <c r="L6637" s="132">
        <v>7.9999200000000004</v>
      </c>
      <c r="P6637" s="106">
        <v>36893</v>
      </c>
      <c r="Q6637" s="132">
        <v>8.1249199999999995</v>
      </c>
      <c r="R6637" s="132">
        <v>7.9999200000000004</v>
      </c>
    </row>
    <row r="6638" spans="4:18">
      <c r="D6638" s="106">
        <v>36889</v>
      </c>
      <c r="E6638" s="132">
        <v>0.9375</v>
      </c>
      <c r="F6638" s="132">
        <v>1</v>
      </c>
      <c r="J6638" s="106">
        <v>36889</v>
      </c>
      <c r="K6638" s="132">
        <v>7.9061700000000004</v>
      </c>
      <c r="L6638" s="132">
        <v>7.9999200000000004</v>
      </c>
      <c r="P6638" s="106">
        <v>36889</v>
      </c>
      <c r="Q6638" s="132">
        <v>7.9061700000000004</v>
      </c>
      <c r="R6638" s="132">
        <v>7.9999200000000004</v>
      </c>
    </row>
    <row r="6639" spans="4:18">
      <c r="D6639" s="106">
        <v>36888</v>
      </c>
      <c r="E6639" s="132">
        <v>0.78125</v>
      </c>
      <c r="F6639" s="132">
        <v>0.9375</v>
      </c>
      <c r="J6639" s="106">
        <v>36888</v>
      </c>
      <c r="K6639" s="132">
        <v>7.7499200000000004</v>
      </c>
      <c r="L6639" s="132">
        <v>7.8749200000000004</v>
      </c>
      <c r="P6639" s="106">
        <v>36888</v>
      </c>
      <c r="Q6639" s="132">
        <v>7.7499200000000004</v>
      </c>
      <c r="R6639" s="132">
        <v>7.8749200000000004</v>
      </c>
    </row>
    <row r="6640" spans="4:18">
      <c r="D6640" s="106">
        <v>36887</v>
      </c>
      <c r="E6640" s="132">
        <v>0.8125</v>
      </c>
      <c r="F6640" s="132">
        <v>1</v>
      </c>
      <c r="J6640" s="106">
        <v>36887</v>
      </c>
      <c r="K6640" s="132">
        <v>8.1249199999999995</v>
      </c>
      <c r="L6640" s="132">
        <v>7.9374200000000004</v>
      </c>
      <c r="P6640" s="106">
        <v>36887</v>
      </c>
      <c r="Q6640" s="132">
        <v>8.1249199999999995</v>
      </c>
      <c r="R6640" s="132">
        <v>7.9374200000000004</v>
      </c>
    </row>
    <row r="6641" spans="4:18">
      <c r="D6641" s="106">
        <v>36886</v>
      </c>
      <c r="E6641" s="132">
        <v>1</v>
      </c>
      <c r="F6641" s="132">
        <v>0.875</v>
      </c>
      <c r="J6641" s="106">
        <v>36886</v>
      </c>
      <c r="K6641" s="132">
        <v>7.7499200000000004</v>
      </c>
      <c r="L6641" s="132">
        <v>8.1249199999999995</v>
      </c>
      <c r="P6641" s="106">
        <v>36886</v>
      </c>
      <c r="Q6641" s="132">
        <v>7.7499200000000004</v>
      </c>
      <c r="R6641" s="132">
        <v>8.1249199999999995</v>
      </c>
    </row>
    <row r="6642" spans="4:18">
      <c r="D6642" s="106">
        <v>36882</v>
      </c>
      <c r="E6642" s="132">
        <v>0.96875</v>
      </c>
      <c r="F6642" s="132">
        <v>1</v>
      </c>
      <c r="J6642" s="106">
        <v>36882</v>
      </c>
      <c r="K6642" s="132">
        <v>7.37493</v>
      </c>
      <c r="L6642" s="132">
        <v>7.8124200000000004</v>
      </c>
      <c r="P6642" s="106">
        <v>36882</v>
      </c>
      <c r="Q6642" s="132">
        <v>7.37493</v>
      </c>
      <c r="R6642" s="132">
        <v>7.8124200000000004</v>
      </c>
    </row>
    <row r="6643" spans="4:18">
      <c r="D6643" s="106">
        <v>36881</v>
      </c>
      <c r="E6643" s="132">
        <v>0.90625</v>
      </c>
      <c r="F6643" s="132">
        <v>0.875</v>
      </c>
      <c r="J6643" s="106">
        <v>36881</v>
      </c>
      <c r="K6643" s="132">
        <v>7.6249200000000004</v>
      </c>
      <c r="L6643" s="132">
        <v>7.12493</v>
      </c>
      <c r="P6643" s="106">
        <v>36881</v>
      </c>
      <c r="Q6643" s="132">
        <v>7.6249200000000004</v>
      </c>
      <c r="R6643" s="132">
        <v>7.12493</v>
      </c>
    </row>
    <row r="6644" spans="4:18">
      <c r="D6644" s="106">
        <v>36880</v>
      </c>
      <c r="E6644" s="132">
        <v>1</v>
      </c>
      <c r="F6644" s="132">
        <v>0.96875</v>
      </c>
      <c r="J6644" s="106">
        <v>36880</v>
      </c>
      <c r="K6644" s="132">
        <v>7.8749200000000004</v>
      </c>
      <c r="L6644" s="132">
        <v>7.8436700000000004</v>
      </c>
      <c r="P6644" s="106">
        <v>36880</v>
      </c>
      <c r="Q6644" s="132">
        <v>7.8749200000000004</v>
      </c>
      <c r="R6644" s="132">
        <v>7.8436700000000004</v>
      </c>
    </row>
    <row r="6645" spans="4:18">
      <c r="D6645" s="106">
        <v>36879</v>
      </c>
      <c r="E6645" s="132">
        <v>1.04688</v>
      </c>
      <c r="F6645" s="132">
        <v>1.03125</v>
      </c>
      <c r="J6645" s="106">
        <v>36879</v>
      </c>
      <c r="K6645" s="132">
        <v>7.8749200000000004</v>
      </c>
      <c r="L6645" s="132">
        <v>8.1249199999999995</v>
      </c>
      <c r="P6645" s="106">
        <v>36879</v>
      </c>
      <c r="Q6645" s="132">
        <v>7.8749200000000004</v>
      </c>
      <c r="R6645" s="132">
        <v>8.1249199999999995</v>
      </c>
    </row>
    <row r="6646" spans="4:18">
      <c r="D6646" s="106">
        <v>36878</v>
      </c>
      <c r="E6646" s="132">
        <v>1.09375</v>
      </c>
      <c r="F6646" s="132">
        <v>0.96875</v>
      </c>
      <c r="J6646" s="106">
        <v>36878</v>
      </c>
      <c r="K6646" s="132">
        <v>8.9999099999999999</v>
      </c>
      <c r="L6646" s="132">
        <v>8.0624199999999995</v>
      </c>
      <c r="P6646" s="106">
        <v>36878</v>
      </c>
      <c r="Q6646" s="132">
        <v>8.9999099999999999</v>
      </c>
      <c r="R6646" s="132">
        <v>8.0624199999999995</v>
      </c>
    </row>
    <row r="6647" spans="4:18">
      <c r="D6647" s="106">
        <v>36875</v>
      </c>
      <c r="E6647" s="132">
        <v>1.09375</v>
      </c>
      <c r="F6647" s="132">
        <v>1.125</v>
      </c>
      <c r="J6647" s="106">
        <v>36875</v>
      </c>
      <c r="K6647" s="132">
        <v>9.5311500000000002</v>
      </c>
      <c r="L6647" s="132">
        <v>8.7499099999999999</v>
      </c>
      <c r="P6647" s="106">
        <v>36875</v>
      </c>
      <c r="Q6647" s="132">
        <v>9.5311500000000002</v>
      </c>
      <c r="R6647" s="132">
        <v>8.7499099999999999</v>
      </c>
    </row>
    <row r="6648" spans="4:18">
      <c r="D6648" s="106">
        <v>36874</v>
      </c>
      <c r="E6648" s="132">
        <v>1.125</v>
      </c>
      <c r="F6648" s="132">
        <v>1.1875</v>
      </c>
      <c r="J6648" s="106">
        <v>36874</v>
      </c>
      <c r="K6648" s="132">
        <v>9.6874000000000002</v>
      </c>
      <c r="L6648" s="132">
        <v>9.4999099999999999</v>
      </c>
      <c r="P6648" s="106">
        <v>36874</v>
      </c>
      <c r="Q6648" s="132">
        <v>9.6874000000000002</v>
      </c>
      <c r="R6648" s="132">
        <v>9.4999099999999999</v>
      </c>
    </row>
    <row r="6649" spans="4:18">
      <c r="D6649" s="106">
        <v>36873</v>
      </c>
      <c r="E6649" s="132">
        <v>0.9375</v>
      </c>
      <c r="F6649" s="132">
        <v>1.125</v>
      </c>
      <c r="J6649" s="106">
        <v>36873</v>
      </c>
      <c r="K6649" s="132">
        <v>10.0624</v>
      </c>
      <c r="L6649" s="132">
        <v>9.1874099999999999</v>
      </c>
      <c r="P6649" s="106">
        <v>36873</v>
      </c>
      <c r="Q6649" s="132">
        <v>10.0624</v>
      </c>
      <c r="R6649" s="132">
        <v>9.1874099999999999</v>
      </c>
    </row>
    <row r="6650" spans="4:18">
      <c r="D6650" s="106">
        <v>36872</v>
      </c>
      <c r="E6650" s="132">
        <v>1.03125</v>
      </c>
      <c r="F6650" s="132">
        <v>1.0625</v>
      </c>
      <c r="J6650" s="106">
        <v>36872</v>
      </c>
      <c r="K6650" s="132">
        <v>10.3749</v>
      </c>
      <c r="L6650" s="132">
        <v>9.9374000000000002</v>
      </c>
      <c r="P6650" s="106">
        <v>36872</v>
      </c>
      <c r="Q6650" s="132">
        <v>10.3749</v>
      </c>
      <c r="R6650" s="132">
        <v>9.9374000000000002</v>
      </c>
    </row>
    <row r="6651" spans="4:18">
      <c r="D6651" s="106">
        <v>36871</v>
      </c>
      <c r="E6651" s="132">
        <v>1.15625</v>
      </c>
      <c r="F6651" s="132">
        <v>1.15625</v>
      </c>
      <c r="J6651" s="106">
        <v>36871</v>
      </c>
      <c r="K6651" s="132">
        <v>10.28115</v>
      </c>
      <c r="L6651" s="132">
        <v>10.3124</v>
      </c>
      <c r="P6651" s="106">
        <v>36871</v>
      </c>
      <c r="Q6651" s="132">
        <v>10.28115</v>
      </c>
      <c r="R6651" s="132">
        <v>10.3124</v>
      </c>
    </row>
    <row r="6652" spans="4:18">
      <c r="D6652" s="106">
        <v>36868</v>
      </c>
      <c r="E6652" s="132">
        <v>1.1875</v>
      </c>
      <c r="F6652" s="132">
        <v>1.15625</v>
      </c>
      <c r="J6652" s="106">
        <v>36868</v>
      </c>
      <c r="K6652" s="132">
        <v>9.9999000000000002</v>
      </c>
      <c r="L6652" s="132">
        <v>10.1249</v>
      </c>
      <c r="P6652" s="106">
        <v>36868</v>
      </c>
      <c r="Q6652" s="132">
        <v>9.9999000000000002</v>
      </c>
      <c r="R6652" s="132">
        <v>10.1249</v>
      </c>
    </row>
    <row r="6653" spans="4:18">
      <c r="D6653" s="106">
        <v>36867</v>
      </c>
      <c r="E6653" s="132">
        <v>1.21875</v>
      </c>
      <c r="F6653" s="132">
        <v>1.1875</v>
      </c>
      <c r="J6653" s="106">
        <v>36867</v>
      </c>
      <c r="K6653" s="132">
        <v>10.562390000000001</v>
      </c>
      <c r="L6653" s="132">
        <v>9.5624000000000002</v>
      </c>
      <c r="P6653" s="106">
        <v>36867</v>
      </c>
      <c r="Q6653" s="132">
        <v>10.562390000000001</v>
      </c>
      <c r="R6653" s="132">
        <v>9.5624000000000002</v>
      </c>
    </row>
    <row r="6654" spans="4:18">
      <c r="D6654" s="106">
        <v>36866</v>
      </c>
      <c r="E6654" s="132">
        <v>1.46875</v>
      </c>
      <c r="F6654" s="132">
        <v>1.28125</v>
      </c>
      <c r="J6654" s="106">
        <v>36866</v>
      </c>
      <c r="K6654" s="132">
        <v>10.874890000000001</v>
      </c>
      <c r="L6654" s="132">
        <v>10.749890000000001</v>
      </c>
      <c r="P6654" s="106">
        <v>36866</v>
      </c>
      <c r="Q6654" s="132">
        <v>10.874890000000001</v>
      </c>
      <c r="R6654" s="132">
        <v>10.749890000000001</v>
      </c>
    </row>
    <row r="6655" spans="4:18">
      <c r="D6655" s="106">
        <v>36865</v>
      </c>
      <c r="E6655" s="132">
        <v>1.3125</v>
      </c>
      <c r="F6655" s="132">
        <v>1.53125</v>
      </c>
      <c r="J6655" s="106">
        <v>36865</v>
      </c>
      <c r="K6655" s="132">
        <v>10.624890000000001</v>
      </c>
      <c r="L6655" s="132">
        <v>10.999890000000001</v>
      </c>
      <c r="P6655" s="106">
        <v>36865</v>
      </c>
      <c r="Q6655" s="132">
        <v>10.624890000000001</v>
      </c>
      <c r="R6655" s="132">
        <v>10.999890000000001</v>
      </c>
    </row>
    <row r="6656" spans="4:18">
      <c r="D6656" s="106">
        <v>36864</v>
      </c>
      <c r="E6656" s="132">
        <v>1.25</v>
      </c>
      <c r="F6656" s="132">
        <v>1.3125</v>
      </c>
      <c r="J6656" s="106">
        <v>36864</v>
      </c>
      <c r="K6656" s="132">
        <v>10.937390000000001</v>
      </c>
      <c r="L6656" s="132">
        <v>10.4999</v>
      </c>
      <c r="P6656" s="106">
        <v>36864</v>
      </c>
      <c r="Q6656" s="132">
        <v>10.937390000000001</v>
      </c>
      <c r="R6656" s="132">
        <v>10.4999</v>
      </c>
    </row>
    <row r="6657" spans="4:18">
      <c r="D6657" s="106">
        <v>36861</v>
      </c>
      <c r="E6657" s="132">
        <v>1.25</v>
      </c>
      <c r="F6657" s="132">
        <v>1.25</v>
      </c>
      <c r="J6657" s="106">
        <v>36861</v>
      </c>
      <c r="K6657" s="132">
        <v>10.39052</v>
      </c>
      <c r="L6657" s="132">
        <v>10.874890000000001</v>
      </c>
      <c r="P6657" s="106">
        <v>36861</v>
      </c>
      <c r="Q6657" s="132">
        <v>10.39052</v>
      </c>
      <c r="R6657" s="132">
        <v>10.874890000000001</v>
      </c>
    </row>
    <row r="6658" spans="4:18">
      <c r="D6658" s="106">
        <v>36860</v>
      </c>
      <c r="E6658" s="132">
        <v>1.40625</v>
      </c>
      <c r="F6658" s="132">
        <v>1.21875</v>
      </c>
      <c r="J6658" s="106">
        <v>36860</v>
      </c>
      <c r="K6658" s="132">
        <v>10.624890000000001</v>
      </c>
      <c r="L6658" s="132">
        <v>10.1249</v>
      </c>
      <c r="P6658" s="106">
        <v>36860</v>
      </c>
      <c r="Q6658" s="132">
        <v>10.624890000000001</v>
      </c>
      <c r="R6658" s="132">
        <v>10.1249</v>
      </c>
    </row>
    <row r="6659" spans="4:18">
      <c r="D6659" s="106">
        <v>36859</v>
      </c>
      <c r="E6659" s="132">
        <v>1.5</v>
      </c>
      <c r="F6659" s="132">
        <v>1.5</v>
      </c>
      <c r="J6659" s="106">
        <v>36859</v>
      </c>
      <c r="K6659" s="132">
        <v>10.749890000000001</v>
      </c>
      <c r="L6659" s="132">
        <v>10.562390000000001</v>
      </c>
      <c r="P6659" s="106">
        <v>36859</v>
      </c>
      <c r="Q6659" s="132">
        <v>10.749890000000001</v>
      </c>
      <c r="R6659" s="132">
        <v>10.562390000000001</v>
      </c>
    </row>
    <row r="6660" spans="4:18">
      <c r="D6660" s="106">
        <v>36858</v>
      </c>
      <c r="E6660" s="132">
        <v>1.53125</v>
      </c>
      <c r="F6660" s="132">
        <v>1.5</v>
      </c>
      <c r="J6660" s="106">
        <v>36858</v>
      </c>
      <c r="K6660" s="132">
        <v>12.374879999999999</v>
      </c>
      <c r="L6660" s="132">
        <v>10.999890000000001</v>
      </c>
      <c r="P6660" s="106">
        <v>36858</v>
      </c>
      <c r="Q6660" s="132">
        <v>12.374879999999999</v>
      </c>
      <c r="R6660" s="132">
        <v>10.999890000000001</v>
      </c>
    </row>
    <row r="6661" spans="4:18">
      <c r="D6661" s="106">
        <v>36857</v>
      </c>
      <c r="E6661" s="132">
        <v>1.75</v>
      </c>
      <c r="F6661" s="132">
        <v>1.53125</v>
      </c>
      <c r="J6661" s="106">
        <v>36857</v>
      </c>
      <c r="K6661" s="132">
        <v>12.499879999999999</v>
      </c>
      <c r="L6661" s="132">
        <v>12.499879999999999</v>
      </c>
      <c r="P6661" s="106">
        <v>36857</v>
      </c>
      <c r="Q6661" s="132">
        <v>12.499879999999999</v>
      </c>
      <c r="R6661" s="132">
        <v>12.499879999999999</v>
      </c>
    </row>
    <row r="6662" spans="4:18">
      <c r="D6662" s="106">
        <v>36854</v>
      </c>
      <c r="E6662" s="132">
        <v>1.40625</v>
      </c>
      <c r="F6662" s="132">
        <v>1.40625</v>
      </c>
      <c r="J6662" s="106">
        <v>36854</v>
      </c>
      <c r="K6662" s="132">
        <v>11.656129999999999</v>
      </c>
      <c r="L6662" s="132">
        <v>12.374879999999999</v>
      </c>
      <c r="P6662" s="106">
        <v>36854</v>
      </c>
      <c r="Q6662" s="132">
        <v>11.656129999999999</v>
      </c>
      <c r="R6662" s="132">
        <v>12.374879999999999</v>
      </c>
    </row>
    <row r="6663" spans="4:18">
      <c r="D6663" s="106">
        <v>36852</v>
      </c>
      <c r="E6663" s="132">
        <v>1.5</v>
      </c>
      <c r="F6663" s="132">
        <v>1.1875</v>
      </c>
      <c r="J6663" s="106">
        <v>36852</v>
      </c>
      <c r="K6663" s="132">
        <v>12.124879999999999</v>
      </c>
      <c r="L6663" s="132">
        <v>11.312390000000001</v>
      </c>
      <c r="P6663" s="106">
        <v>36852</v>
      </c>
      <c r="Q6663" s="132">
        <v>12.124879999999999</v>
      </c>
      <c r="R6663" s="132">
        <v>11.312390000000001</v>
      </c>
    </row>
    <row r="6664" spans="4:18">
      <c r="D6664" s="106">
        <v>36851</v>
      </c>
      <c r="E6664" s="132">
        <v>1.625</v>
      </c>
      <c r="F6664" s="132">
        <v>1.40625</v>
      </c>
      <c r="J6664" s="106">
        <v>36851</v>
      </c>
      <c r="K6664" s="132">
        <v>11.124890000000001</v>
      </c>
      <c r="L6664" s="132">
        <v>11.874879999999999</v>
      </c>
      <c r="P6664" s="106">
        <v>36851</v>
      </c>
      <c r="Q6664" s="132">
        <v>11.124890000000001</v>
      </c>
      <c r="R6664" s="132">
        <v>11.874879999999999</v>
      </c>
    </row>
    <row r="6665" spans="4:18">
      <c r="D6665" s="106">
        <v>36850</v>
      </c>
      <c r="E6665" s="132">
        <v>1.78125</v>
      </c>
      <c r="F6665" s="132">
        <v>1.625</v>
      </c>
      <c r="J6665" s="106">
        <v>36850</v>
      </c>
      <c r="K6665" s="132">
        <v>10.3749</v>
      </c>
      <c r="L6665" s="132">
        <v>11.187390000000001</v>
      </c>
      <c r="P6665" s="106">
        <v>36850</v>
      </c>
      <c r="Q6665" s="132">
        <v>10.3749</v>
      </c>
      <c r="R6665" s="132">
        <v>11.187390000000001</v>
      </c>
    </row>
    <row r="6666" spans="4:18">
      <c r="D6666" s="106">
        <v>36847</v>
      </c>
      <c r="E6666" s="132">
        <v>1.78125</v>
      </c>
      <c r="F6666" s="132">
        <v>1.78125</v>
      </c>
      <c r="J6666" s="106">
        <v>36847</v>
      </c>
      <c r="K6666" s="132">
        <v>10.60927</v>
      </c>
      <c r="L6666" s="132">
        <v>10.749890000000001</v>
      </c>
      <c r="P6666" s="106">
        <v>36847</v>
      </c>
      <c r="Q6666" s="132">
        <v>10.60927</v>
      </c>
      <c r="R6666" s="132">
        <v>10.749890000000001</v>
      </c>
    </row>
    <row r="6667" spans="4:18">
      <c r="D6667" s="106">
        <v>36846</v>
      </c>
      <c r="E6667" s="132">
        <v>1.78125</v>
      </c>
      <c r="F6667" s="132">
        <v>1.78125</v>
      </c>
      <c r="J6667" s="106">
        <v>36846</v>
      </c>
      <c r="K6667" s="132">
        <v>10.28115</v>
      </c>
      <c r="L6667" s="132">
        <v>10.3749</v>
      </c>
      <c r="P6667" s="106">
        <v>36846</v>
      </c>
      <c r="Q6667" s="132">
        <v>10.28115</v>
      </c>
      <c r="R6667" s="132">
        <v>10.3749</v>
      </c>
    </row>
    <row r="6668" spans="4:18">
      <c r="D6668" s="106">
        <v>36845</v>
      </c>
      <c r="E6668" s="132">
        <v>1.78125</v>
      </c>
      <c r="F6668" s="132">
        <v>1.78125</v>
      </c>
      <c r="J6668" s="106">
        <v>36845</v>
      </c>
      <c r="K6668" s="132">
        <v>10.999890000000001</v>
      </c>
      <c r="L6668" s="132">
        <v>10.624890000000001</v>
      </c>
      <c r="P6668" s="106">
        <v>36845</v>
      </c>
      <c r="Q6668" s="132">
        <v>10.999890000000001</v>
      </c>
      <c r="R6668" s="132">
        <v>10.624890000000001</v>
      </c>
    </row>
    <row r="6669" spans="4:18">
      <c r="D6669" s="106">
        <v>36844</v>
      </c>
      <c r="E6669" s="132">
        <v>1.78125</v>
      </c>
      <c r="F6669" s="132">
        <v>1.78125</v>
      </c>
      <c r="J6669" s="106">
        <v>36844</v>
      </c>
      <c r="K6669" s="132">
        <v>10.95302</v>
      </c>
      <c r="L6669" s="132">
        <v>10.562390000000001</v>
      </c>
      <c r="P6669" s="106">
        <v>36844</v>
      </c>
      <c r="Q6669" s="132">
        <v>10.95302</v>
      </c>
      <c r="R6669" s="132">
        <v>10.562390000000001</v>
      </c>
    </row>
    <row r="6670" spans="4:18">
      <c r="D6670" s="106">
        <v>36843</v>
      </c>
      <c r="E6670" s="132">
        <v>2</v>
      </c>
      <c r="F6670" s="132">
        <v>1.875</v>
      </c>
      <c r="J6670" s="106">
        <v>36843</v>
      </c>
      <c r="K6670" s="132">
        <v>11.281140000000001</v>
      </c>
      <c r="L6670" s="132">
        <v>10.4374</v>
      </c>
      <c r="P6670" s="106">
        <v>36843</v>
      </c>
      <c r="Q6670" s="132">
        <v>11.281140000000001</v>
      </c>
      <c r="R6670" s="132">
        <v>10.4374</v>
      </c>
    </row>
    <row r="6671" spans="4:18">
      <c r="D6671" s="106">
        <v>36840</v>
      </c>
      <c r="E6671" s="132">
        <v>1.9375</v>
      </c>
      <c r="F6671" s="132">
        <v>1.9375</v>
      </c>
      <c r="J6671" s="106">
        <v>36840</v>
      </c>
      <c r="K6671" s="132">
        <v>11.656129999999999</v>
      </c>
      <c r="L6671" s="132">
        <v>11.374890000000001</v>
      </c>
      <c r="P6671" s="106">
        <v>36840</v>
      </c>
      <c r="Q6671" s="132">
        <v>11.656129999999999</v>
      </c>
      <c r="R6671" s="132">
        <v>11.374890000000001</v>
      </c>
    </row>
    <row r="6672" spans="4:18">
      <c r="D6672" s="106">
        <v>36839</v>
      </c>
      <c r="E6672" s="132">
        <v>2.0625</v>
      </c>
      <c r="F6672" s="132">
        <v>1.96875</v>
      </c>
      <c r="J6672" s="106">
        <v>36839</v>
      </c>
      <c r="K6672" s="132">
        <v>12.74987</v>
      </c>
      <c r="L6672" s="132">
        <v>11.937379999999999</v>
      </c>
      <c r="P6672" s="106">
        <v>36839</v>
      </c>
      <c r="Q6672" s="132">
        <v>12.74987</v>
      </c>
      <c r="R6672" s="132">
        <v>11.937379999999999</v>
      </c>
    </row>
    <row r="6673" spans="4:18">
      <c r="D6673" s="106">
        <v>36838</v>
      </c>
      <c r="E6673" s="132">
        <v>2</v>
      </c>
      <c r="F6673" s="132">
        <v>2</v>
      </c>
      <c r="J6673" s="106">
        <v>36838</v>
      </c>
      <c r="K6673" s="132">
        <v>13.24987</v>
      </c>
      <c r="L6673" s="132">
        <v>12.93737</v>
      </c>
      <c r="P6673" s="106">
        <v>36838</v>
      </c>
      <c r="Q6673" s="132">
        <v>13.24987</v>
      </c>
      <c r="R6673" s="132">
        <v>12.93737</v>
      </c>
    </row>
    <row r="6674" spans="4:18">
      <c r="D6674" s="106">
        <v>36837</v>
      </c>
      <c r="E6674" s="132">
        <v>2</v>
      </c>
      <c r="F6674" s="132">
        <v>2</v>
      </c>
      <c r="J6674" s="106">
        <v>36837</v>
      </c>
      <c r="K6674" s="132">
        <v>13.24987</v>
      </c>
      <c r="L6674" s="132">
        <v>13.12487</v>
      </c>
      <c r="P6674" s="106">
        <v>36837</v>
      </c>
      <c r="Q6674" s="132">
        <v>13.24987</v>
      </c>
      <c r="R6674" s="132">
        <v>13.12487</v>
      </c>
    </row>
    <row r="6675" spans="4:18">
      <c r="D6675" s="106">
        <v>36836</v>
      </c>
      <c r="E6675" s="132">
        <v>1.90625</v>
      </c>
      <c r="F6675" s="132">
        <v>1.9375</v>
      </c>
      <c r="J6675" s="106">
        <v>36836</v>
      </c>
      <c r="K6675" s="132">
        <v>13.34362</v>
      </c>
      <c r="L6675" s="132">
        <v>13.24987</v>
      </c>
      <c r="P6675" s="106">
        <v>36836</v>
      </c>
      <c r="Q6675" s="132">
        <v>13.34362</v>
      </c>
      <c r="R6675" s="132">
        <v>13.24987</v>
      </c>
    </row>
    <row r="6676" spans="4:18">
      <c r="D6676" s="106">
        <v>36833</v>
      </c>
      <c r="E6676" s="132">
        <v>1.9375</v>
      </c>
      <c r="F6676" s="132">
        <v>1.90625</v>
      </c>
      <c r="J6676" s="106">
        <v>36833</v>
      </c>
      <c r="K6676" s="132">
        <v>12.99987</v>
      </c>
      <c r="L6676" s="132">
        <v>13.31237</v>
      </c>
      <c r="P6676" s="106">
        <v>36833</v>
      </c>
      <c r="Q6676" s="132">
        <v>12.99987</v>
      </c>
      <c r="R6676" s="132">
        <v>13.31237</v>
      </c>
    </row>
    <row r="6677" spans="4:18">
      <c r="D6677" s="106">
        <v>36832</v>
      </c>
      <c r="E6677" s="132">
        <v>1.53125</v>
      </c>
      <c r="F6677" s="132">
        <v>1.875</v>
      </c>
      <c r="J6677" s="106">
        <v>36832</v>
      </c>
      <c r="K6677" s="132">
        <v>15.749840000000001</v>
      </c>
      <c r="L6677" s="132">
        <v>12.62487</v>
      </c>
      <c r="P6677" s="106">
        <v>36832</v>
      </c>
      <c r="Q6677" s="132">
        <v>15.749840000000001</v>
      </c>
      <c r="R6677" s="132">
        <v>12.62487</v>
      </c>
    </row>
    <row r="6678" spans="4:18">
      <c r="D6678" s="106">
        <v>36831</v>
      </c>
      <c r="E6678" s="132">
        <v>2</v>
      </c>
      <c r="F6678" s="132">
        <v>1.625</v>
      </c>
      <c r="J6678" s="106">
        <v>36831</v>
      </c>
      <c r="K6678" s="132">
        <v>12.62487</v>
      </c>
      <c r="L6678" s="132">
        <v>14.62485</v>
      </c>
      <c r="P6678" s="106">
        <v>36831</v>
      </c>
      <c r="Q6678" s="132">
        <v>12.62487</v>
      </c>
      <c r="R6678" s="132">
        <v>14.62485</v>
      </c>
    </row>
    <row r="6679" spans="4:18">
      <c r="D6679" s="106">
        <v>36830</v>
      </c>
      <c r="E6679" s="132">
        <v>2</v>
      </c>
      <c r="F6679" s="132">
        <v>2.15625</v>
      </c>
      <c r="J6679" s="106">
        <v>36830</v>
      </c>
      <c r="K6679" s="132">
        <v>11.499890000000001</v>
      </c>
      <c r="L6679" s="132">
        <v>12.62487</v>
      </c>
      <c r="P6679" s="106">
        <v>36830</v>
      </c>
      <c r="Q6679" s="132">
        <v>11.499890000000001</v>
      </c>
      <c r="R6679" s="132">
        <v>12.62487</v>
      </c>
    </row>
    <row r="6680" spans="4:18">
      <c r="D6680" s="106">
        <v>36829</v>
      </c>
      <c r="E6680" s="132">
        <v>2.0625</v>
      </c>
      <c r="F6680" s="132">
        <v>2</v>
      </c>
      <c r="J6680" s="106">
        <v>36829</v>
      </c>
      <c r="K6680" s="132">
        <v>12.062379999999999</v>
      </c>
      <c r="L6680" s="132">
        <v>11.874879999999999</v>
      </c>
      <c r="P6680" s="106">
        <v>36829</v>
      </c>
      <c r="Q6680" s="132">
        <v>12.062379999999999</v>
      </c>
      <c r="R6680" s="132">
        <v>11.874879999999999</v>
      </c>
    </row>
    <row r="6681" spans="4:18">
      <c r="D6681" s="106">
        <v>36826</v>
      </c>
      <c r="E6681" s="132">
        <v>2.25</v>
      </c>
      <c r="F6681" s="132">
        <v>2.25</v>
      </c>
      <c r="J6681" s="106">
        <v>36826</v>
      </c>
      <c r="K6681" s="132">
        <v>11.999879999999999</v>
      </c>
      <c r="L6681" s="132">
        <v>11.999879999999999</v>
      </c>
      <c r="P6681" s="106">
        <v>36826</v>
      </c>
      <c r="Q6681" s="132">
        <v>11.999879999999999</v>
      </c>
      <c r="R6681" s="132">
        <v>11.999879999999999</v>
      </c>
    </row>
    <row r="6682" spans="4:18">
      <c r="D6682" s="106">
        <v>36825</v>
      </c>
      <c r="E6682" s="132">
        <v>2.125</v>
      </c>
      <c r="F6682" s="132">
        <v>2.125</v>
      </c>
      <c r="J6682" s="106">
        <v>36825</v>
      </c>
      <c r="K6682" s="132">
        <v>11.249890000000001</v>
      </c>
      <c r="L6682" s="132">
        <v>11.124890000000001</v>
      </c>
      <c r="P6682" s="106">
        <v>36825</v>
      </c>
      <c r="Q6682" s="132">
        <v>11.249890000000001</v>
      </c>
      <c r="R6682" s="132">
        <v>11.124890000000001</v>
      </c>
    </row>
    <row r="6683" spans="4:18">
      <c r="D6683" s="106">
        <v>36824</v>
      </c>
      <c r="E6683" s="132">
        <v>2</v>
      </c>
      <c r="F6683" s="132">
        <v>2</v>
      </c>
      <c r="J6683" s="106">
        <v>36824</v>
      </c>
      <c r="K6683" s="132">
        <v>11.687379999999999</v>
      </c>
      <c r="L6683" s="132">
        <v>11.374890000000001</v>
      </c>
      <c r="P6683" s="106">
        <v>36824</v>
      </c>
      <c r="Q6683" s="132">
        <v>11.687379999999999</v>
      </c>
      <c r="R6683" s="132">
        <v>11.374890000000001</v>
      </c>
    </row>
    <row r="6684" spans="4:18">
      <c r="D6684" s="106">
        <v>36823</v>
      </c>
      <c r="E6684" s="132">
        <v>2.25</v>
      </c>
      <c r="F6684" s="132">
        <v>2.0625</v>
      </c>
      <c r="J6684" s="106">
        <v>36823</v>
      </c>
      <c r="K6684" s="132">
        <v>12.87487</v>
      </c>
      <c r="L6684" s="132">
        <v>12.249879999999999</v>
      </c>
      <c r="P6684" s="106">
        <v>36823</v>
      </c>
      <c r="Q6684" s="132">
        <v>12.87487</v>
      </c>
      <c r="R6684" s="132">
        <v>12.249879999999999</v>
      </c>
    </row>
    <row r="6685" spans="4:18">
      <c r="D6685" s="106">
        <v>36822</v>
      </c>
      <c r="E6685" s="132">
        <v>2.25</v>
      </c>
      <c r="F6685" s="132">
        <v>2.0625</v>
      </c>
      <c r="J6685" s="106">
        <v>36822</v>
      </c>
      <c r="K6685" s="132">
        <v>12.99987</v>
      </c>
      <c r="L6685" s="132">
        <v>12.56237</v>
      </c>
      <c r="P6685" s="106">
        <v>36822</v>
      </c>
      <c r="Q6685" s="132">
        <v>12.99987</v>
      </c>
      <c r="R6685" s="132">
        <v>12.56237</v>
      </c>
    </row>
    <row r="6686" spans="4:18">
      <c r="D6686" s="106">
        <v>36819</v>
      </c>
      <c r="E6686" s="132">
        <v>2.125</v>
      </c>
      <c r="F6686" s="132">
        <v>2.125</v>
      </c>
      <c r="J6686" s="106">
        <v>36819</v>
      </c>
      <c r="K6686" s="132">
        <v>13.34362</v>
      </c>
      <c r="L6686" s="132">
        <v>12.99987</v>
      </c>
      <c r="P6686" s="106">
        <v>36819</v>
      </c>
      <c r="Q6686" s="132">
        <v>13.34362</v>
      </c>
      <c r="R6686" s="132">
        <v>12.99987</v>
      </c>
    </row>
    <row r="6687" spans="4:18">
      <c r="D6687" s="106">
        <v>36818</v>
      </c>
      <c r="E6687" s="132">
        <v>2.125</v>
      </c>
      <c r="F6687" s="132">
        <v>2.125</v>
      </c>
      <c r="J6687" s="106">
        <v>36818</v>
      </c>
      <c r="K6687" s="132">
        <v>13.12487</v>
      </c>
      <c r="L6687" s="132">
        <v>13.37487</v>
      </c>
      <c r="P6687" s="106">
        <v>36818</v>
      </c>
      <c r="Q6687" s="132">
        <v>13.12487</v>
      </c>
      <c r="R6687" s="132">
        <v>13.37487</v>
      </c>
    </row>
    <row r="6688" spans="4:18">
      <c r="D6688" s="106">
        <v>36817</v>
      </c>
      <c r="E6688" s="132">
        <v>2</v>
      </c>
      <c r="F6688" s="132">
        <v>2</v>
      </c>
      <c r="J6688" s="106">
        <v>36817</v>
      </c>
      <c r="K6688" s="132">
        <v>12.81237</v>
      </c>
      <c r="L6688" s="132">
        <v>12.68737</v>
      </c>
      <c r="P6688" s="106">
        <v>36817</v>
      </c>
      <c r="Q6688" s="132">
        <v>12.81237</v>
      </c>
      <c r="R6688" s="132">
        <v>12.68737</v>
      </c>
    </row>
    <row r="6689" spans="4:18">
      <c r="D6689" s="106">
        <v>36816</v>
      </c>
      <c r="E6689" s="132">
        <v>2</v>
      </c>
      <c r="F6689" s="132">
        <v>2</v>
      </c>
      <c r="J6689" s="106">
        <v>36816</v>
      </c>
      <c r="K6689" s="132">
        <v>14.07799</v>
      </c>
      <c r="L6689" s="132">
        <v>13.12487</v>
      </c>
      <c r="P6689" s="106">
        <v>36816</v>
      </c>
      <c r="Q6689" s="132">
        <v>14.07799</v>
      </c>
      <c r="R6689" s="132">
        <v>13.12487</v>
      </c>
    </row>
    <row r="6690" spans="4:18">
      <c r="D6690" s="106">
        <v>36815</v>
      </c>
      <c r="E6690" s="132">
        <v>2</v>
      </c>
      <c r="F6690" s="132">
        <v>2</v>
      </c>
      <c r="J6690" s="106">
        <v>36815</v>
      </c>
      <c r="K6690" s="132">
        <v>14.24986</v>
      </c>
      <c r="L6690" s="132">
        <v>14.06236</v>
      </c>
      <c r="P6690" s="106">
        <v>36815</v>
      </c>
      <c r="Q6690" s="132">
        <v>14.24986</v>
      </c>
      <c r="R6690" s="132">
        <v>14.06236</v>
      </c>
    </row>
    <row r="6691" spans="4:18">
      <c r="D6691" s="106">
        <v>36812</v>
      </c>
      <c r="E6691" s="132">
        <v>2.25</v>
      </c>
      <c r="F6691" s="132">
        <v>2.25</v>
      </c>
      <c r="J6691" s="106">
        <v>36812</v>
      </c>
      <c r="K6691" s="132">
        <v>12.98424</v>
      </c>
      <c r="L6691" s="132">
        <v>13.49987</v>
      </c>
      <c r="P6691" s="106">
        <v>36812</v>
      </c>
      <c r="Q6691" s="132">
        <v>12.98424</v>
      </c>
      <c r="R6691" s="132">
        <v>13.49987</v>
      </c>
    </row>
    <row r="6692" spans="4:18">
      <c r="D6692" s="106">
        <v>36811</v>
      </c>
      <c r="E6692" s="132">
        <v>2.03125</v>
      </c>
      <c r="F6692" s="132">
        <v>2.03125</v>
      </c>
      <c r="J6692" s="106">
        <v>36811</v>
      </c>
      <c r="K6692" s="132">
        <v>14.06236</v>
      </c>
      <c r="L6692" s="132">
        <v>13.18737</v>
      </c>
      <c r="P6692" s="106">
        <v>36811</v>
      </c>
      <c r="Q6692" s="132">
        <v>14.06236</v>
      </c>
      <c r="R6692" s="132">
        <v>13.18737</v>
      </c>
    </row>
    <row r="6693" spans="4:18">
      <c r="D6693" s="106">
        <v>36810</v>
      </c>
      <c r="E6693" s="132">
        <v>2.03125</v>
      </c>
      <c r="F6693" s="132">
        <v>2.03125</v>
      </c>
      <c r="J6693" s="106">
        <v>36810</v>
      </c>
      <c r="K6693" s="132">
        <v>13.68736</v>
      </c>
      <c r="L6693" s="132">
        <v>13.18737</v>
      </c>
      <c r="P6693" s="106">
        <v>36810</v>
      </c>
      <c r="Q6693" s="132">
        <v>13.68736</v>
      </c>
      <c r="R6693" s="132">
        <v>13.18737</v>
      </c>
    </row>
    <row r="6694" spans="4:18">
      <c r="D6694" s="106">
        <v>36809</v>
      </c>
      <c r="E6694" s="132">
        <v>2.25</v>
      </c>
      <c r="F6694" s="132">
        <v>2</v>
      </c>
      <c r="J6694" s="106">
        <v>36809</v>
      </c>
      <c r="K6694" s="132">
        <v>14.99985</v>
      </c>
      <c r="L6694" s="132">
        <v>14.37486</v>
      </c>
      <c r="P6694" s="106">
        <v>36809</v>
      </c>
      <c r="Q6694" s="132">
        <v>14.99985</v>
      </c>
      <c r="R6694" s="132">
        <v>14.37486</v>
      </c>
    </row>
    <row r="6695" spans="4:18">
      <c r="D6695" s="106">
        <v>36808</v>
      </c>
      <c r="E6695" s="132">
        <v>2.125</v>
      </c>
      <c r="F6695" s="132">
        <v>2.125</v>
      </c>
      <c r="J6695" s="106">
        <v>36808</v>
      </c>
      <c r="K6695" s="132">
        <v>15.109220000000001</v>
      </c>
      <c r="L6695" s="132">
        <v>14.93735</v>
      </c>
      <c r="P6695" s="106">
        <v>36808</v>
      </c>
      <c r="Q6695" s="132">
        <v>15.109220000000001</v>
      </c>
      <c r="R6695" s="132">
        <v>14.93735</v>
      </c>
    </row>
    <row r="6696" spans="4:18">
      <c r="D6696" s="106">
        <v>36805</v>
      </c>
      <c r="E6696" s="132">
        <v>2.25</v>
      </c>
      <c r="F6696" s="132">
        <v>2.21875</v>
      </c>
      <c r="J6696" s="106">
        <v>36805</v>
      </c>
      <c r="K6696" s="132">
        <v>15.952970000000001</v>
      </c>
      <c r="L6696" s="132">
        <v>14.99985</v>
      </c>
      <c r="P6696" s="106">
        <v>36805</v>
      </c>
      <c r="Q6696" s="132">
        <v>15.952970000000001</v>
      </c>
      <c r="R6696" s="132">
        <v>14.99985</v>
      </c>
    </row>
    <row r="6697" spans="4:18">
      <c r="D6697" s="106">
        <v>36804</v>
      </c>
      <c r="E6697" s="132">
        <v>2.25</v>
      </c>
      <c r="F6697" s="132">
        <v>2.25</v>
      </c>
      <c r="J6697" s="106">
        <v>36804</v>
      </c>
      <c r="K6697" s="132">
        <v>16.781079999999999</v>
      </c>
      <c r="L6697" s="132">
        <v>15.999840000000001</v>
      </c>
      <c r="P6697" s="106">
        <v>36804</v>
      </c>
      <c r="Q6697" s="132">
        <v>16.781079999999999</v>
      </c>
      <c r="R6697" s="132">
        <v>15.999840000000001</v>
      </c>
    </row>
    <row r="6698" spans="4:18">
      <c r="D6698" s="106">
        <v>36803</v>
      </c>
      <c r="E6698" s="132">
        <v>2.375</v>
      </c>
      <c r="F6698" s="132">
        <v>2.375</v>
      </c>
      <c r="J6698" s="106">
        <v>36803</v>
      </c>
      <c r="K6698" s="132">
        <v>15.968590000000001</v>
      </c>
      <c r="L6698" s="132">
        <v>17.062329999999999</v>
      </c>
      <c r="P6698" s="106">
        <v>36803</v>
      </c>
      <c r="Q6698" s="132">
        <v>15.968590000000001</v>
      </c>
      <c r="R6698" s="132">
        <v>17.062329999999999</v>
      </c>
    </row>
    <row r="6699" spans="4:18">
      <c r="D6699" s="106">
        <v>36802</v>
      </c>
      <c r="E6699" s="132">
        <v>2.3125</v>
      </c>
      <c r="F6699" s="132">
        <v>2.28125</v>
      </c>
      <c r="J6699" s="106">
        <v>36802</v>
      </c>
      <c r="K6699" s="132">
        <v>15.43735</v>
      </c>
      <c r="L6699" s="132">
        <v>16.390460000000001</v>
      </c>
      <c r="P6699" s="106">
        <v>36802</v>
      </c>
      <c r="Q6699" s="132">
        <v>15.43735</v>
      </c>
      <c r="R6699" s="132">
        <v>16.390460000000001</v>
      </c>
    </row>
    <row r="6700" spans="4:18">
      <c r="D6700" s="106">
        <v>36801</v>
      </c>
      <c r="E6700" s="132">
        <v>2.3125</v>
      </c>
      <c r="F6700" s="132">
        <v>2.3125</v>
      </c>
      <c r="J6700" s="106">
        <v>36801</v>
      </c>
      <c r="K6700" s="132">
        <v>16.781079999999999</v>
      </c>
      <c r="L6700" s="132">
        <v>15.06235</v>
      </c>
      <c r="P6700" s="106">
        <v>36801</v>
      </c>
      <c r="Q6700" s="132">
        <v>16.781079999999999</v>
      </c>
      <c r="R6700" s="132">
        <v>15.06235</v>
      </c>
    </row>
    <row r="6701" spans="4:18">
      <c r="D6701" s="106">
        <v>36798</v>
      </c>
      <c r="E6701" s="132">
        <v>2.1875</v>
      </c>
      <c r="F6701" s="132">
        <v>2.75</v>
      </c>
      <c r="J6701" s="106">
        <v>36798</v>
      </c>
      <c r="K6701" s="132">
        <v>17.062329999999999</v>
      </c>
      <c r="L6701" s="132">
        <v>16.499839999999999</v>
      </c>
      <c r="P6701" s="106">
        <v>36798</v>
      </c>
      <c r="Q6701" s="132">
        <v>17.062329999999999</v>
      </c>
      <c r="R6701" s="132">
        <v>16.499839999999999</v>
      </c>
    </row>
    <row r="6702" spans="4:18">
      <c r="D6702" s="106">
        <v>36797</v>
      </c>
      <c r="E6702" s="132">
        <v>2.25</v>
      </c>
      <c r="F6702" s="132">
        <v>2.5</v>
      </c>
      <c r="J6702" s="106">
        <v>36797</v>
      </c>
      <c r="K6702" s="132">
        <v>16.406089999999999</v>
      </c>
      <c r="L6702" s="132">
        <v>17.124829999999999</v>
      </c>
      <c r="P6702" s="106">
        <v>36797</v>
      </c>
      <c r="Q6702" s="132">
        <v>16.406089999999999</v>
      </c>
      <c r="R6702" s="132">
        <v>17.124829999999999</v>
      </c>
    </row>
    <row r="6703" spans="4:18">
      <c r="D6703" s="106">
        <v>36796</v>
      </c>
      <c r="E6703" s="132">
        <v>2.15625</v>
      </c>
      <c r="F6703" s="132">
        <v>2.15625</v>
      </c>
      <c r="J6703" s="106">
        <v>36796</v>
      </c>
      <c r="K6703" s="132">
        <v>16.874829999999999</v>
      </c>
      <c r="L6703" s="132">
        <v>16.624829999999999</v>
      </c>
      <c r="P6703" s="106">
        <v>36796</v>
      </c>
      <c r="Q6703" s="132">
        <v>16.874829999999999</v>
      </c>
      <c r="R6703" s="132">
        <v>16.624829999999999</v>
      </c>
    </row>
    <row r="6704" spans="4:18">
      <c r="D6704" s="106">
        <v>36795</v>
      </c>
      <c r="E6704" s="132">
        <v>2.375</v>
      </c>
      <c r="F6704" s="132">
        <v>2.15625</v>
      </c>
      <c r="J6704" s="106">
        <v>36795</v>
      </c>
      <c r="K6704" s="132">
        <v>18.71856</v>
      </c>
      <c r="L6704" s="132">
        <v>16.999829999999999</v>
      </c>
      <c r="P6704" s="106">
        <v>36795</v>
      </c>
      <c r="Q6704" s="132">
        <v>18.71856</v>
      </c>
      <c r="R6704" s="132">
        <v>16.999829999999999</v>
      </c>
    </row>
    <row r="6705" spans="4:18">
      <c r="D6705" s="106">
        <v>36794</v>
      </c>
      <c r="E6705" s="132">
        <v>2.125</v>
      </c>
      <c r="F6705" s="132">
        <v>2.125</v>
      </c>
      <c r="J6705" s="106">
        <v>36794</v>
      </c>
      <c r="K6705" s="132">
        <v>19.18731</v>
      </c>
      <c r="L6705" s="132">
        <v>17.99982</v>
      </c>
      <c r="P6705" s="106">
        <v>36794</v>
      </c>
      <c r="Q6705" s="132">
        <v>19.18731</v>
      </c>
      <c r="R6705" s="132">
        <v>17.99982</v>
      </c>
    </row>
    <row r="6706" spans="4:18">
      <c r="D6706" s="106">
        <v>36791</v>
      </c>
      <c r="E6706" s="132">
        <v>2</v>
      </c>
      <c r="F6706" s="132">
        <v>2.375</v>
      </c>
      <c r="J6706" s="106">
        <v>36791</v>
      </c>
      <c r="K6706" s="132">
        <v>20.1873</v>
      </c>
      <c r="L6706" s="132">
        <v>19.37481</v>
      </c>
      <c r="P6706" s="106">
        <v>36791</v>
      </c>
      <c r="Q6706" s="132">
        <v>20.1873</v>
      </c>
      <c r="R6706" s="132">
        <v>19.37481</v>
      </c>
    </row>
    <row r="6707" spans="4:18">
      <c r="D6707" s="106">
        <v>36790</v>
      </c>
      <c r="E6707" s="132">
        <v>2.0625</v>
      </c>
      <c r="F6707" s="132">
        <v>2.28125</v>
      </c>
      <c r="J6707" s="106">
        <v>36790</v>
      </c>
      <c r="K6707" s="132">
        <v>21.312290000000001</v>
      </c>
      <c r="L6707" s="132">
        <v>20.4998</v>
      </c>
      <c r="P6707" s="106">
        <v>36790</v>
      </c>
      <c r="Q6707" s="132">
        <v>21.312290000000001</v>
      </c>
      <c r="R6707" s="132">
        <v>20.4998</v>
      </c>
    </row>
    <row r="6708" spans="4:18">
      <c r="D6708" s="106">
        <v>36789</v>
      </c>
      <c r="E6708" s="132">
        <v>2.21875</v>
      </c>
      <c r="F6708" s="132">
        <v>2</v>
      </c>
      <c r="J6708" s="106">
        <v>36789</v>
      </c>
      <c r="K6708" s="132">
        <v>22.187280000000001</v>
      </c>
      <c r="L6708" s="132">
        <v>21.749780000000001</v>
      </c>
      <c r="P6708" s="106">
        <v>36789</v>
      </c>
      <c r="Q6708" s="132">
        <v>22.187280000000001</v>
      </c>
      <c r="R6708" s="132">
        <v>21.749780000000001</v>
      </c>
    </row>
    <row r="6709" spans="4:18">
      <c r="D6709" s="106">
        <v>36788</v>
      </c>
      <c r="E6709" s="132">
        <v>2.15625</v>
      </c>
      <c r="F6709" s="132">
        <v>2</v>
      </c>
      <c r="J6709" s="106">
        <v>36788</v>
      </c>
      <c r="K6709" s="132">
        <v>20.906040000000001</v>
      </c>
      <c r="L6709" s="132">
        <v>21.749780000000001</v>
      </c>
      <c r="P6709" s="106">
        <v>36788</v>
      </c>
      <c r="Q6709" s="132">
        <v>20.906040000000001</v>
      </c>
      <c r="R6709" s="132">
        <v>21.749780000000001</v>
      </c>
    </row>
    <row r="6710" spans="4:18">
      <c r="D6710" s="106">
        <v>36787</v>
      </c>
      <c r="E6710" s="132">
        <v>2.4375</v>
      </c>
      <c r="F6710" s="132">
        <v>2.40625</v>
      </c>
      <c r="J6710" s="106">
        <v>36787</v>
      </c>
      <c r="K6710" s="132">
        <v>20.0623</v>
      </c>
      <c r="L6710" s="132">
        <v>20.999790000000001</v>
      </c>
      <c r="P6710" s="106">
        <v>36787</v>
      </c>
      <c r="Q6710" s="132">
        <v>20.0623</v>
      </c>
      <c r="R6710" s="132">
        <v>20.999790000000001</v>
      </c>
    </row>
    <row r="6711" spans="4:18">
      <c r="D6711" s="106">
        <v>36784</v>
      </c>
      <c r="E6711" s="132">
        <v>2.46875</v>
      </c>
      <c r="F6711" s="132">
        <v>2.40625</v>
      </c>
      <c r="J6711" s="106">
        <v>36784</v>
      </c>
      <c r="K6711" s="132">
        <v>22.874770000000002</v>
      </c>
      <c r="L6711" s="132">
        <v>21.562280000000001</v>
      </c>
      <c r="P6711" s="106">
        <v>36784</v>
      </c>
      <c r="Q6711" s="132">
        <v>22.874770000000002</v>
      </c>
      <c r="R6711" s="132">
        <v>21.562280000000001</v>
      </c>
    </row>
    <row r="6712" spans="4:18">
      <c r="D6712" s="106">
        <v>36783</v>
      </c>
      <c r="E6712" s="132">
        <v>2.78125</v>
      </c>
      <c r="F6712" s="132">
        <v>2.5</v>
      </c>
      <c r="J6712" s="106">
        <v>36783</v>
      </c>
      <c r="K6712" s="132">
        <v>22.374780000000001</v>
      </c>
      <c r="L6712" s="132">
        <v>22.687270000000002</v>
      </c>
      <c r="P6712" s="106">
        <v>36783</v>
      </c>
      <c r="Q6712" s="132">
        <v>22.374780000000001</v>
      </c>
      <c r="R6712" s="132">
        <v>22.687270000000002</v>
      </c>
    </row>
    <row r="6713" spans="4:18">
      <c r="D6713" s="106">
        <v>36782</v>
      </c>
      <c r="E6713" s="132">
        <v>3.21875</v>
      </c>
      <c r="F6713" s="132">
        <v>2.9375</v>
      </c>
      <c r="J6713" s="106">
        <v>36782</v>
      </c>
      <c r="K6713" s="132">
        <v>21.499780000000001</v>
      </c>
      <c r="L6713" s="132">
        <v>23.374770000000002</v>
      </c>
      <c r="P6713" s="106">
        <v>36782</v>
      </c>
      <c r="Q6713" s="132">
        <v>21.499780000000001</v>
      </c>
      <c r="R6713" s="132">
        <v>23.374770000000002</v>
      </c>
    </row>
    <row r="6714" spans="4:18">
      <c r="D6714" s="106">
        <v>36781</v>
      </c>
      <c r="E6714" s="132">
        <v>3.125</v>
      </c>
      <c r="F6714" s="132">
        <v>3.1875</v>
      </c>
      <c r="J6714" s="106">
        <v>36781</v>
      </c>
      <c r="K6714" s="132">
        <v>22.499770000000002</v>
      </c>
      <c r="L6714" s="132">
        <v>22.249780000000001</v>
      </c>
      <c r="P6714" s="106">
        <v>36781</v>
      </c>
      <c r="Q6714" s="132">
        <v>22.499770000000002</v>
      </c>
      <c r="R6714" s="132">
        <v>22.249780000000001</v>
      </c>
    </row>
    <row r="6715" spans="4:18">
      <c r="D6715" s="106">
        <v>36780</v>
      </c>
      <c r="E6715" s="132">
        <v>3.0625</v>
      </c>
      <c r="F6715" s="132">
        <v>3</v>
      </c>
      <c r="J6715" s="106">
        <v>36780</v>
      </c>
      <c r="K6715" s="132">
        <v>22.499770000000002</v>
      </c>
      <c r="L6715" s="132">
        <v>21.999780000000001</v>
      </c>
      <c r="P6715" s="106">
        <v>36780</v>
      </c>
      <c r="Q6715" s="132">
        <v>22.499770000000002</v>
      </c>
      <c r="R6715" s="132">
        <v>21.999780000000001</v>
      </c>
    </row>
    <row r="6716" spans="4:18">
      <c r="D6716" s="106">
        <v>36777</v>
      </c>
      <c r="E6716" s="132">
        <v>3.0625</v>
      </c>
      <c r="F6716" s="132">
        <v>3</v>
      </c>
      <c r="J6716" s="106">
        <v>36777</v>
      </c>
      <c r="K6716" s="132">
        <v>25.124749999999999</v>
      </c>
      <c r="L6716" s="132">
        <v>22.812270000000002</v>
      </c>
      <c r="P6716" s="106">
        <v>36777</v>
      </c>
      <c r="Q6716" s="132">
        <v>25.124749999999999</v>
      </c>
      <c r="R6716" s="132">
        <v>22.812270000000002</v>
      </c>
    </row>
    <row r="6717" spans="4:18">
      <c r="D6717" s="106">
        <v>36776</v>
      </c>
      <c r="E6717" s="132">
        <v>3</v>
      </c>
      <c r="F6717" s="132">
        <v>3</v>
      </c>
      <c r="J6717" s="106">
        <v>36776</v>
      </c>
      <c r="K6717" s="132">
        <v>23.999759999999998</v>
      </c>
      <c r="L6717" s="132">
        <v>24.749749999999999</v>
      </c>
      <c r="P6717" s="106">
        <v>36776</v>
      </c>
      <c r="Q6717" s="132">
        <v>23.999759999999998</v>
      </c>
      <c r="R6717" s="132">
        <v>24.749749999999999</v>
      </c>
    </row>
    <row r="6718" spans="4:18">
      <c r="D6718" s="106">
        <v>36775</v>
      </c>
      <c r="E6718" s="132">
        <v>3</v>
      </c>
      <c r="F6718" s="132">
        <v>3</v>
      </c>
      <c r="J6718" s="106">
        <v>36775</v>
      </c>
      <c r="K6718" s="132">
        <v>26.093489999999999</v>
      </c>
      <c r="L6718" s="132">
        <v>24.187259999999998</v>
      </c>
      <c r="P6718" s="106">
        <v>36775</v>
      </c>
      <c r="Q6718" s="132">
        <v>26.093489999999999</v>
      </c>
      <c r="R6718" s="132">
        <v>24.187259999999998</v>
      </c>
    </row>
    <row r="6719" spans="4:18">
      <c r="D6719" s="106">
        <v>36774</v>
      </c>
      <c r="E6719" s="132">
        <v>3.03125</v>
      </c>
      <c r="F6719" s="132">
        <v>3.03125</v>
      </c>
      <c r="J6719" s="106">
        <v>36774</v>
      </c>
      <c r="K6719" s="132">
        <v>26.93723</v>
      </c>
      <c r="L6719" s="132">
        <v>26.49973</v>
      </c>
      <c r="P6719" s="106">
        <v>36774</v>
      </c>
      <c r="Q6719" s="132">
        <v>26.93723</v>
      </c>
      <c r="R6719" s="132">
        <v>26.49973</v>
      </c>
    </row>
    <row r="6720" spans="4:18">
      <c r="D6720" s="106">
        <v>36770</v>
      </c>
      <c r="E6720" s="132">
        <v>3</v>
      </c>
      <c r="F6720" s="132">
        <v>3.125</v>
      </c>
      <c r="J6720" s="106">
        <v>36770</v>
      </c>
      <c r="K6720" s="132">
        <v>26.74973</v>
      </c>
      <c r="L6720" s="132">
        <v>27.37473</v>
      </c>
      <c r="P6720" s="106">
        <v>36770</v>
      </c>
      <c r="Q6720" s="132">
        <v>26.74973</v>
      </c>
      <c r="R6720" s="132">
        <v>27.37473</v>
      </c>
    </row>
    <row r="6721" spans="4:18">
      <c r="D6721" s="106">
        <v>36769</v>
      </c>
      <c r="E6721" s="132">
        <v>2.9375</v>
      </c>
      <c r="F6721" s="132">
        <v>3</v>
      </c>
      <c r="J6721" s="106">
        <v>36769</v>
      </c>
      <c r="K6721" s="132">
        <v>26.374739999999999</v>
      </c>
      <c r="L6721" s="132">
        <v>26.187239999999999</v>
      </c>
      <c r="P6721" s="106">
        <v>36769</v>
      </c>
      <c r="Q6721" s="132">
        <v>26.374739999999999</v>
      </c>
      <c r="R6721" s="132">
        <v>26.187239999999999</v>
      </c>
    </row>
    <row r="6722" spans="4:18">
      <c r="D6722" s="106">
        <v>36768</v>
      </c>
      <c r="E6722" s="132">
        <v>2.96875</v>
      </c>
      <c r="F6722" s="132">
        <v>3.125</v>
      </c>
      <c r="J6722" s="106">
        <v>36768</v>
      </c>
      <c r="K6722" s="132">
        <v>25.874739999999999</v>
      </c>
      <c r="L6722" s="132">
        <v>26.49973</v>
      </c>
      <c r="P6722" s="106">
        <v>36768</v>
      </c>
      <c r="Q6722" s="132">
        <v>25.874739999999999</v>
      </c>
      <c r="R6722" s="132">
        <v>26.49973</v>
      </c>
    </row>
    <row r="6723" spans="4:18">
      <c r="D6723" s="106">
        <v>36767</v>
      </c>
      <c r="E6723" s="132">
        <v>3.375</v>
      </c>
      <c r="F6723" s="132">
        <v>3</v>
      </c>
      <c r="J6723" s="106">
        <v>36767</v>
      </c>
      <c r="K6723" s="132">
        <v>26.249739999999999</v>
      </c>
      <c r="L6723" s="132">
        <v>25.937239999999999</v>
      </c>
      <c r="P6723" s="106">
        <v>36767</v>
      </c>
      <c r="Q6723" s="132">
        <v>26.249739999999999</v>
      </c>
      <c r="R6723" s="132">
        <v>25.937239999999999</v>
      </c>
    </row>
    <row r="6724" spans="4:18">
      <c r="D6724" s="106">
        <v>36766</v>
      </c>
      <c r="E6724" s="132">
        <v>2.375</v>
      </c>
      <c r="F6724" s="132">
        <v>3.75</v>
      </c>
      <c r="J6724" s="106">
        <v>36766</v>
      </c>
      <c r="K6724" s="132">
        <v>26.312239999999999</v>
      </c>
      <c r="L6724" s="132">
        <v>26.437239999999999</v>
      </c>
      <c r="P6724" s="106">
        <v>36766</v>
      </c>
      <c r="Q6724" s="132">
        <v>26.312239999999999</v>
      </c>
      <c r="R6724" s="132">
        <v>26.437239999999999</v>
      </c>
    </row>
    <row r="6725" spans="4:18">
      <c r="D6725" s="106">
        <v>36763</v>
      </c>
      <c r="E6725" s="132">
        <v>2.4375</v>
      </c>
      <c r="F6725" s="132">
        <v>2.4375</v>
      </c>
      <c r="J6725" s="106">
        <v>36763</v>
      </c>
      <c r="K6725" s="132">
        <v>26.155989999999999</v>
      </c>
      <c r="L6725" s="132">
        <v>26.374739999999999</v>
      </c>
      <c r="P6725" s="106">
        <v>36763</v>
      </c>
      <c r="Q6725" s="132">
        <v>26.155989999999999</v>
      </c>
      <c r="R6725" s="132">
        <v>26.374739999999999</v>
      </c>
    </row>
    <row r="6726" spans="4:18">
      <c r="D6726" s="106">
        <v>36762</v>
      </c>
      <c r="E6726" s="132">
        <v>2.8125</v>
      </c>
      <c r="F6726" s="132">
        <v>2.4375</v>
      </c>
      <c r="J6726" s="106">
        <v>36762</v>
      </c>
      <c r="K6726" s="132">
        <v>25.187249999999999</v>
      </c>
      <c r="L6726" s="132">
        <v>26.56223</v>
      </c>
      <c r="P6726" s="106">
        <v>36762</v>
      </c>
      <c r="Q6726" s="132">
        <v>25.187249999999999</v>
      </c>
      <c r="R6726" s="132">
        <v>26.56223</v>
      </c>
    </row>
    <row r="6727" spans="4:18">
      <c r="D6727" s="106">
        <v>36761</v>
      </c>
      <c r="E6727" s="132">
        <v>2.8125</v>
      </c>
      <c r="F6727" s="132">
        <v>2.8125</v>
      </c>
      <c r="J6727" s="106">
        <v>36761</v>
      </c>
      <c r="K6727" s="132">
        <v>25.624739999999999</v>
      </c>
      <c r="L6727" s="132">
        <v>25.374749999999999</v>
      </c>
      <c r="P6727" s="106">
        <v>36761</v>
      </c>
      <c r="Q6727" s="132">
        <v>25.624739999999999</v>
      </c>
      <c r="R6727" s="132">
        <v>25.374749999999999</v>
      </c>
    </row>
    <row r="6728" spans="4:18">
      <c r="D6728" s="106">
        <v>36760</v>
      </c>
      <c r="E6728" s="132">
        <v>2.5625</v>
      </c>
      <c r="F6728" s="132">
        <v>2.9375</v>
      </c>
      <c r="J6728" s="106">
        <v>36760</v>
      </c>
      <c r="K6728" s="132">
        <v>26.312239999999999</v>
      </c>
      <c r="L6728" s="132">
        <v>25.812239999999999</v>
      </c>
      <c r="P6728" s="106">
        <v>36760</v>
      </c>
      <c r="Q6728" s="132">
        <v>26.312239999999999</v>
      </c>
      <c r="R6728" s="132">
        <v>25.812239999999999</v>
      </c>
    </row>
    <row r="6729" spans="4:18">
      <c r="D6729" s="106">
        <v>36759</v>
      </c>
      <c r="E6729" s="132">
        <v>2.5</v>
      </c>
      <c r="F6729" s="132">
        <v>2.625</v>
      </c>
      <c r="J6729" s="106">
        <v>36759</v>
      </c>
      <c r="K6729" s="132">
        <v>26.187239999999999</v>
      </c>
      <c r="L6729" s="132">
        <v>26.124739999999999</v>
      </c>
      <c r="P6729" s="106">
        <v>36759</v>
      </c>
      <c r="Q6729" s="132">
        <v>26.187239999999999</v>
      </c>
      <c r="R6729" s="132">
        <v>26.124739999999999</v>
      </c>
    </row>
    <row r="6730" spans="4:18">
      <c r="D6730" s="106">
        <v>36756</v>
      </c>
      <c r="E6730" s="132">
        <v>3.125</v>
      </c>
      <c r="F6730" s="132">
        <v>2.75</v>
      </c>
      <c r="J6730" s="106">
        <v>36756</v>
      </c>
      <c r="K6730" s="132">
        <v>25.249749999999999</v>
      </c>
      <c r="L6730" s="132">
        <v>24.812249999999999</v>
      </c>
      <c r="P6730" s="106">
        <v>36756</v>
      </c>
      <c r="Q6730" s="132">
        <v>25.249749999999999</v>
      </c>
      <c r="R6730" s="132">
        <v>24.812249999999999</v>
      </c>
    </row>
    <row r="6731" spans="4:18">
      <c r="D6731" s="106">
        <v>36755</v>
      </c>
      <c r="E6731" s="132">
        <v>2.9375</v>
      </c>
      <c r="F6731" s="132">
        <v>3.125</v>
      </c>
      <c r="J6731" s="106">
        <v>36755</v>
      </c>
      <c r="K6731" s="132">
        <v>24.249759999999998</v>
      </c>
      <c r="L6731" s="132">
        <v>24.874749999999999</v>
      </c>
      <c r="P6731" s="106">
        <v>36755</v>
      </c>
      <c r="Q6731" s="132">
        <v>24.249759999999998</v>
      </c>
      <c r="R6731" s="132">
        <v>24.874749999999999</v>
      </c>
    </row>
    <row r="6732" spans="4:18">
      <c r="D6732" s="106">
        <v>36754</v>
      </c>
      <c r="E6732" s="132">
        <v>2.75</v>
      </c>
      <c r="F6732" s="132">
        <v>2.90625</v>
      </c>
      <c r="J6732" s="106">
        <v>36754</v>
      </c>
      <c r="K6732" s="132">
        <v>24.218509999999998</v>
      </c>
      <c r="L6732" s="132">
        <v>24.437259999999998</v>
      </c>
      <c r="P6732" s="106">
        <v>36754</v>
      </c>
      <c r="Q6732" s="132">
        <v>24.218509999999998</v>
      </c>
      <c r="R6732" s="132">
        <v>24.437259999999998</v>
      </c>
    </row>
    <row r="6733" spans="4:18">
      <c r="D6733" s="106">
        <v>36753</v>
      </c>
      <c r="E6733" s="132">
        <v>2.03125</v>
      </c>
      <c r="F6733" s="132">
        <v>2.625</v>
      </c>
      <c r="J6733" s="106">
        <v>36753</v>
      </c>
      <c r="K6733" s="132">
        <v>23.593520000000002</v>
      </c>
      <c r="L6733" s="132">
        <v>24.124759999999998</v>
      </c>
      <c r="P6733" s="106">
        <v>36753</v>
      </c>
      <c r="Q6733" s="132">
        <v>23.593520000000002</v>
      </c>
      <c r="R6733" s="132">
        <v>24.124759999999998</v>
      </c>
    </row>
    <row r="6734" spans="4:18">
      <c r="D6734" s="106">
        <v>36752</v>
      </c>
      <c r="E6734" s="132">
        <v>2.28125</v>
      </c>
      <c r="F6734" s="132">
        <v>2.15625</v>
      </c>
      <c r="J6734" s="106">
        <v>36752</v>
      </c>
      <c r="K6734" s="132">
        <v>23.031020000000002</v>
      </c>
      <c r="L6734" s="132">
        <v>23.687259999999998</v>
      </c>
      <c r="P6734" s="106">
        <v>36752</v>
      </c>
      <c r="Q6734" s="132">
        <v>23.031020000000002</v>
      </c>
      <c r="R6734" s="132">
        <v>23.687259999999998</v>
      </c>
    </row>
    <row r="6735" spans="4:18">
      <c r="D6735" s="106">
        <v>36749</v>
      </c>
      <c r="E6735" s="132">
        <v>2.0625</v>
      </c>
      <c r="F6735" s="132">
        <v>2.28125</v>
      </c>
      <c r="J6735" s="106">
        <v>36749</v>
      </c>
      <c r="K6735" s="132">
        <v>22.249780000000001</v>
      </c>
      <c r="L6735" s="132">
        <v>23.499770000000002</v>
      </c>
      <c r="P6735" s="106">
        <v>36749</v>
      </c>
      <c r="Q6735" s="132">
        <v>22.249780000000001</v>
      </c>
      <c r="R6735" s="132">
        <v>23.499770000000002</v>
      </c>
    </row>
    <row r="6736" spans="4:18">
      <c r="D6736" s="106">
        <v>36748</v>
      </c>
      <c r="E6736" s="132">
        <v>2</v>
      </c>
      <c r="F6736" s="132">
        <v>2</v>
      </c>
      <c r="J6736" s="106">
        <v>36748</v>
      </c>
      <c r="K6736" s="132">
        <v>23.937259999999998</v>
      </c>
      <c r="L6736" s="132">
        <v>22.624770000000002</v>
      </c>
      <c r="P6736" s="106">
        <v>36748</v>
      </c>
      <c r="Q6736" s="132">
        <v>23.937259999999998</v>
      </c>
      <c r="R6736" s="132">
        <v>22.624770000000002</v>
      </c>
    </row>
    <row r="6737" spans="1:18">
      <c r="D6737" s="106">
        <v>36747</v>
      </c>
      <c r="E6737" s="132">
        <v>1.92188</v>
      </c>
      <c r="F6737" s="132">
        <v>2</v>
      </c>
      <c r="J6737" s="106">
        <v>36747</v>
      </c>
      <c r="K6737" s="132">
        <v>25.187249999999999</v>
      </c>
      <c r="L6737" s="132">
        <v>23.499770000000002</v>
      </c>
      <c r="P6737" s="106">
        <v>36747</v>
      </c>
      <c r="Q6737" s="132">
        <v>25.187249999999999</v>
      </c>
      <c r="R6737" s="132">
        <v>23.499770000000002</v>
      </c>
    </row>
    <row r="6738" spans="1:18">
      <c r="D6738" s="106">
        <v>36746</v>
      </c>
      <c r="E6738" s="132">
        <v>2.0625</v>
      </c>
      <c r="F6738" s="132">
        <v>2.0625</v>
      </c>
      <c r="J6738" s="106">
        <v>36746</v>
      </c>
      <c r="K6738" s="132">
        <v>21.843530000000001</v>
      </c>
      <c r="L6738" s="132">
        <v>24.562249999999999</v>
      </c>
      <c r="P6738" s="106">
        <v>36746</v>
      </c>
      <c r="Q6738" s="132">
        <v>21.843530000000001</v>
      </c>
      <c r="R6738" s="132">
        <v>24.562249999999999</v>
      </c>
    </row>
    <row r="6739" spans="1:18">
      <c r="D6739" s="106">
        <v>36745</v>
      </c>
      <c r="E6739" s="132">
        <v>1.78125</v>
      </c>
      <c r="F6739" s="132">
        <v>2.0625</v>
      </c>
      <c r="J6739" s="106">
        <v>36745</v>
      </c>
      <c r="K6739" s="132">
        <v>23.124770000000002</v>
      </c>
      <c r="L6739" s="132">
        <v>22.499770000000002</v>
      </c>
      <c r="P6739" s="106">
        <v>36745</v>
      </c>
      <c r="Q6739" s="132">
        <v>23.124770000000002</v>
      </c>
      <c r="R6739" s="132">
        <v>22.499770000000002</v>
      </c>
    </row>
    <row r="6740" spans="1:18">
      <c r="D6740" s="106">
        <v>36742</v>
      </c>
      <c r="E6740" s="132">
        <v>1.82812</v>
      </c>
      <c r="F6740" s="132">
        <v>2</v>
      </c>
      <c r="J6740" s="106">
        <v>36742</v>
      </c>
      <c r="K6740" s="132">
        <v>22.093530000000001</v>
      </c>
      <c r="L6740" s="132">
        <v>23.249770000000002</v>
      </c>
      <c r="P6740" s="106">
        <v>36742</v>
      </c>
      <c r="Q6740" s="132">
        <v>22.093530000000001</v>
      </c>
      <c r="R6740" s="132">
        <v>23.249770000000002</v>
      </c>
    </row>
    <row r="6741" spans="1:18">
      <c r="D6741" s="106">
        <v>36741</v>
      </c>
      <c r="E6741" s="132">
        <v>1.8125</v>
      </c>
      <c r="F6741" s="132">
        <v>1.8125</v>
      </c>
      <c r="J6741" s="106">
        <v>36741</v>
      </c>
      <c r="K6741" s="132">
        <v>21.999780000000001</v>
      </c>
      <c r="L6741" s="132">
        <v>21.249790000000001</v>
      </c>
      <c r="P6741" s="106">
        <v>36741</v>
      </c>
      <c r="Q6741" s="132">
        <v>21.999780000000001</v>
      </c>
      <c r="R6741" s="132">
        <v>21.249790000000001</v>
      </c>
    </row>
    <row r="6742" spans="1:18">
      <c r="D6742" s="106">
        <v>36740</v>
      </c>
      <c r="E6742" s="132">
        <v>1.6875</v>
      </c>
      <c r="F6742" s="132">
        <v>1.9375</v>
      </c>
      <c r="J6742" s="106">
        <v>36740</v>
      </c>
      <c r="K6742" s="132">
        <v>26.062239999999999</v>
      </c>
      <c r="L6742" s="132">
        <v>23.999759999999998</v>
      </c>
      <c r="P6742" s="106">
        <v>36740</v>
      </c>
      <c r="Q6742" s="132">
        <v>26.062239999999999</v>
      </c>
      <c r="R6742" s="132">
        <v>23.999759999999998</v>
      </c>
    </row>
    <row r="6746" spans="1:18">
      <c r="D6746" s="138" t="s">
        <v>27970</v>
      </c>
      <c r="E6746" s="138" t="s">
        <v>27971</v>
      </c>
      <c r="F6746" s="138" t="s">
        <v>27982</v>
      </c>
      <c r="J6746" s="139" t="s">
        <v>27970</v>
      </c>
      <c r="K6746" s="139" t="s">
        <v>27971</v>
      </c>
      <c r="L6746" s="139" t="s">
        <v>27982</v>
      </c>
      <c r="P6746" s="145" t="s">
        <v>27970</v>
      </c>
      <c r="Q6746" s="145" t="s">
        <v>27971</v>
      </c>
      <c r="R6746" s="145" t="s">
        <v>27982</v>
      </c>
    </row>
    <row r="6747" spans="1:18">
      <c r="D6747" s="106">
        <v>36661</v>
      </c>
      <c r="E6747" s="138">
        <v>20.718540000000001</v>
      </c>
      <c r="F6747" s="138">
        <v>23.687259999999998</v>
      </c>
      <c r="J6747" s="106">
        <v>36661</v>
      </c>
      <c r="K6747" s="139">
        <v>0.64</v>
      </c>
      <c r="L6747" s="139">
        <v>0.64</v>
      </c>
      <c r="P6747" s="106">
        <v>36661</v>
      </c>
      <c r="Q6747" s="145">
        <v>17</v>
      </c>
      <c r="R6747" s="145">
        <v>17</v>
      </c>
    </row>
    <row r="6748" spans="1:18">
      <c r="D6748" s="106">
        <v>36658</v>
      </c>
      <c r="E6748" s="138">
        <v>20.4998</v>
      </c>
      <c r="F6748" s="138">
        <v>20.562290000000001</v>
      </c>
      <c r="J6748" s="106">
        <v>36658</v>
      </c>
      <c r="K6748" s="139">
        <v>0.67</v>
      </c>
      <c r="L6748" s="139">
        <v>0.67</v>
      </c>
      <c r="P6748" s="106">
        <v>36658</v>
      </c>
      <c r="Q6748" s="145">
        <v>14.875</v>
      </c>
      <c r="R6748" s="145">
        <v>16.75</v>
      </c>
    </row>
    <row r="6749" spans="1:18">
      <c r="A6749">
        <v>27</v>
      </c>
      <c r="B6749" s="106">
        <f>'Competitors list'!B78</f>
        <v>36656</v>
      </c>
      <c r="C6749" s="101" t="str">
        <f>'Competitors list'!D78</f>
        <v>GrafTech International Ltd</v>
      </c>
      <c r="D6749" s="106">
        <v>36657</v>
      </c>
      <c r="E6749" s="138">
        <v>20.2498</v>
      </c>
      <c r="F6749" s="138">
        <v>20.3123</v>
      </c>
      <c r="G6749">
        <v>27</v>
      </c>
      <c r="H6749" s="106">
        <f>B6749</f>
        <v>36656</v>
      </c>
      <c r="I6749" s="101" t="str">
        <f>'Competitors list'!D79</f>
        <v>Lithium Technology Corp</v>
      </c>
      <c r="J6749" s="106">
        <v>36657</v>
      </c>
      <c r="K6749" s="139">
        <v>0.7</v>
      </c>
      <c r="L6749" s="139">
        <v>0.7</v>
      </c>
      <c r="M6749">
        <v>27</v>
      </c>
      <c r="N6749" s="106">
        <f>H6749</f>
        <v>36656</v>
      </c>
      <c r="O6749" s="101" t="str">
        <f>'Competitors list'!D80</f>
        <v>Energizer Holdings Inc</v>
      </c>
      <c r="P6749" s="106">
        <v>36657</v>
      </c>
      <c r="Q6749" s="145">
        <v>16.125</v>
      </c>
      <c r="R6749" s="145">
        <v>14.875</v>
      </c>
    </row>
    <row r="6750" spans="1:18">
      <c r="D6750" s="106">
        <v>36656</v>
      </c>
      <c r="E6750" s="138">
        <v>20.0623</v>
      </c>
      <c r="F6750" s="138">
        <v>19.6248</v>
      </c>
      <c r="J6750" s="106">
        <v>36656</v>
      </c>
      <c r="K6750" s="139">
        <v>0.7</v>
      </c>
      <c r="L6750" s="139">
        <v>0.7</v>
      </c>
      <c r="P6750" s="106">
        <v>36656</v>
      </c>
      <c r="Q6750" s="145">
        <v>16.375</v>
      </c>
      <c r="R6750" s="145">
        <v>16</v>
      </c>
    </row>
    <row r="6751" spans="1:18">
      <c r="D6751" s="106">
        <v>36655</v>
      </c>
      <c r="E6751" s="138">
        <v>19.9373</v>
      </c>
      <c r="F6751" s="138">
        <v>20.2498</v>
      </c>
      <c r="J6751" s="106">
        <v>36655</v>
      </c>
      <c r="K6751" s="139">
        <v>0.73</v>
      </c>
      <c r="L6751" s="139">
        <v>0.73</v>
      </c>
      <c r="P6751" s="106">
        <v>36655</v>
      </c>
      <c r="Q6751" s="145">
        <v>16.875</v>
      </c>
      <c r="R6751" s="145">
        <v>16.375</v>
      </c>
    </row>
    <row r="6752" spans="1:18">
      <c r="D6752" s="106">
        <v>36654</v>
      </c>
      <c r="E6752" s="138">
        <v>18.68731</v>
      </c>
      <c r="F6752" s="138">
        <v>19.8748</v>
      </c>
      <c r="J6752" s="106">
        <v>36654</v>
      </c>
      <c r="K6752" s="139">
        <v>0.72</v>
      </c>
      <c r="L6752" s="139">
        <v>0.72</v>
      </c>
      <c r="P6752" s="106">
        <v>36654</v>
      </c>
      <c r="Q6752" s="145">
        <v>16.9375</v>
      </c>
      <c r="R6752" s="145">
        <v>17</v>
      </c>
    </row>
    <row r="6753" spans="4:18">
      <c r="D6753" s="106">
        <v>36651</v>
      </c>
      <c r="E6753" s="138">
        <v>18.99981</v>
      </c>
      <c r="F6753" s="138">
        <v>18.99981</v>
      </c>
      <c r="J6753" s="106">
        <v>36651</v>
      </c>
      <c r="K6753" s="139">
        <v>0.77</v>
      </c>
      <c r="L6753" s="139">
        <v>0.77</v>
      </c>
      <c r="P6753" s="106">
        <v>36651</v>
      </c>
      <c r="Q6753" s="145">
        <v>17.75</v>
      </c>
      <c r="R6753" s="145">
        <v>16.875</v>
      </c>
    </row>
    <row r="6754" spans="4:18">
      <c r="D6754" s="106">
        <v>36650</v>
      </c>
      <c r="E6754" s="138">
        <v>19.37481</v>
      </c>
      <c r="F6754" s="138">
        <v>18.74981</v>
      </c>
      <c r="J6754" s="106">
        <v>36650</v>
      </c>
      <c r="K6754" s="139">
        <v>0.75</v>
      </c>
      <c r="L6754" s="139">
        <v>0.75</v>
      </c>
      <c r="P6754" s="106">
        <v>36650</v>
      </c>
      <c r="Q6754" s="145">
        <v>17</v>
      </c>
      <c r="R6754" s="145">
        <v>17.8125</v>
      </c>
    </row>
    <row r="6755" spans="4:18">
      <c r="D6755" s="106">
        <v>36649</v>
      </c>
      <c r="E6755" s="138">
        <v>19.9998</v>
      </c>
      <c r="F6755" s="138">
        <v>18.87481</v>
      </c>
      <c r="J6755" s="106">
        <v>36649</v>
      </c>
      <c r="K6755" s="139">
        <v>0.76</v>
      </c>
      <c r="L6755" s="139">
        <v>0.76</v>
      </c>
      <c r="P6755" s="106">
        <v>36649</v>
      </c>
      <c r="Q6755" s="145">
        <v>16.5625</v>
      </c>
      <c r="R6755" s="145">
        <v>16.8125</v>
      </c>
    </row>
    <row r="6756" spans="4:18">
      <c r="D6756" s="106">
        <v>36648</v>
      </c>
      <c r="E6756" s="138">
        <v>19.49981</v>
      </c>
      <c r="F6756" s="138">
        <v>20.3123</v>
      </c>
      <c r="J6756" s="106">
        <v>36648</v>
      </c>
      <c r="K6756" s="139">
        <v>0.78100000000000003</v>
      </c>
      <c r="L6756" s="139">
        <v>0.78100000000000003</v>
      </c>
      <c r="P6756" s="106">
        <v>36648</v>
      </c>
      <c r="Q6756" s="145">
        <v>17.0625</v>
      </c>
      <c r="R6756" s="145">
        <v>16.8125</v>
      </c>
    </row>
    <row r="6757" spans="4:18">
      <c r="D6757" s="106">
        <v>36647</v>
      </c>
      <c r="E6757" s="138">
        <v>19.12481</v>
      </c>
      <c r="F6757" s="138">
        <v>19.9998</v>
      </c>
      <c r="J6757" s="106">
        <v>36647</v>
      </c>
      <c r="K6757" s="139">
        <v>0.8</v>
      </c>
      <c r="L6757" s="139">
        <v>0.8</v>
      </c>
      <c r="P6757" s="106">
        <v>36647</v>
      </c>
      <c r="Q6757" s="145">
        <v>17.1875</v>
      </c>
      <c r="R6757" s="145">
        <v>17</v>
      </c>
    </row>
    <row r="6758" spans="4:18">
      <c r="D6758" s="106">
        <v>36644</v>
      </c>
      <c r="E6758" s="138">
        <v>18.37482</v>
      </c>
      <c r="F6758" s="138">
        <v>18.81231</v>
      </c>
      <c r="J6758" s="106">
        <v>36643</v>
      </c>
      <c r="K6758" s="139">
        <v>0.81</v>
      </c>
      <c r="L6758" s="139">
        <v>0.81</v>
      </c>
      <c r="P6758" s="106">
        <v>36644</v>
      </c>
      <c r="Q6758" s="145">
        <v>17.5</v>
      </c>
      <c r="R6758" s="145">
        <v>17.0625</v>
      </c>
    </row>
    <row r="6759" spans="4:18">
      <c r="D6759" s="106">
        <v>36643</v>
      </c>
      <c r="E6759" s="138">
        <v>16.749829999999999</v>
      </c>
      <c r="F6759" s="138">
        <v>18.06232</v>
      </c>
      <c r="J6759" s="106">
        <v>36642</v>
      </c>
      <c r="K6759" s="139">
        <v>0.82</v>
      </c>
      <c r="L6759" s="139">
        <v>0.82</v>
      </c>
      <c r="P6759" s="106">
        <v>36643</v>
      </c>
      <c r="Q6759" s="145">
        <v>17.625</v>
      </c>
      <c r="R6759" s="145">
        <v>17.25</v>
      </c>
    </row>
    <row r="6760" spans="4:18">
      <c r="D6760" s="106">
        <v>36642</v>
      </c>
      <c r="E6760" s="138">
        <v>17.374829999999999</v>
      </c>
      <c r="F6760" s="138">
        <v>17.62482</v>
      </c>
      <c r="J6760" s="106">
        <v>36641</v>
      </c>
      <c r="K6760" s="139">
        <v>0.84</v>
      </c>
      <c r="L6760" s="139">
        <v>0.84</v>
      </c>
      <c r="P6760" s="106">
        <v>36642</v>
      </c>
      <c r="Q6760" s="145">
        <v>21.5625</v>
      </c>
      <c r="R6760" s="145">
        <v>17.875</v>
      </c>
    </row>
    <row r="6761" spans="4:18">
      <c r="D6761" s="106">
        <v>36641</v>
      </c>
      <c r="E6761" s="138">
        <v>16.468589999999999</v>
      </c>
      <c r="F6761" s="138">
        <v>16.812329999999999</v>
      </c>
      <c r="J6761" s="106">
        <v>36640</v>
      </c>
      <c r="K6761" s="139">
        <v>0.83</v>
      </c>
      <c r="L6761" s="139">
        <v>0.83</v>
      </c>
      <c r="P6761" s="106">
        <v>36641</v>
      </c>
      <c r="Q6761" s="145">
        <v>21.25</v>
      </c>
      <c r="R6761" s="145">
        <v>21.8125</v>
      </c>
    </row>
    <row r="6762" spans="4:18">
      <c r="D6762" s="106">
        <v>36640</v>
      </c>
      <c r="E6762" s="138">
        <v>16.874829999999999</v>
      </c>
      <c r="F6762" s="138">
        <v>15.937340000000001</v>
      </c>
      <c r="J6762" s="106">
        <v>36636</v>
      </c>
      <c r="K6762" s="139">
        <v>0.87</v>
      </c>
      <c r="L6762" s="139">
        <v>0.87</v>
      </c>
      <c r="P6762" s="106">
        <v>36640</v>
      </c>
      <c r="Q6762" s="145">
        <v>19.875</v>
      </c>
      <c r="R6762" s="145">
        <v>21.375</v>
      </c>
    </row>
    <row r="6763" spans="4:18">
      <c r="D6763" s="106">
        <v>36636</v>
      </c>
      <c r="E6763" s="138">
        <v>16.937329999999999</v>
      </c>
      <c r="F6763" s="138">
        <v>16.937329999999999</v>
      </c>
      <c r="J6763" s="106">
        <v>36635</v>
      </c>
      <c r="K6763" s="139">
        <v>0.88</v>
      </c>
      <c r="L6763" s="139">
        <v>0.88</v>
      </c>
      <c r="P6763" s="106">
        <v>36636</v>
      </c>
      <c r="Q6763" s="145">
        <v>19.875</v>
      </c>
      <c r="R6763" s="145">
        <v>20.25</v>
      </c>
    </row>
    <row r="6764" spans="4:18">
      <c r="D6764" s="106">
        <v>36635</v>
      </c>
      <c r="E6764" s="138">
        <v>16.124839999999999</v>
      </c>
      <c r="F6764" s="138">
        <v>17.062329999999999</v>
      </c>
      <c r="J6764" s="106">
        <v>36634</v>
      </c>
      <c r="K6764" s="139">
        <v>0.875</v>
      </c>
      <c r="L6764" s="139">
        <v>0.875</v>
      </c>
      <c r="P6764" s="106">
        <v>36635</v>
      </c>
      <c r="Q6764" s="145">
        <v>20.375</v>
      </c>
      <c r="R6764" s="145">
        <v>20</v>
      </c>
    </row>
    <row r="6765" spans="4:18">
      <c r="D6765" s="106">
        <v>36634</v>
      </c>
      <c r="E6765" s="138">
        <v>14.12486</v>
      </c>
      <c r="F6765" s="138">
        <v>15.812340000000001</v>
      </c>
      <c r="J6765" s="106">
        <v>36633</v>
      </c>
      <c r="K6765" s="139">
        <v>0.78</v>
      </c>
      <c r="L6765" s="139">
        <v>0.78</v>
      </c>
      <c r="P6765" s="106">
        <v>36634</v>
      </c>
      <c r="Q6765" s="145">
        <v>20.625</v>
      </c>
      <c r="R6765" s="145">
        <v>20.5</v>
      </c>
    </row>
    <row r="6766" spans="4:18">
      <c r="D6766" s="106">
        <v>36633</v>
      </c>
      <c r="E6766" s="138">
        <v>13.99986</v>
      </c>
      <c r="F6766" s="138">
        <v>14.12486</v>
      </c>
      <c r="J6766" s="106">
        <v>36630</v>
      </c>
      <c r="K6766" s="139">
        <v>0.84</v>
      </c>
      <c r="L6766" s="139">
        <v>0.84</v>
      </c>
      <c r="P6766" s="106">
        <v>36633</v>
      </c>
      <c r="Q6766" s="145">
        <v>22.0625</v>
      </c>
      <c r="R6766" s="145">
        <v>20.625</v>
      </c>
    </row>
    <row r="6767" spans="4:18">
      <c r="D6767" s="106">
        <v>36630</v>
      </c>
      <c r="E6767" s="138">
        <v>16.499839999999999</v>
      </c>
      <c r="F6767" s="138">
        <v>14.37486</v>
      </c>
      <c r="J6767" s="106">
        <v>36629</v>
      </c>
      <c r="K6767" s="139">
        <v>0.97</v>
      </c>
      <c r="L6767" s="139">
        <v>0.97</v>
      </c>
      <c r="P6767" s="106">
        <v>36630</v>
      </c>
      <c r="Q6767" s="145">
        <v>22.6875</v>
      </c>
      <c r="R6767" s="145">
        <v>22.3125</v>
      </c>
    </row>
    <row r="6768" spans="4:18">
      <c r="D6768" s="106">
        <v>36629</v>
      </c>
      <c r="E6768" s="138">
        <v>17.249829999999999</v>
      </c>
      <c r="F6768" s="138">
        <v>16.749829999999999</v>
      </c>
      <c r="J6768" s="106">
        <v>36628</v>
      </c>
      <c r="K6768" s="139">
        <v>0.94</v>
      </c>
      <c r="L6768" s="139">
        <v>0.94</v>
      </c>
      <c r="P6768" s="106">
        <v>36629</v>
      </c>
      <c r="Q6768" s="145">
        <v>23.25</v>
      </c>
      <c r="R6768" s="145">
        <v>23.0625</v>
      </c>
    </row>
    <row r="6769" spans="4:18">
      <c r="D6769" s="106">
        <v>36628</v>
      </c>
      <c r="E6769" s="138">
        <v>16.999829999999999</v>
      </c>
      <c r="F6769" s="138">
        <v>16.999829999999999</v>
      </c>
      <c r="J6769" s="106">
        <v>36627</v>
      </c>
      <c r="K6769" s="139">
        <v>1.01</v>
      </c>
      <c r="L6769" s="139">
        <v>1.01</v>
      </c>
      <c r="P6769" s="106">
        <v>36628</v>
      </c>
      <c r="Q6769" s="145">
        <v>22.1875</v>
      </c>
      <c r="R6769" s="145">
        <v>23.1875</v>
      </c>
    </row>
    <row r="6770" spans="4:18">
      <c r="D6770" s="106">
        <v>36627</v>
      </c>
      <c r="E6770" s="138">
        <v>18.37482</v>
      </c>
      <c r="F6770" s="138">
        <v>18.12482</v>
      </c>
      <c r="J6770" s="106">
        <v>36626</v>
      </c>
      <c r="K6770" s="139">
        <v>1.07</v>
      </c>
      <c r="L6770" s="139">
        <v>1.07</v>
      </c>
      <c r="P6770" s="106">
        <v>36627</v>
      </c>
      <c r="Q6770" s="145">
        <v>22.4375</v>
      </c>
      <c r="R6770" s="145">
        <v>22.125</v>
      </c>
    </row>
    <row r="6771" spans="4:18">
      <c r="D6771" s="106">
        <v>36626</v>
      </c>
      <c r="E6771" s="138">
        <v>19.49981</v>
      </c>
      <c r="F6771" s="138">
        <v>18.37482</v>
      </c>
      <c r="J6771" s="106">
        <v>36623</v>
      </c>
      <c r="K6771" s="139">
        <v>1.28</v>
      </c>
      <c r="L6771" s="139">
        <v>1.28</v>
      </c>
      <c r="P6771" s="106">
        <v>36626</v>
      </c>
      <c r="Q6771" s="145">
        <v>22.5625</v>
      </c>
      <c r="R6771" s="145">
        <v>22.25</v>
      </c>
    </row>
    <row r="6772" spans="4:18">
      <c r="D6772" s="106">
        <v>36623</v>
      </c>
      <c r="E6772" s="138">
        <v>19.21856</v>
      </c>
      <c r="F6772" s="138">
        <v>19.49981</v>
      </c>
      <c r="J6772" s="106">
        <v>36622</v>
      </c>
      <c r="K6772" s="139">
        <v>1.3</v>
      </c>
      <c r="L6772" s="139">
        <v>1.3</v>
      </c>
      <c r="P6772" s="106">
        <v>36623</v>
      </c>
      <c r="Q6772" s="145">
        <v>23.0625</v>
      </c>
      <c r="R6772" s="145">
        <v>22.5</v>
      </c>
    </row>
    <row r="6773" spans="4:18">
      <c r="D6773" s="106">
        <v>36622</v>
      </c>
      <c r="E6773" s="138">
        <v>16.062339999999999</v>
      </c>
      <c r="F6773" s="138">
        <v>18.74981</v>
      </c>
      <c r="J6773" s="106">
        <v>36621</v>
      </c>
      <c r="K6773" s="139">
        <v>1.25</v>
      </c>
      <c r="L6773" s="139">
        <v>1.25</v>
      </c>
      <c r="P6773" s="106">
        <v>36622</v>
      </c>
      <c r="Q6773" s="145">
        <v>22.0625</v>
      </c>
      <c r="R6773" s="145">
        <v>23.125</v>
      </c>
    </row>
    <row r="6774" spans="4:18">
      <c r="D6774" s="106">
        <v>36621</v>
      </c>
      <c r="E6774" s="138">
        <v>15.562340000000001</v>
      </c>
      <c r="F6774" s="138">
        <v>15.812340000000001</v>
      </c>
      <c r="J6774" s="106">
        <v>36620</v>
      </c>
      <c r="K6774" s="139">
        <v>0.87</v>
      </c>
      <c r="L6774" s="139">
        <v>0.87</v>
      </c>
      <c r="P6774" s="106">
        <v>36621</v>
      </c>
      <c r="Q6774" s="145">
        <v>21.3125</v>
      </c>
      <c r="R6774" s="145">
        <v>22.0625</v>
      </c>
    </row>
    <row r="6775" spans="4:18">
      <c r="D6775" s="106">
        <v>36620</v>
      </c>
      <c r="E6775" s="138">
        <v>16.124839999999999</v>
      </c>
      <c r="F6775" s="138">
        <v>15.937340000000001</v>
      </c>
      <c r="J6775" s="106">
        <v>36619</v>
      </c>
      <c r="K6775" s="139">
        <v>0.76</v>
      </c>
      <c r="L6775" s="139">
        <v>0.76</v>
      </c>
      <c r="P6775" s="106">
        <v>36620</v>
      </c>
      <c r="Q6775" s="145">
        <v>20.5</v>
      </c>
      <c r="R6775" s="145">
        <v>21.3125</v>
      </c>
    </row>
    <row r="6776" spans="4:18">
      <c r="D6776" s="106">
        <v>36619</v>
      </c>
      <c r="E6776" s="138">
        <v>16.843579999999999</v>
      </c>
      <c r="F6776" s="138">
        <v>16.437339999999999</v>
      </c>
      <c r="J6776" s="106">
        <v>36616</v>
      </c>
      <c r="K6776" s="139">
        <v>1</v>
      </c>
      <c r="L6776" s="139">
        <v>1</v>
      </c>
      <c r="P6776" s="106">
        <v>36619</v>
      </c>
      <c r="Q6776" s="145">
        <v>23</v>
      </c>
      <c r="R6776" s="145">
        <v>21.25</v>
      </c>
    </row>
    <row r="6777" spans="4:18">
      <c r="D6777" s="106">
        <v>36616</v>
      </c>
      <c r="E6777" s="138">
        <v>16.062339999999999</v>
      </c>
      <c r="F6777" s="138">
        <v>17.124829999999999</v>
      </c>
      <c r="J6777" s="106">
        <v>36615</v>
      </c>
      <c r="K6777" s="139">
        <v>1.1000000000000001</v>
      </c>
      <c r="L6777" s="139">
        <v>1.1000000000000001</v>
      </c>
      <c r="P6777" s="106">
        <v>36616</v>
      </c>
      <c r="Q6777" s="145">
        <v>23.25</v>
      </c>
      <c r="R6777" s="145">
        <v>23.1875</v>
      </c>
    </row>
    <row r="6778" spans="4:18">
      <c r="D6778" s="106">
        <v>36615</v>
      </c>
      <c r="E6778" s="138">
        <v>17.74982</v>
      </c>
      <c r="F6778" s="138">
        <v>15.49985</v>
      </c>
      <c r="J6778" s="106">
        <v>36614</v>
      </c>
      <c r="K6778" s="139">
        <v>1.31</v>
      </c>
      <c r="L6778" s="139">
        <v>1.31</v>
      </c>
      <c r="P6778" s="106">
        <v>36615</v>
      </c>
      <c r="Q6778" s="145">
        <v>23.75</v>
      </c>
      <c r="R6778" s="145">
        <v>23.25</v>
      </c>
    </row>
    <row r="6779" spans="4:18">
      <c r="D6779" s="106">
        <v>36614</v>
      </c>
      <c r="E6779" s="138">
        <v>18.40607</v>
      </c>
      <c r="F6779" s="138">
        <v>18.37482</v>
      </c>
      <c r="J6779" s="106">
        <v>36613</v>
      </c>
      <c r="K6779" s="139">
        <v>1.5</v>
      </c>
      <c r="L6779" s="139">
        <v>1.5</v>
      </c>
      <c r="P6779" s="106">
        <v>36614</v>
      </c>
      <c r="Q6779" s="145">
        <v>24</v>
      </c>
      <c r="R6779" s="145">
        <v>23.75</v>
      </c>
    </row>
    <row r="6780" spans="4:18">
      <c r="D6780" s="106">
        <v>36613</v>
      </c>
      <c r="E6780" s="138">
        <v>19.31231</v>
      </c>
      <c r="F6780" s="138">
        <v>18.81231</v>
      </c>
      <c r="J6780" s="106">
        <v>36612</v>
      </c>
      <c r="K6780" s="139">
        <v>1.5620000000000001</v>
      </c>
      <c r="L6780" s="139">
        <v>1.5620000000000001</v>
      </c>
      <c r="P6780" s="106">
        <v>36613</v>
      </c>
      <c r="Q6780" s="145">
        <v>23.375</v>
      </c>
      <c r="R6780" s="145">
        <v>23.75</v>
      </c>
    </row>
    <row r="6781" spans="4:18">
      <c r="D6781" s="106">
        <v>36612</v>
      </c>
      <c r="E6781" s="138">
        <v>19.6873</v>
      </c>
      <c r="F6781" s="138">
        <v>19.43731</v>
      </c>
      <c r="J6781" s="106">
        <v>36609</v>
      </c>
      <c r="K6781" s="139">
        <v>1.69</v>
      </c>
      <c r="L6781" s="139">
        <v>1.69</v>
      </c>
      <c r="P6781" s="106">
        <v>36612</v>
      </c>
      <c r="Q6781" s="145">
        <v>22</v>
      </c>
      <c r="R6781" s="145">
        <v>23.375</v>
      </c>
    </row>
    <row r="6782" spans="4:18">
      <c r="D6782" s="106">
        <v>36609</v>
      </c>
      <c r="E6782" s="138">
        <v>21.312290000000001</v>
      </c>
      <c r="F6782" s="138">
        <v>19.6248</v>
      </c>
      <c r="J6782" s="106">
        <v>36608</v>
      </c>
      <c r="K6782" s="139">
        <v>1.61</v>
      </c>
      <c r="L6782" s="139">
        <v>1.61</v>
      </c>
    </row>
    <row r="6783" spans="4:18">
      <c r="D6783" s="106">
        <v>36608</v>
      </c>
      <c r="E6783" s="138">
        <v>20.999790000000001</v>
      </c>
      <c r="F6783" s="138">
        <v>20.874790000000001</v>
      </c>
      <c r="J6783" s="106">
        <v>36607</v>
      </c>
      <c r="K6783" s="139">
        <v>1.64</v>
      </c>
      <c r="L6783" s="139">
        <v>1.64</v>
      </c>
    </row>
    <row r="6784" spans="4:18">
      <c r="D6784" s="106">
        <v>36607</v>
      </c>
      <c r="E6784" s="138">
        <v>18.99981</v>
      </c>
      <c r="F6784" s="138">
        <v>19.8748</v>
      </c>
      <c r="J6784" s="106">
        <v>36606</v>
      </c>
      <c r="K6784" s="139">
        <v>1.54</v>
      </c>
      <c r="L6784" s="139">
        <v>1.54</v>
      </c>
    </row>
    <row r="6785" spans="4:12">
      <c r="D6785" s="106">
        <v>36606</v>
      </c>
      <c r="E6785" s="138">
        <v>18.43731</v>
      </c>
      <c r="F6785" s="138">
        <v>19.12481</v>
      </c>
      <c r="J6785" s="106">
        <v>36605</v>
      </c>
      <c r="K6785" s="139">
        <v>1.64</v>
      </c>
      <c r="L6785" s="139">
        <v>1.64</v>
      </c>
    </row>
    <row r="6786" spans="4:12">
      <c r="D6786" s="106">
        <v>36605</v>
      </c>
      <c r="E6786" s="138">
        <v>17.49982</v>
      </c>
      <c r="F6786" s="138">
        <v>18.43731</v>
      </c>
      <c r="J6786" s="106">
        <v>36602</v>
      </c>
      <c r="K6786" s="139">
        <v>1.63</v>
      </c>
      <c r="L6786" s="139">
        <v>1.63</v>
      </c>
    </row>
    <row r="6787" spans="4:12">
      <c r="D6787" s="106">
        <v>36602</v>
      </c>
      <c r="E6787" s="138">
        <v>15.624840000000001</v>
      </c>
      <c r="F6787" s="138">
        <v>17.437329999999999</v>
      </c>
      <c r="J6787" s="106">
        <v>36601</v>
      </c>
      <c r="K6787" s="139">
        <v>1.75</v>
      </c>
      <c r="L6787" s="139">
        <v>1.75</v>
      </c>
    </row>
    <row r="6788" spans="4:12">
      <c r="D6788" s="106">
        <v>36601</v>
      </c>
      <c r="E6788" s="138">
        <v>17.49982</v>
      </c>
      <c r="F6788" s="138">
        <v>17.62482</v>
      </c>
      <c r="J6788" s="106">
        <v>36600</v>
      </c>
      <c r="K6788" s="139">
        <v>1.7849999999999999</v>
      </c>
      <c r="L6788" s="139">
        <v>1.7849999999999999</v>
      </c>
    </row>
    <row r="6789" spans="4:12">
      <c r="D6789" s="106">
        <v>36600</v>
      </c>
      <c r="E6789" s="138">
        <v>19.06231</v>
      </c>
      <c r="F6789" s="138">
        <v>17.187329999999999</v>
      </c>
      <c r="J6789" s="106">
        <v>36599</v>
      </c>
      <c r="K6789" s="139">
        <v>1.9</v>
      </c>
      <c r="L6789" s="139">
        <v>1.9</v>
      </c>
    </row>
    <row r="6790" spans="4:12">
      <c r="D6790" s="106">
        <v>36599</v>
      </c>
      <c r="E6790" s="138">
        <v>20.624790000000001</v>
      </c>
      <c r="F6790" s="138">
        <v>19.12481</v>
      </c>
      <c r="J6790" s="106">
        <v>36598</v>
      </c>
      <c r="K6790" s="139">
        <v>2.09</v>
      </c>
      <c r="L6790" s="139">
        <v>2.09</v>
      </c>
    </row>
    <row r="6791" spans="4:12">
      <c r="D6791" s="106">
        <v>36598</v>
      </c>
      <c r="E6791" s="138">
        <v>21.499780000000001</v>
      </c>
      <c r="F6791" s="138">
        <v>20.812290000000001</v>
      </c>
      <c r="J6791" s="106">
        <v>36595</v>
      </c>
      <c r="K6791" s="139">
        <v>2.04</v>
      </c>
      <c r="L6791" s="139">
        <v>2.04</v>
      </c>
    </row>
    <row r="6792" spans="4:12">
      <c r="D6792" s="106">
        <v>36595</v>
      </c>
      <c r="E6792" s="138">
        <v>22.999770000000002</v>
      </c>
      <c r="F6792" s="138">
        <v>21.999780000000001</v>
      </c>
      <c r="J6792" s="106">
        <v>36594</v>
      </c>
      <c r="K6792" s="139">
        <v>2</v>
      </c>
      <c r="L6792" s="139">
        <v>2</v>
      </c>
    </row>
    <row r="6793" spans="4:12">
      <c r="D6793" s="106">
        <v>36594</v>
      </c>
      <c r="E6793" s="138">
        <v>22.999770000000002</v>
      </c>
      <c r="F6793" s="138">
        <v>23.374770000000002</v>
      </c>
      <c r="J6793" s="106">
        <v>36593</v>
      </c>
      <c r="K6793" s="139">
        <v>1.99</v>
      </c>
      <c r="L6793" s="139">
        <v>1.99</v>
      </c>
    </row>
    <row r="6794" spans="4:12">
      <c r="D6794" s="106">
        <v>36593</v>
      </c>
      <c r="E6794" s="138">
        <v>22.281030000000001</v>
      </c>
      <c r="F6794" s="138">
        <v>22.499770000000002</v>
      </c>
      <c r="J6794" s="106">
        <v>36592</v>
      </c>
      <c r="K6794" s="139">
        <v>2.2000000000000002</v>
      </c>
      <c r="L6794" s="139">
        <v>2.2000000000000002</v>
      </c>
    </row>
    <row r="6795" spans="4:12">
      <c r="D6795" s="106">
        <v>36592</v>
      </c>
      <c r="E6795" s="138">
        <v>24.687249999999999</v>
      </c>
      <c r="F6795" s="138">
        <v>21.874780000000001</v>
      </c>
      <c r="J6795" s="106">
        <v>36588</v>
      </c>
      <c r="K6795" s="139">
        <v>1.99</v>
      </c>
      <c r="L6795" s="139">
        <v>1.99</v>
      </c>
    </row>
    <row r="6796" spans="4:12">
      <c r="D6796" s="106">
        <v>36591</v>
      </c>
      <c r="E6796" s="138">
        <v>26.74973</v>
      </c>
      <c r="F6796" s="138">
        <v>24.937249999999999</v>
      </c>
      <c r="J6796" s="106">
        <v>36587</v>
      </c>
      <c r="K6796" s="139">
        <v>2</v>
      </c>
      <c r="L6796" s="139">
        <v>2</v>
      </c>
    </row>
    <row r="6797" spans="4:12">
      <c r="D6797" s="106">
        <v>36588</v>
      </c>
      <c r="E6797" s="138">
        <v>25.499749999999999</v>
      </c>
      <c r="F6797" s="138">
        <v>25.624739999999999</v>
      </c>
      <c r="J6797" s="106">
        <v>36586</v>
      </c>
      <c r="K6797" s="139">
        <v>2.12</v>
      </c>
      <c r="L6797" s="139">
        <v>2.12</v>
      </c>
    </row>
    <row r="6798" spans="4:12">
      <c r="D6798" s="106">
        <v>36587</v>
      </c>
      <c r="E6798" s="138">
        <v>23.937259999999998</v>
      </c>
      <c r="F6798" s="138">
        <v>23.999759999999998</v>
      </c>
      <c r="J6798" s="106">
        <v>36585</v>
      </c>
      <c r="K6798" s="139">
        <v>1.94</v>
      </c>
      <c r="L6798" s="139">
        <v>1.94</v>
      </c>
    </row>
    <row r="6799" spans="4:12">
      <c r="D6799" s="106">
        <v>36586</v>
      </c>
      <c r="E6799" s="138">
        <v>25.374749999999999</v>
      </c>
      <c r="F6799" s="138">
        <v>23.687259999999998</v>
      </c>
      <c r="J6799" s="106">
        <v>36584</v>
      </c>
      <c r="K6799" s="139">
        <v>1.6870000000000001</v>
      </c>
      <c r="L6799" s="139">
        <v>1.6870000000000001</v>
      </c>
    </row>
    <row r="6800" spans="4:12">
      <c r="D6800" s="106">
        <v>36585</v>
      </c>
      <c r="E6800" s="138">
        <v>29.37471</v>
      </c>
      <c r="F6800" s="138">
        <v>25.124749999999999</v>
      </c>
      <c r="J6800" s="106">
        <v>36581</v>
      </c>
      <c r="K6800" s="139">
        <v>1.39</v>
      </c>
      <c r="L6800" s="139">
        <v>1.39</v>
      </c>
    </row>
    <row r="6801" spans="4:12">
      <c r="D6801" s="106">
        <v>36584</v>
      </c>
      <c r="E6801" s="138">
        <v>24.937249999999999</v>
      </c>
      <c r="F6801" s="138">
        <v>26.312239999999999</v>
      </c>
      <c r="J6801" s="106">
        <v>36579</v>
      </c>
      <c r="K6801" s="139">
        <v>1.71</v>
      </c>
      <c r="L6801" s="139">
        <v>1.71</v>
      </c>
    </row>
    <row r="6802" spans="4:12">
      <c r="D6802" s="106">
        <v>36581</v>
      </c>
      <c r="E6802" s="138">
        <v>19.12481</v>
      </c>
      <c r="F6802" s="138">
        <v>22.062280000000001</v>
      </c>
      <c r="J6802" s="106">
        <v>36578</v>
      </c>
      <c r="K6802" s="139">
        <v>1.61</v>
      </c>
      <c r="L6802" s="139">
        <v>1.61</v>
      </c>
    </row>
    <row r="6803" spans="4:12">
      <c r="D6803" s="106">
        <v>36580</v>
      </c>
      <c r="E6803" s="138">
        <v>16.812329999999999</v>
      </c>
      <c r="F6803" s="138">
        <v>17.124829999999999</v>
      </c>
      <c r="J6803" s="106">
        <v>36574</v>
      </c>
      <c r="K6803" s="139">
        <v>1.71</v>
      </c>
      <c r="L6803" s="139">
        <v>1.71</v>
      </c>
    </row>
    <row r="6804" spans="4:12">
      <c r="D6804" s="106">
        <v>36579</v>
      </c>
      <c r="E6804" s="138">
        <v>17.62482</v>
      </c>
      <c r="F6804" s="138">
        <v>16.749829999999999</v>
      </c>
      <c r="J6804" s="106">
        <v>36573</v>
      </c>
      <c r="K6804" s="139">
        <v>1.8</v>
      </c>
      <c r="L6804" s="139">
        <v>1.8</v>
      </c>
    </row>
    <row r="6805" spans="4:12">
      <c r="D6805" s="106">
        <v>36578</v>
      </c>
      <c r="E6805" s="138">
        <v>16.937329999999999</v>
      </c>
      <c r="F6805" s="138">
        <v>17.249829999999999</v>
      </c>
      <c r="J6805" s="106">
        <v>36572</v>
      </c>
      <c r="K6805" s="139">
        <v>2</v>
      </c>
      <c r="L6805" s="139">
        <v>2</v>
      </c>
    </row>
    <row r="6806" spans="4:12">
      <c r="D6806" s="106">
        <v>36574</v>
      </c>
      <c r="E6806" s="138">
        <v>13.87486</v>
      </c>
      <c r="F6806" s="138">
        <v>15.624840000000001</v>
      </c>
      <c r="J6806" s="106">
        <v>36571</v>
      </c>
      <c r="K6806" s="139">
        <v>2.13</v>
      </c>
      <c r="L6806" s="139">
        <v>2.13</v>
      </c>
    </row>
    <row r="6807" spans="4:12">
      <c r="D6807" s="106">
        <v>36573</v>
      </c>
      <c r="E6807" s="138">
        <v>12.374879999999999</v>
      </c>
      <c r="F6807" s="138">
        <v>13.56236</v>
      </c>
      <c r="J6807" s="106">
        <v>36570</v>
      </c>
      <c r="K6807" s="139">
        <v>2.0649999999999999</v>
      </c>
      <c r="L6807" s="139">
        <v>2.0649999999999999</v>
      </c>
    </row>
    <row r="6808" spans="4:12">
      <c r="D6808" s="106">
        <v>36572</v>
      </c>
      <c r="E6808" s="138">
        <v>12.499879999999999</v>
      </c>
      <c r="F6808" s="138">
        <v>12.62487</v>
      </c>
      <c r="J6808" s="106">
        <v>36567</v>
      </c>
      <c r="K6808" s="139">
        <v>2.37</v>
      </c>
      <c r="L6808" s="139">
        <v>2.37</v>
      </c>
    </row>
    <row r="6809" spans="4:12">
      <c r="D6809" s="106">
        <v>36571</v>
      </c>
      <c r="E6809" s="138">
        <v>12.249879999999999</v>
      </c>
      <c r="F6809" s="138">
        <v>12.374879999999999</v>
      </c>
      <c r="J6809" s="106">
        <v>36566</v>
      </c>
      <c r="K6809" s="139">
        <v>2.1869999999999998</v>
      </c>
      <c r="L6809" s="139">
        <v>2.1869999999999998</v>
      </c>
    </row>
    <row r="6810" spans="4:12">
      <c r="D6810" s="106">
        <v>36570</v>
      </c>
      <c r="E6810" s="138">
        <v>11.906129999999999</v>
      </c>
      <c r="F6810" s="138">
        <v>12.249879999999999</v>
      </c>
      <c r="J6810" s="106">
        <v>36565</v>
      </c>
      <c r="K6810" s="139">
        <v>2.5499999999999998</v>
      </c>
      <c r="L6810" s="139">
        <v>2.5499999999999998</v>
      </c>
    </row>
    <row r="6811" spans="4:12">
      <c r="D6811" s="106">
        <v>36567</v>
      </c>
      <c r="E6811" s="138">
        <v>12.249879999999999</v>
      </c>
      <c r="F6811" s="138">
        <v>12.187379999999999</v>
      </c>
      <c r="J6811" s="106">
        <v>36564</v>
      </c>
      <c r="K6811" s="139">
        <v>1.76</v>
      </c>
      <c r="L6811" s="139">
        <v>1.76</v>
      </c>
    </row>
    <row r="6812" spans="4:12">
      <c r="D6812" s="106">
        <v>36566</v>
      </c>
      <c r="E6812" s="138">
        <v>12.99987</v>
      </c>
      <c r="F6812" s="138">
        <v>12.374879999999999</v>
      </c>
      <c r="J6812" s="106">
        <v>36563</v>
      </c>
      <c r="K6812" s="139">
        <v>1.1100000000000001</v>
      </c>
      <c r="L6812" s="139">
        <v>1.1100000000000001</v>
      </c>
    </row>
    <row r="6813" spans="4:12">
      <c r="D6813" s="106">
        <v>36565</v>
      </c>
      <c r="E6813" s="138">
        <v>12.84362</v>
      </c>
      <c r="F6813" s="138">
        <v>12.437379999999999</v>
      </c>
      <c r="J6813" s="106">
        <v>36560</v>
      </c>
      <c r="K6813" s="139">
        <v>1.1950000000000001</v>
      </c>
      <c r="L6813" s="139">
        <v>1.1950000000000001</v>
      </c>
    </row>
    <row r="6814" spans="4:12">
      <c r="D6814" s="106">
        <v>36564</v>
      </c>
      <c r="E6814" s="138">
        <v>13.18737</v>
      </c>
      <c r="F6814" s="138">
        <v>12.99987</v>
      </c>
      <c r="J6814" s="106">
        <v>36559</v>
      </c>
      <c r="K6814" s="139">
        <v>1.29</v>
      </c>
      <c r="L6814" s="139">
        <v>1.29</v>
      </c>
    </row>
    <row r="6815" spans="4:12">
      <c r="D6815" s="106">
        <v>36563</v>
      </c>
      <c r="E6815" s="138">
        <v>12.99987</v>
      </c>
      <c r="F6815" s="138">
        <v>12.99987</v>
      </c>
      <c r="J6815" s="106">
        <v>36558</v>
      </c>
      <c r="K6815" s="139">
        <v>1.23</v>
      </c>
      <c r="L6815" s="139">
        <v>1.23</v>
      </c>
    </row>
    <row r="6816" spans="4:12">
      <c r="D6816" s="106">
        <v>36560</v>
      </c>
      <c r="E6816" s="138">
        <v>12.87487</v>
      </c>
      <c r="F6816" s="138">
        <v>12.93737</v>
      </c>
      <c r="J6816" s="106">
        <v>36557</v>
      </c>
      <c r="K6816" s="139">
        <v>1.35</v>
      </c>
      <c r="L6816" s="139">
        <v>1.35</v>
      </c>
    </row>
    <row r="6817" spans="4:12">
      <c r="D6817" s="106">
        <v>36559</v>
      </c>
      <c r="E6817" s="138">
        <v>12.68737</v>
      </c>
      <c r="F6817" s="138">
        <v>12.74987</v>
      </c>
      <c r="J6817" s="106">
        <v>36556</v>
      </c>
      <c r="K6817" s="139">
        <v>1.2549999999999999</v>
      </c>
      <c r="L6817" s="139">
        <v>1.2549999999999999</v>
      </c>
    </row>
    <row r="6818" spans="4:12">
      <c r="D6818" s="106">
        <v>36558</v>
      </c>
      <c r="E6818" s="138">
        <v>11.937379999999999</v>
      </c>
      <c r="F6818" s="138">
        <v>12.499879999999999</v>
      </c>
      <c r="J6818" s="106">
        <v>36553</v>
      </c>
      <c r="K6818" s="139">
        <v>1.71</v>
      </c>
      <c r="L6818" s="139">
        <v>1.71</v>
      </c>
    </row>
    <row r="6819" spans="4:12">
      <c r="D6819" s="106">
        <v>36557</v>
      </c>
      <c r="E6819" s="138">
        <v>11.437390000000001</v>
      </c>
      <c r="F6819" s="138">
        <v>11.749879999999999</v>
      </c>
      <c r="J6819" s="106">
        <v>36552</v>
      </c>
      <c r="K6819" s="139">
        <v>1.3</v>
      </c>
      <c r="L6819" s="139">
        <v>1.3</v>
      </c>
    </row>
    <row r="6820" spans="4:12">
      <c r="D6820" s="106">
        <v>36556</v>
      </c>
      <c r="E6820" s="138">
        <v>10.53115</v>
      </c>
      <c r="F6820" s="138">
        <v>11.437390000000001</v>
      </c>
      <c r="J6820" s="106">
        <v>36551</v>
      </c>
      <c r="K6820" s="139">
        <v>1.095</v>
      </c>
      <c r="L6820" s="139">
        <v>1.095</v>
      </c>
    </row>
    <row r="6821" spans="4:12">
      <c r="D6821" s="106">
        <v>36553</v>
      </c>
      <c r="E6821" s="138">
        <v>12.312379999999999</v>
      </c>
      <c r="F6821" s="138">
        <v>10.874890000000001</v>
      </c>
      <c r="J6821" s="106">
        <v>36550</v>
      </c>
      <c r="K6821" s="139">
        <v>1</v>
      </c>
      <c r="L6821" s="139">
        <v>1</v>
      </c>
    </row>
    <row r="6822" spans="4:12">
      <c r="D6822" s="106">
        <v>36552</v>
      </c>
      <c r="E6822" s="138">
        <v>12.59362</v>
      </c>
      <c r="F6822" s="138">
        <v>12.249879999999999</v>
      </c>
      <c r="J6822" s="106">
        <v>36549</v>
      </c>
      <c r="K6822" s="139">
        <v>0.65</v>
      </c>
      <c r="L6822" s="139">
        <v>0.65</v>
      </c>
    </row>
    <row r="6823" spans="4:12">
      <c r="D6823" s="106">
        <v>36551</v>
      </c>
      <c r="E6823" s="138">
        <v>13.12487</v>
      </c>
      <c r="F6823" s="138">
        <v>12.62487</v>
      </c>
      <c r="J6823" s="106">
        <v>36546</v>
      </c>
      <c r="K6823" s="139">
        <v>0.56999999999999995</v>
      </c>
      <c r="L6823" s="139">
        <v>0.56999999999999995</v>
      </c>
    </row>
    <row r="6824" spans="4:12">
      <c r="D6824" s="106">
        <v>36550</v>
      </c>
      <c r="E6824" s="138">
        <v>13.99986</v>
      </c>
      <c r="F6824" s="138">
        <v>12.87487</v>
      </c>
      <c r="J6824" s="106">
        <v>36545</v>
      </c>
      <c r="K6824" s="139">
        <v>0.65</v>
      </c>
      <c r="L6824" s="139">
        <v>0.65</v>
      </c>
    </row>
    <row r="6825" spans="4:12">
      <c r="D6825" s="106">
        <v>36549</v>
      </c>
      <c r="E6825" s="138">
        <v>13.43737</v>
      </c>
      <c r="F6825" s="138">
        <v>12.99987</v>
      </c>
      <c r="J6825" s="106">
        <v>36544</v>
      </c>
      <c r="K6825" s="139">
        <v>0.36</v>
      </c>
      <c r="L6825" s="139">
        <v>0.36</v>
      </c>
    </row>
    <row r="6826" spans="4:12">
      <c r="D6826" s="106">
        <v>36546</v>
      </c>
      <c r="E6826" s="138">
        <v>12.437379999999999</v>
      </c>
      <c r="F6826" s="138">
        <v>12.81237</v>
      </c>
      <c r="J6826" s="106">
        <v>36543</v>
      </c>
      <c r="K6826" s="139">
        <v>0.36</v>
      </c>
      <c r="L6826" s="139">
        <v>0.36</v>
      </c>
    </row>
    <row r="6827" spans="4:12">
      <c r="D6827" s="106">
        <v>36545</v>
      </c>
      <c r="E6827" s="138">
        <v>12.062379999999999</v>
      </c>
      <c r="F6827" s="138">
        <v>12.124879999999999</v>
      </c>
      <c r="J6827" s="106">
        <v>36539</v>
      </c>
      <c r="K6827" s="139">
        <v>0.28999999999999998</v>
      </c>
      <c r="L6827" s="139">
        <v>0.28999999999999998</v>
      </c>
    </row>
    <row r="6828" spans="4:12">
      <c r="D6828" s="106">
        <v>36544</v>
      </c>
      <c r="E6828" s="138">
        <v>11.374890000000001</v>
      </c>
      <c r="F6828" s="138">
        <v>11.749879999999999</v>
      </c>
      <c r="J6828" s="106">
        <v>36538</v>
      </c>
      <c r="K6828" s="139">
        <v>0.28000000000000003</v>
      </c>
      <c r="L6828" s="139">
        <v>0.28000000000000003</v>
      </c>
    </row>
    <row r="6829" spans="4:12">
      <c r="D6829" s="106">
        <v>36543</v>
      </c>
      <c r="E6829" s="138">
        <v>10.562390000000001</v>
      </c>
      <c r="F6829" s="138">
        <v>10.937390000000001</v>
      </c>
      <c r="J6829" s="106">
        <v>36537</v>
      </c>
      <c r="K6829" s="139">
        <v>0.3</v>
      </c>
      <c r="L6829" s="139">
        <v>0.3</v>
      </c>
    </row>
    <row r="6830" spans="4:12">
      <c r="D6830" s="106">
        <v>36539</v>
      </c>
      <c r="E6830" s="138">
        <v>10.4374</v>
      </c>
      <c r="F6830" s="138">
        <v>10.4374</v>
      </c>
      <c r="J6830" s="106">
        <v>36536</v>
      </c>
      <c r="K6830" s="139">
        <v>0.29499999999999998</v>
      </c>
      <c r="L6830" s="139">
        <v>0.29499999999999998</v>
      </c>
    </row>
    <row r="6831" spans="4:12">
      <c r="D6831" s="106">
        <v>36538</v>
      </c>
      <c r="E6831" s="138">
        <v>10.03115</v>
      </c>
      <c r="F6831" s="138">
        <v>9.8749000000000002</v>
      </c>
      <c r="J6831" s="106">
        <v>36535</v>
      </c>
      <c r="K6831" s="139">
        <v>0.28999999999999998</v>
      </c>
      <c r="L6831" s="139">
        <v>0.28999999999999998</v>
      </c>
    </row>
    <row r="6832" spans="4:12">
      <c r="D6832" s="106">
        <v>36537</v>
      </c>
      <c r="E6832" s="138">
        <v>9.8749000000000002</v>
      </c>
      <c r="F6832" s="138">
        <v>9.7499000000000002</v>
      </c>
      <c r="J6832" s="106">
        <v>36532</v>
      </c>
      <c r="K6832" s="139">
        <v>0.30499999999999999</v>
      </c>
      <c r="L6832" s="139">
        <v>0.30499999999999999</v>
      </c>
    </row>
    <row r="6833" spans="4:12">
      <c r="D6833" s="106">
        <v>36536</v>
      </c>
      <c r="E6833" s="138">
        <v>10.0624</v>
      </c>
      <c r="F6833" s="138">
        <v>9.8749000000000002</v>
      </c>
      <c r="J6833" s="106">
        <v>36531</v>
      </c>
      <c r="K6833" s="139">
        <v>0.27</v>
      </c>
      <c r="L6833" s="139">
        <v>0.27</v>
      </c>
    </row>
    <row r="6834" spans="4:12">
      <c r="D6834" s="106">
        <v>36535</v>
      </c>
      <c r="E6834" s="138">
        <v>9.4686599999999999</v>
      </c>
      <c r="F6834" s="138">
        <v>10.2499</v>
      </c>
      <c r="J6834" s="106">
        <v>36530</v>
      </c>
      <c r="K6834" s="139">
        <v>0.26</v>
      </c>
      <c r="L6834" s="139">
        <v>0.26</v>
      </c>
    </row>
    <row r="6835" spans="4:12">
      <c r="D6835" s="106">
        <v>36532</v>
      </c>
      <c r="E6835" s="138">
        <v>9.1249099999999999</v>
      </c>
      <c r="F6835" s="138">
        <v>9.3749099999999999</v>
      </c>
      <c r="J6835" s="106">
        <v>36529</v>
      </c>
      <c r="K6835" s="139">
        <v>0.26</v>
      </c>
      <c r="L6835" s="139">
        <v>0.26</v>
      </c>
    </row>
    <row r="6836" spans="4:12">
      <c r="D6836" s="106">
        <v>36531</v>
      </c>
      <c r="E6836" s="138">
        <v>9.0311599999999999</v>
      </c>
      <c r="F6836" s="138">
        <v>9.0624099999999999</v>
      </c>
      <c r="J6836" s="106">
        <v>36528</v>
      </c>
      <c r="K6836" s="139">
        <v>0.28000000000000003</v>
      </c>
      <c r="L6836" s="139">
        <v>0.28000000000000003</v>
      </c>
    </row>
    <row r="6837" spans="4:12">
      <c r="D6837" s="106">
        <v>36530</v>
      </c>
      <c r="E6837" s="138">
        <v>8.5311699999999995</v>
      </c>
      <c r="F6837" s="138">
        <v>9.2499099999999999</v>
      </c>
      <c r="J6837" s="106">
        <v>36525</v>
      </c>
      <c r="K6837" s="139">
        <v>0.24</v>
      </c>
      <c r="L6837" s="139">
        <v>0.24</v>
      </c>
    </row>
    <row r="6838" spans="4:12">
      <c r="D6838" s="106">
        <v>36529</v>
      </c>
      <c r="E6838" s="138">
        <v>8.6249099999999999</v>
      </c>
      <c r="F6838" s="138">
        <v>8.6249099999999999</v>
      </c>
      <c r="J6838" s="106">
        <v>36524</v>
      </c>
      <c r="K6838" s="139">
        <v>0.24</v>
      </c>
      <c r="L6838" s="139">
        <v>0.24</v>
      </c>
    </row>
    <row r="6839" spans="4:12">
      <c r="D6839" s="106">
        <v>36528</v>
      </c>
      <c r="E6839" s="138">
        <v>8.8749099999999999</v>
      </c>
      <c r="F6839" s="138">
        <v>9.0624099999999999</v>
      </c>
      <c r="J6839" s="106">
        <v>36523</v>
      </c>
      <c r="K6839" s="139">
        <v>0.22500000000000001</v>
      </c>
      <c r="L6839" s="139">
        <v>0.22500000000000001</v>
      </c>
    </row>
    <row r="6840" spans="4:12">
      <c r="D6840" s="106">
        <v>36525</v>
      </c>
      <c r="E6840" s="138">
        <v>8.4374199999999995</v>
      </c>
      <c r="F6840" s="138">
        <v>8.7499099999999999</v>
      </c>
      <c r="J6840" s="106">
        <v>36522</v>
      </c>
      <c r="K6840" s="139">
        <v>0.16</v>
      </c>
      <c r="L6840" s="139">
        <v>0.16</v>
      </c>
    </row>
    <row r="6841" spans="4:12">
      <c r="D6841" s="106">
        <v>36524</v>
      </c>
      <c r="E6841" s="138">
        <v>8.7499099999999999</v>
      </c>
      <c r="F6841" s="138">
        <v>8.4374199999999995</v>
      </c>
      <c r="J6841" s="106">
        <v>36521</v>
      </c>
      <c r="K6841" s="139">
        <v>0.23</v>
      </c>
      <c r="L6841" s="139">
        <v>0.23</v>
      </c>
    </row>
    <row r="6842" spans="4:12">
      <c r="D6842" s="106">
        <v>36523</v>
      </c>
      <c r="E6842" s="138">
        <v>9.2811599999999999</v>
      </c>
      <c r="F6842" s="138">
        <v>8.7499099999999999</v>
      </c>
      <c r="J6842" s="106">
        <v>36517</v>
      </c>
      <c r="K6842" s="139">
        <v>0.2</v>
      </c>
      <c r="L6842" s="139">
        <v>0.2</v>
      </c>
    </row>
    <row r="6843" spans="4:12">
      <c r="D6843" s="106">
        <v>36522</v>
      </c>
      <c r="E6843" s="138">
        <v>9.7499000000000002</v>
      </c>
      <c r="F6843" s="138">
        <v>9.1249099999999999</v>
      </c>
      <c r="J6843" s="106">
        <v>36516</v>
      </c>
      <c r="K6843" s="139">
        <v>0.2</v>
      </c>
      <c r="L6843" s="139">
        <v>0.2</v>
      </c>
    </row>
    <row r="6844" spans="4:12">
      <c r="D6844" s="106">
        <v>36521</v>
      </c>
      <c r="E6844" s="138">
        <v>9.6561500000000002</v>
      </c>
      <c r="F6844" s="138">
        <v>9.6249000000000002</v>
      </c>
      <c r="J6844" s="106">
        <v>36515</v>
      </c>
      <c r="K6844" s="139">
        <v>0.21</v>
      </c>
      <c r="L6844" s="139">
        <v>0.21</v>
      </c>
    </row>
    <row r="6845" spans="4:12">
      <c r="D6845" s="106">
        <v>36517</v>
      </c>
      <c r="E6845" s="138">
        <v>9.6874000000000002</v>
      </c>
      <c r="F6845" s="138">
        <v>9.7499000000000002</v>
      </c>
      <c r="J6845" s="106">
        <v>36514</v>
      </c>
      <c r="K6845" s="139">
        <v>0.2</v>
      </c>
      <c r="L6845" s="139">
        <v>0.2</v>
      </c>
    </row>
    <row r="6846" spans="4:12">
      <c r="D6846" s="106">
        <v>36516</v>
      </c>
      <c r="E6846" s="138">
        <v>10.4374</v>
      </c>
      <c r="F6846" s="138">
        <v>9.6249000000000002</v>
      </c>
      <c r="J6846" s="106">
        <v>36511</v>
      </c>
      <c r="K6846" s="139">
        <v>0.21</v>
      </c>
      <c r="L6846" s="139">
        <v>0.21</v>
      </c>
    </row>
    <row r="6847" spans="4:12">
      <c r="D6847" s="106">
        <v>36515</v>
      </c>
      <c r="E6847" s="138">
        <v>9.9999000000000002</v>
      </c>
      <c r="F6847" s="138">
        <v>10.3749</v>
      </c>
      <c r="J6847" s="106">
        <v>36510</v>
      </c>
      <c r="K6847" s="139">
        <v>0.24</v>
      </c>
      <c r="L6847" s="139">
        <v>0.24</v>
      </c>
    </row>
    <row r="6848" spans="4:12">
      <c r="D6848" s="106">
        <v>36514</v>
      </c>
      <c r="E6848" s="138">
        <v>9.7499000000000002</v>
      </c>
      <c r="F6848" s="138">
        <v>10.1249</v>
      </c>
      <c r="J6848" s="106">
        <v>36509</v>
      </c>
      <c r="K6848" s="139">
        <v>0.2</v>
      </c>
      <c r="L6848" s="139">
        <v>0.2</v>
      </c>
    </row>
    <row r="6849" spans="4:12">
      <c r="D6849" s="106">
        <v>36511</v>
      </c>
      <c r="E6849" s="138">
        <v>9.9374000000000002</v>
      </c>
      <c r="F6849" s="138">
        <v>9.9999000000000002</v>
      </c>
      <c r="J6849" s="106">
        <v>36508</v>
      </c>
      <c r="K6849" s="139">
        <v>0.2</v>
      </c>
      <c r="L6849" s="139">
        <v>0.2</v>
      </c>
    </row>
    <row r="6850" spans="4:12">
      <c r="D6850" s="106">
        <v>36510</v>
      </c>
      <c r="E6850" s="138">
        <v>10.4999</v>
      </c>
      <c r="F6850" s="138">
        <v>9.8124000000000002</v>
      </c>
      <c r="J6850" s="106">
        <v>36507</v>
      </c>
      <c r="K6850" s="139">
        <v>0.21</v>
      </c>
      <c r="L6850" s="139">
        <v>0.21</v>
      </c>
    </row>
    <row r="6851" spans="4:12">
      <c r="D6851" s="106">
        <v>36509</v>
      </c>
      <c r="E6851" s="138">
        <v>10.624890000000001</v>
      </c>
      <c r="F6851" s="138">
        <v>10.2499</v>
      </c>
      <c r="J6851" s="106">
        <v>36504</v>
      </c>
      <c r="K6851" s="139">
        <v>0.23</v>
      </c>
      <c r="L6851" s="139">
        <v>0.23</v>
      </c>
    </row>
    <row r="6852" spans="4:12">
      <c r="D6852" s="106">
        <v>36508</v>
      </c>
      <c r="E6852" s="138">
        <v>10.3124</v>
      </c>
      <c r="F6852" s="138">
        <v>10.4374</v>
      </c>
      <c r="J6852" s="106">
        <v>36503</v>
      </c>
      <c r="K6852" s="139">
        <v>0.23</v>
      </c>
      <c r="L6852" s="139">
        <v>0.23</v>
      </c>
    </row>
    <row r="6853" spans="4:12">
      <c r="D6853" s="106">
        <v>36507</v>
      </c>
      <c r="E6853" s="138">
        <v>9.51553</v>
      </c>
      <c r="F6853" s="138">
        <v>9.9999000000000002</v>
      </c>
      <c r="J6853" s="106">
        <v>36502</v>
      </c>
      <c r="K6853" s="139">
        <v>0.21</v>
      </c>
      <c r="L6853" s="139">
        <v>0.21</v>
      </c>
    </row>
    <row r="6854" spans="4:12">
      <c r="D6854" s="106">
        <v>36504</v>
      </c>
      <c r="E6854" s="138">
        <v>9.6874000000000002</v>
      </c>
      <c r="F6854" s="138">
        <v>9.7499000000000002</v>
      </c>
      <c r="J6854" s="106">
        <v>36501</v>
      </c>
      <c r="K6854" s="139">
        <v>0.24</v>
      </c>
      <c r="L6854" s="139">
        <v>0.24</v>
      </c>
    </row>
    <row r="6855" spans="4:12">
      <c r="D6855" s="106">
        <v>36503</v>
      </c>
      <c r="E6855" s="138">
        <v>10.593640000000001</v>
      </c>
      <c r="F6855" s="138">
        <v>9.6249000000000002</v>
      </c>
      <c r="J6855" s="106">
        <v>36500</v>
      </c>
      <c r="K6855" s="139">
        <v>0.24</v>
      </c>
      <c r="L6855" s="139">
        <v>0.24</v>
      </c>
    </row>
    <row r="6856" spans="4:12">
      <c r="D6856" s="106">
        <v>36502</v>
      </c>
      <c r="E6856" s="138">
        <v>10.593640000000001</v>
      </c>
      <c r="F6856" s="138">
        <v>10.4999</v>
      </c>
      <c r="J6856" s="106">
        <v>36497</v>
      </c>
      <c r="K6856" s="139">
        <v>0.24</v>
      </c>
      <c r="L6856" s="139">
        <v>0.24</v>
      </c>
    </row>
    <row r="6857" spans="4:12">
      <c r="D6857" s="106">
        <v>36501</v>
      </c>
      <c r="E6857" s="138">
        <v>9.7186500000000002</v>
      </c>
      <c r="F6857" s="138">
        <v>10.2499</v>
      </c>
      <c r="J6857" s="106">
        <v>36496</v>
      </c>
      <c r="K6857" s="139">
        <v>0.23</v>
      </c>
      <c r="L6857" s="139">
        <v>0.23</v>
      </c>
    </row>
    <row r="6858" spans="4:12">
      <c r="D6858" s="106">
        <v>36500</v>
      </c>
      <c r="E6858" s="138">
        <v>9.0936599999999999</v>
      </c>
      <c r="F6858" s="138">
        <v>9.4999099999999999</v>
      </c>
      <c r="J6858" s="106">
        <v>36495</v>
      </c>
      <c r="K6858" s="139">
        <v>0.21</v>
      </c>
      <c r="L6858" s="139">
        <v>0.21</v>
      </c>
    </row>
    <row r="6859" spans="4:12">
      <c r="D6859" s="106">
        <v>36497</v>
      </c>
      <c r="E6859" s="138">
        <v>9.1249099999999999</v>
      </c>
      <c r="F6859" s="138">
        <v>9.0624099999999999</v>
      </c>
      <c r="J6859" s="106">
        <v>36494</v>
      </c>
      <c r="K6859" s="139">
        <v>0.22</v>
      </c>
      <c r="L6859" s="139">
        <v>0.22</v>
      </c>
    </row>
    <row r="6860" spans="4:12">
      <c r="D6860" s="106">
        <v>36496</v>
      </c>
      <c r="E6860" s="138">
        <v>8.7499099999999999</v>
      </c>
      <c r="F6860" s="138">
        <v>8.8749099999999999</v>
      </c>
      <c r="J6860" s="106">
        <v>36493</v>
      </c>
      <c r="K6860" s="139">
        <v>0.2</v>
      </c>
      <c r="L6860" s="139">
        <v>0.2</v>
      </c>
    </row>
    <row r="6861" spans="4:12">
      <c r="D6861" s="106">
        <v>36495</v>
      </c>
      <c r="E6861" s="138">
        <v>8.6874099999999999</v>
      </c>
      <c r="F6861" s="138">
        <v>8.8749099999999999</v>
      </c>
      <c r="J6861" s="106">
        <v>36490</v>
      </c>
      <c r="K6861" s="139">
        <v>0.23</v>
      </c>
      <c r="L6861" s="139">
        <v>0.23</v>
      </c>
    </row>
    <row r="6862" spans="4:12">
      <c r="D6862" s="106">
        <v>36494</v>
      </c>
      <c r="E6862" s="138">
        <v>8.6874099999999999</v>
      </c>
      <c r="F6862" s="138">
        <v>8.8124099999999999</v>
      </c>
      <c r="J6862" s="106">
        <v>36488</v>
      </c>
      <c r="K6862" s="139">
        <v>0.22</v>
      </c>
      <c r="L6862" s="139">
        <v>0.22</v>
      </c>
    </row>
    <row r="6863" spans="4:12">
      <c r="D6863" s="106">
        <v>36493</v>
      </c>
      <c r="E6863" s="138">
        <v>8.8749099999999999</v>
      </c>
      <c r="F6863" s="138">
        <v>8.8749099999999999</v>
      </c>
      <c r="J6863" s="106">
        <v>36487</v>
      </c>
      <c r="K6863" s="139">
        <v>0.218</v>
      </c>
      <c r="L6863" s="139">
        <v>0.218</v>
      </c>
    </row>
    <row r="6864" spans="4:12">
      <c r="D6864" s="106">
        <v>36490</v>
      </c>
      <c r="E6864" s="138">
        <v>9.1561599999999999</v>
      </c>
      <c r="F6864" s="138">
        <v>8.9999099999999999</v>
      </c>
      <c r="J6864" s="106">
        <v>36486</v>
      </c>
      <c r="K6864" s="139">
        <v>0.23</v>
      </c>
      <c r="L6864" s="139">
        <v>0.23</v>
      </c>
    </row>
    <row r="6865" spans="4:12">
      <c r="D6865" s="106">
        <v>36488</v>
      </c>
      <c r="E6865" s="138">
        <v>9.3124099999999999</v>
      </c>
      <c r="F6865" s="138">
        <v>9.0624099999999999</v>
      </c>
      <c r="J6865" s="106">
        <v>36483</v>
      </c>
      <c r="K6865" s="139">
        <v>0.23</v>
      </c>
      <c r="L6865" s="139">
        <v>0.23</v>
      </c>
    </row>
    <row r="6866" spans="4:12">
      <c r="D6866" s="106">
        <v>36487</v>
      </c>
      <c r="E6866" s="138">
        <v>8.9061599999999999</v>
      </c>
      <c r="F6866" s="138">
        <v>9.2499099999999999</v>
      </c>
      <c r="J6866" s="106">
        <v>36482</v>
      </c>
      <c r="K6866" s="139">
        <v>0.23</v>
      </c>
      <c r="L6866" s="139">
        <v>0.23</v>
      </c>
    </row>
    <row r="6867" spans="4:12">
      <c r="D6867" s="106">
        <v>36486</v>
      </c>
      <c r="E6867" s="138">
        <v>8.8749099999999999</v>
      </c>
      <c r="F6867" s="138">
        <v>9.0624099999999999</v>
      </c>
      <c r="J6867" s="106">
        <v>36481</v>
      </c>
      <c r="K6867" s="139">
        <v>0.28000000000000003</v>
      </c>
      <c r="L6867" s="139">
        <v>0.28000000000000003</v>
      </c>
    </row>
    <row r="6868" spans="4:12">
      <c r="D6868" s="106">
        <v>36483</v>
      </c>
      <c r="E6868" s="138">
        <v>8.9686599999999999</v>
      </c>
      <c r="F6868" s="138">
        <v>8.5936599999999999</v>
      </c>
      <c r="J6868" s="106">
        <v>36480</v>
      </c>
      <c r="K6868" s="139">
        <v>0.26</v>
      </c>
      <c r="L6868" s="139">
        <v>0.26</v>
      </c>
    </row>
    <row r="6869" spans="4:12">
      <c r="D6869" s="106">
        <v>36482</v>
      </c>
      <c r="E6869" s="138">
        <v>9.3436599999999999</v>
      </c>
      <c r="F6869" s="138">
        <v>9.0624099999999999</v>
      </c>
      <c r="J6869" s="106">
        <v>36479</v>
      </c>
      <c r="K6869" s="139">
        <v>0.27</v>
      </c>
      <c r="L6869" s="139">
        <v>0.27</v>
      </c>
    </row>
    <row r="6870" spans="4:12">
      <c r="D6870" s="106">
        <v>36481</v>
      </c>
      <c r="E6870" s="138">
        <v>9.4061599999999999</v>
      </c>
      <c r="F6870" s="138">
        <v>9.2499099999999999</v>
      </c>
      <c r="J6870" s="106">
        <v>36476</v>
      </c>
      <c r="K6870" s="139">
        <v>0.26</v>
      </c>
      <c r="L6870" s="139">
        <v>0.26</v>
      </c>
    </row>
    <row r="6871" spans="4:12">
      <c r="D6871" s="106">
        <v>36480</v>
      </c>
      <c r="E6871" s="138">
        <v>9.0624099999999999</v>
      </c>
      <c r="F6871" s="138">
        <v>9.4999099999999999</v>
      </c>
      <c r="J6871" s="106">
        <v>36475</v>
      </c>
      <c r="K6871" s="139">
        <v>0.28499999999999998</v>
      </c>
      <c r="L6871" s="139">
        <v>0.28499999999999998</v>
      </c>
    </row>
    <row r="6872" spans="4:12">
      <c r="D6872" s="106">
        <v>36479</v>
      </c>
      <c r="E6872" s="138">
        <v>8.9999099999999999</v>
      </c>
      <c r="F6872" s="138">
        <v>8.9999099999999999</v>
      </c>
      <c r="J6872" s="106">
        <v>36474</v>
      </c>
      <c r="K6872" s="139">
        <v>0.28000000000000003</v>
      </c>
      <c r="L6872" s="139">
        <v>0.28000000000000003</v>
      </c>
    </row>
    <row r="6873" spans="4:12">
      <c r="D6873" s="106">
        <v>36476</v>
      </c>
      <c r="E6873" s="138">
        <v>8.1561699999999995</v>
      </c>
      <c r="F6873" s="138">
        <v>8.8749099999999999</v>
      </c>
      <c r="J6873" s="106">
        <v>36473</v>
      </c>
      <c r="K6873" s="139">
        <v>0.28999999999999998</v>
      </c>
      <c r="L6873" s="139">
        <v>0.28999999999999998</v>
      </c>
    </row>
    <row r="6874" spans="4:12">
      <c r="D6874" s="106">
        <v>36475</v>
      </c>
      <c r="E6874" s="138">
        <v>8.1249199999999995</v>
      </c>
      <c r="F6874" s="138">
        <v>8.1249199999999995</v>
      </c>
      <c r="J6874" s="106">
        <v>36472</v>
      </c>
      <c r="K6874" s="139">
        <v>0.28999999999999998</v>
      </c>
      <c r="L6874" s="139">
        <v>0.28999999999999998</v>
      </c>
    </row>
    <row r="6875" spans="4:12">
      <c r="D6875" s="106">
        <v>36474</v>
      </c>
      <c r="E6875" s="138">
        <v>7.6249200000000004</v>
      </c>
      <c r="F6875" s="138">
        <v>7.9999200000000004</v>
      </c>
      <c r="J6875" s="106">
        <v>36469</v>
      </c>
      <c r="K6875" s="139">
        <v>0.28999999999999998</v>
      </c>
      <c r="L6875" s="139">
        <v>0.28999999999999998</v>
      </c>
    </row>
    <row r="6876" spans="4:12">
      <c r="D6876" s="106">
        <v>36473</v>
      </c>
      <c r="E6876" s="138">
        <v>8.1249199999999995</v>
      </c>
      <c r="F6876" s="138">
        <v>7.8749200000000004</v>
      </c>
      <c r="J6876" s="106">
        <v>36468</v>
      </c>
      <c r="K6876" s="139">
        <v>0.28999999999999998</v>
      </c>
      <c r="L6876" s="139">
        <v>0.28999999999999998</v>
      </c>
    </row>
    <row r="6877" spans="4:12">
      <c r="D6877" s="106">
        <v>36472</v>
      </c>
      <c r="E6877" s="138">
        <v>7.9686700000000004</v>
      </c>
      <c r="F6877" s="138">
        <v>7.9999200000000004</v>
      </c>
      <c r="J6877" s="106">
        <v>36467</v>
      </c>
      <c r="K6877" s="139">
        <v>0.27500000000000002</v>
      </c>
      <c r="L6877" s="139">
        <v>0.27500000000000002</v>
      </c>
    </row>
    <row r="6878" spans="4:12">
      <c r="D6878" s="106">
        <v>36469</v>
      </c>
      <c r="E6878" s="138">
        <v>7.7499200000000004</v>
      </c>
      <c r="F6878" s="138">
        <v>7.9374200000000004</v>
      </c>
      <c r="J6878" s="106">
        <v>36466</v>
      </c>
      <c r="K6878" s="139">
        <v>0.27500000000000002</v>
      </c>
      <c r="L6878" s="139">
        <v>0.27500000000000002</v>
      </c>
    </row>
    <row r="6879" spans="4:12">
      <c r="D6879" s="106">
        <v>36468</v>
      </c>
      <c r="E6879" s="138">
        <v>6.90618</v>
      </c>
      <c r="F6879" s="138">
        <v>7.34368</v>
      </c>
      <c r="J6879" s="106">
        <v>36465</v>
      </c>
      <c r="K6879" s="139">
        <v>0.27500000000000002</v>
      </c>
      <c r="L6879" s="139">
        <v>0.27500000000000002</v>
      </c>
    </row>
    <row r="6880" spans="4:12">
      <c r="D6880" s="106">
        <v>36467</v>
      </c>
      <c r="E6880" s="138">
        <v>6.3436899999999996</v>
      </c>
      <c r="F6880" s="138">
        <v>6.3749399999999996</v>
      </c>
      <c r="J6880" s="106">
        <v>36462</v>
      </c>
      <c r="K6880" s="139">
        <v>0.26</v>
      </c>
      <c r="L6880" s="139">
        <v>0.26</v>
      </c>
    </row>
    <row r="6881" spans="4:12">
      <c r="D6881" s="106">
        <v>36466</v>
      </c>
      <c r="E6881" s="138">
        <v>6.2499399999999996</v>
      </c>
      <c r="F6881" s="138">
        <v>6.2499399999999996</v>
      </c>
      <c r="J6881" s="106">
        <v>36461</v>
      </c>
      <c r="K6881" s="139">
        <v>0.3</v>
      </c>
      <c r="L6881" s="139">
        <v>0.3</v>
      </c>
    </row>
    <row r="6882" spans="4:12">
      <c r="D6882" s="106">
        <v>36465</v>
      </c>
      <c r="E6882" s="138">
        <v>6.2968099999999998</v>
      </c>
      <c r="F6882" s="138">
        <v>6.3749399999999996</v>
      </c>
      <c r="J6882" s="106">
        <v>36460</v>
      </c>
      <c r="K6882" s="139">
        <v>0.28000000000000003</v>
      </c>
      <c r="L6882" s="139">
        <v>0.28000000000000003</v>
      </c>
    </row>
    <row r="6883" spans="4:12">
      <c r="D6883" s="106">
        <v>36462</v>
      </c>
      <c r="E6883" s="138">
        <v>6.1874399999999996</v>
      </c>
      <c r="F6883" s="138">
        <v>6.3124399999999996</v>
      </c>
      <c r="J6883" s="106">
        <v>36459</v>
      </c>
      <c r="K6883" s="139">
        <v>0.28999999999999998</v>
      </c>
      <c r="L6883" s="139">
        <v>0.28999999999999998</v>
      </c>
    </row>
    <row r="6884" spans="4:12">
      <c r="D6884" s="106">
        <v>36461</v>
      </c>
      <c r="E6884" s="138">
        <v>5.9999399999999996</v>
      </c>
      <c r="F6884" s="138">
        <v>5.9999399999999996</v>
      </c>
      <c r="J6884" s="106">
        <v>36458</v>
      </c>
      <c r="K6884" s="139">
        <v>0.28999999999999998</v>
      </c>
      <c r="L6884" s="139">
        <v>0.28999999999999998</v>
      </c>
    </row>
    <row r="6885" spans="4:12">
      <c r="D6885" s="106">
        <v>36460</v>
      </c>
      <c r="E6885" s="138">
        <v>5.9374399999999996</v>
      </c>
      <c r="F6885" s="138">
        <v>5.9999399999999996</v>
      </c>
      <c r="J6885" s="106">
        <v>36455</v>
      </c>
      <c r="K6885" s="139">
        <v>0.28000000000000003</v>
      </c>
      <c r="L6885" s="139">
        <v>0.28000000000000003</v>
      </c>
    </row>
    <row r="6886" spans="4:12">
      <c r="D6886" s="106">
        <v>36459</v>
      </c>
      <c r="E6886" s="138">
        <v>5.9999399999999996</v>
      </c>
      <c r="F6886" s="138">
        <v>5.9374399999999996</v>
      </c>
      <c r="J6886" s="106">
        <v>36454</v>
      </c>
      <c r="K6886" s="139">
        <v>0.28000000000000003</v>
      </c>
      <c r="L6886" s="139">
        <v>0.28000000000000003</v>
      </c>
    </row>
    <row r="6887" spans="4:12">
      <c r="D6887" s="106">
        <v>36458</v>
      </c>
      <c r="E6887" s="138">
        <v>6.2499399999999996</v>
      </c>
      <c r="F6887" s="138">
        <v>5.9999399999999996</v>
      </c>
      <c r="J6887" s="106">
        <v>36453</v>
      </c>
      <c r="K6887" s="139">
        <v>0.3</v>
      </c>
      <c r="L6887" s="139">
        <v>0.3</v>
      </c>
    </row>
    <row r="6888" spans="4:12">
      <c r="D6888" s="106">
        <v>36455</v>
      </c>
      <c r="E6888" s="138">
        <v>6.1249399999999996</v>
      </c>
      <c r="F6888" s="138">
        <v>6.0624399999999996</v>
      </c>
      <c r="J6888" s="106">
        <v>36452</v>
      </c>
      <c r="K6888" s="139">
        <v>0.28000000000000003</v>
      </c>
      <c r="L6888" s="139">
        <v>0.28000000000000003</v>
      </c>
    </row>
    <row r="6889" spans="4:12">
      <c r="D6889" s="106">
        <v>36454</v>
      </c>
      <c r="E6889" s="138">
        <v>6.0624399999999996</v>
      </c>
      <c r="F6889" s="138">
        <v>6.0624399999999996</v>
      </c>
      <c r="J6889" s="106">
        <v>36451</v>
      </c>
      <c r="K6889" s="139">
        <v>0.28599999999999998</v>
      </c>
      <c r="L6889" s="139">
        <v>0.28599999999999998</v>
      </c>
    </row>
    <row r="6890" spans="4:12">
      <c r="D6890" s="106">
        <v>36453</v>
      </c>
      <c r="E6890" s="138">
        <v>5.8749399999999996</v>
      </c>
      <c r="F6890" s="138">
        <v>6.0624399999999996</v>
      </c>
      <c r="J6890" s="106">
        <v>36448</v>
      </c>
      <c r="K6890" s="139">
        <v>0.33</v>
      </c>
      <c r="L6890" s="139">
        <v>0.33</v>
      </c>
    </row>
    <row r="6891" spans="4:12">
      <c r="D6891" s="106">
        <v>36452</v>
      </c>
      <c r="E6891" s="138">
        <v>5.3749500000000001</v>
      </c>
      <c r="F6891" s="138">
        <v>5.8124399999999996</v>
      </c>
      <c r="J6891" s="106">
        <v>36447</v>
      </c>
      <c r="K6891" s="139">
        <v>0.34</v>
      </c>
      <c r="L6891" s="139">
        <v>0.34</v>
      </c>
    </row>
    <row r="6892" spans="4:12">
      <c r="D6892" s="106">
        <v>36451</v>
      </c>
      <c r="E6892" s="138">
        <v>5.1249500000000001</v>
      </c>
      <c r="F6892" s="138">
        <v>5.2499500000000001</v>
      </c>
      <c r="J6892" s="106">
        <v>36446</v>
      </c>
      <c r="K6892" s="139">
        <v>0.32</v>
      </c>
      <c r="L6892" s="139">
        <v>0.32</v>
      </c>
    </row>
    <row r="6893" spans="4:12">
      <c r="D6893" s="106">
        <v>36448</v>
      </c>
      <c r="E6893" s="138">
        <v>4.4999599999999997</v>
      </c>
      <c r="F6893" s="138">
        <v>5.3437000000000001</v>
      </c>
      <c r="J6893" s="106">
        <v>36445</v>
      </c>
      <c r="K6893" s="139">
        <v>0.3</v>
      </c>
      <c r="L6893" s="139">
        <v>0.3</v>
      </c>
    </row>
    <row r="6894" spans="4:12">
      <c r="D6894" s="106">
        <v>36447</v>
      </c>
      <c r="E6894" s="138">
        <v>5.7499399999999996</v>
      </c>
      <c r="F6894" s="138">
        <v>5.7499399999999996</v>
      </c>
      <c r="J6894" s="106">
        <v>36444</v>
      </c>
      <c r="K6894" s="139">
        <v>0.37</v>
      </c>
      <c r="L6894" s="139">
        <v>0.37</v>
      </c>
    </row>
    <row r="6895" spans="4:12">
      <c r="D6895" s="106">
        <v>36446</v>
      </c>
      <c r="E6895" s="138">
        <v>5.9686899999999996</v>
      </c>
      <c r="F6895" s="138">
        <v>5.8749399999999996</v>
      </c>
      <c r="J6895" s="106">
        <v>36441</v>
      </c>
      <c r="K6895" s="139">
        <v>0.4</v>
      </c>
      <c r="L6895" s="139">
        <v>0.4</v>
      </c>
    </row>
    <row r="6896" spans="4:12">
      <c r="D6896" s="106">
        <v>36445</v>
      </c>
      <c r="E6896" s="138">
        <v>5.9530700000000003</v>
      </c>
      <c r="F6896" s="138">
        <v>5.9374399999999996</v>
      </c>
      <c r="J6896" s="106">
        <v>36440</v>
      </c>
      <c r="K6896" s="139">
        <v>0.41</v>
      </c>
      <c r="L6896" s="139">
        <v>0.41</v>
      </c>
    </row>
    <row r="6897" spans="4:12">
      <c r="D6897" s="106">
        <v>36444</v>
      </c>
      <c r="E6897" s="138">
        <v>5.8749399999999996</v>
      </c>
      <c r="F6897" s="138">
        <v>5.9999399999999996</v>
      </c>
      <c r="J6897" s="106">
        <v>36439</v>
      </c>
      <c r="K6897" s="139">
        <v>0.46</v>
      </c>
      <c r="L6897" s="139">
        <v>0.46</v>
      </c>
    </row>
    <row r="6898" spans="4:12">
      <c r="D6898" s="106">
        <v>36441</v>
      </c>
      <c r="E6898" s="138">
        <v>5.9999399999999996</v>
      </c>
      <c r="F6898" s="138">
        <v>5.9999399999999996</v>
      </c>
      <c r="J6898" s="106">
        <v>36438</v>
      </c>
      <c r="K6898" s="139">
        <v>0.4</v>
      </c>
      <c r="L6898" s="139">
        <v>0.4</v>
      </c>
    </row>
    <row r="6899" spans="4:12">
      <c r="D6899" s="106">
        <v>36440</v>
      </c>
      <c r="E6899" s="138">
        <v>6.0311899999999996</v>
      </c>
      <c r="F6899" s="138">
        <v>6.0624399999999996</v>
      </c>
      <c r="J6899" s="106">
        <v>36437</v>
      </c>
      <c r="K6899" s="139">
        <v>0.4</v>
      </c>
      <c r="L6899" s="139">
        <v>0.4</v>
      </c>
    </row>
    <row r="6900" spans="4:12">
      <c r="D6900" s="106">
        <v>36439</v>
      </c>
      <c r="E6900" s="138">
        <v>5.8749399999999996</v>
      </c>
      <c r="F6900" s="138">
        <v>5.9999399999999996</v>
      </c>
      <c r="J6900" s="106">
        <v>36434</v>
      </c>
      <c r="K6900" s="139">
        <v>0.32</v>
      </c>
      <c r="L6900" s="139">
        <v>0.32</v>
      </c>
    </row>
    <row r="6901" spans="4:12">
      <c r="D6901" s="106">
        <v>36438</v>
      </c>
      <c r="E6901" s="138">
        <v>5.8749399999999996</v>
      </c>
      <c r="F6901" s="138">
        <v>5.9374399999999996</v>
      </c>
      <c r="J6901" s="106">
        <v>36433</v>
      </c>
      <c r="K6901" s="139">
        <v>0.28999999999999998</v>
      </c>
      <c r="L6901" s="139">
        <v>0.28999999999999998</v>
      </c>
    </row>
    <row r="6902" spans="4:12">
      <c r="D6902" s="106">
        <v>36437</v>
      </c>
      <c r="E6902" s="138">
        <v>6.2499399999999996</v>
      </c>
      <c r="F6902" s="138">
        <v>5.9999399999999996</v>
      </c>
      <c r="J6902" s="106">
        <v>36432</v>
      </c>
      <c r="K6902" s="139">
        <v>0.27</v>
      </c>
      <c r="L6902" s="139">
        <v>0.27</v>
      </c>
    </row>
    <row r="6903" spans="4:12">
      <c r="D6903" s="106">
        <v>36434</v>
      </c>
      <c r="E6903" s="138">
        <v>6.0624399999999996</v>
      </c>
      <c r="F6903" s="138">
        <v>6.1249399999999996</v>
      </c>
      <c r="J6903" s="106">
        <v>36431</v>
      </c>
      <c r="K6903" s="139">
        <v>0.28000000000000003</v>
      </c>
      <c r="L6903" s="139">
        <v>0.28000000000000003</v>
      </c>
    </row>
    <row r="6904" spans="4:12">
      <c r="D6904" s="106">
        <v>36433</v>
      </c>
      <c r="E6904" s="138">
        <v>5.7499399999999996</v>
      </c>
      <c r="F6904" s="138">
        <v>5.9374399999999996</v>
      </c>
      <c r="J6904" s="106">
        <v>36430</v>
      </c>
      <c r="K6904" s="139">
        <v>0.26</v>
      </c>
      <c r="L6904" s="139">
        <v>0.26</v>
      </c>
    </row>
    <row r="6905" spans="4:12">
      <c r="D6905" s="106">
        <v>36432</v>
      </c>
      <c r="E6905" s="138">
        <v>5.9999399999999996</v>
      </c>
      <c r="F6905" s="138">
        <v>5.7499399999999996</v>
      </c>
      <c r="J6905" s="106">
        <v>36427</v>
      </c>
      <c r="K6905" s="139">
        <v>0.28000000000000003</v>
      </c>
      <c r="L6905" s="139">
        <v>0.28000000000000003</v>
      </c>
    </row>
    <row r="6906" spans="4:12">
      <c r="D6906" s="106">
        <v>36431</v>
      </c>
      <c r="E6906" s="138">
        <v>5.9999399999999996</v>
      </c>
      <c r="F6906" s="138">
        <v>5.9374399999999996</v>
      </c>
      <c r="J6906" s="106">
        <v>36426</v>
      </c>
      <c r="K6906" s="139">
        <v>0.34</v>
      </c>
      <c r="L6906" s="139">
        <v>0.34</v>
      </c>
    </row>
    <row r="6907" spans="4:12">
      <c r="D6907" s="106">
        <v>36430</v>
      </c>
      <c r="E6907" s="138">
        <v>6.1249399999999996</v>
      </c>
      <c r="F6907" s="138">
        <v>6.0624399999999996</v>
      </c>
      <c r="J6907" s="106">
        <v>36425</v>
      </c>
      <c r="K6907" s="139">
        <v>0.38</v>
      </c>
      <c r="L6907" s="139">
        <v>0.38</v>
      </c>
    </row>
    <row r="6908" spans="4:12">
      <c r="D6908" s="106">
        <v>36427</v>
      </c>
      <c r="E6908" s="138">
        <v>5.9999399999999996</v>
      </c>
      <c r="F6908" s="138">
        <v>6.0624399999999996</v>
      </c>
      <c r="J6908" s="106">
        <v>36424</v>
      </c>
      <c r="K6908" s="139">
        <v>0.32</v>
      </c>
      <c r="L6908" s="139">
        <v>0.32</v>
      </c>
    </row>
    <row r="6909" spans="4:12">
      <c r="D6909" s="106">
        <v>36426</v>
      </c>
      <c r="E6909" s="138">
        <v>6.4374399999999996</v>
      </c>
      <c r="F6909" s="138">
        <v>6.4374399999999996</v>
      </c>
      <c r="J6909" s="106">
        <v>36423</v>
      </c>
      <c r="K6909" s="139">
        <v>0.31</v>
      </c>
      <c r="L6909" s="139">
        <v>0.31</v>
      </c>
    </row>
    <row r="6910" spans="4:12">
      <c r="D6910" s="106">
        <v>36425</v>
      </c>
      <c r="E6910" s="138">
        <v>6.71868</v>
      </c>
      <c r="F6910" s="138">
        <v>6.4374399999999996</v>
      </c>
      <c r="J6910" s="106">
        <v>36420</v>
      </c>
      <c r="K6910" s="139">
        <v>0.28999999999999998</v>
      </c>
      <c r="L6910" s="139">
        <v>0.28999999999999998</v>
      </c>
    </row>
    <row r="6911" spans="4:12">
      <c r="D6911" s="106">
        <v>36424</v>
      </c>
      <c r="E6911" s="138">
        <v>6.87493</v>
      </c>
      <c r="F6911" s="138">
        <v>6.68743</v>
      </c>
      <c r="J6911" s="106">
        <v>36419</v>
      </c>
      <c r="K6911" s="139">
        <v>0.31</v>
      </c>
      <c r="L6911" s="139">
        <v>0.31</v>
      </c>
    </row>
    <row r="6912" spans="4:12">
      <c r="D6912" s="106">
        <v>36423</v>
      </c>
      <c r="E6912" s="138">
        <v>6.68743</v>
      </c>
      <c r="F6912" s="138">
        <v>6.74993</v>
      </c>
      <c r="J6912" s="106">
        <v>36418</v>
      </c>
      <c r="K6912" s="139">
        <v>0.312</v>
      </c>
      <c r="L6912" s="139">
        <v>0.312</v>
      </c>
    </row>
    <row r="6913" spans="4:12">
      <c r="D6913" s="106">
        <v>36420</v>
      </c>
      <c r="E6913" s="138">
        <v>6.4999399999999996</v>
      </c>
      <c r="F6913" s="138">
        <v>6.74993</v>
      </c>
      <c r="J6913" s="106">
        <v>36417</v>
      </c>
      <c r="K6913" s="139">
        <v>0.28999999999999998</v>
      </c>
      <c r="L6913" s="139">
        <v>0.28999999999999998</v>
      </c>
    </row>
    <row r="6914" spans="4:12">
      <c r="D6914" s="106">
        <v>36419</v>
      </c>
      <c r="E6914" s="138">
        <v>6.56243</v>
      </c>
      <c r="F6914" s="138">
        <v>6.62493</v>
      </c>
      <c r="J6914" s="106">
        <v>36416</v>
      </c>
      <c r="K6914" s="139">
        <v>0.32</v>
      </c>
      <c r="L6914" s="139">
        <v>0.32</v>
      </c>
    </row>
    <row r="6915" spans="4:12">
      <c r="D6915" s="106">
        <v>36418</v>
      </c>
      <c r="E6915" s="138">
        <v>6.53118</v>
      </c>
      <c r="F6915" s="138">
        <v>6.62493</v>
      </c>
      <c r="J6915" s="106">
        <v>36413</v>
      </c>
      <c r="K6915" s="139">
        <v>0.32</v>
      </c>
      <c r="L6915" s="139">
        <v>0.32</v>
      </c>
    </row>
    <row r="6916" spans="4:12">
      <c r="D6916" s="106">
        <v>36417</v>
      </c>
      <c r="E6916" s="138">
        <v>6.4999399999999996</v>
      </c>
      <c r="F6916" s="138">
        <v>6.4999399999999996</v>
      </c>
      <c r="J6916" s="106">
        <v>36412</v>
      </c>
      <c r="K6916" s="139">
        <v>0.28100000000000003</v>
      </c>
      <c r="L6916" s="139">
        <v>0.28100000000000003</v>
      </c>
    </row>
    <row r="6917" spans="4:12">
      <c r="D6917" s="106">
        <v>36416</v>
      </c>
      <c r="E6917" s="138">
        <v>6.2811899999999996</v>
      </c>
      <c r="F6917" s="138">
        <v>6.56243</v>
      </c>
      <c r="J6917" s="106">
        <v>36411</v>
      </c>
      <c r="K6917" s="139">
        <v>0.28100000000000003</v>
      </c>
      <c r="L6917" s="139">
        <v>0.28100000000000003</v>
      </c>
    </row>
    <row r="6918" spans="4:12">
      <c r="D6918" s="106">
        <v>36413</v>
      </c>
      <c r="E6918" s="138">
        <v>5.9374399999999996</v>
      </c>
      <c r="F6918" s="138">
        <v>6.1874399999999996</v>
      </c>
      <c r="J6918" s="106">
        <v>36410</v>
      </c>
      <c r="K6918" s="139">
        <v>0.28100000000000003</v>
      </c>
      <c r="L6918" s="139">
        <v>0.28100000000000003</v>
      </c>
    </row>
    <row r="6919" spans="4:12">
      <c r="D6919" s="106">
        <v>36412</v>
      </c>
      <c r="E6919" s="138">
        <v>5.4374500000000001</v>
      </c>
      <c r="F6919" s="138">
        <v>5.8124399999999996</v>
      </c>
      <c r="J6919" s="106">
        <v>36406</v>
      </c>
      <c r="K6919" s="139">
        <v>0.28100000000000003</v>
      </c>
      <c r="L6919" s="139">
        <v>0.28100000000000003</v>
      </c>
    </row>
    <row r="6920" spans="4:12">
      <c r="D6920" s="106">
        <v>36411</v>
      </c>
      <c r="E6920" s="138">
        <v>5.4999500000000001</v>
      </c>
      <c r="F6920" s="138">
        <v>5.4999500000000001</v>
      </c>
      <c r="J6920" s="106">
        <v>36405</v>
      </c>
      <c r="K6920" s="139">
        <v>0.28999999999999998</v>
      </c>
      <c r="L6920" s="139">
        <v>0.28999999999999998</v>
      </c>
    </row>
    <row r="6921" spans="4:12">
      <c r="D6921" s="106">
        <v>36410</v>
      </c>
      <c r="E6921" s="138">
        <v>5.0624500000000001</v>
      </c>
      <c r="F6921" s="138">
        <v>5.4374500000000001</v>
      </c>
      <c r="J6921" s="106">
        <v>36404</v>
      </c>
      <c r="K6921" s="139">
        <v>0.32</v>
      </c>
      <c r="L6921" s="139">
        <v>0.32</v>
      </c>
    </row>
    <row r="6922" spans="4:12">
      <c r="D6922" s="106">
        <v>36406</v>
      </c>
      <c r="E6922" s="138">
        <v>5.3749500000000001</v>
      </c>
      <c r="F6922" s="138">
        <v>5.3749500000000001</v>
      </c>
      <c r="J6922" s="106">
        <v>36403</v>
      </c>
      <c r="K6922" s="139">
        <v>0.312</v>
      </c>
      <c r="L6922" s="139">
        <v>0.312</v>
      </c>
    </row>
    <row r="6923" spans="4:12">
      <c r="D6923" s="106">
        <v>36405</v>
      </c>
      <c r="E6923" s="138">
        <v>5.2499500000000001</v>
      </c>
      <c r="F6923" s="138">
        <v>5.3749500000000001</v>
      </c>
      <c r="J6923" s="106">
        <v>36402</v>
      </c>
      <c r="K6923" s="139">
        <v>0.31</v>
      </c>
      <c r="L6923" s="139">
        <v>0.31</v>
      </c>
    </row>
    <row r="6924" spans="4:12">
      <c r="D6924" s="106">
        <v>36404</v>
      </c>
      <c r="E6924" s="138">
        <v>5.3749500000000001</v>
      </c>
      <c r="F6924" s="138">
        <v>5.2499500000000001</v>
      </c>
      <c r="J6924" s="106">
        <v>36399</v>
      </c>
      <c r="K6924" s="139">
        <v>0.28000000000000003</v>
      </c>
      <c r="L6924" s="139">
        <v>0.28000000000000003</v>
      </c>
    </row>
    <row r="6925" spans="4:12">
      <c r="D6925" s="106">
        <v>36403</v>
      </c>
      <c r="E6925" s="138">
        <v>5.2499500000000001</v>
      </c>
      <c r="F6925" s="138">
        <v>5.3124500000000001</v>
      </c>
      <c r="J6925" s="106">
        <v>36398</v>
      </c>
      <c r="K6925" s="139">
        <v>0.28999999999999998</v>
      </c>
      <c r="L6925" s="139">
        <v>0.28999999999999998</v>
      </c>
    </row>
    <row r="6926" spans="4:12">
      <c r="D6926" s="106">
        <v>36402</v>
      </c>
      <c r="E6926" s="138">
        <v>5.1249500000000001</v>
      </c>
      <c r="F6926" s="138">
        <v>5.2499500000000001</v>
      </c>
      <c r="J6926" s="106">
        <v>36397</v>
      </c>
      <c r="K6926" s="139">
        <v>0.26</v>
      </c>
      <c r="L6926" s="139">
        <v>0.26</v>
      </c>
    </row>
    <row r="6927" spans="4:12">
      <c r="D6927" s="106">
        <v>36399</v>
      </c>
      <c r="E6927" s="138">
        <v>5.1562000000000001</v>
      </c>
      <c r="F6927" s="138">
        <v>5.2499500000000001</v>
      </c>
      <c r="J6927" s="106">
        <v>36396</v>
      </c>
      <c r="K6927" s="139">
        <v>0.25</v>
      </c>
      <c r="L6927" s="139">
        <v>0.25</v>
      </c>
    </row>
    <row r="6928" spans="4:12">
      <c r="D6928" s="106">
        <v>36398</v>
      </c>
      <c r="E6928" s="138">
        <v>5.2499500000000001</v>
      </c>
      <c r="F6928" s="138">
        <v>5.0624500000000001</v>
      </c>
      <c r="J6928" s="106">
        <v>36395</v>
      </c>
      <c r="K6928" s="139">
        <v>0.25</v>
      </c>
      <c r="L6928" s="139">
        <v>0.25</v>
      </c>
    </row>
    <row r="6929" spans="4:12">
      <c r="D6929" s="106">
        <v>36397</v>
      </c>
      <c r="E6929" s="138">
        <v>5.5624399999999996</v>
      </c>
      <c r="F6929" s="138">
        <v>5.2499500000000001</v>
      </c>
      <c r="J6929" s="106">
        <v>36392</v>
      </c>
      <c r="K6929" s="139">
        <v>0.28999999999999998</v>
      </c>
      <c r="L6929" s="139">
        <v>0.28999999999999998</v>
      </c>
    </row>
    <row r="6930" spans="4:12">
      <c r="D6930" s="106">
        <v>36396</v>
      </c>
      <c r="E6930" s="138">
        <v>5.5468200000000003</v>
      </c>
      <c r="F6930" s="138">
        <v>5.3749500000000001</v>
      </c>
      <c r="J6930" s="106">
        <v>36391</v>
      </c>
      <c r="K6930" s="139">
        <v>0.25</v>
      </c>
      <c r="L6930" s="139">
        <v>0.25</v>
      </c>
    </row>
    <row r="6931" spans="4:12">
      <c r="D6931" s="106">
        <v>36395</v>
      </c>
      <c r="E6931" s="138">
        <v>5.2812000000000001</v>
      </c>
      <c r="F6931" s="138">
        <v>5.4999500000000001</v>
      </c>
      <c r="J6931" s="106">
        <v>36390</v>
      </c>
      <c r="K6931" s="139">
        <v>0.25</v>
      </c>
      <c r="L6931" s="139">
        <v>0.25</v>
      </c>
    </row>
    <row r="6932" spans="4:12">
      <c r="D6932" s="106">
        <v>36392</v>
      </c>
      <c r="E6932" s="138">
        <v>5.2499500000000001</v>
      </c>
      <c r="F6932" s="138">
        <v>5.1249500000000001</v>
      </c>
      <c r="J6932" s="106">
        <v>36389</v>
      </c>
      <c r="K6932" s="139">
        <v>0.25</v>
      </c>
      <c r="L6932" s="139">
        <v>0.25</v>
      </c>
    </row>
    <row r="6933" spans="4:12">
      <c r="D6933" s="106">
        <v>36391</v>
      </c>
      <c r="E6933" s="138">
        <v>5.1874500000000001</v>
      </c>
      <c r="F6933" s="138">
        <v>5.0624500000000001</v>
      </c>
      <c r="J6933" s="106">
        <v>36388</v>
      </c>
      <c r="K6933" s="139">
        <v>0.3</v>
      </c>
      <c r="L6933" s="139">
        <v>0.3</v>
      </c>
    </row>
    <row r="6934" spans="4:12">
      <c r="D6934" s="106">
        <v>36390</v>
      </c>
      <c r="E6934" s="138">
        <v>5.0624500000000001</v>
      </c>
      <c r="F6934" s="138">
        <v>5.1249500000000001</v>
      </c>
      <c r="J6934" s="106">
        <v>36385</v>
      </c>
      <c r="K6934" s="139">
        <v>0.28999999999999998</v>
      </c>
      <c r="L6934" s="139">
        <v>0.28999999999999998</v>
      </c>
    </row>
    <row r="6935" spans="4:12">
      <c r="D6935" s="106">
        <v>36389</v>
      </c>
      <c r="E6935" s="138">
        <v>5.0624500000000001</v>
      </c>
      <c r="F6935" s="138">
        <v>5.1249500000000001</v>
      </c>
      <c r="J6935" s="106">
        <v>36384</v>
      </c>
      <c r="K6935" s="139">
        <v>0.28999999999999998</v>
      </c>
      <c r="L6935" s="139">
        <v>0.28999999999999998</v>
      </c>
    </row>
    <row r="6936" spans="4:12">
      <c r="D6936" s="106">
        <v>36388</v>
      </c>
      <c r="E6936" s="138">
        <v>4.8124500000000001</v>
      </c>
      <c r="F6936" s="138">
        <v>5.0624500000000001</v>
      </c>
      <c r="J6936" s="106">
        <v>36383</v>
      </c>
      <c r="K6936" s="139">
        <v>0.25</v>
      </c>
      <c r="L6936" s="139">
        <v>0.25</v>
      </c>
    </row>
    <row r="6937" spans="4:12">
      <c r="D6937" s="106">
        <v>36385</v>
      </c>
      <c r="E6937" s="138">
        <v>4.6249500000000001</v>
      </c>
      <c r="F6937" s="138">
        <v>4.8749500000000001</v>
      </c>
      <c r="J6937" s="106">
        <v>36382</v>
      </c>
      <c r="K6937" s="139">
        <v>0.26</v>
      </c>
      <c r="L6937" s="139">
        <v>0.26</v>
      </c>
    </row>
    <row r="6938" spans="4:12">
      <c r="D6938" s="106">
        <v>36384</v>
      </c>
      <c r="E6938" s="138">
        <v>4.3124599999999997</v>
      </c>
      <c r="F6938" s="138">
        <v>4.6874500000000001</v>
      </c>
      <c r="J6938" s="106">
        <v>36381</v>
      </c>
      <c r="K6938" s="139">
        <v>0.26</v>
      </c>
      <c r="L6938" s="139">
        <v>0.26</v>
      </c>
    </row>
    <row r="6939" spans="4:12">
      <c r="D6939" s="106">
        <v>36383</v>
      </c>
      <c r="E6939" s="138">
        <v>4.2499599999999997</v>
      </c>
      <c r="F6939" s="138">
        <v>4.3749599999999997</v>
      </c>
      <c r="J6939" s="106">
        <v>36378</v>
      </c>
      <c r="K6939" s="139">
        <v>0.26</v>
      </c>
      <c r="L6939" s="139">
        <v>0.26</v>
      </c>
    </row>
    <row r="6940" spans="4:12">
      <c r="D6940" s="106">
        <v>36382</v>
      </c>
      <c r="E6940" s="138">
        <v>4.3749599999999997</v>
      </c>
      <c r="F6940" s="138">
        <v>4.3749599999999997</v>
      </c>
      <c r="J6940" s="106">
        <v>36377</v>
      </c>
      <c r="K6940" s="139">
        <v>0.27</v>
      </c>
      <c r="L6940" s="139">
        <v>0.27</v>
      </c>
    </row>
    <row r="6941" spans="4:12">
      <c r="D6941" s="106">
        <v>36381</v>
      </c>
      <c r="E6941" s="138">
        <v>4.3437099999999997</v>
      </c>
      <c r="F6941" s="138">
        <v>4.3749599999999997</v>
      </c>
      <c r="J6941" s="106">
        <v>36376</v>
      </c>
      <c r="K6941" s="139">
        <v>0.25</v>
      </c>
      <c r="L6941" s="139">
        <v>0.25</v>
      </c>
    </row>
    <row r="6942" spans="4:12">
      <c r="D6942" s="106">
        <v>36378</v>
      </c>
      <c r="E6942" s="138">
        <v>4.3124599999999997</v>
      </c>
      <c r="F6942" s="138">
        <v>4.4374599999999997</v>
      </c>
      <c r="J6942" s="106">
        <v>36375</v>
      </c>
      <c r="K6942" s="139">
        <v>0.3</v>
      </c>
      <c r="L6942" s="139">
        <v>0.3</v>
      </c>
    </row>
    <row r="6943" spans="4:12">
      <c r="D6943" s="106">
        <v>36377</v>
      </c>
      <c r="E6943" s="138">
        <v>4.2499599999999997</v>
      </c>
      <c r="F6943" s="138">
        <v>4.2499599999999997</v>
      </c>
      <c r="J6943" s="106">
        <v>36374</v>
      </c>
      <c r="K6943" s="139">
        <v>0.28000000000000003</v>
      </c>
      <c r="L6943" s="139">
        <v>0.28000000000000003</v>
      </c>
    </row>
    <row r="6944" spans="4:12">
      <c r="D6944" s="106">
        <v>36376</v>
      </c>
      <c r="E6944" s="138">
        <v>4.1874599999999997</v>
      </c>
      <c r="F6944" s="138">
        <v>4.2499599999999997</v>
      </c>
      <c r="J6944" s="106">
        <v>36371</v>
      </c>
      <c r="K6944" s="139">
        <v>0.26</v>
      </c>
      <c r="L6944" s="139">
        <v>0.26</v>
      </c>
    </row>
    <row r="6945" spans="4:12">
      <c r="D6945" s="106">
        <v>36375</v>
      </c>
      <c r="E6945" s="138">
        <v>4.3124599999999997</v>
      </c>
      <c r="F6945" s="138">
        <v>4.2187099999999997</v>
      </c>
      <c r="J6945" s="106">
        <v>36370</v>
      </c>
      <c r="K6945" s="139">
        <v>0.27</v>
      </c>
      <c r="L6945" s="139">
        <v>0.27</v>
      </c>
    </row>
    <row r="6946" spans="4:12">
      <c r="D6946" s="106">
        <v>36374</v>
      </c>
      <c r="E6946" s="138">
        <v>4.2499599999999997</v>
      </c>
      <c r="F6946" s="138">
        <v>4.2499599999999997</v>
      </c>
      <c r="J6946" s="106">
        <v>36369</v>
      </c>
      <c r="K6946" s="139">
        <v>0.26</v>
      </c>
      <c r="L6946" s="139">
        <v>0.26</v>
      </c>
    </row>
    <row r="6947" spans="4:12">
      <c r="D6947" s="106">
        <v>36371</v>
      </c>
      <c r="E6947" s="138">
        <v>4.3749599999999997</v>
      </c>
      <c r="F6947" s="138">
        <v>4.1874599999999997</v>
      </c>
      <c r="J6947" s="106">
        <v>36368</v>
      </c>
      <c r="K6947" s="139">
        <v>0.28000000000000003</v>
      </c>
      <c r="L6947" s="139">
        <v>0.28000000000000003</v>
      </c>
    </row>
    <row r="6948" spans="4:12">
      <c r="D6948" s="106">
        <v>36370</v>
      </c>
      <c r="E6948" s="138">
        <v>4.3749599999999997</v>
      </c>
      <c r="F6948" s="138">
        <v>4.3124599999999997</v>
      </c>
      <c r="J6948" s="106">
        <v>36367</v>
      </c>
      <c r="K6948" s="139">
        <v>0.28000000000000003</v>
      </c>
      <c r="L6948" s="139">
        <v>0.28000000000000003</v>
      </c>
    </row>
    <row r="6949" spans="4:12">
      <c r="D6949" s="106">
        <v>36369</v>
      </c>
      <c r="E6949" s="138">
        <v>4.3749599999999997</v>
      </c>
      <c r="F6949" s="138">
        <v>4.3749599999999997</v>
      </c>
      <c r="J6949" s="106">
        <v>36364</v>
      </c>
      <c r="K6949" s="139">
        <v>0.34</v>
      </c>
      <c r="L6949" s="139">
        <v>0.34</v>
      </c>
    </row>
    <row r="6950" spans="4:12">
      <c r="D6950" s="106">
        <v>36368</v>
      </c>
      <c r="E6950" s="138">
        <v>4.8437000000000001</v>
      </c>
      <c r="F6950" s="138">
        <v>4.4374599999999997</v>
      </c>
      <c r="J6950" s="106">
        <v>36363</v>
      </c>
      <c r="K6950" s="139">
        <v>0.3</v>
      </c>
      <c r="L6950" s="139">
        <v>0.3</v>
      </c>
    </row>
    <row r="6951" spans="4:12">
      <c r="D6951" s="106">
        <v>36367</v>
      </c>
      <c r="E6951" s="138">
        <v>4.8749500000000001</v>
      </c>
      <c r="F6951" s="138">
        <v>4.6249500000000001</v>
      </c>
      <c r="J6951" s="106">
        <v>36362</v>
      </c>
      <c r="K6951" s="139">
        <v>0.33</v>
      </c>
      <c r="L6951" s="139">
        <v>0.33</v>
      </c>
    </row>
    <row r="6952" spans="4:12">
      <c r="D6952" s="106">
        <v>36364</v>
      </c>
      <c r="E6952" s="138">
        <v>4.8749500000000001</v>
      </c>
      <c r="F6952" s="138">
        <v>4.7499500000000001</v>
      </c>
      <c r="J6952" s="106">
        <v>36361</v>
      </c>
      <c r="K6952" s="139">
        <v>0.32</v>
      </c>
      <c r="L6952" s="139">
        <v>0.32</v>
      </c>
    </row>
    <row r="6953" spans="4:12">
      <c r="D6953" s="106">
        <v>36363</v>
      </c>
      <c r="E6953" s="138">
        <v>4.9687000000000001</v>
      </c>
      <c r="F6953" s="138">
        <v>4.9999500000000001</v>
      </c>
      <c r="J6953" s="106">
        <v>36360</v>
      </c>
      <c r="K6953" s="139">
        <v>0.32</v>
      </c>
      <c r="L6953" s="139">
        <v>0.32</v>
      </c>
    </row>
    <row r="6954" spans="4:12">
      <c r="D6954" s="106">
        <v>36362</v>
      </c>
      <c r="E6954" s="138">
        <v>5.1562000000000001</v>
      </c>
      <c r="F6954" s="138">
        <v>4.9999500000000001</v>
      </c>
      <c r="J6954" s="106">
        <v>36357</v>
      </c>
      <c r="K6954" s="139">
        <v>0.312</v>
      </c>
      <c r="L6954" s="139">
        <v>0.312</v>
      </c>
    </row>
    <row r="6955" spans="4:12">
      <c r="D6955" s="106">
        <v>36361</v>
      </c>
      <c r="E6955" s="138">
        <v>5.4999500000000001</v>
      </c>
      <c r="F6955" s="138">
        <v>5.1249500000000001</v>
      </c>
      <c r="J6955" s="106">
        <v>36356</v>
      </c>
      <c r="K6955" s="139">
        <v>0.33</v>
      </c>
      <c r="L6955" s="139">
        <v>0.33</v>
      </c>
    </row>
    <row r="6956" spans="4:12">
      <c r="D6956" s="106">
        <v>36360</v>
      </c>
      <c r="E6956" s="138">
        <v>5.5624399999999996</v>
      </c>
      <c r="F6956" s="138">
        <v>5.3749500000000001</v>
      </c>
      <c r="J6956" s="106">
        <v>36355</v>
      </c>
      <c r="K6956" s="139">
        <v>0.36</v>
      </c>
      <c r="L6956" s="139">
        <v>0.36</v>
      </c>
    </row>
    <row r="6957" spans="4:12">
      <c r="D6957" s="106">
        <v>36357</v>
      </c>
      <c r="E6957" s="138">
        <v>5.3749500000000001</v>
      </c>
      <c r="F6957" s="138">
        <v>5.4374500000000001</v>
      </c>
      <c r="J6957" s="106">
        <v>36354</v>
      </c>
      <c r="K6957" s="139">
        <v>0.35</v>
      </c>
      <c r="L6957" s="139">
        <v>0.35</v>
      </c>
    </row>
    <row r="6958" spans="4:12">
      <c r="D6958" s="106">
        <v>36356</v>
      </c>
      <c r="E6958" s="138">
        <v>5.4374500000000001</v>
      </c>
      <c r="F6958" s="138">
        <v>5.4374500000000001</v>
      </c>
      <c r="J6958" s="106">
        <v>36353</v>
      </c>
      <c r="K6958" s="139">
        <v>0.38</v>
      </c>
      <c r="L6958" s="139">
        <v>0.38</v>
      </c>
    </row>
    <row r="6959" spans="4:12">
      <c r="D6959" s="106">
        <v>36355</v>
      </c>
      <c r="E6959" s="138">
        <v>5.2499500000000001</v>
      </c>
      <c r="F6959" s="138">
        <v>5.3749500000000001</v>
      </c>
      <c r="J6959" s="106">
        <v>36350</v>
      </c>
      <c r="K6959" s="139">
        <v>0.38</v>
      </c>
      <c r="L6959" s="139">
        <v>0.38</v>
      </c>
    </row>
    <row r="6960" spans="4:12">
      <c r="D6960" s="106">
        <v>36354</v>
      </c>
      <c r="E6960" s="138">
        <v>4.7499500000000001</v>
      </c>
      <c r="F6960" s="138">
        <v>5.1249500000000001</v>
      </c>
      <c r="J6960" s="106">
        <v>36349</v>
      </c>
      <c r="K6960" s="139">
        <v>0.41</v>
      </c>
      <c r="L6960" s="139">
        <v>0.41</v>
      </c>
    </row>
    <row r="6961" spans="4:12">
      <c r="D6961" s="106">
        <v>36353</v>
      </c>
      <c r="E6961" s="138">
        <v>4.4374599999999997</v>
      </c>
      <c r="F6961" s="138">
        <v>4.6249500000000001</v>
      </c>
      <c r="J6961" s="106">
        <v>36348</v>
      </c>
      <c r="K6961" s="139">
        <v>0.37</v>
      </c>
      <c r="L6961" s="139">
        <v>0.37</v>
      </c>
    </row>
    <row r="6962" spans="4:12">
      <c r="D6962" s="106">
        <v>36350</v>
      </c>
      <c r="E6962" s="138">
        <v>4.2499599999999997</v>
      </c>
      <c r="F6962" s="138">
        <v>4.3749599999999997</v>
      </c>
      <c r="J6962" s="106">
        <v>36347</v>
      </c>
      <c r="K6962" s="139">
        <v>0.37</v>
      </c>
      <c r="L6962" s="139">
        <v>0.37</v>
      </c>
    </row>
    <row r="6963" spans="4:12">
      <c r="D6963" s="106">
        <v>36349</v>
      </c>
      <c r="E6963" s="138">
        <v>4.1249599999999997</v>
      </c>
      <c r="F6963" s="138">
        <v>4.2499599999999997</v>
      </c>
      <c r="J6963" s="106">
        <v>36343</v>
      </c>
      <c r="K6963" s="139">
        <v>0.375</v>
      </c>
      <c r="L6963" s="139">
        <v>0.375</v>
      </c>
    </row>
    <row r="6964" spans="4:12">
      <c r="D6964" s="106">
        <v>36348</v>
      </c>
      <c r="E6964" s="138">
        <v>4.1249599999999997</v>
      </c>
      <c r="F6964" s="138">
        <v>4.1874599999999997</v>
      </c>
      <c r="J6964" s="106">
        <v>36342</v>
      </c>
      <c r="K6964" s="139">
        <v>0.36</v>
      </c>
      <c r="L6964" s="139">
        <v>0.36</v>
      </c>
    </row>
    <row r="6965" spans="4:12">
      <c r="D6965" s="106">
        <v>36347</v>
      </c>
      <c r="E6965" s="138">
        <v>4.1874599999999997</v>
      </c>
      <c r="F6965" s="138">
        <v>4.1249599999999997</v>
      </c>
      <c r="J6965" s="106">
        <v>36341</v>
      </c>
      <c r="K6965" s="139">
        <v>0.38</v>
      </c>
      <c r="L6965" s="139">
        <v>0.38</v>
      </c>
    </row>
    <row r="6966" spans="4:12">
      <c r="D6966" s="106">
        <v>36343</v>
      </c>
      <c r="E6966" s="138">
        <v>3.8749600000000002</v>
      </c>
      <c r="F6966" s="138">
        <v>3.9999600000000002</v>
      </c>
      <c r="J6966" s="106">
        <v>36340</v>
      </c>
      <c r="K6966" s="139">
        <v>0.41</v>
      </c>
      <c r="L6966" s="139">
        <v>0.41</v>
      </c>
    </row>
    <row r="6967" spans="4:12">
      <c r="D6967" s="106">
        <v>36342</v>
      </c>
      <c r="E6967" s="138">
        <v>3.8749600000000002</v>
      </c>
      <c r="F6967" s="138">
        <v>3.8749600000000002</v>
      </c>
      <c r="J6967" s="106">
        <v>36339</v>
      </c>
      <c r="K6967" s="139">
        <v>0.39</v>
      </c>
      <c r="L6967" s="139">
        <v>0.39</v>
      </c>
    </row>
    <row r="6968" spans="4:12">
      <c r="D6968" s="106">
        <v>36341</v>
      </c>
      <c r="E6968" s="138">
        <v>3.6249600000000002</v>
      </c>
      <c r="F6968" s="138">
        <v>3.8124600000000002</v>
      </c>
      <c r="J6968" s="106">
        <v>36336</v>
      </c>
      <c r="K6968" s="139">
        <v>0.39</v>
      </c>
      <c r="L6968" s="139">
        <v>0.39</v>
      </c>
    </row>
    <row r="6969" spans="4:12">
      <c r="D6969" s="106">
        <v>36340</v>
      </c>
      <c r="E6969" s="138">
        <v>3.6249600000000002</v>
      </c>
      <c r="F6969" s="138">
        <v>3.6249600000000002</v>
      </c>
      <c r="J6969" s="106">
        <v>36335</v>
      </c>
      <c r="K6969" s="139">
        <v>0.42</v>
      </c>
      <c r="L6969" s="139">
        <v>0.42</v>
      </c>
    </row>
    <row r="6970" spans="4:12">
      <c r="D6970" s="106">
        <v>36339</v>
      </c>
      <c r="E6970" s="138">
        <v>3.7499600000000002</v>
      </c>
      <c r="F6970" s="138">
        <v>3.7499600000000002</v>
      </c>
      <c r="J6970" s="106">
        <v>36334</v>
      </c>
      <c r="K6970" s="139">
        <v>0.42</v>
      </c>
      <c r="L6970" s="139">
        <v>0.42</v>
      </c>
    </row>
    <row r="6971" spans="4:12">
      <c r="D6971" s="106">
        <v>36336</v>
      </c>
      <c r="E6971" s="138">
        <v>3.6874600000000002</v>
      </c>
      <c r="F6971" s="138">
        <v>3.9374600000000002</v>
      </c>
      <c r="J6971" s="106">
        <v>36333</v>
      </c>
      <c r="K6971" s="139">
        <v>0.42</v>
      </c>
      <c r="L6971" s="139">
        <v>0.42</v>
      </c>
    </row>
    <row r="6972" spans="4:12">
      <c r="D6972" s="106">
        <v>36335</v>
      </c>
      <c r="E6972" s="138">
        <v>3.5624600000000002</v>
      </c>
      <c r="F6972" s="138">
        <v>3.7499600000000002</v>
      </c>
      <c r="J6972" s="106">
        <v>36332</v>
      </c>
      <c r="K6972" s="139">
        <v>0.40600000000000003</v>
      </c>
      <c r="L6972" s="139">
        <v>0.40600000000000003</v>
      </c>
    </row>
    <row r="6973" spans="4:12">
      <c r="D6973" s="106">
        <v>36334</v>
      </c>
      <c r="E6973" s="138">
        <v>3.6874600000000002</v>
      </c>
      <c r="F6973" s="138">
        <v>3.6874600000000002</v>
      </c>
      <c r="J6973" s="106">
        <v>36329</v>
      </c>
      <c r="K6973" s="139">
        <v>0.4</v>
      </c>
      <c r="L6973" s="139">
        <v>0.4</v>
      </c>
    </row>
    <row r="6974" spans="4:12">
      <c r="D6974" s="106">
        <v>36333</v>
      </c>
      <c r="E6974" s="138">
        <v>3.7499600000000002</v>
      </c>
      <c r="F6974" s="138">
        <v>3.6249600000000002</v>
      </c>
      <c r="J6974" s="106">
        <v>36328</v>
      </c>
      <c r="K6974" s="139">
        <v>0.41</v>
      </c>
      <c r="L6974" s="139">
        <v>0.41</v>
      </c>
    </row>
    <row r="6975" spans="4:12">
      <c r="D6975" s="106">
        <v>36332</v>
      </c>
      <c r="E6975" s="138">
        <v>3.7499600000000002</v>
      </c>
      <c r="F6975" s="138">
        <v>3.8749600000000002</v>
      </c>
      <c r="J6975" s="106">
        <v>36327</v>
      </c>
      <c r="K6975" s="139">
        <v>0.44</v>
      </c>
      <c r="L6975" s="139">
        <v>0.44</v>
      </c>
    </row>
    <row r="6976" spans="4:12">
      <c r="D6976" s="106">
        <v>36329</v>
      </c>
      <c r="E6976" s="138">
        <v>4.0624599999999997</v>
      </c>
      <c r="F6976" s="138">
        <v>3.8124600000000002</v>
      </c>
      <c r="J6976" s="106">
        <v>36326</v>
      </c>
      <c r="K6976" s="139">
        <v>0.43</v>
      </c>
      <c r="L6976" s="139">
        <v>0.43</v>
      </c>
    </row>
    <row r="6977" spans="4:12">
      <c r="D6977" s="106">
        <v>36328</v>
      </c>
      <c r="E6977" s="138">
        <v>4.1874599999999997</v>
      </c>
      <c r="F6977" s="138">
        <v>4.1249599999999997</v>
      </c>
      <c r="J6977" s="106">
        <v>36325</v>
      </c>
      <c r="K6977" s="139">
        <v>0.43</v>
      </c>
      <c r="L6977" s="139">
        <v>0.43</v>
      </c>
    </row>
    <row r="6978" spans="4:12">
      <c r="D6978" s="106">
        <v>36327</v>
      </c>
      <c r="E6978" s="138">
        <v>4.3124599999999997</v>
      </c>
      <c r="F6978" s="138">
        <v>4.2499599999999997</v>
      </c>
      <c r="J6978" s="106">
        <v>36322</v>
      </c>
      <c r="K6978" s="139">
        <v>0.46</v>
      </c>
      <c r="L6978" s="139">
        <v>0.46</v>
      </c>
    </row>
    <row r="6979" spans="4:12">
      <c r="D6979" s="106">
        <v>36326</v>
      </c>
      <c r="E6979" s="138">
        <v>4.3749599999999997</v>
      </c>
      <c r="F6979" s="138">
        <v>4.3124599999999997</v>
      </c>
      <c r="J6979" s="106">
        <v>36321</v>
      </c>
      <c r="K6979" s="139">
        <v>0.44</v>
      </c>
      <c r="L6979" s="139">
        <v>0.44</v>
      </c>
    </row>
    <row r="6980" spans="4:12">
      <c r="D6980" s="106">
        <v>36325</v>
      </c>
      <c r="E6980" s="138">
        <v>4.4999599999999997</v>
      </c>
      <c r="F6980" s="138">
        <v>4.3749599999999997</v>
      </c>
      <c r="J6980" s="106">
        <v>36320</v>
      </c>
      <c r="K6980" s="139">
        <v>0.45</v>
      </c>
      <c r="L6980" s="139">
        <v>0.45</v>
      </c>
    </row>
    <row r="6981" spans="4:12">
      <c r="D6981" s="106">
        <v>36322</v>
      </c>
      <c r="E6981" s="138">
        <v>4.4999599999999997</v>
      </c>
      <c r="F6981" s="138">
        <v>4.4999599999999997</v>
      </c>
      <c r="J6981" s="106">
        <v>36319</v>
      </c>
      <c r="K6981" s="139">
        <v>0.42</v>
      </c>
      <c r="L6981" s="139">
        <v>0.42</v>
      </c>
    </row>
    <row r="6982" spans="4:12">
      <c r="D6982" s="106">
        <v>36321</v>
      </c>
      <c r="E6982" s="138">
        <v>4.4999599999999997</v>
      </c>
      <c r="F6982" s="138">
        <v>4.4374599999999997</v>
      </c>
      <c r="J6982" s="106">
        <v>36318</v>
      </c>
      <c r="K6982" s="139">
        <v>0.4</v>
      </c>
      <c r="L6982" s="139">
        <v>0.4</v>
      </c>
    </row>
    <row r="6983" spans="4:12">
      <c r="D6983" s="106">
        <v>36320</v>
      </c>
      <c r="E6983" s="138">
        <v>4.4999599999999997</v>
      </c>
      <c r="F6983" s="138">
        <v>4.4374599999999997</v>
      </c>
      <c r="J6983" s="106">
        <v>36315</v>
      </c>
      <c r="K6983" s="139">
        <v>0.42</v>
      </c>
      <c r="L6983" s="139">
        <v>0.42</v>
      </c>
    </row>
    <row r="6984" spans="4:12">
      <c r="D6984" s="106">
        <v>36319</v>
      </c>
      <c r="E6984" s="138">
        <v>4.3749599999999997</v>
      </c>
      <c r="F6984" s="138">
        <v>4.4999599999999997</v>
      </c>
      <c r="J6984" s="106">
        <v>36314</v>
      </c>
      <c r="K6984" s="139">
        <v>0.48</v>
      </c>
      <c r="L6984" s="139">
        <v>0.48</v>
      </c>
    </row>
    <row r="6985" spans="4:12">
      <c r="D6985" s="106">
        <v>36318</v>
      </c>
      <c r="E6985" s="138">
        <v>4.3749599999999997</v>
      </c>
      <c r="F6985" s="138">
        <v>4.3749599999999997</v>
      </c>
      <c r="J6985" s="106">
        <v>36313</v>
      </c>
      <c r="K6985" s="139">
        <v>0.53</v>
      </c>
      <c r="L6985" s="139">
        <v>0.53</v>
      </c>
    </row>
    <row r="6986" spans="4:12">
      <c r="D6986" s="106">
        <v>36315</v>
      </c>
      <c r="E6986" s="138">
        <v>4.4687099999999997</v>
      </c>
      <c r="F6986" s="138">
        <v>4.3749599999999997</v>
      </c>
      <c r="J6986" s="106">
        <v>36312</v>
      </c>
      <c r="K6986" s="139">
        <v>0.55000000000000004</v>
      </c>
      <c r="L6986" s="139">
        <v>0.55000000000000004</v>
      </c>
    </row>
    <row r="6987" spans="4:12">
      <c r="D6987" s="106">
        <v>36314</v>
      </c>
      <c r="E6987" s="138">
        <v>4.3749599999999997</v>
      </c>
      <c r="F6987" s="138">
        <v>4.4999599999999997</v>
      </c>
      <c r="J6987" s="106">
        <v>36308</v>
      </c>
      <c r="K6987" s="139">
        <v>0.5</v>
      </c>
      <c r="L6987" s="139">
        <v>0.5</v>
      </c>
    </row>
    <row r="6988" spans="4:12">
      <c r="D6988" s="106">
        <v>36313</v>
      </c>
      <c r="E6988" s="138">
        <v>4.4374599999999997</v>
      </c>
      <c r="F6988" s="138">
        <v>4.4374599999999997</v>
      </c>
      <c r="J6988" s="106">
        <v>36307</v>
      </c>
      <c r="K6988" s="139">
        <v>0.52</v>
      </c>
      <c r="L6988" s="139">
        <v>0.52</v>
      </c>
    </row>
    <row r="6989" spans="4:12">
      <c r="D6989" s="106">
        <v>36312</v>
      </c>
      <c r="E6989" s="138">
        <v>4.5937000000000001</v>
      </c>
      <c r="F6989" s="138">
        <v>4.3749599999999997</v>
      </c>
      <c r="J6989" s="106">
        <v>36306</v>
      </c>
      <c r="K6989" s="139">
        <v>0.55000000000000004</v>
      </c>
      <c r="L6989" s="139">
        <v>0.55000000000000004</v>
      </c>
    </row>
    <row r="6990" spans="4:12">
      <c r="D6990" s="106">
        <v>36308</v>
      </c>
      <c r="E6990" s="138">
        <v>4.4999599999999997</v>
      </c>
      <c r="F6990" s="138">
        <v>4.6249500000000001</v>
      </c>
      <c r="J6990" s="106">
        <v>36305</v>
      </c>
      <c r="K6990" s="139">
        <v>0.53500000000000003</v>
      </c>
      <c r="L6990" s="139">
        <v>0.53500000000000003</v>
      </c>
    </row>
    <row r="6991" spans="4:12">
      <c r="D6991" s="106">
        <v>36307</v>
      </c>
      <c r="E6991" s="138">
        <v>4.3749599999999997</v>
      </c>
      <c r="F6991" s="138">
        <v>4.4374599999999997</v>
      </c>
      <c r="J6991" s="106">
        <v>36304</v>
      </c>
      <c r="K6991" s="139">
        <v>0.53100000000000003</v>
      </c>
      <c r="L6991" s="139">
        <v>0.53100000000000003</v>
      </c>
    </row>
    <row r="6992" spans="4:12">
      <c r="D6992" s="106">
        <v>36306</v>
      </c>
      <c r="E6992" s="138">
        <v>4.4999599999999997</v>
      </c>
      <c r="F6992" s="138">
        <v>4.5624500000000001</v>
      </c>
      <c r="J6992" s="106">
        <v>36301</v>
      </c>
      <c r="K6992" s="139">
        <v>0.54</v>
      </c>
      <c r="L6992" s="139">
        <v>0.54</v>
      </c>
    </row>
    <row r="6993" spans="4:12">
      <c r="D6993" s="106">
        <v>36305</v>
      </c>
      <c r="E6993" s="138">
        <v>4.4999599999999997</v>
      </c>
      <c r="F6993" s="138">
        <v>4.4999599999999997</v>
      </c>
      <c r="J6993" s="106">
        <v>36300</v>
      </c>
      <c r="K6993" s="139">
        <v>0.52</v>
      </c>
      <c r="L6993" s="139">
        <v>0.52</v>
      </c>
    </row>
    <row r="6994" spans="4:12">
      <c r="D6994" s="106">
        <v>36304</v>
      </c>
      <c r="E6994" s="138">
        <v>4.6249500000000001</v>
      </c>
      <c r="F6994" s="138">
        <v>4.4999599999999997</v>
      </c>
      <c r="J6994" s="106">
        <v>36299</v>
      </c>
      <c r="K6994" s="139">
        <v>0.56200000000000006</v>
      </c>
      <c r="L6994" s="139">
        <v>0.56200000000000006</v>
      </c>
    </row>
    <row r="6995" spans="4:12">
      <c r="D6995" s="106">
        <v>36301</v>
      </c>
      <c r="E6995" s="138">
        <v>4.4999599999999997</v>
      </c>
      <c r="F6995" s="138">
        <v>4.6249500000000001</v>
      </c>
      <c r="J6995" s="106">
        <v>36298</v>
      </c>
      <c r="K6995" s="139">
        <v>0.59</v>
      </c>
      <c r="L6995" s="139">
        <v>0.59</v>
      </c>
    </row>
    <row r="6996" spans="4:12">
      <c r="D6996" s="106">
        <v>36300</v>
      </c>
      <c r="E6996" s="138">
        <v>4.6249500000000001</v>
      </c>
      <c r="F6996" s="138">
        <v>4.5624500000000001</v>
      </c>
      <c r="J6996" s="106">
        <v>36297</v>
      </c>
      <c r="K6996" s="139">
        <v>0.63</v>
      </c>
      <c r="L6996" s="139">
        <v>0.63</v>
      </c>
    </row>
    <row r="6997" spans="4:12">
      <c r="D6997" s="106">
        <v>36299</v>
      </c>
      <c r="E6997" s="138">
        <v>4.4999599999999997</v>
      </c>
      <c r="F6997" s="138">
        <v>4.4999599999999997</v>
      </c>
      <c r="J6997" s="106">
        <v>36294</v>
      </c>
      <c r="K6997" s="139">
        <v>0.55000000000000004</v>
      </c>
      <c r="L6997" s="139">
        <v>0.55000000000000004</v>
      </c>
    </row>
    <row r="6998" spans="4:12">
      <c r="D6998" s="106">
        <v>36298</v>
      </c>
      <c r="E6998" s="138">
        <v>4.7499500000000001</v>
      </c>
      <c r="F6998" s="138">
        <v>4.4999599999999997</v>
      </c>
      <c r="J6998" s="106">
        <v>36293</v>
      </c>
      <c r="K6998" s="139">
        <v>0.55000000000000004</v>
      </c>
      <c r="L6998" s="139">
        <v>0.55000000000000004</v>
      </c>
    </row>
    <row r="6999" spans="4:12">
      <c r="D6999" s="106">
        <v>36297</v>
      </c>
      <c r="E6999" s="138">
        <v>4.4999599999999997</v>
      </c>
      <c r="F6999" s="138">
        <v>4.4999599999999997</v>
      </c>
      <c r="J6999" s="106">
        <v>36292</v>
      </c>
      <c r="K6999" s="139">
        <v>0.59</v>
      </c>
      <c r="L6999" s="139">
        <v>0.59</v>
      </c>
    </row>
    <row r="7000" spans="4:12">
      <c r="D7000" s="106">
        <v>36294</v>
      </c>
      <c r="E7000" s="138">
        <v>4.6249500000000001</v>
      </c>
      <c r="F7000" s="138">
        <v>4.4999599999999997</v>
      </c>
      <c r="J7000" s="106">
        <v>36291</v>
      </c>
      <c r="K7000" s="139">
        <v>0.55000000000000004</v>
      </c>
      <c r="L7000" s="139">
        <v>0.55000000000000004</v>
      </c>
    </row>
    <row r="7001" spans="4:12">
      <c r="D7001" s="106">
        <v>36293</v>
      </c>
      <c r="E7001" s="138">
        <v>4.4999599999999997</v>
      </c>
      <c r="F7001" s="138">
        <v>4.5937000000000001</v>
      </c>
      <c r="J7001" s="106">
        <v>36290</v>
      </c>
      <c r="K7001" s="139">
        <v>0.56000000000000005</v>
      </c>
      <c r="L7001" s="139">
        <v>0.56000000000000005</v>
      </c>
    </row>
    <row r="7002" spans="4:12">
      <c r="D7002" s="106">
        <v>36292</v>
      </c>
      <c r="E7002" s="138">
        <v>4.4999599999999997</v>
      </c>
      <c r="F7002" s="138">
        <v>4.4999599999999997</v>
      </c>
    </row>
    <row r="7003" spans="4:12">
      <c r="D7003" s="106">
        <v>36291</v>
      </c>
      <c r="E7003" s="138">
        <v>4.4374599999999997</v>
      </c>
      <c r="F7003" s="138">
        <v>4.4062099999999997</v>
      </c>
    </row>
    <row r="7004" spans="4:12">
      <c r="D7004" s="106">
        <v>36290</v>
      </c>
      <c r="E7004" s="138">
        <v>4.6249500000000001</v>
      </c>
      <c r="F7004" s="138">
        <v>4.4374599999999997</v>
      </c>
    </row>
    <row r="7008" spans="4:12">
      <c r="D7008" s="151" t="s">
        <v>27970</v>
      </c>
      <c r="E7008" s="151" t="s">
        <v>27971</v>
      </c>
      <c r="F7008" s="151" t="s">
        <v>27982</v>
      </c>
      <c r="J7008" s="151" t="s">
        <v>27970</v>
      </c>
      <c r="K7008" s="151" t="s">
        <v>27971</v>
      </c>
      <c r="L7008" s="151" t="s">
        <v>27982</v>
      </c>
    </row>
    <row r="7009" spans="1:12">
      <c r="D7009" s="106">
        <v>38924</v>
      </c>
      <c r="E7009" s="151">
        <v>455.25</v>
      </c>
      <c r="F7009" s="151">
        <v>450</v>
      </c>
      <c r="J7009" s="106">
        <v>38924</v>
      </c>
      <c r="K7009" s="151">
        <v>27.86</v>
      </c>
      <c r="L7009" s="151">
        <v>27.68</v>
      </c>
    </row>
    <row r="7010" spans="1:12">
      <c r="D7010" s="106">
        <v>38923</v>
      </c>
      <c r="E7010" s="151">
        <v>463</v>
      </c>
      <c r="F7010" s="151">
        <v>455.25</v>
      </c>
      <c r="J7010" s="106">
        <v>38923</v>
      </c>
      <c r="K7010" s="151">
        <v>27.82</v>
      </c>
      <c r="L7010" s="151">
        <v>27.92</v>
      </c>
    </row>
    <row r="7011" spans="1:12">
      <c r="D7011" s="106">
        <v>38922</v>
      </c>
      <c r="E7011" s="151">
        <v>458.20999</v>
      </c>
      <c r="F7011" s="151">
        <v>465</v>
      </c>
      <c r="J7011" s="106">
        <v>38922</v>
      </c>
      <c r="K7011" s="151">
        <v>27.06</v>
      </c>
      <c r="L7011" s="151">
        <v>27.9</v>
      </c>
    </row>
    <row r="7012" spans="1:12">
      <c r="A7012">
        <v>28</v>
      </c>
      <c r="B7012" s="160">
        <f>VLOOKUP(A7012,Final!$A$1:$N$153,14,FALSE)</f>
        <v>38919</v>
      </c>
      <c r="C7012" s="101" t="str">
        <f>'Competitors list'!D81</f>
        <v>CME Group Inc</v>
      </c>
      <c r="D7012" s="106">
        <v>38919</v>
      </c>
      <c r="E7012" s="151">
        <v>463</v>
      </c>
      <c r="F7012" s="151">
        <v>452</v>
      </c>
      <c r="G7012">
        <v>28</v>
      </c>
      <c r="H7012" s="160">
        <f>VLOOKUP(G7012,Final!$A$1:$N$153,14,FALSE)</f>
        <v>38919</v>
      </c>
      <c r="I7012" s="101" t="str">
        <f>'Competitors list'!D82</f>
        <v>NASDAQ OMX Group Inc</v>
      </c>
      <c r="J7012" s="106">
        <v>38919</v>
      </c>
      <c r="K7012" s="151">
        <v>27.67</v>
      </c>
      <c r="L7012" s="151">
        <v>27.01</v>
      </c>
    </row>
    <row r="7013" spans="1:12">
      <c r="D7013" s="106">
        <v>38918</v>
      </c>
      <c r="E7013" s="151">
        <v>475.75</v>
      </c>
      <c r="F7013" s="151">
        <v>463</v>
      </c>
      <c r="J7013" s="106">
        <v>38918</v>
      </c>
      <c r="K7013" s="151">
        <v>29</v>
      </c>
      <c r="L7013" s="151">
        <v>27.62</v>
      </c>
    </row>
    <row r="7014" spans="1:12">
      <c r="D7014" s="106">
        <v>38917</v>
      </c>
      <c r="E7014" s="151">
        <v>463</v>
      </c>
      <c r="F7014" s="151">
        <v>471</v>
      </c>
      <c r="J7014" s="106">
        <v>38917</v>
      </c>
      <c r="K7014" s="151">
        <v>26.58</v>
      </c>
      <c r="L7014" s="151">
        <v>27.6</v>
      </c>
    </row>
    <row r="7015" spans="1:12">
      <c r="D7015" s="106">
        <v>38916</v>
      </c>
      <c r="E7015" s="151">
        <v>465</v>
      </c>
      <c r="F7015" s="151">
        <v>460.98998999999998</v>
      </c>
      <c r="J7015" s="106">
        <v>38916</v>
      </c>
      <c r="K7015" s="151">
        <v>26.15</v>
      </c>
      <c r="L7015" s="151">
        <v>26.17</v>
      </c>
    </row>
    <row r="7016" spans="1:12">
      <c r="D7016" s="106">
        <v>38915</v>
      </c>
      <c r="E7016" s="151">
        <v>462.41</v>
      </c>
      <c r="F7016" s="151">
        <v>461.45999</v>
      </c>
      <c r="J7016" s="106">
        <v>38915</v>
      </c>
      <c r="K7016" s="151">
        <v>25.95</v>
      </c>
      <c r="L7016" s="151">
        <v>26.26</v>
      </c>
    </row>
    <row r="7017" spans="1:12">
      <c r="D7017" s="106">
        <v>38912</v>
      </c>
      <c r="E7017" s="151">
        <v>465.84998000000002</v>
      </c>
      <c r="F7017" s="151">
        <v>464.16</v>
      </c>
      <c r="J7017" s="106">
        <v>38912</v>
      </c>
      <c r="K7017" s="151">
        <v>26.63</v>
      </c>
      <c r="L7017" s="151">
        <v>26.24</v>
      </c>
    </row>
    <row r="7018" spans="1:12">
      <c r="D7018" s="106">
        <v>38911</v>
      </c>
      <c r="E7018" s="151">
        <v>469.75</v>
      </c>
      <c r="F7018" s="151">
        <v>465.84998000000002</v>
      </c>
      <c r="J7018" s="106">
        <v>38911</v>
      </c>
      <c r="K7018" s="151">
        <v>27.91</v>
      </c>
      <c r="L7018" s="151">
        <v>26.73</v>
      </c>
    </row>
    <row r="7019" spans="1:12">
      <c r="D7019" s="106">
        <v>38910</v>
      </c>
      <c r="E7019" s="151">
        <v>480.05002000000002</v>
      </c>
      <c r="F7019" s="151">
        <v>473.39999</v>
      </c>
      <c r="J7019" s="106">
        <v>38910</v>
      </c>
      <c r="K7019" s="151">
        <v>28.93</v>
      </c>
      <c r="L7019" s="151">
        <v>28.25</v>
      </c>
    </row>
    <row r="7020" spans="1:12">
      <c r="D7020" s="106">
        <v>38909</v>
      </c>
      <c r="E7020" s="151">
        <v>487.5</v>
      </c>
      <c r="F7020" s="151">
        <v>480.63997999999998</v>
      </c>
      <c r="J7020" s="106">
        <v>38909</v>
      </c>
      <c r="K7020" s="151">
        <v>28.3</v>
      </c>
      <c r="L7020" s="151">
        <v>28.8</v>
      </c>
    </row>
    <row r="7021" spans="1:12">
      <c r="D7021" s="106">
        <v>38908</v>
      </c>
      <c r="E7021" s="151">
        <v>495.41998000000001</v>
      </c>
      <c r="F7021" s="151">
        <v>488.5</v>
      </c>
      <c r="J7021" s="106">
        <v>38908</v>
      </c>
      <c r="K7021" s="151">
        <v>28.29</v>
      </c>
      <c r="L7021" s="151">
        <v>28.36</v>
      </c>
    </row>
    <row r="7022" spans="1:12">
      <c r="D7022" s="106">
        <v>38905</v>
      </c>
      <c r="E7022" s="151">
        <v>500.75</v>
      </c>
      <c r="F7022" s="151">
        <v>495.06</v>
      </c>
      <c r="J7022" s="106">
        <v>38905</v>
      </c>
      <c r="K7022" s="151">
        <v>28.95</v>
      </c>
      <c r="L7022" s="151">
        <v>28.13</v>
      </c>
    </row>
    <row r="7023" spans="1:12">
      <c r="D7023" s="106">
        <v>38904</v>
      </c>
      <c r="E7023" s="151">
        <v>503.00997999999998</v>
      </c>
      <c r="F7023" s="151">
        <v>500.74002000000002</v>
      </c>
      <c r="J7023" s="106">
        <v>38904</v>
      </c>
      <c r="K7023" s="151">
        <v>29.9</v>
      </c>
      <c r="L7023" s="151">
        <v>29.14</v>
      </c>
    </row>
    <row r="7024" spans="1:12">
      <c r="D7024" s="106">
        <v>38903</v>
      </c>
      <c r="E7024" s="151">
        <v>489.85001</v>
      </c>
      <c r="F7024" s="151">
        <v>502.61002000000002</v>
      </c>
      <c r="J7024" s="106">
        <v>38903</v>
      </c>
      <c r="K7024" s="151">
        <v>29.07</v>
      </c>
      <c r="L7024" s="151">
        <v>29.75</v>
      </c>
    </row>
    <row r="7025" spans="4:12">
      <c r="D7025" s="106">
        <v>38901</v>
      </c>
      <c r="E7025" s="151">
        <v>492.14999</v>
      </c>
      <c r="F7025" s="151">
        <v>496.85001</v>
      </c>
      <c r="J7025" s="106">
        <v>38901</v>
      </c>
      <c r="K7025" s="151">
        <v>29.56</v>
      </c>
      <c r="L7025" s="151">
        <v>29.48</v>
      </c>
    </row>
    <row r="7026" spans="4:12">
      <c r="D7026" s="106">
        <v>38898</v>
      </c>
      <c r="E7026" s="151">
        <v>487</v>
      </c>
      <c r="F7026" s="151">
        <v>491.15001999999998</v>
      </c>
      <c r="J7026" s="106">
        <v>38898</v>
      </c>
      <c r="K7026" s="151">
        <v>28.59</v>
      </c>
      <c r="L7026" s="151">
        <v>29.9</v>
      </c>
    </row>
    <row r="7027" spans="4:12">
      <c r="D7027" s="106">
        <v>38897</v>
      </c>
      <c r="E7027" s="151">
        <v>475</v>
      </c>
      <c r="F7027" s="151">
        <v>487.72</v>
      </c>
      <c r="J7027" s="106">
        <v>38897</v>
      </c>
      <c r="K7027" s="151">
        <v>27</v>
      </c>
      <c r="L7027" s="151">
        <v>28.26</v>
      </c>
    </row>
    <row r="7028" spans="4:12">
      <c r="D7028" s="106">
        <v>38896</v>
      </c>
      <c r="E7028" s="151">
        <v>478.80002000000002</v>
      </c>
      <c r="F7028" s="151">
        <v>472.51001000000002</v>
      </c>
      <c r="J7028" s="106">
        <v>38896</v>
      </c>
      <c r="K7028" s="151">
        <v>26.82</v>
      </c>
      <c r="L7028" s="151">
        <v>26.15</v>
      </c>
    </row>
    <row r="7029" spans="4:12">
      <c r="D7029" s="106">
        <v>38895</v>
      </c>
      <c r="E7029" s="151">
        <v>484.31</v>
      </c>
      <c r="F7029" s="151">
        <v>473.54998999999998</v>
      </c>
      <c r="J7029" s="106">
        <v>38895</v>
      </c>
      <c r="K7029" s="151">
        <v>28.12</v>
      </c>
      <c r="L7029" s="151">
        <v>26.64</v>
      </c>
    </row>
    <row r="7030" spans="4:12">
      <c r="D7030" s="106">
        <v>38894</v>
      </c>
      <c r="E7030" s="151">
        <v>480</v>
      </c>
      <c r="F7030" s="151">
        <v>484.29998999999998</v>
      </c>
      <c r="J7030" s="106">
        <v>38894</v>
      </c>
      <c r="K7030" s="151">
        <v>27.3</v>
      </c>
      <c r="L7030" s="151">
        <v>28.18</v>
      </c>
    </row>
    <row r="7031" spans="4:12">
      <c r="D7031" s="106">
        <v>38891</v>
      </c>
      <c r="E7031" s="151">
        <v>470.81</v>
      </c>
      <c r="F7031" s="151">
        <v>477.79998999999998</v>
      </c>
      <c r="J7031" s="106">
        <v>38891</v>
      </c>
      <c r="K7031" s="151">
        <v>27.62</v>
      </c>
      <c r="L7031" s="151">
        <v>27.13</v>
      </c>
    </row>
    <row r="7032" spans="4:12">
      <c r="D7032" s="106">
        <v>38890</v>
      </c>
      <c r="E7032" s="151">
        <v>473.5</v>
      </c>
      <c r="F7032" s="151">
        <v>470.71996999999999</v>
      </c>
      <c r="J7032" s="106">
        <v>38890</v>
      </c>
      <c r="K7032" s="151">
        <v>27.96</v>
      </c>
      <c r="L7032" s="151">
        <v>27.61</v>
      </c>
    </row>
    <row r="7033" spans="4:12">
      <c r="D7033" s="106">
        <v>38889</v>
      </c>
      <c r="E7033" s="151">
        <v>450</v>
      </c>
      <c r="F7033" s="151">
        <v>478.00997999999998</v>
      </c>
      <c r="J7033" s="106">
        <v>38889</v>
      </c>
      <c r="K7033" s="151">
        <v>26.66</v>
      </c>
      <c r="L7033" s="151">
        <v>27.62</v>
      </c>
    </row>
    <row r="7034" spans="4:12">
      <c r="D7034" s="106">
        <v>38888</v>
      </c>
      <c r="E7034" s="151">
        <v>444.75</v>
      </c>
      <c r="F7034" s="151">
        <v>449.92000999999999</v>
      </c>
      <c r="J7034" s="106">
        <v>38888</v>
      </c>
      <c r="K7034" s="151">
        <v>25.96</v>
      </c>
      <c r="L7034" s="151">
        <v>26.48</v>
      </c>
    </row>
    <row r="7035" spans="4:12">
      <c r="D7035" s="106">
        <v>38887</v>
      </c>
      <c r="E7035" s="151">
        <v>460.5</v>
      </c>
      <c r="F7035" s="151">
        <v>444.75</v>
      </c>
      <c r="J7035" s="106">
        <v>38887</v>
      </c>
      <c r="K7035" s="151">
        <v>26.99</v>
      </c>
      <c r="L7035" s="151">
        <v>25.84</v>
      </c>
    </row>
    <row r="7036" spans="4:12">
      <c r="D7036" s="106">
        <v>38884</v>
      </c>
      <c r="E7036" s="151">
        <v>448.5</v>
      </c>
      <c r="F7036" s="151">
        <v>454.25</v>
      </c>
      <c r="J7036" s="106">
        <v>38884</v>
      </c>
      <c r="K7036" s="151">
        <v>27.17</v>
      </c>
      <c r="L7036" s="151">
        <v>26.83</v>
      </c>
    </row>
    <row r="7037" spans="4:12">
      <c r="D7037" s="106">
        <v>38883</v>
      </c>
      <c r="E7037" s="151">
        <v>442.5</v>
      </c>
      <c r="F7037" s="151">
        <v>448.5</v>
      </c>
      <c r="J7037" s="106">
        <v>38883</v>
      </c>
      <c r="K7037" s="151">
        <v>25.75</v>
      </c>
      <c r="L7037" s="151">
        <v>27.16</v>
      </c>
    </row>
    <row r="7038" spans="4:12">
      <c r="D7038" s="106">
        <v>38882</v>
      </c>
      <c r="E7038" s="151">
        <v>448</v>
      </c>
      <c r="F7038" s="151">
        <v>440.64999</v>
      </c>
      <c r="J7038" s="106">
        <v>38882</v>
      </c>
      <c r="K7038" s="151">
        <v>24.55</v>
      </c>
      <c r="L7038" s="151">
        <v>25.13</v>
      </c>
    </row>
    <row r="7039" spans="4:12">
      <c r="D7039" s="106">
        <v>38881</v>
      </c>
      <c r="E7039" s="151">
        <v>445</v>
      </c>
      <c r="F7039" s="151">
        <v>441.12</v>
      </c>
      <c r="J7039" s="106">
        <v>38881</v>
      </c>
      <c r="K7039" s="151">
        <v>25.15</v>
      </c>
      <c r="L7039" s="151">
        <v>24.28</v>
      </c>
    </row>
    <row r="7040" spans="4:12">
      <c r="D7040" s="106">
        <v>38880</v>
      </c>
      <c r="E7040" s="151">
        <v>453.10001</v>
      </c>
      <c r="F7040" s="151">
        <v>446</v>
      </c>
      <c r="J7040" s="106">
        <v>38880</v>
      </c>
      <c r="K7040" s="151">
        <v>27.41</v>
      </c>
      <c r="L7040" s="151">
        <v>25.29</v>
      </c>
    </row>
    <row r="7041" spans="4:12">
      <c r="D7041" s="106">
        <v>38877</v>
      </c>
      <c r="E7041" s="151">
        <v>453.75</v>
      </c>
      <c r="F7041" s="151">
        <v>453.28</v>
      </c>
      <c r="J7041" s="106">
        <v>38877</v>
      </c>
      <c r="K7041" s="151">
        <v>26.96</v>
      </c>
      <c r="L7041" s="151">
        <v>27.41</v>
      </c>
    </row>
    <row r="7042" spans="4:12">
      <c r="D7042" s="106">
        <v>38876</v>
      </c>
      <c r="E7042" s="151">
        <v>442.25</v>
      </c>
      <c r="F7042" s="151">
        <v>450</v>
      </c>
      <c r="J7042" s="106">
        <v>38876</v>
      </c>
      <c r="K7042" s="151">
        <v>26.75</v>
      </c>
      <c r="L7042" s="151">
        <v>26.71</v>
      </c>
    </row>
    <row r="7043" spans="4:12">
      <c r="D7043" s="106">
        <v>38875</v>
      </c>
      <c r="E7043" s="151">
        <v>442.70001000000002</v>
      </c>
      <c r="F7043" s="151">
        <v>445.04001</v>
      </c>
      <c r="J7043" s="106">
        <v>38875</v>
      </c>
      <c r="K7043" s="151">
        <v>28.08</v>
      </c>
      <c r="L7043" s="151">
        <v>27.31</v>
      </c>
    </row>
    <row r="7044" spans="4:12">
      <c r="D7044" s="106">
        <v>38874</v>
      </c>
      <c r="E7044" s="151">
        <v>446</v>
      </c>
      <c r="F7044" s="151">
        <v>440.47</v>
      </c>
      <c r="J7044" s="106">
        <v>38874</v>
      </c>
      <c r="K7044" s="151">
        <v>29.13</v>
      </c>
      <c r="L7044" s="151">
        <v>28.11</v>
      </c>
    </row>
    <row r="7045" spans="4:12">
      <c r="D7045" s="106">
        <v>38873</v>
      </c>
      <c r="E7045" s="151">
        <v>454.79998999999998</v>
      </c>
      <c r="F7045" s="151">
        <v>444.04998999999998</v>
      </c>
      <c r="J7045" s="106">
        <v>38873</v>
      </c>
      <c r="K7045" s="151">
        <v>30.21</v>
      </c>
      <c r="L7045" s="151">
        <v>29.11</v>
      </c>
    </row>
    <row r="7046" spans="4:12">
      <c r="D7046" s="106">
        <v>38870</v>
      </c>
      <c r="E7046" s="151">
        <v>458.89001000000002</v>
      </c>
      <c r="F7046" s="151">
        <v>455.80002000000002</v>
      </c>
      <c r="J7046" s="106">
        <v>38870</v>
      </c>
      <c r="K7046" s="151">
        <v>30.7</v>
      </c>
      <c r="L7046" s="151">
        <v>30.03</v>
      </c>
    </row>
    <row r="7047" spans="4:12">
      <c r="D7047" s="106">
        <v>38869</v>
      </c>
      <c r="E7047" s="151">
        <v>438</v>
      </c>
      <c r="F7047" s="151">
        <v>456.19997999999998</v>
      </c>
      <c r="J7047" s="106">
        <v>38869</v>
      </c>
      <c r="K7047" s="151">
        <v>30.6</v>
      </c>
      <c r="L7047" s="151">
        <v>30.11</v>
      </c>
    </row>
    <row r="7048" spans="4:12">
      <c r="D7048" s="106">
        <v>38868</v>
      </c>
      <c r="E7048" s="151">
        <v>443</v>
      </c>
      <c r="F7048" s="151">
        <v>441.30002000000002</v>
      </c>
      <c r="J7048" s="106">
        <v>38868</v>
      </c>
      <c r="K7048" s="151">
        <v>30.67</v>
      </c>
      <c r="L7048" s="151">
        <v>30.44</v>
      </c>
    </row>
    <row r="7049" spans="4:12">
      <c r="D7049" s="106">
        <v>38867</v>
      </c>
      <c r="E7049" s="151">
        <v>447.59998000000002</v>
      </c>
      <c r="F7049" s="151">
        <v>436.89999</v>
      </c>
      <c r="J7049" s="106">
        <v>38867</v>
      </c>
      <c r="K7049" s="151">
        <v>32.89</v>
      </c>
      <c r="L7049" s="151">
        <v>30.64</v>
      </c>
    </row>
    <row r="7050" spans="4:12">
      <c r="D7050" s="106">
        <v>38863</v>
      </c>
      <c r="E7050" s="151">
        <v>448.39999</v>
      </c>
      <c r="F7050" s="151">
        <v>448.54998999999998</v>
      </c>
      <c r="J7050" s="106">
        <v>38863</v>
      </c>
      <c r="K7050" s="151">
        <v>30.27</v>
      </c>
      <c r="L7050" s="151">
        <v>31.91</v>
      </c>
    </row>
    <row r="7051" spans="4:12">
      <c r="D7051" s="106">
        <v>38862</v>
      </c>
      <c r="E7051" s="151">
        <v>437.75</v>
      </c>
      <c r="F7051" s="151">
        <v>443.97</v>
      </c>
      <c r="J7051" s="106">
        <v>38862</v>
      </c>
      <c r="K7051" s="151">
        <v>29.07</v>
      </c>
      <c r="L7051" s="151">
        <v>30.27</v>
      </c>
    </row>
    <row r="7052" spans="4:12">
      <c r="D7052" s="106">
        <v>38861</v>
      </c>
      <c r="E7052" s="151">
        <v>436.25</v>
      </c>
      <c r="F7052" s="151">
        <v>433.14999</v>
      </c>
      <c r="J7052" s="106">
        <v>38861</v>
      </c>
      <c r="K7052" s="151">
        <v>30.43</v>
      </c>
      <c r="L7052" s="151">
        <v>28.75</v>
      </c>
    </row>
    <row r="7053" spans="4:12">
      <c r="D7053" s="106">
        <v>38860</v>
      </c>
      <c r="E7053" s="151">
        <v>440</v>
      </c>
      <c r="F7053" s="151">
        <v>437</v>
      </c>
      <c r="J7053" s="106">
        <v>38860</v>
      </c>
      <c r="K7053" s="151">
        <v>31.99</v>
      </c>
      <c r="L7053" s="151">
        <v>30.2</v>
      </c>
    </row>
    <row r="7054" spans="4:12">
      <c r="D7054" s="106">
        <v>38859</v>
      </c>
      <c r="E7054" s="151">
        <v>446</v>
      </c>
      <c r="F7054" s="151">
        <v>435.64999</v>
      </c>
      <c r="J7054" s="106">
        <v>38859</v>
      </c>
      <c r="K7054" s="151">
        <v>32.71</v>
      </c>
      <c r="L7054" s="151">
        <v>31.4</v>
      </c>
    </row>
    <row r="7055" spans="4:12">
      <c r="D7055" s="106">
        <v>38856</v>
      </c>
      <c r="E7055" s="151">
        <v>445.25</v>
      </c>
      <c r="F7055" s="151">
        <v>449.62002999999999</v>
      </c>
      <c r="J7055" s="106">
        <v>38856</v>
      </c>
      <c r="K7055" s="151">
        <v>31.97</v>
      </c>
      <c r="L7055" s="151">
        <v>33.049999999999997</v>
      </c>
    </row>
    <row r="7056" spans="4:12">
      <c r="D7056" s="106">
        <v>38855</v>
      </c>
      <c r="E7056" s="151">
        <v>444.85001</v>
      </c>
      <c r="F7056" s="151">
        <v>443</v>
      </c>
      <c r="J7056" s="106">
        <v>38855</v>
      </c>
      <c r="K7056" s="151">
        <v>35</v>
      </c>
      <c r="L7056" s="151">
        <v>31.97</v>
      </c>
    </row>
    <row r="7057" spans="4:12">
      <c r="D7057" s="106">
        <v>38854</v>
      </c>
      <c r="E7057" s="151">
        <v>458.75</v>
      </c>
      <c r="F7057" s="151">
        <v>444.64999</v>
      </c>
      <c r="J7057" s="106">
        <v>38854</v>
      </c>
      <c r="K7057" s="151">
        <v>36.36</v>
      </c>
      <c r="L7057" s="151">
        <v>34.67</v>
      </c>
    </row>
    <row r="7058" spans="4:12">
      <c r="D7058" s="106">
        <v>38853</v>
      </c>
      <c r="E7058" s="151">
        <v>458.75</v>
      </c>
      <c r="F7058" s="151">
        <v>460.46001999999999</v>
      </c>
      <c r="J7058" s="106">
        <v>38853</v>
      </c>
      <c r="K7058" s="151">
        <v>35.520000000000003</v>
      </c>
      <c r="L7058" s="151">
        <v>36.96</v>
      </c>
    </row>
    <row r="7059" spans="4:12">
      <c r="D7059" s="106">
        <v>38852</v>
      </c>
      <c r="E7059" s="151">
        <v>460.5</v>
      </c>
      <c r="F7059" s="151">
        <v>456.81</v>
      </c>
      <c r="J7059" s="106">
        <v>38852</v>
      </c>
      <c r="K7059" s="151">
        <v>36.25</v>
      </c>
      <c r="L7059" s="151">
        <v>35.369999999999997</v>
      </c>
    </row>
    <row r="7060" spans="4:12">
      <c r="D7060" s="106">
        <v>38849</v>
      </c>
      <c r="E7060" s="151">
        <v>461</v>
      </c>
      <c r="F7060" s="151">
        <v>461.5</v>
      </c>
      <c r="J7060" s="106">
        <v>38849</v>
      </c>
      <c r="K7060" s="151">
        <v>36.5</v>
      </c>
      <c r="L7060" s="151">
        <v>36.07</v>
      </c>
    </row>
    <row r="7061" spans="4:12">
      <c r="D7061" s="106">
        <v>38848</v>
      </c>
      <c r="E7061" s="151">
        <v>482</v>
      </c>
      <c r="F7061" s="151">
        <v>462.75</v>
      </c>
      <c r="J7061" s="106">
        <v>38848</v>
      </c>
      <c r="K7061" s="151">
        <v>38.81</v>
      </c>
      <c r="L7061" s="151">
        <v>36.78</v>
      </c>
    </row>
    <row r="7062" spans="4:12">
      <c r="D7062" s="106">
        <v>38847</v>
      </c>
      <c r="E7062" s="151">
        <v>481.17000999999999</v>
      </c>
      <c r="F7062" s="151">
        <v>479.98000999999999</v>
      </c>
      <c r="J7062" s="106">
        <v>38847</v>
      </c>
      <c r="K7062" s="151">
        <v>38.799999999999997</v>
      </c>
      <c r="L7062" s="151">
        <v>38.200000000000003</v>
      </c>
    </row>
    <row r="7063" spans="4:12">
      <c r="D7063" s="106">
        <v>38846</v>
      </c>
      <c r="E7063" s="151">
        <v>481.5</v>
      </c>
      <c r="F7063" s="151">
        <v>481.16</v>
      </c>
      <c r="J7063" s="106">
        <v>38846</v>
      </c>
      <c r="K7063" s="151">
        <v>38.770000000000003</v>
      </c>
      <c r="L7063" s="151">
        <v>38.340000000000003</v>
      </c>
    </row>
    <row r="7064" spans="4:12">
      <c r="D7064" s="106">
        <v>38845</v>
      </c>
      <c r="E7064" s="151">
        <v>486</v>
      </c>
      <c r="F7064" s="151">
        <v>483.5</v>
      </c>
      <c r="J7064" s="106">
        <v>38845</v>
      </c>
      <c r="K7064" s="151">
        <v>37.36</v>
      </c>
      <c r="L7064" s="151">
        <v>38.68</v>
      </c>
    </row>
    <row r="7065" spans="4:12">
      <c r="D7065" s="106">
        <v>38842</v>
      </c>
      <c r="E7065" s="151">
        <v>483</v>
      </c>
      <c r="F7065" s="151">
        <v>486</v>
      </c>
      <c r="J7065" s="106">
        <v>38842</v>
      </c>
      <c r="K7065" s="151">
        <v>35.76</v>
      </c>
      <c r="L7065" s="151">
        <v>36.76</v>
      </c>
    </row>
    <row r="7066" spans="4:12">
      <c r="D7066" s="106">
        <v>38841</v>
      </c>
      <c r="E7066" s="151">
        <v>458.5</v>
      </c>
      <c r="F7066" s="151">
        <v>477.14999</v>
      </c>
      <c r="J7066" s="106">
        <v>38841</v>
      </c>
      <c r="K7066" s="151">
        <v>35.67</v>
      </c>
      <c r="L7066" s="151">
        <v>35.51</v>
      </c>
    </row>
    <row r="7067" spans="4:12">
      <c r="D7067" s="106">
        <v>38840</v>
      </c>
      <c r="E7067" s="151">
        <v>462</v>
      </c>
      <c r="F7067" s="151">
        <v>451.06</v>
      </c>
      <c r="J7067" s="106">
        <v>38840</v>
      </c>
      <c r="K7067" s="151">
        <v>36.76</v>
      </c>
      <c r="L7067" s="151">
        <v>35.6</v>
      </c>
    </row>
    <row r="7068" spans="4:12">
      <c r="D7068" s="106">
        <v>38839</v>
      </c>
      <c r="E7068" s="151">
        <v>460.44</v>
      </c>
      <c r="F7068" s="151">
        <v>461</v>
      </c>
      <c r="J7068" s="106">
        <v>38839</v>
      </c>
      <c r="K7068" s="151">
        <v>35.5</v>
      </c>
      <c r="L7068" s="151">
        <v>35.85</v>
      </c>
    </row>
    <row r="7069" spans="4:12">
      <c r="D7069" s="106">
        <v>38838</v>
      </c>
      <c r="E7069" s="151">
        <v>459</v>
      </c>
      <c r="F7069" s="151">
        <v>453.51001000000002</v>
      </c>
      <c r="J7069" s="106">
        <v>38838</v>
      </c>
      <c r="K7069" s="151">
        <v>37.53</v>
      </c>
      <c r="L7069" s="151">
        <v>35.270000000000003</v>
      </c>
    </row>
    <row r="7070" spans="4:12">
      <c r="D7070" s="106">
        <v>38835</v>
      </c>
      <c r="E7070" s="151">
        <v>467.54001</v>
      </c>
      <c r="F7070" s="151">
        <v>458</v>
      </c>
      <c r="J7070" s="106">
        <v>38835</v>
      </c>
      <c r="K7070" s="151">
        <v>37.35</v>
      </c>
      <c r="L7070" s="151">
        <v>37.42</v>
      </c>
    </row>
    <row r="7071" spans="4:12">
      <c r="D7071" s="106">
        <v>38834</v>
      </c>
      <c r="E7071" s="151">
        <v>466</v>
      </c>
      <c r="F7071" s="151">
        <v>467.54001</v>
      </c>
      <c r="J7071" s="106">
        <v>38834</v>
      </c>
      <c r="K7071" s="151">
        <v>38.36</v>
      </c>
      <c r="L7071" s="151">
        <v>37.36</v>
      </c>
    </row>
    <row r="7072" spans="4:12">
      <c r="D7072" s="106">
        <v>38833</v>
      </c>
      <c r="E7072" s="151">
        <v>477</v>
      </c>
      <c r="F7072" s="151">
        <v>468.75</v>
      </c>
      <c r="J7072" s="106">
        <v>38833</v>
      </c>
      <c r="K7072" s="151">
        <v>38.619999999999997</v>
      </c>
      <c r="L7072" s="151">
        <v>38.83</v>
      </c>
    </row>
    <row r="7073" spans="4:12">
      <c r="D7073" s="106">
        <v>38832</v>
      </c>
      <c r="E7073" s="151">
        <v>466.15001999999998</v>
      </c>
      <c r="F7073" s="151">
        <v>475.25</v>
      </c>
      <c r="J7073" s="106">
        <v>38832</v>
      </c>
      <c r="K7073" s="151">
        <v>39.9</v>
      </c>
      <c r="L7073" s="151">
        <v>38.75</v>
      </c>
    </row>
    <row r="7074" spans="4:12">
      <c r="D7074" s="106">
        <v>38831</v>
      </c>
      <c r="E7074" s="151">
        <v>500.70999</v>
      </c>
      <c r="F7074" s="151">
        <v>493.5</v>
      </c>
      <c r="J7074" s="106">
        <v>38831</v>
      </c>
      <c r="K7074" s="151">
        <v>40.6</v>
      </c>
      <c r="L7074" s="151">
        <v>39.700000000000003</v>
      </c>
    </row>
    <row r="7075" spans="4:12">
      <c r="D7075" s="106">
        <v>38828</v>
      </c>
      <c r="E7075" s="151">
        <v>497.90001999999998</v>
      </c>
      <c r="F7075" s="151">
        <v>500.11002000000002</v>
      </c>
      <c r="J7075" s="106">
        <v>38828</v>
      </c>
      <c r="K7075" s="151">
        <v>42.48</v>
      </c>
      <c r="L7075" s="151">
        <v>41.2</v>
      </c>
    </row>
    <row r="7076" spans="4:12">
      <c r="D7076" s="106">
        <v>38827</v>
      </c>
      <c r="E7076" s="151">
        <v>498.42998999999998</v>
      </c>
      <c r="F7076" s="151">
        <v>494.90001999999998</v>
      </c>
      <c r="J7076" s="106">
        <v>38827</v>
      </c>
      <c r="K7076" s="151">
        <v>44</v>
      </c>
      <c r="L7076" s="151">
        <v>42.24</v>
      </c>
    </row>
    <row r="7077" spans="4:12">
      <c r="D7077" s="106">
        <v>38826</v>
      </c>
      <c r="E7077" s="151">
        <v>497</v>
      </c>
      <c r="F7077" s="151">
        <v>498.39999</v>
      </c>
      <c r="J7077" s="106">
        <v>38826</v>
      </c>
      <c r="K7077" s="151">
        <v>44.16</v>
      </c>
      <c r="L7077" s="151">
        <v>43.79</v>
      </c>
    </row>
    <row r="7078" spans="4:12">
      <c r="D7078" s="106">
        <v>38825</v>
      </c>
      <c r="E7078" s="151">
        <v>499.35001</v>
      </c>
      <c r="F7078" s="151">
        <v>495.28</v>
      </c>
      <c r="J7078" s="106">
        <v>38825</v>
      </c>
      <c r="K7078" s="151">
        <v>43.01</v>
      </c>
      <c r="L7078" s="151">
        <v>43.78</v>
      </c>
    </row>
    <row r="7079" spans="4:12">
      <c r="D7079" s="106">
        <v>38824</v>
      </c>
      <c r="E7079" s="151">
        <v>493</v>
      </c>
      <c r="F7079" s="151">
        <v>492.29001</v>
      </c>
      <c r="J7079" s="106">
        <v>38824</v>
      </c>
      <c r="K7079" s="151">
        <v>42.48</v>
      </c>
      <c r="L7079" s="151">
        <v>43.03</v>
      </c>
    </row>
    <row r="7080" spans="4:12">
      <c r="D7080" s="106">
        <v>38820</v>
      </c>
      <c r="E7080" s="151">
        <v>488</v>
      </c>
      <c r="F7080" s="151">
        <v>490.15996999999999</v>
      </c>
      <c r="J7080" s="106">
        <v>38820</v>
      </c>
      <c r="K7080" s="151">
        <v>42.3</v>
      </c>
      <c r="L7080" s="151">
        <v>42.24</v>
      </c>
    </row>
    <row r="7081" spans="4:12">
      <c r="D7081" s="106">
        <v>38819</v>
      </c>
      <c r="E7081" s="151">
        <v>480.75</v>
      </c>
      <c r="F7081" s="151">
        <v>489.90001999999998</v>
      </c>
      <c r="J7081" s="106">
        <v>38819</v>
      </c>
      <c r="K7081" s="151">
        <v>41.16</v>
      </c>
      <c r="L7081" s="151">
        <v>42.22</v>
      </c>
    </row>
    <row r="7082" spans="4:12">
      <c r="D7082" s="106">
        <v>38818</v>
      </c>
      <c r="E7082" s="151">
        <v>484</v>
      </c>
      <c r="F7082" s="151">
        <v>482.51001000000002</v>
      </c>
      <c r="J7082" s="106">
        <v>38818</v>
      </c>
      <c r="K7082" s="151">
        <v>41.49</v>
      </c>
      <c r="L7082" s="151">
        <v>40.85</v>
      </c>
    </row>
    <row r="7083" spans="4:12">
      <c r="D7083" s="106">
        <v>38817</v>
      </c>
      <c r="E7083" s="151">
        <v>480.50997999999998</v>
      </c>
      <c r="F7083" s="151">
        <v>484.22</v>
      </c>
      <c r="J7083" s="106">
        <v>38817</v>
      </c>
      <c r="K7083" s="151">
        <v>41</v>
      </c>
      <c r="L7083" s="151">
        <v>41.37</v>
      </c>
    </row>
    <row r="7084" spans="4:12">
      <c r="D7084" s="106">
        <v>38814</v>
      </c>
      <c r="E7084" s="151">
        <v>466</v>
      </c>
      <c r="F7084" s="151">
        <v>480.5</v>
      </c>
      <c r="J7084" s="106">
        <v>38814</v>
      </c>
      <c r="K7084" s="151">
        <v>41.57</v>
      </c>
      <c r="L7084" s="151">
        <v>41.15</v>
      </c>
    </row>
    <row r="7085" spans="4:12">
      <c r="D7085" s="106">
        <v>38813</v>
      </c>
      <c r="E7085" s="151">
        <v>443.65001999999998</v>
      </c>
      <c r="F7085" s="151">
        <v>455.41</v>
      </c>
      <c r="J7085" s="106">
        <v>38813</v>
      </c>
      <c r="K7085" s="151">
        <v>40.1</v>
      </c>
      <c r="L7085" s="151">
        <v>41.08</v>
      </c>
    </row>
    <row r="7086" spans="4:12">
      <c r="D7086" s="106">
        <v>38812</v>
      </c>
      <c r="E7086" s="151">
        <v>444.94997999999998</v>
      </c>
      <c r="F7086" s="151">
        <v>443.84998000000002</v>
      </c>
      <c r="J7086" s="106">
        <v>38812</v>
      </c>
      <c r="K7086" s="151">
        <v>39.46</v>
      </c>
      <c r="L7086" s="151">
        <v>40.090000000000003</v>
      </c>
    </row>
    <row r="7087" spans="4:12">
      <c r="D7087" s="106">
        <v>38811</v>
      </c>
      <c r="E7087" s="151">
        <v>440.64999</v>
      </c>
      <c r="F7087" s="151">
        <v>444.94997999999998</v>
      </c>
      <c r="J7087" s="106">
        <v>38811</v>
      </c>
      <c r="K7087" s="151">
        <v>39.630000000000003</v>
      </c>
      <c r="L7087" s="151">
        <v>39.630000000000003</v>
      </c>
    </row>
    <row r="7088" spans="4:12">
      <c r="D7088" s="106">
        <v>38810</v>
      </c>
      <c r="E7088" s="151">
        <v>447.5</v>
      </c>
      <c r="F7088" s="151">
        <v>438.65001999999998</v>
      </c>
      <c r="J7088" s="106">
        <v>38810</v>
      </c>
      <c r="K7088" s="151">
        <v>40.39</v>
      </c>
      <c r="L7088" s="151">
        <v>39.520000000000003</v>
      </c>
    </row>
    <row r="7089" spans="4:12">
      <c r="D7089" s="106">
        <v>38807</v>
      </c>
      <c r="E7089" s="151">
        <v>450</v>
      </c>
      <c r="F7089" s="151">
        <v>447.5</v>
      </c>
      <c r="J7089" s="106">
        <v>38807</v>
      </c>
      <c r="K7089" s="151">
        <v>40.08</v>
      </c>
      <c r="L7089" s="151">
        <v>40.04</v>
      </c>
    </row>
    <row r="7090" spans="4:12">
      <c r="D7090" s="106">
        <v>38806</v>
      </c>
      <c r="E7090" s="151">
        <v>450.25</v>
      </c>
      <c r="F7090" s="151">
        <v>447.94997999999998</v>
      </c>
      <c r="J7090" s="106">
        <v>38806</v>
      </c>
      <c r="K7090" s="151">
        <v>41.62</v>
      </c>
      <c r="L7090" s="151">
        <v>40.11</v>
      </c>
    </row>
    <row r="7091" spans="4:12">
      <c r="D7091" s="106">
        <v>38805</v>
      </c>
      <c r="E7091" s="151">
        <v>448.37002999999999</v>
      </c>
      <c r="F7091" s="151">
        <v>448.07999000000001</v>
      </c>
      <c r="J7091" s="106">
        <v>38805</v>
      </c>
      <c r="K7091" s="151">
        <v>41.33</v>
      </c>
      <c r="L7091" s="151">
        <v>41.85</v>
      </c>
    </row>
    <row r="7092" spans="4:12">
      <c r="D7092" s="106">
        <v>38804</v>
      </c>
      <c r="E7092" s="151">
        <v>447.38997999999998</v>
      </c>
      <c r="F7092" s="151">
        <v>444.37</v>
      </c>
      <c r="J7092" s="106">
        <v>38804</v>
      </c>
      <c r="K7092" s="151">
        <v>41.55</v>
      </c>
      <c r="L7092" s="151">
        <v>41.5</v>
      </c>
    </row>
    <row r="7093" spans="4:12">
      <c r="D7093" s="106">
        <v>38803</v>
      </c>
      <c r="E7093" s="151">
        <v>435.97998000000001</v>
      </c>
      <c r="F7093" s="151">
        <v>447.38</v>
      </c>
      <c r="J7093" s="106">
        <v>38803</v>
      </c>
      <c r="K7093" s="151">
        <v>41.08</v>
      </c>
      <c r="L7093" s="151">
        <v>41.55</v>
      </c>
    </row>
    <row r="7094" spans="4:12">
      <c r="D7094" s="106">
        <v>38800</v>
      </c>
      <c r="E7094" s="151">
        <v>429.19</v>
      </c>
      <c r="F7094" s="151">
        <v>435.25</v>
      </c>
      <c r="J7094" s="106">
        <v>38800</v>
      </c>
      <c r="K7094" s="151">
        <v>41.65</v>
      </c>
      <c r="L7094" s="151">
        <v>40.56</v>
      </c>
    </row>
    <row r="7095" spans="4:12">
      <c r="D7095" s="106">
        <v>38799</v>
      </c>
      <c r="E7095" s="151">
        <v>427</v>
      </c>
      <c r="F7095" s="151">
        <v>429.70001000000002</v>
      </c>
      <c r="J7095" s="106">
        <v>38799</v>
      </c>
      <c r="K7095" s="151">
        <v>41.97</v>
      </c>
      <c r="L7095" s="151">
        <v>41.19</v>
      </c>
    </row>
    <row r="7096" spans="4:12">
      <c r="D7096" s="106">
        <v>38798</v>
      </c>
      <c r="E7096" s="151">
        <v>421.76999000000001</v>
      </c>
      <c r="F7096" s="151">
        <v>425.60001</v>
      </c>
      <c r="J7096" s="106">
        <v>38798</v>
      </c>
      <c r="K7096" s="151">
        <v>43.42</v>
      </c>
      <c r="L7096" s="151">
        <v>41.97</v>
      </c>
    </row>
    <row r="7097" spans="4:12">
      <c r="D7097" s="106">
        <v>38797</v>
      </c>
      <c r="E7097" s="151">
        <v>427.5</v>
      </c>
      <c r="F7097" s="151">
        <v>421.76999000000001</v>
      </c>
      <c r="J7097" s="106">
        <v>38797</v>
      </c>
      <c r="K7097" s="151">
        <v>43.75</v>
      </c>
      <c r="L7097" s="151">
        <v>43.35</v>
      </c>
    </row>
    <row r="7098" spans="4:12">
      <c r="D7098" s="106">
        <v>38796</v>
      </c>
      <c r="E7098" s="151">
        <v>424</v>
      </c>
      <c r="F7098" s="151">
        <v>429.02001999999999</v>
      </c>
      <c r="J7098" s="106">
        <v>38796</v>
      </c>
      <c r="K7098" s="151">
        <v>44.2</v>
      </c>
      <c r="L7098" s="151">
        <v>44.08</v>
      </c>
    </row>
    <row r="7099" spans="4:12">
      <c r="D7099" s="106">
        <v>38793</v>
      </c>
      <c r="E7099" s="151">
        <v>429.15001999999998</v>
      </c>
      <c r="F7099" s="151">
        <v>424.45001000000002</v>
      </c>
      <c r="J7099" s="106">
        <v>38793</v>
      </c>
      <c r="K7099" s="151">
        <v>44.53</v>
      </c>
      <c r="L7099" s="151">
        <v>43.78</v>
      </c>
    </row>
    <row r="7100" spans="4:12">
      <c r="D7100" s="106">
        <v>38792</v>
      </c>
      <c r="E7100" s="151">
        <v>434.25</v>
      </c>
      <c r="F7100" s="151">
        <v>427.90001999999998</v>
      </c>
      <c r="J7100" s="106">
        <v>38792</v>
      </c>
      <c r="K7100" s="151">
        <v>45.25</v>
      </c>
      <c r="L7100" s="151">
        <v>44.26</v>
      </c>
    </row>
    <row r="7101" spans="4:12">
      <c r="D7101" s="106">
        <v>38791</v>
      </c>
      <c r="E7101" s="151">
        <v>430.89999</v>
      </c>
      <c r="F7101" s="151">
        <v>432.51001000000002</v>
      </c>
      <c r="J7101" s="106">
        <v>38791</v>
      </c>
      <c r="K7101" s="151">
        <v>43.5</v>
      </c>
      <c r="L7101" s="151">
        <v>44.77</v>
      </c>
    </row>
    <row r="7102" spans="4:12">
      <c r="D7102" s="106">
        <v>38790</v>
      </c>
      <c r="E7102" s="151">
        <v>422.68002000000001</v>
      </c>
      <c r="F7102" s="151">
        <v>430.47</v>
      </c>
      <c r="J7102" s="106">
        <v>38790</v>
      </c>
      <c r="K7102" s="151">
        <v>43.36</v>
      </c>
      <c r="L7102" s="151">
        <v>43.26</v>
      </c>
    </row>
    <row r="7103" spans="4:12">
      <c r="D7103" s="106">
        <v>38789</v>
      </c>
      <c r="E7103" s="151">
        <v>428.39999</v>
      </c>
      <c r="F7103" s="151">
        <v>423.89999</v>
      </c>
      <c r="J7103" s="106">
        <v>38789</v>
      </c>
      <c r="K7103" s="151">
        <v>42.86</v>
      </c>
      <c r="L7103" s="151">
        <v>43.3</v>
      </c>
    </row>
    <row r="7104" spans="4:12">
      <c r="D7104" s="106">
        <v>38786</v>
      </c>
      <c r="E7104" s="151">
        <v>415.75</v>
      </c>
      <c r="F7104" s="151">
        <v>428.39999</v>
      </c>
      <c r="J7104" s="106">
        <v>38786</v>
      </c>
      <c r="K7104" s="151">
        <v>39.630000000000003</v>
      </c>
      <c r="L7104" s="151">
        <v>43.56</v>
      </c>
    </row>
    <row r="7105" spans="4:12">
      <c r="D7105" s="106">
        <v>38785</v>
      </c>
      <c r="E7105" s="151">
        <v>421.04998999999998</v>
      </c>
      <c r="F7105" s="151">
        <v>416.66</v>
      </c>
      <c r="J7105" s="106">
        <v>38785</v>
      </c>
      <c r="K7105" s="151">
        <v>39.01</v>
      </c>
      <c r="L7105" s="151">
        <v>39.5</v>
      </c>
    </row>
    <row r="7106" spans="4:12">
      <c r="D7106" s="106">
        <v>38784</v>
      </c>
      <c r="E7106" s="151">
        <v>419.07001000000002</v>
      </c>
      <c r="F7106" s="151">
        <v>419.73998999999998</v>
      </c>
      <c r="J7106" s="106">
        <v>38784</v>
      </c>
      <c r="K7106" s="151">
        <v>38.07</v>
      </c>
      <c r="L7106" s="151">
        <v>38.56</v>
      </c>
    </row>
    <row r="7107" spans="4:12">
      <c r="D7107" s="106">
        <v>38783</v>
      </c>
      <c r="E7107" s="151">
        <v>427.25</v>
      </c>
      <c r="F7107" s="151">
        <v>423</v>
      </c>
      <c r="J7107" s="106">
        <v>38783</v>
      </c>
      <c r="K7107" s="151">
        <v>39.9</v>
      </c>
      <c r="L7107" s="151">
        <v>38.270000000000003</v>
      </c>
    </row>
    <row r="7108" spans="4:12">
      <c r="D7108" s="106">
        <v>38782</v>
      </c>
      <c r="E7108" s="151">
        <v>436.10001</v>
      </c>
      <c r="F7108" s="151">
        <v>428.19</v>
      </c>
      <c r="J7108" s="106">
        <v>38782</v>
      </c>
      <c r="K7108" s="151">
        <v>41</v>
      </c>
      <c r="L7108" s="151">
        <v>39.96</v>
      </c>
    </row>
    <row r="7109" spans="4:12">
      <c r="D7109" s="106">
        <v>38779</v>
      </c>
      <c r="E7109" s="151">
        <v>432.75</v>
      </c>
      <c r="F7109" s="151">
        <v>434.25</v>
      </c>
      <c r="J7109" s="106">
        <v>38779</v>
      </c>
      <c r="K7109" s="151">
        <v>39.68</v>
      </c>
      <c r="L7109" s="151">
        <v>40.69</v>
      </c>
    </row>
    <row r="7110" spans="4:12">
      <c r="D7110" s="106">
        <v>38778</v>
      </c>
      <c r="E7110" s="151">
        <v>429.90001999999998</v>
      </c>
      <c r="F7110" s="151">
        <v>433.48998999999998</v>
      </c>
      <c r="J7110" s="106">
        <v>38778</v>
      </c>
      <c r="K7110" s="151">
        <v>40.29</v>
      </c>
      <c r="L7110" s="151">
        <v>40</v>
      </c>
    </row>
    <row r="7111" spans="4:12">
      <c r="D7111" s="106">
        <v>38777</v>
      </c>
      <c r="E7111" s="151">
        <v>425.61002000000002</v>
      </c>
      <c r="F7111" s="151">
        <v>431.39999</v>
      </c>
      <c r="J7111" s="106">
        <v>38777</v>
      </c>
      <c r="K7111" s="151">
        <v>40.6</v>
      </c>
      <c r="L7111" s="151">
        <v>40.49</v>
      </c>
    </row>
    <row r="7112" spans="4:12">
      <c r="D7112" s="106">
        <v>38776</v>
      </c>
      <c r="E7112" s="151">
        <v>435</v>
      </c>
      <c r="F7112" s="151">
        <v>425.60001</v>
      </c>
      <c r="J7112" s="106">
        <v>38776</v>
      </c>
      <c r="K7112" s="151">
        <v>41.41</v>
      </c>
      <c r="L7112" s="151">
        <v>40.51</v>
      </c>
    </row>
    <row r="7113" spans="4:12">
      <c r="D7113" s="106">
        <v>38775</v>
      </c>
      <c r="E7113" s="151">
        <v>423.04998999999998</v>
      </c>
      <c r="F7113" s="151">
        <v>435</v>
      </c>
      <c r="J7113" s="106">
        <v>38775</v>
      </c>
      <c r="K7113" s="151">
        <v>41.33</v>
      </c>
      <c r="L7113" s="151">
        <v>41.71</v>
      </c>
    </row>
    <row r="7114" spans="4:12">
      <c r="D7114" s="106">
        <v>38772</v>
      </c>
      <c r="E7114" s="151">
        <v>418.75</v>
      </c>
      <c r="F7114" s="151">
        <v>422.64999</v>
      </c>
      <c r="J7114" s="106">
        <v>38772</v>
      </c>
      <c r="K7114" s="151">
        <v>39.700000000000003</v>
      </c>
      <c r="L7114" s="151">
        <v>41.04</v>
      </c>
    </row>
    <row r="7115" spans="4:12">
      <c r="D7115" s="106">
        <v>38771</v>
      </c>
      <c r="E7115" s="151">
        <v>422.57999000000001</v>
      </c>
      <c r="F7115" s="151">
        <v>417.16998000000001</v>
      </c>
      <c r="J7115" s="106">
        <v>38771</v>
      </c>
      <c r="K7115" s="151">
        <v>39.9</v>
      </c>
      <c r="L7115" s="151">
        <v>39.799999999999997</v>
      </c>
    </row>
    <row r="7116" spans="4:12">
      <c r="D7116" s="106">
        <v>38770</v>
      </c>
      <c r="E7116" s="151">
        <v>412.14001000000002</v>
      </c>
      <c r="F7116" s="151">
        <v>422.57001000000002</v>
      </c>
      <c r="J7116" s="106">
        <v>38770</v>
      </c>
      <c r="K7116" s="151">
        <v>39.590000000000003</v>
      </c>
      <c r="L7116" s="151">
        <v>39.81</v>
      </c>
    </row>
    <row r="7117" spans="4:12">
      <c r="D7117" s="106">
        <v>38769</v>
      </c>
      <c r="E7117" s="151">
        <v>414.75</v>
      </c>
      <c r="F7117" s="151">
        <v>412.14999</v>
      </c>
      <c r="J7117" s="106">
        <v>38769</v>
      </c>
      <c r="K7117" s="151">
        <v>40.04</v>
      </c>
      <c r="L7117" s="151">
        <v>39.75</v>
      </c>
    </row>
    <row r="7118" spans="4:12">
      <c r="D7118" s="106">
        <v>38765</v>
      </c>
      <c r="E7118" s="151">
        <v>415</v>
      </c>
      <c r="F7118" s="151">
        <v>414</v>
      </c>
      <c r="J7118" s="106">
        <v>38765</v>
      </c>
      <c r="K7118" s="151">
        <v>39.9</v>
      </c>
      <c r="L7118" s="151">
        <v>39.81</v>
      </c>
    </row>
    <row r="7119" spans="4:12">
      <c r="D7119" s="106">
        <v>38764</v>
      </c>
      <c r="E7119" s="151">
        <v>414.25</v>
      </c>
      <c r="F7119" s="151">
        <v>411</v>
      </c>
      <c r="J7119" s="106">
        <v>38764</v>
      </c>
      <c r="K7119" s="151">
        <v>39.590000000000003</v>
      </c>
      <c r="L7119" s="151">
        <v>39.950000000000003</v>
      </c>
    </row>
    <row r="7120" spans="4:12">
      <c r="D7120" s="106">
        <v>38763</v>
      </c>
      <c r="E7120" s="151">
        <v>411.39999</v>
      </c>
      <c r="F7120" s="151">
        <v>412</v>
      </c>
      <c r="J7120" s="106">
        <v>38763</v>
      </c>
      <c r="K7120" s="151">
        <v>39.4</v>
      </c>
      <c r="L7120" s="151">
        <v>39.57</v>
      </c>
    </row>
    <row r="7121" spans="4:12">
      <c r="D7121" s="106">
        <v>38762</v>
      </c>
      <c r="E7121" s="151">
        <v>401.88</v>
      </c>
      <c r="F7121" s="151">
        <v>411.65001999999998</v>
      </c>
      <c r="J7121" s="106">
        <v>38762</v>
      </c>
      <c r="K7121" s="151">
        <v>39.479999999999997</v>
      </c>
      <c r="L7121" s="151">
        <v>39.4</v>
      </c>
    </row>
    <row r="7122" spans="4:12">
      <c r="D7122" s="106">
        <v>38761</v>
      </c>
      <c r="E7122" s="151">
        <v>400.26001000000002</v>
      </c>
      <c r="F7122" s="151">
        <v>402.87997000000001</v>
      </c>
      <c r="J7122" s="106">
        <v>38761</v>
      </c>
      <c r="K7122" s="151">
        <v>40.21</v>
      </c>
      <c r="L7122" s="151">
        <v>39.4</v>
      </c>
    </row>
    <row r="7123" spans="4:12">
      <c r="D7123" s="106">
        <v>38758</v>
      </c>
      <c r="E7123" s="151">
        <v>396.75</v>
      </c>
      <c r="F7123" s="151">
        <v>400.25</v>
      </c>
      <c r="J7123" s="106">
        <v>38758</v>
      </c>
      <c r="K7123" s="151">
        <v>40.22</v>
      </c>
      <c r="L7123" s="151">
        <v>40.21</v>
      </c>
    </row>
    <row r="7124" spans="4:12">
      <c r="D7124" s="106">
        <v>38757</v>
      </c>
      <c r="E7124" s="151">
        <v>406</v>
      </c>
      <c r="F7124" s="151">
        <v>398.65001999999998</v>
      </c>
      <c r="J7124" s="106">
        <v>38757</v>
      </c>
      <c r="K7124" s="151">
        <v>40.61</v>
      </c>
      <c r="L7124" s="151">
        <v>40.270000000000003</v>
      </c>
    </row>
    <row r="7125" spans="4:12">
      <c r="D7125" s="106">
        <v>38756</v>
      </c>
      <c r="E7125" s="151">
        <v>400</v>
      </c>
      <c r="F7125" s="151">
        <v>403.89999</v>
      </c>
      <c r="J7125" s="106">
        <v>38756</v>
      </c>
      <c r="K7125" s="151">
        <v>40.51</v>
      </c>
      <c r="L7125" s="151">
        <v>40.93</v>
      </c>
    </row>
    <row r="7126" spans="4:12">
      <c r="D7126" s="106">
        <v>38755</v>
      </c>
      <c r="E7126" s="151">
        <v>417.65996999999999</v>
      </c>
      <c r="F7126" s="151">
        <v>400</v>
      </c>
      <c r="J7126" s="106">
        <v>38755</v>
      </c>
      <c r="K7126" s="151">
        <v>43</v>
      </c>
      <c r="L7126" s="151">
        <v>40.81</v>
      </c>
    </row>
    <row r="7127" spans="4:12">
      <c r="D7127" s="106">
        <v>38754</v>
      </c>
      <c r="E7127" s="151">
        <v>417.69</v>
      </c>
      <c r="F7127" s="151">
        <v>417.78998000000001</v>
      </c>
      <c r="J7127" s="106">
        <v>38754</v>
      </c>
      <c r="K7127" s="151">
        <v>40</v>
      </c>
      <c r="L7127" s="151">
        <v>42.43</v>
      </c>
    </row>
    <row r="7128" spans="4:12">
      <c r="D7128" s="106">
        <v>38751</v>
      </c>
      <c r="E7128" s="151">
        <v>414.79998999999998</v>
      </c>
      <c r="F7128" s="151">
        <v>416.02001999999999</v>
      </c>
      <c r="J7128" s="106">
        <v>38751</v>
      </c>
      <c r="K7128" s="151">
        <v>40.18</v>
      </c>
      <c r="L7128" s="151">
        <v>40.020000000000003</v>
      </c>
    </row>
    <row r="7129" spans="4:12">
      <c r="D7129" s="106">
        <v>38750</v>
      </c>
      <c r="E7129" s="151">
        <v>415.40001999999998</v>
      </c>
      <c r="F7129" s="151">
        <v>416.16</v>
      </c>
      <c r="J7129" s="106">
        <v>38750</v>
      </c>
      <c r="K7129" s="151">
        <v>39.4</v>
      </c>
      <c r="L7129" s="151">
        <v>39.78</v>
      </c>
    </row>
    <row r="7130" spans="4:12">
      <c r="D7130" s="106">
        <v>38749</v>
      </c>
      <c r="E7130" s="151">
        <v>419.75</v>
      </c>
      <c r="F7130" s="151">
        <v>414.15001999999998</v>
      </c>
      <c r="J7130" s="106">
        <v>38749</v>
      </c>
      <c r="K7130" s="151">
        <v>40.43</v>
      </c>
      <c r="L7130" s="151">
        <v>39.880000000000003</v>
      </c>
    </row>
    <row r="7131" spans="4:12">
      <c r="D7131" s="106">
        <v>38748</v>
      </c>
      <c r="E7131" s="151">
        <v>415</v>
      </c>
      <c r="F7131" s="151">
        <v>423.25</v>
      </c>
      <c r="J7131" s="106">
        <v>38748</v>
      </c>
      <c r="K7131" s="151">
        <v>42.36</v>
      </c>
      <c r="L7131" s="151">
        <v>41.91</v>
      </c>
    </row>
    <row r="7132" spans="4:12">
      <c r="D7132" s="106">
        <v>38747</v>
      </c>
      <c r="E7132" s="151">
        <v>402.90001999999998</v>
      </c>
      <c r="F7132" s="151">
        <v>404</v>
      </c>
      <c r="J7132" s="106">
        <v>38747</v>
      </c>
      <c r="K7132" s="151">
        <v>45.98</v>
      </c>
      <c r="L7132" s="151">
        <v>46.7</v>
      </c>
    </row>
    <row r="7133" spans="4:12">
      <c r="D7133" s="106">
        <v>38744</v>
      </c>
      <c r="E7133" s="151">
        <v>411.15001999999998</v>
      </c>
      <c r="F7133" s="151">
        <v>401.64001000000002</v>
      </c>
      <c r="J7133" s="106">
        <v>38744</v>
      </c>
      <c r="K7133" s="151">
        <v>44.24</v>
      </c>
      <c r="L7133" s="151">
        <v>43.55</v>
      </c>
    </row>
    <row r="7134" spans="4:12">
      <c r="D7134" s="106">
        <v>38743</v>
      </c>
      <c r="E7134" s="151">
        <v>404.19997999999998</v>
      </c>
      <c r="F7134" s="151">
        <v>408.67998999999998</v>
      </c>
      <c r="J7134" s="106">
        <v>38743</v>
      </c>
      <c r="K7134" s="151">
        <v>39.25</v>
      </c>
      <c r="L7134" s="151">
        <v>43.2</v>
      </c>
    </row>
    <row r="7135" spans="4:12">
      <c r="D7135" s="106">
        <v>38742</v>
      </c>
      <c r="E7135" s="151">
        <v>410</v>
      </c>
      <c r="F7135" s="151">
        <v>402.25</v>
      </c>
      <c r="J7135" s="106">
        <v>38742</v>
      </c>
      <c r="K7135" s="151">
        <v>38</v>
      </c>
      <c r="L7135" s="151">
        <v>38.770000000000003</v>
      </c>
    </row>
    <row r="7136" spans="4:12">
      <c r="D7136" s="106">
        <v>38741</v>
      </c>
      <c r="E7136" s="151">
        <v>384.5</v>
      </c>
      <c r="F7136" s="151">
        <v>408.41998000000001</v>
      </c>
      <c r="J7136" s="106">
        <v>38741</v>
      </c>
      <c r="K7136" s="151">
        <v>37.36</v>
      </c>
      <c r="L7136" s="151">
        <v>37.81</v>
      </c>
    </row>
    <row r="7137" spans="4:12">
      <c r="D7137" s="106">
        <v>38740</v>
      </c>
      <c r="E7137" s="151">
        <v>379.70001000000002</v>
      </c>
      <c r="F7137" s="151">
        <v>384.46996999999999</v>
      </c>
      <c r="J7137" s="106">
        <v>38740</v>
      </c>
      <c r="K7137" s="151">
        <v>37.83</v>
      </c>
      <c r="L7137" s="151">
        <v>37.450000000000003</v>
      </c>
    </row>
    <row r="7138" spans="4:12">
      <c r="D7138" s="106">
        <v>38737</v>
      </c>
      <c r="E7138" s="151">
        <v>382.03</v>
      </c>
      <c r="F7138" s="151">
        <v>376.64001000000002</v>
      </c>
      <c r="J7138" s="106">
        <v>38737</v>
      </c>
      <c r="K7138" s="151">
        <v>38.659999999999997</v>
      </c>
      <c r="L7138" s="151">
        <v>37.83</v>
      </c>
    </row>
    <row r="7139" spans="4:12">
      <c r="D7139" s="106">
        <v>38736</v>
      </c>
      <c r="E7139" s="151">
        <v>379.5</v>
      </c>
      <c r="F7139" s="151">
        <v>381.98000999999999</v>
      </c>
      <c r="J7139" s="106">
        <v>38736</v>
      </c>
      <c r="K7139" s="151">
        <v>37.1</v>
      </c>
      <c r="L7139" s="151">
        <v>38.479999999999997</v>
      </c>
    </row>
    <row r="7140" spans="4:12">
      <c r="D7140" s="106">
        <v>38735</v>
      </c>
      <c r="E7140" s="151">
        <v>381.75</v>
      </c>
      <c r="F7140" s="151">
        <v>376.57001000000002</v>
      </c>
      <c r="J7140" s="106">
        <v>38735</v>
      </c>
      <c r="K7140" s="151">
        <v>35.46</v>
      </c>
      <c r="L7140" s="151">
        <v>36.9</v>
      </c>
    </row>
    <row r="7141" spans="4:12">
      <c r="D7141" s="106">
        <v>38734</v>
      </c>
      <c r="E7141" s="151">
        <v>383.24002000000002</v>
      </c>
      <c r="F7141" s="151">
        <v>382</v>
      </c>
      <c r="J7141" s="106">
        <v>38734</v>
      </c>
      <c r="K7141" s="151">
        <v>39.119999999999997</v>
      </c>
      <c r="L7141" s="151">
        <v>38.24</v>
      </c>
    </row>
    <row r="7142" spans="4:12">
      <c r="D7142" s="106">
        <v>38730</v>
      </c>
      <c r="E7142" s="151">
        <v>381</v>
      </c>
      <c r="F7142" s="151">
        <v>382.23998999999998</v>
      </c>
      <c r="J7142" s="106">
        <v>38730</v>
      </c>
      <c r="K7142" s="151">
        <v>38.25</v>
      </c>
      <c r="L7142" s="151">
        <v>39.01</v>
      </c>
    </row>
    <row r="7143" spans="4:12">
      <c r="D7143" s="106">
        <v>38729</v>
      </c>
      <c r="E7143" s="151">
        <v>385.25</v>
      </c>
      <c r="F7143" s="151">
        <v>380.14999</v>
      </c>
      <c r="J7143" s="106">
        <v>38729</v>
      </c>
      <c r="K7143" s="151">
        <v>38.68</v>
      </c>
      <c r="L7143" s="151">
        <v>38.299999999999997</v>
      </c>
    </row>
    <row r="7144" spans="4:12">
      <c r="D7144" s="106">
        <v>38728</v>
      </c>
      <c r="E7144" s="151">
        <v>380.54001</v>
      </c>
      <c r="F7144" s="151">
        <v>386</v>
      </c>
      <c r="J7144" s="106">
        <v>38728</v>
      </c>
      <c r="K7144" s="151">
        <v>38.26</v>
      </c>
      <c r="L7144" s="151">
        <v>38.89</v>
      </c>
    </row>
    <row r="7145" spans="4:12">
      <c r="D7145" s="106">
        <v>38727</v>
      </c>
      <c r="E7145" s="151">
        <v>379.5</v>
      </c>
      <c r="F7145" s="151">
        <v>379.53998000000001</v>
      </c>
      <c r="J7145" s="106">
        <v>38727</v>
      </c>
      <c r="K7145" s="151">
        <v>39.4</v>
      </c>
      <c r="L7145" s="151">
        <v>38.270000000000003</v>
      </c>
    </row>
    <row r="7146" spans="4:12">
      <c r="D7146" s="106">
        <v>38726</v>
      </c>
      <c r="E7146" s="151">
        <v>375.20001000000002</v>
      </c>
      <c r="F7146" s="151">
        <v>381</v>
      </c>
      <c r="J7146" s="106">
        <v>38726</v>
      </c>
      <c r="K7146" s="151">
        <v>38.82</v>
      </c>
      <c r="L7146" s="151">
        <v>39.43</v>
      </c>
    </row>
    <row r="7147" spans="4:12">
      <c r="D7147" s="106">
        <v>38723</v>
      </c>
      <c r="E7147" s="151">
        <v>367</v>
      </c>
      <c r="F7147" s="151">
        <v>374.94997999999998</v>
      </c>
      <c r="J7147" s="106">
        <v>38723</v>
      </c>
      <c r="K7147" s="151">
        <v>37.340000000000003</v>
      </c>
      <c r="L7147" s="151">
        <v>39.840000000000003</v>
      </c>
    </row>
    <row r="7148" spans="4:12">
      <c r="D7148" s="106">
        <v>38722</v>
      </c>
      <c r="E7148" s="151">
        <v>356</v>
      </c>
      <c r="F7148" s="151">
        <v>364</v>
      </c>
      <c r="J7148" s="106">
        <v>38722</v>
      </c>
      <c r="K7148" s="151">
        <v>37.270000000000003</v>
      </c>
      <c r="L7148" s="151">
        <v>36.950000000000003</v>
      </c>
    </row>
    <row r="7149" spans="4:12">
      <c r="D7149" s="106">
        <v>38721</v>
      </c>
      <c r="E7149" s="151">
        <v>361</v>
      </c>
      <c r="F7149" s="151">
        <v>357.79998999999998</v>
      </c>
      <c r="J7149" s="106">
        <v>38721</v>
      </c>
      <c r="K7149" s="151">
        <v>36.39</v>
      </c>
      <c r="L7149" s="151">
        <v>36.94</v>
      </c>
    </row>
    <row r="7150" spans="4:12">
      <c r="D7150" s="106">
        <v>38720</v>
      </c>
      <c r="E7150" s="151">
        <v>368.75</v>
      </c>
      <c r="F7150" s="151">
        <v>363.03003000000001</v>
      </c>
      <c r="J7150" s="106">
        <v>38720</v>
      </c>
      <c r="K7150" s="151">
        <v>35.75</v>
      </c>
      <c r="L7150" s="151">
        <v>36.26</v>
      </c>
    </row>
    <row r="7151" spans="4:12">
      <c r="D7151" s="106">
        <v>38716</v>
      </c>
      <c r="E7151" s="151">
        <v>364.10001</v>
      </c>
      <c r="F7151" s="151">
        <v>367.48998999999998</v>
      </c>
      <c r="J7151" s="106">
        <v>38716</v>
      </c>
      <c r="K7151" s="151">
        <v>35.4</v>
      </c>
      <c r="L7151" s="151">
        <v>35.18</v>
      </c>
    </row>
    <row r="7152" spans="4:12">
      <c r="D7152" s="106">
        <v>38715</v>
      </c>
      <c r="E7152" s="151">
        <v>374</v>
      </c>
      <c r="F7152" s="151">
        <v>368.00997999999998</v>
      </c>
      <c r="J7152" s="106">
        <v>38715</v>
      </c>
      <c r="K7152" s="151">
        <v>35.22</v>
      </c>
      <c r="L7152" s="151">
        <v>35.76</v>
      </c>
    </row>
    <row r="7153" spans="4:12">
      <c r="D7153" s="106">
        <v>38714</v>
      </c>
      <c r="E7153" s="151">
        <v>378.70999</v>
      </c>
      <c r="F7153" s="151">
        <v>373.98998999999998</v>
      </c>
      <c r="J7153" s="106">
        <v>38714</v>
      </c>
      <c r="K7153" s="151">
        <v>37.4</v>
      </c>
      <c r="L7153" s="151">
        <v>35.659999999999997</v>
      </c>
    </row>
    <row r="7154" spans="4:12">
      <c r="D7154" s="106">
        <v>38713</v>
      </c>
      <c r="E7154" s="151">
        <v>382</v>
      </c>
      <c r="F7154" s="151">
        <v>378.69997999999998</v>
      </c>
      <c r="J7154" s="106">
        <v>38713</v>
      </c>
      <c r="K7154" s="151">
        <v>37.75</v>
      </c>
      <c r="L7154" s="151">
        <v>37.25</v>
      </c>
    </row>
    <row r="7155" spans="4:12">
      <c r="D7155" s="106">
        <v>38709</v>
      </c>
      <c r="E7155" s="151">
        <v>377.21001999999999</v>
      </c>
      <c r="F7155" s="151">
        <v>379.75</v>
      </c>
      <c r="J7155" s="106">
        <v>38709</v>
      </c>
      <c r="K7155" s="151">
        <v>37.03</v>
      </c>
      <c r="L7155" s="151">
        <v>37.729999999999997</v>
      </c>
    </row>
    <row r="7156" spans="4:12">
      <c r="D7156" s="106">
        <v>38708</v>
      </c>
      <c r="E7156" s="151">
        <v>377</v>
      </c>
      <c r="F7156" s="151">
        <v>376.20999</v>
      </c>
      <c r="J7156" s="106">
        <v>38708</v>
      </c>
      <c r="K7156" s="151">
        <v>37.81</v>
      </c>
      <c r="L7156" s="151">
        <v>37.07</v>
      </c>
    </row>
    <row r="7157" spans="4:12">
      <c r="D7157" s="106">
        <v>38707</v>
      </c>
      <c r="E7157" s="151">
        <v>374.91</v>
      </c>
      <c r="F7157" s="151">
        <v>374.04998999999998</v>
      </c>
      <c r="J7157" s="106">
        <v>38707</v>
      </c>
      <c r="K7157" s="151">
        <v>37.450000000000003</v>
      </c>
      <c r="L7157" s="151">
        <v>37.270000000000003</v>
      </c>
    </row>
    <row r="7158" spans="4:12">
      <c r="D7158" s="106">
        <v>38706</v>
      </c>
      <c r="E7158" s="151">
        <v>368</v>
      </c>
      <c r="F7158" s="151">
        <v>371.71001999999999</v>
      </c>
      <c r="J7158" s="106">
        <v>38706</v>
      </c>
      <c r="K7158" s="151">
        <v>37.08</v>
      </c>
      <c r="L7158" s="151">
        <v>36.96</v>
      </c>
    </row>
    <row r="7159" spans="4:12">
      <c r="D7159" s="106">
        <v>38705</v>
      </c>
      <c r="E7159" s="151">
        <v>369.01001000000002</v>
      </c>
      <c r="F7159" s="151">
        <v>367.14999</v>
      </c>
      <c r="J7159" s="106">
        <v>38705</v>
      </c>
      <c r="K7159" s="151">
        <v>37.25</v>
      </c>
      <c r="L7159" s="151">
        <v>37.07</v>
      </c>
    </row>
    <row r="7160" spans="4:12">
      <c r="D7160" s="106">
        <v>38702</v>
      </c>
      <c r="E7160" s="151">
        <v>367.12002999999999</v>
      </c>
      <c r="F7160" s="151">
        <v>369.01001000000002</v>
      </c>
      <c r="J7160" s="106">
        <v>38702</v>
      </c>
      <c r="K7160" s="151">
        <v>36.54</v>
      </c>
      <c r="L7160" s="151">
        <v>36.82</v>
      </c>
    </row>
    <row r="7161" spans="4:12">
      <c r="D7161" s="106">
        <v>38701</v>
      </c>
      <c r="E7161" s="151">
        <v>369.59998000000002</v>
      </c>
      <c r="F7161" s="151">
        <v>368.12</v>
      </c>
      <c r="J7161" s="106">
        <v>38701</v>
      </c>
      <c r="K7161" s="151">
        <v>36.15</v>
      </c>
      <c r="L7161" s="151">
        <v>36.270000000000003</v>
      </c>
    </row>
    <row r="7162" spans="4:12">
      <c r="D7162" s="106">
        <v>38700</v>
      </c>
      <c r="E7162" s="151">
        <v>372</v>
      </c>
      <c r="F7162" s="151">
        <v>369.35001</v>
      </c>
      <c r="J7162" s="106">
        <v>38700</v>
      </c>
      <c r="K7162" s="151">
        <v>36.21</v>
      </c>
      <c r="L7162" s="151">
        <v>36.18</v>
      </c>
    </row>
    <row r="7163" spans="4:12">
      <c r="D7163" s="106">
        <v>38699</v>
      </c>
      <c r="E7163" s="151">
        <v>366.5</v>
      </c>
      <c r="F7163" s="151">
        <v>369.25</v>
      </c>
      <c r="J7163" s="106">
        <v>38699</v>
      </c>
      <c r="K7163" s="151">
        <v>38.08</v>
      </c>
      <c r="L7163" s="151">
        <v>37.07</v>
      </c>
    </row>
    <row r="7164" spans="4:12">
      <c r="D7164" s="106">
        <v>38698</v>
      </c>
      <c r="E7164" s="151">
        <v>362</v>
      </c>
      <c r="F7164" s="151">
        <v>367.40001999999998</v>
      </c>
      <c r="J7164" s="106">
        <v>38698</v>
      </c>
      <c r="K7164" s="151">
        <v>39.32</v>
      </c>
      <c r="L7164" s="151">
        <v>38.799999999999997</v>
      </c>
    </row>
    <row r="7165" spans="4:12">
      <c r="D7165" s="106">
        <v>38695</v>
      </c>
      <c r="E7165" s="151">
        <v>359.25</v>
      </c>
      <c r="F7165" s="151">
        <v>359.94997999999998</v>
      </c>
      <c r="J7165" s="106">
        <v>38695</v>
      </c>
      <c r="K7165" s="151">
        <v>40.200000000000003</v>
      </c>
      <c r="L7165" s="151">
        <v>38.9</v>
      </c>
    </row>
    <row r="7166" spans="4:12">
      <c r="D7166" s="106">
        <v>38694</v>
      </c>
      <c r="E7166" s="151">
        <v>345.5</v>
      </c>
      <c r="F7166" s="151">
        <v>358.06</v>
      </c>
      <c r="J7166" s="106">
        <v>38694</v>
      </c>
      <c r="K7166" s="151">
        <v>39</v>
      </c>
      <c r="L7166" s="151">
        <v>39.54</v>
      </c>
    </row>
    <row r="7167" spans="4:12">
      <c r="D7167" s="106">
        <v>38693</v>
      </c>
      <c r="E7167" s="151">
        <v>358.5</v>
      </c>
      <c r="F7167" s="151">
        <v>347</v>
      </c>
      <c r="J7167" s="106">
        <v>38693</v>
      </c>
      <c r="K7167" s="151">
        <v>40</v>
      </c>
      <c r="L7167" s="151">
        <v>38.75</v>
      </c>
    </row>
    <row r="7168" spans="4:12">
      <c r="D7168" s="106">
        <v>38692</v>
      </c>
      <c r="E7168" s="151">
        <v>366</v>
      </c>
      <c r="F7168" s="151">
        <v>359.70001000000002</v>
      </c>
      <c r="J7168" s="106">
        <v>38692</v>
      </c>
      <c r="K7168" s="151">
        <v>42.81</v>
      </c>
      <c r="L7168" s="151">
        <v>40.26</v>
      </c>
    </row>
    <row r="7169" spans="4:12">
      <c r="D7169" s="106">
        <v>38691</v>
      </c>
      <c r="E7169" s="151">
        <v>368.80002000000002</v>
      </c>
      <c r="F7169" s="151">
        <v>362</v>
      </c>
      <c r="J7169" s="106">
        <v>38691</v>
      </c>
      <c r="K7169" s="151">
        <v>42.99</v>
      </c>
      <c r="L7169" s="151">
        <v>42.04</v>
      </c>
    </row>
    <row r="7170" spans="4:12">
      <c r="D7170" s="106">
        <v>38688</v>
      </c>
      <c r="E7170" s="151">
        <v>368.51001000000002</v>
      </c>
      <c r="F7170" s="151">
        <v>369.79998999999998</v>
      </c>
      <c r="J7170" s="106">
        <v>38688</v>
      </c>
      <c r="K7170" s="151">
        <v>40.409999999999997</v>
      </c>
      <c r="L7170" s="151">
        <v>42.28</v>
      </c>
    </row>
    <row r="7171" spans="4:12">
      <c r="D7171" s="106">
        <v>38687</v>
      </c>
      <c r="E7171" s="151">
        <v>358.14999</v>
      </c>
      <c r="F7171" s="151">
        <v>368.5</v>
      </c>
      <c r="J7171" s="106">
        <v>38687</v>
      </c>
      <c r="K7171" s="151">
        <v>40</v>
      </c>
      <c r="L7171" s="151">
        <v>40.14</v>
      </c>
    </row>
    <row r="7172" spans="4:12">
      <c r="D7172" s="106">
        <v>38686</v>
      </c>
      <c r="E7172" s="151">
        <v>373.5</v>
      </c>
      <c r="F7172" s="151">
        <v>354.15001999999998</v>
      </c>
      <c r="J7172" s="106">
        <v>38686</v>
      </c>
      <c r="K7172" s="151">
        <v>39.78</v>
      </c>
      <c r="L7172" s="151">
        <v>39.130000000000003</v>
      </c>
    </row>
    <row r="7173" spans="4:12">
      <c r="D7173" s="106">
        <v>38685</v>
      </c>
      <c r="E7173" s="151">
        <v>372.79998999999998</v>
      </c>
      <c r="F7173" s="151">
        <v>370.09998000000002</v>
      </c>
      <c r="J7173" s="106">
        <v>38685</v>
      </c>
      <c r="K7173" s="151">
        <v>42.7</v>
      </c>
      <c r="L7173" s="151">
        <v>40.17</v>
      </c>
    </row>
    <row r="7174" spans="4:12">
      <c r="D7174" s="106">
        <v>38684</v>
      </c>
      <c r="E7174" s="151">
        <v>389.01001000000002</v>
      </c>
      <c r="F7174" s="151">
        <v>371.30002000000002</v>
      </c>
      <c r="J7174" s="106">
        <v>38684</v>
      </c>
      <c r="K7174" s="151">
        <v>44.78</v>
      </c>
      <c r="L7174" s="151">
        <v>42.59</v>
      </c>
    </row>
    <row r="7175" spans="4:12">
      <c r="D7175" s="106">
        <v>38681</v>
      </c>
      <c r="E7175" s="151">
        <v>386.67998999999998</v>
      </c>
      <c r="F7175" s="151">
        <v>396.89999</v>
      </c>
      <c r="J7175" s="106">
        <v>38681</v>
      </c>
      <c r="K7175" s="151">
        <v>42.53</v>
      </c>
      <c r="L7175" s="151">
        <v>44.69</v>
      </c>
    </row>
    <row r="7176" spans="4:12">
      <c r="D7176" s="106">
        <v>38679</v>
      </c>
      <c r="E7176" s="151">
        <v>379</v>
      </c>
      <c r="F7176" s="151">
        <v>386.66998000000001</v>
      </c>
      <c r="J7176" s="106">
        <v>38679</v>
      </c>
      <c r="K7176" s="151">
        <v>43.4</v>
      </c>
      <c r="L7176" s="151">
        <v>42.21</v>
      </c>
    </row>
    <row r="7177" spans="4:12">
      <c r="D7177" s="106">
        <v>38678</v>
      </c>
      <c r="E7177" s="151">
        <v>383.41998000000001</v>
      </c>
      <c r="F7177" s="151">
        <v>381.91003000000001</v>
      </c>
      <c r="J7177" s="106">
        <v>38678</v>
      </c>
      <c r="K7177" s="151">
        <v>41.4</v>
      </c>
      <c r="L7177" s="151">
        <v>43.32</v>
      </c>
    </row>
    <row r="7178" spans="4:12">
      <c r="D7178" s="106">
        <v>38677</v>
      </c>
      <c r="E7178" s="151">
        <v>375.76001000000002</v>
      </c>
      <c r="F7178" s="151">
        <v>383.41</v>
      </c>
      <c r="J7178" s="106">
        <v>38677</v>
      </c>
      <c r="K7178" s="151">
        <v>39.35</v>
      </c>
      <c r="L7178" s="151">
        <v>40.97</v>
      </c>
    </row>
    <row r="7179" spans="4:12">
      <c r="D7179" s="106">
        <v>38674</v>
      </c>
      <c r="E7179" s="151">
        <v>378.5</v>
      </c>
      <c r="F7179" s="151">
        <v>375.89999</v>
      </c>
      <c r="J7179" s="106">
        <v>38674</v>
      </c>
      <c r="K7179" s="151">
        <v>37.5</v>
      </c>
      <c r="L7179" s="151">
        <v>39</v>
      </c>
    </row>
    <row r="7180" spans="4:12">
      <c r="D7180" s="106">
        <v>38673</v>
      </c>
      <c r="E7180" s="151">
        <v>379</v>
      </c>
      <c r="F7180" s="151">
        <v>378.25</v>
      </c>
      <c r="J7180" s="106">
        <v>38673</v>
      </c>
      <c r="K7180" s="151">
        <v>36</v>
      </c>
      <c r="L7180" s="151">
        <v>37</v>
      </c>
    </row>
    <row r="7181" spans="4:12">
      <c r="D7181" s="106">
        <v>38672</v>
      </c>
      <c r="E7181" s="151">
        <v>379.90001999999998</v>
      </c>
      <c r="F7181" s="151">
        <v>377.94</v>
      </c>
      <c r="J7181" s="106">
        <v>38672</v>
      </c>
      <c r="K7181" s="151">
        <v>36.15</v>
      </c>
      <c r="L7181" s="151">
        <v>35.659999999999997</v>
      </c>
    </row>
    <row r="7182" spans="4:12">
      <c r="D7182" s="106">
        <v>38671</v>
      </c>
      <c r="E7182" s="151">
        <v>385</v>
      </c>
      <c r="F7182" s="151">
        <v>386.89999</v>
      </c>
      <c r="J7182" s="106">
        <v>38671</v>
      </c>
      <c r="K7182" s="151">
        <v>37.39</v>
      </c>
      <c r="L7182" s="151">
        <v>36.71</v>
      </c>
    </row>
    <row r="7183" spans="4:12">
      <c r="D7183" s="106">
        <v>38670</v>
      </c>
      <c r="E7183" s="151">
        <v>389.39999</v>
      </c>
      <c r="F7183" s="151">
        <v>384.12997000000001</v>
      </c>
      <c r="J7183" s="106">
        <v>38670</v>
      </c>
      <c r="K7183" s="151">
        <v>36.25</v>
      </c>
      <c r="L7183" s="151">
        <v>37.35</v>
      </c>
    </row>
    <row r="7184" spans="4:12">
      <c r="D7184" s="106">
        <v>38667</v>
      </c>
      <c r="E7184" s="151">
        <v>394.08001999999999</v>
      </c>
      <c r="F7184" s="151">
        <v>386.79998999999998</v>
      </c>
      <c r="J7184" s="106">
        <v>38667</v>
      </c>
      <c r="K7184" s="151">
        <v>36.380000000000003</v>
      </c>
      <c r="L7184" s="151">
        <v>36.08</v>
      </c>
    </row>
    <row r="7185" spans="4:12">
      <c r="D7185" s="106">
        <v>38666</v>
      </c>
      <c r="E7185" s="151">
        <v>381.53998000000001</v>
      </c>
      <c r="F7185" s="151">
        <v>391.82001000000002</v>
      </c>
      <c r="J7185" s="106">
        <v>38666</v>
      </c>
      <c r="K7185" s="151">
        <v>36.43</v>
      </c>
      <c r="L7185" s="151">
        <v>36.380000000000003</v>
      </c>
    </row>
    <row r="7186" spans="4:12">
      <c r="D7186" s="106">
        <v>38665</v>
      </c>
      <c r="E7186" s="151">
        <v>388</v>
      </c>
      <c r="F7186" s="151">
        <v>380.58996999999999</v>
      </c>
      <c r="J7186" s="106">
        <v>38665</v>
      </c>
      <c r="K7186" s="151">
        <v>36.159999999999997</v>
      </c>
      <c r="L7186" s="151">
        <v>36.29</v>
      </c>
    </row>
    <row r="7187" spans="4:12">
      <c r="D7187" s="106">
        <v>38664</v>
      </c>
      <c r="E7187" s="151">
        <v>388</v>
      </c>
      <c r="F7187" s="151">
        <v>388</v>
      </c>
      <c r="J7187" s="106">
        <v>38664</v>
      </c>
      <c r="K7187" s="151">
        <v>35.619999999999997</v>
      </c>
      <c r="L7187" s="151">
        <v>35.71</v>
      </c>
    </row>
    <row r="7188" spans="4:12">
      <c r="D7188" s="106">
        <v>38663</v>
      </c>
      <c r="E7188" s="151">
        <v>382.5</v>
      </c>
      <c r="F7188" s="151">
        <v>388.17000999999999</v>
      </c>
      <c r="J7188" s="106">
        <v>38663</v>
      </c>
      <c r="K7188" s="151">
        <v>34.19</v>
      </c>
      <c r="L7188" s="151">
        <v>35</v>
      </c>
    </row>
    <row r="7189" spans="4:12">
      <c r="D7189" s="106">
        <v>38660</v>
      </c>
      <c r="E7189" s="151">
        <v>376</v>
      </c>
      <c r="F7189" s="151">
        <v>381.89999</v>
      </c>
      <c r="J7189" s="106">
        <v>38660</v>
      </c>
      <c r="K7189" s="151">
        <v>33.74</v>
      </c>
      <c r="L7189" s="151">
        <v>33.74</v>
      </c>
    </row>
    <row r="7190" spans="4:12">
      <c r="D7190" s="106">
        <v>38659</v>
      </c>
      <c r="E7190" s="151">
        <v>372.5</v>
      </c>
      <c r="F7190" s="151">
        <v>374</v>
      </c>
      <c r="J7190" s="106">
        <v>38659</v>
      </c>
      <c r="K7190" s="151">
        <v>33.700000000000003</v>
      </c>
      <c r="L7190" s="151">
        <v>33.520000000000003</v>
      </c>
    </row>
    <row r="7191" spans="4:12">
      <c r="D7191" s="106">
        <v>38658</v>
      </c>
      <c r="E7191" s="151">
        <v>360</v>
      </c>
      <c r="F7191" s="151">
        <v>372.75</v>
      </c>
      <c r="J7191" s="106">
        <v>38658</v>
      </c>
      <c r="K7191" s="151">
        <v>32.39</v>
      </c>
      <c r="L7191" s="151">
        <v>33.76</v>
      </c>
    </row>
    <row r="7192" spans="4:12">
      <c r="D7192" s="106">
        <v>38657</v>
      </c>
      <c r="E7192" s="151">
        <v>363.20001000000002</v>
      </c>
      <c r="F7192" s="151">
        <v>360</v>
      </c>
      <c r="J7192" s="106">
        <v>38657</v>
      </c>
      <c r="K7192" s="151">
        <v>30.95</v>
      </c>
      <c r="L7192" s="151">
        <v>32.26</v>
      </c>
    </row>
    <row r="7193" spans="4:12">
      <c r="D7193" s="106">
        <v>38656</v>
      </c>
      <c r="E7193" s="151">
        <v>364</v>
      </c>
      <c r="F7193" s="151">
        <v>365.14999</v>
      </c>
      <c r="J7193" s="106">
        <v>38656</v>
      </c>
      <c r="K7193" s="151">
        <v>30.06</v>
      </c>
      <c r="L7193" s="151">
        <v>30.89</v>
      </c>
    </row>
    <row r="7194" spans="4:12">
      <c r="D7194" s="106">
        <v>38653</v>
      </c>
      <c r="E7194" s="151">
        <v>355</v>
      </c>
      <c r="F7194" s="151">
        <v>362.5</v>
      </c>
      <c r="J7194" s="106">
        <v>38653</v>
      </c>
      <c r="K7194" s="151">
        <v>30.59</v>
      </c>
      <c r="L7194" s="151">
        <v>30.16</v>
      </c>
    </row>
    <row r="7195" spans="4:12">
      <c r="D7195" s="106">
        <v>38652</v>
      </c>
      <c r="E7195" s="151">
        <v>362.66998000000001</v>
      </c>
      <c r="F7195" s="151">
        <v>353.21996999999999</v>
      </c>
      <c r="J7195" s="106">
        <v>38652</v>
      </c>
      <c r="K7195" s="151">
        <v>30.55</v>
      </c>
      <c r="L7195" s="151">
        <v>30.59</v>
      </c>
    </row>
    <row r="7196" spans="4:12">
      <c r="D7196" s="106">
        <v>38651</v>
      </c>
      <c r="E7196" s="151">
        <v>361.39001000000002</v>
      </c>
      <c r="F7196" s="151">
        <v>361.66998000000001</v>
      </c>
      <c r="J7196" s="106">
        <v>38651</v>
      </c>
      <c r="K7196" s="151">
        <v>30.45</v>
      </c>
      <c r="L7196" s="151">
        <v>29.99</v>
      </c>
    </row>
    <row r="7197" spans="4:12">
      <c r="D7197" s="106">
        <v>38650</v>
      </c>
      <c r="E7197" s="151">
        <v>347.27001999999999</v>
      </c>
      <c r="F7197" s="151">
        <v>359.02001999999999</v>
      </c>
      <c r="J7197" s="106">
        <v>38650</v>
      </c>
      <c r="K7197" s="151">
        <v>31</v>
      </c>
      <c r="L7197" s="151">
        <v>30.1</v>
      </c>
    </row>
    <row r="7198" spans="4:12">
      <c r="D7198" s="106">
        <v>38649</v>
      </c>
      <c r="E7198" s="151">
        <v>348.56</v>
      </c>
      <c r="F7198" s="151">
        <v>355.35001</v>
      </c>
      <c r="J7198" s="106">
        <v>38649</v>
      </c>
      <c r="K7198" s="151">
        <v>29.48</v>
      </c>
      <c r="L7198" s="151">
        <v>30.43</v>
      </c>
    </row>
    <row r="7199" spans="4:12">
      <c r="D7199" s="106">
        <v>38646</v>
      </c>
      <c r="E7199" s="151">
        <v>338</v>
      </c>
      <c r="F7199" s="151">
        <v>348</v>
      </c>
      <c r="J7199" s="106">
        <v>38646</v>
      </c>
      <c r="K7199" s="151">
        <v>29.15</v>
      </c>
      <c r="L7199" s="151">
        <v>29.09</v>
      </c>
    </row>
    <row r="7200" spans="4:12">
      <c r="D7200" s="106">
        <v>38645</v>
      </c>
      <c r="E7200" s="151">
        <v>333.20001000000002</v>
      </c>
      <c r="F7200" s="151">
        <v>334</v>
      </c>
      <c r="J7200" s="106">
        <v>38645</v>
      </c>
      <c r="K7200" s="151">
        <v>28.79</v>
      </c>
      <c r="L7200" s="151">
        <v>28.86</v>
      </c>
    </row>
    <row r="7201" spans="4:12">
      <c r="D7201" s="106">
        <v>38644</v>
      </c>
      <c r="E7201" s="151">
        <v>330.5</v>
      </c>
      <c r="F7201" s="151">
        <v>333.20001000000002</v>
      </c>
      <c r="J7201" s="106">
        <v>38644</v>
      </c>
      <c r="K7201" s="151">
        <v>28.41</v>
      </c>
      <c r="L7201" s="151">
        <v>28.81</v>
      </c>
    </row>
    <row r="7202" spans="4:12">
      <c r="D7202" s="106">
        <v>38643</v>
      </c>
      <c r="E7202" s="151">
        <v>322.61002000000002</v>
      </c>
      <c r="F7202" s="151">
        <v>330.95001000000002</v>
      </c>
      <c r="J7202" s="106">
        <v>38643</v>
      </c>
      <c r="K7202" s="151">
        <v>27.75</v>
      </c>
      <c r="L7202" s="151">
        <v>28.43</v>
      </c>
    </row>
    <row r="7203" spans="4:12">
      <c r="D7203" s="106">
        <v>38642</v>
      </c>
      <c r="E7203" s="151">
        <v>321</v>
      </c>
      <c r="F7203" s="151">
        <v>322.59998000000002</v>
      </c>
      <c r="J7203" s="106">
        <v>38642</v>
      </c>
      <c r="K7203" s="151">
        <v>27.52</v>
      </c>
      <c r="L7203" s="151">
        <v>27.73</v>
      </c>
    </row>
    <row r="7204" spans="4:12">
      <c r="D7204" s="106">
        <v>38639</v>
      </c>
      <c r="E7204" s="151">
        <v>313.5</v>
      </c>
      <c r="F7204" s="151">
        <v>317.19997999999998</v>
      </c>
      <c r="J7204" s="106">
        <v>38639</v>
      </c>
      <c r="K7204" s="151">
        <v>27.55</v>
      </c>
      <c r="L7204" s="151">
        <v>27.39</v>
      </c>
    </row>
    <row r="7205" spans="4:12">
      <c r="D7205" s="106">
        <v>38638</v>
      </c>
      <c r="E7205" s="151">
        <v>319.02001999999999</v>
      </c>
      <c r="F7205" s="151">
        <v>310.40001999999998</v>
      </c>
      <c r="J7205" s="106">
        <v>38638</v>
      </c>
      <c r="K7205" s="151">
        <v>27.55</v>
      </c>
      <c r="L7205" s="151">
        <v>27.15</v>
      </c>
    </row>
    <row r="7206" spans="4:12">
      <c r="D7206" s="106">
        <v>38637</v>
      </c>
      <c r="E7206" s="151">
        <v>331.72</v>
      </c>
      <c r="F7206" s="151">
        <v>319</v>
      </c>
      <c r="J7206" s="106">
        <v>38637</v>
      </c>
      <c r="K7206" s="151">
        <v>30.3</v>
      </c>
      <c r="L7206" s="151">
        <v>27.52</v>
      </c>
    </row>
    <row r="7207" spans="4:12">
      <c r="D7207" s="106">
        <v>38636</v>
      </c>
      <c r="E7207" s="151">
        <v>329.91</v>
      </c>
      <c r="F7207" s="151">
        <v>331.72</v>
      </c>
      <c r="J7207" s="106">
        <v>38636</v>
      </c>
      <c r="K7207" s="151">
        <v>30.49</v>
      </c>
      <c r="L7207" s="151">
        <v>30.46</v>
      </c>
    </row>
    <row r="7208" spans="4:12">
      <c r="D7208" s="106">
        <v>38635</v>
      </c>
      <c r="E7208" s="151">
        <v>337.5</v>
      </c>
      <c r="F7208" s="151">
        <v>329.90001999999998</v>
      </c>
      <c r="J7208" s="106">
        <v>38635</v>
      </c>
      <c r="K7208" s="151">
        <v>28.23</v>
      </c>
      <c r="L7208" s="151">
        <v>29.05</v>
      </c>
    </row>
    <row r="7209" spans="4:12">
      <c r="D7209" s="106">
        <v>38632</v>
      </c>
      <c r="E7209" s="151">
        <v>336</v>
      </c>
      <c r="F7209" s="151">
        <v>335.54998999999998</v>
      </c>
      <c r="J7209" s="106">
        <v>38632</v>
      </c>
      <c r="K7209" s="151">
        <v>26.41</v>
      </c>
      <c r="L7209" s="151">
        <v>28</v>
      </c>
    </row>
    <row r="7210" spans="4:12">
      <c r="D7210" s="106">
        <v>38631</v>
      </c>
      <c r="E7210" s="151">
        <v>336</v>
      </c>
      <c r="F7210" s="151">
        <v>335.18002000000001</v>
      </c>
      <c r="J7210" s="106">
        <v>38631</v>
      </c>
      <c r="K7210" s="151">
        <v>26.7</v>
      </c>
      <c r="L7210" s="151">
        <v>26.24</v>
      </c>
    </row>
    <row r="7211" spans="4:12">
      <c r="D7211" s="106">
        <v>38630</v>
      </c>
      <c r="E7211" s="151">
        <v>342</v>
      </c>
      <c r="F7211" s="151">
        <v>336</v>
      </c>
      <c r="J7211" s="106">
        <v>38630</v>
      </c>
      <c r="K7211" s="151">
        <v>26.54</v>
      </c>
      <c r="L7211" s="151">
        <v>26.91</v>
      </c>
    </row>
    <row r="7212" spans="4:12">
      <c r="D7212" s="106">
        <v>38629</v>
      </c>
      <c r="E7212" s="151">
        <v>344.94997999999998</v>
      </c>
      <c r="F7212" s="151">
        <v>340.64999</v>
      </c>
      <c r="J7212" s="106">
        <v>38629</v>
      </c>
      <c r="K7212" s="151">
        <v>26.2</v>
      </c>
      <c r="L7212" s="151">
        <v>26.06</v>
      </c>
    </row>
    <row r="7213" spans="4:12">
      <c r="D7213" s="106">
        <v>38628</v>
      </c>
      <c r="E7213" s="151">
        <v>339.10001</v>
      </c>
      <c r="F7213" s="151">
        <v>343.33001999999999</v>
      </c>
      <c r="J7213" s="106">
        <v>38628</v>
      </c>
      <c r="K7213" s="151">
        <v>25.5</v>
      </c>
      <c r="L7213" s="151">
        <v>25.96</v>
      </c>
    </row>
    <row r="7214" spans="4:12">
      <c r="D7214" s="106">
        <v>38625</v>
      </c>
      <c r="E7214" s="151">
        <v>333.06</v>
      </c>
      <c r="F7214" s="151">
        <v>337.29998999999998</v>
      </c>
      <c r="J7214" s="106">
        <v>38625</v>
      </c>
      <c r="K7214" s="151">
        <v>25.38</v>
      </c>
      <c r="L7214" s="151">
        <v>25.35</v>
      </c>
    </row>
    <row r="7215" spans="4:12">
      <c r="D7215" s="106">
        <v>38624</v>
      </c>
      <c r="E7215" s="151">
        <v>325</v>
      </c>
      <c r="F7215" s="151">
        <v>333.04998999999998</v>
      </c>
      <c r="J7215" s="106">
        <v>38624</v>
      </c>
      <c r="K7215" s="151">
        <v>24.9</v>
      </c>
      <c r="L7215" s="151">
        <v>25.39</v>
      </c>
    </row>
    <row r="7216" spans="4:12">
      <c r="D7216" s="106">
        <v>38623</v>
      </c>
      <c r="E7216" s="151">
        <v>329.25</v>
      </c>
      <c r="F7216" s="151">
        <v>325.33001999999999</v>
      </c>
      <c r="J7216" s="106">
        <v>38623</v>
      </c>
      <c r="K7216" s="151">
        <v>24.77</v>
      </c>
      <c r="L7216" s="151">
        <v>24.88</v>
      </c>
    </row>
    <row r="7217" spans="4:12">
      <c r="D7217" s="106">
        <v>38622</v>
      </c>
      <c r="E7217" s="151">
        <v>333</v>
      </c>
      <c r="F7217" s="151">
        <v>328.5</v>
      </c>
      <c r="J7217" s="106">
        <v>38622</v>
      </c>
      <c r="K7217" s="151">
        <v>24.63</v>
      </c>
      <c r="L7217" s="151">
        <v>24.55</v>
      </c>
    </row>
    <row r="7218" spans="4:12">
      <c r="D7218" s="106">
        <v>38621</v>
      </c>
      <c r="E7218" s="151">
        <v>327.75</v>
      </c>
      <c r="F7218" s="151">
        <v>333.60001</v>
      </c>
      <c r="J7218" s="106">
        <v>38621</v>
      </c>
      <c r="K7218" s="151">
        <v>25</v>
      </c>
      <c r="L7218" s="151">
        <v>24.63</v>
      </c>
    </row>
    <row r="7219" spans="4:12">
      <c r="D7219" s="106">
        <v>38618</v>
      </c>
      <c r="E7219" s="151">
        <v>331.25</v>
      </c>
      <c r="F7219" s="151">
        <v>326.60001</v>
      </c>
      <c r="J7219" s="106">
        <v>38618</v>
      </c>
      <c r="K7219" s="151">
        <v>24.62</v>
      </c>
      <c r="L7219" s="151">
        <v>25</v>
      </c>
    </row>
    <row r="7220" spans="4:12">
      <c r="D7220" s="106">
        <v>38617</v>
      </c>
      <c r="E7220" s="151">
        <v>321.54998999999998</v>
      </c>
      <c r="F7220" s="151">
        <v>331</v>
      </c>
      <c r="J7220" s="106">
        <v>38617</v>
      </c>
      <c r="K7220" s="151">
        <v>24.58</v>
      </c>
      <c r="L7220" s="151">
        <v>24.7</v>
      </c>
    </row>
    <row r="7221" spans="4:12">
      <c r="D7221" s="106">
        <v>38616</v>
      </c>
      <c r="E7221" s="151">
        <v>320</v>
      </c>
      <c r="F7221" s="151">
        <v>320.13</v>
      </c>
      <c r="J7221" s="106">
        <v>38616</v>
      </c>
      <c r="K7221" s="151">
        <v>24.5</v>
      </c>
      <c r="L7221" s="151">
        <v>24.51</v>
      </c>
    </row>
    <row r="7222" spans="4:12">
      <c r="D7222" s="106">
        <v>38615</v>
      </c>
      <c r="E7222" s="151">
        <v>306.04998999999998</v>
      </c>
      <c r="F7222" s="151">
        <v>318.89999</v>
      </c>
      <c r="J7222" s="106">
        <v>38615</v>
      </c>
      <c r="K7222" s="151">
        <v>24.89</v>
      </c>
      <c r="L7222" s="151">
        <v>24.57</v>
      </c>
    </row>
    <row r="7223" spans="4:12">
      <c r="D7223" s="106">
        <v>38614</v>
      </c>
      <c r="E7223" s="151">
        <v>309.69997999999998</v>
      </c>
      <c r="F7223" s="151">
        <v>306</v>
      </c>
      <c r="J7223" s="106">
        <v>38614</v>
      </c>
      <c r="K7223" s="151">
        <v>24.62</v>
      </c>
      <c r="L7223" s="151">
        <v>24.82</v>
      </c>
    </row>
    <row r="7224" spans="4:12">
      <c r="D7224" s="106">
        <v>38611</v>
      </c>
      <c r="E7224" s="151">
        <v>304.51001000000002</v>
      </c>
      <c r="F7224" s="151">
        <v>310.5</v>
      </c>
      <c r="J7224" s="106">
        <v>38611</v>
      </c>
      <c r="K7224" s="151">
        <v>24.43</v>
      </c>
      <c r="L7224" s="151">
        <v>24.75</v>
      </c>
    </row>
    <row r="7225" spans="4:12">
      <c r="D7225" s="106">
        <v>38610</v>
      </c>
      <c r="E7225" s="151">
        <v>301</v>
      </c>
      <c r="F7225" s="151">
        <v>300.5</v>
      </c>
      <c r="J7225" s="106">
        <v>38610</v>
      </c>
      <c r="K7225" s="151">
        <v>24.2</v>
      </c>
      <c r="L7225" s="151">
        <v>24.34</v>
      </c>
    </row>
    <row r="7226" spans="4:12">
      <c r="D7226" s="106">
        <v>38609</v>
      </c>
      <c r="E7226" s="151">
        <v>301.25</v>
      </c>
      <c r="F7226" s="151">
        <v>301.29998999999998</v>
      </c>
      <c r="J7226" s="106">
        <v>38609</v>
      </c>
      <c r="K7226" s="151">
        <v>24.65</v>
      </c>
      <c r="L7226" s="151">
        <v>24.24</v>
      </c>
    </row>
    <row r="7227" spans="4:12">
      <c r="D7227" s="106">
        <v>38608</v>
      </c>
      <c r="E7227" s="151">
        <v>300</v>
      </c>
      <c r="F7227" s="151">
        <v>301.89999</v>
      </c>
      <c r="J7227" s="106">
        <v>38608</v>
      </c>
      <c r="K7227" s="151">
        <v>24.57</v>
      </c>
      <c r="L7227" s="151">
        <v>24.48</v>
      </c>
    </row>
    <row r="7228" spans="4:12">
      <c r="D7228" s="106">
        <v>38607</v>
      </c>
      <c r="E7228" s="151">
        <v>305</v>
      </c>
      <c r="F7228" s="151">
        <v>303.64999</v>
      </c>
      <c r="J7228" s="106">
        <v>38607</v>
      </c>
      <c r="K7228" s="151">
        <v>24.94</v>
      </c>
      <c r="L7228" s="151">
        <v>24.63</v>
      </c>
    </row>
    <row r="7229" spans="4:12">
      <c r="D7229" s="106">
        <v>38604</v>
      </c>
      <c r="E7229" s="151">
        <v>301.10001</v>
      </c>
      <c r="F7229" s="151">
        <v>304.20001000000002</v>
      </c>
      <c r="J7229" s="106">
        <v>38604</v>
      </c>
      <c r="K7229" s="151">
        <v>25</v>
      </c>
      <c r="L7229" s="151">
        <v>25.02</v>
      </c>
    </row>
    <row r="7230" spans="4:12">
      <c r="D7230" s="106">
        <v>38603</v>
      </c>
      <c r="E7230" s="151">
        <v>298.20001000000002</v>
      </c>
      <c r="F7230" s="151">
        <v>303.70999</v>
      </c>
      <c r="J7230" s="106">
        <v>38603</v>
      </c>
      <c r="K7230" s="151">
        <v>25.37</v>
      </c>
      <c r="L7230" s="151">
        <v>25.05</v>
      </c>
    </row>
    <row r="7231" spans="4:12">
      <c r="D7231" s="106">
        <v>38602</v>
      </c>
      <c r="E7231" s="151">
        <v>299</v>
      </c>
      <c r="F7231" s="151">
        <v>300.10001</v>
      </c>
      <c r="J7231" s="106">
        <v>38602</v>
      </c>
      <c r="K7231" s="151">
        <v>25.75</v>
      </c>
      <c r="L7231" s="151">
        <v>25.35</v>
      </c>
    </row>
    <row r="7232" spans="4:12">
      <c r="D7232" s="106">
        <v>38601</v>
      </c>
      <c r="E7232" s="151">
        <v>294.75</v>
      </c>
      <c r="F7232" s="151">
        <v>297.90001999999998</v>
      </c>
      <c r="J7232" s="106">
        <v>38601</v>
      </c>
      <c r="K7232" s="151">
        <v>24.5</v>
      </c>
      <c r="L7232" s="151">
        <v>25.62</v>
      </c>
    </row>
    <row r="7233" spans="4:12">
      <c r="D7233" s="106">
        <v>38597</v>
      </c>
      <c r="E7233" s="151">
        <v>299</v>
      </c>
      <c r="F7233" s="151">
        <v>298.70999</v>
      </c>
      <c r="J7233" s="106">
        <v>38597</v>
      </c>
      <c r="K7233" s="151">
        <v>23.95</v>
      </c>
      <c r="L7233" s="151">
        <v>24.53</v>
      </c>
    </row>
    <row r="7234" spans="4:12">
      <c r="D7234" s="106">
        <v>38596</v>
      </c>
      <c r="E7234" s="151">
        <v>279.10001</v>
      </c>
      <c r="F7234" s="151">
        <v>301.13</v>
      </c>
      <c r="J7234" s="106">
        <v>38596</v>
      </c>
      <c r="K7234" s="151">
        <v>23.64</v>
      </c>
      <c r="L7234" s="151">
        <v>24.04</v>
      </c>
    </row>
    <row r="7235" spans="4:12">
      <c r="D7235" s="106">
        <v>38595</v>
      </c>
      <c r="E7235" s="151">
        <v>273</v>
      </c>
      <c r="F7235" s="151">
        <v>277.60001</v>
      </c>
      <c r="J7235" s="106">
        <v>38595</v>
      </c>
      <c r="K7235" s="151">
        <v>23.2</v>
      </c>
      <c r="L7235" s="151">
        <v>23.5</v>
      </c>
    </row>
    <row r="7236" spans="4:12">
      <c r="D7236" s="106">
        <v>38594</v>
      </c>
      <c r="E7236" s="151">
        <v>269</v>
      </c>
      <c r="F7236" s="151">
        <v>273</v>
      </c>
      <c r="J7236" s="106">
        <v>38594</v>
      </c>
      <c r="K7236" s="151">
        <v>22.9</v>
      </c>
      <c r="L7236" s="151">
        <v>23.12</v>
      </c>
    </row>
    <row r="7237" spans="4:12">
      <c r="D7237" s="106">
        <v>38593</v>
      </c>
      <c r="E7237" s="151">
        <v>267.25</v>
      </c>
      <c r="F7237" s="151">
        <v>269.05002000000002</v>
      </c>
      <c r="J7237" s="106">
        <v>38593</v>
      </c>
      <c r="K7237" s="151">
        <v>22.86</v>
      </c>
      <c r="L7237" s="151">
        <v>22.88</v>
      </c>
    </row>
    <row r="7238" spans="4:12">
      <c r="D7238" s="106">
        <v>38590</v>
      </c>
      <c r="E7238" s="151">
        <v>270.10001</v>
      </c>
      <c r="F7238" s="151">
        <v>269</v>
      </c>
      <c r="J7238" s="106">
        <v>38590</v>
      </c>
      <c r="K7238" s="151">
        <v>23.04</v>
      </c>
      <c r="L7238" s="151">
        <v>23.01</v>
      </c>
    </row>
    <row r="7239" spans="4:12">
      <c r="D7239" s="106">
        <v>38589</v>
      </c>
      <c r="E7239" s="151">
        <v>276.07001000000002</v>
      </c>
      <c r="F7239" s="151">
        <v>270.76001000000002</v>
      </c>
      <c r="J7239" s="106">
        <v>38589</v>
      </c>
      <c r="K7239" s="151">
        <v>23.43</v>
      </c>
      <c r="L7239" s="151">
        <v>23.02</v>
      </c>
    </row>
    <row r="7240" spans="4:12">
      <c r="D7240" s="106">
        <v>38588</v>
      </c>
      <c r="E7240" s="151">
        <v>273.70001000000002</v>
      </c>
      <c r="F7240" s="151">
        <v>275.07001000000002</v>
      </c>
      <c r="J7240" s="106">
        <v>38588</v>
      </c>
      <c r="K7240" s="151">
        <v>22.66</v>
      </c>
      <c r="L7240" s="151">
        <v>23.14</v>
      </c>
    </row>
    <row r="7241" spans="4:12">
      <c r="D7241" s="106">
        <v>38587</v>
      </c>
      <c r="E7241" s="151">
        <v>273</v>
      </c>
      <c r="F7241" s="151">
        <v>275.51999000000001</v>
      </c>
      <c r="J7241" s="106">
        <v>38587</v>
      </c>
      <c r="K7241" s="151">
        <v>22.71</v>
      </c>
      <c r="L7241" s="151">
        <v>22.68</v>
      </c>
    </row>
    <row r="7242" spans="4:12">
      <c r="D7242" s="106">
        <v>38586</v>
      </c>
      <c r="E7242" s="151">
        <v>273.33001999999999</v>
      </c>
      <c r="F7242" s="151">
        <v>273.70001000000002</v>
      </c>
      <c r="J7242" s="106">
        <v>38586</v>
      </c>
      <c r="K7242" s="151">
        <v>22.71</v>
      </c>
      <c r="L7242" s="151">
        <v>22.7</v>
      </c>
    </row>
    <row r="7243" spans="4:12">
      <c r="D7243" s="106">
        <v>38583</v>
      </c>
      <c r="E7243" s="151">
        <v>268</v>
      </c>
      <c r="F7243" s="151">
        <v>273.5</v>
      </c>
      <c r="J7243" s="106">
        <v>38583</v>
      </c>
      <c r="K7243" s="151">
        <v>21.83</v>
      </c>
      <c r="L7243" s="151">
        <v>22.6</v>
      </c>
    </row>
    <row r="7244" spans="4:12">
      <c r="D7244" s="106">
        <v>38582</v>
      </c>
      <c r="E7244" s="151">
        <v>265.60001</v>
      </c>
      <c r="F7244" s="151">
        <v>266.76999000000001</v>
      </c>
      <c r="J7244" s="106">
        <v>38582</v>
      </c>
      <c r="K7244" s="151">
        <v>22.45</v>
      </c>
      <c r="L7244" s="151">
        <v>21.95</v>
      </c>
    </row>
    <row r="7245" spans="4:12">
      <c r="D7245" s="106">
        <v>38581</v>
      </c>
      <c r="E7245" s="151">
        <v>265.5</v>
      </c>
      <c r="F7245" s="151">
        <v>265.86002000000002</v>
      </c>
      <c r="J7245" s="106">
        <v>38581</v>
      </c>
      <c r="K7245" s="151">
        <v>22.1</v>
      </c>
      <c r="L7245" s="151">
        <v>22.46</v>
      </c>
    </row>
    <row r="7246" spans="4:12">
      <c r="D7246" s="106">
        <v>38580</v>
      </c>
      <c r="E7246" s="151">
        <v>274.97000000000003</v>
      </c>
      <c r="F7246" s="151">
        <v>274</v>
      </c>
      <c r="J7246" s="106">
        <v>38580</v>
      </c>
      <c r="K7246" s="151">
        <v>22.93</v>
      </c>
      <c r="L7246" s="151">
        <v>22.25</v>
      </c>
    </row>
    <row r="7247" spans="4:12">
      <c r="D7247" s="106">
        <v>38579</v>
      </c>
      <c r="E7247" s="151">
        <v>295.75</v>
      </c>
      <c r="F7247" s="151">
        <v>274.20001000000002</v>
      </c>
      <c r="J7247" s="106">
        <v>38579</v>
      </c>
      <c r="K7247" s="151">
        <v>23.42</v>
      </c>
      <c r="L7247" s="151">
        <v>22.99</v>
      </c>
    </row>
    <row r="7248" spans="4:12">
      <c r="D7248" s="106">
        <v>38576</v>
      </c>
      <c r="E7248" s="151">
        <v>290.54998999999998</v>
      </c>
      <c r="F7248" s="151">
        <v>293.16000000000003</v>
      </c>
      <c r="J7248" s="106">
        <v>38576</v>
      </c>
      <c r="K7248" s="151">
        <v>23.02</v>
      </c>
      <c r="L7248" s="151">
        <v>23.33</v>
      </c>
    </row>
    <row r="7249" spans="4:12">
      <c r="D7249" s="106">
        <v>38575</v>
      </c>
      <c r="E7249" s="151">
        <v>289.75</v>
      </c>
      <c r="F7249" s="151">
        <v>290.51001000000002</v>
      </c>
      <c r="J7249" s="106">
        <v>38575</v>
      </c>
      <c r="K7249" s="151">
        <v>22.87</v>
      </c>
      <c r="L7249" s="151">
        <v>23.12</v>
      </c>
    </row>
    <row r="7250" spans="4:12">
      <c r="D7250" s="106">
        <v>38574</v>
      </c>
      <c r="E7250" s="151">
        <v>295</v>
      </c>
      <c r="F7250" s="151">
        <v>289.58999999999997</v>
      </c>
      <c r="J7250" s="106">
        <v>38574</v>
      </c>
      <c r="K7250" s="151">
        <v>22.39</v>
      </c>
      <c r="L7250" s="151">
        <v>22.3</v>
      </c>
    </row>
    <row r="7251" spans="4:12">
      <c r="D7251" s="106">
        <v>38573</v>
      </c>
      <c r="E7251" s="151">
        <v>289</v>
      </c>
      <c r="F7251" s="151">
        <v>293.10001</v>
      </c>
      <c r="J7251" s="106">
        <v>38573</v>
      </c>
      <c r="K7251" s="151">
        <v>22</v>
      </c>
      <c r="L7251" s="151">
        <v>22.1</v>
      </c>
    </row>
    <row r="7252" spans="4:12">
      <c r="D7252" s="106">
        <v>38572</v>
      </c>
      <c r="E7252" s="151">
        <v>296.44</v>
      </c>
      <c r="F7252" s="151">
        <v>290.13</v>
      </c>
      <c r="J7252" s="106">
        <v>38572</v>
      </c>
      <c r="K7252" s="151">
        <v>21.88</v>
      </c>
      <c r="L7252" s="151">
        <v>21.95</v>
      </c>
    </row>
    <row r="7253" spans="4:12">
      <c r="D7253" s="106">
        <v>38569</v>
      </c>
      <c r="E7253" s="151">
        <v>301.60998999999998</v>
      </c>
      <c r="F7253" s="151">
        <v>296.19</v>
      </c>
      <c r="J7253" s="106">
        <v>38569</v>
      </c>
      <c r="K7253" s="151">
        <v>22.6</v>
      </c>
      <c r="L7253" s="151">
        <v>22.31</v>
      </c>
    </row>
    <row r="7254" spans="4:12">
      <c r="D7254" s="106">
        <v>38568</v>
      </c>
      <c r="E7254" s="151">
        <v>304.89999</v>
      </c>
      <c r="F7254" s="151">
        <v>301.81</v>
      </c>
      <c r="J7254" s="106">
        <v>38568</v>
      </c>
      <c r="K7254" s="151">
        <v>23.35</v>
      </c>
      <c r="L7254" s="151">
        <v>22.93</v>
      </c>
    </row>
    <row r="7255" spans="4:12">
      <c r="D7255" s="106">
        <v>38567</v>
      </c>
      <c r="E7255" s="151">
        <v>307.5</v>
      </c>
      <c r="F7255" s="151">
        <v>305.07001000000002</v>
      </c>
      <c r="J7255" s="106">
        <v>38567</v>
      </c>
      <c r="K7255" s="151">
        <v>22.86</v>
      </c>
      <c r="L7255" s="151">
        <v>23.05</v>
      </c>
    </row>
    <row r="7256" spans="4:12">
      <c r="D7256" s="106">
        <v>38566</v>
      </c>
      <c r="E7256" s="151">
        <v>302.35001</v>
      </c>
      <c r="F7256" s="151">
        <v>308.87</v>
      </c>
      <c r="J7256" s="106">
        <v>38566</v>
      </c>
      <c r="K7256" s="151">
        <v>22.75</v>
      </c>
      <c r="L7256" s="151">
        <v>22.77</v>
      </c>
    </row>
    <row r="7257" spans="4:12">
      <c r="D7257" s="106">
        <v>38565</v>
      </c>
      <c r="E7257" s="151">
        <v>300.89999</v>
      </c>
      <c r="F7257" s="151">
        <v>303.34998000000002</v>
      </c>
      <c r="J7257" s="106">
        <v>38565</v>
      </c>
      <c r="K7257" s="151">
        <v>22.75</v>
      </c>
      <c r="L7257" s="151">
        <v>22.7</v>
      </c>
    </row>
    <row r="7258" spans="4:12">
      <c r="D7258" s="106">
        <v>38562</v>
      </c>
      <c r="E7258" s="151">
        <v>298.25</v>
      </c>
      <c r="F7258" s="151">
        <v>301.04998999999998</v>
      </c>
      <c r="J7258" s="106">
        <v>38562</v>
      </c>
      <c r="K7258" s="151">
        <v>22.13</v>
      </c>
      <c r="L7258" s="151">
        <v>22.65</v>
      </c>
    </row>
    <row r="7259" spans="4:12">
      <c r="D7259" s="106">
        <v>38561</v>
      </c>
      <c r="E7259" s="151">
        <v>296.87</v>
      </c>
      <c r="F7259" s="151">
        <v>300.5</v>
      </c>
      <c r="J7259" s="106">
        <v>38561</v>
      </c>
      <c r="K7259" s="151">
        <v>20.38</v>
      </c>
      <c r="L7259" s="151">
        <v>20.95</v>
      </c>
    </row>
    <row r="7260" spans="4:12">
      <c r="D7260" s="106">
        <v>38560</v>
      </c>
      <c r="E7260" s="151">
        <v>302.25</v>
      </c>
      <c r="F7260" s="151">
        <v>295.37</v>
      </c>
      <c r="J7260" s="106">
        <v>38560</v>
      </c>
      <c r="K7260" s="151">
        <v>20.27</v>
      </c>
      <c r="L7260" s="151">
        <v>20.27</v>
      </c>
    </row>
    <row r="7261" spans="4:12">
      <c r="D7261" s="106">
        <v>38559</v>
      </c>
      <c r="E7261" s="151">
        <v>286.94</v>
      </c>
      <c r="F7261" s="151">
        <v>303.5</v>
      </c>
      <c r="J7261" s="106">
        <v>38559</v>
      </c>
      <c r="K7261" s="151">
        <v>19.850000000000001</v>
      </c>
      <c r="L7261" s="151">
        <v>20.25</v>
      </c>
    </row>
    <row r="7262" spans="4:12">
      <c r="D7262" s="106">
        <v>38558</v>
      </c>
      <c r="E7262" s="151">
        <v>304.81</v>
      </c>
      <c r="F7262" s="151">
        <v>297</v>
      </c>
      <c r="J7262" s="106">
        <v>38558</v>
      </c>
      <c r="K7262" s="151">
        <v>19.059999999999999</v>
      </c>
      <c r="L7262" s="151">
        <v>19.850000000000001</v>
      </c>
    </row>
    <row r="7263" spans="4:12">
      <c r="D7263" s="106">
        <v>38555</v>
      </c>
      <c r="E7263" s="151">
        <v>308.57001000000002</v>
      </c>
      <c r="F7263" s="151">
        <v>303.31</v>
      </c>
      <c r="J7263" s="106">
        <v>38555</v>
      </c>
      <c r="K7263" s="151">
        <v>19.54</v>
      </c>
      <c r="L7263" s="151">
        <v>19.05</v>
      </c>
    </row>
    <row r="7264" spans="4:12">
      <c r="D7264" s="106">
        <v>38554</v>
      </c>
      <c r="E7264" s="151">
        <v>306.79998999999998</v>
      </c>
      <c r="F7264" s="151">
        <v>307</v>
      </c>
      <c r="J7264" s="106">
        <v>38554</v>
      </c>
      <c r="K7264" s="151">
        <v>19.89</v>
      </c>
      <c r="L7264" s="151">
        <v>19.489999999999998</v>
      </c>
    </row>
    <row r="7268" spans="1:18">
      <c r="D7268" s="163" t="s">
        <v>27970</v>
      </c>
      <c r="E7268" s="163" t="s">
        <v>27971</v>
      </c>
      <c r="F7268" s="163" t="s">
        <v>27982</v>
      </c>
      <c r="J7268" s="163" t="s">
        <v>27970</v>
      </c>
      <c r="K7268" s="163" t="s">
        <v>27971</v>
      </c>
      <c r="L7268" s="163" t="s">
        <v>27982</v>
      </c>
      <c r="P7268" s="163" t="s">
        <v>27970</v>
      </c>
      <c r="Q7268" s="163" t="s">
        <v>27971</v>
      </c>
      <c r="R7268" s="163" t="s">
        <v>27982</v>
      </c>
    </row>
    <row r="7269" spans="1:18">
      <c r="D7269" s="106">
        <v>39479</v>
      </c>
      <c r="E7269" s="163">
        <v>139</v>
      </c>
      <c r="F7269" s="163">
        <v>135.44999999999999</v>
      </c>
      <c r="J7269" s="106">
        <v>39479</v>
      </c>
      <c r="K7269" s="163">
        <v>46.02</v>
      </c>
      <c r="L7269" s="163">
        <v>45.83</v>
      </c>
      <c r="P7269" s="106">
        <v>39479</v>
      </c>
      <c r="Q7269" s="163">
        <v>0.55010999999999999</v>
      </c>
      <c r="R7269" s="163">
        <v>0.55010999999999999</v>
      </c>
    </row>
    <row r="7270" spans="1:18">
      <c r="D7270" s="106">
        <v>39478</v>
      </c>
      <c r="E7270" s="163">
        <v>134.52000000000001</v>
      </c>
      <c r="F7270" s="163">
        <v>139.19</v>
      </c>
      <c r="J7270" s="106">
        <v>39478</v>
      </c>
      <c r="K7270" s="163">
        <v>42</v>
      </c>
      <c r="L7270" s="163">
        <v>46.27</v>
      </c>
      <c r="P7270" s="106">
        <v>39478</v>
      </c>
      <c r="Q7270" s="163">
        <v>0.48010000000000003</v>
      </c>
      <c r="R7270" s="163">
        <v>0.55010999999999999</v>
      </c>
    </row>
    <row r="7271" spans="1:18">
      <c r="D7271" s="106">
        <v>39477</v>
      </c>
      <c r="E7271" s="163">
        <v>140.14999</v>
      </c>
      <c r="F7271" s="163">
        <v>138.36000000000001</v>
      </c>
      <c r="J7271" s="106">
        <v>39477</v>
      </c>
      <c r="K7271" s="163">
        <v>45.09</v>
      </c>
      <c r="L7271" s="163">
        <v>44.65</v>
      </c>
      <c r="P7271" s="106">
        <v>39477</v>
      </c>
      <c r="Q7271" s="163">
        <v>0.55010999999999999</v>
      </c>
      <c r="R7271" s="163">
        <v>0.55010999999999999</v>
      </c>
    </row>
    <row r="7272" spans="1:18">
      <c r="D7272" s="106">
        <v>39476</v>
      </c>
      <c r="E7272" s="163">
        <v>141.63999999999999</v>
      </c>
      <c r="F7272" s="163">
        <v>141.88999999999999</v>
      </c>
      <c r="J7272" s="106">
        <v>39476</v>
      </c>
      <c r="K7272" s="163">
        <v>44.71</v>
      </c>
      <c r="L7272" s="163">
        <v>45.49</v>
      </c>
      <c r="P7272" s="106">
        <v>39476</v>
      </c>
      <c r="Q7272" s="163">
        <v>0.53010999999999997</v>
      </c>
      <c r="R7272" s="163">
        <v>0.53010999999999997</v>
      </c>
    </row>
    <row r="7273" spans="1:18">
      <c r="A7273">
        <v>29</v>
      </c>
      <c r="B7273" s="169">
        <f>VLOOKUP(A7273,Final!$A$1:$N$153,14,FALSE)</f>
        <v>39475</v>
      </c>
      <c r="C7273" t="str">
        <f>'Competitors list'!D83</f>
        <v>IntercontinentalExchange Inc</v>
      </c>
      <c r="D7273" s="106">
        <v>39475</v>
      </c>
      <c r="E7273" s="163">
        <v>152.47999999999999</v>
      </c>
      <c r="F7273" s="163">
        <v>140.25</v>
      </c>
      <c r="G7273">
        <v>29</v>
      </c>
      <c r="H7273" s="169">
        <f>VLOOKUP(G7273,Final!$A$1:$N$153,14,FALSE)</f>
        <v>39475</v>
      </c>
      <c r="I7273" s="101" t="str">
        <f>'Competitors list'!D84</f>
        <v>NASDAQ OMX Group Inc</v>
      </c>
      <c r="J7273" s="106">
        <v>39475</v>
      </c>
      <c r="K7273" s="163">
        <v>43.07</v>
      </c>
      <c r="L7273" s="163">
        <v>44.07</v>
      </c>
      <c r="M7273">
        <v>29</v>
      </c>
      <c r="N7273" s="169">
        <f>VLOOKUP(M7273,Final!$A$1:$N$153,14,FALSE)</f>
        <v>39475</v>
      </c>
      <c r="O7273" s="101" t="str">
        <f>'Competitors list'!D85</f>
        <v>International Monetary Systems Ltd</v>
      </c>
      <c r="P7273" s="106">
        <v>39475</v>
      </c>
      <c r="Q7273" s="163">
        <v>0.53010999999999997</v>
      </c>
      <c r="R7273" s="163">
        <v>0.53010999999999997</v>
      </c>
    </row>
    <row r="7274" spans="1:18">
      <c r="D7274" s="106">
        <v>39472</v>
      </c>
      <c r="E7274" s="163">
        <v>154.69999999999999</v>
      </c>
      <c r="F7274" s="163">
        <v>145.34</v>
      </c>
      <c r="J7274" s="106">
        <v>39472</v>
      </c>
      <c r="K7274" s="163">
        <v>44.58</v>
      </c>
      <c r="L7274" s="163">
        <v>42.98</v>
      </c>
      <c r="P7274" s="106">
        <v>39472</v>
      </c>
      <c r="Q7274" s="163">
        <v>0.55010999999999999</v>
      </c>
      <c r="R7274" s="163">
        <v>0.53010999999999997</v>
      </c>
    </row>
    <row r="7275" spans="1:18">
      <c r="D7275" s="106">
        <v>39471</v>
      </c>
      <c r="E7275" s="163">
        <v>144.27000000000001</v>
      </c>
      <c r="F7275" s="163">
        <v>150.58000000000001</v>
      </c>
      <c r="J7275" s="106">
        <v>39471</v>
      </c>
      <c r="K7275" s="163">
        <v>42.15</v>
      </c>
      <c r="L7275" s="163">
        <v>43.94</v>
      </c>
      <c r="P7275" s="106">
        <v>39471</v>
      </c>
      <c r="Q7275" s="163">
        <v>0.50009999999999999</v>
      </c>
      <c r="R7275" s="163">
        <v>0.50009999999999999</v>
      </c>
    </row>
    <row r="7276" spans="1:18">
      <c r="D7276" s="106">
        <v>39470</v>
      </c>
      <c r="E7276" s="163">
        <v>133.85001</v>
      </c>
      <c r="F7276" s="163">
        <v>143.39999</v>
      </c>
      <c r="J7276" s="106">
        <v>39470</v>
      </c>
      <c r="K7276" s="163">
        <v>38.57</v>
      </c>
      <c r="L7276" s="163">
        <v>41.5</v>
      </c>
      <c r="P7276" s="106">
        <v>39470</v>
      </c>
      <c r="Q7276" s="163">
        <v>0.56011</v>
      </c>
      <c r="R7276" s="163">
        <v>0.56011</v>
      </c>
    </row>
    <row r="7277" spans="1:18">
      <c r="D7277" s="106">
        <v>39469</v>
      </c>
      <c r="E7277" s="163">
        <v>128.89999</v>
      </c>
      <c r="F7277" s="163">
        <v>137.87</v>
      </c>
      <c r="J7277" s="106">
        <v>39469</v>
      </c>
      <c r="K7277" s="163">
        <v>35.090000000000003</v>
      </c>
      <c r="L7277" s="163">
        <v>40.03</v>
      </c>
      <c r="P7277" s="106">
        <v>39469</v>
      </c>
      <c r="Q7277" s="163">
        <v>0.55010999999999999</v>
      </c>
      <c r="R7277" s="163">
        <v>0.56011</v>
      </c>
    </row>
    <row r="7278" spans="1:18">
      <c r="D7278" s="106">
        <v>39465</v>
      </c>
      <c r="E7278" s="163">
        <v>134.82001</v>
      </c>
      <c r="F7278" s="163">
        <v>138.60001</v>
      </c>
      <c r="J7278" s="106">
        <v>39465</v>
      </c>
      <c r="K7278" s="163">
        <v>38.130000000000003</v>
      </c>
      <c r="L7278" s="163">
        <v>37.450000000000003</v>
      </c>
      <c r="P7278" s="106">
        <v>39465</v>
      </c>
      <c r="Q7278" s="163">
        <v>0.5101</v>
      </c>
      <c r="R7278" s="163">
        <v>0.55010999999999999</v>
      </c>
    </row>
    <row r="7279" spans="1:18">
      <c r="D7279" s="106">
        <v>39464</v>
      </c>
      <c r="E7279" s="163">
        <v>148.69</v>
      </c>
      <c r="F7279" s="163">
        <v>130.94999999999999</v>
      </c>
      <c r="J7279" s="106">
        <v>39464</v>
      </c>
      <c r="K7279" s="163">
        <v>41.33</v>
      </c>
      <c r="L7279" s="163">
        <v>37.76</v>
      </c>
      <c r="P7279" s="106">
        <v>39464</v>
      </c>
      <c r="Q7279" s="163">
        <v>0.55010999999999999</v>
      </c>
      <c r="R7279" s="163">
        <v>0.55010999999999999</v>
      </c>
    </row>
    <row r="7280" spans="1:18">
      <c r="D7280" s="106">
        <v>39463</v>
      </c>
      <c r="E7280" s="163">
        <v>161.63</v>
      </c>
      <c r="F7280" s="163">
        <v>148.47</v>
      </c>
      <c r="J7280" s="106">
        <v>39463</v>
      </c>
      <c r="K7280" s="163">
        <v>43.73</v>
      </c>
      <c r="L7280" s="163">
        <v>40.86</v>
      </c>
      <c r="P7280" s="106">
        <v>39463</v>
      </c>
      <c r="Q7280" s="163">
        <v>0.50009999999999999</v>
      </c>
      <c r="R7280" s="163">
        <v>0.55010999999999999</v>
      </c>
    </row>
    <row r="7281" spans="4:18">
      <c r="D7281" s="106">
        <v>39462</v>
      </c>
      <c r="E7281" s="163">
        <v>170.16</v>
      </c>
      <c r="F7281" s="163">
        <v>163.32001</v>
      </c>
      <c r="J7281" s="106">
        <v>39462</v>
      </c>
      <c r="K7281" s="163">
        <v>45.8</v>
      </c>
      <c r="L7281" s="163">
        <v>44.18</v>
      </c>
      <c r="P7281" s="106">
        <v>39462</v>
      </c>
      <c r="Q7281" s="163">
        <v>0.5101</v>
      </c>
      <c r="R7281" s="163">
        <v>0.5101</v>
      </c>
    </row>
    <row r="7282" spans="4:18">
      <c r="D7282" s="106">
        <v>39461</v>
      </c>
      <c r="E7282" s="163">
        <v>172.50998999999999</v>
      </c>
      <c r="F7282" s="163">
        <v>172.47</v>
      </c>
      <c r="J7282" s="106">
        <v>39461</v>
      </c>
      <c r="K7282" s="163">
        <v>46.5</v>
      </c>
      <c r="L7282" s="163">
        <v>46.55</v>
      </c>
      <c r="P7282" s="106">
        <v>39461</v>
      </c>
      <c r="Q7282" s="163">
        <v>0.5101</v>
      </c>
      <c r="R7282" s="163">
        <v>0.55010999999999999</v>
      </c>
    </row>
    <row r="7283" spans="4:18">
      <c r="D7283" s="106">
        <v>39458</v>
      </c>
      <c r="E7283" s="163">
        <v>172</v>
      </c>
      <c r="F7283" s="163">
        <v>173.12</v>
      </c>
      <c r="J7283" s="106">
        <v>39458</v>
      </c>
      <c r="K7283" s="163">
        <v>45.63</v>
      </c>
      <c r="L7283" s="163">
        <v>46.1</v>
      </c>
      <c r="P7283" s="106">
        <v>39458</v>
      </c>
      <c r="Q7283" s="163">
        <v>0.55010999999999999</v>
      </c>
      <c r="R7283" s="163">
        <v>0.55010999999999999</v>
      </c>
    </row>
    <row r="7284" spans="4:18">
      <c r="D7284" s="106">
        <v>39457</v>
      </c>
      <c r="E7284" s="163">
        <v>161</v>
      </c>
      <c r="F7284" s="163">
        <v>173.48</v>
      </c>
      <c r="J7284" s="106">
        <v>39457</v>
      </c>
      <c r="K7284" s="163">
        <v>44.77</v>
      </c>
      <c r="L7284" s="163">
        <v>46.02</v>
      </c>
      <c r="P7284" s="106">
        <v>39457</v>
      </c>
      <c r="Q7284" s="163">
        <v>0.60011999999999999</v>
      </c>
      <c r="R7284" s="163">
        <v>0.60011999999999999</v>
      </c>
    </row>
    <row r="7285" spans="4:18">
      <c r="D7285" s="106">
        <v>39456</v>
      </c>
      <c r="E7285" s="163">
        <v>163.87</v>
      </c>
      <c r="F7285" s="163">
        <v>162.83000000000001</v>
      </c>
      <c r="J7285" s="106">
        <v>39456</v>
      </c>
      <c r="K7285" s="163">
        <v>43.74</v>
      </c>
      <c r="L7285" s="163">
        <v>44.78</v>
      </c>
      <c r="P7285" s="106">
        <v>39456</v>
      </c>
      <c r="Q7285" s="163">
        <v>0.55010999999999999</v>
      </c>
      <c r="R7285" s="163">
        <v>0.60011999999999999</v>
      </c>
    </row>
    <row r="7286" spans="4:18">
      <c r="D7286" s="106">
        <v>39455</v>
      </c>
      <c r="E7286" s="163">
        <v>165.53998999999999</v>
      </c>
      <c r="F7286" s="163">
        <v>165.10001</v>
      </c>
      <c r="J7286" s="106">
        <v>39455</v>
      </c>
      <c r="K7286" s="163">
        <v>44.8</v>
      </c>
      <c r="L7286" s="163">
        <v>43.52</v>
      </c>
      <c r="P7286" s="106">
        <v>39455</v>
      </c>
      <c r="Q7286" s="163">
        <v>0.60011999999999999</v>
      </c>
      <c r="R7286" s="163">
        <v>0.62012</v>
      </c>
    </row>
    <row r="7287" spans="4:18">
      <c r="D7287" s="106">
        <v>39454</v>
      </c>
      <c r="E7287" s="163">
        <v>172</v>
      </c>
      <c r="F7287" s="163">
        <v>164.14999</v>
      </c>
      <c r="J7287" s="106">
        <v>39454</v>
      </c>
      <c r="K7287" s="163">
        <v>44.62</v>
      </c>
      <c r="L7287" s="163">
        <v>45.57</v>
      </c>
      <c r="P7287" s="106">
        <v>39454</v>
      </c>
      <c r="Q7287" s="163">
        <v>0.55010999999999999</v>
      </c>
      <c r="R7287" s="163">
        <v>0.62012</v>
      </c>
    </row>
    <row r="7288" spans="4:18">
      <c r="D7288" s="106">
        <v>39451</v>
      </c>
      <c r="E7288" s="163">
        <v>176.00998999999999</v>
      </c>
      <c r="F7288" s="163">
        <v>170.78998999999999</v>
      </c>
      <c r="J7288" s="106">
        <v>39451</v>
      </c>
      <c r="K7288" s="163">
        <v>46.51</v>
      </c>
      <c r="L7288" s="163">
        <v>44.64</v>
      </c>
      <c r="P7288" s="106">
        <v>39451</v>
      </c>
      <c r="Q7288" s="163">
        <v>0.50009999999999999</v>
      </c>
      <c r="R7288" s="163">
        <v>0.62012</v>
      </c>
    </row>
    <row r="7289" spans="4:18">
      <c r="D7289" s="106">
        <v>39450</v>
      </c>
      <c r="E7289" s="163">
        <v>186.85001</v>
      </c>
      <c r="F7289" s="163">
        <v>179.89999</v>
      </c>
      <c r="J7289" s="106">
        <v>39450</v>
      </c>
      <c r="K7289" s="163">
        <v>48.16</v>
      </c>
      <c r="L7289" s="163">
        <v>47.33</v>
      </c>
      <c r="P7289" s="106">
        <v>39450</v>
      </c>
      <c r="Q7289" s="163">
        <v>0.60011999999999999</v>
      </c>
      <c r="R7289" s="163">
        <v>0.60011999999999999</v>
      </c>
    </row>
    <row r="7290" spans="4:18">
      <c r="D7290" s="106">
        <v>39449</v>
      </c>
      <c r="E7290" s="163">
        <v>193.87</v>
      </c>
      <c r="F7290" s="163">
        <v>185.5</v>
      </c>
      <c r="J7290" s="106">
        <v>39449</v>
      </c>
      <c r="K7290" s="163">
        <v>49.8</v>
      </c>
      <c r="L7290" s="163">
        <v>48.23</v>
      </c>
      <c r="P7290" s="106">
        <v>39449</v>
      </c>
      <c r="Q7290" s="163">
        <v>0.53010999999999997</v>
      </c>
      <c r="R7290" s="163">
        <v>0.60011999999999999</v>
      </c>
    </row>
    <row r="7291" spans="4:18">
      <c r="D7291" s="106">
        <v>39447</v>
      </c>
      <c r="E7291" s="163">
        <v>189.19</v>
      </c>
      <c r="F7291" s="163">
        <v>192.5</v>
      </c>
      <c r="J7291" s="106">
        <v>39447</v>
      </c>
      <c r="K7291" s="163">
        <v>49.45</v>
      </c>
      <c r="L7291" s="163">
        <v>49.49</v>
      </c>
      <c r="P7291" s="106">
        <v>39447</v>
      </c>
      <c r="Q7291" s="163">
        <v>0.5101</v>
      </c>
      <c r="R7291" s="163">
        <v>0.53010999999999997</v>
      </c>
    </row>
    <row r="7292" spans="4:18">
      <c r="D7292" s="106">
        <v>39444</v>
      </c>
      <c r="E7292" s="163">
        <v>190.8</v>
      </c>
      <c r="F7292" s="163">
        <v>189.42999</v>
      </c>
      <c r="J7292" s="106">
        <v>39444</v>
      </c>
      <c r="K7292" s="163">
        <v>48.68</v>
      </c>
      <c r="L7292" s="163">
        <v>49.12</v>
      </c>
      <c r="P7292" s="106">
        <v>39444</v>
      </c>
      <c r="Q7292" s="163">
        <v>0.52010000000000001</v>
      </c>
      <c r="R7292" s="163">
        <v>0.5101</v>
      </c>
    </row>
    <row r="7293" spans="4:18">
      <c r="D7293" s="106">
        <v>39443</v>
      </c>
      <c r="E7293" s="163">
        <v>193.25</v>
      </c>
      <c r="F7293" s="163">
        <v>189.63</v>
      </c>
      <c r="J7293" s="106">
        <v>39443</v>
      </c>
      <c r="K7293" s="163">
        <v>49.99</v>
      </c>
      <c r="L7293" s="163">
        <v>48.61</v>
      </c>
      <c r="P7293" s="106">
        <v>39443</v>
      </c>
      <c r="Q7293" s="163">
        <v>0.52010000000000001</v>
      </c>
      <c r="R7293" s="163">
        <v>0.53010999999999997</v>
      </c>
    </row>
    <row r="7294" spans="4:18">
      <c r="D7294" s="106">
        <v>39442</v>
      </c>
      <c r="E7294" s="163">
        <v>191.5</v>
      </c>
      <c r="F7294" s="163">
        <v>194.5</v>
      </c>
      <c r="J7294" s="106">
        <v>39442</v>
      </c>
      <c r="K7294" s="163">
        <v>49.23</v>
      </c>
      <c r="L7294" s="163">
        <v>50</v>
      </c>
      <c r="P7294" s="106">
        <v>39442</v>
      </c>
      <c r="Q7294" s="163">
        <v>0.54010999999999998</v>
      </c>
      <c r="R7294" s="163">
        <v>0.52010000000000001</v>
      </c>
    </row>
    <row r="7295" spans="4:18">
      <c r="D7295" s="106">
        <v>39440</v>
      </c>
      <c r="E7295" s="163">
        <v>186.88</v>
      </c>
      <c r="F7295" s="163">
        <v>192.64999</v>
      </c>
      <c r="J7295" s="106">
        <v>39440</v>
      </c>
      <c r="K7295" s="163">
        <v>49.06</v>
      </c>
      <c r="L7295" s="163">
        <v>48.99</v>
      </c>
      <c r="P7295" s="106">
        <v>39440</v>
      </c>
      <c r="Q7295" s="163">
        <v>0.58011999999999997</v>
      </c>
      <c r="R7295" s="163">
        <v>0.58011999999999997</v>
      </c>
    </row>
    <row r="7296" spans="4:18">
      <c r="D7296" s="106">
        <v>39437</v>
      </c>
      <c r="E7296" s="163">
        <v>191.2</v>
      </c>
      <c r="F7296" s="163">
        <v>186.45</v>
      </c>
      <c r="J7296" s="106">
        <v>39437</v>
      </c>
      <c r="K7296" s="163">
        <v>48.66</v>
      </c>
      <c r="L7296" s="163">
        <v>48.7</v>
      </c>
      <c r="P7296" s="106">
        <v>39437</v>
      </c>
      <c r="Q7296" s="163">
        <v>0.52010000000000001</v>
      </c>
      <c r="R7296" s="163">
        <v>0.58011999999999997</v>
      </c>
    </row>
    <row r="7297" spans="4:18">
      <c r="D7297" s="106">
        <v>39436</v>
      </c>
      <c r="E7297" s="163">
        <v>187.87</v>
      </c>
      <c r="F7297" s="163">
        <v>188.33</v>
      </c>
      <c r="J7297" s="106">
        <v>39436</v>
      </c>
      <c r="K7297" s="163">
        <v>46.83</v>
      </c>
      <c r="L7297" s="163">
        <v>47.76</v>
      </c>
      <c r="P7297" s="106">
        <v>39436</v>
      </c>
      <c r="Q7297" s="163">
        <v>0.52010000000000001</v>
      </c>
      <c r="R7297" s="163">
        <v>0.52010000000000001</v>
      </c>
    </row>
    <row r="7298" spans="4:18">
      <c r="D7298" s="106">
        <v>39435</v>
      </c>
      <c r="E7298" s="163">
        <v>179.36</v>
      </c>
      <c r="F7298" s="163">
        <v>185.87</v>
      </c>
      <c r="J7298" s="106">
        <v>39435</v>
      </c>
      <c r="K7298" s="163">
        <v>45.85</v>
      </c>
      <c r="L7298" s="163">
        <v>46.5</v>
      </c>
      <c r="P7298" s="106">
        <v>39435</v>
      </c>
      <c r="Q7298" s="163">
        <v>0.54010999999999998</v>
      </c>
      <c r="R7298" s="163">
        <v>0.53010999999999997</v>
      </c>
    </row>
    <row r="7299" spans="4:18">
      <c r="D7299" s="106">
        <v>39434</v>
      </c>
      <c r="E7299" s="163">
        <v>181.99001000000001</v>
      </c>
      <c r="F7299" s="163">
        <v>177.88</v>
      </c>
      <c r="J7299" s="106">
        <v>39434</v>
      </c>
      <c r="K7299" s="163">
        <v>47.24</v>
      </c>
      <c r="L7299" s="163">
        <v>45.59</v>
      </c>
      <c r="P7299" s="106">
        <v>39434</v>
      </c>
      <c r="Q7299" s="163">
        <v>0.53010999999999997</v>
      </c>
      <c r="R7299" s="163">
        <v>0.53010999999999997</v>
      </c>
    </row>
    <row r="7300" spans="4:18">
      <c r="D7300" s="106">
        <v>39433</v>
      </c>
      <c r="E7300" s="163">
        <v>186.64999</v>
      </c>
      <c r="F7300" s="163">
        <v>180.32001</v>
      </c>
      <c r="J7300" s="106">
        <v>39433</v>
      </c>
      <c r="K7300" s="163">
        <v>46.52</v>
      </c>
      <c r="L7300" s="163">
        <v>46.83</v>
      </c>
      <c r="P7300" s="106">
        <v>39433</v>
      </c>
      <c r="Q7300" s="163">
        <v>0.54010999999999998</v>
      </c>
      <c r="R7300" s="163">
        <v>0.58011999999999997</v>
      </c>
    </row>
    <row r="7301" spans="4:18">
      <c r="D7301" s="106">
        <v>39430</v>
      </c>
      <c r="E7301" s="163">
        <v>178.85001</v>
      </c>
      <c r="F7301" s="163">
        <v>185.73</v>
      </c>
      <c r="J7301" s="106">
        <v>39430</v>
      </c>
      <c r="K7301" s="163">
        <v>46.6</v>
      </c>
      <c r="L7301" s="163">
        <v>46.75</v>
      </c>
      <c r="P7301" s="106">
        <v>39430</v>
      </c>
      <c r="Q7301" s="163">
        <v>0.54010999999999998</v>
      </c>
      <c r="R7301" s="163">
        <v>0.55010999999999999</v>
      </c>
    </row>
    <row r="7302" spans="4:18">
      <c r="D7302" s="106">
        <v>39429</v>
      </c>
      <c r="E7302" s="163">
        <v>173.46001000000001</v>
      </c>
      <c r="F7302" s="163">
        <v>180.82001</v>
      </c>
      <c r="J7302" s="106">
        <v>39429</v>
      </c>
      <c r="K7302" s="163">
        <v>45.38</v>
      </c>
      <c r="L7302" s="163">
        <v>46.69</v>
      </c>
      <c r="P7302" s="106">
        <v>39429</v>
      </c>
      <c r="Q7302" s="163">
        <v>0.52010000000000001</v>
      </c>
      <c r="R7302" s="163">
        <v>0.56011</v>
      </c>
    </row>
    <row r="7303" spans="4:18">
      <c r="D7303" s="106">
        <v>39428</v>
      </c>
      <c r="E7303" s="163">
        <v>175.63</v>
      </c>
      <c r="F7303" s="163">
        <v>175.17999</v>
      </c>
      <c r="J7303" s="106">
        <v>39428</v>
      </c>
      <c r="K7303" s="163">
        <v>46.5</v>
      </c>
      <c r="L7303" s="163">
        <v>45.38</v>
      </c>
      <c r="P7303" s="106">
        <v>39428</v>
      </c>
      <c r="Q7303" s="163">
        <v>0.58011999999999997</v>
      </c>
      <c r="R7303" s="163">
        <v>0.53010999999999997</v>
      </c>
    </row>
    <row r="7304" spans="4:18">
      <c r="D7304" s="106">
        <v>39427</v>
      </c>
      <c r="E7304" s="163">
        <v>178</v>
      </c>
      <c r="F7304" s="163">
        <v>171.17</v>
      </c>
      <c r="J7304" s="106">
        <v>39427</v>
      </c>
      <c r="K7304" s="163">
        <v>47.7</v>
      </c>
      <c r="L7304" s="163">
        <v>45.75</v>
      </c>
      <c r="P7304" s="106">
        <v>39427</v>
      </c>
      <c r="Q7304" s="163">
        <v>0.52010000000000001</v>
      </c>
      <c r="R7304" s="163">
        <v>0.58011999999999997</v>
      </c>
    </row>
    <row r="7305" spans="4:18">
      <c r="D7305" s="106">
        <v>39426</v>
      </c>
      <c r="E7305" s="163">
        <v>177.45</v>
      </c>
      <c r="F7305" s="163">
        <v>176.32001</v>
      </c>
      <c r="J7305" s="106">
        <v>39426</v>
      </c>
      <c r="K7305" s="163">
        <v>46.31</v>
      </c>
      <c r="L7305" s="163">
        <v>47.68</v>
      </c>
      <c r="P7305" s="106">
        <v>39426</v>
      </c>
      <c r="Q7305" s="163">
        <v>0.55010999999999999</v>
      </c>
      <c r="R7305" s="163">
        <v>0.54010999999999998</v>
      </c>
    </row>
    <row r="7306" spans="4:18">
      <c r="D7306" s="106">
        <v>39423</v>
      </c>
      <c r="E7306" s="163">
        <v>173.82001</v>
      </c>
      <c r="F7306" s="163">
        <v>175.55</v>
      </c>
      <c r="J7306" s="106">
        <v>39423</v>
      </c>
      <c r="K7306" s="163">
        <v>44.6</v>
      </c>
      <c r="L7306" s="163">
        <v>45.8</v>
      </c>
      <c r="P7306" s="106">
        <v>39423</v>
      </c>
      <c r="Q7306" s="163">
        <v>0.58011999999999997</v>
      </c>
      <c r="R7306" s="163">
        <v>0.58011999999999997</v>
      </c>
    </row>
    <row r="7307" spans="4:18">
      <c r="D7307" s="106">
        <v>39422</v>
      </c>
      <c r="E7307" s="163">
        <v>172.19</v>
      </c>
      <c r="F7307" s="163">
        <v>174.82001</v>
      </c>
      <c r="J7307" s="106">
        <v>39422</v>
      </c>
      <c r="K7307" s="163">
        <v>43.94</v>
      </c>
      <c r="L7307" s="163">
        <v>44.19</v>
      </c>
      <c r="P7307" s="106">
        <v>39422</v>
      </c>
      <c r="Q7307" s="163">
        <v>0.58011999999999997</v>
      </c>
      <c r="R7307" s="163">
        <v>0.58011999999999997</v>
      </c>
    </row>
    <row r="7308" spans="4:18">
      <c r="D7308" s="106">
        <v>39421</v>
      </c>
      <c r="E7308" s="163">
        <v>163.74001000000001</v>
      </c>
      <c r="F7308" s="163">
        <v>171.5</v>
      </c>
      <c r="J7308" s="106">
        <v>39421</v>
      </c>
      <c r="K7308" s="163">
        <v>43.6</v>
      </c>
      <c r="L7308" s="163">
        <v>43.89</v>
      </c>
      <c r="P7308" s="106">
        <v>39421</v>
      </c>
      <c r="Q7308" s="163">
        <v>0.58011999999999997</v>
      </c>
      <c r="R7308" s="163">
        <v>0.58011999999999997</v>
      </c>
    </row>
    <row r="7309" spans="4:18">
      <c r="D7309" s="106">
        <v>39420</v>
      </c>
      <c r="E7309" s="163">
        <v>162</v>
      </c>
      <c r="F7309" s="163">
        <v>162.56</v>
      </c>
      <c r="J7309" s="106">
        <v>39420</v>
      </c>
      <c r="K7309" s="163">
        <v>43.51</v>
      </c>
      <c r="L7309" s="163">
        <v>43.24</v>
      </c>
      <c r="P7309" s="106">
        <v>39420</v>
      </c>
      <c r="Q7309" s="163">
        <v>0.58011999999999997</v>
      </c>
      <c r="R7309" s="163">
        <v>0.58011999999999997</v>
      </c>
    </row>
    <row r="7310" spans="4:18">
      <c r="D7310" s="106">
        <v>39419</v>
      </c>
      <c r="E7310" s="163">
        <v>166.95</v>
      </c>
      <c r="F7310" s="163">
        <v>162.72999999999999</v>
      </c>
      <c r="J7310" s="106">
        <v>39419</v>
      </c>
      <c r="K7310" s="163">
        <v>43.48</v>
      </c>
      <c r="L7310" s="163">
        <v>43.51</v>
      </c>
      <c r="P7310" s="106">
        <v>39419</v>
      </c>
      <c r="Q7310" s="163">
        <v>0.60011999999999999</v>
      </c>
      <c r="R7310" s="163">
        <v>0.59011999999999998</v>
      </c>
    </row>
    <row r="7311" spans="4:18">
      <c r="D7311" s="106">
        <v>39416</v>
      </c>
      <c r="E7311" s="163">
        <v>173.14999</v>
      </c>
      <c r="F7311" s="163">
        <v>166.96001000000001</v>
      </c>
      <c r="J7311" s="106">
        <v>39416</v>
      </c>
      <c r="K7311" s="163">
        <v>43.78</v>
      </c>
      <c r="L7311" s="163">
        <v>43.36</v>
      </c>
      <c r="P7311" s="106">
        <v>39416</v>
      </c>
      <c r="Q7311" s="163">
        <v>0.59011999999999998</v>
      </c>
      <c r="R7311" s="163">
        <v>0.59011999999999998</v>
      </c>
    </row>
    <row r="7312" spans="4:18">
      <c r="D7312" s="106">
        <v>39415</v>
      </c>
      <c r="E7312" s="163">
        <v>167.88</v>
      </c>
      <c r="F7312" s="163">
        <v>169.2</v>
      </c>
      <c r="J7312" s="106">
        <v>39415</v>
      </c>
      <c r="K7312" s="163">
        <v>43.07</v>
      </c>
      <c r="L7312" s="163">
        <v>43.52</v>
      </c>
      <c r="P7312" s="106">
        <v>39415</v>
      </c>
      <c r="Q7312" s="163">
        <v>0.59011999999999998</v>
      </c>
      <c r="R7312" s="163">
        <v>0.59011999999999998</v>
      </c>
    </row>
    <row r="7313" spans="4:18">
      <c r="D7313" s="106">
        <v>39414</v>
      </c>
      <c r="E7313" s="163">
        <v>161.62</v>
      </c>
      <c r="F7313" s="163">
        <v>169.61</v>
      </c>
      <c r="J7313" s="106">
        <v>39414</v>
      </c>
      <c r="K7313" s="163">
        <v>43.14</v>
      </c>
      <c r="L7313" s="163">
        <v>43.4</v>
      </c>
      <c r="P7313" s="106">
        <v>39414</v>
      </c>
      <c r="Q7313" s="163">
        <v>0.56011</v>
      </c>
      <c r="R7313" s="163">
        <v>0.60011999999999999</v>
      </c>
    </row>
    <row r="7314" spans="4:18">
      <c r="D7314" s="106">
        <v>39413</v>
      </c>
      <c r="E7314" s="163">
        <v>164.03998999999999</v>
      </c>
      <c r="F7314" s="163">
        <v>160.47</v>
      </c>
      <c r="J7314" s="106">
        <v>39413</v>
      </c>
      <c r="K7314" s="163">
        <v>43.21</v>
      </c>
      <c r="L7314" s="163">
        <v>42.59</v>
      </c>
      <c r="P7314" s="106">
        <v>39413</v>
      </c>
      <c r="Q7314" s="163">
        <v>0.56011</v>
      </c>
      <c r="R7314" s="163">
        <v>0.61012</v>
      </c>
    </row>
    <row r="7315" spans="4:18">
      <c r="D7315" s="106">
        <v>39412</v>
      </c>
      <c r="E7315" s="163">
        <v>168.99001000000001</v>
      </c>
      <c r="F7315" s="163">
        <v>163.38999999999999</v>
      </c>
      <c r="J7315" s="106">
        <v>39412</v>
      </c>
      <c r="K7315" s="163">
        <v>43.6</v>
      </c>
      <c r="L7315" s="163">
        <v>43.4</v>
      </c>
      <c r="P7315" s="106">
        <v>39412</v>
      </c>
      <c r="Q7315" s="163">
        <v>0.60011999999999999</v>
      </c>
      <c r="R7315" s="163">
        <v>0.60011999999999999</v>
      </c>
    </row>
    <row r="7316" spans="4:18">
      <c r="D7316" s="106">
        <v>39409</v>
      </c>
      <c r="E7316" s="163">
        <v>166.63</v>
      </c>
      <c r="F7316" s="163">
        <v>168</v>
      </c>
      <c r="J7316" s="106">
        <v>39409</v>
      </c>
      <c r="K7316" s="163">
        <v>43.87</v>
      </c>
      <c r="L7316" s="163">
        <v>43.63</v>
      </c>
      <c r="P7316" s="106">
        <v>39409</v>
      </c>
      <c r="Q7316" s="163">
        <v>0.60011999999999999</v>
      </c>
      <c r="R7316" s="163">
        <v>0.60011999999999999</v>
      </c>
    </row>
    <row r="7317" spans="4:18">
      <c r="D7317" s="106">
        <v>39407</v>
      </c>
      <c r="E7317" s="163">
        <v>165.38</v>
      </c>
      <c r="F7317" s="163">
        <v>165.2</v>
      </c>
      <c r="J7317" s="106">
        <v>39407</v>
      </c>
      <c r="K7317" s="163">
        <v>42.78</v>
      </c>
      <c r="L7317" s="163">
        <v>43.35</v>
      </c>
      <c r="P7317" s="106">
        <v>39407</v>
      </c>
      <c r="Q7317" s="163">
        <v>0.59011999999999998</v>
      </c>
      <c r="R7317" s="163">
        <v>0.60011999999999999</v>
      </c>
    </row>
    <row r="7318" spans="4:18">
      <c r="D7318" s="106">
        <v>39406</v>
      </c>
      <c r="E7318" s="163">
        <v>179</v>
      </c>
      <c r="F7318" s="163">
        <v>169.60001</v>
      </c>
      <c r="J7318" s="106">
        <v>39406</v>
      </c>
      <c r="K7318" s="163">
        <v>43.05</v>
      </c>
      <c r="L7318" s="163">
        <v>43</v>
      </c>
      <c r="P7318" s="106">
        <v>39406</v>
      </c>
      <c r="Q7318" s="163">
        <v>0.60011999999999999</v>
      </c>
      <c r="R7318" s="163">
        <v>0.60011999999999999</v>
      </c>
    </row>
    <row r="7319" spans="4:18">
      <c r="D7319" s="106">
        <v>39405</v>
      </c>
      <c r="E7319" s="163">
        <v>174.63</v>
      </c>
      <c r="F7319" s="163">
        <v>180.25</v>
      </c>
      <c r="J7319" s="106">
        <v>39405</v>
      </c>
      <c r="K7319" s="163">
        <v>42.02</v>
      </c>
      <c r="L7319" s="163">
        <v>42</v>
      </c>
      <c r="P7319" s="106">
        <v>39405</v>
      </c>
      <c r="Q7319" s="163">
        <v>0.60011999999999999</v>
      </c>
      <c r="R7319" s="163">
        <v>0.60011999999999999</v>
      </c>
    </row>
    <row r="7320" spans="4:18">
      <c r="D7320" s="106">
        <v>39402</v>
      </c>
      <c r="E7320" s="163">
        <v>173.32001</v>
      </c>
      <c r="F7320" s="163">
        <v>175.03998999999999</v>
      </c>
      <c r="J7320" s="106">
        <v>39402</v>
      </c>
      <c r="K7320" s="163">
        <v>41.85</v>
      </c>
      <c r="L7320" s="163">
        <v>41.94</v>
      </c>
      <c r="P7320" s="106">
        <v>39402</v>
      </c>
      <c r="Q7320" s="163">
        <v>0.60011999999999999</v>
      </c>
      <c r="R7320" s="163">
        <v>0.60011999999999999</v>
      </c>
    </row>
    <row r="7321" spans="4:18">
      <c r="D7321" s="106">
        <v>39401</v>
      </c>
      <c r="E7321" s="163">
        <v>171.84</v>
      </c>
      <c r="F7321" s="163">
        <v>172.5</v>
      </c>
      <c r="J7321" s="106">
        <v>39401</v>
      </c>
      <c r="K7321" s="163">
        <v>43.45</v>
      </c>
      <c r="L7321" s="163">
        <v>41.61</v>
      </c>
      <c r="P7321" s="106">
        <v>39401</v>
      </c>
      <c r="Q7321" s="163">
        <v>0.63012999999999997</v>
      </c>
      <c r="R7321" s="163">
        <v>0.63012999999999997</v>
      </c>
    </row>
    <row r="7322" spans="4:18">
      <c r="D7322" s="106">
        <v>39400</v>
      </c>
      <c r="E7322" s="163">
        <v>168.58</v>
      </c>
      <c r="F7322" s="163">
        <v>171.14</v>
      </c>
      <c r="J7322" s="106">
        <v>39400</v>
      </c>
      <c r="K7322" s="163">
        <v>42.9</v>
      </c>
      <c r="L7322" s="163">
        <v>42.5</v>
      </c>
      <c r="P7322" s="106">
        <v>39400</v>
      </c>
      <c r="Q7322" s="163">
        <v>0.60011999999999999</v>
      </c>
      <c r="R7322" s="163">
        <v>0.60011999999999999</v>
      </c>
    </row>
    <row r="7323" spans="4:18">
      <c r="D7323" s="106">
        <v>39399</v>
      </c>
      <c r="E7323" s="163">
        <v>161.39999</v>
      </c>
      <c r="F7323" s="163">
        <v>167.89999</v>
      </c>
      <c r="J7323" s="106">
        <v>39399</v>
      </c>
      <c r="K7323" s="163">
        <v>40.78</v>
      </c>
      <c r="L7323" s="163">
        <v>42.37</v>
      </c>
      <c r="P7323" s="106">
        <v>39399</v>
      </c>
      <c r="Q7323" s="163">
        <v>0.59011999999999998</v>
      </c>
      <c r="R7323" s="163">
        <v>0.65012999999999999</v>
      </c>
    </row>
    <row r="7324" spans="4:18">
      <c r="D7324" s="106">
        <v>39398</v>
      </c>
      <c r="E7324" s="163">
        <v>165.87</v>
      </c>
      <c r="F7324" s="163">
        <v>161.35001</v>
      </c>
      <c r="J7324" s="106">
        <v>39398</v>
      </c>
      <c r="K7324" s="163">
        <v>41.59</v>
      </c>
      <c r="L7324" s="163">
        <v>40.619999999999997</v>
      </c>
      <c r="P7324" s="106">
        <v>39398</v>
      </c>
      <c r="Q7324" s="163">
        <v>0.61012</v>
      </c>
      <c r="R7324" s="163">
        <v>0.60011999999999999</v>
      </c>
    </row>
    <row r="7325" spans="4:18">
      <c r="D7325" s="106">
        <v>39395</v>
      </c>
      <c r="E7325" s="163">
        <v>167.75998999999999</v>
      </c>
      <c r="F7325" s="163">
        <v>165.44</v>
      </c>
      <c r="J7325" s="106">
        <v>39395</v>
      </c>
      <c r="K7325" s="163">
        <v>40.590000000000003</v>
      </c>
      <c r="L7325" s="163">
        <v>41.24</v>
      </c>
      <c r="P7325" s="106">
        <v>39395</v>
      </c>
      <c r="Q7325" s="163">
        <v>0.61012</v>
      </c>
      <c r="R7325" s="163">
        <v>0.61012</v>
      </c>
    </row>
    <row r="7326" spans="4:18">
      <c r="D7326" s="106">
        <v>39394</v>
      </c>
      <c r="E7326" s="163">
        <v>173.17999</v>
      </c>
      <c r="F7326" s="163">
        <v>171.05</v>
      </c>
      <c r="J7326" s="106">
        <v>39394</v>
      </c>
      <c r="K7326" s="163">
        <v>47.05</v>
      </c>
      <c r="L7326" s="163">
        <v>45.4</v>
      </c>
      <c r="P7326" s="106">
        <v>39394</v>
      </c>
      <c r="Q7326" s="163">
        <v>0.61012</v>
      </c>
      <c r="R7326" s="163">
        <v>0.61012</v>
      </c>
    </row>
    <row r="7327" spans="4:18">
      <c r="D7327" s="106">
        <v>39393</v>
      </c>
      <c r="E7327" s="163">
        <v>176</v>
      </c>
      <c r="F7327" s="163">
        <v>173.41</v>
      </c>
      <c r="J7327" s="106">
        <v>39393</v>
      </c>
      <c r="K7327" s="163">
        <v>49.05</v>
      </c>
      <c r="L7327" s="163">
        <v>47.21</v>
      </c>
      <c r="P7327" s="106">
        <v>39393</v>
      </c>
      <c r="Q7327" s="163">
        <v>0.61012</v>
      </c>
      <c r="R7327" s="163">
        <v>0.63012999999999997</v>
      </c>
    </row>
    <row r="7328" spans="4:18">
      <c r="D7328" s="106">
        <v>39392</v>
      </c>
      <c r="E7328" s="163">
        <v>173.10001</v>
      </c>
      <c r="F7328" s="163">
        <v>178.34</v>
      </c>
      <c r="J7328" s="106">
        <v>39392</v>
      </c>
      <c r="K7328" s="163">
        <v>48.08</v>
      </c>
      <c r="L7328" s="163">
        <v>48.81</v>
      </c>
      <c r="P7328" s="106">
        <v>39392</v>
      </c>
      <c r="Q7328" s="163">
        <v>0.62012</v>
      </c>
      <c r="R7328" s="163">
        <v>0.61012</v>
      </c>
    </row>
    <row r="7329" spans="4:18">
      <c r="D7329" s="106">
        <v>39391</v>
      </c>
      <c r="E7329" s="163">
        <v>172</v>
      </c>
      <c r="F7329" s="163">
        <v>174.78998999999999</v>
      </c>
      <c r="J7329" s="106">
        <v>39391</v>
      </c>
      <c r="K7329" s="163">
        <v>46.01</v>
      </c>
      <c r="L7329" s="163">
        <v>47.75</v>
      </c>
      <c r="P7329" s="106">
        <v>39391</v>
      </c>
      <c r="Q7329" s="163">
        <v>0.62012</v>
      </c>
      <c r="R7329" s="163">
        <v>0.65012999999999999</v>
      </c>
    </row>
    <row r="7330" spans="4:18">
      <c r="D7330" s="106">
        <v>39388</v>
      </c>
      <c r="E7330" s="163">
        <v>174.34</v>
      </c>
      <c r="F7330" s="163">
        <v>174.63</v>
      </c>
      <c r="J7330" s="106">
        <v>39388</v>
      </c>
      <c r="K7330" s="163">
        <v>46.06</v>
      </c>
      <c r="L7330" s="163">
        <v>46.81</v>
      </c>
      <c r="P7330" s="106">
        <v>39388</v>
      </c>
      <c r="Q7330" s="163">
        <v>0.63012999999999997</v>
      </c>
      <c r="R7330" s="163">
        <v>0.63012999999999997</v>
      </c>
    </row>
    <row r="7331" spans="4:18">
      <c r="D7331" s="106">
        <v>39387</v>
      </c>
      <c r="E7331" s="163">
        <v>176</v>
      </c>
      <c r="F7331" s="163">
        <v>172.32001</v>
      </c>
      <c r="J7331" s="106">
        <v>39387</v>
      </c>
      <c r="K7331" s="163">
        <v>46.53</v>
      </c>
      <c r="L7331" s="163">
        <v>45.59</v>
      </c>
      <c r="P7331" s="106">
        <v>39387</v>
      </c>
      <c r="Q7331" s="163">
        <v>0.63012999999999997</v>
      </c>
      <c r="R7331" s="163">
        <v>0.63012999999999997</v>
      </c>
    </row>
    <row r="7332" spans="4:18">
      <c r="D7332" s="106">
        <v>39386</v>
      </c>
      <c r="E7332" s="163">
        <v>172.85001</v>
      </c>
      <c r="F7332" s="163">
        <v>177.99001000000001</v>
      </c>
      <c r="J7332" s="106">
        <v>39386</v>
      </c>
      <c r="K7332" s="163">
        <v>46.66</v>
      </c>
      <c r="L7332" s="163">
        <v>46.7</v>
      </c>
      <c r="P7332" s="106">
        <v>39386</v>
      </c>
      <c r="Q7332" s="163">
        <v>0.65012999999999999</v>
      </c>
      <c r="R7332" s="163">
        <v>0.63012999999999997</v>
      </c>
    </row>
    <row r="7333" spans="4:18">
      <c r="D7333" s="106">
        <v>39385</v>
      </c>
      <c r="E7333" s="163">
        <v>172.39999</v>
      </c>
      <c r="F7333" s="163">
        <v>170.92</v>
      </c>
      <c r="J7333" s="106">
        <v>39385</v>
      </c>
      <c r="K7333" s="163">
        <v>46.72</v>
      </c>
      <c r="L7333" s="163">
        <v>46.08</v>
      </c>
      <c r="P7333" s="106">
        <v>39385</v>
      </c>
      <c r="Q7333" s="163">
        <v>0.63012999999999997</v>
      </c>
      <c r="R7333" s="163">
        <v>0.68013999999999997</v>
      </c>
    </row>
    <row r="7334" spans="4:18">
      <c r="D7334" s="106">
        <v>39384</v>
      </c>
      <c r="E7334" s="163">
        <v>170.39999</v>
      </c>
      <c r="F7334" s="163">
        <v>173.03</v>
      </c>
      <c r="J7334" s="106">
        <v>39384</v>
      </c>
      <c r="K7334" s="163">
        <v>44.55</v>
      </c>
      <c r="L7334" s="163">
        <v>46.21</v>
      </c>
      <c r="P7334" s="106">
        <v>39384</v>
      </c>
      <c r="Q7334" s="163">
        <v>0.64012999999999998</v>
      </c>
      <c r="R7334" s="163">
        <v>0.62012</v>
      </c>
    </row>
    <row r="7335" spans="4:18">
      <c r="D7335" s="106">
        <v>39381</v>
      </c>
      <c r="E7335" s="163">
        <v>171.46001000000001</v>
      </c>
      <c r="F7335" s="163">
        <v>170.25</v>
      </c>
      <c r="J7335" s="106">
        <v>39381</v>
      </c>
      <c r="K7335" s="163">
        <v>44.45</v>
      </c>
      <c r="L7335" s="163">
        <v>44.32</v>
      </c>
      <c r="P7335" s="106">
        <v>39381</v>
      </c>
      <c r="Q7335" s="163">
        <v>0.66012999999999999</v>
      </c>
      <c r="R7335" s="163">
        <v>0.66012999999999999</v>
      </c>
    </row>
    <row r="7336" spans="4:18">
      <c r="D7336" s="106">
        <v>39380</v>
      </c>
      <c r="E7336" s="163">
        <v>171.89</v>
      </c>
      <c r="F7336" s="163">
        <v>168.66</v>
      </c>
      <c r="J7336" s="106">
        <v>39380</v>
      </c>
      <c r="K7336" s="163">
        <v>42.87</v>
      </c>
      <c r="L7336" s="163">
        <v>43.67</v>
      </c>
      <c r="P7336" s="106">
        <v>39380</v>
      </c>
      <c r="Q7336" s="163">
        <v>0.67013</v>
      </c>
      <c r="R7336" s="163">
        <v>0.67013</v>
      </c>
    </row>
    <row r="7337" spans="4:18">
      <c r="D7337" s="106">
        <v>39379</v>
      </c>
      <c r="E7337" s="163">
        <v>167.86</v>
      </c>
      <c r="F7337" s="163">
        <v>175.48</v>
      </c>
      <c r="J7337" s="106">
        <v>39379</v>
      </c>
      <c r="K7337" s="163">
        <v>42.43</v>
      </c>
      <c r="L7337" s="163">
        <v>42.5</v>
      </c>
      <c r="P7337" s="106">
        <v>39379</v>
      </c>
      <c r="Q7337" s="163">
        <v>0.65012999999999999</v>
      </c>
      <c r="R7337" s="163">
        <v>0.67013</v>
      </c>
    </row>
    <row r="7338" spans="4:18">
      <c r="D7338" s="106">
        <v>39378</v>
      </c>
      <c r="E7338" s="163">
        <v>163.44</v>
      </c>
      <c r="F7338" s="163">
        <v>168.53</v>
      </c>
      <c r="J7338" s="106">
        <v>39378</v>
      </c>
      <c r="K7338" s="163">
        <v>41.97</v>
      </c>
      <c r="L7338" s="163">
        <v>42.08</v>
      </c>
      <c r="P7338" s="106">
        <v>39378</v>
      </c>
      <c r="Q7338" s="163">
        <v>0.65012999999999999</v>
      </c>
      <c r="R7338" s="163">
        <v>0.65012999999999999</v>
      </c>
    </row>
    <row r="7339" spans="4:18">
      <c r="D7339" s="106">
        <v>39377</v>
      </c>
      <c r="E7339" s="163">
        <v>162.80000000000001</v>
      </c>
      <c r="F7339" s="163">
        <v>161.33000000000001</v>
      </c>
      <c r="J7339" s="106">
        <v>39377</v>
      </c>
      <c r="K7339" s="163">
        <v>40</v>
      </c>
      <c r="L7339" s="163">
        <v>41.43</v>
      </c>
      <c r="P7339" s="106">
        <v>39377</v>
      </c>
      <c r="Q7339" s="163">
        <v>0.62012</v>
      </c>
      <c r="R7339" s="163">
        <v>0.62012</v>
      </c>
    </row>
    <row r="7340" spans="4:18">
      <c r="D7340" s="106">
        <v>39374</v>
      </c>
      <c r="E7340" s="163">
        <v>163.99001000000001</v>
      </c>
      <c r="F7340" s="163">
        <v>163.95</v>
      </c>
      <c r="J7340" s="106">
        <v>39374</v>
      </c>
      <c r="K7340" s="163">
        <v>40.11</v>
      </c>
      <c r="L7340" s="163">
        <v>40</v>
      </c>
      <c r="P7340" s="106">
        <v>39374</v>
      </c>
      <c r="Q7340" s="163">
        <v>0.65012999999999999</v>
      </c>
      <c r="R7340" s="163">
        <v>0.64012999999999998</v>
      </c>
    </row>
    <row r="7341" spans="4:18">
      <c r="D7341" s="106">
        <v>39373</v>
      </c>
      <c r="E7341" s="163">
        <v>157</v>
      </c>
      <c r="F7341" s="163">
        <v>161.88</v>
      </c>
      <c r="J7341" s="106">
        <v>39373</v>
      </c>
      <c r="K7341" s="163">
        <v>40.24</v>
      </c>
      <c r="L7341" s="163">
        <v>40.11</v>
      </c>
      <c r="P7341" s="106">
        <v>39373</v>
      </c>
      <c r="Q7341" s="163">
        <v>0.65012999999999999</v>
      </c>
      <c r="R7341" s="163">
        <v>0.67013</v>
      </c>
    </row>
    <row r="7342" spans="4:18">
      <c r="D7342" s="106">
        <v>39372</v>
      </c>
      <c r="E7342" s="163">
        <v>157</v>
      </c>
      <c r="F7342" s="163">
        <v>158</v>
      </c>
      <c r="J7342" s="106">
        <v>39372</v>
      </c>
      <c r="K7342" s="163">
        <v>40.89</v>
      </c>
      <c r="L7342" s="163">
        <v>40.549999999999997</v>
      </c>
      <c r="P7342" s="106">
        <v>39372</v>
      </c>
      <c r="Q7342" s="163">
        <v>0.67013</v>
      </c>
      <c r="R7342" s="163">
        <v>0.66012999999999999</v>
      </c>
    </row>
    <row r="7343" spans="4:18">
      <c r="D7343" s="106">
        <v>39371</v>
      </c>
      <c r="E7343" s="163">
        <v>156.86000000000001</v>
      </c>
      <c r="F7343" s="163">
        <v>155.41</v>
      </c>
      <c r="J7343" s="106">
        <v>39371</v>
      </c>
      <c r="K7343" s="163">
        <v>40.21</v>
      </c>
      <c r="L7343" s="163">
        <v>40.200000000000003</v>
      </c>
      <c r="P7343" s="106">
        <v>39371</v>
      </c>
      <c r="Q7343" s="163">
        <v>0.68013999999999997</v>
      </c>
      <c r="R7343" s="163">
        <v>0.68013999999999997</v>
      </c>
    </row>
    <row r="7344" spans="4:18">
      <c r="D7344" s="106">
        <v>39370</v>
      </c>
      <c r="E7344" s="163">
        <v>161.31</v>
      </c>
      <c r="F7344" s="163">
        <v>157.34</v>
      </c>
      <c r="J7344" s="106">
        <v>39370</v>
      </c>
      <c r="K7344" s="163">
        <v>41.02</v>
      </c>
      <c r="L7344" s="163">
        <v>40.36</v>
      </c>
      <c r="P7344" s="106">
        <v>39370</v>
      </c>
      <c r="Q7344" s="163">
        <v>0.63012999999999997</v>
      </c>
      <c r="R7344" s="163">
        <v>0.65012999999999999</v>
      </c>
    </row>
    <row r="7345" spans="4:18">
      <c r="D7345" s="106">
        <v>39367</v>
      </c>
      <c r="E7345" s="163">
        <v>157.14999</v>
      </c>
      <c r="F7345" s="163">
        <v>161.28998999999999</v>
      </c>
      <c r="J7345" s="106">
        <v>39367</v>
      </c>
      <c r="K7345" s="163">
        <v>40.61</v>
      </c>
      <c r="L7345" s="163">
        <v>41.07</v>
      </c>
      <c r="P7345" s="106">
        <v>39367</v>
      </c>
      <c r="Q7345" s="163">
        <v>0.64012999999999998</v>
      </c>
      <c r="R7345" s="163">
        <v>0.63012999999999997</v>
      </c>
    </row>
    <row r="7346" spans="4:18">
      <c r="D7346" s="106">
        <v>39366</v>
      </c>
      <c r="E7346" s="163">
        <v>164.89999</v>
      </c>
      <c r="F7346" s="163">
        <v>156.39999</v>
      </c>
      <c r="J7346" s="106">
        <v>39366</v>
      </c>
      <c r="K7346" s="163">
        <v>42.25</v>
      </c>
      <c r="L7346" s="163">
        <v>41.63</v>
      </c>
      <c r="P7346" s="106">
        <v>39366</v>
      </c>
      <c r="Q7346" s="163">
        <v>0.63012999999999997</v>
      </c>
      <c r="R7346" s="163">
        <v>0.63012999999999997</v>
      </c>
    </row>
    <row r="7347" spans="4:18">
      <c r="D7347" s="106">
        <v>39365</v>
      </c>
      <c r="E7347" s="163">
        <v>163.47999999999999</v>
      </c>
      <c r="F7347" s="163">
        <v>162.69999999999999</v>
      </c>
      <c r="J7347" s="106">
        <v>39365</v>
      </c>
      <c r="K7347" s="163">
        <v>42.04</v>
      </c>
      <c r="L7347" s="163">
        <v>42.79</v>
      </c>
      <c r="P7347" s="106">
        <v>39365</v>
      </c>
      <c r="Q7347" s="163">
        <v>0.64012999999999998</v>
      </c>
      <c r="R7347" s="163">
        <v>0.64012999999999998</v>
      </c>
    </row>
    <row r="7348" spans="4:18">
      <c r="D7348" s="106">
        <v>39364</v>
      </c>
      <c r="E7348" s="163">
        <v>162.88999999999999</v>
      </c>
      <c r="F7348" s="163">
        <v>163.59</v>
      </c>
      <c r="J7348" s="106">
        <v>39364</v>
      </c>
      <c r="K7348" s="163">
        <v>41.06</v>
      </c>
      <c r="L7348" s="163">
        <v>42.04</v>
      </c>
      <c r="P7348" s="106">
        <v>39364</v>
      </c>
      <c r="Q7348" s="163">
        <v>0.61012</v>
      </c>
      <c r="R7348" s="163">
        <v>0.62012</v>
      </c>
    </row>
    <row r="7349" spans="4:18">
      <c r="D7349" s="106">
        <v>39363</v>
      </c>
      <c r="E7349" s="163">
        <v>158.03</v>
      </c>
      <c r="F7349" s="163">
        <v>161.16999999999999</v>
      </c>
      <c r="J7349" s="106">
        <v>39363</v>
      </c>
      <c r="K7349" s="163">
        <v>40.590000000000003</v>
      </c>
      <c r="L7349" s="163">
        <v>40.770000000000003</v>
      </c>
      <c r="P7349" s="106">
        <v>39363</v>
      </c>
      <c r="Q7349" s="163">
        <v>0.62012</v>
      </c>
      <c r="R7349" s="163">
        <v>0.61012</v>
      </c>
    </row>
    <row r="7350" spans="4:18">
      <c r="D7350" s="106">
        <v>39360</v>
      </c>
      <c r="E7350" s="163">
        <v>155.71001000000001</v>
      </c>
      <c r="F7350" s="163">
        <v>157.75998999999999</v>
      </c>
      <c r="J7350" s="106">
        <v>39360</v>
      </c>
      <c r="K7350" s="163">
        <v>39.43</v>
      </c>
      <c r="L7350" s="163">
        <v>40.5</v>
      </c>
      <c r="P7350" s="106">
        <v>39360</v>
      </c>
      <c r="Q7350" s="163">
        <v>0.63012999999999997</v>
      </c>
      <c r="R7350" s="163">
        <v>0.63012999999999997</v>
      </c>
    </row>
    <row r="7351" spans="4:18">
      <c r="D7351" s="106">
        <v>39359</v>
      </c>
      <c r="E7351" s="163">
        <v>153.25998999999999</v>
      </c>
      <c r="F7351" s="163">
        <v>154.19999999999999</v>
      </c>
      <c r="J7351" s="106">
        <v>39359</v>
      </c>
      <c r="K7351" s="163">
        <v>39.119999999999997</v>
      </c>
      <c r="L7351" s="163">
        <v>39.07</v>
      </c>
      <c r="P7351" s="106">
        <v>39359</v>
      </c>
      <c r="Q7351" s="163">
        <v>0.63012999999999997</v>
      </c>
      <c r="R7351" s="163">
        <v>0.64012999999999998</v>
      </c>
    </row>
    <row r="7352" spans="4:18">
      <c r="D7352" s="106">
        <v>39358</v>
      </c>
      <c r="E7352" s="163">
        <v>154.50998999999999</v>
      </c>
      <c r="F7352" s="163">
        <v>153.56</v>
      </c>
      <c r="J7352" s="106">
        <v>39358</v>
      </c>
      <c r="K7352" s="163">
        <v>39.18</v>
      </c>
      <c r="L7352" s="163">
        <v>39.21</v>
      </c>
      <c r="P7352" s="106">
        <v>39358</v>
      </c>
      <c r="Q7352" s="163">
        <v>0.63012999999999997</v>
      </c>
      <c r="R7352" s="163">
        <v>0.63012999999999997</v>
      </c>
    </row>
    <row r="7353" spans="4:18">
      <c r="D7353" s="106">
        <v>39357</v>
      </c>
      <c r="E7353" s="163">
        <v>155.53998999999999</v>
      </c>
      <c r="F7353" s="163">
        <v>154.64999</v>
      </c>
      <c r="J7353" s="106">
        <v>39357</v>
      </c>
      <c r="K7353" s="163">
        <v>38.46</v>
      </c>
      <c r="L7353" s="163">
        <v>38.75</v>
      </c>
      <c r="P7353" s="106">
        <v>39357</v>
      </c>
      <c r="Q7353" s="163">
        <v>0.64012999999999998</v>
      </c>
      <c r="R7353" s="163">
        <v>0.63012999999999997</v>
      </c>
    </row>
    <row r="7354" spans="4:18">
      <c r="D7354" s="106">
        <v>39356</v>
      </c>
      <c r="E7354" s="163">
        <v>152.34</v>
      </c>
      <c r="F7354" s="163">
        <v>154</v>
      </c>
      <c r="J7354" s="106">
        <v>39356</v>
      </c>
      <c r="K7354" s="163">
        <v>37.840000000000003</v>
      </c>
      <c r="L7354" s="163">
        <v>38.56</v>
      </c>
      <c r="P7354" s="106">
        <v>39356</v>
      </c>
      <c r="Q7354" s="163">
        <v>0.57011000000000001</v>
      </c>
      <c r="R7354" s="163">
        <v>0.63012999999999997</v>
      </c>
    </row>
    <row r="7355" spans="4:18">
      <c r="D7355" s="106">
        <v>39353</v>
      </c>
      <c r="E7355" s="163">
        <v>151.92999</v>
      </c>
      <c r="F7355" s="163">
        <v>151.89999</v>
      </c>
      <c r="J7355" s="106">
        <v>39353</v>
      </c>
      <c r="K7355" s="163">
        <v>37.75</v>
      </c>
      <c r="L7355" s="163">
        <v>37.68</v>
      </c>
      <c r="P7355" s="106">
        <v>39353</v>
      </c>
      <c r="Q7355" s="163">
        <v>0.62012</v>
      </c>
      <c r="R7355" s="163">
        <v>0.62012</v>
      </c>
    </row>
    <row r="7356" spans="4:18">
      <c r="D7356" s="106">
        <v>39352</v>
      </c>
      <c r="E7356" s="163">
        <v>152.47</v>
      </c>
      <c r="F7356" s="163">
        <v>152.46001000000001</v>
      </c>
      <c r="J7356" s="106">
        <v>39352</v>
      </c>
      <c r="K7356" s="163">
        <v>37.43</v>
      </c>
      <c r="L7356" s="163">
        <v>37.700000000000003</v>
      </c>
      <c r="P7356" s="106">
        <v>39352</v>
      </c>
      <c r="Q7356" s="163">
        <v>0.62012</v>
      </c>
      <c r="R7356" s="163">
        <v>0.62012</v>
      </c>
    </row>
    <row r="7357" spans="4:18">
      <c r="D7357" s="106">
        <v>39351</v>
      </c>
      <c r="E7357" s="163">
        <v>153</v>
      </c>
      <c r="F7357" s="163">
        <v>151.89999</v>
      </c>
      <c r="J7357" s="106">
        <v>39351</v>
      </c>
      <c r="K7357" s="163">
        <v>36.75</v>
      </c>
      <c r="L7357" s="163">
        <v>37.43</v>
      </c>
      <c r="P7357" s="106">
        <v>39351</v>
      </c>
      <c r="Q7357" s="163">
        <v>0.60011999999999999</v>
      </c>
      <c r="R7357" s="163">
        <v>0.60011999999999999</v>
      </c>
    </row>
    <row r="7358" spans="4:18">
      <c r="D7358" s="106">
        <v>39350</v>
      </c>
      <c r="E7358" s="163">
        <v>145.99001000000001</v>
      </c>
      <c r="F7358" s="163">
        <v>151.14999</v>
      </c>
      <c r="J7358" s="106">
        <v>39350</v>
      </c>
      <c r="K7358" s="163">
        <v>35.520000000000003</v>
      </c>
      <c r="L7358" s="163">
        <v>36.26</v>
      </c>
      <c r="P7358" s="106">
        <v>39350</v>
      </c>
      <c r="Q7358" s="163">
        <v>0.61012</v>
      </c>
      <c r="R7358" s="163">
        <v>0.60011999999999999</v>
      </c>
    </row>
    <row r="7359" spans="4:18">
      <c r="D7359" s="106">
        <v>39349</v>
      </c>
      <c r="E7359" s="163">
        <v>135.05000000000001</v>
      </c>
      <c r="F7359" s="163">
        <v>141.81</v>
      </c>
      <c r="J7359" s="106">
        <v>39349</v>
      </c>
      <c r="K7359" s="163">
        <v>35.700000000000003</v>
      </c>
      <c r="L7359" s="163">
        <v>35.869999999999997</v>
      </c>
      <c r="P7359" s="106">
        <v>39349</v>
      </c>
      <c r="Q7359" s="163">
        <v>0.63012999999999997</v>
      </c>
      <c r="R7359" s="163">
        <v>0.61012</v>
      </c>
    </row>
    <row r="7360" spans="4:18">
      <c r="D7360" s="106">
        <v>39346</v>
      </c>
      <c r="E7360" s="163">
        <v>137</v>
      </c>
      <c r="F7360" s="163">
        <v>135.46001000000001</v>
      </c>
      <c r="J7360" s="106">
        <v>39346</v>
      </c>
      <c r="K7360" s="163">
        <v>36.799999999999997</v>
      </c>
      <c r="L7360" s="163">
        <v>35.6</v>
      </c>
      <c r="P7360" s="106">
        <v>39346</v>
      </c>
      <c r="Q7360" s="163">
        <v>0.62012</v>
      </c>
      <c r="R7360" s="163">
        <v>0.62012</v>
      </c>
    </row>
    <row r="7361" spans="4:18">
      <c r="D7361" s="106">
        <v>39345</v>
      </c>
      <c r="E7361" s="163">
        <v>130.89999</v>
      </c>
      <c r="F7361" s="163">
        <v>135.38</v>
      </c>
      <c r="J7361" s="106">
        <v>39345</v>
      </c>
      <c r="K7361" s="163">
        <v>38.11</v>
      </c>
      <c r="L7361" s="163">
        <v>36.51</v>
      </c>
      <c r="P7361" s="106">
        <v>39345</v>
      </c>
      <c r="Q7361" s="163">
        <v>0.60011999999999999</v>
      </c>
      <c r="R7361" s="163">
        <v>0.60011999999999999</v>
      </c>
    </row>
    <row r="7362" spans="4:18">
      <c r="D7362" s="106">
        <v>39344</v>
      </c>
      <c r="E7362" s="163">
        <v>138.25</v>
      </c>
      <c r="F7362" s="163">
        <v>131.60001</v>
      </c>
      <c r="J7362" s="106">
        <v>39344</v>
      </c>
      <c r="K7362" s="163">
        <v>35.76</v>
      </c>
      <c r="L7362" s="163">
        <v>36.020000000000003</v>
      </c>
      <c r="P7362" s="106">
        <v>39344</v>
      </c>
      <c r="Q7362" s="163">
        <v>0.60011999999999999</v>
      </c>
      <c r="R7362" s="163">
        <v>0.58011999999999997</v>
      </c>
    </row>
    <row r="7363" spans="4:18">
      <c r="D7363" s="106">
        <v>39343</v>
      </c>
      <c r="E7363" s="163">
        <v>127.7</v>
      </c>
      <c r="F7363" s="163">
        <v>135.64999</v>
      </c>
      <c r="J7363" s="106">
        <v>39343</v>
      </c>
      <c r="K7363" s="163">
        <v>34.799999999999997</v>
      </c>
      <c r="L7363" s="163">
        <v>35.53</v>
      </c>
      <c r="P7363" s="106">
        <v>39343</v>
      </c>
      <c r="Q7363" s="163">
        <v>0.56011</v>
      </c>
      <c r="R7363" s="163">
        <v>0.60011999999999999</v>
      </c>
    </row>
    <row r="7364" spans="4:18">
      <c r="D7364" s="106">
        <v>39342</v>
      </c>
      <c r="E7364" s="163">
        <v>127.82</v>
      </c>
      <c r="F7364" s="163">
        <v>126.5</v>
      </c>
      <c r="J7364" s="106">
        <v>39342</v>
      </c>
      <c r="K7364" s="163">
        <v>34.700000000000003</v>
      </c>
      <c r="L7364" s="163">
        <v>34.409999999999997</v>
      </c>
      <c r="P7364" s="106">
        <v>39342</v>
      </c>
      <c r="Q7364" s="163">
        <v>0.59011999999999998</v>
      </c>
      <c r="R7364" s="163">
        <v>0.58011999999999997</v>
      </c>
    </row>
    <row r="7365" spans="4:18">
      <c r="D7365" s="106">
        <v>39339</v>
      </c>
      <c r="E7365" s="163">
        <v>127.3</v>
      </c>
      <c r="F7365" s="163">
        <v>127.71</v>
      </c>
      <c r="J7365" s="106">
        <v>39339</v>
      </c>
      <c r="K7365" s="163">
        <v>34.700000000000003</v>
      </c>
      <c r="L7365" s="163">
        <v>34.909999999999997</v>
      </c>
      <c r="P7365" s="106">
        <v>39339</v>
      </c>
      <c r="Q7365" s="163">
        <v>0.60011999999999999</v>
      </c>
      <c r="R7365" s="163">
        <v>0.63012999999999997</v>
      </c>
    </row>
    <row r="7366" spans="4:18">
      <c r="D7366" s="106">
        <v>39338</v>
      </c>
      <c r="E7366" s="163">
        <v>132.27000000000001</v>
      </c>
      <c r="F7366" s="163">
        <v>129.07001</v>
      </c>
      <c r="J7366" s="106">
        <v>39338</v>
      </c>
      <c r="K7366" s="163">
        <v>34.43</v>
      </c>
      <c r="L7366" s="163">
        <v>34.96</v>
      </c>
      <c r="P7366" s="106">
        <v>39338</v>
      </c>
      <c r="Q7366" s="163">
        <v>0.61012</v>
      </c>
      <c r="R7366" s="163">
        <v>0.60011999999999999</v>
      </c>
    </row>
    <row r="7367" spans="4:18">
      <c r="D7367" s="106">
        <v>39337</v>
      </c>
      <c r="E7367" s="163">
        <v>131.66</v>
      </c>
      <c r="F7367" s="163">
        <v>131.39999</v>
      </c>
      <c r="J7367" s="106">
        <v>39337</v>
      </c>
      <c r="K7367" s="163">
        <v>33.85</v>
      </c>
      <c r="L7367" s="163">
        <v>34.43</v>
      </c>
      <c r="P7367" s="106">
        <v>39337</v>
      </c>
      <c r="Q7367" s="163">
        <v>0.61012</v>
      </c>
      <c r="R7367" s="163">
        <v>0.61012</v>
      </c>
    </row>
    <row r="7368" spans="4:18">
      <c r="D7368" s="106">
        <v>39336</v>
      </c>
      <c r="E7368" s="163">
        <v>132.60001</v>
      </c>
      <c r="F7368" s="163">
        <v>131.44999999999999</v>
      </c>
      <c r="J7368" s="106">
        <v>39336</v>
      </c>
      <c r="K7368" s="163">
        <v>33.35</v>
      </c>
      <c r="L7368" s="163">
        <v>33.549999999999997</v>
      </c>
      <c r="P7368" s="106">
        <v>39336</v>
      </c>
      <c r="Q7368" s="163">
        <v>0.62012</v>
      </c>
      <c r="R7368" s="163">
        <v>0.62012</v>
      </c>
    </row>
    <row r="7369" spans="4:18">
      <c r="D7369" s="106">
        <v>39335</v>
      </c>
      <c r="E7369" s="163">
        <v>134.07001</v>
      </c>
      <c r="F7369" s="163">
        <v>132.14999</v>
      </c>
      <c r="J7369" s="106">
        <v>39335</v>
      </c>
      <c r="K7369" s="163">
        <v>32.83</v>
      </c>
      <c r="L7369" s="163">
        <v>33.1</v>
      </c>
      <c r="P7369" s="106">
        <v>39335</v>
      </c>
      <c r="Q7369" s="163">
        <v>0.65012999999999999</v>
      </c>
      <c r="R7369" s="163">
        <v>0.62012</v>
      </c>
    </row>
    <row r="7370" spans="4:18">
      <c r="D7370" s="106">
        <v>39332</v>
      </c>
      <c r="E7370" s="163">
        <v>135.38</v>
      </c>
      <c r="F7370" s="163">
        <v>132.84</v>
      </c>
      <c r="J7370" s="106">
        <v>39332</v>
      </c>
      <c r="K7370" s="163">
        <v>32.43</v>
      </c>
      <c r="L7370" s="163">
        <v>32.6</v>
      </c>
      <c r="P7370" s="106">
        <v>39332</v>
      </c>
      <c r="Q7370" s="163">
        <v>0.66012999999999999</v>
      </c>
      <c r="R7370" s="163">
        <v>0.65012999999999999</v>
      </c>
    </row>
    <row r="7371" spans="4:18">
      <c r="D7371" s="106">
        <v>39331</v>
      </c>
      <c r="E7371" s="163">
        <v>142.10001</v>
      </c>
      <c r="F7371" s="163">
        <v>138.07001</v>
      </c>
      <c r="J7371" s="106">
        <v>39331</v>
      </c>
      <c r="K7371" s="163">
        <v>33.03</v>
      </c>
      <c r="L7371" s="163">
        <v>32.880000000000003</v>
      </c>
      <c r="P7371" s="106">
        <v>39331</v>
      </c>
      <c r="Q7371" s="163">
        <v>0.68013999999999997</v>
      </c>
      <c r="R7371" s="163">
        <v>0.67013</v>
      </c>
    </row>
    <row r="7372" spans="4:18">
      <c r="D7372" s="106">
        <v>39330</v>
      </c>
      <c r="E7372" s="163">
        <v>146</v>
      </c>
      <c r="F7372" s="163">
        <v>140.88999999999999</v>
      </c>
      <c r="J7372" s="106">
        <v>39330</v>
      </c>
      <c r="K7372" s="163">
        <v>32.659999999999997</v>
      </c>
      <c r="L7372" s="163">
        <v>33.21</v>
      </c>
      <c r="P7372" s="106">
        <v>39330</v>
      </c>
      <c r="Q7372" s="163">
        <v>0.68013999999999997</v>
      </c>
      <c r="R7372" s="163">
        <v>0.66012999999999999</v>
      </c>
    </row>
    <row r="7373" spans="4:18">
      <c r="D7373" s="106">
        <v>39329</v>
      </c>
      <c r="E7373" s="163">
        <v>144.87</v>
      </c>
      <c r="F7373" s="163">
        <v>147.84</v>
      </c>
      <c r="J7373" s="106">
        <v>39329</v>
      </c>
      <c r="K7373" s="163">
        <v>32.700000000000003</v>
      </c>
      <c r="L7373" s="163">
        <v>32.979999999999997</v>
      </c>
      <c r="P7373" s="106">
        <v>39329</v>
      </c>
      <c r="Q7373" s="163">
        <v>0.64012999999999998</v>
      </c>
      <c r="R7373" s="163">
        <v>0.68013999999999997</v>
      </c>
    </row>
    <row r="7374" spans="4:18">
      <c r="D7374" s="106">
        <v>39325</v>
      </c>
      <c r="E7374" s="163">
        <v>142.22</v>
      </c>
      <c r="F7374" s="163">
        <v>145.87</v>
      </c>
      <c r="J7374" s="106">
        <v>39325</v>
      </c>
      <c r="K7374" s="163">
        <v>32.11</v>
      </c>
      <c r="L7374" s="163">
        <v>32.659999999999997</v>
      </c>
      <c r="P7374" s="106">
        <v>39325</v>
      </c>
      <c r="Q7374" s="163">
        <v>0.65012999999999999</v>
      </c>
      <c r="R7374" s="163">
        <v>0.64012999999999998</v>
      </c>
    </row>
    <row r="7375" spans="4:18">
      <c r="D7375" s="106">
        <v>39324</v>
      </c>
      <c r="E7375" s="163">
        <v>137.62</v>
      </c>
      <c r="F7375" s="163">
        <v>139.75</v>
      </c>
      <c r="J7375" s="106">
        <v>39324</v>
      </c>
      <c r="K7375" s="163">
        <v>32.03</v>
      </c>
      <c r="L7375" s="163">
        <v>32.01</v>
      </c>
      <c r="P7375" s="106">
        <v>39324</v>
      </c>
      <c r="Q7375" s="163">
        <v>0.66012999999999999</v>
      </c>
      <c r="R7375" s="163">
        <v>0.65012999999999999</v>
      </c>
    </row>
    <row r="7376" spans="4:18">
      <c r="D7376" s="106">
        <v>39323</v>
      </c>
      <c r="E7376" s="163">
        <v>136.30000000000001</v>
      </c>
      <c r="F7376" s="163">
        <v>139.62</v>
      </c>
      <c r="J7376" s="106">
        <v>39323</v>
      </c>
      <c r="K7376" s="163">
        <v>31.85</v>
      </c>
      <c r="L7376" s="163">
        <v>32.36</v>
      </c>
      <c r="P7376" s="106">
        <v>39323</v>
      </c>
      <c r="Q7376" s="163">
        <v>0.67013</v>
      </c>
      <c r="R7376" s="163">
        <v>0.67013</v>
      </c>
    </row>
    <row r="7377" spans="4:18">
      <c r="D7377" s="106">
        <v>39322</v>
      </c>
      <c r="E7377" s="163">
        <v>138.27000000000001</v>
      </c>
      <c r="F7377" s="163">
        <v>134.89999</v>
      </c>
      <c r="J7377" s="106">
        <v>39322</v>
      </c>
      <c r="K7377" s="163">
        <v>31.82</v>
      </c>
      <c r="L7377" s="163">
        <v>31.88</v>
      </c>
      <c r="P7377" s="106">
        <v>39322</v>
      </c>
      <c r="Q7377" s="163">
        <v>0.68013999999999997</v>
      </c>
      <c r="R7377" s="163">
        <v>0.68013999999999997</v>
      </c>
    </row>
    <row r="7378" spans="4:18">
      <c r="D7378" s="106">
        <v>39321</v>
      </c>
      <c r="E7378" s="163">
        <v>142.25</v>
      </c>
      <c r="F7378" s="163">
        <v>140.17999</v>
      </c>
      <c r="J7378" s="106">
        <v>39321</v>
      </c>
      <c r="K7378" s="163">
        <v>31.42</v>
      </c>
      <c r="L7378" s="163">
        <v>32.01</v>
      </c>
      <c r="P7378" s="106">
        <v>39321</v>
      </c>
      <c r="Q7378" s="163">
        <v>0.68013999999999997</v>
      </c>
      <c r="R7378" s="163">
        <v>0.68013999999999997</v>
      </c>
    </row>
    <row r="7379" spans="4:18">
      <c r="D7379" s="106">
        <v>39318</v>
      </c>
      <c r="E7379" s="163">
        <v>139</v>
      </c>
      <c r="F7379" s="163">
        <v>142.5</v>
      </c>
      <c r="J7379" s="106">
        <v>39318</v>
      </c>
      <c r="K7379" s="163">
        <v>30.66</v>
      </c>
      <c r="L7379" s="163">
        <v>31.41</v>
      </c>
      <c r="P7379" s="106">
        <v>39318</v>
      </c>
      <c r="Q7379" s="163">
        <v>0.68013999999999997</v>
      </c>
      <c r="R7379" s="163">
        <v>0.68013999999999997</v>
      </c>
    </row>
    <row r="7380" spans="4:18">
      <c r="D7380" s="106">
        <v>39317</v>
      </c>
      <c r="E7380" s="163">
        <v>141.39999</v>
      </c>
      <c r="F7380" s="163">
        <v>139.55000000000001</v>
      </c>
      <c r="J7380" s="106">
        <v>39317</v>
      </c>
      <c r="K7380" s="163">
        <v>31.71</v>
      </c>
      <c r="L7380" s="163">
        <v>30.65</v>
      </c>
      <c r="P7380" s="106">
        <v>39317</v>
      </c>
      <c r="Q7380" s="163">
        <v>0.65012999999999999</v>
      </c>
      <c r="R7380" s="163">
        <v>0.68013999999999997</v>
      </c>
    </row>
    <row r="7381" spans="4:18">
      <c r="D7381" s="106">
        <v>39316</v>
      </c>
      <c r="E7381" s="163">
        <v>139.28</v>
      </c>
      <c r="F7381" s="163">
        <v>138.83000000000001</v>
      </c>
      <c r="J7381" s="106">
        <v>39316</v>
      </c>
      <c r="K7381" s="163">
        <v>30.94</v>
      </c>
      <c r="L7381" s="163">
        <v>31.42</v>
      </c>
      <c r="P7381" s="106">
        <v>39316</v>
      </c>
      <c r="Q7381" s="163">
        <v>0.65012999999999999</v>
      </c>
      <c r="R7381" s="163">
        <v>0.65012999999999999</v>
      </c>
    </row>
    <row r="7382" spans="4:18">
      <c r="D7382" s="106">
        <v>39315</v>
      </c>
      <c r="E7382" s="163">
        <v>137</v>
      </c>
      <c r="F7382" s="163">
        <v>135.16999999999999</v>
      </c>
      <c r="J7382" s="106">
        <v>39315</v>
      </c>
      <c r="K7382" s="163">
        <v>31.71</v>
      </c>
      <c r="L7382" s="163">
        <v>31.03</v>
      </c>
      <c r="P7382" s="106">
        <v>39315</v>
      </c>
      <c r="Q7382" s="163">
        <v>0.68013999999999997</v>
      </c>
      <c r="R7382" s="163">
        <v>0.68013999999999997</v>
      </c>
    </row>
    <row r="7383" spans="4:18">
      <c r="D7383" s="106">
        <v>39314</v>
      </c>
      <c r="E7383" s="163">
        <v>134</v>
      </c>
      <c r="F7383" s="163">
        <v>137.66999999999999</v>
      </c>
      <c r="J7383" s="106">
        <v>39314</v>
      </c>
      <c r="K7383" s="163">
        <v>33.049999999999997</v>
      </c>
      <c r="L7383" s="163">
        <v>31.52</v>
      </c>
      <c r="P7383" s="106">
        <v>39314</v>
      </c>
      <c r="Q7383" s="163">
        <v>0.68013999999999997</v>
      </c>
      <c r="R7383" s="163">
        <v>0.68013999999999997</v>
      </c>
    </row>
    <row r="7384" spans="4:18">
      <c r="D7384" s="106">
        <v>39311</v>
      </c>
      <c r="E7384" s="163">
        <v>134</v>
      </c>
      <c r="F7384" s="163">
        <v>133.53998999999999</v>
      </c>
      <c r="J7384" s="106">
        <v>39311</v>
      </c>
      <c r="K7384" s="163">
        <v>30.5</v>
      </c>
      <c r="L7384" s="163">
        <v>31.75</v>
      </c>
      <c r="P7384" s="106">
        <v>39311</v>
      </c>
      <c r="Q7384" s="163">
        <v>0.70013999999999998</v>
      </c>
      <c r="R7384" s="163">
        <v>0.70013999999999998</v>
      </c>
    </row>
    <row r="7385" spans="4:18">
      <c r="D7385" s="106">
        <v>39310</v>
      </c>
      <c r="E7385" s="163">
        <v>130</v>
      </c>
      <c r="F7385" s="163">
        <v>129.5</v>
      </c>
      <c r="J7385" s="106">
        <v>39310</v>
      </c>
      <c r="K7385" s="163">
        <v>30.52</v>
      </c>
      <c r="L7385" s="163">
        <v>29.65</v>
      </c>
      <c r="P7385" s="106">
        <v>39310</v>
      </c>
      <c r="Q7385" s="163">
        <v>0.69013999999999998</v>
      </c>
      <c r="R7385" s="163">
        <v>0.69013999999999998</v>
      </c>
    </row>
    <row r="7386" spans="4:18">
      <c r="D7386" s="106">
        <v>39309</v>
      </c>
      <c r="E7386" s="163">
        <v>141.75</v>
      </c>
      <c r="F7386" s="163">
        <v>134</v>
      </c>
      <c r="J7386" s="106">
        <v>39309</v>
      </c>
      <c r="K7386" s="163">
        <v>32.520000000000003</v>
      </c>
      <c r="L7386" s="163">
        <v>30.97</v>
      </c>
      <c r="P7386" s="106">
        <v>39309</v>
      </c>
      <c r="Q7386" s="163">
        <v>0.68013999999999997</v>
      </c>
      <c r="R7386" s="163">
        <v>0.67013</v>
      </c>
    </row>
    <row r="7387" spans="4:18">
      <c r="D7387" s="106">
        <v>39308</v>
      </c>
      <c r="E7387" s="163">
        <v>146.92999</v>
      </c>
      <c r="F7387" s="163">
        <v>143.12</v>
      </c>
      <c r="J7387" s="106">
        <v>39308</v>
      </c>
      <c r="K7387" s="163">
        <v>33.24</v>
      </c>
      <c r="L7387" s="163">
        <v>32.520000000000003</v>
      </c>
      <c r="P7387" s="106">
        <v>39308</v>
      </c>
      <c r="Q7387" s="163">
        <v>0.67013</v>
      </c>
      <c r="R7387" s="163">
        <v>0.68013999999999997</v>
      </c>
    </row>
    <row r="7388" spans="4:18">
      <c r="D7388" s="106">
        <v>39307</v>
      </c>
      <c r="E7388" s="163">
        <v>152.75</v>
      </c>
      <c r="F7388" s="163">
        <v>147</v>
      </c>
      <c r="J7388" s="106">
        <v>39307</v>
      </c>
      <c r="K7388" s="163">
        <v>32.549999999999997</v>
      </c>
      <c r="L7388" s="163">
        <v>32.94</v>
      </c>
      <c r="P7388" s="106">
        <v>39307</v>
      </c>
      <c r="Q7388" s="163">
        <v>0.72014</v>
      </c>
      <c r="R7388" s="163">
        <v>0.68013999999999997</v>
      </c>
    </row>
    <row r="7389" spans="4:18">
      <c r="D7389" s="106">
        <v>39304</v>
      </c>
      <c r="E7389" s="163">
        <v>153.21001000000001</v>
      </c>
      <c r="F7389" s="163">
        <v>151.05000000000001</v>
      </c>
      <c r="J7389" s="106">
        <v>39304</v>
      </c>
      <c r="K7389" s="163">
        <v>32.520000000000003</v>
      </c>
      <c r="L7389" s="163">
        <v>31.83</v>
      </c>
      <c r="P7389" s="106">
        <v>39304</v>
      </c>
      <c r="Q7389" s="163">
        <v>0.72014</v>
      </c>
      <c r="R7389" s="163">
        <v>0.74014999999999997</v>
      </c>
    </row>
    <row r="7390" spans="4:18">
      <c r="D7390" s="106">
        <v>39303</v>
      </c>
      <c r="E7390" s="163">
        <v>156.94999999999999</v>
      </c>
      <c r="F7390" s="163">
        <v>154</v>
      </c>
      <c r="J7390" s="106">
        <v>39303</v>
      </c>
      <c r="K7390" s="163">
        <v>31.65</v>
      </c>
      <c r="L7390" s="163">
        <v>32.56</v>
      </c>
      <c r="P7390" s="106">
        <v>39303</v>
      </c>
      <c r="Q7390" s="163">
        <v>0.72014</v>
      </c>
      <c r="R7390" s="163">
        <v>0.70013999999999998</v>
      </c>
    </row>
    <row r="7391" spans="4:18">
      <c r="D7391" s="106">
        <v>39302</v>
      </c>
      <c r="E7391" s="163">
        <v>158.38</v>
      </c>
      <c r="F7391" s="163">
        <v>159.88</v>
      </c>
      <c r="J7391" s="106">
        <v>39302</v>
      </c>
      <c r="K7391" s="163">
        <v>31.87</v>
      </c>
      <c r="L7391" s="163">
        <v>31.48</v>
      </c>
      <c r="P7391" s="106">
        <v>39302</v>
      </c>
      <c r="Q7391" s="163">
        <v>0.72014</v>
      </c>
      <c r="R7391" s="163">
        <v>0.70013999999999998</v>
      </c>
    </row>
    <row r="7392" spans="4:18">
      <c r="D7392" s="106">
        <v>39301</v>
      </c>
      <c r="E7392" s="163">
        <v>154.09</v>
      </c>
      <c r="F7392" s="163">
        <v>156.85001</v>
      </c>
      <c r="J7392" s="106">
        <v>39301</v>
      </c>
      <c r="K7392" s="163">
        <v>30.69</v>
      </c>
      <c r="L7392" s="163">
        <v>31.4</v>
      </c>
      <c r="P7392" s="106">
        <v>39301</v>
      </c>
      <c r="Q7392" s="163">
        <v>0.64012999999999998</v>
      </c>
      <c r="R7392" s="163">
        <v>0.65012999999999999</v>
      </c>
    </row>
    <row r="7393" spans="4:18">
      <c r="D7393" s="106">
        <v>39300</v>
      </c>
      <c r="E7393" s="163">
        <v>153</v>
      </c>
      <c r="F7393" s="163">
        <v>153.58000000000001</v>
      </c>
      <c r="J7393" s="106">
        <v>39300</v>
      </c>
      <c r="K7393" s="163">
        <v>30.78</v>
      </c>
      <c r="L7393" s="163">
        <v>30.81</v>
      </c>
      <c r="P7393" s="106">
        <v>39300</v>
      </c>
      <c r="Q7393" s="163">
        <v>0.68013999999999997</v>
      </c>
      <c r="R7393" s="163">
        <v>0.64012999999999998</v>
      </c>
    </row>
    <row r="7394" spans="4:18">
      <c r="D7394" s="106">
        <v>39297</v>
      </c>
      <c r="E7394" s="163">
        <v>152.52000000000001</v>
      </c>
      <c r="F7394" s="163">
        <v>153.96001000000001</v>
      </c>
      <c r="J7394" s="106">
        <v>39297</v>
      </c>
      <c r="K7394" s="163">
        <v>31.09</v>
      </c>
      <c r="L7394" s="163">
        <v>30.63</v>
      </c>
      <c r="P7394" s="106">
        <v>39297</v>
      </c>
      <c r="Q7394" s="163">
        <v>0.70013999999999998</v>
      </c>
      <c r="R7394" s="163">
        <v>0.70013999999999998</v>
      </c>
    </row>
    <row r="7395" spans="4:18">
      <c r="D7395" s="106">
        <v>39296</v>
      </c>
      <c r="E7395" s="163">
        <v>150.49001000000001</v>
      </c>
      <c r="F7395" s="163">
        <v>152.17999</v>
      </c>
      <c r="J7395" s="106">
        <v>39296</v>
      </c>
      <c r="K7395" s="163">
        <v>31</v>
      </c>
      <c r="L7395" s="163">
        <v>31.14</v>
      </c>
      <c r="P7395" s="106">
        <v>39296</v>
      </c>
      <c r="Q7395" s="163">
        <v>0.70013999999999998</v>
      </c>
      <c r="R7395" s="163">
        <v>0.70013999999999998</v>
      </c>
    </row>
    <row r="7396" spans="4:18">
      <c r="D7396" s="106">
        <v>39295</v>
      </c>
      <c r="E7396" s="163">
        <v>150.27000000000001</v>
      </c>
      <c r="F7396" s="163">
        <v>150</v>
      </c>
      <c r="J7396" s="106">
        <v>39295</v>
      </c>
      <c r="K7396" s="163">
        <v>30.55</v>
      </c>
      <c r="L7396" s="163">
        <v>30.62</v>
      </c>
      <c r="P7396" s="106">
        <v>39295</v>
      </c>
      <c r="Q7396" s="163">
        <v>0.70013999999999998</v>
      </c>
      <c r="R7396" s="163">
        <v>0.70013999999999998</v>
      </c>
    </row>
    <row r="7397" spans="4:18">
      <c r="D7397" s="106">
        <v>39294</v>
      </c>
      <c r="E7397" s="163">
        <v>156.81</v>
      </c>
      <c r="F7397" s="163">
        <v>151.13</v>
      </c>
      <c r="J7397" s="106">
        <v>39294</v>
      </c>
      <c r="K7397" s="163">
        <v>31.62</v>
      </c>
      <c r="L7397" s="163">
        <v>30.77</v>
      </c>
      <c r="P7397" s="106">
        <v>39294</v>
      </c>
      <c r="Q7397" s="163">
        <v>0.70013999999999998</v>
      </c>
      <c r="R7397" s="163">
        <v>0.70013999999999998</v>
      </c>
    </row>
    <row r="7398" spans="4:18">
      <c r="D7398" s="106">
        <v>39293</v>
      </c>
      <c r="E7398" s="163">
        <v>153.94999999999999</v>
      </c>
      <c r="F7398" s="163">
        <v>156.39999</v>
      </c>
      <c r="J7398" s="106">
        <v>39293</v>
      </c>
      <c r="K7398" s="163">
        <v>31.12</v>
      </c>
      <c r="L7398" s="163">
        <v>30.9</v>
      </c>
      <c r="P7398" s="106">
        <v>39293</v>
      </c>
      <c r="Q7398" s="163">
        <v>0.70013999999999998</v>
      </c>
      <c r="R7398" s="163">
        <v>0.70013999999999998</v>
      </c>
    </row>
    <row r="7399" spans="4:18">
      <c r="D7399" s="106">
        <v>39290</v>
      </c>
      <c r="E7399" s="163">
        <v>146.34</v>
      </c>
      <c r="F7399" s="163">
        <v>151.39999</v>
      </c>
      <c r="J7399" s="106">
        <v>39290</v>
      </c>
      <c r="K7399" s="163">
        <v>31</v>
      </c>
      <c r="L7399" s="163">
        <v>31.18</v>
      </c>
      <c r="P7399" s="106">
        <v>39290</v>
      </c>
      <c r="Q7399" s="163">
        <v>0.72014</v>
      </c>
      <c r="R7399" s="163">
        <v>0.73014999999999997</v>
      </c>
    </row>
    <row r="7400" spans="4:18">
      <c r="D7400" s="106">
        <v>39289</v>
      </c>
      <c r="E7400" s="163">
        <v>142</v>
      </c>
      <c r="F7400" s="163">
        <v>146.34</v>
      </c>
      <c r="J7400" s="106">
        <v>39289</v>
      </c>
      <c r="K7400" s="163">
        <v>31.75</v>
      </c>
      <c r="L7400" s="163">
        <v>31.13</v>
      </c>
      <c r="P7400" s="106">
        <v>39289</v>
      </c>
      <c r="Q7400" s="163">
        <v>0.78015999999999996</v>
      </c>
      <c r="R7400" s="163">
        <v>0.72014</v>
      </c>
    </row>
    <row r="7401" spans="4:18">
      <c r="D7401" s="106">
        <v>39288</v>
      </c>
      <c r="E7401" s="163">
        <v>148.44999999999999</v>
      </c>
      <c r="F7401" s="163">
        <v>143.75</v>
      </c>
      <c r="J7401" s="106">
        <v>39288</v>
      </c>
      <c r="K7401" s="163">
        <v>32.74</v>
      </c>
      <c r="L7401" s="163">
        <v>32.74</v>
      </c>
      <c r="P7401" s="106">
        <v>39288</v>
      </c>
      <c r="Q7401" s="163">
        <v>0.75014999999999998</v>
      </c>
      <c r="R7401" s="163">
        <v>0.74014999999999997</v>
      </c>
    </row>
    <row r="7402" spans="4:18">
      <c r="D7402" s="106">
        <v>39287</v>
      </c>
      <c r="E7402" s="163">
        <v>153.75</v>
      </c>
      <c r="F7402" s="163">
        <v>147.78998999999999</v>
      </c>
      <c r="J7402" s="106">
        <v>39287</v>
      </c>
      <c r="K7402" s="163">
        <v>33.31</v>
      </c>
      <c r="L7402" s="163">
        <v>32.340000000000003</v>
      </c>
      <c r="P7402" s="106">
        <v>39287</v>
      </c>
      <c r="Q7402" s="163">
        <v>0.78015999999999996</v>
      </c>
      <c r="R7402" s="163">
        <v>0.75014999999999998</v>
      </c>
    </row>
    <row r="7403" spans="4:18">
      <c r="D7403" s="106">
        <v>39286</v>
      </c>
      <c r="E7403" s="163">
        <v>161.41</v>
      </c>
      <c r="F7403" s="163">
        <v>156.09</v>
      </c>
      <c r="J7403" s="106">
        <v>39286</v>
      </c>
      <c r="K7403" s="163">
        <v>33.51</v>
      </c>
      <c r="L7403" s="163">
        <v>33.5</v>
      </c>
      <c r="P7403" s="106">
        <v>39286</v>
      </c>
      <c r="Q7403" s="163">
        <v>0.75014999999999998</v>
      </c>
      <c r="R7403" s="163">
        <v>0.77015</v>
      </c>
    </row>
    <row r="7404" spans="4:18">
      <c r="D7404" s="106">
        <v>39283</v>
      </c>
      <c r="E7404" s="163">
        <v>161.14999</v>
      </c>
      <c r="F7404" s="163">
        <v>160.24001000000001</v>
      </c>
      <c r="J7404" s="106">
        <v>39283</v>
      </c>
      <c r="K7404" s="163">
        <v>33.71</v>
      </c>
      <c r="L7404" s="163">
        <v>33.799999999999997</v>
      </c>
      <c r="P7404" s="106">
        <v>39283</v>
      </c>
      <c r="Q7404" s="163">
        <v>0.77015</v>
      </c>
      <c r="R7404" s="163">
        <v>0.77015</v>
      </c>
    </row>
    <row r="7405" spans="4:18">
      <c r="D7405" s="106">
        <v>39282</v>
      </c>
      <c r="E7405" s="163">
        <v>164.91</v>
      </c>
      <c r="F7405" s="163">
        <v>161.35001</v>
      </c>
      <c r="J7405" s="106">
        <v>39282</v>
      </c>
      <c r="K7405" s="163">
        <v>33.1</v>
      </c>
      <c r="L7405" s="163">
        <v>33.89</v>
      </c>
      <c r="P7405" s="106">
        <v>39282</v>
      </c>
      <c r="Q7405" s="163">
        <v>0.80015999999999998</v>
      </c>
      <c r="R7405" s="163">
        <v>0.77015</v>
      </c>
    </row>
    <row r="7406" spans="4:18">
      <c r="D7406" s="106">
        <v>39281</v>
      </c>
      <c r="E7406" s="163">
        <v>165.00998999999999</v>
      </c>
      <c r="F7406" s="163">
        <v>162.92999</v>
      </c>
      <c r="J7406" s="106">
        <v>39281</v>
      </c>
      <c r="K7406" s="163">
        <v>32.200000000000003</v>
      </c>
      <c r="L7406" s="163">
        <v>32.270000000000003</v>
      </c>
      <c r="P7406" s="106">
        <v>39281</v>
      </c>
      <c r="Q7406" s="163">
        <v>0.75014999999999998</v>
      </c>
      <c r="R7406" s="163">
        <v>0.79015999999999997</v>
      </c>
    </row>
    <row r="7407" spans="4:18">
      <c r="D7407" s="106">
        <v>39280</v>
      </c>
      <c r="E7407" s="163">
        <v>171.23</v>
      </c>
      <c r="F7407" s="163">
        <v>166.85001</v>
      </c>
      <c r="J7407" s="106">
        <v>39280</v>
      </c>
      <c r="K7407" s="163">
        <v>31.93</v>
      </c>
      <c r="L7407" s="163">
        <v>32.369999999999997</v>
      </c>
      <c r="P7407" s="106">
        <v>39280</v>
      </c>
      <c r="Q7407" s="163">
        <v>0.79015999999999997</v>
      </c>
      <c r="R7407" s="163">
        <v>0.75014999999999998</v>
      </c>
    </row>
    <row r="7408" spans="4:18">
      <c r="D7408" s="106">
        <v>39279</v>
      </c>
      <c r="E7408" s="163">
        <v>168.2</v>
      </c>
      <c r="F7408" s="163">
        <v>169.98</v>
      </c>
      <c r="J7408" s="106">
        <v>39279</v>
      </c>
      <c r="K7408" s="163">
        <v>31.39</v>
      </c>
      <c r="L7408" s="163">
        <v>32.03</v>
      </c>
      <c r="P7408" s="106">
        <v>39279</v>
      </c>
      <c r="Q7408" s="163">
        <v>0.80015999999999998</v>
      </c>
      <c r="R7408" s="163">
        <v>0.79015999999999997</v>
      </c>
    </row>
    <row r="7409" spans="4:18">
      <c r="D7409" s="106">
        <v>39276</v>
      </c>
      <c r="E7409" s="163">
        <v>168.22</v>
      </c>
      <c r="F7409" s="163">
        <v>167.11</v>
      </c>
      <c r="J7409" s="106">
        <v>39276</v>
      </c>
      <c r="K7409" s="163">
        <v>32</v>
      </c>
      <c r="L7409" s="163">
        <v>31.5</v>
      </c>
      <c r="P7409" s="106">
        <v>39276</v>
      </c>
      <c r="Q7409" s="163">
        <v>0.79015999999999997</v>
      </c>
      <c r="R7409" s="163">
        <v>0.79015999999999997</v>
      </c>
    </row>
    <row r="7410" spans="4:18">
      <c r="D7410" s="106">
        <v>39275</v>
      </c>
      <c r="E7410" s="163">
        <v>168.67999</v>
      </c>
      <c r="F7410" s="163">
        <v>168.99001000000001</v>
      </c>
      <c r="J7410" s="106">
        <v>39275</v>
      </c>
      <c r="K7410" s="163">
        <v>31.89</v>
      </c>
      <c r="L7410" s="163">
        <v>31.96</v>
      </c>
      <c r="P7410" s="106">
        <v>39275</v>
      </c>
      <c r="Q7410" s="163">
        <v>0.77015</v>
      </c>
      <c r="R7410" s="163">
        <v>0.78015999999999996</v>
      </c>
    </row>
    <row r="7411" spans="4:18">
      <c r="D7411" s="106">
        <v>39274</v>
      </c>
      <c r="E7411" s="163">
        <v>157</v>
      </c>
      <c r="F7411" s="163">
        <v>167.07001</v>
      </c>
      <c r="J7411" s="106">
        <v>39274</v>
      </c>
      <c r="K7411" s="163">
        <v>32.15</v>
      </c>
      <c r="L7411" s="163">
        <v>31.94</v>
      </c>
      <c r="P7411" s="106">
        <v>39274</v>
      </c>
      <c r="Q7411" s="163">
        <v>0.75014999999999998</v>
      </c>
      <c r="R7411" s="163">
        <v>0.77015</v>
      </c>
    </row>
    <row r="7412" spans="4:18">
      <c r="D7412" s="106">
        <v>39273</v>
      </c>
      <c r="E7412" s="163">
        <v>156.78998999999999</v>
      </c>
      <c r="F7412" s="163">
        <v>155.72999999999999</v>
      </c>
      <c r="J7412" s="106">
        <v>39273</v>
      </c>
      <c r="K7412" s="163">
        <v>31.66</v>
      </c>
      <c r="L7412" s="163">
        <v>32.06</v>
      </c>
      <c r="P7412" s="106">
        <v>39273</v>
      </c>
      <c r="Q7412" s="163">
        <v>0.75014999999999998</v>
      </c>
      <c r="R7412" s="163">
        <v>0.75014999999999998</v>
      </c>
    </row>
    <row r="7413" spans="4:18">
      <c r="D7413" s="106">
        <v>39272</v>
      </c>
      <c r="E7413" s="163">
        <v>157.75</v>
      </c>
      <c r="F7413" s="163">
        <v>156.78</v>
      </c>
      <c r="J7413" s="106">
        <v>39272</v>
      </c>
      <c r="K7413" s="163">
        <v>31.23</v>
      </c>
      <c r="L7413" s="163">
        <v>31.86</v>
      </c>
      <c r="P7413" s="106">
        <v>39272</v>
      </c>
      <c r="Q7413" s="163">
        <v>0.75014999999999998</v>
      </c>
      <c r="R7413" s="163">
        <v>0.80015999999999998</v>
      </c>
    </row>
    <row r="7414" spans="4:18">
      <c r="D7414" s="106">
        <v>39269</v>
      </c>
      <c r="E7414" s="163">
        <v>154.88999999999999</v>
      </c>
      <c r="F7414" s="163">
        <v>156.09</v>
      </c>
      <c r="J7414" s="106">
        <v>39269</v>
      </c>
      <c r="K7414" s="163">
        <v>30.32</v>
      </c>
      <c r="L7414" s="163">
        <v>31.14</v>
      </c>
      <c r="P7414" s="106">
        <v>39269</v>
      </c>
      <c r="Q7414" s="163">
        <v>0.75014999999999998</v>
      </c>
      <c r="R7414" s="163">
        <v>0.75014999999999998</v>
      </c>
    </row>
    <row r="7415" spans="4:18">
      <c r="D7415" s="106">
        <v>39268</v>
      </c>
      <c r="E7415" s="163">
        <v>149.55000000000001</v>
      </c>
      <c r="F7415" s="163">
        <v>151.81</v>
      </c>
      <c r="J7415" s="106">
        <v>39268</v>
      </c>
      <c r="K7415" s="163">
        <v>29.61</v>
      </c>
      <c r="L7415" s="163">
        <v>30.36</v>
      </c>
      <c r="P7415" s="106">
        <v>39268</v>
      </c>
      <c r="Q7415" s="163">
        <v>0.81015999999999999</v>
      </c>
      <c r="R7415" s="163">
        <v>0.78015999999999996</v>
      </c>
    </row>
    <row r="7416" spans="4:18">
      <c r="D7416" s="106">
        <v>39266</v>
      </c>
      <c r="E7416" s="163">
        <v>146.12</v>
      </c>
      <c r="F7416" s="163">
        <v>148.88</v>
      </c>
      <c r="J7416" s="106">
        <v>39266</v>
      </c>
      <c r="K7416" s="163">
        <v>29.55</v>
      </c>
      <c r="L7416" s="163">
        <v>29.66</v>
      </c>
      <c r="P7416" s="106">
        <v>39266</v>
      </c>
      <c r="Q7416" s="163">
        <v>0.81015999999999999</v>
      </c>
      <c r="R7416" s="163">
        <v>0.81015999999999999</v>
      </c>
    </row>
    <row r="7417" spans="4:18">
      <c r="D7417" s="106">
        <v>39265</v>
      </c>
      <c r="E7417" s="163">
        <v>149.19</v>
      </c>
      <c r="F7417" s="163">
        <v>145.00998999999999</v>
      </c>
      <c r="J7417" s="106">
        <v>39265</v>
      </c>
      <c r="K7417" s="163">
        <v>29.71</v>
      </c>
      <c r="L7417" s="163">
        <v>29.5</v>
      </c>
      <c r="P7417" s="106">
        <v>39265</v>
      </c>
      <c r="Q7417" s="163">
        <v>0.81015999999999999</v>
      </c>
      <c r="R7417" s="163">
        <v>0.81015999999999999</v>
      </c>
    </row>
    <row r="7418" spans="4:18">
      <c r="D7418" s="106">
        <v>39262</v>
      </c>
      <c r="E7418" s="163">
        <v>148.89999</v>
      </c>
      <c r="F7418" s="163">
        <v>147.85001</v>
      </c>
      <c r="J7418" s="106">
        <v>39262</v>
      </c>
      <c r="K7418" s="163">
        <v>29.7</v>
      </c>
      <c r="L7418" s="163">
        <v>29.71</v>
      </c>
      <c r="P7418" s="106">
        <v>39262</v>
      </c>
      <c r="Q7418" s="163">
        <v>0.81015999999999999</v>
      </c>
      <c r="R7418" s="163">
        <v>0.81015999999999999</v>
      </c>
    </row>
    <row r="7419" spans="4:18">
      <c r="D7419" s="106">
        <v>39261</v>
      </c>
      <c r="E7419" s="163">
        <v>151.64999</v>
      </c>
      <c r="F7419" s="163">
        <v>148.78998999999999</v>
      </c>
      <c r="J7419" s="106">
        <v>39261</v>
      </c>
      <c r="K7419" s="163">
        <v>29.57</v>
      </c>
      <c r="L7419" s="163">
        <v>29.69</v>
      </c>
      <c r="P7419" s="106">
        <v>39261</v>
      </c>
      <c r="Q7419" s="163">
        <v>0.80015999999999998</v>
      </c>
      <c r="R7419" s="163">
        <v>0.80015999999999998</v>
      </c>
    </row>
    <row r="7420" spans="4:18">
      <c r="D7420" s="106">
        <v>39260</v>
      </c>
      <c r="E7420" s="163">
        <v>144.5</v>
      </c>
      <c r="F7420" s="163">
        <v>151.05000000000001</v>
      </c>
      <c r="J7420" s="106">
        <v>39260</v>
      </c>
      <c r="K7420" s="163">
        <v>29.42</v>
      </c>
      <c r="L7420" s="163">
        <v>29.47</v>
      </c>
      <c r="P7420" s="106">
        <v>39260</v>
      </c>
      <c r="Q7420" s="163">
        <v>0.80015999999999998</v>
      </c>
      <c r="R7420" s="163">
        <v>0.81015999999999999</v>
      </c>
    </row>
    <row r="7421" spans="4:18">
      <c r="D7421" s="106">
        <v>39259</v>
      </c>
      <c r="E7421" s="163">
        <v>150.94</v>
      </c>
      <c r="F7421" s="163">
        <v>145.56</v>
      </c>
      <c r="J7421" s="106">
        <v>39259</v>
      </c>
      <c r="K7421" s="163">
        <v>29.83</v>
      </c>
      <c r="L7421" s="163">
        <v>29.6</v>
      </c>
      <c r="P7421" s="106">
        <v>39259</v>
      </c>
      <c r="Q7421" s="163">
        <v>0.83016999999999996</v>
      </c>
      <c r="R7421" s="163">
        <v>0.81015999999999999</v>
      </c>
    </row>
    <row r="7422" spans="4:18">
      <c r="D7422" s="106">
        <v>39258</v>
      </c>
      <c r="E7422" s="163">
        <v>155.75</v>
      </c>
      <c r="F7422" s="163">
        <v>149.24001000000001</v>
      </c>
      <c r="J7422" s="106">
        <v>39258</v>
      </c>
      <c r="K7422" s="163">
        <v>29.8</v>
      </c>
      <c r="L7422" s="163">
        <v>29.89</v>
      </c>
      <c r="P7422" s="106">
        <v>39258</v>
      </c>
      <c r="Q7422" s="163">
        <v>0.83016999999999996</v>
      </c>
      <c r="R7422" s="163">
        <v>0.81015999999999999</v>
      </c>
    </row>
    <row r="7423" spans="4:18">
      <c r="D7423" s="106">
        <v>39255</v>
      </c>
      <c r="E7423" s="163">
        <v>159.60001</v>
      </c>
      <c r="F7423" s="163">
        <v>155.52000000000001</v>
      </c>
      <c r="J7423" s="106">
        <v>39255</v>
      </c>
      <c r="K7423" s="163">
        <v>30.26</v>
      </c>
      <c r="L7423" s="163">
        <v>29.89</v>
      </c>
      <c r="P7423" s="106">
        <v>39255</v>
      </c>
      <c r="Q7423" s="163">
        <v>0.83016999999999996</v>
      </c>
      <c r="R7423" s="163">
        <v>0.82016</v>
      </c>
    </row>
    <row r="7424" spans="4:18">
      <c r="D7424" s="106">
        <v>39254</v>
      </c>
      <c r="E7424" s="163">
        <v>158.25</v>
      </c>
      <c r="F7424" s="163">
        <v>158.55000000000001</v>
      </c>
      <c r="J7424" s="106">
        <v>39254</v>
      </c>
      <c r="K7424" s="163">
        <v>30.33</v>
      </c>
      <c r="L7424" s="163">
        <v>30.25</v>
      </c>
      <c r="P7424" s="106">
        <v>39254</v>
      </c>
      <c r="Q7424" s="163">
        <v>0.84016999999999997</v>
      </c>
      <c r="R7424" s="163">
        <v>0.82016</v>
      </c>
    </row>
    <row r="7425" spans="4:18">
      <c r="D7425" s="106">
        <v>39253</v>
      </c>
      <c r="E7425" s="163">
        <v>156.5</v>
      </c>
      <c r="F7425" s="163">
        <v>158.10001</v>
      </c>
      <c r="J7425" s="106">
        <v>39253</v>
      </c>
      <c r="K7425" s="163">
        <v>30.74</v>
      </c>
      <c r="L7425" s="163">
        <v>30.56</v>
      </c>
      <c r="P7425" s="106">
        <v>39253</v>
      </c>
      <c r="Q7425" s="163">
        <v>0.82016</v>
      </c>
      <c r="R7425" s="163">
        <v>0.82016</v>
      </c>
    </row>
    <row r="7426" spans="4:18">
      <c r="D7426" s="106">
        <v>39252</v>
      </c>
      <c r="E7426" s="163">
        <v>155.00998999999999</v>
      </c>
      <c r="F7426" s="163">
        <v>156.30000000000001</v>
      </c>
      <c r="J7426" s="106">
        <v>39252</v>
      </c>
      <c r="K7426" s="163">
        <v>31.05</v>
      </c>
      <c r="L7426" s="163">
        <v>30.71</v>
      </c>
      <c r="P7426" s="106">
        <v>39252</v>
      </c>
      <c r="Q7426" s="163">
        <v>0.85016999999999998</v>
      </c>
      <c r="R7426" s="163">
        <v>0.85016999999999998</v>
      </c>
    </row>
    <row r="7427" spans="4:18">
      <c r="D7427" s="106">
        <v>39251</v>
      </c>
      <c r="E7427" s="163">
        <v>157.25</v>
      </c>
      <c r="F7427" s="163">
        <v>154.42999</v>
      </c>
      <c r="J7427" s="106">
        <v>39251</v>
      </c>
      <c r="K7427" s="163">
        <v>31.79</v>
      </c>
      <c r="L7427" s="163">
        <v>31</v>
      </c>
      <c r="P7427" s="106">
        <v>39251</v>
      </c>
      <c r="Q7427" s="163">
        <v>0.85016999999999998</v>
      </c>
      <c r="R7427" s="163">
        <v>0.85016999999999998</v>
      </c>
    </row>
    <row r="7428" spans="4:18">
      <c r="D7428" s="106">
        <v>39248</v>
      </c>
      <c r="E7428" s="163">
        <v>157.74001000000001</v>
      </c>
      <c r="F7428" s="163">
        <v>156.97999999999999</v>
      </c>
      <c r="J7428" s="106">
        <v>39248</v>
      </c>
      <c r="K7428" s="163">
        <v>31.89</v>
      </c>
      <c r="L7428" s="163">
        <v>31.61</v>
      </c>
      <c r="P7428" s="106">
        <v>39248</v>
      </c>
      <c r="Q7428" s="163">
        <v>0.80015999999999998</v>
      </c>
      <c r="R7428" s="163">
        <v>0.82016</v>
      </c>
    </row>
    <row r="7429" spans="4:18">
      <c r="D7429" s="106">
        <v>39247</v>
      </c>
      <c r="E7429" s="163">
        <v>148.46001000000001</v>
      </c>
      <c r="F7429" s="163">
        <v>154.88999999999999</v>
      </c>
      <c r="J7429" s="106">
        <v>39247</v>
      </c>
      <c r="K7429" s="163">
        <v>31.74</v>
      </c>
      <c r="L7429" s="163">
        <v>31.9</v>
      </c>
      <c r="P7429" s="106">
        <v>39247</v>
      </c>
      <c r="Q7429" s="163">
        <v>0.85016999999999998</v>
      </c>
      <c r="R7429" s="163">
        <v>0.85016999999999998</v>
      </c>
    </row>
    <row r="7430" spans="4:18">
      <c r="D7430" s="106">
        <v>39246</v>
      </c>
      <c r="E7430" s="163">
        <v>149.31</v>
      </c>
      <c r="F7430" s="163">
        <v>147.78</v>
      </c>
      <c r="J7430" s="106">
        <v>39246</v>
      </c>
      <c r="K7430" s="163">
        <v>32.4</v>
      </c>
      <c r="L7430" s="163">
        <v>31.96</v>
      </c>
      <c r="P7430" s="106">
        <v>39246</v>
      </c>
      <c r="Q7430" s="163">
        <v>0.82016</v>
      </c>
      <c r="R7430" s="163">
        <v>0.85016999999999998</v>
      </c>
    </row>
    <row r="7431" spans="4:18">
      <c r="D7431" s="106">
        <v>39245</v>
      </c>
      <c r="E7431" s="163">
        <v>149.21001000000001</v>
      </c>
      <c r="F7431" s="163">
        <v>148.97999999999999</v>
      </c>
      <c r="J7431" s="106">
        <v>39245</v>
      </c>
      <c r="K7431" s="163">
        <v>32.18</v>
      </c>
      <c r="L7431" s="163">
        <v>32.29</v>
      </c>
      <c r="P7431" s="106">
        <v>39245</v>
      </c>
      <c r="Q7431" s="163">
        <v>0.85016999999999998</v>
      </c>
      <c r="R7431" s="163">
        <v>0.85016999999999998</v>
      </c>
    </row>
    <row r="7432" spans="4:18">
      <c r="D7432" s="106">
        <v>39244</v>
      </c>
      <c r="E7432" s="163">
        <v>147</v>
      </c>
      <c r="F7432" s="163">
        <v>149.19</v>
      </c>
      <c r="J7432" s="106">
        <v>39244</v>
      </c>
      <c r="K7432" s="163">
        <v>32.549999999999997</v>
      </c>
      <c r="L7432" s="163">
        <v>32.46</v>
      </c>
      <c r="P7432" s="106">
        <v>39244</v>
      </c>
      <c r="Q7432" s="163">
        <v>0.80015999999999998</v>
      </c>
      <c r="R7432" s="163">
        <v>0.89017999999999997</v>
      </c>
    </row>
    <row r="7433" spans="4:18">
      <c r="D7433" s="106">
        <v>39241</v>
      </c>
      <c r="E7433" s="163">
        <v>145.22999999999999</v>
      </c>
      <c r="F7433" s="163">
        <v>145.63</v>
      </c>
      <c r="J7433" s="106">
        <v>39241</v>
      </c>
      <c r="K7433" s="163">
        <v>32.520000000000003</v>
      </c>
      <c r="L7433" s="163">
        <v>32.71</v>
      </c>
      <c r="P7433" s="106">
        <v>39241</v>
      </c>
      <c r="Q7433" s="163">
        <v>0.86016999999999999</v>
      </c>
      <c r="R7433" s="163">
        <v>0.90017999999999998</v>
      </c>
    </row>
    <row r="7434" spans="4:18">
      <c r="D7434" s="106">
        <v>39240</v>
      </c>
      <c r="E7434" s="163">
        <v>153.75</v>
      </c>
      <c r="F7434" s="163">
        <v>146.71001000000001</v>
      </c>
      <c r="J7434" s="106">
        <v>39240</v>
      </c>
      <c r="K7434" s="163">
        <v>32.97</v>
      </c>
      <c r="L7434" s="163">
        <v>32.61</v>
      </c>
      <c r="P7434" s="106">
        <v>39240</v>
      </c>
      <c r="Q7434" s="163">
        <v>0.86016999999999999</v>
      </c>
      <c r="R7434" s="163">
        <v>0.85016999999999998</v>
      </c>
    </row>
    <row r="7435" spans="4:18">
      <c r="D7435" s="106">
        <v>39239</v>
      </c>
      <c r="E7435" s="163">
        <v>147.00998999999999</v>
      </c>
      <c r="F7435" s="163">
        <v>152.99001000000001</v>
      </c>
      <c r="J7435" s="106">
        <v>39239</v>
      </c>
      <c r="K7435" s="163">
        <v>33.6</v>
      </c>
      <c r="L7435" s="163">
        <v>33</v>
      </c>
      <c r="P7435" s="106">
        <v>39239</v>
      </c>
      <c r="Q7435" s="163">
        <v>0.86016999999999999</v>
      </c>
      <c r="R7435" s="163">
        <v>0.87017</v>
      </c>
    </row>
    <row r="7436" spans="4:18">
      <c r="D7436" s="106">
        <v>39238</v>
      </c>
      <c r="E7436" s="163">
        <v>149.66999999999999</v>
      </c>
      <c r="F7436" s="163">
        <v>148.75998999999999</v>
      </c>
      <c r="J7436" s="106">
        <v>39238</v>
      </c>
      <c r="K7436" s="163">
        <v>33.81</v>
      </c>
      <c r="L7436" s="163">
        <v>33.75</v>
      </c>
      <c r="P7436" s="106">
        <v>39238</v>
      </c>
      <c r="Q7436" s="163">
        <v>0.85016999999999998</v>
      </c>
      <c r="R7436" s="163">
        <v>0.85016999999999998</v>
      </c>
    </row>
    <row r="7437" spans="4:18">
      <c r="D7437" s="106">
        <v>39237</v>
      </c>
      <c r="E7437" s="163">
        <v>142.16</v>
      </c>
      <c r="F7437" s="163">
        <v>149.66999999999999</v>
      </c>
      <c r="J7437" s="106">
        <v>39237</v>
      </c>
      <c r="K7437" s="163">
        <v>33.200000000000003</v>
      </c>
      <c r="L7437" s="163">
        <v>33.979999999999997</v>
      </c>
      <c r="P7437" s="106">
        <v>39237</v>
      </c>
      <c r="Q7437" s="163">
        <v>0.85016999999999998</v>
      </c>
      <c r="R7437" s="163">
        <v>0.85016999999999998</v>
      </c>
    </row>
    <row r="7438" spans="4:18">
      <c r="D7438" s="106">
        <v>39234</v>
      </c>
      <c r="E7438" s="163">
        <v>146.22</v>
      </c>
      <c r="F7438" s="163">
        <v>142.97</v>
      </c>
      <c r="J7438" s="106">
        <v>39234</v>
      </c>
      <c r="K7438" s="163">
        <v>32.9</v>
      </c>
      <c r="L7438" s="163">
        <v>33.21</v>
      </c>
      <c r="P7438" s="106">
        <v>39234</v>
      </c>
      <c r="Q7438" s="163">
        <v>0.81015999999999999</v>
      </c>
      <c r="R7438" s="163">
        <v>0.85016999999999998</v>
      </c>
    </row>
    <row r="7439" spans="4:18">
      <c r="D7439" s="106">
        <v>39233</v>
      </c>
      <c r="E7439" s="163">
        <v>148.85001</v>
      </c>
      <c r="F7439" s="163">
        <v>144.94</v>
      </c>
      <c r="J7439" s="106">
        <v>39233</v>
      </c>
      <c r="K7439" s="163">
        <v>33.82</v>
      </c>
      <c r="L7439" s="163">
        <v>33.28</v>
      </c>
      <c r="P7439" s="106">
        <v>39233</v>
      </c>
      <c r="Q7439" s="163">
        <v>0.81015999999999999</v>
      </c>
      <c r="R7439" s="163">
        <v>0.85016999999999998</v>
      </c>
    </row>
    <row r="7440" spans="4:18">
      <c r="D7440" s="106">
        <v>39232</v>
      </c>
      <c r="E7440" s="163">
        <v>147</v>
      </c>
      <c r="F7440" s="163">
        <v>148.71001000000001</v>
      </c>
      <c r="J7440" s="106">
        <v>39232</v>
      </c>
      <c r="K7440" s="163">
        <v>32.1</v>
      </c>
      <c r="L7440" s="163">
        <v>33.880000000000003</v>
      </c>
      <c r="P7440" s="106">
        <v>39232</v>
      </c>
      <c r="Q7440" s="163">
        <v>0.85016999999999998</v>
      </c>
      <c r="R7440" s="163">
        <v>0.85016999999999998</v>
      </c>
    </row>
    <row r="7441" spans="4:18">
      <c r="D7441" s="106">
        <v>39231</v>
      </c>
      <c r="E7441" s="163">
        <v>144.99001000000001</v>
      </c>
      <c r="F7441" s="163">
        <v>147.75</v>
      </c>
      <c r="J7441" s="106">
        <v>39231</v>
      </c>
      <c r="K7441" s="163">
        <v>32.950000000000003</v>
      </c>
      <c r="L7441" s="163">
        <v>32.19</v>
      </c>
      <c r="P7441" s="106">
        <v>39231</v>
      </c>
      <c r="Q7441" s="163">
        <v>0.82016</v>
      </c>
      <c r="R7441" s="163">
        <v>0.85016999999999998</v>
      </c>
    </row>
    <row r="7442" spans="4:18">
      <c r="D7442" s="106">
        <v>39227</v>
      </c>
      <c r="E7442" s="163">
        <v>144.10001</v>
      </c>
      <c r="F7442" s="163">
        <v>144.99001000000001</v>
      </c>
      <c r="J7442" s="106">
        <v>39227</v>
      </c>
      <c r="K7442" s="163">
        <v>32.299999999999997</v>
      </c>
      <c r="L7442" s="163">
        <v>32.840000000000003</v>
      </c>
      <c r="P7442" s="106">
        <v>39227</v>
      </c>
      <c r="Q7442" s="163">
        <v>0.85016999999999998</v>
      </c>
      <c r="R7442" s="163">
        <v>0.85016999999999998</v>
      </c>
    </row>
    <row r="7443" spans="4:18">
      <c r="D7443" s="106">
        <v>39226</v>
      </c>
      <c r="E7443" s="163">
        <v>148</v>
      </c>
      <c r="F7443" s="163">
        <v>142.16</v>
      </c>
      <c r="J7443" s="106">
        <v>39226</v>
      </c>
      <c r="K7443" s="163">
        <v>33.119999999999997</v>
      </c>
      <c r="L7443" s="163">
        <v>33.979999999999997</v>
      </c>
      <c r="P7443" s="106">
        <v>39226</v>
      </c>
      <c r="Q7443" s="163">
        <v>0.85016999999999998</v>
      </c>
      <c r="R7443" s="163">
        <v>0.85016999999999998</v>
      </c>
    </row>
    <row r="7444" spans="4:18">
      <c r="D7444" s="106">
        <v>39225</v>
      </c>
      <c r="E7444" s="163">
        <v>153.35001</v>
      </c>
      <c r="F7444" s="163">
        <v>148.47</v>
      </c>
      <c r="J7444" s="106">
        <v>39225</v>
      </c>
      <c r="K7444" s="163">
        <v>33.340000000000003</v>
      </c>
      <c r="L7444" s="163">
        <v>33.19</v>
      </c>
      <c r="P7444" s="106">
        <v>39225</v>
      </c>
      <c r="Q7444" s="163">
        <v>0.80015999999999998</v>
      </c>
      <c r="R7444" s="163">
        <v>0.86016999999999999</v>
      </c>
    </row>
    <row r="7445" spans="4:18">
      <c r="D7445" s="106">
        <v>39224</v>
      </c>
      <c r="E7445" s="163">
        <v>147.49001000000001</v>
      </c>
      <c r="F7445" s="163">
        <v>151.39999</v>
      </c>
      <c r="J7445" s="106">
        <v>39224</v>
      </c>
      <c r="K7445" s="163">
        <v>32.33</v>
      </c>
      <c r="L7445" s="163">
        <v>33.22</v>
      </c>
      <c r="P7445" s="106">
        <v>39224</v>
      </c>
      <c r="Q7445" s="163">
        <v>0.79015999999999997</v>
      </c>
      <c r="R7445" s="163">
        <v>0.80015999999999998</v>
      </c>
    </row>
    <row r="7446" spans="4:18">
      <c r="D7446" s="106">
        <v>39223</v>
      </c>
      <c r="E7446" s="163">
        <v>139.19999999999999</v>
      </c>
      <c r="F7446" s="163">
        <v>146.08000000000001</v>
      </c>
      <c r="J7446" s="106">
        <v>39223</v>
      </c>
      <c r="K7446" s="163">
        <v>31.26</v>
      </c>
      <c r="L7446" s="163">
        <v>32.22</v>
      </c>
      <c r="P7446" s="106">
        <v>39223</v>
      </c>
      <c r="Q7446" s="163">
        <v>0.80015999999999998</v>
      </c>
      <c r="R7446" s="163">
        <v>0.82016</v>
      </c>
    </row>
    <row r="7447" spans="4:18">
      <c r="D7447" s="106">
        <v>39220</v>
      </c>
      <c r="E7447" s="163">
        <v>140.33000000000001</v>
      </c>
      <c r="F7447" s="163">
        <v>139.17999</v>
      </c>
      <c r="J7447" s="106">
        <v>39220</v>
      </c>
      <c r="K7447" s="163">
        <v>31.71</v>
      </c>
      <c r="L7447" s="163">
        <v>31.36</v>
      </c>
      <c r="P7447" s="106">
        <v>39220</v>
      </c>
      <c r="Q7447" s="163">
        <v>0.82016</v>
      </c>
      <c r="R7447" s="163">
        <v>0.82016</v>
      </c>
    </row>
    <row r="7448" spans="4:18">
      <c r="D7448" s="106">
        <v>39219</v>
      </c>
      <c r="E7448" s="163">
        <v>137.61000000000001</v>
      </c>
      <c r="F7448" s="163">
        <v>139.80000000000001</v>
      </c>
      <c r="J7448" s="106">
        <v>39219</v>
      </c>
      <c r="K7448" s="163">
        <v>31.29</v>
      </c>
      <c r="L7448" s="163">
        <v>31.5</v>
      </c>
      <c r="P7448" s="106">
        <v>39219</v>
      </c>
      <c r="Q7448" s="163">
        <v>0.85016999999999998</v>
      </c>
      <c r="R7448" s="163">
        <v>0.86016999999999999</v>
      </c>
    </row>
    <row r="7449" spans="4:18">
      <c r="D7449" s="106">
        <v>39218</v>
      </c>
      <c r="E7449" s="163">
        <v>138</v>
      </c>
      <c r="F7449" s="163">
        <v>137.81</v>
      </c>
      <c r="J7449" s="106">
        <v>39218</v>
      </c>
      <c r="K7449" s="163">
        <v>31.49</v>
      </c>
      <c r="L7449" s="163">
        <v>31.47</v>
      </c>
      <c r="P7449" s="106">
        <v>39218</v>
      </c>
      <c r="Q7449" s="163">
        <v>0.87017</v>
      </c>
      <c r="R7449" s="163">
        <v>0.87017</v>
      </c>
    </row>
    <row r="7450" spans="4:18">
      <c r="D7450" s="106">
        <v>39217</v>
      </c>
      <c r="E7450" s="163">
        <v>138.50998999999999</v>
      </c>
      <c r="F7450" s="163">
        <v>137.32001</v>
      </c>
      <c r="J7450" s="106">
        <v>39217</v>
      </c>
      <c r="K7450" s="163">
        <v>31.51</v>
      </c>
      <c r="L7450" s="163">
        <v>31.22</v>
      </c>
      <c r="P7450" s="106">
        <v>39217</v>
      </c>
      <c r="Q7450" s="163">
        <v>0.86016999999999999</v>
      </c>
      <c r="R7450" s="163">
        <v>0.87017</v>
      </c>
    </row>
    <row r="7451" spans="4:18">
      <c r="D7451" s="106">
        <v>39216</v>
      </c>
      <c r="E7451" s="163">
        <v>140.02000000000001</v>
      </c>
      <c r="F7451" s="163">
        <v>138.80000000000001</v>
      </c>
      <c r="J7451" s="106">
        <v>39216</v>
      </c>
      <c r="K7451" s="163">
        <v>31.28</v>
      </c>
      <c r="L7451" s="163">
        <v>31.8</v>
      </c>
      <c r="P7451" s="106">
        <v>39216</v>
      </c>
      <c r="Q7451" s="163">
        <v>0.86016999999999999</v>
      </c>
      <c r="R7451" s="163">
        <v>0.89017999999999997</v>
      </c>
    </row>
    <row r="7452" spans="4:18">
      <c r="D7452" s="106">
        <v>39213</v>
      </c>
      <c r="E7452" s="163">
        <v>137.75998999999999</v>
      </c>
      <c r="F7452" s="163">
        <v>140.55000000000001</v>
      </c>
      <c r="J7452" s="106">
        <v>39213</v>
      </c>
      <c r="K7452" s="163">
        <v>31.52</v>
      </c>
      <c r="L7452" s="163">
        <v>31.52</v>
      </c>
      <c r="P7452" s="106">
        <v>39213</v>
      </c>
      <c r="Q7452" s="163">
        <v>0.87017</v>
      </c>
      <c r="R7452" s="163">
        <v>0.87017</v>
      </c>
    </row>
    <row r="7453" spans="4:18">
      <c r="D7453" s="106">
        <v>39212</v>
      </c>
      <c r="E7453" s="163">
        <v>137.55000000000001</v>
      </c>
      <c r="F7453" s="163">
        <v>134.85001</v>
      </c>
      <c r="J7453" s="106">
        <v>39212</v>
      </c>
      <c r="K7453" s="163">
        <v>32.07</v>
      </c>
      <c r="L7453" s="163">
        <v>31.53</v>
      </c>
      <c r="P7453" s="106">
        <v>39212</v>
      </c>
      <c r="Q7453" s="163">
        <v>0.87017</v>
      </c>
      <c r="R7453" s="163">
        <v>0.87017</v>
      </c>
    </row>
    <row r="7454" spans="4:18">
      <c r="D7454" s="106">
        <v>39211</v>
      </c>
      <c r="E7454" s="163">
        <v>134</v>
      </c>
      <c r="F7454" s="163">
        <v>137.55000000000001</v>
      </c>
      <c r="J7454" s="106">
        <v>39211</v>
      </c>
      <c r="K7454" s="163">
        <v>31.79</v>
      </c>
      <c r="L7454" s="163">
        <v>32.08</v>
      </c>
      <c r="P7454" s="106">
        <v>39211</v>
      </c>
      <c r="Q7454" s="163">
        <v>0.87017</v>
      </c>
      <c r="R7454" s="163">
        <v>0.87017</v>
      </c>
    </row>
    <row r="7455" spans="4:18">
      <c r="D7455" s="106">
        <v>39210</v>
      </c>
      <c r="E7455" s="163">
        <v>136.16</v>
      </c>
      <c r="F7455" s="163">
        <v>134.69999999999999</v>
      </c>
      <c r="J7455" s="106">
        <v>39210</v>
      </c>
      <c r="K7455" s="163">
        <v>32.270000000000003</v>
      </c>
      <c r="L7455" s="163">
        <v>32.01</v>
      </c>
      <c r="P7455" s="106">
        <v>39210</v>
      </c>
      <c r="Q7455" s="163">
        <v>0.87017</v>
      </c>
      <c r="R7455" s="163">
        <v>0.89017999999999997</v>
      </c>
    </row>
    <row r="7456" spans="4:18">
      <c r="D7456" s="106">
        <v>39209</v>
      </c>
      <c r="E7456" s="163">
        <v>138.47999999999999</v>
      </c>
      <c r="F7456" s="163">
        <v>137.13999999999999</v>
      </c>
      <c r="J7456" s="106">
        <v>39209</v>
      </c>
      <c r="K7456" s="163">
        <v>32.619999999999997</v>
      </c>
      <c r="L7456" s="163">
        <v>32.479999999999997</v>
      </c>
      <c r="P7456" s="106">
        <v>39209</v>
      </c>
      <c r="Q7456" s="163">
        <v>0.87017</v>
      </c>
      <c r="R7456" s="163">
        <v>0.87017</v>
      </c>
    </row>
    <row r="7457" spans="4:18">
      <c r="D7457" s="106">
        <v>39206</v>
      </c>
      <c r="E7457" s="163">
        <v>135.97</v>
      </c>
      <c r="F7457" s="163">
        <v>138.39999</v>
      </c>
      <c r="J7457" s="106">
        <v>39206</v>
      </c>
      <c r="K7457" s="163">
        <v>32.9</v>
      </c>
      <c r="L7457" s="163">
        <v>32.78</v>
      </c>
      <c r="P7457" s="106">
        <v>39206</v>
      </c>
      <c r="Q7457" s="163">
        <v>0.88017999999999996</v>
      </c>
      <c r="R7457" s="163">
        <v>0.87017</v>
      </c>
    </row>
    <row r="7458" spans="4:18">
      <c r="D7458" s="106">
        <v>39205</v>
      </c>
      <c r="E7458" s="163">
        <v>129.89999</v>
      </c>
      <c r="F7458" s="163">
        <v>134.75</v>
      </c>
      <c r="J7458" s="106">
        <v>39205</v>
      </c>
      <c r="K7458" s="163">
        <v>33</v>
      </c>
      <c r="L7458" s="163">
        <v>32.72</v>
      </c>
      <c r="P7458" s="106">
        <v>39205</v>
      </c>
      <c r="Q7458" s="163">
        <v>0.87017</v>
      </c>
      <c r="R7458" s="163">
        <v>0.87017</v>
      </c>
    </row>
    <row r="7459" spans="4:18">
      <c r="D7459" s="106">
        <v>39204</v>
      </c>
      <c r="E7459" s="163">
        <v>126</v>
      </c>
      <c r="F7459" s="163">
        <v>127.26</v>
      </c>
      <c r="J7459" s="106">
        <v>39204</v>
      </c>
      <c r="K7459" s="163">
        <v>33.340000000000003</v>
      </c>
      <c r="L7459" s="163">
        <v>33.340000000000003</v>
      </c>
      <c r="P7459" s="106">
        <v>39204</v>
      </c>
      <c r="Q7459" s="163">
        <v>0.88017999999999996</v>
      </c>
      <c r="R7459" s="163">
        <v>0.88017999999999996</v>
      </c>
    </row>
    <row r="7460" spans="4:18">
      <c r="D7460" s="106">
        <v>39203</v>
      </c>
      <c r="E7460" s="163">
        <v>128.28998999999999</v>
      </c>
      <c r="F7460" s="163">
        <v>123.02</v>
      </c>
      <c r="J7460" s="106">
        <v>39203</v>
      </c>
      <c r="K7460" s="163">
        <v>32.71</v>
      </c>
      <c r="L7460" s="163">
        <v>33.35</v>
      </c>
      <c r="P7460" s="106">
        <v>39203</v>
      </c>
      <c r="Q7460" s="163">
        <v>0.88017999999999996</v>
      </c>
      <c r="R7460" s="163">
        <v>0.88017999999999996</v>
      </c>
    </row>
    <row r="7461" spans="4:18">
      <c r="D7461" s="106">
        <v>39202</v>
      </c>
      <c r="E7461" s="163">
        <v>131.5</v>
      </c>
      <c r="F7461" s="163">
        <v>127</v>
      </c>
      <c r="J7461" s="106">
        <v>39202</v>
      </c>
      <c r="K7461" s="163">
        <v>33.159999999999997</v>
      </c>
      <c r="L7461" s="163">
        <v>32.56</v>
      </c>
      <c r="P7461" s="106">
        <v>39202</v>
      </c>
      <c r="Q7461" s="163">
        <v>0.88017999999999996</v>
      </c>
      <c r="R7461" s="163">
        <v>0.88017999999999996</v>
      </c>
    </row>
    <row r="7462" spans="4:18">
      <c r="D7462" s="106">
        <v>39199</v>
      </c>
      <c r="E7462" s="163">
        <v>129.30000000000001</v>
      </c>
      <c r="F7462" s="163">
        <v>126.76</v>
      </c>
      <c r="J7462" s="106">
        <v>39199</v>
      </c>
      <c r="K7462" s="163">
        <v>33.21</v>
      </c>
      <c r="L7462" s="163">
        <v>32.86</v>
      </c>
      <c r="P7462" s="106">
        <v>39199</v>
      </c>
      <c r="Q7462" s="163">
        <v>0.89017999999999997</v>
      </c>
      <c r="R7462" s="163">
        <v>0.89017999999999997</v>
      </c>
    </row>
    <row r="7463" spans="4:18">
      <c r="D7463" s="106">
        <v>39198</v>
      </c>
      <c r="E7463" s="163">
        <v>131</v>
      </c>
      <c r="F7463" s="163">
        <v>129.16999999999999</v>
      </c>
      <c r="J7463" s="106">
        <v>39198</v>
      </c>
      <c r="K7463" s="163">
        <v>33.69</v>
      </c>
      <c r="L7463" s="163">
        <v>33.33</v>
      </c>
      <c r="P7463" s="106">
        <v>39198</v>
      </c>
      <c r="Q7463" s="163">
        <v>0.87017</v>
      </c>
      <c r="R7463" s="163">
        <v>0.89017999999999997</v>
      </c>
    </row>
    <row r="7464" spans="4:18">
      <c r="D7464" s="106">
        <v>39197</v>
      </c>
      <c r="E7464" s="163">
        <v>131.35001</v>
      </c>
      <c r="F7464" s="163">
        <v>130.50998999999999</v>
      </c>
      <c r="J7464" s="106">
        <v>39197</v>
      </c>
      <c r="K7464" s="163">
        <v>33.18</v>
      </c>
      <c r="L7464" s="163">
        <v>33.619999999999997</v>
      </c>
      <c r="P7464" s="106">
        <v>39197</v>
      </c>
      <c r="Q7464" s="163">
        <v>0.87017</v>
      </c>
      <c r="R7464" s="163">
        <v>0.87017</v>
      </c>
    </row>
    <row r="7465" spans="4:18">
      <c r="D7465" s="106">
        <v>39196</v>
      </c>
      <c r="E7465" s="163">
        <v>133.28998999999999</v>
      </c>
      <c r="F7465" s="163">
        <v>130.16</v>
      </c>
      <c r="J7465" s="106">
        <v>39196</v>
      </c>
      <c r="K7465" s="163">
        <v>33.65</v>
      </c>
      <c r="L7465" s="163">
        <v>33.14</v>
      </c>
      <c r="P7465" s="106">
        <v>39196</v>
      </c>
      <c r="Q7465" s="163">
        <v>0.88017999999999996</v>
      </c>
      <c r="R7465" s="163">
        <v>0.87017</v>
      </c>
    </row>
    <row r="7466" spans="4:18">
      <c r="D7466" s="106">
        <v>39195</v>
      </c>
      <c r="E7466" s="163">
        <v>133.58000000000001</v>
      </c>
      <c r="F7466" s="163">
        <v>132.35001</v>
      </c>
      <c r="J7466" s="106">
        <v>39195</v>
      </c>
      <c r="K7466" s="163">
        <v>32.92</v>
      </c>
      <c r="L7466" s="163">
        <v>33.049999999999997</v>
      </c>
      <c r="P7466" s="106">
        <v>39195</v>
      </c>
      <c r="Q7466" s="163">
        <v>0.87017</v>
      </c>
      <c r="R7466" s="163">
        <v>0.89017999999999997</v>
      </c>
    </row>
    <row r="7467" spans="4:18">
      <c r="D7467" s="106">
        <v>39192</v>
      </c>
      <c r="E7467" s="163">
        <v>131.39999</v>
      </c>
      <c r="F7467" s="163">
        <v>133.83000000000001</v>
      </c>
      <c r="J7467" s="106">
        <v>39192</v>
      </c>
      <c r="K7467" s="163">
        <v>31.68</v>
      </c>
      <c r="L7467" s="163">
        <v>32.14</v>
      </c>
      <c r="P7467" s="106">
        <v>39192</v>
      </c>
      <c r="Q7467" s="163">
        <v>0.88017999999999996</v>
      </c>
      <c r="R7467" s="163">
        <v>0.89017999999999997</v>
      </c>
    </row>
    <row r="7468" spans="4:18">
      <c r="D7468" s="106">
        <v>39191</v>
      </c>
      <c r="E7468" s="163">
        <v>129.75</v>
      </c>
      <c r="F7468" s="163">
        <v>129.69999999999999</v>
      </c>
      <c r="J7468" s="106">
        <v>39191</v>
      </c>
      <c r="K7468" s="163">
        <v>30.77</v>
      </c>
      <c r="L7468" s="163">
        <v>31.2</v>
      </c>
      <c r="P7468" s="106">
        <v>39191</v>
      </c>
      <c r="Q7468" s="163">
        <v>0.90017999999999998</v>
      </c>
      <c r="R7468" s="163">
        <v>0.88017999999999996</v>
      </c>
    </row>
    <row r="7469" spans="4:18">
      <c r="D7469" s="106">
        <v>39190</v>
      </c>
      <c r="E7469" s="163">
        <v>131.63</v>
      </c>
      <c r="F7469" s="163">
        <v>130.89999</v>
      </c>
      <c r="J7469" s="106">
        <v>39190</v>
      </c>
      <c r="K7469" s="163">
        <v>31.2</v>
      </c>
      <c r="L7469" s="163">
        <v>31.26</v>
      </c>
      <c r="P7469" s="106">
        <v>39190</v>
      </c>
      <c r="Q7469" s="163">
        <v>0.90017999999999998</v>
      </c>
      <c r="R7469" s="163">
        <v>0.90017999999999998</v>
      </c>
    </row>
    <row r="7470" spans="4:18">
      <c r="D7470" s="106">
        <v>39189</v>
      </c>
      <c r="E7470" s="163">
        <v>130.59</v>
      </c>
      <c r="F7470" s="163">
        <v>131.17999</v>
      </c>
      <c r="J7470" s="106">
        <v>39189</v>
      </c>
      <c r="K7470" s="163">
        <v>31.5</v>
      </c>
      <c r="L7470" s="163">
        <v>31.43</v>
      </c>
      <c r="P7470" s="106">
        <v>39189</v>
      </c>
      <c r="Q7470" s="163">
        <v>0.85016999999999998</v>
      </c>
      <c r="R7470" s="163">
        <v>0.89017999999999997</v>
      </c>
    </row>
    <row r="7471" spans="4:18">
      <c r="D7471" s="106">
        <v>39188</v>
      </c>
      <c r="E7471" s="163">
        <v>130.41999999999999</v>
      </c>
      <c r="F7471" s="163">
        <v>130.00998999999999</v>
      </c>
      <c r="J7471" s="106">
        <v>39188</v>
      </c>
      <c r="K7471" s="163">
        <v>30.81</v>
      </c>
      <c r="L7471" s="163">
        <v>31.46</v>
      </c>
      <c r="P7471" s="106">
        <v>39188</v>
      </c>
      <c r="Q7471" s="163">
        <v>0.88017999999999996</v>
      </c>
      <c r="R7471" s="163">
        <v>0.87017</v>
      </c>
    </row>
    <row r="7472" spans="4:18">
      <c r="D7472" s="106">
        <v>39185</v>
      </c>
      <c r="E7472" s="163">
        <v>127.09</v>
      </c>
      <c r="F7472" s="163">
        <v>129.78998999999999</v>
      </c>
      <c r="J7472" s="106">
        <v>39185</v>
      </c>
      <c r="K7472" s="163">
        <v>29.92</v>
      </c>
      <c r="L7472" s="163">
        <v>31.23</v>
      </c>
      <c r="P7472" s="106">
        <v>39185</v>
      </c>
      <c r="Q7472" s="163">
        <v>0.91017999999999999</v>
      </c>
      <c r="R7472" s="163">
        <v>0.90017999999999998</v>
      </c>
    </row>
    <row r="7473" spans="4:18">
      <c r="D7473" s="106">
        <v>39184</v>
      </c>
      <c r="E7473" s="163">
        <v>126</v>
      </c>
      <c r="F7473" s="163">
        <v>126.66</v>
      </c>
      <c r="J7473" s="106">
        <v>39184</v>
      </c>
      <c r="K7473" s="163">
        <v>29.43</v>
      </c>
      <c r="L7473" s="163">
        <v>29.59</v>
      </c>
      <c r="P7473" s="106">
        <v>39184</v>
      </c>
      <c r="Q7473" s="163">
        <v>0.93018999999999996</v>
      </c>
      <c r="R7473" s="163">
        <v>0.91017999999999999</v>
      </c>
    </row>
    <row r="7474" spans="4:18">
      <c r="D7474" s="106">
        <v>39183</v>
      </c>
      <c r="E7474" s="163">
        <v>128.31</v>
      </c>
      <c r="F7474" s="163">
        <v>126.95</v>
      </c>
      <c r="J7474" s="106">
        <v>39183</v>
      </c>
      <c r="K7474" s="163">
        <v>30.22</v>
      </c>
      <c r="L7474" s="163">
        <v>29.4</v>
      </c>
      <c r="P7474" s="106">
        <v>39183</v>
      </c>
      <c r="Q7474" s="163">
        <v>0.95018999999999998</v>
      </c>
      <c r="R7474" s="163">
        <v>0.94018999999999997</v>
      </c>
    </row>
    <row r="7475" spans="4:18">
      <c r="D7475" s="106">
        <v>39182</v>
      </c>
      <c r="E7475" s="163">
        <v>129.30000000000001</v>
      </c>
      <c r="F7475" s="163">
        <v>127.95</v>
      </c>
      <c r="J7475" s="106">
        <v>39182</v>
      </c>
      <c r="K7475" s="163">
        <v>29.56</v>
      </c>
      <c r="L7475" s="163">
        <v>29.63</v>
      </c>
      <c r="P7475" s="106">
        <v>39182</v>
      </c>
      <c r="Q7475" s="163">
        <v>0.97019</v>
      </c>
      <c r="R7475" s="163">
        <v>0.95018999999999998</v>
      </c>
    </row>
    <row r="7476" spans="4:18">
      <c r="D7476" s="106">
        <v>39181</v>
      </c>
      <c r="E7476" s="163">
        <v>129.99001000000001</v>
      </c>
      <c r="F7476" s="163">
        <v>128.5</v>
      </c>
      <c r="J7476" s="106">
        <v>39181</v>
      </c>
      <c r="K7476" s="163">
        <v>29.66</v>
      </c>
      <c r="L7476" s="163">
        <v>29.55</v>
      </c>
      <c r="P7476" s="106">
        <v>39181</v>
      </c>
      <c r="Q7476" s="163">
        <v>0.96018999999999999</v>
      </c>
      <c r="R7476" s="163">
        <v>0.98019999999999996</v>
      </c>
    </row>
    <row r="7477" spans="4:18">
      <c r="D7477" s="106">
        <v>39177</v>
      </c>
      <c r="E7477" s="163">
        <v>125.91</v>
      </c>
      <c r="F7477" s="163">
        <v>128.88</v>
      </c>
      <c r="J7477" s="106">
        <v>39177</v>
      </c>
      <c r="K7477" s="163">
        <v>29.31</v>
      </c>
      <c r="L7477" s="163">
        <v>29.67</v>
      </c>
      <c r="P7477" s="106">
        <v>39177</v>
      </c>
      <c r="Q7477" s="163">
        <v>0.98019999999999996</v>
      </c>
      <c r="R7477" s="163">
        <v>0.98019999999999996</v>
      </c>
    </row>
    <row r="7478" spans="4:18">
      <c r="D7478" s="106">
        <v>39176</v>
      </c>
      <c r="E7478" s="163">
        <v>123.39</v>
      </c>
      <c r="F7478" s="163">
        <v>125.89</v>
      </c>
      <c r="J7478" s="106">
        <v>39176</v>
      </c>
      <c r="K7478" s="163">
        <v>29.75</v>
      </c>
      <c r="L7478" s="163">
        <v>29.6</v>
      </c>
      <c r="P7478" s="106">
        <v>39176</v>
      </c>
      <c r="Q7478" s="163">
        <v>0.98019999999999996</v>
      </c>
      <c r="R7478" s="163">
        <v>0.97019</v>
      </c>
    </row>
    <row r="7479" spans="4:18">
      <c r="D7479" s="106">
        <v>39175</v>
      </c>
      <c r="E7479" s="163">
        <v>127.35</v>
      </c>
      <c r="F7479" s="163">
        <v>123.65</v>
      </c>
      <c r="J7479" s="106">
        <v>39175</v>
      </c>
      <c r="K7479" s="163">
        <v>29.66</v>
      </c>
      <c r="L7479" s="163">
        <v>29.68</v>
      </c>
      <c r="P7479" s="106">
        <v>39175</v>
      </c>
      <c r="Q7479" s="163">
        <v>0.95018999999999998</v>
      </c>
      <c r="R7479" s="163">
        <v>0.98019999999999996</v>
      </c>
    </row>
    <row r="7480" spans="4:18">
      <c r="D7480" s="106">
        <v>39174</v>
      </c>
      <c r="E7480" s="163">
        <v>123.54</v>
      </c>
      <c r="F7480" s="163">
        <v>127.87</v>
      </c>
      <c r="J7480" s="106">
        <v>39174</v>
      </c>
      <c r="K7480" s="163">
        <v>29.42</v>
      </c>
      <c r="L7480" s="163">
        <v>29.58</v>
      </c>
      <c r="P7480" s="106">
        <v>39174</v>
      </c>
      <c r="Q7480" s="163">
        <v>0.98019999999999996</v>
      </c>
      <c r="R7480" s="163">
        <v>0.95018999999999998</v>
      </c>
    </row>
    <row r="7481" spans="4:18">
      <c r="D7481" s="106">
        <v>39171</v>
      </c>
      <c r="E7481" s="163">
        <v>123.88</v>
      </c>
      <c r="F7481" s="163">
        <v>122.21</v>
      </c>
      <c r="J7481" s="106">
        <v>39171</v>
      </c>
      <c r="K7481" s="163">
        <v>29.64</v>
      </c>
      <c r="L7481" s="163">
        <v>29.41</v>
      </c>
      <c r="P7481" s="106">
        <v>39171</v>
      </c>
      <c r="Q7481" s="163">
        <v>0.98019999999999996</v>
      </c>
      <c r="R7481" s="163">
        <v>0.98019999999999996</v>
      </c>
    </row>
    <row r="7482" spans="4:18">
      <c r="D7482" s="106">
        <v>39170</v>
      </c>
      <c r="E7482" s="163">
        <v>123.44</v>
      </c>
      <c r="F7482" s="163">
        <v>122.97</v>
      </c>
      <c r="J7482" s="106">
        <v>39170</v>
      </c>
      <c r="K7482" s="163">
        <v>29.56</v>
      </c>
      <c r="L7482" s="163">
        <v>29.49</v>
      </c>
      <c r="P7482" s="106">
        <v>39170</v>
      </c>
      <c r="Q7482" s="163">
        <v>0.98019999999999996</v>
      </c>
      <c r="R7482" s="163">
        <v>0.95018999999999998</v>
      </c>
    </row>
    <row r="7483" spans="4:18">
      <c r="D7483" s="106">
        <v>39169</v>
      </c>
      <c r="E7483" s="163">
        <v>122.01</v>
      </c>
      <c r="F7483" s="163">
        <v>121.96</v>
      </c>
      <c r="J7483" s="106">
        <v>39169</v>
      </c>
      <c r="K7483" s="163">
        <v>29.15</v>
      </c>
      <c r="L7483" s="163">
        <v>29.23</v>
      </c>
      <c r="P7483" s="106">
        <v>39169</v>
      </c>
      <c r="Q7483" s="163">
        <v>0.97019</v>
      </c>
      <c r="R7483" s="163">
        <v>0.95018999999999998</v>
      </c>
    </row>
    <row r="7484" spans="4:18">
      <c r="D7484" s="106">
        <v>39168</v>
      </c>
      <c r="E7484" s="163">
        <v>121.24</v>
      </c>
      <c r="F7484" s="163">
        <v>122.94</v>
      </c>
      <c r="J7484" s="106">
        <v>39168</v>
      </c>
      <c r="K7484" s="163">
        <v>29.48</v>
      </c>
      <c r="L7484" s="163">
        <v>29.56</v>
      </c>
      <c r="P7484" s="106">
        <v>39168</v>
      </c>
      <c r="Q7484" s="163">
        <v>0.98019999999999996</v>
      </c>
      <c r="R7484" s="163">
        <v>0.99019999999999997</v>
      </c>
    </row>
    <row r="7485" spans="4:18">
      <c r="D7485" s="106">
        <v>39167</v>
      </c>
      <c r="E7485" s="163">
        <v>123.5</v>
      </c>
      <c r="F7485" s="163">
        <v>120.85</v>
      </c>
      <c r="J7485" s="106">
        <v>39167</v>
      </c>
      <c r="K7485" s="163">
        <v>29.39</v>
      </c>
      <c r="L7485" s="163">
        <v>29.5</v>
      </c>
      <c r="P7485" s="106">
        <v>39167</v>
      </c>
      <c r="Q7485" s="163">
        <v>0.99019999999999997</v>
      </c>
      <c r="R7485" s="163">
        <v>0.98019999999999996</v>
      </c>
    </row>
    <row r="7486" spans="4:18">
      <c r="D7486" s="106">
        <v>39164</v>
      </c>
      <c r="E7486" s="163">
        <v>127.3</v>
      </c>
      <c r="F7486" s="163">
        <v>123.56</v>
      </c>
      <c r="J7486" s="106">
        <v>39164</v>
      </c>
      <c r="K7486" s="163">
        <v>29.51</v>
      </c>
      <c r="L7486" s="163">
        <v>29.25</v>
      </c>
      <c r="P7486" s="106">
        <v>39164</v>
      </c>
      <c r="Q7486" s="163">
        <v>0.99019999999999997</v>
      </c>
      <c r="R7486" s="163">
        <v>0.98019999999999996</v>
      </c>
    </row>
    <row r="7487" spans="4:18">
      <c r="D7487" s="106">
        <v>39163</v>
      </c>
      <c r="E7487" s="163">
        <v>130.87</v>
      </c>
      <c r="F7487" s="163">
        <v>127.26</v>
      </c>
      <c r="J7487" s="106">
        <v>39163</v>
      </c>
      <c r="K7487" s="163">
        <v>29.47</v>
      </c>
      <c r="L7487" s="163">
        <v>29.62</v>
      </c>
      <c r="P7487" s="106">
        <v>39163</v>
      </c>
      <c r="Q7487" s="163">
        <v>1.0002</v>
      </c>
      <c r="R7487" s="163">
        <v>0.99019999999999997</v>
      </c>
    </row>
    <row r="7488" spans="4:18">
      <c r="D7488" s="106">
        <v>39162</v>
      </c>
      <c r="E7488" s="163">
        <v>130.75</v>
      </c>
      <c r="F7488" s="163">
        <v>129.75</v>
      </c>
      <c r="J7488" s="106">
        <v>39162</v>
      </c>
      <c r="K7488" s="163">
        <v>28.31</v>
      </c>
      <c r="L7488" s="163">
        <v>29.1</v>
      </c>
      <c r="P7488" s="106">
        <v>39162</v>
      </c>
      <c r="Q7488" s="163">
        <v>0.99019999999999997</v>
      </c>
      <c r="R7488" s="163">
        <v>1.0002</v>
      </c>
    </row>
    <row r="7489" spans="4:18">
      <c r="D7489" s="106">
        <v>39161</v>
      </c>
      <c r="E7489" s="163">
        <v>127.99</v>
      </c>
      <c r="F7489" s="163">
        <v>129.88999999999999</v>
      </c>
      <c r="J7489" s="106">
        <v>39161</v>
      </c>
      <c r="K7489" s="163">
        <v>28.64</v>
      </c>
      <c r="L7489" s="163">
        <v>28.34</v>
      </c>
      <c r="P7489" s="106">
        <v>39161</v>
      </c>
      <c r="Q7489" s="163">
        <v>0.99019999999999997</v>
      </c>
      <c r="R7489" s="163">
        <v>0.99019999999999997</v>
      </c>
    </row>
    <row r="7490" spans="4:18">
      <c r="D7490" s="106">
        <v>39160</v>
      </c>
      <c r="E7490" s="163">
        <v>127.85</v>
      </c>
      <c r="F7490" s="163">
        <v>127.99</v>
      </c>
      <c r="J7490" s="106">
        <v>39160</v>
      </c>
      <c r="K7490" s="163">
        <v>27.8</v>
      </c>
      <c r="L7490" s="163">
        <v>28.48</v>
      </c>
      <c r="P7490" s="106">
        <v>39160</v>
      </c>
      <c r="Q7490" s="163">
        <v>0.96018999999999999</v>
      </c>
      <c r="R7490" s="163">
        <v>0.99019999999999997</v>
      </c>
    </row>
    <row r="7491" spans="4:18">
      <c r="D7491" s="106">
        <v>39157</v>
      </c>
      <c r="E7491" s="163">
        <v>129.13999999999999</v>
      </c>
      <c r="F7491" s="163">
        <v>126.38</v>
      </c>
      <c r="J7491" s="106">
        <v>39157</v>
      </c>
      <c r="K7491" s="163">
        <v>27.64</v>
      </c>
      <c r="L7491" s="163">
        <v>27.81</v>
      </c>
      <c r="P7491" s="106">
        <v>39157</v>
      </c>
      <c r="Q7491" s="163">
        <v>1.0002</v>
      </c>
      <c r="R7491" s="163">
        <v>0.96018999999999999</v>
      </c>
    </row>
    <row r="7492" spans="4:18">
      <c r="D7492" s="106">
        <v>39156</v>
      </c>
      <c r="E7492" s="163">
        <v>132.59</v>
      </c>
      <c r="F7492" s="163">
        <v>128.10001</v>
      </c>
      <c r="J7492" s="106">
        <v>39156</v>
      </c>
      <c r="K7492" s="163">
        <v>27.76</v>
      </c>
      <c r="L7492" s="163">
        <v>27.64</v>
      </c>
      <c r="P7492" s="106">
        <v>39156</v>
      </c>
      <c r="Q7492" s="163">
        <v>0.90017999999999998</v>
      </c>
      <c r="R7492" s="163">
        <v>0.95018999999999998</v>
      </c>
    </row>
    <row r="7493" spans="4:18">
      <c r="D7493" s="106">
        <v>39155</v>
      </c>
      <c r="E7493" s="163">
        <v>129.5</v>
      </c>
      <c r="F7493" s="163">
        <v>131.92999</v>
      </c>
      <c r="J7493" s="106">
        <v>39155</v>
      </c>
      <c r="K7493" s="163">
        <v>27.57</v>
      </c>
      <c r="L7493" s="163">
        <v>27.5</v>
      </c>
      <c r="P7493" s="106">
        <v>39155</v>
      </c>
      <c r="Q7493" s="163">
        <v>0.87017</v>
      </c>
      <c r="R7493" s="163">
        <v>0.90017999999999998</v>
      </c>
    </row>
    <row r="7494" spans="4:18">
      <c r="D7494" s="106">
        <v>39154</v>
      </c>
      <c r="E7494" s="163">
        <v>134.44999999999999</v>
      </c>
      <c r="F7494" s="163">
        <v>129.00998999999999</v>
      </c>
      <c r="J7494" s="106">
        <v>39154</v>
      </c>
      <c r="K7494" s="163">
        <v>28.3</v>
      </c>
      <c r="L7494" s="163">
        <v>27.67</v>
      </c>
      <c r="P7494" s="106">
        <v>39154</v>
      </c>
      <c r="Q7494" s="163">
        <v>0.90017999999999998</v>
      </c>
      <c r="R7494" s="163">
        <v>0.90017999999999998</v>
      </c>
    </row>
    <row r="7495" spans="4:18">
      <c r="D7495" s="106">
        <v>39153</v>
      </c>
      <c r="E7495" s="163">
        <v>130.10001</v>
      </c>
      <c r="F7495" s="163">
        <v>134.44999999999999</v>
      </c>
      <c r="J7495" s="106">
        <v>39153</v>
      </c>
      <c r="K7495" s="163">
        <v>28.54</v>
      </c>
      <c r="L7495" s="163">
        <v>28.49</v>
      </c>
      <c r="P7495" s="106">
        <v>39153</v>
      </c>
      <c r="Q7495" s="163">
        <v>0.89017999999999997</v>
      </c>
      <c r="R7495" s="163">
        <v>0.90017999999999998</v>
      </c>
    </row>
    <row r="7496" spans="4:18">
      <c r="D7496" s="106">
        <v>39150</v>
      </c>
      <c r="E7496" s="163">
        <v>133.80000000000001</v>
      </c>
      <c r="F7496" s="163">
        <v>131</v>
      </c>
      <c r="J7496" s="106">
        <v>39150</v>
      </c>
      <c r="K7496" s="163">
        <v>29.21</v>
      </c>
      <c r="L7496" s="163">
        <v>28.56</v>
      </c>
      <c r="P7496" s="106">
        <v>39150</v>
      </c>
      <c r="Q7496" s="163">
        <v>0.85016999999999998</v>
      </c>
      <c r="R7496" s="163">
        <v>0.85016999999999998</v>
      </c>
    </row>
    <row r="7497" spans="4:18">
      <c r="D7497" s="106">
        <v>39149</v>
      </c>
      <c r="E7497" s="163">
        <v>131.10001</v>
      </c>
      <c r="F7497" s="163">
        <v>131.36000000000001</v>
      </c>
      <c r="J7497" s="106">
        <v>39149</v>
      </c>
      <c r="K7497" s="163">
        <v>28.47</v>
      </c>
      <c r="L7497" s="163">
        <v>28.53</v>
      </c>
      <c r="P7497" s="106">
        <v>39149</v>
      </c>
      <c r="Q7497" s="163">
        <v>0.87017</v>
      </c>
      <c r="R7497" s="163">
        <v>0.82016</v>
      </c>
    </row>
    <row r="7498" spans="4:18">
      <c r="D7498" s="106">
        <v>39148</v>
      </c>
      <c r="E7498" s="163">
        <v>140.64999</v>
      </c>
      <c r="F7498" s="163">
        <v>129.10001</v>
      </c>
      <c r="J7498" s="106">
        <v>39148</v>
      </c>
      <c r="K7498" s="163">
        <v>28.68</v>
      </c>
      <c r="L7498" s="163">
        <v>27.99</v>
      </c>
      <c r="P7498" s="106">
        <v>39148</v>
      </c>
      <c r="Q7498" s="163">
        <v>0.85016999999999998</v>
      </c>
      <c r="R7498" s="163">
        <v>0.81015999999999999</v>
      </c>
    </row>
    <row r="7499" spans="4:18">
      <c r="D7499" s="106">
        <v>39147</v>
      </c>
      <c r="E7499" s="163">
        <v>142.5</v>
      </c>
      <c r="F7499" s="163">
        <v>142.42999</v>
      </c>
      <c r="J7499" s="106">
        <v>39147</v>
      </c>
      <c r="K7499" s="163">
        <v>28.29</v>
      </c>
      <c r="L7499" s="163">
        <v>28.65</v>
      </c>
      <c r="P7499" s="106">
        <v>39147</v>
      </c>
      <c r="Q7499" s="163">
        <v>0.88017999999999996</v>
      </c>
      <c r="R7499" s="163">
        <v>0.90017999999999998</v>
      </c>
    </row>
    <row r="7500" spans="4:18">
      <c r="D7500" s="106">
        <v>39146</v>
      </c>
      <c r="E7500" s="163">
        <v>135.88</v>
      </c>
      <c r="F7500" s="163">
        <v>137.11000000000001</v>
      </c>
      <c r="J7500" s="106">
        <v>39146</v>
      </c>
      <c r="K7500" s="163">
        <v>27.76</v>
      </c>
      <c r="L7500" s="163">
        <v>27.51</v>
      </c>
      <c r="P7500" s="106">
        <v>39146</v>
      </c>
      <c r="Q7500" s="163">
        <v>0.96018999999999999</v>
      </c>
      <c r="R7500" s="163">
        <v>0.96018999999999999</v>
      </c>
    </row>
    <row r="7501" spans="4:18">
      <c r="D7501" s="106">
        <v>39143</v>
      </c>
      <c r="E7501" s="163">
        <v>148</v>
      </c>
      <c r="F7501" s="163">
        <v>138.58000000000001</v>
      </c>
      <c r="J7501" s="106">
        <v>39143</v>
      </c>
      <c r="K7501" s="163">
        <v>28.41</v>
      </c>
      <c r="L7501" s="163">
        <v>28.25</v>
      </c>
      <c r="P7501" s="106">
        <v>39143</v>
      </c>
      <c r="Q7501" s="163">
        <v>0.96018999999999999</v>
      </c>
      <c r="R7501" s="163">
        <v>0.96018999999999999</v>
      </c>
    </row>
    <row r="7502" spans="4:18">
      <c r="D7502" s="106">
        <v>39142</v>
      </c>
      <c r="E7502" s="163">
        <v>145.5</v>
      </c>
      <c r="F7502" s="163">
        <v>150.58000000000001</v>
      </c>
      <c r="J7502" s="106">
        <v>39142</v>
      </c>
      <c r="K7502" s="163">
        <v>28.96</v>
      </c>
      <c r="L7502" s="163">
        <v>29.3</v>
      </c>
      <c r="P7502" s="106">
        <v>39142</v>
      </c>
      <c r="Q7502" s="163">
        <v>0.96018999999999999</v>
      </c>
      <c r="R7502" s="163">
        <v>0.93018999999999996</v>
      </c>
    </row>
    <row r="7503" spans="4:18">
      <c r="D7503" s="106">
        <v>39141</v>
      </c>
      <c r="E7503" s="163">
        <v>145.31</v>
      </c>
      <c r="F7503" s="163">
        <v>150.77000000000001</v>
      </c>
      <c r="J7503" s="106">
        <v>39141</v>
      </c>
      <c r="K7503" s="163">
        <v>30.3</v>
      </c>
      <c r="L7503" s="163">
        <v>29.93</v>
      </c>
      <c r="P7503" s="106">
        <v>39141</v>
      </c>
      <c r="Q7503" s="163">
        <v>0.96018999999999999</v>
      </c>
      <c r="R7503" s="163">
        <v>0.95018999999999998</v>
      </c>
    </row>
    <row r="7504" spans="4:18">
      <c r="D7504" s="106">
        <v>39140</v>
      </c>
      <c r="E7504" s="163">
        <v>152.30000000000001</v>
      </c>
      <c r="F7504" s="163">
        <v>144.58000000000001</v>
      </c>
      <c r="J7504" s="106">
        <v>39140</v>
      </c>
      <c r="K7504" s="163">
        <v>31.25</v>
      </c>
      <c r="L7504" s="163">
        <v>30.3</v>
      </c>
      <c r="P7504" s="106">
        <v>39140</v>
      </c>
      <c r="Q7504" s="163">
        <v>0.98019999999999996</v>
      </c>
      <c r="R7504" s="163">
        <v>0.98019999999999996</v>
      </c>
    </row>
    <row r="7505" spans="4:18">
      <c r="D7505" s="106">
        <v>39139</v>
      </c>
      <c r="E7505" s="163">
        <v>163.14999</v>
      </c>
      <c r="F7505" s="163">
        <v>157.21001000000001</v>
      </c>
      <c r="J7505" s="106">
        <v>39139</v>
      </c>
      <c r="K7505" s="163">
        <v>32.33</v>
      </c>
      <c r="L7505" s="163">
        <v>31.8</v>
      </c>
      <c r="P7505" s="106">
        <v>39139</v>
      </c>
      <c r="Q7505" s="163">
        <v>0.98019999999999996</v>
      </c>
      <c r="R7505" s="163">
        <v>0.98019999999999996</v>
      </c>
    </row>
    <row r="7506" spans="4:18">
      <c r="D7506" s="106">
        <v>39136</v>
      </c>
      <c r="E7506" s="163">
        <v>160.14999</v>
      </c>
      <c r="F7506" s="163">
        <v>161.94</v>
      </c>
      <c r="J7506" s="106">
        <v>39136</v>
      </c>
      <c r="K7506" s="163">
        <v>32.74</v>
      </c>
      <c r="L7506" s="163">
        <v>32.31</v>
      </c>
      <c r="P7506" s="106">
        <v>39136</v>
      </c>
      <c r="Q7506" s="163">
        <v>0.99019999999999997</v>
      </c>
      <c r="R7506" s="163">
        <v>0.99019999999999997</v>
      </c>
    </row>
    <row r="7507" spans="4:18">
      <c r="D7507" s="106">
        <v>39135</v>
      </c>
      <c r="E7507" s="163">
        <v>164.74001000000001</v>
      </c>
      <c r="F7507" s="163">
        <v>160.58000000000001</v>
      </c>
      <c r="J7507" s="106">
        <v>39135</v>
      </c>
      <c r="K7507" s="163">
        <v>33.32</v>
      </c>
      <c r="L7507" s="163">
        <v>32.58</v>
      </c>
      <c r="P7507" s="106">
        <v>39135</v>
      </c>
      <c r="Q7507" s="163">
        <v>0.99019999999999997</v>
      </c>
      <c r="R7507" s="163">
        <v>0.99019999999999997</v>
      </c>
    </row>
    <row r="7508" spans="4:18">
      <c r="D7508" s="106">
        <v>39134</v>
      </c>
      <c r="E7508" s="163">
        <v>163.60001</v>
      </c>
      <c r="F7508" s="163">
        <v>163.86</v>
      </c>
      <c r="J7508" s="106">
        <v>39134</v>
      </c>
      <c r="K7508" s="163">
        <v>32.82</v>
      </c>
      <c r="L7508" s="163">
        <v>33.119999999999997</v>
      </c>
      <c r="P7508" s="106">
        <v>39134</v>
      </c>
      <c r="Q7508" s="163">
        <v>0.90017999999999998</v>
      </c>
      <c r="R7508" s="163">
        <v>0.99019999999999997</v>
      </c>
    </row>
    <row r="7509" spans="4:18">
      <c r="D7509" s="106">
        <v>39133</v>
      </c>
      <c r="E7509" s="163">
        <v>159.5</v>
      </c>
      <c r="F7509" s="163">
        <v>162.59</v>
      </c>
      <c r="J7509" s="106">
        <v>39133</v>
      </c>
      <c r="K7509" s="163">
        <v>32.159999999999997</v>
      </c>
      <c r="L7509" s="163">
        <v>32.75</v>
      </c>
      <c r="P7509" s="106">
        <v>39133</v>
      </c>
      <c r="Q7509" s="163">
        <v>0.89017999999999997</v>
      </c>
      <c r="R7509" s="163">
        <v>0.88017999999999996</v>
      </c>
    </row>
    <row r="7510" spans="4:18">
      <c r="D7510" s="106">
        <v>39129</v>
      </c>
      <c r="E7510" s="163">
        <v>154.89999</v>
      </c>
      <c r="F7510" s="163">
        <v>158.32001</v>
      </c>
      <c r="J7510" s="106">
        <v>39129</v>
      </c>
      <c r="K7510" s="163">
        <v>31.69</v>
      </c>
      <c r="L7510" s="163">
        <v>32.32</v>
      </c>
      <c r="P7510" s="106">
        <v>39129</v>
      </c>
      <c r="Q7510" s="163">
        <v>0.89017999999999997</v>
      </c>
      <c r="R7510" s="163">
        <v>0.89017999999999997</v>
      </c>
    </row>
    <row r="7511" spans="4:18">
      <c r="D7511" s="106">
        <v>39128</v>
      </c>
      <c r="E7511" s="163">
        <v>152.49001000000001</v>
      </c>
      <c r="F7511" s="163">
        <v>155.08000000000001</v>
      </c>
      <c r="J7511" s="106">
        <v>39128</v>
      </c>
      <c r="K7511" s="163">
        <v>31.62</v>
      </c>
      <c r="L7511" s="163">
        <v>31.69</v>
      </c>
      <c r="P7511" s="106">
        <v>39128</v>
      </c>
      <c r="Q7511" s="163">
        <v>0.90017999999999998</v>
      </c>
      <c r="R7511" s="163">
        <v>0.89017999999999997</v>
      </c>
    </row>
    <row r="7512" spans="4:18">
      <c r="D7512" s="106">
        <v>39127</v>
      </c>
      <c r="E7512" s="163">
        <v>151</v>
      </c>
      <c r="F7512" s="163">
        <v>151.63999999999999</v>
      </c>
      <c r="J7512" s="106">
        <v>39127</v>
      </c>
      <c r="K7512" s="163">
        <v>31.75</v>
      </c>
      <c r="L7512" s="163">
        <v>31.6</v>
      </c>
      <c r="P7512" s="106">
        <v>39127</v>
      </c>
      <c r="Q7512" s="163">
        <v>0.90017999999999998</v>
      </c>
      <c r="R7512" s="163">
        <v>0.90017999999999998</v>
      </c>
    </row>
    <row r="7513" spans="4:18">
      <c r="D7513" s="106">
        <v>39126</v>
      </c>
      <c r="E7513" s="163">
        <v>144.77000000000001</v>
      </c>
      <c r="F7513" s="163">
        <v>150.86000000000001</v>
      </c>
      <c r="J7513" s="106">
        <v>39126</v>
      </c>
      <c r="K7513" s="163">
        <v>35.64</v>
      </c>
      <c r="L7513" s="163">
        <v>31.1</v>
      </c>
      <c r="P7513" s="106">
        <v>39126</v>
      </c>
      <c r="Q7513" s="163">
        <v>0.90017999999999998</v>
      </c>
      <c r="R7513" s="163">
        <v>0.89017999999999997</v>
      </c>
    </row>
    <row r="7514" spans="4:18">
      <c r="D7514" s="106">
        <v>39125</v>
      </c>
      <c r="E7514" s="163">
        <v>148.80000000000001</v>
      </c>
      <c r="F7514" s="163">
        <v>143.57001</v>
      </c>
      <c r="J7514" s="106">
        <v>39125</v>
      </c>
      <c r="K7514" s="163">
        <v>36.75</v>
      </c>
      <c r="L7514" s="163">
        <v>35.1</v>
      </c>
      <c r="P7514" s="106">
        <v>39125</v>
      </c>
      <c r="Q7514" s="163">
        <v>0.90017999999999998</v>
      </c>
      <c r="R7514" s="163">
        <v>0.90017999999999998</v>
      </c>
    </row>
    <row r="7515" spans="4:18">
      <c r="D7515" s="106">
        <v>39122</v>
      </c>
      <c r="E7515" s="163">
        <v>150.5</v>
      </c>
      <c r="F7515" s="163">
        <v>149.36000000000001</v>
      </c>
      <c r="J7515" s="106">
        <v>39122</v>
      </c>
      <c r="K7515" s="163">
        <v>36.340000000000003</v>
      </c>
      <c r="L7515" s="163">
        <v>37.200000000000003</v>
      </c>
      <c r="P7515" s="106">
        <v>39122</v>
      </c>
      <c r="Q7515" s="163">
        <v>0.90017999999999998</v>
      </c>
      <c r="R7515" s="163">
        <v>0.90017999999999998</v>
      </c>
    </row>
    <row r="7516" spans="4:18">
      <c r="D7516" s="106">
        <v>39121</v>
      </c>
      <c r="E7516" s="163">
        <v>148.75998999999999</v>
      </c>
      <c r="F7516" s="163">
        <v>152.05000000000001</v>
      </c>
      <c r="J7516" s="106">
        <v>39121</v>
      </c>
      <c r="K7516" s="163">
        <v>35.01</v>
      </c>
      <c r="L7516" s="163">
        <v>36.21</v>
      </c>
      <c r="P7516" s="106">
        <v>39121</v>
      </c>
      <c r="Q7516" s="163">
        <v>0.90017999999999998</v>
      </c>
      <c r="R7516" s="163">
        <v>0.88017999999999996</v>
      </c>
    </row>
    <row r="7517" spans="4:18">
      <c r="D7517" s="106">
        <v>39120</v>
      </c>
      <c r="E7517" s="163">
        <v>140.5</v>
      </c>
      <c r="F7517" s="163">
        <v>148.05000000000001</v>
      </c>
      <c r="J7517" s="106">
        <v>39120</v>
      </c>
      <c r="K7517" s="163">
        <v>34.020000000000003</v>
      </c>
      <c r="L7517" s="163">
        <v>35</v>
      </c>
      <c r="P7517" s="106">
        <v>39120</v>
      </c>
      <c r="Q7517" s="163">
        <v>0.93018999999999996</v>
      </c>
      <c r="R7517" s="163">
        <v>0.93018999999999996</v>
      </c>
    </row>
    <row r="7518" spans="4:18">
      <c r="D7518" s="106">
        <v>39119</v>
      </c>
      <c r="E7518" s="163">
        <v>144</v>
      </c>
      <c r="F7518" s="163">
        <v>142.86000000000001</v>
      </c>
      <c r="J7518" s="106">
        <v>39119</v>
      </c>
      <c r="K7518" s="163">
        <v>33.799999999999997</v>
      </c>
      <c r="L7518" s="163">
        <v>34.24</v>
      </c>
      <c r="P7518" s="106">
        <v>39119</v>
      </c>
      <c r="Q7518" s="163">
        <v>0.95018999999999998</v>
      </c>
      <c r="R7518" s="163">
        <v>0.93018999999999996</v>
      </c>
    </row>
    <row r="7519" spans="4:18">
      <c r="D7519" s="106">
        <v>39118</v>
      </c>
      <c r="E7519" s="163">
        <v>142.69999999999999</v>
      </c>
      <c r="F7519" s="163">
        <v>143.60001</v>
      </c>
      <c r="J7519" s="106">
        <v>39118</v>
      </c>
      <c r="K7519" s="163">
        <v>33.32</v>
      </c>
      <c r="L7519" s="163">
        <v>33.67</v>
      </c>
      <c r="P7519" s="106">
        <v>39118</v>
      </c>
      <c r="Q7519" s="163">
        <v>0.95018999999999998</v>
      </c>
      <c r="R7519" s="163">
        <v>0.95018999999999998</v>
      </c>
    </row>
    <row r="7520" spans="4:18">
      <c r="D7520" s="106">
        <v>39115</v>
      </c>
      <c r="E7520" s="163">
        <v>138</v>
      </c>
      <c r="F7520" s="163">
        <v>142.47</v>
      </c>
      <c r="J7520" s="106">
        <v>39115</v>
      </c>
      <c r="K7520" s="163">
        <v>33.799999999999997</v>
      </c>
      <c r="L7520" s="163">
        <v>33.54</v>
      </c>
      <c r="P7520" s="106">
        <v>39115</v>
      </c>
      <c r="Q7520" s="163">
        <v>1.0002</v>
      </c>
      <c r="R7520" s="163">
        <v>0.95018999999999998</v>
      </c>
    </row>
    <row r="7521" spans="1:18">
      <c r="D7521" s="106">
        <v>39114</v>
      </c>
      <c r="E7521" s="163">
        <v>131.94999999999999</v>
      </c>
      <c r="F7521" s="163">
        <v>135.55000000000001</v>
      </c>
      <c r="J7521" s="106">
        <v>39114</v>
      </c>
      <c r="K7521" s="163">
        <v>33.96</v>
      </c>
      <c r="L7521" s="163">
        <v>33.83</v>
      </c>
      <c r="P7521" s="106">
        <v>39114</v>
      </c>
      <c r="Q7521" s="163">
        <v>0.90017999999999998</v>
      </c>
      <c r="R7521" s="163">
        <v>1.0002</v>
      </c>
    </row>
    <row r="7522" spans="1:18">
      <c r="D7522" s="106">
        <v>39113</v>
      </c>
      <c r="E7522" s="163">
        <v>131.02000000000001</v>
      </c>
      <c r="F7522" s="163">
        <v>130.55000000000001</v>
      </c>
      <c r="J7522" s="106">
        <v>39113</v>
      </c>
      <c r="K7522" s="163">
        <v>33.46</v>
      </c>
      <c r="L7522" s="163">
        <v>34</v>
      </c>
      <c r="P7522" s="106">
        <v>39113</v>
      </c>
      <c r="Q7522" s="163">
        <v>0.90017999999999998</v>
      </c>
      <c r="R7522" s="163">
        <v>1.0002</v>
      </c>
    </row>
    <row r="7523" spans="1:18">
      <c r="D7523" s="106">
        <v>39112</v>
      </c>
      <c r="E7523" s="163">
        <v>127.6</v>
      </c>
      <c r="F7523" s="163">
        <v>131.44</v>
      </c>
      <c r="J7523" s="106">
        <v>39112</v>
      </c>
      <c r="K7523" s="163">
        <v>33.590000000000003</v>
      </c>
      <c r="L7523" s="163">
        <v>33.479999999999997</v>
      </c>
      <c r="P7523" s="106">
        <v>39112</v>
      </c>
      <c r="Q7523" s="163">
        <v>0.96018999999999999</v>
      </c>
      <c r="R7523" s="163">
        <v>0.96018999999999999</v>
      </c>
    </row>
    <row r="7524" spans="1:18">
      <c r="D7524" s="106">
        <v>39111</v>
      </c>
      <c r="E7524" s="163">
        <v>135.5</v>
      </c>
      <c r="F7524" s="163">
        <v>129.88</v>
      </c>
      <c r="J7524" s="106">
        <v>39111</v>
      </c>
      <c r="K7524" s="163">
        <v>33.979999999999997</v>
      </c>
      <c r="L7524" s="163">
        <v>33.72</v>
      </c>
      <c r="P7524" s="106">
        <v>39111</v>
      </c>
      <c r="Q7524" s="163">
        <v>1.0102</v>
      </c>
      <c r="R7524" s="163">
        <v>0.96018999999999999</v>
      </c>
    </row>
    <row r="7528" spans="1:18">
      <c r="D7528" s="164" t="s">
        <v>27970</v>
      </c>
      <c r="E7528" s="164" t="s">
        <v>27971</v>
      </c>
      <c r="F7528" s="164" t="s">
        <v>27982</v>
      </c>
      <c r="J7528" s="164" t="s">
        <v>27970</v>
      </c>
      <c r="K7528" s="164" t="s">
        <v>27971</v>
      </c>
      <c r="L7528" s="164" t="s">
        <v>27982</v>
      </c>
    </row>
    <row r="7529" spans="1:18">
      <c r="D7529" s="106">
        <v>41267</v>
      </c>
      <c r="E7529" s="164">
        <v>50.6</v>
      </c>
      <c r="F7529" s="164">
        <v>50.83</v>
      </c>
      <c r="J7529" s="106">
        <v>41267</v>
      </c>
      <c r="K7529" s="164">
        <v>1</v>
      </c>
      <c r="L7529" s="164">
        <v>1</v>
      </c>
    </row>
    <row r="7530" spans="1:18">
      <c r="D7530" s="106">
        <v>41264</v>
      </c>
      <c r="E7530" s="164">
        <v>51.24</v>
      </c>
      <c r="F7530" s="164">
        <v>50.74</v>
      </c>
      <c r="J7530" s="106">
        <v>41264</v>
      </c>
      <c r="K7530" s="164">
        <v>1</v>
      </c>
      <c r="L7530" s="164">
        <v>1</v>
      </c>
    </row>
    <row r="7531" spans="1:18">
      <c r="A7531">
        <v>30</v>
      </c>
      <c r="B7531" s="169">
        <f>VLOOKUP(A7531,Final!$A$1:$N$153,14,FALSE)</f>
        <v>41263</v>
      </c>
      <c r="C7531" s="101" t="str">
        <f>'Competitors list'!D86</f>
        <v>CME Group Inc</v>
      </c>
      <c r="D7531" s="106">
        <v>41263</v>
      </c>
      <c r="E7531" s="164">
        <v>53.33</v>
      </c>
      <c r="F7531" s="164">
        <v>51.4</v>
      </c>
      <c r="G7531">
        <f>'Competitors list'!A87</f>
        <v>30</v>
      </c>
      <c r="H7531" s="169">
        <f>VLOOKUP(G7531,Final!$A$1:$N$153,14,FALSE)</f>
        <v>41263</v>
      </c>
      <c r="I7531" s="101" t="str">
        <f>'Competitors list'!D87</f>
        <v>International Monetary Systems Ltd</v>
      </c>
      <c r="J7531" s="106">
        <v>41263</v>
      </c>
      <c r="K7531" s="164">
        <v>1</v>
      </c>
      <c r="L7531" s="164">
        <v>1</v>
      </c>
    </row>
    <row r="7532" spans="1:18">
      <c r="D7532" s="106">
        <v>41262</v>
      </c>
      <c r="E7532" s="164">
        <v>52.69</v>
      </c>
      <c r="F7532" s="164">
        <v>52.63</v>
      </c>
      <c r="J7532" s="106">
        <v>41262</v>
      </c>
      <c r="K7532" s="164">
        <v>1</v>
      </c>
      <c r="L7532" s="164">
        <v>1</v>
      </c>
    </row>
    <row r="7533" spans="1:18">
      <c r="D7533" s="106">
        <v>41261</v>
      </c>
      <c r="E7533" s="164">
        <v>51.58</v>
      </c>
      <c r="F7533" s="164">
        <v>52.41</v>
      </c>
      <c r="J7533" s="106">
        <v>41261</v>
      </c>
      <c r="K7533" s="164">
        <v>1</v>
      </c>
      <c r="L7533" s="164">
        <v>1</v>
      </c>
    </row>
    <row r="7534" spans="1:18">
      <c r="D7534" s="106">
        <v>41260</v>
      </c>
      <c r="E7534" s="164">
        <v>51.45</v>
      </c>
      <c r="F7534" s="164">
        <v>51.61</v>
      </c>
      <c r="J7534" s="106">
        <v>41260</v>
      </c>
      <c r="K7534" s="164">
        <v>0.99</v>
      </c>
      <c r="L7534" s="164">
        <v>1</v>
      </c>
    </row>
    <row r="7535" spans="1:18">
      <c r="D7535" s="106">
        <v>41257</v>
      </c>
      <c r="E7535" s="164">
        <v>50.81</v>
      </c>
      <c r="F7535" s="164">
        <v>51.23</v>
      </c>
      <c r="J7535" s="106">
        <v>41257</v>
      </c>
      <c r="K7535" s="164">
        <v>0.85</v>
      </c>
      <c r="L7535" s="164">
        <v>0.85</v>
      </c>
    </row>
    <row r="7536" spans="1:18">
      <c r="D7536" s="106">
        <v>41256</v>
      </c>
      <c r="E7536" s="164">
        <v>51.7</v>
      </c>
      <c r="F7536" s="164">
        <v>51.21</v>
      </c>
      <c r="J7536" s="106">
        <v>41256</v>
      </c>
      <c r="K7536" s="164">
        <v>0.85</v>
      </c>
      <c r="L7536" s="164">
        <v>0.85</v>
      </c>
    </row>
    <row r="7537" spans="4:12">
      <c r="D7537" s="106">
        <v>41255</v>
      </c>
      <c r="E7537" s="164">
        <v>53.18</v>
      </c>
      <c r="F7537" s="164">
        <v>52.8</v>
      </c>
      <c r="J7537" s="106">
        <v>41255</v>
      </c>
      <c r="K7537" s="164">
        <v>0.65</v>
      </c>
      <c r="L7537" s="164">
        <v>0.85</v>
      </c>
    </row>
    <row r="7538" spans="4:12">
      <c r="D7538" s="106">
        <v>41254</v>
      </c>
      <c r="E7538" s="164">
        <v>54.25</v>
      </c>
      <c r="F7538" s="164">
        <v>52.93</v>
      </c>
      <c r="J7538" s="106">
        <v>41254</v>
      </c>
      <c r="K7538" s="164">
        <v>1.07</v>
      </c>
      <c r="L7538" s="164">
        <v>1.07</v>
      </c>
    </row>
    <row r="7539" spans="4:12">
      <c r="D7539" s="106">
        <v>41253</v>
      </c>
      <c r="E7539" s="164">
        <v>53.83</v>
      </c>
      <c r="F7539" s="164">
        <v>54.06</v>
      </c>
      <c r="J7539" s="106">
        <v>41253</v>
      </c>
      <c r="K7539" s="164">
        <v>1.07</v>
      </c>
      <c r="L7539" s="164">
        <v>1.07</v>
      </c>
    </row>
    <row r="7540" spans="4:12">
      <c r="D7540" s="106">
        <v>41250</v>
      </c>
      <c r="E7540" s="164">
        <v>55.06</v>
      </c>
      <c r="F7540" s="164">
        <v>54.96</v>
      </c>
      <c r="J7540" s="106">
        <v>41250</v>
      </c>
      <c r="K7540" s="164">
        <v>1</v>
      </c>
      <c r="L7540" s="164">
        <v>1.07</v>
      </c>
    </row>
    <row r="7541" spans="4:12">
      <c r="D7541" s="106">
        <v>41249</v>
      </c>
      <c r="E7541" s="164">
        <v>54.02</v>
      </c>
      <c r="F7541" s="164">
        <v>55.03</v>
      </c>
      <c r="J7541" s="106">
        <v>41249</v>
      </c>
      <c r="K7541" s="164">
        <v>0.93</v>
      </c>
      <c r="L7541" s="164">
        <v>0.93</v>
      </c>
    </row>
    <row r="7542" spans="4:12">
      <c r="D7542" s="106">
        <v>41248</v>
      </c>
      <c r="E7542" s="164">
        <v>54.63</v>
      </c>
      <c r="F7542" s="164">
        <v>54.72</v>
      </c>
      <c r="J7542" s="106">
        <v>41248</v>
      </c>
      <c r="K7542" s="164">
        <v>0.93</v>
      </c>
      <c r="L7542" s="164">
        <v>0.93</v>
      </c>
    </row>
    <row r="7543" spans="4:12">
      <c r="D7543" s="106">
        <v>41247</v>
      </c>
      <c r="E7543" s="164">
        <v>55.46</v>
      </c>
      <c r="F7543" s="164">
        <v>54.65</v>
      </c>
      <c r="J7543" s="106">
        <v>41247</v>
      </c>
      <c r="K7543" s="164">
        <v>0.9</v>
      </c>
      <c r="L7543" s="164">
        <v>0.9</v>
      </c>
    </row>
    <row r="7544" spans="4:12">
      <c r="D7544" s="106">
        <v>41246</v>
      </c>
      <c r="E7544" s="164">
        <v>55.56</v>
      </c>
      <c r="F7544" s="164">
        <v>55.57</v>
      </c>
      <c r="J7544" s="106">
        <v>41246</v>
      </c>
      <c r="K7544" s="164">
        <v>0.8</v>
      </c>
      <c r="L7544" s="164">
        <v>0.8</v>
      </c>
    </row>
    <row r="7545" spans="4:12">
      <c r="D7545" s="106">
        <v>41243</v>
      </c>
      <c r="E7545" s="164">
        <v>55.15</v>
      </c>
      <c r="F7545" s="164">
        <v>55.27</v>
      </c>
      <c r="J7545" s="106">
        <v>41243</v>
      </c>
      <c r="K7545" s="164">
        <v>0.8</v>
      </c>
      <c r="L7545" s="164">
        <v>0.8</v>
      </c>
    </row>
    <row r="7546" spans="4:12">
      <c r="D7546" s="106">
        <v>41242</v>
      </c>
      <c r="E7546" s="164">
        <v>55.29</v>
      </c>
      <c r="F7546" s="164">
        <v>55.15</v>
      </c>
      <c r="J7546" s="106">
        <v>41242</v>
      </c>
      <c r="K7546" s="164">
        <v>0.8</v>
      </c>
      <c r="L7546" s="164">
        <v>0.8</v>
      </c>
    </row>
    <row r="7547" spans="4:12">
      <c r="D7547" s="106">
        <v>41241</v>
      </c>
      <c r="E7547" s="164">
        <v>54.03</v>
      </c>
      <c r="F7547" s="164">
        <v>54.9</v>
      </c>
      <c r="J7547" s="106">
        <v>41241</v>
      </c>
      <c r="K7547" s="164">
        <v>1</v>
      </c>
      <c r="L7547" s="164">
        <v>1</v>
      </c>
    </row>
    <row r="7548" spans="4:12">
      <c r="D7548" s="106">
        <v>41240</v>
      </c>
      <c r="E7548" s="164">
        <v>55.19</v>
      </c>
      <c r="F7548" s="164">
        <v>54.29</v>
      </c>
      <c r="J7548" s="106">
        <v>41240</v>
      </c>
      <c r="K7548" s="164">
        <v>1</v>
      </c>
      <c r="L7548" s="164">
        <v>1</v>
      </c>
    </row>
    <row r="7549" spans="4:12">
      <c r="D7549" s="106">
        <v>41239</v>
      </c>
      <c r="E7549" s="164">
        <v>54.53</v>
      </c>
      <c r="F7549" s="164">
        <v>55.27</v>
      </c>
      <c r="J7549" s="106">
        <v>41239</v>
      </c>
      <c r="K7549" s="164">
        <v>1</v>
      </c>
      <c r="L7549" s="164">
        <v>1</v>
      </c>
    </row>
    <row r="7550" spans="4:12">
      <c r="D7550" s="106">
        <v>41236</v>
      </c>
      <c r="E7550" s="164">
        <v>54.5</v>
      </c>
      <c r="F7550" s="164">
        <v>54.64</v>
      </c>
      <c r="J7550" s="106">
        <v>41236</v>
      </c>
      <c r="K7550" s="164">
        <v>1</v>
      </c>
      <c r="L7550" s="164">
        <v>1</v>
      </c>
    </row>
    <row r="7551" spans="4:12">
      <c r="D7551" s="106">
        <v>41234</v>
      </c>
      <c r="E7551" s="164">
        <v>54.71</v>
      </c>
      <c r="F7551" s="164">
        <v>54.43</v>
      </c>
      <c r="J7551" s="106">
        <v>41234</v>
      </c>
      <c r="K7551" s="164">
        <v>1</v>
      </c>
      <c r="L7551" s="164">
        <v>1</v>
      </c>
    </row>
    <row r="7552" spans="4:12">
      <c r="D7552" s="106">
        <v>41233</v>
      </c>
      <c r="E7552" s="164">
        <v>54.42</v>
      </c>
      <c r="F7552" s="164">
        <v>54.6</v>
      </c>
      <c r="J7552" s="106">
        <v>41233</v>
      </c>
      <c r="K7552" s="164">
        <v>1</v>
      </c>
      <c r="L7552" s="164">
        <v>1</v>
      </c>
    </row>
    <row r="7553" spans="4:12">
      <c r="D7553" s="106">
        <v>41232</v>
      </c>
      <c r="E7553" s="164">
        <v>54.5</v>
      </c>
      <c r="F7553" s="164">
        <v>54.45</v>
      </c>
      <c r="J7553" s="106">
        <v>41232</v>
      </c>
      <c r="K7553" s="164">
        <v>1</v>
      </c>
      <c r="L7553" s="164">
        <v>1</v>
      </c>
    </row>
    <row r="7554" spans="4:12">
      <c r="D7554" s="106">
        <v>41229</v>
      </c>
      <c r="E7554" s="164">
        <v>54.03</v>
      </c>
      <c r="F7554" s="164">
        <v>54.24</v>
      </c>
      <c r="J7554" s="106">
        <v>41229</v>
      </c>
      <c r="K7554" s="164">
        <v>0.99</v>
      </c>
      <c r="L7554" s="164">
        <v>1</v>
      </c>
    </row>
    <row r="7555" spans="4:12">
      <c r="D7555" s="106">
        <v>41228</v>
      </c>
      <c r="E7555" s="164">
        <v>53.78</v>
      </c>
      <c r="F7555" s="164">
        <v>54.08</v>
      </c>
      <c r="J7555" s="106">
        <v>41228</v>
      </c>
      <c r="K7555" s="164">
        <v>0.75</v>
      </c>
      <c r="L7555" s="164">
        <v>0.75</v>
      </c>
    </row>
    <row r="7556" spans="4:12">
      <c r="D7556" s="106">
        <v>41227</v>
      </c>
      <c r="E7556" s="164">
        <v>53.95</v>
      </c>
      <c r="F7556" s="164">
        <v>53.56</v>
      </c>
      <c r="J7556" s="106">
        <v>41227</v>
      </c>
      <c r="K7556" s="164">
        <v>0.77</v>
      </c>
      <c r="L7556" s="164">
        <v>0.77</v>
      </c>
    </row>
    <row r="7557" spans="4:12">
      <c r="D7557" s="106">
        <v>41226</v>
      </c>
      <c r="E7557" s="164">
        <v>54.02</v>
      </c>
      <c r="F7557" s="164">
        <v>53.96</v>
      </c>
      <c r="J7557" s="106">
        <v>41226</v>
      </c>
      <c r="K7557" s="164">
        <v>0.77</v>
      </c>
      <c r="L7557" s="164">
        <v>0.77</v>
      </c>
    </row>
    <row r="7558" spans="4:12">
      <c r="D7558" s="106">
        <v>41225</v>
      </c>
      <c r="E7558" s="164">
        <v>54.34</v>
      </c>
      <c r="F7558" s="164">
        <v>54.34</v>
      </c>
      <c r="J7558" s="106">
        <v>41225</v>
      </c>
      <c r="K7558" s="164">
        <v>0.8</v>
      </c>
      <c r="L7558" s="164">
        <v>0.77</v>
      </c>
    </row>
    <row r="7559" spans="4:12">
      <c r="D7559" s="106">
        <v>41222</v>
      </c>
      <c r="E7559" s="164">
        <v>54.91</v>
      </c>
      <c r="F7559" s="164">
        <v>54.31</v>
      </c>
      <c r="J7559" s="106">
        <v>41222</v>
      </c>
      <c r="K7559" s="164">
        <v>0.75</v>
      </c>
      <c r="L7559" s="164">
        <v>0.75</v>
      </c>
    </row>
    <row r="7560" spans="4:12">
      <c r="D7560" s="106">
        <v>41221</v>
      </c>
      <c r="E7560" s="164">
        <v>55.69</v>
      </c>
      <c r="F7560" s="164">
        <v>54.73</v>
      </c>
      <c r="J7560" s="106">
        <v>41221</v>
      </c>
      <c r="K7560" s="164">
        <v>0.75</v>
      </c>
      <c r="L7560" s="164">
        <v>0.75</v>
      </c>
    </row>
    <row r="7561" spans="4:12">
      <c r="D7561" s="106">
        <v>41220</v>
      </c>
      <c r="E7561" s="164">
        <v>55.94</v>
      </c>
      <c r="F7561" s="164">
        <v>55.57</v>
      </c>
      <c r="J7561" s="106">
        <v>41220</v>
      </c>
      <c r="K7561" s="164">
        <v>0.75</v>
      </c>
      <c r="L7561" s="164">
        <v>0.75</v>
      </c>
    </row>
    <row r="7562" spans="4:12">
      <c r="D7562" s="106">
        <v>41219</v>
      </c>
      <c r="E7562" s="164">
        <v>56.4</v>
      </c>
      <c r="F7562" s="164">
        <v>56.37</v>
      </c>
      <c r="J7562" s="106">
        <v>41219</v>
      </c>
      <c r="K7562" s="164">
        <v>0.75</v>
      </c>
      <c r="L7562" s="164">
        <v>0.75</v>
      </c>
    </row>
    <row r="7563" spans="4:12">
      <c r="D7563" s="106">
        <v>41218</v>
      </c>
      <c r="E7563" s="164">
        <v>55.33</v>
      </c>
      <c r="F7563" s="164">
        <v>56.14</v>
      </c>
      <c r="J7563" s="106">
        <v>41218</v>
      </c>
      <c r="K7563" s="164">
        <v>0.75</v>
      </c>
      <c r="L7563" s="164">
        <v>0.75</v>
      </c>
    </row>
    <row r="7564" spans="4:12">
      <c r="D7564" s="106">
        <v>41215</v>
      </c>
      <c r="E7564" s="164">
        <v>57.48</v>
      </c>
      <c r="F7564" s="164">
        <v>55.71</v>
      </c>
      <c r="J7564" s="106">
        <v>41215</v>
      </c>
      <c r="K7564" s="164">
        <v>0.75</v>
      </c>
      <c r="L7564" s="164">
        <v>0.75</v>
      </c>
    </row>
    <row r="7565" spans="4:12">
      <c r="D7565" s="106">
        <v>41214</v>
      </c>
      <c r="E7565" s="164">
        <v>56.18</v>
      </c>
      <c r="F7565" s="164">
        <v>56.47</v>
      </c>
      <c r="J7565" s="106">
        <v>41214</v>
      </c>
      <c r="K7565" s="164">
        <v>0.75</v>
      </c>
      <c r="L7565" s="164">
        <v>0.75</v>
      </c>
    </row>
    <row r="7566" spans="4:12">
      <c r="D7566" s="106">
        <v>41213</v>
      </c>
      <c r="E7566" s="164">
        <v>55.36</v>
      </c>
      <c r="F7566" s="164">
        <v>55.93</v>
      </c>
      <c r="J7566" s="106">
        <v>41213</v>
      </c>
      <c r="K7566" s="164">
        <v>0.78</v>
      </c>
      <c r="L7566" s="164">
        <v>0.78</v>
      </c>
    </row>
    <row r="7567" spans="4:12">
      <c r="D7567" s="106">
        <v>41208</v>
      </c>
      <c r="E7567" s="164">
        <v>55.41</v>
      </c>
      <c r="F7567" s="164">
        <v>55.42</v>
      </c>
      <c r="J7567" s="106">
        <v>41208</v>
      </c>
      <c r="K7567" s="164">
        <v>0.78</v>
      </c>
      <c r="L7567" s="164">
        <v>0.78</v>
      </c>
    </row>
    <row r="7568" spans="4:12">
      <c r="D7568" s="106">
        <v>41207</v>
      </c>
      <c r="E7568" s="164">
        <v>56.3</v>
      </c>
      <c r="F7568" s="164">
        <v>55</v>
      </c>
      <c r="J7568" s="106">
        <v>41207</v>
      </c>
      <c r="K7568" s="164">
        <v>0.88</v>
      </c>
      <c r="L7568" s="164">
        <v>0.88</v>
      </c>
    </row>
    <row r="7569" spans="4:12">
      <c r="D7569" s="106">
        <v>41206</v>
      </c>
      <c r="E7569" s="164">
        <v>56.69</v>
      </c>
      <c r="F7569" s="164">
        <v>56.55</v>
      </c>
      <c r="J7569" s="106">
        <v>41206</v>
      </c>
      <c r="K7569" s="164">
        <v>0.88</v>
      </c>
      <c r="L7569" s="164">
        <v>0.88</v>
      </c>
    </row>
    <row r="7570" spans="4:12">
      <c r="D7570" s="106">
        <v>41205</v>
      </c>
      <c r="E7570" s="164">
        <v>56.18</v>
      </c>
      <c r="F7570" s="164">
        <v>56.48</v>
      </c>
      <c r="J7570" s="106">
        <v>41205</v>
      </c>
      <c r="K7570" s="164">
        <v>0.9</v>
      </c>
      <c r="L7570" s="164">
        <v>0.88</v>
      </c>
    </row>
    <row r="7571" spans="4:12">
      <c r="D7571" s="106">
        <v>41204</v>
      </c>
      <c r="E7571" s="164">
        <v>56.21</v>
      </c>
      <c r="F7571" s="164">
        <v>56.64</v>
      </c>
      <c r="J7571" s="106">
        <v>41204</v>
      </c>
      <c r="K7571" s="164">
        <v>0.82</v>
      </c>
      <c r="L7571" s="164">
        <v>0.82</v>
      </c>
    </row>
    <row r="7572" spans="4:12">
      <c r="D7572" s="106">
        <v>41201</v>
      </c>
      <c r="E7572" s="164">
        <v>57.6</v>
      </c>
      <c r="F7572" s="164">
        <v>56.5</v>
      </c>
      <c r="J7572" s="106">
        <v>41201</v>
      </c>
      <c r="K7572" s="164">
        <v>0.82</v>
      </c>
      <c r="L7572" s="164">
        <v>0.82</v>
      </c>
    </row>
    <row r="7573" spans="4:12">
      <c r="D7573" s="106">
        <v>41200</v>
      </c>
      <c r="E7573" s="164">
        <v>57.65</v>
      </c>
      <c r="F7573" s="164">
        <v>57.66</v>
      </c>
      <c r="J7573" s="106">
        <v>41200</v>
      </c>
      <c r="K7573" s="164">
        <v>0.82</v>
      </c>
      <c r="L7573" s="164">
        <v>0.82</v>
      </c>
    </row>
    <row r="7574" spans="4:12">
      <c r="D7574" s="106">
        <v>41199</v>
      </c>
      <c r="E7574" s="164">
        <v>57.72</v>
      </c>
      <c r="F7574" s="164">
        <v>57.89</v>
      </c>
      <c r="J7574" s="106">
        <v>41199</v>
      </c>
      <c r="K7574" s="164">
        <v>0.82</v>
      </c>
      <c r="L7574" s="164">
        <v>0.82</v>
      </c>
    </row>
    <row r="7575" spans="4:12">
      <c r="D7575" s="106">
        <v>41198</v>
      </c>
      <c r="E7575" s="164">
        <v>56.82</v>
      </c>
      <c r="F7575" s="164">
        <v>57.49</v>
      </c>
      <c r="J7575" s="106">
        <v>41198</v>
      </c>
      <c r="K7575" s="164">
        <v>0.82</v>
      </c>
      <c r="L7575" s="164">
        <v>0.82</v>
      </c>
    </row>
    <row r="7576" spans="4:12">
      <c r="D7576" s="106">
        <v>41197</v>
      </c>
      <c r="E7576" s="164">
        <v>56.63</v>
      </c>
      <c r="F7576" s="164">
        <v>56.86</v>
      </c>
      <c r="J7576" s="106">
        <v>41197</v>
      </c>
      <c r="K7576" s="164">
        <v>0.82</v>
      </c>
      <c r="L7576" s="164">
        <v>0.82</v>
      </c>
    </row>
    <row r="7577" spans="4:12">
      <c r="D7577" s="106">
        <v>41194</v>
      </c>
      <c r="E7577" s="164">
        <v>56.5</v>
      </c>
      <c r="F7577" s="164">
        <v>56.37</v>
      </c>
      <c r="J7577" s="106">
        <v>41194</v>
      </c>
      <c r="K7577" s="164">
        <v>0.82</v>
      </c>
      <c r="L7577" s="164">
        <v>0.82</v>
      </c>
    </row>
    <row r="7578" spans="4:12">
      <c r="D7578" s="106">
        <v>41193</v>
      </c>
      <c r="E7578" s="164">
        <v>57.03</v>
      </c>
      <c r="F7578" s="164">
        <v>56.58</v>
      </c>
      <c r="J7578" s="106">
        <v>41193</v>
      </c>
      <c r="K7578" s="164">
        <v>0.95</v>
      </c>
      <c r="L7578" s="164">
        <v>0.95</v>
      </c>
    </row>
    <row r="7579" spans="4:12">
      <c r="D7579" s="106">
        <v>41192</v>
      </c>
      <c r="E7579" s="164">
        <v>56.86</v>
      </c>
      <c r="F7579" s="164">
        <v>56.92</v>
      </c>
      <c r="J7579" s="106">
        <v>41192</v>
      </c>
      <c r="K7579" s="164">
        <v>0.95</v>
      </c>
      <c r="L7579" s="164">
        <v>0.95</v>
      </c>
    </row>
    <row r="7580" spans="4:12">
      <c r="D7580" s="106">
        <v>41191</v>
      </c>
      <c r="E7580" s="164">
        <v>57.56</v>
      </c>
      <c r="F7580" s="164">
        <v>56.97</v>
      </c>
      <c r="J7580" s="106">
        <v>41191</v>
      </c>
      <c r="K7580" s="164">
        <v>0.95</v>
      </c>
      <c r="L7580" s="164">
        <v>0.95</v>
      </c>
    </row>
    <row r="7581" spans="4:12">
      <c r="D7581" s="106">
        <v>41190</v>
      </c>
      <c r="E7581" s="164">
        <v>56.75</v>
      </c>
      <c r="F7581" s="164">
        <v>57.51</v>
      </c>
      <c r="J7581" s="106">
        <v>41190</v>
      </c>
      <c r="K7581" s="164">
        <v>0.94</v>
      </c>
      <c r="L7581" s="164">
        <v>0.95</v>
      </c>
    </row>
    <row r="7582" spans="4:12">
      <c r="D7582" s="106">
        <v>41187</v>
      </c>
      <c r="E7582" s="164">
        <v>57.82</v>
      </c>
      <c r="F7582" s="164">
        <v>57.52</v>
      </c>
      <c r="J7582" s="106">
        <v>41187</v>
      </c>
      <c r="K7582" s="164">
        <v>0.88</v>
      </c>
      <c r="L7582" s="164">
        <v>0.88</v>
      </c>
    </row>
    <row r="7583" spans="4:12">
      <c r="D7583" s="106">
        <v>41186</v>
      </c>
      <c r="E7583" s="164">
        <v>57.27</v>
      </c>
      <c r="F7583" s="164">
        <v>57.53</v>
      </c>
      <c r="J7583" s="106">
        <v>41186</v>
      </c>
      <c r="K7583" s="164">
        <v>0.88</v>
      </c>
      <c r="L7583" s="164">
        <v>0.88</v>
      </c>
    </row>
    <row r="7584" spans="4:12">
      <c r="D7584" s="106">
        <v>41185</v>
      </c>
      <c r="E7584" s="164">
        <v>57.28</v>
      </c>
      <c r="F7584" s="164">
        <v>57.07</v>
      </c>
      <c r="J7584" s="106">
        <v>41185</v>
      </c>
      <c r="K7584" s="164">
        <v>0.88</v>
      </c>
      <c r="L7584" s="164">
        <v>0.88</v>
      </c>
    </row>
    <row r="7585" spans="4:12">
      <c r="D7585" s="106">
        <v>41184</v>
      </c>
      <c r="E7585" s="164">
        <v>57.42</v>
      </c>
      <c r="F7585" s="164">
        <v>57.11</v>
      </c>
      <c r="J7585" s="106">
        <v>41184</v>
      </c>
      <c r="K7585" s="164">
        <v>0.88</v>
      </c>
      <c r="L7585" s="164">
        <v>0.88</v>
      </c>
    </row>
    <row r="7586" spans="4:12">
      <c r="D7586" s="106">
        <v>41183</v>
      </c>
      <c r="E7586" s="164">
        <v>57.88</v>
      </c>
      <c r="F7586" s="164">
        <v>57.1</v>
      </c>
      <c r="J7586" s="106">
        <v>41183</v>
      </c>
      <c r="K7586" s="164">
        <v>0.88</v>
      </c>
      <c r="L7586" s="164">
        <v>0.88</v>
      </c>
    </row>
    <row r="7587" spans="4:12">
      <c r="D7587" s="106">
        <v>41180</v>
      </c>
      <c r="E7587" s="164">
        <v>57.31</v>
      </c>
      <c r="F7587" s="164">
        <v>57.29</v>
      </c>
      <c r="J7587" s="106">
        <v>41180</v>
      </c>
      <c r="K7587" s="164">
        <v>0.88</v>
      </c>
      <c r="L7587" s="164">
        <v>0.88</v>
      </c>
    </row>
    <row r="7588" spans="4:12">
      <c r="D7588" s="106">
        <v>41179</v>
      </c>
      <c r="E7588" s="164">
        <v>57.1</v>
      </c>
      <c r="F7588" s="164">
        <v>57.4</v>
      </c>
      <c r="J7588" s="106">
        <v>41179</v>
      </c>
      <c r="K7588" s="164">
        <v>0.88</v>
      </c>
      <c r="L7588" s="164">
        <v>0.88</v>
      </c>
    </row>
    <row r="7589" spans="4:12">
      <c r="D7589" s="106">
        <v>41178</v>
      </c>
      <c r="E7589" s="164">
        <v>57.18</v>
      </c>
      <c r="F7589" s="164">
        <v>57.28</v>
      </c>
      <c r="J7589" s="106">
        <v>41178</v>
      </c>
      <c r="K7589" s="164">
        <v>0.88</v>
      </c>
      <c r="L7589" s="164">
        <v>0.88</v>
      </c>
    </row>
    <row r="7590" spans="4:12">
      <c r="D7590" s="106">
        <v>41177</v>
      </c>
      <c r="E7590" s="164">
        <v>57.43</v>
      </c>
      <c r="F7590" s="164">
        <v>57.12</v>
      </c>
      <c r="J7590" s="106">
        <v>41177</v>
      </c>
      <c r="K7590" s="164">
        <v>0.78</v>
      </c>
      <c r="L7590" s="164">
        <v>0.78</v>
      </c>
    </row>
    <row r="7591" spans="4:12">
      <c r="D7591" s="106">
        <v>41176</v>
      </c>
      <c r="E7591" s="164">
        <v>57.91</v>
      </c>
      <c r="F7591" s="164">
        <v>57.88</v>
      </c>
      <c r="J7591" s="106">
        <v>41176</v>
      </c>
      <c r="K7591" s="164">
        <v>0.78</v>
      </c>
      <c r="L7591" s="164">
        <v>0.78</v>
      </c>
    </row>
    <row r="7592" spans="4:12">
      <c r="D7592" s="106">
        <v>41173</v>
      </c>
      <c r="E7592" s="164">
        <v>58.38</v>
      </c>
      <c r="F7592" s="164">
        <v>57.99</v>
      </c>
      <c r="J7592" s="106">
        <v>41173</v>
      </c>
      <c r="K7592" s="164">
        <v>0.78</v>
      </c>
      <c r="L7592" s="164">
        <v>0.78</v>
      </c>
    </row>
    <row r="7593" spans="4:12">
      <c r="D7593" s="106">
        <v>41172</v>
      </c>
      <c r="E7593" s="164">
        <v>57.43</v>
      </c>
      <c r="F7593" s="164">
        <v>58.04</v>
      </c>
      <c r="J7593" s="106">
        <v>41172</v>
      </c>
      <c r="K7593" s="164">
        <v>0.78</v>
      </c>
      <c r="L7593" s="164">
        <v>0.78</v>
      </c>
    </row>
    <row r="7594" spans="4:12">
      <c r="D7594" s="106">
        <v>41171</v>
      </c>
      <c r="E7594" s="164">
        <v>58.64</v>
      </c>
      <c r="F7594" s="164">
        <v>57.72</v>
      </c>
      <c r="J7594" s="106">
        <v>41171</v>
      </c>
      <c r="K7594" s="164">
        <v>0.78</v>
      </c>
      <c r="L7594" s="164">
        <v>0.78</v>
      </c>
    </row>
    <row r="7595" spans="4:12">
      <c r="D7595" s="106">
        <v>41170</v>
      </c>
      <c r="E7595" s="164">
        <v>58.76</v>
      </c>
      <c r="F7595" s="164">
        <v>58.4</v>
      </c>
      <c r="J7595" s="106">
        <v>41170</v>
      </c>
      <c r="K7595" s="164">
        <v>0.78</v>
      </c>
      <c r="L7595" s="164">
        <v>0.78</v>
      </c>
    </row>
    <row r="7596" spans="4:12">
      <c r="D7596" s="106">
        <v>41169</v>
      </c>
      <c r="E7596" s="164">
        <v>58.73</v>
      </c>
      <c r="F7596" s="164">
        <v>58.72</v>
      </c>
      <c r="J7596" s="106">
        <v>41169</v>
      </c>
      <c r="K7596" s="164">
        <v>0.78</v>
      </c>
      <c r="L7596" s="164">
        <v>0.78</v>
      </c>
    </row>
    <row r="7597" spans="4:12">
      <c r="D7597" s="106">
        <v>41166</v>
      </c>
      <c r="E7597" s="164">
        <v>58.56</v>
      </c>
      <c r="F7597" s="164">
        <v>58.89</v>
      </c>
      <c r="J7597" s="106">
        <v>41166</v>
      </c>
      <c r="K7597" s="164">
        <v>0.8</v>
      </c>
      <c r="L7597" s="164">
        <v>0.8</v>
      </c>
    </row>
    <row r="7598" spans="4:12">
      <c r="D7598" s="106">
        <v>41165</v>
      </c>
      <c r="E7598" s="164">
        <v>58.65</v>
      </c>
      <c r="F7598" s="164">
        <v>59.35</v>
      </c>
      <c r="J7598" s="106">
        <v>41165</v>
      </c>
      <c r="K7598" s="164">
        <v>0.8</v>
      </c>
      <c r="L7598" s="164">
        <v>0.8</v>
      </c>
    </row>
    <row r="7599" spans="4:12">
      <c r="D7599" s="106">
        <v>41164</v>
      </c>
      <c r="E7599" s="164">
        <v>58.61</v>
      </c>
      <c r="F7599" s="164">
        <v>58.93</v>
      </c>
      <c r="J7599" s="106">
        <v>41164</v>
      </c>
      <c r="K7599" s="164">
        <v>0.9</v>
      </c>
      <c r="L7599" s="164">
        <v>0.9</v>
      </c>
    </row>
    <row r="7600" spans="4:12">
      <c r="D7600" s="106">
        <v>41163</v>
      </c>
      <c r="E7600" s="164">
        <v>58.4</v>
      </c>
      <c r="F7600" s="164">
        <v>58.58</v>
      </c>
      <c r="J7600" s="106">
        <v>41163</v>
      </c>
      <c r="K7600" s="164">
        <v>0.9</v>
      </c>
      <c r="L7600" s="164">
        <v>0.9</v>
      </c>
    </row>
    <row r="7601" spans="4:12">
      <c r="D7601" s="106">
        <v>41162</v>
      </c>
      <c r="E7601" s="164">
        <v>58.41</v>
      </c>
      <c r="F7601" s="164">
        <v>58.61</v>
      </c>
      <c r="J7601" s="106">
        <v>41162</v>
      </c>
      <c r="K7601" s="164">
        <v>0.83</v>
      </c>
      <c r="L7601" s="164">
        <v>0.83</v>
      </c>
    </row>
    <row r="7602" spans="4:12">
      <c r="D7602" s="106">
        <v>41159</v>
      </c>
      <c r="E7602" s="164">
        <v>56.49</v>
      </c>
      <c r="F7602" s="164">
        <v>58.4</v>
      </c>
      <c r="J7602" s="106">
        <v>41159</v>
      </c>
      <c r="K7602" s="164">
        <v>0.83</v>
      </c>
      <c r="L7602" s="164">
        <v>0.83</v>
      </c>
    </row>
    <row r="7603" spans="4:12">
      <c r="D7603" s="106">
        <v>41158</v>
      </c>
      <c r="E7603" s="164">
        <v>55.28</v>
      </c>
      <c r="F7603" s="164">
        <v>56.39</v>
      </c>
      <c r="J7603" s="106">
        <v>41158</v>
      </c>
      <c r="K7603" s="164">
        <v>0.81</v>
      </c>
      <c r="L7603" s="164">
        <v>0.81</v>
      </c>
    </row>
    <row r="7604" spans="4:12">
      <c r="D7604" s="106">
        <v>41157</v>
      </c>
      <c r="E7604" s="164">
        <v>54.98</v>
      </c>
      <c r="F7604" s="164">
        <v>55.31</v>
      </c>
      <c r="J7604" s="106">
        <v>41157</v>
      </c>
      <c r="K7604" s="164">
        <v>0.81</v>
      </c>
      <c r="L7604" s="164">
        <v>0.81</v>
      </c>
    </row>
    <row r="7605" spans="4:12">
      <c r="D7605" s="106">
        <v>41156</v>
      </c>
      <c r="E7605" s="164">
        <v>54.9</v>
      </c>
      <c r="F7605" s="164">
        <v>55.31</v>
      </c>
      <c r="J7605" s="106">
        <v>41156</v>
      </c>
      <c r="K7605" s="164">
        <v>0.81</v>
      </c>
      <c r="L7605" s="164">
        <v>0.81</v>
      </c>
    </row>
    <row r="7606" spans="4:12">
      <c r="D7606" s="106">
        <v>41152</v>
      </c>
      <c r="E7606" s="164">
        <v>54.64</v>
      </c>
      <c r="F7606" s="164">
        <v>54.9</v>
      </c>
      <c r="J7606" s="106">
        <v>41152</v>
      </c>
      <c r="K7606" s="164">
        <v>0.81</v>
      </c>
      <c r="L7606" s="164">
        <v>0.81</v>
      </c>
    </row>
    <row r="7607" spans="4:12">
      <c r="D7607" s="106">
        <v>41151</v>
      </c>
      <c r="E7607" s="164">
        <v>54.1</v>
      </c>
      <c r="F7607" s="164">
        <v>54.51</v>
      </c>
      <c r="J7607" s="106">
        <v>41151</v>
      </c>
      <c r="K7607" s="164">
        <v>0.81</v>
      </c>
      <c r="L7607" s="164">
        <v>0.81</v>
      </c>
    </row>
    <row r="7608" spans="4:12">
      <c r="D7608" s="106">
        <v>41150</v>
      </c>
      <c r="E7608" s="164">
        <v>54.03</v>
      </c>
      <c r="F7608" s="164">
        <v>54.42</v>
      </c>
      <c r="J7608" s="106">
        <v>41150</v>
      </c>
      <c r="K7608" s="164">
        <v>0.81</v>
      </c>
      <c r="L7608" s="164">
        <v>0.81</v>
      </c>
    </row>
    <row r="7609" spans="4:12">
      <c r="D7609" s="106">
        <v>41149</v>
      </c>
      <c r="E7609" s="164">
        <v>53.5</v>
      </c>
      <c r="F7609" s="164">
        <v>54.02</v>
      </c>
      <c r="J7609" s="106">
        <v>41149</v>
      </c>
      <c r="K7609" s="164">
        <v>0.81</v>
      </c>
      <c r="L7609" s="164">
        <v>0.81</v>
      </c>
    </row>
    <row r="7610" spans="4:12">
      <c r="D7610" s="106">
        <v>41148</v>
      </c>
      <c r="E7610" s="164">
        <v>53.69</v>
      </c>
      <c r="F7610" s="164">
        <v>53.7</v>
      </c>
      <c r="J7610" s="106">
        <v>41148</v>
      </c>
      <c r="K7610" s="164">
        <v>0.81</v>
      </c>
      <c r="L7610" s="164">
        <v>0.81</v>
      </c>
    </row>
    <row r="7611" spans="4:12">
      <c r="D7611" s="106">
        <v>41145</v>
      </c>
      <c r="E7611" s="164">
        <v>53.14</v>
      </c>
      <c r="F7611" s="164">
        <v>53.67</v>
      </c>
      <c r="J7611" s="106">
        <v>41145</v>
      </c>
      <c r="K7611" s="164">
        <v>0.81</v>
      </c>
      <c r="L7611" s="164">
        <v>0.81</v>
      </c>
    </row>
    <row r="7612" spans="4:12">
      <c r="D7612" s="106">
        <v>41144</v>
      </c>
      <c r="E7612" s="164">
        <v>53.59</v>
      </c>
      <c r="F7612" s="164">
        <v>53.33</v>
      </c>
      <c r="J7612" s="106">
        <v>41144</v>
      </c>
      <c r="K7612" s="164">
        <v>0.81</v>
      </c>
      <c r="L7612" s="164">
        <v>0.81</v>
      </c>
    </row>
    <row r="7613" spans="4:12">
      <c r="D7613" s="106">
        <v>41143</v>
      </c>
      <c r="E7613" s="164">
        <v>53.26</v>
      </c>
      <c r="F7613" s="164">
        <v>53.55</v>
      </c>
      <c r="J7613" s="106">
        <v>41143</v>
      </c>
      <c r="K7613" s="164">
        <v>0.81</v>
      </c>
      <c r="L7613" s="164">
        <v>0.81</v>
      </c>
    </row>
    <row r="7614" spans="4:12">
      <c r="D7614" s="106">
        <v>41142</v>
      </c>
      <c r="E7614" s="164">
        <v>54</v>
      </c>
      <c r="F7614" s="164">
        <v>53.59</v>
      </c>
      <c r="J7614" s="106">
        <v>41142</v>
      </c>
      <c r="K7614" s="164">
        <v>0.81</v>
      </c>
      <c r="L7614" s="164">
        <v>0.81</v>
      </c>
    </row>
    <row r="7615" spans="4:12">
      <c r="D7615" s="106">
        <v>41141</v>
      </c>
      <c r="E7615" s="164">
        <v>54.02</v>
      </c>
      <c r="F7615" s="164">
        <v>53.99</v>
      </c>
      <c r="J7615" s="106">
        <v>41141</v>
      </c>
      <c r="K7615" s="164">
        <v>0.81</v>
      </c>
      <c r="L7615" s="164">
        <v>0.81</v>
      </c>
    </row>
    <row r="7616" spans="4:12">
      <c r="D7616" s="106">
        <v>41138</v>
      </c>
      <c r="E7616" s="164">
        <v>53.78</v>
      </c>
      <c r="F7616" s="164">
        <v>54.11</v>
      </c>
      <c r="J7616" s="106">
        <v>41138</v>
      </c>
      <c r="K7616" s="164">
        <v>0.81</v>
      </c>
      <c r="L7616" s="164">
        <v>0.81</v>
      </c>
    </row>
    <row r="7617" spans="4:12">
      <c r="D7617" s="106">
        <v>41137</v>
      </c>
      <c r="E7617" s="164">
        <v>52.52</v>
      </c>
      <c r="F7617" s="164">
        <v>53.48</v>
      </c>
      <c r="J7617" s="106">
        <v>41137</v>
      </c>
      <c r="K7617" s="164">
        <v>0.81</v>
      </c>
      <c r="L7617" s="164">
        <v>0.81</v>
      </c>
    </row>
    <row r="7618" spans="4:12">
      <c r="D7618" s="106">
        <v>41136</v>
      </c>
      <c r="E7618" s="164">
        <v>52.69</v>
      </c>
      <c r="F7618" s="164">
        <v>52.65</v>
      </c>
      <c r="J7618" s="106">
        <v>41136</v>
      </c>
      <c r="K7618" s="164">
        <v>0.81</v>
      </c>
      <c r="L7618" s="164">
        <v>0.81</v>
      </c>
    </row>
    <row r="7619" spans="4:12">
      <c r="D7619" s="106">
        <v>41135</v>
      </c>
      <c r="E7619" s="164">
        <v>53.46</v>
      </c>
      <c r="F7619" s="164">
        <v>52.58</v>
      </c>
      <c r="J7619" s="106">
        <v>41135</v>
      </c>
      <c r="K7619" s="164">
        <v>0.8</v>
      </c>
      <c r="L7619" s="164">
        <v>0.8</v>
      </c>
    </row>
    <row r="7620" spans="4:12">
      <c r="D7620" s="106">
        <v>41134</v>
      </c>
      <c r="E7620" s="164">
        <v>53.48</v>
      </c>
      <c r="F7620" s="164">
        <v>53.5</v>
      </c>
      <c r="J7620" s="106">
        <v>41134</v>
      </c>
      <c r="K7620" s="164">
        <v>0.8</v>
      </c>
      <c r="L7620" s="164">
        <v>0.8</v>
      </c>
    </row>
    <row r="7621" spans="4:12">
      <c r="D7621" s="106">
        <v>41131</v>
      </c>
      <c r="E7621" s="164">
        <v>53.41</v>
      </c>
      <c r="F7621" s="164">
        <v>53.59</v>
      </c>
      <c r="J7621" s="106">
        <v>41131</v>
      </c>
      <c r="K7621" s="164">
        <v>0.8</v>
      </c>
      <c r="L7621" s="164">
        <v>0.8</v>
      </c>
    </row>
    <row r="7622" spans="4:12">
      <c r="D7622" s="106">
        <v>41130</v>
      </c>
      <c r="E7622" s="164">
        <v>53.09</v>
      </c>
      <c r="F7622" s="164">
        <v>53.51</v>
      </c>
      <c r="J7622" s="106">
        <v>41130</v>
      </c>
      <c r="K7622" s="164">
        <v>0.8</v>
      </c>
      <c r="L7622" s="164">
        <v>0.8</v>
      </c>
    </row>
    <row r="7623" spans="4:12">
      <c r="D7623" s="106">
        <v>41129</v>
      </c>
      <c r="E7623" s="164">
        <v>53.02</v>
      </c>
      <c r="F7623" s="164">
        <v>52.95</v>
      </c>
      <c r="J7623" s="106">
        <v>41129</v>
      </c>
      <c r="K7623" s="164">
        <v>0.8</v>
      </c>
      <c r="L7623" s="164">
        <v>0.8</v>
      </c>
    </row>
    <row r="7624" spans="4:12">
      <c r="D7624" s="106">
        <v>41128</v>
      </c>
      <c r="E7624" s="164">
        <v>52.08</v>
      </c>
      <c r="F7624" s="164">
        <v>53.06</v>
      </c>
      <c r="J7624" s="106">
        <v>41128</v>
      </c>
      <c r="K7624" s="164">
        <v>0.8</v>
      </c>
      <c r="L7624" s="164">
        <v>0.8</v>
      </c>
    </row>
    <row r="7625" spans="4:12">
      <c r="D7625" s="106">
        <v>41127</v>
      </c>
      <c r="E7625" s="164">
        <v>51.3</v>
      </c>
      <c r="F7625" s="164">
        <v>52</v>
      </c>
      <c r="J7625" s="106">
        <v>41127</v>
      </c>
      <c r="K7625" s="164">
        <v>0.8</v>
      </c>
      <c r="L7625" s="164">
        <v>0.8</v>
      </c>
    </row>
    <row r="7626" spans="4:12">
      <c r="D7626" s="106">
        <v>41124</v>
      </c>
      <c r="E7626" s="164">
        <v>50.25</v>
      </c>
      <c r="F7626" s="164">
        <v>50.93</v>
      </c>
      <c r="J7626" s="106">
        <v>41124</v>
      </c>
      <c r="K7626" s="164">
        <v>0.8</v>
      </c>
      <c r="L7626" s="164">
        <v>0.8</v>
      </c>
    </row>
    <row r="7627" spans="4:12">
      <c r="D7627" s="106">
        <v>41123</v>
      </c>
      <c r="E7627" s="164">
        <v>50.94</v>
      </c>
      <c r="F7627" s="164">
        <v>49.83</v>
      </c>
      <c r="J7627" s="106">
        <v>41123</v>
      </c>
      <c r="K7627" s="164">
        <v>0.79</v>
      </c>
      <c r="L7627" s="164">
        <v>0.79</v>
      </c>
    </row>
    <row r="7628" spans="4:12">
      <c r="D7628" s="106">
        <v>41122</v>
      </c>
      <c r="E7628" s="164">
        <v>52.28</v>
      </c>
      <c r="F7628" s="164">
        <v>51.11</v>
      </c>
      <c r="J7628" s="106">
        <v>41122</v>
      </c>
      <c r="K7628" s="164">
        <v>0.79</v>
      </c>
      <c r="L7628" s="164">
        <v>0.79</v>
      </c>
    </row>
    <row r="7629" spans="4:12">
      <c r="D7629" s="106">
        <v>41121</v>
      </c>
      <c r="E7629" s="164">
        <v>52.13</v>
      </c>
      <c r="F7629" s="164">
        <v>52.11</v>
      </c>
      <c r="J7629" s="106">
        <v>41121</v>
      </c>
      <c r="K7629" s="164">
        <v>0.84</v>
      </c>
      <c r="L7629" s="164">
        <v>0.79</v>
      </c>
    </row>
    <row r="7630" spans="4:12">
      <c r="D7630" s="106">
        <v>41120</v>
      </c>
      <c r="E7630" s="164">
        <v>52.52</v>
      </c>
      <c r="F7630" s="164">
        <v>52.32</v>
      </c>
      <c r="J7630" s="106">
        <v>41120</v>
      </c>
      <c r="K7630" s="164">
        <v>0.95</v>
      </c>
      <c r="L7630" s="164">
        <v>0.95</v>
      </c>
    </row>
    <row r="7631" spans="4:12">
      <c r="D7631" s="106">
        <v>41117</v>
      </c>
      <c r="E7631" s="164">
        <v>52.85</v>
      </c>
      <c r="F7631" s="164">
        <v>52.51</v>
      </c>
      <c r="J7631" s="106">
        <v>41117</v>
      </c>
      <c r="K7631" s="164">
        <v>0.95</v>
      </c>
      <c r="L7631" s="164">
        <v>0.95</v>
      </c>
    </row>
    <row r="7632" spans="4:12">
      <c r="D7632" s="106">
        <v>41116</v>
      </c>
      <c r="E7632" s="164">
        <v>52</v>
      </c>
      <c r="F7632" s="164">
        <v>52.44</v>
      </c>
      <c r="J7632" s="106">
        <v>41116</v>
      </c>
      <c r="K7632" s="164">
        <v>0.75</v>
      </c>
      <c r="L7632" s="164">
        <v>0.75</v>
      </c>
    </row>
    <row r="7633" spans="4:12">
      <c r="D7633" s="106">
        <v>41115</v>
      </c>
      <c r="E7633" s="164">
        <v>51.62</v>
      </c>
      <c r="F7633" s="164">
        <v>51.26</v>
      </c>
      <c r="J7633" s="106">
        <v>41115</v>
      </c>
      <c r="K7633" s="164">
        <v>0.75</v>
      </c>
      <c r="L7633" s="164">
        <v>0.75</v>
      </c>
    </row>
    <row r="7634" spans="4:12">
      <c r="D7634" s="106">
        <v>41114</v>
      </c>
      <c r="E7634" s="164">
        <v>51.24</v>
      </c>
      <c r="F7634" s="164">
        <v>51.11</v>
      </c>
      <c r="J7634" s="106">
        <v>41114</v>
      </c>
      <c r="K7634" s="164">
        <v>0.75</v>
      </c>
      <c r="L7634" s="164">
        <v>0.75</v>
      </c>
    </row>
    <row r="7635" spans="4:12">
      <c r="D7635" s="106">
        <v>41113</v>
      </c>
      <c r="E7635" s="164">
        <v>50.64</v>
      </c>
      <c r="F7635" s="164">
        <v>51.12</v>
      </c>
      <c r="J7635" s="106">
        <v>41113</v>
      </c>
      <c r="K7635" s="164">
        <v>0.75</v>
      </c>
      <c r="L7635" s="164">
        <v>0.75</v>
      </c>
    </row>
    <row r="7636" spans="4:12">
      <c r="D7636" s="106">
        <v>41110</v>
      </c>
      <c r="E7636" s="164">
        <v>51.897997999999994</v>
      </c>
      <c r="F7636" s="164">
        <v>51.4</v>
      </c>
      <c r="J7636" s="106">
        <v>41110</v>
      </c>
      <c r="K7636" s="164">
        <v>0.75</v>
      </c>
      <c r="L7636" s="164">
        <v>0.75</v>
      </c>
    </row>
    <row r="7637" spans="4:12">
      <c r="D7637" s="106">
        <v>41109</v>
      </c>
      <c r="E7637" s="164">
        <v>52.764002000000005</v>
      </c>
      <c r="F7637" s="164">
        <v>52.109997999999997</v>
      </c>
      <c r="J7637" s="106">
        <v>41109</v>
      </c>
      <c r="K7637" s="164">
        <v>0.75</v>
      </c>
      <c r="L7637" s="164">
        <v>0.75</v>
      </c>
    </row>
    <row r="7638" spans="4:12">
      <c r="D7638" s="106">
        <v>41108</v>
      </c>
      <c r="E7638" s="164">
        <v>52.512</v>
      </c>
      <c r="F7638" s="164">
        <v>52.744000000000007</v>
      </c>
      <c r="J7638" s="106">
        <v>41108</v>
      </c>
      <c r="K7638" s="164">
        <v>0.75</v>
      </c>
      <c r="L7638" s="164">
        <v>0.75</v>
      </c>
    </row>
    <row r="7639" spans="4:12">
      <c r="D7639" s="106">
        <v>41107</v>
      </c>
      <c r="E7639" s="164">
        <v>52.646001999999996</v>
      </c>
      <c r="F7639" s="164">
        <v>52.632000000000005</v>
      </c>
      <c r="J7639" s="106">
        <v>41107</v>
      </c>
      <c r="K7639" s="164">
        <v>0.75</v>
      </c>
      <c r="L7639" s="164">
        <v>0.75</v>
      </c>
    </row>
    <row r="7640" spans="4:12">
      <c r="D7640" s="106">
        <v>41106</v>
      </c>
      <c r="E7640" s="164">
        <v>52.279997999999999</v>
      </c>
      <c r="F7640" s="164">
        <v>52.482000000000006</v>
      </c>
      <c r="J7640" s="106">
        <v>41106</v>
      </c>
      <c r="K7640" s="164">
        <v>0.75</v>
      </c>
      <c r="L7640" s="164">
        <v>0.75</v>
      </c>
    </row>
    <row r="7641" spans="4:12">
      <c r="D7641" s="106">
        <v>41103</v>
      </c>
      <c r="E7641" s="164">
        <v>52.465997999999999</v>
      </c>
      <c r="F7641" s="164">
        <v>52.632000000000005</v>
      </c>
      <c r="J7641" s="106">
        <v>41103</v>
      </c>
      <c r="K7641" s="164">
        <v>0.75</v>
      </c>
      <c r="L7641" s="164">
        <v>0.75</v>
      </c>
    </row>
    <row r="7642" spans="4:12">
      <c r="D7642" s="106">
        <v>41102</v>
      </c>
      <c r="E7642" s="164">
        <v>51.732000000000006</v>
      </c>
      <c r="F7642" s="164">
        <v>52.141998000000001</v>
      </c>
      <c r="J7642" s="106">
        <v>41102</v>
      </c>
      <c r="K7642" s="164">
        <v>0.75</v>
      </c>
      <c r="L7642" s="164">
        <v>0.75</v>
      </c>
    </row>
    <row r="7643" spans="4:12">
      <c r="D7643" s="106">
        <v>41101</v>
      </c>
      <c r="E7643" s="164">
        <v>51.740002000000004</v>
      </c>
      <c r="F7643" s="164">
        <v>51.903998000000001</v>
      </c>
      <c r="J7643" s="106">
        <v>41101</v>
      </c>
      <c r="K7643" s="164">
        <v>0.75</v>
      </c>
      <c r="L7643" s="164">
        <v>0.75</v>
      </c>
    </row>
    <row r="7644" spans="4:12">
      <c r="D7644" s="106">
        <v>41100</v>
      </c>
      <c r="E7644" s="164">
        <v>52.458002</v>
      </c>
      <c r="F7644" s="164">
        <v>51.782000000000004</v>
      </c>
      <c r="J7644" s="106">
        <v>41100</v>
      </c>
      <c r="K7644" s="164">
        <v>0.75</v>
      </c>
      <c r="L7644" s="164">
        <v>0.75</v>
      </c>
    </row>
    <row r="7645" spans="4:12">
      <c r="D7645" s="106">
        <v>41099</v>
      </c>
      <c r="E7645" s="164">
        <v>52.7</v>
      </c>
      <c r="F7645" s="164">
        <v>52.409997999999995</v>
      </c>
      <c r="J7645" s="106">
        <v>41099</v>
      </c>
      <c r="K7645" s="164">
        <v>0.8</v>
      </c>
      <c r="L7645" s="164">
        <v>0.8</v>
      </c>
    </row>
    <row r="7646" spans="4:12">
      <c r="D7646" s="106">
        <v>41096</v>
      </c>
      <c r="E7646" s="164">
        <v>52.608001999999999</v>
      </c>
      <c r="F7646" s="164">
        <v>52.702002000000007</v>
      </c>
      <c r="J7646" s="106">
        <v>41096</v>
      </c>
      <c r="K7646" s="164">
        <v>0.95</v>
      </c>
      <c r="L7646" s="164">
        <v>0.95</v>
      </c>
    </row>
    <row r="7647" spans="4:12">
      <c r="D7647" s="106">
        <v>41095</v>
      </c>
      <c r="E7647" s="164">
        <v>53.85</v>
      </c>
      <c r="F7647" s="164">
        <v>53.034002000000001</v>
      </c>
      <c r="J7647" s="106">
        <v>41095</v>
      </c>
      <c r="K7647" s="164">
        <v>0.95</v>
      </c>
      <c r="L7647" s="164">
        <v>0.95</v>
      </c>
    </row>
    <row r="7648" spans="4:12">
      <c r="D7648" s="106">
        <v>41093</v>
      </c>
      <c r="E7648" s="164">
        <v>54.304003999999999</v>
      </c>
      <c r="F7648" s="164">
        <v>53.979998000000002</v>
      </c>
      <c r="J7648" s="106">
        <v>41093</v>
      </c>
      <c r="K7648" s="164">
        <v>0.95</v>
      </c>
      <c r="L7648" s="164">
        <v>0.95</v>
      </c>
    </row>
    <row r="7649" spans="4:12">
      <c r="D7649" s="106">
        <v>41092</v>
      </c>
      <c r="E7649" s="164">
        <v>53.797997999999993</v>
      </c>
      <c r="F7649" s="164">
        <v>54.247997999999995</v>
      </c>
      <c r="J7649" s="106">
        <v>41092</v>
      </c>
      <c r="K7649" s="164">
        <v>0.95</v>
      </c>
      <c r="L7649" s="164">
        <v>0.95</v>
      </c>
    </row>
    <row r="7650" spans="4:12">
      <c r="D7650" s="106">
        <v>41089</v>
      </c>
      <c r="E7650" s="164">
        <v>53.555999999999997</v>
      </c>
      <c r="F7650" s="164">
        <v>53.622004000000004</v>
      </c>
      <c r="J7650" s="106">
        <v>41089</v>
      </c>
      <c r="K7650" s="164">
        <v>0.85</v>
      </c>
      <c r="L7650" s="164">
        <v>0.95</v>
      </c>
    </row>
    <row r="7651" spans="4:12">
      <c r="D7651" s="106">
        <v>41088</v>
      </c>
      <c r="E7651" s="164">
        <v>52.479998000000002</v>
      </c>
      <c r="F7651" s="164">
        <v>52.905999999999992</v>
      </c>
      <c r="J7651" s="106">
        <v>41088</v>
      </c>
      <c r="K7651" s="164">
        <v>0.78</v>
      </c>
      <c r="L7651" s="164">
        <v>0.8</v>
      </c>
    </row>
    <row r="7652" spans="4:12">
      <c r="D7652" s="106">
        <v>41087</v>
      </c>
      <c r="E7652" s="164">
        <v>53.764002000000005</v>
      </c>
      <c r="F7652" s="164">
        <v>52.974000000000004</v>
      </c>
      <c r="J7652" s="106">
        <v>41087</v>
      </c>
      <c r="K7652" s="164">
        <v>0.66</v>
      </c>
      <c r="L7652" s="164">
        <v>0.75</v>
      </c>
    </row>
    <row r="7653" spans="4:12">
      <c r="D7653" s="106">
        <v>41086</v>
      </c>
      <c r="E7653" s="164">
        <v>53.402002000000003</v>
      </c>
      <c r="F7653" s="164">
        <v>53.840002000000005</v>
      </c>
      <c r="J7653" s="106">
        <v>41086</v>
      </c>
      <c r="K7653" s="164">
        <v>0.6</v>
      </c>
      <c r="L7653" s="164">
        <v>0.65</v>
      </c>
    </row>
    <row r="7654" spans="4:12">
      <c r="D7654" s="106">
        <v>41085</v>
      </c>
      <c r="E7654" s="164">
        <v>54.341998000000004</v>
      </c>
      <c r="F7654" s="164">
        <v>53.432000000000002</v>
      </c>
      <c r="J7654" s="106">
        <v>41085</v>
      </c>
      <c r="K7654" s="164">
        <v>0.6</v>
      </c>
      <c r="L7654" s="164">
        <v>0.6</v>
      </c>
    </row>
    <row r="7655" spans="4:12">
      <c r="D7655" s="106">
        <v>41082</v>
      </c>
      <c r="E7655" s="164">
        <v>54.633996000000003</v>
      </c>
      <c r="F7655" s="164">
        <v>54.455999999999996</v>
      </c>
      <c r="J7655" s="106">
        <v>41082</v>
      </c>
      <c r="K7655" s="164">
        <v>0.7</v>
      </c>
      <c r="L7655" s="164">
        <v>0.52</v>
      </c>
    </row>
    <row r="7656" spans="4:12">
      <c r="D7656" s="106">
        <v>41081</v>
      </c>
      <c r="E7656" s="164">
        <v>55.505999999999993</v>
      </c>
      <c r="F7656" s="164">
        <v>54.314002000000002</v>
      </c>
      <c r="J7656" s="106">
        <v>41081</v>
      </c>
      <c r="K7656" s="164">
        <v>1.22</v>
      </c>
      <c r="L7656" s="164">
        <v>1.2</v>
      </c>
    </row>
    <row r="7657" spans="4:12">
      <c r="D7657" s="106">
        <v>41080</v>
      </c>
      <c r="E7657" s="164">
        <v>56.103998000000004</v>
      </c>
      <c r="F7657" s="164">
        <v>55.442003999999997</v>
      </c>
      <c r="J7657" s="106">
        <v>41080</v>
      </c>
      <c r="K7657" s="164">
        <v>1.6</v>
      </c>
      <c r="L7657" s="164">
        <v>1.6</v>
      </c>
    </row>
    <row r="7658" spans="4:12">
      <c r="D7658" s="106">
        <v>41079</v>
      </c>
      <c r="E7658" s="164">
        <v>56.673999999999999</v>
      </c>
      <c r="F7658" s="164">
        <v>55.979998000000002</v>
      </c>
      <c r="J7658" s="106">
        <v>41079</v>
      </c>
      <c r="K7658" s="164">
        <v>1.6</v>
      </c>
      <c r="L7658" s="164">
        <v>1.6</v>
      </c>
    </row>
    <row r="7659" spans="4:12">
      <c r="D7659" s="106">
        <v>41078</v>
      </c>
      <c r="E7659" s="164">
        <v>55.271997999999996</v>
      </c>
      <c r="F7659" s="164">
        <v>56.442003999999997</v>
      </c>
      <c r="J7659" s="106">
        <v>41078</v>
      </c>
      <c r="K7659" s="164">
        <v>1.7</v>
      </c>
      <c r="L7659" s="164">
        <v>1.7</v>
      </c>
    </row>
    <row r="7660" spans="4:12">
      <c r="D7660" s="106">
        <v>41075</v>
      </c>
      <c r="E7660" s="164">
        <v>54.902002000000003</v>
      </c>
      <c r="F7660" s="164">
        <v>55.582000000000008</v>
      </c>
      <c r="J7660" s="106">
        <v>41075</v>
      </c>
      <c r="K7660" s="164">
        <v>1.78</v>
      </c>
      <c r="L7660" s="164">
        <v>1.7</v>
      </c>
    </row>
    <row r="7661" spans="4:12">
      <c r="D7661" s="106">
        <v>41074</v>
      </c>
      <c r="E7661" s="164">
        <v>54.528002000000001</v>
      </c>
      <c r="F7661" s="164">
        <v>54.577995999999999</v>
      </c>
      <c r="J7661" s="106">
        <v>41074</v>
      </c>
      <c r="K7661" s="164">
        <v>1.8</v>
      </c>
      <c r="L7661" s="164">
        <v>1.8</v>
      </c>
    </row>
    <row r="7662" spans="4:12">
      <c r="D7662" s="106">
        <v>41073</v>
      </c>
      <c r="E7662" s="164">
        <v>54.879998000000001</v>
      </c>
      <c r="F7662" s="164">
        <v>54.335997999999996</v>
      </c>
      <c r="J7662" s="106">
        <v>41073</v>
      </c>
      <c r="K7662" s="164">
        <v>1.9</v>
      </c>
      <c r="L7662" s="164">
        <v>1.9</v>
      </c>
    </row>
    <row r="7663" spans="4:12">
      <c r="D7663" s="106">
        <v>41072</v>
      </c>
      <c r="E7663" s="164">
        <v>54.891998000000001</v>
      </c>
      <c r="F7663" s="164">
        <v>55.051995999999995</v>
      </c>
      <c r="J7663" s="106">
        <v>41072</v>
      </c>
      <c r="K7663" s="164">
        <v>1.9</v>
      </c>
      <c r="L7663" s="164">
        <v>1.9</v>
      </c>
    </row>
    <row r="7664" spans="4:12">
      <c r="D7664" s="106">
        <v>41071</v>
      </c>
      <c r="E7664" s="164">
        <v>54.928002000000006</v>
      </c>
      <c r="F7664" s="164">
        <v>54.65</v>
      </c>
      <c r="J7664" s="106">
        <v>41071</v>
      </c>
      <c r="K7664" s="164">
        <v>1.9</v>
      </c>
      <c r="L7664" s="164">
        <v>1.9</v>
      </c>
    </row>
    <row r="7665" spans="4:12">
      <c r="D7665" s="106">
        <v>41068</v>
      </c>
      <c r="E7665" s="164">
        <v>53.158001999999996</v>
      </c>
      <c r="F7665" s="164">
        <v>54.310004000000006</v>
      </c>
      <c r="J7665" s="106">
        <v>41068</v>
      </c>
      <c r="K7665" s="164">
        <v>2</v>
      </c>
      <c r="L7665" s="164">
        <v>1.9</v>
      </c>
    </row>
    <row r="7666" spans="4:12">
      <c r="D7666" s="106">
        <v>41067</v>
      </c>
      <c r="E7666" s="164">
        <v>54.541998</v>
      </c>
      <c r="F7666" s="164">
        <v>53.344000000000008</v>
      </c>
      <c r="J7666" s="106">
        <v>41067</v>
      </c>
      <c r="K7666" s="164">
        <v>1.9</v>
      </c>
      <c r="L7666" s="164">
        <v>1.9</v>
      </c>
    </row>
    <row r="7667" spans="4:12">
      <c r="D7667" s="106">
        <v>41066</v>
      </c>
      <c r="E7667" s="164">
        <v>53.705999999999996</v>
      </c>
      <c r="F7667" s="164">
        <v>53.902002000000003</v>
      </c>
      <c r="J7667" s="106">
        <v>41066</v>
      </c>
      <c r="K7667" s="164">
        <v>1.96</v>
      </c>
      <c r="L7667" s="164">
        <v>1.9</v>
      </c>
    </row>
    <row r="7668" spans="4:12">
      <c r="D7668" s="106">
        <v>41065</v>
      </c>
      <c r="E7668" s="164">
        <v>52.152002000000003</v>
      </c>
      <c r="F7668" s="164">
        <v>53.637999999999998</v>
      </c>
      <c r="J7668" s="106">
        <v>41065</v>
      </c>
      <c r="K7668" s="164">
        <v>2</v>
      </c>
      <c r="L7668" s="164">
        <v>2</v>
      </c>
    </row>
    <row r="7669" spans="4:12">
      <c r="D7669" s="106">
        <v>41064</v>
      </c>
      <c r="E7669" s="164">
        <v>51.494000000000007</v>
      </c>
      <c r="F7669" s="164">
        <v>52.159997999999995</v>
      </c>
      <c r="J7669" s="106">
        <v>41064</v>
      </c>
      <c r="K7669" s="164">
        <v>2</v>
      </c>
      <c r="L7669" s="164">
        <v>2</v>
      </c>
    </row>
    <row r="7670" spans="4:12">
      <c r="D7670" s="106">
        <v>41061</v>
      </c>
      <c r="E7670" s="164">
        <v>50.606000000000002</v>
      </c>
      <c r="F7670" s="164">
        <v>51.402002000000003</v>
      </c>
      <c r="J7670" s="106">
        <v>41061</v>
      </c>
      <c r="K7670" s="164">
        <v>2</v>
      </c>
      <c r="L7670" s="164">
        <v>2</v>
      </c>
    </row>
    <row r="7671" spans="4:12">
      <c r="D7671" s="106">
        <v>41060</v>
      </c>
      <c r="E7671" s="164">
        <v>52.146001999999996</v>
      </c>
      <c r="F7671" s="164">
        <v>51.514002000000005</v>
      </c>
      <c r="J7671" s="106">
        <v>41060</v>
      </c>
      <c r="K7671" s="164">
        <v>2</v>
      </c>
      <c r="L7671" s="164">
        <v>2</v>
      </c>
    </row>
    <row r="7672" spans="4:12">
      <c r="D7672" s="106">
        <v>41059</v>
      </c>
      <c r="E7672" s="164">
        <v>52.4</v>
      </c>
      <c r="F7672" s="164">
        <v>52.153998000000001</v>
      </c>
      <c r="J7672" s="106">
        <v>41059</v>
      </c>
      <c r="K7672" s="164">
        <v>2.2000000000000002</v>
      </c>
      <c r="L7672" s="164">
        <v>2.2000000000000002</v>
      </c>
    </row>
    <row r="7673" spans="4:12">
      <c r="D7673" s="106">
        <v>41058</v>
      </c>
      <c r="E7673" s="164">
        <v>52.903998000000001</v>
      </c>
      <c r="F7673" s="164">
        <v>52.759997999999996</v>
      </c>
      <c r="J7673" s="106">
        <v>41058</v>
      </c>
      <c r="K7673" s="164">
        <v>2.15</v>
      </c>
      <c r="L7673" s="164">
        <v>2.15</v>
      </c>
    </row>
    <row r="7674" spans="4:12">
      <c r="D7674" s="106">
        <v>41054</v>
      </c>
      <c r="E7674" s="164">
        <v>52.179997999999998</v>
      </c>
      <c r="F7674" s="164">
        <v>52.504003999999995</v>
      </c>
      <c r="J7674" s="106">
        <v>41054</v>
      </c>
      <c r="K7674" s="164">
        <v>2.15</v>
      </c>
      <c r="L7674" s="164">
        <v>2.15</v>
      </c>
    </row>
    <row r="7675" spans="4:12">
      <c r="D7675" s="106">
        <v>41053</v>
      </c>
      <c r="E7675" s="164">
        <v>50.813997999999998</v>
      </c>
      <c r="F7675" s="164">
        <v>51.232000000000006</v>
      </c>
      <c r="J7675" s="106">
        <v>41053</v>
      </c>
      <c r="K7675" s="164">
        <v>2.1</v>
      </c>
      <c r="L7675" s="164">
        <v>2.1</v>
      </c>
    </row>
    <row r="7676" spans="4:12">
      <c r="D7676" s="106">
        <v>41052</v>
      </c>
      <c r="E7676" s="164">
        <v>50.929997999999998</v>
      </c>
      <c r="F7676" s="164">
        <v>50.701997999999996</v>
      </c>
      <c r="J7676" s="106">
        <v>41052</v>
      </c>
      <c r="K7676" s="164">
        <v>2.2000000000000002</v>
      </c>
      <c r="L7676" s="164">
        <v>2.1</v>
      </c>
    </row>
    <row r="7677" spans="4:12">
      <c r="D7677" s="106">
        <v>41051</v>
      </c>
      <c r="E7677" s="164">
        <v>52.820002000000002</v>
      </c>
      <c r="F7677" s="164">
        <v>51.45</v>
      </c>
      <c r="J7677" s="106">
        <v>41051</v>
      </c>
      <c r="K7677" s="164">
        <v>2.2000000000000002</v>
      </c>
      <c r="L7677" s="164">
        <v>2.2000000000000002</v>
      </c>
    </row>
    <row r="7678" spans="4:12">
      <c r="D7678" s="106">
        <v>41050</v>
      </c>
      <c r="E7678" s="164">
        <v>51.875999999999998</v>
      </c>
      <c r="F7678" s="164">
        <v>52.785997999999992</v>
      </c>
      <c r="J7678" s="106">
        <v>41050</v>
      </c>
      <c r="K7678" s="164">
        <v>2.2999999999999998</v>
      </c>
      <c r="L7678" s="164">
        <v>2.2000000000000002</v>
      </c>
    </row>
    <row r="7679" spans="4:12">
      <c r="D7679" s="106">
        <v>41047</v>
      </c>
      <c r="E7679" s="164">
        <v>51.259997999999996</v>
      </c>
      <c r="F7679" s="164">
        <v>51.6</v>
      </c>
      <c r="J7679" s="106">
        <v>41047</v>
      </c>
      <c r="K7679" s="164">
        <v>2.4500000000000002</v>
      </c>
      <c r="L7679" s="164">
        <v>2.25</v>
      </c>
    </row>
    <row r="7680" spans="4:12">
      <c r="D7680" s="106">
        <v>41046</v>
      </c>
      <c r="E7680" s="164">
        <v>51.040002000000001</v>
      </c>
      <c r="F7680" s="164">
        <v>50.718000000000004</v>
      </c>
      <c r="J7680" s="106">
        <v>41046</v>
      </c>
      <c r="K7680" s="164">
        <v>2.2000000000000002</v>
      </c>
      <c r="L7680" s="164">
        <v>2.15</v>
      </c>
    </row>
    <row r="7681" spans="4:12">
      <c r="D7681" s="106">
        <v>41045</v>
      </c>
      <c r="E7681" s="164">
        <v>51.885997999999994</v>
      </c>
      <c r="F7681" s="164">
        <v>51.347997999999997</v>
      </c>
      <c r="J7681" s="106">
        <v>41045</v>
      </c>
      <c r="K7681" s="164">
        <v>2.2000000000000002</v>
      </c>
      <c r="L7681" s="164">
        <v>2.2000000000000002</v>
      </c>
    </row>
    <row r="7682" spans="4:12">
      <c r="D7682" s="106">
        <v>41044</v>
      </c>
      <c r="E7682" s="164">
        <v>52.096001999999999</v>
      </c>
      <c r="F7682" s="164">
        <v>51.708002</v>
      </c>
      <c r="J7682" s="106">
        <v>41044</v>
      </c>
      <c r="K7682" s="164">
        <v>2.44</v>
      </c>
      <c r="L7682" s="164">
        <v>2.44</v>
      </c>
    </row>
    <row r="7683" spans="4:12">
      <c r="D7683" s="106">
        <v>41043</v>
      </c>
      <c r="E7683" s="164">
        <v>52.083995999999999</v>
      </c>
      <c r="F7683" s="164">
        <v>52.021997999999996</v>
      </c>
      <c r="J7683" s="106">
        <v>41043</v>
      </c>
      <c r="K7683" s="164">
        <v>2.2999999999999998</v>
      </c>
      <c r="L7683" s="164">
        <v>2.5</v>
      </c>
    </row>
    <row r="7684" spans="4:12">
      <c r="D7684" s="106">
        <v>41040</v>
      </c>
      <c r="E7684" s="164">
        <v>52.314002000000002</v>
      </c>
      <c r="F7684" s="164">
        <v>52.588000000000001</v>
      </c>
      <c r="J7684" s="106">
        <v>41040</v>
      </c>
      <c r="K7684" s="164">
        <v>2.5299999999999998</v>
      </c>
      <c r="L7684" s="164">
        <v>2.4500000000000002</v>
      </c>
    </row>
    <row r="7685" spans="4:12">
      <c r="D7685" s="106">
        <v>41039</v>
      </c>
      <c r="E7685" s="164">
        <v>52.535997999999992</v>
      </c>
      <c r="F7685" s="164">
        <v>52.341998000000004</v>
      </c>
      <c r="J7685" s="106">
        <v>41039</v>
      </c>
      <c r="K7685" s="164">
        <v>2.6</v>
      </c>
      <c r="L7685" s="164">
        <v>2.6</v>
      </c>
    </row>
    <row r="7686" spans="4:12">
      <c r="D7686" s="106">
        <v>41038</v>
      </c>
      <c r="E7686" s="164">
        <v>50.932000000000002</v>
      </c>
      <c r="F7686" s="164">
        <v>52</v>
      </c>
      <c r="J7686" s="106">
        <v>41038</v>
      </c>
      <c r="K7686" s="164">
        <v>2.6</v>
      </c>
      <c r="L7686" s="164">
        <v>2.6</v>
      </c>
    </row>
    <row r="7687" spans="4:12">
      <c r="D7687" s="106">
        <v>41037</v>
      </c>
      <c r="E7687" s="164">
        <v>51.046002000000001</v>
      </c>
      <c r="F7687" s="164">
        <v>51.382000000000005</v>
      </c>
      <c r="J7687" s="106">
        <v>41037</v>
      </c>
      <c r="K7687" s="164">
        <v>2.6</v>
      </c>
      <c r="L7687" s="164">
        <v>2.6</v>
      </c>
    </row>
    <row r="7688" spans="4:12">
      <c r="D7688" s="106">
        <v>41036</v>
      </c>
      <c r="E7688" s="164">
        <v>51.6</v>
      </c>
      <c r="F7688" s="164">
        <v>51.067999999999998</v>
      </c>
      <c r="J7688" s="106">
        <v>41036</v>
      </c>
      <c r="K7688" s="164">
        <v>2.6</v>
      </c>
      <c r="L7688" s="164">
        <v>2.6</v>
      </c>
    </row>
    <row r="7689" spans="4:12">
      <c r="D7689" s="106">
        <v>41033</v>
      </c>
      <c r="E7689" s="164">
        <v>52.676000000000002</v>
      </c>
      <c r="F7689" s="164">
        <v>51.633996000000003</v>
      </c>
      <c r="J7689" s="106">
        <v>41033</v>
      </c>
      <c r="K7689" s="164">
        <v>2.6</v>
      </c>
      <c r="L7689" s="164">
        <v>2.6</v>
      </c>
    </row>
    <row r="7690" spans="4:12">
      <c r="D7690" s="106">
        <v>41032</v>
      </c>
      <c r="E7690" s="164">
        <v>52.75</v>
      </c>
      <c r="F7690" s="164">
        <v>52.826000000000001</v>
      </c>
      <c r="J7690" s="106">
        <v>41032</v>
      </c>
      <c r="K7690" s="164">
        <v>2.5</v>
      </c>
      <c r="L7690" s="164">
        <v>2.6</v>
      </c>
    </row>
    <row r="7691" spans="4:12">
      <c r="D7691" s="106">
        <v>41031</v>
      </c>
      <c r="E7691" s="164">
        <v>53.537999999999997</v>
      </c>
      <c r="F7691" s="164">
        <v>52.625999999999998</v>
      </c>
      <c r="J7691" s="106">
        <v>41031</v>
      </c>
      <c r="K7691" s="164">
        <v>2.4</v>
      </c>
      <c r="L7691" s="164">
        <v>2.4</v>
      </c>
    </row>
    <row r="7692" spans="4:12">
      <c r="D7692" s="106">
        <v>41030</v>
      </c>
      <c r="E7692" s="164">
        <v>53.161999999999999</v>
      </c>
      <c r="F7692" s="164">
        <v>53.676000000000002</v>
      </c>
      <c r="J7692" s="106">
        <v>41030</v>
      </c>
      <c r="K7692" s="164">
        <v>2.5</v>
      </c>
      <c r="L7692" s="164">
        <v>2.4</v>
      </c>
    </row>
    <row r="7693" spans="4:12">
      <c r="D7693" s="106">
        <v>41029</v>
      </c>
      <c r="E7693" s="164">
        <v>53.571997999999994</v>
      </c>
      <c r="F7693" s="164">
        <v>53.164002000000004</v>
      </c>
      <c r="J7693" s="106">
        <v>41029</v>
      </c>
      <c r="K7693" s="164">
        <v>2.5499999999999998</v>
      </c>
      <c r="L7693" s="164">
        <v>2.5</v>
      </c>
    </row>
    <row r="7694" spans="4:12">
      <c r="D7694" s="106">
        <v>41026</v>
      </c>
      <c r="E7694" s="164">
        <v>54.858001999999999</v>
      </c>
      <c r="F7694" s="164">
        <v>53.676000000000002</v>
      </c>
      <c r="J7694" s="106">
        <v>41026</v>
      </c>
      <c r="K7694" s="164">
        <v>2.6</v>
      </c>
      <c r="L7694" s="164">
        <v>2.6</v>
      </c>
    </row>
    <row r="7695" spans="4:12">
      <c r="D7695" s="106">
        <v>41025</v>
      </c>
      <c r="E7695" s="164">
        <v>53.509997999999996</v>
      </c>
      <c r="F7695" s="164">
        <v>54.8</v>
      </c>
      <c r="J7695" s="106">
        <v>41025</v>
      </c>
      <c r="K7695" s="164">
        <v>2.6</v>
      </c>
      <c r="L7695" s="164">
        <v>2.6</v>
      </c>
    </row>
    <row r="7696" spans="4:12">
      <c r="D7696" s="106">
        <v>41024</v>
      </c>
      <c r="E7696" s="164">
        <v>54.817999999999998</v>
      </c>
      <c r="F7696" s="164">
        <v>54.627995999999996</v>
      </c>
      <c r="J7696" s="106">
        <v>41024</v>
      </c>
      <c r="K7696" s="164">
        <v>2.6</v>
      </c>
      <c r="L7696" s="164">
        <v>2.6</v>
      </c>
    </row>
    <row r="7697" spans="4:12">
      <c r="D7697" s="106">
        <v>41023</v>
      </c>
      <c r="E7697" s="164">
        <v>54.544000000000004</v>
      </c>
      <c r="F7697" s="164">
        <v>54.514002000000005</v>
      </c>
      <c r="J7697" s="106">
        <v>41023</v>
      </c>
      <c r="K7697" s="164">
        <v>2.65</v>
      </c>
      <c r="L7697" s="164">
        <v>2.6</v>
      </c>
    </row>
    <row r="7698" spans="4:12">
      <c r="D7698" s="106">
        <v>41022</v>
      </c>
      <c r="E7698" s="164">
        <v>54.2</v>
      </c>
      <c r="F7698" s="164">
        <v>54.379998000000001</v>
      </c>
      <c r="J7698" s="106">
        <v>41022</v>
      </c>
      <c r="K7698" s="164">
        <v>2.5499999999999998</v>
      </c>
      <c r="L7698" s="164">
        <v>2.5499999999999998</v>
      </c>
    </row>
    <row r="7699" spans="4:12">
      <c r="D7699" s="106">
        <v>41019</v>
      </c>
      <c r="E7699" s="164">
        <v>55.709997999999999</v>
      </c>
      <c r="F7699" s="164">
        <v>54.609997999999997</v>
      </c>
      <c r="J7699" s="106">
        <v>41019</v>
      </c>
      <c r="K7699" s="164">
        <v>2.5499999999999998</v>
      </c>
      <c r="L7699" s="164">
        <v>2.5499999999999998</v>
      </c>
    </row>
    <row r="7700" spans="4:12">
      <c r="D7700" s="106">
        <v>41018</v>
      </c>
      <c r="E7700" s="164">
        <v>55.771997999999996</v>
      </c>
      <c r="F7700" s="164">
        <v>55.491998000000002</v>
      </c>
      <c r="J7700" s="106">
        <v>41018</v>
      </c>
      <c r="K7700" s="164">
        <v>2.65</v>
      </c>
      <c r="L7700" s="164">
        <v>2.5499999999999998</v>
      </c>
    </row>
    <row r="7701" spans="4:12">
      <c r="D7701" s="106">
        <v>41017</v>
      </c>
      <c r="E7701" s="164">
        <v>55.738</v>
      </c>
      <c r="F7701" s="164">
        <v>55.672004000000001</v>
      </c>
      <c r="J7701" s="106">
        <v>41017</v>
      </c>
      <c r="K7701" s="164">
        <v>2.6</v>
      </c>
      <c r="L7701" s="164">
        <v>2.6</v>
      </c>
    </row>
    <row r="7702" spans="4:12">
      <c r="D7702" s="106">
        <v>41016</v>
      </c>
      <c r="E7702" s="164">
        <v>56.596001999999999</v>
      </c>
      <c r="F7702" s="164">
        <v>56.037999999999997</v>
      </c>
      <c r="J7702" s="106">
        <v>41016</v>
      </c>
      <c r="K7702" s="164">
        <v>2.6</v>
      </c>
      <c r="L7702" s="164">
        <v>2.6</v>
      </c>
    </row>
    <row r="7703" spans="4:12">
      <c r="D7703" s="106">
        <v>41015</v>
      </c>
      <c r="E7703" s="164">
        <v>57.035997999999992</v>
      </c>
      <c r="F7703" s="164">
        <v>56.137999999999998</v>
      </c>
      <c r="J7703" s="106">
        <v>41015</v>
      </c>
      <c r="K7703" s="164">
        <v>2.5</v>
      </c>
      <c r="L7703" s="164">
        <v>2.5</v>
      </c>
    </row>
    <row r="7704" spans="4:12">
      <c r="D7704" s="106">
        <v>41012</v>
      </c>
      <c r="E7704" s="164">
        <v>57.453997999999999</v>
      </c>
      <c r="F7704" s="164">
        <v>56.432000000000002</v>
      </c>
      <c r="J7704" s="106">
        <v>41012</v>
      </c>
      <c r="K7704" s="164">
        <v>2.5</v>
      </c>
      <c r="L7704" s="164">
        <v>2.5</v>
      </c>
    </row>
    <row r="7705" spans="4:12">
      <c r="D7705" s="106">
        <v>41011</v>
      </c>
      <c r="E7705" s="164">
        <v>56.775999999999996</v>
      </c>
      <c r="F7705" s="164">
        <v>57.497997999999995</v>
      </c>
      <c r="J7705" s="106">
        <v>41011</v>
      </c>
      <c r="K7705" s="164">
        <v>2.58</v>
      </c>
      <c r="L7705" s="164">
        <v>2.5</v>
      </c>
    </row>
    <row r="7706" spans="4:12">
      <c r="D7706" s="106">
        <v>41010</v>
      </c>
      <c r="E7706" s="164">
        <v>57.155999999999992</v>
      </c>
      <c r="F7706" s="164">
        <v>56.826000000000001</v>
      </c>
      <c r="J7706" s="106">
        <v>41010</v>
      </c>
      <c r="K7706" s="164">
        <v>2.4500000000000002</v>
      </c>
      <c r="L7706" s="164">
        <v>2.4500000000000002</v>
      </c>
    </row>
    <row r="7707" spans="4:12">
      <c r="D7707" s="106">
        <v>41009</v>
      </c>
      <c r="E7707" s="164">
        <v>56.679997999999998</v>
      </c>
      <c r="F7707" s="164">
        <v>56.417999999999992</v>
      </c>
      <c r="J7707" s="106">
        <v>41009</v>
      </c>
      <c r="K7707" s="164">
        <v>2.58</v>
      </c>
      <c r="L7707" s="164">
        <v>2.58</v>
      </c>
    </row>
    <row r="7708" spans="4:12">
      <c r="D7708" s="106">
        <v>41008</v>
      </c>
      <c r="E7708" s="164">
        <v>56.666004000000001</v>
      </c>
      <c r="F7708" s="164">
        <v>56.932000000000002</v>
      </c>
      <c r="J7708" s="106">
        <v>41008</v>
      </c>
      <c r="K7708" s="164">
        <v>2.5</v>
      </c>
      <c r="L7708" s="164">
        <v>2.6</v>
      </c>
    </row>
    <row r="7709" spans="4:12">
      <c r="D7709" s="106">
        <v>41004</v>
      </c>
      <c r="E7709" s="164">
        <v>57</v>
      </c>
      <c r="F7709" s="164">
        <v>57.585997999999996</v>
      </c>
      <c r="J7709" s="106">
        <v>41004</v>
      </c>
      <c r="K7709" s="164">
        <v>2.5</v>
      </c>
      <c r="L7709" s="164">
        <v>2.4</v>
      </c>
    </row>
    <row r="7710" spans="4:12">
      <c r="D7710" s="106">
        <v>41003</v>
      </c>
      <c r="E7710" s="164">
        <v>57.504003999999995</v>
      </c>
      <c r="F7710" s="164">
        <v>57.244000000000007</v>
      </c>
      <c r="J7710" s="106">
        <v>41003</v>
      </c>
      <c r="K7710" s="164">
        <v>2.5299999999999998</v>
      </c>
      <c r="L7710" s="164">
        <v>2.5299999999999998</v>
      </c>
    </row>
    <row r="7711" spans="4:12">
      <c r="D7711" s="106">
        <v>41002</v>
      </c>
      <c r="E7711" s="164">
        <v>58.178002000000006</v>
      </c>
      <c r="F7711" s="164">
        <v>57.679997999999998</v>
      </c>
      <c r="J7711" s="106">
        <v>41002</v>
      </c>
      <c r="K7711" s="164">
        <v>2.8</v>
      </c>
      <c r="L7711" s="164">
        <v>2.65</v>
      </c>
    </row>
    <row r="7712" spans="4:12">
      <c r="D7712" s="106">
        <v>41001</v>
      </c>
      <c r="E7712" s="164">
        <v>57.864002000000006</v>
      </c>
      <c r="F7712" s="164">
        <v>58.244000000000007</v>
      </c>
      <c r="J7712" s="106">
        <v>41001</v>
      </c>
      <c r="K7712" s="164">
        <v>2.6</v>
      </c>
      <c r="L7712" s="164">
        <v>2.6</v>
      </c>
    </row>
    <row r="7713" spans="4:12">
      <c r="D7713" s="106">
        <v>40998</v>
      </c>
      <c r="E7713" s="164">
        <v>58.034002000000001</v>
      </c>
      <c r="F7713" s="164">
        <v>57.866003999999997</v>
      </c>
      <c r="J7713" s="106">
        <v>40998</v>
      </c>
      <c r="K7713" s="164">
        <v>2.72</v>
      </c>
      <c r="L7713" s="164">
        <v>2.6</v>
      </c>
    </row>
    <row r="7714" spans="4:12">
      <c r="D7714" s="106">
        <v>40997</v>
      </c>
      <c r="E7714" s="164">
        <v>58.088000000000001</v>
      </c>
      <c r="F7714" s="164">
        <v>57.919996000000005</v>
      </c>
      <c r="J7714" s="106">
        <v>40997</v>
      </c>
      <c r="K7714" s="164">
        <v>2.77</v>
      </c>
      <c r="L7714" s="164">
        <v>2.77</v>
      </c>
    </row>
    <row r="7715" spans="4:12">
      <c r="D7715" s="106">
        <v>40996</v>
      </c>
      <c r="E7715" s="164">
        <v>58.787999999999997</v>
      </c>
      <c r="F7715" s="164">
        <v>58.144000000000005</v>
      </c>
      <c r="J7715" s="106">
        <v>40996</v>
      </c>
      <c r="K7715" s="164">
        <v>2.77</v>
      </c>
      <c r="L7715" s="164">
        <v>2.77</v>
      </c>
    </row>
    <row r="7716" spans="4:12">
      <c r="D7716" s="106">
        <v>40995</v>
      </c>
      <c r="E7716" s="164">
        <v>59.494000000000007</v>
      </c>
      <c r="F7716" s="164">
        <v>58.820002000000002</v>
      </c>
      <c r="J7716" s="106">
        <v>40995</v>
      </c>
      <c r="K7716" s="164">
        <v>2.79</v>
      </c>
      <c r="L7716" s="164">
        <v>2.77</v>
      </c>
    </row>
    <row r="7717" spans="4:12">
      <c r="D7717" s="106">
        <v>40994</v>
      </c>
      <c r="E7717" s="164">
        <v>59.620001999999999</v>
      </c>
      <c r="F7717" s="164">
        <v>59.540002000000001</v>
      </c>
      <c r="J7717" s="106">
        <v>40994</v>
      </c>
      <c r="K7717" s="164">
        <v>2.85</v>
      </c>
      <c r="L7717" s="164">
        <v>2.85</v>
      </c>
    </row>
    <row r="7718" spans="4:12">
      <c r="D7718" s="106">
        <v>40991</v>
      </c>
      <c r="E7718" s="164">
        <v>59.152002000000003</v>
      </c>
      <c r="F7718" s="164">
        <v>59.202002000000007</v>
      </c>
      <c r="J7718" s="106">
        <v>40991</v>
      </c>
      <c r="K7718" s="164">
        <v>2.71</v>
      </c>
      <c r="L7718" s="164">
        <v>2.71</v>
      </c>
    </row>
    <row r="7719" spans="4:12">
      <c r="D7719" s="106">
        <v>40990</v>
      </c>
      <c r="E7719" s="164">
        <v>59.205999999999996</v>
      </c>
      <c r="F7719" s="164">
        <v>59.15</v>
      </c>
      <c r="J7719" s="106">
        <v>40990</v>
      </c>
      <c r="K7719" s="164">
        <v>2.71</v>
      </c>
      <c r="L7719" s="164">
        <v>2.71</v>
      </c>
    </row>
    <row r="7720" spans="4:12">
      <c r="D7720" s="106">
        <v>40989</v>
      </c>
      <c r="E7720" s="164">
        <v>58.826000000000001</v>
      </c>
      <c r="F7720" s="164">
        <v>59.734001999999997</v>
      </c>
      <c r="J7720" s="106">
        <v>40989</v>
      </c>
      <c r="K7720" s="164">
        <v>2.71</v>
      </c>
      <c r="L7720" s="164">
        <v>2.71</v>
      </c>
    </row>
    <row r="7721" spans="4:12">
      <c r="D7721" s="106">
        <v>40988</v>
      </c>
      <c r="E7721" s="164">
        <v>57.841998000000004</v>
      </c>
      <c r="F7721" s="164">
        <v>58.877995999999996</v>
      </c>
      <c r="J7721" s="106">
        <v>40988</v>
      </c>
      <c r="K7721" s="164">
        <v>2.65</v>
      </c>
      <c r="L7721" s="164">
        <v>2.8</v>
      </c>
    </row>
    <row r="7722" spans="4:12">
      <c r="D7722" s="106">
        <v>40987</v>
      </c>
      <c r="E7722" s="164">
        <v>57.561999999999998</v>
      </c>
      <c r="F7722" s="164">
        <v>58.008001999999998</v>
      </c>
      <c r="J7722" s="106">
        <v>40987</v>
      </c>
      <c r="K7722" s="164">
        <v>2.65</v>
      </c>
      <c r="L7722" s="164">
        <v>2.65</v>
      </c>
    </row>
    <row r="7723" spans="4:12">
      <c r="D7723" s="106">
        <v>40984</v>
      </c>
      <c r="E7723" s="164">
        <v>57.678002000000006</v>
      </c>
      <c r="F7723" s="164">
        <v>57.890002000000003</v>
      </c>
      <c r="J7723" s="106">
        <v>40984</v>
      </c>
      <c r="K7723" s="164">
        <v>2.8</v>
      </c>
      <c r="L7723" s="164">
        <v>2.8</v>
      </c>
    </row>
    <row r="7724" spans="4:12">
      <c r="D7724" s="106">
        <v>40983</v>
      </c>
      <c r="E7724" s="164">
        <v>55.176000000000002</v>
      </c>
      <c r="F7724" s="164">
        <v>57.25</v>
      </c>
      <c r="J7724" s="106">
        <v>40983</v>
      </c>
      <c r="K7724" s="164">
        <v>2.8</v>
      </c>
      <c r="L7724" s="164">
        <v>2.8</v>
      </c>
    </row>
    <row r="7725" spans="4:12">
      <c r="D7725" s="106">
        <v>40982</v>
      </c>
      <c r="E7725" s="164">
        <v>54.438000000000002</v>
      </c>
      <c r="F7725" s="164">
        <v>55.310004000000006</v>
      </c>
      <c r="J7725" s="106">
        <v>40982</v>
      </c>
      <c r="K7725" s="164">
        <v>2.69</v>
      </c>
      <c r="L7725" s="164">
        <v>2.69</v>
      </c>
    </row>
    <row r="7726" spans="4:12">
      <c r="D7726" s="106">
        <v>40981</v>
      </c>
      <c r="E7726" s="164">
        <v>54.439995999999994</v>
      </c>
      <c r="F7726" s="164">
        <v>54.597997999999997</v>
      </c>
      <c r="J7726" s="106">
        <v>40981</v>
      </c>
      <c r="K7726" s="164">
        <v>2.65</v>
      </c>
      <c r="L7726" s="164">
        <v>2.69</v>
      </c>
    </row>
    <row r="7727" spans="4:12">
      <c r="D7727" s="106">
        <v>40980</v>
      </c>
      <c r="E7727" s="164">
        <v>55.265998000000003</v>
      </c>
      <c r="F7727" s="164">
        <v>54.040002000000001</v>
      </c>
      <c r="J7727" s="106">
        <v>40980</v>
      </c>
      <c r="K7727" s="164">
        <v>2.8</v>
      </c>
      <c r="L7727" s="164">
        <v>2.8</v>
      </c>
    </row>
    <row r="7728" spans="4:12">
      <c r="D7728" s="106">
        <v>40977</v>
      </c>
      <c r="E7728" s="164">
        <v>55.311999999999998</v>
      </c>
      <c r="F7728" s="164">
        <v>55.311999999999998</v>
      </c>
      <c r="J7728" s="106">
        <v>40977</v>
      </c>
      <c r="K7728" s="164">
        <v>2.8</v>
      </c>
      <c r="L7728" s="164">
        <v>2.8</v>
      </c>
    </row>
    <row r="7729" spans="4:12">
      <c r="D7729" s="106">
        <v>40976</v>
      </c>
      <c r="E7729" s="164">
        <v>55.282000000000004</v>
      </c>
      <c r="F7729" s="164">
        <v>55.245996000000005</v>
      </c>
      <c r="J7729" s="106">
        <v>40976</v>
      </c>
      <c r="K7729" s="164">
        <v>2.9</v>
      </c>
      <c r="L7729" s="164">
        <v>2.9</v>
      </c>
    </row>
    <row r="7730" spans="4:12">
      <c r="D7730" s="106">
        <v>40975</v>
      </c>
      <c r="E7730" s="164">
        <v>54.417999999999992</v>
      </c>
      <c r="F7730" s="164">
        <v>55.041998</v>
      </c>
      <c r="J7730" s="106">
        <v>40975</v>
      </c>
      <c r="K7730" s="164">
        <v>2.7</v>
      </c>
      <c r="L7730" s="164">
        <v>2.7</v>
      </c>
    </row>
    <row r="7731" spans="4:12">
      <c r="D7731" s="106">
        <v>40974</v>
      </c>
      <c r="E7731" s="164">
        <v>56</v>
      </c>
      <c r="F7731" s="164">
        <v>54.985997999999995</v>
      </c>
      <c r="J7731" s="106">
        <v>40974</v>
      </c>
      <c r="K7731" s="164">
        <v>2.7</v>
      </c>
      <c r="L7731" s="164">
        <v>2.7</v>
      </c>
    </row>
    <row r="7732" spans="4:12">
      <c r="D7732" s="106">
        <v>40973</v>
      </c>
      <c r="E7732" s="164">
        <v>57.935997999999998</v>
      </c>
      <c r="F7732" s="164">
        <v>56.203997999999999</v>
      </c>
      <c r="J7732" s="106">
        <v>40973</v>
      </c>
      <c r="K7732" s="164">
        <v>2.9</v>
      </c>
      <c r="L7732" s="164">
        <v>2.9</v>
      </c>
    </row>
    <row r="7733" spans="4:12">
      <c r="D7733" s="106">
        <v>40970</v>
      </c>
      <c r="E7733" s="164">
        <v>57.917999999999992</v>
      </c>
      <c r="F7733" s="164">
        <v>57.919996000000005</v>
      </c>
      <c r="J7733" s="106">
        <v>40970</v>
      </c>
      <c r="K7733" s="164">
        <v>2.9</v>
      </c>
      <c r="L7733" s="164">
        <v>2.9</v>
      </c>
    </row>
    <row r="7734" spans="4:12">
      <c r="D7734" s="106">
        <v>40969</v>
      </c>
      <c r="E7734" s="164">
        <v>57.414002000000004</v>
      </c>
      <c r="F7734" s="164">
        <v>57.908001999999996</v>
      </c>
      <c r="J7734" s="106">
        <v>40969</v>
      </c>
      <c r="K7734" s="164">
        <v>2.85</v>
      </c>
      <c r="L7734" s="164">
        <v>2.9</v>
      </c>
    </row>
    <row r="7735" spans="4:12">
      <c r="D7735" s="106">
        <v>40968</v>
      </c>
      <c r="E7735" s="164">
        <v>58.274000000000001</v>
      </c>
      <c r="F7735" s="164">
        <v>57.897997999999994</v>
      </c>
      <c r="J7735" s="106">
        <v>40968</v>
      </c>
      <c r="K7735" s="164">
        <v>2.9</v>
      </c>
      <c r="L7735" s="164">
        <v>2.9</v>
      </c>
    </row>
    <row r="7736" spans="4:12">
      <c r="D7736" s="106">
        <v>40967</v>
      </c>
      <c r="E7736" s="164">
        <v>58.091998000000004</v>
      </c>
      <c r="F7736" s="164">
        <v>58.159997999999995</v>
      </c>
      <c r="J7736" s="106">
        <v>40967</v>
      </c>
      <c r="K7736" s="164">
        <v>2.9</v>
      </c>
      <c r="L7736" s="164">
        <v>2.9</v>
      </c>
    </row>
    <row r="7737" spans="4:12">
      <c r="D7737" s="106">
        <v>40966</v>
      </c>
      <c r="E7737" s="164">
        <v>58.189995999999994</v>
      </c>
      <c r="F7737" s="164">
        <v>57.955999999999996</v>
      </c>
      <c r="J7737" s="106">
        <v>40966</v>
      </c>
      <c r="K7737" s="164">
        <v>2.9</v>
      </c>
      <c r="L7737" s="164">
        <v>2.9</v>
      </c>
    </row>
    <row r="7738" spans="4:12">
      <c r="D7738" s="106">
        <v>40963</v>
      </c>
      <c r="E7738" s="164">
        <v>58.573999999999998</v>
      </c>
      <c r="F7738" s="164">
        <v>58.478002000000004</v>
      </c>
      <c r="J7738" s="106">
        <v>40963</v>
      </c>
      <c r="K7738" s="164">
        <v>2.89</v>
      </c>
      <c r="L7738" s="164">
        <v>3</v>
      </c>
    </row>
    <row r="7739" spans="4:12">
      <c r="D7739" s="106">
        <v>40962</v>
      </c>
      <c r="E7739" s="164">
        <v>57.635997999999994</v>
      </c>
      <c r="F7739" s="164">
        <v>58.358001999999999</v>
      </c>
      <c r="J7739" s="106">
        <v>40962</v>
      </c>
      <c r="K7739" s="164">
        <v>2.8</v>
      </c>
      <c r="L7739" s="164">
        <v>3</v>
      </c>
    </row>
    <row r="7740" spans="4:12">
      <c r="D7740" s="106">
        <v>40961</v>
      </c>
      <c r="E7740" s="164">
        <v>57.685997999999998</v>
      </c>
      <c r="F7740" s="164">
        <v>57.629998000000001</v>
      </c>
      <c r="J7740" s="106">
        <v>40961</v>
      </c>
      <c r="K7740" s="164">
        <v>3.01</v>
      </c>
      <c r="L7740" s="164">
        <v>3.03</v>
      </c>
    </row>
    <row r="7741" spans="4:12">
      <c r="D7741" s="106">
        <v>40960</v>
      </c>
      <c r="E7741" s="164">
        <v>58.734001999999997</v>
      </c>
      <c r="F7741" s="164">
        <v>58.015998000000003</v>
      </c>
      <c r="J7741" s="106">
        <v>40960</v>
      </c>
      <c r="K7741" s="164">
        <v>3</v>
      </c>
      <c r="L7741" s="164">
        <v>3</v>
      </c>
    </row>
    <row r="7742" spans="4:12">
      <c r="D7742" s="106">
        <v>40956</v>
      </c>
      <c r="E7742" s="164">
        <v>59.397997999999994</v>
      </c>
      <c r="F7742" s="164">
        <v>58.796002000000001</v>
      </c>
      <c r="J7742" s="106">
        <v>40956</v>
      </c>
      <c r="K7742" s="164">
        <v>2.92</v>
      </c>
      <c r="L7742" s="164">
        <v>3</v>
      </c>
    </row>
    <row r="7743" spans="4:12">
      <c r="D7743" s="106">
        <v>40955</v>
      </c>
      <c r="E7743" s="164">
        <v>58</v>
      </c>
      <c r="F7743" s="164">
        <v>59.129998000000001</v>
      </c>
      <c r="J7743" s="106">
        <v>40955</v>
      </c>
      <c r="K7743" s="164">
        <v>3</v>
      </c>
      <c r="L7743" s="164">
        <v>3</v>
      </c>
    </row>
    <row r="7744" spans="4:12">
      <c r="D7744" s="106">
        <v>40954</v>
      </c>
      <c r="E7744" s="164">
        <v>57.935997999999998</v>
      </c>
      <c r="F7744" s="164">
        <v>58.127995999999996</v>
      </c>
      <c r="J7744" s="106">
        <v>40954</v>
      </c>
      <c r="K7744" s="164">
        <v>3</v>
      </c>
      <c r="L7744" s="164">
        <v>3</v>
      </c>
    </row>
    <row r="7745" spans="4:12">
      <c r="D7745" s="106">
        <v>40953</v>
      </c>
      <c r="E7745" s="164">
        <v>57.867999999999995</v>
      </c>
      <c r="F7745" s="164">
        <v>58</v>
      </c>
      <c r="J7745" s="106">
        <v>40953</v>
      </c>
      <c r="K7745" s="164">
        <v>3</v>
      </c>
      <c r="L7745" s="164">
        <v>3</v>
      </c>
    </row>
    <row r="7746" spans="4:12">
      <c r="D7746" s="106">
        <v>40952</v>
      </c>
      <c r="E7746" s="164">
        <v>58.474000000000004</v>
      </c>
      <c r="F7746" s="164">
        <v>58.2</v>
      </c>
      <c r="J7746" s="106">
        <v>40952</v>
      </c>
      <c r="K7746" s="164">
        <v>3.05</v>
      </c>
      <c r="L7746" s="164">
        <v>3</v>
      </c>
    </row>
    <row r="7747" spans="4:12">
      <c r="D7747" s="106">
        <v>40949</v>
      </c>
      <c r="E7747" s="164">
        <v>56.112000000000002</v>
      </c>
      <c r="F7747" s="164">
        <v>58.317999999999998</v>
      </c>
      <c r="J7747" s="106">
        <v>40949</v>
      </c>
      <c r="K7747" s="164">
        <v>3.05</v>
      </c>
      <c r="L7747" s="164">
        <v>3.1</v>
      </c>
    </row>
    <row r="7748" spans="4:12">
      <c r="D7748" s="106">
        <v>40948</v>
      </c>
      <c r="E7748" s="164">
        <v>57.161999999999999</v>
      </c>
      <c r="F7748" s="164">
        <v>56.673999999999999</v>
      </c>
      <c r="J7748" s="106">
        <v>40948</v>
      </c>
      <c r="K7748" s="164">
        <v>3.05</v>
      </c>
      <c r="L7748" s="164">
        <v>3.05</v>
      </c>
    </row>
    <row r="7749" spans="4:12">
      <c r="D7749" s="106">
        <v>40947</v>
      </c>
      <c r="E7749" s="164">
        <v>55.597997999999997</v>
      </c>
      <c r="F7749" s="164">
        <v>56.964002000000008</v>
      </c>
      <c r="J7749" s="106">
        <v>40947</v>
      </c>
      <c r="K7749" s="164">
        <v>3.1</v>
      </c>
      <c r="L7749" s="164">
        <v>3.05</v>
      </c>
    </row>
    <row r="7750" spans="4:12">
      <c r="D7750" s="106">
        <v>40946</v>
      </c>
      <c r="E7750" s="164">
        <v>54.692003999999997</v>
      </c>
      <c r="F7750" s="164">
        <v>55.209997999999999</v>
      </c>
      <c r="J7750" s="106">
        <v>40946</v>
      </c>
      <c r="K7750" s="164">
        <v>3.1</v>
      </c>
      <c r="L7750" s="164">
        <v>3.05</v>
      </c>
    </row>
    <row r="7751" spans="4:12">
      <c r="D7751" s="106">
        <v>40945</v>
      </c>
      <c r="E7751" s="164">
        <v>54.664002000000004</v>
      </c>
      <c r="F7751" s="164">
        <v>55.064002000000002</v>
      </c>
      <c r="J7751" s="106">
        <v>40945</v>
      </c>
      <c r="K7751" s="164">
        <v>3.03</v>
      </c>
      <c r="L7751" s="164">
        <v>3.12</v>
      </c>
    </row>
    <row r="7752" spans="4:12">
      <c r="D7752" s="106">
        <v>40942</v>
      </c>
      <c r="E7752" s="164">
        <v>53.504003999999995</v>
      </c>
      <c r="F7752" s="164">
        <v>54.685997999999998</v>
      </c>
      <c r="J7752" s="106">
        <v>40942</v>
      </c>
      <c r="K7752" s="164">
        <v>3.08</v>
      </c>
      <c r="L7752" s="164">
        <v>3.08</v>
      </c>
    </row>
    <row r="7753" spans="4:12">
      <c r="D7753" s="106">
        <v>40941</v>
      </c>
      <c r="E7753" s="164">
        <v>49.922000000000004</v>
      </c>
      <c r="F7753" s="164">
        <v>53.202002000000007</v>
      </c>
      <c r="J7753" s="106">
        <v>40941</v>
      </c>
      <c r="K7753" s="164">
        <v>3.03</v>
      </c>
      <c r="L7753" s="164">
        <v>3.09</v>
      </c>
    </row>
    <row r="7754" spans="4:12">
      <c r="D7754" s="106">
        <v>40940</v>
      </c>
      <c r="E7754" s="164">
        <v>48.377996000000003</v>
      </c>
      <c r="F7754" s="164">
        <v>49.096001999999999</v>
      </c>
      <c r="J7754" s="106">
        <v>40940</v>
      </c>
      <c r="K7754" s="164">
        <v>3.05</v>
      </c>
      <c r="L7754" s="164">
        <v>3.02</v>
      </c>
    </row>
    <row r="7755" spans="4:12">
      <c r="D7755" s="106">
        <v>40939</v>
      </c>
      <c r="E7755" s="164">
        <v>48.012</v>
      </c>
      <c r="F7755" s="164">
        <v>47.902001999999996</v>
      </c>
      <c r="J7755" s="106">
        <v>40939</v>
      </c>
      <c r="K7755" s="164">
        <v>3.1</v>
      </c>
      <c r="L7755" s="164">
        <v>3.1</v>
      </c>
    </row>
    <row r="7756" spans="4:12">
      <c r="D7756" s="106">
        <v>40938</v>
      </c>
      <c r="E7756" s="164">
        <v>47.787998000000002</v>
      </c>
      <c r="F7756" s="164">
        <v>48</v>
      </c>
      <c r="J7756" s="106">
        <v>40938</v>
      </c>
      <c r="K7756" s="164">
        <v>3.03</v>
      </c>
      <c r="L7756" s="164">
        <v>3.09</v>
      </c>
    </row>
    <row r="7757" spans="4:12">
      <c r="D7757" s="106">
        <v>40935</v>
      </c>
      <c r="E7757" s="164">
        <v>47.877996000000003</v>
      </c>
      <c r="F7757" s="164">
        <v>48.175998</v>
      </c>
      <c r="J7757" s="106">
        <v>40935</v>
      </c>
      <c r="K7757" s="164">
        <v>3.08</v>
      </c>
      <c r="L7757" s="164">
        <v>3.03</v>
      </c>
    </row>
    <row r="7758" spans="4:12">
      <c r="D7758" s="106">
        <v>40934</v>
      </c>
      <c r="E7758" s="164">
        <v>48.384</v>
      </c>
      <c r="F7758" s="164">
        <v>48.089999999999996</v>
      </c>
      <c r="J7758" s="106">
        <v>40934</v>
      </c>
      <c r="K7758" s="164">
        <v>3.1</v>
      </c>
      <c r="L7758" s="164">
        <v>3.1</v>
      </c>
    </row>
    <row r="7759" spans="4:12">
      <c r="D7759" s="106">
        <v>40933</v>
      </c>
      <c r="E7759" s="164">
        <v>48.015998000000003</v>
      </c>
      <c r="F7759" s="164">
        <v>48.422000000000004</v>
      </c>
      <c r="J7759" s="106">
        <v>40933</v>
      </c>
      <c r="K7759" s="164">
        <v>3.03</v>
      </c>
      <c r="L7759" s="164">
        <v>3.03</v>
      </c>
    </row>
    <row r="7760" spans="4:12">
      <c r="D7760" s="106">
        <v>40932</v>
      </c>
      <c r="E7760" s="164">
        <v>47.291998</v>
      </c>
      <c r="F7760" s="164">
        <v>48.103999999999999</v>
      </c>
      <c r="J7760" s="106">
        <v>40932</v>
      </c>
      <c r="K7760" s="164">
        <v>3.03</v>
      </c>
      <c r="L7760" s="164">
        <v>3.03</v>
      </c>
    </row>
    <row r="7761" spans="4:12">
      <c r="D7761" s="106">
        <v>40931</v>
      </c>
      <c r="E7761" s="164">
        <v>47.944000000000003</v>
      </c>
      <c r="F7761" s="164">
        <v>47.688000000000002</v>
      </c>
      <c r="J7761" s="106">
        <v>40931</v>
      </c>
      <c r="K7761" s="164">
        <v>2.2999999999999998</v>
      </c>
      <c r="L7761" s="164">
        <v>3.03</v>
      </c>
    </row>
    <row r="7762" spans="4:12">
      <c r="D7762" s="106">
        <v>40928</v>
      </c>
      <c r="E7762" s="164">
        <v>47.495999999999995</v>
      </c>
      <c r="F7762" s="164">
        <v>47.975999999999999</v>
      </c>
      <c r="J7762" s="106">
        <v>40928</v>
      </c>
      <c r="K7762" s="164">
        <v>3.08</v>
      </c>
      <c r="L7762" s="164">
        <v>3.08</v>
      </c>
    </row>
    <row r="7763" spans="4:12">
      <c r="D7763" s="106">
        <v>40927</v>
      </c>
      <c r="E7763" s="164">
        <v>46.634</v>
      </c>
      <c r="F7763" s="164">
        <v>47.509998000000003</v>
      </c>
      <c r="J7763" s="106">
        <v>40927</v>
      </c>
      <c r="K7763" s="164">
        <v>3.1</v>
      </c>
      <c r="L7763" s="164">
        <v>3.1</v>
      </c>
    </row>
    <row r="7764" spans="4:12">
      <c r="D7764" s="106">
        <v>40926</v>
      </c>
      <c r="E7764" s="164">
        <v>45.844000000000001</v>
      </c>
      <c r="F7764" s="164">
        <v>46.529997999999999</v>
      </c>
      <c r="J7764" s="106">
        <v>40926</v>
      </c>
      <c r="K7764" s="164">
        <v>3.1</v>
      </c>
      <c r="L7764" s="164">
        <v>3.15</v>
      </c>
    </row>
    <row r="7765" spans="4:12">
      <c r="D7765" s="106">
        <v>40925</v>
      </c>
      <c r="E7765" s="164">
        <v>47.298002000000004</v>
      </c>
      <c r="F7765" s="164">
        <v>45.830002</v>
      </c>
      <c r="J7765" s="106">
        <v>40925</v>
      </c>
      <c r="K7765" s="164">
        <v>3.08</v>
      </c>
      <c r="L7765" s="164">
        <v>3.05</v>
      </c>
    </row>
    <row r="7766" spans="4:12">
      <c r="D7766" s="106">
        <v>40921</v>
      </c>
      <c r="E7766" s="164">
        <v>46.36</v>
      </c>
      <c r="F7766" s="164">
        <v>46.9</v>
      </c>
      <c r="J7766" s="106">
        <v>40921</v>
      </c>
      <c r="K7766" s="164">
        <v>3.23</v>
      </c>
      <c r="L7766" s="164">
        <v>3.23</v>
      </c>
    </row>
    <row r="7767" spans="4:12">
      <c r="D7767" s="106">
        <v>40920</v>
      </c>
      <c r="E7767" s="164">
        <v>45.188000000000002</v>
      </c>
      <c r="F7767" s="164">
        <v>46.646000000000001</v>
      </c>
      <c r="J7767" s="106">
        <v>40920</v>
      </c>
      <c r="K7767" s="164">
        <v>3.1</v>
      </c>
      <c r="L7767" s="164">
        <v>3.23</v>
      </c>
    </row>
    <row r="7768" spans="4:12">
      <c r="D7768" s="106">
        <v>40919</v>
      </c>
      <c r="E7768" s="164">
        <v>45.518002000000003</v>
      </c>
      <c r="F7768" s="164">
        <v>45.2</v>
      </c>
      <c r="J7768" s="106">
        <v>40919</v>
      </c>
      <c r="K7768" s="164">
        <v>3.2</v>
      </c>
      <c r="L7768" s="164">
        <v>3.25</v>
      </c>
    </row>
    <row r="7769" spans="4:12">
      <c r="D7769" s="106">
        <v>40918</v>
      </c>
      <c r="E7769" s="164">
        <v>45.85</v>
      </c>
      <c r="F7769" s="164">
        <v>45.506</v>
      </c>
      <c r="J7769" s="106">
        <v>40918</v>
      </c>
      <c r="K7769" s="164">
        <v>3.1</v>
      </c>
      <c r="L7769" s="164">
        <v>3.2</v>
      </c>
    </row>
    <row r="7770" spans="4:12">
      <c r="D7770" s="106">
        <v>40917</v>
      </c>
      <c r="E7770" s="164">
        <v>46.474000000000004</v>
      </c>
      <c r="F7770" s="164">
        <v>45.647998000000001</v>
      </c>
      <c r="J7770" s="106">
        <v>40917</v>
      </c>
      <c r="K7770" s="164">
        <v>3.15</v>
      </c>
      <c r="L7770" s="164">
        <v>3.15</v>
      </c>
    </row>
    <row r="7771" spans="4:12">
      <c r="D7771" s="106">
        <v>40914</v>
      </c>
      <c r="E7771" s="164">
        <v>47.077999999999996</v>
      </c>
      <c r="F7771" s="164">
        <v>46.8</v>
      </c>
      <c r="J7771" s="106">
        <v>40914</v>
      </c>
      <c r="K7771" s="164">
        <v>3.15</v>
      </c>
      <c r="L7771" s="164">
        <v>3.15</v>
      </c>
    </row>
    <row r="7772" spans="4:12">
      <c r="D7772" s="106">
        <v>40913</v>
      </c>
      <c r="E7772" s="164">
        <v>47.988</v>
      </c>
      <c r="F7772" s="164">
        <v>47.724000000000004</v>
      </c>
      <c r="J7772" s="106">
        <v>40913</v>
      </c>
      <c r="K7772" s="164">
        <v>3</v>
      </c>
      <c r="L7772" s="164">
        <v>3</v>
      </c>
    </row>
    <row r="7773" spans="4:12">
      <c r="D7773" s="106">
        <v>40912</v>
      </c>
      <c r="E7773" s="164">
        <v>48.838000000000001</v>
      </c>
      <c r="F7773" s="164">
        <v>48.201997999999996</v>
      </c>
      <c r="J7773" s="106">
        <v>40912</v>
      </c>
      <c r="K7773" s="164">
        <v>3.24</v>
      </c>
      <c r="L7773" s="164">
        <v>3</v>
      </c>
    </row>
    <row r="7774" spans="4:12">
      <c r="D7774" s="106">
        <v>40911</v>
      </c>
      <c r="E7774" s="164">
        <v>49.484001999999997</v>
      </c>
      <c r="F7774" s="164">
        <v>49.125999999999998</v>
      </c>
      <c r="J7774" s="106">
        <v>40911</v>
      </c>
      <c r="K7774" s="164">
        <v>2.8</v>
      </c>
      <c r="L7774" s="164">
        <v>3</v>
      </c>
    </row>
    <row r="7775" spans="4:12">
      <c r="D7775" s="106">
        <v>40907</v>
      </c>
      <c r="E7775" s="164">
        <v>49.007998000000001</v>
      </c>
      <c r="F7775" s="164">
        <v>48.734001999999997</v>
      </c>
      <c r="J7775" s="106">
        <v>40907</v>
      </c>
      <c r="K7775" s="164">
        <v>2.95</v>
      </c>
      <c r="L7775" s="164">
        <v>2.9</v>
      </c>
    </row>
    <row r="7776" spans="4:12">
      <c r="D7776" s="106">
        <v>40906</v>
      </c>
      <c r="E7776" s="164">
        <v>48.798002000000004</v>
      </c>
      <c r="F7776" s="164">
        <v>49.063997999999998</v>
      </c>
      <c r="J7776" s="106">
        <v>40906</v>
      </c>
      <c r="K7776" s="164">
        <v>2.95</v>
      </c>
      <c r="L7776" s="164">
        <v>2.95</v>
      </c>
    </row>
    <row r="7777" spans="1:12">
      <c r="D7777" s="106">
        <v>40905</v>
      </c>
      <c r="E7777" s="164">
        <v>48.958002</v>
      </c>
      <c r="F7777" s="164">
        <v>48.512</v>
      </c>
      <c r="J7777" s="106">
        <v>40905</v>
      </c>
      <c r="K7777" s="164">
        <v>2.95</v>
      </c>
      <c r="L7777" s="164">
        <v>2.95</v>
      </c>
    </row>
    <row r="7778" spans="1:12">
      <c r="D7778" s="106">
        <v>40904</v>
      </c>
      <c r="E7778" s="164">
        <v>49.231997999999997</v>
      </c>
      <c r="F7778" s="164">
        <v>49.041998</v>
      </c>
      <c r="J7778" s="106">
        <v>40904</v>
      </c>
      <c r="K7778" s="164">
        <v>3</v>
      </c>
      <c r="L7778" s="164">
        <v>3</v>
      </c>
    </row>
    <row r="7779" spans="1:12">
      <c r="D7779" s="106">
        <v>40900</v>
      </c>
      <c r="E7779" s="164">
        <v>49.397998000000001</v>
      </c>
      <c r="F7779" s="164">
        <v>49.277999999999999</v>
      </c>
      <c r="J7779" s="106">
        <v>40900</v>
      </c>
      <c r="K7779" s="164">
        <v>2.79</v>
      </c>
      <c r="L7779" s="164">
        <v>2.91</v>
      </c>
    </row>
    <row r="7780" spans="1:12">
      <c r="D7780" s="106">
        <v>40899</v>
      </c>
      <c r="E7780" s="164">
        <v>48.966000000000001</v>
      </c>
      <c r="F7780" s="164">
        <v>49.15</v>
      </c>
      <c r="J7780" s="106">
        <v>40899</v>
      </c>
      <c r="K7780" s="164">
        <v>2.5</v>
      </c>
      <c r="L7780" s="164">
        <v>2.79</v>
      </c>
    </row>
    <row r="7781" spans="1:12">
      <c r="D7781" s="106">
        <v>40898</v>
      </c>
      <c r="E7781" s="164">
        <v>49.6</v>
      </c>
      <c r="F7781" s="164">
        <v>48.268002000000003</v>
      </c>
      <c r="J7781" s="106">
        <v>40898</v>
      </c>
      <c r="K7781" s="164">
        <v>2.6</v>
      </c>
      <c r="L7781" s="164">
        <v>2.5</v>
      </c>
    </row>
    <row r="7782" spans="1:12">
      <c r="D7782" s="106">
        <v>40897</v>
      </c>
      <c r="E7782" s="164">
        <v>48.998002</v>
      </c>
      <c r="F7782" s="164">
        <v>49.625999999999998</v>
      </c>
      <c r="J7782" s="106">
        <v>40897</v>
      </c>
      <c r="K7782" s="164">
        <v>2.6</v>
      </c>
      <c r="L7782" s="164">
        <v>2.75</v>
      </c>
    </row>
    <row r="7786" spans="1:12">
      <c r="D7786" s="170" t="s">
        <v>27970</v>
      </c>
      <c r="E7786" s="170" t="s">
        <v>27971</v>
      </c>
      <c r="F7786" s="170" t="s">
        <v>27982</v>
      </c>
    </row>
    <row r="7787" spans="1:12">
      <c r="D7787" s="106">
        <v>36819</v>
      </c>
      <c r="E7787" s="170">
        <v>14</v>
      </c>
      <c r="F7787" s="170">
        <v>14.062480000000001</v>
      </c>
    </row>
    <row r="7788" spans="1:12">
      <c r="D7788" s="106">
        <v>36818</v>
      </c>
      <c r="E7788" s="170">
        <v>13.625</v>
      </c>
      <c r="F7788" s="170">
        <v>14.062480000000001</v>
      </c>
    </row>
    <row r="7789" spans="1:12">
      <c r="A7789" s="170">
        <v>31</v>
      </c>
      <c r="B7789" s="106">
        <f>'Competitors list'!B88</f>
        <v>36817</v>
      </c>
      <c r="C7789" t="str">
        <f>'Competitors list'!D88</f>
        <v>MEDNAX Inc</v>
      </c>
      <c r="D7789" s="106">
        <v>36817</v>
      </c>
      <c r="E7789" s="170">
        <v>13.5</v>
      </c>
      <c r="F7789" s="170">
        <v>13.625</v>
      </c>
    </row>
    <row r="7790" spans="1:12">
      <c r="D7790" s="106">
        <v>36816</v>
      </c>
      <c r="E7790" s="170">
        <v>13.437519999999999</v>
      </c>
      <c r="F7790" s="170">
        <v>13.437519999999999</v>
      </c>
    </row>
    <row r="7791" spans="1:12">
      <c r="D7791" s="106">
        <v>36815</v>
      </c>
      <c r="E7791" s="170">
        <v>13.187519999999999</v>
      </c>
      <c r="F7791" s="170">
        <v>13.5</v>
      </c>
    </row>
    <row r="7792" spans="1:12">
      <c r="D7792" s="106">
        <v>36812</v>
      </c>
      <c r="E7792" s="170">
        <v>13.687519999999999</v>
      </c>
      <c r="F7792" s="170">
        <v>13.312480000000001</v>
      </c>
    </row>
    <row r="7793" spans="4:6">
      <c r="D7793" s="106">
        <v>36811</v>
      </c>
      <c r="E7793" s="170">
        <v>14.187519999999999</v>
      </c>
      <c r="F7793" s="170">
        <v>13.812480000000001</v>
      </c>
    </row>
    <row r="7794" spans="4:6">
      <c r="D7794" s="106">
        <v>36810</v>
      </c>
      <c r="E7794" s="170">
        <v>14.062480000000001</v>
      </c>
      <c r="F7794" s="170">
        <v>14.125</v>
      </c>
    </row>
    <row r="7795" spans="4:6">
      <c r="D7795" s="106">
        <v>36809</v>
      </c>
      <c r="E7795" s="170">
        <v>14</v>
      </c>
      <c r="F7795" s="170">
        <v>14.187519999999999</v>
      </c>
    </row>
    <row r="7796" spans="4:6">
      <c r="D7796" s="106">
        <v>36808</v>
      </c>
      <c r="E7796" s="170">
        <v>13.75</v>
      </c>
      <c r="F7796" s="170">
        <v>14</v>
      </c>
    </row>
    <row r="7797" spans="4:6">
      <c r="D7797" s="106">
        <v>36805</v>
      </c>
      <c r="E7797" s="170">
        <v>13.687519999999999</v>
      </c>
      <c r="F7797" s="170">
        <v>13.75</v>
      </c>
    </row>
    <row r="7798" spans="4:6">
      <c r="D7798" s="106">
        <v>36804</v>
      </c>
      <c r="E7798" s="170">
        <v>13</v>
      </c>
      <c r="F7798" s="170">
        <v>13.75</v>
      </c>
    </row>
    <row r="7799" spans="4:6">
      <c r="D7799" s="106">
        <v>36803</v>
      </c>
      <c r="E7799" s="170">
        <v>13.25</v>
      </c>
      <c r="F7799" s="170">
        <v>13</v>
      </c>
    </row>
    <row r="7800" spans="4:6">
      <c r="D7800" s="106">
        <v>36802</v>
      </c>
      <c r="E7800" s="170">
        <v>13.25</v>
      </c>
      <c r="F7800" s="170">
        <v>13.312480000000001</v>
      </c>
    </row>
    <row r="7801" spans="4:6">
      <c r="D7801" s="106">
        <v>36801</v>
      </c>
      <c r="E7801" s="170">
        <v>13.062480000000001</v>
      </c>
      <c r="F7801" s="170">
        <v>13.312480000000001</v>
      </c>
    </row>
    <row r="7802" spans="4:6">
      <c r="D7802" s="106">
        <v>36798</v>
      </c>
      <c r="E7802" s="170">
        <v>13.687519999999999</v>
      </c>
      <c r="F7802" s="170">
        <v>12.875</v>
      </c>
    </row>
    <row r="7803" spans="4:6">
      <c r="D7803" s="106">
        <v>36797</v>
      </c>
      <c r="E7803" s="170">
        <v>13.562480000000001</v>
      </c>
      <c r="F7803" s="170">
        <v>13.75</v>
      </c>
    </row>
    <row r="7804" spans="4:6">
      <c r="D7804" s="106">
        <v>36796</v>
      </c>
      <c r="E7804" s="170">
        <v>13.937519999999999</v>
      </c>
      <c r="F7804" s="170">
        <v>13.625</v>
      </c>
    </row>
    <row r="7805" spans="4:6">
      <c r="D7805" s="106">
        <v>36795</v>
      </c>
      <c r="E7805" s="170">
        <v>13.562480000000001</v>
      </c>
      <c r="F7805" s="170">
        <v>13.812480000000001</v>
      </c>
    </row>
    <row r="7806" spans="4:6">
      <c r="D7806" s="106">
        <v>36794</v>
      </c>
      <c r="E7806" s="170">
        <v>13.25</v>
      </c>
      <c r="F7806" s="170">
        <v>13.625</v>
      </c>
    </row>
    <row r="7807" spans="4:6">
      <c r="D7807" s="106">
        <v>36791</v>
      </c>
      <c r="E7807" s="170">
        <v>13.5</v>
      </c>
      <c r="F7807" s="170">
        <v>13.25</v>
      </c>
    </row>
    <row r="7808" spans="4:6">
      <c r="D7808" s="106">
        <v>36790</v>
      </c>
      <c r="E7808" s="170">
        <v>13.625</v>
      </c>
      <c r="F7808" s="170">
        <v>13.625</v>
      </c>
    </row>
    <row r="7809" spans="4:6">
      <c r="D7809" s="106">
        <v>36789</v>
      </c>
      <c r="E7809" s="170">
        <v>13.062480000000001</v>
      </c>
      <c r="F7809" s="170">
        <v>13.625</v>
      </c>
    </row>
    <row r="7810" spans="4:6">
      <c r="D7810" s="106">
        <v>36788</v>
      </c>
      <c r="E7810" s="170">
        <v>13.312480000000001</v>
      </c>
      <c r="F7810" s="170">
        <v>13.062480000000001</v>
      </c>
    </row>
    <row r="7811" spans="4:6">
      <c r="D7811" s="106">
        <v>36787</v>
      </c>
      <c r="E7811" s="170">
        <v>13.562480000000001</v>
      </c>
      <c r="F7811" s="170">
        <v>13.25</v>
      </c>
    </row>
    <row r="7812" spans="4:6">
      <c r="D7812" s="106">
        <v>36784</v>
      </c>
      <c r="E7812" s="170">
        <v>13.875</v>
      </c>
      <c r="F7812" s="170">
        <v>13.625</v>
      </c>
    </row>
    <row r="7813" spans="4:6">
      <c r="D7813" s="106">
        <v>36783</v>
      </c>
      <c r="E7813" s="170">
        <v>13.687519999999999</v>
      </c>
      <c r="F7813" s="170">
        <v>13.875</v>
      </c>
    </row>
    <row r="7814" spans="4:6">
      <c r="D7814" s="106">
        <v>36782</v>
      </c>
      <c r="E7814" s="170">
        <v>13.5</v>
      </c>
      <c r="F7814" s="170">
        <v>13.625</v>
      </c>
    </row>
    <row r="7815" spans="4:6">
      <c r="D7815" s="106">
        <v>36781</v>
      </c>
      <c r="E7815" s="170">
        <v>14.312480000000001</v>
      </c>
      <c r="F7815" s="170">
        <v>13.5</v>
      </c>
    </row>
    <row r="7816" spans="4:6">
      <c r="D7816" s="106">
        <v>36780</v>
      </c>
      <c r="E7816" s="170">
        <v>14.5</v>
      </c>
      <c r="F7816" s="170">
        <v>14.25</v>
      </c>
    </row>
    <row r="7817" spans="4:6">
      <c r="D7817" s="106">
        <v>36777</v>
      </c>
      <c r="E7817" s="170">
        <v>14.937519999999999</v>
      </c>
      <c r="F7817" s="170">
        <v>14.5</v>
      </c>
    </row>
    <row r="7818" spans="4:6">
      <c r="D7818" s="106">
        <v>36776</v>
      </c>
      <c r="E7818" s="170">
        <v>15</v>
      </c>
      <c r="F7818" s="170">
        <v>14.937519999999999</v>
      </c>
    </row>
    <row r="7819" spans="4:6">
      <c r="D7819" s="106">
        <v>36775</v>
      </c>
      <c r="E7819" s="170">
        <v>14.312480000000001</v>
      </c>
      <c r="F7819" s="170">
        <v>15</v>
      </c>
    </row>
    <row r="7820" spans="4:6">
      <c r="D7820" s="106">
        <v>36774</v>
      </c>
      <c r="E7820" s="170">
        <v>13.437519999999999</v>
      </c>
      <c r="F7820" s="170">
        <v>14.125</v>
      </c>
    </row>
    <row r="7821" spans="4:6">
      <c r="D7821" s="106">
        <v>36770</v>
      </c>
      <c r="E7821" s="170">
        <v>13.312480000000001</v>
      </c>
      <c r="F7821" s="170">
        <v>13.437519999999999</v>
      </c>
    </row>
    <row r="7822" spans="4:6">
      <c r="D7822" s="106">
        <v>36769</v>
      </c>
      <c r="E7822" s="170">
        <v>13.187519999999999</v>
      </c>
      <c r="F7822" s="170">
        <v>13.312480000000001</v>
      </c>
    </row>
    <row r="7823" spans="4:6">
      <c r="D7823" s="106">
        <v>36768</v>
      </c>
      <c r="E7823" s="170">
        <v>13.562480000000001</v>
      </c>
      <c r="F7823" s="170">
        <v>13.125</v>
      </c>
    </row>
    <row r="7824" spans="4:6">
      <c r="D7824" s="106">
        <v>36767</v>
      </c>
      <c r="E7824" s="170">
        <v>12.937519999999999</v>
      </c>
      <c r="F7824" s="170">
        <v>13.562480000000001</v>
      </c>
    </row>
    <row r="7825" spans="4:6">
      <c r="D7825" s="106">
        <v>36766</v>
      </c>
      <c r="E7825" s="170">
        <v>12.5</v>
      </c>
      <c r="F7825" s="170">
        <v>12.5</v>
      </c>
    </row>
    <row r="7826" spans="4:6">
      <c r="D7826" s="106">
        <v>36763</v>
      </c>
      <c r="E7826" s="170">
        <v>12.312480000000001</v>
      </c>
      <c r="F7826" s="170">
        <v>12.5</v>
      </c>
    </row>
    <row r="7827" spans="4:6">
      <c r="D7827" s="106">
        <v>36762</v>
      </c>
      <c r="E7827" s="170">
        <v>12</v>
      </c>
      <c r="F7827" s="170">
        <v>12.312480000000001</v>
      </c>
    </row>
    <row r="7828" spans="4:6">
      <c r="D7828" s="106">
        <v>36761</v>
      </c>
      <c r="E7828" s="170">
        <v>12.375</v>
      </c>
      <c r="F7828" s="170">
        <v>12.125</v>
      </c>
    </row>
    <row r="7829" spans="4:6">
      <c r="D7829" s="106">
        <v>36760</v>
      </c>
      <c r="E7829" s="170">
        <v>12.687519999999999</v>
      </c>
      <c r="F7829" s="170">
        <v>12.562480000000001</v>
      </c>
    </row>
    <row r="7830" spans="4:6">
      <c r="D7830" s="106">
        <v>36759</v>
      </c>
      <c r="E7830" s="170">
        <v>12.75</v>
      </c>
      <c r="F7830" s="170">
        <v>12.75</v>
      </c>
    </row>
    <row r="7831" spans="4:6">
      <c r="D7831" s="106">
        <v>36756</v>
      </c>
      <c r="E7831" s="170">
        <v>12.812480000000001</v>
      </c>
      <c r="F7831" s="170">
        <v>12.875</v>
      </c>
    </row>
    <row r="7832" spans="4:6">
      <c r="D7832" s="106">
        <v>36755</v>
      </c>
      <c r="E7832" s="170">
        <v>12.812480000000001</v>
      </c>
      <c r="F7832" s="170">
        <v>12.812480000000001</v>
      </c>
    </row>
    <row r="7833" spans="4:6">
      <c r="D7833" s="106">
        <v>36754</v>
      </c>
      <c r="E7833" s="170">
        <v>13</v>
      </c>
      <c r="F7833" s="170">
        <v>12.875</v>
      </c>
    </row>
    <row r="7834" spans="4:6">
      <c r="D7834" s="106">
        <v>36753</v>
      </c>
      <c r="E7834" s="170">
        <v>13.062480000000001</v>
      </c>
      <c r="F7834" s="170">
        <v>13</v>
      </c>
    </row>
    <row r="7835" spans="4:6">
      <c r="D7835" s="106">
        <v>36752</v>
      </c>
      <c r="E7835" s="170">
        <v>13.062480000000001</v>
      </c>
      <c r="F7835" s="170">
        <v>13.062480000000001</v>
      </c>
    </row>
    <row r="7836" spans="4:6">
      <c r="D7836" s="106">
        <v>36749</v>
      </c>
      <c r="E7836" s="170">
        <v>13.187519999999999</v>
      </c>
      <c r="F7836" s="170">
        <v>13.187519999999999</v>
      </c>
    </row>
    <row r="7837" spans="4:6">
      <c r="D7837" s="106">
        <v>36748</v>
      </c>
      <c r="E7837" s="170">
        <v>13.312480000000001</v>
      </c>
      <c r="F7837" s="170">
        <v>13.312480000000001</v>
      </c>
    </row>
    <row r="7838" spans="4:6">
      <c r="D7838" s="106">
        <v>36747</v>
      </c>
      <c r="E7838" s="170">
        <v>14.937519999999999</v>
      </c>
      <c r="F7838" s="170">
        <v>13.25</v>
      </c>
    </row>
    <row r="7839" spans="4:6">
      <c r="D7839" s="106">
        <v>36746</v>
      </c>
      <c r="E7839" s="170">
        <v>15.375</v>
      </c>
      <c r="F7839" s="170">
        <v>15.187519999999999</v>
      </c>
    </row>
    <row r="7840" spans="4:6">
      <c r="D7840" s="106">
        <v>36745</v>
      </c>
      <c r="E7840" s="170">
        <v>14.812480000000001</v>
      </c>
      <c r="F7840" s="170">
        <v>15.5</v>
      </c>
    </row>
    <row r="7841" spans="4:6">
      <c r="D7841" s="106">
        <v>36742</v>
      </c>
      <c r="E7841" s="170">
        <v>14.562480000000001</v>
      </c>
      <c r="F7841" s="170">
        <v>14.875</v>
      </c>
    </row>
    <row r="7842" spans="4:6">
      <c r="D7842" s="106">
        <v>36741</v>
      </c>
      <c r="E7842" s="170">
        <v>15.812480000000001</v>
      </c>
      <c r="F7842" s="170">
        <v>14.562480000000001</v>
      </c>
    </row>
    <row r="7843" spans="4:6">
      <c r="D7843" s="106">
        <v>36740</v>
      </c>
      <c r="E7843" s="170">
        <v>16</v>
      </c>
      <c r="F7843" s="170">
        <v>15.937519999999999</v>
      </c>
    </row>
    <row r="7844" spans="4:6">
      <c r="D7844" s="106">
        <v>36739</v>
      </c>
      <c r="E7844" s="170">
        <v>15.312480000000001</v>
      </c>
      <c r="F7844" s="170">
        <v>16</v>
      </c>
    </row>
    <row r="7845" spans="4:6">
      <c r="D7845" s="106">
        <v>36738</v>
      </c>
      <c r="E7845" s="170">
        <v>14.875</v>
      </c>
      <c r="F7845" s="170">
        <v>15.375</v>
      </c>
    </row>
    <row r="7846" spans="4:6">
      <c r="D7846" s="106">
        <v>36735</v>
      </c>
      <c r="E7846" s="170">
        <v>15.5</v>
      </c>
      <c r="F7846" s="170">
        <v>15</v>
      </c>
    </row>
    <row r="7847" spans="4:6">
      <c r="D7847" s="106">
        <v>36734</v>
      </c>
      <c r="E7847" s="170">
        <v>15.312480000000001</v>
      </c>
      <c r="F7847" s="170">
        <v>15.437519999999999</v>
      </c>
    </row>
    <row r="7848" spans="4:6">
      <c r="D7848" s="106">
        <v>36733</v>
      </c>
      <c r="E7848" s="170">
        <v>15.5</v>
      </c>
      <c r="F7848" s="170">
        <v>15.437519999999999</v>
      </c>
    </row>
    <row r="7849" spans="4:6">
      <c r="D7849" s="106">
        <v>36732</v>
      </c>
      <c r="E7849" s="170">
        <v>15.687519999999999</v>
      </c>
      <c r="F7849" s="170">
        <v>15.25</v>
      </c>
    </row>
    <row r="7850" spans="4:6">
      <c r="D7850" s="106">
        <v>36731</v>
      </c>
      <c r="E7850" s="170">
        <v>13.75</v>
      </c>
      <c r="F7850" s="170">
        <v>15</v>
      </c>
    </row>
    <row r="7851" spans="4:6">
      <c r="D7851" s="106">
        <v>36728</v>
      </c>
      <c r="E7851" s="170">
        <v>14</v>
      </c>
      <c r="F7851" s="170">
        <v>13.75</v>
      </c>
    </row>
    <row r="7852" spans="4:6">
      <c r="D7852" s="106">
        <v>36727</v>
      </c>
      <c r="E7852" s="170">
        <v>13.625</v>
      </c>
      <c r="F7852" s="170">
        <v>13.875</v>
      </c>
    </row>
    <row r="7853" spans="4:6">
      <c r="D7853" s="106">
        <v>36726</v>
      </c>
      <c r="E7853" s="170">
        <v>14.25</v>
      </c>
      <c r="F7853" s="170">
        <v>13.625</v>
      </c>
    </row>
    <row r="7854" spans="4:6">
      <c r="D7854" s="106">
        <v>36725</v>
      </c>
      <c r="E7854" s="170">
        <v>15</v>
      </c>
      <c r="F7854" s="170">
        <v>14.312480000000001</v>
      </c>
    </row>
    <row r="7855" spans="4:6">
      <c r="D7855" s="106">
        <v>36724</v>
      </c>
      <c r="E7855" s="170">
        <v>14.312480000000001</v>
      </c>
      <c r="F7855" s="170">
        <v>14.875</v>
      </c>
    </row>
    <row r="7856" spans="4:6">
      <c r="D7856" s="106">
        <v>36721</v>
      </c>
      <c r="E7856" s="170">
        <v>14.625</v>
      </c>
      <c r="F7856" s="170">
        <v>14.312480000000001</v>
      </c>
    </row>
    <row r="7857" spans="4:6">
      <c r="D7857" s="106">
        <v>36720</v>
      </c>
      <c r="E7857" s="170">
        <v>13.687519999999999</v>
      </c>
      <c r="F7857" s="170">
        <v>14.625</v>
      </c>
    </row>
    <row r="7858" spans="4:6">
      <c r="D7858" s="106">
        <v>36719</v>
      </c>
      <c r="E7858" s="170">
        <v>12.5</v>
      </c>
      <c r="F7858" s="170">
        <v>13.562480000000001</v>
      </c>
    </row>
    <row r="7859" spans="4:6">
      <c r="D7859" s="106">
        <v>36718</v>
      </c>
      <c r="E7859" s="170">
        <v>12</v>
      </c>
      <c r="F7859" s="170">
        <v>12.5</v>
      </c>
    </row>
    <row r="7860" spans="4:6">
      <c r="D7860" s="106">
        <v>36717</v>
      </c>
      <c r="E7860" s="170">
        <v>12.25</v>
      </c>
      <c r="F7860" s="170">
        <v>11.937519999999999</v>
      </c>
    </row>
    <row r="7861" spans="4:6">
      <c r="D7861" s="106">
        <v>36714</v>
      </c>
      <c r="E7861" s="170">
        <v>12.062480000000001</v>
      </c>
      <c r="F7861" s="170">
        <v>12.312480000000001</v>
      </c>
    </row>
    <row r="7862" spans="4:6">
      <c r="D7862" s="106">
        <v>36713</v>
      </c>
      <c r="E7862" s="170">
        <v>11.562480000000001</v>
      </c>
      <c r="F7862" s="170">
        <v>11.937519999999999</v>
      </c>
    </row>
    <row r="7863" spans="4:6">
      <c r="D7863" s="106">
        <v>36712</v>
      </c>
      <c r="E7863" s="170">
        <v>12</v>
      </c>
      <c r="F7863" s="170">
        <v>11.562480000000001</v>
      </c>
    </row>
    <row r="7864" spans="4:6">
      <c r="D7864" s="106">
        <v>36710</v>
      </c>
      <c r="E7864" s="170">
        <v>11.625</v>
      </c>
      <c r="F7864" s="170">
        <v>12</v>
      </c>
    </row>
    <row r="7865" spans="4:6">
      <c r="D7865" s="106">
        <v>36707</v>
      </c>
      <c r="E7865" s="170">
        <v>10.125</v>
      </c>
      <c r="F7865" s="170">
        <v>11.625</v>
      </c>
    </row>
    <row r="7866" spans="4:6">
      <c r="D7866" s="106">
        <v>36706</v>
      </c>
      <c r="E7866" s="170">
        <v>11.062480000000001</v>
      </c>
      <c r="F7866" s="170">
        <v>10.125</v>
      </c>
    </row>
    <row r="7867" spans="4:6">
      <c r="D7867" s="106">
        <v>36705</v>
      </c>
      <c r="E7867" s="170">
        <v>10.875</v>
      </c>
      <c r="F7867" s="170">
        <v>11</v>
      </c>
    </row>
    <row r="7868" spans="4:6">
      <c r="D7868" s="106">
        <v>36704</v>
      </c>
      <c r="E7868" s="170">
        <v>11</v>
      </c>
      <c r="F7868" s="170">
        <v>10.75</v>
      </c>
    </row>
    <row r="7869" spans="4:6">
      <c r="D7869" s="106">
        <v>36703</v>
      </c>
      <c r="E7869" s="170">
        <v>11.062480000000001</v>
      </c>
      <c r="F7869" s="170">
        <v>11.062480000000001</v>
      </c>
    </row>
    <row r="7870" spans="4:6">
      <c r="D7870" s="106">
        <v>36700</v>
      </c>
      <c r="E7870" s="170">
        <v>11</v>
      </c>
      <c r="F7870" s="170">
        <v>11.062480000000001</v>
      </c>
    </row>
    <row r="7871" spans="4:6">
      <c r="D7871" s="106">
        <v>36699</v>
      </c>
      <c r="E7871" s="170">
        <v>10.687519999999999</v>
      </c>
      <c r="F7871" s="170">
        <v>11.062480000000001</v>
      </c>
    </row>
    <row r="7872" spans="4:6">
      <c r="D7872" s="106">
        <v>36698</v>
      </c>
      <c r="E7872" s="170">
        <v>10.437519999999999</v>
      </c>
      <c r="F7872" s="170">
        <v>10.625</v>
      </c>
    </row>
    <row r="7873" spans="4:6">
      <c r="D7873" s="106">
        <v>36697</v>
      </c>
      <c r="E7873" s="170">
        <v>10.812480000000001</v>
      </c>
      <c r="F7873" s="170">
        <v>10.5</v>
      </c>
    </row>
    <row r="7874" spans="4:6">
      <c r="D7874" s="106">
        <v>36696</v>
      </c>
      <c r="E7874" s="170">
        <v>11.125</v>
      </c>
      <c r="F7874" s="170">
        <v>10.812480000000001</v>
      </c>
    </row>
    <row r="7875" spans="4:6">
      <c r="D7875" s="106">
        <v>36693</v>
      </c>
      <c r="E7875" s="170">
        <v>11.25</v>
      </c>
      <c r="F7875" s="170">
        <v>11.062480000000001</v>
      </c>
    </row>
    <row r="7876" spans="4:6">
      <c r="D7876" s="106">
        <v>36692</v>
      </c>
      <c r="E7876" s="170">
        <v>11.187519999999999</v>
      </c>
      <c r="F7876" s="170">
        <v>11.125</v>
      </c>
    </row>
    <row r="7877" spans="4:6">
      <c r="D7877" s="106">
        <v>36691</v>
      </c>
      <c r="E7877" s="170">
        <v>11.437519999999999</v>
      </c>
      <c r="F7877" s="170">
        <v>11.312480000000001</v>
      </c>
    </row>
    <row r="7878" spans="4:6">
      <c r="D7878" s="106">
        <v>36690</v>
      </c>
      <c r="E7878" s="170">
        <v>11</v>
      </c>
      <c r="F7878" s="170">
        <v>11.312480000000001</v>
      </c>
    </row>
    <row r="7879" spans="4:6">
      <c r="D7879" s="106">
        <v>36689</v>
      </c>
      <c r="E7879" s="170">
        <v>10.75</v>
      </c>
      <c r="F7879" s="170">
        <v>11.125</v>
      </c>
    </row>
    <row r="7880" spans="4:6">
      <c r="D7880" s="106">
        <v>36686</v>
      </c>
      <c r="E7880" s="170">
        <v>10.062480000000001</v>
      </c>
      <c r="F7880" s="170">
        <v>10.625</v>
      </c>
    </row>
    <row r="7881" spans="4:6">
      <c r="D7881" s="106">
        <v>36685</v>
      </c>
      <c r="E7881" s="170">
        <v>9.5624800000000008</v>
      </c>
      <c r="F7881" s="170">
        <v>10.125</v>
      </c>
    </row>
    <row r="7882" spans="4:6">
      <c r="D7882" s="106">
        <v>36684</v>
      </c>
      <c r="E7882" s="170">
        <v>9.3124800000000008</v>
      </c>
      <c r="F7882" s="170">
        <v>9.4375199999999992</v>
      </c>
    </row>
    <row r="7883" spans="4:6">
      <c r="D7883" s="106">
        <v>36683</v>
      </c>
      <c r="E7883" s="170">
        <v>10.5</v>
      </c>
      <c r="F7883" s="170">
        <v>9.4375199999999992</v>
      </c>
    </row>
    <row r="7884" spans="4:6">
      <c r="D7884" s="106">
        <v>36682</v>
      </c>
      <c r="E7884" s="170">
        <v>11</v>
      </c>
      <c r="F7884" s="170">
        <v>10.812480000000001</v>
      </c>
    </row>
    <row r="7885" spans="4:6">
      <c r="D7885" s="106">
        <v>36679</v>
      </c>
      <c r="E7885" s="170">
        <v>8</v>
      </c>
      <c r="F7885" s="170">
        <v>11.125</v>
      </c>
    </row>
    <row r="7886" spans="4:6">
      <c r="D7886" s="106">
        <v>36678</v>
      </c>
      <c r="E7886" s="170">
        <v>7</v>
      </c>
      <c r="F7886" s="170">
        <v>7.125</v>
      </c>
    </row>
    <row r="7887" spans="4:6">
      <c r="D7887" s="106">
        <v>36677</v>
      </c>
      <c r="E7887" s="170">
        <v>6.75</v>
      </c>
      <c r="F7887" s="170">
        <v>7.125</v>
      </c>
    </row>
    <row r="7888" spans="4:6">
      <c r="D7888" s="106">
        <v>36676</v>
      </c>
      <c r="E7888" s="170">
        <v>6.5</v>
      </c>
      <c r="F7888" s="170">
        <v>6.75</v>
      </c>
    </row>
    <row r="7889" spans="4:6">
      <c r="D7889" s="106">
        <v>36672</v>
      </c>
      <c r="E7889" s="170">
        <v>7.0624799999999999</v>
      </c>
      <c r="F7889" s="170">
        <v>6.625</v>
      </c>
    </row>
    <row r="7890" spans="4:6">
      <c r="D7890" s="106">
        <v>36671</v>
      </c>
      <c r="E7890" s="170">
        <v>6.9375200000000001</v>
      </c>
      <c r="F7890" s="170">
        <v>7.125</v>
      </c>
    </row>
    <row r="7891" spans="4:6">
      <c r="D7891" s="106">
        <v>36670</v>
      </c>
      <c r="E7891" s="170">
        <v>6.875</v>
      </c>
      <c r="F7891" s="170">
        <v>6.9375200000000001</v>
      </c>
    </row>
    <row r="7892" spans="4:6">
      <c r="D7892" s="106">
        <v>36669</v>
      </c>
      <c r="E7892" s="170">
        <v>7.0624799999999999</v>
      </c>
      <c r="F7892" s="170">
        <v>6.875</v>
      </c>
    </row>
    <row r="7893" spans="4:6">
      <c r="D7893" s="106">
        <v>36668</v>
      </c>
      <c r="E7893" s="170">
        <v>7.0624799999999999</v>
      </c>
      <c r="F7893" s="170">
        <v>7.0624799999999999</v>
      </c>
    </row>
    <row r="7894" spans="4:6">
      <c r="D7894" s="106">
        <v>36665</v>
      </c>
      <c r="E7894" s="170">
        <v>7.1875200000000001</v>
      </c>
      <c r="F7894" s="170">
        <v>7</v>
      </c>
    </row>
    <row r="7895" spans="4:6">
      <c r="D7895" s="106">
        <v>36664</v>
      </c>
      <c r="E7895" s="170">
        <v>7</v>
      </c>
      <c r="F7895" s="170">
        <v>7.25</v>
      </c>
    </row>
    <row r="7896" spans="4:6">
      <c r="D7896" s="106">
        <v>36663</v>
      </c>
      <c r="E7896" s="170">
        <v>7</v>
      </c>
      <c r="F7896" s="170">
        <v>6.9375200000000001</v>
      </c>
    </row>
    <row r="7897" spans="4:6">
      <c r="D7897" s="106">
        <v>36662</v>
      </c>
      <c r="E7897" s="170">
        <v>7.1875200000000001</v>
      </c>
      <c r="F7897" s="170">
        <v>7.5</v>
      </c>
    </row>
    <row r="7898" spans="4:6">
      <c r="D7898" s="106">
        <v>36661</v>
      </c>
      <c r="E7898" s="170">
        <v>7.0624799999999999</v>
      </c>
      <c r="F7898" s="170">
        <v>7.125</v>
      </c>
    </row>
    <row r="7899" spans="4:6">
      <c r="D7899" s="106">
        <v>36658</v>
      </c>
      <c r="E7899" s="170">
        <v>7</v>
      </c>
      <c r="F7899" s="170">
        <v>7.0624799999999999</v>
      </c>
    </row>
    <row r="7900" spans="4:6">
      <c r="D7900" s="106">
        <v>36657</v>
      </c>
      <c r="E7900" s="170">
        <v>6.875</v>
      </c>
      <c r="F7900" s="170">
        <v>6.875</v>
      </c>
    </row>
    <row r="7901" spans="4:6">
      <c r="D7901" s="106">
        <v>36656</v>
      </c>
      <c r="E7901" s="170">
        <v>7.3124799999999999</v>
      </c>
      <c r="F7901" s="170">
        <v>6.75</v>
      </c>
    </row>
    <row r="7902" spans="4:6">
      <c r="D7902" s="106">
        <v>36655</v>
      </c>
      <c r="E7902" s="170">
        <v>7.625</v>
      </c>
      <c r="F7902" s="170">
        <v>7.3124799999999999</v>
      </c>
    </row>
    <row r="7903" spans="4:6">
      <c r="D7903" s="106">
        <v>36654</v>
      </c>
      <c r="E7903" s="170">
        <v>7.875</v>
      </c>
      <c r="F7903" s="170">
        <v>7.625</v>
      </c>
    </row>
    <row r="7904" spans="4:6">
      <c r="D7904" s="106">
        <v>36651</v>
      </c>
      <c r="E7904" s="170">
        <v>8.125</v>
      </c>
      <c r="F7904" s="170">
        <v>7.875</v>
      </c>
    </row>
    <row r="7905" spans="4:6">
      <c r="D7905" s="106">
        <v>36650</v>
      </c>
      <c r="E7905" s="170">
        <v>8.3124800000000008</v>
      </c>
      <c r="F7905" s="170">
        <v>8.125</v>
      </c>
    </row>
    <row r="7906" spans="4:6">
      <c r="D7906" s="106">
        <v>36649</v>
      </c>
      <c r="E7906" s="170">
        <v>8</v>
      </c>
      <c r="F7906" s="170">
        <v>8.125</v>
      </c>
    </row>
    <row r="7907" spans="4:6">
      <c r="D7907" s="106">
        <v>36648</v>
      </c>
      <c r="E7907" s="170">
        <v>8.125</v>
      </c>
      <c r="F7907" s="170">
        <v>7.9375200000000001</v>
      </c>
    </row>
    <row r="7908" spans="4:6">
      <c r="D7908" s="106">
        <v>36647</v>
      </c>
      <c r="E7908" s="170">
        <v>8.125</v>
      </c>
      <c r="F7908" s="170">
        <v>8.0624800000000008</v>
      </c>
    </row>
    <row r="7909" spans="4:6">
      <c r="D7909" s="106">
        <v>36644</v>
      </c>
      <c r="E7909" s="170">
        <v>9</v>
      </c>
      <c r="F7909" s="170">
        <v>8.25</v>
      </c>
    </row>
    <row r="7910" spans="4:6">
      <c r="D7910" s="106">
        <v>36643</v>
      </c>
      <c r="E7910" s="170">
        <v>7.375</v>
      </c>
      <c r="F7910" s="170">
        <v>8.5624800000000008</v>
      </c>
    </row>
    <row r="7911" spans="4:6">
      <c r="D7911" s="106">
        <v>36642</v>
      </c>
      <c r="E7911" s="170">
        <v>7.25</v>
      </c>
      <c r="F7911" s="170">
        <v>7.375</v>
      </c>
    </row>
    <row r="7912" spans="4:6">
      <c r="D7912" s="106">
        <v>36641</v>
      </c>
      <c r="E7912" s="170">
        <v>7.25</v>
      </c>
      <c r="F7912" s="170">
        <v>7.25</v>
      </c>
    </row>
    <row r="7913" spans="4:6">
      <c r="D7913" s="106">
        <v>36640</v>
      </c>
      <c r="E7913" s="170">
        <v>7.25</v>
      </c>
      <c r="F7913" s="170">
        <v>7.3124799999999999</v>
      </c>
    </row>
    <row r="7914" spans="4:6">
      <c r="D7914" s="106">
        <v>36636</v>
      </c>
      <c r="E7914" s="170">
        <v>7.75</v>
      </c>
      <c r="F7914" s="170">
        <v>7.5</v>
      </c>
    </row>
    <row r="7915" spans="4:6">
      <c r="D7915" s="106">
        <v>36635</v>
      </c>
      <c r="E7915" s="170">
        <v>8.125</v>
      </c>
      <c r="F7915" s="170">
        <v>7.875</v>
      </c>
    </row>
    <row r="7916" spans="4:6">
      <c r="D7916" s="106">
        <v>36634</v>
      </c>
      <c r="E7916" s="170">
        <v>7.75</v>
      </c>
      <c r="F7916" s="170">
        <v>7.875</v>
      </c>
    </row>
    <row r="7917" spans="4:6">
      <c r="D7917" s="106">
        <v>36633</v>
      </c>
      <c r="E7917" s="170">
        <v>7.375</v>
      </c>
      <c r="F7917" s="170">
        <v>7.75</v>
      </c>
    </row>
    <row r="7918" spans="4:6">
      <c r="D7918" s="106">
        <v>36630</v>
      </c>
      <c r="E7918" s="170">
        <v>8.125</v>
      </c>
      <c r="F7918" s="170">
        <v>7.5624799999999999</v>
      </c>
    </row>
    <row r="7919" spans="4:6">
      <c r="D7919" s="106">
        <v>36629</v>
      </c>
      <c r="E7919" s="170">
        <v>9.625</v>
      </c>
      <c r="F7919" s="170">
        <v>8.5</v>
      </c>
    </row>
    <row r="7920" spans="4:6">
      <c r="D7920" s="106">
        <v>36628</v>
      </c>
      <c r="E7920" s="170">
        <v>8.9375199999999992</v>
      </c>
      <c r="F7920" s="170">
        <v>9.375</v>
      </c>
    </row>
    <row r="7921" spans="4:6">
      <c r="D7921" s="106">
        <v>36627</v>
      </c>
      <c r="E7921" s="170">
        <v>8.5624800000000008</v>
      </c>
      <c r="F7921" s="170">
        <v>8.875</v>
      </c>
    </row>
    <row r="7922" spans="4:6">
      <c r="D7922" s="106">
        <v>36626</v>
      </c>
      <c r="E7922" s="170">
        <v>8.5624800000000008</v>
      </c>
      <c r="F7922" s="170">
        <v>8.5624800000000008</v>
      </c>
    </row>
    <row r="7923" spans="4:6">
      <c r="D7923" s="106">
        <v>36623</v>
      </c>
      <c r="E7923" s="170">
        <v>8.125</v>
      </c>
      <c r="F7923" s="170">
        <v>8.5</v>
      </c>
    </row>
    <row r="7924" spans="4:6">
      <c r="D7924" s="106">
        <v>36622</v>
      </c>
      <c r="E7924" s="170">
        <v>7.875</v>
      </c>
      <c r="F7924" s="170">
        <v>8.0624800000000008</v>
      </c>
    </row>
    <row r="7925" spans="4:6">
      <c r="D7925" s="106">
        <v>36621</v>
      </c>
      <c r="E7925" s="170">
        <v>7.0624799999999999</v>
      </c>
      <c r="F7925" s="170">
        <v>7.6875200000000001</v>
      </c>
    </row>
    <row r="7926" spans="4:6">
      <c r="D7926" s="106">
        <v>36620</v>
      </c>
      <c r="E7926" s="170">
        <v>7.125</v>
      </c>
      <c r="F7926" s="170">
        <v>7.125</v>
      </c>
    </row>
    <row r="7927" spans="4:6">
      <c r="D7927" s="106">
        <v>36619</v>
      </c>
      <c r="E7927" s="170">
        <v>7.125</v>
      </c>
      <c r="F7927" s="170">
        <v>7.125</v>
      </c>
    </row>
    <row r="7928" spans="4:6">
      <c r="D7928" s="106">
        <v>36616</v>
      </c>
      <c r="E7928" s="170">
        <v>7.125</v>
      </c>
      <c r="F7928" s="170">
        <v>7.25</v>
      </c>
    </row>
    <row r="7929" spans="4:6">
      <c r="D7929" s="106">
        <v>36615</v>
      </c>
      <c r="E7929" s="170">
        <v>7.1875200000000001</v>
      </c>
      <c r="F7929" s="170">
        <v>7.125</v>
      </c>
    </row>
    <row r="7930" spans="4:6">
      <c r="D7930" s="106">
        <v>36614</v>
      </c>
      <c r="E7930" s="170">
        <v>7.25</v>
      </c>
      <c r="F7930" s="170">
        <v>7.0624799999999999</v>
      </c>
    </row>
    <row r="7931" spans="4:6">
      <c r="D7931" s="106">
        <v>36613</v>
      </c>
      <c r="E7931" s="170">
        <v>7.25</v>
      </c>
      <c r="F7931" s="170">
        <v>7.1875200000000001</v>
      </c>
    </row>
    <row r="7932" spans="4:6">
      <c r="D7932" s="106">
        <v>36612</v>
      </c>
      <c r="E7932" s="170">
        <v>7.5</v>
      </c>
      <c r="F7932" s="170">
        <v>7.375</v>
      </c>
    </row>
    <row r="7933" spans="4:6">
      <c r="D7933" s="106">
        <v>36609</v>
      </c>
      <c r="E7933" s="170">
        <v>7.3124799999999999</v>
      </c>
      <c r="F7933" s="170">
        <v>7.4375200000000001</v>
      </c>
    </row>
    <row r="7934" spans="4:6">
      <c r="D7934" s="106">
        <v>36608</v>
      </c>
      <c r="E7934" s="170">
        <v>7.5624799999999999</v>
      </c>
      <c r="F7934" s="170">
        <v>7.375</v>
      </c>
    </row>
    <row r="7935" spans="4:6">
      <c r="D7935" s="106">
        <v>36607</v>
      </c>
      <c r="E7935" s="170">
        <v>7.3124799999999999</v>
      </c>
      <c r="F7935" s="170">
        <v>7.4375200000000001</v>
      </c>
    </row>
    <row r="7936" spans="4:6">
      <c r="D7936" s="106">
        <v>36606</v>
      </c>
      <c r="E7936" s="170">
        <v>7.5</v>
      </c>
      <c r="F7936" s="170">
        <v>7.375</v>
      </c>
    </row>
    <row r="7937" spans="4:6">
      <c r="D7937" s="106">
        <v>36605</v>
      </c>
      <c r="E7937" s="170">
        <v>7.8124799999999999</v>
      </c>
      <c r="F7937" s="170">
        <v>7.5</v>
      </c>
    </row>
    <row r="7938" spans="4:6">
      <c r="D7938" s="106">
        <v>36602</v>
      </c>
      <c r="E7938" s="170">
        <v>7.1875200000000001</v>
      </c>
      <c r="F7938" s="170">
        <v>7.75</v>
      </c>
    </row>
    <row r="7939" spans="4:6">
      <c r="D7939" s="106">
        <v>36601</v>
      </c>
      <c r="E7939" s="170">
        <v>7.4375200000000001</v>
      </c>
      <c r="F7939" s="170">
        <v>7.375</v>
      </c>
    </row>
    <row r="7940" spans="4:6">
      <c r="D7940" s="106">
        <v>36600</v>
      </c>
      <c r="E7940" s="170">
        <v>7.4375200000000001</v>
      </c>
      <c r="F7940" s="170">
        <v>7.4375200000000001</v>
      </c>
    </row>
    <row r="7941" spans="4:6">
      <c r="D7941" s="106">
        <v>36599</v>
      </c>
      <c r="E7941" s="170">
        <v>7.6875200000000001</v>
      </c>
      <c r="F7941" s="170">
        <v>7.5</v>
      </c>
    </row>
    <row r="7942" spans="4:6">
      <c r="D7942" s="106">
        <v>36598</v>
      </c>
      <c r="E7942" s="170">
        <v>7.6875200000000001</v>
      </c>
      <c r="F7942" s="170">
        <v>7.5624799999999999</v>
      </c>
    </row>
    <row r="7943" spans="4:6">
      <c r="D7943" s="106">
        <v>36595</v>
      </c>
      <c r="E7943" s="170">
        <v>7.5</v>
      </c>
      <c r="F7943" s="170">
        <v>8</v>
      </c>
    </row>
    <row r="7944" spans="4:6">
      <c r="D7944" s="106">
        <v>36594</v>
      </c>
      <c r="E7944" s="170">
        <v>7.625</v>
      </c>
      <c r="F7944" s="170">
        <v>7.625</v>
      </c>
    </row>
    <row r="7945" spans="4:6">
      <c r="D7945" s="106">
        <v>36593</v>
      </c>
      <c r="E7945" s="170">
        <v>7.8124799999999999</v>
      </c>
      <c r="F7945" s="170">
        <v>7.625</v>
      </c>
    </row>
    <row r="7946" spans="4:6">
      <c r="D7946" s="106">
        <v>36592</v>
      </c>
      <c r="E7946" s="170">
        <v>7.875</v>
      </c>
      <c r="F7946" s="170">
        <v>7.75</v>
      </c>
    </row>
    <row r="7947" spans="4:6">
      <c r="D7947" s="106">
        <v>36591</v>
      </c>
      <c r="E7947" s="170">
        <v>8.5</v>
      </c>
      <c r="F7947" s="170">
        <v>8</v>
      </c>
    </row>
    <row r="7948" spans="4:6">
      <c r="D7948" s="106">
        <v>36588</v>
      </c>
      <c r="E7948" s="170">
        <v>8.9375199999999992</v>
      </c>
      <c r="F7948" s="170">
        <v>8.5624800000000008</v>
      </c>
    </row>
    <row r="7949" spans="4:6">
      <c r="D7949" s="106">
        <v>36587</v>
      </c>
      <c r="E7949" s="170">
        <v>9.1875199999999992</v>
      </c>
      <c r="F7949" s="170">
        <v>8.875</v>
      </c>
    </row>
    <row r="7950" spans="4:6">
      <c r="D7950" s="106">
        <v>36586</v>
      </c>
      <c r="E7950" s="170">
        <v>8</v>
      </c>
      <c r="F7950" s="170">
        <v>9.0624800000000008</v>
      </c>
    </row>
    <row r="7951" spans="4:6">
      <c r="D7951" s="106">
        <v>36585</v>
      </c>
      <c r="E7951" s="170">
        <v>7.8124799999999999</v>
      </c>
      <c r="F7951" s="170">
        <v>7.875</v>
      </c>
    </row>
    <row r="7952" spans="4:6">
      <c r="D7952" s="106">
        <v>36584</v>
      </c>
      <c r="E7952" s="170">
        <v>7.375</v>
      </c>
      <c r="F7952" s="170">
        <v>7.625</v>
      </c>
    </row>
    <row r="7953" spans="4:6">
      <c r="D7953" s="106">
        <v>36581</v>
      </c>
      <c r="E7953" s="170">
        <v>7.1875200000000001</v>
      </c>
      <c r="F7953" s="170">
        <v>7.1875200000000001</v>
      </c>
    </row>
    <row r="7954" spans="4:6">
      <c r="D7954" s="106">
        <v>36580</v>
      </c>
      <c r="E7954" s="170">
        <v>7.6875200000000001</v>
      </c>
      <c r="F7954" s="170">
        <v>7.0624799999999999</v>
      </c>
    </row>
    <row r="7955" spans="4:6">
      <c r="D7955" s="106">
        <v>36579</v>
      </c>
      <c r="E7955" s="170">
        <v>7.9375200000000001</v>
      </c>
      <c r="F7955" s="170">
        <v>7.6875200000000001</v>
      </c>
    </row>
    <row r="7956" spans="4:6">
      <c r="D7956" s="106">
        <v>36578</v>
      </c>
      <c r="E7956" s="170">
        <v>8.125</v>
      </c>
      <c r="F7956" s="170">
        <v>7.875</v>
      </c>
    </row>
    <row r="7957" spans="4:6">
      <c r="D7957" s="106">
        <v>36574</v>
      </c>
      <c r="E7957" s="170">
        <v>8.3124800000000008</v>
      </c>
      <c r="F7957" s="170">
        <v>8.125</v>
      </c>
    </row>
    <row r="7958" spans="4:6">
      <c r="D7958" s="106">
        <v>36573</v>
      </c>
      <c r="E7958" s="170">
        <v>8.125</v>
      </c>
      <c r="F7958" s="170">
        <v>8.3124800000000008</v>
      </c>
    </row>
    <row r="7959" spans="4:6">
      <c r="D7959" s="106">
        <v>36572</v>
      </c>
      <c r="E7959" s="170">
        <v>8</v>
      </c>
      <c r="F7959" s="170">
        <v>8.125</v>
      </c>
    </row>
    <row r="7960" spans="4:6">
      <c r="D7960" s="106">
        <v>36571</v>
      </c>
      <c r="E7960" s="170">
        <v>8</v>
      </c>
      <c r="F7960" s="170">
        <v>8.125</v>
      </c>
    </row>
    <row r="7961" spans="4:6">
      <c r="D7961" s="106">
        <v>36570</v>
      </c>
      <c r="E7961" s="170">
        <v>8.4375199999999992</v>
      </c>
      <c r="F7961" s="170">
        <v>8.3124800000000008</v>
      </c>
    </row>
    <row r="7962" spans="4:6">
      <c r="D7962" s="106">
        <v>36567</v>
      </c>
      <c r="E7962" s="170">
        <v>9.125</v>
      </c>
      <c r="F7962" s="170">
        <v>8.6875199999999992</v>
      </c>
    </row>
    <row r="7963" spans="4:6">
      <c r="D7963" s="106">
        <v>36566</v>
      </c>
      <c r="E7963" s="170">
        <v>10.5</v>
      </c>
      <c r="F7963" s="170">
        <v>9.125</v>
      </c>
    </row>
    <row r="7964" spans="4:6">
      <c r="D7964" s="106">
        <v>36565</v>
      </c>
      <c r="E7964" s="170">
        <v>9.1875199999999992</v>
      </c>
      <c r="F7964" s="170">
        <v>10.187519999999999</v>
      </c>
    </row>
    <row r="7965" spans="4:6">
      <c r="D7965" s="106">
        <v>36564</v>
      </c>
      <c r="E7965" s="170">
        <v>9.125</v>
      </c>
      <c r="F7965" s="170">
        <v>9.4375199999999992</v>
      </c>
    </row>
    <row r="7966" spans="4:6">
      <c r="D7966" s="106">
        <v>36563</v>
      </c>
      <c r="E7966" s="170">
        <v>9</v>
      </c>
      <c r="F7966" s="170">
        <v>9.125</v>
      </c>
    </row>
    <row r="7967" spans="4:6">
      <c r="D7967" s="106">
        <v>36560</v>
      </c>
      <c r="E7967" s="170">
        <v>9.5624800000000008</v>
      </c>
      <c r="F7967" s="170">
        <v>9.25</v>
      </c>
    </row>
    <row r="7968" spans="4:6">
      <c r="D7968" s="106">
        <v>36559</v>
      </c>
      <c r="E7968" s="170">
        <v>9.375</v>
      </c>
      <c r="F7968" s="170">
        <v>9.5</v>
      </c>
    </row>
    <row r="7969" spans="4:6">
      <c r="D7969" s="106">
        <v>36558</v>
      </c>
      <c r="E7969" s="170">
        <v>9.0624800000000008</v>
      </c>
      <c r="F7969" s="170">
        <v>9.25</v>
      </c>
    </row>
    <row r="7970" spans="4:6">
      <c r="D7970" s="106">
        <v>36557</v>
      </c>
      <c r="E7970" s="170">
        <v>9.1875199999999992</v>
      </c>
      <c r="F7970" s="170">
        <v>9.1875199999999992</v>
      </c>
    </row>
    <row r="7971" spans="4:6">
      <c r="D7971" s="106">
        <v>36556</v>
      </c>
      <c r="E7971" s="170">
        <v>9.25</v>
      </c>
      <c r="F7971" s="170">
        <v>9.125</v>
      </c>
    </row>
    <row r="7972" spans="4:6">
      <c r="D7972" s="106">
        <v>36553</v>
      </c>
      <c r="E7972" s="170">
        <v>9.25</v>
      </c>
      <c r="F7972" s="170">
        <v>9.25</v>
      </c>
    </row>
    <row r="7973" spans="4:6">
      <c r="D7973" s="106">
        <v>36552</v>
      </c>
      <c r="E7973" s="170">
        <v>9.5624800000000008</v>
      </c>
      <c r="F7973" s="170">
        <v>9.5</v>
      </c>
    </row>
    <row r="7974" spans="4:6">
      <c r="D7974" s="106">
        <v>36551</v>
      </c>
      <c r="E7974" s="170">
        <v>9.625</v>
      </c>
      <c r="F7974" s="170">
        <v>9.625</v>
      </c>
    </row>
    <row r="7975" spans="4:6">
      <c r="D7975" s="106">
        <v>36550</v>
      </c>
      <c r="E7975" s="170">
        <v>10.375</v>
      </c>
      <c r="F7975" s="170">
        <v>9.75</v>
      </c>
    </row>
    <row r="7976" spans="4:6">
      <c r="D7976" s="106">
        <v>36549</v>
      </c>
      <c r="E7976" s="170">
        <v>10.125</v>
      </c>
      <c r="F7976" s="170">
        <v>10.437519999999999</v>
      </c>
    </row>
    <row r="7977" spans="4:6">
      <c r="D7977" s="106">
        <v>36546</v>
      </c>
      <c r="E7977" s="170">
        <v>9.125</v>
      </c>
      <c r="F7977" s="170">
        <v>9.25</v>
      </c>
    </row>
    <row r="7978" spans="4:6">
      <c r="D7978" s="106">
        <v>36545</v>
      </c>
      <c r="E7978" s="170">
        <v>10</v>
      </c>
      <c r="F7978" s="170">
        <v>9.125</v>
      </c>
    </row>
    <row r="7979" spans="4:6">
      <c r="D7979" s="106">
        <v>36544</v>
      </c>
      <c r="E7979" s="170">
        <v>10</v>
      </c>
      <c r="F7979" s="170">
        <v>9.9375199999999992</v>
      </c>
    </row>
    <row r="7980" spans="4:6">
      <c r="D7980" s="106">
        <v>36543</v>
      </c>
      <c r="E7980" s="170">
        <v>10</v>
      </c>
      <c r="F7980" s="170">
        <v>10.125</v>
      </c>
    </row>
    <row r="7981" spans="4:6">
      <c r="D7981" s="106">
        <v>36539</v>
      </c>
      <c r="E7981" s="170">
        <v>10.562480000000001</v>
      </c>
      <c r="F7981" s="170">
        <v>10.125</v>
      </c>
    </row>
    <row r="7982" spans="4:6">
      <c r="D7982" s="106">
        <v>36538</v>
      </c>
      <c r="E7982" s="170">
        <v>9.6875199999999992</v>
      </c>
      <c r="F7982" s="170">
        <v>10.375</v>
      </c>
    </row>
    <row r="7983" spans="4:6">
      <c r="D7983" s="106">
        <v>36537</v>
      </c>
      <c r="E7983" s="170">
        <v>9.75</v>
      </c>
      <c r="F7983" s="170">
        <v>9.6875199999999992</v>
      </c>
    </row>
    <row r="7984" spans="4:6">
      <c r="D7984" s="106">
        <v>36536</v>
      </c>
      <c r="E7984" s="170">
        <v>10</v>
      </c>
      <c r="F7984" s="170">
        <v>9.75</v>
      </c>
    </row>
    <row r="7985" spans="4:6">
      <c r="D7985" s="106">
        <v>36535</v>
      </c>
      <c r="E7985" s="170">
        <v>11.062480000000001</v>
      </c>
      <c r="F7985" s="170">
        <v>10.125</v>
      </c>
    </row>
    <row r="7986" spans="4:6">
      <c r="D7986" s="106">
        <v>36532</v>
      </c>
      <c r="E7986" s="170">
        <v>10</v>
      </c>
      <c r="F7986" s="170">
        <v>10.687519999999999</v>
      </c>
    </row>
    <row r="7987" spans="4:6">
      <c r="D7987" s="106">
        <v>36531</v>
      </c>
      <c r="E7987" s="170">
        <v>8</v>
      </c>
      <c r="F7987" s="170">
        <v>9.4375199999999992</v>
      </c>
    </row>
    <row r="7988" spans="4:6">
      <c r="D7988" s="106">
        <v>36530</v>
      </c>
      <c r="E7988" s="170">
        <v>7.1875200000000001</v>
      </c>
      <c r="F7988" s="170">
        <v>7.9375200000000001</v>
      </c>
    </row>
    <row r="7989" spans="4:6">
      <c r="D7989" s="106">
        <v>36529</v>
      </c>
      <c r="E7989" s="170">
        <v>7.0624799999999999</v>
      </c>
      <c r="F7989" s="170">
        <v>7.1875200000000001</v>
      </c>
    </row>
    <row r="7990" spans="4:6">
      <c r="D7990" s="106">
        <v>36528</v>
      </c>
      <c r="E7990" s="170">
        <v>7</v>
      </c>
      <c r="F7990" s="170">
        <v>7.125</v>
      </c>
    </row>
    <row r="7991" spans="4:6">
      <c r="D7991" s="106">
        <v>36525</v>
      </c>
      <c r="E7991" s="170">
        <v>7.0624799999999999</v>
      </c>
      <c r="F7991" s="170">
        <v>7</v>
      </c>
    </row>
    <row r="7992" spans="4:6">
      <c r="D7992" s="106">
        <v>36524</v>
      </c>
      <c r="E7992" s="170">
        <v>7.1875200000000001</v>
      </c>
      <c r="F7992" s="170">
        <v>7.125</v>
      </c>
    </row>
    <row r="7993" spans="4:6">
      <c r="D7993" s="106">
        <v>36523</v>
      </c>
      <c r="E7993" s="170">
        <v>6.875</v>
      </c>
      <c r="F7993" s="170">
        <v>7.125</v>
      </c>
    </row>
    <row r="7994" spans="4:6">
      <c r="D7994" s="106">
        <v>36522</v>
      </c>
      <c r="E7994" s="170">
        <v>6.875</v>
      </c>
      <c r="F7994" s="170">
        <v>6.8437599999999996</v>
      </c>
    </row>
    <row r="7995" spans="4:6">
      <c r="D7995" s="106">
        <v>36521</v>
      </c>
      <c r="E7995" s="170">
        <v>6.875</v>
      </c>
      <c r="F7995" s="170">
        <v>6.9375200000000001</v>
      </c>
    </row>
    <row r="7996" spans="4:6">
      <c r="D7996" s="106">
        <v>36517</v>
      </c>
      <c r="E7996" s="170">
        <v>7</v>
      </c>
      <c r="F7996" s="170">
        <v>6.875</v>
      </c>
    </row>
    <row r="7997" spans="4:6">
      <c r="D7997" s="106">
        <v>36516</v>
      </c>
      <c r="E7997" s="170">
        <v>6.9375200000000001</v>
      </c>
      <c r="F7997" s="170">
        <v>6.875</v>
      </c>
    </row>
    <row r="7998" spans="4:6">
      <c r="D7998" s="106">
        <v>36515</v>
      </c>
      <c r="E7998" s="170">
        <v>7</v>
      </c>
      <c r="F7998" s="170">
        <v>6.9375200000000001</v>
      </c>
    </row>
    <row r="7999" spans="4:6">
      <c r="D7999" s="106">
        <v>36514</v>
      </c>
      <c r="E7999" s="170">
        <v>7.25</v>
      </c>
      <c r="F7999" s="170">
        <v>7</v>
      </c>
    </row>
    <row r="8000" spans="4:6">
      <c r="D8000" s="106">
        <v>36511</v>
      </c>
      <c r="E8000" s="170">
        <v>7</v>
      </c>
      <c r="F8000" s="170">
        <v>7.25</v>
      </c>
    </row>
    <row r="8001" spans="4:6">
      <c r="D8001" s="106">
        <v>36510</v>
      </c>
      <c r="E8001" s="170">
        <v>7.25</v>
      </c>
      <c r="F8001" s="170">
        <v>6.9375200000000001</v>
      </c>
    </row>
    <row r="8002" spans="4:6">
      <c r="D8002" s="106">
        <v>36509</v>
      </c>
      <c r="E8002" s="170">
        <v>7.375</v>
      </c>
      <c r="F8002" s="170">
        <v>7.3124799999999999</v>
      </c>
    </row>
    <row r="8003" spans="4:6">
      <c r="D8003" s="106">
        <v>36508</v>
      </c>
      <c r="E8003" s="170">
        <v>7.5624799999999999</v>
      </c>
      <c r="F8003" s="170">
        <v>7.5</v>
      </c>
    </row>
    <row r="8004" spans="4:6">
      <c r="D8004" s="106">
        <v>36507</v>
      </c>
      <c r="E8004" s="170">
        <v>7.75</v>
      </c>
      <c r="F8004" s="170">
        <v>7.5624799999999999</v>
      </c>
    </row>
    <row r="8005" spans="4:6">
      <c r="D8005" s="106">
        <v>36504</v>
      </c>
      <c r="E8005" s="170">
        <v>8.1875199999999992</v>
      </c>
      <c r="F8005" s="170">
        <v>7.75</v>
      </c>
    </row>
    <row r="8006" spans="4:6">
      <c r="D8006" s="106">
        <v>36503</v>
      </c>
      <c r="E8006" s="170">
        <v>8.75</v>
      </c>
      <c r="F8006" s="170">
        <v>8.125</v>
      </c>
    </row>
    <row r="8007" spans="4:6">
      <c r="D8007" s="106">
        <v>36502</v>
      </c>
      <c r="E8007" s="170">
        <v>7.875</v>
      </c>
      <c r="F8007" s="170">
        <v>8.5624800000000008</v>
      </c>
    </row>
    <row r="8008" spans="4:6">
      <c r="D8008" s="106">
        <v>36501</v>
      </c>
      <c r="E8008" s="170">
        <v>7.625</v>
      </c>
      <c r="F8008" s="170">
        <v>7.5624799999999999</v>
      </c>
    </row>
    <row r="8009" spans="4:6">
      <c r="D8009" s="106">
        <v>36500</v>
      </c>
      <c r="E8009" s="170">
        <v>7.625</v>
      </c>
      <c r="F8009" s="170">
        <v>7.5</v>
      </c>
    </row>
    <row r="8010" spans="4:6">
      <c r="D8010" s="106">
        <v>36497</v>
      </c>
      <c r="E8010" s="170">
        <v>7.625</v>
      </c>
      <c r="F8010" s="170">
        <v>7.5624799999999999</v>
      </c>
    </row>
    <row r="8011" spans="4:6">
      <c r="D8011" s="106">
        <v>36496</v>
      </c>
      <c r="E8011" s="170">
        <v>7.5624799999999999</v>
      </c>
      <c r="F8011" s="170">
        <v>7.5624799999999999</v>
      </c>
    </row>
    <row r="8012" spans="4:6">
      <c r="D8012" s="106">
        <v>36495</v>
      </c>
      <c r="E8012" s="170">
        <v>7.625</v>
      </c>
      <c r="F8012" s="170">
        <v>7.625</v>
      </c>
    </row>
    <row r="8013" spans="4:6">
      <c r="D8013" s="106">
        <v>36494</v>
      </c>
      <c r="E8013" s="170">
        <v>7.875</v>
      </c>
      <c r="F8013" s="170">
        <v>7.75</v>
      </c>
    </row>
    <row r="8014" spans="4:6">
      <c r="D8014" s="106">
        <v>36493</v>
      </c>
      <c r="E8014" s="170">
        <v>8</v>
      </c>
      <c r="F8014" s="170">
        <v>7.9375200000000001</v>
      </c>
    </row>
    <row r="8015" spans="4:6">
      <c r="D8015" s="106">
        <v>36490</v>
      </c>
      <c r="E8015" s="170">
        <v>8.0624800000000008</v>
      </c>
      <c r="F8015" s="170">
        <v>8.125</v>
      </c>
    </row>
    <row r="8016" spans="4:6">
      <c r="D8016" s="106">
        <v>36488</v>
      </c>
      <c r="E8016" s="170">
        <v>8.375</v>
      </c>
      <c r="F8016" s="170">
        <v>8.125</v>
      </c>
    </row>
    <row r="8017" spans="4:6">
      <c r="D8017" s="106">
        <v>36487</v>
      </c>
      <c r="E8017" s="170">
        <v>8.3124800000000008</v>
      </c>
      <c r="F8017" s="170">
        <v>8.375</v>
      </c>
    </row>
    <row r="8018" spans="4:6">
      <c r="D8018" s="106">
        <v>36486</v>
      </c>
      <c r="E8018" s="170">
        <v>8.4375199999999992</v>
      </c>
      <c r="F8018" s="170">
        <v>8.375</v>
      </c>
    </row>
    <row r="8019" spans="4:6">
      <c r="D8019" s="106">
        <v>36483</v>
      </c>
      <c r="E8019" s="170">
        <v>8.5624800000000008</v>
      </c>
      <c r="F8019" s="170">
        <v>8.375</v>
      </c>
    </row>
    <row r="8020" spans="4:6">
      <c r="D8020" s="106">
        <v>36482</v>
      </c>
      <c r="E8020" s="170">
        <v>8.5624800000000008</v>
      </c>
      <c r="F8020" s="170">
        <v>8.5624800000000008</v>
      </c>
    </row>
    <row r="8021" spans="4:6">
      <c r="D8021" s="106">
        <v>36481</v>
      </c>
      <c r="E8021" s="170">
        <v>8.875</v>
      </c>
      <c r="F8021" s="170">
        <v>8.5</v>
      </c>
    </row>
    <row r="8022" spans="4:6">
      <c r="D8022" s="106">
        <v>36480</v>
      </c>
      <c r="E8022" s="170">
        <v>8.375</v>
      </c>
      <c r="F8022" s="170">
        <v>8.8124800000000008</v>
      </c>
    </row>
    <row r="8023" spans="4:6">
      <c r="D8023" s="106">
        <v>36479</v>
      </c>
      <c r="E8023" s="170">
        <v>8.25</v>
      </c>
      <c r="F8023" s="170">
        <v>8.4375199999999992</v>
      </c>
    </row>
    <row r="8024" spans="4:6">
      <c r="D8024" s="106">
        <v>36476</v>
      </c>
      <c r="E8024" s="170">
        <v>8.375</v>
      </c>
      <c r="F8024" s="170">
        <v>8.375</v>
      </c>
    </row>
    <row r="8025" spans="4:6">
      <c r="D8025" s="106">
        <v>36475</v>
      </c>
      <c r="E8025" s="170">
        <v>8.4375199999999992</v>
      </c>
      <c r="F8025" s="170">
        <v>8.4375199999999992</v>
      </c>
    </row>
    <row r="8026" spans="4:6">
      <c r="D8026" s="106">
        <v>36474</v>
      </c>
      <c r="E8026" s="170">
        <v>8.5</v>
      </c>
      <c r="F8026" s="170">
        <v>8.4375199999999992</v>
      </c>
    </row>
    <row r="8027" spans="4:6">
      <c r="D8027" s="106">
        <v>36473</v>
      </c>
      <c r="E8027" s="170">
        <v>8.9375199999999992</v>
      </c>
      <c r="F8027" s="170">
        <v>8.5</v>
      </c>
    </row>
    <row r="8028" spans="4:6">
      <c r="D8028" s="106">
        <v>36472</v>
      </c>
      <c r="E8028" s="170">
        <v>9</v>
      </c>
      <c r="F8028" s="170">
        <v>8.875</v>
      </c>
    </row>
    <row r="8029" spans="4:6">
      <c r="D8029" s="106">
        <v>36469</v>
      </c>
      <c r="E8029" s="170">
        <v>9.1875199999999992</v>
      </c>
      <c r="F8029" s="170">
        <v>9.125</v>
      </c>
    </row>
    <row r="8030" spans="4:6">
      <c r="D8030" s="106">
        <v>36468</v>
      </c>
      <c r="E8030" s="170">
        <v>9.25</v>
      </c>
      <c r="F8030" s="170">
        <v>9.125</v>
      </c>
    </row>
    <row r="8031" spans="4:6">
      <c r="D8031" s="106">
        <v>36467</v>
      </c>
      <c r="E8031" s="170">
        <v>9.375</v>
      </c>
      <c r="F8031" s="170">
        <v>9.125</v>
      </c>
    </row>
    <row r="8032" spans="4:6">
      <c r="D8032" s="106">
        <v>36466</v>
      </c>
      <c r="E8032" s="170">
        <v>8.875</v>
      </c>
      <c r="F8032" s="170">
        <v>9</v>
      </c>
    </row>
    <row r="8033" spans="4:6">
      <c r="D8033" s="106">
        <v>36465</v>
      </c>
      <c r="E8033" s="170">
        <v>8.9375199999999992</v>
      </c>
      <c r="F8033" s="170">
        <v>8.5</v>
      </c>
    </row>
    <row r="8034" spans="4:6">
      <c r="D8034" s="106">
        <v>36462</v>
      </c>
      <c r="E8034" s="170">
        <v>9.0624800000000008</v>
      </c>
      <c r="F8034" s="170">
        <v>8.875</v>
      </c>
    </row>
    <row r="8035" spans="4:6">
      <c r="D8035" s="106">
        <v>36461</v>
      </c>
      <c r="E8035" s="170">
        <v>9</v>
      </c>
      <c r="F8035" s="170">
        <v>9</v>
      </c>
    </row>
    <row r="8036" spans="4:6">
      <c r="D8036" s="106">
        <v>36460</v>
      </c>
      <c r="E8036" s="170">
        <v>8.6875199999999992</v>
      </c>
      <c r="F8036" s="170">
        <v>8.9375199999999992</v>
      </c>
    </row>
    <row r="8037" spans="4:6">
      <c r="D8037" s="106">
        <v>36459</v>
      </c>
      <c r="E8037" s="170">
        <v>8</v>
      </c>
      <c r="F8037" s="170">
        <v>8.8124800000000008</v>
      </c>
    </row>
    <row r="8038" spans="4:6">
      <c r="D8038" s="106">
        <v>36458</v>
      </c>
      <c r="E8038" s="170">
        <v>7.125</v>
      </c>
      <c r="F8038" s="170">
        <v>8</v>
      </c>
    </row>
    <row r="8039" spans="4:6">
      <c r="D8039" s="106">
        <v>36455</v>
      </c>
      <c r="E8039" s="170">
        <v>6.6875200000000001</v>
      </c>
      <c r="F8039" s="170">
        <v>7</v>
      </c>
    </row>
    <row r="8040" spans="4:6">
      <c r="D8040" s="106">
        <v>36454</v>
      </c>
      <c r="E8040" s="170">
        <v>7</v>
      </c>
      <c r="F8040" s="170">
        <v>6.6875200000000001</v>
      </c>
    </row>
    <row r="8041" spans="4:6">
      <c r="D8041" s="106">
        <v>36453</v>
      </c>
      <c r="E8041" s="170">
        <v>7.125</v>
      </c>
      <c r="F8041" s="170">
        <v>7.125</v>
      </c>
    </row>
    <row r="8042" spans="4:6">
      <c r="D8042" s="106">
        <v>36452</v>
      </c>
      <c r="E8042" s="170">
        <v>6.75</v>
      </c>
      <c r="F8042" s="170">
        <v>7.0624799999999999</v>
      </c>
    </row>
    <row r="8043" spans="4:6">
      <c r="D8043" s="106">
        <v>36451</v>
      </c>
      <c r="E8043" s="170">
        <v>7.25</v>
      </c>
      <c r="F8043" s="170">
        <v>6.6875200000000001</v>
      </c>
    </row>
    <row r="8047" spans="4:6">
      <c r="D8047" s="170" t="s">
        <v>27970</v>
      </c>
      <c r="E8047" s="170" t="s">
        <v>27971</v>
      </c>
      <c r="F8047" s="170" t="s">
        <v>27982</v>
      </c>
    </row>
    <row r="8048" spans="4:6">
      <c r="D8048" s="106">
        <v>38219</v>
      </c>
      <c r="E8048" s="170">
        <v>66.5</v>
      </c>
      <c r="F8048" s="170">
        <v>68.569999999999993</v>
      </c>
    </row>
    <row r="8049" spans="1:6">
      <c r="D8049" s="106">
        <v>38218</v>
      </c>
      <c r="E8049" s="170">
        <v>67.92</v>
      </c>
      <c r="F8049" s="170">
        <v>66.33</v>
      </c>
    </row>
    <row r="8050" spans="1:6">
      <c r="D8050" s="106">
        <v>38217</v>
      </c>
      <c r="E8050" s="170">
        <v>67.8</v>
      </c>
      <c r="F8050" s="170">
        <v>67.91</v>
      </c>
    </row>
    <row r="8051" spans="1:6">
      <c r="D8051" s="106">
        <v>38216</v>
      </c>
      <c r="E8051" s="170">
        <v>67.7</v>
      </c>
      <c r="F8051" s="170">
        <v>67.88</v>
      </c>
    </row>
    <row r="8052" spans="1:6">
      <c r="A8052">
        <v>32</v>
      </c>
      <c r="B8052" s="106">
        <f>'Competitors list'!B89</f>
        <v>38215</v>
      </c>
      <c r="C8052" t="str">
        <f>'Competitors list'!D90</f>
        <v>MEDNAX Inc</v>
      </c>
      <c r="D8052" s="106">
        <v>38215</v>
      </c>
      <c r="E8052" s="170">
        <v>65.3</v>
      </c>
      <c r="F8052" s="170">
        <v>67.319999999999993</v>
      </c>
    </row>
    <row r="8053" spans="1:6">
      <c r="D8053" s="106">
        <v>38212</v>
      </c>
      <c r="E8053" s="170">
        <v>65.2</v>
      </c>
      <c r="F8053" s="170">
        <v>65.3</v>
      </c>
    </row>
    <row r="8054" spans="1:6">
      <c r="D8054" s="106">
        <v>38211</v>
      </c>
      <c r="E8054" s="170">
        <v>66</v>
      </c>
      <c r="F8054" s="170">
        <v>65.06</v>
      </c>
    </row>
    <row r="8055" spans="1:6">
      <c r="D8055" s="106">
        <v>38210</v>
      </c>
      <c r="E8055" s="170">
        <v>63.98</v>
      </c>
      <c r="F8055" s="170">
        <v>66.37</v>
      </c>
    </row>
    <row r="8056" spans="1:6">
      <c r="D8056" s="106">
        <v>38209</v>
      </c>
      <c r="E8056" s="170">
        <v>62.9</v>
      </c>
      <c r="F8056" s="170">
        <v>63.98</v>
      </c>
    </row>
    <row r="8057" spans="1:6">
      <c r="D8057" s="106">
        <v>38208</v>
      </c>
      <c r="E8057" s="170">
        <v>62.65</v>
      </c>
      <c r="F8057" s="170">
        <v>62.65</v>
      </c>
    </row>
    <row r="8058" spans="1:6">
      <c r="D8058" s="106">
        <v>38205</v>
      </c>
      <c r="E8058" s="170">
        <v>65.25</v>
      </c>
      <c r="F8058" s="170">
        <v>62.53</v>
      </c>
    </row>
    <row r="8059" spans="1:6">
      <c r="D8059" s="106">
        <v>38204</v>
      </c>
      <c r="E8059" s="170">
        <v>64.349999999999994</v>
      </c>
      <c r="F8059" s="170">
        <v>65.180000000000007</v>
      </c>
    </row>
    <row r="8060" spans="1:6">
      <c r="D8060" s="106">
        <v>38203</v>
      </c>
      <c r="E8060" s="170">
        <v>63.75</v>
      </c>
      <c r="F8060" s="170">
        <v>64.150000000000006</v>
      </c>
    </row>
    <row r="8061" spans="1:6">
      <c r="D8061" s="106">
        <v>38202</v>
      </c>
      <c r="E8061" s="170">
        <v>63.25</v>
      </c>
      <c r="F8061" s="170">
        <v>63.75</v>
      </c>
    </row>
    <row r="8062" spans="1:6">
      <c r="D8062" s="106">
        <v>38201</v>
      </c>
      <c r="E8062" s="170">
        <v>63</v>
      </c>
      <c r="F8062" s="170">
        <v>63.25</v>
      </c>
    </row>
    <row r="8063" spans="1:6">
      <c r="D8063" s="106">
        <v>38198</v>
      </c>
      <c r="E8063" s="170">
        <v>63</v>
      </c>
      <c r="F8063" s="170">
        <v>63.24</v>
      </c>
    </row>
    <row r="8064" spans="1:6">
      <c r="D8064" s="106">
        <v>38197</v>
      </c>
      <c r="E8064" s="170">
        <v>61.6</v>
      </c>
      <c r="F8064" s="170">
        <v>63.16</v>
      </c>
    </row>
    <row r="8065" spans="4:6">
      <c r="D8065" s="106">
        <v>38196</v>
      </c>
      <c r="E8065" s="170">
        <v>62.56</v>
      </c>
      <c r="F8065" s="170">
        <v>61.6</v>
      </c>
    </row>
    <row r="8066" spans="4:6">
      <c r="D8066" s="106">
        <v>38195</v>
      </c>
      <c r="E8066" s="170">
        <v>63.85</v>
      </c>
      <c r="F8066" s="170">
        <v>62.81</v>
      </c>
    </row>
    <row r="8067" spans="4:6">
      <c r="D8067" s="106">
        <v>38194</v>
      </c>
      <c r="E8067" s="170">
        <v>64.319999999999993</v>
      </c>
      <c r="F8067" s="170">
        <v>63.97</v>
      </c>
    </row>
    <row r="8068" spans="4:6">
      <c r="D8068" s="106">
        <v>38191</v>
      </c>
      <c r="E8068" s="170">
        <v>64.86</v>
      </c>
      <c r="F8068" s="170">
        <v>64.42</v>
      </c>
    </row>
    <row r="8069" spans="4:6">
      <c r="D8069" s="106">
        <v>38190</v>
      </c>
      <c r="E8069" s="170">
        <v>65.099999999999994</v>
      </c>
      <c r="F8069" s="170">
        <v>64.86</v>
      </c>
    </row>
    <row r="8070" spans="4:6">
      <c r="D8070" s="106">
        <v>38189</v>
      </c>
      <c r="E8070" s="170">
        <v>66.55</v>
      </c>
      <c r="F8070" s="170">
        <v>65.239999999999995</v>
      </c>
    </row>
    <row r="8071" spans="4:6">
      <c r="D8071" s="106">
        <v>38188</v>
      </c>
      <c r="E8071" s="170">
        <v>66.64</v>
      </c>
      <c r="F8071" s="170">
        <v>66.5</v>
      </c>
    </row>
    <row r="8072" spans="4:6">
      <c r="D8072" s="106">
        <v>38187</v>
      </c>
      <c r="E8072" s="170">
        <v>66.099999999999994</v>
      </c>
      <c r="F8072" s="170">
        <v>66.540000000000006</v>
      </c>
    </row>
    <row r="8073" spans="4:6">
      <c r="D8073" s="106">
        <v>38184</v>
      </c>
      <c r="E8073" s="170">
        <v>67.3</v>
      </c>
      <c r="F8073" s="170">
        <v>66.099999999999994</v>
      </c>
    </row>
    <row r="8074" spans="4:6">
      <c r="D8074" s="106">
        <v>38183</v>
      </c>
      <c r="E8074" s="170">
        <v>67.599999999999994</v>
      </c>
      <c r="F8074" s="170">
        <v>67.150000000000006</v>
      </c>
    </row>
    <row r="8075" spans="4:6">
      <c r="D8075" s="106">
        <v>38182</v>
      </c>
      <c r="E8075" s="170">
        <v>67.2</v>
      </c>
      <c r="F8075" s="170">
        <v>67.5</v>
      </c>
    </row>
    <row r="8076" spans="4:6">
      <c r="D8076" s="106">
        <v>38181</v>
      </c>
      <c r="E8076" s="170">
        <v>67.5</v>
      </c>
      <c r="F8076" s="170">
        <v>67.2</v>
      </c>
    </row>
    <row r="8077" spans="4:6">
      <c r="D8077" s="106">
        <v>38180</v>
      </c>
      <c r="E8077" s="170">
        <v>67.8</v>
      </c>
      <c r="F8077" s="170">
        <v>67.44</v>
      </c>
    </row>
    <row r="8078" spans="4:6">
      <c r="D8078" s="106">
        <v>38177</v>
      </c>
      <c r="E8078" s="170">
        <v>67.47</v>
      </c>
      <c r="F8078" s="170">
        <v>67.81</v>
      </c>
    </row>
    <row r="8079" spans="4:6">
      <c r="D8079" s="106">
        <v>38176</v>
      </c>
      <c r="E8079" s="170">
        <v>68</v>
      </c>
      <c r="F8079" s="170">
        <v>67.39</v>
      </c>
    </row>
    <row r="8080" spans="4:6">
      <c r="D8080" s="106">
        <v>38175</v>
      </c>
      <c r="E8080" s="170">
        <v>68.75</v>
      </c>
      <c r="F8080" s="170">
        <v>68.099999999999994</v>
      </c>
    </row>
    <row r="8081" spans="4:6">
      <c r="D8081" s="106">
        <v>38174</v>
      </c>
      <c r="E8081" s="170">
        <v>69.400000000000006</v>
      </c>
      <c r="F8081" s="170">
        <v>68.87</v>
      </c>
    </row>
    <row r="8082" spans="4:6">
      <c r="D8082" s="106">
        <v>38170</v>
      </c>
      <c r="E8082" s="170">
        <v>69.599999999999994</v>
      </c>
      <c r="F8082" s="170">
        <v>69.400000000000006</v>
      </c>
    </row>
    <row r="8083" spans="4:6">
      <c r="D8083" s="106">
        <v>38169</v>
      </c>
      <c r="E8083" s="170">
        <v>69.599999999999994</v>
      </c>
      <c r="F8083" s="170">
        <v>69.709999999999994</v>
      </c>
    </row>
    <row r="8084" spans="4:6">
      <c r="D8084" s="106">
        <v>38168</v>
      </c>
      <c r="E8084" s="170">
        <v>69.400000000000006</v>
      </c>
      <c r="F8084" s="170">
        <v>69.849999999999994</v>
      </c>
    </row>
    <row r="8085" spans="4:6">
      <c r="D8085" s="106">
        <v>38167</v>
      </c>
      <c r="E8085" s="170">
        <v>68.150000000000006</v>
      </c>
      <c r="F8085" s="170">
        <v>69.55</v>
      </c>
    </row>
    <row r="8086" spans="4:6">
      <c r="D8086" s="106">
        <v>38166</v>
      </c>
      <c r="E8086" s="170">
        <v>68.650000000000006</v>
      </c>
      <c r="F8086" s="170">
        <v>68.23</v>
      </c>
    </row>
    <row r="8087" spans="4:6">
      <c r="D8087" s="106">
        <v>38163</v>
      </c>
      <c r="E8087" s="170">
        <v>68.650000000000006</v>
      </c>
      <c r="F8087" s="170">
        <v>68.64</v>
      </c>
    </row>
    <row r="8088" spans="4:6">
      <c r="D8088" s="106">
        <v>38162</v>
      </c>
      <c r="E8088" s="170">
        <v>68.099999999999994</v>
      </c>
      <c r="F8088" s="170">
        <v>68.7</v>
      </c>
    </row>
    <row r="8089" spans="4:6">
      <c r="D8089" s="106">
        <v>38161</v>
      </c>
      <c r="E8089" s="170">
        <v>67.209999999999994</v>
      </c>
      <c r="F8089" s="170">
        <v>68.040000000000006</v>
      </c>
    </row>
    <row r="8090" spans="4:6">
      <c r="D8090" s="106">
        <v>38160</v>
      </c>
      <c r="E8090" s="170">
        <v>66.91</v>
      </c>
      <c r="F8090" s="170">
        <v>67.08</v>
      </c>
    </row>
    <row r="8091" spans="4:6">
      <c r="D8091" s="106">
        <v>38159</v>
      </c>
      <c r="E8091" s="170">
        <v>67.599999999999994</v>
      </c>
      <c r="F8091" s="170">
        <v>66.900000000000006</v>
      </c>
    </row>
    <row r="8092" spans="4:6">
      <c r="D8092" s="106">
        <v>38156</v>
      </c>
      <c r="E8092" s="170">
        <v>67.099999999999994</v>
      </c>
      <c r="F8092" s="170">
        <v>67.7</v>
      </c>
    </row>
    <row r="8093" spans="4:6">
      <c r="D8093" s="106">
        <v>38155</v>
      </c>
      <c r="E8093" s="170">
        <v>67</v>
      </c>
      <c r="F8093" s="170">
        <v>67.03</v>
      </c>
    </row>
    <row r="8094" spans="4:6">
      <c r="D8094" s="106">
        <v>38154</v>
      </c>
      <c r="E8094" s="170">
        <v>67.099999999999994</v>
      </c>
      <c r="F8094" s="170">
        <v>67.099999999999994</v>
      </c>
    </row>
    <row r="8095" spans="4:6">
      <c r="D8095" s="106">
        <v>38153</v>
      </c>
      <c r="E8095" s="170">
        <v>66.78</v>
      </c>
      <c r="F8095" s="170">
        <v>67.23</v>
      </c>
    </row>
    <row r="8096" spans="4:6">
      <c r="D8096" s="106">
        <v>38152</v>
      </c>
      <c r="E8096" s="170">
        <v>68.209999999999994</v>
      </c>
      <c r="F8096" s="170">
        <v>66.8</v>
      </c>
    </row>
    <row r="8097" spans="4:6">
      <c r="D8097" s="106">
        <v>38148</v>
      </c>
      <c r="E8097" s="170">
        <v>67.06</v>
      </c>
      <c r="F8097" s="170">
        <v>68.31</v>
      </c>
    </row>
    <row r="8098" spans="4:6">
      <c r="D8098" s="106">
        <v>38147</v>
      </c>
      <c r="E8098" s="170">
        <v>67.599999999999994</v>
      </c>
      <c r="F8098" s="170">
        <v>67.05</v>
      </c>
    </row>
    <row r="8099" spans="4:6">
      <c r="D8099" s="106">
        <v>38146</v>
      </c>
      <c r="E8099" s="170">
        <v>68.349999999999994</v>
      </c>
      <c r="F8099" s="170">
        <v>68.069999999999993</v>
      </c>
    </row>
    <row r="8100" spans="4:6">
      <c r="D8100" s="106">
        <v>38145</v>
      </c>
      <c r="E8100" s="170">
        <v>68.599999999999994</v>
      </c>
      <c r="F8100" s="170">
        <v>68.52</v>
      </c>
    </row>
    <row r="8101" spans="4:6">
      <c r="D8101" s="106">
        <v>38142</v>
      </c>
      <c r="E8101" s="170">
        <v>68.05</v>
      </c>
      <c r="F8101" s="170">
        <v>67.959999999999994</v>
      </c>
    </row>
    <row r="8102" spans="4:6">
      <c r="D8102" s="106">
        <v>38141</v>
      </c>
      <c r="E8102" s="170">
        <v>68.05</v>
      </c>
      <c r="F8102" s="170">
        <v>67.69</v>
      </c>
    </row>
    <row r="8103" spans="4:6">
      <c r="D8103" s="106">
        <v>38140</v>
      </c>
      <c r="E8103" s="170">
        <v>67.709999999999994</v>
      </c>
      <c r="F8103" s="170">
        <v>68</v>
      </c>
    </row>
    <row r="8104" spans="4:6">
      <c r="D8104" s="106">
        <v>38139</v>
      </c>
      <c r="E8104" s="170">
        <v>66.05</v>
      </c>
      <c r="F8104" s="170">
        <v>67.209999999999994</v>
      </c>
    </row>
    <row r="8105" spans="4:6">
      <c r="D8105" s="106">
        <v>38135</v>
      </c>
      <c r="E8105" s="170">
        <v>65.95</v>
      </c>
      <c r="F8105" s="170">
        <v>66.099999999999994</v>
      </c>
    </row>
    <row r="8106" spans="4:6">
      <c r="D8106" s="106">
        <v>38134</v>
      </c>
      <c r="E8106" s="170">
        <v>66.150000000000006</v>
      </c>
      <c r="F8106" s="170">
        <v>65.91</v>
      </c>
    </row>
    <row r="8107" spans="4:6">
      <c r="D8107" s="106">
        <v>38133</v>
      </c>
      <c r="E8107" s="170">
        <v>65.12</v>
      </c>
      <c r="F8107" s="170">
        <v>66.05</v>
      </c>
    </row>
    <row r="8108" spans="4:6">
      <c r="D8108" s="106">
        <v>38132</v>
      </c>
      <c r="E8108" s="170">
        <v>63.32</v>
      </c>
      <c r="F8108" s="170">
        <v>65.22</v>
      </c>
    </row>
    <row r="8109" spans="4:6">
      <c r="D8109" s="106">
        <v>38131</v>
      </c>
      <c r="E8109" s="170">
        <v>63.75</v>
      </c>
      <c r="F8109" s="170">
        <v>63.27</v>
      </c>
    </row>
    <row r="8110" spans="4:6">
      <c r="D8110" s="106">
        <v>38128</v>
      </c>
      <c r="E8110" s="170">
        <v>62.55</v>
      </c>
      <c r="F8110" s="170">
        <v>63.66</v>
      </c>
    </row>
    <row r="8111" spans="4:6">
      <c r="D8111" s="106">
        <v>38127</v>
      </c>
      <c r="E8111" s="170">
        <v>62.65</v>
      </c>
      <c r="F8111" s="170">
        <v>61.97</v>
      </c>
    </row>
    <row r="8112" spans="4:6">
      <c r="D8112" s="106">
        <v>38126</v>
      </c>
      <c r="E8112" s="170">
        <v>64.400000000000006</v>
      </c>
      <c r="F8112" s="170">
        <v>62.5</v>
      </c>
    </row>
    <row r="8113" spans="4:6">
      <c r="D8113" s="106">
        <v>38125</v>
      </c>
      <c r="E8113" s="170">
        <v>64.55</v>
      </c>
      <c r="F8113" s="170">
        <v>64.3</v>
      </c>
    </row>
    <row r="8114" spans="4:6">
      <c r="D8114" s="106">
        <v>38124</v>
      </c>
      <c r="E8114" s="170">
        <v>66.7</v>
      </c>
      <c r="F8114" s="170">
        <v>64.45</v>
      </c>
    </row>
    <row r="8115" spans="4:6">
      <c r="D8115" s="106">
        <v>38121</v>
      </c>
      <c r="E8115" s="170">
        <v>65.45</v>
      </c>
      <c r="F8115" s="170">
        <v>66.75</v>
      </c>
    </row>
    <row r="8116" spans="4:6">
      <c r="D8116" s="106">
        <v>38120</v>
      </c>
      <c r="E8116" s="170">
        <v>64.510000000000005</v>
      </c>
      <c r="F8116" s="170">
        <v>65.55</v>
      </c>
    </row>
    <row r="8117" spans="4:6">
      <c r="D8117" s="106">
        <v>38119</v>
      </c>
      <c r="E8117" s="170">
        <v>64.75</v>
      </c>
      <c r="F8117" s="170">
        <v>64.5</v>
      </c>
    </row>
    <row r="8118" spans="4:6">
      <c r="D8118" s="106">
        <v>38118</v>
      </c>
      <c r="E8118" s="170">
        <v>64.25</v>
      </c>
      <c r="F8118" s="170">
        <v>64.47</v>
      </c>
    </row>
    <row r="8119" spans="4:6">
      <c r="D8119" s="106">
        <v>38117</v>
      </c>
      <c r="E8119" s="170">
        <v>65.260000000000005</v>
      </c>
      <c r="F8119" s="170">
        <v>64.17</v>
      </c>
    </row>
    <row r="8120" spans="4:6">
      <c r="D8120" s="106">
        <v>38114</v>
      </c>
      <c r="E8120" s="170">
        <v>66.989999999999995</v>
      </c>
      <c r="F8120" s="170">
        <v>65.260000000000005</v>
      </c>
    </row>
    <row r="8121" spans="4:6">
      <c r="D8121" s="106">
        <v>38113</v>
      </c>
      <c r="E8121" s="170">
        <v>66.959999999999994</v>
      </c>
      <c r="F8121" s="170">
        <v>66.989999999999995</v>
      </c>
    </row>
    <row r="8122" spans="4:6">
      <c r="D8122" s="106">
        <v>38112</v>
      </c>
      <c r="E8122" s="170">
        <v>67.7</v>
      </c>
      <c r="F8122" s="170">
        <v>66.959999999999994</v>
      </c>
    </row>
    <row r="8123" spans="4:6">
      <c r="D8123" s="106">
        <v>38111</v>
      </c>
      <c r="E8123" s="170">
        <v>68</v>
      </c>
      <c r="F8123" s="170">
        <v>67.599999999999994</v>
      </c>
    </row>
    <row r="8124" spans="4:6">
      <c r="D8124" s="106">
        <v>38110</v>
      </c>
      <c r="E8124" s="170">
        <v>71.25</v>
      </c>
      <c r="F8124" s="170">
        <v>68.17</v>
      </c>
    </row>
    <row r="8125" spans="4:6">
      <c r="D8125" s="106">
        <v>38107</v>
      </c>
      <c r="E8125" s="170">
        <v>67.02</v>
      </c>
      <c r="F8125" s="170">
        <v>71.5</v>
      </c>
    </row>
    <row r="8126" spans="4:6">
      <c r="D8126" s="106">
        <v>38106</v>
      </c>
      <c r="E8126" s="170">
        <v>68.05</v>
      </c>
      <c r="F8126" s="170">
        <v>67.02</v>
      </c>
    </row>
    <row r="8127" spans="4:6">
      <c r="D8127" s="106">
        <v>38105</v>
      </c>
      <c r="E8127" s="170">
        <v>69.66</v>
      </c>
      <c r="F8127" s="170">
        <v>68.17</v>
      </c>
    </row>
    <row r="8128" spans="4:6">
      <c r="D8128" s="106">
        <v>38104</v>
      </c>
      <c r="E8128" s="170">
        <v>69</v>
      </c>
      <c r="F8128" s="170">
        <v>69.66</v>
      </c>
    </row>
    <row r="8129" spans="4:6">
      <c r="D8129" s="106">
        <v>38103</v>
      </c>
      <c r="E8129" s="170">
        <v>68.650000000000006</v>
      </c>
      <c r="F8129" s="170">
        <v>68.91</v>
      </c>
    </row>
    <row r="8130" spans="4:6">
      <c r="D8130" s="106">
        <v>38100</v>
      </c>
      <c r="E8130" s="170">
        <v>70.180000000000007</v>
      </c>
      <c r="F8130" s="170">
        <v>68.64</v>
      </c>
    </row>
    <row r="8131" spans="4:6">
      <c r="D8131" s="106">
        <v>38099</v>
      </c>
      <c r="E8131" s="170">
        <v>69.23</v>
      </c>
      <c r="F8131" s="170">
        <v>70.08</v>
      </c>
    </row>
    <row r="8132" spans="4:6">
      <c r="D8132" s="106">
        <v>38098</v>
      </c>
      <c r="E8132" s="170">
        <v>67.2</v>
      </c>
      <c r="F8132" s="170">
        <v>69.23</v>
      </c>
    </row>
    <row r="8133" spans="4:6">
      <c r="D8133" s="106">
        <v>38097</v>
      </c>
      <c r="E8133" s="170">
        <v>66.89</v>
      </c>
      <c r="F8133" s="170">
        <v>67.2</v>
      </c>
    </row>
    <row r="8134" spans="4:6">
      <c r="D8134" s="106">
        <v>38096</v>
      </c>
      <c r="E8134" s="170">
        <v>65.2</v>
      </c>
      <c r="F8134" s="170">
        <v>66.89</v>
      </c>
    </row>
    <row r="8135" spans="4:6">
      <c r="D8135" s="106">
        <v>38093</v>
      </c>
      <c r="E8135" s="170">
        <v>63.6</v>
      </c>
      <c r="F8135" s="170">
        <v>64.819999999999993</v>
      </c>
    </row>
    <row r="8136" spans="4:6">
      <c r="D8136" s="106">
        <v>38092</v>
      </c>
      <c r="E8136" s="170">
        <v>64.69</v>
      </c>
      <c r="F8136" s="170">
        <v>63.66</v>
      </c>
    </row>
    <row r="8137" spans="4:6">
      <c r="D8137" s="106">
        <v>38091</v>
      </c>
      <c r="E8137" s="170">
        <v>66.459999999999994</v>
      </c>
      <c r="F8137" s="170">
        <v>64.59</v>
      </c>
    </row>
    <row r="8138" spans="4:6">
      <c r="D8138" s="106">
        <v>38090</v>
      </c>
      <c r="E8138" s="170">
        <v>67.8</v>
      </c>
      <c r="F8138" s="170">
        <v>66.45</v>
      </c>
    </row>
    <row r="8139" spans="4:6">
      <c r="D8139" s="106">
        <v>38089</v>
      </c>
      <c r="E8139" s="170">
        <v>66.55</v>
      </c>
      <c r="F8139" s="170">
        <v>67.400000000000006</v>
      </c>
    </row>
    <row r="8140" spans="4:6">
      <c r="D8140" s="106">
        <v>38085</v>
      </c>
      <c r="E8140" s="170">
        <v>67</v>
      </c>
      <c r="F8140" s="170">
        <v>66.22</v>
      </c>
    </row>
    <row r="8141" spans="4:6">
      <c r="D8141" s="106">
        <v>38084</v>
      </c>
      <c r="E8141" s="170">
        <v>65.349999999999994</v>
      </c>
      <c r="F8141" s="170">
        <v>66.400000000000006</v>
      </c>
    </row>
    <row r="8142" spans="4:6">
      <c r="D8142" s="106">
        <v>38083</v>
      </c>
      <c r="E8142" s="170">
        <v>66.45</v>
      </c>
      <c r="F8142" s="170">
        <v>65.489999999999995</v>
      </c>
    </row>
    <row r="8143" spans="4:6">
      <c r="D8143" s="106">
        <v>38082</v>
      </c>
      <c r="E8143" s="170">
        <v>64.81</v>
      </c>
      <c r="F8143" s="170">
        <v>66.44</v>
      </c>
    </row>
    <row r="8144" spans="4:6">
      <c r="D8144" s="106">
        <v>38079</v>
      </c>
      <c r="E8144" s="170">
        <v>63.61</v>
      </c>
      <c r="F8144" s="170">
        <v>64.709999999999994</v>
      </c>
    </row>
    <row r="8145" spans="4:6">
      <c r="D8145" s="106">
        <v>38078</v>
      </c>
      <c r="E8145" s="170">
        <v>63.1</v>
      </c>
      <c r="F8145" s="170">
        <v>63.36</v>
      </c>
    </row>
    <row r="8146" spans="4:6">
      <c r="D8146" s="106">
        <v>38077</v>
      </c>
      <c r="E8146" s="170">
        <v>61.5</v>
      </c>
      <c r="F8146" s="170">
        <v>63</v>
      </c>
    </row>
    <row r="8147" spans="4:6">
      <c r="D8147" s="106">
        <v>38076</v>
      </c>
      <c r="E8147" s="170">
        <v>59.95</v>
      </c>
      <c r="F8147" s="170">
        <v>61.4</v>
      </c>
    </row>
    <row r="8148" spans="4:6">
      <c r="D8148" s="106">
        <v>38075</v>
      </c>
      <c r="E8148" s="170">
        <v>60.5</v>
      </c>
      <c r="F8148" s="170">
        <v>60.2</v>
      </c>
    </row>
    <row r="8149" spans="4:6">
      <c r="D8149" s="106">
        <v>38072</v>
      </c>
      <c r="E8149" s="170">
        <v>60.2</v>
      </c>
      <c r="F8149" s="170">
        <v>60.49</v>
      </c>
    </row>
    <row r="8150" spans="4:6">
      <c r="D8150" s="106">
        <v>38071</v>
      </c>
      <c r="E8150" s="170">
        <v>58.85</v>
      </c>
      <c r="F8150" s="170">
        <v>60.31</v>
      </c>
    </row>
    <row r="8151" spans="4:6">
      <c r="D8151" s="106">
        <v>38070</v>
      </c>
      <c r="E8151" s="170">
        <v>58.83</v>
      </c>
      <c r="F8151" s="170">
        <v>58.75</v>
      </c>
    </row>
    <row r="8152" spans="4:6">
      <c r="D8152" s="106">
        <v>38069</v>
      </c>
      <c r="E8152" s="170">
        <v>58.61</v>
      </c>
      <c r="F8152" s="170">
        <v>58.72</v>
      </c>
    </row>
    <row r="8153" spans="4:6">
      <c r="D8153" s="106">
        <v>38068</v>
      </c>
      <c r="E8153" s="170">
        <v>58.4</v>
      </c>
      <c r="F8153" s="170">
        <v>58.6</v>
      </c>
    </row>
    <row r="8154" spans="4:6">
      <c r="D8154" s="106">
        <v>38065</v>
      </c>
      <c r="E8154" s="170">
        <v>59.75</v>
      </c>
      <c r="F8154" s="170">
        <v>59.95</v>
      </c>
    </row>
    <row r="8155" spans="4:6">
      <c r="D8155" s="106">
        <v>38064</v>
      </c>
      <c r="E8155" s="170">
        <v>59.5</v>
      </c>
      <c r="F8155" s="170">
        <v>59.75</v>
      </c>
    </row>
    <row r="8156" spans="4:6">
      <c r="D8156" s="106">
        <v>38063</v>
      </c>
      <c r="E8156" s="170">
        <v>59.18</v>
      </c>
      <c r="F8156" s="170">
        <v>59.6</v>
      </c>
    </row>
    <row r="8157" spans="4:6">
      <c r="D8157" s="106">
        <v>38062</v>
      </c>
      <c r="E8157" s="170">
        <v>59.39</v>
      </c>
      <c r="F8157" s="170">
        <v>58.98</v>
      </c>
    </row>
    <row r="8158" spans="4:6">
      <c r="D8158" s="106">
        <v>38061</v>
      </c>
      <c r="E8158" s="170">
        <v>60.46</v>
      </c>
      <c r="F8158" s="170">
        <v>59.29</v>
      </c>
    </row>
    <row r="8159" spans="4:6">
      <c r="D8159" s="106">
        <v>38058</v>
      </c>
      <c r="E8159" s="170">
        <v>59.81</v>
      </c>
      <c r="F8159" s="170">
        <v>60.45</v>
      </c>
    </row>
    <row r="8160" spans="4:6">
      <c r="D8160" s="106">
        <v>38057</v>
      </c>
      <c r="E8160" s="170">
        <v>61</v>
      </c>
      <c r="F8160" s="170">
        <v>59.56</v>
      </c>
    </row>
    <row r="8161" spans="4:6">
      <c r="D8161" s="106">
        <v>38056</v>
      </c>
      <c r="E8161" s="170">
        <v>60.75</v>
      </c>
      <c r="F8161" s="170">
        <v>60.93</v>
      </c>
    </row>
    <row r="8162" spans="4:6">
      <c r="D8162" s="106">
        <v>38055</v>
      </c>
      <c r="E8162" s="170">
        <v>61.44</v>
      </c>
      <c r="F8162" s="170">
        <v>60.7</v>
      </c>
    </row>
    <row r="8163" spans="4:6">
      <c r="D8163" s="106">
        <v>38054</v>
      </c>
      <c r="E8163" s="170">
        <v>61.6</v>
      </c>
      <c r="F8163" s="170">
        <v>61.24</v>
      </c>
    </row>
    <row r="8164" spans="4:6">
      <c r="D8164" s="106">
        <v>38051</v>
      </c>
      <c r="E8164" s="170">
        <v>62.18</v>
      </c>
      <c r="F8164" s="170">
        <v>61.5</v>
      </c>
    </row>
    <row r="8165" spans="4:6">
      <c r="D8165" s="106">
        <v>38050</v>
      </c>
      <c r="E8165" s="170">
        <v>61.65</v>
      </c>
      <c r="F8165" s="170">
        <v>62.28</v>
      </c>
    </row>
    <row r="8166" spans="4:6">
      <c r="D8166" s="106">
        <v>38049</v>
      </c>
      <c r="E8166" s="170">
        <v>62.05</v>
      </c>
      <c r="F8166" s="170">
        <v>61.17</v>
      </c>
    </row>
    <row r="8167" spans="4:6">
      <c r="D8167" s="106">
        <v>38048</v>
      </c>
      <c r="E8167" s="170">
        <v>63.85</v>
      </c>
      <c r="F8167" s="170">
        <v>62</v>
      </c>
    </row>
    <row r="8168" spans="4:6">
      <c r="D8168" s="106">
        <v>38047</v>
      </c>
      <c r="E8168" s="170">
        <v>62.5</v>
      </c>
      <c r="F8168" s="170">
        <v>64</v>
      </c>
    </row>
    <row r="8169" spans="4:6">
      <c r="D8169" s="106">
        <v>38044</v>
      </c>
      <c r="E8169" s="170">
        <v>62.24</v>
      </c>
      <c r="F8169" s="170">
        <v>62.25</v>
      </c>
    </row>
    <row r="8170" spans="4:6">
      <c r="D8170" s="106">
        <v>38043</v>
      </c>
      <c r="E8170" s="170">
        <v>60.1</v>
      </c>
      <c r="F8170" s="170">
        <v>62.24</v>
      </c>
    </row>
    <row r="8171" spans="4:6">
      <c r="D8171" s="106">
        <v>38042</v>
      </c>
      <c r="E8171" s="170">
        <v>58.97</v>
      </c>
      <c r="F8171" s="170">
        <v>60</v>
      </c>
    </row>
    <row r="8172" spans="4:6">
      <c r="D8172" s="106">
        <v>38041</v>
      </c>
      <c r="E8172" s="170">
        <v>59.5</v>
      </c>
      <c r="F8172" s="170">
        <v>58.97</v>
      </c>
    </row>
    <row r="8173" spans="4:6">
      <c r="D8173" s="106">
        <v>38040</v>
      </c>
      <c r="E8173" s="170">
        <v>59.93</v>
      </c>
      <c r="F8173" s="170">
        <v>59.57</v>
      </c>
    </row>
    <row r="8174" spans="4:6">
      <c r="D8174" s="106">
        <v>38037</v>
      </c>
      <c r="E8174" s="170">
        <v>59.3</v>
      </c>
      <c r="F8174" s="170">
        <v>59.98</v>
      </c>
    </row>
    <row r="8175" spans="4:6">
      <c r="D8175" s="106">
        <v>38036</v>
      </c>
      <c r="E8175" s="170">
        <v>58.9</v>
      </c>
      <c r="F8175" s="170">
        <v>59.18</v>
      </c>
    </row>
    <row r="8176" spans="4:6">
      <c r="D8176" s="106">
        <v>38035</v>
      </c>
      <c r="E8176" s="170">
        <v>58.88</v>
      </c>
      <c r="F8176" s="170">
        <v>58.7</v>
      </c>
    </row>
    <row r="8177" spans="4:6">
      <c r="D8177" s="106">
        <v>38034</v>
      </c>
      <c r="E8177" s="170">
        <v>59</v>
      </c>
      <c r="F8177" s="170">
        <v>58.78</v>
      </c>
    </row>
    <row r="8178" spans="4:6">
      <c r="D8178" s="106">
        <v>38030</v>
      </c>
      <c r="E8178" s="170">
        <v>59.8</v>
      </c>
      <c r="F8178" s="170">
        <v>58.75</v>
      </c>
    </row>
    <row r="8179" spans="4:6">
      <c r="D8179" s="106">
        <v>38029</v>
      </c>
      <c r="E8179" s="170">
        <v>59.9</v>
      </c>
      <c r="F8179" s="170">
        <v>59.65</v>
      </c>
    </row>
    <row r="8180" spans="4:6">
      <c r="D8180" s="106">
        <v>38028</v>
      </c>
      <c r="E8180" s="170">
        <v>59.11</v>
      </c>
      <c r="F8180" s="170">
        <v>59.79</v>
      </c>
    </row>
    <row r="8181" spans="4:6">
      <c r="D8181" s="106">
        <v>38027</v>
      </c>
      <c r="E8181" s="170">
        <v>59.45</v>
      </c>
      <c r="F8181" s="170">
        <v>59.11</v>
      </c>
    </row>
    <row r="8182" spans="4:6">
      <c r="D8182" s="106">
        <v>38026</v>
      </c>
      <c r="E8182" s="170">
        <v>59.2</v>
      </c>
      <c r="F8182" s="170">
        <v>59.4</v>
      </c>
    </row>
    <row r="8183" spans="4:6">
      <c r="D8183" s="106">
        <v>38023</v>
      </c>
      <c r="E8183" s="170">
        <v>58.2</v>
      </c>
      <c r="F8183" s="170">
        <v>59.08</v>
      </c>
    </row>
    <row r="8184" spans="4:6">
      <c r="D8184" s="106">
        <v>38022</v>
      </c>
      <c r="E8184" s="170">
        <v>58.15</v>
      </c>
      <c r="F8184" s="170">
        <v>58.14</v>
      </c>
    </row>
    <row r="8185" spans="4:6">
      <c r="D8185" s="106">
        <v>38021</v>
      </c>
      <c r="E8185" s="170">
        <v>59.75</v>
      </c>
      <c r="F8185" s="170">
        <v>58.15</v>
      </c>
    </row>
    <row r="8186" spans="4:6">
      <c r="D8186" s="106">
        <v>38020</v>
      </c>
      <c r="E8186" s="170">
        <v>59.8</v>
      </c>
      <c r="F8186" s="170">
        <v>60</v>
      </c>
    </row>
    <row r="8187" spans="4:6">
      <c r="D8187" s="106">
        <v>38019</v>
      </c>
      <c r="E8187" s="170">
        <v>58.7</v>
      </c>
      <c r="F8187" s="170">
        <v>59.6</v>
      </c>
    </row>
    <row r="8188" spans="4:6">
      <c r="D8188" s="106">
        <v>38016</v>
      </c>
      <c r="E8188" s="170">
        <v>58.55</v>
      </c>
      <c r="F8188" s="170">
        <v>58.8</v>
      </c>
    </row>
    <row r="8189" spans="4:6">
      <c r="D8189" s="106">
        <v>38015</v>
      </c>
      <c r="E8189" s="170">
        <v>58</v>
      </c>
      <c r="F8189" s="170">
        <v>58.51</v>
      </c>
    </row>
    <row r="8190" spans="4:6">
      <c r="D8190" s="106">
        <v>38014</v>
      </c>
      <c r="E8190" s="170">
        <v>59.64</v>
      </c>
      <c r="F8190" s="170">
        <v>58.35</v>
      </c>
    </row>
    <row r="8191" spans="4:6">
      <c r="D8191" s="106">
        <v>38013</v>
      </c>
      <c r="E8191" s="170">
        <v>61.15</v>
      </c>
      <c r="F8191" s="170">
        <v>59.54</v>
      </c>
    </row>
    <row r="8192" spans="4:6">
      <c r="D8192" s="106">
        <v>38012</v>
      </c>
      <c r="E8192" s="170">
        <v>60.7</v>
      </c>
      <c r="F8192" s="170">
        <v>61.23</v>
      </c>
    </row>
    <row r="8193" spans="4:6">
      <c r="D8193" s="106">
        <v>38009</v>
      </c>
      <c r="E8193" s="170">
        <v>59.29</v>
      </c>
      <c r="F8193" s="170">
        <v>60.7</v>
      </c>
    </row>
    <row r="8194" spans="4:6">
      <c r="D8194" s="106">
        <v>38008</v>
      </c>
      <c r="E8194" s="170">
        <v>58.95</v>
      </c>
      <c r="F8194" s="170">
        <v>58.8</v>
      </c>
    </row>
    <row r="8195" spans="4:6">
      <c r="D8195" s="106">
        <v>38007</v>
      </c>
      <c r="E8195" s="170">
        <v>58.98</v>
      </c>
      <c r="F8195" s="170">
        <v>58.8</v>
      </c>
    </row>
    <row r="8196" spans="4:6">
      <c r="D8196" s="106">
        <v>38006</v>
      </c>
      <c r="E8196" s="170">
        <v>56.7</v>
      </c>
      <c r="F8196" s="170">
        <v>59.42</v>
      </c>
    </row>
    <row r="8197" spans="4:6">
      <c r="D8197" s="106">
        <v>38002</v>
      </c>
      <c r="E8197" s="170">
        <v>55.8</v>
      </c>
      <c r="F8197" s="170">
        <v>56.5</v>
      </c>
    </row>
    <row r="8198" spans="4:6">
      <c r="D8198" s="106">
        <v>38001</v>
      </c>
      <c r="E8198" s="170">
        <v>55.35</v>
      </c>
      <c r="F8198" s="170">
        <v>55.8</v>
      </c>
    </row>
    <row r="8199" spans="4:6">
      <c r="D8199" s="106">
        <v>38000</v>
      </c>
      <c r="E8199" s="170">
        <v>55.05</v>
      </c>
      <c r="F8199" s="170">
        <v>55.4</v>
      </c>
    </row>
    <row r="8200" spans="4:6">
      <c r="D8200" s="106">
        <v>37999</v>
      </c>
      <c r="E8200" s="170">
        <v>55.15</v>
      </c>
      <c r="F8200" s="170">
        <v>55.3</v>
      </c>
    </row>
    <row r="8201" spans="4:6">
      <c r="D8201" s="106">
        <v>37998</v>
      </c>
      <c r="E8201" s="170">
        <v>54.9</v>
      </c>
      <c r="F8201" s="170">
        <v>55.05</v>
      </c>
    </row>
    <row r="8202" spans="4:6">
      <c r="D8202" s="106">
        <v>37995</v>
      </c>
      <c r="E8202" s="170">
        <v>55.7</v>
      </c>
      <c r="F8202" s="170">
        <v>55</v>
      </c>
    </row>
    <row r="8203" spans="4:6">
      <c r="D8203" s="106">
        <v>37994</v>
      </c>
      <c r="E8203" s="170">
        <v>55.8</v>
      </c>
      <c r="F8203" s="170">
        <v>55.8</v>
      </c>
    </row>
    <row r="8204" spans="4:6">
      <c r="D8204" s="106">
        <v>37993</v>
      </c>
      <c r="E8204" s="170">
        <v>54.51</v>
      </c>
      <c r="F8204" s="170">
        <v>55.8</v>
      </c>
    </row>
    <row r="8205" spans="4:6">
      <c r="D8205" s="106">
        <v>37992</v>
      </c>
      <c r="E8205" s="170">
        <v>55.25</v>
      </c>
      <c r="F8205" s="170">
        <v>54.68</v>
      </c>
    </row>
    <row r="8206" spans="4:6">
      <c r="D8206" s="106">
        <v>37991</v>
      </c>
      <c r="E8206" s="170">
        <v>55.1</v>
      </c>
      <c r="F8206" s="170">
        <v>55.31</v>
      </c>
    </row>
    <row r="8207" spans="4:6">
      <c r="D8207" s="106">
        <v>37988</v>
      </c>
      <c r="E8207" s="170">
        <v>55.15</v>
      </c>
      <c r="F8207" s="170">
        <v>55.2</v>
      </c>
    </row>
    <row r="8208" spans="4:6">
      <c r="D8208" s="106">
        <v>37986</v>
      </c>
      <c r="E8208" s="170">
        <v>56.25</v>
      </c>
      <c r="F8208" s="170">
        <v>55.09</v>
      </c>
    </row>
    <row r="8209" spans="4:6">
      <c r="D8209" s="106">
        <v>37985</v>
      </c>
      <c r="E8209" s="170">
        <v>54.45</v>
      </c>
      <c r="F8209" s="170">
        <v>56.25</v>
      </c>
    </row>
    <row r="8210" spans="4:6">
      <c r="D8210" s="106">
        <v>37984</v>
      </c>
      <c r="E8210" s="170">
        <v>54.45</v>
      </c>
      <c r="F8210" s="170">
        <v>54.9</v>
      </c>
    </row>
    <row r="8211" spans="4:6">
      <c r="D8211" s="106">
        <v>37981</v>
      </c>
      <c r="E8211" s="170">
        <v>54.6</v>
      </c>
      <c r="F8211" s="170">
        <v>54.49</v>
      </c>
    </row>
    <row r="8212" spans="4:6">
      <c r="D8212" s="106">
        <v>37979</v>
      </c>
      <c r="E8212" s="170">
        <v>54.65</v>
      </c>
      <c r="F8212" s="170">
        <v>54.56</v>
      </c>
    </row>
    <row r="8213" spans="4:6">
      <c r="D8213" s="106">
        <v>37978</v>
      </c>
      <c r="E8213" s="170">
        <v>54.28</v>
      </c>
      <c r="F8213" s="170">
        <v>54.85</v>
      </c>
    </row>
    <row r="8214" spans="4:6">
      <c r="D8214" s="106">
        <v>37977</v>
      </c>
      <c r="E8214" s="170">
        <v>54.97</v>
      </c>
      <c r="F8214" s="170">
        <v>54.31</v>
      </c>
    </row>
    <row r="8215" spans="4:6">
      <c r="D8215" s="106">
        <v>37974</v>
      </c>
      <c r="E8215" s="170">
        <v>55.09</v>
      </c>
      <c r="F8215" s="170">
        <v>54.97</v>
      </c>
    </row>
    <row r="8216" spans="4:6">
      <c r="D8216" s="106">
        <v>37973</v>
      </c>
      <c r="E8216" s="170">
        <v>54.1</v>
      </c>
      <c r="F8216" s="170">
        <v>55.09</v>
      </c>
    </row>
    <row r="8217" spans="4:6">
      <c r="D8217" s="106">
        <v>37972</v>
      </c>
      <c r="E8217" s="170">
        <v>54.63</v>
      </c>
      <c r="F8217" s="170">
        <v>53.9</v>
      </c>
    </row>
    <row r="8218" spans="4:6">
      <c r="D8218" s="106">
        <v>37971</v>
      </c>
      <c r="E8218" s="170">
        <v>55.3</v>
      </c>
      <c r="F8218" s="170">
        <v>54.63</v>
      </c>
    </row>
    <row r="8219" spans="4:6">
      <c r="D8219" s="106">
        <v>37970</v>
      </c>
      <c r="E8219" s="170">
        <v>57</v>
      </c>
      <c r="F8219" s="170">
        <v>54.85</v>
      </c>
    </row>
    <row r="8220" spans="4:6">
      <c r="D8220" s="106">
        <v>37967</v>
      </c>
      <c r="E8220" s="170">
        <v>57.01</v>
      </c>
      <c r="F8220" s="170">
        <v>56.8</v>
      </c>
    </row>
    <row r="8221" spans="4:6">
      <c r="D8221" s="106">
        <v>37966</v>
      </c>
      <c r="E8221" s="170">
        <v>56.3</v>
      </c>
      <c r="F8221" s="170">
        <v>57.01</v>
      </c>
    </row>
    <row r="8222" spans="4:6">
      <c r="D8222" s="106">
        <v>37965</v>
      </c>
      <c r="E8222" s="170">
        <v>56.2</v>
      </c>
      <c r="F8222" s="170">
        <v>56.23</v>
      </c>
    </row>
    <row r="8223" spans="4:6">
      <c r="D8223" s="106">
        <v>37964</v>
      </c>
      <c r="E8223" s="170">
        <v>56.39</v>
      </c>
      <c r="F8223" s="170">
        <v>56.3</v>
      </c>
    </row>
    <row r="8224" spans="4:6">
      <c r="D8224" s="106">
        <v>37963</v>
      </c>
      <c r="E8224" s="170">
        <v>55.67</v>
      </c>
      <c r="F8224" s="170">
        <v>56.39</v>
      </c>
    </row>
    <row r="8225" spans="4:6">
      <c r="D8225" s="106">
        <v>37960</v>
      </c>
      <c r="E8225" s="170">
        <v>55.9</v>
      </c>
      <c r="F8225" s="170">
        <v>55.67</v>
      </c>
    </row>
    <row r="8226" spans="4:6">
      <c r="D8226" s="106">
        <v>37959</v>
      </c>
      <c r="E8226" s="170">
        <v>56.25</v>
      </c>
      <c r="F8226" s="170">
        <v>55.9</v>
      </c>
    </row>
    <row r="8227" spans="4:6">
      <c r="D8227" s="106">
        <v>37958</v>
      </c>
      <c r="E8227" s="170">
        <v>55.52</v>
      </c>
      <c r="F8227" s="170">
        <v>56.25</v>
      </c>
    </row>
    <row r="8228" spans="4:6">
      <c r="D8228" s="106">
        <v>37957</v>
      </c>
      <c r="E8228" s="170">
        <v>54.9</v>
      </c>
      <c r="F8228" s="170">
        <v>55.37</v>
      </c>
    </row>
    <row r="8229" spans="4:6">
      <c r="D8229" s="106">
        <v>37956</v>
      </c>
      <c r="E8229" s="170">
        <v>54.6</v>
      </c>
      <c r="F8229" s="170">
        <v>54.93</v>
      </c>
    </row>
    <row r="8230" spans="4:6">
      <c r="D8230" s="106">
        <v>37953</v>
      </c>
      <c r="E8230" s="170">
        <v>54</v>
      </c>
      <c r="F8230" s="170">
        <v>53.66</v>
      </c>
    </row>
    <row r="8231" spans="4:6">
      <c r="D8231" s="106">
        <v>37951</v>
      </c>
      <c r="E8231" s="170">
        <v>52.61</v>
      </c>
      <c r="F8231" s="170">
        <v>53.4</v>
      </c>
    </row>
    <row r="8232" spans="4:6">
      <c r="D8232" s="106">
        <v>37950</v>
      </c>
      <c r="E8232" s="170">
        <v>52.4</v>
      </c>
      <c r="F8232" s="170">
        <v>52.36</v>
      </c>
    </row>
    <row r="8233" spans="4:6">
      <c r="D8233" s="106">
        <v>37949</v>
      </c>
      <c r="E8233" s="170">
        <v>50.02</v>
      </c>
      <c r="F8233" s="170">
        <v>52.49</v>
      </c>
    </row>
    <row r="8234" spans="4:6">
      <c r="D8234" s="106">
        <v>37946</v>
      </c>
      <c r="E8234" s="170">
        <v>50.4</v>
      </c>
      <c r="F8234" s="170">
        <v>50.01</v>
      </c>
    </row>
    <row r="8235" spans="4:6">
      <c r="D8235" s="106">
        <v>37945</v>
      </c>
      <c r="E8235" s="170">
        <v>49</v>
      </c>
      <c r="F8235" s="170">
        <v>49.9</v>
      </c>
    </row>
    <row r="8236" spans="4:6">
      <c r="D8236" s="106">
        <v>37944</v>
      </c>
      <c r="E8236" s="170">
        <v>51.97</v>
      </c>
      <c r="F8236" s="170">
        <v>52.44</v>
      </c>
    </row>
    <row r="8237" spans="4:6">
      <c r="D8237" s="106">
        <v>37943</v>
      </c>
      <c r="E8237" s="170">
        <v>52.8</v>
      </c>
      <c r="F8237" s="170">
        <v>51.87</v>
      </c>
    </row>
    <row r="8238" spans="4:6">
      <c r="D8238" s="106">
        <v>37942</v>
      </c>
      <c r="E8238" s="170">
        <v>52.74</v>
      </c>
      <c r="F8238" s="170">
        <v>52.92</v>
      </c>
    </row>
    <row r="8239" spans="4:6">
      <c r="D8239" s="106">
        <v>37939</v>
      </c>
      <c r="E8239" s="170">
        <v>52.4</v>
      </c>
      <c r="F8239" s="170">
        <v>52.74</v>
      </c>
    </row>
    <row r="8240" spans="4:6">
      <c r="D8240" s="106">
        <v>37938</v>
      </c>
      <c r="E8240" s="170">
        <v>52.08</v>
      </c>
      <c r="F8240" s="170">
        <v>52.75</v>
      </c>
    </row>
    <row r="8241" spans="4:6">
      <c r="D8241" s="106">
        <v>37937</v>
      </c>
      <c r="E8241" s="170">
        <v>50.2</v>
      </c>
      <c r="F8241" s="170">
        <v>52.08</v>
      </c>
    </row>
    <row r="8242" spans="4:6">
      <c r="D8242" s="106">
        <v>37936</v>
      </c>
      <c r="E8242" s="170">
        <v>53.68</v>
      </c>
      <c r="F8242" s="170">
        <v>50.31</v>
      </c>
    </row>
    <row r="8243" spans="4:6">
      <c r="D8243" s="106">
        <v>37935</v>
      </c>
      <c r="E8243" s="170">
        <v>54.5</v>
      </c>
      <c r="F8243" s="170">
        <v>53.68</v>
      </c>
    </row>
    <row r="8244" spans="4:6">
      <c r="D8244" s="106">
        <v>37932</v>
      </c>
      <c r="E8244" s="170">
        <v>54.47</v>
      </c>
      <c r="F8244" s="170">
        <v>54.42</v>
      </c>
    </row>
    <row r="8245" spans="4:6">
      <c r="D8245" s="106">
        <v>37931</v>
      </c>
      <c r="E8245" s="170">
        <v>54.5</v>
      </c>
      <c r="F8245" s="170">
        <v>54.4</v>
      </c>
    </row>
    <row r="8246" spans="4:6">
      <c r="D8246" s="106">
        <v>37930</v>
      </c>
      <c r="E8246" s="170">
        <v>54.5</v>
      </c>
      <c r="F8246" s="170">
        <v>54.12</v>
      </c>
    </row>
    <row r="8247" spans="4:6">
      <c r="D8247" s="106">
        <v>37929</v>
      </c>
      <c r="E8247" s="170">
        <v>52.98</v>
      </c>
      <c r="F8247" s="170">
        <v>53.53</v>
      </c>
    </row>
    <row r="8248" spans="4:6">
      <c r="D8248" s="106">
        <v>37928</v>
      </c>
      <c r="E8248" s="170">
        <v>53.45</v>
      </c>
      <c r="F8248" s="170">
        <v>52.98</v>
      </c>
    </row>
    <row r="8249" spans="4:6">
      <c r="D8249" s="106">
        <v>37925</v>
      </c>
      <c r="E8249" s="170">
        <v>52.51</v>
      </c>
      <c r="F8249" s="170">
        <v>53.45</v>
      </c>
    </row>
    <row r="8250" spans="4:6">
      <c r="D8250" s="106">
        <v>37924</v>
      </c>
      <c r="E8250" s="170">
        <v>53.15</v>
      </c>
      <c r="F8250" s="170">
        <v>52.35</v>
      </c>
    </row>
    <row r="8251" spans="4:6">
      <c r="D8251" s="106">
        <v>37923</v>
      </c>
      <c r="E8251" s="170">
        <v>51.7</v>
      </c>
      <c r="F8251" s="170">
        <v>52.4</v>
      </c>
    </row>
    <row r="8252" spans="4:6">
      <c r="D8252" s="106">
        <v>37922</v>
      </c>
      <c r="E8252" s="170">
        <v>50.7</v>
      </c>
      <c r="F8252" s="170">
        <v>51.6</v>
      </c>
    </row>
    <row r="8253" spans="4:6">
      <c r="D8253" s="106">
        <v>37921</v>
      </c>
      <c r="E8253" s="170">
        <v>49.95</v>
      </c>
      <c r="F8253" s="170">
        <v>50.59</v>
      </c>
    </row>
    <row r="8254" spans="4:6">
      <c r="D8254" s="106">
        <v>37918</v>
      </c>
      <c r="E8254" s="170">
        <v>49.9</v>
      </c>
      <c r="F8254" s="170">
        <v>49.99</v>
      </c>
    </row>
    <row r="8255" spans="4:6">
      <c r="D8255" s="106">
        <v>37917</v>
      </c>
      <c r="E8255" s="170">
        <v>49.95</v>
      </c>
      <c r="F8255" s="170">
        <v>50.07</v>
      </c>
    </row>
    <row r="8256" spans="4:6">
      <c r="D8256" s="106">
        <v>37916</v>
      </c>
      <c r="E8256" s="170">
        <v>50.85</v>
      </c>
      <c r="F8256" s="170">
        <v>50.34</v>
      </c>
    </row>
    <row r="8257" spans="4:6">
      <c r="D8257" s="106">
        <v>37915</v>
      </c>
      <c r="E8257" s="170">
        <v>50.25</v>
      </c>
      <c r="F8257" s="170">
        <v>51.1</v>
      </c>
    </row>
    <row r="8258" spans="4:6">
      <c r="D8258" s="106">
        <v>37914</v>
      </c>
      <c r="E8258" s="170">
        <v>50.25</v>
      </c>
      <c r="F8258" s="170">
        <v>50.44</v>
      </c>
    </row>
    <row r="8259" spans="4:6">
      <c r="D8259" s="106">
        <v>37911</v>
      </c>
      <c r="E8259" s="170">
        <v>50.9</v>
      </c>
      <c r="F8259" s="170">
        <v>50.36</v>
      </c>
    </row>
    <row r="8260" spans="4:6">
      <c r="D8260" s="106">
        <v>37910</v>
      </c>
      <c r="E8260" s="170">
        <v>50</v>
      </c>
      <c r="F8260" s="170">
        <v>50.72</v>
      </c>
    </row>
    <row r="8261" spans="4:6">
      <c r="D8261" s="106">
        <v>37909</v>
      </c>
      <c r="E8261" s="170">
        <v>49.65</v>
      </c>
      <c r="F8261" s="170">
        <v>50.12</v>
      </c>
    </row>
    <row r="8262" spans="4:6">
      <c r="D8262" s="106">
        <v>37908</v>
      </c>
      <c r="E8262" s="170">
        <v>49.45</v>
      </c>
      <c r="F8262" s="170">
        <v>49.55</v>
      </c>
    </row>
    <row r="8263" spans="4:6">
      <c r="D8263" s="106">
        <v>37907</v>
      </c>
      <c r="E8263" s="170">
        <v>48.91</v>
      </c>
      <c r="F8263" s="170">
        <v>49.3</v>
      </c>
    </row>
    <row r="8264" spans="4:6">
      <c r="D8264" s="106">
        <v>37904</v>
      </c>
      <c r="E8264" s="170">
        <v>49</v>
      </c>
      <c r="F8264" s="170">
        <v>48.91</v>
      </c>
    </row>
    <row r="8265" spans="4:6">
      <c r="D8265" s="106">
        <v>37903</v>
      </c>
      <c r="E8265" s="170">
        <v>49</v>
      </c>
      <c r="F8265" s="170">
        <v>49.15</v>
      </c>
    </row>
    <row r="8266" spans="4:6">
      <c r="D8266" s="106">
        <v>37902</v>
      </c>
      <c r="E8266" s="170">
        <v>48.99</v>
      </c>
      <c r="F8266" s="170">
        <v>48.83</v>
      </c>
    </row>
    <row r="8267" spans="4:6">
      <c r="D8267" s="106">
        <v>37901</v>
      </c>
      <c r="E8267" s="170">
        <v>49.8</v>
      </c>
      <c r="F8267" s="170">
        <v>48.99</v>
      </c>
    </row>
    <row r="8268" spans="4:6">
      <c r="D8268" s="106">
        <v>37900</v>
      </c>
      <c r="E8268" s="170">
        <v>49.25</v>
      </c>
      <c r="F8268" s="170">
        <v>50</v>
      </c>
    </row>
    <row r="8269" spans="4:6">
      <c r="D8269" s="106">
        <v>37897</v>
      </c>
      <c r="E8269" s="170">
        <v>49.3</v>
      </c>
      <c r="F8269" s="170">
        <v>49.1</v>
      </c>
    </row>
    <row r="8270" spans="4:6">
      <c r="D8270" s="106">
        <v>37896</v>
      </c>
      <c r="E8270" s="170">
        <v>48.03</v>
      </c>
      <c r="F8270" s="170">
        <v>48.7</v>
      </c>
    </row>
    <row r="8271" spans="4:6">
      <c r="D8271" s="106">
        <v>37895</v>
      </c>
      <c r="E8271" s="170">
        <v>46.15</v>
      </c>
      <c r="F8271" s="170">
        <v>48.03</v>
      </c>
    </row>
    <row r="8272" spans="4:6">
      <c r="D8272" s="106">
        <v>37894</v>
      </c>
      <c r="E8272" s="170">
        <v>45.98</v>
      </c>
      <c r="F8272" s="170">
        <v>46.05</v>
      </c>
    </row>
    <row r="8273" spans="4:6">
      <c r="D8273" s="106">
        <v>37893</v>
      </c>
      <c r="E8273" s="170">
        <v>45.5</v>
      </c>
      <c r="F8273" s="170">
        <v>46.03</v>
      </c>
    </row>
    <row r="8274" spans="4:6">
      <c r="D8274" s="106">
        <v>37890</v>
      </c>
      <c r="E8274" s="170">
        <v>46</v>
      </c>
      <c r="F8274" s="170">
        <v>45.45</v>
      </c>
    </row>
    <row r="8275" spans="4:6">
      <c r="D8275" s="106">
        <v>37889</v>
      </c>
      <c r="E8275" s="170">
        <v>48.3</v>
      </c>
      <c r="F8275" s="170">
        <v>46.11</v>
      </c>
    </row>
    <row r="8276" spans="4:6">
      <c r="D8276" s="106">
        <v>37888</v>
      </c>
      <c r="E8276" s="170">
        <v>48.18</v>
      </c>
      <c r="F8276" s="170">
        <v>48.3</v>
      </c>
    </row>
    <row r="8277" spans="4:6">
      <c r="D8277" s="106">
        <v>37887</v>
      </c>
      <c r="E8277" s="170">
        <v>46.98</v>
      </c>
      <c r="F8277" s="170">
        <v>48.08</v>
      </c>
    </row>
    <row r="8278" spans="4:6">
      <c r="D8278" s="106">
        <v>37886</v>
      </c>
      <c r="E8278" s="170">
        <v>46.5</v>
      </c>
      <c r="F8278" s="170">
        <v>46.83</v>
      </c>
    </row>
    <row r="8279" spans="4:6">
      <c r="D8279" s="106">
        <v>37883</v>
      </c>
      <c r="E8279" s="170">
        <v>46.7</v>
      </c>
      <c r="F8279" s="170">
        <v>46.56</v>
      </c>
    </row>
    <row r="8280" spans="4:6">
      <c r="D8280" s="106">
        <v>37882</v>
      </c>
      <c r="E8280" s="170">
        <v>46.95</v>
      </c>
      <c r="F8280" s="170">
        <v>46.8</v>
      </c>
    </row>
    <row r="8281" spans="4:6">
      <c r="D8281" s="106">
        <v>37881</v>
      </c>
      <c r="E8281" s="170">
        <v>46.4</v>
      </c>
      <c r="F8281" s="170">
        <v>46.95</v>
      </c>
    </row>
    <row r="8282" spans="4:6">
      <c r="D8282" s="106">
        <v>37880</v>
      </c>
      <c r="E8282" s="170">
        <v>46.31</v>
      </c>
      <c r="F8282" s="170">
        <v>46.35</v>
      </c>
    </row>
    <row r="8283" spans="4:6">
      <c r="D8283" s="106">
        <v>37879</v>
      </c>
      <c r="E8283" s="170">
        <v>46.73</v>
      </c>
      <c r="F8283" s="170">
        <v>46.31</v>
      </c>
    </row>
    <row r="8284" spans="4:6">
      <c r="D8284" s="106">
        <v>37876</v>
      </c>
      <c r="E8284" s="170">
        <v>46.55</v>
      </c>
      <c r="F8284" s="170">
        <v>46.73</v>
      </c>
    </row>
    <row r="8285" spans="4:6">
      <c r="D8285" s="106">
        <v>37875</v>
      </c>
      <c r="E8285" s="170">
        <v>46.26</v>
      </c>
      <c r="F8285" s="170">
        <v>46.53</v>
      </c>
    </row>
    <row r="8286" spans="4:6">
      <c r="D8286" s="106">
        <v>37874</v>
      </c>
      <c r="E8286" s="170">
        <v>46.24</v>
      </c>
      <c r="F8286" s="170">
        <v>46.25</v>
      </c>
    </row>
    <row r="8287" spans="4:6">
      <c r="D8287" s="106">
        <v>37873</v>
      </c>
      <c r="E8287" s="170">
        <v>46.17</v>
      </c>
      <c r="F8287" s="170">
        <v>46.2</v>
      </c>
    </row>
    <row r="8288" spans="4:6">
      <c r="D8288" s="106">
        <v>37872</v>
      </c>
      <c r="E8288" s="170">
        <v>45.05</v>
      </c>
      <c r="F8288" s="170">
        <v>46.03</v>
      </c>
    </row>
    <row r="8289" spans="4:6">
      <c r="D8289" s="106">
        <v>37869</v>
      </c>
      <c r="E8289" s="170">
        <v>45.22</v>
      </c>
      <c r="F8289" s="170">
        <v>44.97</v>
      </c>
    </row>
    <row r="8290" spans="4:6">
      <c r="D8290" s="106">
        <v>37868</v>
      </c>
      <c r="E8290" s="170">
        <v>44.85</v>
      </c>
      <c r="F8290" s="170">
        <v>45.15</v>
      </c>
    </row>
    <row r="8291" spans="4:6">
      <c r="D8291" s="106">
        <v>37867</v>
      </c>
      <c r="E8291" s="170">
        <v>45.2</v>
      </c>
      <c r="F8291" s="170">
        <v>44.9</v>
      </c>
    </row>
    <row r="8292" spans="4:6">
      <c r="D8292" s="106">
        <v>37866</v>
      </c>
      <c r="E8292" s="170">
        <v>44.6</v>
      </c>
      <c r="F8292" s="170">
        <v>45.22</v>
      </c>
    </row>
    <row r="8293" spans="4:6">
      <c r="D8293" s="106">
        <v>37862</v>
      </c>
      <c r="E8293" s="170">
        <v>44.7</v>
      </c>
      <c r="F8293" s="170">
        <v>44.72</v>
      </c>
    </row>
    <row r="8294" spans="4:6">
      <c r="D8294" s="106">
        <v>37861</v>
      </c>
      <c r="E8294" s="170">
        <v>44.5</v>
      </c>
      <c r="F8294" s="170">
        <v>44.75</v>
      </c>
    </row>
    <row r="8295" spans="4:6">
      <c r="D8295" s="106">
        <v>37860</v>
      </c>
      <c r="E8295" s="170">
        <v>43.9</v>
      </c>
      <c r="F8295" s="170">
        <v>44.32</v>
      </c>
    </row>
    <row r="8296" spans="4:6">
      <c r="D8296" s="106">
        <v>37859</v>
      </c>
      <c r="E8296" s="170">
        <v>43.22</v>
      </c>
      <c r="F8296" s="170">
        <v>43.89</v>
      </c>
    </row>
    <row r="8297" spans="4:6">
      <c r="D8297" s="106">
        <v>37858</v>
      </c>
      <c r="E8297" s="170">
        <v>43.3</v>
      </c>
      <c r="F8297" s="170">
        <v>43.22</v>
      </c>
    </row>
    <row r="8298" spans="4:6">
      <c r="D8298" s="106">
        <v>37855</v>
      </c>
      <c r="E8298" s="170">
        <v>44.22</v>
      </c>
      <c r="F8298" s="170">
        <v>43.44</v>
      </c>
    </row>
    <row r="8299" spans="4:6">
      <c r="D8299" s="106">
        <v>37854</v>
      </c>
      <c r="E8299" s="170">
        <v>44.6</v>
      </c>
      <c r="F8299" s="170">
        <v>44.12</v>
      </c>
    </row>
    <row r="8300" spans="4:6">
      <c r="D8300" s="106">
        <v>37853</v>
      </c>
      <c r="E8300" s="170">
        <v>44</v>
      </c>
      <c r="F8300" s="170">
        <v>44.6</v>
      </c>
    </row>
    <row r="8301" spans="4:6">
      <c r="D8301" s="106">
        <v>37852</v>
      </c>
      <c r="E8301" s="170">
        <v>43.45</v>
      </c>
      <c r="F8301" s="170">
        <v>44.36</v>
      </c>
    </row>
    <row r="8302" spans="4:6">
      <c r="D8302" s="106">
        <v>37851</v>
      </c>
      <c r="E8302" s="170">
        <v>43</v>
      </c>
      <c r="F8302" s="170">
        <v>43.4</v>
      </c>
    </row>
    <row r="8306" spans="1:6">
      <c r="D8306" s="172" t="s">
        <v>27970</v>
      </c>
      <c r="E8306" s="172" t="s">
        <v>27971</v>
      </c>
      <c r="F8306" s="172" t="s">
        <v>27982</v>
      </c>
    </row>
    <row r="8307" spans="1:6">
      <c r="D8307" s="106">
        <v>39164</v>
      </c>
      <c r="E8307" s="172">
        <v>56.5</v>
      </c>
      <c r="F8307" s="172">
        <v>56.47</v>
      </c>
    </row>
    <row r="8308" spans="1:6">
      <c r="D8308" s="106">
        <v>39163</v>
      </c>
      <c r="E8308" s="172">
        <v>56.7</v>
      </c>
      <c r="F8308" s="172">
        <v>56.57</v>
      </c>
    </row>
    <row r="8309" spans="1:6">
      <c r="D8309" s="106">
        <v>39162</v>
      </c>
      <c r="E8309" s="172">
        <v>56</v>
      </c>
      <c r="F8309" s="172">
        <v>56.7</v>
      </c>
    </row>
    <row r="8310" spans="1:6">
      <c r="D8310" s="106">
        <v>39161</v>
      </c>
      <c r="E8310" s="172">
        <v>55.9</v>
      </c>
      <c r="F8310" s="172">
        <v>55.99</v>
      </c>
    </row>
    <row r="8311" spans="1:6">
      <c r="A8311">
        <v>33</v>
      </c>
      <c r="B8311" s="106">
        <f>'Competitors list'!B90</f>
        <v>39160</v>
      </c>
      <c r="C8311" t="str">
        <f>'Competitors list'!D90</f>
        <v>MEDNAX Inc</v>
      </c>
      <c r="D8311" s="106">
        <v>39160</v>
      </c>
      <c r="E8311" s="172">
        <v>54.95</v>
      </c>
      <c r="F8311" s="172">
        <v>55.77</v>
      </c>
    </row>
    <row r="8312" spans="1:6">
      <c r="D8312" s="106">
        <v>39157</v>
      </c>
      <c r="E8312" s="172">
        <v>54.3</v>
      </c>
      <c r="F8312" s="172">
        <v>54.92</v>
      </c>
    </row>
    <row r="8313" spans="1:6">
      <c r="D8313" s="106">
        <v>39156</v>
      </c>
      <c r="E8313" s="172">
        <v>53.54</v>
      </c>
      <c r="F8313" s="172">
        <v>54.16</v>
      </c>
    </row>
    <row r="8314" spans="1:6">
      <c r="D8314" s="106">
        <v>39155</v>
      </c>
      <c r="E8314" s="172">
        <v>53.3</v>
      </c>
      <c r="F8314" s="172">
        <v>53.6</v>
      </c>
    </row>
    <row r="8315" spans="1:6">
      <c r="D8315" s="106">
        <v>39154</v>
      </c>
      <c r="E8315" s="172">
        <v>54.51</v>
      </c>
      <c r="F8315" s="172">
        <v>53.21</v>
      </c>
    </row>
    <row r="8316" spans="1:6">
      <c r="D8316" s="106">
        <v>39153</v>
      </c>
      <c r="E8316" s="172">
        <v>53.8</v>
      </c>
      <c r="F8316" s="172">
        <v>54.39</v>
      </c>
    </row>
    <row r="8317" spans="1:6">
      <c r="D8317" s="106">
        <v>39150</v>
      </c>
      <c r="E8317" s="172">
        <v>54.05</v>
      </c>
      <c r="F8317" s="172">
        <v>53.72</v>
      </c>
    </row>
    <row r="8318" spans="1:6">
      <c r="D8318" s="106">
        <v>39149</v>
      </c>
      <c r="E8318" s="172">
        <v>53.61</v>
      </c>
      <c r="F8318" s="172">
        <v>53.85</v>
      </c>
    </row>
    <row r="8319" spans="1:6">
      <c r="D8319" s="106">
        <v>39148</v>
      </c>
      <c r="E8319" s="172">
        <v>53.17</v>
      </c>
      <c r="F8319" s="172">
        <v>53.38</v>
      </c>
    </row>
    <row r="8320" spans="1:6">
      <c r="D8320" s="106">
        <v>39147</v>
      </c>
      <c r="E8320" s="172">
        <v>52.84</v>
      </c>
      <c r="F8320" s="172">
        <v>53.17</v>
      </c>
    </row>
    <row r="8321" spans="4:6">
      <c r="D8321" s="106">
        <v>39146</v>
      </c>
      <c r="E8321" s="172">
        <v>52.83</v>
      </c>
      <c r="F8321" s="172">
        <v>52.79</v>
      </c>
    </row>
    <row r="8322" spans="4:6">
      <c r="D8322" s="106">
        <v>39143</v>
      </c>
      <c r="E8322" s="172">
        <v>54.01</v>
      </c>
      <c r="F8322" s="172">
        <v>53.08</v>
      </c>
    </row>
    <row r="8323" spans="4:6">
      <c r="D8323" s="106">
        <v>39142</v>
      </c>
      <c r="E8323" s="172">
        <v>53.74</v>
      </c>
      <c r="F8323" s="172">
        <v>54.21</v>
      </c>
    </row>
    <row r="8324" spans="4:6">
      <c r="D8324" s="106">
        <v>39141</v>
      </c>
      <c r="E8324" s="172">
        <v>54.54</v>
      </c>
      <c r="F8324" s="172">
        <v>54.1</v>
      </c>
    </row>
    <row r="8325" spans="4:6">
      <c r="D8325" s="106">
        <v>39140</v>
      </c>
      <c r="E8325" s="172">
        <v>54.9</v>
      </c>
      <c r="F8325" s="172">
        <v>54.64</v>
      </c>
    </row>
    <row r="8326" spans="4:6">
      <c r="D8326" s="106">
        <v>39139</v>
      </c>
      <c r="E8326" s="172">
        <v>55.18</v>
      </c>
      <c r="F8326" s="172">
        <v>55.46</v>
      </c>
    </row>
    <row r="8327" spans="4:6">
      <c r="D8327" s="106">
        <v>39136</v>
      </c>
      <c r="E8327" s="172">
        <v>55.03</v>
      </c>
      <c r="F8327" s="172">
        <v>55</v>
      </c>
    </row>
    <row r="8328" spans="4:6">
      <c r="D8328" s="106">
        <v>39135</v>
      </c>
      <c r="E8328" s="172">
        <v>55.49</v>
      </c>
      <c r="F8328" s="172">
        <v>55.2</v>
      </c>
    </row>
    <row r="8329" spans="4:6">
      <c r="D8329" s="106">
        <v>39134</v>
      </c>
      <c r="E8329" s="172">
        <v>55.1</v>
      </c>
      <c r="F8329" s="172">
        <v>55.34</v>
      </c>
    </row>
    <row r="8330" spans="4:6">
      <c r="D8330" s="106">
        <v>39133</v>
      </c>
      <c r="E8330" s="172">
        <v>53.81</v>
      </c>
      <c r="F8330" s="172">
        <v>55.03</v>
      </c>
    </row>
    <row r="8331" spans="4:6">
      <c r="D8331" s="106">
        <v>39129</v>
      </c>
      <c r="E8331" s="172">
        <v>53.15</v>
      </c>
      <c r="F8331" s="172">
        <v>53.6</v>
      </c>
    </row>
    <row r="8332" spans="4:6">
      <c r="D8332" s="106">
        <v>39128</v>
      </c>
      <c r="E8332" s="172">
        <v>55.3</v>
      </c>
      <c r="F8332" s="172">
        <v>53.25</v>
      </c>
    </row>
    <row r="8333" spans="4:6">
      <c r="D8333" s="106">
        <v>39127</v>
      </c>
      <c r="E8333" s="172">
        <v>53.6</v>
      </c>
      <c r="F8333" s="172">
        <v>53.05</v>
      </c>
    </row>
    <row r="8334" spans="4:6">
      <c r="D8334" s="106">
        <v>39126</v>
      </c>
      <c r="E8334" s="172">
        <v>53.6</v>
      </c>
      <c r="F8334" s="172">
        <v>53.67</v>
      </c>
    </row>
    <row r="8335" spans="4:6">
      <c r="D8335" s="106">
        <v>39125</v>
      </c>
      <c r="E8335" s="172">
        <v>53.58</v>
      </c>
      <c r="F8335" s="172">
        <v>53.5</v>
      </c>
    </row>
    <row r="8336" spans="4:6">
      <c r="D8336" s="106">
        <v>39122</v>
      </c>
      <c r="E8336" s="172">
        <v>53.91</v>
      </c>
      <c r="F8336" s="172">
        <v>53.83</v>
      </c>
    </row>
    <row r="8337" spans="4:6">
      <c r="D8337" s="106">
        <v>39121</v>
      </c>
      <c r="E8337" s="172">
        <v>52.81</v>
      </c>
      <c r="F8337" s="172">
        <v>53.75</v>
      </c>
    </row>
    <row r="8338" spans="4:6">
      <c r="D8338" s="106">
        <v>39120</v>
      </c>
      <c r="E8338" s="172">
        <v>52.56</v>
      </c>
      <c r="F8338" s="172">
        <v>52.79</v>
      </c>
    </row>
    <row r="8339" spans="4:6">
      <c r="D8339" s="106">
        <v>39119</v>
      </c>
      <c r="E8339" s="172">
        <v>52.36</v>
      </c>
      <c r="F8339" s="172">
        <v>52.66</v>
      </c>
    </row>
    <row r="8340" spans="4:6">
      <c r="D8340" s="106">
        <v>39118</v>
      </c>
      <c r="E8340" s="172">
        <v>52.19</v>
      </c>
      <c r="F8340" s="172">
        <v>52.4</v>
      </c>
    </row>
    <row r="8341" spans="4:6">
      <c r="D8341" s="106">
        <v>39115</v>
      </c>
      <c r="E8341" s="172">
        <v>52.27</v>
      </c>
      <c r="F8341" s="172">
        <v>52.19</v>
      </c>
    </row>
    <row r="8342" spans="4:6">
      <c r="D8342" s="106">
        <v>39114</v>
      </c>
      <c r="E8342" s="172">
        <v>52.58</v>
      </c>
      <c r="F8342" s="172">
        <v>52.22</v>
      </c>
    </row>
    <row r="8343" spans="4:6">
      <c r="D8343" s="106">
        <v>39113</v>
      </c>
      <c r="E8343" s="172">
        <v>51.52</v>
      </c>
      <c r="F8343" s="172">
        <v>52.54</v>
      </c>
    </row>
    <row r="8344" spans="4:6">
      <c r="D8344" s="106">
        <v>39112</v>
      </c>
      <c r="E8344" s="172">
        <v>51.12</v>
      </c>
      <c r="F8344" s="172">
        <v>51.52</v>
      </c>
    </row>
    <row r="8345" spans="4:6">
      <c r="D8345" s="106">
        <v>39111</v>
      </c>
      <c r="E8345" s="172">
        <v>50.84</v>
      </c>
      <c r="F8345" s="172">
        <v>51.17</v>
      </c>
    </row>
    <row r="8346" spans="4:6">
      <c r="D8346" s="106">
        <v>39108</v>
      </c>
      <c r="E8346" s="172">
        <v>51.15</v>
      </c>
      <c r="F8346" s="172">
        <v>50.76</v>
      </c>
    </row>
    <row r="8347" spans="4:6">
      <c r="D8347" s="106">
        <v>39107</v>
      </c>
      <c r="E8347" s="172">
        <v>51.37</v>
      </c>
      <c r="F8347" s="172">
        <v>51.17</v>
      </c>
    </row>
    <row r="8348" spans="4:6">
      <c r="D8348" s="106">
        <v>39106</v>
      </c>
      <c r="E8348" s="172">
        <v>51.6</v>
      </c>
      <c r="F8348" s="172">
        <v>51.57</v>
      </c>
    </row>
    <row r="8349" spans="4:6">
      <c r="D8349" s="106">
        <v>39105</v>
      </c>
      <c r="E8349" s="172">
        <v>51.6</v>
      </c>
      <c r="F8349" s="172">
        <v>51.56</v>
      </c>
    </row>
    <row r="8350" spans="4:6">
      <c r="D8350" s="106">
        <v>39104</v>
      </c>
      <c r="E8350" s="172">
        <v>51.75</v>
      </c>
      <c r="F8350" s="172">
        <v>51.49</v>
      </c>
    </row>
    <row r="8351" spans="4:6">
      <c r="D8351" s="106">
        <v>39101</v>
      </c>
      <c r="E8351" s="172">
        <v>50.76</v>
      </c>
      <c r="F8351" s="172">
        <v>51.56</v>
      </c>
    </row>
    <row r="8352" spans="4:6">
      <c r="D8352" s="106">
        <v>39100</v>
      </c>
      <c r="E8352" s="172">
        <v>50.79</v>
      </c>
      <c r="F8352" s="172">
        <v>50.76</v>
      </c>
    </row>
    <row r="8353" spans="4:6">
      <c r="D8353" s="106">
        <v>39099</v>
      </c>
      <c r="E8353" s="172">
        <v>50.74</v>
      </c>
      <c r="F8353" s="172">
        <v>50.72</v>
      </c>
    </row>
    <row r="8354" spans="4:6">
      <c r="D8354" s="106">
        <v>39098</v>
      </c>
      <c r="E8354" s="172">
        <v>50.15</v>
      </c>
      <c r="F8354" s="172">
        <v>50.84</v>
      </c>
    </row>
    <row r="8355" spans="4:6">
      <c r="D8355" s="106">
        <v>39094</v>
      </c>
      <c r="E8355" s="172">
        <v>49.4</v>
      </c>
      <c r="F8355" s="172">
        <v>50.12</v>
      </c>
    </row>
    <row r="8356" spans="4:6">
      <c r="D8356" s="106">
        <v>39093</v>
      </c>
      <c r="E8356" s="172">
        <v>48.5</v>
      </c>
      <c r="F8356" s="172">
        <v>49.52</v>
      </c>
    </row>
    <row r="8357" spans="4:6">
      <c r="D8357" s="106">
        <v>39092</v>
      </c>
      <c r="E8357" s="172">
        <v>48.95</v>
      </c>
      <c r="F8357" s="172">
        <v>48.64</v>
      </c>
    </row>
    <row r="8358" spans="4:6">
      <c r="D8358" s="106">
        <v>39091</v>
      </c>
      <c r="E8358" s="172">
        <v>49</v>
      </c>
      <c r="F8358" s="172">
        <v>49.07</v>
      </c>
    </row>
    <row r="8359" spans="4:6">
      <c r="D8359" s="106">
        <v>39090</v>
      </c>
      <c r="E8359" s="172">
        <v>48.8</v>
      </c>
      <c r="F8359" s="172">
        <v>49.21</v>
      </c>
    </row>
    <row r="8360" spans="4:6">
      <c r="D8360" s="106">
        <v>39087</v>
      </c>
      <c r="E8360" s="172">
        <v>49.03</v>
      </c>
      <c r="F8360" s="172">
        <v>49.05</v>
      </c>
    </row>
    <row r="8361" spans="4:6">
      <c r="D8361" s="106">
        <v>39086</v>
      </c>
      <c r="E8361" s="172">
        <v>48.53</v>
      </c>
      <c r="F8361" s="172">
        <v>49.02</v>
      </c>
    </row>
    <row r="8362" spans="4:6">
      <c r="D8362" s="106">
        <v>39085</v>
      </c>
      <c r="E8362" s="172">
        <v>50.37</v>
      </c>
      <c r="F8362" s="172">
        <v>48.53</v>
      </c>
    </row>
    <row r="8363" spans="4:6">
      <c r="D8363" s="106">
        <v>39080</v>
      </c>
      <c r="E8363" s="172">
        <v>49</v>
      </c>
      <c r="F8363" s="172">
        <v>48.9</v>
      </c>
    </row>
    <row r="8364" spans="4:6">
      <c r="D8364" s="106">
        <v>39079</v>
      </c>
      <c r="E8364" s="172">
        <v>48.7</v>
      </c>
      <c r="F8364" s="172">
        <v>48.93</v>
      </c>
    </row>
    <row r="8365" spans="4:6">
      <c r="D8365" s="106">
        <v>39078</v>
      </c>
      <c r="E8365" s="172">
        <v>48.93</v>
      </c>
      <c r="F8365" s="172">
        <v>48.85</v>
      </c>
    </row>
    <row r="8366" spans="4:6">
      <c r="D8366" s="106">
        <v>39077</v>
      </c>
      <c r="E8366" s="172">
        <v>49</v>
      </c>
      <c r="F8366" s="172">
        <v>48.89</v>
      </c>
    </row>
    <row r="8367" spans="4:6">
      <c r="D8367" s="106">
        <v>39073</v>
      </c>
      <c r="E8367" s="172">
        <v>49.3</v>
      </c>
      <c r="F8367" s="172">
        <v>49.07</v>
      </c>
    </row>
    <row r="8368" spans="4:6">
      <c r="D8368" s="106">
        <v>39072</v>
      </c>
      <c r="E8368" s="172">
        <v>49.61</v>
      </c>
      <c r="F8368" s="172">
        <v>49.71</v>
      </c>
    </row>
    <row r="8369" spans="4:6">
      <c r="D8369" s="106">
        <v>39071</v>
      </c>
      <c r="E8369" s="172">
        <v>49.56</v>
      </c>
      <c r="F8369" s="172">
        <v>49.67</v>
      </c>
    </row>
    <row r="8370" spans="4:6">
      <c r="D8370" s="106">
        <v>39070</v>
      </c>
      <c r="E8370" s="172">
        <v>49.8</v>
      </c>
      <c r="F8370" s="172">
        <v>49.87</v>
      </c>
    </row>
    <row r="8371" spans="4:6">
      <c r="D8371" s="106">
        <v>39069</v>
      </c>
      <c r="E8371" s="172">
        <v>50.15</v>
      </c>
      <c r="F8371" s="172">
        <v>49.91</v>
      </c>
    </row>
    <row r="8372" spans="4:6">
      <c r="D8372" s="106">
        <v>39066</v>
      </c>
      <c r="E8372" s="172">
        <v>49.92</v>
      </c>
      <c r="F8372" s="172">
        <v>50.08</v>
      </c>
    </row>
    <row r="8373" spans="4:6">
      <c r="D8373" s="106">
        <v>39065</v>
      </c>
      <c r="E8373" s="172">
        <v>50.01</v>
      </c>
      <c r="F8373" s="172">
        <v>49.98</v>
      </c>
    </row>
    <row r="8374" spans="4:6">
      <c r="D8374" s="106">
        <v>39064</v>
      </c>
      <c r="E8374" s="172">
        <v>50.15</v>
      </c>
      <c r="F8374" s="172">
        <v>49.94</v>
      </c>
    </row>
    <row r="8375" spans="4:6">
      <c r="D8375" s="106">
        <v>39063</v>
      </c>
      <c r="E8375" s="172">
        <v>49.74</v>
      </c>
      <c r="F8375" s="172">
        <v>50.07</v>
      </c>
    </row>
    <row r="8376" spans="4:6">
      <c r="D8376" s="106">
        <v>39062</v>
      </c>
      <c r="E8376" s="172">
        <v>49.47</v>
      </c>
      <c r="F8376" s="172">
        <v>49.6</v>
      </c>
    </row>
    <row r="8377" spans="4:6">
      <c r="D8377" s="106">
        <v>39059</v>
      </c>
      <c r="E8377" s="172">
        <v>49.17</v>
      </c>
      <c r="F8377" s="172">
        <v>49.43</v>
      </c>
    </row>
    <row r="8378" spans="4:6">
      <c r="D8378" s="106">
        <v>39058</v>
      </c>
      <c r="E8378" s="172">
        <v>50.59</v>
      </c>
      <c r="F8378" s="172">
        <v>49.14</v>
      </c>
    </row>
    <row r="8379" spans="4:6">
      <c r="D8379" s="106">
        <v>39057</v>
      </c>
      <c r="E8379" s="172">
        <v>48.99</v>
      </c>
      <c r="F8379" s="172">
        <v>49.3</v>
      </c>
    </row>
    <row r="8380" spans="4:6">
      <c r="D8380" s="106">
        <v>39056</v>
      </c>
      <c r="E8380" s="172">
        <v>49.14</v>
      </c>
      <c r="F8380" s="172">
        <v>48.99</v>
      </c>
    </row>
    <row r="8381" spans="4:6">
      <c r="D8381" s="106">
        <v>39055</v>
      </c>
      <c r="E8381" s="172">
        <v>48.4</v>
      </c>
      <c r="F8381" s="172">
        <v>49.01</v>
      </c>
    </row>
    <row r="8382" spans="4:6">
      <c r="D8382" s="106">
        <v>39052</v>
      </c>
      <c r="E8382" s="172">
        <v>48.1</v>
      </c>
      <c r="F8382" s="172">
        <v>48.6</v>
      </c>
    </row>
    <row r="8383" spans="4:6">
      <c r="D8383" s="106">
        <v>39051</v>
      </c>
      <c r="E8383" s="172">
        <v>47.5</v>
      </c>
      <c r="F8383" s="172">
        <v>48.15</v>
      </c>
    </row>
    <row r="8384" spans="4:6">
      <c r="D8384" s="106">
        <v>39050</v>
      </c>
      <c r="E8384" s="172">
        <v>47.48</v>
      </c>
      <c r="F8384" s="172">
        <v>47.64</v>
      </c>
    </row>
    <row r="8385" spans="4:6">
      <c r="D8385" s="106">
        <v>39049</v>
      </c>
      <c r="E8385" s="172">
        <v>47.33</v>
      </c>
      <c r="F8385" s="172">
        <v>47.49</v>
      </c>
    </row>
    <row r="8386" spans="4:6">
      <c r="D8386" s="106">
        <v>39048</v>
      </c>
      <c r="E8386" s="172">
        <v>48.35</v>
      </c>
      <c r="F8386" s="172">
        <v>47.58</v>
      </c>
    </row>
    <row r="8387" spans="4:6">
      <c r="D8387" s="106">
        <v>39045</v>
      </c>
      <c r="E8387" s="172">
        <v>48.55</v>
      </c>
      <c r="F8387" s="172">
        <v>48.41</v>
      </c>
    </row>
    <row r="8388" spans="4:6">
      <c r="D8388" s="106">
        <v>39043</v>
      </c>
      <c r="E8388" s="172">
        <v>49.05</v>
      </c>
      <c r="F8388" s="172">
        <v>48.65</v>
      </c>
    </row>
    <row r="8389" spans="4:6">
      <c r="D8389" s="106">
        <v>39042</v>
      </c>
      <c r="E8389" s="172">
        <v>48.56</v>
      </c>
      <c r="F8389" s="172">
        <v>48.8</v>
      </c>
    </row>
    <row r="8390" spans="4:6">
      <c r="D8390" s="106">
        <v>39041</v>
      </c>
      <c r="E8390" s="172">
        <v>48.8</v>
      </c>
      <c r="F8390" s="172">
        <v>48.6</v>
      </c>
    </row>
    <row r="8391" spans="4:6">
      <c r="D8391" s="106">
        <v>39038</v>
      </c>
      <c r="E8391" s="172">
        <v>48.52</v>
      </c>
      <c r="F8391" s="172">
        <v>48.8</v>
      </c>
    </row>
    <row r="8392" spans="4:6">
      <c r="D8392" s="106">
        <v>39037</v>
      </c>
      <c r="E8392" s="172">
        <v>48.8</v>
      </c>
      <c r="F8392" s="172">
        <v>48.73</v>
      </c>
    </row>
    <row r="8393" spans="4:6">
      <c r="D8393" s="106">
        <v>39036</v>
      </c>
      <c r="E8393" s="172">
        <v>48.68</v>
      </c>
      <c r="F8393" s="172">
        <v>48.75</v>
      </c>
    </row>
    <row r="8394" spans="4:6">
      <c r="D8394" s="106">
        <v>39035</v>
      </c>
      <c r="E8394" s="172">
        <v>48.79</v>
      </c>
      <c r="F8394" s="172">
        <v>48.67</v>
      </c>
    </row>
    <row r="8395" spans="4:6">
      <c r="D8395" s="106">
        <v>39034</v>
      </c>
      <c r="E8395" s="172">
        <v>48.02</v>
      </c>
      <c r="F8395" s="172">
        <v>48.69</v>
      </c>
    </row>
    <row r="8396" spans="4:6">
      <c r="D8396" s="106">
        <v>39031</v>
      </c>
      <c r="E8396" s="172">
        <v>47.85</v>
      </c>
      <c r="F8396" s="172">
        <v>48.02</v>
      </c>
    </row>
    <row r="8397" spans="4:6">
      <c r="D8397" s="106">
        <v>39030</v>
      </c>
      <c r="E8397" s="172">
        <v>47.93</v>
      </c>
      <c r="F8397" s="172">
        <v>47.74</v>
      </c>
    </row>
    <row r="8398" spans="4:6">
      <c r="D8398" s="106">
        <v>39029</v>
      </c>
      <c r="E8398" s="172">
        <v>47.84</v>
      </c>
      <c r="F8398" s="172">
        <v>47.95</v>
      </c>
    </row>
    <row r="8399" spans="4:6">
      <c r="D8399" s="106">
        <v>39028</v>
      </c>
      <c r="E8399" s="172">
        <v>47.36</v>
      </c>
      <c r="F8399" s="172">
        <v>48.09</v>
      </c>
    </row>
    <row r="8400" spans="4:6">
      <c r="D8400" s="106">
        <v>39027</v>
      </c>
      <c r="E8400" s="172">
        <v>46.4</v>
      </c>
      <c r="F8400" s="172">
        <v>47.51</v>
      </c>
    </row>
    <row r="8401" spans="4:6">
      <c r="D8401" s="106">
        <v>39024</v>
      </c>
      <c r="E8401" s="172">
        <v>45.65</v>
      </c>
      <c r="F8401" s="172">
        <v>46.12</v>
      </c>
    </row>
    <row r="8402" spans="4:6">
      <c r="D8402" s="106">
        <v>39023</v>
      </c>
      <c r="E8402" s="172">
        <v>44.4</v>
      </c>
      <c r="F8402" s="172">
        <v>45.45</v>
      </c>
    </row>
    <row r="8403" spans="4:6">
      <c r="D8403" s="106">
        <v>39022</v>
      </c>
      <c r="E8403" s="172">
        <v>44.94</v>
      </c>
      <c r="F8403" s="172">
        <v>43.98</v>
      </c>
    </row>
    <row r="8404" spans="4:6">
      <c r="D8404" s="106">
        <v>39021</v>
      </c>
      <c r="E8404" s="172">
        <v>45.3</v>
      </c>
      <c r="F8404" s="172">
        <v>44.93</v>
      </c>
    </row>
    <row r="8405" spans="4:6">
      <c r="D8405" s="106">
        <v>39020</v>
      </c>
      <c r="E8405" s="172">
        <v>45.8</v>
      </c>
      <c r="F8405" s="172">
        <v>45.23</v>
      </c>
    </row>
    <row r="8406" spans="4:6">
      <c r="D8406" s="106">
        <v>39017</v>
      </c>
      <c r="E8406" s="172">
        <v>45.42</v>
      </c>
      <c r="F8406" s="172">
        <v>45.9</v>
      </c>
    </row>
    <row r="8407" spans="4:6">
      <c r="D8407" s="106">
        <v>39016</v>
      </c>
      <c r="E8407" s="172">
        <v>45.9</v>
      </c>
      <c r="F8407" s="172">
        <v>45.44</v>
      </c>
    </row>
    <row r="8408" spans="4:6">
      <c r="D8408" s="106">
        <v>39015</v>
      </c>
      <c r="E8408" s="172">
        <v>46</v>
      </c>
      <c r="F8408" s="172">
        <v>45.75</v>
      </c>
    </row>
    <row r="8409" spans="4:6">
      <c r="D8409" s="106">
        <v>39014</v>
      </c>
      <c r="E8409" s="172">
        <v>45.4</v>
      </c>
      <c r="F8409" s="172">
        <v>45.95</v>
      </c>
    </row>
    <row r="8410" spans="4:6">
      <c r="D8410" s="106">
        <v>39013</v>
      </c>
      <c r="E8410" s="172">
        <v>45.25</v>
      </c>
      <c r="F8410" s="172">
        <v>45.33</v>
      </c>
    </row>
    <row r="8411" spans="4:6">
      <c r="D8411" s="106">
        <v>39010</v>
      </c>
      <c r="E8411" s="172">
        <v>45.3</v>
      </c>
      <c r="F8411" s="172">
        <v>45.25</v>
      </c>
    </row>
    <row r="8412" spans="4:6">
      <c r="D8412" s="106">
        <v>39009</v>
      </c>
      <c r="E8412" s="172">
        <v>45.15</v>
      </c>
      <c r="F8412" s="172">
        <v>45.24</v>
      </c>
    </row>
    <row r="8413" spans="4:6">
      <c r="D8413" s="106">
        <v>39008</v>
      </c>
      <c r="E8413" s="172">
        <v>45.4</v>
      </c>
      <c r="F8413" s="172">
        <v>45.29</v>
      </c>
    </row>
    <row r="8414" spans="4:6">
      <c r="D8414" s="106">
        <v>39007</v>
      </c>
      <c r="E8414" s="172">
        <v>45.79</v>
      </c>
      <c r="F8414" s="172">
        <v>45.45</v>
      </c>
    </row>
    <row r="8415" spans="4:6">
      <c r="D8415" s="106">
        <v>39006</v>
      </c>
      <c r="E8415" s="172">
        <v>45</v>
      </c>
      <c r="F8415" s="172">
        <v>45.75</v>
      </c>
    </row>
    <row r="8416" spans="4:6">
      <c r="D8416" s="106">
        <v>39003</v>
      </c>
      <c r="E8416" s="172">
        <v>45.15</v>
      </c>
      <c r="F8416" s="172">
        <v>44.95</v>
      </c>
    </row>
    <row r="8417" spans="4:6">
      <c r="D8417" s="106">
        <v>39002</v>
      </c>
      <c r="E8417" s="172">
        <v>45.37</v>
      </c>
      <c r="F8417" s="172">
        <v>45.15</v>
      </c>
    </row>
    <row r="8418" spans="4:6">
      <c r="D8418" s="106">
        <v>39001</v>
      </c>
      <c r="E8418" s="172">
        <v>44.64</v>
      </c>
      <c r="F8418" s="172">
        <v>45.27</v>
      </c>
    </row>
    <row r="8419" spans="4:6">
      <c r="D8419" s="106">
        <v>39000</v>
      </c>
      <c r="E8419" s="172">
        <v>44.7</v>
      </c>
      <c r="F8419" s="172">
        <v>44.51</v>
      </c>
    </row>
    <row r="8420" spans="4:6">
      <c r="D8420" s="106">
        <v>38999</v>
      </c>
      <c r="E8420" s="172">
        <v>45.29</v>
      </c>
      <c r="F8420" s="172">
        <v>44.73</v>
      </c>
    </row>
    <row r="8421" spans="4:6">
      <c r="D8421" s="106">
        <v>38996</v>
      </c>
      <c r="E8421" s="172">
        <v>46.04</v>
      </c>
      <c r="F8421" s="172">
        <v>45.24</v>
      </c>
    </row>
    <row r="8422" spans="4:6">
      <c r="D8422" s="106">
        <v>38995</v>
      </c>
      <c r="E8422" s="172">
        <v>45.65</v>
      </c>
      <c r="F8422" s="172">
        <v>46.26</v>
      </c>
    </row>
    <row r="8423" spans="4:6">
      <c r="D8423" s="106">
        <v>38994</v>
      </c>
      <c r="E8423" s="172">
        <v>44.85</v>
      </c>
      <c r="F8423" s="172">
        <v>45.55</v>
      </c>
    </row>
    <row r="8424" spans="4:6">
      <c r="D8424" s="106">
        <v>38993</v>
      </c>
      <c r="E8424" s="172">
        <v>44.94</v>
      </c>
      <c r="F8424" s="172">
        <v>45</v>
      </c>
    </row>
    <row r="8425" spans="4:6">
      <c r="D8425" s="106">
        <v>38992</v>
      </c>
      <c r="E8425" s="172">
        <v>45.7</v>
      </c>
      <c r="F8425" s="172">
        <v>44.98</v>
      </c>
    </row>
    <row r="8426" spans="4:6">
      <c r="D8426" s="106">
        <v>38989</v>
      </c>
      <c r="E8426" s="172">
        <v>46.35</v>
      </c>
      <c r="F8426" s="172">
        <v>45.6</v>
      </c>
    </row>
    <row r="8427" spans="4:6">
      <c r="D8427" s="106">
        <v>38988</v>
      </c>
      <c r="E8427" s="172">
        <v>46.8</v>
      </c>
      <c r="F8427" s="172">
        <v>46.4</v>
      </c>
    </row>
    <row r="8428" spans="4:6">
      <c r="D8428" s="106">
        <v>38987</v>
      </c>
      <c r="E8428" s="172">
        <v>47.5</v>
      </c>
      <c r="F8428" s="172">
        <v>46.8</v>
      </c>
    </row>
    <row r="8429" spans="4:6">
      <c r="D8429" s="106">
        <v>38986</v>
      </c>
      <c r="E8429" s="172">
        <v>47.21</v>
      </c>
      <c r="F8429" s="172">
        <v>47.53</v>
      </c>
    </row>
    <row r="8430" spans="4:6">
      <c r="D8430" s="106">
        <v>38985</v>
      </c>
      <c r="E8430" s="172">
        <v>47.4</v>
      </c>
      <c r="F8430" s="172">
        <v>47.2</v>
      </c>
    </row>
    <row r="8431" spans="4:6">
      <c r="D8431" s="106">
        <v>38982</v>
      </c>
      <c r="E8431" s="172">
        <v>47.74</v>
      </c>
      <c r="F8431" s="172">
        <v>47.18</v>
      </c>
    </row>
    <row r="8432" spans="4:6">
      <c r="D8432" s="106">
        <v>38981</v>
      </c>
      <c r="E8432" s="172">
        <v>48.45</v>
      </c>
      <c r="F8432" s="172">
        <v>47.67</v>
      </c>
    </row>
    <row r="8433" spans="4:6">
      <c r="D8433" s="106">
        <v>38980</v>
      </c>
      <c r="E8433" s="172">
        <v>47.93</v>
      </c>
      <c r="F8433" s="172">
        <v>48.38</v>
      </c>
    </row>
    <row r="8434" spans="4:6">
      <c r="D8434" s="106">
        <v>38979</v>
      </c>
      <c r="E8434" s="172">
        <v>48.28</v>
      </c>
      <c r="F8434" s="172">
        <v>47.87</v>
      </c>
    </row>
    <row r="8435" spans="4:6">
      <c r="D8435" s="106">
        <v>38978</v>
      </c>
      <c r="E8435" s="172">
        <v>48.06</v>
      </c>
      <c r="F8435" s="172">
        <v>48.19</v>
      </c>
    </row>
    <row r="8436" spans="4:6">
      <c r="D8436" s="106">
        <v>38975</v>
      </c>
      <c r="E8436" s="172">
        <v>48</v>
      </c>
      <c r="F8436" s="172">
        <v>48.11</v>
      </c>
    </row>
    <row r="8437" spans="4:6">
      <c r="D8437" s="106">
        <v>38974</v>
      </c>
      <c r="E8437" s="172">
        <v>47.41</v>
      </c>
      <c r="F8437" s="172">
        <v>47.73</v>
      </c>
    </row>
    <row r="8438" spans="4:6">
      <c r="D8438" s="106">
        <v>38973</v>
      </c>
      <c r="E8438" s="172">
        <v>47.78</v>
      </c>
      <c r="F8438" s="172">
        <v>47.6</v>
      </c>
    </row>
    <row r="8439" spans="4:6">
      <c r="D8439" s="106">
        <v>38972</v>
      </c>
      <c r="E8439" s="172">
        <v>47.47</v>
      </c>
      <c r="F8439" s="172">
        <v>47.71</v>
      </c>
    </row>
    <row r="8440" spans="4:6">
      <c r="D8440" s="106">
        <v>38971</v>
      </c>
      <c r="E8440" s="172">
        <v>47.05</v>
      </c>
      <c r="F8440" s="172">
        <v>47.5</v>
      </c>
    </row>
    <row r="8441" spans="4:6">
      <c r="D8441" s="106">
        <v>38968</v>
      </c>
      <c r="E8441" s="172">
        <v>46.75</v>
      </c>
      <c r="F8441" s="172">
        <v>47.28</v>
      </c>
    </row>
    <row r="8442" spans="4:6">
      <c r="D8442" s="106">
        <v>38967</v>
      </c>
      <c r="E8442" s="172">
        <v>46.35</v>
      </c>
      <c r="F8442" s="172">
        <v>46.65</v>
      </c>
    </row>
    <row r="8443" spans="4:6">
      <c r="D8443" s="106">
        <v>38966</v>
      </c>
      <c r="E8443" s="172">
        <v>47.5</v>
      </c>
      <c r="F8443" s="172">
        <v>46.6</v>
      </c>
    </row>
    <row r="8444" spans="4:6">
      <c r="D8444" s="106">
        <v>38965</v>
      </c>
      <c r="E8444" s="172">
        <v>47.1</v>
      </c>
      <c r="F8444" s="172">
        <v>47.7</v>
      </c>
    </row>
    <row r="8445" spans="4:6">
      <c r="D8445" s="106">
        <v>38961</v>
      </c>
      <c r="E8445" s="172">
        <v>45.85</v>
      </c>
      <c r="F8445" s="172">
        <v>45.51</v>
      </c>
    </row>
    <row r="8446" spans="4:6">
      <c r="D8446" s="106">
        <v>38960</v>
      </c>
      <c r="E8446" s="172">
        <v>45.16</v>
      </c>
      <c r="F8446" s="172">
        <v>45.8</v>
      </c>
    </row>
    <row r="8447" spans="4:6">
      <c r="D8447" s="106">
        <v>38959</v>
      </c>
      <c r="E8447" s="172">
        <v>44.99</v>
      </c>
      <c r="F8447" s="172">
        <v>45.16</v>
      </c>
    </row>
    <row r="8448" spans="4:6">
      <c r="D8448" s="106">
        <v>38958</v>
      </c>
      <c r="E8448" s="172">
        <v>44.96</v>
      </c>
      <c r="F8448" s="172">
        <v>44.99</v>
      </c>
    </row>
    <row r="8449" spans="4:6">
      <c r="D8449" s="106">
        <v>38957</v>
      </c>
      <c r="E8449" s="172">
        <v>45.01</v>
      </c>
      <c r="F8449" s="172">
        <v>44.96</v>
      </c>
    </row>
    <row r="8450" spans="4:6">
      <c r="D8450" s="106">
        <v>38954</v>
      </c>
      <c r="E8450" s="172">
        <v>45.04</v>
      </c>
      <c r="F8450" s="172">
        <v>45.05</v>
      </c>
    </row>
    <row r="8451" spans="4:6">
      <c r="D8451" s="106">
        <v>38953</v>
      </c>
      <c r="E8451" s="172">
        <v>45.25</v>
      </c>
      <c r="F8451" s="172">
        <v>45.16</v>
      </c>
    </row>
    <row r="8452" spans="4:6">
      <c r="D8452" s="106">
        <v>38952</v>
      </c>
      <c r="E8452" s="172">
        <v>45.45</v>
      </c>
      <c r="F8452" s="172">
        <v>45.25</v>
      </c>
    </row>
    <row r="8453" spans="4:6">
      <c r="D8453" s="106">
        <v>38951</v>
      </c>
      <c r="E8453" s="172">
        <v>45.3</v>
      </c>
      <c r="F8453" s="172">
        <v>45.59</v>
      </c>
    </row>
    <row r="8454" spans="4:6">
      <c r="D8454" s="106">
        <v>38950</v>
      </c>
      <c r="E8454" s="172">
        <v>44.43</v>
      </c>
      <c r="F8454" s="172">
        <v>45.44</v>
      </c>
    </row>
    <row r="8455" spans="4:6">
      <c r="D8455" s="106">
        <v>38947</v>
      </c>
      <c r="E8455" s="172">
        <v>45.04</v>
      </c>
      <c r="F8455" s="172">
        <v>44.42</v>
      </c>
    </row>
    <row r="8456" spans="4:6">
      <c r="D8456" s="106">
        <v>38946</v>
      </c>
      <c r="E8456" s="172">
        <v>44.25</v>
      </c>
      <c r="F8456" s="172">
        <v>44.88</v>
      </c>
    </row>
    <row r="8457" spans="4:6">
      <c r="D8457" s="106">
        <v>38945</v>
      </c>
      <c r="E8457" s="172">
        <v>43.14</v>
      </c>
      <c r="F8457" s="172">
        <v>44.25</v>
      </c>
    </row>
    <row r="8458" spans="4:6">
      <c r="D8458" s="106">
        <v>38944</v>
      </c>
      <c r="E8458" s="172">
        <v>43.33</v>
      </c>
      <c r="F8458" s="172">
        <v>43.08</v>
      </c>
    </row>
    <row r="8459" spans="4:6">
      <c r="D8459" s="106">
        <v>38943</v>
      </c>
      <c r="E8459" s="172">
        <v>43.3</v>
      </c>
      <c r="F8459" s="172">
        <v>43.08</v>
      </c>
    </row>
    <row r="8460" spans="4:6">
      <c r="D8460" s="106">
        <v>38940</v>
      </c>
      <c r="E8460" s="172">
        <v>43.1</v>
      </c>
      <c r="F8460" s="172">
        <v>43.08</v>
      </c>
    </row>
    <row r="8461" spans="4:6">
      <c r="D8461" s="106">
        <v>38939</v>
      </c>
      <c r="E8461" s="172">
        <v>43.17</v>
      </c>
      <c r="F8461" s="172">
        <v>43.03</v>
      </c>
    </row>
    <row r="8462" spans="4:6">
      <c r="D8462" s="106">
        <v>38938</v>
      </c>
      <c r="E8462" s="172">
        <v>43.17</v>
      </c>
      <c r="F8462" s="172">
        <v>43.26</v>
      </c>
    </row>
    <row r="8463" spans="4:6">
      <c r="D8463" s="106">
        <v>38937</v>
      </c>
      <c r="E8463" s="172">
        <v>42.84</v>
      </c>
      <c r="F8463" s="172">
        <v>43</v>
      </c>
    </row>
    <row r="8464" spans="4:6">
      <c r="D8464" s="106">
        <v>38936</v>
      </c>
      <c r="E8464" s="172">
        <v>42.47</v>
      </c>
      <c r="F8464" s="172">
        <v>42.71</v>
      </c>
    </row>
    <row r="8465" spans="4:6">
      <c r="D8465" s="106">
        <v>38933</v>
      </c>
      <c r="E8465" s="172">
        <v>43.35</v>
      </c>
      <c r="F8465" s="172">
        <v>42.5</v>
      </c>
    </row>
    <row r="8466" spans="4:6">
      <c r="D8466" s="106">
        <v>38932</v>
      </c>
      <c r="E8466" s="172">
        <v>39.31</v>
      </c>
      <c r="F8466" s="172">
        <v>43.3</v>
      </c>
    </row>
    <row r="8467" spans="4:6">
      <c r="D8467" s="106">
        <v>38931</v>
      </c>
      <c r="E8467" s="172">
        <v>41.87</v>
      </c>
      <c r="F8467" s="172">
        <v>43.28</v>
      </c>
    </row>
    <row r="8468" spans="4:6">
      <c r="D8468" s="106">
        <v>38930</v>
      </c>
      <c r="E8468" s="172">
        <v>42.12</v>
      </c>
      <c r="F8468" s="172">
        <v>41.86</v>
      </c>
    </row>
    <row r="8469" spans="4:6">
      <c r="D8469" s="106">
        <v>38929</v>
      </c>
      <c r="E8469" s="172">
        <v>42.25</v>
      </c>
      <c r="F8469" s="172">
        <v>42.4</v>
      </c>
    </row>
    <row r="8470" spans="4:6">
      <c r="D8470" s="106">
        <v>38926</v>
      </c>
      <c r="E8470" s="172">
        <v>42.82</v>
      </c>
      <c r="F8470" s="172">
        <v>42.41</v>
      </c>
    </row>
    <row r="8471" spans="4:6">
      <c r="D8471" s="106">
        <v>38925</v>
      </c>
      <c r="E8471" s="172">
        <v>43.15</v>
      </c>
      <c r="F8471" s="172">
        <v>42.7</v>
      </c>
    </row>
    <row r="8472" spans="4:6">
      <c r="D8472" s="106">
        <v>38924</v>
      </c>
      <c r="E8472" s="172">
        <v>43.6</v>
      </c>
      <c r="F8472" s="172">
        <v>43.02</v>
      </c>
    </row>
    <row r="8473" spans="4:6">
      <c r="D8473" s="106">
        <v>38923</v>
      </c>
      <c r="E8473" s="172">
        <v>43.57</v>
      </c>
      <c r="F8473" s="172">
        <v>43.84</v>
      </c>
    </row>
    <row r="8474" spans="4:6">
      <c r="D8474" s="106">
        <v>38922</v>
      </c>
      <c r="E8474" s="172">
        <v>43.2</v>
      </c>
      <c r="F8474" s="172">
        <v>43.49</v>
      </c>
    </row>
    <row r="8475" spans="4:6">
      <c r="D8475" s="106">
        <v>38919</v>
      </c>
      <c r="E8475" s="172">
        <v>44.01</v>
      </c>
      <c r="F8475" s="172">
        <v>43.36</v>
      </c>
    </row>
    <row r="8476" spans="4:6">
      <c r="D8476" s="106">
        <v>38918</v>
      </c>
      <c r="E8476" s="172">
        <v>44.3</v>
      </c>
      <c r="F8476" s="172">
        <v>43.97</v>
      </c>
    </row>
    <row r="8477" spans="4:6">
      <c r="D8477" s="106">
        <v>38917</v>
      </c>
      <c r="E8477" s="172">
        <v>44.5</v>
      </c>
      <c r="F8477" s="172">
        <v>44.23</v>
      </c>
    </row>
    <row r="8478" spans="4:6">
      <c r="D8478" s="106">
        <v>38916</v>
      </c>
      <c r="E8478" s="172">
        <v>42.55</v>
      </c>
      <c r="F8478" s="172">
        <v>42.23</v>
      </c>
    </row>
    <row r="8479" spans="4:6">
      <c r="D8479" s="106">
        <v>38915</v>
      </c>
      <c r="E8479" s="172">
        <v>42.6</v>
      </c>
      <c r="F8479" s="172">
        <v>42.41</v>
      </c>
    </row>
    <row r="8480" spans="4:6">
      <c r="D8480" s="106">
        <v>38912</v>
      </c>
      <c r="E8480" s="172">
        <v>43.9</v>
      </c>
      <c r="F8480" s="172">
        <v>42.61</v>
      </c>
    </row>
    <row r="8481" spans="4:6">
      <c r="D8481" s="106">
        <v>38911</v>
      </c>
      <c r="E8481" s="172">
        <v>45.25</v>
      </c>
      <c r="F8481" s="172">
        <v>44.04</v>
      </c>
    </row>
    <row r="8482" spans="4:6">
      <c r="D8482" s="106">
        <v>38910</v>
      </c>
      <c r="E8482" s="172">
        <v>45.94</v>
      </c>
      <c r="F8482" s="172">
        <v>45.55</v>
      </c>
    </row>
    <row r="8483" spans="4:6">
      <c r="D8483" s="106">
        <v>38909</v>
      </c>
      <c r="E8483" s="172">
        <v>45.9</v>
      </c>
      <c r="F8483" s="172">
        <v>46.01</v>
      </c>
    </row>
    <row r="8484" spans="4:6">
      <c r="D8484" s="106">
        <v>38908</v>
      </c>
      <c r="E8484" s="172">
        <v>45.56</v>
      </c>
      <c r="F8484" s="172">
        <v>46.08</v>
      </c>
    </row>
    <row r="8485" spans="4:6">
      <c r="D8485" s="106">
        <v>38905</v>
      </c>
      <c r="E8485" s="172">
        <v>45.88</v>
      </c>
      <c r="F8485" s="172">
        <v>45.51</v>
      </c>
    </row>
    <row r="8486" spans="4:6">
      <c r="D8486" s="106">
        <v>38904</v>
      </c>
      <c r="E8486" s="172">
        <v>45.13</v>
      </c>
      <c r="F8486" s="172">
        <v>45.85</v>
      </c>
    </row>
    <row r="8487" spans="4:6">
      <c r="D8487" s="106">
        <v>38903</v>
      </c>
      <c r="E8487" s="172">
        <v>45.47</v>
      </c>
      <c r="F8487" s="172">
        <v>45.13</v>
      </c>
    </row>
    <row r="8488" spans="4:6">
      <c r="D8488" s="106">
        <v>38901</v>
      </c>
      <c r="E8488" s="172">
        <v>45.1</v>
      </c>
      <c r="F8488" s="172">
        <v>45.65</v>
      </c>
    </row>
    <row r="8489" spans="4:6">
      <c r="D8489" s="106">
        <v>38898</v>
      </c>
      <c r="E8489" s="172">
        <v>44.11</v>
      </c>
      <c r="F8489" s="172">
        <v>45.3</v>
      </c>
    </row>
    <row r="8490" spans="4:6">
      <c r="D8490" s="106">
        <v>38897</v>
      </c>
      <c r="E8490" s="172">
        <v>43.09</v>
      </c>
      <c r="F8490" s="172">
        <v>44.07</v>
      </c>
    </row>
    <row r="8491" spans="4:6">
      <c r="D8491" s="106">
        <v>38896</v>
      </c>
      <c r="E8491" s="172">
        <v>42.9</v>
      </c>
      <c r="F8491" s="172">
        <v>42.95</v>
      </c>
    </row>
    <row r="8492" spans="4:6">
      <c r="D8492" s="106">
        <v>38895</v>
      </c>
      <c r="E8492" s="172">
        <v>43.73</v>
      </c>
      <c r="F8492" s="172">
        <v>42.68</v>
      </c>
    </row>
    <row r="8493" spans="4:6">
      <c r="D8493" s="106">
        <v>38894</v>
      </c>
      <c r="E8493" s="172">
        <v>43.73</v>
      </c>
      <c r="F8493" s="172">
        <v>43.7</v>
      </c>
    </row>
    <row r="8494" spans="4:6">
      <c r="D8494" s="106">
        <v>38891</v>
      </c>
      <c r="E8494" s="172">
        <v>43.28</v>
      </c>
      <c r="F8494" s="172">
        <v>43.53</v>
      </c>
    </row>
    <row r="8495" spans="4:6">
      <c r="D8495" s="106">
        <v>38890</v>
      </c>
      <c r="E8495" s="172">
        <v>43.6</v>
      </c>
      <c r="F8495" s="172">
        <v>43.45</v>
      </c>
    </row>
    <row r="8496" spans="4:6">
      <c r="D8496" s="106">
        <v>38889</v>
      </c>
      <c r="E8496" s="172">
        <v>43.4</v>
      </c>
      <c r="F8496" s="172">
        <v>43.69</v>
      </c>
    </row>
    <row r="8497" spans="4:6">
      <c r="D8497" s="106">
        <v>38888</v>
      </c>
      <c r="E8497" s="172">
        <v>43.93</v>
      </c>
      <c r="F8497" s="172">
        <v>43.4</v>
      </c>
    </row>
    <row r="8498" spans="4:6">
      <c r="D8498" s="106">
        <v>38887</v>
      </c>
      <c r="E8498" s="172">
        <v>44.64</v>
      </c>
      <c r="F8498" s="172">
        <v>44.04</v>
      </c>
    </row>
    <row r="8499" spans="4:6">
      <c r="D8499" s="106">
        <v>38884</v>
      </c>
      <c r="E8499" s="172">
        <v>44.49</v>
      </c>
      <c r="F8499" s="172">
        <v>44.55</v>
      </c>
    </row>
    <row r="8500" spans="4:6">
      <c r="D8500" s="106">
        <v>38883</v>
      </c>
      <c r="E8500" s="172">
        <v>43.81</v>
      </c>
      <c r="F8500" s="172">
        <v>44.63</v>
      </c>
    </row>
    <row r="8501" spans="4:6">
      <c r="D8501" s="106">
        <v>38882</v>
      </c>
      <c r="E8501" s="172">
        <v>43.21</v>
      </c>
      <c r="F8501" s="172">
        <v>43.65</v>
      </c>
    </row>
    <row r="8502" spans="4:6">
      <c r="D8502" s="106">
        <v>38881</v>
      </c>
      <c r="E8502" s="172">
        <v>43.85</v>
      </c>
      <c r="F8502" s="172">
        <v>43.35</v>
      </c>
    </row>
    <row r="8503" spans="4:6">
      <c r="D8503" s="106">
        <v>38880</v>
      </c>
      <c r="E8503" s="172">
        <v>45.11</v>
      </c>
      <c r="F8503" s="172">
        <v>43.87</v>
      </c>
    </row>
    <row r="8504" spans="4:6">
      <c r="D8504" s="106">
        <v>38877</v>
      </c>
      <c r="E8504" s="172">
        <v>44.69</v>
      </c>
      <c r="F8504" s="172">
        <v>45.21</v>
      </c>
    </row>
    <row r="8505" spans="4:6">
      <c r="D8505" s="106">
        <v>38876</v>
      </c>
      <c r="E8505" s="172">
        <v>44.2</v>
      </c>
      <c r="F8505" s="172">
        <v>44.72</v>
      </c>
    </row>
    <row r="8506" spans="4:6">
      <c r="D8506" s="106">
        <v>38875</v>
      </c>
      <c r="E8506" s="172">
        <v>44.12</v>
      </c>
      <c r="F8506" s="172">
        <v>44.32</v>
      </c>
    </row>
    <row r="8507" spans="4:6">
      <c r="D8507" s="106">
        <v>38874</v>
      </c>
      <c r="E8507" s="172">
        <v>43.87</v>
      </c>
      <c r="F8507" s="172">
        <v>44.12</v>
      </c>
    </row>
    <row r="8508" spans="4:6">
      <c r="D8508" s="106">
        <v>38873</v>
      </c>
      <c r="E8508" s="172">
        <v>45</v>
      </c>
      <c r="F8508" s="172">
        <v>43.87</v>
      </c>
    </row>
    <row r="8509" spans="4:6">
      <c r="D8509" s="106">
        <v>38870</v>
      </c>
      <c r="E8509" s="172">
        <v>45.07</v>
      </c>
      <c r="F8509" s="172">
        <v>45</v>
      </c>
    </row>
    <row r="8510" spans="4:6">
      <c r="D8510" s="106">
        <v>38869</v>
      </c>
      <c r="E8510" s="172">
        <v>46.18</v>
      </c>
      <c r="F8510" s="172">
        <v>44.7</v>
      </c>
    </row>
    <row r="8511" spans="4:6">
      <c r="D8511" s="106">
        <v>38868</v>
      </c>
      <c r="E8511" s="172">
        <v>45.9</v>
      </c>
      <c r="F8511" s="172">
        <v>46.19</v>
      </c>
    </row>
    <row r="8512" spans="4:6">
      <c r="D8512" s="106">
        <v>38867</v>
      </c>
      <c r="E8512" s="172">
        <v>45.2</v>
      </c>
      <c r="F8512" s="172">
        <v>44.11</v>
      </c>
    </row>
    <row r="8513" spans="4:6">
      <c r="D8513" s="106">
        <v>38863</v>
      </c>
      <c r="E8513" s="172">
        <v>45.98</v>
      </c>
      <c r="F8513" s="172">
        <v>45.49</v>
      </c>
    </row>
    <row r="8514" spans="4:6">
      <c r="D8514" s="106">
        <v>38862</v>
      </c>
      <c r="E8514" s="172">
        <v>45.66</v>
      </c>
      <c r="F8514" s="172">
        <v>45.89</v>
      </c>
    </row>
    <row r="8515" spans="4:6">
      <c r="D8515" s="106">
        <v>38861</v>
      </c>
      <c r="E8515" s="172">
        <v>46.7</v>
      </c>
      <c r="F8515" s="172">
        <v>45.31</v>
      </c>
    </row>
    <row r="8516" spans="4:6">
      <c r="D8516" s="106">
        <v>38860</v>
      </c>
      <c r="E8516" s="172">
        <v>47.93</v>
      </c>
      <c r="F8516" s="172">
        <v>46.72</v>
      </c>
    </row>
    <row r="8517" spans="4:6">
      <c r="D8517" s="106">
        <v>38859</v>
      </c>
      <c r="E8517" s="172">
        <v>47.62</v>
      </c>
      <c r="F8517" s="172">
        <v>47.73</v>
      </c>
    </row>
    <row r="8518" spans="4:6">
      <c r="D8518" s="106">
        <v>38856</v>
      </c>
      <c r="E8518" s="172">
        <v>47.65</v>
      </c>
      <c r="F8518" s="172">
        <v>47.77</v>
      </c>
    </row>
    <row r="8519" spans="4:6">
      <c r="D8519" s="106">
        <v>38855</v>
      </c>
      <c r="E8519" s="172">
        <v>48.94</v>
      </c>
      <c r="F8519" s="172">
        <v>48.04</v>
      </c>
    </row>
    <row r="8520" spans="4:6">
      <c r="D8520" s="106">
        <v>38854</v>
      </c>
      <c r="E8520" s="172">
        <v>48.95</v>
      </c>
      <c r="F8520" s="172">
        <v>48.71</v>
      </c>
    </row>
    <row r="8521" spans="4:6">
      <c r="D8521" s="106">
        <v>38853</v>
      </c>
      <c r="E8521" s="172">
        <v>48.38</v>
      </c>
      <c r="F8521" s="172">
        <v>49.33</v>
      </c>
    </row>
    <row r="8522" spans="4:6">
      <c r="D8522" s="106">
        <v>38852</v>
      </c>
      <c r="E8522" s="172">
        <v>47.6</v>
      </c>
      <c r="F8522" s="172">
        <v>48.28</v>
      </c>
    </row>
    <row r="8523" spans="4:6">
      <c r="D8523" s="106">
        <v>38849</v>
      </c>
      <c r="E8523" s="172">
        <v>48.34</v>
      </c>
      <c r="F8523" s="172">
        <v>48</v>
      </c>
    </row>
    <row r="8524" spans="4:6">
      <c r="D8524" s="106">
        <v>38848</v>
      </c>
      <c r="E8524" s="172">
        <v>49.39</v>
      </c>
      <c r="F8524" s="172">
        <v>48.34</v>
      </c>
    </row>
    <row r="8525" spans="4:6">
      <c r="D8525" s="106">
        <v>38847</v>
      </c>
      <c r="E8525" s="172">
        <v>49.37</v>
      </c>
      <c r="F8525" s="172">
        <v>49.49</v>
      </c>
    </row>
    <row r="8526" spans="4:6">
      <c r="D8526" s="106">
        <v>38846</v>
      </c>
      <c r="E8526" s="172">
        <v>49.73</v>
      </c>
      <c r="F8526" s="172">
        <v>49.35</v>
      </c>
    </row>
    <row r="8527" spans="4:6">
      <c r="D8527" s="106">
        <v>38845</v>
      </c>
      <c r="E8527" s="172">
        <v>50.01</v>
      </c>
      <c r="F8527" s="172">
        <v>49.77</v>
      </c>
    </row>
    <row r="8528" spans="4:6">
      <c r="D8528" s="106">
        <v>38842</v>
      </c>
      <c r="E8528" s="172">
        <v>50.35</v>
      </c>
      <c r="F8528" s="172">
        <v>50.11</v>
      </c>
    </row>
    <row r="8529" spans="4:6">
      <c r="D8529" s="106">
        <v>38841</v>
      </c>
      <c r="E8529" s="172">
        <v>50.25</v>
      </c>
      <c r="F8529" s="172">
        <v>50.35</v>
      </c>
    </row>
    <row r="8530" spans="4:6">
      <c r="D8530" s="106">
        <v>38840</v>
      </c>
      <c r="E8530" s="172">
        <v>51</v>
      </c>
      <c r="F8530" s="172">
        <v>50.43</v>
      </c>
    </row>
    <row r="8531" spans="4:6">
      <c r="D8531" s="106">
        <v>38839</v>
      </c>
      <c r="E8531" s="172">
        <v>50</v>
      </c>
      <c r="F8531" s="172">
        <v>50.45</v>
      </c>
    </row>
    <row r="8532" spans="4:6">
      <c r="D8532" s="106">
        <v>38838</v>
      </c>
      <c r="E8532" s="172">
        <v>50.54</v>
      </c>
      <c r="F8532" s="172">
        <v>49.82</v>
      </c>
    </row>
    <row r="8533" spans="4:6">
      <c r="D8533" s="106">
        <v>38835</v>
      </c>
      <c r="E8533" s="172">
        <v>49</v>
      </c>
      <c r="F8533" s="172">
        <v>50.62</v>
      </c>
    </row>
    <row r="8534" spans="4:6">
      <c r="D8534" s="106">
        <v>38834</v>
      </c>
      <c r="E8534" s="172">
        <v>101.65</v>
      </c>
      <c r="F8534" s="172">
        <v>99.86</v>
      </c>
    </row>
    <row r="8535" spans="4:6">
      <c r="D8535" s="106">
        <v>38833</v>
      </c>
      <c r="E8535" s="172">
        <v>101.47</v>
      </c>
      <c r="F8535" s="172">
        <v>102.27</v>
      </c>
    </row>
    <row r="8536" spans="4:6">
      <c r="D8536" s="106">
        <v>38832</v>
      </c>
      <c r="E8536" s="172">
        <v>102.05</v>
      </c>
      <c r="F8536" s="172">
        <v>101.47</v>
      </c>
    </row>
    <row r="8537" spans="4:6">
      <c r="D8537" s="106">
        <v>38831</v>
      </c>
      <c r="E8537" s="172">
        <v>102.43</v>
      </c>
      <c r="F8537" s="172">
        <v>101.9</v>
      </c>
    </row>
    <row r="8538" spans="4:6">
      <c r="D8538" s="106">
        <v>38828</v>
      </c>
      <c r="E8538" s="172">
        <v>102.7</v>
      </c>
      <c r="F8538" s="172">
        <v>102.43</v>
      </c>
    </row>
    <row r="8539" spans="4:6">
      <c r="D8539" s="106">
        <v>38827</v>
      </c>
      <c r="E8539" s="172">
        <v>102.35</v>
      </c>
      <c r="F8539" s="172">
        <v>102.6</v>
      </c>
    </row>
    <row r="8540" spans="4:6">
      <c r="D8540" s="106">
        <v>38826</v>
      </c>
      <c r="E8540" s="172">
        <v>102.33</v>
      </c>
      <c r="F8540" s="172">
        <v>102.45</v>
      </c>
    </row>
    <row r="8541" spans="4:6">
      <c r="D8541" s="106">
        <v>38825</v>
      </c>
      <c r="E8541" s="172">
        <v>102.06</v>
      </c>
      <c r="F8541" s="172">
        <v>102.48</v>
      </c>
    </row>
    <row r="8542" spans="4:6">
      <c r="D8542" s="106">
        <v>38824</v>
      </c>
      <c r="E8542" s="172">
        <v>101.14</v>
      </c>
      <c r="F8542" s="172">
        <v>101.33</v>
      </c>
    </row>
    <row r="8543" spans="4:6">
      <c r="D8543" s="106">
        <v>38820</v>
      </c>
      <c r="E8543" s="172">
        <v>101.5</v>
      </c>
      <c r="F8543" s="172">
        <v>101.34</v>
      </c>
    </row>
    <row r="8544" spans="4:6">
      <c r="D8544" s="106">
        <v>38819</v>
      </c>
      <c r="E8544" s="172">
        <v>100.12</v>
      </c>
      <c r="F8544" s="172">
        <v>101.53</v>
      </c>
    </row>
    <row r="8545" spans="4:6">
      <c r="D8545" s="106">
        <v>38818</v>
      </c>
      <c r="E8545" s="172">
        <v>101.4</v>
      </c>
      <c r="F8545" s="172">
        <v>99.92</v>
      </c>
    </row>
    <row r="8546" spans="4:6">
      <c r="D8546" s="106">
        <v>38817</v>
      </c>
      <c r="E8546" s="172">
        <v>102.5</v>
      </c>
      <c r="F8546" s="172">
        <v>101.33</v>
      </c>
    </row>
    <row r="8547" spans="4:6">
      <c r="D8547" s="106">
        <v>38814</v>
      </c>
      <c r="E8547" s="172">
        <v>102.7</v>
      </c>
      <c r="F8547" s="172">
        <v>102.55</v>
      </c>
    </row>
    <row r="8548" spans="4:6">
      <c r="D8548" s="106">
        <v>38813</v>
      </c>
      <c r="E8548" s="172">
        <v>104.69</v>
      </c>
      <c r="F8548" s="172">
        <v>102.63</v>
      </c>
    </row>
    <row r="8549" spans="4:6">
      <c r="D8549" s="106">
        <v>38812</v>
      </c>
      <c r="E8549" s="172">
        <v>103.73</v>
      </c>
      <c r="F8549" s="172">
        <v>104.69</v>
      </c>
    </row>
    <row r="8550" spans="4:6">
      <c r="D8550" s="106">
        <v>38811</v>
      </c>
      <c r="E8550" s="172">
        <v>103</v>
      </c>
      <c r="F8550" s="172">
        <v>103.73</v>
      </c>
    </row>
    <row r="8551" spans="4:6">
      <c r="D8551" s="106">
        <v>38810</v>
      </c>
      <c r="E8551" s="172">
        <v>101.08</v>
      </c>
      <c r="F8551" s="172">
        <v>101.92</v>
      </c>
    </row>
    <row r="8552" spans="4:6">
      <c r="D8552" s="106">
        <v>38807</v>
      </c>
      <c r="E8552" s="172">
        <v>101.4</v>
      </c>
      <c r="F8552" s="172">
        <v>102.64</v>
      </c>
    </row>
    <row r="8553" spans="4:6">
      <c r="D8553" s="106">
        <v>38806</v>
      </c>
      <c r="E8553" s="172">
        <v>100.75</v>
      </c>
      <c r="F8553" s="172">
        <v>101.09</v>
      </c>
    </row>
    <row r="8554" spans="4:6">
      <c r="D8554" s="106">
        <v>38805</v>
      </c>
      <c r="E8554" s="172">
        <v>99.57</v>
      </c>
      <c r="F8554" s="172">
        <v>100.93</v>
      </c>
    </row>
    <row r="8555" spans="4:6">
      <c r="D8555" s="106">
        <v>38804</v>
      </c>
      <c r="E8555" s="172">
        <v>99.2</v>
      </c>
      <c r="F8555" s="172">
        <v>99.57</v>
      </c>
    </row>
    <row r="8556" spans="4:6">
      <c r="D8556" s="106">
        <v>38803</v>
      </c>
      <c r="E8556" s="172">
        <v>99.75</v>
      </c>
      <c r="F8556" s="172">
        <v>99.33</v>
      </c>
    </row>
    <row r="8557" spans="4:6">
      <c r="D8557" s="106">
        <v>38800</v>
      </c>
      <c r="E8557" s="172">
        <v>98.2</v>
      </c>
      <c r="F8557" s="172">
        <v>99.93</v>
      </c>
    </row>
    <row r="8558" spans="4:6">
      <c r="D8558" s="106">
        <v>38799</v>
      </c>
      <c r="E8558" s="172">
        <v>97.56</v>
      </c>
      <c r="F8558" s="172">
        <v>98.3</v>
      </c>
    </row>
    <row r="8559" spans="4:6">
      <c r="D8559" s="106">
        <v>38798</v>
      </c>
      <c r="E8559" s="172">
        <v>97.05</v>
      </c>
      <c r="F8559" s="172">
        <v>98</v>
      </c>
    </row>
    <row r="8560" spans="4:6">
      <c r="D8560" s="106">
        <v>38797</v>
      </c>
      <c r="E8560" s="172">
        <v>96.48</v>
      </c>
      <c r="F8560" s="172">
        <v>97.3</v>
      </c>
    </row>
    <row r="8561" spans="1:18">
      <c r="D8561" s="106">
        <v>38796</v>
      </c>
      <c r="E8561" s="172">
        <v>96.68</v>
      </c>
      <c r="F8561" s="172">
        <v>96.48</v>
      </c>
    </row>
    <row r="8565" spans="1:18">
      <c r="D8565" s="178" t="s">
        <v>27970</v>
      </c>
      <c r="E8565" s="178" t="s">
        <v>27971</v>
      </c>
      <c r="F8565" s="178" t="s">
        <v>27982</v>
      </c>
      <c r="J8565" s="178" t="s">
        <v>27970</v>
      </c>
      <c r="K8565" s="178" t="s">
        <v>27971</v>
      </c>
      <c r="L8565" s="178" t="s">
        <v>27982</v>
      </c>
      <c r="P8565" s="178" t="s">
        <v>27970</v>
      </c>
      <c r="Q8565" s="178" t="s">
        <v>27971</v>
      </c>
      <c r="R8565" s="178" t="s">
        <v>27982</v>
      </c>
    </row>
    <row r="8566" spans="1:18">
      <c r="D8566" s="106">
        <v>38250</v>
      </c>
      <c r="E8566" s="178">
        <v>52.080010000000001</v>
      </c>
      <c r="F8566" s="178">
        <v>51.919989999999999</v>
      </c>
      <c r="J8566" s="106">
        <v>38250</v>
      </c>
      <c r="K8566" s="178">
        <v>71.72</v>
      </c>
      <c r="L8566" s="178">
        <v>71.19</v>
      </c>
      <c r="P8566" s="106">
        <v>38250</v>
      </c>
      <c r="Q8566" s="178">
        <v>9.6199999999999992</v>
      </c>
      <c r="R8566" s="178">
        <v>9.6</v>
      </c>
    </row>
    <row r="8567" spans="1:18">
      <c r="D8567" s="106">
        <v>38247</v>
      </c>
      <c r="E8567" s="178">
        <v>52.2</v>
      </c>
      <c r="F8567" s="178">
        <v>52.080010000000001</v>
      </c>
      <c r="J8567" s="106">
        <v>38247</v>
      </c>
      <c r="K8567" s="178">
        <v>72.2</v>
      </c>
      <c r="L8567" s="178">
        <v>71.95</v>
      </c>
      <c r="P8567" s="106">
        <v>38247</v>
      </c>
      <c r="Q8567" s="178">
        <v>9.76</v>
      </c>
      <c r="R8567" s="178">
        <v>9.65</v>
      </c>
    </row>
    <row r="8568" spans="1:18">
      <c r="D8568" s="106">
        <v>38246</v>
      </c>
      <c r="E8568" s="178">
        <v>51.810009999999998</v>
      </c>
      <c r="F8568" s="178">
        <v>52.009990000000002</v>
      </c>
      <c r="J8568" s="106">
        <v>38246</v>
      </c>
      <c r="K8568" s="178">
        <v>70.75</v>
      </c>
      <c r="L8568" s="178">
        <v>72.319999999999993</v>
      </c>
      <c r="P8568" s="106">
        <v>38246</v>
      </c>
      <c r="Q8568" s="178">
        <v>9.7100000000000009</v>
      </c>
      <c r="R8568" s="178">
        <v>9.76</v>
      </c>
    </row>
    <row r="8569" spans="1:18">
      <c r="A8569">
        <v>37</v>
      </c>
      <c r="B8569" s="106">
        <f>'Competitors list'!B98</f>
        <v>38245</v>
      </c>
      <c r="C8569" s="101" t="str">
        <f>'Competitors list'!D98</f>
        <v>Torchmark Corp</v>
      </c>
      <c r="D8569" s="106">
        <v>38245</v>
      </c>
      <c r="E8569" s="178">
        <v>52.030009999999997</v>
      </c>
      <c r="F8569" s="178">
        <v>51.649990000000003</v>
      </c>
      <c r="G8569">
        <v>37</v>
      </c>
      <c r="H8569" s="106">
        <v>38245</v>
      </c>
      <c r="I8569" t="str">
        <f>'Competitors list'!D92</f>
        <v>StanCorp Financial Group Inc</v>
      </c>
      <c r="J8569" s="106">
        <v>38245</v>
      </c>
      <c r="K8569" s="178">
        <v>71.31</v>
      </c>
      <c r="L8569" s="178">
        <v>72</v>
      </c>
      <c r="M8569">
        <v>37</v>
      </c>
      <c r="N8569" s="106">
        <v>38245</v>
      </c>
      <c r="O8569" t="e">
        <f>'Competitors list'!#REF!</f>
        <v>#REF!</v>
      </c>
      <c r="P8569" s="106">
        <v>38245</v>
      </c>
      <c r="Q8569" s="178">
        <v>9.2799999999999994</v>
      </c>
      <c r="R8569" s="178">
        <v>9.61</v>
      </c>
    </row>
    <row r="8570" spans="1:18">
      <c r="D8570" s="106">
        <v>38244</v>
      </c>
      <c r="E8570" s="178">
        <v>51.959989999999998</v>
      </c>
      <c r="F8570" s="178">
        <v>51.93</v>
      </c>
      <c r="J8570" s="106">
        <v>38244</v>
      </c>
      <c r="K8570" s="178">
        <v>71.75</v>
      </c>
      <c r="L8570" s="178">
        <v>71.31</v>
      </c>
      <c r="P8570" s="106">
        <v>38244</v>
      </c>
      <c r="Q8570" s="178">
        <v>9.1199999999999992</v>
      </c>
      <c r="R8570" s="178">
        <v>9.34</v>
      </c>
    </row>
    <row r="8571" spans="1:18">
      <c r="D8571" s="106">
        <v>38243</v>
      </c>
      <c r="E8571" s="178">
        <v>51.670009999999998</v>
      </c>
      <c r="F8571" s="178">
        <v>51.869990000000001</v>
      </c>
      <c r="J8571" s="106">
        <v>38243</v>
      </c>
      <c r="K8571" s="178">
        <v>72.599999999999994</v>
      </c>
      <c r="L8571" s="178">
        <v>73.36</v>
      </c>
      <c r="P8571" s="106">
        <v>38243</v>
      </c>
      <c r="Q8571" s="178">
        <v>9.11</v>
      </c>
      <c r="R8571" s="178">
        <v>9.1</v>
      </c>
    </row>
    <row r="8572" spans="1:18">
      <c r="D8572" s="106">
        <v>38240</v>
      </c>
      <c r="E8572" s="178">
        <v>51.7</v>
      </c>
      <c r="F8572" s="178">
        <v>51.57</v>
      </c>
      <c r="J8572" s="106">
        <v>38240</v>
      </c>
      <c r="K8572" s="178">
        <v>73.599999999999994</v>
      </c>
      <c r="L8572" s="178">
        <v>72.760000000000005</v>
      </c>
      <c r="P8572" s="106">
        <v>38240</v>
      </c>
      <c r="Q8572" s="178">
        <v>9.08</v>
      </c>
      <c r="R8572" s="178">
        <v>9.0500000000000007</v>
      </c>
    </row>
    <row r="8573" spans="1:18">
      <c r="D8573" s="106">
        <v>38239</v>
      </c>
      <c r="E8573" s="178">
        <v>51.95</v>
      </c>
      <c r="F8573" s="178">
        <v>51.540010000000002</v>
      </c>
      <c r="J8573" s="106">
        <v>38239</v>
      </c>
      <c r="K8573" s="178">
        <v>73.180000000000007</v>
      </c>
      <c r="L8573" s="178">
        <v>73.66</v>
      </c>
      <c r="P8573" s="106">
        <v>38239</v>
      </c>
      <c r="Q8573" s="178">
        <v>9.0500000000000007</v>
      </c>
      <c r="R8573" s="178">
        <v>9.1</v>
      </c>
    </row>
    <row r="8574" spans="1:18">
      <c r="D8574" s="106">
        <v>38238</v>
      </c>
      <c r="E8574" s="178">
        <v>52.54</v>
      </c>
      <c r="F8574" s="178">
        <v>51.7</v>
      </c>
      <c r="J8574" s="106">
        <v>38238</v>
      </c>
      <c r="K8574" s="178">
        <v>73.7</v>
      </c>
      <c r="L8574" s="178">
        <v>73.2</v>
      </c>
      <c r="P8574" s="106">
        <v>38238</v>
      </c>
      <c r="Q8574" s="178">
        <v>9.1300000000000008</v>
      </c>
      <c r="R8574" s="178">
        <v>9.0500000000000007</v>
      </c>
    </row>
    <row r="8575" spans="1:18">
      <c r="D8575" s="106">
        <v>38237</v>
      </c>
      <c r="E8575" s="178">
        <v>52.45</v>
      </c>
      <c r="F8575" s="178">
        <v>52.54</v>
      </c>
      <c r="J8575" s="106">
        <v>38237</v>
      </c>
      <c r="K8575" s="178">
        <v>72.599999999999994</v>
      </c>
      <c r="L8575" s="178">
        <v>73.63</v>
      </c>
      <c r="P8575" s="106">
        <v>38237</v>
      </c>
      <c r="Q8575" s="178">
        <v>9.1</v>
      </c>
      <c r="R8575" s="178">
        <v>9.15</v>
      </c>
    </row>
    <row r="8576" spans="1:18">
      <c r="D8576" s="106">
        <v>38233</v>
      </c>
      <c r="E8576" s="178">
        <v>51.649990000000003</v>
      </c>
      <c r="F8576" s="178">
        <v>51.850009999999997</v>
      </c>
      <c r="J8576" s="106">
        <v>38233</v>
      </c>
      <c r="K8576" s="178">
        <v>72.17</v>
      </c>
      <c r="L8576" s="178">
        <v>72.47</v>
      </c>
      <c r="P8576" s="106">
        <v>38233</v>
      </c>
      <c r="Q8576" s="178">
        <v>9.0500000000000007</v>
      </c>
      <c r="R8576" s="178">
        <v>9.07</v>
      </c>
    </row>
    <row r="8577" spans="4:18">
      <c r="D8577" s="106">
        <v>38232</v>
      </c>
      <c r="E8577" s="178">
        <v>51.3</v>
      </c>
      <c r="F8577" s="178">
        <v>51.64</v>
      </c>
      <c r="J8577" s="106">
        <v>38232</v>
      </c>
      <c r="K8577" s="178">
        <v>71.790000000000006</v>
      </c>
      <c r="L8577" s="178">
        <v>72.25</v>
      </c>
      <c r="P8577" s="106">
        <v>38232</v>
      </c>
      <c r="Q8577" s="178">
        <v>9.19</v>
      </c>
      <c r="R8577" s="178">
        <v>9.11</v>
      </c>
    </row>
    <row r="8578" spans="4:18">
      <c r="D8578" s="106">
        <v>38231</v>
      </c>
      <c r="E8578" s="178">
        <v>51.349989999999998</v>
      </c>
      <c r="F8578" s="178">
        <v>51.3</v>
      </c>
      <c r="J8578" s="106">
        <v>38231</v>
      </c>
      <c r="K8578" s="178">
        <v>72.38</v>
      </c>
      <c r="L8578" s="178">
        <v>71.91</v>
      </c>
      <c r="P8578" s="106">
        <v>38231</v>
      </c>
      <c r="Q8578" s="178">
        <v>9.11</v>
      </c>
      <c r="R8578" s="178">
        <v>9.16</v>
      </c>
    </row>
    <row r="8579" spans="4:18">
      <c r="D8579" s="106">
        <v>38230</v>
      </c>
      <c r="E8579" s="178">
        <v>51.469990000000003</v>
      </c>
      <c r="F8579" s="178">
        <v>51.48</v>
      </c>
      <c r="J8579" s="106">
        <v>38230</v>
      </c>
      <c r="K8579" s="178">
        <v>71.540000000000006</v>
      </c>
      <c r="L8579" s="178">
        <v>72.5</v>
      </c>
      <c r="P8579" s="106">
        <v>38230</v>
      </c>
      <c r="Q8579" s="178">
        <v>9.18</v>
      </c>
      <c r="R8579" s="178">
        <v>9.15</v>
      </c>
    </row>
    <row r="8580" spans="4:18">
      <c r="D8580" s="106">
        <v>38229</v>
      </c>
      <c r="E8580" s="178">
        <v>52</v>
      </c>
      <c r="F8580" s="178">
        <v>51.62</v>
      </c>
      <c r="J8580" s="106">
        <v>38229</v>
      </c>
      <c r="K8580" s="178">
        <v>71.680000000000007</v>
      </c>
      <c r="L8580" s="178">
        <v>71.62</v>
      </c>
      <c r="P8580" s="106">
        <v>38229</v>
      </c>
      <c r="Q8580" s="178">
        <v>9.1999999999999993</v>
      </c>
      <c r="R8580" s="178">
        <v>9.16</v>
      </c>
    </row>
    <row r="8581" spans="4:18">
      <c r="D8581" s="106">
        <v>38226</v>
      </c>
      <c r="E8581" s="178">
        <v>52.069989999999997</v>
      </c>
      <c r="F8581" s="178">
        <v>51.900010000000002</v>
      </c>
      <c r="J8581" s="106">
        <v>38226</v>
      </c>
      <c r="K8581" s="178">
        <v>73.69</v>
      </c>
      <c r="L8581" s="178">
        <v>71.680000000000007</v>
      </c>
      <c r="P8581" s="106">
        <v>38226</v>
      </c>
      <c r="Q8581" s="178">
        <v>9.1</v>
      </c>
      <c r="R8581" s="178">
        <v>9.23</v>
      </c>
    </row>
    <row r="8582" spans="4:18">
      <c r="D8582" s="106">
        <v>38225</v>
      </c>
      <c r="E8582" s="178">
        <v>51.73</v>
      </c>
      <c r="F8582" s="178">
        <v>51.869990000000001</v>
      </c>
      <c r="J8582" s="106">
        <v>38225</v>
      </c>
      <c r="K8582" s="178">
        <v>74.03</v>
      </c>
      <c r="L8582" s="178">
        <v>73.89</v>
      </c>
      <c r="P8582" s="106">
        <v>38225</v>
      </c>
      <c r="Q8582" s="178">
        <v>9.1199999999999992</v>
      </c>
      <c r="R8582" s="178">
        <v>9.11</v>
      </c>
    </row>
    <row r="8583" spans="4:18">
      <c r="D8583" s="106">
        <v>38224</v>
      </c>
      <c r="E8583" s="178">
        <v>51.580010000000001</v>
      </c>
      <c r="F8583" s="178">
        <v>51.529989999999998</v>
      </c>
      <c r="J8583" s="106">
        <v>38224</v>
      </c>
      <c r="K8583" s="178">
        <v>73.260000000000005</v>
      </c>
      <c r="L8583" s="178">
        <v>74.650000000000006</v>
      </c>
      <c r="P8583" s="106">
        <v>38224</v>
      </c>
      <c r="Q8583" s="178">
        <v>9.33</v>
      </c>
      <c r="R8583" s="178">
        <v>9.15</v>
      </c>
    </row>
    <row r="8584" spans="4:18">
      <c r="D8584" s="106">
        <v>38223</v>
      </c>
      <c r="E8584" s="178">
        <v>51.41</v>
      </c>
      <c r="F8584" s="178">
        <v>51.270009999999999</v>
      </c>
      <c r="J8584" s="106">
        <v>38223</v>
      </c>
      <c r="K8584" s="178">
        <v>72.66</v>
      </c>
      <c r="L8584" s="178">
        <v>73.260000000000005</v>
      </c>
      <c r="P8584" s="106">
        <v>38223</v>
      </c>
      <c r="Q8584" s="178">
        <v>9.02</v>
      </c>
      <c r="R8584" s="178">
        <v>9.2799999999999994</v>
      </c>
    </row>
    <row r="8585" spans="4:18">
      <c r="D8585" s="106">
        <v>38222</v>
      </c>
      <c r="E8585" s="178">
        <v>51.73</v>
      </c>
      <c r="F8585" s="178">
        <v>51.379989999999999</v>
      </c>
      <c r="J8585" s="106">
        <v>38222</v>
      </c>
      <c r="K8585" s="178">
        <v>72.150000000000006</v>
      </c>
      <c r="L8585" s="178">
        <v>72.44</v>
      </c>
      <c r="P8585" s="106">
        <v>38222</v>
      </c>
      <c r="Q8585" s="178">
        <v>9.14</v>
      </c>
      <c r="R8585" s="178">
        <v>9.0500000000000007</v>
      </c>
    </row>
    <row r="8586" spans="4:18">
      <c r="D8586" s="106">
        <v>38219</v>
      </c>
      <c r="E8586" s="178">
        <v>51.52</v>
      </c>
      <c r="F8586" s="178">
        <v>51.66</v>
      </c>
      <c r="J8586" s="106">
        <v>38219</v>
      </c>
      <c r="K8586" s="178">
        <v>71.98</v>
      </c>
      <c r="L8586" s="178">
        <v>72.2</v>
      </c>
      <c r="P8586" s="106">
        <v>38219</v>
      </c>
      <c r="Q8586" s="178">
        <v>9.27</v>
      </c>
      <c r="R8586" s="178">
        <v>9.14</v>
      </c>
    </row>
    <row r="8587" spans="4:18">
      <c r="D8587" s="106">
        <v>38218</v>
      </c>
      <c r="E8587" s="178">
        <v>51.7</v>
      </c>
      <c r="F8587" s="178">
        <v>51.509990000000002</v>
      </c>
      <c r="J8587" s="106">
        <v>38218</v>
      </c>
      <c r="K8587" s="178">
        <v>71.900000000000006</v>
      </c>
      <c r="L8587" s="178">
        <v>72.11</v>
      </c>
      <c r="P8587" s="106">
        <v>38218</v>
      </c>
      <c r="Q8587" s="178">
        <v>9.32</v>
      </c>
      <c r="R8587" s="178">
        <v>9.23</v>
      </c>
    </row>
    <row r="8588" spans="4:18">
      <c r="D8588" s="106">
        <v>38217</v>
      </c>
      <c r="E8588" s="178">
        <v>51.23</v>
      </c>
      <c r="F8588" s="178">
        <v>51.869990000000001</v>
      </c>
      <c r="J8588" s="106">
        <v>38217</v>
      </c>
      <c r="K8588" s="178">
        <v>71.16</v>
      </c>
      <c r="L8588" s="178">
        <v>71.89</v>
      </c>
      <c r="P8588" s="106">
        <v>38217</v>
      </c>
      <c r="Q8588" s="178">
        <v>9.17</v>
      </c>
      <c r="R8588" s="178">
        <v>9.35</v>
      </c>
    </row>
    <row r="8589" spans="4:18">
      <c r="D8589" s="106">
        <v>38216</v>
      </c>
      <c r="E8589" s="178">
        <v>51.14</v>
      </c>
      <c r="F8589" s="178">
        <v>51.109990000000003</v>
      </c>
      <c r="J8589" s="106">
        <v>38216</v>
      </c>
      <c r="K8589" s="178">
        <v>71.040000000000006</v>
      </c>
      <c r="L8589" s="178">
        <v>71.36</v>
      </c>
      <c r="P8589" s="106">
        <v>38216</v>
      </c>
      <c r="Q8589" s="178">
        <v>9.1199999999999992</v>
      </c>
      <c r="R8589" s="178">
        <v>9.18</v>
      </c>
    </row>
    <row r="8590" spans="4:18">
      <c r="D8590" s="106">
        <v>38215</v>
      </c>
      <c r="E8590" s="178">
        <v>50.749980000000001</v>
      </c>
      <c r="F8590" s="178">
        <v>51.149990000000003</v>
      </c>
      <c r="J8590" s="106">
        <v>38215</v>
      </c>
      <c r="K8590" s="178">
        <v>70.05</v>
      </c>
      <c r="L8590" s="178">
        <v>71.03</v>
      </c>
      <c r="P8590" s="106">
        <v>38215</v>
      </c>
      <c r="Q8590" s="178">
        <v>9.1999999999999993</v>
      </c>
      <c r="R8590" s="178">
        <v>9.11</v>
      </c>
    </row>
    <row r="8591" spans="4:18">
      <c r="D8591" s="106">
        <v>38212</v>
      </c>
      <c r="E8591" s="178">
        <v>50.640009999999997</v>
      </c>
      <c r="F8591" s="178">
        <v>50.55001</v>
      </c>
      <c r="J8591" s="106">
        <v>38212</v>
      </c>
      <c r="K8591" s="178">
        <v>70.16</v>
      </c>
      <c r="L8591" s="178">
        <v>70.05</v>
      </c>
      <c r="P8591" s="106">
        <v>38212</v>
      </c>
      <c r="Q8591" s="178">
        <v>9.3000000000000007</v>
      </c>
      <c r="R8591" s="178">
        <v>9.26</v>
      </c>
    </row>
    <row r="8592" spans="4:18">
      <c r="D8592" s="106">
        <v>38211</v>
      </c>
      <c r="E8592" s="178">
        <v>50.8</v>
      </c>
      <c r="F8592" s="178">
        <v>50.49</v>
      </c>
      <c r="J8592" s="106">
        <v>38211</v>
      </c>
      <c r="K8592" s="178">
        <v>70.05</v>
      </c>
      <c r="L8592" s="178">
        <v>70.180000000000007</v>
      </c>
      <c r="P8592" s="106">
        <v>38211</v>
      </c>
      <c r="Q8592" s="178">
        <v>9.5</v>
      </c>
      <c r="R8592" s="178">
        <v>9.25</v>
      </c>
    </row>
    <row r="8593" spans="4:18">
      <c r="D8593" s="106">
        <v>38210</v>
      </c>
      <c r="E8593" s="178">
        <v>50.899990000000003</v>
      </c>
      <c r="F8593" s="178">
        <v>50.569989999999997</v>
      </c>
      <c r="J8593" s="106">
        <v>38210</v>
      </c>
      <c r="K8593" s="178">
        <v>70.040000000000006</v>
      </c>
      <c r="L8593" s="178">
        <v>70.2</v>
      </c>
      <c r="P8593" s="106">
        <v>38210</v>
      </c>
      <c r="Q8593" s="178">
        <v>9.64</v>
      </c>
      <c r="R8593" s="178">
        <v>9.51</v>
      </c>
    </row>
    <row r="8594" spans="4:18">
      <c r="D8594" s="106">
        <v>38209</v>
      </c>
      <c r="E8594" s="178">
        <v>50.58</v>
      </c>
      <c r="F8594" s="178">
        <v>50.899990000000003</v>
      </c>
      <c r="J8594" s="106">
        <v>38209</v>
      </c>
      <c r="K8594" s="178">
        <v>68.86</v>
      </c>
      <c r="L8594" s="178">
        <v>70.14</v>
      </c>
      <c r="P8594" s="106">
        <v>38209</v>
      </c>
      <c r="Q8594" s="178">
        <v>9.7799999999999994</v>
      </c>
      <c r="R8594" s="178">
        <v>9.69</v>
      </c>
    </row>
    <row r="8595" spans="4:18">
      <c r="D8595" s="106">
        <v>38208</v>
      </c>
      <c r="E8595" s="178">
        <v>50.69999</v>
      </c>
      <c r="F8595" s="178">
        <v>50.359990000000003</v>
      </c>
      <c r="J8595" s="106">
        <v>38208</v>
      </c>
      <c r="K8595" s="178">
        <v>69.13</v>
      </c>
      <c r="L8595" s="178">
        <v>68.86</v>
      </c>
      <c r="P8595" s="106">
        <v>38208</v>
      </c>
      <c r="Q8595" s="178">
        <v>9.92</v>
      </c>
      <c r="R8595" s="178">
        <v>9.7200000000000006</v>
      </c>
    </row>
    <row r="8596" spans="4:18">
      <c r="D8596" s="106">
        <v>38205</v>
      </c>
      <c r="E8596" s="178">
        <v>51.580010000000001</v>
      </c>
      <c r="F8596" s="178">
        <v>50.8</v>
      </c>
      <c r="J8596" s="106">
        <v>38205</v>
      </c>
      <c r="K8596" s="178">
        <v>69.400000000000006</v>
      </c>
      <c r="L8596" s="178">
        <v>69.010000000000005</v>
      </c>
      <c r="P8596" s="106">
        <v>38205</v>
      </c>
      <c r="Q8596" s="178">
        <v>9.6</v>
      </c>
      <c r="R8596" s="178">
        <v>9.9</v>
      </c>
    </row>
    <row r="8597" spans="4:18">
      <c r="D8597" s="106">
        <v>38204</v>
      </c>
      <c r="E8597" s="178">
        <v>52.30001</v>
      </c>
      <c r="F8597" s="178">
        <v>51.630009999999999</v>
      </c>
      <c r="J8597" s="106">
        <v>38204</v>
      </c>
      <c r="K8597" s="178">
        <v>71.7</v>
      </c>
      <c r="L8597" s="178">
        <v>69.849999999999994</v>
      </c>
      <c r="P8597" s="106">
        <v>38204</v>
      </c>
      <c r="Q8597" s="178">
        <v>9.5</v>
      </c>
      <c r="R8597" s="178">
        <v>9.35</v>
      </c>
    </row>
    <row r="8598" spans="4:18">
      <c r="D8598" s="106">
        <v>38203</v>
      </c>
      <c r="E8598" s="178">
        <v>52.600009999999997</v>
      </c>
      <c r="F8598" s="178">
        <v>52.400010000000002</v>
      </c>
      <c r="J8598" s="106">
        <v>38203</v>
      </c>
      <c r="K8598" s="178">
        <v>71.94</v>
      </c>
      <c r="L8598" s="178">
        <v>71.849999999999994</v>
      </c>
      <c r="P8598" s="106">
        <v>38203</v>
      </c>
      <c r="Q8598" s="178">
        <v>9.6300000000000008</v>
      </c>
      <c r="R8598" s="178">
        <v>9.5</v>
      </c>
    </row>
    <row r="8599" spans="4:18">
      <c r="D8599" s="106">
        <v>38202</v>
      </c>
      <c r="E8599" s="178">
        <v>52.549990000000001</v>
      </c>
      <c r="F8599" s="178">
        <v>52.690010000000001</v>
      </c>
      <c r="J8599" s="106">
        <v>38202</v>
      </c>
      <c r="K8599" s="178">
        <v>70.73</v>
      </c>
      <c r="L8599" s="178">
        <v>71.94</v>
      </c>
      <c r="P8599" s="106">
        <v>38202</v>
      </c>
      <c r="Q8599" s="178">
        <v>9.9499999999999993</v>
      </c>
      <c r="R8599" s="178">
        <v>9.6300000000000008</v>
      </c>
    </row>
    <row r="8600" spans="4:18">
      <c r="D8600" s="106">
        <v>38201</v>
      </c>
      <c r="E8600" s="178">
        <v>52.29</v>
      </c>
      <c r="F8600" s="178">
        <v>52.47</v>
      </c>
      <c r="J8600" s="106">
        <v>38201</v>
      </c>
      <c r="K8600" s="178">
        <v>70.099999999999994</v>
      </c>
      <c r="L8600" s="178">
        <v>70.83</v>
      </c>
      <c r="P8600" s="106">
        <v>38201</v>
      </c>
      <c r="Q8600" s="178">
        <v>9</v>
      </c>
      <c r="R8600" s="178">
        <v>9.5500000000000007</v>
      </c>
    </row>
    <row r="8601" spans="4:18">
      <c r="D8601" s="106">
        <v>38198</v>
      </c>
      <c r="E8601" s="178">
        <v>52.170009999999998</v>
      </c>
      <c r="F8601" s="178">
        <v>52.279989999999998</v>
      </c>
      <c r="J8601" s="106">
        <v>38198</v>
      </c>
      <c r="K8601" s="178">
        <v>69.849999999999994</v>
      </c>
      <c r="L8601" s="178">
        <v>70.3</v>
      </c>
      <c r="P8601" s="106">
        <v>38198</v>
      </c>
      <c r="Q8601" s="178">
        <v>9</v>
      </c>
      <c r="R8601" s="178">
        <v>9.01</v>
      </c>
    </row>
    <row r="8602" spans="4:18">
      <c r="D8602" s="106">
        <v>38197</v>
      </c>
      <c r="E8602" s="178">
        <v>51.64</v>
      </c>
      <c r="F8602" s="178">
        <v>52.260010000000001</v>
      </c>
      <c r="J8602" s="106">
        <v>38197</v>
      </c>
      <c r="K8602" s="178">
        <v>70</v>
      </c>
      <c r="L8602" s="178">
        <v>70</v>
      </c>
      <c r="P8602" s="106">
        <v>38197</v>
      </c>
      <c r="Q8602" s="178">
        <v>9.11</v>
      </c>
      <c r="R8602" s="178">
        <v>9</v>
      </c>
    </row>
    <row r="8603" spans="4:18">
      <c r="D8603" s="106">
        <v>38196</v>
      </c>
      <c r="E8603" s="178">
        <v>51.180010000000003</v>
      </c>
      <c r="F8603" s="178">
        <v>51.630009999999999</v>
      </c>
      <c r="J8603" s="106">
        <v>38196</v>
      </c>
      <c r="K8603" s="178">
        <v>68.95</v>
      </c>
      <c r="L8603" s="178">
        <v>69.94</v>
      </c>
      <c r="P8603" s="106">
        <v>38196</v>
      </c>
      <c r="Q8603" s="178">
        <v>9.1199999999999992</v>
      </c>
      <c r="R8603" s="178">
        <v>9.06</v>
      </c>
    </row>
    <row r="8604" spans="4:18">
      <c r="D8604" s="106">
        <v>38195</v>
      </c>
      <c r="E8604" s="178">
        <v>50.69999</v>
      </c>
      <c r="F8604" s="178">
        <v>51.169989999999999</v>
      </c>
      <c r="J8604" s="106">
        <v>38195</v>
      </c>
      <c r="K8604" s="178">
        <v>70.61</v>
      </c>
      <c r="L8604" s="178">
        <v>68.7</v>
      </c>
      <c r="P8604" s="106">
        <v>38195</v>
      </c>
      <c r="Q8604" s="178">
        <v>9.1</v>
      </c>
      <c r="R8604" s="178">
        <v>9.1199999999999992</v>
      </c>
    </row>
    <row r="8605" spans="4:18">
      <c r="D8605" s="106">
        <v>38194</v>
      </c>
      <c r="E8605" s="178">
        <v>51.379989999999999</v>
      </c>
      <c r="F8605" s="178">
        <v>50.55001</v>
      </c>
      <c r="J8605" s="106">
        <v>38194</v>
      </c>
      <c r="K8605" s="178">
        <v>68.39</v>
      </c>
      <c r="L8605" s="178">
        <v>70.510000000000005</v>
      </c>
      <c r="P8605" s="106">
        <v>38194</v>
      </c>
      <c r="Q8605" s="178">
        <v>9.42</v>
      </c>
      <c r="R8605" s="178">
        <v>9.11</v>
      </c>
    </row>
    <row r="8606" spans="4:18">
      <c r="D8606" s="106">
        <v>38191</v>
      </c>
      <c r="E8606" s="178">
        <v>51.959989999999998</v>
      </c>
      <c r="F8606" s="178">
        <v>51.559989999999999</v>
      </c>
      <c r="J8606" s="106">
        <v>38191</v>
      </c>
      <c r="K8606" s="178">
        <v>68</v>
      </c>
      <c r="L8606" s="178">
        <v>68.510000000000005</v>
      </c>
      <c r="P8606" s="106">
        <v>38191</v>
      </c>
      <c r="Q8606" s="178">
        <v>9.5299999999999994</v>
      </c>
      <c r="R8606" s="178">
        <v>9.35</v>
      </c>
    </row>
    <row r="8607" spans="4:18">
      <c r="D8607" s="106">
        <v>38190</v>
      </c>
      <c r="E8607" s="178">
        <v>52.30001</v>
      </c>
      <c r="F8607" s="178">
        <v>51.940010000000001</v>
      </c>
      <c r="J8607" s="106">
        <v>38190</v>
      </c>
      <c r="K8607" s="178">
        <v>65</v>
      </c>
      <c r="L8607" s="178">
        <v>66.489999999999995</v>
      </c>
      <c r="P8607" s="106">
        <v>38190</v>
      </c>
      <c r="Q8607" s="178">
        <v>9.3699999999999992</v>
      </c>
      <c r="R8607" s="178">
        <v>9.49</v>
      </c>
    </row>
    <row r="8608" spans="4:18">
      <c r="D8608" s="106">
        <v>38189</v>
      </c>
      <c r="E8608" s="178">
        <v>52.350009999999997</v>
      </c>
      <c r="F8608" s="178">
        <v>52.30001</v>
      </c>
      <c r="J8608" s="106">
        <v>38189</v>
      </c>
      <c r="K8608" s="178">
        <v>64.900000000000006</v>
      </c>
      <c r="L8608" s="178">
        <v>64.67</v>
      </c>
      <c r="P8608" s="106">
        <v>38189</v>
      </c>
      <c r="Q8608" s="178">
        <v>9.75</v>
      </c>
      <c r="R8608" s="178">
        <v>9.41</v>
      </c>
    </row>
    <row r="8609" spans="4:18">
      <c r="D8609" s="106">
        <v>38188</v>
      </c>
      <c r="E8609" s="178">
        <v>52.120010000000001</v>
      </c>
      <c r="F8609" s="178">
        <v>52.11</v>
      </c>
      <c r="J8609" s="106">
        <v>38188</v>
      </c>
      <c r="K8609" s="178">
        <v>64.3</v>
      </c>
      <c r="L8609" s="178">
        <v>65.44</v>
      </c>
      <c r="P8609" s="106">
        <v>38188</v>
      </c>
      <c r="Q8609" s="178">
        <v>9.5</v>
      </c>
      <c r="R8609" s="178">
        <v>9.65</v>
      </c>
    </row>
    <row r="8610" spans="4:18">
      <c r="D8610" s="106">
        <v>38187</v>
      </c>
      <c r="E8610" s="178">
        <v>52.099989999999998</v>
      </c>
      <c r="F8610" s="178">
        <v>52.220010000000002</v>
      </c>
      <c r="J8610" s="106">
        <v>38187</v>
      </c>
      <c r="K8610" s="178">
        <v>63.81</v>
      </c>
      <c r="L8610" s="178">
        <v>64.400000000000006</v>
      </c>
      <c r="P8610" s="106">
        <v>38187</v>
      </c>
      <c r="Q8610" s="178">
        <v>9.5</v>
      </c>
      <c r="R8610" s="178">
        <v>9.4</v>
      </c>
    </row>
    <row r="8611" spans="4:18">
      <c r="D8611" s="106">
        <v>38184</v>
      </c>
      <c r="E8611" s="178">
        <v>52.600009999999997</v>
      </c>
      <c r="F8611" s="178">
        <v>51.990009999999998</v>
      </c>
      <c r="J8611" s="106">
        <v>38184</v>
      </c>
      <c r="K8611" s="178">
        <v>64.12</v>
      </c>
      <c r="L8611" s="178">
        <v>63.8</v>
      </c>
      <c r="P8611" s="106">
        <v>38184</v>
      </c>
      <c r="Q8611" s="178">
        <v>9.6999999999999993</v>
      </c>
      <c r="R8611" s="178">
        <v>9.5</v>
      </c>
    </row>
    <row r="8612" spans="4:18">
      <c r="D8612" s="106">
        <v>38183</v>
      </c>
      <c r="E8612" s="178">
        <v>53.039990000000003</v>
      </c>
      <c r="F8612" s="178">
        <v>52.369990000000001</v>
      </c>
      <c r="J8612" s="106">
        <v>38183</v>
      </c>
      <c r="K8612" s="178">
        <v>64.52</v>
      </c>
      <c r="L8612" s="178">
        <v>64.11</v>
      </c>
      <c r="P8612" s="106">
        <v>38183</v>
      </c>
      <c r="Q8612" s="178">
        <v>9.9600000000000009</v>
      </c>
      <c r="R8612" s="178">
        <v>9.6</v>
      </c>
    </row>
    <row r="8613" spans="4:18">
      <c r="D8613" s="106">
        <v>38182</v>
      </c>
      <c r="E8613" s="178">
        <v>53.399990000000003</v>
      </c>
      <c r="F8613" s="178">
        <v>53.1</v>
      </c>
      <c r="J8613" s="106">
        <v>38182</v>
      </c>
      <c r="K8613" s="178">
        <v>64.37</v>
      </c>
      <c r="L8613" s="178">
        <v>64.319999999999993</v>
      </c>
      <c r="P8613" s="106">
        <v>38182</v>
      </c>
      <c r="Q8613" s="178">
        <v>10.02</v>
      </c>
      <c r="R8613" s="178">
        <v>9.9600000000000009</v>
      </c>
    </row>
    <row r="8614" spans="4:18">
      <c r="D8614" s="106">
        <v>38181</v>
      </c>
      <c r="E8614" s="178">
        <v>53.849989999999998</v>
      </c>
      <c r="F8614" s="178">
        <v>53.539990000000003</v>
      </c>
      <c r="J8614" s="106">
        <v>38181</v>
      </c>
      <c r="K8614" s="178">
        <v>64.88</v>
      </c>
      <c r="L8614" s="178">
        <v>64.52</v>
      </c>
      <c r="P8614" s="106">
        <v>38181</v>
      </c>
      <c r="Q8614" s="178">
        <v>9.7899999999999991</v>
      </c>
      <c r="R8614" s="178">
        <v>9.9600000000000009</v>
      </c>
    </row>
    <row r="8615" spans="4:18">
      <c r="D8615" s="106">
        <v>38180</v>
      </c>
      <c r="E8615" s="178">
        <v>53.700009999999999</v>
      </c>
      <c r="F8615" s="178">
        <v>53.87</v>
      </c>
      <c r="J8615" s="106">
        <v>38180</v>
      </c>
      <c r="K8615" s="178">
        <v>64.599999999999994</v>
      </c>
      <c r="L8615" s="178">
        <v>64.78</v>
      </c>
      <c r="P8615" s="106">
        <v>38180</v>
      </c>
      <c r="Q8615" s="178">
        <v>9.5500000000000007</v>
      </c>
      <c r="R8615" s="178">
        <v>9.7200000000000006</v>
      </c>
    </row>
    <row r="8616" spans="4:18">
      <c r="D8616" s="106">
        <v>38177</v>
      </c>
      <c r="E8616" s="178">
        <v>53.849989999999998</v>
      </c>
      <c r="F8616" s="178">
        <v>53.759990000000002</v>
      </c>
      <c r="J8616" s="106">
        <v>38177</v>
      </c>
      <c r="K8616" s="178">
        <v>64.52</v>
      </c>
      <c r="L8616" s="178">
        <v>64.650000000000006</v>
      </c>
      <c r="P8616" s="106">
        <v>38177</v>
      </c>
      <c r="Q8616" s="178">
        <v>9.4499999999999993</v>
      </c>
      <c r="R8616" s="178">
        <v>9.49</v>
      </c>
    </row>
    <row r="8617" spans="4:18">
      <c r="D8617" s="106">
        <v>38176</v>
      </c>
      <c r="E8617" s="178">
        <v>53.95</v>
      </c>
      <c r="F8617" s="178">
        <v>53.71</v>
      </c>
      <c r="J8617" s="106">
        <v>38176</v>
      </c>
      <c r="K8617" s="178">
        <v>65.099999999999994</v>
      </c>
      <c r="L8617" s="178">
        <v>64.58</v>
      </c>
      <c r="P8617" s="106">
        <v>38176</v>
      </c>
      <c r="Q8617" s="178">
        <v>9.4600000000000009</v>
      </c>
      <c r="R8617" s="178">
        <v>9.4</v>
      </c>
    </row>
    <row r="8618" spans="4:18">
      <c r="D8618" s="106">
        <v>38175</v>
      </c>
      <c r="E8618" s="178">
        <v>53.26</v>
      </c>
      <c r="F8618" s="178">
        <v>53.84</v>
      </c>
      <c r="J8618" s="106">
        <v>38175</v>
      </c>
      <c r="K8618" s="178">
        <v>65.78</v>
      </c>
      <c r="L8618" s="178">
        <v>65.209999999999994</v>
      </c>
      <c r="P8618" s="106">
        <v>38175</v>
      </c>
      <c r="Q8618" s="178">
        <v>9.77</v>
      </c>
      <c r="R8618" s="178">
        <v>9.61</v>
      </c>
    </row>
    <row r="8619" spans="4:18">
      <c r="D8619" s="106">
        <v>38174</v>
      </c>
      <c r="E8619" s="178">
        <v>53.64</v>
      </c>
      <c r="F8619" s="178">
        <v>53.239989999999999</v>
      </c>
      <c r="J8619" s="106">
        <v>38174</v>
      </c>
      <c r="K8619" s="178">
        <v>66.849999999999994</v>
      </c>
      <c r="L8619" s="178">
        <v>65.72</v>
      </c>
      <c r="P8619" s="106">
        <v>38174</v>
      </c>
      <c r="Q8619" s="178">
        <v>9.9</v>
      </c>
      <c r="R8619" s="178">
        <v>9.68</v>
      </c>
    </row>
    <row r="8620" spans="4:18">
      <c r="D8620" s="106">
        <v>38170</v>
      </c>
      <c r="E8620" s="178">
        <v>54.05</v>
      </c>
      <c r="F8620" s="178">
        <v>53.64</v>
      </c>
      <c r="J8620" s="106">
        <v>38170</v>
      </c>
      <c r="K8620" s="178">
        <v>66.819999999999993</v>
      </c>
      <c r="L8620" s="178">
        <v>66.91</v>
      </c>
      <c r="P8620" s="106">
        <v>38170</v>
      </c>
      <c r="Q8620" s="178">
        <v>9.9700000000000006</v>
      </c>
      <c r="R8620" s="178">
        <v>9.81</v>
      </c>
    </row>
    <row r="8621" spans="4:18">
      <c r="D8621" s="106">
        <v>38169</v>
      </c>
      <c r="E8621" s="178">
        <v>54.150010000000002</v>
      </c>
      <c r="F8621" s="178">
        <v>53.849989999999998</v>
      </c>
      <c r="J8621" s="106">
        <v>38169</v>
      </c>
      <c r="K8621" s="178">
        <v>66.95</v>
      </c>
      <c r="L8621" s="178">
        <v>66.7</v>
      </c>
      <c r="P8621" s="106">
        <v>38169</v>
      </c>
      <c r="Q8621" s="178">
        <v>10.050000000000001</v>
      </c>
      <c r="R8621" s="178">
        <v>9.92</v>
      </c>
    </row>
    <row r="8622" spans="4:18">
      <c r="D8622" s="106">
        <v>38168</v>
      </c>
      <c r="E8622" s="178">
        <v>53.349989999999998</v>
      </c>
      <c r="F8622" s="178">
        <v>53.8</v>
      </c>
      <c r="J8622" s="106">
        <v>38168</v>
      </c>
      <c r="K8622" s="178">
        <v>66.08</v>
      </c>
      <c r="L8622" s="178">
        <v>67</v>
      </c>
      <c r="P8622" s="106">
        <v>38168</v>
      </c>
      <c r="Q8622" s="178">
        <v>10.07</v>
      </c>
      <c r="R8622" s="178">
        <v>9.9499999999999993</v>
      </c>
    </row>
    <row r="8623" spans="4:18">
      <c r="D8623" s="106">
        <v>38167</v>
      </c>
      <c r="E8623" s="178">
        <v>53.08999</v>
      </c>
      <c r="F8623" s="178">
        <v>53.59</v>
      </c>
      <c r="J8623" s="106">
        <v>38167</v>
      </c>
      <c r="K8623" s="178">
        <v>65.510000000000005</v>
      </c>
      <c r="L8623" s="178">
        <v>66.16</v>
      </c>
      <c r="P8623" s="106">
        <v>38167</v>
      </c>
      <c r="Q8623" s="178">
        <v>10.3</v>
      </c>
      <c r="R8623" s="178">
        <v>9.9700000000000006</v>
      </c>
    </row>
    <row r="8624" spans="4:18">
      <c r="D8624" s="106">
        <v>38166</v>
      </c>
      <c r="E8624" s="178">
        <v>53.250010000000003</v>
      </c>
      <c r="F8624" s="178">
        <v>53.239989999999999</v>
      </c>
      <c r="J8624" s="106">
        <v>38166</v>
      </c>
      <c r="K8624" s="178">
        <v>65.400000000000006</v>
      </c>
      <c r="L8624" s="178">
        <v>65.63</v>
      </c>
      <c r="P8624" s="106">
        <v>38166</v>
      </c>
      <c r="Q8624" s="178">
        <v>10.11</v>
      </c>
      <c r="R8624" s="178">
        <v>10.23</v>
      </c>
    </row>
    <row r="8625" spans="4:18">
      <c r="D8625" s="106">
        <v>38163</v>
      </c>
      <c r="E8625" s="178">
        <v>53.340009999999999</v>
      </c>
      <c r="F8625" s="178">
        <v>53.149990000000003</v>
      </c>
      <c r="J8625" s="106">
        <v>38163</v>
      </c>
      <c r="K8625" s="178">
        <v>64.59</v>
      </c>
      <c r="L8625" s="178">
        <v>65.45</v>
      </c>
      <c r="P8625" s="106">
        <v>38163</v>
      </c>
      <c r="Q8625" s="178">
        <v>10.55</v>
      </c>
      <c r="R8625" s="178">
        <v>9.9499999999999993</v>
      </c>
    </row>
    <row r="8626" spans="4:18">
      <c r="D8626" s="106">
        <v>38162</v>
      </c>
      <c r="E8626" s="178">
        <v>53.539990000000003</v>
      </c>
      <c r="F8626" s="178">
        <v>53.320010000000003</v>
      </c>
      <c r="J8626" s="106">
        <v>38162</v>
      </c>
      <c r="K8626" s="178">
        <v>64.3</v>
      </c>
      <c r="L8626" s="178">
        <v>64.69</v>
      </c>
      <c r="P8626" s="106">
        <v>38162</v>
      </c>
      <c r="Q8626" s="178">
        <v>10.95</v>
      </c>
      <c r="R8626" s="178">
        <v>10.55</v>
      </c>
    </row>
    <row r="8627" spans="4:18">
      <c r="D8627" s="106">
        <v>38161</v>
      </c>
      <c r="E8627" s="178">
        <v>52.999980000000001</v>
      </c>
      <c r="F8627" s="178">
        <v>53.340009999999999</v>
      </c>
      <c r="J8627" s="106">
        <v>38161</v>
      </c>
      <c r="K8627" s="178">
        <v>64.44</v>
      </c>
      <c r="L8627" s="178">
        <v>64.400000000000006</v>
      </c>
      <c r="P8627" s="106">
        <v>38161</v>
      </c>
      <c r="Q8627" s="178">
        <v>11.08</v>
      </c>
      <c r="R8627" s="178">
        <v>11.17</v>
      </c>
    </row>
    <row r="8628" spans="4:18">
      <c r="D8628" s="106">
        <v>38160</v>
      </c>
      <c r="E8628" s="178">
        <v>53.1</v>
      </c>
      <c r="F8628" s="178">
        <v>52.999980000000001</v>
      </c>
      <c r="J8628" s="106">
        <v>38160</v>
      </c>
      <c r="K8628" s="178">
        <v>63.9</v>
      </c>
      <c r="L8628" s="178">
        <v>64.540000000000006</v>
      </c>
      <c r="P8628" s="106">
        <v>38160</v>
      </c>
      <c r="Q8628" s="178">
        <v>11.05</v>
      </c>
      <c r="R8628" s="178">
        <v>11.07</v>
      </c>
    </row>
    <row r="8629" spans="4:18">
      <c r="D8629" s="106">
        <v>38159</v>
      </c>
      <c r="E8629" s="178">
        <v>53.200009999999999</v>
      </c>
      <c r="F8629" s="178">
        <v>52.999980000000001</v>
      </c>
      <c r="J8629" s="106">
        <v>38159</v>
      </c>
      <c r="K8629" s="178">
        <v>63.95</v>
      </c>
      <c r="L8629" s="178">
        <v>63.99</v>
      </c>
      <c r="P8629" s="106">
        <v>38159</v>
      </c>
      <c r="Q8629" s="178">
        <v>11.15</v>
      </c>
      <c r="R8629" s="178">
        <v>11.02</v>
      </c>
    </row>
    <row r="8630" spans="4:18">
      <c r="D8630" s="106">
        <v>38156</v>
      </c>
      <c r="E8630" s="178">
        <v>53.3</v>
      </c>
      <c r="F8630" s="178">
        <v>53.039990000000003</v>
      </c>
      <c r="J8630" s="106">
        <v>38156</v>
      </c>
      <c r="K8630" s="178">
        <v>64.25</v>
      </c>
      <c r="L8630" s="178">
        <v>64.099999999999994</v>
      </c>
      <c r="P8630" s="106">
        <v>38156</v>
      </c>
      <c r="Q8630" s="178">
        <v>11.2</v>
      </c>
      <c r="R8630" s="178">
        <v>11.2</v>
      </c>
    </row>
    <row r="8631" spans="4:18">
      <c r="D8631" s="106">
        <v>38155</v>
      </c>
      <c r="E8631" s="178">
        <v>53.16001</v>
      </c>
      <c r="F8631" s="178">
        <v>53.489989999999999</v>
      </c>
      <c r="J8631" s="106">
        <v>38155</v>
      </c>
      <c r="K8631" s="178">
        <v>64.430000000000007</v>
      </c>
      <c r="L8631" s="178">
        <v>64.599999999999994</v>
      </c>
      <c r="P8631" s="106">
        <v>38155</v>
      </c>
      <c r="Q8631" s="178">
        <v>11.32</v>
      </c>
      <c r="R8631" s="178">
        <v>11.17</v>
      </c>
    </row>
    <row r="8632" spans="4:18">
      <c r="D8632" s="106">
        <v>38154</v>
      </c>
      <c r="E8632" s="178">
        <v>53.779989999999998</v>
      </c>
      <c r="F8632" s="178">
        <v>53.359990000000003</v>
      </c>
      <c r="J8632" s="106">
        <v>38154</v>
      </c>
      <c r="K8632" s="178">
        <v>63.9</v>
      </c>
      <c r="L8632" s="178">
        <v>64.58</v>
      </c>
      <c r="P8632" s="106">
        <v>38154</v>
      </c>
      <c r="Q8632" s="178">
        <v>11.15</v>
      </c>
      <c r="R8632" s="178">
        <v>11.22</v>
      </c>
    </row>
    <row r="8633" spans="4:18">
      <c r="D8633" s="106">
        <v>38153</v>
      </c>
      <c r="E8633" s="178">
        <v>53.599989999999998</v>
      </c>
      <c r="F8633" s="178">
        <v>53.599989999999998</v>
      </c>
      <c r="J8633" s="106">
        <v>38153</v>
      </c>
      <c r="K8633" s="178">
        <v>63.85</v>
      </c>
      <c r="L8633" s="178">
        <v>63.9</v>
      </c>
      <c r="P8633" s="106">
        <v>38153</v>
      </c>
      <c r="Q8633" s="178">
        <v>10.8</v>
      </c>
      <c r="R8633" s="178">
        <v>11.1</v>
      </c>
    </row>
    <row r="8634" spans="4:18">
      <c r="D8634" s="106">
        <v>38152</v>
      </c>
      <c r="E8634" s="178">
        <v>54.060009999999998</v>
      </c>
      <c r="F8634" s="178">
        <v>53.399990000000003</v>
      </c>
      <c r="J8634" s="106">
        <v>38152</v>
      </c>
      <c r="K8634" s="178">
        <v>64.19</v>
      </c>
      <c r="L8634" s="178">
        <v>63.85</v>
      </c>
      <c r="P8634" s="106">
        <v>38152</v>
      </c>
      <c r="Q8634" s="178">
        <v>10.8</v>
      </c>
      <c r="R8634" s="178">
        <v>10.9</v>
      </c>
    </row>
    <row r="8635" spans="4:18">
      <c r="D8635" s="106">
        <v>38148</v>
      </c>
      <c r="E8635" s="178">
        <v>54.02</v>
      </c>
      <c r="F8635" s="178">
        <v>54.060009999999998</v>
      </c>
      <c r="J8635" s="106">
        <v>38148</v>
      </c>
      <c r="K8635" s="178">
        <v>64.25</v>
      </c>
      <c r="L8635" s="178">
        <v>64.290000000000006</v>
      </c>
      <c r="P8635" s="106">
        <v>38148</v>
      </c>
      <c r="Q8635" s="178">
        <v>10.98</v>
      </c>
      <c r="R8635" s="178">
        <v>10.99</v>
      </c>
    </row>
    <row r="8636" spans="4:18">
      <c r="D8636" s="106">
        <v>38147</v>
      </c>
      <c r="E8636" s="178">
        <v>54.9</v>
      </c>
      <c r="F8636" s="178">
        <v>53.86</v>
      </c>
      <c r="J8636" s="106">
        <v>38147</v>
      </c>
      <c r="K8636" s="178">
        <v>64.67</v>
      </c>
      <c r="L8636" s="178">
        <v>64.2</v>
      </c>
      <c r="P8636" s="106">
        <v>38147</v>
      </c>
      <c r="Q8636" s="178">
        <v>11</v>
      </c>
      <c r="R8636" s="178">
        <v>10.97</v>
      </c>
    </row>
    <row r="8637" spans="4:18">
      <c r="D8637" s="106">
        <v>38146</v>
      </c>
      <c r="E8637" s="178">
        <v>54.600009999999997</v>
      </c>
      <c r="F8637" s="178">
        <v>54.95</v>
      </c>
      <c r="J8637" s="106">
        <v>38146</v>
      </c>
      <c r="K8637" s="178">
        <v>64.78</v>
      </c>
      <c r="L8637" s="178">
        <v>64.77</v>
      </c>
      <c r="P8637" s="106">
        <v>38146</v>
      </c>
      <c r="Q8637" s="178">
        <v>11.04</v>
      </c>
      <c r="R8637" s="178">
        <v>11</v>
      </c>
    </row>
    <row r="8638" spans="4:18">
      <c r="D8638" s="106">
        <v>38145</v>
      </c>
      <c r="E8638" s="178">
        <v>54.349989999999998</v>
      </c>
      <c r="F8638" s="178">
        <v>54.650010000000002</v>
      </c>
      <c r="J8638" s="106">
        <v>38145</v>
      </c>
      <c r="K8638" s="178">
        <v>64.709999999999994</v>
      </c>
      <c r="L8638" s="178">
        <v>64.900000000000006</v>
      </c>
      <c r="P8638" s="106">
        <v>38145</v>
      </c>
      <c r="Q8638" s="178">
        <v>10.98</v>
      </c>
      <c r="R8638" s="178">
        <v>11.04</v>
      </c>
    </row>
    <row r="8639" spans="4:18">
      <c r="D8639" s="106">
        <v>38142</v>
      </c>
      <c r="E8639" s="178">
        <v>54.220010000000002</v>
      </c>
      <c r="F8639" s="178">
        <v>54.2</v>
      </c>
      <c r="J8639" s="106">
        <v>38142</v>
      </c>
      <c r="K8639" s="178">
        <v>63.98</v>
      </c>
      <c r="L8639" s="178">
        <v>64.61</v>
      </c>
      <c r="P8639" s="106">
        <v>38142</v>
      </c>
      <c r="Q8639" s="178">
        <v>10.9</v>
      </c>
      <c r="R8639" s="178">
        <v>10.98</v>
      </c>
    </row>
    <row r="8640" spans="4:18">
      <c r="D8640" s="106">
        <v>38141</v>
      </c>
      <c r="E8640" s="178">
        <v>54.850009999999997</v>
      </c>
      <c r="F8640" s="178">
        <v>54.02</v>
      </c>
      <c r="J8640" s="106">
        <v>38141</v>
      </c>
      <c r="K8640" s="178">
        <v>63.99</v>
      </c>
      <c r="L8640" s="178">
        <v>63.87</v>
      </c>
      <c r="P8640" s="106">
        <v>38141</v>
      </c>
      <c r="Q8640" s="178">
        <v>11.16</v>
      </c>
      <c r="R8640" s="178">
        <v>10.95</v>
      </c>
    </row>
    <row r="8641" spans="4:18">
      <c r="D8641" s="106">
        <v>38140</v>
      </c>
      <c r="E8641" s="178">
        <v>54.499989999999997</v>
      </c>
      <c r="F8641" s="178">
        <v>54.709989999999998</v>
      </c>
      <c r="J8641" s="106">
        <v>38140</v>
      </c>
      <c r="K8641" s="178">
        <v>64.260000000000005</v>
      </c>
      <c r="L8641" s="178">
        <v>63.93</v>
      </c>
      <c r="P8641" s="106">
        <v>38140</v>
      </c>
      <c r="Q8641" s="178">
        <v>11.18</v>
      </c>
      <c r="R8641" s="178">
        <v>11.12</v>
      </c>
    </row>
    <row r="8642" spans="4:18">
      <c r="D8642" s="106">
        <v>38139</v>
      </c>
      <c r="E8642" s="178">
        <v>54.2</v>
      </c>
      <c r="F8642" s="178">
        <v>54.169989999999999</v>
      </c>
      <c r="J8642" s="106">
        <v>38139</v>
      </c>
      <c r="K8642" s="178">
        <v>63.99</v>
      </c>
      <c r="L8642" s="178">
        <v>64.28</v>
      </c>
      <c r="P8642" s="106">
        <v>38139</v>
      </c>
      <c r="Q8642" s="178">
        <v>10.65</v>
      </c>
      <c r="R8642" s="178">
        <v>11.13</v>
      </c>
    </row>
    <row r="8643" spans="4:18">
      <c r="D8643" s="106">
        <v>38135</v>
      </c>
      <c r="E8643" s="178">
        <v>53.26</v>
      </c>
      <c r="F8643" s="178">
        <v>54.190010000000001</v>
      </c>
      <c r="J8643" s="106">
        <v>38135</v>
      </c>
      <c r="K8643" s="178">
        <v>63.7</v>
      </c>
      <c r="L8643" s="178">
        <v>64.09</v>
      </c>
      <c r="P8643" s="106">
        <v>38135</v>
      </c>
      <c r="Q8643" s="178">
        <v>10.25</v>
      </c>
      <c r="R8643" s="178">
        <v>10.62</v>
      </c>
    </row>
    <row r="8644" spans="4:18">
      <c r="D8644" s="106">
        <v>38134</v>
      </c>
      <c r="E8644" s="178">
        <v>52.30001</v>
      </c>
      <c r="F8644" s="178">
        <v>53.26</v>
      </c>
      <c r="J8644" s="106">
        <v>38134</v>
      </c>
      <c r="K8644" s="178">
        <v>63.55</v>
      </c>
      <c r="L8644" s="178">
        <v>63.8</v>
      </c>
      <c r="P8644" s="106">
        <v>38134</v>
      </c>
      <c r="Q8644" s="178">
        <v>9.98</v>
      </c>
      <c r="R8644" s="178">
        <v>10.15</v>
      </c>
    </row>
    <row r="8645" spans="4:18">
      <c r="D8645" s="106">
        <v>38133</v>
      </c>
      <c r="E8645" s="178">
        <v>51.810009999999998</v>
      </c>
      <c r="F8645" s="178">
        <v>52.150010000000002</v>
      </c>
      <c r="J8645" s="106">
        <v>38133</v>
      </c>
      <c r="K8645" s="178">
        <v>63</v>
      </c>
      <c r="L8645" s="178">
        <v>63.57</v>
      </c>
      <c r="P8645" s="106">
        <v>38133</v>
      </c>
      <c r="Q8645" s="178">
        <v>9.9499999999999993</v>
      </c>
      <c r="R8645" s="178">
        <v>9.9499999999999993</v>
      </c>
    </row>
    <row r="8646" spans="4:18">
      <c r="D8646" s="106">
        <v>38132</v>
      </c>
      <c r="E8646" s="178">
        <v>51.7</v>
      </c>
      <c r="F8646" s="178">
        <v>51.8</v>
      </c>
      <c r="J8646" s="106">
        <v>38132</v>
      </c>
      <c r="K8646" s="178">
        <v>62.51</v>
      </c>
      <c r="L8646" s="178">
        <v>63.09</v>
      </c>
      <c r="P8646" s="106">
        <v>38132</v>
      </c>
      <c r="Q8646" s="178">
        <v>10.050000000000001</v>
      </c>
      <c r="R8646" s="178">
        <v>10</v>
      </c>
    </row>
    <row r="8647" spans="4:18">
      <c r="D8647" s="106">
        <v>38131</v>
      </c>
      <c r="E8647" s="178">
        <v>51.37</v>
      </c>
      <c r="F8647" s="178">
        <v>51.7</v>
      </c>
      <c r="J8647" s="106">
        <v>38131</v>
      </c>
      <c r="K8647" s="178">
        <v>62.05</v>
      </c>
      <c r="L8647" s="178">
        <v>62.51</v>
      </c>
      <c r="P8647" s="106">
        <v>38131</v>
      </c>
      <c r="Q8647" s="178">
        <v>10</v>
      </c>
      <c r="R8647" s="178">
        <v>10</v>
      </c>
    </row>
    <row r="8648" spans="4:18">
      <c r="D8648" s="106">
        <v>38128</v>
      </c>
      <c r="E8648" s="178">
        <v>51.3</v>
      </c>
      <c r="F8648" s="178">
        <v>51.3</v>
      </c>
      <c r="J8648" s="106">
        <v>38128</v>
      </c>
      <c r="K8648" s="178">
        <v>61.35</v>
      </c>
      <c r="L8648" s="178">
        <v>61.9</v>
      </c>
      <c r="P8648" s="106">
        <v>38128</v>
      </c>
      <c r="Q8648" s="178">
        <v>10.07</v>
      </c>
      <c r="R8648" s="178">
        <v>10.1</v>
      </c>
    </row>
    <row r="8649" spans="4:18">
      <c r="D8649" s="106">
        <v>38127</v>
      </c>
      <c r="E8649" s="178">
        <v>51.509990000000002</v>
      </c>
      <c r="F8649" s="178">
        <v>51.08</v>
      </c>
      <c r="J8649" s="106">
        <v>38127</v>
      </c>
      <c r="K8649" s="178">
        <v>60.48</v>
      </c>
      <c r="L8649" s="178">
        <v>61.25</v>
      </c>
      <c r="P8649" s="106">
        <v>38127</v>
      </c>
      <c r="Q8649" s="178">
        <v>9.9499999999999993</v>
      </c>
      <c r="R8649" s="178">
        <v>10.050000000000001</v>
      </c>
    </row>
    <row r="8650" spans="4:18">
      <c r="D8650" s="106">
        <v>38126</v>
      </c>
      <c r="E8650" s="178">
        <v>51.95</v>
      </c>
      <c r="F8650" s="178">
        <v>51.39</v>
      </c>
      <c r="J8650" s="106">
        <v>38126</v>
      </c>
      <c r="K8650" s="178">
        <v>60.5</v>
      </c>
      <c r="L8650" s="178">
        <v>60.48</v>
      </c>
      <c r="P8650" s="106">
        <v>38126</v>
      </c>
      <c r="Q8650" s="178">
        <v>9.93</v>
      </c>
      <c r="R8650" s="178">
        <v>9.9</v>
      </c>
    </row>
    <row r="8651" spans="4:18">
      <c r="D8651" s="106">
        <v>38125</v>
      </c>
      <c r="E8651" s="178">
        <v>51.289990000000003</v>
      </c>
      <c r="F8651" s="178">
        <v>51.82</v>
      </c>
      <c r="J8651" s="106">
        <v>38125</v>
      </c>
      <c r="K8651" s="178">
        <v>59.8</v>
      </c>
      <c r="L8651" s="178">
        <v>60.27</v>
      </c>
      <c r="P8651" s="106">
        <v>38125</v>
      </c>
      <c r="Q8651" s="178">
        <v>10.14</v>
      </c>
      <c r="R8651" s="178">
        <v>9.9</v>
      </c>
    </row>
    <row r="8652" spans="4:18">
      <c r="D8652" s="106">
        <v>38124</v>
      </c>
      <c r="E8652" s="178">
        <v>51.48</v>
      </c>
      <c r="F8652" s="178">
        <v>51.279989999999998</v>
      </c>
      <c r="J8652" s="106">
        <v>38124</v>
      </c>
      <c r="K8652" s="178">
        <v>59.88</v>
      </c>
      <c r="L8652" s="178">
        <v>59.85</v>
      </c>
      <c r="P8652" s="106">
        <v>38124</v>
      </c>
      <c r="Q8652" s="178">
        <v>11.2</v>
      </c>
      <c r="R8652" s="178">
        <v>10.16</v>
      </c>
    </row>
    <row r="8653" spans="4:18">
      <c r="D8653" s="106">
        <v>38121</v>
      </c>
      <c r="E8653" s="178">
        <v>51.419989999999999</v>
      </c>
      <c r="F8653" s="178">
        <v>51.779989999999998</v>
      </c>
      <c r="J8653" s="106">
        <v>38121</v>
      </c>
      <c r="K8653" s="178">
        <v>60.34</v>
      </c>
      <c r="L8653" s="178">
        <v>60.13</v>
      </c>
      <c r="P8653" s="106">
        <v>38121</v>
      </c>
      <c r="Q8653" s="178">
        <v>11.45</v>
      </c>
      <c r="R8653" s="178">
        <v>11.2</v>
      </c>
    </row>
    <row r="8654" spans="4:18">
      <c r="D8654" s="106">
        <v>38120</v>
      </c>
      <c r="E8654" s="178">
        <v>50.899990000000003</v>
      </c>
      <c r="F8654" s="178">
        <v>51.419989999999999</v>
      </c>
      <c r="J8654" s="106">
        <v>38120</v>
      </c>
      <c r="K8654" s="178">
        <v>60.27</v>
      </c>
      <c r="L8654" s="178">
        <v>60.54</v>
      </c>
      <c r="P8654" s="106">
        <v>38120</v>
      </c>
      <c r="Q8654" s="178">
        <v>11.47</v>
      </c>
      <c r="R8654" s="178">
        <v>11.4</v>
      </c>
    </row>
    <row r="8655" spans="4:18">
      <c r="D8655" s="106">
        <v>38119</v>
      </c>
      <c r="E8655" s="178">
        <v>49.7</v>
      </c>
      <c r="F8655" s="178">
        <v>50.950009999999999</v>
      </c>
      <c r="J8655" s="106">
        <v>38119</v>
      </c>
      <c r="K8655" s="178">
        <v>59.9</v>
      </c>
      <c r="L8655" s="178">
        <v>60.3</v>
      </c>
      <c r="P8655" s="106">
        <v>38119</v>
      </c>
      <c r="Q8655" s="178">
        <v>11.58</v>
      </c>
      <c r="R8655" s="178">
        <v>11.44</v>
      </c>
    </row>
    <row r="8656" spans="4:18">
      <c r="D8656" s="106">
        <v>38118</v>
      </c>
      <c r="E8656" s="178">
        <v>49.5</v>
      </c>
      <c r="F8656" s="178">
        <v>49.55</v>
      </c>
      <c r="J8656" s="106">
        <v>38118</v>
      </c>
      <c r="K8656" s="178">
        <v>60.17</v>
      </c>
      <c r="L8656" s="178">
        <v>60.02</v>
      </c>
      <c r="P8656" s="106">
        <v>38118</v>
      </c>
      <c r="Q8656" s="178">
        <v>11.05</v>
      </c>
      <c r="R8656" s="178">
        <v>11.56</v>
      </c>
    </row>
    <row r="8657" spans="4:18">
      <c r="D8657" s="106">
        <v>38117</v>
      </c>
      <c r="E8657" s="178">
        <v>50.02</v>
      </c>
      <c r="F8657" s="178">
        <v>49.79</v>
      </c>
      <c r="J8657" s="106">
        <v>38117</v>
      </c>
      <c r="K8657" s="178">
        <v>60.55</v>
      </c>
      <c r="L8657" s="178">
        <v>60.02</v>
      </c>
      <c r="P8657" s="106">
        <v>38117</v>
      </c>
      <c r="Q8657" s="178">
        <v>11.17</v>
      </c>
      <c r="R8657" s="178">
        <v>11</v>
      </c>
    </row>
    <row r="8658" spans="4:18">
      <c r="D8658" s="106">
        <v>38114</v>
      </c>
      <c r="E8658" s="178">
        <v>51.760010000000001</v>
      </c>
      <c r="F8658" s="178">
        <v>50.02</v>
      </c>
      <c r="J8658" s="106">
        <v>38114</v>
      </c>
      <c r="K8658" s="178">
        <v>62.4</v>
      </c>
      <c r="L8658" s="178">
        <v>60.62</v>
      </c>
      <c r="P8658" s="106">
        <v>38114</v>
      </c>
      <c r="Q8658" s="178">
        <v>11.36</v>
      </c>
      <c r="R8658" s="178">
        <v>11.27</v>
      </c>
    </row>
    <row r="8659" spans="4:18">
      <c r="D8659" s="106">
        <v>38113</v>
      </c>
      <c r="E8659" s="178">
        <v>51.599989999999998</v>
      </c>
      <c r="F8659" s="178">
        <v>51.82</v>
      </c>
      <c r="J8659" s="106">
        <v>38113</v>
      </c>
      <c r="K8659" s="178">
        <v>62</v>
      </c>
      <c r="L8659" s="178">
        <v>62.56</v>
      </c>
      <c r="P8659" s="106">
        <v>38113</v>
      </c>
      <c r="Q8659" s="178">
        <v>11.3</v>
      </c>
      <c r="R8659" s="178">
        <v>11.36</v>
      </c>
    </row>
    <row r="8660" spans="4:18">
      <c r="D8660" s="106">
        <v>38112</v>
      </c>
      <c r="E8660" s="178">
        <v>51.400010000000002</v>
      </c>
      <c r="F8660" s="178">
        <v>52.009990000000002</v>
      </c>
      <c r="J8660" s="106">
        <v>38112</v>
      </c>
      <c r="K8660" s="178">
        <v>61.8</v>
      </c>
      <c r="L8660" s="178">
        <v>61.88</v>
      </c>
      <c r="P8660" s="106">
        <v>38112</v>
      </c>
      <c r="Q8660" s="178">
        <v>11.1</v>
      </c>
      <c r="R8660" s="178">
        <v>11.25</v>
      </c>
    </row>
    <row r="8661" spans="4:18">
      <c r="D8661" s="106">
        <v>38111</v>
      </c>
      <c r="E8661" s="178">
        <v>52.18</v>
      </c>
      <c r="F8661" s="178">
        <v>52.049990000000001</v>
      </c>
      <c r="J8661" s="106">
        <v>38111</v>
      </c>
      <c r="K8661" s="178">
        <v>61.9</v>
      </c>
      <c r="L8661" s="178">
        <v>61.95</v>
      </c>
      <c r="P8661" s="106">
        <v>38111</v>
      </c>
      <c r="Q8661" s="178">
        <v>11.5</v>
      </c>
      <c r="R8661" s="178">
        <v>11.09</v>
      </c>
    </row>
    <row r="8662" spans="4:18">
      <c r="D8662" s="106">
        <v>38110</v>
      </c>
      <c r="E8662" s="178">
        <v>52.04</v>
      </c>
      <c r="F8662" s="178">
        <v>52.229990000000001</v>
      </c>
      <c r="J8662" s="106">
        <v>38110</v>
      </c>
      <c r="K8662" s="178">
        <v>61.97</v>
      </c>
      <c r="L8662" s="178">
        <v>61.99</v>
      </c>
      <c r="P8662" s="106">
        <v>38110</v>
      </c>
      <c r="Q8662" s="178">
        <v>11.15</v>
      </c>
      <c r="R8662" s="178">
        <v>11.5</v>
      </c>
    </row>
    <row r="8663" spans="4:18">
      <c r="D8663" s="106">
        <v>38107</v>
      </c>
      <c r="E8663" s="178">
        <v>51.000010000000003</v>
      </c>
      <c r="F8663" s="178">
        <v>52.04</v>
      </c>
      <c r="J8663" s="106">
        <v>38107</v>
      </c>
      <c r="K8663" s="178">
        <v>61.28</v>
      </c>
      <c r="L8663" s="178">
        <v>61.87</v>
      </c>
      <c r="P8663" s="106">
        <v>38107</v>
      </c>
      <c r="Q8663" s="178">
        <v>11.4</v>
      </c>
      <c r="R8663" s="178">
        <v>11.25</v>
      </c>
    </row>
    <row r="8664" spans="4:18">
      <c r="D8664" s="106">
        <v>38106</v>
      </c>
      <c r="E8664" s="178">
        <v>50.94</v>
      </c>
      <c r="F8664" s="178">
        <v>50.890009999999997</v>
      </c>
      <c r="J8664" s="106">
        <v>38106</v>
      </c>
      <c r="K8664" s="178">
        <v>62.25</v>
      </c>
      <c r="L8664" s="178">
        <v>61.28</v>
      </c>
      <c r="P8664" s="106">
        <v>38106</v>
      </c>
      <c r="Q8664" s="178">
        <v>11.5</v>
      </c>
      <c r="R8664" s="178">
        <v>11.5</v>
      </c>
    </row>
    <row r="8665" spans="4:18">
      <c r="D8665" s="106">
        <v>38105</v>
      </c>
      <c r="E8665" s="178">
        <v>51.61</v>
      </c>
      <c r="F8665" s="178">
        <v>50.83999</v>
      </c>
      <c r="J8665" s="106">
        <v>38105</v>
      </c>
      <c r="K8665" s="178">
        <v>62.95</v>
      </c>
      <c r="L8665" s="178">
        <v>62.25</v>
      </c>
      <c r="P8665" s="106">
        <v>38105</v>
      </c>
      <c r="Q8665" s="178">
        <v>11.85</v>
      </c>
      <c r="R8665" s="178">
        <v>11.64</v>
      </c>
    </row>
    <row r="8666" spans="4:18">
      <c r="D8666" s="106">
        <v>38104</v>
      </c>
      <c r="E8666" s="178">
        <v>50.890009999999997</v>
      </c>
      <c r="F8666" s="178">
        <v>51.599989999999998</v>
      </c>
      <c r="J8666" s="106">
        <v>38104</v>
      </c>
      <c r="K8666" s="178">
        <v>62.61</v>
      </c>
      <c r="L8666" s="178">
        <v>62.95</v>
      </c>
      <c r="P8666" s="106">
        <v>38104</v>
      </c>
      <c r="Q8666" s="178">
        <v>12.2</v>
      </c>
      <c r="R8666" s="178">
        <v>11.95</v>
      </c>
    </row>
    <row r="8667" spans="4:18">
      <c r="D8667" s="106">
        <v>38103</v>
      </c>
      <c r="E8667" s="178">
        <v>51.169989999999999</v>
      </c>
      <c r="F8667" s="178">
        <v>50.890009999999997</v>
      </c>
      <c r="J8667" s="106">
        <v>38103</v>
      </c>
      <c r="K8667" s="178">
        <v>62.67</v>
      </c>
      <c r="L8667" s="178">
        <v>62.75</v>
      </c>
      <c r="P8667" s="106">
        <v>38103</v>
      </c>
      <c r="Q8667" s="178">
        <v>12.69</v>
      </c>
      <c r="R8667" s="178">
        <v>12.06</v>
      </c>
    </row>
    <row r="8668" spans="4:18">
      <c r="D8668" s="106">
        <v>38100</v>
      </c>
      <c r="E8668" s="178">
        <v>51.099989999999998</v>
      </c>
      <c r="F8668" s="178">
        <v>51.34</v>
      </c>
      <c r="J8668" s="106">
        <v>38100</v>
      </c>
      <c r="K8668" s="178">
        <v>63.35</v>
      </c>
      <c r="L8668" s="178">
        <v>62.57</v>
      </c>
      <c r="P8668" s="106">
        <v>38100</v>
      </c>
      <c r="Q8668" s="178">
        <v>12.4</v>
      </c>
      <c r="R8668" s="178">
        <v>12.6</v>
      </c>
    </row>
    <row r="8669" spans="4:18">
      <c r="D8669" s="106">
        <v>38099</v>
      </c>
      <c r="E8669" s="178">
        <v>51.3</v>
      </c>
      <c r="F8669" s="178">
        <v>51.239989999999999</v>
      </c>
      <c r="J8669" s="106">
        <v>38099</v>
      </c>
      <c r="K8669" s="178">
        <v>63.25</v>
      </c>
      <c r="L8669" s="178">
        <v>63.4</v>
      </c>
      <c r="P8669" s="106">
        <v>38099</v>
      </c>
      <c r="Q8669" s="178">
        <v>12.37</v>
      </c>
      <c r="R8669" s="178">
        <v>12.46</v>
      </c>
    </row>
    <row r="8670" spans="4:18">
      <c r="D8670" s="106">
        <v>38098</v>
      </c>
      <c r="E8670" s="178">
        <v>51.360010000000003</v>
      </c>
      <c r="F8670" s="178">
        <v>51.149990000000003</v>
      </c>
      <c r="J8670" s="106">
        <v>38098</v>
      </c>
      <c r="K8670" s="178">
        <v>63.18</v>
      </c>
      <c r="L8670" s="178">
        <v>63.25</v>
      </c>
      <c r="P8670" s="106">
        <v>38098</v>
      </c>
      <c r="Q8670" s="178">
        <v>12.43</v>
      </c>
      <c r="R8670" s="178">
        <v>12.45</v>
      </c>
    </row>
    <row r="8671" spans="4:18">
      <c r="D8671" s="106">
        <v>38097</v>
      </c>
      <c r="E8671" s="178">
        <v>52.66001</v>
      </c>
      <c r="F8671" s="178">
        <v>51.57</v>
      </c>
      <c r="J8671" s="106">
        <v>38097</v>
      </c>
      <c r="K8671" s="178">
        <v>64.040000000000006</v>
      </c>
      <c r="L8671" s="178">
        <v>63.28</v>
      </c>
      <c r="P8671" s="106">
        <v>38097</v>
      </c>
      <c r="Q8671" s="178">
        <v>12.65</v>
      </c>
      <c r="R8671" s="178">
        <v>12.42</v>
      </c>
    </row>
    <row r="8672" spans="4:18">
      <c r="D8672" s="106">
        <v>38096</v>
      </c>
      <c r="E8672" s="178">
        <v>52.9</v>
      </c>
      <c r="F8672" s="178">
        <v>52.510010000000001</v>
      </c>
      <c r="J8672" s="106">
        <v>38096</v>
      </c>
      <c r="K8672" s="178">
        <v>64.2</v>
      </c>
      <c r="L8672" s="178">
        <v>63.96</v>
      </c>
      <c r="P8672" s="106">
        <v>38096</v>
      </c>
      <c r="Q8672" s="178">
        <v>12.53</v>
      </c>
      <c r="R8672" s="178">
        <v>12.58</v>
      </c>
    </row>
    <row r="8673" spans="4:18">
      <c r="D8673" s="106">
        <v>38093</v>
      </c>
      <c r="E8673" s="178">
        <v>53.3</v>
      </c>
      <c r="F8673" s="178">
        <v>53.33</v>
      </c>
      <c r="J8673" s="106">
        <v>38093</v>
      </c>
      <c r="K8673" s="178">
        <v>63.25</v>
      </c>
      <c r="L8673" s="178">
        <v>64.349999999999994</v>
      </c>
      <c r="P8673" s="106">
        <v>38093</v>
      </c>
      <c r="Q8673" s="178">
        <v>12.45</v>
      </c>
      <c r="R8673" s="178">
        <v>12.48</v>
      </c>
    </row>
    <row r="8674" spans="4:18">
      <c r="D8674" s="106">
        <v>38092</v>
      </c>
      <c r="E8674" s="178">
        <v>53.399990000000003</v>
      </c>
      <c r="F8674" s="178">
        <v>52.960009999999997</v>
      </c>
      <c r="J8674" s="106">
        <v>38092</v>
      </c>
      <c r="K8674" s="178">
        <v>63.6</v>
      </c>
      <c r="L8674" s="178">
        <v>63.33</v>
      </c>
      <c r="P8674" s="106">
        <v>38092</v>
      </c>
      <c r="Q8674" s="178">
        <v>12.45</v>
      </c>
      <c r="R8674" s="178">
        <v>12.45</v>
      </c>
    </row>
    <row r="8675" spans="4:18">
      <c r="D8675" s="106">
        <v>38091</v>
      </c>
      <c r="E8675" s="178">
        <v>53.73</v>
      </c>
      <c r="F8675" s="178">
        <v>53.200009999999999</v>
      </c>
      <c r="J8675" s="106">
        <v>38091</v>
      </c>
      <c r="K8675" s="178">
        <v>64.12</v>
      </c>
      <c r="L8675" s="178">
        <v>63.25</v>
      </c>
      <c r="P8675" s="106">
        <v>38091</v>
      </c>
      <c r="Q8675" s="178">
        <v>12.48</v>
      </c>
      <c r="R8675" s="178">
        <v>12.4</v>
      </c>
    </row>
    <row r="8676" spans="4:18">
      <c r="D8676" s="106">
        <v>38090</v>
      </c>
      <c r="E8676" s="178">
        <v>54.799990000000001</v>
      </c>
      <c r="F8676" s="178">
        <v>53.629989999999999</v>
      </c>
      <c r="J8676" s="106">
        <v>38090</v>
      </c>
      <c r="K8676" s="178">
        <v>65.150000000000006</v>
      </c>
      <c r="L8676" s="178">
        <v>64.42</v>
      </c>
      <c r="P8676" s="106">
        <v>38090</v>
      </c>
      <c r="Q8676" s="178">
        <v>12.58</v>
      </c>
      <c r="R8676" s="178">
        <v>12.48</v>
      </c>
    </row>
    <row r="8677" spans="4:18">
      <c r="D8677" s="106">
        <v>38089</v>
      </c>
      <c r="E8677" s="178">
        <v>54.400010000000002</v>
      </c>
      <c r="F8677" s="178">
        <v>54.499989999999997</v>
      </c>
      <c r="J8677" s="106">
        <v>38089</v>
      </c>
      <c r="K8677" s="178">
        <v>65.150000000000006</v>
      </c>
      <c r="L8677" s="178">
        <v>65.150000000000006</v>
      </c>
      <c r="P8677" s="106">
        <v>38089</v>
      </c>
      <c r="Q8677" s="178">
        <v>12.62</v>
      </c>
      <c r="R8677" s="178">
        <v>12.55</v>
      </c>
    </row>
    <row r="8678" spans="4:18">
      <c r="D8678" s="106">
        <v>38085</v>
      </c>
      <c r="E8678" s="178">
        <v>54.619990000000001</v>
      </c>
      <c r="F8678" s="178">
        <v>54.41</v>
      </c>
      <c r="J8678" s="106">
        <v>38085</v>
      </c>
      <c r="K8678" s="178">
        <v>65.400000000000006</v>
      </c>
      <c r="L8678" s="178">
        <v>65.010000000000005</v>
      </c>
      <c r="P8678" s="106">
        <v>38085</v>
      </c>
      <c r="Q8678" s="178">
        <v>12.65</v>
      </c>
      <c r="R8678" s="178">
        <v>12.62</v>
      </c>
    </row>
    <row r="8679" spans="4:18">
      <c r="D8679" s="106">
        <v>38084</v>
      </c>
      <c r="E8679" s="178">
        <v>54.830010000000001</v>
      </c>
      <c r="F8679" s="178">
        <v>54.420009999999998</v>
      </c>
      <c r="J8679" s="106">
        <v>38084</v>
      </c>
      <c r="K8679" s="178">
        <v>66.349999999999994</v>
      </c>
      <c r="L8679" s="178">
        <v>65.11</v>
      </c>
      <c r="P8679" s="106">
        <v>38084</v>
      </c>
      <c r="Q8679" s="178">
        <v>12.35</v>
      </c>
      <c r="R8679" s="178">
        <v>12.6</v>
      </c>
    </row>
    <row r="8680" spans="4:18">
      <c r="D8680" s="106">
        <v>38083</v>
      </c>
      <c r="E8680" s="178">
        <v>54.889989999999997</v>
      </c>
      <c r="F8680" s="178">
        <v>54.830010000000001</v>
      </c>
      <c r="J8680" s="106">
        <v>38083</v>
      </c>
      <c r="K8680" s="178">
        <v>66.81</v>
      </c>
      <c r="L8680" s="178">
        <v>66.739999999999995</v>
      </c>
      <c r="P8680" s="106">
        <v>38083</v>
      </c>
      <c r="Q8680" s="178">
        <v>12.4</v>
      </c>
      <c r="R8680" s="178">
        <v>12.4</v>
      </c>
    </row>
    <row r="8681" spans="4:18">
      <c r="D8681" s="106">
        <v>38082</v>
      </c>
      <c r="E8681" s="178">
        <v>54.55001</v>
      </c>
      <c r="F8681" s="178">
        <v>54.889989999999997</v>
      </c>
      <c r="J8681" s="106">
        <v>38082</v>
      </c>
      <c r="K8681" s="178">
        <v>65.75</v>
      </c>
      <c r="L8681" s="178">
        <v>66.81</v>
      </c>
      <c r="P8681" s="106">
        <v>38082</v>
      </c>
      <c r="Q8681" s="178">
        <v>13.05</v>
      </c>
      <c r="R8681" s="178">
        <v>12.65</v>
      </c>
    </row>
    <row r="8682" spans="4:18">
      <c r="D8682" s="106">
        <v>38079</v>
      </c>
      <c r="E8682" s="178">
        <v>54.679989999999997</v>
      </c>
      <c r="F8682" s="178">
        <v>54.45</v>
      </c>
      <c r="J8682" s="106">
        <v>38079</v>
      </c>
      <c r="K8682" s="178">
        <v>65.400000000000006</v>
      </c>
      <c r="L8682" s="178">
        <v>65.66</v>
      </c>
      <c r="P8682" s="106">
        <v>38079</v>
      </c>
      <c r="Q8682" s="178">
        <v>12.7</v>
      </c>
      <c r="R8682" s="178">
        <v>12.95</v>
      </c>
    </row>
    <row r="8683" spans="4:18">
      <c r="D8683" s="106">
        <v>38078</v>
      </c>
      <c r="E8683" s="178">
        <v>53.790010000000002</v>
      </c>
      <c r="F8683" s="178">
        <v>54.43</v>
      </c>
      <c r="J8683" s="106">
        <v>38078</v>
      </c>
      <c r="K8683" s="178">
        <v>65.25</v>
      </c>
      <c r="L8683" s="178">
        <v>65.3</v>
      </c>
      <c r="P8683" s="106">
        <v>38078</v>
      </c>
      <c r="Q8683" s="178">
        <v>12.8</v>
      </c>
      <c r="R8683" s="178">
        <v>12.65</v>
      </c>
    </row>
    <row r="8684" spans="4:18">
      <c r="D8684" s="106">
        <v>38077</v>
      </c>
      <c r="E8684" s="178">
        <v>53.539990000000003</v>
      </c>
      <c r="F8684" s="178">
        <v>53.790010000000002</v>
      </c>
      <c r="J8684" s="106">
        <v>38077</v>
      </c>
      <c r="K8684" s="178">
        <v>65.400000000000006</v>
      </c>
      <c r="L8684" s="178">
        <v>65.25</v>
      </c>
      <c r="P8684" s="106">
        <v>38077</v>
      </c>
      <c r="Q8684" s="178">
        <v>12.91</v>
      </c>
      <c r="R8684" s="178">
        <v>12.85</v>
      </c>
    </row>
    <row r="8685" spans="4:18">
      <c r="D8685" s="106">
        <v>38076</v>
      </c>
      <c r="E8685" s="178">
        <v>53.250010000000003</v>
      </c>
      <c r="F8685" s="178">
        <v>53.669989999999999</v>
      </c>
      <c r="J8685" s="106">
        <v>38076</v>
      </c>
      <c r="K8685" s="178">
        <v>65.25</v>
      </c>
      <c r="L8685" s="178">
        <v>65.400000000000006</v>
      </c>
      <c r="P8685" s="106">
        <v>38076</v>
      </c>
      <c r="Q8685" s="178">
        <v>12.73</v>
      </c>
      <c r="R8685" s="178">
        <v>12.81</v>
      </c>
    </row>
    <row r="8686" spans="4:18">
      <c r="D8686" s="106">
        <v>38075</v>
      </c>
      <c r="E8686" s="178">
        <v>53.1</v>
      </c>
      <c r="F8686" s="178">
        <v>53.3</v>
      </c>
      <c r="J8686" s="106">
        <v>38075</v>
      </c>
      <c r="K8686" s="178">
        <v>64.599999999999994</v>
      </c>
      <c r="L8686" s="178">
        <v>65.25</v>
      </c>
      <c r="P8686" s="106">
        <v>38075</v>
      </c>
      <c r="Q8686" s="178">
        <v>12.75</v>
      </c>
      <c r="R8686" s="178">
        <v>12.63</v>
      </c>
    </row>
    <row r="8687" spans="4:18">
      <c r="D8687" s="106">
        <v>38072</v>
      </c>
      <c r="E8687" s="178">
        <v>52.98001</v>
      </c>
      <c r="F8687" s="178">
        <v>52.85</v>
      </c>
      <c r="J8687" s="106">
        <v>38072</v>
      </c>
      <c r="K8687" s="178">
        <v>64.8</v>
      </c>
      <c r="L8687" s="178">
        <v>64.459999999999994</v>
      </c>
      <c r="P8687" s="106">
        <v>38072</v>
      </c>
      <c r="Q8687" s="178">
        <v>12.45</v>
      </c>
      <c r="R8687" s="178">
        <v>12.65</v>
      </c>
    </row>
    <row r="8688" spans="4:18">
      <c r="D8688" s="106">
        <v>38071</v>
      </c>
      <c r="E8688" s="178">
        <v>52.30001</v>
      </c>
      <c r="F8688" s="178">
        <v>52.98001</v>
      </c>
      <c r="J8688" s="106">
        <v>38071</v>
      </c>
      <c r="K8688" s="178">
        <v>64.31</v>
      </c>
      <c r="L8688" s="178">
        <v>64.7</v>
      </c>
      <c r="P8688" s="106">
        <v>38071</v>
      </c>
      <c r="Q8688" s="178">
        <v>12.55</v>
      </c>
      <c r="R8688" s="178">
        <v>12.5</v>
      </c>
    </row>
    <row r="8689" spans="4:18">
      <c r="D8689" s="106">
        <v>38070</v>
      </c>
      <c r="E8689" s="178">
        <v>52.38</v>
      </c>
      <c r="F8689" s="178">
        <v>51.970010000000002</v>
      </c>
      <c r="J8689" s="106">
        <v>38070</v>
      </c>
      <c r="K8689" s="178">
        <v>64.12</v>
      </c>
      <c r="L8689" s="178">
        <v>64.31</v>
      </c>
      <c r="P8689" s="106">
        <v>38070</v>
      </c>
      <c r="Q8689" s="178">
        <v>12.45</v>
      </c>
      <c r="R8689" s="178">
        <v>12.57</v>
      </c>
    </row>
    <row r="8690" spans="4:18">
      <c r="D8690" s="106">
        <v>38069</v>
      </c>
      <c r="E8690" s="178">
        <v>52.66001</v>
      </c>
      <c r="F8690" s="178">
        <v>52.600009999999997</v>
      </c>
      <c r="J8690" s="106">
        <v>38069</v>
      </c>
      <c r="K8690" s="178">
        <v>63.84</v>
      </c>
      <c r="L8690" s="178">
        <v>64.13</v>
      </c>
      <c r="P8690" s="106">
        <v>38069</v>
      </c>
      <c r="Q8690" s="178">
        <v>12.55</v>
      </c>
      <c r="R8690" s="178">
        <v>12.4</v>
      </c>
    </row>
    <row r="8691" spans="4:18">
      <c r="D8691" s="106">
        <v>38068</v>
      </c>
      <c r="E8691" s="178">
        <v>52.499989999999997</v>
      </c>
      <c r="F8691" s="178">
        <v>52.66001</v>
      </c>
      <c r="J8691" s="106">
        <v>38068</v>
      </c>
      <c r="K8691" s="178">
        <v>64.099999999999994</v>
      </c>
      <c r="L8691" s="178">
        <v>63.83</v>
      </c>
      <c r="P8691" s="106">
        <v>38068</v>
      </c>
      <c r="Q8691" s="178">
        <v>12.35</v>
      </c>
      <c r="R8691" s="178">
        <v>12.65</v>
      </c>
    </row>
    <row r="8692" spans="4:18">
      <c r="D8692" s="106">
        <v>38065</v>
      </c>
      <c r="E8692" s="178">
        <v>53.1</v>
      </c>
      <c r="F8692" s="178">
        <v>52.819989999999997</v>
      </c>
      <c r="J8692" s="106">
        <v>38065</v>
      </c>
      <c r="K8692" s="178">
        <v>65.400000000000006</v>
      </c>
      <c r="L8692" s="178">
        <v>64.98</v>
      </c>
      <c r="P8692" s="106">
        <v>38065</v>
      </c>
      <c r="Q8692" s="178">
        <v>12.45</v>
      </c>
      <c r="R8692" s="178">
        <v>12.27</v>
      </c>
    </row>
    <row r="8693" spans="4:18">
      <c r="D8693" s="106">
        <v>38064</v>
      </c>
      <c r="E8693" s="178">
        <v>53.28</v>
      </c>
      <c r="F8693" s="178">
        <v>53.26</v>
      </c>
      <c r="J8693" s="106">
        <v>38064</v>
      </c>
      <c r="K8693" s="178">
        <v>65.42</v>
      </c>
      <c r="L8693" s="178">
        <v>65.5</v>
      </c>
      <c r="P8693" s="106">
        <v>38064</v>
      </c>
      <c r="Q8693" s="178">
        <v>12.32</v>
      </c>
      <c r="R8693" s="178">
        <v>12.45</v>
      </c>
    </row>
    <row r="8694" spans="4:18">
      <c r="D8694" s="106">
        <v>38063</v>
      </c>
      <c r="E8694" s="178">
        <v>52.58999</v>
      </c>
      <c r="F8694" s="178">
        <v>53.200009999999999</v>
      </c>
      <c r="J8694" s="106">
        <v>38063</v>
      </c>
      <c r="K8694" s="178">
        <v>65.42</v>
      </c>
      <c r="L8694" s="178">
        <v>65.569999999999993</v>
      </c>
      <c r="P8694" s="106">
        <v>38063</v>
      </c>
      <c r="Q8694" s="178">
        <v>12.48</v>
      </c>
      <c r="R8694" s="178">
        <v>12.27</v>
      </c>
    </row>
    <row r="8695" spans="4:18">
      <c r="D8695" s="106">
        <v>38062</v>
      </c>
      <c r="E8695" s="178">
        <v>51.82</v>
      </c>
      <c r="F8695" s="178">
        <v>52.600009999999997</v>
      </c>
      <c r="J8695" s="106">
        <v>38062</v>
      </c>
      <c r="K8695" s="178">
        <v>65.180000000000007</v>
      </c>
      <c r="L8695" s="178">
        <v>65.45</v>
      </c>
      <c r="P8695" s="106">
        <v>38062</v>
      </c>
      <c r="Q8695" s="178">
        <v>12.4</v>
      </c>
      <c r="R8695" s="178">
        <v>12.38</v>
      </c>
    </row>
    <row r="8696" spans="4:18">
      <c r="D8696" s="106">
        <v>38061</v>
      </c>
      <c r="E8696" s="178">
        <v>52.099989999999998</v>
      </c>
      <c r="F8696" s="178">
        <v>51.829990000000002</v>
      </c>
      <c r="J8696" s="106">
        <v>38061</v>
      </c>
      <c r="K8696" s="178">
        <v>65.739999999999995</v>
      </c>
      <c r="L8696" s="178">
        <v>65.05</v>
      </c>
      <c r="P8696" s="106">
        <v>38061</v>
      </c>
      <c r="Q8696" s="178">
        <v>12.7</v>
      </c>
      <c r="R8696" s="178">
        <v>12.38</v>
      </c>
    </row>
    <row r="8697" spans="4:18">
      <c r="D8697" s="106">
        <v>38058</v>
      </c>
      <c r="E8697" s="178">
        <v>51.279989999999998</v>
      </c>
      <c r="F8697" s="178">
        <v>52.210009999999997</v>
      </c>
      <c r="J8697" s="106">
        <v>38058</v>
      </c>
      <c r="K8697" s="178">
        <v>65</v>
      </c>
      <c r="L8697" s="178">
        <v>65.680000000000007</v>
      </c>
      <c r="P8697" s="106">
        <v>38058</v>
      </c>
      <c r="Q8697" s="178">
        <v>12.18</v>
      </c>
      <c r="R8697" s="178">
        <v>12.46</v>
      </c>
    </row>
    <row r="8698" spans="4:18">
      <c r="D8698" s="106">
        <v>38057</v>
      </c>
      <c r="E8698" s="178">
        <v>52.260010000000001</v>
      </c>
      <c r="F8698" s="178">
        <v>51.419989999999999</v>
      </c>
      <c r="J8698" s="106">
        <v>38057</v>
      </c>
      <c r="K8698" s="178">
        <v>66.27</v>
      </c>
      <c r="L8698" s="178">
        <v>65.08</v>
      </c>
      <c r="P8698" s="106">
        <v>38057</v>
      </c>
      <c r="Q8698" s="178">
        <v>12.26</v>
      </c>
      <c r="R8698" s="178">
        <v>12.25</v>
      </c>
    </row>
    <row r="8699" spans="4:18">
      <c r="D8699" s="106">
        <v>38056</v>
      </c>
      <c r="E8699" s="178">
        <v>53.23</v>
      </c>
      <c r="F8699" s="178">
        <v>52.36</v>
      </c>
      <c r="J8699" s="106">
        <v>38056</v>
      </c>
      <c r="K8699" s="178">
        <v>67</v>
      </c>
      <c r="L8699" s="178">
        <v>66.42</v>
      </c>
      <c r="P8699" s="106">
        <v>38056</v>
      </c>
      <c r="Q8699" s="178">
        <v>12.32</v>
      </c>
      <c r="R8699" s="178">
        <v>12.38</v>
      </c>
    </row>
    <row r="8700" spans="4:18">
      <c r="D8700" s="106">
        <v>38055</v>
      </c>
      <c r="E8700" s="178">
        <v>53.349989999999998</v>
      </c>
      <c r="F8700" s="178">
        <v>53.23</v>
      </c>
      <c r="J8700" s="106">
        <v>38055</v>
      </c>
      <c r="K8700" s="178">
        <v>67.5</v>
      </c>
      <c r="L8700" s="178">
        <v>67</v>
      </c>
      <c r="P8700" s="106">
        <v>38055</v>
      </c>
      <c r="Q8700" s="178">
        <v>12.37</v>
      </c>
      <c r="R8700" s="178">
        <v>12.37</v>
      </c>
    </row>
    <row r="8701" spans="4:18">
      <c r="D8701" s="106">
        <v>38054</v>
      </c>
      <c r="E8701" s="178">
        <v>52.98001</v>
      </c>
      <c r="F8701" s="178">
        <v>53.250010000000003</v>
      </c>
      <c r="J8701" s="106">
        <v>38054</v>
      </c>
      <c r="K8701" s="178">
        <v>67.05</v>
      </c>
      <c r="L8701" s="178">
        <v>67.55</v>
      </c>
      <c r="P8701" s="106">
        <v>38054</v>
      </c>
      <c r="Q8701" s="178">
        <v>12.7</v>
      </c>
      <c r="R8701" s="178">
        <v>12.45</v>
      </c>
    </row>
    <row r="8702" spans="4:18">
      <c r="D8702" s="106">
        <v>38051</v>
      </c>
      <c r="E8702" s="178">
        <v>52.65</v>
      </c>
      <c r="F8702" s="178">
        <v>52.98001</v>
      </c>
      <c r="J8702" s="106">
        <v>38051</v>
      </c>
      <c r="K8702" s="178">
        <v>66.34</v>
      </c>
      <c r="L8702" s="178">
        <v>66.8</v>
      </c>
      <c r="P8702" s="106">
        <v>38051</v>
      </c>
      <c r="Q8702" s="178">
        <v>12.35</v>
      </c>
      <c r="R8702" s="178">
        <v>12.45</v>
      </c>
    </row>
    <row r="8703" spans="4:18">
      <c r="D8703" s="106">
        <v>38050</v>
      </c>
      <c r="E8703" s="178">
        <v>52.99</v>
      </c>
      <c r="F8703" s="178">
        <v>52.999980000000001</v>
      </c>
      <c r="J8703" s="106">
        <v>38050</v>
      </c>
      <c r="K8703" s="178">
        <v>66.400000000000006</v>
      </c>
      <c r="L8703" s="178">
        <v>66.39</v>
      </c>
      <c r="P8703" s="106">
        <v>38050</v>
      </c>
      <c r="Q8703" s="178">
        <v>12.48</v>
      </c>
      <c r="R8703" s="178">
        <v>12.35</v>
      </c>
    </row>
    <row r="8704" spans="4:18">
      <c r="D8704" s="106">
        <v>38049</v>
      </c>
      <c r="E8704" s="178">
        <v>52.30001</v>
      </c>
      <c r="F8704" s="178">
        <v>53.110010000000003</v>
      </c>
      <c r="J8704" s="106">
        <v>38049</v>
      </c>
      <c r="K8704" s="178">
        <v>66.069999999999993</v>
      </c>
      <c r="L8704" s="178">
        <v>66.47</v>
      </c>
      <c r="P8704" s="106">
        <v>38049</v>
      </c>
      <c r="Q8704" s="178">
        <v>11.85</v>
      </c>
      <c r="R8704" s="178">
        <v>12.24</v>
      </c>
    </row>
    <row r="8705" spans="4:18">
      <c r="D8705" s="106">
        <v>38048</v>
      </c>
      <c r="E8705" s="178">
        <v>52.189990000000002</v>
      </c>
      <c r="F8705" s="178">
        <v>52.409990000000001</v>
      </c>
      <c r="J8705" s="106">
        <v>38048</v>
      </c>
      <c r="K8705" s="178">
        <v>66.5</v>
      </c>
      <c r="L8705" s="178">
        <v>66.150000000000006</v>
      </c>
      <c r="P8705" s="106">
        <v>38048</v>
      </c>
      <c r="Q8705" s="178">
        <v>12.17</v>
      </c>
      <c r="R8705" s="178">
        <v>11.85</v>
      </c>
    </row>
    <row r="8706" spans="4:18">
      <c r="D8706" s="106">
        <v>38047</v>
      </c>
      <c r="E8706" s="178">
        <v>52.499989999999997</v>
      </c>
      <c r="F8706" s="178">
        <v>52.189990000000002</v>
      </c>
      <c r="J8706" s="106">
        <v>38047</v>
      </c>
      <c r="K8706" s="178">
        <v>66.2</v>
      </c>
      <c r="L8706" s="178">
        <v>66.540000000000006</v>
      </c>
      <c r="P8706" s="106">
        <v>38047</v>
      </c>
      <c r="Q8706" s="178">
        <v>12.45</v>
      </c>
      <c r="R8706" s="178">
        <v>12.3</v>
      </c>
    </row>
    <row r="8707" spans="4:18">
      <c r="D8707" s="106">
        <v>38044</v>
      </c>
      <c r="E8707" s="178">
        <v>51.8</v>
      </c>
      <c r="F8707" s="178">
        <v>52.120010000000001</v>
      </c>
      <c r="J8707" s="106">
        <v>38044</v>
      </c>
      <c r="K8707" s="178">
        <v>65.849999999999994</v>
      </c>
      <c r="L8707" s="178">
        <v>65.95</v>
      </c>
      <c r="P8707" s="106">
        <v>38044</v>
      </c>
      <c r="Q8707" s="178">
        <v>11.96</v>
      </c>
      <c r="R8707" s="178">
        <v>12.14</v>
      </c>
    </row>
    <row r="8708" spans="4:18">
      <c r="D8708" s="106">
        <v>38043</v>
      </c>
      <c r="E8708" s="178">
        <v>51.7</v>
      </c>
      <c r="F8708" s="178">
        <v>51.869990000000001</v>
      </c>
      <c r="J8708" s="106">
        <v>38043</v>
      </c>
      <c r="K8708" s="178">
        <v>65.709999999999994</v>
      </c>
      <c r="L8708" s="178">
        <v>65.760000000000005</v>
      </c>
      <c r="P8708" s="106">
        <v>38043</v>
      </c>
      <c r="Q8708" s="178">
        <v>11.9</v>
      </c>
      <c r="R8708" s="178">
        <v>11.91</v>
      </c>
    </row>
    <row r="8709" spans="4:18">
      <c r="D8709" s="106">
        <v>38042</v>
      </c>
      <c r="E8709" s="178">
        <v>51.829990000000002</v>
      </c>
      <c r="F8709" s="178">
        <v>51.66</v>
      </c>
      <c r="J8709" s="106">
        <v>38042</v>
      </c>
      <c r="K8709" s="178">
        <v>65.599999999999994</v>
      </c>
      <c r="L8709" s="178">
        <v>65.599999999999994</v>
      </c>
      <c r="P8709" s="106">
        <v>38042</v>
      </c>
      <c r="Q8709" s="178">
        <v>12</v>
      </c>
      <c r="R8709" s="178">
        <v>11.9</v>
      </c>
    </row>
    <row r="8710" spans="4:18">
      <c r="D8710" s="106">
        <v>38041</v>
      </c>
      <c r="E8710" s="178">
        <v>51.469990000000003</v>
      </c>
      <c r="F8710" s="178">
        <v>51.599989999999998</v>
      </c>
      <c r="J8710" s="106">
        <v>38041</v>
      </c>
      <c r="K8710" s="178">
        <v>65.55</v>
      </c>
      <c r="L8710" s="178">
        <v>65.72</v>
      </c>
      <c r="P8710" s="106">
        <v>38041</v>
      </c>
      <c r="Q8710" s="178">
        <v>11.51</v>
      </c>
      <c r="R8710" s="178">
        <v>12.05</v>
      </c>
    </row>
    <row r="8711" spans="4:18">
      <c r="D8711" s="106">
        <v>38040</v>
      </c>
      <c r="E8711" s="178">
        <v>51.419989999999999</v>
      </c>
      <c r="F8711" s="178">
        <v>51.469990000000003</v>
      </c>
      <c r="J8711" s="106">
        <v>38040</v>
      </c>
      <c r="K8711" s="178">
        <v>66.099999999999994</v>
      </c>
      <c r="L8711" s="178">
        <v>65.56</v>
      </c>
      <c r="P8711" s="106">
        <v>38040</v>
      </c>
      <c r="Q8711" s="178">
        <v>11.54</v>
      </c>
      <c r="R8711" s="178">
        <v>11.53</v>
      </c>
    </row>
    <row r="8712" spans="4:18">
      <c r="D8712" s="106">
        <v>38037</v>
      </c>
      <c r="E8712" s="178">
        <v>51.250010000000003</v>
      </c>
      <c r="F8712" s="178">
        <v>51.32</v>
      </c>
      <c r="J8712" s="106">
        <v>38037</v>
      </c>
      <c r="K8712" s="178">
        <v>66.25</v>
      </c>
      <c r="L8712" s="178">
        <v>65.87</v>
      </c>
      <c r="P8712" s="106">
        <v>38037</v>
      </c>
      <c r="Q8712" s="178">
        <v>11.66</v>
      </c>
      <c r="R8712" s="178">
        <v>11.5</v>
      </c>
    </row>
    <row r="8713" spans="4:18">
      <c r="D8713" s="106">
        <v>38036</v>
      </c>
      <c r="E8713" s="178">
        <v>51.57</v>
      </c>
      <c r="F8713" s="178">
        <v>51.099989999999998</v>
      </c>
      <c r="J8713" s="106">
        <v>38036</v>
      </c>
      <c r="K8713" s="178">
        <v>67.849999999999994</v>
      </c>
      <c r="L8713" s="178">
        <v>66.23</v>
      </c>
      <c r="P8713" s="106">
        <v>38036</v>
      </c>
      <c r="Q8713" s="178">
        <v>11.75</v>
      </c>
      <c r="R8713" s="178">
        <v>11.61</v>
      </c>
    </row>
    <row r="8714" spans="4:18">
      <c r="D8714" s="106">
        <v>38035</v>
      </c>
      <c r="E8714" s="178">
        <v>51.34</v>
      </c>
      <c r="F8714" s="178">
        <v>51.57</v>
      </c>
      <c r="J8714" s="106">
        <v>38035</v>
      </c>
      <c r="K8714" s="178">
        <v>67.569999999999993</v>
      </c>
      <c r="L8714" s="178">
        <v>68</v>
      </c>
      <c r="P8714" s="106">
        <v>38035</v>
      </c>
      <c r="Q8714" s="178">
        <v>11.8</v>
      </c>
      <c r="R8714" s="178">
        <v>11.71</v>
      </c>
    </row>
    <row r="8715" spans="4:18">
      <c r="D8715" s="106">
        <v>38034</v>
      </c>
      <c r="E8715" s="178">
        <v>50.299990000000001</v>
      </c>
      <c r="F8715" s="178">
        <v>51.14</v>
      </c>
      <c r="J8715" s="106">
        <v>38034</v>
      </c>
      <c r="K8715" s="178">
        <v>66.75</v>
      </c>
      <c r="L8715" s="178">
        <v>67.510000000000005</v>
      </c>
      <c r="P8715" s="106">
        <v>38034</v>
      </c>
      <c r="Q8715" s="178">
        <v>11.92</v>
      </c>
      <c r="R8715" s="178">
        <v>11.89</v>
      </c>
    </row>
    <row r="8716" spans="4:18">
      <c r="D8716" s="106">
        <v>38030</v>
      </c>
      <c r="E8716" s="178">
        <v>49.900010000000002</v>
      </c>
      <c r="F8716" s="178">
        <v>50.05001</v>
      </c>
      <c r="J8716" s="106">
        <v>38030</v>
      </c>
      <c r="K8716" s="178">
        <v>67.36</v>
      </c>
      <c r="L8716" s="178">
        <v>67.400000000000006</v>
      </c>
      <c r="P8716" s="106">
        <v>38030</v>
      </c>
      <c r="Q8716" s="178">
        <v>11.89</v>
      </c>
      <c r="R8716" s="178">
        <v>11.88</v>
      </c>
    </row>
    <row r="8717" spans="4:18">
      <c r="D8717" s="106">
        <v>38029</v>
      </c>
      <c r="E8717" s="178">
        <v>49.7</v>
      </c>
      <c r="F8717" s="178">
        <v>50.150010000000002</v>
      </c>
      <c r="J8717" s="106">
        <v>38029</v>
      </c>
      <c r="K8717" s="178">
        <v>66.959999999999994</v>
      </c>
      <c r="L8717" s="178">
        <v>67.11</v>
      </c>
      <c r="P8717" s="106">
        <v>38029</v>
      </c>
      <c r="Q8717" s="178">
        <v>11.9</v>
      </c>
      <c r="R8717" s="178">
        <v>11.99</v>
      </c>
    </row>
    <row r="8718" spans="4:18">
      <c r="D8718" s="106">
        <v>38028</v>
      </c>
      <c r="E8718" s="178">
        <v>49.7</v>
      </c>
      <c r="F8718" s="178">
        <v>50.320010000000003</v>
      </c>
      <c r="J8718" s="106">
        <v>38028</v>
      </c>
      <c r="K8718" s="178">
        <v>66.900000000000006</v>
      </c>
      <c r="L8718" s="178">
        <v>66.91</v>
      </c>
      <c r="P8718" s="106">
        <v>38028</v>
      </c>
      <c r="Q8718" s="178">
        <v>11.93</v>
      </c>
      <c r="R8718" s="178">
        <v>11.97</v>
      </c>
    </row>
    <row r="8719" spans="4:18">
      <c r="D8719" s="106">
        <v>38027</v>
      </c>
      <c r="E8719" s="178">
        <v>49.05</v>
      </c>
      <c r="F8719" s="178">
        <v>49.900010000000002</v>
      </c>
      <c r="J8719" s="106">
        <v>38027</v>
      </c>
      <c r="K8719" s="178">
        <v>66</v>
      </c>
      <c r="L8719" s="178">
        <v>67</v>
      </c>
      <c r="P8719" s="106">
        <v>38027</v>
      </c>
      <c r="Q8719" s="178">
        <v>11.95</v>
      </c>
      <c r="R8719" s="178">
        <v>11.88</v>
      </c>
    </row>
    <row r="8720" spans="4:18">
      <c r="D8720" s="106">
        <v>38026</v>
      </c>
      <c r="E8720" s="178">
        <v>48.319989999999997</v>
      </c>
      <c r="F8720" s="178">
        <v>48.649990000000003</v>
      </c>
      <c r="J8720" s="106">
        <v>38026</v>
      </c>
      <c r="K8720" s="178">
        <v>64.95</v>
      </c>
      <c r="L8720" s="178">
        <v>65.38</v>
      </c>
      <c r="P8720" s="106">
        <v>38026</v>
      </c>
      <c r="Q8720" s="178">
        <v>11.99</v>
      </c>
      <c r="R8720" s="178">
        <v>11.95</v>
      </c>
    </row>
    <row r="8721" spans="4:18">
      <c r="D8721" s="106">
        <v>38023</v>
      </c>
      <c r="E8721" s="178">
        <v>47.749989999999997</v>
      </c>
      <c r="F8721" s="178">
        <v>48.499980000000001</v>
      </c>
      <c r="J8721" s="106">
        <v>38023</v>
      </c>
      <c r="K8721" s="178">
        <v>65</v>
      </c>
      <c r="L8721" s="178">
        <v>65.05</v>
      </c>
      <c r="P8721" s="106">
        <v>38023</v>
      </c>
      <c r="Q8721" s="178">
        <v>11.85</v>
      </c>
      <c r="R8721" s="178">
        <v>11.99</v>
      </c>
    </row>
    <row r="8722" spans="4:18">
      <c r="D8722" s="106">
        <v>38022</v>
      </c>
      <c r="E8722" s="178">
        <v>47.77</v>
      </c>
      <c r="F8722" s="178">
        <v>47.92</v>
      </c>
      <c r="J8722" s="106">
        <v>38022</v>
      </c>
      <c r="K8722" s="178">
        <v>65.5</v>
      </c>
      <c r="L8722" s="178">
        <v>64.95</v>
      </c>
      <c r="P8722" s="106">
        <v>38022</v>
      </c>
      <c r="Q8722" s="178">
        <v>11.98</v>
      </c>
      <c r="R8722" s="178">
        <v>11.79</v>
      </c>
    </row>
    <row r="8723" spans="4:18">
      <c r="D8723" s="106">
        <v>38021</v>
      </c>
      <c r="E8723" s="178">
        <v>48.15</v>
      </c>
      <c r="F8723" s="178">
        <v>47.88</v>
      </c>
      <c r="J8723" s="106">
        <v>38021</v>
      </c>
      <c r="K8723" s="178">
        <v>66</v>
      </c>
      <c r="L8723" s="178">
        <v>64.959999999999994</v>
      </c>
      <c r="P8723" s="106">
        <v>38021</v>
      </c>
      <c r="Q8723" s="178">
        <v>11.87</v>
      </c>
      <c r="R8723" s="178">
        <v>12.02</v>
      </c>
    </row>
    <row r="8724" spans="4:18">
      <c r="D8724" s="106">
        <v>38020</v>
      </c>
      <c r="E8724" s="178">
        <v>47.779989999999998</v>
      </c>
      <c r="F8724" s="178">
        <v>48.190010000000001</v>
      </c>
      <c r="J8724" s="106">
        <v>38020</v>
      </c>
      <c r="K8724" s="178">
        <v>65.44</v>
      </c>
      <c r="L8724" s="178">
        <v>66.47</v>
      </c>
      <c r="P8724" s="106">
        <v>38020</v>
      </c>
      <c r="Q8724" s="178">
        <v>12.1</v>
      </c>
      <c r="R8724" s="178">
        <v>11.85</v>
      </c>
    </row>
    <row r="8725" spans="4:18">
      <c r="D8725" s="106">
        <v>38019</v>
      </c>
      <c r="E8725" s="178">
        <v>47.440010000000001</v>
      </c>
      <c r="F8725" s="178">
        <v>47.88</v>
      </c>
      <c r="J8725" s="106">
        <v>38019</v>
      </c>
      <c r="K8725" s="178">
        <v>65</v>
      </c>
      <c r="L8725" s="178">
        <v>65.239999999999995</v>
      </c>
      <c r="P8725" s="106">
        <v>38019</v>
      </c>
      <c r="Q8725" s="178">
        <v>12</v>
      </c>
      <c r="R8725" s="178">
        <v>12.1</v>
      </c>
    </row>
    <row r="8726" spans="4:18">
      <c r="D8726" s="106">
        <v>38016</v>
      </c>
      <c r="E8726" s="178">
        <v>46.849989999999998</v>
      </c>
      <c r="F8726" s="178">
        <v>47.440010000000001</v>
      </c>
      <c r="J8726" s="106">
        <v>38016</v>
      </c>
      <c r="K8726" s="178">
        <v>66.319999999999993</v>
      </c>
      <c r="L8726" s="178">
        <v>65</v>
      </c>
      <c r="P8726" s="106">
        <v>38016</v>
      </c>
      <c r="Q8726" s="178">
        <v>12.18</v>
      </c>
      <c r="R8726" s="178">
        <v>11.95</v>
      </c>
    </row>
    <row r="8727" spans="4:18">
      <c r="D8727" s="106">
        <v>38015</v>
      </c>
      <c r="E8727" s="178">
        <v>46.559989999999999</v>
      </c>
      <c r="F8727" s="178">
        <v>47</v>
      </c>
      <c r="J8727" s="106">
        <v>38015</v>
      </c>
      <c r="K8727" s="178">
        <v>67.209999999999994</v>
      </c>
      <c r="L8727" s="178">
        <v>66.42</v>
      </c>
      <c r="P8727" s="106">
        <v>38015</v>
      </c>
      <c r="Q8727" s="178">
        <v>12.58</v>
      </c>
      <c r="R8727" s="178">
        <v>12.09</v>
      </c>
    </row>
    <row r="8728" spans="4:18">
      <c r="D8728" s="106">
        <v>38014</v>
      </c>
      <c r="E8728" s="178">
        <v>46.950009999999999</v>
      </c>
      <c r="F8728" s="178">
        <v>46.559989999999999</v>
      </c>
      <c r="J8728" s="106">
        <v>38014</v>
      </c>
      <c r="K8728" s="178">
        <v>68.150000000000006</v>
      </c>
      <c r="L8728" s="178">
        <v>67.36</v>
      </c>
      <c r="P8728" s="106">
        <v>38014</v>
      </c>
      <c r="Q8728" s="178">
        <v>12.32</v>
      </c>
      <c r="R8728" s="178">
        <v>12.48</v>
      </c>
    </row>
    <row r="8729" spans="4:18">
      <c r="D8729" s="106">
        <v>38013</v>
      </c>
      <c r="E8729" s="178">
        <v>47</v>
      </c>
      <c r="F8729" s="178">
        <v>47.02</v>
      </c>
      <c r="J8729" s="106">
        <v>38013</v>
      </c>
      <c r="K8729" s="178">
        <v>67.7</v>
      </c>
      <c r="L8729" s="178">
        <v>68.180000000000007</v>
      </c>
      <c r="P8729" s="106">
        <v>38013</v>
      </c>
      <c r="Q8729" s="178">
        <v>12.7</v>
      </c>
      <c r="R8729" s="178">
        <v>12.3</v>
      </c>
    </row>
    <row r="8730" spans="4:18">
      <c r="D8730" s="106">
        <v>38012</v>
      </c>
      <c r="E8730" s="178">
        <v>46.930010000000003</v>
      </c>
      <c r="F8730" s="178">
        <v>47.12</v>
      </c>
      <c r="J8730" s="106">
        <v>38012</v>
      </c>
      <c r="K8730" s="178">
        <v>67.19</v>
      </c>
      <c r="L8730" s="178">
        <v>67.599999999999994</v>
      </c>
      <c r="P8730" s="106">
        <v>38012</v>
      </c>
      <c r="Q8730" s="178">
        <v>12.35</v>
      </c>
      <c r="R8730" s="178">
        <v>12.6</v>
      </c>
    </row>
    <row r="8731" spans="4:18">
      <c r="D8731" s="106">
        <v>38009</v>
      </c>
      <c r="E8731" s="178">
        <v>46.8</v>
      </c>
      <c r="F8731" s="178">
        <v>46.8</v>
      </c>
      <c r="J8731" s="106">
        <v>38009</v>
      </c>
      <c r="K8731" s="178">
        <v>68</v>
      </c>
      <c r="L8731" s="178">
        <v>67.180000000000007</v>
      </c>
      <c r="P8731" s="106">
        <v>38009</v>
      </c>
      <c r="Q8731" s="178">
        <v>12.13</v>
      </c>
      <c r="R8731" s="178">
        <v>12.25</v>
      </c>
    </row>
    <row r="8732" spans="4:18">
      <c r="D8732" s="106">
        <v>38008</v>
      </c>
      <c r="E8732" s="178">
        <v>46.249980000000001</v>
      </c>
      <c r="F8732" s="178">
        <v>46.779989999999998</v>
      </c>
      <c r="J8732" s="106">
        <v>38008</v>
      </c>
      <c r="K8732" s="178">
        <v>66.69</v>
      </c>
      <c r="L8732" s="178">
        <v>66.87</v>
      </c>
      <c r="P8732" s="106">
        <v>38008</v>
      </c>
      <c r="Q8732" s="178">
        <v>12.15</v>
      </c>
      <c r="R8732" s="178">
        <v>12.03</v>
      </c>
    </row>
    <row r="8733" spans="4:18">
      <c r="D8733" s="106">
        <v>38007</v>
      </c>
      <c r="E8733" s="178">
        <v>45.799990000000001</v>
      </c>
      <c r="F8733" s="178">
        <v>46.51999</v>
      </c>
      <c r="J8733" s="106">
        <v>38007</v>
      </c>
      <c r="K8733" s="178">
        <v>65.23</v>
      </c>
      <c r="L8733" s="178">
        <v>66.72</v>
      </c>
      <c r="P8733" s="106">
        <v>38007</v>
      </c>
      <c r="Q8733" s="178">
        <v>11.54</v>
      </c>
      <c r="R8733" s="178">
        <v>11.84</v>
      </c>
    </row>
    <row r="8734" spans="4:18">
      <c r="D8734" s="106">
        <v>38006</v>
      </c>
      <c r="E8734" s="178">
        <v>45.23</v>
      </c>
      <c r="F8734" s="178">
        <v>45.7</v>
      </c>
      <c r="J8734" s="106">
        <v>38006</v>
      </c>
      <c r="K8734" s="178">
        <v>64.58</v>
      </c>
      <c r="L8734" s="178">
        <v>65.23</v>
      </c>
      <c r="P8734" s="106">
        <v>38006</v>
      </c>
      <c r="Q8734" s="178">
        <v>11.62</v>
      </c>
      <c r="R8734" s="178">
        <v>11.51</v>
      </c>
    </row>
    <row r="8735" spans="4:18">
      <c r="D8735" s="106">
        <v>38002</v>
      </c>
      <c r="E8735" s="178">
        <v>45.400010000000002</v>
      </c>
      <c r="F8735" s="178">
        <v>45.349989999999998</v>
      </c>
      <c r="J8735" s="106">
        <v>38002</v>
      </c>
      <c r="K8735" s="178">
        <v>64.47</v>
      </c>
      <c r="L8735" s="178">
        <v>64.48</v>
      </c>
      <c r="P8735" s="106">
        <v>38002</v>
      </c>
      <c r="Q8735" s="178">
        <v>11.88</v>
      </c>
      <c r="R8735" s="178">
        <v>11.58</v>
      </c>
    </row>
    <row r="8736" spans="4:18">
      <c r="D8736" s="106">
        <v>38001</v>
      </c>
      <c r="E8736" s="178">
        <v>45</v>
      </c>
      <c r="F8736" s="178">
        <v>45.190010000000001</v>
      </c>
      <c r="J8736" s="106">
        <v>38001</v>
      </c>
      <c r="K8736" s="178">
        <v>64.31</v>
      </c>
      <c r="L8736" s="178">
        <v>64.55</v>
      </c>
      <c r="P8736" s="106">
        <v>38001</v>
      </c>
      <c r="Q8736" s="178">
        <v>11.55</v>
      </c>
      <c r="R8736" s="178">
        <v>11.78</v>
      </c>
    </row>
    <row r="8737" spans="4:18">
      <c r="D8737" s="106">
        <v>38000</v>
      </c>
      <c r="E8737" s="178">
        <v>45.029989999999998</v>
      </c>
      <c r="F8737" s="178">
        <v>45.400010000000002</v>
      </c>
      <c r="J8737" s="106">
        <v>38000</v>
      </c>
      <c r="K8737" s="178">
        <v>64</v>
      </c>
      <c r="L8737" s="178">
        <v>64.19</v>
      </c>
      <c r="P8737" s="106">
        <v>38000</v>
      </c>
      <c r="Q8737" s="178">
        <v>11.05</v>
      </c>
      <c r="R8737" s="178">
        <v>11.3</v>
      </c>
    </row>
    <row r="8738" spans="4:18">
      <c r="D8738" s="106">
        <v>37999</v>
      </c>
      <c r="E8738" s="178">
        <v>45.600009999999997</v>
      </c>
      <c r="F8738" s="178">
        <v>45.11</v>
      </c>
      <c r="J8738" s="106">
        <v>37999</v>
      </c>
      <c r="K8738" s="178">
        <v>64.2</v>
      </c>
      <c r="L8738" s="178">
        <v>64.099999999999994</v>
      </c>
      <c r="P8738" s="106">
        <v>37999</v>
      </c>
      <c r="Q8738" s="178">
        <v>11.16</v>
      </c>
      <c r="R8738" s="178">
        <v>10.95</v>
      </c>
    </row>
    <row r="8739" spans="4:18">
      <c r="D8739" s="106">
        <v>37998</v>
      </c>
      <c r="E8739" s="178">
        <v>45.55001</v>
      </c>
      <c r="F8739" s="178">
        <v>45.45</v>
      </c>
      <c r="J8739" s="106">
        <v>37998</v>
      </c>
      <c r="K8739" s="178">
        <v>64.31</v>
      </c>
      <c r="L8739" s="178">
        <v>64.099999999999994</v>
      </c>
      <c r="P8739" s="106">
        <v>37998</v>
      </c>
      <c r="Q8739" s="178">
        <v>11.75</v>
      </c>
      <c r="R8739" s="178">
        <v>11.2</v>
      </c>
    </row>
    <row r="8740" spans="4:18">
      <c r="D8740" s="106">
        <v>37995</v>
      </c>
      <c r="E8740" s="178">
        <v>45.59</v>
      </c>
      <c r="F8740" s="178">
        <v>45.569989999999997</v>
      </c>
      <c r="J8740" s="106">
        <v>37995</v>
      </c>
      <c r="K8740" s="178">
        <v>63.8</v>
      </c>
      <c r="L8740" s="178">
        <v>64.010000000000005</v>
      </c>
      <c r="P8740" s="106">
        <v>37995</v>
      </c>
      <c r="Q8740" s="178">
        <v>11.21</v>
      </c>
      <c r="R8740" s="178">
        <v>11.59</v>
      </c>
    </row>
    <row r="8741" spans="4:18">
      <c r="D8741" s="106">
        <v>37994</v>
      </c>
      <c r="E8741" s="178">
        <v>45.470010000000002</v>
      </c>
      <c r="F8741" s="178">
        <v>45.600009999999997</v>
      </c>
      <c r="J8741" s="106">
        <v>37994</v>
      </c>
      <c r="K8741" s="178">
        <v>63.95</v>
      </c>
      <c r="L8741" s="178">
        <v>63.87</v>
      </c>
      <c r="P8741" s="106">
        <v>37994</v>
      </c>
      <c r="Q8741" s="178">
        <v>10.81</v>
      </c>
      <c r="R8741" s="178">
        <v>11.23</v>
      </c>
    </row>
    <row r="8742" spans="4:18">
      <c r="D8742" s="106">
        <v>37993</v>
      </c>
      <c r="E8742" s="178">
        <v>45.499989999999997</v>
      </c>
      <c r="F8742" s="178">
        <v>45.600009999999997</v>
      </c>
      <c r="J8742" s="106">
        <v>37993</v>
      </c>
      <c r="K8742" s="178">
        <v>63.16</v>
      </c>
      <c r="L8742" s="178">
        <v>63.8</v>
      </c>
      <c r="P8742" s="106">
        <v>37993</v>
      </c>
      <c r="Q8742" s="178">
        <v>10.7</v>
      </c>
      <c r="R8742" s="178">
        <v>10.71</v>
      </c>
    </row>
    <row r="8743" spans="4:18">
      <c r="D8743" s="106">
        <v>37992</v>
      </c>
      <c r="E8743" s="178">
        <v>45.749989999999997</v>
      </c>
      <c r="F8743" s="178">
        <v>45.650010000000002</v>
      </c>
      <c r="J8743" s="106">
        <v>37992</v>
      </c>
      <c r="K8743" s="178">
        <v>63.52</v>
      </c>
      <c r="L8743" s="178">
        <v>63.41</v>
      </c>
      <c r="P8743" s="106">
        <v>37992</v>
      </c>
      <c r="Q8743" s="178">
        <v>10.5</v>
      </c>
      <c r="R8743" s="178">
        <v>10.7</v>
      </c>
    </row>
    <row r="8744" spans="4:18">
      <c r="D8744" s="106">
        <v>37991</v>
      </c>
      <c r="E8744" s="178">
        <v>45.650010000000002</v>
      </c>
      <c r="F8744" s="178">
        <v>45.77</v>
      </c>
      <c r="J8744" s="106">
        <v>37991</v>
      </c>
      <c r="K8744" s="178">
        <v>63.5</v>
      </c>
      <c r="L8744" s="178">
        <v>63.57</v>
      </c>
      <c r="P8744" s="106">
        <v>37991</v>
      </c>
      <c r="Q8744" s="178">
        <v>10.3</v>
      </c>
      <c r="R8744" s="178">
        <v>10.4</v>
      </c>
    </row>
    <row r="8745" spans="4:18">
      <c r="D8745" s="106">
        <v>37988</v>
      </c>
      <c r="E8745" s="178">
        <v>45.650010000000002</v>
      </c>
      <c r="F8745" s="178">
        <v>45.56</v>
      </c>
      <c r="J8745" s="106">
        <v>37988</v>
      </c>
      <c r="K8745" s="178">
        <v>63.35</v>
      </c>
      <c r="L8745" s="178">
        <v>63.59</v>
      </c>
      <c r="P8745" s="106">
        <v>37988</v>
      </c>
      <c r="Q8745" s="178">
        <v>10.050000000000001</v>
      </c>
      <c r="R8745" s="178">
        <v>10.23</v>
      </c>
    </row>
    <row r="8746" spans="4:18">
      <c r="D8746" s="106">
        <v>37986</v>
      </c>
      <c r="E8746" s="178">
        <v>45.63</v>
      </c>
      <c r="F8746" s="178">
        <v>45.54</v>
      </c>
      <c r="J8746" s="106">
        <v>37986</v>
      </c>
      <c r="K8746" s="178">
        <v>63.2</v>
      </c>
      <c r="L8746" s="178">
        <v>62.88</v>
      </c>
      <c r="P8746" s="106">
        <v>37986</v>
      </c>
      <c r="Q8746" s="178">
        <v>9.77</v>
      </c>
      <c r="R8746" s="178">
        <v>9.9700000000000006</v>
      </c>
    </row>
    <row r="8747" spans="4:18">
      <c r="D8747" s="106">
        <v>37985</v>
      </c>
      <c r="E8747" s="178">
        <v>45.14</v>
      </c>
      <c r="F8747" s="178">
        <v>45.45</v>
      </c>
      <c r="J8747" s="106">
        <v>37985</v>
      </c>
      <c r="K8747" s="178">
        <v>62.63</v>
      </c>
      <c r="L8747" s="178">
        <v>63.31</v>
      </c>
      <c r="P8747" s="106">
        <v>37985</v>
      </c>
      <c r="Q8747" s="178">
        <v>9.4</v>
      </c>
      <c r="R8747" s="178">
        <v>9.67</v>
      </c>
    </row>
    <row r="8748" spans="4:18">
      <c r="D8748" s="106">
        <v>37984</v>
      </c>
      <c r="E8748" s="178">
        <v>44.57</v>
      </c>
      <c r="F8748" s="178">
        <v>45.100009999999997</v>
      </c>
      <c r="J8748" s="106">
        <v>37984</v>
      </c>
      <c r="K8748" s="178">
        <v>62.3</v>
      </c>
      <c r="L8748" s="178">
        <v>62.73</v>
      </c>
      <c r="P8748" s="106">
        <v>37984</v>
      </c>
      <c r="Q8748" s="178">
        <v>9.4700000000000006</v>
      </c>
      <c r="R8748" s="178">
        <v>9.4</v>
      </c>
    </row>
    <row r="8749" spans="4:18">
      <c r="D8749" s="106">
        <v>37981</v>
      </c>
      <c r="E8749" s="178">
        <v>44.95</v>
      </c>
      <c r="F8749" s="178">
        <v>44.599989999999998</v>
      </c>
      <c r="J8749" s="106">
        <v>37981</v>
      </c>
      <c r="K8749" s="178">
        <v>62.02</v>
      </c>
      <c r="L8749" s="178">
        <v>62.1</v>
      </c>
      <c r="P8749" s="106">
        <v>37981</v>
      </c>
      <c r="Q8749" s="178">
        <v>9.25</v>
      </c>
      <c r="R8749" s="178">
        <v>9.4499999999999993</v>
      </c>
    </row>
    <row r="8750" spans="4:18">
      <c r="D8750" s="106">
        <v>37979</v>
      </c>
      <c r="E8750" s="178">
        <v>44.779989999999998</v>
      </c>
      <c r="F8750" s="178">
        <v>44.759990000000002</v>
      </c>
      <c r="J8750" s="106">
        <v>37979</v>
      </c>
      <c r="K8750" s="178">
        <v>61.75</v>
      </c>
      <c r="L8750" s="178">
        <v>61.96</v>
      </c>
      <c r="P8750" s="106">
        <v>37979</v>
      </c>
      <c r="Q8750" s="178">
        <v>9.17</v>
      </c>
      <c r="R8750" s="178">
        <v>9.23</v>
      </c>
    </row>
    <row r="8751" spans="4:18">
      <c r="D8751" s="106">
        <v>37978</v>
      </c>
      <c r="E8751" s="178">
        <v>44.73</v>
      </c>
      <c r="F8751" s="178">
        <v>44.779989999999998</v>
      </c>
      <c r="J8751" s="106">
        <v>37978</v>
      </c>
      <c r="K8751" s="178">
        <v>61.69</v>
      </c>
      <c r="L8751" s="178">
        <v>61.75</v>
      </c>
      <c r="P8751" s="106">
        <v>37978</v>
      </c>
      <c r="Q8751" s="178">
        <v>9.1999999999999993</v>
      </c>
      <c r="R8751" s="178">
        <v>9.1999999999999993</v>
      </c>
    </row>
    <row r="8752" spans="4:18">
      <c r="D8752" s="106">
        <v>37977</v>
      </c>
      <c r="E8752" s="178">
        <v>45</v>
      </c>
      <c r="F8752" s="178">
        <v>44.629989999999999</v>
      </c>
      <c r="J8752" s="106">
        <v>37977</v>
      </c>
      <c r="K8752" s="178">
        <v>61.65</v>
      </c>
      <c r="L8752" s="178">
        <v>61.89</v>
      </c>
      <c r="P8752" s="106">
        <v>37977</v>
      </c>
      <c r="Q8752" s="178">
        <v>9.1999999999999993</v>
      </c>
      <c r="R8752" s="178">
        <v>9.1999999999999993</v>
      </c>
    </row>
    <row r="8753" spans="4:18">
      <c r="D8753" s="106">
        <v>37974</v>
      </c>
      <c r="E8753" s="178">
        <v>45</v>
      </c>
      <c r="F8753" s="178">
        <v>45</v>
      </c>
      <c r="J8753" s="106">
        <v>37974</v>
      </c>
      <c r="K8753" s="178">
        <v>61.69</v>
      </c>
      <c r="L8753" s="178">
        <v>62</v>
      </c>
      <c r="P8753" s="106">
        <v>37974</v>
      </c>
      <c r="Q8753" s="178">
        <v>9.1</v>
      </c>
      <c r="R8753" s="178">
        <v>9.1999999999999993</v>
      </c>
    </row>
    <row r="8754" spans="4:18">
      <c r="D8754" s="106">
        <v>37973</v>
      </c>
      <c r="E8754" s="178">
        <v>44.689990000000002</v>
      </c>
      <c r="F8754" s="178">
        <v>44.96</v>
      </c>
      <c r="J8754" s="106">
        <v>37973</v>
      </c>
      <c r="K8754" s="178">
        <v>61.04</v>
      </c>
      <c r="L8754" s="178">
        <v>61.81</v>
      </c>
      <c r="P8754" s="106">
        <v>37973</v>
      </c>
      <c r="Q8754" s="178">
        <v>9.1</v>
      </c>
      <c r="R8754" s="178">
        <v>9.1199999999999992</v>
      </c>
    </row>
    <row r="8755" spans="4:18">
      <c r="D8755" s="106">
        <v>37972</v>
      </c>
      <c r="E8755" s="178">
        <v>44.939990000000002</v>
      </c>
      <c r="F8755" s="178">
        <v>44.689990000000002</v>
      </c>
      <c r="J8755" s="106">
        <v>37972</v>
      </c>
      <c r="K8755" s="178">
        <v>60.25</v>
      </c>
      <c r="L8755" s="178">
        <v>61.14</v>
      </c>
      <c r="P8755" s="106">
        <v>37972</v>
      </c>
      <c r="Q8755" s="178">
        <v>9.02</v>
      </c>
      <c r="R8755" s="178">
        <v>9.08</v>
      </c>
    </row>
    <row r="8756" spans="4:18">
      <c r="D8756" s="106">
        <v>37971</v>
      </c>
      <c r="E8756" s="178">
        <v>44.349989999999998</v>
      </c>
      <c r="F8756" s="178">
        <v>44.880009999999999</v>
      </c>
      <c r="J8756" s="106">
        <v>37971</v>
      </c>
      <c r="K8756" s="178">
        <v>60.85</v>
      </c>
      <c r="L8756" s="178">
        <v>61.13</v>
      </c>
      <c r="P8756" s="106">
        <v>37971</v>
      </c>
      <c r="Q8756" s="178">
        <v>9.06</v>
      </c>
      <c r="R8756" s="178">
        <v>9.02</v>
      </c>
    </row>
    <row r="8757" spans="4:18">
      <c r="D8757" s="106">
        <v>37970</v>
      </c>
      <c r="E8757" s="178">
        <v>45.299990000000001</v>
      </c>
      <c r="F8757" s="178">
        <v>44.26999</v>
      </c>
      <c r="J8757" s="106">
        <v>37970</v>
      </c>
      <c r="K8757" s="178">
        <v>62</v>
      </c>
      <c r="L8757" s="178">
        <v>60.76</v>
      </c>
      <c r="P8757" s="106">
        <v>37970</v>
      </c>
      <c r="Q8757" s="178">
        <v>9.06</v>
      </c>
      <c r="R8757" s="178">
        <v>9.01</v>
      </c>
    </row>
    <row r="8758" spans="4:18">
      <c r="D8758" s="106">
        <v>37967</v>
      </c>
      <c r="E8758" s="178">
        <v>44.849989999999998</v>
      </c>
      <c r="F8758" s="178">
        <v>44.96</v>
      </c>
      <c r="J8758" s="106">
        <v>37967</v>
      </c>
      <c r="K8758" s="178">
        <v>61.25</v>
      </c>
      <c r="L8758" s="178">
        <v>61.59</v>
      </c>
      <c r="P8758" s="106">
        <v>37967</v>
      </c>
      <c r="Q8758" s="178">
        <v>9.07</v>
      </c>
      <c r="R8758" s="178">
        <v>9.1</v>
      </c>
    </row>
    <row r="8759" spans="4:18">
      <c r="D8759" s="106">
        <v>37966</v>
      </c>
      <c r="E8759" s="178">
        <v>44.430010000000003</v>
      </c>
      <c r="F8759" s="178">
        <v>44.89</v>
      </c>
      <c r="J8759" s="106">
        <v>37966</v>
      </c>
      <c r="K8759" s="178">
        <v>60.57</v>
      </c>
      <c r="L8759" s="178">
        <v>61.37</v>
      </c>
      <c r="P8759" s="106">
        <v>37966</v>
      </c>
      <c r="Q8759" s="178">
        <v>9.1300000000000008</v>
      </c>
      <c r="R8759" s="178">
        <v>9.08</v>
      </c>
    </row>
    <row r="8760" spans="4:18">
      <c r="D8760" s="106">
        <v>37965</v>
      </c>
      <c r="E8760" s="178">
        <v>44.23</v>
      </c>
      <c r="F8760" s="178">
        <v>44.3</v>
      </c>
      <c r="J8760" s="106">
        <v>37965</v>
      </c>
      <c r="K8760" s="178">
        <v>60.2</v>
      </c>
      <c r="L8760" s="178">
        <v>60.47</v>
      </c>
      <c r="P8760" s="106">
        <v>37965</v>
      </c>
      <c r="Q8760" s="178">
        <v>9.15</v>
      </c>
      <c r="R8760" s="178">
        <v>9.1</v>
      </c>
    </row>
    <row r="8761" spans="4:18">
      <c r="D8761" s="106">
        <v>37964</v>
      </c>
      <c r="E8761" s="178">
        <v>44.650010000000002</v>
      </c>
      <c r="F8761" s="178">
        <v>44.23</v>
      </c>
      <c r="J8761" s="106">
        <v>37964</v>
      </c>
      <c r="K8761" s="178">
        <v>61.3</v>
      </c>
      <c r="L8761" s="178">
        <v>60.32</v>
      </c>
      <c r="P8761" s="106">
        <v>37964</v>
      </c>
      <c r="Q8761" s="178">
        <v>9.4499999999999993</v>
      </c>
      <c r="R8761" s="178">
        <v>9.1300000000000008</v>
      </c>
    </row>
    <row r="8762" spans="4:18">
      <c r="D8762" s="106">
        <v>37963</v>
      </c>
      <c r="E8762" s="178">
        <v>44.26</v>
      </c>
      <c r="F8762" s="178">
        <v>44.500010000000003</v>
      </c>
      <c r="J8762" s="106">
        <v>37963</v>
      </c>
      <c r="K8762" s="178">
        <v>61.18</v>
      </c>
      <c r="L8762" s="178">
        <v>61.2</v>
      </c>
      <c r="P8762" s="106">
        <v>37963</v>
      </c>
      <c r="Q8762" s="178">
        <v>9.4</v>
      </c>
      <c r="R8762" s="178">
        <v>9.35</v>
      </c>
    </row>
    <row r="8763" spans="4:18">
      <c r="D8763" s="106">
        <v>37960</v>
      </c>
      <c r="E8763" s="178">
        <v>44.55</v>
      </c>
      <c r="F8763" s="178">
        <v>44.26</v>
      </c>
      <c r="J8763" s="106">
        <v>37960</v>
      </c>
      <c r="K8763" s="178">
        <v>61.84</v>
      </c>
      <c r="L8763" s="178">
        <v>61.06</v>
      </c>
      <c r="P8763" s="106">
        <v>37960</v>
      </c>
      <c r="Q8763" s="178">
        <v>9.0500000000000007</v>
      </c>
      <c r="R8763" s="178">
        <v>9.42</v>
      </c>
    </row>
    <row r="8764" spans="4:18">
      <c r="D8764" s="106">
        <v>37959</v>
      </c>
      <c r="E8764" s="178">
        <v>44.75</v>
      </c>
      <c r="F8764" s="178">
        <v>44.560009999999998</v>
      </c>
      <c r="J8764" s="106">
        <v>37959</v>
      </c>
      <c r="K8764" s="178">
        <v>61.5</v>
      </c>
      <c r="L8764" s="178">
        <v>61.66</v>
      </c>
      <c r="P8764" s="106">
        <v>37959</v>
      </c>
      <c r="Q8764" s="178">
        <v>9</v>
      </c>
      <c r="R8764" s="178">
        <v>9.0500000000000007</v>
      </c>
    </row>
    <row r="8765" spans="4:18">
      <c r="D8765" s="106">
        <v>37958</v>
      </c>
      <c r="E8765" s="178">
        <v>44.719990000000003</v>
      </c>
      <c r="F8765" s="178">
        <v>44.629989999999999</v>
      </c>
      <c r="J8765" s="106">
        <v>37958</v>
      </c>
      <c r="K8765" s="178">
        <v>62.52</v>
      </c>
      <c r="L8765" s="178">
        <v>61.64</v>
      </c>
    </row>
    <row r="8766" spans="4:18">
      <c r="D8766" s="106">
        <v>37957</v>
      </c>
      <c r="E8766" s="178">
        <v>44.539990000000003</v>
      </c>
      <c r="F8766" s="178">
        <v>44.539990000000003</v>
      </c>
      <c r="J8766" s="106">
        <v>37957</v>
      </c>
      <c r="K8766" s="178">
        <v>62.88</v>
      </c>
      <c r="L8766" s="178">
        <v>62.52</v>
      </c>
    </row>
    <row r="8767" spans="4:18">
      <c r="D8767" s="106">
        <v>37956</v>
      </c>
      <c r="E8767" s="178">
        <v>44.26999</v>
      </c>
      <c r="F8767" s="178">
        <v>44.689990000000002</v>
      </c>
      <c r="J8767" s="106">
        <v>37956</v>
      </c>
      <c r="K8767" s="178">
        <v>62.71</v>
      </c>
      <c r="L8767" s="178">
        <v>62.7</v>
      </c>
    </row>
    <row r="8768" spans="4:18">
      <c r="D8768" s="106">
        <v>37953</v>
      </c>
      <c r="E8768" s="178">
        <v>44.169989999999999</v>
      </c>
      <c r="F8768" s="178">
        <v>44.1</v>
      </c>
      <c r="J8768" s="106">
        <v>37953</v>
      </c>
      <c r="K8768" s="178">
        <v>62.46</v>
      </c>
      <c r="L8768" s="178">
        <v>62.56</v>
      </c>
    </row>
    <row r="8769" spans="4:12">
      <c r="D8769" s="106">
        <v>37951</v>
      </c>
      <c r="E8769" s="178">
        <v>44.039990000000003</v>
      </c>
      <c r="F8769" s="178">
        <v>44.169989999999999</v>
      </c>
      <c r="J8769" s="106">
        <v>37951</v>
      </c>
      <c r="K8769" s="178">
        <v>62.34</v>
      </c>
      <c r="L8769" s="178">
        <v>62.46</v>
      </c>
    </row>
    <row r="8770" spans="4:12">
      <c r="D8770" s="106">
        <v>37950</v>
      </c>
      <c r="E8770" s="178">
        <v>43.780009999999997</v>
      </c>
      <c r="F8770" s="178">
        <v>44.059989999999999</v>
      </c>
      <c r="J8770" s="106">
        <v>37950</v>
      </c>
      <c r="K8770" s="178">
        <v>61.4</v>
      </c>
      <c r="L8770" s="178">
        <v>62.46</v>
      </c>
    </row>
    <row r="8771" spans="4:12">
      <c r="D8771" s="106">
        <v>37949</v>
      </c>
      <c r="E8771" s="178">
        <v>43.679989999999997</v>
      </c>
      <c r="F8771" s="178">
        <v>43.66001</v>
      </c>
      <c r="J8771" s="106">
        <v>37949</v>
      </c>
      <c r="K8771" s="178">
        <v>61.45</v>
      </c>
      <c r="L8771" s="178">
        <v>61.47</v>
      </c>
    </row>
    <row r="8772" spans="4:12">
      <c r="D8772" s="106">
        <v>37946</v>
      </c>
      <c r="E8772" s="178">
        <v>43.85</v>
      </c>
      <c r="F8772" s="178">
        <v>43.76</v>
      </c>
      <c r="J8772" s="106">
        <v>37946</v>
      </c>
      <c r="K8772" s="178">
        <v>60.93</v>
      </c>
      <c r="L8772" s="178">
        <v>61.35</v>
      </c>
    </row>
    <row r="8773" spans="4:12">
      <c r="D8773" s="106">
        <v>37945</v>
      </c>
      <c r="E8773" s="178">
        <v>43.76</v>
      </c>
      <c r="F8773" s="178">
        <v>43.729990000000001</v>
      </c>
      <c r="J8773" s="106">
        <v>37945</v>
      </c>
      <c r="K8773" s="178">
        <v>61.45</v>
      </c>
      <c r="L8773" s="178">
        <v>61.05</v>
      </c>
    </row>
    <row r="8774" spans="4:12">
      <c r="D8774" s="106">
        <v>37944</v>
      </c>
      <c r="E8774" s="178">
        <v>43.92</v>
      </c>
      <c r="F8774" s="178">
        <v>44.01</v>
      </c>
      <c r="J8774" s="106">
        <v>37944</v>
      </c>
      <c r="K8774" s="178">
        <v>61.49</v>
      </c>
      <c r="L8774" s="178">
        <v>61.48</v>
      </c>
    </row>
    <row r="8775" spans="4:12">
      <c r="D8775" s="106">
        <v>37943</v>
      </c>
      <c r="E8775" s="178">
        <v>43.9</v>
      </c>
      <c r="F8775" s="178">
        <v>43.690010000000001</v>
      </c>
      <c r="J8775" s="106">
        <v>37943</v>
      </c>
      <c r="K8775" s="178">
        <v>61.55</v>
      </c>
      <c r="L8775" s="178">
        <v>61.39</v>
      </c>
    </row>
    <row r="8776" spans="4:12">
      <c r="D8776" s="106">
        <v>37942</v>
      </c>
      <c r="E8776" s="178">
        <v>43.999980000000001</v>
      </c>
      <c r="F8776" s="178">
        <v>44.05</v>
      </c>
      <c r="J8776" s="106">
        <v>37942</v>
      </c>
      <c r="K8776" s="178">
        <v>61.52</v>
      </c>
      <c r="L8776" s="178">
        <v>61.56</v>
      </c>
    </row>
    <row r="8777" spans="4:12">
      <c r="D8777" s="106">
        <v>37939</v>
      </c>
      <c r="E8777" s="178">
        <v>44.200009999999999</v>
      </c>
      <c r="F8777" s="178">
        <v>44.12</v>
      </c>
      <c r="J8777" s="106">
        <v>37939</v>
      </c>
      <c r="K8777" s="178">
        <v>62.42</v>
      </c>
      <c r="L8777" s="178">
        <v>61.52</v>
      </c>
    </row>
    <row r="8778" spans="4:12">
      <c r="D8778" s="106">
        <v>37938</v>
      </c>
      <c r="E8778" s="178">
        <v>44.110010000000003</v>
      </c>
      <c r="F8778" s="178">
        <v>44.3</v>
      </c>
      <c r="J8778" s="106">
        <v>37938</v>
      </c>
      <c r="K8778" s="178">
        <v>61.95</v>
      </c>
      <c r="L8778" s="178">
        <v>62.42</v>
      </c>
    </row>
    <row r="8779" spans="4:12">
      <c r="D8779" s="106">
        <v>37937</v>
      </c>
      <c r="E8779" s="178">
        <v>43.74</v>
      </c>
      <c r="F8779" s="178">
        <v>44.05</v>
      </c>
      <c r="J8779" s="106">
        <v>37937</v>
      </c>
      <c r="K8779" s="178">
        <v>61.53</v>
      </c>
      <c r="L8779" s="178">
        <v>62.05</v>
      </c>
    </row>
    <row r="8780" spans="4:12">
      <c r="D8780" s="106">
        <v>37936</v>
      </c>
      <c r="E8780" s="178">
        <v>43.639989999999997</v>
      </c>
      <c r="F8780" s="178">
        <v>43.74</v>
      </c>
      <c r="J8780" s="106">
        <v>37936</v>
      </c>
      <c r="K8780" s="178">
        <v>62.82</v>
      </c>
      <c r="L8780" s="178">
        <v>62.11</v>
      </c>
    </row>
    <row r="8781" spans="4:12">
      <c r="D8781" s="106">
        <v>37935</v>
      </c>
      <c r="E8781" s="178">
        <v>43.47</v>
      </c>
      <c r="F8781" s="178">
        <v>43.67</v>
      </c>
      <c r="J8781" s="106">
        <v>37935</v>
      </c>
      <c r="K8781" s="178">
        <v>62.96</v>
      </c>
      <c r="L8781" s="178">
        <v>62.82</v>
      </c>
    </row>
    <row r="8782" spans="4:12">
      <c r="D8782" s="106">
        <v>37932</v>
      </c>
      <c r="E8782" s="178">
        <v>43.7</v>
      </c>
      <c r="F8782" s="178">
        <v>43.609990000000003</v>
      </c>
      <c r="J8782" s="106">
        <v>37932</v>
      </c>
      <c r="K8782" s="178">
        <v>62.98</v>
      </c>
      <c r="L8782" s="178">
        <v>62.81</v>
      </c>
    </row>
    <row r="8783" spans="4:12">
      <c r="D8783" s="106">
        <v>37931</v>
      </c>
      <c r="E8783" s="178">
        <v>43.549990000000001</v>
      </c>
      <c r="F8783" s="178">
        <v>43.54</v>
      </c>
      <c r="J8783" s="106">
        <v>37931</v>
      </c>
      <c r="K8783" s="178">
        <v>62.14</v>
      </c>
      <c r="L8783" s="178">
        <v>62.83</v>
      </c>
    </row>
    <row r="8784" spans="4:12">
      <c r="D8784" s="106">
        <v>37930</v>
      </c>
      <c r="E8784" s="178">
        <v>43.81</v>
      </c>
      <c r="F8784" s="178">
        <v>43.54</v>
      </c>
      <c r="J8784" s="106">
        <v>37930</v>
      </c>
      <c r="K8784" s="178">
        <v>62.65</v>
      </c>
      <c r="L8784" s="178">
        <v>62.26</v>
      </c>
    </row>
    <row r="8785" spans="4:12">
      <c r="D8785" s="106">
        <v>37929</v>
      </c>
      <c r="E8785" s="178">
        <v>44.05</v>
      </c>
      <c r="F8785" s="178">
        <v>43.819989999999997</v>
      </c>
      <c r="J8785" s="106">
        <v>37929</v>
      </c>
      <c r="K8785" s="178">
        <v>63.5</v>
      </c>
      <c r="L8785" s="178">
        <v>62.82</v>
      </c>
    </row>
    <row r="8786" spans="4:12">
      <c r="D8786" s="106">
        <v>37928</v>
      </c>
      <c r="E8786" s="178">
        <v>43.890009999999997</v>
      </c>
      <c r="F8786" s="178">
        <v>44.23</v>
      </c>
      <c r="J8786" s="106">
        <v>37928</v>
      </c>
      <c r="K8786" s="178">
        <v>63.17</v>
      </c>
      <c r="L8786" s="178">
        <v>63.48</v>
      </c>
    </row>
    <row r="8787" spans="4:12">
      <c r="D8787" s="106">
        <v>37925</v>
      </c>
      <c r="E8787" s="178">
        <v>43.49</v>
      </c>
      <c r="F8787" s="178">
        <v>43.88</v>
      </c>
      <c r="J8787" s="106">
        <v>37925</v>
      </c>
      <c r="K8787" s="178">
        <v>62.98</v>
      </c>
      <c r="L8787" s="178">
        <v>63.05</v>
      </c>
    </row>
    <row r="8788" spans="4:12">
      <c r="D8788" s="106">
        <v>37924</v>
      </c>
      <c r="E8788" s="178">
        <v>43.98001</v>
      </c>
      <c r="F8788" s="178">
        <v>43.45</v>
      </c>
      <c r="J8788" s="106">
        <v>37924</v>
      </c>
      <c r="K8788" s="178">
        <v>62.13</v>
      </c>
      <c r="L8788" s="178">
        <v>62.94</v>
      </c>
    </row>
    <row r="8789" spans="4:12">
      <c r="D8789" s="106">
        <v>37923</v>
      </c>
      <c r="E8789" s="178">
        <v>43.65</v>
      </c>
      <c r="F8789" s="178">
        <v>43.9</v>
      </c>
      <c r="J8789" s="106">
        <v>37923</v>
      </c>
      <c r="K8789" s="178">
        <v>61.08</v>
      </c>
      <c r="L8789" s="178">
        <v>61.88</v>
      </c>
    </row>
    <row r="8790" spans="4:12">
      <c r="D8790" s="106">
        <v>37922</v>
      </c>
      <c r="E8790" s="178">
        <v>43.459989999999998</v>
      </c>
      <c r="F8790" s="178">
        <v>43.83</v>
      </c>
      <c r="J8790" s="106">
        <v>37922</v>
      </c>
      <c r="K8790" s="178">
        <v>60.92</v>
      </c>
      <c r="L8790" s="178">
        <v>61.28</v>
      </c>
    </row>
    <row r="8791" spans="4:12">
      <c r="D8791" s="106">
        <v>37921</v>
      </c>
      <c r="E8791" s="178">
        <v>43.350009999999997</v>
      </c>
      <c r="F8791" s="178">
        <v>43.47</v>
      </c>
      <c r="J8791" s="106">
        <v>37921</v>
      </c>
      <c r="K8791" s="178">
        <v>59.7</v>
      </c>
      <c r="L8791" s="178">
        <v>61.05</v>
      </c>
    </row>
    <row r="8792" spans="4:12">
      <c r="D8792" s="106">
        <v>37918</v>
      </c>
      <c r="E8792" s="178">
        <v>42.61</v>
      </c>
      <c r="F8792" s="178">
        <v>43.099989999999998</v>
      </c>
      <c r="J8792" s="106">
        <v>37918</v>
      </c>
      <c r="K8792" s="178">
        <v>58.6</v>
      </c>
      <c r="L8792" s="178">
        <v>59.65</v>
      </c>
    </row>
    <row r="8793" spans="4:12">
      <c r="D8793" s="106">
        <v>37917</v>
      </c>
      <c r="E8793" s="178">
        <v>41.55001</v>
      </c>
      <c r="F8793" s="178">
        <v>42.61</v>
      </c>
      <c r="J8793" s="106">
        <v>37917</v>
      </c>
      <c r="K8793" s="178">
        <v>59.13</v>
      </c>
      <c r="L8793" s="178">
        <v>58.7</v>
      </c>
    </row>
    <row r="8794" spans="4:12">
      <c r="D8794" s="106">
        <v>37916</v>
      </c>
      <c r="E8794" s="178">
        <v>42.16</v>
      </c>
      <c r="F8794" s="178">
        <v>41.55001</v>
      </c>
      <c r="J8794" s="106">
        <v>37916</v>
      </c>
      <c r="K8794" s="178">
        <v>60.3</v>
      </c>
      <c r="L8794" s="178">
        <v>59.23</v>
      </c>
    </row>
    <row r="8795" spans="4:12">
      <c r="D8795" s="106">
        <v>37915</v>
      </c>
      <c r="E8795" s="178">
        <v>42.16</v>
      </c>
      <c r="F8795" s="178">
        <v>42.239989999999999</v>
      </c>
      <c r="J8795" s="106">
        <v>37915</v>
      </c>
      <c r="K8795" s="178">
        <v>60.76</v>
      </c>
      <c r="L8795" s="178">
        <v>60.42</v>
      </c>
    </row>
    <row r="8796" spans="4:12">
      <c r="D8796" s="106">
        <v>37914</v>
      </c>
      <c r="E8796" s="178">
        <v>42.289990000000003</v>
      </c>
      <c r="F8796" s="178">
        <v>42.19</v>
      </c>
      <c r="J8796" s="106">
        <v>37914</v>
      </c>
      <c r="K8796" s="178">
        <v>60.68</v>
      </c>
      <c r="L8796" s="178">
        <v>60.84</v>
      </c>
    </row>
    <row r="8797" spans="4:12">
      <c r="D8797" s="106">
        <v>37911</v>
      </c>
      <c r="E8797" s="178">
        <v>42.75</v>
      </c>
      <c r="F8797" s="178">
        <v>42.670009999999998</v>
      </c>
      <c r="J8797" s="106">
        <v>37911</v>
      </c>
      <c r="K8797" s="178">
        <v>61</v>
      </c>
      <c r="L8797" s="178">
        <v>60.58</v>
      </c>
    </row>
    <row r="8798" spans="4:12">
      <c r="D8798" s="106">
        <v>37910</v>
      </c>
      <c r="E8798" s="178">
        <v>42.7</v>
      </c>
      <c r="F8798" s="178">
        <v>42.689990000000002</v>
      </c>
      <c r="J8798" s="106">
        <v>37910</v>
      </c>
      <c r="K8798" s="178">
        <v>60.37</v>
      </c>
      <c r="L8798" s="178">
        <v>60.93</v>
      </c>
    </row>
    <row r="8799" spans="4:12">
      <c r="D8799" s="106">
        <v>37909</v>
      </c>
      <c r="E8799" s="178">
        <v>42.75</v>
      </c>
      <c r="F8799" s="178">
        <v>42.8</v>
      </c>
      <c r="J8799" s="106">
        <v>37909</v>
      </c>
      <c r="K8799" s="178">
        <v>60.16</v>
      </c>
      <c r="L8799" s="178">
        <v>60.47</v>
      </c>
    </row>
    <row r="8800" spans="4:12">
      <c r="D8800" s="106">
        <v>37908</v>
      </c>
      <c r="E8800" s="178">
        <v>42.48</v>
      </c>
      <c r="F8800" s="178">
        <v>42.62</v>
      </c>
      <c r="J8800" s="106">
        <v>37908</v>
      </c>
      <c r="K8800" s="178">
        <v>60.14</v>
      </c>
      <c r="L8800" s="178">
        <v>60.28</v>
      </c>
    </row>
    <row r="8801" spans="4:12">
      <c r="D8801" s="106">
        <v>37907</v>
      </c>
      <c r="E8801" s="178">
        <v>42.000010000000003</v>
      </c>
      <c r="F8801" s="178">
        <v>42.48</v>
      </c>
      <c r="J8801" s="106">
        <v>37907</v>
      </c>
      <c r="K8801" s="178">
        <v>59.35</v>
      </c>
      <c r="L8801" s="178">
        <v>59.99</v>
      </c>
    </row>
    <row r="8802" spans="4:12">
      <c r="D8802" s="106">
        <v>37904</v>
      </c>
      <c r="E8802" s="178">
        <v>41.91001</v>
      </c>
      <c r="F8802" s="178">
        <v>42.000010000000003</v>
      </c>
      <c r="J8802" s="106">
        <v>37904</v>
      </c>
      <c r="K8802" s="178">
        <v>59.21</v>
      </c>
      <c r="L8802" s="178">
        <v>59.25</v>
      </c>
    </row>
    <row r="8803" spans="4:12">
      <c r="D8803" s="106">
        <v>37903</v>
      </c>
      <c r="E8803" s="178">
        <v>41.879989999999999</v>
      </c>
      <c r="F8803" s="178">
        <v>41.809989999999999</v>
      </c>
      <c r="J8803" s="106">
        <v>37903</v>
      </c>
      <c r="K8803" s="178">
        <v>59.65</v>
      </c>
      <c r="L8803" s="178">
        <v>59.41</v>
      </c>
    </row>
    <row r="8804" spans="4:12">
      <c r="D8804" s="106">
        <v>37902</v>
      </c>
      <c r="E8804" s="178">
        <v>41.950009999999999</v>
      </c>
      <c r="F8804" s="178">
        <v>41.879989999999999</v>
      </c>
      <c r="J8804" s="106">
        <v>37902</v>
      </c>
      <c r="K8804" s="178">
        <v>59.35</v>
      </c>
      <c r="L8804" s="178">
        <v>59.4</v>
      </c>
    </row>
    <row r="8805" spans="4:12">
      <c r="D8805" s="106">
        <v>37901</v>
      </c>
      <c r="E8805" s="178">
        <v>41.809989999999999</v>
      </c>
      <c r="F8805" s="178">
        <v>41.950009999999999</v>
      </c>
      <c r="J8805" s="106">
        <v>37901</v>
      </c>
      <c r="K8805" s="178">
        <v>59.27</v>
      </c>
      <c r="L8805" s="178">
        <v>59.27</v>
      </c>
    </row>
    <row r="8806" spans="4:12">
      <c r="D8806" s="106">
        <v>37900</v>
      </c>
      <c r="E8806" s="178">
        <v>41.74</v>
      </c>
      <c r="F8806" s="178">
        <v>41.809989999999999</v>
      </c>
      <c r="J8806" s="106">
        <v>37900</v>
      </c>
      <c r="K8806" s="178">
        <v>59.05</v>
      </c>
      <c r="L8806" s="178">
        <v>59.27</v>
      </c>
    </row>
    <row r="8807" spans="4:12">
      <c r="D8807" s="106">
        <v>37897</v>
      </c>
      <c r="E8807" s="178">
        <v>41.899990000000003</v>
      </c>
      <c r="F8807" s="178">
        <v>41.67</v>
      </c>
      <c r="J8807" s="106">
        <v>37897</v>
      </c>
      <c r="K8807" s="178">
        <v>59.05</v>
      </c>
      <c r="L8807" s="178">
        <v>59.05</v>
      </c>
    </row>
    <row r="8808" spans="4:12">
      <c r="D8808" s="106">
        <v>37896</v>
      </c>
      <c r="E8808" s="178">
        <v>41.6</v>
      </c>
      <c r="F8808" s="178">
        <v>41.55001</v>
      </c>
      <c r="J8808" s="106">
        <v>37896</v>
      </c>
      <c r="K8808" s="178">
        <v>58.56</v>
      </c>
      <c r="L8808" s="178">
        <v>58.62</v>
      </c>
    </row>
    <row r="8809" spans="4:12">
      <c r="D8809" s="106">
        <v>37895</v>
      </c>
      <c r="E8809" s="178">
        <v>40.470010000000002</v>
      </c>
      <c r="F8809" s="178">
        <v>41.55001</v>
      </c>
      <c r="J8809" s="106">
        <v>37895</v>
      </c>
      <c r="K8809" s="178">
        <v>57.35</v>
      </c>
      <c r="L8809" s="178">
        <v>58.56</v>
      </c>
    </row>
    <row r="8810" spans="4:12">
      <c r="D8810" s="106">
        <v>37894</v>
      </c>
      <c r="E8810" s="178">
        <v>40.700000000000003</v>
      </c>
      <c r="F8810" s="178">
        <v>40.64</v>
      </c>
      <c r="J8810" s="106">
        <v>37894</v>
      </c>
      <c r="K8810" s="178">
        <v>57.3</v>
      </c>
      <c r="L8810" s="178">
        <v>57.45</v>
      </c>
    </row>
    <row r="8811" spans="4:12">
      <c r="D8811" s="106">
        <v>37893</v>
      </c>
      <c r="E8811" s="178">
        <v>40.799990000000001</v>
      </c>
      <c r="F8811" s="178">
        <v>40.840000000000003</v>
      </c>
      <c r="J8811" s="106">
        <v>37893</v>
      </c>
      <c r="K8811" s="178">
        <v>58.04</v>
      </c>
      <c r="L8811" s="178">
        <v>57.24</v>
      </c>
    </row>
    <row r="8812" spans="4:12">
      <c r="D8812" s="106">
        <v>37890</v>
      </c>
      <c r="E8812" s="178">
        <v>40.700000000000003</v>
      </c>
      <c r="F8812" s="178">
        <v>40.690010000000001</v>
      </c>
      <c r="J8812" s="106">
        <v>37890</v>
      </c>
      <c r="K8812" s="178">
        <v>58.19</v>
      </c>
      <c r="L8812" s="178">
        <v>58.04</v>
      </c>
    </row>
    <row r="8813" spans="4:12">
      <c r="D8813" s="106">
        <v>37889</v>
      </c>
      <c r="E8813" s="178">
        <v>41.069989999999997</v>
      </c>
      <c r="F8813" s="178">
        <v>40.840000000000003</v>
      </c>
      <c r="J8813" s="106">
        <v>37889</v>
      </c>
      <c r="K8813" s="178">
        <v>58.85</v>
      </c>
      <c r="L8813" s="178">
        <v>58.39</v>
      </c>
    </row>
    <row r="8814" spans="4:12">
      <c r="D8814" s="106">
        <v>37888</v>
      </c>
      <c r="E8814" s="178">
        <v>41.38</v>
      </c>
      <c r="F8814" s="178">
        <v>41.17</v>
      </c>
      <c r="J8814" s="106">
        <v>37888</v>
      </c>
      <c r="K8814" s="178">
        <v>58.3</v>
      </c>
      <c r="L8814" s="178">
        <v>58.72</v>
      </c>
    </row>
    <row r="8815" spans="4:12">
      <c r="D8815" s="106">
        <v>37887</v>
      </c>
      <c r="E8815" s="178">
        <v>41.320010000000003</v>
      </c>
      <c r="F8815" s="178">
        <v>41.4</v>
      </c>
      <c r="J8815" s="106">
        <v>37887</v>
      </c>
      <c r="K8815" s="178">
        <v>58.58</v>
      </c>
      <c r="L8815" s="178">
        <v>58.85</v>
      </c>
    </row>
    <row r="8816" spans="4:12">
      <c r="D8816" s="106">
        <v>37886</v>
      </c>
      <c r="E8816" s="178">
        <v>41.65</v>
      </c>
      <c r="F8816" s="178">
        <v>41.260010000000001</v>
      </c>
      <c r="J8816" s="106">
        <v>37886</v>
      </c>
      <c r="K8816" s="178">
        <v>58.97</v>
      </c>
      <c r="L8816" s="178">
        <v>58.58</v>
      </c>
    </row>
    <row r="8817" spans="1:21">
      <c r="D8817" s="106">
        <v>37883</v>
      </c>
      <c r="E8817" s="178">
        <v>41.500019999999999</v>
      </c>
      <c r="F8817" s="178">
        <v>41.659990000000001</v>
      </c>
      <c r="J8817" s="106">
        <v>37883</v>
      </c>
      <c r="K8817" s="178">
        <v>59.25</v>
      </c>
      <c r="L8817" s="178">
        <v>59.05</v>
      </c>
    </row>
    <row r="8818" spans="1:21">
      <c r="D8818" s="106">
        <v>37882</v>
      </c>
      <c r="E8818" s="178">
        <v>41.500019999999999</v>
      </c>
      <c r="F8818" s="178">
        <v>41.73001</v>
      </c>
      <c r="J8818" s="106">
        <v>37882</v>
      </c>
      <c r="K8818" s="178">
        <v>58.05</v>
      </c>
      <c r="L8818" s="178">
        <v>58.92</v>
      </c>
    </row>
    <row r="8819" spans="1:21">
      <c r="D8819" s="106">
        <v>37881</v>
      </c>
      <c r="E8819" s="178">
        <v>41.770009999999999</v>
      </c>
      <c r="F8819" s="178">
        <v>41.41001</v>
      </c>
      <c r="J8819" s="106">
        <v>37881</v>
      </c>
      <c r="K8819" s="178">
        <v>57.82</v>
      </c>
      <c r="L8819" s="178">
        <v>57.95</v>
      </c>
    </row>
    <row r="8820" spans="1:21">
      <c r="D8820" s="106">
        <v>37880</v>
      </c>
      <c r="E8820" s="178">
        <v>41.78</v>
      </c>
      <c r="F8820" s="178">
        <v>41.890009999999997</v>
      </c>
      <c r="J8820" s="106">
        <v>37880</v>
      </c>
      <c r="K8820" s="178">
        <v>57.54</v>
      </c>
      <c r="L8820" s="178">
        <v>57.88</v>
      </c>
    </row>
    <row r="8821" spans="1:21">
      <c r="D8821" s="106">
        <v>37879</v>
      </c>
      <c r="E8821" s="178">
        <v>41.820010000000003</v>
      </c>
      <c r="F8821" s="178">
        <v>41.919989999999999</v>
      </c>
      <c r="J8821" s="106">
        <v>37879</v>
      </c>
      <c r="K8821" s="178">
        <v>57.6</v>
      </c>
      <c r="L8821" s="178">
        <v>57.59</v>
      </c>
    </row>
    <row r="8822" spans="1:21" s="178" customFormat="1">
      <c r="D8822" s="106"/>
      <c r="J8822" s="106"/>
    </row>
    <row r="8823" spans="1:21" s="178" customFormat="1">
      <c r="D8823" s="106"/>
      <c r="J8823" s="106"/>
    </row>
    <row r="8824" spans="1:21" s="178" customFormat="1">
      <c r="D8824" s="106"/>
      <c r="J8824" s="106"/>
    </row>
    <row r="8825" spans="1:21" s="184" customFormat="1">
      <c r="A8825" s="178"/>
      <c r="B8825" s="178"/>
      <c r="C8825" s="178"/>
      <c r="D8825" s="106">
        <v>38107</v>
      </c>
      <c r="E8825" s="178">
        <v>51.000010000000003</v>
      </c>
      <c r="F8825" s="178">
        <v>52.04</v>
      </c>
      <c r="G8825" s="178"/>
      <c r="H8825" s="178"/>
      <c r="I8825" s="178"/>
      <c r="J8825" s="106">
        <v>38107</v>
      </c>
      <c r="K8825" s="178">
        <v>61.28</v>
      </c>
      <c r="L8825" s="178">
        <v>61.87</v>
      </c>
      <c r="M8825" s="178"/>
      <c r="N8825" s="178"/>
      <c r="O8825" s="178"/>
      <c r="P8825" s="106">
        <v>38107</v>
      </c>
      <c r="Q8825" s="178">
        <v>11.4</v>
      </c>
      <c r="R8825" s="178">
        <v>11.25</v>
      </c>
      <c r="S8825" s="178"/>
      <c r="T8825" s="178"/>
      <c r="U8825" s="178"/>
    </row>
    <row r="8826" spans="1:21">
      <c r="A8826" s="178"/>
      <c r="B8826" s="178"/>
      <c r="C8826" s="178"/>
      <c r="D8826" s="106">
        <v>38106</v>
      </c>
      <c r="E8826" s="178">
        <v>50.94</v>
      </c>
      <c r="F8826" s="178">
        <v>50.890009999999997</v>
      </c>
      <c r="G8826" s="178"/>
      <c r="H8826" s="178"/>
      <c r="I8826" s="178"/>
      <c r="J8826" s="106">
        <v>38106</v>
      </c>
      <c r="K8826" s="178">
        <v>62.25</v>
      </c>
      <c r="L8826" s="178">
        <v>61.28</v>
      </c>
      <c r="M8826" s="178"/>
      <c r="N8826" s="178"/>
      <c r="O8826" s="178"/>
      <c r="P8826" s="106">
        <v>38106</v>
      </c>
      <c r="Q8826" s="178">
        <v>11.5</v>
      </c>
      <c r="R8826" s="178">
        <v>11.5</v>
      </c>
      <c r="S8826" s="178"/>
      <c r="T8826" s="178"/>
      <c r="U8826" s="178"/>
    </row>
    <row r="8827" spans="1:21">
      <c r="A8827" s="178"/>
      <c r="B8827" s="178"/>
      <c r="C8827" s="178"/>
      <c r="D8827" s="106">
        <v>38105</v>
      </c>
      <c r="E8827" s="178">
        <v>51.61</v>
      </c>
      <c r="F8827" s="178">
        <v>50.83999</v>
      </c>
      <c r="G8827" s="178"/>
      <c r="H8827" s="178"/>
      <c r="I8827" s="178"/>
      <c r="J8827" s="106">
        <v>38105</v>
      </c>
      <c r="K8827" s="178">
        <v>62.95</v>
      </c>
      <c r="L8827" s="178">
        <v>62.25</v>
      </c>
      <c r="M8827" s="178"/>
      <c r="N8827" s="178"/>
      <c r="O8827" s="178"/>
      <c r="P8827" s="106">
        <v>38105</v>
      </c>
      <c r="Q8827" s="178">
        <v>11.85</v>
      </c>
      <c r="R8827" s="178">
        <v>11.64</v>
      </c>
      <c r="S8827" s="178"/>
      <c r="T8827" s="178"/>
      <c r="U8827" s="178"/>
    </row>
    <row r="8828" spans="1:21">
      <c r="A8828" s="178"/>
      <c r="B8828" s="178"/>
      <c r="C8828" s="178"/>
      <c r="D8828" s="106">
        <v>38104</v>
      </c>
      <c r="E8828" s="178">
        <v>50.890009999999997</v>
      </c>
      <c r="F8828" s="178">
        <v>51.599989999999998</v>
      </c>
      <c r="G8828" s="178"/>
      <c r="H8828" s="178"/>
      <c r="I8828" s="178"/>
      <c r="J8828" s="106">
        <v>38104</v>
      </c>
      <c r="K8828" s="178">
        <v>62.61</v>
      </c>
      <c r="L8828" s="178">
        <v>62.95</v>
      </c>
      <c r="M8828" s="178"/>
      <c r="N8828" s="178"/>
      <c r="O8828" s="178"/>
      <c r="P8828" s="106">
        <v>38104</v>
      </c>
      <c r="Q8828" s="178">
        <v>12.2</v>
      </c>
      <c r="R8828" s="178">
        <v>11.95</v>
      </c>
      <c r="S8828" s="178"/>
      <c r="T8828" s="178"/>
      <c r="U8828" s="178"/>
    </row>
    <row r="8829" spans="1:21">
      <c r="A8829" s="178">
        <v>36</v>
      </c>
      <c r="B8829" s="183">
        <f>VLOOKUP(A8829,Final!$A$1:$N$153,14,FALSE)</f>
        <v>38103</v>
      </c>
      <c r="C8829" s="101" t="str">
        <f>'Competitors list'!D95</f>
        <v>Torchmark Corp</v>
      </c>
      <c r="D8829" s="106">
        <v>38103</v>
      </c>
      <c r="E8829" s="178">
        <v>51.169989999999999</v>
      </c>
      <c r="F8829" s="178">
        <v>50.890009999999997</v>
      </c>
      <c r="G8829" s="178">
        <v>36</v>
      </c>
      <c r="H8829" s="183">
        <f>VLOOKUP(G8829,Final!$A$1:$N$153,14,FALSE)</f>
        <v>38103</v>
      </c>
      <c r="I8829" s="178" t="str">
        <f>'Competitors list'!D96</f>
        <v>StanCorp Financial Group Inc</v>
      </c>
      <c r="J8829" s="106">
        <v>38103</v>
      </c>
      <c r="K8829" s="178">
        <v>62.67</v>
      </c>
      <c r="L8829" s="178">
        <v>62.75</v>
      </c>
      <c r="M8829" s="178">
        <v>36</v>
      </c>
      <c r="N8829" s="183">
        <f>VLOOKUP(M8829,Final!$A$1:$N$153,14,FALSE)</f>
        <v>38103</v>
      </c>
      <c r="O8829" s="178" t="str">
        <f>'Competitors list'!D97</f>
        <v>American Equity Investment Life Holding Co</v>
      </c>
      <c r="P8829" s="106">
        <v>38103</v>
      </c>
      <c r="Q8829" s="178">
        <v>12.69</v>
      </c>
      <c r="R8829" s="178">
        <v>12.06</v>
      </c>
      <c r="S8829" s="178"/>
      <c r="T8829" s="178"/>
      <c r="U8829" s="178"/>
    </row>
    <row r="8830" spans="1:21">
      <c r="A8830" s="178"/>
      <c r="B8830" s="178"/>
      <c r="C8830" s="178"/>
      <c r="D8830" s="106">
        <v>38100</v>
      </c>
      <c r="E8830" s="178">
        <v>51.099989999999998</v>
      </c>
      <c r="F8830" s="178">
        <v>51.34</v>
      </c>
      <c r="G8830" s="178"/>
      <c r="H8830" s="178"/>
      <c r="I8830" s="178"/>
      <c r="J8830" s="106">
        <v>38100</v>
      </c>
      <c r="K8830" s="178">
        <v>63.35</v>
      </c>
      <c r="L8830" s="178">
        <v>62.57</v>
      </c>
      <c r="M8830" s="178"/>
      <c r="N8830" s="178"/>
      <c r="O8830" s="178"/>
      <c r="P8830" s="106">
        <v>38100</v>
      </c>
      <c r="Q8830" s="178">
        <v>12.4</v>
      </c>
      <c r="R8830" s="178">
        <v>12.6</v>
      </c>
      <c r="S8830" s="178"/>
      <c r="T8830" s="178"/>
      <c r="U8830" s="178"/>
    </row>
    <row r="8831" spans="1:21">
      <c r="A8831" s="178"/>
      <c r="B8831" s="178"/>
      <c r="C8831" s="178"/>
      <c r="D8831" s="106">
        <v>38099</v>
      </c>
      <c r="E8831" s="178">
        <v>51.3</v>
      </c>
      <c r="F8831" s="178">
        <v>51.239989999999999</v>
      </c>
      <c r="G8831" s="178"/>
      <c r="H8831" s="178"/>
      <c r="I8831" s="178"/>
      <c r="J8831" s="106">
        <v>38099</v>
      </c>
      <c r="K8831" s="178">
        <v>63.25</v>
      </c>
      <c r="L8831" s="178">
        <v>63.4</v>
      </c>
      <c r="M8831" s="178"/>
      <c r="N8831" s="178"/>
      <c r="O8831" s="178"/>
      <c r="P8831" s="106">
        <v>38099</v>
      </c>
      <c r="Q8831" s="178">
        <v>12.37</v>
      </c>
      <c r="R8831" s="178">
        <v>12.46</v>
      </c>
      <c r="S8831" s="178"/>
      <c r="T8831" s="178"/>
      <c r="U8831" s="178"/>
    </row>
    <row r="8832" spans="1:21">
      <c r="A8832" s="178"/>
      <c r="B8832" s="178"/>
      <c r="C8832" s="178"/>
      <c r="D8832" s="106">
        <v>38098</v>
      </c>
      <c r="E8832" s="178">
        <v>51.360010000000003</v>
      </c>
      <c r="F8832" s="178">
        <v>51.149990000000003</v>
      </c>
      <c r="G8832" s="178"/>
      <c r="H8832" s="178"/>
      <c r="I8832" s="178"/>
      <c r="J8832" s="106">
        <v>38098</v>
      </c>
      <c r="K8832" s="178">
        <v>63.18</v>
      </c>
      <c r="L8832" s="178">
        <v>63.25</v>
      </c>
      <c r="M8832" s="178"/>
      <c r="N8832" s="178"/>
      <c r="O8832" s="178"/>
      <c r="P8832" s="106">
        <v>38098</v>
      </c>
      <c r="Q8832" s="178">
        <v>12.43</v>
      </c>
      <c r="R8832" s="178">
        <v>12.45</v>
      </c>
      <c r="S8832" s="178"/>
      <c r="T8832" s="178"/>
      <c r="U8832" s="178"/>
    </row>
    <row r="8833" spans="1:21">
      <c r="A8833" s="178"/>
      <c r="B8833" s="178"/>
      <c r="C8833" s="178"/>
      <c r="D8833" s="106">
        <v>38097</v>
      </c>
      <c r="E8833" s="178">
        <v>52.66001</v>
      </c>
      <c r="F8833" s="178">
        <v>51.57</v>
      </c>
      <c r="G8833" s="178"/>
      <c r="H8833" s="178"/>
      <c r="I8833" s="178"/>
      <c r="J8833" s="106">
        <v>38097</v>
      </c>
      <c r="K8833" s="178">
        <v>64.040000000000006</v>
      </c>
      <c r="L8833" s="178">
        <v>63.28</v>
      </c>
      <c r="M8833" s="178"/>
      <c r="N8833" s="178"/>
      <c r="O8833" s="178"/>
      <c r="P8833" s="106">
        <v>38097</v>
      </c>
      <c r="Q8833" s="178">
        <v>12.65</v>
      </c>
      <c r="R8833" s="178">
        <v>12.42</v>
      </c>
      <c r="S8833" s="178"/>
      <c r="T8833" s="178"/>
      <c r="U8833" s="178"/>
    </row>
    <row r="8834" spans="1:21">
      <c r="A8834" s="178"/>
      <c r="B8834" s="178"/>
      <c r="C8834" s="178"/>
      <c r="D8834" s="106">
        <v>38096</v>
      </c>
      <c r="E8834" s="178">
        <v>52.9</v>
      </c>
      <c r="F8834" s="178">
        <v>52.510010000000001</v>
      </c>
      <c r="G8834" s="178"/>
      <c r="H8834" s="178"/>
      <c r="I8834" s="178"/>
      <c r="J8834" s="106">
        <v>38096</v>
      </c>
      <c r="K8834" s="178">
        <v>64.2</v>
      </c>
      <c r="L8834" s="178">
        <v>63.96</v>
      </c>
      <c r="M8834" s="178"/>
      <c r="N8834" s="178"/>
      <c r="O8834" s="178"/>
      <c r="P8834" s="106">
        <v>38096</v>
      </c>
      <c r="Q8834" s="178">
        <v>12.53</v>
      </c>
      <c r="R8834" s="178">
        <v>12.58</v>
      </c>
      <c r="S8834" s="178"/>
      <c r="T8834" s="178"/>
      <c r="U8834" s="178"/>
    </row>
    <row r="8835" spans="1:21">
      <c r="A8835" s="178"/>
      <c r="B8835" s="178"/>
      <c r="C8835" s="178"/>
      <c r="D8835" s="106">
        <v>38093</v>
      </c>
      <c r="E8835" s="178">
        <v>53.3</v>
      </c>
      <c r="F8835" s="178">
        <v>53.33</v>
      </c>
      <c r="G8835" s="178"/>
      <c r="H8835" s="178"/>
      <c r="I8835" s="178"/>
      <c r="J8835" s="106">
        <v>38093</v>
      </c>
      <c r="K8835" s="178">
        <v>63.25</v>
      </c>
      <c r="L8835" s="178">
        <v>64.349999999999994</v>
      </c>
      <c r="M8835" s="178"/>
      <c r="N8835" s="178"/>
      <c r="O8835" s="178"/>
      <c r="P8835" s="106">
        <v>38093</v>
      </c>
      <c r="Q8835" s="178">
        <v>12.45</v>
      </c>
      <c r="R8835" s="178">
        <v>12.48</v>
      </c>
      <c r="S8835" s="178"/>
      <c r="T8835" s="178"/>
      <c r="U8835" s="178"/>
    </row>
    <row r="8836" spans="1:21">
      <c r="A8836" s="178"/>
      <c r="B8836" s="178"/>
      <c r="C8836" s="178"/>
      <c r="D8836" s="106">
        <v>38092</v>
      </c>
      <c r="E8836" s="178">
        <v>53.399990000000003</v>
      </c>
      <c r="F8836" s="178">
        <v>52.960009999999997</v>
      </c>
      <c r="G8836" s="178"/>
      <c r="H8836" s="178"/>
      <c r="I8836" s="178"/>
      <c r="J8836" s="106">
        <v>38092</v>
      </c>
      <c r="K8836" s="178">
        <v>63.6</v>
      </c>
      <c r="L8836" s="178">
        <v>63.33</v>
      </c>
      <c r="M8836" s="178"/>
      <c r="N8836" s="178"/>
      <c r="O8836" s="178"/>
      <c r="P8836" s="106">
        <v>38092</v>
      </c>
      <c r="Q8836" s="178">
        <v>12.45</v>
      </c>
      <c r="R8836" s="178">
        <v>12.45</v>
      </c>
      <c r="S8836" s="178"/>
      <c r="T8836" s="178"/>
      <c r="U8836" s="178"/>
    </row>
    <row r="8837" spans="1:21">
      <c r="A8837" s="178"/>
      <c r="B8837" s="178"/>
      <c r="C8837" s="178"/>
      <c r="D8837" s="106">
        <v>38091</v>
      </c>
      <c r="E8837" s="178">
        <v>53.73</v>
      </c>
      <c r="F8837" s="178">
        <v>53.200009999999999</v>
      </c>
      <c r="G8837" s="178"/>
      <c r="H8837" s="178"/>
      <c r="I8837" s="178"/>
      <c r="J8837" s="106">
        <v>38091</v>
      </c>
      <c r="K8837" s="178">
        <v>64.12</v>
      </c>
      <c r="L8837" s="178">
        <v>63.25</v>
      </c>
      <c r="M8837" s="178"/>
      <c r="N8837" s="178"/>
      <c r="O8837" s="178"/>
      <c r="P8837" s="106">
        <v>38091</v>
      </c>
      <c r="Q8837" s="178">
        <v>12.48</v>
      </c>
      <c r="R8837" s="178">
        <v>12.4</v>
      </c>
      <c r="S8837" s="178"/>
      <c r="T8837" s="178"/>
      <c r="U8837" s="178"/>
    </row>
    <row r="8838" spans="1:21">
      <c r="A8838" s="178"/>
      <c r="B8838" s="178"/>
      <c r="C8838" s="178"/>
      <c r="D8838" s="106">
        <v>38090</v>
      </c>
      <c r="E8838" s="178">
        <v>54.799990000000001</v>
      </c>
      <c r="F8838" s="178">
        <v>53.629989999999999</v>
      </c>
      <c r="G8838" s="178"/>
      <c r="H8838" s="178"/>
      <c r="I8838" s="178"/>
      <c r="J8838" s="106">
        <v>38090</v>
      </c>
      <c r="K8838" s="178">
        <v>65.150000000000006</v>
      </c>
      <c r="L8838" s="178">
        <v>64.42</v>
      </c>
      <c r="M8838" s="178"/>
      <c r="N8838" s="178"/>
      <c r="O8838" s="178"/>
      <c r="P8838" s="106">
        <v>38090</v>
      </c>
      <c r="Q8838" s="178">
        <v>12.58</v>
      </c>
      <c r="R8838" s="178">
        <v>12.48</v>
      </c>
      <c r="S8838" s="178"/>
      <c r="T8838" s="178"/>
      <c r="U8838" s="178"/>
    </row>
    <row r="8839" spans="1:21">
      <c r="A8839" s="178"/>
      <c r="B8839" s="178"/>
      <c r="C8839" s="178"/>
      <c r="D8839" s="106">
        <v>38089</v>
      </c>
      <c r="E8839" s="178">
        <v>54.400010000000002</v>
      </c>
      <c r="F8839" s="178">
        <v>54.499989999999997</v>
      </c>
      <c r="G8839" s="178"/>
      <c r="H8839" s="178"/>
      <c r="I8839" s="178"/>
      <c r="J8839" s="106">
        <v>38089</v>
      </c>
      <c r="K8839" s="178">
        <v>65.150000000000006</v>
      </c>
      <c r="L8839" s="178">
        <v>65.150000000000006</v>
      </c>
      <c r="M8839" s="178"/>
      <c r="N8839" s="178"/>
      <c r="O8839" s="178"/>
      <c r="P8839" s="106">
        <v>38089</v>
      </c>
      <c r="Q8839" s="178">
        <v>12.62</v>
      </c>
      <c r="R8839" s="178">
        <v>12.55</v>
      </c>
      <c r="S8839" s="178"/>
      <c r="T8839" s="178"/>
      <c r="U8839" s="178"/>
    </row>
    <row r="8840" spans="1:21">
      <c r="A8840" s="178"/>
      <c r="B8840" s="178"/>
      <c r="C8840" s="178"/>
      <c r="D8840" s="106">
        <v>38085</v>
      </c>
      <c r="E8840" s="178">
        <v>54.619990000000001</v>
      </c>
      <c r="F8840" s="178">
        <v>54.41</v>
      </c>
      <c r="G8840" s="178"/>
      <c r="H8840" s="178"/>
      <c r="I8840" s="178"/>
      <c r="J8840" s="106">
        <v>38085</v>
      </c>
      <c r="K8840" s="178">
        <v>65.400000000000006</v>
      </c>
      <c r="L8840" s="178">
        <v>65.010000000000005</v>
      </c>
      <c r="M8840" s="178"/>
      <c r="N8840" s="178"/>
      <c r="O8840" s="178"/>
      <c r="P8840" s="106">
        <v>38085</v>
      </c>
      <c r="Q8840" s="178">
        <v>12.65</v>
      </c>
      <c r="R8840" s="178">
        <v>12.62</v>
      </c>
      <c r="S8840" s="178"/>
      <c r="T8840" s="178"/>
      <c r="U8840" s="178"/>
    </row>
    <row r="8841" spans="1:21">
      <c r="A8841" s="178"/>
      <c r="B8841" s="178"/>
      <c r="C8841" s="178"/>
      <c r="D8841" s="106">
        <v>38084</v>
      </c>
      <c r="E8841" s="178">
        <v>54.830010000000001</v>
      </c>
      <c r="F8841" s="178">
        <v>54.420009999999998</v>
      </c>
      <c r="G8841" s="178"/>
      <c r="H8841" s="178"/>
      <c r="I8841" s="178"/>
      <c r="J8841" s="106">
        <v>38084</v>
      </c>
      <c r="K8841" s="178">
        <v>66.349999999999994</v>
      </c>
      <c r="L8841" s="178">
        <v>65.11</v>
      </c>
      <c r="M8841" s="178"/>
      <c r="N8841" s="178"/>
      <c r="O8841" s="178"/>
      <c r="P8841" s="106">
        <v>38084</v>
      </c>
      <c r="Q8841" s="178">
        <v>12.35</v>
      </c>
      <c r="R8841" s="178">
        <v>12.6</v>
      </c>
      <c r="S8841" s="178"/>
      <c r="T8841" s="178"/>
      <c r="U8841" s="178"/>
    </row>
    <row r="8842" spans="1:21">
      <c r="A8842" s="178"/>
      <c r="B8842" s="178"/>
      <c r="C8842" s="178"/>
      <c r="D8842" s="106">
        <v>38083</v>
      </c>
      <c r="E8842" s="178">
        <v>54.889989999999997</v>
      </c>
      <c r="F8842" s="178">
        <v>54.830010000000001</v>
      </c>
      <c r="G8842" s="178"/>
      <c r="H8842" s="178"/>
      <c r="I8842" s="178"/>
      <c r="J8842" s="106">
        <v>38083</v>
      </c>
      <c r="K8842" s="178">
        <v>66.81</v>
      </c>
      <c r="L8842" s="178">
        <v>66.739999999999995</v>
      </c>
      <c r="M8842" s="178"/>
      <c r="N8842" s="178"/>
      <c r="O8842" s="178"/>
      <c r="P8842" s="106">
        <v>38083</v>
      </c>
      <c r="Q8842" s="178">
        <v>12.4</v>
      </c>
      <c r="R8842" s="178">
        <v>12.4</v>
      </c>
      <c r="S8842" s="178"/>
      <c r="T8842" s="178"/>
      <c r="U8842" s="178"/>
    </row>
    <row r="8843" spans="1:21">
      <c r="A8843" s="178"/>
      <c r="B8843" s="178"/>
      <c r="C8843" s="178"/>
      <c r="D8843" s="106">
        <v>38082</v>
      </c>
      <c r="E8843" s="178">
        <v>54.55001</v>
      </c>
      <c r="F8843" s="178">
        <v>54.889989999999997</v>
      </c>
      <c r="G8843" s="178"/>
      <c r="H8843" s="178"/>
      <c r="I8843" s="178"/>
      <c r="J8843" s="106">
        <v>38082</v>
      </c>
      <c r="K8843" s="178">
        <v>65.75</v>
      </c>
      <c r="L8843" s="178">
        <v>66.81</v>
      </c>
      <c r="M8843" s="178"/>
      <c r="N8843" s="178"/>
      <c r="O8843" s="178"/>
      <c r="P8843" s="106">
        <v>38082</v>
      </c>
      <c r="Q8843" s="178">
        <v>13.05</v>
      </c>
      <c r="R8843" s="178">
        <v>12.65</v>
      </c>
      <c r="S8843" s="178"/>
      <c r="T8843" s="178"/>
      <c r="U8843" s="178"/>
    </row>
    <row r="8844" spans="1:21">
      <c r="A8844" s="178"/>
      <c r="B8844" s="178"/>
      <c r="C8844" s="178"/>
      <c r="D8844" s="106">
        <v>38079</v>
      </c>
      <c r="E8844" s="178">
        <v>54.679989999999997</v>
      </c>
      <c r="F8844" s="178">
        <v>54.45</v>
      </c>
      <c r="G8844" s="178"/>
      <c r="H8844" s="178"/>
      <c r="I8844" s="178"/>
      <c r="J8844" s="106">
        <v>38079</v>
      </c>
      <c r="K8844" s="178">
        <v>65.400000000000006</v>
      </c>
      <c r="L8844" s="178">
        <v>65.66</v>
      </c>
      <c r="M8844" s="178"/>
      <c r="N8844" s="178"/>
      <c r="O8844" s="178"/>
      <c r="P8844" s="106">
        <v>38079</v>
      </c>
      <c r="Q8844" s="178">
        <v>12.7</v>
      </c>
      <c r="R8844" s="178">
        <v>12.95</v>
      </c>
      <c r="S8844" s="178"/>
      <c r="T8844" s="178"/>
      <c r="U8844" s="178"/>
    </row>
    <row r="8845" spans="1:21">
      <c r="A8845" s="178"/>
      <c r="B8845" s="178"/>
      <c r="C8845" s="178"/>
      <c r="D8845" s="106">
        <v>38078</v>
      </c>
      <c r="E8845" s="178">
        <v>53.790010000000002</v>
      </c>
      <c r="F8845" s="178">
        <v>54.43</v>
      </c>
      <c r="G8845" s="178"/>
      <c r="H8845" s="178"/>
      <c r="I8845" s="178"/>
      <c r="J8845" s="106">
        <v>38078</v>
      </c>
      <c r="K8845" s="178">
        <v>65.25</v>
      </c>
      <c r="L8845" s="178">
        <v>65.3</v>
      </c>
      <c r="M8845" s="178"/>
      <c r="N8845" s="178"/>
      <c r="O8845" s="178"/>
      <c r="P8845" s="106">
        <v>38078</v>
      </c>
      <c r="Q8845" s="178">
        <v>12.8</v>
      </c>
      <c r="R8845" s="178">
        <v>12.65</v>
      </c>
      <c r="S8845" s="178"/>
      <c r="T8845" s="178"/>
      <c r="U8845" s="178"/>
    </row>
    <row r="8846" spans="1:21">
      <c r="A8846" s="178"/>
      <c r="B8846" s="178"/>
      <c r="C8846" s="178"/>
      <c r="D8846" s="106">
        <v>38077</v>
      </c>
      <c r="E8846" s="178">
        <v>53.539990000000003</v>
      </c>
      <c r="F8846" s="178">
        <v>53.790010000000002</v>
      </c>
      <c r="G8846" s="178"/>
      <c r="H8846" s="178"/>
      <c r="I8846" s="178"/>
      <c r="J8846" s="106">
        <v>38077</v>
      </c>
      <c r="K8846" s="178">
        <v>65.400000000000006</v>
      </c>
      <c r="L8846" s="178">
        <v>65.25</v>
      </c>
      <c r="M8846" s="178"/>
      <c r="N8846" s="178"/>
      <c r="O8846" s="178"/>
      <c r="P8846" s="106">
        <v>38077</v>
      </c>
      <c r="Q8846" s="178">
        <v>12.91</v>
      </c>
      <c r="R8846" s="178">
        <v>12.85</v>
      </c>
      <c r="S8846" s="178"/>
      <c r="T8846" s="178"/>
      <c r="U8846" s="178"/>
    </row>
    <row r="8847" spans="1:21">
      <c r="A8847" s="178"/>
      <c r="B8847" s="178"/>
      <c r="C8847" s="178"/>
      <c r="D8847" s="106">
        <v>38076</v>
      </c>
      <c r="E8847" s="178">
        <v>53.250010000000003</v>
      </c>
      <c r="F8847" s="178">
        <v>53.669989999999999</v>
      </c>
      <c r="G8847" s="178"/>
      <c r="H8847" s="178"/>
      <c r="I8847" s="178"/>
      <c r="J8847" s="106">
        <v>38076</v>
      </c>
      <c r="K8847" s="178">
        <v>65.25</v>
      </c>
      <c r="L8847" s="178">
        <v>65.400000000000006</v>
      </c>
      <c r="M8847" s="178"/>
      <c r="N8847" s="178"/>
      <c r="O8847" s="178"/>
      <c r="P8847" s="106">
        <v>38076</v>
      </c>
      <c r="Q8847" s="178">
        <v>12.73</v>
      </c>
      <c r="R8847" s="178">
        <v>12.81</v>
      </c>
      <c r="S8847" s="178"/>
      <c r="T8847" s="178"/>
      <c r="U8847" s="178"/>
    </row>
    <row r="8848" spans="1:21">
      <c r="A8848" s="178"/>
      <c r="B8848" s="178"/>
      <c r="C8848" s="178"/>
      <c r="D8848" s="106">
        <v>38075</v>
      </c>
      <c r="E8848" s="178">
        <v>53.1</v>
      </c>
      <c r="F8848" s="178">
        <v>53.3</v>
      </c>
      <c r="G8848" s="178"/>
      <c r="H8848" s="178"/>
      <c r="I8848" s="178"/>
      <c r="J8848" s="106">
        <v>38075</v>
      </c>
      <c r="K8848" s="178">
        <v>64.599999999999994</v>
      </c>
      <c r="L8848" s="178">
        <v>65.25</v>
      </c>
      <c r="M8848" s="178"/>
      <c r="N8848" s="178"/>
      <c r="O8848" s="178"/>
      <c r="P8848" s="106">
        <v>38075</v>
      </c>
      <c r="Q8848" s="178">
        <v>12.75</v>
      </c>
      <c r="R8848" s="178">
        <v>12.63</v>
      </c>
      <c r="S8848" s="178"/>
      <c r="T8848" s="178"/>
      <c r="U8848" s="178"/>
    </row>
    <row r="8849" spans="1:21">
      <c r="A8849" s="178"/>
      <c r="B8849" s="178"/>
      <c r="C8849" s="178"/>
      <c r="D8849" s="106">
        <v>38072</v>
      </c>
      <c r="E8849" s="178">
        <v>52.98001</v>
      </c>
      <c r="F8849" s="178">
        <v>52.85</v>
      </c>
      <c r="G8849" s="178"/>
      <c r="H8849" s="178"/>
      <c r="I8849" s="178"/>
      <c r="J8849" s="106">
        <v>38072</v>
      </c>
      <c r="K8849" s="178">
        <v>64.8</v>
      </c>
      <c r="L8849" s="178">
        <v>64.459999999999994</v>
      </c>
      <c r="M8849" s="178"/>
      <c r="N8849" s="178"/>
      <c r="O8849" s="178"/>
      <c r="P8849" s="106">
        <v>38072</v>
      </c>
      <c r="Q8849" s="178">
        <v>12.45</v>
      </c>
      <c r="R8849" s="178">
        <v>12.65</v>
      </c>
      <c r="S8849" s="178"/>
      <c r="T8849" s="178"/>
      <c r="U8849" s="178"/>
    </row>
    <row r="8850" spans="1:21">
      <c r="A8850" s="178"/>
      <c r="B8850" s="178"/>
      <c r="C8850" s="178"/>
      <c r="D8850" s="106">
        <v>38071</v>
      </c>
      <c r="E8850" s="178">
        <v>52.30001</v>
      </c>
      <c r="F8850" s="178">
        <v>52.98001</v>
      </c>
      <c r="G8850" s="178"/>
      <c r="H8850" s="178"/>
      <c r="I8850" s="178"/>
      <c r="J8850" s="106">
        <v>38071</v>
      </c>
      <c r="K8850" s="178">
        <v>64.31</v>
      </c>
      <c r="L8850" s="178">
        <v>64.7</v>
      </c>
      <c r="M8850" s="178"/>
      <c r="N8850" s="178"/>
      <c r="O8850" s="178"/>
      <c r="P8850" s="106">
        <v>38071</v>
      </c>
      <c r="Q8850" s="178">
        <v>12.55</v>
      </c>
      <c r="R8850" s="178">
        <v>12.5</v>
      </c>
      <c r="S8850" s="178"/>
      <c r="T8850" s="178"/>
      <c r="U8850" s="178"/>
    </row>
    <row r="8851" spans="1:21">
      <c r="A8851" s="178"/>
      <c r="B8851" s="178"/>
      <c r="C8851" s="178"/>
      <c r="D8851" s="106">
        <v>38070</v>
      </c>
      <c r="E8851" s="178">
        <v>52.38</v>
      </c>
      <c r="F8851" s="178">
        <v>51.970010000000002</v>
      </c>
      <c r="G8851" s="178"/>
      <c r="H8851" s="178"/>
      <c r="I8851" s="178"/>
      <c r="J8851" s="106">
        <v>38070</v>
      </c>
      <c r="K8851" s="178">
        <v>64.12</v>
      </c>
      <c r="L8851" s="178">
        <v>64.31</v>
      </c>
      <c r="M8851" s="178"/>
      <c r="N8851" s="178"/>
      <c r="O8851" s="178"/>
      <c r="P8851" s="106">
        <v>38070</v>
      </c>
      <c r="Q8851" s="178">
        <v>12.45</v>
      </c>
      <c r="R8851" s="178">
        <v>12.57</v>
      </c>
      <c r="S8851" s="178"/>
      <c r="T8851" s="178"/>
      <c r="U8851" s="178"/>
    </row>
    <row r="8852" spans="1:21">
      <c r="A8852" s="178"/>
      <c r="B8852" s="178"/>
      <c r="C8852" s="178"/>
      <c r="D8852" s="106">
        <v>38069</v>
      </c>
      <c r="E8852" s="178">
        <v>52.66001</v>
      </c>
      <c r="F8852" s="178">
        <v>52.600009999999997</v>
      </c>
      <c r="G8852" s="178"/>
      <c r="H8852" s="178"/>
      <c r="I8852" s="178"/>
      <c r="J8852" s="106">
        <v>38069</v>
      </c>
      <c r="K8852" s="178">
        <v>63.84</v>
      </c>
      <c r="L8852" s="178">
        <v>64.13</v>
      </c>
      <c r="M8852" s="178"/>
      <c r="N8852" s="178"/>
      <c r="O8852" s="178"/>
      <c r="P8852" s="106">
        <v>38069</v>
      </c>
      <c r="Q8852" s="178">
        <v>12.55</v>
      </c>
      <c r="R8852" s="178">
        <v>12.4</v>
      </c>
      <c r="S8852" s="178"/>
      <c r="T8852" s="178"/>
      <c r="U8852" s="178"/>
    </row>
    <row r="8853" spans="1:21">
      <c r="A8853" s="178"/>
      <c r="B8853" s="178"/>
      <c r="C8853" s="178"/>
      <c r="D8853" s="106">
        <v>38068</v>
      </c>
      <c r="E8853" s="178">
        <v>52.499989999999997</v>
      </c>
      <c r="F8853" s="178">
        <v>52.66001</v>
      </c>
      <c r="G8853" s="178"/>
      <c r="H8853" s="178"/>
      <c r="I8853" s="178"/>
      <c r="J8853" s="106">
        <v>38068</v>
      </c>
      <c r="K8853" s="178">
        <v>64.099999999999994</v>
      </c>
      <c r="L8853" s="178">
        <v>63.83</v>
      </c>
      <c r="M8853" s="178"/>
      <c r="N8853" s="178"/>
      <c r="O8853" s="178"/>
      <c r="P8853" s="106">
        <v>38068</v>
      </c>
      <c r="Q8853" s="178">
        <v>12.35</v>
      </c>
      <c r="R8853" s="178">
        <v>12.65</v>
      </c>
      <c r="S8853" s="178"/>
      <c r="T8853" s="178"/>
      <c r="U8853" s="178"/>
    </row>
    <row r="8854" spans="1:21">
      <c r="A8854" s="178"/>
      <c r="B8854" s="178"/>
      <c r="C8854" s="178"/>
      <c r="D8854" s="106">
        <v>38065</v>
      </c>
      <c r="E8854" s="178">
        <v>53.1</v>
      </c>
      <c r="F8854" s="178">
        <v>52.819989999999997</v>
      </c>
      <c r="G8854" s="178"/>
      <c r="H8854" s="178"/>
      <c r="I8854" s="178"/>
      <c r="J8854" s="106">
        <v>38065</v>
      </c>
      <c r="K8854" s="178">
        <v>65.400000000000006</v>
      </c>
      <c r="L8854" s="178">
        <v>64.98</v>
      </c>
      <c r="M8854" s="178"/>
      <c r="N8854" s="178"/>
      <c r="O8854" s="178"/>
      <c r="P8854" s="106">
        <v>38065</v>
      </c>
      <c r="Q8854" s="178">
        <v>12.45</v>
      </c>
      <c r="R8854" s="178">
        <v>12.27</v>
      </c>
      <c r="S8854" s="178"/>
      <c r="T8854" s="178"/>
      <c r="U8854" s="178"/>
    </row>
    <row r="8855" spans="1:21">
      <c r="A8855" s="178"/>
      <c r="B8855" s="178"/>
      <c r="C8855" s="178"/>
      <c r="D8855" s="106">
        <v>38064</v>
      </c>
      <c r="E8855" s="178">
        <v>53.28</v>
      </c>
      <c r="F8855" s="178">
        <v>53.26</v>
      </c>
      <c r="G8855" s="178"/>
      <c r="H8855" s="178"/>
      <c r="I8855" s="178"/>
      <c r="J8855" s="106">
        <v>38064</v>
      </c>
      <c r="K8855" s="178">
        <v>65.42</v>
      </c>
      <c r="L8855" s="178">
        <v>65.5</v>
      </c>
      <c r="M8855" s="178"/>
      <c r="N8855" s="178"/>
      <c r="O8855" s="178"/>
      <c r="P8855" s="106">
        <v>38064</v>
      </c>
      <c r="Q8855" s="178">
        <v>12.32</v>
      </c>
      <c r="R8855" s="178">
        <v>12.45</v>
      </c>
      <c r="S8855" s="178"/>
      <c r="T8855" s="178"/>
      <c r="U8855" s="178"/>
    </row>
    <row r="8856" spans="1:21">
      <c r="A8856" s="178"/>
      <c r="B8856" s="178"/>
      <c r="C8856" s="178"/>
      <c r="D8856" s="106">
        <v>38063</v>
      </c>
      <c r="E8856" s="178">
        <v>52.58999</v>
      </c>
      <c r="F8856" s="178">
        <v>53.200009999999999</v>
      </c>
      <c r="G8856" s="178"/>
      <c r="H8856" s="178"/>
      <c r="I8856" s="178"/>
      <c r="J8856" s="106">
        <v>38063</v>
      </c>
      <c r="K8856" s="178">
        <v>65.42</v>
      </c>
      <c r="L8856" s="178">
        <v>65.569999999999993</v>
      </c>
      <c r="M8856" s="178"/>
      <c r="N8856" s="178"/>
      <c r="O8856" s="178"/>
      <c r="P8856" s="106">
        <v>38063</v>
      </c>
      <c r="Q8856" s="178">
        <v>12.48</v>
      </c>
      <c r="R8856" s="178">
        <v>12.27</v>
      </c>
      <c r="S8856" s="178"/>
      <c r="T8856" s="178"/>
      <c r="U8856" s="178"/>
    </row>
    <row r="8857" spans="1:21">
      <c r="A8857" s="178"/>
      <c r="B8857" s="178"/>
      <c r="C8857" s="178"/>
      <c r="D8857" s="106">
        <v>38062</v>
      </c>
      <c r="E8857" s="178">
        <v>51.82</v>
      </c>
      <c r="F8857" s="178">
        <v>52.600009999999997</v>
      </c>
      <c r="G8857" s="178"/>
      <c r="H8857" s="178"/>
      <c r="I8857" s="178"/>
      <c r="J8857" s="106">
        <v>38062</v>
      </c>
      <c r="K8857" s="178">
        <v>65.180000000000007</v>
      </c>
      <c r="L8857" s="178">
        <v>65.45</v>
      </c>
      <c r="M8857" s="178"/>
      <c r="N8857" s="178"/>
      <c r="O8857" s="178"/>
      <c r="P8857" s="106">
        <v>38062</v>
      </c>
      <c r="Q8857" s="178">
        <v>12.4</v>
      </c>
      <c r="R8857" s="178">
        <v>12.38</v>
      </c>
      <c r="S8857" s="178"/>
      <c r="T8857" s="178"/>
      <c r="U8857" s="178"/>
    </row>
    <row r="8858" spans="1:21">
      <c r="A8858" s="178"/>
      <c r="B8858" s="178"/>
      <c r="C8858" s="178"/>
      <c r="D8858" s="106">
        <v>38061</v>
      </c>
      <c r="E8858" s="178">
        <v>52.099989999999998</v>
      </c>
      <c r="F8858" s="178">
        <v>51.829990000000002</v>
      </c>
      <c r="G8858" s="178"/>
      <c r="H8858" s="178"/>
      <c r="I8858" s="178"/>
      <c r="J8858" s="106">
        <v>38061</v>
      </c>
      <c r="K8858" s="178">
        <v>65.739999999999995</v>
      </c>
      <c r="L8858" s="178">
        <v>65.05</v>
      </c>
      <c r="M8858" s="178"/>
      <c r="N8858" s="178"/>
      <c r="O8858" s="178"/>
      <c r="P8858" s="106">
        <v>38061</v>
      </c>
      <c r="Q8858" s="178">
        <v>12.7</v>
      </c>
      <c r="R8858" s="178">
        <v>12.38</v>
      </c>
      <c r="S8858" s="178"/>
      <c r="T8858" s="178"/>
      <c r="U8858" s="178"/>
    </row>
    <row r="8859" spans="1:21">
      <c r="A8859" s="178"/>
      <c r="B8859" s="178"/>
      <c r="C8859" s="178"/>
      <c r="D8859" s="106">
        <v>38058</v>
      </c>
      <c r="E8859" s="178">
        <v>51.279989999999998</v>
      </c>
      <c r="F8859" s="178">
        <v>52.210009999999997</v>
      </c>
      <c r="G8859" s="178"/>
      <c r="H8859" s="178"/>
      <c r="I8859" s="178"/>
      <c r="J8859" s="106">
        <v>38058</v>
      </c>
      <c r="K8859" s="178">
        <v>65</v>
      </c>
      <c r="L8859" s="178">
        <v>65.680000000000007</v>
      </c>
      <c r="M8859" s="178"/>
      <c r="N8859" s="178"/>
      <c r="O8859" s="178"/>
      <c r="P8859" s="106">
        <v>38058</v>
      </c>
      <c r="Q8859" s="178">
        <v>12.18</v>
      </c>
      <c r="R8859" s="178">
        <v>12.46</v>
      </c>
      <c r="S8859" s="178"/>
      <c r="T8859" s="178"/>
      <c r="U8859" s="178"/>
    </row>
    <row r="8860" spans="1:21">
      <c r="A8860" s="178"/>
      <c r="B8860" s="178"/>
      <c r="C8860" s="178"/>
      <c r="D8860" s="106">
        <v>38057</v>
      </c>
      <c r="E8860" s="178">
        <v>52.260010000000001</v>
      </c>
      <c r="F8860" s="178">
        <v>51.419989999999999</v>
      </c>
      <c r="G8860" s="178"/>
      <c r="H8860" s="178"/>
      <c r="I8860" s="178"/>
      <c r="J8860" s="106">
        <v>38057</v>
      </c>
      <c r="K8860" s="178">
        <v>66.27</v>
      </c>
      <c r="L8860" s="178">
        <v>65.08</v>
      </c>
      <c r="M8860" s="178"/>
      <c r="N8860" s="178"/>
      <c r="O8860" s="178"/>
      <c r="P8860" s="106">
        <v>38057</v>
      </c>
      <c r="Q8860" s="178">
        <v>12.26</v>
      </c>
      <c r="R8860" s="178">
        <v>12.25</v>
      </c>
      <c r="S8860" s="178"/>
      <c r="T8860" s="178"/>
      <c r="U8860" s="178"/>
    </row>
    <row r="8861" spans="1:21">
      <c r="A8861" s="178"/>
      <c r="B8861" s="178"/>
      <c r="C8861" s="178"/>
      <c r="D8861" s="106">
        <v>38056</v>
      </c>
      <c r="E8861" s="178">
        <v>53.23</v>
      </c>
      <c r="F8861" s="178">
        <v>52.36</v>
      </c>
      <c r="G8861" s="178"/>
      <c r="H8861" s="178"/>
      <c r="I8861" s="178"/>
      <c r="J8861" s="106">
        <v>38056</v>
      </c>
      <c r="K8861" s="178">
        <v>67</v>
      </c>
      <c r="L8861" s="178">
        <v>66.42</v>
      </c>
      <c r="M8861" s="178"/>
      <c r="N8861" s="178"/>
      <c r="O8861" s="178"/>
      <c r="P8861" s="106">
        <v>38056</v>
      </c>
      <c r="Q8861" s="178">
        <v>12.32</v>
      </c>
      <c r="R8861" s="178">
        <v>12.38</v>
      </c>
      <c r="S8861" s="178"/>
      <c r="T8861" s="178"/>
      <c r="U8861" s="178"/>
    </row>
    <row r="8862" spans="1:21">
      <c r="A8862" s="178"/>
      <c r="B8862" s="178"/>
      <c r="C8862" s="178"/>
      <c r="D8862" s="106">
        <v>38055</v>
      </c>
      <c r="E8862" s="178">
        <v>53.349989999999998</v>
      </c>
      <c r="F8862" s="178">
        <v>53.23</v>
      </c>
      <c r="G8862" s="178"/>
      <c r="H8862" s="178"/>
      <c r="I8862" s="178"/>
      <c r="J8862" s="106">
        <v>38055</v>
      </c>
      <c r="K8862" s="178">
        <v>67.5</v>
      </c>
      <c r="L8862" s="178">
        <v>67</v>
      </c>
      <c r="M8862" s="178"/>
      <c r="N8862" s="178"/>
      <c r="O8862" s="178"/>
      <c r="P8862" s="106">
        <v>38055</v>
      </c>
      <c r="Q8862" s="178">
        <v>12.37</v>
      </c>
      <c r="R8862" s="178">
        <v>12.37</v>
      </c>
      <c r="S8862" s="178"/>
      <c r="T8862" s="178"/>
      <c r="U8862" s="178"/>
    </row>
    <row r="8863" spans="1:21">
      <c r="A8863" s="178"/>
      <c r="B8863" s="178"/>
      <c r="C8863" s="178"/>
      <c r="D8863" s="106">
        <v>38054</v>
      </c>
      <c r="E8863" s="178">
        <v>52.98001</v>
      </c>
      <c r="F8863" s="178">
        <v>53.250010000000003</v>
      </c>
      <c r="G8863" s="178"/>
      <c r="H8863" s="178"/>
      <c r="I8863" s="178"/>
      <c r="J8863" s="106">
        <v>38054</v>
      </c>
      <c r="K8863" s="178">
        <v>67.05</v>
      </c>
      <c r="L8863" s="178">
        <v>67.55</v>
      </c>
      <c r="M8863" s="178"/>
      <c r="N8863" s="178"/>
      <c r="O8863" s="178"/>
      <c r="P8863" s="106">
        <v>38054</v>
      </c>
      <c r="Q8863" s="178">
        <v>12.7</v>
      </c>
      <c r="R8863" s="178">
        <v>12.45</v>
      </c>
      <c r="S8863" s="178"/>
      <c r="T8863" s="178"/>
      <c r="U8863" s="178"/>
    </row>
    <row r="8864" spans="1:21">
      <c r="A8864" s="178"/>
      <c r="B8864" s="178"/>
      <c r="C8864" s="178"/>
      <c r="D8864" s="106">
        <v>38051</v>
      </c>
      <c r="E8864" s="178">
        <v>52.65</v>
      </c>
      <c r="F8864" s="178">
        <v>52.98001</v>
      </c>
      <c r="G8864" s="178"/>
      <c r="H8864" s="178"/>
      <c r="I8864" s="178"/>
      <c r="J8864" s="106">
        <v>38051</v>
      </c>
      <c r="K8864" s="178">
        <v>66.34</v>
      </c>
      <c r="L8864" s="178">
        <v>66.8</v>
      </c>
      <c r="M8864" s="178"/>
      <c r="N8864" s="178"/>
      <c r="O8864" s="178"/>
      <c r="P8864" s="106">
        <v>38051</v>
      </c>
      <c r="Q8864" s="178">
        <v>12.35</v>
      </c>
      <c r="R8864" s="178">
        <v>12.45</v>
      </c>
      <c r="S8864" s="178"/>
      <c r="T8864" s="178"/>
      <c r="U8864" s="178"/>
    </row>
    <row r="8865" spans="1:21">
      <c r="A8865" s="178"/>
      <c r="B8865" s="178"/>
      <c r="C8865" s="178"/>
      <c r="D8865" s="106">
        <v>38050</v>
      </c>
      <c r="E8865" s="178">
        <v>52.99</v>
      </c>
      <c r="F8865" s="178">
        <v>52.999980000000001</v>
      </c>
      <c r="G8865" s="178"/>
      <c r="H8865" s="178"/>
      <c r="I8865" s="178"/>
      <c r="J8865" s="106">
        <v>38050</v>
      </c>
      <c r="K8865" s="178">
        <v>66.400000000000006</v>
      </c>
      <c r="L8865" s="178">
        <v>66.39</v>
      </c>
      <c r="M8865" s="178"/>
      <c r="N8865" s="178"/>
      <c r="O8865" s="178"/>
      <c r="P8865" s="106">
        <v>38050</v>
      </c>
      <c r="Q8865" s="178">
        <v>12.48</v>
      </c>
      <c r="R8865" s="178">
        <v>12.35</v>
      </c>
      <c r="S8865" s="178"/>
      <c r="T8865" s="178"/>
      <c r="U8865" s="178"/>
    </row>
    <row r="8866" spans="1:21">
      <c r="A8866" s="178"/>
      <c r="B8866" s="178"/>
      <c r="C8866" s="178"/>
      <c r="D8866" s="106">
        <v>38049</v>
      </c>
      <c r="E8866" s="178">
        <v>52.30001</v>
      </c>
      <c r="F8866" s="178">
        <v>53.110010000000003</v>
      </c>
      <c r="G8866" s="178"/>
      <c r="H8866" s="178"/>
      <c r="I8866" s="178"/>
      <c r="J8866" s="106">
        <v>38049</v>
      </c>
      <c r="K8866" s="178">
        <v>66.069999999999993</v>
      </c>
      <c r="L8866" s="178">
        <v>66.47</v>
      </c>
      <c r="M8866" s="178"/>
      <c r="N8866" s="178"/>
      <c r="O8866" s="178"/>
      <c r="P8866" s="106">
        <v>38049</v>
      </c>
      <c r="Q8866" s="178">
        <v>11.85</v>
      </c>
      <c r="R8866" s="178">
        <v>12.24</v>
      </c>
      <c r="S8866" s="178"/>
      <c r="T8866" s="178"/>
      <c r="U8866" s="178"/>
    </row>
    <row r="8867" spans="1:21">
      <c r="A8867" s="178"/>
      <c r="B8867" s="178"/>
      <c r="C8867" s="178"/>
      <c r="D8867" s="106">
        <v>38048</v>
      </c>
      <c r="E8867" s="178">
        <v>52.189990000000002</v>
      </c>
      <c r="F8867" s="178">
        <v>52.409990000000001</v>
      </c>
      <c r="G8867" s="178"/>
      <c r="H8867" s="178"/>
      <c r="I8867" s="178"/>
      <c r="J8867" s="106">
        <v>38048</v>
      </c>
      <c r="K8867" s="178">
        <v>66.5</v>
      </c>
      <c r="L8867" s="178">
        <v>66.150000000000006</v>
      </c>
      <c r="M8867" s="178"/>
      <c r="N8867" s="178"/>
      <c r="O8867" s="178"/>
      <c r="P8867" s="106">
        <v>38048</v>
      </c>
      <c r="Q8867" s="178">
        <v>12.17</v>
      </c>
      <c r="R8867" s="178">
        <v>11.85</v>
      </c>
      <c r="S8867" s="178"/>
      <c r="T8867" s="178"/>
      <c r="U8867" s="178"/>
    </row>
    <row r="8868" spans="1:21">
      <c r="A8868" s="178"/>
      <c r="B8868" s="178"/>
      <c r="C8868" s="178"/>
      <c r="D8868" s="106">
        <v>38047</v>
      </c>
      <c r="E8868" s="178">
        <v>52.499989999999997</v>
      </c>
      <c r="F8868" s="178">
        <v>52.189990000000002</v>
      </c>
      <c r="G8868" s="178"/>
      <c r="H8868" s="178"/>
      <c r="I8868" s="178"/>
      <c r="J8868" s="106">
        <v>38047</v>
      </c>
      <c r="K8868" s="178">
        <v>66.2</v>
      </c>
      <c r="L8868" s="178">
        <v>66.540000000000006</v>
      </c>
      <c r="M8868" s="178"/>
      <c r="N8868" s="178"/>
      <c r="O8868" s="178"/>
      <c r="P8868" s="106">
        <v>38047</v>
      </c>
      <c r="Q8868" s="178">
        <v>12.45</v>
      </c>
      <c r="R8868" s="178">
        <v>12.3</v>
      </c>
      <c r="S8868" s="178"/>
      <c r="T8868" s="178"/>
      <c r="U8868" s="178"/>
    </row>
    <row r="8869" spans="1:21">
      <c r="A8869" s="178"/>
      <c r="B8869" s="178"/>
      <c r="C8869" s="178"/>
      <c r="D8869" s="106">
        <v>38044</v>
      </c>
      <c r="E8869" s="178">
        <v>51.8</v>
      </c>
      <c r="F8869" s="178">
        <v>52.120010000000001</v>
      </c>
      <c r="G8869" s="178"/>
      <c r="H8869" s="178"/>
      <c r="I8869" s="178"/>
      <c r="J8869" s="106">
        <v>38044</v>
      </c>
      <c r="K8869" s="178">
        <v>65.849999999999994</v>
      </c>
      <c r="L8869" s="178">
        <v>65.95</v>
      </c>
      <c r="M8869" s="178"/>
      <c r="N8869" s="178"/>
      <c r="O8869" s="178"/>
      <c r="P8869" s="106">
        <v>38044</v>
      </c>
      <c r="Q8869" s="178">
        <v>11.96</v>
      </c>
      <c r="R8869" s="178">
        <v>12.14</v>
      </c>
      <c r="S8869" s="178"/>
      <c r="T8869" s="178"/>
      <c r="U8869" s="178"/>
    </row>
    <row r="8870" spans="1:21">
      <c r="A8870" s="178"/>
      <c r="B8870" s="178"/>
      <c r="C8870" s="178"/>
      <c r="D8870" s="106">
        <v>38043</v>
      </c>
      <c r="E8870" s="178">
        <v>51.7</v>
      </c>
      <c r="F8870" s="178">
        <v>51.869990000000001</v>
      </c>
      <c r="G8870" s="178"/>
      <c r="H8870" s="178"/>
      <c r="I8870" s="178"/>
      <c r="J8870" s="106">
        <v>38043</v>
      </c>
      <c r="K8870" s="178">
        <v>65.709999999999994</v>
      </c>
      <c r="L8870" s="178">
        <v>65.760000000000005</v>
      </c>
      <c r="M8870" s="178"/>
      <c r="N8870" s="178"/>
      <c r="O8870" s="178"/>
      <c r="P8870" s="106">
        <v>38043</v>
      </c>
      <c r="Q8870" s="178">
        <v>11.9</v>
      </c>
      <c r="R8870" s="178">
        <v>11.91</v>
      </c>
      <c r="S8870" s="178"/>
      <c r="T8870" s="178"/>
      <c r="U8870" s="178"/>
    </row>
    <row r="8871" spans="1:21">
      <c r="A8871" s="178"/>
      <c r="B8871" s="178"/>
      <c r="C8871" s="178"/>
      <c r="D8871" s="106">
        <v>38042</v>
      </c>
      <c r="E8871" s="178">
        <v>51.829990000000002</v>
      </c>
      <c r="F8871" s="178">
        <v>51.66</v>
      </c>
      <c r="G8871" s="178"/>
      <c r="H8871" s="178"/>
      <c r="I8871" s="178"/>
      <c r="J8871" s="106">
        <v>38042</v>
      </c>
      <c r="K8871" s="178">
        <v>65.599999999999994</v>
      </c>
      <c r="L8871" s="178">
        <v>65.599999999999994</v>
      </c>
      <c r="M8871" s="178"/>
      <c r="N8871" s="178"/>
      <c r="O8871" s="178"/>
      <c r="P8871" s="106">
        <v>38042</v>
      </c>
      <c r="Q8871" s="178">
        <v>12</v>
      </c>
      <c r="R8871" s="178">
        <v>11.9</v>
      </c>
      <c r="S8871" s="178"/>
      <c r="T8871" s="178"/>
      <c r="U8871" s="178"/>
    </row>
    <row r="8872" spans="1:21">
      <c r="A8872" s="178"/>
      <c r="B8872" s="178"/>
      <c r="C8872" s="178"/>
      <c r="D8872" s="106">
        <v>38041</v>
      </c>
      <c r="E8872" s="178">
        <v>51.469990000000003</v>
      </c>
      <c r="F8872" s="178">
        <v>51.599989999999998</v>
      </c>
      <c r="G8872" s="178"/>
      <c r="H8872" s="178"/>
      <c r="I8872" s="178"/>
      <c r="J8872" s="106">
        <v>38041</v>
      </c>
      <c r="K8872" s="178">
        <v>65.55</v>
      </c>
      <c r="L8872" s="178">
        <v>65.72</v>
      </c>
      <c r="M8872" s="178"/>
      <c r="N8872" s="178"/>
      <c r="O8872" s="178"/>
      <c r="P8872" s="106">
        <v>38041</v>
      </c>
      <c r="Q8872" s="178">
        <v>11.51</v>
      </c>
      <c r="R8872" s="178">
        <v>12.05</v>
      </c>
      <c r="S8872" s="178"/>
      <c r="T8872" s="178"/>
      <c r="U8872" s="178"/>
    </row>
    <row r="8873" spans="1:21">
      <c r="A8873" s="178"/>
      <c r="B8873" s="178"/>
      <c r="C8873" s="178"/>
      <c r="D8873" s="106">
        <v>38040</v>
      </c>
      <c r="E8873" s="178">
        <v>51.419989999999999</v>
      </c>
      <c r="F8873" s="178">
        <v>51.469990000000003</v>
      </c>
      <c r="G8873" s="178"/>
      <c r="H8873" s="178"/>
      <c r="I8873" s="178"/>
      <c r="J8873" s="106">
        <v>38040</v>
      </c>
      <c r="K8873" s="178">
        <v>66.099999999999994</v>
      </c>
      <c r="L8873" s="178">
        <v>65.56</v>
      </c>
      <c r="M8873" s="178"/>
      <c r="N8873" s="178"/>
      <c r="O8873" s="178"/>
      <c r="P8873" s="106">
        <v>38040</v>
      </c>
      <c r="Q8873" s="178">
        <v>11.54</v>
      </c>
      <c r="R8873" s="178">
        <v>11.53</v>
      </c>
      <c r="S8873" s="178"/>
      <c r="T8873" s="178"/>
      <c r="U8873" s="178"/>
    </row>
    <row r="8874" spans="1:21">
      <c r="A8874" s="178"/>
      <c r="B8874" s="178"/>
      <c r="C8874" s="178"/>
      <c r="D8874" s="106">
        <v>38037</v>
      </c>
      <c r="E8874" s="178">
        <v>51.250010000000003</v>
      </c>
      <c r="F8874" s="178">
        <v>51.32</v>
      </c>
      <c r="G8874" s="178"/>
      <c r="H8874" s="178"/>
      <c r="I8874" s="178"/>
      <c r="J8874" s="106">
        <v>38037</v>
      </c>
      <c r="K8874" s="178">
        <v>66.25</v>
      </c>
      <c r="L8874" s="178">
        <v>65.87</v>
      </c>
      <c r="M8874" s="178"/>
      <c r="N8874" s="178"/>
      <c r="O8874" s="178"/>
      <c r="P8874" s="106">
        <v>38037</v>
      </c>
      <c r="Q8874" s="178">
        <v>11.66</v>
      </c>
      <c r="R8874" s="178">
        <v>11.5</v>
      </c>
      <c r="S8874" s="178"/>
      <c r="T8874" s="178"/>
      <c r="U8874" s="178"/>
    </row>
    <row r="8875" spans="1:21">
      <c r="A8875" s="178"/>
      <c r="B8875" s="178"/>
      <c r="C8875" s="178"/>
      <c r="D8875" s="106">
        <v>38036</v>
      </c>
      <c r="E8875" s="178">
        <v>51.57</v>
      </c>
      <c r="F8875" s="178">
        <v>51.099989999999998</v>
      </c>
      <c r="G8875" s="178"/>
      <c r="H8875" s="178"/>
      <c r="I8875" s="178"/>
      <c r="J8875" s="106">
        <v>38036</v>
      </c>
      <c r="K8875" s="178">
        <v>67.849999999999994</v>
      </c>
      <c r="L8875" s="178">
        <v>66.23</v>
      </c>
      <c r="M8875" s="178"/>
      <c r="N8875" s="178"/>
      <c r="O8875" s="178"/>
      <c r="P8875" s="106">
        <v>38036</v>
      </c>
      <c r="Q8875" s="178">
        <v>11.75</v>
      </c>
      <c r="R8875" s="178">
        <v>11.61</v>
      </c>
      <c r="S8875" s="178"/>
      <c r="T8875" s="178"/>
      <c r="U8875" s="178"/>
    </row>
    <row r="8876" spans="1:21">
      <c r="A8876" s="178"/>
      <c r="B8876" s="178"/>
      <c r="C8876" s="178"/>
      <c r="D8876" s="106">
        <v>38035</v>
      </c>
      <c r="E8876" s="178">
        <v>51.34</v>
      </c>
      <c r="F8876" s="178">
        <v>51.57</v>
      </c>
      <c r="G8876" s="178"/>
      <c r="H8876" s="178"/>
      <c r="I8876" s="178"/>
      <c r="J8876" s="106">
        <v>38035</v>
      </c>
      <c r="K8876" s="178">
        <v>67.569999999999993</v>
      </c>
      <c r="L8876" s="178">
        <v>68</v>
      </c>
      <c r="M8876" s="178"/>
      <c r="N8876" s="178"/>
      <c r="O8876" s="178"/>
      <c r="P8876" s="106">
        <v>38035</v>
      </c>
      <c r="Q8876" s="178">
        <v>11.8</v>
      </c>
      <c r="R8876" s="178">
        <v>11.71</v>
      </c>
      <c r="S8876" s="178"/>
      <c r="T8876" s="178"/>
      <c r="U8876" s="178"/>
    </row>
    <row r="8877" spans="1:21">
      <c r="A8877" s="178"/>
      <c r="B8877" s="178"/>
      <c r="C8877" s="178"/>
      <c r="D8877" s="106">
        <v>38034</v>
      </c>
      <c r="E8877" s="178">
        <v>50.299990000000001</v>
      </c>
      <c r="F8877" s="178">
        <v>51.14</v>
      </c>
      <c r="G8877" s="178"/>
      <c r="H8877" s="178"/>
      <c r="I8877" s="178"/>
      <c r="J8877" s="106">
        <v>38034</v>
      </c>
      <c r="K8877" s="178">
        <v>66.75</v>
      </c>
      <c r="L8877" s="178">
        <v>67.510000000000005</v>
      </c>
      <c r="M8877" s="178"/>
      <c r="N8877" s="178"/>
      <c r="O8877" s="178"/>
      <c r="P8877" s="106">
        <v>38034</v>
      </c>
      <c r="Q8877" s="178">
        <v>11.92</v>
      </c>
      <c r="R8877" s="178">
        <v>11.89</v>
      </c>
      <c r="S8877" s="178"/>
      <c r="T8877" s="178"/>
      <c r="U8877" s="178"/>
    </row>
    <row r="8878" spans="1:21">
      <c r="A8878" s="178"/>
      <c r="B8878" s="178"/>
      <c r="C8878" s="178"/>
      <c r="D8878" s="106">
        <v>38030</v>
      </c>
      <c r="E8878" s="178">
        <v>49.900010000000002</v>
      </c>
      <c r="F8878" s="178">
        <v>50.05001</v>
      </c>
      <c r="G8878" s="178"/>
      <c r="H8878" s="178"/>
      <c r="I8878" s="178"/>
      <c r="J8878" s="106">
        <v>38030</v>
      </c>
      <c r="K8878" s="178">
        <v>67.36</v>
      </c>
      <c r="L8878" s="178">
        <v>67.400000000000006</v>
      </c>
      <c r="M8878" s="178"/>
      <c r="N8878" s="178"/>
      <c r="O8878" s="178"/>
      <c r="P8878" s="106">
        <v>38030</v>
      </c>
      <c r="Q8878" s="178">
        <v>11.89</v>
      </c>
      <c r="R8878" s="178">
        <v>11.88</v>
      </c>
      <c r="S8878" s="178"/>
      <c r="T8878" s="178"/>
      <c r="U8878" s="178"/>
    </row>
    <row r="8879" spans="1:21">
      <c r="A8879" s="178"/>
      <c r="B8879" s="178"/>
      <c r="C8879" s="178"/>
      <c r="D8879" s="106">
        <v>38029</v>
      </c>
      <c r="E8879" s="178">
        <v>49.7</v>
      </c>
      <c r="F8879" s="178">
        <v>50.150010000000002</v>
      </c>
      <c r="G8879" s="178"/>
      <c r="H8879" s="178"/>
      <c r="I8879" s="178"/>
      <c r="J8879" s="106">
        <v>38029</v>
      </c>
      <c r="K8879" s="178">
        <v>66.959999999999994</v>
      </c>
      <c r="L8879" s="178">
        <v>67.11</v>
      </c>
      <c r="M8879" s="178"/>
      <c r="N8879" s="178"/>
      <c r="O8879" s="178"/>
      <c r="P8879" s="106">
        <v>38029</v>
      </c>
      <c r="Q8879" s="178">
        <v>11.9</v>
      </c>
      <c r="R8879" s="178">
        <v>11.99</v>
      </c>
      <c r="S8879" s="178"/>
      <c r="T8879" s="178"/>
      <c r="U8879" s="178"/>
    </row>
    <row r="8880" spans="1:21">
      <c r="A8880" s="178"/>
      <c r="B8880" s="178"/>
      <c r="C8880" s="178"/>
      <c r="D8880" s="106">
        <v>38028</v>
      </c>
      <c r="E8880" s="178">
        <v>49.7</v>
      </c>
      <c r="F8880" s="178">
        <v>50.320010000000003</v>
      </c>
      <c r="G8880" s="178"/>
      <c r="H8880" s="178"/>
      <c r="I8880" s="178"/>
      <c r="J8880" s="106">
        <v>38028</v>
      </c>
      <c r="K8880" s="178">
        <v>66.900000000000006</v>
      </c>
      <c r="L8880" s="178">
        <v>66.91</v>
      </c>
      <c r="M8880" s="178"/>
      <c r="N8880" s="178"/>
      <c r="O8880" s="178"/>
      <c r="P8880" s="106">
        <v>38028</v>
      </c>
      <c r="Q8880" s="178">
        <v>11.93</v>
      </c>
      <c r="R8880" s="178">
        <v>11.97</v>
      </c>
      <c r="S8880" s="178"/>
      <c r="T8880" s="178"/>
      <c r="U8880" s="178"/>
    </row>
    <row r="8881" spans="1:21">
      <c r="A8881" s="178"/>
      <c r="B8881" s="178"/>
      <c r="C8881" s="178"/>
      <c r="D8881" s="106">
        <v>38027</v>
      </c>
      <c r="E8881" s="178">
        <v>49.05</v>
      </c>
      <c r="F8881" s="178">
        <v>49.900010000000002</v>
      </c>
      <c r="G8881" s="178"/>
      <c r="H8881" s="178"/>
      <c r="I8881" s="178"/>
      <c r="J8881" s="106">
        <v>38027</v>
      </c>
      <c r="K8881" s="178">
        <v>66</v>
      </c>
      <c r="L8881" s="178">
        <v>67</v>
      </c>
      <c r="M8881" s="178"/>
      <c r="N8881" s="178"/>
      <c r="O8881" s="178"/>
      <c r="P8881" s="106">
        <v>38027</v>
      </c>
      <c r="Q8881" s="178">
        <v>11.95</v>
      </c>
      <c r="R8881" s="178">
        <v>11.88</v>
      </c>
      <c r="S8881" s="178"/>
      <c r="T8881" s="178"/>
      <c r="U8881" s="178"/>
    </row>
    <row r="8882" spans="1:21">
      <c r="A8882" s="178"/>
      <c r="B8882" s="178"/>
      <c r="C8882" s="178"/>
      <c r="D8882" s="106">
        <v>38026</v>
      </c>
      <c r="E8882" s="178">
        <v>48.319989999999997</v>
      </c>
      <c r="F8882" s="178">
        <v>48.649990000000003</v>
      </c>
      <c r="G8882" s="178"/>
      <c r="H8882" s="178"/>
      <c r="I8882" s="178"/>
      <c r="J8882" s="106">
        <v>38026</v>
      </c>
      <c r="K8882" s="178">
        <v>64.95</v>
      </c>
      <c r="L8882" s="178">
        <v>65.38</v>
      </c>
      <c r="M8882" s="178"/>
      <c r="N8882" s="178"/>
      <c r="O8882" s="178"/>
      <c r="P8882" s="106">
        <v>38026</v>
      </c>
      <c r="Q8882" s="178">
        <v>11.99</v>
      </c>
      <c r="R8882" s="178">
        <v>11.95</v>
      </c>
      <c r="S8882" s="178"/>
      <c r="T8882" s="178"/>
      <c r="U8882" s="178"/>
    </row>
    <row r="8883" spans="1:21">
      <c r="A8883" s="178"/>
      <c r="B8883" s="178"/>
      <c r="C8883" s="178"/>
      <c r="D8883" s="106">
        <v>38023</v>
      </c>
      <c r="E8883" s="178">
        <v>47.749989999999997</v>
      </c>
      <c r="F8883" s="178">
        <v>48.499980000000001</v>
      </c>
      <c r="G8883" s="178"/>
      <c r="H8883" s="178"/>
      <c r="I8883" s="178"/>
      <c r="J8883" s="106">
        <v>38023</v>
      </c>
      <c r="K8883" s="178">
        <v>65</v>
      </c>
      <c r="L8883" s="178">
        <v>65.05</v>
      </c>
      <c r="M8883" s="178"/>
      <c r="N8883" s="178"/>
      <c r="O8883" s="178"/>
      <c r="P8883" s="106">
        <v>38023</v>
      </c>
      <c r="Q8883" s="178">
        <v>11.85</v>
      </c>
      <c r="R8883" s="178">
        <v>11.99</v>
      </c>
      <c r="S8883" s="178"/>
      <c r="T8883" s="178"/>
      <c r="U8883" s="178"/>
    </row>
    <row r="8884" spans="1:21">
      <c r="A8884" s="178"/>
      <c r="B8884" s="178"/>
      <c r="C8884" s="178"/>
      <c r="D8884" s="106">
        <v>38022</v>
      </c>
      <c r="E8884" s="178">
        <v>47.77</v>
      </c>
      <c r="F8884" s="178">
        <v>47.92</v>
      </c>
      <c r="G8884" s="178"/>
      <c r="H8884" s="178"/>
      <c r="I8884" s="178"/>
      <c r="J8884" s="106">
        <v>38022</v>
      </c>
      <c r="K8884" s="178">
        <v>65.5</v>
      </c>
      <c r="L8884" s="178">
        <v>64.95</v>
      </c>
      <c r="M8884" s="178"/>
      <c r="N8884" s="178"/>
      <c r="O8884" s="178"/>
      <c r="P8884" s="106">
        <v>38022</v>
      </c>
      <c r="Q8884" s="178">
        <v>11.98</v>
      </c>
      <c r="R8884" s="178">
        <v>11.79</v>
      </c>
      <c r="S8884" s="178"/>
      <c r="T8884" s="178"/>
      <c r="U8884" s="178"/>
    </row>
    <row r="8885" spans="1:21">
      <c r="A8885" s="178"/>
      <c r="B8885" s="178"/>
      <c r="C8885" s="178"/>
      <c r="D8885" s="106">
        <v>38021</v>
      </c>
      <c r="E8885" s="178">
        <v>48.15</v>
      </c>
      <c r="F8885" s="178">
        <v>47.88</v>
      </c>
      <c r="G8885" s="178"/>
      <c r="H8885" s="178"/>
      <c r="I8885" s="178"/>
      <c r="J8885" s="106">
        <v>38021</v>
      </c>
      <c r="K8885" s="178">
        <v>66</v>
      </c>
      <c r="L8885" s="178">
        <v>64.959999999999994</v>
      </c>
      <c r="M8885" s="178"/>
      <c r="N8885" s="178"/>
      <c r="O8885" s="178"/>
      <c r="P8885" s="106">
        <v>38021</v>
      </c>
      <c r="Q8885" s="178">
        <v>11.87</v>
      </c>
      <c r="R8885" s="178">
        <v>12.02</v>
      </c>
      <c r="S8885" s="178"/>
      <c r="T8885" s="178"/>
      <c r="U8885" s="178"/>
    </row>
    <row r="8886" spans="1:21">
      <c r="A8886" s="178"/>
      <c r="B8886" s="178"/>
      <c r="C8886" s="178"/>
      <c r="D8886" s="106">
        <v>38020</v>
      </c>
      <c r="E8886" s="178">
        <v>47.779989999999998</v>
      </c>
      <c r="F8886" s="178">
        <v>48.190010000000001</v>
      </c>
      <c r="G8886" s="178"/>
      <c r="H8886" s="178"/>
      <c r="I8886" s="178"/>
      <c r="J8886" s="106">
        <v>38020</v>
      </c>
      <c r="K8886" s="178">
        <v>65.44</v>
      </c>
      <c r="L8886" s="178">
        <v>66.47</v>
      </c>
      <c r="M8886" s="178"/>
      <c r="N8886" s="178"/>
      <c r="O8886" s="178"/>
      <c r="P8886" s="106">
        <v>38020</v>
      </c>
      <c r="Q8886" s="178">
        <v>12.1</v>
      </c>
      <c r="R8886" s="178">
        <v>11.85</v>
      </c>
      <c r="S8886" s="178"/>
      <c r="T8886" s="178"/>
      <c r="U8886" s="178"/>
    </row>
    <row r="8887" spans="1:21">
      <c r="A8887" s="178"/>
      <c r="B8887" s="178"/>
      <c r="C8887" s="178"/>
      <c r="D8887" s="106">
        <v>38019</v>
      </c>
      <c r="E8887" s="178">
        <v>47.440010000000001</v>
      </c>
      <c r="F8887" s="178">
        <v>47.88</v>
      </c>
      <c r="G8887" s="178"/>
      <c r="H8887" s="178"/>
      <c r="I8887" s="178"/>
      <c r="J8887" s="106">
        <v>38019</v>
      </c>
      <c r="K8887" s="178">
        <v>65</v>
      </c>
      <c r="L8887" s="178">
        <v>65.239999999999995</v>
      </c>
      <c r="M8887" s="178"/>
      <c r="N8887" s="178"/>
      <c r="O8887" s="178"/>
      <c r="P8887" s="106">
        <v>38019</v>
      </c>
      <c r="Q8887" s="178">
        <v>12</v>
      </c>
      <c r="R8887" s="178">
        <v>12.1</v>
      </c>
      <c r="S8887" s="178"/>
      <c r="T8887" s="178"/>
      <c r="U8887" s="178"/>
    </row>
    <row r="8888" spans="1:21">
      <c r="A8888" s="178"/>
      <c r="B8888" s="178"/>
      <c r="C8888" s="178"/>
      <c r="D8888" s="106">
        <v>38016</v>
      </c>
      <c r="E8888" s="178">
        <v>46.849989999999998</v>
      </c>
      <c r="F8888" s="178">
        <v>47.440010000000001</v>
      </c>
      <c r="G8888" s="178"/>
      <c r="H8888" s="178"/>
      <c r="I8888" s="178"/>
      <c r="J8888" s="106">
        <v>38016</v>
      </c>
      <c r="K8888" s="178">
        <v>66.319999999999993</v>
      </c>
      <c r="L8888" s="178">
        <v>65</v>
      </c>
      <c r="M8888" s="178"/>
      <c r="N8888" s="178"/>
      <c r="O8888" s="178"/>
      <c r="P8888" s="106">
        <v>38016</v>
      </c>
      <c r="Q8888" s="178">
        <v>12.18</v>
      </c>
      <c r="R8888" s="178">
        <v>11.95</v>
      </c>
      <c r="S8888" s="178"/>
      <c r="T8888" s="178"/>
      <c r="U8888" s="178"/>
    </row>
    <row r="8889" spans="1:21">
      <c r="A8889" s="178"/>
      <c r="B8889" s="178"/>
      <c r="C8889" s="178"/>
      <c r="D8889" s="106">
        <v>38015</v>
      </c>
      <c r="E8889" s="178">
        <v>46.559989999999999</v>
      </c>
      <c r="F8889" s="178">
        <v>47</v>
      </c>
      <c r="G8889" s="178"/>
      <c r="H8889" s="178"/>
      <c r="I8889" s="178"/>
      <c r="J8889" s="106">
        <v>38015</v>
      </c>
      <c r="K8889" s="178">
        <v>67.209999999999994</v>
      </c>
      <c r="L8889" s="178">
        <v>66.42</v>
      </c>
      <c r="M8889" s="178"/>
      <c r="N8889" s="178"/>
      <c r="O8889" s="178"/>
      <c r="P8889" s="106">
        <v>38015</v>
      </c>
      <c r="Q8889" s="178">
        <v>12.58</v>
      </c>
      <c r="R8889" s="178">
        <v>12.09</v>
      </c>
      <c r="S8889" s="178"/>
      <c r="T8889" s="178"/>
      <c r="U8889" s="178"/>
    </row>
    <row r="8890" spans="1:21">
      <c r="A8890" s="178"/>
      <c r="B8890" s="178"/>
      <c r="C8890" s="178"/>
      <c r="D8890" s="106">
        <v>38014</v>
      </c>
      <c r="E8890" s="178">
        <v>46.950009999999999</v>
      </c>
      <c r="F8890" s="178">
        <v>46.559989999999999</v>
      </c>
      <c r="G8890" s="178"/>
      <c r="H8890" s="178"/>
      <c r="I8890" s="178"/>
      <c r="J8890" s="106">
        <v>38014</v>
      </c>
      <c r="K8890" s="178">
        <v>68.150000000000006</v>
      </c>
      <c r="L8890" s="178">
        <v>67.36</v>
      </c>
      <c r="M8890" s="178"/>
      <c r="N8890" s="178"/>
      <c r="O8890" s="178"/>
      <c r="P8890" s="106">
        <v>38014</v>
      </c>
      <c r="Q8890" s="178">
        <v>12.32</v>
      </c>
      <c r="R8890" s="178">
        <v>12.48</v>
      </c>
      <c r="S8890" s="178"/>
      <c r="T8890" s="178"/>
      <c r="U8890" s="178"/>
    </row>
    <row r="8891" spans="1:21">
      <c r="A8891" s="178"/>
      <c r="B8891" s="178"/>
      <c r="C8891" s="178"/>
      <c r="D8891" s="106">
        <v>38013</v>
      </c>
      <c r="E8891" s="178">
        <v>47</v>
      </c>
      <c r="F8891" s="178">
        <v>47.02</v>
      </c>
      <c r="G8891" s="178"/>
      <c r="H8891" s="178"/>
      <c r="I8891" s="178"/>
      <c r="J8891" s="106">
        <v>38013</v>
      </c>
      <c r="K8891" s="178">
        <v>67.7</v>
      </c>
      <c r="L8891" s="178">
        <v>68.180000000000007</v>
      </c>
      <c r="M8891" s="178"/>
      <c r="N8891" s="178"/>
      <c r="O8891" s="178"/>
      <c r="P8891" s="106">
        <v>38013</v>
      </c>
      <c r="Q8891" s="178">
        <v>12.7</v>
      </c>
      <c r="R8891" s="178">
        <v>12.3</v>
      </c>
      <c r="S8891" s="178"/>
      <c r="T8891" s="178"/>
      <c r="U8891" s="178"/>
    </row>
    <row r="8892" spans="1:21">
      <c r="A8892" s="178"/>
      <c r="B8892" s="178"/>
      <c r="C8892" s="178"/>
      <c r="D8892" s="106">
        <v>38012</v>
      </c>
      <c r="E8892" s="178">
        <v>46.930010000000003</v>
      </c>
      <c r="F8892" s="178">
        <v>47.12</v>
      </c>
      <c r="G8892" s="178"/>
      <c r="H8892" s="178"/>
      <c r="I8892" s="178"/>
      <c r="J8892" s="106">
        <v>38012</v>
      </c>
      <c r="K8892" s="178">
        <v>67.19</v>
      </c>
      <c r="L8892" s="178">
        <v>67.599999999999994</v>
      </c>
      <c r="M8892" s="178"/>
      <c r="N8892" s="178"/>
      <c r="O8892" s="178"/>
      <c r="P8892" s="106">
        <v>38012</v>
      </c>
      <c r="Q8892" s="178">
        <v>12.35</v>
      </c>
      <c r="R8892" s="178">
        <v>12.6</v>
      </c>
      <c r="S8892" s="178"/>
      <c r="T8892" s="178"/>
      <c r="U8892" s="178"/>
    </row>
    <row r="8893" spans="1:21">
      <c r="A8893" s="178"/>
      <c r="B8893" s="178"/>
      <c r="C8893" s="178"/>
      <c r="D8893" s="106">
        <v>38009</v>
      </c>
      <c r="E8893" s="178">
        <v>46.8</v>
      </c>
      <c r="F8893" s="178">
        <v>46.8</v>
      </c>
      <c r="G8893" s="178"/>
      <c r="H8893" s="178"/>
      <c r="I8893" s="178"/>
      <c r="J8893" s="106">
        <v>38009</v>
      </c>
      <c r="K8893" s="178">
        <v>68</v>
      </c>
      <c r="L8893" s="178">
        <v>67.180000000000007</v>
      </c>
      <c r="M8893" s="178"/>
      <c r="N8893" s="178"/>
      <c r="O8893" s="178"/>
      <c r="P8893" s="106">
        <v>38009</v>
      </c>
      <c r="Q8893" s="178">
        <v>12.13</v>
      </c>
      <c r="R8893" s="178">
        <v>12.25</v>
      </c>
      <c r="S8893" s="178"/>
      <c r="T8893" s="178"/>
      <c r="U8893" s="178"/>
    </row>
    <row r="8894" spans="1:21">
      <c r="A8894" s="178"/>
      <c r="B8894" s="178"/>
      <c r="C8894" s="178"/>
      <c r="D8894" s="106">
        <v>38008</v>
      </c>
      <c r="E8894" s="178">
        <v>46.249980000000001</v>
      </c>
      <c r="F8894" s="178">
        <v>46.779989999999998</v>
      </c>
      <c r="G8894" s="178"/>
      <c r="H8894" s="178"/>
      <c r="I8894" s="178"/>
      <c r="J8894" s="106">
        <v>38008</v>
      </c>
      <c r="K8894" s="178">
        <v>66.69</v>
      </c>
      <c r="L8894" s="178">
        <v>66.87</v>
      </c>
      <c r="M8894" s="178"/>
      <c r="N8894" s="178"/>
      <c r="O8894" s="178"/>
      <c r="P8894" s="106">
        <v>38008</v>
      </c>
      <c r="Q8894" s="178">
        <v>12.15</v>
      </c>
      <c r="R8894" s="178">
        <v>12.03</v>
      </c>
      <c r="S8894" s="178"/>
      <c r="T8894" s="178"/>
      <c r="U8894" s="178"/>
    </row>
    <row r="8895" spans="1:21">
      <c r="A8895" s="178"/>
      <c r="B8895" s="178"/>
      <c r="C8895" s="178"/>
      <c r="D8895" s="106">
        <v>38007</v>
      </c>
      <c r="E8895" s="178">
        <v>45.799990000000001</v>
      </c>
      <c r="F8895" s="178">
        <v>46.51999</v>
      </c>
      <c r="G8895" s="178"/>
      <c r="H8895" s="178"/>
      <c r="I8895" s="178"/>
      <c r="J8895" s="106">
        <v>38007</v>
      </c>
      <c r="K8895" s="178">
        <v>65.23</v>
      </c>
      <c r="L8895" s="178">
        <v>66.72</v>
      </c>
      <c r="M8895" s="178"/>
      <c r="N8895" s="178"/>
      <c r="O8895" s="178"/>
      <c r="P8895" s="106">
        <v>38007</v>
      </c>
      <c r="Q8895" s="178">
        <v>11.54</v>
      </c>
      <c r="R8895" s="178">
        <v>11.84</v>
      </c>
      <c r="S8895" s="178"/>
      <c r="T8895" s="178"/>
      <c r="U8895" s="178"/>
    </row>
    <row r="8896" spans="1:21">
      <c r="A8896" s="178"/>
      <c r="B8896" s="178"/>
      <c r="C8896" s="178"/>
      <c r="D8896" s="106">
        <v>38006</v>
      </c>
      <c r="E8896" s="178">
        <v>45.23</v>
      </c>
      <c r="F8896" s="178">
        <v>45.7</v>
      </c>
      <c r="G8896" s="178"/>
      <c r="H8896" s="178"/>
      <c r="I8896" s="178"/>
      <c r="J8896" s="106">
        <v>38006</v>
      </c>
      <c r="K8896" s="178">
        <v>64.58</v>
      </c>
      <c r="L8896" s="178">
        <v>65.23</v>
      </c>
      <c r="M8896" s="178"/>
      <c r="N8896" s="178"/>
      <c r="O8896" s="178"/>
      <c r="P8896" s="106">
        <v>38006</v>
      </c>
      <c r="Q8896" s="178">
        <v>11.62</v>
      </c>
      <c r="R8896" s="178">
        <v>11.51</v>
      </c>
      <c r="S8896" s="178"/>
      <c r="T8896" s="178"/>
      <c r="U8896" s="178"/>
    </row>
    <row r="8897" spans="1:21">
      <c r="A8897" s="178"/>
      <c r="B8897" s="178"/>
      <c r="C8897" s="178"/>
      <c r="D8897" s="106">
        <v>38002</v>
      </c>
      <c r="E8897" s="178">
        <v>45.400010000000002</v>
      </c>
      <c r="F8897" s="178">
        <v>45.349989999999998</v>
      </c>
      <c r="G8897" s="178"/>
      <c r="H8897" s="178"/>
      <c r="I8897" s="178"/>
      <c r="J8897" s="106">
        <v>38002</v>
      </c>
      <c r="K8897" s="178">
        <v>64.47</v>
      </c>
      <c r="L8897" s="178">
        <v>64.48</v>
      </c>
      <c r="M8897" s="178"/>
      <c r="N8897" s="178"/>
      <c r="O8897" s="178"/>
      <c r="P8897" s="106">
        <v>38002</v>
      </c>
      <c r="Q8897" s="178">
        <v>11.88</v>
      </c>
      <c r="R8897" s="178">
        <v>11.58</v>
      </c>
      <c r="S8897" s="178"/>
      <c r="T8897" s="178"/>
      <c r="U8897" s="178"/>
    </row>
    <row r="8898" spans="1:21">
      <c r="A8898" s="178"/>
      <c r="B8898" s="178"/>
      <c r="C8898" s="178"/>
      <c r="D8898" s="106">
        <v>38001</v>
      </c>
      <c r="E8898" s="178">
        <v>45</v>
      </c>
      <c r="F8898" s="178">
        <v>45.190010000000001</v>
      </c>
      <c r="G8898" s="178"/>
      <c r="H8898" s="178"/>
      <c r="I8898" s="178"/>
      <c r="J8898" s="106">
        <v>38001</v>
      </c>
      <c r="K8898" s="178">
        <v>64.31</v>
      </c>
      <c r="L8898" s="178">
        <v>64.55</v>
      </c>
      <c r="M8898" s="178"/>
      <c r="N8898" s="178"/>
      <c r="O8898" s="178"/>
      <c r="P8898" s="106">
        <v>38001</v>
      </c>
      <c r="Q8898" s="178">
        <v>11.55</v>
      </c>
      <c r="R8898" s="178">
        <v>11.78</v>
      </c>
      <c r="S8898" s="178"/>
      <c r="T8898" s="178"/>
      <c r="U8898" s="178"/>
    </row>
    <row r="8899" spans="1:21">
      <c r="A8899" s="178"/>
      <c r="B8899" s="178"/>
      <c r="C8899" s="178"/>
      <c r="D8899" s="106">
        <v>38000</v>
      </c>
      <c r="E8899" s="178">
        <v>45.029989999999998</v>
      </c>
      <c r="F8899" s="178">
        <v>45.400010000000002</v>
      </c>
      <c r="G8899" s="178"/>
      <c r="H8899" s="178"/>
      <c r="I8899" s="178"/>
      <c r="J8899" s="106">
        <v>38000</v>
      </c>
      <c r="K8899" s="178">
        <v>64</v>
      </c>
      <c r="L8899" s="178">
        <v>64.19</v>
      </c>
      <c r="M8899" s="178"/>
      <c r="N8899" s="178"/>
      <c r="O8899" s="178"/>
      <c r="P8899" s="106">
        <v>38000</v>
      </c>
      <c r="Q8899" s="178">
        <v>11.05</v>
      </c>
      <c r="R8899" s="178">
        <v>11.3</v>
      </c>
      <c r="S8899" s="178"/>
      <c r="T8899" s="178"/>
      <c r="U8899" s="178"/>
    </row>
    <row r="8900" spans="1:21">
      <c r="A8900" s="178"/>
      <c r="B8900" s="178"/>
      <c r="C8900" s="178"/>
      <c r="D8900" s="106">
        <v>37999</v>
      </c>
      <c r="E8900" s="178">
        <v>45.600009999999997</v>
      </c>
      <c r="F8900" s="178">
        <v>45.11</v>
      </c>
      <c r="G8900" s="178"/>
      <c r="H8900" s="178"/>
      <c r="I8900" s="178"/>
      <c r="J8900" s="106">
        <v>37999</v>
      </c>
      <c r="K8900" s="178">
        <v>64.2</v>
      </c>
      <c r="L8900" s="178">
        <v>64.099999999999994</v>
      </c>
      <c r="M8900" s="178"/>
      <c r="N8900" s="178"/>
      <c r="O8900" s="178"/>
      <c r="P8900" s="106">
        <v>37999</v>
      </c>
      <c r="Q8900" s="178">
        <v>11.16</v>
      </c>
      <c r="R8900" s="178">
        <v>10.95</v>
      </c>
      <c r="S8900" s="178"/>
      <c r="T8900" s="178"/>
      <c r="U8900" s="178"/>
    </row>
    <row r="8901" spans="1:21">
      <c r="A8901" s="178"/>
      <c r="B8901" s="178"/>
      <c r="C8901" s="178"/>
      <c r="D8901" s="106">
        <v>37998</v>
      </c>
      <c r="E8901" s="178">
        <v>45.55001</v>
      </c>
      <c r="F8901" s="178">
        <v>45.45</v>
      </c>
      <c r="G8901" s="178"/>
      <c r="H8901" s="178"/>
      <c r="I8901" s="178"/>
      <c r="J8901" s="106">
        <v>37998</v>
      </c>
      <c r="K8901" s="178">
        <v>64.31</v>
      </c>
      <c r="L8901" s="178">
        <v>64.099999999999994</v>
      </c>
      <c r="M8901" s="178"/>
      <c r="N8901" s="178"/>
      <c r="O8901" s="178"/>
      <c r="P8901" s="106">
        <v>37998</v>
      </c>
      <c r="Q8901" s="178">
        <v>11.75</v>
      </c>
      <c r="R8901" s="178">
        <v>11.2</v>
      </c>
      <c r="S8901" s="178"/>
      <c r="T8901" s="178"/>
      <c r="U8901" s="178"/>
    </row>
    <row r="8902" spans="1:21">
      <c r="A8902" s="178"/>
      <c r="B8902" s="178"/>
      <c r="C8902" s="178"/>
      <c r="D8902" s="106">
        <v>37995</v>
      </c>
      <c r="E8902" s="178">
        <v>45.59</v>
      </c>
      <c r="F8902" s="178">
        <v>45.569989999999997</v>
      </c>
      <c r="G8902" s="178"/>
      <c r="H8902" s="178"/>
      <c r="I8902" s="178"/>
      <c r="J8902" s="106">
        <v>37995</v>
      </c>
      <c r="K8902" s="178">
        <v>63.8</v>
      </c>
      <c r="L8902" s="178">
        <v>64.010000000000005</v>
      </c>
      <c r="M8902" s="178"/>
      <c r="N8902" s="178"/>
      <c r="O8902" s="178"/>
      <c r="P8902" s="106">
        <v>37995</v>
      </c>
      <c r="Q8902" s="178">
        <v>11.21</v>
      </c>
      <c r="R8902" s="178">
        <v>11.59</v>
      </c>
      <c r="S8902" s="178"/>
      <c r="T8902" s="178"/>
      <c r="U8902" s="178"/>
    </row>
    <row r="8903" spans="1:21">
      <c r="A8903" s="178"/>
      <c r="B8903" s="178"/>
      <c r="C8903" s="178"/>
      <c r="D8903" s="106">
        <v>37994</v>
      </c>
      <c r="E8903" s="178">
        <v>45.470010000000002</v>
      </c>
      <c r="F8903" s="178">
        <v>45.600009999999997</v>
      </c>
      <c r="G8903" s="178"/>
      <c r="H8903" s="178"/>
      <c r="I8903" s="178"/>
      <c r="J8903" s="106">
        <v>37994</v>
      </c>
      <c r="K8903" s="178">
        <v>63.95</v>
      </c>
      <c r="L8903" s="178">
        <v>63.87</v>
      </c>
      <c r="M8903" s="178"/>
      <c r="N8903" s="178"/>
      <c r="O8903" s="178"/>
      <c r="P8903" s="106">
        <v>37994</v>
      </c>
      <c r="Q8903" s="178">
        <v>10.81</v>
      </c>
      <c r="R8903" s="178">
        <v>11.23</v>
      </c>
      <c r="S8903" s="178"/>
      <c r="T8903" s="178"/>
      <c r="U8903" s="178"/>
    </row>
    <row r="8904" spans="1:21">
      <c r="A8904" s="178"/>
      <c r="B8904" s="178"/>
      <c r="C8904" s="178"/>
      <c r="D8904" s="106">
        <v>37993</v>
      </c>
      <c r="E8904" s="178">
        <v>45.499989999999997</v>
      </c>
      <c r="F8904" s="178">
        <v>45.600009999999997</v>
      </c>
      <c r="G8904" s="178"/>
      <c r="H8904" s="178"/>
      <c r="I8904" s="178"/>
      <c r="J8904" s="106">
        <v>37993</v>
      </c>
      <c r="K8904" s="178">
        <v>63.16</v>
      </c>
      <c r="L8904" s="178">
        <v>63.8</v>
      </c>
      <c r="M8904" s="178"/>
      <c r="N8904" s="178"/>
      <c r="O8904" s="178"/>
      <c r="P8904" s="106">
        <v>37993</v>
      </c>
      <c r="Q8904" s="178">
        <v>10.7</v>
      </c>
      <c r="R8904" s="178">
        <v>10.71</v>
      </c>
      <c r="S8904" s="178"/>
      <c r="T8904" s="178"/>
      <c r="U8904" s="178"/>
    </row>
    <row r="8905" spans="1:21">
      <c r="A8905" s="178"/>
      <c r="B8905" s="178"/>
      <c r="C8905" s="178"/>
      <c r="D8905" s="106">
        <v>37992</v>
      </c>
      <c r="E8905" s="178">
        <v>45.749989999999997</v>
      </c>
      <c r="F8905" s="178">
        <v>45.650010000000002</v>
      </c>
      <c r="G8905" s="178"/>
      <c r="H8905" s="178"/>
      <c r="I8905" s="178"/>
      <c r="J8905" s="106">
        <v>37992</v>
      </c>
      <c r="K8905" s="178">
        <v>63.52</v>
      </c>
      <c r="L8905" s="178">
        <v>63.41</v>
      </c>
      <c r="M8905" s="178"/>
      <c r="N8905" s="178"/>
      <c r="O8905" s="178"/>
      <c r="P8905" s="106">
        <v>37992</v>
      </c>
      <c r="Q8905" s="178">
        <v>10.5</v>
      </c>
      <c r="R8905" s="178">
        <v>10.7</v>
      </c>
      <c r="S8905" s="178"/>
      <c r="T8905" s="178"/>
      <c r="U8905" s="178"/>
    </row>
    <row r="8906" spans="1:21">
      <c r="A8906" s="178"/>
      <c r="B8906" s="178"/>
      <c r="C8906" s="178"/>
      <c r="D8906" s="106">
        <v>37991</v>
      </c>
      <c r="E8906" s="178">
        <v>45.650010000000002</v>
      </c>
      <c r="F8906" s="178">
        <v>45.77</v>
      </c>
      <c r="G8906" s="178"/>
      <c r="H8906" s="178"/>
      <c r="I8906" s="178"/>
      <c r="J8906" s="106">
        <v>37991</v>
      </c>
      <c r="K8906" s="178">
        <v>63.5</v>
      </c>
      <c r="L8906" s="178">
        <v>63.57</v>
      </c>
      <c r="M8906" s="178"/>
      <c r="N8906" s="178"/>
      <c r="O8906" s="178"/>
      <c r="P8906" s="106">
        <v>37991</v>
      </c>
      <c r="Q8906" s="178">
        <v>10.3</v>
      </c>
      <c r="R8906" s="178">
        <v>10.4</v>
      </c>
      <c r="S8906" s="178"/>
      <c r="T8906" s="178"/>
      <c r="U8906" s="178"/>
    </row>
    <row r="8907" spans="1:21">
      <c r="A8907" s="178"/>
      <c r="B8907" s="178"/>
      <c r="C8907" s="178"/>
      <c r="D8907" s="106">
        <v>37988</v>
      </c>
      <c r="E8907" s="178">
        <v>45.650010000000002</v>
      </c>
      <c r="F8907" s="178">
        <v>45.56</v>
      </c>
      <c r="G8907" s="178"/>
      <c r="H8907" s="178"/>
      <c r="I8907" s="178"/>
      <c r="J8907" s="106">
        <v>37988</v>
      </c>
      <c r="K8907" s="178">
        <v>63.35</v>
      </c>
      <c r="L8907" s="178">
        <v>63.59</v>
      </c>
      <c r="M8907" s="178"/>
      <c r="N8907" s="178"/>
      <c r="O8907" s="178"/>
      <c r="P8907" s="106">
        <v>37988</v>
      </c>
      <c r="Q8907" s="178">
        <v>10.050000000000001</v>
      </c>
      <c r="R8907" s="178">
        <v>10.23</v>
      </c>
      <c r="S8907" s="178"/>
      <c r="T8907" s="178"/>
      <c r="U8907" s="178"/>
    </row>
    <row r="8908" spans="1:21">
      <c r="A8908" s="178"/>
      <c r="B8908" s="178"/>
      <c r="C8908" s="178"/>
      <c r="D8908" s="106">
        <v>37986</v>
      </c>
      <c r="E8908" s="178">
        <v>45.63</v>
      </c>
      <c r="F8908" s="178">
        <v>45.54</v>
      </c>
      <c r="G8908" s="178"/>
      <c r="H8908" s="178"/>
      <c r="I8908" s="178"/>
      <c r="J8908" s="106">
        <v>37986</v>
      </c>
      <c r="K8908" s="178">
        <v>63.2</v>
      </c>
      <c r="L8908" s="178">
        <v>62.88</v>
      </c>
      <c r="M8908" s="178"/>
      <c r="N8908" s="178"/>
      <c r="O8908" s="178"/>
      <c r="P8908" s="106">
        <v>37986</v>
      </c>
      <c r="Q8908" s="178">
        <v>9.77</v>
      </c>
      <c r="R8908" s="178">
        <v>9.9700000000000006</v>
      </c>
      <c r="S8908" s="178"/>
      <c r="T8908" s="178"/>
      <c r="U8908" s="178"/>
    </row>
    <row r="8909" spans="1:21">
      <c r="A8909" s="178"/>
      <c r="B8909" s="178"/>
      <c r="C8909" s="178"/>
      <c r="D8909" s="106">
        <v>37985</v>
      </c>
      <c r="E8909" s="178">
        <v>45.14</v>
      </c>
      <c r="F8909" s="178">
        <v>45.45</v>
      </c>
      <c r="G8909" s="178"/>
      <c r="H8909" s="178"/>
      <c r="I8909" s="178"/>
      <c r="J8909" s="106">
        <v>37985</v>
      </c>
      <c r="K8909" s="178">
        <v>62.63</v>
      </c>
      <c r="L8909" s="178">
        <v>63.31</v>
      </c>
      <c r="M8909" s="178"/>
      <c r="N8909" s="178"/>
      <c r="O8909" s="178"/>
      <c r="P8909" s="106">
        <v>37985</v>
      </c>
      <c r="Q8909" s="178">
        <v>9.4</v>
      </c>
      <c r="R8909" s="178">
        <v>9.67</v>
      </c>
      <c r="S8909" s="178"/>
      <c r="T8909" s="178"/>
      <c r="U8909" s="178"/>
    </row>
    <row r="8910" spans="1:21">
      <c r="A8910" s="178"/>
      <c r="B8910" s="178"/>
      <c r="C8910" s="178"/>
      <c r="D8910" s="106">
        <v>37984</v>
      </c>
      <c r="E8910" s="178">
        <v>44.57</v>
      </c>
      <c r="F8910" s="178">
        <v>45.100009999999997</v>
      </c>
      <c r="G8910" s="178"/>
      <c r="H8910" s="178"/>
      <c r="I8910" s="178"/>
      <c r="J8910" s="106">
        <v>37984</v>
      </c>
      <c r="K8910" s="178">
        <v>62.3</v>
      </c>
      <c r="L8910" s="178">
        <v>62.73</v>
      </c>
      <c r="M8910" s="178"/>
      <c r="N8910" s="178"/>
      <c r="O8910" s="178"/>
      <c r="P8910" s="106">
        <v>37984</v>
      </c>
      <c r="Q8910" s="178">
        <v>9.4700000000000006</v>
      </c>
      <c r="R8910" s="178">
        <v>9.4</v>
      </c>
      <c r="S8910" s="178"/>
      <c r="T8910" s="178"/>
      <c r="U8910" s="178"/>
    </row>
    <row r="8911" spans="1:21">
      <c r="A8911" s="178"/>
      <c r="B8911" s="178"/>
      <c r="C8911" s="178"/>
      <c r="D8911" s="106">
        <v>37981</v>
      </c>
      <c r="E8911" s="178">
        <v>44.95</v>
      </c>
      <c r="F8911" s="178">
        <v>44.599989999999998</v>
      </c>
      <c r="G8911" s="178"/>
      <c r="H8911" s="178"/>
      <c r="I8911" s="178"/>
      <c r="J8911" s="106">
        <v>37981</v>
      </c>
      <c r="K8911" s="178">
        <v>62.02</v>
      </c>
      <c r="L8911" s="178">
        <v>62.1</v>
      </c>
      <c r="M8911" s="178"/>
      <c r="N8911" s="178"/>
      <c r="O8911" s="178"/>
      <c r="P8911" s="106">
        <v>37981</v>
      </c>
      <c r="Q8911" s="178">
        <v>9.25</v>
      </c>
      <c r="R8911" s="178">
        <v>9.4499999999999993</v>
      </c>
      <c r="S8911" s="178"/>
      <c r="T8911" s="178"/>
      <c r="U8911" s="178"/>
    </row>
    <row r="8912" spans="1:21">
      <c r="A8912" s="178"/>
      <c r="B8912" s="178"/>
      <c r="C8912" s="178"/>
      <c r="D8912" s="106">
        <v>37979</v>
      </c>
      <c r="E8912" s="178">
        <v>44.779989999999998</v>
      </c>
      <c r="F8912" s="178">
        <v>44.759990000000002</v>
      </c>
      <c r="G8912" s="178"/>
      <c r="H8912" s="178"/>
      <c r="I8912" s="178"/>
      <c r="J8912" s="106">
        <v>37979</v>
      </c>
      <c r="K8912" s="178">
        <v>61.75</v>
      </c>
      <c r="L8912" s="178">
        <v>61.96</v>
      </c>
      <c r="M8912" s="178"/>
      <c r="N8912" s="178"/>
      <c r="O8912" s="178"/>
      <c r="P8912" s="106">
        <v>37979</v>
      </c>
      <c r="Q8912" s="178">
        <v>9.17</v>
      </c>
      <c r="R8912" s="178">
        <v>9.23</v>
      </c>
      <c r="S8912" s="178"/>
      <c r="T8912" s="178"/>
      <c r="U8912" s="178"/>
    </row>
    <row r="8913" spans="1:21">
      <c r="A8913" s="178"/>
      <c r="B8913" s="178"/>
      <c r="C8913" s="178"/>
      <c r="D8913" s="106">
        <v>37978</v>
      </c>
      <c r="E8913" s="178">
        <v>44.73</v>
      </c>
      <c r="F8913" s="178">
        <v>44.779989999999998</v>
      </c>
      <c r="G8913" s="178"/>
      <c r="H8913" s="178"/>
      <c r="I8913" s="178"/>
      <c r="J8913" s="106">
        <v>37978</v>
      </c>
      <c r="K8913" s="178">
        <v>61.69</v>
      </c>
      <c r="L8913" s="178">
        <v>61.75</v>
      </c>
      <c r="M8913" s="178"/>
      <c r="N8913" s="178"/>
      <c r="O8913" s="178"/>
      <c r="P8913" s="106">
        <v>37978</v>
      </c>
      <c r="Q8913" s="178">
        <v>9.1999999999999993</v>
      </c>
      <c r="R8913" s="178">
        <v>9.1999999999999993</v>
      </c>
      <c r="S8913" s="178"/>
      <c r="T8913" s="178"/>
      <c r="U8913" s="178"/>
    </row>
    <row r="8914" spans="1:21">
      <c r="A8914" s="178"/>
      <c r="B8914" s="178"/>
      <c r="C8914" s="178"/>
      <c r="D8914" s="106">
        <v>37977</v>
      </c>
      <c r="E8914" s="178">
        <v>45</v>
      </c>
      <c r="F8914" s="178">
        <v>44.629989999999999</v>
      </c>
      <c r="G8914" s="178"/>
      <c r="H8914" s="178"/>
      <c r="I8914" s="178"/>
      <c r="J8914" s="106">
        <v>37977</v>
      </c>
      <c r="K8914" s="178">
        <v>61.65</v>
      </c>
      <c r="L8914" s="178">
        <v>61.89</v>
      </c>
      <c r="M8914" s="178"/>
      <c r="N8914" s="178"/>
      <c r="O8914" s="178"/>
      <c r="P8914" s="106">
        <v>37977</v>
      </c>
      <c r="Q8914" s="178">
        <v>9.1999999999999993</v>
      </c>
      <c r="R8914" s="178">
        <v>9.1999999999999993</v>
      </c>
      <c r="S8914" s="178"/>
      <c r="T8914" s="178"/>
      <c r="U8914" s="178"/>
    </row>
    <row r="8915" spans="1:21">
      <c r="A8915" s="178"/>
      <c r="B8915" s="178"/>
      <c r="C8915" s="178"/>
      <c r="D8915" s="106">
        <v>37974</v>
      </c>
      <c r="E8915" s="178">
        <v>45</v>
      </c>
      <c r="F8915" s="178">
        <v>45</v>
      </c>
      <c r="G8915" s="178"/>
      <c r="H8915" s="178"/>
      <c r="I8915" s="178"/>
      <c r="J8915" s="106">
        <v>37974</v>
      </c>
      <c r="K8915" s="178">
        <v>61.69</v>
      </c>
      <c r="L8915" s="178">
        <v>62</v>
      </c>
      <c r="M8915" s="178"/>
      <c r="N8915" s="178"/>
      <c r="O8915" s="178"/>
      <c r="P8915" s="106">
        <v>37974</v>
      </c>
      <c r="Q8915" s="178">
        <v>9.1</v>
      </c>
      <c r="R8915" s="178">
        <v>9.1999999999999993</v>
      </c>
      <c r="S8915" s="178"/>
      <c r="T8915" s="178"/>
      <c r="U8915" s="178"/>
    </row>
    <row r="8916" spans="1:21">
      <c r="A8916" s="178"/>
      <c r="B8916" s="178"/>
      <c r="C8916" s="178"/>
      <c r="D8916" s="106">
        <v>37973</v>
      </c>
      <c r="E8916" s="178">
        <v>44.689990000000002</v>
      </c>
      <c r="F8916" s="178">
        <v>44.96</v>
      </c>
      <c r="G8916" s="178"/>
      <c r="H8916" s="178"/>
      <c r="I8916" s="178"/>
      <c r="J8916" s="106">
        <v>37973</v>
      </c>
      <c r="K8916" s="178">
        <v>61.04</v>
      </c>
      <c r="L8916" s="178">
        <v>61.81</v>
      </c>
      <c r="M8916" s="178"/>
      <c r="N8916" s="178"/>
      <c r="O8916" s="178"/>
      <c r="P8916" s="106">
        <v>37973</v>
      </c>
      <c r="Q8916" s="178">
        <v>9.1</v>
      </c>
      <c r="R8916" s="178">
        <v>9.1199999999999992</v>
      </c>
      <c r="S8916" s="178"/>
      <c r="T8916" s="178"/>
      <c r="U8916" s="178"/>
    </row>
    <row r="8917" spans="1:21">
      <c r="A8917" s="178"/>
      <c r="B8917" s="178"/>
      <c r="C8917" s="178"/>
      <c r="D8917" s="106">
        <v>37972</v>
      </c>
      <c r="E8917" s="178">
        <v>44.939990000000002</v>
      </c>
      <c r="F8917" s="178">
        <v>44.689990000000002</v>
      </c>
      <c r="G8917" s="178"/>
      <c r="H8917" s="178"/>
      <c r="I8917" s="178"/>
      <c r="J8917" s="106">
        <v>37972</v>
      </c>
      <c r="K8917" s="178">
        <v>60.25</v>
      </c>
      <c r="L8917" s="178">
        <v>61.14</v>
      </c>
      <c r="M8917" s="178"/>
      <c r="N8917" s="178"/>
      <c r="O8917" s="178"/>
      <c r="P8917" s="106">
        <v>37972</v>
      </c>
      <c r="Q8917" s="178">
        <v>9.02</v>
      </c>
      <c r="R8917" s="178">
        <v>9.08</v>
      </c>
      <c r="S8917" s="178"/>
      <c r="T8917" s="178"/>
      <c r="U8917" s="178"/>
    </row>
    <row r="8918" spans="1:21">
      <c r="A8918" s="178"/>
      <c r="B8918" s="178"/>
      <c r="C8918" s="178"/>
      <c r="D8918" s="106">
        <v>37971</v>
      </c>
      <c r="E8918" s="178">
        <v>44.349989999999998</v>
      </c>
      <c r="F8918" s="178">
        <v>44.880009999999999</v>
      </c>
      <c r="G8918" s="178"/>
      <c r="H8918" s="178"/>
      <c r="I8918" s="178"/>
      <c r="J8918" s="106">
        <v>37971</v>
      </c>
      <c r="K8918" s="178">
        <v>60.85</v>
      </c>
      <c r="L8918" s="178">
        <v>61.13</v>
      </c>
      <c r="M8918" s="178"/>
      <c r="N8918" s="178"/>
      <c r="O8918" s="178"/>
      <c r="P8918" s="106">
        <v>37971</v>
      </c>
      <c r="Q8918" s="178">
        <v>9.06</v>
      </c>
      <c r="R8918" s="178">
        <v>9.02</v>
      </c>
      <c r="S8918" s="178"/>
      <c r="T8918" s="178"/>
      <c r="U8918" s="178"/>
    </row>
    <row r="8919" spans="1:21">
      <c r="A8919" s="178"/>
      <c r="B8919" s="178"/>
      <c r="C8919" s="178"/>
      <c r="D8919" s="106">
        <v>37970</v>
      </c>
      <c r="E8919" s="178">
        <v>45.299990000000001</v>
      </c>
      <c r="F8919" s="178">
        <v>44.26999</v>
      </c>
      <c r="G8919" s="178"/>
      <c r="H8919" s="178"/>
      <c r="I8919" s="178"/>
      <c r="J8919" s="106">
        <v>37970</v>
      </c>
      <c r="K8919" s="178">
        <v>62</v>
      </c>
      <c r="L8919" s="178">
        <v>60.76</v>
      </c>
      <c r="M8919" s="178"/>
      <c r="N8919" s="178"/>
      <c r="O8919" s="178"/>
      <c r="P8919" s="106">
        <v>37970</v>
      </c>
      <c r="Q8919" s="178">
        <v>9.06</v>
      </c>
      <c r="R8919" s="178">
        <v>9.01</v>
      </c>
      <c r="S8919" s="178"/>
      <c r="T8919" s="178"/>
      <c r="U8919" s="178"/>
    </row>
    <row r="8920" spans="1:21">
      <c r="A8920" s="178"/>
      <c r="B8920" s="178"/>
      <c r="C8920" s="178"/>
      <c r="D8920" s="106">
        <v>37967</v>
      </c>
      <c r="E8920" s="178">
        <v>44.849989999999998</v>
      </c>
      <c r="F8920" s="178">
        <v>44.96</v>
      </c>
      <c r="G8920" s="178"/>
      <c r="H8920" s="178"/>
      <c r="I8920" s="178"/>
      <c r="J8920" s="106">
        <v>37967</v>
      </c>
      <c r="K8920" s="178">
        <v>61.25</v>
      </c>
      <c r="L8920" s="178">
        <v>61.59</v>
      </c>
      <c r="M8920" s="178"/>
      <c r="N8920" s="178"/>
      <c r="O8920" s="178"/>
      <c r="P8920" s="106">
        <v>37967</v>
      </c>
      <c r="Q8920" s="178">
        <v>9.07</v>
      </c>
      <c r="R8920" s="178">
        <v>9.1</v>
      </c>
      <c r="S8920" s="178"/>
      <c r="T8920" s="178"/>
      <c r="U8920" s="178"/>
    </row>
    <row r="8921" spans="1:21">
      <c r="A8921" s="178"/>
      <c r="B8921" s="178"/>
      <c r="C8921" s="178"/>
      <c r="D8921" s="106">
        <v>37966</v>
      </c>
      <c r="E8921" s="178">
        <v>44.430010000000003</v>
      </c>
      <c r="F8921" s="178">
        <v>44.89</v>
      </c>
      <c r="G8921" s="178"/>
      <c r="H8921" s="178"/>
      <c r="I8921" s="178"/>
      <c r="J8921" s="106">
        <v>37966</v>
      </c>
      <c r="K8921" s="178">
        <v>60.57</v>
      </c>
      <c r="L8921" s="178">
        <v>61.37</v>
      </c>
      <c r="M8921" s="178"/>
      <c r="N8921" s="178"/>
      <c r="O8921" s="178"/>
      <c r="P8921" s="106">
        <v>37966</v>
      </c>
      <c r="Q8921" s="178">
        <v>9.1300000000000008</v>
      </c>
      <c r="R8921" s="178">
        <v>9.08</v>
      </c>
      <c r="S8921" s="178"/>
      <c r="T8921" s="178"/>
      <c r="U8921" s="178"/>
    </row>
    <row r="8922" spans="1:21">
      <c r="A8922" s="178"/>
      <c r="B8922" s="178"/>
      <c r="C8922" s="178"/>
      <c r="D8922" s="106">
        <v>37965</v>
      </c>
      <c r="E8922" s="178">
        <v>44.23</v>
      </c>
      <c r="F8922" s="178">
        <v>44.3</v>
      </c>
      <c r="G8922" s="178"/>
      <c r="H8922" s="178"/>
      <c r="I8922" s="178"/>
      <c r="J8922" s="106">
        <v>37965</v>
      </c>
      <c r="K8922" s="178">
        <v>60.2</v>
      </c>
      <c r="L8922" s="178">
        <v>60.47</v>
      </c>
      <c r="M8922" s="178"/>
      <c r="N8922" s="178"/>
      <c r="O8922" s="178"/>
      <c r="P8922" s="106">
        <v>37965</v>
      </c>
      <c r="Q8922" s="178">
        <v>9.15</v>
      </c>
      <c r="R8922" s="178">
        <v>9.1</v>
      </c>
      <c r="S8922" s="178"/>
      <c r="T8922" s="178"/>
      <c r="U8922" s="178"/>
    </row>
    <row r="8923" spans="1:21">
      <c r="A8923" s="178"/>
      <c r="B8923" s="178"/>
      <c r="C8923" s="178"/>
      <c r="D8923" s="106">
        <v>37964</v>
      </c>
      <c r="E8923" s="178">
        <v>44.650010000000002</v>
      </c>
      <c r="F8923" s="178">
        <v>44.23</v>
      </c>
      <c r="G8923" s="178"/>
      <c r="H8923" s="178"/>
      <c r="I8923" s="178"/>
      <c r="J8923" s="106">
        <v>37964</v>
      </c>
      <c r="K8923" s="178">
        <v>61.3</v>
      </c>
      <c r="L8923" s="178">
        <v>60.32</v>
      </c>
      <c r="M8923" s="178"/>
      <c r="N8923" s="178"/>
      <c r="O8923" s="178"/>
      <c r="P8923" s="106">
        <v>37964</v>
      </c>
      <c r="Q8923" s="178">
        <v>9.4499999999999993</v>
      </c>
      <c r="R8923" s="178">
        <v>9.1300000000000008</v>
      </c>
      <c r="S8923" s="178"/>
      <c r="T8923" s="178"/>
      <c r="U8923" s="178"/>
    </row>
    <row r="8924" spans="1:21">
      <c r="A8924" s="178"/>
      <c r="B8924" s="178"/>
      <c r="C8924" s="178"/>
      <c r="D8924" s="106">
        <v>37963</v>
      </c>
      <c r="E8924" s="178">
        <v>44.26</v>
      </c>
      <c r="F8924" s="178">
        <v>44.500010000000003</v>
      </c>
      <c r="G8924" s="178"/>
      <c r="H8924" s="178"/>
      <c r="I8924" s="178"/>
      <c r="J8924" s="106">
        <v>37963</v>
      </c>
      <c r="K8924" s="178">
        <v>61.18</v>
      </c>
      <c r="L8924" s="178">
        <v>61.2</v>
      </c>
      <c r="M8924" s="178"/>
      <c r="N8924" s="178"/>
      <c r="O8924" s="178"/>
      <c r="P8924" s="106">
        <v>37963</v>
      </c>
      <c r="Q8924" s="178">
        <v>9.4</v>
      </c>
      <c r="R8924" s="178">
        <v>9.35</v>
      </c>
      <c r="S8924" s="178"/>
      <c r="T8924" s="178"/>
      <c r="U8924" s="178"/>
    </row>
    <row r="8925" spans="1:21">
      <c r="A8925" s="178"/>
      <c r="B8925" s="178"/>
      <c r="C8925" s="178"/>
      <c r="D8925" s="106">
        <v>37960</v>
      </c>
      <c r="E8925" s="178">
        <v>44.55</v>
      </c>
      <c r="F8925" s="178">
        <v>44.26</v>
      </c>
      <c r="G8925" s="178"/>
      <c r="H8925" s="178"/>
      <c r="I8925" s="178"/>
      <c r="J8925" s="106">
        <v>37960</v>
      </c>
      <c r="K8925" s="178">
        <v>61.84</v>
      </c>
      <c r="L8925" s="178">
        <v>61.06</v>
      </c>
      <c r="M8925" s="178"/>
      <c r="N8925" s="178"/>
      <c r="O8925" s="178"/>
      <c r="P8925" s="106">
        <v>37960</v>
      </c>
      <c r="Q8925" s="178">
        <v>9.0500000000000007</v>
      </c>
      <c r="R8925" s="178">
        <v>9.42</v>
      </c>
      <c r="S8925" s="178"/>
      <c r="T8925" s="178"/>
      <c r="U8925" s="178"/>
    </row>
    <row r="8926" spans="1:21">
      <c r="A8926" s="178"/>
      <c r="B8926" s="178"/>
      <c r="C8926" s="178"/>
      <c r="D8926" s="106">
        <v>37959</v>
      </c>
      <c r="E8926" s="178">
        <v>44.75</v>
      </c>
      <c r="F8926" s="178">
        <v>44.560009999999998</v>
      </c>
      <c r="G8926" s="178"/>
      <c r="H8926" s="178"/>
      <c r="I8926" s="178"/>
      <c r="J8926" s="106">
        <v>37959</v>
      </c>
      <c r="K8926" s="178">
        <v>61.5</v>
      </c>
      <c r="L8926" s="178">
        <v>61.66</v>
      </c>
      <c r="M8926" s="178"/>
      <c r="N8926" s="178"/>
      <c r="O8926" s="178"/>
      <c r="P8926" s="106">
        <v>37959</v>
      </c>
      <c r="Q8926" s="178">
        <v>9</v>
      </c>
      <c r="R8926" s="178">
        <v>9.0500000000000007</v>
      </c>
      <c r="S8926" s="178"/>
      <c r="T8926" s="178"/>
      <c r="U8926" s="178"/>
    </row>
    <row r="8927" spans="1:21">
      <c r="A8927" s="178"/>
      <c r="B8927" s="178"/>
      <c r="C8927" s="178"/>
      <c r="D8927" s="106">
        <v>37958</v>
      </c>
      <c r="E8927" s="178">
        <v>44.719990000000003</v>
      </c>
      <c r="F8927" s="178">
        <v>44.629989999999999</v>
      </c>
      <c r="G8927" s="178"/>
      <c r="H8927" s="178"/>
      <c r="I8927" s="178"/>
      <c r="J8927" s="106">
        <v>37958</v>
      </c>
      <c r="K8927" s="178">
        <v>62.52</v>
      </c>
      <c r="L8927" s="178">
        <v>61.64</v>
      </c>
      <c r="M8927" s="178"/>
      <c r="N8927" s="178"/>
      <c r="O8927" s="178"/>
      <c r="P8927" s="178"/>
      <c r="Q8927" s="178"/>
      <c r="R8927" s="178"/>
      <c r="S8927" s="178"/>
      <c r="T8927" s="178"/>
      <c r="U8927" s="178"/>
    </row>
    <row r="8928" spans="1:21">
      <c r="A8928" s="178"/>
      <c r="B8928" s="178"/>
      <c r="C8928" s="178"/>
      <c r="D8928" s="106">
        <v>37957</v>
      </c>
      <c r="E8928" s="178">
        <v>44.539990000000003</v>
      </c>
      <c r="F8928" s="178">
        <v>44.539990000000003</v>
      </c>
      <c r="G8928" s="178"/>
      <c r="H8928" s="178"/>
      <c r="I8928" s="178"/>
      <c r="J8928" s="106">
        <v>37957</v>
      </c>
      <c r="K8928" s="178">
        <v>62.88</v>
      </c>
      <c r="L8928" s="178">
        <v>62.52</v>
      </c>
      <c r="M8928" s="178"/>
      <c r="N8928" s="178"/>
      <c r="O8928" s="178"/>
      <c r="P8928" s="178"/>
      <c r="Q8928" s="178"/>
      <c r="R8928" s="178"/>
      <c r="S8928" s="178"/>
      <c r="T8928" s="178"/>
      <c r="U8928" s="178"/>
    </row>
    <row r="8929" spans="1:21">
      <c r="A8929" s="178"/>
      <c r="B8929" s="178"/>
      <c r="C8929" s="178"/>
      <c r="D8929" s="106">
        <v>37956</v>
      </c>
      <c r="E8929" s="178">
        <v>44.26999</v>
      </c>
      <c r="F8929" s="178">
        <v>44.689990000000002</v>
      </c>
      <c r="G8929" s="178"/>
      <c r="H8929" s="178"/>
      <c r="I8929" s="178"/>
      <c r="J8929" s="106">
        <v>37956</v>
      </c>
      <c r="K8929" s="178">
        <v>62.71</v>
      </c>
      <c r="L8929" s="178">
        <v>62.7</v>
      </c>
      <c r="M8929" s="178"/>
      <c r="N8929" s="178"/>
      <c r="O8929" s="178"/>
      <c r="P8929" s="178"/>
      <c r="Q8929" s="178"/>
      <c r="R8929" s="178"/>
      <c r="S8929" s="178"/>
      <c r="T8929" s="178"/>
      <c r="U8929" s="178"/>
    </row>
    <row r="8930" spans="1:21">
      <c r="A8930" s="178"/>
      <c r="B8930" s="178"/>
      <c r="C8930" s="178"/>
      <c r="D8930" s="106">
        <v>37953</v>
      </c>
      <c r="E8930" s="178">
        <v>44.169989999999999</v>
      </c>
      <c r="F8930" s="178">
        <v>44.1</v>
      </c>
      <c r="G8930" s="178"/>
      <c r="H8930" s="178"/>
      <c r="I8930" s="178"/>
      <c r="J8930" s="106">
        <v>37953</v>
      </c>
      <c r="K8930" s="178">
        <v>62.46</v>
      </c>
      <c r="L8930" s="178">
        <v>62.56</v>
      </c>
      <c r="M8930" s="178"/>
      <c r="N8930" s="178"/>
      <c r="O8930" s="178"/>
      <c r="P8930" s="178"/>
      <c r="Q8930" s="178"/>
      <c r="R8930" s="178"/>
      <c r="S8930" s="178"/>
      <c r="T8930" s="178"/>
      <c r="U8930" s="178"/>
    </row>
    <row r="8931" spans="1:21">
      <c r="A8931" s="178"/>
      <c r="B8931" s="178"/>
      <c r="C8931" s="178"/>
      <c r="D8931" s="106">
        <v>37951</v>
      </c>
      <c r="E8931" s="178">
        <v>44.039990000000003</v>
      </c>
      <c r="F8931" s="178">
        <v>44.169989999999999</v>
      </c>
      <c r="G8931" s="178"/>
      <c r="H8931" s="178"/>
      <c r="I8931" s="178"/>
      <c r="J8931" s="106">
        <v>37951</v>
      </c>
      <c r="K8931" s="178">
        <v>62.34</v>
      </c>
      <c r="L8931" s="178">
        <v>62.46</v>
      </c>
      <c r="M8931" s="178"/>
      <c r="N8931" s="178"/>
      <c r="O8931" s="178"/>
      <c r="P8931" s="178"/>
      <c r="Q8931" s="178"/>
      <c r="R8931" s="178"/>
      <c r="S8931" s="178"/>
      <c r="T8931" s="178"/>
      <c r="U8931" s="178"/>
    </row>
    <row r="8932" spans="1:21">
      <c r="A8932" s="178"/>
      <c r="B8932" s="178"/>
      <c r="C8932" s="178"/>
      <c r="D8932" s="106">
        <v>37950</v>
      </c>
      <c r="E8932" s="178">
        <v>43.780009999999997</v>
      </c>
      <c r="F8932" s="178">
        <v>44.059989999999999</v>
      </c>
      <c r="G8932" s="178"/>
      <c r="H8932" s="178"/>
      <c r="I8932" s="178"/>
      <c r="J8932" s="106">
        <v>37950</v>
      </c>
      <c r="K8932" s="178">
        <v>61.4</v>
      </c>
      <c r="L8932" s="178">
        <v>62.46</v>
      </c>
      <c r="M8932" s="178"/>
      <c r="N8932" s="178"/>
      <c r="O8932" s="178"/>
      <c r="P8932" s="178"/>
      <c r="Q8932" s="178"/>
      <c r="R8932" s="178"/>
      <c r="S8932" s="178"/>
      <c r="T8932" s="178"/>
      <c r="U8932" s="178"/>
    </row>
    <row r="8933" spans="1:21">
      <c r="A8933" s="178"/>
      <c r="B8933" s="178"/>
      <c r="C8933" s="178"/>
      <c r="D8933" s="106">
        <v>37949</v>
      </c>
      <c r="E8933" s="178">
        <v>43.679989999999997</v>
      </c>
      <c r="F8933" s="178">
        <v>43.66001</v>
      </c>
      <c r="G8933" s="178"/>
      <c r="H8933" s="178"/>
      <c r="I8933" s="178"/>
      <c r="J8933" s="106">
        <v>37949</v>
      </c>
      <c r="K8933" s="178">
        <v>61.45</v>
      </c>
      <c r="L8933" s="178">
        <v>61.47</v>
      </c>
      <c r="M8933" s="178"/>
      <c r="N8933" s="178"/>
      <c r="O8933" s="178"/>
      <c r="P8933" s="178"/>
      <c r="Q8933" s="178"/>
      <c r="R8933" s="178"/>
      <c r="S8933" s="178"/>
      <c r="T8933" s="178"/>
      <c r="U8933" s="178"/>
    </row>
    <row r="8934" spans="1:21">
      <c r="A8934" s="178"/>
      <c r="B8934" s="178"/>
      <c r="C8934" s="178"/>
      <c r="D8934" s="106">
        <v>37946</v>
      </c>
      <c r="E8934" s="178">
        <v>43.85</v>
      </c>
      <c r="F8934" s="178">
        <v>43.76</v>
      </c>
      <c r="G8934" s="178"/>
      <c r="H8934" s="178"/>
      <c r="I8934" s="178"/>
      <c r="J8934" s="106">
        <v>37946</v>
      </c>
      <c r="K8934" s="178">
        <v>60.93</v>
      </c>
      <c r="L8934" s="178">
        <v>61.35</v>
      </c>
      <c r="M8934" s="178"/>
      <c r="N8934" s="178"/>
      <c r="O8934" s="178"/>
      <c r="P8934" s="178"/>
      <c r="Q8934" s="178"/>
      <c r="R8934" s="178"/>
      <c r="S8934" s="178"/>
      <c r="T8934" s="178"/>
      <c r="U8934" s="178"/>
    </row>
    <row r="8935" spans="1:21">
      <c r="A8935" s="178"/>
      <c r="B8935" s="178"/>
      <c r="C8935" s="178"/>
      <c r="D8935" s="106">
        <v>37945</v>
      </c>
      <c r="E8935" s="178">
        <v>43.76</v>
      </c>
      <c r="F8935" s="178">
        <v>43.729990000000001</v>
      </c>
      <c r="G8935" s="178"/>
      <c r="H8935" s="178"/>
      <c r="I8935" s="178"/>
      <c r="J8935" s="106">
        <v>37945</v>
      </c>
      <c r="K8935" s="178">
        <v>61.45</v>
      </c>
      <c r="L8935" s="178">
        <v>61.05</v>
      </c>
      <c r="M8935" s="178"/>
      <c r="N8935" s="178"/>
      <c r="O8935" s="178"/>
      <c r="P8935" s="178"/>
      <c r="Q8935" s="178"/>
      <c r="R8935" s="178"/>
      <c r="S8935" s="178"/>
      <c r="T8935" s="178"/>
      <c r="U8935" s="178"/>
    </row>
    <row r="8936" spans="1:21">
      <c r="A8936" s="178"/>
      <c r="B8936" s="178"/>
      <c r="C8936" s="178"/>
      <c r="D8936" s="106">
        <v>37944</v>
      </c>
      <c r="E8936" s="178">
        <v>43.92</v>
      </c>
      <c r="F8936" s="178">
        <v>44.01</v>
      </c>
      <c r="G8936" s="178"/>
      <c r="H8936" s="178"/>
      <c r="I8936" s="178"/>
      <c r="J8936" s="106">
        <v>37944</v>
      </c>
      <c r="K8936" s="178">
        <v>61.49</v>
      </c>
      <c r="L8936" s="178">
        <v>61.48</v>
      </c>
      <c r="M8936" s="178"/>
      <c r="N8936" s="178"/>
      <c r="O8936" s="178"/>
      <c r="P8936" s="178"/>
      <c r="Q8936" s="178"/>
      <c r="R8936" s="178"/>
      <c r="S8936" s="178"/>
      <c r="T8936" s="178"/>
      <c r="U8936" s="178"/>
    </row>
    <row r="8937" spans="1:21">
      <c r="A8937" s="178"/>
      <c r="B8937" s="178"/>
      <c r="C8937" s="178"/>
      <c r="D8937" s="106">
        <v>37943</v>
      </c>
      <c r="E8937" s="178">
        <v>43.9</v>
      </c>
      <c r="F8937" s="178">
        <v>43.690010000000001</v>
      </c>
      <c r="G8937" s="178"/>
      <c r="H8937" s="178"/>
      <c r="I8937" s="178"/>
      <c r="J8937" s="106">
        <v>37943</v>
      </c>
      <c r="K8937" s="178">
        <v>61.55</v>
      </c>
      <c r="L8937" s="178">
        <v>61.39</v>
      </c>
      <c r="M8937" s="178"/>
      <c r="N8937" s="178"/>
      <c r="O8937" s="178"/>
      <c r="P8937" s="178"/>
      <c r="Q8937" s="178"/>
      <c r="R8937" s="178"/>
      <c r="S8937" s="178"/>
      <c r="T8937" s="178"/>
      <c r="U8937" s="178"/>
    </row>
    <row r="8938" spans="1:21">
      <c r="A8938" s="178"/>
      <c r="B8938" s="178"/>
      <c r="C8938" s="178"/>
      <c r="D8938" s="106">
        <v>37942</v>
      </c>
      <c r="E8938" s="178">
        <v>43.999980000000001</v>
      </c>
      <c r="F8938" s="178">
        <v>44.05</v>
      </c>
      <c r="G8938" s="178"/>
      <c r="H8938" s="178"/>
      <c r="I8938" s="178"/>
      <c r="J8938" s="106">
        <v>37942</v>
      </c>
      <c r="K8938" s="178">
        <v>61.52</v>
      </c>
      <c r="L8938" s="178">
        <v>61.56</v>
      </c>
      <c r="M8938" s="178"/>
      <c r="N8938" s="178"/>
      <c r="O8938" s="178"/>
      <c r="P8938" s="178"/>
      <c r="Q8938" s="178"/>
      <c r="R8938" s="178"/>
      <c r="S8938" s="178"/>
      <c r="T8938" s="178"/>
      <c r="U8938" s="178"/>
    </row>
    <row r="8939" spans="1:21">
      <c r="A8939" s="178"/>
      <c r="B8939" s="178"/>
      <c r="C8939" s="178"/>
      <c r="D8939" s="106">
        <v>37939</v>
      </c>
      <c r="E8939" s="178">
        <v>44.200009999999999</v>
      </c>
      <c r="F8939" s="178">
        <v>44.12</v>
      </c>
      <c r="G8939" s="178"/>
      <c r="H8939" s="178"/>
      <c r="I8939" s="178"/>
      <c r="J8939" s="106">
        <v>37939</v>
      </c>
      <c r="K8939" s="178">
        <v>62.42</v>
      </c>
      <c r="L8939" s="178">
        <v>61.52</v>
      </c>
      <c r="M8939" s="178"/>
      <c r="N8939" s="178"/>
      <c r="O8939" s="178"/>
      <c r="P8939" s="178"/>
      <c r="Q8939" s="178"/>
      <c r="R8939" s="178"/>
      <c r="S8939" s="178"/>
      <c r="T8939" s="178"/>
      <c r="U8939" s="178"/>
    </row>
    <row r="8940" spans="1:21">
      <c r="A8940" s="178"/>
      <c r="B8940" s="178"/>
      <c r="C8940" s="178"/>
      <c r="D8940" s="106">
        <v>37938</v>
      </c>
      <c r="E8940" s="178">
        <v>44.110010000000003</v>
      </c>
      <c r="F8940" s="178">
        <v>44.3</v>
      </c>
      <c r="G8940" s="178"/>
      <c r="H8940" s="178"/>
      <c r="I8940" s="178"/>
      <c r="J8940" s="106">
        <v>37938</v>
      </c>
      <c r="K8940" s="178">
        <v>61.95</v>
      </c>
      <c r="L8940" s="178">
        <v>62.42</v>
      </c>
      <c r="M8940" s="178"/>
      <c r="N8940" s="178"/>
      <c r="O8940" s="178"/>
      <c r="P8940" s="178"/>
      <c r="Q8940" s="178"/>
      <c r="R8940" s="178"/>
      <c r="S8940" s="178"/>
      <c r="T8940" s="178"/>
      <c r="U8940" s="178"/>
    </row>
    <row r="8941" spans="1:21">
      <c r="A8941" s="178"/>
      <c r="B8941" s="178"/>
      <c r="C8941" s="178"/>
      <c r="D8941" s="106">
        <v>37937</v>
      </c>
      <c r="E8941" s="178">
        <v>43.74</v>
      </c>
      <c r="F8941" s="178">
        <v>44.05</v>
      </c>
      <c r="G8941" s="178"/>
      <c r="H8941" s="178"/>
      <c r="I8941" s="178"/>
      <c r="J8941" s="106">
        <v>37937</v>
      </c>
      <c r="K8941" s="178">
        <v>61.53</v>
      </c>
      <c r="L8941" s="178">
        <v>62.05</v>
      </c>
      <c r="M8941" s="178"/>
      <c r="N8941" s="178"/>
      <c r="O8941" s="178"/>
      <c r="P8941" s="178"/>
      <c r="Q8941" s="178"/>
      <c r="R8941" s="178"/>
      <c r="S8941" s="178"/>
      <c r="T8941" s="178"/>
      <c r="U8941" s="178"/>
    </row>
    <row r="8942" spans="1:21">
      <c r="A8942" s="178"/>
      <c r="B8942" s="178"/>
      <c r="C8942" s="178"/>
      <c r="D8942" s="106">
        <v>37936</v>
      </c>
      <c r="E8942" s="178">
        <v>43.639989999999997</v>
      </c>
      <c r="F8942" s="178">
        <v>43.74</v>
      </c>
      <c r="G8942" s="178"/>
      <c r="H8942" s="178"/>
      <c r="I8942" s="178"/>
      <c r="J8942" s="106">
        <v>37936</v>
      </c>
      <c r="K8942" s="178">
        <v>62.82</v>
      </c>
      <c r="L8942" s="178">
        <v>62.11</v>
      </c>
      <c r="M8942" s="178"/>
      <c r="N8942" s="178"/>
      <c r="O8942" s="178"/>
      <c r="P8942" s="178"/>
      <c r="Q8942" s="178"/>
      <c r="R8942" s="178"/>
      <c r="S8942" s="178"/>
      <c r="T8942" s="178"/>
      <c r="U8942" s="178"/>
    </row>
    <row r="8943" spans="1:21">
      <c r="A8943" s="178"/>
      <c r="B8943" s="178"/>
      <c r="C8943" s="178"/>
      <c r="D8943" s="106">
        <v>37935</v>
      </c>
      <c r="E8943" s="178">
        <v>43.47</v>
      </c>
      <c r="F8943" s="178">
        <v>43.67</v>
      </c>
      <c r="G8943" s="178"/>
      <c r="H8943" s="178"/>
      <c r="I8943" s="178"/>
      <c r="J8943" s="106">
        <v>37935</v>
      </c>
      <c r="K8943" s="178">
        <v>62.96</v>
      </c>
      <c r="L8943" s="178">
        <v>62.82</v>
      </c>
      <c r="M8943" s="178"/>
      <c r="N8943" s="178"/>
      <c r="O8943" s="178"/>
      <c r="P8943" s="178"/>
      <c r="Q8943" s="178"/>
      <c r="R8943" s="178"/>
      <c r="S8943" s="178"/>
      <c r="T8943" s="178"/>
      <c r="U8943" s="178"/>
    </row>
    <row r="8944" spans="1:21">
      <c r="A8944" s="178"/>
      <c r="B8944" s="178"/>
      <c r="C8944" s="178"/>
      <c r="D8944" s="106">
        <v>37932</v>
      </c>
      <c r="E8944" s="178">
        <v>43.7</v>
      </c>
      <c r="F8944" s="178">
        <v>43.609990000000003</v>
      </c>
      <c r="G8944" s="178"/>
      <c r="H8944" s="178"/>
      <c r="I8944" s="178"/>
      <c r="J8944" s="106">
        <v>37932</v>
      </c>
      <c r="K8944" s="178">
        <v>62.98</v>
      </c>
      <c r="L8944" s="178">
        <v>62.81</v>
      </c>
      <c r="M8944" s="178"/>
      <c r="N8944" s="178"/>
      <c r="O8944" s="178"/>
      <c r="P8944" s="178"/>
      <c r="Q8944" s="178"/>
      <c r="R8944" s="178"/>
      <c r="S8944" s="178"/>
      <c r="T8944" s="178"/>
      <c r="U8944" s="178"/>
    </row>
    <row r="8945" spans="1:21">
      <c r="A8945" s="178"/>
      <c r="B8945" s="178"/>
      <c r="C8945" s="178"/>
      <c r="D8945" s="106">
        <v>37931</v>
      </c>
      <c r="E8945" s="178">
        <v>43.549990000000001</v>
      </c>
      <c r="F8945" s="178">
        <v>43.54</v>
      </c>
      <c r="G8945" s="178"/>
      <c r="H8945" s="178"/>
      <c r="I8945" s="178"/>
      <c r="J8945" s="106">
        <v>37931</v>
      </c>
      <c r="K8945" s="178">
        <v>62.14</v>
      </c>
      <c r="L8945" s="178">
        <v>62.83</v>
      </c>
      <c r="M8945" s="178"/>
      <c r="N8945" s="178"/>
      <c r="O8945" s="178"/>
      <c r="P8945" s="178"/>
      <c r="Q8945" s="178"/>
      <c r="R8945" s="178"/>
      <c r="S8945" s="178"/>
      <c r="T8945" s="178"/>
      <c r="U8945" s="178"/>
    </row>
    <row r="8946" spans="1:21">
      <c r="A8946" s="178"/>
      <c r="B8946" s="178"/>
      <c r="C8946" s="178"/>
      <c r="D8946" s="106">
        <v>37930</v>
      </c>
      <c r="E8946" s="178">
        <v>43.81</v>
      </c>
      <c r="F8946" s="178">
        <v>43.54</v>
      </c>
      <c r="G8946" s="178"/>
      <c r="H8946" s="178"/>
      <c r="I8946" s="178"/>
      <c r="J8946" s="106">
        <v>37930</v>
      </c>
      <c r="K8946" s="178">
        <v>62.65</v>
      </c>
      <c r="L8946" s="178">
        <v>62.26</v>
      </c>
      <c r="M8946" s="178"/>
      <c r="N8946" s="178"/>
      <c r="O8946" s="178"/>
      <c r="P8946" s="178"/>
      <c r="Q8946" s="178"/>
      <c r="R8946" s="178"/>
      <c r="S8946" s="178"/>
      <c r="T8946" s="178"/>
      <c r="U8946" s="178"/>
    </row>
    <row r="8947" spans="1:21">
      <c r="A8947" s="178"/>
      <c r="B8947" s="178"/>
      <c r="C8947" s="178"/>
      <c r="D8947" s="106">
        <v>37929</v>
      </c>
      <c r="E8947" s="178">
        <v>44.05</v>
      </c>
      <c r="F8947" s="178">
        <v>43.819989999999997</v>
      </c>
      <c r="G8947" s="178"/>
      <c r="H8947" s="178"/>
      <c r="I8947" s="178"/>
      <c r="J8947" s="106">
        <v>37929</v>
      </c>
      <c r="K8947" s="178">
        <v>63.5</v>
      </c>
      <c r="L8947" s="178">
        <v>62.82</v>
      </c>
      <c r="M8947" s="178"/>
      <c r="N8947" s="178"/>
      <c r="O8947" s="178"/>
      <c r="P8947" s="178"/>
      <c r="Q8947" s="178"/>
      <c r="R8947" s="178"/>
      <c r="S8947" s="178"/>
      <c r="T8947" s="178"/>
      <c r="U8947" s="178"/>
    </row>
    <row r="8948" spans="1:21">
      <c r="A8948" s="178"/>
      <c r="B8948" s="178"/>
      <c r="C8948" s="178"/>
      <c r="D8948" s="106">
        <v>37928</v>
      </c>
      <c r="E8948" s="178">
        <v>43.890009999999997</v>
      </c>
      <c r="F8948" s="178">
        <v>44.23</v>
      </c>
      <c r="G8948" s="178"/>
      <c r="H8948" s="178"/>
      <c r="I8948" s="178"/>
      <c r="J8948" s="106">
        <v>37928</v>
      </c>
      <c r="K8948" s="178">
        <v>63.17</v>
      </c>
      <c r="L8948" s="178">
        <v>63.48</v>
      </c>
      <c r="M8948" s="178"/>
      <c r="N8948" s="178"/>
      <c r="O8948" s="178"/>
      <c r="P8948" s="178"/>
      <c r="Q8948" s="178"/>
      <c r="R8948" s="178"/>
      <c r="S8948" s="178"/>
      <c r="T8948" s="178"/>
      <c r="U8948" s="178"/>
    </row>
    <row r="8949" spans="1:21">
      <c r="A8949" s="178"/>
      <c r="B8949" s="178"/>
      <c r="C8949" s="178"/>
      <c r="D8949" s="106">
        <v>37925</v>
      </c>
      <c r="E8949" s="178">
        <v>43.49</v>
      </c>
      <c r="F8949" s="178">
        <v>43.88</v>
      </c>
      <c r="G8949" s="178"/>
      <c r="H8949" s="178"/>
      <c r="I8949" s="178"/>
      <c r="J8949" s="106">
        <v>37925</v>
      </c>
      <c r="K8949" s="178">
        <v>62.98</v>
      </c>
      <c r="L8949" s="178">
        <v>63.05</v>
      </c>
      <c r="M8949" s="178"/>
      <c r="N8949" s="178"/>
      <c r="O8949" s="178"/>
      <c r="P8949" s="178"/>
      <c r="Q8949" s="178"/>
      <c r="R8949" s="178"/>
      <c r="S8949" s="178"/>
      <c r="T8949" s="178"/>
      <c r="U8949" s="178"/>
    </row>
    <row r="8950" spans="1:21">
      <c r="A8950" s="178"/>
      <c r="B8950" s="178"/>
      <c r="C8950" s="178"/>
      <c r="D8950" s="106">
        <v>37924</v>
      </c>
      <c r="E8950" s="178">
        <v>43.98001</v>
      </c>
      <c r="F8950" s="178">
        <v>43.45</v>
      </c>
      <c r="G8950" s="178"/>
      <c r="H8950" s="178"/>
      <c r="I8950" s="178"/>
      <c r="J8950" s="106">
        <v>37924</v>
      </c>
      <c r="K8950" s="178">
        <v>62.13</v>
      </c>
      <c r="L8950" s="178">
        <v>62.94</v>
      </c>
      <c r="M8950" s="178"/>
      <c r="N8950" s="178"/>
      <c r="O8950" s="178"/>
      <c r="P8950" s="178"/>
      <c r="Q8950" s="178"/>
      <c r="R8950" s="178"/>
      <c r="S8950" s="178"/>
      <c r="T8950" s="178"/>
      <c r="U8950" s="178"/>
    </row>
    <row r="8951" spans="1:21">
      <c r="A8951" s="178"/>
      <c r="B8951" s="178"/>
      <c r="C8951" s="178"/>
      <c r="D8951" s="106">
        <v>37923</v>
      </c>
      <c r="E8951" s="178">
        <v>43.65</v>
      </c>
      <c r="F8951" s="178">
        <v>43.9</v>
      </c>
      <c r="G8951" s="178"/>
      <c r="H8951" s="178"/>
      <c r="I8951" s="178"/>
      <c r="J8951" s="106">
        <v>37923</v>
      </c>
      <c r="K8951" s="178">
        <v>61.08</v>
      </c>
      <c r="L8951" s="178">
        <v>61.88</v>
      </c>
      <c r="M8951" s="178"/>
      <c r="N8951" s="178"/>
      <c r="O8951" s="178"/>
      <c r="P8951" s="178"/>
      <c r="Q8951" s="178"/>
      <c r="R8951" s="178"/>
      <c r="S8951" s="178"/>
      <c r="T8951" s="178"/>
      <c r="U8951" s="178"/>
    </row>
    <row r="8952" spans="1:21">
      <c r="A8952" s="178"/>
      <c r="B8952" s="178"/>
      <c r="C8952" s="178"/>
      <c r="D8952" s="106">
        <v>37922</v>
      </c>
      <c r="E8952" s="178">
        <v>43.459989999999998</v>
      </c>
      <c r="F8952" s="178">
        <v>43.83</v>
      </c>
      <c r="G8952" s="178"/>
      <c r="H8952" s="178"/>
      <c r="I8952" s="178"/>
      <c r="J8952" s="106">
        <v>37922</v>
      </c>
      <c r="K8952" s="178">
        <v>60.92</v>
      </c>
      <c r="L8952" s="178">
        <v>61.28</v>
      </c>
      <c r="M8952" s="178"/>
      <c r="N8952" s="178"/>
      <c r="O8952" s="178"/>
      <c r="P8952" s="178"/>
      <c r="Q8952" s="178"/>
      <c r="R8952" s="178"/>
      <c r="S8952" s="178"/>
      <c r="T8952" s="178"/>
      <c r="U8952" s="178"/>
    </row>
    <row r="8953" spans="1:21">
      <c r="A8953" s="178"/>
      <c r="B8953" s="178"/>
      <c r="C8953" s="178"/>
      <c r="D8953" s="106">
        <v>37921</v>
      </c>
      <c r="E8953" s="178">
        <v>43.350009999999997</v>
      </c>
      <c r="F8953" s="178">
        <v>43.47</v>
      </c>
      <c r="G8953" s="178"/>
      <c r="H8953" s="178"/>
      <c r="I8953" s="178"/>
      <c r="J8953" s="106">
        <v>37921</v>
      </c>
      <c r="K8953" s="178">
        <v>59.7</v>
      </c>
      <c r="L8953" s="178">
        <v>61.05</v>
      </c>
      <c r="M8953" s="178"/>
      <c r="N8953" s="178"/>
      <c r="O8953" s="178"/>
      <c r="P8953" s="178"/>
      <c r="Q8953" s="178"/>
      <c r="R8953" s="178"/>
      <c r="S8953" s="178"/>
      <c r="T8953" s="178"/>
      <c r="U8953" s="178"/>
    </row>
    <row r="8954" spans="1:21">
      <c r="A8954" s="178"/>
      <c r="B8954" s="178"/>
      <c r="C8954" s="178"/>
      <c r="D8954" s="106">
        <v>37918</v>
      </c>
      <c r="E8954" s="178">
        <v>42.61</v>
      </c>
      <c r="F8954" s="178">
        <v>43.099989999999998</v>
      </c>
      <c r="G8954" s="178"/>
      <c r="H8954" s="178"/>
      <c r="I8954" s="178"/>
      <c r="J8954" s="106">
        <v>37918</v>
      </c>
      <c r="K8954" s="178">
        <v>58.6</v>
      </c>
      <c r="L8954" s="178">
        <v>59.65</v>
      </c>
      <c r="M8954" s="178"/>
      <c r="N8954" s="178"/>
      <c r="O8954" s="178"/>
      <c r="P8954" s="178"/>
      <c r="Q8954" s="178"/>
      <c r="R8954" s="178"/>
      <c r="S8954" s="178"/>
      <c r="T8954" s="178"/>
      <c r="U8954" s="178"/>
    </row>
    <row r="8955" spans="1:21">
      <c r="A8955" s="178"/>
      <c r="B8955" s="178"/>
      <c r="C8955" s="178"/>
      <c r="D8955" s="106">
        <v>37917</v>
      </c>
      <c r="E8955" s="178">
        <v>41.55001</v>
      </c>
      <c r="F8955" s="178">
        <v>42.61</v>
      </c>
      <c r="G8955" s="178"/>
      <c r="H8955" s="178"/>
      <c r="I8955" s="178"/>
      <c r="J8955" s="106">
        <v>37917</v>
      </c>
      <c r="K8955" s="178">
        <v>59.13</v>
      </c>
      <c r="L8955" s="178">
        <v>58.7</v>
      </c>
      <c r="M8955" s="178"/>
      <c r="N8955" s="178"/>
      <c r="O8955" s="178"/>
      <c r="P8955" s="178"/>
      <c r="Q8955" s="178"/>
      <c r="R8955" s="178"/>
      <c r="S8955" s="178"/>
      <c r="T8955" s="178"/>
      <c r="U8955" s="178"/>
    </row>
    <row r="8956" spans="1:21">
      <c r="A8956" s="178"/>
      <c r="B8956" s="178"/>
      <c r="C8956" s="178"/>
      <c r="D8956" s="106">
        <v>37916</v>
      </c>
      <c r="E8956" s="178">
        <v>42.16</v>
      </c>
      <c r="F8956" s="178">
        <v>41.55001</v>
      </c>
      <c r="G8956" s="178"/>
      <c r="H8956" s="178"/>
      <c r="I8956" s="178"/>
      <c r="J8956" s="106">
        <v>37916</v>
      </c>
      <c r="K8956" s="178">
        <v>60.3</v>
      </c>
      <c r="L8956" s="178">
        <v>59.23</v>
      </c>
      <c r="M8956" s="178"/>
      <c r="N8956" s="178"/>
      <c r="O8956" s="178"/>
      <c r="P8956" s="178"/>
      <c r="Q8956" s="178"/>
      <c r="R8956" s="178"/>
      <c r="S8956" s="178"/>
      <c r="T8956" s="178"/>
      <c r="U8956" s="178"/>
    </row>
    <row r="8957" spans="1:21">
      <c r="A8957" s="178"/>
      <c r="B8957" s="178"/>
      <c r="C8957" s="178"/>
      <c r="D8957" s="106">
        <v>37915</v>
      </c>
      <c r="E8957" s="178">
        <v>42.16</v>
      </c>
      <c r="F8957" s="178">
        <v>42.239989999999999</v>
      </c>
      <c r="G8957" s="178"/>
      <c r="H8957" s="178"/>
      <c r="I8957" s="178"/>
      <c r="J8957" s="106">
        <v>37915</v>
      </c>
      <c r="K8957" s="178">
        <v>60.76</v>
      </c>
      <c r="L8957" s="178">
        <v>60.42</v>
      </c>
      <c r="M8957" s="178"/>
      <c r="N8957" s="178"/>
      <c r="O8957" s="178"/>
      <c r="P8957" s="178"/>
      <c r="Q8957" s="178"/>
      <c r="R8957" s="178"/>
      <c r="S8957" s="178"/>
      <c r="T8957" s="178"/>
      <c r="U8957" s="178"/>
    </row>
    <row r="8958" spans="1:21">
      <c r="A8958" s="178"/>
      <c r="B8958" s="178"/>
      <c r="C8958" s="178"/>
      <c r="D8958" s="106">
        <v>37914</v>
      </c>
      <c r="E8958" s="178">
        <v>42.289990000000003</v>
      </c>
      <c r="F8958" s="178">
        <v>42.19</v>
      </c>
      <c r="G8958" s="178"/>
      <c r="H8958" s="178"/>
      <c r="I8958" s="178"/>
      <c r="J8958" s="106">
        <v>37914</v>
      </c>
      <c r="K8958" s="178">
        <v>60.68</v>
      </c>
      <c r="L8958" s="178">
        <v>60.84</v>
      </c>
      <c r="M8958" s="178"/>
      <c r="N8958" s="178"/>
      <c r="O8958" s="178"/>
      <c r="P8958" s="178"/>
      <c r="Q8958" s="178"/>
      <c r="R8958" s="178"/>
      <c r="S8958" s="178"/>
      <c r="T8958" s="178"/>
      <c r="U8958" s="178"/>
    </row>
    <row r="8959" spans="1:21">
      <c r="A8959" s="178"/>
      <c r="B8959" s="178"/>
      <c r="C8959" s="178"/>
      <c r="D8959" s="106">
        <v>37911</v>
      </c>
      <c r="E8959" s="178">
        <v>42.75</v>
      </c>
      <c r="F8959" s="178">
        <v>42.670009999999998</v>
      </c>
      <c r="G8959" s="178"/>
      <c r="H8959" s="178"/>
      <c r="I8959" s="178"/>
      <c r="J8959" s="106">
        <v>37911</v>
      </c>
      <c r="K8959" s="178">
        <v>61</v>
      </c>
      <c r="L8959" s="178">
        <v>60.58</v>
      </c>
      <c r="M8959" s="178"/>
      <c r="N8959" s="178"/>
      <c r="O8959" s="178"/>
      <c r="P8959" s="178"/>
      <c r="Q8959" s="178"/>
      <c r="R8959" s="178"/>
      <c r="S8959" s="178"/>
      <c r="T8959" s="178"/>
      <c r="U8959" s="178"/>
    </row>
    <row r="8960" spans="1:21">
      <c r="A8960" s="178"/>
      <c r="B8960" s="178"/>
      <c r="C8960" s="178"/>
      <c r="D8960" s="106">
        <v>37910</v>
      </c>
      <c r="E8960" s="178">
        <v>42.7</v>
      </c>
      <c r="F8960" s="178">
        <v>42.689990000000002</v>
      </c>
      <c r="G8960" s="178"/>
      <c r="H8960" s="178"/>
      <c r="I8960" s="178"/>
      <c r="J8960" s="106">
        <v>37910</v>
      </c>
      <c r="K8960" s="178">
        <v>60.37</v>
      </c>
      <c r="L8960" s="178">
        <v>60.93</v>
      </c>
      <c r="M8960" s="178"/>
      <c r="N8960" s="178"/>
      <c r="O8960" s="178"/>
      <c r="P8960" s="178"/>
      <c r="Q8960" s="178"/>
      <c r="R8960" s="178"/>
      <c r="S8960" s="178"/>
      <c r="T8960" s="178"/>
      <c r="U8960" s="178"/>
    </row>
    <row r="8961" spans="1:21">
      <c r="A8961" s="178"/>
      <c r="B8961" s="178"/>
      <c r="C8961" s="178"/>
      <c r="D8961" s="106">
        <v>37909</v>
      </c>
      <c r="E8961" s="178">
        <v>42.75</v>
      </c>
      <c r="F8961" s="178">
        <v>42.8</v>
      </c>
      <c r="G8961" s="178"/>
      <c r="H8961" s="178"/>
      <c r="I8961" s="178"/>
      <c r="J8961" s="106">
        <v>37909</v>
      </c>
      <c r="K8961" s="178">
        <v>60.16</v>
      </c>
      <c r="L8961" s="178">
        <v>60.47</v>
      </c>
      <c r="M8961" s="178"/>
      <c r="N8961" s="178"/>
      <c r="O8961" s="178"/>
      <c r="P8961" s="178"/>
      <c r="Q8961" s="178"/>
      <c r="R8961" s="178"/>
      <c r="S8961" s="178"/>
      <c r="T8961" s="178"/>
      <c r="U8961" s="178"/>
    </row>
    <row r="8962" spans="1:21">
      <c r="A8962" s="178"/>
      <c r="B8962" s="178"/>
      <c r="C8962" s="178"/>
      <c r="D8962" s="106">
        <v>37908</v>
      </c>
      <c r="E8962" s="178">
        <v>42.48</v>
      </c>
      <c r="F8962" s="178">
        <v>42.62</v>
      </c>
      <c r="G8962" s="178"/>
      <c r="H8962" s="178"/>
      <c r="I8962" s="178"/>
      <c r="J8962" s="106">
        <v>37908</v>
      </c>
      <c r="K8962" s="178">
        <v>60.14</v>
      </c>
      <c r="L8962" s="178">
        <v>60.28</v>
      </c>
      <c r="M8962" s="178"/>
      <c r="N8962" s="178"/>
      <c r="O8962" s="178"/>
      <c r="P8962" s="178"/>
      <c r="Q8962" s="178"/>
      <c r="R8962" s="178"/>
      <c r="S8962" s="178"/>
      <c r="T8962" s="178"/>
      <c r="U8962" s="178"/>
    </row>
    <row r="8963" spans="1:21">
      <c r="A8963" s="178"/>
      <c r="B8963" s="178"/>
      <c r="C8963" s="178"/>
      <c r="D8963" s="106">
        <v>37907</v>
      </c>
      <c r="E8963" s="178">
        <v>42.000010000000003</v>
      </c>
      <c r="F8963" s="178">
        <v>42.48</v>
      </c>
      <c r="G8963" s="178"/>
      <c r="H8963" s="178"/>
      <c r="I8963" s="178"/>
      <c r="J8963" s="106">
        <v>37907</v>
      </c>
      <c r="K8963" s="178">
        <v>59.35</v>
      </c>
      <c r="L8963" s="178">
        <v>59.99</v>
      </c>
      <c r="M8963" s="178"/>
      <c r="N8963" s="178"/>
      <c r="O8963" s="178"/>
      <c r="P8963" s="178"/>
      <c r="Q8963" s="178"/>
      <c r="R8963" s="178"/>
      <c r="S8963" s="178"/>
      <c r="T8963" s="178"/>
      <c r="U8963" s="178"/>
    </row>
    <row r="8964" spans="1:21">
      <c r="A8964" s="178"/>
      <c r="B8964" s="178"/>
      <c r="C8964" s="178"/>
      <c r="D8964" s="106">
        <v>37904</v>
      </c>
      <c r="E8964" s="178">
        <v>41.91001</v>
      </c>
      <c r="F8964" s="178">
        <v>42.000010000000003</v>
      </c>
      <c r="G8964" s="178"/>
      <c r="H8964" s="178"/>
      <c r="I8964" s="178"/>
      <c r="J8964" s="106">
        <v>37904</v>
      </c>
      <c r="K8964" s="178">
        <v>59.21</v>
      </c>
      <c r="L8964" s="178">
        <v>59.25</v>
      </c>
      <c r="M8964" s="178"/>
      <c r="N8964" s="178"/>
      <c r="O8964" s="178"/>
      <c r="P8964" s="178"/>
      <c r="Q8964" s="178"/>
      <c r="R8964" s="178"/>
      <c r="S8964" s="178"/>
      <c r="T8964" s="178"/>
      <c r="U8964" s="178"/>
    </row>
    <row r="8965" spans="1:21">
      <c r="A8965" s="178"/>
      <c r="B8965" s="178"/>
      <c r="C8965" s="178"/>
      <c r="D8965" s="106">
        <v>37903</v>
      </c>
      <c r="E8965" s="178">
        <v>41.879989999999999</v>
      </c>
      <c r="F8965" s="178">
        <v>41.809989999999999</v>
      </c>
      <c r="G8965" s="178"/>
      <c r="H8965" s="178"/>
      <c r="I8965" s="178"/>
      <c r="J8965" s="106">
        <v>37903</v>
      </c>
      <c r="K8965" s="178">
        <v>59.65</v>
      </c>
      <c r="L8965" s="178">
        <v>59.41</v>
      </c>
      <c r="M8965" s="178"/>
      <c r="N8965" s="178"/>
      <c r="O8965" s="178"/>
      <c r="P8965" s="178"/>
      <c r="Q8965" s="178"/>
      <c r="R8965" s="178"/>
      <c r="S8965" s="178"/>
      <c r="T8965" s="178"/>
      <c r="U8965" s="178"/>
    </row>
    <row r="8966" spans="1:21">
      <c r="A8966" s="178"/>
      <c r="B8966" s="178"/>
      <c r="C8966" s="178"/>
      <c r="D8966" s="106">
        <v>37902</v>
      </c>
      <c r="E8966" s="178">
        <v>41.950009999999999</v>
      </c>
      <c r="F8966" s="178">
        <v>41.879989999999999</v>
      </c>
      <c r="G8966" s="178"/>
      <c r="H8966" s="178"/>
      <c r="I8966" s="178"/>
      <c r="J8966" s="106">
        <v>37902</v>
      </c>
      <c r="K8966" s="178">
        <v>59.35</v>
      </c>
      <c r="L8966" s="178">
        <v>59.4</v>
      </c>
      <c r="M8966" s="178"/>
      <c r="N8966" s="178"/>
      <c r="O8966" s="178"/>
      <c r="P8966" s="178"/>
      <c r="Q8966" s="178"/>
      <c r="R8966" s="178"/>
      <c r="S8966" s="178"/>
      <c r="T8966" s="178"/>
      <c r="U8966" s="178"/>
    </row>
    <row r="8967" spans="1:21">
      <c r="A8967" s="178"/>
      <c r="B8967" s="178"/>
      <c r="C8967" s="178"/>
      <c r="D8967" s="106">
        <v>37901</v>
      </c>
      <c r="E8967" s="178">
        <v>41.809989999999999</v>
      </c>
      <c r="F8967" s="178">
        <v>41.950009999999999</v>
      </c>
      <c r="G8967" s="178"/>
      <c r="H8967" s="178"/>
      <c r="I8967" s="178"/>
      <c r="J8967" s="106">
        <v>37901</v>
      </c>
      <c r="K8967" s="178">
        <v>59.27</v>
      </c>
      <c r="L8967" s="178">
        <v>59.27</v>
      </c>
      <c r="M8967" s="178"/>
      <c r="N8967" s="178"/>
      <c r="O8967" s="178"/>
      <c r="P8967" s="178"/>
      <c r="Q8967" s="178"/>
      <c r="R8967" s="178"/>
      <c r="S8967" s="178"/>
      <c r="T8967" s="178"/>
      <c r="U8967" s="178"/>
    </row>
    <row r="8968" spans="1:21">
      <c r="A8968" s="178"/>
      <c r="B8968" s="178"/>
      <c r="C8968" s="178"/>
      <c r="D8968" s="106">
        <v>37900</v>
      </c>
      <c r="E8968" s="178">
        <v>41.74</v>
      </c>
      <c r="F8968" s="178">
        <v>41.809989999999999</v>
      </c>
      <c r="G8968" s="178"/>
      <c r="H8968" s="178"/>
      <c r="I8968" s="178"/>
      <c r="J8968" s="106">
        <v>37900</v>
      </c>
      <c r="K8968" s="178">
        <v>59.05</v>
      </c>
      <c r="L8968" s="178">
        <v>59.27</v>
      </c>
      <c r="M8968" s="178"/>
      <c r="N8968" s="178"/>
      <c r="O8968" s="178"/>
      <c r="P8968" s="178"/>
      <c r="Q8968" s="178"/>
      <c r="R8968" s="178"/>
      <c r="S8968" s="178"/>
      <c r="T8968" s="178"/>
      <c r="U8968" s="178"/>
    </row>
    <row r="8969" spans="1:21">
      <c r="A8969" s="178"/>
      <c r="B8969" s="178"/>
      <c r="C8969" s="178"/>
      <c r="D8969" s="106">
        <v>37897</v>
      </c>
      <c r="E8969" s="178">
        <v>41.899990000000003</v>
      </c>
      <c r="F8969" s="178">
        <v>41.67</v>
      </c>
      <c r="G8969" s="178"/>
      <c r="H8969" s="178"/>
      <c r="I8969" s="178"/>
      <c r="J8969" s="106">
        <v>37897</v>
      </c>
      <c r="K8969" s="178">
        <v>59.05</v>
      </c>
      <c r="L8969" s="178">
        <v>59.05</v>
      </c>
      <c r="M8969" s="178"/>
      <c r="N8969" s="178"/>
      <c r="O8969" s="178"/>
      <c r="P8969" s="178"/>
      <c r="Q8969" s="178"/>
      <c r="R8969" s="178"/>
      <c r="S8969" s="178"/>
      <c r="T8969" s="178"/>
      <c r="U8969" s="178"/>
    </row>
    <row r="8970" spans="1:21">
      <c r="A8970" s="178"/>
      <c r="B8970" s="178"/>
      <c r="C8970" s="178"/>
      <c r="D8970" s="106">
        <v>37896</v>
      </c>
      <c r="E8970" s="178">
        <v>41.6</v>
      </c>
      <c r="F8970" s="178">
        <v>41.55001</v>
      </c>
      <c r="G8970" s="178"/>
      <c r="H8970" s="178"/>
      <c r="I8970" s="178"/>
      <c r="J8970" s="106">
        <v>37896</v>
      </c>
      <c r="K8970" s="178">
        <v>58.56</v>
      </c>
      <c r="L8970" s="178">
        <v>58.62</v>
      </c>
      <c r="M8970" s="178"/>
      <c r="N8970" s="178"/>
      <c r="O8970" s="178"/>
      <c r="P8970" s="178"/>
      <c r="Q8970" s="178"/>
      <c r="R8970" s="178"/>
      <c r="S8970" s="178"/>
      <c r="T8970" s="178"/>
      <c r="U8970" s="178"/>
    </row>
    <row r="8971" spans="1:21">
      <c r="A8971" s="178"/>
      <c r="B8971" s="178"/>
      <c r="C8971" s="178"/>
      <c r="D8971" s="106">
        <v>37895</v>
      </c>
      <c r="E8971" s="178">
        <v>40.470010000000002</v>
      </c>
      <c r="F8971" s="178">
        <v>41.55001</v>
      </c>
      <c r="G8971" s="178"/>
      <c r="H8971" s="178"/>
      <c r="I8971" s="178"/>
      <c r="J8971" s="106">
        <v>37895</v>
      </c>
      <c r="K8971" s="178">
        <v>57.35</v>
      </c>
      <c r="L8971" s="178">
        <v>58.56</v>
      </c>
      <c r="M8971" s="178"/>
      <c r="N8971" s="178"/>
      <c r="O8971" s="178"/>
      <c r="P8971" s="178"/>
      <c r="Q8971" s="178"/>
      <c r="R8971" s="178"/>
      <c r="S8971" s="178"/>
      <c r="T8971" s="178"/>
      <c r="U8971" s="178"/>
    </row>
    <row r="8972" spans="1:21">
      <c r="A8972" s="178"/>
      <c r="B8972" s="178"/>
      <c r="C8972" s="178"/>
      <c r="D8972" s="106">
        <v>37894</v>
      </c>
      <c r="E8972" s="178">
        <v>40.700000000000003</v>
      </c>
      <c r="F8972" s="178">
        <v>40.64</v>
      </c>
      <c r="G8972" s="178"/>
      <c r="H8972" s="178"/>
      <c r="I8972" s="178"/>
      <c r="J8972" s="106">
        <v>37894</v>
      </c>
      <c r="K8972" s="178">
        <v>57.3</v>
      </c>
      <c r="L8972" s="178">
        <v>57.45</v>
      </c>
      <c r="M8972" s="178"/>
      <c r="N8972" s="178"/>
      <c r="O8972" s="178"/>
      <c r="P8972" s="178"/>
      <c r="Q8972" s="178"/>
      <c r="R8972" s="178"/>
      <c r="S8972" s="178"/>
      <c r="T8972" s="178"/>
      <c r="U8972" s="178"/>
    </row>
    <row r="8973" spans="1:21">
      <c r="A8973" s="178"/>
      <c r="B8973" s="178"/>
      <c r="C8973" s="178"/>
      <c r="D8973" s="106">
        <v>37893</v>
      </c>
      <c r="E8973" s="178">
        <v>40.799990000000001</v>
      </c>
      <c r="F8973" s="178">
        <v>40.840000000000003</v>
      </c>
      <c r="G8973" s="178"/>
      <c r="H8973" s="178"/>
      <c r="I8973" s="178"/>
      <c r="J8973" s="106">
        <v>37893</v>
      </c>
      <c r="K8973" s="178">
        <v>58.04</v>
      </c>
      <c r="L8973" s="178">
        <v>57.24</v>
      </c>
      <c r="M8973" s="178"/>
      <c r="N8973" s="178"/>
      <c r="O8973" s="178"/>
      <c r="P8973" s="178"/>
      <c r="Q8973" s="178"/>
      <c r="R8973" s="178"/>
      <c r="S8973" s="178"/>
      <c r="T8973" s="178"/>
      <c r="U8973" s="178"/>
    </row>
    <row r="8974" spans="1:21">
      <c r="A8974" s="178"/>
      <c r="B8974" s="178"/>
      <c r="C8974" s="178"/>
      <c r="D8974" s="106">
        <v>37890</v>
      </c>
      <c r="E8974" s="178">
        <v>40.700000000000003</v>
      </c>
      <c r="F8974" s="178">
        <v>40.690010000000001</v>
      </c>
      <c r="G8974" s="178"/>
      <c r="H8974" s="178"/>
      <c r="I8974" s="178"/>
      <c r="J8974" s="106">
        <v>37890</v>
      </c>
      <c r="K8974" s="178">
        <v>58.19</v>
      </c>
      <c r="L8974" s="178">
        <v>58.04</v>
      </c>
      <c r="M8974" s="178"/>
      <c r="N8974" s="178"/>
      <c r="O8974" s="178"/>
      <c r="P8974" s="178"/>
      <c r="Q8974" s="178"/>
      <c r="R8974" s="178"/>
      <c r="S8974" s="178"/>
      <c r="T8974" s="178"/>
      <c r="U8974" s="178"/>
    </row>
    <row r="8975" spans="1:21">
      <c r="A8975" s="178"/>
      <c r="B8975" s="178"/>
      <c r="C8975" s="178"/>
      <c r="D8975" s="106">
        <v>37889</v>
      </c>
      <c r="E8975" s="178">
        <v>41.069989999999997</v>
      </c>
      <c r="F8975" s="178">
        <v>40.840000000000003</v>
      </c>
      <c r="G8975" s="178"/>
      <c r="H8975" s="178"/>
      <c r="I8975" s="178"/>
      <c r="J8975" s="106">
        <v>37889</v>
      </c>
      <c r="K8975" s="178">
        <v>58.85</v>
      </c>
      <c r="L8975" s="178">
        <v>58.39</v>
      </c>
      <c r="M8975" s="178"/>
      <c r="N8975" s="178"/>
      <c r="O8975" s="178"/>
      <c r="P8975" s="178"/>
      <c r="Q8975" s="178"/>
      <c r="R8975" s="178"/>
      <c r="S8975" s="178"/>
      <c r="T8975" s="178"/>
      <c r="U8975" s="178"/>
    </row>
    <row r="8976" spans="1:21">
      <c r="A8976" s="178"/>
      <c r="B8976" s="178"/>
      <c r="C8976" s="178"/>
      <c r="D8976" s="106">
        <v>37888</v>
      </c>
      <c r="E8976" s="178">
        <v>41.38</v>
      </c>
      <c r="F8976" s="178">
        <v>41.17</v>
      </c>
      <c r="G8976" s="178"/>
      <c r="H8976" s="178"/>
      <c r="I8976" s="178"/>
      <c r="J8976" s="106">
        <v>37888</v>
      </c>
      <c r="K8976" s="178">
        <v>58.3</v>
      </c>
      <c r="L8976" s="178">
        <v>58.72</v>
      </c>
      <c r="M8976" s="178"/>
      <c r="N8976" s="178"/>
      <c r="O8976" s="178"/>
      <c r="P8976" s="178"/>
      <c r="Q8976" s="178"/>
      <c r="R8976" s="178"/>
      <c r="S8976" s="178"/>
      <c r="T8976" s="178"/>
      <c r="U8976" s="178"/>
    </row>
    <row r="8977" spans="1:21">
      <c r="A8977" s="178"/>
      <c r="B8977" s="178"/>
      <c r="C8977" s="178"/>
      <c r="D8977" s="106">
        <v>37887</v>
      </c>
      <c r="E8977" s="178">
        <v>41.320010000000003</v>
      </c>
      <c r="F8977" s="178">
        <v>41.4</v>
      </c>
      <c r="G8977" s="178"/>
      <c r="H8977" s="178"/>
      <c r="I8977" s="178"/>
      <c r="J8977" s="106">
        <v>37887</v>
      </c>
      <c r="K8977" s="178">
        <v>58.58</v>
      </c>
      <c r="L8977" s="178">
        <v>58.85</v>
      </c>
      <c r="M8977" s="178"/>
      <c r="N8977" s="178"/>
      <c r="O8977" s="178"/>
      <c r="P8977" s="178"/>
      <c r="Q8977" s="178"/>
      <c r="R8977" s="178"/>
      <c r="S8977" s="178"/>
      <c r="T8977" s="178"/>
      <c r="U8977" s="178"/>
    </row>
    <row r="8978" spans="1:21">
      <c r="A8978" s="178"/>
      <c r="B8978" s="178"/>
      <c r="C8978" s="178"/>
      <c r="D8978" s="106">
        <v>37886</v>
      </c>
      <c r="E8978" s="178">
        <v>41.65</v>
      </c>
      <c r="F8978" s="178">
        <v>41.260010000000001</v>
      </c>
      <c r="G8978" s="178"/>
      <c r="H8978" s="178"/>
      <c r="I8978" s="178"/>
      <c r="J8978" s="106">
        <v>37886</v>
      </c>
      <c r="K8978" s="178">
        <v>58.97</v>
      </c>
      <c r="L8978" s="178">
        <v>58.58</v>
      </c>
      <c r="M8978" s="178"/>
      <c r="N8978" s="178"/>
      <c r="O8978" s="178"/>
      <c r="P8978" s="178"/>
      <c r="Q8978" s="178"/>
      <c r="R8978" s="178"/>
      <c r="S8978" s="178"/>
      <c r="T8978" s="178"/>
      <c r="U8978" s="178"/>
    </row>
    <row r="8979" spans="1:21">
      <c r="A8979" s="178"/>
      <c r="B8979" s="178"/>
      <c r="C8979" s="178"/>
      <c r="D8979" s="106">
        <v>37883</v>
      </c>
      <c r="E8979" s="178">
        <v>41.500019999999999</v>
      </c>
      <c r="F8979" s="178">
        <v>41.659990000000001</v>
      </c>
      <c r="G8979" s="178"/>
      <c r="H8979" s="178"/>
      <c r="I8979" s="178"/>
      <c r="J8979" s="106">
        <v>37883</v>
      </c>
      <c r="K8979" s="178">
        <v>59.25</v>
      </c>
      <c r="L8979" s="178">
        <v>59.05</v>
      </c>
      <c r="M8979" s="178"/>
      <c r="N8979" s="178"/>
      <c r="O8979" s="178"/>
      <c r="P8979" s="178"/>
      <c r="Q8979" s="178"/>
      <c r="R8979" s="178"/>
      <c r="S8979" s="178"/>
      <c r="T8979" s="178"/>
      <c r="U8979" s="178"/>
    </row>
    <row r="8980" spans="1:21">
      <c r="A8980" s="178"/>
      <c r="B8980" s="178"/>
      <c r="C8980" s="178"/>
      <c r="D8980" s="106">
        <v>37882</v>
      </c>
      <c r="E8980" s="178">
        <v>41.500019999999999</v>
      </c>
      <c r="F8980" s="178">
        <v>41.73001</v>
      </c>
      <c r="G8980" s="178"/>
      <c r="H8980" s="178"/>
      <c r="I8980" s="178"/>
      <c r="J8980" s="106">
        <v>37882</v>
      </c>
      <c r="K8980" s="178">
        <v>58.05</v>
      </c>
      <c r="L8980" s="178">
        <v>58.92</v>
      </c>
      <c r="M8980" s="178"/>
      <c r="N8980" s="178"/>
      <c r="O8980" s="178"/>
      <c r="P8980" s="178"/>
      <c r="Q8980" s="178"/>
      <c r="R8980" s="178"/>
      <c r="S8980" s="178"/>
      <c r="T8980" s="178"/>
      <c r="U8980" s="178"/>
    </row>
    <row r="8981" spans="1:21">
      <c r="A8981" s="178"/>
      <c r="B8981" s="178"/>
      <c r="C8981" s="178"/>
      <c r="D8981" s="106">
        <v>37881</v>
      </c>
      <c r="E8981" s="178">
        <v>41.770009999999999</v>
      </c>
      <c r="F8981" s="178">
        <v>41.41001</v>
      </c>
      <c r="G8981" s="178"/>
      <c r="H8981" s="178"/>
      <c r="I8981" s="178"/>
      <c r="J8981" s="106">
        <v>37881</v>
      </c>
      <c r="K8981" s="178">
        <v>57.82</v>
      </c>
      <c r="L8981" s="178">
        <v>57.95</v>
      </c>
      <c r="M8981" s="178"/>
      <c r="N8981" s="178"/>
      <c r="O8981" s="178"/>
      <c r="P8981" s="178"/>
      <c r="Q8981" s="178"/>
      <c r="R8981" s="178"/>
      <c r="S8981" s="178"/>
      <c r="T8981" s="178"/>
      <c r="U8981" s="178"/>
    </row>
    <row r="8982" spans="1:21">
      <c r="A8982" s="178"/>
      <c r="B8982" s="178"/>
      <c r="C8982" s="178"/>
      <c r="D8982" s="106">
        <v>37880</v>
      </c>
      <c r="E8982" s="178">
        <v>41.78</v>
      </c>
      <c r="F8982" s="178">
        <v>41.890009999999997</v>
      </c>
      <c r="G8982" s="178"/>
      <c r="H8982" s="178"/>
      <c r="I8982" s="178"/>
      <c r="J8982" s="106">
        <v>37880</v>
      </c>
      <c r="K8982" s="178">
        <v>57.54</v>
      </c>
      <c r="L8982" s="178">
        <v>57.88</v>
      </c>
      <c r="M8982" s="178"/>
      <c r="N8982" s="178"/>
      <c r="O8982" s="178"/>
      <c r="P8982" s="178"/>
      <c r="Q8982" s="178"/>
      <c r="R8982" s="178"/>
      <c r="S8982" s="178"/>
      <c r="T8982" s="178"/>
      <c r="U8982" s="178"/>
    </row>
    <row r="8983" spans="1:21">
      <c r="A8983" s="178"/>
      <c r="B8983" s="178"/>
      <c r="C8983" s="178"/>
      <c r="D8983" s="106">
        <v>37879</v>
      </c>
      <c r="E8983" s="178">
        <v>41.820010000000003</v>
      </c>
      <c r="F8983" s="178">
        <v>41.919989999999999</v>
      </c>
      <c r="G8983" s="178"/>
      <c r="H8983" s="178"/>
      <c r="I8983" s="178"/>
      <c r="J8983" s="106">
        <v>37879</v>
      </c>
      <c r="K8983" s="178">
        <v>57.6</v>
      </c>
      <c r="L8983" s="178">
        <v>57.59</v>
      </c>
      <c r="M8983" s="178"/>
      <c r="N8983" s="178"/>
      <c r="O8983" s="178"/>
      <c r="P8983" s="178"/>
      <c r="Q8983" s="178"/>
      <c r="R8983" s="178"/>
      <c r="S8983" s="178"/>
      <c r="T8983" s="178"/>
      <c r="U8983" s="178"/>
    </row>
    <row r="8984" spans="1:21" s="180" customFormat="1">
      <c r="D8984" s="183">
        <v>37876</v>
      </c>
      <c r="E8984" s="180">
        <v>41.91001</v>
      </c>
      <c r="F8984" s="180">
        <v>41.820010000000003</v>
      </c>
      <c r="J8984" s="183">
        <v>37876</v>
      </c>
      <c r="K8984" s="180">
        <v>57.62</v>
      </c>
      <c r="L8984" s="180">
        <v>57.49</v>
      </c>
    </row>
    <row r="8985" spans="1:21">
      <c r="A8985" s="178"/>
      <c r="B8985" s="178"/>
      <c r="C8985" s="178"/>
      <c r="D8985" s="106">
        <v>37875</v>
      </c>
      <c r="E8985" s="178">
        <v>42.000010000000003</v>
      </c>
      <c r="F8985" s="178">
        <v>41.809989999999999</v>
      </c>
      <c r="G8985" s="178"/>
      <c r="H8985" s="178"/>
      <c r="I8985" s="178"/>
      <c r="J8985" s="106">
        <v>37875</v>
      </c>
      <c r="K8985" s="178">
        <v>57.44</v>
      </c>
      <c r="L8985" s="178">
        <v>57.62</v>
      </c>
      <c r="M8985" s="178"/>
      <c r="N8985" s="178"/>
      <c r="O8985" s="178"/>
      <c r="P8985" s="178"/>
      <c r="Q8985" s="178"/>
      <c r="R8985" s="178"/>
      <c r="S8985" s="178"/>
      <c r="T8985" s="178"/>
      <c r="U8985" s="178"/>
    </row>
    <row r="8986" spans="1:21">
      <c r="A8986" s="178"/>
      <c r="B8986" s="178"/>
      <c r="C8986" s="178"/>
      <c r="D8986" s="106">
        <v>37874</v>
      </c>
      <c r="E8986" s="178">
        <v>41.96</v>
      </c>
      <c r="F8986" s="178">
        <v>41.85</v>
      </c>
      <c r="G8986" s="178"/>
      <c r="H8986" s="178"/>
      <c r="I8986" s="178"/>
      <c r="J8986" s="106">
        <v>37874</v>
      </c>
      <c r="K8986" s="178">
        <v>57.5</v>
      </c>
      <c r="L8986" s="178">
        <v>57.51</v>
      </c>
      <c r="M8986" s="178"/>
      <c r="N8986" s="178"/>
      <c r="O8986" s="178"/>
      <c r="P8986" s="178"/>
      <c r="Q8986" s="178"/>
      <c r="R8986" s="178"/>
      <c r="S8986" s="178"/>
      <c r="T8986" s="178"/>
      <c r="U8986" s="178"/>
    </row>
    <row r="8987" spans="1:21">
      <c r="A8987" s="178"/>
      <c r="B8987" s="178"/>
      <c r="C8987" s="178"/>
      <c r="D8987" s="106">
        <v>37873</v>
      </c>
      <c r="E8987" s="178">
        <v>42.059989999999999</v>
      </c>
      <c r="F8987" s="178">
        <v>42.059989999999999</v>
      </c>
      <c r="G8987" s="178"/>
      <c r="H8987" s="178"/>
      <c r="I8987" s="178"/>
      <c r="J8987" s="106">
        <v>37873</v>
      </c>
      <c r="K8987" s="178">
        <v>57.73</v>
      </c>
      <c r="L8987" s="178">
        <v>57.75</v>
      </c>
      <c r="M8987" s="178"/>
      <c r="N8987" s="178"/>
      <c r="O8987" s="178"/>
      <c r="P8987" s="178"/>
      <c r="Q8987" s="178"/>
      <c r="R8987" s="178"/>
      <c r="S8987" s="178"/>
      <c r="T8987" s="178"/>
      <c r="U8987" s="178"/>
    </row>
    <row r="8988" spans="1:21">
      <c r="A8988" s="178"/>
      <c r="B8988" s="178"/>
      <c r="C8988" s="178"/>
      <c r="D8988" s="106">
        <v>37872</v>
      </c>
      <c r="E8988" s="178">
        <v>41.83999</v>
      </c>
      <c r="F8988" s="178">
        <v>41.96</v>
      </c>
      <c r="G8988" s="178"/>
      <c r="H8988" s="178"/>
      <c r="I8988" s="178"/>
      <c r="J8988" s="106">
        <v>37872</v>
      </c>
      <c r="K8988" s="178">
        <v>57</v>
      </c>
      <c r="L8988" s="178">
        <v>57.59</v>
      </c>
      <c r="M8988" s="178"/>
      <c r="N8988" s="178"/>
      <c r="O8988" s="178"/>
      <c r="P8988" s="178"/>
      <c r="Q8988" s="178"/>
      <c r="R8988" s="178"/>
      <c r="S8988" s="178"/>
      <c r="T8988" s="178"/>
      <c r="U8988" s="178"/>
    </row>
    <row r="8989" spans="1:21">
      <c r="A8989" s="178"/>
      <c r="B8989" s="178"/>
      <c r="C8989" s="178"/>
      <c r="D8989" s="106">
        <v>37869</v>
      </c>
      <c r="E8989" s="178">
        <v>41.69999</v>
      </c>
      <c r="F8989" s="178">
        <v>41.789990000000003</v>
      </c>
      <c r="G8989" s="178"/>
      <c r="H8989" s="178"/>
      <c r="I8989" s="178"/>
      <c r="J8989" s="106">
        <v>37869</v>
      </c>
      <c r="K8989" s="178">
        <v>57.46</v>
      </c>
      <c r="L8989" s="178">
        <v>57</v>
      </c>
      <c r="M8989" s="178"/>
      <c r="N8989" s="178"/>
      <c r="O8989" s="178"/>
      <c r="P8989" s="178"/>
      <c r="Q8989" s="178"/>
      <c r="R8989" s="178"/>
      <c r="S8989" s="178"/>
      <c r="T8989" s="178"/>
      <c r="U8989" s="178"/>
    </row>
    <row r="8990" spans="1:21">
      <c r="A8990" s="178"/>
      <c r="B8990" s="178"/>
      <c r="C8990" s="178"/>
      <c r="D8990" s="106">
        <v>37868</v>
      </c>
      <c r="E8990" s="178">
        <v>41.65</v>
      </c>
      <c r="F8990" s="178">
        <v>41.85</v>
      </c>
      <c r="G8990" s="178"/>
      <c r="H8990" s="178"/>
      <c r="I8990" s="178"/>
      <c r="J8990" s="106">
        <v>37868</v>
      </c>
      <c r="K8990" s="178">
        <v>57.55</v>
      </c>
      <c r="L8990" s="178">
        <v>57.51</v>
      </c>
      <c r="M8990" s="178"/>
      <c r="N8990" s="178"/>
      <c r="O8990" s="178"/>
      <c r="P8990" s="178"/>
      <c r="Q8990" s="178"/>
      <c r="R8990" s="178"/>
      <c r="S8990" s="178"/>
      <c r="T8990" s="178"/>
      <c r="U8990" s="178"/>
    </row>
    <row r="8991" spans="1:21">
      <c r="A8991" s="178"/>
      <c r="B8991" s="178"/>
      <c r="C8991" s="178"/>
      <c r="D8991" s="106">
        <v>37867</v>
      </c>
      <c r="E8991" s="178">
        <v>41.74</v>
      </c>
      <c r="F8991" s="178">
        <v>41.65</v>
      </c>
      <c r="G8991" s="178"/>
      <c r="H8991" s="178"/>
      <c r="I8991" s="178"/>
      <c r="J8991" s="106">
        <v>37867</v>
      </c>
      <c r="K8991" s="178">
        <v>57.65</v>
      </c>
      <c r="L8991" s="178">
        <v>57.55</v>
      </c>
      <c r="M8991" s="178"/>
      <c r="N8991" s="178"/>
      <c r="O8991" s="178"/>
      <c r="P8991" s="178"/>
      <c r="Q8991" s="178"/>
      <c r="R8991" s="178"/>
      <c r="S8991" s="178"/>
      <c r="T8991" s="178"/>
      <c r="U8991" s="178"/>
    </row>
    <row r="8992" spans="1:21">
      <c r="A8992" s="178"/>
      <c r="B8992" s="178"/>
      <c r="C8992" s="178"/>
      <c r="D8992" s="106">
        <v>37866</v>
      </c>
      <c r="E8992" s="178">
        <v>40.999989999999997</v>
      </c>
      <c r="F8992" s="178">
        <v>41.820010000000003</v>
      </c>
      <c r="G8992" s="178"/>
      <c r="H8992" s="178"/>
      <c r="I8992" s="178"/>
      <c r="J8992" s="106">
        <v>37866</v>
      </c>
      <c r="K8992" s="178">
        <v>56.8</v>
      </c>
      <c r="L8992" s="178">
        <v>57.65</v>
      </c>
      <c r="M8992" s="178"/>
      <c r="N8992" s="178"/>
      <c r="O8992" s="178"/>
      <c r="P8992" s="178"/>
      <c r="Q8992" s="178"/>
      <c r="R8992" s="178"/>
      <c r="S8992" s="178"/>
      <c r="T8992" s="178"/>
      <c r="U8992" s="178"/>
    </row>
    <row r="8993" spans="1:21">
      <c r="A8993" s="178"/>
      <c r="B8993" s="178"/>
      <c r="C8993" s="178"/>
      <c r="D8993" s="106">
        <v>37862</v>
      </c>
      <c r="E8993" s="178">
        <v>40.270000000000003</v>
      </c>
      <c r="F8993" s="178">
        <v>40.36</v>
      </c>
      <c r="G8993" s="178"/>
      <c r="H8993" s="178"/>
      <c r="I8993" s="178"/>
      <c r="J8993" s="106">
        <v>37862</v>
      </c>
      <c r="K8993" s="178">
        <v>56.05</v>
      </c>
      <c r="L8993" s="178">
        <v>56.69</v>
      </c>
      <c r="M8993" s="178"/>
      <c r="N8993" s="178"/>
      <c r="O8993" s="178"/>
      <c r="P8993" s="178"/>
      <c r="Q8993" s="178"/>
      <c r="R8993" s="178"/>
      <c r="S8993" s="178"/>
      <c r="T8993" s="178"/>
      <c r="U8993" s="178"/>
    </row>
    <row r="8994" spans="1:21">
      <c r="A8994" s="178"/>
      <c r="B8994" s="178"/>
      <c r="C8994" s="178"/>
      <c r="D8994" s="106">
        <v>37861</v>
      </c>
      <c r="E8994" s="178">
        <v>40.000010000000003</v>
      </c>
      <c r="F8994" s="178">
        <v>40.270000000000003</v>
      </c>
      <c r="G8994" s="178"/>
      <c r="H8994" s="178"/>
      <c r="I8994" s="178"/>
      <c r="J8994" s="106">
        <v>37861</v>
      </c>
      <c r="K8994" s="178">
        <v>55.7</v>
      </c>
      <c r="L8994" s="178">
        <v>56</v>
      </c>
      <c r="M8994" s="178"/>
      <c r="N8994" s="178"/>
      <c r="O8994" s="178"/>
      <c r="P8994" s="178"/>
      <c r="Q8994" s="178"/>
      <c r="R8994" s="178"/>
      <c r="S8994" s="178"/>
      <c r="T8994" s="178"/>
      <c r="U8994" s="178"/>
    </row>
    <row r="8995" spans="1:21">
      <c r="A8995" s="178"/>
      <c r="B8995" s="178"/>
      <c r="C8995" s="178"/>
      <c r="D8995" s="106">
        <v>37860</v>
      </c>
      <c r="E8995" s="178">
        <v>40.650010000000002</v>
      </c>
      <c r="F8995" s="178">
        <v>40.14</v>
      </c>
      <c r="G8995" s="178"/>
      <c r="H8995" s="178"/>
      <c r="I8995" s="178"/>
      <c r="J8995" s="106">
        <v>37860</v>
      </c>
      <c r="K8995" s="178">
        <v>55.55</v>
      </c>
      <c r="L8995" s="178">
        <v>55.55</v>
      </c>
      <c r="M8995" s="178"/>
      <c r="N8995" s="178"/>
      <c r="O8995" s="178"/>
      <c r="P8995" s="178"/>
      <c r="Q8995" s="178"/>
      <c r="R8995" s="178"/>
      <c r="S8995" s="178"/>
      <c r="T8995" s="178"/>
      <c r="U8995" s="178"/>
    </row>
    <row r="8996" spans="1:21">
      <c r="A8996" s="178"/>
      <c r="B8996" s="178"/>
      <c r="C8996" s="178"/>
      <c r="D8996" s="106">
        <v>37859</v>
      </c>
      <c r="E8996" s="178">
        <v>40.049999999999997</v>
      </c>
      <c r="F8996" s="178">
        <v>40.549999999999997</v>
      </c>
      <c r="G8996" s="178"/>
      <c r="H8996" s="178"/>
      <c r="I8996" s="178"/>
      <c r="J8996" s="106">
        <v>37859</v>
      </c>
      <c r="K8996" s="178">
        <v>55.16</v>
      </c>
      <c r="L8996" s="178">
        <v>55.8</v>
      </c>
      <c r="M8996" s="178"/>
      <c r="N8996" s="178"/>
      <c r="O8996" s="178"/>
      <c r="P8996" s="178"/>
      <c r="Q8996" s="178"/>
      <c r="R8996" s="178"/>
      <c r="S8996" s="178"/>
      <c r="T8996" s="178"/>
      <c r="U8996" s="178"/>
    </row>
    <row r="8997" spans="1:21">
      <c r="A8997" s="178"/>
      <c r="B8997" s="178"/>
      <c r="C8997" s="178"/>
      <c r="D8997" s="106">
        <v>37858</v>
      </c>
      <c r="E8997" s="178">
        <v>40.259990000000002</v>
      </c>
      <c r="F8997" s="178">
        <v>40.189990000000002</v>
      </c>
      <c r="G8997" s="178"/>
      <c r="H8997" s="178"/>
      <c r="I8997" s="178"/>
      <c r="J8997" s="106">
        <v>37858</v>
      </c>
      <c r="K8997" s="178">
        <v>55.1</v>
      </c>
      <c r="L8997" s="178">
        <v>55.09</v>
      </c>
      <c r="M8997" s="178"/>
      <c r="N8997" s="178"/>
      <c r="O8997" s="178"/>
      <c r="P8997" s="178"/>
      <c r="Q8997" s="178"/>
      <c r="R8997" s="178"/>
      <c r="S8997" s="178"/>
      <c r="T8997" s="178"/>
      <c r="U8997" s="178"/>
    </row>
    <row r="8998" spans="1:21">
      <c r="A8998" s="178"/>
      <c r="B8998" s="178"/>
      <c r="C8998" s="178"/>
      <c r="D8998" s="106">
        <v>37855</v>
      </c>
      <c r="E8998" s="178">
        <v>40.759990000000002</v>
      </c>
      <c r="F8998" s="178">
        <v>40.259990000000002</v>
      </c>
      <c r="G8998" s="178"/>
      <c r="H8998" s="178"/>
      <c r="I8998" s="178"/>
      <c r="J8998" s="106">
        <v>37855</v>
      </c>
      <c r="K8998" s="178">
        <v>56.13</v>
      </c>
      <c r="L8998" s="178">
        <v>55.32</v>
      </c>
      <c r="M8998" s="178"/>
      <c r="N8998" s="178"/>
      <c r="O8998" s="178"/>
      <c r="P8998" s="178"/>
      <c r="Q8998" s="178"/>
      <c r="R8998" s="178"/>
      <c r="S8998" s="178"/>
      <c r="T8998" s="178"/>
      <c r="U8998" s="178"/>
    </row>
    <row r="8999" spans="1:21">
      <c r="A8999" s="178"/>
      <c r="B8999" s="178"/>
      <c r="C8999" s="178"/>
      <c r="D8999" s="106">
        <v>37854</v>
      </c>
      <c r="E8999" s="178">
        <v>40.950000000000003</v>
      </c>
      <c r="F8999" s="178">
        <v>40.659999999999997</v>
      </c>
      <c r="G8999" s="178"/>
      <c r="H8999" s="178"/>
      <c r="I8999" s="178"/>
      <c r="J8999" s="106">
        <v>37854</v>
      </c>
      <c r="K8999" s="178">
        <v>55.43</v>
      </c>
      <c r="L8999" s="178">
        <v>56.05</v>
      </c>
      <c r="M8999" s="178"/>
      <c r="N8999" s="178"/>
      <c r="O8999" s="178"/>
      <c r="P8999" s="178"/>
      <c r="Q8999" s="178"/>
      <c r="R8999" s="178"/>
      <c r="S8999" s="178"/>
      <c r="T8999" s="178"/>
      <c r="U8999" s="178"/>
    </row>
    <row r="9000" spans="1:21">
      <c r="A9000" s="178"/>
      <c r="B9000" s="178"/>
      <c r="C9000" s="178"/>
      <c r="D9000" s="106">
        <v>37853</v>
      </c>
      <c r="E9000" s="178">
        <v>41.22</v>
      </c>
      <c r="F9000" s="178">
        <v>41.080010000000001</v>
      </c>
      <c r="G9000" s="178"/>
      <c r="H9000" s="178"/>
      <c r="I9000" s="178"/>
      <c r="J9000" s="106">
        <v>37853</v>
      </c>
      <c r="K9000" s="178">
        <v>55.56</v>
      </c>
      <c r="L9000" s="178">
        <v>55.36</v>
      </c>
      <c r="M9000" s="178"/>
      <c r="N9000" s="178"/>
      <c r="O9000" s="178"/>
      <c r="P9000" s="178"/>
      <c r="Q9000" s="178"/>
      <c r="R9000" s="178"/>
      <c r="S9000" s="178"/>
      <c r="T9000" s="178"/>
      <c r="U9000" s="178"/>
    </row>
    <row r="9001" spans="1:21">
      <c r="A9001" s="178"/>
      <c r="B9001" s="178"/>
      <c r="C9001" s="178"/>
      <c r="D9001" s="106">
        <v>37852</v>
      </c>
      <c r="E9001" s="178">
        <v>41.150010000000002</v>
      </c>
      <c r="F9001" s="178">
        <v>41.100009999999997</v>
      </c>
      <c r="G9001" s="178"/>
      <c r="H9001" s="178"/>
      <c r="I9001" s="178"/>
      <c r="J9001" s="106">
        <v>37852</v>
      </c>
      <c r="K9001" s="178">
        <v>55.75</v>
      </c>
      <c r="L9001" s="178">
        <v>55.55</v>
      </c>
      <c r="M9001" s="178"/>
      <c r="N9001" s="178"/>
      <c r="O9001" s="178"/>
      <c r="P9001" s="178"/>
      <c r="Q9001" s="178"/>
      <c r="R9001" s="178"/>
      <c r="S9001" s="178"/>
      <c r="T9001" s="178"/>
      <c r="U9001" s="178"/>
    </row>
    <row r="9002" spans="1:21">
      <c r="A9002" s="178"/>
      <c r="B9002" s="178"/>
      <c r="C9002" s="178"/>
      <c r="D9002" s="106">
        <v>37851</v>
      </c>
      <c r="E9002" s="178">
        <v>41.029989999999998</v>
      </c>
      <c r="F9002" s="178">
        <v>41.2</v>
      </c>
      <c r="G9002" s="178"/>
      <c r="H9002" s="178"/>
      <c r="I9002" s="178"/>
      <c r="J9002" s="106">
        <v>37851</v>
      </c>
      <c r="K9002" s="178">
        <v>55.92</v>
      </c>
      <c r="L9002" s="178">
        <v>55.73</v>
      </c>
      <c r="M9002" s="178"/>
      <c r="N9002" s="178"/>
      <c r="O9002" s="178"/>
      <c r="P9002" s="178"/>
      <c r="Q9002" s="178"/>
      <c r="R9002" s="178"/>
      <c r="S9002" s="178"/>
      <c r="T9002" s="178"/>
      <c r="U9002" s="178"/>
    </row>
    <row r="9003" spans="1:21">
      <c r="A9003" s="178"/>
      <c r="B9003" s="178"/>
      <c r="C9003" s="178"/>
      <c r="D9003" s="106">
        <v>37848</v>
      </c>
      <c r="E9003" s="178">
        <v>40.99</v>
      </c>
      <c r="F9003" s="178">
        <v>40.93</v>
      </c>
      <c r="G9003" s="178"/>
      <c r="H9003" s="178"/>
      <c r="I9003" s="178"/>
      <c r="J9003" s="106">
        <v>37848</v>
      </c>
      <c r="K9003" s="178">
        <v>55.05</v>
      </c>
      <c r="L9003" s="178">
        <v>55.84</v>
      </c>
      <c r="M9003" s="178"/>
      <c r="N9003" s="178"/>
      <c r="O9003" s="178"/>
      <c r="P9003" s="178"/>
      <c r="Q9003" s="178"/>
      <c r="R9003" s="178"/>
      <c r="S9003" s="178"/>
      <c r="T9003" s="178"/>
      <c r="U9003" s="178"/>
    </row>
    <row r="9004" spans="1:21">
      <c r="A9004" s="178"/>
      <c r="B9004" s="178"/>
      <c r="C9004" s="178"/>
      <c r="D9004" s="106">
        <v>37847</v>
      </c>
      <c r="E9004" s="178">
        <v>40.799990000000001</v>
      </c>
      <c r="F9004" s="178">
        <v>40.99</v>
      </c>
      <c r="G9004" s="178"/>
      <c r="H9004" s="178"/>
      <c r="I9004" s="178"/>
      <c r="J9004" s="106">
        <v>37847</v>
      </c>
      <c r="K9004" s="178">
        <v>55.01</v>
      </c>
      <c r="L9004" s="178">
        <v>55.11</v>
      </c>
      <c r="M9004" s="178"/>
      <c r="N9004" s="178"/>
      <c r="O9004" s="178"/>
      <c r="P9004" s="178"/>
      <c r="Q9004" s="178"/>
      <c r="R9004" s="178"/>
      <c r="S9004" s="178"/>
      <c r="T9004" s="178"/>
      <c r="U9004" s="178"/>
    </row>
    <row r="9005" spans="1:21">
      <c r="A9005" s="178"/>
      <c r="B9005" s="178"/>
      <c r="C9005" s="178"/>
      <c r="D9005" s="106">
        <v>37846</v>
      </c>
      <c r="E9005" s="178">
        <v>41.179989999999997</v>
      </c>
      <c r="F9005" s="178">
        <v>40.690010000000001</v>
      </c>
      <c r="G9005" s="178"/>
      <c r="H9005" s="178"/>
      <c r="I9005" s="178"/>
      <c r="J9005" s="106">
        <v>37846</v>
      </c>
      <c r="K9005" s="178">
        <v>55.41</v>
      </c>
      <c r="L9005" s="178">
        <v>55</v>
      </c>
      <c r="M9005" s="178"/>
      <c r="N9005" s="178"/>
      <c r="O9005" s="178"/>
      <c r="P9005" s="178"/>
      <c r="Q9005" s="178"/>
      <c r="R9005" s="178"/>
      <c r="S9005" s="178"/>
      <c r="T9005" s="178"/>
      <c r="U9005" s="178"/>
    </row>
    <row r="9006" spans="1:21">
      <c r="A9006" s="178"/>
      <c r="B9006" s="178"/>
      <c r="C9006" s="178"/>
      <c r="D9006" s="106">
        <v>37845</v>
      </c>
      <c r="E9006" s="178">
        <v>40.600009999999997</v>
      </c>
      <c r="F9006" s="178">
        <v>41.080010000000001</v>
      </c>
      <c r="G9006" s="178"/>
      <c r="H9006" s="178"/>
      <c r="I9006" s="178"/>
      <c r="J9006" s="106">
        <v>37845</v>
      </c>
      <c r="K9006" s="178">
        <v>55.23</v>
      </c>
      <c r="L9006" s="178">
        <v>55.64</v>
      </c>
      <c r="M9006" s="178"/>
      <c r="N9006" s="178"/>
      <c r="O9006" s="178"/>
      <c r="P9006" s="178"/>
      <c r="Q9006" s="178"/>
      <c r="R9006" s="178"/>
      <c r="S9006" s="178"/>
      <c r="T9006" s="178"/>
      <c r="U9006" s="178"/>
    </row>
    <row r="9007" spans="1:21">
      <c r="A9007" s="178"/>
      <c r="B9007" s="178"/>
      <c r="C9007" s="178"/>
      <c r="D9007" s="106">
        <v>37844</v>
      </c>
      <c r="E9007" s="178">
        <v>40.600009999999997</v>
      </c>
      <c r="F9007" s="178">
        <v>40.369999999999997</v>
      </c>
      <c r="G9007" s="178"/>
      <c r="H9007" s="178"/>
      <c r="I9007" s="178"/>
      <c r="J9007" s="106">
        <v>37844</v>
      </c>
      <c r="K9007" s="178">
        <v>55.39</v>
      </c>
      <c r="L9007" s="178">
        <v>55.23</v>
      </c>
      <c r="M9007" s="178"/>
      <c r="N9007" s="178"/>
      <c r="O9007" s="178"/>
      <c r="P9007" s="178"/>
      <c r="Q9007" s="178"/>
      <c r="R9007" s="178"/>
      <c r="S9007" s="178"/>
      <c r="T9007" s="178"/>
      <c r="U9007" s="178"/>
    </row>
    <row r="9008" spans="1:21">
      <c r="A9008" s="178"/>
      <c r="B9008" s="178"/>
      <c r="C9008" s="178"/>
      <c r="D9008" s="106">
        <v>37841</v>
      </c>
      <c r="E9008" s="178">
        <v>40.399990000000003</v>
      </c>
      <c r="F9008" s="178">
        <v>40.619990000000001</v>
      </c>
      <c r="G9008" s="178"/>
      <c r="H9008" s="178"/>
      <c r="I9008" s="178"/>
      <c r="J9008" s="106">
        <v>37841</v>
      </c>
      <c r="K9008" s="178">
        <v>55.27</v>
      </c>
      <c r="L9008" s="178">
        <v>55.64</v>
      </c>
      <c r="M9008" s="178"/>
      <c r="N9008" s="178"/>
      <c r="O9008" s="178"/>
      <c r="P9008" s="178"/>
      <c r="Q9008" s="178"/>
      <c r="R9008" s="178"/>
      <c r="S9008" s="178"/>
      <c r="T9008" s="178"/>
      <c r="U9008" s="178"/>
    </row>
    <row r="9009" spans="1:21">
      <c r="A9009" s="178"/>
      <c r="B9009" s="178"/>
      <c r="C9009" s="178"/>
      <c r="D9009" s="106">
        <v>37840</v>
      </c>
      <c r="E9009" s="178">
        <v>40.229999999999997</v>
      </c>
      <c r="F9009" s="178">
        <v>40.349989999999998</v>
      </c>
      <c r="G9009" s="178"/>
      <c r="H9009" s="178"/>
      <c r="I9009" s="178"/>
      <c r="J9009" s="106">
        <v>37840</v>
      </c>
      <c r="K9009" s="178">
        <v>55.36</v>
      </c>
      <c r="L9009" s="178">
        <v>55.27</v>
      </c>
      <c r="M9009" s="178"/>
      <c r="N9009" s="178"/>
      <c r="O9009" s="178"/>
      <c r="P9009" s="178"/>
      <c r="Q9009" s="178"/>
      <c r="R9009" s="178"/>
      <c r="S9009" s="178"/>
      <c r="T9009" s="178"/>
      <c r="U9009" s="178"/>
    </row>
    <row r="9010" spans="1:21">
      <c r="A9010" s="178"/>
      <c r="B9010" s="178"/>
      <c r="C9010" s="178"/>
      <c r="D9010" s="106">
        <v>37839</v>
      </c>
      <c r="E9010" s="178">
        <v>40.090000000000003</v>
      </c>
      <c r="F9010" s="178">
        <v>40.229999999999997</v>
      </c>
      <c r="G9010" s="178"/>
      <c r="H9010" s="178"/>
      <c r="I9010" s="178"/>
      <c r="J9010" s="106">
        <v>37839</v>
      </c>
      <c r="K9010" s="178">
        <v>54.6</v>
      </c>
      <c r="L9010" s="178">
        <v>55.21</v>
      </c>
      <c r="M9010" s="178"/>
      <c r="N9010" s="178"/>
      <c r="O9010" s="178"/>
      <c r="P9010" s="178"/>
      <c r="Q9010" s="178"/>
      <c r="R9010" s="178"/>
      <c r="S9010" s="178"/>
      <c r="T9010" s="178"/>
      <c r="U9010" s="178"/>
    </row>
    <row r="9011" spans="1:21">
      <c r="A9011" s="178"/>
      <c r="B9011" s="178"/>
      <c r="C9011" s="178"/>
      <c r="D9011" s="106">
        <v>37838</v>
      </c>
      <c r="E9011" s="178">
        <v>40.229999999999997</v>
      </c>
      <c r="F9011" s="178">
        <v>40.099989999999998</v>
      </c>
      <c r="G9011" s="178"/>
      <c r="H9011" s="178"/>
      <c r="I9011" s="178"/>
      <c r="J9011" s="106">
        <v>37838</v>
      </c>
      <c r="K9011" s="178">
        <v>54.74</v>
      </c>
      <c r="L9011" s="178">
        <v>55.11</v>
      </c>
      <c r="M9011" s="178"/>
      <c r="N9011" s="178"/>
      <c r="O9011" s="178"/>
      <c r="P9011" s="178"/>
      <c r="Q9011" s="178"/>
      <c r="R9011" s="178"/>
      <c r="S9011" s="178"/>
      <c r="T9011" s="178"/>
      <c r="U9011" s="178"/>
    </row>
    <row r="9012" spans="1:21">
      <c r="A9012" s="178"/>
      <c r="B9012" s="178"/>
      <c r="C9012" s="178"/>
      <c r="D9012" s="106">
        <v>37837</v>
      </c>
      <c r="E9012" s="178">
        <v>40.189990000000002</v>
      </c>
      <c r="F9012" s="178">
        <v>40.129989999999999</v>
      </c>
      <c r="G9012" s="178"/>
      <c r="H9012" s="178"/>
      <c r="I9012" s="178"/>
      <c r="J9012" s="106">
        <v>37837</v>
      </c>
      <c r="K9012" s="178">
        <v>54.9</v>
      </c>
      <c r="L9012" s="178">
        <v>54.86</v>
      </c>
      <c r="M9012" s="178"/>
      <c r="N9012" s="178"/>
      <c r="O9012" s="178"/>
      <c r="P9012" s="178"/>
      <c r="Q9012" s="178"/>
      <c r="R9012" s="178"/>
      <c r="S9012" s="178"/>
      <c r="T9012" s="178"/>
      <c r="U9012" s="178"/>
    </row>
    <row r="9013" spans="1:21">
      <c r="A9013" s="178"/>
      <c r="B9013" s="178"/>
      <c r="C9013" s="178"/>
      <c r="D9013" s="106">
        <v>37834</v>
      </c>
      <c r="E9013" s="178">
        <v>40.439990000000002</v>
      </c>
      <c r="F9013" s="178">
        <v>40.189990000000002</v>
      </c>
      <c r="G9013" s="178"/>
      <c r="H9013" s="178"/>
      <c r="I9013" s="178"/>
      <c r="J9013" s="106">
        <v>37834</v>
      </c>
      <c r="K9013" s="178">
        <v>55.75</v>
      </c>
      <c r="L9013" s="178">
        <v>54.89</v>
      </c>
      <c r="M9013" s="178"/>
      <c r="N9013" s="178"/>
      <c r="O9013" s="178"/>
      <c r="P9013" s="178"/>
      <c r="Q9013" s="178"/>
      <c r="R9013" s="178"/>
      <c r="S9013" s="178"/>
      <c r="T9013" s="178"/>
      <c r="U9013" s="178"/>
    </row>
    <row r="9014" spans="1:21">
      <c r="A9014" s="178"/>
      <c r="B9014" s="178"/>
      <c r="C9014" s="178"/>
      <c r="D9014" s="106">
        <v>37833</v>
      </c>
      <c r="E9014" s="178">
        <v>40.86</v>
      </c>
      <c r="F9014" s="178">
        <v>40.64</v>
      </c>
      <c r="G9014" s="178"/>
      <c r="H9014" s="178"/>
      <c r="I9014" s="178"/>
      <c r="J9014" s="106">
        <v>37833</v>
      </c>
      <c r="K9014" s="178">
        <v>54.9</v>
      </c>
      <c r="L9014" s="178">
        <v>55.8</v>
      </c>
      <c r="M9014" s="178"/>
      <c r="N9014" s="178"/>
      <c r="O9014" s="178"/>
      <c r="P9014" s="178"/>
      <c r="Q9014" s="178"/>
      <c r="R9014" s="178"/>
      <c r="S9014" s="178"/>
      <c r="T9014" s="178"/>
      <c r="U9014" s="178"/>
    </row>
    <row r="9015" spans="1:21">
      <c r="A9015" s="178"/>
      <c r="B9015" s="178"/>
      <c r="C9015" s="178"/>
      <c r="D9015" s="106">
        <v>37832</v>
      </c>
      <c r="E9015" s="178">
        <v>40.75</v>
      </c>
      <c r="F9015" s="178">
        <v>40.659999999999997</v>
      </c>
      <c r="G9015" s="178"/>
      <c r="H9015" s="178"/>
      <c r="I9015" s="178"/>
      <c r="J9015" s="106">
        <v>37832</v>
      </c>
      <c r="K9015" s="178">
        <v>53.89</v>
      </c>
      <c r="L9015" s="178">
        <v>54.46</v>
      </c>
      <c r="M9015" s="178"/>
      <c r="N9015" s="178"/>
      <c r="O9015" s="178"/>
      <c r="P9015" s="178"/>
      <c r="Q9015" s="178"/>
      <c r="R9015" s="178"/>
      <c r="S9015" s="178"/>
      <c r="T9015" s="178"/>
      <c r="U9015" s="178"/>
    </row>
    <row r="9016" spans="1:21">
      <c r="A9016" s="178"/>
      <c r="B9016" s="178"/>
      <c r="C9016" s="178"/>
      <c r="D9016" s="106">
        <v>37831</v>
      </c>
      <c r="E9016" s="178">
        <v>40.799990000000001</v>
      </c>
      <c r="F9016" s="178">
        <v>40.630000000000003</v>
      </c>
      <c r="G9016" s="178"/>
      <c r="H9016" s="178"/>
      <c r="I9016" s="178"/>
      <c r="J9016" s="106">
        <v>37831</v>
      </c>
      <c r="K9016" s="178">
        <v>54.6</v>
      </c>
      <c r="L9016" s="178">
        <v>53.99</v>
      </c>
      <c r="M9016" s="178"/>
      <c r="N9016" s="178"/>
      <c r="O9016" s="178"/>
      <c r="P9016" s="178"/>
      <c r="Q9016" s="178"/>
      <c r="R9016" s="178"/>
      <c r="S9016" s="178"/>
      <c r="T9016" s="178"/>
      <c r="U9016" s="178"/>
    </row>
    <row r="9017" spans="1:21">
      <c r="A9017" s="178"/>
      <c r="B9017" s="178"/>
      <c r="C9017" s="178"/>
      <c r="D9017" s="106">
        <v>37830</v>
      </c>
      <c r="E9017" s="178">
        <v>40.700000000000003</v>
      </c>
      <c r="F9017" s="178">
        <v>40.799990000000001</v>
      </c>
      <c r="G9017" s="178"/>
      <c r="H9017" s="178"/>
      <c r="I9017" s="178"/>
      <c r="J9017" s="106">
        <v>37830</v>
      </c>
      <c r="K9017" s="178">
        <v>53.36</v>
      </c>
      <c r="L9017" s="178">
        <v>54.26</v>
      </c>
      <c r="M9017" s="178"/>
      <c r="N9017" s="178"/>
      <c r="O9017" s="178"/>
      <c r="P9017" s="178"/>
      <c r="Q9017" s="178"/>
      <c r="R9017" s="178"/>
      <c r="S9017" s="178"/>
      <c r="T9017" s="178"/>
      <c r="U9017" s="178"/>
    </row>
    <row r="9018" spans="1:21">
      <c r="A9018" s="178"/>
      <c r="B9018" s="178"/>
      <c r="C9018" s="178"/>
      <c r="D9018" s="106">
        <v>37827</v>
      </c>
      <c r="E9018" s="178">
        <v>39.66001</v>
      </c>
      <c r="F9018" s="178">
        <v>40.799990000000001</v>
      </c>
      <c r="G9018" s="178"/>
      <c r="H9018" s="178"/>
      <c r="I9018" s="178"/>
      <c r="J9018" s="106">
        <v>37827</v>
      </c>
      <c r="K9018" s="178">
        <v>51.65</v>
      </c>
      <c r="L9018" s="178">
        <v>53.36</v>
      </c>
      <c r="M9018" s="178"/>
      <c r="N9018" s="178"/>
      <c r="O9018" s="178"/>
      <c r="P9018" s="178"/>
      <c r="Q9018" s="178"/>
      <c r="R9018" s="178"/>
      <c r="S9018" s="178"/>
      <c r="T9018" s="178"/>
      <c r="U9018" s="178"/>
    </row>
    <row r="9019" spans="1:21">
      <c r="A9019" s="178"/>
      <c r="B9019" s="178"/>
      <c r="C9019" s="178"/>
      <c r="D9019" s="106">
        <v>37826</v>
      </c>
      <c r="E9019" s="178">
        <v>39.15</v>
      </c>
      <c r="F9019" s="178">
        <v>39.649990000000003</v>
      </c>
      <c r="G9019" s="178"/>
      <c r="H9019" s="178"/>
      <c r="I9019" s="178"/>
      <c r="J9019" s="106">
        <v>37826</v>
      </c>
      <c r="K9019" s="178">
        <v>51</v>
      </c>
      <c r="L9019" s="178">
        <v>51.4</v>
      </c>
      <c r="M9019" s="178"/>
      <c r="N9019" s="178"/>
      <c r="O9019" s="178"/>
      <c r="P9019" s="178"/>
      <c r="Q9019" s="178"/>
      <c r="R9019" s="178"/>
      <c r="S9019" s="178"/>
      <c r="T9019" s="178"/>
      <c r="U9019" s="178"/>
    </row>
    <row r="9020" spans="1:21">
      <c r="A9020" s="178"/>
      <c r="B9020" s="178"/>
      <c r="C9020" s="178"/>
      <c r="D9020" s="106">
        <v>37825</v>
      </c>
      <c r="E9020" s="178">
        <v>38.92</v>
      </c>
      <c r="F9020" s="178">
        <v>39.100009999999997</v>
      </c>
      <c r="G9020" s="178"/>
      <c r="H9020" s="178"/>
      <c r="I9020" s="178"/>
      <c r="J9020" s="106">
        <v>37825</v>
      </c>
      <c r="K9020" s="178">
        <v>50.7</v>
      </c>
      <c r="L9020" s="178">
        <v>50.28</v>
      </c>
      <c r="M9020" s="178"/>
      <c r="N9020" s="178"/>
      <c r="O9020" s="178"/>
      <c r="P9020" s="178"/>
      <c r="Q9020" s="178"/>
      <c r="R9020" s="178"/>
      <c r="S9020" s="178"/>
      <c r="T9020" s="178"/>
      <c r="U9020" s="178"/>
    </row>
    <row r="9021" spans="1:21">
      <c r="A9021" s="178"/>
      <c r="B9021" s="178"/>
      <c r="C9021" s="178"/>
      <c r="D9021" s="106">
        <v>37824</v>
      </c>
      <c r="E9021" s="178">
        <v>38.999989999999997</v>
      </c>
      <c r="F9021" s="178">
        <v>38.909990000000001</v>
      </c>
      <c r="G9021" s="178"/>
      <c r="H9021" s="178"/>
      <c r="I9021" s="178"/>
      <c r="J9021" s="106">
        <v>37824</v>
      </c>
      <c r="K9021" s="178">
        <v>51</v>
      </c>
      <c r="L9021" s="178">
        <v>50.65</v>
      </c>
      <c r="M9021" s="178"/>
      <c r="N9021" s="178"/>
      <c r="O9021" s="178"/>
      <c r="P9021" s="178"/>
      <c r="Q9021" s="178"/>
      <c r="R9021" s="178"/>
      <c r="S9021" s="178"/>
      <c r="T9021" s="178"/>
      <c r="U9021" s="178"/>
    </row>
    <row r="9022" spans="1:21">
      <c r="A9022" s="178"/>
      <c r="B9022" s="178"/>
      <c r="C9022" s="178"/>
      <c r="D9022" s="106">
        <v>37823</v>
      </c>
      <c r="E9022" s="178">
        <v>39.30001</v>
      </c>
      <c r="F9022" s="178">
        <v>39.100009999999997</v>
      </c>
      <c r="G9022" s="178"/>
      <c r="H9022" s="178"/>
      <c r="I9022" s="178"/>
      <c r="J9022" s="106">
        <v>37823</v>
      </c>
      <c r="K9022" s="178">
        <v>51.39</v>
      </c>
      <c r="L9022" s="178">
        <v>50.85</v>
      </c>
      <c r="M9022" s="178"/>
      <c r="N9022" s="178"/>
      <c r="O9022" s="178"/>
      <c r="P9022" s="178"/>
      <c r="Q9022" s="178"/>
      <c r="R9022" s="178"/>
      <c r="S9022" s="178"/>
      <c r="T9022" s="178"/>
      <c r="U9022" s="178"/>
    </row>
    <row r="9023" spans="1:21">
      <c r="A9023" s="178"/>
      <c r="B9023" s="178"/>
      <c r="C9023" s="178"/>
      <c r="D9023" s="106">
        <v>37820</v>
      </c>
      <c r="E9023" s="178">
        <v>38.999989999999997</v>
      </c>
      <c r="F9023" s="178">
        <v>39.15</v>
      </c>
      <c r="G9023" s="178"/>
      <c r="H9023" s="178"/>
      <c r="I9023" s="178"/>
      <c r="J9023" s="106">
        <v>37820</v>
      </c>
      <c r="K9023" s="178">
        <v>51.32</v>
      </c>
      <c r="L9023" s="178">
        <v>51.38</v>
      </c>
      <c r="M9023" s="178"/>
      <c r="N9023" s="178"/>
      <c r="O9023" s="178"/>
      <c r="P9023" s="178"/>
      <c r="Q9023" s="178"/>
      <c r="R9023" s="178"/>
      <c r="S9023" s="178"/>
      <c r="T9023" s="178"/>
      <c r="U9023" s="178"/>
    </row>
    <row r="9024" spans="1:21">
      <c r="A9024" s="178"/>
      <c r="B9024" s="178"/>
      <c r="C9024" s="178"/>
      <c r="D9024" s="106">
        <v>37819</v>
      </c>
      <c r="E9024" s="178">
        <v>38.670009999999998</v>
      </c>
      <c r="F9024" s="178">
        <v>38.92</v>
      </c>
      <c r="G9024" s="178"/>
      <c r="H9024" s="178"/>
      <c r="I9024" s="178"/>
      <c r="J9024" s="106">
        <v>37819</v>
      </c>
      <c r="K9024" s="178">
        <v>51.78</v>
      </c>
      <c r="L9024" s="178">
        <v>51.14</v>
      </c>
      <c r="M9024" s="178"/>
      <c r="N9024" s="178"/>
      <c r="O9024" s="178"/>
      <c r="P9024" s="178"/>
      <c r="Q9024" s="178"/>
      <c r="R9024" s="178"/>
      <c r="S9024" s="178"/>
      <c r="T9024" s="178"/>
      <c r="U9024" s="178"/>
    </row>
    <row r="9025" spans="1:21">
      <c r="A9025" s="178"/>
      <c r="B9025" s="178"/>
      <c r="C9025" s="178"/>
      <c r="D9025" s="106">
        <v>37818</v>
      </c>
      <c r="E9025" s="178">
        <v>38.80001</v>
      </c>
      <c r="F9025" s="178">
        <v>38.670009999999998</v>
      </c>
      <c r="G9025" s="178"/>
      <c r="H9025" s="178"/>
      <c r="I9025" s="178"/>
      <c r="J9025" s="106">
        <v>37818</v>
      </c>
      <c r="K9025" s="178">
        <v>51.7</v>
      </c>
      <c r="L9025" s="178">
        <v>52</v>
      </c>
      <c r="M9025" s="178"/>
      <c r="N9025" s="178"/>
      <c r="O9025" s="178"/>
      <c r="P9025" s="178"/>
      <c r="Q9025" s="178"/>
      <c r="R9025" s="178"/>
      <c r="S9025" s="178"/>
      <c r="T9025" s="178"/>
      <c r="U9025" s="178"/>
    </row>
    <row r="9026" spans="1:21">
      <c r="A9026" s="178"/>
      <c r="B9026" s="178"/>
      <c r="C9026" s="178"/>
      <c r="D9026" s="106">
        <v>37817</v>
      </c>
      <c r="E9026" s="178">
        <v>38.890009999999997</v>
      </c>
      <c r="F9026" s="178">
        <v>38.80001</v>
      </c>
      <c r="G9026" s="178"/>
      <c r="H9026" s="178"/>
      <c r="I9026" s="178"/>
      <c r="J9026" s="106">
        <v>37817</v>
      </c>
      <c r="K9026" s="178">
        <v>50.62</v>
      </c>
      <c r="L9026" s="178">
        <v>51.63</v>
      </c>
      <c r="M9026" s="178"/>
      <c r="N9026" s="178"/>
      <c r="O9026" s="178"/>
      <c r="P9026" s="178"/>
      <c r="Q9026" s="178"/>
      <c r="R9026" s="178"/>
      <c r="S9026" s="178"/>
      <c r="T9026" s="178"/>
      <c r="U9026" s="178"/>
    </row>
    <row r="9027" spans="1:21">
      <c r="A9027" s="178"/>
      <c r="B9027" s="178"/>
      <c r="C9027" s="178"/>
      <c r="D9027" s="106">
        <v>37816</v>
      </c>
      <c r="E9027" s="178">
        <v>38.749989999999997</v>
      </c>
      <c r="F9027" s="178">
        <v>38.639989999999997</v>
      </c>
      <c r="G9027" s="178"/>
      <c r="H9027" s="178"/>
      <c r="I9027" s="178"/>
      <c r="J9027" s="106">
        <v>37816</v>
      </c>
      <c r="K9027" s="178">
        <v>50.6</v>
      </c>
      <c r="L9027" s="178">
        <v>50.5</v>
      </c>
      <c r="M9027" s="178"/>
      <c r="N9027" s="178"/>
      <c r="O9027" s="178"/>
      <c r="P9027" s="178"/>
      <c r="Q9027" s="178"/>
      <c r="R9027" s="178"/>
      <c r="S9027" s="178"/>
      <c r="T9027" s="178"/>
      <c r="U9027" s="178"/>
    </row>
    <row r="9028" spans="1:21">
      <c r="A9028" s="178"/>
      <c r="B9028" s="178"/>
      <c r="C9028" s="178"/>
      <c r="D9028" s="106">
        <v>37813</v>
      </c>
      <c r="E9028" s="178">
        <v>38.049999999999997</v>
      </c>
      <c r="F9028" s="178">
        <v>38.350009999999997</v>
      </c>
      <c r="G9028" s="178"/>
      <c r="H9028" s="178"/>
      <c r="I9028" s="178"/>
      <c r="J9028" s="106">
        <v>37813</v>
      </c>
      <c r="K9028" s="178">
        <v>51.25</v>
      </c>
      <c r="L9028" s="178">
        <v>50.25</v>
      </c>
      <c r="M9028" s="178"/>
      <c r="N9028" s="178"/>
      <c r="O9028" s="178"/>
      <c r="P9028" s="178"/>
      <c r="Q9028" s="178"/>
      <c r="R9028" s="178"/>
      <c r="S9028" s="178"/>
      <c r="T9028" s="178"/>
      <c r="U9028" s="178"/>
    </row>
    <row r="9029" spans="1:21">
      <c r="A9029" s="178"/>
      <c r="B9029" s="178"/>
      <c r="C9029" s="178"/>
      <c r="D9029" s="106">
        <v>37812</v>
      </c>
      <c r="E9029" s="178">
        <v>38.049999999999997</v>
      </c>
      <c r="F9029" s="178">
        <v>37.879989999999999</v>
      </c>
      <c r="G9029" s="178"/>
      <c r="H9029" s="178"/>
      <c r="I9029" s="178"/>
      <c r="J9029" s="106">
        <v>37812</v>
      </c>
      <c r="K9029" s="178">
        <v>51.9</v>
      </c>
      <c r="L9029" s="178">
        <v>51.22</v>
      </c>
      <c r="M9029" s="178"/>
      <c r="N9029" s="178"/>
      <c r="O9029" s="178"/>
      <c r="P9029" s="178"/>
      <c r="Q9029" s="178"/>
      <c r="R9029" s="178"/>
      <c r="S9029" s="178"/>
      <c r="T9029" s="178"/>
      <c r="U9029" s="178"/>
    </row>
    <row r="9030" spans="1:21">
      <c r="A9030" s="178"/>
      <c r="B9030" s="178"/>
      <c r="C9030" s="178"/>
      <c r="D9030" s="106">
        <v>37811</v>
      </c>
      <c r="E9030" s="178">
        <v>38.749989999999997</v>
      </c>
      <c r="F9030" s="178">
        <v>38.21</v>
      </c>
      <c r="G9030" s="178"/>
      <c r="H9030" s="178"/>
      <c r="I9030" s="178"/>
      <c r="J9030" s="106">
        <v>37811</v>
      </c>
      <c r="K9030" s="178">
        <v>52.5</v>
      </c>
      <c r="L9030" s="178">
        <v>52.08</v>
      </c>
      <c r="M9030" s="178"/>
      <c r="N9030" s="178"/>
      <c r="O9030" s="178"/>
      <c r="P9030" s="178"/>
      <c r="Q9030" s="178"/>
      <c r="R9030" s="178"/>
      <c r="S9030" s="178"/>
      <c r="T9030" s="178"/>
      <c r="U9030" s="178"/>
    </row>
    <row r="9031" spans="1:21">
      <c r="A9031" s="178"/>
      <c r="B9031" s="178"/>
      <c r="C9031" s="178"/>
      <c r="D9031" s="106">
        <v>37810</v>
      </c>
      <c r="E9031" s="178">
        <v>38.25</v>
      </c>
      <c r="F9031" s="178">
        <v>38.549990000000001</v>
      </c>
      <c r="G9031" s="178"/>
      <c r="H9031" s="178"/>
      <c r="I9031" s="178"/>
      <c r="J9031" s="106">
        <v>37810</v>
      </c>
      <c r="K9031" s="178">
        <v>52</v>
      </c>
      <c r="L9031" s="178">
        <v>52.74</v>
      </c>
      <c r="M9031" s="178"/>
      <c r="N9031" s="178"/>
      <c r="O9031" s="178"/>
      <c r="P9031" s="178"/>
      <c r="Q9031" s="178"/>
      <c r="R9031" s="178"/>
      <c r="S9031" s="178"/>
      <c r="T9031" s="178"/>
      <c r="U9031" s="178"/>
    </row>
    <row r="9032" spans="1:21">
      <c r="A9032" s="178"/>
      <c r="B9032" s="178"/>
      <c r="C9032" s="178"/>
      <c r="D9032" s="106">
        <v>37809</v>
      </c>
      <c r="E9032" s="178">
        <v>38.400010000000002</v>
      </c>
      <c r="F9032" s="178">
        <v>38.119999999999997</v>
      </c>
      <c r="G9032" s="178"/>
      <c r="H9032" s="178"/>
      <c r="I9032" s="178"/>
      <c r="J9032" s="106">
        <v>37809</v>
      </c>
      <c r="K9032" s="178">
        <v>52.39</v>
      </c>
      <c r="L9032" s="178">
        <v>52.09</v>
      </c>
      <c r="M9032" s="178"/>
      <c r="N9032" s="178"/>
      <c r="O9032" s="178"/>
      <c r="P9032" s="178"/>
      <c r="Q9032" s="178"/>
      <c r="R9032" s="178"/>
      <c r="S9032" s="178"/>
      <c r="T9032" s="178"/>
      <c r="U9032" s="178"/>
    </row>
    <row r="9033" spans="1:21">
      <c r="A9033" s="178"/>
      <c r="B9033" s="178"/>
      <c r="C9033" s="178"/>
      <c r="D9033" s="106">
        <v>37805</v>
      </c>
      <c r="E9033" s="178">
        <v>37.549999999999997</v>
      </c>
      <c r="F9033" s="178">
        <v>37.669989999999999</v>
      </c>
      <c r="G9033" s="178"/>
      <c r="H9033" s="178"/>
      <c r="I9033" s="178"/>
      <c r="J9033" s="106">
        <v>37805</v>
      </c>
      <c r="K9033" s="178">
        <v>52.29</v>
      </c>
      <c r="L9033" s="178">
        <v>52.38</v>
      </c>
      <c r="M9033" s="178"/>
      <c r="N9033" s="178"/>
      <c r="O9033" s="178"/>
      <c r="P9033" s="178"/>
      <c r="Q9033" s="178"/>
      <c r="R9033" s="178"/>
      <c r="S9033" s="178"/>
      <c r="T9033" s="178"/>
      <c r="U9033" s="178"/>
    </row>
    <row r="9034" spans="1:21">
      <c r="A9034" s="178"/>
      <c r="B9034" s="178"/>
      <c r="C9034" s="178"/>
      <c r="D9034" s="106">
        <v>37804</v>
      </c>
      <c r="E9034" s="178">
        <v>37.130000000000003</v>
      </c>
      <c r="F9034" s="178">
        <v>37.770009999999999</v>
      </c>
      <c r="G9034" s="178"/>
      <c r="H9034" s="178"/>
      <c r="I9034" s="178"/>
      <c r="J9034" s="106">
        <v>37804</v>
      </c>
      <c r="K9034" s="178">
        <v>53.01</v>
      </c>
      <c r="L9034" s="178">
        <v>52.41</v>
      </c>
      <c r="M9034" s="178"/>
      <c r="N9034" s="178"/>
      <c r="O9034" s="178"/>
      <c r="P9034" s="178"/>
      <c r="Q9034" s="178"/>
      <c r="R9034" s="178"/>
      <c r="S9034" s="178"/>
      <c r="T9034" s="178"/>
      <c r="U9034" s="178"/>
    </row>
    <row r="9035" spans="1:21">
      <c r="A9035" s="178"/>
      <c r="B9035" s="178"/>
      <c r="C9035" s="178"/>
      <c r="D9035" s="106">
        <v>37803</v>
      </c>
      <c r="E9035" s="178">
        <v>36.859990000000003</v>
      </c>
      <c r="F9035" s="178">
        <v>37.379989999999999</v>
      </c>
      <c r="G9035" s="178"/>
      <c r="H9035" s="178"/>
      <c r="I9035" s="178"/>
      <c r="J9035" s="106">
        <v>37803</v>
      </c>
      <c r="K9035" s="178">
        <v>52</v>
      </c>
      <c r="L9035" s="178">
        <v>52.94</v>
      </c>
      <c r="M9035" s="178"/>
      <c r="N9035" s="178"/>
      <c r="O9035" s="178"/>
      <c r="P9035" s="178"/>
      <c r="Q9035" s="178"/>
      <c r="R9035" s="178"/>
      <c r="S9035" s="178"/>
      <c r="T9035" s="178"/>
      <c r="U9035" s="178"/>
    </row>
    <row r="9036" spans="1:21">
      <c r="A9036" s="178"/>
      <c r="B9036" s="178"/>
      <c r="C9036" s="178"/>
      <c r="D9036" s="106">
        <v>37802</v>
      </c>
      <c r="E9036" s="178">
        <v>37.1</v>
      </c>
      <c r="F9036" s="178">
        <v>37.249980000000001</v>
      </c>
      <c r="G9036" s="178"/>
      <c r="H9036" s="178"/>
      <c r="I9036" s="178"/>
      <c r="J9036" s="106">
        <v>37802</v>
      </c>
      <c r="K9036" s="178">
        <v>54</v>
      </c>
      <c r="L9036" s="178">
        <v>52.22</v>
      </c>
      <c r="M9036" s="178"/>
      <c r="N9036" s="178"/>
      <c r="O9036" s="178"/>
      <c r="P9036" s="178"/>
      <c r="Q9036" s="178"/>
      <c r="R9036" s="178"/>
      <c r="S9036" s="178"/>
      <c r="T9036" s="178"/>
      <c r="U9036" s="178"/>
    </row>
    <row r="9037" spans="1:21">
      <c r="A9037" s="178"/>
      <c r="B9037" s="178"/>
      <c r="C9037" s="178"/>
      <c r="D9037" s="106">
        <v>37799</v>
      </c>
      <c r="E9037" s="178">
        <v>37.05001</v>
      </c>
      <c r="F9037" s="178">
        <v>36.760010000000001</v>
      </c>
      <c r="G9037" s="178"/>
      <c r="H9037" s="178"/>
      <c r="I9037" s="178"/>
      <c r="J9037" s="106">
        <v>37799</v>
      </c>
      <c r="K9037" s="178">
        <v>51.86</v>
      </c>
      <c r="L9037" s="178">
        <v>52.97</v>
      </c>
      <c r="M9037" s="178"/>
      <c r="N9037" s="178"/>
      <c r="O9037" s="178"/>
      <c r="P9037" s="178"/>
      <c r="Q9037" s="178"/>
      <c r="R9037" s="178"/>
      <c r="S9037" s="178"/>
      <c r="T9037" s="178"/>
      <c r="U9037" s="178"/>
    </row>
    <row r="9038" spans="1:21">
      <c r="A9038" s="178"/>
      <c r="B9038" s="178"/>
      <c r="C9038" s="178"/>
      <c r="D9038" s="106">
        <v>37798</v>
      </c>
      <c r="E9038" s="178">
        <v>37.140009999999997</v>
      </c>
      <c r="F9038" s="178">
        <v>37.299999999999997</v>
      </c>
      <c r="G9038" s="178"/>
      <c r="H9038" s="178"/>
      <c r="I9038" s="178"/>
      <c r="J9038" s="106">
        <v>37798</v>
      </c>
      <c r="K9038" s="178">
        <v>52.43</v>
      </c>
      <c r="L9038" s="178">
        <v>51.86</v>
      </c>
      <c r="M9038" s="178"/>
      <c r="N9038" s="178"/>
      <c r="O9038" s="178"/>
      <c r="P9038" s="178"/>
      <c r="Q9038" s="178"/>
      <c r="R9038" s="178"/>
      <c r="S9038" s="178"/>
      <c r="T9038" s="178"/>
      <c r="U9038" s="178"/>
    </row>
    <row r="9039" spans="1:21">
      <c r="A9039" s="178"/>
      <c r="B9039" s="178"/>
      <c r="C9039" s="178"/>
      <c r="D9039" s="106">
        <v>37797</v>
      </c>
      <c r="E9039" s="178">
        <v>37.479999999999997</v>
      </c>
      <c r="F9039" s="178">
        <v>36.940010000000001</v>
      </c>
      <c r="G9039" s="178"/>
      <c r="H9039" s="178"/>
      <c r="I9039" s="178"/>
      <c r="J9039" s="106">
        <v>37797</v>
      </c>
      <c r="K9039" s="178">
        <v>52.65</v>
      </c>
      <c r="L9039" s="178">
        <v>52.48</v>
      </c>
      <c r="M9039" s="178"/>
      <c r="N9039" s="178"/>
      <c r="O9039" s="178"/>
      <c r="P9039" s="178"/>
      <c r="Q9039" s="178"/>
      <c r="R9039" s="178"/>
      <c r="S9039" s="178"/>
      <c r="T9039" s="178"/>
      <c r="U9039" s="178"/>
    </row>
    <row r="9040" spans="1:21">
      <c r="A9040" s="178"/>
      <c r="B9040" s="178"/>
      <c r="C9040" s="178"/>
      <c r="D9040" s="106">
        <v>37796</v>
      </c>
      <c r="E9040" s="178">
        <v>37.249980000000001</v>
      </c>
      <c r="F9040" s="178">
        <v>37.469990000000003</v>
      </c>
      <c r="G9040" s="178"/>
      <c r="H9040" s="178"/>
      <c r="I9040" s="178"/>
      <c r="J9040" s="106">
        <v>37796</v>
      </c>
      <c r="K9040" s="178">
        <v>52.96</v>
      </c>
      <c r="L9040" s="178">
        <v>52.8</v>
      </c>
      <c r="M9040" s="178"/>
      <c r="N9040" s="178"/>
      <c r="O9040" s="178"/>
      <c r="P9040" s="178"/>
      <c r="Q9040" s="178"/>
      <c r="R9040" s="178"/>
      <c r="S9040" s="178"/>
      <c r="T9040" s="178"/>
      <c r="U9040" s="178"/>
    </row>
    <row r="9041" spans="1:21">
      <c r="A9041" s="178"/>
      <c r="B9041" s="178"/>
      <c r="C9041" s="178"/>
      <c r="D9041" s="106">
        <v>37795</v>
      </c>
      <c r="E9041" s="178">
        <v>37.71</v>
      </c>
      <c r="F9041" s="178">
        <v>37.249980000000001</v>
      </c>
      <c r="G9041" s="178"/>
      <c r="H9041" s="178"/>
      <c r="I9041" s="178"/>
      <c r="J9041" s="106">
        <v>37795</v>
      </c>
      <c r="K9041" s="178">
        <v>53.45</v>
      </c>
      <c r="L9041" s="178">
        <v>53</v>
      </c>
      <c r="M9041" s="178"/>
      <c r="N9041" s="178"/>
      <c r="O9041" s="178"/>
      <c r="P9041" s="178"/>
      <c r="Q9041" s="178"/>
      <c r="R9041" s="178"/>
      <c r="S9041" s="178"/>
      <c r="T9041" s="178"/>
      <c r="U9041" s="178"/>
    </row>
    <row r="9042" spans="1:21">
      <c r="A9042" s="178"/>
      <c r="B9042" s="178"/>
      <c r="C9042" s="178"/>
      <c r="D9042" s="106">
        <v>37792</v>
      </c>
      <c r="E9042" s="178">
        <v>38.149990000000003</v>
      </c>
      <c r="F9042" s="178">
        <v>37.71</v>
      </c>
      <c r="G9042" s="178"/>
      <c r="H9042" s="178"/>
      <c r="I9042" s="178"/>
      <c r="J9042" s="106">
        <v>37792</v>
      </c>
      <c r="K9042" s="178">
        <v>53.6</v>
      </c>
      <c r="L9042" s="178">
        <v>53.57</v>
      </c>
      <c r="M9042" s="178"/>
      <c r="N9042" s="178"/>
      <c r="O9042" s="178"/>
      <c r="P9042" s="178"/>
      <c r="Q9042" s="178"/>
      <c r="R9042" s="178"/>
      <c r="S9042" s="178"/>
      <c r="T9042" s="178"/>
      <c r="U9042" s="178"/>
    </row>
    <row r="9043" spans="1:21">
      <c r="A9043" s="178"/>
      <c r="B9043" s="178"/>
      <c r="C9043" s="178"/>
      <c r="D9043" s="106">
        <v>37791</v>
      </c>
      <c r="E9043" s="178">
        <v>38.459989999999998</v>
      </c>
      <c r="F9043" s="178">
        <v>37.919989999999999</v>
      </c>
      <c r="G9043" s="178"/>
      <c r="H9043" s="178"/>
      <c r="I9043" s="178"/>
      <c r="J9043" s="106">
        <v>37791</v>
      </c>
      <c r="K9043" s="178">
        <v>53.82</v>
      </c>
      <c r="L9043" s="178">
        <v>53.5</v>
      </c>
      <c r="M9043" s="178"/>
      <c r="N9043" s="178"/>
      <c r="O9043" s="178"/>
      <c r="P9043" s="178"/>
      <c r="Q9043" s="178"/>
      <c r="R9043" s="178"/>
      <c r="S9043" s="178"/>
      <c r="T9043" s="178"/>
      <c r="U9043" s="178"/>
    </row>
    <row r="9044" spans="1:21">
      <c r="A9044" s="178"/>
      <c r="B9044" s="178"/>
      <c r="C9044" s="178"/>
      <c r="D9044" s="106">
        <v>37790</v>
      </c>
      <c r="E9044" s="178">
        <v>38.940010000000001</v>
      </c>
      <c r="F9044" s="178">
        <v>38.520000000000003</v>
      </c>
      <c r="G9044" s="178"/>
      <c r="H9044" s="178"/>
      <c r="I9044" s="178"/>
      <c r="J9044" s="106">
        <v>37790</v>
      </c>
      <c r="K9044" s="178">
        <v>53.74</v>
      </c>
      <c r="L9044" s="178">
        <v>53.87</v>
      </c>
      <c r="M9044" s="178"/>
      <c r="N9044" s="178"/>
      <c r="O9044" s="178"/>
      <c r="P9044" s="178"/>
      <c r="Q9044" s="178"/>
      <c r="R9044" s="178"/>
      <c r="S9044" s="178"/>
      <c r="T9044" s="178"/>
      <c r="U9044" s="178"/>
    </row>
    <row r="9045" spans="1:21">
      <c r="A9045" s="178"/>
      <c r="B9045" s="178"/>
      <c r="C9045" s="178"/>
      <c r="D9045" s="106">
        <v>37789</v>
      </c>
      <c r="E9045" s="178">
        <v>39.17</v>
      </c>
      <c r="F9045" s="178">
        <v>38.929989999999997</v>
      </c>
      <c r="G9045" s="178"/>
      <c r="H9045" s="178"/>
      <c r="I9045" s="178"/>
      <c r="J9045" s="106">
        <v>37789</v>
      </c>
      <c r="K9045" s="178">
        <v>53.91</v>
      </c>
      <c r="L9045" s="178">
        <v>53.99</v>
      </c>
      <c r="M9045" s="178"/>
      <c r="N9045" s="178"/>
      <c r="O9045" s="178"/>
      <c r="P9045" s="178"/>
      <c r="Q9045" s="178"/>
      <c r="R9045" s="178"/>
      <c r="S9045" s="178"/>
      <c r="T9045" s="178"/>
      <c r="U9045" s="178"/>
    </row>
    <row r="9046" spans="1:21">
      <c r="A9046" s="178"/>
      <c r="B9046" s="178"/>
      <c r="C9046" s="178"/>
      <c r="D9046" s="106">
        <v>37788</v>
      </c>
      <c r="E9046" s="178">
        <v>38.650010000000002</v>
      </c>
      <c r="F9046" s="178">
        <v>39.26999</v>
      </c>
      <c r="G9046" s="178"/>
      <c r="H9046" s="178"/>
      <c r="I9046" s="178"/>
      <c r="J9046" s="106">
        <v>37788</v>
      </c>
      <c r="K9046" s="178">
        <v>53.2</v>
      </c>
      <c r="L9046" s="178">
        <v>53.76</v>
      </c>
      <c r="M9046" s="178"/>
      <c r="N9046" s="178"/>
      <c r="O9046" s="178"/>
      <c r="P9046" s="178"/>
      <c r="Q9046" s="178"/>
      <c r="R9046" s="178"/>
      <c r="S9046" s="178"/>
      <c r="T9046" s="178"/>
      <c r="U9046" s="178"/>
    </row>
    <row r="9047" spans="1:21">
      <c r="A9047" s="178"/>
      <c r="B9047" s="178"/>
      <c r="C9047" s="178"/>
      <c r="D9047" s="106">
        <v>37785</v>
      </c>
      <c r="E9047" s="178">
        <v>38.900010000000002</v>
      </c>
      <c r="F9047" s="178">
        <v>38.440010000000001</v>
      </c>
      <c r="G9047" s="178"/>
      <c r="H9047" s="178"/>
      <c r="I9047" s="178"/>
      <c r="J9047" s="106">
        <v>37785</v>
      </c>
      <c r="K9047" s="178">
        <v>54.37</v>
      </c>
      <c r="L9047" s="178">
        <v>53.02</v>
      </c>
      <c r="M9047" s="178"/>
      <c r="N9047" s="178"/>
      <c r="O9047" s="178"/>
      <c r="P9047" s="178"/>
      <c r="Q9047" s="178"/>
      <c r="R9047" s="178"/>
      <c r="S9047" s="178"/>
      <c r="T9047" s="178"/>
      <c r="U9047" s="178"/>
    </row>
    <row r="9048" spans="1:21">
      <c r="A9048" s="178"/>
      <c r="B9048" s="178"/>
      <c r="C9048" s="178"/>
      <c r="D9048" s="106">
        <v>37784</v>
      </c>
      <c r="E9048" s="178">
        <v>38.999989999999997</v>
      </c>
      <c r="F9048" s="178">
        <v>38.830010000000001</v>
      </c>
      <c r="G9048" s="178"/>
      <c r="H9048" s="178"/>
      <c r="I9048" s="178"/>
      <c r="J9048" s="106">
        <v>37784</v>
      </c>
      <c r="K9048" s="178">
        <v>54.22</v>
      </c>
      <c r="L9048" s="178">
        <v>54.27</v>
      </c>
      <c r="M9048" s="178"/>
      <c r="N9048" s="178"/>
      <c r="O9048" s="178"/>
      <c r="P9048" s="178"/>
      <c r="Q9048" s="178"/>
      <c r="R9048" s="178"/>
      <c r="S9048" s="178"/>
      <c r="T9048" s="178"/>
      <c r="U9048" s="178"/>
    </row>
    <row r="9049" spans="1:21">
      <c r="A9049" s="178"/>
      <c r="B9049" s="178"/>
      <c r="C9049" s="178"/>
      <c r="D9049" s="106">
        <v>37783</v>
      </c>
      <c r="E9049" s="178">
        <v>38.25</v>
      </c>
      <c r="F9049" s="178">
        <v>38.900010000000002</v>
      </c>
      <c r="G9049" s="178"/>
      <c r="H9049" s="178"/>
      <c r="I9049" s="178"/>
      <c r="J9049" s="106">
        <v>37783</v>
      </c>
      <c r="K9049" s="178">
        <v>53.62</v>
      </c>
      <c r="L9049" s="178">
        <v>54.23</v>
      </c>
      <c r="M9049" s="178"/>
      <c r="N9049" s="178"/>
      <c r="O9049" s="178"/>
      <c r="P9049" s="178"/>
      <c r="Q9049" s="178"/>
      <c r="R9049" s="178"/>
      <c r="S9049" s="178"/>
      <c r="T9049" s="178"/>
      <c r="U9049" s="178"/>
    </row>
    <row r="9050" spans="1:21">
      <c r="A9050" s="178"/>
      <c r="B9050" s="178"/>
      <c r="C9050" s="178"/>
      <c r="D9050" s="106">
        <v>37782</v>
      </c>
      <c r="E9050" s="178">
        <v>38.509990000000002</v>
      </c>
      <c r="F9050" s="178">
        <v>38.220010000000002</v>
      </c>
      <c r="G9050" s="178"/>
      <c r="H9050" s="178"/>
      <c r="I9050" s="178"/>
      <c r="J9050" s="106">
        <v>37782</v>
      </c>
      <c r="K9050" s="178">
        <v>53.62</v>
      </c>
      <c r="L9050" s="178">
        <v>53.82</v>
      </c>
      <c r="M9050" s="178"/>
      <c r="N9050" s="178"/>
      <c r="O9050" s="178"/>
      <c r="P9050" s="178"/>
      <c r="Q9050" s="178"/>
      <c r="R9050" s="178"/>
      <c r="S9050" s="178"/>
      <c r="T9050" s="178"/>
      <c r="U9050" s="178"/>
    </row>
    <row r="9051" spans="1:21">
      <c r="A9051" s="178"/>
      <c r="B9051" s="178"/>
      <c r="C9051" s="178"/>
      <c r="D9051" s="106">
        <v>37781</v>
      </c>
      <c r="E9051" s="178">
        <v>38.80001</v>
      </c>
      <c r="F9051" s="178">
        <v>38.11</v>
      </c>
      <c r="G9051" s="178"/>
      <c r="H9051" s="178"/>
      <c r="I9051" s="178"/>
      <c r="J9051" s="106">
        <v>37781</v>
      </c>
      <c r="K9051" s="178">
        <v>54.85</v>
      </c>
      <c r="L9051" s="178">
        <v>53.62</v>
      </c>
      <c r="M9051" s="178"/>
      <c r="N9051" s="178"/>
      <c r="O9051" s="178"/>
      <c r="P9051" s="178"/>
      <c r="Q9051" s="178"/>
      <c r="R9051" s="178"/>
      <c r="S9051" s="178"/>
      <c r="T9051" s="178"/>
      <c r="U9051" s="178"/>
    </row>
    <row r="9052" spans="1:21">
      <c r="A9052" s="178"/>
      <c r="B9052" s="178"/>
      <c r="C9052" s="178"/>
      <c r="D9052" s="106">
        <v>37778</v>
      </c>
      <c r="E9052" s="178">
        <v>38.5</v>
      </c>
      <c r="F9052" s="178">
        <v>38.86</v>
      </c>
      <c r="G9052" s="178"/>
      <c r="H9052" s="178"/>
      <c r="I9052" s="178"/>
      <c r="J9052" s="106">
        <v>37778</v>
      </c>
      <c r="K9052" s="178">
        <v>55.05</v>
      </c>
      <c r="L9052" s="178">
        <v>54.93</v>
      </c>
      <c r="M9052" s="178"/>
      <c r="N9052" s="178"/>
      <c r="O9052" s="178"/>
      <c r="P9052" s="178"/>
      <c r="Q9052" s="178"/>
      <c r="R9052" s="178"/>
      <c r="S9052" s="178"/>
      <c r="T9052" s="178"/>
      <c r="U9052" s="178"/>
    </row>
    <row r="9053" spans="1:21">
      <c r="A9053" s="178"/>
      <c r="B9053" s="178"/>
      <c r="C9053" s="178"/>
      <c r="D9053" s="106">
        <v>37777</v>
      </c>
      <c r="E9053" s="178">
        <v>38</v>
      </c>
      <c r="F9053" s="178">
        <v>38.36</v>
      </c>
      <c r="G9053" s="178"/>
      <c r="H9053" s="178"/>
      <c r="I9053" s="178"/>
      <c r="J9053" s="106">
        <v>37777</v>
      </c>
      <c r="K9053" s="178">
        <v>54</v>
      </c>
      <c r="L9053" s="178">
        <v>54.63</v>
      </c>
      <c r="M9053" s="178"/>
      <c r="N9053" s="178"/>
      <c r="O9053" s="178"/>
      <c r="P9053" s="178"/>
      <c r="Q9053" s="178"/>
      <c r="R9053" s="178"/>
      <c r="S9053" s="178"/>
      <c r="T9053" s="178"/>
      <c r="U9053" s="178"/>
    </row>
    <row r="9054" spans="1:21">
      <c r="A9054" s="178"/>
      <c r="B9054" s="178"/>
      <c r="C9054" s="178"/>
      <c r="D9054" s="106">
        <v>37776</v>
      </c>
      <c r="E9054" s="178">
        <v>38.130009999999999</v>
      </c>
      <c r="F9054" s="178">
        <v>38.369990000000001</v>
      </c>
      <c r="G9054" s="178"/>
      <c r="H9054" s="178"/>
      <c r="I9054" s="178"/>
      <c r="J9054" s="106">
        <v>37776</v>
      </c>
      <c r="K9054" s="178">
        <v>53.82</v>
      </c>
      <c r="L9054" s="178">
        <v>54</v>
      </c>
      <c r="M9054" s="178"/>
      <c r="N9054" s="178"/>
      <c r="O9054" s="178"/>
      <c r="P9054" s="178"/>
      <c r="Q9054" s="178"/>
      <c r="R9054" s="178"/>
      <c r="S9054" s="178"/>
      <c r="T9054" s="178"/>
      <c r="U9054" s="178"/>
    </row>
    <row r="9055" spans="1:21">
      <c r="A9055" s="178"/>
      <c r="B9055" s="178"/>
      <c r="C9055" s="178"/>
      <c r="D9055" s="106">
        <v>37775</v>
      </c>
      <c r="E9055" s="178">
        <v>38.850009999999997</v>
      </c>
      <c r="F9055" s="178">
        <v>38.130009999999999</v>
      </c>
      <c r="G9055" s="178"/>
      <c r="H9055" s="178"/>
      <c r="I9055" s="178"/>
      <c r="J9055" s="106">
        <v>37775</v>
      </c>
      <c r="K9055" s="178">
        <v>54.55</v>
      </c>
      <c r="L9055" s="178">
        <v>53.9</v>
      </c>
      <c r="M9055" s="178"/>
      <c r="N9055" s="178"/>
      <c r="O9055" s="178"/>
      <c r="P9055" s="178"/>
      <c r="Q9055" s="178"/>
      <c r="R9055" s="178"/>
      <c r="S9055" s="178"/>
      <c r="T9055" s="178"/>
      <c r="U9055" s="178"/>
    </row>
    <row r="9056" spans="1:21">
      <c r="A9056" s="178"/>
      <c r="B9056" s="178"/>
      <c r="C9056" s="178"/>
      <c r="D9056" s="106">
        <v>37774</v>
      </c>
      <c r="E9056" s="178">
        <v>38.900010000000002</v>
      </c>
      <c r="F9056" s="178">
        <v>38.999989999999997</v>
      </c>
      <c r="G9056" s="178"/>
      <c r="H9056" s="178"/>
      <c r="I9056" s="178"/>
      <c r="J9056" s="106">
        <v>37774</v>
      </c>
      <c r="K9056" s="178">
        <v>54.65</v>
      </c>
      <c r="L9056" s="178">
        <v>54.7</v>
      </c>
      <c r="M9056" s="178"/>
      <c r="N9056" s="178"/>
      <c r="O9056" s="178"/>
      <c r="P9056" s="178"/>
      <c r="Q9056" s="178"/>
      <c r="R9056" s="178"/>
      <c r="S9056" s="178"/>
      <c r="T9056" s="178"/>
      <c r="U9056" s="178"/>
    </row>
    <row r="9057" spans="1:21">
      <c r="A9057" s="178"/>
      <c r="B9057" s="178"/>
      <c r="C9057" s="178"/>
      <c r="D9057" s="106">
        <v>37771</v>
      </c>
      <c r="E9057" s="178">
        <v>37.680010000000003</v>
      </c>
      <c r="F9057" s="178">
        <v>38.620010000000001</v>
      </c>
      <c r="G9057" s="178"/>
      <c r="H9057" s="178"/>
      <c r="I9057" s="178"/>
      <c r="J9057" s="106">
        <v>37771</v>
      </c>
      <c r="K9057" s="178">
        <v>53.1</v>
      </c>
      <c r="L9057" s="178">
        <v>54.05</v>
      </c>
      <c r="M9057" s="178"/>
      <c r="N9057" s="178"/>
      <c r="O9057" s="178"/>
      <c r="P9057" s="178"/>
      <c r="Q9057" s="178"/>
      <c r="R9057" s="178"/>
      <c r="S9057" s="178"/>
      <c r="T9057" s="178"/>
      <c r="U9057" s="178"/>
    </row>
    <row r="9058" spans="1:21">
      <c r="A9058" s="178"/>
      <c r="B9058" s="178"/>
      <c r="C9058" s="178"/>
      <c r="D9058" s="106">
        <v>37770</v>
      </c>
      <c r="E9058" s="178">
        <v>37.840000000000003</v>
      </c>
      <c r="F9058" s="178">
        <v>37.479999999999997</v>
      </c>
      <c r="G9058" s="178"/>
      <c r="H9058" s="178"/>
      <c r="I9058" s="178"/>
      <c r="J9058" s="106">
        <v>37770</v>
      </c>
      <c r="K9058" s="178">
        <v>53.57</v>
      </c>
      <c r="L9058" s="178">
        <v>52.99</v>
      </c>
      <c r="M9058" s="178"/>
      <c r="N9058" s="178"/>
      <c r="O9058" s="178"/>
      <c r="P9058" s="178"/>
      <c r="Q9058" s="178"/>
      <c r="R9058" s="178"/>
      <c r="S9058" s="178"/>
      <c r="T9058" s="178"/>
      <c r="U9058" s="178"/>
    </row>
    <row r="9059" spans="1:21">
      <c r="A9059" s="178"/>
      <c r="B9059" s="178"/>
      <c r="C9059" s="178"/>
      <c r="D9059" s="106">
        <v>37769</v>
      </c>
      <c r="E9059" s="178">
        <v>37.950009999999999</v>
      </c>
      <c r="F9059" s="178">
        <v>38.040010000000002</v>
      </c>
      <c r="G9059" s="178"/>
      <c r="H9059" s="178"/>
      <c r="I9059" s="178"/>
      <c r="J9059" s="106">
        <v>37769</v>
      </c>
      <c r="K9059" s="178">
        <v>53.3</v>
      </c>
      <c r="L9059" s="178">
        <v>53.57</v>
      </c>
      <c r="M9059" s="178"/>
      <c r="N9059" s="178"/>
      <c r="O9059" s="178"/>
      <c r="P9059" s="178"/>
      <c r="Q9059" s="178"/>
      <c r="R9059" s="178"/>
      <c r="S9059" s="178"/>
      <c r="T9059" s="178"/>
      <c r="U9059" s="178"/>
    </row>
    <row r="9060" spans="1:21">
      <c r="A9060" s="178"/>
      <c r="B9060" s="178"/>
      <c r="C9060" s="178"/>
      <c r="D9060" s="106">
        <v>37768</v>
      </c>
      <c r="E9060" s="178">
        <v>37.19999</v>
      </c>
      <c r="F9060" s="178">
        <v>37.829990000000002</v>
      </c>
      <c r="G9060" s="178"/>
      <c r="H9060" s="178"/>
      <c r="I9060" s="178"/>
      <c r="J9060" s="106">
        <v>37768</v>
      </c>
      <c r="K9060" s="178">
        <v>52.34</v>
      </c>
      <c r="L9060" s="178">
        <v>53.22</v>
      </c>
      <c r="M9060" s="178"/>
      <c r="N9060" s="178"/>
      <c r="O9060" s="178"/>
      <c r="P9060" s="178"/>
      <c r="Q9060" s="178"/>
      <c r="R9060" s="178"/>
      <c r="S9060" s="178"/>
      <c r="T9060" s="178"/>
      <c r="U9060" s="178"/>
    </row>
    <row r="9061" spans="1:21">
      <c r="A9061" s="178"/>
      <c r="B9061" s="178"/>
      <c r="C9061" s="178"/>
      <c r="D9061" s="106">
        <v>37764</v>
      </c>
      <c r="E9061" s="178">
        <v>37.360010000000003</v>
      </c>
      <c r="F9061" s="178">
        <v>37.299999999999997</v>
      </c>
      <c r="G9061" s="178"/>
      <c r="H9061" s="178"/>
      <c r="I9061" s="178"/>
      <c r="J9061" s="106">
        <v>37764</v>
      </c>
      <c r="K9061" s="178">
        <v>52.78</v>
      </c>
      <c r="L9061" s="178">
        <v>52.34</v>
      </c>
      <c r="M9061" s="178"/>
      <c r="N9061" s="178"/>
      <c r="O9061" s="178"/>
      <c r="P9061" s="178"/>
      <c r="Q9061" s="178"/>
      <c r="R9061" s="178"/>
      <c r="S9061" s="178"/>
      <c r="T9061" s="178"/>
      <c r="U9061" s="178"/>
    </row>
    <row r="9062" spans="1:21">
      <c r="A9062" s="178"/>
      <c r="B9062" s="178"/>
      <c r="C9062" s="178"/>
      <c r="D9062" s="106">
        <v>37763</v>
      </c>
      <c r="E9062" s="178">
        <v>37.46</v>
      </c>
      <c r="F9062" s="178">
        <v>37.35</v>
      </c>
      <c r="G9062" s="178"/>
      <c r="H9062" s="178"/>
      <c r="I9062" s="178"/>
      <c r="J9062" s="106">
        <v>37763</v>
      </c>
      <c r="K9062" s="178">
        <v>52.57</v>
      </c>
      <c r="L9062" s="178">
        <v>52.43</v>
      </c>
      <c r="M9062" s="178"/>
      <c r="N9062" s="178"/>
      <c r="O9062" s="178"/>
      <c r="P9062" s="178"/>
      <c r="Q9062" s="178"/>
      <c r="R9062" s="178"/>
      <c r="S9062" s="178"/>
      <c r="T9062" s="178"/>
      <c r="U9062" s="178"/>
    </row>
    <row r="9063" spans="1:21">
      <c r="A9063" s="178"/>
      <c r="B9063" s="178"/>
      <c r="C9063" s="178"/>
      <c r="D9063" s="106">
        <v>37762</v>
      </c>
      <c r="E9063" s="178">
        <v>37.24</v>
      </c>
      <c r="F9063" s="178">
        <v>37.609990000000003</v>
      </c>
      <c r="G9063" s="178"/>
      <c r="H9063" s="178"/>
      <c r="I9063" s="178"/>
      <c r="J9063" s="106">
        <v>37762</v>
      </c>
      <c r="K9063" s="178">
        <v>52.4</v>
      </c>
      <c r="L9063" s="178">
        <v>52.64</v>
      </c>
      <c r="M9063" s="178"/>
      <c r="N9063" s="178"/>
      <c r="O9063" s="178"/>
      <c r="P9063" s="178"/>
      <c r="Q9063" s="178"/>
      <c r="R9063" s="178"/>
      <c r="S9063" s="178"/>
      <c r="T9063" s="178"/>
      <c r="U9063" s="178"/>
    </row>
    <row r="9064" spans="1:21">
      <c r="A9064" s="178"/>
      <c r="B9064" s="178"/>
      <c r="C9064" s="178"/>
      <c r="D9064" s="106">
        <v>37761</v>
      </c>
      <c r="E9064" s="178">
        <v>38.549990000000001</v>
      </c>
      <c r="F9064" s="178">
        <v>37.469990000000003</v>
      </c>
      <c r="G9064" s="178"/>
      <c r="H9064" s="178"/>
      <c r="I9064" s="178"/>
      <c r="J9064" s="106">
        <v>37761</v>
      </c>
      <c r="K9064" s="178">
        <v>51.68</v>
      </c>
      <c r="L9064" s="178">
        <v>52.05</v>
      </c>
      <c r="M9064" s="178"/>
      <c r="N9064" s="178"/>
      <c r="O9064" s="178"/>
      <c r="P9064" s="178"/>
      <c r="Q9064" s="178"/>
      <c r="R9064" s="178"/>
      <c r="S9064" s="178"/>
      <c r="T9064" s="178"/>
      <c r="U9064" s="178"/>
    </row>
    <row r="9065" spans="1:21">
      <c r="A9065" s="178"/>
      <c r="B9065" s="178"/>
      <c r="C9065" s="178"/>
      <c r="D9065" s="106">
        <v>37760</v>
      </c>
      <c r="E9065" s="178">
        <v>39.120010000000001</v>
      </c>
      <c r="F9065" s="178">
        <v>38.54</v>
      </c>
      <c r="G9065" s="178"/>
      <c r="H9065" s="178"/>
      <c r="I9065" s="178"/>
      <c r="J9065" s="106">
        <v>37760</v>
      </c>
      <c r="K9065" s="178">
        <v>52.9</v>
      </c>
      <c r="L9065" s="178">
        <v>52</v>
      </c>
      <c r="M9065" s="178"/>
      <c r="N9065" s="178"/>
      <c r="O9065" s="178"/>
      <c r="P9065" s="178"/>
      <c r="Q9065" s="178"/>
      <c r="R9065" s="178"/>
      <c r="S9065" s="178"/>
      <c r="T9065" s="178"/>
      <c r="U9065" s="178"/>
    </row>
    <row r="9066" spans="1:21">
      <c r="A9066" s="178"/>
      <c r="B9066" s="178"/>
      <c r="C9066" s="178"/>
      <c r="D9066" s="106">
        <v>37757</v>
      </c>
      <c r="E9066" s="178">
        <v>38.700000000000003</v>
      </c>
      <c r="F9066" s="178">
        <v>39.120010000000001</v>
      </c>
      <c r="G9066" s="178"/>
      <c r="H9066" s="178"/>
      <c r="I9066" s="178"/>
      <c r="J9066" s="106">
        <v>37757</v>
      </c>
      <c r="K9066" s="178">
        <v>53.06</v>
      </c>
      <c r="L9066" s="178">
        <v>53.26</v>
      </c>
      <c r="M9066" s="178"/>
      <c r="N9066" s="178"/>
      <c r="O9066" s="178"/>
      <c r="P9066" s="178"/>
      <c r="Q9066" s="178"/>
      <c r="R9066" s="178"/>
      <c r="S9066" s="178"/>
      <c r="T9066" s="178"/>
      <c r="U9066" s="178"/>
    </row>
    <row r="9067" spans="1:21">
      <c r="A9067" s="178"/>
      <c r="B9067" s="178"/>
      <c r="C9067" s="178"/>
      <c r="D9067" s="106">
        <v>37756</v>
      </c>
      <c r="E9067" s="178">
        <v>39.409990000000001</v>
      </c>
      <c r="F9067" s="178">
        <v>38.999989999999997</v>
      </c>
      <c r="G9067" s="178"/>
      <c r="H9067" s="178"/>
      <c r="I9067" s="178"/>
      <c r="J9067" s="106">
        <v>37756</v>
      </c>
      <c r="K9067" s="178">
        <v>53.15</v>
      </c>
      <c r="L9067" s="178">
        <v>53.06</v>
      </c>
      <c r="M9067" s="178"/>
      <c r="N9067" s="178"/>
      <c r="O9067" s="178"/>
      <c r="P9067" s="178"/>
      <c r="Q9067" s="178"/>
      <c r="R9067" s="178"/>
      <c r="S9067" s="178"/>
      <c r="T9067" s="178"/>
      <c r="U9067" s="178"/>
    </row>
    <row r="9068" spans="1:21">
      <c r="A9068" s="178"/>
      <c r="B9068" s="178"/>
      <c r="C9068" s="178"/>
      <c r="D9068" s="106">
        <v>37755</v>
      </c>
      <c r="E9068" s="178">
        <v>39.359990000000003</v>
      </c>
      <c r="F9068" s="178">
        <v>39.16001</v>
      </c>
      <c r="G9068" s="178"/>
      <c r="H9068" s="178"/>
      <c r="I9068" s="178"/>
      <c r="J9068" s="106">
        <v>37755</v>
      </c>
      <c r="K9068" s="178">
        <v>53.17</v>
      </c>
      <c r="L9068" s="178">
        <v>53.03</v>
      </c>
      <c r="M9068" s="178"/>
      <c r="N9068" s="178"/>
      <c r="O9068" s="178"/>
      <c r="P9068" s="178"/>
      <c r="Q9068" s="178"/>
      <c r="R9068" s="178"/>
      <c r="S9068" s="178"/>
      <c r="T9068" s="178"/>
      <c r="U9068" s="178"/>
    </row>
    <row r="9069" spans="1:21">
      <c r="A9069" s="178"/>
      <c r="B9069" s="178"/>
      <c r="C9069" s="178"/>
      <c r="D9069" s="106">
        <v>37754</v>
      </c>
      <c r="E9069" s="178">
        <v>39.340009999999999</v>
      </c>
      <c r="F9069" s="178">
        <v>39.26999</v>
      </c>
      <c r="G9069" s="178"/>
      <c r="H9069" s="178"/>
      <c r="I9069" s="178"/>
      <c r="J9069" s="106">
        <v>37754</v>
      </c>
      <c r="K9069" s="178">
        <v>53.82</v>
      </c>
      <c r="L9069" s="178">
        <v>53.1</v>
      </c>
      <c r="M9069" s="178"/>
      <c r="N9069" s="178"/>
      <c r="O9069" s="178"/>
      <c r="P9069" s="178"/>
      <c r="Q9069" s="178"/>
      <c r="R9069" s="178"/>
      <c r="S9069" s="178"/>
      <c r="T9069" s="178"/>
      <c r="U9069" s="178"/>
    </row>
    <row r="9070" spans="1:21">
      <c r="A9070" s="178"/>
      <c r="B9070" s="178"/>
      <c r="C9070" s="178"/>
      <c r="D9070" s="106">
        <v>37753</v>
      </c>
      <c r="E9070" s="178">
        <v>38.80001</v>
      </c>
      <c r="F9070" s="178">
        <v>39.369999999999997</v>
      </c>
      <c r="G9070" s="178"/>
      <c r="H9070" s="178"/>
      <c r="I9070" s="178"/>
      <c r="J9070" s="106">
        <v>37753</v>
      </c>
      <c r="K9070" s="178">
        <v>53.55</v>
      </c>
      <c r="L9070" s="178">
        <v>53.83</v>
      </c>
      <c r="M9070" s="178"/>
      <c r="N9070" s="178"/>
      <c r="O9070" s="178"/>
      <c r="P9070" s="178"/>
      <c r="Q9070" s="178"/>
      <c r="R9070" s="178"/>
      <c r="S9070" s="178"/>
      <c r="T9070" s="178"/>
      <c r="U9070" s="178"/>
    </row>
    <row r="9071" spans="1:21">
      <c r="A9071" s="178"/>
      <c r="B9071" s="178"/>
      <c r="C9071" s="178"/>
      <c r="D9071" s="106">
        <v>37750</v>
      </c>
      <c r="E9071" s="178">
        <v>38.54</v>
      </c>
      <c r="F9071" s="178">
        <v>38.92</v>
      </c>
      <c r="G9071" s="178"/>
      <c r="H9071" s="178"/>
      <c r="I9071" s="178"/>
      <c r="J9071" s="106">
        <v>37750</v>
      </c>
      <c r="K9071" s="178">
        <v>53.18</v>
      </c>
      <c r="L9071" s="178">
        <v>53.58</v>
      </c>
      <c r="M9071" s="178"/>
      <c r="N9071" s="178"/>
      <c r="O9071" s="178"/>
      <c r="P9071" s="178"/>
      <c r="Q9071" s="178"/>
      <c r="R9071" s="178"/>
      <c r="S9071" s="178"/>
      <c r="T9071" s="178"/>
      <c r="U9071" s="178"/>
    </row>
    <row r="9072" spans="1:21">
      <c r="A9072" s="178"/>
      <c r="B9072" s="178"/>
      <c r="C9072" s="178"/>
      <c r="D9072" s="106">
        <v>37749</v>
      </c>
      <c r="E9072" s="178">
        <v>38.760010000000001</v>
      </c>
      <c r="F9072" s="178">
        <v>38.400010000000002</v>
      </c>
      <c r="G9072" s="178"/>
      <c r="H9072" s="178"/>
      <c r="I9072" s="178"/>
      <c r="J9072" s="106">
        <v>37749</v>
      </c>
      <c r="K9072" s="178">
        <v>53.12</v>
      </c>
      <c r="L9072" s="178">
        <v>53.03</v>
      </c>
      <c r="M9072" s="178"/>
      <c r="N9072" s="178"/>
      <c r="O9072" s="178"/>
      <c r="P9072" s="178"/>
      <c r="Q9072" s="178"/>
      <c r="R9072" s="178"/>
      <c r="S9072" s="178"/>
      <c r="T9072" s="178"/>
      <c r="U9072" s="178"/>
    </row>
    <row r="9073" spans="1:21">
      <c r="A9073" s="178"/>
      <c r="B9073" s="178"/>
      <c r="C9073" s="178"/>
      <c r="D9073" s="106">
        <v>37748</v>
      </c>
      <c r="E9073" s="178">
        <v>39.080010000000001</v>
      </c>
      <c r="F9073" s="178">
        <v>38.760010000000001</v>
      </c>
      <c r="G9073" s="178"/>
      <c r="H9073" s="178"/>
      <c r="I9073" s="178"/>
      <c r="J9073" s="106">
        <v>37748</v>
      </c>
      <c r="K9073" s="178">
        <v>53.33</v>
      </c>
      <c r="L9073" s="178">
        <v>53.24</v>
      </c>
      <c r="M9073" s="178"/>
      <c r="N9073" s="178"/>
      <c r="O9073" s="178"/>
      <c r="P9073" s="178"/>
      <c r="Q9073" s="178"/>
      <c r="R9073" s="178"/>
      <c r="S9073" s="178"/>
      <c r="T9073" s="178"/>
      <c r="U9073" s="178"/>
    </row>
    <row r="9074" spans="1:21">
      <c r="A9074" s="178"/>
      <c r="B9074" s="178"/>
      <c r="C9074" s="178"/>
      <c r="D9074" s="106">
        <v>37747</v>
      </c>
      <c r="E9074" s="178">
        <v>38.68</v>
      </c>
      <c r="F9074" s="178">
        <v>39.080010000000001</v>
      </c>
      <c r="G9074" s="178"/>
      <c r="H9074" s="178"/>
      <c r="I9074" s="178"/>
      <c r="J9074" s="106">
        <v>37747</v>
      </c>
      <c r="K9074" s="178">
        <v>53.12</v>
      </c>
      <c r="L9074" s="178">
        <v>53.42</v>
      </c>
      <c r="M9074" s="178"/>
      <c r="N9074" s="178"/>
      <c r="O9074" s="178"/>
      <c r="P9074" s="178"/>
      <c r="Q9074" s="178"/>
      <c r="R9074" s="178"/>
      <c r="S9074" s="178"/>
      <c r="T9074" s="178"/>
      <c r="U9074" s="178"/>
    </row>
    <row r="9075" spans="1:21">
      <c r="A9075" s="178"/>
      <c r="B9075" s="178"/>
      <c r="C9075" s="178"/>
      <c r="D9075" s="106">
        <v>37746</v>
      </c>
      <c r="E9075" s="178">
        <v>39.280009999999997</v>
      </c>
      <c r="F9075" s="178">
        <v>38.68</v>
      </c>
      <c r="G9075" s="178"/>
      <c r="H9075" s="178"/>
      <c r="I9075" s="178"/>
      <c r="J9075" s="106">
        <v>37746</v>
      </c>
      <c r="K9075" s="178">
        <v>52.65</v>
      </c>
      <c r="L9075" s="178">
        <v>53.17</v>
      </c>
      <c r="M9075" s="178"/>
      <c r="N9075" s="178"/>
      <c r="O9075" s="178"/>
      <c r="P9075" s="178"/>
      <c r="Q9075" s="178"/>
      <c r="R9075" s="178"/>
      <c r="S9075" s="178"/>
      <c r="T9075" s="178"/>
      <c r="U9075" s="178"/>
    </row>
    <row r="9076" spans="1:21">
      <c r="A9076" s="178"/>
      <c r="B9076" s="178"/>
      <c r="C9076" s="178"/>
      <c r="D9076" s="106">
        <v>37743</v>
      </c>
      <c r="E9076" s="178">
        <v>38.74</v>
      </c>
      <c r="F9076" s="178">
        <v>39.229990000000001</v>
      </c>
      <c r="G9076" s="178"/>
      <c r="H9076" s="178"/>
      <c r="I9076" s="178"/>
      <c r="J9076" s="106">
        <v>37743</v>
      </c>
      <c r="K9076" s="178">
        <v>52.81</v>
      </c>
      <c r="L9076" s="178">
        <v>52.5</v>
      </c>
      <c r="M9076" s="178"/>
      <c r="N9076" s="178"/>
      <c r="O9076" s="178"/>
      <c r="P9076" s="178"/>
      <c r="Q9076" s="178"/>
      <c r="R9076" s="178"/>
      <c r="S9076" s="178"/>
      <c r="T9076" s="178"/>
      <c r="U9076" s="178"/>
    </row>
    <row r="9077" spans="1:21">
      <c r="A9077" s="178"/>
      <c r="B9077" s="178"/>
      <c r="C9077" s="178"/>
      <c r="D9077" s="106">
        <v>37742</v>
      </c>
      <c r="E9077" s="178">
        <v>38.68</v>
      </c>
      <c r="F9077" s="178">
        <v>38.840000000000003</v>
      </c>
      <c r="G9077" s="178"/>
      <c r="H9077" s="178"/>
      <c r="I9077" s="178"/>
      <c r="J9077" s="106">
        <v>37742</v>
      </c>
      <c r="K9077" s="178">
        <v>53.35</v>
      </c>
      <c r="L9077" s="178">
        <v>52.89</v>
      </c>
      <c r="M9077" s="178"/>
      <c r="N9077" s="178"/>
      <c r="O9077" s="178"/>
      <c r="P9077" s="178"/>
      <c r="Q9077" s="178"/>
      <c r="R9077" s="178"/>
      <c r="S9077" s="178"/>
      <c r="T9077" s="178"/>
      <c r="U9077" s="178"/>
    </row>
    <row r="9078" spans="1:21">
      <c r="A9078" s="178"/>
      <c r="B9078" s="178"/>
      <c r="C9078" s="178"/>
      <c r="D9078" s="106">
        <v>37741</v>
      </c>
      <c r="E9078" s="178">
        <v>38.620010000000001</v>
      </c>
      <c r="F9078" s="178">
        <v>38.749989999999997</v>
      </c>
      <c r="G9078" s="178"/>
      <c r="H9078" s="178"/>
      <c r="I9078" s="178"/>
      <c r="J9078" s="106">
        <v>37741</v>
      </c>
      <c r="K9078" s="178">
        <v>55.1</v>
      </c>
      <c r="L9078" s="178">
        <v>53.7</v>
      </c>
      <c r="M9078" s="178"/>
      <c r="N9078" s="178"/>
      <c r="O9078" s="178"/>
      <c r="P9078" s="178"/>
      <c r="Q9078" s="178"/>
      <c r="R9078" s="178"/>
      <c r="S9078" s="178"/>
      <c r="T9078" s="178"/>
      <c r="U9078" s="178"/>
    </row>
    <row r="9079" spans="1:21">
      <c r="A9079" s="178"/>
      <c r="B9079" s="178"/>
      <c r="C9079" s="178"/>
      <c r="D9079" s="106">
        <v>37740</v>
      </c>
      <c r="E9079" s="178">
        <v>38.850009999999997</v>
      </c>
      <c r="F9079" s="178">
        <v>38.61</v>
      </c>
      <c r="G9079" s="178"/>
      <c r="H9079" s="178"/>
      <c r="I9079" s="178"/>
      <c r="J9079" s="106">
        <v>37740</v>
      </c>
      <c r="K9079" s="178">
        <v>54.52</v>
      </c>
      <c r="L9079" s="178">
        <v>55.3</v>
      </c>
      <c r="M9079" s="178"/>
      <c r="N9079" s="178"/>
      <c r="O9079" s="178"/>
      <c r="P9079" s="178"/>
      <c r="Q9079" s="178"/>
      <c r="R9079" s="178"/>
      <c r="S9079" s="178"/>
      <c r="T9079" s="178"/>
      <c r="U9079" s="178"/>
    </row>
    <row r="9080" spans="1:21">
      <c r="A9080" s="178"/>
      <c r="B9080" s="178"/>
      <c r="C9080" s="178"/>
      <c r="D9080" s="106">
        <v>37739</v>
      </c>
      <c r="E9080" s="178">
        <v>38.200000000000003</v>
      </c>
      <c r="F9080" s="178">
        <v>38.779989999999998</v>
      </c>
      <c r="G9080" s="178"/>
      <c r="H9080" s="178"/>
      <c r="I9080" s="178"/>
      <c r="J9080" s="106">
        <v>37739</v>
      </c>
      <c r="K9080" s="178">
        <v>54.1</v>
      </c>
      <c r="L9080" s="178">
        <v>54.52</v>
      </c>
      <c r="M9080" s="178"/>
      <c r="N9080" s="178"/>
      <c r="O9080" s="178"/>
      <c r="P9080" s="178"/>
      <c r="Q9080" s="178"/>
      <c r="R9080" s="178"/>
      <c r="S9080" s="178"/>
      <c r="T9080" s="178"/>
      <c r="U9080" s="178"/>
    </row>
    <row r="9081" spans="1:21">
      <c r="A9081" s="178"/>
      <c r="B9081" s="178"/>
      <c r="C9081" s="178"/>
      <c r="D9081" s="106">
        <v>37736</v>
      </c>
      <c r="E9081" s="178">
        <v>38.5</v>
      </c>
      <c r="F9081" s="178">
        <v>37.96</v>
      </c>
      <c r="G9081" s="178"/>
      <c r="H9081" s="178"/>
      <c r="I9081" s="178"/>
      <c r="J9081" s="106">
        <v>37736</v>
      </c>
      <c r="K9081" s="178">
        <v>54.8</v>
      </c>
      <c r="L9081" s="178">
        <v>54.1</v>
      </c>
      <c r="M9081" s="178"/>
      <c r="N9081" s="178"/>
      <c r="O9081" s="178"/>
      <c r="P9081" s="178"/>
      <c r="Q9081" s="178"/>
      <c r="R9081" s="178"/>
      <c r="S9081" s="178"/>
      <c r="T9081" s="178"/>
      <c r="U9081" s="178"/>
    </row>
    <row r="9082" spans="1:21" s="178" customFormat="1">
      <c r="D9082" s="106"/>
      <c r="J9082" s="106"/>
    </row>
    <row r="9083" spans="1:21" s="178" customFormat="1">
      <c r="D9083" s="106"/>
      <c r="J9083" s="106"/>
    </row>
    <row r="9084" spans="1:21" s="178" customFormat="1">
      <c r="D9084" s="106"/>
      <c r="J9084" s="106"/>
    </row>
    <row r="9085" spans="1:21" s="180" customFormat="1">
      <c r="D9085" s="183">
        <v>37925</v>
      </c>
      <c r="E9085" s="180">
        <v>43.49</v>
      </c>
      <c r="F9085" s="180">
        <v>43.88</v>
      </c>
      <c r="J9085" s="183">
        <v>37925</v>
      </c>
      <c r="K9085" s="180">
        <v>62.98</v>
      </c>
      <c r="L9085" s="180">
        <v>63.05</v>
      </c>
    </row>
    <row r="9086" spans="1:21">
      <c r="A9086" s="178"/>
      <c r="B9086" s="178"/>
      <c r="C9086" s="178"/>
      <c r="D9086" s="106">
        <v>37924</v>
      </c>
      <c r="E9086" s="178">
        <v>43.98001</v>
      </c>
      <c r="F9086" s="178">
        <v>43.45</v>
      </c>
      <c r="G9086" s="178"/>
      <c r="H9086" s="178"/>
      <c r="I9086" s="178"/>
      <c r="J9086" s="106">
        <v>37924</v>
      </c>
      <c r="K9086" s="178">
        <v>62.13</v>
      </c>
      <c r="L9086" s="178">
        <v>62.94</v>
      </c>
      <c r="M9086" s="178"/>
      <c r="N9086" s="178"/>
      <c r="O9086" s="178"/>
      <c r="P9086" s="178"/>
      <c r="Q9086" s="178"/>
      <c r="R9086" s="178"/>
      <c r="S9086" s="178"/>
      <c r="T9086" s="178"/>
      <c r="U9086" s="178"/>
    </row>
    <row r="9087" spans="1:21">
      <c r="A9087" s="178"/>
      <c r="B9087" s="178"/>
      <c r="C9087" s="178"/>
      <c r="D9087" s="106">
        <v>37923</v>
      </c>
      <c r="E9087" s="178">
        <v>43.65</v>
      </c>
      <c r="F9087" s="178">
        <v>43.9</v>
      </c>
      <c r="G9087" s="178"/>
      <c r="H9087" s="178"/>
      <c r="I9087" s="178"/>
      <c r="J9087" s="106">
        <v>37923</v>
      </c>
      <c r="K9087" s="178">
        <v>61.08</v>
      </c>
      <c r="L9087" s="178">
        <v>61.88</v>
      </c>
      <c r="M9087" s="178"/>
      <c r="N9087" s="178"/>
      <c r="O9087" s="178"/>
      <c r="P9087" s="178"/>
      <c r="Q9087" s="178"/>
      <c r="R9087" s="178"/>
      <c r="S9087" s="178"/>
      <c r="T9087" s="178"/>
      <c r="U9087" s="178"/>
    </row>
    <row r="9088" spans="1:21">
      <c r="A9088" s="178"/>
      <c r="B9088" s="178"/>
      <c r="C9088" s="178"/>
      <c r="D9088" s="106">
        <v>37922</v>
      </c>
      <c r="E9088" s="178">
        <v>43.459989999999998</v>
      </c>
      <c r="F9088" s="178">
        <v>43.83</v>
      </c>
      <c r="G9088" s="178"/>
      <c r="H9088" s="178"/>
      <c r="I9088" s="178"/>
      <c r="J9088" s="106">
        <v>37922</v>
      </c>
      <c r="K9088" s="178">
        <v>60.92</v>
      </c>
      <c r="L9088" s="178">
        <v>61.28</v>
      </c>
      <c r="M9088" s="178"/>
      <c r="N9088" s="178"/>
      <c r="O9088" s="178"/>
      <c r="P9088" s="178"/>
      <c r="Q9088" s="178"/>
      <c r="R9088" s="178"/>
      <c r="S9088" s="178"/>
      <c r="T9088" s="178"/>
      <c r="U9088" s="178"/>
    </row>
    <row r="9089" spans="1:21">
      <c r="A9089" s="178">
        <v>35</v>
      </c>
      <c r="B9089" s="106">
        <v>37921</v>
      </c>
      <c r="C9089" s="101" t="str">
        <f>'Competitors list'!D93</f>
        <v>Torchmark Corp</v>
      </c>
      <c r="D9089" s="106">
        <v>37921</v>
      </c>
      <c r="E9089" s="178">
        <v>43.350009999999997</v>
      </c>
      <c r="F9089" s="178">
        <v>43.47</v>
      </c>
      <c r="G9089" s="178">
        <v>35</v>
      </c>
      <c r="H9089" s="106">
        <v>37921</v>
      </c>
      <c r="I9089" s="178" t="str">
        <f>'Competitors list'!D94</f>
        <v>StanCorp Financial Group Inc</v>
      </c>
      <c r="J9089" s="106">
        <v>37921</v>
      </c>
      <c r="K9089" s="178">
        <v>59.7</v>
      </c>
      <c r="L9089" s="178">
        <v>61.05</v>
      </c>
      <c r="M9089" s="178"/>
      <c r="N9089" s="178"/>
      <c r="O9089" s="178"/>
      <c r="P9089" s="178"/>
      <c r="Q9089" s="178"/>
      <c r="R9089" s="178"/>
      <c r="S9089" s="178"/>
      <c r="T9089" s="178"/>
      <c r="U9089" s="178"/>
    </row>
    <row r="9090" spans="1:21">
      <c r="A9090" s="178"/>
      <c r="B9090" s="178"/>
      <c r="C9090" s="178"/>
      <c r="D9090" s="106">
        <v>37918</v>
      </c>
      <c r="E9090" s="178">
        <v>42.61</v>
      </c>
      <c r="F9090" s="178">
        <v>43.099989999999998</v>
      </c>
      <c r="G9090" s="178"/>
      <c r="H9090" s="178"/>
      <c r="I9090" s="178"/>
      <c r="J9090" s="106">
        <v>37918</v>
      </c>
      <c r="K9090" s="178">
        <v>58.6</v>
      </c>
      <c r="L9090" s="178">
        <v>59.65</v>
      </c>
      <c r="M9090" s="178"/>
      <c r="N9090" s="178"/>
      <c r="O9090" s="178"/>
      <c r="P9090" s="178"/>
      <c r="Q9090" s="178"/>
      <c r="R9090" s="178"/>
      <c r="S9090" s="178"/>
      <c r="T9090" s="178"/>
      <c r="U9090" s="178"/>
    </row>
    <row r="9091" spans="1:21">
      <c r="A9091" s="178"/>
      <c r="B9091" s="178"/>
      <c r="C9091" s="178"/>
      <c r="D9091" s="106">
        <v>37917</v>
      </c>
      <c r="E9091" s="178">
        <v>41.55001</v>
      </c>
      <c r="F9091" s="178">
        <v>42.61</v>
      </c>
      <c r="G9091" s="178"/>
      <c r="H9091" s="178"/>
      <c r="I9091" s="178"/>
      <c r="J9091" s="106">
        <v>37917</v>
      </c>
      <c r="K9091" s="178">
        <v>59.13</v>
      </c>
      <c r="L9091" s="178">
        <v>58.7</v>
      </c>
      <c r="M9091" s="178"/>
      <c r="N9091" s="178"/>
      <c r="O9091" s="178"/>
      <c r="P9091" s="178"/>
      <c r="Q9091" s="178"/>
      <c r="R9091" s="178"/>
      <c r="S9091" s="178"/>
      <c r="T9091" s="178"/>
      <c r="U9091" s="178"/>
    </row>
    <row r="9092" spans="1:21">
      <c r="A9092" s="178"/>
      <c r="B9092" s="178"/>
      <c r="C9092" s="178"/>
      <c r="D9092" s="106">
        <v>37916</v>
      </c>
      <c r="E9092" s="178">
        <v>42.16</v>
      </c>
      <c r="F9092" s="178">
        <v>41.55001</v>
      </c>
      <c r="G9092" s="178"/>
      <c r="H9092" s="178"/>
      <c r="I9092" s="178"/>
      <c r="J9092" s="106">
        <v>37916</v>
      </c>
      <c r="K9092" s="178">
        <v>60.3</v>
      </c>
      <c r="L9092" s="178">
        <v>59.23</v>
      </c>
      <c r="M9092" s="178"/>
      <c r="N9092" s="178"/>
      <c r="O9092" s="178"/>
      <c r="P9092" s="178"/>
      <c r="Q9092" s="178"/>
      <c r="R9092" s="178"/>
      <c r="S9092" s="178"/>
      <c r="T9092" s="178"/>
      <c r="U9092" s="178"/>
    </row>
    <row r="9093" spans="1:21">
      <c r="A9093" s="178"/>
      <c r="B9093" s="178"/>
      <c r="C9093" s="178"/>
      <c r="D9093" s="106">
        <v>37915</v>
      </c>
      <c r="E9093" s="178">
        <v>42.16</v>
      </c>
      <c r="F9093" s="178">
        <v>42.239989999999999</v>
      </c>
      <c r="G9093" s="178"/>
      <c r="H9093" s="178"/>
      <c r="I9093" s="178"/>
      <c r="J9093" s="106">
        <v>37915</v>
      </c>
      <c r="K9093" s="178">
        <v>60.76</v>
      </c>
      <c r="L9093" s="178">
        <v>60.42</v>
      </c>
      <c r="M9093" s="178"/>
      <c r="N9093" s="178"/>
      <c r="O9093" s="178"/>
      <c r="P9093" s="178"/>
      <c r="Q9093" s="178"/>
      <c r="R9093" s="178"/>
      <c r="S9093" s="178"/>
      <c r="T9093" s="178"/>
      <c r="U9093" s="178"/>
    </row>
    <row r="9094" spans="1:21">
      <c r="A9094" s="178"/>
      <c r="B9094" s="178"/>
      <c r="C9094" s="178"/>
      <c r="D9094" s="106">
        <v>37914</v>
      </c>
      <c r="E9094" s="178">
        <v>42.289990000000003</v>
      </c>
      <c r="F9094" s="178">
        <v>42.19</v>
      </c>
      <c r="G9094" s="178"/>
      <c r="H9094" s="178"/>
      <c r="I9094" s="178"/>
      <c r="J9094" s="106">
        <v>37914</v>
      </c>
      <c r="K9094" s="178">
        <v>60.68</v>
      </c>
      <c r="L9094" s="178">
        <v>60.84</v>
      </c>
      <c r="M9094" s="178"/>
      <c r="N9094" s="178"/>
      <c r="O9094" s="178"/>
      <c r="P9094" s="178"/>
      <c r="Q9094" s="178"/>
      <c r="R9094" s="178"/>
      <c r="S9094" s="178"/>
      <c r="T9094" s="178"/>
      <c r="U9094" s="178"/>
    </row>
    <row r="9095" spans="1:21">
      <c r="A9095" s="178"/>
      <c r="B9095" s="178"/>
      <c r="C9095" s="178"/>
      <c r="D9095" s="106">
        <v>37911</v>
      </c>
      <c r="E9095" s="178">
        <v>42.75</v>
      </c>
      <c r="F9095" s="178">
        <v>42.670009999999998</v>
      </c>
      <c r="G9095" s="178"/>
      <c r="H9095" s="178"/>
      <c r="I9095" s="178"/>
      <c r="J9095" s="106">
        <v>37911</v>
      </c>
      <c r="K9095" s="178">
        <v>61</v>
      </c>
      <c r="L9095" s="178">
        <v>60.58</v>
      </c>
      <c r="M9095" s="178"/>
      <c r="N9095" s="178"/>
      <c r="O9095" s="178"/>
      <c r="P9095" s="178"/>
      <c r="Q9095" s="178"/>
      <c r="R9095" s="178"/>
      <c r="S9095" s="178"/>
      <c r="T9095" s="178"/>
      <c r="U9095" s="178"/>
    </row>
    <row r="9096" spans="1:21">
      <c r="A9096" s="178"/>
      <c r="B9096" s="178"/>
      <c r="C9096" s="178"/>
      <c r="D9096" s="106">
        <v>37910</v>
      </c>
      <c r="E9096" s="178">
        <v>42.7</v>
      </c>
      <c r="F9096" s="178">
        <v>42.689990000000002</v>
      </c>
      <c r="G9096" s="178"/>
      <c r="H9096" s="178"/>
      <c r="I9096" s="178"/>
      <c r="J9096" s="106">
        <v>37910</v>
      </c>
      <c r="K9096" s="178">
        <v>60.37</v>
      </c>
      <c r="L9096" s="178">
        <v>60.93</v>
      </c>
      <c r="M9096" s="178"/>
      <c r="N9096" s="178"/>
      <c r="O9096" s="178"/>
      <c r="P9096" s="178"/>
      <c r="Q9096" s="178"/>
      <c r="R9096" s="178"/>
      <c r="S9096" s="178"/>
      <c r="T9096" s="178"/>
      <c r="U9096" s="178"/>
    </row>
    <row r="9097" spans="1:21">
      <c r="A9097" s="178"/>
      <c r="B9097" s="178"/>
      <c r="C9097" s="178"/>
      <c r="D9097" s="106">
        <v>37909</v>
      </c>
      <c r="E9097" s="178">
        <v>42.75</v>
      </c>
      <c r="F9097" s="178">
        <v>42.8</v>
      </c>
      <c r="G9097" s="178"/>
      <c r="H9097" s="178"/>
      <c r="I9097" s="178"/>
      <c r="J9097" s="106">
        <v>37909</v>
      </c>
      <c r="K9097" s="178">
        <v>60.16</v>
      </c>
      <c r="L9097" s="178">
        <v>60.47</v>
      </c>
      <c r="M9097" s="178"/>
      <c r="N9097" s="178"/>
      <c r="O9097" s="178"/>
      <c r="P9097" s="178"/>
      <c r="Q9097" s="178"/>
      <c r="R9097" s="178"/>
      <c r="S9097" s="178"/>
      <c r="T9097" s="178"/>
      <c r="U9097" s="178"/>
    </row>
    <row r="9098" spans="1:21">
      <c r="A9098" s="178"/>
      <c r="B9098" s="178"/>
      <c r="C9098" s="178"/>
      <c r="D9098" s="106">
        <v>37908</v>
      </c>
      <c r="E9098" s="178">
        <v>42.48</v>
      </c>
      <c r="F9098" s="178">
        <v>42.62</v>
      </c>
      <c r="G9098" s="178"/>
      <c r="H9098" s="178"/>
      <c r="I9098" s="178"/>
      <c r="J9098" s="106">
        <v>37908</v>
      </c>
      <c r="K9098" s="178">
        <v>60.14</v>
      </c>
      <c r="L9098" s="178">
        <v>60.28</v>
      </c>
      <c r="M9098" s="178"/>
      <c r="N9098" s="178"/>
      <c r="O9098" s="178"/>
      <c r="P9098" s="178"/>
      <c r="Q9098" s="178"/>
      <c r="R9098" s="178"/>
      <c r="S9098" s="178"/>
      <c r="T9098" s="178"/>
      <c r="U9098" s="178"/>
    </row>
    <row r="9099" spans="1:21">
      <c r="A9099" s="178"/>
      <c r="B9099" s="178"/>
      <c r="C9099" s="178"/>
      <c r="D9099" s="106">
        <v>37907</v>
      </c>
      <c r="E9099" s="178">
        <v>42.000010000000003</v>
      </c>
      <c r="F9099" s="178">
        <v>42.48</v>
      </c>
      <c r="G9099" s="178"/>
      <c r="H9099" s="178"/>
      <c r="I9099" s="178"/>
      <c r="J9099" s="106">
        <v>37907</v>
      </c>
      <c r="K9099" s="178">
        <v>59.35</v>
      </c>
      <c r="L9099" s="178">
        <v>59.99</v>
      </c>
      <c r="M9099" s="178"/>
      <c r="N9099" s="178"/>
      <c r="O9099" s="178"/>
      <c r="P9099" s="178"/>
      <c r="Q9099" s="178"/>
      <c r="R9099" s="178"/>
      <c r="S9099" s="178"/>
      <c r="T9099" s="178"/>
      <c r="U9099" s="178"/>
    </row>
    <row r="9100" spans="1:21">
      <c r="A9100" s="178"/>
      <c r="B9100" s="178"/>
      <c r="C9100" s="178"/>
      <c r="D9100" s="106">
        <v>37904</v>
      </c>
      <c r="E9100" s="178">
        <v>41.91001</v>
      </c>
      <c r="F9100" s="178">
        <v>42.000010000000003</v>
      </c>
      <c r="G9100" s="178"/>
      <c r="H9100" s="178"/>
      <c r="I9100" s="178"/>
      <c r="J9100" s="106">
        <v>37904</v>
      </c>
      <c r="K9100" s="178">
        <v>59.21</v>
      </c>
      <c r="L9100" s="178">
        <v>59.25</v>
      </c>
      <c r="M9100" s="178"/>
      <c r="N9100" s="178"/>
      <c r="O9100" s="178"/>
      <c r="P9100" s="178"/>
      <c r="Q9100" s="178"/>
      <c r="R9100" s="178"/>
      <c r="S9100" s="178"/>
      <c r="T9100" s="178"/>
      <c r="U9100" s="178"/>
    </row>
    <row r="9101" spans="1:21">
      <c r="A9101" s="178"/>
      <c r="B9101" s="178"/>
      <c r="C9101" s="178"/>
      <c r="D9101" s="106">
        <v>37903</v>
      </c>
      <c r="E9101" s="178">
        <v>41.879989999999999</v>
      </c>
      <c r="F9101" s="178">
        <v>41.809989999999999</v>
      </c>
      <c r="G9101" s="178"/>
      <c r="H9101" s="178"/>
      <c r="I9101" s="178"/>
      <c r="J9101" s="106">
        <v>37903</v>
      </c>
      <c r="K9101" s="178">
        <v>59.65</v>
      </c>
      <c r="L9101" s="178">
        <v>59.41</v>
      </c>
      <c r="M9101" s="178"/>
      <c r="N9101" s="178"/>
      <c r="O9101" s="178"/>
      <c r="P9101" s="178"/>
      <c r="Q9101" s="178"/>
      <c r="R9101" s="178"/>
      <c r="S9101" s="178"/>
      <c r="T9101" s="178"/>
      <c r="U9101" s="178"/>
    </row>
    <row r="9102" spans="1:21">
      <c r="A9102" s="178"/>
      <c r="B9102" s="178"/>
      <c r="C9102" s="178"/>
      <c r="D9102" s="106">
        <v>37902</v>
      </c>
      <c r="E9102" s="178">
        <v>41.950009999999999</v>
      </c>
      <c r="F9102" s="178">
        <v>41.879989999999999</v>
      </c>
      <c r="G9102" s="178"/>
      <c r="H9102" s="178"/>
      <c r="I9102" s="178"/>
      <c r="J9102" s="106">
        <v>37902</v>
      </c>
      <c r="K9102" s="178">
        <v>59.35</v>
      </c>
      <c r="L9102" s="178">
        <v>59.4</v>
      </c>
      <c r="M9102" s="178"/>
      <c r="N9102" s="178"/>
      <c r="O9102" s="178"/>
      <c r="P9102" s="178"/>
      <c r="Q9102" s="178"/>
      <c r="R9102" s="178"/>
      <c r="S9102" s="178"/>
      <c r="T9102" s="178"/>
      <c r="U9102" s="178"/>
    </row>
    <row r="9103" spans="1:21">
      <c r="A9103" s="178"/>
      <c r="B9103" s="178"/>
      <c r="C9103" s="178"/>
      <c r="D9103" s="106">
        <v>37901</v>
      </c>
      <c r="E9103" s="178">
        <v>41.809989999999999</v>
      </c>
      <c r="F9103" s="178">
        <v>41.950009999999999</v>
      </c>
      <c r="G9103" s="178"/>
      <c r="H9103" s="178"/>
      <c r="I9103" s="178"/>
      <c r="J9103" s="106">
        <v>37901</v>
      </c>
      <c r="K9103" s="178">
        <v>59.27</v>
      </c>
      <c r="L9103" s="178">
        <v>59.27</v>
      </c>
      <c r="M9103" s="178"/>
      <c r="N9103" s="178"/>
      <c r="O9103" s="178"/>
      <c r="P9103" s="178"/>
      <c r="Q9103" s="178"/>
      <c r="R9103" s="178"/>
      <c r="S9103" s="178"/>
      <c r="T9103" s="178"/>
      <c r="U9103" s="178"/>
    </row>
    <row r="9104" spans="1:21">
      <c r="A9104" s="178"/>
      <c r="B9104" s="178"/>
      <c r="C9104" s="178"/>
      <c r="D9104" s="106">
        <v>37900</v>
      </c>
      <c r="E9104" s="178">
        <v>41.74</v>
      </c>
      <c r="F9104" s="178">
        <v>41.809989999999999</v>
      </c>
      <c r="G9104" s="178"/>
      <c r="H9104" s="178"/>
      <c r="I9104" s="178"/>
      <c r="J9104" s="106">
        <v>37900</v>
      </c>
      <c r="K9104" s="178">
        <v>59.05</v>
      </c>
      <c r="L9104" s="178">
        <v>59.27</v>
      </c>
      <c r="M9104" s="178"/>
      <c r="N9104" s="178"/>
      <c r="O9104" s="178"/>
      <c r="P9104" s="178"/>
      <c r="Q9104" s="178"/>
      <c r="R9104" s="178"/>
      <c r="S9104" s="178"/>
      <c r="T9104" s="178"/>
      <c r="U9104" s="178"/>
    </row>
    <row r="9105" spans="1:21">
      <c r="A9105" s="178"/>
      <c r="B9105" s="178"/>
      <c r="C9105" s="178"/>
      <c r="D9105" s="106">
        <v>37897</v>
      </c>
      <c r="E9105" s="178">
        <v>41.899990000000003</v>
      </c>
      <c r="F9105" s="178">
        <v>41.67</v>
      </c>
      <c r="G9105" s="178"/>
      <c r="H9105" s="178"/>
      <c r="I9105" s="178"/>
      <c r="J9105" s="106">
        <v>37897</v>
      </c>
      <c r="K9105" s="178">
        <v>59.05</v>
      </c>
      <c r="L9105" s="178">
        <v>59.05</v>
      </c>
      <c r="M9105" s="178"/>
      <c r="N9105" s="178"/>
      <c r="O9105" s="178"/>
      <c r="P9105" s="178"/>
      <c r="Q9105" s="178"/>
      <c r="R9105" s="178"/>
      <c r="S9105" s="178"/>
      <c r="T9105" s="178"/>
      <c r="U9105" s="178"/>
    </row>
    <row r="9106" spans="1:21">
      <c r="A9106" s="178"/>
      <c r="B9106" s="178"/>
      <c r="C9106" s="178"/>
      <c r="D9106" s="106">
        <v>37896</v>
      </c>
      <c r="E9106" s="178">
        <v>41.6</v>
      </c>
      <c r="F9106" s="178">
        <v>41.55001</v>
      </c>
      <c r="G9106" s="178"/>
      <c r="H9106" s="178"/>
      <c r="I9106" s="178"/>
      <c r="J9106" s="106">
        <v>37896</v>
      </c>
      <c r="K9106" s="178">
        <v>58.56</v>
      </c>
      <c r="L9106" s="178">
        <v>58.62</v>
      </c>
      <c r="M9106" s="178"/>
      <c r="N9106" s="178"/>
      <c r="O9106" s="178"/>
      <c r="P9106" s="178"/>
      <c r="Q9106" s="178"/>
      <c r="R9106" s="178"/>
      <c r="S9106" s="178"/>
      <c r="T9106" s="178"/>
      <c r="U9106" s="178"/>
    </row>
    <row r="9107" spans="1:21">
      <c r="A9107" s="178"/>
      <c r="B9107" s="178"/>
      <c r="C9107" s="178"/>
      <c r="D9107" s="106">
        <v>37895</v>
      </c>
      <c r="E9107" s="178">
        <v>40.470010000000002</v>
      </c>
      <c r="F9107" s="178">
        <v>41.55001</v>
      </c>
      <c r="G9107" s="178"/>
      <c r="H9107" s="178"/>
      <c r="I9107" s="178"/>
      <c r="J9107" s="106">
        <v>37895</v>
      </c>
      <c r="K9107" s="178">
        <v>57.35</v>
      </c>
      <c r="L9107" s="178">
        <v>58.56</v>
      </c>
      <c r="M9107" s="178"/>
      <c r="N9107" s="178"/>
      <c r="O9107" s="178"/>
      <c r="P9107" s="178"/>
      <c r="Q9107" s="178"/>
      <c r="R9107" s="178"/>
      <c r="S9107" s="178"/>
      <c r="T9107" s="178"/>
      <c r="U9107" s="178"/>
    </row>
    <row r="9108" spans="1:21">
      <c r="A9108" s="178"/>
      <c r="B9108" s="178"/>
      <c r="C9108" s="178"/>
      <c r="D9108" s="106">
        <v>37894</v>
      </c>
      <c r="E9108" s="178">
        <v>40.700000000000003</v>
      </c>
      <c r="F9108" s="178">
        <v>40.64</v>
      </c>
      <c r="G9108" s="178"/>
      <c r="H9108" s="178"/>
      <c r="I9108" s="178"/>
      <c r="J9108" s="106">
        <v>37894</v>
      </c>
      <c r="K9108" s="178">
        <v>57.3</v>
      </c>
      <c r="L9108" s="178">
        <v>57.45</v>
      </c>
      <c r="M9108" s="178"/>
      <c r="N9108" s="178"/>
      <c r="O9108" s="178"/>
      <c r="P9108" s="178"/>
      <c r="Q9108" s="178"/>
      <c r="R9108" s="178"/>
      <c r="S9108" s="178"/>
      <c r="T9108" s="178"/>
      <c r="U9108" s="178"/>
    </row>
    <row r="9109" spans="1:21">
      <c r="A9109" s="178"/>
      <c r="B9109" s="178"/>
      <c r="C9109" s="178"/>
      <c r="D9109" s="106">
        <v>37893</v>
      </c>
      <c r="E9109" s="178">
        <v>40.799990000000001</v>
      </c>
      <c r="F9109" s="178">
        <v>40.840000000000003</v>
      </c>
      <c r="G9109" s="178"/>
      <c r="H9109" s="178"/>
      <c r="I9109" s="178"/>
      <c r="J9109" s="106">
        <v>37893</v>
      </c>
      <c r="K9109" s="178">
        <v>58.04</v>
      </c>
      <c r="L9109" s="178">
        <v>57.24</v>
      </c>
      <c r="M9109" s="178"/>
      <c r="N9109" s="178"/>
      <c r="O9109" s="178"/>
      <c r="P9109" s="178"/>
      <c r="Q9109" s="178"/>
      <c r="R9109" s="178"/>
      <c r="S9109" s="178"/>
      <c r="T9109" s="178"/>
      <c r="U9109" s="178"/>
    </row>
    <row r="9110" spans="1:21">
      <c r="A9110" s="178"/>
      <c r="B9110" s="178"/>
      <c r="C9110" s="178"/>
      <c r="D9110" s="106">
        <v>37890</v>
      </c>
      <c r="E9110" s="178">
        <v>40.700000000000003</v>
      </c>
      <c r="F9110" s="178">
        <v>40.690010000000001</v>
      </c>
      <c r="G9110" s="178"/>
      <c r="H9110" s="178"/>
      <c r="I9110" s="178"/>
      <c r="J9110" s="106">
        <v>37890</v>
      </c>
      <c r="K9110" s="178">
        <v>58.19</v>
      </c>
      <c r="L9110" s="178">
        <v>58.04</v>
      </c>
      <c r="M9110" s="178"/>
      <c r="N9110" s="178"/>
      <c r="O9110" s="178"/>
      <c r="P9110" s="178"/>
      <c r="Q9110" s="178"/>
      <c r="R9110" s="178"/>
      <c r="S9110" s="178"/>
      <c r="T9110" s="178"/>
      <c r="U9110" s="178"/>
    </row>
    <row r="9111" spans="1:21">
      <c r="A9111" s="178"/>
      <c r="B9111" s="178"/>
      <c r="C9111" s="178"/>
      <c r="D9111" s="106">
        <v>37889</v>
      </c>
      <c r="E9111" s="178">
        <v>41.069989999999997</v>
      </c>
      <c r="F9111" s="178">
        <v>40.840000000000003</v>
      </c>
      <c r="G9111" s="178"/>
      <c r="H9111" s="178"/>
      <c r="I9111" s="178"/>
      <c r="J9111" s="106">
        <v>37889</v>
      </c>
      <c r="K9111" s="178">
        <v>58.85</v>
      </c>
      <c r="L9111" s="178">
        <v>58.39</v>
      </c>
      <c r="M9111" s="178"/>
      <c r="N9111" s="178"/>
      <c r="O9111" s="178"/>
      <c r="P9111" s="178"/>
      <c r="Q9111" s="178"/>
      <c r="R9111" s="178"/>
      <c r="S9111" s="178"/>
      <c r="T9111" s="178"/>
      <c r="U9111" s="178"/>
    </row>
    <row r="9112" spans="1:21">
      <c r="A9112" s="178"/>
      <c r="B9112" s="178"/>
      <c r="C9112" s="178"/>
      <c r="D9112" s="106">
        <v>37888</v>
      </c>
      <c r="E9112" s="178">
        <v>41.38</v>
      </c>
      <c r="F9112" s="178">
        <v>41.17</v>
      </c>
      <c r="G9112" s="178"/>
      <c r="H9112" s="178"/>
      <c r="I9112" s="178"/>
      <c r="J9112" s="106">
        <v>37888</v>
      </c>
      <c r="K9112" s="178">
        <v>58.3</v>
      </c>
      <c r="L9112" s="178">
        <v>58.72</v>
      </c>
      <c r="M9112" s="178"/>
      <c r="N9112" s="178"/>
      <c r="O9112" s="178"/>
      <c r="P9112" s="178"/>
      <c r="Q9112" s="178"/>
      <c r="R9112" s="178"/>
      <c r="S9112" s="178"/>
      <c r="T9112" s="178"/>
      <c r="U9112" s="178"/>
    </row>
    <row r="9113" spans="1:21">
      <c r="A9113" s="178"/>
      <c r="B9113" s="178"/>
      <c r="C9113" s="178"/>
      <c r="D9113" s="106">
        <v>37887</v>
      </c>
      <c r="E9113" s="178">
        <v>41.320010000000003</v>
      </c>
      <c r="F9113" s="178">
        <v>41.4</v>
      </c>
      <c r="G9113" s="178"/>
      <c r="H9113" s="178"/>
      <c r="I9113" s="178"/>
      <c r="J9113" s="106">
        <v>37887</v>
      </c>
      <c r="K9113" s="178">
        <v>58.58</v>
      </c>
      <c r="L9113" s="178">
        <v>58.85</v>
      </c>
      <c r="M9113" s="178"/>
      <c r="N9113" s="178"/>
      <c r="O9113" s="178"/>
      <c r="P9113" s="178"/>
      <c r="Q9113" s="178"/>
      <c r="R9113" s="178"/>
      <c r="S9113" s="178"/>
      <c r="T9113" s="178"/>
      <c r="U9113" s="178"/>
    </row>
    <row r="9114" spans="1:21">
      <c r="A9114" s="178"/>
      <c r="B9114" s="178"/>
      <c r="C9114" s="178"/>
      <c r="D9114" s="106">
        <v>37886</v>
      </c>
      <c r="E9114" s="178">
        <v>41.65</v>
      </c>
      <c r="F9114" s="178">
        <v>41.260010000000001</v>
      </c>
      <c r="G9114" s="178"/>
      <c r="H9114" s="178"/>
      <c r="I9114" s="178"/>
      <c r="J9114" s="106">
        <v>37886</v>
      </c>
      <c r="K9114" s="178">
        <v>58.97</v>
      </c>
      <c r="L9114" s="178">
        <v>58.58</v>
      </c>
      <c r="M9114" s="178"/>
      <c r="N9114" s="178"/>
      <c r="O9114" s="178"/>
      <c r="P9114" s="178"/>
      <c r="Q9114" s="178"/>
      <c r="R9114" s="178"/>
      <c r="S9114" s="178"/>
      <c r="T9114" s="178"/>
      <c r="U9114" s="178"/>
    </row>
    <row r="9115" spans="1:21">
      <c r="A9115" s="178"/>
      <c r="B9115" s="178"/>
      <c r="C9115" s="178"/>
      <c r="D9115" s="106">
        <v>37883</v>
      </c>
      <c r="E9115" s="178">
        <v>41.500019999999999</v>
      </c>
      <c r="F9115" s="178">
        <v>41.659990000000001</v>
      </c>
      <c r="G9115" s="178"/>
      <c r="H9115" s="178"/>
      <c r="I9115" s="178"/>
      <c r="J9115" s="106">
        <v>37883</v>
      </c>
      <c r="K9115" s="178">
        <v>59.25</v>
      </c>
      <c r="L9115" s="178">
        <v>59.05</v>
      </c>
      <c r="M9115" s="178"/>
      <c r="N9115" s="178"/>
      <c r="O9115" s="178"/>
      <c r="P9115" s="178"/>
      <c r="Q9115" s="178"/>
      <c r="R9115" s="178"/>
      <c r="S9115" s="178"/>
      <c r="T9115" s="178"/>
      <c r="U9115" s="178"/>
    </row>
    <row r="9116" spans="1:21">
      <c r="A9116" s="178"/>
      <c r="B9116" s="178"/>
      <c r="C9116" s="178"/>
      <c r="D9116" s="106">
        <v>37882</v>
      </c>
      <c r="E9116" s="178">
        <v>41.500019999999999</v>
      </c>
      <c r="F9116" s="178">
        <v>41.73001</v>
      </c>
      <c r="G9116" s="178"/>
      <c r="H9116" s="178"/>
      <c r="I9116" s="178"/>
      <c r="J9116" s="106">
        <v>37882</v>
      </c>
      <c r="K9116" s="178">
        <v>58.05</v>
      </c>
      <c r="L9116" s="178">
        <v>58.92</v>
      </c>
      <c r="M9116" s="178"/>
      <c r="N9116" s="178"/>
      <c r="O9116" s="178"/>
      <c r="P9116" s="178"/>
      <c r="Q9116" s="178"/>
      <c r="R9116" s="178"/>
      <c r="S9116" s="178"/>
      <c r="T9116" s="178"/>
      <c r="U9116" s="178"/>
    </row>
    <row r="9117" spans="1:21">
      <c r="A9117" s="178"/>
      <c r="B9117" s="178"/>
      <c r="C9117" s="178"/>
      <c r="D9117" s="106">
        <v>37881</v>
      </c>
      <c r="E9117" s="178">
        <v>41.770009999999999</v>
      </c>
      <c r="F9117" s="178">
        <v>41.41001</v>
      </c>
      <c r="G9117" s="178"/>
      <c r="H9117" s="178"/>
      <c r="I9117" s="178"/>
      <c r="J9117" s="106">
        <v>37881</v>
      </c>
      <c r="K9117" s="178">
        <v>57.82</v>
      </c>
      <c r="L9117" s="178">
        <v>57.95</v>
      </c>
      <c r="M9117" s="178"/>
      <c r="N9117" s="178"/>
      <c r="O9117" s="178"/>
      <c r="P9117" s="178"/>
      <c r="Q9117" s="178"/>
      <c r="R9117" s="178"/>
      <c r="S9117" s="178"/>
      <c r="T9117" s="178"/>
      <c r="U9117" s="178"/>
    </row>
    <row r="9118" spans="1:21">
      <c r="A9118" s="178"/>
      <c r="B9118" s="178"/>
      <c r="C9118" s="178"/>
      <c r="D9118" s="106">
        <v>37880</v>
      </c>
      <c r="E9118" s="178">
        <v>41.78</v>
      </c>
      <c r="F9118" s="178">
        <v>41.890009999999997</v>
      </c>
      <c r="G9118" s="178"/>
      <c r="H9118" s="178"/>
      <c r="I9118" s="178"/>
      <c r="J9118" s="106">
        <v>37880</v>
      </c>
      <c r="K9118" s="178">
        <v>57.54</v>
      </c>
      <c r="L9118" s="178">
        <v>57.88</v>
      </c>
      <c r="M9118" s="178"/>
      <c r="N9118" s="178"/>
      <c r="O9118" s="178"/>
      <c r="P9118" s="178"/>
      <c r="Q9118" s="178"/>
      <c r="R9118" s="178"/>
      <c r="S9118" s="178"/>
      <c r="T9118" s="178"/>
      <c r="U9118" s="178"/>
    </row>
    <row r="9119" spans="1:21">
      <c r="A9119" s="178"/>
      <c r="B9119" s="178"/>
      <c r="C9119" s="178"/>
      <c r="D9119" s="106">
        <v>37879</v>
      </c>
      <c r="E9119" s="178">
        <v>41.820010000000003</v>
      </c>
      <c r="F9119" s="178">
        <v>41.919989999999999</v>
      </c>
      <c r="G9119" s="178"/>
      <c r="H9119" s="178"/>
      <c r="I9119" s="178"/>
      <c r="J9119" s="106">
        <v>37879</v>
      </c>
      <c r="K9119" s="178">
        <v>57.6</v>
      </c>
      <c r="L9119" s="178">
        <v>57.59</v>
      </c>
      <c r="M9119" s="178"/>
      <c r="N9119" s="178"/>
      <c r="O9119" s="178"/>
      <c r="P9119" s="178"/>
      <c r="Q9119" s="178"/>
      <c r="R9119" s="178"/>
      <c r="S9119" s="178"/>
      <c r="T9119" s="178"/>
      <c r="U9119" s="178"/>
    </row>
    <row r="9120" spans="1:21">
      <c r="A9120" s="180"/>
      <c r="B9120" s="180"/>
      <c r="C9120" s="180"/>
      <c r="D9120" s="183">
        <v>37876</v>
      </c>
      <c r="E9120" s="180">
        <v>41.91001</v>
      </c>
      <c r="F9120" s="180">
        <v>41.820010000000003</v>
      </c>
      <c r="G9120" s="180"/>
      <c r="H9120" s="180"/>
      <c r="I9120" s="180"/>
      <c r="J9120" s="183">
        <v>37876</v>
      </c>
      <c r="K9120" s="180">
        <v>57.62</v>
      </c>
      <c r="L9120" s="180">
        <v>57.49</v>
      </c>
      <c r="M9120" s="178"/>
      <c r="N9120" s="178"/>
      <c r="O9120" s="178"/>
      <c r="P9120" s="178"/>
      <c r="Q9120" s="178"/>
      <c r="R9120" s="178"/>
      <c r="S9120" s="178"/>
      <c r="T9120" s="178"/>
      <c r="U9120" s="178"/>
    </row>
    <row r="9121" spans="1:21">
      <c r="A9121" s="178"/>
      <c r="B9121" s="178"/>
      <c r="C9121" s="178"/>
      <c r="D9121" s="106">
        <v>37875</v>
      </c>
      <c r="E9121" s="178">
        <v>42.000010000000003</v>
      </c>
      <c r="F9121" s="178">
        <v>41.809989999999999</v>
      </c>
      <c r="G9121" s="178"/>
      <c r="H9121" s="178"/>
      <c r="I9121" s="178"/>
      <c r="J9121" s="106">
        <v>37875</v>
      </c>
      <c r="K9121" s="178">
        <v>57.44</v>
      </c>
      <c r="L9121" s="178">
        <v>57.62</v>
      </c>
      <c r="M9121" s="178"/>
      <c r="N9121" s="178"/>
      <c r="O9121" s="178"/>
      <c r="P9121" s="178"/>
      <c r="Q9121" s="178"/>
      <c r="R9121" s="178"/>
      <c r="S9121" s="178"/>
      <c r="T9121" s="178"/>
      <c r="U9121" s="178"/>
    </row>
    <row r="9122" spans="1:21">
      <c r="A9122" s="178"/>
      <c r="B9122" s="178"/>
      <c r="C9122" s="178"/>
      <c r="D9122" s="106">
        <v>37874</v>
      </c>
      <c r="E9122" s="178">
        <v>41.96</v>
      </c>
      <c r="F9122" s="178">
        <v>41.85</v>
      </c>
      <c r="G9122" s="178"/>
      <c r="H9122" s="178"/>
      <c r="I9122" s="178"/>
      <c r="J9122" s="106">
        <v>37874</v>
      </c>
      <c r="K9122" s="178">
        <v>57.5</v>
      </c>
      <c r="L9122" s="178">
        <v>57.51</v>
      </c>
      <c r="M9122" s="178"/>
      <c r="N9122" s="178"/>
      <c r="O9122" s="178"/>
      <c r="P9122" s="178"/>
      <c r="Q9122" s="178"/>
      <c r="R9122" s="178"/>
      <c r="S9122" s="178"/>
      <c r="T9122" s="178"/>
      <c r="U9122" s="178"/>
    </row>
    <row r="9123" spans="1:21">
      <c r="A9123" s="178"/>
      <c r="B9123" s="178"/>
      <c r="C9123" s="178"/>
      <c r="D9123" s="106">
        <v>37873</v>
      </c>
      <c r="E9123" s="178">
        <v>42.059989999999999</v>
      </c>
      <c r="F9123" s="178">
        <v>42.059989999999999</v>
      </c>
      <c r="G9123" s="178"/>
      <c r="H9123" s="178"/>
      <c r="I9123" s="178"/>
      <c r="J9123" s="106">
        <v>37873</v>
      </c>
      <c r="K9123" s="178">
        <v>57.73</v>
      </c>
      <c r="L9123" s="178">
        <v>57.75</v>
      </c>
      <c r="M9123" s="178"/>
      <c r="N9123" s="178"/>
      <c r="O9123" s="178"/>
      <c r="P9123" s="178"/>
      <c r="Q9123" s="178"/>
      <c r="R9123" s="178"/>
      <c r="S9123" s="178"/>
      <c r="T9123" s="178"/>
      <c r="U9123" s="178"/>
    </row>
    <row r="9124" spans="1:21">
      <c r="A9124" s="178"/>
      <c r="B9124" s="178"/>
      <c r="C9124" s="178"/>
      <c r="D9124" s="106">
        <v>37872</v>
      </c>
      <c r="E9124" s="178">
        <v>41.83999</v>
      </c>
      <c r="F9124" s="178">
        <v>41.96</v>
      </c>
      <c r="G9124" s="178"/>
      <c r="H9124" s="178"/>
      <c r="I9124" s="178"/>
      <c r="J9124" s="106">
        <v>37872</v>
      </c>
      <c r="K9124" s="178">
        <v>57</v>
      </c>
      <c r="L9124" s="178">
        <v>57.59</v>
      </c>
      <c r="M9124" s="178"/>
      <c r="N9124" s="178"/>
      <c r="O9124" s="178"/>
      <c r="P9124" s="178"/>
      <c r="Q9124" s="178"/>
      <c r="R9124" s="178"/>
      <c r="S9124" s="178"/>
      <c r="T9124" s="178"/>
      <c r="U9124" s="178"/>
    </row>
    <row r="9125" spans="1:21">
      <c r="A9125" s="178"/>
      <c r="B9125" s="178"/>
      <c r="C9125" s="178"/>
      <c r="D9125" s="106">
        <v>37869</v>
      </c>
      <c r="E9125" s="178">
        <v>41.69999</v>
      </c>
      <c r="F9125" s="178">
        <v>41.789990000000003</v>
      </c>
      <c r="G9125" s="178"/>
      <c r="H9125" s="178"/>
      <c r="I9125" s="178"/>
      <c r="J9125" s="106">
        <v>37869</v>
      </c>
      <c r="K9125" s="178">
        <v>57.46</v>
      </c>
      <c r="L9125" s="178">
        <v>57</v>
      </c>
      <c r="M9125" s="178"/>
      <c r="N9125" s="178"/>
      <c r="O9125" s="178"/>
      <c r="P9125" s="178"/>
      <c r="Q9125" s="178"/>
      <c r="R9125" s="178"/>
      <c r="S9125" s="178"/>
      <c r="T9125" s="178"/>
      <c r="U9125" s="178"/>
    </row>
    <row r="9126" spans="1:21">
      <c r="A9126" s="178"/>
      <c r="B9126" s="178"/>
      <c r="C9126" s="178"/>
      <c r="D9126" s="106">
        <v>37868</v>
      </c>
      <c r="E9126" s="178">
        <v>41.65</v>
      </c>
      <c r="F9126" s="178">
        <v>41.85</v>
      </c>
      <c r="G9126" s="178"/>
      <c r="H9126" s="178"/>
      <c r="I9126" s="178"/>
      <c r="J9126" s="106">
        <v>37868</v>
      </c>
      <c r="K9126" s="178">
        <v>57.55</v>
      </c>
      <c r="L9126" s="178">
        <v>57.51</v>
      </c>
      <c r="M9126" s="178"/>
      <c r="N9126" s="178"/>
      <c r="O9126" s="178"/>
      <c r="P9126" s="178"/>
      <c r="Q9126" s="178"/>
      <c r="R9126" s="178"/>
      <c r="S9126" s="178"/>
      <c r="T9126" s="178"/>
      <c r="U9126" s="178"/>
    </row>
    <row r="9127" spans="1:21">
      <c r="A9127" s="178"/>
      <c r="B9127" s="178"/>
      <c r="C9127" s="178"/>
      <c r="D9127" s="106">
        <v>37867</v>
      </c>
      <c r="E9127" s="178">
        <v>41.74</v>
      </c>
      <c r="F9127" s="178">
        <v>41.65</v>
      </c>
      <c r="G9127" s="178"/>
      <c r="H9127" s="178"/>
      <c r="I9127" s="178"/>
      <c r="J9127" s="106">
        <v>37867</v>
      </c>
      <c r="K9127" s="178">
        <v>57.65</v>
      </c>
      <c r="L9127" s="178">
        <v>57.55</v>
      </c>
      <c r="M9127" s="178"/>
      <c r="N9127" s="178"/>
      <c r="O9127" s="178"/>
      <c r="P9127" s="178"/>
      <c r="Q9127" s="178"/>
      <c r="R9127" s="178"/>
      <c r="S9127" s="178"/>
      <c r="T9127" s="178"/>
      <c r="U9127" s="178"/>
    </row>
    <row r="9128" spans="1:21">
      <c r="A9128" s="178"/>
      <c r="B9128" s="178"/>
      <c r="C9128" s="178"/>
      <c r="D9128" s="106">
        <v>37866</v>
      </c>
      <c r="E9128" s="178">
        <v>40.999989999999997</v>
      </c>
      <c r="F9128" s="178">
        <v>41.820010000000003</v>
      </c>
      <c r="G9128" s="178"/>
      <c r="H9128" s="178"/>
      <c r="I9128" s="178"/>
      <c r="J9128" s="106">
        <v>37866</v>
      </c>
      <c r="K9128" s="178">
        <v>56.8</v>
      </c>
      <c r="L9128" s="178">
        <v>57.65</v>
      </c>
      <c r="M9128" s="178"/>
      <c r="N9128" s="178"/>
      <c r="O9128" s="178"/>
      <c r="P9128" s="178"/>
      <c r="Q9128" s="178"/>
      <c r="R9128" s="178"/>
      <c r="S9128" s="178"/>
      <c r="T9128" s="178"/>
      <c r="U9128" s="178"/>
    </row>
    <row r="9129" spans="1:21">
      <c r="A9129" s="178"/>
      <c r="B9129" s="178"/>
      <c r="C9129" s="178"/>
      <c r="D9129" s="106">
        <v>37862</v>
      </c>
      <c r="E9129" s="178">
        <v>40.270000000000003</v>
      </c>
      <c r="F9129" s="178">
        <v>40.36</v>
      </c>
      <c r="G9129" s="178"/>
      <c r="H9129" s="178"/>
      <c r="I9129" s="178"/>
      <c r="J9129" s="106">
        <v>37862</v>
      </c>
      <c r="K9129" s="178">
        <v>56.05</v>
      </c>
      <c r="L9129" s="178">
        <v>56.69</v>
      </c>
      <c r="M9129" s="178"/>
      <c r="N9129" s="178"/>
      <c r="O9129" s="178"/>
      <c r="P9129" s="178"/>
      <c r="Q9129" s="178"/>
      <c r="R9129" s="178"/>
      <c r="S9129" s="178"/>
      <c r="T9129" s="178"/>
      <c r="U9129" s="178"/>
    </row>
    <row r="9130" spans="1:21">
      <c r="A9130" s="178"/>
      <c r="B9130" s="178"/>
      <c r="C9130" s="178"/>
      <c r="D9130" s="106">
        <v>37861</v>
      </c>
      <c r="E9130" s="178">
        <v>40.000010000000003</v>
      </c>
      <c r="F9130" s="178">
        <v>40.270000000000003</v>
      </c>
      <c r="G9130" s="178"/>
      <c r="H9130" s="178"/>
      <c r="I9130" s="178"/>
      <c r="J9130" s="106">
        <v>37861</v>
      </c>
      <c r="K9130" s="178">
        <v>55.7</v>
      </c>
      <c r="L9130" s="178">
        <v>56</v>
      </c>
      <c r="M9130" s="178"/>
      <c r="N9130" s="178"/>
      <c r="O9130" s="178"/>
      <c r="P9130" s="178"/>
      <c r="Q9130" s="178"/>
      <c r="R9130" s="178"/>
      <c r="S9130" s="178"/>
      <c r="T9130" s="178"/>
      <c r="U9130" s="178"/>
    </row>
    <row r="9131" spans="1:21">
      <c r="A9131" s="178"/>
      <c r="B9131" s="178"/>
      <c r="C9131" s="178"/>
      <c r="D9131" s="106">
        <v>37860</v>
      </c>
      <c r="E9131" s="178">
        <v>40.650010000000002</v>
      </c>
      <c r="F9131" s="178">
        <v>40.14</v>
      </c>
      <c r="G9131" s="178"/>
      <c r="H9131" s="178"/>
      <c r="I9131" s="178"/>
      <c r="J9131" s="106">
        <v>37860</v>
      </c>
      <c r="K9131" s="178">
        <v>55.55</v>
      </c>
      <c r="L9131" s="178">
        <v>55.55</v>
      </c>
      <c r="M9131" s="178"/>
      <c r="N9131" s="178"/>
      <c r="O9131" s="178"/>
      <c r="P9131" s="178"/>
      <c r="Q9131" s="178"/>
      <c r="R9131" s="178"/>
      <c r="S9131" s="178"/>
      <c r="T9131" s="178"/>
      <c r="U9131" s="178"/>
    </row>
    <row r="9132" spans="1:21">
      <c r="A9132" s="178"/>
      <c r="B9132" s="178"/>
      <c r="C9132" s="178"/>
      <c r="D9132" s="106">
        <v>37859</v>
      </c>
      <c r="E9132" s="178">
        <v>40.049999999999997</v>
      </c>
      <c r="F9132" s="178">
        <v>40.549999999999997</v>
      </c>
      <c r="G9132" s="178"/>
      <c r="H9132" s="178"/>
      <c r="I9132" s="178"/>
      <c r="J9132" s="106">
        <v>37859</v>
      </c>
      <c r="K9132" s="178">
        <v>55.16</v>
      </c>
      <c r="L9132" s="178">
        <v>55.8</v>
      </c>
      <c r="M9132" s="178"/>
      <c r="N9132" s="178"/>
      <c r="O9132" s="178"/>
      <c r="P9132" s="178"/>
      <c r="Q9132" s="178"/>
      <c r="R9132" s="178"/>
      <c r="S9132" s="178"/>
      <c r="T9132" s="178"/>
      <c r="U9132" s="178"/>
    </row>
    <row r="9133" spans="1:21">
      <c r="A9133" s="178"/>
      <c r="B9133" s="178"/>
      <c r="C9133" s="178"/>
      <c r="D9133" s="106">
        <v>37858</v>
      </c>
      <c r="E9133" s="178">
        <v>40.259990000000002</v>
      </c>
      <c r="F9133" s="178">
        <v>40.189990000000002</v>
      </c>
      <c r="G9133" s="178"/>
      <c r="H9133" s="178"/>
      <c r="I9133" s="178"/>
      <c r="J9133" s="106">
        <v>37858</v>
      </c>
      <c r="K9133" s="178">
        <v>55.1</v>
      </c>
      <c r="L9133" s="178">
        <v>55.09</v>
      </c>
      <c r="M9133" s="178"/>
      <c r="N9133" s="178"/>
      <c r="O9133" s="178"/>
      <c r="P9133" s="178"/>
      <c r="Q9133" s="178"/>
      <c r="R9133" s="178"/>
      <c r="S9133" s="178"/>
      <c r="T9133" s="178"/>
      <c r="U9133" s="178"/>
    </row>
    <row r="9134" spans="1:21">
      <c r="A9134" s="178"/>
      <c r="B9134" s="178"/>
      <c r="C9134" s="178"/>
      <c r="D9134" s="106">
        <v>37855</v>
      </c>
      <c r="E9134" s="178">
        <v>40.759990000000002</v>
      </c>
      <c r="F9134" s="178">
        <v>40.259990000000002</v>
      </c>
      <c r="G9134" s="178"/>
      <c r="H9134" s="178"/>
      <c r="I9134" s="178"/>
      <c r="J9134" s="106">
        <v>37855</v>
      </c>
      <c r="K9134" s="178">
        <v>56.13</v>
      </c>
      <c r="L9134" s="178">
        <v>55.32</v>
      </c>
      <c r="M9134" s="178"/>
      <c r="N9134" s="178"/>
      <c r="O9134" s="178"/>
      <c r="P9134" s="178"/>
      <c r="Q9134" s="178"/>
      <c r="R9134" s="178"/>
      <c r="S9134" s="178"/>
      <c r="T9134" s="178"/>
      <c r="U9134" s="178"/>
    </row>
    <row r="9135" spans="1:21">
      <c r="A9135" s="178"/>
      <c r="B9135" s="178"/>
      <c r="C9135" s="178"/>
      <c r="D9135" s="106">
        <v>37854</v>
      </c>
      <c r="E9135" s="178">
        <v>40.950000000000003</v>
      </c>
      <c r="F9135" s="178">
        <v>40.659999999999997</v>
      </c>
      <c r="G9135" s="178"/>
      <c r="H9135" s="178"/>
      <c r="I9135" s="178"/>
      <c r="J9135" s="106">
        <v>37854</v>
      </c>
      <c r="K9135" s="178">
        <v>55.43</v>
      </c>
      <c r="L9135" s="178">
        <v>56.05</v>
      </c>
      <c r="M9135" s="178"/>
      <c r="N9135" s="178"/>
      <c r="O9135" s="178"/>
      <c r="P9135" s="178"/>
      <c r="Q9135" s="178"/>
      <c r="R9135" s="178"/>
      <c r="S9135" s="178"/>
      <c r="T9135" s="178"/>
      <c r="U9135" s="178"/>
    </row>
    <row r="9136" spans="1:21">
      <c r="A9136" s="178"/>
      <c r="B9136" s="178"/>
      <c r="C9136" s="178"/>
      <c r="D9136" s="106">
        <v>37853</v>
      </c>
      <c r="E9136" s="178">
        <v>41.22</v>
      </c>
      <c r="F9136" s="178">
        <v>41.080010000000001</v>
      </c>
      <c r="G9136" s="178"/>
      <c r="H9136" s="178"/>
      <c r="I9136" s="178"/>
      <c r="J9136" s="106">
        <v>37853</v>
      </c>
      <c r="K9136" s="178">
        <v>55.56</v>
      </c>
      <c r="L9136" s="178">
        <v>55.36</v>
      </c>
      <c r="M9136" s="178"/>
      <c r="N9136" s="178"/>
      <c r="O9136" s="178"/>
      <c r="P9136" s="178"/>
      <c r="Q9136" s="178"/>
      <c r="R9136" s="178"/>
      <c r="S9136" s="178"/>
      <c r="T9136" s="178"/>
      <c r="U9136" s="178"/>
    </row>
    <row r="9137" spans="1:21">
      <c r="A9137" s="178"/>
      <c r="B9137" s="178"/>
      <c r="C9137" s="178"/>
      <c r="D9137" s="106">
        <v>37852</v>
      </c>
      <c r="E9137" s="178">
        <v>41.150010000000002</v>
      </c>
      <c r="F9137" s="178">
        <v>41.100009999999997</v>
      </c>
      <c r="G9137" s="178"/>
      <c r="H9137" s="178"/>
      <c r="I9137" s="178"/>
      <c r="J9137" s="106">
        <v>37852</v>
      </c>
      <c r="K9137" s="178">
        <v>55.75</v>
      </c>
      <c r="L9137" s="178">
        <v>55.55</v>
      </c>
      <c r="M9137" s="178"/>
      <c r="N9137" s="178"/>
      <c r="O9137" s="178"/>
      <c r="P9137" s="178"/>
      <c r="Q9137" s="178"/>
      <c r="R9137" s="178"/>
      <c r="S9137" s="178"/>
      <c r="T9137" s="178"/>
      <c r="U9137" s="178"/>
    </row>
    <row r="9138" spans="1:21">
      <c r="A9138" s="178"/>
      <c r="B9138" s="178"/>
      <c r="C9138" s="178"/>
      <c r="D9138" s="106">
        <v>37851</v>
      </c>
      <c r="E9138" s="178">
        <v>41.029989999999998</v>
      </c>
      <c r="F9138" s="178">
        <v>41.2</v>
      </c>
      <c r="G9138" s="178"/>
      <c r="H9138" s="178"/>
      <c r="I9138" s="178"/>
      <c r="J9138" s="106">
        <v>37851</v>
      </c>
      <c r="K9138" s="178">
        <v>55.92</v>
      </c>
      <c r="L9138" s="178">
        <v>55.73</v>
      </c>
      <c r="M9138" s="178"/>
      <c r="N9138" s="178"/>
      <c r="O9138" s="178"/>
      <c r="P9138" s="178"/>
      <c r="Q9138" s="178"/>
      <c r="R9138" s="178"/>
      <c r="S9138" s="178"/>
      <c r="T9138" s="178"/>
      <c r="U9138" s="178"/>
    </row>
    <row r="9139" spans="1:21">
      <c r="A9139" s="178"/>
      <c r="B9139" s="178"/>
      <c r="C9139" s="178"/>
      <c r="D9139" s="106">
        <v>37848</v>
      </c>
      <c r="E9139" s="178">
        <v>40.99</v>
      </c>
      <c r="F9139" s="178">
        <v>40.93</v>
      </c>
      <c r="G9139" s="178"/>
      <c r="H9139" s="178"/>
      <c r="I9139" s="178"/>
      <c r="J9139" s="106">
        <v>37848</v>
      </c>
      <c r="K9139" s="178">
        <v>55.05</v>
      </c>
      <c r="L9139" s="178">
        <v>55.84</v>
      </c>
      <c r="M9139" s="178"/>
      <c r="N9139" s="178"/>
      <c r="O9139" s="178"/>
      <c r="P9139" s="178"/>
      <c r="Q9139" s="178"/>
      <c r="R9139" s="178"/>
      <c r="S9139" s="178"/>
      <c r="T9139" s="178"/>
      <c r="U9139" s="178"/>
    </row>
    <row r="9140" spans="1:21">
      <c r="A9140" s="178"/>
      <c r="B9140" s="178"/>
      <c r="C9140" s="178"/>
      <c r="D9140" s="106">
        <v>37847</v>
      </c>
      <c r="E9140" s="178">
        <v>40.799990000000001</v>
      </c>
      <c r="F9140" s="178">
        <v>40.99</v>
      </c>
      <c r="G9140" s="178"/>
      <c r="H9140" s="178"/>
      <c r="I9140" s="178"/>
      <c r="J9140" s="106">
        <v>37847</v>
      </c>
      <c r="K9140" s="178">
        <v>55.01</v>
      </c>
      <c r="L9140" s="178">
        <v>55.11</v>
      </c>
      <c r="M9140" s="178"/>
      <c r="N9140" s="178"/>
      <c r="O9140" s="178"/>
      <c r="P9140" s="178"/>
      <c r="Q9140" s="178"/>
      <c r="R9140" s="178"/>
      <c r="S9140" s="178"/>
      <c r="T9140" s="178"/>
      <c r="U9140" s="178"/>
    </row>
    <row r="9141" spans="1:21">
      <c r="A9141" s="178"/>
      <c r="B9141" s="178"/>
      <c r="C9141" s="178"/>
      <c r="D9141" s="106">
        <v>37846</v>
      </c>
      <c r="E9141" s="178">
        <v>41.179989999999997</v>
      </c>
      <c r="F9141" s="178">
        <v>40.690010000000001</v>
      </c>
      <c r="G9141" s="178"/>
      <c r="H9141" s="178"/>
      <c r="I9141" s="178"/>
      <c r="J9141" s="106">
        <v>37846</v>
      </c>
      <c r="K9141" s="178">
        <v>55.41</v>
      </c>
      <c r="L9141" s="178">
        <v>55</v>
      </c>
      <c r="M9141" s="178"/>
      <c r="N9141" s="178"/>
      <c r="O9141" s="178"/>
      <c r="P9141" s="178"/>
      <c r="Q9141" s="178"/>
      <c r="R9141" s="178"/>
      <c r="S9141" s="178"/>
      <c r="T9141" s="178"/>
      <c r="U9141" s="178"/>
    </row>
    <row r="9142" spans="1:21">
      <c r="A9142" s="178"/>
      <c r="B9142" s="178"/>
      <c r="C9142" s="178"/>
      <c r="D9142" s="106">
        <v>37845</v>
      </c>
      <c r="E9142" s="178">
        <v>40.600009999999997</v>
      </c>
      <c r="F9142" s="178">
        <v>41.080010000000001</v>
      </c>
      <c r="G9142" s="178"/>
      <c r="H9142" s="178"/>
      <c r="I9142" s="178"/>
      <c r="J9142" s="106">
        <v>37845</v>
      </c>
      <c r="K9142" s="178">
        <v>55.23</v>
      </c>
      <c r="L9142" s="178">
        <v>55.64</v>
      </c>
      <c r="M9142" s="178"/>
      <c r="N9142" s="178"/>
      <c r="O9142" s="178"/>
      <c r="P9142" s="178"/>
      <c r="Q9142" s="178"/>
      <c r="R9142" s="178"/>
      <c r="S9142" s="178"/>
      <c r="T9142" s="178"/>
      <c r="U9142" s="178"/>
    </row>
    <row r="9143" spans="1:21">
      <c r="A9143" s="178"/>
      <c r="B9143" s="178"/>
      <c r="C9143" s="178"/>
      <c r="D9143" s="106">
        <v>37844</v>
      </c>
      <c r="E9143" s="178">
        <v>40.600009999999997</v>
      </c>
      <c r="F9143" s="178">
        <v>40.369999999999997</v>
      </c>
      <c r="G9143" s="178"/>
      <c r="H9143" s="178"/>
      <c r="I9143" s="178"/>
      <c r="J9143" s="106">
        <v>37844</v>
      </c>
      <c r="K9143" s="178">
        <v>55.39</v>
      </c>
      <c r="L9143" s="178">
        <v>55.23</v>
      </c>
      <c r="M9143" s="178"/>
      <c r="N9143" s="178"/>
      <c r="O9143" s="178"/>
      <c r="P9143" s="178"/>
      <c r="Q9143" s="178"/>
      <c r="R9143" s="178"/>
      <c r="S9143" s="178"/>
      <c r="T9143" s="178"/>
      <c r="U9143" s="178"/>
    </row>
    <row r="9144" spans="1:21">
      <c r="A9144" s="178"/>
      <c r="B9144" s="178"/>
      <c r="C9144" s="178"/>
      <c r="D9144" s="106">
        <v>37841</v>
      </c>
      <c r="E9144" s="178">
        <v>40.399990000000003</v>
      </c>
      <c r="F9144" s="178">
        <v>40.619990000000001</v>
      </c>
      <c r="G9144" s="178"/>
      <c r="H9144" s="178"/>
      <c r="I9144" s="178"/>
      <c r="J9144" s="106">
        <v>37841</v>
      </c>
      <c r="K9144" s="178">
        <v>55.27</v>
      </c>
      <c r="L9144" s="178">
        <v>55.64</v>
      </c>
      <c r="M9144" s="178"/>
      <c r="N9144" s="178"/>
      <c r="O9144" s="178"/>
      <c r="P9144" s="178"/>
      <c r="Q9144" s="178"/>
      <c r="R9144" s="178"/>
      <c r="S9144" s="178"/>
      <c r="T9144" s="178"/>
      <c r="U9144" s="178"/>
    </row>
    <row r="9145" spans="1:21">
      <c r="A9145" s="178"/>
      <c r="B9145" s="178"/>
      <c r="C9145" s="178"/>
      <c r="D9145" s="106">
        <v>37840</v>
      </c>
      <c r="E9145" s="178">
        <v>40.229999999999997</v>
      </c>
      <c r="F9145" s="178">
        <v>40.349989999999998</v>
      </c>
      <c r="G9145" s="178"/>
      <c r="H9145" s="178"/>
      <c r="I9145" s="178"/>
      <c r="J9145" s="106">
        <v>37840</v>
      </c>
      <c r="K9145" s="178">
        <v>55.36</v>
      </c>
      <c r="L9145" s="178">
        <v>55.27</v>
      </c>
      <c r="M9145" s="178"/>
      <c r="N9145" s="178"/>
      <c r="O9145" s="178"/>
      <c r="P9145" s="178"/>
      <c r="Q9145" s="178"/>
      <c r="R9145" s="178"/>
      <c r="S9145" s="178"/>
      <c r="T9145" s="178"/>
      <c r="U9145" s="178"/>
    </row>
    <row r="9146" spans="1:21">
      <c r="A9146" s="178"/>
      <c r="B9146" s="178"/>
      <c r="C9146" s="178"/>
      <c r="D9146" s="106">
        <v>37839</v>
      </c>
      <c r="E9146" s="178">
        <v>40.090000000000003</v>
      </c>
      <c r="F9146" s="178">
        <v>40.229999999999997</v>
      </c>
      <c r="G9146" s="178"/>
      <c r="H9146" s="178"/>
      <c r="I9146" s="178"/>
      <c r="J9146" s="106">
        <v>37839</v>
      </c>
      <c r="K9146" s="178">
        <v>54.6</v>
      </c>
      <c r="L9146" s="178">
        <v>55.21</v>
      </c>
      <c r="M9146" s="178"/>
      <c r="N9146" s="178"/>
      <c r="O9146" s="178"/>
      <c r="P9146" s="178"/>
      <c r="Q9146" s="178"/>
      <c r="R9146" s="178"/>
      <c r="S9146" s="178"/>
      <c r="T9146" s="178"/>
      <c r="U9146" s="178"/>
    </row>
    <row r="9147" spans="1:21">
      <c r="A9147" s="178"/>
      <c r="B9147" s="178"/>
      <c r="C9147" s="178"/>
      <c r="D9147" s="106">
        <v>37838</v>
      </c>
      <c r="E9147" s="178">
        <v>40.229999999999997</v>
      </c>
      <c r="F9147" s="178">
        <v>40.099989999999998</v>
      </c>
      <c r="G9147" s="178"/>
      <c r="H9147" s="178"/>
      <c r="I9147" s="178"/>
      <c r="J9147" s="106">
        <v>37838</v>
      </c>
      <c r="K9147" s="178">
        <v>54.74</v>
      </c>
      <c r="L9147" s="178">
        <v>55.11</v>
      </c>
      <c r="M9147" s="178"/>
      <c r="N9147" s="178"/>
      <c r="O9147" s="178"/>
      <c r="P9147" s="178"/>
      <c r="Q9147" s="178"/>
      <c r="R9147" s="178"/>
      <c r="S9147" s="178"/>
      <c r="T9147" s="178"/>
      <c r="U9147" s="178"/>
    </row>
    <row r="9148" spans="1:21">
      <c r="A9148" s="178"/>
      <c r="B9148" s="178"/>
      <c r="C9148" s="178"/>
      <c r="D9148" s="106">
        <v>37837</v>
      </c>
      <c r="E9148" s="178">
        <v>40.189990000000002</v>
      </c>
      <c r="F9148" s="178">
        <v>40.129989999999999</v>
      </c>
      <c r="G9148" s="178"/>
      <c r="H9148" s="178"/>
      <c r="I9148" s="178"/>
      <c r="J9148" s="106">
        <v>37837</v>
      </c>
      <c r="K9148" s="178">
        <v>54.9</v>
      </c>
      <c r="L9148" s="178">
        <v>54.86</v>
      </c>
      <c r="M9148" s="178"/>
      <c r="N9148" s="178"/>
      <c r="O9148" s="178"/>
      <c r="P9148" s="178"/>
      <c r="Q9148" s="178"/>
      <c r="R9148" s="178"/>
      <c r="S9148" s="178"/>
      <c r="T9148" s="178"/>
      <c r="U9148" s="178"/>
    </row>
    <row r="9149" spans="1:21">
      <c r="A9149" s="178"/>
      <c r="B9149" s="178"/>
      <c r="C9149" s="178"/>
      <c r="D9149" s="106">
        <v>37834</v>
      </c>
      <c r="E9149" s="178">
        <v>40.439990000000002</v>
      </c>
      <c r="F9149" s="178">
        <v>40.189990000000002</v>
      </c>
      <c r="G9149" s="178"/>
      <c r="H9149" s="178"/>
      <c r="I9149" s="178"/>
      <c r="J9149" s="106">
        <v>37834</v>
      </c>
      <c r="K9149" s="178">
        <v>55.75</v>
      </c>
      <c r="L9149" s="178">
        <v>54.89</v>
      </c>
      <c r="M9149" s="178"/>
      <c r="N9149" s="178"/>
      <c r="O9149" s="178"/>
      <c r="P9149" s="178"/>
      <c r="Q9149" s="178"/>
      <c r="R9149" s="178"/>
      <c r="S9149" s="178"/>
      <c r="T9149" s="178"/>
      <c r="U9149" s="178"/>
    </row>
    <row r="9150" spans="1:21">
      <c r="A9150" s="178"/>
      <c r="B9150" s="178"/>
      <c r="C9150" s="178"/>
      <c r="D9150" s="106">
        <v>37833</v>
      </c>
      <c r="E9150" s="178">
        <v>40.86</v>
      </c>
      <c r="F9150" s="178">
        <v>40.64</v>
      </c>
      <c r="G9150" s="178"/>
      <c r="H9150" s="178"/>
      <c r="I9150" s="178"/>
      <c r="J9150" s="106">
        <v>37833</v>
      </c>
      <c r="K9150" s="178">
        <v>54.9</v>
      </c>
      <c r="L9150" s="178">
        <v>55.8</v>
      </c>
      <c r="M9150" s="178"/>
      <c r="N9150" s="178"/>
      <c r="O9150" s="178"/>
      <c r="P9150" s="178"/>
      <c r="Q9150" s="178"/>
      <c r="R9150" s="178"/>
      <c r="S9150" s="178"/>
      <c r="T9150" s="178"/>
      <c r="U9150" s="178"/>
    </row>
    <row r="9151" spans="1:21">
      <c r="A9151" s="178"/>
      <c r="B9151" s="178"/>
      <c r="C9151" s="178"/>
      <c r="D9151" s="106">
        <v>37832</v>
      </c>
      <c r="E9151" s="178">
        <v>40.75</v>
      </c>
      <c r="F9151" s="178">
        <v>40.659999999999997</v>
      </c>
      <c r="G9151" s="178"/>
      <c r="H9151" s="178"/>
      <c r="I9151" s="178"/>
      <c r="J9151" s="106">
        <v>37832</v>
      </c>
      <c r="K9151" s="178">
        <v>53.89</v>
      </c>
      <c r="L9151" s="178">
        <v>54.46</v>
      </c>
      <c r="M9151" s="178"/>
      <c r="N9151" s="178"/>
      <c r="O9151" s="178"/>
      <c r="P9151" s="178"/>
      <c r="Q9151" s="178"/>
      <c r="R9151" s="178"/>
      <c r="S9151" s="178"/>
      <c r="T9151" s="178"/>
      <c r="U9151" s="178"/>
    </row>
    <row r="9152" spans="1:21">
      <c r="A9152" s="178"/>
      <c r="B9152" s="178"/>
      <c r="C9152" s="178"/>
      <c r="D9152" s="106">
        <v>37831</v>
      </c>
      <c r="E9152" s="178">
        <v>40.799990000000001</v>
      </c>
      <c r="F9152" s="178">
        <v>40.630000000000003</v>
      </c>
      <c r="G9152" s="178"/>
      <c r="H9152" s="178"/>
      <c r="I9152" s="178"/>
      <c r="J9152" s="106">
        <v>37831</v>
      </c>
      <c r="K9152" s="178">
        <v>54.6</v>
      </c>
      <c r="L9152" s="178">
        <v>53.99</v>
      </c>
      <c r="M9152" s="178"/>
      <c r="N9152" s="178"/>
      <c r="O9152" s="178"/>
      <c r="P9152" s="178"/>
      <c r="Q9152" s="178"/>
      <c r="R9152" s="178"/>
      <c r="S9152" s="178"/>
      <c r="T9152" s="178"/>
      <c r="U9152" s="178"/>
    </row>
    <row r="9153" spans="1:21">
      <c r="A9153" s="178"/>
      <c r="B9153" s="178"/>
      <c r="C9153" s="178"/>
      <c r="D9153" s="106">
        <v>37830</v>
      </c>
      <c r="E9153" s="178">
        <v>40.700000000000003</v>
      </c>
      <c r="F9153" s="178">
        <v>40.799990000000001</v>
      </c>
      <c r="G9153" s="178"/>
      <c r="H9153" s="178"/>
      <c r="I9153" s="178"/>
      <c r="J9153" s="106">
        <v>37830</v>
      </c>
      <c r="K9153" s="178">
        <v>53.36</v>
      </c>
      <c r="L9153" s="178">
        <v>54.26</v>
      </c>
      <c r="M9153" s="178"/>
      <c r="N9153" s="178"/>
      <c r="O9153" s="178"/>
      <c r="P9153" s="178"/>
      <c r="Q9153" s="178"/>
      <c r="R9153" s="178"/>
      <c r="S9153" s="178"/>
      <c r="T9153" s="178"/>
      <c r="U9153" s="178"/>
    </row>
    <row r="9154" spans="1:21">
      <c r="A9154" s="178"/>
      <c r="B9154" s="178"/>
      <c r="C9154" s="178"/>
      <c r="D9154" s="106">
        <v>37827</v>
      </c>
      <c r="E9154" s="178">
        <v>39.66001</v>
      </c>
      <c r="F9154" s="178">
        <v>40.799990000000001</v>
      </c>
      <c r="G9154" s="178"/>
      <c r="H9154" s="178"/>
      <c r="I9154" s="178"/>
      <c r="J9154" s="106">
        <v>37827</v>
      </c>
      <c r="K9154" s="178">
        <v>51.65</v>
      </c>
      <c r="L9154" s="178">
        <v>53.36</v>
      </c>
      <c r="M9154" s="178"/>
      <c r="N9154" s="178"/>
      <c r="O9154" s="178"/>
      <c r="P9154" s="178"/>
      <c r="Q9154" s="178"/>
      <c r="R9154" s="178"/>
      <c r="S9154" s="178"/>
      <c r="T9154" s="178"/>
      <c r="U9154" s="178"/>
    </row>
    <row r="9155" spans="1:21">
      <c r="A9155" s="178"/>
      <c r="B9155" s="178"/>
      <c r="C9155" s="178"/>
      <c r="D9155" s="106">
        <v>37826</v>
      </c>
      <c r="E9155" s="178">
        <v>39.15</v>
      </c>
      <c r="F9155" s="178">
        <v>39.649990000000003</v>
      </c>
      <c r="G9155" s="178"/>
      <c r="H9155" s="178"/>
      <c r="I9155" s="178"/>
      <c r="J9155" s="106">
        <v>37826</v>
      </c>
      <c r="K9155" s="178">
        <v>51</v>
      </c>
      <c r="L9155" s="178">
        <v>51.4</v>
      </c>
      <c r="M9155" s="178"/>
      <c r="N9155" s="178"/>
      <c r="O9155" s="178"/>
      <c r="P9155" s="178"/>
      <c r="Q9155" s="178"/>
      <c r="R9155" s="178"/>
      <c r="S9155" s="178"/>
      <c r="T9155" s="178"/>
      <c r="U9155" s="178"/>
    </row>
    <row r="9156" spans="1:21">
      <c r="A9156" s="178"/>
      <c r="B9156" s="178"/>
      <c r="C9156" s="178"/>
      <c r="D9156" s="106">
        <v>37825</v>
      </c>
      <c r="E9156" s="178">
        <v>38.92</v>
      </c>
      <c r="F9156" s="178">
        <v>39.100009999999997</v>
      </c>
      <c r="G9156" s="178"/>
      <c r="H9156" s="178"/>
      <c r="I9156" s="178"/>
      <c r="J9156" s="106">
        <v>37825</v>
      </c>
      <c r="K9156" s="178">
        <v>50.7</v>
      </c>
      <c r="L9156" s="178">
        <v>50.28</v>
      </c>
      <c r="M9156" s="178"/>
      <c r="N9156" s="178"/>
      <c r="O9156" s="178"/>
      <c r="P9156" s="178"/>
      <c r="Q9156" s="178"/>
      <c r="R9156" s="178"/>
      <c r="S9156" s="178"/>
      <c r="T9156" s="178"/>
      <c r="U9156" s="178"/>
    </row>
    <row r="9157" spans="1:21">
      <c r="A9157" s="178"/>
      <c r="B9157" s="178"/>
      <c r="C9157" s="178"/>
      <c r="D9157" s="106">
        <v>37824</v>
      </c>
      <c r="E9157" s="178">
        <v>38.999989999999997</v>
      </c>
      <c r="F9157" s="178">
        <v>38.909990000000001</v>
      </c>
      <c r="G9157" s="178"/>
      <c r="H9157" s="178"/>
      <c r="I9157" s="178"/>
      <c r="J9157" s="106">
        <v>37824</v>
      </c>
      <c r="K9157" s="178">
        <v>51</v>
      </c>
      <c r="L9157" s="178">
        <v>50.65</v>
      </c>
      <c r="M9157" s="178"/>
      <c r="N9157" s="178"/>
      <c r="O9157" s="178"/>
      <c r="P9157" s="178"/>
      <c r="Q9157" s="178"/>
      <c r="R9157" s="178"/>
      <c r="S9157" s="178"/>
      <c r="T9157" s="178"/>
      <c r="U9157" s="178"/>
    </row>
    <row r="9158" spans="1:21">
      <c r="A9158" s="178"/>
      <c r="B9158" s="178"/>
      <c r="C9158" s="178"/>
      <c r="D9158" s="106">
        <v>37823</v>
      </c>
      <c r="E9158" s="178">
        <v>39.30001</v>
      </c>
      <c r="F9158" s="178">
        <v>39.100009999999997</v>
      </c>
      <c r="G9158" s="178"/>
      <c r="H9158" s="178"/>
      <c r="I9158" s="178"/>
      <c r="J9158" s="106">
        <v>37823</v>
      </c>
      <c r="K9158" s="178">
        <v>51.39</v>
      </c>
      <c r="L9158" s="178">
        <v>50.85</v>
      </c>
      <c r="M9158" s="178"/>
      <c r="N9158" s="178"/>
      <c r="O9158" s="178"/>
      <c r="P9158" s="178"/>
      <c r="Q9158" s="178"/>
      <c r="R9158" s="178"/>
      <c r="S9158" s="178"/>
      <c r="T9158" s="178"/>
      <c r="U9158" s="178"/>
    </row>
    <row r="9159" spans="1:21">
      <c r="A9159" s="178"/>
      <c r="B9159" s="178"/>
      <c r="C9159" s="178"/>
      <c r="D9159" s="106">
        <v>37820</v>
      </c>
      <c r="E9159" s="178">
        <v>38.999989999999997</v>
      </c>
      <c r="F9159" s="178">
        <v>39.15</v>
      </c>
      <c r="G9159" s="178"/>
      <c r="H9159" s="178"/>
      <c r="I9159" s="178"/>
      <c r="J9159" s="106">
        <v>37820</v>
      </c>
      <c r="K9159" s="178">
        <v>51.32</v>
      </c>
      <c r="L9159" s="178">
        <v>51.38</v>
      </c>
      <c r="M9159" s="178"/>
      <c r="N9159" s="178"/>
      <c r="O9159" s="178"/>
      <c r="P9159" s="178"/>
      <c r="Q9159" s="178"/>
      <c r="R9159" s="178"/>
      <c r="S9159" s="178"/>
      <c r="T9159" s="178"/>
      <c r="U9159" s="178"/>
    </row>
    <row r="9160" spans="1:21">
      <c r="A9160" s="178"/>
      <c r="B9160" s="178"/>
      <c r="C9160" s="178"/>
      <c r="D9160" s="106">
        <v>37819</v>
      </c>
      <c r="E9160" s="178">
        <v>38.670009999999998</v>
      </c>
      <c r="F9160" s="178">
        <v>38.92</v>
      </c>
      <c r="G9160" s="178"/>
      <c r="H9160" s="178"/>
      <c r="I9160" s="178"/>
      <c r="J9160" s="106">
        <v>37819</v>
      </c>
      <c r="K9160" s="178">
        <v>51.78</v>
      </c>
      <c r="L9160" s="178">
        <v>51.14</v>
      </c>
      <c r="M9160" s="178"/>
      <c r="N9160" s="178"/>
      <c r="O9160" s="178"/>
      <c r="P9160" s="178"/>
      <c r="Q9160" s="178"/>
      <c r="R9160" s="178"/>
      <c r="S9160" s="178"/>
      <c r="T9160" s="178"/>
      <c r="U9160" s="178"/>
    </row>
    <row r="9161" spans="1:21">
      <c r="A9161" s="178"/>
      <c r="B9161" s="178"/>
      <c r="C9161" s="178"/>
      <c r="D9161" s="106">
        <v>37818</v>
      </c>
      <c r="E9161" s="178">
        <v>38.80001</v>
      </c>
      <c r="F9161" s="178">
        <v>38.670009999999998</v>
      </c>
      <c r="G9161" s="178"/>
      <c r="H9161" s="178"/>
      <c r="I9161" s="178"/>
      <c r="J9161" s="106">
        <v>37818</v>
      </c>
      <c r="K9161" s="178">
        <v>51.7</v>
      </c>
      <c r="L9161" s="178">
        <v>52</v>
      </c>
      <c r="M9161" s="178"/>
      <c r="N9161" s="178"/>
      <c r="O9161" s="178"/>
      <c r="P9161" s="178"/>
      <c r="Q9161" s="178"/>
      <c r="R9161" s="178"/>
      <c r="S9161" s="178"/>
      <c r="T9161" s="178"/>
      <c r="U9161" s="178"/>
    </row>
    <row r="9162" spans="1:21">
      <c r="A9162" s="178"/>
      <c r="B9162" s="178"/>
      <c r="C9162" s="178"/>
      <c r="D9162" s="106">
        <v>37817</v>
      </c>
      <c r="E9162" s="178">
        <v>38.890009999999997</v>
      </c>
      <c r="F9162" s="178">
        <v>38.80001</v>
      </c>
      <c r="G9162" s="178"/>
      <c r="H9162" s="178"/>
      <c r="I9162" s="178"/>
      <c r="J9162" s="106">
        <v>37817</v>
      </c>
      <c r="K9162" s="178">
        <v>50.62</v>
      </c>
      <c r="L9162" s="178">
        <v>51.63</v>
      </c>
      <c r="M9162" s="178"/>
      <c r="N9162" s="178"/>
      <c r="O9162" s="178"/>
      <c r="P9162" s="178"/>
      <c r="Q9162" s="178"/>
      <c r="R9162" s="178"/>
      <c r="S9162" s="178"/>
      <c r="T9162" s="178"/>
      <c r="U9162" s="178"/>
    </row>
    <row r="9163" spans="1:21">
      <c r="A9163" s="178"/>
      <c r="B9163" s="178"/>
      <c r="C9163" s="178"/>
      <c r="D9163" s="106">
        <v>37816</v>
      </c>
      <c r="E9163" s="178">
        <v>38.749989999999997</v>
      </c>
      <c r="F9163" s="178">
        <v>38.639989999999997</v>
      </c>
      <c r="G9163" s="178"/>
      <c r="H9163" s="178"/>
      <c r="I9163" s="178"/>
      <c r="J9163" s="106">
        <v>37816</v>
      </c>
      <c r="K9163" s="178">
        <v>50.6</v>
      </c>
      <c r="L9163" s="178">
        <v>50.5</v>
      </c>
      <c r="M9163" s="178"/>
      <c r="N9163" s="178"/>
      <c r="O9163" s="178"/>
      <c r="P9163" s="178"/>
      <c r="Q9163" s="178"/>
      <c r="R9163" s="178"/>
      <c r="S9163" s="178"/>
      <c r="T9163" s="178"/>
      <c r="U9163" s="178"/>
    </row>
    <row r="9164" spans="1:21">
      <c r="A9164" s="178"/>
      <c r="B9164" s="178"/>
      <c r="C9164" s="178"/>
      <c r="D9164" s="106">
        <v>37813</v>
      </c>
      <c r="E9164" s="178">
        <v>38.049999999999997</v>
      </c>
      <c r="F9164" s="178">
        <v>38.350009999999997</v>
      </c>
      <c r="G9164" s="178"/>
      <c r="H9164" s="178"/>
      <c r="I9164" s="178"/>
      <c r="J9164" s="106">
        <v>37813</v>
      </c>
      <c r="K9164" s="178">
        <v>51.25</v>
      </c>
      <c r="L9164" s="178">
        <v>50.25</v>
      </c>
      <c r="M9164" s="178"/>
      <c r="N9164" s="178"/>
      <c r="O9164" s="178"/>
      <c r="P9164" s="178"/>
      <c r="Q9164" s="178"/>
      <c r="R9164" s="178"/>
      <c r="S9164" s="178"/>
      <c r="T9164" s="178"/>
      <c r="U9164" s="178"/>
    </row>
    <row r="9165" spans="1:21">
      <c r="A9165" s="178"/>
      <c r="B9165" s="178"/>
      <c r="C9165" s="178"/>
      <c r="D9165" s="106">
        <v>37812</v>
      </c>
      <c r="E9165" s="178">
        <v>38.049999999999997</v>
      </c>
      <c r="F9165" s="178">
        <v>37.879989999999999</v>
      </c>
      <c r="G9165" s="178"/>
      <c r="H9165" s="178"/>
      <c r="I9165" s="178"/>
      <c r="J9165" s="106">
        <v>37812</v>
      </c>
      <c r="K9165" s="178">
        <v>51.9</v>
      </c>
      <c r="L9165" s="178">
        <v>51.22</v>
      </c>
      <c r="M9165" s="178"/>
      <c r="N9165" s="178"/>
      <c r="O9165" s="178"/>
      <c r="P9165" s="178"/>
      <c r="Q9165" s="178"/>
      <c r="R9165" s="178"/>
      <c r="S9165" s="178"/>
      <c r="T9165" s="178"/>
      <c r="U9165" s="178"/>
    </row>
    <row r="9166" spans="1:21">
      <c r="A9166" s="178"/>
      <c r="B9166" s="178"/>
      <c r="C9166" s="178"/>
      <c r="D9166" s="106">
        <v>37811</v>
      </c>
      <c r="E9166" s="178">
        <v>38.749989999999997</v>
      </c>
      <c r="F9166" s="178">
        <v>38.21</v>
      </c>
      <c r="G9166" s="178"/>
      <c r="H9166" s="178"/>
      <c r="I9166" s="178"/>
      <c r="J9166" s="106">
        <v>37811</v>
      </c>
      <c r="K9166" s="178">
        <v>52.5</v>
      </c>
      <c r="L9166" s="178">
        <v>52.08</v>
      </c>
      <c r="M9166" s="178"/>
      <c r="N9166" s="178"/>
      <c r="O9166" s="178"/>
      <c r="P9166" s="178"/>
      <c r="Q9166" s="178"/>
      <c r="R9166" s="178"/>
      <c r="S9166" s="178"/>
      <c r="T9166" s="178"/>
      <c r="U9166" s="178"/>
    </row>
    <row r="9167" spans="1:21">
      <c r="A9167" s="178"/>
      <c r="B9167" s="178"/>
      <c r="C9167" s="178"/>
      <c r="D9167" s="106">
        <v>37810</v>
      </c>
      <c r="E9167" s="178">
        <v>38.25</v>
      </c>
      <c r="F9167" s="178">
        <v>38.549990000000001</v>
      </c>
      <c r="G9167" s="178"/>
      <c r="H9167" s="178"/>
      <c r="I9167" s="178"/>
      <c r="J9167" s="106">
        <v>37810</v>
      </c>
      <c r="K9167" s="178">
        <v>52</v>
      </c>
      <c r="L9167" s="178">
        <v>52.74</v>
      </c>
      <c r="M9167" s="178"/>
      <c r="N9167" s="178"/>
      <c r="O9167" s="178"/>
      <c r="P9167" s="178"/>
      <c r="Q9167" s="178"/>
      <c r="R9167" s="178"/>
      <c r="S9167" s="178"/>
      <c r="T9167" s="178"/>
      <c r="U9167" s="178"/>
    </row>
    <row r="9168" spans="1:21">
      <c r="A9168" s="178"/>
      <c r="B9168" s="178"/>
      <c r="C9168" s="178"/>
      <c r="D9168" s="106">
        <v>37809</v>
      </c>
      <c r="E9168" s="178">
        <v>38.400010000000002</v>
      </c>
      <c r="F9168" s="178">
        <v>38.119999999999997</v>
      </c>
      <c r="G9168" s="178"/>
      <c r="H9168" s="178"/>
      <c r="I9168" s="178"/>
      <c r="J9168" s="106">
        <v>37809</v>
      </c>
      <c r="K9168" s="178">
        <v>52.39</v>
      </c>
      <c r="L9168" s="178">
        <v>52.09</v>
      </c>
      <c r="M9168" s="178"/>
      <c r="N9168" s="178"/>
      <c r="O9168" s="178"/>
      <c r="P9168" s="178"/>
      <c r="Q9168" s="178"/>
      <c r="R9168" s="178"/>
      <c r="S9168" s="178"/>
      <c r="T9168" s="178"/>
      <c r="U9168" s="178"/>
    </row>
    <row r="9169" spans="1:21">
      <c r="A9169" s="178"/>
      <c r="B9169" s="178"/>
      <c r="C9169" s="178"/>
      <c r="D9169" s="106">
        <v>37805</v>
      </c>
      <c r="E9169" s="178">
        <v>37.549999999999997</v>
      </c>
      <c r="F9169" s="178">
        <v>37.669989999999999</v>
      </c>
      <c r="G9169" s="178"/>
      <c r="H9169" s="178"/>
      <c r="I9169" s="178"/>
      <c r="J9169" s="106">
        <v>37805</v>
      </c>
      <c r="K9169" s="178">
        <v>52.29</v>
      </c>
      <c r="L9169" s="178">
        <v>52.38</v>
      </c>
      <c r="M9169" s="178"/>
      <c r="N9169" s="178"/>
      <c r="O9169" s="178"/>
      <c r="P9169" s="178"/>
      <c r="Q9169" s="178"/>
      <c r="R9169" s="178"/>
      <c r="S9169" s="178"/>
      <c r="T9169" s="178"/>
      <c r="U9169" s="178"/>
    </row>
    <row r="9170" spans="1:21">
      <c r="A9170" s="178"/>
      <c r="B9170" s="178"/>
      <c r="C9170" s="178"/>
      <c r="D9170" s="106">
        <v>37804</v>
      </c>
      <c r="E9170" s="178">
        <v>37.130000000000003</v>
      </c>
      <c r="F9170" s="178">
        <v>37.770009999999999</v>
      </c>
      <c r="G9170" s="178"/>
      <c r="H9170" s="178"/>
      <c r="I9170" s="178"/>
      <c r="J9170" s="106">
        <v>37804</v>
      </c>
      <c r="K9170" s="178">
        <v>53.01</v>
      </c>
      <c r="L9170" s="178">
        <v>52.41</v>
      </c>
      <c r="M9170" s="178"/>
      <c r="N9170" s="178"/>
      <c r="O9170" s="178"/>
      <c r="P9170" s="178"/>
      <c r="Q9170" s="178"/>
      <c r="R9170" s="178"/>
      <c r="S9170" s="178"/>
      <c r="T9170" s="178"/>
      <c r="U9170" s="178"/>
    </row>
    <row r="9171" spans="1:21">
      <c r="A9171" s="178"/>
      <c r="B9171" s="178"/>
      <c r="C9171" s="178"/>
      <c r="D9171" s="106">
        <v>37803</v>
      </c>
      <c r="E9171" s="178">
        <v>36.859990000000003</v>
      </c>
      <c r="F9171" s="178">
        <v>37.379989999999999</v>
      </c>
      <c r="G9171" s="178"/>
      <c r="H9171" s="178"/>
      <c r="I9171" s="178"/>
      <c r="J9171" s="106">
        <v>37803</v>
      </c>
      <c r="K9171" s="178">
        <v>52</v>
      </c>
      <c r="L9171" s="178">
        <v>52.94</v>
      </c>
      <c r="M9171" s="178"/>
      <c r="N9171" s="178"/>
      <c r="O9171" s="178"/>
      <c r="P9171" s="178"/>
      <c r="Q9171" s="178"/>
      <c r="R9171" s="178"/>
      <c r="S9171" s="178"/>
      <c r="T9171" s="178"/>
      <c r="U9171" s="178"/>
    </row>
    <row r="9172" spans="1:21">
      <c r="A9172" s="178"/>
      <c r="B9172" s="178"/>
      <c r="C9172" s="178"/>
      <c r="D9172" s="106">
        <v>37802</v>
      </c>
      <c r="E9172" s="178">
        <v>37.1</v>
      </c>
      <c r="F9172" s="178">
        <v>37.249980000000001</v>
      </c>
      <c r="G9172" s="178"/>
      <c r="H9172" s="178"/>
      <c r="I9172" s="178"/>
      <c r="J9172" s="106">
        <v>37802</v>
      </c>
      <c r="K9172" s="178">
        <v>54</v>
      </c>
      <c r="L9172" s="178">
        <v>52.22</v>
      </c>
      <c r="M9172" s="178"/>
      <c r="N9172" s="178"/>
      <c r="O9172" s="178"/>
      <c r="P9172" s="178"/>
      <c r="Q9172" s="178"/>
      <c r="R9172" s="178"/>
      <c r="S9172" s="178"/>
      <c r="T9172" s="178"/>
      <c r="U9172" s="178"/>
    </row>
    <row r="9173" spans="1:21">
      <c r="A9173" s="178"/>
      <c r="B9173" s="178"/>
      <c r="C9173" s="178"/>
      <c r="D9173" s="106">
        <v>37799</v>
      </c>
      <c r="E9173" s="178">
        <v>37.05001</v>
      </c>
      <c r="F9173" s="178">
        <v>36.760010000000001</v>
      </c>
      <c r="G9173" s="178"/>
      <c r="H9173" s="178"/>
      <c r="I9173" s="178"/>
      <c r="J9173" s="106">
        <v>37799</v>
      </c>
      <c r="K9173" s="178">
        <v>51.86</v>
      </c>
      <c r="L9173" s="178">
        <v>52.97</v>
      </c>
      <c r="M9173" s="178"/>
      <c r="N9173" s="178"/>
      <c r="O9173" s="178"/>
      <c r="P9173" s="178"/>
      <c r="Q9173" s="178"/>
      <c r="R9173" s="178"/>
      <c r="S9173" s="178"/>
      <c r="T9173" s="178"/>
      <c r="U9173" s="178"/>
    </row>
    <row r="9174" spans="1:21">
      <c r="A9174" s="178"/>
      <c r="B9174" s="178"/>
      <c r="C9174" s="178"/>
      <c r="D9174" s="106">
        <v>37798</v>
      </c>
      <c r="E9174" s="178">
        <v>37.140009999999997</v>
      </c>
      <c r="F9174" s="178">
        <v>37.299999999999997</v>
      </c>
      <c r="G9174" s="178"/>
      <c r="H9174" s="178"/>
      <c r="I9174" s="178"/>
      <c r="J9174" s="106">
        <v>37798</v>
      </c>
      <c r="K9174" s="178">
        <v>52.43</v>
      </c>
      <c r="L9174" s="178">
        <v>51.86</v>
      </c>
      <c r="M9174" s="178"/>
      <c r="N9174" s="178"/>
      <c r="O9174" s="178"/>
      <c r="P9174" s="178"/>
      <c r="Q9174" s="178"/>
      <c r="R9174" s="178"/>
      <c r="S9174" s="178"/>
      <c r="T9174" s="178"/>
      <c r="U9174" s="178"/>
    </row>
    <row r="9175" spans="1:21">
      <c r="A9175" s="178"/>
      <c r="B9175" s="178"/>
      <c r="C9175" s="178"/>
      <c r="D9175" s="106">
        <v>37797</v>
      </c>
      <c r="E9175" s="178">
        <v>37.479999999999997</v>
      </c>
      <c r="F9175" s="178">
        <v>36.940010000000001</v>
      </c>
      <c r="G9175" s="178"/>
      <c r="H9175" s="178"/>
      <c r="I9175" s="178"/>
      <c r="J9175" s="106">
        <v>37797</v>
      </c>
      <c r="K9175" s="178">
        <v>52.65</v>
      </c>
      <c r="L9175" s="178">
        <v>52.48</v>
      </c>
      <c r="M9175" s="178"/>
      <c r="N9175" s="178"/>
      <c r="O9175" s="178"/>
      <c r="P9175" s="178"/>
      <c r="Q9175" s="178"/>
      <c r="R9175" s="178"/>
      <c r="S9175" s="178"/>
      <c r="T9175" s="178"/>
      <c r="U9175" s="178"/>
    </row>
    <row r="9176" spans="1:21">
      <c r="A9176" s="178"/>
      <c r="B9176" s="178"/>
      <c r="C9176" s="178"/>
      <c r="D9176" s="106">
        <v>37796</v>
      </c>
      <c r="E9176" s="178">
        <v>37.249980000000001</v>
      </c>
      <c r="F9176" s="178">
        <v>37.469990000000003</v>
      </c>
      <c r="G9176" s="178"/>
      <c r="H9176" s="178"/>
      <c r="I9176" s="178"/>
      <c r="J9176" s="106">
        <v>37796</v>
      </c>
      <c r="K9176" s="178">
        <v>52.96</v>
      </c>
      <c r="L9176" s="178">
        <v>52.8</v>
      </c>
      <c r="M9176" s="178"/>
      <c r="N9176" s="178"/>
      <c r="O9176" s="178"/>
      <c r="P9176" s="178"/>
      <c r="Q9176" s="178"/>
      <c r="R9176" s="178"/>
      <c r="S9176" s="178"/>
      <c r="T9176" s="178"/>
      <c r="U9176" s="178"/>
    </row>
    <row r="9177" spans="1:21">
      <c r="A9177" s="178"/>
      <c r="B9177" s="178"/>
      <c r="C9177" s="178"/>
      <c r="D9177" s="106">
        <v>37795</v>
      </c>
      <c r="E9177" s="178">
        <v>37.71</v>
      </c>
      <c r="F9177" s="178">
        <v>37.249980000000001</v>
      </c>
      <c r="G9177" s="178"/>
      <c r="H9177" s="178"/>
      <c r="I9177" s="178"/>
      <c r="J9177" s="106">
        <v>37795</v>
      </c>
      <c r="K9177" s="178">
        <v>53.45</v>
      </c>
      <c r="L9177" s="178">
        <v>53</v>
      </c>
      <c r="M9177" s="178"/>
      <c r="N9177" s="178"/>
      <c r="O9177" s="178"/>
      <c r="P9177" s="178"/>
      <c r="Q9177" s="178"/>
      <c r="R9177" s="178"/>
      <c r="S9177" s="178"/>
      <c r="T9177" s="178"/>
      <c r="U9177" s="178"/>
    </row>
    <row r="9178" spans="1:21">
      <c r="A9178" s="178"/>
      <c r="B9178" s="178"/>
      <c r="C9178" s="178"/>
      <c r="D9178" s="106">
        <v>37792</v>
      </c>
      <c r="E9178" s="178">
        <v>38.149990000000003</v>
      </c>
      <c r="F9178" s="178">
        <v>37.71</v>
      </c>
      <c r="G9178" s="178"/>
      <c r="H9178" s="178"/>
      <c r="I9178" s="178"/>
      <c r="J9178" s="106">
        <v>37792</v>
      </c>
      <c r="K9178" s="178">
        <v>53.6</v>
      </c>
      <c r="L9178" s="178">
        <v>53.57</v>
      </c>
      <c r="M9178" s="178"/>
      <c r="N9178" s="178"/>
      <c r="O9178" s="178"/>
      <c r="P9178" s="178"/>
      <c r="Q9178" s="178"/>
      <c r="R9178" s="178"/>
      <c r="S9178" s="178"/>
      <c r="T9178" s="178"/>
      <c r="U9178" s="178"/>
    </row>
    <row r="9179" spans="1:21">
      <c r="A9179" s="178"/>
      <c r="B9179" s="178"/>
      <c r="C9179" s="178"/>
      <c r="D9179" s="106">
        <v>37791</v>
      </c>
      <c r="E9179" s="178">
        <v>38.459989999999998</v>
      </c>
      <c r="F9179" s="178">
        <v>37.919989999999999</v>
      </c>
      <c r="G9179" s="178"/>
      <c r="H9179" s="178"/>
      <c r="I9179" s="178"/>
      <c r="J9179" s="106">
        <v>37791</v>
      </c>
      <c r="K9179" s="178">
        <v>53.82</v>
      </c>
      <c r="L9179" s="178">
        <v>53.5</v>
      </c>
      <c r="M9179" s="178"/>
      <c r="N9179" s="178"/>
      <c r="O9179" s="178"/>
      <c r="P9179" s="178"/>
      <c r="Q9179" s="178"/>
      <c r="R9179" s="178"/>
      <c r="S9179" s="178"/>
      <c r="T9179" s="178"/>
      <c r="U9179" s="178"/>
    </row>
    <row r="9180" spans="1:21">
      <c r="A9180" s="178"/>
      <c r="B9180" s="178"/>
      <c r="C9180" s="178"/>
      <c r="D9180" s="106">
        <v>37790</v>
      </c>
      <c r="E9180" s="178">
        <v>38.940010000000001</v>
      </c>
      <c r="F9180" s="178">
        <v>38.520000000000003</v>
      </c>
      <c r="G9180" s="178"/>
      <c r="H9180" s="178"/>
      <c r="I9180" s="178"/>
      <c r="J9180" s="106">
        <v>37790</v>
      </c>
      <c r="K9180" s="178">
        <v>53.74</v>
      </c>
      <c r="L9180" s="178">
        <v>53.87</v>
      </c>
      <c r="M9180" s="178"/>
      <c r="N9180" s="178"/>
      <c r="O9180" s="178"/>
      <c r="P9180" s="178"/>
      <c r="Q9180" s="178"/>
      <c r="R9180" s="178"/>
      <c r="S9180" s="178"/>
      <c r="T9180" s="178"/>
      <c r="U9180" s="178"/>
    </row>
    <row r="9181" spans="1:21">
      <c r="A9181" s="178"/>
      <c r="B9181" s="178"/>
      <c r="C9181" s="178"/>
      <c r="D9181" s="106">
        <v>37789</v>
      </c>
      <c r="E9181" s="178">
        <v>39.17</v>
      </c>
      <c r="F9181" s="178">
        <v>38.929989999999997</v>
      </c>
      <c r="G9181" s="178"/>
      <c r="H9181" s="178"/>
      <c r="I9181" s="178"/>
      <c r="J9181" s="106">
        <v>37789</v>
      </c>
      <c r="K9181" s="178">
        <v>53.91</v>
      </c>
      <c r="L9181" s="178">
        <v>53.99</v>
      </c>
      <c r="M9181" s="178"/>
      <c r="N9181" s="178"/>
      <c r="O9181" s="178"/>
      <c r="P9181" s="178"/>
      <c r="Q9181" s="178"/>
      <c r="R9181" s="178"/>
      <c r="S9181" s="178"/>
      <c r="T9181" s="178"/>
      <c r="U9181" s="178"/>
    </row>
    <row r="9182" spans="1:21">
      <c r="A9182" s="178"/>
      <c r="B9182" s="178"/>
      <c r="C9182" s="178"/>
      <c r="D9182" s="106">
        <v>37788</v>
      </c>
      <c r="E9182" s="178">
        <v>38.650010000000002</v>
      </c>
      <c r="F9182" s="178">
        <v>39.26999</v>
      </c>
      <c r="G9182" s="178"/>
      <c r="H9182" s="178"/>
      <c r="I9182" s="178"/>
      <c r="J9182" s="106">
        <v>37788</v>
      </c>
      <c r="K9182" s="178">
        <v>53.2</v>
      </c>
      <c r="L9182" s="178">
        <v>53.76</v>
      </c>
      <c r="M9182" s="178"/>
      <c r="N9182" s="178"/>
      <c r="O9182" s="178"/>
      <c r="P9182" s="178"/>
      <c r="Q9182" s="178"/>
      <c r="R9182" s="178"/>
      <c r="S9182" s="178"/>
      <c r="T9182" s="178"/>
      <c r="U9182" s="178"/>
    </row>
    <row r="9183" spans="1:21">
      <c r="A9183" s="178"/>
      <c r="B9183" s="178"/>
      <c r="C9183" s="178"/>
      <c r="D9183" s="106">
        <v>37785</v>
      </c>
      <c r="E9183" s="178">
        <v>38.900010000000002</v>
      </c>
      <c r="F9183" s="178">
        <v>38.440010000000001</v>
      </c>
      <c r="G9183" s="178"/>
      <c r="H9183" s="178"/>
      <c r="I9183" s="178"/>
      <c r="J9183" s="106">
        <v>37785</v>
      </c>
      <c r="K9183" s="178">
        <v>54.37</v>
      </c>
      <c r="L9183" s="178">
        <v>53.02</v>
      </c>
      <c r="M9183" s="178"/>
      <c r="N9183" s="178"/>
      <c r="O9183" s="178"/>
      <c r="P9183" s="178"/>
      <c r="Q9183" s="178"/>
      <c r="R9183" s="178"/>
      <c r="S9183" s="178"/>
      <c r="T9183" s="178"/>
      <c r="U9183" s="178"/>
    </row>
    <row r="9184" spans="1:21">
      <c r="A9184" s="178"/>
      <c r="B9184" s="178"/>
      <c r="C9184" s="178"/>
      <c r="D9184" s="106">
        <v>37784</v>
      </c>
      <c r="E9184" s="178">
        <v>38.999989999999997</v>
      </c>
      <c r="F9184" s="178">
        <v>38.830010000000001</v>
      </c>
      <c r="G9184" s="178"/>
      <c r="H9184" s="178"/>
      <c r="I9184" s="178"/>
      <c r="J9184" s="106">
        <v>37784</v>
      </c>
      <c r="K9184" s="178">
        <v>54.22</v>
      </c>
      <c r="L9184" s="178">
        <v>54.27</v>
      </c>
      <c r="M9184" s="178"/>
      <c r="N9184" s="178"/>
      <c r="O9184" s="178"/>
      <c r="P9184" s="178"/>
      <c r="Q9184" s="178"/>
      <c r="R9184" s="178"/>
      <c r="S9184" s="178"/>
      <c r="T9184" s="178"/>
      <c r="U9184" s="178"/>
    </row>
    <row r="9185" spans="1:21">
      <c r="A9185" s="178"/>
      <c r="B9185" s="178"/>
      <c r="C9185" s="178"/>
      <c r="D9185" s="106">
        <v>37783</v>
      </c>
      <c r="E9185" s="178">
        <v>38.25</v>
      </c>
      <c r="F9185" s="178">
        <v>38.900010000000002</v>
      </c>
      <c r="G9185" s="178"/>
      <c r="H9185" s="178"/>
      <c r="I9185" s="178"/>
      <c r="J9185" s="106">
        <v>37783</v>
      </c>
      <c r="K9185" s="178">
        <v>53.62</v>
      </c>
      <c r="L9185" s="178">
        <v>54.23</v>
      </c>
      <c r="M9185" s="178"/>
      <c r="N9185" s="178"/>
      <c r="O9185" s="178"/>
      <c r="P9185" s="178"/>
      <c r="Q9185" s="178"/>
      <c r="R9185" s="178"/>
      <c r="S9185" s="178"/>
      <c r="T9185" s="178"/>
      <c r="U9185" s="178"/>
    </row>
    <row r="9186" spans="1:21">
      <c r="A9186" s="178"/>
      <c r="B9186" s="178"/>
      <c r="C9186" s="178"/>
      <c r="D9186" s="106">
        <v>37782</v>
      </c>
      <c r="E9186" s="178">
        <v>38.509990000000002</v>
      </c>
      <c r="F9186" s="178">
        <v>38.220010000000002</v>
      </c>
      <c r="G9186" s="178"/>
      <c r="H9186" s="178"/>
      <c r="I9186" s="178"/>
      <c r="J9186" s="106">
        <v>37782</v>
      </c>
      <c r="K9186" s="178">
        <v>53.62</v>
      </c>
      <c r="L9186" s="178">
        <v>53.82</v>
      </c>
      <c r="M9186" s="178"/>
      <c r="N9186" s="178"/>
      <c r="O9186" s="178"/>
      <c r="P9186" s="178"/>
      <c r="Q9186" s="178"/>
      <c r="R9186" s="178"/>
      <c r="S9186" s="178"/>
      <c r="T9186" s="178"/>
      <c r="U9186" s="178"/>
    </row>
    <row r="9187" spans="1:21">
      <c r="A9187" s="178"/>
      <c r="B9187" s="178"/>
      <c r="C9187" s="178"/>
      <c r="D9187" s="106">
        <v>37781</v>
      </c>
      <c r="E9187" s="178">
        <v>38.80001</v>
      </c>
      <c r="F9187" s="178">
        <v>38.11</v>
      </c>
      <c r="G9187" s="178"/>
      <c r="H9187" s="178"/>
      <c r="I9187" s="178"/>
      <c r="J9187" s="106">
        <v>37781</v>
      </c>
      <c r="K9187" s="178">
        <v>54.85</v>
      </c>
      <c r="L9187" s="178">
        <v>53.62</v>
      </c>
      <c r="M9187" s="178"/>
      <c r="N9187" s="178"/>
      <c r="O9187" s="178"/>
      <c r="P9187" s="178"/>
      <c r="Q9187" s="178"/>
      <c r="R9187" s="178"/>
      <c r="S9187" s="178"/>
      <c r="T9187" s="178"/>
      <c r="U9187" s="178"/>
    </row>
    <row r="9188" spans="1:21">
      <c r="A9188" s="178"/>
      <c r="B9188" s="178"/>
      <c r="C9188" s="178"/>
      <c r="D9188" s="106">
        <v>37778</v>
      </c>
      <c r="E9188" s="178">
        <v>38.5</v>
      </c>
      <c r="F9188" s="178">
        <v>38.86</v>
      </c>
      <c r="G9188" s="178"/>
      <c r="H9188" s="178"/>
      <c r="I9188" s="178"/>
      <c r="J9188" s="106">
        <v>37778</v>
      </c>
      <c r="K9188" s="178">
        <v>55.05</v>
      </c>
      <c r="L9188" s="178">
        <v>54.93</v>
      </c>
      <c r="M9188" s="178"/>
      <c r="N9188" s="178"/>
      <c r="O9188" s="178"/>
      <c r="P9188" s="178"/>
      <c r="Q9188" s="178"/>
      <c r="R9188" s="178"/>
      <c r="S9188" s="178"/>
      <c r="T9188" s="178"/>
      <c r="U9188" s="178"/>
    </row>
    <row r="9189" spans="1:21">
      <c r="A9189" s="178"/>
      <c r="B9189" s="178"/>
      <c r="C9189" s="178"/>
      <c r="D9189" s="106">
        <v>37777</v>
      </c>
      <c r="E9189" s="178">
        <v>38</v>
      </c>
      <c r="F9189" s="178">
        <v>38.36</v>
      </c>
      <c r="G9189" s="178"/>
      <c r="H9189" s="178"/>
      <c r="I9189" s="178"/>
      <c r="J9189" s="106">
        <v>37777</v>
      </c>
      <c r="K9189" s="178">
        <v>54</v>
      </c>
      <c r="L9189" s="178">
        <v>54.63</v>
      </c>
      <c r="M9189" s="178"/>
      <c r="N9189" s="178"/>
      <c r="O9189" s="178"/>
      <c r="P9189" s="178"/>
      <c r="Q9189" s="178"/>
      <c r="R9189" s="178"/>
      <c r="S9189" s="178"/>
      <c r="T9189" s="178"/>
      <c r="U9189" s="178"/>
    </row>
    <row r="9190" spans="1:21">
      <c r="A9190" s="178"/>
      <c r="B9190" s="178"/>
      <c r="C9190" s="178"/>
      <c r="D9190" s="106">
        <v>37776</v>
      </c>
      <c r="E9190" s="178">
        <v>38.130009999999999</v>
      </c>
      <c r="F9190" s="178">
        <v>38.369990000000001</v>
      </c>
      <c r="G9190" s="178"/>
      <c r="H9190" s="178"/>
      <c r="I9190" s="178"/>
      <c r="J9190" s="106">
        <v>37776</v>
      </c>
      <c r="K9190" s="178">
        <v>53.82</v>
      </c>
      <c r="L9190" s="178">
        <v>54</v>
      </c>
      <c r="M9190" s="178"/>
      <c r="N9190" s="178"/>
      <c r="O9190" s="178"/>
      <c r="P9190" s="178"/>
      <c r="Q9190" s="178"/>
      <c r="R9190" s="178"/>
      <c r="S9190" s="178"/>
      <c r="T9190" s="178"/>
      <c r="U9190" s="178"/>
    </row>
    <row r="9191" spans="1:21">
      <c r="A9191" s="178"/>
      <c r="B9191" s="178"/>
      <c r="C9191" s="178"/>
      <c r="D9191" s="106">
        <v>37775</v>
      </c>
      <c r="E9191" s="178">
        <v>38.850009999999997</v>
      </c>
      <c r="F9191" s="178">
        <v>38.130009999999999</v>
      </c>
      <c r="G9191" s="178"/>
      <c r="H9191" s="178"/>
      <c r="I9191" s="178"/>
      <c r="J9191" s="106">
        <v>37775</v>
      </c>
      <c r="K9191" s="178">
        <v>54.55</v>
      </c>
      <c r="L9191" s="178">
        <v>53.9</v>
      </c>
      <c r="M9191" s="178"/>
      <c r="N9191" s="178"/>
      <c r="O9191" s="178"/>
      <c r="P9191" s="178"/>
      <c r="Q9191" s="178"/>
      <c r="R9191" s="178"/>
      <c r="S9191" s="178"/>
      <c r="T9191" s="178"/>
      <c r="U9191" s="178"/>
    </row>
    <row r="9192" spans="1:21">
      <c r="A9192" s="178"/>
      <c r="B9192" s="178"/>
      <c r="C9192" s="178"/>
      <c r="D9192" s="106">
        <v>37774</v>
      </c>
      <c r="E9192" s="178">
        <v>38.900010000000002</v>
      </c>
      <c r="F9192" s="178">
        <v>38.999989999999997</v>
      </c>
      <c r="G9192" s="178"/>
      <c r="H9192" s="178"/>
      <c r="I9192" s="178"/>
      <c r="J9192" s="106">
        <v>37774</v>
      </c>
      <c r="K9192" s="178">
        <v>54.65</v>
      </c>
      <c r="L9192" s="178">
        <v>54.7</v>
      </c>
      <c r="M9192" s="178"/>
      <c r="N9192" s="178"/>
      <c r="O9192" s="178"/>
      <c r="P9192" s="178"/>
      <c r="Q9192" s="178"/>
      <c r="R9192" s="178"/>
      <c r="S9192" s="178"/>
      <c r="T9192" s="178"/>
      <c r="U9192" s="178"/>
    </row>
    <row r="9193" spans="1:21">
      <c r="A9193" s="178"/>
      <c r="B9193" s="178"/>
      <c r="C9193" s="178"/>
      <c r="D9193" s="106">
        <v>37771</v>
      </c>
      <c r="E9193" s="178">
        <v>37.680010000000003</v>
      </c>
      <c r="F9193" s="178">
        <v>38.620010000000001</v>
      </c>
      <c r="G9193" s="178"/>
      <c r="H9193" s="178"/>
      <c r="I9193" s="178"/>
      <c r="J9193" s="106">
        <v>37771</v>
      </c>
      <c r="K9193" s="178">
        <v>53.1</v>
      </c>
      <c r="L9193" s="178">
        <v>54.05</v>
      </c>
      <c r="M9193" s="178"/>
      <c r="N9193" s="178"/>
      <c r="O9193" s="178"/>
      <c r="P9193" s="178"/>
      <c r="Q9193" s="178"/>
      <c r="R9193" s="178"/>
      <c r="S9193" s="178"/>
      <c r="T9193" s="178"/>
      <c r="U9193" s="178"/>
    </row>
    <row r="9194" spans="1:21">
      <c r="A9194" s="178"/>
      <c r="B9194" s="178"/>
      <c r="C9194" s="178"/>
      <c r="D9194" s="106">
        <v>37770</v>
      </c>
      <c r="E9194" s="178">
        <v>37.840000000000003</v>
      </c>
      <c r="F9194" s="178">
        <v>37.479999999999997</v>
      </c>
      <c r="G9194" s="178"/>
      <c r="H9194" s="178"/>
      <c r="I9194" s="178"/>
      <c r="J9194" s="106">
        <v>37770</v>
      </c>
      <c r="K9194" s="178">
        <v>53.57</v>
      </c>
      <c r="L9194" s="178">
        <v>52.99</v>
      </c>
      <c r="M9194" s="178"/>
      <c r="N9194" s="178"/>
      <c r="O9194" s="178"/>
      <c r="P9194" s="178"/>
      <c r="Q9194" s="178"/>
      <c r="R9194" s="178"/>
      <c r="S9194" s="178"/>
      <c r="T9194" s="178"/>
      <c r="U9194" s="178"/>
    </row>
    <row r="9195" spans="1:21">
      <c r="A9195" s="178"/>
      <c r="B9195" s="178"/>
      <c r="C9195" s="178"/>
      <c r="D9195" s="106">
        <v>37769</v>
      </c>
      <c r="E9195" s="178">
        <v>37.950009999999999</v>
      </c>
      <c r="F9195" s="178">
        <v>38.040010000000002</v>
      </c>
      <c r="G9195" s="178"/>
      <c r="H9195" s="178"/>
      <c r="I9195" s="178"/>
      <c r="J9195" s="106">
        <v>37769</v>
      </c>
      <c r="K9195" s="178">
        <v>53.3</v>
      </c>
      <c r="L9195" s="178">
        <v>53.57</v>
      </c>
      <c r="M9195" s="178"/>
      <c r="N9195" s="178"/>
      <c r="O9195" s="178"/>
      <c r="P9195" s="178"/>
      <c r="Q9195" s="178"/>
      <c r="R9195" s="178"/>
      <c r="S9195" s="178"/>
      <c r="T9195" s="178"/>
      <c r="U9195" s="178"/>
    </row>
    <row r="9196" spans="1:21">
      <c r="A9196" s="178"/>
      <c r="B9196" s="178"/>
      <c r="C9196" s="178"/>
      <c r="D9196" s="106">
        <v>37768</v>
      </c>
      <c r="E9196" s="178">
        <v>37.19999</v>
      </c>
      <c r="F9196" s="178">
        <v>37.829990000000002</v>
      </c>
      <c r="G9196" s="178"/>
      <c r="H9196" s="178"/>
      <c r="I9196" s="178"/>
      <c r="J9196" s="106">
        <v>37768</v>
      </c>
      <c r="K9196" s="178">
        <v>52.34</v>
      </c>
      <c r="L9196" s="178">
        <v>53.22</v>
      </c>
      <c r="M9196" s="178"/>
      <c r="N9196" s="178"/>
      <c r="O9196" s="178"/>
      <c r="P9196" s="178"/>
      <c r="Q9196" s="178"/>
      <c r="R9196" s="178"/>
      <c r="S9196" s="178"/>
      <c r="T9196" s="178"/>
      <c r="U9196" s="178"/>
    </row>
    <row r="9197" spans="1:21">
      <c r="A9197" s="178"/>
      <c r="B9197" s="178"/>
      <c r="C9197" s="178"/>
      <c r="D9197" s="106">
        <v>37764</v>
      </c>
      <c r="E9197" s="178">
        <v>37.360010000000003</v>
      </c>
      <c r="F9197" s="178">
        <v>37.299999999999997</v>
      </c>
      <c r="G9197" s="178"/>
      <c r="H9197" s="178"/>
      <c r="I9197" s="178"/>
      <c r="J9197" s="106">
        <v>37764</v>
      </c>
      <c r="K9197" s="178">
        <v>52.78</v>
      </c>
      <c r="L9197" s="178">
        <v>52.34</v>
      </c>
      <c r="M9197" s="178"/>
      <c r="N9197" s="178"/>
      <c r="O9197" s="178"/>
      <c r="P9197" s="178"/>
      <c r="Q9197" s="178"/>
      <c r="R9197" s="178"/>
      <c r="S9197" s="178"/>
      <c r="T9197" s="178"/>
      <c r="U9197" s="178"/>
    </row>
    <row r="9198" spans="1:21">
      <c r="A9198" s="178"/>
      <c r="B9198" s="178"/>
      <c r="C9198" s="178"/>
      <c r="D9198" s="106">
        <v>37763</v>
      </c>
      <c r="E9198" s="178">
        <v>37.46</v>
      </c>
      <c r="F9198" s="178">
        <v>37.35</v>
      </c>
      <c r="G9198" s="178"/>
      <c r="H9198" s="178"/>
      <c r="I9198" s="178"/>
      <c r="J9198" s="106">
        <v>37763</v>
      </c>
      <c r="K9198" s="178">
        <v>52.57</v>
      </c>
      <c r="L9198" s="178">
        <v>52.43</v>
      </c>
      <c r="M9198" s="178"/>
      <c r="N9198" s="178"/>
      <c r="O9198" s="178"/>
      <c r="P9198" s="178"/>
      <c r="Q9198" s="178"/>
      <c r="R9198" s="178"/>
      <c r="S9198" s="178"/>
      <c r="T9198" s="178"/>
      <c r="U9198" s="178"/>
    </row>
    <row r="9199" spans="1:21">
      <c r="A9199" s="178"/>
      <c r="B9199" s="178"/>
      <c r="C9199" s="178"/>
      <c r="D9199" s="106">
        <v>37762</v>
      </c>
      <c r="E9199" s="178">
        <v>37.24</v>
      </c>
      <c r="F9199" s="178">
        <v>37.609990000000003</v>
      </c>
      <c r="G9199" s="178"/>
      <c r="H9199" s="178"/>
      <c r="I9199" s="178"/>
      <c r="J9199" s="106">
        <v>37762</v>
      </c>
      <c r="K9199" s="178">
        <v>52.4</v>
      </c>
      <c r="L9199" s="178">
        <v>52.64</v>
      </c>
      <c r="M9199" s="178"/>
      <c r="N9199" s="178"/>
      <c r="O9199" s="178"/>
      <c r="P9199" s="178"/>
      <c r="Q9199" s="178"/>
      <c r="R9199" s="178"/>
      <c r="S9199" s="178"/>
      <c r="T9199" s="178"/>
      <c r="U9199" s="178"/>
    </row>
    <row r="9200" spans="1:21">
      <c r="A9200" s="178"/>
      <c r="B9200" s="178"/>
      <c r="C9200" s="178"/>
      <c r="D9200" s="106">
        <v>37761</v>
      </c>
      <c r="E9200" s="178">
        <v>38.549990000000001</v>
      </c>
      <c r="F9200" s="178">
        <v>37.469990000000003</v>
      </c>
      <c r="G9200" s="178"/>
      <c r="H9200" s="178"/>
      <c r="I9200" s="178"/>
      <c r="J9200" s="106">
        <v>37761</v>
      </c>
      <c r="K9200" s="178">
        <v>51.68</v>
      </c>
      <c r="L9200" s="178">
        <v>52.05</v>
      </c>
      <c r="M9200" s="178"/>
      <c r="N9200" s="178"/>
      <c r="O9200" s="178"/>
      <c r="P9200" s="178"/>
      <c r="Q9200" s="178"/>
      <c r="R9200" s="178"/>
      <c r="S9200" s="178"/>
      <c r="T9200" s="178"/>
      <c r="U9200" s="178"/>
    </row>
    <row r="9201" spans="1:21">
      <c r="A9201" s="178"/>
      <c r="B9201" s="178"/>
      <c r="C9201" s="178"/>
      <c r="D9201" s="106">
        <v>37760</v>
      </c>
      <c r="E9201" s="178">
        <v>39.120010000000001</v>
      </c>
      <c r="F9201" s="178">
        <v>38.54</v>
      </c>
      <c r="G9201" s="178"/>
      <c r="H9201" s="178"/>
      <c r="I9201" s="178"/>
      <c r="J9201" s="106">
        <v>37760</v>
      </c>
      <c r="K9201" s="178">
        <v>52.9</v>
      </c>
      <c r="L9201" s="178">
        <v>52</v>
      </c>
      <c r="M9201" s="178"/>
      <c r="N9201" s="178"/>
      <c r="O9201" s="178"/>
      <c r="P9201" s="178"/>
      <c r="Q9201" s="178"/>
      <c r="R9201" s="178"/>
      <c r="S9201" s="178"/>
      <c r="T9201" s="178"/>
      <c r="U9201" s="178"/>
    </row>
    <row r="9202" spans="1:21">
      <c r="A9202" s="178"/>
      <c r="B9202" s="178"/>
      <c r="C9202" s="178"/>
      <c r="D9202" s="106">
        <v>37757</v>
      </c>
      <c r="E9202" s="178">
        <v>38.700000000000003</v>
      </c>
      <c r="F9202" s="178">
        <v>39.120010000000001</v>
      </c>
      <c r="G9202" s="178"/>
      <c r="H9202" s="178"/>
      <c r="I9202" s="178"/>
      <c r="J9202" s="106">
        <v>37757</v>
      </c>
      <c r="K9202" s="178">
        <v>53.06</v>
      </c>
      <c r="L9202" s="178">
        <v>53.26</v>
      </c>
      <c r="M9202" s="178"/>
      <c r="N9202" s="178"/>
      <c r="O9202" s="178"/>
      <c r="P9202" s="178"/>
      <c r="Q9202" s="178"/>
      <c r="R9202" s="178"/>
      <c r="S9202" s="178"/>
      <c r="T9202" s="178"/>
      <c r="U9202" s="178"/>
    </row>
    <row r="9203" spans="1:21">
      <c r="A9203" s="178"/>
      <c r="B9203" s="178"/>
      <c r="C9203" s="178"/>
      <c r="D9203" s="106">
        <v>37756</v>
      </c>
      <c r="E9203" s="178">
        <v>39.409990000000001</v>
      </c>
      <c r="F9203" s="178">
        <v>38.999989999999997</v>
      </c>
      <c r="G9203" s="178"/>
      <c r="H9203" s="178"/>
      <c r="I9203" s="178"/>
      <c r="J9203" s="106">
        <v>37756</v>
      </c>
      <c r="K9203" s="178">
        <v>53.15</v>
      </c>
      <c r="L9203" s="178">
        <v>53.06</v>
      </c>
      <c r="M9203" s="178"/>
      <c r="N9203" s="178"/>
      <c r="O9203" s="178"/>
      <c r="P9203" s="178"/>
      <c r="Q9203" s="178"/>
      <c r="R9203" s="178"/>
      <c r="S9203" s="178"/>
      <c r="T9203" s="178"/>
      <c r="U9203" s="178"/>
    </row>
    <row r="9204" spans="1:21">
      <c r="A9204" s="178"/>
      <c r="B9204" s="178"/>
      <c r="C9204" s="178"/>
      <c r="D9204" s="106">
        <v>37755</v>
      </c>
      <c r="E9204" s="178">
        <v>39.359990000000003</v>
      </c>
      <c r="F9204" s="178">
        <v>39.16001</v>
      </c>
      <c r="G9204" s="178"/>
      <c r="H9204" s="178"/>
      <c r="I9204" s="178"/>
      <c r="J9204" s="106">
        <v>37755</v>
      </c>
      <c r="K9204" s="178">
        <v>53.17</v>
      </c>
      <c r="L9204" s="178">
        <v>53.03</v>
      </c>
      <c r="M9204" s="178"/>
      <c r="N9204" s="178"/>
      <c r="O9204" s="178"/>
      <c r="P9204" s="178"/>
      <c r="Q9204" s="178"/>
      <c r="R9204" s="178"/>
      <c r="S9204" s="178"/>
      <c r="T9204" s="178"/>
      <c r="U9204" s="178"/>
    </row>
    <row r="9205" spans="1:21">
      <c r="A9205" s="178"/>
      <c r="B9205" s="178"/>
      <c r="C9205" s="178"/>
      <c r="D9205" s="106">
        <v>37754</v>
      </c>
      <c r="E9205" s="178">
        <v>39.340009999999999</v>
      </c>
      <c r="F9205" s="178">
        <v>39.26999</v>
      </c>
      <c r="G9205" s="178"/>
      <c r="H9205" s="178"/>
      <c r="I9205" s="178"/>
      <c r="J9205" s="106">
        <v>37754</v>
      </c>
      <c r="K9205" s="178">
        <v>53.82</v>
      </c>
      <c r="L9205" s="178">
        <v>53.1</v>
      </c>
      <c r="M9205" s="178"/>
      <c r="N9205" s="178"/>
      <c r="O9205" s="178"/>
      <c r="P9205" s="178"/>
      <c r="Q9205" s="178"/>
      <c r="R9205" s="178"/>
      <c r="S9205" s="178"/>
      <c r="T9205" s="178"/>
      <c r="U9205" s="178"/>
    </row>
    <row r="9206" spans="1:21">
      <c r="A9206" s="178"/>
      <c r="B9206" s="178"/>
      <c r="C9206" s="178"/>
      <c r="D9206" s="106">
        <v>37753</v>
      </c>
      <c r="E9206" s="178">
        <v>38.80001</v>
      </c>
      <c r="F9206" s="178">
        <v>39.369999999999997</v>
      </c>
      <c r="G9206" s="178"/>
      <c r="H9206" s="178"/>
      <c r="I9206" s="178"/>
      <c r="J9206" s="106">
        <v>37753</v>
      </c>
      <c r="K9206" s="178">
        <v>53.55</v>
      </c>
      <c r="L9206" s="178">
        <v>53.83</v>
      </c>
      <c r="M9206" s="178"/>
      <c r="N9206" s="178"/>
      <c r="O9206" s="178"/>
      <c r="P9206" s="178"/>
      <c r="Q9206" s="178"/>
      <c r="R9206" s="178"/>
      <c r="S9206" s="178"/>
      <c r="T9206" s="178"/>
      <c r="U9206" s="178"/>
    </row>
    <row r="9207" spans="1:21">
      <c r="A9207" s="178"/>
      <c r="B9207" s="178"/>
      <c r="C9207" s="178"/>
      <c r="D9207" s="106">
        <v>37750</v>
      </c>
      <c r="E9207" s="178">
        <v>38.54</v>
      </c>
      <c r="F9207" s="178">
        <v>38.92</v>
      </c>
      <c r="G9207" s="178"/>
      <c r="H9207" s="178"/>
      <c r="I9207" s="178"/>
      <c r="J9207" s="106">
        <v>37750</v>
      </c>
      <c r="K9207" s="178">
        <v>53.18</v>
      </c>
      <c r="L9207" s="178">
        <v>53.58</v>
      </c>
      <c r="M9207" s="178"/>
      <c r="N9207" s="178"/>
      <c r="O9207" s="178"/>
      <c r="P9207" s="178"/>
      <c r="Q9207" s="178"/>
      <c r="R9207" s="178"/>
      <c r="S9207" s="178"/>
      <c r="T9207" s="178"/>
      <c r="U9207" s="178"/>
    </row>
    <row r="9208" spans="1:21">
      <c r="A9208" s="178"/>
      <c r="B9208" s="178"/>
      <c r="C9208" s="178"/>
      <c r="D9208" s="106">
        <v>37749</v>
      </c>
      <c r="E9208" s="178">
        <v>38.760010000000001</v>
      </c>
      <c r="F9208" s="178">
        <v>38.400010000000002</v>
      </c>
      <c r="G9208" s="178"/>
      <c r="H9208" s="178"/>
      <c r="I9208" s="178"/>
      <c r="J9208" s="106">
        <v>37749</v>
      </c>
      <c r="K9208" s="178">
        <v>53.12</v>
      </c>
      <c r="L9208" s="178">
        <v>53.03</v>
      </c>
      <c r="M9208" s="178"/>
      <c r="N9208" s="178"/>
      <c r="O9208" s="178"/>
      <c r="P9208" s="178"/>
      <c r="Q9208" s="178"/>
      <c r="R9208" s="178"/>
      <c r="S9208" s="178"/>
      <c r="T9208" s="178"/>
      <c r="U9208" s="178"/>
    </row>
    <row r="9209" spans="1:21">
      <c r="A9209" s="178"/>
      <c r="B9209" s="178"/>
      <c r="C9209" s="178"/>
      <c r="D9209" s="106">
        <v>37748</v>
      </c>
      <c r="E9209" s="178">
        <v>39.080010000000001</v>
      </c>
      <c r="F9209" s="178">
        <v>38.760010000000001</v>
      </c>
      <c r="G9209" s="178"/>
      <c r="H9209" s="178"/>
      <c r="I9209" s="178"/>
      <c r="J9209" s="106">
        <v>37748</v>
      </c>
      <c r="K9209" s="178">
        <v>53.33</v>
      </c>
      <c r="L9209" s="178">
        <v>53.24</v>
      </c>
      <c r="M9209" s="178"/>
      <c r="N9209" s="178"/>
      <c r="O9209" s="178"/>
      <c r="P9209" s="178"/>
      <c r="Q9209" s="178"/>
      <c r="R9209" s="178"/>
      <c r="S9209" s="178"/>
      <c r="T9209" s="178"/>
      <c r="U9209" s="178"/>
    </row>
    <row r="9210" spans="1:21">
      <c r="A9210" s="178"/>
      <c r="B9210" s="178"/>
      <c r="C9210" s="178"/>
      <c r="D9210" s="106">
        <v>37747</v>
      </c>
      <c r="E9210" s="178">
        <v>38.68</v>
      </c>
      <c r="F9210" s="178">
        <v>39.080010000000001</v>
      </c>
      <c r="G9210" s="178"/>
      <c r="H9210" s="178"/>
      <c r="I9210" s="178"/>
      <c r="J9210" s="106">
        <v>37747</v>
      </c>
      <c r="K9210" s="178">
        <v>53.12</v>
      </c>
      <c r="L9210" s="178">
        <v>53.42</v>
      </c>
      <c r="M9210" s="178"/>
      <c r="N9210" s="178"/>
      <c r="O9210" s="178"/>
      <c r="P9210" s="178"/>
      <c r="Q9210" s="178"/>
      <c r="R9210" s="178"/>
      <c r="S9210" s="178"/>
      <c r="T9210" s="178"/>
      <c r="U9210" s="178"/>
    </row>
    <row r="9211" spans="1:21">
      <c r="A9211" s="178"/>
      <c r="B9211" s="178"/>
      <c r="C9211" s="178"/>
      <c r="D9211" s="106">
        <v>37746</v>
      </c>
      <c r="E9211" s="178">
        <v>39.280009999999997</v>
      </c>
      <c r="F9211" s="178">
        <v>38.68</v>
      </c>
      <c r="G9211" s="178"/>
      <c r="H9211" s="178"/>
      <c r="I9211" s="178"/>
      <c r="J9211" s="106">
        <v>37746</v>
      </c>
      <c r="K9211" s="178">
        <v>52.65</v>
      </c>
      <c r="L9211" s="178">
        <v>53.17</v>
      </c>
      <c r="M9211" s="178"/>
      <c r="N9211" s="178"/>
      <c r="O9211" s="178"/>
      <c r="P9211" s="178"/>
      <c r="Q9211" s="178"/>
      <c r="R9211" s="178"/>
      <c r="S9211" s="178"/>
      <c r="T9211" s="178"/>
      <c r="U9211" s="178"/>
    </row>
    <row r="9212" spans="1:21">
      <c r="A9212" s="178"/>
      <c r="B9212" s="178"/>
      <c r="C9212" s="178"/>
      <c r="D9212" s="106">
        <v>37743</v>
      </c>
      <c r="E9212" s="178">
        <v>38.74</v>
      </c>
      <c r="F9212" s="178">
        <v>39.229990000000001</v>
      </c>
      <c r="G9212" s="178"/>
      <c r="H9212" s="178"/>
      <c r="I9212" s="178"/>
      <c r="J9212" s="106">
        <v>37743</v>
      </c>
      <c r="K9212" s="178">
        <v>52.81</v>
      </c>
      <c r="L9212" s="178">
        <v>52.5</v>
      </c>
      <c r="M9212" s="178"/>
      <c r="N9212" s="178"/>
      <c r="O9212" s="178"/>
      <c r="P9212" s="178"/>
      <c r="Q9212" s="178"/>
      <c r="R9212" s="178"/>
      <c r="S9212" s="178"/>
      <c r="T9212" s="178"/>
      <c r="U9212" s="178"/>
    </row>
    <row r="9213" spans="1:21">
      <c r="A9213" s="178"/>
      <c r="B9213" s="178"/>
      <c r="C9213" s="178"/>
      <c r="D9213" s="106">
        <v>37742</v>
      </c>
      <c r="E9213" s="178">
        <v>38.68</v>
      </c>
      <c r="F9213" s="178">
        <v>38.840000000000003</v>
      </c>
      <c r="G9213" s="178"/>
      <c r="H9213" s="178"/>
      <c r="I9213" s="178"/>
      <c r="J9213" s="106">
        <v>37742</v>
      </c>
      <c r="K9213" s="178">
        <v>53.35</v>
      </c>
      <c r="L9213" s="178">
        <v>52.89</v>
      </c>
      <c r="M9213" s="178"/>
      <c r="N9213" s="178"/>
      <c r="O9213" s="178"/>
      <c r="P9213" s="178"/>
      <c r="Q9213" s="178"/>
      <c r="R9213" s="178"/>
      <c r="S9213" s="178"/>
      <c r="T9213" s="178"/>
      <c r="U9213" s="178"/>
    </row>
    <row r="9214" spans="1:21">
      <c r="A9214" s="178"/>
      <c r="B9214" s="178"/>
      <c r="C9214" s="178"/>
      <c r="D9214" s="106">
        <v>37741</v>
      </c>
      <c r="E9214" s="178">
        <v>38.620010000000001</v>
      </c>
      <c r="F9214" s="178">
        <v>38.749989999999997</v>
      </c>
      <c r="G9214" s="178"/>
      <c r="H9214" s="178"/>
      <c r="I9214" s="178"/>
      <c r="J9214" s="106">
        <v>37741</v>
      </c>
      <c r="K9214" s="178">
        <v>55.1</v>
      </c>
      <c r="L9214" s="178">
        <v>53.7</v>
      </c>
      <c r="M9214" s="178"/>
      <c r="N9214" s="178"/>
      <c r="O9214" s="178"/>
      <c r="P9214" s="178"/>
      <c r="Q9214" s="178"/>
      <c r="R9214" s="178"/>
      <c r="S9214" s="178"/>
      <c r="T9214" s="178"/>
      <c r="U9214" s="178"/>
    </row>
    <row r="9215" spans="1:21">
      <c r="A9215" s="178"/>
      <c r="B9215" s="178"/>
      <c r="C9215" s="178"/>
      <c r="D9215" s="106">
        <v>37740</v>
      </c>
      <c r="E9215" s="178">
        <v>38.850009999999997</v>
      </c>
      <c r="F9215" s="178">
        <v>38.61</v>
      </c>
      <c r="G9215" s="178"/>
      <c r="H9215" s="178"/>
      <c r="I9215" s="178"/>
      <c r="J9215" s="106">
        <v>37740</v>
      </c>
      <c r="K9215" s="178">
        <v>54.52</v>
      </c>
      <c r="L9215" s="178">
        <v>55.3</v>
      </c>
      <c r="M9215" s="178"/>
      <c r="N9215" s="178"/>
      <c r="O9215" s="178"/>
      <c r="P9215" s="178"/>
      <c r="Q9215" s="178"/>
      <c r="R9215" s="178"/>
      <c r="S9215" s="178"/>
      <c r="T9215" s="178"/>
      <c r="U9215" s="178"/>
    </row>
    <row r="9216" spans="1:21">
      <c r="A9216" s="178"/>
      <c r="B9216" s="178"/>
      <c r="C9216" s="178"/>
      <c r="D9216" s="106">
        <v>37739</v>
      </c>
      <c r="E9216" s="178">
        <v>38.200000000000003</v>
      </c>
      <c r="F9216" s="178">
        <v>38.779989999999998</v>
      </c>
      <c r="G9216" s="178"/>
      <c r="H9216" s="178"/>
      <c r="I9216" s="178"/>
      <c r="J9216" s="106">
        <v>37739</v>
      </c>
      <c r="K9216" s="178">
        <v>54.1</v>
      </c>
      <c r="L9216" s="178">
        <v>54.52</v>
      </c>
      <c r="M9216" s="178"/>
      <c r="N9216" s="178"/>
      <c r="O9216" s="178"/>
      <c r="P9216" s="178"/>
      <c r="Q9216" s="178"/>
      <c r="R9216" s="178"/>
      <c r="S9216" s="178"/>
      <c r="T9216" s="178"/>
      <c r="U9216" s="178"/>
    </row>
    <row r="9217" spans="1:21">
      <c r="A9217" s="178"/>
      <c r="B9217" s="178"/>
      <c r="C9217" s="178"/>
      <c r="D9217" s="106">
        <v>37736</v>
      </c>
      <c r="E9217" s="178">
        <v>38.5</v>
      </c>
      <c r="F9217" s="178">
        <v>37.96</v>
      </c>
      <c r="G9217" s="178"/>
      <c r="H9217" s="178"/>
      <c r="I9217" s="178"/>
      <c r="J9217" s="106">
        <v>37736</v>
      </c>
      <c r="K9217" s="178">
        <v>54.8</v>
      </c>
      <c r="L9217" s="178">
        <v>54.1</v>
      </c>
      <c r="M9217" s="178"/>
      <c r="N9217" s="178"/>
      <c r="O9217" s="178"/>
      <c r="P9217" s="178"/>
      <c r="Q9217" s="178"/>
      <c r="R9217" s="178"/>
      <c r="S9217" s="178"/>
      <c r="T9217" s="178"/>
      <c r="U9217" s="178"/>
    </row>
    <row r="9218" spans="1:21">
      <c r="A9218" s="178"/>
      <c r="B9218" s="178"/>
      <c r="C9218" s="178"/>
      <c r="D9218" s="106">
        <v>37735</v>
      </c>
      <c r="E9218" s="178">
        <v>39.100009999999997</v>
      </c>
      <c r="F9218" s="178">
        <v>38.470010000000002</v>
      </c>
      <c r="G9218" s="178"/>
      <c r="H9218" s="178"/>
      <c r="I9218" s="178"/>
      <c r="J9218" s="106">
        <v>37735</v>
      </c>
      <c r="K9218" s="178">
        <v>54.43</v>
      </c>
      <c r="L9218" s="178">
        <v>54.79</v>
      </c>
      <c r="M9218" s="178"/>
      <c r="N9218" s="178"/>
      <c r="O9218" s="178"/>
      <c r="P9218" s="178"/>
      <c r="Q9218" s="178"/>
      <c r="R9218" s="178"/>
      <c r="S9218" s="178"/>
      <c r="T9218" s="178"/>
      <c r="U9218" s="178"/>
    </row>
    <row r="9219" spans="1:21">
      <c r="A9219" s="178"/>
      <c r="B9219" s="178"/>
      <c r="C9219" s="178"/>
      <c r="D9219" s="106">
        <v>37734</v>
      </c>
      <c r="E9219" s="178">
        <v>39.020000000000003</v>
      </c>
      <c r="F9219" s="178">
        <v>39.100009999999997</v>
      </c>
      <c r="G9219" s="178"/>
      <c r="H9219" s="178"/>
      <c r="I9219" s="178"/>
      <c r="J9219" s="106">
        <v>37734</v>
      </c>
      <c r="K9219" s="178">
        <v>54.61</v>
      </c>
      <c r="L9219" s="178">
        <v>54.73</v>
      </c>
      <c r="M9219" s="178"/>
      <c r="N9219" s="178"/>
      <c r="O9219" s="178"/>
      <c r="P9219" s="178"/>
      <c r="Q9219" s="178"/>
      <c r="R9219" s="178"/>
      <c r="S9219" s="178"/>
      <c r="T9219" s="178"/>
      <c r="U9219" s="178"/>
    </row>
    <row r="9220" spans="1:21">
      <c r="A9220" s="178"/>
      <c r="B9220" s="178"/>
      <c r="C9220" s="178"/>
      <c r="D9220" s="106">
        <v>37733</v>
      </c>
      <c r="E9220" s="178">
        <v>38</v>
      </c>
      <c r="F9220" s="178">
        <v>39.100009999999997</v>
      </c>
      <c r="G9220" s="178"/>
      <c r="H9220" s="178"/>
      <c r="I9220" s="178"/>
      <c r="J9220" s="106">
        <v>37733</v>
      </c>
      <c r="K9220" s="178">
        <v>53.32</v>
      </c>
      <c r="L9220" s="178">
        <v>54.55</v>
      </c>
      <c r="M9220" s="178"/>
      <c r="N9220" s="178"/>
      <c r="O9220" s="178"/>
      <c r="P9220" s="178"/>
      <c r="Q9220" s="178"/>
      <c r="R9220" s="178"/>
      <c r="S9220" s="178"/>
      <c r="T9220" s="178"/>
      <c r="U9220" s="178"/>
    </row>
    <row r="9221" spans="1:21">
      <c r="A9221" s="178"/>
      <c r="B9221" s="178"/>
      <c r="C9221" s="178"/>
      <c r="D9221" s="106">
        <v>37732</v>
      </c>
      <c r="E9221" s="178">
        <v>38.159999999999997</v>
      </c>
      <c r="F9221" s="178">
        <v>37.76</v>
      </c>
      <c r="G9221" s="178"/>
      <c r="H9221" s="178"/>
      <c r="I9221" s="178"/>
      <c r="J9221" s="106">
        <v>37732</v>
      </c>
      <c r="K9221" s="178">
        <v>53.22</v>
      </c>
      <c r="L9221" s="178">
        <v>53.42</v>
      </c>
      <c r="M9221" s="178"/>
      <c r="N9221" s="178"/>
      <c r="O9221" s="178"/>
      <c r="P9221" s="178"/>
      <c r="Q9221" s="178"/>
      <c r="R9221" s="178"/>
      <c r="S9221" s="178"/>
      <c r="T9221" s="178"/>
      <c r="U9221" s="178"/>
    </row>
    <row r="9222" spans="1:21">
      <c r="A9222" s="178"/>
      <c r="B9222" s="178"/>
      <c r="C9222" s="178"/>
      <c r="D9222" s="106">
        <v>37728</v>
      </c>
      <c r="E9222" s="178">
        <v>37.46</v>
      </c>
      <c r="F9222" s="178">
        <v>38.159999999999997</v>
      </c>
      <c r="G9222" s="178"/>
      <c r="H9222" s="178"/>
      <c r="I9222" s="178"/>
      <c r="J9222" s="106">
        <v>37728</v>
      </c>
      <c r="K9222" s="178">
        <v>53.44</v>
      </c>
      <c r="L9222" s="178">
        <v>53.19</v>
      </c>
      <c r="M9222" s="178"/>
      <c r="N9222" s="178"/>
      <c r="O9222" s="178"/>
      <c r="P9222" s="178"/>
      <c r="Q9222" s="178"/>
      <c r="R9222" s="178"/>
      <c r="S9222" s="178"/>
      <c r="T9222" s="178"/>
      <c r="U9222" s="178"/>
    </row>
    <row r="9223" spans="1:21">
      <c r="A9223" s="178"/>
      <c r="B9223" s="178"/>
      <c r="C9223" s="178"/>
      <c r="D9223" s="106">
        <v>37727</v>
      </c>
      <c r="E9223" s="178">
        <v>38.5</v>
      </c>
      <c r="F9223" s="178">
        <v>37.96</v>
      </c>
      <c r="G9223" s="178"/>
      <c r="H9223" s="178"/>
      <c r="I9223" s="178"/>
      <c r="J9223" s="106">
        <v>37727</v>
      </c>
      <c r="K9223" s="178">
        <v>53.85</v>
      </c>
      <c r="L9223" s="178">
        <v>53.51</v>
      </c>
      <c r="M9223" s="178"/>
      <c r="N9223" s="178"/>
      <c r="O9223" s="178"/>
      <c r="P9223" s="178"/>
      <c r="Q9223" s="178"/>
      <c r="R9223" s="178"/>
      <c r="S9223" s="178"/>
      <c r="T9223" s="178"/>
      <c r="U9223" s="178"/>
    </row>
    <row r="9224" spans="1:21">
      <c r="A9224" s="178"/>
      <c r="B9224" s="178"/>
      <c r="C9224" s="178"/>
      <c r="D9224" s="106">
        <v>37726</v>
      </c>
      <c r="E9224" s="178">
        <v>38.32</v>
      </c>
      <c r="F9224" s="178">
        <v>38.779989999999998</v>
      </c>
      <c r="G9224" s="178"/>
      <c r="H9224" s="178"/>
      <c r="I9224" s="178"/>
      <c r="J9224" s="106">
        <v>37726</v>
      </c>
      <c r="K9224" s="178">
        <v>52.65</v>
      </c>
      <c r="L9224" s="178">
        <v>53.85</v>
      </c>
      <c r="M9224" s="178"/>
      <c r="N9224" s="178"/>
      <c r="O9224" s="178"/>
      <c r="P9224" s="178"/>
      <c r="Q9224" s="178"/>
      <c r="R9224" s="178"/>
      <c r="S9224" s="178"/>
      <c r="T9224" s="178"/>
      <c r="U9224" s="178"/>
    </row>
    <row r="9225" spans="1:21">
      <c r="A9225" s="178"/>
      <c r="B9225" s="178"/>
      <c r="C9225" s="178"/>
      <c r="D9225" s="106">
        <v>37725</v>
      </c>
      <c r="E9225" s="178">
        <v>37.549999999999997</v>
      </c>
      <c r="F9225" s="178">
        <v>38.419989999999999</v>
      </c>
      <c r="G9225" s="178"/>
      <c r="H9225" s="178"/>
      <c r="I9225" s="178"/>
      <c r="J9225" s="106">
        <v>37725</v>
      </c>
      <c r="K9225" s="178">
        <v>51.66</v>
      </c>
      <c r="L9225" s="178">
        <v>52.65</v>
      </c>
      <c r="M9225" s="178"/>
      <c r="N9225" s="178"/>
      <c r="O9225" s="178"/>
      <c r="P9225" s="178"/>
      <c r="Q9225" s="178"/>
      <c r="R9225" s="178"/>
      <c r="S9225" s="178"/>
      <c r="T9225" s="178"/>
      <c r="U9225" s="178"/>
    </row>
    <row r="9226" spans="1:21">
      <c r="A9226" s="178"/>
      <c r="B9226" s="178"/>
      <c r="C9226" s="178"/>
      <c r="D9226" s="106">
        <v>37722</v>
      </c>
      <c r="E9226" s="178">
        <v>37.849989999999998</v>
      </c>
      <c r="F9226" s="178">
        <v>37.51</v>
      </c>
      <c r="G9226" s="178"/>
      <c r="H9226" s="178"/>
      <c r="I9226" s="178"/>
      <c r="J9226" s="106">
        <v>37722</v>
      </c>
      <c r="K9226" s="178">
        <v>51.5</v>
      </c>
      <c r="L9226" s="178">
        <v>51.62</v>
      </c>
      <c r="M9226" s="178"/>
      <c r="N9226" s="178"/>
      <c r="O9226" s="178"/>
      <c r="P9226" s="178"/>
      <c r="Q9226" s="178"/>
      <c r="R9226" s="178"/>
      <c r="S9226" s="178"/>
      <c r="T9226" s="178"/>
      <c r="U9226" s="178"/>
    </row>
    <row r="9227" spans="1:21">
      <c r="A9227" s="178"/>
      <c r="B9227" s="178"/>
      <c r="C9227" s="178"/>
      <c r="D9227" s="106">
        <v>37721</v>
      </c>
      <c r="E9227" s="178">
        <v>37.05001</v>
      </c>
      <c r="F9227" s="178">
        <v>37.180010000000003</v>
      </c>
      <c r="G9227" s="178"/>
      <c r="H9227" s="178"/>
      <c r="I9227" s="178"/>
      <c r="J9227" s="106">
        <v>37721</v>
      </c>
      <c r="K9227" s="178">
        <v>51.3</v>
      </c>
      <c r="L9227" s="178">
        <v>51.48</v>
      </c>
      <c r="M9227" s="178"/>
      <c r="N9227" s="178"/>
      <c r="O9227" s="178"/>
      <c r="P9227" s="178"/>
      <c r="Q9227" s="178"/>
      <c r="R9227" s="178"/>
      <c r="S9227" s="178"/>
      <c r="T9227" s="178"/>
      <c r="U9227" s="178"/>
    </row>
    <row r="9228" spans="1:21">
      <c r="A9228" s="178"/>
      <c r="B9228" s="178"/>
      <c r="C9228" s="178"/>
      <c r="D9228" s="106">
        <v>37720</v>
      </c>
      <c r="E9228" s="178">
        <v>37.289990000000003</v>
      </c>
      <c r="F9228" s="178">
        <v>36.950000000000003</v>
      </c>
      <c r="G9228" s="178"/>
      <c r="H9228" s="178"/>
      <c r="I9228" s="178"/>
      <c r="J9228" s="106">
        <v>37720</v>
      </c>
      <c r="K9228" s="178">
        <v>51.27</v>
      </c>
      <c r="L9228" s="178">
        <v>51.14</v>
      </c>
      <c r="M9228" s="178"/>
      <c r="N9228" s="178"/>
      <c r="O9228" s="178"/>
      <c r="P9228" s="178"/>
      <c r="Q9228" s="178"/>
      <c r="R9228" s="178"/>
      <c r="S9228" s="178"/>
      <c r="T9228" s="178"/>
      <c r="U9228" s="178"/>
    </row>
    <row r="9229" spans="1:21">
      <c r="A9229" s="178"/>
      <c r="B9229" s="178"/>
      <c r="C9229" s="178"/>
      <c r="D9229" s="106">
        <v>37719</v>
      </c>
      <c r="E9229" s="178">
        <v>37.23001</v>
      </c>
      <c r="F9229" s="178">
        <v>37.090009999999999</v>
      </c>
      <c r="G9229" s="178"/>
      <c r="H9229" s="178"/>
      <c r="I9229" s="178"/>
      <c r="J9229" s="106">
        <v>37719</v>
      </c>
      <c r="K9229" s="178">
        <v>51.65</v>
      </c>
      <c r="L9229" s="178">
        <v>51.22</v>
      </c>
      <c r="M9229" s="178"/>
      <c r="N9229" s="178"/>
      <c r="O9229" s="178"/>
      <c r="P9229" s="178"/>
      <c r="Q9229" s="178"/>
      <c r="R9229" s="178"/>
      <c r="S9229" s="178"/>
      <c r="T9229" s="178"/>
      <c r="U9229" s="178"/>
    </row>
    <row r="9230" spans="1:21">
      <c r="A9230" s="178"/>
      <c r="B9230" s="178"/>
      <c r="C9230" s="178"/>
      <c r="D9230" s="106">
        <v>37718</v>
      </c>
      <c r="E9230" s="178">
        <v>38.11</v>
      </c>
      <c r="F9230" s="178">
        <v>37.219990000000003</v>
      </c>
      <c r="G9230" s="178"/>
      <c r="H9230" s="178"/>
      <c r="I9230" s="178"/>
      <c r="J9230" s="106">
        <v>37718</v>
      </c>
      <c r="K9230" s="178">
        <v>51.9</v>
      </c>
      <c r="L9230" s="178">
        <v>51.57</v>
      </c>
      <c r="M9230" s="178"/>
      <c r="N9230" s="178"/>
      <c r="O9230" s="178"/>
      <c r="P9230" s="178"/>
      <c r="Q9230" s="178"/>
      <c r="R9230" s="178"/>
      <c r="S9230" s="178"/>
      <c r="T9230" s="178"/>
      <c r="U9230" s="178"/>
    </row>
    <row r="9231" spans="1:21">
      <c r="A9231" s="178"/>
      <c r="B9231" s="178"/>
      <c r="C9231" s="178"/>
      <c r="D9231" s="106">
        <v>37715</v>
      </c>
      <c r="E9231" s="178">
        <v>37.06</v>
      </c>
      <c r="F9231" s="178">
        <v>37.309989999999999</v>
      </c>
      <c r="G9231" s="178"/>
      <c r="H9231" s="178"/>
      <c r="I9231" s="178"/>
      <c r="J9231" s="106">
        <v>37715</v>
      </c>
      <c r="K9231" s="178">
        <v>51.81</v>
      </c>
      <c r="L9231" s="178">
        <v>51.35</v>
      </c>
      <c r="M9231" s="178"/>
      <c r="N9231" s="178"/>
      <c r="O9231" s="178"/>
      <c r="P9231" s="178"/>
      <c r="Q9231" s="178"/>
      <c r="R9231" s="178"/>
      <c r="S9231" s="178"/>
      <c r="T9231" s="178"/>
      <c r="U9231" s="178"/>
    </row>
    <row r="9232" spans="1:21">
      <c r="A9232" s="178"/>
      <c r="B9232" s="178"/>
      <c r="C9232" s="178"/>
      <c r="D9232" s="106">
        <v>37714</v>
      </c>
      <c r="E9232" s="178">
        <v>37.299999999999997</v>
      </c>
      <c r="F9232" s="178">
        <v>36.83999</v>
      </c>
      <c r="G9232" s="178"/>
      <c r="H9232" s="178"/>
      <c r="I9232" s="178"/>
      <c r="J9232" s="106">
        <v>37714</v>
      </c>
      <c r="K9232" s="178">
        <v>52.35</v>
      </c>
      <c r="L9232" s="178">
        <v>51.66</v>
      </c>
      <c r="M9232" s="178"/>
      <c r="N9232" s="178"/>
      <c r="O9232" s="178"/>
      <c r="P9232" s="178"/>
      <c r="Q9232" s="178"/>
      <c r="R9232" s="178"/>
      <c r="S9232" s="178"/>
      <c r="T9232" s="178"/>
      <c r="U9232" s="178"/>
    </row>
    <row r="9233" spans="1:21">
      <c r="A9233" s="178"/>
      <c r="B9233" s="178"/>
      <c r="C9233" s="178"/>
      <c r="D9233" s="106">
        <v>37713</v>
      </c>
      <c r="E9233" s="178">
        <v>36.880000000000003</v>
      </c>
      <c r="F9233" s="178">
        <v>36.940010000000001</v>
      </c>
      <c r="G9233" s="178"/>
      <c r="H9233" s="178"/>
      <c r="I9233" s="178"/>
      <c r="J9233" s="106">
        <v>37713</v>
      </c>
      <c r="K9233" s="178">
        <v>52.3</v>
      </c>
      <c r="L9233" s="178">
        <v>52.3</v>
      </c>
      <c r="M9233" s="178"/>
      <c r="N9233" s="178"/>
      <c r="O9233" s="178"/>
      <c r="P9233" s="178"/>
      <c r="Q9233" s="178"/>
      <c r="R9233" s="178"/>
      <c r="S9233" s="178"/>
      <c r="T9233" s="178"/>
      <c r="U9233" s="178"/>
    </row>
    <row r="9234" spans="1:21">
      <c r="A9234" s="178"/>
      <c r="B9234" s="178"/>
      <c r="C9234" s="178"/>
      <c r="D9234" s="106">
        <v>37712</v>
      </c>
      <c r="E9234" s="178">
        <v>36.049999999999997</v>
      </c>
      <c r="F9234" s="178">
        <v>36.380000000000003</v>
      </c>
      <c r="G9234" s="178"/>
      <c r="H9234" s="178"/>
      <c r="I9234" s="178"/>
      <c r="J9234" s="106">
        <v>37712</v>
      </c>
      <c r="K9234" s="178">
        <v>51.75</v>
      </c>
      <c r="L9234" s="178">
        <v>51.93</v>
      </c>
      <c r="M9234" s="178"/>
      <c r="N9234" s="178"/>
      <c r="O9234" s="178"/>
      <c r="P9234" s="178"/>
      <c r="Q9234" s="178"/>
      <c r="R9234" s="178"/>
      <c r="S9234" s="178"/>
      <c r="T9234" s="178"/>
      <c r="U9234" s="178"/>
    </row>
    <row r="9235" spans="1:21">
      <c r="A9235" s="178"/>
      <c r="B9235" s="178"/>
      <c r="C9235" s="178"/>
      <c r="D9235" s="106">
        <v>37711</v>
      </c>
      <c r="E9235" s="178">
        <v>35.599989999999998</v>
      </c>
      <c r="F9235" s="178">
        <v>35.799999999999997</v>
      </c>
      <c r="G9235" s="178"/>
      <c r="H9235" s="178"/>
      <c r="I9235" s="178"/>
      <c r="J9235" s="106">
        <v>37711</v>
      </c>
      <c r="K9235" s="178">
        <v>51.7</v>
      </c>
      <c r="L9235" s="178">
        <v>51.55</v>
      </c>
      <c r="M9235" s="178"/>
      <c r="N9235" s="178"/>
      <c r="O9235" s="178"/>
      <c r="P9235" s="178"/>
      <c r="Q9235" s="178"/>
      <c r="R9235" s="178"/>
      <c r="S9235" s="178"/>
      <c r="T9235" s="178"/>
      <c r="U9235" s="178"/>
    </row>
    <row r="9236" spans="1:21">
      <c r="A9236" s="178"/>
      <c r="B9236" s="178"/>
      <c r="C9236" s="178"/>
      <c r="D9236" s="106">
        <v>37708</v>
      </c>
      <c r="E9236" s="178">
        <v>36.020000000000003</v>
      </c>
      <c r="F9236" s="178">
        <v>36.04</v>
      </c>
      <c r="G9236" s="178"/>
      <c r="H9236" s="178"/>
      <c r="I9236" s="178"/>
      <c r="J9236" s="106">
        <v>37708</v>
      </c>
      <c r="K9236" s="178">
        <v>51.4</v>
      </c>
      <c r="L9236" s="178">
        <v>52.18</v>
      </c>
      <c r="M9236" s="178"/>
      <c r="N9236" s="178"/>
      <c r="O9236" s="178"/>
      <c r="P9236" s="178"/>
      <c r="Q9236" s="178"/>
      <c r="R9236" s="178"/>
      <c r="S9236" s="178"/>
      <c r="T9236" s="178"/>
      <c r="U9236" s="178"/>
    </row>
    <row r="9237" spans="1:21">
      <c r="A9237" s="178"/>
      <c r="B9237" s="178"/>
      <c r="C9237" s="178"/>
      <c r="D9237" s="106">
        <v>37707</v>
      </c>
      <c r="E9237" s="178">
        <v>36.400010000000002</v>
      </c>
      <c r="F9237" s="178">
        <v>36.190010000000001</v>
      </c>
      <c r="G9237" s="178"/>
      <c r="H9237" s="178"/>
      <c r="I9237" s="178"/>
      <c r="J9237" s="106">
        <v>37707</v>
      </c>
      <c r="K9237" s="178">
        <v>51.25</v>
      </c>
      <c r="L9237" s="178">
        <v>51.63</v>
      </c>
      <c r="M9237" s="178"/>
      <c r="N9237" s="178"/>
      <c r="O9237" s="178"/>
      <c r="P9237" s="178"/>
      <c r="Q9237" s="178"/>
      <c r="R9237" s="178"/>
      <c r="S9237" s="178"/>
      <c r="T9237" s="178"/>
      <c r="U9237" s="178"/>
    </row>
    <row r="9238" spans="1:21">
      <c r="A9238" s="178"/>
      <c r="B9238" s="178"/>
      <c r="C9238" s="178"/>
      <c r="D9238" s="106">
        <v>37706</v>
      </c>
      <c r="E9238" s="178">
        <v>36.630000000000003</v>
      </c>
      <c r="F9238" s="178">
        <v>36.400010000000002</v>
      </c>
      <c r="G9238" s="178"/>
      <c r="H9238" s="178"/>
      <c r="I9238" s="178"/>
      <c r="J9238" s="106">
        <v>37706</v>
      </c>
      <c r="K9238" s="178">
        <v>51.4</v>
      </c>
      <c r="L9238" s="178">
        <v>51.45</v>
      </c>
      <c r="M9238" s="178"/>
      <c r="N9238" s="178"/>
      <c r="O9238" s="178"/>
      <c r="P9238" s="178"/>
      <c r="Q9238" s="178"/>
      <c r="R9238" s="178"/>
      <c r="S9238" s="178"/>
      <c r="T9238" s="178"/>
      <c r="U9238" s="178"/>
    </row>
    <row r="9239" spans="1:21" s="180" customFormat="1">
      <c r="D9239" s="183">
        <v>37705</v>
      </c>
      <c r="E9239" s="180">
        <v>36.450000000000003</v>
      </c>
      <c r="F9239" s="180">
        <v>36.630000000000003</v>
      </c>
      <c r="J9239" s="183">
        <v>37705</v>
      </c>
      <c r="K9239" s="180">
        <v>51</v>
      </c>
      <c r="L9239" s="180">
        <v>51.37</v>
      </c>
    </row>
    <row r="9240" spans="1:21">
      <c r="A9240" s="178"/>
      <c r="B9240" s="178"/>
      <c r="C9240" s="178"/>
      <c r="D9240" s="106">
        <v>37704</v>
      </c>
      <c r="E9240" s="178">
        <v>37.479999999999997</v>
      </c>
      <c r="F9240" s="178">
        <v>36.090000000000003</v>
      </c>
      <c r="G9240" s="178"/>
      <c r="H9240" s="178"/>
      <c r="I9240" s="178"/>
      <c r="J9240" s="106">
        <v>37704</v>
      </c>
      <c r="K9240" s="178">
        <v>52.14</v>
      </c>
      <c r="L9240" s="178">
        <v>51.15</v>
      </c>
      <c r="M9240" s="178"/>
      <c r="N9240" s="178"/>
      <c r="O9240" s="178"/>
      <c r="P9240" s="178"/>
      <c r="Q9240" s="178"/>
      <c r="R9240" s="178"/>
      <c r="S9240" s="178"/>
      <c r="T9240" s="178"/>
      <c r="U9240" s="178"/>
    </row>
    <row r="9241" spans="1:21">
      <c r="A9241" s="178"/>
      <c r="B9241" s="178"/>
      <c r="C9241" s="178"/>
      <c r="D9241" s="106">
        <v>37701</v>
      </c>
      <c r="E9241" s="178">
        <v>37.19999</v>
      </c>
      <c r="F9241" s="178">
        <v>37.479999999999997</v>
      </c>
      <c r="G9241" s="178"/>
      <c r="H9241" s="178"/>
      <c r="I9241" s="178"/>
      <c r="J9241" s="106">
        <v>37701</v>
      </c>
      <c r="K9241" s="178">
        <v>51.35</v>
      </c>
      <c r="L9241" s="178">
        <v>52.44</v>
      </c>
      <c r="M9241" s="178"/>
      <c r="N9241" s="178"/>
      <c r="O9241" s="178"/>
      <c r="P9241" s="178"/>
      <c r="Q9241" s="178"/>
      <c r="R9241" s="178"/>
      <c r="S9241" s="178"/>
      <c r="T9241" s="178"/>
      <c r="U9241" s="178"/>
    </row>
    <row r="9242" spans="1:21">
      <c r="A9242" s="178"/>
      <c r="B9242" s="178"/>
      <c r="C9242" s="178"/>
      <c r="D9242" s="106">
        <v>37700</v>
      </c>
      <c r="E9242" s="178">
        <v>36.74</v>
      </c>
      <c r="F9242" s="178">
        <v>36.700000000000003</v>
      </c>
      <c r="G9242" s="178"/>
      <c r="H9242" s="178"/>
      <c r="I9242" s="178"/>
      <c r="J9242" s="106">
        <v>37700</v>
      </c>
      <c r="K9242" s="178">
        <v>50.81</v>
      </c>
      <c r="L9242" s="178">
        <v>50.95</v>
      </c>
      <c r="M9242" s="178"/>
      <c r="N9242" s="178"/>
      <c r="O9242" s="178"/>
      <c r="P9242" s="178"/>
      <c r="Q9242" s="178"/>
      <c r="R9242" s="178"/>
      <c r="S9242" s="178"/>
      <c r="T9242" s="178"/>
      <c r="U9242" s="178"/>
    </row>
    <row r="9243" spans="1:21">
      <c r="A9243" s="178"/>
      <c r="B9243" s="178"/>
      <c r="C9243" s="178"/>
      <c r="D9243" s="106">
        <v>37699</v>
      </c>
      <c r="E9243" s="178">
        <v>36.479990000000001</v>
      </c>
      <c r="F9243" s="178">
        <v>36.79</v>
      </c>
      <c r="G9243" s="178"/>
      <c r="H9243" s="178"/>
      <c r="I9243" s="178"/>
      <c r="J9243" s="106">
        <v>37699</v>
      </c>
      <c r="K9243" s="178">
        <v>50.83</v>
      </c>
      <c r="L9243" s="178">
        <v>50.89</v>
      </c>
      <c r="M9243" s="178"/>
      <c r="N9243" s="178"/>
      <c r="O9243" s="178"/>
      <c r="P9243" s="178"/>
      <c r="Q9243" s="178"/>
      <c r="R9243" s="178"/>
      <c r="S9243" s="178"/>
      <c r="T9243" s="178"/>
      <c r="U9243" s="178"/>
    </row>
    <row r="9244" spans="1:21">
      <c r="A9244" s="178"/>
      <c r="B9244" s="178"/>
      <c r="C9244" s="178"/>
      <c r="D9244" s="106">
        <v>37698</v>
      </c>
      <c r="E9244" s="178">
        <v>36.499989999999997</v>
      </c>
      <c r="F9244" s="178">
        <v>36.479990000000001</v>
      </c>
      <c r="G9244" s="178"/>
      <c r="H9244" s="178"/>
      <c r="I9244" s="178"/>
      <c r="J9244" s="106">
        <v>37698</v>
      </c>
      <c r="K9244" s="178">
        <v>50.55</v>
      </c>
      <c r="L9244" s="178">
        <v>50.98</v>
      </c>
      <c r="M9244" s="178"/>
      <c r="N9244" s="178"/>
      <c r="O9244" s="178"/>
      <c r="P9244" s="178"/>
      <c r="Q9244" s="178"/>
      <c r="R9244" s="178"/>
      <c r="S9244" s="178"/>
      <c r="T9244" s="178"/>
      <c r="U9244" s="178"/>
    </row>
    <row r="9245" spans="1:21">
      <c r="A9245" s="178"/>
      <c r="B9245" s="178"/>
      <c r="C9245" s="178"/>
      <c r="D9245" s="106">
        <v>37697</v>
      </c>
      <c r="E9245" s="178">
        <v>35.17</v>
      </c>
      <c r="F9245" s="178">
        <v>36.569989999999997</v>
      </c>
      <c r="G9245" s="178"/>
      <c r="H9245" s="178"/>
      <c r="I9245" s="178"/>
      <c r="J9245" s="106">
        <v>37697</v>
      </c>
      <c r="K9245" s="178">
        <v>48.67</v>
      </c>
      <c r="L9245" s="178">
        <v>50.8</v>
      </c>
      <c r="M9245" s="178"/>
      <c r="N9245" s="178"/>
      <c r="O9245" s="178"/>
      <c r="P9245" s="178"/>
      <c r="Q9245" s="178"/>
      <c r="R9245" s="178"/>
      <c r="S9245" s="178"/>
      <c r="T9245" s="178"/>
      <c r="U9245" s="178"/>
    </row>
    <row r="9246" spans="1:21">
      <c r="A9246" s="178"/>
      <c r="B9246" s="178"/>
      <c r="C9246" s="178"/>
      <c r="D9246" s="106">
        <v>37694</v>
      </c>
      <c r="E9246" s="178">
        <v>34.76999</v>
      </c>
      <c r="F9246" s="178">
        <v>35.17</v>
      </c>
      <c r="G9246" s="178"/>
      <c r="H9246" s="178"/>
      <c r="I9246" s="178"/>
      <c r="J9246" s="106">
        <v>37694</v>
      </c>
      <c r="K9246" s="178">
        <v>48.56</v>
      </c>
      <c r="L9246" s="178">
        <v>48.79</v>
      </c>
      <c r="M9246" s="178"/>
      <c r="N9246" s="178"/>
      <c r="O9246" s="178"/>
      <c r="P9246" s="178"/>
      <c r="Q9246" s="178"/>
      <c r="R9246" s="178"/>
      <c r="S9246" s="178"/>
      <c r="T9246" s="178"/>
      <c r="U9246" s="178"/>
    </row>
    <row r="9247" spans="1:21">
      <c r="A9247" s="178"/>
      <c r="B9247" s="178"/>
      <c r="C9247" s="178"/>
      <c r="D9247" s="106">
        <v>37693</v>
      </c>
      <c r="E9247" s="178">
        <v>34.25</v>
      </c>
      <c r="F9247" s="178">
        <v>34.700000000000003</v>
      </c>
      <c r="G9247" s="178"/>
      <c r="H9247" s="178"/>
      <c r="I9247" s="178"/>
      <c r="J9247" s="106">
        <v>37693</v>
      </c>
      <c r="K9247" s="178">
        <v>48.64</v>
      </c>
      <c r="L9247" s="178">
        <v>48.5</v>
      </c>
      <c r="M9247" s="178"/>
      <c r="N9247" s="178"/>
      <c r="O9247" s="178"/>
      <c r="P9247" s="178"/>
      <c r="Q9247" s="178"/>
      <c r="R9247" s="178"/>
      <c r="S9247" s="178"/>
      <c r="T9247" s="178"/>
      <c r="U9247" s="178"/>
    </row>
    <row r="9248" spans="1:21">
      <c r="A9248" s="178"/>
      <c r="B9248" s="178"/>
      <c r="C9248" s="178"/>
      <c r="D9248" s="106">
        <v>37692</v>
      </c>
      <c r="E9248" s="178">
        <v>33.000010000000003</v>
      </c>
      <c r="F9248" s="178">
        <v>33.659999999999997</v>
      </c>
      <c r="G9248" s="178"/>
      <c r="H9248" s="178"/>
      <c r="I9248" s="178"/>
      <c r="J9248" s="106">
        <v>37692</v>
      </c>
      <c r="K9248" s="178">
        <v>48.15</v>
      </c>
      <c r="L9248" s="178">
        <v>48.17</v>
      </c>
      <c r="M9248" s="178"/>
      <c r="N9248" s="178"/>
      <c r="O9248" s="178"/>
      <c r="P9248" s="178"/>
      <c r="Q9248" s="178"/>
      <c r="R9248" s="178"/>
      <c r="S9248" s="178"/>
      <c r="T9248" s="178"/>
      <c r="U9248" s="178"/>
    </row>
    <row r="9249" spans="1:21">
      <c r="A9249" s="178"/>
      <c r="B9249" s="178"/>
      <c r="C9249" s="178"/>
      <c r="D9249" s="106">
        <v>37691</v>
      </c>
      <c r="E9249" s="178">
        <v>34.600009999999997</v>
      </c>
      <c r="F9249" s="178">
        <v>33.32</v>
      </c>
      <c r="G9249" s="178"/>
      <c r="H9249" s="178"/>
      <c r="I9249" s="178"/>
      <c r="J9249" s="106">
        <v>37691</v>
      </c>
      <c r="K9249" s="178">
        <v>48.99</v>
      </c>
      <c r="L9249" s="178">
        <v>48.25</v>
      </c>
      <c r="M9249" s="178"/>
      <c r="N9249" s="178"/>
      <c r="O9249" s="178"/>
      <c r="P9249" s="178"/>
      <c r="Q9249" s="178"/>
      <c r="R9249" s="178"/>
      <c r="S9249" s="178"/>
      <c r="T9249" s="178"/>
      <c r="U9249" s="178"/>
    </row>
    <row r="9250" spans="1:21">
      <c r="A9250" s="178"/>
      <c r="B9250" s="178"/>
      <c r="C9250" s="178"/>
      <c r="D9250" s="106">
        <v>37690</v>
      </c>
      <c r="E9250" s="178">
        <v>35.520009999999999</v>
      </c>
      <c r="F9250" s="178">
        <v>34.58999</v>
      </c>
      <c r="G9250" s="178"/>
      <c r="H9250" s="178"/>
      <c r="I9250" s="178"/>
      <c r="J9250" s="106">
        <v>37690</v>
      </c>
      <c r="K9250" s="178">
        <v>49.5</v>
      </c>
      <c r="L9250" s="178">
        <v>48.95</v>
      </c>
      <c r="M9250" s="178"/>
      <c r="N9250" s="178"/>
      <c r="O9250" s="178"/>
      <c r="P9250" s="178"/>
      <c r="Q9250" s="178"/>
      <c r="R9250" s="178"/>
      <c r="S9250" s="178"/>
      <c r="T9250" s="178"/>
      <c r="U9250" s="178"/>
    </row>
    <row r="9251" spans="1:21">
      <c r="A9251" s="178"/>
      <c r="B9251" s="178"/>
      <c r="C9251" s="178"/>
      <c r="D9251" s="106">
        <v>37687</v>
      </c>
      <c r="E9251" s="178">
        <v>35.129989999999999</v>
      </c>
      <c r="F9251" s="178">
        <v>35.629989999999999</v>
      </c>
      <c r="G9251" s="178"/>
      <c r="H9251" s="178"/>
      <c r="I9251" s="178"/>
      <c r="J9251" s="106">
        <v>37687</v>
      </c>
      <c r="K9251" s="178">
        <v>49.4</v>
      </c>
      <c r="L9251" s="178">
        <v>49.96</v>
      </c>
      <c r="M9251" s="178"/>
      <c r="N9251" s="178"/>
      <c r="O9251" s="178"/>
      <c r="P9251" s="178"/>
      <c r="Q9251" s="178"/>
      <c r="R9251" s="178"/>
      <c r="S9251" s="178"/>
      <c r="T9251" s="178"/>
      <c r="U9251" s="178"/>
    </row>
    <row r="9252" spans="1:21">
      <c r="A9252" s="178"/>
      <c r="B9252" s="178"/>
      <c r="C9252" s="178"/>
      <c r="D9252" s="106">
        <v>37686</v>
      </c>
      <c r="E9252" s="178">
        <v>35.599989999999998</v>
      </c>
      <c r="F9252" s="178">
        <v>35.329990000000002</v>
      </c>
      <c r="G9252" s="178"/>
      <c r="H9252" s="178"/>
      <c r="I9252" s="178"/>
      <c r="J9252" s="106">
        <v>37686</v>
      </c>
      <c r="K9252" s="178">
        <v>49.53</v>
      </c>
      <c r="L9252" s="178">
        <v>49.62</v>
      </c>
      <c r="M9252" s="178"/>
      <c r="N9252" s="178"/>
      <c r="O9252" s="178"/>
      <c r="P9252" s="178"/>
      <c r="Q9252" s="178"/>
      <c r="R9252" s="178"/>
      <c r="S9252" s="178"/>
      <c r="T9252" s="178"/>
      <c r="U9252" s="178"/>
    </row>
    <row r="9253" spans="1:21">
      <c r="A9253" s="178"/>
      <c r="B9253" s="178"/>
      <c r="C9253" s="178"/>
      <c r="D9253" s="106">
        <v>37685</v>
      </c>
      <c r="E9253" s="178">
        <v>35.669989999999999</v>
      </c>
      <c r="F9253" s="178">
        <v>35.799999999999997</v>
      </c>
      <c r="G9253" s="178"/>
      <c r="H9253" s="178"/>
      <c r="I9253" s="178"/>
      <c r="J9253" s="106">
        <v>37685</v>
      </c>
      <c r="K9253" s="178">
        <v>49.5</v>
      </c>
      <c r="L9253" s="178">
        <v>49.68</v>
      </c>
      <c r="M9253" s="178"/>
      <c r="N9253" s="178"/>
      <c r="O9253" s="178"/>
      <c r="P9253" s="178"/>
      <c r="Q9253" s="178"/>
      <c r="R9253" s="178"/>
      <c r="S9253" s="178"/>
      <c r="T9253" s="178"/>
      <c r="U9253" s="178"/>
    </row>
    <row r="9254" spans="1:21">
      <c r="A9254" s="178"/>
      <c r="B9254" s="178"/>
      <c r="C9254" s="178"/>
      <c r="D9254" s="106">
        <v>37684</v>
      </c>
      <c r="E9254" s="178">
        <v>36.370010000000001</v>
      </c>
      <c r="F9254" s="178">
        <v>35.669989999999999</v>
      </c>
      <c r="G9254" s="178"/>
      <c r="H9254" s="178"/>
      <c r="I9254" s="178"/>
      <c r="J9254" s="106">
        <v>37684</v>
      </c>
      <c r="K9254" s="178">
        <v>49.62</v>
      </c>
      <c r="L9254" s="178">
        <v>49.43</v>
      </c>
      <c r="M9254" s="178"/>
      <c r="N9254" s="178"/>
      <c r="O9254" s="178"/>
      <c r="P9254" s="178"/>
      <c r="Q9254" s="178"/>
      <c r="R9254" s="178"/>
      <c r="S9254" s="178"/>
      <c r="T9254" s="178"/>
      <c r="U9254" s="178"/>
    </row>
    <row r="9255" spans="1:21">
      <c r="A9255" s="178"/>
      <c r="B9255" s="178"/>
      <c r="C9255" s="178"/>
      <c r="D9255" s="106">
        <v>37683</v>
      </c>
      <c r="E9255" s="178">
        <v>36.520000000000003</v>
      </c>
      <c r="F9255" s="178">
        <v>36.370010000000001</v>
      </c>
      <c r="G9255" s="178"/>
      <c r="H9255" s="178"/>
      <c r="I9255" s="178"/>
      <c r="J9255" s="106">
        <v>37683</v>
      </c>
      <c r="K9255" s="178">
        <v>49.89</v>
      </c>
      <c r="L9255" s="178">
        <v>49.52</v>
      </c>
      <c r="M9255" s="178"/>
      <c r="N9255" s="178"/>
      <c r="O9255" s="178"/>
      <c r="P9255" s="178"/>
      <c r="Q9255" s="178"/>
      <c r="R9255" s="178"/>
      <c r="S9255" s="178"/>
      <c r="T9255" s="178"/>
      <c r="U9255" s="178"/>
    </row>
    <row r="9256" spans="1:21">
      <c r="A9256" s="178"/>
      <c r="B9256" s="178"/>
      <c r="C9256" s="178"/>
      <c r="D9256" s="106">
        <v>37680</v>
      </c>
      <c r="E9256" s="178">
        <v>36.25</v>
      </c>
      <c r="F9256" s="178">
        <v>36.310009999999998</v>
      </c>
      <c r="G9256" s="178"/>
      <c r="H9256" s="178"/>
      <c r="I9256" s="178"/>
      <c r="J9256" s="106">
        <v>37680</v>
      </c>
      <c r="K9256" s="178">
        <v>50.1</v>
      </c>
      <c r="L9256" s="178">
        <v>49.75</v>
      </c>
      <c r="M9256" s="178"/>
      <c r="N9256" s="178"/>
      <c r="O9256" s="178"/>
      <c r="P9256" s="178"/>
      <c r="Q9256" s="178"/>
      <c r="R9256" s="178"/>
      <c r="S9256" s="178"/>
      <c r="T9256" s="178"/>
      <c r="U9256" s="178"/>
    </row>
    <row r="9257" spans="1:21">
      <c r="A9257" s="178"/>
      <c r="B9257" s="178"/>
      <c r="C9257" s="178"/>
      <c r="D9257" s="106">
        <v>37679</v>
      </c>
      <c r="E9257" s="178">
        <v>35.539990000000003</v>
      </c>
      <c r="F9257" s="178">
        <v>36.220010000000002</v>
      </c>
      <c r="G9257" s="178"/>
      <c r="H9257" s="178"/>
      <c r="I9257" s="178"/>
      <c r="J9257" s="106">
        <v>37679</v>
      </c>
      <c r="K9257" s="178">
        <v>49.47</v>
      </c>
      <c r="L9257" s="178">
        <v>50.2</v>
      </c>
      <c r="M9257" s="178"/>
      <c r="N9257" s="178"/>
      <c r="O9257" s="178"/>
      <c r="P9257" s="178"/>
      <c r="Q9257" s="178"/>
      <c r="R9257" s="178"/>
      <c r="S9257" s="178"/>
      <c r="T9257" s="178"/>
      <c r="U9257" s="178"/>
    </row>
    <row r="9258" spans="1:21">
      <c r="A9258" s="178"/>
      <c r="B9258" s="178"/>
      <c r="C9258" s="178"/>
      <c r="D9258" s="106">
        <v>37678</v>
      </c>
      <c r="E9258" s="178">
        <v>35.899990000000003</v>
      </c>
      <c r="F9258" s="178">
        <v>35.340009999999999</v>
      </c>
      <c r="G9258" s="178"/>
      <c r="H9258" s="178"/>
      <c r="I9258" s="178"/>
      <c r="J9258" s="106">
        <v>37678</v>
      </c>
      <c r="K9258" s="178">
        <v>50.02</v>
      </c>
      <c r="L9258" s="178">
        <v>49.49</v>
      </c>
      <c r="M9258" s="178"/>
      <c r="N9258" s="178"/>
      <c r="O9258" s="178"/>
      <c r="P9258" s="178"/>
      <c r="Q9258" s="178"/>
      <c r="R9258" s="178"/>
      <c r="S9258" s="178"/>
      <c r="T9258" s="178"/>
      <c r="U9258" s="178"/>
    </row>
    <row r="9259" spans="1:21">
      <c r="A9259" s="178"/>
      <c r="B9259" s="178"/>
      <c r="C9259" s="178"/>
      <c r="D9259" s="106">
        <v>37677</v>
      </c>
      <c r="E9259" s="178">
        <v>36</v>
      </c>
      <c r="F9259" s="178">
        <v>36.07</v>
      </c>
      <c r="G9259" s="178"/>
      <c r="H9259" s="178"/>
      <c r="I9259" s="178"/>
      <c r="J9259" s="106">
        <v>37677</v>
      </c>
      <c r="K9259" s="178">
        <v>49.56</v>
      </c>
      <c r="L9259" s="178">
        <v>50.1</v>
      </c>
      <c r="M9259" s="178"/>
      <c r="N9259" s="178"/>
      <c r="O9259" s="178"/>
      <c r="P9259" s="178"/>
      <c r="Q9259" s="178"/>
      <c r="R9259" s="178"/>
      <c r="S9259" s="178"/>
      <c r="T9259" s="178"/>
      <c r="U9259" s="178"/>
    </row>
    <row r="9260" spans="1:21">
      <c r="A9260" s="178"/>
      <c r="B9260" s="178"/>
      <c r="C9260" s="178"/>
      <c r="D9260" s="106">
        <v>37676</v>
      </c>
      <c r="E9260" s="178">
        <v>36.240009999999998</v>
      </c>
      <c r="F9260" s="178">
        <v>36.119990000000001</v>
      </c>
      <c r="G9260" s="178"/>
      <c r="H9260" s="178"/>
      <c r="I9260" s="178"/>
      <c r="J9260" s="106">
        <v>37676</v>
      </c>
      <c r="K9260" s="178">
        <v>50.05</v>
      </c>
      <c r="L9260" s="178">
        <v>49.66</v>
      </c>
      <c r="M9260" s="178"/>
      <c r="N9260" s="178"/>
      <c r="O9260" s="178"/>
      <c r="P9260" s="178"/>
      <c r="Q9260" s="178"/>
      <c r="R9260" s="178"/>
      <c r="S9260" s="178"/>
      <c r="T9260" s="178"/>
      <c r="U9260" s="178"/>
    </row>
    <row r="9261" spans="1:21">
      <c r="A9261" s="178"/>
      <c r="B9261" s="178"/>
      <c r="C9261" s="178"/>
      <c r="D9261" s="106">
        <v>37673</v>
      </c>
      <c r="E9261" s="178">
        <v>36</v>
      </c>
      <c r="F9261" s="178">
        <v>36.439990000000002</v>
      </c>
      <c r="G9261" s="178"/>
      <c r="H9261" s="178"/>
      <c r="I9261" s="178"/>
      <c r="J9261" s="106">
        <v>37673</v>
      </c>
      <c r="K9261" s="178">
        <v>49.2</v>
      </c>
      <c r="L9261" s="178">
        <v>50.05</v>
      </c>
      <c r="M9261" s="178"/>
      <c r="N9261" s="178"/>
      <c r="O9261" s="178"/>
      <c r="P9261" s="178"/>
      <c r="Q9261" s="178"/>
      <c r="R9261" s="178"/>
      <c r="S9261" s="178"/>
      <c r="T9261" s="178"/>
      <c r="U9261" s="178"/>
    </row>
    <row r="9262" spans="1:21">
      <c r="A9262" s="178"/>
      <c r="B9262" s="178"/>
      <c r="C9262" s="178"/>
      <c r="D9262" s="106">
        <v>37672</v>
      </c>
      <c r="E9262" s="178">
        <v>35.939990000000002</v>
      </c>
      <c r="F9262" s="178">
        <v>35.989989999999999</v>
      </c>
      <c r="G9262" s="178"/>
      <c r="H9262" s="178"/>
      <c r="I9262" s="178"/>
      <c r="J9262" s="106">
        <v>37672</v>
      </c>
      <c r="K9262" s="178">
        <v>48.79</v>
      </c>
      <c r="L9262" s="178">
        <v>49.22</v>
      </c>
      <c r="M9262" s="178"/>
      <c r="N9262" s="178"/>
      <c r="O9262" s="178"/>
      <c r="P9262" s="178"/>
      <c r="Q9262" s="178"/>
      <c r="R9262" s="178"/>
      <c r="S9262" s="178"/>
      <c r="T9262" s="178"/>
      <c r="U9262" s="178"/>
    </row>
    <row r="9263" spans="1:21">
      <c r="A9263" s="178"/>
      <c r="B9263" s="178"/>
      <c r="C9263" s="178"/>
      <c r="D9263" s="106">
        <v>37671</v>
      </c>
      <c r="E9263" s="178">
        <v>35.979999999999997</v>
      </c>
      <c r="F9263" s="178">
        <v>35.939990000000002</v>
      </c>
      <c r="G9263" s="178"/>
      <c r="H9263" s="178"/>
      <c r="I9263" s="178"/>
      <c r="J9263" s="106">
        <v>37671</v>
      </c>
      <c r="K9263" s="178">
        <v>48.61</v>
      </c>
      <c r="L9263" s="178">
        <v>48.8</v>
      </c>
      <c r="M9263" s="178"/>
      <c r="N9263" s="178"/>
      <c r="O9263" s="178"/>
      <c r="P9263" s="178"/>
      <c r="Q9263" s="178"/>
      <c r="R9263" s="178"/>
      <c r="S9263" s="178"/>
      <c r="T9263" s="178"/>
      <c r="U9263" s="178"/>
    </row>
    <row r="9264" spans="1:21">
      <c r="A9264" s="178"/>
      <c r="B9264" s="178"/>
      <c r="C9264" s="178"/>
      <c r="D9264" s="106">
        <v>37670</v>
      </c>
      <c r="E9264" s="178">
        <v>35.539990000000003</v>
      </c>
      <c r="F9264" s="178">
        <v>35.979999999999997</v>
      </c>
      <c r="G9264" s="178"/>
      <c r="H9264" s="178"/>
      <c r="I9264" s="178"/>
      <c r="J9264" s="106">
        <v>37670</v>
      </c>
      <c r="K9264" s="178">
        <v>47.75</v>
      </c>
      <c r="L9264" s="178">
        <v>48.61</v>
      </c>
      <c r="M9264" s="178"/>
      <c r="N9264" s="178"/>
      <c r="O9264" s="178"/>
      <c r="P9264" s="178"/>
      <c r="Q9264" s="178"/>
      <c r="R9264" s="178"/>
      <c r="S9264" s="178"/>
      <c r="T9264" s="178"/>
      <c r="U9264" s="178"/>
    </row>
    <row r="9265" spans="1:21">
      <c r="A9265" s="178"/>
      <c r="B9265" s="178"/>
      <c r="C9265" s="178"/>
      <c r="D9265" s="106">
        <v>37666</v>
      </c>
      <c r="E9265" s="178">
        <v>34.9</v>
      </c>
      <c r="F9265" s="178">
        <v>35.539990000000003</v>
      </c>
      <c r="G9265" s="178"/>
      <c r="H9265" s="178"/>
      <c r="I9265" s="178"/>
      <c r="J9265" s="106">
        <v>37666</v>
      </c>
      <c r="K9265" s="178">
        <v>46.95</v>
      </c>
      <c r="L9265" s="178">
        <v>47.76</v>
      </c>
      <c r="M9265" s="178"/>
      <c r="N9265" s="178"/>
      <c r="O9265" s="178"/>
      <c r="P9265" s="178"/>
      <c r="Q9265" s="178"/>
      <c r="R9265" s="178"/>
      <c r="S9265" s="178"/>
      <c r="T9265" s="178"/>
      <c r="U9265" s="178"/>
    </row>
    <row r="9266" spans="1:21">
      <c r="A9266" s="178"/>
      <c r="B9266" s="178"/>
      <c r="C9266" s="178"/>
      <c r="D9266" s="106">
        <v>37665</v>
      </c>
      <c r="E9266" s="178">
        <v>34.660020000000003</v>
      </c>
      <c r="F9266" s="178">
        <v>34.67</v>
      </c>
      <c r="G9266" s="178"/>
      <c r="H9266" s="178"/>
      <c r="I9266" s="178"/>
      <c r="J9266" s="106">
        <v>37665</v>
      </c>
      <c r="K9266" s="178">
        <v>47.02</v>
      </c>
      <c r="L9266" s="178">
        <v>46.97</v>
      </c>
      <c r="M9266" s="178"/>
      <c r="N9266" s="178"/>
      <c r="O9266" s="178"/>
      <c r="P9266" s="178"/>
      <c r="Q9266" s="178"/>
      <c r="R9266" s="178"/>
      <c r="S9266" s="178"/>
      <c r="T9266" s="178"/>
      <c r="U9266" s="178"/>
    </row>
    <row r="9267" spans="1:21">
      <c r="A9267" s="178"/>
      <c r="B9267" s="178"/>
      <c r="C9267" s="178"/>
      <c r="D9267" s="106">
        <v>37664</v>
      </c>
      <c r="E9267" s="178">
        <v>35.039990000000003</v>
      </c>
      <c r="F9267" s="178">
        <v>34.520000000000003</v>
      </c>
      <c r="G9267" s="178"/>
      <c r="H9267" s="178"/>
      <c r="I9267" s="178"/>
      <c r="J9267" s="106">
        <v>37664</v>
      </c>
      <c r="K9267" s="178">
        <v>47.06</v>
      </c>
      <c r="L9267" s="178">
        <v>47.1</v>
      </c>
      <c r="M9267" s="178"/>
      <c r="N9267" s="178"/>
      <c r="O9267" s="178"/>
      <c r="P9267" s="178"/>
      <c r="Q9267" s="178"/>
      <c r="R9267" s="178"/>
      <c r="S9267" s="178"/>
      <c r="T9267" s="178"/>
      <c r="U9267" s="178"/>
    </row>
    <row r="9268" spans="1:21">
      <c r="A9268" s="178"/>
      <c r="B9268" s="178"/>
      <c r="C9268" s="178"/>
      <c r="D9268" s="106">
        <v>37663</v>
      </c>
      <c r="E9268" s="178">
        <v>35.71</v>
      </c>
      <c r="F9268" s="178">
        <v>35.039990000000003</v>
      </c>
      <c r="G9268" s="178"/>
      <c r="H9268" s="178"/>
      <c r="I9268" s="178"/>
      <c r="J9268" s="106">
        <v>37663</v>
      </c>
      <c r="K9268" s="178">
        <v>48.29</v>
      </c>
      <c r="L9268" s="178">
        <v>47.31</v>
      </c>
      <c r="M9268" s="178"/>
      <c r="N9268" s="178"/>
      <c r="O9268" s="178"/>
      <c r="P9268" s="178"/>
      <c r="Q9268" s="178"/>
      <c r="R9268" s="178"/>
      <c r="S9268" s="178"/>
      <c r="T9268" s="178"/>
      <c r="U9268" s="178"/>
    </row>
    <row r="9269" spans="1:21">
      <c r="A9269" s="178"/>
      <c r="B9269" s="178"/>
      <c r="C9269" s="178"/>
      <c r="D9269" s="106">
        <v>37662</v>
      </c>
      <c r="E9269" s="178">
        <v>35.849989999999998</v>
      </c>
      <c r="F9269" s="178">
        <v>35.560009999999998</v>
      </c>
      <c r="G9269" s="178"/>
      <c r="H9269" s="178"/>
      <c r="I9269" s="178"/>
      <c r="J9269" s="106">
        <v>37662</v>
      </c>
      <c r="K9269" s="178">
        <v>48.73</v>
      </c>
      <c r="L9269" s="178">
        <v>48.33</v>
      </c>
      <c r="M9269" s="178"/>
      <c r="N9269" s="178"/>
      <c r="O9269" s="178"/>
      <c r="P9269" s="178"/>
      <c r="Q9269" s="178"/>
      <c r="R9269" s="178"/>
      <c r="S9269" s="178"/>
      <c r="T9269" s="178"/>
      <c r="U9269" s="178"/>
    </row>
    <row r="9270" spans="1:21">
      <c r="A9270" s="178"/>
      <c r="B9270" s="178"/>
      <c r="C9270" s="178"/>
      <c r="D9270" s="106">
        <v>37659</v>
      </c>
      <c r="E9270" s="178">
        <v>35.290010000000002</v>
      </c>
      <c r="F9270" s="178">
        <v>35.689990000000002</v>
      </c>
      <c r="G9270" s="178"/>
      <c r="H9270" s="178"/>
      <c r="I9270" s="178"/>
      <c r="J9270" s="106">
        <v>37659</v>
      </c>
      <c r="K9270" s="178">
        <v>49.19</v>
      </c>
      <c r="L9270" s="178">
        <v>48.81</v>
      </c>
      <c r="M9270" s="178"/>
      <c r="N9270" s="178"/>
      <c r="O9270" s="178"/>
      <c r="P9270" s="178"/>
      <c r="Q9270" s="178"/>
      <c r="R9270" s="178"/>
      <c r="S9270" s="178"/>
      <c r="T9270" s="178"/>
      <c r="U9270" s="178"/>
    </row>
    <row r="9271" spans="1:21">
      <c r="A9271" s="178"/>
      <c r="B9271" s="178"/>
      <c r="C9271" s="178"/>
      <c r="D9271" s="106">
        <v>37658</v>
      </c>
      <c r="E9271" s="178">
        <v>35.1</v>
      </c>
      <c r="F9271" s="178">
        <v>34.690010000000001</v>
      </c>
      <c r="G9271" s="178"/>
      <c r="H9271" s="178"/>
      <c r="I9271" s="178"/>
      <c r="J9271" s="106">
        <v>37658</v>
      </c>
      <c r="K9271" s="178">
        <v>50</v>
      </c>
      <c r="L9271" s="178">
        <v>49.18</v>
      </c>
      <c r="M9271" s="178"/>
      <c r="N9271" s="178"/>
      <c r="O9271" s="178"/>
      <c r="P9271" s="178"/>
      <c r="Q9271" s="178"/>
      <c r="R9271" s="178"/>
      <c r="S9271" s="178"/>
      <c r="T9271" s="178"/>
      <c r="U9271" s="178"/>
    </row>
    <row r="9272" spans="1:21">
      <c r="A9272" s="178"/>
      <c r="B9272" s="178"/>
      <c r="C9272" s="178"/>
      <c r="D9272" s="106">
        <v>37657</v>
      </c>
      <c r="E9272" s="178">
        <v>35.149990000000003</v>
      </c>
      <c r="F9272" s="178">
        <v>35.26</v>
      </c>
      <c r="G9272" s="178"/>
      <c r="H9272" s="178"/>
      <c r="I9272" s="178"/>
      <c r="J9272" s="106">
        <v>37657</v>
      </c>
      <c r="K9272" s="178">
        <v>49.09</v>
      </c>
      <c r="L9272" s="178">
        <v>49.02</v>
      </c>
      <c r="M9272" s="178"/>
      <c r="N9272" s="178"/>
      <c r="O9272" s="178"/>
      <c r="P9272" s="178"/>
      <c r="Q9272" s="178"/>
      <c r="R9272" s="178"/>
      <c r="S9272" s="178"/>
      <c r="T9272" s="178"/>
      <c r="U9272" s="178"/>
    </row>
    <row r="9273" spans="1:21">
      <c r="A9273" s="178"/>
      <c r="B9273" s="178"/>
      <c r="C9273" s="178"/>
      <c r="D9273" s="106">
        <v>37656</v>
      </c>
      <c r="E9273" s="178">
        <v>34.999980000000001</v>
      </c>
      <c r="F9273" s="178">
        <v>35.119999999999997</v>
      </c>
      <c r="G9273" s="178"/>
      <c r="H9273" s="178"/>
      <c r="I9273" s="178"/>
      <c r="J9273" s="106">
        <v>37656</v>
      </c>
      <c r="K9273" s="178">
        <v>49.5</v>
      </c>
      <c r="L9273" s="178">
        <v>48.94</v>
      </c>
      <c r="M9273" s="178"/>
      <c r="N9273" s="178"/>
      <c r="O9273" s="178"/>
      <c r="P9273" s="178"/>
      <c r="Q9273" s="178"/>
      <c r="R9273" s="178"/>
      <c r="S9273" s="178"/>
      <c r="T9273" s="178"/>
      <c r="U9273" s="178"/>
    </row>
    <row r="9274" spans="1:21">
      <c r="A9274" s="178"/>
      <c r="B9274" s="178"/>
      <c r="C9274" s="178"/>
      <c r="D9274" s="106">
        <v>37655</v>
      </c>
      <c r="E9274" s="178">
        <v>36.150010000000002</v>
      </c>
      <c r="F9274" s="178">
        <v>35.909999999999997</v>
      </c>
      <c r="G9274" s="178"/>
      <c r="H9274" s="178"/>
      <c r="I9274" s="178"/>
      <c r="J9274" s="106">
        <v>37655</v>
      </c>
      <c r="K9274" s="178">
        <v>49.97</v>
      </c>
      <c r="L9274" s="178">
        <v>49.81</v>
      </c>
      <c r="M9274" s="178"/>
      <c r="N9274" s="178"/>
      <c r="O9274" s="178"/>
      <c r="P9274" s="178"/>
      <c r="Q9274" s="178"/>
      <c r="R9274" s="178"/>
      <c r="S9274" s="178"/>
      <c r="T9274" s="178"/>
      <c r="U9274" s="178"/>
    </row>
    <row r="9275" spans="1:21">
      <c r="A9275" s="178"/>
      <c r="B9275" s="178"/>
      <c r="C9275" s="178"/>
      <c r="D9275" s="106">
        <v>37652</v>
      </c>
      <c r="E9275" s="178">
        <v>34.499989999999997</v>
      </c>
      <c r="F9275" s="178">
        <v>35.899990000000003</v>
      </c>
      <c r="G9275" s="178"/>
      <c r="H9275" s="178"/>
      <c r="I9275" s="178"/>
      <c r="J9275" s="106">
        <v>37652</v>
      </c>
      <c r="K9275" s="178">
        <v>49.2</v>
      </c>
      <c r="L9275" s="178">
        <v>49.92</v>
      </c>
      <c r="M9275" s="178"/>
      <c r="N9275" s="178"/>
      <c r="O9275" s="178"/>
      <c r="P9275" s="178"/>
      <c r="Q9275" s="178"/>
      <c r="R9275" s="178"/>
      <c r="S9275" s="178"/>
      <c r="T9275" s="178"/>
      <c r="U9275" s="178"/>
    </row>
    <row r="9276" spans="1:21">
      <c r="A9276" s="178"/>
      <c r="B9276" s="178"/>
      <c r="C9276" s="178"/>
      <c r="D9276" s="106">
        <v>37651</v>
      </c>
      <c r="E9276" s="178">
        <v>36.220010000000002</v>
      </c>
      <c r="F9276" s="178">
        <v>35.219990000000003</v>
      </c>
      <c r="G9276" s="178"/>
      <c r="H9276" s="178"/>
      <c r="I9276" s="178"/>
      <c r="J9276" s="106">
        <v>37651</v>
      </c>
      <c r="K9276" s="178">
        <v>48.55</v>
      </c>
      <c r="L9276" s="178">
        <v>49.18</v>
      </c>
      <c r="M9276" s="178"/>
      <c r="N9276" s="178"/>
      <c r="O9276" s="178"/>
      <c r="P9276" s="178"/>
      <c r="Q9276" s="178"/>
      <c r="R9276" s="178"/>
      <c r="S9276" s="178"/>
      <c r="T9276" s="178"/>
      <c r="U9276" s="178"/>
    </row>
    <row r="9277" spans="1:21">
      <c r="A9277" s="178"/>
      <c r="B9277" s="178"/>
      <c r="C9277" s="178"/>
      <c r="D9277" s="106">
        <v>37650</v>
      </c>
      <c r="E9277" s="178">
        <v>35.770000000000003</v>
      </c>
      <c r="F9277" s="178">
        <v>36.25</v>
      </c>
      <c r="G9277" s="178"/>
      <c r="H9277" s="178"/>
      <c r="I9277" s="178"/>
      <c r="J9277" s="106">
        <v>37650</v>
      </c>
      <c r="K9277" s="178">
        <v>47.39</v>
      </c>
      <c r="L9277" s="178">
        <v>46.61</v>
      </c>
      <c r="M9277" s="178"/>
      <c r="N9277" s="178"/>
      <c r="O9277" s="178"/>
      <c r="P9277" s="178"/>
      <c r="Q9277" s="178"/>
      <c r="R9277" s="178"/>
      <c r="S9277" s="178"/>
      <c r="T9277" s="178"/>
      <c r="U9277" s="178"/>
    </row>
    <row r="9278" spans="1:21">
      <c r="A9278" s="178"/>
      <c r="B9278" s="178"/>
      <c r="C9278" s="178"/>
      <c r="D9278" s="106">
        <v>37649</v>
      </c>
      <c r="E9278" s="178">
        <v>35.979999999999997</v>
      </c>
      <c r="F9278" s="178">
        <v>36.020000000000003</v>
      </c>
      <c r="G9278" s="178"/>
      <c r="H9278" s="178"/>
      <c r="I9278" s="178"/>
      <c r="J9278" s="106">
        <v>37649</v>
      </c>
      <c r="K9278" s="178">
        <v>47.7</v>
      </c>
      <c r="L9278" s="178">
        <v>47.51</v>
      </c>
      <c r="M9278" s="178"/>
      <c r="N9278" s="178"/>
      <c r="O9278" s="178"/>
      <c r="P9278" s="178"/>
      <c r="Q9278" s="178"/>
      <c r="R9278" s="178"/>
      <c r="S9278" s="178"/>
      <c r="T9278" s="178"/>
      <c r="U9278" s="178"/>
    </row>
    <row r="9279" spans="1:21">
      <c r="A9279" s="178"/>
      <c r="B9279" s="178"/>
      <c r="C9279" s="178"/>
      <c r="D9279" s="106">
        <v>37648</v>
      </c>
      <c r="E9279" s="178">
        <v>35.899990000000003</v>
      </c>
      <c r="F9279" s="178">
        <v>35.71</v>
      </c>
      <c r="G9279" s="178"/>
      <c r="H9279" s="178"/>
      <c r="I9279" s="178"/>
      <c r="J9279" s="106">
        <v>37648</v>
      </c>
      <c r="K9279" s="178">
        <v>48.74</v>
      </c>
      <c r="L9279" s="178">
        <v>47.4</v>
      </c>
      <c r="M9279" s="178"/>
      <c r="N9279" s="178"/>
      <c r="O9279" s="178"/>
      <c r="P9279" s="178"/>
      <c r="Q9279" s="178"/>
      <c r="R9279" s="178"/>
      <c r="S9279" s="178"/>
      <c r="T9279" s="178"/>
      <c r="U9279" s="178"/>
    </row>
    <row r="9280" spans="1:21">
      <c r="A9280" s="178"/>
      <c r="B9280" s="178"/>
      <c r="C9280" s="178"/>
      <c r="D9280" s="106">
        <v>37645</v>
      </c>
      <c r="E9280" s="178">
        <v>36.880000000000003</v>
      </c>
      <c r="F9280" s="178">
        <v>36.029989999999998</v>
      </c>
      <c r="G9280" s="178"/>
      <c r="H9280" s="178"/>
      <c r="I9280" s="178"/>
      <c r="J9280" s="106">
        <v>37645</v>
      </c>
      <c r="K9280" s="178">
        <v>49.89</v>
      </c>
      <c r="L9280" s="178">
        <v>48.86</v>
      </c>
      <c r="M9280" s="178"/>
      <c r="N9280" s="178"/>
      <c r="O9280" s="178"/>
      <c r="P9280" s="178"/>
      <c r="Q9280" s="178"/>
      <c r="R9280" s="178"/>
      <c r="S9280" s="178"/>
      <c r="T9280" s="178"/>
      <c r="U9280" s="178"/>
    </row>
    <row r="9281" spans="1:21">
      <c r="A9281" s="178"/>
      <c r="B9281" s="178"/>
      <c r="C9281" s="178"/>
      <c r="D9281" s="106">
        <v>37644</v>
      </c>
      <c r="E9281" s="178">
        <v>37.030009999999997</v>
      </c>
      <c r="F9281" s="178">
        <v>36.880000000000003</v>
      </c>
      <c r="G9281" s="178"/>
      <c r="H9281" s="178"/>
      <c r="I9281" s="178"/>
      <c r="J9281" s="106">
        <v>37644</v>
      </c>
      <c r="K9281" s="178">
        <v>49.8</v>
      </c>
      <c r="L9281" s="178">
        <v>49.94</v>
      </c>
      <c r="M9281" s="178"/>
      <c r="N9281" s="178"/>
      <c r="O9281" s="178"/>
      <c r="P9281" s="178"/>
      <c r="Q9281" s="178"/>
      <c r="R9281" s="178"/>
      <c r="S9281" s="178"/>
      <c r="T9281" s="178"/>
      <c r="U9281" s="178"/>
    </row>
    <row r="9282" spans="1:21">
      <c r="A9282" s="178"/>
      <c r="B9282" s="178"/>
      <c r="C9282" s="178"/>
      <c r="D9282" s="106">
        <v>37643</v>
      </c>
      <c r="E9282" s="178">
        <v>37.249980000000001</v>
      </c>
      <c r="F9282" s="178">
        <v>36.830010000000001</v>
      </c>
      <c r="G9282" s="178"/>
      <c r="H9282" s="178"/>
      <c r="I9282" s="178"/>
      <c r="J9282" s="106">
        <v>37643</v>
      </c>
      <c r="K9282" s="178">
        <v>49.52</v>
      </c>
      <c r="L9282" s="178">
        <v>49.47</v>
      </c>
      <c r="M9282" s="178"/>
      <c r="N9282" s="178"/>
      <c r="O9282" s="178"/>
      <c r="P9282" s="178"/>
      <c r="Q9282" s="178"/>
      <c r="R9282" s="178"/>
      <c r="S9282" s="178"/>
      <c r="T9282" s="178"/>
      <c r="U9282" s="178"/>
    </row>
    <row r="9283" spans="1:21">
      <c r="A9283" s="178"/>
      <c r="B9283" s="178"/>
      <c r="C9283" s="178"/>
      <c r="D9283" s="106">
        <v>37642</v>
      </c>
      <c r="E9283" s="178">
        <v>37.900010000000002</v>
      </c>
      <c r="F9283" s="178">
        <v>37.249980000000001</v>
      </c>
      <c r="G9283" s="178"/>
      <c r="H9283" s="178"/>
      <c r="I9283" s="178"/>
      <c r="J9283" s="106">
        <v>37642</v>
      </c>
      <c r="K9283" s="178">
        <v>49.5</v>
      </c>
      <c r="L9283" s="178">
        <v>49.52</v>
      </c>
      <c r="M9283" s="178"/>
      <c r="N9283" s="178"/>
      <c r="O9283" s="178"/>
      <c r="P9283" s="178"/>
      <c r="Q9283" s="178"/>
      <c r="R9283" s="178"/>
      <c r="S9283" s="178"/>
      <c r="T9283" s="178"/>
      <c r="U9283" s="178"/>
    </row>
    <row r="9284" spans="1:21">
      <c r="A9284" s="178"/>
      <c r="B9284" s="178"/>
      <c r="C9284" s="178"/>
      <c r="D9284" s="106">
        <v>37638</v>
      </c>
      <c r="E9284" s="178">
        <v>37.649990000000003</v>
      </c>
      <c r="F9284" s="178">
        <v>37.659999999999997</v>
      </c>
      <c r="G9284" s="178"/>
      <c r="H9284" s="178"/>
      <c r="I9284" s="178"/>
      <c r="J9284" s="106">
        <v>37638</v>
      </c>
      <c r="K9284" s="178">
        <v>49.59</v>
      </c>
      <c r="L9284" s="178">
        <v>49.7</v>
      </c>
      <c r="M9284" s="178"/>
      <c r="N9284" s="178"/>
      <c r="O9284" s="178"/>
      <c r="P9284" s="178"/>
      <c r="Q9284" s="178"/>
      <c r="R9284" s="178"/>
      <c r="S9284" s="178"/>
      <c r="T9284" s="178"/>
      <c r="U9284" s="178"/>
    </row>
    <row r="9285" spans="1:21">
      <c r="A9285" s="178"/>
      <c r="B9285" s="178"/>
      <c r="C9285" s="178"/>
      <c r="D9285" s="106">
        <v>37637</v>
      </c>
      <c r="E9285" s="178">
        <v>38.099989999999998</v>
      </c>
      <c r="F9285" s="178">
        <v>37.649990000000003</v>
      </c>
      <c r="G9285" s="178"/>
      <c r="H9285" s="178"/>
      <c r="I9285" s="178"/>
      <c r="J9285" s="106">
        <v>37637</v>
      </c>
      <c r="K9285" s="178">
        <v>49.36</v>
      </c>
      <c r="L9285" s="178">
        <v>49.61</v>
      </c>
      <c r="M9285" s="178"/>
      <c r="N9285" s="178"/>
      <c r="O9285" s="178"/>
      <c r="P9285" s="178"/>
      <c r="Q9285" s="178"/>
      <c r="R9285" s="178"/>
      <c r="S9285" s="178"/>
      <c r="T9285" s="178"/>
      <c r="U9285" s="178"/>
    </row>
    <row r="9286" spans="1:21">
      <c r="A9286" s="178"/>
      <c r="B9286" s="178"/>
      <c r="C9286" s="178"/>
      <c r="D9286" s="106">
        <v>37636</v>
      </c>
      <c r="E9286" s="178">
        <v>38.509990000000002</v>
      </c>
      <c r="F9286" s="178">
        <v>37.900010000000002</v>
      </c>
      <c r="G9286" s="178"/>
      <c r="H9286" s="178"/>
      <c r="I9286" s="178"/>
      <c r="J9286" s="106">
        <v>37636</v>
      </c>
      <c r="K9286" s="178">
        <v>50.97</v>
      </c>
      <c r="L9286" s="178">
        <v>49.36</v>
      </c>
      <c r="M9286" s="178"/>
      <c r="N9286" s="178"/>
      <c r="O9286" s="178"/>
      <c r="P9286" s="178"/>
      <c r="Q9286" s="178"/>
      <c r="R9286" s="178"/>
      <c r="S9286" s="178"/>
      <c r="T9286" s="178"/>
      <c r="U9286" s="178"/>
    </row>
    <row r="9287" spans="1:21">
      <c r="A9287" s="178"/>
      <c r="B9287" s="178"/>
      <c r="C9287" s="178"/>
      <c r="D9287" s="106">
        <v>37635</v>
      </c>
      <c r="E9287" s="178">
        <v>38.07</v>
      </c>
      <c r="F9287" s="178">
        <v>38.5</v>
      </c>
      <c r="G9287" s="178"/>
      <c r="H9287" s="178"/>
      <c r="I9287" s="178"/>
      <c r="J9287" s="106">
        <v>37635</v>
      </c>
      <c r="K9287" s="178">
        <v>51.61</v>
      </c>
      <c r="L9287" s="178">
        <v>51.12</v>
      </c>
      <c r="M9287" s="178"/>
      <c r="N9287" s="178"/>
      <c r="O9287" s="178"/>
      <c r="P9287" s="178"/>
      <c r="Q9287" s="178"/>
      <c r="R9287" s="178"/>
      <c r="S9287" s="178"/>
      <c r="T9287" s="178"/>
      <c r="U9287" s="178"/>
    </row>
    <row r="9288" spans="1:21">
      <c r="A9288" s="178"/>
      <c r="B9288" s="178"/>
      <c r="C9288" s="178"/>
      <c r="D9288" s="106">
        <v>37634</v>
      </c>
      <c r="E9288" s="178">
        <v>38</v>
      </c>
      <c r="F9288" s="178">
        <v>38.090000000000003</v>
      </c>
      <c r="G9288" s="178"/>
      <c r="H9288" s="178"/>
      <c r="I9288" s="178"/>
      <c r="J9288" s="106">
        <v>37634</v>
      </c>
      <c r="K9288" s="178">
        <v>51.8</v>
      </c>
      <c r="L9288" s="178">
        <v>51.71</v>
      </c>
      <c r="M9288" s="178"/>
      <c r="N9288" s="178"/>
      <c r="O9288" s="178"/>
      <c r="P9288" s="178"/>
      <c r="Q9288" s="178"/>
      <c r="R9288" s="178"/>
      <c r="S9288" s="178"/>
      <c r="T9288" s="178"/>
      <c r="U9288" s="178"/>
    </row>
    <row r="9289" spans="1:21">
      <c r="A9289" s="178"/>
      <c r="B9289" s="178"/>
      <c r="C9289" s="178"/>
      <c r="D9289" s="106">
        <v>37631</v>
      </c>
      <c r="E9289" s="178">
        <v>37.900010000000002</v>
      </c>
      <c r="F9289" s="178">
        <v>37.750010000000003</v>
      </c>
      <c r="G9289" s="178"/>
      <c r="H9289" s="178"/>
      <c r="I9289" s="178"/>
      <c r="J9289" s="106">
        <v>37631</v>
      </c>
      <c r="K9289" s="178">
        <v>50.95</v>
      </c>
      <c r="L9289" s="178">
        <v>51.55</v>
      </c>
      <c r="M9289" s="178"/>
      <c r="N9289" s="178"/>
      <c r="O9289" s="178"/>
      <c r="P9289" s="178"/>
      <c r="Q9289" s="178"/>
      <c r="R9289" s="178"/>
      <c r="S9289" s="178"/>
      <c r="T9289" s="178"/>
      <c r="U9289" s="178"/>
    </row>
    <row r="9290" spans="1:21">
      <c r="A9290" s="178"/>
      <c r="B9290" s="178"/>
      <c r="C9290" s="178"/>
      <c r="D9290" s="106">
        <v>37630</v>
      </c>
      <c r="E9290" s="178">
        <v>37.500010000000003</v>
      </c>
      <c r="F9290" s="178">
        <v>38.119999999999997</v>
      </c>
      <c r="G9290" s="178"/>
      <c r="H9290" s="178"/>
      <c r="I9290" s="178"/>
      <c r="J9290" s="106">
        <v>37630</v>
      </c>
      <c r="K9290" s="178">
        <v>50.7</v>
      </c>
      <c r="L9290" s="178">
        <v>51.32</v>
      </c>
      <c r="M9290" s="178"/>
      <c r="N9290" s="178"/>
      <c r="O9290" s="178"/>
      <c r="P9290" s="178"/>
      <c r="Q9290" s="178"/>
      <c r="R9290" s="178"/>
      <c r="S9290" s="178"/>
      <c r="T9290" s="178"/>
      <c r="U9290" s="178"/>
    </row>
    <row r="9291" spans="1:21">
      <c r="A9291" s="178"/>
      <c r="B9291" s="178"/>
      <c r="C9291" s="178"/>
      <c r="D9291" s="106">
        <v>37629</v>
      </c>
      <c r="E9291" s="178">
        <v>37.500010000000003</v>
      </c>
      <c r="F9291" s="178">
        <v>37.399990000000003</v>
      </c>
      <c r="G9291" s="178"/>
      <c r="H9291" s="178"/>
      <c r="I9291" s="178"/>
      <c r="J9291" s="106">
        <v>37629</v>
      </c>
      <c r="K9291" s="178">
        <v>50.65</v>
      </c>
      <c r="L9291" s="178">
        <v>50.72</v>
      </c>
      <c r="M9291" s="178"/>
      <c r="N9291" s="178"/>
      <c r="O9291" s="178"/>
      <c r="P9291" s="178"/>
      <c r="Q9291" s="178"/>
      <c r="R9291" s="178"/>
      <c r="S9291" s="178"/>
      <c r="T9291" s="178"/>
      <c r="U9291" s="178"/>
    </row>
    <row r="9292" spans="1:21">
      <c r="A9292" s="178"/>
      <c r="B9292" s="178"/>
      <c r="C9292" s="178"/>
      <c r="D9292" s="106">
        <v>37628</v>
      </c>
      <c r="E9292" s="178">
        <v>37.840000000000003</v>
      </c>
      <c r="F9292" s="178">
        <v>37.500010000000003</v>
      </c>
      <c r="G9292" s="178"/>
      <c r="H9292" s="178"/>
      <c r="I9292" s="178"/>
      <c r="J9292" s="106">
        <v>37628</v>
      </c>
      <c r="K9292" s="178">
        <v>50.73</v>
      </c>
      <c r="L9292" s="178">
        <v>50.49</v>
      </c>
      <c r="M9292" s="178"/>
      <c r="N9292" s="178"/>
      <c r="O9292" s="178"/>
      <c r="P9292" s="178"/>
      <c r="Q9292" s="178"/>
      <c r="R9292" s="178"/>
      <c r="S9292" s="178"/>
      <c r="T9292" s="178"/>
      <c r="U9292" s="178"/>
    </row>
    <row r="9293" spans="1:21">
      <c r="A9293" s="178"/>
      <c r="B9293" s="178"/>
      <c r="C9293" s="178"/>
      <c r="D9293" s="106">
        <v>37627</v>
      </c>
      <c r="E9293" s="178">
        <v>37.419989999999999</v>
      </c>
      <c r="F9293" s="178">
        <v>37.939990000000002</v>
      </c>
      <c r="G9293" s="178"/>
      <c r="H9293" s="178"/>
      <c r="I9293" s="178"/>
      <c r="J9293" s="106">
        <v>37627</v>
      </c>
      <c r="K9293" s="178">
        <v>50.63</v>
      </c>
      <c r="L9293" s="178">
        <v>50.73</v>
      </c>
      <c r="M9293" s="178"/>
      <c r="N9293" s="178"/>
      <c r="O9293" s="178"/>
      <c r="P9293" s="178"/>
      <c r="Q9293" s="178"/>
      <c r="R9293" s="178"/>
      <c r="S9293" s="178"/>
      <c r="T9293" s="178"/>
      <c r="U9293" s="178"/>
    </row>
    <row r="9294" spans="1:21">
      <c r="A9294" s="178"/>
      <c r="B9294" s="178"/>
      <c r="C9294" s="178"/>
      <c r="D9294" s="106">
        <v>37624</v>
      </c>
      <c r="E9294" s="178">
        <v>37.41001</v>
      </c>
      <c r="F9294" s="178">
        <v>37.429989999999997</v>
      </c>
      <c r="G9294" s="178"/>
      <c r="H9294" s="178"/>
      <c r="I9294" s="178"/>
      <c r="J9294" s="106">
        <v>37624</v>
      </c>
      <c r="K9294" s="178">
        <v>50.4</v>
      </c>
      <c r="L9294" s="178">
        <v>50.73</v>
      </c>
      <c r="M9294" s="178"/>
      <c r="N9294" s="178"/>
      <c r="O9294" s="178"/>
      <c r="P9294" s="178"/>
      <c r="Q9294" s="178"/>
      <c r="R9294" s="178"/>
      <c r="S9294" s="178"/>
      <c r="T9294" s="178"/>
      <c r="U9294" s="178"/>
    </row>
    <row r="9295" spans="1:21">
      <c r="A9295" s="178"/>
      <c r="B9295" s="178"/>
      <c r="C9295" s="178"/>
      <c r="D9295" s="106">
        <v>37623</v>
      </c>
      <c r="E9295" s="178">
        <v>36.799990000000001</v>
      </c>
      <c r="F9295" s="178">
        <v>37.41001</v>
      </c>
      <c r="G9295" s="178"/>
      <c r="H9295" s="178"/>
      <c r="I9295" s="178"/>
      <c r="J9295" s="106">
        <v>37623</v>
      </c>
      <c r="K9295" s="178">
        <v>49.4</v>
      </c>
      <c r="L9295" s="178">
        <v>50.98</v>
      </c>
      <c r="M9295" s="178"/>
      <c r="N9295" s="178"/>
      <c r="O9295" s="178"/>
      <c r="P9295" s="178"/>
      <c r="Q9295" s="178"/>
      <c r="R9295" s="178"/>
      <c r="S9295" s="178"/>
      <c r="T9295" s="178"/>
      <c r="U9295" s="178"/>
    </row>
    <row r="9296" spans="1:21">
      <c r="A9296" s="178"/>
      <c r="B9296" s="178"/>
      <c r="C9296" s="178"/>
      <c r="D9296" s="106">
        <v>37621</v>
      </c>
      <c r="E9296" s="178">
        <v>36.749989999999997</v>
      </c>
      <c r="F9296" s="178">
        <v>36.529989999999998</v>
      </c>
      <c r="G9296" s="178"/>
      <c r="H9296" s="178"/>
      <c r="I9296" s="178"/>
      <c r="J9296" s="106">
        <v>37621</v>
      </c>
      <c r="K9296" s="178">
        <v>49.26</v>
      </c>
      <c r="L9296" s="178">
        <v>48.85</v>
      </c>
      <c r="M9296" s="178"/>
      <c r="N9296" s="178"/>
      <c r="O9296" s="178"/>
      <c r="P9296" s="178"/>
      <c r="Q9296" s="178"/>
      <c r="R9296" s="178"/>
      <c r="S9296" s="178"/>
      <c r="T9296" s="178"/>
      <c r="U9296" s="178"/>
    </row>
    <row r="9297" spans="1:21">
      <c r="A9297" s="178"/>
      <c r="B9297" s="178"/>
      <c r="C9297" s="178"/>
      <c r="D9297" s="106">
        <v>37620</v>
      </c>
      <c r="E9297" s="178">
        <v>36.439990000000002</v>
      </c>
      <c r="F9297" s="178">
        <v>36.770000000000003</v>
      </c>
      <c r="G9297" s="178"/>
      <c r="H9297" s="178"/>
      <c r="I9297" s="178"/>
      <c r="J9297" s="106">
        <v>37620</v>
      </c>
      <c r="K9297" s="178">
        <v>49.87</v>
      </c>
      <c r="L9297" s="178">
        <v>49.25</v>
      </c>
      <c r="M9297" s="178"/>
      <c r="N9297" s="178"/>
      <c r="O9297" s="178"/>
      <c r="P9297" s="178"/>
      <c r="Q9297" s="178"/>
      <c r="R9297" s="178"/>
      <c r="S9297" s="178"/>
      <c r="T9297" s="178"/>
      <c r="U9297" s="178"/>
    </row>
    <row r="9298" spans="1:21">
      <c r="A9298" s="178"/>
      <c r="B9298" s="178"/>
      <c r="C9298" s="178"/>
      <c r="D9298" s="106">
        <v>37617</v>
      </c>
      <c r="E9298" s="178">
        <v>36.850009999999997</v>
      </c>
      <c r="F9298" s="178">
        <v>36.450000000000003</v>
      </c>
      <c r="G9298" s="178"/>
      <c r="H9298" s="178"/>
      <c r="I9298" s="178"/>
      <c r="J9298" s="106">
        <v>37617</v>
      </c>
      <c r="K9298" s="178">
        <v>50.7</v>
      </c>
      <c r="L9298" s="178">
        <v>50.07</v>
      </c>
      <c r="M9298" s="178"/>
      <c r="N9298" s="178"/>
      <c r="O9298" s="178"/>
      <c r="P9298" s="178"/>
      <c r="Q9298" s="178"/>
      <c r="R9298" s="178"/>
      <c r="S9298" s="178"/>
      <c r="T9298" s="178"/>
      <c r="U9298" s="178"/>
    </row>
    <row r="9299" spans="1:21">
      <c r="A9299" s="178"/>
      <c r="B9299" s="178"/>
      <c r="C9299" s="178"/>
      <c r="D9299" s="106">
        <v>37616</v>
      </c>
      <c r="E9299" s="178">
        <v>36.92</v>
      </c>
      <c r="F9299" s="178">
        <v>37.06</v>
      </c>
      <c r="G9299" s="178"/>
      <c r="H9299" s="178"/>
      <c r="I9299" s="178"/>
      <c r="J9299" s="106">
        <v>37616</v>
      </c>
      <c r="K9299" s="178">
        <v>50.25</v>
      </c>
      <c r="L9299" s="178">
        <v>50.8</v>
      </c>
      <c r="M9299" s="178"/>
      <c r="N9299" s="178"/>
      <c r="O9299" s="178"/>
      <c r="P9299" s="178"/>
      <c r="Q9299" s="178"/>
      <c r="R9299" s="178"/>
      <c r="S9299" s="178"/>
      <c r="T9299" s="178"/>
      <c r="U9299" s="178"/>
    </row>
    <row r="9300" spans="1:21">
      <c r="A9300" s="178"/>
      <c r="B9300" s="178"/>
      <c r="C9300" s="178"/>
      <c r="D9300" s="106">
        <v>37614</v>
      </c>
      <c r="E9300" s="178">
        <v>36.749989999999997</v>
      </c>
      <c r="F9300" s="178">
        <v>36.79</v>
      </c>
      <c r="G9300" s="178"/>
      <c r="H9300" s="178"/>
      <c r="I9300" s="178"/>
      <c r="J9300" s="106">
        <v>37614</v>
      </c>
      <c r="K9300" s="178">
        <v>50.25</v>
      </c>
      <c r="L9300" s="178">
        <v>50.31</v>
      </c>
      <c r="M9300" s="178"/>
      <c r="N9300" s="178"/>
      <c r="O9300" s="178"/>
      <c r="P9300" s="178"/>
      <c r="Q9300" s="178"/>
      <c r="R9300" s="178"/>
      <c r="S9300" s="178"/>
      <c r="T9300" s="178"/>
      <c r="U9300" s="178"/>
    </row>
    <row r="9301" spans="1:21">
      <c r="A9301" s="178"/>
      <c r="B9301" s="178"/>
      <c r="C9301" s="178"/>
      <c r="D9301" s="106">
        <v>37613</v>
      </c>
      <c r="E9301" s="178">
        <v>36.55001</v>
      </c>
      <c r="F9301" s="178">
        <v>36.770000000000003</v>
      </c>
      <c r="G9301" s="178"/>
      <c r="H9301" s="178"/>
      <c r="I9301" s="178"/>
      <c r="J9301" s="106">
        <v>37613</v>
      </c>
      <c r="K9301" s="178">
        <v>49.63</v>
      </c>
      <c r="L9301" s="178">
        <v>50.45</v>
      </c>
      <c r="M9301" s="178"/>
      <c r="N9301" s="178"/>
      <c r="O9301" s="178"/>
      <c r="P9301" s="178"/>
      <c r="Q9301" s="178"/>
      <c r="R9301" s="178"/>
      <c r="S9301" s="178"/>
      <c r="T9301" s="178"/>
      <c r="U9301" s="178"/>
    </row>
    <row r="9302" spans="1:21">
      <c r="A9302" s="178"/>
      <c r="B9302" s="178"/>
      <c r="C9302" s="178"/>
      <c r="D9302" s="106">
        <v>37610</v>
      </c>
      <c r="E9302" s="178">
        <v>36.029989999999998</v>
      </c>
      <c r="F9302" s="178">
        <v>36.770000000000003</v>
      </c>
      <c r="G9302" s="178"/>
      <c r="H9302" s="178"/>
      <c r="I9302" s="178"/>
      <c r="J9302" s="106">
        <v>37610</v>
      </c>
      <c r="K9302" s="178">
        <v>49.53</v>
      </c>
      <c r="L9302" s="178">
        <v>49.48</v>
      </c>
      <c r="M9302" s="178"/>
      <c r="N9302" s="178"/>
      <c r="O9302" s="178"/>
      <c r="P9302" s="178"/>
      <c r="Q9302" s="178"/>
      <c r="R9302" s="178"/>
      <c r="S9302" s="178"/>
      <c r="T9302" s="178"/>
      <c r="U9302" s="178"/>
    </row>
    <row r="9303" spans="1:21">
      <c r="A9303" s="178"/>
      <c r="B9303" s="178"/>
      <c r="C9303" s="178"/>
      <c r="D9303" s="106">
        <v>37609</v>
      </c>
      <c r="E9303" s="178">
        <v>36.650010000000002</v>
      </c>
      <c r="F9303" s="178">
        <v>36.529989999999998</v>
      </c>
      <c r="G9303" s="178"/>
      <c r="H9303" s="178"/>
      <c r="I9303" s="178"/>
      <c r="J9303" s="106">
        <v>37609</v>
      </c>
      <c r="K9303" s="178">
        <v>50.18</v>
      </c>
      <c r="L9303" s="178">
        <v>49.53</v>
      </c>
      <c r="M9303" s="178"/>
      <c r="N9303" s="178"/>
      <c r="O9303" s="178"/>
      <c r="P9303" s="178"/>
      <c r="Q9303" s="178"/>
      <c r="R9303" s="178"/>
      <c r="S9303" s="178"/>
      <c r="T9303" s="178"/>
      <c r="U9303" s="178"/>
    </row>
    <row r="9304" spans="1:21">
      <c r="A9304" s="178"/>
      <c r="B9304" s="178"/>
      <c r="C9304" s="178"/>
      <c r="D9304" s="106">
        <v>37608</v>
      </c>
      <c r="E9304" s="178">
        <v>37.489989999999999</v>
      </c>
      <c r="F9304" s="178">
        <v>36.9</v>
      </c>
      <c r="G9304" s="178"/>
      <c r="H9304" s="178"/>
      <c r="I9304" s="178"/>
      <c r="J9304" s="106">
        <v>37608</v>
      </c>
      <c r="K9304" s="178">
        <v>50.73</v>
      </c>
      <c r="L9304" s="178">
        <v>50.2</v>
      </c>
      <c r="M9304" s="178"/>
      <c r="N9304" s="178"/>
      <c r="O9304" s="178"/>
      <c r="P9304" s="178"/>
      <c r="Q9304" s="178"/>
      <c r="R9304" s="178"/>
      <c r="S9304" s="178"/>
      <c r="T9304" s="178"/>
      <c r="U9304" s="178"/>
    </row>
    <row r="9305" spans="1:21">
      <c r="A9305" s="178"/>
      <c r="B9305" s="178"/>
      <c r="C9305" s="178"/>
      <c r="D9305" s="106">
        <v>37607</v>
      </c>
      <c r="E9305" s="178">
        <v>37.450009999999999</v>
      </c>
      <c r="F9305" s="178">
        <v>37.489989999999999</v>
      </c>
      <c r="G9305" s="178"/>
      <c r="H9305" s="178"/>
      <c r="I9305" s="178"/>
      <c r="J9305" s="106">
        <v>37607</v>
      </c>
      <c r="K9305" s="178">
        <v>51.15</v>
      </c>
      <c r="L9305" s="178">
        <v>50.93</v>
      </c>
      <c r="M9305" s="178"/>
      <c r="N9305" s="178"/>
      <c r="O9305" s="178"/>
      <c r="P9305" s="178"/>
      <c r="Q9305" s="178"/>
      <c r="R9305" s="178"/>
      <c r="S9305" s="178"/>
      <c r="T9305" s="178"/>
      <c r="U9305" s="178"/>
    </row>
    <row r="9306" spans="1:21">
      <c r="A9306" s="178"/>
      <c r="B9306" s="178"/>
      <c r="C9306" s="178"/>
      <c r="D9306" s="106">
        <v>37606</v>
      </c>
      <c r="E9306" s="178">
        <v>37.419989999999999</v>
      </c>
      <c r="F9306" s="178">
        <v>37.44</v>
      </c>
      <c r="G9306" s="178"/>
      <c r="H9306" s="178"/>
      <c r="I9306" s="178"/>
      <c r="J9306" s="106">
        <v>37606</v>
      </c>
      <c r="K9306" s="178">
        <v>50.91</v>
      </c>
      <c r="L9306" s="178">
        <v>51.17</v>
      </c>
      <c r="M9306" s="178"/>
      <c r="N9306" s="178"/>
      <c r="O9306" s="178"/>
      <c r="P9306" s="178"/>
      <c r="Q9306" s="178"/>
      <c r="R9306" s="178"/>
      <c r="S9306" s="178"/>
      <c r="T9306" s="178"/>
      <c r="U9306" s="178"/>
    </row>
    <row r="9307" spans="1:21">
      <c r="A9307" s="178"/>
      <c r="B9307" s="178"/>
      <c r="C9307" s="178"/>
      <c r="D9307" s="106">
        <v>37603</v>
      </c>
      <c r="E9307" s="178">
        <v>37.35</v>
      </c>
      <c r="F9307" s="178">
        <v>37.41001</v>
      </c>
      <c r="G9307" s="178"/>
      <c r="H9307" s="178"/>
      <c r="I9307" s="178"/>
      <c r="J9307" s="106">
        <v>37603</v>
      </c>
      <c r="K9307" s="178">
        <v>52.15</v>
      </c>
      <c r="L9307" s="178">
        <v>50.9</v>
      </c>
      <c r="M9307" s="178"/>
      <c r="N9307" s="178"/>
      <c r="O9307" s="178"/>
      <c r="P9307" s="178"/>
      <c r="Q9307" s="178"/>
      <c r="R9307" s="178"/>
      <c r="S9307" s="178"/>
      <c r="T9307" s="178"/>
      <c r="U9307" s="178"/>
    </row>
    <row r="9308" spans="1:21">
      <c r="A9308" s="178"/>
      <c r="B9308" s="178"/>
      <c r="C9308" s="178"/>
      <c r="D9308" s="106">
        <v>37602</v>
      </c>
      <c r="E9308" s="178">
        <v>37.829990000000002</v>
      </c>
      <c r="F9308" s="178">
        <v>37.379989999999999</v>
      </c>
      <c r="G9308" s="178"/>
      <c r="H9308" s="178"/>
      <c r="I9308" s="178"/>
      <c r="J9308" s="106">
        <v>37602</v>
      </c>
      <c r="K9308" s="178">
        <v>52.4</v>
      </c>
      <c r="L9308" s="178">
        <v>52.25</v>
      </c>
      <c r="M9308" s="178"/>
      <c r="N9308" s="178"/>
      <c r="O9308" s="178"/>
      <c r="P9308" s="178"/>
      <c r="Q9308" s="178"/>
      <c r="R9308" s="178"/>
      <c r="S9308" s="178"/>
      <c r="T9308" s="178"/>
      <c r="U9308" s="178"/>
    </row>
    <row r="9309" spans="1:21">
      <c r="A9309" s="178"/>
      <c r="B9309" s="178"/>
      <c r="C9309" s="178"/>
      <c r="D9309" s="106">
        <v>37601</v>
      </c>
      <c r="E9309" s="178">
        <v>37.119999999999997</v>
      </c>
      <c r="F9309" s="178">
        <v>37.810009999999998</v>
      </c>
      <c r="G9309" s="178"/>
      <c r="H9309" s="178"/>
      <c r="I9309" s="178"/>
      <c r="J9309" s="106">
        <v>37601</v>
      </c>
      <c r="K9309" s="178">
        <v>52</v>
      </c>
      <c r="L9309" s="178">
        <v>52.35</v>
      </c>
      <c r="M9309" s="178"/>
      <c r="N9309" s="178"/>
      <c r="O9309" s="178"/>
      <c r="P9309" s="178"/>
      <c r="Q9309" s="178"/>
      <c r="R9309" s="178"/>
      <c r="S9309" s="178"/>
      <c r="T9309" s="178"/>
      <c r="U9309" s="178"/>
    </row>
    <row r="9310" spans="1:21">
      <c r="A9310" s="178"/>
      <c r="B9310" s="178"/>
      <c r="C9310" s="178"/>
      <c r="D9310" s="106">
        <v>37600</v>
      </c>
      <c r="E9310" s="178">
        <v>36.700000000000003</v>
      </c>
      <c r="F9310" s="178">
        <v>37.28</v>
      </c>
      <c r="G9310" s="178"/>
      <c r="H9310" s="178"/>
      <c r="I9310" s="178"/>
      <c r="J9310" s="106">
        <v>37600</v>
      </c>
      <c r="K9310" s="178">
        <v>51.45</v>
      </c>
      <c r="L9310" s="178">
        <v>52</v>
      </c>
      <c r="M9310" s="178"/>
      <c r="N9310" s="178"/>
      <c r="O9310" s="178"/>
      <c r="P9310" s="178"/>
      <c r="Q9310" s="178"/>
      <c r="R9310" s="178"/>
      <c r="S9310" s="178"/>
      <c r="T9310" s="178"/>
      <c r="U9310" s="178"/>
    </row>
    <row r="9311" spans="1:21">
      <c r="A9311" s="178"/>
      <c r="B9311" s="178"/>
      <c r="C9311" s="178"/>
      <c r="D9311" s="106">
        <v>37599</v>
      </c>
      <c r="E9311" s="178">
        <v>37.180010000000003</v>
      </c>
      <c r="F9311" s="178">
        <v>36.56</v>
      </c>
      <c r="G9311" s="178"/>
      <c r="H9311" s="178"/>
      <c r="I9311" s="178"/>
      <c r="J9311" s="106">
        <v>37599</v>
      </c>
      <c r="K9311" s="178">
        <v>52.36</v>
      </c>
      <c r="L9311" s="178">
        <v>51.6</v>
      </c>
      <c r="M9311" s="178"/>
      <c r="N9311" s="178"/>
      <c r="O9311" s="178"/>
      <c r="P9311" s="178"/>
      <c r="Q9311" s="178"/>
      <c r="R9311" s="178"/>
      <c r="S9311" s="178"/>
      <c r="T9311" s="178"/>
      <c r="U9311" s="178"/>
    </row>
    <row r="9312" spans="1:21">
      <c r="A9312" s="178"/>
      <c r="B9312" s="178"/>
      <c r="C9312" s="178"/>
      <c r="D9312" s="106">
        <v>37596</v>
      </c>
      <c r="E9312" s="178">
        <v>37.01999</v>
      </c>
      <c r="F9312" s="178">
        <v>37.320010000000003</v>
      </c>
      <c r="G9312" s="178"/>
      <c r="H9312" s="178"/>
      <c r="I9312" s="178"/>
      <c r="J9312" s="106">
        <v>37596</v>
      </c>
      <c r="K9312" s="178">
        <v>51.7</v>
      </c>
      <c r="L9312" s="178">
        <v>52.51</v>
      </c>
      <c r="M9312" s="178"/>
      <c r="N9312" s="178"/>
      <c r="O9312" s="178"/>
      <c r="P9312" s="178"/>
      <c r="Q9312" s="178"/>
      <c r="R9312" s="178"/>
      <c r="S9312" s="178"/>
      <c r="T9312" s="178"/>
      <c r="U9312" s="178"/>
    </row>
    <row r="9313" spans="1:21">
      <c r="A9313" s="178"/>
      <c r="B9313" s="178"/>
      <c r="C9313" s="178"/>
      <c r="D9313" s="106">
        <v>37595</v>
      </c>
      <c r="E9313" s="178">
        <v>37.840000000000003</v>
      </c>
      <c r="F9313" s="178">
        <v>37.17</v>
      </c>
      <c r="G9313" s="178"/>
      <c r="H9313" s="178"/>
      <c r="I9313" s="178"/>
      <c r="J9313" s="106">
        <v>37595</v>
      </c>
      <c r="K9313" s="178">
        <v>52.6</v>
      </c>
      <c r="L9313" s="178">
        <v>51.83</v>
      </c>
      <c r="M9313" s="178"/>
      <c r="N9313" s="178"/>
      <c r="O9313" s="178"/>
      <c r="P9313" s="178"/>
      <c r="Q9313" s="178"/>
      <c r="R9313" s="178"/>
      <c r="S9313" s="178"/>
      <c r="T9313" s="178"/>
      <c r="U9313" s="178"/>
    </row>
    <row r="9314" spans="1:21">
      <c r="A9314" s="178"/>
      <c r="B9314" s="178"/>
      <c r="C9314" s="178"/>
      <c r="D9314" s="106">
        <v>37594</v>
      </c>
      <c r="E9314" s="178">
        <v>37.500010000000003</v>
      </c>
      <c r="F9314" s="178">
        <v>37.739989999999999</v>
      </c>
      <c r="G9314" s="178"/>
      <c r="H9314" s="178"/>
      <c r="I9314" s="178"/>
      <c r="J9314" s="106">
        <v>37594</v>
      </c>
      <c r="K9314" s="178">
        <v>52.74</v>
      </c>
      <c r="L9314" s="178">
        <v>52.68</v>
      </c>
      <c r="M9314" s="178"/>
      <c r="N9314" s="178"/>
      <c r="O9314" s="178"/>
      <c r="P9314" s="178"/>
      <c r="Q9314" s="178"/>
      <c r="R9314" s="178"/>
      <c r="S9314" s="178"/>
      <c r="T9314" s="178"/>
      <c r="U9314" s="178"/>
    </row>
    <row r="9315" spans="1:21">
      <c r="A9315" s="178"/>
      <c r="B9315" s="178"/>
      <c r="C9315" s="178"/>
      <c r="D9315" s="106">
        <v>37593</v>
      </c>
      <c r="E9315" s="178">
        <v>37.619999999999997</v>
      </c>
      <c r="F9315" s="178">
        <v>37.590009999999999</v>
      </c>
      <c r="G9315" s="178"/>
      <c r="H9315" s="178"/>
      <c r="I9315" s="178"/>
      <c r="J9315" s="106">
        <v>37593</v>
      </c>
      <c r="K9315" s="178">
        <v>52.82</v>
      </c>
      <c r="L9315" s="178">
        <v>52.84</v>
      </c>
      <c r="M9315" s="178"/>
      <c r="N9315" s="178"/>
      <c r="O9315" s="178"/>
      <c r="P9315" s="178"/>
      <c r="Q9315" s="178"/>
      <c r="R9315" s="178"/>
      <c r="S9315" s="178"/>
      <c r="T9315" s="178"/>
      <c r="U9315" s="178"/>
    </row>
    <row r="9316" spans="1:21">
      <c r="A9316" s="178"/>
      <c r="B9316" s="178"/>
      <c r="C9316" s="178"/>
      <c r="D9316" s="106">
        <v>37592</v>
      </c>
      <c r="E9316" s="178">
        <v>37.15</v>
      </c>
      <c r="F9316" s="178">
        <v>37.320010000000003</v>
      </c>
      <c r="G9316" s="178"/>
      <c r="H9316" s="178"/>
      <c r="I9316" s="178"/>
      <c r="J9316" s="106">
        <v>37592</v>
      </c>
      <c r="K9316" s="178">
        <v>53</v>
      </c>
      <c r="L9316" s="178">
        <v>52.89</v>
      </c>
      <c r="M9316" s="178"/>
      <c r="N9316" s="178"/>
      <c r="O9316" s="178"/>
      <c r="P9316" s="178"/>
      <c r="Q9316" s="178"/>
      <c r="R9316" s="178"/>
      <c r="S9316" s="178"/>
      <c r="T9316" s="178"/>
      <c r="U9316" s="178"/>
    </row>
    <row r="9317" spans="1:21">
      <c r="A9317" s="178"/>
      <c r="B9317" s="178"/>
      <c r="C9317" s="178"/>
      <c r="D9317" s="106">
        <v>37589</v>
      </c>
      <c r="E9317" s="178">
        <v>37.58</v>
      </c>
      <c r="F9317" s="178">
        <v>37.140009999999997</v>
      </c>
      <c r="G9317" s="178"/>
      <c r="H9317" s="178"/>
      <c r="I9317" s="178"/>
      <c r="J9317" s="106">
        <v>37589</v>
      </c>
      <c r="K9317" s="178">
        <v>53.38</v>
      </c>
      <c r="L9317" s="178">
        <v>52.97</v>
      </c>
      <c r="M9317" s="178"/>
      <c r="N9317" s="178"/>
      <c r="O9317" s="178"/>
      <c r="P9317" s="178"/>
      <c r="Q9317" s="178"/>
      <c r="R9317" s="178"/>
      <c r="S9317" s="178"/>
      <c r="T9317" s="178"/>
      <c r="U9317" s="178"/>
    </row>
    <row r="9318" spans="1:21">
      <c r="A9318" s="178"/>
      <c r="B9318" s="178"/>
      <c r="C9318" s="178"/>
      <c r="D9318" s="106">
        <v>37587</v>
      </c>
      <c r="E9318" s="178">
        <v>36.72</v>
      </c>
      <c r="F9318" s="178">
        <v>37.53</v>
      </c>
      <c r="G9318" s="178"/>
      <c r="H9318" s="178"/>
      <c r="I9318" s="178"/>
      <c r="J9318" s="106">
        <v>37587</v>
      </c>
      <c r="K9318" s="178">
        <v>53.1</v>
      </c>
      <c r="L9318" s="178">
        <v>53.34</v>
      </c>
      <c r="M9318" s="178"/>
      <c r="N9318" s="178"/>
      <c r="O9318" s="178"/>
      <c r="P9318" s="178"/>
      <c r="Q9318" s="178"/>
      <c r="R9318" s="178"/>
      <c r="S9318" s="178"/>
      <c r="T9318" s="178"/>
      <c r="U9318" s="178"/>
    </row>
    <row r="9319" spans="1:21">
      <c r="A9319" s="178"/>
      <c r="B9319" s="178"/>
      <c r="C9319" s="178"/>
      <c r="D9319" s="106">
        <v>37586</v>
      </c>
      <c r="E9319" s="178">
        <v>37.26</v>
      </c>
      <c r="F9319" s="178">
        <v>36.520000000000003</v>
      </c>
      <c r="G9319" s="178"/>
      <c r="H9319" s="178"/>
      <c r="I9319" s="178"/>
      <c r="J9319" s="106">
        <v>37586</v>
      </c>
      <c r="K9319" s="178">
        <v>53.61</v>
      </c>
      <c r="L9319" s="178">
        <v>52.61</v>
      </c>
    </row>
    <row r="9320" spans="1:21">
      <c r="A9320" s="178"/>
      <c r="B9320" s="178"/>
      <c r="C9320" s="178"/>
      <c r="D9320" s="106">
        <v>37585</v>
      </c>
      <c r="E9320" s="178">
        <v>37.619999999999997</v>
      </c>
      <c r="F9320" s="178">
        <v>37.360010000000003</v>
      </c>
      <c r="G9320" s="178"/>
      <c r="H9320" s="178"/>
      <c r="I9320" s="178"/>
      <c r="J9320" s="106">
        <v>37585</v>
      </c>
      <c r="K9320" s="178">
        <v>54.55</v>
      </c>
      <c r="L9320" s="178">
        <v>53.7</v>
      </c>
    </row>
    <row r="9321" spans="1:21">
      <c r="A9321" s="178"/>
      <c r="B9321" s="178"/>
      <c r="C9321" s="178"/>
      <c r="D9321" s="106">
        <v>37582</v>
      </c>
      <c r="E9321" s="178">
        <v>37.860010000000003</v>
      </c>
      <c r="F9321" s="178">
        <v>37.720010000000002</v>
      </c>
      <c r="G9321" s="178"/>
      <c r="H9321" s="178"/>
      <c r="I9321" s="178"/>
      <c r="J9321" s="106">
        <v>37582</v>
      </c>
      <c r="K9321" s="178">
        <v>54.3</v>
      </c>
      <c r="L9321" s="178">
        <v>54.48</v>
      </c>
    </row>
    <row r="9322" spans="1:21">
      <c r="A9322" s="178"/>
      <c r="B9322" s="178"/>
      <c r="C9322" s="178"/>
      <c r="D9322" s="106">
        <v>37581</v>
      </c>
      <c r="E9322" s="178">
        <v>37.33999</v>
      </c>
      <c r="F9322" s="178">
        <v>37.950009999999999</v>
      </c>
      <c r="G9322" s="178"/>
      <c r="H9322" s="178"/>
      <c r="I9322" s="178"/>
      <c r="J9322" s="106">
        <v>37581</v>
      </c>
      <c r="K9322" s="178">
        <v>55.3</v>
      </c>
      <c r="L9322" s="178">
        <v>54.35</v>
      </c>
    </row>
    <row r="9323" spans="1:21">
      <c r="A9323" s="178"/>
      <c r="B9323" s="178"/>
      <c r="C9323" s="178"/>
      <c r="D9323" s="106">
        <v>37580</v>
      </c>
      <c r="E9323" s="178">
        <v>36.67</v>
      </c>
      <c r="F9323" s="178">
        <v>37.35</v>
      </c>
      <c r="G9323" s="178"/>
      <c r="H9323" s="178"/>
      <c r="I9323" s="178"/>
      <c r="J9323" s="106">
        <v>37580</v>
      </c>
      <c r="K9323" s="178">
        <v>53.48</v>
      </c>
      <c r="L9323" s="178">
        <v>54.36</v>
      </c>
    </row>
    <row r="9324" spans="1:21">
      <c r="A9324" s="178"/>
      <c r="B9324" s="178"/>
      <c r="C9324" s="178"/>
      <c r="D9324" s="106">
        <v>37579</v>
      </c>
      <c r="E9324" s="178">
        <v>36.400010000000002</v>
      </c>
      <c r="F9324" s="178">
        <v>36.72</v>
      </c>
      <c r="G9324" s="178"/>
      <c r="H9324" s="178"/>
      <c r="I9324" s="178"/>
      <c r="J9324" s="106">
        <v>37579</v>
      </c>
      <c r="K9324" s="178">
        <v>53.05</v>
      </c>
      <c r="L9324" s="178">
        <v>53.23</v>
      </c>
    </row>
    <row r="9325" spans="1:21">
      <c r="A9325" s="178"/>
      <c r="B9325" s="178"/>
      <c r="C9325" s="178"/>
      <c r="D9325" s="106">
        <v>37578</v>
      </c>
      <c r="E9325" s="178">
        <v>37.069989999999997</v>
      </c>
      <c r="F9325" s="178">
        <v>36.400010000000002</v>
      </c>
      <c r="G9325" s="178"/>
      <c r="H9325" s="178"/>
      <c r="I9325" s="178"/>
      <c r="J9325" s="106">
        <v>37578</v>
      </c>
      <c r="K9325" s="178">
        <v>54.75</v>
      </c>
      <c r="L9325" s="178">
        <v>53.3</v>
      </c>
    </row>
    <row r="9326" spans="1:21">
      <c r="A9326" s="178"/>
      <c r="B9326" s="178"/>
      <c r="C9326" s="178"/>
      <c r="D9326" s="106">
        <v>37575</v>
      </c>
      <c r="E9326" s="178">
        <v>36.590000000000003</v>
      </c>
      <c r="F9326" s="178">
        <v>37.069989999999997</v>
      </c>
      <c r="G9326" s="178"/>
      <c r="H9326" s="178"/>
      <c r="I9326" s="178"/>
      <c r="J9326" s="106">
        <v>37575</v>
      </c>
      <c r="K9326" s="178">
        <v>54.14</v>
      </c>
      <c r="L9326" s="178">
        <v>54.74</v>
      </c>
    </row>
    <row r="9327" spans="1:21">
      <c r="A9327" s="178"/>
      <c r="B9327" s="178"/>
      <c r="C9327" s="178"/>
      <c r="D9327" s="106">
        <v>37574</v>
      </c>
      <c r="E9327" s="178">
        <v>36.370010000000001</v>
      </c>
      <c r="F9327" s="178">
        <v>36.79</v>
      </c>
      <c r="G9327" s="178"/>
      <c r="H9327" s="178"/>
      <c r="I9327" s="178"/>
      <c r="J9327" s="106">
        <v>37574</v>
      </c>
      <c r="K9327" s="178">
        <v>53.87</v>
      </c>
      <c r="L9327" s="178">
        <v>54.24</v>
      </c>
    </row>
    <row r="9328" spans="1:21">
      <c r="A9328" s="178"/>
      <c r="B9328" s="178"/>
      <c r="C9328" s="178"/>
      <c r="D9328" s="106">
        <v>37573</v>
      </c>
      <c r="E9328" s="178">
        <v>35.650010000000002</v>
      </c>
      <c r="F9328" s="178">
        <v>35.970010000000002</v>
      </c>
      <c r="G9328" s="178"/>
      <c r="H9328" s="178"/>
      <c r="I9328" s="178"/>
      <c r="J9328" s="106">
        <v>37573</v>
      </c>
      <c r="K9328" s="178">
        <v>53.79</v>
      </c>
      <c r="L9328" s="178">
        <v>53.62</v>
      </c>
    </row>
    <row r="9329" spans="1:12">
      <c r="A9329" s="178"/>
      <c r="B9329" s="178"/>
      <c r="C9329" s="178"/>
      <c r="D9329" s="106">
        <v>37572</v>
      </c>
      <c r="E9329" s="178">
        <v>35.680010000000003</v>
      </c>
      <c r="F9329" s="178">
        <v>35.689990000000002</v>
      </c>
      <c r="G9329" s="178"/>
      <c r="H9329" s="178"/>
      <c r="I9329" s="178"/>
      <c r="J9329" s="106">
        <v>37572</v>
      </c>
      <c r="K9329" s="178">
        <v>54</v>
      </c>
      <c r="L9329" s="178">
        <v>54.18</v>
      </c>
    </row>
    <row r="9330" spans="1:12">
      <c r="A9330" s="178"/>
      <c r="B9330" s="178"/>
      <c r="C9330" s="178"/>
      <c r="D9330" s="106">
        <v>37571</v>
      </c>
      <c r="E9330" s="178">
        <v>35.740009999999998</v>
      </c>
      <c r="F9330" s="178">
        <v>35.629989999999999</v>
      </c>
      <c r="G9330" s="178"/>
      <c r="H9330" s="178"/>
      <c r="I9330" s="178"/>
      <c r="J9330" s="106">
        <v>37571</v>
      </c>
      <c r="K9330" s="178">
        <v>54.44</v>
      </c>
      <c r="L9330" s="178">
        <v>53.89</v>
      </c>
    </row>
    <row r="9331" spans="1:12">
      <c r="A9331" s="178"/>
      <c r="B9331" s="178"/>
      <c r="C9331" s="178"/>
      <c r="D9331" s="106">
        <v>37568</v>
      </c>
      <c r="E9331" s="178">
        <v>36.150010000000002</v>
      </c>
      <c r="F9331" s="178">
        <v>36.04</v>
      </c>
      <c r="G9331" s="178"/>
      <c r="H9331" s="178"/>
      <c r="I9331" s="178"/>
      <c r="J9331" s="106">
        <v>37568</v>
      </c>
      <c r="K9331" s="178">
        <v>54.45</v>
      </c>
      <c r="L9331" s="178">
        <v>54.34</v>
      </c>
    </row>
    <row r="9332" spans="1:12">
      <c r="A9332" s="178"/>
      <c r="B9332" s="178"/>
      <c r="C9332" s="178"/>
      <c r="D9332" s="106">
        <v>37567</v>
      </c>
      <c r="E9332" s="178">
        <v>36.92</v>
      </c>
      <c r="F9332" s="178">
        <v>36.150010000000002</v>
      </c>
      <c r="G9332" s="178"/>
      <c r="H9332" s="178"/>
      <c r="I9332" s="178"/>
      <c r="J9332" s="106">
        <v>37567</v>
      </c>
      <c r="K9332" s="178">
        <v>54.9</v>
      </c>
      <c r="L9332" s="178">
        <v>54.47</v>
      </c>
    </row>
    <row r="9333" spans="1:12">
      <c r="A9333" s="178"/>
      <c r="B9333" s="178"/>
      <c r="C9333" s="178"/>
      <c r="D9333" s="106">
        <v>37566</v>
      </c>
      <c r="E9333" s="178">
        <v>36.400010000000002</v>
      </c>
      <c r="F9333" s="178">
        <v>37.01999</v>
      </c>
      <c r="G9333" s="178"/>
      <c r="H9333" s="178"/>
      <c r="I9333" s="178"/>
      <c r="J9333" s="106">
        <v>37566</v>
      </c>
      <c r="K9333" s="178">
        <v>54.5</v>
      </c>
      <c r="L9333" s="178">
        <v>55.82</v>
      </c>
    </row>
    <row r="9334" spans="1:12">
      <c r="A9334" s="178"/>
      <c r="B9334" s="178"/>
      <c r="C9334" s="178"/>
      <c r="D9334" s="106">
        <v>37565</v>
      </c>
      <c r="E9334" s="178">
        <v>36.67</v>
      </c>
      <c r="F9334" s="178">
        <v>36.56</v>
      </c>
      <c r="G9334" s="178"/>
      <c r="H9334" s="178"/>
      <c r="I9334" s="178"/>
      <c r="J9334" s="106">
        <v>37565</v>
      </c>
      <c r="K9334" s="178">
        <v>55</v>
      </c>
      <c r="L9334" s="178">
        <v>54.25</v>
      </c>
    </row>
    <row r="9335" spans="1:12">
      <c r="A9335" s="178"/>
      <c r="B9335" s="178"/>
      <c r="C9335" s="178"/>
      <c r="D9335" s="106">
        <v>37564</v>
      </c>
      <c r="E9335" s="178">
        <v>36.299990000000001</v>
      </c>
      <c r="F9335" s="178">
        <v>36.679989999999997</v>
      </c>
      <c r="G9335" s="178"/>
      <c r="H9335" s="178"/>
      <c r="I9335" s="178"/>
      <c r="J9335" s="106">
        <v>37564</v>
      </c>
      <c r="K9335" s="178">
        <v>54.95</v>
      </c>
      <c r="L9335" s="178">
        <v>54.91</v>
      </c>
    </row>
    <row r="9336" spans="1:12">
      <c r="A9336" s="178"/>
      <c r="B9336" s="178"/>
      <c r="C9336" s="178"/>
      <c r="D9336" s="106">
        <v>37561</v>
      </c>
      <c r="E9336" s="178">
        <v>35.779989999999998</v>
      </c>
      <c r="F9336" s="178">
        <v>36.010010000000001</v>
      </c>
      <c r="G9336" s="178"/>
      <c r="H9336" s="178"/>
      <c r="I9336" s="178"/>
      <c r="J9336" s="106">
        <v>37561</v>
      </c>
      <c r="K9336" s="178">
        <v>53.9</v>
      </c>
      <c r="L9336" s="178">
        <v>54.37</v>
      </c>
    </row>
    <row r="9337" spans="1:12">
      <c r="A9337" s="178"/>
      <c r="B9337" s="178"/>
      <c r="C9337" s="178"/>
      <c r="D9337" s="106">
        <v>37560</v>
      </c>
      <c r="E9337" s="178">
        <v>36.499989999999997</v>
      </c>
      <c r="F9337" s="178">
        <v>35.799999999999997</v>
      </c>
      <c r="G9337" s="178"/>
      <c r="H9337" s="178"/>
      <c r="I9337" s="178"/>
      <c r="J9337" s="106">
        <v>37560</v>
      </c>
      <c r="K9337" s="178">
        <v>53.47</v>
      </c>
      <c r="L9337" s="178">
        <v>54</v>
      </c>
    </row>
    <row r="9338" spans="1:12">
      <c r="A9338" s="178"/>
      <c r="B9338" s="178"/>
      <c r="C9338" s="178"/>
      <c r="D9338" s="106">
        <v>37559</v>
      </c>
      <c r="E9338" s="178">
        <v>35.479999999999997</v>
      </c>
      <c r="F9338" s="178">
        <v>35.779989999999998</v>
      </c>
      <c r="G9338" s="178"/>
      <c r="H9338" s="178"/>
      <c r="I9338" s="178"/>
      <c r="J9338" s="106">
        <v>37559</v>
      </c>
      <c r="K9338" s="178">
        <v>53.2</v>
      </c>
      <c r="L9338" s="178">
        <v>53.46</v>
      </c>
    </row>
    <row r="9339" spans="1:12">
      <c r="A9339" s="178"/>
      <c r="B9339" s="178"/>
      <c r="C9339" s="178"/>
      <c r="D9339" s="106">
        <v>37558</v>
      </c>
      <c r="E9339" s="178">
        <v>35.899990000000003</v>
      </c>
      <c r="F9339" s="178">
        <v>35.75</v>
      </c>
      <c r="G9339" s="178"/>
      <c r="H9339" s="178"/>
      <c r="I9339" s="178"/>
      <c r="J9339" s="106">
        <v>37558</v>
      </c>
      <c r="K9339" s="178">
        <v>53.9</v>
      </c>
      <c r="L9339" s="178">
        <v>53.4</v>
      </c>
    </row>
    <row r="9340" spans="1:12" ht="15.75" customHeight="1">
      <c r="A9340" s="178"/>
      <c r="B9340" s="178"/>
      <c r="C9340" s="178"/>
      <c r="D9340" s="106">
        <v>37557</v>
      </c>
      <c r="E9340" s="178">
        <v>37.01</v>
      </c>
      <c r="F9340" s="178">
        <v>36.36</v>
      </c>
      <c r="G9340" s="178"/>
      <c r="H9340" s="178"/>
      <c r="I9340" s="178"/>
      <c r="J9340" s="106">
        <v>37557</v>
      </c>
      <c r="K9340" s="178">
        <v>55.54</v>
      </c>
      <c r="L9340" s="178">
        <v>54.15</v>
      </c>
    </row>
    <row r="9341" spans="1:12" s="178" customFormat="1" ht="15.75" customHeight="1">
      <c r="D9341" s="106"/>
      <c r="J9341" s="106"/>
    </row>
    <row r="9342" spans="1:12" s="178" customFormat="1" ht="15.75" customHeight="1">
      <c r="D9342" s="106"/>
      <c r="J9342" s="106"/>
    </row>
    <row r="9343" spans="1:12" s="178" customFormat="1" ht="15.75" customHeight="1">
      <c r="D9343" s="106"/>
      <c r="J9343" s="106"/>
    </row>
    <row r="9344" spans="1:12" s="184" customFormat="1">
      <c r="A9344" s="178"/>
      <c r="B9344" s="178"/>
      <c r="C9344" s="178"/>
      <c r="D9344" s="106">
        <v>37781</v>
      </c>
      <c r="E9344" s="178">
        <v>38.80001</v>
      </c>
      <c r="F9344" s="178">
        <v>38.11</v>
      </c>
      <c r="G9344" s="178"/>
      <c r="H9344" s="178"/>
      <c r="I9344" s="178"/>
      <c r="J9344" s="106">
        <v>37781</v>
      </c>
      <c r="K9344" s="178">
        <v>54.85</v>
      </c>
      <c r="L9344" s="178">
        <v>53.62</v>
      </c>
    </row>
    <row r="9345" spans="1:12">
      <c r="A9345" s="178"/>
      <c r="B9345" s="178"/>
      <c r="C9345" s="178"/>
      <c r="D9345" s="106">
        <v>37778</v>
      </c>
      <c r="E9345" s="178">
        <v>38.5</v>
      </c>
      <c r="F9345" s="178">
        <v>38.86</v>
      </c>
      <c r="G9345" s="178"/>
      <c r="H9345" s="178"/>
      <c r="I9345" s="178"/>
      <c r="J9345" s="106">
        <v>37778</v>
      </c>
      <c r="K9345" s="178">
        <v>55.05</v>
      </c>
      <c r="L9345" s="178">
        <v>54.93</v>
      </c>
    </row>
    <row r="9346" spans="1:12">
      <c r="A9346" s="178"/>
      <c r="B9346" s="178"/>
      <c r="C9346" s="178"/>
      <c r="D9346" s="106">
        <v>37777</v>
      </c>
      <c r="E9346" s="178">
        <v>38</v>
      </c>
      <c r="F9346" s="178">
        <v>38.36</v>
      </c>
      <c r="G9346" s="178"/>
      <c r="H9346" s="178"/>
      <c r="I9346" s="178"/>
      <c r="J9346" s="106">
        <v>37777</v>
      </c>
      <c r="K9346" s="178">
        <v>54</v>
      </c>
      <c r="L9346" s="178">
        <v>54.63</v>
      </c>
    </row>
    <row r="9347" spans="1:12">
      <c r="A9347" s="178"/>
      <c r="B9347" s="178"/>
      <c r="C9347" s="178"/>
      <c r="D9347" s="106">
        <v>37776</v>
      </c>
      <c r="E9347" s="178">
        <v>38.130009999999999</v>
      </c>
      <c r="F9347" s="178">
        <v>38.369990000000001</v>
      </c>
      <c r="G9347" s="178"/>
      <c r="H9347" s="178"/>
      <c r="I9347" s="178"/>
      <c r="J9347" s="106">
        <v>37776</v>
      </c>
      <c r="K9347" s="178">
        <v>53.82</v>
      </c>
      <c r="L9347" s="178">
        <v>54</v>
      </c>
    </row>
    <row r="9348" spans="1:12">
      <c r="A9348" s="178">
        <v>34</v>
      </c>
      <c r="B9348" s="106">
        <v>37775</v>
      </c>
      <c r="C9348" s="101" t="str">
        <f>'Competitors list'!D91</f>
        <v>Torchmark Corp</v>
      </c>
      <c r="D9348" s="106">
        <v>37775</v>
      </c>
      <c r="E9348" s="178">
        <v>38.850009999999997</v>
      </c>
      <c r="F9348" s="178">
        <v>38.130009999999999</v>
      </c>
      <c r="G9348" s="178">
        <v>34</v>
      </c>
      <c r="H9348" s="106">
        <v>37775</v>
      </c>
      <c r="I9348" s="178" t="str">
        <f>'Competitors list'!D92</f>
        <v>StanCorp Financial Group Inc</v>
      </c>
      <c r="J9348" s="106">
        <v>37775</v>
      </c>
      <c r="K9348" s="178">
        <v>54.55</v>
      </c>
      <c r="L9348" s="178">
        <v>53.9</v>
      </c>
    </row>
    <row r="9349" spans="1:12">
      <c r="A9349" s="178"/>
      <c r="B9349" s="178"/>
      <c r="C9349" s="178"/>
      <c r="D9349" s="106">
        <v>37774</v>
      </c>
      <c r="E9349" s="178">
        <v>38.900010000000002</v>
      </c>
      <c r="F9349" s="178">
        <v>38.999989999999997</v>
      </c>
      <c r="G9349" s="178"/>
      <c r="H9349" s="178"/>
      <c r="I9349" s="178"/>
      <c r="J9349" s="106">
        <v>37774</v>
      </c>
      <c r="K9349" s="178">
        <v>54.65</v>
      </c>
      <c r="L9349" s="178">
        <v>54.7</v>
      </c>
    </row>
    <row r="9350" spans="1:12">
      <c r="A9350" s="178"/>
      <c r="B9350" s="178"/>
      <c r="C9350" s="178"/>
      <c r="D9350" s="106">
        <v>37771</v>
      </c>
      <c r="E9350" s="178">
        <v>37.680010000000003</v>
      </c>
      <c r="F9350" s="178">
        <v>38.620010000000001</v>
      </c>
      <c r="G9350" s="178"/>
      <c r="H9350" s="178"/>
      <c r="I9350" s="178"/>
      <c r="J9350" s="106">
        <v>37771</v>
      </c>
      <c r="K9350" s="178">
        <v>53.1</v>
      </c>
      <c r="L9350" s="178">
        <v>54.05</v>
      </c>
    </row>
    <row r="9351" spans="1:12">
      <c r="A9351" s="178"/>
      <c r="B9351" s="178"/>
      <c r="C9351" s="178"/>
      <c r="D9351" s="106">
        <v>37770</v>
      </c>
      <c r="E9351" s="178">
        <v>37.840000000000003</v>
      </c>
      <c r="F9351" s="178">
        <v>37.479999999999997</v>
      </c>
      <c r="G9351" s="178"/>
      <c r="H9351" s="178"/>
      <c r="I9351" s="178"/>
      <c r="J9351" s="106">
        <v>37770</v>
      </c>
      <c r="K9351" s="178">
        <v>53.57</v>
      </c>
      <c r="L9351" s="178">
        <v>52.99</v>
      </c>
    </row>
    <row r="9352" spans="1:12">
      <c r="A9352" s="178"/>
      <c r="B9352" s="178"/>
      <c r="C9352" s="178"/>
      <c r="D9352" s="106">
        <v>37769</v>
      </c>
      <c r="E9352" s="178">
        <v>37.950009999999999</v>
      </c>
      <c r="F9352" s="178">
        <v>38.040010000000002</v>
      </c>
      <c r="G9352" s="178"/>
      <c r="H9352" s="178"/>
      <c r="I9352" s="178"/>
      <c r="J9352" s="106">
        <v>37769</v>
      </c>
      <c r="K9352" s="178">
        <v>53.3</v>
      </c>
      <c r="L9352" s="178">
        <v>53.57</v>
      </c>
    </row>
    <row r="9353" spans="1:12">
      <c r="A9353" s="178"/>
      <c r="B9353" s="178"/>
      <c r="C9353" s="178"/>
      <c r="D9353" s="106">
        <v>37768</v>
      </c>
      <c r="E9353" s="178">
        <v>37.19999</v>
      </c>
      <c r="F9353" s="178">
        <v>37.829990000000002</v>
      </c>
      <c r="G9353" s="178"/>
      <c r="H9353" s="178"/>
      <c r="I9353" s="178"/>
      <c r="J9353" s="106">
        <v>37768</v>
      </c>
      <c r="K9353" s="178">
        <v>52.34</v>
      </c>
      <c r="L9353" s="178">
        <v>53.22</v>
      </c>
    </row>
    <row r="9354" spans="1:12">
      <c r="A9354" s="178"/>
      <c r="B9354" s="178"/>
      <c r="C9354" s="178"/>
      <c r="D9354" s="106">
        <v>37764</v>
      </c>
      <c r="E9354" s="178">
        <v>37.360010000000003</v>
      </c>
      <c r="F9354" s="178">
        <v>37.299999999999997</v>
      </c>
      <c r="G9354" s="178"/>
      <c r="H9354" s="178"/>
      <c r="I9354" s="178"/>
      <c r="J9354" s="106">
        <v>37764</v>
      </c>
      <c r="K9354" s="178">
        <v>52.78</v>
      </c>
      <c r="L9354" s="178">
        <v>52.34</v>
      </c>
    </row>
    <row r="9355" spans="1:12">
      <c r="A9355" s="178"/>
      <c r="B9355" s="178"/>
      <c r="C9355" s="178"/>
      <c r="D9355" s="106">
        <v>37763</v>
      </c>
      <c r="E9355" s="178">
        <v>37.46</v>
      </c>
      <c r="F9355" s="178">
        <v>37.35</v>
      </c>
      <c r="G9355" s="178"/>
      <c r="H9355" s="178"/>
      <c r="I9355" s="178"/>
      <c r="J9355" s="106">
        <v>37763</v>
      </c>
      <c r="K9355" s="178">
        <v>52.57</v>
      </c>
      <c r="L9355" s="178">
        <v>52.43</v>
      </c>
    </row>
    <row r="9356" spans="1:12">
      <c r="A9356" s="178"/>
      <c r="B9356" s="178"/>
      <c r="C9356" s="178"/>
      <c r="D9356" s="106">
        <v>37762</v>
      </c>
      <c r="E9356" s="178">
        <v>37.24</v>
      </c>
      <c r="F9356" s="178">
        <v>37.609990000000003</v>
      </c>
      <c r="G9356" s="178"/>
      <c r="H9356" s="178"/>
      <c r="I9356" s="178"/>
      <c r="J9356" s="106">
        <v>37762</v>
      </c>
      <c r="K9356" s="178">
        <v>52.4</v>
      </c>
      <c r="L9356" s="178">
        <v>52.64</v>
      </c>
    </row>
    <row r="9357" spans="1:12">
      <c r="A9357" s="178"/>
      <c r="B9357" s="178"/>
      <c r="C9357" s="178"/>
      <c r="D9357" s="106">
        <v>37761</v>
      </c>
      <c r="E9357" s="178">
        <v>38.549990000000001</v>
      </c>
      <c r="F9357" s="178">
        <v>37.469990000000003</v>
      </c>
      <c r="G9357" s="178"/>
      <c r="H9357" s="178"/>
      <c r="I9357" s="178"/>
      <c r="J9357" s="106">
        <v>37761</v>
      </c>
      <c r="K9357" s="178">
        <v>51.68</v>
      </c>
      <c r="L9357" s="178">
        <v>52.05</v>
      </c>
    </row>
    <row r="9358" spans="1:12">
      <c r="A9358" s="178"/>
      <c r="B9358" s="178"/>
      <c r="C9358" s="178"/>
      <c r="D9358" s="106">
        <v>37760</v>
      </c>
      <c r="E9358" s="178">
        <v>39.120010000000001</v>
      </c>
      <c r="F9358" s="178">
        <v>38.54</v>
      </c>
      <c r="G9358" s="178"/>
      <c r="H9358" s="178"/>
      <c r="I9358" s="178"/>
      <c r="J9358" s="106">
        <v>37760</v>
      </c>
      <c r="K9358" s="178">
        <v>52.9</v>
      </c>
      <c r="L9358" s="178">
        <v>52</v>
      </c>
    </row>
    <row r="9359" spans="1:12">
      <c r="A9359" s="178"/>
      <c r="B9359" s="178"/>
      <c r="C9359" s="178"/>
      <c r="D9359" s="106">
        <v>37757</v>
      </c>
      <c r="E9359" s="178">
        <v>38.700000000000003</v>
      </c>
      <c r="F9359" s="178">
        <v>39.120010000000001</v>
      </c>
      <c r="G9359" s="178"/>
      <c r="H9359" s="178"/>
      <c r="I9359" s="178"/>
      <c r="J9359" s="106">
        <v>37757</v>
      </c>
      <c r="K9359" s="178">
        <v>53.06</v>
      </c>
      <c r="L9359" s="178">
        <v>53.26</v>
      </c>
    </row>
    <row r="9360" spans="1:12">
      <c r="A9360" s="178"/>
      <c r="B9360" s="178"/>
      <c r="C9360" s="178"/>
      <c r="D9360" s="106">
        <v>37756</v>
      </c>
      <c r="E9360" s="178">
        <v>39.409990000000001</v>
      </c>
      <c r="F9360" s="178">
        <v>38.999989999999997</v>
      </c>
      <c r="G9360" s="178"/>
      <c r="H9360" s="178"/>
      <c r="I9360" s="178"/>
      <c r="J9360" s="106">
        <v>37756</v>
      </c>
      <c r="K9360" s="178">
        <v>53.15</v>
      </c>
      <c r="L9360" s="178">
        <v>53.06</v>
      </c>
    </row>
    <row r="9361" spans="1:12">
      <c r="A9361" s="178"/>
      <c r="B9361" s="178"/>
      <c r="C9361" s="178"/>
      <c r="D9361" s="106">
        <v>37755</v>
      </c>
      <c r="E9361" s="178">
        <v>39.359990000000003</v>
      </c>
      <c r="F9361" s="178">
        <v>39.16001</v>
      </c>
      <c r="G9361" s="178"/>
      <c r="H9361" s="178"/>
      <c r="I9361" s="178"/>
      <c r="J9361" s="106">
        <v>37755</v>
      </c>
      <c r="K9361" s="178">
        <v>53.17</v>
      </c>
      <c r="L9361" s="178">
        <v>53.03</v>
      </c>
    </row>
    <row r="9362" spans="1:12">
      <c r="A9362" s="178"/>
      <c r="B9362" s="178"/>
      <c r="C9362" s="178"/>
      <c r="D9362" s="106">
        <v>37754</v>
      </c>
      <c r="E9362" s="178">
        <v>39.340009999999999</v>
      </c>
      <c r="F9362" s="178">
        <v>39.26999</v>
      </c>
      <c r="G9362" s="178"/>
      <c r="H9362" s="178"/>
      <c r="I9362" s="178"/>
      <c r="J9362" s="106">
        <v>37754</v>
      </c>
      <c r="K9362" s="178">
        <v>53.82</v>
      </c>
      <c r="L9362" s="178">
        <v>53.1</v>
      </c>
    </row>
    <row r="9363" spans="1:12">
      <c r="A9363" s="178"/>
      <c r="B9363" s="178"/>
      <c r="C9363" s="178"/>
      <c r="D9363" s="106">
        <v>37753</v>
      </c>
      <c r="E9363" s="178">
        <v>38.80001</v>
      </c>
      <c r="F9363" s="178">
        <v>39.369999999999997</v>
      </c>
      <c r="G9363" s="178"/>
      <c r="H9363" s="178"/>
      <c r="I9363" s="178"/>
      <c r="J9363" s="106">
        <v>37753</v>
      </c>
      <c r="K9363" s="178">
        <v>53.55</v>
      </c>
      <c r="L9363" s="178">
        <v>53.83</v>
      </c>
    </row>
    <row r="9364" spans="1:12">
      <c r="A9364" s="178"/>
      <c r="B9364" s="178"/>
      <c r="C9364" s="178"/>
      <c r="D9364" s="106">
        <v>37750</v>
      </c>
      <c r="E9364" s="178">
        <v>38.54</v>
      </c>
      <c r="F9364" s="178">
        <v>38.92</v>
      </c>
      <c r="G9364" s="178"/>
      <c r="H9364" s="178"/>
      <c r="I9364" s="178"/>
      <c r="J9364" s="106">
        <v>37750</v>
      </c>
      <c r="K9364" s="178">
        <v>53.18</v>
      </c>
      <c r="L9364" s="178">
        <v>53.58</v>
      </c>
    </row>
    <row r="9365" spans="1:12">
      <c r="A9365" s="178"/>
      <c r="B9365" s="178"/>
      <c r="C9365" s="178"/>
      <c r="D9365" s="106">
        <v>37749</v>
      </c>
      <c r="E9365" s="178">
        <v>38.760010000000001</v>
      </c>
      <c r="F9365" s="178">
        <v>38.400010000000002</v>
      </c>
      <c r="G9365" s="178"/>
      <c r="H9365" s="178"/>
      <c r="I9365" s="178"/>
      <c r="J9365" s="106">
        <v>37749</v>
      </c>
      <c r="K9365" s="178">
        <v>53.12</v>
      </c>
      <c r="L9365" s="178">
        <v>53.03</v>
      </c>
    </row>
    <row r="9366" spans="1:12">
      <c r="A9366" s="178"/>
      <c r="B9366" s="178"/>
      <c r="C9366" s="178"/>
      <c r="D9366" s="106">
        <v>37748</v>
      </c>
      <c r="E9366" s="178">
        <v>39.080010000000001</v>
      </c>
      <c r="F9366" s="178">
        <v>38.760010000000001</v>
      </c>
      <c r="G9366" s="178"/>
      <c r="H9366" s="178"/>
      <c r="I9366" s="178"/>
      <c r="J9366" s="106">
        <v>37748</v>
      </c>
      <c r="K9366" s="178">
        <v>53.33</v>
      </c>
      <c r="L9366" s="178">
        <v>53.24</v>
      </c>
    </row>
    <row r="9367" spans="1:12">
      <c r="A9367" s="178"/>
      <c r="B9367" s="178"/>
      <c r="C9367" s="178"/>
      <c r="D9367" s="106">
        <v>37747</v>
      </c>
      <c r="E9367" s="178">
        <v>38.68</v>
      </c>
      <c r="F9367" s="178">
        <v>39.080010000000001</v>
      </c>
      <c r="G9367" s="178"/>
      <c r="H9367" s="178"/>
      <c r="I9367" s="178"/>
      <c r="J9367" s="106">
        <v>37747</v>
      </c>
      <c r="K9367" s="178">
        <v>53.12</v>
      </c>
      <c r="L9367" s="178">
        <v>53.42</v>
      </c>
    </row>
    <row r="9368" spans="1:12">
      <c r="A9368" s="178"/>
      <c r="B9368" s="178"/>
      <c r="C9368" s="178"/>
      <c r="D9368" s="106">
        <v>37746</v>
      </c>
      <c r="E9368" s="178">
        <v>39.280009999999997</v>
      </c>
      <c r="F9368" s="178">
        <v>38.68</v>
      </c>
      <c r="G9368" s="178"/>
      <c r="H9368" s="178"/>
      <c r="I9368" s="178"/>
      <c r="J9368" s="106">
        <v>37746</v>
      </c>
      <c r="K9368" s="178">
        <v>52.65</v>
      </c>
      <c r="L9368" s="178">
        <v>53.17</v>
      </c>
    </row>
    <row r="9369" spans="1:12">
      <c r="A9369" s="178"/>
      <c r="B9369" s="178"/>
      <c r="C9369" s="178"/>
      <c r="D9369" s="106">
        <v>37743</v>
      </c>
      <c r="E9369" s="178">
        <v>38.74</v>
      </c>
      <c r="F9369" s="178">
        <v>39.229990000000001</v>
      </c>
      <c r="G9369" s="178"/>
      <c r="H9369" s="178"/>
      <c r="I9369" s="178"/>
      <c r="J9369" s="106">
        <v>37743</v>
      </c>
      <c r="K9369" s="178">
        <v>52.81</v>
      </c>
      <c r="L9369" s="178">
        <v>52.5</v>
      </c>
    </row>
    <row r="9370" spans="1:12">
      <c r="A9370" s="178"/>
      <c r="B9370" s="178"/>
      <c r="C9370" s="178"/>
      <c r="D9370" s="106">
        <v>37742</v>
      </c>
      <c r="E9370" s="178">
        <v>38.68</v>
      </c>
      <c r="F9370" s="178">
        <v>38.840000000000003</v>
      </c>
      <c r="G9370" s="178"/>
      <c r="H9370" s="178"/>
      <c r="I9370" s="178"/>
      <c r="J9370" s="106">
        <v>37742</v>
      </c>
      <c r="K9370" s="178">
        <v>53.35</v>
      </c>
      <c r="L9370" s="178">
        <v>52.89</v>
      </c>
    </row>
    <row r="9371" spans="1:12">
      <c r="A9371" s="178"/>
      <c r="B9371" s="178"/>
      <c r="C9371" s="178"/>
      <c r="D9371" s="106">
        <v>37741</v>
      </c>
      <c r="E9371" s="178">
        <v>38.620010000000001</v>
      </c>
      <c r="F9371" s="178">
        <v>38.749989999999997</v>
      </c>
      <c r="G9371" s="178"/>
      <c r="H9371" s="178"/>
      <c r="I9371" s="178"/>
      <c r="J9371" s="106">
        <v>37741</v>
      </c>
      <c r="K9371" s="178">
        <v>55.1</v>
      </c>
      <c r="L9371" s="178">
        <v>53.7</v>
      </c>
    </row>
    <row r="9372" spans="1:12">
      <c r="A9372" s="178"/>
      <c r="B9372" s="178"/>
      <c r="C9372" s="178"/>
      <c r="D9372" s="106">
        <v>37740</v>
      </c>
      <c r="E9372" s="178">
        <v>38.850009999999997</v>
      </c>
      <c r="F9372" s="178">
        <v>38.61</v>
      </c>
      <c r="G9372" s="178"/>
      <c r="H9372" s="178"/>
      <c r="I9372" s="178"/>
      <c r="J9372" s="106">
        <v>37740</v>
      </c>
      <c r="K9372" s="178">
        <v>54.52</v>
      </c>
      <c r="L9372" s="178">
        <v>55.3</v>
      </c>
    </row>
    <row r="9373" spans="1:12">
      <c r="A9373" s="178"/>
      <c r="B9373" s="178"/>
      <c r="C9373" s="178"/>
      <c r="D9373" s="106">
        <v>37739</v>
      </c>
      <c r="E9373" s="178">
        <v>38.200000000000003</v>
      </c>
      <c r="F9373" s="178">
        <v>38.779989999999998</v>
      </c>
      <c r="G9373" s="178"/>
      <c r="H9373" s="178"/>
      <c r="I9373" s="178"/>
      <c r="J9373" s="106">
        <v>37739</v>
      </c>
      <c r="K9373" s="178">
        <v>54.1</v>
      </c>
      <c r="L9373" s="178">
        <v>54.52</v>
      </c>
    </row>
    <row r="9374" spans="1:12">
      <c r="A9374" s="178"/>
      <c r="B9374" s="178"/>
      <c r="C9374" s="178"/>
      <c r="D9374" s="106">
        <v>37736</v>
      </c>
      <c r="E9374" s="178">
        <v>38.5</v>
      </c>
      <c r="F9374" s="178">
        <v>37.96</v>
      </c>
      <c r="G9374" s="178"/>
      <c r="H9374" s="178"/>
      <c r="I9374" s="178"/>
      <c r="J9374" s="106">
        <v>37736</v>
      </c>
      <c r="K9374" s="178">
        <v>54.8</v>
      </c>
      <c r="L9374" s="178">
        <v>54.1</v>
      </c>
    </row>
    <row r="9375" spans="1:12">
      <c r="A9375" s="178"/>
      <c r="B9375" s="178"/>
      <c r="C9375" s="178"/>
      <c r="D9375" s="106">
        <v>37735</v>
      </c>
      <c r="E9375" s="178">
        <v>39.100009999999997</v>
      </c>
      <c r="F9375" s="178">
        <v>38.470010000000002</v>
      </c>
      <c r="G9375" s="178"/>
      <c r="H9375" s="178"/>
      <c r="I9375" s="178"/>
      <c r="J9375" s="106">
        <v>37735</v>
      </c>
      <c r="K9375" s="178">
        <v>54.43</v>
      </c>
      <c r="L9375" s="178">
        <v>54.79</v>
      </c>
    </row>
    <row r="9376" spans="1:12">
      <c r="A9376" s="178"/>
      <c r="B9376" s="178"/>
      <c r="C9376" s="178"/>
      <c r="D9376" s="106">
        <v>37734</v>
      </c>
      <c r="E9376" s="178">
        <v>39.020000000000003</v>
      </c>
      <c r="F9376" s="178">
        <v>39.100009999999997</v>
      </c>
      <c r="G9376" s="178"/>
      <c r="H9376" s="178"/>
      <c r="I9376" s="178"/>
      <c r="J9376" s="106">
        <v>37734</v>
      </c>
      <c r="K9376" s="178">
        <v>54.61</v>
      </c>
      <c r="L9376" s="178">
        <v>54.73</v>
      </c>
    </row>
    <row r="9377" spans="1:12">
      <c r="A9377" s="178"/>
      <c r="B9377" s="178"/>
      <c r="C9377" s="178"/>
      <c r="D9377" s="106">
        <v>37733</v>
      </c>
      <c r="E9377" s="178">
        <v>38</v>
      </c>
      <c r="F9377" s="178">
        <v>39.100009999999997</v>
      </c>
      <c r="G9377" s="178"/>
      <c r="H9377" s="178"/>
      <c r="I9377" s="178"/>
      <c r="J9377" s="106">
        <v>37733</v>
      </c>
      <c r="K9377" s="178">
        <v>53.32</v>
      </c>
      <c r="L9377" s="178">
        <v>54.55</v>
      </c>
    </row>
    <row r="9378" spans="1:12">
      <c r="A9378" s="178"/>
      <c r="B9378" s="178"/>
      <c r="C9378" s="178"/>
      <c r="D9378" s="106">
        <v>37732</v>
      </c>
      <c r="E9378" s="178">
        <v>38.159999999999997</v>
      </c>
      <c r="F9378" s="178">
        <v>37.76</v>
      </c>
      <c r="G9378" s="178"/>
      <c r="H9378" s="178"/>
      <c r="I9378" s="178"/>
      <c r="J9378" s="106">
        <v>37732</v>
      </c>
      <c r="K9378" s="178">
        <v>53.22</v>
      </c>
      <c r="L9378" s="178">
        <v>53.42</v>
      </c>
    </row>
    <row r="9379" spans="1:12">
      <c r="A9379" s="178"/>
      <c r="B9379" s="178"/>
      <c r="C9379" s="178"/>
      <c r="D9379" s="106">
        <v>37728</v>
      </c>
      <c r="E9379" s="178">
        <v>37.46</v>
      </c>
      <c r="F9379" s="178">
        <v>38.159999999999997</v>
      </c>
      <c r="G9379" s="178"/>
      <c r="H9379" s="178"/>
      <c r="I9379" s="178"/>
      <c r="J9379" s="106">
        <v>37728</v>
      </c>
      <c r="K9379" s="178">
        <v>53.44</v>
      </c>
      <c r="L9379" s="178">
        <v>53.19</v>
      </c>
    </row>
    <row r="9380" spans="1:12">
      <c r="A9380" s="178"/>
      <c r="B9380" s="178"/>
      <c r="C9380" s="178"/>
      <c r="D9380" s="106">
        <v>37727</v>
      </c>
      <c r="E9380" s="178">
        <v>38.5</v>
      </c>
      <c r="F9380" s="178">
        <v>37.96</v>
      </c>
      <c r="G9380" s="178"/>
      <c r="H9380" s="178"/>
      <c r="I9380" s="178"/>
      <c r="J9380" s="106">
        <v>37727</v>
      </c>
      <c r="K9380" s="178">
        <v>53.85</v>
      </c>
      <c r="L9380" s="178">
        <v>53.51</v>
      </c>
    </row>
    <row r="9381" spans="1:12">
      <c r="A9381" s="178"/>
      <c r="B9381" s="178"/>
      <c r="C9381" s="178"/>
      <c r="D9381" s="106">
        <v>37726</v>
      </c>
      <c r="E9381" s="178">
        <v>38.32</v>
      </c>
      <c r="F9381" s="178">
        <v>38.779989999999998</v>
      </c>
      <c r="G9381" s="178"/>
      <c r="H9381" s="178"/>
      <c r="I9381" s="178"/>
      <c r="J9381" s="106">
        <v>37726</v>
      </c>
      <c r="K9381" s="178">
        <v>52.65</v>
      </c>
      <c r="L9381" s="178">
        <v>53.85</v>
      </c>
    </row>
    <row r="9382" spans="1:12">
      <c r="A9382" s="178"/>
      <c r="B9382" s="178"/>
      <c r="C9382" s="178"/>
      <c r="D9382" s="106">
        <v>37725</v>
      </c>
      <c r="E9382" s="178">
        <v>37.549999999999997</v>
      </c>
      <c r="F9382" s="178">
        <v>38.419989999999999</v>
      </c>
      <c r="G9382" s="178"/>
      <c r="H9382" s="178"/>
      <c r="I9382" s="178"/>
      <c r="J9382" s="106">
        <v>37725</v>
      </c>
      <c r="K9382" s="178">
        <v>51.66</v>
      </c>
      <c r="L9382" s="178">
        <v>52.65</v>
      </c>
    </row>
    <row r="9383" spans="1:12">
      <c r="A9383" s="178"/>
      <c r="B9383" s="178"/>
      <c r="C9383" s="178"/>
      <c r="D9383" s="106">
        <v>37722</v>
      </c>
      <c r="E9383" s="178">
        <v>37.849989999999998</v>
      </c>
      <c r="F9383" s="178">
        <v>37.51</v>
      </c>
      <c r="G9383" s="178"/>
      <c r="H9383" s="178"/>
      <c r="I9383" s="178"/>
      <c r="J9383" s="106">
        <v>37722</v>
      </c>
      <c r="K9383" s="178">
        <v>51.5</v>
      </c>
      <c r="L9383" s="178">
        <v>51.62</v>
      </c>
    </row>
    <row r="9384" spans="1:12">
      <c r="A9384" s="178"/>
      <c r="B9384" s="178"/>
      <c r="C9384" s="178"/>
      <c r="D9384" s="106">
        <v>37721</v>
      </c>
      <c r="E9384" s="178">
        <v>37.05001</v>
      </c>
      <c r="F9384" s="178">
        <v>37.180010000000003</v>
      </c>
      <c r="G9384" s="178"/>
      <c r="H9384" s="178"/>
      <c r="I9384" s="178"/>
      <c r="J9384" s="106">
        <v>37721</v>
      </c>
      <c r="K9384" s="178">
        <v>51.3</v>
      </c>
      <c r="L9384" s="178">
        <v>51.48</v>
      </c>
    </row>
    <row r="9385" spans="1:12">
      <c r="A9385" s="178"/>
      <c r="B9385" s="178"/>
      <c r="C9385" s="178"/>
      <c r="D9385" s="106">
        <v>37720</v>
      </c>
      <c r="E9385" s="178">
        <v>37.289990000000003</v>
      </c>
      <c r="F9385" s="178">
        <v>36.950000000000003</v>
      </c>
      <c r="G9385" s="178"/>
      <c r="H9385" s="178"/>
      <c r="I9385" s="178"/>
      <c r="J9385" s="106">
        <v>37720</v>
      </c>
      <c r="K9385" s="178">
        <v>51.27</v>
      </c>
      <c r="L9385" s="178">
        <v>51.14</v>
      </c>
    </row>
    <row r="9386" spans="1:12">
      <c r="A9386" s="178"/>
      <c r="B9386" s="178"/>
      <c r="C9386" s="178"/>
      <c r="D9386" s="106">
        <v>37719</v>
      </c>
      <c r="E9386" s="178">
        <v>37.23001</v>
      </c>
      <c r="F9386" s="178">
        <v>37.090009999999999</v>
      </c>
      <c r="G9386" s="178"/>
      <c r="H9386" s="178"/>
      <c r="I9386" s="178"/>
      <c r="J9386" s="106">
        <v>37719</v>
      </c>
      <c r="K9386" s="178">
        <v>51.65</v>
      </c>
      <c r="L9386" s="178">
        <v>51.22</v>
      </c>
    </row>
    <row r="9387" spans="1:12">
      <c r="A9387" s="178"/>
      <c r="B9387" s="178"/>
      <c r="C9387" s="178"/>
      <c r="D9387" s="106">
        <v>37718</v>
      </c>
      <c r="E9387" s="178">
        <v>38.11</v>
      </c>
      <c r="F9387" s="178">
        <v>37.219990000000003</v>
      </c>
      <c r="G9387" s="178"/>
      <c r="H9387" s="178"/>
      <c r="I9387" s="178"/>
      <c r="J9387" s="106">
        <v>37718</v>
      </c>
      <c r="K9387" s="178">
        <v>51.9</v>
      </c>
      <c r="L9387" s="178">
        <v>51.57</v>
      </c>
    </row>
    <row r="9388" spans="1:12">
      <c r="A9388" s="178"/>
      <c r="B9388" s="178"/>
      <c r="C9388" s="178"/>
      <c r="D9388" s="106">
        <v>37715</v>
      </c>
      <c r="E9388" s="178">
        <v>37.06</v>
      </c>
      <c r="F9388" s="178">
        <v>37.309989999999999</v>
      </c>
      <c r="G9388" s="178"/>
      <c r="H9388" s="178"/>
      <c r="I9388" s="178"/>
      <c r="J9388" s="106">
        <v>37715</v>
      </c>
      <c r="K9388" s="178">
        <v>51.81</v>
      </c>
      <c r="L9388" s="178">
        <v>51.35</v>
      </c>
    </row>
    <row r="9389" spans="1:12">
      <c r="A9389" s="178"/>
      <c r="B9389" s="178"/>
      <c r="C9389" s="178"/>
      <c r="D9389" s="106">
        <v>37714</v>
      </c>
      <c r="E9389" s="178">
        <v>37.299999999999997</v>
      </c>
      <c r="F9389" s="178">
        <v>36.83999</v>
      </c>
      <c r="G9389" s="178"/>
      <c r="H9389" s="178"/>
      <c r="I9389" s="178"/>
      <c r="J9389" s="106">
        <v>37714</v>
      </c>
      <c r="K9389" s="178">
        <v>52.35</v>
      </c>
      <c r="L9389" s="178">
        <v>51.66</v>
      </c>
    </row>
    <row r="9390" spans="1:12">
      <c r="A9390" s="178"/>
      <c r="B9390" s="178"/>
      <c r="C9390" s="178"/>
      <c r="D9390" s="106">
        <v>37713</v>
      </c>
      <c r="E9390" s="178">
        <v>36.880000000000003</v>
      </c>
      <c r="F9390" s="178">
        <v>36.940010000000001</v>
      </c>
      <c r="G9390" s="178"/>
      <c r="H9390" s="178"/>
      <c r="I9390" s="178"/>
      <c r="J9390" s="106">
        <v>37713</v>
      </c>
      <c r="K9390" s="178">
        <v>52.3</v>
      </c>
      <c r="L9390" s="178">
        <v>52.3</v>
      </c>
    </row>
    <row r="9391" spans="1:12">
      <c r="A9391" s="178"/>
      <c r="B9391" s="178"/>
      <c r="C9391" s="178"/>
      <c r="D9391" s="106">
        <v>37712</v>
      </c>
      <c r="E9391" s="178">
        <v>36.049999999999997</v>
      </c>
      <c r="F9391" s="178">
        <v>36.380000000000003</v>
      </c>
      <c r="G9391" s="178"/>
      <c r="H9391" s="178"/>
      <c r="I9391" s="178"/>
      <c r="J9391" s="106">
        <v>37712</v>
      </c>
      <c r="K9391" s="178">
        <v>51.75</v>
      </c>
      <c r="L9391" s="178">
        <v>51.93</v>
      </c>
    </row>
    <row r="9392" spans="1:12">
      <c r="A9392" s="178"/>
      <c r="B9392" s="178"/>
      <c r="C9392" s="178"/>
      <c r="D9392" s="106">
        <v>37711</v>
      </c>
      <c r="E9392" s="178">
        <v>35.599989999999998</v>
      </c>
      <c r="F9392" s="178">
        <v>35.799999999999997</v>
      </c>
      <c r="G9392" s="178"/>
      <c r="H9392" s="178"/>
      <c r="I9392" s="178"/>
      <c r="J9392" s="106">
        <v>37711</v>
      </c>
      <c r="K9392" s="178">
        <v>51.7</v>
      </c>
      <c r="L9392" s="178">
        <v>51.55</v>
      </c>
    </row>
    <row r="9393" spans="1:12">
      <c r="A9393" s="178"/>
      <c r="B9393" s="178"/>
      <c r="C9393" s="178"/>
      <c r="D9393" s="106">
        <v>37708</v>
      </c>
      <c r="E9393" s="178">
        <v>36.020000000000003</v>
      </c>
      <c r="F9393" s="178">
        <v>36.04</v>
      </c>
      <c r="G9393" s="178"/>
      <c r="H9393" s="178"/>
      <c r="I9393" s="178"/>
      <c r="J9393" s="106">
        <v>37708</v>
      </c>
      <c r="K9393" s="178">
        <v>51.4</v>
      </c>
      <c r="L9393" s="178">
        <v>52.18</v>
      </c>
    </row>
    <row r="9394" spans="1:12">
      <c r="A9394" s="178"/>
      <c r="B9394" s="178"/>
      <c r="C9394" s="178"/>
      <c r="D9394" s="106">
        <v>37707</v>
      </c>
      <c r="E9394" s="178">
        <v>36.400010000000002</v>
      </c>
      <c r="F9394" s="178">
        <v>36.190010000000001</v>
      </c>
      <c r="G9394" s="178"/>
      <c r="H9394" s="178"/>
      <c r="I9394" s="178"/>
      <c r="J9394" s="106">
        <v>37707</v>
      </c>
      <c r="K9394" s="178">
        <v>51.25</v>
      </c>
      <c r="L9394" s="178">
        <v>51.63</v>
      </c>
    </row>
    <row r="9395" spans="1:12">
      <c r="A9395" s="178"/>
      <c r="B9395" s="178"/>
      <c r="C9395" s="178"/>
      <c r="D9395" s="106">
        <v>37706</v>
      </c>
      <c r="E9395" s="178">
        <v>36.630000000000003</v>
      </c>
      <c r="F9395" s="178">
        <v>36.400010000000002</v>
      </c>
      <c r="G9395" s="178"/>
      <c r="H9395" s="178"/>
      <c r="I9395" s="178"/>
      <c r="J9395" s="106">
        <v>37706</v>
      </c>
      <c r="K9395" s="178">
        <v>51.4</v>
      </c>
      <c r="L9395" s="178">
        <v>51.45</v>
      </c>
    </row>
    <row r="9396" spans="1:12">
      <c r="A9396" s="180"/>
      <c r="B9396" s="180"/>
      <c r="C9396" s="180"/>
      <c r="D9396" s="183">
        <v>37705</v>
      </c>
      <c r="E9396" s="180">
        <v>36.450000000000003</v>
      </c>
      <c r="F9396" s="180">
        <v>36.630000000000003</v>
      </c>
      <c r="G9396" s="180"/>
      <c r="H9396" s="180"/>
      <c r="I9396" s="180"/>
      <c r="J9396" s="183">
        <v>37705</v>
      </c>
      <c r="K9396" s="180">
        <v>51</v>
      </c>
      <c r="L9396" s="180">
        <v>51.37</v>
      </c>
    </row>
    <row r="9397" spans="1:12">
      <c r="A9397" s="178"/>
      <c r="B9397" s="178"/>
      <c r="C9397" s="178"/>
      <c r="D9397" s="106">
        <v>37704</v>
      </c>
      <c r="E9397" s="178">
        <v>37.479999999999997</v>
      </c>
      <c r="F9397" s="178">
        <v>36.090000000000003</v>
      </c>
      <c r="G9397" s="178"/>
      <c r="H9397" s="178"/>
      <c r="I9397" s="178"/>
      <c r="J9397" s="106">
        <v>37704</v>
      </c>
      <c r="K9397" s="178">
        <v>52.14</v>
      </c>
      <c r="L9397" s="178">
        <v>51.15</v>
      </c>
    </row>
    <row r="9398" spans="1:12">
      <c r="A9398" s="178"/>
      <c r="B9398" s="178"/>
      <c r="C9398" s="178"/>
      <c r="D9398" s="106">
        <v>37701</v>
      </c>
      <c r="E9398" s="178">
        <v>37.19999</v>
      </c>
      <c r="F9398" s="178">
        <v>37.479999999999997</v>
      </c>
      <c r="G9398" s="178"/>
      <c r="H9398" s="178"/>
      <c r="I9398" s="178"/>
      <c r="J9398" s="106">
        <v>37701</v>
      </c>
      <c r="K9398" s="178">
        <v>51.35</v>
      </c>
      <c r="L9398" s="178">
        <v>52.44</v>
      </c>
    </row>
    <row r="9399" spans="1:12">
      <c r="A9399" s="178"/>
      <c r="B9399" s="178"/>
      <c r="C9399" s="178"/>
      <c r="D9399" s="106">
        <v>37700</v>
      </c>
      <c r="E9399" s="178">
        <v>36.74</v>
      </c>
      <c r="F9399" s="178">
        <v>36.700000000000003</v>
      </c>
      <c r="G9399" s="178"/>
      <c r="H9399" s="178"/>
      <c r="I9399" s="178"/>
      <c r="J9399" s="106">
        <v>37700</v>
      </c>
      <c r="K9399" s="178">
        <v>50.81</v>
      </c>
      <c r="L9399" s="178">
        <v>50.95</v>
      </c>
    </row>
    <row r="9400" spans="1:12">
      <c r="A9400" s="178"/>
      <c r="B9400" s="178"/>
      <c r="C9400" s="178"/>
      <c r="D9400" s="106">
        <v>37699</v>
      </c>
      <c r="E9400" s="178">
        <v>36.479990000000001</v>
      </c>
      <c r="F9400" s="178">
        <v>36.79</v>
      </c>
      <c r="G9400" s="178"/>
      <c r="H9400" s="178"/>
      <c r="I9400" s="178"/>
      <c r="J9400" s="106">
        <v>37699</v>
      </c>
      <c r="K9400" s="178">
        <v>50.83</v>
      </c>
      <c r="L9400" s="178">
        <v>50.89</v>
      </c>
    </row>
    <row r="9401" spans="1:12">
      <c r="A9401" s="178"/>
      <c r="B9401" s="178"/>
      <c r="C9401" s="178"/>
      <c r="D9401" s="106">
        <v>37698</v>
      </c>
      <c r="E9401" s="178">
        <v>36.499989999999997</v>
      </c>
      <c r="F9401" s="178">
        <v>36.479990000000001</v>
      </c>
      <c r="G9401" s="178"/>
      <c r="H9401" s="178"/>
      <c r="I9401" s="178"/>
      <c r="J9401" s="106">
        <v>37698</v>
      </c>
      <c r="K9401" s="178">
        <v>50.55</v>
      </c>
      <c r="L9401" s="178">
        <v>50.98</v>
      </c>
    </row>
    <row r="9402" spans="1:12">
      <c r="A9402" s="178"/>
      <c r="B9402" s="178"/>
      <c r="C9402" s="178"/>
      <c r="D9402" s="106">
        <v>37697</v>
      </c>
      <c r="E9402" s="178">
        <v>35.17</v>
      </c>
      <c r="F9402" s="178">
        <v>36.569989999999997</v>
      </c>
      <c r="G9402" s="178"/>
      <c r="H9402" s="178"/>
      <c r="I9402" s="178"/>
      <c r="J9402" s="106">
        <v>37697</v>
      </c>
      <c r="K9402" s="178">
        <v>48.67</v>
      </c>
      <c r="L9402" s="178">
        <v>50.8</v>
      </c>
    </row>
    <row r="9403" spans="1:12">
      <c r="A9403" s="178"/>
      <c r="B9403" s="178"/>
      <c r="C9403" s="178"/>
      <c r="D9403" s="106">
        <v>37694</v>
      </c>
      <c r="E9403" s="178">
        <v>34.76999</v>
      </c>
      <c r="F9403" s="178">
        <v>35.17</v>
      </c>
      <c r="G9403" s="178"/>
      <c r="H9403" s="178"/>
      <c r="I9403" s="178"/>
      <c r="J9403" s="106">
        <v>37694</v>
      </c>
      <c r="K9403" s="178">
        <v>48.56</v>
      </c>
      <c r="L9403" s="178">
        <v>48.79</v>
      </c>
    </row>
    <row r="9404" spans="1:12">
      <c r="A9404" s="178"/>
      <c r="B9404" s="178"/>
      <c r="C9404" s="178"/>
      <c r="D9404" s="106">
        <v>37693</v>
      </c>
      <c r="E9404" s="178">
        <v>34.25</v>
      </c>
      <c r="F9404" s="178">
        <v>34.700000000000003</v>
      </c>
      <c r="G9404" s="178"/>
      <c r="H9404" s="178"/>
      <c r="I9404" s="178"/>
      <c r="J9404" s="106">
        <v>37693</v>
      </c>
      <c r="K9404" s="178">
        <v>48.64</v>
      </c>
      <c r="L9404" s="178">
        <v>48.5</v>
      </c>
    </row>
    <row r="9405" spans="1:12">
      <c r="A9405" s="178"/>
      <c r="B9405" s="178"/>
      <c r="C9405" s="178"/>
      <c r="D9405" s="106">
        <v>37692</v>
      </c>
      <c r="E9405" s="178">
        <v>33.000010000000003</v>
      </c>
      <c r="F9405" s="178">
        <v>33.659999999999997</v>
      </c>
      <c r="G9405" s="178"/>
      <c r="H9405" s="178"/>
      <c r="I9405" s="178"/>
      <c r="J9405" s="106">
        <v>37692</v>
      </c>
      <c r="K9405" s="178">
        <v>48.15</v>
      </c>
      <c r="L9405" s="178">
        <v>48.17</v>
      </c>
    </row>
    <row r="9406" spans="1:12">
      <c r="A9406" s="178"/>
      <c r="B9406" s="178"/>
      <c r="C9406" s="178"/>
      <c r="D9406" s="106">
        <v>37691</v>
      </c>
      <c r="E9406" s="178">
        <v>34.600009999999997</v>
      </c>
      <c r="F9406" s="178">
        <v>33.32</v>
      </c>
      <c r="G9406" s="178"/>
      <c r="H9406" s="178"/>
      <c r="I9406" s="178"/>
      <c r="J9406" s="106">
        <v>37691</v>
      </c>
      <c r="K9406" s="178">
        <v>48.99</v>
      </c>
      <c r="L9406" s="178">
        <v>48.25</v>
      </c>
    </row>
    <row r="9407" spans="1:12">
      <c r="A9407" s="178"/>
      <c r="B9407" s="178"/>
      <c r="C9407" s="178"/>
      <c r="D9407" s="106">
        <v>37690</v>
      </c>
      <c r="E9407" s="178">
        <v>35.520009999999999</v>
      </c>
      <c r="F9407" s="178">
        <v>34.58999</v>
      </c>
      <c r="G9407" s="178"/>
      <c r="H9407" s="178"/>
      <c r="I9407" s="178"/>
      <c r="J9407" s="106">
        <v>37690</v>
      </c>
      <c r="K9407" s="178">
        <v>49.5</v>
      </c>
      <c r="L9407" s="178">
        <v>48.95</v>
      </c>
    </row>
    <row r="9408" spans="1:12">
      <c r="A9408" s="178"/>
      <c r="B9408" s="178"/>
      <c r="C9408" s="178"/>
      <c r="D9408" s="106">
        <v>37687</v>
      </c>
      <c r="E9408" s="178">
        <v>35.129989999999999</v>
      </c>
      <c r="F9408" s="178">
        <v>35.629989999999999</v>
      </c>
      <c r="G9408" s="178"/>
      <c r="H9408" s="178"/>
      <c r="I9408" s="178"/>
      <c r="J9408" s="106">
        <v>37687</v>
      </c>
      <c r="K9408" s="178">
        <v>49.4</v>
      </c>
      <c r="L9408" s="178">
        <v>49.96</v>
      </c>
    </row>
    <row r="9409" spans="1:12">
      <c r="A9409" s="178"/>
      <c r="B9409" s="178"/>
      <c r="C9409" s="178"/>
      <c r="D9409" s="106">
        <v>37686</v>
      </c>
      <c r="E9409" s="178">
        <v>35.599989999999998</v>
      </c>
      <c r="F9409" s="178">
        <v>35.329990000000002</v>
      </c>
      <c r="G9409" s="178"/>
      <c r="H9409" s="178"/>
      <c r="I9409" s="178"/>
      <c r="J9409" s="106">
        <v>37686</v>
      </c>
      <c r="K9409" s="178">
        <v>49.53</v>
      </c>
      <c r="L9409" s="178">
        <v>49.62</v>
      </c>
    </row>
    <row r="9410" spans="1:12">
      <c r="A9410" s="178"/>
      <c r="B9410" s="178"/>
      <c r="C9410" s="178"/>
      <c r="D9410" s="106">
        <v>37685</v>
      </c>
      <c r="E9410" s="178">
        <v>35.669989999999999</v>
      </c>
      <c r="F9410" s="178">
        <v>35.799999999999997</v>
      </c>
      <c r="G9410" s="178"/>
      <c r="H9410" s="178"/>
      <c r="I9410" s="178"/>
      <c r="J9410" s="106">
        <v>37685</v>
      </c>
      <c r="K9410" s="178">
        <v>49.5</v>
      </c>
      <c r="L9410" s="178">
        <v>49.68</v>
      </c>
    </row>
    <row r="9411" spans="1:12">
      <c r="A9411" s="178"/>
      <c r="B9411" s="178"/>
      <c r="C9411" s="178"/>
      <c r="D9411" s="106">
        <v>37684</v>
      </c>
      <c r="E9411" s="178">
        <v>36.370010000000001</v>
      </c>
      <c r="F9411" s="178">
        <v>35.669989999999999</v>
      </c>
      <c r="G9411" s="178"/>
      <c r="H9411" s="178"/>
      <c r="I9411" s="178"/>
      <c r="J9411" s="106">
        <v>37684</v>
      </c>
      <c r="K9411" s="178">
        <v>49.62</v>
      </c>
      <c r="L9411" s="178">
        <v>49.43</v>
      </c>
    </row>
    <row r="9412" spans="1:12">
      <c r="A9412" s="178"/>
      <c r="B9412" s="178"/>
      <c r="C9412" s="178"/>
      <c r="D9412" s="106">
        <v>37683</v>
      </c>
      <c r="E9412" s="178">
        <v>36.520000000000003</v>
      </c>
      <c r="F9412" s="178">
        <v>36.370010000000001</v>
      </c>
      <c r="G9412" s="178"/>
      <c r="H9412" s="178"/>
      <c r="I9412" s="178"/>
      <c r="J9412" s="106">
        <v>37683</v>
      </c>
      <c r="K9412" s="178">
        <v>49.89</v>
      </c>
      <c r="L9412" s="178">
        <v>49.52</v>
      </c>
    </row>
    <row r="9413" spans="1:12">
      <c r="A9413" s="178"/>
      <c r="B9413" s="178"/>
      <c r="C9413" s="178"/>
      <c r="D9413" s="106">
        <v>37680</v>
      </c>
      <c r="E9413" s="178">
        <v>36.25</v>
      </c>
      <c r="F9413" s="178">
        <v>36.310009999999998</v>
      </c>
      <c r="G9413" s="178"/>
      <c r="H9413" s="178"/>
      <c r="I9413" s="178"/>
      <c r="J9413" s="106">
        <v>37680</v>
      </c>
      <c r="K9413" s="178">
        <v>50.1</v>
      </c>
      <c r="L9413" s="178">
        <v>49.75</v>
      </c>
    </row>
    <row r="9414" spans="1:12">
      <c r="A9414" s="178"/>
      <c r="B9414" s="178"/>
      <c r="C9414" s="178"/>
      <c r="D9414" s="106">
        <v>37679</v>
      </c>
      <c r="E9414" s="178">
        <v>35.539990000000003</v>
      </c>
      <c r="F9414" s="178">
        <v>36.220010000000002</v>
      </c>
      <c r="G9414" s="178"/>
      <c r="H9414" s="178"/>
      <c r="I9414" s="178"/>
      <c r="J9414" s="106">
        <v>37679</v>
      </c>
      <c r="K9414" s="178">
        <v>49.47</v>
      </c>
      <c r="L9414" s="178">
        <v>50.2</v>
      </c>
    </row>
    <row r="9415" spans="1:12">
      <c r="A9415" s="178"/>
      <c r="B9415" s="178"/>
      <c r="C9415" s="178"/>
      <c r="D9415" s="106">
        <v>37678</v>
      </c>
      <c r="E9415" s="178">
        <v>35.899990000000003</v>
      </c>
      <c r="F9415" s="178">
        <v>35.340009999999999</v>
      </c>
      <c r="G9415" s="178"/>
      <c r="H9415" s="178"/>
      <c r="I9415" s="178"/>
      <c r="J9415" s="106">
        <v>37678</v>
      </c>
      <c r="K9415" s="178">
        <v>50.02</v>
      </c>
      <c r="L9415" s="178">
        <v>49.49</v>
      </c>
    </row>
    <row r="9416" spans="1:12">
      <c r="A9416" s="178"/>
      <c r="B9416" s="178"/>
      <c r="C9416" s="178"/>
      <c r="D9416" s="106">
        <v>37677</v>
      </c>
      <c r="E9416" s="178">
        <v>36</v>
      </c>
      <c r="F9416" s="178">
        <v>36.07</v>
      </c>
      <c r="G9416" s="178"/>
      <c r="H9416" s="178"/>
      <c r="I9416" s="178"/>
      <c r="J9416" s="106">
        <v>37677</v>
      </c>
      <c r="K9416" s="178">
        <v>49.56</v>
      </c>
      <c r="L9416" s="178">
        <v>50.1</v>
      </c>
    </row>
    <row r="9417" spans="1:12">
      <c r="A9417" s="178"/>
      <c r="B9417" s="178"/>
      <c r="C9417" s="178"/>
      <c r="D9417" s="106">
        <v>37676</v>
      </c>
      <c r="E9417" s="178">
        <v>36.240009999999998</v>
      </c>
      <c r="F9417" s="178">
        <v>36.119990000000001</v>
      </c>
      <c r="G9417" s="178"/>
      <c r="H9417" s="178"/>
      <c r="I9417" s="178"/>
      <c r="J9417" s="106">
        <v>37676</v>
      </c>
      <c r="K9417" s="178">
        <v>50.05</v>
      </c>
      <c r="L9417" s="178">
        <v>49.66</v>
      </c>
    </row>
    <row r="9418" spans="1:12">
      <c r="A9418" s="178"/>
      <c r="B9418" s="178"/>
      <c r="C9418" s="178"/>
      <c r="D9418" s="106">
        <v>37673</v>
      </c>
      <c r="E9418" s="178">
        <v>36</v>
      </c>
      <c r="F9418" s="178">
        <v>36.439990000000002</v>
      </c>
      <c r="G9418" s="178"/>
      <c r="H9418" s="178"/>
      <c r="I9418" s="178"/>
      <c r="J9418" s="106">
        <v>37673</v>
      </c>
      <c r="K9418" s="178">
        <v>49.2</v>
      </c>
      <c r="L9418" s="178">
        <v>50.05</v>
      </c>
    </row>
    <row r="9419" spans="1:12">
      <c r="A9419" s="178"/>
      <c r="B9419" s="178"/>
      <c r="C9419" s="178"/>
      <c r="D9419" s="106">
        <v>37672</v>
      </c>
      <c r="E9419" s="178">
        <v>35.939990000000002</v>
      </c>
      <c r="F9419" s="178">
        <v>35.989989999999999</v>
      </c>
      <c r="G9419" s="178"/>
      <c r="H9419" s="178"/>
      <c r="I9419" s="178"/>
      <c r="J9419" s="106">
        <v>37672</v>
      </c>
      <c r="K9419" s="178">
        <v>48.79</v>
      </c>
      <c r="L9419" s="178">
        <v>49.22</v>
      </c>
    </row>
    <row r="9420" spans="1:12">
      <c r="A9420" s="178"/>
      <c r="B9420" s="178"/>
      <c r="C9420" s="178"/>
      <c r="D9420" s="106">
        <v>37671</v>
      </c>
      <c r="E9420" s="178">
        <v>35.979999999999997</v>
      </c>
      <c r="F9420" s="178">
        <v>35.939990000000002</v>
      </c>
      <c r="G9420" s="178"/>
      <c r="H9420" s="178"/>
      <c r="I9420" s="178"/>
      <c r="J9420" s="106">
        <v>37671</v>
      </c>
      <c r="K9420" s="178">
        <v>48.61</v>
      </c>
      <c r="L9420" s="178">
        <v>48.8</v>
      </c>
    </row>
    <row r="9421" spans="1:12">
      <c r="A9421" s="178"/>
      <c r="B9421" s="178"/>
      <c r="C9421" s="178"/>
      <c r="D9421" s="106">
        <v>37670</v>
      </c>
      <c r="E9421" s="178">
        <v>35.539990000000003</v>
      </c>
      <c r="F9421" s="178">
        <v>35.979999999999997</v>
      </c>
      <c r="G9421" s="178"/>
      <c r="H9421" s="178"/>
      <c r="I9421" s="178"/>
      <c r="J9421" s="106">
        <v>37670</v>
      </c>
      <c r="K9421" s="178">
        <v>47.75</v>
      </c>
      <c r="L9421" s="178">
        <v>48.61</v>
      </c>
    </row>
    <row r="9422" spans="1:12">
      <c r="A9422" s="178"/>
      <c r="B9422" s="178"/>
      <c r="C9422" s="178"/>
      <c r="D9422" s="106">
        <v>37666</v>
      </c>
      <c r="E9422" s="178">
        <v>34.9</v>
      </c>
      <c r="F9422" s="178">
        <v>35.539990000000003</v>
      </c>
      <c r="G9422" s="178"/>
      <c r="H9422" s="178"/>
      <c r="I9422" s="178"/>
      <c r="J9422" s="106">
        <v>37666</v>
      </c>
      <c r="K9422" s="178">
        <v>46.95</v>
      </c>
      <c r="L9422" s="178">
        <v>47.76</v>
      </c>
    </row>
    <row r="9423" spans="1:12">
      <c r="A9423" s="178"/>
      <c r="B9423" s="178"/>
      <c r="C9423" s="178"/>
      <c r="D9423" s="106">
        <v>37665</v>
      </c>
      <c r="E9423" s="178">
        <v>34.660020000000003</v>
      </c>
      <c r="F9423" s="178">
        <v>34.67</v>
      </c>
      <c r="G9423" s="178"/>
      <c r="H9423" s="178"/>
      <c r="I9423" s="178"/>
      <c r="J9423" s="106">
        <v>37665</v>
      </c>
      <c r="K9423" s="178">
        <v>47.02</v>
      </c>
      <c r="L9423" s="178">
        <v>46.97</v>
      </c>
    </row>
    <row r="9424" spans="1:12">
      <c r="A9424" s="178"/>
      <c r="B9424" s="178"/>
      <c r="C9424" s="178"/>
      <c r="D9424" s="106">
        <v>37664</v>
      </c>
      <c r="E9424" s="178">
        <v>35.039990000000003</v>
      </c>
      <c r="F9424" s="178">
        <v>34.520000000000003</v>
      </c>
      <c r="G9424" s="178"/>
      <c r="H9424" s="178"/>
      <c r="I9424" s="178"/>
      <c r="J9424" s="106">
        <v>37664</v>
      </c>
      <c r="K9424" s="178">
        <v>47.06</v>
      </c>
      <c r="L9424" s="178">
        <v>47.1</v>
      </c>
    </row>
    <row r="9425" spans="1:12">
      <c r="A9425" s="178"/>
      <c r="B9425" s="178"/>
      <c r="C9425" s="178"/>
      <c r="D9425" s="106">
        <v>37663</v>
      </c>
      <c r="E9425" s="178">
        <v>35.71</v>
      </c>
      <c r="F9425" s="178">
        <v>35.039990000000003</v>
      </c>
      <c r="G9425" s="178"/>
      <c r="H9425" s="178"/>
      <c r="I9425" s="178"/>
      <c r="J9425" s="106">
        <v>37663</v>
      </c>
      <c r="K9425" s="178">
        <v>48.29</v>
      </c>
      <c r="L9425" s="178">
        <v>47.31</v>
      </c>
    </row>
    <row r="9426" spans="1:12">
      <c r="A9426" s="178"/>
      <c r="B9426" s="178"/>
      <c r="C9426" s="178"/>
      <c r="D9426" s="106">
        <v>37662</v>
      </c>
      <c r="E9426" s="178">
        <v>35.849989999999998</v>
      </c>
      <c r="F9426" s="178">
        <v>35.560009999999998</v>
      </c>
      <c r="G9426" s="178"/>
      <c r="H9426" s="178"/>
      <c r="I9426" s="178"/>
      <c r="J9426" s="106">
        <v>37662</v>
      </c>
      <c r="K9426" s="178">
        <v>48.73</v>
      </c>
      <c r="L9426" s="178">
        <v>48.33</v>
      </c>
    </row>
    <row r="9427" spans="1:12">
      <c r="A9427" s="178"/>
      <c r="B9427" s="178"/>
      <c r="C9427" s="178"/>
      <c r="D9427" s="106">
        <v>37659</v>
      </c>
      <c r="E9427" s="178">
        <v>35.290010000000002</v>
      </c>
      <c r="F9427" s="178">
        <v>35.689990000000002</v>
      </c>
      <c r="G9427" s="178"/>
      <c r="H9427" s="178"/>
      <c r="I9427" s="178"/>
      <c r="J9427" s="106">
        <v>37659</v>
      </c>
      <c r="K9427" s="178">
        <v>49.19</v>
      </c>
      <c r="L9427" s="178">
        <v>48.81</v>
      </c>
    </row>
    <row r="9428" spans="1:12">
      <c r="A9428" s="178"/>
      <c r="B9428" s="178"/>
      <c r="C9428" s="178"/>
      <c r="D9428" s="106">
        <v>37658</v>
      </c>
      <c r="E9428" s="178">
        <v>35.1</v>
      </c>
      <c r="F9428" s="178">
        <v>34.690010000000001</v>
      </c>
      <c r="G9428" s="178"/>
      <c r="H9428" s="178"/>
      <c r="I9428" s="178"/>
      <c r="J9428" s="106">
        <v>37658</v>
      </c>
      <c r="K9428" s="178">
        <v>50</v>
      </c>
      <c r="L9428" s="178">
        <v>49.18</v>
      </c>
    </row>
    <row r="9429" spans="1:12">
      <c r="A9429" s="178"/>
      <c r="B9429" s="178"/>
      <c r="C9429" s="178"/>
      <c r="D9429" s="106">
        <v>37657</v>
      </c>
      <c r="E9429" s="178">
        <v>35.149990000000003</v>
      </c>
      <c r="F9429" s="178">
        <v>35.26</v>
      </c>
      <c r="G9429" s="178"/>
      <c r="H9429" s="178"/>
      <c r="I9429" s="178"/>
      <c r="J9429" s="106">
        <v>37657</v>
      </c>
      <c r="K9429" s="178">
        <v>49.09</v>
      </c>
      <c r="L9429" s="178">
        <v>49.02</v>
      </c>
    </row>
    <row r="9430" spans="1:12">
      <c r="A9430" s="178"/>
      <c r="B9430" s="178"/>
      <c r="C9430" s="178"/>
      <c r="D9430" s="106">
        <v>37656</v>
      </c>
      <c r="E9430" s="178">
        <v>34.999980000000001</v>
      </c>
      <c r="F9430" s="178">
        <v>35.119999999999997</v>
      </c>
      <c r="G9430" s="178"/>
      <c r="H9430" s="178"/>
      <c r="I9430" s="178"/>
      <c r="J9430" s="106">
        <v>37656</v>
      </c>
      <c r="K9430" s="178">
        <v>49.5</v>
      </c>
      <c r="L9430" s="178">
        <v>48.94</v>
      </c>
    </row>
    <row r="9431" spans="1:12">
      <c r="A9431" s="178"/>
      <c r="B9431" s="178"/>
      <c r="C9431" s="178"/>
      <c r="D9431" s="106">
        <v>37655</v>
      </c>
      <c r="E9431" s="178">
        <v>36.150010000000002</v>
      </c>
      <c r="F9431" s="178">
        <v>35.909999999999997</v>
      </c>
      <c r="G9431" s="178"/>
      <c r="H9431" s="178"/>
      <c r="I9431" s="178"/>
      <c r="J9431" s="106">
        <v>37655</v>
      </c>
      <c r="K9431" s="178">
        <v>49.97</v>
      </c>
      <c r="L9431" s="178">
        <v>49.81</v>
      </c>
    </row>
    <row r="9432" spans="1:12">
      <c r="A9432" s="178"/>
      <c r="B9432" s="178"/>
      <c r="C9432" s="178"/>
      <c r="D9432" s="106">
        <v>37652</v>
      </c>
      <c r="E9432" s="178">
        <v>34.499989999999997</v>
      </c>
      <c r="F9432" s="178">
        <v>35.899990000000003</v>
      </c>
      <c r="G9432" s="178"/>
      <c r="H9432" s="178"/>
      <c r="I9432" s="178"/>
      <c r="J9432" s="106">
        <v>37652</v>
      </c>
      <c r="K9432" s="178">
        <v>49.2</v>
      </c>
      <c r="L9432" s="178">
        <v>49.92</v>
      </c>
    </row>
    <row r="9433" spans="1:12">
      <c r="A9433" s="178"/>
      <c r="B9433" s="178"/>
      <c r="C9433" s="178"/>
      <c r="D9433" s="106">
        <v>37651</v>
      </c>
      <c r="E9433" s="178">
        <v>36.220010000000002</v>
      </c>
      <c r="F9433" s="178">
        <v>35.219990000000003</v>
      </c>
      <c r="G9433" s="178"/>
      <c r="H9433" s="178"/>
      <c r="I9433" s="178"/>
      <c r="J9433" s="106">
        <v>37651</v>
      </c>
      <c r="K9433" s="178">
        <v>48.55</v>
      </c>
      <c r="L9433" s="178">
        <v>49.18</v>
      </c>
    </row>
    <row r="9434" spans="1:12">
      <c r="A9434" s="178"/>
      <c r="B9434" s="178"/>
      <c r="C9434" s="178"/>
      <c r="D9434" s="106">
        <v>37650</v>
      </c>
      <c r="E9434" s="178">
        <v>35.770000000000003</v>
      </c>
      <c r="F9434" s="178">
        <v>36.25</v>
      </c>
      <c r="G9434" s="178"/>
      <c r="H9434" s="178"/>
      <c r="I9434" s="178"/>
      <c r="J9434" s="106">
        <v>37650</v>
      </c>
      <c r="K9434" s="178">
        <v>47.39</v>
      </c>
      <c r="L9434" s="178">
        <v>46.61</v>
      </c>
    </row>
    <row r="9435" spans="1:12">
      <c r="A9435" s="178"/>
      <c r="B9435" s="178"/>
      <c r="C9435" s="178"/>
      <c r="D9435" s="106">
        <v>37649</v>
      </c>
      <c r="E9435" s="178">
        <v>35.979999999999997</v>
      </c>
      <c r="F9435" s="178">
        <v>36.020000000000003</v>
      </c>
      <c r="G9435" s="178"/>
      <c r="H9435" s="178"/>
      <c r="I9435" s="178"/>
      <c r="J9435" s="106">
        <v>37649</v>
      </c>
      <c r="K9435" s="178">
        <v>47.7</v>
      </c>
      <c r="L9435" s="178">
        <v>47.51</v>
      </c>
    </row>
    <row r="9436" spans="1:12">
      <c r="A9436" s="178"/>
      <c r="B9436" s="178"/>
      <c r="C9436" s="178"/>
      <c r="D9436" s="106">
        <v>37648</v>
      </c>
      <c r="E9436" s="178">
        <v>35.899990000000003</v>
      </c>
      <c r="F9436" s="178">
        <v>35.71</v>
      </c>
      <c r="G9436" s="178"/>
      <c r="H9436" s="178"/>
      <c r="I9436" s="178"/>
      <c r="J9436" s="106">
        <v>37648</v>
      </c>
      <c r="K9436" s="178">
        <v>48.74</v>
      </c>
      <c r="L9436" s="178">
        <v>47.4</v>
      </c>
    </row>
    <row r="9437" spans="1:12">
      <c r="A9437" s="178"/>
      <c r="B9437" s="178"/>
      <c r="C9437" s="178"/>
      <c r="D9437" s="106">
        <v>37645</v>
      </c>
      <c r="E9437" s="178">
        <v>36.880000000000003</v>
      </c>
      <c r="F9437" s="178">
        <v>36.029989999999998</v>
      </c>
      <c r="G9437" s="178"/>
      <c r="H9437" s="178"/>
      <c r="I9437" s="178"/>
      <c r="J9437" s="106">
        <v>37645</v>
      </c>
      <c r="K9437" s="178">
        <v>49.89</v>
      </c>
      <c r="L9437" s="178">
        <v>48.86</v>
      </c>
    </row>
    <row r="9438" spans="1:12">
      <c r="A9438" s="178"/>
      <c r="B9438" s="178"/>
      <c r="C9438" s="178"/>
      <c r="D9438" s="106">
        <v>37644</v>
      </c>
      <c r="E9438" s="178">
        <v>37.030009999999997</v>
      </c>
      <c r="F9438" s="178">
        <v>36.880000000000003</v>
      </c>
      <c r="G9438" s="178"/>
      <c r="H9438" s="178"/>
      <c r="I9438" s="178"/>
      <c r="J9438" s="106">
        <v>37644</v>
      </c>
      <c r="K9438" s="178">
        <v>49.8</v>
      </c>
      <c r="L9438" s="178">
        <v>49.94</v>
      </c>
    </row>
    <row r="9439" spans="1:12">
      <c r="A9439" s="178"/>
      <c r="B9439" s="178"/>
      <c r="C9439" s="178"/>
      <c r="D9439" s="106">
        <v>37643</v>
      </c>
      <c r="E9439" s="178">
        <v>37.249980000000001</v>
      </c>
      <c r="F9439" s="178">
        <v>36.830010000000001</v>
      </c>
      <c r="G9439" s="178"/>
      <c r="H9439" s="178"/>
      <c r="I9439" s="178"/>
      <c r="J9439" s="106">
        <v>37643</v>
      </c>
      <c r="K9439" s="178">
        <v>49.52</v>
      </c>
      <c r="L9439" s="178">
        <v>49.47</v>
      </c>
    </row>
    <row r="9440" spans="1:12">
      <c r="A9440" s="178"/>
      <c r="B9440" s="178"/>
      <c r="C9440" s="178"/>
      <c r="D9440" s="106">
        <v>37642</v>
      </c>
      <c r="E9440" s="178">
        <v>37.900010000000002</v>
      </c>
      <c r="F9440" s="178">
        <v>37.249980000000001</v>
      </c>
      <c r="G9440" s="178"/>
      <c r="H9440" s="178"/>
      <c r="I9440" s="178"/>
      <c r="J9440" s="106">
        <v>37642</v>
      </c>
      <c r="K9440" s="178">
        <v>49.5</v>
      </c>
      <c r="L9440" s="178">
        <v>49.52</v>
      </c>
    </row>
    <row r="9441" spans="1:12">
      <c r="A9441" s="178"/>
      <c r="B9441" s="178"/>
      <c r="C9441" s="178"/>
      <c r="D9441" s="106">
        <v>37638</v>
      </c>
      <c r="E9441" s="178">
        <v>37.649990000000003</v>
      </c>
      <c r="F9441" s="178">
        <v>37.659999999999997</v>
      </c>
      <c r="G9441" s="178"/>
      <c r="H9441" s="178"/>
      <c r="I9441" s="178"/>
      <c r="J9441" s="106">
        <v>37638</v>
      </c>
      <c r="K9441" s="178">
        <v>49.59</v>
      </c>
      <c r="L9441" s="178">
        <v>49.7</v>
      </c>
    </row>
    <row r="9442" spans="1:12">
      <c r="A9442" s="178"/>
      <c r="B9442" s="178"/>
      <c r="C9442" s="178"/>
      <c r="D9442" s="106">
        <v>37637</v>
      </c>
      <c r="E9442" s="178">
        <v>38.099989999999998</v>
      </c>
      <c r="F9442" s="178">
        <v>37.649990000000003</v>
      </c>
      <c r="G9442" s="178"/>
      <c r="H9442" s="178"/>
      <c r="I9442" s="178"/>
      <c r="J9442" s="106">
        <v>37637</v>
      </c>
      <c r="K9442" s="178">
        <v>49.36</v>
      </c>
      <c r="L9442" s="178">
        <v>49.61</v>
      </c>
    </row>
    <row r="9443" spans="1:12">
      <c r="A9443" s="178"/>
      <c r="B9443" s="178"/>
      <c r="C9443" s="178"/>
      <c r="D9443" s="106">
        <v>37636</v>
      </c>
      <c r="E9443" s="178">
        <v>38.509990000000002</v>
      </c>
      <c r="F9443" s="178">
        <v>37.900010000000002</v>
      </c>
      <c r="G9443" s="178"/>
      <c r="H9443" s="178"/>
      <c r="I9443" s="178"/>
      <c r="J9443" s="106">
        <v>37636</v>
      </c>
      <c r="K9443" s="178">
        <v>50.97</v>
      </c>
      <c r="L9443" s="178">
        <v>49.36</v>
      </c>
    </row>
    <row r="9444" spans="1:12">
      <c r="A9444" s="178"/>
      <c r="B9444" s="178"/>
      <c r="C9444" s="178"/>
      <c r="D9444" s="106">
        <v>37635</v>
      </c>
      <c r="E9444" s="178">
        <v>38.07</v>
      </c>
      <c r="F9444" s="178">
        <v>38.5</v>
      </c>
      <c r="G9444" s="178"/>
      <c r="H9444" s="178"/>
      <c r="I9444" s="178"/>
      <c r="J9444" s="106">
        <v>37635</v>
      </c>
      <c r="K9444" s="178">
        <v>51.61</v>
      </c>
      <c r="L9444" s="178">
        <v>51.12</v>
      </c>
    </row>
    <row r="9445" spans="1:12">
      <c r="A9445" s="178"/>
      <c r="B9445" s="178"/>
      <c r="C9445" s="178"/>
      <c r="D9445" s="106">
        <v>37634</v>
      </c>
      <c r="E9445" s="178">
        <v>38</v>
      </c>
      <c r="F9445" s="178">
        <v>38.090000000000003</v>
      </c>
      <c r="G9445" s="178"/>
      <c r="H9445" s="178"/>
      <c r="I9445" s="178"/>
      <c r="J9445" s="106">
        <v>37634</v>
      </c>
      <c r="K9445" s="178">
        <v>51.8</v>
      </c>
      <c r="L9445" s="178">
        <v>51.71</v>
      </c>
    </row>
    <row r="9446" spans="1:12">
      <c r="A9446" s="178"/>
      <c r="B9446" s="178"/>
      <c r="C9446" s="178"/>
      <c r="D9446" s="106">
        <v>37631</v>
      </c>
      <c r="E9446" s="178">
        <v>37.900010000000002</v>
      </c>
      <c r="F9446" s="178">
        <v>37.750010000000003</v>
      </c>
      <c r="G9446" s="178"/>
      <c r="H9446" s="178"/>
      <c r="I9446" s="178"/>
      <c r="J9446" s="106">
        <v>37631</v>
      </c>
      <c r="K9446" s="178">
        <v>50.95</v>
      </c>
      <c r="L9446" s="178">
        <v>51.55</v>
      </c>
    </row>
    <row r="9447" spans="1:12">
      <c r="A9447" s="178"/>
      <c r="B9447" s="178"/>
      <c r="C9447" s="178"/>
      <c r="D9447" s="106">
        <v>37630</v>
      </c>
      <c r="E9447" s="178">
        <v>37.500010000000003</v>
      </c>
      <c r="F9447" s="178">
        <v>38.119999999999997</v>
      </c>
      <c r="G9447" s="178"/>
      <c r="H9447" s="178"/>
      <c r="I9447" s="178"/>
      <c r="J9447" s="106">
        <v>37630</v>
      </c>
      <c r="K9447" s="178">
        <v>50.7</v>
      </c>
      <c r="L9447" s="178">
        <v>51.32</v>
      </c>
    </row>
    <row r="9448" spans="1:12">
      <c r="A9448" s="178"/>
      <c r="B9448" s="178"/>
      <c r="C9448" s="178"/>
      <c r="D9448" s="106">
        <v>37629</v>
      </c>
      <c r="E9448" s="178">
        <v>37.500010000000003</v>
      </c>
      <c r="F9448" s="178">
        <v>37.399990000000003</v>
      </c>
      <c r="G9448" s="178"/>
      <c r="H9448" s="178"/>
      <c r="I9448" s="178"/>
      <c r="J9448" s="106">
        <v>37629</v>
      </c>
      <c r="K9448" s="178">
        <v>50.65</v>
      </c>
      <c r="L9448" s="178">
        <v>50.72</v>
      </c>
    </row>
    <row r="9449" spans="1:12">
      <c r="A9449" s="178"/>
      <c r="B9449" s="178"/>
      <c r="C9449" s="178"/>
      <c r="D9449" s="106">
        <v>37628</v>
      </c>
      <c r="E9449" s="178">
        <v>37.840000000000003</v>
      </c>
      <c r="F9449" s="178">
        <v>37.500010000000003</v>
      </c>
      <c r="G9449" s="178"/>
      <c r="H9449" s="178"/>
      <c r="I9449" s="178"/>
      <c r="J9449" s="106">
        <v>37628</v>
      </c>
      <c r="K9449" s="178">
        <v>50.73</v>
      </c>
      <c r="L9449" s="178">
        <v>50.49</v>
      </c>
    </row>
    <row r="9450" spans="1:12">
      <c r="A9450" s="178"/>
      <c r="B9450" s="178"/>
      <c r="C9450" s="178"/>
      <c r="D9450" s="106">
        <v>37627</v>
      </c>
      <c r="E9450" s="178">
        <v>37.419989999999999</v>
      </c>
      <c r="F9450" s="178">
        <v>37.939990000000002</v>
      </c>
      <c r="G9450" s="178"/>
      <c r="H9450" s="178"/>
      <c r="I9450" s="178"/>
      <c r="J9450" s="106">
        <v>37627</v>
      </c>
      <c r="K9450" s="178">
        <v>50.63</v>
      </c>
      <c r="L9450" s="178">
        <v>50.73</v>
      </c>
    </row>
    <row r="9451" spans="1:12">
      <c r="A9451" s="178"/>
      <c r="B9451" s="178"/>
      <c r="C9451" s="178"/>
      <c r="D9451" s="106">
        <v>37624</v>
      </c>
      <c r="E9451" s="178">
        <v>37.41001</v>
      </c>
      <c r="F9451" s="178">
        <v>37.429989999999997</v>
      </c>
      <c r="G9451" s="178"/>
      <c r="H9451" s="178"/>
      <c r="I9451" s="178"/>
      <c r="J9451" s="106">
        <v>37624</v>
      </c>
      <c r="K9451" s="178">
        <v>50.4</v>
      </c>
      <c r="L9451" s="178">
        <v>50.73</v>
      </c>
    </row>
    <row r="9452" spans="1:12">
      <c r="A9452" s="178"/>
      <c r="B9452" s="178"/>
      <c r="C9452" s="178"/>
      <c r="D9452" s="106">
        <v>37623</v>
      </c>
      <c r="E9452" s="178">
        <v>36.799990000000001</v>
      </c>
      <c r="F9452" s="178">
        <v>37.41001</v>
      </c>
      <c r="G9452" s="178"/>
      <c r="H9452" s="178"/>
      <c r="I9452" s="178"/>
      <c r="J9452" s="106">
        <v>37623</v>
      </c>
      <c r="K9452" s="178">
        <v>49.4</v>
      </c>
      <c r="L9452" s="178">
        <v>50.98</v>
      </c>
    </row>
    <row r="9453" spans="1:12">
      <c r="A9453" s="178"/>
      <c r="B9453" s="178"/>
      <c r="C9453" s="178"/>
      <c r="D9453" s="106">
        <v>37621</v>
      </c>
      <c r="E9453" s="178">
        <v>36.749989999999997</v>
      </c>
      <c r="F9453" s="178">
        <v>36.529989999999998</v>
      </c>
      <c r="G9453" s="178"/>
      <c r="H9453" s="178"/>
      <c r="I9453" s="178"/>
      <c r="J9453" s="106">
        <v>37621</v>
      </c>
      <c r="K9453" s="178">
        <v>49.26</v>
      </c>
      <c r="L9453" s="178">
        <v>48.85</v>
      </c>
    </row>
    <row r="9454" spans="1:12">
      <c r="A9454" s="178"/>
      <c r="B9454" s="178"/>
      <c r="C9454" s="178"/>
      <c r="D9454" s="106">
        <v>37620</v>
      </c>
      <c r="E9454" s="178">
        <v>36.439990000000002</v>
      </c>
      <c r="F9454" s="178">
        <v>36.770000000000003</v>
      </c>
      <c r="G9454" s="178"/>
      <c r="H9454" s="178"/>
      <c r="I9454" s="178"/>
      <c r="J9454" s="106">
        <v>37620</v>
      </c>
      <c r="K9454" s="178">
        <v>49.87</v>
      </c>
      <c r="L9454" s="178">
        <v>49.25</v>
      </c>
    </row>
    <row r="9455" spans="1:12">
      <c r="A9455" s="178"/>
      <c r="B9455" s="178"/>
      <c r="C9455" s="178"/>
      <c r="D9455" s="106">
        <v>37617</v>
      </c>
      <c r="E9455" s="178">
        <v>36.850009999999997</v>
      </c>
      <c r="F9455" s="178">
        <v>36.450000000000003</v>
      </c>
      <c r="G9455" s="178"/>
      <c r="H9455" s="178"/>
      <c r="I9455" s="178"/>
      <c r="J9455" s="106">
        <v>37617</v>
      </c>
      <c r="K9455" s="178">
        <v>50.7</v>
      </c>
      <c r="L9455" s="178">
        <v>50.07</v>
      </c>
    </row>
    <row r="9456" spans="1:12">
      <c r="A9456" s="178"/>
      <c r="B9456" s="178"/>
      <c r="C9456" s="178"/>
      <c r="D9456" s="106">
        <v>37616</v>
      </c>
      <c r="E9456" s="178">
        <v>36.92</v>
      </c>
      <c r="F9456" s="178">
        <v>37.06</v>
      </c>
      <c r="G9456" s="178"/>
      <c r="H9456" s="178"/>
      <c r="I9456" s="178"/>
      <c r="J9456" s="106">
        <v>37616</v>
      </c>
      <c r="K9456" s="178">
        <v>50.25</v>
      </c>
      <c r="L9456" s="178">
        <v>50.8</v>
      </c>
    </row>
    <row r="9457" spans="1:12">
      <c r="A9457" s="178"/>
      <c r="B9457" s="178"/>
      <c r="C9457" s="178"/>
      <c r="D9457" s="106">
        <v>37614</v>
      </c>
      <c r="E9457" s="178">
        <v>36.749989999999997</v>
      </c>
      <c r="F9457" s="178">
        <v>36.79</v>
      </c>
      <c r="G9457" s="178"/>
      <c r="H9457" s="178"/>
      <c r="I9457" s="178"/>
      <c r="J9457" s="106">
        <v>37614</v>
      </c>
      <c r="K9457" s="178">
        <v>50.25</v>
      </c>
      <c r="L9457" s="178">
        <v>50.31</v>
      </c>
    </row>
    <row r="9458" spans="1:12">
      <c r="A9458" s="178"/>
      <c r="B9458" s="178"/>
      <c r="C9458" s="178"/>
      <c r="D9458" s="106">
        <v>37613</v>
      </c>
      <c r="E9458" s="178">
        <v>36.55001</v>
      </c>
      <c r="F9458" s="178">
        <v>36.770000000000003</v>
      </c>
      <c r="G9458" s="178"/>
      <c r="H9458" s="178"/>
      <c r="I9458" s="178"/>
      <c r="J9458" s="106">
        <v>37613</v>
      </c>
      <c r="K9458" s="178">
        <v>49.63</v>
      </c>
      <c r="L9458" s="178">
        <v>50.45</v>
      </c>
    </row>
    <row r="9459" spans="1:12">
      <c r="A9459" s="178"/>
      <c r="B9459" s="178"/>
      <c r="C9459" s="178"/>
      <c r="D9459" s="106">
        <v>37610</v>
      </c>
      <c r="E9459" s="178">
        <v>36.029989999999998</v>
      </c>
      <c r="F9459" s="178">
        <v>36.770000000000003</v>
      </c>
      <c r="G9459" s="178"/>
      <c r="H9459" s="178"/>
      <c r="I9459" s="178"/>
      <c r="J9459" s="106">
        <v>37610</v>
      </c>
      <c r="K9459" s="178">
        <v>49.53</v>
      </c>
      <c r="L9459" s="178">
        <v>49.48</v>
      </c>
    </row>
    <row r="9460" spans="1:12">
      <c r="A9460" s="178"/>
      <c r="B9460" s="178"/>
      <c r="C9460" s="178"/>
      <c r="D9460" s="106">
        <v>37609</v>
      </c>
      <c r="E9460" s="178">
        <v>36.650010000000002</v>
      </c>
      <c r="F9460" s="178">
        <v>36.529989999999998</v>
      </c>
      <c r="G9460" s="178"/>
      <c r="H9460" s="178"/>
      <c r="I9460" s="178"/>
      <c r="J9460" s="106">
        <v>37609</v>
      </c>
      <c r="K9460" s="178">
        <v>50.18</v>
      </c>
      <c r="L9460" s="178">
        <v>49.53</v>
      </c>
    </row>
    <row r="9461" spans="1:12">
      <c r="A9461" s="178"/>
      <c r="B9461" s="178"/>
      <c r="C9461" s="178"/>
      <c r="D9461" s="106">
        <v>37608</v>
      </c>
      <c r="E9461" s="178">
        <v>37.489989999999999</v>
      </c>
      <c r="F9461" s="178">
        <v>36.9</v>
      </c>
      <c r="G9461" s="178"/>
      <c r="H9461" s="178"/>
      <c r="I9461" s="178"/>
      <c r="J9461" s="106">
        <v>37608</v>
      </c>
      <c r="K9461" s="178">
        <v>50.73</v>
      </c>
      <c r="L9461" s="178">
        <v>50.2</v>
      </c>
    </row>
    <row r="9462" spans="1:12">
      <c r="A9462" s="178"/>
      <c r="B9462" s="178"/>
      <c r="C9462" s="178"/>
      <c r="D9462" s="106">
        <v>37607</v>
      </c>
      <c r="E9462" s="178">
        <v>37.450009999999999</v>
      </c>
      <c r="F9462" s="178">
        <v>37.489989999999999</v>
      </c>
      <c r="G9462" s="178"/>
      <c r="H9462" s="178"/>
      <c r="I9462" s="178"/>
      <c r="J9462" s="106">
        <v>37607</v>
      </c>
      <c r="K9462" s="178">
        <v>51.15</v>
      </c>
      <c r="L9462" s="178">
        <v>50.93</v>
      </c>
    </row>
    <row r="9463" spans="1:12">
      <c r="A9463" s="178"/>
      <c r="B9463" s="178"/>
      <c r="C9463" s="178"/>
      <c r="D9463" s="106">
        <v>37606</v>
      </c>
      <c r="E9463" s="178">
        <v>37.419989999999999</v>
      </c>
      <c r="F9463" s="178">
        <v>37.44</v>
      </c>
      <c r="G9463" s="178"/>
      <c r="H9463" s="178"/>
      <c r="I9463" s="178"/>
      <c r="J9463" s="106">
        <v>37606</v>
      </c>
      <c r="K9463" s="178">
        <v>50.91</v>
      </c>
      <c r="L9463" s="178">
        <v>51.17</v>
      </c>
    </row>
    <row r="9464" spans="1:12">
      <c r="A9464" s="178"/>
      <c r="B9464" s="178"/>
      <c r="C9464" s="178"/>
      <c r="D9464" s="106">
        <v>37603</v>
      </c>
      <c r="E9464" s="178">
        <v>37.35</v>
      </c>
      <c r="F9464" s="178">
        <v>37.41001</v>
      </c>
      <c r="G9464" s="178"/>
      <c r="H9464" s="178"/>
      <c r="I9464" s="178"/>
      <c r="J9464" s="106">
        <v>37603</v>
      </c>
      <c r="K9464" s="178">
        <v>52.15</v>
      </c>
      <c r="L9464" s="178">
        <v>50.9</v>
      </c>
    </row>
    <row r="9465" spans="1:12">
      <c r="A9465" s="178"/>
      <c r="B9465" s="178"/>
      <c r="C9465" s="178"/>
      <c r="D9465" s="106">
        <v>37602</v>
      </c>
      <c r="E9465" s="178">
        <v>37.829990000000002</v>
      </c>
      <c r="F9465" s="178">
        <v>37.379989999999999</v>
      </c>
      <c r="G9465" s="178"/>
      <c r="H9465" s="178"/>
      <c r="I9465" s="178"/>
      <c r="J9465" s="106">
        <v>37602</v>
      </c>
      <c r="K9465" s="178">
        <v>52.4</v>
      </c>
      <c r="L9465" s="178">
        <v>52.25</v>
      </c>
    </row>
    <row r="9466" spans="1:12">
      <c r="A9466" s="178"/>
      <c r="B9466" s="178"/>
      <c r="C9466" s="178"/>
      <c r="D9466" s="106">
        <v>37601</v>
      </c>
      <c r="E9466" s="178">
        <v>37.119999999999997</v>
      </c>
      <c r="F9466" s="178">
        <v>37.810009999999998</v>
      </c>
      <c r="G9466" s="178"/>
      <c r="H9466" s="178"/>
      <c r="I9466" s="178"/>
      <c r="J9466" s="106">
        <v>37601</v>
      </c>
      <c r="K9466" s="178">
        <v>52</v>
      </c>
      <c r="L9466" s="178">
        <v>52.35</v>
      </c>
    </row>
    <row r="9467" spans="1:12">
      <c r="A9467" s="178"/>
      <c r="B9467" s="178"/>
      <c r="C9467" s="178"/>
      <c r="D9467" s="106">
        <v>37600</v>
      </c>
      <c r="E9467" s="178">
        <v>36.700000000000003</v>
      </c>
      <c r="F9467" s="178">
        <v>37.28</v>
      </c>
      <c r="G9467" s="178"/>
      <c r="H9467" s="178"/>
      <c r="I9467" s="178"/>
      <c r="J9467" s="106">
        <v>37600</v>
      </c>
      <c r="K9467" s="178">
        <v>51.45</v>
      </c>
      <c r="L9467" s="178">
        <v>52</v>
      </c>
    </row>
    <row r="9468" spans="1:12">
      <c r="A9468" s="178"/>
      <c r="B9468" s="178"/>
      <c r="C9468" s="178"/>
      <c r="D9468" s="106">
        <v>37599</v>
      </c>
      <c r="E9468" s="178">
        <v>37.180010000000003</v>
      </c>
      <c r="F9468" s="178">
        <v>36.56</v>
      </c>
      <c r="G9468" s="178"/>
      <c r="H9468" s="178"/>
      <c r="I9468" s="178"/>
      <c r="J9468" s="106">
        <v>37599</v>
      </c>
      <c r="K9468" s="178">
        <v>52.36</v>
      </c>
      <c r="L9468" s="178">
        <v>51.6</v>
      </c>
    </row>
    <row r="9469" spans="1:12">
      <c r="A9469" s="178"/>
      <c r="B9469" s="178"/>
      <c r="C9469" s="178"/>
      <c r="D9469" s="106">
        <v>37596</v>
      </c>
      <c r="E9469" s="178">
        <v>37.01999</v>
      </c>
      <c r="F9469" s="178">
        <v>37.320010000000003</v>
      </c>
      <c r="G9469" s="178"/>
      <c r="H9469" s="178"/>
      <c r="I9469" s="178"/>
      <c r="J9469" s="106">
        <v>37596</v>
      </c>
      <c r="K9469" s="178">
        <v>51.7</v>
      </c>
      <c r="L9469" s="178">
        <v>52.51</v>
      </c>
    </row>
    <row r="9470" spans="1:12">
      <c r="A9470" s="178"/>
      <c r="B9470" s="178"/>
      <c r="C9470" s="178"/>
      <c r="D9470" s="106">
        <v>37595</v>
      </c>
      <c r="E9470" s="178">
        <v>37.840000000000003</v>
      </c>
      <c r="F9470" s="178">
        <v>37.17</v>
      </c>
      <c r="G9470" s="178"/>
      <c r="H9470" s="178"/>
      <c r="I9470" s="178"/>
      <c r="J9470" s="106">
        <v>37595</v>
      </c>
      <c r="K9470" s="178">
        <v>52.6</v>
      </c>
      <c r="L9470" s="178">
        <v>51.83</v>
      </c>
    </row>
    <row r="9471" spans="1:12">
      <c r="A9471" s="178"/>
      <c r="B9471" s="178"/>
      <c r="C9471" s="178"/>
      <c r="D9471" s="106">
        <v>37594</v>
      </c>
      <c r="E9471" s="178">
        <v>37.500010000000003</v>
      </c>
      <c r="F9471" s="178">
        <v>37.739989999999999</v>
      </c>
      <c r="G9471" s="178"/>
      <c r="H9471" s="178"/>
      <c r="I9471" s="178"/>
      <c r="J9471" s="106">
        <v>37594</v>
      </c>
      <c r="K9471" s="178">
        <v>52.74</v>
      </c>
      <c r="L9471" s="178">
        <v>52.68</v>
      </c>
    </row>
    <row r="9472" spans="1:12">
      <c r="A9472" s="178"/>
      <c r="B9472" s="178"/>
      <c r="C9472" s="178"/>
      <c r="D9472" s="106">
        <v>37593</v>
      </c>
      <c r="E9472" s="178">
        <v>37.619999999999997</v>
      </c>
      <c r="F9472" s="178">
        <v>37.590009999999999</v>
      </c>
      <c r="G9472" s="178"/>
      <c r="H9472" s="178"/>
      <c r="I9472" s="178"/>
      <c r="J9472" s="106">
        <v>37593</v>
      </c>
      <c r="K9472" s="178">
        <v>52.82</v>
      </c>
      <c r="L9472" s="178">
        <v>52.84</v>
      </c>
    </row>
    <row r="9473" spans="1:12">
      <c r="A9473" s="178"/>
      <c r="B9473" s="178"/>
      <c r="C9473" s="178"/>
      <c r="D9473" s="106">
        <v>37592</v>
      </c>
      <c r="E9473" s="178">
        <v>37.15</v>
      </c>
      <c r="F9473" s="178">
        <v>37.320010000000003</v>
      </c>
      <c r="G9473" s="178"/>
      <c r="H9473" s="178"/>
      <c r="I9473" s="178"/>
      <c r="J9473" s="106">
        <v>37592</v>
      </c>
      <c r="K9473" s="178">
        <v>53</v>
      </c>
      <c r="L9473" s="178">
        <v>52.89</v>
      </c>
    </row>
    <row r="9474" spans="1:12">
      <c r="A9474" s="178"/>
      <c r="B9474" s="178"/>
      <c r="C9474" s="178"/>
      <c r="D9474" s="106">
        <v>37589</v>
      </c>
      <c r="E9474" s="178">
        <v>37.58</v>
      </c>
      <c r="F9474" s="178">
        <v>37.140009999999997</v>
      </c>
      <c r="G9474" s="178"/>
      <c r="H9474" s="178"/>
      <c r="I9474" s="178"/>
      <c r="J9474" s="106">
        <v>37589</v>
      </c>
      <c r="K9474" s="178">
        <v>53.38</v>
      </c>
      <c r="L9474" s="178">
        <v>52.97</v>
      </c>
    </row>
    <row r="9475" spans="1:12">
      <c r="A9475" s="178"/>
      <c r="B9475" s="178"/>
      <c r="C9475" s="178"/>
      <c r="D9475" s="106">
        <v>37587</v>
      </c>
      <c r="E9475" s="178">
        <v>36.72</v>
      </c>
      <c r="F9475" s="178">
        <v>37.53</v>
      </c>
      <c r="G9475" s="178"/>
      <c r="H9475" s="178"/>
      <c r="I9475" s="178"/>
      <c r="J9475" s="106">
        <v>37587</v>
      </c>
      <c r="K9475" s="178">
        <v>53.1</v>
      </c>
      <c r="L9475" s="178">
        <v>53.34</v>
      </c>
    </row>
    <row r="9476" spans="1:12">
      <c r="A9476" s="178"/>
      <c r="B9476" s="178"/>
      <c r="C9476" s="178"/>
      <c r="D9476" s="106">
        <v>37586</v>
      </c>
      <c r="E9476" s="178">
        <v>37.26</v>
      </c>
      <c r="F9476" s="178">
        <v>36.520000000000003</v>
      </c>
      <c r="G9476" s="178"/>
      <c r="H9476" s="178"/>
      <c r="I9476" s="178"/>
      <c r="J9476" s="106">
        <v>37586</v>
      </c>
      <c r="K9476" s="178">
        <v>53.61</v>
      </c>
      <c r="L9476" s="178">
        <v>52.61</v>
      </c>
    </row>
    <row r="9477" spans="1:12">
      <c r="A9477" s="178"/>
      <c r="B9477" s="178"/>
      <c r="C9477" s="178"/>
      <c r="D9477" s="106">
        <v>37585</v>
      </c>
      <c r="E9477" s="178">
        <v>37.619999999999997</v>
      </c>
      <c r="F9477" s="178">
        <v>37.360010000000003</v>
      </c>
      <c r="G9477" s="178"/>
      <c r="H9477" s="178"/>
      <c r="I9477" s="178"/>
      <c r="J9477" s="106">
        <v>37585</v>
      </c>
      <c r="K9477" s="178">
        <v>54.55</v>
      </c>
      <c r="L9477" s="178">
        <v>53.7</v>
      </c>
    </row>
    <row r="9478" spans="1:12">
      <c r="A9478" s="178"/>
      <c r="B9478" s="178"/>
      <c r="C9478" s="178"/>
      <c r="D9478" s="106">
        <v>37582</v>
      </c>
      <c r="E9478" s="178">
        <v>37.860010000000003</v>
      </c>
      <c r="F9478" s="178">
        <v>37.720010000000002</v>
      </c>
      <c r="G9478" s="178"/>
      <c r="H9478" s="178"/>
      <c r="I9478" s="178"/>
      <c r="J9478" s="106">
        <v>37582</v>
      </c>
      <c r="K9478" s="178">
        <v>54.3</v>
      </c>
      <c r="L9478" s="178">
        <v>54.48</v>
      </c>
    </row>
    <row r="9479" spans="1:12">
      <c r="A9479" s="178"/>
      <c r="B9479" s="178"/>
      <c r="C9479" s="178"/>
      <c r="D9479" s="106">
        <v>37581</v>
      </c>
      <c r="E9479" s="178">
        <v>37.33999</v>
      </c>
      <c r="F9479" s="178">
        <v>37.950009999999999</v>
      </c>
      <c r="G9479" s="178"/>
      <c r="H9479" s="178"/>
      <c r="I9479" s="178"/>
      <c r="J9479" s="106">
        <v>37581</v>
      </c>
      <c r="K9479" s="178">
        <v>55.3</v>
      </c>
      <c r="L9479" s="178">
        <v>54.35</v>
      </c>
    </row>
    <row r="9480" spans="1:12">
      <c r="A9480" s="178"/>
      <c r="B9480" s="178"/>
      <c r="C9480" s="178"/>
      <c r="D9480" s="106">
        <v>37580</v>
      </c>
      <c r="E9480" s="178">
        <v>36.67</v>
      </c>
      <c r="F9480" s="178">
        <v>37.35</v>
      </c>
      <c r="G9480" s="178"/>
      <c r="H9480" s="178"/>
      <c r="I9480" s="178"/>
      <c r="J9480" s="106">
        <v>37580</v>
      </c>
      <c r="K9480" s="178">
        <v>53.48</v>
      </c>
      <c r="L9480" s="178">
        <v>54.36</v>
      </c>
    </row>
    <row r="9481" spans="1:12">
      <c r="A9481" s="178"/>
      <c r="B9481" s="178"/>
      <c r="C9481" s="178"/>
      <c r="D9481" s="106">
        <v>37579</v>
      </c>
      <c r="E9481" s="178">
        <v>36.400010000000002</v>
      </c>
      <c r="F9481" s="178">
        <v>36.72</v>
      </c>
      <c r="G9481" s="178"/>
      <c r="H9481" s="178"/>
      <c r="I9481" s="178"/>
      <c r="J9481" s="106">
        <v>37579</v>
      </c>
      <c r="K9481" s="178">
        <v>53.05</v>
      </c>
      <c r="L9481" s="178">
        <v>53.23</v>
      </c>
    </row>
    <row r="9482" spans="1:12">
      <c r="A9482" s="178"/>
      <c r="B9482" s="178"/>
      <c r="C9482" s="178"/>
      <c r="D9482" s="106">
        <v>37578</v>
      </c>
      <c r="E9482" s="178">
        <v>37.069989999999997</v>
      </c>
      <c r="F9482" s="178">
        <v>36.400010000000002</v>
      </c>
      <c r="G9482" s="178"/>
      <c r="H9482" s="178"/>
      <c r="I9482" s="178"/>
      <c r="J9482" s="106">
        <v>37578</v>
      </c>
      <c r="K9482" s="178">
        <v>54.75</v>
      </c>
      <c r="L9482" s="178">
        <v>53.3</v>
      </c>
    </row>
    <row r="9483" spans="1:12">
      <c r="A9483" s="178"/>
      <c r="B9483" s="178"/>
      <c r="C9483" s="178"/>
      <c r="D9483" s="106">
        <v>37575</v>
      </c>
      <c r="E9483" s="178">
        <v>36.590000000000003</v>
      </c>
      <c r="F9483" s="178">
        <v>37.069989999999997</v>
      </c>
      <c r="G9483" s="178"/>
      <c r="H9483" s="178"/>
      <c r="I9483" s="178"/>
      <c r="J9483" s="106">
        <v>37575</v>
      </c>
      <c r="K9483" s="178">
        <v>54.14</v>
      </c>
      <c r="L9483" s="178">
        <v>54.74</v>
      </c>
    </row>
    <row r="9484" spans="1:12">
      <c r="A9484" s="178"/>
      <c r="B9484" s="178"/>
      <c r="C9484" s="178"/>
      <c r="D9484" s="106">
        <v>37574</v>
      </c>
      <c r="E9484" s="178">
        <v>36.370010000000001</v>
      </c>
      <c r="F9484" s="178">
        <v>36.79</v>
      </c>
      <c r="G9484" s="178"/>
      <c r="H9484" s="178"/>
      <c r="I9484" s="178"/>
      <c r="J9484" s="106">
        <v>37574</v>
      </c>
      <c r="K9484" s="178">
        <v>53.87</v>
      </c>
      <c r="L9484" s="178">
        <v>54.24</v>
      </c>
    </row>
    <row r="9485" spans="1:12">
      <c r="A9485" s="178"/>
      <c r="B9485" s="178"/>
      <c r="C9485" s="178"/>
      <c r="D9485" s="106">
        <v>37573</v>
      </c>
      <c r="E9485" s="178">
        <v>35.650010000000002</v>
      </c>
      <c r="F9485" s="178">
        <v>35.970010000000002</v>
      </c>
      <c r="G9485" s="178"/>
      <c r="H9485" s="178"/>
      <c r="I9485" s="178"/>
      <c r="J9485" s="106">
        <v>37573</v>
      </c>
      <c r="K9485" s="178">
        <v>53.79</v>
      </c>
      <c r="L9485" s="178">
        <v>53.62</v>
      </c>
    </row>
    <row r="9486" spans="1:12">
      <c r="A9486" s="178"/>
      <c r="B9486" s="178"/>
      <c r="C9486" s="178"/>
      <c r="D9486" s="106">
        <v>37572</v>
      </c>
      <c r="E9486" s="178">
        <v>35.680010000000003</v>
      </c>
      <c r="F9486" s="178">
        <v>35.689990000000002</v>
      </c>
      <c r="G9486" s="178"/>
      <c r="H9486" s="178"/>
      <c r="I9486" s="178"/>
      <c r="J9486" s="106">
        <v>37572</v>
      </c>
      <c r="K9486" s="178">
        <v>54</v>
      </c>
      <c r="L9486" s="178">
        <v>54.18</v>
      </c>
    </row>
    <row r="9487" spans="1:12">
      <c r="A9487" s="178"/>
      <c r="B9487" s="178"/>
      <c r="C9487" s="178"/>
      <c r="D9487" s="106">
        <v>37571</v>
      </c>
      <c r="E9487" s="178">
        <v>35.740009999999998</v>
      </c>
      <c r="F9487" s="178">
        <v>35.629989999999999</v>
      </c>
      <c r="G9487" s="178"/>
      <c r="H9487" s="178"/>
      <c r="I9487" s="178"/>
      <c r="J9487" s="106">
        <v>37571</v>
      </c>
      <c r="K9487" s="178">
        <v>54.44</v>
      </c>
      <c r="L9487" s="178">
        <v>53.89</v>
      </c>
    </row>
    <row r="9488" spans="1:12">
      <c r="A9488" s="178"/>
      <c r="B9488" s="178"/>
      <c r="C9488" s="178"/>
      <c r="D9488" s="106">
        <v>37568</v>
      </c>
      <c r="E9488" s="178">
        <v>36.150010000000002</v>
      </c>
      <c r="F9488" s="178">
        <v>36.04</v>
      </c>
      <c r="G9488" s="178"/>
      <c r="H9488" s="178"/>
      <c r="I9488" s="178"/>
      <c r="J9488" s="106">
        <v>37568</v>
      </c>
      <c r="K9488" s="178">
        <v>54.45</v>
      </c>
      <c r="L9488" s="178">
        <v>54.34</v>
      </c>
    </row>
    <row r="9489" spans="1:12">
      <c r="A9489" s="178"/>
      <c r="B9489" s="178"/>
      <c r="C9489" s="178"/>
      <c r="D9489" s="106">
        <v>37567</v>
      </c>
      <c r="E9489" s="178">
        <v>36.92</v>
      </c>
      <c r="F9489" s="178">
        <v>36.150010000000002</v>
      </c>
      <c r="G9489" s="178"/>
      <c r="H9489" s="178"/>
      <c r="I9489" s="178"/>
      <c r="J9489" s="106">
        <v>37567</v>
      </c>
      <c r="K9489" s="178">
        <v>54.9</v>
      </c>
      <c r="L9489" s="178">
        <v>54.47</v>
      </c>
    </row>
    <row r="9490" spans="1:12">
      <c r="A9490" s="178"/>
      <c r="B9490" s="178"/>
      <c r="C9490" s="178"/>
      <c r="D9490" s="106">
        <v>37566</v>
      </c>
      <c r="E9490" s="178">
        <v>36.400010000000002</v>
      </c>
      <c r="F9490" s="178">
        <v>37.01999</v>
      </c>
      <c r="G9490" s="178"/>
      <c r="H9490" s="178"/>
      <c r="I9490" s="178"/>
      <c r="J9490" s="106">
        <v>37566</v>
      </c>
      <c r="K9490" s="178">
        <v>54.5</v>
      </c>
      <c r="L9490" s="178">
        <v>55.82</v>
      </c>
    </row>
    <row r="9491" spans="1:12">
      <c r="A9491" s="178"/>
      <c r="B9491" s="178"/>
      <c r="C9491" s="178"/>
      <c r="D9491" s="106">
        <v>37565</v>
      </c>
      <c r="E9491" s="178">
        <v>36.67</v>
      </c>
      <c r="F9491" s="178">
        <v>36.56</v>
      </c>
      <c r="G9491" s="178"/>
      <c r="H9491" s="178"/>
      <c r="I9491" s="178"/>
      <c r="J9491" s="106">
        <v>37565</v>
      </c>
      <c r="K9491" s="178">
        <v>55</v>
      </c>
      <c r="L9491" s="178">
        <v>54.25</v>
      </c>
    </row>
    <row r="9492" spans="1:12">
      <c r="A9492" s="178"/>
      <c r="B9492" s="178"/>
      <c r="C9492" s="178"/>
      <c r="D9492" s="106">
        <v>37564</v>
      </c>
      <c r="E9492" s="178">
        <v>36.299990000000001</v>
      </c>
      <c r="F9492" s="178">
        <v>36.679989999999997</v>
      </c>
      <c r="G9492" s="178"/>
      <c r="H9492" s="178"/>
      <c r="I9492" s="178"/>
      <c r="J9492" s="106">
        <v>37564</v>
      </c>
      <c r="K9492" s="178">
        <v>54.95</v>
      </c>
      <c r="L9492" s="178">
        <v>54.91</v>
      </c>
    </row>
    <row r="9493" spans="1:12">
      <c r="A9493" s="178"/>
      <c r="B9493" s="178"/>
      <c r="C9493" s="178"/>
      <c r="D9493" s="106">
        <v>37561</v>
      </c>
      <c r="E9493" s="178">
        <v>35.779989999999998</v>
      </c>
      <c r="F9493" s="178">
        <v>36.010010000000001</v>
      </c>
      <c r="G9493" s="178"/>
      <c r="H9493" s="178"/>
      <c r="I9493" s="178"/>
      <c r="J9493" s="106">
        <v>37561</v>
      </c>
      <c r="K9493" s="178">
        <v>53.9</v>
      </c>
      <c r="L9493" s="178">
        <v>54.37</v>
      </c>
    </row>
    <row r="9494" spans="1:12">
      <c r="A9494" s="178"/>
      <c r="B9494" s="178"/>
      <c r="C9494" s="178"/>
      <c r="D9494" s="106">
        <v>37560</v>
      </c>
      <c r="E9494" s="178">
        <v>36.499989999999997</v>
      </c>
      <c r="F9494" s="178">
        <v>35.799999999999997</v>
      </c>
      <c r="G9494" s="178"/>
      <c r="H9494" s="178"/>
      <c r="I9494" s="178"/>
      <c r="J9494" s="106">
        <v>37560</v>
      </c>
      <c r="K9494" s="178">
        <v>53.47</v>
      </c>
      <c r="L9494" s="178">
        <v>54</v>
      </c>
    </row>
    <row r="9495" spans="1:12">
      <c r="A9495" s="178"/>
      <c r="B9495" s="178"/>
      <c r="C9495" s="178"/>
      <c r="D9495" s="106">
        <v>37559</v>
      </c>
      <c r="E9495" s="178">
        <v>35.479999999999997</v>
      </c>
      <c r="F9495" s="178">
        <v>35.779989999999998</v>
      </c>
      <c r="G9495" s="178"/>
      <c r="H9495" s="178"/>
      <c r="I9495" s="178"/>
      <c r="J9495" s="106">
        <v>37559</v>
      </c>
      <c r="K9495" s="178">
        <v>53.2</v>
      </c>
      <c r="L9495" s="178">
        <v>53.46</v>
      </c>
    </row>
    <row r="9496" spans="1:12">
      <c r="A9496" s="178"/>
      <c r="B9496" s="178"/>
      <c r="C9496" s="178"/>
      <c r="D9496" s="106">
        <v>37558</v>
      </c>
      <c r="E9496" s="178">
        <v>35.899990000000003</v>
      </c>
      <c r="F9496" s="178">
        <v>35.75</v>
      </c>
      <c r="G9496" s="178"/>
      <c r="H9496" s="178"/>
      <c r="I9496" s="178"/>
      <c r="J9496" s="106">
        <v>37558</v>
      </c>
      <c r="K9496" s="178">
        <v>53.9</v>
      </c>
      <c r="L9496" s="178">
        <v>53.4</v>
      </c>
    </row>
    <row r="9497" spans="1:12">
      <c r="A9497" s="178"/>
      <c r="B9497" s="178"/>
      <c r="C9497" s="178"/>
      <c r="D9497" s="106">
        <v>37557</v>
      </c>
      <c r="E9497" s="178">
        <v>37.01</v>
      </c>
      <c r="F9497" s="178">
        <v>36.36</v>
      </c>
      <c r="G9497" s="178"/>
      <c r="H9497" s="178"/>
      <c r="I9497" s="178"/>
      <c r="J9497" s="106">
        <v>37557</v>
      </c>
      <c r="K9497" s="178">
        <v>55.54</v>
      </c>
      <c r="L9497" s="178">
        <v>54.15</v>
      </c>
    </row>
    <row r="9498" spans="1:12">
      <c r="A9498" s="184"/>
      <c r="B9498" s="184"/>
      <c r="C9498" s="184"/>
      <c r="D9498" s="185">
        <v>37554</v>
      </c>
      <c r="E9498" s="184">
        <v>35.75</v>
      </c>
      <c r="F9498" s="184">
        <v>36.700000000000003</v>
      </c>
      <c r="G9498" s="184"/>
      <c r="H9498" s="184"/>
      <c r="I9498" s="184"/>
      <c r="J9498" s="185">
        <v>37554</v>
      </c>
      <c r="K9498" s="184">
        <v>53.75</v>
      </c>
      <c r="L9498" s="184">
        <v>55.17</v>
      </c>
    </row>
    <row r="9499" spans="1:12">
      <c r="A9499" s="178"/>
      <c r="B9499" s="178"/>
      <c r="C9499" s="178"/>
      <c r="D9499" s="106">
        <v>37553</v>
      </c>
      <c r="E9499" s="178">
        <v>35.950000000000003</v>
      </c>
      <c r="F9499" s="178">
        <v>36.100009999999997</v>
      </c>
      <c r="G9499" s="178"/>
      <c r="H9499" s="178"/>
      <c r="I9499" s="178"/>
      <c r="J9499" s="106">
        <v>37553</v>
      </c>
      <c r="K9499" s="178">
        <v>54.5</v>
      </c>
      <c r="L9499" s="178">
        <v>55.06</v>
      </c>
    </row>
    <row r="9500" spans="1:12">
      <c r="A9500" s="178"/>
      <c r="B9500" s="178"/>
      <c r="C9500" s="178"/>
      <c r="D9500" s="106">
        <v>37552</v>
      </c>
      <c r="E9500" s="178">
        <v>35.44999</v>
      </c>
      <c r="F9500" s="178">
        <v>35.75</v>
      </c>
      <c r="G9500" s="178"/>
      <c r="H9500" s="178"/>
      <c r="I9500" s="178"/>
      <c r="J9500" s="106">
        <v>37552</v>
      </c>
      <c r="K9500" s="178">
        <v>56</v>
      </c>
      <c r="L9500" s="178">
        <v>55.87</v>
      </c>
    </row>
    <row r="9501" spans="1:12">
      <c r="A9501" s="178"/>
      <c r="B9501" s="178"/>
      <c r="C9501" s="178"/>
      <c r="D9501" s="106">
        <v>37551</v>
      </c>
      <c r="E9501" s="178">
        <v>35.119999999999997</v>
      </c>
      <c r="F9501" s="178">
        <v>35.489989999999999</v>
      </c>
      <c r="G9501" s="178"/>
      <c r="H9501" s="178"/>
      <c r="I9501" s="178"/>
      <c r="J9501" s="106">
        <v>37551</v>
      </c>
      <c r="K9501" s="178">
        <v>57.45</v>
      </c>
      <c r="L9501" s="178">
        <v>56.65</v>
      </c>
    </row>
    <row r="9502" spans="1:12">
      <c r="A9502" s="178"/>
      <c r="B9502" s="178"/>
      <c r="C9502" s="178"/>
      <c r="D9502" s="106">
        <v>37550</v>
      </c>
      <c r="E9502" s="178">
        <v>34.750019999999999</v>
      </c>
      <c r="F9502" s="178">
        <v>35.110010000000003</v>
      </c>
      <c r="G9502" s="178"/>
      <c r="H9502" s="178"/>
      <c r="I9502" s="178"/>
      <c r="J9502" s="106">
        <v>37550</v>
      </c>
      <c r="K9502" s="178">
        <v>56.5</v>
      </c>
      <c r="L9502" s="178">
        <v>57.6</v>
      </c>
    </row>
    <row r="9503" spans="1:12">
      <c r="A9503" s="178"/>
      <c r="B9503" s="178"/>
      <c r="C9503" s="178"/>
      <c r="D9503" s="106">
        <v>37547</v>
      </c>
      <c r="E9503" s="178">
        <v>36.370010000000001</v>
      </c>
      <c r="F9503" s="178">
        <v>36.25</v>
      </c>
      <c r="G9503" s="178"/>
      <c r="H9503" s="178"/>
      <c r="I9503" s="178"/>
      <c r="J9503" s="106">
        <v>37547</v>
      </c>
      <c r="K9503" s="178">
        <v>59.1</v>
      </c>
      <c r="L9503" s="178">
        <v>57.97</v>
      </c>
    </row>
    <row r="9504" spans="1:12">
      <c r="A9504" s="178"/>
      <c r="B9504" s="178"/>
      <c r="C9504" s="178"/>
      <c r="D9504" s="106">
        <v>37546</v>
      </c>
      <c r="E9504" s="178">
        <v>36.499989999999997</v>
      </c>
      <c r="F9504" s="178">
        <v>36.630000000000003</v>
      </c>
      <c r="G9504" s="178"/>
      <c r="H9504" s="178"/>
      <c r="I9504" s="178"/>
      <c r="J9504" s="106">
        <v>37546</v>
      </c>
      <c r="K9504" s="178">
        <v>58.1</v>
      </c>
      <c r="L9504" s="178">
        <v>59.15</v>
      </c>
    </row>
    <row r="9505" spans="1:12">
      <c r="A9505" s="178"/>
      <c r="B9505" s="178"/>
      <c r="C9505" s="178"/>
      <c r="D9505" s="106">
        <v>37545</v>
      </c>
      <c r="E9505" s="178">
        <v>36.150010000000002</v>
      </c>
      <c r="F9505" s="178">
        <v>35.790010000000002</v>
      </c>
      <c r="G9505" s="178"/>
      <c r="H9505" s="178"/>
      <c r="I9505" s="178"/>
      <c r="J9505" s="106">
        <v>37545</v>
      </c>
      <c r="K9505" s="178">
        <v>57.5</v>
      </c>
      <c r="L9505" s="178">
        <v>57.05</v>
      </c>
    </row>
    <row r="9506" spans="1:12">
      <c r="A9506" s="178"/>
      <c r="B9506" s="178"/>
      <c r="C9506" s="178"/>
      <c r="D9506" s="106">
        <v>37544</v>
      </c>
      <c r="E9506" s="178">
        <v>35.149990000000003</v>
      </c>
      <c r="F9506" s="178">
        <v>36.150010000000002</v>
      </c>
      <c r="G9506" s="178"/>
      <c r="H9506" s="178"/>
      <c r="I9506" s="178"/>
      <c r="J9506" s="106">
        <v>37544</v>
      </c>
      <c r="K9506" s="178">
        <v>55.3</v>
      </c>
      <c r="L9506" s="178">
        <v>58.5</v>
      </c>
    </row>
    <row r="9507" spans="1:12">
      <c r="A9507" s="178"/>
      <c r="B9507" s="178"/>
      <c r="C9507" s="178"/>
      <c r="D9507" s="106">
        <v>37543</v>
      </c>
      <c r="E9507" s="178">
        <v>34.74</v>
      </c>
      <c r="F9507" s="178">
        <v>34.76</v>
      </c>
      <c r="G9507" s="178"/>
      <c r="H9507" s="178"/>
      <c r="I9507" s="178"/>
      <c r="J9507" s="106">
        <v>37543</v>
      </c>
      <c r="K9507" s="178">
        <v>54.85</v>
      </c>
      <c r="L9507" s="178">
        <v>55</v>
      </c>
    </row>
    <row r="9508" spans="1:12">
      <c r="A9508" s="178"/>
      <c r="B9508" s="178"/>
      <c r="C9508" s="178"/>
      <c r="D9508" s="106">
        <v>37540</v>
      </c>
      <c r="E9508" s="178">
        <v>34.600009999999997</v>
      </c>
      <c r="F9508" s="178">
        <v>34.750019999999999</v>
      </c>
      <c r="G9508" s="178"/>
      <c r="H9508" s="178"/>
      <c r="I9508" s="178"/>
      <c r="J9508" s="106">
        <v>37540</v>
      </c>
      <c r="K9508" s="178">
        <v>54.5</v>
      </c>
      <c r="L9508" s="178">
        <v>54.98</v>
      </c>
    </row>
    <row r="9509" spans="1:12">
      <c r="A9509" s="178"/>
      <c r="B9509" s="178"/>
      <c r="C9509" s="178"/>
      <c r="D9509" s="106">
        <v>37539</v>
      </c>
      <c r="E9509" s="178">
        <v>32.799999999999997</v>
      </c>
      <c r="F9509" s="178">
        <v>34.200000000000003</v>
      </c>
      <c r="G9509" s="178"/>
      <c r="H9509" s="178"/>
      <c r="I9509" s="178"/>
      <c r="J9509" s="106">
        <v>37539</v>
      </c>
      <c r="K9509" s="178">
        <v>52.3</v>
      </c>
      <c r="L9509" s="178">
        <v>53.6</v>
      </c>
    </row>
    <row r="9510" spans="1:12">
      <c r="A9510" s="178"/>
      <c r="B9510" s="178"/>
      <c r="C9510" s="178"/>
      <c r="D9510" s="106">
        <v>37538</v>
      </c>
      <c r="E9510" s="178">
        <v>33.75</v>
      </c>
      <c r="F9510" s="178">
        <v>32.460009999999997</v>
      </c>
      <c r="G9510" s="178"/>
      <c r="H9510" s="178"/>
      <c r="I9510" s="178"/>
      <c r="J9510" s="106">
        <v>37538</v>
      </c>
      <c r="K9510" s="178">
        <v>53.35</v>
      </c>
      <c r="L9510" s="178">
        <v>52.15</v>
      </c>
    </row>
    <row r="9511" spans="1:12">
      <c r="A9511" s="178"/>
      <c r="B9511" s="178"/>
      <c r="C9511" s="178"/>
      <c r="D9511" s="106">
        <v>37537</v>
      </c>
      <c r="E9511" s="178">
        <v>32.370010000000001</v>
      </c>
      <c r="F9511" s="178">
        <v>34.150010000000002</v>
      </c>
      <c r="G9511" s="178"/>
      <c r="H9511" s="178"/>
      <c r="I9511" s="178"/>
      <c r="J9511" s="106">
        <v>37537</v>
      </c>
      <c r="K9511" s="178">
        <v>51.85</v>
      </c>
      <c r="L9511" s="178">
        <v>53.56</v>
      </c>
    </row>
    <row r="9512" spans="1:12">
      <c r="A9512" s="178"/>
      <c r="B9512" s="178"/>
      <c r="C9512" s="178"/>
      <c r="D9512" s="106">
        <v>37536</v>
      </c>
      <c r="E9512" s="178">
        <v>32.839979999999997</v>
      </c>
      <c r="F9512" s="178">
        <v>32.33999</v>
      </c>
      <c r="G9512" s="178"/>
      <c r="H9512" s="178"/>
      <c r="I9512" s="178"/>
      <c r="J9512" s="106">
        <v>37536</v>
      </c>
      <c r="K9512" s="178">
        <v>52.35</v>
      </c>
      <c r="L9512" s="178">
        <v>51.78</v>
      </c>
    </row>
    <row r="9513" spans="1:12">
      <c r="A9513" s="178"/>
      <c r="B9513" s="178"/>
      <c r="C9513" s="178"/>
      <c r="D9513" s="106">
        <v>37533</v>
      </c>
      <c r="E9513" s="178">
        <v>34.49</v>
      </c>
      <c r="F9513" s="178">
        <v>32.860010000000003</v>
      </c>
      <c r="G9513" s="178"/>
      <c r="H9513" s="178"/>
      <c r="I9513" s="178"/>
      <c r="J9513" s="106">
        <v>37533</v>
      </c>
      <c r="K9513" s="178">
        <v>54.1</v>
      </c>
      <c r="L9513" s="178">
        <v>52.44</v>
      </c>
    </row>
    <row r="9514" spans="1:12">
      <c r="A9514" s="178"/>
      <c r="B9514" s="178"/>
      <c r="C9514" s="178"/>
      <c r="D9514" s="106">
        <v>37532</v>
      </c>
      <c r="E9514" s="178">
        <v>34.85</v>
      </c>
      <c r="F9514" s="178">
        <v>34.139989999999997</v>
      </c>
      <c r="G9514" s="178"/>
      <c r="H9514" s="178"/>
      <c r="I9514" s="178"/>
      <c r="J9514" s="106">
        <v>37532</v>
      </c>
      <c r="K9514" s="178">
        <v>54</v>
      </c>
      <c r="L9514" s="178">
        <v>54.01</v>
      </c>
    </row>
    <row r="9515" spans="1:12">
      <c r="A9515" s="178"/>
      <c r="B9515" s="178"/>
      <c r="C9515" s="178"/>
      <c r="D9515" s="106">
        <v>37531</v>
      </c>
      <c r="E9515" s="178">
        <v>35.799999999999997</v>
      </c>
      <c r="F9515" s="178">
        <v>34.869999999999997</v>
      </c>
      <c r="G9515" s="178"/>
      <c r="H9515" s="178"/>
      <c r="I9515" s="178"/>
      <c r="J9515" s="106">
        <v>37531</v>
      </c>
      <c r="K9515" s="178">
        <v>54.8</v>
      </c>
      <c r="L9515" s="178">
        <v>54.04</v>
      </c>
    </row>
    <row r="9516" spans="1:12">
      <c r="A9516" s="178"/>
      <c r="B9516" s="178"/>
      <c r="C9516" s="178"/>
      <c r="D9516" s="106">
        <v>37530</v>
      </c>
      <c r="E9516" s="178">
        <v>34.510010000000001</v>
      </c>
      <c r="F9516" s="178">
        <v>36.169989999999999</v>
      </c>
      <c r="G9516" s="178"/>
      <c r="H9516" s="178"/>
      <c r="I9516" s="178"/>
      <c r="J9516" s="106">
        <v>37530</v>
      </c>
      <c r="K9516" s="178">
        <v>53.1</v>
      </c>
      <c r="L9516" s="178">
        <v>55.05</v>
      </c>
    </row>
    <row r="9517" spans="1:12">
      <c r="A9517" s="178"/>
      <c r="B9517" s="178"/>
      <c r="C9517" s="178"/>
      <c r="D9517" s="106">
        <v>37529</v>
      </c>
      <c r="E9517" s="178">
        <v>34</v>
      </c>
      <c r="F9517" s="178">
        <v>34.260010000000001</v>
      </c>
      <c r="G9517" s="178"/>
      <c r="H9517" s="178"/>
      <c r="I9517" s="178"/>
      <c r="J9517" s="106">
        <v>37529</v>
      </c>
      <c r="K9517" s="178">
        <v>52.95</v>
      </c>
      <c r="L9517" s="178">
        <v>52.9</v>
      </c>
    </row>
    <row r="9518" spans="1:12">
      <c r="A9518" s="178"/>
      <c r="B9518" s="178"/>
      <c r="C9518" s="178"/>
      <c r="D9518" s="106">
        <v>37526</v>
      </c>
      <c r="E9518" s="178">
        <v>35.610010000000003</v>
      </c>
      <c r="F9518" s="178">
        <v>34.49</v>
      </c>
      <c r="G9518" s="178"/>
      <c r="H9518" s="178"/>
      <c r="I9518" s="178"/>
      <c r="J9518" s="106">
        <v>37526</v>
      </c>
      <c r="K9518" s="178">
        <v>54.5</v>
      </c>
      <c r="L9518" s="178">
        <v>53.2</v>
      </c>
    </row>
    <row r="9519" spans="1:12">
      <c r="A9519" s="178"/>
      <c r="B9519" s="178"/>
      <c r="C9519" s="178"/>
      <c r="D9519" s="106">
        <v>37525</v>
      </c>
      <c r="E9519" s="178">
        <v>34.890009999999997</v>
      </c>
      <c r="F9519" s="178">
        <v>35.64</v>
      </c>
      <c r="G9519" s="178"/>
      <c r="H9519" s="178"/>
      <c r="I9519" s="178"/>
      <c r="J9519" s="106">
        <v>37525</v>
      </c>
      <c r="K9519" s="178">
        <v>53.49</v>
      </c>
      <c r="L9519" s="178">
        <v>54.6</v>
      </c>
    </row>
    <row r="9520" spans="1:12">
      <c r="A9520" s="178"/>
      <c r="B9520" s="178"/>
      <c r="C9520" s="178"/>
      <c r="D9520" s="106">
        <v>37524</v>
      </c>
      <c r="E9520" s="178">
        <v>34.069989999999997</v>
      </c>
      <c r="F9520" s="178">
        <v>34.690010000000001</v>
      </c>
      <c r="G9520" s="178"/>
      <c r="H9520" s="178"/>
      <c r="I9520" s="178"/>
      <c r="J9520" s="106">
        <v>37524</v>
      </c>
      <c r="K9520" s="178">
        <v>53.39</v>
      </c>
      <c r="L9520" s="178">
        <v>53.24</v>
      </c>
    </row>
    <row r="9521" spans="1:12">
      <c r="A9521" s="178"/>
      <c r="B9521" s="178"/>
      <c r="C9521" s="178"/>
      <c r="D9521" s="106">
        <v>37523</v>
      </c>
      <c r="E9521" s="178">
        <v>34.350009999999997</v>
      </c>
      <c r="F9521" s="178">
        <v>33.670009999999998</v>
      </c>
      <c r="G9521" s="178"/>
      <c r="H9521" s="178"/>
      <c r="I9521" s="178"/>
      <c r="J9521" s="106">
        <v>37523</v>
      </c>
      <c r="K9521" s="178">
        <v>52.4</v>
      </c>
      <c r="L9521" s="178">
        <v>52.94</v>
      </c>
    </row>
    <row r="9522" spans="1:12">
      <c r="A9522" s="178"/>
      <c r="B9522" s="178"/>
      <c r="C9522" s="178"/>
      <c r="D9522" s="106">
        <v>37522</v>
      </c>
      <c r="E9522" s="178">
        <v>34.069989999999997</v>
      </c>
      <c r="F9522" s="178">
        <v>34.61</v>
      </c>
      <c r="G9522" s="178"/>
      <c r="H9522" s="178"/>
      <c r="I9522" s="178"/>
      <c r="J9522" s="106">
        <v>37522</v>
      </c>
      <c r="K9522" s="178">
        <v>54.47</v>
      </c>
      <c r="L9522" s="178">
        <v>52.75</v>
      </c>
    </row>
    <row r="9523" spans="1:12">
      <c r="A9523" s="178"/>
      <c r="B9523" s="178"/>
      <c r="C9523" s="178"/>
      <c r="D9523" s="106">
        <v>37519</v>
      </c>
      <c r="E9523" s="178">
        <v>34.409990000000001</v>
      </c>
      <c r="F9523" s="178">
        <v>34.369990000000001</v>
      </c>
      <c r="G9523" s="178"/>
      <c r="H9523" s="178"/>
      <c r="I9523" s="178"/>
      <c r="J9523" s="106">
        <v>37519</v>
      </c>
      <c r="K9523" s="178">
        <v>54.86</v>
      </c>
      <c r="L9523" s="178">
        <v>54.57</v>
      </c>
    </row>
    <row r="9524" spans="1:12">
      <c r="A9524" s="178"/>
      <c r="B9524" s="178"/>
      <c r="C9524" s="178"/>
      <c r="D9524" s="106">
        <v>37518</v>
      </c>
      <c r="E9524" s="178">
        <v>34.750019999999999</v>
      </c>
      <c r="F9524" s="178">
        <v>34.409990000000001</v>
      </c>
      <c r="G9524" s="178"/>
      <c r="H9524" s="178"/>
      <c r="I9524" s="178"/>
      <c r="J9524" s="106">
        <v>37518</v>
      </c>
      <c r="K9524" s="178">
        <v>54.5</v>
      </c>
      <c r="L9524" s="178">
        <v>54.85</v>
      </c>
    </row>
    <row r="9525" spans="1:12">
      <c r="A9525" s="178"/>
      <c r="B9525" s="178"/>
      <c r="C9525" s="178"/>
      <c r="D9525" s="106">
        <v>37517</v>
      </c>
      <c r="E9525" s="178">
        <v>34.80001</v>
      </c>
      <c r="F9525" s="178">
        <v>34.999980000000001</v>
      </c>
      <c r="G9525" s="178"/>
      <c r="H9525" s="178"/>
      <c r="I9525" s="178"/>
      <c r="J9525" s="106">
        <v>37517</v>
      </c>
      <c r="K9525" s="178">
        <v>54.05</v>
      </c>
      <c r="L9525" s="178">
        <v>54.63</v>
      </c>
    </row>
    <row r="9526" spans="1:12">
      <c r="A9526" s="178"/>
      <c r="B9526" s="178"/>
      <c r="C9526" s="178"/>
      <c r="D9526" s="106">
        <v>37516</v>
      </c>
      <c r="E9526" s="178">
        <v>36.240009999999998</v>
      </c>
      <c r="F9526" s="178">
        <v>35.01</v>
      </c>
      <c r="G9526" s="178"/>
      <c r="H9526" s="178"/>
      <c r="I9526" s="178"/>
      <c r="J9526" s="106">
        <v>37516</v>
      </c>
      <c r="K9526" s="178">
        <v>54.7</v>
      </c>
      <c r="L9526" s="178">
        <v>54.14</v>
      </c>
    </row>
    <row r="9527" spans="1:12">
      <c r="A9527" s="178"/>
      <c r="B9527" s="178"/>
      <c r="C9527" s="178"/>
      <c r="D9527" s="106">
        <v>37515</v>
      </c>
      <c r="E9527" s="178">
        <v>36.25</v>
      </c>
      <c r="F9527" s="178">
        <v>36.04</v>
      </c>
      <c r="G9527" s="178"/>
      <c r="H9527" s="178"/>
      <c r="I9527" s="178"/>
      <c r="J9527" s="106">
        <v>37515</v>
      </c>
      <c r="K9527" s="178">
        <v>54.73</v>
      </c>
      <c r="L9527" s="178">
        <v>54.46</v>
      </c>
    </row>
    <row r="9528" spans="1:12">
      <c r="A9528" s="178"/>
      <c r="B9528" s="178"/>
      <c r="C9528" s="178"/>
      <c r="D9528" s="106">
        <v>37512</v>
      </c>
      <c r="E9528" s="178">
        <v>35.75</v>
      </c>
      <c r="F9528" s="178">
        <v>36.280009999999997</v>
      </c>
      <c r="G9528" s="178"/>
      <c r="H9528" s="178"/>
      <c r="I9528" s="178"/>
      <c r="J9528" s="106">
        <v>37512</v>
      </c>
      <c r="K9528" s="178">
        <v>53.8</v>
      </c>
      <c r="L9528" s="178">
        <v>54.75</v>
      </c>
    </row>
    <row r="9529" spans="1:12">
      <c r="A9529" s="178"/>
      <c r="B9529" s="178"/>
      <c r="C9529" s="178"/>
      <c r="D9529" s="106">
        <v>37511</v>
      </c>
      <c r="E9529" s="178">
        <v>37.19999</v>
      </c>
      <c r="F9529" s="178">
        <v>35.849989999999998</v>
      </c>
      <c r="G9529" s="178"/>
      <c r="H9529" s="178"/>
      <c r="I9529" s="178"/>
      <c r="J9529" s="106">
        <v>37511</v>
      </c>
      <c r="K9529" s="178">
        <v>54.35</v>
      </c>
      <c r="L9529" s="178">
        <v>53.88</v>
      </c>
    </row>
    <row r="9530" spans="1:12">
      <c r="A9530" s="178"/>
      <c r="B9530" s="178"/>
      <c r="C9530" s="178"/>
      <c r="D9530" s="106">
        <v>37510</v>
      </c>
      <c r="E9530" s="178">
        <v>37.180010000000003</v>
      </c>
      <c r="F9530" s="178">
        <v>36.72</v>
      </c>
      <c r="G9530" s="178"/>
      <c r="H9530" s="178"/>
      <c r="I9530" s="178"/>
      <c r="J9530" s="106">
        <v>37510</v>
      </c>
      <c r="K9530" s="178">
        <v>55.12</v>
      </c>
      <c r="L9530" s="178">
        <v>54.5</v>
      </c>
    </row>
    <row r="9531" spans="1:12">
      <c r="A9531" s="178"/>
      <c r="B9531" s="178"/>
      <c r="C9531" s="178"/>
      <c r="D9531" s="106">
        <v>37509</v>
      </c>
      <c r="E9531" s="178">
        <v>36.9</v>
      </c>
      <c r="F9531" s="178">
        <v>36.780009999999997</v>
      </c>
      <c r="G9531" s="178"/>
      <c r="H9531" s="178"/>
      <c r="I9531" s="178"/>
      <c r="J9531" s="106">
        <v>37509</v>
      </c>
      <c r="K9531" s="178">
        <v>55.2</v>
      </c>
      <c r="L9531" s="178">
        <v>54.77</v>
      </c>
    </row>
    <row r="9532" spans="1:12">
      <c r="A9532" s="178"/>
      <c r="B9532" s="178"/>
      <c r="C9532" s="178"/>
      <c r="D9532" s="106">
        <v>37508</v>
      </c>
      <c r="E9532" s="178">
        <v>36.439990000000002</v>
      </c>
      <c r="F9532" s="178">
        <v>36.889989999999997</v>
      </c>
      <c r="G9532" s="178"/>
      <c r="H9532" s="178"/>
      <c r="I9532" s="178"/>
      <c r="J9532" s="106">
        <v>37508</v>
      </c>
      <c r="K9532" s="178">
        <v>54.55</v>
      </c>
      <c r="L9532" s="178">
        <v>55.25</v>
      </c>
    </row>
    <row r="9533" spans="1:12">
      <c r="A9533" s="178"/>
      <c r="B9533" s="178"/>
      <c r="C9533" s="178"/>
      <c r="D9533" s="106">
        <v>37505</v>
      </c>
      <c r="E9533" s="178">
        <v>36.499989999999997</v>
      </c>
      <c r="F9533" s="178">
        <v>36.460009999999997</v>
      </c>
      <c r="G9533" s="178"/>
      <c r="H9533" s="178"/>
      <c r="I9533" s="178"/>
      <c r="J9533" s="106">
        <v>37505</v>
      </c>
      <c r="K9533" s="178">
        <v>55.2</v>
      </c>
      <c r="L9533" s="178">
        <v>54.3</v>
      </c>
    </row>
    <row r="9534" spans="1:12">
      <c r="A9534" s="178"/>
      <c r="B9534" s="178"/>
      <c r="C9534" s="178"/>
      <c r="D9534" s="106">
        <v>37504</v>
      </c>
      <c r="E9534" s="178">
        <v>36.340000000000003</v>
      </c>
      <c r="F9534" s="178">
        <v>36.299990000000001</v>
      </c>
      <c r="G9534" s="178"/>
      <c r="H9534" s="178"/>
      <c r="I9534" s="178"/>
      <c r="J9534" s="106">
        <v>37504</v>
      </c>
      <c r="K9534" s="178">
        <v>54.55</v>
      </c>
      <c r="L9534" s="178">
        <v>54.85</v>
      </c>
    </row>
    <row r="9535" spans="1:12">
      <c r="A9535" s="178"/>
      <c r="B9535" s="178"/>
      <c r="C9535" s="178"/>
      <c r="D9535" s="106">
        <v>37503</v>
      </c>
      <c r="E9535" s="178">
        <v>35.729999999999997</v>
      </c>
      <c r="F9535" s="178">
        <v>36.340000000000003</v>
      </c>
      <c r="G9535" s="178"/>
      <c r="H9535" s="178"/>
      <c r="I9535" s="178"/>
      <c r="J9535" s="106">
        <v>37503</v>
      </c>
      <c r="K9535" s="178">
        <v>53.75</v>
      </c>
      <c r="L9535" s="178">
        <v>54.6</v>
      </c>
    </row>
    <row r="9536" spans="1:12">
      <c r="A9536" s="178"/>
      <c r="B9536" s="178"/>
      <c r="C9536" s="178"/>
      <c r="D9536" s="106">
        <v>37502</v>
      </c>
      <c r="E9536" s="178">
        <v>37.1</v>
      </c>
      <c r="F9536" s="178">
        <v>36.229999999999997</v>
      </c>
      <c r="G9536" s="178"/>
      <c r="H9536" s="178"/>
      <c r="I9536" s="178"/>
      <c r="J9536" s="106">
        <v>37502</v>
      </c>
      <c r="K9536" s="178">
        <v>54.65</v>
      </c>
      <c r="L9536" s="178">
        <v>53.75</v>
      </c>
    </row>
    <row r="9537" spans="1:12">
      <c r="A9537" s="178"/>
      <c r="B9537" s="178"/>
      <c r="C9537" s="178"/>
      <c r="D9537" s="106">
        <v>37498</v>
      </c>
      <c r="E9537" s="178">
        <v>37.19</v>
      </c>
      <c r="F9537" s="178">
        <v>37.35</v>
      </c>
      <c r="G9537" s="178"/>
      <c r="H9537" s="178"/>
      <c r="I9537" s="178"/>
      <c r="J9537" s="106">
        <v>37498</v>
      </c>
      <c r="K9537" s="178">
        <v>55</v>
      </c>
      <c r="L9537" s="178">
        <v>54.7</v>
      </c>
    </row>
    <row r="9538" spans="1:12">
      <c r="A9538" s="178"/>
      <c r="B9538" s="178"/>
      <c r="C9538" s="178"/>
      <c r="D9538" s="106">
        <v>37497</v>
      </c>
      <c r="E9538" s="178">
        <v>36.749989999999997</v>
      </c>
      <c r="F9538" s="178">
        <v>37.210009999999997</v>
      </c>
      <c r="G9538" s="178"/>
      <c r="H9538" s="178"/>
      <c r="I9538" s="178"/>
      <c r="J9538" s="106">
        <v>37497</v>
      </c>
      <c r="K9538" s="178">
        <v>55.1</v>
      </c>
      <c r="L9538" s="178">
        <v>55.24</v>
      </c>
    </row>
    <row r="9539" spans="1:12">
      <c r="A9539" s="178"/>
      <c r="B9539" s="178"/>
      <c r="C9539" s="178"/>
      <c r="D9539" s="106">
        <v>37496</v>
      </c>
      <c r="E9539" s="178">
        <v>37.1</v>
      </c>
      <c r="F9539" s="178">
        <v>36.820010000000003</v>
      </c>
      <c r="G9539" s="178"/>
      <c r="H9539" s="178"/>
      <c r="I9539" s="178"/>
      <c r="J9539" s="106">
        <v>37496</v>
      </c>
      <c r="K9539" s="178">
        <v>55.75</v>
      </c>
      <c r="L9539" s="178">
        <v>55.2</v>
      </c>
    </row>
    <row r="9540" spans="1:12">
      <c r="A9540" s="178"/>
      <c r="B9540" s="178"/>
      <c r="C9540" s="178"/>
      <c r="D9540" s="106">
        <v>37495</v>
      </c>
      <c r="E9540" s="178">
        <v>37.469990000000003</v>
      </c>
      <c r="F9540" s="178">
        <v>37.289990000000003</v>
      </c>
      <c r="G9540" s="178"/>
      <c r="H9540" s="178"/>
      <c r="I9540" s="178"/>
      <c r="J9540" s="106">
        <v>37495</v>
      </c>
      <c r="K9540" s="178">
        <v>57.11</v>
      </c>
      <c r="L9540" s="178">
        <v>55.8</v>
      </c>
    </row>
    <row r="9541" spans="1:12">
      <c r="A9541" s="178"/>
      <c r="B9541" s="178"/>
      <c r="C9541" s="178"/>
      <c r="D9541" s="106">
        <v>37494</v>
      </c>
      <c r="E9541" s="178">
        <v>37.249980000000001</v>
      </c>
      <c r="F9541" s="178">
        <v>37.399990000000003</v>
      </c>
      <c r="G9541" s="178"/>
      <c r="H9541" s="178"/>
      <c r="I9541" s="178"/>
      <c r="J9541" s="106">
        <v>37494</v>
      </c>
      <c r="K9541" s="178">
        <v>56.41</v>
      </c>
      <c r="L9541" s="178">
        <v>56.99</v>
      </c>
    </row>
    <row r="9542" spans="1:12">
      <c r="A9542" s="178"/>
      <c r="B9542" s="178"/>
      <c r="C9542" s="178"/>
      <c r="D9542" s="106">
        <v>37491</v>
      </c>
      <c r="E9542" s="178">
        <v>37.649990000000003</v>
      </c>
      <c r="F9542" s="178">
        <v>37.000019999999999</v>
      </c>
      <c r="G9542" s="178"/>
      <c r="H9542" s="178"/>
      <c r="I9542" s="178"/>
      <c r="J9542" s="106">
        <v>37491</v>
      </c>
      <c r="K9542" s="178">
        <v>57.35</v>
      </c>
      <c r="L9542" s="178">
        <v>56.31</v>
      </c>
    </row>
    <row r="9543" spans="1:12">
      <c r="A9543" s="178"/>
      <c r="B9543" s="178"/>
      <c r="C9543" s="178"/>
      <c r="D9543" s="106">
        <v>37490</v>
      </c>
      <c r="E9543" s="178">
        <v>37.000019999999999</v>
      </c>
      <c r="F9543" s="178">
        <v>37.849989999999998</v>
      </c>
      <c r="G9543" s="178"/>
      <c r="H9543" s="178"/>
      <c r="I9543" s="178"/>
      <c r="J9543" s="106">
        <v>37490</v>
      </c>
      <c r="K9543" s="178">
        <v>57.45</v>
      </c>
      <c r="L9543" s="178">
        <v>57.41</v>
      </c>
    </row>
    <row r="9544" spans="1:12">
      <c r="A9544" s="178"/>
      <c r="B9544" s="178"/>
      <c r="C9544" s="178"/>
      <c r="D9544" s="106">
        <v>37489</v>
      </c>
      <c r="E9544" s="178">
        <v>37.01999</v>
      </c>
      <c r="F9544" s="178">
        <v>37.219990000000003</v>
      </c>
      <c r="G9544" s="178"/>
      <c r="H9544" s="178"/>
      <c r="I9544" s="178"/>
      <c r="J9544" s="106">
        <v>37489</v>
      </c>
      <c r="K9544" s="178">
        <v>57.15</v>
      </c>
      <c r="L9544" s="178">
        <v>57.45</v>
      </c>
    </row>
    <row r="9545" spans="1:12">
      <c r="A9545" s="178"/>
      <c r="B9545" s="178"/>
      <c r="C9545" s="178"/>
      <c r="D9545" s="106">
        <v>37488</v>
      </c>
      <c r="E9545" s="178">
        <v>37.19999</v>
      </c>
      <c r="F9545" s="178">
        <v>36.979990000000001</v>
      </c>
      <c r="G9545" s="178"/>
      <c r="H9545" s="178"/>
      <c r="I9545" s="178"/>
      <c r="J9545" s="106">
        <v>37488</v>
      </c>
      <c r="K9545" s="178">
        <v>57.76</v>
      </c>
      <c r="L9545" s="178">
        <v>57.2</v>
      </c>
    </row>
    <row r="9546" spans="1:12">
      <c r="A9546" s="178"/>
      <c r="B9546" s="178"/>
      <c r="C9546" s="178"/>
      <c r="D9546" s="106">
        <v>37487</v>
      </c>
      <c r="E9546" s="178">
        <v>36.499989999999997</v>
      </c>
      <c r="F9546" s="178">
        <v>37.249980000000001</v>
      </c>
      <c r="G9546" s="178"/>
      <c r="H9546" s="178"/>
      <c r="I9546" s="178"/>
      <c r="J9546" s="106">
        <v>37487</v>
      </c>
      <c r="K9546" s="178">
        <v>56.3</v>
      </c>
      <c r="L9546" s="178">
        <v>57.92</v>
      </c>
    </row>
    <row r="9547" spans="1:12">
      <c r="A9547" s="178"/>
      <c r="B9547" s="178"/>
      <c r="C9547" s="178"/>
      <c r="D9547" s="106">
        <v>37484</v>
      </c>
      <c r="E9547" s="178">
        <v>36.690010000000001</v>
      </c>
      <c r="F9547" s="178">
        <v>36.749989999999997</v>
      </c>
      <c r="G9547" s="178"/>
      <c r="H9547" s="178"/>
      <c r="I9547" s="178"/>
      <c r="J9547" s="106">
        <v>37484</v>
      </c>
      <c r="K9547" s="178">
        <v>55.4</v>
      </c>
      <c r="L9547" s="178">
        <v>56.17</v>
      </c>
    </row>
    <row r="9548" spans="1:12">
      <c r="A9548" s="178"/>
      <c r="B9548" s="178"/>
      <c r="C9548" s="178"/>
      <c r="D9548" s="106">
        <v>37483</v>
      </c>
      <c r="E9548" s="178">
        <v>36.700000000000003</v>
      </c>
      <c r="F9548" s="178">
        <v>36.709989999999998</v>
      </c>
      <c r="G9548" s="178"/>
      <c r="H9548" s="178"/>
      <c r="I9548" s="178"/>
      <c r="J9548" s="106">
        <v>37483</v>
      </c>
      <c r="K9548" s="178">
        <v>56.16</v>
      </c>
      <c r="L9548" s="178">
        <v>55.4</v>
      </c>
    </row>
    <row r="9549" spans="1:12">
      <c r="A9549" s="178"/>
      <c r="B9549" s="178"/>
      <c r="C9549" s="178"/>
      <c r="D9549" s="106">
        <v>37482</v>
      </c>
      <c r="E9549" s="178">
        <v>35.200009999999999</v>
      </c>
      <c r="F9549" s="178">
        <v>36.700000000000003</v>
      </c>
      <c r="G9549" s="178"/>
      <c r="H9549" s="178"/>
      <c r="I9549" s="178"/>
      <c r="J9549" s="106">
        <v>37482</v>
      </c>
      <c r="K9549" s="178">
        <v>55.3</v>
      </c>
      <c r="L9549" s="178">
        <v>56.13</v>
      </c>
    </row>
    <row r="9550" spans="1:12">
      <c r="A9550" s="178"/>
      <c r="B9550" s="178"/>
      <c r="C9550" s="178"/>
      <c r="D9550" s="106">
        <v>37481</v>
      </c>
      <c r="E9550" s="178">
        <v>36</v>
      </c>
      <c r="F9550" s="178">
        <v>35.309989999999999</v>
      </c>
      <c r="G9550" s="178"/>
      <c r="H9550" s="178"/>
      <c r="I9550" s="178"/>
      <c r="J9550" s="106">
        <v>37481</v>
      </c>
      <c r="K9550" s="178">
        <v>56.13</v>
      </c>
      <c r="L9550" s="178">
        <v>55.52</v>
      </c>
    </row>
    <row r="9551" spans="1:12">
      <c r="A9551" s="178"/>
      <c r="B9551" s="178"/>
      <c r="C9551" s="178"/>
      <c r="D9551" s="106">
        <v>37480</v>
      </c>
      <c r="E9551" s="178">
        <v>36.200000000000003</v>
      </c>
      <c r="F9551" s="178">
        <v>36.229999999999997</v>
      </c>
      <c r="G9551" s="178"/>
      <c r="H9551" s="178"/>
      <c r="I9551" s="178"/>
      <c r="J9551" s="106">
        <v>37480</v>
      </c>
      <c r="K9551" s="178">
        <v>56.1</v>
      </c>
      <c r="L9551" s="178">
        <v>56.15</v>
      </c>
    </row>
    <row r="9552" spans="1:12">
      <c r="A9552" s="178"/>
      <c r="B9552" s="178"/>
      <c r="C9552" s="178"/>
      <c r="D9552" s="106">
        <v>37477</v>
      </c>
      <c r="E9552" s="178">
        <v>35.5</v>
      </c>
      <c r="F9552" s="178">
        <v>36.310009999999998</v>
      </c>
      <c r="G9552" s="178"/>
      <c r="H9552" s="178"/>
      <c r="I9552" s="178"/>
      <c r="J9552" s="106">
        <v>37477</v>
      </c>
      <c r="K9552" s="178">
        <v>56.15</v>
      </c>
      <c r="L9552" s="178">
        <v>56.74</v>
      </c>
    </row>
    <row r="9553" spans="1:12">
      <c r="A9553" s="178"/>
      <c r="B9553" s="178"/>
      <c r="C9553" s="178"/>
      <c r="D9553" s="106">
        <v>37476</v>
      </c>
      <c r="E9553" s="178">
        <v>34.65</v>
      </c>
      <c r="F9553" s="178">
        <v>35.669989999999999</v>
      </c>
      <c r="G9553" s="178"/>
      <c r="H9553" s="178"/>
      <c r="I9553" s="178"/>
      <c r="J9553" s="106">
        <v>37476</v>
      </c>
      <c r="K9553" s="178">
        <v>54.15</v>
      </c>
      <c r="L9553" s="178">
        <v>56.53</v>
      </c>
    </row>
    <row r="9554" spans="1:12">
      <c r="A9554" s="178"/>
      <c r="B9554" s="178"/>
      <c r="C9554" s="178"/>
      <c r="D9554" s="106">
        <v>37475</v>
      </c>
      <c r="E9554" s="178">
        <v>34.600009999999997</v>
      </c>
      <c r="F9554" s="178">
        <v>34.65</v>
      </c>
      <c r="G9554" s="178"/>
      <c r="H9554" s="178"/>
      <c r="I9554" s="178"/>
      <c r="J9554" s="106">
        <v>37475</v>
      </c>
      <c r="K9554" s="178">
        <v>54.3</v>
      </c>
      <c r="L9554" s="178">
        <v>54.52</v>
      </c>
    </row>
    <row r="9555" spans="1:12">
      <c r="A9555" s="178"/>
      <c r="B9555" s="178"/>
      <c r="C9555" s="178"/>
      <c r="D9555" s="106">
        <v>37474</v>
      </c>
      <c r="E9555" s="178">
        <v>33.979999999999997</v>
      </c>
      <c r="F9555" s="178">
        <v>34.22</v>
      </c>
      <c r="G9555" s="178"/>
      <c r="H9555" s="178"/>
      <c r="I9555" s="178"/>
      <c r="J9555" s="106">
        <v>37474</v>
      </c>
      <c r="K9555" s="178">
        <v>52</v>
      </c>
      <c r="L9555" s="178">
        <v>53.18</v>
      </c>
    </row>
    <row r="9556" spans="1:12">
      <c r="A9556" s="178"/>
      <c r="B9556" s="178"/>
      <c r="C9556" s="178"/>
      <c r="D9556" s="106">
        <v>37473</v>
      </c>
      <c r="E9556" s="178">
        <v>34.700000000000003</v>
      </c>
      <c r="F9556" s="178">
        <v>33.729999999999997</v>
      </c>
      <c r="G9556" s="178"/>
      <c r="H9556" s="178"/>
      <c r="I9556" s="178"/>
      <c r="J9556" s="106">
        <v>37473</v>
      </c>
      <c r="K9556" s="178">
        <v>51</v>
      </c>
      <c r="L9556" s="178">
        <v>51.22</v>
      </c>
    </row>
    <row r="9557" spans="1:12">
      <c r="A9557" s="178"/>
      <c r="B9557" s="178"/>
      <c r="C9557" s="178"/>
      <c r="D9557" s="106">
        <v>37470</v>
      </c>
      <c r="E9557" s="178">
        <v>35.35</v>
      </c>
      <c r="F9557" s="178">
        <v>34.660020000000003</v>
      </c>
      <c r="G9557" s="178"/>
      <c r="H9557" s="178"/>
      <c r="I9557" s="178"/>
      <c r="J9557" s="106">
        <v>37470</v>
      </c>
      <c r="K9557" s="178">
        <v>55</v>
      </c>
      <c r="L9557" s="178">
        <v>52.86</v>
      </c>
    </row>
    <row r="9558" spans="1:12">
      <c r="A9558" s="178"/>
      <c r="B9558" s="178"/>
      <c r="C9558" s="178"/>
      <c r="D9558" s="106">
        <v>37469</v>
      </c>
      <c r="E9558" s="178">
        <v>36.049999999999997</v>
      </c>
      <c r="F9558" s="178">
        <v>35.470010000000002</v>
      </c>
      <c r="G9558" s="178"/>
      <c r="H9558" s="178"/>
      <c r="I9558" s="178"/>
      <c r="J9558" s="106">
        <v>37469</v>
      </c>
      <c r="K9558" s="178">
        <v>55.53</v>
      </c>
      <c r="L9558" s="178">
        <v>55.1</v>
      </c>
    </row>
    <row r="9559" spans="1:12">
      <c r="A9559" s="178"/>
      <c r="B9559" s="178"/>
      <c r="C9559" s="178"/>
      <c r="D9559" s="106">
        <v>37468</v>
      </c>
      <c r="E9559" s="178">
        <v>35.549999999999997</v>
      </c>
      <c r="F9559" s="178">
        <v>36.240009999999998</v>
      </c>
      <c r="G9559" s="178"/>
      <c r="H9559" s="178"/>
      <c r="I9559" s="178"/>
      <c r="J9559" s="106">
        <v>37468</v>
      </c>
      <c r="K9559" s="178">
        <v>54.06</v>
      </c>
      <c r="L9559" s="178">
        <v>55.78</v>
      </c>
    </row>
    <row r="9560" spans="1:12">
      <c r="A9560" s="178"/>
      <c r="B9560" s="178"/>
      <c r="C9560" s="178"/>
      <c r="D9560" s="106">
        <v>37467</v>
      </c>
      <c r="E9560" s="178">
        <v>35.619999999999997</v>
      </c>
      <c r="F9560" s="178">
        <v>35.489989999999999</v>
      </c>
      <c r="G9560" s="178"/>
      <c r="H9560" s="178"/>
      <c r="I9560" s="178"/>
      <c r="J9560" s="106">
        <v>37467</v>
      </c>
      <c r="K9560" s="178">
        <v>55.1</v>
      </c>
      <c r="L9560" s="178">
        <v>54.06</v>
      </c>
    </row>
    <row r="9561" spans="1:12">
      <c r="A9561" s="178"/>
      <c r="B9561" s="178"/>
      <c r="C9561" s="178"/>
      <c r="D9561" s="106">
        <v>37466</v>
      </c>
      <c r="E9561" s="178">
        <v>34.999980000000001</v>
      </c>
      <c r="F9561" s="178">
        <v>35.610010000000003</v>
      </c>
      <c r="G9561" s="178"/>
      <c r="H9561" s="178"/>
      <c r="I9561" s="178"/>
      <c r="J9561" s="106">
        <v>37466</v>
      </c>
      <c r="K9561" s="178">
        <v>52.1</v>
      </c>
      <c r="L9561" s="178">
        <v>55.9</v>
      </c>
    </row>
    <row r="9562" spans="1:12">
      <c r="A9562" s="178"/>
      <c r="B9562" s="178"/>
      <c r="C9562" s="178"/>
      <c r="D9562" s="106">
        <v>37463</v>
      </c>
      <c r="E9562" s="178">
        <v>32.350009999999997</v>
      </c>
      <c r="F9562" s="178">
        <v>33.25</v>
      </c>
      <c r="G9562" s="178"/>
      <c r="H9562" s="178"/>
      <c r="I9562" s="178"/>
      <c r="J9562" s="106">
        <v>37463</v>
      </c>
      <c r="K9562" s="178">
        <v>50.74</v>
      </c>
      <c r="L9562" s="178">
        <v>52.02</v>
      </c>
    </row>
    <row r="9563" spans="1:12">
      <c r="A9563" s="178"/>
      <c r="B9563" s="178"/>
      <c r="C9563" s="178"/>
      <c r="D9563" s="106">
        <v>37462</v>
      </c>
      <c r="E9563" s="178">
        <v>32.18</v>
      </c>
      <c r="F9563" s="178">
        <v>32.33</v>
      </c>
      <c r="G9563" s="178"/>
      <c r="H9563" s="178"/>
      <c r="I9563" s="178"/>
      <c r="J9563" s="106">
        <v>37462</v>
      </c>
      <c r="K9563" s="178">
        <v>49.5</v>
      </c>
      <c r="L9563" s="178">
        <v>50.73</v>
      </c>
    </row>
    <row r="9564" spans="1:12">
      <c r="A9564" s="178"/>
      <c r="B9564" s="178"/>
      <c r="C9564" s="178"/>
      <c r="D9564" s="106">
        <v>37461</v>
      </c>
      <c r="E9564" s="178">
        <v>30.899989999999999</v>
      </c>
      <c r="F9564" s="178">
        <v>32.429989999999997</v>
      </c>
      <c r="G9564" s="178"/>
      <c r="H9564" s="178"/>
      <c r="I9564" s="178"/>
      <c r="J9564" s="106">
        <v>37461</v>
      </c>
      <c r="K9564" s="178">
        <v>46.65</v>
      </c>
      <c r="L9564" s="178">
        <v>48.5</v>
      </c>
    </row>
    <row r="9565" spans="1:12">
      <c r="A9565" s="178"/>
      <c r="B9565" s="178"/>
      <c r="C9565" s="178"/>
      <c r="D9565" s="106">
        <v>37460</v>
      </c>
      <c r="E9565" s="178">
        <v>32.100009999999997</v>
      </c>
      <c r="F9565" s="178">
        <v>31.279990000000002</v>
      </c>
      <c r="G9565" s="178"/>
      <c r="H9565" s="178"/>
      <c r="I9565" s="178"/>
      <c r="J9565" s="106">
        <v>37460</v>
      </c>
      <c r="K9565" s="178">
        <v>48</v>
      </c>
      <c r="L9565" s="178">
        <v>46.9</v>
      </c>
    </row>
    <row r="9566" spans="1:12">
      <c r="A9566" s="178"/>
      <c r="B9566" s="178"/>
      <c r="C9566" s="178"/>
      <c r="D9566" s="106">
        <v>37459</v>
      </c>
      <c r="E9566" s="178">
        <v>32.630000000000003</v>
      </c>
      <c r="F9566" s="178">
        <v>31</v>
      </c>
      <c r="G9566" s="178"/>
      <c r="H9566" s="178"/>
      <c r="I9566" s="178"/>
      <c r="J9566" s="106">
        <v>37459</v>
      </c>
      <c r="K9566" s="178">
        <v>49.75</v>
      </c>
      <c r="L9566" s="178">
        <v>48.01</v>
      </c>
    </row>
    <row r="9567" spans="1:12">
      <c r="A9567" s="178"/>
      <c r="B9567" s="178"/>
      <c r="C9567" s="178"/>
      <c r="D9567" s="106">
        <v>37456</v>
      </c>
      <c r="E9567" s="178">
        <v>32.500019999999999</v>
      </c>
      <c r="F9567" s="178">
        <v>32.879989999999999</v>
      </c>
      <c r="G9567" s="178"/>
      <c r="H9567" s="178"/>
      <c r="I9567" s="178"/>
      <c r="J9567" s="106">
        <v>37456</v>
      </c>
      <c r="K9567" s="178">
        <v>49.55</v>
      </c>
      <c r="L9567" s="178">
        <v>49.75</v>
      </c>
    </row>
    <row r="9568" spans="1:12">
      <c r="A9568" s="178"/>
      <c r="B9568" s="178"/>
      <c r="C9568" s="178"/>
      <c r="D9568" s="106">
        <v>37455</v>
      </c>
      <c r="E9568" s="178">
        <v>34.319989999999997</v>
      </c>
      <c r="F9568" s="178">
        <v>33.21</v>
      </c>
      <c r="G9568" s="178"/>
      <c r="H9568" s="178"/>
      <c r="I9568" s="178"/>
      <c r="J9568" s="106">
        <v>37455</v>
      </c>
      <c r="K9568" s="178">
        <v>51.2</v>
      </c>
      <c r="L9568" s="178">
        <v>50.07</v>
      </c>
    </row>
    <row r="9569" spans="1:12">
      <c r="A9569" s="178"/>
      <c r="B9569" s="178"/>
      <c r="C9569" s="178"/>
      <c r="D9569" s="106">
        <v>37454</v>
      </c>
      <c r="E9569" s="178">
        <v>35.020009999999999</v>
      </c>
      <c r="F9569" s="178">
        <v>34.319989999999997</v>
      </c>
      <c r="G9569" s="178"/>
      <c r="H9569" s="178"/>
      <c r="I9569" s="178"/>
      <c r="J9569" s="106">
        <v>37454</v>
      </c>
      <c r="K9569" s="178">
        <v>52.2</v>
      </c>
      <c r="L9569" s="178">
        <v>51.31</v>
      </c>
    </row>
    <row r="9570" spans="1:12">
      <c r="A9570" s="178"/>
      <c r="B9570" s="178"/>
      <c r="C9570" s="178"/>
      <c r="D9570" s="106">
        <v>37453</v>
      </c>
      <c r="E9570" s="178">
        <v>35.239989999999999</v>
      </c>
      <c r="F9570" s="178">
        <v>34.76999</v>
      </c>
      <c r="G9570" s="178"/>
      <c r="H9570" s="178"/>
      <c r="I9570" s="178"/>
      <c r="J9570" s="106">
        <v>37453</v>
      </c>
      <c r="K9570" s="178">
        <v>52.37</v>
      </c>
      <c r="L9570" s="178">
        <v>51.99</v>
      </c>
    </row>
    <row r="9571" spans="1:12">
      <c r="A9571" s="178"/>
      <c r="B9571" s="178"/>
      <c r="C9571" s="178"/>
      <c r="D9571" s="106">
        <v>37452</v>
      </c>
      <c r="E9571" s="178">
        <v>35.1</v>
      </c>
      <c r="F9571" s="178">
        <v>35.26999</v>
      </c>
      <c r="G9571" s="178"/>
      <c r="H9571" s="178"/>
      <c r="I9571" s="178"/>
      <c r="J9571" s="106">
        <v>37452</v>
      </c>
      <c r="K9571" s="178">
        <v>53.13</v>
      </c>
      <c r="L9571" s="178">
        <v>52.4</v>
      </c>
    </row>
    <row r="9572" spans="1:12">
      <c r="A9572" s="178"/>
      <c r="B9572" s="178"/>
      <c r="C9572" s="178"/>
      <c r="D9572" s="106">
        <v>37449</v>
      </c>
      <c r="E9572" s="178">
        <v>35.5</v>
      </c>
      <c r="F9572" s="178">
        <v>35.26</v>
      </c>
      <c r="G9572" s="178"/>
      <c r="H9572" s="178"/>
      <c r="I9572" s="178"/>
      <c r="J9572" s="106">
        <v>37449</v>
      </c>
      <c r="K9572" s="178">
        <v>54.05</v>
      </c>
      <c r="L9572" s="178">
        <v>53.38</v>
      </c>
    </row>
    <row r="9573" spans="1:12">
      <c r="A9573" s="178"/>
      <c r="B9573" s="178"/>
      <c r="C9573" s="178"/>
      <c r="D9573" s="106">
        <v>37448</v>
      </c>
      <c r="E9573" s="178">
        <v>34.630000000000003</v>
      </c>
      <c r="F9573" s="178">
        <v>35.359990000000003</v>
      </c>
      <c r="G9573" s="178"/>
      <c r="H9573" s="178"/>
      <c r="I9573" s="178"/>
      <c r="J9573" s="106">
        <v>37448</v>
      </c>
      <c r="K9573" s="178">
        <v>52</v>
      </c>
      <c r="L9573" s="178">
        <v>54.08</v>
      </c>
    </row>
    <row r="9574" spans="1:12">
      <c r="A9574" s="178"/>
      <c r="B9574" s="178"/>
      <c r="C9574" s="178"/>
      <c r="D9574" s="106">
        <v>37447</v>
      </c>
      <c r="E9574" s="178">
        <v>36.169989999999999</v>
      </c>
      <c r="F9574" s="178">
        <v>34.880000000000003</v>
      </c>
      <c r="G9574" s="178"/>
      <c r="H9574" s="178"/>
      <c r="I9574" s="178"/>
      <c r="J9574" s="106">
        <v>37447</v>
      </c>
      <c r="K9574" s="178">
        <v>54.8</v>
      </c>
      <c r="L9574" s="178">
        <v>52.15</v>
      </c>
    </row>
    <row r="9575" spans="1:12">
      <c r="A9575" s="178"/>
      <c r="B9575" s="178"/>
      <c r="C9575" s="178"/>
      <c r="D9575" s="106">
        <v>37446</v>
      </c>
      <c r="E9575" s="178">
        <v>37.109990000000003</v>
      </c>
      <c r="F9575" s="178">
        <v>35.920009999999998</v>
      </c>
      <c r="G9575" s="178"/>
      <c r="H9575" s="178"/>
      <c r="I9575" s="178"/>
      <c r="J9575" s="106">
        <v>37446</v>
      </c>
      <c r="K9575" s="178">
        <v>55.6</v>
      </c>
      <c r="L9575" s="178">
        <v>54.55</v>
      </c>
    </row>
    <row r="9576" spans="1:12">
      <c r="A9576" s="178"/>
      <c r="B9576" s="178"/>
      <c r="C9576" s="178"/>
      <c r="D9576" s="106">
        <v>37445</v>
      </c>
      <c r="E9576" s="178">
        <v>37.119999999999997</v>
      </c>
      <c r="F9576" s="178">
        <v>37.109990000000003</v>
      </c>
      <c r="G9576" s="178"/>
      <c r="H9576" s="178"/>
      <c r="I9576" s="178"/>
      <c r="J9576" s="106">
        <v>37445</v>
      </c>
      <c r="K9576" s="178">
        <v>57.7</v>
      </c>
      <c r="L9576" s="178">
        <v>55.7</v>
      </c>
    </row>
    <row r="9577" spans="1:12">
      <c r="A9577" s="178"/>
      <c r="B9577" s="178"/>
      <c r="C9577" s="178"/>
      <c r="D9577" s="106">
        <v>37442</v>
      </c>
      <c r="E9577" s="178">
        <v>36.389989999999997</v>
      </c>
      <c r="F9577" s="178">
        <v>37.320010000000003</v>
      </c>
      <c r="G9577" s="178"/>
      <c r="H9577" s="178"/>
      <c r="I9577" s="178"/>
      <c r="J9577" s="106">
        <v>37442</v>
      </c>
      <c r="K9577" s="178">
        <v>54.38</v>
      </c>
      <c r="L9577" s="178">
        <v>55.88</v>
      </c>
    </row>
    <row r="9578" spans="1:12">
      <c r="A9578" s="178"/>
      <c r="B9578" s="178"/>
      <c r="C9578" s="178"/>
      <c r="D9578" s="106">
        <v>37440</v>
      </c>
      <c r="E9578" s="178">
        <v>37.05001</v>
      </c>
      <c r="F9578" s="178">
        <v>36.36</v>
      </c>
      <c r="G9578" s="178"/>
      <c r="H9578" s="178"/>
      <c r="I9578" s="178"/>
      <c r="J9578" s="106">
        <v>37440</v>
      </c>
      <c r="K9578" s="178">
        <v>54.53</v>
      </c>
      <c r="L9578" s="178">
        <v>54.38</v>
      </c>
    </row>
    <row r="9579" spans="1:12">
      <c r="A9579" s="178"/>
      <c r="B9579" s="178"/>
      <c r="C9579" s="178"/>
      <c r="D9579" s="106">
        <v>37439</v>
      </c>
      <c r="E9579" s="178">
        <v>37.750010000000003</v>
      </c>
      <c r="F9579" s="178">
        <v>36.749989999999997</v>
      </c>
      <c r="G9579" s="178"/>
      <c r="H9579" s="178"/>
      <c r="I9579" s="178"/>
      <c r="J9579" s="106">
        <v>37439</v>
      </c>
      <c r="K9579" s="178">
        <v>56.57</v>
      </c>
      <c r="L9579" s="178">
        <v>54.78</v>
      </c>
    </row>
    <row r="9580" spans="1:12">
      <c r="A9580" s="178"/>
      <c r="B9580" s="178"/>
      <c r="C9580" s="178"/>
      <c r="D9580" s="106">
        <v>37438</v>
      </c>
      <c r="E9580" s="178">
        <v>38</v>
      </c>
      <c r="F9580" s="178">
        <v>37.479999999999997</v>
      </c>
      <c r="G9580" s="178"/>
      <c r="H9580" s="178"/>
      <c r="I9580" s="178"/>
      <c r="J9580" s="106">
        <v>37438</v>
      </c>
      <c r="K9580" s="178">
        <v>57.25</v>
      </c>
      <c r="L9580" s="178">
        <v>56.57</v>
      </c>
    </row>
    <row r="9581" spans="1:12">
      <c r="A9581" s="178"/>
      <c r="B9581" s="178"/>
      <c r="C9581" s="178"/>
      <c r="D9581" s="106">
        <v>37435</v>
      </c>
      <c r="E9581" s="178">
        <v>37.96</v>
      </c>
      <c r="F9581" s="178">
        <v>38.200000000000003</v>
      </c>
      <c r="G9581" s="178"/>
      <c r="H9581" s="178"/>
      <c r="I9581" s="178"/>
      <c r="J9581" s="106">
        <v>37435</v>
      </c>
      <c r="K9581" s="178">
        <v>56.9</v>
      </c>
      <c r="L9581" s="178">
        <v>55.5</v>
      </c>
    </row>
    <row r="9582" spans="1:12">
      <c r="A9582" s="178"/>
      <c r="B9582" s="178"/>
      <c r="C9582" s="178"/>
      <c r="D9582" s="106">
        <v>37434</v>
      </c>
      <c r="E9582" s="178">
        <v>37.479999999999997</v>
      </c>
      <c r="F9582" s="178">
        <v>37.71</v>
      </c>
      <c r="G9582" s="178"/>
      <c r="H9582" s="178"/>
      <c r="I9582" s="178"/>
      <c r="J9582" s="106">
        <v>37434</v>
      </c>
      <c r="K9582" s="178">
        <v>57</v>
      </c>
      <c r="L9582" s="178">
        <v>56.65</v>
      </c>
    </row>
    <row r="9583" spans="1:12">
      <c r="A9583" s="178"/>
      <c r="B9583" s="178"/>
      <c r="C9583" s="178"/>
      <c r="D9583" s="106">
        <v>37433</v>
      </c>
      <c r="E9583" s="178">
        <v>37.140009999999997</v>
      </c>
      <c r="F9583" s="178">
        <v>37.450009999999999</v>
      </c>
      <c r="G9583" s="178"/>
      <c r="H9583" s="178"/>
      <c r="I9583" s="178"/>
      <c r="J9583" s="106">
        <v>37433</v>
      </c>
      <c r="K9583" s="178">
        <v>54.9</v>
      </c>
      <c r="L9583" s="178">
        <v>56.75</v>
      </c>
    </row>
    <row r="9584" spans="1:12">
      <c r="A9584" s="178"/>
      <c r="B9584" s="178"/>
      <c r="C9584" s="178"/>
      <c r="D9584" s="106">
        <v>37432</v>
      </c>
      <c r="E9584" s="178">
        <v>38.049999999999997</v>
      </c>
      <c r="F9584" s="178">
        <v>37.64</v>
      </c>
      <c r="G9584" s="178"/>
      <c r="H9584" s="178"/>
      <c r="I9584" s="178"/>
      <c r="J9584" s="106">
        <v>37432</v>
      </c>
      <c r="K9584" s="178">
        <v>56.3</v>
      </c>
      <c r="L9584" s="178">
        <v>55.12</v>
      </c>
    </row>
    <row r="9585" spans="1:12">
      <c r="A9585" s="178"/>
      <c r="B9585" s="178"/>
      <c r="C9585" s="178"/>
      <c r="D9585" s="106">
        <v>37431</v>
      </c>
      <c r="E9585" s="178">
        <v>38.530009999999997</v>
      </c>
      <c r="F9585" s="178">
        <v>37.810009999999998</v>
      </c>
      <c r="G9585" s="178"/>
      <c r="H9585" s="178"/>
      <c r="I9585" s="178"/>
      <c r="J9585" s="106">
        <v>37431</v>
      </c>
      <c r="K9585" s="178">
        <v>57.39</v>
      </c>
      <c r="L9585" s="178">
        <v>56.21</v>
      </c>
    </row>
    <row r="9586" spans="1:12">
      <c r="A9586" s="178"/>
      <c r="B9586" s="178"/>
      <c r="C9586" s="178"/>
      <c r="D9586" s="106">
        <v>37428</v>
      </c>
      <c r="E9586" s="178">
        <v>38</v>
      </c>
      <c r="F9586" s="178">
        <v>38.530009999999997</v>
      </c>
      <c r="G9586" s="178"/>
      <c r="H9586" s="178"/>
      <c r="I9586" s="178"/>
      <c r="J9586" s="106">
        <v>37428</v>
      </c>
      <c r="K9586" s="178">
        <v>57.5</v>
      </c>
      <c r="L9586" s="178">
        <v>57.59</v>
      </c>
    </row>
    <row r="9587" spans="1:12">
      <c r="A9587" s="178"/>
      <c r="B9587" s="178"/>
      <c r="C9587" s="178"/>
      <c r="D9587" s="106">
        <v>37427</v>
      </c>
      <c r="E9587" s="178">
        <v>38.80001</v>
      </c>
      <c r="F9587" s="178">
        <v>38.61</v>
      </c>
      <c r="G9587" s="178"/>
      <c r="H9587" s="178"/>
      <c r="I9587" s="178"/>
      <c r="J9587" s="106">
        <v>37427</v>
      </c>
      <c r="K9587" s="178">
        <v>58.23</v>
      </c>
      <c r="L9587" s="178">
        <v>57.73</v>
      </c>
    </row>
    <row r="9588" spans="1:12">
      <c r="A9588" s="178"/>
      <c r="B9588" s="178"/>
      <c r="C9588" s="178"/>
      <c r="D9588" s="106">
        <v>37426</v>
      </c>
      <c r="E9588" s="178">
        <v>39.369999999999997</v>
      </c>
      <c r="F9588" s="178">
        <v>39.020000000000003</v>
      </c>
      <c r="G9588" s="178"/>
      <c r="H9588" s="178"/>
      <c r="I9588" s="178"/>
      <c r="J9588" s="106">
        <v>37426</v>
      </c>
      <c r="K9588" s="178">
        <v>58.3</v>
      </c>
      <c r="L9588" s="178">
        <v>58.22</v>
      </c>
    </row>
    <row r="9589" spans="1:12">
      <c r="A9589" s="178"/>
      <c r="B9589" s="178"/>
      <c r="C9589" s="178"/>
      <c r="D9589" s="106">
        <v>37425</v>
      </c>
      <c r="E9589" s="178">
        <v>39.499980000000001</v>
      </c>
      <c r="F9589" s="178">
        <v>39.369999999999997</v>
      </c>
      <c r="G9589" s="178"/>
      <c r="H9589" s="178"/>
      <c r="I9589" s="178"/>
      <c r="J9589" s="106">
        <v>37425</v>
      </c>
      <c r="K9589" s="178">
        <v>60.3</v>
      </c>
      <c r="L9589" s="178">
        <v>58.9</v>
      </c>
    </row>
    <row r="9590" spans="1:12">
      <c r="A9590" s="178"/>
      <c r="B9590" s="178"/>
      <c r="C9590" s="178"/>
      <c r="D9590" s="106">
        <v>37424</v>
      </c>
      <c r="E9590" s="178">
        <v>39.049990000000001</v>
      </c>
      <c r="F9590" s="178">
        <v>39.549999999999997</v>
      </c>
      <c r="G9590" s="178"/>
      <c r="H9590" s="178"/>
      <c r="I9590" s="178"/>
      <c r="J9590" s="106">
        <v>37424</v>
      </c>
      <c r="K9590" s="178">
        <v>58</v>
      </c>
      <c r="L9590" s="178">
        <v>60.44</v>
      </c>
    </row>
    <row r="9591" spans="1:12">
      <c r="A9591" s="178"/>
      <c r="B9591" s="178"/>
      <c r="C9591" s="178"/>
      <c r="D9591" s="106">
        <v>37421</v>
      </c>
      <c r="E9591" s="178">
        <v>38.599989999999998</v>
      </c>
      <c r="F9591" s="178">
        <v>38.92</v>
      </c>
      <c r="G9591" s="178"/>
      <c r="H9591" s="178"/>
      <c r="I9591" s="178"/>
      <c r="J9591" s="106">
        <v>37421</v>
      </c>
      <c r="K9591" s="178">
        <v>57.36</v>
      </c>
      <c r="L9591" s="178">
        <v>57.6</v>
      </c>
    </row>
    <row r="9592" spans="1:12">
      <c r="A9592" s="178"/>
      <c r="B9592" s="178"/>
      <c r="C9592" s="178"/>
      <c r="D9592" s="106">
        <v>37420</v>
      </c>
      <c r="E9592" s="178">
        <v>39.200000000000003</v>
      </c>
      <c r="F9592" s="178">
        <v>38.779989999999998</v>
      </c>
      <c r="G9592" s="178"/>
      <c r="H9592" s="178"/>
      <c r="I9592" s="178"/>
      <c r="J9592" s="106">
        <v>37420</v>
      </c>
      <c r="K9592" s="178">
        <v>58.59</v>
      </c>
      <c r="L9592" s="178">
        <v>57.46</v>
      </c>
    </row>
    <row r="9593" spans="1:12">
      <c r="A9593" s="178"/>
      <c r="B9593" s="178"/>
      <c r="C9593" s="178"/>
      <c r="D9593" s="106">
        <v>37419</v>
      </c>
      <c r="E9593" s="178">
        <v>39.619999999999997</v>
      </c>
      <c r="F9593" s="178">
        <v>39.44999</v>
      </c>
      <c r="G9593" s="178"/>
      <c r="H9593" s="178"/>
      <c r="I9593" s="178"/>
      <c r="J9593" s="106">
        <v>37419</v>
      </c>
      <c r="K9593" s="178">
        <v>58.4</v>
      </c>
      <c r="L9593" s="178">
        <v>58.49</v>
      </c>
    </row>
    <row r="9594" spans="1:12">
      <c r="A9594" s="178"/>
      <c r="B9594" s="178"/>
      <c r="C9594" s="178"/>
      <c r="D9594" s="106">
        <v>37418</v>
      </c>
      <c r="E9594" s="178">
        <v>40.399990000000003</v>
      </c>
      <c r="F9594" s="178">
        <v>39.520009999999999</v>
      </c>
      <c r="G9594" s="178"/>
      <c r="H9594" s="178"/>
      <c r="I9594" s="178"/>
      <c r="J9594" s="106">
        <v>37418</v>
      </c>
      <c r="K9594" s="178">
        <v>60.6</v>
      </c>
      <c r="L9594" s="178">
        <v>58.25</v>
      </c>
    </row>
    <row r="9595" spans="1:12">
      <c r="A9595" s="178"/>
      <c r="B9595" s="178"/>
      <c r="C9595" s="178"/>
      <c r="D9595" s="106">
        <v>37417</v>
      </c>
      <c r="E9595" s="178">
        <v>40.450000000000003</v>
      </c>
      <c r="F9595" s="178">
        <v>40.520000000000003</v>
      </c>
      <c r="G9595" s="178"/>
      <c r="H9595" s="178"/>
      <c r="I9595" s="178"/>
      <c r="J9595" s="106">
        <v>37417</v>
      </c>
      <c r="K9595" s="178">
        <v>59.33</v>
      </c>
      <c r="L9595" s="178">
        <v>60.7</v>
      </c>
    </row>
    <row r="9596" spans="1:12">
      <c r="A9596" s="178"/>
      <c r="B9596" s="178"/>
      <c r="C9596" s="178"/>
      <c r="D9596" s="106">
        <v>37414</v>
      </c>
      <c r="E9596" s="178">
        <v>40.110010000000003</v>
      </c>
      <c r="F9596" s="178">
        <v>40.299999999999997</v>
      </c>
      <c r="G9596" s="178"/>
      <c r="H9596" s="178"/>
      <c r="I9596" s="178"/>
      <c r="J9596" s="106">
        <v>37414</v>
      </c>
      <c r="K9596" s="178">
        <v>59.1</v>
      </c>
      <c r="L9596" s="178">
        <v>59.58</v>
      </c>
    </row>
    <row r="9597" spans="1:12">
      <c r="A9597" s="178"/>
      <c r="B9597" s="178"/>
      <c r="C9597" s="178"/>
      <c r="D9597" s="106">
        <v>37413</v>
      </c>
      <c r="E9597" s="178">
        <v>40.780009999999997</v>
      </c>
      <c r="F9597" s="178">
        <v>40.099989999999998</v>
      </c>
      <c r="G9597" s="178"/>
      <c r="H9597" s="178"/>
      <c r="I9597" s="178"/>
      <c r="J9597" s="106">
        <v>37413</v>
      </c>
      <c r="K9597" s="178">
        <v>61.1</v>
      </c>
      <c r="L9597" s="178">
        <v>60.34</v>
      </c>
    </row>
    <row r="9598" spans="1:12">
      <c r="A9598" s="178"/>
      <c r="B9598" s="178"/>
      <c r="C9598" s="178"/>
      <c r="D9598" s="106">
        <v>37412</v>
      </c>
      <c r="E9598" s="178">
        <v>39.94999</v>
      </c>
      <c r="F9598" s="178">
        <v>40.529989999999998</v>
      </c>
      <c r="G9598" s="178"/>
      <c r="H9598" s="178"/>
      <c r="I9598" s="178"/>
      <c r="J9598" s="106">
        <v>37412</v>
      </c>
      <c r="K9598" s="178">
        <v>59.8</v>
      </c>
      <c r="L9598" s="178">
        <v>61.1</v>
      </c>
    </row>
    <row r="9599" spans="1:12">
      <c r="A9599" s="178"/>
      <c r="B9599" s="178"/>
      <c r="C9599" s="178"/>
      <c r="D9599" s="106">
        <v>37411</v>
      </c>
      <c r="E9599" s="178">
        <v>40.01</v>
      </c>
      <c r="F9599" s="178">
        <v>39.750010000000003</v>
      </c>
      <c r="G9599" s="178"/>
      <c r="H9599" s="178"/>
      <c r="I9599" s="178"/>
      <c r="J9599" s="106">
        <v>37411</v>
      </c>
      <c r="K9599" s="178">
        <v>58.3</v>
      </c>
      <c r="L9599" s="178">
        <v>59.15</v>
      </c>
    </row>
    <row r="9600" spans="1:12">
      <c r="A9600" s="178"/>
      <c r="B9600" s="178"/>
      <c r="C9600" s="178"/>
      <c r="D9600" s="106">
        <v>37410</v>
      </c>
      <c r="E9600" s="178">
        <v>40.150010000000002</v>
      </c>
      <c r="F9600" s="178">
        <v>40.189990000000002</v>
      </c>
      <c r="G9600" s="178"/>
      <c r="H9600" s="178"/>
      <c r="I9600" s="178"/>
      <c r="J9600" s="106">
        <v>37410</v>
      </c>
      <c r="K9600" s="178">
        <v>58.6</v>
      </c>
      <c r="L9600" s="178">
        <v>58.5</v>
      </c>
    </row>
    <row r="9604" spans="1:18">
      <c r="D9604" s="178" t="s">
        <v>27970</v>
      </c>
      <c r="E9604" s="178" t="s">
        <v>27971</v>
      </c>
      <c r="F9604" s="178" t="s">
        <v>27982</v>
      </c>
      <c r="J9604" s="178" t="s">
        <v>27970</v>
      </c>
      <c r="K9604" s="178" t="s">
        <v>27971</v>
      </c>
      <c r="L9604" s="178" t="s">
        <v>27982</v>
      </c>
      <c r="P9604" s="178" t="s">
        <v>27970</v>
      </c>
      <c r="Q9604" s="178" t="s">
        <v>27971</v>
      </c>
      <c r="R9604" s="178" t="s">
        <v>27982</v>
      </c>
    </row>
    <row r="9605" spans="1:18">
      <c r="D9605" s="106">
        <v>38625</v>
      </c>
      <c r="E9605" s="178">
        <v>52.999980000000001</v>
      </c>
      <c r="F9605" s="178">
        <v>52.83</v>
      </c>
      <c r="J9605" s="106">
        <v>38625</v>
      </c>
      <c r="K9605" s="178">
        <v>20.18</v>
      </c>
      <c r="L9605" s="178">
        <v>20.5</v>
      </c>
      <c r="P9605" s="106">
        <v>38625</v>
      </c>
      <c r="Q9605" s="178">
        <v>47.15</v>
      </c>
      <c r="R9605" s="178">
        <v>47.37</v>
      </c>
    </row>
    <row r="9606" spans="1:18">
      <c r="D9606" s="106">
        <v>38624</v>
      </c>
      <c r="E9606" s="178">
        <v>52.609990000000003</v>
      </c>
      <c r="F9606" s="178">
        <v>53.1</v>
      </c>
      <c r="J9606" s="106">
        <v>38624</v>
      </c>
      <c r="K9606" s="178">
        <v>20</v>
      </c>
      <c r="L9606" s="178">
        <v>20.149999999999999</v>
      </c>
      <c r="P9606" s="106">
        <v>38624</v>
      </c>
      <c r="Q9606" s="178">
        <v>46.41</v>
      </c>
      <c r="R9606" s="178">
        <v>47.23</v>
      </c>
    </row>
    <row r="9607" spans="1:18">
      <c r="D9607" s="106">
        <v>38623</v>
      </c>
      <c r="E9607" s="178">
        <v>52.729990000000001</v>
      </c>
      <c r="F9607" s="178">
        <v>52.690010000000001</v>
      </c>
      <c r="J9607" s="106">
        <v>38623</v>
      </c>
      <c r="K9607" s="178">
        <v>19.86</v>
      </c>
      <c r="L9607" s="178">
        <v>20</v>
      </c>
      <c r="P9607" s="106">
        <v>38623</v>
      </c>
      <c r="Q9607" s="178">
        <v>46.59</v>
      </c>
      <c r="R9607" s="178">
        <v>46.39</v>
      </c>
    </row>
    <row r="9608" spans="1:18">
      <c r="A9608">
        <v>39</v>
      </c>
      <c r="B9608" s="106">
        <v>38622</v>
      </c>
      <c r="C9608" t="str">
        <f>'Competitors list'!D104</f>
        <v>Lincoln National Corp</v>
      </c>
      <c r="D9608" s="106">
        <v>38622</v>
      </c>
      <c r="E9608" s="178">
        <v>52.72</v>
      </c>
      <c r="F9608" s="178">
        <v>52.58999</v>
      </c>
      <c r="G9608">
        <v>39</v>
      </c>
      <c r="H9608" s="106">
        <v>38622</v>
      </c>
      <c r="I9608" t="str">
        <f>'Competitors list'!D105</f>
        <v>Unum Group</v>
      </c>
      <c r="J9608" s="106">
        <v>38622</v>
      </c>
      <c r="K9608" s="178">
        <v>19.88</v>
      </c>
      <c r="L9608" s="178">
        <v>19.77</v>
      </c>
      <c r="M9608">
        <v>39</v>
      </c>
      <c r="N9608" s="106">
        <v>38622</v>
      </c>
      <c r="O9608" t="str">
        <f>'Competitors list'!D106</f>
        <v>Principal Financial Group Inc</v>
      </c>
      <c r="P9608" s="106">
        <v>38622</v>
      </c>
      <c r="Q9608" s="178">
        <v>46.45</v>
      </c>
      <c r="R9608" s="178">
        <v>46.34</v>
      </c>
    </row>
    <row r="9609" spans="1:18">
      <c r="D9609" s="106">
        <v>38621</v>
      </c>
      <c r="E9609" s="178">
        <v>52.780009999999997</v>
      </c>
      <c r="F9609" s="178">
        <v>52.65</v>
      </c>
      <c r="J9609" s="106">
        <v>38621</v>
      </c>
      <c r="K9609" s="178">
        <v>19.850000000000001</v>
      </c>
      <c r="L9609" s="178">
        <v>19.829999999999998</v>
      </c>
      <c r="P9609" s="106">
        <v>38621</v>
      </c>
      <c r="Q9609" s="178">
        <v>46.65</v>
      </c>
      <c r="R9609" s="178">
        <v>46.4</v>
      </c>
    </row>
    <row r="9610" spans="1:18">
      <c r="D9610" s="106">
        <v>38618</v>
      </c>
      <c r="E9610" s="178">
        <v>52.58999</v>
      </c>
      <c r="F9610" s="178">
        <v>52.679989999999997</v>
      </c>
      <c r="J9610" s="106">
        <v>38618</v>
      </c>
      <c r="K9610" s="178">
        <v>19.8</v>
      </c>
      <c r="L9610" s="178">
        <v>19.79</v>
      </c>
      <c r="P9610" s="106">
        <v>38618</v>
      </c>
      <c r="Q9610" s="178">
        <v>45.85</v>
      </c>
      <c r="R9610" s="178">
        <v>46.74</v>
      </c>
    </row>
    <row r="9611" spans="1:18">
      <c r="D9611" s="106">
        <v>38617</v>
      </c>
      <c r="E9611" s="178">
        <v>52.30001</v>
      </c>
      <c r="F9611" s="178">
        <v>52.580010000000001</v>
      </c>
      <c r="J9611" s="106">
        <v>38617</v>
      </c>
      <c r="K9611" s="178">
        <v>19.7</v>
      </c>
      <c r="L9611" s="178">
        <v>19.77</v>
      </c>
      <c r="P9611" s="106">
        <v>38617</v>
      </c>
      <c r="Q9611" s="178">
        <v>46</v>
      </c>
      <c r="R9611" s="178">
        <v>45.9</v>
      </c>
    </row>
    <row r="9612" spans="1:18">
      <c r="D9612" s="106">
        <v>38616</v>
      </c>
      <c r="E9612" s="178">
        <v>52.639989999999997</v>
      </c>
      <c r="F9612" s="178">
        <v>52.31</v>
      </c>
      <c r="J9612" s="106">
        <v>38616</v>
      </c>
      <c r="K9612" s="178">
        <v>20.12</v>
      </c>
      <c r="L9612" s="178">
        <v>19.809999999999999</v>
      </c>
      <c r="P9612" s="106">
        <v>38616</v>
      </c>
      <c r="Q9612" s="178">
        <v>46.55</v>
      </c>
      <c r="R9612" s="178">
        <v>45.99</v>
      </c>
    </row>
    <row r="9613" spans="1:18">
      <c r="D9613" s="106">
        <v>38615</v>
      </c>
      <c r="E9613" s="178">
        <v>52.85</v>
      </c>
      <c r="F9613" s="178">
        <v>52.780009999999997</v>
      </c>
      <c r="J9613" s="106">
        <v>38615</v>
      </c>
      <c r="K9613" s="178">
        <v>20.11</v>
      </c>
      <c r="L9613" s="178">
        <v>20.37</v>
      </c>
      <c r="P9613" s="106">
        <v>38615</v>
      </c>
      <c r="Q9613" s="178">
        <v>46.95</v>
      </c>
      <c r="R9613" s="178">
        <v>46.67</v>
      </c>
    </row>
    <row r="9614" spans="1:18">
      <c r="D9614" s="106">
        <v>38614</v>
      </c>
      <c r="E9614" s="178">
        <v>53.03</v>
      </c>
      <c r="F9614" s="178">
        <v>52.840009999999999</v>
      </c>
      <c r="J9614" s="106">
        <v>38614</v>
      </c>
      <c r="K9614" s="178">
        <v>20.05</v>
      </c>
      <c r="L9614" s="178">
        <v>20.13</v>
      </c>
      <c r="P9614" s="106">
        <v>38614</v>
      </c>
      <c r="Q9614" s="178">
        <v>46.42</v>
      </c>
      <c r="R9614" s="178">
        <v>46.77</v>
      </c>
    </row>
    <row r="9615" spans="1:18">
      <c r="D9615" s="106">
        <v>38611</v>
      </c>
      <c r="E9615" s="178">
        <v>52.750019999999999</v>
      </c>
      <c r="F9615" s="178">
        <v>52.9</v>
      </c>
      <c r="J9615" s="106">
        <v>38611</v>
      </c>
      <c r="K9615" s="178">
        <v>20.149999999999999</v>
      </c>
      <c r="L9615" s="178">
        <v>20.170000000000002</v>
      </c>
      <c r="P9615" s="106">
        <v>38611</v>
      </c>
      <c r="Q9615" s="178">
        <v>46.77</v>
      </c>
      <c r="R9615" s="178">
        <v>46.96</v>
      </c>
    </row>
    <row r="9616" spans="1:18">
      <c r="D9616" s="106">
        <v>38610</v>
      </c>
      <c r="E9616" s="178">
        <v>52.74</v>
      </c>
      <c r="F9616" s="178">
        <v>52.80001</v>
      </c>
      <c r="J9616" s="106">
        <v>38610</v>
      </c>
      <c r="K9616" s="178">
        <v>19.739999999999998</v>
      </c>
      <c r="L9616" s="178">
        <v>20.059999999999999</v>
      </c>
      <c r="P9616" s="106">
        <v>38610</v>
      </c>
      <c r="Q9616" s="178">
        <v>47.01</v>
      </c>
      <c r="R9616" s="178">
        <v>46.74</v>
      </c>
    </row>
    <row r="9617" spans="4:18">
      <c r="D9617" s="106">
        <v>38609</v>
      </c>
      <c r="E9617" s="178">
        <v>52.639989999999997</v>
      </c>
      <c r="F9617" s="178">
        <v>52.690010000000001</v>
      </c>
      <c r="J9617" s="106">
        <v>38609</v>
      </c>
      <c r="K9617" s="178">
        <v>19.2</v>
      </c>
      <c r="L9617" s="178">
        <v>19.670000000000002</v>
      </c>
      <c r="P9617" s="106">
        <v>38609</v>
      </c>
      <c r="Q9617" s="178">
        <v>47.55</v>
      </c>
      <c r="R9617" s="178">
        <v>47.29</v>
      </c>
    </row>
    <row r="9618" spans="4:18">
      <c r="D9618" s="106">
        <v>38608</v>
      </c>
      <c r="E9618" s="178">
        <v>53.28</v>
      </c>
      <c r="F9618" s="178">
        <v>52.580010000000001</v>
      </c>
      <c r="J9618" s="106">
        <v>38608</v>
      </c>
      <c r="K9618" s="178">
        <v>19.73</v>
      </c>
      <c r="L9618" s="178">
        <v>19.2</v>
      </c>
      <c r="P9618" s="106">
        <v>38608</v>
      </c>
      <c r="Q9618" s="178">
        <v>48.21</v>
      </c>
      <c r="R9618" s="178">
        <v>47.9</v>
      </c>
    </row>
    <row r="9619" spans="4:18">
      <c r="D9619" s="106">
        <v>38607</v>
      </c>
      <c r="E9619" s="178">
        <v>52.76</v>
      </c>
      <c r="F9619" s="178">
        <v>53.059989999999999</v>
      </c>
      <c r="J9619" s="106">
        <v>38607</v>
      </c>
      <c r="K9619" s="178">
        <v>19.68</v>
      </c>
      <c r="L9619" s="178">
        <v>19.72</v>
      </c>
      <c r="P9619" s="106">
        <v>38607</v>
      </c>
      <c r="Q9619" s="178">
        <v>47.51</v>
      </c>
      <c r="R9619" s="178">
        <v>48.21</v>
      </c>
    </row>
    <row r="9620" spans="4:18">
      <c r="D9620" s="106">
        <v>38604</v>
      </c>
      <c r="E9620" s="178">
        <v>52.679989999999997</v>
      </c>
      <c r="F9620" s="178">
        <v>52.750019999999999</v>
      </c>
      <c r="J9620" s="106">
        <v>38604</v>
      </c>
      <c r="K9620" s="178">
        <v>19.45</v>
      </c>
      <c r="L9620" s="178">
        <v>19.62</v>
      </c>
      <c r="P9620" s="106">
        <v>38604</v>
      </c>
      <c r="Q9620" s="178">
        <v>46.8</v>
      </c>
      <c r="R9620" s="178">
        <v>47.58</v>
      </c>
    </row>
    <row r="9621" spans="4:18">
      <c r="D9621" s="106">
        <v>38603</v>
      </c>
      <c r="E9621" s="178">
        <v>52.609990000000003</v>
      </c>
      <c r="F9621" s="178">
        <v>52.679989999999997</v>
      </c>
      <c r="J9621" s="106">
        <v>38603</v>
      </c>
      <c r="K9621" s="178">
        <v>19.420000000000002</v>
      </c>
      <c r="L9621" s="178">
        <v>19.440000000000001</v>
      </c>
      <c r="P9621" s="106">
        <v>38603</v>
      </c>
      <c r="Q9621" s="178">
        <v>46.95</v>
      </c>
      <c r="R9621" s="178">
        <v>46.78</v>
      </c>
    </row>
    <row r="9622" spans="4:18">
      <c r="D9622" s="106">
        <v>38602</v>
      </c>
      <c r="E9622" s="178">
        <v>52.729990000000001</v>
      </c>
      <c r="F9622" s="178">
        <v>52.85</v>
      </c>
      <c r="J9622" s="106">
        <v>38602</v>
      </c>
      <c r="K9622" s="178">
        <v>19.43</v>
      </c>
      <c r="L9622" s="178">
        <v>19.52</v>
      </c>
      <c r="P9622" s="106">
        <v>38602</v>
      </c>
      <c r="Q9622" s="178">
        <v>47.23</v>
      </c>
      <c r="R9622" s="178">
        <v>47.06</v>
      </c>
    </row>
    <row r="9623" spans="4:18">
      <c r="D9623" s="106">
        <v>38601</v>
      </c>
      <c r="E9623" s="178">
        <v>52.750019999999999</v>
      </c>
      <c r="F9623" s="178">
        <v>52.76999</v>
      </c>
      <c r="J9623" s="106">
        <v>38601</v>
      </c>
      <c r="K9623" s="178">
        <v>19.440000000000001</v>
      </c>
      <c r="L9623" s="178">
        <v>19.52</v>
      </c>
      <c r="P9623" s="106">
        <v>38601</v>
      </c>
      <c r="Q9623" s="178">
        <v>46.77</v>
      </c>
      <c r="R9623" s="178">
        <v>47.23</v>
      </c>
    </row>
    <row r="9624" spans="4:18">
      <c r="D9624" s="106">
        <v>38597</v>
      </c>
      <c r="E9624" s="178">
        <v>52.750019999999999</v>
      </c>
      <c r="F9624" s="178">
        <v>52.690010000000001</v>
      </c>
      <c r="J9624" s="106">
        <v>38597</v>
      </c>
      <c r="K9624" s="178">
        <v>19.48</v>
      </c>
      <c r="L9624" s="178">
        <v>19.239999999999998</v>
      </c>
      <c r="P9624" s="106">
        <v>38597</v>
      </c>
      <c r="Q9624" s="178">
        <v>46.5</v>
      </c>
      <c r="R9624" s="178">
        <v>46.52</v>
      </c>
    </row>
    <row r="9625" spans="4:18">
      <c r="D9625" s="106">
        <v>38596</v>
      </c>
      <c r="E9625" s="178">
        <v>52.620010000000001</v>
      </c>
      <c r="F9625" s="178">
        <v>52.74</v>
      </c>
      <c r="J9625" s="106">
        <v>38596</v>
      </c>
      <c r="K9625" s="178">
        <v>19.32</v>
      </c>
      <c r="L9625" s="178">
        <v>19.399999999999999</v>
      </c>
      <c r="P9625" s="106">
        <v>38596</v>
      </c>
      <c r="Q9625" s="178">
        <v>45.91</v>
      </c>
      <c r="R9625" s="178">
        <v>46.46</v>
      </c>
    </row>
    <row r="9626" spans="4:18">
      <c r="D9626" s="106">
        <v>38595</v>
      </c>
      <c r="E9626" s="178">
        <v>52.74</v>
      </c>
      <c r="F9626" s="178">
        <v>52.74</v>
      </c>
      <c r="J9626" s="106">
        <v>38595</v>
      </c>
      <c r="K9626" s="178">
        <v>19.239999999999998</v>
      </c>
      <c r="L9626" s="178">
        <v>19.32</v>
      </c>
      <c r="P9626" s="106">
        <v>38595</v>
      </c>
      <c r="Q9626" s="178">
        <v>45.83</v>
      </c>
      <c r="R9626" s="178">
        <v>45.8</v>
      </c>
    </row>
    <row r="9627" spans="4:18">
      <c r="D9627" s="106">
        <v>38594</v>
      </c>
      <c r="E9627" s="178">
        <v>53.169989999999999</v>
      </c>
      <c r="F9627" s="178">
        <v>52.74</v>
      </c>
      <c r="J9627" s="106">
        <v>38594</v>
      </c>
      <c r="K9627" s="178">
        <v>19.440000000000001</v>
      </c>
      <c r="L9627" s="178">
        <v>19.23</v>
      </c>
      <c r="P9627" s="106">
        <v>38594</v>
      </c>
      <c r="Q9627" s="178">
        <v>46</v>
      </c>
      <c r="R9627" s="178">
        <v>45.83</v>
      </c>
    </row>
    <row r="9628" spans="4:18">
      <c r="D9628" s="106">
        <v>38593</v>
      </c>
      <c r="E9628" s="178">
        <v>53.26</v>
      </c>
      <c r="F9628" s="178">
        <v>53.179989999999997</v>
      </c>
      <c r="J9628" s="106">
        <v>38593</v>
      </c>
      <c r="K9628" s="178">
        <v>19.45</v>
      </c>
      <c r="L9628" s="178">
        <v>19.54</v>
      </c>
      <c r="P9628" s="106">
        <v>38593</v>
      </c>
      <c r="Q9628" s="178">
        <v>45.64</v>
      </c>
      <c r="R9628" s="178">
        <v>46.08</v>
      </c>
    </row>
    <row r="9629" spans="4:18">
      <c r="D9629" s="106">
        <v>38590</v>
      </c>
      <c r="E9629" s="178">
        <v>52.549990000000001</v>
      </c>
      <c r="F9629" s="178">
        <v>52.56</v>
      </c>
      <c r="J9629" s="106">
        <v>38590</v>
      </c>
      <c r="K9629" s="178">
        <v>19.670000000000002</v>
      </c>
      <c r="L9629" s="178">
        <v>19.600000000000001</v>
      </c>
      <c r="P9629" s="106">
        <v>38590</v>
      </c>
      <c r="Q9629" s="178">
        <v>45.82</v>
      </c>
      <c r="R9629" s="178">
        <v>45.89</v>
      </c>
    </row>
    <row r="9630" spans="4:18">
      <c r="D9630" s="106">
        <v>38589</v>
      </c>
      <c r="E9630" s="178">
        <v>52.54</v>
      </c>
      <c r="F9630" s="178">
        <v>52.679989999999997</v>
      </c>
      <c r="J9630" s="106">
        <v>38589</v>
      </c>
      <c r="K9630" s="178">
        <v>19.399999999999999</v>
      </c>
      <c r="L9630" s="178">
        <v>19.77</v>
      </c>
      <c r="P9630" s="106">
        <v>38589</v>
      </c>
      <c r="Q9630" s="178">
        <v>46.05</v>
      </c>
      <c r="R9630" s="178">
        <v>46.01</v>
      </c>
    </row>
    <row r="9631" spans="4:18">
      <c r="D9631" s="106">
        <v>38588</v>
      </c>
      <c r="E9631" s="178">
        <v>52.690010000000001</v>
      </c>
      <c r="F9631" s="178">
        <v>52.600009999999997</v>
      </c>
      <c r="J9631" s="106">
        <v>38588</v>
      </c>
      <c r="K9631" s="178">
        <v>19.350000000000001</v>
      </c>
      <c r="L9631" s="178">
        <v>19.309999999999999</v>
      </c>
      <c r="P9631" s="106">
        <v>38588</v>
      </c>
      <c r="Q9631" s="178">
        <v>45.87</v>
      </c>
      <c r="R9631" s="178">
        <v>45.83</v>
      </c>
    </row>
    <row r="9632" spans="4:18">
      <c r="D9632" s="106">
        <v>38587</v>
      </c>
      <c r="E9632" s="178">
        <v>52.85</v>
      </c>
      <c r="F9632" s="178">
        <v>52.710009999999997</v>
      </c>
      <c r="J9632" s="106">
        <v>38587</v>
      </c>
      <c r="K9632" s="178">
        <v>19.75</v>
      </c>
      <c r="L9632" s="178">
        <v>19.38</v>
      </c>
      <c r="P9632" s="106">
        <v>38587</v>
      </c>
      <c r="Q9632" s="178">
        <v>46.11</v>
      </c>
      <c r="R9632" s="178">
        <v>45.87</v>
      </c>
    </row>
    <row r="9633" spans="4:18">
      <c r="D9633" s="106">
        <v>38586</v>
      </c>
      <c r="E9633" s="178">
        <v>52.54</v>
      </c>
      <c r="F9633" s="178">
        <v>52.859990000000003</v>
      </c>
      <c r="J9633" s="106">
        <v>38586</v>
      </c>
      <c r="K9633" s="178">
        <v>19.77</v>
      </c>
      <c r="L9633" s="178">
        <v>19.7</v>
      </c>
      <c r="P9633" s="106">
        <v>38586</v>
      </c>
      <c r="Q9633" s="178">
        <v>46.05</v>
      </c>
      <c r="R9633" s="178">
        <v>46.01</v>
      </c>
    </row>
    <row r="9634" spans="4:18">
      <c r="D9634" s="106">
        <v>38583</v>
      </c>
      <c r="E9634" s="178">
        <v>52.600009999999997</v>
      </c>
      <c r="F9634" s="178">
        <v>52.620010000000001</v>
      </c>
      <c r="J9634" s="106">
        <v>38583</v>
      </c>
      <c r="K9634" s="178">
        <v>19.7</v>
      </c>
      <c r="L9634" s="178">
        <v>19.62</v>
      </c>
      <c r="P9634" s="106">
        <v>38583</v>
      </c>
      <c r="Q9634" s="178">
        <v>46.2</v>
      </c>
      <c r="R9634" s="178">
        <v>45.93</v>
      </c>
    </row>
    <row r="9635" spans="4:18">
      <c r="D9635" s="106">
        <v>38582</v>
      </c>
      <c r="E9635" s="178">
        <v>52</v>
      </c>
      <c r="F9635" s="178">
        <v>52.350009999999997</v>
      </c>
      <c r="J9635" s="106">
        <v>38582</v>
      </c>
      <c r="K9635" s="178">
        <v>19.63</v>
      </c>
      <c r="L9635" s="178">
        <v>19.600000000000001</v>
      </c>
      <c r="P9635" s="106">
        <v>38582</v>
      </c>
      <c r="Q9635" s="178">
        <v>45.94</v>
      </c>
      <c r="R9635" s="178">
        <v>45.89</v>
      </c>
    </row>
    <row r="9636" spans="4:18">
      <c r="D9636" s="106">
        <v>38581</v>
      </c>
      <c r="E9636" s="178">
        <v>51.55</v>
      </c>
      <c r="F9636" s="178">
        <v>51.900010000000002</v>
      </c>
      <c r="J9636" s="106">
        <v>38581</v>
      </c>
      <c r="K9636" s="178">
        <v>19.55</v>
      </c>
      <c r="L9636" s="178">
        <v>19.73</v>
      </c>
      <c r="P9636" s="106">
        <v>38581</v>
      </c>
      <c r="Q9636" s="178">
        <v>45.76</v>
      </c>
      <c r="R9636" s="178">
        <v>45.94</v>
      </c>
    </row>
    <row r="9637" spans="4:18">
      <c r="D9637" s="106">
        <v>38580</v>
      </c>
      <c r="E9637" s="178">
        <v>51.810009999999998</v>
      </c>
      <c r="F9637" s="178">
        <v>51.7</v>
      </c>
      <c r="J9637" s="106">
        <v>38580</v>
      </c>
      <c r="K9637" s="178">
        <v>19.72</v>
      </c>
      <c r="L9637" s="178">
        <v>19.61</v>
      </c>
      <c r="P9637" s="106">
        <v>38580</v>
      </c>
      <c r="Q9637" s="178">
        <v>46.11</v>
      </c>
      <c r="R9637" s="178">
        <v>45.86</v>
      </c>
    </row>
    <row r="9638" spans="4:18">
      <c r="D9638" s="106">
        <v>38579</v>
      </c>
      <c r="E9638" s="178">
        <v>51.03</v>
      </c>
      <c r="F9638" s="178">
        <v>51.8</v>
      </c>
      <c r="J9638" s="106">
        <v>38579</v>
      </c>
      <c r="K9638" s="178">
        <v>19.59</v>
      </c>
      <c r="L9638" s="178">
        <v>19.79</v>
      </c>
      <c r="P9638" s="106">
        <v>38579</v>
      </c>
      <c r="Q9638" s="178">
        <v>45.9</v>
      </c>
      <c r="R9638" s="178">
        <v>46.08</v>
      </c>
    </row>
    <row r="9639" spans="4:18">
      <c r="D9639" s="106">
        <v>38576</v>
      </c>
      <c r="E9639" s="178">
        <v>51.099989999999998</v>
      </c>
      <c r="F9639" s="178">
        <v>51.109990000000003</v>
      </c>
      <c r="J9639" s="106">
        <v>38576</v>
      </c>
      <c r="K9639" s="178">
        <v>19.7</v>
      </c>
      <c r="L9639" s="178">
        <v>19.579999999999998</v>
      </c>
      <c r="P9639" s="106">
        <v>38576</v>
      </c>
      <c r="Q9639" s="178">
        <v>46.2</v>
      </c>
      <c r="R9639" s="178">
        <v>45.89</v>
      </c>
    </row>
    <row r="9640" spans="4:18">
      <c r="D9640" s="106">
        <v>38575</v>
      </c>
      <c r="E9640" s="178">
        <v>50.899990000000003</v>
      </c>
      <c r="F9640" s="178">
        <v>51.19999</v>
      </c>
      <c r="J9640" s="106">
        <v>38575</v>
      </c>
      <c r="K9640" s="178">
        <v>19.68</v>
      </c>
      <c r="L9640" s="178">
        <v>19.7</v>
      </c>
      <c r="P9640" s="106">
        <v>38575</v>
      </c>
      <c r="Q9640" s="178">
        <v>45.69</v>
      </c>
      <c r="R9640" s="178">
        <v>46.2</v>
      </c>
    </row>
    <row r="9641" spans="4:18">
      <c r="D9641" s="106">
        <v>38574</v>
      </c>
      <c r="E9641" s="178">
        <v>51.239989999999999</v>
      </c>
      <c r="F9641" s="178">
        <v>50.899990000000003</v>
      </c>
      <c r="J9641" s="106">
        <v>38574</v>
      </c>
      <c r="K9641" s="178">
        <v>19.72</v>
      </c>
      <c r="L9641" s="178">
        <v>19.579999999999998</v>
      </c>
      <c r="P9641" s="106">
        <v>38574</v>
      </c>
      <c r="Q9641" s="178">
        <v>45.7</v>
      </c>
      <c r="R9641" s="178">
        <v>45.72</v>
      </c>
    </row>
    <row r="9642" spans="4:18">
      <c r="D9642" s="106">
        <v>38573</v>
      </c>
      <c r="E9642" s="178">
        <v>51.450009999999999</v>
      </c>
      <c r="F9642" s="178">
        <v>50.989989999999999</v>
      </c>
      <c r="J9642" s="106">
        <v>38573</v>
      </c>
      <c r="K9642" s="178">
        <v>19.45</v>
      </c>
      <c r="L9642" s="178">
        <v>19.690000000000001</v>
      </c>
      <c r="P9642" s="106">
        <v>38573</v>
      </c>
      <c r="Q9642" s="178">
        <v>44.82</v>
      </c>
      <c r="R9642" s="178">
        <v>45.6</v>
      </c>
    </row>
    <row r="9643" spans="4:18">
      <c r="D9643" s="106">
        <v>38572</v>
      </c>
      <c r="E9643" s="178">
        <v>51.21</v>
      </c>
      <c r="F9643" s="178">
        <v>51.19999</v>
      </c>
      <c r="J9643" s="106">
        <v>38572</v>
      </c>
      <c r="K9643" s="178">
        <v>19.47</v>
      </c>
      <c r="L9643" s="178">
        <v>19.399999999999999</v>
      </c>
      <c r="P9643" s="106">
        <v>38572</v>
      </c>
      <c r="Q9643" s="178">
        <v>44.85</v>
      </c>
      <c r="R9643" s="178">
        <v>44.62</v>
      </c>
    </row>
    <row r="9644" spans="4:18">
      <c r="D9644" s="106">
        <v>38569</v>
      </c>
      <c r="E9644" s="178">
        <v>51.5</v>
      </c>
      <c r="F9644" s="178">
        <v>51.01</v>
      </c>
      <c r="J9644" s="106">
        <v>38569</v>
      </c>
      <c r="K9644" s="178">
        <v>19.850000000000001</v>
      </c>
      <c r="L9644" s="178">
        <v>19.48</v>
      </c>
      <c r="P9644" s="106">
        <v>38569</v>
      </c>
      <c r="Q9644" s="178">
        <v>45.01</v>
      </c>
      <c r="R9644" s="178">
        <v>44.61</v>
      </c>
    </row>
    <row r="9645" spans="4:18">
      <c r="D9645" s="106">
        <v>38568</v>
      </c>
      <c r="E9645" s="178">
        <v>52.099989999999998</v>
      </c>
      <c r="F9645" s="178">
        <v>51.55</v>
      </c>
      <c r="J9645" s="106">
        <v>38568</v>
      </c>
      <c r="K9645" s="178">
        <v>20</v>
      </c>
      <c r="L9645" s="178">
        <v>19.8</v>
      </c>
      <c r="P9645" s="106">
        <v>38568</v>
      </c>
      <c r="Q9645" s="178">
        <v>45.36</v>
      </c>
      <c r="R9645" s="178">
        <v>45.19</v>
      </c>
    </row>
    <row r="9646" spans="4:18">
      <c r="D9646" s="106">
        <v>38567</v>
      </c>
      <c r="E9646" s="178">
        <v>52.030009999999997</v>
      </c>
      <c r="F9646" s="178">
        <v>52.31</v>
      </c>
      <c r="J9646" s="106">
        <v>38567</v>
      </c>
      <c r="K9646" s="178">
        <v>19.3</v>
      </c>
      <c r="L9646" s="178">
        <v>20.170000000000002</v>
      </c>
      <c r="P9646" s="106">
        <v>38567</v>
      </c>
      <c r="Q9646" s="178">
        <v>44.99</v>
      </c>
      <c r="R9646" s="178">
        <v>45.34</v>
      </c>
    </row>
    <row r="9647" spans="4:18">
      <c r="D9647" s="106">
        <v>38566</v>
      </c>
      <c r="E9647" s="178">
        <v>51.900010000000002</v>
      </c>
      <c r="F9647" s="178">
        <v>52.02</v>
      </c>
      <c r="J9647" s="106">
        <v>38566</v>
      </c>
      <c r="K9647" s="178">
        <v>18.5</v>
      </c>
      <c r="L9647" s="178">
        <v>18.36</v>
      </c>
      <c r="P9647" s="106">
        <v>38566</v>
      </c>
      <c r="Q9647" s="178">
        <v>43.91</v>
      </c>
      <c r="R9647" s="178">
        <v>44.48</v>
      </c>
    </row>
    <row r="9648" spans="4:18">
      <c r="D9648" s="106">
        <v>38565</v>
      </c>
      <c r="E9648" s="178">
        <v>52.29</v>
      </c>
      <c r="F9648" s="178">
        <v>52.030009999999997</v>
      </c>
      <c r="J9648" s="106">
        <v>38565</v>
      </c>
      <c r="K9648" s="178">
        <v>19.05</v>
      </c>
      <c r="L9648" s="178">
        <v>18.54</v>
      </c>
      <c r="P9648" s="106">
        <v>38565</v>
      </c>
      <c r="Q9648" s="178">
        <v>43.94</v>
      </c>
      <c r="R9648" s="178">
        <v>43.91</v>
      </c>
    </row>
    <row r="9649" spans="4:18">
      <c r="D9649" s="106">
        <v>38562</v>
      </c>
      <c r="E9649" s="178">
        <v>52.7</v>
      </c>
      <c r="F9649" s="178">
        <v>52.27</v>
      </c>
      <c r="J9649" s="106">
        <v>38562</v>
      </c>
      <c r="K9649" s="178">
        <v>19.510000000000002</v>
      </c>
      <c r="L9649" s="178">
        <v>19.149999999999999</v>
      </c>
      <c r="P9649" s="106">
        <v>38562</v>
      </c>
      <c r="Q9649" s="178">
        <v>44.4</v>
      </c>
      <c r="R9649" s="178">
        <v>43.95</v>
      </c>
    </row>
    <row r="9650" spans="4:18">
      <c r="D9650" s="106">
        <v>38561</v>
      </c>
      <c r="E9650" s="178">
        <v>52.840009999999999</v>
      </c>
      <c r="F9650" s="178">
        <v>52.690010000000001</v>
      </c>
      <c r="J9650" s="106">
        <v>38561</v>
      </c>
      <c r="K9650" s="178">
        <v>19.149999999999999</v>
      </c>
      <c r="L9650" s="178">
        <v>19.440000000000001</v>
      </c>
      <c r="P9650" s="106">
        <v>38561</v>
      </c>
      <c r="Q9650" s="178">
        <v>44.53</v>
      </c>
      <c r="R9650" s="178">
        <v>44.56</v>
      </c>
    </row>
    <row r="9651" spans="4:18">
      <c r="D9651" s="106">
        <v>38560</v>
      </c>
      <c r="E9651" s="178">
        <v>52.42</v>
      </c>
      <c r="F9651" s="178">
        <v>52.58999</v>
      </c>
      <c r="J9651" s="106">
        <v>38560</v>
      </c>
      <c r="K9651" s="178">
        <v>19.25</v>
      </c>
      <c r="L9651" s="178">
        <v>19.11</v>
      </c>
      <c r="P9651" s="106">
        <v>38560</v>
      </c>
      <c r="Q9651" s="178">
        <v>43.77</v>
      </c>
      <c r="R9651" s="178">
        <v>44.33</v>
      </c>
    </row>
    <row r="9652" spans="4:18">
      <c r="D9652" s="106">
        <v>38559</v>
      </c>
      <c r="E9652" s="178">
        <v>52.170009999999998</v>
      </c>
      <c r="F9652" s="178">
        <v>52.27</v>
      </c>
      <c r="J9652" s="106">
        <v>38559</v>
      </c>
      <c r="K9652" s="178">
        <v>19.37</v>
      </c>
      <c r="L9652" s="178">
        <v>19.16</v>
      </c>
      <c r="P9652" s="106">
        <v>38559</v>
      </c>
      <c r="Q9652" s="178">
        <v>44.17</v>
      </c>
      <c r="R9652" s="178">
        <v>43.58</v>
      </c>
    </row>
    <row r="9653" spans="4:18">
      <c r="D9653" s="106">
        <v>38558</v>
      </c>
      <c r="E9653" s="178">
        <v>52</v>
      </c>
      <c r="F9653" s="178">
        <v>52.16</v>
      </c>
      <c r="J9653" s="106">
        <v>38558</v>
      </c>
      <c r="K9653" s="178">
        <v>19.399999999999999</v>
      </c>
      <c r="L9653" s="178">
        <v>19.25</v>
      </c>
      <c r="P9653" s="106">
        <v>38558</v>
      </c>
      <c r="Q9653" s="178">
        <v>44</v>
      </c>
      <c r="R9653" s="178">
        <v>43.97</v>
      </c>
    </row>
    <row r="9654" spans="4:18">
      <c r="D9654" s="106">
        <v>38555</v>
      </c>
      <c r="E9654" s="178">
        <v>51.23</v>
      </c>
      <c r="F9654" s="178">
        <v>52.009990000000002</v>
      </c>
      <c r="J9654" s="106">
        <v>38555</v>
      </c>
      <c r="K9654" s="178">
        <v>19.600000000000001</v>
      </c>
      <c r="L9654" s="178">
        <v>19.399999999999999</v>
      </c>
      <c r="P9654" s="106">
        <v>38555</v>
      </c>
      <c r="Q9654" s="178">
        <v>44.14</v>
      </c>
      <c r="R9654" s="178">
        <v>43.99</v>
      </c>
    </row>
    <row r="9655" spans="4:18">
      <c r="D9655" s="106">
        <v>38554</v>
      </c>
      <c r="E9655" s="178">
        <v>52.30001</v>
      </c>
      <c r="F9655" s="178">
        <v>51.279989999999998</v>
      </c>
      <c r="J9655" s="106">
        <v>38554</v>
      </c>
      <c r="K9655" s="178">
        <v>19.57</v>
      </c>
      <c r="L9655" s="178">
        <v>19.53</v>
      </c>
      <c r="P9655" s="106">
        <v>38554</v>
      </c>
      <c r="Q9655" s="178">
        <v>44.32</v>
      </c>
      <c r="R9655" s="178">
        <v>44.13</v>
      </c>
    </row>
    <row r="9656" spans="4:18">
      <c r="D9656" s="106">
        <v>38553</v>
      </c>
      <c r="E9656" s="178">
        <v>52.999980000000001</v>
      </c>
      <c r="F9656" s="178">
        <v>53.039990000000003</v>
      </c>
      <c r="J9656" s="106">
        <v>38553</v>
      </c>
      <c r="K9656" s="178">
        <v>19.38</v>
      </c>
      <c r="L9656" s="178">
        <v>19.579999999999998</v>
      </c>
      <c r="P9656" s="106">
        <v>38553</v>
      </c>
      <c r="Q9656" s="178">
        <v>44.02</v>
      </c>
      <c r="R9656" s="178">
        <v>44.12</v>
      </c>
    </row>
    <row r="9657" spans="4:18">
      <c r="D9657" s="106">
        <v>38552</v>
      </c>
      <c r="E9657" s="178">
        <v>53.19</v>
      </c>
      <c r="F9657" s="178">
        <v>52.88</v>
      </c>
      <c r="J9657" s="106">
        <v>38552</v>
      </c>
      <c r="K9657" s="178">
        <v>19.34</v>
      </c>
      <c r="L9657" s="178">
        <v>19.440000000000001</v>
      </c>
      <c r="P9657" s="106">
        <v>38552</v>
      </c>
      <c r="Q9657" s="178">
        <v>43.89</v>
      </c>
      <c r="R9657" s="178">
        <v>44.01</v>
      </c>
    </row>
    <row r="9658" spans="4:18">
      <c r="D9658" s="106">
        <v>38551</v>
      </c>
      <c r="E9658" s="178">
        <v>52.549990000000001</v>
      </c>
      <c r="F9658" s="178">
        <v>52.99</v>
      </c>
      <c r="J9658" s="106">
        <v>38551</v>
      </c>
      <c r="K9658" s="178">
        <v>19.239999999999998</v>
      </c>
      <c r="L9658" s="178">
        <v>19.27</v>
      </c>
      <c r="P9658" s="106">
        <v>38551</v>
      </c>
      <c r="Q9658" s="178">
        <v>43.75</v>
      </c>
      <c r="R9658" s="178">
        <v>43.85</v>
      </c>
    </row>
    <row r="9659" spans="4:18">
      <c r="D9659" s="106">
        <v>38548</v>
      </c>
      <c r="E9659" s="178">
        <v>52.999980000000001</v>
      </c>
      <c r="F9659" s="178">
        <v>53.039990000000003</v>
      </c>
      <c r="J9659" s="106">
        <v>38548</v>
      </c>
      <c r="K9659" s="178">
        <v>19.329999999999998</v>
      </c>
      <c r="L9659" s="178">
        <v>19.25</v>
      </c>
      <c r="P9659" s="106">
        <v>38548</v>
      </c>
      <c r="Q9659" s="178">
        <v>43.67</v>
      </c>
      <c r="R9659" s="178">
        <v>43.84</v>
      </c>
    </row>
    <row r="9660" spans="4:18">
      <c r="D9660" s="106">
        <v>38547</v>
      </c>
      <c r="E9660" s="178">
        <v>52.94999</v>
      </c>
      <c r="F9660" s="178">
        <v>53.059989999999999</v>
      </c>
      <c r="J9660" s="106">
        <v>38547</v>
      </c>
      <c r="K9660" s="178">
        <v>19.329999999999998</v>
      </c>
      <c r="L9660" s="178">
        <v>19.32</v>
      </c>
      <c r="P9660" s="106">
        <v>38547</v>
      </c>
      <c r="Q9660" s="178">
        <v>43.8</v>
      </c>
      <c r="R9660" s="178">
        <v>43.67</v>
      </c>
    </row>
    <row r="9661" spans="4:18">
      <c r="D9661" s="106">
        <v>38546</v>
      </c>
      <c r="E9661" s="178">
        <v>52.9</v>
      </c>
      <c r="F9661" s="178">
        <v>52.890009999999997</v>
      </c>
      <c r="J9661" s="106">
        <v>38546</v>
      </c>
      <c r="K9661" s="178">
        <v>19.34</v>
      </c>
      <c r="L9661" s="178">
        <v>19.350000000000001</v>
      </c>
      <c r="P9661" s="106">
        <v>38546</v>
      </c>
      <c r="Q9661" s="178">
        <v>43.68</v>
      </c>
      <c r="R9661" s="178">
        <v>43.88</v>
      </c>
    </row>
    <row r="9662" spans="4:18">
      <c r="D9662" s="106">
        <v>38545</v>
      </c>
      <c r="E9662" s="178">
        <v>52.9</v>
      </c>
      <c r="F9662" s="178">
        <v>53.149990000000003</v>
      </c>
      <c r="J9662" s="106">
        <v>38545</v>
      </c>
      <c r="K9662" s="178">
        <v>19.32</v>
      </c>
      <c r="L9662" s="178">
        <v>19.3</v>
      </c>
      <c r="P9662" s="106">
        <v>38545</v>
      </c>
      <c r="Q9662" s="178">
        <v>43.43</v>
      </c>
      <c r="R9662" s="178">
        <v>43.75</v>
      </c>
    </row>
    <row r="9663" spans="4:18">
      <c r="D9663" s="106">
        <v>38544</v>
      </c>
      <c r="E9663" s="178">
        <v>52.909990000000001</v>
      </c>
      <c r="F9663" s="178">
        <v>52.999980000000001</v>
      </c>
      <c r="J9663" s="106">
        <v>38544</v>
      </c>
      <c r="K9663" s="178">
        <v>19.190000000000001</v>
      </c>
      <c r="L9663" s="178">
        <v>19.3</v>
      </c>
      <c r="P9663" s="106">
        <v>38544</v>
      </c>
      <c r="Q9663" s="178">
        <v>43.43</v>
      </c>
      <c r="R9663" s="178">
        <v>43.56</v>
      </c>
    </row>
    <row r="9664" spans="4:18">
      <c r="D9664" s="106">
        <v>38541</v>
      </c>
      <c r="E9664" s="178">
        <v>52.729990000000001</v>
      </c>
      <c r="F9664" s="178">
        <v>52.789990000000003</v>
      </c>
      <c r="J9664" s="106">
        <v>38541</v>
      </c>
      <c r="K9664" s="178">
        <v>19.09</v>
      </c>
      <c r="L9664" s="178">
        <v>18.989999999999998</v>
      </c>
      <c r="P9664" s="106">
        <v>38541</v>
      </c>
      <c r="Q9664" s="178">
        <v>42.87</v>
      </c>
      <c r="R9664" s="178">
        <v>43.49</v>
      </c>
    </row>
    <row r="9665" spans="4:18">
      <c r="D9665" s="106">
        <v>38540</v>
      </c>
      <c r="E9665" s="178">
        <v>52.549990000000001</v>
      </c>
      <c r="F9665" s="178">
        <v>52.729990000000001</v>
      </c>
      <c r="J9665" s="106">
        <v>38540</v>
      </c>
      <c r="K9665" s="178">
        <v>19</v>
      </c>
      <c r="L9665" s="178">
        <v>19.09</v>
      </c>
      <c r="P9665" s="106">
        <v>38540</v>
      </c>
      <c r="Q9665" s="178">
        <v>42.18</v>
      </c>
      <c r="R9665" s="178">
        <v>42.9</v>
      </c>
    </row>
    <row r="9666" spans="4:18">
      <c r="D9666" s="106">
        <v>38539</v>
      </c>
      <c r="E9666" s="178">
        <v>52.7</v>
      </c>
      <c r="F9666" s="178">
        <v>52.710009999999997</v>
      </c>
      <c r="J9666" s="106">
        <v>38539</v>
      </c>
      <c r="K9666" s="178">
        <v>19.11</v>
      </c>
      <c r="L9666" s="178">
        <v>19.25</v>
      </c>
      <c r="P9666" s="106">
        <v>38539</v>
      </c>
      <c r="Q9666" s="178">
        <v>42.6</v>
      </c>
      <c r="R9666" s="178">
        <v>42.71</v>
      </c>
    </row>
    <row r="9667" spans="4:18">
      <c r="D9667" s="106">
        <v>38538</v>
      </c>
      <c r="E9667" s="178">
        <v>52.13</v>
      </c>
      <c r="F9667" s="178">
        <v>53.020009999999999</v>
      </c>
      <c r="J9667" s="106">
        <v>38538</v>
      </c>
      <c r="K9667" s="178">
        <v>18.66</v>
      </c>
      <c r="L9667" s="178">
        <v>19.14</v>
      </c>
      <c r="P9667" s="106">
        <v>38538</v>
      </c>
      <c r="Q9667" s="178">
        <v>42.15</v>
      </c>
      <c r="R9667" s="178">
        <v>42.82</v>
      </c>
    </row>
    <row r="9668" spans="4:18">
      <c r="D9668" s="106">
        <v>38534</v>
      </c>
      <c r="E9668" s="178">
        <v>52.249989999999997</v>
      </c>
      <c r="F9668" s="178">
        <v>52.330010000000001</v>
      </c>
      <c r="J9668" s="106">
        <v>38534</v>
      </c>
      <c r="K9668" s="178">
        <v>18.440000000000001</v>
      </c>
      <c r="L9668" s="178">
        <v>18.61</v>
      </c>
      <c r="P9668" s="106">
        <v>38534</v>
      </c>
      <c r="Q9668" s="178">
        <v>42</v>
      </c>
      <c r="R9668" s="178">
        <v>42.32</v>
      </c>
    </row>
    <row r="9669" spans="4:18">
      <c r="D9669" s="106">
        <v>38533</v>
      </c>
      <c r="E9669" s="178">
        <v>52.600009999999997</v>
      </c>
      <c r="F9669" s="178">
        <v>52.2</v>
      </c>
      <c r="J9669" s="106">
        <v>38533</v>
      </c>
      <c r="K9669" s="178">
        <v>18.3</v>
      </c>
      <c r="L9669" s="178">
        <v>18.32</v>
      </c>
      <c r="P9669" s="106">
        <v>38533</v>
      </c>
      <c r="Q9669" s="178">
        <v>42</v>
      </c>
      <c r="R9669" s="178">
        <v>41.9</v>
      </c>
    </row>
    <row r="9670" spans="4:18">
      <c r="D9670" s="106">
        <v>38532</v>
      </c>
      <c r="E9670" s="178">
        <v>53.129989999999999</v>
      </c>
      <c r="F9670" s="178">
        <v>52.54</v>
      </c>
      <c r="J9670" s="106">
        <v>38532</v>
      </c>
      <c r="K9670" s="178">
        <v>18.22</v>
      </c>
      <c r="L9670" s="178">
        <v>18.239999999999998</v>
      </c>
      <c r="P9670" s="106">
        <v>38532</v>
      </c>
      <c r="Q9670" s="178">
        <v>42</v>
      </c>
      <c r="R9670" s="178">
        <v>41.94</v>
      </c>
    </row>
    <row r="9671" spans="4:18">
      <c r="D9671" s="106">
        <v>38531</v>
      </c>
      <c r="E9671" s="178">
        <v>52.63</v>
      </c>
      <c r="F9671" s="178">
        <v>53.16001</v>
      </c>
      <c r="J9671" s="106">
        <v>38531</v>
      </c>
      <c r="K9671" s="178">
        <v>18.2</v>
      </c>
      <c r="L9671" s="178">
        <v>18.22</v>
      </c>
      <c r="P9671" s="106">
        <v>38531</v>
      </c>
      <c r="Q9671" s="178">
        <v>41.83</v>
      </c>
      <c r="R9671" s="178">
        <v>41.85</v>
      </c>
    </row>
    <row r="9672" spans="4:18">
      <c r="D9672" s="106">
        <v>38530</v>
      </c>
      <c r="E9672" s="178">
        <v>52.2</v>
      </c>
      <c r="F9672" s="178">
        <v>52.429989999999997</v>
      </c>
      <c r="J9672" s="106">
        <v>38530</v>
      </c>
      <c r="K9672" s="178">
        <v>18.28</v>
      </c>
      <c r="L9672" s="178">
        <v>18.2</v>
      </c>
      <c r="P9672" s="106">
        <v>38530</v>
      </c>
      <c r="Q9672" s="178">
        <v>41.2</v>
      </c>
      <c r="R9672" s="178">
        <v>41.83</v>
      </c>
    </row>
    <row r="9673" spans="4:18">
      <c r="D9673" s="106">
        <v>38527</v>
      </c>
      <c r="E9673" s="178">
        <v>52.49</v>
      </c>
      <c r="F9673" s="178">
        <v>52.45</v>
      </c>
      <c r="J9673" s="106">
        <v>38527</v>
      </c>
      <c r="K9673" s="178">
        <v>18.52</v>
      </c>
      <c r="L9673" s="178">
        <v>18.350000000000001</v>
      </c>
      <c r="P9673" s="106">
        <v>38527</v>
      </c>
      <c r="Q9673" s="178">
        <v>41.2</v>
      </c>
      <c r="R9673" s="178">
        <v>41.21</v>
      </c>
    </row>
    <row r="9674" spans="4:18">
      <c r="D9674" s="106">
        <v>38526</v>
      </c>
      <c r="E9674" s="178">
        <v>52.999980000000001</v>
      </c>
      <c r="F9674" s="178">
        <v>52.74</v>
      </c>
      <c r="J9674" s="106">
        <v>38526</v>
      </c>
      <c r="K9674" s="178">
        <v>18.63</v>
      </c>
      <c r="L9674" s="178">
        <v>18.5</v>
      </c>
      <c r="P9674" s="106">
        <v>38526</v>
      </c>
      <c r="Q9674" s="178">
        <v>41.5</v>
      </c>
      <c r="R9674" s="178">
        <v>41.39</v>
      </c>
    </row>
    <row r="9675" spans="4:18">
      <c r="D9675" s="106">
        <v>38525</v>
      </c>
      <c r="E9675" s="178">
        <v>53.430010000000003</v>
      </c>
      <c r="F9675" s="178">
        <v>53.05</v>
      </c>
      <c r="J9675" s="106">
        <v>38525</v>
      </c>
      <c r="K9675" s="178">
        <v>18.82</v>
      </c>
      <c r="L9675" s="178">
        <v>18.61</v>
      </c>
      <c r="P9675" s="106">
        <v>38525</v>
      </c>
      <c r="Q9675" s="178">
        <v>41.49</v>
      </c>
      <c r="R9675" s="178">
        <v>41.44</v>
      </c>
    </row>
    <row r="9676" spans="4:18">
      <c r="D9676" s="106">
        <v>38524</v>
      </c>
      <c r="E9676" s="178">
        <v>53.44999</v>
      </c>
      <c r="F9676" s="178">
        <v>53.239989999999999</v>
      </c>
      <c r="J9676" s="106">
        <v>38524</v>
      </c>
      <c r="K9676" s="178">
        <v>18.350000000000001</v>
      </c>
      <c r="L9676" s="178">
        <v>18.72</v>
      </c>
      <c r="P9676" s="106">
        <v>38524</v>
      </c>
      <c r="Q9676" s="178">
        <v>41.25</v>
      </c>
      <c r="R9676" s="178">
        <v>41.25</v>
      </c>
    </row>
    <row r="9677" spans="4:18">
      <c r="D9677" s="106">
        <v>38523</v>
      </c>
      <c r="E9677" s="178">
        <v>53.59</v>
      </c>
      <c r="F9677" s="178">
        <v>53.520009999999999</v>
      </c>
      <c r="J9677" s="106">
        <v>38523</v>
      </c>
      <c r="K9677" s="178">
        <v>18.3</v>
      </c>
      <c r="L9677" s="178">
        <v>18.350000000000001</v>
      </c>
      <c r="P9677" s="106">
        <v>38523</v>
      </c>
      <c r="Q9677" s="178">
        <v>41.17</v>
      </c>
      <c r="R9677" s="178">
        <v>41.23</v>
      </c>
    </row>
    <row r="9678" spans="4:18">
      <c r="D9678" s="106">
        <v>38520</v>
      </c>
      <c r="E9678" s="178">
        <v>53.599989999999998</v>
      </c>
      <c r="F9678" s="178">
        <v>53.790010000000002</v>
      </c>
      <c r="J9678" s="106">
        <v>38520</v>
      </c>
      <c r="K9678" s="178">
        <v>18.399999999999999</v>
      </c>
      <c r="L9678" s="178">
        <v>18.399999999999999</v>
      </c>
      <c r="P9678" s="106">
        <v>38520</v>
      </c>
      <c r="Q9678" s="178">
        <v>40.75</v>
      </c>
      <c r="R9678" s="178">
        <v>41.15</v>
      </c>
    </row>
    <row r="9679" spans="4:18">
      <c r="D9679" s="106">
        <v>38519</v>
      </c>
      <c r="E9679" s="178">
        <v>53.650010000000002</v>
      </c>
      <c r="F9679" s="178">
        <v>53.790010000000002</v>
      </c>
      <c r="J9679" s="106">
        <v>38519</v>
      </c>
      <c r="K9679" s="178">
        <v>18.260000000000002</v>
      </c>
      <c r="L9679" s="178">
        <v>18.23</v>
      </c>
      <c r="P9679" s="106">
        <v>38519</v>
      </c>
      <c r="Q9679" s="178">
        <v>39.46</v>
      </c>
      <c r="R9679" s="178">
        <v>40.03</v>
      </c>
    </row>
    <row r="9680" spans="4:18">
      <c r="D9680" s="106">
        <v>38518</v>
      </c>
      <c r="E9680" s="178">
        <v>53.779989999999998</v>
      </c>
      <c r="F9680" s="178">
        <v>53.759990000000002</v>
      </c>
      <c r="J9680" s="106">
        <v>38518</v>
      </c>
      <c r="K9680" s="178">
        <v>18.3</v>
      </c>
      <c r="L9680" s="178">
        <v>18.25</v>
      </c>
      <c r="P9680" s="106">
        <v>38518</v>
      </c>
      <c r="Q9680" s="178">
        <v>39.65</v>
      </c>
      <c r="R9680" s="178">
        <v>39.47</v>
      </c>
    </row>
    <row r="9681" spans="4:18">
      <c r="D9681" s="106">
        <v>38517</v>
      </c>
      <c r="E9681" s="178">
        <v>53.05</v>
      </c>
      <c r="F9681" s="178">
        <v>53.599989999999998</v>
      </c>
      <c r="J9681" s="106">
        <v>38517</v>
      </c>
      <c r="K9681" s="178">
        <v>17.95</v>
      </c>
      <c r="L9681" s="178">
        <v>18.3</v>
      </c>
      <c r="P9681" s="106">
        <v>38517</v>
      </c>
      <c r="Q9681" s="178">
        <v>39.6</v>
      </c>
      <c r="R9681" s="178">
        <v>39.5</v>
      </c>
    </row>
    <row r="9682" spans="4:18">
      <c r="D9682" s="106">
        <v>38516</v>
      </c>
      <c r="E9682" s="178">
        <v>52.999980000000001</v>
      </c>
      <c r="F9682" s="178">
        <v>53.1</v>
      </c>
      <c r="J9682" s="106">
        <v>38516</v>
      </c>
      <c r="K9682" s="178">
        <v>17.98</v>
      </c>
      <c r="L9682" s="178">
        <v>18</v>
      </c>
      <c r="P9682" s="106">
        <v>38516</v>
      </c>
      <c r="Q9682" s="178">
        <v>39.799999999999997</v>
      </c>
      <c r="R9682" s="178">
        <v>39.74</v>
      </c>
    </row>
    <row r="9683" spans="4:18">
      <c r="D9683" s="106">
        <v>38513</v>
      </c>
      <c r="E9683" s="178">
        <v>52.65</v>
      </c>
      <c r="F9683" s="178">
        <v>52.999980000000001</v>
      </c>
      <c r="J9683" s="106">
        <v>38513</v>
      </c>
      <c r="K9683" s="178">
        <v>18</v>
      </c>
      <c r="L9683" s="178">
        <v>17.989999999999998</v>
      </c>
      <c r="P9683" s="106">
        <v>38513</v>
      </c>
      <c r="Q9683" s="178">
        <v>39.42</v>
      </c>
      <c r="R9683" s="178">
        <v>39.89</v>
      </c>
    </row>
    <row r="9684" spans="4:18">
      <c r="D9684" s="106">
        <v>38512</v>
      </c>
      <c r="E9684" s="178">
        <v>52.009990000000002</v>
      </c>
      <c r="F9684" s="178">
        <v>52.499989999999997</v>
      </c>
      <c r="J9684" s="106">
        <v>38512</v>
      </c>
      <c r="K9684" s="178">
        <v>18.18</v>
      </c>
      <c r="L9684" s="178">
        <v>18.010000000000002</v>
      </c>
      <c r="P9684" s="106">
        <v>38512</v>
      </c>
      <c r="Q9684" s="178">
        <v>39.299999999999997</v>
      </c>
      <c r="R9684" s="178">
        <v>39.44</v>
      </c>
    </row>
    <row r="9685" spans="4:18">
      <c r="D9685" s="106">
        <v>38511</v>
      </c>
      <c r="E9685" s="178">
        <v>52.150010000000002</v>
      </c>
      <c r="F9685" s="178">
        <v>52.009990000000002</v>
      </c>
      <c r="J9685" s="106">
        <v>38511</v>
      </c>
      <c r="K9685" s="178">
        <v>18.2</v>
      </c>
      <c r="L9685" s="178">
        <v>18.18</v>
      </c>
      <c r="P9685" s="106">
        <v>38511</v>
      </c>
      <c r="Q9685" s="178">
        <v>39.26</v>
      </c>
      <c r="R9685" s="178">
        <v>39.299999999999997</v>
      </c>
    </row>
    <row r="9686" spans="4:18">
      <c r="D9686" s="106">
        <v>38510</v>
      </c>
      <c r="E9686" s="178">
        <v>52.09</v>
      </c>
      <c r="F9686" s="178">
        <v>52.009990000000002</v>
      </c>
      <c r="J9686" s="106">
        <v>38510</v>
      </c>
      <c r="K9686" s="178">
        <v>18.2</v>
      </c>
      <c r="L9686" s="178">
        <v>18.13</v>
      </c>
      <c r="P9686" s="106">
        <v>38510</v>
      </c>
      <c r="Q9686" s="178">
        <v>39.42</v>
      </c>
      <c r="R9686" s="178">
        <v>39.36</v>
      </c>
    </row>
    <row r="9687" spans="4:18">
      <c r="D9687" s="106">
        <v>38509</v>
      </c>
      <c r="E9687" s="178">
        <v>52</v>
      </c>
      <c r="F9687" s="178">
        <v>52.049990000000001</v>
      </c>
      <c r="J9687" s="106">
        <v>38509</v>
      </c>
      <c r="K9687" s="178">
        <v>17.97</v>
      </c>
      <c r="L9687" s="178">
        <v>18.21</v>
      </c>
      <c r="P9687" s="106">
        <v>38509</v>
      </c>
      <c r="Q9687" s="178">
        <v>39.33</v>
      </c>
      <c r="R9687" s="178">
        <v>39.42</v>
      </c>
    </row>
    <row r="9688" spans="4:18">
      <c r="D9688" s="106">
        <v>38506</v>
      </c>
      <c r="E9688" s="178">
        <v>52.7</v>
      </c>
      <c r="F9688" s="178">
        <v>51.91</v>
      </c>
      <c r="J9688" s="106">
        <v>38506</v>
      </c>
      <c r="K9688" s="178">
        <v>18.25</v>
      </c>
      <c r="L9688" s="178">
        <v>17.95</v>
      </c>
      <c r="P9688" s="106">
        <v>38506</v>
      </c>
      <c r="Q9688" s="178">
        <v>39.83</v>
      </c>
      <c r="R9688" s="178">
        <v>39.4</v>
      </c>
    </row>
    <row r="9689" spans="4:18">
      <c r="D9689" s="106">
        <v>38505</v>
      </c>
      <c r="E9689" s="178">
        <v>52.679989999999997</v>
      </c>
      <c r="F9689" s="178">
        <v>52.76999</v>
      </c>
      <c r="J9689" s="106">
        <v>38505</v>
      </c>
      <c r="K9689" s="178">
        <v>18.34</v>
      </c>
      <c r="L9689" s="178">
        <v>18.3</v>
      </c>
      <c r="P9689" s="106">
        <v>38505</v>
      </c>
      <c r="Q9689" s="178">
        <v>39.99</v>
      </c>
      <c r="R9689" s="178">
        <v>39.83</v>
      </c>
    </row>
    <row r="9690" spans="4:18">
      <c r="D9690" s="106">
        <v>38504</v>
      </c>
      <c r="E9690" s="178">
        <v>52.679989999999997</v>
      </c>
      <c r="F9690" s="178">
        <v>52.890009999999997</v>
      </c>
      <c r="J9690" s="106">
        <v>38504</v>
      </c>
      <c r="K9690" s="178">
        <v>18.37</v>
      </c>
      <c r="L9690" s="178">
        <v>18.28</v>
      </c>
      <c r="P9690" s="106">
        <v>38504</v>
      </c>
      <c r="Q9690" s="178">
        <v>40</v>
      </c>
      <c r="R9690" s="178">
        <v>39.950000000000003</v>
      </c>
    </row>
    <row r="9691" spans="4:18">
      <c r="D9691" s="106">
        <v>38503</v>
      </c>
      <c r="E9691" s="178">
        <v>52.65</v>
      </c>
      <c r="F9691" s="178">
        <v>52.750019999999999</v>
      </c>
      <c r="J9691" s="106">
        <v>38503</v>
      </c>
      <c r="K9691" s="178">
        <v>18.079999999999998</v>
      </c>
      <c r="L9691" s="178">
        <v>18.36</v>
      </c>
      <c r="P9691" s="106">
        <v>38503</v>
      </c>
      <c r="Q9691" s="178">
        <v>39.79</v>
      </c>
      <c r="R9691" s="178">
        <v>39.89</v>
      </c>
    </row>
    <row r="9692" spans="4:18">
      <c r="D9692" s="106">
        <v>38499</v>
      </c>
      <c r="E9692" s="178">
        <v>52.80001</v>
      </c>
      <c r="F9692" s="178">
        <v>52.960009999999997</v>
      </c>
      <c r="J9692" s="106">
        <v>38499</v>
      </c>
      <c r="K9692" s="178">
        <v>18.03</v>
      </c>
      <c r="L9692" s="178">
        <v>18.25</v>
      </c>
      <c r="P9692" s="106">
        <v>38499</v>
      </c>
      <c r="Q9692" s="178">
        <v>39.729999999999997</v>
      </c>
      <c r="R9692" s="178">
        <v>39.79</v>
      </c>
    </row>
    <row r="9693" spans="4:18">
      <c r="D9693" s="106">
        <v>38498</v>
      </c>
      <c r="E9693" s="178">
        <v>52.609990000000003</v>
      </c>
      <c r="F9693" s="178">
        <v>52.87</v>
      </c>
      <c r="J9693" s="106">
        <v>38498</v>
      </c>
      <c r="K9693" s="178">
        <v>17.84</v>
      </c>
      <c r="L9693" s="178">
        <v>18.079999999999998</v>
      </c>
      <c r="P9693" s="106">
        <v>38498</v>
      </c>
      <c r="Q9693" s="178">
        <v>39.54</v>
      </c>
      <c r="R9693" s="178">
        <v>39.78</v>
      </c>
    </row>
    <row r="9694" spans="4:18">
      <c r="D9694" s="106">
        <v>38497</v>
      </c>
      <c r="E9694" s="178">
        <v>52.76</v>
      </c>
      <c r="F9694" s="178">
        <v>52.600009999999997</v>
      </c>
      <c r="J9694" s="106">
        <v>38497</v>
      </c>
      <c r="K9694" s="178">
        <v>17.920000000000002</v>
      </c>
      <c r="L9694" s="178">
        <v>17.84</v>
      </c>
      <c r="P9694" s="106">
        <v>38497</v>
      </c>
      <c r="Q9694" s="178">
        <v>39.72</v>
      </c>
      <c r="R9694" s="178">
        <v>39.49</v>
      </c>
    </row>
    <row r="9695" spans="4:18">
      <c r="D9695" s="106">
        <v>38496</v>
      </c>
      <c r="E9695" s="178">
        <v>52.65</v>
      </c>
      <c r="F9695" s="178">
        <v>52.750019999999999</v>
      </c>
      <c r="J9695" s="106">
        <v>38496</v>
      </c>
      <c r="K9695" s="178">
        <v>17.79</v>
      </c>
      <c r="L9695" s="178">
        <v>17.989999999999998</v>
      </c>
      <c r="P9695" s="106">
        <v>38496</v>
      </c>
      <c r="Q9695" s="178">
        <v>39.81</v>
      </c>
      <c r="R9695" s="178">
        <v>39.92</v>
      </c>
    </row>
    <row r="9696" spans="4:18">
      <c r="D9696" s="106">
        <v>38495</v>
      </c>
      <c r="E9696" s="178">
        <v>52.74</v>
      </c>
      <c r="F9696" s="178">
        <v>52.750019999999999</v>
      </c>
      <c r="J9696" s="106">
        <v>38495</v>
      </c>
      <c r="K9696" s="178">
        <v>17.91</v>
      </c>
      <c r="L9696" s="178">
        <v>17.850000000000001</v>
      </c>
      <c r="P9696" s="106">
        <v>38495</v>
      </c>
      <c r="Q9696" s="178">
        <v>39.950000000000003</v>
      </c>
      <c r="R9696" s="178">
        <v>39.9</v>
      </c>
    </row>
    <row r="9697" spans="4:18">
      <c r="D9697" s="106">
        <v>38492</v>
      </c>
      <c r="E9697" s="178">
        <v>52.750019999999999</v>
      </c>
      <c r="F9697" s="178">
        <v>52.74</v>
      </c>
      <c r="J9697" s="106">
        <v>38492</v>
      </c>
      <c r="K9697" s="178">
        <v>18</v>
      </c>
      <c r="L9697" s="178">
        <v>17.899999999999999</v>
      </c>
      <c r="P9697" s="106">
        <v>38492</v>
      </c>
      <c r="Q9697" s="178">
        <v>39.89</v>
      </c>
      <c r="R9697" s="178">
        <v>39.82</v>
      </c>
    </row>
    <row r="9698" spans="4:18">
      <c r="D9698" s="106">
        <v>38491</v>
      </c>
      <c r="E9698" s="178">
        <v>52.7</v>
      </c>
      <c r="F9698" s="178">
        <v>52.750019999999999</v>
      </c>
      <c r="J9698" s="106">
        <v>38491</v>
      </c>
      <c r="K9698" s="178">
        <v>17.989999999999998</v>
      </c>
      <c r="L9698" s="178">
        <v>17.95</v>
      </c>
      <c r="P9698" s="106">
        <v>38491</v>
      </c>
      <c r="Q9698" s="178">
        <v>39.979999999999997</v>
      </c>
      <c r="R9698" s="178">
        <v>39.71</v>
      </c>
    </row>
    <row r="9699" spans="4:18">
      <c r="D9699" s="106">
        <v>38490</v>
      </c>
      <c r="E9699" s="178">
        <v>53.250010000000003</v>
      </c>
      <c r="F9699" s="178">
        <v>52.7</v>
      </c>
      <c r="J9699" s="106">
        <v>38490</v>
      </c>
      <c r="K9699" s="178">
        <v>17.71</v>
      </c>
      <c r="L9699" s="178">
        <v>17.989999999999998</v>
      </c>
      <c r="P9699" s="106">
        <v>38490</v>
      </c>
      <c r="Q9699" s="178">
        <v>39.94</v>
      </c>
      <c r="R9699" s="178">
        <v>39.950000000000003</v>
      </c>
    </row>
    <row r="9700" spans="4:18">
      <c r="D9700" s="106">
        <v>38489</v>
      </c>
      <c r="E9700" s="178">
        <v>52.7</v>
      </c>
      <c r="F9700" s="178">
        <v>53.239989999999999</v>
      </c>
      <c r="J9700" s="106">
        <v>38489</v>
      </c>
      <c r="K9700" s="178">
        <v>17.25</v>
      </c>
      <c r="L9700" s="178">
        <v>17.71</v>
      </c>
      <c r="P9700" s="106">
        <v>38489</v>
      </c>
      <c r="Q9700" s="178">
        <v>39.049999999999997</v>
      </c>
      <c r="R9700" s="178">
        <v>39.700000000000003</v>
      </c>
    </row>
    <row r="9701" spans="4:18">
      <c r="D9701" s="106">
        <v>38488</v>
      </c>
      <c r="E9701" s="178">
        <v>52.009990000000002</v>
      </c>
      <c r="F9701" s="178">
        <v>52.85</v>
      </c>
      <c r="J9701" s="106">
        <v>38488</v>
      </c>
      <c r="K9701" s="178">
        <v>17.059999999999999</v>
      </c>
      <c r="L9701" s="178">
        <v>17.2</v>
      </c>
      <c r="P9701" s="106">
        <v>38488</v>
      </c>
      <c r="Q9701" s="178">
        <v>38.950000000000003</v>
      </c>
      <c r="R9701" s="178">
        <v>39.28</v>
      </c>
    </row>
    <row r="9702" spans="4:18">
      <c r="D9702" s="106">
        <v>38485</v>
      </c>
      <c r="E9702" s="178">
        <v>52.80001</v>
      </c>
      <c r="F9702" s="178">
        <v>52.04</v>
      </c>
      <c r="J9702" s="106">
        <v>38485</v>
      </c>
      <c r="K9702" s="178">
        <v>17.170000000000002</v>
      </c>
      <c r="L9702" s="178">
        <v>17.059999999999999</v>
      </c>
      <c r="P9702" s="106">
        <v>38485</v>
      </c>
      <c r="Q9702" s="178">
        <v>39.26</v>
      </c>
      <c r="R9702" s="178">
        <v>38.950000000000003</v>
      </c>
    </row>
    <row r="9703" spans="4:18">
      <c r="D9703" s="106">
        <v>38484</v>
      </c>
      <c r="E9703" s="178">
        <v>53.939990000000002</v>
      </c>
      <c r="F9703" s="178">
        <v>52.859990000000003</v>
      </c>
      <c r="J9703" s="106">
        <v>38484</v>
      </c>
      <c r="K9703" s="178">
        <v>17.27</v>
      </c>
      <c r="L9703" s="178">
        <v>17.11</v>
      </c>
      <c r="P9703" s="106">
        <v>38484</v>
      </c>
      <c r="Q9703" s="178">
        <v>39.799999999999997</v>
      </c>
      <c r="R9703" s="178">
        <v>39.32</v>
      </c>
    </row>
    <row r="9704" spans="4:18">
      <c r="D9704" s="106">
        <v>38483</v>
      </c>
      <c r="E9704" s="178">
        <v>53.039990000000003</v>
      </c>
      <c r="F9704" s="178">
        <v>53.539990000000003</v>
      </c>
      <c r="J9704" s="106">
        <v>38483</v>
      </c>
      <c r="K9704" s="178">
        <v>17.3</v>
      </c>
      <c r="L9704" s="178">
        <v>17.260000000000002</v>
      </c>
      <c r="P9704" s="106">
        <v>38483</v>
      </c>
      <c r="Q9704" s="178">
        <v>39.5</v>
      </c>
      <c r="R9704" s="178">
        <v>39.799999999999997</v>
      </c>
    </row>
    <row r="9705" spans="4:18">
      <c r="D9705" s="106">
        <v>38482</v>
      </c>
      <c r="E9705" s="178">
        <v>53.599989999999998</v>
      </c>
      <c r="F9705" s="178">
        <v>53.039990000000003</v>
      </c>
      <c r="J9705" s="106">
        <v>38482</v>
      </c>
      <c r="K9705" s="178">
        <v>17.14</v>
      </c>
      <c r="L9705" s="178">
        <v>17.28</v>
      </c>
      <c r="P9705" s="106">
        <v>38482</v>
      </c>
      <c r="Q9705" s="178">
        <v>40</v>
      </c>
      <c r="R9705" s="178">
        <v>39.479999999999997</v>
      </c>
    </row>
    <row r="9706" spans="4:18">
      <c r="D9706" s="106">
        <v>38481</v>
      </c>
      <c r="E9706" s="178">
        <v>54.25</v>
      </c>
      <c r="F9706" s="178">
        <v>54.05</v>
      </c>
      <c r="J9706" s="106">
        <v>38481</v>
      </c>
      <c r="K9706" s="178">
        <v>17.47</v>
      </c>
      <c r="L9706" s="178">
        <v>17.190000000000001</v>
      </c>
      <c r="P9706" s="106">
        <v>38481</v>
      </c>
      <c r="Q9706" s="178">
        <v>40</v>
      </c>
      <c r="R9706" s="178">
        <v>40.18</v>
      </c>
    </row>
    <row r="9707" spans="4:18">
      <c r="D9707" s="106">
        <v>38478</v>
      </c>
      <c r="E9707" s="178">
        <v>54.499989999999997</v>
      </c>
      <c r="F9707" s="178">
        <v>54.420009999999998</v>
      </c>
      <c r="J9707" s="106">
        <v>38478</v>
      </c>
      <c r="K9707" s="178">
        <v>17.3</v>
      </c>
      <c r="L9707" s="178">
        <v>17.489999999999998</v>
      </c>
      <c r="P9707" s="106">
        <v>38478</v>
      </c>
      <c r="Q9707" s="178">
        <v>40.44</v>
      </c>
      <c r="R9707" s="178">
        <v>40.020000000000003</v>
      </c>
    </row>
    <row r="9708" spans="4:18">
      <c r="D9708" s="106">
        <v>38477</v>
      </c>
      <c r="E9708" s="178">
        <v>54.77</v>
      </c>
      <c r="F9708" s="178">
        <v>54.299990000000001</v>
      </c>
      <c r="J9708" s="106">
        <v>38477</v>
      </c>
      <c r="K9708" s="178">
        <v>17.16</v>
      </c>
      <c r="L9708" s="178">
        <v>17.18</v>
      </c>
      <c r="P9708" s="106">
        <v>38477</v>
      </c>
      <c r="Q9708" s="178">
        <v>40.26</v>
      </c>
      <c r="R9708" s="178">
        <v>40.24</v>
      </c>
    </row>
    <row r="9709" spans="4:18">
      <c r="D9709" s="106">
        <v>38476</v>
      </c>
      <c r="E9709" s="178">
        <v>53.700009999999999</v>
      </c>
      <c r="F9709" s="178">
        <v>54.77</v>
      </c>
      <c r="J9709" s="106">
        <v>38476</v>
      </c>
      <c r="K9709" s="178">
        <v>16.75</v>
      </c>
      <c r="L9709" s="178">
        <v>17.149999999999999</v>
      </c>
      <c r="P9709" s="106">
        <v>38476</v>
      </c>
      <c r="Q9709" s="178">
        <v>38.89</v>
      </c>
      <c r="R9709" s="178">
        <v>40.159999999999997</v>
      </c>
    </row>
    <row r="9710" spans="4:18">
      <c r="D9710" s="106">
        <v>38475</v>
      </c>
      <c r="E9710" s="178">
        <v>53.200009999999999</v>
      </c>
      <c r="F9710" s="178">
        <v>53.610010000000003</v>
      </c>
      <c r="J9710" s="106">
        <v>38475</v>
      </c>
      <c r="K9710" s="178">
        <v>16.71</v>
      </c>
      <c r="L9710" s="178">
        <v>16.84</v>
      </c>
      <c r="P9710" s="106">
        <v>38475</v>
      </c>
      <c r="Q9710" s="178">
        <v>38.11</v>
      </c>
      <c r="R9710" s="178">
        <v>38.85</v>
      </c>
    </row>
    <row r="9711" spans="4:18">
      <c r="D9711" s="106">
        <v>38474</v>
      </c>
      <c r="E9711" s="178">
        <v>53.599989999999998</v>
      </c>
      <c r="F9711" s="178">
        <v>53.33</v>
      </c>
      <c r="J9711" s="106">
        <v>38474</v>
      </c>
      <c r="K9711" s="178">
        <v>16.78</v>
      </c>
      <c r="L9711" s="178">
        <v>16.71</v>
      </c>
      <c r="P9711" s="106">
        <v>38474</v>
      </c>
      <c r="Q9711" s="178">
        <v>39.299999999999997</v>
      </c>
      <c r="R9711" s="178">
        <v>38.11</v>
      </c>
    </row>
    <row r="9712" spans="4:18">
      <c r="D9712" s="106">
        <v>38471</v>
      </c>
      <c r="E9712" s="178">
        <v>52.260010000000001</v>
      </c>
      <c r="F9712" s="178">
        <v>53.430010000000003</v>
      </c>
      <c r="J9712" s="106">
        <v>38471</v>
      </c>
      <c r="K9712" s="178">
        <v>16.27</v>
      </c>
      <c r="L9712" s="178">
        <v>16.72</v>
      </c>
      <c r="P9712" s="106">
        <v>38471</v>
      </c>
      <c r="Q9712" s="178">
        <v>37.89</v>
      </c>
      <c r="R9712" s="178">
        <v>39.08</v>
      </c>
    </row>
    <row r="9713" spans="4:18">
      <c r="D9713" s="106">
        <v>38470</v>
      </c>
      <c r="E9713" s="178">
        <v>52.099989999999998</v>
      </c>
      <c r="F9713" s="178">
        <v>52.210009999999997</v>
      </c>
      <c r="J9713" s="106">
        <v>38470</v>
      </c>
      <c r="K9713" s="178">
        <v>16.239999999999998</v>
      </c>
      <c r="L9713" s="178">
        <v>16.11</v>
      </c>
      <c r="P9713" s="106">
        <v>38470</v>
      </c>
      <c r="Q9713" s="178">
        <v>37.54</v>
      </c>
      <c r="R9713" s="178">
        <v>37.74</v>
      </c>
    </row>
    <row r="9714" spans="4:18">
      <c r="D9714" s="106">
        <v>38469</v>
      </c>
      <c r="E9714" s="178">
        <v>51.850009999999997</v>
      </c>
      <c r="F9714" s="178">
        <v>52.229990000000001</v>
      </c>
      <c r="J9714" s="106">
        <v>38469</v>
      </c>
      <c r="K9714" s="178">
        <v>16.34</v>
      </c>
      <c r="L9714" s="178">
        <v>16.329999999999998</v>
      </c>
      <c r="P9714" s="106">
        <v>38469</v>
      </c>
      <c r="Q9714" s="178">
        <v>37.58</v>
      </c>
      <c r="R9714" s="178">
        <v>37.79</v>
      </c>
    </row>
    <row r="9715" spans="4:18">
      <c r="D9715" s="106">
        <v>38468</v>
      </c>
      <c r="E9715" s="178">
        <v>52.279989999999998</v>
      </c>
      <c r="F9715" s="178">
        <v>51.98</v>
      </c>
      <c r="J9715" s="106">
        <v>38468</v>
      </c>
      <c r="K9715" s="178">
        <v>16.21</v>
      </c>
      <c r="L9715" s="178">
        <v>16.329999999999998</v>
      </c>
      <c r="P9715" s="106">
        <v>38468</v>
      </c>
      <c r="Q9715" s="178">
        <v>37.799999999999997</v>
      </c>
      <c r="R9715" s="178">
        <v>37.58</v>
      </c>
    </row>
    <row r="9716" spans="4:18">
      <c r="D9716" s="106">
        <v>38467</v>
      </c>
      <c r="E9716" s="178">
        <v>51.810009999999998</v>
      </c>
      <c r="F9716" s="178">
        <v>52.400010000000002</v>
      </c>
      <c r="J9716" s="106">
        <v>38467</v>
      </c>
      <c r="K9716" s="178">
        <v>16.09</v>
      </c>
      <c r="L9716" s="178">
        <v>16.21</v>
      </c>
      <c r="P9716" s="106">
        <v>38467</v>
      </c>
      <c r="Q9716" s="178">
        <v>37.89</v>
      </c>
      <c r="R9716" s="178">
        <v>37.92</v>
      </c>
    </row>
    <row r="9717" spans="4:18">
      <c r="D9717" s="106">
        <v>38464</v>
      </c>
      <c r="E9717" s="178">
        <v>51.000010000000003</v>
      </c>
      <c r="F9717" s="178">
        <v>51.810009999999998</v>
      </c>
      <c r="J9717" s="106">
        <v>38464</v>
      </c>
      <c r="K9717" s="178">
        <v>16</v>
      </c>
      <c r="L9717" s="178">
        <v>15.98</v>
      </c>
      <c r="P9717" s="106">
        <v>38464</v>
      </c>
      <c r="Q9717" s="178">
        <v>37.69</v>
      </c>
      <c r="R9717" s="178">
        <v>37.56</v>
      </c>
    </row>
    <row r="9718" spans="4:18">
      <c r="D9718" s="106">
        <v>38463</v>
      </c>
      <c r="E9718" s="178">
        <v>50.429989999999997</v>
      </c>
      <c r="F9718" s="178">
        <v>51.21</v>
      </c>
      <c r="J9718" s="106">
        <v>38463</v>
      </c>
      <c r="K9718" s="178">
        <v>16.25</v>
      </c>
      <c r="L9718" s="178">
        <v>16</v>
      </c>
      <c r="P9718" s="106">
        <v>38463</v>
      </c>
      <c r="Q9718" s="178">
        <v>37.299999999999997</v>
      </c>
      <c r="R9718" s="178">
        <v>37.69</v>
      </c>
    </row>
    <row r="9719" spans="4:18">
      <c r="D9719" s="106">
        <v>38462</v>
      </c>
      <c r="E9719" s="178">
        <v>51.5</v>
      </c>
      <c r="F9719" s="178">
        <v>50.42</v>
      </c>
      <c r="J9719" s="106">
        <v>38462</v>
      </c>
      <c r="K9719" s="178">
        <v>16.45</v>
      </c>
      <c r="L9719" s="178">
        <v>16.12</v>
      </c>
      <c r="P9719" s="106">
        <v>38462</v>
      </c>
      <c r="Q9719" s="178">
        <v>37.06</v>
      </c>
      <c r="R9719" s="178">
        <v>36.909999999999997</v>
      </c>
    </row>
    <row r="9720" spans="4:18">
      <c r="D9720" s="106">
        <v>38461</v>
      </c>
      <c r="E9720" s="178">
        <v>51.000010000000003</v>
      </c>
      <c r="F9720" s="178">
        <v>51.689990000000002</v>
      </c>
      <c r="J9720" s="106">
        <v>38461</v>
      </c>
      <c r="K9720" s="178">
        <v>16.239999999999998</v>
      </c>
      <c r="L9720" s="178">
        <v>16.440000000000001</v>
      </c>
      <c r="P9720" s="106">
        <v>38461</v>
      </c>
      <c r="Q9720" s="178">
        <v>37.14</v>
      </c>
      <c r="R9720" s="178">
        <v>37.159999999999997</v>
      </c>
    </row>
    <row r="9721" spans="4:18">
      <c r="D9721" s="106">
        <v>38460</v>
      </c>
      <c r="E9721" s="178">
        <v>50.929989999999997</v>
      </c>
      <c r="F9721" s="178">
        <v>51.109990000000003</v>
      </c>
      <c r="J9721" s="106">
        <v>38460</v>
      </c>
      <c r="K9721" s="178">
        <v>15.8</v>
      </c>
      <c r="L9721" s="178">
        <v>16.239999999999998</v>
      </c>
      <c r="P9721" s="106">
        <v>38460</v>
      </c>
      <c r="Q9721" s="178">
        <v>37.11</v>
      </c>
      <c r="R9721" s="178">
        <v>37.11</v>
      </c>
    </row>
    <row r="9722" spans="4:18">
      <c r="D9722" s="106">
        <v>38457</v>
      </c>
      <c r="E9722" s="178">
        <v>51.090009999999999</v>
      </c>
      <c r="F9722" s="178">
        <v>50.929989999999997</v>
      </c>
      <c r="J9722" s="106">
        <v>38457</v>
      </c>
      <c r="K9722" s="178">
        <v>16.350000000000001</v>
      </c>
      <c r="L9722" s="178">
        <v>16</v>
      </c>
      <c r="P9722" s="106">
        <v>38457</v>
      </c>
      <c r="Q9722" s="178">
        <v>37.380000000000003</v>
      </c>
      <c r="R9722" s="178">
        <v>37.11</v>
      </c>
    </row>
    <row r="9723" spans="4:18">
      <c r="D9723" s="106">
        <v>38456</v>
      </c>
      <c r="E9723" s="178">
        <v>51.869990000000001</v>
      </c>
      <c r="F9723" s="178">
        <v>51.23</v>
      </c>
      <c r="J9723" s="106">
        <v>38456</v>
      </c>
      <c r="K9723" s="178">
        <v>16.64</v>
      </c>
      <c r="L9723" s="178">
        <v>16.510000000000002</v>
      </c>
      <c r="P9723" s="106">
        <v>38456</v>
      </c>
      <c r="Q9723" s="178">
        <v>38.39</v>
      </c>
      <c r="R9723" s="178">
        <v>37.630000000000003</v>
      </c>
    </row>
    <row r="9724" spans="4:18">
      <c r="D9724" s="106">
        <v>38455</v>
      </c>
      <c r="E9724" s="178">
        <v>52.499989999999997</v>
      </c>
      <c r="F9724" s="178">
        <v>51.869990000000001</v>
      </c>
      <c r="J9724" s="106">
        <v>38455</v>
      </c>
      <c r="K9724" s="178">
        <v>16.98</v>
      </c>
      <c r="L9724" s="178">
        <v>16.649999999999999</v>
      </c>
      <c r="P9724" s="106">
        <v>38455</v>
      </c>
      <c r="Q9724" s="178">
        <v>38.619999999999997</v>
      </c>
      <c r="R9724" s="178">
        <v>38.44</v>
      </c>
    </row>
    <row r="9725" spans="4:18">
      <c r="D9725" s="106">
        <v>38454</v>
      </c>
      <c r="E9725" s="178">
        <v>52</v>
      </c>
      <c r="F9725" s="178">
        <v>52.48001</v>
      </c>
      <c r="J9725" s="106">
        <v>38454</v>
      </c>
      <c r="K9725" s="178">
        <v>16.899999999999999</v>
      </c>
      <c r="L9725" s="178">
        <v>17.079999999999998</v>
      </c>
      <c r="P9725" s="106">
        <v>38454</v>
      </c>
      <c r="Q9725" s="178">
        <v>38.33</v>
      </c>
      <c r="R9725" s="178">
        <v>38.840000000000003</v>
      </c>
    </row>
    <row r="9726" spans="4:18">
      <c r="D9726" s="106">
        <v>38453</v>
      </c>
      <c r="E9726" s="178">
        <v>51.75</v>
      </c>
      <c r="F9726" s="178">
        <v>52.060009999999998</v>
      </c>
      <c r="J9726" s="106">
        <v>38453</v>
      </c>
      <c r="K9726" s="178">
        <v>17.14</v>
      </c>
      <c r="L9726" s="178">
        <v>16.96</v>
      </c>
      <c r="P9726" s="106">
        <v>38453</v>
      </c>
      <c r="Q9726" s="178">
        <v>38.1</v>
      </c>
      <c r="R9726" s="178">
        <v>38.22</v>
      </c>
    </row>
    <row r="9727" spans="4:18">
      <c r="D9727" s="106">
        <v>38450</v>
      </c>
      <c r="E9727" s="178">
        <v>52.440010000000001</v>
      </c>
      <c r="F9727" s="178">
        <v>51.61</v>
      </c>
      <c r="J9727" s="106">
        <v>38450</v>
      </c>
      <c r="K9727" s="178">
        <v>17.18</v>
      </c>
      <c r="L9727" s="178">
        <v>17.13</v>
      </c>
      <c r="P9727" s="106">
        <v>38450</v>
      </c>
      <c r="Q9727" s="178">
        <v>38.4</v>
      </c>
      <c r="R9727" s="178">
        <v>38.1</v>
      </c>
    </row>
    <row r="9728" spans="4:18">
      <c r="D9728" s="106">
        <v>38449</v>
      </c>
      <c r="E9728" s="178">
        <v>52.2</v>
      </c>
      <c r="F9728" s="178">
        <v>52.27</v>
      </c>
      <c r="J9728" s="106">
        <v>38449</v>
      </c>
      <c r="K9728" s="178">
        <v>16.96</v>
      </c>
      <c r="L9728" s="178">
        <v>17</v>
      </c>
      <c r="P9728" s="106">
        <v>38449</v>
      </c>
      <c r="Q9728" s="178">
        <v>38.950000000000003</v>
      </c>
      <c r="R9728" s="178">
        <v>38.75</v>
      </c>
    </row>
    <row r="9729" spans="4:18">
      <c r="D9729" s="106">
        <v>38448</v>
      </c>
      <c r="E9729" s="178">
        <v>51.75</v>
      </c>
      <c r="F9729" s="178">
        <v>52.11</v>
      </c>
      <c r="J9729" s="106">
        <v>38448</v>
      </c>
      <c r="K9729" s="178">
        <v>16.88</v>
      </c>
      <c r="L9729" s="178">
        <v>16.97</v>
      </c>
      <c r="P9729" s="106">
        <v>38448</v>
      </c>
      <c r="Q9729" s="178">
        <v>38.770000000000003</v>
      </c>
      <c r="R9729" s="178">
        <v>38.869999999999997</v>
      </c>
    </row>
    <row r="9730" spans="4:18">
      <c r="D9730" s="106">
        <v>38447</v>
      </c>
      <c r="E9730" s="178">
        <v>51.8</v>
      </c>
      <c r="F9730" s="178">
        <v>51.59</v>
      </c>
      <c r="J9730" s="106">
        <v>38447</v>
      </c>
      <c r="K9730" s="178">
        <v>16.7</v>
      </c>
      <c r="L9730" s="178">
        <v>16.850000000000001</v>
      </c>
      <c r="P9730" s="106">
        <v>38447</v>
      </c>
      <c r="Q9730" s="178">
        <v>38.729999999999997</v>
      </c>
      <c r="R9730" s="178">
        <v>38.6</v>
      </c>
    </row>
    <row r="9731" spans="4:18">
      <c r="D9731" s="106">
        <v>38446</v>
      </c>
      <c r="E9731" s="178">
        <v>51.349989999999998</v>
      </c>
      <c r="F9731" s="178">
        <v>51.68</v>
      </c>
      <c r="J9731" s="106">
        <v>38446</v>
      </c>
      <c r="K9731" s="178">
        <v>16.7</v>
      </c>
      <c r="L9731" s="178">
        <v>16.66</v>
      </c>
      <c r="P9731" s="106">
        <v>38446</v>
      </c>
      <c r="Q9731" s="178">
        <v>38.08</v>
      </c>
      <c r="R9731" s="178">
        <v>38.65</v>
      </c>
    </row>
    <row r="9732" spans="4:18">
      <c r="D9732" s="106">
        <v>38443</v>
      </c>
      <c r="E9732" s="178">
        <v>52.350009999999997</v>
      </c>
      <c r="F9732" s="178">
        <v>51.450009999999999</v>
      </c>
      <c r="J9732" s="106">
        <v>38443</v>
      </c>
      <c r="K9732" s="178">
        <v>17.059999999999999</v>
      </c>
      <c r="L9732" s="178">
        <v>16.68</v>
      </c>
      <c r="P9732" s="106">
        <v>38443</v>
      </c>
      <c r="Q9732" s="178">
        <v>38.72</v>
      </c>
      <c r="R9732" s="178">
        <v>38.11</v>
      </c>
    </row>
    <row r="9733" spans="4:18">
      <c r="D9733" s="106">
        <v>38442</v>
      </c>
      <c r="E9733" s="178">
        <v>52</v>
      </c>
      <c r="F9733" s="178">
        <v>52.2</v>
      </c>
      <c r="J9733" s="106">
        <v>38442</v>
      </c>
      <c r="K9733" s="178">
        <v>17.170000000000002</v>
      </c>
      <c r="L9733" s="178">
        <v>17.02</v>
      </c>
      <c r="P9733" s="106">
        <v>38442</v>
      </c>
      <c r="Q9733" s="178">
        <v>38.54</v>
      </c>
      <c r="R9733" s="178">
        <v>38.49</v>
      </c>
    </row>
    <row r="9734" spans="4:18">
      <c r="D9734" s="106">
        <v>38441</v>
      </c>
      <c r="E9734" s="178">
        <v>51.250010000000003</v>
      </c>
      <c r="F9734" s="178">
        <v>52.150010000000002</v>
      </c>
      <c r="J9734" s="106">
        <v>38441</v>
      </c>
      <c r="K9734" s="178">
        <v>17.11</v>
      </c>
      <c r="L9734" s="178">
        <v>17.170000000000002</v>
      </c>
      <c r="P9734" s="106">
        <v>38441</v>
      </c>
      <c r="Q9734" s="178">
        <v>38.01</v>
      </c>
      <c r="R9734" s="178">
        <v>38.51</v>
      </c>
    </row>
    <row r="9735" spans="4:18">
      <c r="D9735" s="106">
        <v>38440</v>
      </c>
      <c r="E9735" s="178">
        <v>51.850009999999997</v>
      </c>
      <c r="F9735" s="178">
        <v>51.239989999999999</v>
      </c>
      <c r="J9735" s="106">
        <v>38440</v>
      </c>
      <c r="K9735" s="178">
        <v>17.14</v>
      </c>
      <c r="L9735" s="178">
        <v>17.03</v>
      </c>
      <c r="P9735" s="106">
        <v>38440</v>
      </c>
      <c r="Q9735" s="178">
        <v>38.07</v>
      </c>
      <c r="R9735" s="178">
        <v>38</v>
      </c>
    </row>
    <row r="9736" spans="4:18">
      <c r="D9736" s="106">
        <v>38439</v>
      </c>
      <c r="E9736" s="178">
        <v>51.3</v>
      </c>
      <c r="F9736" s="178">
        <v>51.84</v>
      </c>
      <c r="J9736" s="106">
        <v>38439</v>
      </c>
      <c r="K9736" s="178">
        <v>17.3</v>
      </c>
      <c r="L9736" s="178">
        <v>17.2</v>
      </c>
      <c r="P9736" s="106">
        <v>38439</v>
      </c>
      <c r="Q9736" s="178">
        <v>37.83</v>
      </c>
      <c r="R9736" s="178">
        <v>38.200000000000003</v>
      </c>
    </row>
    <row r="9737" spans="4:18">
      <c r="D9737" s="106">
        <v>38435</v>
      </c>
      <c r="E9737" s="178">
        <v>51.5</v>
      </c>
      <c r="F9737" s="178">
        <v>51.14</v>
      </c>
      <c r="J9737" s="106">
        <v>38435</v>
      </c>
      <c r="K9737" s="178">
        <v>17.22</v>
      </c>
      <c r="L9737" s="178">
        <v>17.18</v>
      </c>
      <c r="P9737" s="106">
        <v>38435</v>
      </c>
      <c r="Q9737" s="178">
        <v>37.92</v>
      </c>
      <c r="R9737" s="178">
        <v>37.61</v>
      </c>
    </row>
    <row r="9738" spans="4:18">
      <c r="D9738" s="106">
        <v>38434</v>
      </c>
      <c r="E9738" s="178">
        <v>51.01999</v>
      </c>
      <c r="F9738" s="178">
        <v>51.430010000000003</v>
      </c>
      <c r="J9738" s="106">
        <v>38434</v>
      </c>
      <c r="K9738" s="178">
        <v>17.309999999999999</v>
      </c>
      <c r="L9738" s="178">
        <v>17.170000000000002</v>
      </c>
      <c r="P9738" s="106">
        <v>38434</v>
      </c>
      <c r="Q9738" s="178">
        <v>37.94</v>
      </c>
      <c r="R9738" s="178">
        <v>37.89</v>
      </c>
    </row>
    <row r="9739" spans="4:18">
      <c r="D9739" s="106">
        <v>38433</v>
      </c>
      <c r="E9739" s="178">
        <v>51.850009999999997</v>
      </c>
      <c r="F9739" s="178">
        <v>50.820010000000003</v>
      </c>
      <c r="J9739" s="106">
        <v>38433</v>
      </c>
      <c r="K9739" s="178">
        <v>17.809999999999999</v>
      </c>
      <c r="L9739" s="178">
        <v>17.2</v>
      </c>
      <c r="P9739" s="106">
        <v>38433</v>
      </c>
      <c r="Q9739" s="178">
        <v>38.5</v>
      </c>
      <c r="R9739" s="178">
        <v>37.9</v>
      </c>
    </row>
    <row r="9740" spans="4:18">
      <c r="D9740" s="106">
        <v>38432</v>
      </c>
      <c r="E9740" s="178">
        <v>51.810009999999998</v>
      </c>
      <c r="F9740" s="178">
        <v>52.009990000000002</v>
      </c>
      <c r="J9740" s="106">
        <v>38432</v>
      </c>
      <c r="K9740" s="178">
        <v>17.86</v>
      </c>
      <c r="L9740" s="178">
        <v>17.809999999999999</v>
      </c>
      <c r="P9740" s="106">
        <v>38432</v>
      </c>
      <c r="Q9740" s="178">
        <v>38.86</v>
      </c>
      <c r="R9740" s="178">
        <v>38.5</v>
      </c>
    </row>
    <row r="9741" spans="4:18">
      <c r="D9741" s="106">
        <v>38429</v>
      </c>
      <c r="E9741" s="178">
        <v>52.30001</v>
      </c>
      <c r="F9741" s="178">
        <v>51.810009999999998</v>
      </c>
      <c r="J9741" s="106">
        <v>38429</v>
      </c>
      <c r="K9741" s="178">
        <v>17.899999999999999</v>
      </c>
      <c r="L9741" s="178">
        <v>17.739999999999998</v>
      </c>
      <c r="P9741" s="106">
        <v>38429</v>
      </c>
      <c r="Q9741" s="178">
        <v>38.92</v>
      </c>
      <c r="R9741" s="178">
        <v>38.96</v>
      </c>
    </row>
    <row r="9742" spans="4:18">
      <c r="D9742" s="106">
        <v>38428</v>
      </c>
      <c r="E9742" s="178">
        <v>51.7</v>
      </c>
      <c r="F9742" s="178">
        <v>52.27</v>
      </c>
      <c r="J9742" s="106">
        <v>38428</v>
      </c>
      <c r="K9742" s="178">
        <v>17.23</v>
      </c>
      <c r="L9742" s="178">
        <v>17.809999999999999</v>
      </c>
      <c r="P9742" s="106">
        <v>38428</v>
      </c>
      <c r="Q9742" s="178">
        <v>39.08</v>
      </c>
      <c r="R9742" s="178">
        <v>38.909999999999997</v>
      </c>
    </row>
    <row r="9743" spans="4:18">
      <c r="D9743" s="106">
        <v>38427</v>
      </c>
      <c r="E9743" s="178">
        <v>52.48001</v>
      </c>
      <c r="F9743" s="178">
        <v>51.48</v>
      </c>
      <c r="J9743" s="106">
        <v>38427</v>
      </c>
      <c r="K9743" s="178">
        <v>17.55</v>
      </c>
      <c r="L9743" s="178">
        <v>17.239999999999998</v>
      </c>
      <c r="P9743" s="106">
        <v>38427</v>
      </c>
      <c r="Q9743" s="178">
        <v>39</v>
      </c>
      <c r="R9743" s="178">
        <v>38.880000000000003</v>
      </c>
    </row>
    <row r="9744" spans="4:18">
      <c r="D9744" s="106">
        <v>38426</v>
      </c>
      <c r="E9744" s="178">
        <v>53.200009999999999</v>
      </c>
      <c r="F9744" s="178">
        <v>52.47</v>
      </c>
      <c r="J9744" s="106">
        <v>38426</v>
      </c>
      <c r="K9744" s="178">
        <v>17.95</v>
      </c>
      <c r="L9744" s="178">
        <v>17.54</v>
      </c>
      <c r="P9744" s="106">
        <v>38426</v>
      </c>
      <c r="Q9744" s="178">
        <v>38.93</v>
      </c>
      <c r="R9744" s="178">
        <v>39.049999999999997</v>
      </c>
    </row>
    <row r="9745" spans="4:18">
      <c r="D9745" s="106">
        <v>38425</v>
      </c>
      <c r="E9745" s="178">
        <v>52.210009999999997</v>
      </c>
      <c r="F9745" s="178">
        <v>53.01</v>
      </c>
      <c r="J9745" s="106">
        <v>38425</v>
      </c>
      <c r="K9745" s="178">
        <v>17.829999999999998</v>
      </c>
      <c r="L9745" s="178">
        <v>17.88</v>
      </c>
      <c r="P9745" s="106">
        <v>38425</v>
      </c>
      <c r="Q9745" s="178">
        <v>38.42</v>
      </c>
      <c r="R9745" s="178">
        <v>38.68</v>
      </c>
    </row>
    <row r="9746" spans="4:18">
      <c r="D9746" s="106">
        <v>38422</v>
      </c>
      <c r="E9746" s="178">
        <v>52.88</v>
      </c>
      <c r="F9746" s="178">
        <v>52.2</v>
      </c>
      <c r="J9746" s="106">
        <v>38422</v>
      </c>
      <c r="K9746" s="178">
        <v>17.7</v>
      </c>
      <c r="L9746" s="178">
        <v>17.78</v>
      </c>
      <c r="P9746" s="106">
        <v>38422</v>
      </c>
      <c r="Q9746" s="178">
        <v>39.24</v>
      </c>
      <c r="R9746" s="178">
        <v>38.17</v>
      </c>
    </row>
    <row r="9747" spans="4:18">
      <c r="D9747" s="106">
        <v>38421</v>
      </c>
      <c r="E9747" s="178">
        <v>53.059989999999999</v>
      </c>
      <c r="F9747" s="178">
        <v>52.85</v>
      </c>
      <c r="J9747" s="106">
        <v>38421</v>
      </c>
      <c r="K9747" s="178">
        <v>17.649999999999999</v>
      </c>
      <c r="L9747" s="178">
        <v>17.61</v>
      </c>
      <c r="P9747" s="106">
        <v>38421</v>
      </c>
      <c r="Q9747" s="178">
        <v>38.700000000000003</v>
      </c>
      <c r="R9747" s="178">
        <v>39.01</v>
      </c>
    </row>
    <row r="9748" spans="4:18">
      <c r="D9748" s="106">
        <v>38420</v>
      </c>
      <c r="E9748" s="178">
        <v>53.1</v>
      </c>
      <c r="F9748" s="178">
        <v>52.930010000000003</v>
      </c>
      <c r="J9748" s="106">
        <v>38420</v>
      </c>
      <c r="K9748" s="178">
        <v>17.68</v>
      </c>
      <c r="L9748" s="178">
        <v>17.649999999999999</v>
      </c>
      <c r="P9748" s="106">
        <v>38420</v>
      </c>
      <c r="Q9748" s="178">
        <v>38.82</v>
      </c>
      <c r="R9748" s="178">
        <v>38.700000000000003</v>
      </c>
    </row>
    <row r="9749" spans="4:18">
      <c r="D9749" s="106">
        <v>38419</v>
      </c>
      <c r="E9749" s="178">
        <v>53.44</v>
      </c>
      <c r="F9749" s="178">
        <v>53.33</v>
      </c>
      <c r="J9749" s="106">
        <v>38419</v>
      </c>
      <c r="K9749" s="178">
        <v>17.8</v>
      </c>
      <c r="L9749" s="178">
        <v>17.68</v>
      </c>
      <c r="P9749" s="106">
        <v>38419</v>
      </c>
      <c r="Q9749" s="178">
        <v>38.93</v>
      </c>
      <c r="R9749" s="178">
        <v>38.799999999999997</v>
      </c>
    </row>
    <row r="9750" spans="4:18">
      <c r="D9750" s="106">
        <v>38418</v>
      </c>
      <c r="E9750" s="178">
        <v>53.250010000000003</v>
      </c>
      <c r="F9750" s="178">
        <v>53.340009999999999</v>
      </c>
      <c r="J9750" s="106">
        <v>38418</v>
      </c>
      <c r="K9750" s="178">
        <v>17.2</v>
      </c>
      <c r="L9750" s="178">
        <v>17.39</v>
      </c>
      <c r="P9750" s="106">
        <v>38418</v>
      </c>
      <c r="Q9750" s="178">
        <v>38.9</v>
      </c>
      <c r="R9750" s="178">
        <v>38.93</v>
      </c>
    </row>
    <row r="9751" spans="4:18">
      <c r="D9751" s="106">
        <v>38415</v>
      </c>
      <c r="E9751" s="178">
        <v>52.65</v>
      </c>
      <c r="F9751" s="178">
        <v>53.179989999999997</v>
      </c>
      <c r="J9751" s="106">
        <v>38415</v>
      </c>
      <c r="K9751" s="178">
        <v>17.36</v>
      </c>
      <c r="L9751" s="178">
        <v>17.309999999999999</v>
      </c>
      <c r="P9751" s="106">
        <v>38415</v>
      </c>
      <c r="Q9751" s="178">
        <v>38.909999999999997</v>
      </c>
      <c r="R9751" s="178">
        <v>38.89</v>
      </c>
    </row>
    <row r="9752" spans="4:18">
      <c r="D9752" s="106">
        <v>38414</v>
      </c>
      <c r="E9752" s="178">
        <v>53.290010000000002</v>
      </c>
      <c r="F9752" s="178">
        <v>52.45</v>
      </c>
      <c r="J9752" s="106">
        <v>38414</v>
      </c>
      <c r="K9752" s="178">
        <v>17.399999999999999</v>
      </c>
      <c r="L9752" s="178">
        <v>17.350000000000001</v>
      </c>
      <c r="P9752" s="106">
        <v>38414</v>
      </c>
      <c r="Q9752" s="178">
        <v>38.979999999999997</v>
      </c>
      <c r="R9752" s="178">
        <v>38.71</v>
      </c>
    </row>
    <row r="9753" spans="4:18">
      <c r="D9753" s="106">
        <v>38413</v>
      </c>
      <c r="E9753" s="178">
        <v>52.999980000000001</v>
      </c>
      <c r="F9753" s="178">
        <v>53.16001</v>
      </c>
      <c r="J9753" s="106">
        <v>38413</v>
      </c>
      <c r="K9753" s="178">
        <v>17.350000000000001</v>
      </c>
      <c r="L9753" s="178">
        <v>17.28</v>
      </c>
      <c r="P9753" s="106">
        <v>38413</v>
      </c>
      <c r="Q9753" s="178">
        <v>38.869999999999997</v>
      </c>
      <c r="R9753" s="178">
        <v>38.78</v>
      </c>
    </row>
    <row r="9754" spans="4:18">
      <c r="D9754" s="106">
        <v>38412</v>
      </c>
      <c r="E9754" s="178">
        <v>52.350009999999997</v>
      </c>
      <c r="F9754" s="178">
        <v>53.020009999999999</v>
      </c>
      <c r="J9754" s="106">
        <v>38412</v>
      </c>
      <c r="K9754" s="178">
        <v>16.97</v>
      </c>
      <c r="L9754" s="178">
        <v>17.350000000000001</v>
      </c>
      <c r="P9754" s="106">
        <v>38412</v>
      </c>
      <c r="Q9754" s="178">
        <v>39.020000000000003</v>
      </c>
      <c r="R9754" s="178">
        <v>38.869999999999997</v>
      </c>
    </row>
    <row r="9755" spans="4:18">
      <c r="D9755" s="106">
        <v>38411</v>
      </c>
      <c r="E9755" s="178">
        <v>53.05</v>
      </c>
      <c r="F9755" s="178">
        <v>52.11</v>
      </c>
      <c r="J9755" s="106">
        <v>38411</v>
      </c>
      <c r="K9755" s="178">
        <v>17.350000000000001</v>
      </c>
      <c r="L9755" s="178">
        <v>16.920000000000002</v>
      </c>
      <c r="P9755" s="106">
        <v>38411</v>
      </c>
      <c r="Q9755" s="178">
        <v>39.49</v>
      </c>
      <c r="R9755" s="178">
        <v>39.020000000000003</v>
      </c>
    </row>
    <row r="9756" spans="4:18">
      <c r="D9756" s="106">
        <v>38408</v>
      </c>
      <c r="E9756" s="178">
        <v>53.179989999999997</v>
      </c>
      <c r="F9756" s="178">
        <v>52.99</v>
      </c>
      <c r="J9756" s="106">
        <v>38408</v>
      </c>
      <c r="K9756" s="178">
        <v>17.07</v>
      </c>
      <c r="L9756" s="178">
        <v>17.43</v>
      </c>
      <c r="P9756" s="106">
        <v>38408</v>
      </c>
      <c r="Q9756" s="178">
        <v>38.81</v>
      </c>
      <c r="R9756" s="178">
        <v>39.49</v>
      </c>
    </row>
    <row r="9757" spans="4:18">
      <c r="D9757" s="106">
        <v>38407</v>
      </c>
      <c r="E9757" s="178">
        <v>53.1</v>
      </c>
      <c r="F9757" s="178">
        <v>52.999980000000001</v>
      </c>
      <c r="J9757" s="106">
        <v>38407</v>
      </c>
      <c r="K9757" s="178">
        <v>16.96</v>
      </c>
      <c r="L9757" s="178">
        <v>17.04</v>
      </c>
      <c r="P9757" s="106">
        <v>38407</v>
      </c>
      <c r="Q9757" s="178">
        <v>38.520000000000003</v>
      </c>
      <c r="R9757" s="178">
        <v>38.79</v>
      </c>
    </row>
    <row r="9758" spans="4:18">
      <c r="D9758" s="106">
        <v>38406</v>
      </c>
      <c r="E9758" s="178">
        <v>52.780009999999997</v>
      </c>
      <c r="F9758" s="178">
        <v>53.219990000000003</v>
      </c>
      <c r="J9758" s="106">
        <v>38406</v>
      </c>
      <c r="K9758" s="178">
        <v>16.940000000000001</v>
      </c>
      <c r="L9758" s="178">
        <v>16.96</v>
      </c>
      <c r="P9758" s="106">
        <v>38406</v>
      </c>
      <c r="Q9758" s="178">
        <v>38.549999999999997</v>
      </c>
      <c r="R9758" s="178">
        <v>38.5</v>
      </c>
    </row>
    <row r="9759" spans="4:18">
      <c r="D9759" s="106">
        <v>38405</v>
      </c>
      <c r="E9759" s="178">
        <v>53.59</v>
      </c>
      <c r="F9759" s="178">
        <v>52.65</v>
      </c>
      <c r="J9759" s="106">
        <v>38405</v>
      </c>
      <c r="K9759" s="178">
        <v>17.350000000000001</v>
      </c>
      <c r="L9759" s="178">
        <v>16.93</v>
      </c>
      <c r="P9759" s="106">
        <v>38405</v>
      </c>
      <c r="Q9759" s="178">
        <v>39.340000000000003</v>
      </c>
      <c r="R9759" s="178">
        <v>38.33</v>
      </c>
    </row>
    <row r="9760" spans="4:18">
      <c r="D9760" s="106">
        <v>38401</v>
      </c>
      <c r="E9760" s="178">
        <v>54.05</v>
      </c>
      <c r="F9760" s="178">
        <v>53.579990000000002</v>
      </c>
      <c r="J9760" s="106">
        <v>38401</v>
      </c>
      <c r="K9760" s="178">
        <v>17.36</v>
      </c>
      <c r="L9760" s="178">
        <v>17.36</v>
      </c>
      <c r="P9760" s="106">
        <v>38401</v>
      </c>
      <c r="Q9760" s="178">
        <v>39.619999999999997</v>
      </c>
      <c r="R9760" s="178">
        <v>39.39</v>
      </c>
    </row>
    <row r="9761" spans="4:18">
      <c r="D9761" s="106">
        <v>38400</v>
      </c>
      <c r="E9761" s="178">
        <v>54.709989999999998</v>
      </c>
      <c r="F9761" s="178">
        <v>54.04</v>
      </c>
      <c r="J9761" s="106">
        <v>38400</v>
      </c>
      <c r="K9761" s="178">
        <v>17.350000000000001</v>
      </c>
      <c r="L9761" s="178">
        <v>17.350000000000001</v>
      </c>
      <c r="P9761" s="106">
        <v>38400</v>
      </c>
      <c r="Q9761" s="178">
        <v>39.92</v>
      </c>
      <c r="R9761" s="178">
        <v>39.450000000000003</v>
      </c>
    </row>
    <row r="9762" spans="4:18">
      <c r="D9762" s="106">
        <v>38399</v>
      </c>
      <c r="E9762" s="178">
        <v>54.7</v>
      </c>
      <c r="F9762" s="178">
        <v>54.709989999999998</v>
      </c>
      <c r="J9762" s="106">
        <v>38399</v>
      </c>
      <c r="K9762" s="178">
        <v>17.3</v>
      </c>
      <c r="L9762" s="178">
        <v>17.399999999999999</v>
      </c>
      <c r="P9762" s="106">
        <v>38399</v>
      </c>
      <c r="Q9762" s="178">
        <v>40.08</v>
      </c>
      <c r="R9762" s="178">
        <v>39.96</v>
      </c>
    </row>
    <row r="9763" spans="4:18">
      <c r="D9763" s="106">
        <v>38398</v>
      </c>
      <c r="E9763" s="178">
        <v>54.150010000000002</v>
      </c>
      <c r="F9763" s="178">
        <v>54.780009999999997</v>
      </c>
      <c r="J9763" s="106">
        <v>38398</v>
      </c>
      <c r="K9763" s="178">
        <v>17.309999999999999</v>
      </c>
      <c r="L9763" s="178">
        <v>17.39</v>
      </c>
      <c r="P9763" s="106">
        <v>38398</v>
      </c>
      <c r="Q9763" s="178">
        <v>39.71</v>
      </c>
      <c r="R9763" s="178">
        <v>40.200000000000003</v>
      </c>
    </row>
    <row r="9764" spans="4:18">
      <c r="D9764" s="106">
        <v>38397</v>
      </c>
      <c r="E9764" s="178">
        <v>54.25</v>
      </c>
      <c r="F9764" s="178">
        <v>54.23</v>
      </c>
      <c r="J9764" s="106">
        <v>38397</v>
      </c>
      <c r="K9764" s="178">
        <v>17.21</v>
      </c>
      <c r="L9764" s="178">
        <v>17.25</v>
      </c>
      <c r="P9764" s="106">
        <v>38397</v>
      </c>
      <c r="Q9764" s="178">
        <v>39.700000000000003</v>
      </c>
      <c r="R9764" s="178">
        <v>39.6</v>
      </c>
    </row>
    <row r="9765" spans="4:18">
      <c r="D9765" s="106">
        <v>38394</v>
      </c>
      <c r="E9765" s="178">
        <v>53.1</v>
      </c>
      <c r="F9765" s="178">
        <v>53.66</v>
      </c>
      <c r="J9765" s="106">
        <v>38394</v>
      </c>
      <c r="K9765" s="178">
        <v>16.98</v>
      </c>
      <c r="L9765" s="178">
        <v>17.149999999999999</v>
      </c>
      <c r="P9765" s="106">
        <v>38394</v>
      </c>
      <c r="Q9765" s="178">
        <v>39.46</v>
      </c>
      <c r="R9765" s="178">
        <v>39.76</v>
      </c>
    </row>
    <row r="9766" spans="4:18">
      <c r="D9766" s="106">
        <v>38393</v>
      </c>
      <c r="E9766" s="178">
        <v>54.619990000000001</v>
      </c>
      <c r="F9766" s="178">
        <v>52.76</v>
      </c>
      <c r="J9766" s="106">
        <v>38393</v>
      </c>
      <c r="K9766" s="178">
        <v>17</v>
      </c>
      <c r="L9766" s="178">
        <v>16.96</v>
      </c>
      <c r="P9766" s="106">
        <v>38393</v>
      </c>
      <c r="Q9766" s="178">
        <v>39.26</v>
      </c>
      <c r="R9766" s="178">
        <v>39.46</v>
      </c>
    </row>
    <row r="9767" spans="4:18">
      <c r="D9767" s="106">
        <v>38392</v>
      </c>
      <c r="E9767" s="178">
        <v>55.599989999999998</v>
      </c>
      <c r="F9767" s="178">
        <v>54.859990000000003</v>
      </c>
      <c r="J9767" s="106">
        <v>38392</v>
      </c>
      <c r="K9767" s="178">
        <v>17</v>
      </c>
      <c r="L9767" s="178">
        <v>16.89</v>
      </c>
      <c r="P9767" s="106">
        <v>38392</v>
      </c>
      <c r="Q9767" s="178">
        <v>39.71</v>
      </c>
      <c r="R9767" s="178">
        <v>39.270000000000003</v>
      </c>
    </row>
    <row r="9768" spans="4:18">
      <c r="D9768" s="106">
        <v>38391</v>
      </c>
      <c r="E9768" s="178">
        <v>55.35</v>
      </c>
      <c r="F9768" s="178">
        <v>55.399990000000003</v>
      </c>
      <c r="J9768" s="106">
        <v>38391</v>
      </c>
      <c r="K9768" s="178">
        <v>17.18</v>
      </c>
      <c r="L9768" s="178">
        <v>16.989999999999998</v>
      </c>
      <c r="P9768" s="106">
        <v>38391</v>
      </c>
      <c r="Q9768" s="178">
        <v>41.51</v>
      </c>
      <c r="R9768" s="178">
        <v>39.71</v>
      </c>
    </row>
    <row r="9769" spans="4:18">
      <c r="D9769" s="106">
        <v>38390</v>
      </c>
      <c r="E9769" s="178">
        <v>55.19999</v>
      </c>
      <c r="F9769" s="178">
        <v>55.429989999999997</v>
      </c>
      <c r="J9769" s="106">
        <v>38390</v>
      </c>
      <c r="K9769" s="178">
        <v>17.37</v>
      </c>
      <c r="L9769" s="178">
        <v>17.149999999999999</v>
      </c>
      <c r="P9769" s="106">
        <v>38390</v>
      </c>
      <c r="Q9769" s="178">
        <v>41.45</v>
      </c>
      <c r="R9769" s="178">
        <v>41.76</v>
      </c>
    </row>
    <row r="9770" spans="4:18">
      <c r="D9770" s="106">
        <v>38387</v>
      </c>
      <c r="E9770" s="178">
        <v>55.15</v>
      </c>
      <c r="F9770" s="178">
        <v>55.379989999999999</v>
      </c>
      <c r="J9770" s="106">
        <v>38387</v>
      </c>
      <c r="K9770" s="178">
        <v>17.239999999999998</v>
      </c>
      <c r="L9770" s="178">
        <v>17.3</v>
      </c>
      <c r="P9770" s="106">
        <v>38387</v>
      </c>
      <c r="Q9770" s="178">
        <v>41.42</v>
      </c>
      <c r="R9770" s="178">
        <v>41.45</v>
      </c>
    </row>
    <row r="9771" spans="4:18">
      <c r="D9771" s="106">
        <v>38386</v>
      </c>
      <c r="E9771" s="178">
        <v>55.23001</v>
      </c>
      <c r="F9771" s="178">
        <v>55.090009999999999</v>
      </c>
      <c r="J9771" s="106">
        <v>38386</v>
      </c>
      <c r="K9771" s="178">
        <v>17.18</v>
      </c>
      <c r="L9771" s="178">
        <v>17.23</v>
      </c>
      <c r="P9771" s="106">
        <v>38386</v>
      </c>
      <c r="Q9771" s="178">
        <v>41.28</v>
      </c>
      <c r="R9771" s="178">
        <v>41.56</v>
      </c>
    </row>
    <row r="9772" spans="4:18">
      <c r="D9772" s="106">
        <v>38385</v>
      </c>
      <c r="E9772" s="178">
        <v>55.000019999999999</v>
      </c>
      <c r="F9772" s="178">
        <v>55.19</v>
      </c>
      <c r="J9772" s="106">
        <v>38385</v>
      </c>
      <c r="K9772" s="178">
        <v>17.18</v>
      </c>
      <c r="L9772" s="178">
        <v>17.14</v>
      </c>
      <c r="P9772" s="106">
        <v>38385</v>
      </c>
      <c r="Q9772" s="178">
        <v>41.38</v>
      </c>
      <c r="R9772" s="178">
        <v>41.39</v>
      </c>
    </row>
    <row r="9773" spans="4:18">
      <c r="D9773" s="106">
        <v>38384</v>
      </c>
      <c r="E9773" s="178">
        <v>54.799990000000001</v>
      </c>
      <c r="F9773" s="178">
        <v>54.859990000000003</v>
      </c>
      <c r="J9773" s="106">
        <v>38384</v>
      </c>
      <c r="K9773" s="178">
        <v>17.239999999999998</v>
      </c>
      <c r="L9773" s="178">
        <v>17.149999999999999</v>
      </c>
      <c r="P9773" s="106">
        <v>38384</v>
      </c>
      <c r="Q9773" s="178">
        <v>40.700000000000003</v>
      </c>
      <c r="R9773" s="178">
        <v>41.24</v>
      </c>
    </row>
    <row r="9774" spans="4:18">
      <c r="D9774" s="106">
        <v>38383</v>
      </c>
      <c r="E9774" s="178">
        <v>54.259990000000002</v>
      </c>
      <c r="F9774" s="178">
        <v>54.600009999999997</v>
      </c>
      <c r="J9774" s="106">
        <v>38383</v>
      </c>
      <c r="K9774" s="178">
        <v>17.22</v>
      </c>
      <c r="L9774" s="178">
        <v>17.170000000000002</v>
      </c>
      <c r="P9774" s="106">
        <v>38383</v>
      </c>
      <c r="Q9774" s="178">
        <v>40.15</v>
      </c>
      <c r="R9774" s="178">
        <v>40.58</v>
      </c>
    </row>
    <row r="9775" spans="4:18">
      <c r="D9775" s="106">
        <v>38380</v>
      </c>
      <c r="E9775" s="178">
        <v>54.319989999999997</v>
      </c>
      <c r="F9775" s="178">
        <v>53.899990000000003</v>
      </c>
      <c r="J9775" s="106">
        <v>38380</v>
      </c>
      <c r="K9775" s="178">
        <v>16.97</v>
      </c>
      <c r="L9775" s="178">
        <v>17.02</v>
      </c>
      <c r="P9775" s="106">
        <v>38380</v>
      </c>
      <c r="Q9775" s="178">
        <v>40.049999999999997</v>
      </c>
      <c r="R9775" s="178">
        <v>39.74</v>
      </c>
    </row>
    <row r="9776" spans="4:18">
      <c r="D9776" s="106">
        <v>38379</v>
      </c>
      <c r="E9776" s="178">
        <v>54.499989999999997</v>
      </c>
      <c r="F9776" s="178">
        <v>54.119990000000001</v>
      </c>
      <c r="J9776" s="106">
        <v>38379</v>
      </c>
      <c r="K9776" s="178">
        <v>17.05</v>
      </c>
      <c r="L9776" s="178">
        <v>16.96</v>
      </c>
      <c r="P9776" s="106">
        <v>38379</v>
      </c>
      <c r="Q9776" s="178">
        <v>40.36</v>
      </c>
      <c r="R9776" s="178">
        <v>39.89</v>
      </c>
    </row>
    <row r="9777" spans="4:18">
      <c r="D9777" s="106">
        <v>38378</v>
      </c>
      <c r="E9777" s="178">
        <v>54.370010000000001</v>
      </c>
      <c r="F9777" s="178">
        <v>54.420009999999998</v>
      </c>
      <c r="J9777" s="106">
        <v>38378</v>
      </c>
      <c r="K9777" s="178">
        <v>16.579999999999998</v>
      </c>
      <c r="L9777" s="178">
        <v>17.059999999999999</v>
      </c>
      <c r="P9777" s="106">
        <v>38378</v>
      </c>
      <c r="Q9777" s="178">
        <v>40.049999999999997</v>
      </c>
      <c r="R9777" s="178">
        <v>40.46</v>
      </c>
    </row>
    <row r="9778" spans="4:18">
      <c r="D9778" s="106">
        <v>38377</v>
      </c>
      <c r="E9778" s="178">
        <v>52.56</v>
      </c>
      <c r="F9778" s="178">
        <v>54.389989999999997</v>
      </c>
      <c r="J9778" s="106">
        <v>38377</v>
      </c>
      <c r="K9778" s="178">
        <v>16.72</v>
      </c>
      <c r="L9778" s="178">
        <v>16.54</v>
      </c>
      <c r="P9778" s="106">
        <v>38377</v>
      </c>
      <c r="Q9778" s="178">
        <v>39.86</v>
      </c>
      <c r="R9778" s="178">
        <v>39.93</v>
      </c>
    </row>
    <row r="9779" spans="4:18">
      <c r="D9779" s="106">
        <v>38376</v>
      </c>
      <c r="E9779" s="178">
        <v>54.99</v>
      </c>
      <c r="F9779" s="178">
        <v>54.510010000000001</v>
      </c>
      <c r="J9779" s="106">
        <v>38376</v>
      </c>
      <c r="K9779" s="178">
        <v>16.71</v>
      </c>
      <c r="L9779" s="178">
        <v>16.71</v>
      </c>
      <c r="P9779" s="106">
        <v>38376</v>
      </c>
      <c r="Q9779" s="178">
        <v>39.979999999999997</v>
      </c>
      <c r="R9779" s="178">
        <v>39.86</v>
      </c>
    </row>
    <row r="9780" spans="4:18">
      <c r="D9780" s="106">
        <v>38373</v>
      </c>
      <c r="E9780" s="178">
        <v>55.69999</v>
      </c>
      <c r="F9780" s="178">
        <v>54.92</v>
      </c>
      <c r="J9780" s="106">
        <v>38373</v>
      </c>
      <c r="K9780" s="178">
        <v>16.61</v>
      </c>
      <c r="L9780" s="178">
        <v>16.71</v>
      </c>
      <c r="P9780" s="106">
        <v>38373</v>
      </c>
      <c r="Q9780" s="178">
        <v>39.92</v>
      </c>
      <c r="R9780" s="178">
        <v>39.89</v>
      </c>
    </row>
    <row r="9781" spans="4:18">
      <c r="D9781" s="106">
        <v>38372</v>
      </c>
      <c r="E9781" s="178">
        <v>55.900010000000002</v>
      </c>
      <c r="F9781" s="178">
        <v>55.76</v>
      </c>
      <c r="J9781" s="106">
        <v>38372</v>
      </c>
      <c r="K9781" s="178">
        <v>16.77</v>
      </c>
      <c r="L9781" s="178">
        <v>16.61</v>
      </c>
      <c r="P9781" s="106">
        <v>38372</v>
      </c>
      <c r="Q9781" s="178">
        <v>40.549999999999997</v>
      </c>
      <c r="R9781" s="178">
        <v>39.92</v>
      </c>
    </row>
    <row r="9782" spans="4:18">
      <c r="D9782" s="106">
        <v>38371</v>
      </c>
      <c r="E9782" s="178">
        <v>56.040010000000002</v>
      </c>
      <c r="F9782" s="178">
        <v>55.939990000000002</v>
      </c>
      <c r="J9782" s="106">
        <v>38371</v>
      </c>
      <c r="K9782" s="178">
        <v>16.78</v>
      </c>
      <c r="L9782" s="178">
        <v>16.88</v>
      </c>
      <c r="P9782" s="106">
        <v>38371</v>
      </c>
      <c r="Q9782" s="178">
        <v>40.75</v>
      </c>
      <c r="R9782" s="178">
        <v>40.549999999999997</v>
      </c>
    </row>
    <row r="9783" spans="4:18">
      <c r="D9783" s="106">
        <v>38370</v>
      </c>
      <c r="E9783" s="178">
        <v>54.169989999999999</v>
      </c>
      <c r="F9783" s="178">
        <v>55.750010000000003</v>
      </c>
      <c r="J9783" s="106">
        <v>38370</v>
      </c>
      <c r="K9783" s="178">
        <v>16.75</v>
      </c>
      <c r="L9783" s="178">
        <v>17.079999999999998</v>
      </c>
      <c r="P9783" s="106">
        <v>38370</v>
      </c>
      <c r="Q9783" s="178">
        <v>40.28</v>
      </c>
      <c r="R9783" s="178">
        <v>41.15</v>
      </c>
    </row>
    <row r="9784" spans="4:18">
      <c r="D9784" s="106">
        <v>38366</v>
      </c>
      <c r="E9784" s="178">
        <v>54.299990000000001</v>
      </c>
      <c r="F9784" s="178">
        <v>54.16</v>
      </c>
      <c r="J9784" s="106">
        <v>38366</v>
      </c>
      <c r="K9784" s="178">
        <v>16.93</v>
      </c>
      <c r="L9784" s="178">
        <v>17</v>
      </c>
      <c r="P9784" s="106">
        <v>38366</v>
      </c>
      <c r="Q9784" s="178">
        <v>40.01</v>
      </c>
      <c r="R9784" s="178">
        <v>40.270000000000003</v>
      </c>
    </row>
    <row r="9785" spans="4:18">
      <c r="D9785" s="106">
        <v>38365</v>
      </c>
      <c r="E9785" s="178">
        <v>54.72</v>
      </c>
      <c r="F9785" s="178">
        <v>54.220010000000002</v>
      </c>
      <c r="J9785" s="106">
        <v>38365</v>
      </c>
      <c r="K9785" s="178">
        <v>17.3</v>
      </c>
      <c r="L9785" s="178">
        <v>16.93</v>
      </c>
      <c r="P9785" s="106">
        <v>38365</v>
      </c>
      <c r="Q9785" s="178">
        <v>40.22</v>
      </c>
      <c r="R9785" s="178">
        <v>40.1</v>
      </c>
    </row>
    <row r="9786" spans="4:18">
      <c r="D9786" s="106">
        <v>38364</v>
      </c>
      <c r="E9786" s="178">
        <v>55.249980000000001</v>
      </c>
      <c r="F9786" s="178">
        <v>55.05001</v>
      </c>
      <c r="J9786" s="106">
        <v>38364</v>
      </c>
      <c r="K9786" s="178">
        <v>17.2</v>
      </c>
      <c r="L9786" s="178">
        <v>17.29</v>
      </c>
      <c r="P9786" s="106">
        <v>38364</v>
      </c>
      <c r="Q9786" s="178">
        <v>39.72</v>
      </c>
      <c r="R9786" s="178">
        <v>40.32</v>
      </c>
    </row>
    <row r="9787" spans="4:18">
      <c r="D9787" s="106">
        <v>38363</v>
      </c>
      <c r="E9787" s="178">
        <v>55.990009999999998</v>
      </c>
      <c r="F9787" s="178">
        <v>55.33999</v>
      </c>
      <c r="J9787" s="106">
        <v>38363</v>
      </c>
      <c r="K9787" s="178">
        <v>17.100000000000001</v>
      </c>
      <c r="L9787" s="178">
        <v>17.2</v>
      </c>
      <c r="P9787" s="106">
        <v>38363</v>
      </c>
      <c r="Q9787" s="178">
        <v>39.99</v>
      </c>
      <c r="R9787" s="178">
        <v>39.729999999999997</v>
      </c>
    </row>
    <row r="9788" spans="4:18">
      <c r="D9788" s="106">
        <v>38362</v>
      </c>
      <c r="E9788" s="178">
        <v>55.950009999999999</v>
      </c>
      <c r="F9788" s="178">
        <v>56.05</v>
      </c>
      <c r="J9788" s="106">
        <v>38362</v>
      </c>
      <c r="K9788" s="178">
        <v>17.05</v>
      </c>
      <c r="L9788" s="178">
        <v>17.149999999999999</v>
      </c>
      <c r="P9788" s="106">
        <v>38362</v>
      </c>
      <c r="Q9788" s="178">
        <v>39.75</v>
      </c>
      <c r="R9788" s="178">
        <v>39.99</v>
      </c>
    </row>
    <row r="9789" spans="4:18">
      <c r="D9789" s="106">
        <v>38359</v>
      </c>
      <c r="E9789" s="178">
        <v>56.400010000000002</v>
      </c>
      <c r="F9789" s="178">
        <v>55.950009999999999</v>
      </c>
      <c r="J9789" s="106">
        <v>38359</v>
      </c>
      <c r="K9789" s="178">
        <v>17.25</v>
      </c>
      <c r="L9789" s="178">
        <v>17.05</v>
      </c>
      <c r="P9789" s="106">
        <v>38359</v>
      </c>
      <c r="Q9789" s="178">
        <v>40.200000000000003</v>
      </c>
      <c r="R9789" s="178">
        <v>39.81</v>
      </c>
    </row>
    <row r="9790" spans="4:18">
      <c r="D9790" s="106">
        <v>38358</v>
      </c>
      <c r="E9790" s="178">
        <v>56.189990000000002</v>
      </c>
      <c r="F9790" s="178">
        <v>56.400010000000002</v>
      </c>
      <c r="J9790" s="106">
        <v>38358</v>
      </c>
      <c r="K9790" s="178">
        <v>17.22</v>
      </c>
      <c r="L9790" s="178">
        <v>17.22</v>
      </c>
      <c r="P9790" s="106">
        <v>38358</v>
      </c>
      <c r="Q9790" s="178">
        <v>40.08</v>
      </c>
      <c r="R9790" s="178">
        <v>39.94</v>
      </c>
    </row>
    <row r="9791" spans="4:18">
      <c r="D9791" s="106">
        <v>38357</v>
      </c>
      <c r="E9791" s="178">
        <v>56.220010000000002</v>
      </c>
      <c r="F9791" s="178">
        <v>56.2</v>
      </c>
      <c r="J9791" s="106">
        <v>38357</v>
      </c>
      <c r="K9791" s="178">
        <v>17.5</v>
      </c>
      <c r="L9791" s="178">
        <v>17.22</v>
      </c>
      <c r="P9791" s="106">
        <v>38357</v>
      </c>
      <c r="Q9791" s="178">
        <v>40.590000000000003</v>
      </c>
      <c r="R9791" s="178">
        <v>40.06</v>
      </c>
    </row>
    <row r="9792" spans="4:18">
      <c r="D9792" s="106">
        <v>38356</v>
      </c>
      <c r="E9792" s="178">
        <v>56.59</v>
      </c>
      <c r="F9792" s="178">
        <v>56.21</v>
      </c>
      <c r="J9792" s="106">
        <v>38356</v>
      </c>
      <c r="K9792" s="178">
        <v>17.52</v>
      </c>
      <c r="L9792" s="178">
        <v>17.5</v>
      </c>
      <c r="P9792" s="106">
        <v>38356</v>
      </c>
      <c r="Q9792" s="178">
        <v>40.799999999999997</v>
      </c>
      <c r="R9792" s="178">
        <v>40.520000000000003</v>
      </c>
    </row>
    <row r="9793" spans="4:18">
      <c r="D9793" s="106">
        <v>38355</v>
      </c>
      <c r="E9793" s="178">
        <v>57.13</v>
      </c>
      <c r="F9793" s="178">
        <v>56.779989999999998</v>
      </c>
      <c r="J9793" s="106">
        <v>38355</v>
      </c>
      <c r="K9793" s="178">
        <v>17.95</v>
      </c>
      <c r="L9793" s="178">
        <v>17.52</v>
      </c>
      <c r="P9793" s="106">
        <v>38355</v>
      </c>
      <c r="Q9793" s="178">
        <v>40.94</v>
      </c>
      <c r="R9793" s="178">
        <v>40.56</v>
      </c>
    </row>
    <row r="9794" spans="4:18">
      <c r="D9794" s="106">
        <v>38352</v>
      </c>
      <c r="E9794" s="178">
        <v>57.250019999999999</v>
      </c>
      <c r="F9794" s="178">
        <v>57.139989999999997</v>
      </c>
      <c r="J9794" s="106">
        <v>38352</v>
      </c>
      <c r="K9794" s="178">
        <v>18.25</v>
      </c>
      <c r="L9794" s="178">
        <v>17.940000000000001</v>
      </c>
      <c r="P9794" s="106">
        <v>38352</v>
      </c>
      <c r="Q9794" s="178">
        <v>41.1</v>
      </c>
      <c r="R9794" s="178">
        <v>40.94</v>
      </c>
    </row>
    <row r="9795" spans="4:18">
      <c r="D9795" s="106">
        <v>38351</v>
      </c>
      <c r="E9795" s="178">
        <v>57.31</v>
      </c>
      <c r="F9795" s="178">
        <v>57.15</v>
      </c>
      <c r="J9795" s="106">
        <v>38351</v>
      </c>
      <c r="K9795" s="178">
        <v>18.02</v>
      </c>
      <c r="L9795" s="178">
        <v>18.14</v>
      </c>
      <c r="P9795" s="106">
        <v>38351</v>
      </c>
      <c r="Q9795" s="178">
        <v>41.02</v>
      </c>
      <c r="R9795" s="178">
        <v>41.02</v>
      </c>
    </row>
    <row r="9796" spans="4:18">
      <c r="D9796" s="106">
        <v>38350</v>
      </c>
      <c r="E9796" s="178">
        <v>57.4</v>
      </c>
      <c r="F9796" s="178">
        <v>57.210009999999997</v>
      </c>
      <c r="J9796" s="106">
        <v>38350</v>
      </c>
      <c r="K9796" s="178">
        <v>17.7</v>
      </c>
      <c r="L9796" s="178">
        <v>18</v>
      </c>
      <c r="P9796" s="106">
        <v>38350</v>
      </c>
      <c r="Q9796" s="178">
        <v>41.15</v>
      </c>
      <c r="R9796" s="178">
        <v>41.01</v>
      </c>
    </row>
    <row r="9797" spans="4:18">
      <c r="D9797" s="106">
        <v>38349</v>
      </c>
      <c r="E9797" s="178">
        <v>56.66</v>
      </c>
      <c r="F9797" s="178">
        <v>57.340009999999999</v>
      </c>
      <c r="J9797" s="106">
        <v>38349</v>
      </c>
      <c r="K9797" s="178">
        <v>17.45</v>
      </c>
      <c r="L9797" s="178">
        <v>17.690000000000001</v>
      </c>
      <c r="P9797" s="106">
        <v>38349</v>
      </c>
      <c r="Q9797" s="178">
        <v>40.479999999999997</v>
      </c>
      <c r="R9797" s="178">
        <v>41.21</v>
      </c>
    </row>
    <row r="9798" spans="4:18">
      <c r="D9798" s="106">
        <v>38348</v>
      </c>
      <c r="E9798" s="178">
        <v>56.819989999999997</v>
      </c>
      <c r="F9798" s="178">
        <v>56.650010000000002</v>
      </c>
      <c r="J9798" s="106">
        <v>38348</v>
      </c>
      <c r="K9798" s="178">
        <v>17.63</v>
      </c>
      <c r="L9798" s="178">
        <v>17.52</v>
      </c>
      <c r="P9798" s="106">
        <v>38348</v>
      </c>
      <c r="Q9798" s="178">
        <v>40.51</v>
      </c>
      <c r="R9798" s="178">
        <v>40.43</v>
      </c>
    </row>
    <row r="9799" spans="4:18">
      <c r="D9799" s="106">
        <v>38344</v>
      </c>
      <c r="E9799" s="178">
        <v>56.470010000000002</v>
      </c>
      <c r="F9799" s="178">
        <v>56.720010000000002</v>
      </c>
      <c r="J9799" s="106">
        <v>38344</v>
      </c>
      <c r="K9799" s="178">
        <v>17.45</v>
      </c>
      <c r="L9799" s="178">
        <v>17.649999999999999</v>
      </c>
      <c r="P9799" s="106">
        <v>38344</v>
      </c>
      <c r="Q9799" s="178">
        <v>40.4</v>
      </c>
      <c r="R9799" s="178">
        <v>40.51</v>
      </c>
    </row>
    <row r="9800" spans="4:18">
      <c r="D9800" s="106">
        <v>38343</v>
      </c>
      <c r="E9800" s="178">
        <v>56.80001</v>
      </c>
      <c r="F9800" s="178">
        <v>56.509990000000002</v>
      </c>
      <c r="J9800" s="106">
        <v>38343</v>
      </c>
      <c r="K9800" s="178">
        <v>17.399999999999999</v>
      </c>
      <c r="L9800" s="178">
        <v>17.440000000000001</v>
      </c>
      <c r="P9800" s="106">
        <v>38343</v>
      </c>
      <c r="Q9800" s="178">
        <v>40.25</v>
      </c>
      <c r="R9800" s="178">
        <v>40.5</v>
      </c>
    </row>
    <row r="9801" spans="4:18">
      <c r="D9801" s="106">
        <v>38342</v>
      </c>
      <c r="E9801" s="178">
        <v>56.3</v>
      </c>
      <c r="F9801" s="178">
        <v>56.74</v>
      </c>
      <c r="J9801" s="106">
        <v>38342</v>
      </c>
      <c r="K9801" s="178">
        <v>17.25</v>
      </c>
      <c r="L9801" s="178">
        <v>17.45</v>
      </c>
      <c r="P9801" s="106">
        <v>38342</v>
      </c>
      <c r="Q9801" s="178">
        <v>40</v>
      </c>
      <c r="R9801" s="178">
        <v>40.11</v>
      </c>
    </row>
    <row r="9802" spans="4:18">
      <c r="D9802" s="106">
        <v>38341</v>
      </c>
      <c r="E9802" s="178">
        <v>56.18</v>
      </c>
      <c r="F9802" s="178">
        <v>56.45</v>
      </c>
      <c r="J9802" s="106">
        <v>38341</v>
      </c>
      <c r="K9802" s="178">
        <v>17.2</v>
      </c>
      <c r="L9802" s="178">
        <v>17.260000000000002</v>
      </c>
      <c r="P9802" s="106">
        <v>38341</v>
      </c>
      <c r="Q9802" s="178">
        <v>40</v>
      </c>
      <c r="R9802" s="178">
        <v>39.799999999999997</v>
      </c>
    </row>
    <row r="9803" spans="4:18">
      <c r="D9803" s="106">
        <v>38338</v>
      </c>
      <c r="E9803" s="178">
        <v>56.23</v>
      </c>
      <c r="F9803" s="178">
        <v>56.009990000000002</v>
      </c>
      <c r="J9803" s="106">
        <v>38338</v>
      </c>
      <c r="K9803" s="178">
        <v>16.899999999999999</v>
      </c>
      <c r="L9803" s="178">
        <v>17.18</v>
      </c>
      <c r="P9803" s="106">
        <v>38338</v>
      </c>
      <c r="Q9803" s="178">
        <v>39.94</v>
      </c>
      <c r="R9803" s="178">
        <v>39.86</v>
      </c>
    </row>
    <row r="9804" spans="4:18">
      <c r="D9804" s="106">
        <v>38337</v>
      </c>
      <c r="E9804" s="178">
        <v>57.51</v>
      </c>
      <c r="F9804" s="178">
        <v>56.819989999999997</v>
      </c>
      <c r="J9804" s="106">
        <v>38337</v>
      </c>
      <c r="K9804" s="178">
        <v>16.75</v>
      </c>
      <c r="L9804" s="178">
        <v>16.899999999999999</v>
      </c>
      <c r="P9804" s="106">
        <v>38337</v>
      </c>
      <c r="Q9804" s="178">
        <v>39.65</v>
      </c>
      <c r="R9804" s="178">
        <v>39.94</v>
      </c>
    </row>
    <row r="9805" spans="4:18">
      <c r="D9805" s="106">
        <v>38336</v>
      </c>
      <c r="E9805" s="178">
        <v>56.80001</v>
      </c>
      <c r="F9805" s="178">
        <v>57.51</v>
      </c>
      <c r="J9805" s="106">
        <v>38336</v>
      </c>
      <c r="K9805" s="178">
        <v>16.39</v>
      </c>
      <c r="L9805" s="178">
        <v>16.68</v>
      </c>
      <c r="P9805" s="106">
        <v>38336</v>
      </c>
      <c r="Q9805" s="178">
        <v>38.82</v>
      </c>
      <c r="R9805" s="178">
        <v>39.85</v>
      </c>
    </row>
    <row r="9806" spans="4:18">
      <c r="D9806" s="106">
        <v>38335</v>
      </c>
      <c r="E9806" s="178">
        <v>56.25</v>
      </c>
      <c r="F9806" s="178">
        <v>56.749989999999997</v>
      </c>
      <c r="J9806" s="106">
        <v>38335</v>
      </c>
      <c r="K9806" s="178">
        <v>16.149999999999999</v>
      </c>
      <c r="L9806" s="178">
        <v>16.3</v>
      </c>
      <c r="P9806" s="106">
        <v>38335</v>
      </c>
      <c r="Q9806" s="178">
        <v>39.19</v>
      </c>
      <c r="R9806" s="178">
        <v>38.979999999999997</v>
      </c>
    </row>
    <row r="9807" spans="4:18">
      <c r="D9807" s="106">
        <v>38334</v>
      </c>
      <c r="E9807" s="178">
        <v>55.919989999999999</v>
      </c>
      <c r="F9807" s="178">
        <v>56.239989999999999</v>
      </c>
      <c r="J9807" s="106">
        <v>38334</v>
      </c>
      <c r="K9807" s="178">
        <v>15.8</v>
      </c>
      <c r="L9807" s="178">
        <v>16.079999999999998</v>
      </c>
      <c r="P9807" s="106">
        <v>38334</v>
      </c>
      <c r="Q9807" s="178">
        <v>38.909999999999997</v>
      </c>
      <c r="R9807" s="178">
        <v>39.119999999999997</v>
      </c>
    </row>
    <row r="9808" spans="4:18">
      <c r="D9808" s="106">
        <v>38331</v>
      </c>
      <c r="E9808" s="178">
        <v>55.720010000000002</v>
      </c>
      <c r="F9808" s="178">
        <v>55.720010000000002</v>
      </c>
      <c r="J9808" s="106">
        <v>38331</v>
      </c>
      <c r="K9808" s="178">
        <v>15.45</v>
      </c>
      <c r="L9808" s="178">
        <v>15.65</v>
      </c>
      <c r="P9808" s="106">
        <v>38331</v>
      </c>
      <c r="Q9808" s="178">
        <v>38.85</v>
      </c>
      <c r="R9808" s="178">
        <v>39</v>
      </c>
    </row>
    <row r="9809" spans="4:18">
      <c r="D9809" s="106">
        <v>38330</v>
      </c>
      <c r="E9809" s="178">
        <v>55.000019999999999</v>
      </c>
      <c r="F9809" s="178">
        <v>55.69</v>
      </c>
      <c r="J9809" s="106">
        <v>38330</v>
      </c>
      <c r="K9809" s="178">
        <v>15.36</v>
      </c>
      <c r="L9809" s="178">
        <v>15.45</v>
      </c>
      <c r="P9809" s="106">
        <v>38330</v>
      </c>
      <c r="Q9809" s="178">
        <v>38.75</v>
      </c>
      <c r="R9809" s="178">
        <v>38.9</v>
      </c>
    </row>
    <row r="9810" spans="4:18">
      <c r="D9810" s="106">
        <v>38329</v>
      </c>
      <c r="E9810" s="178">
        <v>54.95</v>
      </c>
      <c r="F9810" s="178">
        <v>55.12</v>
      </c>
      <c r="J9810" s="106">
        <v>38329</v>
      </c>
      <c r="K9810" s="178">
        <v>15.32</v>
      </c>
      <c r="L9810" s="178">
        <v>15.36</v>
      </c>
      <c r="P9810" s="106">
        <v>38329</v>
      </c>
      <c r="Q9810" s="178">
        <v>38.56</v>
      </c>
      <c r="R9810" s="178">
        <v>38.92</v>
      </c>
    </row>
    <row r="9811" spans="4:18">
      <c r="D9811" s="106">
        <v>38328</v>
      </c>
      <c r="E9811" s="178">
        <v>55.739989999999999</v>
      </c>
      <c r="F9811" s="178">
        <v>55.08</v>
      </c>
      <c r="J9811" s="106">
        <v>38328</v>
      </c>
      <c r="K9811" s="178">
        <v>15.35</v>
      </c>
      <c r="L9811" s="178">
        <v>15.31</v>
      </c>
      <c r="P9811" s="106">
        <v>38328</v>
      </c>
      <c r="Q9811" s="178">
        <v>39</v>
      </c>
      <c r="R9811" s="178">
        <v>38.549999999999997</v>
      </c>
    </row>
    <row r="9812" spans="4:18">
      <c r="D9812" s="106">
        <v>38327</v>
      </c>
      <c r="E9812" s="178">
        <v>55.879989999999999</v>
      </c>
      <c r="F9812" s="178">
        <v>55.73</v>
      </c>
      <c r="J9812" s="106">
        <v>38327</v>
      </c>
      <c r="K9812" s="178">
        <v>15.48</v>
      </c>
      <c r="L9812" s="178">
        <v>15.3</v>
      </c>
      <c r="P9812" s="106">
        <v>38327</v>
      </c>
      <c r="Q9812" s="178">
        <v>38.61</v>
      </c>
      <c r="R9812" s="178">
        <v>38.92</v>
      </c>
    </row>
    <row r="9813" spans="4:18">
      <c r="D9813" s="106">
        <v>38324</v>
      </c>
      <c r="E9813" s="178">
        <v>55.919989999999999</v>
      </c>
      <c r="F9813" s="178">
        <v>56.059989999999999</v>
      </c>
      <c r="J9813" s="106">
        <v>38324</v>
      </c>
      <c r="K9813" s="178">
        <v>15.79</v>
      </c>
      <c r="L9813" s="178">
        <v>15.52</v>
      </c>
      <c r="P9813" s="106">
        <v>38324</v>
      </c>
      <c r="Q9813" s="178">
        <v>38.700000000000003</v>
      </c>
      <c r="R9813" s="178">
        <v>38.799999999999997</v>
      </c>
    </row>
    <row r="9814" spans="4:18">
      <c r="D9814" s="106">
        <v>38323</v>
      </c>
      <c r="E9814" s="178">
        <v>55.990009999999998</v>
      </c>
      <c r="F9814" s="178">
        <v>55.96</v>
      </c>
      <c r="J9814" s="106">
        <v>38323</v>
      </c>
      <c r="K9814" s="178">
        <v>15.6</v>
      </c>
      <c r="L9814" s="178">
        <v>15.85</v>
      </c>
      <c r="P9814" s="106">
        <v>38323</v>
      </c>
      <c r="Q9814" s="178">
        <v>38.450000000000003</v>
      </c>
      <c r="R9814" s="178">
        <v>38.71</v>
      </c>
    </row>
    <row r="9815" spans="4:18">
      <c r="D9815" s="106">
        <v>38322</v>
      </c>
      <c r="E9815" s="178">
        <v>55.01</v>
      </c>
      <c r="F9815" s="178">
        <v>56</v>
      </c>
      <c r="J9815" s="106">
        <v>38322</v>
      </c>
      <c r="K9815" s="178">
        <v>15.58</v>
      </c>
      <c r="L9815" s="178">
        <v>15.66</v>
      </c>
      <c r="P9815" s="106">
        <v>38322</v>
      </c>
      <c r="Q9815" s="178">
        <v>37.68</v>
      </c>
      <c r="R9815" s="178">
        <v>38.69</v>
      </c>
    </row>
    <row r="9816" spans="4:18">
      <c r="D9816" s="106">
        <v>38321</v>
      </c>
      <c r="E9816" s="178">
        <v>55.1</v>
      </c>
      <c r="F9816" s="178">
        <v>54.91001</v>
      </c>
      <c r="J9816" s="106">
        <v>38321</v>
      </c>
      <c r="K9816" s="178">
        <v>15.6</v>
      </c>
      <c r="L9816" s="178">
        <v>15.57</v>
      </c>
      <c r="P9816" s="106">
        <v>38321</v>
      </c>
      <c r="Q9816" s="178">
        <v>37.65</v>
      </c>
      <c r="R9816" s="178">
        <v>37.68</v>
      </c>
    </row>
    <row r="9817" spans="4:18">
      <c r="D9817" s="106">
        <v>38320</v>
      </c>
      <c r="E9817" s="178">
        <v>55.000019999999999</v>
      </c>
      <c r="F9817" s="178">
        <v>55.13</v>
      </c>
      <c r="J9817" s="106">
        <v>38320</v>
      </c>
      <c r="K9817" s="178">
        <v>15.49</v>
      </c>
      <c r="L9817" s="178">
        <v>15.65</v>
      </c>
      <c r="P9817" s="106">
        <v>38320</v>
      </c>
      <c r="Q9817" s="178">
        <v>37.799999999999997</v>
      </c>
      <c r="R9817" s="178">
        <v>37.85</v>
      </c>
    </row>
    <row r="9818" spans="4:18">
      <c r="D9818" s="106">
        <v>38317</v>
      </c>
      <c r="E9818" s="178">
        <v>55.66</v>
      </c>
      <c r="F9818" s="178">
        <v>55.55</v>
      </c>
      <c r="J9818" s="106">
        <v>38317</v>
      </c>
      <c r="K9818" s="178">
        <v>15.38</v>
      </c>
      <c r="L9818" s="178">
        <v>15.41</v>
      </c>
      <c r="P9818" s="106">
        <v>38317</v>
      </c>
      <c r="Q9818" s="178">
        <v>38.25</v>
      </c>
      <c r="R9818" s="178">
        <v>38.24</v>
      </c>
    </row>
    <row r="9819" spans="4:18">
      <c r="D9819" s="106">
        <v>38315</v>
      </c>
      <c r="E9819" s="178">
        <v>55.930010000000003</v>
      </c>
      <c r="F9819" s="178">
        <v>55.64</v>
      </c>
      <c r="J9819" s="106">
        <v>38315</v>
      </c>
      <c r="K9819" s="178">
        <v>15.5</v>
      </c>
      <c r="L9819" s="178">
        <v>15.41</v>
      </c>
      <c r="P9819" s="106">
        <v>38315</v>
      </c>
      <c r="Q9819" s="178">
        <v>38.65</v>
      </c>
      <c r="R9819" s="178">
        <v>38.64</v>
      </c>
    </row>
    <row r="9820" spans="4:18">
      <c r="D9820" s="106">
        <v>38314</v>
      </c>
      <c r="E9820" s="178">
        <v>55.789990000000003</v>
      </c>
      <c r="F9820" s="178">
        <v>55.669989999999999</v>
      </c>
      <c r="J9820" s="106">
        <v>38314</v>
      </c>
      <c r="K9820" s="178">
        <v>15.7</v>
      </c>
      <c r="L9820" s="178">
        <v>15.47</v>
      </c>
      <c r="P9820" s="106">
        <v>38314</v>
      </c>
      <c r="Q9820" s="178">
        <v>38.700000000000003</v>
      </c>
      <c r="R9820" s="178">
        <v>38.58</v>
      </c>
    </row>
    <row r="9821" spans="4:18">
      <c r="D9821" s="106">
        <v>38313</v>
      </c>
      <c r="E9821" s="178">
        <v>54.600009999999997</v>
      </c>
      <c r="F9821" s="178">
        <v>55.590009999999999</v>
      </c>
      <c r="J9821" s="106">
        <v>38313</v>
      </c>
      <c r="K9821" s="178">
        <v>15.46</v>
      </c>
      <c r="L9821" s="178">
        <v>15.84</v>
      </c>
      <c r="P9821" s="106">
        <v>38313</v>
      </c>
      <c r="Q9821" s="178">
        <v>38.4</v>
      </c>
      <c r="R9821" s="178">
        <v>38.700000000000003</v>
      </c>
    </row>
    <row r="9822" spans="4:18">
      <c r="D9822" s="106">
        <v>38310</v>
      </c>
      <c r="E9822" s="178">
        <v>55.08</v>
      </c>
      <c r="F9822" s="178">
        <v>54.83999</v>
      </c>
      <c r="J9822" s="106">
        <v>38310</v>
      </c>
      <c r="K9822" s="178">
        <v>15.44</v>
      </c>
      <c r="L9822" s="178">
        <v>15.35</v>
      </c>
      <c r="P9822" s="106">
        <v>38310</v>
      </c>
      <c r="Q9822" s="178">
        <v>38.85</v>
      </c>
      <c r="R9822" s="178">
        <v>38.31</v>
      </c>
    </row>
    <row r="9823" spans="4:18">
      <c r="D9823" s="106">
        <v>38309</v>
      </c>
      <c r="E9823" s="178">
        <v>56.099989999999998</v>
      </c>
      <c r="F9823" s="178">
        <v>56</v>
      </c>
      <c r="J9823" s="106">
        <v>38309</v>
      </c>
      <c r="K9823" s="178">
        <v>14</v>
      </c>
      <c r="L9823" s="178">
        <v>13.73</v>
      </c>
      <c r="P9823" s="106">
        <v>38309</v>
      </c>
      <c r="Q9823" s="178">
        <v>38.799999999999997</v>
      </c>
      <c r="R9823" s="178">
        <v>38.700000000000003</v>
      </c>
    </row>
    <row r="9824" spans="4:18">
      <c r="D9824" s="106">
        <v>38308</v>
      </c>
      <c r="E9824" s="178">
        <v>55.500010000000003</v>
      </c>
      <c r="F9824" s="178">
        <v>56.009990000000002</v>
      </c>
      <c r="J9824" s="106">
        <v>38308</v>
      </c>
      <c r="K9824" s="178">
        <v>14.08</v>
      </c>
      <c r="L9824" s="178">
        <v>14.09</v>
      </c>
      <c r="P9824" s="106">
        <v>38308</v>
      </c>
      <c r="Q9824" s="178">
        <v>38.9</v>
      </c>
      <c r="R9824" s="178">
        <v>38.75</v>
      </c>
    </row>
    <row r="9825" spans="4:18">
      <c r="D9825" s="106">
        <v>38307</v>
      </c>
      <c r="E9825" s="178">
        <v>55.96</v>
      </c>
      <c r="F9825" s="178">
        <v>55.500010000000003</v>
      </c>
      <c r="J9825" s="106">
        <v>38307</v>
      </c>
      <c r="K9825" s="178">
        <v>13.97</v>
      </c>
      <c r="L9825" s="178">
        <v>14</v>
      </c>
      <c r="P9825" s="106">
        <v>38307</v>
      </c>
      <c r="Q9825" s="178">
        <v>39</v>
      </c>
      <c r="R9825" s="178">
        <v>38.76</v>
      </c>
    </row>
    <row r="9826" spans="4:18">
      <c r="D9826" s="106">
        <v>38306</v>
      </c>
      <c r="E9826" s="178">
        <v>55.98</v>
      </c>
      <c r="F9826" s="178">
        <v>55.950009999999999</v>
      </c>
      <c r="J9826" s="106">
        <v>38306</v>
      </c>
      <c r="K9826" s="178">
        <v>13.2</v>
      </c>
      <c r="L9826" s="178">
        <v>14.02</v>
      </c>
      <c r="P9826" s="106">
        <v>38306</v>
      </c>
      <c r="Q9826" s="178">
        <v>38.700000000000003</v>
      </c>
      <c r="R9826" s="178">
        <v>39.08</v>
      </c>
    </row>
    <row r="9827" spans="4:18">
      <c r="D9827" s="106">
        <v>38303</v>
      </c>
      <c r="E9827" s="178">
        <v>56.099989999999998</v>
      </c>
      <c r="F9827" s="178">
        <v>55.71</v>
      </c>
      <c r="J9827" s="106">
        <v>38303</v>
      </c>
      <c r="K9827" s="178">
        <v>14.2</v>
      </c>
      <c r="L9827" s="178">
        <v>13.45</v>
      </c>
      <c r="P9827" s="106">
        <v>38303</v>
      </c>
      <c r="Q9827" s="178">
        <v>39.25</v>
      </c>
      <c r="R9827" s="178">
        <v>38.74</v>
      </c>
    </row>
    <row r="9828" spans="4:18">
      <c r="D9828" s="106">
        <v>38302</v>
      </c>
      <c r="E9828" s="178">
        <v>55.55</v>
      </c>
      <c r="F9828" s="178">
        <v>56.2</v>
      </c>
      <c r="J9828" s="106">
        <v>38302</v>
      </c>
      <c r="K9828" s="178">
        <v>14.25</v>
      </c>
      <c r="L9828" s="178">
        <v>14.2</v>
      </c>
      <c r="P9828" s="106">
        <v>38302</v>
      </c>
      <c r="Q9828" s="178">
        <v>39</v>
      </c>
      <c r="R9828" s="178">
        <v>39.47</v>
      </c>
    </row>
    <row r="9829" spans="4:18">
      <c r="D9829" s="106">
        <v>38301</v>
      </c>
      <c r="E9829" s="178">
        <v>54.799990000000001</v>
      </c>
      <c r="F9829" s="178">
        <v>55.48</v>
      </c>
      <c r="J9829" s="106">
        <v>38301</v>
      </c>
      <c r="K9829" s="178">
        <v>14.35</v>
      </c>
      <c r="L9829" s="178">
        <v>14.25</v>
      </c>
      <c r="P9829" s="106">
        <v>38301</v>
      </c>
      <c r="Q9829" s="178">
        <v>38.75</v>
      </c>
      <c r="R9829" s="178">
        <v>38.94</v>
      </c>
    </row>
    <row r="9830" spans="4:18">
      <c r="D9830" s="106">
        <v>38300</v>
      </c>
      <c r="E9830" s="178">
        <v>54.799990000000001</v>
      </c>
      <c r="F9830" s="178">
        <v>54.749989999999997</v>
      </c>
      <c r="J9830" s="106">
        <v>38300</v>
      </c>
      <c r="K9830" s="178">
        <v>14.27</v>
      </c>
      <c r="L9830" s="178">
        <v>14.42</v>
      </c>
      <c r="P9830" s="106">
        <v>38300</v>
      </c>
      <c r="Q9830" s="178">
        <v>38.479999999999997</v>
      </c>
      <c r="R9830" s="178">
        <v>38.74</v>
      </c>
    </row>
    <row r="9831" spans="4:18">
      <c r="D9831" s="106">
        <v>38299</v>
      </c>
      <c r="E9831" s="178">
        <v>55.419989999999999</v>
      </c>
      <c r="F9831" s="178">
        <v>54.979990000000001</v>
      </c>
      <c r="J9831" s="106">
        <v>38299</v>
      </c>
      <c r="K9831" s="178">
        <v>14.95</v>
      </c>
      <c r="L9831" s="178">
        <v>14.91</v>
      </c>
      <c r="P9831" s="106">
        <v>38299</v>
      </c>
      <c r="Q9831" s="178">
        <v>38.6</v>
      </c>
      <c r="R9831" s="178">
        <v>39.03</v>
      </c>
    </row>
    <row r="9832" spans="4:18">
      <c r="D9832" s="106">
        <v>38296</v>
      </c>
      <c r="E9832" s="178">
        <v>55.599989999999998</v>
      </c>
      <c r="F9832" s="178">
        <v>55.390009999999997</v>
      </c>
      <c r="J9832" s="106">
        <v>38296</v>
      </c>
      <c r="K9832" s="178">
        <v>15</v>
      </c>
      <c r="L9832" s="178">
        <v>14.91</v>
      </c>
      <c r="P9832" s="106">
        <v>38296</v>
      </c>
      <c r="Q9832" s="178">
        <v>38.14</v>
      </c>
      <c r="R9832" s="178">
        <v>38.369999999999997</v>
      </c>
    </row>
    <row r="9833" spans="4:18">
      <c r="D9833" s="106">
        <v>38295</v>
      </c>
      <c r="E9833" s="178">
        <v>54.220010000000002</v>
      </c>
      <c r="F9833" s="178">
        <v>55.35</v>
      </c>
      <c r="J9833" s="106">
        <v>38295</v>
      </c>
      <c r="K9833" s="178">
        <v>14.45</v>
      </c>
      <c r="L9833" s="178">
        <v>14.83</v>
      </c>
      <c r="P9833" s="106">
        <v>38295</v>
      </c>
      <c r="Q9833" s="178">
        <v>37.74</v>
      </c>
      <c r="R9833" s="178">
        <v>38.15</v>
      </c>
    </row>
    <row r="9834" spans="4:18">
      <c r="D9834" s="106">
        <v>38294</v>
      </c>
      <c r="E9834" s="178">
        <v>54.499989999999997</v>
      </c>
      <c r="F9834" s="178">
        <v>54.07</v>
      </c>
      <c r="J9834" s="106">
        <v>38294</v>
      </c>
      <c r="K9834" s="178">
        <v>14.33</v>
      </c>
      <c r="L9834" s="178">
        <v>14.22</v>
      </c>
      <c r="P9834" s="106">
        <v>38294</v>
      </c>
      <c r="Q9834" s="178">
        <v>37.99</v>
      </c>
      <c r="R9834" s="178">
        <v>37.729999999999997</v>
      </c>
    </row>
    <row r="9835" spans="4:18">
      <c r="D9835" s="106">
        <v>38293</v>
      </c>
      <c r="E9835" s="178">
        <v>54.2</v>
      </c>
      <c r="F9835" s="178">
        <v>54.09</v>
      </c>
      <c r="J9835" s="106">
        <v>38293</v>
      </c>
      <c r="K9835" s="178">
        <v>13.78</v>
      </c>
      <c r="L9835" s="178">
        <v>14</v>
      </c>
      <c r="P9835" s="106">
        <v>38293</v>
      </c>
      <c r="Q9835" s="178">
        <v>36.89</v>
      </c>
      <c r="R9835" s="178">
        <v>37.99</v>
      </c>
    </row>
    <row r="9836" spans="4:18">
      <c r="D9836" s="106">
        <v>38292</v>
      </c>
      <c r="E9836" s="178">
        <v>54.150010000000002</v>
      </c>
      <c r="F9836" s="178">
        <v>54.169989999999999</v>
      </c>
      <c r="J9836" s="106">
        <v>38292</v>
      </c>
      <c r="K9836" s="178">
        <v>13.59</v>
      </c>
      <c r="L9836" s="178">
        <v>13.71</v>
      </c>
      <c r="P9836" s="106">
        <v>38292</v>
      </c>
      <c r="Q9836" s="178">
        <v>37.76</v>
      </c>
      <c r="R9836" s="178">
        <v>36.83</v>
      </c>
    </row>
    <row r="9837" spans="4:18">
      <c r="D9837" s="106">
        <v>38289</v>
      </c>
      <c r="E9837" s="178">
        <v>54.150010000000002</v>
      </c>
      <c r="F9837" s="178">
        <v>54.02</v>
      </c>
      <c r="J9837" s="106">
        <v>38289</v>
      </c>
      <c r="K9837" s="178">
        <v>13.87</v>
      </c>
      <c r="L9837" s="178">
        <v>13.66</v>
      </c>
      <c r="P9837" s="106">
        <v>38289</v>
      </c>
      <c r="Q9837" s="178">
        <v>37.36</v>
      </c>
      <c r="R9837" s="178">
        <v>37.76</v>
      </c>
    </row>
    <row r="9838" spans="4:18">
      <c r="D9838" s="106">
        <v>38288</v>
      </c>
      <c r="E9838" s="178">
        <v>53.8</v>
      </c>
      <c r="F9838" s="178">
        <v>54.150010000000002</v>
      </c>
      <c r="J9838" s="106">
        <v>38288</v>
      </c>
      <c r="K9838" s="178">
        <v>13.59</v>
      </c>
      <c r="L9838" s="178">
        <v>13.87</v>
      </c>
      <c r="P9838" s="106">
        <v>38288</v>
      </c>
      <c r="Q9838" s="178">
        <v>36.43</v>
      </c>
      <c r="R9838" s="178">
        <v>37.049999999999997</v>
      </c>
    </row>
    <row r="9839" spans="4:18">
      <c r="D9839" s="106">
        <v>38287</v>
      </c>
      <c r="E9839" s="178">
        <v>53.200009999999999</v>
      </c>
      <c r="F9839" s="178">
        <v>53.899990000000003</v>
      </c>
      <c r="J9839" s="106">
        <v>38287</v>
      </c>
      <c r="K9839" s="178">
        <v>13.57</v>
      </c>
      <c r="L9839" s="178">
        <v>13.58</v>
      </c>
      <c r="P9839" s="106">
        <v>38287</v>
      </c>
      <c r="Q9839" s="178">
        <v>36.450000000000003</v>
      </c>
      <c r="R9839" s="178">
        <v>36.729999999999997</v>
      </c>
    </row>
    <row r="9840" spans="4:18">
      <c r="D9840" s="106">
        <v>38286</v>
      </c>
      <c r="E9840" s="178">
        <v>51.32</v>
      </c>
      <c r="F9840" s="178">
        <v>52.2</v>
      </c>
      <c r="J9840" s="106">
        <v>38286</v>
      </c>
      <c r="K9840" s="178">
        <v>13.33</v>
      </c>
      <c r="L9840" s="178">
        <v>13.53</v>
      </c>
      <c r="P9840" s="106">
        <v>38286</v>
      </c>
      <c r="Q9840" s="178">
        <v>35.799999999999997</v>
      </c>
      <c r="R9840" s="178">
        <v>36.479999999999997</v>
      </c>
    </row>
    <row r="9841" spans="4:18">
      <c r="D9841" s="106">
        <v>38285</v>
      </c>
      <c r="E9841" s="178">
        <v>50.45</v>
      </c>
      <c r="F9841" s="178">
        <v>51.05</v>
      </c>
      <c r="J9841" s="106">
        <v>38285</v>
      </c>
      <c r="K9841" s="178">
        <v>13.06</v>
      </c>
      <c r="L9841" s="178">
        <v>12.96</v>
      </c>
      <c r="P9841" s="106">
        <v>38285</v>
      </c>
      <c r="Q9841" s="178">
        <v>35.450000000000003</v>
      </c>
      <c r="R9841" s="178">
        <v>35.619999999999997</v>
      </c>
    </row>
    <row r="9842" spans="4:18">
      <c r="D9842" s="106">
        <v>38282</v>
      </c>
      <c r="E9842" s="178">
        <v>49.849989999999998</v>
      </c>
      <c r="F9842" s="178">
        <v>50.51</v>
      </c>
      <c r="J9842" s="106">
        <v>38282</v>
      </c>
      <c r="K9842" s="178">
        <v>13.07</v>
      </c>
      <c r="L9842" s="178">
        <v>13.15</v>
      </c>
      <c r="P9842" s="106">
        <v>38282</v>
      </c>
      <c r="Q9842" s="178">
        <v>35.24</v>
      </c>
      <c r="R9842" s="178">
        <v>35.51</v>
      </c>
    </row>
    <row r="9843" spans="4:18">
      <c r="D9843" s="106">
        <v>38281</v>
      </c>
      <c r="E9843" s="178">
        <v>49.999989999999997</v>
      </c>
      <c r="F9843" s="178">
        <v>49.690010000000001</v>
      </c>
      <c r="J9843" s="106">
        <v>38281</v>
      </c>
      <c r="K9843" s="178">
        <v>13.42</v>
      </c>
      <c r="L9843" s="178">
        <v>12.97</v>
      </c>
      <c r="P9843" s="106">
        <v>38281</v>
      </c>
      <c r="Q9843" s="178">
        <v>35.020000000000003</v>
      </c>
      <c r="R9843" s="178">
        <v>35.17</v>
      </c>
    </row>
    <row r="9844" spans="4:18">
      <c r="D9844" s="106">
        <v>38280</v>
      </c>
      <c r="E9844" s="178">
        <v>50.249989999999997</v>
      </c>
      <c r="F9844" s="178">
        <v>50.41001</v>
      </c>
      <c r="J9844" s="106">
        <v>38280</v>
      </c>
      <c r="K9844" s="178">
        <v>12.25</v>
      </c>
      <c r="L9844" s="178">
        <v>13.5</v>
      </c>
      <c r="P9844" s="106">
        <v>38280</v>
      </c>
      <c r="Q9844" s="178">
        <v>34.43</v>
      </c>
      <c r="R9844" s="178">
        <v>35.19</v>
      </c>
    </row>
    <row r="9845" spans="4:18">
      <c r="D9845" s="106">
        <v>38279</v>
      </c>
      <c r="E9845" s="178">
        <v>51.73</v>
      </c>
      <c r="F9845" s="178">
        <v>50.179989999999997</v>
      </c>
      <c r="J9845" s="106">
        <v>38279</v>
      </c>
      <c r="K9845" s="178">
        <v>13.56</v>
      </c>
      <c r="L9845" s="178">
        <v>12.19</v>
      </c>
      <c r="P9845" s="106">
        <v>38279</v>
      </c>
      <c r="Q9845" s="178">
        <v>35.6</v>
      </c>
      <c r="R9845" s="178">
        <v>34.43</v>
      </c>
    </row>
    <row r="9846" spans="4:18">
      <c r="D9846" s="106">
        <v>38278</v>
      </c>
      <c r="E9846" s="178">
        <v>51.7</v>
      </c>
      <c r="F9846" s="178">
        <v>51.73</v>
      </c>
      <c r="J9846" s="106">
        <v>38278</v>
      </c>
      <c r="K9846" s="178">
        <v>13.7</v>
      </c>
      <c r="L9846" s="178">
        <v>13.52</v>
      </c>
      <c r="P9846" s="106">
        <v>38278</v>
      </c>
      <c r="Q9846" s="178">
        <v>34.950000000000003</v>
      </c>
      <c r="R9846" s="178">
        <v>35.520000000000003</v>
      </c>
    </row>
    <row r="9847" spans="4:18">
      <c r="D9847" s="106">
        <v>38275</v>
      </c>
      <c r="E9847" s="178">
        <v>52.099989999999998</v>
      </c>
      <c r="F9847" s="178">
        <v>51.649990000000003</v>
      </c>
      <c r="J9847" s="106">
        <v>38275</v>
      </c>
      <c r="K9847" s="178">
        <v>14.06</v>
      </c>
      <c r="L9847" s="178">
        <v>13.64</v>
      </c>
      <c r="P9847" s="106">
        <v>38275</v>
      </c>
      <c r="Q9847" s="178">
        <v>35.5</v>
      </c>
      <c r="R9847" s="178">
        <v>35.07</v>
      </c>
    </row>
    <row r="9848" spans="4:18">
      <c r="D9848" s="106">
        <v>38274</v>
      </c>
      <c r="E9848" s="178">
        <v>52.7</v>
      </c>
      <c r="F9848" s="178">
        <v>51.959989999999998</v>
      </c>
      <c r="J9848" s="106">
        <v>38274</v>
      </c>
      <c r="K9848" s="178">
        <v>15.05</v>
      </c>
      <c r="L9848" s="178">
        <v>14.48</v>
      </c>
      <c r="P9848" s="106">
        <v>38274</v>
      </c>
      <c r="Q9848" s="178">
        <v>35.65</v>
      </c>
      <c r="R9848" s="178">
        <v>35.29</v>
      </c>
    </row>
    <row r="9849" spans="4:18">
      <c r="D9849" s="106">
        <v>38273</v>
      </c>
      <c r="E9849" s="178">
        <v>52.66001</v>
      </c>
      <c r="F9849" s="178">
        <v>52.620010000000001</v>
      </c>
      <c r="J9849" s="106">
        <v>38273</v>
      </c>
      <c r="K9849" s="178">
        <v>15.23</v>
      </c>
      <c r="L9849" s="178">
        <v>14.95</v>
      </c>
      <c r="P9849" s="106">
        <v>38273</v>
      </c>
      <c r="Q9849" s="178">
        <v>36.53</v>
      </c>
      <c r="R9849" s="178">
        <v>36.01</v>
      </c>
    </row>
    <row r="9850" spans="4:18">
      <c r="D9850" s="106">
        <v>38272</v>
      </c>
      <c r="E9850" s="178">
        <v>53.01</v>
      </c>
      <c r="F9850" s="178">
        <v>52.65</v>
      </c>
      <c r="J9850" s="106">
        <v>38272</v>
      </c>
      <c r="K9850" s="178">
        <v>15.16</v>
      </c>
      <c r="L9850" s="178">
        <v>15.14</v>
      </c>
      <c r="P9850" s="106">
        <v>38272</v>
      </c>
      <c r="Q9850" s="178">
        <v>36.200000000000003</v>
      </c>
      <c r="R9850" s="178">
        <v>36.5</v>
      </c>
    </row>
    <row r="9851" spans="4:18">
      <c r="D9851" s="106">
        <v>38271</v>
      </c>
      <c r="E9851" s="178">
        <v>53.500010000000003</v>
      </c>
      <c r="F9851" s="178">
        <v>53.03</v>
      </c>
      <c r="J9851" s="106">
        <v>38271</v>
      </c>
      <c r="K9851" s="178">
        <v>15.25</v>
      </c>
      <c r="L9851" s="178">
        <v>15.1</v>
      </c>
      <c r="P9851" s="106">
        <v>38271</v>
      </c>
      <c r="Q9851" s="178">
        <v>36.17</v>
      </c>
      <c r="R9851" s="178">
        <v>36.32</v>
      </c>
    </row>
    <row r="9852" spans="4:18">
      <c r="D9852" s="106">
        <v>38268</v>
      </c>
      <c r="E9852" s="178">
        <v>54.150010000000002</v>
      </c>
      <c r="F9852" s="178">
        <v>53.8</v>
      </c>
      <c r="J9852" s="106">
        <v>38268</v>
      </c>
      <c r="K9852" s="178">
        <v>15.29</v>
      </c>
      <c r="L9852" s="178">
        <v>15.25</v>
      </c>
      <c r="P9852" s="106">
        <v>38268</v>
      </c>
      <c r="Q9852" s="178">
        <v>36.4</v>
      </c>
      <c r="R9852" s="178">
        <v>36.159999999999997</v>
      </c>
    </row>
    <row r="9853" spans="4:18">
      <c r="D9853" s="106">
        <v>38267</v>
      </c>
      <c r="E9853" s="178">
        <v>54.400010000000002</v>
      </c>
      <c r="F9853" s="178">
        <v>54.05</v>
      </c>
      <c r="J9853" s="106">
        <v>38267</v>
      </c>
      <c r="K9853" s="178">
        <v>15.4</v>
      </c>
      <c r="L9853" s="178">
        <v>15.28</v>
      </c>
      <c r="P9853" s="106">
        <v>38267</v>
      </c>
      <c r="Q9853" s="178">
        <v>36.69</v>
      </c>
      <c r="R9853" s="178">
        <v>36.39</v>
      </c>
    </row>
    <row r="9854" spans="4:18">
      <c r="D9854" s="106">
        <v>38266</v>
      </c>
      <c r="E9854" s="178">
        <v>53.8</v>
      </c>
      <c r="F9854" s="178">
        <v>54.18</v>
      </c>
      <c r="J9854" s="106">
        <v>38266</v>
      </c>
      <c r="K9854" s="178">
        <v>15.47</v>
      </c>
      <c r="L9854" s="178">
        <v>15.4</v>
      </c>
      <c r="P9854" s="106">
        <v>38266</v>
      </c>
      <c r="Q9854" s="178">
        <v>36.65</v>
      </c>
      <c r="R9854" s="178">
        <v>36.729999999999997</v>
      </c>
    </row>
    <row r="9855" spans="4:18">
      <c r="D9855" s="106">
        <v>38265</v>
      </c>
      <c r="E9855" s="178">
        <v>54.220010000000002</v>
      </c>
      <c r="F9855" s="178">
        <v>53.689990000000002</v>
      </c>
      <c r="J9855" s="106">
        <v>38265</v>
      </c>
      <c r="K9855" s="178">
        <v>15.65</v>
      </c>
      <c r="L9855" s="178">
        <v>15.32</v>
      </c>
      <c r="P9855" s="106">
        <v>38265</v>
      </c>
      <c r="Q9855" s="178">
        <v>36.950000000000003</v>
      </c>
      <c r="R9855" s="178">
        <v>36.6</v>
      </c>
    </row>
    <row r="9856" spans="4:18">
      <c r="D9856" s="106">
        <v>38264</v>
      </c>
      <c r="E9856" s="178">
        <v>54.7</v>
      </c>
      <c r="F9856" s="178">
        <v>54.079990000000002</v>
      </c>
      <c r="J9856" s="106">
        <v>38264</v>
      </c>
      <c r="K9856" s="178">
        <v>15.51</v>
      </c>
      <c r="L9856" s="178">
        <v>15.65</v>
      </c>
      <c r="P9856" s="106">
        <v>38264</v>
      </c>
      <c r="Q9856" s="178">
        <v>36.799999999999997</v>
      </c>
      <c r="R9856" s="178">
        <v>36.880000000000003</v>
      </c>
    </row>
    <row r="9857" spans="1:18">
      <c r="D9857" s="106">
        <v>38261</v>
      </c>
      <c r="E9857" s="178">
        <v>53.77</v>
      </c>
      <c r="F9857" s="178">
        <v>54.460009999999997</v>
      </c>
      <c r="J9857" s="106">
        <v>38261</v>
      </c>
      <c r="K9857" s="178">
        <v>15.74</v>
      </c>
      <c r="L9857" s="178">
        <v>15.8</v>
      </c>
      <c r="P9857" s="106">
        <v>38261</v>
      </c>
      <c r="Q9857" s="178">
        <v>36.049999999999997</v>
      </c>
      <c r="R9857" s="178">
        <v>36.71</v>
      </c>
    </row>
    <row r="9858" spans="1:18">
      <c r="D9858" s="106">
        <v>38260</v>
      </c>
      <c r="E9858" s="178">
        <v>52.440010000000001</v>
      </c>
      <c r="F9858" s="178">
        <v>53.179989999999997</v>
      </c>
      <c r="J9858" s="106">
        <v>38260</v>
      </c>
      <c r="K9858" s="178">
        <v>15.45</v>
      </c>
      <c r="L9858" s="178">
        <v>15.69</v>
      </c>
      <c r="P9858" s="106">
        <v>38260</v>
      </c>
      <c r="Q9858" s="178">
        <v>36.450000000000003</v>
      </c>
      <c r="R9858" s="178">
        <v>35.97</v>
      </c>
    </row>
    <row r="9859" spans="1:18">
      <c r="D9859" s="106">
        <v>38259</v>
      </c>
      <c r="E9859" s="178">
        <v>52.45</v>
      </c>
      <c r="F9859" s="178">
        <v>52.440010000000001</v>
      </c>
      <c r="J9859" s="106">
        <v>38259</v>
      </c>
      <c r="K9859" s="178">
        <v>15.39</v>
      </c>
      <c r="L9859" s="178">
        <v>15.45</v>
      </c>
      <c r="P9859" s="106">
        <v>38259</v>
      </c>
      <c r="Q9859" s="178">
        <v>35.85</v>
      </c>
      <c r="R9859" s="178">
        <v>36.54</v>
      </c>
    </row>
    <row r="9860" spans="1:18">
      <c r="D9860" s="106">
        <v>38258</v>
      </c>
      <c r="E9860" s="178">
        <v>52.249989999999997</v>
      </c>
      <c r="F9860" s="178">
        <v>52.16</v>
      </c>
      <c r="J9860" s="106">
        <v>38258</v>
      </c>
      <c r="K9860" s="178">
        <v>15.28</v>
      </c>
      <c r="L9860" s="178">
        <v>15.35</v>
      </c>
      <c r="P9860" s="106">
        <v>38258</v>
      </c>
      <c r="Q9860" s="178">
        <v>35.6</v>
      </c>
      <c r="R9860" s="178">
        <v>35.93</v>
      </c>
    </row>
    <row r="9861" spans="1:18">
      <c r="D9861" s="106">
        <v>38257</v>
      </c>
      <c r="E9861" s="178">
        <v>51.970010000000002</v>
      </c>
      <c r="F9861" s="178">
        <v>52.099989999999998</v>
      </c>
      <c r="J9861" s="106">
        <v>38257</v>
      </c>
      <c r="K9861" s="178">
        <v>15.24</v>
      </c>
      <c r="L9861" s="178">
        <v>15.26</v>
      </c>
      <c r="P9861" s="106">
        <v>38257</v>
      </c>
      <c r="Q9861" s="178">
        <v>35.299999999999997</v>
      </c>
      <c r="R9861" s="178">
        <v>35.39</v>
      </c>
    </row>
    <row r="9862" spans="1:18" s="190" customFormat="1">
      <c r="D9862" s="106"/>
      <c r="J9862" s="106"/>
      <c r="P9862" s="106"/>
    </row>
    <row r="9863" spans="1:18" s="190" customFormat="1">
      <c r="D9863" s="106"/>
      <c r="J9863" s="106"/>
      <c r="P9863" s="106"/>
    </row>
    <row r="9864" spans="1:18" s="190" customFormat="1">
      <c r="D9864" s="106"/>
      <c r="J9864" s="106"/>
      <c r="P9864" s="106"/>
    </row>
    <row r="9865" spans="1:18">
      <c r="A9865" s="190"/>
      <c r="B9865" s="190"/>
      <c r="C9865" s="190"/>
      <c r="D9865" s="106">
        <v>38545</v>
      </c>
      <c r="E9865" s="190">
        <v>52.9</v>
      </c>
      <c r="F9865" s="190">
        <v>53.149990000000003</v>
      </c>
      <c r="G9865" s="190"/>
      <c r="H9865" s="190"/>
      <c r="I9865" s="190"/>
      <c r="J9865" s="106">
        <v>38545</v>
      </c>
      <c r="K9865" s="190">
        <v>19.32</v>
      </c>
      <c r="L9865" s="190">
        <v>19.3</v>
      </c>
      <c r="M9865" s="190"/>
      <c r="N9865" s="190"/>
      <c r="O9865" s="190"/>
      <c r="P9865" s="106">
        <v>38545</v>
      </c>
      <c r="Q9865" s="190">
        <v>43.43</v>
      </c>
      <c r="R9865" s="190">
        <v>43.75</v>
      </c>
    </row>
    <row r="9866" spans="1:18">
      <c r="A9866" s="190"/>
      <c r="B9866" s="190"/>
      <c r="C9866" s="190"/>
      <c r="D9866" s="106">
        <v>38544</v>
      </c>
      <c r="E9866" s="190">
        <v>52.909990000000001</v>
      </c>
      <c r="F9866" s="190">
        <v>52.999980000000001</v>
      </c>
      <c r="G9866" s="190"/>
      <c r="H9866" s="190"/>
      <c r="I9866" s="190"/>
      <c r="J9866" s="106">
        <v>38544</v>
      </c>
      <c r="K9866" s="190">
        <v>19.190000000000001</v>
      </c>
      <c r="L9866" s="190">
        <v>19.3</v>
      </c>
      <c r="M9866" s="190"/>
      <c r="N9866" s="190"/>
      <c r="O9866" s="190"/>
      <c r="P9866" s="106">
        <v>38544</v>
      </c>
      <c r="Q9866" s="190">
        <v>43.43</v>
      </c>
      <c r="R9866" s="190">
        <v>43.56</v>
      </c>
    </row>
    <row r="9867" spans="1:18">
      <c r="A9867" s="190"/>
      <c r="B9867" s="190"/>
      <c r="C9867" s="190"/>
      <c r="D9867" s="106">
        <v>38541</v>
      </c>
      <c r="E9867" s="190">
        <v>52.729990000000001</v>
      </c>
      <c r="F9867" s="190">
        <v>52.789990000000003</v>
      </c>
      <c r="G9867" s="190"/>
      <c r="H9867" s="190"/>
      <c r="I9867" s="190"/>
      <c r="J9867" s="106">
        <v>38541</v>
      </c>
      <c r="K9867" s="190">
        <v>19.09</v>
      </c>
      <c r="L9867" s="190">
        <v>18.989999999999998</v>
      </c>
      <c r="M9867" s="190"/>
      <c r="N9867" s="190"/>
      <c r="O9867" s="190"/>
      <c r="P9867" s="106">
        <v>38541</v>
      </c>
      <c r="Q9867" s="190">
        <v>42.87</v>
      </c>
      <c r="R9867" s="190">
        <v>43.49</v>
      </c>
    </row>
    <row r="9868" spans="1:18">
      <c r="A9868" s="190"/>
      <c r="B9868" s="190"/>
      <c r="C9868" s="190"/>
      <c r="D9868" s="106">
        <v>38540</v>
      </c>
      <c r="E9868" s="190">
        <v>52.549990000000001</v>
      </c>
      <c r="F9868" s="190">
        <v>52.729990000000001</v>
      </c>
      <c r="G9868" s="190"/>
      <c r="H9868" s="190"/>
      <c r="I9868" s="190"/>
      <c r="J9868" s="106">
        <v>38540</v>
      </c>
      <c r="K9868" s="190">
        <v>19</v>
      </c>
      <c r="L9868" s="190">
        <v>19.09</v>
      </c>
      <c r="M9868" s="190"/>
      <c r="N9868" s="190"/>
      <c r="O9868" s="190"/>
      <c r="P9868" s="106">
        <v>38540</v>
      </c>
      <c r="Q9868" s="190">
        <v>42.18</v>
      </c>
      <c r="R9868" s="190">
        <v>42.9</v>
      </c>
    </row>
    <row r="9869" spans="1:18">
      <c r="A9869" s="190">
        <v>38</v>
      </c>
      <c r="B9869" s="106">
        <v>38539</v>
      </c>
      <c r="C9869" s="190" t="str">
        <f>'Competitors list'!D101</f>
        <v>Lincoln National Corp</v>
      </c>
      <c r="D9869" s="106">
        <v>38539</v>
      </c>
      <c r="E9869" s="190">
        <v>52.7</v>
      </c>
      <c r="F9869" s="190">
        <v>52.710009999999997</v>
      </c>
      <c r="G9869" s="190">
        <v>38</v>
      </c>
      <c r="H9869" s="106">
        <v>38539</v>
      </c>
      <c r="I9869" s="190" t="str">
        <f>'Competitors list'!D102</f>
        <v>Unum Group</v>
      </c>
      <c r="J9869" s="106">
        <v>38539</v>
      </c>
      <c r="K9869" s="190">
        <v>19.11</v>
      </c>
      <c r="L9869" s="190">
        <v>19.25</v>
      </c>
      <c r="M9869" s="190">
        <v>38</v>
      </c>
      <c r="N9869" s="106">
        <v>38539</v>
      </c>
      <c r="O9869" s="190" t="str">
        <f>'Competitors list'!D103</f>
        <v>Principal Financial Group Inc</v>
      </c>
      <c r="P9869" s="106">
        <v>38539</v>
      </c>
      <c r="Q9869" s="190">
        <v>42.6</v>
      </c>
      <c r="R9869" s="190">
        <v>42.71</v>
      </c>
    </row>
    <row r="9870" spans="1:18">
      <c r="A9870" s="190"/>
      <c r="B9870" s="190"/>
      <c r="C9870" s="190"/>
      <c r="D9870" s="106">
        <v>38538</v>
      </c>
      <c r="E9870" s="190">
        <v>52.13</v>
      </c>
      <c r="F9870" s="190">
        <v>53.020009999999999</v>
      </c>
      <c r="G9870" s="190"/>
      <c r="H9870" s="190"/>
      <c r="I9870" s="190"/>
      <c r="J9870" s="106">
        <v>38538</v>
      </c>
      <c r="K9870" s="190">
        <v>18.66</v>
      </c>
      <c r="L9870" s="190">
        <v>19.14</v>
      </c>
      <c r="M9870" s="190"/>
      <c r="N9870" s="190"/>
      <c r="O9870" s="190"/>
      <c r="P9870" s="106">
        <v>38538</v>
      </c>
      <c r="Q9870" s="190">
        <v>42.15</v>
      </c>
      <c r="R9870" s="190">
        <v>42.82</v>
      </c>
    </row>
    <row r="9871" spans="1:18">
      <c r="A9871" s="190"/>
      <c r="B9871" s="190"/>
      <c r="C9871" s="190"/>
      <c r="D9871" s="106">
        <v>38534</v>
      </c>
      <c r="E9871" s="190">
        <v>52.249989999999997</v>
      </c>
      <c r="F9871" s="190">
        <v>52.330010000000001</v>
      </c>
      <c r="G9871" s="190"/>
      <c r="H9871" s="190"/>
      <c r="I9871" s="190"/>
      <c r="J9871" s="106">
        <v>38534</v>
      </c>
      <c r="K9871" s="190">
        <v>18.440000000000001</v>
      </c>
      <c r="L9871" s="190">
        <v>18.61</v>
      </c>
      <c r="M9871" s="190"/>
      <c r="N9871" s="190"/>
      <c r="O9871" s="190"/>
      <c r="P9871" s="106">
        <v>38534</v>
      </c>
      <c r="Q9871" s="190">
        <v>42</v>
      </c>
      <c r="R9871" s="190">
        <v>42.32</v>
      </c>
    </row>
    <row r="9872" spans="1:18">
      <c r="A9872" s="190"/>
      <c r="B9872" s="190"/>
      <c r="C9872" s="190"/>
      <c r="D9872" s="106">
        <v>38533</v>
      </c>
      <c r="E9872" s="190">
        <v>52.600009999999997</v>
      </c>
      <c r="F9872" s="190">
        <v>52.2</v>
      </c>
      <c r="G9872" s="190"/>
      <c r="H9872" s="190"/>
      <c r="I9872" s="190"/>
      <c r="J9872" s="106">
        <v>38533</v>
      </c>
      <c r="K9872" s="190">
        <v>18.3</v>
      </c>
      <c r="L9872" s="190">
        <v>18.32</v>
      </c>
      <c r="M9872" s="190"/>
      <c r="N9872" s="190"/>
      <c r="O9872" s="190"/>
      <c r="P9872" s="106">
        <v>38533</v>
      </c>
      <c r="Q9872" s="190">
        <v>42</v>
      </c>
      <c r="R9872" s="190">
        <v>41.9</v>
      </c>
    </row>
    <row r="9873" spans="1:18">
      <c r="A9873" s="190"/>
      <c r="B9873" s="190"/>
      <c r="C9873" s="190"/>
      <c r="D9873" s="106">
        <v>38532</v>
      </c>
      <c r="E9873" s="190">
        <v>53.129989999999999</v>
      </c>
      <c r="F9873" s="190">
        <v>52.54</v>
      </c>
      <c r="G9873" s="190"/>
      <c r="H9873" s="190"/>
      <c r="I9873" s="190"/>
      <c r="J9873" s="106">
        <v>38532</v>
      </c>
      <c r="K9873" s="190">
        <v>18.22</v>
      </c>
      <c r="L9873" s="190">
        <v>18.239999999999998</v>
      </c>
      <c r="M9873" s="190"/>
      <c r="N9873" s="190"/>
      <c r="O9873" s="190"/>
      <c r="P9873" s="106">
        <v>38532</v>
      </c>
      <c r="Q9873" s="190">
        <v>42</v>
      </c>
      <c r="R9873" s="190">
        <v>41.94</v>
      </c>
    </row>
    <row r="9874" spans="1:18">
      <c r="A9874" s="190"/>
      <c r="B9874" s="190"/>
      <c r="C9874" s="190"/>
      <c r="D9874" s="106">
        <v>38531</v>
      </c>
      <c r="E9874" s="190">
        <v>52.63</v>
      </c>
      <c r="F9874" s="190">
        <v>53.16001</v>
      </c>
      <c r="G9874" s="190"/>
      <c r="H9874" s="190"/>
      <c r="I9874" s="190"/>
      <c r="J9874" s="106">
        <v>38531</v>
      </c>
      <c r="K9874" s="190">
        <v>18.2</v>
      </c>
      <c r="L9874" s="190">
        <v>18.22</v>
      </c>
      <c r="M9874" s="190"/>
      <c r="N9874" s="190"/>
      <c r="O9874" s="190"/>
      <c r="P9874" s="106">
        <v>38531</v>
      </c>
      <c r="Q9874" s="190">
        <v>41.83</v>
      </c>
      <c r="R9874" s="190">
        <v>41.85</v>
      </c>
    </row>
    <row r="9875" spans="1:18">
      <c r="A9875" s="190"/>
      <c r="B9875" s="190"/>
      <c r="C9875" s="190"/>
      <c r="D9875" s="106">
        <v>38530</v>
      </c>
      <c r="E9875" s="190">
        <v>52.2</v>
      </c>
      <c r="F9875" s="190">
        <v>52.429989999999997</v>
      </c>
      <c r="G9875" s="190"/>
      <c r="H9875" s="190"/>
      <c r="I9875" s="190"/>
      <c r="J9875" s="106">
        <v>38530</v>
      </c>
      <c r="K9875" s="190">
        <v>18.28</v>
      </c>
      <c r="L9875" s="190">
        <v>18.2</v>
      </c>
      <c r="M9875" s="190"/>
      <c r="N9875" s="190"/>
      <c r="O9875" s="190"/>
      <c r="P9875" s="106">
        <v>38530</v>
      </c>
      <c r="Q9875" s="190">
        <v>41.2</v>
      </c>
      <c r="R9875" s="190">
        <v>41.83</v>
      </c>
    </row>
    <row r="9876" spans="1:18">
      <c r="A9876" s="190"/>
      <c r="B9876" s="190"/>
      <c r="C9876" s="190"/>
      <c r="D9876" s="106">
        <v>38527</v>
      </c>
      <c r="E9876" s="190">
        <v>52.49</v>
      </c>
      <c r="F9876" s="190">
        <v>52.45</v>
      </c>
      <c r="G9876" s="190"/>
      <c r="H9876" s="190"/>
      <c r="I9876" s="190"/>
      <c r="J9876" s="106">
        <v>38527</v>
      </c>
      <c r="K9876" s="190">
        <v>18.52</v>
      </c>
      <c r="L9876" s="190">
        <v>18.350000000000001</v>
      </c>
      <c r="M9876" s="190"/>
      <c r="N9876" s="190"/>
      <c r="O9876" s="190"/>
      <c r="P9876" s="106">
        <v>38527</v>
      </c>
      <c r="Q9876" s="190">
        <v>41.2</v>
      </c>
      <c r="R9876" s="190">
        <v>41.21</v>
      </c>
    </row>
    <row r="9877" spans="1:18">
      <c r="A9877" s="190"/>
      <c r="B9877" s="190"/>
      <c r="C9877" s="190"/>
      <c r="D9877" s="106">
        <v>38526</v>
      </c>
      <c r="E9877" s="190">
        <v>52.999980000000001</v>
      </c>
      <c r="F9877" s="190">
        <v>52.74</v>
      </c>
      <c r="G9877" s="190"/>
      <c r="H9877" s="190"/>
      <c r="I9877" s="190"/>
      <c r="J9877" s="106">
        <v>38526</v>
      </c>
      <c r="K9877" s="190">
        <v>18.63</v>
      </c>
      <c r="L9877" s="190">
        <v>18.5</v>
      </c>
      <c r="M9877" s="190"/>
      <c r="N9877" s="190"/>
      <c r="O9877" s="190"/>
      <c r="P9877" s="106">
        <v>38526</v>
      </c>
      <c r="Q9877" s="190">
        <v>41.5</v>
      </c>
      <c r="R9877" s="190">
        <v>41.39</v>
      </c>
    </row>
    <row r="9878" spans="1:18">
      <c r="A9878" s="190"/>
      <c r="B9878" s="190"/>
      <c r="C9878" s="190"/>
      <c r="D9878" s="106">
        <v>38525</v>
      </c>
      <c r="E9878" s="190">
        <v>53.430010000000003</v>
      </c>
      <c r="F9878" s="190">
        <v>53.05</v>
      </c>
      <c r="G9878" s="190"/>
      <c r="H9878" s="190"/>
      <c r="I9878" s="190"/>
      <c r="J9878" s="106">
        <v>38525</v>
      </c>
      <c r="K9878" s="190">
        <v>18.82</v>
      </c>
      <c r="L9878" s="190">
        <v>18.61</v>
      </c>
      <c r="M9878" s="190"/>
      <c r="N9878" s="190"/>
      <c r="O9878" s="190"/>
      <c r="P9878" s="106">
        <v>38525</v>
      </c>
      <c r="Q9878" s="190">
        <v>41.49</v>
      </c>
      <c r="R9878" s="190">
        <v>41.44</v>
      </c>
    </row>
    <row r="9879" spans="1:18">
      <c r="A9879" s="190"/>
      <c r="B9879" s="190"/>
      <c r="C9879" s="190"/>
      <c r="D9879" s="106">
        <v>38524</v>
      </c>
      <c r="E9879" s="190">
        <v>53.44999</v>
      </c>
      <c r="F9879" s="190">
        <v>53.239989999999999</v>
      </c>
      <c r="G9879" s="190"/>
      <c r="H9879" s="190"/>
      <c r="I9879" s="190"/>
      <c r="J9879" s="106">
        <v>38524</v>
      </c>
      <c r="K9879" s="190">
        <v>18.350000000000001</v>
      </c>
      <c r="L9879" s="190">
        <v>18.72</v>
      </c>
      <c r="M9879" s="190"/>
      <c r="N9879" s="190"/>
      <c r="O9879" s="190"/>
      <c r="P9879" s="106">
        <v>38524</v>
      </c>
      <c r="Q9879" s="190">
        <v>41.25</v>
      </c>
      <c r="R9879" s="190">
        <v>41.25</v>
      </c>
    </row>
    <row r="9880" spans="1:18">
      <c r="A9880" s="190"/>
      <c r="B9880" s="190"/>
      <c r="C9880" s="190"/>
      <c r="D9880" s="106">
        <v>38523</v>
      </c>
      <c r="E9880" s="190">
        <v>53.59</v>
      </c>
      <c r="F9880" s="190">
        <v>53.520009999999999</v>
      </c>
      <c r="G9880" s="190"/>
      <c r="H9880" s="190"/>
      <c r="I9880" s="190"/>
      <c r="J9880" s="106">
        <v>38523</v>
      </c>
      <c r="K9880" s="190">
        <v>18.3</v>
      </c>
      <c r="L9880" s="190">
        <v>18.350000000000001</v>
      </c>
      <c r="M9880" s="190"/>
      <c r="N9880" s="190"/>
      <c r="O9880" s="190"/>
      <c r="P9880" s="106">
        <v>38523</v>
      </c>
      <c r="Q9880" s="190">
        <v>41.17</v>
      </c>
      <c r="R9880" s="190">
        <v>41.23</v>
      </c>
    </row>
    <row r="9881" spans="1:18">
      <c r="A9881" s="190"/>
      <c r="B9881" s="190"/>
      <c r="C9881" s="190"/>
      <c r="D9881" s="106">
        <v>38520</v>
      </c>
      <c r="E9881" s="190">
        <v>53.599989999999998</v>
      </c>
      <c r="F9881" s="190">
        <v>53.790010000000002</v>
      </c>
      <c r="G9881" s="190"/>
      <c r="H9881" s="190"/>
      <c r="I9881" s="190"/>
      <c r="J9881" s="106">
        <v>38520</v>
      </c>
      <c r="K9881" s="190">
        <v>18.399999999999999</v>
      </c>
      <c r="L9881" s="190">
        <v>18.399999999999999</v>
      </c>
      <c r="M9881" s="190"/>
      <c r="N9881" s="190"/>
      <c r="O9881" s="190"/>
      <c r="P9881" s="106">
        <v>38520</v>
      </c>
      <c r="Q9881" s="190">
        <v>40.75</v>
      </c>
      <c r="R9881" s="190">
        <v>41.15</v>
      </c>
    </row>
    <row r="9882" spans="1:18">
      <c r="A9882" s="190"/>
      <c r="B9882" s="190"/>
      <c r="C9882" s="190"/>
      <c r="D9882" s="106">
        <v>38519</v>
      </c>
      <c r="E9882" s="190">
        <v>53.650010000000002</v>
      </c>
      <c r="F9882" s="190">
        <v>53.790010000000002</v>
      </c>
      <c r="G9882" s="190"/>
      <c r="H9882" s="190"/>
      <c r="I9882" s="190"/>
      <c r="J9882" s="106">
        <v>38519</v>
      </c>
      <c r="K9882" s="190">
        <v>18.260000000000002</v>
      </c>
      <c r="L9882" s="190">
        <v>18.23</v>
      </c>
      <c r="M9882" s="190"/>
      <c r="N9882" s="190"/>
      <c r="O9882" s="190"/>
      <c r="P9882" s="106">
        <v>38519</v>
      </c>
      <c r="Q9882" s="190">
        <v>39.46</v>
      </c>
      <c r="R9882" s="190">
        <v>40.03</v>
      </c>
    </row>
    <row r="9883" spans="1:18">
      <c r="A9883" s="190"/>
      <c r="B9883" s="190"/>
      <c r="C9883" s="190"/>
      <c r="D9883" s="106">
        <v>38518</v>
      </c>
      <c r="E9883" s="190">
        <v>53.779989999999998</v>
      </c>
      <c r="F9883" s="190">
        <v>53.759990000000002</v>
      </c>
      <c r="G9883" s="190"/>
      <c r="H9883" s="190"/>
      <c r="I9883" s="190"/>
      <c r="J9883" s="106">
        <v>38518</v>
      </c>
      <c r="K9883" s="190">
        <v>18.3</v>
      </c>
      <c r="L9883" s="190">
        <v>18.25</v>
      </c>
      <c r="M9883" s="190"/>
      <c r="N9883" s="190"/>
      <c r="O9883" s="190"/>
      <c r="P9883" s="106">
        <v>38518</v>
      </c>
      <c r="Q9883" s="190">
        <v>39.65</v>
      </c>
      <c r="R9883" s="190">
        <v>39.47</v>
      </c>
    </row>
    <row r="9884" spans="1:18">
      <c r="A9884" s="190"/>
      <c r="B9884" s="190"/>
      <c r="C9884" s="190"/>
      <c r="D9884" s="106">
        <v>38517</v>
      </c>
      <c r="E9884" s="190">
        <v>53.05</v>
      </c>
      <c r="F9884" s="190">
        <v>53.599989999999998</v>
      </c>
      <c r="G9884" s="190"/>
      <c r="H9884" s="190"/>
      <c r="I9884" s="190"/>
      <c r="J9884" s="106">
        <v>38517</v>
      </c>
      <c r="K9884" s="190">
        <v>17.95</v>
      </c>
      <c r="L9884" s="190">
        <v>18.3</v>
      </c>
      <c r="M9884" s="190"/>
      <c r="N9884" s="190"/>
      <c r="O9884" s="190"/>
      <c r="P9884" s="106">
        <v>38517</v>
      </c>
      <c r="Q9884" s="190">
        <v>39.6</v>
      </c>
      <c r="R9884" s="190">
        <v>39.5</v>
      </c>
    </row>
    <row r="9885" spans="1:18">
      <c r="A9885" s="190"/>
      <c r="B9885" s="190"/>
      <c r="C9885" s="190"/>
      <c r="D9885" s="106">
        <v>38516</v>
      </c>
      <c r="E9885" s="190">
        <v>52.999980000000001</v>
      </c>
      <c r="F9885" s="190">
        <v>53.1</v>
      </c>
      <c r="G9885" s="190"/>
      <c r="H9885" s="190"/>
      <c r="I9885" s="190"/>
      <c r="J9885" s="106">
        <v>38516</v>
      </c>
      <c r="K9885" s="190">
        <v>17.98</v>
      </c>
      <c r="L9885" s="190">
        <v>18</v>
      </c>
      <c r="M9885" s="190"/>
      <c r="N9885" s="190"/>
      <c r="O9885" s="190"/>
      <c r="P9885" s="106">
        <v>38516</v>
      </c>
      <c r="Q9885" s="190">
        <v>39.799999999999997</v>
      </c>
      <c r="R9885" s="190">
        <v>39.74</v>
      </c>
    </row>
    <row r="9886" spans="1:18">
      <c r="A9886" s="190"/>
      <c r="B9886" s="190"/>
      <c r="C9886" s="190"/>
      <c r="D9886" s="106">
        <v>38513</v>
      </c>
      <c r="E9886" s="190">
        <v>52.65</v>
      </c>
      <c r="F9886" s="190">
        <v>52.999980000000001</v>
      </c>
      <c r="G9886" s="190"/>
      <c r="H9886" s="190"/>
      <c r="I9886" s="190"/>
      <c r="J9886" s="106">
        <v>38513</v>
      </c>
      <c r="K9886" s="190">
        <v>18</v>
      </c>
      <c r="L9886" s="190">
        <v>17.989999999999998</v>
      </c>
      <c r="M9886" s="190"/>
      <c r="N9886" s="190"/>
      <c r="O9886" s="190"/>
      <c r="P9886" s="106">
        <v>38513</v>
      </c>
      <c r="Q9886" s="190">
        <v>39.42</v>
      </c>
      <c r="R9886" s="190">
        <v>39.89</v>
      </c>
    </row>
    <row r="9887" spans="1:18">
      <c r="A9887" s="190"/>
      <c r="B9887" s="190"/>
      <c r="C9887" s="190"/>
      <c r="D9887" s="106">
        <v>38512</v>
      </c>
      <c r="E9887" s="190">
        <v>52.009990000000002</v>
      </c>
      <c r="F9887" s="190">
        <v>52.499989999999997</v>
      </c>
      <c r="G9887" s="190"/>
      <c r="H9887" s="190"/>
      <c r="I9887" s="190"/>
      <c r="J9887" s="106">
        <v>38512</v>
      </c>
      <c r="K9887" s="190">
        <v>18.18</v>
      </c>
      <c r="L9887" s="190">
        <v>18.010000000000002</v>
      </c>
      <c r="M9887" s="190"/>
      <c r="N9887" s="190"/>
      <c r="O9887" s="190"/>
      <c r="P9887" s="106">
        <v>38512</v>
      </c>
      <c r="Q9887" s="190">
        <v>39.299999999999997</v>
      </c>
      <c r="R9887" s="190">
        <v>39.44</v>
      </c>
    </row>
    <row r="9888" spans="1:18">
      <c r="A9888" s="190"/>
      <c r="B9888" s="190"/>
      <c r="C9888" s="190"/>
      <c r="D9888" s="106">
        <v>38511</v>
      </c>
      <c r="E9888" s="190">
        <v>52.150010000000002</v>
      </c>
      <c r="F9888" s="190">
        <v>52.009990000000002</v>
      </c>
      <c r="G9888" s="190"/>
      <c r="H9888" s="190"/>
      <c r="I9888" s="190"/>
      <c r="J9888" s="106">
        <v>38511</v>
      </c>
      <c r="K9888" s="190">
        <v>18.2</v>
      </c>
      <c r="L9888" s="190">
        <v>18.18</v>
      </c>
      <c r="M9888" s="190"/>
      <c r="N9888" s="190"/>
      <c r="O9888" s="190"/>
      <c r="P9888" s="106">
        <v>38511</v>
      </c>
      <c r="Q9888" s="190">
        <v>39.26</v>
      </c>
      <c r="R9888" s="190">
        <v>39.299999999999997</v>
      </c>
    </row>
    <row r="9889" spans="1:18">
      <c r="A9889" s="190"/>
      <c r="B9889" s="190"/>
      <c r="C9889" s="190"/>
      <c r="D9889" s="106">
        <v>38510</v>
      </c>
      <c r="E9889" s="190">
        <v>52.09</v>
      </c>
      <c r="F9889" s="190">
        <v>52.009990000000002</v>
      </c>
      <c r="G9889" s="190"/>
      <c r="H9889" s="190"/>
      <c r="I9889" s="190"/>
      <c r="J9889" s="106">
        <v>38510</v>
      </c>
      <c r="K9889" s="190">
        <v>18.2</v>
      </c>
      <c r="L9889" s="190">
        <v>18.13</v>
      </c>
      <c r="M9889" s="190"/>
      <c r="N9889" s="190"/>
      <c r="O9889" s="190"/>
      <c r="P9889" s="106">
        <v>38510</v>
      </c>
      <c r="Q9889" s="190">
        <v>39.42</v>
      </c>
      <c r="R9889" s="190">
        <v>39.36</v>
      </c>
    </row>
    <row r="9890" spans="1:18">
      <c r="A9890" s="190"/>
      <c r="B9890" s="190"/>
      <c r="C9890" s="190"/>
      <c r="D9890" s="106">
        <v>38509</v>
      </c>
      <c r="E9890" s="190">
        <v>52</v>
      </c>
      <c r="F9890" s="190">
        <v>52.049990000000001</v>
      </c>
      <c r="G9890" s="190"/>
      <c r="H9890" s="190"/>
      <c r="I9890" s="190"/>
      <c r="J9890" s="106">
        <v>38509</v>
      </c>
      <c r="K9890" s="190">
        <v>17.97</v>
      </c>
      <c r="L9890" s="190">
        <v>18.21</v>
      </c>
      <c r="M9890" s="190"/>
      <c r="N9890" s="190"/>
      <c r="O9890" s="190"/>
      <c r="P9890" s="106">
        <v>38509</v>
      </c>
      <c r="Q9890" s="190">
        <v>39.33</v>
      </c>
      <c r="R9890" s="190">
        <v>39.42</v>
      </c>
    </row>
    <row r="9891" spans="1:18">
      <c r="A9891" s="190"/>
      <c r="B9891" s="190"/>
      <c r="C9891" s="190"/>
      <c r="D9891" s="106">
        <v>38506</v>
      </c>
      <c r="E9891" s="190">
        <v>52.7</v>
      </c>
      <c r="F9891" s="190">
        <v>51.91</v>
      </c>
      <c r="G9891" s="190"/>
      <c r="H9891" s="190"/>
      <c r="I9891" s="190"/>
      <c r="J9891" s="106">
        <v>38506</v>
      </c>
      <c r="K9891" s="190">
        <v>18.25</v>
      </c>
      <c r="L9891" s="190">
        <v>17.95</v>
      </c>
      <c r="M9891" s="190"/>
      <c r="N9891" s="190"/>
      <c r="O9891" s="190"/>
      <c r="P9891" s="106">
        <v>38506</v>
      </c>
      <c r="Q9891" s="190">
        <v>39.83</v>
      </c>
      <c r="R9891" s="190">
        <v>39.4</v>
      </c>
    </row>
    <row r="9892" spans="1:18">
      <c r="A9892" s="190"/>
      <c r="B9892" s="190"/>
      <c r="C9892" s="190"/>
      <c r="D9892" s="106">
        <v>38505</v>
      </c>
      <c r="E9892" s="190">
        <v>52.679989999999997</v>
      </c>
      <c r="F9892" s="190">
        <v>52.76999</v>
      </c>
      <c r="G9892" s="190"/>
      <c r="H9892" s="190"/>
      <c r="I9892" s="190"/>
      <c r="J9892" s="106">
        <v>38505</v>
      </c>
      <c r="K9892" s="190">
        <v>18.34</v>
      </c>
      <c r="L9892" s="190">
        <v>18.3</v>
      </c>
      <c r="M9892" s="190"/>
      <c r="N9892" s="190"/>
      <c r="O9892" s="190"/>
      <c r="P9892" s="106">
        <v>38505</v>
      </c>
      <c r="Q9892" s="190">
        <v>39.99</v>
      </c>
      <c r="R9892" s="190">
        <v>39.83</v>
      </c>
    </row>
    <row r="9893" spans="1:18">
      <c r="A9893" s="190"/>
      <c r="B9893" s="190"/>
      <c r="C9893" s="190"/>
      <c r="D9893" s="106">
        <v>38504</v>
      </c>
      <c r="E9893" s="190">
        <v>52.679989999999997</v>
      </c>
      <c r="F9893" s="190">
        <v>52.890009999999997</v>
      </c>
      <c r="G9893" s="190"/>
      <c r="H9893" s="190"/>
      <c r="I9893" s="190"/>
      <c r="J9893" s="106">
        <v>38504</v>
      </c>
      <c r="K9893" s="190">
        <v>18.37</v>
      </c>
      <c r="L9893" s="190">
        <v>18.28</v>
      </c>
      <c r="M9893" s="190"/>
      <c r="N9893" s="190"/>
      <c r="O9893" s="190"/>
      <c r="P9893" s="106">
        <v>38504</v>
      </c>
      <c r="Q9893" s="190">
        <v>40</v>
      </c>
      <c r="R9893" s="190">
        <v>39.950000000000003</v>
      </c>
    </row>
    <row r="9894" spans="1:18">
      <c r="A9894" s="190"/>
      <c r="B9894" s="190"/>
      <c r="C9894" s="190"/>
      <c r="D9894" s="106">
        <v>38503</v>
      </c>
      <c r="E9894" s="190">
        <v>52.65</v>
      </c>
      <c r="F9894" s="190">
        <v>52.750019999999999</v>
      </c>
      <c r="G9894" s="190"/>
      <c r="H9894" s="190"/>
      <c r="I9894" s="190"/>
      <c r="J9894" s="106">
        <v>38503</v>
      </c>
      <c r="K9894" s="190">
        <v>18.079999999999998</v>
      </c>
      <c r="L9894" s="190">
        <v>18.36</v>
      </c>
      <c r="M9894" s="190"/>
      <c r="N9894" s="190"/>
      <c r="O9894" s="190"/>
      <c r="P9894" s="106">
        <v>38503</v>
      </c>
      <c r="Q9894" s="190">
        <v>39.79</v>
      </c>
      <c r="R9894" s="190">
        <v>39.89</v>
      </c>
    </row>
    <row r="9895" spans="1:18">
      <c r="A9895" s="190"/>
      <c r="B9895" s="190"/>
      <c r="C9895" s="190"/>
      <c r="D9895" s="106">
        <v>38499</v>
      </c>
      <c r="E9895" s="190">
        <v>52.80001</v>
      </c>
      <c r="F9895" s="190">
        <v>52.960009999999997</v>
      </c>
      <c r="G9895" s="190"/>
      <c r="H9895" s="190"/>
      <c r="I9895" s="190"/>
      <c r="J9895" s="106">
        <v>38499</v>
      </c>
      <c r="K9895" s="190">
        <v>18.03</v>
      </c>
      <c r="L9895" s="190">
        <v>18.25</v>
      </c>
      <c r="M9895" s="190"/>
      <c r="N9895" s="190"/>
      <c r="O9895" s="190"/>
      <c r="P9895" s="106">
        <v>38499</v>
      </c>
      <c r="Q9895" s="190">
        <v>39.729999999999997</v>
      </c>
      <c r="R9895" s="190">
        <v>39.79</v>
      </c>
    </row>
    <row r="9896" spans="1:18">
      <c r="A9896" s="190"/>
      <c r="B9896" s="190"/>
      <c r="C9896" s="190"/>
      <c r="D9896" s="106">
        <v>38498</v>
      </c>
      <c r="E9896" s="190">
        <v>52.609990000000003</v>
      </c>
      <c r="F9896" s="190">
        <v>52.87</v>
      </c>
      <c r="G9896" s="190"/>
      <c r="H9896" s="190"/>
      <c r="I9896" s="190"/>
      <c r="J9896" s="106">
        <v>38498</v>
      </c>
      <c r="K9896" s="190">
        <v>17.84</v>
      </c>
      <c r="L9896" s="190">
        <v>18.079999999999998</v>
      </c>
      <c r="M9896" s="190"/>
      <c r="N9896" s="190"/>
      <c r="O9896" s="190"/>
      <c r="P9896" s="106">
        <v>38498</v>
      </c>
      <c r="Q9896" s="190">
        <v>39.54</v>
      </c>
      <c r="R9896" s="190">
        <v>39.78</v>
      </c>
    </row>
    <row r="9897" spans="1:18">
      <c r="A9897" s="190"/>
      <c r="B9897" s="190"/>
      <c r="C9897" s="190"/>
      <c r="D9897" s="106">
        <v>38497</v>
      </c>
      <c r="E9897" s="190">
        <v>52.76</v>
      </c>
      <c r="F9897" s="190">
        <v>52.600009999999997</v>
      </c>
      <c r="G9897" s="190"/>
      <c r="H9897" s="190"/>
      <c r="I9897" s="190"/>
      <c r="J9897" s="106">
        <v>38497</v>
      </c>
      <c r="K9897" s="190">
        <v>17.920000000000002</v>
      </c>
      <c r="L9897" s="190">
        <v>17.84</v>
      </c>
      <c r="M9897" s="190"/>
      <c r="N9897" s="190"/>
      <c r="O9897" s="190"/>
      <c r="P9897" s="106">
        <v>38497</v>
      </c>
      <c r="Q9897" s="190">
        <v>39.72</v>
      </c>
      <c r="R9897" s="190">
        <v>39.49</v>
      </c>
    </row>
    <row r="9898" spans="1:18">
      <c r="A9898" s="190"/>
      <c r="B9898" s="190"/>
      <c r="C9898" s="190"/>
      <c r="D9898" s="106">
        <v>38496</v>
      </c>
      <c r="E9898" s="190">
        <v>52.65</v>
      </c>
      <c r="F9898" s="190">
        <v>52.750019999999999</v>
      </c>
      <c r="G9898" s="190"/>
      <c r="H9898" s="190"/>
      <c r="I9898" s="190"/>
      <c r="J9898" s="106">
        <v>38496</v>
      </c>
      <c r="K9898" s="190">
        <v>17.79</v>
      </c>
      <c r="L9898" s="190">
        <v>17.989999999999998</v>
      </c>
      <c r="M9898" s="190"/>
      <c r="N9898" s="190"/>
      <c r="O9898" s="190"/>
      <c r="P9898" s="106">
        <v>38496</v>
      </c>
      <c r="Q9898" s="190">
        <v>39.81</v>
      </c>
      <c r="R9898" s="190">
        <v>39.92</v>
      </c>
    </row>
    <row r="9899" spans="1:18">
      <c r="A9899" s="190"/>
      <c r="B9899" s="190"/>
      <c r="C9899" s="190"/>
      <c r="D9899" s="106">
        <v>38495</v>
      </c>
      <c r="E9899" s="190">
        <v>52.74</v>
      </c>
      <c r="F9899" s="190">
        <v>52.750019999999999</v>
      </c>
      <c r="G9899" s="190"/>
      <c r="H9899" s="190"/>
      <c r="I9899" s="190"/>
      <c r="J9899" s="106">
        <v>38495</v>
      </c>
      <c r="K9899" s="190">
        <v>17.91</v>
      </c>
      <c r="L9899" s="190">
        <v>17.850000000000001</v>
      </c>
      <c r="M9899" s="190"/>
      <c r="N9899" s="190"/>
      <c r="O9899" s="190"/>
      <c r="P9899" s="106">
        <v>38495</v>
      </c>
      <c r="Q9899" s="190">
        <v>39.950000000000003</v>
      </c>
      <c r="R9899" s="190">
        <v>39.9</v>
      </c>
    </row>
    <row r="9900" spans="1:18">
      <c r="A9900" s="190"/>
      <c r="B9900" s="190"/>
      <c r="C9900" s="190"/>
      <c r="D9900" s="106">
        <v>38492</v>
      </c>
      <c r="E9900" s="190">
        <v>52.750019999999999</v>
      </c>
      <c r="F9900" s="190">
        <v>52.74</v>
      </c>
      <c r="G9900" s="190"/>
      <c r="H9900" s="190"/>
      <c r="I9900" s="190"/>
      <c r="J9900" s="106">
        <v>38492</v>
      </c>
      <c r="K9900" s="190">
        <v>18</v>
      </c>
      <c r="L9900" s="190">
        <v>17.899999999999999</v>
      </c>
      <c r="M9900" s="190"/>
      <c r="N9900" s="190"/>
      <c r="O9900" s="190"/>
      <c r="P9900" s="106">
        <v>38492</v>
      </c>
      <c r="Q9900" s="190">
        <v>39.89</v>
      </c>
      <c r="R9900" s="190">
        <v>39.82</v>
      </c>
    </row>
    <row r="9901" spans="1:18">
      <c r="A9901" s="190"/>
      <c r="B9901" s="190"/>
      <c r="C9901" s="190"/>
      <c r="D9901" s="106">
        <v>38491</v>
      </c>
      <c r="E9901" s="190">
        <v>52.7</v>
      </c>
      <c r="F9901" s="190">
        <v>52.750019999999999</v>
      </c>
      <c r="G9901" s="190"/>
      <c r="H9901" s="190"/>
      <c r="I9901" s="190"/>
      <c r="J9901" s="106">
        <v>38491</v>
      </c>
      <c r="K9901" s="190">
        <v>17.989999999999998</v>
      </c>
      <c r="L9901" s="190">
        <v>17.95</v>
      </c>
      <c r="M9901" s="190"/>
      <c r="N9901" s="190"/>
      <c r="O9901" s="190"/>
      <c r="P9901" s="106">
        <v>38491</v>
      </c>
      <c r="Q9901" s="190">
        <v>39.979999999999997</v>
      </c>
      <c r="R9901" s="190">
        <v>39.71</v>
      </c>
    </row>
    <row r="9902" spans="1:18">
      <c r="A9902" s="190"/>
      <c r="B9902" s="190"/>
      <c r="C9902" s="190"/>
      <c r="D9902" s="106">
        <v>38490</v>
      </c>
      <c r="E9902" s="190">
        <v>53.250010000000003</v>
      </c>
      <c r="F9902" s="190">
        <v>52.7</v>
      </c>
      <c r="G9902" s="190"/>
      <c r="H9902" s="190"/>
      <c r="I9902" s="190"/>
      <c r="J9902" s="106">
        <v>38490</v>
      </c>
      <c r="K9902" s="190">
        <v>17.71</v>
      </c>
      <c r="L9902" s="190">
        <v>17.989999999999998</v>
      </c>
      <c r="M9902" s="190"/>
      <c r="N9902" s="190"/>
      <c r="O9902" s="190"/>
      <c r="P9902" s="106">
        <v>38490</v>
      </c>
      <c r="Q9902" s="190">
        <v>39.94</v>
      </c>
      <c r="R9902" s="190">
        <v>39.950000000000003</v>
      </c>
    </row>
    <row r="9903" spans="1:18">
      <c r="A9903" s="190"/>
      <c r="B9903" s="190"/>
      <c r="C9903" s="190"/>
      <c r="D9903" s="106">
        <v>38489</v>
      </c>
      <c r="E9903" s="190">
        <v>52.7</v>
      </c>
      <c r="F9903" s="190">
        <v>53.239989999999999</v>
      </c>
      <c r="G9903" s="190"/>
      <c r="H9903" s="190"/>
      <c r="I9903" s="190"/>
      <c r="J9903" s="106">
        <v>38489</v>
      </c>
      <c r="K9903" s="190">
        <v>17.25</v>
      </c>
      <c r="L9903" s="190">
        <v>17.71</v>
      </c>
      <c r="M9903" s="190"/>
      <c r="N9903" s="190"/>
      <c r="O9903" s="190"/>
      <c r="P9903" s="106">
        <v>38489</v>
      </c>
      <c r="Q9903" s="190">
        <v>39.049999999999997</v>
      </c>
      <c r="R9903" s="190">
        <v>39.700000000000003</v>
      </c>
    </row>
    <row r="9904" spans="1:18">
      <c r="A9904" s="190"/>
      <c r="B9904" s="190"/>
      <c r="C9904" s="190"/>
      <c r="D9904" s="106">
        <v>38488</v>
      </c>
      <c r="E9904" s="190">
        <v>52.009990000000002</v>
      </c>
      <c r="F9904" s="190">
        <v>52.85</v>
      </c>
      <c r="G9904" s="190"/>
      <c r="H9904" s="190"/>
      <c r="I9904" s="190"/>
      <c r="J9904" s="106">
        <v>38488</v>
      </c>
      <c r="K9904" s="190">
        <v>17.059999999999999</v>
      </c>
      <c r="L9904" s="190">
        <v>17.2</v>
      </c>
      <c r="M9904" s="190"/>
      <c r="N9904" s="190"/>
      <c r="O9904" s="190"/>
      <c r="P9904" s="106">
        <v>38488</v>
      </c>
      <c r="Q9904" s="190">
        <v>38.950000000000003</v>
      </c>
      <c r="R9904" s="190">
        <v>39.28</v>
      </c>
    </row>
    <row r="9905" spans="1:18">
      <c r="A9905" s="190"/>
      <c r="B9905" s="190"/>
      <c r="C9905" s="190"/>
      <c r="D9905" s="106">
        <v>38485</v>
      </c>
      <c r="E9905" s="190">
        <v>52.80001</v>
      </c>
      <c r="F9905" s="190">
        <v>52.04</v>
      </c>
      <c r="G9905" s="190"/>
      <c r="H9905" s="190"/>
      <c r="I9905" s="190"/>
      <c r="J9905" s="106">
        <v>38485</v>
      </c>
      <c r="K9905" s="190">
        <v>17.170000000000002</v>
      </c>
      <c r="L9905" s="190">
        <v>17.059999999999999</v>
      </c>
      <c r="M9905" s="190"/>
      <c r="N9905" s="190"/>
      <c r="O9905" s="190"/>
      <c r="P9905" s="106">
        <v>38485</v>
      </c>
      <c r="Q9905" s="190">
        <v>39.26</v>
      </c>
      <c r="R9905" s="190">
        <v>38.950000000000003</v>
      </c>
    </row>
    <row r="9906" spans="1:18">
      <c r="A9906" s="190"/>
      <c r="B9906" s="190"/>
      <c r="C9906" s="190"/>
      <c r="D9906" s="106">
        <v>38484</v>
      </c>
      <c r="E9906" s="190">
        <v>53.939990000000002</v>
      </c>
      <c r="F9906" s="190">
        <v>52.859990000000003</v>
      </c>
      <c r="G9906" s="190"/>
      <c r="H9906" s="190"/>
      <c r="I9906" s="190"/>
      <c r="J9906" s="106">
        <v>38484</v>
      </c>
      <c r="K9906" s="190">
        <v>17.27</v>
      </c>
      <c r="L9906" s="190">
        <v>17.11</v>
      </c>
      <c r="M9906" s="190"/>
      <c r="N9906" s="190"/>
      <c r="O9906" s="190"/>
      <c r="P9906" s="106">
        <v>38484</v>
      </c>
      <c r="Q9906" s="190">
        <v>39.799999999999997</v>
      </c>
      <c r="R9906" s="190">
        <v>39.32</v>
      </c>
    </row>
    <row r="9907" spans="1:18">
      <c r="A9907" s="190"/>
      <c r="B9907" s="190"/>
      <c r="C9907" s="190"/>
      <c r="D9907" s="106">
        <v>38483</v>
      </c>
      <c r="E9907" s="190">
        <v>53.039990000000003</v>
      </c>
      <c r="F9907" s="190">
        <v>53.539990000000003</v>
      </c>
      <c r="G9907" s="190"/>
      <c r="H9907" s="190"/>
      <c r="I9907" s="190"/>
      <c r="J9907" s="106">
        <v>38483</v>
      </c>
      <c r="K9907" s="190">
        <v>17.3</v>
      </c>
      <c r="L9907" s="190">
        <v>17.260000000000002</v>
      </c>
      <c r="M9907" s="190"/>
      <c r="N9907" s="190"/>
      <c r="O9907" s="190"/>
      <c r="P9907" s="106">
        <v>38483</v>
      </c>
      <c r="Q9907" s="190">
        <v>39.5</v>
      </c>
      <c r="R9907" s="190">
        <v>39.799999999999997</v>
      </c>
    </row>
    <row r="9908" spans="1:18">
      <c r="A9908" s="190"/>
      <c r="B9908" s="190"/>
      <c r="C9908" s="190"/>
      <c r="D9908" s="106">
        <v>38482</v>
      </c>
      <c r="E9908" s="190">
        <v>53.599989999999998</v>
      </c>
      <c r="F9908" s="190">
        <v>53.039990000000003</v>
      </c>
      <c r="G9908" s="190"/>
      <c r="H9908" s="190"/>
      <c r="I9908" s="190"/>
      <c r="J9908" s="106">
        <v>38482</v>
      </c>
      <c r="K9908" s="190">
        <v>17.14</v>
      </c>
      <c r="L9908" s="190">
        <v>17.28</v>
      </c>
      <c r="M9908" s="190"/>
      <c r="N9908" s="190"/>
      <c r="O9908" s="190"/>
      <c r="P9908" s="106">
        <v>38482</v>
      </c>
      <c r="Q9908" s="190">
        <v>40</v>
      </c>
      <c r="R9908" s="190">
        <v>39.479999999999997</v>
      </c>
    </row>
    <row r="9909" spans="1:18">
      <c r="A9909" s="190"/>
      <c r="B9909" s="190"/>
      <c r="C9909" s="190"/>
      <c r="D9909" s="106">
        <v>38481</v>
      </c>
      <c r="E9909" s="190">
        <v>54.25</v>
      </c>
      <c r="F9909" s="190">
        <v>54.05</v>
      </c>
      <c r="G9909" s="190"/>
      <c r="H9909" s="190"/>
      <c r="I9909" s="190"/>
      <c r="J9909" s="106">
        <v>38481</v>
      </c>
      <c r="K9909" s="190">
        <v>17.47</v>
      </c>
      <c r="L9909" s="190">
        <v>17.190000000000001</v>
      </c>
      <c r="M9909" s="190"/>
      <c r="N9909" s="190"/>
      <c r="O9909" s="190"/>
      <c r="P9909" s="106">
        <v>38481</v>
      </c>
      <c r="Q9909" s="190">
        <v>40</v>
      </c>
      <c r="R9909" s="190">
        <v>40.18</v>
      </c>
    </row>
    <row r="9910" spans="1:18">
      <c r="A9910" s="190"/>
      <c r="B9910" s="190"/>
      <c r="C9910" s="190"/>
      <c r="D9910" s="106">
        <v>38478</v>
      </c>
      <c r="E9910" s="190">
        <v>54.499989999999997</v>
      </c>
      <c r="F9910" s="190">
        <v>54.420009999999998</v>
      </c>
      <c r="G9910" s="190"/>
      <c r="H9910" s="190"/>
      <c r="I9910" s="190"/>
      <c r="J9910" s="106">
        <v>38478</v>
      </c>
      <c r="K9910" s="190">
        <v>17.3</v>
      </c>
      <c r="L9910" s="190">
        <v>17.489999999999998</v>
      </c>
      <c r="M9910" s="190"/>
      <c r="N9910" s="190"/>
      <c r="O9910" s="190"/>
      <c r="P9910" s="106">
        <v>38478</v>
      </c>
      <c r="Q9910" s="190">
        <v>40.44</v>
      </c>
      <c r="R9910" s="190">
        <v>40.020000000000003</v>
      </c>
    </row>
    <row r="9911" spans="1:18">
      <c r="A9911" s="190"/>
      <c r="B9911" s="190"/>
      <c r="C9911" s="190"/>
      <c r="D9911" s="106">
        <v>38477</v>
      </c>
      <c r="E9911" s="190">
        <v>54.77</v>
      </c>
      <c r="F9911" s="190">
        <v>54.299990000000001</v>
      </c>
      <c r="G9911" s="190"/>
      <c r="H9911" s="190"/>
      <c r="I9911" s="190"/>
      <c r="J9911" s="106">
        <v>38477</v>
      </c>
      <c r="K9911" s="190">
        <v>17.16</v>
      </c>
      <c r="L9911" s="190">
        <v>17.18</v>
      </c>
      <c r="M9911" s="190"/>
      <c r="N9911" s="190"/>
      <c r="O9911" s="190"/>
      <c r="P9911" s="106">
        <v>38477</v>
      </c>
      <c r="Q9911" s="190">
        <v>40.26</v>
      </c>
      <c r="R9911" s="190">
        <v>40.24</v>
      </c>
    </row>
    <row r="9912" spans="1:18">
      <c r="A9912" s="190"/>
      <c r="B9912" s="190"/>
      <c r="C9912" s="190"/>
      <c r="D9912" s="106">
        <v>38476</v>
      </c>
      <c r="E9912" s="190">
        <v>53.700009999999999</v>
      </c>
      <c r="F9912" s="190">
        <v>54.77</v>
      </c>
      <c r="G9912" s="190"/>
      <c r="H9912" s="190"/>
      <c r="I9912" s="190"/>
      <c r="J9912" s="106">
        <v>38476</v>
      </c>
      <c r="K9912" s="190">
        <v>16.75</v>
      </c>
      <c r="L9912" s="190">
        <v>17.149999999999999</v>
      </c>
      <c r="M9912" s="190"/>
      <c r="N9912" s="190"/>
      <c r="O9912" s="190"/>
      <c r="P9912" s="106">
        <v>38476</v>
      </c>
      <c r="Q9912" s="190">
        <v>38.89</v>
      </c>
      <c r="R9912" s="190">
        <v>40.159999999999997</v>
      </c>
    </row>
    <row r="9913" spans="1:18">
      <c r="A9913" s="190"/>
      <c r="B9913" s="190"/>
      <c r="C9913" s="190"/>
      <c r="D9913" s="106">
        <v>38475</v>
      </c>
      <c r="E9913" s="190">
        <v>53.200009999999999</v>
      </c>
      <c r="F9913" s="190">
        <v>53.610010000000003</v>
      </c>
      <c r="G9913" s="190"/>
      <c r="H9913" s="190"/>
      <c r="I9913" s="190"/>
      <c r="J9913" s="106">
        <v>38475</v>
      </c>
      <c r="K9913" s="190">
        <v>16.71</v>
      </c>
      <c r="L9913" s="190">
        <v>16.84</v>
      </c>
      <c r="M9913" s="190"/>
      <c r="N9913" s="190"/>
      <c r="O9913" s="190"/>
      <c r="P9913" s="106">
        <v>38475</v>
      </c>
      <c r="Q9913" s="190">
        <v>38.11</v>
      </c>
      <c r="R9913" s="190">
        <v>38.85</v>
      </c>
    </row>
    <row r="9914" spans="1:18">
      <c r="A9914" s="190"/>
      <c r="B9914" s="190"/>
      <c r="C9914" s="190"/>
      <c r="D9914" s="106">
        <v>38474</v>
      </c>
      <c r="E9914" s="190">
        <v>53.599989999999998</v>
      </c>
      <c r="F9914" s="190">
        <v>53.33</v>
      </c>
      <c r="G9914" s="190"/>
      <c r="H9914" s="190"/>
      <c r="I9914" s="190"/>
      <c r="J9914" s="106">
        <v>38474</v>
      </c>
      <c r="K9914" s="190">
        <v>16.78</v>
      </c>
      <c r="L9914" s="190">
        <v>16.71</v>
      </c>
      <c r="M9914" s="190"/>
      <c r="N9914" s="190"/>
      <c r="O9914" s="190"/>
      <c r="P9914" s="106">
        <v>38474</v>
      </c>
      <c r="Q9914" s="190">
        <v>39.299999999999997</v>
      </c>
      <c r="R9914" s="190">
        <v>38.11</v>
      </c>
    </row>
    <row r="9915" spans="1:18">
      <c r="A9915" s="190"/>
      <c r="B9915" s="190"/>
      <c r="C9915" s="190"/>
      <c r="D9915" s="106">
        <v>38471</v>
      </c>
      <c r="E9915" s="190">
        <v>52.260010000000001</v>
      </c>
      <c r="F9915" s="190">
        <v>53.430010000000003</v>
      </c>
      <c r="G9915" s="190"/>
      <c r="H9915" s="190"/>
      <c r="I9915" s="190"/>
      <c r="J9915" s="106">
        <v>38471</v>
      </c>
      <c r="K9915" s="190">
        <v>16.27</v>
      </c>
      <c r="L9915" s="190">
        <v>16.72</v>
      </c>
      <c r="M9915" s="190"/>
      <c r="N9915" s="190"/>
      <c r="O9915" s="190"/>
      <c r="P9915" s="106">
        <v>38471</v>
      </c>
      <c r="Q9915" s="190">
        <v>37.89</v>
      </c>
      <c r="R9915" s="190">
        <v>39.08</v>
      </c>
    </row>
    <row r="9916" spans="1:18">
      <c r="A9916" s="190"/>
      <c r="B9916" s="190"/>
      <c r="C9916" s="190"/>
      <c r="D9916" s="106">
        <v>38470</v>
      </c>
      <c r="E9916" s="190">
        <v>52.099989999999998</v>
      </c>
      <c r="F9916" s="190">
        <v>52.210009999999997</v>
      </c>
      <c r="G9916" s="190"/>
      <c r="H9916" s="190"/>
      <c r="I9916" s="190"/>
      <c r="J9916" s="106">
        <v>38470</v>
      </c>
      <c r="K9916" s="190">
        <v>16.239999999999998</v>
      </c>
      <c r="L9916" s="190">
        <v>16.11</v>
      </c>
      <c r="M9916" s="190"/>
      <c r="N9916" s="190"/>
      <c r="O9916" s="190"/>
      <c r="P9916" s="106">
        <v>38470</v>
      </c>
      <c r="Q9916" s="190">
        <v>37.54</v>
      </c>
      <c r="R9916" s="190">
        <v>37.74</v>
      </c>
    </row>
    <row r="9917" spans="1:18">
      <c r="A9917" s="190"/>
      <c r="B9917" s="190"/>
      <c r="C9917" s="190"/>
      <c r="D9917" s="106">
        <v>38469</v>
      </c>
      <c r="E9917" s="190">
        <v>51.850009999999997</v>
      </c>
      <c r="F9917" s="190">
        <v>52.229990000000001</v>
      </c>
      <c r="G9917" s="190"/>
      <c r="H9917" s="190"/>
      <c r="I9917" s="190"/>
      <c r="J9917" s="106">
        <v>38469</v>
      </c>
      <c r="K9917" s="190">
        <v>16.34</v>
      </c>
      <c r="L9917" s="190">
        <v>16.329999999999998</v>
      </c>
      <c r="M9917" s="190"/>
      <c r="N9917" s="190"/>
      <c r="O9917" s="190"/>
      <c r="P9917" s="106">
        <v>38469</v>
      </c>
      <c r="Q9917" s="190">
        <v>37.58</v>
      </c>
      <c r="R9917" s="190">
        <v>37.79</v>
      </c>
    </row>
    <row r="9918" spans="1:18">
      <c r="A9918" s="190"/>
      <c r="B9918" s="190"/>
      <c r="C9918" s="190"/>
      <c r="D9918" s="106">
        <v>38468</v>
      </c>
      <c r="E9918" s="190">
        <v>52.279989999999998</v>
      </c>
      <c r="F9918" s="190">
        <v>51.98</v>
      </c>
      <c r="G9918" s="190"/>
      <c r="H9918" s="190"/>
      <c r="I9918" s="190"/>
      <c r="J9918" s="106">
        <v>38468</v>
      </c>
      <c r="K9918" s="190">
        <v>16.21</v>
      </c>
      <c r="L9918" s="190">
        <v>16.329999999999998</v>
      </c>
      <c r="M9918" s="190"/>
      <c r="N9918" s="190"/>
      <c r="O9918" s="190"/>
      <c r="P9918" s="106">
        <v>38468</v>
      </c>
      <c r="Q9918" s="190">
        <v>37.799999999999997</v>
      </c>
      <c r="R9918" s="190">
        <v>37.58</v>
      </c>
    </row>
    <row r="9919" spans="1:18">
      <c r="A9919" s="190"/>
      <c r="B9919" s="190"/>
      <c r="C9919" s="190"/>
      <c r="D9919" s="106">
        <v>38467</v>
      </c>
      <c r="E9919" s="190">
        <v>51.810009999999998</v>
      </c>
      <c r="F9919" s="190">
        <v>52.400010000000002</v>
      </c>
      <c r="G9919" s="190"/>
      <c r="H9919" s="190"/>
      <c r="I9919" s="190"/>
      <c r="J9919" s="106">
        <v>38467</v>
      </c>
      <c r="K9919" s="190">
        <v>16.09</v>
      </c>
      <c r="L9919" s="190">
        <v>16.21</v>
      </c>
      <c r="M9919" s="190"/>
      <c r="N9919" s="190"/>
      <c r="O9919" s="190"/>
      <c r="P9919" s="106">
        <v>38467</v>
      </c>
      <c r="Q9919" s="190">
        <v>37.89</v>
      </c>
      <c r="R9919" s="190">
        <v>37.92</v>
      </c>
    </row>
    <row r="9920" spans="1:18">
      <c r="A9920" s="190"/>
      <c r="B9920" s="190"/>
      <c r="C9920" s="190"/>
      <c r="D9920" s="106">
        <v>38464</v>
      </c>
      <c r="E9920" s="190">
        <v>51.000010000000003</v>
      </c>
      <c r="F9920" s="190">
        <v>51.810009999999998</v>
      </c>
      <c r="G9920" s="190"/>
      <c r="H9920" s="190"/>
      <c r="I9920" s="190"/>
      <c r="J9920" s="106">
        <v>38464</v>
      </c>
      <c r="K9920" s="190">
        <v>16</v>
      </c>
      <c r="L9920" s="190">
        <v>15.98</v>
      </c>
      <c r="M9920" s="190"/>
      <c r="N9920" s="190"/>
      <c r="O9920" s="190"/>
      <c r="P9920" s="106">
        <v>38464</v>
      </c>
      <c r="Q9920" s="190">
        <v>37.69</v>
      </c>
      <c r="R9920" s="190">
        <v>37.56</v>
      </c>
    </row>
    <row r="9921" spans="1:18">
      <c r="A9921" s="190"/>
      <c r="B9921" s="190"/>
      <c r="C9921" s="190"/>
      <c r="D9921" s="106">
        <v>38463</v>
      </c>
      <c r="E9921" s="190">
        <v>50.429989999999997</v>
      </c>
      <c r="F9921" s="190">
        <v>51.21</v>
      </c>
      <c r="G9921" s="190"/>
      <c r="H9921" s="190"/>
      <c r="I9921" s="190"/>
      <c r="J9921" s="106">
        <v>38463</v>
      </c>
      <c r="K9921" s="190">
        <v>16.25</v>
      </c>
      <c r="L9921" s="190">
        <v>16</v>
      </c>
      <c r="M9921" s="190"/>
      <c r="N9921" s="190"/>
      <c r="O9921" s="190"/>
      <c r="P9921" s="106">
        <v>38463</v>
      </c>
      <c r="Q9921" s="190">
        <v>37.299999999999997</v>
      </c>
      <c r="R9921" s="190">
        <v>37.69</v>
      </c>
    </row>
    <row r="9922" spans="1:18">
      <c r="A9922" s="190"/>
      <c r="B9922" s="190"/>
      <c r="C9922" s="190"/>
      <c r="D9922" s="106">
        <v>38462</v>
      </c>
      <c r="E9922" s="190">
        <v>51.5</v>
      </c>
      <c r="F9922" s="190">
        <v>50.42</v>
      </c>
      <c r="G9922" s="190"/>
      <c r="H9922" s="190"/>
      <c r="I9922" s="190"/>
      <c r="J9922" s="106">
        <v>38462</v>
      </c>
      <c r="K9922" s="190">
        <v>16.45</v>
      </c>
      <c r="L9922" s="190">
        <v>16.12</v>
      </c>
      <c r="M9922" s="190"/>
      <c r="N9922" s="190"/>
      <c r="O9922" s="190"/>
      <c r="P9922" s="106">
        <v>38462</v>
      </c>
      <c r="Q9922" s="190">
        <v>37.06</v>
      </c>
      <c r="R9922" s="190">
        <v>36.909999999999997</v>
      </c>
    </row>
    <row r="9923" spans="1:18">
      <c r="A9923" s="190"/>
      <c r="B9923" s="190"/>
      <c r="C9923" s="190"/>
      <c r="D9923" s="106">
        <v>38461</v>
      </c>
      <c r="E9923" s="190">
        <v>51.000010000000003</v>
      </c>
      <c r="F9923" s="190">
        <v>51.689990000000002</v>
      </c>
      <c r="G9923" s="190"/>
      <c r="H9923" s="190"/>
      <c r="I9923" s="190"/>
      <c r="J9923" s="106">
        <v>38461</v>
      </c>
      <c r="K9923" s="190">
        <v>16.239999999999998</v>
      </c>
      <c r="L9923" s="190">
        <v>16.440000000000001</v>
      </c>
      <c r="M9923" s="190"/>
      <c r="N9923" s="190"/>
      <c r="O9923" s="190"/>
      <c r="P9923" s="106">
        <v>38461</v>
      </c>
      <c r="Q9923" s="190">
        <v>37.14</v>
      </c>
      <c r="R9923" s="190">
        <v>37.159999999999997</v>
      </c>
    </row>
    <row r="9924" spans="1:18">
      <c r="A9924" s="190"/>
      <c r="B9924" s="190"/>
      <c r="C9924" s="190"/>
      <c r="D9924" s="106">
        <v>38460</v>
      </c>
      <c r="E9924" s="190">
        <v>50.929989999999997</v>
      </c>
      <c r="F9924" s="190">
        <v>51.109990000000003</v>
      </c>
      <c r="G9924" s="190"/>
      <c r="H9924" s="190"/>
      <c r="I9924" s="190"/>
      <c r="J9924" s="106">
        <v>38460</v>
      </c>
      <c r="K9924" s="190">
        <v>15.8</v>
      </c>
      <c r="L9924" s="190">
        <v>16.239999999999998</v>
      </c>
      <c r="M9924" s="190"/>
      <c r="N9924" s="190"/>
      <c r="O9924" s="190"/>
      <c r="P9924" s="106">
        <v>38460</v>
      </c>
      <c r="Q9924" s="190">
        <v>37.11</v>
      </c>
      <c r="R9924" s="190">
        <v>37.11</v>
      </c>
    </row>
    <row r="9925" spans="1:18">
      <c r="A9925" s="190"/>
      <c r="B9925" s="190"/>
      <c r="C9925" s="190"/>
      <c r="D9925" s="106">
        <v>38457</v>
      </c>
      <c r="E9925" s="190">
        <v>51.090009999999999</v>
      </c>
      <c r="F9925" s="190">
        <v>50.929989999999997</v>
      </c>
      <c r="G9925" s="190"/>
      <c r="H9925" s="190"/>
      <c r="I9925" s="190"/>
      <c r="J9925" s="106">
        <v>38457</v>
      </c>
      <c r="K9925" s="190">
        <v>16.350000000000001</v>
      </c>
      <c r="L9925" s="190">
        <v>16</v>
      </c>
      <c r="M9925" s="190"/>
      <c r="N9925" s="190"/>
      <c r="O9925" s="190"/>
      <c r="P9925" s="106">
        <v>38457</v>
      </c>
      <c r="Q9925" s="190">
        <v>37.380000000000003</v>
      </c>
      <c r="R9925" s="190">
        <v>37.11</v>
      </c>
    </row>
    <row r="9926" spans="1:18">
      <c r="A9926" s="190"/>
      <c r="B9926" s="190"/>
      <c r="C9926" s="190"/>
      <c r="D9926" s="106">
        <v>38456</v>
      </c>
      <c r="E9926" s="190">
        <v>51.869990000000001</v>
      </c>
      <c r="F9926" s="190">
        <v>51.23</v>
      </c>
      <c r="G9926" s="190"/>
      <c r="H9926" s="190"/>
      <c r="I9926" s="190"/>
      <c r="J9926" s="106">
        <v>38456</v>
      </c>
      <c r="K9926" s="190">
        <v>16.64</v>
      </c>
      <c r="L9926" s="190">
        <v>16.510000000000002</v>
      </c>
      <c r="M9926" s="190"/>
      <c r="N9926" s="190"/>
      <c r="O9926" s="190"/>
      <c r="P9926" s="106">
        <v>38456</v>
      </c>
      <c r="Q9926" s="190">
        <v>38.39</v>
      </c>
      <c r="R9926" s="190">
        <v>37.630000000000003</v>
      </c>
    </row>
    <row r="9927" spans="1:18">
      <c r="A9927" s="190"/>
      <c r="B9927" s="190"/>
      <c r="C9927" s="190"/>
      <c r="D9927" s="106">
        <v>38455</v>
      </c>
      <c r="E9927" s="190">
        <v>52.499989999999997</v>
      </c>
      <c r="F9927" s="190">
        <v>51.869990000000001</v>
      </c>
      <c r="G9927" s="190"/>
      <c r="H9927" s="190"/>
      <c r="I9927" s="190"/>
      <c r="J9927" s="106">
        <v>38455</v>
      </c>
      <c r="K9927" s="190">
        <v>16.98</v>
      </c>
      <c r="L9927" s="190">
        <v>16.649999999999999</v>
      </c>
      <c r="M9927" s="190"/>
      <c r="N9927" s="190"/>
      <c r="O9927" s="190"/>
      <c r="P9927" s="106">
        <v>38455</v>
      </c>
      <c r="Q9927" s="190">
        <v>38.619999999999997</v>
      </c>
      <c r="R9927" s="190">
        <v>38.44</v>
      </c>
    </row>
    <row r="9928" spans="1:18">
      <c r="A9928" s="190"/>
      <c r="B9928" s="190"/>
      <c r="C9928" s="190"/>
      <c r="D9928" s="106">
        <v>38454</v>
      </c>
      <c r="E9928" s="190">
        <v>52</v>
      </c>
      <c r="F9928" s="190">
        <v>52.48001</v>
      </c>
      <c r="G9928" s="190"/>
      <c r="H9928" s="190"/>
      <c r="I9928" s="190"/>
      <c r="J9928" s="106">
        <v>38454</v>
      </c>
      <c r="K9928" s="190">
        <v>16.899999999999999</v>
      </c>
      <c r="L9928" s="190">
        <v>17.079999999999998</v>
      </c>
      <c r="M9928" s="190"/>
      <c r="N9928" s="190"/>
      <c r="O9928" s="190"/>
      <c r="P9928" s="106">
        <v>38454</v>
      </c>
      <c r="Q9928" s="190">
        <v>38.33</v>
      </c>
      <c r="R9928" s="190">
        <v>38.840000000000003</v>
      </c>
    </row>
    <row r="9929" spans="1:18">
      <c r="A9929" s="190"/>
      <c r="B9929" s="190"/>
      <c r="C9929" s="190"/>
      <c r="D9929" s="106">
        <v>38453</v>
      </c>
      <c r="E9929" s="190">
        <v>51.75</v>
      </c>
      <c r="F9929" s="190">
        <v>52.060009999999998</v>
      </c>
      <c r="G9929" s="190"/>
      <c r="H9929" s="190"/>
      <c r="I9929" s="190"/>
      <c r="J9929" s="106">
        <v>38453</v>
      </c>
      <c r="K9929" s="190">
        <v>17.14</v>
      </c>
      <c r="L9929" s="190">
        <v>16.96</v>
      </c>
      <c r="M9929" s="190"/>
      <c r="N9929" s="190"/>
      <c r="O9929" s="190"/>
      <c r="P9929" s="106">
        <v>38453</v>
      </c>
      <c r="Q9929" s="190">
        <v>38.1</v>
      </c>
      <c r="R9929" s="190">
        <v>38.22</v>
      </c>
    </row>
    <row r="9930" spans="1:18">
      <c r="A9930" s="190"/>
      <c r="B9930" s="190"/>
      <c r="C9930" s="190"/>
      <c r="D9930" s="106">
        <v>38450</v>
      </c>
      <c r="E9930" s="190">
        <v>52.440010000000001</v>
      </c>
      <c r="F9930" s="190">
        <v>51.61</v>
      </c>
      <c r="G9930" s="190"/>
      <c r="H9930" s="190"/>
      <c r="I9930" s="190"/>
      <c r="J9930" s="106">
        <v>38450</v>
      </c>
      <c r="K9930" s="190">
        <v>17.18</v>
      </c>
      <c r="L9930" s="190">
        <v>17.13</v>
      </c>
      <c r="M9930" s="190"/>
      <c r="N9930" s="190"/>
      <c r="O9930" s="190"/>
      <c r="P9930" s="106">
        <v>38450</v>
      </c>
      <c r="Q9930" s="190">
        <v>38.4</v>
      </c>
      <c r="R9930" s="190">
        <v>38.1</v>
      </c>
    </row>
    <row r="9931" spans="1:18">
      <c r="A9931" s="190"/>
      <c r="B9931" s="190"/>
      <c r="C9931" s="190"/>
      <c r="D9931" s="106">
        <v>38449</v>
      </c>
      <c r="E9931" s="190">
        <v>52.2</v>
      </c>
      <c r="F9931" s="190">
        <v>52.27</v>
      </c>
      <c r="G9931" s="190"/>
      <c r="H9931" s="190"/>
      <c r="I9931" s="190"/>
      <c r="J9931" s="106">
        <v>38449</v>
      </c>
      <c r="K9931" s="190">
        <v>16.96</v>
      </c>
      <c r="L9931" s="190">
        <v>17</v>
      </c>
      <c r="M9931" s="190"/>
      <c r="N9931" s="190"/>
      <c r="O9931" s="190"/>
      <c r="P9931" s="106">
        <v>38449</v>
      </c>
      <c r="Q9931" s="190">
        <v>38.950000000000003</v>
      </c>
      <c r="R9931" s="190">
        <v>38.75</v>
      </c>
    </row>
    <row r="9932" spans="1:18">
      <c r="A9932" s="190"/>
      <c r="B9932" s="190"/>
      <c r="C9932" s="190"/>
      <c r="D9932" s="106">
        <v>38448</v>
      </c>
      <c r="E9932" s="190">
        <v>51.75</v>
      </c>
      <c r="F9932" s="190">
        <v>52.11</v>
      </c>
      <c r="G9932" s="190"/>
      <c r="H9932" s="190"/>
      <c r="I9932" s="190"/>
      <c r="J9932" s="106">
        <v>38448</v>
      </c>
      <c r="K9932" s="190">
        <v>16.88</v>
      </c>
      <c r="L9932" s="190">
        <v>16.97</v>
      </c>
      <c r="M9932" s="190"/>
      <c r="N9932" s="190"/>
      <c r="O9932" s="190"/>
      <c r="P9932" s="106">
        <v>38448</v>
      </c>
      <c r="Q9932" s="190">
        <v>38.770000000000003</v>
      </c>
      <c r="R9932" s="190">
        <v>38.869999999999997</v>
      </c>
    </row>
    <row r="9933" spans="1:18">
      <c r="A9933" s="190"/>
      <c r="B9933" s="190"/>
      <c r="C9933" s="190"/>
      <c r="D9933" s="106">
        <v>38447</v>
      </c>
      <c r="E9933" s="190">
        <v>51.8</v>
      </c>
      <c r="F9933" s="190">
        <v>51.59</v>
      </c>
      <c r="G9933" s="190"/>
      <c r="H9933" s="190"/>
      <c r="I9933" s="190"/>
      <c r="J9933" s="106">
        <v>38447</v>
      </c>
      <c r="K9933" s="190">
        <v>16.7</v>
      </c>
      <c r="L9933" s="190">
        <v>16.850000000000001</v>
      </c>
      <c r="M9933" s="190"/>
      <c r="N9933" s="190"/>
      <c r="O9933" s="190"/>
      <c r="P9933" s="106">
        <v>38447</v>
      </c>
      <c r="Q9933" s="190">
        <v>38.729999999999997</v>
      </c>
      <c r="R9933" s="190">
        <v>38.6</v>
      </c>
    </row>
    <row r="9934" spans="1:18">
      <c r="A9934" s="190"/>
      <c r="B9934" s="190"/>
      <c r="C9934" s="190"/>
      <c r="D9934" s="106">
        <v>38446</v>
      </c>
      <c r="E9934" s="190">
        <v>51.349989999999998</v>
      </c>
      <c r="F9934" s="190">
        <v>51.68</v>
      </c>
      <c r="G9934" s="190"/>
      <c r="H9934" s="190"/>
      <c r="I9934" s="190"/>
      <c r="J9934" s="106">
        <v>38446</v>
      </c>
      <c r="K9934" s="190">
        <v>16.7</v>
      </c>
      <c r="L9934" s="190">
        <v>16.66</v>
      </c>
      <c r="M9934" s="190"/>
      <c r="N9934" s="190"/>
      <c r="O9934" s="190"/>
      <c r="P9934" s="106">
        <v>38446</v>
      </c>
      <c r="Q9934" s="190">
        <v>38.08</v>
      </c>
      <c r="R9934" s="190">
        <v>38.65</v>
      </c>
    </row>
    <row r="9935" spans="1:18">
      <c r="A9935" s="190"/>
      <c r="B9935" s="190"/>
      <c r="C9935" s="190"/>
      <c r="D9935" s="106">
        <v>38443</v>
      </c>
      <c r="E9935" s="190">
        <v>52.350009999999997</v>
      </c>
      <c r="F9935" s="190">
        <v>51.450009999999999</v>
      </c>
      <c r="G9935" s="190"/>
      <c r="H9935" s="190"/>
      <c r="I9935" s="190"/>
      <c r="J9935" s="106">
        <v>38443</v>
      </c>
      <c r="K9935" s="190">
        <v>17.059999999999999</v>
      </c>
      <c r="L9935" s="190">
        <v>16.68</v>
      </c>
      <c r="M9935" s="190"/>
      <c r="N9935" s="190"/>
      <c r="O9935" s="190"/>
      <c r="P9935" s="106">
        <v>38443</v>
      </c>
      <c r="Q9935" s="190">
        <v>38.72</v>
      </c>
      <c r="R9935" s="190">
        <v>38.11</v>
      </c>
    </row>
    <row r="9936" spans="1:18">
      <c r="A9936" s="190"/>
      <c r="B9936" s="190"/>
      <c r="C9936" s="190"/>
      <c r="D9936" s="106">
        <v>38442</v>
      </c>
      <c r="E9936" s="190">
        <v>52</v>
      </c>
      <c r="F9936" s="190">
        <v>52.2</v>
      </c>
      <c r="G9936" s="190"/>
      <c r="H9936" s="190"/>
      <c r="I9936" s="190"/>
      <c r="J9936" s="106">
        <v>38442</v>
      </c>
      <c r="K9936" s="190">
        <v>17.170000000000002</v>
      </c>
      <c r="L9936" s="190">
        <v>17.02</v>
      </c>
      <c r="M9936" s="190"/>
      <c r="N9936" s="190"/>
      <c r="O9936" s="190"/>
      <c r="P9936" s="106">
        <v>38442</v>
      </c>
      <c r="Q9936" s="190">
        <v>38.54</v>
      </c>
      <c r="R9936" s="190">
        <v>38.49</v>
      </c>
    </row>
    <row r="9937" spans="1:18">
      <c r="A9937" s="190"/>
      <c r="B9937" s="190"/>
      <c r="C9937" s="190"/>
      <c r="D9937" s="106">
        <v>38441</v>
      </c>
      <c r="E9937" s="190">
        <v>51.250010000000003</v>
      </c>
      <c r="F9937" s="190">
        <v>52.150010000000002</v>
      </c>
      <c r="G9937" s="190"/>
      <c r="H9937" s="190"/>
      <c r="I9937" s="190"/>
      <c r="J9937" s="106">
        <v>38441</v>
      </c>
      <c r="K9937" s="190">
        <v>17.11</v>
      </c>
      <c r="L9937" s="190">
        <v>17.170000000000002</v>
      </c>
      <c r="M9937" s="190"/>
      <c r="N9937" s="190"/>
      <c r="O9937" s="190"/>
      <c r="P9937" s="106">
        <v>38441</v>
      </c>
      <c r="Q9937" s="190">
        <v>38.01</v>
      </c>
      <c r="R9937" s="190">
        <v>38.51</v>
      </c>
    </row>
    <row r="9938" spans="1:18">
      <c r="A9938" s="190"/>
      <c r="B9938" s="190"/>
      <c r="C9938" s="190"/>
      <c r="D9938" s="106">
        <v>38440</v>
      </c>
      <c r="E9938" s="190">
        <v>51.850009999999997</v>
      </c>
      <c r="F9938" s="190">
        <v>51.239989999999999</v>
      </c>
      <c r="G9938" s="190"/>
      <c r="H9938" s="190"/>
      <c r="I9938" s="190"/>
      <c r="J9938" s="106">
        <v>38440</v>
      </c>
      <c r="K9938" s="190">
        <v>17.14</v>
      </c>
      <c r="L9938" s="190">
        <v>17.03</v>
      </c>
      <c r="M9938" s="190"/>
      <c r="N9938" s="190"/>
      <c r="O9938" s="190"/>
      <c r="P9938" s="106">
        <v>38440</v>
      </c>
      <c r="Q9938" s="190">
        <v>38.07</v>
      </c>
      <c r="R9938" s="190">
        <v>38</v>
      </c>
    </row>
    <row r="9939" spans="1:18">
      <c r="A9939" s="190"/>
      <c r="B9939" s="190"/>
      <c r="C9939" s="190"/>
      <c r="D9939" s="106">
        <v>38439</v>
      </c>
      <c r="E9939" s="190">
        <v>51.3</v>
      </c>
      <c r="F9939" s="190">
        <v>51.84</v>
      </c>
      <c r="G9939" s="190"/>
      <c r="H9939" s="190"/>
      <c r="I9939" s="190"/>
      <c r="J9939" s="106">
        <v>38439</v>
      </c>
      <c r="K9939" s="190">
        <v>17.3</v>
      </c>
      <c r="L9939" s="190">
        <v>17.2</v>
      </c>
      <c r="M9939" s="190"/>
      <c r="N9939" s="190"/>
      <c r="O9939" s="190"/>
      <c r="P9939" s="106">
        <v>38439</v>
      </c>
      <c r="Q9939" s="190">
        <v>37.83</v>
      </c>
      <c r="R9939" s="190">
        <v>38.200000000000003</v>
      </c>
    </row>
    <row r="9940" spans="1:18">
      <c r="A9940" s="190"/>
      <c r="B9940" s="190"/>
      <c r="C9940" s="190"/>
      <c r="D9940" s="106">
        <v>38435</v>
      </c>
      <c r="E9940" s="190">
        <v>51.5</v>
      </c>
      <c r="F9940" s="190">
        <v>51.14</v>
      </c>
      <c r="G9940" s="190"/>
      <c r="H9940" s="190"/>
      <c r="I9940" s="190"/>
      <c r="J9940" s="106">
        <v>38435</v>
      </c>
      <c r="K9940" s="190">
        <v>17.22</v>
      </c>
      <c r="L9940" s="190">
        <v>17.18</v>
      </c>
      <c r="M9940" s="190"/>
      <c r="N9940" s="190"/>
      <c r="O9940" s="190"/>
      <c r="P9940" s="106">
        <v>38435</v>
      </c>
      <c r="Q9940" s="190">
        <v>37.92</v>
      </c>
      <c r="R9940" s="190">
        <v>37.61</v>
      </c>
    </row>
    <row r="9941" spans="1:18">
      <c r="A9941" s="190"/>
      <c r="B9941" s="190"/>
      <c r="C9941" s="190"/>
      <c r="D9941" s="106">
        <v>38434</v>
      </c>
      <c r="E9941" s="190">
        <v>51.01999</v>
      </c>
      <c r="F9941" s="190">
        <v>51.430010000000003</v>
      </c>
      <c r="G9941" s="190"/>
      <c r="H9941" s="190"/>
      <c r="I9941" s="190"/>
      <c r="J9941" s="106">
        <v>38434</v>
      </c>
      <c r="K9941" s="190">
        <v>17.309999999999999</v>
      </c>
      <c r="L9941" s="190">
        <v>17.170000000000002</v>
      </c>
      <c r="M9941" s="190"/>
      <c r="N9941" s="190"/>
      <c r="O9941" s="190"/>
      <c r="P9941" s="106">
        <v>38434</v>
      </c>
      <c r="Q9941" s="190">
        <v>37.94</v>
      </c>
      <c r="R9941" s="190">
        <v>37.89</v>
      </c>
    </row>
    <row r="9942" spans="1:18">
      <c r="A9942" s="190"/>
      <c r="B9942" s="190"/>
      <c r="C9942" s="190"/>
      <c r="D9942" s="106">
        <v>38433</v>
      </c>
      <c r="E9942" s="190">
        <v>51.850009999999997</v>
      </c>
      <c r="F9942" s="190">
        <v>50.820010000000003</v>
      </c>
      <c r="G9942" s="190"/>
      <c r="H9942" s="190"/>
      <c r="I9942" s="190"/>
      <c r="J9942" s="106">
        <v>38433</v>
      </c>
      <c r="K9942" s="190">
        <v>17.809999999999999</v>
      </c>
      <c r="L9942" s="190">
        <v>17.2</v>
      </c>
      <c r="M9942" s="190"/>
      <c r="N9942" s="190"/>
      <c r="O9942" s="190"/>
      <c r="P9942" s="106">
        <v>38433</v>
      </c>
      <c r="Q9942" s="190">
        <v>38.5</v>
      </c>
      <c r="R9942" s="190">
        <v>37.9</v>
      </c>
    </row>
    <row r="9943" spans="1:18">
      <c r="A9943" s="190"/>
      <c r="B9943" s="190"/>
      <c r="C9943" s="190"/>
      <c r="D9943" s="106">
        <v>38432</v>
      </c>
      <c r="E9943" s="190">
        <v>51.810009999999998</v>
      </c>
      <c r="F9943" s="190">
        <v>52.009990000000002</v>
      </c>
      <c r="G9943" s="190"/>
      <c r="H9943" s="190"/>
      <c r="I9943" s="190"/>
      <c r="J9943" s="106">
        <v>38432</v>
      </c>
      <c r="K9943" s="190">
        <v>17.86</v>
      </c>
      <c r="L9943" s="190">
        <v>17.809999999999999</v>
      </c>
      <c r="M9943" s="190"/>
      <c r="N9943" s="190"/>
      <c r="O9943" s="190"/>
      <c r="P9943" s="106">
        <v>38432</v>
      </c>
      <c r="Q9943" s="190">
        <v>38.86</v>
      </c>
      <c r="R9943" s="190">
        <v>38.5</v>
      </c>
    </row>
    <row r="9944" spans="1:18">
      <c r="A9944" s="190"/>
      <c r="B9944" s="190"/>
      <c r="C9944" s="190"/>
      <c r="D9944" s="106">
        <v>38429</v>
      </c>
      <c r="E9944" s="190">
        <v>52.30001</v>
      </c>
      <c r="F9944" s="190">
        <v>51.810009999999998</v>
      </c>
      <c r="G9944" s="190"/>
      <c r="H9944" s="190"/>
      <c r="I9944" s="190"/>
      <c r="J9944" s="106">
        <v>38429</v>
      </c>
      <c r="K9944" s="190">
        <v>17.899999999999999</v>
      </c>
      <c r="L9944" s="190">
        <v>17.739999999999998</v>
      </c>
      <c r="M9944" s="190"/>
      <c r="N9944" s="190"/>
      <c r="O9944" s="190"/>
      <c r="P9944" s="106">
        <v>38429</v>
      </c>
      <c r="Q9944" s="190">
        <v>38.92</v>
      </c>
      <c r="R9944" s="190">
        <v>38.96</v>
      </c>
    </row>
    <row r="9945" spans="1:18">
      <c r="A9945" s="190"/>
      <c r="B9945" s="190"/>
      <c r="C9945" s="190"/>
      <c r="D9945" s="106">
        <v>38428</v>
      </c>
      <c r="E9945" s="190">
        <v>51.7</v>
      </c>
      <c r="F9945" s="190">
        <v>52.27</v>
      </c>
      <c r="G9945" s="190"/>
      <c r="H9945" s="190"/>
      <c r="I9945" s="190"/>
      <c r="J9945" s="106">
        <v>38428</v>
      </c>
      <c r="K9945" s="190">
        <v>17.23</v>
      </c>
      <c r="L9945" s="190">
        <v>17.809999999999999</v>
      </c>
      <c r="M9945" s="190"/>
      <c r="N9945" s="190"/>
      <c r="O9945" s="190"/>
      <c r="P9945" s="106">
        <v>38428</v>
      </c>
      <c r="Q9945" s="190">
        <v>39.08</v>
      </c>
      <c r="R9945" s="190">
        <v>38.909999999999997</v>
      </c>
    </row>
    <row r="9946" spans="1:18">
      <c r="A9946" s="190"/>
      <c r="B9946" s="190"/>
      <c r="C9946" s="190"/>
      <c r="D9946" s="106">
        <v>38427</v>
      </c>
      <c r="E9946" s="190">
        <v>52.48001</v>
      </c>
      <c r="F9946" s="190">
        <v>51.48</v>
      </c>
      <c r="G9946" s="190"/>
      <c r="H9946" s="190"/>
      <c r="I9946" s="190"/>
      <c r="J9946" s="106">
        <v>38427</v>
      </c>
      <c r="K9946" s="190">
        <v>17.55</v>
      </c>
      <c r="L9946" s="190">
        <v>17.239999999999998</v>
      </c>
      <c r="M9946" s="190"/>
      <c r="N9946" s="190"/>
      <c r="O9946" s="190"/>
      <c r="P9946" s="106">
        <v>38427</v>
      </c>
      <c r="Q9946" s="190">
        <v>39</v>
      </c>
      <c r="R9946" s="190">
        <v>38.880000000000003</v>
      </c>
    </row>
    <row r="9947" spans="1:18">
      <c r="A9947" s="190"/>
      <c r="B9947" s="190"/>
      <c r="C9947" s="190"/>
      <c r="D9947" s="106">
        <v>38426</v>
      </c>
      <c r="E9947" s="190">
        <v>53.200009999999999</v>
      </c>
      <c r="F9947" s="190">
        <v>52.47</v>
      </c>
      <c r="G9947" s="190"/>
      <c r="H9947" s="190"/>
      <c r="I9947" s="190"/>
      <c r="J9947" s="106">
        <v>38426</v>
      </c>
      <c r="K9947" s="190">
        <v>17.95</v>
      </c>
      <c r="L9947" s="190">
        <v>17.54</v>
      </c>
      <c r="M9947" s="190"/>
      <c r="N9947" s="190"/>
      <c r="O9947" s="190"/>
      <c r="P9947" s="106">
        <v>38426</v>
      </c>
      <c r="Q9947" s="190">
        <v>38.93</v>
      </c>
      <c r="R9947" s="190">
        <v>39.049999999999997</v>
      </c>
    </row>
    <row r="9948" spans="1:18">
      <c r="A9948" s="190"/>
      <c r="B9948" s="190"/>
      <c r="C9948" s="190"/>
      <c r="D9948" s="106">
        <v>38425</v>
      </c>
      <c r="E9948" s="190">
        <v>52.210009999999997</v>
      </c>
      <c r="F9948" s="190">
        <v>53.01</v>
      </c>
      <c r="G9948" s="190"/>
      <c r="H9948" s="190"/>
      <c r="I9948" s="190"/>
      <c r="J9948" s="106">
        <v>38425</v>
      </c>
      <c r="K9948" s="190">
        <v>17.829999999999998</v>
      </c>
      <c r="L9948" s="190">
        <v>17.88</v>
      </c>
      <c r="M9948" s="190"/>
      <c r="N9948" s="190"/>
      <c r="O9948" s="190"/>
      <c r="P9948" s="106">
        <v>38425</v>
      </c>
      <c r="Q9948" s="190">
        <v>38.42</v>
      </c>
      <c r="R9948" s="190">
        <v>38.68</v>
      </c>
    </row>
    <row r="9949" spans="1:18">
      <c r="A9949" s="190"/>
      <c r="B9949" s="190"/>
      <c r="C9949" s="190"/>
      <c r="D9949" s="106">
        <v>38422</v>
      </c>
      <c r="E9949" s="190">
        <v>52.88</v>
      </c>
      <c r="F9949" s="190">
        <v>52.2</v>
      </c>
      <c r="G9949" s="190"/>
      <c r="H9949" s="190"/>
      <c r="I9949" s="190"/>
      <c r="J9949" s="106">
        <v>38422</v>
      </c>
      <c r="K9949" s="190">
        <v>17.7</v>
      </c>
      <c r="L9949" s="190">
        <v>17.78</v>
      </c>
      <c r="M9949" s="190"/>
      <c r="N9949" s="190"/>
      <c r="O9949" s="190"/>
      <c r="P9949" s="106">
        <v>38422</v>
      </c>
      <c r="Q9949" s="190">
        <v>39.24</v>
      </c>
      <c r="R9949" s="190">
        <v>38.17</v>
      </c>
    </row>
    <row r="9950" spans="1:18">
      <c r="A9950" s="190"/>
      <c r="B9950" s="190"/>
      <c r="C9950" s="190"/>
      <c r="D9950" s="106">
        <v>38421</v>
      </c>
      <c r="E9950" s="190">
        <v>53.059989999999999</v>
      </c>
      <c r="F9950" s="190">
        <v>52.85</v>
      </c>
      <c r="G9950" s="190"/>
      <c r="H9950" s="190"/>
      <c r="I9950" s="190"/>
      <c r="J9950" s="106">
        <v>38421</v>
      </c>
      <c r="K9950" s="190">
        <v>17.649999999999999</v>
      </c>
      <c r="L9950" s="190">
        <v>17.61</v>
      </c>
      <c r="M9950" s="190"/>
      <c r="N9950" s="190"/>
      <c r="O9950" s="190"/>
      <c r="P9950" s="106">
        <v>38421</v>
      </c>
      <c r="Q9950" s="190">
        <v>38.700000000000003</v>
      </c>
      <c r="R9950" s="190">
        <v>39.01</v>
      </c>
    </row>
    <row r="9951" spans="1:18">
      <c r="A9951" s="190"/>
      <c r="B9951" s="190"/>
      <c r="C9951" s="190"/>
      <c r="D9951" s="106">
        <v>38420</v>
      </c>
      <c r="E9951" s="190">
        <v>53.1</v>
      </c>
      <c r="F9951" s="190">
        <v>52.930010000000003</v>
      </c>
      <c r="G9951" s="190"/>
      <c r="H9951" s="190"/>
      <c r="I9951" s="190"/>
      <c r="J9951" s="106">
        <v>38420</v>
      </c>
      <c r="K9951" s="190">
        <v>17.68</v>
      </c>
      <c r="L9951" s="190">
        <v>17.649999999999999</v>
      </c>
      <c r="M9951" s="190"/>
      <c r="N9951" s="190"/>
      <c r="O9951" s="190"/>
      <c r="P9951" s="106">
        <v>38420</v>
      </c>
      <c r="Q9951" s="190">
        <v>38.82</v>
      </c>
      <c r="R9951" s="190">
        <v>38.700000000000003</v>
      </c>
    </row>
    <row r="9952" spans="1:18">
      <c r="A9952" s="190"/>
      <c r="B9952" s="190"/>
      <c r="C9952" s="190"/>
      <c r="D9952" s="106">
        <v>38419</v>
      </c>
      <c r="E9952" s="190">
        <v>53.44</v>
      </c>
      <c r="F9952" s="190">
        <v>53.33</v>
      </c>
      <c r="G9952" s="190"/>
      <c r="H9952" s="190"/>
      <c r="I9952" s="190"/>
      <c r="J9952" s="106">
        <v>38419</v>
      </c>
      <c r="K9952" s="190">
        <v>17.8</v>
      </c>
      <c r="L9952" s="190">
        <v>17.68</v>
      </c>
      <c r="M9952" s="190"/>
      <c r="N9952" s="190"/>
      <c r="O9952" s="190"/>
      <c r="P9952" s="106">
        <v>38419</v>
      </c>
      <c r="Q9952" s="190">
        <v>38.93</v>
      </c>
      <c r="R9952" s="190">
        <v>38.799999999999997</v>
      </c>
    </row>
    <row r="9953" spans="1:18">
      <c r="A9953" s="190"/>
      <c r="B9953" s="190"/>
      <c r="C9953" s="190"/>
      <c r="D9953" s="106">
        <v>38418</v>
      </c>
      <c r="E9953" s="190">
        <v>53.250010000000003</v>
      </c>
      <c r="F9953" s="190">
        <v>53.340009999999999</v>
      </c>
      <c r="G9953" s="190"/>
      <c r="H9953" s="190"/>
      <c r="I9953" s="190"/>
      <c r="J9953" s="106">
        <v>38418</v>
      </c>
      <c r="K9953" s="190">
        <v>17.2</v>
      </c>
      <c r="L9953" s="190">
        <v>17.39</v>
      </c>
      <c r="M9953" s="190"/>
      <c r="N9953" s="190"/>
      <c r="O9953" s="190"/>
      <c r="P9953" s="106">
        <v>38418</v>
      </c>
      <c r="Q9953" s="190">
        <v>38.9</v>
      </c>
      <c r="R9953" s="190">
        <v>38.93</v>
      </c>
    </row>
    <row r="9954" spans="1:18">
      <c r="A9954" s="190"/>
      <c r="B9954" s="190"/>
      <c r="C9954" s="190"/>
      <c r="D9954" s="106">
        <v>38415</v>
      </c>
      <c r="E9954" s="190">
        <v>52.65</v>
      </c>
      <c r="F9954" s="190">
        <v>53.179989999999997</v>
      </c>
      <c r="G9954" s="190"/>
      <c r="H9954" s="190"/>
      <c r="I9954" s="190"/>
      <c r="J9954" s="106">
        <v>38415</v>
      </c>
      <c r="K9954" s="190">
        <v>17.36</v>
      </c>
      <c r="L9954" s="190">
        <v>17.309999999999999</v>
      </c>
      <c r="M9954" s="190"/>
      <c r="N9954" s="190"/>
      <c r="O9954" s="190"/>
      <c r="P9954" s="106">
        <v>38415</v>
      </c>
      <c r="Q9954" s="190">
        <v>38.909999999999997</v>
      </c>
      <c r="R9954" s="190">
        <v>38.89</v>
      </c>
    </row>
    <row r="9955" spans="1:18">
      <c r="A9955" s="190"/>
      <c r="B9955" s="190"/>
      <c r="C9955" s="190"/>
      <c r="D9955" s="106">
        <v>38414</v>
      </c>
      <c r="E9955" s="190">
        <v>53.290010000000002</v>
      </c>
      <c r="F9955" s="190">
        <v>52.45</v>
      </c>
      <c r="G9955" s="190"/>
      <c r="H9955" s="190"/>
      <c r="I9955" s="190"/>
      <c r="J9955" s="106">
        <v>38414</v>
      </c>
      <c r="K9955" s="190">
        <v>17.399999999999999</v>
      </c>
      <c r="L9955" s="190">
        <v>17.350000000000001</v>
      </c>
      <c r="M9955" s="190"/>
      <c r="N9955" s="190"/>
      <c r="O9955" s="190"/>
      <c r="P9955" s="106">
        <v>38414</v>
      </c>
      <c r="Q9955" s="190">
        <v>38.979999999999997</v>
      </c>
      <c r="R9955" s="190">
        <v>38.71</v>
      </c>
    </row>
    <row r="9956" spans="1:18">
      <c r="A9956" s="190"/>
      <c r="B9956" s="190"/>
      <c r="C9956" s="190"/>
      <c r="D9956" s="106">
        <v>38413</v>
      </c>
      <c r="E9956" s="190">
        <v>52.999980000000001</v>
      </c>
      <c r="F9956" s="190">
        <v>53.16001</v>
      </c>
      <c r="G9956" s="190"/>
      <c r="H9956" s="190"/>
      <c r="I9956" s="190"/>
      <c r="J9956" s="106">
        <v>38413</v>
      </c>
      <c r="K9956" s="190">
        <v>17.350000000000001</v>
      </c>
      <c r="L9956" s="190">
        <v>17.28</v>
      </c>
      <c r="M9956" s="190"/>
      <c r="N9956" s="190"/>
      <c r="O9956" s="190"/>
      <c r="P9956" s="106">
        <v>38413</v>
      </c>
      <c r="Q9956" s="190">
        <v>38.869999999999997</v>
      </c>
      <c r="R9956" s="190">
        <v>38.78</v>
      </c>
    </row>
    <row r="9957" spans="1:18">
      <c r="A9957" s="190"/>
      <c r="B9957" s="190"/>
      <c r="C9957" s="190"/>
      <c r="D9957" s="106">
        <v>38412</v>
      </c>
      <c r="E9957" s="190">
        <v>52.350009999999997</v>
      </c>
      <c r="F9957" s="190">
        <v>53.020009999999999</v>
      </c>
      <c r="G9957" s="190"/>
      <c r="H9957" s="190"/>
      <c r="I9957" s="190"/>
      <c r="J9957" s="106">
        <v>38412</v>
      </c>
      <c r="K9957" s="190">
        <v>16.97</v>
      </c>
      <c r="L9957" s="190">
        <v>17.350000000000001</v>
      </c>
      <c r="M9957" s="190"/>
      <c r="N9957" s="190"/>
      <c r="O9957" s="190"/>
      <c r="P9957" s="106">
        <v>38412</v>
      </c>
      <c r="Q9957" s="190">
        <v>39.020000000000003</v>
      </c>
      <c r="R9957" s="190">
        <v>38.869999999999997</v>
      </c>
    </row>
    <row r="9958" spans="1:18">
      <c r="A9958" s="190"/>
      <c r="B9958" s="190"/>
      <c r="C9958" s="190"/>
      <c r="D9958" s="106">
        <v>38411</v>
      </c>
      <c r="E9958" s="190">
        <v>53.05</v>
      </c>
      <c r="F9958" s="190">
        <v>52.11</v>
      </c>
      <c r="G9958" s="190"/>
      <c r="H9958" s="190"/>
      <c r="I9958" s="190"/>
      <c r="J9958" s="106">
        <v>38411</v>
      </c>
      <c r="K9958" s="190">
        <v>17.350000000000001</v>
      </c>
      <c r="L9958" s="190">
        <v>16.920000000000002</v>
      </c>
      <c r="M9958" s="190"/>
      <c r="N9958" s="190"/>
      <c r="O9958" s="190"/>
      <c r="P9958" s="106">
        <v>38411</v>
      </c>
      <c r="Q9958" s="190">
        <v>39.49</v>
      </c>
      <c r="R9958" s="190">
        <v>39.020000000000003</v>
      </c>
    </row>
    <row r="9959" spans="1:18">
      <c r="A9959" s="190"/>
      <c r="B9959" s="190"/>
      <c r="C9959" s="190"/>
      <c r="D9959" s="106">
        <v>38408</v>
      </c>
      <c r="E9959" s="190">
        <v>53.179989999999997</v>
      </c>
      <c r="F9959" s="190">
        <v>52.99</v>
      </c>
      <c r="G9959" s="190"/>
      <c r="H9959" s="190"/>
      <c r="I9959" s="190"/>
      <c r="J9959" s="106">
        <v>38408</v>
      </c>
      <c r="K9959" s="190">
        <v>17.07</v>
      </c>
      <c r="L9959" s="190">
        <v>17.43</v>
      </c>
      <c r="M9959" s="190"/>
      <c r="N9959" s="190"/>
      <c r="O9959" s="190"/>
      <c r="P9959" s="106">
        <v>38408</v>
      </c>
      <c r="Q9959" s="190">
        <v>38.81</v>
      </c>
      <c r="R9959" s="190">
        <v>39.49</v>
      </c>
    </row>
    <row r="9960" spans="1:18">
      <c r="A9960" s="190"/>
      <c r="B9960" s="190"/>
      <c r="C9960" s="190"/>
      <c r="D9960" s="106">
        <v>38407</v>
      </c>
      <c r="E9960" s="190">
        <v>53.1</v>
      </c>
      <c r="F9960" s="190">
        <v>52.999980000000001</v>
      </c>
      <c r="G9960" s="190"/>
      <c r="H9960" s="190"/>
      <c r="I9960" s="190"/>
      <c r="J9960" s="106">
        <v>38407</v>
      </c>
      <c r="K9960" s="190">
        <v>16.96</v>
      </c>
      <c r="L9960" s="190">
        <v>17.04</v>
      </c>
      <c r="M9960" s="190"/>
      <c r="N9960" s="190"/>
      <c r="O9960" s="190"/>
      <c r="P9960" s="106">
        <v>38407</v>
      </c>
      <c r="Q9960" s="190">
        <v>38.520000000000003</v>
      </c>
      <c r="R9960" s="190">
        <v>38.79</v>
      </c>
    </row>
    <row r="9961" spans="1:18">
      <c r="A9961" s="190"/>
      <c r="B9961" s="190"/>
      <c r="C9961" s="190"/>
      <c r="D9961" s="106">
        <v>38406</v>
      </c>
      <c r="E9961" s="190">
        <v>52.780009999999997</v>
      </c>
      <c r="F9961" s="190">
        <v>53.219990000000003</v>
      </c>
      <c r="G9961" s="190"/>
      <c r="H9961" s="190"/>
      <c r="I9961" s="190"/>
      <c r="J9961" s="106">
        <v>38406</v>
      </c>
      <c r="K9961" s="190">
        <v>16.940000000000001</v>
      </c>
      <c r="L9961" s="190">
        <v>16.96</v>
      </c>
      <c r="M9961" s="190"/>
      <c r="N9961" s="190"/>
      <c r="O9961" s="190"/>
      <c r="P9961" s="106">
        <v>38406</v>
      </c>
      <c r="Q9961" s="190">
        <v>38.549999999999997</v>
      </c>
      <c r="R9961" s="190">
        <v>38.5</v>
      </c>
    </row>
    <row r="9962" spans="1:18">
      <c r="A9962" s="190"/>
      <c r="B9962" s="190"/>
      <c r="C9962" s="190"/>
      <c r="D9962" s="106">
        <v>38405</v>
      </c>
      <c r="E9962" s="190">
        <v>53.59</v>
      </c>
      <c r="F9962" s="190">
        <v>52.65</v>
      </c>
      <c r="G9962" s="190"/>
      <c r="H9962" s="190"/>
      <c r="I9962" s="190"/>
      <c r="J9962" s="106">
        <v>38405</v>
      </c>
      <c r="K9962" s="190">
        <v>17.350000000000001</v>
      </c>
      <c r="L9962" s="190">
        <v>16.93</v>
      </c>
      <c r="M9962" s="190"/>
      <c r="N9962" s="190"/>
      <c r="O9962" s="190"/>
      <c r="P9962" s="106">
        <v>38405</v>
      </c>
      <c r="Q9962" s="190">
        <v>39.340000000000003</v>
      </c>
      <c r="R9962" s="190">
        <v>38.33</v>
      </c>
    </row>
    <row r="9963" spans="1:18">
      <c r="A9963" s="190"/>
      <c r="B9963" s="190"/>
      <c r="C9963" s="190"/>
      <c r="D9963" s="106">
        <v>38401</v>
      </c>
      <c r="E9963" s="190">
        <v>54.05</v>
      </c>
      <c r="F9963" s="190">
        <v>53.579990000000002</v>
      </c>
      <c r="G9963" s="190"/>
      <c r="H9963" s="190"/>
      <c r="I9963" s="190"/>
      <c r="J9963" s="106">
        <v>38401</v>
      </c>
      <c r="K9963" s="190">
        <v>17.36</v>
      </c>
      <c r="L9963" s="190">
        <v>17.36</v>
      </c>
      <c r="M9963" s="190"/>
      <c r="N9963" s="190"/>
      <c r="O9963" s="190"/>
      <c r="P9963" s="106">
        <v>38401</v>
      </c>
      <c r="Q9963" s="190">
        <v>39.619999999999997</v>
      </c>
      <c r="R9963" s="190">
        <v>39.39</v>
      </c>
    </row>
    <row r="9964" spans="1:18">
      <c r="A9964" s="190"/>
      <c r="B9964" s="190"/>
      <c r="C9964" s="190"/>
      <c r="D9964" s="106">
        <v>38400</v>
      </c>
      <c r="E9964" s="190">
        <v>54.709989999999998</v>
      </c>
      <c r="F9964" s="190">
        <v>54.04</v>
      </c>
      <c r="G9964" s="190"/>
      <c r="H9964" s="190"/>
      <c r="I9964" s="190"/>
      <c r="J9964" s="106">
        <v>38400</v>
      </c>
      <c r="K9964" s="190">
        <v>17.350000000000001</v>
      </c>
      <c r="L9964" s="190">
        <v>17.350000000000001</v>
      </c>
      <c r="M9964" s="190"/>
      <c r="N9964" s="190"/>
      <c r="O9964" s="190"/>
      <c r="P9964" s="106">
        <v>38400</v>
      </c>
      <c r="Q9964" s="190">
        <v>39.92</v>
      </c>
      <c r="R9964" s="190">
        <v>39.450000000000003</v>
      </c>
    </row>
    <row r="9965" spans="1:18">
      <c r="A9965" s="190"/>
      <c r="B9965" s="190"/>
      <c r="C9965" s="190"/>
      <c r="D9965" s="106">
        <v>38399</v>
      </c>
      <c r="E9965" s="190">
        <v>54.7</v>
      </c>
      <c r="F9965" s="190">
        <v>54.709989999999998</v>
      </c>
      <c r="G9965" s="190"/>
      <c r="H9965" s="190"/>
      <c r="I9965" s="190"/>
      <c r="J9965" s="106">
        <v>38399</v>
      </c>
      <c r="K9965" s="190">
        <v>17.3</v>
      </c>
      <c r="L9965" s="190">
        <v>17.399999999999999</v>
      </c>
      <c r="M9965" s="190"/>
      <c r="N9965" s="190"/>
      <c r="O9965" s="190"/>
      <c r="P9965" s="106">
        <v>38399</v>
      </c>
      <c r="Q9965" s="190">
        <v>40.08</v>
      </c>
      <c r="R9965" s="190">
        <v>39.96</v>
      </c>
    </row>
    <row r="9966" spans="1:18">
      <c r="A9966" s="190"/>
      <c r="B9966" s="190"/>
      <c r="C9966" s="190"/>
      <c r="D9966" s="106">
        <v>38398</v>
      </c>
      <c r="E9966" s="190">
        <v>54.150010000000002</v>
      </c>
      <c r="F9966" s="190">
        <v>54.780009999999997</v>
      </c>
      <c r="G9966" s="190"/>
      <c r="H9966" s="190"/>
      <c r="I9966" s="190"/>
      <c r="J9966" s="106">
        <v>38398</v>
      </c>
      <c r="K9966" s="190">
        <v>17.309999999999999</v>
      </c>
      <c r="L9966" s="190">
        <v>17.39</v>
      </c>
      <c r="M9966" s="190"/>
      <c r="N9966" s="190"/>
      <c r="O9966" s="190"/>
      <c r="P9966" s="106">
        <v>38398</v>
      </c>
      <c r="Q9966" s="190">
        <v>39.71</v>
      </c>
      <c r="R9966" s="190">
        <v>40.200000000000003</v>
      </c>
    </row>
    <row r="9967" spans="1:18">
      <c r="A9967" s="190"/>
      <c r="B9967" s="190"/>
      <c r="C9967" s="190"/>
      <c r="D9967" s="106">
        <v>38397</v>
      </c>
      <c r="E9967" s="190">
        <v>54.25</v>
      </c>
      <c r="F9967" s="190">
        <v>54.23</v>
      </c>
      <c r="G9967" s="190"/>
      <c r="H9967" s="190"/>
      <c r="I9967" s="190"/>
      <c r="J9967" s="106">
        <v>38397</v>
      </c>
      <c r="K9967" s="190">
        <v>17.21</v>
      </c>
      <c r="L9967" s="190">
        <v>17.25</v>
      </c>
      <c r="M9967" s="190"/>
      <c r="N9967" s="190"/>
      <c r="O9967" s="190"/>
      <c r="P9967" s="106">
        <v>38397</v>
      </c>
      <c r="Q9967" s="190">
        <v>39.700000000000003</v>
      </c>
      <c r="R9967" s="190">
        <v>39.6</v>
      </c>
    </row>
    <row r="9968" spans="1:18">
      <c r="A9968" s="190"/>
      <c r="B9968" s="190"/>
      <c r="C9968" s="190"/>
      <c r="D9968" s="106">
        <v>38394</v>
      </c>
      <c r="E9968" s="190">
        <v>53.1</v>
      </c>
      <c r="F9968" s="190">
        <v>53.66</v>
      </c>
      <c r="G9968" s="190"/>
      <c r="H9968" s="190"/>
      <c r="I9968" s="190"/>
      <c r="J9968" s="106">
        <v>38394</v>
      </c>
      <c r="K9968" s="190">
        <v>16.98</v>
      </c>
      <c r="L9968" s="190">
        <v>17.149999999999999</v>
      </c>
      <c r="M9968" s="190"/>
      <c r="N9968" s="190"/>
      <c r="O9968" s="190"/>
      <c r="P9968" s="106">
        <v>38394</v>
      </c>
      <c r="Q9968" s="190">
        <v>39.46</v>
      </c>
      <c r="R9968" s="190">
        <v>39.76</v>
      </c>
    </row>
    <row r="9969" spans="1:18">
      <c r="A9969" s="190"/>
      <c r="B9969" s="190"/>
      <c r="C9969" s="190"/>
      <c r="D9969" s="106">
        <v>38393</v>
      </c>
      <c r="E9969" s="190">
        <v>54.619990000000001</v>
      </c>
      <c r="F9969" s="190">
        <v>52.76</v>
      </c>
      <c r="G9969" s="190"/>
      <c r="H9969" s="190"/>
      <c r="I9969" s="190"/>
      <c r="J9969" s="106">
        <v>38393</v>
      </c>
      <c r="K9969" s="190">
        <v>17</v>
      </c>
      <c r="L9969" s="190">
        <v>16.96</v>
      </c>
      <c r="M9969" s="190"/>
      <c r="N9969" s="190"/>
      <c r="O9969" s="190"/>
      <c r="P9969" s="106">
        <v>38393</v>
      </c>
      <c r="Q9969" s="190">
        <v>39.26</v>
      </c>
      <c r="R9969" s="190">
        <v>39.46</v>
      </c>
    </row>
    <row r="9970" spans="1:18">
      <c r="A9970" s="190"/>
      <c r="B9970" s="190"/>
      <c r="C9970" s="190"/>
      <c r="D9970" s="106">
        <v>38392</v>
      </c>
      <c r="E9970" s="190">
        <v>55.599989999999998</v>
      </c>
      <c r="F9970" s="190">
        <v>54.859990000000003</v>
      </c>
      <c r="G9970" s="190"/>
      <c r="H9970" s="190"/>
      <c r="I9970" s="190"/>
      <c r="J9970" s="106">
        <v>38392</v>
      </c>
      <c r="K9970" s="190">
        <v>17</v>
      </c>
      <c r="L9970" s="190">
        <v>16.89</v>
      </c>
      <c r="M9970" s="190"/>
      <c r="N9970" s="190"/>
      <c r="O9970" s="190"/>
      <c r="P9970" s="106">
        <v>38392</v>
      </c>
      <c r="Q9970" s="190">
        <v>39.71</v>
      </c>
      <c r="R9970" s="190">
        <v>39.270000000000003</v>
      </c>
    </row>
    <row r="9971" spans="1:18">
      <c r="A9971" s="190"/>
      <c r="B9971" s="190"/>
      <c r="C9971" s="190"/>
      <c r="D9971" s="106">
        <v>38391</v>
      </c>
      <c r="E9971" s="190">
        <v>55.35</v>
      </c>
      <c r="F9971" s="190">
        <v>55.399990000000003</v>
      </c>
      <c r="G9971" s="190"/>
      <c r="H9971" s="190"/>
      <c r="I9971" s="190"/>
      <c r="J9971" s="106">
        <v>38391</v>
      </c>
      <c r="K9971" s="190">
        <v>17.18</v>
      </c>
      <c r="L9971" s="190">
        <v>16.989999999999998</v>
      </c>
      <c r="M9971" s="190"/>
      <c r="N9971" s="190"/>
      <c r="O9971" s="190"/>
      <c r="P9971" s="106">
        <v>38391</v>
      </c>
      <c r="Q9971" s="190">
        <v>41.51</v>
      </c>
      <c r="R9971" s="190">
        <v>39.71</v>
      </c>
    </row>
    <row r="9972" spans="1:18">
      <c r="A9972" s="190"/>
      <c r="B9972" s="190"/>
      <c r="C9972" s="190"/>
      <c r="D9972" s="106">
        <v>38390</v>
      </c>
      <c r="E9972" s="190">
        <v>55.19999</v>
      </c>
      <c r="F9972" s="190">
        <v>55.429989999999997</v>
      </c>
      <c r="G9972" s="190"/>
      <c r="H9972" s="190"/>
      <c r="I9972" s="190"/>
      <c r="J9972" s="106">
        <v>38390</v>
      </c>
      <c r="K9972" s="190">
        <v>17.37</v>
      </c>
      <c r="L9972" s="190">
        <v>17.149999999999999</v>
      </c>
      <c r="M9972" s="190"/>
      <c r="N9972" s="190"/>
      <c r="O9972" s="190"/>
      <c r="P9972" s="106">
        <v>38390</v>
      </c>
      <c r="Q9972" s="190">
        <v>41.45</v>
      </c>
      <c r="R9972" s="190">
        <v>41.76</v>
      </c>
    </row>
    <row r="9973" spans="1:18">
      <c r="A9973" s="190"/>
      <c r="B9973" s="190"/>
      <c r="C9973" s="190"/>
      <c r="D9973" s="106">
        <v>38387</v>
      </c>
      <c r="E9973" s="190">
        <v>55.15</v>
      </c>
      <c r="F9973" s="190">
        <v>55.379989999999999</v>
      </c>
      <c r="G9973" s="190"/>
      <c r="H9973" s="190"/>
      <c r="I9973" s="190"/>
      <c r="J9973" s="106">
        <v>38387</v>
      </c>
      <c r="K9973" s="190">
        <v>17.239999999999998</v>
      </c>
      <c r="L9973" s="190">
        <v>17.3</v>
      </c>
      <c r="M9973" s="190"/>
      <c r="N9973" s="190"/>
      <c r="O9973" s="190"/>
      <c r="P9973" s="106">
        <v>38387</v>
      </c>
      <c r="Q9973" s="190">
        <v>41.42</v>
      </c>
      <c r="R9973" s="190">
        <v>41.45</v>
      </c>
    </row>
    <row r="9974" spans="1:18">
      <c r="A9974" s="190"/>
      <c r="B9974" s="190"/>
      <c r="C9974" s="190"/>
      <c r="D9974" s="106">
        <v>38386</v>
      </c>
      <c r="E9974" s="190">
        <v>55.23001</v>
      </c>
      <c r="F9974" s="190">
        <v>55.090009999999999</v>
      </c>
      <c r="G9974" s="190"/>
      <c r="H9974" s="190"/>
      <c r="I9974" s="190"/>
      <c r="J9974" s="106">
        <v>38386</v>
      </c>
      <c r="K9974" s="190">
        <v>17.18</v>
      </c>
      <c r="L9974" s="190">
        <v>17.23</v>
      </c>
      <c r="M9974" s="190"/>
      <c r="N9974" s="190"/>
      <c r="O9974" s="190"/>
      <c r="P9974" s="106">
        <v>38386</v>
      </c>
      <c r="Q9974" s="190">
        <v>41.28</v>
      </c>
      <c r="R9974" s="190">
        <v>41.56</v>
      </c>
    </row>
    <row r="9975" spans="1:18">
      <c r="A9975" s="190"/>
      <c r="B9975" s="190"/>
      <c r="C9975" s="190"/>
      <c r="D9975" s="106">
        <v>38385</v>
      </c>
      <c r="E9975" s="190">
        <v>55.000019999999999</v>
      </c>
      <c r="F9975" s="190">
        <v>55.19</v>
      </c>
      <c r="G9975" s="190"/>
      <c r="H9975" s="190"/>
      <c r="I9975" s="190"/>
      <c r="J9975" s="106">
        <v>38385</v>
      </c>
      <c r="K9975" s="190">
        <v>17.18</v>
      </c>
      <c r="L9975" s="190">
        <v>17.14</v>
      </c>
      <c r="M9975" s="190"/>
      <c r="N9975" s="190"/>
      <c r="O9975" s="190"/>
      <c r="P9975" s="106">
        <v>38385</v>
      </c>
      <c r="Q9975" s="190">
        <v>41.38</v>
      </c>
      <c r="R9975" s="190">
        <v>41.39</v>
      </c>
    </row>
    <row r="9976" spans="1:18">
      <c r="A9976" s="190"/>
      <c r="B9976" s="190"/>
      <c r="C9976" s="190"/>
      <c r="D9976" s="106">
        <v>38384</v>
      </c>
      <c r="E9976" s="190">
        <v>54.799990000000001</v>
      </c>
      <c r="F9976" s="190">
        <v>54.859990000000003</v>
      </c>
      <c r="G9976" s="190"/>
      <c r="H9976" s="190"/>
      <c r="I9976" s="190"/>
      <c r="J9976" s="106">
        <v>38384</v>
      </c>
      <c r="K9976" s="190">
        <v>17.239999999999998</v>
      </c>
      <c r="L9976" s="190">
        <v>17.149999999999999</v>
      </c>
      <c r="M9976" s="190"/>
      <c r="N9976" s="190"/>
      <c r="O9976" s="190"/>
      <c r="P9976" s="106">
        <v>38384</v>
      </c>
      <c r="Q9976" s="190">
        <v>40.700000000000003</v>
      </c>
      <c r="R9976" s="190">
        <v>41.24</v>
      </c>
    </row>
    <row r="9977" spans="1:18">
      <c r="A9977" s="190"/>
      <c r="B9977" s="190"/>
      <c r="C9977" s="190"/>
      <c r="D9977" s="106">
        <v>38383</v>
      </c>
      <c r="E9977" s="190">
        <v>54.259990000000002</v>
      </c>
      <c r="F9977" s="190">
        <v>54.600009999999997</v>
      </c>
      <c r="G9977" s="190"/>
      <c r="H9977" s="190"/>
      <c r="I9977" s="190"/>
      <c r="J9977" s="106">
        <v>38383</v>
      </c>
      <c r="K9977" s="190">
        <v>17.22</v>
      </c>
      <c r="L9977" s="190">
        <v>17.170000000000002</v>
      </c>
      <c r="M9977" s="190"/>
      <c r="N9977" s="190"/>
      <c r="O9977" s="190"/>
      <c r="P9977" s="106">
        <v>38383</v>
      </c>
      <c r="Q9977" s="190">
        <v>40.15</v>
      </c>
      <c r="R9977" s="190">
        <v>40.58</v>
      </c>
    </row>
    <row r="9978" spans="1:18">
      <c r="A9978" s="190"/>
      <c r="B9978" s="190"/>
      <c r="C9978" s="190"/>
      <c r="D9978" s="106">
        <v>38380</v>
      </c>
      <c r="E9978" s="190">
        <v>54.319989999999997</v>
      </c>
      <c r="F9978" s="190">
        <v>53.899990000000003</v>
      </c>
      <c r="G9978" s="190"/>
      <c r="H9978" s="190"/>
      <c r="I9978" s="190"/>
      <c r="J9978" s="106">
        <v>38380</v>
      </c>
      <c r="K9978" s="190">
        <v>16.97</v>
      </c>
      <c r="L9978" s="190">
        <v>17.02</v>
      </c>
      <c r="M9978" s="190"/>
      <c r="N9978" s="190"/>
      <c r="O9978" s="190"/>
      <c r="P9978" s="106">
        <v>38380</v>
      </c>
      <c r="Q9978" s="190">
        <v>40.049999999999997</v>
      </c>
      <c r="R9978" s="190">
        <v>39.74</v>
      </c>
    </row>
    <row r="9979" spans="1:18">
      <c r="A9979" s="190"/>
      <c r="B9979" s="190"/>
      <c r="C9979" s="190"/>
      <c r="D9979" s="106">
        <v>38379</v>
      </c>
      <c r="E9979" s="190">
        <v>54.499989999999997</v>
      </c>
      <c r="F9979" s="190">
        <v>54.119990000000001</v>
      </c>
      <c r="G9979" s="190"/>
      <c r="H9979" s="190"/>
      <c r="I9979" s="190"/>
      <c r="J9979" s="106">
        <v>38379</v>
      </c>
      <c r="K9979" s="190">
        <v>17.05</v>
      </c>
      <c r="L9979" s="190">
        <v>16.96</v>
      </c>
      <c r="M9979" s="190"/>
      <c r="N9979" s="190"/>
      <c r="O9979" s="190"/>
      <c r="P9979" s="106">
        <v>38379</v>
      </c>
      <c r="Q9979" s="190">
        <v>40.36</v>
      </c>
      <c r="R9979" s="190">
        <v>39.89</v>
      </c>
    </row>
    <row r="9980" spans="1:18">
      <c r="A9980" s="190"/>
      <c r="B9980" s="190"/>
      <c r="C9980" s="190"/>
      <c r="D9980" s="106">
        <v>38378</v>
      </c>
      <c r="E9980" s="190">
        <v>54.370010000000001</v>
      </c>
      <c r="F9980" s="190">
        <v>54.420009999999998</v>
      </c>
      <c r="G9980" s="190"/>
      <c r="H9980" s="190"/>
      <c r="I9980" s="190"/>
      <c r="J9980" s="106">
        <v>38378</v>
      </c>
      <c r="K9980" s="190">
        <v>16.579999999999998</v>
      </c>
      <c r="L9980" s="190">
        <v>17.059999999999999</v>
      </c>
      <c r="M9980" s="190"/>
      <c r="N9980" s="190"/>
      <c r="O9980" s="190"/>
      <c r="P9980" s="106">
        <v>38378</v>
      </c>
      <c r="Q9980" s="190">
        <v>40.049999999999997</v>
      </c>
      <c r="R9980" s="190">
        <v>40.46</v>
      </c>
    </row>
    <row r="9981" spans="1:18">
      <c r="A9981" s="190"/>
      <c r="B9981" s="190"/>
      <c r="C9981" s="190"/>
      <c r="D9981" s="106">
        <v>38377</v>
      </c>
      <c r="E9981" s="190">
        <v>52.56</v>
      </c>
      <c r="F9981" s="190">
        <v>54.389989999999997</v>
      </c>
      <c r="G9981" s="190"/>
      <c r="H9981" s="190"/>
      <c r="I9981" s="190"/>
      <c r="J9981" s="106">
        <v>38377</v>
      </c>
      <c r="K9981" s="190">
        <v>16.72</v>
      </c>
      <c r="L9981" s="190">
        <v>16.54</v>
      </c>
      <c r="M9981" s="190"/>
      <c r="N9981" s="190"/>
      <c r="O9981" s="190"/>
      <c r="P9981" s="106">
        <v>38377</v>
      </c>
      <c r="Q9981" s="190">
        <v>39.86</v>
      </c>
      <c r="R9981" s="190">
        <v>39.93</v>
      </c>
    </row>
    <row r="9982" spans="1:18">
      <c r="A9982" s="190"/>
      <c r="B9982" s="190"/>
      <c r="C9982" s="190"/>
      <c r="D9982" s="106">
        <v>38376</v>
      </c>
      <c r="E9982" s="190">
        <v>54.99</v>
      </c>
      <c r="F9982" s="190">
        <v>54.510010000000001</v>
      </c>
      <c r="G9982" s="190"/>
      <c r="H9982" s="190"/>
      <c r="I9982" s="190"/>
      <c r="J9982" s="106">
        <v>38376</v>
      </c>
      <c r="K9982" s="190">
        <v>16.71</v>
      </c>
      <c r="L9982" s="190">
        <v>16.71</v>
      </c>
      <c r="M9982" s="190"/>
      <c r="N9982" s="190"/>
      <c r="O9982" s="190"/>
      <c r="P9982" s="106">
        <v>38376</v>
      </c>
      <c r="Q9982" s="190">
        <v>39.979999999999997</v>
      </c>
      <c r="R9982" s="190">
        <v>39.86</v>
      </c>
    </row>
    <row r="9983" spans="1:18">
      <c r="A9983" s="190"/>
      <c r="B9983" s="190"/>
      <c r="C9983" s="190"/>
      <c r="D9983" s="106">
        <v>38373</v>
      </c>
      <c r="E9983" s="190">
        <v>55.69999</v>
      </c>
      <c r="F9983" s="190">
        <v>54.92</v>
      </c>
      <c r="G9983" s="190"/>
      <c r="H9983" s="190"/>
      <c r="I9983" s="190"/>
      <c r="J9983" s="106">
        <v>38373</v>
      </c>
      <c r="K9983" s="190">
        <v>16.61</v>
      </c>
      <c r="L9983" s="190">
        <v>16.71</v>
      </c>
      <c r="M9983" s="190"/>
      <c r="N9983" s="190"/>
      <c r="O9983" s="190"/>
      <c r="P9983" s="106">
        <v>38373</v>
      </c>
      <c r="Q9983" s="190">
        <v>39.92</v>
      </c>
      <c r="R9983" s="190">
        <v>39.89</v>
      </c>
    </row>
    <row r="9984" spans="1:18">
      <c r="A9984" s="190"/>
      <c r="B9984" s="190"/>
      <c r="C9984" s="190"/>
      <c r="D9984" s="106">
        <v>38372</v>
      </c>
      <c r="E9984" s="190">
        <v>55.900010000000002</v>
      </c>
      <c r="F9984" s="190">
        <v>55.76</v>
      </c>
      <c r="G9984" s="190"/>
      <c r="H9984" s="190"/>
      <c r="I9984" s="190"/>
      <c r="J9984" s="106">
        <v>38372</v>
      </c>
      <c r="K9984" s="190">
        <v>16.77</v>
      </c>
      <c r="L9984" s="190">
        <v>16.61</v>
      </c>
      <c r="M9984" s="190"/>
      <c r="N9984" s="190"/>
      <c r="O9984" s="190"/>
      <c r="P9984" s="106">
        <v>38372</v>
      </c>
      <c r="Q9984" s="190">
        <v>40.549999999999997</v>
      </c>
      <c r="R9984" s="190">
        <v>39.92</v>
      </c>
    </row>
    <row r="9985" spans="1:18">
      <c r="A9985" s="190"/>
      <c r="B9985" s="190"/>
      <c r="C9985" s="190"/>
      <c r="D9985" s="106">
        <v>38371</v>
      </c>
      <c r="E9985" s="190">
        <v>56.040010000000002</v>
      </c>
      <c r="F9985" s="190">
        <v>55.939990000000002</v>
      </c>
      <c r="G9985" s="190"/>
      <c r="H9985" s="190"/>
      <c r="I9985" s="190"/>
      <c r="J9985" s="106">
        <v>38371</v>
      </c>
      <c r="K9985" s="190">
        <v>16.78</v>
      </c>
      <c r="L9985" s="190">
        <v>16.88</v>
      </c>
      <c r="M9985" s="190"/>
      <c r="N9985" s="190"/>
      <c r="O9985" s="190"/>
      <c r="P9985" s="106">
        <v>38371</v>
      </c>
      <c r="Q9985" s="190">
        <v>40.75</v>
      </c>
      <c r="R9985" s="190">
        <v>40.549999999999997</v>
      </c>
    </row>
    <row r="9986" spans="1:18">
      <c r="A9986" s="190"/>
      <c r="B9986" s="190"/>
      <c r="C9986" s="190"/>
      <c r="D9986" s="106">
        <v>38370</v>
      </c>
      <c r="E9986" s="190">
        <v>54.169989999999999</v>
      </c>
      <c r="F9986" s="190">
        <v>55.750010000000003</v>
      </c>
      <c r="G9986" s="190"/>
      <c r="H9986" s="190"/>
      <c r="I9986" s="190"/>
      <c r="J9986" s="106">
        <v>38370</v>
      </c>
      <c r="K9986" s="190">
        <v>16.75</v>
      </c>
      <c r="L9986" s="190">
        <v>17.079999999999998</v>
      </c>
      <c r="M9986" s="190"/>
      <c r="N9986" s="190"/>
      <c r="O9986" s="190"/>
      <c r="P9986" s="106">
        <v>38370</v>
      </c>
      <c r="Q9986" s="190">
        <v>40.28</v>
      </c>
      <c r="R9986" s="190">
        <v>41.15</v>
      </c>
    </row>
    <row r="9987" spans="1:18">
      <c r="A9987" s="190"/>
      <c r="B9987" s="190"/>
      <c r="C9987" s="190"/>
      <c r="D9987" s="106">
        <v>38366</v>
      </c>
      <c r="E9987" s="190">
        <v>54.299990000000001</v>
      </c>
      <c r="F9987" s="190">
        <v>54.16</v>
      </c>
      <c r="G9987" s="190"/>
      <c r="H9987" s="190"/>
      <c r="I9987" s="190"/>
      <c r="J9987" s="106">
        <v>38366</v>
      </c>
      <c r="K9987" s="190">
        <v>16.93</v>
      </c>
      <c r="L9987" s="190">
        <v>17</v>
      </c>
      <c r="M9987" s="190"/>
      <c r="N9987" s="190"/>
      <c r="O9987" s="190"/>
      <c r="P9987" s="106">
        <v>38366</v>
      </c>
      <c r="Q9987" s="190">
        <v>40.01</v>
      </c>
      <c r="R9987" s="190">
        <v>40.270000000000003</v>
      </c>
    </row>
    <row r="9988" spans="1:18">
      <c r="A9988" s="190"/>
      <c r="B9988" s="190"/>
      <c r="C9988" s="190"/>
      <c r="D9988" s="106">
        <v>38365</v>
      </c>
      <c r="E9988" s="190">
        <v>54.72</v>
      </c>
      <c r="F9988" s="190">
        <v>54.220010000000002</v>
      </c>
      <c r="G9988" s="190"/>
      <c r="H9988" s="190"/>
      <c r="I9988" s="190"/>
      <c r="J9988" s="106">
        <v>38365</v>
      </c>
      <c r="K9988" s="190">
        <v>17.3</v>
      </c>
      <c r="L9988" s="190">
        <v>16.93</v>
      </c>
      <c r="M9988" s="190"/>
      <c r="N9988" s="190"/>
      <c r="O9988" s="190"/>
      <c r="P9988" s="106">
        <v>38365</v>
      </c>
      <c r="Q9988" s="190">
        <v>40.22</v>
      </c>
      <c r="R9988" s="190">
        <v>40.1</v>
      </c>
    </row>
    <row r="9989" spans="1:18">
      <c r="A9989" s="190"/>
      <c r="B9989" s="190"/>
      <c r="C9989" s="190"/>
      <c r="D9989" s="106">
        <v>38364</v>
      </c>
      <c r="E9989" s="190">
        <v>55.249980000000001</v>
      </c>
      <c r="F9989" s="190">
        <v>55.05001</v>
      </c>
      <c r="G9989" s="190"/>
      <c r="H9989" s="190"/>
      <c r="I9989" s="190"/>
      <c r="J9989" s="106">
        <v>38364</v>
      </c>
      <c r="K9989" s="190">
        <v>17.2</v>
      </c>
      <c r="L9989" s="190">
        <v>17.29</v>
      </c>
      <c r="M9989" s="190"/>
      <c r="N9989" s="190"/>
      <c r="O9989" s="190"/>
      <c r="P9989" s="106">
        <v>38364</v>
      </c>
      <c r="Q9989" s="190">
        <v>39.72</v>
      </c>
      <c r="R9989" s="190">
        <v>40.32</v>
      </c>
    </row>
    <row r="9990" spans="1:18">
      <c r="A9990" s="190"/>
      <c r="B9990" s="190"/>
      <c r="C9990" s="190"/>
      <c r="D9990" s="106">
        <v>38363</v>
      </c>
      <c r="E9990" s="190">
        <v>55.990009999999998</v>
      </c>
      <c r="F9990" s="190">
        <v>55.33999</v>
      </c>
      <c r="G9990" s="190"/>
      <c r="H9990" s="190"/>
      <c r="I9990" s="190"/>
      <c r="J9990" s="106">
        <v>38363</v>
      </c>
      <c r="K9990" s="190">
        <v>17.100000000000001</v>
      </c>
      <c r="L9990" s="190">
        <v>17.2</v>
      </c>
      <c r="M9990" s="190"/>
      <c r="N9990" s="190"/>
      <c r="O9990" s="190"/>
      <c r="P9990" s="106">
        <v>38363</v>
      </c>
      <c r="Q9990" s="190">
        <v>39.99</v>
      </c>
      <c r="R9990" s="190">
        <v>39.729999999999997</v>
      </c>
    </row>
    <row r="9991" spans="1:18">
      <c r="A9991" s="190"/>
      <c r="B9991" s="190"/>
      <c r="C9991" s="190"/>
      <c r="D9991" s="106">
        <v>38362</v>
      </c>
      <c r="E9991" s="190">
        <v>55.950009999999999</v>
      </c>
      <c r="F9991" s="190">
        <v>56.05</v>
      </c>
      <c r="G9991" s="190"/>
      <c r="H9991" s="190"/>
      <c r="I9991" s="190"/>
      <c r="J9991" s="106">
        <v>38362</v>
      </c>
      <c r="K9991" s="190">
        <v>17.05</v>
      </c>
      <c r="L9991" s="190">
        <v>17.149999999999999</v>
      </c>
      <c r="M9991" s="190"/>
      <c r="N9991" s="190"/>
      <c r="O9991" s="190"/>
      <c r="P9991" s="106">
        <v>38362</v>
      </c>
      <c r="Q9991" s="190">
        <v>39.75</v>
      </c>
      <c r="R9991" s="190">
        <v>39.99</v>
      </c>
    </row>
    <row r="9992" spans="1:18">
      <c r="A9992" s="190"/>
      <c r="B9992" s="190"/>
      <c r="C9992" s="190"/>
      <c r="D9992" s="106">
        <v>38359</v>
      </c>
      <c r="E9992" s="190">
        <v>56.400010000000002</v>
      </c>
      <c r="F9992" s="190">
        <v>55.950009999999999</v>
      </c>
      <c r="G9992" s="190"/>
      <c r="H9992" s="190"/>
      <c r="I9992" s="190"/>
      <c r="J9992" s="106">
        <v>38359</v>
      </c>
      <c r="K9992" s="190">
        <v>17.25</v>
      </c>
      <c r="L9992" s="190">
        <v>17.05</v>
      </c>
      <c r="M9992" s="190"/>
      <c r="N9992" s="190"/>
      <c r="O9992" s="190"/>
      <c r="P9992" s="106">
        <v>38359</v>
      </c>
      <c r="Q9992" s="190">
        <v>40.200000000000003</v>
      </c>
      <c r="R9992" s="190">
        <v>39.81</v>
      </c>
    </row>
    <row r="9993" spans="1:18">
      <c r="A9993" s="190"/>
      <c r="B9993" s="190"/>
      <c r="C9993" s="190"/>
      <c r="D9993" s="106">
        <v>38358</v>
      </c>
      <c r="E9993" s="190">
        <v>56.189990000000002</v>
      </c>
      <c r="F9993" s="190">
        <v>56.400010000000002</v>
      </c>
      <c r="G9993" s="190"/>
      <c r="H9993" s="190"/>
      <c r="I9993" s="190"/>
      <c r="J9993" s="106">
        <v>38358</v>
      </c>
      <c r="K9993" s="190">
        <v>17.22</v>
      </c>
      <c r="L9993" s="190">
        <v>17.22</v>
      </c>
      <c r="M9993" s="190"/>
      <c r="N9993" s="190"/>
      <c r="O9993" s="190"/>
      <c r="P9993" s="106">
        <v>38358</v>
      </c>
      <c r="Q9993" s="190">
        <v>40.08</v>
      </c>
      <c r="R9993" s="190">
        <v>39.94</v>
      </c>
    </row>
    <row r="9994" spans="1:18">
      <c r="A9994" s="190"/>
      <c r="B9994" s="190"/>
      <c r="C9994" s="190"/>
      <c r="D9994" s="106">
        <v>38357</v>
      </c>
      <c r="E9994" s="190">
        <v>56.220010000000002</v>
      </c>
      <c r="F9994" s="190">
        <v>56.2</v>
      </c>
      <c r="G9994" s="190"/>
      <c r="H9994" s="190"/>
      <c r="I9994" s="190"/>
      <c r="J9994" s="106">
        <v>38357</v>
      </c>
      <c r="K9994" s="190">
        <v>17.5</v>
      </c>
      <c r="L9994" s="190">
        <v>17.22</v>
      </c>
      <c r="M9994" s="190"/>
      <c r="N9994" s="190"/>
      <c r="O9994" s="190"/>
      <c r="P9994" s="106">
        <v>38357</v>
      </c>
      <c r="Q9994" s="190">
        <v>40.590000000000003</v>
      </c>
      <c r="R9994" s="190">
        <v>40.06</v>
      </c>
    </row>
    <row r="9995" spans="1:18">
      <c r="A9995" s="190"/>
      <c r="B9995" s="190"/>
      <c r="C9995" s="190"/>
      <c r="D9995" s="106">
        <v>38356</v>
      </c>
      <c r="E9995" s="190">
        <v>56.59</v>
      </c>
      <c r="F9995" s="190">
        <v>56.21</v>
      </c>
      <c r="G9995" s="190"/>
      <c r="H9995" s="190"/>
      <c r="I9995" s="190"/>
      <c r="J9995" s="106">
        <v>38356</v>
      </c>
      <c r="K9995" s="190">
        <v>17.52</v>
      </c>
      <c r="L9995" s="190">
        <v>17.5</v>
      </c>
      <c r="M9995" s="190"/>
      <c r="N9995" s="190"/>
      <c r="O9995" s="190"/>
      <c r="P9995" s="106">
        <v>38356</v>
      </c>
      <c r="Q9995" s="190">
        <v>40.799999999999997</v>
      </c>
      <c r="R9995" s="190">
        <v>40.520000000000003</v>
      </c>
    </row>
    <row r="9996" spans="1:18">
      <c r="A9996" s="190"/>
      <c r="B9996" s="190"/>
      <c r="C9996" s="190"/>
      <c r="D9996" s="106">
        <v>38355</v>
      </c>
      <c r="E9996" s="190">
        <v>57.13</v>
      </c>
      <c r="F9996" s="190">
        <v>56.779989999999998</v>
      </c>
      <c r="G9996" s="190"/>
      <c r="H9996" s="190"/>
      <c r="I9996" s="190"/>
      <c r="J9996" s="106">
        <v>38355</v>
      </c>
      <c r="K9996" s="190">
        <v>17.95</v>
      </c>
      <c r="L9996" s="190">
        <v>17.52</v>
      </c>
      <c r="M9996" s="190"/>
      <c r="N9996" s="190"/>
      <c r="O9996" s="190"/>
      <c r="P9996" s="106">
        <v>38355</v>
      </c>
      <c r="Q9996" s="190">
        <v>40.94</v>
      </c>
      <c r="R9996" s="190">
        <v>40.56</v>
      </c>
    </row>
    <row r="9997" spans="1:18">
      <c r="A9997" s="190"/>
      <c r="B9997" s="190"/>
      <c r="C9997" s="190"/>
      <c r="D9997" s="106">
        <v>38352</v>
      </c>
      <c r="E9997" s="190">
        <v>57.250019999999999</v>
      </c>
      <c r="F9997" s="190">
        <v>57.139989999999997</v>
      </c>
      <c r="G9997" s="190"/>
      <c r="H9997" s="190"/>
      <c r="I9997" s="190"/>
      <c r="J9997" s="106">
        <v>38352</v>
      </c>
      <c r="K9997" s="190">
        <v>18.25</v>
      </c>
      <c r="L9997" s="190">
        <v>17.940000000000001</v>
      </c>
      <c r="M9997" s="190"/>
      <c r="N9997" s="190"/>
      <c r="O9997" s="190"/>
      <c r="P9997" s="106">
        <v>38352</v>
      </c>
      <c r="Q9997" s="190">
        <v>41.1</v>
      </c>
      <c r="R9997" s="190">
        <v>40.94</v>
      </c>
    </row>
    <row r="9998" spans="1:18">
      <c r="A9998" s="190"/>
      <c r="B9998" s="190"/>
      <c r="C9998" s="190"/>
      <c r="D9998" s="106">
        <v>38351</v>
      </c>
      <c r="E9998" s="190">
        <v>57.31</v>
      </c>
      <c r="F9998" s="190">
        <v>57.15</v>
      </c>
      <c r="G9998" s="190"/>
      <c r="H9998" s="190"/>
      <c r="I9998" s="190"/>
      <c r="J9998" s="106">
        <v>38351</v>
      </c>
      <c r="K9998" s="190">
        <v>18.02</v>
      </c>
      <c r="L9998" s="190">
        <v>18.14</v>
      </c>
      <c r="M9998" s="190"/>
      <c r="N9998" s="190"/>
      <c r="O9998" s="190"/>
      <c r="P9998" s="106">
        <v>38351</v>
      </c>
      <c r="Q9998" s="190">
        <v>41.02</v>
      </c>
      <c r="R9998" s="190">
        <v>41.02</v>
      </c>
    </row>
    <row r="9999" spans="1:18">
      <c r="A9999" s="190"/>
      <c r="B9999" s="190"/>
      <c r="C9999" s="190"/>
      <c r="D9999" s="106">
        <v>38350</v>
      </c>
      <c r="E9999" s="190">
        <v>57.4</v>
      </c>
      <c r="F9999" s="190">
        <v>57.210009999999997</v>
      </c>
      <c r="G9999" s="190"/>
      <c r="H9999" s="190"/>
      <c r="I9999" s="190"/>
      <c r="J9999" s="106">
        <v>38350</v>
      </c>
      <c r="K9999" s="190">
        <v>17.7</v>
      </c>
      <c r="L9999" s="190">
        <v>18</v>
      </c>
      <c r="M9999" s="190"/>
      <c r="N9999" s="190"/>
      <c r="O9999" s="190"/>
      <c r="P9999" s="106">
        <v>38350</v>
      </c>
      <c r="Q9999" s="190">
        <v>41.15</v>
      </c>
      <c r="R9999" s="190">
        <v>41.01</v>
      </c>
    </row>
    <row r="10000" spans="1:18">
      <c r="A10000" s="190"/>
      <c r="B10000" s="190"/>
      <c r="C10000" s="190"/>
      <c r="D10000" s="106">
        <v>38349</v>
      </c>
      <c r="E10000" s="190">
        <v>56.66</v>
      </c>
      <c r="F10000" s="190">
        <v>57.340009999999999</v>
      </c>
      <c r="G10000" s="190"/>
      <c r="H10000" s="190"/>
      <c r="I10000" s="190"/>
      <c r="J10000" s="106">
        <v>38349</v>
      </c>
      <c r="K10000" s="190">
        <v>17.45</v>
      </c>
      <c r="L10000" s="190">
        <v>17.690000000000001</v>
      </c>
      <c r="M10000" s="190"/>
      <c r="N10000" s="190"/>
      <c r="O10000" s="190"/>
      <c r="P10000" s="106">
        <v>38349</v>
      </c>
      <c r="Q10000" s="190">
        <v>40.479999999999997</v>
      </c>
      <c r="R10000" s="190">
        <v>41.21</v>
      </c>
    </row>
    <row r="10001" spans="1:18">
      <c r="A10001" s="190"/>
      <c r="B10001" s="190"/>
      <c r="C10001" s="190"/>
      <c r="D10001" s="106">
        <v>38348</v>
      </c>
      <c r="E10001" s="190">
        <v>56.819989999999997</v>
      </c>
      <c r="F10001" s="190">
        <v>56.650010000000002</v>
      </c>
      <c r="G10001" s="190"/>
      <c r="H10001" s="190"/>
      <c r="I10001" s="190"/>
      <c r="J10001" s="106">
        <v>38348</v>
      </c>
      <c r="K10001" s="190">
        <v>17.63</v>
      </c>
      <c r="L10001" s="190">
        <v>17.52</v>
      </c>
      <c r="M10001" s="190"/>
      <c r="N10001" s="190"/>
      <c r="O10001" s="190"/>
      <c r="P10001" s="106">
        <v>38348</v>
      </c>
      <c r="Q10001" s="190">
        <v>40.51</v>
      </c>
      <c r="R10001" s="190">
        <v>40.43</v>
      </c>
    </row>
    <row r="10002" spans="1:18">
      <c r="A10002" s="190"/>
      <c r="B10002" s="190"/>
      <c r="C10002" s="190"/>
      <c r="D10002" s="106">
        <v>38344</v>
      </c>
      <c r="E10002" s="190">
        <v>56.470010000000002</v>
      </c>
      <c r="F10002" s="190">
        <v>56.720010000000002</v>
      </c>
      <c r="G10002" s="190"/>
      <c r="H10002" s="190"/>
      <c r="I10002" s="190"/>
      <c r="J10002" s="106">
        <v>38344</v>
      </c>
      <c r="K10002" s="190">
        <v>17.45</v>
      </c>
      <c r="L10002" s="190">
        <v>17.649999999999999</v>
      </c>
      <c r="M10002" s="190"/>
      <c r="N10002" s="190"/>
      <c r="O10002" s="190"/>
      <c r="P10002" s="106">
        <v>38344</v>
      </c>
      <c r="Q10002" s="190">
        <v>40.4</v>
      </c>
      <c r="R10002" s="190">
        <v>40.51</v>
      </c>
    </row>
    <row r="10003" spans="1:18">
      <c r="A10003" s="190"/>
      <c r="B10003" s="190"/>
      <c r="C10003" s="190"/>
      <c r="D10003" s="106">
        <v>38343</v>
      </c>
      <c r="E10003" s="190">
        <v>56.80001</v>
      </c>
      <c r="F10003" s="190">
        <v>56.509990000000002</v>
      </c>
      <c r="G10003" s="190"/>
      <c r="H10003" s="190"/>
      <c r="I10003" s="190"/>
      <c r="J10003" s="106">
        <v>38343</v>
      </c>
      <c r="K10003" s="190">
        <v>17.399999999999999</v>
      </c>
      <c r="L10003" s="190">
        <v>17.440000000000001</v>
      </c>
      <c r="M10003" s="190"/>
      <c r="N10003" s="190"/>
      <c r="O10003" s="190"/>
      <c r="P10003" s="106">
        <v>38343</v>
      </c>
      <c r="Q10003" s="190">
        <v>40.25</v>
      </c>
      <c r="R10003" s="190">
        <v>40.5</v>
      </c>
    </row>
    <row r="10004" spans="1:18">
      <c r="A10004" s="190"/>
      <c r="B10004" s="190"/>
      <c r="C10004" s="190"/>
      <c r="D10004" s="106">
        <v>38342</v>
      </c>
      <c r="E10004" s="190">
        <v>56.3</v>
      </c>
      <c r="F10004" s="190">
        <v>56.74</v>
      </c>
      <c r="G10004" s="190"/>
      <c r="H10004" s="190"/>
      <c r="I10004" s="190"/>
      <c r="J10004" s="106">
        <v>38342</v>
      </c>
      <c r="K10004" s="190">
        <v>17.25</v>
      </c>
      <c r="L10004" s="190">
        <v>17.45</v>
      </c>
      <c r="M10004" s="190"/>
      <c r="N10004" s="190"/>
      <c r="O10004" s="190"/>
      <c r="P10004" s="106">
        <v>38342</v>
      </c>
      <c r="Q10004" s="190">
        <v>40</v>
      </c>
      <c r="R10004" s="190">
        <v>40.11</v>
      </c>
    </row>
    <row r="10005" spans="1:18">
      <c r="A10005" s="190"/>
      <c r="B10005" s="190"/>
      <c r="C10005" s="190"/>
      <c r="D10005" s="106">
        <v>38341</v>
      </c>
      <c r="E10005" s="190">
        <v>56.18</v>
      </c>
      <c r="F10005" s="190">
        <v>56.45</v>
      </c>
      <c r="G10005" s="190"/>
      <c r="H10005" s="190"/>
      <c r="I10005" s="190"/>
      <c r="J10005" s="106">
        <v>38341</v>
      </c>
      <c r="K10005" s="190">
        <v>17.2</v>
      </c>
      <c r="L10005" s="190">
        <v>17.260000000000002</v>
      </c>
      <c r="M10005" s="190"/>
      <c r="N10005" s="190"/>
      <c r="O10005" s="190"/>
      <c r="P10005" s="106">
        <v>38341</v>
      </c>
      <c r="Q10005" s="190">
        <v>40</v>
      </c>
      <c r="R10005" s="190">
        <v>39.799999999999997</v>
      </c>
    </row>
    <row r="10006" spans="1:18">
      <c r="A10006" s="190"/>
      <c r="B10006" s="190"/>
      <c r="C10006" s="190"/>
      <c r="D10006" s="106">
        <v>38338</v>
      </c>
      <c r="E10006" s="190">
        <v>56.23</v>
      </c>
      <c r="F10006" s="190">
        <v>56.009990000000002</v>
      </c>
      <c r="G10006" s="190"/>
      <c r="H10006" s="190"/>
      <c r="I10006" s="190"/>
      <c r="J10006" s="106">
        <v>38338</v>
      </c>
      <c r="K10006" s="190">
        <v>16.899999999999999</v>
      </c>
      <c r="L10006" s="190">
        <v>17.18</v>
      </c>
      <c r="M10006" s="190"/>
      <c r="N10006" s="190"/>
      <c r="O10006" s="190"/>
      <c r="P10006" s="106">
        <v>38338</v>
      </c>
      <c r="Q10006" s="190">
        <v>39.94</v>
      </c>
      <c r="R10006" s="190">
        <v>39.86</v>
      </c>
    </row>
    <row r="10007" spans="1:18">
      <c r="A10007" s="190"/>
      <c r="B10007" s="190"/>
      <c r="C10007" s="190"/>
      <c r="D10007" s="106">
        <v>38337</v>
      </c>
      <c r="E10007" s="190">
        <v>57.51</v>
      </c>
      <c r="F10007" s="190">
        <v>56.819989999999997</v>
      </c>
      <c r="G10007" s="190"/>
      <c r="H10007" s="190"/>
      <c r="I10007" s="190"/>
      <c r="J10007" s="106">
        <v>38337</v>
      </c>
      <c r="K10007" s="190">
        <v>16.75</v>
      </c>
      <c r="L10007" s="190">
        <v>16.899999999999999</v>
      </c>
      <c r="M10007" s="190"/>
      <c r="N10007" s="190"/>
      <c r="O10007" s="190"/>
      <c r="P10007" s="106">
        <v>38337</v>
      </c>
      <c r="Q10007" s="190">
        <v>39.65</v>
      </c>
      <c r="R10007" s="190">
        <v>39.94</v>
      </c>
    </row>
    <row r="10008" spans="1:18">
      <c r="A10008" s="190"/>
      <c r="B10008" s="190"/>
      <c r="C10008" s="190"/>
      <c r="D10008" s="106">
        <v>38336</v>
      </c>
      <c r="E10008" s="190">
        <v>56.80001</v>
      </c>
      <c r="F10008" s="190">
        <v>57.51</v>
      </c>
      <c r="G10008" s="190"/>
      <c r="H10008" s="190"/>
      <c r="I10008" s="190"/>
      <c r="J10008" s="106">
        <v>38336</v>
      </c>
      <c r="K10008" s="190">
        <v>16.39</v>
      </c>
      <c r="L10008" s="190">
        <v>16.68</v>
      </c>
      <c r="M10008" s="190"/>
      <c r="N10008" s="190"/>
      <c r="O10008" s="190"/>
      <c r="P10008" s="106">
        <v>38336</v>
      </c>
      <c r="Q10008" s="190">
        <v>38.82</v>
      </c>
      <c r="R10008" s="190">
        <v>39.85</v>
      </c>
    </row>
    <row r="10009" spans="1:18">
      <c r="A10009" s="190"/>
      <c r="B10009" s="190"/>
      <c r="C10009" s="190"/>
      <c r="D10009" s="106">
        <v>38335</v>
      </c>
      <c r="E10009" s="190">
        <v>56.25</v>
      </c>
      <c r="F10009" s="190">
        <v>56.749989999999997</v>
      </c>
      <c r="G10009" s="190"/>
      <c r="H10009" s="190"/>
      <c r="I10009" s="190"/>
      <c r="J10009" s="106">
        <v>38335</v>
      </c>
      <c r="K10009" s="190">
        <v>16.149999999999999</v>
      </c>
      <c r="L10009" s="190">
        <v>16.3</v>
      </c>
      <c r="M10009" s="190"/>
      <c r="N10009" s="190"/>
      <c r="O10009" s="190"/>
      <c r="P10009" s="106">
        <v>38335</v>
      </c>
      <c r="Q10009" s="190">
        <v>39.19</v>
      </c>
      <c r="R10009" s="190">
        <v>38.979999999999997</v>
      </c>
    </row>
    <row r="10010" spans="1:18">
      <c r="A10010" s="190"/>
      <c r="B10010" s="190"/>
      <c r="C10010" s="190"/>
      <c r="D10010" s="106">
        <v>38334</v>
      </c>
      <c r="E10010" s="190">
        <v>55.919989999999999</v>
      </c>
      <c r="F10010" s="190">
        <v>56.239989999999999</v>
      </c>
      <c r="G10010" s="190"/>
      <c r="H10010" s="190"/>
      <c r="I10010" s="190"/>
      <c r="J10010" s="106">
        <v>38334</v>
      </c>
      <c r="K10010" s="190">
        <v>15.8</v>
      </c>
      <c r="L10010" s="190">
        <v>16.079999999999998</v>
      </c>
      <c r="M10010" s="190"/>
      <c r="N10010" s="190"/>
      <c r="O10010" s="190"/>
      <c r="P10010" s="106">
        <v>38334</v>
      </c>
      <c r="Q10010" s="190">
        <v>38.909999999999997</v>
      </c>
      <c r="R10010" s="190">
        <v>39.119999999999997</v>
      </c>
    </row>
    <row r="10011" spans="1:18">
      <c r="A10011" s="190"/>
      <c r="B10011" s="190"/>
      <c r="C10011" s="190"/>
      <c r="D10011" s="106">
        <v>38331</v>
      </c>
      <c r="E10011" s="190">
        <v>55.720010000000002</v>
      </c>
      <c r="F10011" s="190">
        <v>55.720010000000002</v>
      </c>
      <c r="G10011" s="190"/>
      <c r="H10011" s="190"/>
      <c r="I10011" s="190"/>
      <c r="J10011" s="106">
        <v>38331</v>
      </c>
      <c r="K10011" s="190">
        <v>15.45</v>
      </c>
      <c r="L10011" s="190">
        <v>15.65</v>
      </c>
      <c r="M10011" s="190"/>
      <c r="N10011" s="190"/>
      <c r="O10011" s="190"/>
      <c r="P10011" s="106">
        <v>38331</v>
      </c>
      <c r="Q10011" s="190">
        <v>38.85</v>
      </c>
      <c r="R10011" s="190">
        <v>39</v>
      </c>
    </row>
    <row r="10012" spans="1:18">
      <c r="A10012" s="190"/>
      <c r="B10012" s="190"/>
      <c r="C10012" s="190"/>
      <c r="D10012" s="106">
        <v>38330</v>
      </c>
      <c r="E10012" s="190">
        <v>55.000019999999999</v>
      </c>
      <c r="F10012" s="190">
        <v>55.69</v>
      </c>
      <c r="G10012" s="190"/>
      <c r="H10012" s="190"/>
      <c r="I10012" s="190"/>
      <c r="J10012" s="106">
        <v>38330</v>
      </c>
      <c r="K10012" s="190">
        <v>15.36</v>
      </c>
      <c r="L10012" s="190">
        <v>15.45</v>
      </c>
      <c r="M10012" s="190"/>
      <c r="N10012" s="190"/>
      <c r="O10012" s="190"/>
      <c r="P10012" s="106">
        <v>38330</v>
      </c>
      <c r="Q10012" s="190">
        <v>38.75</v>
      </c>
      <c r="R10012" s="190">
        <v>38.9</v>
      </c>
    </row>
    <row r="10013" spans="1:18">
      <c r="A10013" s="190"/>
      <c r="B10013" s="190"/>
      <c r="C10013" s="190"/>
      <c r="D10013" s="106">
        <v>38329</v>
      </c>
      <c r="E10013" s="190">
        <v>54.95</v>
      </c>
      <c r="F10013" s="190">
        <v>55.12</v>
      </c>
      <c r="G10013" s="190"/>
      <c r="H10013" s="190"/>
      <c r="I10013" s="190"/>
      <c r="J10013" s="106">
        <v>38329</v>
      </c>
      <c r="K10013" s="190">
        <v>15.32</v>
      </c>
      <c r="L10013" s="190">
        <v>15.36</v>
      </c>
      <c r="M10013" s="190"/>
      <c r="N10013" s="190"/>
      <c r="O10013" s="190"/>
      <c r="P10013" s="106">
        <v>38329</v>
      </c>
      <c r="Q10013" s="190">
        <v>38.56</v>
      </c>
      <c r="R10013" s="190">
        <v>38.92</v>
      </c>
    </row>
    <row r="10014" spans="1:18">
      <c r="A10014" s="190"/>
      <c r="B10014" s="190"/>
      <c r="C10014" s="190"/>
      <c r="D10014" s="106">
        <v>38328</v>
      </c>
      <c r="E10014" s="190">
        <v>55.739989999999999</v>
      </c>
      <c r="F10014" s="190">
        <v>55.08</v>
      </c>
      <c r="G10014" s="190"/>
      <c r="H10014" s="190"/>
      <c r="I10014" s="190"/>
      <c r="J10014" s="106">
        <v>38328</v>
      </c>
      <c r="K10014" s="190">
        <v>15.35</v>
      </c>
      <c r="L10014" s="190">
        <v>15.31</v>
      </c>
      <c r="M10014" s="190"/>
      <c r="N10014" s="190"/>
      <c r="O10014" s="190"/>
      <c r="P10014" s="106">
        <v>38328</v>
      </c>
      <c r="Q10014" s="190">
        <v>39</v>
      </c>
      <c r="R10014" s="190">
        <v>38.549999999999997</v>
      </c>
    </row>
    <row r="10015" spans="1:18">
      <c r="A10015" s="190"/>
      <c r="B10015" s="190"/>
      <c r="C10015" s="190"/>
      <c r="D10015" s="106">
        <v>38327</v>
      </c>
      <c r="E10015" s="190">
        <v>55.879989999999999</v>
      </c>
      <c r="F10015" s="190">
        <v>55.73</v>
      </c>
      <c r="G10015" s="190"/>
      <c r="H10015" s="190"/>
      <c r="I10015" s="190"/>
      <c r="J10015" s="106">
        <v>38327</v>
      </c>
      <c r="K10015" s="190">
        <v>15.48</v>
      </c>
      <c r="L10015" s="190">
        <v>15.3</v>
      </c>
      <c r="M10015" s="190"/>
      <c r="N10015" s="190"/>
      <c r="O10015" s="190"/>
      <c r="P10015" s="106">
        <v>38327</v>
      </c>
      <c r="Q10015" s="190">
        <v>38.61</v>
      </c>
      <c r="R10015" s="190">
        <v>38.92</v>
      </c>
    </row>
    <row r="10016" spans="1:18">
      <c r="A10016" s="190"/>
      <c r="B10016" s="190"/>
      <c r="C10016" s="190"/>
      <c r="D10016" s="106">
        <v>38324</v>
      </c>
      <c r="E10016" s="190">
        <v>55.919989999999999</v>
      </c>
      <c r="F10016" s="190">
        <v>56.059989999999999</v>
      </c>
      <c r="G10016" s="190"/>
      <c r="H10016" s="190"/>
      <c r="I10016" s="190"/>
      <c r="J10016" s="106">
        <v>38324</v>
      </c>
      <c r="K10016" s="190">
        <v>15.79</v>
      </c>
      <c r="L10016" s="190">
        <v>15.52</v>
      </c>
      <c r="M10016" s="190"/>
      <c r="N10016" s="190"/>
      <c r="O10016" s="190"/>
      <c r="P10016" s="106">
        <v>38324</v>
      </c>
      <c r="Q10016" s="190">
        <v>38.700000000000003</v>
      </c>
      <c r="R10016" s="190">
        <v>38.799999999999997</v>
      </c>
    </row>
    <row r="10017" spans="1:18">
      <c r="A10017" s="190"/>
      <c r="B10017" s="190"/>
      <c r="C10017" s="190"/>
      <c r="D10017" s="106">
        <v>38323</v>
      </c>
      <c r="E10017" s="190">
        <v>55.990009999999998</v>
      </c>
      <c r="F10017" s="190">
        <v>55.96</v>
      </c>
      <c r="G10017" s="190"/>
      <c r="H10017" s="190"/>
      <c r="I10017" s="190"/>
      <c r="J10017" s="106">
        <v>38323</v>
      </c>
      <c r="K10017" s="190">
        <v>15.6</v>
      </c>
      <c r="L10017" s="190">
        <v>15.85</v>
      </c>
      <c r="M10017" s="190"/>
      <c r="N10017" s="190"/>
      <c r="O10017" s="190"/>
      <c r="P10017" s="106">
        <v>38323</v>
      </c>
      <c r="Q10017" s="190">
        <v>38.450000000000003</v>
      </c>
      <c r="R10017" s="190">
        <v>38.71</v>
      </c>
    </row>
    <row r="10018" spans="1:18">
      <c r="A10018" s="190"/>
      <c r="B10018" s="190"/>
      <c r="C10018" s="190"/>
      <c r="D10018" s="106">
        <v>38322</v>
      </c>
      <c r="E10018" s="190">
        <v>55.01</v>
      </c>
      <c r="F10018" s="190">
        <v>56</v>
      </c>
      <c r="G10018" s="190"/>
      <c r="H10018" s="190"/>
      <c r="I10018" s="190"/>
      <c r="J10018" s="106">
        <v>38322</v>
      </c>
      <c r="K10018" s="190">
        <v>15.58</v>
      </c>
      <c r="L10018" s="190">
        <v>15.66</v>
      </c>
      <c r="M10018" s="190"/>
      <c r="N10018" s="190"/>
      <c r="O10018" s="190"/>
      <c r="P10018" s="106">
        <v>38322</v>
      </c>
      <c r="Q10018" s="190">
        <v>37.68</v>
      </c>
      <c r="R10018" s="190">
        <v>38.69</v>
      </c>
    </row>
    <row r="10019" spans="1:18">
      <c r="A10019" s="190"/>
      <c r="B10019" s="190"/>
      <c r="C10019" s="190"/>
      <c r="D10019" s="106">
        <v>38321</v>
      </c>
      <c r="E10019" s="190">
        <v>55.1</v>
      </c>
      <c r="F10019" s="190">
        <v>54.91001</v>
      </c>
      <c r="G10019" s="190"/>
      <c r="H10019" s="190"/>
      <c r="I10019" s="190"/>
      <c r="J10019" s="106">
        <v>38321</v>
      </c>
      <c r="K10019" s="190">
        <v>15.6</v>
      </c>
      <c r="L10019" s="190">
        <v>15.57</v>
      </c>
      <c r="M10019" s="190"/>
      <c r="N10019" s="190"/>
      <c r="O10019" s="190"/>
      <c r="P10019" s="106">
        <v>38321</v>
      </c>
      <c r="Q10019" s="190">
        <v>37.65</v>
      </c>
      <c r="R10019" s="190">
        <v>37.68</v>
      </c>
    </row>
    <row r="10020" spans="1:18">
      <c r="A10020" s="190"/>
      <c r="B10020" s="190"/>
      <c r="C10020" s="190"/>
      <c r="D10020" s="106">
        <v>38320</v>
      </c>
      <c r="E10020" s="190">
        <v>55.000019999999999</v>
      </c>
      <c r="F10020" s="190">
        <v>55.13</v>
      </c>
      <c r="G10020" s="190"/>
      <c r="H10020" s="190"/>
      <c r="I10020" s="190"/>
      <c r="J10020" s="106">
        <v>38320</v>
      </c>
      <c r="K10020" s="190">
        <v>15.49</v>
      </c>
      <c r="L10020" s="190">
        <v>15.65</v>
      </c>
      <c r="M10020" s="190"/>
      <c r="N10020" s="190"/>
      <c r="O10020" s="190"/>
      <c r="P10020" s="106">
        <v>38320</v>
      </c>
      <c r="Q10020" s="190">
        <v>37.799999999999997</v>
      </c>
      <c r="R10020" s="190">
        <v>37.85</v>
      </c>
    </row>
    <row r="10021" spans="1:18">
      <c r="A10021" s="190"/>
      <c r="B10021" s="190"/>
      <c r="C10021" s="190"/>
      <c r="D10021" s="106">
        <v>38317</v>
      </c>
      <c r="E10021" s="190">
        <v>55.66</v>
      </c>
      <c r="F10021" s="190">
        <v>55.55</v>
      </c>
      <c r="G10021" s="190"/>
      <c r="H10021" s="190"/>
      <c r="I10021" s="190"/>
      <c r="J10021" s="106">
        <v>38317</v>
      </c>
      <c r="K10021" s="190">
        <v>15.38</v>
      </c>
      <c r="L10021" s="190">
        <v>15.41</v>
      </c>
      <c r="M10021" s="190"/>
      <c r="N10021" s="190"/>
      <c r="O10021" s="190"/>
      <c r="P10021" s="106">
        <v>38317</v>
      </c>
      <c r="Q10021" s="190">
        <v>38.25</v>
      </c>
      <c r="R10021" s="190">
        <v>38.24</v>
      </c>
    </row>
    <row r="10022" spans="1:18">
      <c r="A10022" s="190"/>
      <c r="B10022" s="190"/>
      <c r="C10022" s="190"/>
      <c r="D10022" s="106">
        <v>38315</v>
      </c>
      <c r="E10022" s="190">
        <v>55.930010000000003</v>
      </c>
      <c r="F10022" s="190">
        <v>55.64</v>
      </c>
      <c r="G10022" s="190"/>
      <c r="H10022" s="190"/>
      <c r="I10022" s="190"/>
      <c r="J10022" s="106">
        <v>38315</v>
      </c>
      <c r="K10022" s="190">
        <v>15.5</v>
      </c>
      <c r="L10022" s="190">
        <v>15.41</v>
      </c>
      <c r="M10022" s="190"/>
      <c r="N10022" s="190"/>
      <c r="O10022" s="190"/>
      <c r="P10022" s="106">
        <v>38315</v>
      </c>
      <c r="Q10022" s="190">
        <v>38.65</v>
      </c>
      <c r="R10022" s="190">
        <v>38.64</v>
      </c>
    </row>
    <row r="10023" spans="1:18">
      <c r="A10023" s="190"/>
      <c r="B10023" s="190"/>
      <c r="C10023" s="190"/>
      <c r="D10023" s="106">
        <v>38314</v>
      </c>
      <c r="E10023" s="190">
        <v>55.789990000000003</v>
      </c>
      <c r="F10023" s="190">
        <v>55.669989999999999</v>
      </c>
      <c r="G10023" s="190"/>
      <c r="H10023" s="190"/>
      <c r="I10023" s="190"/>
      <c r="J10023" s="106">
        <v>38314</v>
      </c>
      <c r="K10023" s="190">
        <v>15.7</v>
      </c>
      <c r="L10023" s="190">
        <v>15.47</v>
      </c>
      <c r="M10023" s="190"/>
      <c r="N10023" s="190"/>
      <c r="O10023" s="190"/>
      <c r="P10023" s="106">
        <v>38314</v>
      </c>
      <c r="Q10023" s="190">
        <v>38.700000000000003</v>
      </c>
      <c r="R10023" s="190">
        <v>38.58</v>
      </c>
    </row>
    <row r="10024" spans="1:18">
      <c r="A10024" s="190"/>
      <c r="B10024" s="190"/>
      <c r="C10024" s="190"/>
      <c r="D10024" s="106">
        <v>38313</v>
      </c>
      <c r="E10024" s="190">
        <v>54.600009999999997</v>
      </c>
      <c r="F10024" s="190">
        <v>55.590009999999999</v>
      </c>
      <c r="G10024" s="190"/>
      <c r="H10024" s="190"/>
      <c r="I10024" s="190"/>
      <c r="J10024" s="106">
        <v>38313</v>
      </c>
      <c r="K10024" s="190">
        <v>15.46</v>
      </c>
      <c r="L10024" s="190">
        <v>15.84</v>
      </c>
      <c r="M10024" s="190"/>
      <c r="N10024" s="190"/>
      <c r="O10024" s="190"/>
      <c r="P10024" s="106">
        <v>38313</v>
      </c>
      <c r="Q10024" s="190">
        <v>38.4</v>
      </c>
      <c r="R10024" s="190">
        <v>38.700000000000003</v>
      </c>
    </row>
    <row r="10025" spans="1:18">
      <c r="A10025" s="190"/>
      <c r="B10025" s="190"/>
      <c r="C10025" s="190"/>
      <c r="D10025" s="106">
        <v>38310</v>
      </c>
      <c r="E10025" s="190">
        <v>55.08</v>
      </c>
      <c r="F10025" s="190">
        <v>54.83999</v>
      </c>
      <c r="G10025" s="190"/>
      <c r="H10025" s="190"/>
      <c r="I10025" s="190"/>
      <c r="J10025" s="106">
        <v>38310</v>
      </c>
      <c r="K10025" s="190">
        <v>15.44</v>
      </c>
      <c r="L10025" s="190">
        <v>15.35</v>
      </c>
      <c r="M10025" s="190"/>
      <c r="N10025" s="190"/>
      <c r="O10025" s="190"/>
      <c r="P10025" s="106">
        <v>38310</v>
      </c>
      <c r="Q10025" s="190">
        <v>38.85</v>
      </c>
      <c r="R10025" s="190">
        <v>38.31</v>
      </c>
    </row>
    <row r="10026" spans="1:18">
      <c r="A10026" s="190"/>
      <c r="B10026" s="190"/>
      <c r="C10026" s="190"/>
      <c r="D10026" s="106">
        <v>38309</v>
      </c>
      <c r="E10026" s="190">
        <v>56.099989999999998</v>
      </c>
      <c r="F10026" s="190">
        <v>56</v>
      </c>
      <c r="G10026" s="190"/>
      <c r="H10026" s="190"/>
      <c r="I10026" s="190"/>
      <c r="J10026" s="106">
        <v>38309</v>
      </c>
      <c r="K10026" s="190">
        <v>14</v>
      </c>
      <c r="L10026" s="190">
        <v>13.73</v>
      </c>
      <c r="M10026" s="190"/>
      <c r="N10026" s="190"/>
      <c r="O10026" s="190"/>
      <c r="P10026" s="106">
        <v>38309</v>
      </c>
      <c r="Q10026" s="190">
        <v>38.799999999999997</v>
      </c>
      <c r="R10026" s="190">
        <v>38.700000000000003</v>
      </c>
    </row>
    <row r="10027" spans="1:18">
      <c r="A10027" s="190"/>
      <c r="B10027" s="190"/>
      <c r="C10027" s="190"/>
      <c r="D10027" s="106">
        <v>38308</v>
      </c>
      <c r="E10027" s="190">
        <v>55.500010000000003</v>
      </c>
      <c r="F10027" s="190">
        <v>56.009990000000002</v>
      </c>
      <c r="G10027" s="190"/>
      <c r="H10027" s="190"/>
      <c r="I10027" s="190"/>
      <c r="J10027" s="106">
        <v>38308</v>
      </c>
      <c r="K10027" s="190">
        <v>14.08</v>
      </c>
      <c r="L10027" s="190">
        <v>14.09</v>
      </c>
      <c r="M10027" s="190"/>
      <c r="N10027" s="190"/>
      <c r="O10027" s="190"/>
      <c r="P10027" s="106">
        <v>38308</v>
      </c>
      <c r="Q10027" s="190">
        <v>38.9</v>
      </c>
      <c r="R10027" s="190">
        <v>38.75</v>
      </c>
    </row>
    <row r="10028" spans="1:18">
      <c r="A10028" s="190"/>
      <c r="B10028" s="190"/>
      <c r="C10028" s="190"/>
      <c r="D10028" s="106">
        <v>38307</v>
      </c>
      <c r="E10028" s="190">
        <v>55.96</v>
      </c>
      <c r="F10028" s="190">
        <v>55.500010000000003</v>
      </c>
      <c r="G10028" s="190"/>
      <c r="H10028" s="190"/>
      <c r="I10028" s="190"/>
      <c r="J10028" s="106">
        <v>38307</v>
      </c>
      <c r="K10028" s="190">
        <v>13.97</v>
      </c>
      <c r="L10028" s="190">
        <v>14</v>
      </c>
      <c r="M10028" s="190"/>
      <c r="N10028" s="190"/>
      <c r="O10028" s="190"/>
      <c r="P10028" s="106">
        <v>38307</v>
      </c>
      <c r="Q10028" s="190">
        <v>39</v>
      </c>
      <c r="R10028" s="190">
        <v>38.76</v>
      </c>
    </row>
    <row r="10029" spans="1:18">
      <c r="A10029" s="190"/>
      <c r="B10029" s="190"/>
      <c r="C10029" s="190"/>
      <c r="D10029" s="106">
        <v>38306</v>
      </c>
      <c r="E10029" s="190">
        <v>55.98</v>
      </c>
      <c r="F10029" s="190">
        <v>55.950009999999999</v>
      </c>
      <c r="G10029" s="190"/>
      <c r="H10029" s="190"/>
      <c r="I10029" s="190"/>
      <c r="J10029" s="106">
        <v>38306</v>
      </c>
      <c r="K10029" s="190">
        <v>13.2</v>
      </c>
      <c r="L10029" s="190">
        <v>14.02</v>
      </c>
      <c r="M10029" s="190"/>
      <c r="N10029" s="190"/>
      <c r="O10029" s="190"/>
      <c r="P10029" s="106">
        <v>38306</v>
      </c>
      <c r="Q10029" s="190">
        <v>38.700000000000003</v>
      </c>
      <c r="R10029" s="190">
        <v>39.08</v>
      </c>
    </row>
    <row r="10030" spans="1:18">
      <c r="A10030" s="190"/>
      <c r="B10030" s="190"/>
      <c r="C10030" s="190"/>
      <c r="D10030" s="106">
        <v>38303</v>
      </c>
      <c r="E10030" s="190">
        <v>56.099989999999998</v>
      </c>
      <c r="F10030" s="190">
        <v>55.71</v>
      </c>
      <c r="G10030" s="190"/>
      <c r="H10030" s="190"/>
      <c r="I10030" s="190"/>
      <c r="J10030" s="106">
        <v>38303</v>
      </c>
      <c r="K10030" s="190">
        <v>14.2</v>
      </c>
      <c r="L10030" s="190">
        <v>13.45</v>
      </c>
      <c r="M10030" s="190"/>
      <c r="N10030" s="190"/>
      <c r="O10030" s="190"/>
      <c r="P10030" s="106">
        <v>38303</v>
      </c>
      <c r="Q10030" s="190">
        <v>39.25</v>
      </c>
      <c r="R10030" s="190">
        <v>38.74</v>
      </c>
    </row>
    <row r="10031" spans="1:18">
      <c r="A10031" s="190"/>
      <c r="B10031" s="190"/>
      <c r="C10031" s="190"/>
      <c r="D10031" s="106">
        <v>38302</v>
      </c>
      <c r="E10031" s="190">
        <v>55.55</v>
      </c>
      <c r="F10031" s="190">
        <v>56.2</v>
      </c>
      <c r="G10031" s="190"/>
      <c r="H10031" s="190"/>
      <c r="I10031" s="190"/>
      <c r="J10031" s="106">
        <v>38302</v>
      </c>
      <c r="K10031" s="190">
        <v>14.25</v>
      </c>
      <c r="L10031" s="190">
        <v>14.2</v>
      </c>
      <c r="M10031" s="190"/>
      <c r="N10031" s="190"/>
      <c r="O10031" s="190"/>
      <c r="P10031" s="106">
        <v>38302</v>
      </c>
      <c r="Q10031" s="190">
        <v>39</v>
      </c>
      <c r="R10031" s="190">
        <v>39.47</v>
      </c>
    </row>
    <row r="10032" spans="1:18">
      <c r="A10032" s="190"/>
      <c r="B10032" s="190"/>
      <c r="C10032" s="190"/>
      <c r="D10032" s="106">
        <v>38301</v>
      </c>
      <c r="E10032" s="190">
        <v>54.799990000000001</v>
      </c>
      <c r="F10032" s="190">
        <v>55.48</v>
      </c>
      <c r="G10032" s="190"/>
      <c r="H10032" s="190"/>
      <c r="I10032" s="190"/>
      <c r="J10032" s="106">
        <v>38301</v>
      </c>
      <c r="K10032" s="190">
        <v>14.35</v>
      </c>
      <c r="L10032" s="190">
        <v>14.25</v>
      </c>
      <c r="M10032" s="190"/>
      <c r="N10032" s="190"/>
      <c r="O10032" s="190"/>
      <c r="P10032" s="106">
        <v>38301</v>
      </c>
      <c r="Q10032" s="190">
        <v>38.75</v>
      </c>
      <c r="R10032" s="190">
        <v>38.94</v>
      </c>
    </row>
    <row r="10033" spans="1:18">
      <c r="A10033" s="190"/>
      <c r="B10033" s="190"/>
      <c r="C10033" s="190"/>
      <c r="D10033" s="106">
        <v>38300</v>
      </c>
      <c r="E10033" s="190">
        <v>54.799990000000001</v>
      </c>
      <c r="F10033" s="190">
        <v>54.749989999999997</v>
      </c>
      <c r="G10033" s="190"/>
      <c r="H10033" s="190"/>
      <c r="I10033" s="190"/>
      <c r="J10033" s="106">
        <v>38300</v>
      </c>
      <c r="K10033" s="190">
        <v>14.27</v>
      </c>
      <c r="L10033" s="190">
        <v>14.42</v>
      </c>
      <c r="M10033" s="190"/>
      <c r="N10033" s="190"/>
      <c r="O10033" s="190"/>
      <c r="P10033" s="106">
        <v>38300</v>
      </c>
      <c r="Q10033" s="190">
        <v>38.479999999999997</v>
      </c>
      <c r="R10033" s="190">
        <v>38.74</v>
      </c>
    </row>
    <row r="10034" spans="1:18">
      <c r="A10034" s="190"/>
      <c r="B10034" s="190"/>
      <c r="C10034" s="190"/>
      <c r="D10034" s="106">
        <v>38299</v>
      </c>
      <c r="E10034" s="190">
        <v>55.419989999999999</v>
      </c>
      <c r="F10034" s="190">
        <v>54.979990000000001</v>
      </c>
      <c r="G10034" s="190"/>
      <c r="H10034" s="190"/>
      <c r="I10034" s="190"/>
      <c r="J10034" s="106">
        <v>38299</v>
      </c>
      <c r="K10034" s="190">
        <v>14.95</v>
      </c>
      <c r="L10034" s="190">
        <v>14.91</v>
      </c>
      <c r="M10034" s="190"/>
      <c r="N10034" s="190"/>
      <c r="O10034" s="190"/>
      <c r="P10034" s="106">
        <v>38299</v>
      </c>
      <c r="Q10034" s="190">
        <v>38.6</v>
      </c>
      <c r="R10034" s="190">
        <v>39.03</v>
      </c>
    </row>
    <row r="10035" spans="1:18">
      <c r="A10035" s="190"/>
      <c r="B10035" s="190"/>
      <c r="C10035" s="190"/>
      <c r="D10035" s="106">
        <v>38296</v>
      </c>
      <c r="E10035" s="190">
        <v>55.599989999999998</v>
      </c>
      <c r="F10035" s="190">
        <v>55.390009999999997</v>
      </c>
      <c r="G10035" s="190"/>
      <c r="H10035" s="190"/>
      <c r="I10035" s="190"/>
      <c r="J10035" s="106">
        <v>38296</v>
      </c>
      <c r="K10035" s="190">
        <v>15</v>
      </c>
      <c r="L10035" s="190">
        <v>14.91</v>
      </c>
      <c r="M10035" s="190"/>
      <c r="N10035" s="190"/>
      <c r="O10035" s="190"/>
      <c r="P10035" s="106">
        <v>38296</v>
      </c>
      <c r="Q10035" s="190">
        <v>38.14</v>
      </c>
      <c r="R10035" s="190">
        <v>38.369999999999997</v>
      </c>
    </row>
    <row r="10036" spans="1:18">
      <c r="A10036" s="190"/>
      <c r="B10036" s="190"/>
      <c r="C10036" s="190"/>
      <c r="D10036" s="106">
        <v>38295</v>
      </c>
      <c r="E10036" s="190">
        <v>54.220010000000002</v>
      </c>
      <c r="F10036" s="190">
        <v>55.35</v>
      </c>
      <c r="G10036" s="190"/>
      <c r="H10036" s="190"/>
      <c r="I10036" s="190"/>
      <c r="J10036" s="106">
        <v>38295</v>
      </c>
      <c r="K10036" s="190">
        <v>14.45</v>
      </c>
      <c r="L10036" s="190">
        <v>14.83</v>
      </c>
      <c r="M10036" s="190"/>
      <c r="N10036" s="190"/>
      <c r="O10036" s="190"/>
      <c r="P10036" s="106">
        <v>38295</v>
      </c>
      <c r="Q10036" s="190">
        <v>37.74</v>
      </c>
      <c r="R10036" s="190">
        <v>38.15</v>
      </c>
    </row>
    <row r="10037" spans="1:18">
      <c r="A10037" s="190"/>
      <c r="B10037" s="190"/>
      <c r="C10037" s="190"/>
      <c r="D10037" s="106">
        <v>38294</v>
      </c>
      <c r="E10037" s="190">
        <v>54.499989999999997</v>
      </c>
      <c r="F10037" s="190">
        <v>54.07</v>
      </c>
      <c r="G10037" s="190"/>
      <c r="H10037" s="190"/>
      <c r="I10037" s="190"/>
      <c r="J10037" s="106">
        <v>38294</v>
      </c>
      <c r="K10037" s="190">
        <v>14.33</v>
      </c>
      <c r="L10037" s="190">
        <v>14.22</v>
      </c>
      <c r="M10037" s="190"/>
      <c r="N10037" s="190"/>
      <c r="O10037" s="190"/>
      <c r="P10037" s="106">
        <v>38294</v>
      </c>
      <c r="Q10037" s="190">
        <v>37.99</v>
      </c>
      <c r="R10037" s="190">
        <v>37.729999999999997</v>
      </c>
    </row>
    <row r="10038" spans="1:18">
      <c r="A10038" s="190"/>
      <c r="B10038" s="190"/>
      <c r="C10038" s="190"/>
      <c r="D10038" s="106">
        <v>38293</v>
      </c>
      <c r="E10038" s="190">
        <v>54.2</v>
      </c>
      <c r="F10038" s="190">
        <v>54.09</v>
      </c>
      <c r="G10038" s="190"/>
      <c r="H10038" s="190"/>
      <c r="I10038" s="190"/>
      <c r="J10038" s="106">
        <v>38293</v>
      </c>
      <c r="K10038" s="190">
        <v>13.78</v>
      </c>
      <c r="L10038" s="190">
        <v>14</v>
      </c>
      <c r="M10038" s="190"/>
      <c r="N10038" s="190"/>
      <c r="O10038" s="190"/>
      <c r="P10038" s="106">
        <v>38293</v>
      </c>
      <c r="Q10038" s="190">
        <v>36.89</v>
      </c>
      <c r="R10038" s="190">
        <v>37.99</v>
      </c>
    </row>
    <row r="10039" spans="1:18">
      <c r="A10039" s="190"/>
      <c r="B10039" s="190"/>
      <c r="C10039" s="190"/>
      <c r="D10039" s="106">
        <v>38292</v>
      </c>
      <c r="E10039" s="190">
        <v>54.150010000000002</v>
      </c>
      <c r="F10039" s="190">
        <v>54.169989999999999</v>
      </c>
      <c r="G10039" s="190"/>
      <c r="H10039" s="190"/>
      <c r="I10039" s="190"/>
      <c r="J10039" s="106">
        <v>38292</v>
      </c>
      <c r="K10039" s="190">
        <v>13.59</v>
      </c>
      <c r="L10039" s="190">
        <v>13.71</v>
      </c>
      <c r="M10039" s="190"/>
      <c r="N10039" s="190"/>
      <c r="O10039" s="190"/>
      <c r="P10039" s="106">
        <v>38292</v>
      </c>
      <c r="Q10039" s="190">
        <v>37.76</v>
      </c>
      <c r="R10039" s="190">
        <v>36.83</v>
      </c>
    </row>
    <row r="10040" spans="1:18">
      <c r="A10040" s="190"/>
      <c r="B10040" s="190"/>
      <c r="C10040" s="190"/>
      <c r="D10040" s="106">
        <v>38289</v>
      </c>
      <c r="E10040" s="190">
        <v>54.150010000000002</v>
      </c>
      <c r="F10040" s="190">
        <v>54.02</v>
      </c>
      <c r="G10040" s="190"/>
      <c r="H10040" s="190"/>
      <c r="I10040" s="190"/>
      <c r="J10040" s="106">
        <v>38289</v>
      </c>
      <c r="K10040" s="190">
        <v>13.87</v>
      </c>
      <c r="L10040" s="190">
        <v>13.66</v>
      </c>
      <c r="M10040" s="190"/>
      <c r="N10040" s="190"/>
      <c r="O10040" s="190"/>
      <c r="P10040" s="106">
        <v>38289</v>
      </c>
      <c r="Q10040" s="190">
        <v>37.36</v>
      </c>
      <c r="R10040" s="190">
        <v>37.76</v>
      </c>
    </row>
    <row r="10041" spans="1:18">
      <c r="A10041" s="190"/>
      <c r="B10041" s="190"/>
      <c r="C10041" s="190"/>
      <c r="D10041" s="106">
        <v>38288</v>
      </c>
      <c r="E10041" s="190">
        <v>53.8</v>
      </c>
      <c r="F10041" s="190">
        <v>54.150010000000002</v>
      </c>
      <c r="G10041" s="190"/>
      <c r="H10041" s="190"/>
      <c r="I10041" s="190"/>
      <c r="J10041" s="106">
        <v>38288</v>
      </c>
      <c r="K10041" s="190">
        <v>13.59</v>
      </c>
      <c r="L10041" s="190">
        <v>13.87</v>
      </c>
      <c r="M10041" s="190"/>
      <c r="N10041" s="190"/>
      <c r="O10041" s="190"/>
      <c r="P10041" s="106">
        <v>38288</v>
      </c>
      <c r="Q10041" s="190">
        <v>36.43</v>
      </c>
      <c r="R10041" s="190">
        <v>37.049999999999997</v>
      </c>
    </row>
    <row r="10042" spans="1:18">
      <c r="A10042" s="190"/>
      <c r="B10042" s="190"/>
      <c r="C10042" s="190"/>
      <c r="D10042" s="106">
        <v>38287</v>
      </c>
      <c r="E10042" s="190">
        <v>53.200009999999999</v>
      </c>
      <c r="F10042" s="190">
        <v>53.899990000000003</v>
      </c>
      <c r="G10042" s="190"/>
      <c r="H10042" s="190"/>
      <c r="I10042" s="190"/>
      <c r="J10042" s="106">
        <v>38287</v>
      </c>
      <c r="K10042" s="190">
        <v>13.57</v>
      </c>
      <c r="L10042" s="190">
        <v>13.58</v>
      </c>
      <c r="M10042" s="190"/>
      <c r="N10042" s="190"/>
      <c r="O10042" s="190"/>
      <c r="P10042" s="106">
        <v>38287</v>
      </c>
      <c r="Q10042" s="190">
        <v>36.450000000000003</v>
      </c>
      <c r="R10042" s="190">
        <v>36.729999999999997</v>
      </c>
    </row>
    <row r="10043" spans="1:18">
      <c r="A10043" s="190"/>
      <c r="B10043" s="190"/>
      <c r="C10043" s="190"/>
      <c r="D10043" s="106">
        <v>38286</v>
      </c>
      <c r="E10043" s="190">
        <v>51.32</v>
      </c>
      <c r="F10043" s="190">
        <v>52.2</v>
      </c>
      <c r="G10043" s="190"/>
      <c r="H10043" s="190"/>
      <c r="I10043" s="190"/>
      <c r="J10043" s="106">
        <v>38286</v>
      </c>
      <c r="K10043" s="190">
        <v>13.33</v>
      </c>
      <c r="L10043" s="190">
        <v>13.53</v>
      </c>
      <c r="M10043" s="190"/>
      <c r="N10043" s="190"/>
      <c r="O10043" s="190"/>
      <c r="P10043" s="106">
        <v>38286</v>
      </c>
      <c r="Q10043" s="190">
        <v>35.799999999999997</v>
      </c>
      <c r="R10043" s="190">
        <v>36.479999999999997</v>
      </c>
    </row>
    <row r="10044" spans="1:18">
      <c r="A10044" s="190"/>
      <c r="B10044" s="190"/>
      <c r="C10044" s="190"/>
      <c r="D10044" s="106">
        <v>38285</v>
      </c>
      <c r="E10044" s="190">
        <v>50.45</v>
      </c>
      <c r="F10044" s="190">
        <v>51.05</v>
      </c>
      <c r="G10044" s="190"/>
      <c r="H10044" s="190"/>
      <c r="I10044" s="190"/>
      <c r="J10044" s="106">
        <v>38285</v>
      </c>
      <c r="K10044" s="190">
        <v>13.06</v>
      </c>
      <c r="L10044" s="190">
        <v>12.96</v>
      </c>
      <c r="M10044" s="190"/>
      <c r="N10044" s="190"/>
      <c r="O10044" s="190"/>
      <c r="P10044" s="106">
        <v>38285</v>
      </c>
      <c r="Q10044" s="190">
        <v>35.450000000000003</v>
      </c>
      <c r="R10044" s="190">
        <v>35.619999999999997</v>
      </c>
    </row>
    <row r="10045" spans="1:18">
      <c r="A10045" s="190"/>
      <c r="B10045" s="190"/>
      <c r="C10045" s="190"/>
      <c r="D10045" s="106">
        <v>38282</v>
      </c>
      <c r="E10045" s="190">
        <v>49.849989999999998</v>
      </c>
      <c r="F10045" s="190">
        <v>50.51</v>
      </c>
      <c r="G10045" s="190"/>
      <c r="H10045" s="190"/>
      <c r="I10045" s="190"/>
      <c r="J10045" s="106">
        <v>38282</v>
      </c>
      <c r="K10045" s="190">
        <v>13.07</v>
      </c>
      <c r="L10045" s="190">
        <v>13.15</v>
      </c>
      <c r="M10045" s="190"/>
      <c r="N10045" s="190"/>
      <c r="O10045" s="190"/>
      <c r="P10045" s="106">
        <v>38282</v>
      </c>
      <c r="Q10045" s="190">
        <v>35.24</v>
      </c>
      <c r="R10045" s="190">
        <v>35.51</v>
      </c>
    </row>
    <row r="10046" spans="1:18">
      <c r="A10046" s="190"/>
      <c r="B10046" s="190"/>
      <c r="C10046" s="190"/>
      <c r="D10046" s="106">
        <v>38281</v>
      </c>
      <c r="E10046" s="190">
        <v>49.999989999999997</v>
      </c>
      <c r="F10046" s="190">
        <v>49.690010000000001</v>
      </c>
      <c r="G10046" s="190"/>
      <c r="H10046" s="190"/>
      <c r="I10046" s="190"/>
      <c r="J10046" s="106">
        <v>38281</v>
      </c>
      <c r="K10046" s="190">
        <v>13.42</v>
      </c>
      <c r="L10046" s="190">
        <v>12.97</v>
      </c>
      <c r="M10046" s="190"/>
      <c r="N10046" s="190"/>
      <c r="O10046" s="190"/>
      <c r="P10046" s="106">
        <v>38281</v>
      </c>
      <c r="Q10046" s="190">
        <v>35.020000000000003</v>
      </c>
      <c r="R10046" s="190">
        <v>35.17</v>
      </c>
    </row>
    <row r="10047" spans="1:18">
      <c r="A10047" s="190"/>
      <c r="B10047" s="190"/>
      <c r="C10047" s="190"/>
      <c r="D10047" s="106">
        <v>38280</v>
      </c>
      <c r="E10047" s="190">
        <v>50.249989999999997</v>
      </c>
      <c r="F10047" s="190">
        <v>50.41001</v>
      </c>
      <c r="G10047" s="190"/>
      <c r="H10047" s="190"/>
      <c r="I10047" s="190"/>
      <c r="J10047" s="106">
        <v>38280</v>
      </c>
      <c r="K10047" s="190">
        <v>12.25</v>
      </c>
      <c r="L10047" s="190">
        <v>13.5</v>
      </c>
      <c r="M10047" s="190"/>
      <c r="N10047" s="190"/>
      <c r="O10047" s="190"/>
      <c r="P10047" s="106">
        <v>38280</v>
      </c>
      <c r="Q10047" s="190">
        <v>34.43</v>
      </c>
      <c r="R10047" s="190">
        <v>35.19</v>
      </c>
    </row>
    <row r="10048" spans="1:18">
      <c r="A10048" s="190"/>
      <c r="B10048" s="190"/>
      <c r="C10048" s="190"/>
      <c r="D10048" s="106">
        <v>38279</v>
      </c>
      <c r="E10048" s="190">
        <v>51.73</v>
      </c>
      <c r="F10048" s="190">
        <v>50.179989999999997</v>
      </c>
      <c r="G10048" s="190"/>
      <c r="H10048" s="190"/>
      <c r="I10048" s="190"/>
      <c r="J10048" s="106">
        <v>38279</v>
      </c>
      <c r="K10048" s="190">
        <v>13.56</v>
      </c>
      <c r="L10048" s="190">
        <v>12.19</v>
      </c>
      <c r="M10048" s="190"/>
      <c r="N10048" s="190"/>
      <c r="O10048" s="190"/>
      <c r="P10048" s="106">
        <v>38279</v>
      </c>
      <c r="Q10048" s="190">
        <v>35.6</v>
      </c>
      <c r="R10048" s="190">
        <v>34.43</v>
      </c>
    </row>
    <row r="10049" spans="1:18">
      <c r="A10049" s="190"/>
      <c r="B10049" s="190"/>
      <c r="C10049" s="190"/>
      <c r="D10049" s="106">
        <v>38278</v>
      </c>
      <c r="E10049" s="190">
        <v>51.7</v>
      </c>
      <c r="F10049" s="190">
        <v>51.73</v>
      </c>
      <c r="G10049" s="190"/>
      <c r="H10049" s="190"/>
      <c r="I10049" s="190"/>
      <c r="J10049" s="106">
        <v>38278</v>
      </c>
      <c r="K10049" s="190">
        <v>13.7</v>
      </c>
      <c r="L10049" s="190">
        <v>13.52</v>
      </c>
      <c r="M10049" s="190"/>
      <c r="N10049" s="190"/>
      <c r="O10049" s="190"/>
      <c r="P10049" s="106">
        <v>38278</v>
      </c>
      <c r="Q10049" s="190">
        <v>34.950000000000003</v>
      </c>
      <c r="R10049" s="190">
        <v>35.520000000000003</v>
      </c>
    </row>
    <row r="10050" spans="1:18">
      <c r="A10050" s="190"/>
      <c r="B10050" s="190"/>
      <c r="C10050" s="190"/>
      <c r="D10050" s="106">
        <v>38275</v>
      </c>
      <c r="E10050" s="190">
        <v>52.099989999999998</v>
      </c>
      <c r="F10050" s="190">
        <v>51.649990000000003</v>
      </c>
      <c r="G10050" s="190"/>
      <c r="H10050" s="190"/>
      <c r="I10050" s="190"/>
      <c r="J10050" s="106">
        <v>38275</v>
      </c>
      <c r="K10050" s="190">
        <v>14.06</v>
      </c>
      <c r="L10050" s="190">
        <v>13.64</v>
      </c>
      <c r="M10050" s="190"/>
      <c r="N10050" s="190"/>
      <c r="O10050" s="190"/>
      <c r="P10050" s="106">
        <v>38275</v>
      </c>
      <c r="Q10050" s="190">
        <v>35.5</v>
      </c>
      <c r="R10050" s="190">
        <v>35.07</v>
      </c>
    </row>
    <row r="10051" spans="1:18">
      <c r="A10051" s="190"/>
      <c r="B10051" s="190"/>
      <c r="C10051" s="190"/>
      <c r="D10051" s="106">
        <v>38274</v>
      </c>
      <c r="E10051" s="190">
        <v>52.7</v>
      </c>
      <c r="F10051" s="190">
        <v>51.959989999999998</v>
      </c>
      <c r="G10051" s="190"/>
      <c r="H10051" s="190"/>
      <c r="I10051" s="190"/>
      <c r="J10051" s="106">
        <v>38274</v>
      </c>
      <c r="K10051" s="190">
        <v>15.05</v>
      </c>
      <c r="L10051" s="190">
        <v>14.48</v>
      </c>
      <c r="M10051" s="190"/>
      <c r="N10051" s="190"/>
      <c r="O10051" s="190"/>
      <c r="P10051" s="106">
        <v>38274</v>
      </c>
      <c r="Q10051" s="190">
        <v>35.65</v>
      </c>
      <c r="R10051" s="190">
        <v>35.29</v>
      </c>
    </row>
    <row r="10052" spans="1:18">
      <c r="A10052" s="190"/>
      <c r="B10052" s="190"/>
      <c r="C10052" s="190"/>
      <c r="D10052" s="106">
        <v>38273</v>
      </c>
      <c r="E10052" s="190">
        <v>52.66001</v>
      </c>
      <c r="F10052" s="190">
        <v>52.620010000000001</v>
      </c>
      <c r="G10052" s="190"/>
      <c r="H10052" s="190"/>
      <c r="I10052" s="190"/>
      <c r="J10052" s="106">
        <v>38273</v>
      </c>
      <c r="K10052" s="190">
        <v>15.23</v>
      </c>
      <c r="L10052" s="190">
        <v>14.95</v>
      </c>
      <c r="M10052" s="190"/>
      <c r="N10052" s="190"/>
      <c r="O10052" s="190"/>
      <c r="P10052" s="106">
        <v>38273</v>
      </c>
      <c r="Q10052" s="190">
        <v>36.53</v>
      </c>
      <c r="R10052" s="190">
        <v>36.01</v>
      </c>
    </row>
    <row r="10053" spans="1:18">
      <c r="A10053" s="190"/>
      <c r="B10053" s="190"/>
      <c r="C10053" s="190"/>
      <c r="D10053" s="106">
        <v>38272</v>
      </c>
      <c r="E10053" s="190">
        <v>53.01</v>
      </c>
      <c r="F10053" s="190">
        <v>52.65</v>
      </c>
      <c r="G10053" s="190"/>
      <c r="H10053" s="190"/>
      <c r="I10053" s="190"/>
      <c r="J10053" s="106">
        <v>38272</v>
      </c>
      <c r="K10053" s="190">
        <v>15.16</v>
      </c>
      <c r="L10053" s="190">
        <v>15.14</v>
      </c>
      <c r="M10053" s="190"/>
      <c r="N10053" s="190"/>
      <c r="O10053" s="190"/>
      <c r="P10053" s="106">
        <v>38272</v>
      </c>
      <c r="Q10053" s="190">
        <v>36.200000000000003</v>
      </c>
      <c r="R10053" s="190">
        <v>36.5</v>
      </c>
    </row>
    <row r="10054" spans="1:18">
      <c r="A10054" s="190"/>
      <c r="B10054" s="190"/>
      <c r="C10054" s="190"/>
      <c r="D10054" s="106">
        <v>38271</v>
      </c>
      <c r="E10054" s="190">
        <v>53.500010000000003</v>
      </c>
      <c r="F10054" s="190">
        <v>53.03</v>
      </c>
      <c r="G10054" s="190"/>
      <c r="H10054" s="190"/>
      <c r="I10054" s="190"/>
      <c r="J10054" s="106">
        <v>38271</v>
      </c>
      <c r="K10054" s="190">
        <v>15.25</v>
      </c>
      <c r="L10054" s="190">
        <v>15.1</v>
      </c>
      <c r="M10054" s="190"/>
      <c r="N10054" s="190"/>
      <c r="O10054" s="190"/>
      <c r="P10054" s="106">
        <v>38271</v>
      </c>
      <c r="Q10054" s="190">
        <v>36.17</v>
      </c>
      <c r="R10054" s="190">
        <v>36.32</v>
      </c>
    </row>
    <row r="10055" spans="1:18">
      <c r="A10055" s="190"/>
      <c r="B10055" s="190"/>
      <c r="C10055" s="190"/>
      <c r="D10055" s="106">
        <v>38268</v>
      </c>
      <c r="E10055" s="190">
        <v>54.150010000000002</v>
      </c>
      <c r="F10055" s="190">
        <v>53.8</v>
      </c>
      <c r="G10055" s="190"/>
      <c r="H10055" s="190"/>
      <c r="I10055" s="190"/>
      <c r="J10055" s="106">
        <v>38268</v>
      </c>
      <c r="K10055" s="190">
        <v>15.29</v>
      </c>
      <c r="L10055" s="190">
        <v>15.25</v>
      </c>
      <c r="M10055" s="190"/>
      <c r="N10055" s="190"/>
      <c r="O10055" s="190"/>
      <c r="P10055" s="106">
        <v>38268</v>
      </c>
      <c r="Q10055" s="190">
        <v>36.4</v>
      </c>
      <c r="R10055" s="190">
        <v>36.159999999999997</v>
      </c>
    </row>
    <row r="10056" spans="1:18">
      <c r="A10056" s="190"/>
      <c r="B10056" s="190"/>
      <c r="C10056" s="190"/>
      <c r="D10056" s="106">
        <v>38267</v>
      </c>
      <c r="E10056" s="190">
        <v>54.400010000000002</v>
      </c>
      <c r="F10056" s="190">
        <v>54.05</v>
      </c>
      <c r="G10056" s="190"/>
      <c r="H10056" s="190"/>
      <c r="I10056" s="190"/>
      <c r="J10056" s="106">
        <v>38267</v>
      </c>
      <c r="K10056" s="190">
        <v>15.4</v>
      </c>
      <c r="L10056" s="190">
        <v>15.28</v>
      </c>
      <c r="M10056" s="190"/>
      <c r="N10056" s="190"/>
      <c r="O10056" s="190"/>
      <c r="P10056" s="106">
        <v>38267</v>
      </c>
      <c r="Q10056" s="190">
        <v>36.69</v>
      </c>
      <c r="R10056" s="190">
        <v>36.39</v>
      </c>
    </row>
    <row r="10057" spans="1:18">
      <c r="A10057" s="190"/>
      <c r="B10057" s="190"/>
      <c r="C10057" s="190"/>
      <c r="D10057" s="106">
        <v>38266</v>
      </c>
      <c r="E10057" s="190">
        <v>53.8</v>
      </c>
      <c r="F10057" s="190">
        <v>54.18</v>
      </c>
      <c r="G10057" s="190"/>
      <c r="H10057" s="190"/>
      <c r="I10057" s="190"/>
      <c r="J10057" s="106">
        <v>38266</v>
      </c>
      <c r="K10057" s="190">
        <v>15.47</v>
      </c>
      <c r="L10057" s="190">
        <v>15.4</v>
      </c>
      <c r="M10057" s="190"/>
      <c r="N10057" s="190"/>
      <c r="O10057" s="190"/>
      <c r="P10057" s="106">
        <v>38266</v>
      </c>
      <c r="Q10057" s="190">
        <v>36.65</v>
      </c>
      <c r="R10057" s="190">
        <v>36.729999999999997</v>
      </c>
    </row>
    <row r="10058" spans="1:18">
      <c r="A10058" s="190"/>
      <c r="B10058" s="190"/>
      <c r="C10058" s="190"/>
      <c r="D10058" s="106">
        <v>38265</v>
      </c>
      <c r="E10058" s="190">
        <v>54.220010000000002</v>
      </c>
      <c r="F10058" s="190">
        <v>53.689990000000002</v>
      </c>
      <c r="G10058" s="190"/>
      <c r="H10058" s="190"/>
      <c r="I10058" s="190"/>
      <c r="J10058" s="106">
        <v>38265</v>
      </c>
      <c r="K10058" s="190">
        <v>15.65</v>
      </c>
      <c r="L10058" s="190">
        <v>15.32</v>
      </c>
      <c r="M10058" s="190"/>
      <c r="N10058" s="190"/>
      <c r="O10058" s="190"/>
      <c r="P10058" s="106">
        <v>38265</v>
      </c>
      <c r="Q10058" s="190">
        <v>36.950000000000003</v>
      </c>
      <c r="R10058" s="190">
        <v>36.6</v>
      </c>
    </row>
    <row r="10059" spans="1:18">
      <c r="A10059" s="190"/>
      <c r="B10059" s="190"/>
      <c r="C10059" s="190"/>
      <c r="D10059" s="106">
        <v>38264</v>
      </c>
      <c r="E10059" s="190">
        <v>54.7</v>
      </c>
      <c r="F10059" s="190">
        <v>54.079990000000002</v>
      </c>
      <c r="G10059" s="190"/>
      <c r="H10059" s="190"/>
      <c r="I10059" s="190"/>
      <c r="J10059" s="106">
        <v>38264</v>
      </c>
      <c r="K10059" s="190">
        <v>15.51</v>
      </c>
      <c r="L10059" s="190">
        <v>15.65</v>
      </c>
      <c r="M10059" s="190"/>
      <c r="N10059" s="190"/>
      <c r="O10059" s="190"/>
      <c r="P10059" s="106">
        <v>38264</v>
      </c>
      <c r="Q10059" s="190">
        <v>36.799999999999997</v>
      </c>
      <c r="R10059" s="190">
        <v>36.880000000000003</v>
      </c>
    </row>
    <row r="10060" spans="1:18">
      <c r="A10060" s="190"/>
      <c r="B10060" s="190"/>
      <c r="C10060" s="190"/>
      <c r="D10060" s="106">
        <v>38261</v>
      </c>
      <c r="E10060" s="190">
        <v>53.77</v>
      </c>
      <c r="F10060" s="190">
        <v>54.460009999999997</v>
      </c>
      <c r="G10060" s="190"/>
      <c r="H10060" s="190"/>
      <c r="I10060" s="190"/>
      <c r="J10060" s="106">
        <v>38261</v>
      </c>
      <c r="K10060" s="190">
        <v>15.74</v>
      </c>
      <c r="L10060" s="190">
        <v>15.8</v>
      </c>
      <c r="M10060" s="190"/>
      <c r="N10060" s="190"/>
      <c r="O10060" s="190"/>
      <c r="P10060" s="106">
        <v>38261</v>
      </c>
      <c r="Q10060" s="190">
        <v>36.049999999999997</v>
      </c>
      <c r="R10060" s="190">
        <v>36.71</v>
      </c>
    </row>
    <row r="10061" spans="1:18">
      <c r="A10061" s="190"/>
      <c r="B10061" s="190"/>
      <c r="C10061" s="190"/>
      <c r="D10061" s="106">
        <v>38260</v>
      </c>
      <c r="E10061" s="190">
        <v>52.440010000000001</v>
      </c>
      <c r="F10061" s="190">
        <v>53.179989999999997</v>
      </c>
      <c r="G10061" s="190"/>
      <c r="H10061" s="190"/>
      <c r="I10061" s="190"/>
      <c r="J10061" s="106">
        <v>38260</v>
      </c>
      <c r="K10061" s="190">
        <v>15.45</v>
      </c>
      <c r="L10061" s="190">
        <v>15.69</v>
      </c>
      <c r="M10061" s="190"/>
      <c r="N10061" s="190"/>
      <c r="O10061" s="190"/>
      <c r="P10061" s="106">
        <v>38260</v>
      </c>
      <c r="Q10061" s="190">
        <v>36.450000000000003</v>
      </c>
      <c r="R10061" s="190">
        <v>35.97</v>
      </c>
    </row>
    <row r="10062" spans="1:18">
      <c r="A10062" s="190"/>
      <c r="B10062" s="190"/>
      <c r="C10062" s="190"/>
      <c r="D10062" s="106">
        <v>38259</v>
      </c>
      <c r="E10062" s="190">
        <v>52.45</v>
      </c>
      <c r="F10062" s="190">
        <v>52.440010000000001</v>
      </c>
      <c r="G10062" s="190"/>
      <c r="H10062" s="190"/>
      <c r="I10062" s="190"/>
      <c r="J10062" s="106">
        <v>38259</v>
      </c>
      <c r="K10062" s="190">
        <v>15.39</v>
      </c>
      <c r="L10062" s="190">
        <v>15.45</v>
      </c>
      <c r="M10062" s="190"/>
      <c r="N10062" s="190"/>
      <c r="O10062" s="190"/>
      <c r="P10062" s="106">
        <v>38259</v>
      </c>
      <c r="Q10062" s="190">
        <v>35.85</v>
      </c>
      <c r="R10062" s="190">
        <v>36.54</v>
      </c>
    </row>
    <row r="10063" spans="1:18">
      <c r="A10063" s="190"/>
      <c r="B10063" s="190"/>
      <c r="C10063" s="190"/>
      <c r="D10063" s="106">
        <v>38258</v>
      </c>
      <c r="E10063" s="190">
        <v>52.249989999999997</v>
      </c>
      <c r="F10063" s="190">
        <v>52.16</v>
      </c>
      <c r="G10063" s="190"/>
      <c r="H10063" s="190"/>
      <c r="I10063" s="190"/>
      <c r="J10063" s="106">
        <v>38258</v>
      </c>
      <c r="K10063" s="190">
        <v>15.28</v>
      </c>
      <c r="L10063" s="190">
        <v>15.35</v>
      </c>
      <c r="M10063" s="190"/>
      <c r="N10063" s="190"/>
      <c r="O10063" s="190"/>
      <c r="P10063" s="106">
        <v>38258</v>
      </c>
      <c r="Q10063" s="190">
        <v>35.6</v>
      </c>
      <c r="R10063" s="190">
        <v>35.93</v>
      </c>
    </row>
    <row r="10064" spans="1:18">
      <c r="A10064" s="190"/>
      <c r="B10064" s="190"/>
      <c r="C10064" s="190"/>
      <c r="D10064" s="106">
        <v>38257</v>
      </c>
      <c r="E10064" s="190">
        <v>51.970010000000002</v>
      </c>
      <c r="F10064" s="190">
        <v>52.099989999999998</v>
      </c>
      <c r="G10064" s="190"/>
      <c r="H10064" s="190"/>
      <c r="I10064" s="190"/>
      <c r="J10064" s="106">
        <v>38257</v>
      </c>
      <c r="K10064" s="190">
        <v>15.24</v>
      </c>
      <c r="L10064" s="190">
        <v>15.26</v>
      </c>
      <c r="M10064" s="190"/>
      <c r="N10064" s="190"/>
      <c r="O10064" s="190"/>
      <c r="P10064" s="106">
        <v>38257</v>
      </c>
      <c r="Q10064" s="190">
        <v>35.299999999999997</v>
      </c>
      <c r="R10064" s="190">
        <v>35.39</v>
      </c>
    </row>
    <row r="10065" spans="1:18">
      <c r="A10065" s="190"/>
      <c r="B10065" s="190"/>
      <c r="C10065" s="190"/>
      <c r="D10065" s="106">
        <v>38254</v>
      </c>
      <c r="E10065" s="190">
        <v>51.490009999999998</v>
      </c>
      <c r="F10065" s="190">
        <v>51.970010000000002</v>
      </c>
      <c r="G10065" s="190"/>
      <c r="H10065" s="190"/>
      <c r="I10065" s="190"/>
      <c r="J10065" s="106">
        <v>38254</v>
      </c>
      <c r="K10065" s="190">
        <v>15.22</v>
      </c>
      <c r="L10065" s="190">
        <v>15.24</v>
      </c>
      <c r="M10065" s="190"/>
      <c r="N10065" s="190"/>
      <c r="O10065" s="190"/>
      <c r="P10065" s="106">
        <v>38254</v>
      </c>
      <c r="Q10065" s="190">
        <v>35.200000000000003</v>
      </c>
      <c r="R10065" s="190">
        <v>35.32</v>
      </c>
    </row>
    <row r="10066" spans="1:18">
      <c r="A10066" s="190"/>
      <c r="B10066" s="190"/>
      <c r="C10066" s="190"/>
      <c r="D10066" s="106">
        <v>38253</v>
      </c>
      <c r="E10066" s="190">
        <v>51.630009999999999</v>
      </c>
      <c r="F10066" s="190">
        <v>51.599989999999998</v>
      </c>
      <c r="G10066" s="190"/>
      <c r="H10066" s="190"/>
      <c r="I10066" s="190"/>
      <c r="J10066" s="106">
        <v>38253</v>
      </c>
      <c r="K10066" s="190">
        <v>15.56</v>
      </c>
      <c r="L10066" s="190">
        <v>15.18</v>
      </c>
      <c r="M10066" s="190"/>
      <c r="N10066" s="190"/>
      <c r="O10066" s="190"/>
      <c r="P10066" s="106">
        <v>38253</v>
      </c>
      <c r="Q10066" s="190">
        <v>35.58</v>
      </c>
      <c r="R10066" s="190">
        <v>35.26</v>
      </c>
    </row>
    <row r="10067" spans="1:18">
      <c r="A10067" s="190"/>
      <c r="B10067" s="190"/>
      <c r="C10067" s="190"/>
      <c r="D10067" s="106">
        <v>38252</v>
      </c>
      <c r="E10067" s="190">
        <v>52.30001</v>
      </c>
      <c r="F10067" s="190">
        <v>51.529989999999998</v>
      </c>
      <c r="G10067" s="190"/>
      <c r="H10067" s="190"/>
      <c r="I10067" s="190"/>
      <c r="J10067" s="106">
        <v>38252</v>
      </c>
      <c r="K10067" s="190">
        <v>15.95</v>
      </c>
      <c r="L10067" s="190">
        <v>15.51</v>
      </c>
      <c r="M10067" s="190"/>
      <c r="N10067" s="190"/>
      <c r="O10067" s="190"/>
      <c r="P10067" s="106">
        <v>38252</v>
      </c>
      <c r="Q10067" s="190">
        <v>35.75</v>
      </c>
      <c r="R10067" s="190">
        <v>35.5</v>
      </c>
    </row>
    <row r="10068" spans="1:18">
      <c r="A10068" s="190"/>
      <c r="B10068" s="190"/>
      <c r="C10068" s="190"/>
      <c r="D10068" s="106">
        <v>38251</v>
      </c>
      <c r="E10068" s="190">
        <v>51.900010000000002</v>
      </c>
      <c r="F10068" s="190">
        <v>52.42</v>
      </c>
      <c r="G10068" s="190"/>
      <c r="H10068" s="190"/>
      <c r="I10068" s="190"/>
      <c r="J10068" s="106">
        <v>38251</v>
      </c>
      <c r="K10068" s="190">
        <v>16.05</v>
      </c>
      <c r="L10068" s="190">
        <v>15.95</v>
      </c>
      <c r="M10068" s="190"/>
      <c r="N10068" s="190"/>
      <c r="O10068" s="190"/>
      <c r="P10068" s="106">
        <v>38251</v>
      </c>
      <c r="Q10068" s="190">
        <v>35.72</v>
      </c>
      <c r="R10068" s="190">
        <v>35.89</v>
      </c>
    </row>
    <row r="10069" spans="1:18">
      <c r="A10069" s="190"/>
      <c r="B10069" s="190"/>
      <c r="C10069" s="190"/>
      <c r="D10069" s="106">
        <v>38250</v>
      </c>
      <c r="E10069" s="190">
        <v>52.080010000000001</v>
      </c>
      <c r="F10069" s="190">
        <v>51.919989999999999</v>
      </c>
      <c r="G10069" s="190"/>
      <c r="H10069" s="190"/>
      <c r="I10069" s="190"/>
      <c r="J10069" s="106">
        <v>38250</v>
      </c>
      <c r="K10069" s="190">
        <v>16.05</v>
      </c>
      <c r="L10069" s="190">
        <v>15.97</v>
      </c>
      <c r="M10069" s="190"/>
      <c r="N10069" s="190"/>
      <c r="O10069" s="190"/>
      <c r="P10069" s="106">
        <v>38250</v>
      </c>
      <c r="Q10069" s="190">
        <v>36</v>
      </c>
      <c r="R10069" s="190">
        <v>35.67</v>
      </c>
    </row>
    <row r="10070" spans="1:18">
      <c r="A10070" s="190"/>
      <c r="B10070" s="190"/>
      <c r="C10070" s="190"/>
      <c r="D10070" s="106">
        <v>38247</v>
      </c>
      <c r="E10070" s="190">
        <v>52.2</v>
      </c>
      <c r="F10070" s="190">
        <v>52.080010000000001</v>
      </c>
      <c r="G10070" s="190"/>
      <c r="H10070" s="190"/>
      <c r="I10070" s="190"/>
      <c r="J10070" s="106">
        <v>38247</v>
      </c>
      <c r="K10070" s="190">
        <v>16</v>
      </c>
      <c r="L10070" s="190">
        <v>16.03</v>
      </c>
      <c r="M10070" s="190"/>
      <c r="N10070" s="190"/>
      <c r="O10070" s="190"/>
      <c r="P10070" s="106">
        <v>38247</v>
      </c>
      <c r="Q10070" s="190">
        <v>36.1</v>
      </c>
      <c r="R10070" s="190">
        <v>36.1</v>
      </c>
    </row>
    <row r="10071" spans="1:18">
      <c r="A10071" s="190"/>
      <c r="B10071" s="190"/>
      <c r="C10071" s="190"/>
      <c r="D10071" s="106">
        <v>38246</v>
      </c>
      <c r="E10071" s="190">
        <v>51.810009999999998</v>
      </c>
      <c r="F10071" s="190">
        <v>52.009990000000002</v>
      </c>
      <c r="G10071" s="190"/>
      <c r="H10071" s="190"/>
      <c r="I10071" s="190"/>
      <c r="J10071" s="106">
        <v>38246</v>
      </c>
      <c r="K10071" s="190">
        <v>15.77</v>
      </c>
      <c r="L10071" s="190">
        <v>15.99</v>
      </c>
      <c r="M10071" s="190"/>
      <c r="N10071" s="190"/>
      <c r="O10071" s="190"/>
      <c r="P10071" s="106">
        <v>38246</v>
      </c>
      <c r="Q10071" s="190">
        <v>35.85</v>
      </c>
      <c r="R10071" s="190">
        <v>36.049999999999997</v>
      </c>
    </row>
    <row r="10072" spans="1:18">
      <c r="A10072" s="190"/>
      <c r="B10072" s="190"/>
      <c r="C10072" s="190"/>
      <c r="D10072" s="106">
        <v>38245</v>
      </c>
      <c r="E10072" s="190">
        <v>52.030009999999997</v>
      </c>
      <c r="F10072" s="190">
        <v>51.649990000000003</v>
      </c>
      <c r="G10072" s="190"/>
      <c r="H10072" s="190"/>
      <c r="I10072" s="190"/>
      <c r="J10072" s="106">
        <v>38245</v>
      </c>
      <c r="K10072" s="190">
        <v>16.04</v>
      </c>
      <c r="L10072" s="190">
        <v>15.85</v>
      </c>
      <c r="M10072" s="190"/>
      <c r="N10072" s="190"/>
      <c r="O10072" s="190"/>
      <c r="P10072" s="106">
        <v>38245</v>
      </c>
      <c r="Q10072" s="190">
        <v>36.229999999999997</v>
      </c>
      <c r="R10072" s="190">
        <v>35.729999999999997</v>
      </c>
    </row>
    <row r="10073" spans="1:18">
      <c r="A10073" s="190"/>
      <c r="B10073" s="190"/>
      <c r="C10073" s="190"/>
      <c r="D10073" s="106">
        <v>38244</v>
      </c>
      <c r="E10073" s="190">
        <v>51.959989999999998</v>
      </c>
      <c r="F10073" s="190">
        <v>51.93</v>
      </c>
      <c r="G10073" s="190"/>
      <c r="H10073" s="190"/>
      <c r="I10073" s="190"/>
      <c r="J10073" s="106">
        <v>38244</v>
      </c>
      <c r="K10073" s="190">
        <v>16.05</v>
      </c>
      <c r="L10073" s="190">
        <v>15.93</v>
      </c>
      <c r="M10073" s="190"/>
      <c r="N10073" s="190"/>
      <c r="O10073" s="190"/>
      <c r="P10073" s="106">
        <v>38244</v>
      </c>
      <c r="Q10073" s="190">
        <v>35.83</v>
      </c>
      <c r="R10073" s="190">
        <v>36.229999999999997</v>
      </c>
    </row>
    <row r="10074" spans="1:18">
      <c r="A10074" s="190"/>
      <c r="B10074" s="190"/>
      <c r="C10074" s="190"/>
      <c r="D10074" s="106">
        <v>38243</v>
      </c>
      <c r="E10074" s="190">
        <v>51.670009999999998</v>
      </c>
      <c r="F10074" s="190">
        <v>51.869990000000001</v>
      </c>
      <c r="G10074" s="190"/>
      <c r="H10074" s="190"/>
      <c r="I10074" s="190"/>
      <c r="J10074" s="106">
        <v>38243</v>
      </c>
      <c r="K10074" s="190">
        <v>16.13</v>
      </c>
      <c r="L10074" s="190">
        <v>16.059999999999999</v>
      </c>
      <c r="M10074" s="190"/>
      <c r="N10074" s="190"/>
      <c r="O10074" s="190"/>
      <c r="P10074" s="106">
        <v>38243</v>
      </c>
      <c r="Q10074" s="190">
        <v>35.549999999999997</v>
      </c>
      <c r="R10074" s="190">
        <v>35.83</v>
      </c>
    </row>
    <row r="10075" spans="1:18">
      <c r="A10075" s="190"/>
      <c r="B10075" s="190"/>
      <c r="C10075" s="190"/>
      <c r="D10075" s="106">
        <v>38240</v>
      </c>
      <c r="E10075" s="190">
        <v>51.7</v>
      </c>
      <c r="F10075" s="190">
        <v>51.57</v>
      </c>
      <c r="G10075" s="190"/>
      <c r="H10075" s="190"/>
      <c r="I10075" s="190"/>
      <c r="J10075" s="106">
        <v>38240</v>
      </c>
      <c r="K10075" s="190">
        <v>16.11</v>
      </c>
      <c r="L10075" s="190">
        <v>16.09</v>
      </c>
      <c r="M10075" s="190"/>
      <c r="N10075" s="190"/>
      <c r="O10075" s="190"/>
      <c r="P10075" s="106">
        <v>38240</v>
      </c>
      <c r="Q10075" s="190">
        <v>35.409999999999997</v>
      </c>
      <c r="R10075" s="190">
        <v>35.450000000000003</v>
      </c>
    </row>
    <row r="10076" spans="1:18">
      <c r="A10076" s="190"/>
      <c r="B10076" s="190"/>
      <c r="C10076" s="190"/>
      <c r="D10076" s="106">
        <v>38239</v>
      </c>
      <c r="E10076" s="190">
        <v>51.95</v>
      </c>
      <c r="F10076" s="190">
        <v>51.540010000000002</v>
      </c>
      <c r="G10076" s="190"/>
      <c r="H10076" s="190"/>
      <c r="I10076" s="190"/>
      <c r="J10076" s="106">
        <v>38239</v>
      </c>
      <c r="K10076" s="190">
        <v>16.350000000000001</v>
      </c>
      <c r="L10076" s="190">
        <v>16.100000000000001</v>
      </c>
      <c r="M10076" s="190"/>
      <c r="N10076" s="190"/>
      <c r="O10076" s="190"/>
      <c r="P10076" s="106">
        <v>38239</v>
      </c>
      <c r="Q10076" s="190">
        <v>35.4</v>
      </c>
      <c r="R10076" s="190">
        <v>35.47</v>
      </c>
    </row>
    <row r="10077" spans="1:18">
      <c r="A10077" s="190"/>
      <c r="B10077" s="190"/>
      <c r="C10077" s="190"/>
      <c r="D10077" s="106">
        <v>38238</v>
      </c>
      <c r="E10077" s="190">
        <v>52.54</v>
      </c>
      <c r="F10077" s="190">
        <v>51.7</v>
      </c>
      <c r="G10077" s="190"/>
      <c r="H10077" s="190"/>
      <c r="I10077" s="190"/>
      <c r="J10077" s="106">
        <v>38238</v>
      </c>
      <c r="K10077" s="190">
        <v>16.84</v>
      </c>
      <c r="L10077" s="190">
        <v>16.37</v>
      </c>
      <c r="M10077" s="190"/>
      <c r="N10077" s="190"/>
      <c r="O10077" s="190"/>
      <c r="P10077" s="106">
        <v>38238</v>
      </c>
      <c r="Q10077" s="190">
        <v>35.450000000000003</v>
      </c>
      <c r="R10077" s="190">
        <v>35.4</v>
      </c>
    </row>
    <row r="10078" spans="1:18">
      <c r="A10078" s="190"/>
      <c r="B10078" s="190"/>
      <c r="C10078" s="190"/>
      <c r="D10078" s="106">
        <v>38237</v>
      </c>
      <c r="E10078" s="190">
        <v>52.45</v>
      </c>
      <c r="F10078" s="190">
        <v>52.54</v>
      </c>
      <c r="G10078" s="190"/>
      <c r="H10078" s="190"/>
      <c r="I10078" s="190"/>
      <c r="J10078" s="106">
        <v>38237</v>
      </c>
      <c r="K10078" s="190">
        <v>16.59</v>
      </c>
      <c r="L10078" s="190">
        <v>16.8</v>
      </c>
      <c r="M10078" s="190"/>
      <c r="N10078" s="190"/>
      <c r="O10078" s="190"/>
      <c r="P10078" s="106">
        <v>38237</v>
      </c>
      <c r="Q10078" s="190">
        <v>35.130000000000003</v>
      </c>
      <c r="R10078" s="190">
        <v>35.56</v>
      </c>
    </row>
    <row r="10079" spans="1:18">
      <c r="A10079" s="190"/>
      <c r="B10079" s="190"/>
      <c r="C10079" s="190"/>
      <c r="D10079" s="106">
        <v>38233</v>
      </c>
      <c r="E10079" s="190">
        <v>51.649990000000003</v>
      </c>
      <c r="F10079" s="190">
        <v>51.850009999999997</v>
      </c>
      <c r="G10079" s="190"/>
      <c r="H10079" s="190"/>
      <c r="I10079" s="190"/>
      <c r="J10079" s="106">
        <v>38233</v>
      </c>
      <c r="K10079" s="190">
        <v>16.350000000000001</v>
      </c>
      <c r="L10079" s="190">
        <v>16.39</v>
      </c>
      <c r="M10079" s="190"/>
      <c r="N10079" s="190"/>
      <c r="O10079" s="190"/>
      <c r="P10079" s="106">
        <v>38233</v>
      </c>
      <c r="Q10079" s="190">
        <v>35.11</v>
      </c>
      <c r="R10079" s="190">
        <v>35.1</v>
      </c>
    </row>
    <row r="10080" spans="1:18">
      <c r="A10080" s="190"/>
      <c r="B10080" s="190"/>
      <c r="C10080" s="190"/>
      <c r="D10080" s="106">
        <v>38232</v>
      </c>
      <c r="E10080" s="190">
        <v>51.3</v>
      </c>
      <c r="F10080" s="190">
        <v>51.64</v>
      </c>
      <c r="G10080" s="190"/>
      <c r="H10080" s="190"/>
      <c r="I10080" s="190"/>
      <c r="J10080" s="106">
        <v>38232</v>
      </c>
      <c r="K10080" s="190">
        <v>16.22</v>
      </c>
      <c r="L10080" s="190">
        <v>16.3</v>
      </c>
      <c r="M10080" s="190"/>
      <c r="N10080" s="190"/>
      <c r="O10080" s="190"/>
      <c r="P10080" s="106">
        <v>38232</v>
      </c>
      <c r="Q10080" s="190">
        <v>34.880000000000003</v>
      </c>
      <c r="R10080" s="190">
        <v>35.11</v>
      </c>
    </row>
    <row r="10081" spans="1:18">
      <c r="A10081" s="190"/>
      <c r="B10081" s="190"/>
      <c r="C10081" s="190"/>
      <c r="D10081" s="106">
        <v>38231</v>
      </c>
      <c r="E10081" s="190">
        <v>51.349989999999998</v>
      </c>
      <c r="F10081" s="190">
        <v>51.3</v>
      </c>
      <c r="G10081" s="190"/>
      <c r="H10081" s="190"/>
      <c r="I10081" s="190"/>
      <c r="J10081" s="106">
        <v>38231</v>
      </c>
      <c r="K10081" s="190">
        <v>16.23</v>
      </c>
      <c r="L10081" s="190">
        <v>16.149999999999999</v>
      </c>
      <c r="M10081" s="190"/>
      <c r="N10081" s="190"/>
      <c r="O10081" s="190"/>
      <c r="P10081" s="106">
        <v>38231</v>
      </c>
      <c r="Q10081" s="190">
        <v>34.74</v>
      </c>
      <c r="R10081" s="190">
        <v>34.89</v>
      </c>
    </row>
    <row r="10082" spans="1:18">
      <c r="A10082" s="190"/>
      <c r="B10082" s="190"/>
      <c r="C10082" s="190"/>
      <c r="D10082" s="106">
        <v>38230</v>
      </c>
      <c r="E10082" s="190">
        <v>51.469990000000003</v>
      </c>
      <c r="F10082" s="190">
        <v>51.48</v>
      </c>
      <c r="G10082" s="190"/>
      <c r="H10082" s="190"/>
      <c r="I10082" s="190"/>
      <c r="J10082" s="106">
        <v>38230</v>
      </c>
      <c r="K10082" s="190">
        <v>16.329999999999998</v>
      </c>
      <c r="L10082" s="190">
        <v>16.18</v>
      </c>
      <c r="M10082" s="190"/>
      <c r="N10082" s="190"/>
      <c r="O10082" s="190"/>
      <c r="P10082" s="106">
        <v>38230</v>
      </c>
      <c r="Q10082" s="190">
        <v>34.229999999999997</v>
      </c>
      <c r="R10082" s="190">
        <v>34.71</v>
      </c>
    </row>
    <row r="10083" spans="1:18">
      <c r="A10083" s="190"/>
      <c r="B10083" s="190"/>
      <c r="C10083" s="190"/>
      <c r="D10083" s="106">
        <v>38229</v>
      </c>
      <c r="E10083" s="190">
        <v>52</v>
      </c>
      <c r="F10083" s="190">
        <v>51.62</v>
      </c>
      <c r="G10083" s="190"/>
      <c r="H10083" s="190"/>
      <c r="I10083" s="190"/>
      <c r="J10083" s="106">
        <v>38229</v>
      </c>
      <c r="K10083" s="190">
        <v>16.13</v>
      </c>
      <c r="L10083" s="190">
        <v>16.25</v>
      </c>
      <c r="M10083" s="190"/>
      <c r="N10083" s="190"/>
      <c r="O10083" s="190"/>
      <c r="P10083" s="106">
        <v>38229</v>
      </c>
      <c r="Q10083" s="190">
        <v>34.11</v>
      </c>
      <c r="R10083" s="190">
        <v>34.18</v>
      </c>
    </row>
    <row r="10084" spans="1:18">
      <c r="A10084" s="190"/>
      <c r="B10084" s="190"/>
      <c r="C10084" s="190"/>
      <c r="D10084" s="106">
        <v>38226</v>
      </c>
      <c r="E10084" s="190">
        <v>52.069989999999997</v>
      </c>
      <c r="F10084" s="190">
        <v>51.900010000000002</v>
      </c>
      <c r="G10084" s="190"/>
      <c r="H10084" s="190"/>
      <c r="I10084" s="190"/>
      <c r="J10084" s="106">
        <v>38226</v>
      </c>
      <c r="K10084" s="190">
        <v>16.03</v>
      </c>
      <c r="L10084" s="190">
        <v>16.09</v>
      </c>
      <c r="M10084" s="190"/>
      <c r="N10084" s="190"/>
      <c r="O10084" s="190"/>
      <c r="P10084" s="106">
        <v>38226</v>
      </c>
      <c r="Q10084" s="190">
        <v>33.83</v>
      </c>
      <c r="R10084" s="190">
        <v>34.1</v>
      </c>
    </row>
    <row r="10085" spans="1:18">
      <c r="A10085" s="190"/>
      <c r="B10085" s="190"/>
      <c r="C10085" s="190"/>
      <c r="D10085" s="106">
        <v>38225</v>
      </c>
      <c r="E10085" s="190">
        <v>51.73</v>
      </c>
      <c r="F10085" s="190">
        <v>51.869990000000001</v>
      </c>
      <c r="G10085" s="190"/>
      <c r="H10085" s="190"/>
      <c r="I10085" s="190"/>
      <c r="J10085" s="106">
        <v>38225</v>
      </c>
      <c r="K10085" s="190">
        <v>16.100000000000001</v>
      </c>
      <c r="L10085" s="190">
        <v>16</v>
      </c>
      <c r="M10085" s="190"/>
      <c r="N10085" s="190"/>
      <c r="O10085" s="190"/>
      <c r="P10085" s="106">
        <v>38225</v>
      </c>
      <c r="Q10085" s="190">
        <v>33.9</v>
      </c>
      <c r="R10085" s="190">
        <v>33.9</v>
      </c>
    </row>
    <row r="10086" spans="1:18">
      <c r="A10086" s="190"/>
      <c r="B10086" s="190"/>
      <c r="C10086" s="190"/>
      <c r="D10086" s="106">
        <v>38224</v>
      </c>
      <c r="E10086" s="190">
        <v>51.580010000000001</v>
      </c>
      <c r="F10086" s="190">
        <v>51.529989999999998</v>
      </c>
      <c r="G10086" s="190"/>
      <c r="H10086" s="190"/>
      <c r="I10086" s="190"/>
      <c r="J10086" s="106">
        <v>38224</v>
      </c>
      <c r="K10086" s="190">
        <v>16.190000000000001</v>
      </c>
      <c r="L10086" s="190">
        <v>16.100000000000001</v>
      </c>
      <c r="M10086" s="190"/>
      <c r="N10086" s="190"/>
      <c r="O10086" s="190"/>
      <c r="P10086" s="106">
        <v>38224</v>
      </c>
      <c r="Q10086" s="190">
        <v>33.64</v>
      </c>
      <c r="R10086" s="190">
        <v>34</v>
      </c>
    </row>
    <row r="10087" spans="1:18">
      <c r="A10087" s="190"/>
      <c r="B10087" s="190"/>
      <c r="C10087" s="190"/>
      <c r="D10087" s="106">
        <v>38223</v>
      </c>
      <c r="E10087" s="190">
        <v>51.41</v>
      </c>
      <c r="F10087" s="190">
        <v>51.270009999999999</v>
      </c>
      <c r="G10087" s="190"/>
      <c r="H10087" s="190"/>
      <c r="I10087" s="190"/>
      <c r="J10087" s="106">
        <v>38223</v>
      </c>
      <c r="K10087" s="190">
        <v>16.16</v>
      </c>
      <c r="L10087" s="190">
        <v>16.05</v>
      </c>
      <c r="M10087" s="190"/>
      <c r="N10087" s="190"/>
      <c r="O10087" s="190"/>
      <c r="P10087" s="106">
        <v>38223</v>
      </c>
      <c r="Q10087" s="190">
        <v>33.6</v>
      </c>
      <c r="R10087" s="190">
        <v>33.64</v>
      </c>
    </row>
    <row r="10088" spans="1:18">
      <c r="A10088" s="190"/>
      <c r="B10088" s="190"/>
      <c r="C10088" s="190"/>
      <c r="D10088" s="106">
        <v>38222</v>
      </c>
      <c r="E10088" s="190">
        <v>51.73</v>
      </c>
      <c r="F10088" s="190">
        <v>51.379989999999999</v>
      </c>
      <c r="G10088" s="190"/>
      <c r="H10088" s="190"/>
      <c r="I10088" s="190"/>
      <c r="J10088" s="106">
        <v>38222</v>
      </c>
      <c r="K10088" s="190">
        <v>16.11</v>
      </c>
      <c r="L10088" s="190">
        <v>16.04</v>
      </c>
      <c r="M10088" s="190"/>
      <c r="N10088" s="190"/>
      <c r="O10088" s="190"/>
      <c r="P10088" s="106">
        <v>38222</v>
      </c>
      <c r="Q10088" s="190">
        <v>33.630000000000003</v>
      </c>
      <c r="R10088" s="190">
        <v>33.520000000000003</v>
      </c>
    </row>
    <row r="10089" spans="1:18">
      <c r="A10089" s="190"/>
      <c r="B10089" s="190"/>
      <c r="C10089" s="190"/>
      <c r="D10089" s="106">
        <v>38219</v>
      </c>
      <c r="E10089" s="190">
        <v>51.52</v>
      </c>
      <c r="F10089" s="190">
        <v>51.66</v>
      </c>
      <c r="G10089" s="190"/>
      <c r="H10089" s="190"/>
      <c r="I10089" s="190"/>
      <c r="J10089" s="106">
        <v>38219</v>
      </c>
      <c r="K10089" s="190">
        <v>16</v>
      </c>
      <c r="L10089" s="190">
        <v>16.010000000000002</v>
      </c>
      <c r="M10089" s="190"/>
      <c r="N10089" s="190"/>
      <c r="O10089" s="190"/>
      <c r="P10089" s="106">
        <v>38219</v>
      </c>
      <c r="Q10089" s="190">
        <v>33.53</v>
      </c>
      <c r="R10089" s="190">
        <v>33.68</v>
      </c>
    </row>
    <row r="10090" spans="1:18">
      <c r="A10090" s="190"/>
      <c r="B10090" s="190"/>
      <c r="C10090" s="190"/>
      <c r="D10090" s="106">
        <v>38218</v>
      </c>
      <c r="E10090" s="190">
        <v>51.7</v>
      </c>
      <c r="F10090" s="190">
        <v>51.509990000000002</v>
      </c>
      <c r="G10090" s="190"/>
      <c r="H10090" s="190"/>
      <c r="I10090" s="190"/>
      <c r="J10090" s="106">
        <v>38218</v>
      </c>
      <c r="K10090" s="190">
        <v>16.03</v>
      </c>
      <c r="L10090" s="190">
        <v>15.99</v>
      </c>
      <c r="M10090" s="190"/>
      <c r="N10090" s="190"/>
      <c r="O10090" s="190"/>
      <c r="P10090" s="106">
        <v>38218</v>
      </c>
      <c r="Q10090" s="190">
        <v>33.65</v>
      </c>
      <c r="R10090" s="190">
        <v>33.520000000000003</v>
      </c>
    </row>
    <row r="10091" spans="1:18">
      <c r="A10091" s="190"/>
      <c r="B10091" s="190"/>
      <c r="C10091" s="190"/>
      <c r="D10091" s="106">
        <v>38217</v>
      </c>
      <c r="E10091" s="190">
        <v>51.23</v>
      </c>
      <c r="F10091" s="190">
        <v>51.869990000000001</v>
      </c>
      <c r="G10091" s="190"/>
      <c r="H10091" s="190"/>
      <c r="I10091" s="190"/>
      <c r="J10091" s="106">
        <v>38217</v>
      </c>
      <c r="K10091" s="190">
        <v>15.78</v>
      </c>
      <c r="L10091" s="190">
        <v>15.98</v>
      </c>
      <c r="M10091" s="190"/>
      <c r="N10091" s="190"/>
      <c r="O10091" s="190"/>
      <c r="P10091" s="106">
        <v>38217</v>
      </c>
      <c r="Q10091" s="190">
        <v>33.17</v>
      </c>
      <c r="R10091" s="190">
        <v>33.74</v>
      </c>
    </row>
    <row r="10092" spans="1:18">
      <c r="A10092" s="190"/>
      <c r="B10092" s="190"/>
      <c r="C10092" s="190"/>
      <c r="D10092" s="106">
        <v>38216</v>
      </c>
      <c r="E10092" s="190">
        <v>51.14</v>
      </c>
      <c r="F10092" s="190">
        <v>51.109990000000003</v>
      </c>
      <c r="G10092" s="190"/>
      <c r="H10092" s="190"/>
      <c r="I10092" s="190"/>
      <c r="J10092" s="106">
        <v>38216</v>
      </c>
      <c r="K10092" s="190">
        <v>15.76</v>
      </c>
      <c r="L10092" s="190">
        <v>15.63</v>
      </c>
      <c r="M10092" s="190"/>
      <c r="N10092" s="190"/>
      <c r="O10092" s="190"/>
      <c r="P10092" s="106">
        <v>38216</v>
      </c>
      <c r="Q10092" s="190">
        <v>33.25</v>
      </c>
      <c r="R10092" s="190">
        <v>33.17</v>
      </c>
    </row>
    <row r="10093" spans="1:18">
      <c r="A10093" s="190"/>
      <c r="B10093" s="190"/>
      <c r="C10093" s="190"/>
      <c r="D10093" s="106">
        <v>38215</v>
      </c>
      <c r="E10093" s="190">
        <v>50.749980000000001</v>
      </c>
      <c r="F10093" s="190">
        <v>51.149990000000003</v>
      </c>
      <c r="G10093" s="190"/>
      <c r="H10093" s="190"/>
      <c r="I10093" s="190"/>
      <c r="J10093" s="106">
        <v>38215</v>
      </c>
      <c r="K10093" s="190">
        <v>15.34</v>
      </c>
      <c r="L10093" s="190">
        <v>15.57</v>
      </c>
      <c r="M10093" s="190"/>
      <c r="N10093" s="190"/>
      <c r="O10093" s="190"/>
      <c r="P10093" s="106">
        <v>38215</v>
      </c>
      <c r="Q10093" s="190">
        <v>32.71</v>
      </c>
      <c r="R10093" s="190">
        <v>33.43</v>
      </c>
    </row>
    <row r="10094" spans="1:18">
      <c r="A10094" s="190"/>
      <c r="B10094" s="190"/>
      <c r="C10094" s="190"/>
      <c r="D10094" s="106">
        <v>38212</v>
      </c>
      <c r="E10094" s="190">
        <v>50.640009999999997</v>
      </c>
      <c r="F10094" s="190">
        <v>50.55001</v>
      </c>
      <c r="G10094" s="190"/>
      <c r="H10094" s="190"/>
      <c r="I10094" s="190"/>
      <c r="J10094" s="106">
        <v>38212</v>
      </c>
      <c r="K10094" s="190">
        <v>15.57</v>
      </c>
      <c r="L10094" s="190">
        <v>15.31</v>
      </c>
      <c r="M10094" s="190"/>
      <c r="N10094" s="190"/>
      <c r="O10094" s="190"/>
      <c r="P10094" s="106">
        <v>38212</v>
      </c>
      <c r="Q10094" s="190">
        <v>32.67</v>
      </c>
      <c r="R10094" s="190">
        <v>32.72</v>
      </c>
    </row>
    <row r="10095" spans="1:18">
      <c r="A10095" s="190"/>
      <c r="B10095" s="190"/>
      <c r="C10095" s="190"/>
      <c r="D10095" s="106">
        <v>38211</v>
      </c>
      <c r="E10095" s="190">
        <v>50.8</v>
      </c>
      <c r="F10095" s="190">
        <v>50.49</v>
      </c>
      <c r="G10095" s="190"/>
      <c r="H10095" s="190"/>
      <c r="I10095" s="190"/>
      <c r="J10095" s="106">
        <v>38211</v>
      </c>
      <c r="K10095" s="190">
        <v>15.74</v>
      </c>
      <c r="L10095" s="190">
        <v>15.54</v>
      </c>
      <c r="M10095" s="190"/>
      <c r="N10095" s="190"/>
      <c r="O10095" s="190"/>
      <c r="P10095" s="106">
        <v>38211</v>
      </c>
      <c r="Q10095" s="190">
        <v>32.799999999999997</v>
      </c>
      <c r="R10095" s="190">
        <v>32.700000000000003</v>
      </c>
    </row>
    <row r="10096" spans="1:18">
      <c r="A10096" s="190"/>
      <c r="B10096" s="190"/>
      <c r="C10096" s="190"/>
      <c r="D10096" s="106">
        <v>38210</v>
      </c>
      <c r="E10096" s="190">
        <v>50.899990000000003</v>
      </c>
      <c r="F10096" s="190">
        <v>50.569989999999997</v>
      </c>
      <c r="G10096" s="190"/>
      <c r="H10096" s="190"/>
      <c r="I10096" s="190"/>
      <c r="J10096" s="106">
        <v>38210</v>
      </c>
      <c r="K10096" s="190">
        <v>15.78</v>
      </c>
      <c r="L10096" s="190">
        <v>15.71</v>
      </c>
      <c r="M10096" s="190"/>
      <c r="N10096" s="190"/>
      <c r="O10096" s="190"/>
      <c r="P10096" s="106">
        <v>38210</v>
      </c>
      <c r="Q10096" s="190">
        <v>32.72</v>
      </c>
      <c r="R10096" s="190">
        <v>32.9</v>
      </c>
    </row>
    <row r="10097" spans="1:18">
      <c r="A10097" s="190"/>
      <c r="B10097" s="190"/>
      <c r="C10097" s="190"/>
      <c r="D10097" s="106">
        <v>38209</v>
      </c>
      <c r="E10097" s="190">
        <v>50.58</v>
      </c>
      <c r="F10097" s="190">
        <v>50.899990000000003</v>
      </c>
      <c r="G10097" s="190"/>
      <c r="H10097" s="190"/>
      <c r="I10097" s="190"/>
      <c r="J10097" s="106">
        <v>38209</v>
      </c>
      <c r="K10097" s="190">
        <v>15.74</v>
      </c>
      <c r="L10097" s="190">
        <v>15.78</v>
      </c>
      <c r="M10097" s="190"/>
      <c r="N10097" s="190"/>
      <c r="O10097" s="190"/>
      <c r="P10097" s="106">
        <v>38209</v>
      </c>
      <c r="Q10097" s="190">
        <v>32.4</v>
      </c>
      <c r="R10097" s="190">
        <v>32.869999999999997</v>
      </c>
    </row>
    <row r="10098" spans="1:18">
      <c r="A10098" s="190"/>
      <c r="B10098" s="190"/>
      <c r="C10098" s="190"/>
      <c r="D10098" s="106">
        <v>38208</v>
      </c>
      <c r="E10098" s="190">
        <v>50.69999</v>
      </c>
      <c r="F10098" s="190">
        <v>50.359990000000003</v>
      </c>
      <c r="G10098" s="190"/>
      <c r="H10098" s="190"/>
      <c r="I10098" s="190"/>
      <c r="J10098" s="106">
        <v>38208</v>
      </c>
      <c r="K10098" s="190">
        <v>15.82</v>
      </c>
      <c r="L10098" s="190">
        <v>15.74</v>
      </c>
      <c r="M10098" s="190"/>
      <c r="N10098" s="190"/>
      <c r="O10098" s="190"/>
      <c r="P10098" s="106">
        <v>38208</v>
      </c>
      <c r="Q10098" s="190">
        <v>32.22</v>
      </c>
      <c r="R10098" s="190">
        <v>32.479999999999997</v>
      </c>
    </row>
    <row r="10099" spans="1:18">
      <c r="A10099" s="190"/>
      <c r="B10099" s="190"/>
      <c r="C10099" s="190"/>
      <c r="D10099" s="106">
        <v>38205</v>
      </c>
      <c r="E10099" s="190">
        <v>51.580010000000001</v>
      </c>
      <c r="F10099" s="190">
        <v>50.8</v>
      </c>
      <c r="G10099" s="190"/>
      <c r="H10099" s="190"/>
      <c r="I10099" s="190"/>
      <c r="J10099" s="106">
        <v>38205</v>
      </c>
      <c r="K10099" s="190">
        <v>16.170000000000002</v>
      </c>
      <c r="L10099" s="190">
        <v>15.82</v>
      </c>
      <c r="M10099" s="190"/>
      <c r="N10099" s="190"/>
      <c r="O10099" s="190"/>
      <c r="P10099" s="106">
        <v>38205</v>
      </c>
      <c r="Q10099" s="190">
        <v>32.25</v>
      </c>
      <c r="R10099" s="190">
        <v>32.22</v>
      </c>
    </row>
    <row r="10100" spans="1:18">
      <c r="A10100" s="190"/>
      <c r="B10100" s="190"/>
      <c r="C10100" s="190"/>
      <c r="D10100" s="106">
        <v>38204</v>
      </c>
      <c r="E10100" s="190">
        <v>52.30001</v>
      </c>
      <c r="F10100" s="190">
        <v>51.630009999999999</v>
      </c>
      <c r="G10100" s="190"/>
      <c r="H10100" s="190"/>
      <c r="I10100" s="190"/>
      <c r="J10100" s="106">
        <v>38204</v>
      </c>
      <c r="K10100" s="190">
        <v>15.7</v>
      </c>
      <c r="L10100" s="190">
        <v>16.260000000000002</v>
      </c>
      <c r="M10100" s="190"/>
      <c r="N10100" s="190"/>
      <c r="O10100" s="190"/>
      <c r="P10100" s="106">
        <v>38204</v>
      </c>
      <c r="Q10100" s="190">
        <v>32.75</v>
      </c>
      <c r="R10100" s="190">
        <v>32.24</v>
      </c>
    </row>
    <row r="10101" spans="1:18">
      <c r="A10101" s="190"/>
      <c r="B10101" s="190"/>
      <c r="C10101" s="190"/>
      <c r="D10101" s="106">
        <v>38203</v>
      </c>
      <c r="E10101" s="190">
        <v>52.600009999999997</v>
      </c>
      <c r="F10101" s="190">
        <v>52.400010000000002</v>
      </c>
      <c r="G10101" s="190"/>
      <c r="H10101" s="190"/>
      <c r="I10101" s="190"/>
      <c r="J10101" s="106">
        <v>38203</v>
      </c>
      <c r="K10101" s="190">
        <v>15.51</v>
      </c>
      <c r="L10101" s="190">
        <v>15.66</v>
      </c>
      <c r="M10101" s="190"/>
      <c r="N10101" s="190"/>
      <c r="O10101" s="190"/>
      <c r="P10101" s="106">
        <v>38203</v>
      </c>
      <c r="Q10101" s="190">
        <v>32.42</v>
      </c>
      <c r="R10101" s="190">
        <v>32.97</v>
      </c>
    </row>
    <row r="10102" spans="1:18">
      <c r="A10102" s="190"/>
      <c r="B10102" s="190"/>
      <c r="C10102" s="190"/>
      <c r="D10102" s="106">
        <v>38202</v>
      </c>
      <c r="E10102" s="190">
        <v>52.549990000000001</v>
      </c>
      <c r="F10102" s="190">
        <v>52.690010000000001</v>
      </c>
      <c r="G10102" s="190"/>
      <c r="H10102" s="190"/>
      <c r="I10102" s="190"/>
      <c r="J10102" s="106">
        <v>38202</v>
      </c>
      <c r="K10102" s="190">
        <v>15.52</v>
      </c>
      <c r="L10102" s="190">
        <v>15.57</v>
      </c>
      <c r="M10102" s="190"/>
      <c r="N10102" s="190"/>
      <c r="O10102" s="190"/>
      <c r="P10102" s="106">
        <v>38202</v>
      </c>
      <c r="Q10102" s="190">
        <v>32.6</v>
      </c>
      <c r="R10102" s="190">
        <v>32.729999999999997</v>
      </c>
    </row>
    <row r="10103" spans="1:18">
      <c r="A10103" s="190"/>
      <c r="B10103" s="190"/>
      <c r="C10103" s="190"/>
      <c r="D10103" s="106">
        <v>38201</v>
      </c>
      <c r="E10103" s="190">
        <v>52.29</v>
      </c>
      <c r="F10103" s="190">
        <v>52.47</v>
      </c>
      <c r="G10103" s="190"/>
      <c r="H10103" s="190"/>
      <c r="I10103" s="190"/>
      <c r="J10103" s="106">
        <v>38201</v>
      </c>
      <c r="K10103" s="190">
        <v>15.95</v>
      </c>
      <c r="L10103" s="190">
        <v>15.56</v>
      </c>
      <c r="M10103" s="190"/>
      <c r="N10103" s="190"/>
      <c r="O10103" s="190"/>
      <c r="P10103" s="106">
        <v>38201</v>
      </c>
      <c r="Q10103" s="190">
        <v>34</v>
      </c>
      <c r="R10103" s="190">
        <v>34.36</v>
      </c>
    </row>
    <row r="10104" spans="1:18">
      <c r="A10104" s="190"/>
      <c r="B10104" s="190"/>
      <c r="C10104" s="190"/>
      <c r="D10104" s="106">
        <v>38198</v>
      </c>
      <c r="E10104" s="190">
        <v>52.170009999999998</v>
      </c>
      <c r="F10104" s="190">
        <v>52.279989999999998</v>
      </c>
      <c r="G10104" s="190"/>
      <c r="H10104" s="190"/>
      <c r="I10104" s="190"/>
      <c r="J10104" s="106">
        <v>38198</v>
      </c>
      <c r="K10104" s="190">
        <v>15.62</v>
      </c>
      <c r="L10104" s="190">
        <v>15.95</v>
      </c>
      <c r="M10104" s="190"/>
      <c r="N10104" s="190"/>
      <c r="O10104" s="190"/>
      <c r="P10104" s="106">
        <v>38198</v>
      </c>
      <c r="Q10104" s="190">
        <v>33.799999999999997</v>
      </c>
      <c r="R10104" s="190">
        <v>33.99</v>
      </c>
    </row>
    <row r="10105" spans="1:18">
      <c r="A10105" s="190"/>
      <c r="B10105" s="190"/>
      <c r="C10105" s="190"/>
      <c r="D10105" s="106">
        <v>38197</v>
      </c>
      <c r="E10105" s="190">
        <v>51.64</v>
      </c>
      <c r="F10105" s="190">
        <v>52.260010000000001</v>
      </c>
      <c r="G10105" s="190"/>
      <c r="H10105" s="190"/>
      <c r="I10105" s="190"/>
      <c r="J10105" s="106">
        <v>38197</v>
      </c>
      <c r="K10105" s="190">
        <v>15.5</v>
      </c>
      <c r="L10105" s="190">
        <v>15.71</v>
      </c>
      <c r="M10105" s="190"/>
      <c r="N10105" s="190"/>
      <c r="O10105" s="190"/>
      <c r="P10105" s="106">
        <v>38197</v>
      </c>
      <c r="Q10105" s="190">
        <v>33.85</v>
      </c>
      <c r="R10105" s="190">
        <v>33.94</v>
      </c>
    </row>
    <row r="10106" spans="1:18">
      <c r="A10106" s="190"/>
      <c r="B10106" s="190"/>
      <c r="C10106" s="190"/>
      <c r="D10106" s="106">
        <v>38196</v>
      </c>
      <c r="E10106" s="190">
        <v>51.180010000000003</v>
      </c>
      <c r="F10106" s="190">
        <v>51.630009999999999</v>
      </c>
      <c r="G10106" s="190"/>
      <c r="H10106" s="190"/>
      <c r="I10106" s="190"/>
      <c r="J10106" s="106">
        <v>38196</v>
      </c>
      <c r="K10106" s="190">
        <v>15.5</v>
      </c>
      <c r="L10106" s="190">
        <v>15.47</v>
      </c>
      <c r="M10106" s="190"/>
      <c r="N10106" s="190"/>
      <c r="O10106" s="190"/>
      <c r="P10106" s="106">
        <v>38196</v>
      </c>
      <c r="Q10106" s="190">
        <v>33.74</v>
      </c>
      <c r="R10106" s="190">
        <v>33.659999999999997</v>
      </c>
    </row>
    <row r="10107" spans="1:18">
      <c r="A10107" s="190"/>
      <c r="B10107" s="190"/>
      <c r="C10107" s="190"/>
      <c r="D10107" s="106">
        <v>38195</v>
      </c>
      <c r="E10107" s="190">
        <v>50.69999</v>
      </c>
      <c r="F10107" s="190">
        <v>51.169989999999999</v>
      </c>
      <c r="G10107" s="190"/>
      <c r="H10107" s="190"/>
      <c r="I10107" s="190"/>
      <c r="J10107" s="106">
        <v>38195</v>
      </c>
      <c r="K10107" s="190">
        <v>15.57</v>
      </c>
      <c r="L10107" s="190">
        <v>15.5</v>
      </c>
      <c r="M10107" s="190"/>
      <c r="N10107" s="190"/>
      <c r="O10107" s="190"/>
      <c r="P10107" s="106">
        <v>38195</v>
      </c>
      <c r="Q10107" s="190">
        <v>34</v>
      </c>
      <c r="R10107" s="190">
        <v>33.85</v>
      </c>
    </row>
    <row r="10108" spans="1:18">
      <c r="A10108" s="190"/>
      <c r="B10108" s="190"/>
      <c r="C10108" s="190"/>
      <c r="D10108" s="106">
        <v>38194</v>
      </c>
      <c r="E10108" s="190">
        <v>51.379989999999999</v>
      </c>
      <c r="F10108" s="190">
        <v>50.55001</v>
      </c>
      <c r="G10108" s="190"/>
      <c r="H10108" s="190"/>
      <c r="I10108" s="190"/>
      <c r="J10108" s="106">
        <v>38194</v>
      </c>
      <c r="K10108" s="190">
        <v>15.57</v>
      </c>
      <c r="L10108" s="190">
        <v>15.47</v>
      </c>
      <c r="M10108" s="190"/>
      <c r="N10108" s="190"/>
      <c r="O10108" s="190"/>
      <c r="P10108" s="106">
        <v>38194</v>
      </c>
      <c r="Q10108" s="190">
        <v>33.75</v>
      </c>
      <c r="R10108" s="190">
        <v>33.869999999999997</v>
      </c>
    </row>
    <row r="10109" spans="1:18">
      <c r="A10109" s="190"/>
      <c r="B10109" s="190"/>
      <c r="C10109" s="190"/>
      <c r="D10109" s="106">
        <v>38191</v>
      </c>
      <c r="E10109" s="190">
        <v>51.959989999999998</v>
      </c>
      <c r="F10109" s="190">
        <v>51.559989999999999</v>
      </c>
      <c r="G10109" s="190"/>
      <c r="H10109" s="190"/>
      <c r="I10109" s="190"/>
      <c r="J10109" s="106">
        <v>38191</v>
      </c>
      <c r="K10109" s="190">
        <v>15.5</v>
      </c>
      <c r="L10109" s="190">
        <v>15.51</v>
      </c>
      <c r="M10109" s="190"/>
      <c r="N10109" s="190"/>
      <c r="O10109" s="190"/>
      <c r="P10109" s="106">
        <v>38191</v>
      </c>
      <c r="Q10109" s="190">
        <v>33.96</v>
      </c>
      <c r="R10109" s="190">
        <v>33.75</v>
      </c>
    </row>
    <row r="10110" spans="1:18">
      <c r="A10110" s="190"/>
      <c r="B10110" s="190"/>
      <c r="C10110" s="190"/>
      <c r="D10110" s="106">
        <v>38190</v>
      </c>
      <c r="E10110" s="190">
        <v>52.30001</v>
      </c>
      <c r="F10110" s="190">
        <v>51.940010000000001</v>
      </c>
      <c r="G10110" s="190"/>
      <c r="H10110" s="190"/>
      <c r="I10110" s="190"/>
      <c r="J10110" s="106">
        <v>38190</v>
      </c>
      <c r="K10110" s="190">
        <v>15.57</v>
      </c>
      <c r="L10110" s="190">
        <v>15.5</v>
      </c>
      <c r="M10110" s="190"/>
      <c r="N10110" s="190"/>
      <c r="O10110" s="190"/>
      <c r="P10110" s="106">
        <v>38190</v>
      </c>
      <c r="Q10110" s="190">
        <v>34.020000000000003</v>
      </c>
      <c r="R10110" s="190">
        <v>33.950000000000003</v>
      </c>
    </row>
    <row r="10111" spans="1:18">
      <c r="A10111" s="190"/>
      <c r="B10111" s="190"/>
      <c r="C10111" s="190"/>
      <c r="D10111" s="106">
        <v>38189</v>
      </c>
      <c r="E10111" s="190">
        <v>52.350009999999997</v>
      </c>
      <c r="F10111" s="190">
        <v>52.30001</v>
      </c>
      <c r="G10111" s="190"/>
      <c r="H10111" s="190"/>
      <c r="I10111" s="190"/>
      <c r="J10111" s="106">
        <v>38189</v>
      </c>
      <c r="K10111" s="190">
        <v>15.59</v>
      </c>
      <c r="L10111" s="190">
        <v>15.65</v>
      </c>
      <c r="M10111" s="190"/>
      <c r="N10111" s="190"/>
      <c r="O10111" s="190"/>
      <c r="P10111" s="106">
        <v>38189</v>
      </c>
      <c r="Q10111" s="190">
        <v>34.68</v>
      </c>
      <c r="R10111" s="190">
        <v>34.03</v>
      </c>
    </row>
    <row r="10112" spans="1:18">
      <c r="A10112" s="190"/>
      <c r="B10112" s="190"/>
      <c r="C10112" s="190"/>
      <c r="D10112" s="106">
        <v>38188</v>
      </c>
      <c r="E10112" s="190">
        <v>52.120010000000001</v>
      </c>
      <c r="F10112" s="190">
        <v>52.11</v>
      </c>
      <c r="G10112" s="190"/>
      <c r="H10112" s="190"/>
      <c r="I10112" s="190"/>
      <c r="J10112" s="106">
        <v>38188</v>
      </c>
      <c r="K10112" s="190">
        <v>15.52</v>
      </c>
      <c r="L10112" s="190">
        <v>15.6</v>
      </c>
      <c r="M10112" s="190"/>
      <c r="N10112" s="190"/>
      <c r="O10112" s="190"/>
      <c r="P10112" s="106">
        <v>38188</v>
      </c>
      <c r="Q10112" s="190">
        <v>34.39</v>
      </c>
      <c r="R10112" s="190">
        <v>34.619999999999997</v>
      </c>
    </row>
    <row r="10113" spans="1:18">
      <c r="A10113" s="190"/>
      <c r="B10113" s="190"/>
      <c r="C10113" s="190"/>
      <c r="D10113" s="106">
        <v>38187</v>
      </c>
      <c r="E10113" s="190">
        <v>52.099989999999998</v>
      </c>
      <c r="F10113" s="190">
        <v>52.220010000000002</v>
      </c>
      <c r="G10113" s="190"/>
      <c r="H10113" s="190"/>
      <c r="I10113" s="190"/>
      <c r="J10113" s="106">
        <v>38187</v>
      </c>
      <c r="K10113" s="190">
        <v>15.64</v>
      </c>
      <c r="L10113" s="190">
        <v>15.55</v>
      </c>
      <c r="M10113" s="190"/>
      <c r="N10113" s="190"/>
      <c r="O10113" s="190"/>
      <c r="P10113" s="106">
        <v>38187</v>
      </c>
      <c r="Q10113" s="190">
        <v>34.4</v>
      </c>
      <c r="R10113" s="190">
        <v>34.39</v>
      </c>
    </row>
    <row r="10114" spans="1:18">
      <c r="A10114" s="190"/>
      <c r="B10114" s="190"/>
      <c r="C10114" s="190"/>
      <c r="D10114" s="106">
        <v>38184</v>
      </c>
      <c r="E10114" s="190">
        <v>52.600009999999997</v>
      </c>
      <c r="F10114" s="190">
        <v>51.990009999999998</v>
      </c>
      <c r="G10114" s="190"/>
      <c r="H10114" s="190"/>
      <c r="I10114" s="190"/>
      <c r="J10114" s="106">
        <v>38184</v>
      </c>
      <c r="K10114" s="190">
        <v>15.72</v>
      </c>
      <c r="L10114" s="190">
        <v>15.63</v>
      </c>
      <c r="M10114" s="190"/>
      <c r="N10114" s="190"/>
      <c r="O10114" s="190"/>
      <c r="P10114" s="106">
        <v>38184</v>
      </c>
      <c r="Q10114" s="190">
        <v>35</v>
      </c>
      <c r="R10114" s="190">
        <v>34.4</v>
      </c>
    </row>
    <row r="10115" spans="1:18">
      <c r="A10115" s="190"/>
      <c r="B10115" s="190"/>
      <c r="C10115" s="190"/>
      <c r="D10115" s="106">
        <v>38183</v>
      </c>
      <c r="E10115" s="190">
        <v>53.039990000000003</v>
      </c>
      <c r="F10115" s="190">
        <v>52.369990000000001</v>
      </c>
      <c r="G10115" s="190"/>
      <c r="H10115" s="190"/>
      <c r="I10115" s="190"/>
      <c r="J10115" s="106">
        <v>38183</v>
      </c>
      <c r="K10115" s="190">
        <v>15.54</v>
      </c>
      <c r="L10115" s="190">
        <v>15.6</v>
      </c>
      <c r="M10115" s="190"/>
      <c r="N10115" s="190"/>
      <c r="O10115" s="190"/>
      <c r="P10115" s="106">
        <v>38183</v>
      </c>
      <c r="Q10115" s="190">
        <v>35.18</v>
      </c>
      <c r="R10115" s="190">
        <v>34.82</v>
      </c>
    </row>
    <row r="10116" spans="1:18">
      <c r="A10116" s="190"/>
      <c r="B10116" s="190"/>
      <c r="C10116" s="190"/>
      <c r="D10116" s="106">
        <v>38182</v>
      </c>
      <c r="E10116" s="190">
        <v>53.399990000000003</v>
      </c>
      <c r="F10116" s="190">
        <v>53.1</v>
      </c>
      <c r="G10116" s="190"/>
      <c r="H10116" s="190"/>
      <c r="I10116" s="190"/>
      <c r="J10116" s="106">
        <v>38182</v>
      </c>
      <c r="K10116" s="190">
        <v>15.48</v>
      </c>
      <c r="L10116" s="190">
        <v>15.57</v>
      </c>
      <c r="M10116" s="190"/>
      <c r="N10116" s="190"/>
      <c r="O10116" s="190"/>
      <c r="P10116" s="106">
        <v>38182</v>
      </c>
      <c r="Q10116" s="190">
        <v>35.15</v>
      </c>
      <c r="R10116" s="190">
        <v>35.200000000000003</v>
      </c>
    </row>
    <row r="10117" spans="1:18">
      <c r="A10117" s="190"/>
      <c r="B10117" s="190"/>
      <c r="C10117" s="190"/>
      <c r="D10117" s="106">
        <v>38181</v>
      </c>
      <c r="E10117" s="190">
        <v>53.849989999999998</v>
      </c>
      <c r="F10117" s="190">
        <v>53.539990000000003</v>
      </c>
      <c r="G10117" s="190"/>
      <c r="H10117" s="190"/>
      <c r="I10117" s="190"/>
      <c r="J10117" s="106">
        <v>38181</v>
      </c>
      <c r="K10117" s="190">
        <v>15.59</v>
      </c>
      <c r="L10117" s="190">
        <v>15.51</v>
      </c>
      <c r="M10117" s="190"/>
      <c r="N10117" s="190"/>
      <c r="O10117" s="190"/>
      <c r="P10117" s="106">
        <v>38181</v>
      </c>
      <c r="Q10117" s="190">
        <v>35.33</v>
      </c>
      <c r="R10117" s="190">
        <v>35.380000000000003</v>
      </c>
    </row>
    <row r="10118" spans="1:18">
      <c r="A10118" s="190"/>
      <c r="B10118" s="190"/>
      <c r="C10118" s="190"/>
      <c r="D10118" s="106">
        <v>38180</v>
      </c>
      <c r="E10118" s="190">
        <v>53.700009999999999</v>
      </c>
      <c r="F10118" s="190">
        <v>53.87</v>
      </c>
      <c r="G10118" s="190"/>
      <c r="H10118" s="190"/>
      <c r="I10118" s="190"/>
      <c r="J10118" s="106">
        <v>38180</v>
      </c>
      <c r="K10118" s="190">
        <v>15.24</v>
      </c>
      <c r="L10118" s="190">
        <v>15.55</v>
      </c>
      <c r="M10118" s="190"/>
      <c r="N10118" s="190"/>
      <c r="O10118" s="190"/>
      <c r="P10118" s="106">
        <v>38180</v>
      </c>
      <c r="Q10118" s="190">
        <v>35.35</v>
      </c>
      <c r="R10118" s="190">
        <v>35.42</v>
      </c>
    </row>
    <row r="10119" spans="1:18">
      <c r="A10119" s="190"/>
      <c r="B10119" s="190"/>
      <c r="C10119" s="190"/>
      <c r="D10119" s="106">
        <v>38177</v>
      </c>
      <c r="E10119" s="190">
        <v>53.849989999999998</v>
      </c>
      <c r="F10119" s="190">
        <v>53.759990000000002</v>
      </c>
      <c r="G10119" s="190"/>
      <c r="H10119" s="190"/>
      <c r="I10119" s="190"/>
      <c r="J10119" s="106">
        <v>38177</v>
      </c>
      <c r="K10119" s="190">
        <v>15.2</v>
      </c>
      <c r="L10119" s="190">
        <v>15.23</v>
      </c>
      <c r="M10119" s="190"/>
      <c r="N10119" s="190"/>
      <c r="O10119" s="190"/>
      <c r="P10119" s="106">
        <v>38177</v>
      </c>
      <c r="Q10119" s="190">
        <v>35.31</v>
      </c>
      <c r="R10119" s="190">
        <v>35.479999999999997</v>
      </c>
    </row>
    <row r="10120" spans="1:18">
      <c r="A10120" s="190"/>
      <c r="B10120" s="190"/>
      <c r="C10120" s="190"/>
      <c r="D10120" s="106">
        <v>38176</v>
      </c>
      <c r="E10120" s="190">
        <v>53.95</v>
      </c>
      <c r="F10120" s="190">
        <v>53.71</v>
      </c>
      <c r="G10120" s="190"/>
      <c r="H10120" s="190"/>
      <c r="I10120" s="190"/>
      <c r="J10120" s="106">
        <v>38176</v>
      </c>
      <c r="K10120" s="190">
        <v>15</v>
      </c>
      <c r="L10120" s="190">
        <v>15.15</v>
      </c>
      <c r="M10120" s="190"/>
      <c r="N10120" s="190"/>
      <c r="O10120" s="190"/>
      <c r="P10120" s="106">
        <v>38176</v>
      </c>
      <c r="Q10120" s="190">
        <v>35.4</v>
      </c>
      <c r="R10120" s="190">
        <v>35.31</v>
      </c>
    </row>
    <row r="10121" spans="1:18">
      <c r="A10121" s="190"/>
      <c r="B10121" s="190"/>
      <c r="C10121" s="190"/>
      <c r="D10121" s="106">
        <v>38175</v>
      </c>
      <c r="E10121" s="190">
        <v>53.26</v>
      </c>
      <c r="F10121" s="190">
        <v>53.84</v>
      </c>
      <c r="G10121" s="190"/>
      <c r="H10121" s="190"/>
      <c r="I10121" s="190"/>
      <c r="J10121" s="106">
        <v>38175</v>
      </c>
      <c r="K10121" s="190">
        <v>15.39</v>
      </c>
      <c r="L10121" s="190">
        <v>15.14</v>
      </c>
      <c r="M10121" s="190"/>
      <c r="N10121" s="190"/>
      <c r="O10121" s="190"/>
      <c r="P10121" s="106">
        <v>38175</v>
      </c>
      <c r="Q10121" s="190">
        <v>35.380000000000003</v>
      </c>
      <c r="R10121" s="190">
        <v>35.549999999999997</v>
      </c>
    </row>
    <row r="10122" spans="1:18">
      <c r="A10122" s="190"/>
      <c r="B10122" s="190"/>
      <c r="C10122" s="190"/>
      <c r="D10122" s="106">
        <v>38174</v>
      </c>
      <c r="E10122" s="190">
        <v>53.64</v>
      </c>
      <c r="F10122" s="190">
        <v>53.239989999999999</v>
      </c>
      <c r="G10122" s="190"/>
      <c r="H10122" s="190"/>
      <c r="I10122" s="190"/>
      <c r="J10122" s="106">
        <v>38174</v>
      </c>
      <c r="K10122" s="190">
        <v>15.63</v>
      </c>
      <c r="L10122" s="190">
        <v>15.38</v>
      </c>
      <c r="M10122" s="190"/>
      <c r="N10122" s="190"/>
      <c r="O10122" s="190"/>
      <c r="P10122" s="106">
        <v>38174</v>
      </c>
      <c r="Q10122" s="190">
        <v>35.049999999999997</v>
      </c>
      <c r="R10122" s="190">
        <v>35.49</v>
      </c>
    </row>
    <row r="10126" spans="1:18">
      <c r="D10126" s="190" t="s">
        <v>27970</v>
      </c>
      <c r="E10126" s="190" t="s">
        <v>27971</v>
      </c>
      <c r="F10126" s="190" t="s">
        <v>27982</v>
      </c>
      <c r="J10126" s="190" t="s">
        <v>27970</v>
      </c>
      <c r="K10126" s="190" t="s">
        <v>27971</v>
      </c>
      <c r="L10126" s="190" t="s">
        <v>27982</v>
      </c>
    </row>
    <row r="10127" spans="1:18">
      <c r="D10127" s="106">
        <v>39157</v>
      </c>
      <c r="E10127" s="190">
        <v>63.850009999999997</v>
      </c>
      <c r="F10127" s="190">
        <v>63.18</v>
      </c>
      <c r="J10127" s="106">
        <v>39157</v>
      </c>
      <c r="K10127" s="190">
        <v>12.56</v>
      </c>
      <c r="L10127" s="190">
        <v>12.41</v>
      </c>
    </row>
    <row r="10128" spans="1:18">
      <c r="D10128" s="106">
        <v>39156</v>
      </c>
      <c r="E10128" s="190">
        <v>63</v>
      </c>
      <c r="F10128" s="190">
        <v>63.659990000000001</v>
      </c>
      <c r="J10128" s="106">
        <v>39156</v>
      </c>
      <c r="K10128" s="190">
        <v>12.46</v>
      </c>
      <c r="L10128" s="190">
        <v>12.56</v>
      </c>
    </row>
    <row r="10129" spans="1:12">
      <c r="D10129" s="106">
        <v>39155</v>
      </c>
      <c r="E10129" s="190">
        <v>62.73</v>
      </c>
      <c r="F10129" s="190">
        <v>63.09</v>
      </c>
      <c r="J10129" s="106">
        <v>39155</v>
      </c>
      <c r="K10129" s="190">
        <v>12.37</v>
      </c>
      <c r="L10129" s="190">
        <v>12.45</v>
      </c>
    </row>
    <row r="10130" spans="1:12">
      <c r="D10130" s="106">
        <v>39154</v>
      </c>
      <c r="E10130" s="190">
        <v>64.219989999999996</v>
      </c>
      <c r="F10130" s="190">
        <v>62.830010000000001</v>
      </c>
      <c r="J10130" s="106">
        <v>39154</v>
      </c>
      <c r="K10130" s="190">
        <v>12.65</v>
      </c>
      <c r="L10130" s="190">
        <v>12.4</v>
      </c>
    </row>
    <row r="10131" spans="1:12">
      <c r="A10131">
        <v>40</v>
      </c>
      <c r="B10131" s="106">
        <f>D10131</f>
        <v>39153</v>
      </c>
      <c r="C10131" t="str">
        <f>'Competitors list'!D107</f>
        <v>StanCorp Financial Group Inc</v>
      </c>
      <c r="D10131" s="106">
        <v>39153</v>
      </c>
      <c r="E10131" s="190">
        <v>64.000020000000006</v>
      </c>
      <c r="F10131" s="190">
        <v>64.33999</v>
      </c>
      <c r="G10131">
        <v>40</v>
      </c>
      <c r="H10131" s="106">
        <f>J10131</f>
        <v>39153</v>
      </c>
      <c r="I10131" t="str">
        <f>'Competitors list'!D108</f>
        <v>American Equity Investment Life Holding Co</v>
      </c>
      <c r="J10131" s="106">
        <v>39153</v>
      </c>
      <c r="K10131" s="190">
        <v>12.66</v>
      </c>
      <c r="L10131" s="190">
        <v>12.73</v>
      </c>
    </row>
    <row r="10132" spans="1:12">
      <c r="D10132" s="106">
        <v>39150</v>
      </c>
      <c r="E10132" s="190">
        <v>65.05</v>
      </c>
      <c r="F10132" s="190">
        <v>64.159989999999993</v>
      </c>
      <c r="J10132" s="106">
        <v>39150</v>
      </c>
      <c r="K10132" s="190">
        <v>12.68</v>
      </c>
      <c r="L10132" s="190">
        <v>12.65</v>
      </c>
    </row>
    <row r="10133" spans="1:12">
      <c r="D10133" s="106">
        <v>39149</v>
      </c>
      <c r="E10133" s="190">
        <v>63.49</v>
      </c>
      <c r="F10133" s="190">
        <v>63.780009999999997</v>
      </c>
      <c r="J10133" s="106">
        <v>39149</v>
      </c>
      <c r="K10133" s="190">
        <v>12.7</v>
      </c>
      <c r="L10133" s="190">
        <v>12.61</v>
      </c>
    </row>
    <row r="10134" spans="1:12">
      <c r="D10134" s="106">
        <v>39148</v>
      </c>
      <c r="E10134" s="190">
        <v>63.439990000000002</v>
      </c>
      <c r="F10134" s="190">
        <v>63.240009999999998</v>
      </c>
      <c r="J10134" s="106">
        <v>39148</v>
      </c>
      <c r="K10134" s="190">
        <v>12.73</v>
      </c>
      <c r="L10134" s="190">
        <v>12.62</v>
      </c>
    </row>
    <row r="10135" spans="1:12">
      <c r="D10135" s="106">
        <v>39147</v>
      </c>
      <c r="E10135" s="190">
        <v>62.809989999999999</v>
      </c>
      <c r="F10135" s="190">
        <v>63.54</v>
      </c>
      <c r="J10135" s="106">
        <v>39147</v>
      </c>
      <c r="K10135" s="190">
        <v>12.7</v>
      </c>
      <c r="L10135" s="190">
        <v>12.75</v>
      </c>
    </row>
    <row r="10136" spans="1:12">
      <c r="D10136" s="106">
        <v>39146</v>
      </c>
      <c r="E10136" s="190">
        <v>63.400010000000002</v>
      </c>
      <c r="F10136" s="190">
        <v>63.52</v>
      </c>
      <c r="J10136" s="106">
        <v>39146</v>
      </c>
      <c r="K10136" s="190">
        <v>12.8</v>
      </c>
      <c r="L10136" s="190">
        <v>12.62</v>
      </c>
    </row>
    <row r="10137" spans="1:12">
      <c r="D10137" s="106">
        <v>39143</v>
      </c>
      <c r="E10137" s="190">
        <v>63.95</v>
      </c>
      <c r="F10137" s="190">
        <v>63.850009999999997</v>
      </c>
      <c r="J10137" s="106">
        <v>39143</v>
      </c>
      <c r="K10137" s="190">
        <v>13.03</v>
      </c>
      <c r="L10137" s="190">
        <v>12.93</v>
      </c>
    </row>
    <row r="10138" spans="1:12">
      <c r="D10138" s="106">
        <v>39142</v>
      </c>
      <c r="E10138" s="190">
        <v>63.92</v>
      </c>
      <c r="F10138" s="190">
        <v>64.090010000000007</v>
      </c>
      <c r="J10138" s="106">
        <v>39142</v>
      </c>
      <c r="K10138" s="190">
        <v>13.16</v>
      </c>
      <c r="L10138" s="190">
        <v>13.08</v>
      </c>
    </row>
    <row r="10139" spans="1:12">
      <c r="D10139" s="106">
        <v>39141</v>
      </c>
      <c r="E10139" s="190">
        <v>63.41</v>
      </c>
      <c r="F10139" s="190">
        <v>63.92</v>
      </c>
      <c r="J10139" s="106">
        <v>39141</v>
      </c>
      <c r="K10139" s="190">
        <v>13.32</v>
      </c>
      <c r="L10139" s="190">
        <v>13.26</v>
      </c>
    </row>
    <row r="10140" spans="1:12">
      <c r="D10140" s="106">
        <v>39140</v>
      </c>
      <c r="E10140" s="190">
        <v>64.64</v>
      </c>
      <c r="F10140" s="190">
        <v>63.439990000000002</v>
      </c>
      <c r="J10140" s="106">
        <v>39140</v>
      </c>
      <c r="K10140" s="190">
        <v>13.55</v>
      </c>
      <c r="L10140" s="190">
        <v>13.4</v>
      </c>
    </row>
    <row r="10141" spans="1:12">
      <c r="D10141" s="106">
        <v>39139</v>
      </c>
      <c r="E10141" s="190">
        <v>65.05</v>
      </c>
      <c r="F10141" s="190">
        <v>64.64</v>
      </c>
      <c r="J10141" s="106">
        <v>39139</v>
      </c>
      <c r="K10141" s="190">
        <v>13.8</v>
      </c>
      <c r="L10141" s="190">
        <v>13.71</v>
      </c>
    </row>
    <row r="10142" spans="1:12">
      <c r="D10142" s="106">
        <v>39136</v>
      </c>
      <c r="E10142" s="190">
        <v>64.489999999999995</v>
      </c>
      <c r="F10142" s="190">
        <v>65.05</v>
      </c>
      <c r="J10142" s="106">
        <v>39136</v>
      </c>
      <c r="K10142" s="190">
        <v>13.67</v>
      </c>
      <c r="L10142" s="190">
        <v>13.78</v>
      </c>
    </row>
    <row r="10143" spans="1:12">
      <c r="D10143" s="106">
        <v>39135</v>
      </c>
      <c r="E10143" s="190">
        <v>65.099990000000005</v>
      </c>
      <c r="F10143" s="190">
        <v>65.3</v>
      </c>
      <c r="J10143" s="106">
        <v>39135</v>
      </c>
      <c r="K10143" s="190">
        <v>13.85</v>
      </c>
      <c r="L10143" s="190">
        <v>13.67</v>
      </c>
    </row>
    <row r="10144" spans="1:12">
      <c r="D10144" s="106">
        <v>39134</v>
      </c>
      <c r="E10144" s="190">
        <v>65.319999999999993</v>
      </c>
      <c r="F10144" s="190">
        <v>64.959999999999994</v>
      </c>
      <c r="J10144" s="106">
        <v>39134</v>
      </c>
      <c r="K10144" s="190">
        <v>13.86</v>
      </c>
      <c r="L10144" s="190">
        <v>13.76</v>
      </c>
    </row>
    <row r="10145" spans="4:12">
      <c r="D10145" s="106">
        <v>39133</v>
      </c>
      <c r="E10145" s="190">
        <v>65.329989999999995</v>
      </c>
      <c r="F10145" s="190">
        <v>65.319999999999993</v>
      </c>
      <c r="J10145" s="106">
        <v>39133</v>
      </c>
      <c r="K10145" s="190">
        <v>13.62</v>
      </c>
      <c r="L10145" s="190">
        <v>13.86</v>
      </c>
    </row>
    <row r="10146" spans="4:12">
      <c r="D10146" s="106">
        <v>39129</v>
      </c>
      <c r="E10146" s="190">
        <v>64.950010000000006</v>
      </c>
      <c r="F10146" s="190">
        <v>65.149990000000003</v>
      </c>
      <c r="J10146" s="106">
        <v>39129</v>
      </c>
      <c r="K10146" s="190">
        <v>13.75</v>
      </c>
      <c r="L10146" s="190">
        <v>13.65</v>
      </c>
    </row>
    <row r="10147" spans="4:12">
      <c r="D10147" s="106">
        <v>39128</v>
      </c>
      <c r="E10147" s="190">
        <v>65.189989999999995</v>
      </c>
      <c r="F10147" s="190">
        <v>65.149990000000003</v>
      </c>
      <c r="J10147" s="106">
        <v>39128</v>
      </c>
      <c r="K10147" s="190">
        <v>13.65</v>
      </c>
      <c r="L10147" s="190">
        <v>13.74</v>
      </c>
    </row>
    <row r="10148" spans="4:12">
      <c r="D10148" s="106">
        <v>39127</v>
      </c>
      <c r="E10148" s="190">
        <v>65</v>
      </c>
      <c r="F10148" s="190">
        <v>65.09</v>
      </c>
      <c r="J10148" s="106">
        <v>39127</v>
      </c>
      <c r="K10148" s="190">
        <v>13.68</v>
      </c>
      <c r="L10148" s="190">
        <v>13.62</v>
      </c>
    </row>
    <row r="10149" spans="4:12">
      <c r="D10149" s="106">
        <v>39126</v>
      </c>
      <c r="E10149" s="190">
        <v>64.399990000000003</v>
      </c>
      <c r="F10149" s="190">
        <v>64.849990000000005</v>
      </c>
      <c r="J10149" s="106">
        <v>39126</v>
      </c>
      <c r="K10149" s="190">
        <v>13.85</v>
      </c>
      <c r="L10149" s="190">
        <v>13.71</v>
      </c>
    </row>
    <row r="10150" spans="4:12">
      <c r="D10150" s="106">
        <v>39125</v>
      </c>
      <c r="E10150" s="190">
        <v>64.450010000000006</v>
      </c>
      <c r="F10150" s="190">
        <v>64.28</v>
      </c>
      <c r="J10150" s="106">
        <v>39125</v>
      </c>
      <c r="K10150" s="190">
        <v>13.99</v>
      </c>
      <c r="L10150" s="190">
        <v>13.85</v>
      </c>
    </row>
    <row r="10151" spans="4:12">
      <c r="D10151" s="106">
        <v>39122</v>
      </c>
      <c r="E10151" s="190">
        <v>64.750010000000003</v>
      </c>
      <c r="F10151" s="190">
        <v>64.599999999999994</v>
      </c>
      <c r="J10151" s="106">
        <v>39122</v>
      </c>
      <c r="K10151" s="190">
        <v>13.82</v>
      </c>
      <c r="L10151" s="190">
        <v>14</v>
      </c>
    </row>
    <row r="10152" spans="4:12">
      <c r="D10152" s="106">
        <v>39121</v>
      </c>
      <c r="E10152" s="190">
        <v>66.62</v>
      </c>
      <c r="F10152" s="190">
        <v>64.750010000000003</v>
      </c>
      <c r="J10152" s="106">
        <v>39121</v>
      </c>
      <c r="K10152" s="190">
        <v>13.7</v>
      </c>
      <c r="L10152" s="190">
        <v>13.85</v>
      </c>
    </row>
    <row r="10153" spans="4:12">
      <c r="D10153" s="106">
        <v>39120</v>
      </c>
      <c r="E10153" s="190">
        <v>66.289990000000003</v>
      </c>
      <c r="F10153" s="190">
        <v>66.87</v>
      </c>
      <c r="J10153" s="106">
        <v>39120</v>
      </c>
      <c r="K10153" s="190">
        <v>13.5</v>
      </c>
      <c r="L10153" s="190">
        <v>13.69</v>
      </c>
    </row>
    <row r="10154" spans="4:12">
      <c r="D10154" s="106">
        <v>39119</v>
      </c>
      <c r="E10154" s="190">
        <v>66.100009999999997</v>
      </c>
      <c r="F10154" s="190">
        <v>66.229990000000001</v>
      </c>
      <c r="J10154" s="106">
        <v>39119</v>
      </c>
      <c r="K10154" s="190">
        <v>13.39</v>
      </c>
      <c r="L10154" s="190">
        <v>13.48</v>
      </c>
    </row>
    <row r="10155" spans="4:12">
      <c r="D10155" s="106">
        <v>39118</v>
      </c>
      <c r="E10155" s="190">
        <v>65.80001</v>
      </c>
      <c r="F10155" s="190">
        <v>66.06</v>
      </c>
      <c r="J10155" s="106">
        <v>39118</v>
      </c>
      <c r="K10155" s="190">
        <v>13.26</v>
      </c>
      <c r="L10155" s="190">
        <v>13.35</v>
      </c>
    </row>
    <row r="10156" spans="4:12">
      <c r="D10156" s="106">
        <v>39115</v>
      </c>
      <c r="E10156" s="190">
        <v>65.900000000000006</v>
      </c>
      <c r="F10156" s="190">
        <v>66.049989999999994</v>
      </c>
      <c r="J10156" s="106">
        <v>39115</v>
      </c>
      <c r="K10156" s="190">
        <v>13.16</v>
      </c>
      <c r="L10156" s="190">
        <v>13.26</v>
      </c>
    </row>
    <row r="10157" spans="4:12">
      <c r="D10157" s="106">
        <v>39114</v>
      </c>
      <c r="E10157" s="190">
        <v>64.930009999999996</v>
      </c>
      <c r="F10157" s="190">
        <v>65.740009999999998</v>
      </c>
      <c r="J10157" s="106">
        <v>39114</v>
      </c>
      <c r="K10157" s="190">
        <v>12.82</v>
      </c>
      <c r="L10157" s="190">
        <v>13.12</v>
      </c>
    </row>
    <row r="10158" spans="4:12">
      <c r="D10158" s="106">
        <v>39113</v>
      </c>
      <c r="E10158" s="190">
        <v>65.099990000000005</v>
      </c>
      <c r="F10158" s="190">
        <v>64.990009999999998</v>
      </c>
      <c r="J10158" s="106">
        <v>39113</v>
      </c>
      <c r="K10158" s="190">
        <v>12.99</v>
      </c>
      <c r="L10158" s="190">
        <v>12.81</v>
      </c>
    </row>
    <row r="10159" spans="4:12">
      <c r="D10159" s="106">
        <v>39112</v>
      </c>
      <c r="E10159" s="190">
        <v>64.750010000000003</v>
      </c>
      <c r="F10159" s="190">
        <v>65</v>
      </c>
      <c r="J10159" s="106">
        <v>39112</v>
      </c>
      <c r="K10159" s="190">
        <v>13</v>
      </c>
      <c r="L10159" s="190">
        <v>13</v>
      </c>
    </row>
    <row r="10160" spans="4:12">
      <c r="D10160" s="106">
        <v>39111</v>
      </c>
      <c r="E10160" s="190">
        <v>64.2</v>
      </c>
      <c r="F10160" s="190">
        <v>64.53</v>
      </c>
      <c r="J10160" s="106">
        <v>39111</v>
      </c>
      <c r="K10160" s="190">
        <v>12.63</v>
      </c>
      <c r="L10160" s="190">
        <v>12.9</v>
      </c>
    </row>
    <row r="10161" spans="4:12">
      <c r="D10161" s="106">
        <v>39108</v>
      </c>
      <c r="E10161" s="190">
        <v>64.429990000000004</v>
      </c>
      <c r="F10161" s="190">
        <v>64.090010000000007</v>
      </c>
      <c r="J10161" s="106">
        <v>39108</v>
      </c>
      <c r="K10161" s="190">
        <v>12.82</v>
      </c>
      <c r="L10161" s="190">
        <v>12.68</v>
      </c>
    </row>
    <row r="10162" spans="4:12">
      <c r="D10162" s="106">
        <v>39107</v>
      </c>
      <c r="E10162" s="190">
        <v>65.310010000000005</v>
      </c>
      <c r="F10162" s="190">
        <v>64.260000000000005</v>
      </c>
      <c r="J10162" s="106">
        <v>39107</v>
      </c>
      <c r="K10162" s="190">
        <v>12.98</v>
      </c>
      <c r="L10162" s="190">
        <v>12.82</v>
      </c>
    </row>
    <row r="10163" spans="4:12">
      <c r="D10163" s="106">
        <v>39106</v>
      </c>
      <c r="E10163" s="190">
        <v>64.69999</v>
      </c>
      <c r="F10163" s="190">
        <v>65.490009999999998</v>
      </c>
      <c r="J10163" s="106">
        <v>39106</v>
      </c>
      <c r="K10163" s="190">
        <v>13.11</v>
      </c>
      <c r="L10163" s="190">
        <v>13</v>
      </c>
    </row>
    <row r="10164" spans="4:12">
      <c r="D10164" s="106">
        <v>39105</v>
      </c>
      <c r="E10164" s="190">
        <v>64.3</v>
      </c>
      <c r="F10164" s="190">
        <v>64.55</v>
      </c>
      <c r="J10164" s="106">
        <v>39105</v>
      </c>
      <c r="K10164" s="190">
        <v>13.02</v>
      </c>
      <c r="L10164" s="190">
        <v>13.12</v>
      </c>
    </row>
    <row r="10165" spans="4:12">
      <c r="D10165" s="106">
        <v>39104</v>
      </c>
      <c r="E10165" s="190">
        <v>64.500010000000003</v>
      </c>
      <c r="F10165" s="190">
        <v>64.239999999999995</v>
      </c>
      <c r="J10165" s="106">
        <v>39104</v>
      </c>
      <c r="K10165" s="190">
        <v>13.3</v>
      </c>
      <c r="L10165" s="190">
        <v>13.02</v>
      </c>
    </row>
    <row r="10166" spans="4:12">
      <c r="D10166" s="106">
        <v>39101</v>
      </c>
      <c r="E10166" s="190">
        <v>64.519990000000007</v>
      </c>
      <c r="F10166" s="190">
        <v>64.590010000000007</v>
      </c>
      <c r="J10166" s="106">
        <v>39101</v>
      </c>
      <c r="K10166" s="190">
        <v>13.18</v>
      </c>
      <c r="L10166" s="190">
        <v>13.33</v>
      </c>
    </row>
    <row r="10167" spans="4:12">
      <c r="D10167" s="106">
        <v>39100</v>
      </c>
      <c r="E10167" s="190">
        <v>64.609989999999996</v>
      </c>
      <c r="F10167" s="190">
        <v>64.570009999999996</v>
      </c>
      <c r="J10167" s="106">
        <v>39100</v>
      </c>
      <c r="K10167" s="190">
        <v>13.21</v>
      </c>
      <c r="L10167" s="190">
        <v>13.17</v>
      </c>
    </row>
    <row r="10168" spans="4:12">
      <c r="D10168" s="106">
        <v>39099</v>
      </c>
      <c r="E10168" s="190">
        <v>64.630009999999999</v>
      </c>
      <c r="F10168" s="190">
        <v>64.67</v>
      </c>
      <c r="J10168" s="106">
        <v>39099</v>
      </c>
      <c r="K10168" s="190">
        <v>12.8</v>
      </c>
      <c r="L10168" s="190">
        <v>13.22</v>
      </c>
    </row>
    <row r="10169" spans="4:12">
      <c r="D10169" s="106">
        <v>39098</v>
      </c>
      <c r="E10169" s="190">
        <v>64.939989999999995</v>
      </c>
      <c r="F10169" s="190">
        <v>64.3</v>
      </c>
      <c r="J10169" s="106">
        <v>39098</v>
      </c>
      <c r="K10169" s="190">
        <v>12.65</v>
      </c>
      <c r="L10169" s="190">
        <v>12.76</v>
      </c>
    </row>
    <row r="10170" spans="4:12">
      <c r="D10170" s="106">
        <v>39094</v>
      </c>
      <c r="E10170" s="190">
        <v>64.759990000000002</v>
      </c>
      <c r="F10170" s="190">
        <v>64.8</v>
      </c>
      <c r="J10170" s="106">
        <v>39094</v>
      </c>
      <c r="K10170" s="190">
        <v>12.55</v>
      </c>
      <c r="L10170" s="190">
        <v>12.6</v>
      </c>
    </row>
    <row r="10171" spans="4:12">
      <c r="D10171" s="106">
        <v>39093</v>
      </c>
      <c r="E10171" s="190">
        <v>63.9</v>
      </c>
      <c r="F10171" s="190">
        <v>64.67</v>
      </c>
      <c r="J10171" s="106">
        <v>39093</v>
      </c>
      <c r="K10171" s="190">
        <v>12.52</v>
      </c>
      <c r="L10171" s="190">
        <v>12.56</v>
      </c>
    </row>
    <row r="10172" spans="4:12">
      <c r="D10172" s="106">
        <v>39092</v>
      </c>
      <c r="E10172" s="190">
        <v>63.07</v>
      </c>
      <c r="F10172" s="190">
        <v>63.679989999999997</v>
      </c>
      <c r="J10172" s="106">
        <v>39092</v>
      </c>
      <c r="K10172" s="190">
        <v>12.42</v>
      </c>
      <c r="L10172" s="190">
        <v>12.47</v>
      </c>
    </row>
    <row r="10173" spans="4:12">
      <c r="D10173" s="106">
        <v>39091</v>
      </c>
      <c r="E10173" s="190">
        <v>62.939990000000002</v>
      </c>
      <c r="F10173" s="190">
        <v>63.060009999999998</v>
      </c>
      <c r="J10173" s="106">
        <v>39091</v>
      </c>
      <c r="K10173" s="190">
        <v>12.68</v>
      </c>
      <c r="L10173" s="190">
        <v>12.48</v>
      </c>
    </row>
    <row r="10174" spans="4:12">
      <c r="D10174" s="106">
        <v>39090</v>
      </c>
      <c r="E10174" s="190">
        <v>63.010010000000001</v>
      </c>
      <c r="F10174" s="190">
        <v>62.939990000000002</v>
      </c>
      <c r="J10174" s="106">
        <v>39090</v>
      </c>
      <c r="K10174" s="190">
        <v>12.78</v>
      </c>
      <c r="L10174" s="190">
        <v>12.66</v>
      </c>
    </row>
    <row r="10175" spans="4:12">
      <c r="D10175" s="106">
        <v>39087</v>
      </c>
      <c r="E10175" s="190">
        <v>64.459999999999994</v>
      </c>
      <c r="F10175" s="190">
        <v>63.43</v>
      </c>
      <c r="J10175" s="106">
        <v>39087</v>
      </c>
      <c r="K10175" s="190">
        <v>13.19</v>
      </c>
      <c r="L10175" s="190">
        <v>12.78</v>
      </c>
    </row>
    <row r="10176" spans="4:12">
      <c r="D10176" s="106">
        <v>39086</v>
      </c>
      <c r="E10176" s="190">
        <v>64.459999999999994</v>
      </c>
      <c r="F10176" s="190">
        <v>64.500010000000003</v>
      </c>
      <c r="J10176" s="106">
        <v>39086</v>
      </c>
      <c r="K10176" s="190">
        <v>13</v>
      </c>
      <c r="L10176" s="190">
        <v>13.23</v>
      </c>
    </row>
    <row r="10177" spans="4:12">
      <c r="D10177" s="106">
        <v>39085</v>
      </c>
      <c r="E10177" s="190">
        <v>63.749989999999997</v>
      </c>
      <c r="F10177" s="190">
        <v>64.459999999999994</v>
      </c>
      <c r="J10177" s="106">
        <v>39085</v>
      </c>
      <c r="K10177" s="190">
        <v>13.07</v>
      </c>
      <c r="L10177" s="190">
        <v>12.99</v>
      </c>
    </row>
    <row r="10178" spans="4:12">
      <c r="D10178" s="106">
        <v>39080</v>
      </c>
      <c r="E10178" s="190">
        <v>63.97</v>
      </c>
      <c r="F10178" s="190">
        <v>63.760010000000001</v>
      </c>
      <c r="J10178" s="106">
        <v>39080</v>
      </c>
      <c r="K10178" s="190">
        <v>13.21</v>
      </c>
      <c r="L10178" s="190">
        <v>13.03</v>
      </c>
    </row>
    <row r="10179" spans="4:12">
      <c r="D10179" s="106">
        <v>39079</v>
      </c>
      <c r="E10179" s="190">
        <v>64.069980000000001</v>
      </c>
      <c r="F10179" s="190">
        <v>64.06</v>
      </c>
      <c r="J10179" s="106">
        <v>39079</v>
      </c>
      <c r="K10179" s="190">
        <v>13.18</v>
      </c>
      <c r="L10179" s="190">
        <v>13.19</v>
      </c>
    </row>
    <row r="10180" spans="4:12">
      <c r="D10180" s="106">
        <v>39078</v>
      </c>
      <c r="E10180" s="190">
        <v>64.2</v>
      </c>
      <c r="F10180" s="190">
        <v>64.2</v>
      </c>
      <c r="J10180" s="106">
        <v>39078</v>
      </c>
      <c r="K10180" s="190">
        <v>13.01</v>
      </c>
      <c r="L10180" s="190">
        <v>13.18</v>
      </c>
    </row>
    <row r="10181" spans="4:12">
      <c r="D10181" s="106">
        <v>39077</v>
      </c>
      <c r="E10181" s="190">
        <v>63.580010000000001</v>
      </c>
      <c r="F10181" s="190">
        <v>64.000020000000006</v>
      </c>
      <c r="J10181" s="106">
        <v>39077</v>
      </c>
      <c r="K10181" s="190">
        <v>12.67</v>
      </c>
      <c r="L10181" s="190">
        <v>12.91</v>
      </c>
    </row>
    <row r="10182" spans="4:12">
      <c r="D10182" s="106">
        <v>39073</v>
      </c>
      <c r="E10182" s="190">
        <v>63.749989999999997</v>
      </c>
      <c r="F10182" s="190">
        <v>63.72</v>
      </c>
      <c r="J10182" s="106">
        <v>39073</v>
      </c>
      <c r="K10182" s="190">
        <v>12.53</v>
      </c>
      <c r="L10182" s="190">
        <v>12.67</v>
      </c>
    </row>
    <row r="10183" spans="4:12">
      <c r="D10183" s="106">
        <v>39072</v>
      </c>
      <c r="E10183" s="190">
        <v>63.91001</v>
      </c>
      <c r="F10183" s="190">
        <v>63.709989999999998</v>
      </c>
      <c r="J10183" s="106">
        <v>39072</v>
      </c>
      <c r="K10183" s="190">
        <v>12.47</v>
      </c>
      <c r="L10183" s="190">
        <v>12.49</v>
      </c>
    </row>
    <row r="10184" spans="4:12">
      <c r="D10184" s="106">
        <v>39071</v>
      </c>
      <c r="E10184" s="190">
        <v>63.940010000000001</v>
      </c>
      <c r="F10184" s="190">
        <v>63.91001</v>
      </c>
      <c r="J10184" s="106">
        <v>39071</v>
      </c>
      <c r="K10184" s="190">
        <v>12.53</v>
      </c>
      <c r="L10184" s="190">
        <v>12.5</v>
      </c>
    </row>
    <row r="10185" spans="4:12">
      <c r="D10185" s="106">
        <v>39070</v>
      </c>
      <c r="E10185" s="190">
        <v>63.799990000000001</v>
      </c>
      <c r="F10185" s="190">
        <v>63.799990000000001</v>
      </c>
      <c r="J10185" s="106">
        <v>39070</v>
      </c>
      <c r="K10185" s="190">
        <v>12.8</v>
      </c>
      <c r="L10185" s="190">
        <v>12.51</v>
      </c>
    </row>
    <row r="10186" spans="4:12">
      <c r="D10186" s="106">
        <v>39069</v>
      </c>
      <c r="E10186" s="190">
        <v>64.399990000000003</v>
      </c>
      <c r="F10186" s="190">
        <v>64.05</v>
      </c>
      <c r="J10186" s="106">
        <v>39069</v>
      </c>
      <c r="K10186" s="190">
        <v>12.99</v>
      </c>
      <c r="L10186" s="190">
        <v>12.89</v>
      </c>
    </row>
    <row r="10187" spans="4:12">
      <c r="D10187" s="106">
        <v>39066</v>
      </c>
      <c r="E10187" s="190">
        <v>63.77</v>
      </c>
      <c r="F10187" s="190">
        <v>64.180019999999999</v>
      </c>
      <c r="J10187" s="106">
        <v>39066</v>
      </c>
      <c r="K10187" s="190">
        <v>13.04</v>
      </c>
      <c r="L10187" s="190">
        <v>12.99</v>
      </c>
    </row>
    <row r="10188" spans="4:12">
      <c r="D10188" s="106">
        <v>39065</v>
      </c>
      <c r="E10188" s="190">
        <v>63.780009999999997</v>
      </c>
      <c r="F10188" s="190">
        <v>63.760010000000001</v>
      </c>
      <c r="J10188" s="106">
        <v>39065</v>
      </c>
      <c r="K10188" s="190">
        <v>13.05</v>
      </c>
      <c r="L10188" s="190">
        <v>13.04</v>
      </c>
    </row>
    <row r="10189" spans="4:12">
      <c r="D10189" s="106">
        <v>39064</v>
      </c>
      <c r="E10189" s="190">
        <v>63.95</v>
      </c>
      <c r="F10189" s="190">
        <v>63.640009999999997</v>
      </c>
      <c r="J10189" s="106">
        <v>39064</v>
      </c>
      <c r="K10189" s="190">
        <v>13.1</v>
      </c>
      <c r="L10189" s="190">
        <v>13.02</v>
      </c>
    </row>
    <row r="10190" spans="4:12">
      <c r="D10190" s="106">
        <v>39063</v>
      </c>
      <c r="E10190" s="190">
        <v>64.039990000000003</v>
      </c>
      <c r="F10190" s="190">
        <v>63.7</v>
      </c>
      <c r="J10190" s="106">
        <v>39063</v>
      </c>
      <c r="K10190" s="190">
        <v>13.15</v>
      </c>
      <c r="L10190" s="190">
        <v>13.05</v>
      </c>
    </row>
    <row r="10191" spans="4:12">
      <c r="D10191" s="106">
        <v>39062</v>
      </c>
      <c r="E10191" s="190">
        <v>63.780009999999997</v>
      </c>
      <c r="F10191" s="190">
        <v>63.9</v>
      </c>
      <c r="J10191" s="106">
        <v>39062</v>
      </c>
      <c r="K10191" s="190">
        <v>13.08</v>
      </c>
      <c r="L10191" s="190">
        <v>13.15</v>
      </c>
    </row>
    <row r="10192" spans="4:12">
      <c r="D10192" s="106">
        <v>39059</v>
      </c>
      <c r="E10192" s="190">
        <v>63.56</v>
      </c>
      <c r="F10192" s="190">
        <v>63.619990000000001</v>
      </c>
      <c r="J10192" s="106">
        <v>39059</v>
      </c>
      <c r="K10192" s="190">
        <v>13.15</v>
      </c>
      <c r="L10192" s="190">
        <v>13.11</v>
      </c>
    </row>
    <row r="10193" spans="4:12">
      <c r="D10193" s="106">
        <v>39058</v>
      </c>
      <c r="E10193" s="190">
        <v>63.940010000000001</v>
      </c>
      <c r="F10193" s="190">
        <v>63.49</v>
      </c>
      <c r="J10193" s="106">
        <v>39058</v>
      </c>
      <c r="K10193" s="190">
        <v>13.3</v>
      </c>
      <c r="L10193" s="190">
        <v>13.16</v>
      </c>
    </row>
    <row r="10194" spans="4:12">
      <c r="D10194" s="106">
        <v>39057</v>
      </c>
      <c r="E10194" s="190">
        <v>63.7</v>
      </c>
      <c r="F10194" s="190">
        <v>63.830010000000001</v>
      </c>
      <c r="J10194" s="106">
        <v>39057</v>
      </c>
      <c r="K10194" s="190">
        <v>13.34</v>
      </c>
      <c r="L10194" s="190">
        <v>13.27</v>
      </c>
    </row>
    <row r="10195" spans="4:12">
      <c r="D10195" s="106">
        <v>39056</v>
      </c>
      <c r="E10195" s="190">
        <v>64.12</v>
      </c>
      <c r="F10195" s="190">
        <v>63.760010000000001</v>
      </c>
      <c r="J10195" s="106">
        <v>39056</v>
      </c>
      <c r="K10195" s="190">
        <v>13.16</v>
      </c>
      <c r="L10195" s="190">
        <v>13.38</v>
      </c>
    </row>
    <row r="10196" spans="4:12">
      <c r="D10196" s="106">
        <v>39055</v>
      </c>
      <c r="E10196" s="190">
        <v>63.029989999999998</v>
      </c>
      <c r="F10196" s="190">
        <v>64.000020000000006</v>
      </c>
      <c r="J10196" s="106">
        <v>39055</v>
      </c>
      <c r="K10196" s="190">
        <v>12.9</v>
      </c>
      <c r="L10196" s="190">
        <v>13.1</v>
      </c>
    </row>
    <row r="10197" spans="4:12">
      <c r="D10197" s="106">
        <v>39052</v>
      </c>
      <c r="E10197" s="190">
        <v>63.400010000000002</v>
      </c>
      <c r="F10197" s="190">
        <v>62.830010000000001</v>
      </c>
      <c r="J10197" s="106">
        <v>39052</v>
      </c>
      <c r="K10197" s="190">
        <v>13</v>
      </c>
      <c r="L10197" s="190">
        <v>12.88</v>
      </c>
    </row>
    <row r="10198" spans="4:12">
      <c r="D10198" s="106">
        <v>39051</v>
      </c>
      <c r="E10198" s="190">
        <v>62.95</v>
      </c>
      <c r="F10198" s="190">
        <v>63.220010000000002</v>
      </c>
      <c r="J10198" s="106">
        <v>39051</v>
      </c>
      <c r="K10198" s="190">
        <v>13.01</v>
      </c>
      <c r="L10198" s="190">
        <v>13</v>
      </c>
    </row>
    <row r="10199" spans="4:12">
      <c r="D10199" s="106">
        <v>39050</v>
      </c>
      <c r="E10199" s="190">
        <v>62.520009999999999</v>
      </c>
      <c r="F10199" s="190">
        <v>62.89</v>
      </c>
      <c r="J10199" s="106">
        <v>39050</v>
      </c>
      <c r="K10199" s="190">
        <v>12.98</v>
      </c>
      <c r="L10199" s="190">
        <v>13.04</v>
      </c>
    </row>
    <row r="10200" spans="4:12">
      <c r="D10200" s="106">
        <v>39049</v>
      </c>
      <c r="E10200" s="190">
        <v>62.250010000000003</v>
      </c>
      <c r="F10200" s="190">
        <v>62.359990000000003</v>
      </c>
      <c r="J10200" s="106">
        <v>39049</v>
      </c>
      <c r="K10200" s="190">
        <v>12.76</v>
      </c>
      <c r="L10200" s="190">
        <v>12.94</v>
      </c>
    </row>
    <row r="10201" spans="4:12">
      <c r="D10201" s="106">
        <v>39048</v>
      </c>
      <c r="E10201" s="190">
        <v>63.23</v>
      </c>
      <c r="F10201" s="190">
        <v>62.51</v>
      </c>
      <c r="J10201" s="106">
        <v>39048</v>
      </c>
      <c r="K10201" s="190">
        <v>13.05</v>
      </c>
      <c r="L10201" s="190">
        <v>12.77</v>
      </c>
    </row>
    <row r="10202" spans="4:12">
      <c r="D10202" s="106">
        <v>39045</v>
      </c>
      <c r="E10202" s="190">
        <v>63.2</v>
      </c>
      <c r="F10202" s="190">
        <v>63.25</v>
      </c>
      <c r="J10202" s="106">
        <v>39045</v>
      </c>
      <c r="K10202" s="190">
        <v>12.99</v>
      </c>
      <c r="L10202" s="190">
        <v>13.12</v>
      </c>
    </row>
    <row r="10203" spans="4:12">
      <c r="D10203" s="106">
        <v>39043</v>
      </c>
      <c r="E10203" s="190">
        <v>63.27</v>
      </c>
      <c r="F10203" s="190">
        <v>63.34</v>
      </c>
      <c r="J10203" s="106">
        <v>39043</v>
      </c>
      <c r="K10203" s="190">
        <v>13.05</v>
      </c>
      <c r="L10203" s="190">
        <v>13.05</v>
      </c>
    </row>
    <row r="10204" spans="4:12">
      <c r="D10204" s="106">
        <v>39042</v>
      </c>
      <c r="E10204" s="190">
        <v>63.650010000000002</v>
      </c>
      <c r="F10204" s="190">
        <v>63.319989999999997</v>
      </c>
      <c r="J10204" s="106">
        <v>39042</v>
      </c>
      <c r="K10204" s="190">
        <v>13.26</v>
      </c>
      <c r="L10204" s="190">
        <v>13.01</v>
      </c>
    </row>
    <row r="10205" spans="4:12">
      <c r="D10205" s="106">
        <v>39041</v>
      </c>
      <c r="E10205" s="190">
        <v>63.7</v>
      </c>
      <c r="F10205" s="190">
        <v>63.709989999999998</v>
      </c>
      <c r="J10205" s="106">
        <v>39041</v>
      </c>
      <c r="K10205" s="190">
        <v>13.11</v>
      </c>
      <c r="L10205" s="190">
        <v>13.28</v>
      </c>
    </row>
    <row r="10206" spans="4:12">
      <c r="D10206" s="106">
        <v>39038</v>
      </c>
      <c r="E10206" s="190">
        <v>63.690010000000001</v>
      </c>
      <c r="F10206" s="190">
        <v>63.88</v>
      </c>
      <c r="J10206" s="106">
        <v>39038</v>
      </c>
      <c r="K10206" s="190">
        <v>13.2</v>
      </c>
      <c r="L10206" s="190">
        <v>13.11</v>
      </c>
    </row>
    <row r="10207" spans="4:12">
      <c r="D10207" s="106">
        <v>39037</v>
      </c>
      <c r="E10207" s="190">
        <v>63.600009999999997</v>
      </c>
      <c r="F10207" s="190">
        <v>63.889989999999997</v>
      </c>
      <c r="J10207" s="106">
        <v>39037</v>
      </c>
      <c r="K10207" s="190">
        <v>13.13</v>
      </c>
      <c r="L10207" s="190">
        <v>13.2</v>
      </c>
    </row>
    <row r="10208" spans="4:12">
      <c r="D10208" s="106">
        <v>39036</v>
      </c>
      <c r="E10208" s="190">
        <v>63.659990000000001</v>
      </c>
      <c r="F10208" s="190">
        <v>63.510010000000001</v>
      </c>
      <c r="J10208" s="106">
        <v>39036</v>
      </c>
      <c r="K10208" s="190">
        <v>13.1</v>
      </c>
      <c r="L10208" s="190">
        <v>13.1</v>
      </c>
    </row>
    <row r="10209" spans="4:12">
      <c r="D10209" s="106">
        <v>39035</v>
      </c>
      <c r="E10209" s="190">
        <v>63.400010000000002</v>
      </c>
      <c r="F10209" s="190">
        <v>63.56</v>
      </c>
      <c r="J10209" s="106">
        <v>39035</v>
      </c>
      <c r="K10209" s="190">
        <v>13.06</v>
      </c>
      <c r="L10209" s="190">
        <v>13.1</v>
      </c>
    </row>
    <row r="10210" spans="4:12">
      <c r="D10210" s="106">
        <v>39034</v>
      </c>
      <c r="E10210" s="190">
        <v>63.240009999999998</v>
      </c>
      <c r="F10210" s="190">
        <v>63.2</v>
      </c>
      <c r="J10210" s="106">
        <v>39034</v>
      </c>
      <c r="K10210" s="190">
        <v>13.1</v>
      </c>
      <c r="L10210" s="190">
        <v>13.01</v>
      </c>
    </row>
    <row r="10211" spans="4:12">
      <c r="D10211" s="106">
        <v>39031</v>
      </c>
      <c r="E10211" s="190">
        <v>62.759990000000002</v>
      </c>
      <c r="F10211" s="190">
        <v>63.100009999999997</v>
      </c>
      <c r="J10211" s="106">
        <v>39031</v>
      </c>
      <c r="K10211" s="190">
        <v>13.04</v>
      </c>
      <c r="L10211" s="190">
        <v>13.05</v>
      </c>
    </row>
    <row r="10212" spans="4:12">
      <c r="D10212" s="106">
        <v>39030</v>
      </c>
      <c r="E10212" s="190">
        <v>62.779989999999998</v>
      </c>
      <c r="F10212" s="190">
        <v>62.610010000000003</v>
      </c>
      <c r="J10212" s="106">
        <v>39030</v>
      </c>
      <c r="K10212" s="190">
        <v>13.13</v>
      </c>
      <c r="L10212" s="190">
        <v>13</v>
      </c>
    </row>
    <row r="10213" spans="4:12">
      <c r="D10213" s="106">
        <v>39029</v>
      </c>
      <c r="E10213" s="190">
        <v>62.899990000000003</v>
      </c>
      <c r="F10213" s="190">
        <v>62.64</v>
      </c>
      <c r="J10213" s="106">
        <v>39029</v>
      </c>
      <c r="K10213" s="190">
        <v>13.05</v>
      </c>
      <c r="L10213" s="190">
        <v>13.13</v>
      </c>
    </row>
    <row r="10214" spans="4:12">
      <c r="D10214" s="106">
        <v>39028</v>
      </c>
      <c r="E10214" s="190">
        <v>62.560009999999998</v>
      </c>
      <c r="F10214" s="190">
        <v>62.77</v>
      </c>
      <c r="J10214" s="106">
        <v>39028</v>
      </c>
      <c r="K10214" s="190">
        <v>12.96</v>
      </c>
      <c r="L10214" s="190">
        <v>13.05</v>
      </c>
    </row>
    <row r="10215" spans="4:12">
      <c r="D10215" s="106">
        <v>39027</v>
      </c>
      <c r="E10215" s="190">
        <v>62.23</v>
      </c>
      <c r="F10215" s="190">
        <v>62.55</v>
      </c>
      <c r="J10215" s="106">
        <v>39027</v>
      </c>
      <c r="K10215" s="190">
        <v>12.83</v>
      </c>
      <c r="L10215" s="190">
        <v>12.97</v>
      </c>
    </row>
    <row r="10216" spans="4:12">
      <c r="D10216" s="106">
        <v>39024</v>
      </c>
      <c r="E10216" s="190">
        <v>62.529989999999998</v>
      </c>
      <c r="F10216" s="190">
        <v>62.239989999999999</v>
      </c>
      <c r="J10216" s="106">
        <v>39024</v>
      </c>
      <c r="K10216" s="190">
        <v>12.83</v>
      </c>
      <c r="L10216" s="190">
        <v>12.76</v>
      </c>
    </row>
    <row r="10217" spans="4:12">
      <c r="D10217" s="106">
        <v>39023</v>
      </c>
      <c r="E10217" s="190">
        <v>61.74</v>
      </c>
      <c r="F10217" s="190">
        <v>62.349989999999998</v>
      </c>
      <c r="J10217" s="106">
        <v>39023</v>
      </c>
      <c r="K10217" s="190">
        <v>12.67</v>
      </c>
      <c r="L10217" s="190">
        <v>12.81</v>
      </c>
    </row>
    <row r="10218" spans="4:12">
      <c r="D10218" s="106">
        <v>39022</v>
      </c>
      <c r="E10218" s="190">
        <v>61.83</v>
      </c>
      <c r="F10218" s="190">
        <v>61.729990000000001</v>
      </c>
      <c r="J10218" s="106">
        <v>39022</v>
      </c>
      <c r="K10218" s="190">
        <v>12.78</v>
      </c>
      <c r="L10218" s="190">
        <v>12.72</v>
      </c>
    </row>
    <row r="10219" spans="4:12">
      <c r="D10219" s="106">
        <v>39021</v>
      </c>
      <c r="E10219" s="190">
        <v>62.489989999999999</v>
      </c>
      <c r="F10219" s="190">
        <v>61.679989999999997</v>
      </c>
      <c r="J10219" s="106">
        <v>39021</v>
      </c>
      <c r="K10219" s="190">
        <v>12.79</v>
      </c>
      <c r="L10219" s="190">
        <v>12.76</v>
      </c>
    </row>
    <row r="10220" spans="4:12">
      <c r="D10220" s="106">
        <v>39020</v>
      </c>
      <c r="E10220" s="190">
        <v>62.23</v>
      </c>
      <c r="F10220" s="190">
        <v>62.359990000000003</v>
      </c>
      <c r="J10220" s="106">
        <v>39020</v>
      </c>
      <c r="K10220" s="190">
        <v>12.62</v>
      </c>
      <c r="L10220" s="190">
        <v>12.74</v>
      </c>
    </row>
    <row r="10221" spans="4:12">
      <c r="D10221" s="106">
        <v>39017</v>
      </c>
      <c r="E10221" s="190">
        <v>62.680010000000003</v>
      </c>
      <c r="F10221" s="190">
        <v>62.179989999999997</v>
      </c>
      <c r="J10221" s="106">
        <v>39017</v>
      </c>
      <c r="K10221" s="190">
        <v>12.74</v>
      </c>
      <c r="L10221" s="190">
        <v>12.65</v>
      </c>
    </row>
    <row r="10222" spans="4:12">
      <c r="D10222" s="106">
        <v>39016</v>
      </c>
      <c r="E10222" s="190">
        <v>62.039990000000003</v>
      </c>
      <c r="F10222" s="190">
        <v>62.87</v>
      </c>
      <c r="J10222" s="106">
        <v>39016</v>
      </c>
      <c r="K10222" s="190">
        <v>12.75</v>
      </c>
      <c r="L10222" s="190">
        <v>12.74</v>
      </c>
    </row>
    <row r="10223" spans="4:12">
      <c r="D10223" s="106">
        <v>39015</v>
      </c>
      <c r="E10223" s="190">
        <v>62.500010000000003</v>
      </c>
      <c r="F10223" s="190">
        <v>62.21</v>
      </c>
      <c r="J10223" s="106">
        <v>39015</v>
      </c>
      <c r="K10223" s="190">
        <v>12.65</v>
      </c>
      <c r="L10223" s="190">
        <v>12.7</v>
      </c>
    </row>
    <row r="10224" spans="4:12">
      <c r="D10224" s="106">
        <v>39014</v>
      </c>
      <c r="E10224" s="190">
        <v>62.880009999999999</v>
      </c>
      <c r="F10224" s="190">
        <v>62.57</v>
      </c>
      <c r="J10224" s="106">
        <v>39014</v>
      </c>
      <c r="K10224" s="190">
        <v>12.57</v>
      </c>
      <c r="L10224" s="190">
        <v>12.62</v>
      </c>
    </row>
    <row r="10225" spans="4:12">
      <c r="D10225" s="106">
        <v>39013</v>
      </c>
      <c r="E10225" s="190">
        <v>62.500010000000003</v>
      </c>
      <c r="F10225" s="190">
        <v>62.880009999999999</v>
      </c>
      <c r="J10225" s="106">
        <v>39013</v>
      </c>
      <c r="K10225" s="190">
        <v>12.51</v>
      </c>
      <c r="L10225" s="190">
        <v>12.56</v>
      </c>
    </row>
    <row r="10226" spans="4:12">
      <c r="D10226" s="106">
        <v>39010</v>
      </c>
      <c r="E10226" s="190">
        <v>62.790010000000002</v>
      </c>
      <c r="F10226" s="190">
        <v>62.539990000000003</v>
      </c>
      <c r="J10226" s="106">
        <v>39010</v>
      </c>
      <c r="K10226" s="190">
        <v>12.62</v>
      </c>
      <c r="L10226" s="190">
        <v>12.56</v>
      </c>
    </row>
    <row r="10227" spans="4:12">
      <c r="D10227" s="106">
        <v>39009</v>
      </c>
      <c r="E10227" s="190">
        <v>64.230009999999993</v>
      </c>
      <c r="F10227" s="190">
        <v>62.669989999999999</v>
      </c>
      <c r="J10227" s="106">
        <v>39009</v>
      </c>
      <c r="K10227" s="190">
        <v>12.51</v>
      </c>
      <c r="L10227" s="190">
        <v>12.56</v>
      </c>
    </row>
    <row r="10228" spans="4:12">
      <c r="D10228" s="106">
        <v>39008</v>
      </c>
      <c r="E10228" s="190">
        <v>64.249979999999994</v>
      </c>
      <c r="F10228" s="190">
        <v>64.230009999999993</v>
      </c>
      <c r="J10228" s="106">
        <v>39008</v>
      </c>
      <c r="K10228" s="190">
        <v>12.42</v>
      </c>
      <c r="L10228" s="190">
        <v>12.51</v>
      </c>
    </row>
    <row r="10229" spans="4:12">
      <c r="D10229" s="106">
        <v>39007</v>
      </c>
      <c r="E10229" s="190">
        <v>64.17</v>
      </c>
      <c r="F10229" s="190">
        <v>64.039990000000003</v>
      </c>
      <c r="J10229" s="106">
        <v>39007</v>
      </c>
      <c r="K10229" s="190">
        <v>12.3</v>
      </c>
      <c r="L10229" s="190">
        <v>12.38</v>
      </c>
    </row>
    <row r="10230" spans="4:12">
      <c r="D10230" s="106">
        <v>39006</v>
      </c>
      <c r="E10230" s="190">
        <v>63.77</v>
      </c>
      <c r="F10230" s="190">
        <v>64.17</v>
      </c>
      <c r="J10230" s="106">
        <v>39006</v>
      </c>
      <c r="K10230" s="190">
        <v>12.6</v>
      </c>
      <c r="L10230" s="190">
        <v>12.41</v>
      </c>
    </row>
    <row r="10231" spans="4:12">
      <c r="D10231" s="106">
        <v>39003</v>
      </c>
      <c r="E10231" s="190">
        <v>63.859990000000003</v>
      </c>
      <c r="F10231" s="190">
        <v>63.830010000000001</v>
      </c>
      <c r="J10231" s="106">
        <v>39003</v>
      </c>
      <c r="K10231" s="190">
        <v>12.2</v>
      </c>
      <c r="L10231" s="190">
        <v>12.68</v>
      </c>
    </row>
    <row r="10232" spans="4:12">
      <c r="D10232" s="106">
        <v>39002</v>
      </c>
      <c r="E10232" s="190">
        <v>63.92</v>
      </c>
      <c r="F10232" s="190">
        <v>63.679989999999997</v>
      </c>
      <c r="J10232" s="106">
        <v>39002</v>
      </c>
      <c r="K10232" s="190">
        <v>12.33</v>
      </c>
      <c r="L10232" s="190">
        <v>12.25</v>
      </c>
    </row>
    <row r="10233" spans="4:12">
      <c r="D10233" s="106">
        <v>39001</v>
      </c>
      <c r="E10233" s="190">
        <v>63.280009999999997</v>
      </c>
      <c r="F10233" s="190">
        <v>63.72</v>
      </c>
      <c r="J10233" s="106">
        <v>39001</v>
      </c>
      <c r="K10233" s="190">
        <v>12.3</v>
      </c>
      <c r="L10233" s="190">
        <v>12.26</v>
      </c>
    </row>
    <row r="10234" spans="4:12">
      <c r="D10234" s="106">
        <v>39000</v>
      </c>
      <c r="E10234" s="190">
        <v>63.679989999999997</v>
      </c>
      <c r="F10234" s="190">
        <v>63.280009999999997</v>
      </c>
      <c r="J10234" s="106">
        <v>39000</v>
      </c>
      <c r="K10234" s="190">
        <v>12.46</v>
      </c>
      <c r="L10234" s="190">
        <v>12.3</v>
      </c>
    </row>
    <row r="10235" spans="4:12">
      <c r="D10235" s="106">
        <v>38999</v>
      </c>
      <c r="E10235" s="190">
        <v>63.820010000000003</v>
      </c>
      <c r="F10235" s="190">
        <v>63.529989999999998</v>
      </c>
      <c r="J10235" s="106">
        <v>38999</v>
      </c>
      <c r="K10235" s="190">
        <v>12.46</v>
      </c>
      <c r="L10235" s="190">
        <v>12.46</v>
      </c>
    </row>
    <row r="10236" spans="4:12">
      <c r="D10236" s="106">
        <v>38996</v>
      </c>
      <c r="E10236" s="190">
        <v>63.77</v>
      </c>
      <c r="F10236" s="190">
        <v>63.749989999999997</v>
      </c>
      <c r="J10236" s="106">
        <v>38996</v>
      </c>
      <c r="K10236" s="190">
        <v>12.41</v>
      </c>
      <c r="L10236" s="190">
        <v>12.5</v>
      </c>
    </row>
    <row r="10237" spans="4:12">
      <c r="D10237" s="106">
        <v>38995</v>
      </c>
      <c r="E10237" s="190">
        <v>63.600009999999997</v>
      </c>
      <c r="F10237" s="190">
        <v>63.77</v>
      </c>
      <c r="J10237" s="106">
        <v>38995</v>
      </c>
      <c r="K10237" s="190">
        <v>12.22</v>
      </c>
      <c r="L10237" s="190">
        <v>12.4</v>
      </c>
    </row>
    <row r="10238" spans="4:12">
      <c r="D10238" s="106">
        <v>38994</v>
      </c>
      <c r="E10238" s="190">
        <v>63.190010000000001</v>
      </c>
      <c r="F10238" s="190">
        <v>63.760010000000001</v>
      </c>
      <c r="J10238" s="106">
        <v>38994</v>
      </c>
      <c r="K10238" s="190">
        <v>12.06</v>
      </c>
      <c r="L10238" s="190">
        <v>12.26</v>
      </c>
    </row>
    <row r="10239" spans="4:12">
      <c r="D10239" s="106">
        <v>38993</v>
      </c>
      <c r="E10239" s="190">
        <v>63</v>
      </c>
      <c r="F10239" s="190">
        <v>63.38</v>
      </c>
      <c r="J10239" s="106">
        <v>38993</v>
      </c>
      <c r="K10239" s="190">
        <v>12.01</v>
      </c>
      <c r="L10239" s="190">
        <v>12.06</v>
      </c>
    </row>
    <row r="10240" spans="4:12">
      <c r="D10240" s="106">
        <v>38992</v>
      </c>
      <c r="E10240" s="190">
        <v>63.05</v>
      </c>
      <c r="F10240" s="190">
        <v>63</v>
      </c>
      <c r="J10240" s="106">
        <v>38992</v>
      </c>
      <c r="K10240" s="190">
        <v>12.25</v>
      </c>
      <c r="L10240" s="190">
        <v>12</v>
      </c>
    </row>
    <row r="10241" spans="4:12">
      <c r="D10241" s="106">
        <v>38989</v>
      </c>
      <c r="E10241" s="190">
        <v>63.43</v>
      </c>
      <c r="F10241" s="190">
        <v>63.11</v>
      </c>
      <c r="J10241" s="106">
        <v>38989</v>
      </c>
      <c r="K10241" s="190">
        <v>12.25</v>
      </c>
      <c r="L10241" s="190">
        <v>12.27</v>
      </c>
    </row>
    <row r="10242" spans="4:12">
      <c r="D10242" s="106">
        <v>38988</v>
      </c>
      <c r="E10242" s="190">
        <v>63.43</v>
      </c>
      <c r="F10242" s="190">
        <v>63.420009999999998</v>
      </c>
      <c r="J10242" s="106">
        <v>38988</v>
      </c>
      <c r="K10242" s="190">
        <v>12.27</v>
      </c>
      <c r="L10242" s="190">
        <v>12.27</v>
      </c>
    </row>
    <row r="10243" spans="4:12">
      <c r="D10243" s="106">
        <v>38987</v>
      </c>
      <c r="E10243" s="190">
        <v>63.29</v>
      </c>
      <c r="F10243" s="190">
        <v>63.310009999999998</v>
      </c>
      <c r="J10243" s="106">
        <v>38987</v>
      </c>
      <c r="K10243" s="190">
        <v>12.45</v>
      </c>
      <c r="L10243" s="190">
        <v>12.25</v>
      </c>
    </row>
    <row r="10244" spans="4:12">
      <c r="D10244" s="106">
        <v>38986</v>
      </c>
      <c r="E10244" s="190">
        <v>62.91</v>
      </c>
      <c r="F10244" s="190">
        <v>63.23</v>
      </c>
      <c r="J10244" s="106">
        <v>38986</v>
      </c>
      <c r="K10244" s="190">
        <v>12.23</v>
      </c>
      <c r="L10244" s="190">
        <v>12.45</v>
      </c>
    </row>
    <row r="10245" spans="4:12">
      <c r="D10245" s="106">
        <v>38985</v>
      </c>
      <c r="E10245" s="190">
        <v>62.669989999999999</v>
      </c>
      <c r="F10245" s="190">
        <v>62.98</v>
      </c>
      <c r="J10245" s="106">
        <v>38985</v>
      </c>
      <c r="K10245" s="190">
        <v>12.22</v>
      </c>
      <c r="L10245" s="190">
        <v>12.21</v>
      </c>
    </row>
    <row r="10246" spans="4:12">
      <c r="D10246" s="106">
        <v>38982</v>
      </c>
      <c r="E10246" s="190">
        <v>62.26</v>
      </c>
      <c r="F10246" s="190">
        <v>62.470010000000002</v>
      </c>
      <c r="J10246" s="106">
        <v>38982</v>
      </c>
      <c r="K10246" s="190">
        <v>12.16</v>
      </c>
      <c r="L10246" s="190">
        <v>12.17</v>
      </c>
    </row>
    <row r="10247" spans="4:12">
      <c r="D10247" s="106">
        <v>38981</v>
      </c>
      <c r="E10247" s="190">
        <v>62.740009999999998</v>
      </c>
      <c r="F10247" s="190">
        <v>62.219990000000003</v>
      </c>
      <c r="J10247" s="106">
        <v>38981</v>
      </c>
      <c r="K10247" s="190">
        <v>12.47</v>
      </c>
      <c r="L10247" s="190">
        <v>12.19</v>
      </c>
    </row>
    <row r="10248" spans="4:12">
      <c r="D10248" s="106">
        <v>38980</v>
      </c>
      <c r="E10248" s="190">
        <v>62.05</v>
      </c>
      <c r="F10248" s="190">
        <v>62.759990000000002</v>
      </c>
      <c r="J10248" s="106">
        <v>38980</v>
      </c>
      <c r="K10248" s="190">
        <v>12.39</v>
      </c>
      <c r="L10248" s="190">
        <v>12.41</v>
      </c>
    </row>
    <row r="10249" spans="4:12">
      <c r="D10249" s="106">
        <v>38979</v>
      </c>
      <c r="E10249" s="190">
        <v>61.80001</v>
      </c>
      <c r="F10249" s="190">
        <v>61.85</v>
      </c>
      <c r="J10249" s="106">
        <v>38979</v>
      </c>
      <c r="K10249" s="190">
        <v>12.13</v>
      </c>
      <c r="L10249" s="190">
        <v>12.34</v>
      </c>
    </row>
    <row r="10250" spans="4:12">
      <c r="D10250" s="106">
        <v>38978</v>
      </c>
      <c r="E10250" s="190">
        <v>62.380009999999999</v>
      </c>
      <c r="F10250" s="190">
        <v>61.890009999999997</v>
      </c>
      <c r="J10250" s="106">
        <v>38978</v>
      </c>
      <c r="K10250" s="190">
        <v>12.14</v>
      </c>
      <c r="L10250" s="190">
        <v>12.15</v>
      </c>
    </row>
    <row r="10251" spans="4:12">
      <c r="D10251" s="106">
        <v>38975</v>
      </c>
      <c r="E10251" s="190">
        <v>62.349989999999998</v>
      </c>
      <c r="F10251" s="190">
        <v>62.28</v>
      </c>
      <c r="J10251" s="106">
        <v>38975</v>
      </c>
      <c r="K10251" s="190">
        <v>12.14</v>
      </c>
      <c r="L10251" s="190">
        <v>12.19</v>
      </c>
    </row>
    <row r="10252" spans="4:12">
      <c r="D10252" s="106">
        <v>38974</v>
      </c>
      <c r="E10252" s="190">
        <v>62.129989999999999</v>
      </c>
      <c r="F10252" s="190">
        <v>61.969990000000003</v>
      </c>
      <c r="J10252" s="106">
        <v>38974</v>
      </c>
      <c r="K10252" s="190">
        <v>12.08</v>
      </c>
      <c r="L10252" s="190">
        <v>12.05</v>
      </c>
    </row>
    <row r="10253" spans="4:12">
      <c r="D10253" s="106">
        <v>38973</v>
      </c>
      <c r="E10253" s="190">
        <v>62.219990000000003</v>
      </c>
      <c r="F10253" s="190">
        <v>62.21</v>
      </c>
      <c r="J10253" s="106">
        <v>38973</v>
      </c>
      <c r="K10253" s="190">
        <v>11.98</v>
      </c>
      <c r="L10253" s="190">
        <v>12.11</v>
      </c>
    </row>
    <row r="10254" spans="4:12">
      <c r="D10254" s="106">
        <v>38972</v>
      </c>
      <c r="E10254" s="190">
        <v>61.930010000000003</v>
      </c>
      <c r="F10254" s="190">
        <v>62.21</v>
      </c>
      <c r="J10254" s="106">
        <v>38972</v>
      </c>
      <c r="K10254" s="190">
        <v>11.68</v>
      </c>
      <c r="L10254" s="190">
        <v>11.96</v>
      </c>
    </row>
    <row r="10255" spans="4:12">
      <c r="D10255" s="106">
        <v>38971</v>
      </c>
      <c r="E10255" s="190">
        <v>61.49</v>
      </c>
      <c r="F10255" s="190">
        <v>61.83</v>
      </c>
      <c r="J10255" s="106">
        <v>38971</v>
      </c>
      <c r="K10255" s="190">
        <v>11.46</v>
      </c>
      <c r="L10255" s="190">
        <v>11.68</v>
      </c>
    </row>
    <row r="10256" spans="4:12">
      <c r="D10256" s="106">
        <v>38968</v>
      </c>
      <c r="E10256" s="190">
        <v>61.30001</v>
      </c>
      <c r="F10256" s="190">
        <v>61.440010000000001</v>
      </c>
      <c r="J10256" s="106">
        <v>38968</v>
      </c>
      <c r="K10256" s="190">
        <v>11.42</v>
      </c>
      <c r="L10256" s="190">
        <v>11.48</v>
      </c>
    </row>
    <row r="10257" spans="4:12">
      <c r="D10257" s="106">
        <v>38967</v>
      </c>
      <c r="E10257" s="190">
        <v>61.690010000000001</v>
      </c>
      <c r="F10257" s="190">
        <v>61.260010000000001</v>
      </c>
      <c r="J10257" s="106">
        <v>38967</v>
      </c>
      <c r="K10257" s="190">
        <v>11.43</v>
      </c>
      <c r="L10257" s="190">
        <v>11.46</v>
      </c>
    </row>
    <row r="10258" spans="4:12">
      <c r="D10258" s="106">
        <v>38966</v>
      </c>
      <c r="E10258" s="190">
        <v>61.83</v>
      </c>
      <c r="F10258" s="190">
        <v>61.65</v>
      </c>
      <c r="J10258" s="106">
        <v>38966</v>
      </c>
      <c r="K10258" s="190">
        <v>11.68</v>
      </c>
      <c r="L10258" s="190">
        <v>11.44</v>
      </c>
    </row>
    <row r="10259" spans="4:12">
      <c r="D10259" s="106">
        <v>38965</v>
      </c>
      <c r="E10259" s="190">
        <v>62.399990000000003</v>
      </c>
      <c r="F10259" s="190">
        <v>62.03</v>
      </c>
      <c r="J10259" s="106">
        <v>38965</v>
      </c>
      <c r="K10259" s="190">
        <v>11.67</v>
      </c>
      <c r="L10259" s="190">
        <v>11.76</v>
      </c>
    </row>
    <row r="10260" spans="4:12">
      <c r="D10260" s="106">
        <v>38961</v>
      </c>
      <c r="E10260" s="190">
        <v>62.309989999999999</v>
      </c>
      <c r="F10260" s="190">
        <v>62.239989999999999</v>
      </c>
      <c r="J10260" s="106">
        <v>38961</v>
      </c>
      <c r="K10260" s="190">
        <v>11.6</v>
      </c>
      <c r="L10260" s="190">
        <v>11.61</v>
      </c>
    </row>
    <row r="10261" spans="4:12">
      <c r="D10261" s="106">
        <v>38960</v>
      </c>
      <c r="E10261" s="190">
        <v>62.239989999999999</v>
      </c>
      <c r="F10261" s="190">
        <v>62.21</v>
      </c>
      <c r="J10261" s="106">
        <v>38960</v>
      </c>
      <c r="K10261" s="190">
        <v>11.49</v>
      </c>
      <c r="L10261" s="190">
        <v>11.57</v>
      </c>
    </row>
    <row r="10262" spans="4:12">
      <c r="D10262" s="106">
        <v>38959</v>
      </c>
      <c r="E10262" s="190">
        <v>61.9</v>
      </c>
      <c r="F10262" s="190">
        <v>62.250010000000003</v>
      </c>
      <c r="J10262" s="106">
        <v>38959</v>
      </c>
      <c r="K10262" s="190">
        <v>11.42</v>
      </c>
      <c r="L10262" s="190">
        <v>11.46</v>
      </c>
    </row>
    <row r="10263" spans="4:12">
      <c r="D10263" s="106">
        <v>38958</v>
      </c>
      <c r="E10263" s="190">
        <v>61.750019999999999</v>
      </c>
      <c r="F10263" s="190">
        <v>61.88</v>
      </c>
      <c r="J10263" s="106">
        <v>38958</v>
      </c>
      <c r="K10263" s="190">
        <v>11.3</v>
      </c>
      <c r="L10263" s="190">
        <v>11.46</v>
      </c>
    </row>
    <row r="10264" spans="4:12">
      <c r="D10264" s="106">
        <v>38957</v>
      </c>
      <c r="E10264" s="190">
        <v>61.34</v>
      </c>
      <c r="F10264" s="190">
        <v>61.63</v>
      </c>
      <c r="J10264" s="106">
        <v>38957</v>
      </c>
      <c r="K10264" s="190">
        <v>11.19</v>
      </c>
      <c r="L10264" s="190">
        <v>11.27</v>
      </c>
    </row>
    <row r="10265" spans="4:12">
      <c r="D10265" s="106">
        <v>38954</v>
      </c>
      <c r="E10265" s="190">
        <v>61.67</v>
      </c>
      <c r="F10265" s="190">
        <v>61.369990000000001</v>
      </c>
      <c r="J10265" s="106">
        <v>38954</v>
      </c>
      <c r="K10265" s="190">
        <v>11.22</v>
      </c>
      <c r="L10265" s="190">
        <v>11.18</v>
      </c>
    </row>
    <row r="10266" spans="4:12">
      <c r="D10266" s="106">
        <v>38953</v>
      </c>
      <c r="E10266" s="190">
        <v>61.400010000000002</v>
      </c>
      <c r="F10266" s="190">
        <v>61.710009999999997</v>
      </c>
      <c r="J10266" s="106">
        <v>38953</v>
      </c>
      <c r="K10266" s="190">
        <v>11.07</v>
      </c>
      <c r="L10266" s="190">
        <v>11.23</v>
      </c>
    </row>
    <row r="10267" spans="4:12">
      <c r="D10267" s="106">
        <v>38952</v>
      </c>
      <c r="E10267" s="190">
        <v>61</v>
      </c>
      <c r="F10267" s="190">
        <v>61.2</v>
      </c>
      <c r="J10267" s="106">
        <v>38952</v>
      </c>
      <c r="K10267" s="190">
        <v>11.12</v>
      </c>
      <c r="L10267" s="190">
        <v>11.01</v>
      </c>
    </row>
    <row r="10268" spans="4:12">
      <c r="D10268" s="106">
        <v>38951</v>
      </c>
      <c r="E10268" s="190">
        <v>61.47</v>
      </c>
      <c r="F10268" s="190">
        <v>61.13</v>
      </c>
      <c r="J10268" s="106">
        <v>38951</v>
      </c>
      <c r="K10268" s="190">
        <v>11.19</v>
      </c>
      <c r="L10268" s="190">
        <v>11.1</v>
      </c>
    </row>
    <row r="10269" spans="4:12">
      <c r="D10269" s="106">
        <v>38950</v>
      </c>
      <c r="E10269" s="190">
        <v>61.11</v>
      </c>
      <c r="F10269" s="190">
        <v>61.459989999999998</v>
      </c>
      <c r="J10269" s="106">
        <v>38950</v>
      </c>
      <c r="K10269" s="190">
        <v>11.21</v>
      </c>
      <c r="L10269" s="190">
        <v>11.21</v>
      </c>
    </row>
    <row r="10270" spans="4:12">
      <c r="D10270" s="106">
        <v>38947</v>
      </c>
      <c r="E10270" s="190">
        <v>61.229990000000001</v>
      </c>
      <c r="F10270" s="190">
        <v>61.11</v>
      </c>
      <c r="J10270" s="106">
        <v>38947</v>
      </c>
      <c r="K10270" s="190">
        <v>11.29</v>
      </c>
      <c r="L10270" s="190">
        <v>11.25</v>
      </c>
    </row>
    <row r="10271" spans="4:12">
      <c r="D10271" s="106">
        <v>38946</v>
      </c>
      <c r="E10271" s="190">
        <v>60.61</v>
      </c>
      <c r="F10271" s="190">
        <v>61.229990000000001</v>
      </c>
      <c r="J10271" s="106">
        <v>38946</v>
      </c>
      <c r="K10271" s="190">
        <v>11.2</v>
      </c>
      <c r="L10271" s="190">
        <v>11.23</v>
      </c>
    </row>
    <row r="10272" spans="4:12">
      <c r="D10272" s="106">
        <v>38945</v>
      </c>
      <c r="E10272" s="190">
        <v>60.670009999999998</v>
      </c>
      <c r="F10272" s="190">
        <v>60.61</v>
      </c>
      <c r="J10272" s="106">
        <v>38945</v>
      </c>
      <c r="K10272" s="190">
        <v>11.02</v>
      </c>
      <c r="L10272" s="190">
        <v>11.2</v>
      </c>
    </row>
    <row r="10273" spans="4:12">
      <c r="D10273" s="106">
        <v>38944</v>
      </c>
      <c r="E10273" s="190">
        <v>60.540010000000002</v>
      </c>
      <c r="F10273" s="190">
        <v>60.52</v>
      </c>
      <c r="J10273" s="106">
        <v>38944</v>
      </c>
      <c r="K10273" s="190">
        <v>11.05</v>
      </c>
      <c r="L10273" s="190">
        <v>11.04</v>
      </c>
    </row>
    <row r="10274" spans="4:12">
      <c r="D10274" s="106">
        <v>38943</v>
      </c>
      <c r="E10274" s="190">
        <v>60.5</v>
      </c>
      <c r="F10274" s="190">
        <v>60.21</v>
      </c>
      <c r="J10274" s="106">
        <v>38943</v>
      </c>
      <c r="K10274" s="190">
        <v>11.04</v>
      </c>
      <c r="L10274" s="190">
        <v>10.87</v>
      </c>
    </row>
    <row r="10275" spans="4:12">
      <c r="D10275" s="106">
        <v>38940</v>
      </c>
      <c r="E10275" s="190">
        <v>60.289990000000003</v>
      </c>
      <c r="F10275" s="190">
        <v>60.05</v>
      </c>
      <c r="J10275" s="106">
        <v>38940</v>
      </c>
      <c r="K10275" s="190">
        <v>10.95</v>
      </c>
      <c r="L10275" s="190">
        <v>10.96</v>
      </c>
    </row>
    <row r="10276" spans="4:12">
      <c r="D10276" s="106">
        <v>38939</v>
      </c>
      <c r="E10276" s="190">
        <v>59.76</v>
      </c>
      <c r="F10276" s="190">
        <v>60.289990000000003</v>
      </c>
      <c r="J10276" s="106">
        <v>38939</v>
      </c>
      <c r="K10276" s="190">
        <v>11.07</v>
      </c>
      <c r="L10276" s="190">
        <v>11</v>
      </c>
    </row>
    <row r="10277" spans="4:12">
      <c r="D10277" s="106">
        <v>38938</v>
      </c>
      <c r="E10277" s="190">
        <v>60.540010000000002</v>
      </c>
      <c r="F10277" s="190">
        <v>59.860010000000003</v>
      </c>
      <c r="J10277" s="106">
        <v>38938</v>
      </c>
      <c r="K10277" s="190">
        <v>11.34</v>
      </c>
      <c r="L10277" s="190">
        <v>11.14</v>
      </c>
    </row>
    <row r="10278" spans="4:12">
      <c r="D10278" s="106">
        <v>38937</v>
      </c>
      <c r="E10278" s="190">
        <v>60.509990000000002</v>
      </c>
      <c r="F10278" s="190">
        <v>60.46</v>
      </c>
      <c r="J10278" s="106">
        <v>38937</v>
      </c>
      <c r="K10278" s="190">
        <v>11.32</v>
      </c>
      <c r="L10278" s="190">
        <v>11.24</v>
      </c>
    </row>
    <row r="10279" spans="4:12">
      <c r="D10279" s="106">
        <v>38936</v>
      </c>
      <c r="E10279" s="190">
        <v>59.899990000000003</v>
      </c>
      <c r="F10279" s="190">
        <v>60.48</v>
      </c>
      <c r="J10279" s="106">
        <v>38936</v>
      </c>
      <c r="K10279" s="190">
        <v>11.55</v>
      </c>
      <c r="L10279" s="190">
        <v>11.32</v>
      </c>
    </row>
    <row r="10280" spans="4:12">
      <c r="D10280" s="106">
        <v>38933</v>
      </c>
      <c r="E10280" s="190">
        <v>60.090009999999999</v>
      </c>
      <c r="F10280" s="190">
        <v>60.130009999999999</v>
      </c>
      <c r="J10280" s="106">
        <v>38933</v>
      </c>
      <c r="K10280" s="190">
        <v>11.98</v>
      </c>
      <c r="L10280" s="190">
        <v>11.57</v>
      </c>
    </row>
    <row r="10281" spans="4:12">
      <c r="D10281" s="106">
        <v>38932</v>
      </c>
      <c r="E10281" s="190">
        <v>60.400010000000002</v>
      </c>
      <c r="F10281" s="190">
        <v>60.14</v>
      </c>
      <c r="J10281" s="106">
        <v>38932</v>
      </c>
      <c r="K10281" s="190">
        <v>12.01</v>
      </c>
      <c r="L10281" s="190">
        <v>11.88</v>
      </c>
    </row>
    <row r="10282" spans="4:12">
      <c r="D10282" s="106">
        <v>38931</v>
      </c>
      <c r="E10282" s="190">
        <v>60.599989999999998</v>
      </c>
      <c r="F10282" s="190">
        <v>60.32</v>
      </c>
      <c r="J10282" s="106">
        <v>38931</v>
      </c>
      <c r="K10282" s="190">
        <v>10.95</v>
      </c>
      <c r="L10282" s="190">
        <v>11.7</v>
      </c>
    </row>
    <row r="10283" spans="4:12">
      <c r="D10283" s="106">
        <v>38930</v>
      </c>
      <c r="E10283" s="190">
        <v>60.469990000000003</v>
      </c>
      <c r="F10283" s="190">
        <v>60.419989999999999</v>
      </c>
      <c r="J10283" s="106">
        <v>38930</v>
      </c>
      <c r="K10283" s="190">
        <v>10.85</v>
      </c>
      <c r="L10283" s="190">
        <v>10.9</v>
      </c>
    </row>
    <row r="10284" spans="4:12">
      <c r="D10284" s="106">
        <v>38929</v>
      </c>
      <c r="E10284" s="190">
        <v>60.82</v>
      </c>
      <c r="F10284" s="190">
        <v>60.469990000000003</v>
      </c>
      <c r="J10284" s="106">
        <v>38929</v>
      </c>
      <c r="K10284" s="190">
        <v>11.02</v>
      </c>
      <c r="L10284" s="190">
        <v>10.89</v>
      </c>
    </row>
    <row r="10285" spans="4:12">
      <c r="D10285" s="106">
        <v>38926</v>
      </c>
      <c r="E10285" s="190">
        <v>60.689990000000002</v>
      </c>
      <c r="F10285" s="190">
        <v>60.850009999999997</v>
      </c>
      <c r="J10285" s="106">
        <v>38926</v>
      </c>
      <c r="K10285" s="190">
        <v>10.79</v>
      </c>
      <c r="L10285" s="190">
        <v>11.01</v>
      </c>
    </row>
    <row r="10286" spans="4:12">
      <c r="D10286" s="106">
        <v>38925</v>
      </c>
      <c r="E10286" s="190">
        <v>61.02</v>
      </c>
      <c r="F10286" s="190">
        <v>60.649990000000003</v>
      </c>
      <c r="J10286" s="106">
        <v>38925</v>
      </c>
      <c r="K10286" s="190">
        <v>10.89</v>
      </c>
      <c r="L10286" s="190">
        <v>10.73</v>
      </c>
    </row>
    <row r="10287" spans="4:12">
      <c r="D10287" s="106">
        <v>38924</v>
      </c>
      <c r="E10287" s="190">
        <v>61.18</v>
      </c>
      <c r="F10287" s="190">
        <v>60.77</v>
      </c>
      <c r="J10287" s="106">
        <v>38924</v>
      </c>
      <c r="K10287" s="190">
        <v>10.83</v>
      </c>
      <c r="L10287" s="190">
        <v>10.87</v>
      </c>
    </row>
    <row r="10288" spans="4:12">
      <c r="D10288" s="106">
        <v>38923</v>
      </c>
      <c r="E10288" s="190">
        <v>61.549990000000001</v>
      </c>
      <c r="F10288" s="190">
        <v>61.330010000000001</v>
      </c>
      <c r="J10288" s="106">
        <v>38923</v>
      </c>
      <c r="K10288" s="190">
        <v>10.67</v>
      </c>
      <c r="L10288" s="190">
        <v>10.82</v>
      </c>
    </row>
    <row r="10289" spans="4:12">
      <c r="D10289" s="106">
        <v>38922</v>
      </c>
      <c r="E10289" s="190">
        <v>60.52</v>
      </c>
      <c r="F10289" s="190">
        <v>61.780009999999997</v>
      </c>
      <c r="J10289" s="106">
        <v>38922</v>
      </c>
      <c r="K10289" s="190">
        <v>10.56</v>
      </c>
      <c r="L10289" s="190">
        <v>10.58</v>
      </c>
    </row>
    <row r="10290" spans="4:12">
      <c r="D10290" s="106">
        <v>38919</v>
      </c>
      <c r="E10290" s="190">
        <v>62.380009999999999</v>
      </c>
      <c r="F10290" s="190">
        <v>62.08</v>
      </c>
      <c r="J10290" s="106">
        <v>38919</v>
      </c>
      <c r="K10290" s="190">
        <v>10.54</v>
      </c>
      <c r="L10290" s="190">
        <v>10.45</v>
      </c>
    </row>
    <row r="10291" spans="4:12">
      <c r="D10291" s="106">
        <v>38918</v>
      </c>
      <c r="E10291" s="190">
        <v>60.57</v>
      </c>
      <c r="F10291" s="190">
        <v>61.99</v>
      </c>
      <c r="J10291" s="106">
        <v>38918</v>
      </c>
      <c r="K10291" s="190">
        <v>10.55</v>
      </c>
      <c r="L10291" s="190">
        <v>10.54</v>
      </c>
    </row>
    <row r="10292" spans="4:12">
      <c r="D10292" s="106">
        <v>38917</v>
      </c>
      <c r="E10292" s="190">
        <v>60.75</v>
      </c>
      <c r="F10292" s="190">
        <v>60.57</v>
      </c>
      <c r="J10292" s="106">
        <v>38917</v>
      </c>
      <c r="K10292" s="190">
        <v>10.35</v>
      </c>
      <c r="L10292" s="190">
        <v>10.45</v>
      </c>
    </row>
    <row r="10293" spans="4:12">
      <c r="D10293" s="106">
        <v>38916</v>
      </c>
      <c r="E10293" s="190">
        <v>59.929989999999997</v>
      </c>
      <c r="F10293" s="190">
        <v>60.5</v>
      </c>
      <c r="J10293" s="106">
        <v>38916</v>
      </c>
      <c r="K10293" s="190">
        <v>10.220000000000001</v>
      </c>
      <c r="L10293" s="190">
        <v>10.31</v>
      </c>
    </row>
    <row r="10294" spans="4:12">
      <c r="D10294" s="106">
        <v>38915</v>
      </c>
      <c r="E10294" s="190">
        <v>59.65</v>
      </c>
      <c r="F10294" s="190">
        <v>59.899990000000003</v>
      </c>
      <c r="J10294" s="106">
        <v>38915</v>
      </c>
      <c r="K10294" s="190">
        <v>10.28</v>
      </c>
      <c r="L10294" s="190">
        <v>10.220000000000001</v>
      </c>
    </row>
    <row r="10295" spans="4:12">
      <c r="D10295" s="106">
        <v>38912</v>
      </c>
      <c r="E10295" s="190">
        <v>59.809989999999999</v>
      </c>
      <c r="F10295" s="190">
        <v>59.749980000000001</v>
      </c>
      <c r="J10295" s="106">
        <v>38912</v>
      </c>
      <c r="K10295" s="190">
        <v>10.27</v>
      </c>
      <c r="L10295" s="190">
        <v>10.28</v>
      </c>
    </row>
    <row r="10296" spans="4:12">
      <c r="D10296" s="106">
        <v>38911</v>
      </c>
      <c r="E10296" s="190">
        <v>61.249989999999997</v>
      </c>
      <c r="F10296" s="190">
        <v>59.809989999999999</v>
      </c>
      <c r="J10296" s="106">
        <v>38911</v>
      </c>
      <c r="K10296" s="190">
        <v>10.18</v>
      </c>
      <c r="L10296" s="190">
        <v>10.3</v>
      </c>
    </row>
    <row r="10297" spans="4:12">
      <c r="D10297" s="106">
        <v>38910</v>
      </c>
      <c r="E10297" s="190">
        <v>61.98001</v>
      </c>
      <c r="F10297" s="190">
        <v>61.499989999999997</v>
      </c>
      <c r="J10297" s="106">
        <v>38910</v>
      </c>
      <c r="K10297" s="190">
        <v>10.38</v>
      </c>
      <c r="L10297" s="190">
        <v>10.18</v>
      </c>
    </row>
    <row r="10298" spans="4:12">
      <c r="D10298" s="106">
        <v>38909</v>
      </c>
      <c r="E10298" s="190">
        <v>61.9</v>
      </c>
      <c r="F10298" s="190">
        <v>61.83</v>
      </c>
      <c r="J10298" s="106">
        <v>38909</v>
      </c>
      <c r="K10298" s="190">
        <v>10.84</v>
      </c>
      <c r="L10298" s="190">
        <v>10.34</v>
      </c>
    </row>
    <row r="10299" spans="4:12">
      <c r="D10299" s="106">
        <v>38908</v>
      </c>
      <c r="E10299" s="190">
        <v>61.639989999999997</v>
      </c>
      <c r="F10299" s="190">
        <v>61.840009999999999</v>
      </c>
      <c r="J10299" s="106">
        <v>38908</v>
      </c>
      <c r="K10299" s="190">
        <v>10.94</v>
      </c>
      <c r="L10299" s="190">
        <v>10.89</v>
      </c>
    </row>
    <row r="10300" spans="4:12">
      <c r="D10300" s="106">
        <v>38905</v>
      </c>
      <c r="E10300" s="190">
        <v>60.990009999999998</v>
      </c>
      <c r="F10300" s="190">
        <v>61.49</v>
      </c>
      <c r="J10300" s="106">
        <v>38905</v>
      </c>
      <c r="K10300" s="190">
        <v>10.8</v>
      </c>
      <c r="L10300" s="190">
        <v>10.97</v>
      </c>
    </row>
    <row r="10301" spans="4:12">
      <c r="D10301" s="106">
        <v>38904</v>
      </c>
      <c r="E10301" s="190">
        <v>60.98</v>
      </c>
      <c r="F10301" s="190">
        <v>61</v>
      </c>
      <c r="J10301" s="106">
        <v>38904</v>
      </c>
      <c r="K10301" s="190">
        <v>11.04</v>
      </c>
      <c r="L10301" s="190">
        <v>10.82</v>
      </c>
    </row>
    <row r="10302" spans="4:12">
      <c r="D10302" s="106">
        <v>38903</v>
      </c>
      <c r="E10302" s="190">
        <v>61.249989999999997</v>
      </c>
      <c r="F10302" s="190">
        <v>61.030009999999997</v>
      </c>
      <c r="J10302" s="106">
        <v>38903</v>
      </c>
      <c r="K10302" s="190">
        <v>10.83</v>
      </c>
      <c r="L10302" s="190">
        <v>11.05</v>
      </c>
    </row>
    <row r="10303" spans="4:12">
      <c r="D10303" s="106">
        <v>38901</v>
      </c>
      <c r="E10303" s="190">
        <v>61.45</v>
      </c>
      <c r="F10303" s="190">
        <v>61.38</v>
      </c>
      <c r="J10303" s="106">
        <v>38901</v>
      </c>
      <c r="K10303" s="190">
        <v>10.65</v>
      </c>
      <c r="L10303" s="190">
        <v>10.89</v>
      </c>
    </row>
    <row r="10304" spans="4:12">
      <c r="D10304" s="106">
        <v>38898</v>
      </c>
      <c r="E10304" s="190">
        <v>60.349989999999998</v>
      </c>
      <c r="F10304" s="190">
        <v>60.720010000000002</v>
      </c>
      <c r="J10304" s="106">
        <v>38898</v>
      </c>
      <c r="K10304" s="190">
        <v>10.92</v>
      </c>
      <c r="L10304" s="190">
        <v>10.66</v>
      </c>
    </row>
    <row r="10305" spans="4:12">
      <c r="D10305" s="106">
        <v>38897</v>
      </c>
      <c r="E10305" s="190">
        <v>60.000010000000003</v>
      </c>
      <c r="F10305" s="190">
        <v>60.289990000000003</v>
      </c>
      <c r="J10305" s="106">
        <v>38897</v>
      </c>
      <c r="K10305" s="190">
        <v>10.8</v>
      </c>
      <c r="L10305" s="190">
        <v>10.87</v>
      </c>
    </row>
    <row r="10306" spans="4:12">
      <c r="D10306" s="106">
        <v>38896</v>
      </c>
      <c r="E10306" s="190">
        <v>58.999989999999997</v>
      </c>
      <c r="F10306" s="190">
        <v>59.47</v>
      </c>
      <c r="J10306" s="106">
        <v>38896</v>
      </c>
      <c r="K10306" s="190">
        <v>11.01</v>
      </c>
      <c r="L10306" s="190">
        <v>10.85</v>
      </c>
    </row>
    <row r="10307" spans="4:12">
      <c r="D10307" s="106">
        <v>38895</v>
      </c>
      <c r="E10307" s="190">
        <v>59.06</v>
      </c>
      <c r="F10307" s="190">
        <v>58.900010000000002</v>
      </c>
      <c r="J10307" s="106">
        <v>38895</v>
      </c>
      <c r="K10307" s="190">
        <v>10.9</v>
      </c>
      <c r="L10307" s="190">
        <v>10.97</v>
      </c>
    </row>
    <row r="10308" spans="4:12">
      <c r="D10308" s="106">
        <v>38894</v>
      </c>
      <c r="E10308" s="190">
        <v>58.529989999999998</v>
      </c>
      <c r="F10308" s="190">
        <v>59.179989999999997</v>
      </c>
      <c r="J10308" s="106">
        <v>38894</v>
      </c>
      <c r="K10308" s="190">
        <v>10.86</v>
      </c>
      <c r="L10308" s="190">
        <v>10.9</v>
      </c>
    </row>
    <row r="10309" spans="4:12">
      <c r="D10309" s="106">
        <v>38891</v>
      </c>
      <c r="E10309" s="190">
        <v>58.579990000000002</v>
      </c>
      <c r="F10309" s="190">
        <v>58.55</v>
      </c>
      <c r="J10309" s="106">
        <v>38891</v>
      </c>
      <c r="K10309" s="190">
        <v>10.92</v>
      </c>
      <c r="L10309" s="190">
        <v>10.81</v>
      </c>
    </row>
    <row r="10310" spans="4:12">
      <c r="D10310" s="106">
        <v>38890</v>
      </c>
      <c r="E10310" s="190">
        <v>58.88</v>
      </c>
      <c r="F10310" s="190">
        <v>58.57</v>
      </c>
      <c r="J10310" s="106">
        <v>38890</v>
      </c>
      <c r="K10310" s="190">
        <v>11.03</v>
      </c>
      <c r="L10310" s="190">
        <v>10.92</v>
      </c>
    </row>
    <row r="10311" spans="4:12">
      <c r="D10311" s="106">
        <v>38889</v>
      </c>
      <c r="E10311" s="190">
        <v>58.7</v>
      </c>
      <c r="F10311" s="190">
        <v>58.84</v>
      </c>
      <c r="J10311" s="106">
        <v>38889</v>
      </c>
      <c r="K10311" s="190">
        <v>11.14</v>
      </c>
      <c r="L10311" s="190">
        <v>11</v>
      </c>
    </row>
    <row r="10312" spans="4:12">
      <c r="D10312" s="106">
        <v>38888</v>
      </c>
      <c r="E10312" s="190">
        <v>58.61</v>
      </c>
      <c r="F10312" s="190">
        <v>58.61</v>
      </c>
      <c r="J10312" s="106">
        <v>38888</v>
      </c>
      <c r="K10312" s="190">
        <v>11.45</v>
      </c>
      <c r="L10312" s="190">
        <v>11.16</v>
      </c>
    </row>
    <row r="10313" spans="4:12">
      <c r="D10313" s="106">
        <v>38887</v>
      </c>
      <c r="E10313" s="190">
        <v>58.48</v>
      </c>
      <c r="F10313" s="190">
        <v>58.36</v>
      </c>
      <c r="J10313" s="106">
        <v>38887</v>
      </c>
      <c r="K10313" s="190">
        <v>11.72</v>
      </c>
      <c r="L10313" s="190">
        <v>11.45</v>
      </c>
    </row>
    <row r="10314" spans="4:12">
      <c r="D10314" s="106">
        <v>38884</v>
      </c>
      <c r="E10314" s="190">
        <v>58.23</v>
      </c>
      <c r="F10314" s="190">
        <v>58.380009999999999</v>
      </c>
      <c r="J10314" s="106">
        <v>38884</v>
      </c>
      <c r="K10314" s="190">
        <v>11.81</v>
      </c>
      <c r="L10314" s="190">
        <v>11.67</v>
      </c>
    </row>
    <row r="10315" spans="4:12">
      <c r="D10315" s="106">
        <v>38883</v>
      </c>
      <c r="E10315" s="190">
        <v>57.409990000000001</v>
      </c>
      <c r="F10315" s="190">
        <v>58.48</v>
      </c>
      <c r="J10315" s="106">
        <v>38883</v>
      </c>
      <c r="K10315" s="190">
        <v>11.52</v>
      </c>
      <c r="L10315" s="190">
        <v>11.81</v>
      </c>
    </row>
    <row r="10316" spans="4:12">
      <c r="D10316" s="106">
        <v>38882</v>
      </c>
      <c r="E10316" s="190">
        <v>58.05</v>
      </c>
      <c r="F10316" s="190">
        <v>57.390009999999997</v>
      </c>
      <c r="J10316" s="106">
        <v>38882</v>
      </c>
      <c r="K10316" s="190">
        <v>11.77</v>
      </c>
      <c r="L10316" s="190">
        <v>11.5</v>
      </c>
    </row>
    <row r="10317" spans="4:12">
      <c r="D10317" s="106">
        <v>38881</v>
      </c>
      <c r="E10317" s="190">
        <v>58.01</v>
      </c>
      <c r="F10317" s="190">
        <v>58.05</v>
      </c>
      <c r="J10317" s="106">
        <v>38881</v>
      </c>
      <c r="K10317" s="190">
        <v>12.13</v>
      </c>
      <c r="L10317" s="190">
        <v>11.76</v>
      </c>
    </row>
    <row r="10318" spans="4:12">
      <c r="D10318" s="106">
        <v>38880</v>
      </c>
      <c r="E10318" s="190">
        <v>58.619990000000001</v>
      </c>
      <c r="F10318" s="190">
        <v>58.01</v>
      </c>
      <c r="J10318" s="106">
        <v>38880</v>
      </c>
      <c r="K10318" s="190">
        <v>12.32</v>
      </c>
      <c r="L10318" s="190">
        <v>12.19</v>
      </c>
    </row>
    <row r="10319" spans="4:12">
      <c r="D10319" s="106">
        <v>38877</v>
      </c>
      <c r="E10319" s="190">
        <v>58.849989999999998</v>
      </c>
      <c r="F10319" s="190">
        <v>58.54</v>
      </c>
      <c r="J10319" s="106">
        <v>38877</v>
      </c>
      <c r="K10319" s="190">
        <v>12.62</v>
      </c>
      <c r="L10319" s="190">
        <v>12.31</v>
      </c>
    </row>
    <row r="10320" spans="4:12">
      <c r="D10320" s="106">
        <v>38876</v>
      </c>
      <c r="E10320" s="190">
        <v>58.849989999999998</v>
      </c>
      <c r="F10320" s="190">
        <v>58.970010000000002</v>
      </c>
      <c r="J10320" s="106">
        <v>38876</v>
      </c>
      <c r="K10320" s="190">
        <v>12.68</v>
      </c>
      <c r="L10320" s="190">
        <v>12.58</v>
      </c>
    </row>
    <row r="10321" spans="4:12">
      <c r="D10321" s="106">
        <v>38875</v>
      </c>
      <c r="E10321" s="190">
        <v>58.900010000000002</v>
      </c>
      <c r="F10321" s="190">
        <v>58.780009999999997</v>
      </c>
      <c r="J10321" s="106">
        <v>38875</v>
      </c>
      <c r="K10321" s="190">
        <v>12.73</v>
      </c>
      <c r="L10321" s="190">
        <v>12.71</v>
      </c>
    </row>
    <row r="10322" spans="4:12">
      <c r="D10322" s="106">
        <v>38874</v>
      </c>
      <c r="E10322" s="190">
        <v>58.900010000000002</v>
      </c>
      <c r="F10322" s="190">
        <v>58.900010000000002</v>
      </c>
      <c r="J10322" s="106">
        <v>38874</v>
      </c>
      <c r="K10322" s="190">
        <v>12.69</v>
      </c>
      <c r="L10322" s="190">
        <v>12.71</v>
      </c>
    </row>
    <row r="10323" spans="4:12">
      <c r="D10323" s="106">
        <v>38873</v>
      </c>
      <c r="E10323" s="190">
        <v>59.659990000000001</v>
      </c>
      <c r="F10323" s="190">
        <v>58.720010000000002</v>
      </c>
      <c r="J10323" s="106">
        <v>38873</v>
      </c>
      <c r="K10323" s="190">
        <v>13</v>
      </c>
      <c r="L10323" s="190">
        <v>12.69</v>
      </c>
    </row>
    <row r="10324" spans="4:12">
      <c r="D10324" s="106">
        <v>38870</v>
      </c>
      <c r="E10324" s="190">
        <v>59.500019999999999</v>
      </c>
      <c r="F10324" s="190">
        <v>59.73001</v>
      </c>
      <c r="J10324" s="106">
        <v>38870</v>
      </c>
      <c r="K10324" s="190">
        <v>13.2</v>
      </c>
      <c r="L10324" s="190">
        <v>12.96</v>
      </c>
    </row>
    <row r="10325" spans="4:12">
      <c r="D10325" s="106">
        <v>38869</v>
      </c>
      <c r="E10325" s="190">
        <v>58.91</v>
      </c>
      <c r="F10325" s="190">
        <v>59.51</v>
      </c>
      <c r="J10325" s="106">
        <v>38869</v>
      </c>
      <c r="K10325" s="190">
        <v>13.09</v>
      </c>
      <c r="L10325" s="190">
        <v>13.12</v>
      </c>
    </row>
    <row r="10326" spans="4:12">
      <c r="D10326" s="106">
        <v>38868</v>
      </c>
      <c r="E10326" s="190">
        <v>58.5</v>
      </c>
      <c r="F10326" s="190">
        <v>58.88</v>
      </c>
      <c r="J10326" s="106">
        <v>38868</v>
      </c>
      <c r="K10326" s="190">
        <v>12.94</v>
      </c>
      <c r="L10326" s="190">
        <v>13.05</v>
      </c>
    </row>
    <row r="10327" spans="4:12">
      <c r="D10327" s="106">
        <v>38867</v>
      </c>
      <c r="E10327" s="190">
        <v>59.100009999999997</v>
      </c>
      <c r="F10327" s="190">
        <v>58.399990000000003</v>
      </c>
      <c r="J10327" s="106">
        <v>38867</v>
      </c>
      <c r="K10327" s="190">
        <v>13.17</v>
      </c>
      <c r="L10327" s="190">
        <v>12.91</v>
      </c>
    </row>
    <row r="10328" spans="4:12">
      <c r="D10328" s="106">
        <v>38863</v>
      </c>
      <c r="E10328" s="190">
        <v>58.900010000000002</v>
      </c>
      <c r="F10328" s="190">
        <v>59.150010000000002</v>
      </c>
      <c r="J10328" s="106">
        <v>38863</v>
      </c>
      <c r="K10328" s="190">
        <v>12.98</v>
      </c>
      <c r="L10328" s="190">
        <v>13.07</v>
      </c>
    </row>
    <row r="10329" spans="4:12">
      <c r="D10329" s="106">
        <v>38862</v>
      </c>
      <c r="E10329" s="190">
        <v>59.190010000000001</v>
      </c>
      <c r="F10329" s="190">
        <v>58.900010000000002</v>
      </c>
      <c r="J10329" s="106">
        <v>38862</v>
      </c>
      <c r="K10329" s="190">
        <v>12.83</v>
      </c>
      <c r="L10329" s="190">
        <v>12.9</v>
      </c>
    </row>
    <row r="10330" spans="4:12">
      <c r="D10330" s="106">
        <v>38861</v>
      </c>
      <c r="E10330" s="190">
        <v>58.780009999999997</v>
      </c>
      <c r="F10330" s="190">
        <v>59.010010000000001</v>
      </c>
      <c r="J10330" s="106">
        <v>38861</v>
      </c>
      <c r="K10330" s="190">
        <v>12.7</v>
      </c>
      <c r="L10330" s="190">
        <v>12.7</v>
      </c>
    </row>
    <row r="10331" spans="4:12">
      <c r="D10331" s="106">
        <v>38860</v>
      </c>
      <c r="E10331" s="190">
        <v>59.330010000000001</v>
      </c>
      <c r="F10331" s="190">
        <v>58.86</v>
      </c>
      <c r="J10331" s="106">
        <v>38860</v>
      </c>
      <c r="K10331" s="190">
        <v>12.7</v>
      </c>
      <c r="L10331" s="190">
        <v>12.7</v>
      </c>
    </row>
    <row r="10332" spans="4:12">
      <c r="D10332" s="106">
        <v>38859</v>
      </c>
      <c r="E10332" s="190">
        <v>59.260010000000001</v>
      </c>
      <c r="F10332" s="190">
        <v>59.23001</v>
      </c>
      <c r="J10332" s="106">
        <v>38859</v>
      </c>
      <c r="K10332" s="190">
        <v>12.74</v>
      </c>
      <c r="L10332" s="190">
        <v>12.67</v>
      </c>
    </row>
    <row r="10333" spans="4:12">
      <c r="D10333" s="106">
        <v>38856</v>
      </c>
      <c r="E10333" s="190">
        <v>59.58</v>
      </c>
      <c r="F10333" s="190">
        <v>59.359990000000003</v>
      </c>
      <c r="J10333" s="106">
        <v>38856</v>
      </c>
      <c r="K10333" s="190">
        <v>12.46</v>
      </c>
      <c r="L10333" s="190">
        <v>12.74</v>
      </c>
    </row>
    <row r="10334" spans="4:12">
      <c r="D10334" s="106">
        <v>38855</v>
      </c>
      <c r="E10334" s="190">
        <v>59.24</v>
      </c>
      <c r="F10334" s="190">
        <v>59.429989999999997</v>
      </c>
      <c r="J10334" s="106">
        <v>38855</v>
      </c>
      <c r="K10334" s="190">
        <v>12.59</v>
      </c>
      <c r="L10334" s="190">
        <v>12.46</v>
      </c>
    </row>
    <row r="10335" spans="4:12">
      <c r="D10335" s="106">
        <v>38854</v>
      </c>
      <c r="E10335" s="190">
        <v>60.149990000000003</v>
      </c>
      <c r="F10335" s="190">
        <v>59.24</v>
      </c>
      <c r="J10335" s="106">
        <v>38854</v>
      </c>
      <c r="K10335" s="190">
        <v>12.6</v>
      </c>
      <c r="L10335" s="190">
        <v>12.53</v>
      </c>
    </row>
    <row r="10336" spans="4:12">
      <c r="D10336" s="106">
        <v>38853</v>
      </c>
      <c r="E10336" s="190">
        <v>60.73</v>
      </c>
      <c r="F10336" s="190">
        <v>60.26</v>
      </c>
      <c r="J10336" s="106">
        <v>38853</v>
      </c>
      <c r="K10336" s="190">
        <v>13.05</v>
      </c>
      <c r="L10336" s="190">
        <v>12.6</v>
      </c>
    </row>
    <row r="10337" spans="4:12">
      <c r="D10337" s="106">
        <v>38852</v>
      </c>
      <c r="E10337" s="190">
        <v>60.19</v>
      </c>
      <c r="F10337" s="190">
        <v>60.649990000000003</v>
      </c>
      <c r="J10337" s="106">
        <v>38852</v>
      </c>
      <c r="K10337" s="190">
        <v>12.97</v>
      </c>
      <c r="L10337" s="190">
        <v>13.03</v>
      </c>
    </row>
    <row r="10338" spans="4:12">
      <c r="D10338" s="106">
        <v>38849</v>
      </c>
      <c r="E10338" s="190">
        <v>60.55</v>
      </c>
      <c r="F10338" s="190">
        <v>60.090009999999999</v>
      </c>
      <c r="J10338" s="106">
        <v>38849</v>
      </c>
      <c r="K10338" s="190">
        <v>13.14</v>
      </c>
      <c r="L10338" s="190">
        <v>13</v>
      </c>
    </row>
    <row r="10339" spans="4:12">
      <c r="D10339" s="106">
        <v>38848</v>
      </c>
      <c r="E10339" s="190">
        <v>60.469990000000003</v>
      </c>
      <c r="F10339" s="190">
        <v>60.55</v>
      </c>
      <c r="J10339" s="106">
        <v>38848</v>
      </c>
      <c r="K10339" s="190">
        <v>13.35</v>
      </c>
      <c r="L10339" s="190">
        <v>13.11</v>
      </c>
    </row>
    <row r="10340" spans="4:12">
      <c r="D10340" s="106">
        <v>38847</v>
      </c>
      <c r="E10340" s="190">
        <v>60.39</v>
      </c>
      <c r="F10340" s="190">
        <v>60.57</v>
      </c>
      <c r="J10340" s="106">
        <v>38847</v>
      </c>
      <c r="K10340" s="190">
        <v>13.41</v>
      </c>
      <c r="L10340" s="190">
        <v>13.35</v>
      </c>
    </row>
    <row r="10341" spans="4:12">
      <c r="D10341" s="106">
        <v>38846</v>
      </c>
      <c r="E10341" s="190">
        <v>60.540010000000002</v>
      </c>
      <c r="F10341" s="190">
        <v>60.39</v>
      </c>
      <c r="J10341" s="106">
        <v>38846</v>
      </c>
      <c r="K10341" s="190">
        <v>13.13</v>
      </c>
      <c r="L10341" s="190">
        <v>13.4</v>
      </c>
    </row>
    <row r="10342" spans="4:12">
      <c r="D10342" s="106">
        <v>38845</v>
      </c>
      <c r="E10342" s="190">
        <v>60.75</v>
      </c>
      <c r="F10342" s="190">
        <v>60.540010000000002</v>
      </c>
      <c r="J10342" s="106">
        <v>38845</v>
      </c>
      <c r="K10342" s="190">
        <v>13.17</v>
      </c>
      <c r="L10342" s="190">
        <v>13.13</v>
      </c>
    </row>
    <row r="10343" spans="4:12">
      <c r="D10343" s="106">
        <v>38842</v>
      </c>
      <c r="E10343" s="190">
        <v>60.169989999999999</v>
      </c>
      <c r="F10343" s="190">
        <v>61.009990000000002</v>
      </c>
      <c r="J10343" s="106">
        <v>38842</v>
      </c>
      <c r="K10343" s="190">
        <v>13.29</v>
      </c>
      <c r="L10343" s="190">
        <v>13.11</v>
      </c>
    </row>
    <row r="10344" spans="4:12">
      <c r="D10344" s="106">
        <v>38841</v>
      </c>
      <c r="E10344" s="190">
        <v>59.6</v>
      </c>
      <c r="F10344" s="190">
        <v>60.090009999999999</v>
      </c>
      <c r="J10344" s="106">
        <v>38841</v>
      </c>
      <c r="K10344" s="190">
        <v>13.25</v>
      </c>
      <c r="L10344" s="190">
        <v>13.02</v>
      </c>
    </row>
    <row r="10345" spans="4:12">
      <c r="D10345" s="106">
        <v>38840</v>
      </c>
      <c r="E10345" s="190">
        <v>59.440010000000001</v>
      </c>
      <c r="F10345" s="190">
        <v>59.45</v>
      </c>
      <c r="J10345" s="106">
        <v>38840</v>
      </c>
      <c r="K10345" s="190">
        <v>13.71</v>
      </c>
      <c r="L10345" s="190">
        <v>13.16</v>
      </c>
    </row>
    <row r="10346" spans="4:12">
      <c r="D10346" s="106">
        <v>38839</v>
      </c>
      <c r="E10346" s="190">
        <v>59.530009999999997</v>
      </c>
      <c r="F10346" s="190">
        <v>59.440010000000001</v>
      </c>
      <c r="J10346" s="106">
        <v>38839</v>
      </c>
      <c r="K10346" s="190">
        <v>13.17</v>
      </c>
      <c r="L10346" s="190">
        <v>13.31</v>
      </c>
    </row>
    <row r="10347" spans="4:12">
      <c r="D10347" s="106">
        <v>38838</v>
      </c>
      <c r="E10347" s="190">
        <v>60.149990000000003</v>
      </c>
      <c r="F10347" s="190">
        <v>59.41001</v>
      </c>
      <c r="J10347" s="106">
        <v>38838</v>
      </c>
      <c r="K10347" s="190">
        <v>13.66</v>
      </c>
      <c r="L10347" s="190">
        <v>13.17</v>
      </c>
    </row>
    <row r="10348" spans="4:12">
      <c r="D10348" s="106">
        <v>38835</v>
      </c>
      <c r="E10348" s="190">
        <v>59.749980000000001</v>
      </c>
      <c r="F10348" s="190">
        <v>60.109990000000003</v>
      </c>
      <c r="J10348" s="106">
        <v>38835</v>
      </c>
      <c r="K10348" s="190">
        <v>13.5</v>
      </c>
      <c r="L10348" s="190">
        <v>13.56</v>
      </c>
    </row>
    <row r="10349" spans="4:12">
      <c r="D10349" s="106">
        <v>38834</v>
      </c>
      <c r="E10349" s="190">
        <v>59.100009999999997</v>
      </c>
      <c r="F10349" s="190">
        <v>59.749980000000001</v>
      </c>
      <c r="J10349" s="106">
        <v>38834</v>
      </c>
      <c r="K10349" s="190">
        <v>13.2</v>
      </c>
      <c r="L10349" s="190">
        <v>13.31</v>
      </c>
    </row>
    <row r="10350" spans="4:12">
      <c r="D10350" s="106">
        <v>38833</v>
      </c>
      <c r="E10350" s="190">
        <v>58.110010000000003</v>
      </c>
      <c r="F10350" s="190">
        <v>58.36</v>
      </c>
      <c r="J10350" s="106">
        <v>38833</v>
      </c>
      <c r="K10350" s="190">
        <v>13.2</v>
      </c>
      <c r="L10350" s="190">
        <v>13.19</v>
      </c>
    </row>
    <row r="10351" spans="4:12">
      <c r="D10351" s="106">
        <v>38832</v>
      </c>
      <c r="E10351" s="190">
        <v>58.150010000000002</v>
      </c>
      <c r="F10351" s="190">
        <v>57.989989999999999</v>
      </c>
      <c r="J10351" s="106">
        <v>38832</v>
      </c>
      <c r="K10351" s="190">
        <v>13.08</v>
      </c>
      <c r="L10351" s="190">
        <v>13.19</v>
      </c>
    </row>
    <row r="10352" spans="4:12">
      <c r="D10352" s="106">
        <v>38831</v>
      </c>
      <c r="E10352" s="190">
        <v>58.000010000000003</v>
      </c>
      <c r="F10352" s="190">
        <v>57.98</v>
      </c>
      <c r="J10352" s="106">
        <v>38831</v>
      </c>
      <c r="K10352" s="190">
        <v>13.08</v>
      </c>
      <c r="L10352" s="190">
        <v>13.01</v>
      </c>
    </row>
    <row r="10353" spans="4:12">
      <c r="D10353" s="106">
        <v>38828</v>
      </c>
      <c r="E10353" s="190">
        <v>57.849989999999998</v>
      </c>
      <c r="F10353" s="190">
        <v>58.000010000000003</v>
      </c>
      <c r="J10353" s="106">
        <v>38828</v>
      </c>
      <c r="K10353" s="190">
        <v>13.05</v>
      </c>
      <c r="L10353" s="190">
        <v>13.05</v>
      </c>
    </row>
    <row r="10354" spans="4:12">
      <c r="D10354" s="106">
        <v>38827</v>
      </c>
      <c r="E10354" s="190">
        <v>57.06</v>
      </c>
      <c r="F10354" s="190">
        <v>57.520009999999999</v>
      </c>
      <c r="J10354" s="106">
        <v>38827</v>
      </c>
      <c r="K10354" s="190">
        <v>12.95</v>
      </c>
      <c r="L10354" s="190">
        <v>12.93</v>
      </c>
    </row>
    <row r="10355" spans="4:12">
      <c r="D10355" s="106">
        <v>38826</v>
      </c>
      <c r="E10355" s="190">
        <v>56.850009999999997</v>
      </c>
      <c r="F10355" s="190">
        <v>56.830010000000001</v>
      </c>
      <c r="J10355" s="106">
        <v>38826</v>
      </c>
      <c r="K10355" s="190">
        <v>12.82</v>
      </c>
      <c r="L10355" s="190">
        <v>12.9</v>
      </c>
    </row>
    <row r="10356" spans="4:12">
      <c r="D10356" s="106">
        <v>38825</v>
      </c>
      <c r="E10356" s="190">
        <v>56.779989999999998</v>
      </c>
      <c r="F10356" s="190">
        <v>57.010010000000001</v>
      </c>
      <c r="J10356" s="106">
        <v>38825</v>
      </c>
      <c r="K10356" s="190">
        <v>12.85</v>
      </c>
      <c r="L10356" s="190">
        <v>12.82</v>
      </c>
    </row>
    <row r="10357" spans="4:12">
      <c r="D10357" s="106">
        <v>38824</v>
      </c>
      <c r="E10357" s="190">
        <v>56.490009999999998</v>
      </c>
      <c r="F10357" s="190">
        <v>56.459989999999998</v>
      </c>
      <c r="J10357" s="106">
        <v>38824</v>
      </c>
      <c r="K10357" s="190">
        <v>12.71</v>
      </c>
      <c r="L10357" s="190">
        <v>12.79</v>
      </c>
    </row>
    <row r="10358" spans="4:12">
      <c r="D10358" s="106">
        <v>38820</v>
      </c>
      <c r="E10358" s="190">
        <v>55.939990000000002</v>
      </c>
      <c r="F10358" s="190">
        <v>56.580010000000001</v>
      </c>
      <c r="J10358" s="106">
        <v>38820</v>
      </c>
      <c r="K10358" s="190">
        <v>12.56</v>
      </c>
      <c r="L10358" s="190">
        <v>12.68</v>
      </c>
    </row>
    <row r="10359" spans="4:12">
      <c r="D10359" s="106">
        <v>38819</v>
      </c>
      <c r="E10359" s="190">
        <v>56.38</v>
      </c>
      <c r="F10359" s="190">
        <v>56.52</v>
      </c>
      <c r="J10359" s="106">
        <v>38819</v>
      </c>
      <c r="K10359" s="190">
        <v>12.85</v>
      </c>
      <c r="L10359" s="190">
        <v>12.55</v>
      </c>
    </row>
    <row r="10360" spans="4:12">
      <c r="D10360" s="106">
        <v>38818</v>
      </c>
      <c r="E10360" s="190">
        <v>57.13</v>
      </c>
      <c r="F10360" s="190">
        <v>56.43</v>
      </c>
      <c r="J10360" s="106">
        <v>38818</v>
      </c>
      <c r="K10360" s="190">
        <v>12.58</v>
      </c>
      <c r="L10360" s="190">
        <v>12.94</v>
      </c>
    </row>
    <row r="10361" spans="4:12">
      <c r="D10361" s="106">
        <v>38817</v>
      </c>
      <c r="E10361" s="190">
        <v>56.710009999999997</v>
      </c>
      <c r="F10361" s="190">
        <v>57.120010000000001</v>
      </c>
      <c r="J10361" s="106">
        <v>38817</v>
      </c>
      <c r="K10361" s="190">
        <v>13.75</v>
      </c>
      <c r="L10361" s="190">
        <v>13</v>
      </c>
    </row>
    <row r="10362" spans="4:12">
      <c r="D10362" s="106">
        <v>38814</v>
      </c>
      <c r="E10362" s="190">
        <v>57.6</v>
      </c>
      <c r="F10362" s="190">
        <v>56.580010000000001</v>
      </c>
      <c r="J10362" s="106">
        <v>38814</v>
      </c>
      <c r="K10362" s="190">
        <v>14.04</v>
      </c>
      <c r="L10362" s="190">
        <v>13.73</v>
      </c>
    </row>
    <row r="10363" spans="4:12">
      <c r="D10363" s="106">
        <v>38813</v>
      </c>
      <c r="E10363" s="190">
        <v>57.44999</v>
      </c>
      <c r="F10363" s="190">
        <v>57.499980000000001</v>
      </c>
      <c r="J10363" s="106">
        <v>38813</v>
      </c>
      <c r="K10363" s="190">
        <v>14.39</v>
      </c>
      <c r="L10363" s="190">
        <v>14.06</v>
      </c>
    </row>
    <row r="10364" spans="4:12">
      <c r="D10364" s="106">
        <v>38812</v>
      </c>
      <c r="E10364" s="190">
        <v>57.30001</v>
      </c>
      <c r="F10364" s="190">
        <v>57.48001</v>
      </c>
      <c r="J10364" s="106">
        <v>38812</v>
      </c>
      <c r="K10364" s="190">
        <v>14.44</v>
      </c>
      <c r="L10364" s="190">
        <v>14.4</v>
      </c>
    </row>
    <row r="10365" spans="4:12">
      <c r="D10365" s="106">
        <v>38811</v>
      </c>
      <c r="E10365" s="190">
        <v>56.999989999999997</v>
      </c>
      <c r="F10365" s="190">
        <v>57.229990000000001</v>
      </c>
      <c r="J10365" s="106">
        <v>38811</v>
      </c>
      <c r="K10365" s="190">
        <v>14.27</v>
      </c>
      <c r="L10365" s="190">
        <v>14.44</v>
      </c>
    </row>
    <row r="10366" spans="4:12">
      <c r="D10366" s="106">
        <v>38810</v>
      </c>
      <c r="E10366" s="190">
        <v>57.35</v>
      </c>
      <c r="F10366" s="190">
        <v>56.99</v>
      </c>
      <c r="J10366" s="106">
        <v>38810</v>
      </c>
      <c r="K10366" s="190">
        <v>14.39</v>
      </c>
      <c r="L10366" s="190">
        <v>14.28</v>
      </c>
    </row>
    <row r="10367" spans="4:12">
      <c r="D10367" s="106">
        <v>38807</v>
      </c>
      <c r="E10367" s="190">
        <v>57.87</v>
      </c>
      <c r="F10367" s="190">
        <v>57.100009999999997</v>
      </c>
      <c r="J10367" s="106">
        <v>38807</v>
      </c>
      <c r="K10367" s="190">
        <v>14.16</v>
      </c>
      <c r="L10367" s="190">
        <v>14.34</v>
      </c>
    </row>
    <row r="10368" spans="4:12">
      <c r="D10368" s="106">
        <v>38806</v>
      </c>
      <c r="E10368" s="190">
        <v>57.340009999999999</v>
      </c>
      <c r="F10368" s="190">
        <v>57.790010000000002</v>
      </c>
      <c r="J10368" s="106">
        <v>38806</v>
      </c>
      <c r="K10368" s="190">
        <v>13.92</v>
      </c>
      <c r="L10368" s="190">
        <v>14.12</v>
      </c>
    </row>
    <row r="10369" spans="4:12">
      <c r="D10369" s="106">
        <v>38805</v>
      </c>
      <c r="E10369" s="190">
        <v>56.749989999999997</v>
      </c>
      <c r="F10369" s="190">
        <v>57.280009999999997</v>
      </c>
      <c r="J10369" s="106">
        <v>38805</v>
      </c>
      <c r="K10369" s="190">
        <v>13.77</v>
      </c>
      <c r="L10369" s="190">
        <v>13.78</v>
      </c>
    </row>
    <row r="10370" spans="4:12">
      <c r="D10370" s="106">
        <v>38804</v>
      </c>
      <c r="E10370" s="190">
        <v>56.599989999999998</v>
      </c>
      <c r="F10370" s="190">
        <v>56.639989999999997</v>
      </c>
      <c r="J10370" s="106">
        <v>38804</v>
      </c>
      <c r="K10370" s="190">
        <v>13.7</v>
      </c>
      <c r="L10370" s="190">
        <v>13.67</v>
      </c>
    </row>
    <row r="10371" spans="4:12">
      <c r="D10371" s="106">
        <v>38803</v>
      </c>
      <c r="E10371" s="190">
        <v>56.620010000000001</v>
      </c>
      <c r="F10371" s="190">
        <v>56.580010000000001</v>
      </c>
      <c r="J10371" s="106">
        <v>38803</v>
      </c>
      <c r="K10371" s="190">
        <v>13.69</v>
      </c>
      <c r="L10371" s="190">
        <v>13.7</v>
      </c>
    </row>
    <row r="10372" spans="4:12">
      <c r="D10372" s="106">
        <v>38800</v>
      </c>
      <c r="E10372" s="190">
        <v>56.79</v>
      </c>
      <c r="F10372" s="190">
        <v>56.620010000000001</v>
      </c>
      <c r="J10372" s="106">
        <v>38800</v>
      </c>
      <c r="K10372" s="190">
        <v>13.94</v>
      </c>
      <c r="L10372" s="190">
        <v>13.68</v>
      </c>
    </row>
    <row r="10373" spans="4:12">
      <c r="D10373" s="106">
        <v>38799</v>
      </c>
      <c r="E10373" s="190">
        <v>57.030009999999997</v>
      </c>
      <c r="F10373" s="190">
        <v>56.79</v>
      </c>
      <c r="J10373" s="106">
        <v>38799</v>
      </c>
      <c r="K10373" s="190">
        <v>14</v>
      </c>
      <c r="L10373" s="190">
        <v>13.98</v>
      </c>
    </row>
    <row r="10374" spans="4:12">
      <c r="D10374" s="106">
        <v>38798</v>
      </c>
      <c r="E10374" s="190">
        <v>57.010010000000001</v>
      </c>
      <c r="F10374" s="190">
        <v>57.02</v>
      </c>
      <c r="J10374" s="106">
        <v>38798</v>
      </c>
      <c r="K10374" s="190">
        <v>13.92</v>
      </c>
      <c r="L10374" s="190">
        <v>14</v>
      </c>
    </row>
    <row r="10375" spans="4:12">
      <c r="D10375" s="106">
        <v>38797</v>
      </c>
      <c r="E10375" s="190">
        <v>57.2</v>
      </c>
      <c r="F10375" s="190">
        <v>56.95</v>
      </c>
      <c r="J10375" s="106">
        <v>38797</v>
      </c>
      <c r="K10375" s="190">
        <v>13.79</v>
      </c>
      <c r="L10375" s="190">
        <v>13.92</v>
      </c>
    </row>
    <row r="10376" spans="4:12">
      <c r="D10376" s="106">
        <v>38796</v>
      </c>
      <c r="E10376" s="190">
        <v>57.30001</v>
      </c>
      <c r="F10376" s="190">
        <v>57.16001</v>
      </c>
      <c r="J10376" s="106">
        <v>38796</v>
      </c>
      <c r="K10376" s="190">
        <v>13.7</v>
      </c>
      <c r="L10376" s="190">
        <v>13.79</v>
      </c>
    </row>
    <row r="10377" spans="4:12">
      <c r="D10377" s="106">
        <v>38793</v>
      </c>
      <c r="E10377" s="190">
        <v>57.55</v>
      </c>
      <c r="F10377" s="190">
        <v>57.15</v>
      </c>
      <c r="J10377" s="106">
        <v>38793</v>
      </c>
      <c r="K10377" s="190">
        <v>13.61</v>
      </c>
      <c r="L10377" s="190">
        <v>13.65</v>
      </c>
    </row>
    <row r="10378" spans="4:12">
      <c r="D10378" s="106">
        <v>38792</v>
      </c>
      <c r="E10378" s="190">
        <v>57.2</v>
      </c>
      <c r="F10378" s="190">
        <v>57.319989999999997</v>
      </c>
      <c r="J10378" s="106">
        <v>38792</v>
      </c>
      <c r="K10378" s="190">
        <v>13.45</v>
      </c>
      <c r="L10378" s="190">
        <v>13.52</v>
      </c>
    </row>
    <row r="10379" spans="4:12">
      <c r="D10379" s="106">
        <v>38791</v>
      </c>
      <c r="E10379" s="190">
        <v>56.98001</v>
      </c>
      <c r="F10379" s="190">
        <v>57.04</v>
      </c>
      <c r="J10379" s="106">
        <v>38791</v>
      </c>
      <c r="K10379" s="190">
        <v>13.5</v>
      </c>
      <c r="L10379" s="190">
        <v>13.48</v>
      </c>
    </row>
    <row r="10380" spans="4:12">
      <c r="D10380" s="106">
        <v>38790</v>
      </c>
      <c r="E10380" s="190">
        <v>56.09</v>
      </c>
      <c r="F10380" s="190">
        <v>56.720010000000002</v>
      </c>
      <c r="J10380" s="106">
        <v>38790</v>
      </c>
      <c r="K10380" s="190">
        <v>13.35</v>
      </c>
      <c r="L10380" s="190">
        <v>13.53</v>
      </c>
    </row>
    <row r="10381" spans="4:12">
      <c r="D10381" s="106">
        <v>38789</v>
      </c>
      <c r="E10381" s="190">
        <v>56.45</v>
      </c>
      <c r="F10381" s="190">
        <v>56.05</v>
      </c>
      <c r="J10381" s="106">
        <v>38789</v>
      </c>
      <c r="K10381" s="190">
        <v>13.33</v>
      </c>
      <c r="L10381" s="190">
        <v>13.38</v>
      </c>
    </row>
    <row r="10385" spans="1:12">
      <c r="D10385" s="190" t="s">
        <v>27970</v>
      </c>
      <c r="E10385" s="190" t="s">
        <v>27971</v>
      </c>
      <c r="F10385" s="190" t="s">
        <v>27982</v>
      </c>
      <c r="J10385" s="190" t="s">
        <v>27970</v>
      </c>
      <c r="K10385" s="190" t="s">
        <v>27971</v>
      </c>
      <c r="L10385" s="190" t="s">
        <v>27982</v>
      </c>
    </row>
    <row r="10386" spans="1:12">
      <c r="D10386" s="106">
        <v>38807</v>
      </c>
      <c r="E10386" s="190">
        <v>42.86</v>
      </c>
      <c r="F10386" s="190">
        <v>42.93</v>
      </c>
      <c r="J10386" s="106">
        <v>38807</v>
      </c>
      <c r="K10386" s="190">
        <v>47.39</v>
      </c>
      <c r="L10386" s="190">
        <v>47.08</v>
      </c>
    </row>
    <row r="10387" spans="1:12">
      <c r="D10387" s="106">
        <v>38806</v>
      </c>
      <c r="E10387" s="190">
        <v>42.75</v>
      </c>
      <c r="F10387" s="190">
        <v>42.74</v>
      </c>
      <c r="J10387" s="106">
        <v>38806</v>
      </c>
      <c r="K10387" s="190">
        <v>47.56</v>
      </c>
      <c r="L10387" s="190">
        <v>47.14</v>
      </c>
    </row>
    <row r="10388" spans="1:12">
      <c r="A10388">
        <v>42</v>
      </c>
      <c r="B10388" s="106">
        <f>D10388</f>
        <v>38805</v>
      </c>
      <c r="C10388" t="str">
        <f>'Competitors list'!D111</f>
        <v>Investors Title Co</v>
      </c>
      <c r="D10388" s="106">
        <v>38805</v>
      </c>
      <c r="E10388" s="190">
        <v>42.89</v>
      </c>
      <c r="F10388" s="190">
        <v>42.9</v>
      </c>
      <c r="G10388">
        <v>42</v>
      </c>
      <c r="H10388" s="106">
        <f>J10388</f>
        <v>38805</v>
      </c>
      <c r="I10388" t="str">
        <f>'Competitors list'!D112</f>
        <v>Stewart Information Services Corp</v>
      </c>
      <c r="J10388" s="106">
        <v>38805</v>
      </c>
      <c r="K10388" s="190">
        <v>46.42</v>
      </c>
      <c r="L10388" s="190">
        <v>47.61</v>
      </c>
    </row>
    <row r="10389" spans="1:12">
      <c r="D10389" s="106">
        <v>38804</v>
      </c>
      <c r="E10389" s="190">
        <v>42.23</v>
      </c>
      <c r="F10389" s="190">
        <v>42.23</v>
      </c>
      <c r="J10389" s="106">
        <v>38804</v>
      </c>
      <c r="K10389" s="190">
        <v>46.63</v>
      </c>
      <c r="L10389" s="190">
        <v>46.52</v>
      </c>
    </row>
    <row r="10390" spans="1:12">
      <c r="D10390" s="106">
        <v>38803</v>
      </c>
      <c r="E10390" s="190">
        <v>42.01</v>
      </c>
      <c r="F10390" s="190">
        <v>42.23</v>
      </c>
      <c r="J10390" s="106">
        <v>38803</v>
      </c>
      <c r="K10390" s="190">
        <v>47.65</v>
      </c>
      <c r="L10390" s="190">
        <v>46.77</v>
      </c>
    </row>
    <row r="10391" spans="1:12">
      <c r="D10391" s="106">
        <v>38800</v>
      </c>
      <c r="E10391" s="190">
        <v>42.75</v>
      </c>
      <c r="F10391" s="190">
        <v>42.75</v>
      </c>
      <c r="J10391" s="106">
        <v>38800</v>
      </c>
      <c r="K10391" s="190">
        <v>47.11</v>
      </c>
      <c r="L10391" s="190">
        <v>47.7</v>
      </c>
    </row>
    <row r="10392" spans="1:12">
      <c r="D10392" s="106">
        <v>38799</v>
      </c>
      <c r="E10392" s="190">
        <v>42.5</v>
      </c>
      <c r="F10392" s="190">
        <v>42.5</v>
      </c>
      <c r="J10392" s="106">
        <v>38799</v>
      </c>
      <c r="K10392" s="190">
        <v>46.86</v>
      </c>
      <c r="L10392" s="190">
        <v>47.28</v>
      </c>
    </row>
    <row r="10393" spans="1:12">
      <c r="D10393" s="106">
        <v>38798</v>
      </c>
      <c r="E10393" s="190">
        <v>42.51</v>
      </c>
      <c r="F10393" s="190">
        <v>42.5</v>
      </c>
      <c r="J10393" s="106">
        <v>38798</v>
      </c>
      <c r="K10393" s="190">
        <v>45.9</v>
      </c>
      <c r="L10393" s="190">
        <v>46.79</v>
      </c>
    </row>
    <row r="10394" spans="1:12">
      <c r="D10394" s="106">
        <v>38797</v>
      </c>
      <c r="E10394" s="190">
        <v>42.5</v>
      </c>
      <c r="F10394" s="190">
        <v>42.5</v>
      </c>
      <c r="J10394" s="106">
        <v>38797</v>
      </c>
      <c r="K10394" s="190">
        <v>47.35</v>
      </c>
      <c r="L10394" s="190">
        <v>46.03</v>
      </c>
    </row>
    <row r="10395" spans="1:12">
      <c r="D10395" s="106">
        <v>38796</v>
      </c>
      <c r="E10395" s="190">
        <v>42.25</v>
      </c>
      <c r="F10395" s="190">
        <v>42.25</v>
      </c>
      <c r="J10395" s="106">
        <v>38796</v>
      </c>
      <c r="K10395" s="190">
        <v>47.1</v>
      </c>
      <c r="L10395" s="190">
        <v>47.29</v>
      </c>
    </row>
    <row r="10396" spans="1:12">
      <c r="D10396" s="106">
        <v>38793</v>
      </c>
      <c r="E10396" s="190">
        <v>43</v>
      </c>
      <c r="F10396" s="190">
        <v>42.01</v>
      </c>
      <c r="J10396" s="106">
        <v>38793</v>
      </c>
      <c r="K10396" s="190">
        <v>47.85</v>
      </c>
      <c r="L10396" s="190">
        <v>47.15</v>
      </c>
    </row>
    <row r="10397" spans="1:12">
      <c r="D10397" s="106">
        <v>38792</v>
      </c>
      <c r="E10397" s="190">
        <v>43</v>
      </c>
      <c r="F10397" s="190">
        <v>43</v>
      </c>
      <c r="J10397" s="106">
        <v>38792</v>
      </c>
      <c r="K10397" s="190">
        <v>47.37</v>
      </c>
      <c r="L10397" s="190">
        <v>47.78</v>
      </c>
    </row>
    <row r="10398" spans="1:12">
      <c r="D10398" s="106">
        <v>38791</v>
      </c>
      <c r="E10398" s="190">
        <v>43</v>
      </c>
      <c r="F10398" s="190">
        <v>43</v>
      </c>
      <c r="J10398" s="106">
        <v>38791</v>
      </c>
      <c r="K10398" s="190">
        <v>47.29</v>
      </c>
      <c r="L10398" s="190">
        <v>47.22</v>
      </c>
    </row>
    <row r="10399" spans="1:12">
      <c r="D10399" s="106">
        <v>38790</v>
      </c>
      <c r="E10399" s="190">
        <v>43.03</v>
      </c>
      <c r="F10399" s="190">
        <v>43.03</v>
      </c>
      <c r="J10399" s="106">
        <v>38790</v>
      </c>
      <c r="K10399" s="190">
        <v>46.15</v>
      </c>
      <c r="L10399" s="190">
        <v>47.22</v>
      </c>
    </row>
    <row r="10400" spans="1:12">
      <c r="D10400" s="106">
        <v>38789</v>
      </c>
      <c r="E10400" s="190">
        <v>43.03</v>
      </c>
      <c r="F10400" s="190">
        <v>43.03</v>
      </c>
      <c r="J10400" s="106">
        <v>38789</v>
      </c>
      <c r="K10400" s="190">
        <v>45.8</v>
      </c>
      <c r="L10400" s="190">
        <v>46.3</v>
      </c>
    </row>
    <row r="10401" spans="4:12">
      <c r="D10401" s="106">
        <v>38786</v>
      </c>
      <c r="E10401" s="190">
        <v>43.03</v>
      </c>
      <c r="F10401" s="190">
        <v>43.03</v>
      </c>
      <c r="J10401" s="106">
        <v>38786</v>
      </c>
      <c r="K10401" s="190">
        <v>45.23</v>
      </c>
      <c r="L10401" s="190">
        <v>45.55</v>
      </c>
    </row>
    <row r="10402" spans="4:12">
      <c r="D10402" s="106">
        <v>38785</v>
      </c>
      <c r="E10402" s="190">
        <v>43.03</v>
      </c>
      <c r="F10402" s="190">
        <v>43.03</v>
      </c>
      <c r="J10402" s="106">
        <v>38785</v>
      </c>
      <c r="K10402" s="190">
        <v>46.18</v>
      </c>
      <c r="L10402" s="190">
        <v>45.17</v>
      </c>
    </row>
    <row r="10403" spans="4:12">
      <c r="D10403" s="106">
        <v>38784</v>
      </c>
      <c r="E10403" s="190">
        <v>43.03</v>
      </c>
      <c r="F10403" s="190">
        <v>43.03</v>
      </c>
      <c r="J10403" s="106">
        <v>38784</v>
      </c>
      <c r="K10403" s="190">
        <v>45.9</v>
      </c>
      <c r="L10403" s="190">
        <v>46.21</v>
      </c>
    </row>
    <row r="10404" spans="4:12">
      <c r="D10404" s="106">
        <v>38783</v>
      </c>
      <c r="E10404" s="190">
        <v>43.03</v>
      </c>
      <c r="F10404" s="190">
        <v>43.03</v>
      </c>
      <c r="J10404" s="106">
        <v>38783</v>
      </c>
      <c r="K10404" s="190">
        <v>45.8</v>
      </c>
      <c r="L10404" s="190">
        <v>45.9</v>
      </c>
    </row>
    <row r="10405" spans="4:12">
      <c r="D10405" s="106">
        <v>38782</v>
      </c>
      <c r="E10405" s="190">
        <v>44.37</v>
      </c>
      <c r="F10405" s="190">
        <v>43.03</v>
      </c>
      <c r="J10405" s="106">
        <v>38782</v>
      </c>
      <c r="K10405" s="190">
        <v>46.1</v>
      </c>
      <c r="L10405" s="190">
        <v>45.87</v>
      </c>
    </row>
    <row r="10406" spans="4:12">
      <c r="D10406" s="106">
        <v>38779</v>
      </c>
      <c r="E10406" s="190">
        <v>44.51</v>
      </c>
      <c r="F10406" s="190">
        <v>44.51</v>
      </c>
      <c r="J10406" s="106">
        <v>38779</v>
      </c>
      <c r="K10406" s="190">
        <v>45.8</v>
      </c>
      <c r="L10406" s="190">
        <v>46.26</v>
      </c>
    </row>
    <row r="10407" spans="4:12">
      <c r="D10407" s="106">
        <v>38778</v>
      </c>
      <c r="E10407" s="190">
        <v>42.37</v>
      </c>
      <c r="F10407" s="190">
        <v>44.38</v>
      </c>
      <c r="J10407" s="106">
        <v>38778</v>
      </c>
      <c r="K10407" s="190">
        <v>47.58</v>
      </c>
      <c r="L10407" s="190">
        <v>45.94</v>
      </c>
    </row>
    <row r="10408" spans="4:12">
      <c r="D10408" s="106">
        <v>38777</v>
      </c>
      <c r="E10408" s="190">
        <v>43.5</v>
      </c>
      <c r="F10408" s="190">
        <v>43.5</v>
      </c>
      <c r="J10408" s="106">
        <v>38777</v>
      </c>
      <c r="K10408" s="190">
        <v>46.97</v>
      </c>
      <c r="L10408" s="190">
        <v>47.75</v>
      </c>
    </row>
    <row r="10409" spans="4:12">
      <c r="D10409" s="106">
        <v>38776</v>
      </c>
      <c r="E10409" s="190">
        <v>43.49</v>
      </c>
      <c r="F10409" s="190">
        <v>43.23</v>
      </c>
      <c r="J10409" s="106">
        <v>38776</v>
      </c>
      <c r="K10409" s="190">
        <v>48</v>
      </c>
      <c r="L10409" s="190">
        <v>46.95</v>
      </c>
    </row>
    <row r="10410" spans="4:12">
      <c r="D10410" s="106">
        <v>38775</v>
      </c>
      <c r="E10410" s="190">
        <v>43.1</v>
      </c>
      <c r="F10410" s="190">
        <v>43.5</v>
      </c>
      <c r="J10410" s="106">
        <v>38775</v>
      </c>
      <c r="K10410" s="190">
        <v>48.9</v>
      </c>
      <c r="L10410" s="190">
        <v>48.25</v>
      </c>
    </row>
    <row r="10411" spans="4:12">
      <c r="D10411" s="106">
        <v>38772</v>
      </c>
      <c r="E10411" s="190">
        <v>42.98</v>
      </c>
      <c r="F10411" s="190">
        <v>42.98</v>
      </c>
      <c r="J10411" s="106">
        <v>38772</v>
      </c>
      <c r="K10411" s="190">
        <v>48</v>
      </c>
      <c r="L10411" s="190">
        <v>48.74</v>
      </c>
    </row>
    <row r="10412" spans="4:12">
      <c r="D10412" s="106">
        <v>38771</v>
      </c>
      <c r="E10412" s="190">
        <v>43.09</v>
      </c>
      <c r="F10412" s="190">
        <v>43.09</v>
      </c>
      <c r="J10412" s="106">
        <v>38771</v>
      </c>
      <c r="K10412" s="190">
        <v>48.31</v>
      </c>
      <c r="L10412" s="190">
        <v>48.18</v>
      </c>
    </row>
    <row r="10413" spans="4:12">
      <c r="D10413" s="106">
        <v>38770</v>
      </c>
      <c r="E10413" s="190">
        <v>44.27</v>
      </c>
      <c r="F10413" s="190">
        <v>44</v>
      </c>
      <c r="J10413" s="106">
        <v>38770</v>
      </c>
      <c r="K10413" s="190">
        <v>47.25</v>
      </c>
      <c r="L10413" s="190">
        <v>48.71</v>
      </c>
    </row>
    <row r="10414" spans="4:12">
      <c r="D10414" s="106">
        <v>38769</v>
      </c>
      <c r="E10414" s="190">
        <v>44.78</v>
      </c>
      <c r="F10414" s="190">
        <v>44.6</v>
      </c>
      <c r="J10414" s="106">
        <v>38769</v>
      </c>
      <c r="K10414" s="190">
        <v>46.95</v>
      </c>
      <c r="L10414" s="190">
        <v>47.03</v>
      </c>
    </row>
    <row r="10415" spans="4:12">
      <c r="D10415" s="106">
        <v>38765</v>
      </c>
      <c r="E10415" s="190">
        <v>43.66</v>
      </c>
      <c r="F10415" s="190">
        <v>43.66</v>
      </c>
      <c r="J10415" s="106">
        <v>38765</v>
      </c>
      <c r="K10415" s="190">
        <v>48.49</v>
      </c>
      <c r="L10415" s="190">
        <v>47.04</v>
      </c>
    </row>
    <row r="10416" spans="4:12">
      <c r="D10416" s="106">
        <v>38764</v>
      </c>
      <c r="E10416" s="190">
        <v>42.93</v>
      </c>
      <c r="F10416" s="190">
        <v>43.57</v>
      </c>
      <c r="J10416" s="106">
        <v>38764</v>
      </c>
      <c r="K10416" s="190">
        <v>51.25</v>
      </c>
      <c r="L10416" s="190">
        <v>48.46</v>
      </c>
    </row>
    <row r="10417" spans="4:12">
      <c r="D10417" s="106">
        <v>38763</v>
      </c>
      <c r="E10417" s="190">
        <v>42.47</v>
      </c>
      <c r="F10417" s="190">
        <v>42.6</v>
      </c>
      <c r="J10417" s="106">
        <v>38763</v>
      </c>
      <c r="K10417" s="190">
        <v>51.65</v>
      </c>
      <c r="L10417" s="190">
        <v>51.35</v>
      </c>
    </row>
    <row r="10418" spans="4:12">
      <c r="D10418" s="106">
        <v>38762</v>
      </c>
      <c r="E10418" s="190">
        <v>42.02</v>
      </c>
      <c r="F10418" s="190">
        <v>41.65</v>
      </c>
      <c r="J10418" s="106">
        <v>38762</v>
      </c>
      <c r="K10418" s="190">
        <v>50.7</v>
      </c>
      <c r="L10418" s="190">
        <v>51.78</v>
      </c>
    </row>
    <row r="10419" spans="4:12">
      <c r="D10419" s="106">
        <v>38761</v>
      </c>
      <c r="E10419" s="190">
        <v>41.4</v>
      </c>
      <c r="F10419" s="190">
        <v>41.33</v>
      </c>
      <c r="J10419" s="106">
        <v>38761</v>
      </c>
      <c r="K10419" s="190">
        <v>51.19</v>
      </c>
      <c r="L10419" s="190">
        <v>50.56</v>
      </c>
    </row>
    <row r="10420" spans="4:12">
      <c r="D10420" s="106">
        <v>38758</v>
      </c>
      <c r="E10420" s="190">
        <v>41.4</v>
      </c>
      <c r="F10420" s="190">
        <v>41.4</v>
      </c>
      <c r="J10420" s="106">
        <v>38758</v>
      </c>
      <c r="K10420" s="190">
        <v>51.8</v>
      </c>
      <c r="L10420" s="190">
        <v>51.19</v>
      </c>
    </row>
    <row r="10421" spans="4:12">
      <c r="D10421" s="106">
        <v>38757</v>
      </c>
      <c r="E10421" s="190">
        <v>42.65</v>
      </c>
      <c r="F10421" s="190">
        <v>41.4</v>
      </c>
      <c r="J10421" s="106">
        <v>38757</v>
      </c>
      <c r="K10421" s="190">
        <v>52.26</v>
      </c>
      <c r="L10421" s="190">
        <v>51.91</v>
      </c>
    </row>
    <row r="10422" spans="4:12">
      <c r="D10422" s="106">
        <v>38756</v>
      </c>
      <c r="E10422" s="190">
        <v>41.01</v>
      </c>
      <c r="F10422" s="190">
        <v>41.07</v>
      </c>
      <c r="J10422" s="106">
        <v>38756</v>
      </c>
      <c r="K10422" s="190">
        <v>52</v>
      </c>
      <c r="L10422" s="190">
        <v>52.25</v>
      </c>
    </row>
    <row r="10423" spans="4:12">
      <c r="D10423" s="106">
        <v>38755</v>
      </c>
      <c r="E10423" s="190">
        <v>41.01</v>
      </c>
      <c r="F10423" s="190">
        <v>42.61</v>
      </c>
      <c r="J10423" s="106">
        <v>38755</v>
      </c>
      <c r="K10423" s="190">
        <v>52.83</v>
      </c>
      <c r="L10423" s="190">
        <v>51.8</v>
      </c>
    </row>
    <row r="10424" spans="4:12">
      <c r="D10424" s="106">
        <v>38754</v>
      </c>
      <c r="E10424" s="190">
        <v>45</v>
      </c>
      <c r="F10424" s="190">
        <v>42.5</v>
      </c>
      <c r="J10424" s="106">
        <v>38754</v>
      </c>
      <c r="K10424" s="190">
        <v>52.82</v>
      </c>
      <c r="L10424" s="190">
        <v>53.08</v>
      </c>
    </row>
    <row r="10425" spans="4:12">
      <c r="D10425" s="106">
        <v>38751</v>
      </c>
      <c r="E10425" s="190">
        <v>43.5</v>
      </c>
      <c r="F10425" s="190">
        <v>44.19</v>
      </c>
      <c r="J10425" s="106">
        <v>38751</v>
      </c>
      <c r="K10425" s="190">
        <v>53.65</v>
      </c>
      <c r="L10425" s="190">
        <v>52.75</v>
      </c>
    </row>
    <row r="10426" spans="4:12">
      <c r="D10426" s="106">
        <v>38750</v>
      </c>
      <c r="E10426" s="190">
        <v>46.99</v>
      </c>
      <c r="F10426" s="190">
        <v>43.51</v>
      </c>
      <c r="J10426" s="106">
        <v>38750</v>
      </c>
      <c r="K10426" s="190">
        <v>54.1</v>
      </c>
      <c r="L10426" s="190">
        <v>53.65</v>
      </c>
    </row>
    <row r="10427" spans="4:12">
      <c r="D10427" s="106">
        <v>38749</v>
      </c>
      <c r="E10427" s="190">
        <v>44.5</v>
      </c>
      <c r="F10427" s="190">
        <v>45</v>
      </c>
      <c r="J10427" s="106">
        <v>38749</v>
      </c>
      <c r="K10427" s="190">
        <v>53.3</v>
      </c>
      <c r="L10427" s="190">
        <v>54.2</v>
      </c>
    </row>
    <row r="10428" spans="4:12">
      <c r="D10428" s="106">
        <v>38748</v>
      </c>
      <c r="E10428" s="190">
        <v>47.75</v>
      </c>
      <c r="F10428" s="190">
        <v>47.75</v>
      </c>
      <c r="J10428" s="106">
        <v>38748</v>
      </c>
      <c r="K10428" s="190">
        <v>53.9</v>
      </c>
      <c r="L10428" s="190">
        <v>53.45</v>
      </c>
    </row>
    <row r="10429" spans="4:12">
      <c r="D10429" s="106">
        <v>38747</v>
      </c>
      <c r="E10429" s="190">
        <v>48.5</v>
      </c>
      <c r="F10429" s="190">
        <v>47.75</v>
      </c>
      <c r="J10429" s="106">
        <v>38747</v>
      </c>
      <c r="K10429" s="190">
        <v>53.8</v>
      </c>
      <c r="L10429" s="190">
        <v>54.15</v>
      </c>
    </row>
    <row r="10430" spans="4:12">
      <c r="D10430" s="106">
        <v>38744</v>
      </c>
      <c r="E10430" s="190">
        <v>46.03</v>
      </c>
      <c r="F10430" s="190">
        <v>47.71</v>
      </c>
      <c r="J10430" s="106">
        <v>38744</v>
      </c>
      <c r="K10430" s="190">
        <v>53.88</v>
      </c>
      <c r="L10430" s="190">
        <v>53.93</v>
      </c>
    </row>
    <row r="10431" spans="4:12">
      <c r="D10431" s="106">
        <v>38743</v>
      </c>
      <c r="E10431" s="190">
        <v>48.99</v>
      </c>
      <c r="F10431" s="190">
        <v>46</v>
      </c>
      <c r="J10431" s="106">
        <v>38743</v>
      </c>
      <c r="K10431" s="190">
        <v>51.93</v>
      </c>
      <c r="L10431" s="190">
        <v>54.03</v>
      </c>
    </row>
    <row r="10432" spans="4:12">
      <c r="D10432" s="106">
        <v>38742</v>
      </c>
      <c r="E10432" s="190">
        <v>47.52</v>
      </c>
      <c r="F10432" s="190">
        <v>48.3</v>
      </c>
      <c r="J10432" s="106">
        <v>38742</v>
      </c>
      <c r="K10432" s="190">
        <v>51.65</v>
      </c>
      <c r="L10432" s="190">
        <v>51.68</v>
      </c>
    </row>
    <row r="10433" spans="4:12">
      <c r="D10433" s="106">
        <v>38741</v>
      </c>
      <c r="E10433" s="190">
        <v>48.93</v>
      </c>
      <c r="F10433" s="190">
        <v>48.97</v>
      </c>
      <c r="J10433" s="106">
        <v>38741</v>
      </c>
      <c r="K10433" s="190">
        <v>51.01</v>
      </c>
      <c r="L10433" s="190">
        <v>51.75</v>
      </c>
    </row>
    <row r="10434" spans="4:12">
      <c r="D10434" s="106">
        <v>38740</v>
      </c>
      <c r="E10434" s="190">
        <v>48.12</v>
      </c>
      <c r="F10434" s="190">
        <v>48.12</v>
      </c>
      <c r="J10434" s="106">
        <v>38740</v>
      </c>
      <c r="K10434" s="190">
        <v>51.08</v>
      </c>
      <c r="L10434" s="190">
        <v>51.01</v>
      </c>
    </row>
    <row r="10435" spans="4:12">
      <c r="D10435" s="106">
        <v>38737</v>
      </c>
      <c r="E10435" s="190">
        <v>46.99</v>
      </c>
      <c r="F10435" s="190">
        <v>47</v>
      </c>
      <c r="J10435" s="106">
        <v>38737</v>
      </c>
      <c r="K10435" s="190">
        <v>51.77</v>
      </c>
      <c r="L10435" s="190">
        <v>51.1</v>
      </c>
    </row>
    <row r="10436" spans="4:12">
      <c r="D10436" s="106">
        <v>38736</v>
      </c>
      <c r="E10436" s="190">
        <v>46.99</v>
      </c>
      <c r="F10436" s="190">
        <v>46.4</v>
      </c>
      <c r="J10436" s="106">
        <v>38736</v>
      </c>
      <c r="K10436" s="190">
        <v>51.85</v>
      </c>
      <c r="L10436" s="190">
        <v>51.37</v>
      </c>
    </row>
    <row r="10437" spans="4:12">
      <c r="D10437" s="106">
        <v>38735</v>
      </c>
      <c r="E10437" s="190">
        <v>44.51</v>
      </c>
      <c r="F10437" s="190">
        <v>46.24</v>
      </c>
      <c r="J10437" s="106">
        <v>38735</v>
      </c>
      <c r="K10437" s="190">
        <v>51.47</v>
      </c>
      <c r="L10437" s="190">
        <v>51.7</v>
      </c>
    </row>
    <row r="10438" spans="4:12">
      <c r="D10438" s="106">
        <v>38734</v>
      </c>
      <c r="E10438" s="190">
        <v>45.04</v>
      </c>
      <c r="F10438" s="190">
        <v>45.04</v>
      </c>
      <c r="J10438" s="106">
        <v>38734</v>
      </c>
      <c r="K10438" s="190">
        <v>51.66</v>
      </c>
      <c r="L10438" s="190">
        <v>51.46</v>
      </c>
    </row>
    <row r="10439" spans="4:12">
      <c r="D10439" s="106">
        <v>38730</v>
      </c>
      <c r="E10439" s="190">
        <v>45.04</v>
      </c>
      <c r="F10439" s="190">
        <v>45.04</v>
      </c>
      <c r="J10439" s="106">
        <v>38730</v>
      </c>
      <c r="K10439" s="190">
        <v>51.35</v>
      </c>
      <c r="L10439" s="190">
        <v>51.66</v>
      </c>
    </row>
    <row r="10440" spans="4:12">
      <c r="D10440" s="106">
        <v>38729</v>
      </c>
      <c r="E10440" s="190">
        <v>45.04</v>
      </c>
      <c r="F10440" s="190">
        <v>45.04</v>
      </c>
      <c r="J10440" s="106">
        <v>38729</v>
      </c>
      <c r="K10440" s="190">
        <v>51.85</v>
      </c>
      <c r="L10440" s="190">
        <v>51.25</v>
      </c>
    </row>
    <row r="10441" spans="4:12">
      <c r="D10441" s="106">
        <v>38728</v>
      </c>
      <c r="E10441" s="190">
        <v>45.03</v>
      </c>
      <c r="F10441" s="190">
        <v>45.36</v>
      </c>
      <c r="J10441" s="106">
        <v>38728</v>
      </c>
      <c r="K10441" s="190">
        <v>52.51</v>
      </c>
      <c r="L10441" s="190">
        <v>51.85</v>
      </c>
    </row>
    <row r="10442" spans="4:12">
      <c r="D10442" s="106">
        <v>38727</v>
      </c>
      <c r="E10442" s="190">
        <v>44.25</v>
      </c>
      <c r="F10442" s="190">
        <v>45</v>
      </c>
      <c r="J10442" s="106">
        <v>38727</v>
      </c>
      <c r="K10442" s="190">
        <v>50.64</v>
      </c>
      <c r="L10442" s="190">
        <v>52.5</v>
      </c>
    </row>
    <row r="10443" spans="4:12">
      <c r="D10443" s="106">
        <v>38726</v>
      </c>
      <c r="E10443" s="190">
        <v>42.7</v>
      </c>
      <c r="F10443" s="190">
        <v>44.24</v>
      </c>
      <c r="J10443" s="106">
        <v>38726</v>
      </c>
      <c r="K10443" s="190">
        <v>50.35</v>
      </c>
      <c r="L10443" s="190">
        <v>50.84</v>
      </c>
    </row>
    <row r="10444" spans="4:12">
      <c r="D10444" s="106">
        <v>38723</v>
      </c>
      <c r="E10444" s="190">
        <v>44</v>
      </c>
      <c r="F10444" s="190">
        <v>44</v>
      </c>
      <c r="J10444" s="106">
        <v>38723</v>
      </c>
      <c r="K10444" s="190">
        <v>49.58</v>
      </c>
      <c r="L10444" s="190">
        <v>50.2</v>
      </c>
    </row>
    <row r="10445" spans="4:12">
      <c r="D10445" s="106">
        <v>38722</v>
      </c>
      <c r="E10445" s="190">
        <v>43.35</v>
      </c>
      <c r="F10445" s="190">
        <v>44</v>
      </c>
      <c r="J10445" s="106">
        <v>38722</v>
      </c>
      <c r="K10445" s="190">
        <v>49.25</v>
      </c>
      <c r="L10445" s="190">
        <v>49.57</v>
      </c>
    </row>
    <row r="10446" spans="4:12">
      <c r="D10446" s="106">
        <v>38721</v>
      </c>
      <c r="E10446" s="190">
        <v>42.01</v>
      </c>
      <c r="F10446" s="190">
        <v>43.44</v>
      </c>
      <c r="J10446" s="106">
        <v>38721</v>
      </c>
      <c r="K10446" s="190">
        <v>48.2</v>
      </c>
      <c r="L10446" s="190">
        <v>49.39</v>
      </c>
    </row>
    <row r="10447" spans="4:12">
      <c r="D10447" s="106">
        <v>38720</v>
      </c>
      <c r="E10447" s="190">
        <v>41.05</v>
      </c>
      <c r="F10447" s="190">
        <v>42.55</v>
      </c>
      <c r="J10447" s="106">
        <v>38720</v>
      </c>
      <c r="K10447" s="190">
        <v>48.87</v>
      </c>
      <c r="L10447" s="190">
        <v>48.2</v>
      </c>
    </row>
    <row r="10448" spans="4:12">
      <c r="D10448" s="106">
        <v>38716</v>
      </c>
      <c r="E10448" s="190">
        <v>42.06</v>
      </c>
      <c r="F10448" s="190">
        <v>42.17</v>
      </c>
      <c r="J10448" s="106">
        <v>38716</v>
      </c>
      <c r="K10448" s="190">
        <v>49.64</v>
      </c>
      <c r="L10448" s="190">
        <v>48.67</v>
      </c>
    </row>
    <row r="10449" spans="4:12">
      <c r="D10449" s="106">
        <v>38715</v>
      </c>
      <c r="E10449" s="190">
        <v>42.05</v>
      </c>
      <c r="F10449" s="190">
        <v>42.05</v>
      </c>
      <c r="J10449" s="106">
        <v>38715</v>
      </c>
      <c r="K10449" s="190">
        <v>50.05</v>
      </c>
      <c r="L10449" s="190">
        <v>49.74</v>
      </c>
    </row>
    <row r="10450" spans="4:12">
      <c r="D10450" s="106">
        <v>38714</v>
      </c>
      <c r="E10450" s="190">
        <v>42.05</v>
      </c>
      <c r="F10450" s="190">
        <v>42.05</v>
      </c>
      <c r="J10450" s="106">
        <v>38714</v>
      </c>
      <c r="K10450" s="190">
        <v>49.2</v>
      </c>
      <c r="L10450" s="190">
        <v>49.96</v>
      </c>
    </row>
    <row r="10451" spans="4:12">
      <c r="D10451" s="106">
        <v>38713</v>
      </c>
      <c r="E10451" s="190">
        <v>42.02</v>
      </c>
      <c r="F10451" s="190">
        <v>42.05</v>
      </c>
      <c r="J10451" s="106">
        <v>38713</v>
      </c>
      <c r="K10451" s="190">
        <v>50.03</v>
      </c>
      <c r="L10451" s="190">
        <v>49.32</v>
      </c>
    </row>
    <row r="10452" spans="4:12">
      <c r="D10452" s="106">
        <v>38709</v>
      </c>
      <c r="E10452" s="190">
        <v>42.24</v>
      </c>
      <c r="F10452" s="190">
        <v>42.24</v>
      </c>
      <c r="J10452" s="106">
        <v>38709</v>
      </c>
      <c r="K10452" s="190">
        <v>50</v>
      </c>
      <c r="L10452" s="190">
        <v>49.95</v>
      </c>
    </row>
    <row r="10453" spans="4:12">
      <c r="D10453" s="106">
        <v>38708</v>
      </c>
      <c r="E10453" s="190">
        <v>41.01</v>
      </c>
      <c r="F10453" s="190">
        <v>42.24</v>
      </c>
      <c r="J10453" s="106">
        <v>38708</v>
      </c>
      <c r="K10453" s="190">
        <v>50.1</v>
      </c>
      <c r="L10453" s="190">
        <v>49.86</v>
      </c>
    </row>
    <row r="10454" spans="4:12">
      <c r="D10454" s="106">
        <v>38707</v>
      </c>
      <c r="E10454" s="190">
        <v>42.75</v>
      </c>
      <c r="F10454" s="190">
        <v>42.85</v>
      </c>
      <c r="J10454" s="106">
        <v>38707</v>
      </c>
      <c r="K10454" s="190">
        <v>49.77</v>
      </c>
      <c r="L10454" s="190">
        <v>49.72</v>
      </c>
    </row>
    <row r="10455" spans="4:12">
      <c r="D10455" s="106">
        <v>38706</v>
      </c>
      <c r="E10455" s="190">
        <v>42.5</v>
      </c>
      <c r="F10455" s="190">
        <v>43.5</v>
      </c>
      <c r="J10455" s="106">
        <v>38706</v>
      </c>
      <c r="K10455" s="190">
        <v>48.95</v>
      </c>
      <c r="L10455" s="190">
        <v>49.57</v>
      </c>
    </row>
    <row r="10456" spans="4:12">
      <c r="D10456" s="106">
        <v>38705</v>
      </c>
      <c r="E10456" s="190">
        <v>42.7</v>
      </c>
      <c r="F10456" s="190">
        <v>42.46</v>
      </c>
      <c r="J10456" s="106">
        <v>38705</v>
      </c>
      <c r="K10456" s="190">
        <v>49.3</v>
      </c>
      <c r="L10456" s="190">
        <v>48.88</v>
      </c>
    </row>
    <row r="10457" spans="4:12">
      <c r="D10457" s="106">
        <v>38702</v>
      </c>
      <c r="E10457" s="190">
        <v>41.25</v>
      </c>
      <c r="F10457" s="190">
        <v>42.25</v>
      </c>
      <c r="J10457" s="106">
        <v>38702</v>
      </c>
      <c r="K10457" s="190">
        <v>49.25</v>
      </c>
      <c r="L10457" s="190">
        <v>49.2</v>
      </c>
    </row>
    <row r="10458" spans="4:12">
      <c r="D10458" s="106">
        <v>38701</v>
      </c>
      <c r="E10458" s="190">
        <v>42.31</v>
      </c>
      <c r="F10458" s="190">
        <v>41.72</v>
      </c>
      <c r="J10458" s="106">
        <v>38701</v>
      </c>
      <c r="K10458" s="190">
        <v>49.5</v>
      </c>
      <c r="L10458" s="190">
        <v>49.25</v>
      </c>
    </row>
    <row r="10459" spans="4:12">
      <c r="D10459" s="106">
        <v>38700</v>
      </c>
      <c r="E10459" s="190">
        <v>42</v>
      </c>
      <c r="F10459" s="190">
        <v>42</v>
      </c>
      <c r="J10459" s="106">
        <v>38700</v>
      </c>
      <c r="K10459" s="190">
        <v>50.36</v>
      </c>
      <c r="L10459" s="190">
        <v>49.39</v>
      </c>
    </row>
    <row r="10460" spans="4:12">
      <c r="D10460" s="106">
        <v>38699</v>
      </c>
      <c r="E10460" s="190">
        <v>42.1</v>
      </c>
      <c r="F10460" s="190">
        <v>42</v>
      </c>
      <c r="J10460" s="106">
        <v>38699</v>
      </c>
      <c r="K10460" s="190">
        <v>51.05</v>
      </c>
      <c r="L10460" s="190">
        <v>50.4</v>
      </c>
    </row>
    <row r="10461" spans="4:12">
      <c r="D10461" s="106">
        <v>38698</v>
      </c>
      <c r="E10461" s="190">
        <v>42.39</v>
      </c>
      <c r="F10461" s="190">
        <v>42.85</v>
      </c>
      <c r="J10461" s="106">
        <v>38698</v>
      </c>
      <c r="K10461" s="190">
        <v>51.6</v>
      </c>
      <c r="L10461" s="190">
        <v>51.05</v>
      </c>
    </row>
    <row r="10462" spans="4:12">
      <c r="D10462" s="106">
        <v>38695</v>
      </c>
      <c r="E10462" s="190">
        <v>43.5</v>
      </c>
      <c r="F10462" s="190">
        <v>43.5</v>
      </c>
      <c r="J10462" s="106">
        <v>38695</v>
      </c>
      <c r="K10462" s="190">
        <v>51.65</v>
      </c>
      <c r="L10462" s="190">
        <v>51.55</v>
      </c>
    </row>
    <row r="10463" spans="4:12">
      <c r="D10463" s="106">
        <v>38694</v>
      </c>
      <c r="E10463" s="190">
        <v>43.09</v>
      </c>
      <c r="F10463" s="190">
        <v>43.09</v>
      </c>
      <c r="J10463" s="106">
        <v>38694</v>
      </c>
      <c r="K10463" s="190">
        <v>51.6</v>
      </c>
      <c r="L10463" s="190">
        <v>51.55</v>
      </c>
    </row>
    <row r="10464" spans="4:12">
      <c r="D10464" s="106">
        <v>38693</v>
      </c>
      <c r="E10464" s="190">
        <v>43</v>
      </c>
      <c r="F10464" s="190">
        <v>43</v>
      </c>
      <c r="J10464" s="106">
        <v>38693</v>
      </c>
      <c r="K10464" s="190">
        <v>52.22</v>
      </c>
      <c r="L10464" s="190">
        <v>51.49</v>
      </c>
    </row>
    <row r="10465" spans="4:12">
      <c r="D10465" s="106">
        <v>38692</v>
      </c>
      <c r="E10465" s="190">
        <v>43.33</v>
      </c>
      <c r="F10465" s="190">
        <v>43.5</v>
      </c>
      <c r="J10465" s="106">
        <v>38692</v>
      </c>
      <c r="K10465" s="190">
        <v>51.55</v>
      </c>
      <c r="L10465" s="190">
        <v>51.72</v>
      </c>
    </row>
    <row r="10466" spans="4:12">
      <c r="D10466" s="106">
        <v>38691</v>
      </c>
      <c r="E10466" s="190">
        <v>42.08</v>
      </c>
      <c r="F10466" s="190">
        <v>43.4</v>
      </c>
      <c r="J10466" s="106">
        <v>38691</v>
      </c>
      <c r="K10466" s="190">
        <v>51.45</v>
      </c>
      <c r="L10466" s="190">
        <v>51.43</v>
      </c>
    </row>
    <row r="10467" spans="4:12">
      <c r="D10467" s="106">
        <v>38688</v>
      </c>
      <c r="E10467" s="190">
        <v>43.14</v>
      </c>
      <c r="F10467" s="190">
        <v>43.14</v>
      </c>
      <c r="J10467" s="106">
        <v>38688</v>
      </c>
      <c r="K10467" s="190">
        <v>51.2</v>
      </c>
      <c r="L10467" s="190">
        <v>51.41</v>
      </c>
    </row>
    <row r="10468" spans="4:12">
      <c r="D10468" s="106">
        <v>38687</v>
      </c>
      <c r="E10468" s="190">
        <v>43.24</v>
      </c>
      <c r="F10468" s="190">
        <v>43.5</v>
      </c>
      <c r="J10468" s="106">
        <v>38687</v>
      </c>
      <c r="K10468" s="190">
        <v>50.7</v>
      </c>
      <c r="L10468" s="190">
        <v>51.97</v>
      </c>
    </row>
    <row r="10469" spans="4:12">
      <c r="D10469" s="106">
        <v>38686</v>
      </c>
      <c r="E10469" s="190">
        <v>42.99</v>
      </c>
      <c r="F10469" s="190">
        <v>42.99</v>
      </c>
      <c r="J10469" s="106">
        <v>38686</v>
      </c>
      <c r="K10469" s="190">
        <v>50.34</v>
      </c>
      <c r="L10469" s="190">
        <v>50.56</v>
      </c>
    </row>
    <row r="10470" spans="4:12">
      <c r="D10470" s="106">
        <v>38685</v>
      </c>
      <c r="E10470" s="190">
        <v>43</v>
      </c>
      <c r="F10470" s="190">
        <v>42.99</v>
      </c>
      <c r="J10470" s="106">
        <v>38685</v>
      </c>
      <c r="K10470" s="190">
        <v>50</v>
      </c>
      <c r="L10470" s="190">
        <v>50.34</v>
      </c>
    </row>
    <row r="10471" spans="4:12">
      <c r="D10471" s="106">
        <v>38684</v>
      </c>
      <c r="E10471" s="190">
        <v>43</v>
      </c>
      <c r="F10471" s="190">
        <v>43.25</v>
      </c>
      <c r="J10471" s="106">
        <v>38684</v>
      </c>
      <c r="K10471" s="190">
        <v>50.8</v>
      </c>
      <c r="L10471" s="190">
        <v>49.95</v>
      </c>
    </row>
    <row r="10472" spans="4:12">
      <c r="D10472" s="106">
        <v>38681</v>
      </c>
      <c r="E10472" s="190">
        <v>43</v>
      </c>
      <c r="F10472" s="190">
        <v>43</v>
      </c>
      <c r="J10472" s="106">
        <v>38681</v>
      </c>
      <c r="K10472" s="190">
        <v>51.6</v>
      </c>
      <c r="L10472" s="190">
        <v>51.01</v>
      </c>
    </row>
    <row r="10473" spans="4:12">
      <c r="D10473" s="106">
        <v>38679</v>
      </c>
      <c r="E10473" s="190">
        <v>42.46</v>
      </c>
      <c r="F10473" s="190">
        <v>42.46</v>
      </c>
      <c r="J10473" s="106">
        <v>38679</v>
      </c>
      <c r="K10473" s="190">
        <v>51.66</v>
      </c>
      <c r="L10473" s="190">
        <v>51.48</v>
      </c>
    </row>
    <row r="10474" spans="4:12">
      <c r="D10474" s="106">
        <v>38678</v>
      </c>
      <c r="E10474" s="190">
        <v>41.5</v>
      </c>
      <c r="F10474" s="190">
        <v>41.5</v>
      </c>
      <c r="J10474" s="106">
        <v>38678</v>
      </c>
      <c r="K10474" s="190">
        <v>52.7</v>
      </c>
      <c r="L10474" s="190">
        <v>51.16</v>
      </c>
    </row>
    <row r="10475" spans="4:12">
      <c r="D10475" s="106">
        <v>38677</v>
      </c>
      <c r="E10475" s="190">
        <v>41.51</v>
      </c>
      <c r="F10475" s="190">
        <v>41.56</v>
      </c>
      <c r="J10475" s="106">
        <v>38677</v>
      </c>
      <c r="K10475" s="190">
        <v>51.25</v>
      </c>
      <c r="L10475" s="190">
        <v>52.6</v>
      </c>
    </row>
    <row r="10476" spans="4:12">
      <c r="D10476" s="106">
        <v>38674</v>
      </c>
      <c r="E10476" s="190">
        <v>40.479999999999997</v>
      </c>
      <c r="F10476" s="190">
        <v>41.49</v>
      </c>
      <c r="J10476" s="106">
        <v>38674</v>
      </c>
      <c r="K10476" s="190">
        <v>52.5</v>
      </c>
      <c r="L10476" s="190">
        <v>51.4</v>
      </c>
    </row>
    <row r="10477" spans="4:12">
      <c r="D10477" s="106">
        <v>38673</v>
      </c>
      <c r="E10477" s="190">
        <v>41.05</v>
      </c>
      <c r="F10477" s="190">
        <v>41.11</v>
      </c>
      <c r="J10477" s="106">
        <v>38673</v>
      </c>
      <c r="K10477" s="190">
        <v>50.94</v>
      </c>
      <c r="L10477" s="190">
        <v>51.98</v>
      </c>
    </row>
    <row r="10478" spans="4:12">
      <c r="D10478" s="106">
        <v>38672</v>
      </c>
      <c r="E10478" s="190">
        <v>41</v>
      </c>
      <c r="F10478" s="190">
        <v>41</v>
      </c>
      <c r="J10478" s="106">
        <v>38672</v>
      </c>
      <c r="K10478" s="190">
        <v>50.25</v>
      </c>
      <c r="L10478" s="190">
        <v>50.81</v>
      </c>
    </row>
    <row r="10479" spans="4:12">
      <c r="D10479" s="106">
        <v>38671</v>
      </c>
      <c r="E10479" s="190">
        <v>41</v>
      </c>
      <c r="F10479" s="190">
        <v>41</v>
      </c>
      <c r="J10479" s="106">
        <v>38671</v>
      </c>
      <c r="K10479" s="190">
        <v>51.35</v>
      </c>
      <c r="L10479" s="190">
        <v>50.08</v>
      </c>
    </row>
    <row r="10480" spans="4:12">
      <c r="D10480" s="106">
        <v>38670</v>
      </c>
      <c r="E10480" s="190">
        <v>40.409999999999997</v>
      </c>
      <c r="F10480" s="190">
        <v>40.4</v>
      </c>
      <c r="J10480" s="106">
        <v>38670</v>
      </c>
      <c r="K10480" s="190">
        <v>50.95</v>
      </c>
      <c r="L10480" s="190">
        <v>51.5</v>
      </c>
    </row>
    <row r="10481" spans="4:12">
      <c r="D10481" s="106">
        <v>38667</v>
      </c>
      <c r="E10481" s="190">
        <v>40.4</v>
      </c>
      <c r="F10481" s="190">
        <v>40.4</v>
      </c>
      <c r="J10481" s="106">
        <v>38667</v>
      </c>
      <c r="K10481" s="190">
        <v>50.89</v>
      </c>
      <c r="L10481" s="190">
        <v>50.82</v>
      </c>
    </row>
    <row r="10482" spans="4:12">
      <c r="D10482" s="106">
        <v>38666</v>
      </c>
      <c r="E10482" s="190">
        <v>40.46</v>
      </c>
      <c r="F10482" s="190">
        <v>40.340000000000003</v>
      </c>
      <c r="J10482" s="106">
        <v>38666</v>
      </c>
      <c r="K10482" s="190">
        <v>49.6</v>
      </c>
      <c r="L10482" s="190">
        <v>50.74</v>
      </c>
    </row>
    <row r="10483" spans="4:12">
      <c r="D10483" s="106">
        <v>38665</v>
      </c>
      <c r="E10483" s="190">
        <v>40.46</v>
      </c>
      <c r="F10483" s="190">
        <v>40.46</v>
      </c>
      <c r="J10483" s="106">
        <v>38665</v>
      </c>
      <c r="K10483" s="190">
        <v>48.75</v>
      </c>
      <c r="L10483" s="190">
        <v>49.41</v>
      </c>
    </row>
    <row r="10484" spans="4:12">
      <c r="D10484" s="106">
        <v>38664</v>
      </c>
      <c r="E10484" s="190">
        <v>41</v>
      </c>
      <c r="F10484" s="190">
        <v>40.46</v>
      </c>
      <c r="J10484" s="106">
        <v>38664</v>
      </c>
      <c r="K10484" s="190">
        <v>49.4</v>
      </c>
      <c r="L10484" s="190">
        <v>48.65</v>
      </c>
    </row>
    <row r="10485" spans="4:12">
      <c r="D10485" s="106">
        <v>38663</v>
      </c>
      <c r="E10485" s="190">
        <v>40.97</v>
      </c>
      <c r="F10485" s="190">
        <v>41.01</v>
      </c>
      <c r="J10485" s="106">
        <v>38663</v>
      </c>
      <c r="K10485" s="190">
        <v>49.25</v>
      </c>
      <c r="L10485" s="190">
        <v>49.4</v>
      </c>
    </row>
    <row r="10486" spans="4:12">
      <c r="D10486" s="106">
        <v>38660</v>
      </c>
      <c r="E10486" s="190">
        <v>40.01</v>
      </c>
      <c r="F10486" s="190">
        <v>40.5</v>
      </c>
      <c r="J10486" s="106">
        <v>38660</v>
      </c>
      <c r="K10486" s="190">
        <v>51.21</v>
      </c>
      <c r="L10486" s="190">
        <v>49</v>
      </c>
    </row>
    <row r="10487" spans="4:12">
      <c r="D10487" s="106">
        <v>38659</v>
      </c>
      <c r="E10487" s="190">
        <v>40.5</v>
      </c>
      <c r="F10487" s="190">
        <v>40</v>
      </c>
      <c r="J10487" s="106">
        <v>38659</v>
      </c>
      <c r="K10487" s="190">
        <v>51.86</v>
      </c>
      <c r="L10487" s="190">
        <v>51.95</v>
      </c>
    </row>
    <row r="10488" spans="4:12">
      <c r="D10488" s="106">
        <v>38658</v>
      </c>
      <c r="E10488" s="190">
        <v>40.450000000000003</v>
      </c>
      <c r="F10488" s="190">
        <v>40.53</v>
      </c>
      <c r="J10488" s="106">
        <v>38658</v>
      </c>
      <c r="K10488" s="190">
        <v>51.25</v>
      </c>
      <c r="L10488" s="190">
        <v>51.61</v>
      </c>
    </row>
    <row r="10489" spans="4:12">
      <c r="D10489" s="106">
        <v>38657</v>
      </c>
      <c r="E10489" s="190">
        <v>40</v>
      </c>
      <c r="F10489" s="190">
        <v>40.450000000000003</v>
      </c>
      <c r="J10489" s="106">
        <v>38657</v>
      </c>
      <c r="K10489" s="190">
        <v>51.18</v>
      </c>
      <c r="L10489" s="190">
        <v>51.15</v>
      </c>
    </row>
    <row r="10490" spans="4:12">
      <c r="D10490" s="106">
        <v>38656</v>
      </c>
      <c r="E10490" s="190">
        <v>39.03</v>
      </c>
      <c r="F10490" s="190">
        <v>39.01</v>
      </c>
      <c r="J10490" s="106">
        <v>38656</v>
      </c>
      <c r="K10490" s="190">
        <v>50.75</v>
      </c>
      <c r="L10490" s="190">
        <v>50.93</v>
      </c>
    </row>
    <row r="10491" spans="4:12">
      <c r="D10491" s="106">
        <v>38653</v>
      </c>
      <c r="E10491" s="190">
        <v>39.5</v>
      </c>
      <c r="F10491" s="190">
        <v>39.03</v>
      </c>
      <c r="J10491" s="106">
        <v>38653</v>
      </c>
      <c r="K10491" s="190">
        <v>47.5</v>
      </c>
      <c r="L10491" s="190">
        <v>50.5</v>
      </c>
    </row>
    <row r="10492" spans="4:12">
      <c r="D10492" s="106">
        <v>38652</v>
      </c>
      <c r="E10492" s="190">
        <v>39.159999999999997</v>
      </c>
      <c r="F10492" s="190">
        <v>39.229999999999997</v>
      </c>
      <c r="J10492" s="106">
        <v>38652</v>
      </c>
      <c r="K10492" s="190">
        <v>50.25</v>
      </c>
      <c r="L10492" s="190">
        <v>46.77</v>
      </c>
    </row>
    <row r="10493" spans="4:12">
      <c r="D10493" s="106">
        <v>38651</v>
      </c>
      <c r="E10493" s="190">
        <v>39.21</v>
      </c>
      <c r="F10493" s="190">
        <v>39.1</v>
      </c>
      <c r="J10493" s="106">
        <v>38651</v>
      </c>
      <c r="K10493" s="190">
        <v>51.6</v>
      </c>
      <c r="L10493" s="190">
        <v>50.36</v>
      </c>
    </row>
    <row r="10494" spans="4:12">
      <c r="D10494" s="106">
        <v>38650</v>
      </c>
      <c r="E10494" s="190">
        <v>39.479999999999997</v>
      </c>
      <c r="F10494" s="190">
        <v>39.479999999999997</v>
      </c>
      <c r="J10494" s="106">
        <v>38650</v>
      </c>
      <c r="K10494" s="190">
        <v>52.74</v>
      </c>
      <c r="L10494" s="190">
        <v>51.5</v>
      </c>
    </row>
    <row r="10495" spans="4:12">
      <c r="D10495" s="106">
        <v>38649</v>
      </c>
      <c r="E10495" s="190">
        <v>39.200000000000003</v>
      </c>
      <c r="F10495" s="190">
        <v>39.46</v>
      </c>
      <c r="J10495" s="106">
        <v>38649</v>
      </c>
      <c r="K10495" s="190">
        <v>51.4</v>
      </c>
      <c r="L10495" s="190">
        <v>52.65</v>
      </c>
    </row>
    <row r="10496" spans="4:12">
      <c r="D10496" s="106">
        <v>38646</v>
      </c>
      <c r="E10496" s="190">
        <v>39.22</v>
      </c>
      <c r="F10496" s="190">
        <v>39.22</v>
      </c>
      <c r="J10496" s="106">
        <v>38646</v>
      </c>
      <c r="K10496" s="190">
        <v>50.5</v>
      </c>
      <c r="L10496" s="190">
        <v>51.27</v>
      </c>
    </row>
    <row r="10497" spans="4:12">
      <c r="D10497" s="106">
        <v>38645</v>
      </c>
      <c r="E10497" s="190">
        <v>39.22</v>
      </c>
      <c r="F10497" s="190">
        <v>39.22</v>
      </c>
      <c r="J10497" s="106">
        <v>38645</v>
      </c>
      <c r="K10497" s="190">
        <v>52.3</v>
      </c>
      <c r="L10497" s="190">
        <v>50.36</v>
      </c>
    </row>
    <row r="10498" spans="4:12">
      <c r="D10498" s="106">
        <v>38644</v>
      </c>
      <c r="E10498" s="190">
        <v>39.22</v>
      </c>
      <c r="F10498" s="190">
        <v>39.22</v>
      </c>
      <c r="J10498" s="106">
        <v>38644</v>
      </c>
      <c r="K10498" s="190">
        <v>50</v>
      </c>
      <c r="L10498" s="190">
        <v>52.3</v>
      </c>
    </row>
    <row r="10499" spans="4:12">
      <c r="D10499" s="106">
        <v>38643</v>
      </c>
      <c r="E10499" s="190">
        <v>39.22</v>
      </c>
      <c r="F10499" s="190">
        <v>39.22</v>
      </c>
      <c r="J10499" s="106">
        <v>38643</v>
      </c>
      <c r="K10499" s="190">
        <v>50</v>
      </c>
      <c r="L10499" s="190">
        <v>50.06</v>
      </c>
    </row>
    <row r="10500" spans="4:12">
      <c r="D10500" s="106">
        <v>38642</v>
      </c>
      <c r="E10500" s="190">
        <v>39.22</v>
      </c>
      <c r="F10500" s="190">
        <v>39.22</v>
      </c>
      <c r="J10500" s="106">
        <v>38642</v>
      </c>
      <c r="K10500" s="190">
        <v>48.25</v>
      </c>
      <c r="L10500" s="190">
        <v>49.36</v>
      </c>
    </row>
    <row r="10501" spans="4:12">
      <c r="D10501" s="106">
        <v>38639</v>
      </c>
      <c r="E10501" s="190">
        <v>38.630000000000003</v>
      </c>
      <c r="F10501" s="190">
        <v>38.630000000000003</v>
      </c>
      <c r="J10501" s="106">
        <v>38639</v>
      </c>
      <c r="K10501" s="190">
        <v>47.02</v>
      </c>
      <c r="L10501" s="190">
        <v>48.14</v>
      </c>
    </row>
    <row r="10502" spans="4:12">
      <c r="D10502" s="106">
        <v>38638</v>
      </c>
      <c r="E10502" s="190">
        <v>38.630000000000003</v>
      </c>
      <c r="F10502" s="190">
        <v>38.630000000000003</v>
      </c>
      <c r="J10502" s="106">
        <v>38638</v>
      </c>
      <c r="K10502" s="190">
        <v>47.74</v>
      </c>
      <c r="L10502" s="190">
        <v>46.72</v>
      </c>
    </row>
    <row r="10503" spans="4:12">
      <c r="D10503" s="106">
        <v>38637</v>
      </c>
      <c r="E10503" s="190">
        <v>38.22</v>
      </c>
      <c r="F10503" s="190">
        <v>37.770000000000003</v>
      </c>
      <c r="J10503" s="106">
        <v>38637</v>
      </c>
      <c r="K10503" s="190">
        <v>48.35</v>
      </c>
      <c r="L10503" s="190">
        <v>47.74</v>
      </c>
    </row>
    <row r="10504" spans="4:12">
      <c r="D10504" s="106">
        <v>38636</v>
      </c>
      <c r="E10504" s="190">
        <v>38.26</v>
      </c>
      <c r="F10504" s="190">
        <v>38.25</v>
      </c>
      <c r="J10504" s="106">
        <v>38636</v>
      </c>
      <c r="K10504" s="190">
        <v>50.14</v>
      </c>
      <c r="L10504" s="190">
        <v>48.35</v>
      </c>
    </row>
    <row r="10505" spans="4:12">
      <c r="D10505" s="106">
        <v>38635</v>
      </c>
      <c r="E10505" s="190">
        <v>38.619999999999997</v>
      </c>
      <c r="F10505" s="190">
        <v>38.619999999999997</v>
      </c>
      <c r="J10505" s="106">
        <v>38635</v>
      </c>
      <c r="K10505" s="190">
        <v>50.34</v>
      </c>
      <c r="L10505" s="190">
        <v>50.1</v>
      </c>
    </row>
    <row r="10506" spans="4:12">
      <c r="D10506" s="106">
        <v>38632</v>
      </c>
      <c r="E10506" s="190">
        <v>40</v>
      </c>
      <c r="F10506" s="190">
        <v>38.979999999999997</v>
      </c>
      <c r="J10506" s="106">
        <v>38632</v>
      </c>
      <c r="K10506" s="190">
        <v>49.89</v>
      </c>
      <c r="L10506" s="190">
        <v>50.24</v>
      </c>
    </row>
    <row r="10507" spans="4:12">
      <c r="D10507" s="106">
        <v>38631</v>
      </c>
      <c r="E10507" s="190">
        <v>40.64</v>
      </c>
      <c r="F10507" s="190">
        <v>40.64</v>
      </c>
      <c r="J10507" s="106">
        <v>38631</v>
      </c>
      <c r="K10507" s="190">
        <v>49.6</v>
      </c>
      <c r="L10507" s="190">
        <v>49.69</v>
      </c>
    </row>
    <row r="10508" spans="4:12">
      <c r="D10508" s="106">
        <v>38630</v>
      </c>
      <c r="E10508" s="190">
        <v>40.11</v>
      </c>
      <c r="F10508" s="190">
        <v>40</v>
      </c>
      <c r="J10508" s="106">
        <v>38630</v>
      </c>
      <c r="K10508" s="190">
        <v>51.5</v>
      </c>
      <c r="L10508" s="190">
        <v>49.5</v>
      </c>
    </row>
    <row r="10509" spans="4:12">
      <c r="D10509" s="106">
        <v>38629</v>
      </c>
      <c r="E10509" s="190">
        <v>40.07</v>
      </c>
      <c r="F10509" s="190">
        <v>40.11</v>
      </c>
      <c r="J10509" s="106">
        <v>38629</v>
      </c>
      <c r="K10509" s="190">
        <v>51.41</v>
      </c>
      <c r="L10509" s="190">
        <v>51.55</v>
      </c>
    </row>
    <row r="10510" spans="4:12">
      <c r="D10510" s="106">
        <v>38628</v>
      </c>
      <c r="E10510" s="190">
        <v>39.950000000000003</v>
      </c>
      <c r="F10510" s="190">
        <v>39.9</v>
      </c>
      <c r="J10510" s="106">
        <v>38628</v>
      </c>
      <c r="K10510" s="190">
        <v>51.2</v>
      </c>
      <c r="L10510" s="190">
        <v>51.42</v>
      </c>
    </row>
    <row r="10511" spans="4:12">
      <c r="D10511" s="106">
        <v>38625</v>
      </c>
      <c r="E10511" s="190">
        <v>39.049999999999997</v>
      </c>
      <c r="F10511" s="190">
        <v>39.049999999999997</v>
      </c>
      <c r="J10511" s="106">
        <v>38625</v>
      </c>
      <c r="K10511" s="190">
        <v>51.54</v>
      </c>
      <c r="L10511" s="190">
        <v>51.2</v>
      </c>
    </row>
    <row r="10512" spans="4:12">
      <c r="D10512" s="106">
        <v>38624</v>
      </c>
      <c r="E10512" s="190">
        <v>38.83</v>
      </c>
      <c r="F10512" s="190">
        <v>38.799999999999997</v>
      </c>
      <c r="J10512" s="106">
        <v>38624</v>
      </c>
      <c r="K10512" s="190">
        <v>50</v>
      </c>
      <c r="L10512" s="190">
        <v>51.63</v>
      </c>
    </row>
    <row r="10513" spans="4:12">
      <c r="D10513" s="106">
        <v>38623</v>
      </c>
      <c r="E10513" s="190">
        <v>38.89</v>
      </c>
      <c r="F10513" s="190">
        <v>39.06</v>
      </c>
      <c r="J10513" s="106">
        <v>38623</v>
      </c>
      <c r="K10513" s="190">
        <v>48.71</v>
      </c>
      <c r="L10513" s="190">
        <v>49.92</v>
      </c>
    </row>
    <row r="10514" spans="4:12">
      <c r="D10514" s="106">
        <v>38622</v>
      </c>
      <c r="E10514" s="190">
        <v>38.5</v>
      </c>
      <c r="F10514" s="190">
        <v>38.5</v>
      </c>
      <c r="J10514" s="106">
        <v>38622</v>
      </c>
      <c r="K10514" s="190">
        <v>48.45</v>
      </c>
      <c r="L10514" s="190">
        <v>48.7</v>
      </c>
    </row>
    <row r="10515" spans="4:12">
      <c r="D10515" s="106">
        <v>38621</v>
      </c>
      <c r="E10515" s="190">
        <v>38.94</v>
      </c>
      <c r="F10515" s="190">
        <v>38.5</v>
      </c>
      <c r="J10515" s="106">
        <v>38621</v>
      </c>
      <c r="K10515" s="190">
        <v>48.4</v>
      </c>
      <c r="L10515" s="190">
        <v>48.35</v>
      </c>
    </row>
    <row r="10516" spans="4:12">
      <c r="D10516" s="106">
        <v>38618</v>
      </c>
      <c r="E10516" s="190">
        <v>39.74</v>
      </c>
      <c r="F10516" s="190">
        <v>39.1</v>
      </c>
      <c r="J10516" s="106">
        <v>38618</v>
      </c>
      <c r="K10516" s="190">
        <v>47.41</v>
      </c>
      <c r="L10516" s="190">
        <v>48.15</v>
      </c>
    </row>
    <row r="10517" spans="4:12">
      <c r="D10517" s="106">
        <v>38617</v>
      </c>
      <c r="E10517" s="190">
        <v>39.29</v>
      </c>
      <c r="F10517" s="190">
        <v>39.299999999999997</v>
      </c>
      <c r="J10517" s="106">
        <v>38617</v>
      </c>
      <c r="K10517" s="190">
        <v>46.15</v>
      </c>
      <c r="L10517" s="190">
        <v>47.41</v>
      </c>
    </row>
    <row r="10518" spans="4:12">
      <c r="D10518" s="106">
        <v>38616</v>
      </c>
      <c r="E10518" s="190">
        <v>39</v>
      </c>
      <c r="F10518" s="190">
        <v>39</v>
      </c>
      <c r="J10518" s="106">
        <v>38616</v>
      </c>
      <c r="K10518" s="190">
        <v>47.1</v>
      </c>
      <c r="L10518" s="190">
        <v>46.38</v>
      </c>
    </row>
    <row r="10519" spans="4:12">
      <c r="D10519" s="106">
        <v>38615</v>
      </c>
      <c r="E10519" s="190">
        <v>39.799999999999997</v>
      </c>
      <c r="F10519" s="190">
        <v>39.799999999999997</v>
      </c>
      <c r="J10519" s="106">
        <v>38615</v>
      </c>
      <c r="K10519" s="190">
        <v>48.5</v>
      </c>
      <c r="L10519" s="190">
        <v>47.35</v>
      </c>
    </row>
    <row r="10520" spans="4:12">
      <c r="D10520" s="106">
        <v>38614</v>
      </c>
      <c r="E10520" s="190">
        <v>40</v>
      </c>
      <c r="F10520" s="190">
        <v>39.799999999999997</v>
      </c>
      <c r="J10520" s="106">
        <v>38614</v>
      </c>
      <c r="K10520" s="190">
        <v>48.67</v>
      </c>
      <c r="L10520" s="190">
        <v>48.35</v>
      </c>
    </row>
    <row r="10521" spans="4:12">
      <c r="D10521" s="106">
        <v>38611</v>
      </c>
      <c r="E10521" s="190">
        <v>40</v>
      </c>
      <c r="F10521" s="190">
        <v>40.049999999999997</v>
      </c>
      <c r="J10521" s="106">
        <v>38611</v>
      </c>
      <c r="K10521" s="190">
        <v>49</v>
      </c>
      <c r="L10521" s="190">
        <v>48.67</v>
      </c>
    </row>
    <row r="10522" spans="4:12">
      <c r="D10522" s="106">
        <v>38610</v>
      </c>
      <c r="E10522" s="190">
        <v>40.700000000000003</v>
      </c>
      <c r="F10522" s="190">
        <v>40.69</v>
      </c>
      <c r="J10522" s="106">
        <v>38610</v>
      </c>
      <c r="K10522" s="190">
        <v>48.35</v>
      </c>
      <c r="L10522" s="190">
        <v>49.07</v>
      </c>
    </row>
    <row r="10523" spans="4:12">
      <c r="D10523" s="106">
        <v>38609</v>
      </c>
      <c r="E10523" s="190">
        <v>40.83</v>
      </c>
      <c r="F10523" s="190">
        <v>41</v>
      </c>
      <c r="J10523" s="106">
        <v>38609</v>
      </c>
      <c r="K10523" s="190">
        <v>49.93</v>
      </c>
      <c r="L10523" s="190">
        <v>48.2</v>
      </c>
    </row>
    <row r="10524" spans="4:12">
      <c r="D10524" s="106">
        <v>38608</v>
      </c>
      <c r="E10524" s="190">
        <v>39.79</v>
      </c>
      <c r="F10524" s="190">
        <v>39.79</v>
      </c>
      <c r="J10524" s="106">
        <v>38608</v>
      </c>
      <c r="K10524" s="190">
        <v>49.7</v>
      </c>
      <c r="L10524" s="190">
        <v>49.78</v>
      </c>
    </row>
    <row r="10525" spans="4:12">
      <c r="D10525" s="106">
        <v>38607</v>
      </c>
      <c r="E10525" s="190">
        <v>39</v>
      </c>
      <c r="F10525" s="190">
        <v>39</v>
      </c>
      <c r="J10525" s="106">
        <v>38607</v>
      </c>
      <c r="K10525" s="190">
        <v>48.92</v>
      </c>
      <c r="L10525" s="190">
        <v>49.8</v>
      </c>
    </row>
    <row r="10526" spans="4:12">
      <c r="D10526" s="106">
        <v>38604</v>
      </c>
      <c r="E10526" s="190">
        <v>38.799999999999997</v>
      </c>
      <c r="F10526" s="190">
        <v>38.799999999999997</v>
      </c>
      <c r="J10526" s="106">
        <v>38604</v>
      </c>
      <c r="K10526" s="190">
        <v>48.32</v>
      </c>
      <c r="L10526" s="190">
        <v>49.02</v>
      </c>
    </row>
    <row r="10527" spans="4:12">
      <c r="D10527" s="106">
        <v>38603</v>
      </c>
      <c r="E10527" s="190">
        <v>39.409999999999997</v>
      </c>
      <c r="F10527" s="190">
        <v>38.799999999999997</v>
      </c>
      <c r="J10527" s="106">
        <v>38603</v>
      </c>
      <c r="K10527" s="190">
        <v>48.63</v>
      </c>
      <c r="L10527" s="190">
        <v>48.17</v>
      </c>
    </row>
    <row r="10528" spans="4:12">
      <c r="D10528" s="106">
        <v>38602</v>
      </c>
      <c r="E10528" s="190">
        <v>38.97</v>
      </c>
      <c r="F10528" s="190">
        <v>38.97</v>
      </c>
      <c r="J10528" s="106">
        <v>38602</v>
      </c>
      <c r="K10528" s="190">
        <v>49</v>
      </c>
      <c r="L10528" s="190">
        <v>48.75</v>
      </c>
    </row>
    <row r="10529" spans="4:12">
      <c r="D10529" s="106">
        <v>38601</v>
      </c>
      <c r="E10529" s="190">
        <v>36.979999999999997</v>
      </c>
      <c r="F10529" s="190">
        <v>40.36</v>
      </c>
      <c r="J10529" s="106">
        <v>38601</v>
      </c>
      <c r="K10529" s="190">
        <v>48.83</v>
      </c>
      <c r="L10529" s="190">
        <v>49.06</v>
      </c>
    </row>
    <row r="10530" spans="4:12">
      <c r="D10530" s="106">
        <v>38597</v>
      </c>
      <c r="E10530" s="190">
        <v>39.020000000000003</v>
      </c>
      <c r="F10530" s="190">
        <v>39.5</v>
      </c>
      <c r="J10530" s="106">
        <v>38597</v>
      </c>
      <c r="K10530" s="190">
        <v>48.8</v>
      </c>
      <c r="L10530" s="190">
        <v>48.83</v>
      </c>
    </row>
    <row r="10531" spans="4:12">
      <c r="D10531" s="106">
        <v>38596</v>
      </c>
      <c r="E10531" s="190">
        <v>40.08</v>
      </c>
      <c r="F10531" s="190">
        <v>39.549999999999997</v>
      </c>
      <c r="J10531" s="106">
        <v>38596</v>
      </c>
      <c r="K10531" s="190">
        <v>48.07</v>
      </c>
      <c r="L10531" s="190">
        <v>48.81</v>
      </c>
    </row>
    <row r="10532" spans="4:12">
      <c r="D10532" s="106">
        <v>38595</v>
      </c>
      <c r="E10532" s="190">
        <v>41.06</v>
      </c>
      <c r="F10532" s="190">
        <v>39.51</v>
      </c>
      <c r="J10532" s="106">
        <v>38595</v>
      </c>
      <c r="K10532" s="190">
        <v>46.42</v>
      </c>
      <c r="L10532" s="190">
        <v>48.07</v>
      </c>
    </row>
    <row r="10533" spans="4:12">
      <c r="D10533" s="106">
        <v>38594</v>
      </c>
      <c r="E10533" s="190">
        <v>39.39</v>
      </c>
      <c r="F10533" s="190">
        <v>39.9</v>
      </c>
      <c r="J10533" s="106">
        <v>38594</v>
      </c>
      <c r="K10533" s="190">
        <v>45.65</v>
      </c>
      <c r="L10533" s="190">
        <v>46.27</v>
      </c>
    </row>
    <row r="10534" spans="4:12">
      <c r="D10534" s="106">
        <v>38593</v>
      </c>
      <c r="E10534" s="190">
        <v>42.99</v>
      </c>
      <c r="F10534" s="190">
        <v>41.59</v>
      </c>
      <c r="J10534" s="106">
        <v>38593</v>
      </c>
      <c r="K10534" s="190">
        <v>45.05</v>
      </c>
      <c r="L10534" s="190">
        <v>45.78</v>
      </c>
    </row>
    <row r="10535" spans="4:12">
      <c r="D10535" s="106">
        <v>38590</v>
      </c>
      <c r="E10535" s="190">
        <v>42.5</v>
      </c>
      <c r="F10535" s="190">
        <v>42.08</v>
      </c>
      <c r="J10535" s="106">
        <v>38590</v>
      </c>
      <c r="K10535" s="190">
        <v>47.1</v>
      </c>
      <c r="L10535" s="190">
        <v>45.65</v>
      </c>
    </row>
    <row r="10536" spans="4:12">
      <c r="D10536" s="106">
        <v>38589</v>
      </c>
      <c r="E10536" s="190">
        <v>40.81</v>
      </c>
      <c r="F10536" s="190">
        <v>42</v>
      </c>
      <c r="J10536" s="106">
        <v>38589</v>
      </c>
      <c r="K10536" s="190">
        <v>47.05</v>
      </c>
      <c r="L10536" s="190">
        <v>47.1</v>
      </c>
    </row>
    <row r="10537" spans="4:12">
      <c r="D10537" s="106">
        <v>38588</v>
      </c>
      <c r="E10537" s="190">
        <v>40.619999999999997</v>
      </c>
      <c r="F10537" s="190">
        <v>40.6</v>
      </c>
      <c r="J10537" s="106">
        <v>38588</v>
      </c>
      <c r="K10537" s="190">
        <v>46.8</v>
      </c>
      <c r="L10537" s="190">
        <v>46.8</v>
      </c>
    </row>
    <row r="10538" spans="4:12">
      <c r="D10538" s="106">
        <v>38587</v>
      </c>
      <c r="E10538" s="190">
        <v>41.99</v>
      </c>
      <c r="F10538" s="190">
        <v>41.99</v>
      </c>
      <c r="J10538" s="106">
        <v>38587</v>
      </c>
      <c r="K10538" s="190">
        <v>47.2</v>
      </c>
      <c r="L10538" s="190">
        <v>46.69</v>
      </c>
    </row>
    <row r="10539" spans="4:12">
      <c r="D10539" s="106">
        <v>38586</v>
      </c>
      <c r="E10539" s="190">
        <v>41.99</v>
      </c>
      <c r="F10539" s="190">
        <v>41.99</v>
      </c>
      <c r="J10539" s="106">
        <v>38586</v>
      </c>
      <c r="K10539" s="190">
        <v>46.71</v>
      </c>
      <c r="L10539" s="190">
        <v>47.2</v>
      </c>
    </row>
    <row r="10540" spans="4:12">
      <c r="D10540" s="106">
        <v>38583</v>
      </c>
      <c r="E10540" s="190">
        <v>39.6</v>
      </c>
      <c r="F10540" s="190">
        <v>41.99</v>
      </c>
      <c r="J10540" s="106">
        <v>38583</v>
      </c>
      <c r="K10540" s="190">
        <v>45.96</v>
      </c>
      <c r="L10540" s="190">
        <v>46.7</v>
      </c>
    </row>
    <row r="10541" spans="4:12">
      <c r="D10541" s="106">
        <v>38582</v>
      </c>
      <c r="E10541" s="190">
        <v>39.51</v>
      </c>
      <c r="F10541" s="190">
        <v>39.75</v>
      </c>
      <c r="J10541" s="106">
        <v>38582</v>
      </c>
      <c r="K10541" s="190">
        <v>46.46</v>
      </c>
      <c r="L10541" s="190">
        <v>45.95</v>
      </c>
    </row>
    <row r="10542" spans="4:12">
      <c r="D10542" s="106">
        <v>38581</v>
      </c>
      <c r="E10542" s="190">
        <v>37.35</v>
      </c>
      <c r="F10542" s="190">
        <v>39.61</v>
      </c>
      <c r="J10542" s="106">
        <v>38581</v>
      </c>
      <c r="K10542" s="190">
        <v>46.5</v>
      </c>
      <c r="L10542" s="190">
        <v>46.56</v>
      </c>
    </row>
    <row r="10543" spans="4:12">
      <c r="D10543" s="106">
        <v>38580</v>
      </c>
      <c r="E10543" s="190">
        <v>37.04</v>
      </c>
      <c r="F10543" s="190">
        <v>37.04</v>
      </c>
      <c r="J10543" s="106">
        <v>38580</v>
      </c>
      <c r="K10543" s="190">
        <v>47.15</v>
      </c>
      <c r="L10543" s="190">
        <v>46.65</v>
      </c>
    </row>
    <row r="10544" spans="4:12">
      <c r="D10544" s="106">
        <v>38579</v>
      </c>
      <c r="E10544" s="190">
        <v>37.25</v>
      </c>
      <c r="F10544" s="190">
        <v>37.04</v>
      </c>
      <c r="J10544" s="106">
        <v>38579</v>
      </c>
      <c r="K10544" s="190">
        <v>46.85</v>
      </c>
      <c r="L10544" s="190">
        <v>47.3</v>
      </c>
    </row>
    <row r="10545" spans="4:12">
      <c r="D10545" s="106">
        <v>38576</v>
      </c>
      <c r="E10545" s="190">
        <v>37</v>
      </c>
      <c r="F10545" s="190">
        <v>37.25</v>
      </c>
      <c r="J10545" s="106">
        <v>38576</v>
      </c>
      <c r="K10545" s="190">
        <v>47.55</v>
      </c>
      <c r="L10545" s="190">
        <v>46.6</v>
      </c>
    </row>
    <row r="10546" spans="4:12">
      <c r="D10546" s="106">
        <v>38575</v>
      </c>
      <c r="E10546" s="190">
        <v>38</v>
      </c>
      <c r="F10546" s="190">
        <v>37.35</v>
      </c>
      <c r="J10546" s="106">
        <v>38575</v>
      </c>
      <c r="K10546" s="190">
        <v>46.96</v>
      </c>
      <c r="L10546" s="190">
        <v>47.7</v>
      </c>
    </row>
    <row r="10547" spans="4:12">
      <c r="D10547" s="106">
        <v>38574</v>
      </c>
      <c r="E10547" s="190">
        <v>38.25</v>
      </c>
      <c r="F10547" s="190">
        <v>38.25</v>
      </c>
      <c r="J10547" s="106">
        <v>38574</v>
      </c>
      <c r="K10547" s="190">
        <v>46.32</v>
      </c>
      <c r="L10547" s="190">
        <v>46.96</v>
      </c>
    </row>
    <row r="10548" spans="4:12">
      <c r="D10548" s="106">
        <v>38573</v>
      </c>
      <c r="E10548" s="190">
        <v>38.94</v>
      </c>
      <c r="F10548" s="190">
        <v>38.25</v>
      </c>
      <c r="J10548" s="106">
        <v>38573</v>
      </c>
      <c r="K10548" s="190">
        <v>46.35</v>
      </c>
      <c r="L10548" s="190">
        <v>46.07</v>
      </c>
    </row>
    <row r="10549" spans="4:12">
      <c r="D10549" s="106">
        <v>38572</v>
      </c>
      <c r="E10549" s="190">
        <v>38.97</v>
      </c>
      <c r="F10549" s="190">
        <v>38.97</v>
      </c>
      <c r="J10549" s="106">
        <v>38572</v>
      </c>
      <c r="K10549" s="190">
        <v>46.8</v>
      </c>
      <c r="L10549" s="190">
        <v>46.1</v>
      </c>
    </row>
    <row r="10550" spans="4:12">
      <c r="D10550" s="106">
        <v>38569</v>
      </c>
      <c r="E10550" s="190">
        <v>37.99</v>
      </c>
      <c r="F10550" s="190">
        <v>38.97</v>
      </c>
      <c r="J10550" s="106">
        <v>38569</v>
      </c>
      <c r="K10550" s="190">
        <v>47.59</v>
      </c>
      <c r="L10550" s="190">
        <v>46.56</v>
      </c>
    </row>
    <row r="10551" spans="4:12">
      <c r="D10551" s="106">
        <v>38568</v>
      </c>
      <c r="E10551" s="190">
        <v>36.57</v>
      </c>
      <c r="F10551" s="190">
        <v>36.57</v>
      </c>
      <c r="J10551" s="106">
        <v>38568</v>
      </c>
      <c r="K10551" s="190">
        <v>49.2</v>
      </c>
      <c r="L10551" s="190">
        <v>47.34</v>
      </c>
    </row>
    <row r="10552" spans="4:12">
      <c r="D10552" s="106">
        <v>38567</v>
      </c>
      <c r="E10552" s="190">
        <v>36.57</v>
      </c>
      <c r="F10552" s="190">
        <v>36.57</v>
      </c>
      <c r="J10552" s="106">
        <v>38567</v>
      </c>
      <c r="K10552" s="190">
        <v>48.55</v>
      </c>
      <c r="L10552" s="190">
        <v>49.44</v>
      </c>
    </row>
    <row r="10553" spans="4:12">
      <c r="D10553" s="106">
        <v>38566</v>
      </c>
      <c r="E10553" s="190">
        <v>36.520000000000003</v>
      </c>
      <c r="F10553" s="190">
        <v>36.57</v>
      </c>
      <c r="J10553" s="106">
        <v>38566</v>
      </c>
      <c r="K10553" s="190">
        <v>46.9</v>
      </c>
      <c r="L10553" s="190">
        <v>48.55</v>
      </c>
    </row>
    <row r="10554" spans="4:12">
      <c r="D10554" s="106">
        <v>38565</v>
      </c>
      <c r="E10554" s="190">
        <v>35.65</v>
      </c>
      <c r="F10554" s="190">
        <v>35.79</v>
      </c>
      <c r="J10554" s="106">
        <v>38565</v>
      </c>
      <c r="K10554" s="190">
        <v>47.13</v>
      </c>
      <c r="L10554" s="190">
        <v>46.77</v>
      </c>
    </row>
    <row r="10555" spans="4:12">
      <c r="D10555" s="106">
        <v>38562</v>
      </c>
      <c r="E10555" s="190">
        <v>36.07</v>
      </c>
      <c r="F10555" s="190">
        <v>36.07</v>
      </c>
      <c r="J10555" s="106">
        <v>38562</v>
      </c>
      <c r="K10555" s="190">
        <v>46.74</v>
      </c>
      <c r="L10555" s="190">
        <v>47.06</v>
      </c>
    </row>
    <row r="10556" spans="4:12">
      <c r="D10556" s="106">
        <v>38561</v>
      </c>
      <c r="E10556" s="190">
        <v>36.81</v>
      </c>
      <c r="F10556" s="190">
        <v>36.130000000000003</v>
      </c>
      <c r="J10556" s="106">
        <v>38561</v>
      </c>
      <c r="K10556" s="190">
        <v>45.75</v>
      </c>
      <c r="L10556" s="190">
        <v>46.74</v>
      </c>
    </row>
    <row r="10557" spans="4:12">
      <c r="D10557" s="106">
        <v>38560</v>
      </c>
      <c r="E10557" s="190">
        <v>37</v>
      </c>
      <c r="F10557" s="190">
        <v>37</v>
      </c>
      <c r="J10557" s="106">
        <v>38560</v>
      </c>
      <c r="K10557" s="190">
        <v>43.67</v>
      </c>
      <c r="L10557" s="190">
        <v>43.5</v>
      </c>
    </row>
    <row r="10558" spans="4:12">
      <c r="D10558" s="106">
        <v>38559</v>
      </c>
      <c r="E10558" s="190">
        <v>36.97</v>
      </c>
      <c r="F10558" s="190">
        <v>36.97</v>
      </c>
      <c r="J10558" s="106">
        <v>38559</v>
      </c>
      <c r="K10558" s="190">
        <v>43.31</v>
      </c>
      <c r="L10558" s="190">
        <v>43.9</v>
      </c>
    </row>
    <row r="10559" spans="4:12">
      <c r="D10559" s="106">
        <v>38558</v>
      </c>
      <c r="E10559" s="190">
        <v>36.97</v>
      </c>
      <c r="F10559" s="190">
        <v>36.97</v>
      </c>
      <c r="J10559" s="106">
        <v>38558</v>
      </c>
      <c r="K10559" s="190">
        <v>43.88</v>
      </c>
      <c r="L10559" s="190">
        <v>43.26</v>
      </c>
    </row>
    <row r="10560" spans="4:12">
      <c r="D10560" s="106">
        <v>38555</v>
      </c>
      <c r="E10560" s="190">
        <v>35.51</v>
      </c>
      <c r="F10560" s="190">
        <v>36.58</v>
      </c>
      <c r="J10560" s="106">
        <v>38555</v>
      </c>
      <c r="K10560" s="190">
        <v>43.68</v>
      </c>
      <c r="L10560" s="190">
        <v>43.88</v>
      </c>
    </row>
    <row r="10561" spans="4:12">
      <c r="D10561" s="106">
        <v>38554</v>
      </c>
      <c r="E10561" s="190">
        <v>35.85</v>
      </c>
      <c r="F10561" s="190">
        <v>35.85</v>
      </c>
      <c r="J10561" s="106">
        <v>38554</v>
      </c>
      <c r="K10561" s="190">
        <v>43.95</v>
      </c>
      <c r="L10561" s="190">
        <v>43.83</v>
      </c>
    </row>
    <row r="10562" spans="4:12">
      <c r="D10562" s="106">
        <v>38553</v>
      </c>
      <c r="E10562" s="190">
        <v>36.19</v>
      </c>
      <c r="F10562" s="190">
        <v>35.85</v>
      </c>
      <c r="J10562" s="106">
        <v>38553</v>
      </c>
      <c r="K10562" s="190">
        <v>43.75</v>
      </c>
      <c r="L10562" s="190">
        <v>43.9</v>
      </c>
    </row>
    <row r="10563" spans="4:12">
      <c r="D10563" s="106">
        <v>38552</v>
      </c>
      <c r="E10563" s="190">
        <v>36</v>
      </c>
      <c r="F10563" s="190">
        <v>35.4</v>
      </c>
      <c r="J10563" s="106">
        <v>38552</v>
      </c>
      <c r="K10563" s="190">
        <v>43.64</v>
      </c>
      <c r="L10563" s="190">
        <v>43.9</v>
      </c>
    </row>
    <row r="10564" spans="4:12">
      <c r="D10564" s="106">
        <v>38551</v>
      </c>
      <c r="E10564" s="190">
        <v>35.200000000000003</v>
      </c>
      <c r="F10564" s="190">
        <v>35.39</v>
      </c>
      <c r="J10564" s="106">
        <v>38551</v>
      </c>
      <c r="K10564" s="190">
        <v>43.9</v>
      </c>
      <c r="L10564" s="190">
        <v>43.65</v>
      </c>
    </row>
    <row r="10565" spans="4:12">
      <c r="D10565" s="106">
        <v>38548</v>
      </c>
      <c r="E10565" s="190">
        <v>35.99</v>
      </c>
      <c r="F10565" s="190">
        <v>35.99</v>
      </c>
      <c r="J10565" s="106">
        <v>38548</v>
      </c>
      <c r="K10565" s="190">
        <v>43.86</v>
      </c>
      <c r="L10565" s="190">
        <v>43.71</v>
      </c>
    </row>
    <row r="10566" spans="4:12">
      <c r="D10566" s="106">
        <v>38547</v>
      </c>
      <c r="E10566" s="190">
        <v>35.71</v>
      </c>
      <c r="F10566" s="190">
        <v>35.71</v>
      </c>
      <c r="J10566" s="106">
        <v>38547</v>
      </c>
      <c r="K10566" s="190">
        <v>43.96</v>
      </c>
      <c r="L10566" s="190">
        <v>43.96</v>
      </c>
    </row>
    <row r="10567" spans="4:12">
      <c r="D10567" s="106">
        <v>38546</v>
      </c>
      <c r="E10567" s="190">
        <v>35.71</v>
      </c>
      <c r="F10567" s="190">
        <v>35.71</v>
      </c>
      <c r="J10567" s="106">
        <v>38546</v>
      </c>
      <c r="K10567" s="190">
        <v>43.94</v>
      </c>
      <c r="L10567" s="190">
        <v>43.81</v>
      </c>
    </row>
    <row r="10568" spans="4:12">
      <c r="D10568" s="106">
        <v>38545</v>
      </c>
      <c r="E10568" s="190">
        <v>35.5</v>
      </c>
      <c r="F10568" s="190">
        <v>35.71</v>
      </c>
      <c r="J10568" s="106">
        <v>38545</v>
      </c>
      <c r="K10568" s="190">
        <v>43.88</v>
      </c>
      <c r="L10568" s="190">
        <v>43.95</v>
      </c>
    </row>
    <row r="10569" spans="4:12">
      <c r="D10569" s="106">
        <v>38544</v>
      </c>
      <c r="E10569" s="190">
        <v>35.9</v>
      </c>
      <c r="F10569" s="190">
        <v>35.9</v>
      </c>
      <c r="J10569" s="106">
        <v>38544</v>
      </c>
      <c r="K10569" s="190">
        <v>43.43</v>
      </c>
      <c r="L10569" s="190">
        <v>44.08</v>
      </c>
    </row>
    <row r="10570" spans="4:12">
      <c r="D10570" s="106">
        <v>38541</v>
      </c>
      <c r="E10570" s="190">
        <v>35.9</v>
      </c>
      <c r="F10570" s="190">
        <v>35.9</v>
      </c>
      <c r="J10570" s="106">
        <v>38541</v>
      </c>
      <c r="K10570" s="190">
        <v>42.4</v>
      </c>
      <c r="L10570" s="190">
        <v>43.48</v>
      </c>
    </row>
    <row r="10571" spans="4:12">
      <c r="D10571" s="106">
        <v>38540</v>
      </c>
      <c r="E10571" s="190">
        <v>35.700000000000003</v>
      </c>
      <c r="F10571" s="190">
        <v>35.9</v>
      </c>
      <c r="J10571" s="106">
        <v>38540</v>
      </c>
      <c r="K10571" s="190">
        <v>41.9</v>
      </c>
      <c r="L10571" s="190">
        <v>42.52</v>
      </c>
    </row>
    <row r="10572" spans="4:12">
      <c r="D10572" s="106">
        <v>38539</v>
      </c>
      <c r="E10572" s="190">
        <v>35.9</v>
      </c>
      <c r="F10572" s="190">
        <v>35.9</v>
      </c>
      <c r="J10572" s="106">
        <v>38539</v>
      </c>
      <c r="K10572" s="190">
        <v>43.15</v>
      </c>
      <c r="L10572" s="190">
        <v>42.04</v>
      </c>
    </row>
    <row r="10573" spans="4:12">
      <c r="D10573" s="106">
        <v>38538</v>
      </c>
      <c r="E10573" s="190">
        <v>35.770000000000003</v>
      </c>
      <c r="F10573" s="190">
        <v>35.85</v>
      </c>
      <c r="J10573" s="106">
        <v>38538</v>
      </c>
      <c r="K10573" s="190">
        <v>42</v>
      </c>
      <c r="L10573" s="190">
        <v>43.31</v>
      </c>
    </row>
    <row r="10574" spans="4:12">
      <c r="D10574" s="106">
        <v>38534</v>
      </c>
      <c r="E10574" s="190">
        <v>36.08</v>
      </c>
      <c r="F10574" s="190">
        <v>35.72</v>
      </c>
      <c r="J10574" s="106">
        <v>38534</v>
      </c>
      <c r="K10574" s="190">
        <v>42.1</v>
      </c>
      <c r="L10574" s="190">
        <v>42</v>
      </c>
    </row>
    <row r="10575" spans="4:12">
      <c r="D10575" s="106">
        <v>38533</v>
      </c>
      <c r="E10575" s="190">
        <v>36</v>
      </c>
      <c r="F10575" s="190">
        <v>36</v>
      </c>
      <c r="J10575" s="106">
        <v>38533</v>
      </c>
      <c r="K10575" s="190">
        <v>42.25</v>
      </c>
      <c r="L10575" s="190">
        <v>42</v>
      </c>
    </row>
    <row r="10576" spans="4:12">
      <c r="D10576" s="106">
        <v>38532</v>
      </c>
      <c r="E10576" s="190">
        <v>36.5</v>
      </c>
      <c r="F10576" s="190">
        <v>36.5</v>
      </c>
      <c r="J10576" s="106">
        <v>38532</v>
      </c>
      <c r="K10576" s="190">
        <v>41.45</v>
      </c>
      <c r="L10576" s="190">
        <v>42.25</v>
      </c>
    </row>
    <row r="10577" spans="4:12">
      <c r="D10577" s="106">
        <v>38531</v>
      </c>
      <c r="E10577" s="190">
        <v>36</v>
      </c>
      <c r="F10577" s="190">
        <v>36</v>
      </c>
      <c r="J10577" s="106">
        <v>38531</v>
      </c>
      <c r="K10577" s="190">
        <v>40.85</v>
      </c>
      <c r="L10577" s="190">
        <v>41.35</v>
      </c>
    </row>
    <row r="10578" spans="4:12">
      <c r="D10578" s="106">
        <v>38530</v>
      </c>
      <c r="E10578" s="190">
        <v>35.94</v>
      </c>
      <c r="F10578" s="190">
        <v>35.94</v>
      </c>
      <c r="J10578" s="106">
        <v>38530</v>
      </c>
      <c r="K10578" s="190">
        <v>40.049999999999997</v>
      </c>
      <c r="L10578" s="190">
        <v>40.75</v>
      </c>
    </row>
    <row r="10579" spans="4:12">
      <c r="D10579" s="106">
        <v>38527</v>
      </c>
      <c r="E10579" s="190">
        <v>35.94</v>
      </c>
      <c r="F10579" s="190">
        <v>35.94</v>
      </c>
      <c r="J10579" s="106">
        <v>38527</v>
      </c>
      <c r="K10579" s="190">
        <v>40.880000000000003</v>
      </c>
      <c r="L10579" s="190">
        <v>39.950000000000003</v>
      </c>
    </row>
    <row r="10580" spans="4:12">
      <c r="D10580" s="106">
        <v>38526</v>
      </c>
      <c r="E10580" s="190">
        <v>36.200000000000003</v>
      </c>
      <c r="F10580" s="190">
        <v>36.200000000000003</v>
      </c>
      <c r="J10580" s="106">
        <v>38526</v>
      </c>
      <c r="K10580" s="190">
        <v>42</v>
      </c>
      <c r="L10580" s="190">
        <v>40.880000000000003</v>
      </c>
    </row>
    <row r="10581" spans="4:12">
      <c r="D10581" s="106">
        <v>38525</v>
      </c>
      <c r="E10581" s="190">
        <v>36.200000000000003</v>
      </c>
      <c r="F10581" s="190">
        <v>36.200000000000003</v>
      </c>
      <c r="J10581" s="106">
        <v>38525</v>
      </c>
      <c r="K10581" s="190">
        <v>42.25</v>
      </c>
      <c r="L10581" s="190">
        <v>41.91</v>
      </c>
    </row>
    <row r="10582" spans="4:12">
      <c r="D10582" s="106">
        <v>38524</v>
      </c>
      <c r="E10582" s="190">
        <v>36.57</v>
      </c>
      <c r="F10582" s="190">
        <v>36.57</v>
      </c>
      <c r="J10582" s="106">
        <v>38524</v>
      </c>
      <c r="K10582" s="190">
        <v>42.1</v>
      </c>
      <c r="L10582" s="190">
        <v>42.14</v>
      </c>
    </row>
    <row r="10583" spans="4:12">
      <c r="D10583" s="106">
        <v>38523</v>
      </c>
      <c r="E10583" s="190">
        <v>36.57</v>
      </c>
      <c r="F10583" s="190">
        <v>36.57</v>
      </c>
      <c r="J10583" s="106">
        <v>38523</v>
      </c>
      <c r="K10583" s="190">
        <v>41.45</v>
      </c>
      <c r="L10583" s="190">
        <v>42.09</v>
      </c>
    </row>
    <row r="10584" spans="4:12">
      <c r="D10584" s="106">
        <v>38520</v>
      </c>
      <c r="E10584" s="190">
        <v>36.57</v>
      </c>
      <c r="F10584" s="190">
        <v>36.57</v>
      </c>
      <c r="J10584" s="106">
        <v>38520</v>
      </c>
      <c r="K10584" s="190">
        <v>41.35</v>
      </c>
      <c r="L10584" s="190">
        <v>41.35</v>
      </c>
    </row>
    <row r="10585" spans="4:12">
      <c r="D10585" s="106">
        <v>38519</v>
      </c>
      <c r="E10585" s="190">
        <v>35.96</v>
      </c>
      <c r="F10585" s="190">
        <v>36.57</v>
      </c>
      <c r="J10585" s="106">
        <v>38519</v>
      </c>
      <c r="K10585" s="190">
        <v>40.35</v>
      </c>
      <c r="L10585" s="190">
        <v>40.950000000000003</v>
      </c>
    </row>
    <row r="10586" spans="4:12">
      <c r="D10586" s="106">
        <v>38518</v>
      </c>
      <c r="E10586" s="190">
        <v>36.200000000000003</v>
      </c>
      <c r="F10586" s="190">
        <v>35.950000000000003</v>
      </c>
      <c r="J10586" s="106">
        <v>38518</v>
      </c>
      <c r="K10586" s="190">
        <v>40.049999999999997</v>
      </c>
      <c r="L10586" s="190">
        <v>40.28</v>
      </c>
    </row>
    <row r="10587" spans="4:12">
      <c r="D10587" s="106">
        <v>38517</v>
      </c>
      <c r="E10587" s="190">
        <v>36.03</v>
      </c>
      <c r="F10587" s="190">
        <v>36.33</v>
      </c>
      <c r="J10587" s="106">
        <v>38517</v>
      </c>
      <c r="K10587" s="190">
        <v>40</v>
      </c>
      <c r="L10587" s="190">
        <v>39.9</v>
      </c>
    </row>
    <row r="10588" spans="4:12">
      <c r="D10588" s="106">
        <v>38516</v>
      </c>
      <c r="E10588" s="190">
        <v>38</v>
      </c>
      <c r="F10588" s="190">
        <v>36.24</v>
      </c>
      <c r="J10588" s="106">
        <v>38516</v>
      </c>
      <c r="K10588" s="190">
        <v>40.25</v>
      </c>
      <c r="L10588" s="190">
        <v>40</v>
      </c>
    </row>
    <row r="10589" spans="4:12">
      <c r="D10589" s="106">
        <v>38513</v>
      </c>
      <c r="E10589" s="190">
        <v>36</v>
      </c>
      <c r="F10589" s="190">
        <v>36</v>
      </c>
      <c r="J10589" s="106">
        <v>38513</v>
      </c>
      <c r="K10589" s="190">
        <v>40.1</v>
      </c>
      <c r="L10589" s="190">
        <v>40.340000000000003</v>
      </c>
    </row>
    <row r="10590" spans="4:12">
      <c r="D10590" s="106">
        <v>38512</v>
      </c>
      <c r="E10590" s="190">
        <v>36</v>
      </c>
      <c r="F10590" s="190">
        <v>36</v>
      </c>
      <c r="J10590" s="106">
        <v>38512</v>
      </c>
      <c r="K10590" s="190">
        <v>39.75</v>
      </c>
      <c r="L10590" s="190">
        <v>40.090000000000003</v>
      </c>
    </row>
    <row r="10591" spans="4:12">
      <c r="D10591" s="106">
        <v>38511</v>
      </c>
      <c r="E10591" s="190">
        <v>36</v>
      </c>
      <c r="F10591" s="190">
        <v>36</v>
      </c>
      <c r="J10591" s="106">
        <v>38511</v>
      </c>
      <c r="K10591" s="190">
        <v>40.01</v>
      </c>
      <c r="L10591" s="190">
        <v>39.71</v>
      </c>
    </row>
    <row r="10592" spans="4:12">
      <c r="D10592" s="106">
        <v>38510</v>
      </c>
      <c r="E10592" s="190">
        <v>35.979999999999997</v>
      </c>
      <c r="F10592" s="190">
        <v>35.979999999999997</v>
      </c>
      <c r="J10592" s="106">
        <v>38510</v>
      </c>
      <c r="K10592" s="190">
        <v>40.090000000000003</v>
      </c>
      <c r="L10592" s="190">
        <v>40.01</v>
      </c>
    </row>
    <row r="10593" spans="4:12">
      <c r="D10593" s="106">
        <v>38509</v>
      </c>
      <c r="E10593" s="190">
        <v>35.86</v>
      </c>
      <c r="F10593" s="190">
        <v>35.86</v>
      </c>
      <c r="J10593" s="106">
        <v>38509</v>
      </c>
      <c r="K10593" s="190">
        <v>39.729999999999997</v>
      </c>
      <c r="L10593" s="190">
        <v>39.99</v>
      </c>
    </row>
    <row r="10594" spans="4:12">
      <c r="D10594" s="106">
        <v>38506</v>
      </c>
      <c r="E10594" s="190">
        <v>35.86</v>
      </c>
      <c r="F10594" s="190">
        <v>35.86</v>
      </c>
      <c r="J10594" s="106">
        <v>38506</v>
      </c>
      <c r="K10594" s="190">
        <v>39.299999999999997</v>
      </c>
      <c r="L10594" s="190">
        <v>39.729999999999997</v>
      </c>
    </row>
    <row r="10595" spans="4:12">
      <c r="D10595" s="106">
        <v>38505</v>
      </c>
      <c r="E10595" s="190">
        <v>35.6</v>
      </c>
      <c r="F10595" s="190">
        <v>35.86</v>
      </c>
      <c r="J10595" s="106">
        <v>38505</v>
      </c>
      <c r="K10595" s="190">
        <v>39.35</v>
      </c>
      <c r="L10595" s="190">
        <v>39.26</v>
      </c>
    </row>
    <row r="10596" spans="4:12">
      <c r="D10596" s="106">
        <v>38504</v>
      </c>
      <c r="E10596" s="190">
        <v>35.6</v>
      </c>
      <c r="F10596" s="190">
        <v>35.6</v>
      </c>
      <c r="J10596" s="106">
        <v>38504</v>
      </c>
      <c r="K10596" s="190">
        <v>39.200000000000003</v>
      </c>
      <c r="L10596" s="190">
        <v>39.5</v>
      </c>
    </row>
    <row r="10597" spans="4:12">
      <c r="D10597" s="106">
        <v>38503</v>
      </c>
      <c r="E10597" s="190">
        <v>35.22</v>
      </c>
      <c r="F10597" s="190">
        <v>35.22</v>
      </c>
      <c r="J10597" s="106">
        <v>38503</v>
      </c>
      <c r="K10597" s="190">
        <v>39.549999999999997</v>
      </c>
      <c r="L10597" s="190">
        <v>39.25</v>
      </c>
    </row>
    <row r="10598" spans="4:12">
      <c r="D10598" s="106">
        <v>38499</v>
      </c>
      <c r="E10598" s="190">
        <v>36</v>
      </c>
      <c r="F10598" s="190">
        <v>36</v>
      </c>
      <c r="J10598" s="106">
        <v>38499</v>
      </c>
      <c r="K10598" s="190">
        <v>39.1</v>
      </c>
      <c r="L10598" s="190">
        <v>39.700000000000003</v>
      </c>
    </row>
    <row r="10599" spans="4:12">
      <c r="D10599" s="106">
        <v>38498</v>
      </c>
      <c r="E10599" s="190">
        <v>36</v>
      </c>
      <c r="F10599" s="190">
        <v>36</v>
      </c>
      <c r="J10599" s="106">
        <v>38498</v>
      </c>
      <c r="K10599" s="190">
        <v>37.909999999999997</v>
      </c>
      <c r="L10599" s="190">
        <v>39.1</v>
      </c>
    </row>
    <row r="10600" spans="4:12">
      <c r="D10600" s="106">
        <v>38497</v>
      </c>
      <c r="E10600" s="190">
        <v>35.32</v>
      </c>
      <c r="F10600" s="190">
        <v>35.32</v>
      </c>
      <c r="J10600" s="106">
        <v>38497</v>
      </c>
      <c r="K10600" s="190">
        <v>38.049999999999997</v>
      </c>
      <c r="L10600" s="190">
        <v>37.9</v>
      </c>
    </row>
    <row r="10601" spans="4:12">
      <c r="D10601" s="106">
        <v>38496</v>
      </c>
      <c r="E10601" s="190">
        <v>35.32</v>
      </c>
      <c r="F10601" s="190">
        <v>35.32</v>
      </c>
      <c r="J10601" s="106">
        <v>38496</v>
      </c>
      <c r="K10601" s="190">
        <v>37.65</v>
      </c>
      <c r="L10601" s="190">
        <v>38.28</v>
      </c>
    </row>
    <row r="10602" spans="4:12">
      <c r="D10602" s="106">
        <v>38495</v>
      </c>
      <c r="E10602" s="190">
        <v>36</v>
      </c>
      <c r="F10602" s="190">
        <v>35.32</v>
      </c>
      <c r="J10602" s="106">
        <v>38495</v>
      </c>
      <c r="K10602" s="190">
        <v>37.200000000000003</v>
      </c>
      <c r="L10602" s="190">
        <v>37.729999999999997</v>
      </c>
    </row>
    <row r="10603" spans="4:12">
      <c r="D10603" s="106">
        <v>38492</v>
      </c>
      <c r="E10603" s="190">
        <v>36.04</v>
      </c>
      <c r="F10603" s="190">
        <v>36</v>
      </c>
      <c r="J10603" s="106">
        <v>38492</v>
      </c>
      <c r="K10603" s="190">
        <v>37.15</v>
      </c>
      <c r="L10603" s="190">
        <v>37.340000000000003</v>
      </c>
    </row>
    <row r="10604" spans="4:12">
      <c r="D10604" s="106">
        <v>38491</v>
      </c>
      <c r="E10604" s="190">
        <v>36.020000000000003</v>
      </c>
      <c r="F10604" s="190">
        <v>36.020000000000003</v>
      </c>
      <c r="J10604" s="106">
        <v>38491</v>
      </c>
      <c r="K10604" s="190">
        <v>36.549999999999997</v>
      </c>
      <c r="L10604" s="190">
        <v>37.25</v>
      </c>
    </row>
    <row r="10605" spans="4:12">
      <c r="D10605" s="106">
        <v>38490</v>
      </c>
      <c r="E10605" s="190">
        <v>36.840000000000003</v>
      </c>
      <c r="F10605" s="190">
        <v>36.01</v>
      </c>
      <c r="J10605" s="106">
        <v>38490</v>
      </c>
      <c r="K10605" s="190">
        <v>36</v>
      </c>
      <c r="L10605" s="190">
        <v>36.549999999999997</v>
      </c>
    </row>
    <row r="10606" spans="4:12">
      <c r="D10606" s="106">
        <v>38489</v>
      </c>
      <c r="E10606" s="190">
        <v>36.35</v>
      </c>
      <c r="F10606" s="190">
        <v>36.79</v>
      </c>
      <c r="J10606" s="106">
        <v>38489</v>
      </c>
      <c r="K10606" s="190">
        <v>35.340000000000003</v>
      </c>
      <c r="L10606" s="190">
        <v>35.840000000000003</v>
      </c>
    </row>
    <row r="10607" spans="4:12">
      <c r="D10607" s="106">
        <v>38488</v>
      </c>
      <c r="E10607" s="190">
        <v>35.25</v>
      </c>
      <c r="F10607" s="190">
        <v>36.61</v>
      </c>
      <c r="J10607" s="106">
        <v>38488</v>
      </c>
      <c r="K10607" s="190">
        <v>34.86</v>
      </c>
      <c r="L10607" s="190">
        <v>35.340000000000003</v>
      </c>
    </row>
    <row r="10608" spans="4:12">
      <c r="D10608" s="106">
        <v>38485</v>
      </c>
      <c r="E10608" s="190">
        <v>42</v>
      </c>
      <c r="F10608" s="190">
        <v>36.4</v>
      </c>
      <c r="J10608" s="106">
        <v>38485</v>
      </c>
      <c r="K10608" s="190">
        <v>35.270000000000003</v>
      </c>
      <c r="L10608" s="190">
        <v>34.86</v>
      </c>
    </row>
    <row r="10609" spans="4:12">
      <c r="D10609" s="106">
        <v>38484</v>
      </c>
      <c r="E10609" s="190">
        <v>35.4</v>
      </c>
      <c r="F10609" s="190">
        <v>35.520000000000003</v>
      </c>
      <c r="J10609" s="106">
        <v>38484</v>
      </c>
      <c r="K10609" s="190">
        <v>35.450000000000003</v>
      </c>
      <c r="L10609" s="190">
        <v>35.020000000000003</v>
      </c>
    </row>
    <row r="10610" spans="4:12">
      <c r="D10610" s="106">
        <v>38483</v>
      </c>
      <c r="E10610" s="190">
        <v>35.03</v>
      </c>
      <c r="F10610" s="190">
        <v>35.979999999999997</v>
      </c>
      <c r="J10610" s="106">
        <v>38483</v>
      </c>
      <c r="K10610" s="190">
        <v>35.4</v>
      </c>
      <c r="L10610" s="190">
        <v>35.56</v>
      </c>
    </row>
    <row r="10611" spans="4:12">
      <c r="D10611" s="106">
        <v>38482</v>
      </c>
      <c r="E10611" s="190">
        <v>35</v>
      </c>
      <c r="F10611" s="190">
        <v>35</v>
      </c>
      <c r="J10611" s="106">
        <v>38482</v>
      </c>
      <c r="K10611" s="190">
        <v>35.75</v>
      </c>
      <c r="L10611" s="190">
        <v>35.35</v>
      </c>
    </row>
    <row r="10612" spans="4:12">
      <c r="D10612" s="106">
        <v>38481</v>
      </c>
      <c r="E10612" s="190">
        <v>35.25</v>
      </c>
      <c r="F10612" s="190">
        <v>35.29</v>
      </c>
      <c r="J10612" s="106">
        <v>38481</v>
      </c>
      <c r="K10612" s="190">
        <v>35.46</v>
      </c>
      <c r="L10612" s="190">
        <v>35.799999999999997</v>
      </c>
    </row>
    <row r="10613" spans="4:12">
      <c r="D10613" s="106">
        <v>38478</v>
      </c>
      <c r="E10613" s="190">
        <v>35.01</v>
      </c>
      <c r="F10613" s="190">
        <v>35.01</v>
      </c>
      <c r="J10613" s="106">
        <v>38478</v>
      </c>
      <c r="K10613" s="190">
        <v>35.729999999999997</v>
      </c>
      <c r="L10613" s="190">
        <v>35.46</v>
      </c>
    </row>
    <row r="10614" spans="4:12">
      <c r="D10614" s="106">
        <v>38477</v>
      </c>
      <c r="E10614" s="190">
        <v>35.85</v>
      </c>
      <c r="F10614" s="190">
        <v>35.85</v>
      </c>
      <c r="J10614" s="106">
        <v>38477</v>
      </c>
      <c r="K10614" s="190">
        <v>36</v>
      </c>
      <c r="L10614" s="190">
        <v>35.58</v>
      </c>
    </row>
    <row r="10615" spans="4:12">
      <c r="D10615" s="106">
        <v>38476</v>
      </c>
      <c r="E10615" s="190">
        <v>35.85</v>
      </c>
      <c r="F10615" s="190">
        <v>35.85</v>
      </c>
      <c r="J10615" s="106">
        <v>38476</v>
      </c>
      <c r="K10615" s="190">
        <v>35.9</v>
      </c>
      <c r="L10615" s="190">
        <v>36.130000000000003</v>
      </c>
    </row>
    <row r="10616" spans="4:12">
      <c r="D10616" s="106">
        <v>38475</v>
      </c>
      <c r="E10616" s="190">
        <v>36.01</v>
      </c>
      <c r="F10616" s="190">
        <v>35.85</v>
      </c>
      <c r="J10616" s="106">
        <v>38475</v>
      </c>
      <c r="K10616" s="190">
        <v>36.35</v>
      </c>
      <c r="L10616" s="190">
        <v>35.979999999999997</v>
      </c>
    </row>
    <row r="10617" spans="4:12">
      <c r="D10617" s="106">
        <v>38474</v>
      </c>
      <c r="E10617" s="190">
        <v>36.5</v>
      </c>
      <c r="F10617" s="190">
        <v>36.5</v>
      </c>
      <c r="J10617" s="106">
        <v>38474</v>
      </c>
      <c r="K10617" s="190">
        <v>35.9</v>
      </c>
      <c r="L10617" s="190">
        <v>36.35</v>
      </c>
    </row>
    <row r="10618" spans="4:12">
      <c r="D10618" s="106">
        <v>38471</v>
      </c>
      <c r="E10618" s="190">
        <v>35.01</v>
      </c>
      <c r="F10618" s="190">
        <v>35.01</v>
      </c>
      <c r="J10618" s="106">
        <v>38471</v>
      </c>
      <c r="K10618" s="190">
        <v>37.200000000000003</v>
      </c>
      <c r="L10618" s="190">
        <v>36.020000000000003</v>
      </c>
    </row>
    <row r="10619" spans="4:12">
      <c r="D10619" s="106">
        <v>38470</v>
      </c>
      <c r="E10619" s="190">
        <v>36.9</v>
      </c>
      <c r="F10619" s="190">
        <v>36.9</v>
      </c>
      <c r="J10619" s="106">
        <v>38470</v>
      </c>
      <c r="K10619" s="190">
        <v>38</v>
      </c>
      <c r="L10619" s="190">
        <v>37.049999999999997</v>
      </c>
    </row>
    <row r="10620" spans="4:12">
      <c r="D10620" s="106">
        <v>38469</v>
      </c>
      <c r="E10620" s="190">
        <v>36.299999999999997</v>
      </c>
      <c r="F10620" s="190">
        <v>36.299999999999997</v>
      </c>
      <c r="J10620" s="106">
        <v>38469</v>
      </c>
      <c r="K10620" s="190">
        <v>36.75</v>
      </c>
      <c r="L10620" s="190">
        <v>38.6</v>
      </c>
    </row>
    <row r="10621" spans="4:12">
      <c r="D10621" s="106">
        <v>38468</v>
      </c>
      <c r="E10621" s="190">
        <v>35.61</v>
      </c>
      <c r="F10621" s="190">
        <v>35.950000000000003</v>
      </c>
      <c r="J10621" s="106">
        <v>38468</v>
      </c>
      <c r="K10621" s="190">
        <v>37.08</v>
      </c>
      <c r="L10621" s="190">
        <v>36.85</v>
      </c>
    </row>
    <row r="10622" spans="4:12">
      <c r="D10622" s="106">
        <v>38467</v>
      </c>
      <c r="E10622" s="190">
        <v>36.5</v>
      </c>
      <c r="F10622" s="190">
        <v>36.96</v>
      </c>
      <c r="J10622" s="106">
        <v>38467</v>
      </c>
      <c r="K10622" s="190">
        <v>36.5</v>
      </c>
      <c r="L10622" s="190">
        <v>37.090000000000003</v>
      </c>
    </row>
    <row r="10623" spans="4:12">
      <c r="D10623" s="106">
        <v>38464</v>
      </c>
      <c r="E10623" s="190">
        <v>35.85</v>
      </c>
      <c r="F10623" s="190">
        <v>35.85</v>
      </c>
      <c r="J10623" s="106">
        <v>38464</v>
      </c>
      <c r="K10623" s="190">
        <v>36.700000000000003</v>
      </c>
      <c r="L10623" s="190">
        <v>36.61</v>
      </c>
    </row>
    <row r="10624" spans="4:12">
      <c r="D10624" s="106">
        <v>38463</v>
      </c>
      <c r="E10624" s="190">
        <v>35.85</v>
      </c>
      <c r="F10624" s="190">
        <v>35.85</v>
      </c>
      <c r="J10624" s="106">
        <v>38463</v>
      </c>
      <c r="K10624" s="190">
        <v>36.4</v>
      </c>
      <c r="L10624" s="190">
        <v>36.76</v>
      </c>
    </row>
    <row r="10625" spans="4:12">
      <c r="D10625" s="106">
        <v>38462</v>
      </c>
      <c r="E10625" s="190">
        <v>36.450000000000003</v>
      </c>
      <c r="F10625" s="190">
        <v>36</v>
      </c>
      <c r="J10625" s="106">
        <v>38462</v>
      </c>
      <c r="K10625" s="190">
        <v>37</v>
      </c>
      <c r="L10625" s="190">
        <v>36.25</v>
      </c>
    </row>
    <row r="10626" spans="4:12">
      <c r="D10626" s="106">
        <v>38461</v>
      </c>
      <c r="E10626" s="190">
        <v>35.909999999999997</v>
      </c>
      <c r="F10626" s="190">
        <v>36</v>
      </c>
      <c r="J10626" s="106">
        <v>38461</v>
      </c>
      <c r="K10626" s="190">
        <v>36.450000000000003</v>
      </c>
      <c r="L10626" s="190">
        <v>37.14</v>
      </c>
    </row>
    <row r="10627" spans="4:12">
      <c r="D10627" s="106">
        <v>38460</v>
      </c>
      <c r="E10627" s="190">
        <v>37.22</v>
      </c>
      <c r="F10627" s="190">
        <v>35.950000000000003</v>
      </c>
      <c r="J10627" s="106">
        <v>38460</v>
      </c>
      <c r="K10627" s="190">
        <v>36.619999999999997</v>
      </c>
      <c r="L10627" s="190">
        <v>36.450000000000003</v>
      </c>
    </row>
    <row r="10628" spans="4:12">
      <c r="D10628" s="106">
        <v>38457</v>
      </c>
      <c r="E10628" s="190">
        <v>35.85</v>
      </c>
      <c r="F10628" s="190">
        <v>35.51</v>
      </c>
      <c r="J10628" s="106">
        <v>38457</v>
      </c>
      <c r="K10628" s="190">
        <v>37.36</v>
      </c>
      <c r="L10628" s="190">
        <v>36.770000000000003</v>
      </c>
    </row>
    <row r="10629" spans="4:12">
      <c r="D10629" s="106">
        <v>38456</v>
      </c>
      <c r="E10629" s="190">
        <v>36</v>
      </c>
      <c r="F10629" s="190">
        <v>35.56</v>
      </c>
      <c r="J10629" s="106">
        <v>38456</v>
      </c>
      <c r="K10629" s="190">
        <v>37.11</v>
      </c>
      <c r="L10629" s="190">
        <v>37.35</v>
      </c>
    </row>
    <row r="10630" spans="4:12">
      <c r="D10630" s="106">
        <v>38455</v>
      </c>
      <c r="E10630" s="190">
        <v>36</v>
      </c>
      <c r="F10630" s="190">
        <v>36.67</v>
      </c>
      <c r="J10630" s="106">
        <v>38455</v>
      </c>
      <c r="K10630" s="190">
        <v>37.799999999999997</v>
      </c>
      <c r="L10630" s="190">
        <v>37.11</v>
      </c>
    </row>
    <row r="10631" spans="4:12">
      <c r="D10631" s="106">
        <v>38454</v>
      </c>
      <c r="E10631" s="190">
        <v>37.75</v>
      </c>
      <c r="F10631" s="190">
        <v>37.67</v>
      </c>
      <c r="J10631" s="106">
        <v>38454</v>
      </c>
      <c r="K10631" s="190">
        <v>36.61</v>
      </c>
      <c r="L10631" s="190">
        <v>37.880000000000003</v>
      </c>
    </row>
    <row r="10632" spans="4:12">
      <c r="D10632" s="106">
        <v>38453</v>
      </c>
      <c r="E10632" s="190">
        <v>37.79</v>
      </c>
      <c r="F10632" s="190">
        <v>36.25</v>
      </c>
      <c r="J10632" s="106">
        <v>38453</v>
      </c>
      <c r="K10632" s="190">
        <v>37.15</v>
      </c>
      <c r="L10632" s="190">
        <v>36.6</v>
      </c>
    </row>
    <row r="10633" spans="4:12">
      <c r="D10633" s="106">
        <v>38450</v>
      </c>
      <c r="E10633" s="190">
        <v>36.6</v>
      </c>
      <c r="F10633" s="190">
        <v>36.6</v>
      </c>
      <c r="J10633" s="106">
        <v>38450</v>
      </c>
      <c r="K10633" s="190">
        <v>37.53</v>
      </c>
      <c r="L10633" s="190">
        <v>37.090000000000003</v>
      </c>
    </row>
    <row r="10634" spans="4:12">
      <c r="D10634" s="106">
        <v>38449</v>
      </c>
      <c r="E10634" s="190">
        <v>37.19</v>
      </c>
      <c r="F10634" s="190">
        <v>36.700000000000003</v>
      </c>
      <c r="J10634" s="106">
        <v>38449</v>
      </c>
      <c r="K10634" s="190">
        <v>37.200000000000003</v>
      </c>
      <c r="L10634" s="190">
        <v>37.53</v>
      </c>
    </row>
    <row r="10635" spans="4:12">
      <c r="D10635" s="106">
        <v>38448</v>
      </c>
      <c r="E10635" s="190">
        <v>36.51</v>
      </c>
      <c r="F10635" s="190">
        <v>37.5</v>
      </c>
      <c r="J10635" s="106">
        <v>38448</v>
      </c>
      <c r="K10635" s="190">
        <v>37.31</v>
      </c>
      <c r="L10635" s="190">
        <v>37.19</v>
      </c>
    </row>
    <row r="10636" spans="4:12">
      <c r="D10636" s="106">
        <v>38447</v>
      </c>
      <c r="E10636" s="190">
        <v>38</v>
      </c>
      <c r="F10636" s="190">
        <v>38</v>
      </c>
      <c r="J10636" s="106">
        <v>38447</v>
      </c>
      <c r="K10636" s="190">
        <v>37.450000000000003</v>
      </c>
      <c r="L10636" s="190">
        <v>37.299999999999997</v>
      </c>
    </row>
    <row r="10637" spans="4:12">
      <c r="D10637" s="106">
        <v>38446</v>
      </c>
      <c r="E10637" s="190">
        <v>38.9</v>
      </c>
      <c r="F10637" s="190">
        <v>38.9</v>
      </c>
      <c r="J10637" s="106">
        <v>38446</v>
      </c>
      <c r="K10637" s="190">
        <v>36.9</v>
      </c>
      <c r="L10637" s="190">
        <v>37.39</v>
      </c>
    </row>
    <row r="10638" spans="4:12">
      <c r="D10638" s="106">
        <v>38443</v>
      </c>
      <c r="E10638" s="190">
        <v>38.9</v>
      </c>
      <c r="F10638" s="190">
        <v>38.9</v>
      </c>
      <c r="J10638" s="106">
        <v>38443</v>
      </c>
      <c r="K10638" s="190">
        <v>37.520000000000003</v>
      </c>
      <c r="L10638" s="190">
        <v>36.979999999999997</v>
      </c>
    </row>
    <row r="10639" spans="4:12">
      <c r="D10639" s="106">
        <v>38442</v>
      </c>
      <c r="E10639" s="190">
        <v>38.9</v>
      </c>
      <c r="F10639" s="190">
        <v>38.9</v>
      </c>
      <c r="J10639" s="106">
        <v>38442</v>
      </c>
      <c r="K10639" s="190">
        <v>37.200000000000003</v>
      </c>
      <c r="L10639" s="190">
        <v>37.520000000000003</v>
      </c>
    </row>
    <row r="10640" spans="4:12">
      <c r="D10640" s="106">
        <v>38441</v>
      </c>
      <c r="E10640" s="190">
        <v>38.9</v>
      </c>
      <c r="F10640" s="190">
        <v>38.9</v>
      </c>
      <c r="J10640" s="106">
        <v>38441</v>
      </c>
      <c r="K10640" s="190">
        <v>36.9</v>
      </c>
      <c r="L10640" s="190">
        <v>37.25</v>
      </c>
    </row>
    <row r="10641" spans="1:12">
      <c r="D10641" s="106">
        <v>38440</v>
      </c>
      <c r="E10641" s="190">
        <v>37</v>
      </c>
      <c r="F10641" s="190">
        <v>37</v>
      </c>
      <c r="J10641" s="106">
        <v>38440</v>
      </c>
      <c r="K10641" s="190">
        <v>36.15</v>
      </c>
      <c r="L10641" s="190">
        <v>36.99</v>
      </c>
    </row>
    <row r="10642" spans="1:12" s="190" customFormat="1">
      <c r="D10642" s="106"/>
      <c r="J10642" s="106"/>
    </row>
    <row r="10643" spans="1:12" s="190" customFormat="1">
      <c r="D10643" s="106"/>
      <c r="J10643" s="106"/>
    </row>
    <row r="10644" spans="1:12" s="190" customFormat="1">
      <c r="D10644" s="106"/>
      <c r="J10644" s="106"/>
    </row>
    <row r="10645" spans="1:12">
      <c r="D10645" s="106">
        <v>37610</v>
      </c>
      <c r="E10645" s="190">
        <v>22.24</v>
      </c>
      <c r="F10645" s="190">
        <v>22.23</v>
      </c>
      <c r="J10645" s="106">
        <v>37610</v>
      </c>
      <c r="K10645" s="190">
        <v>21.2</v>
      </c>
      <c r="L10645" s="190">
        <v>21.12</v>
      </c>
    </row>
    <row r="10646" spans="1:12">
      <c r="D10646" s="106">
        <v>37609</v>
      </c>
      <c r="E10646" s="190">
        <v>22.2</v>
      </c>
      <c r="F10646" s="190">
        <v>22.23</v>
      </c>
      <c r="J10646" s="106">
        <v>37609</v>
      </c>
      <c r="K10646" s="190">
        <v>21.45</v>
      </c>
      <c r="L10646" s="190">
        <v>21.25</v>
      </c>
    </row>
    <row r="10647" spans="1:12">
      <c r="D10647" s="106">
        <v>37608</v>
      </c>
      <c r="E10647" s="190">
        <v>22.2</v>
      </c>
      <c r="F10647" s="190">
        <v>22.2</v>
      </c>
      <c r="J10647" s="106">
        <v>37608</v>
      </c>
      <c r="K10647" s="190">
        <v>21.44</v>
      </c>
      <c r="L10647" s="190">
        <v>21.35</v>
      </c>
    </row>
    <row r="10648" spans="1:12">
      <c r="D10648" s="106">
        <v>37607</v>
      </c>
      <c r="E10648" s="190">
        <v>22.4</v>
      </c>
      <c r="F10648" s="190">
        <v>22.2</v>
      </c>
      <c r="J10648" s="106">
        <v>37607</v>
      </c>
      <c r="K10648" s="190">
        <v>21.78</v>
      </c>
      <c r="L10648" s="190">
        <v>21.59</v>
      </c>
    </row>
    <row r="10649" spans="1:12">
      <c r="A10649">
        <v>41</v>
      </c>
      <c r="B10649" s="106">
        <f>D10649</f>
        <v>37606</v>
      </c>
      <c r="C10649" t="str">
        <f>'Competitors list'!D111</f>
        <v>Investors Title Co</v>
      </c>
      <c r="D10649" s="106">
        <v>37606</v>
      </c>
      <c r="E10649" s="190">
        <v>22.07</v>
      </c>
      <c r="F10649" s="190">
        <v>22.2</v>
      </c>
      <c r="G10649">
        <v>41</v>
      </c>
      <c r="H10649" s="106">
        <f>J10649</f>
        <v>37606</v>
      </c>
      <c r="I10649" t="str">
        <f>'Competitors list'!D112</f>
        <v>Stewart Information Services Corp</v>
      </c>
      <c r="J10649" s="106">
        <v>37606</v>
      </c>
      <c r="K10649" s="190">
        <v>21.2</v>
      </c>
      <c r="L10649" s="190">
        <v>21.77</v>
      </c>
    </row>
    <row r="10650" spans="1:12">
      <c r="D10650" s="106">
        <v>37603</v>
      </c>
      <c r="E10650" s="190">
        <v>21.81</v>
      </c>
      <c r="F10650" s="190">
        <v>21.81</v>
      </c>
      <c r="J10650" s="106">
        <v>37603</v>
      </c>
      <c r="K10650" s="190">
        <v>21.79</v>
      </c>
      <c r="L10650" s="190">
        <v>21.52</v>
      </c>
    </row>
    <row r="10651" spans="1:12">
      <c r="D10651" s="106">
        <v>37602</v>
      </c>
      <c r="E10651" s="190">
        <v>21.83</v>
      </c>
      <c r="F10651" s="190">
        <v>21.83</v>
      </c>
      <c r="J10651" s="106">
        <v>37602</v>
      </c>
      <c r="K10651" s="190">
        <v>21.5</v>
      </c>
      <c r="L10651" s="190">
        <v>21.71</v>
      </c>
    </row>
    <row r="10652" spans="1:12">
      <c r="D10652" s="106">
        <v>37601</v>
      </c>
      <c r="E10652" s="190">
        <v>21.67</v>
      </c>
      <c r="F10652" s="190">
        <v>21.83</v>
      </c>
      <c r="J10652" s="106">
        <v>37601</v>
      </c>
      <c r="K10652" s="190">
        <v>21.6</v>
      </c>
      <c r="L10652" s="190">
        <v>21.5</v>
      </c>
    </row>
    <row r="10653" spans="1:12">
      <c r="D10653" s="106">
        <v>37600</v>
      </c>
      <c r="E10653" s="190">
        <v>21.45</v>
      </c>
      <c r="F10653" s="190">
        <v>21.5</v>
      </c>
      <c r="J10653" s="106">
        <v>37600</v>
      </c>
      <c r="K10653" s="190">
        <v>21.2</v>
      </c>
      <c r="L10653" s="190">
        <v>21.5</v>
      </c>
    </row>
    <row r="10654" spans="1:12">
      <c r="D10654" s="106">
        <v>37599</v>
      </c>
      <c r="E10654" s="190">
        <v>21.53</v>
      </c>
      <c r="F10654" s="190">
        <v>21.44</v>
      </c>
      <c r="J10654" s="106">
        <v>37599</v>
      </c>
      <c r="K10654" s="190">
        <v>21.42</v>
      </c>
      <c r="L10654" s="190">
        <v>21.29</v>
      </c>
    </row>
    <row r="10655" spans="1:12">
      <c r="D10655" s="106">
        <v>37596</v>
      </c>
      <c r="E10655" s="190">
        <v>21.44</v>
      </c>
      <c r="F10655" s="190">
        <v>21.5</v>
      </c>
      <c r="J10655" s="106">
        <v>37596</v>
      </c>
      <c r="K10655" s="190">
        <v>21.11</v>
      </c>
      <c r="L10655" s="190">
        <v>21.32</v>
      </c>
    </row>
    <row r="10656" spans="1:12">
      <c r="D10656" s="106">
        <v>37595</v>
      </c>
      <c r="E10656" s="190">
        <v>21.31</v>
      </c>
      <c r="F10656" s="190">
        <v>21.44</v>
      </c>
      <c r="J10656" s="106">
        <v>37595</v>
      </c>
      <c r="K10656" s="190">
        <v>21.8</v>
      </c>
      <c r="L10656" s="190">
        <v>21.12</v>
      </c>
    </row>
    <row r="10657" spans="4:12">
      <c r="D10657" s="106">
        <v>37594</v>
      </c>
      <c r="E10657" s="190">
        <v>21.21</v>
      </c>
      <c r="F10657" s="190">
        <v>21.21</v>
      </c>
      <c r="J10657" s="106">
        <v>37594</v>
      </c>
      <c r="K10657" s="190">
        <v>21.2</v>
      </c>
      <c r="L10657" s="190">
        <v>21.71</v>
      </c>
    </row>
    <row r="10658" spans="4:12">
      <c r="D10658" s="106">
        <v>37593</v>
      </c>
      <c r="E10658" s="190">
        <v>21.5</v>
      </c>
      <c r="F10658" s="190">
        <v>21.3</v>
      </c>
      <c r="J10658" s="106">
        <v>37593</v>
      </c>
      <c r="K10658" s="190">
        <v>20.75</v>
      </c>
      <c r="L10658" s="190">
        <v>21</v>
      </c>
    </row>
    <row r="10659" spans="4:12">
      <c r="D10659" s="106">
        <v>37592</v>
      </c>
      <c r="E10659" s="190">
        <v>20.95</v>
      </c>
      <c r="F10659" s="190">
        <v>20.72</v>
      </c>
      <c r="J10659" s="106">
        <v>37592</v>
      </c>
      <c r="K10659" s="190">
        <v>20.75</v>
      </c>
      <c r="L10659" s="190">
        <v>20.69</v>
      </c>
    </row>
    <row r="10660" spans="4:12">
      <c r="D10660" s="106">
        <v>37589</v>
      </c>
      <c r="E10660" s="190">
        <v>20.93</v>
      </c>
      <c r="F10660" s="190">
        <v>20.66</v>
      </c>
      <c r="J10660" s="106">
        <v>37589</v>
      </c>
      <c r="K10660" s="190">
        <v>21.09</v>
      </c>
      <c r="L10660" s="190">
        <v>20.7</v>
      </c>
    </row>
    <row r="10661" spans="4:12">
      <c r="D10661" s="106">
        <v>37587</v>
      </c>
      <c r="E10661" s="190">
        <v>20.99</v>
      </c>
      <c r="F10661" s="190">
        <v>21.05</v>
      </c>
      <c r="J10661" s="106">
        <v>37587</v>
      </c>
      <c r="K10661" s="190">
        <v>21.42</v>
      </c>
      <c r="L10661" s="190">
        <v>21.17</v>
      </c>
    </row>
    <row r="10662" spans="4:12">
      <c r="D10662" s="106">
        <v>37586</v>
      </c>
      <c r="E10662" s="190">
        <v>20.76</v>
      </c>
      <c r="F10662" s="190">
        <v>20.76</v>
      </c>
      <c r="J10662" s="106">
        <v>37586</v>
      </c>
      <c r="K10662" s="190">
        <v>21.55</v>
      </c>
      <c r="L10662" s="190">
        <v>21.35</v>
      </c>
    </row>
    <row r="10663" spans="4:12">
      <c r="D10663" s="106">
        <v>37585</v>
      </c>
      <c r="E10663" s="190">
        <v>20.74</v>
      </c>
      <c r="F10663" s="190">
        <v>20.84</v>
      </c>
      <c r="J10663" s="106">
        <v>37585</v>
      </c>
      <c r="K10663" s="190">
        <v>21.63</v>
      </c>
      <c r="L10663" s="190">
        <v>21.58</v>
      </c>
    </row>
    <row r="10664" spans="4:12">
      <c r="D10664" s="106">
        <v>37582</v>
      </c>
      <c r="E10664" s="190">
        <v>20.74</v>
      </c>
      <c r="F10664" s="190">
        <v>20.68</v>
      </c>
      <c r="J10664" s="106">
        <v>37582</v>
      </c>
      <c r="K10664" s="190">
        <v>21.52</v>
      </c>
      <c r="L10664" s="190">
        <v>21.53</v>
      </c>
    </row>
    <row r="10665" spans="4:12">
      <c r="D10665" s="106">
        <v>37581</v>
      </c>
      <c r="E10665" s="190">
        <v>20.34</v>
      </c>
      <c r="F10665" s="190">
        <v>20.329999999999998</v>
      </c>
      <c r="J10665" s="106">
        <v>37581</v>
      </c>
      <c r="K10665" s="190">
        <v>21.75</v>
      </c>
      <c r="L10665" s="190">
        <v>21.52</v>
      </c>
    </row>
    <row r="10666" spans="4:12">
      <c r="D10666" s="106">
        <v>37580</v>
      </c>
      <c r="E10666" s="190">
        <v>20.329999999999998</v>
      </c>
      <c r="F10666" s="190">
        <v>20.329999999999998</v>
      </c>
      <c r="J10666" s="106">
        <v>37580</v>
      </c>
      <c r="K10666" s="190">
        <v>21.09</v>
      </c>
      <c r="L10666" s="190">
        <v>21.65</v>
      </c>
    </row>
    <row r="10667" spans="4:12">
      <c r="D10667" s="106">
        <v>37579</v>
      </c>
      <c r="E10667" s="190">
        <v>20.41</v>
      </c>
      <c r="F10667" s="190">
        <v>20.329999999999998</v>
      </c>
      <c r="J10667" s="106">
        <v>37579</v>
      </c>
      <c r="K10667" s="190">
        <v>21.41</v>
      </c>
      <c r="L10667" s="190">
        <v>21.09</v>
      </c>
    </row>
    <row r="10668" spans="4:12">
      <c r="D10668" s="106">
        <v>37578</v>
      </c>
      <c r="E10668" s="190">
        <v>20.43</v>
      </c>
      <c r="F10668" s="190">
        <v>20.43</v>
      </c>
      <c r="J10668" s="106">
        <v>37578</v>
      </c>
      <c r="K10668" s="190">
        <v>21.5</v>
      </c>
      <c r="L10668" s="190">
        <v>21.43</v>
      </c>
    </row>
    <row r="10669" spans="4:12">
      <c r="D10669" s="106">
        <v>37575</v>
      </c>
      <c r="E10669" s="190">
        <v>20.74</v>
      </c>
      <c r="F10669" s="190">
        <v>20.53</v>
      </c>
      <c r="J10669" s="106">
        <v>37575</v>
      </c>
      <c r="K10669" s="190">
        <v>21.52</v>
      </c>
      <c r="L10669" s="190">
        <v>21.43</v>
      </c>
    </row>
    <row r="10670" spans="4:12">
      <c r="D10670" s="106">
        <v>37574</v>
      </c>
      <c r="E10670" s="190">
        <v>20.53</v>
      </c>
      <c r="F10670" s="190">
        <v>20.59</v>
      </c>
      <c r="J10670" s="106">
        <v>37574</v>
      </c>
      <c r="K10670" s="190">
        <v>21.59</v>
      </c>
      <c r="L10670" s="190">
        <v>21.62</v>
      </c>
    </row>
    <row r="10671" spans="4:12">
      <c r="D10671" s="106">
        <v>37573</v>
      </c>
      <c r="E10671" s="190">
        <v>20.239999999999998</v>
      </c>
      <c r="F10671" s="190">
        <v>20.27</v>
      </c>
      <c r="J10671" s="106">
        <v>37573</v>
      </c>
      <c r="K10671" s="190">
        <v>21</v>
      </c>
      <c r="L10671" s="190">
        <v>21.54</v>
      </c>
    </row>
    <row r="10672" spans="4:12">
      <c r="D10672" s="106">
        <v>37572</v>
      </c>
      <c r="E10672" s="190">
        <v>20.07</v>
      </c>
      <c r="F10672" s="190">
        <v>20.059999999999999</v>
      </c>
      <c r="J10672" s="106">
        <v>37572</v>
      </c>
      <c r="K10672" s="190">
        <v>21.15</v>
      </c>
      <c r="L10672" s="190">
        <v>21.11</v>
      </c>
    </row>
    <row r="10673" spans="4:12">
      <c r="D10673" s="106">
        <v>37571</v>
      </c>
      <c r="E10673" s="190">
        <v>20</v>
      </c>
      <c r="F10673" s="190">
        <v>20.12</v>
      </c>
      <c r="J10673" s="106">
        <v>37571</v>
      </c>
      <c r="K10673" s="190">
        <v>21.69</v>
      </c>
      <c r="L10673" s="190">
        <v>21.1</v>
      </c>
    </row>
    <row r="10674" spans="4:12">
      <c r="D10674" s="106">
        <v>37568</v>
      </c>
      <c r="E10674" s="190">
        <v>20</v>
      </c>
      <c r="F10674" s="190">
        <v>19.989999999999998</v>
      </c>
      <c r="J10674" s="106">
        <v>37568</v>
      </c>
      <c r="K10674" s="190">
        <v>21.99</v>
      </c>
      <c r="L10674" s="190">
        <v>21.65</v>
      </c>
    </row>
    <row r="10675" spans="4:12">
      <c r="D10675" s="106">
        <v>37567</v>
      </c>
      <c r="E10675" s="190">
        <v>19.61</v>
      </c>
      <c r="F10675" s="190">
        <v>19.61</v>
      </c>
      <c r="J10675" s="106">
        <v>37567</v>
      </c>
      <c r="K10675" s="190">
        <v>21.8</v>
      </c>
      <c r="L10675" s="190">
        <v>21.99</v>
      </c>
    </row>
    <row r="10676" spans="4:12">
      <c r="D10676" s="106">
        <v>37566</v>
      </c>
      <c r="E10676" s="190">
        <v>19.61</v>
      </c>
      <c r="F10676" s="190">
        <v>19.61</v>
      </c>
      <c r="J10676" s="106">
        <v>37566</v>
      </c>
      <c r="K10676" s="190">
        <v>21.99</v>
      </c>
      <c r="L10676" s="190">
        <v>21.95</v>
      </c>
    </row>
    <row r="10677" spans="4:12">
      <c r="D10677" s="106">
        <v>37565</v>
      </c>
      <c r="E10677" s="190">
        <v>19.8</v>
      </c>
      <c r="F10677" s="190">
        <v>19.61</v>
      </c>
      <c r="J10677" s="106">
        <v>37565</v>
      </c>
      <c r="K10677" s="190">
        <v>21.35</v>
      </c>
      <c r="L10677" s="190">
        <v>21.97</v>
      </c>
    </row>
    <row r="10678" spans="4:12">
      <c r="D10678" s="106">
        <v>37564</v>
      </c>
      <c r="E10678" s="190">
        <v>19.989999999999998</v>
      </c>
      <c r="F10678" s="190">
        <v>19.8</v>
      </c>
      <c r="J10678" s="106">
        <v>37564</v>
      </c>
      <c r="K10678" s="190">
        <v>21.85</v>
      </c>
      <c r="L10678" s="190">
        <v>21.25</v>
      </c>
    </row>
    <row r="10679" spans="4:12">
      <c r="D10679" s="106">
        <v>37561</v>
      </c>
      <c r="E10679" s="190">
        <v>19.399999999999999</v>
      </c>
      <c r="F10679" s="190">
        <v>19.75</v>
      </c>
      <c r="J10679" s="106">
        <v>37561</v>
      </c>
      <c r="K10679" s="190">
        <v>20.7</v>
      </c>
      <c r="L10679" s="190">
        <v>21.75</v>
      </c>
    </row>
    <row r="10680" spans="4:12">
      <c r="D10680" s="106">
        <v>37560</v>
      </c>
      <c r="E10680" s="190">
        <v>19.399999999999999</v>
      </c>
      <c r="F10680" s="190">
        <v>19.43</v>
      </c>
      <c r="J10680" s="106">
        <v>37560</v>
      </c>
      <c r="K10680" s="190">
        <v>21.95</v>
      </c>
      <c r="L10680" s="190">
        <v>20.75</v>
      </c>
    </row>
    <row r="10681" spans="4:12">
      <c r="D10681" s="106">
        <v>37559</v>
      </c>
      <c r="E10681" s="190">
        <v>19.690000000000001</v>
      </c>
      <c r="F10681" s="190">
        <v>19.690000000000001</v>
      </c>
      <c r="J10681" s="106">
        <v>37559</v>
      </c>
      <c r="K10681" s="190">
        <v>21.59</v>
      </c>
      <c r="L10681" s="190">
        <v>21.93</v>
      </c>
    </row>
    <row r="10682" spans="4:12">
      <c r="D10682" s="106">
        <v>37558</v>
      </c>
      <c r="E10682" s="190">
        <v>19.5</v>
      </c>
      <c r="F10682" s="190">
        <v>19.690000000000001</v>
      </c>
      <c r="J10682" s="106">
        <v>37558</v>
      </c>
      <c r="K10682" s="190">
        <v>21.45</v>
      </c>
      <c r="L10682" s="190">
        <v>21.51</v>
      </c>
    </row>
    <row r="10683" spans="4:12">
      <c r="D10683" s="106">
        <v>37557</v>
      </c>
      <c r="E10683" s="190">
        <v>19.510000000000002</v>
      </c>
      <c r="F10683" s="190">
        <v>19.510000000000002</v>
      </c>
      <c r="J10683" s="106">
        <v>37557</v>
      </c>
      <c r="K10683" s="190">
        <v>20.91</v>
      </c>
      <c r="L10683" s="190">
        <v>21.49</v>
      </c>
    </row>
    <row r="10684" spans="4:12">
      <c r="D10684" s="106">
        <v>37554</v>
      </c>
      <c r="E10684" s="190">
        <v>19.989999999999998</v>
      </c>
      <c r="F10684" s="190">
        <v>19.510000000000002</v>
      </c>
      <c r="J10684" s="106">
        <v>37554</v>
      </c>
      <c r="K10684" s="190">
        <v>20.81</v>
      </c>
      <c r="L10684" s="190">
        <v>21</v>
      </c>
    </row>
    <row r="10685" spans="4:12">
      <c r="D10685" s="106">
        <v>37553</v>
      </c>
      <c r="E10685" s="190">
        <v>19.5</v>
      </c>
      <c r="F10685" s="190">
        <v>20</v>
      </c>
      <c r="J10685" s="106">
        <v>37553</v>
      </c>
      <c r="K10685" s="190">
        <v>20.75</v>
      </c>
      <c r="L10685" s="190">
        <v>20.71</v>
      </c>
    </row>
    <row r="10686" spans="4:12">
      <c r="D10686" s="106">
        <v>37552</v>
      </c>
      <c r="E10686" s="190">
        <v>18.809999999999999</v>
      </c>
      <c r="F10686" s="190">
        <v>18.809999999999999</v>
      </c>
      <c r="J10686" s="106">
        <v>37552</v>
      </c>
      <c r="K10686" s="190">
        <v>20.55</v>
      </c>
      <c r="L10686" s="190">
        <v>20.65</v>
      </c>
    </row>
    <row r="10687" spans="4:12">
      <c r="D10687" s="106">
        <v>37551</v>
      </c>
      <c r="E10687" s="190">
        <v>19.34</v>
      </c>
      <c r="F10687" s="190">
        <v>19.34</v>
      </c>
      <c r="J10687" s="106">
        <v>37551</v>
      </c>
      <c r="K10687" s="190">
        <v>21.4</v>
      </c>
      <c r="L10687" s="190">
        <v>20.49</v>
      </c>
    </row>
    <row r="10688" spans="4:12">
      <c r="D10688" s="106">
        <v>37550</v>
      </c>
      <c r="E10688" s="190">
        <v>19.34</v>
      </c>
      <c r="F10688" s="190">
        <v>19.34</v>
      </c>
      <c r="J10688" s="106">
        <v>37550</v>
      </c>
      <c r="K10688" s="190">
        <v>20.85</v>
      </c>
      <c r="L10688" s="190">
        <v>21.49</v>
      </c>
    </row>
    <row r="10689" spans="4:12">
      <c r="D10689" s="106">
        <v>37547</v>
      </c>
      <c r="E10689" s="190">
        <v>19.25</v>
      </c>
      <c r="F10689" s="190">
        <v>19.25</v>
      </c>
      <c r="J10689" s="106">
        <v>37547</v>
      </c>
      <c r="K10689" s="190">
        <v>20.6</v>
      </c>
      <c r="L10689" s="190">
        <v>20.85</v>
      </c>
    </row>
    <row r="10690" spans="4:12">
      <c r="D10690" s="106">
        <v>37546</v>
      </c>
      <c r="E10690" s="190">
        <v>19.25</v>
      </c>
      <c r="F10690" s="190">
        <v>19.25</v>
      </c>
      <c r="J10690" s="106">
        <v>37546</v>
      </c>
      <c r="K10690" s="190">
        <v>20.45</v>
      </c>
      <c r="L10690" s="190">
        <v>20.5</v>
      </c>
    </row>
    <row r="10691" spans="4:12">
      <c r="D10691" s="106">
        <v>37545</v>
      </c>
      <c r="E10691" s="190">
        <v>19.09</v>
      </c>
      <c r="F10691" s="190">
        <v>19.25</v>
      </c>
      <c r="J10691" s="106">
        <v>37545</v>
      </c>
      <c r="K10691" s="190">
        <v>20.63</v>
      </c>
      <c r="L10691" s="190">
        <v>20.29</v>
      </c>
    </row>
    <row r="10692" spans="4:12">
      <c r="D10692" s="106">
        <v>37544</v>
      </c>
      <c r="E10692" s="190">
        <v>19</v>
      </c>
      <c r="F10692" s="190">
        <v>19</v>
      </c>
      <c r="J10692" s="106">
        <v>37544</v>
      </c>
      <c r="K10692" s="190">
        <v>19.850000000000001</v>
      </c>
      <c r="L10692" s="190">
        <v>20.5</v>
      </c>
    </row>
    <row r="10693" spans="4:12">
      <c r="D10693" s="106">
        <v>37543</v>
      </c>
      <c r="E10693" s="190">
        <v>18.5</v>
      </c>
      <c r="F10693" s="190">
        <v>18.989999999999998</v>
      </c>
      <c r="J10693" s="106">
        <v>37543</v>
      </c>
      <c r="K10693" s="190">
        <v>20.100000000000001</v>
      </c>
      <c r="L10693" s="190">
        <v>19.86</v>
      </c>
    </row>
    <row r="10694" spans="4:12">
      <c r="D10694" s="106">
        <v>37540</v>
      </c>
      <c r="E10694" s="190">
        <v>18</v>
      </c>
      <c r="F10694" s="190">
        <v>18.3</v>
      </c>
      <c r="J10694" s="106">
        <v>37540</v>
      </c>
      <c r="K10694" s="190">
        <v>20.5</v>
      </c>
      <c r="L10694" s="190">
        <v>20.18</v>
      </c>
    </row>
    <row r="10695" spans="4:12">
      <c r="D10695" s="106">
        <v>37539</v>
      </c>
      <c r="E10695" s="190">
        <v>18.09</v>
      </c>
      <c r="F10695" s="190">
        <v>18.09</v>
      </c>
      <c r="J10695" s="106">
        <v>37539</v>
      </c>
      <c r="K10695" s="190">
        <v>19.95</v>
      </c>
      <c r="L10695" s="190">
        <v>20.48</v>
      </c>
    </row>
    <row r="10696" spans="4:12">
      <c r="D10696" s="106">
        <v>37538</v>
      </c>
      <c r="E10696" s="190">
        <v>18</v>
      </c>
      <c r="F10696" s="190">
        <v>17.989999999999998</v>
      </c>
      <c r="J10696" s="106">
        <v>37538</v>
      </c>
      <c r="K10696" s="190">
        <v>20.49</v>
      </c>
      <c r="L10696" s="190">
        <v>19.95</v>
      </c>
    </row>
    <row r="10697" spans="4:12">
      <c r="D10697" s="106">
        <v>37537</v>
      </c>
      <c r="E10697" s="190">
        <v>18.010000000000002</v>
      </c>
      <c r="F10697" s="190">
        <v>18</v>
      </c>
      <c r="J10697" s="106">
        <v>37537</v>
      </c>
      <c r="K10697" s="190">
        <v>20.48</v>
      </c>
      <c r="L10697" s="190">
        <v>20.49</v>
      </c>
    </row>
    <row r="10698" spans="4:12">
      <c r="D10698" s="106">
        <v>37536</v>
      </c>
      <c r="E10698" s="190">
        <v>18.010000000000002</v>
      </c>
      <c r="F10698" s="190">
        <v>18.010000000000002</v>
      </c>
      <c r="J10698" s="106">
        <v>37536</v>
      </c>
      <c r="K10698" s="190">
        <v>20.39</v>
      </c>
      <c r="L10698" s="190">
        <v>20.47</v>
      </c>
    </row>
    <row r="10699" spans="4:12">
      <c r="D10699" s="106">
        <v>37533</v>
      </c>
      <c r="E10699" s="190">
        <v>18.010000000000002</v>
      </c>
      <c r="F10699" s="190">
        <v>18.010000000000002</v>
      </c>
      <c r="J10699" s="106">
        <v>37533</v>
      </c>
      <c r="K10699" s="190">
        <v>21.84</v>
      </c>
      <c r="L10699" s="190">
        <v>20.49</v>
      </c>
    </row>
    <row r="10700" spans="4:12">
      <c r="D10700" s="106">
        <v>37532</v>
      </c>
      <c r="E10700" s="190">
        <v>18.010000000000002</v>
      </c>
      <c r="F10700" s="190">
        <v>18.010000000000002</v>
      </c>
      <c r="J10700" s="106">
        <v>37532</v>
      </c>
      <c r="K10700" s="190">
        <v>22.09</v>
      </c>
      <c r="L10700" s="190">
        <v>21.59</v>
      </c>
    </row>
    <row r="10701" spans="4:12">
      <c r="D10701" s="106">
        <v>37531</v>
      </c>
      <c r="E10701" s="190">
        <v>18.05</v>
      </c>
      <c r="F10701" s="190">
        <v>18.010000000000002</v>
      </c>
      <c r="J10701" s="106">
        <v>37531</v>
      </c>
      <c r="K10701" s="190">
        <v>22</v>
      </c>
      <c r="L10701" s="190">
        <v>22</v>
      </c>
    </row>
    <row r="10702" spans="4:12">
      <c r="D10702" s="106">
        <v>37530</v>
      </c>
      <c r="E10702" s="190">
        <v>17.95</v>
      </c>
      <c r="F10702" s="190">
        <v>17.97</v>
      </c>
      <c r="J10702" s="106">
        <v>37530</v>
      </c>
      <c r="K10702" s="190">
        <v>21.35</v>
      </c>
      <c r="L10702" s="190">
        <v>22.1</v>
      </c>
    </row>
    <row r="10703" spans="4:12">
      <c r="D10703" s="106">
        <v>37529</v>
      </c>
      <c r="E10703" s="190">
        <v>17.760000000000002</v>
      </c>
      <c r="F10703" s="190">
        <v>17.760000000000002</v>
      </c>
      <c r="J10703" s="106">
        <v>37529</v>
      </c>
      <c r="K10703" s="190">
        <v>20.2</v>
      </c>
      <c r="L10703" s="190">
        <v>21.35</v>
      </c>
    </row>
    <row r="10704" spans="4:12">
      <c r="D10704" s="106">
        <v>37526</v>
      </c>
      <c r="E10704" s="190">
        <v>17.760000000000002</v>
      </c>
      <c r="F10704" s="190">
        <v>17.760000000000002</v>
      </c>
      <c r="J10704" s="106">
        <v>37526</v>
      </c>
      <c r="K10704" s="190">
        <v>20.350000000000001</v>
      </c>
      <c r="L10704" s="190">
        <v>20.65</v>
      </c>
    </row>
    <row r="10705" spans="4:12">
      <c r="D10705" s="106">
        <v>37525</v>
      </c>
      <c r="E10705" s="190">
        <v>17.75</v>
      </c>
      <c r="F10705" s="190">
        <v>17.77</v>
      </c>
      <c r="J10705" s="106">
        <v>37525</v>
      </c>
      <c r="K10705" s="190">
        <v>20</v>
      </c>
      <c r="L10705" s="190">
        <v>20.5</v>
      </c>
    </row>
    <row r="10706" spans="4:12">
      <c r="D10706" s="106">
        <v>37524</v>
      </c>
      <c r="E10706" s="190">
        <v>17.75</v>
      </c>
      <c r="F10706" s="190">
        <v>17.75</v>
      </c>
      <c r="J10706" s="106">
        <v>37524</v>
      </c>
      <c r="K10706" s="190">
        <v>19.510000000000002</v>
      </c>
      <c r="L10706" s="190">
        <v>19.989999999999998</v>
      </c>
    </row>
    <row r="10707" spans="4:12">
      <c r="D10707" s="106">
        <v>37523</v>
      </c>
      <c r="E10707" s="190">
        <v>17.75</v>
      </c>
      <c r="F10707" s="190">
        <v>17.760000000000002</v>
      </c>
      <c r="J10707" s="106">
        <v>37523</v>
      </c>
      <c r="K10707" s="190">
        <v>19.100000000000001</v>
      </c>
      <c r="L10707" s="190">
        <v>19.510000000000002</v>
      </c>
    </row>
    <row r="10708" spans="4:12">
      <c r="D10708" s="106">
        <v>37522</v>
      </c>
      <c r="E10708" s="190">
        <v>17.75</v>
      </c>
      <c r="F10708" s="190">
        <v>17.850000000000001</v>
      </c>
      <c r="J10708" s="106">
        <v>37522</v>
      </c>
      <c r="K10708" s="190">
        <v>18.23</v>
      </c>
      <c r="L10708" s="190">
        <v>19.100000000000001</v>
      </c>
    </row>
    <row r="10709" spans="4:12">
      <c r="D10709" s="106">
        <v>37519</v>
      </c>
      <c r="E10709" s="190">
        <v>17.75</v>
      </c>
      <c r="F10709" s="190">
        <v>17.75</v>
      </c>
      <c r="J10709" s="106">
        <v>37519</v>
      </c>
      <c r="K10709" s="190">
        <v>18.95</v>
      </c>
      <c r="L10709" s="190">
        <v>18.28</v>
      </c>
    </row>
    <row r="10710" spans="4:12">
      <c r="D10710" s="106">
        <v>37518</v>
      </c>
      <c r="E10710" s="190">
        <v>17.75</v>
      </c>
      <c r="F10710" s="190">
        <v>17.75</v>
      </c>
      <c r="J10710" s="106">
        <v>37518</v>
      </c>
      <c r="K10710" s="190">
        <v>19.149999999999999</v>
      </c>
      <c r="L10710" s="190">
        <v>18.7</v>
      </c>
    </row>
    <row r="10711" spans="4:12">
      <c r="D10711" s="106">
        <v>37517</v>
      </c>
      <c r="E10711" s="190">
        <v>17.75</v>
      </c>
      <c r="F10711" s="190">
        <v>17.75</v>
      </c>
      <c r="J10711" s="106">
        <v>37517</v>
      </c>
      <c r="K10711" s="190">
        <v>18.7</v>
      </c>
      <c r="L10711" s="190">
        <v>19.11</v>
      </c>
    </row>
    <row r="10712" spans="4:12">
      <c r="D10712" s="106">
        <v>37516</v>
      </c>
      <c r="E10712" s="190">
        <v>17.75</v>
      </c>
      <c r="F10712" s="190">
        <v>17.75</v>
      </c>
      <c r="J10712" s="106">
        <v>37516</v>
      </c>
      <c r="K10712" s="190">
        <v>19.690000000000001</v>
      </c>
      <c r="L10712" s="190">
        <v>18.600000000000001</v>
      </c>
    </row>
    <row r="10713" spans="4:12">
      <c r="D10713" s="106">
        <v>37515</v>
      </c>
      <c r="E10713" s="190">
        <v>18</v>
      </c>
      <c r="F10713" s="190">
        <v>17.75</v>
      </c>
      <c r="J10713" s="106">
        <v>37515</v>
      </c>
      <c r="K10713" s="190">
        <v>19.75</v>
      </c>
      <c r="L10713" s="190">
        <v>19.66</v>
      </c>
    </row>
    <row r="10714" spans="4:12">
      <c r="D10714" s="106">
        <v>37512</v>
      </c>
      <c r="E10714" s="190">
        <v>18</v>
      </c>
      <c r="F10714" s="190">
        <v>18</v>
      </c>
      <c r="J10714" s="106">
        <v>37512</v>
      </c>
      <c r="K10714" s="190">
        <v>19.899999999999999</v>
      </c>
      <c r="L10714" s="190">
        <v>19.7</v>
      </c>
    </row>
    <row r="10715" spans="4:12">
      <c r="D10715" s="106">
        <v>37511</v>
      </c>
      <c r="E10715" s="190">
        <v>18</v>
      </c>
      <c r="F10715" s="190">
        <v>18</v>
      </c>
      <c r="J10715" s="106">
        <v>37511</v>
      </c>
      <c r="K10715" s="190">
        <v>19.850000000000001</v>
      </c>
      <c r="L10715" s="190">
        <v>19.829999999999998</v>
      </c>
    </row>
    <row r="10716" spans="4:12">
      <c r="D10716" s="106">
        <v>37510</v>
      </c>
      <c r="E10716" s="190">
        <v>18</v>
      </c>
      <c r="F10716" s="190">
        <v>18</v>
      </c>
      <c r="J10716" s="106">
        <v>37510</v>
      </c>
      <c r="K10716" s="190">
        <v>19.7</v>
      </c>
      <c r="L10716" s="190">
        <v>19.78</v>
      </c>
    </row>
    <row r="10717" spans="4:12">
      <c r="D10717" s="106">
        <v>37509</v>
      </c>
      <c r="E10717" s="190">
        <v>18</v>
      </c>
      <c r="F10717" s="190">
        <v>18</v>
      </c>
      <c r="J10717" s="106">
        <v>37509</v>
      </c>
      <c r="K10717" s="190">
        <v>19.25</v>
      </c>
      <c r="L10717" s="190">
        <v>19.899999999999999</v>
      </c>
    </row>
    <row r="10718" spans="4:12">
      <c r="D10718" s="106">
        <v>37508</v>
      </c>
      <c r="E10718" s="190">
        <v>18.399999999999999</v>
      </c>
      <c r="F10718" s="190">
        <v>17.78</v>
      </c>
      <c r="J10718" s="106">
        <v>37508</v>
      </c>
      <c r="K10718" s="190">
        <v>19</v>
      </c>
      <c r="L10718" s="190">
        <v>19.16</v>
      </c>
    </row>
    <row r="10719" spans="4:12">
      <c r="D10719" s="106">
        <v>37505</v>
      </c>
      <c r="E10719" s="190">
        <v>17.75</v>
      </c>
      <c r="F10719" s="190">
        <v>17.75</v>
      </c>
      <c r="J10719" s="106">
        <v>37505</v>
      </c>
      <c r="K10719" s="190">
        <v>18.5</v>
      </c>
      <c r="L10719" s="190">
        <v>18.84</v>
      </c>
    </row>
    <row r="10720" spans="4:12">
      <c r="D10720" s="106">
        <v>37504</v>
      </c>
      <c r="E10720" s="190">
        <v>17.75</v>
      </c>
      <c r="F10720" s="190">
        <v>17.760000000000002</v>
      </c>
      <c r="J10720" s="106">
        <v>37504</v>
      </c>
      <c r="K10720" s="190">
        <v>18.399999999999999</v>
      </c>
      <c r="L10720" s="190">
        <v>18.559999999999999</v>
      </c>
    </row>
    <row r="10721" spans="4:12">
      <c r="D10721" s="106">
        <v>37503</v>
      </c>
      <c r="E10721" s="190">
        <v>18.25</v>
      </c>
      <c r="F10721" s="190">
        <v>17.75</v>
      </c>
      <c r="J10721" s="106">
        <v>37503</v>
      </c>
      <c r="K10721" s="190">
        <v>17.850000000000001</v>
      </c>
      <c r="L10721" s="190">
        <v>18.3</v>
      </c>
    </row>
    <row r="10722" spans="4:12">
      <c r="D10722" s="106">
        <v>37502</v>
      </c>
      <c r="E10722" s="190">
        <v>18.25</v>
      </c>
      <c r="F10722" s="190">
        <v>18.25</v>
      </c>
      <c r="J10722" s="106">
        <v>37502</v>
      </c>
      <c r="K10722" s="190">
        <v>18</v>
      </c>
      <c r="L10722" s="190">
        <v>17.84</v>
      </c>
    </row>
    <row r="10723" spans="4:12">
      <c r="D10723" s="106">
        <v>37498</v>
      </c>
      <c r="E10723" s="190">
        <v>18.25</v>
      </c>
      <c r="F10723" s="190">
        <v>18.25</v>
      </c>
      <c r="J10723" s="106">
        <v>37498</v>
      </c>
      <c r="K10723" s="190">
        <v>18.05</v>
      </c>
      <c r="L10723" s="190">
        <v>17.899999999999999</v>
      </c>
    </row>
    <row r="10724" spans="4:12">
      <c r="D10724" s="106">
        <v>37497</v>
      </c>
      <c r="E10724" s="190">
        <v>17.75</v>
      </c>
      <c r="F10724" s="190">
        <v>18.25</v>
      </c>
      <c r="J10724" s="106">
        <v>37497</v>
      </c>
      <c r="K10724" s="190">
        <v>17.95</v>
      </c>
      <c r="L10724" s="190">
        <v>17.95</v>
      </c>
    </row>
    <row r="10725" spans="4:12">
      <c r="D10725" s="106">
        <v>37496</v>
      </c>
      <c r="E10725" s="190">
        <v>17.7</v>
      </c>
      <c r="F10725" s="190">
        <v>17.75</v>
      </c>
      <c r="J10725" s="106">
        <v>37496</v>
      </c>
      <c r="K10725" s="190">
        <v>18.149999999999999</v>
      </c>
      <c r="L10725" s="190">
        <v>17.95</v>
      </c>
    </row>
    <row r="10726" spans="4:12">
      <c r="D10726" s="106">
        <v>37495</v>
      </c>
      <c r="E10726" s="190">
        <v>18.98</v>
      </c>
      <c r="F10726" s="190">
        <v>17.95</v>
      </c>
      <c r="J10726" s="106">
        <v>37495</v>
      </c>
      <c r="K10726" s="190">
        <v>18.5</v>
      </c>
      <c r="L10726" s="190">
        <v>18.13</v>
      </c>
    </row>
    <row r="10727" spans="4:12">
      <c r="D10727" s="106">
        <v>37494</v>
      </c>
      <c r="E10727" s="190">
        <v>18</v>
      </c>
      <c r="F10727" s="190">
        <v>18</v>
      </c>
      <c r="J10727" s="106">
        <v>37494</v>
      </c>
      <c r="K10727" s="190">
        <v>17.8</v>
      </c>
      <c r="L10727" s="190">
        <v>18.399999999999999</v>
      </c>
    </row>
    <row r="10728" spans="4:12">
      <c r="D10728" s="106">
        <v>37491</v>
      </c>
      <c r="E10728" s="190">
        <v>18.97</v>
      </c>
      <c r="F10728" s="190">
        <v>18</v>
      </c>
      <c r="J10728" s="106">
        <v>37491</v>
      </c>
      <c r="K10728" s="190">
        <v>18.399999999999999</v>
      </c>
      <c r="L10728" s="190">
        <v>17.8</v>
      </c>
    </row>
    <row r="10729" spans="4:12">
      <c r="D10729" s="106">
        <v>37490</v>
      </c>
      <c r="E10729" s="190">
        <v>17.600000000000001</v>
      </c>
      <c r="F10729" s="190">
        <v>17.61</v>
      </c>
      <c r="J10729" s="106">
        <v>37490</v>
      </c>
      <c r="K10729" s="190">
        <v>18.350000000000001</v>
      </c>
      <c r="L10729" s="190">
        <v>18.3</v>
      </c>
    </row>
    <row r="10730" spans="4:12">
      <c r="D10730" s="106">
        <v>37489</v>
      </c>
      <c r="E10730" s="190">
        <v>18.100000000000001</v>
      </c>
      <c r="F10730" s="190">
        <v>17.98</v>
      </c>
      <c r="J10730" s="106">
        <v>37489</v>
      </c>
      <c r="K10730" s="190">
        <v>18.399999999999999</v>
      </c>
      <c r="L10730" s="190">
        <v>18.3</v>
      </c>
    </row>
    <row r="10731" spans="4:12">
      <c r="D10731" s="106">
        <v>37488</v>
      </c>
      <c r="E10731" s="190">
        <v>18.3</v>
      </c>
      <c r="F10731" s="190">
        <v>18.3</v>
      </c>
      <c r="J10731" s="106">
        <v>37488</v>
      </c>
      <c r="K10731" s="190">
        <v>18.399999999999999</v>
      </c>
      <c r="L10731" s="190">
        <v>18.149999999999999</v>
      </c>
    </row>
    <row r="10732" spans="4:12">
      <c r="D10732" s="106">
        <v>37487</v>
      </c>
      <c r="E10732" s="190">
        <v>18.809999999999999</v>
      </c>
      <c r="F10732" s="190">
        <v>18.809999999999999</v>
      </c>
      <c r="J10732" s="106">
        <v>37487</v>
      </c>
      <c r="K10732" s="190">
        <v>18.100000000000001</v>
      </c>
      <c r="L10732" s="190">
        <v>18.3</v>
      </c>
    </row>
    <row r="10733" spans="4:12">
      <c r="D10733" s="106">
        <v>37484</v>
      </c>
      <c r="E10733" s="190">
        <v>18.23</v>
      </c>
      <c r="F10733" s="190">
        <v>18.809999999999999</v>
      </c>
      <c r="J10733" s="106">
        <v>37484</v>
      </c>
      <c r="K10733" s="190">
        <v>17.91</v>
      </c>
      <c r="L10733" s="190">
        <v>18.04</v>
      </c>
    </row>
    <row r="10734" spans="4:12">
      <c r="D10734" s="106">
        <v>37483</v>
      </c>
      <c r="E10734" s="190">
        <v>18.8</v>
      </c>
      <c r="F10734" s="190">
        <v>18.8</v>
      </c>
      <c r="J10734" s="106">
        <v>37483</v>
      </c>
      <c r="K10734" s="190">
        <v>18.3</v>
      </c>
      <c r="L10734" s="190">
        <v>17.95</v>
      </c>
    </row>
    <row r="10735" spans="4:12">
      <c r="D10735" s="106">
        <v>37482</v>
      </c>
      <c r="E10735" s="190">
        <v>18.8</v>
      </c>
      <c r="F10735" s="190">
        <v>18.8</v>
      </c>
      <c r="J10735" s="106">
        <v>37482</v>
      </c>
      <c r="K10735" s="190">
        <v>17.8</v>
      </c>
      <c r="L10735" s="190">
        <v>18.18</v>
      </c>
    </row>
    <row r="10736" spans="4:12">
      <c r="D10736" s="106">
        <v>37481</v>
      </c>
      <c r="E10736" s="190">
        <v>18.600000000000001</v>
      </c>
      <c r="F10736" s="190">
        <v>18.8</v>
      </c>
      <c r="J10736" s="106">
        <v>37481</v>
      </c>
      <c r="K10736" s="190">
        <v>18.14</v>
      </c>
      <c r="L10736" s="190">
        <v>17.829999999999998</v>
      </c>
    </row>
    <row r="10737" spans="4:12">
      <c r="D10737" s="106">
        <v>37480</v>
      </c>
      <c r="E10737" s="190">
        <v>18.7</v>
      </c>
      <c r="F10737" s="190">
        <v>18.600000000000001</v>
      </c>
      <c r="J10737" s="106">
        <v>37480</v>
      </c>
      <c r="K10737" s="190">
        <v>17.75</v>
      </c>
      <c r="L10737" s="190">
        <v>18.12</v>
      </c>
    </row>
    <row r="10738" spans="4:12">
      <c r="D10738" s="106">
        <v>37477</v>
      </c>
      <c r="E10738" s="190">
        <v>18.760000000000002</v>
      </c>
      <c r="F10738" s="190">
        <v>18.7</v>
      </c>
      <c r="J10738" s="106">
        <v>37477</v>
      </c>
      <c r="K10738" s="190">
        <v>18.399999999999999</v>
      </c>
      <c r="L10738" s="190">
        <v>17.82</v>
      </c>
    </row>
    <row r="10739" spans="4:12">
      <c r="D10739" s="106">
        <v>37476</v>
      </c>
      <c r="E10739" s="190">
        <v>18.760000000000002</v>
      </c>
      <c r="F10739" s="190">
        <v>18.760000000000002</v>
      </c>
      <c r="J10739" s="106">
        <v>37476</v>
      </c>
      <c r="K10739" s="190">
        <v>17.600000000000001</v>
      </c>
      <c r="L10739" s="190">
        <v>18.34</v>
      </c>
    </row>
    <row r="10740" spans="4:12">
      <c r="D10740" s="106">
        <v>37475</v>
      </c>
      <c r="E10740" s="190">
        <v>19.489999999999998</v>
      </c>
      <c r="F10740" s="190">
        <v>18.760000000000002</v>
      </c>
      <c r="J10740" s="106">
        <v>37475</v>
      </c>
      <c r="K10740" s="190">
        <v>18.8</v>
      </c>
      <c r="L10740" s="190">
        <v>18.399999999999999</v>
      </c>
    </row>
    <row r="10741" spans="4:12">
      <c r="D10741" s="106">
        <v>37474</v>
      </c>
      <c r="E10741" s="190">
        <v>18.739999999999998</v>
      </c>
      <c r="F10741" s="190">
        <v>19.5</v>
      </c>
      <c r="J10741" s="106">
        <v>37474</v>
      </c>
      <c r="K10741" s="190">
        <v>18.399999999999999</v>
      </c>
      <c r="L10741" s="190">
        <v>18.75</v>
      </c>
    </row>
    <row r="10742" spans="4:12">
      <c r="D10742" s="106">
        <v>37473</v>
      </c>
      <c r="E10742" s="190">
        <v>18.739999999999998</v>
      </c>
      <c r="F10742" s="190">
        <v>18.739999999999998</v>
      </c>
      <c r="J10742" s="106">
        <v>37473</v>
      </c>
      <c r="K10742" s="190">
        <v>18.2</v>
      </c>
      <c r="L10742" s="190">
        <v>18.3</v>
      </c>
    </row>
    <row r="10743" spans="4:12">
      <c r="D10743" s="106">
        <v>37470</v>
      </c>
      <c r="E10743" s="190">
        <v>18.739999999999998</v>
      </c>
      <c r="F10743" s="190">
        <v>18.739999999999998</v>
      </c>
      <c r="J10743" s="106">
        <v>37470</v>
      </c>
      <c r="K10743" s="190">
        <v>18.45</v>
      </c>
      <c r="L10743" s="190">
        <v>17.7</v>
      </c>
    </row>
    <row r="10744" spans="4:12">
      <c r="D10744" s="106">
        <v>37469</v>
      </c>
      <c r="E10744" s="190">
        <v>18.739999999999998</v>
      </c>
      <c r="F10744" s="190">
        <v>18.8</v>
      </c>
      <c r="J10744" s="106">
        <v>37469</v>
      </c>
      <c r="K10744" s="190">
        <v>18.2</v>
      </c>
      <c r="L10744" s="190">
        <v>18.47</v>
      </c>
    </row>
    <row r="10745" spans="4:12">
      <c r="D10745" s="106">
        <v>37468</v>
      </c>
      <c r="E10745" s="190">
        <v>20</v>
      </c>
      <c r="F10745" s="190">
        <v>20</v>
      </c>
      <c r="J10745" s="106">
        <v>37468</v>
      </c>
      <c r="K10745" s="190">
        <v>18.579999999999998</v>
      </c>
      <c r="L10745" s="190">
        <v>18.149999999999999</v>
      </c>
    </row>
    <row r="10746" spans="4:12">
      <c r="D10746" s="106">
        <v>37467</v>
      </c>
      <c r="E10746" s="190">
        <v>19.649999999999999</v>
      </c>
      <c r="F10746" s="190">
        <v>19.95</v>
      </c>
      <c r="J10746" s="106">
        <v>37467</v>
      </c>
      <c r="K10746" s="190">
        <v>19.100000000000001</v>
      </c>
      <c r="L10746" s="190">
        <v>18.71</v>
      </c>
    </row>
    <row r="10747" spans="4:12">
      <c r="D10747" s="106">
        <v>37466</v>
      </c>
      <c r="E10747" s="190">
        <v>19.89</v>
      </c>
      <c r="F10747" s="190">
        <v>19.89</v>
      </c>
      <c r="J10747" s="106">
        <v>37466</v>
      </c>
      <c r="K10747" s="190">
        <v>16.579999999999998</v>
      </c>
      <c r="L10747" s="190">
        <v>19</v>
      </c>
    </row>
    <row r="10748" spans="4:12">
      <c r="D10748" s="106">
        <v>37463</v>
      </c>
      <c r="E10748" s="190">
        <v>20</v>
      </c>
      <c r="F10748" s="190">
        <v>20</v>
      </c>
      <c r="J10748" s="106">
        <v>37463</v>
      </c>
      <c r="K10748" s="190">
        <v>16.55</v>
      </c>
      <c r="L10748" s="190">
        <v>16.55</v>
      </c>
    </row>
    <row r="10749" spans="4:12">
      <c r="D10749" s="106">
        <v>37462</v>
      </c>
      <c r="E10749" s="190">
        <v>18.899999999999999</v>
      </c>
      <c r="F10749" s="190">
        <v>20</v>
      </c>
      <c r="J10749" s="106">
        <v>37462</v>
      </c>
      <c r="K10749" s="190">
        <v>16.350000000000001</v>
      </c>
      <c r="L10749" s="190">
        <v>16.5</v>
      </c>
    </row>
    <row r="10750" spans="4:12">
      <c r="D10750" s="106">
        <v>37461</v>
      </c>
      <c r="E10750" s="190">
        <v>18</v>
      </c>
      <c r="F10750" s="190">
        <v>18.37</v>
      </c>
      <c r="J10750" s="106">
        <v>37461</v>
      </c>
      <c r="K10750" s="190">
        <v>15.52</v>
      </c>
      <c r="L10750" s="190">
        <v>15.95</v>
      </c>
    </row>
    <row r="10751" spans="4:12">
      <c r="D10751" s="106">
        <v>37460</v>
      </c>
      <c r="E10751" s="190">
        <v>18.350000000000001</v>
      </c>
      <c r="F10751" s="190">
        <v>18.100000000000001</v>
      </c>
      <c r="J10751" s="106">
        <v>37460</v>
      </c>
      <c r="K10751" s="190">
        <v>16.600000000000001</v>
      </c>
      <c r="L10751" s="190">
        <v>15.51</v>
      </c>
    </row>
    <row r="10752" spans="4:12">
      <c r="D10752" s="106">
        <v>37459</v>
      </c>
      <c r="E10752" s="190">
        <v>18</v>
      </c>
      <c r="F10752" s="190">
        <v>18</v>
      </c>
      <c r="J10752" s="106">
        <v>37459</v>
      </c>
      <c r="K10752" s="190">
        <v>17</v>
      </c>
      <c r="L10752" s="190">
        <v>16.8</v>
      </c>
    </row>
    <row r="10753" spans="4:12">
      <c r="D10753" s="106">
        <v>37456</v>
      </c>
      <c r="E10753" s="190">
        <v>18</v>
      </c>
      <c r="F10753" s="190">
        <v>18</v>
      </c>
      <c r="J10753" s="106">
        <v>37456</v>
      </c>
      <c r="K10753" s="190">
        <v>16.75</v>
      </c>
      <c r="L10753" s="190">
        <v>17.010000000000002</v>
      </c>
    </row>
    <row r="10754" spans="4:12">
      <c r="D10754" s="106">
        <v>37455</v>
      </c>
      <c r="E10754" s="190">
        <v>18.649999999999999</v>
      </c>
      <c r="F10754" s="190">
        <v>18</v>
      </c>
      <c r="J10754" s="106">
        <v>37455</v>
      </c>
      <c r="K10754" s="190">
        <v>17.2</v>
      </c>
      <c r="L10754" s="190">
        <v>16.809999999999999</v>
      </c>
    </row>
    <row r="10755" spans="4:12">
      <c r="D10755" s="106">
        <v>37454</v>
      </c>
      <c r="E10755" s="190">
        <v>18.350000000000001</v>
      </c>
      <c r="F10755" s="190">
        <v>18.87</v>
      </c>
      <c r="J10755" s="106">
        <v>37454</v>
      </c>
      <c r="K10755" s="190">
        <v>17.3</v>
      </c>
      <c r="L10755" s="190">
        <v>17.2</v>
      </c>
    </row>
    <row r="10756" spans="4:12">
      <c r="D10756" s="106">
        <v>37453</v>
      </c>
      <c r="E10756" s="190">
        <v>18.36</v>
      </c>
      <c r="F10756" s="190">
        <v>18.5</v>
      </c>
      <c r="J10756" s="106">
        <v>37453</v>
      </c>
      <c r="K10756" s="190">
        <v>18.3</v>
      </c>
      <c r="L10756" s="190">
        <v>17.34</v>
      </c>
    </row>
    <row r="10757" spans="4:12">
      <c r="D10757" s="106">
        <v>37452</v>
      </c>
      <c r="E10757" s="190">
        <v>19.68</v>
      </c>
      <c r="F10757" s="190">
        <v>18.350000000000001</v>
      </c>
      <c r="J10757" s="106">
        <v>37452</v>
      </c>
      <c r="K10757" s="190">
        <v>17.760000000000002</v>
      </c>
      <c r="L10757" s="190">
        <v>18.2</v>
      </c>
    </row>
    <row r="10758" spans="4:12">
      <c r="D10758" s="106">
        <v>37449</v>
      </c>
      <c r="E10758" s="190">
        <v>19.8</v>
      </c>
      <c r="F10758" s="190">
        <v>19.8</v>
      </c>
      <c r="J10758" s="106">
        <v>37449</v>
      </c>
      <c r="K10758" s="190">
        <v>17.649999999999999</v>
      </c>
      <c r="L10758" s="190">
        <v>17.75</v>
      </c>
    </row>
    <row r="10759" spans="4:12">
      <c r="D10759" s="106">
        <v>37448</v>
      </c>
      <c r="E10759" s="190">
        <v>19.8</v>
      </c>
      <c r="F10759" s="190">
        <v>19.8</v>
      </c>
      <c r="J10759" s="106">
        <v>37448</v>
      </c>
      <c r="K10759" s="190">
        <v>18.149999999999999</v>
      </c>
      <c r="L10759" s="190">
        <v>17.66</v>
      </c>
    </row>
    <row r="10760" spans="4:12">
      <c r="D10760" s="106">
        <v>37447</v>
      </c>
      <c r="E10760" s="190">
        <v>20</v>
      </c>
      <c r="F10760" s="190">
        <v>20</v>
      </c>
      <c r="J10760" s="106">
        <v>37447</v>
      </c>
      <c r="K10760" s="190">
        <v>18.8</v>
      </c>
      <c r="L10760" s="190">
        <v>18.2</v>
      </c>
    </row>
    <row r="10761" spans="4:12">
      <c r="D10761" s="106">
        <v>37446</v>
      </c>
      <c r="E10761" s="190">
        <v>20</v>
      </c>
      <c r="F10761" s="190">
        <v>20</v>
      </c>
      <c r="J10761" s="106">
        <v>37446</v>
      </c>
      <c r="K10761" s="190">
        <v>19.72</v>
      </c>
      <c r="L10761" s="190">
        <v>18.66</v>
      </c>
    </row>
    <row r="10762" spans="4:12">
      <c r="D10762" s="106">
        <v>37445</v>
      </c>
      <c r="E10762" s="190">
        <v>20</v>
      </c>
      <c r="F10762" s="190">
        <v>20</v>
      </c>
      <c r="J10762" s="106">
        <v>37445</v>
      </c>
      <c r="K10762" s="190">
        <v>19.75</v>
      </c>
      <c r="L10762" s="190">
        <v>19.72</v>
      </c>
    </row>
    <row r="10763" spans="4:12">
      <c r="D10763" s="106">
        <v>37442</v>
      </c>
      <c r="E10763" s="190">
        <v>19.97</v>
      </c>
      <c r="F10763" s="190">
        <v>20</v>
      </c>
      <c r="J10763" s="106">
        <v>37442</v>
      </c>
      <c r="K10763" s="190">
        <v>19.5</v>
      </c>
      <c r="L10763" s="190">
        <v>19.78</v>
      </c>
    </row>
    <row r="10764" spans="4:12">
      <c r="D10764" s="106">
        <v>37440</v>
      </c>
      <c r="E10764" s="190">
        <v>19.75</v>
      </c>
      <c r="F10764" s="190">
        <v>19.97</v>
      </c>
      <c r="J10764" s="106">
        <v>37440</v>
      </c>
      <c r="K10764" s="190">
        <v>19.8</v>
      </c>
      <c r="L10764" s="190">
        <v>19.489999999999998</v>
      </c>
    </row>
    <row r="10765" spans="4:12">
      <c r="D10765" s="106">
        <v>37439</v>
      </c>
      <c r="E10765" s="190">
        <v>19.64</v>
      </c>
      <c r="F10765" s="190">
        <v>20</v>
      </c>
      <c r="J10765" s="106">
        <v>37439</v>
      </c>
      <c r="K10765" s="190">
        <v>20.16</v>
      </c>
      <c r="L10765" s="190">
        <v>19.559999999999999</v>
      </c>
    </row>
    <row r="10766" spans="4:12">
      <c r="D10766" s="106">
        <v>37438</v>
      </c>
      <c r="E10766" s="190">
        <v>19.75</v>
      </c>
      <c r="F10766" s="190">
        <v>19.68</v>
      </c>
      <c r="J10766" s="106">
        <v>37438</v>
      </c>
      <c r="K10766" s="190">
        <v>20.55</v>
      </c>
      <c r="L10766" s="190">
        <v>20.190000000000001</v>
      </c>
    </row>
    <row r="10767" spans="4:12">
      <c r="D10767" s="106">
        <v>37435</v>
      </c>
      <c r="E10767" s="190">
        <v>19.5</v>
      </c>
      <c r="F10767" s="190">
        <v>19.399999999999999</v>
      </c>
      <c r="J10767" s="106">
        <v>37435</v>
      </c>
      <c r="K10767" s="190">
        <v>20.05</v>
      </c>
      <c r="L10767" s="190">
        <v>20.55</v>
      </c>
    </row>
    <row r="10768" spans="4:12">
      <c r="D10768" s="106">
        <v>37434</v>
      </c>
      <c r="E10768" s="190">
        <v>19.55</v>
      </c>
      <c r="F10768" s="190">
        <v>19.55</v>
      </c>
      <c r="J10768" s="106">
        <v>37434</v>
      </c>
      <c r="K10768" s="190">
        <v>19.350000000000001</v>
      </c>
      <c r="L10768" s="190">
        <v>20.149999999999999</v>
      </c>
    </row>
    <row r="10769" spans="4:12">
      <c r="D10769" s="106">
        <v>37433</v>
      </c>
      <c r="E10769" s="190">
        <v>19.7</v>
      </c>
      <c r="F10769" s="190">
        <v>19.55</v>
      </c>
      <c r="J10769" s="106">
        <v>37433</v>
      </c>
      <c r="K10769" s="190">
        <v>18.600000000000001</v>
      </c>
      <c r="L10769" s="190">
        <v>19.350000000000001</v>
      </c>
    </row>
    <row r="10770" spans="4:12">
      <c r="D10770" s="106">
        <v>37432</v>
      </c>
      <c r="E10770" s="190">
        <v>19.8</v>
      </c>
      <c r="F10770" s="190">
        <v>19.8</v>
      </c>
      <c r="J10770" s="106">
        <v>37432</v>
      </c>
      <c r="K10770" s="190">
        <v>19.190000000000001</v>
      </c>
      <c r="L10770" s="190">
        <v>18.66</v>
      </c>
    </row>
    <row r="10771" spans="4:12">
      <c r="D10771" s="106">
        <v>37431</v>
      </c>
      <c r="E10771" s="190">
        <v>19.97</v>
      </c>
      <c r="F10771" s="190">
        <v>19.8</v>
      </c>
      <c r="J10771" s="106">
        <v>37431</v>
      </c>
      <c r="K10771" s="190">
        <v>19.149999999999999</v>
      </c>
      <c r="L10771" s="190">
        <v>19.18</v>
      </c>
    </row>
    <row r="10772" spans="4:12">
      <c r="D10772" s="106">
        <v>37428</v>
      </c>
      <c r="E10772" s="190">
        <v>19.97</v>
      </c>
      <c r="F10772" s="190">
        <v>19.97</v>
      </c>
      <c r="J10772" s="106">
        <v>37428</v>
      </c>
      <c r="K10772" s="190">
        <v>19.25</v>
      </c>
      <c r="L10772" s="190">
        <v>19.23</v>
      </c>
    </row>
    <row r="10773" spans="4:12">
      <c r="D10773" s="106">
        <v>37427</v>
      </c>
      <c r="E10773" s="190">
        <v>19.850000000000001</v>
      </c>
      <c r="F10773" s="190">
        <v>19.97</v>
      </c>
      <c r="J10773" s="106">
        <v>37427</v>
      </c>
      <c r="K10773" s="190">
        <v>18</v>
      </c>
      <c r="L10773" s="190">
        <v>19.12</v>
      </c>
    </row>
    <row r="10774" spans="4:12">
      <c r="D10774" s="106">
        <v>37426</v>
      </c>
      <c r="E10774" s="190">
        <v>20.309999999999999</v>
      </c>
      <c r="F10774" s="190">
        <v>19.899999999999999</v>
      </c>
      <c r="J10774" s="106">
        <v>37426</v>
      </c>
      <c r="K10774" s="190">
        <v>18.2</v>
      </c>
      <c r="L10774" s="190">
        <v>17.899999999999999</v>
      </c>
    </row>
    <row r="10775" spans="4:12">
      <c r="D10775" s="106">
        <v>37425</v>
      </c>
      <c r="E10775" s="190">
        <v>20.5</v>
      </c>
      <c r="F10775" s="190">
        <v>20.5</v>
      </c>
      <c r="J10775" s="106">
        <v>37425</v>
      </c>
      <c r="K10775" s="190">
        <v>18.45</v>
      </c>
      <c r="L10775" s="190">
        <v>18.2</v>
      </c>
    </row>
    <row r="10776" spans="4:12">
      <c r="D10776" s="106">
        <v>37424</v>
      </c>
      <c r="E10776" s="190">
        <v>20.74</v>
      </c>
      <c r="F10776" s="190">
        <v>20.5</v>
      </c>
      <c r="J10776" s="106">
        <v>37424</v>
      </c>
      <c r="K10776" s="190">
        <v>18.100000000000001</v>
      </c>
      <c r="L10776" s="190">
        <v>18.350000000000001</v>
      </c>
    </row>
    <row r="10777" spans="4:12">
      <c r="D10777" s="106">
        <v>37421</v>
      </c>
      <c r="E10777" s="190">
        <v>20.260000000000002</v>
      </c>
      <c r="F10777" s="190">
        <v>20.100000000000001</v>
      </c>
      <c r="J10777" s="106">
        <v>37421</v>
      </c>
      <c r="K10777" s="190">
        <v>17.64</v>
      </c>
      <c r="L10777" s="190">
        <v>17.95</v>
      </c>
    </row>
    <row r="10778" spans="4:12">
      <c r="D10778" s="106">
        <v>37420</v>
      </c>
      <c r="E10778" s="190">
        <v>20.25</v>
      </c>
      <c r="F10778" s="190">
        <v>20.5</v>
      </c>
      <c r="J10778" s="106">
        <v>37420</v>
      </c>
      <c r="K10778" s="190">
        <v>19</v>
      </c>
      <c r="L10778" s="190">
        <v>17.89</v>
      </c>
    </row>
    <row r="10779" spans="4:12">
      <c r="D10779" s="106">
        <v>37419</v>
      </c>
      <c r="E10779" s="190">
        <v>19.989999999999998</v>
      </c>
      <c r="F10779" s="190">
        <v>20.25</v>
      </c>
      <c r="J10779" s="106">
        <v>37419</v>
      </c>
      <c r="K10779" s="190">
        <v>18.7</v>
      </c>
      <c r="L10779" s="190">
        <v>18.89</v>
      </c>
    </row>
    <row r="10780" spans="4:12">
      <c r="D10780" s="106">
        <v>37418</v>
      </c>
      <c r="E10780" s="190">
        <v>19.940000000000001</v>
      </c>
      <c r="F10780" s="190">
        <v>19.97</v>
      </c>
      <c r="J10780" s="106">
        <v>37418</v>
      </c>
      <c r="K10780" s="190">
        <v>18.95</v>
      </c>
      <c r="L10780" s="190">
        <v>18.62</v>
      </c>
    </row>
    <row r="10781" spans="4:12">
      <c r="D10781" s="106">
        <v>37417</v>
      </c>
      <c r="E10781" s="190">
        <v>19.93</v>
      </c>
      <c r="F10781" s="190">
        <v>19.93</v>
      </c>
      <c r="J10781" s="106">
        <v>37417</v>
      </c>
      <c r="K10781" s="190">
        <v>18.5</v>
      </c>
      <c r="L10781" s="190">
        <v>18.98</v>
      </c>
    </row>
    <row r="10782" spans="4:12">
      <c r="D10782" s="106">
        <v>37414</v>
      </c>
      <c r="E10782" s="190">
        <v>19.920000000000002</v>
      </c>
      <c r="F10782" s="190">
        <v>19.93</v>
      </c>
      <c r="J10782" s="106">
        <v>37414</v>
      </c>
      <c r="K10782" s="190">
        <v>18.2</v>
      </c>
      <c r="L10782" s="190">
        <v>18.41</v>
      </c>
    </row>
    <row r="10783" spans="4:12">
      <c r="D10783" s="106">
        <v>37413</v>
      </c>
      <c r="E10783" s="190">
        <v>19.899999999999999</v>
      </c>
      <c r="F10783" s="190">
        <v>19.920000000000002</v>
      </c>
      <c r="J10783" s="106">
        <v>37413</v>
      </c>
      <c r="K10783" s="190">
        <v>19</v>
      </c>
      <c r="L10783" s="190">
        <v>18.2</v>
      </c>
    </row>
    <row r="10784" spans="4:12">
      <c r="D10784" s="106">
        <v>37412</v>
      </c>
      <c r="E10784" s="190">
        <v>20</v>
      </c>
      <c r="F10784" s="190">
        <v>20</v>
      </c>
      <c r="J10784" s="106">
        <v>37412</v>
      </c>
      <c r="K10784" s="190">
        <v>18.95</v>
      </c>
      <c r="L10784" s="190">
        <v>19</v>
      </c>
    </row>
    <row r="10785" spans="4:12">
      <c r="D10785" s="106">
        <v>37411</v>
      </c>
      <c r="E10785" s="190">
        <v>20.14</v>
      </c>
      <c r="F10785" s="190">
        <v>19.96</v>
      </c>
      <c r="J10785" s="106">
        <v>37411</v>
      </c>
      <c r="K10785" s="190">
        <v>19.41</v>
      </c>
      <c r="L10785" s="190">
        <v>18.989999999999998</v>
      </c>
    </row>
    <row r="10786" spans="4:12">
      <c r="D10786" s="106">
        <v>37410</v>
      </c>
      <c r="E10786" s="190">
        <v>20.03</v>
      </c>
      <c r="F10786" s="190">
        <v>20.03</v>
      </c>
      <c r="J10786" s="106">
        <v>37410</v>
      </c>
      <c r="K10786" s="190">
        <v>19.850000000000001</v>
      </c>
      <c r="L10786" s="190">
        <v>19.41</v>
      </c>
    </row>
    <row r="10787" spans="4:12">
      <c r="D10787" s="106">
        <v>37407</v>
      </c>
      <c r="E10787" s="190">
        <v>20.64</v>
      </c>
      <c r="F10787" s="190">
        <v>20.010000000000002</v>
      </c>
      <c r="J10787" s="106">
        <v>37407</v>
      </c>
      <c r="K10787" s="190">
        <v>19.75</v>
      </c>
      <c r="L10787" s="190">
        <v>19.850000000000001</v>
      </c>
    </row>
    <row r="10788" spans="4:12">
      <c r="D10788" s="106">
        <v>37406</v>
      </c>
      <c r="E10788" s="190">
        <v>20.25</v>
      </c>
      <c r="F10788" s="190">
        <v>20.2</v>
      </c>
      <c r="J10788" s="106">
        <v>37406</v>
      </c>
      <c r="K10788" s="190">
        <v>19.149999999999999</v>
      </c>
      <c r="L10788" s="190">
        <v>19.8</v>
      </c>
    </row>
    <row r="10789" spans="4:12">
      <c r="D10789" s="106">
        <v>37405</v>
      </c>
      <c r="E10789" s="190">
        <v>20.25</v>
      </c>
      <c r="F10789" s="190">
        <v>20.25</v>
      </c>
      <c r="J10789" s="106">
        <v>37405</v>
      </c>
      <c r="K10789" s="190">
        <v>19.3</v>
      </c>
      <c r="L10789" s="190">
        <v>19.149999999999999</v>
      </c>
    </row>
    <row r="10790" spans="4:12">
      <c r="D10790" s="106">
        <v>37404</v>
      </c>
      <c r="E10790" s="190">
        <v>20.010000000000002</v>
      </c>
      <c r="F10790" s="190">
        <v>20.65</v>
      </c>
      <c r="J10790" s="106">
        <v>37404</v>
      </c>
      <c r="K10790" s="190">
        <v>19.3</v>
      </c>
      <c r="L10790" s="190">
        <v>19.399999999999999</v>
      </c>
    </row>
    <row r="10791" spans="4:12">
      <c r="D10791" s="106">
        <v>37400</v>
      </c>
      <c r="E10791" s="190">
        <v>20.5</v>
      </c>
      <c r="F10791" s="190">
        <v>20.5</v>
      </c>
      <c r="J10791" s="106">
        <v>37400</v>
      </c>
      <c r="K10791" s="190">
        <v>19.420000000000002</v>
      </c>
      <c r="L10791" s="190">
        <v>19.2</v>
      </c>
    </row>
    <row r="10792" spans="4:12">
      <c r="D10792" s="106">
        <v>37399</v>
      </c>
      <c r="E10792" s="190">
        <v>20.100000000000001</v>
      </c>
      <c r="F10792" s="190">
        <v>20.100000000000001</v>
      </c>
      <c r="J10792" s="106">
        <v>37399</v>
      </c>
      <c r="K10792" s="190">
        <v>18.739999999999998</v>
      </c>
      <c r="L10792" s="190">
        <v>19.43</v>
      </c>
    </row>
    <row r="10793" spans="4:12">
      <c r="D10793" s="106">
        <v>37398</v>
      </c>
      <c r="E10793" s="190">
        <v>20.100000000000001</v>
      </c>
      <c r="F10793" s="190">
        <v>20.100000000000001</v>
      </c>
      <c r="J10793" s="106">
        <v>37398</v>
      </c>
      <c r="K10793" s="190">
        <v>18.649999999999999</v>
      </c>
      <c r="L10793" s="190">
        <v>18.739999999999998</v>
      </c>
    </row>
    <row r="10794" spans="4:12">
      <c r="D10794" s="106">
        <v>37397</v>
      </c>
      <c r="E10794" s="190">
        <v>20.100000000000001</v>
      </c>
      <c r="F10794" s="190">
        <v>20.100000000000001</v>
      </c>
      <c r="J10794" s="106">
        <v>37397</v>
      </c>
      <c r="K10794" s="190">
        <v>18.940000000000001</v>
      </c>
      <c r="L10794" s="190">
        <v>18.600000000000001</v>
      </c>
    </row>
    <row r="10795" spans="4:12">
      <c r="D10795" s="106">
        <v>37396</v>
      </c>
      <c r="E10795" s="190">
        <v>20.25</v>
      </c>
      <c r="F10795" s="190">
        <v>20.100000000000001</v>
      </c>
      <c r="J10795" s="106">
        <v>37396</v>
      </c>
      <c r="K10795" s="190">
        <v>19.2</v>
      </c>
      <c r="L10795" s="190">
        <v>18.98</v>
      </c>
    </row>
    <row r="10796" spans="4:12">
      <c r="D10796" s="106">
        <v>37393</v>
      </c>
      <c r="E10796" s="190">
        <v>20.2</v>
      </c>
      <c r="F10796" s="190">
        <v>20.2</v>
      </c>
      <c r="J10796" s="106">
        <v>37393</v>
      </c>
      <c r="K10796" s="190">
        <v>19.2</v>
      </c>
      <c r="L10796" s="190">
        <v>19.2</v>
      </c>
    </row>
    <row r="10797" spans="4:12">
      <c r="D10797" s="106">
        <v>37392</v>
      </c>
      <c r="E10797" s="190">
        <v>20</v>
      </c>
      <c r="F10797" s="190">
        <v>20</v>
      </c>
      <c r="J10797" s="106">
        <v>37392</v>
      </c>
      <c r="K10797" s="190">
        <v>19.7</v>
      </c>
      <c r="L10797" s="190">
        <v>19.149999999999999</v>
      </c>
    </row>
    <row r="10798" spans="4:12">
      <c r="D10798" s="106">
        <v>37391</v>
      </c>
      <c r="E10798" s="190">
        <v>20</v>
      </c>
      <c r="F10798" s="190">
        <v>20</v>
      </c>
      <c r="J10798" s="106">
        <v>37391</v>
      </c>
      <c r="K10798" s="190">
        <v>19.47</v>
      </c>
      <c r="L10798" s="190">
        <v>19.79</v>
      </c>
    </row>
    <row r="10799" spans="4:12">
      <c r="D10799" s="106">
        <v>37390</v>
      </c>
      <c r="E10799" s="190">
        <v>20.04</v>
      </c>
      <c r="F10799" s="190">
        <v>20.02</v>
      </c>
      <c r="J10799" s="106">
        <v>37390</v>
      </c>
      <c r="K10799" s="190">
        <v>18.95</v>
      </c>
      <c r="L10799" s="190">
        <v>19.59</v>
      </c>
    </row>
    <row r="10800" spans="4:12">
      <c r="D10800" s="106">
        <v>37389</v>
      </c>
      <c r="E10800" s="190">
        <v>19.75</v>
      </c>
      <c r="F10800" s="190">
        <v>20.03</v>
      </c>
      <c r="J10800" s="106">
        <v>37389</v>
      </c>
      <c r="K10800" s="190">
        <v>18.75</v>
      </c>
      <c r="L10800" s="190">
        <v>18.95</v>
      </c>
    </row>
    <row r="10801" spans="4:12">
      <c r="D10801" s="106">
        <v>37386</v>
      </c>
      <c r="E10801" s="190">
        <v>19.79</v>
      </c>
      <c r="F10801" s="190">
        <v>19.79</v>
      </c>
      <c r="J10801" s="106">
        <v>37386</v>
      </c>
      <c r="K10801" s="190">
        <v>19.100000000000001</v>
      </c>
      <c r="L10801" s="190">
        <v>18.7</v>
      </c>
    </row>
    <row r="10802" spans="4:12">
      <c r="D10802" s="106">
        <v>37385</v>
      </c>
      <c r="E10802" s="190">
        <v>19.75</v>
      </c>
      <c r="F10802" s="190">
        <v>19.75</v>
      </c>
      <c r="J10802" s="106">
        <v>37385</v>
      </c>
      <c r="K10802" s="190">
        <v>19.5</v>
      </c>
      <c r="L10802" s="190">
        <v>19</v>
      </c>
    </row>
    <row r="10803" spans="4:12">
      <c r="D10803" s="106">
        <v>37384</v>
      </c>
      <c r="E10803" s="190">
        <v>19.75</v>
      </c>
      <c r="F10803" s="190">
        <v>19.75</v>
      </c>
      <c r="J10803" s="106">
        <v>37384</v>
      </c>
      <c r="K10803" s="190">
        <v>18.850000000000001</v>
      </c>
      <c r="L10803" s="190">
        <v>19.5</v>
      </c>
    </row>
    <row r="10804" spans="4:12">
      <c r="D10804" s="106">
        <v>37383</v>
      </c>
      <c r="E10804" s="190">
        <v>19.88</v>
      </c>
      <c r="F10804" s="190">
        <v>19.739999999999998</v>
      </c>
      <c r="J10804" s="106">
        <v>37383</v>
      </c>
      <c r="K10804" s="190">
        <v>19.600000000000001</v>
      </c>
      <c r="L10804" s="190">
        <v>18.600000000000001</v>
      </c>
    </row>
    <row r="10805" spans="4:12">
      <c r="D10805" s="106">
        <v>37382</v>
      </c>
      <c r="E10805" s="190">
        <v>19.5</v>
      </c>
      <c r="F10805" s="190">
        <v>19.75</v>
      </c>
      <c r="J10805" s="106">
        <v>37382</v>
      </c>
      <c r="K10805" s="190">
        <v>19.95</v>
      </c>
      <c r="L10805" s="190">
        <v>19.73</v>
      </c>
    </row>
    <row r="10806" spans="4:12">
      <c r="D10806" s="106">
        <v>37379</v>
      </c>
      <c r="E10806" s="190">
        <v>19.5</v>
      </c>
      <c r="F10806" s="190">
        <v>19.5</v>
      </c>
      <c r="J10806" s="106">
        <v>37379</v>
      </c>
      <c r="K10806" s="190">
        <v>19.809999999999999</v>
      </c>
      <c r="L10806" s="190">
        <v>19.95</v>
      </c>
    </row>
    <row r="10807" spans="4:12">
      <c r="D10807" s="106">
        <v>37378</v>
      </c>
      <c r="E10807" s="190">
        <v>19.5</v>
      </c>
      <c r="F10807" s="190">
        <v>19.5</v>
      </c>
      <c r="J10807" s="106">
        <v>37378</v>
      </c>
      <c r="K10807" s="190">
        <v>19.600000000000001</v>
      </c>
      <c r="L10807" s="190">
        <v>19.809999999999999</v>
      </c>
    </row>
    <row r="10808" spans="4:12">
      <c r="D10808" s="106">
        <v>37377</v>
      </c>
      <c r="E10808" s="190">
        <v>19.25</v>
      </c>
      <c r="F10808" s="190">
        <v>19.399999999999999</v>
      </c>
      <c r="J10808" s="106">
        <v>37377</v>
      </c>
      <c r="K10808" s="190">
        <v>19.05</v>
      </c>
      <c r="L10808" s="190">
        <v>19.72</v>
      </c>
    </row>
    <row r="10809" spans="4:12">
      <c r="D10809" s="106">
        <v>37376</v>
      </c>
      <c r="E10809" s="190">
        <v>19.489999999999998</v>
      </c>
      <c r="F10809" s="190">
        <v>18.559999999999999</v>
      </c>
      <c r="J10809" s="106">
        <v>37376</v>
      </c>
      <c r="K10809" s="190">
        <v>18.75</v>
      </c>
      <c r="L10809" s="190">
        <v>18.899999999999999</v>
      </c>
    </row>
    <row r="10810" spans="4:12">
      <c r="D10810" s="106">
        <v>37375</v>
      </c>
      <c r="E10810" s="190">
        <v>19</v>
      </c>
      <c r="F10810" s="190">
        <v>19.5</v>
      </c>
      <c r="J10810" s="106">
        <v>37375</v>
      </c>
      <c r="K10810" s="190">
        <v>18.45</v>
      </c>
      <c r="L10810" s="190">
        <v>18.690000000000001</v>
      </c>
    </row>
    <row r="10811" spans="4:12">
      <c r="D10811" s="106">
        <v>37372</v>
      </c>
      <c r="E10811" s="190">
        <v>18.55</v>
      </c>
      <c r="F10811" s="190">
        <v>18.55</v>
      </c>
      <c r="J10811" s="106">
        <v>37372</v>
      </c>
      <c r="K10811" s="190">
        <v>18.13</v>
      </c>
      <c r="L10811" s="190">
        <v>18.28</v>
      </c>
    </row>
    <row r="10812" spans="4:12">
      <c r="D10812" s="106">
        <v>37371</v>
      </c>
      <c r="E10812" s="190">
        <v>18.55</v>
      </c>
      <c r="F10812" s="190">
        <v>18.55</v>
      </c>
      <c r="J10812" s="106">
        <v>37371</v>
      </c>
      <c r="K10812" s="190">
        <v>19.25</v>
      </c>
      <c r="L10812" s="190">
        <v>18.63</v>
      </c>
    </row>
    <row r="10813" spans="4:12">
      <c r="D10813" s="106">
        <v>37370</v>
      </c>
      <c r="E10813" s="190">
        <v>18.55</v>
      </c>
      <c r="F10813" s="190">
        <v>18.55</v>
      </c>
      <c r="J10813" s="106">
        <v>37370</v>
      </c>
      <c r="K10813" s="190">
        <v>19.86</v>
      </c>
      <c r="L10813" s="190">
        <v>19.23</v>
      </c>
    </row>
    <row r="10814" spans="4:12">
      <c r="D10814" s="106">
        <v>37369</v>
      </c>
      <c r="E10814" s="190">
        <v>18.5</v>
      </c>
      <c r="F10814" s="190">
        <v>18.5</v>
      </c>
      <c r="J10814" s="106">
        <v>37369</v>
      </c>
      <c r="K10814" s="190">
        <v>19.899999999999999</v>
      </c>
      <c r="L10814" s="190">
        <v>19.86</v>
      </c>
    </row>
    <row r="10815" spans="4:12">
      <c r="D10815" s="106">
        <v>37368</v>
      </c>
      <c r="E10815" s="190">
        <v>18.5</v>
      </c>
      <c r="F10815" s="190">
        <v>18.5</v>
      </c>
      <c r="J10815" s="106">
        <v>37368</v>
      </c>
      <c r="K10815" s="190">
        <v>19.98</v>
      </c>
      <c r="L10815" s="190">
        <v>19.989999999999998</v>
      </c>
    </row>
    <row r="10816" spans="4:12">
      <c r="D10816" s="106">
        <v>37365</v>
      </c>
      <c r="E10816" s="190">
        <v>18.899999999999999</v>
      </c>
      <c r="F10816" s="190">
        <v>19</v>
      </c>
      <c r="J10816" s="106">
        <v>37365</v>
      </c>
      <c r="K10816" s="190">
        <v>19.899999999999999</v>
      </c>
      <c r="L10816" s="190">
        <v>19.98</v>
      </c>
    </row>
    <row r="10817" spans="4:12">
      <c r="D10817" s="106">
        <v>37364</v>
      </c>
      <c r="E10817" s="190">
        <v>18.420000000000002</v>
      </c>
      <c r="F10817" s="190">
        <v>18.420000000000002</v>
      </c>
      <c r="J10817" s="106">
        <v>37364</v>
      </c>
      <c r="K10817" s="190">
        <v>19.75</v>
      </c>
      <c r="L10817" s="190">
        <v>19.84</v>
      </c>
    </row>
    <row r="10818" spans="4:12">
      <c r="D10818" s="106">
        <v>37363</v>
      </c>
      <c r="E10818" s="190">
        <v>18.420000000000002</v>
      </c>
      <c r="F10818" s="190">
        <v>18.420000000000002</v>
      </c>
      <c r="J10818" s="106">
        <v>37363</v>
      </c>
      <c r="K10818" s="190">
        <v>19.45</v>
      </c>
      <c r="L10818" s="190">
        <v>19.8</v>
      </c>
    </row>
    <row r="10819" spans="4:12">
      <c r="D10819" s="106">
        <v>37362</v>
      </c>
      <c r="E10819" s="190">
        <v>18.7</v>
      </c>
      <c r="F10819" s="190">
        <v>18.850000000000001</v>
      </c>
      <c r="J10819" s="106">
        <v>37362</v>
      </c>
      <c r="K10819" s="190">
        <v>20</v>
      </c>
      <c r="L10819" s="190">
        <v>19.600000000000001</v>
      </c>
    </row>
    <row r="10820" spans="4:12">
      <c r="D10820" s="106">
        <v>37361</v>
      </c>
      <c r="E10820" s="190">
        <v>18.420000000000002</v>
      </c>
      <c r="F10820" s="190">
        <v>18.420000000000002</v>
      </c>
      <c r="J10820" s="106">
        <v>37361</v>
      </c>
      <c r="K10820" s="190">
        <v>19.600000000000001</v>
      </c>
      <c r="L10820" s="190">
        <v>19.96</v>
      </c>
    </row>
    <row r="10821" spans="4:12">
      <c r="D10821" s="106">
        <v>37358</v>
      </c>
      <c r="E10821" s="190">
        <v>18.399999999999999</v>
      </c>
      <c r="F10821" s="190">
        <v>18.3</v>
      </c>
      <c r="J10821" s="106">
        <v>37358</v>
      </c>
      <c r="K10821" s="190">
        <v>19.850000000000001</v>
      </c>
      <c r="L10821" s="190">
        <v>19.690000000000001</v>
      </c>
    </row>
    <row r="10822" spans="4:12">
      <c r="D10822" s="106">
        <v>37357</v>
      </c>
      <c r="E10822" s="190">
        <v>18.7</v>
      </c>
      <c r="F10822" s="190">
        <v>18.7</v>
      </c>
      <c r="J10822" s="106">
        <v>37357</v>
      </c>
      <c r="K10822" s="190">
        <v>20</v>
      </c>
      <c r="L10822" s="190">
        <v>19.850000000000001</v>
      </c>
    </row>
    <row r="10823" spans="4:12">
      <c r="D10823" s="106">
        <v>37356</v>
      </c>
      <c r="E10823" s="190">
        <v>18.5</v>
      </c>
      <c r="F10823" s="190">
        <v>18.7</v>
      </c>
      <c r="J10823" s="106">
        <v>37356</v>
      </c>
      <c r="K10823" s="190">
        <v>19.899999999999999</v>
      </c>
      <c r="L10823" s="190">
        <v>19.989999999999998</v>
      </c>
    </row>
    <row r="10824" spans="4:12">
      <c r="D10824" s="106">
        <v>37355</v>
      </c>
      <c r="E10824" s="190">
        <v>18.68</v>
      </c>
      <c r="F10824" s="190">
        <v>18.68</v>
      </c>
      <c r="J10824" s="106">
        <v>37355</v>
      </c>
      <c r="K10824" s="190">
        <v>19.8</v>
      </c>
      <c r="L10824" s="190">
        <v>19.899999999999999</v>
      </c>
    </row>
    <row r="10825" spans="4:12">
      <c r="D10825" s="106">
        <v>37354</v>
      </c>
      <c r="E10825" s="190">
        <v>18.64</v>
      </c>
      <c r="F10825" s="190">
        <v>18.64</v>
      </c>
      <c r="J10825" s="106">
        <v>37354</v>
      </c>
      <c r="K10825" s="190">
        <v>19.5</v>
      </c>
      <c r="L10825" s="190">
        <v>19.899999999999999</v>
      </c>
    </row>
    <row r="10826" spans="4:12">
      <c r="D10826" s="106">
        <v>37351</v>
      </c>
      <c r="E10826" s="190">
        <v>18.64</v>
      </c>
      <c r="F10826" s="190">
        <v>18.64</v>
      </c>
      <c r="J10826" s="106">
        <v>37351</v>
      </c>
      <c r="K10826" s="190">
        <v>19.850000000000001</v>
      </c>
      <c r="L10826" s="190">
        <v>19.600000000000001</v>
      </c>
    </row>
    <row r="10827" spans="4:12">
      <c r="D10827" s="106">
        <v>37350</v>
      </c>
      <c r="E10827" s="190">
        <v>18.649999999999999</v>
      </c>
      <c r="F10827" s="190">
        <v>18.350000000000001</v>
      </c>
      <c r="J10827" s="106">
        <v>37350</v>
      </c>
      <c r="K10827" s="190">
        <v>19.100000000000001</v>
      </c>
      <c r="L10827" s="190">
        <v>19.89</v>
      </c>
    </row>
    <row r="10828" spans="4:12">
      <c r="D10828" s="106">
        <v>37349</v>
      </c>
      <c r="E10828" s="190">
        <v>18.309999999999999</v>
      </c>
      <c r="F10828" s="190">
        <v>18.309999999999999</v>
      </c>
      <c r="J10828" s="106">
        <v>37349</v>
      </c>
      <c r="K10828" s="190">
        <v>19.89</v>
      </c>
      <c r="L10828" s="190">
        <v>19.2</v>
      </c>
    </row>
    <row r="10829" spans="4:12">
      <c r="D10829" s="106">
        <v>37348</v>
      </c>
      <c r="E10829" s="190">
        <v>18.309999999999999</v>
      </c>
      <c r="F10829" s="190">
        <v>18.309999999999999</v>
      </c>
      <c r="J10829" s="106">
        <v>37348</v>
      </c>
      <c r="K10829" s="190">
        <v>19.73</v>
      </c>
      <c r="L10829" s="190">
        <v>19.760000000000002</v>
      </c>
    </row>
    <row r="10830" spans="4:12">
      <c r="D10830" s="106">
        <v>37347</v>
      </c>
      <c r="E10830" s="190">
        <v>18.43</v>
      </c>
      <c r="F10830" s="190">
        <v>18.850000000000001</v>
      </c>
      <c r="J10830" s="106">
        <v>37347</v>
      </c>
      <c r="K10830" s="190">
        <v>19.850000000000001</v>
      </c>
      <c r="L10830" s="190">
        <v>19.75</v>
      </c>
    </row>
    <row r="10831" spans="4:12">
      <c r="D10831" s="106">
        <v>37343</v>
      </c>
      <c r="E10831" s="190">
        <v>18.850000000000001</v>
      </c>
      <c r="F10831" s="190">
        <v>18.46</v>
      </c>
      <c r="J10831" s="106">
        <v>37343</v>
      </c>
      <c r="K10831" s="190">
        <v>19.7</v>
      </c>
      <c r="L10831" s="190">
        <v>20</v>
      </c>
    </row>
    <row r="10832" spans="4:12">
      <c r="D10832" s="106">
        <v>37342</v>
      </c>
      <c r="E10832" s="190">
        <v>18.73</v>
      </c>
      <c r="F10832" s="190">
        <v>18.73</v>
      </c>
      <c r="J10832" s="106">
        <v>37342</v>
      </c>
      <c r="K10832" s="190">
        <v>19.3</v>
      </c>
      <c r="L10832" s="190">
        <v>19.78</v>
      </c>
    </row>
    <row r="10833" spans="4:12">
      <c r="D10833" s="106">
        <v>37341</v>
      </c>
      <c r="E10833" s="190">
        <v>18.73</v>
      </c>
      <c r="F10833" s="190">
        <v>18.73</v>
      </c>
      <c r="J10833" s="106">
        <v>37341</v>
      </c>
      <c r="K10833" s="190">
        <v>19.36</v>
      </c>
      <c r="L10833" s="190">
        <v>19.45</v>
      </c>
    </row>
    <row r="10834" spans="4:12">
      <c r="D10834" s="106">
        <v>37340</v>
      </c>
      <c r="E10834" s="190">
        <v>18.73</v>
      </c>
      <c r="F10834" s="190">
        <v>18.73</v>
      </c>
      <c r="J10834" s="106">
        <v>37340</v>
      </c>
      <c r="K10834" s="190">
        <v>19.600000000000001</v>
      </c>
      <c r="L10834" s="190">
        <v>19.440000000000001</v>
      </c>
    </row>
    <row r="10835" spans="4:12">
      <c r="D10835" s="106">
        <v>37337</v>
      </c>
      <c r="E10835" s="190">
        <v>18.73</v>
      </c>
      <c r="F10835" s="190">
        <v>18.73</v>
      </c>
      <c r="J10835" s="106">
        <v>37337</v>
      </c>
      <c r="K10835" s="190">
        <v>19.95</v>
      </c>
      <c r="L10835" s="190">
        <v>19.600000000000001</v>
      </c>
    </row>
    <row r="10836" spans="4:12">
      <c r="D10836" s="106">
        <v>37336</v>
      </c>
      <c r="E10836" s="190">
        <v>18.52</v>
      </c>
      <c r="F10836" s="190">
        <v>18.73</v>
      </c>
      <c r="J10836" s="106">
        <v>37336</v>
      </c>
      <c r="K10836" s="190">
        <v>19.86</v>
      </c>
      <c r="L10836" s="190">
        <v>19.97</v>
      </c>
    </row>
    <row r="10837" spans="4:12">
      <c r="D10837" s="106">
        <v>37335</v>
      </c>
      <c r="E10837" s="190">
        <v>18.350000000000001</v>
      </c>
      <c r="F10837" s="190">
        <v>18.5</v>
      </c>
      <c r="J10837" s="106">
        <v>37335</v>
      </c>
      <c r="K10837" s="190">
        <v>19.850000000000001</v>
      </c>
      <c r="L10837" s="190">
        <v>19.850000000000001</v>
      </c>
    </row>
    <row r="10838" spans="4:12">
      <c r="D10838" s="106">
        <v>37334</v>
      </c>
      <c r="E10838" s="190">
        <v>18.2</v>
      </c>
      <c r="F10838" s="190">
        <v>18.2</v>
      </c>
      <c r="J10838" s="106">
        <v>37334</v>
      </c>
      <c r="K10838" s="190">
        <v>19.45</v>
      </c>
      <c r="L10838" s="190">
        <v>19.600000000000001</v>
      </c>
    </row>
    <row r="10839" spans="4:12">
      <c r="D10839" s="106">
        <v>37333</v>
      </c>
      <c r="E10839" s="190">
        <v>18.399999999999999</v>
      </c>
      <c r="F10839" s="190">
        <v>18.399999999999999</v>
      </c>
      <c r="J10839" s="106">
        <v>37333</v>
      </c>
      <c r="K10839" s="190">
        <v>19.25</v>
      </c>
      <c r="L10839" s="190">
        <v>19.489999999999998</v>
      </c>
    </row>
    <row r="10840" spans="4:12">
      <c r="D10840" s="106">
        <v>37330</v>
      </c>
      <c r="E10840" s="190">
        <v>18.5</v>
      </c>
      <c r="F10840" s="190">
        <v>18.100000000000001</v>
      </c>
      <c r="J10840" s="106">
        <v>37330</v>
      </c>
      <c r="K10840" s="190">
        <v>19.11</v>
      </c>
      <c r="L10840" s="190">
        <v>19.18</v>
      </c>
    </row>
    <row r="10841" spans="4:12">
      <c r="D10841" s="106">
        <v>37329</v>
      </c>
      <c r="E10841" s="190">
        <v>18.100000000000001</v>
      </c>
      <c r="F10841" s="190">
        <v>18.5</v>
      </c>
      <c r="J10841" s="106">
        <v>37329</v>
      </c>
      <c r="K10841" s="190">
        <v>19.149999999999999</v>
      </c>
      <c r="L10841" s="190">
        <v>19.3</v>
      </c>
    </row>
    <row r="10842" spans="4:12">
      <c r="D10842" s="106">
        <v>37328</v>
      </c>
      <c r="E10842" s="190">
        <v>17.899999999999999</v>
      </c>
      <c r="F10842" s="190">
        <v>18.2</v>
      </c>
      <c r="J10842" s="106">
        <v>37328</v>
      </c>
      <c r="K10842" s="190">
        <v>19.239999999999998</v>
      </c>
      <c r="L10842" s="190">
        <v>19.2</v>
      </c>
    </row>
    <row r="10843" spans="4:12">
      <c r="D10843" s="106">
        <v>37327</v>
      </c>
      <c r="E10843" s="190">
        <v>18.149999999999999</v>
      </c>
      <c r="F10843" s="190">
        <v>18</v>
      </c>
      <c r="J10843" s="106">
        <v>37327</v>
      </c>
      <c r="K10843" s="190">
        <v>19.100000000000001</v>
      </c>
      <c r="L10843" s="190">
        <v>19.18</v>
      </c>
    </row>
    <row r="10844" spans="4:12">
      <c r="D10844" s="106">
        <v>37326</v>
      </c>
      <c r="E10844" s="190">
        <v>18.25</v>
      </c>
      <c r="F10844" s="190">
        <v>18.25</v>
      </c>
      <c r="J10844" s="106">
        <v>37326</v>
      </c>
      <c r="K10844" s="190">
        <v>19.149999999999999</v>
      </c>
      <c r="L10844" s="190">
        <v>19.010000000000002</v>
      </c>
    </row>
    <row r="10845" spans="4:12">
      <c r="D10845" s="106">
        <v>37323</v>
      </c>
      <c r="E10845" s="190">
        <v>17.940000000000001</v>
      </c>
      <c r="F10845" s="190">
        <v>18.05</v>
      </c>
      <c r="J10845" s="106">
        <v>37323</v>
      </c>
      <c r="K10845" s="190">
        <v>18.5</v>
      </c>
      <c r="L10845" s="190">
        <v>19.2</v>
      </c>
    </row>
    <row r="10846" spans="4:12">
      <c r="D10846" s="106">
        <v>37322</v>
      </c>
      <c r="E10846" s="190">
        <v>17.5</v>
      </c>
      <c r="F10846" s="190">
        <v>17.75</v>
      </c>
      <c r="J10846" s="106">
        <v>37322</v>
      </c>
      <c r="K10846" s="190">
        <v>18.170000000000002</v>
      </c>
      <c r="L10846" s="190">
        <v>18.5</v>
      </c>
    </row>
    <row r="10847" spans="4:12">
      <c r="D10847" s="106">
        <v>37321</v>
      </c>
      <c r="E10847" s="190">
        <v>17.34</v>
      </c>
      <c r="F10847" s="190">
        <v>17.34</v>
      </c>
      <c r="J10847" s="106">
        <v>37321</v>
      </c>
      <c r="K10847" s="190">
        <v>17.95</v>
      </c>
      <c r="L10847" s="190">
        <v>18.16</v>
      </c>
    </row>
    <row r="10848" spans="4:12">
      <c r="D10848" s="106">
        <v>37320</v>
      </c>
      <c r="E10848" s="190">
        <v>18.18</v>
      </c>
      <c r="F10848" s="190">
        <v>18.18</v>
      </c>
      <c r="J10848" s="106">
        <v>37320</v>
      </c>
      <c r="K10848" s="190">
        <v>17.760000000000002</v>
      </c>
      <c r="L10848" s="190">
        <v>17.89</v>
      </c>
    </row>
    <row r="10849" spans="4:12">
      <c r="D10849" s="106">
        <v>37319</v>
      </c>
      <c r="E10849" s="190">
        <v>18.5</v>
      </c>
      <c r="F10849" s="190">
        <v>18.18</v>
      </c>
      <c r="J10849" s="106">
        <v>37319</v>
      </c>
      <c r="K10849" s="190">
        <v>17.350000000000001</v>
      </c>
      <c r="L10849" s="190">
        <v>17.73</v>
      </c>
    </row>
    <row r="10850" spans="4:12">
      <c r="D10850" s="106">
        <v>37316</v>
      </c>
      <c r="E10850" s="190">
        <v>17.579999999999998</v>
      </c>
      <c r="F10850" s="190">
        <v>17.579999999999998</v>
      </c>
      <c r="J10850" s="106">
        <v>37316</v>
      </c>
      <c r="K10850" s="190">
        <v>17</v>
      </c>
      <c r="L10850" s="190">
        <v>17.350000000000001</v>
      </c>
    </row>
    <row r="10851" spans="4:12">
      <c r="D10851" s="106">
        <v>37315</v>
      </c>
      <c r="E10851" s="190">
        <v>18.5</v>
      </c>
      <c r="F10851" s="190">
        <v>17.579999999999998</v>
      </c>
      <c r="J10851" s="106">
        <v>37315</v>
      </c>
      <c r="K10851" s="190">
        <v>17.79</v>
      </c>
      <c r="L10851" s="190">
        <v>17</v>
      </c>
    </row>
    <row r="10852" spans="4:12">
      <c r="D10852" s="106">
        <v>37314</v>
      </c>
      <c r="E10852" s="190">
        <v>18.98</v>
      </c>
      <c r="F10852" s="190">
        <v>18.98</v>
      </c>
      <c r="J10852" s="106">
        <v>37314</v>
      </c>
      <c r="K10852" s="190">
        <v>18</v>
      </c>
      <c r="L10852" s="190">
        <v>17.79</v>
      </c>
    </row>
    <row r="10853" spans="4:12">
      <c r="D10853" s="106">
        <v>37313</v>
      </c>
      <c r="E10853" s="190">
        <v>18.649999999999999</v>
      </c>
      <c r="F10853" s="190">
        <v>18.57</v>
      </c>
      <c r="J10853" s="106">
        <v>37313</v>
      </c>
      <c r="K10853" s="190">
        <v>18.350000000000001</v>
      </c>
      <c r="L10853" s="190">
        <v>18.079999999999998</v>
      </c>
    </row>
    <row r="10854" spans="4:12">
      <c r="D10854" s="106">
        <v>37312</v>
      </c>
      <c r="E10854" s="190">
        <v>19.690000000000001</v>
      </c>
      <c r="F10854" s="190">
        <v>19.45</v>
      </c>
      <c r="J10854" s="106">
        <v>37312</v>
      </c>
      <c r="K10854" s="190">
        <v>17.73</v>
      </c>
      <c r="L10854" s="190">
        <v>18.399999999999999</v>
      </c>
    </row>
    <row r="10855" spans="4:12">
      <c r="D10855" s="106">
        <v>37309</v>
      </c>
      <c r="E10855" s="190">
        <v>19.68</v>
      </c>
      <c r="F10855" s="190">
        <v>19.350000000000001</v>
      </c>
      <c r="J10855" s="106">
        <v>37309</v>
      </c>
      <c r="K10855" s="190">
        <v>17.3</v>
      </c>
      <c r="L10855" s="190">
        <v>17.63</v>
      </c>
    </row>
    <row r="10856" spans="4:12">
      <c r="D10856" s="106">
        <v>37308</v>
      </c>
      <c r="E10856" s="190">
        <v>19.41</v>
      </c>
      <c r="F10856" s="190">
        <v>19.41</v>
      </c>
      <c r="J10856" s="106">
        <v>37308</v>
      </c>
      <c r="K10856" s="190">
        <v>18.350000000000001</v>
      </c>
      <c r="L10856" s="190">
        <v>17.399999999999999</v>
      </c>
    </row>
    <row r="10857" spans="4:12">
      <c r="D10857" s="106">
        <v>37307</v>
      </c>
      <c r="E10857" s="190">
        <v>19.510000000000002</v>
      </c>
      <c r="F10857" s="190">
        <v>19.420000000000002</v>
      </c>
      <c r="J10857" s="106">
        <v>37307</v>
      </c>
      <c r="K10857" s="190">
        <v>18.850000000000001</v>
      </c>
      <c r="L10857" s="190">
        <v>18.38</v>
      </c>
    </row>
    <row r="10858" spans="4:12">
      <c r="D10858" s="106">
        <v>37306</v>
      </c>
      <c r="E10858" s="190">
        <v>19.100000000000001</v>
      </c>
      <c r="F10858" s="190">
        <v>19.739999999999998</v>
      </c>
      <c r="J10858" s="106">
        <v>37306</v>
      </c>
      <c r="K10858" s="190">
        <v>18.05</v>
      </c>
      <c r="L10858" s="190">
        <v>18.96</v>
      </c>
    </row>
    <row r="10859" spans="4:12">
      <c r="D10859" s="106">
        <v>37302</v>
      </c>
      <c r="E10859" s="190">
        <v>17.940000000000001</v>
      </c>
      <c r="F10859" s="190">
        <v>18.600000000000001</v>
      </c>
      <c r="J10859" s="106">
        <v>37302</v>
      </c>
      <c r="K10859" s="190">
        <v>17.649999999999999</v>
      </c>
      <c r="L10859" s="190">
        <v>17.850000000000001</v>
      </c>
    </row>
    <row r="10860" spans="4:12">
      <c r="D10860" s="106">
        <v>37301</v>
      </c>
      <c r="E10860" s="190">
        <v>17.46</v>
      </c>
      <c r="F10860" s="190">
        <v>17.8</v>
      </c>
      <c r="J10860" s="106">
        <v>37301</v>
      </c>
      <c r="K10860" s="190">
        <v>19.079999999999998</v>
      </c>
      <c r="L10860" s="190">
        <v>17.649999999999999</v>
      </c>
    </row>
    <row r="10861" spans="4:12">
      <c r="D10861" s="106">
        <v>37300</v>
      </c>
      <c r="E10861" s="190">
        <v>18.2</v>
      </c>
      <c r="F10861" s="190">
        <v>17.5</v>
      </c>
      <c r="J10861" s="106">
        <v>37300</v>
      </c>
      <c r="K10861" s="190">
        <v>18.649999999999999</v>
      </c>
      <c r="L10861" s="190">
        <v>19.05</v>
      </c>
    </row>
    <row r="10862" spans="4:12">
      <c r="D10862" s="106">
        <v>37299</v>
      </c>
      <c r="E10862" s="190">
        <v>18.170000000000002</v>
      </c>
      <c r="F10862" s="190">
        <v>18.25</v>
      </c>
      <c r="J10862" s="106">
        <v>37299</v>
      </c>
      <c r="K10862" s="190">
        <v>18.5</v>
      </c>
      <c r="L10862" s="190">
        <v>18.75</v>
      </c>
    </row>
    <row r="10863" spans="4:12">
      <c r="D10863" s="106">
        <v>37298</v>
      </c>
      <c r="E10863" s="190">
        <v>18.05</v>
      </c>
      <c r="F10863" s="190">
        <v>18.21</v>
      </c>
      <c r="J10863" s="106">
        <v>37298</v>
      </c>
      <c r="K10863" s="190">
        <v>18.32</v>
      </c>
      <c r="L10863" s="190">
        <v>18.55</v>
      </c>
    </row>
    <row r="10864" spans="4:12">
      <c r="D10864" s="106">
        <v>37295</v>
      </c>
      <c r="E10864" s="190">
        <v>18.43</v>
      </c>
      <c r="F10864" s="190">
        <v>18.100000000000001</v>
      </c>
      <c r="J10864" s="106">
        <v>37295</v>
      </c>
      <c r="K10864" s="190">
        <v>16.899999999999999</v>
      </c>
      <c r="L10864" s="190">
        <v>18.3</v>
      </c>
    </row>
    <row r="10865" spans="4:12">
      <c r="D10865" s="106">
        <v>37294</v>
      </c>
      <c r="E10865" s="190">
        <v>18.399999999999999</v>
      </c>
      <c r="F10865" s="190">
        <v>18.399999999999999</v>
      </c>
      <c r="J10865" s="106">
        <v>37294</v>
      </c>
      <c r="K10865" s="190">
        <v>17.5</v>
      </c>
      <c r="L10865" s="190">
        <v>16.95</v>
      </c>
    </row>
    <row r="10866" spans="4:12">
      <c r="D10866" s="106">
        <v>37293</v>
      </c>
      <c r="E10866" s="190">
        <v>17.100000000000001</v>
      </c>
      <c r="F10866" s="190">
        <v>18.399999999999999</v>
      </c>
      <c r="J10866" s="106">
        <v>37293</v>
      </c>
      <c r="K10866" s="190">
        <v>18.5</v>
      </c>
      <c r="L10866" s="190">
        <v>17.54</v>
      </c>
    </row>
    <row r="10867" spans="4:12">
      <c r="D10867" s="106">
        <v>37292</v>
      </c>
      <c r="E10867" s="190">
        <v>16.55</v>
      </c>
      <c r="F10867" s="190">
        <v>16.55</v>
      </c>
      <c r="J10867" s="106">
        <v>37292</v>
      </c>
      <c r="K10867" s="190">
        <v>19.149999999999999</v>
      </c>
      <c r="L10867" s="190">
        <v>18.45</v>
      </c>
    </row>
    <row r="10868" spans="4:12">
      <c r="D10868" s="106">
        <v>37291</v>
      </c>
      <c r="E10868" s="190">
        <v>16.55</v>
      </c>
      <c r="F10868" s="190">
        <v>16.55</v>
      </c>
      <c r="J10868" s="106">
        <v>37291</v>
      </c>
      <c r="K10868" s="190">
        <v>19.25</v>
      </c>
      <c r="L10868" s="190">
        <v>19.25</v>
      </c>
    </row>
    <row r="10869" spans="4:12">
      <c r="D10869" s="106">
        <v>37288</v>
      </c>
      <c r="E10869" s="190">
        <v>17.98</v>
      </c>
      <c r="F10869" s="190">
        <v>16.55</v>
      </c>
      <c r="J10869" s="106">
        <v>37288</v>
      </c>
      <c r="K10869" s="190">
        <v>19.7</v>
      </c>
      <c r="L10869" s="190">
        <v>19.100000000000001</v>
      </c>
    </row>
    <row r="10870" spans="4:12">
      <c r="D10870" s="106">
        <v>37287</v>
      </c>
      <c r="E10870" s="190">
        <v>17.850000000000001</v>
      </c>
      <c r="F10870" s="190">
        <v>17.03</v>
      </c>
      <c r="J10870" s="106">
        <v>37287</v>
      </c>
      <c r="K10870" s="190">
        <v>18.899999999999999</v>
      </c>
      <c r="L10870" s="190">
        <v>19.899999999999999</v>
      </c>
    </row>
    <row r="10871" spans="4:12">
      <c r="D10871" s="106">
        <v>37286</v>
      </c>
      <c r="E10871" s="190">
        <v>17.47</v>
      </c>
      <c r="F10871" s="190">
        <v>17.55</v>
      </c>
      <c r="J10871" s="106">
        <v>37286</v>
      </c>
      <c r="K10871" s="190">
        <v>18.36</v>
      </c>
      <c r="L10871" s="190">
        <v>18.850000000000001</v>
      </c>
    </row>
    <row r="10872" spans="4:12">
      <c r="D10872" s="106">
        <v>37285</v>
      </c>
      <c r="E10872" s="190">
        <v>17.170000000000002</v>
      </c>
      <c r="F10872" s="190">
        <v>17.170000000000002</v>
      </c>
      <c r="J10872" s="106">
        <v>37285</v>
      </c>
      <c r="K10872" s="190">
        <v>18.75</v>
      </c>
      <c r="L10872" s="190">
        <v>18.61</v>
      </c>
    </row>
    <row r="10873" spans="4:12">
      <c r="D10873" s="106">
        <v>37284</v>
      </c>
      <c r="E10873" s="190">
        <v>17.5</v>
      </c>
      <c r="F10873" s="190">
        <v>17.170000000000002</v>
      </c>
      <c r="J10873" s="106">
        <v>37284</v>
      </c>
      <c r="K10873" s="190">
        <v>19.2</v>
      </c>
      <c r="L10873" s="190">
        <v>18.8</v>
      </c>
    </row>
    <row r="10874" spans="4:12">
      <c r="D10874" s="106">
        <v>37281</v>
      </c>
      <c r="E10874" s="190">
        <v>16.510000000000002</v>
      </c>
      <c r="F10874" s="190">
        <v>17.25</v>
      </c>
      <c r="J10874" s="106">
        <v>37281</v>
      </c>
      <c r="K10874" s="190">
        <v>19.2</v>
      </c>
      <c r="L10874" s="190">
        <v>19.2</v>
      </c>
    </row>
    <row r="10875" spans="4:12">
      <c r="D10875" s="106">
        <v>37280</v>
      </c>
      <c r="E10875" s="190">
        <v>16.329999999999998</v>
      </c>
      <c r="F10875" s="190">
        <v>17.350000000000001</v>
      </c>
      <c r="J10875" s="106">
        <v>37280</v>
      </c>
      <c r="K10875" s="190">
        <v>18.63</v>
      </c>
      <c r="L10875" s="190">
        <v>19.25</v>
      </c>
    </row>
    <row r="10876" spans="4:12">
      <c r="D10876" s="106">
        <v>37279</v>
      </c>
      <c r="E10876" s="190">
        <v>16.190000000000001</v>
      </c>
      <c r="F10876" s="190">
        <v>17.07</v>
      </c>
      <c r="J10876" s="106">
        <v>37279</v>
      </c>
      <c r="K10876" s="190">
        <v>18.100000000000001</v>
      </c>
      <c r="L10876" s="190">
        <v>18.62</v>
      </c>
    </row>
    <row r="10877" spans="4:12">
      <c r="D10877" s="106">
        <v>37278</v>
      </c>
      <c r="E10877" s="190">
        <v>15.89</v>
      </c>
      <c r="F10877" s="190">
        <v>16</v>
      </c>
      <c r="J10877" s="106">
        <v>37278</v>
      </c>
      <c r="K10877" s="190">
        <v>19.5</v>
      </c>
      <c r="L10877" s="190">
        <v>18</v>
      </c>
    </row>
    <row r="10878" spans="4:12">
      <c r="D10878" s="106">
        <v>37274</v>
      </c>
      <c r="E10878" s="190">
        <v>15.82</v>
      </c>
      <c r="F10878" s="190">
        <v>15.88</v>
      </c>
      <c r="J10878" s="106">
        <v>37274</v>
      </c>
      <c r="K10878" s="190">
        <v>19.649999999999999</v>
      </c>
      <c r="L10878" s="190">
        <v>19.440000000000001</v>
      </c>
    </row>
    <row r="10879" spans="4:12">
      <c r="D10879" s="106">
        <v>37273</v>
      </c>
      <c r="E10879" s="190">
        <v>15.95</v>
      </c>
      <c r="F10879" s="190">
        <v>15.95</v>
      </c>
      <c r="J10879" s="106">
        <v>37273</v>
      </c>
      <c r="K10879" s="190">
        <v>19.5</v>
      </c>
      <c r="L10879" s="190">
        <v>19.649999999999999</v>
      </c>
    </row>
    <row r="10880" spans="4:12">
      <c r="D10880" s="106">
        <v>37272</v>
      </c>
      <c r="E10880" s="190">
        <v>15.95</v>
      </c>
      <c r="F10880" s="190">
        <v>15.95</v>
      </c>
      <c r="J10880" s="106">
        <v>37272</v>
      </c>
      <c r="K10880" s="190">
        <v>19.8</v>
      </c>
      <c r="L10880" s="190">
        <v>19.27</v>
      </c>
    </row>
    <row r="10881" spans="4:12">
      <c r="D10881" s="106">
        <v>37271</v>
      </c>
      <c r="E10881" s="190">
        <v>15.7</v>
      </c>
      <c r="F10881" s="190">
        <v>15.95</v>
      </c>
      <c r="J10881" s="106">
        <v>37271</v>
      </c>
      <c r="K10881" s="190">
        <v>19.850000000000001</v>
      </c>
      <c r="L10881" s="190">
        <v>19.899999999999999</v>
      </c>
    </row>
    <row r="10882" spans="4:12">
      <c r="D10882" s="106">
        <v>37270</v>
      </c>
      <c r="E10882" s="190">
        <v>15.28</v>
      </c>
      <c r="F10882" s="190">
        <v>15.68</v>
      </c>
      <c r="J10882" s="106">
        <v>37270</v>
      </c>
      <c r="K10882" s="190">
        <v>20</v>
      </c>
      <c r="L10882" s="190">
        <v>19.899999999999999</v>
      </c>
    </row>
    <row r="10883" spans="4:12">
      <c r="D10883" s="106">
        <v>37267</v>
      </c>
      <c r="E10883" s="190">
        <v>15.25</v>
      </c>
      <c r="F10883" s="190">
        <v>15.25</v>
      </c>
      <c r="J10883" s="106">
        <v>37267</v>
      </c>
      <c r="K10883" s="190">
        <v>19.760000000000002</v>
      </c>
      <c r="L10883" s="190">
        <v>20</v>
      </c>
    </row>
    <row r="10884" spans="4:12">
      <c r="D10884" s="106">
        <v>37266</v>
      </c>
      <c r="E10884" s="190">
        <v>15.74</v>
      </c>
      <c r="F10884" s="190">
        <v>15.24</v>
      </c>
      <c r="J10884" s="106">
        <v>37266</v>
      </c>
      <c r="K10884" s="190">
        <v>19.75</v>
      </c>
      <c r="L10884" s="190">
        <v>19.75</v>
      </c>
    </row>
    <row r="10885" spans="4:12">
      <c r="D10885" s="106">
        <v>37265</v>
      </c>
      <c r="E10885" s="190">
        <v>15.69</v>
      </c>
      <c r="F10885" s="190">
        <v>15.74</v>
      </c>
      <c r="J10885" s="106">
        <v>37265</v>
      </c>
      <c r="K10885" s="190">
        <v>20</v>
      </c>
      <c r="L10885" s="190">
        <v>19.86</v>
      </c>
    </row>
    <row r="10886" spans="4:12">
      <c r="D10886" s="106">
        <v>37264</v>
      </c>
      <c r="E10886" s="190">
        <v>15.8</v>
      </c>
      <c r="F10886" s="190">
        <v>15.8</v>
      </c>
      <c r="J10886" s="106">
        <v>37264</v>
      </c>
      <c r="K10886" s="190">
        <v>19.850000000000001</v>
      </c>
      <c r="L10886" s="190">
        <v>19.920000000000002</v>
      </c>
    </row>
    <row r="10887" spans="4:12">
      <c r="D10887" s="106">
        <v>37263</v>
      </c>
      <c r="E10887" s="190">
        <v>15.8</v>
      </c>
      <c r="F10887" s="190">
        <v>15.8</v>
      </c>
      <c r="J10887" s="106">
        <v>37263</v>
      </c>
      <c r="K10887" s="190">
        <v>19.989999999999998</v>
      </c>
      <c r="L10887" s="190">
        <v>19.920000000000002</v>
      </c>
    </row>
    <row r="10888" spans="4:12">
      <c r="D10888" s="106">
        <v>37260</v>
      </c>
      <c r="E10888" s="190">
        <v>15.31</v>
      </c>
      <c r="F10888" s="190">
        <v>15.6</v>
      </c>
      <c r="J10888" s="106">
        <v>37260</v>
      </c>
      <c r="K10888" s="190">
        <v>20.2</v>
      </c>
      <c r="L10888" s="190">
        <v>19.989999999999998</v>
      </c>
    </row>
    <row r="10889" spans="4:12">
      <c r="D10889" s="106">
        <v>37259</v>
      </c>
      <c r="E10889" s="190">
        <v>15.65</v>
      </c>
      <c r="F10889" s="190">
        <v>15.65</v>
      </c>
      <c r="J10889" s="106">
        <v>37259</v>
      </c>
      <c r="K10889" s="190">
        <v>19.739999999999998</v>
      </c>
      <c r="L10889" s="190">
        <v>20.100000000000001</v>
      </c>
    </row>
    <row r="10890" spans="4:12">
      <c r="D10890" s="106">
        <v>37258</v>
      </c>
      <c r="E10890" s="190">
        <v>15.52</v>
      </c>
      <c r="F10890" s="190">
        <v>15.42</v>
      </c>
      <c r="J10890" s="106">
        <v>37258</v>
      </c>
      <c r="K10890" s="190">
        <v>19.75</v>
      </c>
      <c r="L10890" s="190">
        <v>19.7</v>
      </c>
    </row>
    <row r="10891" spans="4:12">
      <c r="D10891" s="106">
        <v>37256</v>
      </c>
      <c r="E10891" s="190">
        <v>15.5</v>
      </c>
      <c r="F10891" s="190">
        <v>15.44</v>
      </c>
      <c r="J10891" s="106">
        <v>37256</v>
      </c>
      <c r="K10891" s="190">
        <v>19.649999999999999</v>
      </c>
      <c r="L10891" s="190">
        <v>19.75</v>
      </c>
    </row>
    <row r="10892" spans="4:12">
      <c r="D10892" s="106">
        <v>37253</v>
      </c>
      <c r="E10892" s="190">
        <v>15.9</v>
      </c>
      <c r="F10892" s="190">
        <v>15.9</v>
      </c>
      <c r="J10892" s="106">
        <v>37253</v>
      </c>
      <c r="K10892" s="190">
        <v>19.940000000000001</v>
      </c>
      <c r="L10892" s="190">
        <v>19.600000000000001</v>
      </c>
    </row>
    <row r="10893" spans="4:12">
      <c r="D10893" s="106">
        <v>37252</v>
      </c>
      <c r="E10893" s="190">
        <v>15.9</v>
      </c>
      <c r="F10893" s="190">
        <v>15.9</v>
      </c>
      <c r="J10893" s="106">
        <v>37252</v>
      </c>
      <c r="K10893" s="190">
        <v>20</v>
      </c>
      <c r="L10893" s="190">
        <v>19.940000000000001</v>
      </c>
    </row>
    <row r="10894" spans="4:12">
      <c r="D10894" s="106">
        <v>37251</v>
      </c>
      <c r="E10894" s="190">
        <v>15.45</v>
      </c>
      <c r="F10894" s="190">
        <v>15.9</v>
      </c>
      <c r="J10894" s="106">
        <v>37251</v>
      </c>
      <c r="K10894" s="190">
        <v>19.98</v>
      </c>
      <c r="L10894" s="190">
        <v>20</v>
      </c>
    </row>
    <row r="10895" spans="4:12">
      <c r="D10895" s="106">
        <v>37249</v>
      </c>
      <c r="E10895" s="190">
        <v>15.19</v>
      </c>
      <c r="F10895" s="190">
        <v>15.2</v>
      </c>
      <c r="J10895" s="106">
        <v>37249</v>
      </c>
      <c r="K10895" s="190">
        <v>19.989999999999998</v>
      </c>
      <c r="L10895" s="190">
        <v>19.98</v>
      </c>
    </row>
    <row r="10896" spans="4:12">
      <c r="D10896" s="106">
        <v>37246</v>
      </c>
      <c r="E10896" s="190">
        <v>15.63</v>
      </c>
      <c r="F10896" s="190">
        <v>15.63</v>
      </c>
      <c r="J10896" s="106">
        <v>37246</v>
      </c>
      <c r="K10896" s="190">
        <v>19.899999999999999</v>
      </c>
      <c r="L10896" s="190">
        <v>19.989999999999998</v>
      </c>
    </row>
    <row r="10897" spans="1:18">
      <c r="D10897" s="106">
        <v>37245</v>
      </c>
      <c r="E10897" s="190">
        <v>15.58</v>
      </c>
      <c r="F10897" s="190">
        <v>15.6</v>
      </c>
      <c r="J10897" s="106">
        <v>37245</v>
      </c>
      <c r="K10897" s="190">
        <v>19.899999999999999</v>
      </c>
      <c r="L10897" s="190">
        <v>19.899999999999999</v>
      </c>
    </row>
    <row r="10898" spans="1:18">
      <c r="D10898" s="106">
        <v>37244</v>
      </c>
      <c r="E10898" s="190">
        <v>14.95</v>
      </c>
      <c r="F10898" s="190">
        <v>15.6</v>
      </c>
      <c r="J10898" s="106">
        <v>37244</v>
      </c>
      <c r="K10898" s="190">
        <v>19.82</v>
      </c>
      <c r="L10898" s="190">
        <v>19.95</v>
      </c>
    </row>
    <row r="10899" spans="1:18">
      <c r="D10899" s="106">
        <v>37243</v>
      </c>
      <c r="E10899" s="190">
        <v>14.7</v>
      </c>
      <c r="F10899" s="190">
        <v>14.75</v>
      </c>
      <c r="J10899" s="106">
        <v>37243</v>
      </c>
      <c r="K10899" s="190">
        <v>19.7</v>
      </c>
      <c r="L10899" s="190">
        <v>19.809999999999999</v>
      </c>
    </row>
    <row r="10900" spans="1:18">
      <c r="D10900" s="106">
        <v>37242</v>
      </c>
      <c r="E10900" s="190">
        <v>14.65</v>
      </c>
      <c r="F10900" s="190">
        <v>14.65</v>
      </c>
      <c r="J10900" s="106">
        <v>37242</v>
      </c>
      <c r="K10900" s="190">
        <v>19.7</v>
      </c>
      <c r="L10900" s="190">
        <v>19.75</v>
      </c>
    </row>
    <row r="10901" spans="1:18">
      <c r="D10901" s="106">
        <v>37239</v>
      </c>
      <c r="E10901" s="190">
        <v>14.8</v>
      </c>
      <c r="F10901" s="190">
        <v>14.8</v>
      </c>
      <c r="J10901" s="106">
        <v>37239</v>
      </c>
      <c r="K10901" s="190">
        <v>19.5</v>
      </c>
      <c r="L10901" s="190">
        <v>19.75</v>
      </c>
    </row>
    <row r="10902" spans="1:18">
      <c r="D10902" s="106">
        <v>37238</v>
      </c>
      <c r="E10902" s="190">
        <v>14.8</v>
      </c>
      <c r="F10902" s="190">
        <v>14.8</v>
      </c>
      <c r="J10902" s="106">
        <v>37238</v>
      </c>
      <c r="K10902" s="190">
        <v>19.5</v>
      </c>
      <c r="L10902" s="190">
        <v>19.600000000000001</v>
      </c>
    </row>
    <row r="10906" spans="1:18">
      <c r="D10906" s="190" t="s">
        <v>27970</v>
      </c>
      <c r="E10906" s="190" t="s">
        <v>27971</v>
      </c>
      <c r="F10906" s="190" t="s">
        <v>27982</v>
      </c>
      <c r="J10906" s="190" t="s">
        <v>27970</v>
      </c>
      <c r="K10906" s="190" t="s">
        <v>27971</v>
      </c>
      <c r="L10906" s="190" t="s">
        <v>27982</v>
      </c>
      <c r="P10906" s="190" t="s">
        <v>27970</v>
      </c>
      <c r="Q10906" s="190" t="s">
        <v>27971</v>
      </c>
      <c r="R10906" s="190" t="s">
        <v>27982</v>
      </c>
    </row>
    <row r="10907" spans="1:18">
      <c r="D10907" s="106">
        <v>36976</v>
      </c>
      <c r="E10907" s="190">
        <v>8.5625</v>
      </c>
      <c r="F10907" s="190">
        <v>8.4375</v>
      </c>
      <c r="J10907" s="106">
        <v>36976</v>
      </c>
      <c r="K10907" s="190">
        <v>19.600000000000001</v>
      </c>
      <c r="L10907" s="190">
        <v>19.98</v>
      </c>
      <c r="P10907" s="106">
        <v>36976</v>
      </c>
      <c r="Q10907" s="190">
        <v>11.95</v>
      </c>
      <c r="R10907" s="190">
        <v>11.9</v>
      </c>
    </row>
    <row r="10908" spans="1:18">
      <c r="D10908" s="106">
        <v>36973</v>
      </c>
      <c r="E10908" s="190">
        <v>8.375</v>
      </c>
      <c r="F10908" s="190">
        <v>8.5625</v>
      </c>
      <c r="J10908" s="106">
        <v>36973</v>
      </c>
      <c r="K10908" s="190">
        <v>19</v>
      </c>
      <c r="L10908" s="190">
        <v>19.43</v>
      </c>
      <c r="P10908" s="106">
        <v>36973</v>
      </c>
      <c r="Q10908" s="190">
        <v>11.7</v>
      </c>
      <c r="R10908" s="190">
        <v>11.7</v>
      </c>
    </row>
    <row r="10909" spans="1:18">
      <c r="A10909">
        <v>44</v>
      </c>
      <c r="B10909" s="106">
        <f>D10909</f>
        <v>36972</v>
      </c>
      <c r="C10909" t="str">
        <f>'Competitors list'!D116</f>
        <v>General Communication Inc</v>
      </c>
      <c r="D10909" s="106">
        <v>36972</v>
      </c>
      <c r="E10909" s="190">
        <v>7.7031200000000002</v>
      </c>
      <c r="F10909" s="190">
        <v>8.4375</v>
      </c>
      <c r="G10909">
        <v>44</v>
      </c>
      <c r="H10909" s="106">
        <f>J10909</f>
        <v>36972</v>
      </c>
      <c r="I10909" t="str">
        <f>'Competitors list'!D117</f>
        <v>Cincinnati Bell Inc</v>
      </c>
      <c r="J10909" s="106">
        <v>36972</v>
      </c>
      <c r="K10909" s="190">
        <v>18.510000000000002</v>
      </c>
      <c r="L10909" s="190">
        <v>18.87</v>
      </c>
      <c r="M10909">
        <v>44</v>
      </c>
      <c r="N10909" s="106">
        <f>P10909</f>
        <v>36972</v>
      </c>
      <c r="O10909" t="str">
        <f>'Competitors list'!D118</f>
        <v>Atlantic Tele-Network Inc</v>
      </c>
      <c r="P10909" s="106">
        <v>36972</v>
      </c>
      <c r="Q10909" s="190">
        <v>11.1</v>
      </c>
      <c r="R10909" s="190">
        <v>11.5</v>
      </c>
    </row>
    <row r="10910" spans="1:18">
      <c r="D10910" s="106">
        <v>36971</v>
      </c>
      <c r="E10910" s="190">
        <v>7.75</v>
      </c>
      <c r="F10910" s="190">
        <v>7.6406200000000002</v>
      </c>
      <c r="J10910" s="106">
        <v>36971</v>
      </c>
      <c r="K10910" s="190">
        <v>19.59</v>
      </c>
      <c r="L10910" s="190">
        <v>18.82</v>
      </c>
      <c r="P10910" s="106">
        <v>36971</v>
      </c>
      <c r="Q10910" s="190">
        <v>11.1</v>
      </c>
      <c r="R10910" s="190">
        <v>11.01</v>
      </c>
    </row>
    <row r="10911" spans="1:18">
      <c r="D10911" s="106">
        <v>36970</v>
      </c>
      <c r="E10911" s="190">
        <v>7.875</v>
      </c>
      <c r="F10911" s="190">
        <v>7.8125</v>
      </c>
      <c r="J10911" s="106">
        <v>36970</v>
      </c>
      <c r="K10911" s="190">
        <v>20.9</v>
      </c>
      <c r="L10911" s="190">
        <v>19.59</v>
      </c>
      <c r="P10911" s="106">
        <v>36970</v>
      </c>
      <c r="Q10911" s="190">
        <v>11</v>
      </c>
      <c r="R10911" s="190">
        <v>11.07</v>
      </c>
    </row>
    <row r="10912" spans="1:18">
      <c r="D10912" s="106">
        <v>36969</v>
      </c>
      <c r="E10912" s="190">
        <v>7.9375</v>
      </c>
      <c r="F10912" s="190">
        <v>7.9375</v>
      </c>
      <c r="J10912" s="106">
        <v>36969</v>
      </c>
      <c r="K10912" s="190">
        <v>20.6</v>
      </c>
      <c r="L10912" s="190">
        <v>20.8</v>
      </c>
      <c r="P10912" s="106">
        <v>36969</v>
      </c>
      <c r="Q10912" s="190">
        <v>11.11</v>
      </c>
      <c r="R10912" s="190">
        <v>11.11</v>
      </c>
    </row>
    <row r="10913" spans="4:18">
      <c r="D10913" s="106">
        <v>36966</v>
      </c>
      <c r="E10913" s="190">
        <v>8.28125</v>
      </c>
      <c r="F10913" s="190">
        <v>7.8125</v>
      </c>
      <c r="J10913" s="106">
        <v>36966</v>
      </c>
      <c r="K10913" s="190">
        <v>20.9</v>
      </c>
      <c r="L10913" s="190">
        <v>20.69</v>
      </c>
      <c r="P10913" s="106">
        <v>36966</v>
      </c>
      <c r="Q10913" s="190">
        <v>11.1</v>
      </c>
      <c r="R10913" s="190">
        <v>11.11</v>
      </c>
    </row>
    <row r="10914" spans="4:18">
      <c r="D10914" s="106">
        <v>36965</v>
      </c>
      <c r="E10914" s="190">
        <v>8</v>
      </c>
      <c r="F10914" s="190">
        <v>8.125</v>
      </c>
      <c r="J10914" s="106">
        <v>36965</v>
      </c>
      <c r="K10914" s="190">
        <v>21.5</v>
      </c>
      <c r="L10914" s="190">
        <v>21</v>
      </c>
      <c r="P10914" s="106">
        <v>36965</v>
      </c>
      <c r="Q10914" s="190">
        <v>11.6</v>
      </c>
      <c r="R10914" s="190">
        <v>11.25</v>
      </c>
    </row>
    <row r="10915" spans="4:18">
      <c r="D10915" s="106">
        <v>36964</v>
      </c>
      <c r="E10915" s="190">
        <v>7.84375</v>
      </c>
      <c r="F10915" s="190">
        <v>8.0625</v>
      </c>
      <c r="J10915" s="106">
        <v>36964</v>
      </c>
      <c r="K10915" s="190">
        <v>21.25</v>
      </c>
      <c r="L10915" s="190">
        <v>20.8</v>
      </c>
      <c r="P10915" s="106">
        <v>36964</v>
      </c>
      <c r="Q10915" s="190">
        <v>11.8</v>
      </c>
      <c r="R10915" s="190">
        <v>11.8</v>
      </c>
    </row>
    <row r="10916" spans="4:18">
      <c r="D10916" s="106">
        <v>36963</v>
      </c>
      <c r="E10916" s="190">
        <v>7.875</v>
      </c>
      <c r="F10916" s="190">
        <v>8.0625</v>
      </c>
      <c r="J10916" s="106">
        <v>36963</v>
      </c>
      <c r="K10916" s="190">
        <v>21.83</v>
      </c>
      <c r="L10916" s="190">
        <v>21.25</v>
      </c>
      <c r="P10916" s="106">
        <v>36963</v>
      </c>
      <c r="Q10916" s="190">
        <v>12</v>
      </c>
      <c r="R10916" s="190">
        <v>11.8</v>
      </c>
    </row>
    <row r="10917" spans="4:18">
      <c r="D10917" s="106">
        <v>36962</v>
      </c>
      <c r="E10917" s="190">
        <v>8.1406200000000002</v>
      </c>
      <c r="F10917" s="190">
        <v>7.875</v>
      </c>
      <c r="J10917" s="106">
        <v>36962</v>
      </c>
      <c r="K10917" s="190">
        <v>22.99</v>
      </c>
      <c r="L10917" s="190">
        <v>21.83</v>
      </c>
      <c r="P10917" s="106">
        <v>36962</v>
      </c>
      <c r="Q10917" s="190">
        <v>11.8</v>
      </c>
      <c r="R10917" s="190">
        <v>11.8</v>
      </c>
    </row>
    <row r="10918" spans="4:18">
      <c r="D10918" s="106">
        <v>36959</v>
      </c>
      <c r="E10918" s="190">
        <v>8.3125</v>
      </c>
      <c r="F10918" s="190">
        <v>8.3125</v>
      </c>
      <c r="J10918" s="106">
        <v>36959</v>
      </c>
      <c r="K10918" s="190">
        <v>24.65</v>
      </c>
      <c r="L10918" s="190">
        <v>23</v>
      </c>
      <c r="P10918" s="106">
        <v>36959</v>
      </c>
      <c r="Q10918" s="190">
        <v>11.85</v>
      </c>
      <c r="R10918" s="190">
        <v>11.8</v>
      </c>
    </row>
    <row r="10919" spans="4:18">
      <c r="D10919" s="106">
        <v>36958</v>
      </c>
      <c r="E10919" s="190">
        <v>8.125</v>
      </c>
      <c r="F10919" s="190">
        <v>8.4375</v>
      </c>
      <c r="J10919" s="106">
        <v>36958</v>
      </c>
      <c r="K10919" s="190">
        <v>24.8</v>
      </c>
      <c r="L10919" s="190">
        <v>24.6</v>
      </c>
      <c r="P10919" s="106">
        <v>36958</v>
      </c>
      <c r="Q10919" s="190">
        <v>12.1</v>
      </c>
      <c r="R10919" s="190">
        <v>12</v>
      </c>
    </row>
    <row r="10920" spans="4:18">
      <c r="D10920" s="106">
        <v>36957</v>
      </c>
      <c r="E10920" s="190">
        <v>8.0625</v>
      </c>
      <c r="F10920" s="190">
        <v>8.3125</v>
      </c>
      <c r="J10920" s="106">
        <v>36957</v>
      </c>
      <c r="K10920" s="190">
        <v>24.57</v>
      </c>
      <c r="L10920" s="190">
        <v>24.83</v>
      </c>
      <c r="P10920" s="106">
        <v>36957</v>
      </c>
      <c r="Q10920" s="190">
        <v>11.3</v>
      </c>
      <c r="R10920" s="190">
        <v>12.05</v>
      </c>
    </row>
    <row r="10921" spans="4:18">
      <c r="D10921" s="106">
        <v>36956</v>
      </c>
      <c r="E10921" s="190">
        <v>8.125</v>
      </c>
      <c r="F10921" s="190">
        <v>8.125</v>
      </c>
      <c r="J10921" s="106">
        <v>36956</v>
      </c>
      <c r="K10921" s="190">
        <v>23.85</v>
      </c>
      <c r="L10921" s="190">
        <v>24.57</v>
      </c>
      <c r="P10921" s="106">
        <v>36956</v>
      </c>
      <c r="Q10921" s="190">
        <v>11.3</v>
      </c>
      <c r="R10921" s="190">
        <v>11.3</v>
      </c>
    </row>
    <row r="10922" spans="4:18">
      <c r="D10922" s="106">
        <v>36955</v>
      </c>
      <c r="E10922" s="190">
        <v>7.96875</v>
      </c>
      <c r="F10922" s="190">
        <v>8.0625</v>
      </c>
      <c r="J10922" s="106">
        <v>36955</v>
      </c>
      <c r="K10922" s="190">
        <v>23.34</v>
      </c>
      <c r="L10922" s="190">
        <v>23.57</v>
      </c>
      <c r="P10922" s="106">
        <v>36955</v>
      </c>
      <c r="Q10922" s="190">
        <v>11.15</v>
      </c>
      <c r="R10922" s="190">
        <v>11.1</v>
      </c>
    </row>
    <row r="10923" spans="4:18">
      <c r="D10923" s="106">
        <v>36952</v>
      </c>
      <c r="E10923" s="190">
        <v>7.875</v>
      </c>
      <c r="F10923" s="190">
        <v>7.96875</v>
      </c>
      <c r="J10923" s="106">
        <v>36952</v>
      </c>
      <c r="K10923" s="190">
        <v>23.29</v>
      </c>
      <c r="L10923" s="190">
        <v>23.24</v>
      </c>
      <c r="P10923" s="106">
        <v>36952</v>
      </c>
      <c r="Q10923" s="190">
        <v>11.2</v>
      </c>
      <c r="R10923" s="190">
        <v>11.28</v>
      </c>
    </row>
    <row r="10924" spans="4:18">
      <c r="D10924" s="106">
        <v>36951</v>
      </c>
      <c r="E10924" s="190">
        <v>8</v>
      </c>
      <c r="F10924" s="190">
        <v>7.90625</v>
      </c>
      <c r="J10924" s="106">
        <v>36951</v>
      </c>
      <c r="K10924" s="190">
        <v>23.4</v>
      </c>
      <c r="L10924" s="190">
        <v>23.39</v>
      </c>
      <c r="P10924" s="106">
        <v>36951</v>
      </c>
      <c r="Q10924" s="190">
        <v>11.01</v>
      </c>
      <c r="R10924" s="190">
        <v>10.9</v>
      </c>
    </row>
    <row r="10925" spans="4:18">
      <c r="D10925" s="106">
        <v>36950</v>
      </c>
      <c r="E10925" s="190">
        <v>8.0625</v>
      </c>
      <c r="F10925" s="190">
        <v>8.0625</v>
      </c>
      <c r="J10925" s="106">
        <v>36950</v>
      </c>
      <c r="K10925" s="190">
        <v>23.93</v>
      </c>
      <c r="L10925" s="190">
        <v>23.52</v>
      </c>
      <c r="P10925" s="106">
        <v>36950</v>
      </c>
      <c r="Q10925" s="190">
        <v>11.01</v>
      </c>
      <c r="R10925" s="190">
        <v>11.01</v>
      </c>
    </row>
    <row r="10926" spans="4:18">
      <c r="D10926" s="106">
        <v>36949</v>
      </c>
      <c r="E10926" s="190">
        <v>8.25</v>
      </c>
      <c r="F10926" s="190">
        <v>8.125</v>
      </c>
      <c r="J10926" s="106">
        <v>36949</v>
      </c>
      <c r="K10926" s="190">
        <v>24.88</v>
      </c>
      <c r="L10926" s="190">
        <v>23.83</v>
      </c>
      <c r="P10926" s="106">
        <v>36949</v>
      </c>
      <c r="Q10926" s="190">
        <v>11.25</v>
      </c>
      <c r="R10926" s="190">
        <v>11.01</v>
      </c>
    </row>
    <row r="10927" spans="4:18">
      <c r="D10927" s="106">
        <v>36948</v>
      </c>
      <c r="E10927" s="190">
        <v>8.03125</v>
      </c>
      <c r="F10927" s="190">
        <v>8.28125</v>
      </c>
      <c r="J10927" s="106">
        <v>36948</v>
      </c>
      <c r="K10927" s="190">
        <v>23.11</v>
      </c>
      <c r="L10927" s="190">
        <v>25.02</v>
      </c>
      <c r="P10927" s="106">
        <v>36948</v>
      </c>
      <c r="Q10927" s="190">
        <v>11</v>
      </c>
      <c r="R10927" s="190">
        <v>11</v>
      </c>
    </row>
    <row r="10928" spans="4:18">
      <c r="D10928" s="106">
        <v>36945</v>
      </c>
      <c r="E10928" s="190">
        <v>7.9375</v>
      </c>
      <c r="F10928" s="190">
        <v>8.0625</v>
      </c>
      <c r="J10928" s="106">
        <v>36945</v>
      </c>
      <c r="K10928" s="190">
        <v>23.1</v>
      </c>
      <c r="L10928" s="190">
        <v>23.11</v>
      </c>
      <c r="P10928" s="106">
        <v>36945</v>
      </c>
      <c r="Q10928" s="190">
        <v>11.1</v>
      </c>
      <c r="R10928" s="190">
        <v>10.8</v>
      </c>
    </row>
    <row r="10929" spans="4:18">
      <c r="D10929" s="106">
        <v>36944</v>
      </c>
      <c r="E10929" s="190">
        <v>7.9375</v>
      </c>
      <c r="F10929" s="190">
        <v>8</v>
      </c>
      <c r="J10929" s="106">
        <v>36944</v>
      </c>
      <c r="K10929" s="190">
        <v>22.81</v>
      </c>
      <c r="L10929" s="190">
        <v>23.12</v>
      </c>
      <c r="P10929" s="106">
        <v>36944</v>
      </c>
      <c r="Q10929" s="190">
        <v>11.01</v>
      </c>
      <c r="R10929" s="190">
        <v>11.22</v>
      </c>
    </row>
    <row r="10930" spans="4:18">
      <c r="D10930" s="106">
        <v>36943</v>
      </c>
      <c r="E10930" s="190">
        <v>8</v>
      </c>
      <c r="F10930" s="190">
        <v>8.0625</v>
      </c>
      <c r="J10930" s="106">
        <v>36943</v>
      </c>
      <c r="K10930" s="190">
        <v>22.73</v>
      </c>
      <c r="L10930" s="190">
        <v>22.81</v>
      </c>
      <c r="P10930" s="106">
        <v>36943</v>
      </c>
      <c r="Q10930" s="190">
        <v>11.27</v>
      </c>
      <c r="R10930" s="190">
        <v>11.25</v>
      </c>
    </row>
    <row r="10931" spans="4:18">
      <c r="D10931" s="106">
        <v>36942</v>
      </c>
      <c r="E10931" s="190">
        <v>7.9375</v>
      </c>
      <c r="F10931" s="190">
        <v>8</v>
      </c>
      <c r="J10931" s="106">
        <v>36942</v>
      </c>
      <c r="K10931" s="190">
        <v>22.5</v>
      </c>
      <c r="L10931" s="190">
        <v>22.93</v>
      </c>
      <c r="P10931" s="106">
        <v>36942</v>
      </c>
      <c r="Q10931" s="190">
        <v>11.38</v>
      </c>
      <c r="R10931" s="190">
        <v>11.35</v>
      </c>
    </row>
    <row r="10932" spans="4:18">
      <c r="D10932" s="106">
        <v>36938</v>
      </c>
      <c r="E10932" s="190">
        <v>8.125</v>
      </c>
      <c r="F10932" s="190">
        <v>8.0625</v>
      </c>
      <c r="J10932" s="106">
        <v>36938</v>
      </c>
      <c r="K10932" s="190">
        <v>23.45</v>
      </c>
      <c r="L10932" s="190">
        <v>22.5</v>
      </c>
      <c r="P10932" s="106">
        <v>36938</v>
      </c>
      <c r="Q10932" s="190">
        <v>11.25</v>
      </c>
      <c r="R10932" s="190">
        <v>11.15</v>
      </c>
    </row>
    <row r="10933" spans="4:18">
      <c r="D10933" s="106">
        <v>36937</v>
      </c>
      <c r="E10933" s="190">
        <v>7.9375</v>
      </c>
      <c r="F10933" s="190">
        <v>8.1875</v>
      </c>
      <c r="J10933" s="106">
        <v>36937</v>
      </c>
      <c r="K10933" s="190">
        <v>23.26</v>
      </c>
      <c r="L10933" s="190">
        <v>24</v>
      </c>
      <c r="P10933" s="106">
        <v>36937</v>
      </c>
      <c r="Q10933" s="190">
        <v>11.29</v>
      </c>
      <c r="R10933" s="190">
        <v>11.3</v>
      </c>
    </row>
    <row r="10934" spans="4:18">
      <c r="D10934" s="106">
        <v>36936</v>
      </c>
      <c r="E10934" s="190">
        <v>7.9375</v>
      </c>
      <c r="F10934" s="190">
        <v>8</v>
      </c>
      <c r="J10934" s="106">
        <v>36936</v>
      </c>
      <c r="K10934" s="190">
        <v>23.27</v>
      </c>
      <c r="L10934" s="190">
        <v>23.02</v>
      </c>
      <c r="P10934" s="106">
        <v>36936</v>
      </c>
      <c r="Q10934" s="190">
        <v>11.2</v>
      </c>
      <c r="R10934" s="190">
        <v>11.2</v>
      </c>
    </row>
    <row r="10935" spans="4:18">
      <c r="D10935" s="106">
        <v>36935</v>
      </c>
      <c r="E10935" s="190">
        <v>7.9375</v>
      </c>
      <c r="F10935" s="190">
        <v>8</v>
      </c>
      <c r="J10935" s="106">
        <v>36935</v>
      </c>
      <c r="K10935" s="190">
        <v>23.65</v>
      </c>
      <c r="L10935" s="190">
        <v>23.5</v>
      </c>
      <c r="P10935" s="106">
        <v>36935</v>
      </c>
      <c r="Q10935" s="190">
        <v>11.35</v>
      </c>
      <c r="R10935" s="190">
        <v>11.2</v>
      </c>
    </row>
    <row r="10936" spans="4:18">
      <c r="D10936" s="106">
        <v>36934</v>
      </c>
      <c r="E10936" s="190">
        <v>7.625</v>
      </c>
      <c r="F10936" s="190">
        <v>8.125</v>
      </c>
      <c r="J10936" s="106">
        <v>36934</v>
      </c>
      <c r="K10936" s="190">
        <v>23.2</v>
      </c>
      <c r="L10936" s="190">
        <v>23.64</v>
      </c>
      <c r="P10936" s="106">
        <v>36934</v>
      </c>
      <c r="Q10936" s="190">
        <v>10.9</v>
      </c>
      <c r="R10936" s="190">
        <v>11.25</v>
      </c>
    </row>
    <row r="10937" spans="4:18">
      <c r="D10937" s="106">
        <v>36931</v>
      </c>
      <c r="E10937" s="190">
        <v>7.5781200000000002</v>
      </c>
      <c r="F10937" s="190">
        <v>7.75</v>
      </c>
      <c r="J10937" s="106">
        <v>36931</v>
      </c>
      <c r="K10937" s="190">
        <v>23.63</v>
      </c>
      <c r="L10937" s="190">
        <v>23.45</v>
      </c>
      <c r="P10937" s="106">
        <v>36931</v>
      </c>
      <c r="Q10937" s="190">
        <v>10.75</v>
      </c>
      <c r="R10937" s="190">
        <v>10.75</v>
      </c>
    </row>
    <row r="10938" spans="4:18">
      <c r="D10938" s="106">
        <v>36930</v>
      </c>
      <c r="E10938" s="190">
        <v>7.9375</v>
      </c>
      <c r="F10938" s="190">
        <v>8</v>
      </c>
      <c r="J10938" s="106">
        <v>36930</v>
      </c>
      <c r="K10938" s="190">
        <v>23.39</v>
      </c>
      <c r="L10938" s="190">
        <v>23.63</v>
      </c>
      <c r="P10938" s="106">
        <v>36930</v>
      </c>
      <c r="Q10938" s="190">
        <v>11</v>
      </c>
      <c r="R10938" s="190">
        <v>11</v>
      </c>
    </row>
    <row r="10939" spans="4:18">
      <c r="D10939" s="106">
        <v>36929</v>
      </c>
      <c r="E10939" s="190">
        <v>7.875</v>
      </c>
      <c r="F10939" s="190">
        <v>7.875</v>
      </c>
      <c r="J10939" s="106">
        <v>36929</v>
      </c>
      <c r="K10939" s="190">
        <v>24.5</v>
      </c>
      <c r="L10939" s="190">
        <v>23.39</v>
      </c>
      <c r="P10939" s="106">
        <v>36929</v>
      </c>
      <c r="Q10939" s="190">
        <v>11.15</v>
      </c>
      <c r="R10939" s="190">
        <v>11</v>
      </c>
    </row>
    <row r="10940" spans="4:18">
      <c r="D10940" s="106">
        <v>36928</v>
      </c>
      <c r="E10940" s="190">
        <v>7.5625</v>
      </c>
      <c r="F10940" s="190">
        <v>7.90625</v>
      </c>
      <c r="J10940" s="106">
        <v>36928</v>
      </c>
      <c r="K10940" s="190">
        <v>25.24</v>
      </c>
      <c r="L10940" s="190">
        <v>24.5</v>
      </c>
      <c r="P10940" s="106">
        <v>36928</v>
      </c>
      <c r="Q10940" s="190">
        <v>11</v>
      </c>
      <c r="R10940" s="190">
        <v>11.05</v>
      </c>
    </row>
    <row r="10941" spans="4:18">
      <c r="D10941" s="106">
        <v>36927</v>
      </c>
      <c r="E10941" s="190">
        <v>7.625</v>
      </c>
      <c r="F10941" s="190">
        <v>7.6875</v>
      </c>
      <c r="J10941" s="106">
        <v>36927</v>
      </c>
      <c r="K10941" s="190">
        <v>25.75</v>
      </c>
      <c r="L10941" s="190">
        <v>25.24</v>
      </c>
      <c r="P10941" s="106">
        <v>36927</v>
      </c>
      <c r="Q10941" s="190">
        <v>11.05</v>
      </c>
      <c r="R10941" s="190">
        <v>11</v>
      </c>
    </row>
    <row r="10942" spans="4:18">
      <c r="D10942" s="106">
        <v>36924</v>
      </c>
      <c r="E10942" s="190">
        <v>7.4531200000000002</v>
      </c>
      <c r="F10942" s="190">
        <v>7.4375</v>
      </c>
      <c r="J10942" s="106">
        <v>36924</v>
      </c>
      <c r="K10942" s="190">
        <v>27.21</v>
      </c>
      <c r="L10942" s="190">
        <v>25.5</v>
      </c>
      <c r="P10942" s="106">
        <v>36924</v>
      </c>
      <c r="Q10942" s="190">
        <v>11.25</v>
      </c>
      <c r="R10942" s="190">
        <v>11.25</v>
      </c>
    </row>
    <row r="10943" spans="4:18">
      <c r="D10943" s="106">
        <v>36923</v>
      </c>
      <c r="E10943" s="190">
        <v>7.3125</v>
      </c>
      <c r="F10943" s="190">
        <v>7.5</v>
      </c>
      <c r="J10943" s="106">
        <v>36923</v>
      </c>
      <c r="K10943" s="190">
        <v>28.08</v>
      </c>
      <c r="L10943" s="190">
        <v>27.17</v>
      </c>
      <c r="P10943" s="106">
        <v>36923</v>
      </c>
      <c r="Q10943" s="190">
        <v>11.01</v>
      </c>
      <c r="R10943" s="190">
        <v>11.25</v>
      </c>
    </row>
    <row r="10944" spans="4:18">
      <c r="D10944" s="106">
        <v>36922</v>
      </c>
      <c r="E10944" s="190">
        <v>7.3125</v>
      </c>
      <c r="F10944" s="190">
        <v>7.375</v>
      </c>
      <c r="J10944" s="106">
        <v>36922</v>
      </c>
      <c r="K10944" s="190">
        <v>28.13</v>
      </c>
      <c r="L10944" s="190">
        <v>28.08</v>
      </c>
      <c r="P10944" s="106">
        <v>36922</v>
      </c>
      <c r="Q10944" s="190">
        <v>11.05</v>
      </c>
      <c r="R10944" s="190">
        <v>11.05</v>
      </c>
    </row>
    <row r="10945" spans="4:18">
      <c r="D10945" s="106">
        <v>36921</v>
      </c>
      <c r="E10945" s="190">
        <v>7.5</v>
      </c>
      <c r="F10945" s="190">
        <v>7.3125</v>
      </c>
      <c r="J10945" s="106">
        <v>36921</v>
      </c>
      <c r="K10945" s="190">
        <v>27.81</v>
      </c>
      <c r="L10945" s="190">
        <v>28.11</v>
      </c>
      <c r="P10945" s="106">
        <v>36921</v>
      </c>
      <c r="Q10945" s="190">
        <v>11.25</v>
      </c>
      <c r="R10945" s="190">
        <v>11.05</v>
      </c>
    </row>
    <row r="10946" spans="4:18">
      <c r="D10946" s="106">
        <v>36920</v>
      </c>
      <c r="E10946" s="190">
        <v>7.46875</v>
      </c>
      <c r="F10946" s="190">
        <v>7.5</v>
      </c>
      <c r="J10946" s="106">
        <v>36920</v>
      </c>
      <c r="K10946" s="190">
        <v>27</v>
      </c>
      <c r="L10946" s="190">
        <v>27.81</v>
      </c>
      <c r="P10946" s="106">
        <v>36920</v>
      </c>
      <c r="Q10946" s="190">
        <v>11.05</v>
      </c>
      <c r="R10946" s="190">
        <v>11.05</v>
      </c>
    </row>
    <row r="10947" spans="4:18">
      <c r="D10947" s="106">
        <v>36917</v>
      </c>
      <c r="E10947" s="190">
        <v>7.125</v>
      </c>
      <c r="F10947" s="190">
        <v>7.34375</v>
      </c>
      <c r="J10947" s="106">
        <v>36917</v>
      </c>
      <c r="K10947" s="190">
        <v>27.4375</v>
      </c>
      <c r="L10947" s="190">
        <v>27.125</v>
      </c>
      <c r="P10947" s="106">
        <v>36917</v>
      </c>
      <c r="Q10947" s="190">
        <v>11.25</v>
      </c>
      <c r="R10947" s="190">
        <v>11.25</v>
      </c>
    </row>
    <row r="10948" spans="4:18">
      <c r="D10948" s="106">
        <v>36916</v>
      </c>
      <c r="E10948" s="190">
        <v>7.4375</v>
      </c>
      <c r="F10948" s="190">
        <v>7.125</v>
      </c>
      <c r="J10948" s="106">
        <v>36916</v>
      </c>
      <c r="K10948" s="190">
        <v>27.875</v>
      </c>
      <c r="L10948" s="190">
        <v>27.6875</v>
      </c>
      <c r="P10948" s="106">
        <v>36916</v>
      </c>
      <c r="Q10948" s="190">
        <v>11</v>
      </c>
      <c r="R10948" s="190">
        <v>11.0625</v>
      </c>
    </row>
    <row r="10949" spans="4:18">
      <c r="D10949" s="106">
        <v>36915</v>
      </c>
      <c r="E10949" s="190">
        <v>7.75</v>
      </c>
      <c r="F10949" s="190">
        <v>7.25</v>
      </c>
      <c r="J10949" s="106">
        <v>36915</v>
      </c>
      <c r="K10949" s="190">
        <v>28.75</v>
      </c>
      <c r="L10949" s="190">
        <v>28.0625</v>
      </c>
      <c r="P10949" s="106">
        <v>36915</v>
      </c>
      <c r="Q10949" s="190">
        <v>11.125</v>
      </c>
      <c r="R10949" s="190">
        <v>11.125</v>
      </c>
    </row>
    <row r="10950" spans="4:18">
      <c r="D10950" s="106">
        <v>36914</v>
      </c>
      <c r="E10950" s="190">
        <v>6.90625</v>
      </c>
      <c r="F10950" s="190">
        <v>7.75</v>
      </c>
      <c r="J10950" s="106">
        <v>36914</v>
      </c>
      <c r="K10950" s="190">
        <v>28.4375</v>
      </c>
      <c r="L10950" s="190">
        <v>28.75</v>
      </c>
      <c r="P10950" s="106">
        <v>36914</v>
      </c>
      <c r="Q10950" s="190">
        <v>11.25</v>
      </c>
      <c r="R10950" s="190">
        <v>11.125</v>
      </c>
    </row>
    <row r="10951" spans="4:18">
      <c r="D10951" s="106">
        <v>36913</v>
      </c>
      <c r="E10951" s="190">
        <v>6.4375</v>
      </c>
      <c r="F10951" s="190">
        <v>6.9375</v>
      </c>
      <c r="J10951" s="106">
        <v>36913</v>
      </c>
      <c r="K10951" s="190">
        <v>28.25</v>
      </c>
      <c r="L10951" s="190">
        <v>28.5625</v>
      </c>
      <c r="P10951" s="106">
        <v>36913</v>
      </c>
      <c r="Q10951" s="190">
        <v>11.375</v>
      </c>
      <c r="R10951" s="190">
        <v>11.25</v>
      </c>
    </row>
    <row r="10952" spans="4:18">
      <c r="D10952" s="106">
        <v>36910</v>
      </c>
      <c r="E10952" s="190">
        <v>7.125</v>
      </c>
      <c r="F10952" s="190">
        <v>6.875</v>
      </c>
      <c r="J10952" s="106">
        <v>36910</v>
      </c>
      <c r="K10952" s="190">
        <v>28.375</v>
      </c>
      <c r="L10952" s="190">
        <v>28.5</v>
      </c>
      <c r="P10952" s="106">
        <v>36910</v>
      </c>
      <c r="Q10952" s="190">
        <v>11.375</v>
      </c>
      <c r="R10952" s="190">
        <v>11.375</v>
      </c>
    </row>
    <row r="10953" spans="4:18">
      <c r="D10953" s="106">
        <v>36909</v>
      </c>
      <c r="E10953" s="190">
        <v>6.8906200000000002</v>
      </c>
      <c r="F10953" s="190">
        <v>7.25</v>
      </c>
      <c r="J10953" s="106">
        <v>36909</v>
      </c>
      <c r="K10953" s="190">
        <v>27.875</v>
      </c>
      <c r="L10953" s="190">
        <v>28.375</v>
      </c>
      <c r="P10953" s="106">
        <v>36909</v>
      </c>
      <c r="Q10953" s="190">
        <v>11.375</v>
      </c>
      <c r="R10953" s="190">
        <v>11.375</v>
      </c>
    </row>
    <row r="10954" spans="4:18">
      <c r="D10954" s="106">
        <v>36908</v>
      </c>
      <c r="E10954" s="190">
        <v>6.8125</v>
      </c>
      <c r="F10954" s="190">
        <v>6.875</v>
      </c>
      <c r="J10954" s="106">
        <v>36908</v>
      </c>
      <c r="K10954" s="190">
        <v>27.3125</v>
      </c>
      <c r="L10954" s="190">
        <v>27.75</v>
      </c>
      <c r="P10954" s="106">
        <v>36908</v>
      </c>
      <c r="Q10954" s="190">
        <v>11.25</v>
      </c>
      <c r="R10954" s="190">
        <v>11.375</v>
      </c>
    </row>
    <row r="10955" spans="4:18">
      <c r="D10955" s="106">
        <v>36907</v>
      </c>
      <c r="E10955" s="190">
        <v>7.1875</v>
      </c>
      <c r="F10955" s="190">
        <v>6.8125</v>
      </c>
      <c r="J10955" s="106">
        <v>36907</v>
      </c>
      <c r="K10955" s="190">
        <v>27.5625</v>
      </c>
      <c r="L10955" s="190">
        <v>27.0625</v>
      </c>
      <c r="P10955" s="106">
        <v>36907</v>
      </c>
      <c r="Q10955" s="190">
        <v>11.125</v>
      </c>
      <c r="R10955" s="190">
        <v>11.375</v>
      </c>
    </row>
    <row r="10956" spans="4:18">
      <c r="D10956" s="106">
        <v>36903</v>
      </c>
      <c r="E10956" s="190">
        <v>7.0625</v>
      </c>
      <c r="F10956" s="190">
        <v>7.0625</v>
      </c>
      <c r="J10956" s="106">
        <v>36903</v>
      </c>
      <c r="K10956" s="190">
        <v>27.1875</v>
      </c>
      <c r="L10956" s="190">
        <v>27.5625</v>
      </c>
      <c r="P10956" s="106">
        <v>36903</v>
      </c>
      <c r="Q10956" s="190">
        <v>11</v>
      </c>
      <c r="R10956" s="190">
        <v>11</v>
      </c>
    </row>
    <row r="10957" spans="4:18">
      <c r="D10957" s="106">
        <v>36902</v>
      </c>
      <c r="E10957" s="190">
        <v>7</v>
      </c>
      <c r="F10957" s="190">
        <v>7.1875</v>
      </c>
      <c r="J10957" s="106">
        <v>36902</v>
      </c>
      <c r="K10957" s="190">
        <v>26.3125</v>
      </c>
      <c r="L10957" s="190">
        <v>27.1875</v>
      </c>
      <c r="P10957" s="106">
        <v>36902</v>
      </c>
      <c r="Q10957" s="190">
        <v>10.5</v>
      </c>
      <c r="R10957" s="190">
        <v>11.25</v>
      </c>
    </row>
    <row r="10958" spans="4:18">
      <c r="D10958" s="106">
        <v>36901</v>
      </c>
      <c r="E10958" s="190">
        <v>6.75</v>
      </c>
      <c r="F10958" s="190">
        <v>6.96875</v>
      </c>
      <c r="J10958" s="106">
        <v>36901</v>
      </c>
      <c r="K10958" s="190">
        <v>24.875</v>
      </c>
      <c r="L10958" s="190">
        <v>26.3125</v>
      </c>
      <c r="P10958" s="106">
        <v>36901</v>
      </c>
      <c r="Q10958" s="190">
        <v>10.75</v>
      </c>
      <c r="R10958" s="190">
        <v>10.5</v>
      </c>
    </row>
    <row r="10959" spans="4:18">
      <c r="D10959" s="106">
        <v>36900</v>
      </c>
      <c r="E10959" s="190">
        <v>6.4843799999999998</v>
      </c>
      <c r="F10959" s="190">
        <v>6.625</v>
      </c>
      <c r="J10959" s="106">
        <v>36900</v>
      </c>
      <c r="K10959" s="190">
        <v>23.875</v>
      </c>
      <c r="L10959" s="190">
        <v>24.375</v>
      </c>
      <c r="P10959" s="106">
        <v>36900</v>
      </c>
      <c r="Q10959" s="190">
        <v>10.5625</v>
      </c>
      <c r="R10959" s="190">
        <v>10.5625</v>
      </c>
    </row>
    <row r="10960" spans="4:18">
      <c r="D10960" s="106">
        <v>36899</v>
      </c>
      <c r="E10960" s="190">
        <v>6.375</v>
      </c>
      <c r="F10960" s="190">
        <v>6.375</v>
      </c>
      <c r="J10960" s="106">
        <v>36899</v>
      </c>
      <c r="K10960" s="190">
        <v>25</v>
      </c>
      <c r="L10960" s="190">
        <v>23.875</v>
      </c>
      <c r="P10960" s="106">
        <v>36899</v>
      </c>
      <c r="Q10960" s="190">
        <v>10.625</v>
      </c>
      <c r="R10960" s="190">
        <v>10.5625</v>
      </c>
    </row>
    <row r="10961" spans="4:18">
      <c r="D10961" s="106">
        <v>36896</v>
      </c>
      <c r="E10961" s="190">
        <v>6.375</v>
      </c>
      <c r="F10961" s="190">
        <v>6.4375</v>
      </c>
      <c r="J10961" s="106">
        <v>36896</v>
      </c>
      <c r="K10961" s="190">
        <v>26.375</v>
      </c>
      <c r="L10961" s="190">
        <v>24.875</v>
      </c>
      <c r="P10961" s="106">
        <v>36896</v>
      </c>
      <c r="Q10961" s="190">
        <v>10.75</v>
      </c>
      <c r="R10961" s="190">
        <v>10.5625</v>
      </c>
    </row>
    <row r="10962" spans="4:18">
      <c r="D10962" s="106">
        <v>36895</v>
      </c>
      <c r="E10962" s="190">
        <v>6.84375</v>
      </c>
      <c r="F10962" s="190">
        <v>6.5</v>
      </c>
      <c r="J10962" s="106">
        <v>36895</v>
      </c>
      <c r="K10962" s="190">
        <v>24.5</v>
      </c>
      <c r="L10962" s="190">
        <v>26.625</v>
      </c>
      <c r="P10962" s="106">
        <v>36895</v>
      </c>
      <c r="Q10962" s="190">
        <v>10.75</v>
      </c>
      <c r="R10962" s="190">
        <v>10.75</v>
      </c>
    </row>
    <row r="10963" spans="4:18">
      <c r="D10963" s="106">
        <v>36894</v>
      </c>
      <c r="E10963" s="190">
        <v>6.1875</v>
      </c>
      <c r="F10963" s="190">
        <v>6.875</v>
      </c>
      <c r="J10963" s="106">
        <v>36894</v>
      </c>
      <c r="K10963" s="190">
        <v>22.1875</v>
      </c>
      <c r="L10963" s="190">
        <v>24.25</v>
      </c>
      <c r="P10963" s="106">
        <v>36894</v>
      </c>
      <c r="Q10963" s="190">
        <v>10.5</v>
      </c>
      <c r="R10963" s="190">
        <v>10.625</v>
      </c>
    </row>
    <row r="10964" spans="4:18">
      <c r="D10964" s="106">
        <v>36893</v>
      </c>
      <c r="E10964" s="190">
        <v>7.1093799999999998</v>
      </c>
      <c r="F10964" s="190">
        <v>6.1875</v>
      </c>
      <c r="J10964" s="106">
        <v>36893</v>
      </c>
      <c r="K10964" s="190">
        <v>22.8125</v>
      </c>
      <c r="L10964" s="190">
        <v>22.25</v>
      </c>
      <c r="P10964" s="106">
        <v>36893</v>
      </c>
      <c r="Q10964" s="190">
        <v>10.375</v>
      </c>
      <c r="R10964" s="190">
        <v>10.1875</v>
      </c>
    </row>
    <row r="10965" spans="4:18">
      <c r="D10965" s="106">
        <v>36889</v>
      </c>
      <c r="E10965" s="190">
        <v>6.375</v>
      </c>
      <c r="F10965" s="190">
        <v>7</v>
      </c>
      <c r="J10965" s="106">
        <v>36889</v>
      </c>
      <c r="K10965" s="190">
        <v>23.0625</v>
      </c>
      <c r="L10965" s="190">
        <v>22.8125</v>
      </c>
      <c r="P10965" s="106">
        <v>36889</v>
      </c>
      <c r="Q10965" s="190">
        <v>10.375</v>
      </c>
      <c r="R10965" s="190">
        <v>10.125</v>
      </c>
    </row>
    <row r="10966" spans="4:18">
      <c r="D10966" s="106">
        <v>36888</v>
      </c>
      <c r="E10966" s="190">
        <v>6.125</v>
      </c>
      <c r="F10966" s="190">
        <v>6.5</v>
      </c>
      <c r="J10966" s="106">
        <v>36888</v>
      </c>
      <c r="K10966" s="190">
        <v>21.5</v>
      </c>
      <c r="L10966" s="190">
        <v>23</v>
      </c>
      <c r="P10966" s="106">
        <v>36888</v>
      </c>
      <c r="Q10966" s="190">
        <v>10.375</v>
      </c>
      <c r="R10966" s="190">
        <v>10.375</v>
      </c>
    </row>
    <row r="10967" spans="4:18">
      <c r="D10967" s="106">
        <v>36887</v>
      </c>
      <c r="E10967" s="190">
        <v>6.0625</v>
      </c>
      <c r="F10967" s="190">
        <v>6.125</v>
      </c>
      <c r="J10967" s="106">
        <v>36887</v>
      </c>
      <c r="K10967" s="190">
        <v>20.9375</v>
      </c>
      <c r="L10967" s="190">
        <v>21.3125</v>
      </c>
      <c r="P10967" s="106">
        <v>36887</v>
      </c>
      <c r="Q10967" s="190">
        <v>10.5</v>
      </c>
      <c r="R10967" s="190">
        <v>10.5</v>
      </c>
    </row>
    <row r="10968" spans="4:18">
      <c r="D10968" s="106">
        <v>36886</v>
      </c>
      <c r="E10968" s="190">
        <v>6.0625</v>
      </c>
      <c r="F10968" s="190">
        <v>6.0625</v>
      </c>
      <c r="J10968" s="106">
        <v>36886</v>
      </c>
      <c r="K10968" s="190">
        <v>21.0625</v>
      </c>
      <c r="L10968" s="190">
        <v>20.8125</v>
      </c>
      <c r="P10968" s="106">
        <v>36886</v>
      </c>
      <c r="Q10968" s="190">
        <v>10.75</v>
      </c>
      <c r="R10968" s="190">
        <v>10.75</v>
      </c>
    </row>
    <row r="10969" spans="4:18">
      <c r="D10969" s="106">
        <v>36882</v>
      </c>
      <c r="E10969" s="190">
        <v>5.5625</v>
      </c>
      <c r="F10969" s="190">
        <v>6.0625</v>
      </c>
      <c r="J10969" s="106">
        <v>36882</v>
      </c>
      <c r="K10969" s="190">
        <v>20.0625</v>
      </c>
      <c r="L10969" s="190">
        <v>20.4375</v>
      </c>
      <c r="P10969" s="106">
        <v>36882</v>
      </c>
      <c r="Q10969" s="190">
        <v>10</v>
      </c>
      <c r="R10969" s="190">
        <v>10.75</v>
      </c>
    </row>
    <row r="10970" spans="4:18">
      <c r="D10970" s="106">
        <v>36881</v>
      </c>
      <c r="E10970" s="190">
        <v>5.5625</v>
      </c>
      <c r="F10970" s="190">
        <v>5.875</v>
      </c>
      <c r="J10970" s="106">
        <v>36881</v>
      </c>
      <c r="K10970" s="190">
        <v>19.0625</v>
      </c>
      <c r="L10970" s="190">
        <v>20</v>
      </c>
      <c r="P10970" s="106">
        <v>36881</v>
      </c>
      <c r="Q10970" s="190">
        <v>10.25</v>
      </c>
      <c r="R10970" s="190">
        <v>10.25</v>
      </c>
    </row>
    <row r="10971" spans="4:18">
      <c r="D10971" s="106">
        <v>36880</v>
      </c>
      <c r="E10971" s="190">
        <v>5.875</v>
      </c>
      <c r="F10971" s="190">
        <v>5.6875</v>
      </c>
      <c r="J10971" s="106">
        <v>36880</v>
      </c>
      <c r="K10971" s="190">
        <v>21.875</v>
      </c>
      <c r="L10971" s="190">
        <v>20.1875</v>
      </c>
      <c r="P10971" s="106">
        <v>36880</v>
      </c>
      <c r="Q10971" s="190">
        <v>10.875</v>
      </c>
      <c r="R10971" s="190">
        <v>10.5</v>
      </c>
    </row>
    <row r="10972" spans="4:18">
      <c r="D10972" s="106">
        <v>36879</v>
      </c>
      <c r="E10972" s="190">
        <v>6</v>
      </c>
      <c r="F10972" s="190">
        <v>5.9375</v>
      </c>
      <c r="J10972" s="106">
        <v>36879</v>
      </c>
      <c r="K10972" s="190">
        <v>22.75</v>
      </c>
      <c r="L10972" s="190">
        <v>22.3125</v>
      </c>
      <c r="P10972" s="106">
        <v>36879</v>
      </c>
      <c r="Q10972" s="190">
        <v>10.875</v>
      </c>
      <c r="R10972" s="190">
        <v>10.875</v>
      </c>
    </row>
    <row r="10973" spans="4:18">
      <c r="D10973" s="106">
        <v>36878</v>
      </c>
      <c r="E10973" s="190">
        <v>6</v>
      </c>
      <c r="F10973" s="190">
        <v>5.9375</v>
      </c>
      <c r="J10973" s="106">
        <v>36878</v>
      </c>
      <c r="K10973" s="190">
        <v>23.6875</v>
      </c>
      <c r="L10973" s="190">
        <v>22.9375</v>
      </c>
      <c r="P10973" s="106">
        <v>36878</v>
      </c>
      <c r="Q10973" s="190">
        <v>10.5</v>
      </c>
      <c r="R10973" s="190">
        <v>10.875</v>
      </c>
    </row>
    <row r="10974" spans="4:18">
      <c r="D10974" s="106">
        <v>36875</v>
      </c>
      <c r="E10974" s="190">
        <v>6.0625</v>
      </c>
      <c r="F10974" s="190">
        <v>6</v>
      </c>
      <c r="J10974" s="106">
        <v>36875</v>
      </c>
      <c r="K10974" s="190">
        <v>22.5</v>
      </c>
      <c r="L10974" s="190">
        <v>23.6875</v>
      </c>
      <c r="P10974" s="106">
        <v>36875</v>
      </c>
      <c r="Q10974" s="190">
        <v>10.25</v>
      </c>
      <c r="R10974" s="190">
        <v>10.375</v>
      </c>
    </row>
    <row r="10975" spans="4:18">
      <c r="D10975" s="106">
        <v>36874</v>
      </c>
      <c r="E10975" s="190">
        <v>6.25</v>
      </c>
      <c r="F10975" s="190">
        <v>6.0625</v>
      </c>
      <c r="J10975" s="106">
        <v>36874</v>
      </c>
      <c r="K10975" s="190">
        <v>24.5</v>
      </c>
      <c r="L10975" s="190">
        <v>23.75</v>
      </c>
      <c r="P10975" s="106">
        <v>36874</v>
      </c>
      <c r="Q10975" s="190">
        <v>10.25</v>
      </c>
      <c r="R10975" s="190">
        <v>10</v>
      </c>
    </row>
    <row r="10976" spans="4:18">
      <c r="D10976" s="106">
        <v>36873</v>
      </c>
      <c r="E10976" s="190">
        <v>6</v>
      </c>
      <c r="F10976" s="190">
        <v>6.3125</v>
      </c>
      <c r="J10976" s="106">
        <v>36873</v>
      </c>
      <c r="K10976" s="190">
        <v>24.4375</v>
      </c>
      <c r="L10976" s="190">
        <v>24.5</v>
      </c>
      <c r="P10976" s="106">
        <v>36873</v>
      </c>
      <c r="Q10976" s="190">
        <v>10.25</v>
      </c>
      <c r="R10976" s="190">
        <v>10.25</v>
      </c>
    </row>
    <row r="10977" spans="4:18">
      <c r="D10977" s="106">
        <v>36872</v>
      </c>
      <c r="E10977" s="190">
        <v>6.0625</v>
      </c>
      <c r="F10977" s="190">
        <v>6</v>
      </c>
      <c r="J10977" s="106">
        <v>36872</v>
      </c>
      <c r="K10977" s="190">
        <v>24.125</v>
      </c>
      <c r="L10977" s="190">
        <v>24.375</v>
      </c>
      <c r="P10977" s="106">
        <v>36872</v>
      </c>
      <c r="Q10977" s="190">
        <v>10.25</v>
      </c>
      <c r="R10977" s="190">
        <v>10.25</v>
      </c>
    </row>
    <row r="10978" spans="4:18">
      <c r="D10978" s="106">
        <v>36871</v>
      </c>
      <c r="E10978" s="190">
        <v>6.0156200000000002</v>
      </c>
      <c r="F10978" s="190">
        <v>6.125</v>
      </c>
      <c r="J10978" s="106">
        <v>36871</v>
      </c>
      <c r="K10978" s="190">
        <v>22</v>
      </c>
      <c r="L10978" s="190">
        <v>24.375</v>
      </c>
      <c r="P10978" s="106">
        <v>36871</v>
      </c>
      <c r="Q10978" s="190">
        <v>10.5</v>
      </c>
      <c r="R10978" s="190">
        <v>10.5</v>
      </c>
    </row>
    <row r="10979" spans="4:18">
      <c r="D10979" s="106">
        <v>36868</v>
      </c>
      <c r="E10979" s="190">
        <v>5.625</v>
      </c>
      <c r="F10979" s="190">
        <v>6.0625</v>
      </c>
      <c r="J10979" s="106">
        <v>36868</v>
      </c>
      <c r="K10979" s="190">
        <v>21.9375</v>
      </c>
      <c r="L10979" s="190">
        <v>22</v>
      </c>
      <c r="P10979" s="106">
        <v>36868</v>
      </c>
      <c r="Q10979" s="190">
        <v>10.0625</v>
      </c>
      <c r="R10979" s="190">
        <v>10.25</v>
      </c>
    </row>
    <row r="10980" spans="4:18">
      <c r="D10980" s="106">
        <v>36867</v>
      </c>
      <c r="E10980" s="190">
        <v>5.96875</v>
      </c>
      <c r="F10980" s="190">
        <v>5.625</v>
      </c>
      <c r="J10980" s="106">
        <v>36867</v>
      </c>
      <c r="K10980" s="190">
        <v>21.25</v>
      </c>
      <c r="L10980" s="190">
        <v>21.1875</v>
      </c>
      <c r="P10980" s="106">
        <v>36867</v>
      </c>
      <c r="Q10980" s="190">
        <v>10</v>
      </c>
      <c r="R10980" s="190">
        <v>10</v>
      </c>
    </row>
    <row r="10981" spans="4:18">
      <c r="D10981" s="106">
        <v>36866</v>
      </c>
      <c r="E10981" s="190">
        <v>5.7656200000000002</v>
      </c>
      <c r="F10981" s="190">
        <v>5.6875</v>
      </c>
      <c r="J10981" s="106">
        <v>36866</v>
      </c>
      <c r="K10981" s="190">
        <v>20.9375</v>
      </c>
      <c r="L10981" s="190">
        <v>21.4375</v>
      </c>
      <c r="P10981" s="106">
        <v>36866</v>
      </c>
      <c r="Q10981" s="190">
        <v>10</v>
      </c>
      <c r="R10981" s="190">
        <v>10</v>
      </c>
    </row>
    <row r="10982" spans="4:18">
      <c r="D10982" s="106">
        <v>36865</v>
      </c>
      <c r="E10982" s="190">
        <v>6</v>
      </c>
      <c r="F10982" s="190">
        <v>6</v>
      </c>
      <c r="J10982" s="106">
        <v>36865</v>
      </c>
      <c r="K10982" s="190">
        <v>21</v>
      </c>
      <c r="L10982" s="190">
        <v>20.75</v>
      </c>
      <c r="P10982" s="106">
        <v>36865</v>
      </c>
      <c r="Q10982" s="190">
        <v>10.125</v>
      </c>
      <c r="R10982" s="190">
        <v>10</v>
      </c>
    </row>
    <row r="10983" spans="4:18">
      <c r="D10983" s="106">
        <v>36864</v>
      </c>
      <c r="E10983" s="190">
        <v>5.6875</v>
      </c>
      <c r="F10983" s="190">
        <v>6</v>
      </c>
      <c r="J10983" s="106">
        <v>36864</v>
      </c>
      <c r="K10983" s="190">
        <v>21</v>
      </c>
      <c r="L10983" s="190">
        <v>20.5625</v>
      </c>
      <c r="P10983" s="106">
        <v>36864</v>
      </c>
      <c r="Q10983" s="190">
        <v>9.75</v>
      </c>
      <c r="R10983" s="190">
        <v>9.75</v>
      </c>
    </row>
    <row r="10984" spans="4:18">
      <c r="D10984" s="106">
        <v>36861</v>
      </c>
      <c r="E10984" s="190">
        <v>5.25</v>
      </c>
      <c r="F10984" s="190">
        <v>5.6875</v>
      </c>
      <c r="J10984" s="106">
        <v>36861</v>
      </c>
      <c r="K10984" s="190">
        <v>21.5</v>
      </c>
      <c r="L10984" s="190">
        <v>21</v>
      </c>
      <c r="P10984" s="106">
        <v>36861</v>
      </c>
      <c r="Q10984" s="190">
        <v>10</v>
      </c>
      <c r="R10984" s="190">
        <v>9.9375</v>
      </c>
    </row>
    <row r="10985" spans="4:18">
      <c r="D10985" s="106">
        <v>36860</v>
      </c>
      <c r="E10985" s="190">
        <v>5.625</v>
      </c>
      <c r="F10985" s="190">
        <v>4.8125</v>
      </c>
      <c r="J10985" s="106">
        <v>36860</v>
      </c>
      <c r="K10985" s="190">
        <v>21.75</v>
      </c>
      <c r="L10985" s="190">
        <v>21.5</v>
      </c>
      <c r="P10985" s="106">
        <v>36860</v>
      </c>
      <c r="Q10985" s="190">
        <v>10.5</v>
      </c>
      <c r="R10985" s="190">
        <v>10.25</v>
      </c>
    </row>
    <row r="10986" spans="4:18">
      <c r="D10986" s="106">
        <v>36859</v>
      </c>
      <c r="E10986" s="190">
        <v>6.0625</v>
      </c>
      <c r="F10986" s="190">
        <v>5.8125</v>
      </c>
      <c r="J10986" s="106">
        <v>36859</v>
      </c>
      <c r="K10986" s="190">
        <v>23.375</v>
      </c>
      <c r="L10986" s="190">
        <v>22.125</v>
      </c>
      <c r="P10986" s="106">
        <v>36859</v>
      </c>
      <c r="Q10986" s="190">
        <v>10.375</v>
      </c>
      <c r="R10986" s="190">
        <v>10.375</v>
      </c>
    </row>
    <row r="10987" spans="4:18">
      <c r="D10987" s="106">
        <v>36858</v>
      </c>
      <c r="E10987" s="190">
        <v>5.8125</v>
      </c>
      <c r="F10987" s="190">
        <v>6</v>
      </c>
      <c r="J10987" s="106">
        <v>36858</v>
      </c>
      <c r="K10987" s="190">
        <v>24.5</v>
      </c>
      <c r="L10987" s="190">
        <v>23.3125</v>
      </c>
      <c r="P10987" s="106">
        <v>36858</v>
      </c>
      <c r="Q10987" s="190">
        <v>10.375</v>
      </c>
      <c r="R10987" s="190">
        <v>10.375</v>
      </c>
    </row>
    <row r="10988" spans="4:18">
      <c r="D10988" s="106">
        <v>36857</v>
      </c>
      <c r="E10988" s="190">
        <v>5.84375</v>
      </c>
      <c r="F10988" s="190">
        <v>6</v>
      </c>
      <c r="J10988" s="106">
        <v>36857</v>
      </c>
      <c r="K10988" s="190">
        <v>24.0625</v>
      </c>
      <c r="L10988" s="190">
        <v>24.5625</v>
      </c>
      <c r="P10988" s="106">
        <v>36857</v>
      </c>
      <c r="Q10988" s="190">
        <v>10.25</v>
      </c>
      <c r="R10988" s="190">
        <v>10.25</v>
      </c>
    </row>
    <row r="10989" spans="4:18">
      <c r="D10989" s="106">
        <v>36854</v>
      </c>
      <c r="E10989" s="190">
        <v>6</v>
      </c>
      <c r="F10989" s="190">
        <v>6</v>
      </c>
      <c r="J10989" s="106">
        <v>36854</v>
      </c>
      <c r="K10989" s="190">
        <v>23.0625</v>
      </c>
      <c r="L10989" s="190">
        <v>23.6875</v>
      </c>
      <c r="P10989" s="106">
        <v>36854</v>
      </c>
      <c r="Q10989" s="190">
        <v>10.25</v>
      </c>
      <c r="R10989" s="190">
        <v>10.25</v>
      </c>
    </row>
    <row r="10990" spans="4:18">
      <c r="D10990" s="106">
        <v>36852</v>
      </c>
      <c r="E10990" s="190">
        <v>6</v>
      </c>
      <c r="F10990" s="190">
        <v>6</v>
      </c>
      <c r="J10990" s="106">
        <v>36852</v>
      </c>
      <c r="K10990" s="190">
        <v>23.8125</v>
      </c>
      <c r="L10990" s="190">
        <v>22.6875</v>
      </c>
      <c r="P10990" s="106">
        <v>36852</v>
      </c>
      <c r="Q10990" s="190">
        <v>10.75</v>
      </c>
      <c r="R10990" s="190">
        <v>10.25</v>
      </c>
    </row>
    <row r="10991" spans="4:18">
      <c r="D10991" s="106">
        <v>36851</v>
      </c>
      <c r="E10991" s="190">
        <v>5.75</v>
      </c>
      <c r="F10991" s="190">
        <v>6.0625</v>
      </c>
      <c r="J10991" s="106">
        <v>36851</v>
      </c>
      <c r="K10991" s="190">
        <v>23.75</v>
      </c>
      <c r="L10991" s="190">
        <v>23.875</v>
      </c>
      <c r="P10991" s="106">
        <v>36851</v>
      </c>
      <c r="Q10991" s="190">
        <v>10.625</v>
      </c>
      <c r="R10991" s="190">
        <v>10.625</v>
      </c>
    </row>
    <row r="10992" spans="4:18">
      <c r="D10992" s="106">
        <v>36850</v>
      </c>
      <c r="E10992" s="190">
        <v>5.8125</v>
      </c>
      <c r="F10992" s="190">
        <v>5.875</v>
      </c>
      <c r="J10992" s="106">
        <v>36850</v>
      </c>
      <c r="K10992" s="190">
        <v>23.875</v>
      </c>
      <c r="L10992" s="190">
        <v>23.5625</v>
      </c>
      <c r="P10992" s="106">
        <v>36850</v>
      </c>
      <c r="Q10992" s="190">
        <v>10.375</v>
      </c>
      <c r="R10992" s="190">
        <v>10.75</v>
      </c>
    </row>
    <row r="10993" spans="4:18">
      <c r="D10993" s="106">
        <v>36847</v>
      </c>
      <c r="E10993" s="190">
        <v>5.96875</v>
      </c>
      <c r="F10993" s="190">
        <v>6</v>
      </c>
      <c r="J10993" s="106">
        <v>36847</v>
      </c>
      <c r="K10993" s="190">
        <v>24.25</v>
      </c>
      <c r="L10993" s="190">
        <v>23.875</v>
      </c>
      <c r="P10993" s="106">
        <v>36847</v>
      </c>
      <c r="Q10993" s="190">
        <v>10.625</v>
      </c>
      <c r="R10993" s="190">
        <v>10.625</v>
      </c>
    </row>
    <row r="10994" spans="4:18">
      <c r="D10994" s="106">
        <v>36846</v>
      </c>
      <c r="E10994" s="190">
        <v>6.0625</v>
      </c>
      <c r="F10994" s="190">
        <v>6</v>
      </c>
      <c r="J10994" s="106">
        <v>36846</v>
      </c>
      <c r="K10994" s="190">
        <v>24.125</v>
      </c>
      <c r="L10994" s="190">
        <v>24.25</v>
      </c>
      <c r="P10994" s="106">
        <v>36846</v>
      </c>
      <c r="Q10994" s="190">
        <v>10.75</v>
      </c>
      <c r="R10994" s="190">
        <v>10.625</v>
      </c>
    </row>
    <row r="10995" spans="4:18">
      <c r="D10995" s="106">
        <v>36845</v>
      </c>
      <c r="E10995" s="190">
        <v>6.5</v>
      </c>
      <c r="F10995" s="190">
        <v>6.0625</v>
      </c>
      <c r="J10995" s="106">
        <v>36845</v>
      </c>
      <c r="K10995" s="190">
        <v>24.125</v>
      </c>
      <c r="L10995" s="190">
        <v>24.25</v>
      </c>
      <c r="P10995" s="106">
        <v>36845</v>
      </c>
      <c r="Q10995" s="190">
        <v>10.25</v>
      </c>
      <c r="R10995" s="190">
        <v>10.625</v>
      </c>
    </row>
    <row r="10996" spans="4:18">
      <c r="D10996" s="106">
        <v>36844</v>
      </c>
      <c r="E10996" s="190">
        <v>6.75</v>
      </c>
      <c r="F10996" s="190">
        <v>6.5</v>
      </c>
      <c r="J10996" s="106">
        <v>36844</v>
      </c>
      <c r="K10996" s="190">
        <v>23.75</v>
      </c>
      <c r="L10996" s="190">
        <v>24</v>
      </c>
      <c r="P10996" s="106">
        <v>36844</v>
      </c>
      <c r="Q10996" s="190">
        <v>11.25</v>
      </c>
      <c r="R10996" s="190">
        <v>11.125</v>
      </c>
    </row>
    <row r="10997" spans="4:18">
      <c r="D10997" s="106">
        <v>36843</v>
      </c>
      <c r="E10997" s="190">
        <v>6.8125</v>
      </c>
      <c r="F10997" s="190">
        <v>6.75</v>
      </c>
      <c r="J10997" s="106">
        <v>36843</v>
      </c>
      <c r="K10997" s="190">
        <v>23</v>
      </c>
      <c r="L10997" s="190">
        <v>22.75</v>
      </c>
      <c r="P10997" s="106">
        <v>36843</v>
      </c>
      <c r="Q10997" s="190">
        <v>11.25</v>
      </c>
      <c r="R10997" s="190">
        <v>11.25</v>
      </c>
    </row>
    <row r="10998" spans="4:18">
      <c r="D10998" s="106">
        <v>36840</v>
      </c>
      <c r="E10998" s="190">
        <v>6.8906200000000002</v>
      </c>
      <c r="F10998" s="190">
        <v>6.84375</v>
      </c>
      <c r="J10998" s="106">
        <v>36840</v>
      </c>
      <c r="K10998" s="190">
        <v>24.4375</v>
      </c>
      <c r="L10998" s="190">
        <v>23.0625</v>
      </c>
      <c r="P10998" s="106">
        <v>36840</v>
      </c>
      <c r="Q10998" s="190">
        <v>11.25</v>
      </c>
      <c r="R10998" s="190">
        <v>11.125</v>
      </c>
    </row>
    <row r="10999" spans="4:18">
      <c r="D10999" s="106">
        <v>36839</v>
      </c>
      <c r="E10999" s="190">
        <v>7.25</v>
      </c>
      <c r="F10999" s="190">
        <v>6.9375</v>
      </c>
      <c r="J10999" s="106">
        <v>36839</v>
      </c>
      <c r="K10999" s="190">
        <v>24.9375</v>
      </c>
      <c r="L10999" s="190">
        <v>24.5625</v>
      </c>
      <c r="P10999" s="106">
        <v>36839</v>
      </c>
      <c r="Q10999" s="190">
        <v>11.0625</v>
      </c>
      <c r="R10999" s="190">
        <v>11.25</v>
      </c>
    </row>
    <row r="11000" spans="4:18">
      <c r="D11000" s="106">
        <v>36838</v>
      </c>
      <c r="E11000" s="190">
        <v>7.3906200000000002</v>
      </c>
      <c r="F11000" s="190">
        <v>7.5</v>
      </c>
      <c r="J11000" s="106">
        <v>36838</v>
      </c>
      <c r="K11000" s="190">
        <v>24.9375</v>
      </c>
      <c r="L11000" s="190">
        <v>24.75</v>
      </c>
      <c r="P11000" s="106">
        <v>36838</v>
      </c>
      <c r="Q11000" s="190">
        <v>11.125</v>
      </c>
      <c r="R11000" s="190">
        <v>11.125</v>
      </c>
    </row>
    <row r="11001" spans="4:18">
      <c r="D11001" s="106">
        <v>36837</v>
      </c>
      <c r="E11001" s="190">
        <v>7.8125</v>
      </c>
      <c r="F11001" s="190">
        <v>7.5</v>
      </c>
      <c r="J11001" s="106">
        <v>36837</v>
      </c>
      <c r="K11001" s="190">
        <v>25.5625</v>
      </c>
      <c r="L11001" s="190">
        <v>24.5625</v>
      </c>
      <c r="P11001" s="106">
        <v>36837</v>
      </c>
      <c r="Q11001" s="190">
        <v>11.3125</v>
      </c>
      <c r="R11001" s="190">
        <v>11.3125</v>
      </c>
    </row>
    <row r="11002" spans="4:18">
      <c r="D11002" s="106">
        <v>36836</v>
      </c>
      <c r="E11002" s="190">
        <v>7.7968799999999998</v>
      </c>
      <c r="F11002" s="190">
        <v>7.75</v>
      </c>
      <c r="J11002" s="106">
        <v>36836</v>
      </c>
      <c r="K11002" s="190">
        <v>26.125</v>
      </c>
      <c r="L11002" s="190">
        <v>25.3125</v>
      </c>
      <c r="P11002" s="106">
        <v>36836</v>
      </c>
      <c r="Q11002" s="190">
        <v>11.5</v>
      </c>
      <c r="R11002" s="190">
        <v>11.3125</v>
      </c>
    </row>
    <row r="11003" spans="4:18">
      <c r="D11003" s="106">
        <v>36833</v>
      </c>
      <c r="E11003" s="190">
        <v>7.8125</v>
      </c>
      <c r="F11003" s="190">
        <v>7.8125</v>
      </c>
      <c r="J11003" s="106">
        <v>36833</v>
      </c>
      <c r="K11003" s="190">
        <v>25.9375</v>
      </c>
      <c r="L11003" s="190">
        <v>26</v>
      </c>
      <c r="P11003" s="106">
        <v>36833</v>
      </c>
      <c r="Q11003" s="190">
        <v>11.5625</v>
      </c>
      <c r="R11003" s="190">
        <v>11.5625</v>
      </c>
    </row>
    <row r="11004" spans="4:18">
      <c r="D11004" s="106">
        <v>36832</v>
      </c>
      <c r="E11004" s="190">
        <v>7.75</v>
      </c>
      <c r="F11004" s="190">
        <v>7.75</v>
      </c>
      <c r="J11004" s="106">
        <v>36832</v>
      </c>
      <c r="K11004" s="190">
        <v>27.75</v>
      </c>
      <c r="L11004" s="190">
        <v>25.9375</v>
      </c>
      <c r="P11004" s="106">
        <v>36832</v>
      </c>
      <c r="Q11004" s="190">
        <v>11.5625</v>
      </c>
      <c r="R11004" s="190">
        <v>11.5625</v>
      </c>
    </row>
    <row r="11005" spans="4:18">
      <c r="D11005" s="106">
        <v>36831</v>
      </c>
      <c r="E11005" s="190">
        <v>7.8125</v>
      </c>
      <c r="F11005" s="190">
        <v>7.71875</v>
      </c>
      <c r="J11005" s="106">
        <v>36831</v>
      </c>
      <c r="K11005" s="190">
        <v>28.125</v>
      </c>
      <c r="L11005" s="190">
        <v>27.5</v>
      </c>
      <c r="P11005" s="106">
        <v>36831</v>
      </c>
      <c r="Q11005" s="190">
        <v>11.5625</v>
      </c>
      <c r="R11005" s="190">
        <v>11.5625</v>
      </c>
    </row>
    <row r="11006" spans="4:18">
      <c r="D11006" s="106">
        <v>36830</v>
      </c>
      <c r="E11006" s="190">
        <v>7.75</v>
      </c>
      <c r="F11006" s="190">
        <v>7.8125</v>
      </c>
      <c r="J11006" s="106">
        <v>36830</v>
      </c>
      <c r="K11006" s="190">
        <v>27.5625</v>
      </c>
      <c r="L11006" s="190">
        <v>28.25</v>
      </c>
      <c r="P11006" s="106">
        <v>36830</v>
      </c>
      <c r="Q11006" s="190">
        <v>11.5625</v>
      </c>
      <c r="R11006" s="190">
        <v>11.5625</v>
      </c>
    </row>
    <row r="11007" spans="4:18">
      <c r="D11007" s="106">
        <v>36829</v>
      </c>
      <c r="E11007" s="190">
        <v>7.4375</v>
      </c>
      <c r="F11007" s="190">
        <v>7.75</v>
      </c>
      <c r="J11007" s="106">
        <v>36829</v>
      </c>
      <c r="K11007" s="190">
        <v>28</v>
      </c>
      <c r="L11007" s="190">
        <v>27.5625</v>
      </c>
      <c r="P11007" s="106">
        <v>36829</v>
      </c>
      <c r="Q11007" s="190">
        <v>11.5625</v>
      </c>
      <c r="R11007" s="190">
        <v>11.5625</v>
      </c>
    </row>
    <row r="11008" spans="4:18">
      <c r="D11008" s="106">
        <v>36826</v>
      </c>
      <c r="E11008" s="190">
        <v>7.25</v>
      </c>
      <c r="F11008" s="190">
        <v>7.5</v>
      </c>
      <c r="J11008" s="106">
        <v>36826</v>
      </c>
      <c r="K11008" s="190">
        <v>26.375</v>
      </c>
      <c r="L11008" s="190">
        <v>28.0625</v>
      </c>
      <c r="P11008" s="106">
        <v>36826</v>
      </c>
      <c r="Q11008" s="190">
        <v>10.75</v>
      </c>
      <c r="R11008" s="190">
        <v>11.5</v>
      </c>
    </row>
    <row r="11009" spans="4:18">
      <c r="D11009" s="106">
        <v>36825</v>
      </c>
      <c r="E11009" s="190">
        <v>6.9375</v>
      </c>
      <c r="F11009" s="190">
        <v>7.25</v>
      </c>
      <c r="J11009" s="106">
        <v>36825</v>
      </c>
      <c r="K11009" s="190">
        <v>26.125</v>
      </c>
      <c r="L11009" s="190">
        <v>27</v>
      </c>
      <c r="P11009" s="106">
        <v>36825</v>
      </c>
      <c r="Q11009" s="190">
        <v>10</v>
      </c>
      <c r="R11009" s="190">
        <v>10.5</v>
      </c>
    </row>
    <row r="11010" spans="4:18">
      <c r="D11010" s="106">
        <v>36824</v>
      </c>
      <c r="E11010" s="190">
        <v>7.0625</v>
      </c>
      <c r="F11010" s="190">
        <v>7.0468799999999998</v>
      </c>
      <c r="J11010" s="106">
        <v>36824</v>
      </c>
      <c r="K11010" s="190">
        <v>27.875</v>
      </c>
      <c r="L11010" s="190">
        <v>26.75</v>
      </c>
      <c r="P11010" s="106">
        <v>36824</v>
      </c>
      <c r="Q11010" s="190">
        <v>10.3125</v>
      </c>
      <c r="R11010" s="190">
        <v>10.3125</v>
      </c>
    </row>
    <row r="11011" spans="4:18">
      <c r="D11011" s="106">
        <v>36823</v>
      </c>
      <c r="E11011" s="190">
        <v>7.125</v>
      </c>
      <c r="F11011" s="190">
        <v>7.375</v>
      </c>
      <c r="J11011" s="106">
        <v>36823</v>
      </c>
      <c r="K11011" s="190">
        <v>26.25</v>
      </c>
      <c r="L11011" s="190">
        <v>28</v>
      </c>
      <c r="P11011" s="106">
        <v>36823</v>
      </c>
      <c r="Q11011" s="190">
        <v>10.25</v>
      </c>
      <c r="R11011" s="190">
        <v>10.3125</v>
      </c>
    </row>
    <row r="11012" spans="4:18">
      <c r="D11012" s="106">
        <v>36822</v>
      </c>
      <c r="E11012" s="190">
        <v>7.8593799999999998</v>
      </c>
      <c r="F11012" s="190">
        <v>7.1875</v>
      </c>
      <c r="J11012" s="106">
        <v>36822</v>
      </c>
      <c r="K11012" s="190">
        <v>26.875</v>
      </c>
      <c r="L11012" s="190">
        <v>26</v>
      </c>
      <c r="P11012" s="106">
        <v>36822</v>
      </c>
      <c r="Q11012" s="190">
        <v>10</v>
      </c>
      <c r="R11012" s="190">
        <v>10</v>
      </c>
    </row>
    <row r="11013" spans="4:18">
      <c r="D11013" s="106">
        <v>36819</v>
      </c>
      <c r="E11013" s="190">
        <v>7.6875</v>
      </c>
      <c r="F11013" s="190">
        <v>7.875</v>
      </c>
      <c r="J11013" s="106">
        <v>36819</v>
      </c>
      <c r="K11013" s="190">
        <v>25.3125</v>
      </c>
      <c r="L11013" s="190">
        <v>27</v>
      </c>
      <c r="P11013" s="106">
        <v>36819</v>
      </c>
      <c r="Q11013" s="190">
        <v>10.25</v>
      </c>
      <c r="R11013" s="190">
        <v>10</v>
      </c>
    </row>
    <row r="11014" spans="4:18">
      <c r="D11014" s="106">
        <v>36818</v>
      </c>
      <c r="E11014" s="190">
        <v>7</v>
      </c>
      <c r="F11014" s="190">
        <v>7.5625</v>
      </c>
      <c r="J11014" s="106">
        <v>36818</v>
      </c>
      <c r="K11014" s="190">
        <v>24</v>
      </c>
      <c r="L11014" s="190">
        <v>25.5</v>
      </c>
      <c r="P11014" s="106">
        <v>36818</v>
      </c>
      <c r="Q11014" s="190">
        <v>10</v>
      </c>
      <c r="R11014" s="190">
        <v>10</v>
      </c>
    </row>
    <row r="11015" spans="4:18">
      <c r="D11015" s="106">
        <v>36817</v>
      </c>
      <c r="E11015" s="190">
        <v>7</v>
      </c>
      <c r="F11015" s="190">
        <v>6.9375</v>
      </c>
      <c r="J11015" s="106">
        <v>36817</v>
      </c>
      <c r="K11015" s="190">
        <v>23.375</v>
      </c>
      <c r="L11015" s="190">
        <v>22.9375</v>
      </c>
      <c r="P11015" s="106">
        <v>36817</v>
      </c>
      <c r="Q11015" s="190">
        <v>10.125</v>
      </c>
      <c r="R11015" s="190">
        <v>10.0625</v>
      </c>
    </row>
    <row r="11016" spans="4:18">
      <c r="D11016" s="106">
        <v>36816</v>
      </c>
      <c r="E11016" s="190">
        <v>7</v>
      </c>
      <c r="F11016" s="190">
        <v>7.0625</v>
      </c>
      <c r="J11016" s="106">
        <v>36816</v>
      </c>
      <c r="K11016" s="190">
        <v>24.3125</v>
      </c>
      <c r="L11016" s="190">
        <v>23.75</v>
      </c>
      <c r="P11016" s="106">
        <v>36816</v>
      </c>
      <c r="Q11016" s="190">
        <v>10.375</v>
      </c>
      <c r="R11016" s="190">
        <v>10</v>
      </c>
    </row>
    <row r="11017" spans="4:18">
      <c r="D11017" s="106">
        <v>36815</v>
      </c>
      <c r="E11017" s="190">
        <v>7.375</v>
      </c>
      <c r="F11017" s="190">
        <v>6.875</v>
      </c>
      <c r="J11017" s="106">
        <v>36815</v>
      </c>
      <c r="K11017" s="190">
        <v>25.3125</v>
      </c>
      <c r="L11017" s="190">
        <v>24.5625</v>
      </c>
      <c r="P11017" s="106">
        <v>36815</v>
      </c>
      <c r="Q11017" s="190">
        <v>10.1875</v>
      </c>
      <c r="R11017" s="190">
        <v>10.375</v>
      </c>
    </row>
    <row r="11018" spans="4:18">
      <c r="D11018" s="106">
        <v>36812</v>
      </c>
      <c r="E11018" s="190">
        <v>7.0156200000000002</v>
      </c>
      <c r="F11018" s="190">
        <v>7.5</v>
      </c>
      <c r="J11018" s="106">
        <v>36812</v>
      </c>
      <c r="K11018" s="190">
        <v>23.0625</v>
      </c>
      <c r="L11018" s="190">
        <v>25.5</v>
      </c>
      <c r="P11018" s="106">
        <v>36812</v>
      </c>
      <c r="Q11018" s="190">
        <v>10.0625</v>
      </c>
      <c r="R11018" s="190">
        <v>10.0625</v>
      </c>
    </row>
    <row r="11019" spans="4:18">
      <c r="D11019" s="106">
        <v>36811</v>
      </c>
      <c r="E11019" s="190">
        <v>6.9375</v>
      </c>
      <c r="F11019" s="190">
        <v>7.25</v>
      </c>
      <c r="J11019" s="106">
        <v>36811</v>
      </c>
      <c r="K11019" s="190">
        <v>23.5</v>
      </c>
      <c r="L11019" s="190">
        <v>23.1875</v>
      </c>
      <c r="P11019" s="106">
        <v>36811</v>
      </c>
      <c r="Q11019" s="190">
        <v>10.0625</v>
      </c>
      <c r="R11019" s="190">
        <v>10.0625</v>
      </c>
    </row>
    <row r="11020" spans="4:18">
      <c r="D11020" s="106">
        <v>36810</v>
      </c>
      <c r="E11020" s="190">
        <v>7</v>
      </c>
      <c r="F11020" s="190">
        <v>7</v>
      </c>
      <c r="J11020" s="106">
        <v>36810</v>
      </c>
      <c r="K11020" s="190">
        <v>25.6875</v>
      </c>
      <c r="L11020" s="190">
        <v>23.5</v>
      </c>
      <c r="P11020" s="106">
        <v>36810</v>
      </c>
      <c r="Q11020" s="190">
        <v>10.25</v>
      </c>
      <c r="R11020" s="190">
        <v>10.0625</v>
      </c>
    </row>
    <row r="11021" spans="4:18">
      <c r="D11021" s="106">
        <v>36809</v>
      </c>
      <c r="E11021" s="190">
        <v>7.3125</v>
      </c>
      <c r="F11021" s="190">
        <v>7.1875</v>
      </c>
      <c r="J11021" s="106">
        <v>36809</v>
      </c>
      <c r="K11021" s="190">
        <v>26.25</v>
      </c>
      <c r="L11021" s="190">
        <v>25.625</v>
      </c>
      <c r="P11021" s="106">
        <v>36809</v>
      </c>
      <c r="Q11021" s="190">
        <v>10.25</v>
      </c>
      <c r="R11021" s="190">
        <v>10.375</v>
      </c>
    </row>
    <row r="11022" spans="4:18">
      <c r="D11022" s="106">
        <v>36808</v>
      </c>
      <c r="E11022" s="190">
        <v>7.375</v>
      </c>
      <c r="F11022" s="190">
        <v>7.4375</v>
      </c>
      <c r="J11022" s="106">
        <v>36808</v>
      </c>
      <c r="K11022" s="190">
        <v>26.0625</v>
      </c>
      <c r="L11022" s="190">
        <v>26.25</v>
      </c>
      <c r="P11022" s="106">
        <v>36808</v>
      </c>
      <c r="Q11022" s="190">
        <v>10.5</v>
      </c>
      <c r="R11022" s="190">
        <v>10.5</v>
      </c>
    </row>
    <row r="11023" spans="4:18">
      <c r="D11023" s="106">
        <v>36805</v>
      </c>
      <c r="E11023" s="190">
        <v>7.25</v>
      </c>
      <c r="F11023" s="190">
        <v>7.3125</v>
      </c>
      <c r="J11023" s="106">
        <v>36805</v>
      </c>
      <c r="K11023" s="190">
        <v>27.125</v>
      </c>
      <c r="L11023" s="190">
        <v>25.9375</v>
      </c>
      <c r="P11023" s="106">
        <v>36805</v>
      </c>
      <c r="Q11023" s="190">
        <v>10.75</v>
      </c>
      <c r="R11023" s="190">
        <v>10.625</v>
      </c>
    </row>
    <row r="11024" spans="4:18">
      <c r="D11024" s="106">
        <v>36804</v>
      </c>
      <c r="E11024" s="190">
        <v>7.5</v>
      </c>
      <c r="F11024" s="190">
        <v>7.375</v>
      </c>
      <c r="J11024" s="106">
        <v>36804</v>
      </c>
      <c r="K11024" s="190">
        <v>25.8125</v>
      </c>
      <c r="L11024" s="190">
        <v>26.875</v>
      </c>
      <c r="P11024" s="106">
        <v>36804</v>
      </c>
      <c r="Q11024" s="190">
        <v>11</v>
      </c>
      <c r="R11024" s="190">
        <v>11</v>
      </c>
    </row>
    <row r="11025" spans="4:18">
      <c r="D11025" s="106">
        <v>36803</v>
      </c>
      <c r="E11025" s="190">
        <v>7.1875</v>
      </c>
      <c r="F11025" s="190">
        <v>7.375</v>
      </c>
      <c r="J11025" s="106">
        <v>36803</v>
      </c>
      <c r="K11025" s="190">
        <v>25.125</v>
      </c>
      <c r="L11025" s="190">
        <v>25.5625</v>
      </c>
      <c r="P11025" s="106">
        <v>36803</v>
      </c>
      <c r="Q11025" s="190">
        <v>10.875</v>
      </c>
      <c r="R11025" s="190">
        <v>11</v>
      </c>
    </row>
    <row r="11026" spans="4:18">
      <c r="D11026" s="106">
        <v>36802</v>
      </c>
      <c r="E11026" s="190">
        <v>7.375</v>
      </c>
      <c r="F11026" s="190">
        <v>7.28125</v>
      </c>
      <c r="J11026" s="106">
        <v>36802</v>
      </c>
      <c r="K11026" s="190">
        <v>26.1875</v>
      </c>
      <c r="L11026" s="190">
        <v>24.875</v>
      </c>
      <c r="P11026" s="106">
        <v>36802</v>
      </c>
      <c r="Q11026" s="190">
        <v>11</v>
      </c>
      <c r="R11026" s="190">
        <v>11</v>
      </c>
    </row>
    <row r="11027" spans="4:18">
      <c r="D11027" s="106">
        <v>36801</v>
      </c>
      <c r="E11027" s="190">
        <v>7</v>
      </c>
      <c r="F11027" s="190">
        <v>7.25</v>
      </c>
      <c r="J11027" s="106">
        <v>36801</v>
      </c>
      <c r="K11027" s="190">
        <v>25.75</v>
      </c>
      <c r="L11027" s="190">
        <v>25.9375</v>
      </c>
      <c r="P11027" s="106">
        <v>36801</v>
      </c>
      <c r="Q11027" s="190">
        <v>11</v>
      </c>
      <c r="R11027" s="190">
        <v>10.8125</v>
      </c>
    </row>
    <row r="11028" spans="4:18">
      <c r="D11028" s="106">
        <v>36798</v>
      </c>
      <c r="E11028" s="190">
        <v>7.1875</v>
      </c>
      <c r="F11028" s="190">
        <v>7.15625</v>
      </c>
      <c r="J11028" s="106">
        <v>36798</v>
      </c>
      <c r="K11028" s="190">
        <v>25.875</v>
      </c>
      <c r="L11028" s="190">
        <v>25.5625</v>
      </c>
      <c r="P11028" s="106">
        <v>36798</v>
      </c>
      <c r="Q11028" s="190">
        <v>11</v>
      </c>
      <c r="R11028" s="190">
        <v>11</v>
      </c>
    </row>
    <row r="11029" spans="4:18">
      <c r="D11029" s="106">
        <v>36797</v>
      </c>
      <c r="E11029" s="190">
        <v>7.125</v>
      </c>
      <c r="F11029" s="190">
        <v>7.25</v>
      </c>
      <c r="J11029" s="106">
        <v>36797</v>
      </c>
      <c r="K11029" s="190">
        <v>24.0625</v>
      </c>
      <c r="L11029" s="190">
        <v>25.625</v>
      </c>
      <c r="P11029" s="106">
        <v>36797</v>
      </c>
      <c r="Q11029" s="190">
        <v>11.25</v>
      </c>
      <c r="R11029" s="190">
        <v>11.25</v>
      </c>
    </row>
    <row r="11030" spans="4:18">
      <c r="D11030" s="106">
        <v>36796</v>
      </c>
      <c r="E11030" s="190">
        <v>7.3125</v>
      </c>
      <c r="F11030" s="190">
        <v>7.125</v>
      </c>
      <c r="J11030" s="106">
        <v>36796</v>
      </c>
      <c r="K11030" s="190">
        <v>23.75</v>
      </c>
      <c r="L11030" s="190">
        <v>24.1875</v>
      </c>
      <c r="P11030" s="106">
        <v>36796</v>
      </c>
      <c r="Q11030" s="190">
        <v>11.25</v>
      </c>
      <c r="R11030" s="190">
        <v>11.25</v>
      </c>
    </row>
    <row r="11031" spans="4:18">
      <c r="D11031" s="106">
        <v>36795</v>
      </c>
      <c r="E11031" s="190">
        <v>7.1875</v>
      </c>
      <c r="F11031" s="190">
        <v>7.25</v>
      </c>
      <c r="J11031" s="106">
        <v>36795</v>
      </c>
      <c r="K11031" s="190">
        <v>24.25</v>
      </c>
      <c r="L11031" s="190">
        <v>23.6875</v>
      </c>
      <c r="P11031" s="106">
        <v>36795</v>
      </c>
      <c r="Q11031" s="190">
        <v>11.5625</v>
      </c>
      <c r="R11031" s="190">
        <v>11.4375</v>
      </c>
    </row>
    <row r="11032" spans="4:18">
      <c r="D11032" s="106">
        <v>36794</v>
      </c>
      <c r="E11032" s="190">
        <v>7.40625</v>
      </c>
      <c r="F11032" s="190">
        <v>7.1875</v>
      </c>
      <c r="J11032" s="106">
        <v>36794</v>
      </c>
      <c r="K11032" s="190">
        <v>24.25</v>
      </c>
      <c r="L11032" s="190">
        <v>24.25</v>
      </c>
      <c r="P11032" s="106">
        <v>36794</v>
      </c>
      <c r="Q11032" s="190">
        <v>11.875</v>
      </c>
      <c r="R11032" s="190">
        <v>11.625</v>
      </c>
    </row>
    <row r="11033" spans="4:18">
      <c r="D11033" s="106">
        <v>36791</v>
      </c>
      <c r="E11033" s="190">
        <v>7.125</v>
      </c>
      <c r="F11033" s="190">
        <v>7.3125</v>
      </c>
      <c r="J11033" s="106">
        <v>36791</v>
      </c>
      <c r="K11033" s="190">
        <v>23</v>
      </c>
      <c r="L11033" s="190">
        <v>24.125</v>
      </c>
      <c r="P11033" s="106">
        <v>36791</v>
      </c>
      <c r="Q11033" s="190">
        <v>12</v>
      </c>
      <c r="R11033" s="190">
        <v>12</v>
      </c>
    </row>
    <row r="11034" spans="4:18">
      <c r="D11034" s="106">
        <v>36790</v>
      </c>
      <c r="E11034" s="190">
        <v>7.375</v>
      </c>
      <c r="F11034" s="190">
        <v>7.125</v>
      </c>
      <c r="J11034" s="106">
        <v>36790</v>
      </c>
      <c r="K11034" s="190">
        <v>24.875</v>
      </c>
      <c r="L11034" s="190">
        <v>23.9375</v>
      </c>
      <c r="P11034" s="106">
        <v>36790</v>
      </c>
      <c r="Q11034" s="190">
        <v>12.25</v>
      </c>
      <c r="R11034" s="190">
        <v>12.0625</v>
      </c>
    </row>
    <row r="11035" spans="4:18">
      <c r="D11035" s="106">
        <v>36789</v>
      </c>
      <c r="E11035" s="190">
        <v>7.375</v>
      </c>
      <c r="F11035" s="190">
        <v>7.40625</v>
      </c>
      <c r="J11035" s="106">
        <v>36789</v>
      </c>
      <c r="K11035" s="190">
        <v>25.1875</v>
      </c>
      <c r="L11035" s="190">
        <v>25</v>
      </c>
      <c r="P11035" s="106">
        <v>36789</v>
      </c>
      <c r="Q11035" s="190">
        <v>12.375</v>
      </c>
      <c r="R11035" s="190">
        <v>12.0625</v>
      </c>
    </row>
    <row r="11036" spans="4:18">
      <c r="D11036" s="106">
        <v>36788</v>
      </c>
      <c r="E11036" s="190">
        <v>7.375</v>
      </c>
      <c r="F11036" s="190">
        <v>7.5</v>
      </c>
      <c r="J11036" s="106">
        <v>36788</v>
      </c>
      <c r="K11036" s="190">
        <v>25.1875</v>
      </c>
      <c r="L11036" s="190">
        <v>25.1875</v>
      </c>
      <c r="P11036" s="106">
        <v>36788</v>
      </c>
      <c r="Q11036" s="190">
        <v>12.75</v>
      </c>
      <c r="R11036" s="190">
        <v>12.375</v>
      </c>
    </row>
    <row r="11037" spans="4:18">
      <c r="D11037" s="106">
        <v>36787</v>
      </c>
      <c r="E11037" s="190">
        <v>7.5625</v>
      </c>
      <c r="F11037" s="190">
        <v>7.4375</v>
      </c>
      <c r="J11037" s="106">
        <v>36787</v>
      </c>
      <c r="K11037" s="190">
        <v>25.9375</v>
      </c>
      <c r="L11037" s="190">
        <v>24.9375</v>
      </c>
      <c r="P11037" s="106">
        <v>36787</v>
      </c>
      <c r="Q11037" s="190">
        <v>12.75</v>
      </c>
      <c r="R11037" s="190">
        <v>12.5</v>
      </c>
    </row>
    <row r="11038" spans="4:18">
      <c r="D11038" s="106">
        <v>36784</v>
      </c>
      <c r="E11038" s="190">
        <v>7.5625</v>
      </c>
      <c r="F11038" s="190">
        <v>7.625</v>
      </c>
      <c r="J11038" s="106">
        <v>36784</v>
      </c>
      <c r="K11038" s="190">
        <v>25.375</v>
      </c>
      <c r="L11038" s="190">
        <v>25.5</v>
      </c>
      <c r="P11038" s="106">
        <v>36784</v>
      </c>
      <c r="Q11038" s="190">
        <v>12.625</v>
      </c>
      <c r="R11038" s="190">
        <v>12.625</v>
      </c>
    </row>
    <row r="11039" spans="4:18">
      <c r="D11039" s="106">
        <v>36783</v>
      </c>
      <c r="E11039" s="190">
        <v>7.375</v>
      </c>
      <c r="F11039" s="190">
        <v>7.6875</v>
      </c>
      <c r="J11039" s="106">
        <v>36783</v>
      </c>
      <c r="K11039" s="190">
        <v>26.5</v>
      </c>
      <c r="L11039" s="190">
        <v>26.1875</v>
      </c>
      <c r="P11039" s="106">
        <v>36783</v>
      </c>
      <c r="Q11039" s="190">
        <v>12.125</v>
      </c>
      <c r="R11039" s="190">
        <v>12.5</v>
      </c>
    </row>
    <row r="11040" spans="4:18">
      <c r="D11040" s="106">
        <v>36782</v>
      </c>
      <c r="E11040" s="190">
        <v>7.53125</v>
      </c>
      <c r="F11040" s="190">
        <v>7.4375</v>
      </c>
      <c r="J11040" s="106">
        <v>36782</v>
      </c>
      <c r="K11040" s="190">
        <v>25.9375</v>
      </c>
      <c r="L11040" s="190">
        <v>26.4375</v>
      </c>
      <c r="P11040" s="106">
        <v>36782</v>
      </c>
      <c r="Q11040" s="190">
        <v>12</v>
      </c>
      <c r="R11040" s="190">
        <v>12</v>
      </c>
    </row>
    <row r="11041" spans="4:18">
      <c r="D11041" s="106">
        <v>36781</v>
      </c>
      <c r="E11041" s="190">
        <v>7.875</v>
      </c>
      <c r="F11041" s="190">
        <v>7.6875</v>
      </c>
      <c r="J11041" s="106">
        <v>36781</v>
      </c>
      <c r="K11041" s="190">
        <v>27.375</v>
      </c>
      <c r="L11041" s="190">
        <v>26.9375</v>
      </c>
      <c r="P11041" s="106">
        <v>36781</v>
      </c>
      <c r="Q11041" s="190">
        <v>11.875</v>
      </c>
      <c r="R11041" s="190">
        <v>11.75</v>
      </c>
    </row>
    <row r="11042" spans="4:18">
      <c r="D11042" s="106">
        <v>36780</v>
      </c>
      <c r="E11042" s="190">
        <v>7.875</v>
      </c>
      <c r="F11042" s="190">
        <v>7.96875</v>
      </c>
      <c r="J11042" s="106">
        <v>36780</v>
      </c>
      <c r="K11042" s="190">
        <v>27.75</v>
      </c>
      <c r="L11042" s="190">
        <v>26.875</v>
      </c>
      <c r="P11042" s="106">
        <v>36780</v>
      </c>
      <c r="Q11042" s="190">
        <v>11.875</v>
      </c>
      <c r="R11042" s="190">
        <v>11.875</v>
      </c>
    </row>
    <row r="11043" spans="4:18">
      <c r="D11043" s="106">
        <v>36777</v>
      </c>
      <c r="E11043" s="190">
        <v>7.875</v>
      </c>
      <c r="F11043" s="190">
        <v>8</v>
      </c>
      <c r="J11043" s="106">
        <v>36777</v>
      </c>
      <c r="K11043" s="190">
        <v>28.25</v>
      </c>
      <c r="L11043" s="190">
        <v>27.8125</v>
      </c>
      <c r="P11043" s="106">
        <v>36777</v>
      </c>
      <c r="Q11043" s="190">
        <v>11.625</v>
      </c>
      <c r="R11043" s="190">
        <v>11.875</v>
      </c>
    </row>
    <row r="11044" spans="4:18">
      <c r="D11044" s="106">
        <v>36776</v>
      </c>
      <c r="E11044" s="190">
        <v>7.8125</v>
      </c>
      <c r="F11044" s="190">
        <v>7.96875</v>
      </c>
      <c r="J11044" s="106">
        <v>36776</v>
      </c>
      <c r="K11044" s="190">
        <v>29.25</v>
      </c>
      <c r="L11044" s="190">
        <v>28.1875</v>
      </c>
      <c r="P11044" s="106">
        <v>36776</v>
      </c>
      <c r="Q11044" s="190">
        <v>11.75</v>
      </c>
      <c r="R11044" s="190">
        <v>11.75</v>
      </c>
    </row>
    <row r="11045" spans="4:18">
      <c r="D11045" s="106">
        <v>36775</v>
      </c>
      <c r="E11045" s="190">
        <v>7.8125</v>
      </c>
      <c r="F11045" s="190">
        <v>7.875</v>
      </c>
      <c r="J11045" s="106">
        <v>36775</v>
      </c>
      <c r="K11045" s="190">
        <v>29.375</v>
      </c>
      <c r="L11045" s="190">
        <v>28.6875</v>
      </c>
      <c r="P11045" s="106">
        <v>36775</v>
      </c>
      <c r="Q11045" s="190">
        <v>11.75</v>
      </c>
      <c r="R11045" s="190">
        <v>11.75</v>
      </c>
    </row>
    <row r="11046" spans="4:18">
      <c r="D11046" s="106">
        <v>36774</v>
      </c>
      <c r="E11046" s="190">
        <v>7.71875</v>
      </c>
      <c r="F11046" s="190">
        <v>7.9375</v>
      </c>
      <c r="J11046" s="106">
        <v>36774</v>
      </c>
      <c r="K11046" s="190">
        <v>29.625</v>
      </c>
      <c r="L11046" s="190">
        <v>29.4375</v>
      </c>
      <c r="P11046" s="106">
        <v>36774</v>
      </c>
      <c r="Q11046" s="190">
        <v>11.875</v>
      </c>
      <c r="R11046" s="190">
        <v>11.75</v>
      </c>
    </row>
    <row r="11047" spans="4:18">
      <c r="D11047" s="106">
        <v>36770</v>
      </c>
      <c r="E11047" s="190">
        <v>7.65625</v>
      </c>
      <c r="F11047" s="190">
        <v>7.75</v>
      </c>
      <c r="J11047" s="106">
        <v>36770</v>
      </c>
      <c r="K11047" s="190">
        <v>28.1875</v>
      </c>
      <c r="L11047" s="190">
        <v>29.8125</v>
      </c>
      <c r="P11047" s="106">
        <v>36770</v>
      </c>
      <c r="Q11047" s="190">
        <v>11.625</v>
      </c>
      <c r="R11047" s="190">
        <v>11.625</v>
      </c>
    </row>
    <row r="11048" spans="4:18">
      <c r="D11048" s="106">
        <v>36769</v>
      </c>
      <c r="E11048" s="190">
        <v>6.84375</v>
      </c>
      <c r="F11048" s="190">
        <v>8</v>
      </c>
      <c r="J11048" s="106">
        <v>36769</v>
      </c>
      <c r="K11048" s="190">
        <v>28</v>
      </c>
      <c r="L11048" s="190">
        <v>27.9375</v>
      </c>
      <c r="P11048" s="106">
        <v>36769</v>
      </c>
      <c r="Q11048" s="190">
        <v>11.5</v>
      </c>
      <c r="R11048" s="190">
        <v>11.625</v>
      </c>
    </row>
    <row r="11049" spans="4:18">
      <c r="D11049" s="106">
        <v>36768</v>
      </c>
      <c r="E11049" s="190">
        <v>6.5</v>
      </c>
      <c r="F11049" s="190">
        <v>6.6875</v>
      </c>
      <c r="J11049" s="106">
        <v>36768</v>
      </c>
      <c r="K11049" s="190">
        <v>26.0625</v>
      </c>
      <c r="L11049" s="190">
        <v>27.125</v>
      </c>
      <c r="P11049" s="106">
        <v>36768</v>
      </c>
      <c r="Q11049" s="190">
        <v>11.5</v>
      </c>
      <c r="R11049" s="190">
        <v>11.625</v>
      </c>
    </row>
    <row r="11050" spans="4:18">
      <c r="D11050" s="106">
        <v>36767</v>
      </c>
      <c r="E11050" s="190">
        <v>6.375</v>
      </c>
      <c r="F11050" s="190">
        <v>6.5</v>
      </c>
      <c r="J11050" s="106">
        <v>36767</v>
      </c>
      <c r="K11050" s="190">
        <v>25.75</v>
      </c>
      <c r="L11050" s="190">
        <v>26</v>
      </c>
      <c r="P11050" s="106">
        <v>36767</v>
      </c>
      <c r="Q11050" s="190">
        <v>11.625</v>
      </c>
      <c r="R11050" s="190">
        <v>11.625</v>
      </c>
    </row>
    <row r="11051" spans="4:18">
      <c r="D11051" s="106">
        <v>36766</v>
      </c>
      <c r="E11051" s="190">
        <v>6.1875</v>
      </c>
      <c r="F11051" s="190">
        <v>6.4375</v>
      </c>
      <c r="J11051" s="106">
        <v>36766</v>
      </c>
      <c r="K11051" s="190">
        <v>26</v>
      </c>
      <c r="L11051" s="190">
        <v>25.875</v>
      </c>
      <c r="P11051" s="106">
        <v>36766</v>
      </c>
      <c r="Q11051" s="190">
        <v>11.625</v>
      </c>
      <c r="R11051" s="190">
        <v>11.625</v>
      </c>
    </row>
    <row r="11052" spans="4:18">
      <c r="D11052" s="106">
        <v>36763</v>
      </c>
      <c r="E11052" s="190">
        <v>6.0625</v>
      </c>
      <c r="F11052" s="190">
        <v>6.1875</v>
      </c>
      <c r="J11052" s="106">
        <v>36763</v>
      </c>
      <c r="K11052" s="190">
        <v>25.25</v>
      </c>
      <c r="L11052" s="190">
        <v>26.25</v>
      </c>
      <c r="P11052" s="106">
        <v>36763</v>
      </c>
      <c r="Q11052" s="190">
        <v>11.75</v>
      </c>
      <c r="R11052" s="190">
        <v>11.75</v>
      </c>
    </row>
    <row r="11053" spans="4:18">
      <c r="D11053" s="106">
        <v>36762</v>
      </c>
      <c r="E11053" s="190">
        <v>6</v>
      </c>
      <c r="F11053" s="190">
        <v>6</v>
      </c>
      <c r="J11053" s="106">
        <v>36762</v>
      </c>
      <c r="K11053" s="190">
        <v>24.5</v>
      </c>
      <c r="L11053" s="190">
        <v>25.5</v>
      </c>
      <c r="P11053" s="106">
        <v>36762</v>
      </c>
      <c r="Q11053" s="190">
        <v>11.75</v>
      </c>
      <c r="R11053" s="190">
        <v>11.75</v>
      </c>
    </row>
    <row r="11054" spans="4:18">
      <c r="D11054" s="106">
        <v>36761</v>
      </c>
      <c r="E11054" s="190">
        <v>5.9375</v>
      </c>
      <c r="F11054" s="190">
        <v>6</v>
      </c>
      <c r="J11054" s="106">
        <v>36761</v>
      </c>
      <c r="K11054" s="190">
        <v>24.375</v>
      </c>
      <c r="L11054" s="190">
        <v>24.5</v>
      </c>
      <c r="P11054" s="106">
        <v>36761</v>
      </c>
      <c r="Q11054" s="190">
        <v>11.625</v>
      </c>
      <c r="R11054" s="190">
        <v>11.625</v>
      </c>
    </row>
    <row r="11055" spans="4:18">
      <c r="D11055" s="106">
        <v>36760</v>
      </c>
      <c r="E11055" s="190">
        <v>6</v>
      </c>
      <c r="F11055" s="190">
        <v>6.0625</v>
      </c>
      <c r="J11055" s="106">
        <v>36760</v>
      </c>
      <c r="K11055" s="190">
        <v>25.625</v>
      </c>
      <c r="L11055" s="190">
        <v>24.5</v>
      </c>
      <c r="P11055" s="106">
        <v>36760</v>
      </c>
      <c r="Q11055" s="190">
        <v>11.625</v>
      </c>
      <c r="R11055" s="190">
        <v>11.625</v>
      </c>
    </row>
    <row r="11056" spans="4:18">
      <c r="D11056" s="106">
        <v>36759</v>
      </c>
      <c r="E11056" s="190">
        <v>5.96875</v>
      </c>
      <c r="F11056" s="190">
        <v>5.875</v>
      </c>
      <c r="J11056" s="106">
        <v>36759</v>
      </c>
      <c r="K11056" s="190">
        <v>25.125</v>
      </c>
      <c r="L11056" s="190">
        <v>25.875</v>
      </c>
      <c r="P11056" s="106">
        <v>36759</v>
      </c>
      <c r="Q11056" s="190">
        <v>11.625</v>
      </c>
      <c r="R11056" s="190">
        <v>11.625</v>
      </c>
    </row>
    <row r="11057" spans="4:18">
      <c r="D11057" s="106">
        <v>36756</v>
      </c>
      <c r="E11057" s="190">
        <v>6</v>
      </c>
      <c r="F11057" s="190">
        <v>6</v>
      </c>
      <c r="J11057" s="106">
        <v>36756</v>
      </c>
      <c r="K11057" s="190">
        <v>25.0625</v>
      </c>
      <c r="L11057" s="190">
        <v>24.9375</v>
      </c>
      <c r="P11057" s="106">
        <v>36756</v>
      </c>
      <c r="Q11057" s="190">
        <v>11.75</v>
      </c>
      <c r="R11057" s="190">
        <v>11.625</v>
      </c>
    </row>
    <row r="11058" spans="4:18">
      <c r="D11058" s="106">
        <v>36755</v>
      </c>
      <c r="E11058" s="190">
        <v>5.8125</v>
      </c>
      <c r="F11058" s="190">
        <v>6.25</v>
      </c>
      <c r="J11058" s="106">
        <v>36755</v>
      </c>
      <c r="K11058" s="190">
        <v>25.75</v>
      </c>
      <c r="L11058" s="190">
        <v>25</v>
      </c>
      <c r="P11058" s="106">
        <v>36755</v>
      </c>
      <c r="Q11058" s="190">
        <v>11.875</v>
      </c>
      <c r="R11058" s="190">
        <v>11.75</v>
      </c>
    </row>
    <row r="11059" spans="4:18">
      <c r="D11059" s="106">
        <v>36754</v>
      </c>
      <c r="E11059" s="190">
        <v>6</v>
      </c>
      <c r="F11059" s="190">
        <v>5.875</v>
      </c>
      <c r="J11059" s="106">
        <v>36754</v>
      </c>
      <c r="K11059" s="190">
        <v>26.625</v>
      </c>
      <c r="L11059" s="190">
        <v>26</v>
      </c>
      <c r="P11059" s="106">
        <v>36754</v>
      </c>
      <c r="Q11059" s="190">
        <v>11.4375</v>
      </c>
      <c r="R11059" s="190">
        <v>11.75</v>
      </c>
    </row>
    <row r="11060" spans="4:18">
      <c r="D11060" s="106">
        <v>36753</v>
      </c>
      <c r="E11060" s="190">
        <v>5.875</v>
      </c>
      <c r="F11060" s="190">
        <v>5.875</v>
      </c>
      <c r="J11060" s="106">
        <v>36753</v>
      </c>
      <c r="K11060" s="190">
        <v>26.625</v>
      </c>
      <c r="L11060" s="190">
        <v>26.5</v>
      </c>
      <c r="P11060" s="106">
        <v>36753</v>
      </c>
      <c r="Q11060" s="190">
        <v>11.1875</v>
      </c>
      <c r="R11060" s="190">
        <v>11.1875</v>
      </c>
    </row>
    <row r="11061" spans="4:18">
      <c r="D11061" s="106">
        <v>36752</v>
      </c>
      <c r="E11061" s="190">
        <v>5.8125</v>
      </c>
      <c r="F11061" s="190">
        <v>5.8125</v>
      </c>
      <c r="J11061" s="106">
        <v>36752</v>
      </c>
      <c r="K11061" s="190">
        <v>27.4375</v>
      </c>
      <c r="L11061" s="190">
        <v>26.625</v>
      </c>
      <c r="P11061" s="106">
        <v>36752</v>
      </c>
      <c r="Q11061" s="190">
        <v>11.3125</v>
      </c>
      <c r="R11061" s="190">
        <v>11.3125</v>
      </c>
    </row>
    <row r="11062" spans="4:18">
      <c r="D11062" s="106">
        <v>36749</v>
      </c>
      <c r="E11062" s="190">
        <v>5.625</v>
      </c>
      <c r="F11062" s="190">
        <v>5.8125</v>
      </c>
      <c r="J11062" s="106">
        <v>36749</v>
      </c>
      <c r="K11062" s="190">
        <v>28</v>
      </c>
      <c r="L11062" s="190">
        <v>27.4375</v>
      </c>
      <c r="P11062" s="106">
        <v>36749</v>
      </c>
      <c r="Q11062" s="190">
        <v>11.5</v>
      </c>
      <c r="R11062" s="190">
        <v>11.5</v>
      </c>
    </row>
    <row r="11063" spans="4:18">
      <c r="D11063" s="106">
        <v>36748</v>
      </c>
      <c r="E11063" s="190">
        <v>5.875</v>
      </c>
      <c r="F11063" s="190">
        <v>5.75</v>
      </c>
      <c r="J11063" s="106">
        <v>36748</v>
      </c>
      <c r="K11063" s="190">
        <v>28.0625</v>
      </c>
      <c r="L11063" s="190">
        <v>28</v>
      </c>
      <c r="P11063" s="106">
        <v>36748</v>
      </c>
      <c r="Q11063" s="190">
        <v>11.75</v>
      </c>
      <c r="R11063" s="190">
        <v>11.75</v>
      </c>
    </row>
    <row r="11064" spans="4:18">
      <c r="D11064" s="106">
        <v>36747</v>
      </c>
      <c r="E11064" s="190">
        <v>5.75</v>
      </c>
      <c r="F11064" s="190">
        <v>6</v>
      </c>
      <c r="J11064" s="106">
        <v>36747</v>
      </c>
      <c r="K11064" s="190">
        <v>29.1875</v>
      </c>
      <c r="L11064" s="190">
        <v>28.0625</v>
      </c>
      <c r="P11064" s="106">
        <v>36747</v>
      </c>
      <c r="Q11064" s="190">
        <v>11.75</v>
      </c>
      <c r="R11064" s="190">
        <v>11.75</v>
      </c>
    </row>
    <row r="11065" spans="4:18">
      <c r="D11065" s="106">
        <v>36746</v>
      </c>
      <c r="E11065" s="190">
        <v>6.0625</v>
      </c>
      <c r="F11065" s="190">
        <v>5.875</v>
      </c>
      <c r="J11065" s="106">
        <v>36746</v>
      </c>
      <c r="K11065" s="190">
        <v>29.1875</v>
      </c>
      <c r="L11065" s="190">
        <v>28.9375</v>
      </c>
      <c r="P11065" s="106">
        <v>36746</v>
      </c>
      <c r="Q11065" s="190">
        <v>11.3125</v>
      </c>
      <c r="R11065" s="190">
        <v>11.75</v>
      </c>
    </row>
    <row r="11066" spans="4:18">
      <c r="D11066" s="106">
        <v>36745</v>
      </c>
      <c r="E11066" s="190">
        <v>6</v>
      </c>
      <c r="F11066" s="190">
        <v>6</v>
      </c>
      <c r="J11066" s="106">
        <v>36745</v>
      </c>
      <c r="K11066" s="190">
        <v>28.5</v>
      </c>
      <c r="L11066" s="190">
        <v>29.4375</v>
      </c>
      <c r="P11066" s="106">
        <v>36745</v>
      </c>
      <c r="Q11066" s="190">
        <v>11.5</v>
      </c>
      <c r="R11066" s="190">
        <v>11.375</v>
      </c>
    </row>
    <row r="11067" spans="4:18">
      <c r="D11067" s="106">
        <v>36742</v>
      </c>
      <c r="E11067" s="190">
        <v>5.71875</v>
      </c>
      <c r="F11067" s="190">
        <v>6</v>
      </c>
      <c r="J11067" s="106">
        <v>36742</v>
      </c>
      <c r="K11067" s="190">
        <v>28.4375</v>
      </c>
      <c r="L11067" s="190">
        <v>28.5</v>
      </c>
      <c r="P11067" s="106">
        <v>36742</v>
      </c>
      <c r="Q11067" s="190">
        <v>11.0625</v>
      </c>
      <c r="R11067" s="190">
        <v>11.125</v>
      </c>
    </row>
    <row r="11068" spans="4:18">
      <c r="D11068" s="106">
        <v>36741</v>
      </c>
      <c r="E11068" s="190">
        <v>5.25</v>
      </c>
      <c r="F11068" s="190">
        <v>5.625</v>
      </c>
      <c r="J11068" s="106">
        <v>36741</v>
      </c>
      <c r="K11068" s="190">
        <v>28.25</v>
      </c>
      <c r="L11068" s="190">
        <v>28.375</v>
      </c>
      <c r="P11068" s="106">
        <v>36741</v>
      </c>
      <c r="Q11068" s="190">
        <v>11</v>
      </c>
      <c r="R11068" s="190">
        <v>11</v>
      </c>
    </row>
    <row r="11069" spans="4:18">
      <c r="D11069" s="106">
        <v>36740</v>
      </c>
      <c r="E11069" s="190">
        <v>5.0625</v>
      </c>
      <c r="F11069" s="190">
        <v>5.0625</v>
      </c>
      <c r="J11069" s="106">
        <v>36740</v>
      </c>
      <c r="K11069" s="190">
        <v>27.625</v>
      </c>
      <c r="L11069" s="190">
        <v>28.1875</v>
      </c>
      <c r="P11069" s="106">
        <v>36740</v>
      </c>
      <c r="Q11069" s="190">
        <v>10.75</v>
      </c>
      <c r="R11069" s="190">
        <v>10.75</v>
      </c>
    </row>
    <row r="11070" spans="4:18">
      <c r="D11070" s="106">
        <v>36739</v>
      </c>
      <c r="E11070" s="190">
        <v>5.0625</v>
      </c>
      <c r="F11070" s="190">
        <v>5.25</v>
      </c>
      <c r="J11070" s="106">
        <v>36739</v>
      </c>
      <c r="K11070" s="190">
        <v>26.375</v>
      </c>
      <c r="L11070" s="190">
        <v>27.75</v>
      </c>
      <c r="P11070" s="106">
        <v>36739</v>
      </c>
      <c r="Q11070" s="190">
        <v>10.625</v>
      </c>
      <c r="R11070" s="190">
        <v>10.625</v>
      </c>
    </row>
    <row r="11071" spans="4:18">
      <c r="D11071" s="106">
        <v>36738</v>
      </c>
      <c r="E11071" s="190">
        <v>5.375</v>
      </c>
      <c r="F11071" s="190">
        <v>5.25</v>
      </c>
      <c r="J11071" s="106">
        <v>36738</v>
      </c>
      <c r="K11071" s="190">
        <v>26.875</v>
      </c>
      <c r="L11071" s="190">
        <v>26.25</v>
      </c>
      <c r="P11071" s="106">
        <v>36738</v>
      </c>
      <c r="Q11071" s="190">
        <v>10.75</v>
      </c>
      <c r="R11071" s="190">
        <v>10.625</v>
      </c>
    </row>
    <row r="11072" spans="4:18">
      <c r="D11072" s="106">
        <v>36735</v>
      </c>
      <c r="E11072" s="190">
        <v>5.625</v>
      </c>
      <c r="F11072" s="190">
        <v>5</v>
      </c>
      <c r="J11072" s="106">
        <v>36735</v>
      </c>
      <c r="K11072" s="190">
        <v>27.75</v>
      </c>
      <c r="L11072" s="190">
        <v>26.8125</v>
      </c>
      <c r="P11072" s="106">
        <v>36735</v>
      </c>
      <c r="Q11072" s="190">
        <v>10.875</v>
      </c>
      <c r="R11072" s="190">
        <v>10.875</v>
      </c>
    </row>
    <row r="11073" spans="4:18">
      <c r="D11073" s="106">
        <v>36734</v>
      </c>
      <c r="E11073" s="190">
        <v>5.5625</v>
      </c>
      <c r="F11073" s="190">
        <v>5.6875</v>
      </c>
      <c r="J11073" s="106">
        <v>36734</v>
      </c>
      <c r="K11073" s="190">
        <v>28.375</v>
      </c>
      <c r="L11073" s="190">
        <v>27.5</v>
      </c>
      <c r="P11073" s="106">
        <v>36734</v>
      </c>
      <c r="Q11073" s="190">
        <v>10.875</v>
      </c>
      <c r="R11073" s="190">
        <v>10.875</v>
      </c>
    </row>
    <row r="11074" spans="4:18">
      <c r="D11074" s="106">
        <v>36733</v>
      </c>
      <c r="E11074" s="190">
        <v>5.625</v>
      </c>
      <c r="F11074" s="190">
        <v>5.6875</v>
      </c>
      <c r="J11074" s="106">
        <v>36733</v>
      </c>
      <c r="K11074" s="190">
        <v>28.5</v>
      </c>
      <c r="L11074" s="190">
        <v>28.625</v>
      </c>
      <c r="P11074" s="106">
        <v>36733</v>
      </c>
      <c r="Q11074" s="190">
        <v>11</v>
      </c>
      <c r="R11074" s="190">
        <v>10.875</v>
      </c>
    </row>
    <row r="11075" spans="4:18">
      <c r="D11075" s="106">
        <v>36732</v>
      </c>
      <c r="E11075" s="190">
        <v>6.1718799999999998</v>
      </c>
      <c r="F11075" s="190">
        <v>5.75</v>
      </c>
      <c r="J11075" s="106">
        <v>36732</v>
      </c>
      <c r="K11075" s="190">
        <v>28.125</v>
      </c>
      <c r="L11075" s="190">
        <v>28.5</v>
      </c>
      <c r="P11075" s="106">
        <v>36732</v>
      </c>
      <c r="Q11075" s="190">
        <v>10.875</v>
      </c>
      <c r="R11075" s="190">
        <v>11</v>
      </c>
    </row>
    <row r="11076" spans="4:18">
      <c r="D11076" s="106">
        <v>36731</v>
      </c>
      <c r="E11076" s="190">
        <v>6.3125</v>
      </c>
      <c r="F11076" s="190">
        <v>6</v>
      </c>
      <c r="J11076" s="106">
        <v>36731</v>
      </c>
      <c r="K11076" s="190">
        <v>28.3125</v>
      </c>
      <c r="L11076" s="190">
        <v>27.9375</v>
      </c>
      <c r="P11076" s="106">
        <v>36731</v>
      </c>
      <c r="Q11076" s="190">
        <v>11</v>
      </c>
      <c r="R11076" s="190">
        <v>10.9375</v>
      </c>
    </row>
    <row r="11077" spans="4:18">
      <c r="D11077" s="106">
        <v>36728</v>
      </c>
      <c r="E11077" s="190">
        <v>6</v>
      </c>
      <c r="F11077" s="190">
        <v>6.25</v>
      </c>
      <c r="J11077" s="106">
        <v>36728</v>
      </c>
      <c r="K11077" s="190">
        <v>29.125</v>
      </c>
      <c r="L11077" s="190">
        <v>28.25</v>
      </c>
      <c r="P11077" s="106">
        <v>36728</v>
      </c>
      <c r="Q11077" s="190">
        <v>11</v>
      </c>
      <c r="R11077" s="190">
        <v>10.875</v>
      </c>
    </row>
    <row r="11078" spans="4:18">
      <c r="D11078" s="106">
        <v>36727</v>
      </c>
      <c r="E11078" s="190">
        <v>5.9375</v>
      </c>
      <c r="F11078" s="190">
        <v>6.1875</v>
      </c>
      <c r="J11078" s="106">
        <v>36727</v>
      </c>
      <c r="K11078" s="190">
        <v>29.5</v>
      </c>
      <c r="L11078" s="190">
        <v>29.0625</v>
      </c>
      <c r="P11078" s="106">
        <v>36727</v>
      </c>
      <c r="Q11078" s="190">
        <v>10</v>
      </c>
      <c r="R11078" s="190">
        <v>10.875</v>
      </c>
    </row>
    <row r="11079" spans="4:18">
      <c r="D11079" s="106">
        <v>36726</v>
      </c>
      <c r="E11079" s="190">
        <v>5.9375</v>
      </c>
      <c r="F11079" s="190">
        <v>6</v>
      </c>
      <c r="J11079" s="106">
        <v>36726</v>
      </c>
      <c r="K11079" s="190">
        <v>29.0625</v>
      </c>
      <c r="L11079" s="190">
        <v>29.5</v>
      </c>
      <c r="P11079" s="106">
        <v>36726</v>
      </c>
      <c r="Q11079" s="190">
        <v>9.625</v>
      </c>
      <c r="R11079" s="190">
        <v>9.75</v>
      </c>
    </row>
    <row r="11080" spans="4:18">
      <c r="D11080" s="106">
        <v>36725</v>
      </c>
      <c r="E11080" s="190">
        <v>6.25</v>
      </c>
      <c r="F11080" s="190">
        <v>5.875</v>
      </c>
      <c r="J11080" s="106">
        <v>36725</v>
      </c>
      <c r="K11080" s="190">
        <v>29.875</v>
      </c>
      <c r="L11080" s="190">
        <v>29</v>
      </c>
      <c r="P11080" s="106">
        <v>36725</v>
      </c>
      <c r="Q11080" s="190">
        <v>9.375</v>
      </c>
      <c r="R11080" s="190">
        <v>9.5</v>
      </c>
    </row>
    <row r="11081" spans="4:18">
      <c r="D11081" s="106">
        <v>36724</v>
      </c>
      <c r="E11081" s="190">
        <v>5.9375</v>
      </c>
      <c r="F11081" s="190">
        <v>6.4375</v>
      </c>
      <c r="J11081" s="106">
        <v>36724</v>
      </c>
      <c r="K11081" s="190">
        <v>29.8125</v>
      </c>
      <c r="L11081" s="190">
        <v>29.875</v>
      </c>
      <c r="P11081" s="106">
        <v>36724</v>
      </c>
      <c r="Q11081" s="190">
        <v>9.5</v>
      </c>
      <c r="R11081" s="190">
        <v>9.5</v>
      </c>
    </row>
    <row r="11082" spans="4:18">
      <c r="D11082" s="106">
        <v>36721</v>
      </c>
      <c r="E11082" s="190">
        <v>5.75</v>
      </c>
      <c r="F11082" s="190">
        <v>5.9375</v>
      </c>
      <c r="J11082" s="106">
        <v>36721</v>
      </c>
      <c r="K11082" s="190">
        <v>29.625</v>
      </c>
      <c r="L11082" s="190">
        <v>29.9375</v>
      </c>
      <c r="P11082" s="106">
        <v>36721</v>
      </c>
      <c r="Q11082" s="190">
        <v>9.5</v>
      </c>
      <c r="R11082" s="190">
        <v>9.5625</v>
      </c>
    </row>
    <row r="11083" spans="4:18">
      <c r="D11083" s="106">
        <v>36720</v>
      </c>
      <c r="E11083" s="190">
        <v>5.75</v>
      </c>
      <c r="F11083" s="190">
        <v>6</v>
      </c>
      <c r="J11083" s="106">
        <v>36720</v>
      </c>
      <c r="K11083" s="190">
        <v>28.5</v>
      </c>
      <c r="L11083" s="190">
        <v>29.625</v>
      </c>
      <c r="P11083" s="106">
        <v>36720</v>
      </c>
      <c r="Q11083" s="190">
        <v>9.625</v>
      </c>
      <c r="R11083" s="190">
        <v>9.625</v>
      </c>
    </row>
    <row r="11084" spans="4:18">
      <c r="D11084" s="106">
        <v>36719</v>
      </c>
      <c r="E11084" s="190">
        <v>5.5</v>
      </c>
      <c r="F11084" s="190">
        <v>5.9375</v>
      </c>
      <c r="J11084" s="106">
        <v>36719</v>
      </c>
      <c r="K11084" s="190">
        <v>27.625</v>
      </c>
      <c r="L11084" s="190">
        <v>28.5625</v>
      </c>
      <c r="P11084" s="106">
        <v>36719</v>
      </c>
      <c r="Q11084" s="190">
        <v>9.625</v>
      </c>
      <c r="R11084" s="190">
        <v>9.625</v>
      </c>
    </row>
    <row r="11085" spans="4:18">
      <c r="D11085" s="106">
        <v>36718</v>
      </c>
      <c r="E11085" s="190">
        <v>5.5</v>
      </c>
      <c r="F11085" s="190">
        <v>5.5</v>
      </c>
      <c r="J11085" s="106">
        <v>36718</v>
      </c>
      <c r="K11085" s="190">
        <v>27.375</v>
      </c>
      <c r="L11085" s="190">
        <v>27.5</v>
      </c>
      <c r="P11085" s="106">
        <v>36718</v>
      </c>
      <c r="Q11085" s="190">
        <v>9.5</v>
      </c>
      <c r="R11085" s="190">
        <v>9.5</v>
      </c>
    </row>
    <row r="11086" spans="4:18">
      <c r="D11086" s="106">
        <v>36717</v>
      </c>
      <c r="E11086" s="190">
        <v>5.4375</v>
      </c>
      <c r="F11086" s="190">
        <v>5.5</v>
      </c>
      <c r="J11086" s="106">
        <v>36717</v>
      </c>
      <c r="K11086" s="190">
        <v>27</v>
      </c>
      <c r="L11086" s="190">
        <v>27.375</v>
      </c>
      <c r="P11086" s="106">
        <v>36717</v>
      </c>
      <c r="Q11086" s="190">
        <v>9.5</v>
      </c>
      <c r="R11086" s="190">
        <v>9.5</v>
      </c>
    </row>
    <row r="11087" spans="4:18">
      <c r="D11087" s="106">
        <v>36714</v>
      </c>
      <c r="E11087" s="190">
        <v>5.0625</v>
      </c>
      <c r="F11087" s="190">
        <v>5.4375</v>
      </c>
      <c r="J11087" s="106">
        <v>36714</v>
      </c>
      <c r="K11087" s="190">
        <v>27.875</v>
      </c>
      <c r="L11087" s="190">
        <v>27</v>
      </c>
      <c r="P11087" s="106">
        <v>36714</v>
      </c>
      <c r="Q11087" s="190">
        <v>9.75</v>
      </c>
      <c r="R11087" s="190">
        <v>9.5</v>
      </c>
    </row>
    <row r="11088" spans="4:18">
      <c r="D11088" s="106">
        <v>36713</v>
      </c>
      <c r="E11088" s="190">
        <v>4.75</v>
      </c>
      <c r="F11088" s="190">
        <v>5</v>
      </c>
      <c r="J11088" s="106">
        <v>36713</v>
      </c>
      <c r="K11088" s="190">
        <v>25.125</v>
      </c>
      <c r="L11088" s="190">
        <v>26.9375</v>
      </c>
      <c r="P11088" s="106">
        <v>36713</v>
      </c>
      <c r="Q11088" s="190">
        <v>9.5</v>
      </c>
      <c r="R11088" s="190">
        <v>9.5625</v>
      </c>
    </row>
    <row r="11089" spans="4:18">
      <c r="D11089" s="106">
        <v>36712</v>
      </c>
      <c r="E11089" s="190">
        <v>4.75</v>
      </c>
      <c r="F11089" s="190">
        <v>4.625</v>
      </c>
      <c r="J11089" s="106">
        <v>36712</v>
      </c>
      <c r="K11089" s="190">
        <v>25.375</v>
      </c>
      <c r="L11089" s="190">
        <v>24.9375</v>
      </c>
      <c r="P11089" s="106">
        <v>36712</v>
      </c>
      <c r="Q11089" s="190">
        <v>9.625</v>
      </c>
      <c r="R11089" s="190">
        <v>9.625</v>
      </c>
    </row>
    <row r="11090" spans="4:18">
      <c r="D11090" s="106">
        <v>36710</v>
      </c>
      <c r="E11090" s="190">
        <v>5</v>
      </c>
      <c r="F11090" s="190">
        <v>4.875</v>
      </c>
      <c r="J11090" s="106">
        <v>36710</v>
      </c>
      <c r="K11090" s="190">
        <v>25.9375</v>
      </c>
      <c r="L11090" s="190">
        <v>25.125</v>
      </c>
      <c r="P11090" s="106">
        <v>36710</v>
      </c>
      <c r="Q11090" s="190">
        <v>9.625</v>
      </c>
      <c r="R11090" s="190">
        <v>9.625</v>
      </c>
    </row>
    <row r="11091" spans="4:18">
      <c r="D11091" s="106">
        <v>36707</v>
      </c>
      <c r="E11091" s="190">
        <v>5</v>
      </c>
      <c r="F11091" s="190">
        <v>5.125</v>
      </c>
      <c r="J11091" s="106">
        <v>36707</v>
      </c>
      <c r="K11091" s="190">
        <v>25.375</v>
      </c>
      <c r="L11091" s="190">
        <v>25.84375</v>
      </c>
      <c r="P11091" s="106">
        <v>36707</v>
      </c>
      <c r="Q11091" s="190">
        <v>9.75</v>
      </c>
      <c r="R11091" s="190">
        <v>9.4375</v>
      </c>
    </row>
    <row r="11092" spans="4:18">
      <c r="D11092" s="106">
        <v>36706</v>
      </c>
      <c r="E11092" s="190">
        <v>4.875</v>
      </c>
      <c r="F11092" s="190">
        <v>5</v>
      </c>
      <c r="J11092" s="106">
        <v>36706</v>
      </c>
      <c r="K11092" s="190">
        <v>23.9375</v>
      </c>
      <c r="L11092" s="190">
        <v>25.375</v>
      </c>
      <c r="P11092" s="106">
        <v>36706</v>
      </c>
      <c r="Q11092" s="190">
        <v>9.625</v>
      </c>
      <c r="R11092" s="190">
        <v>9.625</v>
      </c>
    </row>
    <row r="11093" spans="4:18">
      <c r="D11093" s="106">
        <v>36705</v>
      </c>
      <c r="E11093" s="190">
        <v>4.75</v>
      </c>
      <c r="F11093" s="190">
        <v>5</v>
      </c>
      <c r="J11093" s="106">
        <v>36705</v>
      </c>
      <c r="K11093" s="190">
        <v>23.9375</v>
      </c>
      <c r="L11093" s="190">
        <v>23.4375</v>
      </c>
      <c r="P11093" s="106">
        <v>36705</v>
      </c>
      <c r="Q11093" s="190">
        <v>9.6875</v>
      </c>
      <c r="R11093" s="190">
        <v>9.5</v>
      </c>
    </row>
    <row r="11094" spans="4:18">
      <c r="D11094" s="106">
        <v>36704</v>
      </c>
      <c r="E11094" s="190">
        <v>4.9375</v>
      </c>
      <c r="F11094" s="190">
        <v>4.96875</v>
      </c>
      <c r="J11094" s="106">
        <v>36704</v>
      </c>
      <c r="K11094" s="190">
        <v>24.8125</v>
      </c>
      <c r="L11094" s="190">
        <v>23.875</v>
      </c>
      <c r="P11094" s="106">
        <v>36704</v>
      </c>
      <c r="Q11094" s="190">
        <v>9.625</v>
      </c>
      <c r="R11094" s="190">
        <v>9.75</v>
      </c>
    </row>
    <row r="11095" spans="4:18">
      <c r="D11095" s="106">
        <v>36703</v>
      </c>
      <c r="E11095" s="190">
        <v>4.625</v>
      </c>
      <c r="F11095" s="190">
        <v>4.9375</v>
      </c>
      <c r="J11095" s="106">
        <v>36703</v>
      </c>
      <c r="K11095" s="190">
        <v>25.0625</v>
      </c>
      <c r="L11095" s="190">
        <v>24.9375</v>
      </c>
      <c r="P11095" s="106">
        <v>36703</v>
      </c>
      <c r="Q11095" s="190">
        <v>9.625</v>
      </c>
      <c r="R11095" s="190">
        <v>9.6875</v>
      </c>
    </row>
    <row r="11096" spans="4:18">
      <c r="D11096" s="106">
        <v>36700</v>
      </c>
      <c r="E11096" s="190">
        <v>4.9375</v>
      </c>
      <c r="F11096" s="190">
        <v>4.625</v>
      </c>
      <c r="J11096" s="106">
        <v>36700</v>
      </c>
      <c r="K11096" s="190">
        <v>25.6875</v>
      </c>
      <c r="L11096" s="190">
        <v>24.9375</v>
      </c>
      <c r="P11096" s="106">
        <v>36700</v>
      </c>
      <c r="Q11096" s="190">
        <v>9.625</v>
      </c>
      <c r="R11096" s="190">
        <v>9.5</v>
      </c>
    </row>
    <row r="11097" spans="4:18">
      <c r="D11097" s="106">
        <v>36699</v>
      </c>
      <c r="E11097" s="190">
        <v>4.9375</v>
      </c>
      <c r="F11097" s="190">
        <v>4.75</v>
      </c>
      <c r="J11097" s="106">
        <v>36699</v>
      </c>
      <c r="K11097" s="190">
        <v>25.9375</v>
      </c>
      <c r="L11097" s="190">
        <v>25.875</v>
      </c>
      <c r="P11097" s="106">
        <v>36699</v>
      </c>
      <c r="Q11097" s="190">
        <v>9.6875</v>
      </c>
      <c r="R11097" s="190">
        <v>9.75</v>
      </c>
    </row>
    <row r="11098" spans="4:18">
      <c r="D11098" s="106">
        <v>36698</v>
      </c>
      <c r="E11098" s="190">
        <v>4.71875</v>
      </c>
      <c r="F11098" s="190">
        <v>5</v>
      </c>
      <c r="J11098" s="106">
        <v>36698</v>
      </c>
      <c r="K11098" s="190">
        <v>26.4375</v>
      </c>
      <c r="L11098" s="190">
        <v>26</v>
      </c>
      <c r="P11098" s="106">
        <v>36698</v>
      </c>
      <c r="Q11098" s="190">
        <v>9.8125</v>
      </c>
      <c r="R11098" s="190">
        <v>9.5625</v>
      </c>
    </row>
    <row r="11099" spans="4:18">
      <c r="D11099" s="106">
        <v>36697</v>
      </c>
      <c r="E11099" s="190">
        <v>5</v>
      </c>
      <c r="F11099" s="190">
        <v>4.96875</v>
      </c>
      <c r="J11099" s="106">
        <v>36697</v>
      </c>
      <c r="K11099" s="190">
        <v>26.9375</v>
      </c>
      <c r="L11099" s="190">
        <v>26.1875</v>
      </c>
      <c r="P11099" s="106">
        <v>36697</v>
      </c>
      <c r="Q11099" s="190">
        <v>9.8125</v>
      </c>
      <c r="R11099" s="190">
        <v>9.8125</v>
      </c>
    </row>
    <row r="11100" spans="4:18">
      <c r="D11100" s="106">
        <v>36696</v>
      </c>
      <c r="E11100" s="190">
        <v>5</v>
      </c>
      <c r="F11100" s="190">
        <v>5.0625</v>
      </c>
      <c r="J11100" s="106">
        <v>36696</v>
      </c>
      <c r="K11100" s="190">
        <v>26.0625</v>
      </c>
      <c r="L11100" s="190">
        <v>27</v>
      </c>
      <c r="P11100" s="106">
        <v>36696</v>
      </c>
      <c r="Q11100" s="190">
        <v>9.75</v>
      </c>
      <c r="R11100" s="190">
        <v>9.875</v>
      </c>
    </row>
    <row r="11101" spans="4:18">
      <c r="D11101" s="106">
        <v>36693</v>
      </c>
      <c r="E11101" s="190">
        <v>5.03125</v>
      </c>
      <c r="F11101" s="190">
        <v>4.96875</v>
      </c>
      <c r="J11101" s="106">
        <v>36693</v>
      </c>
      <c r="K11101" s="190">
        <v>25</v>
      </c>
      <c r="L11101" s="190">
        <v>26.875</v>
      </c>
      <c r="P11101" s="106">
        <v>36693</v>
      </c>
      <c r="Q11101" s="190">
        <v>9.6875</v>
      </c>
      <c r="R11101" s="190">
        <v>9.6875</v>
      </c>
    </row>
    <row r="11102" spans="4:18">
      <c r="D11102" s="106">
        <v>36692</v>
      </c>
      <c r="E11102" s="190">
        <v>4.96875</v>
      </c>
      <c r="F11102" s="190">
        <v>5</v>
      </c>
      <c r="J11102" s="106">
        <v>36692</v>
      </c>
      <c r="K11102" s="190">
        <v>24</v>
      </c>
      <c r="L11102" s="190">
        <v>25.75</v>
      </c>
      <c r="P11102" s="106">
        <v>36692</v>
      </c>
      <c r="Q11102" s="190">
        <v>9.6875</v>
      </c>
      <c r="R11102" s="190">
        <v>9.625</v>
      </c>
    </row>
    <row r="11103" spans="4:18">
      <c r="D11103" s="106">
        <v>36691</v>
      </c>
      <c r="E11103" s="190">
        <v>4.9375</v>
      </c>
      <c r="F11103" s="190">
        <v>5</v>
      </c>
      <c r="J11103" s="106">
        <v>36691</v>
      </c>
      <c r="K11103" s="190">
        <v>23.75</v>
      </c>
      <c r="L11103" s="190">
        <v>24.0625</v>
      </c>
      <c r="P11103" s="106">
        <v>36691</v>
      </c>
      <c r="Q11103" s="190">
        <v>9.6875</v>
      </c>
      <c r="R11103" s="190">
        <v>9.6875</v>
      </c>
    </row>
    <row r="11104" spans="4:18">
      <c r="D11104" s="106">
        <v>36690</v>
      </c>
      <c r="E11104" s="190">
        <v>4.9375</v>
      </c>
      <c r="F11104" s="190">
        <v>5</v>
      </c>
      <c r="J11104" s="106">
        <v>36690</v>
      </c>
      <c r="K11104" s="190">
        <v>23.375</v>
      </c>
      <c r="L11104" s="190">
        <v>24.125</v>
      </c>
      <c r="P11104" s="106">
        <v>36690</v>
      </c>
      <c r="Q11104" s="190">
        <v>9.5</v>
      </c>
      <c r="R11104" s="190">
        <v>9.6875</v>
      </c>
    </row>
    <row r="11105" spans="4:18">
      <c r="D11105" s="106">
        <v>36689</v>
      </c>
      <c r="E11105" s="190">
        <v>4.9375</v>
      </c>
      <c r="F11105" s="190">
        <v>4.875</v>
      </c>
      <c r="J11105" s="106">
        <v>36689</v>
      </c>
      <c r="K11105" s="190">
        <v>24.25</v>
      </c>
      <c r="L11105" s="190">
        <v>23.3125</v>
      </c>
      <c r="P11105" s="106">
        <v>36689</v>
      </c>
      <c r="Q11105" s="190">
        <v>9.8125</v>
      </c>
      <c r="R11105" s="190">
        <v>9.625</v>
      </c>
    </row>
    <row r="11106" spans="4:18">
      <c r="D11106" s="106">
        <v>36686</v>
      </c>
      <c r="E11106" s="190">
        <v>4.9375</v>
      </c>
      <c r="F11106" s="190">
        <v>5</v>
      </c>
      <c r="J11106" s="106">
        <v>36686</v>
      </c>
      <c r="K11106" s="190">
        <v>23.5</v>
      </c>
      <c r="L11106" s="190">
        <v>24</v>
      </c>
      <c r="P11106" s="106">
        <v>36686</v>
      </c>
      <c r="Q11106" s="190">
        <v>9.875</v>
      </c>
      <c r="R11106" s="190">
        <v>9.8125</v>
      </c>
    </row>
    <row r="11107" spans="4:18">
      <c r="D11107" s="106">
        <v>36685</v>
      </c>
      <c r="E11107" s="190">
        <v>5</v>
      </c>
      <c r="F11107" s="190">
        <v>4.9375</v>
      </c>
      <c r="J11107" s="106">
        <v>36685</v>
      </c>
      <c r="K11107" s="190">
        <v>25.5625</v>
      </c>
      <c r="L11107" s="190">
        <v>22.4375</v>
      </c>
      <c r="P11107" s="106">
        <v>36685</v>
      </c>
      <c r="Q11107" s="190">
        <v>9.875</v>
      </c>
      <c r="R11107" s="190">
        <v>9.875</v>
      </c>
    </row>
    <row r="11108" spans="4:18">
      <c r="D11108" s="106">
        <v>36684</v>
      </c>
      <c r="E11108" s="190">
        <v>5</v>
      </c>
      <c r="F11108" s="190">
        <v>5</v>
      </c>
      <c r="J11108" s="106">
        <v>36684</v>
      </c>
      <c r="K11108" s="190">
        <v>25.4375</v>
      </c>
      <c r="L11108" s="190">
        <v>25.8125</v>
      </c>
      <c r="P11108" s="106">
        <v>36684</v>
      </c>
      <c r="Q11108" s="190">
        <v>9.6875</v>
      </c>
      <c r="R11108" s="190">
        <v>9.75</v>
      </c>
    </row>
    <row r="11109" spans="4:18">
      <c r="D11109" s="106">
        <v>36683</v>
      </c>
      <c r="E11109" s="190">
        <v>4.75</v>
      </c>
      <c r="F11109" s="190">
        <v>5</v>
      </c>
      <c r="J11109" s="106">
        <v>36683</v>
      </c>
      <c r="K11109" s="190">
        <v>26.5</v>
      </c>
      <c r="L11109" s="190">
        <v>25.375</v>
      </c>
      <c r="P11109" s="106">
        <v>36683</v>
      </c>
      <c r="Q11109" s="190">
        <v>9.5</v>
      </c>
      <c r="R11109" s="190">
        <v>9.5</v>
      </c>
    </row>
    <row r="11110" spans="4:18">
      <c r="D11110" s="106">
        <v>36682</v>
      </c>
      <c r="E11110" s="190">
        <v>4.875</v>
      </c>
      <c r="F11110" s="190">
        <v>5</v>
      </c>
      <c r="J11110" s="106">
        <v>36682</v>
      </c>
      <c r="K11110" s="190">
        <v>27</v>
      </c>
      <c r="L11110" s="190">
        <v>26.5</v>
      </c>
      <c r="P11110" s="106">
        <v>36682</v>
      </c>
      <c r="Q11110" s="190">
        <v>9.625</v>
      </c>
      <c r="R11110" s="190">
        <v>9.5625</v>
      </c>
    </row>
    <row r="11111" spans="4:18">
      <c r="D11111" s="106">
        <v>36679</v>
      </c>
      <c r="E11111" s="190">
        <v>4.625</v>
      </c>
      <c r="F11111" s="190">
        <v>4.9375</v>
      </c>
      <c r="J11111" s="106">
        <v>36679</v>
      </c>
      <c r="K11111" s="190">
        <v>26.125</v>
      </c>
      <c r="L11111" s="190">
        <v>27.0625</v>
      </c>
      <c r="P11111" s="106">
        <v>36679</v>
      </c>
      <c r="Q11111" s="190">
        <v>9.625</v>
      </c>
      <c r="R11111" s="190">
        <v>9.625</v>
      </c>
    </row>
    <row r="11112" spans="4:18">
      <c r="D11112" s="106">
        <v>36678</v>
      </c>
      <c r="E11112" s="190">
        <v>4.875</v>
      </c>
      <c r="F11112" s="190">
        <v>4.625</v>
      </c>
      <c r="J11112" s="106">
        <v>36678</v>
      </c>
      <c r="K11112" s="190">
        <v>24</v>
      </c>
      <c r="L11112" s="190">
        <v>25.1875</v>
      </c>
      <c r="P11112" s="106">
        <v>36678</v>
      </c>
      <c r="Q11112" s="190">
        <v>9.5625</v>
      </c>
      <c r="R11112" s="190">
        <v>9.625</v>
      </c>
    </row>
    <row r="11113" spans="4:18">
      <c r="D11113" s="106">
        <v>36677</v>
      </c>
      <c r="E11113" s="190">
        <v>5.0625</v>
      </c>
      <c r="F11113" s="190">
        <v>4.875</v>
      </c>
      <c r="J11113" s="106">
        <v>36677</v>
      </c>
      <c r="K11113" s="190">
        <v>23.5</v>
      </c>
      <c r="L11113" s="190">
        <v>23.8125</v>
      </c>
      <c r="P11113" s="106">
        <v>36677</v>
      </c>
      <c r="Q11113" s="190">
        <v>9.5625</v>
      </c>
      <c r="R11113" s="190">
        <v>9.5625</v>
      </c>
    </row>
    <row r="11114" spans="4:18">
      <c r="D11114" s="106">
        <v>36676</v>
      </c>
      <c r="E11114" s="190">
        <v>5</v>
      </c>
      <c r="F11114" s="190">
        <v>5</v>
      </c>
      <c r="J11114" s="106">
        <v>36676</v>
      </c>
      <c r="K11114" s="190">
        <v>23</v>
      </c>
      <c r="L11114" s="190">
        <v>23.875</v>
      </c>
      <c r="P11114" s="106">
        <v>36676</v>
      </c>
      <c r="Q11114" s="190">
        <v>9.5625</v>
      </c>
      <c r="R11114" s="190">
        <v>9.5625</v>
      </c>
    </row>
    <row r="11115" spans="4:18">
      <c r="D11115" s="106">
        <v>36672</v>
      </c>
      <c r="E11115" s="190">
        <v>4.75</v>
      </c>
      <c r="F11115" s="190">
        <v>5</v>
      </c>
      <c r="J11115" s="106">
        <v>36672</v>
      </c>
      <c r="K11115" s="190">
        <v>23</v>
      </c>
      <c r="L11115" s="190">
        <v>23</v>
      </c>
      <c r="P11115" s="106">
        <v>36672</v>
      </c>
      <c r="Q11115" s="190">
        <v>9.75</v>
      </c>
      <c r="R11115" s="190">
        <v>9.5625</v>
      </c>
    </row>
    <row r="11116" spans="4:18">
      <c r="D11116" s="106">
        <v>36671</v>
      </c>
      <c r="E11116" s="190">
        <v>4.71875</v>
      </c>
      <c r="F11116" s="190">
        <v>4.71875</v>
      </c>
      <c r="J11116" s="106">
        <v>36671</v>
      </c>
      <c r="K11116" s="190">
        <v>22.1875</v>
      </c>
      <c r="L11116" s="190">
        <v>23.0625</v>
      </c>
      <c r="P11116" s="106">
        <v>36671</v>
      </c>
      <c r="Q11116" s="190">
        <v>9.5</v>
      </c>
      <c r="R11116" s="190">
        <v>9.75</v>
      </c>
    </row>
    <row r="11117" spans="4:18">
      <c r="D11117" s="106">
        <v>36670</v>
      </c>
      <c r="E11117" s="190">
        <v>4.875</v>
      </c>
      <c r="F11117" s="190">
        <v>4.875</v>
      </c>
      <c r="J11117" s="106">
        <v>36670</v>
      </c>
      <c r="K11117" s="190">
        <v>22.75</v>
      </c>
      <c r="L11117" s="190">
        <v>22</v>
      </c>
      <c r="P11117" s="106">
        <v>36670</v>
      </c>
      <c r="Q11117" s="190">
        <v>9.5</v>
      </c>
      <c r="R11117" s="190">
        <v>9.5</v>
      </c>
    </row>
    <row r="11118" spans="4:18">
      <c r="D11118" s="106">
        <v>36669</v>
      </c>
      <c r="E11118" s="190">
        <v>4.8125</v>
      </c>
      <c r="F11118" s="190">
        <v>4.875</v>
      </c>
      <c r="J11118" s="106">
        <v>36669</v>
      </c>
      <c r="K11118" s="190">
        <v>24.5</v>
      </c>
      <c r="L11118" s="190">
        <v>22.5625</v>
      </c>
      <c r="P11118" s="106">
        <v>36669</v>
      </c>
      <c r="Q11118" s="190">
        <v>9.5625</v>
      </c>
      <c r="R11118" s="190">
        <v>9.5</v>
      </c>
    </row>
    <row r="11119" spans="4:18">
      <c r="D11119" s="106">
        <v>36668</v>
      </c>
      <c r="E11119" s="190">
        <v>4.90625</v>
      </c>
      <c r="F11119" s="190">
        <v>4.75</v>
      </c>
      <c r="J11119" s="106">
        <v>36668</v>
      </c>
      <c r="K11119" s="190">
        <v>26.6875</v>
      </c>
      <c r="L11119" s="190">
        <v>24.125</v>
      </c>
      <c r="P11119" s="106">
        <v>36668</v>
      </c>
      <c r="Q11119" s="190">
        <v>9.625</v>
      </c>
      <c r="R11119" s="190">
        <v>9.5625</v>
      </c>
    </row>
    <row r="11120" spans="4:18">
      <c r="D11120" s="106">
        <v>36665</v>
      </c>
      <c r="E11120" s="190">
        <v>5</v>
      </c>
      <c r="F11120" s="190">
        <v>5</v>
      </c>
      <c r="J11120" s="106">
        <v>36665</v>
      </c>
      <c r="K11120" s="190">
        <v>28.25</v>
      </c>
      <c r="L11120" s="190">
        <v>26.3125</v>
      </c>
      <c r="P11120" s="106">
        <v>36665</v>
      </c>
      <c r="Q11120" s="190">
        <v>9.8125</v>
      </c>
      <c r="R11120" s="190">
        <v>9.8125</v>
      </c>
    </row>
    <row r="11121" spans="4:18">
      <c r="D11121" s="106">
        <v>36664</v>
      </c>
      <c r="E11121" s="190">
        <v>4.625</v>
      </c>
      <c r="F11121" s="190">
        <v>5</v>
      </c>
      <c r="J11121" s="106">
        <v>36664</v>
      </c>
      <c r="K11121" s="190">
        <v>29.0625</v>
      </c>
      <c r="L11121" s="190">
        <v>28.875</v>
      </c>
      <c r="P11121" s="106">
        <v>36664</v>
      </c>
      <c r="Q11121" s="190">
        <v>9.75</v>
      </c>
      <c r="R11121" s="190">
        <v>9.8125</v>
      </c>
    </row>
    <row r="11122" spans="4:18">
      <c r="D11122" s="106">
        <v>36663</v>
      </c>
      <c r="E11122" s="190">
        <v>5</v>
      </c>
      <c r="F11122" s="190">
        <v>5</v>
      </c>
      <c r="J11122" s="106">
        <v>36663</v>
      </c>
      <c r="K11122" s="190">
        <v>29.5</v>
      </c>
      <c r="L11122" s="190">
        <v>29</v>
      </c>
      <c r="P11122" s="106">
        <v>36663</v>
      </c>
      <c r="Q11122" s="190">
        <v>9.75</v>
      </c>
      <c r="R11122" s="190">
        <v>9.5625</v>
      </c>
    </row>
    <row r="11123" spans="4:18">
      <c r="D11123" s="106">
        <v>36662</v>
      </c>
      <c r="E11123" s="190">
        <v>5.125</v>
      </c>
      <c r="F11123" s="190">
        <v>5.125</v>
      </c>
      <c r="J11123" s="106">
        <v>36662</v>
      </c>
      <c r="K11123" s="190">
        <v>29.875</v>
      </c>
      <c r="L11123" s="190">
        <v>29.5625</v>
      </c>
      <c r="P11123" s="106">
        <v>36662</v>
      </c>
      <c r="Q11123" s="190">
        <v>9.75</v>
      </c>
      <c r="R11123" s="190">
        <v>9.75</v>
      </c>
    </row>
    <row r="11124" spans="4:18">
      <c r="D11124" s="106">
        <v>36661</v>
      </c>
      <c r="E11124" s="190">
        <v>4.9375</v>
      </c>
      <c r="F11124" s="190">
        <v>5.125</v>
      </c>
      <c r="J11124" s="106">
        <v>36661</v>
      </c>
      <c r="K11124" s="190">
        <v>28.9375</v>
      </c>
      <c r="L11124" s="190">
        <v>29.875</v>
      </c>
      <c r="P11124" s="106">
        <v>36661</v>
      </c>
      <c r="Q11124" s="190">
        <v>9.75</v>
      </c>
      <c r="R11124" s="190">
        <v>9.75</v>
      </c>
    </row>
    <row r="11125" spans="4:18">
      <c r="D11125" s="106">
        <v>36658</v>
      </c>
      <c r="E11125" s="190">
        <v>5</v>
      </c>
      <c r="F11125" s="190">
        <v>5</v>
      </c>
      <c r="J11125" s="106">
        <v>36658</v>
      </c>
      <c r="K11125" s="190">
        <v>27.9375</v>
      </c>
      <c r="L11125" s="190">
        <v>28.875</v>
      </c>
      <c r="P11125" s="106">
        <v>36658</v>
      </c>
      <c r="Q11125" s="190">
        <v>9.875</v>
      </c>
      <c r="R11125" s="190">
        <v>9.75</v>
      </c>
    </row>
    <row r="11126" spans="4:18">
      <c r="D11126" s="106">
        <v>36657</v>
      </c>
      <c r="E11126" s="190">
        <v>4.5625</v>
      </c>
      <c r="F11126" s="190">
        <v>5</v>
      </c>
      <c r="J11126" s="106">
        <v>36657</v>
      </c>
      <c r="K11126" s="190">
        <v>27.75</v>
      </c>
      <c r="L11126" s="190">
        <v>27.9375</v>
      </c>
      <c r="P11126" s="106">
        <v>36657</v>
      </c>
      <c r="Q11126" s="190">
        <v>9.75</v>
      </c>
      <c r="R11126" s="190">
        <v>9.5</v>
      </c>
    </row>
    <row r="11127" spans="4:18">
      <c r="D11127" s="106">
        <v>36656</v>
      </c>
      <c r="E11127" s="190">
        <v>4.5625</v>
      </c>
      <c r="F11127" s="190">
        <v>4.8125</v>
      </c>
      <c r="J11127" s="106">
        <v>36656</v>
      </c>
      <c r="K11127" s="190">
        <v>28</v>
      </c>
      <c r="L11127" s="190">
        <v>27.6875</v>
      </c>
      <c r="P11127" s="106">
        <v>36656</v>
      </c>
      <c r="Q11127" s="190">
        <v>9.5</v>
      </c>
      <c r="R11127" s="190">
        <v>9.5</v>
      </c>
    </row>
    <row r="11128" spans="4:18">
      <c r="D11128" s="106">
        <v>36655</v>
      </c>
      <c r="E11128" s="190">
        <v>4.84375</v>
      </c>
      <c r="F11128" s="190">
        <v>4.75</v>
      </c>
      <c r="J11128" s="106">
        <v>36655</v>
      </c>
      <c r="K11128" s="190">
        <v>28.8125</v>
      </c>
      <c r="L11128" s="190">
        <v>28.25</v>
      </c>
      <c r="P11128" s="106">
        <v>36655</v>
      </c>
      <c r="Q11128" s="190">
        <v>9.75</v>
      </c>
      <c r="R11128" s="190">
        <v>9.625</v>
      </c>
    </row>
    <row r="11129" spans="4:18">
      <c r="D11129" s="106">
        <v>36654</v>
      </c>
      <c r="E11129" s="190">
        <v>5</v>
      </c>
      <c r="F11129" s="190">
        <v>4.84375</v>
      </c>
      <c r="J11129" s="106">
        <v>36654</v>
      </c>
      <c r="K11129" s="190">
        <v>28.5</v>
      </c>
      <c r="L11129" s="190">
        <v>28.8125</v>
      </c>
      <c r="P11129" s="106">
        <v>36654</v>
      </c>
      <c r="Q11129" s="190">
        <v>9.75</v>
      </c>
      <c r="R11129" s="190">
        <v>9.75</v>
      </c>
    </row>
    <row r="11130" spans="4:18">
      <c r="D11130" s="106">
        <v>36651</v>
      </c>
      <c r="E11130" s="190">
        <v>4.875</v>
      </c>
      <c r="F11130" s="190">
        <v>4.875</v>
      </c>
      <c r="J11130" s="106">
        <v>36651</v>
      </c>
      <c r="K11130" s="190">
        <v>28.5</v>
      </c>
      <c r="L11130" s="190">
        <v>28.9375</v>
      </c>
      <c r="P11130" s="106">
        <v>36651</v>
      </c>
      <c r="Q11130" s="190">
        <v>9.75</v>
      </c>
      <c r="R11130" s="190">
        <v>9.6875</v>
      </c>
    </row>
    <row r="11131" spans="4:18">
      <c r="D11131" s="106">
        <v>36650</v>
      </c>
      <c r="E11131" s="190">
        <v>4.625</v>
      </c>
      <c r="F11131" s="190">
        <v>4.75</v>
      </c>
      <c r="J11131" s="106">
        <v>36650</v>
      </c>
      <c r="K11131" s="190">
        <v>28.25</v>
      </c>
      <c r="L11131" s="190">
        <v>28.5625</v>
      </c>
      <c r="P11131" s="106">
        <v>36650</v>
      </c>
      <c r="Q11131" s="190">
        <v>9.375</v>
      </c>
      <c r="R11131" s="190">
        <v>9.6875</v>
      </c>
    </row>
    <row r="11132" spans="4:18">
      <c r="D11132" s="106">
        <v>36649</v>
      </c>
      <c r="E11132" s="190">
        <v>5.03125</v>
      </c>
      <c r="F11132" s="190">
        <v>4.9375</v>
      </c>
      <c r="J11132" s="106">
        <v>36649</v>
      </c>
      <c r="K11132" s="190">
        <v>28.25</v>
      </c>
      <c r="L11132" s="190">
        <v>27.5</v>
      </c>
      <c r="P11132" s="106">
        <v>36649</v>
      </c>
      <c r="Q11132" s="190">
        <v>9.9375</v>
      </c>
      <c r="R11132" s="190">
        <v>9.625</v>
      </c>
    </row>
    <row r="11133" spans="4:18">
      <c r="D11133" s="106">
        <v>36648</v>
      </c>
      <c r="E11133" s="190">
        <v>5</v>
      </c>
      <c r="F11133" s="190">
        <v>5.0625</v>
      </c>
      <c r="J11133" s="106">
        <v>36648</v>
      </c>
      <c r="K11133" s="190">
        <v>30</v>
      </c>
      <c r="L11133" s="190">
        <v>28.3125</v>
      </c>
      <c r="P11133" s="106">
        <v>36648</v>
      </c>
      <c r="Q11133" s="190">
        <v>9.875</v>
      </c>
      <c r="R11133" s="190">
        <v>9.875</v>
      </c>
    </row>
    <row r="11134" spans="4:18">
      <c r="D11134" s="106">
        <v>36647</v>
      </c>
      <c r="E11134" s="190">
        <v>4.96875</v>
      </c>
      <c r="F11134" s="190">
        <v>5.125</v>
      </c>
      <c r="J11134" s="106">
        <v>36647</v>
      </c>
      <c r="K11134" s="190">
        <v>29.125</v>
      </c>
      <c r="L11134" s="190">
        <v>30.1875</v>
      </c>
      <c r="P11134" s="106">
        <v>36647</v>
      </c>
      <c r="Q11134" s="190">
        <v>9.75</v>
      </c>
      <c r="R11134" s="190">
        <v>9.75</v>
      </c>
    </row>
    <row r="11135" spans="4:18">
      <c r="D11135" s="106">
        <v>36644</v>
      </c>
      <c r="E11135" s="190">
        <v>5</v>
      </c>
      <c r="F11135" s="190">
        <v>5</v>
      </c>
      <c r="J11135" s="106">
        <v>36644</v>
      </c>
      <c r="K11135" s="190">
        <v>27.25</v>
      </c>
      <c r="L11135" s="190">
        <v>28.3125</v>
      </c>
      <c r="P11135" s="106">
        <v>36644</v>
      </c>
      <c r="Q11135" s="190">
        <v>9.75</v>
      </c>
      <c r="R11135" s="190">
        <v>9.75</v>
      </c>
    </row>
    <row r="11136" spans="4:18">
      <c r="D11136" s="106">
        <v>36643</v>
      </c>
      <c r="E11136" s="190">
        <v>5</v>
      </c>
      <c r="F11136" s="190">
        <v>5</v>
      </c>
      <c r="J11136" s="106">
        <v>36643</v>
      </c>
      <c r="K11136" s="190">
        <v>26.4375</v>
      </c>
      <c r="L11136" s="190">
        <v>26.625</v>
      </c>
      <c r="P11136" s="106">
        <v>36643</v>
      </c>
      <c r="Q11136" s="190">
        <v>9.5</v>
      </c>
      <c r="R11136" s="190">
        <v>9.5</v>
      </c>
    </row>
    <row r="11137" spans="4:18">
      <c r="D11137" s="106">
        <v>36642</v>
      </c>
      <c r="E11137" s="190">
        <v>5.125</v>
      </c>
      <c r="F11137" s="190">
        <v>5</v>
      </c>
      <c r="J11137" s="106">
        <v>36642</v>
      </c>
      <c r="K11137" s="190">
        <v>27.5</v>
      </c>
      <c r="L11137" s="190">
        <v>26.8125</v>
      </c>
      <c r="P11137" s="106">
        <v>36642</v>
      </c>
      <c r="Q11137" s="190">
        <v>9.6875</v>
      </c>
      <c r="R11137" s="190">
        <v>9.75</v>
      </c>
    </row>
    <row r="11138" spans="4:18">
      <c r="D11138" s="106">
        <v>36641</v>
      </c>
      <c r="E11138" s="190">
        <v>4.875</v>
      </c>
      <c r="F11138" s="190">
        <v>5</v>
      </c>
      <c r="J11138" s="106">
        <v>36641</v>
      </c>
      <c r="K11138" s="190">
        <v>26.25</v>
      </c>
      <c r="L11138" s="190">
        <v>27.375</v>
      </c>
      <c r="P11138" s="106">
        <v>36641</v>
      </c>
      <c r="Q11138" s="190">
        <v>9.75</v>
      </c>
      <c r="R11138" s="190">
        <v>9.625</v>
      </c>
    </row>
    <row r="11139" spans="4:18">
      <c r="D11139" s="106">
        <v>36640</v>
      </c>
      <c r="E11139" s="190">
        <v>5</v>
      </c>
      <c r="F11139" s="190">
        <v>4.90625</v>
      </c>
      <c r="J11139" s="106">
        <v>36640</v>
      </c>
      <c r="K11139" s="190">
        <v>28.375</v>
      </c>
      <c r="L11139" s="190">
        <v>26.1875</v>
      </c>
      <c r="P11139" s="106">
        <v>36640</v>
      </c>
      <c r="Q11139" s="190">
        <v>9.875</v>
      </c>
      <c r="R11139" s="190">
        <v>9.625</v>
      </c>
    </row>
    <row r="11140" spans="4:18">
      <c r="D11140" s="106">
        <v>36636</v>
      </c>
      <c r="E11140" s="190">
        <v>5.1875</v>
      </c>
      <c r="F11140" s="190">
        <v>4.875</v>
      </c>
      <c r="J11140" s="106">
        <v>36636</v>
      </c>
      <c r="K11140" s="190">
        <v>29.875</v>
      </c>
      <c r="L11140" s="190">
        <v>28.375</v>
      </c>
      <c r="P11140" s="106">
        <v>36636</v>
      </c>
      <c r="Q11140" s="190">
        <v>9.5</v>
      </c>
      <c r="R11140" s="190">
        <v>9.75</v>
      </c>
    </row>
    <row r="11141" spans="4:18">
      <c r="D11141" s="106">
        <v>36635</v>
      </c>
      <c r="E11141" s="190">
        <v>4.8125</v>
      </c>
      <c r="F11141" s="190">
        <v>4.6875</v>
      </c>
      <c r="J11141" s="106">
        <v>36635</v>
      </c>
      <c r="K11141" s="190">
        <v>28.125</v>
      </c>
      <c r="L11141" s="190">
        <v>29.9375</v>
      </c>
      <c r="P11141" s="106">
        <v>36635</v>
      </c>
      <c r="Q11141" s="190">
        <v>10</v>
      </c>
      <c r="R11141" s="190">
        <v>9.5</v>
      </c>
    </row>
    <row r="11142" spans="4:18">
      <c r="D11142" s="106">
        <v>36634</v>
      </c>
      <c r="E11142" s="190">
        <v>4.84375</v>
      </c>
      <c r="F11142" s="190">
        <v>4.5</v>
      </c>
      <c r="J11142" s="106">
        <v>36634</v>
      </c>
      <c r="K11142" s="190">
        <v>27.375</v>
      </c>
      <c r="L11142" s="190">
        <v>28.1875</v>
      </c>
      <c r="P11142" s="106">
        <v>36634</v>
      </c>
      <c r="Q11142" s="190">
        <v>8.9375</v>
      </c>
      <c r="R11142" s="190">
        <v>9.75</v>
      </c>
    </row>
    <row r="11143" spans="4:18">
      <c r="D11143" s="106">
        <v>36633</v>
      </c>
      <c r="E11143" s="190">
        <v>4.5625</v>
      </c>
      <c r="F11143" s="190">
        <v>4.625</v>
      </c>
      <c r="J11143" s="106">
        <v>36633</v>
      </c>
      <c r="K11143" s="190">
        <v>28.6875</v>
      </c>
      <c r="L11143" s="190">
        <v>26.75</v>
      </c>
      <c r="P11143" s="106">
        <v>36633</v>
      </c>
      <c r="Q11143" s="190">
        <v>10.5</v>
      </c>
      <c r="R11143" s="190">
        <v>8.875</v>
      </c>
    </row>
    <row r="11144" spans="4:18">
      <c r="D11144" s="106">
        <v>36630</v>
      </c>
      <c r="E11144" s="190">
        <v>5.03125</v>
      </c>
      <c r="F11144" s="190">
        <v>4.5</v>
      </c>
      <c r="J11144" s="106">
        <v>36630</v>
      </c>
      <c r="K11144" s="190">
        <v>28.875</v>
      </c>
      <c r="L11144" s="190">
        <v>28.9375</v>
      </c>
      <c r="P11144" s="106">
        <v>36630</v>
      </c>
      <c r="Q11144" s="190">
        <v>11.4375</v>
      </c>
      <c r="R11144" s="190">
        <v>10.5</v>
      </c>
    </row>
    <row r="11145" spans="4:18">
      <c r="D11145" s="106">
        <v>36629</v>
      </c>
      <c r="E11145" s="190">
        <v>5.1875</v>
      </c>
      <c r="F11145" s="190">
        <v>5</v>
      </c>
      <c r="J11145" s="106">
        <v>36629</v>
      </c>
      <c r="K11145" s="190">
        <v>31.0625</v>
      </c>
      <c r="L11145" s="190">
        <v>30.75</v>
      </c>
      <c r="P11145" s="106">
        <v>36629</v>
      </c>
      <c r="Q11145" s="190">
        <v>11.5</v>
      </c>
      <c r="R11145" s="190">
        <v>11.6875</v>
      </c>
    </row>
    <row r="11146" spans="4:18">
      <c r="D11146" s="106">
        <v>36628</v>
      </c>
      <c r="E11146" s="190">
        <v>5.0625</v>
      </c>
      <c r="F11146" s="190">
        <v>5.125</v>
      </c>
      <c r="J11146" s="106">
        <v>36628</v>
      </c>
      <c r="K11146" s="190">
        <v>31.75</v>
      </c>
      <c r="L11146" s="190">
        <v>31.3125</v>
      </c>
      <c r="P11146" s="106">
        <v>36628</v>
      </c>
      <c r="Q11146" s="190">
        <v>11.75</v>
      </c>
      <c r="R11146" s="190">
        <v>11.75</v>
      </c>
    </row>
    <row r="11147" spans="4:18">
      <c r="D11147" s="106">
        <v>36627</v>
      </c>
      <c r="E11147" s="190">
        <v>5.4375</v>
      </c>
      <c r="F11147" s="190">
        <v>4.9375</v>
      </c>
      <c r="J11147" s="106">
        <v>36627</v>
      </c>
      <c r="K11147" s="190">
        <v>32.875</v>
      </c>
      <c r="L11147" s="190">
        <v>32.0625</v>
      </c>
      <c r="P11147" s="106">
        <v>36627</v>
      </c>
      <c r="Q11147" s="190">
        <v>11.75</v>
      </c>
      <c r="R11147" s="190">
        <v>11.75</v>
      </c>
    </row>
    <row r="11148" spans="4:18">
      <c r="D11148" s="106">
        <v>36626</v>
      </c>
      <c r="E11148" s="190">
        <v>5.25</v>
      </c>
      <c r="F11148" s="190">
        <v>5.375</v>
      </c>
      <c r="J11148" s="106">
        <v>36626</v>
      </c>
      <c r="K11148" s="190">
        <v>32.8125</v>
      </c>
      <c r="L11148" s="190">
        <v>33</v>
      </c>
      <c r="P11148" s="106">
        <v>36626</v>
      </c>
      <c r="Q11148" s="190">
        <v>11.6875</v>
      </c>
      <c r="R11148" s="190">
        <v>11.75</v>
      </c>
    </row>
    <row r="11149" spans="4:18">
      <c r="D11149" s="106">
        <v>36623</v>
      </c>
      <c r="E11149" s="190">
        <v>5.5625</v>
      </c>
      <c r="F11149" s="190">
        <v>5.4375</v>
      </c>
      <c r="J11149" s="106">
        <v>36623</v>
      </c>
      <c r="K11149" s="190">
        <v>32</v>
      </c>
      <c r="L11149" s="190">
        <v>32</v>
      </c>
      <c r="P11149" s="106">
        <v>36623</v>
      </c>
      <c r="Q11149" s="190">
        <v>11.5</v>
      </c>
      <c r="R11149" s="190">
        <v>11.5625</v>
      </c>
    </row>
    <row r="11150" spans="4:18">
      <c r="D11150" s="106">
        <v>36622</v>
      </c>
      <c r="E11150" s="190">
        <v>5.1875</v>
      </c>
      <c r="F11150" s="190">
        <v>5.25</v>
      </c>
      <c r="J11150" s="106">
        <v>36622</v>
      </c>
      <c r="K11150" s="190">
        <v>32.5</v>
      </c>
      <c r="L11150" s="190">
        <v>31.125</v>
      </c>
      <c r="P11150" s="106">
        <v>36622</v>
      </c>
      <c r="Q11150" s="190">
        <v>11.5</v>
      </c>
      <c r="R11150" s="190">
        <v>11.75</v>
      </c>
    </row>
    <row r="11151" spans="4:18">
      <c r="D11151" s="106">
        <v>36621</v>
      </c>
      <c r="E11151" s="190">
        <v>5.0625</v>
      </c>
      <c r="F11151" s="190">
        <v>5.0625</v>
      </c>
      <c r="J11151" s="106">
        <v>36621</v>
      </c>
      <c r="K11151" s="190">
        <v>34.5</v>
      </c>
      <c r="L11151" s="190">
        <v>32.75</v>
      </c>
      <c r="P11151" s="106">
        <v>36621</v>
      </c>
      <c r="Q11151" s="190">
        <v>11.75</v>
      </c>
      <c r="R11151" s="190">
        <v>11.25</v>
      </c>
    </row>
    <row r="11152" spans="4:18">
      <c r="D11152" s="106">
        <v>36620</v>
      </c>
      <c r="E11152" s="190">
        <v>5.25</v>
      </c>
      <c r="F11152" s="190">
        <v>5.375</v>
      </c>
      <c r="J11152" s="106">
        <v>36620</v>
      </c>
      <c r="K11152" s="190">
        <v>36.75</v>
      </c>
      <c r="L11152" s="190">
        <v>34.5</v>
      </c>
      <c r="P11152" s="106">
        <v>36620</v>
      </c>
      <c r="Q11152" s="190">
        <v>11.75</v>
      </c>
      <c r="R11152" s="190">
        <v>11.75</v>
      </c>
    </row>
    <row r="11153" spans="1:18">
      <c r="D11153" s="106">
        <v>36619</v>
      </c>
      <c r="E11153" s="190">
        <v>5.0625</v>
      </c>
      <c r="F11153" s="190">
        <v>5.375</v>
      </c>
      <c r="J11153" s="106">
        <v>36619</v>
      </c>
      <c r="K11153" s="190">
        <v>36.9375</v>
      </c>
      <c r="L11153" s="190">
        <v>36.75</v>
      </c>
      <c r="P11153" s="106">
        <v>36619</v>
      </c>
      <c r="Q11153" s="190">
        <v>12.125</v>
      </c>
      <c r="R11153" s="190">
        <v>11.75</v>
      </c>
    </row>
    <row r="11154" spans="1:18">
      <c r="D11154" s="106">
        <v>36616</v>
      </c>
      <c r="E11154" s="190">
        <v>5.5</v>
      </c>
      <c r="F11154" s="190">
        <v>5.375</v>
      </c>
      <c r="J11154" s="106">
        <v>36616</v>
      </c>
      <c r="K11154" s="190">
        <v>33.875</v>
      </c>
      <c r="L11154" s="190">
        <v>37.1875</v>
      </c>
      <c r="P11154" s="106">
        <v>36616</v>
      </c>
      <c r="Q11154" s="190">
        <v>12</v>
      </c>
      <c r="R11154" s="190">
        <v>11.875</v>
      </c>
    </row>
    <row r="11155" spans="1:18">
      <c r="D11155" s="106">
        <v>36615</v>
      </c>
      <c r="E11155" s="190">
        <v>5.25</v>
      </c>
      <c r="F11155" s="190">
        <v>5.1875</v>
      </c>
      <c r="J11155" s="106">
        <v>36615</v>
      </c>
      <c r="K11155" s="190">
        <v>32</v>
      </c>
      <c r="L11155" s="190">
        <v>33.625</v>
      </c>
      <c r="P11155" s="106">
        <v>36615</v>
      </c>
      <c r="Q11155" s="190">
        <v>11.875</v>
      </c>
      <c r="R11155" s="190">
        <v>11.75</v>
      </c>
    </row>
    <row r="11156" spans="1:18">
      <c r="D11156" s="106">
        <v>36614</v>
      </c>
      <c r="E11156" s="190">
        <v>5.375</v>
      </c>
      <c r="F11156" s="190">
        <v>5.25</v>
      </c>
      <c r="J11156" s="106">
        <v>36614</v>
      </c>
      <c r="K11156" s="190">
        <v>35.25</v>
      </c>
      <c r="L11156" s="190">
        <v>33</v>
      </c>
      <c r="P11156" s="106">
        <v>36614</v>
      </c>
      <c r="Q11156" s="190">
        <v>12.25</v>
      </c>
      <c r="R11156" s="190">
        <v>12</v>
      </c>
    </row>
    <row r="11157" spans="1:18">
      <c r="D11157" s="106">
        <v>36613</v>
      </c>
      <c r="E11157" s="190">
        <v>5.25</v>
      </c>
      <c r="F11157" s="190">
        <v>5.375</v>
      </c>
      <c r="J11157" s="106">
        <v>36613</v>
      </c>
      <c r="K11157" s="190">
        <v>37.125</v>
      </c>
      <c r="L11157" s="190">
        <v>35.5625</v>
      </c>
      <c r="P11157" s="106">
        <v>36613</v>
      </c>
      <c r="Q11157" s="190">
        <v>12.25</v>
      </c>
      <c r="R11157" s="190">
        <v>12.25</v>
      </c>
    </row>
    <row r="11158" spans="1:18">
      <c r="D11158" s="106">
        <v>36612</v>
      </c>
      <c r="E11158" s="190">
        <v>5.75</v>
      </c>
      <c r="F11158" s="190">
        <v>5.3125</v>
      </c>
      <c r="J11158" s="106">
        <v>36612</v>
      </c>
      <c r="K11158" s="190">
        <v>37.8125</v>
      </c>
      <c r="L11158" s="190">
        <v>37.0625</v>
      </c>
      <c r="P11158" s="106">
        <v>36612</v>
      </c>
      <c r="Q11158" s="190">
        <v>12.25</v>
      </c>
      <c r="R11158" s="190">
        <v>12.125</v>
      </c>
    </row>
    <row r="11159" spans="1:18">
      <c r="D11159" s="106">
        <v>36609</v>
      </c>
      <c r="E11159" s="190">
        <v>6</v>
      </c>
      <c r="F11159" s="190">
        <v>5.8125</v>
      </c>
      <c r="J11159" s="106">
        <v>36609</v>
      </c>
      <c r="K11159" s="190">
        <v>37.8125</v>
      </c>
      <c r="L11159" s="190">
        <v>37.875</v>
      </c>
      <c r="P11159" s="106">
        <v>36609</v>
      </c>
      <c r="Q11159" s="190">
        <v>12.1875</v>
      </c>
      <c r="R11159" s="190">
        <v>12.25</v>
      </c>
    </row>
    <row r="11160" spans="1:18">
      <c r="D11160" s="106">
        <v>36608</v>
      </c>
      <c r="E11160" s="190">
        <v>5.9375</v>
      </c>
      <c r="F11160" s="190">
        <v>5.9375</v>
      </c>
      <c r="J11160" s="106">
        <v>36608</v>
      </c>
      <c r="K11160" s="190">
        <v>37</v>
      </c>
      <c r="L11160" s="190">
        <v>37.8125</v>
      </c>
      <c r="P11160" s="106">
        <v>36608</v>
      </c>
      <c r="Q11160" s="190">
        <v>12.1875</v>
      </c>
      <c r="R11160" s="190">
        <v>12.25</v>
      </c>
    </row>
    <row r="11161" spans="1:18">
      <c r="D11161" s="106">
        <v>36607</v>
      </c>
      <c r="E11161" s="190">
        <v>5.875</v>
      </c>
      <c r="F11161" s="190">
        <v>6</v>
      </c>
      <c r="J11161" s="106">
        <v>36607</v>
      </c>
      <c r="K11161" s="190">
        <v>37.5625</v>
      </c>
      <c r="L11161" s="190">
        <v>37</v>
      </c>
      <c r="P11161" s="106">
        <v>36607</v>
      </c>
      <c r="Q11161" s="190">
        <v>11.75</v>
      </c>
      <c r="R11161" s="190">
        <v>11.75</v>
      </c>
    </row>
    <row r="11162" spans="1:18" s="190" customFormat="1">
      <c r="D11162" s="106"/>
      <c r="J11162" s="106"/>
      <c r="P11162" s="106"/>
    </row>
    <row r="11163" spans="1:18" s="190" customFormat="1">
      <c r="D11163" s="106"/>
      <c r="J11163" s="106"/>
      <c r="P11163" s="106"/>
    </row>
    <row r="11164" spans="1:18" s="190" customFormat="1">
      <c r="D11164" s="106"/>
      <c r="J11164" s="106"/>
      <c r="P11164" s="106"/>
    </row>
    <row r="11165" spans="1:18" s="198" customFormat="1">
      <c r="A11165" s="190"/>
      <c r="B11165" s="190"/>
      <c r="C11165" s="190"/>
      <c r="D11165" s="106">
        <v>36777</v>
      </c>
      <c r="E11165" s="190">
        <v>7.875</v>
      </c>
      <c r="F11165" s="190">
        <v>8</v>
      </c>
      <c r="G11165" s="190"/>
      <c r="H11165" s="190"/>
      <c r="I11165" s="190"/>
      <c r="J11165" s="106">
        <v>36777</v>
      </c>
      <c r="K11165" s="190">
        <v>28.25</v>
      </c>
      <c r="L11165" s="190">
        <v>27.8125</v>
      </c>
      <c r="M11165" s="190"/>
      <c r="N11165" s="190"/>
      <c r="O11165" s="190"/>
      <c r="P11165" s="106">
        <v>36777</v>
      </c>
      <c r="Q11165" s="190">
        <v>11.625</v>
      </c>
      <c r="R11165" s="190">
        <v>11.875</v>
      </c>
    </row>
    <row r="11166" spans="1:18">
      <c r="A11166" s="190"/>
      <c r="B11166" s="190"/>
      <c r="C11166" s="190"/>
      <c r="D11166" s="106">
        <v>36776</v>
      </c>
      <c r="E11166" s="190">
        <v>7.8125</v>
      </c>
      <c r="F11166" s="190">
        <v>7.96875</v>
      </c>
      <c r="G11166" s="190"/>
      <c r="H11166" s="190"/>
      <c r="I11166" s="190"/>
      <c r="J11166" s="106">
        <v>36776</v>
      </c>
      <c r="K11166" s="190">
        <v>29.25</v>
      </c>
      <c r="L11166" s="190">
        <v>28.1875</v>
      </c>
      <c r="M11166" s="190"/>
      <c r="N11166" s="190"/>
      <c r="O11166" s="190"/>
      <c r="P11166" s="106">
        <v>36776</v>
      </c>
      <c r="Q11166" s="190">
        <v>11.75</v>
      </c>
      <c r="R11166" s="190">
        <v>11.75</v>
      </c>
    </row>
    <row r="11167" spans="1:18">
      <c r="A11167" s="190"/>
      <c r="B11167" s="190"/>
      <c r="C11167" s="190"/>
      <c r="D11167" s="106">
        <v>36775</v>
      </c>
      <c r="E11167" s="190">
        <v>7.8125</v>
      </c>
      <c r="F11167" s="190">
        <v>7.875</v>
      </c>
      <c r="G11167" s="190"/>
      <c r="H11167" s="190"/>
      <c r="I11167" s="190"/>
      <c r="J11167" s="106">
        <v>36775</v>
      </c>
      <c r="K11167" s="190">
        <v>29.375</v>
      </c>
      <c r="L11167" s="190">
        <v>28.6875</v>
      </c>
      <c r="M11167" s="190"/>
      <c r="N11167" s="190"/>
      <c r="O11167" s="190"/>
      <c r="P11167" s="106">
        <v>36775</v>
      </c>
      <c r="Q11167" s="190">
        <v>11.75</v>
      </c>
      <c r="R11167" s="190">
        <v>11.75</v>
      </c>
    </row>
    <row r="11168" spans="1:18">
      <c r="A11168" s="190">
        <v>43</v>
      </c>
      <c r="B11168" s="106">
        <f>D11168</f>
        <v>36774</v>
      </c>
      <c r="C11168" s="190" t="str">
        <f>'Competitors list'!D116</f>
        <v>General Communication Inc</v>
      </c>
      <c r="D11168" s="106">
        <v>36774</v>
      </c>
      <c r="E11168" s="190">
        <v>7.71875</v>
      </c>
      <c r="F11168" s="190">
        <v>7.9375</v>
      </c>
      <c r="G11168" s="190">
        <v>43</v>
      </c>
      <c r="H11168" s="106">
        <f>J11168</f>
        <v>36774</v>
      </c>
      <c r="I11168" s="190" t="str">
        <f>'Competitors list'!D117</f>
        <v>Cincinnati Bell Inc</v>
      </c>
      <c r="J11168" s="106">
        <v>36774</v>
      </c>
      <c r="K11168" s="190">
        <v>29.625</v>
      </c>
      <c r="L11168" s="190">
        <v>29.4375</v>
      </c>
      <c r="M11168" s="190">
        <v>43</v>
      </c>
      <c r="N11168" s="106">
        <f>P11168</f>
        <v>36774</v>
      </c>
      <c r="O11168" s="190" t="str">
        <f>'Competitors list'!D118</f>
        <v>Atlantic Tele-Network Inc</v>
      </c>
      <c r="P11168" s="106">
        <v>36774</v>
      </c>
      <c r="Q11168" s="190">
        <v>11.875</v>
      </c>
      <c r="R11168" s="190">
        <v>11.75</v>
      </c>
    </row>
    <row r="11169" spans="1:18">
      <c r="A11169" s="190"/>
      <c r="B11169" s="190"/>
      <c r="C11169" s="190"/>
      <c r="D11169" s="106">
        <v>36770</v>
      </c>
      <c r="E11169" s="190">
        <v>7.65625</v>
      </c>
      <c r="F11169" s="190">
        <v>7.75</v>
      </c>
      <c r="G11169" s="190"/>
      <c r="H11169" s="190"/>
      <c r="I11169" s="190"/>
      <c r="J11169" s="106">
        <v>36770</v>
      </c>
      <c r="K11169" s="190">
        <v>28.1875</v>
      </c>
      <c r="L11169" s="190">
        <v>29.8125</v>
      </c>
      <c r="M11169" s="190"/>
      <c r="N11169" s="190"/>
      <c r="O11169" s="190"/>
      <c r="P11169" s="106">
        <v>36770</v>
      </c>
      <c r="Q11169" s="190">
        <v>11.625</v>
      </c>
      <c r="R11169" s="190">
        <v>11.625</v>
      </c>
    </row>
    <row r="11170" spans="1:18">
      <c r="A11170" s="190"/>
      <c r="B11170" s="190"/>
      <c r="C11170" s="190"/>
      <c r="D11170" s="106">
        <v>36769</v>
      </c>
      <c r="E11170" s="190">
        <v>6.84375</v>
      </c>
      <c r="F11170" s="190">
        <v>8</v>
      </c>
      <c r="G11170" s="190"/>
      <c r="H11170" s="190"/>
      <c r="I11170" s="190"/>
      <c r="J11170" s="106">
        <v>36769</v>
      </c>
      <c r="K11170" s="190">
        <v>28</v>
      </c>
      <c r="L11170" s="190">
        <v>27.9375</v>
      </c>
      <c r="M11170" s="190"/>
      <c r="N11170" s="190"/>
      <c r="O11170" s="190"/>
      <c r="P11170" s="106">
        <v>36769</v>
      </c>
      <c r="Q11170" s="190">
        <v>11.5</v>
      </c>
      <c r="R11170" s="190">
        <v>11.625</v>
      </c>
    </row>
    <row r="11171" spans="1:18">
      <c r="A11171" s="190"/>
      <c r="B11171" s="190"/>
      <c r="C11171" s="190"/>
      <c r="D11171" s="106">
        <v>36768</v>
      </c>
      <c r="E11171" s="190">
        <v>6.5</v>
      </c>
      <c r="F11171" s="190">
        <v>6.6875</v>
      </c>
      <c r="G11171" s="190"/>
      <c r="H11171" s="190"/>
      <c r="I11171" s="190"/>
      <c r="J11171" s="106">
        <v>36768</v>
      </c>
      <c r="K11171" s="190">
        <v>26.0625</v>
      </c>
      <c r="L11171" s="190">
        <v>27.125</v>
      </c>
      <c r="M11171" s="190"/>
      <c r="N11171" s="190"/>
      <c r="O11171" s="190"/>
      <c r="P11171" s="106">
        <v>36768</v>
      </c>
      <c r="Q11171" s="190">
        <v>11.5</v>
      </c>
      <c r="R11171" s="190">
        <v>11.625</v>
      </c>
    </row>
    <row r="11172" spans="1:18">
      <c r="A11172" s="190"/>
      <c r="B11172" s="190"/>
      <c r="C11172" s="190"/>
      <c r="D11172" s="106">
        <v>36767</v>
      </c>
      <c r="E11172" s="190">
        <v>6.375</v>
      </c>
      <c r="F11172" s="190">
        <v>6.5</v>
      </c>
      <c r="G11172" s="190"/>
      <c r="H11172" s="190"/>
      <c r="I11172" s="190"/>
      <c r="J11172" s="106">
        <v>36767</v>
      </c>
      <c r="K11172" s="190">
        <v>25.75</v>
      </c>
      <c r="L11172" s="190">
        <v>26</v>
      </c>
      <c r="M11172" s="190"/>
      <c r="N11172" s="190"/>
      <c r="O11172" s="190"/>
      <c r="P11172" s="106">
        <v>36767</v>
      </c>
      <c r="Q11172" s="190">
        <v>11.625</v>
      </c>
      <c r="R11172" s="190">
        <v>11.625</v>
      </c>
    </row>
    <row r="11173" spans="1:18">
      <c r="A11173" s="190"/>
      <c r="B11173" s="190"/>
      <c r="C11173" s="190"/>
      <c r="D11173" s="106">
        <v>36766</v>
      </c>
      <c r="E11173" s="190">
        <v>6.1875</v>
      </c>
      <c r="F11173" s="190">
        <v>6.4375</v>
      </c>
      <c r="G11173" s="190"/>
      <c r="H11173" s="190"/>
      <c r="I11173" s="190"/>
      <c r="J11173" s="106">
        <v>36766</v>
      </c>
      <c r="K11173" s="190">
        <v>26</v>
      </c>
      <c r="L11173" s="190">
        <v>25.875</v>
      </c>
      <c r="M11173" s="190"/>
      <c r="N11173" s="190"/>
      <c r="O11173" s="190"/>
      <c r="P11173" s="106">
        <v>36766</v>
      </c>
      <c r="Q11173" s="190">
        <v>11.625</v>
      </c>
      <c r="R11173" s="190">
        <v>11.625</v>
      </c>
    </row>
    <row r="11174" spans="1:18">
      <c r="A11174" s="190"/>
      <c r="B11174" s="190"/>
      <c r="C11174" s="190"/>
      <c r="D11174" s="106">
        <v>36763</v>
      </c>
      <c r="E11174" s="190">
        <v>6.0625</v>
      </c>
      <c r="F11174" s="190">
        <v>6.1875</v>
      </c>
      <c r="G11174" s="190"/>
      <c r="H11174" s="190"/>
      <c r="I11174" s="190"/>
      <c r="J11174" s="106">
        <v>36763</v>
      </c>
      <c r="K11174" s="190">
        <v>25.25</v>
      </c>
      <c r="L11174" s="190">
        <v>26.25</v>
      </c>
      <c r="M11174" s="190"/>
      <c r="N11174" s="190"/>
      <c r="O11174" s="190"/>
      <c r="P11174" s="106">
        <v>36763</v>
      </c>
      <c r="Q11174" s="190">
        <v>11.75</v>
      </c>
      <c r="R11174" s="190">
        <v>11.75</v>
      </c>
    </row>
    <row r="11175" spans="1:18">
      <c r="A11175" s="190"/>
      <c r="B11175" s="190"/>
      <c r="C11175" s="190"/>
      <c r="D11175" s="106">
        <v>36762</v>
      </c>
      <c r="E11175" s="190">
        <v>6</v>
      </c>
      <c r="F11175" s="190">
        <v>6</v>
      </c>
      <c r="G11175" s="190"/>
      <c r="H11175" s="190"/>
      <c r="I11175" s="190"/>
      <c r="J11175" s="106">
        <v>36762</v>
      </c>
      <c r="K11175" s="190">
        <v>24.5</v>
      </c>
      <c r="L11175" s="190">
        <v>25.5</v>
      </c>
      <c r="M11175" s="190"/>
      <c r="N11175" s="190"/>
      <c r="O11175" s="190"/>
      <c r="P11175" s="106">
        <v>36762</v>
      </c>
      <c r="Q11175" s="190">
        <v>11.75</v>
      </c>
      <c r="R11175" s="190">
        <v>11.75</v>
      </c>
    </row>
    <row r="11176" spans="1:18">
      <c r="A11176" s="190"/>
      <c r="B11176" s="190"/>
      <c r="C11176" s="190"/>
      <c r="D11176" s="106">
        <v>36761</v>
      </c>
      <c r="E11176" s="190">
        <v>5.9375</v>
      </c>
      <c r="F11176" s="190">
        <v>6</v>
      </c>
      <c r="G11176" s="190"/>
      <c r="H11176" s="190"/>
      <c r="I11176" s="190"/>
      <c r="J11176" s="106">
        <v>36761</v>
      </c>
      <c r="K11176" s="190">
        <v>24.375</v>
      </c>
      <c r="L11176" s="190">
        <v>24.5</v>
      </c>
      <c r="M11176" s="190"/>
      <c r="N11176" s="190"/>
      <c r="O11176" s="190"/>
      <c r="P11176" s="106">
        <v>36761</v>
      </c>
      <c r="Q11176" s="190">
        <v>11.625</v>
      </c>
      <c r="R11176" s="190">
        <v>11.625</v>
      </c>
    </row>
    <row r="11177" spans="1:18">
      <c r="A11177" s="190"/>
      <c r="B11177" s="190"/>
      <c r="C11177" s="190"/>
      <c r="D11177" s="106">
        <v>36760</v>
      </c>
      <c r="E11177" s="190">
        <v>6</v>
      </c>
      <c r="F11177" s="190">
        <v>6.0625</v>
      </c>
      <c r="G11177" s="190"/>
      <c r="H11177" s="190"/>
      <c r="I11177" s="190"/>
      <c r="J11177" s="106">
        <v>36760</v>
      </c>
      <c r="K11177" s="190">
        <v>25.625</v>
      </c>
      <c r="L11177" s="190">
        <v>24.5</v>
      </c>
      <c r="M11177" s="190"/>
      <c r="N11177" s="190"/>
      <c r="O11177" s="190"/>
      <c r="P11177" s="106">
        <v>36760</v>
      </c>
      <c r="Q11177" s="190">
        <v>11.625</v>
      </c>
      <c r="R11177" s="190">
        <v>11.625</v>
      </c>
    </row>
    <row r="11178" spans="1:18">
      <c r="A11178" s="190"/>
      <c r="B11178" s="190"/>
      <c r="C11178" s="190"/>
      <c r="D11178" s="106">
        <v>36759</v>
      </c>
      <c r="E11178" s="190">
        <v>5.96875</v>
      </c>
      <c r="F11178" s="190">
        <v>5.875</v>
      </c>
      <c r="G11178" s="190"/>
      <c r="H11178" s="190"/>
      <c r="I11178" s="190"/>
      <c r="J11178" s="106">
        <v>36759</v>
      </c>
      <c r="K11178" s="190">
        <v>25.125</v>
      </c>
      <c r="L11178" s="190">
        <v>25.875</v>
      </c>
      <c r="M11178" s="190"/>
      <c r="N11178" s="190"/>
      <c r="O11178" s="190"/>
      <c r="P11178" s="106">
        <v>36759</v>
      </c>
      <c r="Q11178" s="190">
        <v>11.625</v>
      </c>
      <c r="R11178" s="190">
        <v>11.625</v>
      </c>
    </row>
    <row r="11179" spans="1:18">
      <c r="A11179" s="190"/>
      <c r="B11179" s="190"/>
      <c r="C11179" s="190"/>
      <c r="D11179" s="106">
        <v>36756</v>
      </c>
      <c r="E11179" s="190">
        <v>6</v>
      </c>
      <c r="F11179" s="190">
        <v>6</v>
      </c>
      <c r="G11179" s="190"/>
      <c r="H11179" s="190"/>
      <c r="I11179" s="190"/>
      <c r="J11179" s="106">
        <v>36756</v>
      </c>
      <c r="K11179" s="190">
        <v>25.0625</v>
      </c>
      <c r="L11179" s="190">
        <v>24.9375</v>
      </c>
      <c r="M11179" s="190"/>
      <c r="N11179" s="190"/>
      <c r="O11179" s="190"/>
      <c r="P11179" s="106">
        <v>36756</v>
      </c>
      <c r="Q11179" s="190">
        <v>11.75</v>
      </c>
      <c r="R11179" s="190">
        <v>11.625</v>
      </c>
    </row>
    <row r="11180" spans="1:18">
      <c r="A11180" s="190"/>
      <c r="B11180" s="190"/>
      <c r="C11180" s="190"/>
      <c r="D11180" s="106">
        <v>36755</v>
      </c>
      <c r="E11180" s="190">
        <v>5.8125</v>
      </c>
      <c r="F11180" s="190">
        <v>6.25</v>
      </c>
      <c r="G11180" s="190"/>
      <c r="H11180" s="190"/>
      <c r="I11180" s="190"/>
      <c r="J11180" s="106">
        <v>36755</v>
      </c>
      <c r="K11180" s="190">
        <v>25.75</v>
      </c>
      <c r="L11180" s="190">
        <v>25</v>
      </c>
      <c r="M11180" s="190"/>
      <c r="N11180" s="190"/>
      <c r="O11180" s="190"/>
      <c r="P11180" s="106">
        <v>36755</v>
      </c>
      <c r="Q11180" s="190">
        <v>11.875</v>
      </c>
      <c r="R11180" s="190">
        <v>11.75</v>
      </c>
    </row>
    <row r="11181" spans="1:18">
      <c r="A11181" s="190"/>
      <c r="B11181" s="190"/>
      <c r="C11181" s="190"/>
      <c r="D11181" s="106">
        <v>36754</v>
      </c>
      <c r="E11181" s="190">
        <v>6</v>
      </c>
      <c r="F11181" s="190">
        <v>5.875</v>
      </c>
      <c r="G11181" s="190"/>
      <c r="H11181" s="190"/>
      <c r="I11181" s="190"/>
      <c r="J11181" s="106">
        <v>36754</v>
      </c>
      <c r="K11181" s="190">
        <v>26.625</v>
      </c>
      <c r="L11181" s="190">
        <v>26</v>
      </c>
      <c r="M11181" s="190"/>
      <c r="N11181" s="190"/>
      <c r="O11181" s="190"/>
      <c r="P11181" s="106">
        <v>36754</v>
      </c>
      <c r="Q11181" s="190">
        <v>11.4375</v>
      </c>
      <c r="R11181" s="190">
        <v>11.75</v>
      </c>
    </row>
    <row r="11182" spans="1:18">
      <c r="A11182" s="190"/>
      <c r="B11182" s="190"/>
      <c r="C11182" s="190"/>
      <c r="D11182" s="106">
        <v>36753</v>
      </c>
      <c r="E11182" s="190">
        <v>5.875</v>
      </c>
      <c r="F11182" s="190">
        <v>5.875</v>
      </c>
      <c r="G11182" s="190"/>
      <c r="H11182" s="190"/>
      <c r="I11182" s="190"/>
      <c r="J11182" s="106">
        <v>36753</v>
      </c>
      <c r="K11182" s="190">
        <v>26.625</v>
      </c>
      <c r="L11182" s="190">
        <v>26.5</v>
      </c>
      <c r="M11182" s="190"/>
      <c r="N11182" s="190"/>
      <c r="O11182" s="190"/>
      <c r="P11182" s="106">
        <v>36753</v>
      </c>
      <c r="Q11182" s="190">
        <v>11.1875</v>
      </c>
      <c r="R11182" s="190">
        <v>11.1875</v>
      </c>
    </row>
    <row r="11183" spans="1:18">
      <c r="A11183" s="190"/>
      <c r="B11183" s="190"/>
      <c r="C11183" s="190"/>
      <c r="D11183" s="106">
        <v>36752</v>
      </c>
      <c r="E11183" s="190">
        <v>5.8125</v>
      </c>
      <c r="F11183" s="190">
        <v>5.8125</v>
      </c>
      <c r="G11183" s="190"/>
      <c r="H11183" s="190"/>
      <c r="I11183" s="190"/>
      <c r="J11183" s="106">
        <v>36752</v>
      </c>
      <c r="K11183" s="190">
        <v>27.4375</v>
      </c>
      <c r="L11183" s="190">
        <v>26.625</v>
      </c>
      <c r="M11183" s="190"/>
      <c r="N11183" s="190"/>
      <c r="O11183" s="190"/>
      <c r="P11183" s="106">
        <v>36752</v>
      </c>
      <c r="Q11183" s="190">
        <v>11.3125</v>
      </c>
      <c r="R11183" s="190">
        <v>11.3125</v>
      </c>
    </row>
    <row r="11184" spans="1:18">
      <c r="A11184" s="190"/>
      <c r="B11184" s="190"/>
      <c r="C11184" s="190"/>
      <c r="D11184" s="106">
        <v>36749</v>
      </c>
      <c r="E11184" s="190">
        <v>5.625</v>
      </c>
      <c r="F11184" s="190">
        <v>5.8125</v>
      </c>
      <c r="G11184" s="190"/>
      <c r="H11184" s="190"/>
      <c r="I11184" s="190"/>
      <c r="J11184" s="106">
        <v>36749</v>
      </c>
      <c r="K11184" s="190">
        <v>28</v>
      </c>
      <c r="L11184" s="190">
        <v>27.4375</v>
      </c>
      <c r="M11184" s="190"/>
      <c r="N11184" s="190"/>
      <c r="O11184" s="190"/>
      <c r="P11184" s="106">
        <v>36749</v>
      </c>
      <c r="Q11184" s="190">
        <v>11.5</v>
      </c>
      <c r="R11184" s="190">
        <v>11.5</v>
      </c>
    </row>
    <row r="11185" spans="1:18">
      <c r="A11185" s="190"/>
      <c r="B11185" s="190"/>
      <c r="C11185" s="190"/>
      <c r="D11185" s="106">
        <v>36748</v>
      </c>
      <c r="E11185" s="190">
        <v>5.875</v>
      </c>
      <c r="F11185" s="190">
        <v>5.75</v>
      </c>
      <c r="G11185" s="190"/>
      <c r="H11185" s="190"/>
      <c r="I11185" s="190"/>
      <c r="J11185" s="106">
        <v>36748</v>
      </c>
      <c r="K11185" s="190">
        <v>28.0625</v>
      </c>
      <c r="L11185" s="190">
        <v>28</v>
      </c>
      <c r="M11185" s="190"/>
      <c r="N11185" s="190"/>
      <c r="O11185" s="190"/>
      <c r="P11185" s="106">
        <v>36748</v>
      </c>
      <c r="Q11185" s="190">
        <v>11.75</v>
      </c>
      <c r="R11185" s="190">
        <v>11.75</v>
      </c>
    </row>
    <row r="11186" spans="1:18">
      <c r="A11186" s="190"/>
      <c r="B11186" s="190"/>
      <c r="C11186" s="190"/>
      <c r="D11186" s="106">
        <v>36747</v>
      </c>
      <c r="E11186" s="190">
        <v>5.75</v>
      </c>
      <c r="F11186" s="190">
        <v>6</v>
      </c>
      <c r="G11186" s="190"/>
      <c r="H11186" s="190"/>
      <c r="I11186" s="190"/>
      <c r="J11186" s="106">
        <v>36747</v>
      </c>
      <c r="K11186" s="190">
        <v>29.1875</v>
      </c>
      <c r="L11186" s="190">
        <v>28.0625</v>
      </c>
      <c r="M11186" s="190"/>
      <c r="N11186" s="190"/>
      <c r="O11186" s="190"/>
      <c r="P11186" s="106">
        <v>36747</v>
      </c>
      <c r="Q11186" s="190">
        <v>11.75</v>
      </c>
      <c r="R11186" s="190">
        <v>11.75</v>
      </c>
    </row>
    <row r="11187" spans="1:18">
      <c r="A11187" s="190"/>
      <c r="B11187" s="190"/>
      <c r="C11187" s="190"/>
      <c r="D11187" s="106">
        <v>36746</v>
      </c>
      <c r="E11187" s="190">
        <v>6.0625</v>
      </c>
      <c r="F11187" s="190">
        <v>5.875</v>
      </c>
      <c r="G11187" s="190"/>
      <c r="H11187" s="190"/>
      <c r="I11187" s="190"/>
      <c r="J11187" s="106">
        <v>36746</v>
      </c>
      <c r="K11187" s="190">
        <v>29.1875</v>
      </c>
      <c r="L11187" s="190">
        <v>28.9375</v>
      </c>
      <c r="M11187" s="190"/>
      <c r="N11187" s="190"/>
      <c r="O11187" s="190"/>
      <c r="P11187" s="106">
        <v>36746</v>
      </c>
      <c r="Q11187" s="190">
        <v>11.3125</v>
      </c>
      <c r="R11187" s="190">
        <v>11.75</v>
      </c>
    </row>
    <row r="11188" spans="1:18">
      <c r="A11188" s="190"/>
      <c r="B11188" s="190"/>
      <c r="C11188" s="190"/>
      <c r="D11188" s="106">
        <v>36745</v>
      </c>
      <c r="E11188" s="190">
        <v>6</v>
      </c>
      <c r="F11188" s="190">
        <v>6</v>
      </c>
      <c r="G11188" s="190"/>
      <c r="H11188" s="190"/>
      <c r="I11188" s="190"/>
      <c r="J11188" s="106">
        <v>36745</v>
      </c>
      <c r="K11188" s="190">
        <v>28.5</v>
      </c>
      <c r="L11188" s="190">
        <v>29.4375</v>
      </c>
      <c r="M11188" s="190"/>
      <c r="N11188" s="190"/>
      <c r="O11188" s="190"/>
      <c r="P11188" s="106">
        <v>36745</v>
      </c>
      <c r="Q11188" s="190">
        <v>11.5</v>
      </c>
      <c r="R11188" s="190">
        <v>11.375</v>
      </c>
    </row>
    <row r="11189" spans="1:18">
      <c r="A11189" s="190"/>
      <c r="B11189" s="190"/>
      <c r="C11189" s="190"/>
      <c r="D11189" s="106">
        <v>36742</v>
      </c>
      <c r="E11189" s="190">
        <v>5.71875</v>
      </c>
      <c r="F11189" s="190">
        <v>6</v>
      </c>
      <c r="G11189" s="190"/>
      <c r="H11189" s="190"/>
      <c r="I11189" s="190"/>
      <c r="J11189" s="106">
        <v>36742</v>
      </c>
      <c r="K11189" s="190">
        <v>28.4375</v>
      </c>
      <c r="L11189" s="190">
        <v>28.5</v>
      </c>
      <c r="M11189" s="190"/>
      <c r="N11189" s="190"/>
      <c r="O11189" s="190"/>
      <c r="P11189" s="106">
        <v>36742</v>
      </c>
      <c r="Q11189" s="190">
        <v>11.0625</v>
      </c>
      <c r="R11189" s="190">
        <v>11.125</v>
      </c>
    </row>
    <row r="11190" spans="1:18">
      <c r="A11190" s="190"/>
      <c r="B11190" s="190"/>
      <c r="C11190" s="190"/>
      <c r="D11190" s="106">
        <v>36741</v>
      </c>
      <c r="E11190" s="190">
        <v>5.25</v>
      </c>
      <c r="F11190" s="190">
        <v>5.625</v>
      </c>
      <c r="G11190" s="190"/>
      <c r="H11190" s="190"/>
      <c r="I11190" s="190"/>
      <c r="J11190" s="106">
        <v>36741</v>
      </c>
      <c r="K11190" s="190">
        <v>28.25</v>
      </c>
      <c r="L11190" s="190">
        <v>28.375</v>
      </c>
      <c r="M11190" s="190"/>
      <c r="N11190" s="190"/>
      <c r="O11190" s="190"/>
      <c r="P11190" s="106">
        <v>36741</v>
      </c>
      <c r="Q11190" s="190">
        <v>11</v>
      </c>
      <c r="R11190" s="190">
        <v>11</v>
      </c>
    </row>
    <row r="11191" spans="1:18">
      <c r="A11191" s="190"/>
      <c r="B11191" s="190"/>
      <c r="C11191" s="190"/>
      <c r="D11191" s="106">
        <v>36740</v>
      </c>
      <c r="E11191" s="190">
        <v>5.0625</v>
      </c>
      <c r="F11191" s="190">
        <v>5.0625</v>
      </c>
      <c r="G11191" s="190"/>
      <c r="H11191" s="190"/>
      <c r="I11191" s="190"/>
      <c r="J11191" s="106">
        <v>36740</v>
      </c>
      <c r="K11191" s="190">
        <v>27.625</v>
      </c>
      <c r="L11191" s="190">
        <v>28.1875</v>
      </c>
      <c r="M11191" s="190"/>
      <c r="N11191" s="190"/>
      <c r="O11191" s="190"/>
      <c r="P11191" s="106">
        <v>36740</v>
      </c>
      <c r="Q11191" s="190">
        <v>10.75</v>
      </c>
      <c r="R11191" s="190">
        <v>10.75</v>
      </c>
    </row>
    <row r="11192" spans="1:18">
      <c r="A11192" s="190"/>
      <c r="B11192" s="190"/>
      <c r="C11192" s="190"/>
      <c r="D11192" s="106">
        <v>36739</v>
      </c>
      <c r="E11192" s="190">
        <v>5.0625</v>
      </c>
      <c r="F11192" s="190">
        <v>5.25</v>
      </c>
      <c r="G11192" s="190"/>
      <c r="H11192" s="190"/>
      <c r="I11192" s="190"/>
      <c r="J11192" s="106">
        <v>36739</v>
      </c>
      <c r="K11192" s="190">
        <v>26.375</v>
      </c>
      <c r="L11192" s="190">
        <v>27.75</v>
      </c>
      <c r="M11192" s="190"/>
      <c r="N11192" s="190"/>
      <c r="O11192" s="190"/>
      <c r="P11192" s="106">
        <v>36739</v>
      </c>
      <c r="Q11192" s="190">
        <v>10.625</v>
      </c>
      <c r="R11192" s="190">
        <v>10.625</v>
      </c>
    </row>
    <row r="11193" spans="1:18">
      <c r="A11193" s="190"/>
      <c r="B11193" s="190"/>
      <c r="C11193" s="190"/>
      <c r="D11193" s="106">
        <v>36738</v>
      </c>
      <c r="E11193" s="190">
        <v>5.375</v>
      </c>
      <c r="F11193" s="190">
        <v>5.25</v>
      </c>
      <c r="G11193" s="190"/>
      <c r="H11193" s="190"/>
      <c r="I11193" s="190"/>
      <c r="J11193" s="106">
        <v>36738</v>
      </c>
      <c r="K11193" s="190">
        <v>26.875</v>
      </c>
      <c r="L11193" s="190">
        <v>26.25</v>
      </c>
      <c r="M11193" s="190"/>
      <c r="N11193" s="190"/>
      <c r="O11193" s="190"/>
      <c r="P11193" s="106">
        <v>36738</v>
      </c>
      <c r="Q11193" s="190">
        <v>10.75</v>
      </c>
      <c r="R11193" s="190">
        <v>10.625</v>
      </c>
    </row>
    <row r="11194" spans="1:18">
      <c r="A11194" s="190"/>
      <c r="B11194" s="190"/>
      <c r="C11194" s="190"/>
      <c r="D11194" s="106">
        <v>36735</v>
      </c>
      <c r="E11194" s="190">
        <v>5.625</v>
      </c>
      <c r="F11194" s="190">
        <v>5</v>
      </c>
      <c r="G11194" s="190"/>
      <c r="H11194" s="190"/>
      <c r="I11194" s="190"/>
      <c r="J11194" s="106">
        <v>36735</v>
      </c>
      <c r="K11194" s="190">
        <v>27.75</v>
      </c>
      <c r="L11194" s="190">
        <v>26.8125</v>
      </c>
      <c r="M11194" s="190"/>
      <c r="N11194" s="190"/>
      <c r="O11194" s="190"/>
      <c r="P11194" s="106">
        <v>36735</v>
      </c>
      <c r="Q11194" s="190">
        <v>10.875</v>
      </c>
      <c r="R11194" s="190">
        <v>10.875</v>
      </c>
    </row>
    <row r="11195" spans="1:18">
      <c r="A11195" s="190"/>
      <c r="B11195" s="190"/>
      <c r="C11195" s="190"/>
      <c r="D11195" s="106">
        <v>36734</v>
      </c>
      <c r="E11195" s="190">
        <v>5.5625</v>
      </c>
      <c r="F11195" s="190">
        <v>5.6875</v>
      </c>
      <c r="G11195" s="190"/>
      <c r="H11195" s="190"/>
      <c r="I11195" s="190"/>
      <c r="J11195" s="106">
        <v>36734</v>
      </c>
      <c r="K11195" s="190">
        <v>28.375</v>
      </c>
      <c r="L11195" s="190">
        <v>27.5</v>
      </c>
      <c r="M11195" s="190"/>
      <c r="N11195" s="190"/>
      <c r="O11195" s="190"/>
      <c r="P11195" s="106">
        <v>36734</v>
      </c>
      <c r="Q11195" s="190">
        <v>10.875</v>
      </c>
      <c r="R11195" s="190">
        <v>10.875</v>
      </c>
    </row>
    <row r="11196" spans="1:18">
      <c r="A11196" s="190"/>
      <c r="B11196" s="190"/>
      <c r="C11196" s="190"/>
      <c r="D11196" s="106">
        <v>36733</v>
      </c>
      <c r="E11196" s="190">
        <v>5.625</v>
      </c>
      <c r="F11196" s="190">
        <v>5.6875</v>
      </c>
      <c r="G11196" s="190"/>
      <c r="H11196" s="190"/>
      <c r="I11196" s="190"/>
      <c r="J11196" s="106">
        <v>36733</v>
      </c>
      <c r="K11196" s="190">
        <v>28.5</v>
      </c>
      <c r="L11196" s="190">
        <v>28.625</v>
      </c>
      <c r="M11196" s="190"/>
      <c r="N11196" s="190"/>
      <c r="O11196" s="190"/>
      <c r="P11196" s="106">
        <v>36733</v>
      </c>
      <c r="Q11196" s="190">
        <v>11</v>
      </c>
      <c r="R11196" s="190">
        <v>10.875</v>
      </c>
    </row>
    <row r="11197" spans="1:18">
      <c r="A11197" s="190"/>
      <c r="B11197" s="190"/>
      <c r="C11197" s="190"/>
      <c r="D11197" s="106">
        <v>36732</v>
      </c>
      <c r="E11197" s="190">
        <v>6.1718799999999998</v>
      </c>
      <c r="F11197" s="190">
        <v>5.75</v>
      </c>
      <c r="G11197" s="190"/>
      <c r="H11197" s="190"/>
      <c r="I11197" s="190"/>
      <c r="J11197" s="106">
        <v>36732</v>
      </c>
      <c r="K11197" s="190">
        <v>28.125</v>
      </c>
      <c r="L11197" s="190">
        <v>28.5</v>
      </c>
      <c r="M11197" s="190"/>
      <c r="N11197" s="190"/>
      <c r="O11197" s="190"/>
      <c r="P11197" s="106">
        <v>36732</v>
      </c>
      <c r="Q11197" s="190">
        <v>10.875</v>
      </c>
      <c r="R11197" s="190">
        <v>11</v>
      </c>
    </row>
    <row r="11198" spans="1:18">
      <c r="A11198" s="190"/>
      <c r="B11198" s="190"/>
      <c r="C11198" s="190"/>
      <c r="D11198" s="106">
        <v>36731</v>
      </c>
      <c r="E11198" s="190">
        <v>6.3125</v>
      </c>
      <c r="F11198" s="190">
        <v>6</v>
      </c>
      <c r="G11198" s="190"/>
      <c r="H11198" s="190"/>
      <c r="I11198" s="190"/>
      <c r="J11198" s="106">
        <v>36731</v>
      </c>
      <c r="K11198" s="190">
        <v>28.3125</v>
      </c>
      <c r="L11198" s="190">
        <v>27.9375</v>
      </c>
      <c r="M11198" s="190"/>
      <c r="N11198" s="190"/>
      <c r="O11198" s="190"/>
      <c r="P11198" s="106">
        <v>36731</v>
      </c>
      <c r="Q11198" s="190">
        <v>11</v>
      </c>
      <c r="R11198" s="190">
        <v>10.9375</v>
      </c>
    </row>
    <row r="11199" spans="1:18">
      <c r="A11199" s="190"/>
      <c r="B11199" s="190"/>
      <c r="C11199" s="190"/>
      <c r="D11199" s="106">
        <v>36728</v>
      </c>
      <c r="E11199" s="190">
        <v>6</v>
      </c>
      <c r="F11199" s="190">
        <v>6.25</v>
      </c>
      <c r="G11199" s="190"/>
      <c r="H11199" s="190"/>
      <c r="I11199" s="190"/>
      <c r="J11199" s="106">
        <v>36728</v>
      </c>
      <c r="K11199" s="190">
        <v>29.125</v>
      </c>
      <c r="L11199" s="190">
        <v>28.25</v>
      </c>
      <c r="M11199" s="190"/>
      <c r="N11199" s="190"/>
      <c r="O11199" s="190"/>
      <c r="P11199" s="106">
        <v>36728</v>
      </c>
      <c r="Q11199" s="190">
        <v>11</v>
      </c>
      <c r="R11199" s="190">
        <v>10.875</v>
      </c>
    </row>
    <row r="11200" spans="1:18">
      <c r="A11200" s="190"/>
      <c r="B11200" s="190"/>
      <c r="C11200" s="190"/>
      <c r="D11200" s="106">
        <v>36727</v>
      </c>
      <c r="E11200" s="190">
        <v>5.9375</v>
      </c>
      <c r="F11200" s="190">
        <v>6.1875</v>
      </c>
      <c r="G11200" s="190"/>
      <c r="H11200" s="190"/>
      <c r="I11200" s="190"/>
      <c r="J11200" s="106">
        <v>36727</v>
      </c>
      <c r="K11200" s="190">
        <v>29.5</v>
      </c>
      <c r="L11200" s="190">
        <v>29.0625</v>
      </c>
      <c r="M11200" s="190"/>
      <c r="N11200" s="190"/>
      <c r="O11200" s="190"/>
      <c r="P11200" s="106">
        <v>36727</v>
      </c>
      <c r="Q11200" s="190">
        <v>10</v>
      </c>
      <c r="R11200" s="190">
        <v>10.875</v>
      </c>
    </row>
    <row r="11201" spans="1:18">
      <c r="A11201" s="190"/>
      <c r="B11201" s="190"/>
      <c r="C11201" s="190"/>
      <c r="D11201" s="106">
        <v>36726</v>
      </c>
      <c r="E11201" s="190">
        <v>5.9375</v>
      </c>
      <c r="F11201" s="190">
        <v>6</v>
      </c>
      <c r="G11201" s="190"/>
      <c r="H11201" s="190"/>
      <c r="I11201" s="190"/>
      <c r="J11201" s="106">
        <v>36726</v>
      </c>
      <c r="K11201" s="190">
        <v>29.0625</v>
      </c>
      <c r="L11201" s="190">
        <v>29.5</v>
      </c>
      <c r="M11201" s="190"/>
      <c r="N11201" s="190"/>
      <c r="O11201" s="190"/>
      <c r="P11201" s="106">
        <v>36726</v>
      </c>
      <c r="Q11201" s="190">
        <v>9.625</v>
      </c>
      <c r="R11201" s="190">
        <v>9.75</v>
      </c>
    </row>
    <row r="11202" spans="1:18">
      <c r="A11202" s="190"/>
      <c r="B11202" s="190"/>
      <c r="C11202" s="190"/>
      <c r="D11202" s="106">
        <v>36725</v>
      </c>
      <c r="E11202" s="190">
        <v>6.25</v>
      </c>
      <c r="F11202" s="190">
        <v>5.875</v>
      </c>
      <c r="G11202" s="190"/>
      <c r="H11202" s="190"/>
      <c r="I11202" s="190"/>
      <c r="J11202" s="106">
        <v>36725</v>
      </c>
      <c r="K11202" s="190">
        <v>29.875</v>
      </c>
      <c r="L11202" s="190">
        <v>29</v>
      </c>
      <c r="M11202" s="190"/>
      <c r="N11202" s="190"/>
      <c r="O11202" s="190"/>
      <c r="P11202" s="106">
        <v>36725</v>
      </c>
      <c r="Q11202" s="190">
        <v>9.375</v>
      </c>
      <c r="R11202" s="190">
        <v>9.5</v>
      </c>
    </row>
    <row r="11203" spans="1:18">
      <c r="A11203" s="190"/>
      <c r="B11203" s="190"/>
      <c r="C11203" s="190"/>
      <c r="D11203" s="106">
        <v>36724</v>
      </c>
      <c r="E11203" s="190">
        <v>5.9375</v>
      </c>
      <c r="F11203" s="190">
        <v>6.4375</v>
      </c>
      <c r="G11203" s="190"/>
      <c r="H11203" s="190"/>
      <c r="I11203" s="190"/>
      <c r="J11203" s="106">
        <v>36724</v>
      </c>
      <c r="K11203" s="190">
        <v>29.8125</v>
      </c>
      <c r="L11203" s="190">
        <v>29.875</v>
      </c>
      <c r="M11203" s="190"/>
      <c r="N11203" s="190"/>
      <c r="O11203" s="190"/>
      <c r="P11203" s="106">
        <v>36724</v>
      </c>
      <c r="Q11203" s="190">
        <v>9.5</v>
      </c>
      <c r="R11203" s="190">
        <v>9.5</v>
      </c>
    </row>
    <row r="11204" spans="1:18">
      <c r="A11204" s="190"/>
      <c r="B11204" s="190"/>
      <c r="C11204" s="190"/>
      <c r="D11204" s="106">
        <v>36721</v>
      </c>
      <c r="E11204" s="190">
        <v>5.75</v>
      </c>
      <c r="F11204" s="190">
        <v>5.9375</v>
      </c>
      <c r="G11204" s="190"/>
      <c r="H11204" s="190"/>
      <c r="I11204" s="190"/>
      <c r="J11204" s="106">
        <v>36721</v>
      </c>
      <c r="K11204" s="190">
        <v>29.625</v>
      </c>
      <c r="L11204" s="190">
        <v>29.9375</v>
      </c>
      <c r="M11204" s="190"/>
      <c r="N11204" s="190"/>
      <c r="O11204" s="190"/>
      <c r="P11204" s="106">
        <v>36721</v>
      </c>
      <c r="Q11204" s="190">
        <v>9.5</v>
      </c>
      <c r="R11204" s="190">
        <v>9.5625</v>
      </c>
    </row>
    <row r="11205" spans="1:18">
      <c r="A11205" s="190"/>
      <c r="B11205" s="190"/>
      <c r="C11205" s="190"/>
      <c r="D11205" s="106">
        <v>36720</v>
      </c>
      <c r="E11205" s="190">
        <v>5.75</v>
      </c>
      <c r="F11205" s="190">
        <v>6</v>
      </c>
      <c r="G11205" s="190"/>
      <c r="H11205" s="190"/>
      <c r="I11205" s="190"/>
      <c r="J11205" s="106">
        <v>36720</v>
      </c>
      <c r="K11205" s="190">
        <v>28.5</v>
      </c>
      <c r="L11205" s="190">
        <v>29.625</v>
      </c>
      <c r="M11205" s="190"/>
      <c r="N11205" s="190"/>
      <c r="O11205" s="190"/>
      <c r="P11205" s="106">
        <v>36720</v>
      </c>
      <c r="Q11205" s="190">
        <v>9.625</v>
      </c>
      <c r="R11205" s="190">
        <v>9.625</v>
      </c>
    </row>
    <row r="11206" spans="1:18">
      <c r="A11206" s="190"/>
      <c r="B11206" s="190"/>
      <c r="C11206" s="190"/>
      <c r="D11206" s="106">
        <v>36719</v>
      </c>
      <c r="E11206" s="190">
        <v>5.5</v>
      </c>
      <c r="F11206" s="190">
        <v>5.9375</v>
      </c>
      <c r="G11206" s="190"/>
      <c r="H11206" s="190"/>
      <c r="I11206" s="190"/>
      <c r="J11206" s="106">
        <v>36719</v>
      </c>
      <c r="K11206" s="190">
        <v>27.625</v>
      </c>
      <c r="L11206" s="190">
        <v>28.5625</v>
      </c>
      <c r="M11206" s="190"/>
      <c r="N11206" s="190"/>
      <c r="O11206" s="190"/>
      <c r="P11206" s="106">
        <v>36719</v>
      </c>
      <c r="Q11206" s="190">
        <v>9.625</v>
      </c>
      <c r="R11206" s="190">
        <v>9.625</v>
      </c>
    </row>
    <row r="11207" spans="1:18">
      <c r="A11207" s="190"/>
      <c r="B11207" s="190"/>
      <c r="C11207" s="190"/>
      <c r="D11207" s="106">
        <v>36718</v>
      </c>
      <c r="E11207" s="190">
        <v>5.5</v>
      </c>
      <c r="F11207" s="190">
        <v>5.5</v>
      </c>
      <c r="G11207" s="190"/>
      <c r="H11207" s="190"/>
      <c r="I11207" s="190"/>
      <c r="J11207" s="106">
        <v>36718</v>
      </c>
      <c r="K11207" s="190">
        <v>27.375</v>
      </c>
      <c r="L11207" s="190">
        <v>27.5</v>
      </c>
      <c r="M11207" s="190"/>
      <c r="N11207" s="190"/>
      <c r="O11207" s="190"/>
      <c r="P11207" s="106">
        <v>36718</v>
      </c>
      <c r="Q11207" s="190">
        <v>9.5</v>
      </c>
      <c r="R11207" s="190">
        <v>9.5</v>
      </c>
    </row>
    <row r="11208" spans="1:18">
      <c r="A11208" s="190"/>
      <c r="B11208" s="190"/>
      <c r="C11208" s="190"/>
      <c r="D11208" s="106">
        <v>36717</v>
      </c>
      <c r="E11208" s="190">
        <v>5.4375</v>
      </c>
      <c r="F11208" s="190">
        <v>5.5</v>
      </c>
      <c r="G11208" s="190"/>
      <c r="H11208" s="190"/>
      <c r="I11208" s="190"/>
      <c r="J11208" s="106">
        <v>36717</v>
      </c>
      <c r="K11208" s="190">
        <v>27</v>
      </c>
      <c r="L11208" s="190">
        <v>27.375</v>
      </c>
      <c r="M11208" s="190"/>
      <c r="N11208" s="190"/>
      <c r="O11208" s="190"/>
      <c r="P11208" s="106">
        <v>36717</v>
      </c>
      <c r="Q11208" s="190">
        <v>9.5</v>
      </c>
      <c r="R11208" s="190">
        <v>9.5</v>
      </c>
    </row>
    <row r="11209" spans="1:18">
      <c r="A11209" s="190"/>
      <c r="B11209" s="190"/>
      <c r="C11209" s="190"/>
      <c r="D11209" s="106">
        <v>36714</v>
      </c>
      <c r="E11209" s="190">
        <v>5.0625</v>
      </c>
      <c r="F11209" s="190">
        <v>5.4375</v>
      </c>
      <c r="G11209" s="190"/>
      <c r="H11209" s="190"/>
      <c r="I11209" s="190"/>
      <c r="J11209" s="106">
        <v>36714</v>
      </c>
      <c r="K11209" s="190">
        <v>27.875</v>
      </c>
      <c r="L11209" s="190">
        <v>27</v>
      </c>
      <c r="M11209" s="190"/>
      <c r="N11209" s="190"/>
      <c r="O11209" s="190"/>
      <c r="P11209" s="106">
        <v>36714</v>
      </c>
      <c r="Q11209" s="190">
        <v>9.75</v>
      </c>
      <c r="R11209" s="190">
        <v>9.5</v>
      </c>
    </row>
    <row r="11210" spans="1:18">
      <c r="A11210" s="190"/>
      <c r="B11210" s="190"/>
      <c r="C11210" s="190"/>
      <c r="D11210" s="106">
        <v>36713</v>
      </c>
      <c r="E11210" s="190">
        <v>4.75</v>
      </c>
      <c r="F11210" s="190">
        <v>5</v>
      </c>
      <c r="G11210" s="190"/>
      <c r="H11210" s="190"/>
      <c r="I11210" s="190"/>
      <c r="J11210" s="106">
        <v>36713</v>
      </c>
      <c r="K11210" s="190">
        <v>25.125</v>
      </c>
      <c r="L11210" s="190">
        <v>26.9375</v>
      </c>
      <c r="M11210" s="190"/>
      <c r="N11210" s="190"/>
      <c r="O11210" s="190"/>
      <c r="P11210" s="106">
        <v>36713</v>
      </c>
      <c r="Q11210" s="190">
        <v>9.5</v>
      </c>
      <c r="R11210" s="190">
        <v>9.5625</v>
      </c>
    </row>
    <row r="11211" spans="1:18">
      <c r="A11211" s="190"/>
      <c r="B11211" s="190"/>
      <c r="C11211" s="190"/>
      <c r="D11211" s="106">
        <v>36712</v>
      </c>
      <c r="E11211" s="190">
        <v>4.75</v>
      </c>
      <c r="F11211" s="190">
        <v>4.625</v>
      </c>
      <c r="G11211" s="190"/>
      <c r="H11211" s="190"/>
      <c r="I11211" s="190"/>
      <c r="J11211" s="106">
        <v>36712</v>
      </c>
      <c r="K11211" s="190">
        <v>25.375</v>
      </c>
      <c r="L11211" s="190">
        <v>24.9375</v>
      </c>
      <c r="M11211" s="190"/>
      <c r="N11211" s="190"/>
      <c r="O11211" s="190"/>
      <c r="P11211" s="106">
        <v>36712</v>
      </c>
      <c r="Q11211" s="190">
        <v>9.625</v>
      </c>
      <c r="R11211" s="190">
        <v>9.625</v>
      </c>
    </row>
    <row r="11212" spans="1:18">
      <c r="A11212" s="190"/>
      <c r="B11212" s="190"/>
      <c r="C11212" s="190"/>
      <c r="D11212" s="106">
        <v>36710</v>
      </c>
      <c r="E11212" s="190">
        <v>5</v>
      </c>
      <c r="F11212" s="190">
        <v>4.875</v>
      </c>
      <c r="G11212" s="190"/>
      <c r="H11212" s="190"/>
      <c r="I11212" s="190"/>
      <c r="J11212" s="106">
        <v>36710</v>
      </c>
      <c r="K11212" s="190">
        <v>25.9375</v>
      </c>
      <c r="L11212" s="190">
        <v>25.125</v>
      </c>
      <c r="M11212" s="190"/>
      <c r="N11212" s="190"/>
      <c r="O11212" s="190"/>
      <c r="P11212" s="106">
        <v>36710</v>
      </c>
      <c r="Q11212" s="190">
        <v>9.625</v>
      </c>
      <c r="R11212" s="190">
        <v>9.625</v>
      </c>
    </row>
    <row r="11213" spans="1:18">
      <c r="A11213" s="190"/>
      <c r="B11213" s="190"/>
      <c r="C11213" s="190"/>
      <c r="D11213" s="106">
        <v>36707</v>
      </c>
      <c r="E11213" s="190">
        <v>5</v>
      </c>
      <c r="F11213" s="190">
        <v>5.125</v>
      </c>
      <c r="G11213" s="190"/>
      <c r="H11213" s="190"/>
      <c r="I11213" s="190"/>
      <c r="J11213" s="106">
        <v>36707</v>
      </c>
      <c r="K11213" s="190">
        <v>25.375</v>
      </c>
      <c r="L11213" s="190">
        <v>25.84375</v>
      </c>
      <c r="M11213" s="190"/>
      <c r="N11213" s="190"/>
      <c r="O11213" s="190"/>
      <c r="P11213" s="106">
        <v>36707</v>
      </c>
      <c r="Q11213" s="190">
        <v>9.75</v>
      </c>
      <c r="R11213" s="190">
        <v>9.4375</v>
      </c>
    </row>
    <row r="11214" spans="1:18">
      <c r="A11214" s="190"/>
      <c r="B11214" s="190"/>
      <c r="C11214" s="190"/>
      <c r="D11214" s="106">
        <v>36706</v>
      </c>
      <c r="E11214" s="190">
        <v>4.875</v>
      </c>
      <c r="F11214" s="190">
        <v>5</v>
      </c>
      <c r="G11214" s="190"/>
      <c r="H11214" s="190"/>
      <c r="I11214" s="190"/>
      <c r="J11214" s="106">
        <v>36706</v>
      </c>
      <c r="K11214" s="190">
        <v>23.9375</v>
      </c>
      <c r="L11214" s="190">
        <v>25.375</v>
      </c>
      <c r="M11214" s="190"/>
      <c r="N11214" s="190"/>
      <c r="O11214" s="190"/>
      <c r="P11214" s="106">
        <v>36706</v>
      </c>
      <c r="Q11214" s="190">
        <v>9.625</v>
      </c>
      <c r="R11214" s="190">
        <v>9.625</v>
      </c>
    </row>
    <row r="11215" spans="1:18">
      <c r="A11215" s="190"/>
      <c r="B11215" s="190"/>
      <c r="C11215" s="190"/>
      <c r="D11215" s="106">
        <v>36705</v>
      </c>
      <c r="E11215" s="190">
        <v>4.75</v>
      </c>
      <c r="F11215" s="190">
        <v>5</v>
      </c>
      <c r="G11215" s="190"/>
      <c r="H11215" s="190"/>
      <c r="I11215" s="190"/>
      <c r="J11215" s="106">
        <v>36705</v>
      </c>
      <c r="K11215" s="190">
        <v>23.9375</v>
      </c>
      <c r="L11215" s="190">
        <v>23.4375</v>
      </c>
      <c r="M11215" s="190"/>
      <c r="N11215" s="190"/>
      <c r="O11215" s="190"/>
      <c r="P11215" s="106">
        <v>36705</v>
      </c>
      <c r="Q11215" s="190">
        <v>9.6875</v>
      </c>
      <c r="R11215" s="190">
        <v>9.5</v>
      </c>
    </row>
    <row r="11216" spans="1:18">
      <c r="A11216" s="190"/>
      <c r="B11216" s="190"/>
      <c r="C11216" s="190"/>
      <c r="D11216" s="106">
        <v>36704</v>
      </c>
      <c r="E11216" s="190">
        <v>4.9375</v>
      </c>
      <c r="F11216" s="190">
        <v>4.96875</v>
      </c>
      <c r="G11216" s="190"/>
      <c r="H11216" s="190"/>
      <c r="I11216" s="190"/>
      <c r="J11216" s="106">
        <v>36704</v>
      </c>
      <c r="K11216" s="190">
        <v>24.8125</v>
      </c>
      <c r="L11216" s="190">
        <v>23.875</v>
      </c>
      <c r="M11216" s="190"/>
      <c r="N11216" s="190"/>
      <c r="O11216" s="190"/>
      <c r="P11216" s="106">
        <v>36704</v>
      </c>
      <c r="Q11216" s="190">
        <v>9.625</v>
      </c>
      <c r="R11216" s="190">
        <v>9.75</v>
      </c>
    </row>
    <row r="11217" spans="1:18">
      <c r="A11217" s="190"/>
      <c r="B11217" s="190"/>
      <c r="C11217" s="190"/>
      <c r="D11217" s="106">
        <v>36703</v>
      </c>
      <c r="E11217" s="190">
        <v>4.625</v>
      </c>
      <c r="F11217" s="190">
        <v>4.9375</v>
      </c>
      <c r="G11217" s="190"/>
      <c r="H11217" s="190"/>
      <c r="I11217" s="190"/>
      <c r="J11217" s="106">
        <v>36703</v>
      </c>
      <c r="K11217" s="190">
        <v>25.0625</v>
      </c>
      <c r="L11217" s="190">
        <v>24.9375</v>
      </c>
      <c r="M11217" s="190"/>
      <c r="N11217" s="190"/>
      <c r="O11217" s="190"/>
      <c r="P11217" s="106">
        <v>36703</v>
      </c>
      <c r="Q11217" s="190">
        <v>9.625</v>
      </c>
      <c r="R11217" s="190">
        <v>9.6875</v>
      </c>
    </row>
    <row r="11218" spans="1:18">
      <c r="A11218" s="190"/>
      <c r="B11218" s="190"/>
      <c r="C11218" s="190"/>
      <c r="D11218" s="106">
        <v>36700</v>
      </c>
      <c r="E11218" s="190">
        <v>4.9375</v>
      </c>
      <c r="F11218" s="190">
        <v>4.625</v>
      </c>
      <c r="G11218" s="190"/>
      <c r="H11218" s="190"/>
      <c r="I11218" s="190"/>
      <c r="J11218" s="106">
        <v>36700</v>
      </c>
      <c r="K11218" s="190">
        <v>25.6875</v>
      </c>
      <c r="L11218" s="190">
        <v>24.9375</v>
      </c>
      <c r="M11218" s="190"/>
      <c r="N11218" s="190"/>
      <c r="O11218" s="190"/>
      <c r="P11218" s="106">
        <v>36700</v>
      </c>
      <c r="Q11218" s="190">
        <v>9.625</v>
      </c>
      <c r="R11218" s="190">
        <v>9.5</v>
      </c>
    </row>
    <row r="11219" spans="1:18">
      <c r="A11219" s="190"/>
      <c r="B11219" s="190"/>
      <c r="C11219" s="190"/>
      <c r="D11219" s="106">
        <v>36699</v>
      </c>
      <c r="E11219" s="190">
        <v>4.9375</v>
      </c>
      <c r="F11219" s="190">
        <v>4.75</v>
      </c>
      <c r="G11219" s="190"/>
      <c r="H11219" s="190"/>
      <c r="I11219" s="190"/>
      <c r="J11219" s="106">
        <v>36699</v>
      </c>
      <c r="K11219" s="190">
        <v>25.9375</v>
      </c>
      <c r="L11219" s="190">
        <v>25.875</v>
      </c>
      <c r="M11219" s="190"/>
      <c r="N11219" s="190"/>
      <c r="O11219" s="190"/>
      <c r="P11219" s="106">
        <v>36699</v>
      </c>
      <c r="Q11219" s="190">
        <v>9.6875</v>
      </c>
      <c r="R11219" s="190">
        <v>9.75</v>
      </c>
    </row>
    <row r="11220" spans="1:18">
      <c r="A11220" s="190"/>
      <c r="B11220" s="190"/>
      <c r="C11220" s="190"/>
      <c r="D11220" s="106">
        <v>36698</v>
      </c>
      <c r="E11220" s="190">
        <v>4.71875</v>
      </c>
      <c r="F11220" s="190">
        <v>5</v>
      </c>
      <c r="G11220" s="190"/>
      <c r="H11220" s="190"/>
      <c r="I11220" s="190"/>
      <c r="J11220" s="106">
        <v>36698</v>
      </c>
      <c r="K11220" s="190">
        <v>26.4375</v>
      </c>
      <c r="L11220" s="190">
        <v>26</v>
      </c>
      <c r="M11220" s="190"/>
      <c r="N11220" s="190"/>
      <c r="O11220" s="190"/>
      <c r="P11220" s="106">
        <v>36698</v>
      </c>
      <c r="Q11220" s="190">
        <v>9.8125</v>
      </c>
      <c r="R11220" s="190">
        <v>9.5625</v>
      </c>
    </row>
    <row r="11221" spans="1:18">
      <c r="A11221" s="190"/>
      <c r="B11221" s="190"/>
      <c r="C11221" s="190"/>
      <c r="D11221" s="106">
        <v>36697</v>
      </c>
      <c r="E11221" s="190">
        <v>5</v>
      </c>
      <c r="F11221" s="190">
        <v>4.96875</v>
      </c>
      <c r="G11221" s="190"/>
      <c r="H11221" s="190"/>
      <c r="I11221" s="190"/>
      <c r="J11221" s="106">
        <v>36697</v>
      </c>
      <c r="K11221" s="190">
        <v>26.9375</v>
      </c>
      <c r="L11221" s="190">
        <v>26.1875</v>
      </c>
      <c r="M11221" s="190"/>
      <c r="N11221" s="190"/>
      <c r="O11221" s="190"/>
      <c r="P11221" s="106">
        <v>36697</v>
      </c>
      <c r="Q11221" s="190">
        <v>9.8125</v>
      </c>
      <c r="R11221" s="190">
        <v>9.8125</v>
      </c>
    </row>
    <row r="11222" spans="1:18">
      <c r="A11222" s="190"/>
      <c r="B11222" s="190"/>
      <c r="C11222" s="190"/>
      <c r="D11222" s="106">
        <v>36696</v>
      </c>
      <c r="E11222" s="190">
        <v>5</v>
      </c>
      <c r="F11222" s="190">
        <v>5.0625</v>
      </c>
      <c r="G11222" s="190"/>
      <c r="H11222" s="190"/>
      <c r="I11222" s="190"/>
      <c r="J11222" s="106">
        <v>36696</v>
      </c>
      <c r="K11222" s="190">
        <v>26.0625</v>
      </c>
      <c r="L11222" s="190">
        <v>27</v>
      </c>
      <c r="M11222" s="190"/>
      <c r="N11222" s="190"/>
      <c r="O11222" s="190"/>
      <c r="P11222" s="106">
        <v>36696</v>
      </c>
      <c r="Q11222" s="190">
        <v>9.75</v>
      </c>
      <c r="R11222" s="190">
        <v>9.875</v>
      </c>
    </row>
    <row r="11223" spans="1:18">
      <c r="A11223" s="190"/>
      <c r="B11223" s="190"/>
      <c r="C11223" s="190"/>
      <c r="D11223" s="106">
        <v>36693</v>
      </c>
      <c r="E11223" s="190">
        <v>5.03125</v>
      </c>
      <c r="F11223" s="190">
        <v>4.96875</v>
      </c>
      <c r="G11223" s="190"/>
      <c r="H11223" s="190"/>
      <c r="I11223" s="190"/>
      <c r="J11223" s="106">
        <v>36693</v>
      </c>
      <c r="K11223" s="190">
        <v>25</v>
      </c>
      <c r="L11223" s="190">
        <v>26.875</v>
      </c>
      <c r="M11223" s="190"/>
      <c r="N11223" s="190"/>
      <c r="O11223" s="190"/>
      <c r="P11223" s="106">
        <v>36693</v>
      </c>
      <c r="Q11223" s="190">
        <v>9.6875</v>
      </c>
      <c r="R11223" s="190">
        <v>9.6875</v>
      </c>
    </row>
    <row r="11224" spans="1:18">
      <c r="A11224" s="190"/>
      <c r="B11224" s="190"/>
      <c r="C11224" s="190"/>
      <c r="D11224" s="106">
        <v>36692</v>
      </c>
      <c r="E11224" s="190">
        <v>4.96875</v>
      </c>
      <c r="F11224" s="190">
        <v>5</v>
      </c>
      <c r="G11224" s="190"/>
      <c r="H11224" s="190"/>
      <c r="I11224" s="190"/>
      <c r="J11224" s="106">
        <v>36692</v>
      </c>
      <c r="K11224" s="190">
        <v>24</v>
      </c>
      <c r="L11224" s="190">
        <v>25.75</v>
      </c>
      <c r="M11224" s="190"/>
      <c r="N11224" s="190"/>
      <c r="O11224" s="190"/>
      <c r="P11224" s="106">
        <v>36692</v>
      </c>
      <c r="Q11224" s="190">
        <v>9.6875</v>
      </c>
      <c r="R11224" s="190">
        <v>9.625</v>
      </c>
    </row>
    <row r="11225" spans="1:18">
      <c r="A11225" s="190"/>
      <c r="B11225" s="190"/>
      <c r="C11225" s="190"/>
      <c r="D11225" s="106">
        <v>36691</v>
      </c>
      <c r="E11225" s="190">
        <v>4.9375</v>
      </c>
      <c r="F11225" s="190">
        <v>5</v>
      </c>
      <c r="G11225" s="190"/>
      <c r="H11225" s="190"/>
      <c r="I11225" s="190"/>
      <c r="J11225" s="106">
        <v>36691</v>
      </c>
      <c r="K11225" s="190">
        <v>23.75</v>
      </c>
      <c r="L11225" s="190">
        <v>24.0625</v>
      </c>
      <c r="M11225" s="190"/>
      <c r="N11225" s="190"/>
      <c r="O11225" s="190"/>
      <c r="P11225" s="106">
        <v>36691</v>
      </c>
      <c r="Q11225" s="190">
        <v>9.6875</v>
      </c>
      <c r="R11225" s="190">
        <v>9.6875</v>
      </c>
    </row>
    <row r="11226" spans="1:18">
      <c r="A11226" s="190"/>
      <c r="B11226" s="190"/>
      <c r="C11226" s="190"/>
      <c r="D11226" s="106">
        <v>36690</v>
      </c>
      <c r="E11226" s="190">
        <v>4.9375</v>
      </c>
      <c r="F11226" s="190">
        <v>5</v>
      </c>
      <c r="G11226" s="190"/>
      <c r="H11226" s="190"/>
      <c r="I11226" s="190"/>
      <c r="J11226" s="106">
        <v>36690</v>
      </c>
      <c r="K11226" s="190">
        <v>23.375</v>
      </c>
      <c r="L11226" s="190">
        <v>24.125</v>
      </c>
      <c r="M11226" s="190"/>
      <c r="N11226" s="190"/>
      <c r="O11226" s="190"/>
      <c r="P11226" s="106">
        <v>36690</v>
      </c>
      <c r="Q11226" s="190">
        <v>9.5</v>
      </c>
      <c r="R11226" s="190">
        <v>9.6875</v>
      </c>
    </row>
    <row r="11227" spans="1:18">
      <c r="A11227" s="190"/>
      <c r="B11227" s="190"/>
      <c r="C11227" s="190"/>
      <c r="D11227" s="106">
        <v>36689</v>
      </c>
      <c r="E11227" s="190">
        <v>4.9375</v>
      </c>
      <c r="F11227" s="190">
        <v>4.875</v>
      </c>
      <c r="G11227" s="190"/>
      <c r="H11227" s="190"/>
      <c r="I11227" s="190"/>
      <c r="J11227" s="106">
        <v>36689</v>
      </c>
      <c r="K11227" s="190">
        <v>24.25</v>
      </c>
      <c r="L11227" s="190">
        <v>23.3125</v>
      </c>
      <c r="M11227" s="190"/>
      <c r="N11227" s="190"/>
      <c r="O11227" s="190"/>
      <c r="P11227" s="106">
        <v>36689</v>
      </c>
      <c r="Q11227" s="190">
        <v>9.8125</v>
      </c>
      <c r="R11227" s="190">
        <v>9.625</v>
      </c>
    </row>
    <row r="11228" spans="1:18">
      <c r="A11228" s="190"/>
      <c r="B11228" s="190"/>
      <c r="C11228" s="190"/>
      <c r="D11228" s="106">
        <v>36686</v>
      </c>
      <c r="E11228" s="190">
        <v>4.9375</v>
      </c>
      <c r="F11228" s="190">
        <v>5</v>
      </c>
      <c r="G11228" s="190"/>
      <c r="H11228" s="190"/>
      <c r="I11228" s="190"/>
      <c r="J11228" s="106">
        <v>36686</v>
      </c>
      <c r="K11228" s="190">
        <v>23.5</v>
      </c>
      <c r="L11228" s="190">
        <v>24</v>
      </c>
      <c r="M11228" s="190"/>
      <c r="N11228" s="190"/>
      <c r="O11228" s="190"/>
      <c r="P11228" s="106">
        <v>36686</v>
      </c>
      <c r="Q11228" s="190">
        <v>9.875</v>
      </c>
      <c r="R11228" s="190">
        <v>9.8125</v>
      </c>
    </row>
    <row r="11229" spans="1:18">
      <c r="A11229" s="190"/>
      <c r="B11229" s="190"/>
      <c r="C11229" s="190"/>
      <c r="D11229" s="106">
        <v>36685</v>
      </c>
      <c r="E11229" s="190">
        <v>5</v>
      </c>
      <c r="F11229" s="190">
        <v>4.9375</v>
      </c>
      <c r="G11229" s="190"/>
      <c r="H11229" s="190"/>
      <c r="I11229" s="190"/>
      <c r="J11229" s="106">
        <v>36685</v>
      </c>
      <c r="K11229" s="190">
        <v>25.5625</v>
      </c>
      <c r="L11229" s="190">
        <v>22.4375</v>
      </c>
      <c r="M11229" s="190"/>
      <c r="N11229" s="190"/>
      <c r="O11229" s="190"/>
      <c r="P11229" s="106">
        <v>36685</v>
      </c>
      <c r="Q11229" s="190">
        <v>9.875</v>
      </c>
      <c r="R11229" s="190">
        <v>9.875</v>
      </c>
    </row>
    <row r="11230" spans="1:18">
      <c r="A11230" s="190"/>
      <c r="B11230" s="190"/>
      <c r="C11230" s="190"/>
      <c r="D11230" s="106">
        <v>36684</v>
      </c>
      <c r="E11230" s="190">
        <v>5</v>
      </c>
      <c r="F11230" s="190">
        <v>5</v>
      </c>
      <c r="G11230" s="190"/>
      <c r="H11230" s="190"/>
      <c r="I11230" s="190"/>
      <c r="J11230" s="106">
        <v>36684</v>
      </c>
      <c r="K11230" s="190">
        <v>25.4375</v>
      </c>
      <c r="L11230" s="190">
        <v>25.8125</v>
      </c>
      <c r="M11230" s="190"/>
      <c r="N11230" s="190"/>
      <c r="O11230" s="190"/>
      <c r="P11230" s="106">
        <v>36684</v>
      </c>
      <c r="Q11230" s="190">
        <v>9.6875</v>
      </c>
      <c r="R11230" s="190">
        <v>9.75</v>
      </c>
    </row>
    <row r="11231" spans="1:18">
      <c r="A11231" s="190"/>
      <c r="B11231" s="190"/>
      <c r="C11231" s="190"/>
      <c r="D11231" s="106">
        <v>36683</v>
      </c>
      <c r="E11231" s="190">
        <v>4.75</v>
      </c>
      <c r="F11231" s="190">
        <v>5</v>
      </c>
      <c r="G11231" s="190"/>
      <c r="H11231" s="190"/>
      <c r="I11231" s="190"/>
      <c r="J11231" s="106">
        <v>36683</v>
      </c>
      <c r="K11231" s="190">
        <v>26.5</v>
      </c>
      <c r="L11231" s="190">
        <v>25.375</v>
      </c>
      <c r="M11231" s="190"/>
      <c r="N11231" s="190"/>
      <c r="O11231" s="190"/>
      <c r="P11231" s="106">
        <v>36683</v>
      </c>
      <c r="Q11231" s="190">
        <v>9.5</v>
      </c>
      <c r="R11231" s="190">
        <v>9.5</v>
      </c>
    </row>
    <row r="11232" spans="1:18">
      <c r="A11232" s="190"/>
      <c r="B11232" s="190"/>
      <c r="C11232" s="190"/>
      <c r="D11232" s="106">
        <v>36682</v>
      </c>
      <c r="E11232" s="190">
        <v>4.875</v>
      </c>
      <c r="F11232" s="190">
        <v>5</v>
      </c>
      <c r="G11232" s="190"/>
      <c r="H11232" s="190"/>
      <c r="I11232" s="190"/>
      <c r="J11232" s="106">
        <v>36682</v>
      </c>
      <c r="K11232" s="190">
        <v>27</v>
      </c>
      <c r="L11232" s="190">
        <v>26.5</v>
      </c>
      <c r="M11232" s="190"/>
      <c r="N11232" s="190"/>
      <c r="O11232" s="190"/>
      <c r="P11232" s="106">
        <v>36682</v>
      </c>
      <c r="Q11232" s="190">
        <v>9.625</v>
      </c>
      <c r="R11232" s="190">
        <v>9.5625</v>
      </c>
    </row>
    <row r="11233" spans="1:18">
      <c r="A11233" s="190"/>
      <c r="B11233" s="190"/>
      <c r="C11233" s="190"/>
      <c r="D11233" s="106">
        <v>36679</v>
      </c>
      <c r="E11233" s="190">
        <v>4.625</v>
      </c>
      <c r="F11233" s="190">
        <v>4.9375</v>
      </c>
      <c r="G11233" s="190"/>
      <c r="H11233" s="190"/>
      <c r="I11233" s="190"/>
      <c r="J11233" s="106">
        <v>36679</v>
      </c>
      <c r="K11233" s="190">
        <v>26.125</v>
      </c>
      <c r="L11233" s="190">
        <v>27.0625</v>
      </c>
      <c r="M11233" s="190"/>
      <c r="N11233" s="190"/>
      <c r="O11233" s="190"/>
      <c r="P11233" s="106">
        <v>36679</v>
      </c>
      <c r="Q11233" s="190">
        <v>9.625</v>
      </c>
      <c r="R11233" s="190">
        <v>9.625</v>
      </c>
    </row>
    <row r="11234" spans="1:18">
      <c r="A11234" s="190"/>
      <c r="B11234" s="190"/>
      <c r="C11234" s="190"/>
      <c r="D11234" s="106">
        <v>36678</v>
      </c>
      <c r="E11234" s="190">
        <v>4.875</v>
      </c>
      <c r="F11234" s="190">
        <v>4.625</v>
      </c>
      <c r="G11234" s="190"/>
      <c r="H11234" s="190"/>
      <c r="I11234" s="190"/>
      <c r="J11234" s="106">
        <v>36678</v>
      </c>
      <c r="K11234" s="190">
        <v>24</v>
      </c>
      <c r="L11234" s="190">
        <v>25.1875</v>
      </c>
      <c r="M11234" s="190"/>
      <c r="N11234" s="190"/>
      <c r="O11234" s="190"/>
      <c r="P11234" s="106">
        <v>36678</v>
      </c>
      <c r="Q11234" s="190">
        <v>9.5625</v>
      </c>
      <c r="R11234" s="190">
        <v>9.625</v>
      </c>
    </row>
    <row r="11235" spans="1:18">
      <c r="A11235" s="190"/>
      <c r="B11235" s="190"/>
      <c r="C11235" s="190"/>
      <c r="D11235" s="106">
        <v>36677</v>
      </c>
      <c r="E11235" s="190">
        <v>5.0625</v>
      </c>
      <c r="F11235" s="190">
        <v>4.875</v>
      </c>
      <c r="G11235" s="190"/>
      <c r="H11235" s="190"/>
      <c r="I11235" s="190"/>
      <c r="J11235" s="106">
        <v>36677</v>
      </c>
      <c r="K11235" s="190">
        <v>23.5</v>
      </c>
      <c r="L11235" s="190">
        <v>23.8125</v>
      </c>
      <c r="M11235" s="190"/>
      <c r="N11235" s="190"/>
      <c r="O11235" s="190"/>
      <c r="P11235" s="106">
        <v>36677</v>
      </c>
      <c r="Q11235" s="190">
        <v>9.5625</v>
      </c>
      <c r="R11235" s="190">
        <v>9.5625</v>
      </c>
    </row>
    <row r="11236" spans="1:18">
      <c r="A11236" s="190"/>
      <c r="B11236" s="190"/>
      <c r="C11236" s="190"/>
      <c r="D11236" s="106">
        <v>36676</v>
      </c>
      <c r="E11236" s="190">
        <v>5</v>
      </c>
      <c r="F11236" s="190">
        <v>5</v>
      </c>
      <c r="G11236" s="190"/>
      <c r="H11236" s="190"/>
      <c r="I11236" s="190"/>
      <c r="J11236" s="106">
        <v>36676</v>
      </c>
      <c r="K11236" s="190">
        <v>23</v>
      </c>
      <c r="L11236" s="190">
        <v>23.875</v>
      </c>
      <c r="M11236" s="190"/>
      <c r="N11236" s="190"/>
      <c r="O11236" s="190"/>
      <c r="P11236" s="106">
        <v>36676</v>
      </c>
      <c r="Q11236" s="190">
        <v>9.5625</v>
      </c>
      <c r="R11236" s="190">
        <v>9.5625</v>
      </c>
    </row>
    <row r="11237" spans="1:18">
      <c r="A11237" s="190"/>
      <c r="B11237" s="190"/>
      <c r="C11237" s="190"/>
      <c r="D11237" s="106">
        <v>36672</v>
      </c>
      <c r="E11237" s="190">
        <v>4.75</v>
      </c>
      <c r="F11237" s="190">
        <v>5</v>
      </c>
      <c r="G11237" s="190"/>
      <c r="H11237" s="190"/>
      <c r="I11237" s="190"/>
      <c r="J11237" s="106">
        <v>36672</v>
      </c>
      <c r="K11237" s="190">
        <v>23</v>
      </c>
      <c r="L11237" s="190">
        <v>23</v>
      </c>
      <c r="M11237" s="190"/>
      <c r="N11237" s="190"/>
      <c r="O11237" s="190"/>
      <c r="P11237" s="106">
        <v>36672</v>
      </c>
      <c r="Q11237" s="190">
        <v>9.75</v>
      </c>
      <c r="R11237" s="190">
        <v>9.5625</v>
      </c>
    </row>
    <row r="11238" spans="1:18">
      <c r="A11238" s="190"/>
      <c r="B11238" s="190"/>
      <c r="C11238" s="190"/>
      <c r="D11238" s="106">
        <v>36671</v>
      </c>
      <c r="E11238" s="190">
        <v>4.71875</v>
      </c>
      <c r="F11238" s="190">
        <v>4.71875</v>
      </c>
      <c r="G11238" s="190"/>
      <c r="H11238" s="190"/>
      <c r="I11238" s="190"/>
      <c r="J11238" s="106">
        <v>36671</v>
      </c>
      <c r="K11238" s="190">
        <v>22.1875</v>
      </c>
      <c r="L11238" s="190">
        <v>23.0625</v>
      </c>
      <c r="M11238" s="190"/>
      <c r="N11238" s="190"/>
      <c r="O11238" s="190"/>
      <c r="P11238" s="106">
        <v>36671</v>
      </c>
      <c r="Q11238" s="190">
        <v>9.5</v>
      </c>
      <c r="R11238" s="190">
        <v>9.75</v>
      </c>
    </row>
    <row r="11239" spans="1:18">
      <c r="A11239" s="190"/>
      <c r="B11239" s="190"/>
      <c r="C11239" s="190"/>
      <c r="D11239" s="106">
        <v>36670</v>
      </c>
      <c r="E11239" s="190">
        <v>4.875</v>
      </c>
      <c r="F11239" s="190">
        <v>4.875</v>
      </c>
      <c r="G11239" s="190"/>
      <c r="H11239" s="190"/>
      <c r="I11239" s="190"/>
      <c r="J11239" s="106">
        <v>36670</v>
      </c>
      <c r="K11239" s="190">
        <v>22.75</v>
      </c>
      <c r="L11239" s="190">
        <v>22</v>
      </c>
      <c r="M11239" s="190"/>
      <c r="N11239" s="190"/>
      <c r="O11239" s="190"/>
      <c r="P11239" s="106">
        <v>36670</v>
      </c>
      <c r="Q11239" s="190">
        <v>9.5</v>
      </c>
      <c r="R11239" s="190">
        <v>9.5</v>
      </c>
    </row>
    <row r="11240" spans="1:18">
      <c r="A11240" s="190"/>
      <c r="B11240" s="190"/>
      <c r="C11240" s="190"/>
      <c r="D11240" s="106">
        <v>36669</v>
      </c>
      <c r="E11240" s="190">
        <v>4.8125</v>
      </c>
      <c r="F11240" s="190">
        <v>4.875</v>
      </c>
      <c r="G11240" s="190"/>
      <c r="H11240" s="190"/>
      <c r="I11240" s="190"/>
      <c r="J11240" s="106">
        <v>36669</v>
      </c>
      <c r="K11240" s="190">
        <v>24.5</v>
      </c>
      <c r="L11240" s="190">
        <v>22.5625</v>
      </c>
      <c r="M11240" s="190"/>
      <c r="N11240" s="190"/>
      <c r="O11240" s="190"/>
      <c r="P11240" s="106">
        <v>36669</v>
      </c>
      <c r="Q11240" s="190">
        <v>9.5625</v>
      </c>
      <c r="R11240" s="190">
        <v>9.5</v>
      </c>
    </row>
    <row r="11241" spans="1:18">
      <c r="A11241" s="190"/>
      <c r="B11241" s="190"/>
      <c r="C11241" s="190"/>
      <c r="D11241" s="106">
        <v>36668</v>
      </c>
      <c r="E11241" s="190">
        <v>4.90625</v>
      </c>
      <c r="F11241" s="190">
        <v>4.75</v>
      </c>
      <c r="G11241" s="190"/>
      <c r="H11241" s="190"/>
      <c r="I11241" s="190"/>
      <c r="J11241" s="106">
        <v>36668</v>
      </c>
      <c r="K11241" s="190">
        <v>26.6875</v>
      </c>
      <c r="L11241" s="190">
        <v>24.125</v>
      </c>
      <c r="M11241" s="190"/>
      <c r="N11241" s="190"/>
      <c r="O11241" s="190"/>
      <c r="P11241" s="106">
        <v>36668</v>
      </c>
      <c r="Q11241" s="190">
        <v>9.625</v>
      </c>
      <c r="R11241" s="190">
        <v>9.5625</v>
      </c>
    </row>
    <row r="11242" spans="1:18">
      <c r="A11242" s="190"/>
      <c r="B11242" s="190"/>
      <c r="C11242" s="190"/>
      <c r="D11242" s="106">
        <v>36665</v>
      </c>
      <c r="E11242" s="190">
        <v>5</v>
      </c>
      <c r="F11242" s="190">
        <v>5</v>
      </c>
      <c r="G11242" s="190"/>
      <c r="H11242" s="190"/>
      <c r="I11242" s="190"/>
      <c r="J11242" s="106">
        <v>36665</v>
      </c>
      <c r="K11242" s="190">
        <v>28.25</v>
      </c>
      <c r="L11242" s="190">
        <v>26.3125</v>
      </c>
      <c r="M11242" s="190"/>
      <c r="N11242" s="190"/>
      <c r="O11242" s="190"/>
      <c r="P11242" s="106">
        <v>36665</v>
      </c>
      <c r="Q11242" s="190">
        <v>9.8125</v>
      </c>
      <c r="R11242" s="190">
        <v>9.8125</v>
      </c>
    </row>
    <row r="11243" spans="1:18">
      <c r="A11243" s="190"/>
      <c r="B11243" s="190"/>
      <c r="C11243" s="190"/>
      <c r="D11243" s="106">
        <v>36664</v>
      </c>
      <c r="E11243" s="190">
        <v>4.625</v>
      </c>
      <c r="F11243" s="190">
        <v>5</v>
      </c>
      <c r="G11243" s="190"/>
      <c r="H11243" s="190"/>
      <c r="I11243" s="190"/>
      <c r="J11243" s="106">
        <v>36664</v>
      </c>
      <c r="K11243" s="190">
        <v>29.0625</v>
      </c>
      <c r="L11243" s="190">
        <v>28.875</v>
      </c>
      <c r="M11243" s="190"/>
      <c r="N11243" s="190"/>
      <c r="O11243" s="190"/>
      <c r="P11243" s="106">
        <v>36664</v>
      </c>
      <c r="Q11243" s="190">
        <v>9.75</v>
      </c>
      <c r="R11243" s="190">
        <v>9.8125</v>
      </c>
    </row>
    <row r="11244" spans="1:18">
      <c r="A11244" s="190"/>
      <c r="B11244" s="190"/>
      <c r="C11244" s="190"/>
      <c r="D11244" s="106">
        <v>36663</v>
      </c>
      <c r="E11244" s="190">
        <v>5</v>
      </c>
      <c r="F11244" s="190">
        <v>5</v>
      </c>
      <c r="G11244" s="190"/>
      <c r="H11244" s="190"/>
      <c r="I11244" s="190"/>
      <c r="J11244" s="106">
        <v>36663</v>
      </c>
      <c r="K11244" s="190">
        <v>29.5</v>
      </c>
      <c r="L11244" s="190">
        <v>29</v>
      </c>
      <c r="M11244" s="190"/>
      <c r="N11244" s="190"/>
      <c r="O11244" s="190"/>
      <c r="P11244" s="106">
        <v>36663</v>
      </c>
      <c r="Q11244" s="190">
        <v>9.75</v>
      </c>
      <c r="R11244" s="190">
        <v>9.5625</v>
      </c>
    </row>
    <row r="11245" spans="1:18">
      <c r="A11245" s="190"/>
      <c r="B11245" s="190"/>
      <c r="C11245" s="190"/>
      <c r="D11245" s="106">
        <v>36662</v>
      </c>
      <c r="E11245" s="190">
        <v>5.125</v>
      </c>
      <c r="F11245" s="190">
        <v>5.125</v>
      </c>
      <c r="G11245" s="190"/>
      <c r="H11245" s="190"/>
      <c r="I11245" s="190"/>
      <c r="J11245" s="106">
        <v>36662</v>
      </c>
      <c r="K11245" s="190">
        <v>29.875</v>
      </c>
      <c r="L11245" s="190">
        <v>29.5625</v>
      </c>
      <c r="M11245" s="190"/>
      <c r="N11245" s="190"/>
      <c r="O11245" s="190"/>
      <c r="P11245" s="106">
        <v>36662</v>
      </c>
      <c r="Q11245" s="190">
        <v>9.75</v>
      </c>
      <c r="R11245" s="190">
        <v>9.75</v>
      </c>
    </row>
    <row r="11246" spans="1:18">
      <c r="A11246" s="190"/>
      <c r="B11246" s="190"/>
      <c r="C11246" s="190"/>
      <c r="D11246" s="106">
        <v>36661</v>
      </c>
      <c r="E11246" s="190">
        <v>4.9375</v>
      </c>
      <c r="F11246" s="190">
        <v>5.125</v>
      </c>
      <c r="G11246" s="190"/>
      <c r="H11246" s="190"/>
      <c r="I11246" s="190"/>
      <c r="J11246" s="106">
        <v>36661</v>
      </c>
      <c r="K11246" s="190">
        <v>28.9375</v>
      </c>
      <c r="L11246" s="190">
        <v>29.875</v>
      </c>
      <c r="M11246" s="190"/>
      <c r="N11246" s="190"/>
      <c r="O11246" s="190"/>
      <c r="P11246" s="106">
        <v>36661</v>
      </c>
      <c r="Q11246" s="190">
        <v>9.75</v>
      </c>
      <c r="R11246" s="190">
        <v>9.75</v>
      </c>
    </row>
    <row r="11247" spans="1:18">
      <c r="A11247" s="190"/>
      <c r="B11247" s="190"/>
      <c r="C11247" s="190"/>
      <c r="D11247" s="106">
        <v>36658</v>
      </c>
      <c r="E11247" s="190">
        <v>5</v>
      </c>
      <c r="F11247" s="190">
        <v>5</v>
      </c>
      <c r="G11247" s="190"/>
      <c r="H11247" s="190"/>
      <c r="I11247" s="190"/>
      <c r="J11247" s="106">
        <v>36658</v>
      </c>
      <c r="K11247" s="190">
        <v>27.9375</v>
      </c>
      <c r="L11247" s="190">
        <v>28.875</v>
      </c>
      <c r="M11247" s="190"/>
      <c r="N11247" s="190"/>
      <c r="O11247" s="190"/>
      <c r="P11247" s="106">
        <v>36658</v>
      </c>
      <c r="Q11247" s="190">
        <v>9.875</v>
      </c>
      <c r="R11247" s="190">
        <v>9.75</v>
      </c>
    </row>
    <row r="11248" spans="1:18">
      <c r="A11248" s="190"/>
      <c r="B11248" s="190"/>
      <c r="C11248" s="190"/>
      <c r="D11248" s="106">
        <v>36657</v>
      </c>
      <c r="E11248" s="190">
        <v>4.5625</v>
      </c>
      <c r="F11248" s="190">
        <v>5</v>
      </c>
      <c r="G11248" s="190"/>
      <c r="H11248" s="190"/>
      <c r="I11248" s="190"/>
      <c r="J11248" s="106">
        <v>36657</v>
      </c>
      <c r="K11248" s="190">
        <v>27.75</v>
      </c>
      <c r="L11248" s="190">
        <v>27.9375</v>
      </c>
      <c r="M11248" s="190"/>
      <c r="N11248" s="190"/>
      <c r="O11248" s="190"/>
      <c r="P11248" s="106">
        <v>36657</v>
      </c>
      <c r="Q11248" s="190">
        <v>9.75</v>
      </c>
      <c r="R11248" s="190">
        <v>9.5</v>
      </c>
    </row>
    <row r="11249" spans="1:18">
      <c r="A11249" s="190"/>
      <c r="B11249" s="190"/>
      <c r="C11249" s="190"/>
      <c r="D11249" s="106">
        <v>36656</v>
      </c>
      <c r="E11249" s="190">
        <v>4.5625</v>
      </c>
      <c r="F11249" s="190">
        <v>4.8125</v>
      </c>
      <c r="G11249" s="190"/>
      <c r="H11249" s="190"/>
      <c r="I11249" s="190"/>
      <c r="J11249" s="106">
        <v>36656</v>
      </c>
      <c r="K11249" s="190">
        <v>28</v>
      </c>
      <c r="L11249" s="190">
        <v>27.6875</v>
      </c>
      <c r="M11249" s="190"/>
      <c r="N11249" s="190"/>
      <c r="O11249" s="190"/>
      <c r="P11249" s="106">
        <v>36656</v>
      </c>
      <c r="Q11249" s="190">
        <v>9.5</v>
      </c>
      <c r="R11249" s="190">
        <v>9.5</v>
      </c>
    </row>
    <row r="11250" spans="1:18">
      <c r="A11250" s="190"/>
      <c r="B11250" s="190"/>
      <c r="C11250" s="190"/>
      <c r="D11250" s="106">
        <v>36655</v>
      </c>
      <c r="E11250" s="190">
        <v>4.84375</v>
      </c>
      <c r="F11250" s="190">
        <v>4.75</v>
      </c>
      <c r="G11250" s="190"/>
      <c r="H11250" s="190"/>
      <c r="I11250" s="190"/>
      <c r="J11250" s="106">
        <v>36655</v>
      </c>
      <c r="K11250" s="190">
        <v>28.8125</v>
      </c>
      <c r="L11250" s="190">
        <v>28.25</v>
      </c>
      <c r="M11250" s="190"/>
      <c r="N11250" s="190"/>
      <c r="O11250" s="190"/>
      <c r="P11250" s="106">
        <v>36655</v>
      </c>
      <c r="Q11250" s="190">
        <v>9.75</v>
      </c>
      <c r="R11250" s="190">
        <v>9.625</v>
      </c>
    </row>
    <row r="11251" spans="1:18">
      <c r="A11251" s="190"/>
      <c r="B11251" s="190"/>
      <c r="C11251" s="190"/>
      <c r="D11251" s="106">
        <v>36654</v>
      </c>
      <c r="E11251" s="190">
        <v>5</v>
      </c>
      <c r="F11251" s="190">
        <v>4.84375</v>
      </c>
      <c r="G11251" s="190"/>
      <c r="H11251" s="190"/>
      <c r="I11251" s="190"/>
      <c r="J11251" s="106">
        <v>36654</v>
      </c>
      <c r="K11251" s="190">
        <v>28.5</v>
      </c>
      <c r="L11251" s="190">
        <v>28.8125</v>
      </c>
      <c r="M11251" s="190"/>
      <c r="N11251" s="190"/>
      <c r="O11251" s="190"/>
      <c r="P11251" s="106">
        <v>36654</v>
      </c>
      <c r="Q11251" s="190">
        <v>9.75</v>
      </c>
      <c r="R11251" s="190">
        <v>9.75</v>
      </c>
    </row>
    <row r="11252" spans="1:18">
      <c r="A11252" s="190"/>
      <c r="B11252" s="190"/>
      <c r="C11252" s="190"/>
      <c r="D11252" s="106">
        <v>36651</v>
      </c>
      <c r="E11252" s="190">
        <v>4.875</v>
      </c>
      <c r="F11252" s="190">
        <v>4.875</v>
      </c>
      <c r="G11252" s="190"/>
      <c r="H11252" s="190"/>
      <c r="I11252" s="190"/>
      <c r="J11252" s="106">
        <v>36651</v>
      </c>
      <c r="K11252" s="190">
        <v>28.5</v>
      </c>
      <c r="L11252" s="190">
        <v>28.9375</v>
      </c>
      <c r="M11252" s="190"/>
      <c r="N11252" s="190"/>
      <c r="O11252" s="190"/>
      <c r="P11252" s="106">
        <v>36651</v>
      </c>
      <c r="Q11252" s="190">
        <v>9.75</v>
      </c>
      <c r="R11252" s="190">
        <v>9.6875</v>
      </c>
    </row>
    <row r="11253" spans="1:18">
      <c r="A11253" s="190"/>
      <c r="B11253" s="190"/>
      <c r="C11253" s="190"/>
      <c r="D11253" s="106">
        <v>36650</v>
      </c>
      <c r="E11253" s="190">
        <v>4.625</v>
      </c>
      <c r="F11253" s="190">
        <v>4.75</v>
      </c>
      <c r="G11253" s="190"/>
      <c r="H11253" s="190"/>
      <c r="I11253" s="190"/>
      <c r="J11253" s="106">
        <v>36650</v>
      </c>
      <c r="K11253" s="190">
        <v>28.25</v>
      </c>
      <c r="L11253" s="190">
        <v>28.5625</v>
      </c>
      <c r="M11253" s="190"/>
      <c r="N11253" s="190"/>
      <c r="O11253" s="190"/>
      <c r="P11253" s="106">
        <v>36650</v>
      </c>
      <c r="Q11253" s="190">
        <v>9.375</v>
      </c>
      <c r="R11253" s="190">
        <v>9.6875</v>
      </c>
    </row>
    <row r="11254" spans="1:18">
      <c r="A11254" s="190"/>
      <c r="B11254" s="190"/>
      <c r="C11254" s="190"/>
      <c r="D11254" s="106">
        <v>36649</v>
      </c>
      <c r="E11254" s="190">
        <v>5.03125</v>
      </c>
      <c r="F11254" s="190">
        <v>4.9375</v>
      </c>
      <c r="G11254" s="190"/>
      <c r="H11254" s="190"/>
      <c r="I11254" s="190"/>
      <c r="J11254" s="106">
        <v>36649</v>
      </c>
      <c r="K11254" s="190">
        <v>28.25</v>
      </c>
      <c r="L11254" s="190">
        <v>27.5</v>
      </c>
      <c r="M11254" s="190"/>
      <c r="N11254" s="190"/>
      <c r="O11254" s="190"/>
      <c r="P11254" s="106">
        <v>36649</v>
      </c>
      <c r="Q11254" s="190">
        <v>9.9375</v>
      </c>
      <c r="R11254" s="190">
        <v>9.625</v>
      </c>
    </row>
    <row r="11255" spans="1:18">
      <c r="A11255" s="190"/>
      <c r="B11255" s="190"/>
      <c r="C11255" s="190"/>
      <c r="D11255" s="106">
        <v>36648</v>
      </c>
      <c r="E11255" s="190">
        <v>5</v>
      </c>
      <c r="F11255" s="190">
        <v>5.0625</v>
      </c>
      <c r="G11255" s="190"/>
      <c r="H11255" s="190"/>
      <c r="I11255" s="190"/>
      <c r="J11255" s="106">
        <v>36648</v>
      </c>
      <c r="K11255" s="190">
        <v>30</v>
      </c>
      <c r="L11255" s="190">
        <v>28.3125</v>
      </c>
      <c r="M11255" s="190"/>
      <c r="N11255" s="190"/>
      <c r="O11255" s="190"/>
      <c r="P11255" s="106">
        <v>36648</v>
      </c>
      <c r="Q11255" s="190">
        <v>9.875</v>
      </c>
      <c r="R11255" s="190">
        <v>9.875</v>
      </c>
    </row>
    <row r="11256" spans="1:18">
      <c r="A11256" s="190"/>
      <c r="B11256" s="190"/>
      <c r="C11256" s="190"/>
      <c r="D11256" s="106">
        <v>36647</v>
      </c>
      <c r="E11256" s="190">
        <v>4.96875</v>
      </c>
      <c r="F11256" s="190">
        <v>5.125</v>
      </c>
      <c r="G11256" s="190"/>
      <c r="H11256" s="190"/>
      <c r="I11256" s="190"/>
      <c r="J11256" s="106">
        <v>36647</v>
      </c>
      <c r="K11256" s="190">
        <v>29.125</v>
      </c>
      <c r="L11256" s="190">
        <v>30.1875</v>
      </c>
      <c r="M11256" s="190"/>
      <c r="N11256" s="190"/>
      <c r="O11256" s="190"/>
      <c r="P11256" s="106">
        <v>36647</v>
      </c>
      <c r="Q11256" s="190">
        <v>9.75</v>
      </c>
      <c r="R11256" s="190">
        <v>9.75</v>
      </c>
    </row>
    <row r="11257" spans="1:18">
      <c r="A11257" s="190"/>
      <c r="B11257" s="190"/>
      <c r="C11257" s="190"/>
      <c r="D11257" s="106">
        <v>36644</v>
      </c>
      <c r="E11257" s="190">
        <v>5</v>
      </c>
      <c r="F11257" s="190">
        <v>5</v>
      </c>
      <c r="G11257" s="190"/>
      <c r="H11257" s="190"/>
      <c r="I11257" s="190"/>
      <c r="J11257" s="106">
        <v>36644</v>
      </c>
      <c r="K11257" s="190">
        <v>27.25</v>
      </c>
      <c r="L11257" s="190">
        <v>28.3125</v>
      </c>
      <c r="M11257" s="190"/>
      <c r="N11257" s="190"/>
      <c r="O11257" s="190"/>
      <c r="P11257" s="106">
        <v>36644</v>
      </c>
      <c r="Q11257" s="190">
        <v>9.75</v>
      </c>
      <c r="R11257" s="190">
        <v>9.75</v>
      </c>
    </row>
    <row r="11258" spans="1:18">
      <c r="A11258" s="190"/>
      <c r="B11258" s="190"/>
      <c r="C11258" s="190"/>
      <c r="D11258" s="106">
        <v>36643</v>
      </c>
      <c r="E11258" s="190">
        <v>5</v>
      </c>
      <c r="F11258" s="190">
        <v>5</v>
      </c>
      <c r="G11258" s="190"/>
      <c r="H11258" s="190"/>
      <c r="I11258" s="190"/>
      <c r="J11258" s="106">
        <v>36643</v>
      </c>
      <c r="K11258" s="190">
        <v>26.4375</v>
      </c>
      <c r="L11258" s="190">
        <v>26.625</v>
      </c>
      <c r="M11258" s="190"/>
      <c r="N11258" s="190"/>
      <c r="O11258" s="190"/>
      <c r="P11258" s="106">
        <v>36643</v>
      </c>
      <c r="Q11258" s="190">
        <v>9.5</v>
      </c>
      <c r="R11258" s="190">
        <v>9.5</v>
      </c>
    </row>
    <row r="11259" spans="1:18">
      <c r="A11259" s="190"/>
      <c r="B11259" s="190"/>
      <c r="C11259" s="190"/>
      <c r="D11259" s="106">
        <v>36642</v>
      </c>
      <c r="E11259" s="190">
        <v>5.125</v>
      </c>
      <c r="F11259" s="190">
        <v>5</v>
      </c>
      <c r="G11259" s="190"/>
      <c r="H11259" s="190"/>
      <c r="I11259" s="190"/>
      <c r="J11259" s="106">
        <v>36642</v>
      </c>
      <c r="K11259" s="190">
        <v>27.5</v>
      </c>
      <c r="L11259" s="190">
        <v>26.8125</v>
      </c>
      <c r="M11259" s="190"/>
      <c r="N11259" s="190"/>
      <c r="O11259" s="190"/>
      <c r="P11259" s="106">
        <v>36642</v>
      </c>
      <c r="Q11259" s="190">
        <v>9.6875</v>
      </c>
      <c r="R11259" s="190">
        <v>9.75</v>
      </c>
    </row>
    <row r="11260" spans="1:18">
      <c r="A11260" s="190"/>
      <c r="B11260" s="190"/>
      <c r="C11260" s="190"/>
      <c r="D11260" s="106">
        <v>36641</v>
      </c>
      <c r="E11260" s="190">
        <v>4.875</v>
      </c>
      <c r="F11260" s="190">
        <v>5</v>
      </c>
      <c r="G11260" s="190"/>
      <c r="H11260" s="190"/>
      <c r="I11260" s="190"/>
      <c r="J11260" s="106">
        <v>36641</v>
      </c>
      <c r="K11260" s="190">
        <v>26.25</v>
      </c>
      <c r="L11260" s="190">
        <v>27.375</v>
      </c>
      <c r="M11260" s="190"/>
      <c r="N11260" s="190"/>
      <c r="O11260" s="190"/>
      <c r="P11260" s="106">
        <v>36641</v>
      </c>
      <c r="Q11260" s="190">
        <v>9.75</v>
      </c>
      <c r="R11260" s="190">
        <v>9.625</v>
      </c>
    </row>
    <row r="11261" spans="1:18">
      <c r="A11261" s="190"/>
      <c r="B11261" s="190"/>
      <c r="C11261" s="190"/>
      <c r="D11261" s="106">
        <v>36640</v>
      </c>
      <c r="E11261" s="190">
        <v>5</v>
      </c>
      <c r="F11261" s="190">
        <v>4.90625</v>
      </c>
      <c r="G11261" s="190"/>
      <c r="H11261" s="190"/>
      <c r="I11261" s="190"/>
      <c r="J11261" s="106">
        <v>36640</v>
      </c>
      <c r="K11261" s="190">
        <v>28.375</v>
      </c>
      <c r="L11261" s="190">
        <v>26.1875</v>
      </c>
      <c r="M11261" s="190"/>
      <c r="N11261" s="190"/>
      <c r="O11261" s="190"/>
      <c r="P11261" s="106">
        <v>36640</v>
      </c>
      <c r="Q11261" s="190">
        <v>9.875</v>
      </c>
      <c r="R11261" s="190">
        <v>9.625</v>
      </c>
    </row>
    <row r="11262" spans="1:18">
      <c r="A11262" s="190"/>
      <c r="B11262" s="190"/>
      <c r="C11262" s="190"/>
      <c r="D11262" s="106">
        <v>36636</v>
      </c>
      <c r="E11262" s="190">
        <v>5.1875</v>
      </c>
      <c r="F11262" s="190">
        <v>4.875</v>
      </c>
      <c r="G11262" s="190"/>
      <c r="H11262" s="190"/>
      <c r="I11262" s="190"/>
      <c r="J11262" s="106">
        <v>36636</v>
      </c>
      <c r="K11262" s="190">
        <v>29.875</v>
      </c>
      <c r="L11262" s="190">
        <v>28.375</v>
      </c>
      <c r="M11262" s="190"/>
      <c r="N11262" s="190"/>
      <c r="O11262" s="190"/>
      <c r="P11262" s="106">
        <v>36636</v>
      </c>
      <c r="Q11262" s="190">
        <v>9.5</v>
      </c>
      <c r="R11262" s="190">
        <v>9.75</v>
      </c>
    </row>
    <row r="11263" spans="1:18">
      <c r="A11263" s="190"/>
      <c r="B11263" s="190"/>
      <c r="C11263" s="190"/>
      <c r="D11263" s="106">
        <v>36635</v>
      </c>
      <c r="E11263" s="190">
        <v>4.8125</v>
      </c>
      <c r="F11263" s="190">
        <v>4.6875</v>
      </c>
      <c r="G11263" s="190"/>
      <c r="H11263" s="190"/>
      <c r="I11263" s="190"/>
      <c r="J11263" s="106">
        <v>36635</v>
      </c>
      <c r="K11263" s="190">
        <v>28.125</v>
      </c>
      <c r="L11263" s="190">
        <v>29.9375</v>
      </c>
      <c r="M11263" s="190"/>
      <c r="N11263" s="190"/>
      <c r="O11263" s="190"/>
      <c r="P11263" s="106">
        <v>36635</v>
      </c>
      <c r="Q11263" s="190">
        <v>10</v>
      </c>
      <c r="R11263" s="190">
        <v>9.5</v>
      </c>
    </row>
    <row r="11264" spans="1:18">
      <c r="A11264" s="190"/>
      <c r="B11264" s="190"/>
      <c r="C11264" s="190"/>
      <c r="D11264" s="106">
        <v>36634</v>
      </c>
      <c r="E11264" s="190">
        <v>4.84375</v>
      </c>
      <c r="F11264" s="190">
        <v>4.5</v>
      </c>
      <c r="G11264" s="190"/>
      <c r="H11264" s="190"/>
      <c r="I11264" s="190"/>
      <c r="J11264" s="106">
        <v>36634</v>
      </c>
      <c r="K11264" s="190">
        <v>27.375</v>
      </c>
      <c r="L11264" s="190">
        <v>28.1875</v>
      </c>
      <c r="M11264" s="190"/>
      <c r="N11264" s="190"/>
      <c r="O11264" s="190"/>
      <c r="P11264" s="106">
        <v>36634</v>
      </c>
      <c r="Q11264" s="190">
        <v>8.9375</v>
      </c>
      <c r="R11264" s="190">
        <v>9.75</v>
      </c>
    </row>
    <row r="11265" spans="1:18">
      <c r="A11265" s="190"/>
      <c r="B11265" s="190"/>
      <c r="C11265" s="190"/>
      <c r="D11265" s="106">
        <v>36633</v>
      </c>
      <c r="E11265" s="190">
        <v>4.5625</v>
      </c>
      <c r="F11265" s="190">
        <v>4.625</v>
      </c>
      <c r="G11265" s="190"/>
      <c r="H11265" s="190"/>
      <c r="I11265" s="190"/>
      <c r="J11265" s="106">
        <v>36633</v>
      </c>
      <c r="K11265" s="190">
        <v>28.6875</v>
      </c>
      <c r="L11265" s="190">
        <v>26.75</v>
      </c>
      <c r="M11265" s="190"/>
      <c r="N11265" s="190"/>
      <c r="O11265" s="190"/>
      <c r="P11265" s="106">
        <v>36633</v>
      </c>
      <c r="Q11265" s="190">
        <v>10.5</v>
      </c>
      <c r="R11265" s="190">
        <v>8.875</v>
      </c>
    </row>
    <row r="11266" spans="1:18">
      <c r="A11266" s="190"/>
      <c r="B11266" s="190"/>
      <c r="C11266" s="190"/>
      <c r="D11266" s="106">
        <v>36630</v>
      </c>
      <c r="E11266" s="190">
        <v>5.03125</v>
      </c>
      <c r="F11266" s="190">
        <v>4.5</v>
      </c>
      <c r="G11266" s="190"/>
      <c r="H11266" s="190"/>
      <c r="I11266" s="190"/>
      <c r="J11266" s="106">
        <v>36630</v>
      </c>
      <c r="K11266" s="190">
        <v>28.875</v>
      </c>
      <c r="L11266" s="190">
        <v>28.9375</v>
      </c>
      <c r="M11266" s="190"/>
      <c r="N11266" s="190"/>
      <c r="O11266" s="190"/>
      <c r="P11266" s="106">
        <v>36630</v>
      </c>
      <c r="Q11266" s="190">
        <v>11.4375</v>
      </c>
      <c r="R11266" s="190">
        <v>10.5</v>
      </c>
    </row>
    <row r="11267" spans="1:18">
      <c r="A11267" s="190"/>
      <c r="B11267" s="190"/>
      <c r="C11267" s="190"/>
      <c r="D11267" s="106">
        <v>36629</v>
      </c>
      <c r="E11267" s="190">
        <v>5.1875</v>
      </c>
      <c r="F11267" s="190">
        <v>5</v>
      </c>
      <c r="G11267" s="190"/>
      <c r="H11267" s="190"/>
      <c r="I11267" s="190"/>
      <c r="J11267" s="106">
        <v>36629</v>
      </c>
      <c r="K11267" s="190">
        <v>31.0625</v>
      </c>
      <c r="L11267" s="190">
        <v>30.75</v>
      </c>
      <c r="M11267" s="190"/>
      <c r="N11267" s="190"/>
      <c r="O11267" s="190"/>
      <c r="P11267" s="106">
        <v>36629</v>
      </c>
      <c r="Q11267" s="190">
        <v>11.5</v>
      </c>
      <c r="R11267" s="190">
        <v>11.6875</v>
      </c>
    </row>
    <row r="11268" spans="1:18">
      <c r="A11268" s="190"/>
      <c r="B11268" s="190"/>
      <c r="C11268" s="190"/>
      <c r="D11268" s="106">
        <v>36628</v>
      </c>
      <c r="E11268" s="190">
        <v>5.0625</v>
      </c>
      <c r="F11268" s="190">
        <v>5.125</v>
      </c>
      <c r="G11268" s="190"/>
      <c r="H11268" s="190"/>
      <c r="I11268" s="190"/>
      <c r="J11268" s="106">
        <v>36628</v>
      </c>
      <c r="K11268" s="190">
        <v>31.75</v>
      </c>
      <c r="L11268" s="190">
        <v>31.3125</v>
      </c>
      <c r="M11268" s="190"/>
      <c r="N11268" s="190"/>
      <c r="O11268" s="190"/>
      <c r="P11268" s="106">
        <v>36628</v>
      </c>
      <c r="Q11268" s="190">
        <v>11.75</v>
      </c>
      <c r="R11268" s="190">
        <v>11.75</v>
      </c>
    </row>
    <row r="11269" spans="1:18">
      <c r="A11269" s="190"/>
      <c r="B11269" s="190"/>
      <c r="C11269" s="190"/>
      <c r="D11269" s="106">
        <v>36627</v>
      </c>
      <c r="E11269" s="190">
        <v>5.4375</v>
      </c>
      <c r="F11269" s="190">
        <v>4.9375</v>
      </c>
      <c r="G11269" s="190"/>
      <c r="H11269" s="190"/>
      <c r="I11269" s="190"/>
      <c r="J11269" s="106">
        <v>36627</v>
      </c>
      <c r="K11269" s="190">
        <v>32.875</v>
      </c>
      <c r="L11269" s="190">
        <v>32.0625</v>
      </c>
      <c r="M11269" s="190"/>
      <c r="N11269" s="190"/>
      <c r="O11269" s="190"/>
      <c r="P11269" s="106">
        <v>36627</v>
      </c>
      <c r="Q11269" s="190">
        <v>11.75</v>
      </c>
      <c r="R11269" s="190">
        <v>11.75</v>
      </c>
    </row>
    <row r="11270" spans="1:18">
      <c r="A11270" s="190"/>
      <c r="B11270" s="190"/>
      <c r="C11270" s="190"/>
      <c r="D11270" s="106">
        <v>36626</v>
      </c>
      <c r="E11270" s="190">
        <v>5.25</v>
      </c>
      <c r="F11270" s="190">
        <v>5.375</v>
      </c>
      <c r="G11270" s="190"/>
      <c r="H11270" s="190"/>
      <c r="I11270" s="190"/>
      <c r="J11270" s="106">
        <v>36626</v>
      </c>
      <c r="K11270" s="190">
        <v>32.8125</v>
      </c>
      <c r="L11270" s="190">
        <v>33</v>
      </c>
      <c r="M11270" s="190"/>
      <c r="N11270" s="190"/>
      <c r="O11270" s="190"/>
      <c r="P11270" s="106">
        <v>36626</v>
      </c>
      <c r="Q11270" s="190">
        <v>11.6875</v>
      </c>
      <c r="R11270" s="190">
        <v>11.75</v>
      </c>
    </row>
    <row r="11271" spans="1:18">
      <c r="A11271" s="190"/>
      <c r="B11271" s="190"/>
      <c r="C11271" s="190"/>
      <c r="D11271" s="106">
        <v>36623</v>
      </c>
      <c r="E11271" s="190">
        <v>5.5625</v>
      </c>
      <c r="F11271" s="190">
        <v>5.4375</v>
      </c>
      <c r="G11271" s="190"/>
      <c r="H11271" s="190"/>
      <c r="I11271" s="190"/>
      <c r="J11271" s="106">
        <v>36623</v>
      </c>
      <c r="K11271" s="190">
        <v>32</v>
      </c>
      <c r="L11271" s="190">
        <v>32</v>
      </c>
      <c r="M11271" s="190"/>
      <c r="N11271" s="190"/>
      <c r="O11271" s="190"/>
      <c r="P11271" s="106">
        <v>36623</v>
      </c>
      <c r="Q11271" s="190">
        <v>11.5</v>
      </c>
      <c r="R11271" s="190">
        <v>11.5625</v>
      </c>
    </row>
    <row r="11272" spans="1:18">
      <c r="A11272" s="190"/>
      <c r="B11272" s="190"/>
      <c r="C11272" s="190"/>
      <c r="D11272" s="106">
        <v>36622</v>
      </c>
      <c r="E11272" s="190">
        <v>5.1875</v>
      </c>
      <c r="F11272" s="190">
        <v>5.25</v>
      </c>
      <c r="G11272" s="190"/>
      <c r="H11272" s="190"/>
      <c r="I11272" s="190"/>
      <c r="J11272" s="106">
        <v>36622</v>
      </c>
      <c r="K11272" s="190">
        <v>32.5</v>
      </c>
      <c r="L11272" s="190">
        <v>31.125</v>
      </c>
      <c r="M11272" s="190"/>
      <c r="N11272" s="190"/>
      <c r="O11272" s="190"/>
      <c r="P11272" s="106">
        <v>36622</v>
      </c>
      <c r="Q11272" s="190">
        <v>11.5</v>
      </c>
      <c r="R11272" s="190">
        <v>11.75</v>
      </c>
    </row>
    <row r="11273" spans="1:18">
      <c r="A11273" s="190"/>
      <c r="B11273" s="190"/>
      <c r="C11273" s="190"/>
      <c r="D11273" s="106">
        <v>36621</v>
      </c>
      <c r="E11273" s="190">
        <v>5.0625</v>
      </c>
      <c r="F11273" s="190">
        <v>5.0625</v>
      </c>
      <c r="G11273" s="190"/>
      <c r="H11273" s="190"/>
      <c r="I11273" s="190"/>
      <c r="J11273" s="106">
        <v>36621</v>
      </c>
      <c r="K11273" s="190">
        <v>34.5</v>
      </c>
      <c r="L11273" s="190">
        <v>32.75</v>
      </c>
      <c r="M11273" s="190"/>
      <c r="N11273" s="190"/>
      <c r="O11273" s="190"/>
      <c r="P11273" s="106">
        <v>36621</v>
      </c>
      <c r="Q11273" s="190">
        <v>11.75</v>
      </c>
      <c r="R11273" s="190">
        <v>11.25</v>
      </c>
    </row>
    <row r="11274" spans="1:18">
      <c r="A11274" s="190"/>
      <c r="B11274" s="190"/>
      <c r="C11274" s="190"/>
      <c r="D11274" s="106">
        <v>36620</v>
      </c>
      <c r="E11274" s="190">
        <v>5.25</v>
      </c>
      <c r="F11274" s="190">
        <v>5.375</v>
      </c>
      <c r="G11274" s="190"/>
      <c r="H11274" s="190"/>
      <c r="I11274" s="190"/>
      <c r="J11274" s="106">
        <v>36620</v>
      </c>
      <c r="K11274" s="190">
        <v>36.75</v>
      </c>
      <c r="L11274" s="190">
        <v>34.5</v>
      </c>
      <c r="M11274" s="190"/>
      <c r="N11274" s="190"/>
      <c r="O11274" s="190"/>
      <c r="P11274" s="106">
        <v>36620</v>
      </c>
      <c r="Q11274" s="190">
        <v>11.75</v>
      </c>
      <c r="R11274" s="190">
        <v>11.75</v>
      </c>
    </row>
    <row r="11275" spans="1:18">
      <c r="A11275" s="190"/>
      <c r="B11275" s="190"/>
      <c r="C11275" s="190"/>
      <c r="D11275" s="106">
        <v>36619</v>
      </c>
      <c r="E11275" s="190">
        <v>5.0625</v>
      </c>
      <c r="F11275" s="190">
        <v>5.375</v>
      </c>
      <c r="G11275" s="190"/>
      <c r="H11275" s="190"/>
      <c r="I11275" s="190"/>
      <c r="J11275" s="106">
        <v>36619</v>
      </c>
      <c r="K11275" s="190">
        <v>36.9375</v>
      </c>
      <c r="L11275" s="190">
        <v>36.75</v>
      </c>
      <c r="M11275" s="190"/>
      <c r="N11275" s="190"/>
      <c r="O11275" s="190"/>
      <c r="P11275" s="106">
        <v>36619</v>
      </c>
      <c r="Q11275" s="190">
        <v>12.125</v>
      </c>
      <c r="R11275" s="190">
        <v>11.75</v>
      </c>
    </row>
    <row r="11276" spans="1:18">
      <c r="A11276" s="190"/>
      <c r="B11276" s="190"/>
      <c r="C11276" s="190"/>
      <c r="D11276" s="106">
        <v>36616</v>
      </c>
      <c r="E11276" s="190">
        <v>5.5</v>
      </c>
      <c r="F11276" s="190">
        <v>5.375</v>
      </c>
      <c r="G11276" s="190"/>
      <c r="H11276" s="190"/>
      <c r="I11276" s="190"/>
      <c r="J11276" s="106">
        <v>36616</v>
      </c>
      <c r="K11276" s="190">
        <v>33.875</v>
      </c>
      <c r="L11276" s="190">
        <v>37.1875</v>
      </c>
      <c r="M11276" s="190"/>
      <c r="N11276" s="190"/>
      <c r="O11276" s="190"/>
      <c r="P11276" s="106">
        <v>36616</v>
      </c>
      <c r="Q11276" s="190">
        <v>12</v>
      </c>
      <c r="R11276" s="190">
        <v>11.875</v>
      </c>
    </row>
    <row r="11277" spans="1:18">
      <c r="A11277" s="190"/>
      <c r="B11277" s="190"/>
      <c r="C11277" s="190"/>
      <c r="D11277" s="106">
        <v>36615</v>
      </c>
      <c r="E11277" s="190">
        <v>5.25</v>
      </c>
      <c r="F11277" s="190">
        <v>5.1875</v>
      </c>
      <c r="G11277" s="190"/>
      <c r="H11277" s="190"/>
      <c r="I11277" s="190"/>
      <c r="J11277" s="106">
        <v>36615</v>
      </c>
      <c r="K11277" s="190">
        <v>32</v>
      </c>
      <c r="L11277" s="190">
        <v>33.625</v>
      </c>
      <c r="M11277" s="190"/>
      <c r="N11277" s="190"/>
      <c r="O11277" s="190"/>
      <c r="P11277" s="106">
        <v>36615</v>
      </c>
      <c r="Q11277" s="190">
        <v>11.875</v>
      </c>
      <c r="R11277" s="190">
        <v>11.75</v>
      </c>
    </row>
    <row r="11278" spans="1:18">
      <c r="A11278" s="190"/>
      <c r="B11278" s="190"/>
      <c r="C11278" s="190"/>
      <c r="D11278" s="106">
        <v>36614</v>
      </c>
      <c r="E11278" s="190">
        <v>5.375</v>
      </c>
      <c r="F11278" s="190">
        <v>5.25</v>
      </c>
      <c r="G11278" s="190"/>
      <c r="H11278" s="190"/>
      <c r="I11278" s="190"/>
      <c r="J11278" s="106">
        <v>36614</v>
      </c>
      <c r="K11278" s="190">
        <v>35.25</v>
      </c>
      <c r="L11278" s="190">
        <v>33</v>
      </c>
      <c r="M11278" s="190"/>
      <c r="N11278" s="190"/>
      <c r="O11278" s="190"/>
      <c r="P11278" s="106">
        <v>36614</v>
      </c>
      <c r="Q11278" s="190">
        <v>12.25</v>
      </c>
      <c r="R11278" s="190">
        <v>12</v>
      </c>
    </row>
    <row r="11279" spans="1:18">
      <c r="A11279" s="190"/>
      <c r="B11279" s="190"/>
      <c r="C11279" s="190"/>
      <c r="D11279" s="106">
        <v>36613</v>
      </c>
      <c r="E11279" s="190">
        <v>5.25</v>
      </c>
      <c r="F11279" s="190">
        <v>5.375</v>
      </c>
      <c r="G11279" s="190"/>
      <c r="H11279" s="190"/>
      <c r="I11279" s="190"/>
      <c r="J11279" s="106">
        <v>36613</v>
      </c>
      <c r="K11279" s="190">
        <v>37.125</v>
      </c>
      <c r="L11279" s="190">
        <v>35.5625</v>
      </c>
      <c r="M11279" s="190"/>
      <c r="N11279" s="190"/>
      <c r="O11279" s="190"/>
      <c r="P11279" s="106">
        <v>36613</v>
      </c>
      <c r="Q11279" s="190">
        <v>12.25</v>
      </c>
      <c r="R11279" s="190">
        <v>12.25</v>
      </c>
    </row>
    <row r="11280" spans="1:18">
      <c r="A11280" s="190"/>
      <c r="B11280" s="190"/>
      <c r="C11280" s="190"/>
      <c r="D11280" s="106">
        <v>36612</v>
      </c>
      <c r="E11280" s="190">
        <v>5.75</v>
      </c>
      <c r="F11280" s="190">
        <v>5.3125</v>
      </c>
      <c r="G11280" s="190"/>
      <c r="H11280" s="190"/>
      <c r="I11280" s="190"/>
      <c r="J11280" s="106">
        <v>36612</v>
      </c>
      <c r="K11280" s="190">
        <v>37.8125</v>
      </c>
      <c r="L11280" s="190">
        <v>37.0625</v>
      </c>
      <c r="M11280" s="190"/>
      <c r="N11280" s="190"/>
      <c r="O11280" s="190"/>
      <c r="P11280" s="106">
        <v>36612</v>
      </c>
      <c r="Q11280" s="190">
        <v>12.25</v>
      </c>
      <c r="R11280" s="190">
        <v>12.125</v>
      </c>
    </row>
    <row r="11281" spans="1:18">
      <c r="A11281" s="190"/>
      <c r="B11281" s="190"/>
      <c r="C11281" s="190"/>
      <c r="D11281" s="106">
        <v>36609</v>
      </c>
      <c r="E11281" s="190">
        <v>6</v>
      </c>
      <c r="F11281" s="190">
        <v>5.8125</v>
      </c>
      <c r="G11281" s="190"/>
      <c r="H11281" s="190"/>
      <c r="I11281" s="190"/>
      <c r="J11281" s="106">
        <v>36609</v>
      </c>
      <c r="K11281" s="190">
        <v>37.8125</v>
      </c>
      <c r="L11281" s="190">
        <v>37.875</v>
      </c>
      <c r="M11281" s="190"/>
      <c r="N11281" s="190"/>
      <c r="O11281" s="190"/>
      <c r="P11281" s="106">
        <v>36609</v>
      </c>
      <c r="Q11281" s="190">
        <v>12.1875</v>
      </c>
      <c r="R11281" s="190">
        <v>12.25</v>
      </c>
    </row>
    <row r="11282" spans="1:18">
      <c r="A11282" s="190"/>
      <c r="B11282" s="190"/>
      <c r="C11282" s="190"/>
      <c r="D11282" s="106">
        <v>36608</v>
      </c>
      <c r="E11282" s="190">
        <v>5.9375</v>
      </c>
      <c r="F11282" s="190">
        <v>5.9375</v>
      </c>
      <c r="G11282" s="190"/>
      <c r="H11282" s="190"/>
      <c r="I11282" s="190"/>
      <c r="J11282" s="106">
        <v>36608</v>
      </c>
      <c r="K11282" s="190">
        <v>37</v>
      </c>
      <c r="L11282" s="190">
        <v>37.8125</v>
      </c>
      <c r="M11282" s="190"/>
      <c r="N11282" s="190"/>
      <c r="O11282" s="190"/>
      <c r="P11282" s="106">
        <v>36608</v>
      </c>
      <c r="Q11282" s="190">
        <v>12.1875</v>
      </c>
      <c r="R11282" s="190">
        <v>12.25</v>
      </c>
    </row>
    <row r="11283" spans="1:18">
      <c r="A11283" s="190"/>
      <c r="B11283" s="190"/>
      <c r="C11283" s="190"/>
      <c r="D11283" s="106">
        <v>36607</v>
      </c>
      <c r="E11283" s="190">
        <v>5.875</v>
      </c>
      <c r="F11283" s="190">
        <v>6</v>
      </c>
      <c r="G11283" s="190"/>
      <c r="H11283" s="190"/>
      <c r="I11283" s="190"/>
      <c r="J11283" s="106">
        <v>36607</v>
      </c>
      <c r="K11283" s="190">
        <v>37.5625</v>
      </c>
      <c r="L11283" s="190">
        <v>37</v>
      </c>
      <c r="M11283" s="190"/>
      <c r="N11283" s="190"/>
      <c r="O11283" s="190"/>
      <c r="P11283" s="106">
        <v>36607</v>
      </c>
      <c r="Q11283" s="190">
        <v>11.75</v>
      </c>
      <c r="R11283" s="190">
        <v>11.75</v>
      </c>
    </row>
    <row r="11284" spans="1:18">
      <c r="A11284" s="198"/>
      <c r="B11284" s="198"/>
      <c r="C11284" s="198"/>
      <c r="D11284" s="197">
        <v>36606</v>
      </c>
      <c r="E11284" s="198">
        <v>5.875</v>
      </c>
      <c r="F11284" s="198">
        <v>6</v>
      </c>
      <c r="G11284" s="198"/>
      <c r="H11284" s="198"/>
      <c r="I11284" s="198"/>
      <c r="J11284" s="197">
        <v>36606</v>
      </c>
      <c r="K11284" s="198">
        <v>36.875</v>
      </c>
      <c r="L11284" s="198">
        <v>37.375</v>
      </c>
      <c r="M11284" s="198"/>
      <c r="N11284" s="198"/>
      <c r="O11284" s="198"/>
      <c r="P11284" s="197">
        <v>36606</v>
      </c>
      <c r="Q11284" s="198">
        <v>11.75</v>
      </c>
      <c r="R11284" s="198">
        <v>11.75</v>
      </c>
    </row>
    <row r="11285" spans="1:18">
      <c r="A11285" s="190"/>
      <c r="B11285" s="190"/>
      <c r="C11285" s="190"/>
      <c r="D11285" s="106">
        <v>36605</v>
      </c>
      <c r="E11285" s="190">
        <v>6</v>
      </c>
      <c r="F11285" s="190">
        <v>6</v>
      </c>
      <c r="G11285" s="190"/>
      <c r="H11285" s="190"/>
      <c r="I11285" s="190"/>
      <c r="J11285" s="106">
        <v>36605</v>
      </c>
      <c r="K11285" s="190">
        <v>37.125</v>
      </c>
      <c r="L11285" s="190">
        <v>36.9375</v>
      </c>
      <c r="M11285" s="190"/>
      <c r="N11285" s="190"/>
      <c r="O11285" s="190"/>
      <c r="P11285" s="106">
        <v>36605</v>
      </c>
      <c r="Q11285" s="190">
        <v>12.0625</v>
      </c>
      <c r="R11285" s="190">
        <v>12</v>
      </c>
    </row>
    <row r="11286" spans="1:18">
      <c r="A11286" s="190"/>
      <c r="B11286" s="190"/>
      <c r="C11286" s="190"/>
      <c r="D11286" s="106">
        <v>36602</v>
      </c>
      <c r="E11286" s="190">
        <v>6.2968799999999998</v>
      </c>
      <c r="F11286" s="190">
        <v>6</v>
      </c>
      <c r="G11286" s="190"/>
      <c r="H11286" s="190"/>
      <c r="I11286" s="190"/>
      <c r="J11286" s="106">
        <v>36602</v>
      </c>
      <c r="K11286" s="190">
        <v>34.25</v>
      </c>
      <c r="L11286" s="190">
        <v>37</v>
      </c>
      <c r="M11286" s="190"/>
      <c r="N11286" s="190"/>
      <c r="O11286" s="190"/>
      <c r="P11286" s="106">
        <v>36602</v>
      </c>
      <c r="Q11286" s="190">
        <v>12</v>
      </c>
      <c r="R11286" s="190">
        <v>12.25</v>
      </c>
    </row>
    <row r="11287" spans="1:18">
      <c r="A11287" s="190"/>
      <c r="B11287" s="190"/>
      <c r="C11287" s="190"/>
      <c r="D11287" s="106">
        <v>36601</v>
      </c>
      <c r="E11287" s="190">
        <v>6.125</v>
      </c>
      <c r="F11287" s="190">
        <v>6.25</v>
      </c>
      <c r="G11287" s="190"/>
      <c r="H11287" s="190"/>
      <c r="I11287" s="190"/>
      <c r="J11287" s="106">
        <v>36601</v>
      </c>
      <c r="K11287" s="190">
        <v>35.5</v>
      </c>
      <c r="L11287" s="190">
        <v>35.5</v>
      </c>
      <c r="M11287" s="190"/>
      <c r="N11287" s="190"/>
      <c r="O11287" s="190"/>
      <c r="P11287" s="106">
        <v>36601</v>
      </c>
      <c r="Q11287" s="190">
        <v>11.25</v>
      </c>
      <c r="R11287" s="190">
        <v>12</v>
      </c>
    </row>
    <row r="11288" spans="1:18">
      <c r="A11288" s="190"/>
      <c r="B11288" s="190"/>
      <c r="C11288" s="190"/>
      <c r="D11288" s="106">
        <v>36600</v>
      </c>
      <c r="E11288" s="190">
        <v>6.5</v>
      </c>
      <c r="F11288" s="190">
        <v>6.1875</v>
      </c>
      <c r="G11288" s="190"/>
      <c r="H11288" s="190"/>
      <c r="I11288" s="190"/>
      <c r="J11288" s="106">
        <v>36600</v>
      </c>
      <c r="K11288" s="190">
        <v>36</v>
      </c>
      <c r="L11288" s="190">
        <v>34.625</v>
      </c>
      <c r="M11288" s="190"/>
      <c r="N11288" s="190"/>
      <c r="O11288" s="190"/>
      <c r="P11288" s="106">
        <v>36600</v>
      </c>
      <c r="Q11288" s="190">
        <v>12</v>
      </c>
      <c r="R11288" s="190">
        <v>11.25</v>
      </c>
    </row>
    <row r="11289" spans="1:18">
      <c r="A11289" s="190"/>
      <c r="B11289" s="190"/>
      <c r="C11289" s="190"/>
      <c r="D11289" s="106">
        <v>36599</v>
      </c>
      <c r="E11289" s="190">
        <v>6.6875</v>
      </c>
      <c r="F11289" s="190">
        <v>6.375</v>
      </c>
      <c r="G11289" s="190"/>
      <c r="H11289" s="190"/>
      <c r="I11289" s="190"/>
      <c r="J11289" s="106">
        <v>36599</v>
      </c>
      <c r="K11289" s="190">
        <v>38</v>
      </c>
      <c r="L11289" s="190">
        <v>35.6875</v>
      </c>
      <c r="M11289" s="190"/>
      <c r="N11289" s="190"/>
      <c r="O11289" s="190"/>
      <c r="P11289" s="106">
        <v>36599</v>
      </c>
      <c r="Q11289" s="190">
        <v>12.5625</v>
      </c>
      <c r="R11289" s="190">
        <v>12.25</v>
      </c>
    </row>
    <row r="11290" spans="1:18">
      <c r="A11290" s="190"/>
      <c r="B11290" s="190"/>
      <c r="C11290" s="190"/>
      <c r="D11290" s="106">
        <v>36598</v>
      </c>
      <c r="E11290" s="190">
        <v>6.0625</v>
      </c>
      <c r="F11290" s="190">
        <v>6.5</v>
      </c>
      <c r="G11290" s="190"/>
      <c r="H11290" s="190"/>
      <c r="I11290" s="190"/>
      <c r="J11290" s="106">
        <v>36598</v>
      </c>
      <c r="K11290" s="190">
        <v>38.375</v>
      </c>
      <c r="L11290" s="190">
        <v>37.375</v>
      </c>
      <c r="M11290" s="190"/>
      <c r="N11290" s="190"/>
      <c r="O11290" s="190"/>
      <c r="P11290" s="106">
        <v>36598</v>
      </c>
      <c r="Q11290" s="190">
        <v>12.875</v>
      </c>
      <c r="R11290" s="190">
        <v>12.6875</v>
      </c>
    </row>
    <row r="11291" spans="1:18">
      <c r="A11291" s="190"/>
      <c r="B11291" s="190"/>
      <c r="C11291" s="190"/>
      <c r="D11291" s="106">
        <v>36595</v>
      </c>
      <c r="E11291" s="190">
        <v>6.25</v>
      </c>
      <c r="F11291" s="190">
        <v>6.5</v>
      </c>
      <c r="G11291" s="190"/>
      <c r="H11291" s="190"/>
      <c r="I11291" s="190"/>
      <c r="J11291" s="106">
        <v>36595</v>
      </c>
      <c r="K11291" s="190">
        <v>38.375</v>
      </c>
      <c r="L11291" s="190">
        <v>38.9375</v>
      </c>
      <c r="M11291" s="190"/>
      <c r="N11291" s="190"/>
      <c r="O11291" s="190"/>
      <c r="P11291" s="106">
        <v>36595</v>
      </c>
      <c r="Q11291" s="190">
        <v>12.75</v>
      </c>
      <c r="R11291" s="190">
        <v>12.75</v>
      </c>
    </row>
    <row r="11292" spans="1:18">
      <c r="A11292" s="190"/>
      <c r="B11292" s="190"/>
      <c r="C11292" s="190"/>
      <c r="D11292" s="106">
        <v>36594</v>
      </c>
      <c r="E11292" s="190">
        <v>6.5625</v>
      </c>
      <c r="F11292" s="190">
        <v>6.5625</v>
      </c>
      <c r="G11292" s="190"/>
      <c r="H11292" s="190"/>
      <c r="I11292" s="190"/>
      <c r="J11292" s="106">
        <v>36594</v>
      </c>
      <c r="K11292" s="190">
        <v>37.25</v>
      </c>
      <c r="L11292" s="190">
        <v>38.4375</v>
      </c>
      <c r="M11292" s="190"/>
      <c r="N11292" s="190"/>
      <c r="O11292" s="190"/>
      <c r="P11292" s="106">
        <v>36594</v>
      </c>
      <c r="Q11292" s="190">
        <v>12.0625</v>
      </c>
      <c r="R11292" s="190">
        <v>12.5</v>
      </c>
    </row>
    <row r="11293" spans="1:18">
      <c r="A11293" s="190"/>
      <c r="B11293" s="190"/>
      <c r="C11293" s="190"/>
      <c r="D11293" s="106">
        <v>36593</v>
      </c>
      <c r="E11293" s="190">
        <v>6.5625</v>
      </c>
      <c r="F11293" s="190">
        <v>6.5625</v>
      </c>
      <c r="G11293" s="190"/>
      <c r="H11293" s="190"/>
      <c r="I11293" s="190"/>
      <c r="J11293" s="106">
        <v>36593</v>
      </c>
      <c r="K11293" s="190">
        <v>38</v>
      </c>
      <c r="L11293" s="190">
        <v>37.0625</v>
      </c>
      <c r="M11293" s="190"/>
      <c r="N11293" s="190"/>
      <c r="O11293" s="190"/>
      <c r="P11293" s="106">
        <v>36593</v>
      </c>
      <c r="Q11293" s="190">
        <v>12.5</v>
      </c>
      <c r="R11293" s="190">
        <v>12.25</v>
      </c>
    </row>
    <row r="11294" spans="1:18">
      <c r="A11294" s="190"/>
      <c r="B11294" s="190"/>
      <c r="C11294" s="190"/>
      <c r="D11294" s="106">
        <v>36592</v>
      </c>
      <c r="E11294" s="190">
        <v>6.5</v>
      </c>
      <c r="F11294" s="190">
        <v>6.5</v>
      </c>
      <c r="G11294" s="190"/>
      <c r="H11294" s="190"/>
      <c r="I11294" s="190"/>
      <c r="J11294" s="106">
        <v>36592</v>
      </c>
      <c r="K11294" s="190">
        <v>37.875</v>
      </c>
      <c r="L11294" s="190">
        <v>37.9375</v>
      </c>
      <c r="M11294" s="190"/>
      <c r="N11294" s="190"/>
      <c r="O11294" s="190"/>
      <c r="P11294" s="106">
        <v>36592</v>
      </c>
      <c r="Q11294" s="190">
        <v>13</v>
      </c>
      <c r="R11294" s="190">
        <v>12.4375</v>
      </c>
    </row>
    <row r="11295" spans="1:18">
      <c r="A11295" s="190"/>
      <c r="B11295" s="190"/>
      <c r="C11295" s="190"/>
      <c r="D11295" s="106">
        <v>36591</v>
      </c>
      <c r="E11295" s="190">
        <v>6.5</v>
      </c>
      <c r="F11295" s="190">
        <v>6.25</v>
      </c>
      <c r="G11295" s="190"/>
      <c r="H11295" s="190"/>
      <c r="I11295" s="190"/>
      <c r="J11295" s="106">
        <v>36591</v>
      </c>
      <c r="K11295" s="190">
        <v>37.4375</v>
      </c>
      <c r="L11295" s="190">
        <v>36.25</v>
      </c>
      <c r="M11295" s="190"/>
      <c r="N11295" s="190"/>
      <c r="O11295" s="190"/>
      <c r="P11295" s="106">
        <v>36591</v>
      </c>
      <c r="Q11295" s="190">
        <v>14.0625</v>
      </c>
      <c r="R11295" s="190">
        <v>13</v>
      </c>
    </row>
    <row r="11296" spans="1:18">
      <c r="A11296" s="190"/>
      <c r="B11296" s="190"/>
      <c r="C11296" s="190"/>
      <c r="D11296" s="106">
        <v>36588</v>
      </c>
      <c r="E11296" s="190">
        <v>6</v>
      </c>
      <c r="F11296" s="190">
        <v>6.25</v>
      </c>
      <c r="G11296" s="190"/>
      <c r="H11296" s="190"/>
      <c r="I11296" s="190"/>
      <c r="J11296" s="106">
        <v>36588</v>
      </c>
      <c r="K11296" s="190">
        <v>36.375</v>
      </c>
      <c r="L11296" s="190">
        <v>37.1875</v>
      </c>
      <c r="M11296" s="190"/>
      <c r="N11296" s="190"/>
      <c r="O11296" s="190"/>
      <c r="P11296" s="106">
        <v>36588</v>
      </c>
      <c r="Q11296" s="190">
        <v>14</v>
      </c>
      <c r="R11296" s="190">
        <v>13.8125</v>
      </c>
    </row>
    <row r="11297" spans="1:18">
      <c r="A11297" s="190"/>
      <c r="B11297" s="190"/>
      <c r="C11297" s="190"/>
      <c r="D11297" s="106">
        <v>36587</v>
      </c>
      <c r="E11297" s="190">
        <v>6.4375</v>
      </c>
      <c r="F11297" s="190">
        <v>6.125</v>
      </c>
      <c r="G11297" s="190"/>
      <c r="H11297" s="190"/>
      <c r="I11297" s="190"/>
      <c r="J11297" s="106">
        <v>36587</v>
      </c>
      <c r="K11297" s="190">
        <v>34.875</v>
      </c>
      <c r="L11297" s="190">
        <v>36</v>
      </c>
      <c r="M11297" s="190"/>
      <c r="N11297" s="190"/>
      <c r="O11297" s="190"/>
      <c r="P11297" s="106">
        <v>36587</v>
      </c>
      <c r="Q11297" s="190">
        <v>13</v>
      </c>
      <c r="R11297" s="190">
        <v>14</v>
      </c>
    </row>
    <row r="11298" spans="1:18">
      <c r="A11298" s="190"/>
      <c r="B11298" s="190"/>
      <c r="C11298" s="190"/>
      <c r="D11298" s="106">
        <v>36586</v>
      </c>
      <c r="E11298" s="190">
        <v>6.625</v>
      </c>
      <c r="F11298" s="190">
        <v>6.4375</v>
      </c>
      <c r="G11298" s="190"/>
      <c r="H11298" s="190"/>
      <c r="I11298" s="190"/>
      <c r="J11298" s="106">
        <v>36586</v>
      </c>
      <c r="K11298" s="190">
        <v>30.25</v>
      </c>
      <c r="L11298" s="190">
        <v>34.875</v>
      </c>
      <c r="M11298" s="190"/>
      <c r="N11298" s="190"/>
      <c r="O11298" s="190"/>
      <c r="P11298" s="106">
        <v>36586</v>
      </c>
      <c r="Q11298" s="190">
        <v>11.5</v>
      </c>
      <c r="R11298" s="190">
        <v>12.75</v>
      </c>
    </row>
    <row r="11299" spans="1:18">
      <c r="A11299" s="190"/>
      <c r="B11299" s="190"/>
      <c r="C11299" s="190"/>
      <c r="D11299" s="106">
        <v>36585</v>
      </c>
      <c r="E11299" s="190">
        <v>6.625</v>
      </c>
      <c r="F11299" s="190">
        <v>6.625</v>
      </c>
      <c r="G11299" s="190"/>
      <c r="H11299" s="190"/>
      <c r="I11299" s="190"/>
      <c r="J11299" s="106">
        <v>36585</v>
      </c>
      <c r="K11299" s="190">
        <v>30.0625</v>
      </c>
      <c r="L11299" s="190">
        <v>29.6875</v>
      </c>
      <c r="M11299" s="190"/>
      <c r="N11299" s="190"/>
      <c r="O11299" s="190"/>
      <c r="P11299" s="106">
        <v>36585</v>
      </c>
      <c r="Q11299" s="190">
        <v>10.75</v>
      </c>
      <c r="R11299" s="190">
        <v>11.375</v>
      </c>
    </row>
    <row r="11300" spans="1:18">
      <c r="A11300" s="190"/>
      <c r="B11300" s="190"/>
      <c r="C11300" s="190"/>
      <c r="D11300" s="106">
        <v>36584</v>
      </c>
      <c r="E11300" s="190">
        <v>6.9375</v>
      </c>
      <c r="F11300" s="190">
        <v>6.75</v>
      </c>
      <c r="G11300" s="190"/>
      <c r="H11300" s="190"/>
      <c r="I11300" s="190"/>
      <c r="J11300" s="106">
        <v>36584</v>
      </c>
      <c r="K11300" s="190">
        <v>30</v>
      </c>
      <c r="L11300" s="190">
        <v>29.9375</v>
      </c>
      <c r="M11300" s="190"/>
      <c r="N11300" s="190"/>
      <c r="O11300" s="190"/>
      <c r="P11300" s="106">
        <v>36584</v>
      </c>
      <c r="Q11300" s="190">
        <v>9.5</v>
      </c>
      <c r="R11300" s="190">
        <v>10.5</v>
      </c>
    </row>
    <row r="11301" spans="1:18">
      <c r="A11301" s="190"/>
      <c r="B11301" s="190"/>
      <c r="C11301" s="190"/>
      <c r="D11301" s="106">
        <v>36581</v>
      </c>
      <c r="E11301" s="190">
        <v>7.25</v>
      </c>
      <c r="F11301" s="190">
        <v>7.0625</v>
      </c>
      <c r="G11301" s="190"/>
      <c r="H11301" s="190"/>
      <c r="I11301" s="190"/>
      <c r="J11301" s="106">
        <v>36581</v>
      </c>
      <c r="K11301" s="190">
        <v>31.0625</v>
      </c>
      <c r="L11301" s="190">
        <v>30</v>
      </c>
      <c r="M11301" s="190"/>
      <c r="N11301" s="190"/>
      <c r="O11301" s="190"/>
      <c r="P11301" s="106">
        <v>36581</v>
      </c>
      <c r="Q11301" s="190">
        <v>9.25</v>
      </c>
      <c r="R11301" s="190">
        <v>9.25</v>
      </c>
    </row>
    <row r="11302" spans="1:18">
      <c r="A11302" s="190"/>
      <c r="B11302" s="190"/>
      <c r="C11302" s="190"/>
      <c r="D11302" s="106">
        <v>36580</v>
      </c>
      <c r="E11302" s="190">
        <v>7.125</v>
      </c>
      <c r="F11302" s="190">
        <v>7.3125</v>
      </c>
      <c r="G11302" s="190"/>
      <c r="H11302" s="190"/>
      <c r="I11302" s="190"/>
      <c r="J11302" s="106">
        <v>36580</v>
      </c>
      <c r="K11302" s="190">
        <v>31.8125</v>
      </c>
      <c r="L11302" s="190">
        <v>31.125</v>
      </c>
      <c r="M11302" s="190"/>
      <c r="N11302" s="190"/>
      <c r="O11302" s="190"/>
      <c r="P11302" s="106">
        <v>36580</v>
      </c>
      <c r="Q11302" s="190">
        <v>9.375</v>
      </c>
      <c r="R11302" s="190">
        <v>9.125</v>
      </c>
    </row>
    <row r="11303" spans="1:18">
      <c r="A11303" s="190"/>
      <c r="B11303" s="190"/>
      <c r="C11303" s="190"/>
      <c r="D11303" s="106">
        <v>36579</v>
      </c>
      <c r="E11303" s="190">
        <v>7.125</v>
      </c>
      <c r="F11303" s="190">
        <v>7.25</v>
      </c>
      <c r="G11303" s="190"/>
      <c r="H11303" s="190"/>
      <c r="I11303" s="190"/>
      <c r="J11303" s="106">
        <v>36579</v>
      </c>
      <c r="K11303" s="190">
        <v>29.625</v>
      </c>
      <c r="L11303" s="190">
        <v>31.9375</v>
      </c>
      <c r="M11303" s="190"/>
      <c r="N11303" s="190"/>
      <c r="O11303" s="190"/>
      <c r="P11303" s="106">
        <v>36579</v>
      </c>
      <c r="Q11303" s="190">
        <v>9.1875</v>
      </c>
      <c r="R11303" s="190">
        <v>9.375</v>
      </c>
    </row>
    <row r="11304" spans="1:18">
      <c r="A11304" s="190"/>
      <c r="B11304" s="190"/>
      <c r="C11304" s="190"/>
      <c r="D11304" s="106">
        <v>36578</v>
      </c>
      <c r="E11304" s="190">
        <v>6.875</v>
      </c>
      <c r="F11304" s="190">
        <v>7.25</v>
      </c>
      <c r="G11304" s="190"/>
      <c r="H11304" s="190"/>
      <c r="I11304" s="190"/>
      <c r="J11304" s="106">
        <v>36578</v>
      </c>
      <c r="K11304" s="190">
        <v>31.1875</v>
      </c>
      <c r="L11304" s="190">
        <v>29.625</v>
      </c>
      <c r="M11304" s="190"/>
      <c r="N11304" s="190"/>
      <c r="O11304" s="190"/>
      <c r="P11304" s="106">
        <v>36578</v>
      </c>
      <c r="Q11304" s="190">
        <v>9.1875</v>
      </c>
      <c r="R11304" s="190">
        <v>9.25</v>
      </c>
    </row>
    <row r="11305" spans="1:18">
      <c r="A11305" s="190"/>
      <c r="B11305" s="190"/>
      <c r="C11305" s="190"/>
      <c r="D11305" s="106">
        <v>36574</v>
      </c>
      <c r="E11305" s="190">
        <v>6.875</v>
      </c>
      <c r="F11305" s="190">
        <v>6.9375</v>
      </c>
      <c r="G11305" s="190"/>
      <c r="H11305" s="190"/>
      <c r="I11305" s="190"/>
      <c r="J11305" s="106">
        <v>36574</v>
      </c>
      <c r="K11305" s="190">
        <v>32.375</v>
      </c>
      <c r="L11305" s="190">
        <v>30.8125</v>
      </c>
      <c r="M11305" s="190"/>
      <c r="N11305" s="190"/>
      <c r="O11305" s="190"/>
      <c r="P11305" s="106">
        <v>36574</v>
      </c>
      <c r="Q11305" s="190">
        <v>9.1875</v>
      </c>
      <c r="R11305" s="190">
        <v>9.1875</v>
      </c>
    </row>
    <row r="11306" spans="1:18">
      <c r="A11306" s="190"/>
      <c r="B11306" s="190"/>
      <c r="C11306" s="190"/>
      <c r="D11306" s="106">
        <v>36573</v>
      </c>
      <c r="E11306" s="190">
        <v>6.5</v>
      </c>
      <c r="F11306" s="190">
        <v>6.875</v>
      </c>
      <c r="G11306" s="190"/>
      <c r="H11306" s="190"/>
      <c r="I11306" s="190"/>
      <c r="J11306" s="106">
        <v>36573</v>
      </c>
      <c r="K11306" s="190">
        <v>31.125</v>
      </c>
      <c r="L11306" s="190">
        <v>31.8125</v>
      </c>
      <c r="M11306" s="190"/>
      <c r="N11306" s="190"/>
      <c r="O11306" s="190"/>
      <c r="P11306" s="106">
        <v>36573</v>
      </c>
      <c r="Q11306" s="190">
        <v>9.375</v>
      </c>
      <c r="R11306" s="190">
        <v>9.25</v>
      </c>
    </row>
    <row r="11307" spans="1:18">
      <c r="A11307" s="190"/>
      <c r="B11307" s="190"/>
      <c r="C11307" s="190"/>
      <c r="D11307" s="106">
        <v>36572</v>
      </c>
      <c r="E11307" s="190">
        <v>6.75</v>
      </c>
      <c r="F11307" s="190">
        <v>6.625</v>
      </c>
      <c r="G11307" s="190"/>
      <c r="H11307" s="190"/>
      <c r="I11307" s="190"/>
      <c r="J11307" s="106">
        <v>36572</v>
      </c>
      <c r="K11307" s="190">
        <v>32</v>
      </c>
      <c r="L11307" s="190">
        <v>30.5625</v>
      </c>
      <c r="M11307" s="190"/>
      <c r="N11307" s="190"/>
      <c r="O11307" s="190"/>
      <c r="P11307" s="106">
        <v>36572</v>
      </c>
      <c r="Q11307" s="190">
        <v>9.3125</v>
      </c>
      <c r="R11307" s="190">
        <v>9.3125</v>
      </c>
    </row>
    <row r="11308" spans="1:18">
      <c r="A11308" s="190"/>
      <c r="B11308" s="190"/>
      <c r="C11308" s="190"/>
      <c r="D11308" s="106">
        <v>36571</v>
      </c>
      <c r="E11308" s="190">
        <v>6.9375</v>
      </c>
      <c r="F11308" s="190">
        <v>6.8125</v>
      </c>
      <c r="G11308" s="190"/>
      <c r="H11308" s="190"/>
      <c r="I11308" s="190"/>
      <c r="J11308" s="106">
        <v>36571</v>
      </c>
      <c r="K11308" s="190">
        <v>33.5</v>
      </c>
      <c r="L11308" s="190">
        <v>31.75</v>
      </c>
      <c r="M11308" s="190"/>
      <c r="N11308" s="190"/>
      <c r="O11308" s="190"/>
      <c r="P11308" s="106">
        <v>36571</v>
      </c>
      <c r="Q11308" s="190">
        <v>9.375</v>
      </c>
      <c r="R11308" s="190">
        <v>9.25</v>
      </c>
    </row>
    <row r="11309" spans="1:18">
      <c r="A11309" s="190"/>
      <c r="B11309" s="190"/>
      <c r="C11309" s="190"/>
      <c r="D11309" s="106">
        <v>36570</v>
      </c>
      <c r="E11309" s="190">
        <v>7</v>
      </c>
      <c r="F11309" s="190">
        <v>6.9375</v>
      </c>
      <c r="G11309" s="190"/>
      <c r="H11309" s="190"/>
      <c r="I11309" s="190"/>
      <c r="J11309" s="106">
        <v>36570</v>
      </c>
      <c r="K11309" s="190">
        <v>34</v>
      </c>
      <c r="L11309" s="190">
        <v>33.875</v>
      </c>
      <c r="M11309" s="190"/>
      <c r="N11309" s="190"/>
      <c r="O11309" s="190"/>
      <c r="P11309" s="106">
        <v>36570</v>
      </c>
      <c r="Q11309" s="190">
        <v>9.25</v>
      </c>
      <c r="R11309" s="190">
        <v>9.375</v>
      </c>
    </row>
    <row r="11310" spans="1:18">
      <c r="A11310" s="190"/>
      <c r="B11310" s="190"/>
      <c r="C11310" s="190"/>
      <c r="D11310" s="106">
        <v>36567</v>
      </c>
      <c r="E11310" s="190">
        <v>6.875</v>
      </c>
      <c r="F11310" s="190">
        <v>7</v>
      </c>
      <c r="G11310" s="190"/>
      <c r="H11310" s="190"/>
      <c r="I11310" s="190"/>
      <c r="J11310" s="106">
        <v>36567</v>
      </c>
      <c r="K11310" s="190">
        <v>33.875</v>
      </c>
      <c r="L11310" s="190">
        <v>33.875</v>
      </c>
      <c r="M11310" s="190"/>
      <c r="N11310" s="190"/>
      <c r="O11310" s="190"/>
      <c r="P11310" s="106">
        <v>36567</v>
      </c>
      <c r="Q11310" s="190">
        <v>9.25</v>
      </c>
      <c r="R11310" s="190">
        <v>9.375</v>
      </c>
    </row>
    <row r="11311" spans="1:18">
      <c r="A11311" s="190"/>
      <c r="B11311" s="190"/>
      <c r="C11311" s="190"/>
      <c r="D11311" s="106">
        <v>36566</v>
      </c>
      <c r="E11311" s="190">
        <v>7.125</v>
      </c>
      <c r="F11311" s="190">
        <v>7</v>
      </c>
      <c r="G11311" s="190"/>
      <c r="H11311" s="190"/>
      <c r="I11311" s="190"/>
      <c r="J11311" s="106">
        <v>36566</v>
      </c>
      <c r="K11311" s="190">
        <v>32.9375</v>
      </c>
      <c r="L11311" s="190">
        <v>34.0625</v>
      </c>
      <c r="M11311" s="190"/>
      <c r="N11311" s="190"/>
      <c r="O11311" s="190"/>
      <c r="P11311" s="106">
        <v>36566</v>
      </c>
      <c r="Q11311" s="190">
        <v>9</v>
      </c>
      <c r="R11311" s="190">
        <v>9.25</v>
      </c>
    </row>
    <row r="11312" spans="1:18">
      <c r="A11312" s="190"/>
      <c r="B11312" s="190"/>
      <c r="C11312" s="190"/>
      <c r="D11312" s="106">
        <v>36565</v>
      </c>
      <c r="E11312" s="190">
        <v>7.25</v>
      </c>
      <c r="F11312" s="190">
        <v>7.15625</v>
      </c>
      <c r="G11312" s="190"/>
      <c r="H11312" s="190"/>
      <c r="I11312" s="190"/>
      <c r="J11312" s="106">
        <v>36565</v>
      </c>
      <c r="K11312" s="190">
        <v>33.875</v>
      </c>
      <c r="L11312" s="190">
        <v>32.75</v>
      </c>
      <c r="M11312" s="190"/>
      <c r="N11312" s="190"/>
      <c r="O11312" s="190"/>
      <c r="P11312" s="106">
        <v>36565</v>
      </c>
      <c r="Q11312" s="190">
        <v>9.25</v>
      </c>
      <c r="R11312" s="190">
        <v>9.125</v>
      </c>
    </row>
    <row r="11313" spans="1:18">
      <c r="A11313" s="190"/>
      <c r="B11313" s="190"/>
      <c r="C11313" s="190"/>
      <c r="D11313" s="106">
        <v>36564</v>
      </c>
      <c r="E11313" s="190">
        <v>7.46875</v>
      </c>
      <c r="F11313" s="190">
        <v>7.125</v>
      </c>
      <c r="G11313" s="190"/>
      <c r="H11313" s="190"/>
      <c r="I11313" s="190"/>
      <c r="J11313" s="106">
        <v>36564</v>
      </c>
      <c r="K11313" s="190">
        <v>36</v>
      </c>
      <c r="L11313" s="190">
        <v>33.6875</v>
      </c>
      <c r="M11313" s="190"/>
      <c r="N11313" s="190"/>
      <c r="O11313" s="190"/>
      <c r="P11313" s="106">
        <v>36564</v>
      </c>
      <c r="Q11313" s="190">
        <v>9.25</v>
      </c>
      <c r="R11313" s="190">
        <v>9.125</v>
      </c>
    </row>
    <row r="11314" spans="1:18">
      <c r="A11314" s="190"/>
      <c r="B11314" s="190"/>
      <c r="C11314" s="190"/>
      <c r="D11314" s="106">
        <v>36563</v>
      </c>
      <c r="E11314" s="190">
        <v>7.4375</v>
      </c>
      <c r="F11314" s="190">
        <v>7.25</v>
      </c>
      <c r="G11314" s="190"/>
      <c r="H11314" s="190"/>
      <c r="I11314" s="190"/>
      <c r="J11314" s="106">
        <v>36563</v>
      </c>
      <c r="K11314" s="190">
        <v>37.1875</v>
      </c>
      <c r="L11314" s="190">
        <v>36.0625</v>
      </c>
      <c r="M11314" s="190"/>
      <c r="N11314" s="190"/>
      <c r="O11314" s="190"/>
      <c r="P11314" s="106">
        <v>36563</v>
      </c>
      <c r="Q11314" s="190">
        <v>9.25</v>
      </c>
      <c r="R11314" s="190">
        <v>9.25</v>
      </c>
    </row>
    <row r="11315" spans="1:18">
      <c r="A11315" s="190"/>
      <c r="B11315" s="190"/>
      <c r="C11315" s="190"/>
      <c r="D11315" s="106">
        <v>36560</v>
      </c>
      <c r="E11315" s="190">
        <v>7.3125</v>
      </c>
      <c r="F11315" s="190">
        <v>7.75</v>
      </c>
      <c r="G11315" s="190"/>
      <c r="H11315" s="190"/>
      <c r="I11315" s="190"/>
      <c r="J11315" s="106">
        <v>36560</v>
      </c>
      <c r="K11315" s="190">
        <v>37.375</v>
      </c>
      <c r="L11315" s="190">
        <v>37.1875</v>
      </c>
      <c r="M11315" s="190"/>
      <c r="N11315" s="190"/>
      <c r="O11315" s="190"/>
      <c r="P11315" s="106">
        <v>36560</v>
      </c>
      <c r="Q11315" s="190">
        <v>8.875</v>
      </c>
      <c r="R11315" s="190">
        <v>9</v>
      </c>
    </row>
    <row r="11316" spans="1:18">
      <c r="A11316" s="190"/>
      <c r="B11316" s="190"/>
      <c r="C11316" s="190"/>
      <c r="D11316" s="106">
        <v>36559</v>
      </c>
      <c r="E11316" s="190">
        <v>7.375</v>
      </c>
      <c r="F11316" s="190">
        <v>7.25</v>
      </c>
      <c r="G11316" s="190"/>
      <c r="H11316" s="190"/>
      <c r="I11316" s="190"/>
      <c r="J11316" s="106">
        <v>36559</v>
      </c>
      <c r="K11316" s="190">
        <v>37.75</v>
      </c>
      <c r="L11316" s="190">
        <v>37.5</v>
      </c>
      <c r="M11316" s="190"/>
      <c r="N11316" s="190"/>
      <c r="O11316" s="190"/>
      <c r="P11316" s="106">
        <v>36559</v>
      </c>
      <c r="Q11316" s="190">
        <v>8.875</v>
      </c>
      <c r="R11316" s="190">
        <v>8.875</v>
      </c>
    </row>
    <row r="11317" spans="1:18">
      <c r="A11317" s="190"/>
      <c r="B11317" s="190"/>
      <c r="C11317" s="190"/>
      <c r="D11317" s="106">
        <v>36558</v>
      </c>
      <c r="E11317" s="190">
        <v>6.3125</v>
      </c>
      <c r="F11317" s="190">
        <v>7.4375</v>
      </c>
      <c r="G11317" s="190"/>
      <c r="H11317" s="190"/>
      <c r="I11317" s="190"/>
      <c r="J11317" s="106">
        <v>36558</v>
      </c>
      <c r="K11317" s="190">
        <v>38.125</v>
      </c>
      <c r="L11317" s="190">
        <v>37.25</v>
      </c>
      <c r="M11317" s="190"/>
      <c r="N11317" s="190"/>
      <c r="O11317" s="190"/>
      <c r="P11317" s="106">
        <v>36558</v>
      </c>
      <c r="Q11317" s="190">
        <v>8.875</v>
      </c>
      <c r="R11317" s="190">
        <v>8.875</v>
      </c>
    </row>
    <row r="11318" spans="1:18">
      <c r="A11318" s="190"/>
      <c r="B11318" s="190"/>
      <c r="C11318" s="190"/>
      <c r="D11318" s="106">
        <v>36557</v>
      </c>
      <c r="E11318" s="190">
        <v>6</v>
      </c>
      <c r="F11318" s="190">
        <v>6.375</v>
      </c>
      <c r="G11318" s="190"/>
      <c r="H11318" s="190"/>
      <c r="I11318" s="190"/>
      <c r="J11318" s="106">
        <v>36557</v>
      </c>
      <c r="K11318" s="190">
        <v>38.25</v>
      </c>
      <c r="L11318" s="190">
        <v>38.3125</v>
      </c>
      <c r="M11318" s="190"/>
      <c r="N11318" s="190"/>
      <c r="O11318" s="190"/>
      <c r="P11318" s="106">
        <v>36557</v>
      </c>
      <c r="Q11318" s="190">
        <v>9</v>
      </c>
      <c r="R11318" s="190">
        <v>9</v>
      </c>
    </row>
    <row r="11319" spans="1:18">
      <c r="A11319" s="190"/>
      <c r="B11319" s="190"/>
      <c r="C11319" s="190"/>
      <c r="D11319" s="106">
        <v>36556</v>
      </c>
      <c r="E11319" s="190">
        <v>6.15625</v>
      </c>
      <c r="F11319" s="190">
        <v>6</v>
      </c>
      <c r="G11319" s="190"/>
      <c r="H11319" s="190"/>
      <c r="I11319" s="190"/>
      <c r="J11319" s="106">
        <v>36556</v>
      </c>
      <c r="K11319" s="190">
        <v>38.375</v>
      </c>
      <c r="L11319" s="190">
        <v>38</v>
      </c>
      <c r="M11319" s="190"/>
      <c r="N11319" s="190"/>
      <c r="O11319" s="190"/>
      <c r="P11319" s="106">
        <v>36556</v>
      </c>
      <c r="Q11319" s="190">
        <v>9</v>
      </c>
      <c r="R11319" s="190">
        <v>9</v>
      </c>
    </row>
    <row r="11320" spans="1:18">
      <c r="A11320" s="190"/>
      <c r="B11320" s="190"/>
      <c r="C11320" s="190"/>
      <c r="D11320" s="106">
        <v>36553</v>
      </c>
      <c r="E11320" s="190">
        <v>6.40625</v>
      </c>
      <c r="F11320" s="190">
        <v>6.1875</v>
      </c>
      <c r="G11320" s="190"/>
      <c r="H11320" s="190"/>
      <c r="I11320" s="190"/>
      <c r="J11320" s="106">
        <v>36553</v>
      </c>
      <c r="K11320" s="190">
        <v>38.5</v>
      </c>
      <c r="L11320" s="190">
        <v>38.625</v>
      </c>
      <c r="M11320" s="190"/>
      <c r="N11320" s="190"/>
      <c r="O11320" s="190"/>
      <c r="P11320" s="106">
        <v>36553</v>
      </c>
      <c r="Q11320" s="190">
        <v>9</v>
      </c>
      <c r="R11320" s="190">
        <v>9</v>
      </c>
    </row>
    <row r="11321" spans="1:18">
      <c r="A11321" s="190"/>
      <c r="B11321" s="190"/>
      <c r="C11321" s="190"/>
      <c r="D11321" s="106">
        <v>36552</v>
      </c>
      <c r="E11321" s="190">
        <v>6.40625</v>
      </c>
      <c r="F11321" s="190">
        <v>6.375</v>
      </c>
      <c r="G11321" s="190"/>
      <c r="H11321" s="190"/>
      <c r="I11321" s="190"/>
      <c r="J11321" s="106">
        <v>36552</v>
      </c>
      <c r="K11321" s="190">
        <v>38</v>
      </c>
      <c r="L11321" s="190">
        <v>38.625</v>
      </c>
      <c r="M11321" s="190"/>
      <c r="N11321" s="190"/>
      <c r="O11321" s="190"/>
      <c r="P11321" s="106">
        <v>36552</v>
      </c>
      <c r="Q11321" s="190">
        <v>9.25</v>
      </c>
      <c r="R11321" s="190">
        <v>9</v>
      </c>
    </row>
    <row r="11322" spans="1:18">
      <c r="A11322" s="190"/>
      <c r="B11322" s="190"/>
      <c r="C11322" s="190"/>
      <c r="D11322" s="106">
        <v>36551</v>
      </c>
      <c r="E11322" s="190">
        <v>6.125</v>
      </c>
      <c r="F11322" s="190">
        <v>6.3125</v>
      </c>
      <c r="G11322" s="190"/>
      <c r="H11322" s="190"/>
      <c r="I11322" s="190"/>
      <c r="J11322" s="106">
        <v>36551</v>
      </c>
      <c r="K11322" s="190">
        <v>37</v>
      </c>
      <c r="L11322" s="190">
        <v>38</v>
      </c>
      <c r="M11322" s="190"/>
      <c r="N11322" s="190"/>
      <c r="O11322" s="190"/>
      <c r="P11322" s="106">
        <v>36551</v>
      </c>
      <c r="Q11322" s="190">
        <v>9</v>
      </c>
      <c r="R11322" s="190">
        <v>9.0625</v>
      </c>
    </row>
    <row r="11323" spans="1:18">
      <c r="A11323" s="190"/>
      <c r="B11323" s="190"/>
      <c r="C11323" s="190"/>
      <c r="D11323" s="106">
        <v>36550</v>
      </c>
      <c r="E11323" s="190">
        <v>6.3125</v>
      </c>
      <c r="F11323" s="190">
        <v>6.125</v>
      </c>
      <c r="G11323" s="190"/>
      <c r="H11323" s="190"/>
      <c r="I11323" s="190"/>
      <c r="J11323" s="106">
        <v>36550</v>
      </c>
      <c r="K11323" s="190">
        <v>36.5625</v>
      </c>
      <c r="L11323" s="190">
        <v>36.9375</v>
      </c>
      <c r="M11323" s="190"/>
      <c r="N11323" s="190"/>
      <c r="O11323" s="190"/>
      <c r="P11323" s="106">
        <v>36550</v>
      </c>
      <c r="Q11323" s="190">
        <v>9</v>
      </c>
      <c r="R11323" s="190">
        <v>9</v>
      </c>
    </row>
    <row r="11324" spans="1:18">
      <c r="A11324" s="190"/>
      <c r="B11324" s="190"/>
      <c r="C11324" s="190"/>
      <c r="D11324" s="106">
        <v>36549</v>
      </c>
      <c r="E11324" s="190">
        <v>6.4375</v>
      </c>
      <c r="F11324" s="190">
        <v>6</v>
      </c>
      <c r="G11324" s="190"/>
      <c r="H11324" s="190"/>
      <c r="I11324" s="190"/>
      <c r="J11324" s="106">
        <v>36549</v>
      </c>
      <c r="K11324" s="190">
        <v>37.125</v>
      </c>
      <c r="L11324" s="190">
        <v>36.5</v>
      </c>
      <c r="M11324" s="190"/>
      <c r="N11324" s="190"/>
      <c r="O11324" s="190"/>
      <c r="P11324" s="106">
        <v>36549</v>
      </c>
      <c r="Q11324" s="190">
        <v>9.125</v>
      </c>
      <c r="R11324" s="190">
        <v>9</v>
      </c>
    </row>
    <row r="11325" spans="1:18">
      <c r="A11325" s="190"/>
      <c r="B11325" s="190"/>
      <c r="C11325" s="190"/>
      <c r="D11325" s="106">
        <v>36546</v>
      </c>
      <c r="E11325" s="190">
        <v>6.4375</v>
      </c>
      <c r="F11325" s="190">
        <v>6.25</v>
      </c>
      <c r="G11325" s="190"/>
      <c r="H11325" s="190"/>
      <c r="I11325" s="190"/>
      <c r="J11325" s="106">
        <v>36546</v>
      </c>
      <c r="K11325" s="190">
        <v>37.9375</v>
      </c>
      <c r="L11325" s="190">
        <v>37</v>
      </c>
      <c r="M11325" s="190"/>
      <c r="N11325" s="190"/>
      <c r="O11325" s="190"/>
      <c r="P11325" s="106">
        <v>36546</v>
      </c>
      <c r="Q11325" s="190">
        <v>9.125</v>
      </c>
      <c r="R11325" s="190">
        <v>9</v>
      </c>
    </row>
    <row r="11326" spans="1:18">
      <c r="A11326" s="190"/>
      <c r="B11326" s="190"/>
      <c r="C11326" s="190"/>
      <c r="D11326" s="106">
        <v>36545</v>
      </c>
      <c r="E11326" s="190">
        <v>6.0625</v>
      </c>
      <c r="F11326" s="190">
        <v>6.25</v>
      </c>
      <c r="G11326" s="190"/>
      <c r="H11326" s="190"/>
      <c r="I11326" s="190"/>
      <c r="J11326" s="106">
        <v>36545</v>
      </c>
      <c r="K11326" s="190">
        <v>36.1875</v>
      </c>
      <c r="L11326" s="190">
        <v>37.4375</v>
      </c>
      <c r="M11326" s="190"/>
      <c r="N11326" s="190"/>
      <c r="O11326" s="190"/>
      <c r="P11326" s="106">
        <v>36545</v>
      </c>
      <c r="Q11326" s="190">
        <v>9.125</v>
      </c>
      <c r="R11326" s="190">
        <v>9.25</v>
      </c>
    </row>
    <row r="11327" spans="1:18">
      <c r="A11327" s="190"/>
      <c r="B11327" s="190"/>
      <c r="C11327" s="190"/>
      <c r="D11327" s="106">
        <v>36544</v>
      </c>
      <c r="E11327" s="190">
        <v>6.125</v>
      </c>
      <c r="F11327" s="190">
        <v>6</v>
      </c>
      <c r="G11327" s="190"/>
      <c r="H11327" s="190"/>
      <c r="I11327" s="190"/>
      <c r="J11327" s="106">
        <v>36544</v>
      </c>
      <c r="K11327" s="190">
        <v>38.125</v>
      </c>
      <c r="L11327" s="190">
        <v>36.4375</v>
      </c>
      <c r="M11327" s="190"/>
      <c r="N11327" s="190"/>
      <c r="O11327" s="190"/>
      <c r="P11327" s="106">
        <v>36544</v>
      </c>
      <c r="Q11327" s="190">
        <v>9</v>
      </c>
      <c r="R11327" s="190">
        <v>9.0625</v>
      </c>
    </row>
    <row r="11328" spans="1:18">
      <c r="A11328" s="190"/>
      <c r="B11328" s="190"/>
      <c r="C11328" s="190"/>
      <c r="D11328" s="106">
        <v>36543</v>
      </c>
      <c r="E11328" s="190">
        <v>5.9375</v>
      </c>
      <c r="F11328" s="190">
        <v>6.0625</v>
      </c>
      <c r="G11328" s="190"/>
      <c r="H11328" s="190"/>
      <c r="I11328" s="190"/>
      <c r="J11328" s="106">
        <v>36543</v>
      </c>
      <c r="K11328" s="190">
        <v>36.8125</v>
      </c>
      <c r="L11328" s="190">
        <v>38.3125</v>
      </c>
      <c r="M11328" s="190"/>
      <c r="N11328" s="190"/>
      <c r="O11328" s="190"/>
      <c r="P11328" s="106">
        <v>36543</v>
      </c>
      <c r="Q11328" s="190">
        <v>8.75</v>
      </c>
      <c r="R11328" s="190">
        <v>8.875</v>
      </c>
    </row>
    <row r="11329" spans="1:18">
      <c r="A11329" s="190"/>
      <c r="B11329" s="190"/>
      <c r="C11329" s="190"/>
      <c r="D11329" s="106">
        <v>36539</v>
      </c>
      <c r="E11329" s="190">
        <v>6.1875</v>
      </c>
      <c r="F11329" s="190">
        <v>6</v>
      </c>
      <c r="G11329" s="190"/>
      <c r="H11329" s="190"/>
      <c r="I11329" s="190"/>
      <c r="J11329" s="106">
        <v>36539</v>
      </c>
      <c r="K11329" s="190">
        <v>35.9375</v>
      </c>
      <c r="L11329" s="190">
        <v>36.8125</v>
      </c>
      <c r="M11329" s="190"/>
      <c r="N11329" s="190"/>
      <c r="O11329" s="190"/>
      <c r="P11329" s="106">
        <v>36539</v>
      </c>
      <c r="Q11329" s="190">
        <v>9</v>
      </c>
      <c r="R11329" s="190">
        <v>8.75</v>
      </c>
    </row>
    <row r="11330" spans="1:18">
      <c r="A11330" s="190"/>
      <c r="B11330" s="190"/>
      <c r="C11330" s="190"/>
      <c r="D11330" s="106">
        <v>36538</v>
      </c>
      <c r="E11330" s="190">
        <v>5.75</v>
      </c>
      <c r="F11330" s="190">
        <v>6.1875</v>
      </c>
      <c r="G11330" s="190"/>
      <c r="H11330" s="190"/>
      <c r="I11330" s="190"/>
      <c r="J11330" s="106">
        <v>36538</v>
      </c>
      <c r="K11330" s="190">
        <v>37</v>
      </c>
      <c r="L11330" s="190">
        <v>35.9375</v>
      </c>
      <c r="M11330" s="190"/>
      <c r="N11330" s="190"/>
      <c r="O11330" s="190"/>
      <c r="P11330" s="106">
        <v>36538</v>
      </c>
      <c r="Q11330" s="190">
        <v>8.875</v>
      </c>
      <c r="R11330" s="190">
        <v>8.75</v>
      </c>
    </row>
    <row r="11331" spans="1:18">
      <c r="A11331" s="190"/>
      <c r="B11331" s="190"/>
      <c r="C11331" s="190"/>
      <c r="D11331" s="106">
        <v>36537</v>
      </c>
      <c r="E11331" s="190">
        <v>5.375</v>
      </c>
      <c r="F11331" s="190">
        <v>5.8125</v>
      </c>
      <c r="G11331" s="190"/>
      <c r="H11331" s="190"/>
      <c r="I11331" s="190"/>
      <c r="J11331" s="106">
        <v>36537</v>
      </c>
      <c r="K11331" s="190">
        <v>38.4375</v>
      </c>
      <c r="L11331" s="190">
        <v>35.9375</v>
      </c>
      <c r="M11331" s="190"/>
      <c r="N11331" s="190"/>
      <c r="O11331" s="190"/>
      <c r="P11331" s="106">
        <v>36537</v>
      </c>
      <c r="Q11331" s="190">
        <v>8.75</v>
      </c>
      <c r="R11331" s="190">
        <v>8.9375</v>
      </c>
    </row>
    <row r="11332" spans="1:18">
      <c r="A11332" s="190"/>
      <c r="B11332" s="190"/>
      <c r="C11332" s="190"/>
      <c r="D11332" s="106">
        <v>36536</v>
      </c>
      <c r="E11332" s="190">
        <v>5</v>
      </c>
      <c r="F11332" s="190">
        <v>5.375</v>
      </c>
      <c r="G11332" s="190"/>
      <c r="H11332" s="190"/>
      <c r="I11332" s="190"/>
      <c r="J11332" s="106">
        <v>36536</v>
      </c>
      <c r="K11332" s="190">
        <v>40.5</v>
      </c>
      <c r="L11332" s="190">
        <v>38.3125</v>
      </c>
      <c r="M11332" s="190"/>
      <c r="N11332" s="190"/>
      <c r="O11332" s="190"/>
      <c r="P11332" s="106">
        <v>36536</v>
      </c>
      <c r="Q11332" s="190">
        <v>8.8125</v>
      </c>
      <c r="R11332" s="190">
        <v>8.75</v>
      </c>
    </row>
    <row r="11333" spans="1:18">
      <c r="A11333" s="190"/>
      <c r="B11333" s="190"/>
      <c r="C11333" s="190"/>
      <c r="D11333" s="106">
        <v>36535</v>
      </c>
      <c r="E11333" s="190">
        <v>4.875</v>
      </c>
      <c r="F11333" s="190">
        <v>4.75</v>
      </c>
      <c r="G11333" s="190"/>
      <c r="H11333" s="190"/>
      <c r="I11333" s="190"/>
      <c r="J11333" s="106">
        <v>36535</v>
      </c>
      <c r="K11333" s="190">
        <v>37.375</v>
      </c>
      <c r="L11333" s="190">
        <v>40.5</v>
      </c>
      <c r="M11333" s="190"/>
      <c r="N11333" s="190"/>
      <c r="O11333" s="190"/>
      <c r="P11333" s="106">
        <v>36535</v>
      </c>
      <c r="Q11333" s="190">
        <v>9</v>
      </c>
      <c r="R11333" s="190">
        <v>8.8125</v>
      </c>
    </row>
    <row r="11334" spans="1:18">
      <c r="A11334" s="190"/>
      <c r="B11334" s="190"/>
      <c r="C11334" s="190"/>
      <c r="D11334" s="106">
        <v>36532</v>
      </c>
      <c r="E11334" s="190">
        <v>4.6875</v>
      </c>
      <c r="F11334" s="190">
        <v>4.4375</v>
      </c>
      <c r="G11334" s="190"/>
      <c r="H11334" s="190"/>
      <c r="I11334" s="190"/>
      <c r="J11334" s="106">
        <v>36532</v>
      </c>
      <c r="K11334" s="190">
        <v>36.5625</v>
      </c>
      <c r="L11334" s="190">
        <v>37.125</v>
      </c>
      <c r="M11334" s="190"/>
      <c r="N11334" s="190"/>
      <c r="O11334" s="190"/>
      <c r="P11334" s="106">
        <v>36532</v>
      </c>
      <c r="Q11334" s="190">
        <v>8.75</v>
      </c>
      <c r="R11334" s="190">
        <v>8.75</v>
      </c>
    </row>
    <row r="11335" spans="1:18">
      <c r="A11335" s="190"/>
      <c r="B11335" s="190"/>
      <c r="C11335" s="190"/>
      <c r="D11335" s="106">
        <v>36531</v>
      </c>
      <c r="E11335" s="190">
        <v>4.75</v>
      </c>
      <c r="F11335" s="190">
        <v>4.4375</v>
      </c>
      <c r="G11335" s="190"/>
      <c r="H11335" s="190"/>
      <c r="I11335" s="190"/>
      <c r="J11335" s="106">
        <v>36531</v>
      </c>
      <c r="K11335" s="190">
        <v>35</v>
      </c>
      <c r="L11335" s="190">
        <v>36.75</v>
      </c>
      <c r="M11335" s="190"/>
      <c r="N11335" s="190"/>
      <c r="O11335" s="190"/>
      <c r="P11335" s="106">
        <v>36531</v>
      </c>
      <c r="Q11335" s="190">
        <v>8.875</v>
      </c>
      <c r="R11335" s="190">
        <v>8.875</v>
      </c>
    </row>
    <row r="11336" spans="1:18">
      <c r="A11336" s="190"/>
      <c r="B11336" s="190"/>
      <c r="C11336" s="190"/>
      <c r="D11336" s="106">
        <v>36530</v>
      </c>
      <c r="E11336" s="190">
        <v>4.8125</v>
      </c>
      <c r="F11336" s="190">
        <v>4.53125</v>
      </c>
      <c r="G11336" s="190"/>
      <c r="H11336" s="190"/>
      <c r="I11336" s="190"/>
      <c r="J11336" s="106">
        <v>36530</v>
      </c>
      <c r="K11336" s="190">
        <v>33.125</v>
      </c>
      <c r="L11336" s="190">
        <v>33.9375</v>
      </c>
      <c r="M11336" s="190"/>
      <c r="N11336" s="190"/>
      <c r="O11336" s="190"/>
      <c r="P11336" s="106">
        <v>36530</v>
      </c>
      <c r="Q11336" s="190">
        <v>9</v>
      </c>
      <c r="R11336" s="190">
        <v>9</v>
      </c>
    </row>
    <row r="11337" spans="1:18">
      <c r="A11337" s="190"/>
      <c r="B11337" s="190"/>
      <c r="C11337" s="190"/>
      <c r="D11337" s="106">
        <v>36529</v>
      </c>
      <c r="E11337" s="190">
        <v>5.125</v>
      </c>
      <c r="F11337" s="190">
        <v>4.75</v>
      </c>
      <c r="G11337" s="190"/>
      <c r="H11337" s="190"/>
      <c r="I11337" s="190"/>
      <c r="J11337" s="106">
        <v>36529</v>
      </c>
      <c r="K11337" s="190">
        <v>35.3125</v>
      </c>
      <c r="L11337" s="190">
        <v>34</v>
      </c>
      <c r="M11337" s="190"/>
      <c r="N11337" s="190"/>
      <c r="O11337" s="190"/>
      <c r="P11337" s="106">
        <v>36529</v>
      </c>
      <c r="Q11337" s="190">
        <v>9.125</v>
      </c>
      <c r="R11337" s="190">
        <v>9</v>
      </c>
    </row>
    <row r="11338" spans="1:18">
      <c r="A11338" s="190"/>
      <c r="B11338" s="190"/>
      <c r="C11338" s="190"/>
      <c r="D11338" s="106">
        <v>36528</v>
      </c>
      <c r="E11338" s="190">
        <v>4.4375</v>
      </c>
      <c r="F11338" s="190">
        <v>5.09375</v>
      </c>
      <c r="G11338" s="190"/>
      <c r="H11338" s="190"/>
      <c r="I11338" s="190"/>
      <c r="J11338" s="106">
        <v>36528</v>
      </c>
      <c r="K11338" s="190">
        <v>36.875</v>
      </c>
      <c r="L11338" s="190">
        <v>35.9375</v>
      </c>
      <c r="M11338" s="190"/>
      <c r="N11338" s="190"/>
      <c r="O11338" s="190"/>
      <c r="P11338" s="106">
        <v>36528</v>
      </c>
      <c r="Q11338" s="190">
        <v>9.25</v>
      </c>
      <c r="R11338" s="190">
        <v>9.125</v>
      </c>
    </row>
    <row r="11339" spans="1:18">
      <c r="A11339" s="190"/>
      <c r="B11339" s="190"/>
      <c r="C11339" s="190"/>
      <c r="D11339" s="106">
        <v>36525</v>
      </c>
      <c r="E11339" s="190">
        <v>4.4375</v>
      </c>
      <c r="F11339" s="190">
        <v>4.375</v>
      </c>
      <c r="G11339" s="190"/>
      <c r="H11339" s="190"/>
      <c r="I11339" s="190"/>
      <c r="J11339" s="106">
        <v>36525</v>
      </c>
      <c r="K11339" s="190">
        <v>36.8125</v>
      </c>
      <c r="L11339" s="190">
        <v>36.875</v>
      </c>
      <c r="M11339" s="190"/>
      <c r="N11339" s="190"/>
      <c r="O11339" s="190"/>
      <c r="P11339" s="106">
        <v>36525</v>
      </c>
      <c r="Q11339" s="190">
        <v>9.25</v>
      </c>
      <c r="R11339" s="190">
        <v>9.125</v>
      </c>
    </row>
    <row r="11340" spans="1:18">
      <c r="A11340" s="190"/>
      <c r="B11340" s="190"/>
      <c r="C11340" s="190"/>
      <c r="D11340" s="106">
        <v>36524</v>
      </c>
      <c r="E11340" s="190">
        <v>4.25</v>
      </c>
      <c r="F11340" s="190">
        <v>4.25</v>
      </c>
      <c r="G11340" s="190"/>
      <c r="H11340" s="190"/>
      <c r="I11340" s="190"/>
      <c r="J11340" s="106">
        <v>36524</v>
      </c>
      <c r="K11340" s="190">
        <v>36.25</v>
      </c>
      <c r="L11340" s="190">
        <v>36.9375</v>
      </c>
      <c r="M11340" s="190"/>
      <c r="N11340" s="190"/>
      <c r="O11340" s="190"/>
      <c r="P11340" s="106">
        <v>36524</v>
      </c>
      <c r="Q11340" s="190">
        <v>9</v>
      </c>
      <c r="R11340" s="190">
        <v>9.1875</v>
      </c>
    </row>
    <row r="11341" spans="1:18">
      <c r="A11341" s="190"/>
      <c r="B11341" s="190"/>
      <c r="C11341" s="190"/>
      <c r="D11341" s="106">
        <v>36523</v>
      </c>
      <c r="E11341" s="190">
        <v>4.46875</v>
      </c>
      <c r="F11341" s="190">
        <v>4.3125</v>
      </c>
      <c r="G11341" s="190"/>
      <c r="H11341" s="190"/>
      <c r="I11341" s="190"/>
      <c r="J11341" s="106">
        <v>36523</v>
      </c>
      <c r="K11341" s="190">
        <v>35.8125</v>
      </c>
      <c r="L11341" s="190">
        <v>35.8125</v>
      </c>
      <c r="M11341" s="190"/>
      <c r="N11341" s="190"/>
      <c r="O11341" s="190"/>
      <c r="P11341" s="106">
        <v>36523</v>
      </c>
      <c r="Q11341" s="190">
        <v>8.625</v>
      </c>
      <c r="R11341" s="190">
        <v>9</v>
      </c>
    </row>
    <row r="11342" spans="1:18">
      <c r="A11342" s="190"/>
      <c r="B11342" s="190"/>
      <c r="C11342" s="190"/>
      <c r="D11342" s="106">
        <v>36522</v>
      </c>
      <c r="E11342" s="190">
        <v>4.5</v>
      </c>
      <c r="F11342" s="190">
        <v>4.5625</v>
      </c>
      <c r="G11342" s="190"/>
      <c r="H11342" s="190"/>
      <c r="I11342" s="190"/>
      <c r="J11342" s="106">
        <v>36522</v>
      </c>
      <c r="K11342" s="190">
        <v>33.625</v>
      </c>
      <c r="L11342" s="190">
        <v>35.9375</v>
      </c>
      <c r="M11342" s="190"/>
      <c r="N11342" s="190"/>
      <c r="O11342" s="190"/>
      <c r="P11342" s="106">
        <v>36522</v>
      </c>
      <c r="Q11342" s="190">
        <v>8.6875</v>
      </c>
      <c r="R11342" s="190">
        <v>9</v>
      </c>
    </row>
    <row r="11343" spans="1:18">
      <c r="A11343" s="190"/>
      <c r="B11343" s="190"/>
      <c r="C11343" s="190"/>
      <c r="D11343" s="106">
        <v>36521</v>
      </c>
      <c r="E11343" s="190">
        <v>4.5625</v>
      </c>
      <c r="F11343" s="190">
        <v>4.25</v>
      </c>
      <c r="G11343" s="190"/>
      <c r="H11343" s="190"/>
      <c r="I11343" s="190"/>
      <c r="J11343" s="106">
        <v>36521</v>
      </c>
      <c r="K11343" s="190">
        <v>35.25</v>
      </c>
      <c r="L11343" s="190">
        <v>33.625</v>
      </c>
      <c r="M11343" s="190"/>
      <c r="N11343" s="190"/>
      <c r="O11343" s="190"/>
      <c r="P11343" s="106">
        <v>36521</v>
      </c>
      <c r="Q11343" s="190">
        <v>8.5</v>
      </c>
      <c r="R11343" s="190">
        <v>8.6875</v>
      </c>
    </row>
    <row r="11344" spans="1:18">
      <c r="A11344" s="190"/>
      <c r="B11344" s="190"/>
      <c r="C11344" s="190"/>
      <c r="D11344" s="106">
        <v>36517</v>
      </c>
      <c r="E11344" s="190">
        <v>4.84375</v>
      </c>
      <c r="F11344" s="190">
        <v>4.5</v>
      </c>
      <c r="G11344" s="190"/>
      <c r="H11344" s="190"/>
      <c r="I11344" s="190"/>
      <c r="J11344" s="106">
        <v>36517</v>
      </c>
      <c r="K11344" s="190">
        <v>35.6875</v>
      </c>
      <c r="L11344" s="190">
        <v>35.3125</v>
      </c>
      <c r="M11344" s="190"/>
      <c r="N11344" s="190"/>
      <c r="O11344" s="190"/>
      <c r="P11344" s="106">
        <v>36517</v>
      </c>
      <c r="Q11344" s="190">
        <v>8.5625</v>
      </c>
      <c r="R11344" s="190">
        <v>8.5</v>
      </c>
    </row>
    <row r="11345" spans="1:18">
      <c r="A11345" s="190"/>
      <c r="B11345" s="190"/>
      <c r="C11345" s="190"/>
      <c r="D11345" s="106">
        <v>36516</v>
      </c>
      <c r="E11345" s="190">
        <v>5.0625</v>
      </c>
      <c r="F11345" s="190">
        <v>4.875</v>
      </c>
      <c r="G11345" s="190"/>
      <c r="H11345" s="190"/>
      <c r="I11345" s="190"/>
      <c r="J11345" s="106">
        <v>36516</v>
      </c>
      <c r="K11345" s="190">
        <v>33.0625</v>
      </c>
      <c r="L11345" s="190">
        <v>35.5625</v>
      </c>
      <c r="M11345" s="190"/>
      <c r="N11345" s="190"/>
      <c r="O11345" s="190"/>
      <c r="P11345" s="106">
        <v>36516</v>
      </c>
      <c r="Q11345" s="190">
        <v>8.5625</v>
      </c>
      <c r="R11345" s="190">
        <v>8.5</v>
      </c>
    </row>
    <row r="11346" spans="1:18">
      <c r="A11346" s="190"/>
      <c r="B11346" s="190"/>
      <c r="C11346" s="190"/>
      <c r="D11346" s="106">
        <v>36515</v>
      </c>
      <c r="E11346" s="190">
        <v>5.0625</v>
      </c>
      <c r="F11346" s="190">
        <v>5.0625</v>
      </c>
      <c r="G11346" s="190"/>
      <c r="H11346" s="190"/>
      <c r="I11346" s="190"/>
      <c r="J11346" s="106">
        <v>36515</v>
      </c>
      <c r="K11346" s="190">
        <v>31.125</v>
      </c>
      <c r="L11346" s="190">
        <v>32.9375</v>
      </c>
      <c r="M11346" s="190"/>
      <c r="N11346" s="190"/>
      <c r="O11346" s="190"/>
      <c r="P11346" s="106">
        <v>36515</v>
      </c>
      <c r="Q11346" s="190">
        <v>8.875</v>
      </c>
      <c r="R11346" s="190">
        <v>8.625</v>
      </c>
    </row>
    <row r="11347" spans="1:18">
      <c r="A11347" s="190"/>
      <c r="B11347" s="190"/>
      <c r="C11347" s="190"/>
      <c r="D11347" s="106">
        <v>36514</v>
      </c>
      <c r="E11347" s="190">
        <v>5</v>
      </c>
      <c r="F11347" s="190">
        <v>5</v>
      </c>
      <c r="G11347" s="190"/>
      <c r="H11347" s="190"/>
      <c r="I11347" s="190"/>
      <c r="J11347" s="106">
        <v>36514</v>
      </c>
      <c r="K11347" s="190">
        <v>31.25</v>
      </c>
      <c r="L11347" s="190">
        <v>31.0625</v>
      </c>
      <c r="M11347" s="190"/>
      <c r="N11347" s="190"/>
      <c r="O11347" s="190"/>
      <c r="P11347" s="106">
        <v>36514</v>
      </c>
      <c r="Q11347" s="190">
        <v>8.8125</v>
      </c>
      <c r="R11347" s="190">
        <v>8.6875</v>
      </c>
    </row>
    <row r="11348" spans="1:18">
      <c r="A11348" s="190"/>
      <c r="B11348" s="190"/>
      <c r="C11348" s="190"/>
      <c r="D11348" s="106">
        <v>36511</v>
      </c>
      <c r="E11348" s="190">
        <v>5.25</v>
      </c>
      <c r="F11348" s="190">
        <v>5.0625</v>
      </c>
      <c r="G11348" s="190"/>
      <c r="H11348" s="190"/>
      <c r="I11348" s="190"/>
      <c r="J11348" s="106">
        <v>36511</v>
      </c>
      <c r="K11348" s="190">
        <v>30</v>
      </c>
      <c r="L11348" s="190">
        <v>31.25</v>
      </c>
      <c r="M11348" s="190"/>
      <c r="N11348" s="190"/>
      <c r="O11348" s="190"/>
      <c r="P11348" s="106">
        <v>36511</v>
      </c>
      <c r="Q11348" s="190">
        <v>8.625</v>
      </c>
      <c r="R11348" s="190">
        <v>8.6875</v>
      </c>
    </row>
    <row r="11349" spans="1:18">
      <c r="A11349" s="190"/>
      <c r="B11349" s="190"/>
      <c r="C11349" s="190"/>
      <c r="D11349" s="106">
        <v>36510</v>
      </c>
      <c r="E11349" s="190">
        <v>5.125</v>
      </c>
      <c r="F11349" s="190">
        <v>5</v>
      </c>
      <c r="G11349" s="190"/>
      <c r="H11349" s="190"/>
      <c r="I11349" s="190"/>
      <c r="J11349" s="106">
        <v>36510</v>
      </c>
      <c r="K11349" s="190">
        <v>30.25</v>
      </c>
      <c r="L11349" s="190">
        <v>30.9375</v>
      </c>
      <c r="M11349" s="190"/>
      <c r="N11349" s="190"/>
      <c r="O11349" s="190"/>
      <c r="P11349" s="106">
        <v>36510</v>
      </c>
      <c r="Q11349" s="190">
        <v>8.625</v>
      </c>
      <c r="R11349" s="190">
        <v>8.6875</v>
      </c>
    </row>
    <row r="11350" spans="1:18">
      <c r="A11350" s="190"/>
      <c r="B11350" s="190"/>
      <c r="C11350" s="190"/>
      <c r="D11350" s="106">
        <v>36509</v>
      </c>
      <c r="E11350" s="190">
        <v>5.0625</v>
      </c>
      <c r="F11350" s="190">
        <v>5.0625</v>
      </c>
      <c r="G11350" s="190"/>
      <c r="H11350" s="190"/>
      <c r="I11350" s="190"/>
      <c r="J11350" s="106">
        <v>36509</v>
      </c>
      <c r="K11350" s="190">
        <v>31.25</v>
      </c>
      <c r="L11350" s="190">
        <v>30</v>
      </c>
      <c r="M11350" s="190"/>
      <c r="N11350" s="190"/>
      <c r="O11350" s="190"/>
      <c r="P11350" s="106">
        <v>36509</v>
      </c>
      <c r="Q11350" s="190">
        <v>8.75</v>
      </c>
      <c r="R11350" s="190">
        <v>8.75</v>
      </c>
    </row>
    <row r="11351" spans="1:18">
      <c r="A11351" s="190"/>
      <c r="B11351" s="190"/>
      <c r="C11351" s="190"/>
      <c r="D11351" s="106">
        <v>36508</v>
      </c>
      <c r="E11351" s="190">
        <v>5.4375</v>
      </c>
      <c r="F11351" s="190">
        <v>5.125</v>
      </c>
      <c r="G11351" s="190"/>
      <c r="H11351" s="190"/>
      <c r="I11351" s="190"/>
      <c r="J11351" s="106">
        <v>36508</v>
      </c>
      <c r="K11351" s="190">
        <v>32.375</v>
      </c>
      <c r="L11351" s="190">
        <v>31.3125</v>
      </c>
      <c r="M11351" s="190"/>
      <c r="N11351" s="190"/>
      <c r="O11351" s="190"/>
      <c r="P11351" s="106">
        <v>36508</v>
      </c>
      <c r="Q11351" s="190">
        <v>9</v>
      </c>
      <c r="R11351" s="190">
        <v>9</v>
      </c>
    </row>
    <row r="11352" spans="1:18">
      <c r="A11352" s="190"/>
      <c r="B11352" s="190"/>
      <c r="C11352" s="190"/>
      <c r="D11352" s="106">
        <v>36507</v>
      </c>
      <c r="E11352" s="190">
        <v>5.1875</v>
      </c>
      <c r="F11352" s="190">
        <v>5.4375</v>
      </c>
      <c r="G11352" s="190"/>
      <c r="H11352" s="190"/>
      <c r="I11352" s="190"/>
      <c r="J11352" s="106">
        <v>36507</v>
      </c>
      <c r="K11352" s="190">
        <v>31.25</v>
      </c>
      <c r="L11352" s="190">
        <v>32</v>
      </c>
      <c r="M11352" s="190"/>
      <c r="N11352" s="190"/>
      <c r="O11352" s="190"/>
      <c r="P11352" s="106">
        <v>36507</v>
      </c>
      <c r="Q11352" s="190">
        <v>8.75</v>
      </c>
      <c r="R11352" s="190">
        <v>9</v>
      </c>
    </row>
    <row r="11353" spans="1:18">
      <c r="A11353" s="190"/>
      <c r="B11353" s="190"/>
      <c r="C11353" s="190"/>
      <c r="D11353" s="106">
        <v>36504</v>
      </c>
      <c r="E11353" s="190">
        <v>5.25</v>
      </c>
      <c r="F11353" s="190">
        <v>4.9375</v>
      </c>
      <c r="G11353" s="190"/>
      <c r="H11353" s="190"/>
      <c r="I11353" s="190"/>
      <c r="J11353" s="106">
        <v>36504</v>
      </c>
      <c r="K11353" s="190">
        <v>30.75</v>
      </c>
      <c r="L11353" s="190">
        <v>31.25</v>
      </c>
      <c r="M11353" s="190"/>
      <c r="N11353" s="190"/>
      <c r="O11353" s="190"/>
      <c r="P11353" s="106">
        <v>36504</v>
      </c>
      <c r="Q11353" s="190">
        <v>8.5</v>
      </c>
      <c r="R11353" s="190">
        <v>8.625</v>
      </c>
    </row>
    <row r="11354" spans="1:18">
      <c r="A11354" s="190"/>
      <c r="B11354" s="190"/>
      <c r="C11354" s="190"/>
      <c r="D11354" s="106">
        <v>36503</v>
      </c>
      <c r="E11354" s="190">
        <v>5.375</v>
      </c>
      <c r="F11354" s="190">
        <v>5.0625</v>
      </c>
      <c r="G11354" s="190"/>
      <c r="H11354" s="190"/>
      <c r="I11354" s="190"/>
      <c r="J11354" s="106">
        <v>36503</v>
      </c>
      <c r="K11354" s="190">
        <v>32.5</v>
      </c>
      <c r="L11354" s="190">
        <v>30.5</v>
      </c>
      <c r="M11354" s="190"/>
      <c r="N11354" s="190"/>
      <c r="O11354" s="190"/>
      <c r="P11354" s="106">
        <v>36503</v>
      </c>
      <c r="Q11354" s="190">
        <v>8.5</v>
      </c>
      <c r="R11354" s="190">
        <v>8.5</v>
      </c>
    </row>
    <row r="11355" spans="1:18">
      <c r="A11355" s="190"/>
      <c r="B11355" s="190"/>
      <c r="C11355" s="190"/>
      <c r="D11355" s="106">
        <v>36502</v>
      </c>
      <c r="E11355" s="190">
        <v>5.5</v>
      </c>
      <c r="F11355" s="190">
        <v>5.4375</v>
      </c>
      <c r="G11355" s="190"/>
      <c r="H11355" s="190"/>
      <c r="I11355" s="190"/>
      <c r="J11355" s="106">
        <v>36502</v>
      </c>
      <c r="K11355" s="190">
        <v>32.875</v>
      </c>
      <c r="L11355" s="190">
        <v>32.125</v>
      </c>
      <c r="M11355" s="190"/>
      <c r="N11355" s="190"/>
      <c r="O11355" s="190"/>
      <c r="P11355" s="106">
        <v>36502</v>
      </c>
      <c r="Q11355" s="190">
        <v>8.75</v>
      </c>
      <c r="R11355" s="190">
        <v>8.625</v>
      </c>
    </row>
    <row r="11356" spans="1:18">
      <c r="A11356" s="190"/>
      <c r="B11356" s="190"/>
      <c r="C11356" s="190"/>
      <c r="D11356" s="106">
        <v>36501</v>
      </c>
      <c r="E11356" s="190">
        <v>5.375</v>
      </c>
      <c r="F11356" s="190">
        <v>5.5625</v>
      </c>
      <c r="G11356" s="190"/>
      <c r="H11356" s="190"/>
      <c r="I11356" s="190"/>
      <c r="J11356" s="106">
        <v>36501</v>
      </c>
      <c r="K11356" s="190">
        <v>32.25</v>
      </c>
      <c r="L11356" s="190">
        <v>32.875</v>
      </c>
      <c r="M11356" s="190"/>
      <c r="N11356" s="190"/>
      <c r="O11356" s="190"/>
      <c r="P11356" s="106">
        <v>36501</v>
      </c>
      <c r="Q11356" s="190">
        <v>8.75</v>
      </c>
      <c r="R11356" s="190">
        <v>8.8125</v>
      </c>
    </row>
    <row r="11357" spans="1:18">
      <c r="A11357" s="190"/>
      <c r="B11357" s="190"/>
      <c r="C11357" s="190"/>
      <c r="D11357" s="106">
        <v>36500</v>
      </c>
      <c r="E11357" s="190">
        <v>4.375</v>
      </c>
      <c r="F11357" s="190">
        <v>5.25</v>
      </c>
      <c r="G11357" s="190"/>
      <c r="H11357" s="190"/>
      <c r="I11357" s="190"/>
      <c r="J11357" s="106">
        <v>36500</v>
      </c>
      <c r="K11357" s="190">
        <v>31.5</v>
      </c>
      <c r="L11357" s="190">
        <v>32.25</v>
      </c>
      <c r="M11357" s="190"/>
      <c r="N11357" s="190"/>
      <c r="O11357" s="190"/>
      <c r="P11357" s="106">
        <v>36500</v>
      </c>
      <c r="Q11357" s="190">
        <v>8.875</v>
      </c>
      <c r="R11357" s="190">
        <v>8.875</v>
      </c>
    </row>
    <row r="11358" spans="1:18">
      <c r="A11358" s="190"/>
      <c r="B11358" s="190"/>
      <c r="C11358" s="190"/>
      <c r="D11358" s="106">
        <v>36497</v>
      </c>
      <c r="E11358" s="190">
        <v>4.0625</v>
      </c>
      <c r="F11358" s="190">
        <v>4.25</v>
      </c>
      <c r="G11358" s="190"/>
      <c r="H11358" s="190"/>
      <c r="I11358" s="190"/>
      <c r="J11358" s="106">
        <v>36497</v>
      </c>
      <c r="K11358" s="190">
        <v>30.1875</v>
      </c>
      <c r="L11358" s="190">
        <v>31.25</v>
      </c>
      <c r="M11358" s="190"/>
      <c r="N11358" s="190"/>
      <c r="O11358" s="190"/>
      <c r="P11358" s="106">
        <v>36497</v>
      </c>
      <c r="Q11358" s="190">
        <v>8.75</v>
      </c>
      <c r="R11358" s="190">
        <v>8.75</v>
      </c>
    </row>
    <row r="11359" spans="1:18">
      <c r="A11359" s="190"/>
      <c r="B11359" s="190"/>
      <c r="C11359" s="190"/>
      <c r="D11359" s="106">
        <v>36496</v>
      </c>
      <c r="E11359" s="190">
        <v>4.03125</v>
      </c>
      <c r="F11359" s="190">
        <v>4</v>
      </c>
      <c r="G11359" s="190"/>
      <c r="H11359" s="190"/>
      <c r="I11359" s="190"/>
      <c r="J11359" s="106">
        <v>36496</v>
      </c>
      <c r="K11359" s="190">
        <v>29.375</v>
      </c>
      <c r="L11359" s="190">
        <v>30.1875</v>
      </c>
      <c r="M11359" s="190"/>
      <c r="N11359" s="190"/>
      <c r="O11359" s="190"/>
      <c r="P11359" s="106">
        <v>36496</v>
      </c>
      <c r="Q11359" s="190">
        <v>9.125</v>
      </c>
      <c r="R11359" s="190">
        <v>9</v>
      </c>
    </row>
    <row r="11360" spans="1:18">
      <c r="A11360" s="190"/>
      <c r="B11360" s="190"/>
      <c r="C11360" s="190"/>
      <c r="D11360" s="106">
        <v>36495</v>
      </c>
      <c r="E11360" s="190">
        <v>4.125</v>
      </c>
      <c r="F11360" s="190">
        <v>4.0625</v>
      </c>
      <c r="G11360" s="190"/>
      <c r="H11360" s="190"/>
      <c r="I11360" s="190"/>
      <c r="J11360" s="106">
        <v>36495</v>
      </c>
      <c r="K11360" s="190">
        <v>29.125</v>
      </c>
      <c r="L11360" s="190">
        <v>29.375</v>
      </c>
      <c r="M11360" s="190"/>
      <c r="N11360" s="190"/>
      <c r="O11360" s="190"/>
      <c r="P11360" s="106">
        <v>36495</v>
      </c>
      <c r="Q11360" s="190">
        <v>8.5</v>
      </c>
      <c r="R11360" s="190">
        <v>9.125</v>
      </c>
    </row>
    <row r="11361" spans="1:18">
      <c r="A11361" s="190"/>
      <c r="B11361" s="190"/>
      <c r="C11361" s="190"/>
      <c r="D11361" s="106">
        <v>36494</v>
      </c>
      <c r="E11361" s="190">
        <v>4.21875</v>
      </c>
      <c r="F11361" s="190">
        <v>4.125</v>
      </c>
      <c r="G11361" s="190"/>
      <c r="H11361" s="190"/>
      <c r="I11361" s="190"/>
      <c r="J11361" s="106">
        <v>36494</v>
      </c>
      <c r="K11361" s="190">
        <v>29</v>
      </c>
      <c r="L11361" s="190">
        <v>29</v>
      </c>
      <c r="M11361" s="190"/>
      <c r="N11361" s="190"/>
      <c r="O11361" s="190"/>
      <c r="P11361" s="106">
        <v>36494</v>
      </c>
      <c r="Q11361" s="190">
        <v>8.875</v>
      </c>
      <c r="R11361" s="190">
        <v>8.5</v>
      </c>
    </row>
    <row r="11362" spans="1:18">
      <c r="A11362" s="190"/>
      <c r="B11362" s="190"/>
      <c r="C11362" s="190"/>
      <c r="D11362" s="106">
        <v>36493</v>
      </c>
      <c r="E11362" s="190">
        <v>4.125</v>
      </c>
      <c r="F11362" s="190">
        <v>4.125</v>
      </c>
      <c r="G11362" s="190"/>
      <c r="H11362" s="190"/>
      <c r="I11362" s="190"/>
      <c r="J11362" s="106">
        <v>36493</v>
      </c>
      <c r="K11362" s="190">
        <v>29.75</v>
      </c>
      <c r="L11362" s="190">
        <v>29</v>
      </c>
      <c r="M11362" s="190"/>
      <c r="N11362" s="190"/>
      <c r="O11362" s="190"/>
      <c r="P11362" s="106">
        <v>36493</v>
      </c>
      <c r="Q11362" s="190">
        <v>8.9375</v>
      </c>
      <c r="R11362" s="190">
        <v>8.75</v>
      </c>
    </row>
    <row r="11363" spans="1:18">
      <c r="A11363" s="190"/>
      <c r="B11363" s="190"/>
      <c r="C11363" s="190"/>
      <c r="D11363" s="106">
        <v>36490</v>
      </c>
      <c r="E11363" s="190">
        <v>4.1875</v>
      </c>
      <c r="F11363" s="190">
        <v>4.125</v>
      </c>
      <c r="G11363" s="190"/>
      <c r="H11363" s="190"/>
      <c r="I11363" s="190"/>
      <c r="J11363" s="106">
        <v>36490</v>
      </c>
      <c r="K11363" s="190">
        <v>28.8125</v>
      </c>
      <c r="L11363" s="190">
        <v>29.75</v>
      </c>
      <c r="M11363" s="190"/>
      <c r="N11363" s="190"/>
      <c r="O11363" s="190"/>
      <c r="P11363" s="106">
        <v>36490</v>
      </c>
      <c r="Q11363" s="190">
        <v>9</v>
      </c>
      <c r="R11363" s="190">
        <v>9</v>
      </c>
    </row>
    <row r="11364" spans="1:18">
      <c r="A11364" s="190"/>
      <c r="B11364" s="190"/>
      <c r="C11364" s="190"/>
      <c r="D11364" s="106">
        <v>36488</v>
      </c>
      <c r="E11364" s="190">
        <v>4.375</v>
      </c>
      <c r="F11364" s="190">
        <v>4</v>
      </c>
      <c r="G11364" s="190"/>
      <c r="H11364" s="190"/>
      <c r="I11364" s="190"/>
      <c r="J11364" s="106">
        <v>36488</v>
      </c>
      <c r="K11364" s="190">
        <v>30.25</v>
      </c>
      <c r="L11364" s="190">
        <v>28.8125</v>
      </c>
      <c r="M11364" s="190"/>
      <c r="N11364" s="190"/>
      <c r="O11364" s="190"/>
      <c r="P11364" s="106">
        <v>36488</v>
      </c>
      <c r="Q11364" s="190">
        <v>9</v>
      </c>
      <c r="R11364" s="190">
        <v>9</v>
      </c>
    </row>
    <row r="11365" spans="1:18">
      <c r="A11365" s="190"/>
      <c r="B11365" s="190"/>
      <c r="C11365" s="190"/>
      <c r="D11365" s="106">
        <v>36487</v>
      </c>
      <c r="E11365" s="190">
        <v>4.5</v>
      </c>
      <c r="F11365" s="190">
        <v>4.4375</v>
      </c>
      <c r="G11365" s="190"/>
      <c r="H11365" s="190"/>
      <c r="I11365" s="190"/>
      <c r="J11365" s="106">
        <v>36487</v>
      </c>
      <c r="K11365" s="190">
        <v>31</v>
      </c>
      <c r="L11365" s="190">
        <v>30.1875</v>
      </c>
      <c r="M11365" s="190"/>
      <c r="N11365" s="190"/>
      <c r="O11365" s="190"/>
      <c r="P11365" s="106">
        <v>36487</v>
      </c>
      <c r="Q11365" s="190">
        <v>9</v>
      </c>
      <c r="R11365" s="190">
        <v>8.75</v>
      </c>
    </row>
    <row r="11366" spans="1:18">
      <c r="A11366" s="190"/>
      <c r="B11366" s="190"/>
      <c r="C11366" s="190"/>
      <c r="D11366" s="106">
        <v>36486</v>
      </c>
      <c r="E11366" s="190">
        <v>4.4375</v>
      </c>
      <c r="F11366" s="190">
        <v>4.25</v>
      </c>
      <c r="G11366" s="190"/>
      <c r="H11366" s="190"/>
      <c r="I11366" s="190"/>
      <c r="J11366" s="106">
        <v>36486</v>
      </c>
      <c r="K11366" s="190">
        <v>30.75</v>
      </c>
      <c r="L11366" s="190">
        <v>30.6875</v>
      </c>
      <c r="M11366" s="190"/>
      <c r="N11366" s="190"/>
      <c r="O11366" s="190"/>
      <c r="P11366" s="106">
        <v>36486</v>
      </c>
      <c r="Q11366" s="190">
        <v>9</v>
      </c>
      <c r="R11366" s="190">
        <v>9</v>
      </c>
    </row>
    <row r="11367" spans="1:18">
      <c r="A11367" s="190"/>
      <c r="B11367" s="190"/>
      <c r="C11367" s="190"/>
      <c r="D11367" s="106">
        <v>36483</v>
      </c>
      <c r="E11367" s="190">
        <v>4.8125</v>
      </c>
      <c r="F11367" s="190">
        <v>4.25</v>
      </c>
      <c r="G11367" s="190"/>
      <c r="H11367" s="190"/>
      <c r="I11367" s="190"/>
      <c r="J11367" s="106">
        <v>36483</v>
      </c>
      <c r="K11367" s="190">
        <v>29</v>
      </c>
      <c r="L11367" s="190">
        <v>30.625</v>
      </c>
      <c r="M11367" s="190"/>
      <c r="N11367" s="190"/>
      <c r="O11367" s="190"/>
      <c r="P11367" s="106">
        <v>36483</v>
      </c>
      <c r="Q11367" s="190">
        <v>9</v>
      </c>
      <c r="R11367" s="190">
        <v>8.9375</v>
      </c>
    </row>
    <row r="11368" spans="1:18">
      <c r="A11368" s="190"/>
      <c r="B11368" s="190"/>
      <c r="C11368" s="190"/>
      <c r="D11368" s="106">
        <v>36482</v>
      </c>
      <c r="E11368" s="190">
        <v>4.9375</v>
      </c>
      <c r="F11368" s="190">
        <v>4.78125</v>
      </c>
      <c r="G11368" s="190"/>
      <c r="H11368" s="190"/>
      <c r="I11368" s="190"/>
      <c r="J11368" s="106">
        <v>36482</v>
      </c>
      <c r="K11368" s="190">
        <v>29.25</v>
      </c>
      <c r="L11368" s="190">
        <v>28.8125</v>
      </c>
      <c r="M11368" s="190"/>
      <c r="N11368" s="190"/>
      <c r="O11368" s="190"/>
      <c r="P11368" s="106">
        <v>36482</v>
      </c>
      <c r="Q11368" s="190">
        <v>9</v>
      </c>
      <c r="R11368" s="190">
        <v>9</v>
      </c>
    </row>
    <row r="11369" spans="1:18">
      <c r="A11369" s="190"/>
      <c r="B11369" s="190"/>
      <c r="C11369" s="190"/>
      <c r="D11369" s="106">
        <v>36481</v>
      </c>
      <c r="E11369" s="190">
        <v>5.0625</v>
      </c>
      <c r="F11369" s="190">
        <v>4.9375</v>
      </c>
      <c r="G11369" s="190"/>
      <c r="H11369" s="190"/>
      <c r="I11369" s="190"/>
      <c r="J11369" s="106">
        <v>36481</v>
      </c>
      <c r="K11369" s="190">
        <v>28</v>
      </c>
      <c r="L11369" s="190">
        <v>28.6875</v>
      </c>
      <c r="M11369" s="190"/>
      <c r="N11369" s="190"/>
      <c r="O11369" s="190"/>
      <c r="P11369" s="106">
        <v>36481</v>
      </c>
      <c r="Q11369" s="190">
        <v>9</v>
      </c>
      <c r="R11369" s="190">
        <v>9</v>
      </c>
    </row>
    <row r="11370" spans="1:18">
      <c r="A11370" s="190"/>
      <c r="B11370" s="190"/>
      <c r="C11370" s="190"/>
      <c r="D11370" s="106">
        <v>36480</v>
      </c>
      <c r="E11370" s="190">
        <v>5</v>
      </c>
      <c r="F11370" s="190">
        <v>5.03125</v>
      </c>
      <c r="G11370" s="190"/>
      <c r="H11370" s="190"/>
      <c r="I11370" s="190"/>
      <c r="J11370" s="106">
        <v>36480</v>
      </c>
      <c r="K11370" s="190">
        <v>28</v>
      </c>
      <c r="L11370" s="190">
        <v>28</v>
      </c>
      <c r="M11370" s="190"/>
      <c r="N11370" s="190"/>
      <c r="O11370" s="190"/>
      <c r="P11370" s="106">
        <v>36480</v>
      </c>
      <c r="Q11370" s="190">
        <v>8.75</v>
      </c>
      <c r="R11370" s="190">
        <v>9.125</v>
      </c>
    </row>
    <row r="11371" spans="1:18">
      <c r="A11371" s="190"/>
      <c r="B11371" s="190"/>
      <c r="C11371" s="190"/>
      <c r="D11371" s="106">
        <v>36479</v>
      </c>
      <c r="E11371" s="190">
        <v>4.875</v>
      </c>
      <c r="F11371" s="190">
        <v>4.875</v>
      </c>
      <c r="G11371" s="190"/>
      <c r="H11371" s="190"/>
      <c r="I11371" s="190"/>
      <c r="J11371" s="106">
        <v>36479</v>
      </c>
      <c r="K11371" s="190">
        <v>28.5</v>
      </c>
      <c r="L11371" s="190">
        <v>27.5</v>
      </c>
      <c r="M11371" s="190"/>
      <c r="N11371" s="190"/>
      <c r="O11371" s="190"/>
      <c r="P11371" s="106">
        <v>36479</v>
      </c>
      <c r="Q11371" s="190">
        <v>8.625</v>
      </c>
      <c r="R11371" s="190">
        <v>8.625</v>
      </c>
    </row>
    <row r="11372" spans="1:18">
      <c r="A11372" s="190"/>
      <c r="B11372" s="190"/>
      <c r="C11372" s="190"/>
      <c r="D11372" s="106">
        <v>36476</v>
      </c>
      <c r="E11372" s="190">
        <v>4.6875</v>
      </c>
      <c r="F11372" s="190">
        <v>4.8125</v>
      </c>
      <c r="G11372" s="190"/>
      <c r="H11372" s="190"/>
      <c r="I11372" s="190"/>
      <c r="J11372" s="106">
        <v>36476</v>
      </c>
      <c r="K11372" s="190">
        <v>27.5</v>
      </c>
      <c r="L11372" s="190">
        <v>28.1875</v>
      </c>
      <c r="M11372" s="190"/>
      <c r="N11372" s="190"/>
      <c r="O11372" s="190"/>
      <c r="P11372" s="106">
        <v>36476</v>
      </c>
      <c r="Q11372" s="190">
        <v>8.5</v>
      </c>
      <c r="R11372" s="190">
        <v>8.75</v>
      </c>
    </row>
    <row r="11373" spans="1:18">
      <c r="A11373" s="190"/>
      <c r="B11373" s="190"/>
      <c r="C11373" s="190"/>
      <c r="D11373" s="106">
        <v>36475</v>
      </c>
      <c r="E11373" s="190">
        <v>4.875</v>
      </c>
      <c r="F11373" s="190">
        <v>4.78125</v>
      </c>
      <c r="G11373" s="190"/>
      <c r="H11373" s="190"/>
      <c r="I11373" s="190"/>
      <c r="J11373" s="106">
        <v>36475</v>
      </c>
      <c r="K11373" s="190">
        <v>28.25</v>
      </c>
      <c r="L11373" s="190">
        <v>27.25</v>
      </c>
      <c r="M11373" s="190"/>
      <c r="N11373" s="190"/>
      <c r="O11373" s="190"/>
      <c r="P11373" s="106">
        <v>36475</v>
      </c>
      <c r="Q11373" s="190">
        <v>8.0625</v>
      </c>
      <c r="R11373" s="190">
        <v>8.4375</v>
      </c>
    </row>
    <row r="11374" spans="1:18">
      <c r="A11374" s="190"/>
      <c r="B11374" s="190"/>
      <c r="C11374" s="190"/>
      <c r="D11374" s="106">
        <v>36474</v>
      </c>
      <c r="E11374" s="190">
        <v>4.6875</v>
      </c>
      <c r="F11374" s="190">
        <v>4.75</v>
      </c>
      <c r="G11374" s="190"/>
      <c r="H11374" s="190"/>
      <c r="I11374" s="190"/>
      <c r="J11374" s="106">
        <v>36474</v>
      </c>
      <c r="K11374" s="190">
        <v>25.9375</v>
      </c>
      <c r="L11374" s="190">
        <v>27.625</v>
      </c>
      <c r="M11374" s="190"/>
      <c r="N11374" s="190"/>
      <c r="O11374" s="190"/>
      <c r="P11374" s="106">
        <v>36474</v>
      </c>
      <c r="Q11374" s="190">
        <v>8.125</v>
      </c>
      <c r="R11374" s="190">
        <v>8.0625</v>
      </c>
    </row>
    <row r="11375" spans="1:18">
      <c r="A11375" s="190"/>
      <c r="B11375" s="190"/>
      <c r="C11375" s="190"/>
      <c r="D11375" s="106">
        <v>36473</v>
      </c>
      <c r="E11375" s="190">
        <v>4.90625</v>
      </c>
      <c r="F11375" s="190">
        <v>4.875</v>
      </c>
      <c r="G11375" s="190"/>
      <c r="H11375" s="190"/>
      <c r="I11375" s="190"/>
      <c r="J11375" s="106">
        <v>36473</v>
      </c>
      <c r="K11375" s="190">
        <v>25</v>
      </c>
      <c r="L11375" s="190">
        <v>26</v>
      </c>
      <c r="M11375" s="190"/>
      <c r="N11375" s="190"/>
      <c r="O11375" s="190"/>
      <c r="P11375" s="106">
        <v>36473</v>
      </c>
      <c r="Q11375" s="190">
        <v>8.375</v>
      </c>
      <c r="R11375" s="190">
        <v>8.25</v>
      </c>
    </row>
    <row r="11376" spans="1:18">
      <c r="A11376" s="190"/>
      <c r="B11376" s="190"/>
      <c r="C11376" s="190"/>
      <c r="D11376" s="106">
        <v>36472</v>
      </c>
      <c r="E11376" s="190">
        <v>5.0625</v>
      </c>
      <c r="F11376" s="190">
        <v>5</v>
      </c>
      <c r="G11376" s="190"/>
      <c r="H11376" s="190"/>
      <c r="I11376" s="190"/>
      <c r="J11376" s="106">
        <v>36472</v>
      </c>
      <c r="K11376" s="190">
        <v>24.875</v>
      </c>
      <c r="L11376" s="190">
        <v>24.75</v>
      </c>
      <c r="M11376" s="190"/>
      <c r="N11376" s="190"/>
      <c r="O11376" s="190"/>
      <c r="P11376" s="106">
        <v>36472</v>
      </c>
      <c r="Q11376" s="190">
        <v>8.3125</v>
      </c>
      <c r="R11376" s="190">
        <v>8.25</v>
      </c>
    </row>
    <row r="11377" spans="1:18">
      <c r="A11377" s="190"/>
      <c r="B11377" s="190"/>
      <c r="C11377" s="190"/>
      <c r="D11377" s="106">
        <v>36469</v>
      </c>
      <c r="E11377" s="190">
        <v>5.125</v>
      </c>
      <c r="F11377" s="190">
        <v>5</v>
      </c>
      <c r="G11377" s="190"/>
      <c r="H11377" s="190"/>
      <c r="I11377" s="190"/>
      <c r="J11377" s="106">
        <v>36469</v>
      </c>
      <c r="K11377" s="190">
        <v>23.625</v>
      </c>
      <c r="L11377" s="190">
        <v>24.9375</v>
      </c>
      <c r="M11377" s="190"/>
      <c r="N11377" s="190"/>
      <c r="O11377" s="190"/>
      <c r="P11377" s="106">
        <v>36469</v>
      </c>
      <c r="Q11377" s="190">
        <v>8.3125</v>
      </c>
      <c r="R11377" s="190">
        <v>8.3125</v>
      </c>
    </row>
    <row r="11378" spans="1:18">
      <c r="A11378" s="190"/>
      <c r="B11378" s="190"/>
      <c r="C11378" s="190"/>
      <c r="D11378" s="106">
        <v>36468</v>
      </c>
      <c r="E11378" s="190">
        <v>5.125</v>
      </c>
      <c r="F11378" s="190">
        <v>5.0625</v>
      </c>
      <c r="G11378" s="190"/>
      <c r="H11378" s="190"/>
      <c r="I11378" s="190"/>
      <c r="J11378" s="106">
        <v>36468</v>
      </c>
      <c r="K11378" s="190">
        <v>21.625</v>
      </c>
      <c r="L11378" s="190">
        <v>23.375</v>
      </c>
      <c r="M11378" s="190"/>
      <c r="N11378" s="190"/>
      <c r="O11378" s="190"/>
      <c r="P11378" s="106">
        <v>36468</v>
      </c>
      <c r="Q11378" s="190">
        <v>8.3125</v>
      </c>
      <c r="R11378" s="190">
        <v>8.3125</v>
      </c>
    </row>
    <row r="11379" spans="1:18">
      <c r="A11379" s="190"/>
      <c r="B11379" s="190"/>
      <c r="C11379" s="190"/>
      <c r="D11379" s="106">
        <v>36467</v>
      </c>
      <c r="E11379" s="190">
        <v>5</v>
      </c>
      <c r="F11379" s="190">
        <v>5</v>
      </c>
      <c r="G11379" s="190"/>
      <c r="H11379" s="190"/>
      <c r="I11379" s="190"/>
      <c r="J11379" s="106">
        <v>36467</v>
      </c>
      <c r="K11379" s="190">
        <v>20.875</v>
      </c>
      <c r="L11379" s="190">
        <v>21.375</v>
      </c>
      <c r="M11379" s="190"/>
      <c r="N11379" s="190"/>
      <c r="O11379" s="190"/>
      <c r="P11379" s="106">
        <v>36467</v>
      </c>
      <c r="Q11379" s="190">
        <v>8.375</v>
      </c>
      <c r="R11379" s="190">
        <v>8.375</v>
      </c>
    </row>
    <row r="11380" spans="1:18">
      <c r="A11380" s="190"/>
      <c r="B11380" s="190"/>
      <c r="C11380" s="190"/>
      <c r="D11380" s="106">
        <v>36466</v>
      </c>
      <c r="E11380" s="190">
        <v>5</v>
      </c>
      <c r="F11380" s="190">
        <v>5</v>
      </c>
      <c r="G11380" s="190"/>
      <c r="H11380" s="190"/>
      <c r="I11380" s="190"/>
      <c r="J11380" s="106">
        <v>36466</v>
      </c>
      <c r="K11380" s="190">
        <v>20.875</v>
      </c>
      <c r="L11380" s="190">
        <v>20.625</v>
      </c>
      <c r="M11380" s="190"/>
      <c r="N11380" s="190"/>
      <c r="O11380" s="190"/>
      <c r="P11380" s="106">
        <v>36466</v>
      </c>
      <c r="Q11380" s="190">
        <v>8.3125</v>
      </c>
      <c r="R11380" s="190">
        <v>8.3125</v>
      </c>
    </row>
    <row r="11381" spans="1:18">
      <c r="A11381" s="190"/>
      <c r="B11381" s="190"/>
      <c r="C11381" s="190"/>
      <c r="D11381" s="106">
        <v>36465</v>
      </c>
      <c r="E11381" s="190">
        <v>4.8125</v>
      </c>
      <c r="F11381" s="190">
        <v>4.8125</v>
      </c>
      <c r="G11381" s="190"/>
      <c r="H11381" s="190"/>
      <c r="I11381" s="190"/>
      <c r="J11381" s="106">
        <v>36465</v>
      </c>
      <c r="K11381" s="190">
        <v>20.8125</v>
      </c>
      <c r="L11381" s="190">
        <v>20.9375</v>
      </c>
      <c r="M11381" s="190"/>
      <c r="N11381" s="190"/>
      <c r="O11381" s="190"/>
      <c r="P11381" s="106">
        <v>36465</v>
      </c>
      <c r="Q11381" s="190">
        <v>8.3125</v>
      </c>
      <c r="R11381" s="190">
        <v>8.1875</v>
      </c>
    </row>
    <row r="11382" spans="1:18">
      <c r="A11382" s="190"/>
      <c r="B11382" s="190"/>
      <c r="C11382" s="190"/>
      <c r="D11382" s="106">
        <v>36462</v>
      </c>
      <c r="E11382" s="190">
        <v>4.875</v>
      </c>
      <c r="F11382" s="190">
        <v>4.875</v>
      </c>
      <c r="G11382" s="190"/>
      <c r="H11382" s="190"/>
      <c r="I11382" s="190"/>
      <c r="J11382" s="106">
        <v>36462</v>
      </c>
      <c r="K11382" s="190">
        <v>21</v>
      </c>
      <c r="L11382" s="190">
        <v>20.8125</v>
      </c>
      <c r="M11382" s="190"/>
      <c r="N11382" s="190"/>
      <c r="O11382" s="190"/>
      <c r="P11382" s="106">
        <v>36462</v>
      </c>
      <c r="Q11382" s="190">
        <v>8.25</v>
      </c>
      <c r="R11382" s="190">
        <v>8.25</v>
      </c>
    </row>
    <row r="11383" spans="1:18">
      <c r="A11383" s="190"/>
      <c r="B11383" s="190"/>
      <c r="C11383" s="190"/>
      <c r="D11383" s="106">
        <v>36461</v>
      </c>
      <c r="E11383" s="190">
        <v>4.75</v>
      </c>
      <c r="F11383" s="190">
        <v>4.6718799999999998</v>
      </c>
      <c r="G11383" s="190"/>
      <c r="H11383" s="190"/>
      <c r="I11383" s="190"/>
      <c r="J11383" s="106">
        <v>36461</v>
      </c>
      <c r="K11383" s="190">
        <v>20.75</v>
      </c>
      <c r="L11383" s="190">
        <v>20.875</v>
      </c>
      <c r="M11383" s="190"/>
      <c r="N11383" s="190"/>
      <c r="O11383" s="190"/>
      <c r="P11383" s="106">
        <v>36461</v>
      </c>
      <c r="Q11383" s="190">
        <v>8.125</v>
      </c>
      <c r="R11383" s="190">
        <v>8.25</v>
      </c>
    </row>
    <row r="11384" spans="1:18">
      <c r="A11384" s="190"/>
      <c r="B11384" s="190"/>
      <c r="C11384" s="190"/>
      <c r="D11384" s="106">
        <v>36460</v>
      </c>
      <c r="E11384" s="190">
        <v>5</v>
      </c>
      <c r="F11384" s="190">
        <v>4.625</v>
      </c>
      <c r="G11384" s="190"/>
      <c r="H11384" s="190"/>
      <c r="I11384" s="190"/>
      <c r="J11384" s="106">
        <v>36460</v>
      </c>
      <c r="K11384" s="190">
        <v>20.375</v>
      </c>
      <c r="L11384" s="190">
        <v>20.4375</v>
      </c>
      <c r="M11384" s="190"/>
      <c r="N11384" s="190"/>
      <c r="O11384" s="190"/>
      <c r="P11384" s="106">
        <v>36460</v>
      </c>
      <c r="Q11384" s="190">
        <v>7.875</v>
      </c>
      <c r="R11384" s="190">
        <v>7.9375</v>
      </c>
    </row>
    <row r="11385" spans="1:18">
      <c r="A11385" s="190"/>
      <c r="B11385" s="190"/>
      <c r="C11385" s="190"/>
      <c r="D11385" s="106">
        <v>36459</v>
      </c>
      <c r="E11385" s="190">
        <v>5</v>
      </c>
      <c r="F11385" s="190">
        <v>4.875</v>
      </c>
      <c r="G11385" s="190"/>
      <c r="H11385" s="190"/>
      <c r="I11385" s="190"/>
      <c r="J11385" s="106">
        <v>36459</v>
      </c>
      <c r="K11385" s="190">
        <v>20.875</v>
      </c>
      <c r="L11385" s="190">
        <v>20.375</v>
      </c>
      <c r="M11385" s="190"/>
      <c r="N11385" s="190"/>
      <c r="O11385" s="190"/>
      <c r="P11385" s="106">
        <v>36459</v>
      </c>
      <c r="Q11385" s="190">
        <v>8</v>
      </c>
      <c r="R11385" s="190">
        <v>7.875</v>
      </c>
    </row>
    <row r="11386" spans="1:18">
      <c r="A11386" s="190"/>
      <c r="B11386" s="190"/>
      <c r="C11386" s="190"/>
      <c r="D11386" s="106">
        <v>36458</v>
      </c>
      <c r="E11386" s="190">
        <v>5.0625</v>
      </c>
      <c r="F11386" s="190">
        <v>4.9375</v>
      </c>
      <c r="G11386" s="190"/>
      <c r="H11386" s="190"/>
      <c r="I11386" s="190"/>
      <c r="J11386" s="106">
        <v>36458</v>
      </c>
      <c r="K11386" s="190">
        <v>21.125</v>
      </c>
      <c r="L11386" s="190">
        <v>20.8125</v>
      </c>
      <c r="M11386" s="190"/>
      <c r="N11386" s="190"/>
      <c r="O11386" s="190"/>
      <c r="P11386" s="106">
        <v>36458</v>
      </c>
      <c r="Q11386" s="190">
        <v>8</v>
      </c>
      <c r="R11386" s="190">
        <v>7.875</v>
      </c>
    </row>
    <row r="11387" spans="1:18">
      <c r="A11387" s="190"/>
      <c r="B11387" s="190"/>
      <c r="C11387" s="190"/>
      <c r="D11387" s="106">
        <v>36455</v>
      </c>
      <c r="E11387" s="190">
        <v>4.96875</v>
      </c>
      <c r="F11387" s="190">
        <v>5</v>
      </c>
      <c r="G11387" s="190"/>
      <c r="H11387" s="190"/>
      <c r="I11387" s="190"/>
      <c r="J11387" s="106">
        <v>36455</v>
      </c>
      <c r="K11387" s="190">
        <v>21</v>
      </c>
      <c r="L11387" s="190">
        <v>21.0625</v>
      </c>
      <c r="M11387" s="190"/>
      <c r="N11387" s="190"/>
      <c r="O11387" s="190"/>
      <c r="P11387" s="106">
        <v>36455</v>
      </c>
      <c r="Q11387" s="190">
        <v>8.375</v>
      </c>
      <c r="R11387" s="190">
        <v>8.125</v>
      </c>
    </row>
    <row r="11388" spans="1:18">
      <c r="A11388" s="190"/>
      <c r="B11388" s="190"/>
      <c r="C11388" s="190"/>
      <c r="D11388" s="106">
        <v>36454</v>
      </c>
      <c r="E11388" s="190">
        <v>4.96875</v>
      </c>
      <c r="F11388" s="190">
        <v>4.9375</v>
      </c>
      <c r="G11388" s="190"/>
      <c r="H11388" s="190"/>
      <c r="I11388" s="190"/>
      <c r="J11388" s="106">
        <v>36454</v>
      </c>
      <c r="K11388" s="190">
        <v>20</v>
      </c>
      <c r="L11388" s="190">
        <v>20.3125</v>
      </c>
      <c r="M11388" s="190"/>
      <c r="N11388" s="190"/>
      <c r="O11388" s="190"/>
      <c r="P11388" s="106">
        <v>36454</v>
      </c>
      <c r="Q11388" s="190">
        <v>8.9375</v>
      </c>
      <c r="R11388" s="190">
        <v>8.5</v>
      </c>
    </row>
    <row r="11389" spans="1:18">
      <c r="A11389" s="190"/>
      <c r="B11389" s="190"/>
      <c r="C11389" s="190"/>
      <c r="D11389" s="106">
        <v>36453</v>
      </c>
      <c r="E11389" s="190">
        <v>4.9375</v>
      </c>
      <c r="F11389" s="190">
        <v>5</v>
      </c>
      <c r="G11389" s="190"/>
      <c r="H11389" s="190"/>
      <c r="I11389" s="190"/>
      <c r="J11389" s="106">
        <v>36453</v>
      </c>
      <c r="K11389" s="190">
        <v>20.3125</v>
      </c>
      <c r="L11389" s="190">
        <v>20.25</v>
      </c>
      <c r="M11389" s="190"/>
      <c r="N11389" s="190"/>
      <c r="O11389" s="190"/>
      <c r="P11389" s="106">
        <v>36453</v>
      </c>
      <c r="Q11389" s="190">
        <v>9.0625</v>
      </c>
      <c r="R11389" s="190">
        <v>9.0625</v>
      </c>
    </row>
    <row r="11390" spans="1:18">
      <c r="A11390" s="190"/>
      <c r="B11390" s="190"/>
      <c r="C11390" s="190"/>
      <c r="D11390" s="106">
        <v>36452</v>
      </c>
      <c r="E11390" s="190">
        <v>5</v>
      </c>
      <c r="F11390" s="190">
        <v>4.9375</v>
      </c>
      <c r="G11390" s="190"/>
      <c r="H11390" s="190"/>
      <c r="I11390" s="190"/>
      <c r="J11390" s="106">
        <v>36452</v>
      </c>
      <c r="K11390" s="190">
        <v>19.6875</v>
      </c>
      <c r="L11390" s="190">
        <v>20.125</v>
      </c>
      <c r="M11390" s="190"/>
      <c r="N11390" s="190"/>
      <c r="O11390" s="190"/>
      <c r="P11390" s="106">
        <v>36452</v>
      </c>
      <c r="Q11390" s="190">
        <v>9.125</v>
      </c>
      <c r="R11390" s="190">
        <v>9.0625</v>
      </c>
    </row>
    <row r="11391" spans="1:18">
      <c r="A11391" s="190"/>
      <c r="B11391" s="190"/>
      <c r="C11391" s="190"/>
      <c r="D11391" s="106">
        <v>36451</v>
      </c>
      <c r="E11391" s="190">
        <v>5.09375</v>
      </c>
      <c r="F11391" s="190">
        <v>4.9375</v>
      </c>
      <c r="G11391" s="190"/>
      <c r="H11391" s="190"/>
      <c r="I11391" s="190"/>
      <c r="J11391" s="106">
        <v>36451</v>
      </c>
      <c r="K11391" s="190">
        <v>19.75</v>
      </c>
      <c r="L11391" s="190">
        <v>19.375</v>
      </c>
      <c r="M11391" s="190"/>
      <c r="N11391" s="190"/>
      <c r="O11391" s="190"/>
      <c r="P11391" s="106">
        <v>36451</v>
      </c>
      <c r="Q11391" s="190">
        <v>9.125</v>
      </c>
      <c r="R11391" s="190">
        <v>9.125</v>
      </c>
    </row>
    <row r="11392" spans="1:18">
      <c r="A11392" s="190"/>
      <c r="B11392" s="190"/>
      <c r="C11392" s="190"/>
      <c r="D11392" s="106">
        <v>36448</v>
      </c>
      <c r="E11392" s="190">
        <v>5.375</v>
      </c>
      <c r="F11392" s="190">
        <v>5.125</v>
      </c>
      <c r="G11392" s="190"/>
      <c r="H11392" s="190"/>
      <c r="I11392" s="190"/>
      <c r="J11392" s="106">
        <v>36448</v>
      </c>
      <c r="K11392" s="190">
        <v>20</v>
      </c>
      <c r="L11392" s="190">
        <v>19.75</v>
      </c>
      <c r="M11392" s="190"/>
      <c r="N11392" s="190"/>
      <c r="O11392" s="190"/>
      <c r="P11392" s="106">
        <v>36448</v>
      </c>
      <c r="Q11392" s="190">
        <v>9.5</v>
      </c>
      <c r="R11392" s="190">
        <v>9.3125</v>
      </c>
    </row>
    <row r="11393" spans="1:18">
      <c r="A11393" s="190"/>
      <c r="B11393" s="190"/>
      <c r="C11393" s="190"/>
      <c r="D11393" s="106">
        <v>36447</v>
      </c>
      <c r="E11393" s="190">
        <v>5.5</v>
      </c>
      <c r="F11393" s="190">
        <v>5.125</v>
      </c>
      <c r="G11393" s="190"/>
      <c r="H11393" s="190"/>
      <c r="I11393" s="190"/>
      <c r="J11393" s="106">
        <v>36447</v>
      </c>
      <c r="K11393" s="190">
        <v>20.25</v>
      </c>
      <c r="L11393" s="190">
        <v>20.5</v>
      </c>
      <c r="M11393" s="190"/>
      <c r="N11393" s="190"/>
      <c r="O11393" s="190"/>
      <c r="P11393" s="106">
        <v>36447</v>
      </c>
      <c r="Q11393" s="190">
        <v>9.4375</v>
      </c>
      <c r="R11393" s="190">
        <v>9.4375</v>
      </c>
    </row>
    <row r="11394" spans="1:18">
      <c r="A11394" s="190"/>
      <c r="B11394" s="190"/>
      <c r="C11394" s="190"/>
      <c r="D11394" s="106">
        <v>36446</v>
      </c>
      <c r="E11394" s="190">
        <v>5.65625</v>
      </c>
      <c r="F11394" s="190">
        <v>5.5</v>
      </c>
      <c r="G11394" s="190"/>
      <c r="H11394" s="190"/>
      <c r="I11394" s="190"/>
      <c r="J11394" s="106">
        <v>36446</v>
      </c>
      <c r="K11394" s="190">
        <v>20.5</v>
      </c>
      <c r="L11394" s="190">
        <v>20.125</v>
      </c>
      <c r="M11394" s="190"/>
      <c r="N11394" s="190"/>
      <c r="O11394" s="190"/>
      <c r="P11394" s="106">
        <v>36446</v>
      </c>
      <c r="Q11394" s="190">
        <v>9.4375</v>
      </c>
      <c r="R11394" s="190">
        <v>9.4375</v>
      </c>
    </row>
    <row r="11395" spans="1:18">
      <c r="A11395" s="190"/>
      <c r="B11395" s="190"/>
      <c r="C11395" s="190"/>
      <c r="D11395" s="106">
        <v>36445</v>
      </c>
      <c r="E11395" s="190">
        <v>6</v>
      </c>
      <c r="F11395" s="190">
        <v>5.625</v>
      </c>
      <c r="G11395" s="190"/>
      <c r="H11395" s="190"/>
      <c r="I11395" s="190"/>
      <c r="J11395" s="106">
        <v>36445</v>
      </c>
      <c r="K11395" s="190">
        <v>20.875</v>
      </c>
      <c r="L11395" s="190">
        <v>20.5625</v>
      </c>
      <c r="M11395" s="190"/>
      <c r="N11395" s="190"/>
      <c r="O11395" s="190"/>
      <c r="P11395" s="106">
        <v>36445</v>
      </c>
      <c r="Q11395" s="190">
        <v>9.5</v>
      </c>
      <c r="R11395" s="190">
        <v>9.5</v>
      </c>
    </row>
    <row r="11396" spans="1:18">
      <c r="A11396" s="190"/>
      <c r="B11396" s="190"/>
      <c r="C11396" s="190"/>
      <c r="D11396" s="106">
        <v>36444</v>
      </c>
      <c r="E11396" s="190">
        <v>5.8125</v>
      </c>
      <c r="F11396" s="190">
        <v>6.125</v>
      </c>
      <c r="G11396" s="190"/>
      <c r="H11396" s="190"/>
      <c r="I11396" s="190"/>
      <c r="J11396" s="106">
        <v>36444</v>
      </c>
      <c r="K11396" s="190">
        <v>21.5</v>
      </c>
      <c r="L11396" s="190">
        <v>20.8125</v>
      </c>
      <c r="M11396" s="190"/>
      <c r="N11396" s="190"/>
      <c r="O11396" s="190"/>
      <c r="P11396" s="106">
        <v>36444</v>
      </c>
      <c r="Q11396" s="190">
        <v>9.625</v>
      </c>
      <c r="R11396" s="190">
        <v>9.625</v>
      </c>
    </row>
    <row r="11397" spans="1:18">
      <c r="A11397" s="190"/>
      <c r="B11397" s="190"/>
      <c r="C11397" s="190"/>
      <c r="D11397" s="106">
        <v>36441</v>
      </c>
      <c r="E11397" s="190">
        <v>6.1875</v>
      </c>
      <c r="F11397" s="190">
        <v>5.9375</v>
      </c>
      <c r="G11397" s="190"/>
      <c r="H11397" s="190"/>
      <c r="I11397" s="190"/>
      <c r="J11397" s="106">
        <v>36441</v>
      </c>
      <c r="K11397" s="190">
        <v>21.8125</v>
      </c>
      <c r="L11397" s="190">
        <v>21.1875</v>
      </c>
      <c r="M11397" s="190"/>
      <c r="N11397" s="190"/>
      <c r="O11397" s="190"/>
      <c r="P11397" s="106">
        <v>36441</v>
      </c>
      <c r="Q11397" s="190">
        <v>9.75</v>
      </c>
      <c r="R11397" s="190">
        <v>9.75</v>
      </c>
    </row>
    <row r="11398" spans="1:18">
      <c r="A11398" s="190"/>
      <c r="B11398" s="190"/>
      <c r="C11398" s="190"/>
      <c r="D11398" s="106">
        <v>36440</v>
      </c>
      <c r="E11398" s="190">
        <v>6</v>
      </c>
      <c r="F11398" s="190">
        <v>5.96875</v>
      </c>
      <c r="G11398" s="190"/>
      <c r="H11398" s="190"/>
      <c r="I11398" s="190"/>
      <c r="J11398" s="106">
        <v>36440</v>
      </c>
      <c r="K11398" s="190">
        <v>22.125</v>
      </c>
      <c r="L11398" s="190">
        <v>21.5625</v>
      </c>
      <c r="M11398" s="190"/>
      <c r="N11398" s="190"/>
      <c r="O11398" s="190"/>
      <c r="P11398" s="106">
        <v>36440</v>
      </c>
      <c r="Q11398" s="190">
        <v>9.875</v>
      </c>
      <c r="R11398" s="190">
        <v>9.875</v>
      </c>
    </row>
    <row r="11399" spans="1:18">
      <c r="A11399" s="190"/>
      <c r="B11399" s="190"/>
      <c r="C11399" s="190"/>
      <c r="D11399" s="106">
        <v>36439</v>
      </c>
      <c r="E11399" s="190">
        <v>5.5625</v>
      </c>
      <c r="F11399" s="190">
        <v>6</v>
      </c>
      <c r="G11399" s="190"/>
      <c r="H11399" s="190"/>
      <c r="I11399" s="190"/>
      <c r="J11399" s="106">
        <v>36439</v>
      </c>
      <c r="K11399" s="190">
        <v>21.5</v>
      </c>
      <c r="L11399" s="190">
        <v>22</v>
      </c>
      <c r="M11399" s="190"/>
      <c r="N11399" s="190"/>
      <c r="O11399" s="190"/>
      <c r="P11399" s="106">
        <v>36439</v>
      </c>
      <c r="Q11399" s="190">
        <v>10.5</v>
      </c>
      <c r="R11399" s="190">
        <v>10.125</v>
      </c>
    </row>
    <row r="11400" spans="1:18">
      <c r="A11400" s="190"/>
      <c r="B11400" s="190"/>
      <c r="C11400" s="190"/>
      <c r="D11400" s="106">
        <v>36438</v>
      </c>
      <c r="E11400" s="190">
        <v>5.3125</v>
      </c>
      <c r="F11400" s="190">
        <v>5.5625</v>
      </c>
      <c r="G11400" s="190"/>
      <c r="H11400" s="190"/>
      <c r="I11400" s="190"/>
      <c r="J11400" s="106">
        <v>36438</v>
      </c>
      <c r="K11400" s="190">
        <v>22.1875</v>
      </c>
      <c r="L11400" s="190">
        <v>21.4375</v>
      </c>
      <c r="M11400" s="190"/>
      <c r="N11400" s="190"/>
      <c r="O11400" s="190"/>
      <c r="P11400" s="106">
        <v>36438</v>
      </c>
      <c r="Q11400" s="190">
        <v>10.25</v>
      </c>
      <c r="R11400" s="190">
        <v>10.25</v>
      </c>
    </row>
    <row r="11401" spans="1:18">
      <c r="A11401" s="190"/>
      <c r="B11401" s="190"/>
      <c r="C11401" s="190"/>
      <c r="D11401" s="106">
        <v>36437</v>
      </c>
      <c r="E11401" s="190">
        <v>5.28125</v>
      </c>
      <c r="F11401" s="190">
        <v>5.3125</v>
      </c>
      <c r="G11401" s="190"/>
      <c r="H11401" s="190"/>
      <c r="I11401" s="190"/>
      <c r="J11401" s="106">
        <v>36437</v>
      </c>
      <c r="K11401" s="190">
        <v>21.0625</v>
      </c>
      <c r="L11401" s="190">
        <v>22.125</v>
      </c>
      <c r="M11401" s="190"/>
      <c r="N11401" s="190"/>
      <c r="O11401" s="190"/>
      <c r="P11401" s="106">
        <v>36437</v>
      </c>
      <c r="Q11401" s="190">
        <v>10</v>
      </c>
      <c r="R11401" s="190">
        <v>10</v>
      </c>
    </row>
    <row r="11402" spans="1:18">
      <c r="A11402" s="190"/>
      <c r="B11402" s="190"/>
      <c r="C11402" s="190"/>
      <c r="D11402" s="106">
        <v>36434</v>
      </c>
      <c r="E11402" s="190">
        <v>5.25</v>
      </c>
      <c r="F11402" s="190">
        <v>5.28125</v>
      </c>
      <c r="G11402" s="190"/>
      <c r="H11402" s="190"/>
      <c r="I11402" s="190"/>
      <c r="J11402" s="106">
        <v>36434</v>
      </c>
      <c r="K11402" s="190">
        <v>20.125</v>
      </c>
      <c r="L11402" s="190">
        <v>21</v>
      </c>
      <c r="M11402" s="190"/>
      <c r="N11402" s="190"/>
      <c r="O11402" s="190"/>
      <c r="P11402" s="106">
        <v>36434</v>
      </c>
      <c r="Q11402" s="190">
        <v>9.75</v>
      </c>
      <c r="R11402" s="190">
        <v>9.75</v>
      </c>
    </row>
    <row r="11403" spans="1:18">
      <c r="A11403" s="190"/>
      <c r="B11403" s="190"/>
      <c r="C11403" s="190"/>
      <c r="D11403" s="106">
        <v>36433</v>
      </c>
      <c r="E11403" s="190">
        <v>5.21875</v>
      </c>
      <c r="F11403" s="190">
        <v>5.21875</v>
      </c>
      <c r="G11403" s="190"/>
      <c r="H11403" s="190"/>
      <c r="I11403" s="190"/>
      <c r="J11403" s="106">
        <v>36433</v>
      </c>
      <c r="K11403" s="190">
        <v>18.8125</v>
      </c>
      <c r="L11403" s="190">
        <v>19.4375</v>
      </c>
      <c r="M11403" s="190"/>
      <c r="N11403" s="190"/>
      <c r="O11403" s="190"/>
      <c r="P11403" s="106">
        <v>36433</v>
      </c>
      <c r="Q11403" s="190">
        <v>9.5</v>
      </c>
      <c r="R11403" s="190">
        <v>9.75</v>
      </c>
    </row>
    <row r="11404" spans="1:18">
      <c r="A11404" s="190"/>
      <c r="B11404" s="190"/>
      <c r="C11404" s="190"/>
      <c r="D11404" s="106">
        <v>36432</v>
      </c>
      <c r="E11404" s="190">
        <v>5</v>
      </c>
      <c r="F11404" s="190">
        <v>5.25</v>
      </c>
      <c r="G11404" s="190"/>
      <c r="H11404" s="190"/>
      <c r="I11404" s="190"/>
      <c r="J11404" s="106">
        <v>36432</v>
      </c>
      <c r="K11404" s="190">
        <v>18.5</v>
      </c>
      <c r="L11404" s="190">
        <v>18.8125</v>
      </c>
      <c r="M11404" s="190"/>
      <c r="N11404" s="190"/>
      <c r="O11404" s="190"/>
      <c r="P11404" s="106">
        <v>36432</v>
      </c>
      <c r="Q11404" s="190">
        <v>9.5625</v>
      </c>
      <c r="R11404" s="190">
        <v>9.5625</v>
      </c>
    </row>
    <row r="11405" spans="1:18">
      <c r="A11405" s="190"/>
      <c r="B11405" s="190"/>
      <c r="C11405" s="190"/>
      <c r="D11405" s="106">
        <v>36431</v>
      </c>
      <c r="E11405" s="190">
        <v>4.9375</v>
      </c>
      <c r="F11405" s="190">
        <v>4.875</v>
      </c>
      <c r="G11405" s="190"/>
      <c r="H11405" s="190"/>
      <c r="I11405" s="190"/>
      <c r="J11405" s="106">
        <v>36431</v>
      </c>
      <c r="K11405" s="190">
        <v>18.9375</v>
      </c>
      <c r="L11405" s="190">
        <v>18.4375</v>
      </c>
      <c r="M11405" s="190"/>
      <c r="N11405" s="190"/>
      <c r="O11405" s="190"/>
      <c r="P11405" s="106">
        <v>36431</v>
      </c>
      <c r="Q11405" s="190">
        <v>9.5625</v>
      </c>
      <c r="R11405" s="190">
        <v>9.5625</v>
      </c>
    </row>
    <row r="11406" spans="1:18">
      <c r="A11406" s="190"/>
      <c r="B11406" s="190"/>
      <c r="C11406" s="190"/>
      <c r="D11406" s="106">
        <v>36430</v>
      </c>
      <c r="E11406" s="190">
        <v>5</v>
      </c>
      <c r="F11406" s="190">
        <v>5</v>
      </c>
      <c r="G11406" s="190"/>
      <c r="H11406" s="190"/>
      <c r="I11406" s="190"/>
      <c r="J11406" s="106">
        <v>36430</v>
      </c>
      <c r="K11406" s="190">
        <v>18.5</v>
      </c>
      <c r="L11406" s="190">
        <v>18.9375</v>
      </c>
      <c r="M11406" s="190"/>
      <c r="N11406" s="190"/>
      <c r="O11406" s="190"/>
      <c r="P11406" s="106">
        <v>36430</v>
      </c>
      <c r="Q11406" s="190">
        <v>10</v>
      </c>
      <c r="R11406" s="190">
        <v>9.875</v>
      </c>
    </row>
    <row r="11407" spans="1:18">
      <c r="A11407" s="190"/>
      <c r="B11407" s="190"/>
      <c r="C11407" s="190"/>
      <c r="D11407" s="106">
        <v>36427</v>
      </c>
      <c r="E11407" s="190">
        <v>5</v>
      </c>
      <c r="F11407" s="190">
        <v>4.9375</v>
      </c>
      <c r="G11407" s="190"/>
      <c r="H11407" s="190"/>
      <c r="I11407" s="190"/>
      <c r="J11407" s="106">
        <v>36427</v>
      </c>
      <c r="K11407" s="190">
        <v>19.0625</v>
      </c>
      <c r="L11407" s="190">
        <v>18.546880000000002</v>
      </c>
      <c r="M11407" s="190"/>
      <c r="N11407" s="190"/>
      <c r="O11407" s="190"/>
      <c r="P11407" s="106">
        <v>36427</v>
      </c>
      <c r="Q11407" s="190">
        <v>10</v>
      </c>
      <c r="R11407" s="190">
        <v>10</v>
      </c>
    </row>
    <row r="11408" spans="1:18">
      <c r="A11408" s="190"/>
      <c r="B11408" s="190"/>
      <c r="C11408" s="190"/>
      <c r="D11408" s="106">
        <v>36426</v>
      </c>
      <c r="E11408" s="190">
        <v>5.09375</v>
      </c>
      <c r="F11408" s="190">
        <v>5</v>
      </c>
      <c r="G11408" s="190"/>
      <c r="H11408" s="190"/>
      <c r="I11408" s="190"/>
      <c r="J11408" s="106">
        <v>36426</v>
      </c>
      <c r="K11408" s="190">
        <v>19.875</v>
      </c>
      <c r="L11408" s="190">
        <v>19.0625</v>
      </c>
      <c r="M11408" s="190"/>
      <c r="N11408" s="190"/>
      <c r="O11408" s="190"/>
      <c r="P11408" s="106">
        <v>36426</v>
      </c>
      <c r="Q11408" s="190">
        <v>10.25</v>
      </c>
      <c r="R11408" s="190">
        <v>10</v>
      </c>
    </row>
    <row r="11409" spans="1:18">
      <c r="A11409" s="190"/>
      <c r="B11409" s="190"/>
      <c r="C11409" s="190"/>
      <c r="D11409" s="106">
        <v>36425</v>
      </c>
      <c r="E11409" s="190">
        <v>5.25</v>
      </c>
      <c r="F11409" s="190">
        <v>5.125</v>
      </c>
      <c r="G11409" s="190"/>
      <c r="H11409" s="190"/>
      <c r="I11409" s="190"/>
      <c r="J11409" s="106">
        <v>36425</v>
      </c>
      <c r="K11409" s="190">
        <v>16.9375</v>
      </c>
      <c r="L11409" s="190">
        <v>17.828119999999998</v>
      </c>
      <c r="M11409" s="190"/>
      <c r="N11409" s="190"/>
      <c r="O11409" s="190"/>
      <c r="P11409" s="106">
        <v>36425</v>
      </c>
      <c r="Q11409" s="190">
        <v>10.375</v>
      </c>
      <c r="R11409" s="190">
        <v>10.25</v>
      </c>
    </row>
    <row r="11410" spans="1:18">
      <c r="A11410" s="190"/>
      <c r="B11410" s="190"/>
      <c r="C11410" s="190"/>
      <c r="D11410" s="106">
        <v>36424</v>
      </c>
      <c r="E11410" s="190">
        <v>5.125</v>
      </c>
      <c r="F11410" s="190">
        <v>5.25</v>
      </c>
      <c r="G11410" s="190"/>
      <c r="H11410" s="190"/>
      <c r="I11410" s="190"/>
      <c r="J11410" s="106">
        <v>36424</v>
      </c>
      <c r="K11410" s="190">
        <v>16.625</v>
      </c>
      <c r="L11410" s="190">
        <v>16.625</v>
      </c>
      <c r="M11410" s="190"/>
      <c r="N11410" s="190"/>
      <c r="O11410" s="190"/>
      <c r="P11410" s="106">
        <v>36424</v>
      </c>
      <c r="Q11410" s="190">
        <v>10.4375</v>
      </c>
      <c r="R11410" s="190">
        <v>10.5</v>
      </c>
    </row>
    <row r="11411" spans="1:18">
      <c r="A11411" s="190"/>
      <c r="B11411" s="190"/>
      <c r="C11411" s="190"/>
      <c r="D11411" s="106">
        <v>36423</v>
      </c>
      <c r="E11411" s="190">
        <v>5.1875</v>
      </c>
      <c r="F11411" s="190">
        <v>5.125</v>
      </c>
      <c r="G11411" s="190"/>
      <c r="H11411" s="190"/>
      <c r="I11411" s="190"/>
      <c r="J11411" s="106">
        <v>36423</v>
      </c>
      <c r="K11411" s="190">
        <v>16.75</v>
      </c>
      <c r="L11411" s="190">
        <v>16.625</v>
      </c>
      <c r="M11411" s="190"/>
      <c r="N11411" s="190"/>
      <c r="O11411" s="190"/>
      <c r="P11411" s="106">
        <v>36423</v>
      </c>
      <c r="Q11411" s="190">
        <v>10.375</v>
      </c>
      <c r="R11411" s="190">
        <v>10.375</v>
      </c>
    </row>
    <row r="11412" spans="1:18">
      <c r="A11412" s="190"/>
      <c r="B11412" s="190"/>
      <c r="C11412" s="190"/>
      <c r="D11412" s="106">
        <v>36420</v>
      </c>
      <c r="E11412" s="190">
        <v>5</v>
      </c>
      <c r="F11412" s="190">
        <v>5.1875</v>
      </c>
      <c r="G11412" s="190"/>
      <c r="H11412" s="190"/>
      <c r="I11412" s="190"/>
      <c r="J11412" s="106">
        <v>36420</v>
      </c>
      <c r="K11412" s="190">
        <v>16.875</v>
      </c>
      <c r="L11412" s="190">
        <v>16.75</v>
      </c>
      <c r="M11412" s="190"/>
      <c r="N11412" s="190"/>
      <c r="O11412" s="190"/>
      <c r="P11412" s="106">
        <v>36420</v>
      </c>
      <c r="Q11412" s="190">
        <v>10.375</v>
      </c>
      <c r="R11412" s="190">
        <v>10.375</v>
      </c>
    </row>
    <row r="11413" spans="1:18">
      <c r="A11413" s="190"/>
      <c r="B11413" s="190"/>
      <c r="C11413" s="190"/>
      <c r="D11413" s="106">
        <v>36419</v>
      </c>
      <c r="E11413" s="190">
        <v>5.125</v>
      </c>
      <c r="F11413" s="190">
        <v>5</v>
      </c>
      <c r="G11413" s="190"/>
      <c r="H11413" s="190"/>
      <c r="I11413" s="190"/>
      <c r="J11413" s="106">
        <v>36419</v>
      </c>
      <c r="K11413" s="190">
        <v>16.875</v>
      </c>
      <c r="L11413" s="190">
        <v>16.9375</v>
      </c>
      <c r="M11413" s="190"/>
      <c r="N11413" s="190"/>
      <c r="O11413" s="190"/>
      <c r="P11413" s="106">
        <v>36419</v>
      </c>
      <c r="Q11413" s="190">
        <v>10.375</v>
      </c>
      <c r="R11413" s="190">
        <v>10.375</v>
      </c>
    </row>
    <row r="11414" spans="1:18">
      <c r="A11414" s="190"/>
      <c r="B11414" s="190"/>
      <c r="C11414" s="190"/>
      <c r="D11414" s="106">
        <v>36418</v>
      </c>
      <c r="E11414" s="190">
        <v>5.3125</v>
      </c>
      <c r="F11414" s="190">
        <v>5.3125</v>
      </c>
      <c r="G11414" s="190"/>
      <c r="H11414" s="190"/>
      <c r="I11414" s="190"/>
      <c r="J11414" s="106">
        <v>36418</v>
      </c>
      <c r="K11414" s="190">
        <v>17.5</v>
      </c>
      <c r="L11414" s="190">
        <v>17</v>
      </c>
      <c r="M11414" s="190"/>
      <c r="N11414" s="190"/>
      <c r="O11414" s="190"/>
      <c r="P11414" s="106">
        <v>36418</v>
      </c>
      <c r="Q11414" s="190">
        <v>10.375</v>
      </c>
      <c r="R11414" s="190">
        <v>10.375</v>
      </c>
    </row>
    <row r="11415" spans="1:18">
      <c r="A11415" s="190"/>
      <c r="B11415" s="190"/>
      <c r="C11415" s="190"/>
      <c r="D11415" s="106">
        <v>36417</v>
      </c>
      <c r="E11415" s="190">
        <v>5.5</v>
      </c>
      <c r="F11415" s="190">
        <v>5.3125</v>
      </c>
      <c r="G11415" s="190"/>
      <c r="H11415" s="190"/>
      <c r="I11415" s="190"/>
      <c r="J11415" s="106">
        <v>36417</v>
      </c>
      <c r="K11415" s="190">
        <v>17.3125</v>
      </c>
      <c r="L11415" s="190">
        <v>17.375</v>
      </c>
      <c r="M11415" s="190"/>
      <c r="N11415" s="190"/>
      <c r="O11415" s="190"/>
      <c r="P11415" s="106">
        <v>36417</v>
      </c>
      <c r="Q11415" s="190">
        <v>10.5</v>
      </c>
      <c r="R11415" s="190">
        <v>10.5</v>
      </c>
    </row>
    <row r="11416" spans="1:18">
      <c r="A11416" s="190"/>
      <c r="B11416" s="190"/>
      <c r="C11416" s="190"/>
      <c r="D11416" s="106">
        <v>36416</v>
      </c>
      <c r="E11416" s="190">
        <v>6.125</v>
      </c>
      <c r="F11416" s="190">
        <v>5.625</v>
      </c>
      <c r="G11416" s="190"/>
      <c r="H11416" s="190"/>
      <c r="I11416" s="190"/>
      <c r="J11416" s="106">
        <v>36416</v>
      </c>
      <c r="K11416" s="190">
        <v>17.75</v>
      </c>
      <c r="L11416" s="190">
        <v>17.4375</v>
      </c>
      <c r="M11416" s="190"/>
      <c r="N11416" s="190"/>
      <c r="O11416" s="190"/>
      <c r="P11416" s="106">
        <v>36416</v>
      </c>
      <c r="Q11416" s="190">
        <v>10.375</v>
      </c>
      <c r="R11416" s="190">
        <v>10.75</v>
      </c>
    </row>
    <row r="11417" spans="1:18">
      <c r="A11417" s="190"/>
      <c r="B11417" s="190"/>
      <c r="C11417" s="190"/>
      <c r="D11417" s="106">
        <v>36413</v>
      </c>
      <c r="E11417" s="190">
        <v>6.125</v>
      </c>
      <c r="F11417" s="190">
        <v>6.125</v>
      </c>
      <c r="G11417" s="190"/>
      <c r="H11417" s="190"/>
      <c r="I11417" s="190"/>
      <c r="J11417" s="106">
        <v>36413</v>
      </c>
      <c r="K11417" s="190">
        <v>18</v>
      </c>
      <c r="L11417" s="190">
        <v>17.6875</v>
      </c>
      <c r="M11417" s="190"/>
      <c r="N11417" s="190"/>
      <c r="O11417" s="190"/>
      <c r="P11417" s="106">
        <v>36413</v>
      </c>
      <c r="Q11417" s="190">
        <v>10.5</v>
      </c>
      <c r="R11417" s="190">
        <v>10.625</v>
      </c>
    </row>
    <row r="11418" spans="1:18">
      <c r="A11418" s="190"/>
      <c r="B11418" s="190"/>
      <c r="C11418" s="190"/>
      <c r="D11418" s="106">
        <v>36412</v>
      </c>
      <c r="E11418" s="190">
        <v>6.125</v>
      </c>
      <c r="F11418" s="190">
        <v>6.125</v>
      </c>
      <c r="G11418" s="190"/>
      <c r="H11418" s="190"/>
      <c r="I11418" s="190"/>
      <c r="J11418" s="106">
        <v>36412</v>
      </c>
      <c r="K11418" s="190">
        <v>17.875</v>
      </c>
      <c r="L11418" s="190">
        <v>18</v>
      </c>
      <c r="M11418" s="190"/>
      <c r="N11418" s="190"/>
      <c r="O11418" s="190"/>
      <c r="P11418" s="106">
        <v>36412</v>
      </c>
      <c r="Q11418" s="190">
        <v>10.375</v>
      </c>
      <c r="R11418" s="190">
        <v>10.25</v>
      </c>
    </row>
    <row r="11419" spans="1:18">
      <c r="A11419" s="190"/>
      <c r="B11419" s="190"/>
      <c r="C11419" s="190"/>
      <c r="D11419" s="106">
        <v>36411</v>
      </c>
      <c r="E11419" s="190">
        <v>6.1875</v>
      </c>
      <c r="F11419" s="190">
        <v>6.25</v>
      </c>
      <c r="G11419" s="190"/>
      <c r="H11419" s="190"/>
      <c r="I11419" s="190"/>
      <c r="J11419" s="106">
        <v>36411</v>
      </c>
      <c r="K11419" s="190">
        <v>18</v>
      </c>
      <c r="L11419" s="190">
        <v>17.875</v>
      </c>
      <c r="M11419" s="190"/>
      <c r="N11419" s="190"/>
      <c r="O11419" s="190"/>
      <c r="P11419" s="106">
        <v>36411</v>
      </c>
      <c r="Q11419" s="190">
        <v>10.125</v>
      </c>
      <c r="R11419" s="190">
        <v>10.375</v>
      </c>
    </row>
    <row r="11420" spans="1:18">
      <c r="A11420" s="190"/>
      <c r="B11420" s="190"/>
      <c r="C11420" s="190"/>
      <c r="D11420" s="106">
        <v>36410</v>
      </c>
      <c r="E11420" s="190">
        <v>6.0625</v>
      </c>
      <c r="F11420" s="190">
        <v>6.1875</v>
      </c>
      <c r="G11420" s="190"/>
      <c r="H11420" s="190"/>
      <c r="I11420" s="190"/>
      <c r="J11420" s="106">
        <v>36410</v>
      </c>
      <c r="K11420" s="190">
        <v>18.25</v>
      </c>
      <c r="L11420" s="190">
        <v>18.0625</v>
      </c>
      <c r="M11420" s="190"/>
      <c r="N11420" s="190"/>
      <c r="O11420" s="190"/>
      <c r="P11420" s="106">
        <v>36410</v>
      </c>
      <c r="Q11420" s="190">
        <v>10</v>
      </c>
      <c r="R11420" s="190">
        <v>10.25</v>
      </c>
    </row>
    <row r="11421" spans="1:18">
      <c r="A11421" s="190"/>
      <c r="B11421" s="190"/>
      <c r="C11421" s="190"/>
      <c r="D11421" s="106"/>
      <c r="E11421" s="190"/>
      <c r="F11421" s="190"/>
      <c r="G11421" s="190"/>
      <c r="H11421" s="190"/>
      <c r="I11421" s="190"/>
      <c r="J11421" s="106"/>
      <c r="K11421" s="190"/>
      <c r="L11421" s="190"/>
      <c r="M11421" s="190"/>
      <c r="N11421" s="190"/>
      <c r="O11421" s="190"/>
      <c r="P11421" s="106"/>
      <c r="Q11421" s="190"/>
      <c r="R11421" s="190"/>
    </row>
    <row r="11422" spans="1:18">
      <c r="A11422" s="190"/>
      <c r="B11422" s="190"/>
      <c r="C11422" s="190"/>
      <c r="D11422" s="106"/>
      <c r="E11422" s="190"/>
      <c r="F11422" s="190"/>
      <c r="G11422" s="190"/>
      <c r="H11422" s="190"/>
      <c r="I11422" s="190"/>
      <c r="J11422" s="106"/>
      <c r="K11422" s="190"/>
      <c r="L11422" s="190"/>
      <c r="M11422" s="190"/>
      <c r="N11422" s="190"/>
      <c r="O11422" s="190"/>
      <c r="P11422" s="106"/>
      <c r="Q11422" s="190"/>
      <c r="R11422" s="190"/>
    </row>
    <row r="11423" spans="1:18">
      <c r="A11423" s="190"/>
      <c r="B11423" s="190"/>
      <c r="C11423" s="190"/>
      <c r="D11423" s="106"/>
      <c r="E11423" s="190"/>
      <c r="F11423" s="190"/>
      <c r="G11423" s="190"/>
      <c r="H11423" s="190"/>
      <c r="I11423" s="190"/>
      <c r="J11423" s="106"/>
      <c r="K11423" s="190"/>
      <c r="L11423" s="190"/>
      <c r="M11423" s="190"/>
      <c r="N11423" s="190"/>
      <c r="O11423" s="190"/>
      <c r="P11423" s="106"/>
      <c r="Q11423" s="190"/>
      <c r="R11423" s="190"/>
    </row>
    <row r="11424" spans="1:18">
      <c r="A11424" s="190"/>
      <c r="B11424" s="190"/>
      <c r="C11424" s="190"/>
      <c r="D11424" s="190" t="s">
        <v>27970</v>
      </c>
      <c r="E11424" s="190" t="s">
        <v>27971</v>
      </c>
      <c r="F11424" s="190" t="s">
        <v>27982</v>
      </c>
      <c r="G11424" s="190"/>
      <c r="H11424" s="190"/>
      <c r="I11424" s="190"/>
      <c r="J11424" s="190" t="s">
        <v>27970</v>
      </c>
      <c r="K11424" s="190" t="s">
        <v>27971</v>
      </c>
      <c r="L11424" s="190" t="s">
        <v>27982</v>
      </c>
      <c r="M11424" s="190"/>
      <c r="N11424" s="190"/>
      <c r="O11424" s="190"/>
      <c r="P11424" s="190" t="s">
        <v>27970</v>
      </c>
      <c r="Q11424" s="190" t="s">
        <v>27971</v>
      </c>
      <c r="R11424" s="190" t="s">
        <v>27982</v>
      </c>
    </row>
    <row r="11425" spans="1:18">
      <c r="A11425" s="190"/>
      <c r="B11425" s="190"/>
      <c r="C11425" s="190"/>
      <c r="D11425" s="106">
        <v>37224</v>
      </c>
      <c r="E11425" s="190">
        <v>10.1</v>
      </c>
      <c r="F11425" s="190">
        <v>10.15</v>
      </c>
      <c r="G11425" s="190"/>
      <c r="H11425" s="190"/>
      <c r="I11425" s="190"/>
      <c r="J11425" s="106">
        <v>37224</v>
      </c>
      <c r="K11425" s="190">
        <v>9.9</v>
      </c>
      <c r="L11425" s="190">
        <v>10.199999999999999</v>
      </c>
      <c r="M11425" s="190"/>
      <c r="N11425" s="190"/>
      <c r="O11425" s="190"/>
      <c r="P11425" s="106">
        <v>37224</v>
      </c>
      <c r="Q11425" s="190">
        <v>14</v>
      </c>
      <c r="R11425" s="190">
        <v>13.98</v>
      </c>
    </row>
    <row r="11426" spans="1:18">
      <c r="A11426" s="190"/>
      <c r="B11426" s="190"/>
      <c r="C11426" s="190"/>
      <c r="D11426" s="106">
        <v>37223</v>
      </c>
      <c r="E11426" s="190">
        <v>10</v>
      </c>
      <c r="F11426" s="190">
        <v>9.8000000000000007</v>
      </c>
      <c r="G11426" s="190"/>
      <c r="H11426" s="190"/>
      <c r="I11426" s="190"/>
      <c r="J11426" s="106">
        <v>37223</v>
      </c>
      <c r="K11426" s="190">
        <v>10.75</v>
      </c>
      <c r="L11426" s="190">
        <v>9.8000000000000007</v>
      </c>
      <c r="M11426" s="190"/>
      <c r="N11426" s="190"/>
      <c r="O11426" s="190"/>
      <c r="P11426" s="106">
        <v>37223</v>
      </c>
      <c r="Q11426" s="190">
        <v>13.8</v>
      </c>
      <c r="R11426" s="190">
        <v>13.8</v>
      </c>
    </row>
    <row r="11427" spans="1:18">
      <c r="A11427" s="190"/>
      <c r="B11427" s="190"/>
      <c r="C11427" s="190"/>
      <c r="D11427" s="106">
        <v>37222</v>
      </c>
      <c r="E11427" s="190">
        <v>9.9499999999999993</v>
      </c>
      <c r="F11427" s="190">
        <v>9.85</v>
      </c>
      <c r="G11427" s="190"/>
      <c r="H11427" s="190"/>
      <c r="I11427" s="190"/>
      <c r="J11427" s="106">
        <v>37222</v>
      </c>
      <c r="K11427" s="190">
        <v>10.6</v>
      </c>
      <c r="L11427" s="190">
        <v>10.77</v>
      </c>
      <c r="M11427" s="190"/>
      <c r="N11427" s="190"/>
      <c r="O11427" s="190"/>
      <c r="P11427" s="106">
        <v>37222</v>
      </c>
      <c r="Q11427" s="190">
        <v>13.8</v>
      </c>
      <c r="R11427" s="190">
        <v>13.8</v>
      </c>
    </row>
    <row r="11428" spans="1:18">
      <c r="A11428" s="190"/>
      <c r="B11428" s="190"/>
      <c r="C11428" s="190"/>
      <c r="D11428" s="106">
        <v>37221</v>
      </c>
      <c r="E11428" s="190">
        <v>9.77</v>
      </c>
      <c r="F11428" s="190">
        <v>9.94</v>
      </c>
      <c r="G11428" s="190"/>
      <c r="H11428" s="190"/>
      <c r="I11428" s="190"/>
      <c r="J11428" s="106">
        <v>37221</v>
      </c>
      <c r="K11428" s="190">
        <v>9.75</v>
      </c>
      <c r="L11428" s="190">
        <v>10.76</v>
      </c>
      <c r="M11428" s="190"/>
      <c r="N11428" s="190"/>
      <c r="O11428" s="190"/>
      <c r="P11428" s="106">
        <v>37221</v>
      </c>
      <c r="Q11428" s="190">
        <v>13.8</v>
      </c>
      <c r="R11428" s="190">
        <v>13.8</v>
      </c>
    </row>
    <row r="11429" spans="1:18">
      <c r="D11429" s="106">
        <v>37218</v>
      </c>
      <c r="E11429" s="190">
        <v>9</v>
      </c>
      <c r="F11429" s="190">
        <v>9.65</v>
      </c>
      <c r="J11429" s="106">
        <v>37218</v>
      </c>
      <c r="K11429" s="190">
        <v>9.6999999999999993</v>
      </c>
      <c r="L11429" s="190">
        <v>9.57</v>
      </c>
      <c r="P11429" s="106">
        <v>37218</v>
      </c>
      <c r="Q11429" s="190">
        <v>13.8</v>
      </c>
      <c r="R11429" s="190">
        <v>13.8</v>
      </c>
    </row>
    <row r="11430" spans="1:18">
      <c r="A11430">
        <v>45</v>
      </c>
      <c r="B11430" s="106">
        <f>D11430</f>
        <v>37216</v>
      </c>
      <c r="C11430" t="str">
        <f>'Competitors list'!D119</f>
        <v>General Communication Inc</v>
      </c>
      <c r="D11430" s="106">
        <v>37216</v>
      </c>
      <c r="E11430" s="190">
        <v>9.5399999999999991</v>
      </c>
      <c r="F11430" s="190">
        <v>9.06</v>
      </c>
      <c r="G11430">
        <v>45</v>
      </c>
      <c r="H11430" s="106">
        <f>J11430</f>
        <v>37216</v>
      </c>
      <c r="I11430" t="str">
        <f>'Competitors list'!D120</f>
        <v>Cincinnati Bell Inc</v>
      </c>
      <c r="J11430" s="106">
        <v>37216</v>
      </c>
      <c r="K11430" s="190">
        <v>9.6300000000000008</v>
      </c>
      <c r="L11430" s="190">
        <v>9.5299999999999994</v>
      </c>
      <c r="M11430">
        <v>45</v>
      </c>
      <c r="N11430" s="106">
        <f>P11430</f>
        <v>37216</v>
      </c>
      <c r="O11430" t="str">
        <f>'Competitors list'!D121</f>
        <v>Atlantic Tele-Network Inc</v>
      </c>
      <c r="P11430" s="106">
        <v>37216</v>
      </c>
      <c r="Q11430" s="190">
        <v>13.8</v>
      </c>
      <c r="R11430" s="190">
        <v>13.8</v>
      </c>
    </row>
    <row r="11431" spans="1:18">
      <c r="D11431" s="106">
        <v>37215</v>
      </c>
      <c r="E11431" s="190">
        <v>9.76</v>
      </c>
      <c r="F11431" s="190">
        <v>9.3000000000000007</v>
      </c>
      <c r="J11431" s="106">
        <v>37215</v>
      </c>
      <c r="K11431" s="190">
        <v>9.9600000000000009</v>
      </c>
      <c r="L11431" s="190">
        <v>9.73</v>
      </c>
      <c r="P11431" s="106">
        <v>37215</v>
      </c>
      <c r="Q11431" s="190">
        <v>13.8</v>
      </c>
      <c r="R11431" s="190">
        <v>13.9</v>
      </c>
    </row>
    <row r="11432" spans="1:18">
      <c r="D11432" s="106">
        <v>37214</v>
      </c>
      <c r="E11432" s="190">
        <v>10.68</v>
      </c>
      <c r="F11432" s="190">
        <v>10.029999999999999</v>
      </c>
      <c r="J11432" s="106">
        <v>37214</v>
      </c>
      <c r="K11432" s="190">
        <v>9.85</v>
      </c>
      <c r="L11432" s="190">
        <v>9.86</v>
      </c>
      <c r="P11432" s="106">
        <v>37214</v>
      </c>
      <c r="Q11432" s="190">
        <v>13.95</v>
      </c>
      <c r="R11432" s="190">
        <v>13.95</v>
      </c>
    </row>
    <row r="11433" spans="1:18">
      <c r="D11433" s="106">
        <v>37211</v>
      </c>
      <c r="E11433" s="190">
        <v>10.85</v>
      </c>
      <c r="F11433" s="190">
        <v>10.65</v>
      </c>
      <c r="J11433" s="106">
        <v>37211</v>
      </c>
      <c r="K11433" s="190">
        <v>9.5</v>
      </c>
      <c r="L11433" s="190">
        <v>9.4</v>
      </c>
      <c r="P11433" s="106">
        <v>37211</v>
      </c>
      <c r="Q11433" s="190">
        <v>13.95</v>
      </c>
      <c r="R11433" s="190">
        <v>13.95</v>
      </c>
    </row>
    <row r="11434" spans="1:18">
      <c r="D11434" s="106">
        <v>37210</v>
      </c>
      <c r="E11434" s="190">
        <v>11.1</v>
      </c>
      <c r="F11434" s="190">
        <v>10.91</v>
      </c>
      <c r="J11434" s="106">
        <v>37210</v>
      </c>
      <c r="K11434" s="190">
        <v>9.5500000000000007</v>
      </c>
      <c r="L11434" s="190">
        <v>9.11</v>
      </c>
      <c r="P11434" s="106">
        <v>37210</v>
      </c>
      <c r="Q11434" s="190">
        <v>13.95</v>
      </c>
      <c r="R11434" s="190">
        <v>13.95</v>
      </c>
    </row>
    <row r="11435" spans="1:18">
      <c r="D11435" s="106">
        <v>37209</v>
      </c>
      <c r="E11435" s="190">
        <v>11.4</v>
      </c>
      <c r="F11435" s="190">
        <v>11.13</v>
      </c>
      <c r="J11435" s="106">
        <v>37209</v>
      </c>
      <c r="K11435" s="190">
        <v>9.1</v>
      </c>
      <c r="L11435" s="190">
        <v>9.68</v>
      </c>
      <c r="P11435" s="106">
        <v>37209</v>
      </c>
      <c r="Q11435" s="190">
        <v>13.6</v>
      </c>
      <c r="R11435" s="190">
        <v>13.79</v>
      </c>
    </row>
    <row r="11436" spans="1:18">
      <c r="D11436" s="106">
        <v>37208</v>
      </c>
      <c r="E11436" s="190">
        <v>11.31</v>
      </c>
      <c r="F11436" s="190">
        <v>11.29</v>
      </c>
      <c r="J11436" s="106">
        <v>37208</v>
      </c>
      <c r="K11436" s="190">
        <v>8.5</v>
      </c>
      <c r="L11436" s="190">
        <v>8.84</v>
      </c>
      <c r="P11436" s="106">
        <v>37208</v>
      </c>
      <c r="Q11436" s="190">
        <v>13.78</v>
      </c>
      <c r="R11436" s="190">
        <v>13.8</v>
      </c>
    </row>
    <row r="11437" spans="1:18">
      <c r="D11437" s="106">
        <v>37207</v>
      </c>
      <c r="E11437" s="190">
        <v>11.24</v>
      </c>
      <c r="F11437" s="190">
        <v>11.2</v>
      </c>
      <c r="J11437" s="106">
        <v>37207</v>
      </c>
      <c r="K11437" s="190">
        <v>7.98</v>
      </c>
      <c r="L11437" s="190">
        <v>8.02</v>
      </c>
      <c r="P11437" s="106">
        <v>37207</v>
      </c>
      <c r="Q11437" s="190">
        <v>13.51</v>
      </c>
      <c r="R11437" s="190">
        <v>13.65</v>
      </c>
    </row>
    <row r="11438" spans="1:18">
      <c r="D11438" s="106">
        <v>37204</v>
      </c>
      <c r="E11438" s="190">
        <v>11.7</v>
      </c>
      <c r="F11438" s="190">
        <v>11.05</v>
      </c>
      <c r="J11438" s="106">
        <v>37204</v>
      </c>
      <c r="K11438" s="190">
        <v>7.95</v>
      </c>
      <c r="L11438" s="190">
        <v>8.08</v>
      </c>
      <c r="P11438" s="106">
        <v>37204</v>
      </c>
      <c r="Q11438" s="190">
        <v>13.59</v>
      </c>
      <c r="R11438" s="190">
        <v>13.65</v>
      </c>
    </row>
    <row r="11439" spans="1:18">
      <c r="D11439" s="106">
        <v>37203</v>
      </c>
      <c r="E11439" s="190">
        <v>11.76</v>
      </c>
      <c r="F11439" s="190">
        <v>11.69</v>
      </c>
      <c r="J11439" s="106">
        <v>37203</v>
      </c>
      <c r="K11439" s="190">
        <v>7.99</v>
      </c>
      <c r="L11439" s="190">
        <v>7.95</v>
      </c>
      <c r="P11439" s="106">
        <v>37203</v>
      </c>
      <c r="Q11439" s="190">
        <v>13.59</v>
      </c>
      <c r="R11439" s="190">
        <v>13.59</v>
      </c>
    </row>
    <row r="11440" spans="1:18">
      <c r="D11440" s="106">
        <v>37202</v>
      </c>
      <c r="E11440" s="190">
        <v>11.61</v>
      </c>
      <c r="F11440" s="190">
        <v>11.96</v>
      </c>
      <c r="J11440" s="106">
        <v>37202</v>
      </c>
      <c r="K11440" s="190">
        <v>7.95</v>
      </c>
      <c r="L11440" s="190">
        <v>8</v>
      </c>
      <c r="P11440" s="106">
        <v>37202</v>
      </c>
      <c r="Q11440" s="190">
        <v>13.5</v>
      </c>
      <c r="R11440" s="190">
        <v>13.5</v>
      </c>
    </row>
    <row r="11441" spans="4:18">
      <c r="D11441" s="106">
        <v>37201</v>
      </c>
      <c r="E11441" s="190">
        <v>11.78</v>
      </c>
      <c r="F11441" s="190">
        <v>11.95</v>
      </c>
      <c r="J11441" s="106">
        <v>37201</v>
      </c>
      <c r="K11441" s="190">
        <v>8.48</v>
      </c>
      <c r="L11441" s="190">
        <v>7.79</v>
      </c>
      <c r="P11441" s="106">
        <v>37201</v>
      </c>
      <c r="Q11441" s="190">
        <v>13.5</v>
      </c>
      <c r="R11441" s="190">
        <v>13.5</v>
      </c>
    </row>
    <row r="11442" spans="4:18">
      <c r="D11442" s="106">
        <v>37200</v>
      </c>
      <c r="E11442" s="190">
        <v>11.86</v>
      </c>
      <c r="F11442" s="190">
        <v>11.8</v>
      </c>
      <c r="J11442" s="106">
        <v>37200</v>
      </c>
      <c r="K11442" s="190">
        <v>8.4499999999999993</v>
      </c>
      <c r="L11442" s="190">
        <v>8.44</v>
      </c>
      <c r="P11442" s="106">
        <v>37200</v>
      </c>
      <c r="Q11442" s="190">
        <v>13.5</v>
      </c>
      <c r="R11442" s="190">
        <v>13.5</v>
      </c>
    </row>
    <row r="11443" spans="4:18">
      <c r="D11443" s="106">
        <v>37197</v>
      </c>
      <c r="E11443" s="190">
        <v>11.6</v>
      </c>
      <c r="F11443" s="190">
        <v>11.84</v>
      </c>
      <c r="J11443" s="106">
        <v>37197</v>
      </c>
      <c r="K11443" s="190">
        <v>8.98</v>
      </c>
      <c r="L11443" s="190">
        <v>8.4499999999999993</v>
      </c>
      <c r="P11443" s="106">
        <v>37197</v>
      </c>
      <c r="Q11443" s="190">
        <v>13.55</v>
      </c>
      <c r="R11443" s="190">
        <v>13.56</v>
      </c>
    </row>
    <row r="11444" spans="4:18">
      <c r="D11444" s="106">
        <v>37196</v>
      </c>
      <c r="E11444" s="190">
        <v>11.58</v>
      </c>
      <c r="F11444" s="190">
        <v>11.55</v>
      </c>
      <c r="J11444" s="106">
        <v>37196</v>
      </c>
      <c r="K11444" s="190">
        <v>9.1999999999999993</v>
      </c>
      <c r="L11444" s="190">
        <v>8.99</v>
      </c>
      <c r="P11444" s="106">
        <v>37196</v>
      </c>
      <c r="Q11444" s="190">
        <v>13.3</v>
      </c>
      <c r="R11444" s="190">
        <v>13.55</v>
      </c>
    </row>
    <row r="11445" spans="4:18">
      <c r="D11445" s="106">
        <v>37195</v>
      </c>
      <c r="E11445" s="190">
        <v>11.45</v>
      </c>
      <c r="F11445" s="190">
        <v>11.62</v>
      </c>
      <c r="J11445" s="106">
        <v>37195</v>
      </c>
      <c r="K11445" s="190">
        <v>9.4</v>
      </c>
      <c r="L11445" s="190">
        <v>9.26</v>
      </c>
      <c r="P11445" s="106">
        <v>37195</v>
      </c>
      <c r="Q11445" s="190">
        <v>13.1</v>
      </c>
      <c r="R11445" s="190">
        <v>13.1</v>
      </c>
    </row>
    <row r="11446" spans="4:18">
      <c r="D11446" s="106">
        <v>37194</v>
      </c>
      <c r="E11446" s="190">
        <v>11.22</v>
      </c>
      <c r="F11446" s="190">
        <v>11.51</v>
      </c>
      <c r="J11446" s="106">
        <v>37194</v>
      </c>
      <c r="K11446" s="190">
        <v>9.9700000000000006</v>
      </c>
      <c r="L11446" s="190">
        <v>9.39</v>
      </c>
      <c r="P11446" s="106">
        <v>37194</v>
      </c>
      <c r="Q11446" s="190">
        <v>13.05</v>
      </c>
      <c r="R11446" s="190">
        <v>13.05</v>
      </c>
    </row>
    <row r="11447" spans="4:18">
      <c r="D11447" s="106">
        <v>37193</v>
      </c>
      <c r="E11447" s="190">
        <v>11.74</v>
      </c>
      <c r="F11447" s="190">
        <v>11.22</v>
      </c>
      <c r="J11447" s="106">
        <v>37193</v>
      </c>
      <c r="K11447" s="190">
        <v>9.8699999999999992</v>
      </c>
      <c r="L11447" s="190">
        <v>10.01</v>
      </c>
      <c r="P11447" s="106">
        <v>37193</v>
      </c>
      <c r="Q11447" s="190">
        <v>12.85</v>
      </c>
      <c r="R11447" s="190">
        <v>13</v>
      </c>
    </row>
    <row r="11448" spans="4:18">
      <c r="D11448" s="106">
        <v>37190</v>
      </c>
      <c r="E11448" s="190">
        <v>11.08</v>
      </c>
      <c r="F11448" s="190">
        <v>11.75</v>
      </c>
      <c r="J11448" s="106">
        <v>37190</v>
      </c>
      <c r="K11448" s="190">
        <v>9.24</v>
      </c>
      <c r="L11448" s="190">
        <v>9.7899999999999991</v>
      </c>
      <c r="P11448" s="106">
        <v>37190</v>
      </c>
      <c r="Q11448" s="190">
        <v>13.01</v>
      </c>
      <c r="R11448" s="190">
        <v>13.01</v>
      </c>
    </row>
    <row r="11449" spans="4:18">
      <c r="D11449" s="106">
        <v>37189</v>
      </c>
      <c r="E11449" s="190">
        <v>11.55</v>
      </c>
      <c r="F11449" s="190">
        <v>11.44</v>
      </c>
      <c r="J11449" s="106">
        <v>37189</v>
      </c>
      <c r="K11449" s="190">
        <v>9.34</v>
      </c>
      <c r="L11449" s="190">
        <v>9.5</v>
      </c>
      <c r="P11449" s="106">
        <v>37189</v>
      </c>
      <c r="Q11449" s="190">
        <v>13.08</v>
      </c>
      <c r="R11449" s="190">
        <v>13.01</v>
      </c>
    </row>
    <row r="11450" spans="4:18">
      <c r="D11450" s="106">
        <v>37188</v>
      </c>
      <c r="E11450" s="190">
        <v>11.99</v>
      </c>
      <c r="F11450" s="190">
        <v>11.65</v>
      </c>
      <c r="J11450" s="106">
        <v>37188</v>
      </c>
      <c r="K11450" s="190">
        <v>9.25</v>
      </c>
      <c r="L11450" s="190">
        <v>9.35</v>
      </c>
      <c r="P11450" s="106">
        <v>37188</v>
      </c>
      <c r="Q11450" s="190">
        <v>13.12</v>
      </c>
      <c r="R11450" s="190">
        <v>13.1</v>
      </c>
    </row>
    <row r="11451" spans="4:18">
      <c r="D11451" s="106">
        <v>37187</v>
      </c>
      <c r="E11451" s="190">
        <v>12.1</v>
      </c>
      <c r="F11451" s="190">
        <v>11.85</v>
      </c>
      <c r="J11451" s="106">
        <v>37187</v>
      </c>
      <c r="K11451" s="190">
        <v>9.6</v>
      </c>
      <c r="L11451" s="190">
        <v>9.17</v>
      </c>
      <c r="P11451" s="106">
        <v>37187</v>
      </c>
      <c r="Q11451" s="190">
        <v>13.25</v>
      </c>
      <c r="R11451" s="190">
        <v>13.25</v>
      </c>
    </row>
    <row r="11452" spans="4:18">
      <c r="D11452" s="106">
        <v>37186</v>
      </c>
      <c r="E11452" s="190">
        <v>12.07</v>
      </c>
      <c r="F11452" s="190">
        <v>12.1</v>
      </c>
      <c r="J11452" s="106">
        <v>37186</v>
      </c>
      <c r="K11452" s="190">
        <v>9.69</v>
      </c>
      <c r="L11452" s="190">
        <v>9.25</v>
      </c>
      <c r="P11452" s="106">
        <v>37186</v>
      </c>
      <c r="Q11452" s="190">
        <v>13.25</v>
      </c>
      <c r="R11452" s="190">
        <v>13.25</v>
      </c>
    </row>
    <row r="11453" spans="4:18">
      <c r="D11453" s="106">
        <v>37183</v>
      </c>
      <c r="E11453" s="190">
        <v>11.99</v>
      </c>
      <c r="F11453" s="190">
        <v>12.01</v>
      </c>
      <c r="J11453" s="106">
        <v>37183</v>
      </c>
      <c r="K11453" s="190">
        <v>9.4</v>
      </c>
      <c r="L11453" s="190">
        <v>9.69</v>
      </c>
      <c r="P11453" s="106">
        <v>37183</v>
      </c>
      <c r="Q11453" s="190">
        <v>13.3</v>
      </c>
      <c r="R11453" s="190">
        <v>13.3</v>
      </c>
    </row>
    <row r="11454" spans="4:18">
      <c r="D11454" s="106">
        <v>37182</v>
      </c>
      <c r="E11454" s="190">
        <v>11.98</v>
      </c>
      <c r="F11454" s="190">
        <v>12.14</v>
      </c>
      <c r="J11454" s="106">
        <v>37182</v>
      </c>
      <c r="K11454" s="190">
        <v>9.98</v>
      </c>
      <c r="L11454" s="190">
        <v>9.5</v>
      </c>
      <c r="P11454" s="106">
        <v>37182</v>
      </c>
      <c r="Q11454" s="190">
        <v>13.4</v>
      </c>
      <c r="R11454" s="190">
        <v>13.4</v>
      </c>
    </row>
    <row r="11455" spans="4:18">
      <c r="D11455" s="106">
        <v>37181</v>
      </c>
      <c r="E11455" s="190">
        <v>11.75</v>
      </c>
      <c r="F11455" s="190">
        <v>11.6</v>
      </c>
      <c r="J11455" s="106">
        <v>37181</v>
      </c>
      <c r="K11455" s="190">
        <v>11.35</v>
      </c>
      <c r="L11455" s="190">
        <v>9.92</v>
      </c>
      <c r="P11455" s="106">
        <v>37181</v>
      </c>
      <c r="Q11455" s="190">
        <v>13.4</v>
      </c>
      <c r="R11455" s="190">
        <v>13.4</v>
      </c>
    </row>
    <row r="11456" spans="4:18">
      <c r="D11456" s="106">
        <v>37180</v>
      </c>
      <c r="E11456" s="190">
        <v>11.75</v>
      </c>
      <c r="F11456" s="190">
        <v>11.79</v>
      </c>
      <c r="J11456" s="106">
        <v>37180</v>
      </c>
      <c r="K11456" s="190">
        <v>12</v>
      </c>
      <c r="L11456" s="190">
        <v>11.5</v>
      </c>
      <c r="P11456" s="106">
        <v>37180</v>
      </c>
      <c r="Q11456" s="190">
        <v>13.4</v>
      </c>
      <c r="R11456" s="190">
        <v>13.3</v>
      </c>
    </row>
    <row r="11457" spans="4:18">
      <c r="D11457" s="106">
        <v>37179</v>
      </c>
      <c r="E11457" s="190">
        <v>11.72</v>
      </c>
      <c r="F11457" s="190">
        <v>12.19</v>
      </c>
      <c r="J11457" s="106">
        <v>37179</v>
      </c>
      <c r="K11457" s="190">
        <v>15.75</v>
      </c>
      <c r="L11457" s="190">
        <v>15.33</v>
      </c>
      <c r="P11457" s="106">
        <v>37179</v>
      </c>
      <c r="Q11457" s="190">
        <v>13.44</v>
      </c>
      <c r="R11457" s="190">
        <v>13.65</v>
      </c>
    </row>
    <row r="11458" spans="4:18">
      <c r="D11458" s="106">
        <v>37176</v>
      </c>
      <c r="E11458" s="190">
        <v>12.12</v>
      </c>
      <c r="F11458" s="190">
        <v>11.68</v>
      </c>
      <c r="J11458" s="106">
        <v>37176</v>
      </c>
      <c r="K11458" s="190">
        <v>16.600000000000001</v>
      </c>
      <c r="L11458" s="190">
        <v>16.12</v>
      </c>
      <c r="P11458" s="106">
        <v>37176</v>
      </c>
      <c r="Q11458" s="190">
        <v>13.2</v>
      </c>
      <c r="R11458" s="190">
        <v>13.2</v>
      </c>
    </row>
    <row r="11459" spans="4:18">
      <c r="D11459" s="106">
        <v>37175</v>
      </c>
      <c r="E11459" s="190">
        <v>11.45</v>
      </c>
      <c r="F11459" s="190">
        <v>12.12</v>
      </c>
      <c r="J11459" s="106">
        <v>37175</v>
      </c>
      <c r="K11459" s="190">
        <v>14.49</v>
      </c>
      <c r="L11459" s="190">
        <v>16.899999999999999</v>
      </c>
      <c r="P11459" s="106">
        <v>37175</v>
      </c>
      <c r="Q11459" s="190">
        <v>13.22</v>
      </c>
      <c r="R11459" s="190">
        <v>13.2</v>
      </c>
    </row>
    <row r="11460" spans="4:18">
      <c r="D11460" s="106">
        <v>37174</v>
      </c>
      <c r="E11460" s="190">
        <v>11.31</v>
      </c>
      <c r="F11460" s="190">
        <v>11.4</v>
      </c>
      <c r="J11460" s="106">
        <v>37174</v>
      </c>
      <c r="K11460" s="190">
        <v>14.29</v>
      </c>
      <c r="L11460" s="190">
        <v>14.31</v>
      </c>
      <c r="P11460" s="106">
        <v>37174</v>
      </c>
      <c r="Q11460" s="190">
        <v>13.2</v>
      </c>
      <c r="R11460" s="190">
        <v>13.1</v>
      </c>
    </row>
    <row r="11461" spans="4:18">
      <c r="D11461" s="106">
        <v>37173</v>
      </c>
      <c r="E11461" s="190">
        <v>10.66</v>
      </c>
      <c r="F11461" s="190">
        <v>11.14</v>
      </c>
      <c r="J11461" s="106">
        <v>37173</v>
      </c>
      <c r="K11461" s="190">
        <v>14.05</v>
      </c>
      <c r="L11461" s="190">
        <v>14.31</v>
      </c>
      <c r="P11461" s="106">
        <v>37173</v>
      </c>
      <c r="Q11461" s="190">
        <v>13.21</v>
      </c>
      <c r="R11461" s="190">
        <v>13.4</v>
      </c>
    </row>
    <row r="11462" spans="4:18">
      <c r="D11462" s="106">
        <v>37172</v>
      </c>
      <c r="E11462" s="190">
        <v>10.86</v>
      </c>
      <c r="F11462" s="190">
        <v>10.77</v>
      </c>
      <c r="J11462" s="106">
        <v>37172</v>
      </c>
      <c r="K11462" s="190">
        <v>13.7</v>
      </c>
      <c r="L11462" s="190">
        <v>13.89</v>
      </c>
      <c r="P11462" s="106">
        <v>37172</v>
      </c>
      <c r="Q11462" s="190">
        <v>13.5</v>
      </c>
      <c r="R11462" s="190">
        <v>13.5</v>
      </c>
    </row>
    <row r="11463" spans="4:18">
      <c r="D11463" s="106">
        <v>37169</v>
      </c>
      <c r="E11463" s="190">
        <v>11.29</v>
      </c>
      <c r="F11463" s="190">
        <v>10.7</v>
      </c>
      <c r="J11463" s="106">
        <v>37169</v>
      </c>
      <c r="K11463" s="190">
        <v>15.21</v>
      </c>
      <c r="L11463" s="190">
        <v>13.7</v>
      </c>
      <c r="P11463" s="106">
        <v>37169</v>
      </c>
      <c r="Q11463" s="190">
        <v>13.55</v>
      </c>
      <c r="R11463" s="190">
        <v>13.55</v>
      </c>
    </row>
    <row r="11464" spans="4:18">
      <c r="D11464" s="106">
        <v>37168</v>
      </c>
      <c r="E11464" s="190">
        <v>11.85</v>
      </c>
      <c r="F11464" s="190">
        <v>10.8</v>
      </c>
      <c r="J11464" s="106">
        <v>37168</v>
      </c>
      <c r="K11464" s="190">
        <v>15.93</v>
      </c>
      <c r="L11464" s="190">
        <v>15.46</v>
      </c>
      <c r="P11464" s="106">
        <v>37168</v>
      </c>
      <c r="Q11464" s="190">
        <v>13.55</v>
      </c>
      <c r="R11464" s="190">
        <v>13.55</v>
      </c>
    </row>
    <row r="11465" spans="4:18">
      <c r="D11465" s="106">
        <v>37167</v>
      </c>
      <c r="E11465" s="190">
        <v>11.89</v>
      </c>
      <c r="F11465" s="190">
        <v>11.86</v>
      </c>
      <c r="J11465" s="106">
        <v>37167</v>
      </c>
      <c r="K11465" s="190">
        <v>16.600000000000001</v>
      </c>
      <c r="L11465" s="190">
        <v>15.93</v>
      </c>
      <c r="P11465" s="106">
        <v>37167</v>
      </c>
      <c r="Q11465" s="190">
        <v>13.55</v>
      </c>
      <c r="R11465" s="190">
        <v>13.55</v>
      </c>
    </row>
    <row r="11466" spans="4:18">
      <c r="D11466" s="106">
        <v>37166</v>
      </c>
      <c r="E11466" s="190">
        <v>11.4</v>
      </c>
      <c r="F11466" s="190">
        <v>11.84</v>
      </c>
      <c r="J11466" s="106">
        <v>37166</v>
      </c>
      <c r="K11466" s="190">
        <v>16.25</v>
      </c>
      <c r="L11466" s="190">
        <v>16.920000000000002</v>
      </c>
      <c r="P11466" s="106">
        <v>37166</v>
      </c>
      <c r="Q11466" s="190">
        <v>13.55</v>
      </c>
      <c r="R11466" s="190">
        <v>13.55</v>
      </c>
    </row>
    <row r="11467" spans="4:18">
      <c r="D11467" s="106">
        <v>37165</v>
      </c>
      <c r="E11467" s="190">
        <v>11.94</v>
      </c>
      <c r="F11467" s="190">
        <v>11.36</v>
      </c>
      <c r="J11467" s="106">
        <v>37165</v>
      </c>
      <c r="K11467" s="190">
        <v>16.010000000000002</v>
      </c>
      <c r="L11467" s="190">
        <v>16.25</v>
      </c>
      <c r="P11467" s="106">
        <v>37165</v>
      </c>
      <c r="Q11467" s="190">
        <v>13.45</v>
      </c>
      <c r="R11467" s="190">
        <v>13.55</v>
      </c>
    </row>
    <row r="11468" spans="4:18">
      <c r="D11468" s="106">
        <v>37162</v>
      </c>
      <c r="E11468" s="190">
        <v>11.69</v>
      </c>
      <c r="F11468" s="190">
        <v>12.1</v>
      </c>
      <c r="J11468" s="106">
        <v>37162</v>
      </c>
      <c r="K11468" s="190">
        <v>15.28</v>
      </c>
      <c r="L11468" s="190">
        <v>16.079999999999998</v>
      </c>
      <c r="P11468" s="106">
        <v>37162</v>
      </c>
      <c r="Q11468" s="190">
        <v>13.2</v>
      </c>
      <c r="R11468" s="190">
        <v>13.35</v>
      </c>
    </row>
    <row r="11469" spans="4:18">
      <c r="D11469" s="106">
        <v>37161</v>
      </c>
      <c r="E11469" s="190">
        <v>11</v>
      </c>
      <c r="F11469" s="190">
        <v>11.02</v>
      </c>
      <c r="J11469" s="106">
        <v>37161</v>
      </c>
      <c r="K11469" s="190">
        <v>15.62</v>
      </c>
      <c r="L11469" s="190">
        <v>15.12</v>
      </c>
      <c r="P11469" s="106">
        <v>37161</v>
      </c>
      <c r="Q11469" s="190">
        <v>13.6</v>
      </c>
      <c r="R11469" s="190">
        <v>13.2</v>
      </c>
    </row>
    <row r="11470" spans="4:18">
      <c r="D11470" s="106">
        <v>37160</v>
      </c>
      <c r="E11470" s="190">
        <v>11.08</v>
      </c>
      <c r="F11470" s="190">
        <v>11.86</v>
      </c>
      <c r="J11470" s="106">
        <v>37160</v>
      </c>
      <c r="K11470" s="190">
        <v>16.100000000000001</v>
      </c>
      <c r="L11470" s="190">
        <v>15.87</v>
      </c>
      <c r="P11470" s="106">
        <v>37160</v>
      </c>
      <c r="Q11470" s="190">
        <v>13.6</v>
      </c>
      <c r="R11470" s="190">
        <v>13.6</v>
      </c>
    </row>
    <row r="11471" spans="4:18">
      <c r="D11471" s="106">
        <v>37159</v>
      </c>
      <c r="E11471" s="190">
        <v>10.26</v>
      </c>
      <c r="F11471" s="190">
        <v>10.95</v>
      </c>
      <c r="J11471" s="106">
        <v>37159</v>
      </c>
      <c r="K11471" s="190">
        <v>15.8</v>
      </c>
      <c r="L11471" s="190">
        <v>16.010000000000002</v>
      </c>
      <c r="P11471" s="106">
        <v>37159</v>
      </c>
      <c r="Q11471" s="190">
        <v>13.6</v>
      </c>
      <c r="R11471" s="190">
        <v>13.6</v>
      </c>
    </row>
    <row r="11472" spans="4:18">
      <c r="D11472" s="106">
        <v>37158</v>
      </c>
      <c r="E11472" s="190">
        <v>9.4499999999999993</v>
      </c>
      <c r="F11472" s="190">
        <v>10.69</v>
      </c>
      <c r="J11472" s="106">
        <v>37158</v>
      </c>
      <c r="K11472" s="190">
        <v>15</v>
      </c>
      <c r="L11472" s="190">
        <v>15.6</v>
      </c>
      <c r="P11472" s="106">
        <v>37158</v>
      </c>
      <c r="Q11472" s="190">
        <v>13.6</v>
      </c>
      <c r="R11472" s="190">
        <v>13.7</v>
      </c>
    </row>
    <row r="11473" spans="4:18">
      <c r="D11473" s="106">
        <v>37155</v>
      </c>
      <c r="E11473" s="190">
        <v>9.09</v>
      </c>
      <c r="F11473" s="190">
        <v>9.4700000000000006</v>
      </c>
      <c r="J11473" s="106">
        <v>37155</v>
      </c>
      <c r="K11473" s="190">
        <v>15.39</v>
      </c>
      <c r="L11473" s="190">
        <v>14.68</v>
      </c>
      <c r="P11473" s="106">
        <v>37155</v>
      </c>
      <c r="Q11473" s="190">
        <v>13.8</v>
      </c>
      <c r="R11473" s="190">
        <v>13.6</v>
      </c>
    </row>
    <row r="11474" spans="4:18">
      <c r="D11474" s="106">
        <v>37154</v>
      </c>
      <c r="E11474" s="190">
        <v>10.06</v>
      </c>
      <c r="F11474" s="190">
        <v>9.56</v>
      </c>
      <c r="J11474" s="106">
        <v>37154</v>
      </c>
      <c r="K11474" s="190">
        <v>16.21</v>
      </c>
      <c r="L11474" s="190">
        <v>15.46</v>
      </c>
      <c r="P11474" s="106">
        <v>37154</v>
      </c>
      <c r="Q11474" s="190">
        <v>14.25</v>
      </c>
      <c r="R11474" s="190">
        <v>13.9</v>
      </c>
    </row>
    <row r="11475" spans="4:18">
      <c r="D11475" s="106">
        <v>37153</v>
      </c>
      <c r="E11475" s="190">
        <v>11.84</v>
      </c>
      <c r="F11475" s="190">
        <v>10.15</v>
      </c>
      <c r="J11475" s="106">
        <v>37153</v>
      </c>
      <c r="K11475" s="190">
        <v>15.65</v>
      </c>
      <c r="L11475" s="190">
        <v>16.21</v>
      </c>
      <c r="P11475" s="106">
        <v>37153</v>
      </c>
      <c r="Q11475" s="190">
        <v>14.25</v>
      </c>
      <c r="R11475" s="190">
        <v>14.25</v>
      </c>
    </row>
    <row r="11476" spans="4:18">
      <c r="D11476" s="106">
        <v>37152</v>
      </c>
      <c r="E11476" s="190">
        <v>11.36</v>
      </c>
      <c r="F11476" s="190">
        <v>11.67</v>
      </c>
      <c r="J11476" s="106">
        <v>37152</v>
      </c>
      <c r="K11476" s="190">
        <v>15.8</v>
      </c>
      <c r="L11476" s="190">
        <v>15.51</v>
      </c>
      <c r="P11476" s="106">
        <v>37152</v>
      </c>
      <c r="Q11476" s="190">
        <v>14.35</v>
      </c>
      <c r="R11476" s="190">
        <v>14.35</v>
      </c>
    </row>
    <row r="11477" spans="4:18">
      <c r="D11477" s="106">
        <v>37151</v>
      </c>
      <c r="E11477" s="190">
        <v>11.56</v>
      </c>
      <c r="F11477" s="190">
        <v>11.5</v>
      </c>
      <c r="J11477" s="106">
        <v>37151</v>
      </c>
      <c r="K11477" s="190">
        <v>16.25</v>
      </c>
      <c r="L11477" s="190">
        <v>15.9</v>
      </c>
      <c r="P11477" s="106">
        <v>37151</v>
      </c>
      <c r="Q11477" s="190">
        <v>14.25</v>
      </c>
      <c r="R11477" s="190">
        <v>14.25</v>
      </c>
    </row>
    <row r="11478" spans="4:18">
      <c r="D11478" s="106">
        <v>37144</v>
      </c>
      <c r="E11478" s="190">
        <v>11.36</v>
      </c>
      <c r="F11478" s="190">
        <v>11.9</v>
      </c>
      <c r="J11478" s="106">
        <v>37144</v>
      </c>
      <c r="K11478" s="190">
        <v>15.1</v>
      </c>
      <c r="L11478" s="190">
        <v>16.32</v>
      </c>
      <c r="P11478" s="106">
        <v>37144</v>
      </c>
      <c r="Q11478" s="190">
        <v>14.74</v>
      </c>
      <c r="R11478" s="190">
        <v>14.5</v>
      </c>
    </row>
    <row r="11479" spans="4:18">
      <c r="D11479" s="106">
        <v>37141</v>
      </c>
      <c r="E11479" s="190">
        <v>11.46</v>
      </c>
      <c r="F11479" s="190">
        <v>11.59</v>
      </c>
      <c r="J11479" s="106">
        <v>37141</v>
      </c>
      <c r="K11479" s="190">
        <v>15.32</v>
      </c>
      <c r="L11479" s="190">
        <v>15.44</v>
      </c>
      <c r="P11479" s="106">
        <v>37141</v>
      </c>
      <c r="Q11479" s="190">
        <v>14.75</v>
      </c>
      <c r="R11479" s="190">
        <v>14.71</v>
      </c>
    </row>
    <row r="11480" spans="4:18">
      <c r="D11480" s="106">
        <v>37140</v>
      </c>
      <c r="E11480" s="190">
        <v>11.69</v>
      </c>
      <c r="F11480" s="190">
        <v>11.73</v>
      </c>
      <c r="J11480" s="106">
        <v>37140</v>
      </c>
      <c r="K11480" s="190">
        <v>15.76</v>
      </c>
      <c r="L11480" s="190">
        <v>15.33</v>
      </c>
      <c r="P11480" s="106">
        <v>37140</v>
      </c>
      <c r="Q11480" s="190">
        <v>14.85</v>
      </c>
      <c r="R11480" s="190">
        <v>14.85</v>
      </c>
    </row>
    <row r="11481" spans="4:18">
      <c r="D11481" s="106">
        <v>37139</v>
      </c>
      <c r="E11481" s="190">
        <v>11.6</v>
      </c>
      <c r="F11481" s="190">
        <v>12.1</v>
      </c>
      <c r="J11481" s="106">
        <v>37139</v>
      </c>
      <c r="K11481" s="190">
        <v>17.3</v>
      </c>
      <c r="L11481" s="190">
        <v>15.76</v>
      </c>
      <c r="P11481" s="106">
        <v>37139</v>
      </c>
      <c r="Q11481" s="190">
        <v>14.85</v>
      </c>
      <c r="R11481" s="190">
        <v>14.85</v>
      </c>
    </row>
    <row r="11482" spans="4:18">
      <c r="D11482" s="106">
        <v>37138</v>
      </c>
      <c r="E11482" s="190">
        <v>10.89</v>
      </c>
      <c r="F11482" s="190">
        <v>11.6</v>
      </c>
      <c r="J11482" s="106">
        <v>37138</v>
      </c>
      <c r="K11482" s="190">
        <v>17.8</v>
      </c>
      <c r="L11482" s="190">
        <v>17.350000000000001</v>
      </c>
      <c r="P11482" s="106">
        <v>37138</v>
      </c>
      <c r="Q11482" s="190">
        <v>14.85</v>
      </c>
      <c r="R11482" s="190">
        <v>14.85</v>
      </c>
    </row>
    <row r="11483" spans="4:18">
      <c r="D11483" s="106">
        <v>37134</v>
      </c>
      <c r="E11483" s="190">
        <v>11.16</v>
      </c>
      <c r="F11483" s="190">
        <v>10.81</v>
      </c>
      <c r="J11483" s="106">
        <v>37134</v>
      </c>
      <c r="K11483" s="190">
        <v>17.37</v>
      </c>
      <c r="L11483" s="190">
        <v>17.96</v>
      </c>
      <c r="P11483" s="106">
        <v>37134</v>
      </c>
      <c r="Q11483" s="190">
        <v>14.65</v>
      </c>
      <c r="R11483" s="190">
        <v>14.65</v>
      </c>
    </row>
    <row r="11484" spans="4:18">
      <c r="D11484" s="106">
        <v>37133</v>
      </c>
      <c r="E11484" s="190">
        <v>11.7</v>
      </c>
      <c r="F11484" s="190">
        <v>11.14</v>
      </c>
      <c r="J11484" s="106">
        <v>37133</v>
      </c>
      <c r="K11484" s="190">
        <v>17.5</v>
      </c>
      <c r="L11484" s="190">
        <v>17.37</v>
      </c>
      <c r="P11484" s="106">
        <v>37133</v>
      </c>
      <c r="Q11484" s="190">
        <v>15</v>
      </c>
      <c r="R11484" s="190">
        <v>14.4</v>
      </c>
    </row>
    <row r="11485" spans="4:18">
      <c r="D11485" s="106">
        <v>37132</v>
      </c>
      <c r="E11485" s="190">
        <v>11.69</v>
      </c>
      <c r="F11485" s="190">
        <v>11.6</v>
      </c>
      <c r="J11485" s="106">
        <v>37132</v>
      </c>
      <c r="K11485" s="190">
        <v>17.649999999999999</v>
      </c>
      <c r="L11485" s="190">
        <v>17.600000000000001</v>
      </c>
      <c r="P11485" s="106">
        <v>37132</v>
      </c>
      <c r="Q11485" s="190">
        <v>14.65</v>
      </c>
      <c r="R11485" s="190">
        <v>14.8</v>
      </c>
    </row>
    <row r="11486" spans="4:18">
      <c r="D11486" s="106">
        <v>37131</v>
      </c>
      <c r="E11486" s="190">
        <v>12.04</v>
      </c>
      <c r="F11486" s="190">
        <v>11.65</v>
      </c>
      <c r="J11486" s="106">
        <v>37131</v>
      </c>
      <c r="K11486" s="190">
        <v>18.46</v>
      </c>
      <c r="L11486" s="190">
        <v>17.579999999999998</v>
      </c>
      <c r="P11486" s="106">
        <v>37131</v>
      </c>
      <c r="Q11486" s="190">
        <v>14.51</v>
      </c>
      <c r="R11486" s="190">
        <v>14.51</v>
      </c>
    </row>
    <row r="11487" spans="4:18">
      <c r="D11487" s="106">
        <v>37130</v>
      </c>
      <c r="E11487" s="190">
        <v>12.25</v>
      </c>
      <c r="F11487" s="190">
        <v>12.08</v>
      </c>
      <c r="J11487" s="106">
        <v>37130</v>
      </c>
      <c r="K11487" s="190">
        <v>19.25</v>
      </c>
      <c r="L11487" s="190">
        <v>18.46</v>
      </c>
      <c r="P11487" s="106">
        <v>37130</v>
      </c>
      <c r="Q11487" s="190">
        <v>14.65</v>
      </c>
      <c r="R11487" s="190">
        <v>14.65</v>
      </c>
    </row>
    <row r="11488" spans="4:18">
      <c r="D11488" s="106">
        <v>37127</v>
      </c>
      <c r="E11488" s="190">
        <v>12.09</v>
      </c>
      <c r="F11488" s="190">
        <v>12.25</v>
      </c>
      <c r="J11488" s="106">
        <v>37127</v>
      </c>
      <c r="K11488" s="190">
        <v>19.43</v>
      </c>
      <c r="L11488" s="190">
        <v>19.25</v>
      </c>
      <c r="P11488" s="106">
        <v>37127</v>
      </c>
      <c r="Q11488" s="190">
        <v>14.65</v>
      </c>
      <c r="R11488" s="190">
        <v>14.65</v>
      </c>
    </row>
    <row r="11489" spans="4:18">
      <c r="D11489" s="106">
        <v>37126</v>
      </c>
      <c r="E11489" s="190">
        <v>11.92</v>
      </c>
      <c r="F11489" s="190">
        <v>12.1</v>
      </c>
      <c r="J11489" s="106">
        <v>37126</v>
      </c>
      <c r="K11489" s="190">
        <v>20.98</v>
      </c>
      <c r="L11489" s="190">
        <v>19.43</v>
      </c>
      <c r="P11489" s="106">
        <v>37126</v>
      </c>
      <c r="Q11489" s="190">
        <v>14.65</v>
      </c>
      <c r="R11489" s="190">
        <v>14.65</v>
      </c>
    </row>
    <row r="11490" spans="4:18">
      <c r="D11490" s="106">
        <v>37125</v>
      </c>
      <c r="E11490" s="190">
        <v>11.85</v>
      </c>
      <c r="F11490" s="190">
        <v>11.95</v>
      </c>
      <c r="J11490" s="106">
        <v>37125</v>
      </c>
      <c r="K11490" s="190">
        <v>21</v>
      </c>
      <c r="L11490" s="190">
        <v>21</v>
      </c>
      <c r="P11490" s="106">
        <v>37125</v>
      </c>
      <c r="Q11490" s="190">
        <v>14.65</v>
      </c>
      <c r="R11490" s="190">
        <v>14.65</v>
      </c>
    </row>
    <row r="11491" spans="4:18">
      <c r="D11491" s="106">
        <v>37124</v>
      </c>
      <c r="E11491" s="190">
        <v>12</v>
      </c>
      <c r="F11491" s="190">
        <v>11.81</v>
      </c>
      <c r="J11491" s="106">
        <v>37124</v>
      </c>
      <c r="K11491" s="190">
        <v>21.4</v>
      </c>
      <c r="L11491" s="190">
        <v>21.03</v>
      </c>
      <c r="P11491" s="106">
        <v>37124</v>
      </c>
      <c r="Q11491" s="190">
        <v>14.9</v>
      </c>
      <c r="R11491" s="190">
        <v>14.7</v>
      </c>
    </row>
    <row r="11492" spans="4:18">
      <c r="D11492" s="106">
        <v>37123</v>
      </c>
      <c r="E11492" s="190">
        <v>11.93</v>
      </c>
      <c r="F11492" s="190">
        <v>11.99</v>
      </c>
      <c r="J11492" s="106">
        <v>37123</v>
      </c>
      <c r="K11492" s="190">
        <v>21.54</v>
      </c>
      <c r="L11492" s="190">
        <v>21.14</v>
      </c>
      <c r="P11492" s="106">
        <v>37123</v>
      </c>
      <c r="Q11492" s="190">
        <v>14.9</v>
      </c>
      <c r="R11492" s="190">
        <v>14.9</v>
      </c>
    </row>
    <row r="11493" spans="4:18">
      <c r="D11493" s="106">
        <v>37120</v>
      </c>
      <c r="E11493" s="190">
        <v>12.08</v>
      </c>
      <c r="F11493" s="190">
        <v>11.85</v>
      </c>
      <c r="J11493" s="106">
        <v>37120</v>
      </c>
      <c r="K11493" s="190">
        <v>21.85</v>
      </c>
      <c r="L11493" s="190">
        <v>21.3</v>
      </c>
      <c r="P11493" s="106">
        <v>37120</v>
      </c>
      <c r="Q11493" s="190">
        <v>14.8</v>
      </c>
      <c r="R11493" s="190">
        <v>14.9</v>
      </c>
    </row>
    <row r="11494" spans="4:18">
      <c r="D11494" s="106">
        <v>37119</v>
      </c>
      <c r="E11494" s="190">
        <v>12</v>
      </c>
      <c r="F11494" s="190">
        <v>12.15</v>
      </c>
      <c r="J11494" s="106">
        <v>37119</v>
      </c>
      <c r="K11494" s="190">
        <v>21.23</v>
      </c>
      <c r="L11494" s="190">
        <v>21.87</v>
      </c>
      <c r="P11494" s="106">
        <v>37119</v>
      </c>
      <c r="Q11494" s="190">
        <v>14.6</v>
      </c>
      <c r="R11494" s="190">
        <v>14.6</v>
      </c>
    </row>
    <row r="11495" spans="4:18">
      <c r="D11495" s="106">
        <v>37118</v>
      </c>
      <c r="E11495" s="190">
        <v>11.7</v>
      </c>
      <c r="F11495" s="190">
        <v>12.05</v>
      </c>
      <c r="J11495" s="106">
        <v>37118</v>
      </c>
      <c r="K11495" s="190">
        <v>22.17</v>
      </c>
      <c r="L11495" s="190">
        <v>21.26</v>
      </c>
      <c r="P11495" s="106">
        <v>37118</v>
      </c>
      <c r="Q11495" s="190">
        <v>14.45</v>
      </c>
      <c r="R11495" s="190">
        <v>14.6</v>
      </c>
    </row>
    <row r="11496" spans="4:18">
      <c r="D11496" s="106">
        <v>37117</v>
      </c>
      <c r="E11496" s="190">
        <v>11.77</v>
      </c>
      <c r="F11496" s="190">
        <v>11.74</v>
      </c>
      <c r="J11496" s="106">
        <v>37117</v>
      </c>
      <c r="K11496" s="190">
        <v>21.01</v>
      </c>
      <c r="L11496" s="190">
        <v>22.01</v>
      </c>
      <c r="P11496" s="106">
        <v>37117</v>
      </c>
      <c r="Q11496" s="190">
        <v>14.35</v>
      </c>
      <c r="R11496" s="190">
        <v>14.35</v>
      </c>
    </row>
    <row r="11497" spans="4:18">
      <c r="D11497" s="106">
        <v>37116</v>
      </c>
      <c r="E11497" s="190">
        <v>11.8</v>
      </c>
      <c r="F11497" s="190">
        <v>11.77</v>
      </c>
      <c r="J11497" s="106">
        <v>37116</v>
      </c>
      <c r="K11497" s="190">
        <v>20.85</v>
      </c>
      <c r="L11497" s="190">
        <v>21.01</v>
      </c>
      <c r="P11497" s="106">
        <v>37116</v>
      </c>
      <c r="Q11497" s="190">
        <v>14.35</v>
      </c>
      <c r="R11497" s="190">
        <v>14.35</v>
      </c>
    </row>
    <row r="11498" spans="4:18">
      <c r="D11498" s="106">
        <v>37113</v>
      </c>
      <c r="E11498" s="190">
        <v>12.09</v>
      </c>
      <c r="F11498" s="190">
        <v>12.08</v>
      </c>
      <c r="J11498" s="106">
        <v>37113</v>
      </c>
      <c r="K11498" s="190">
        <v>20.8</v>
      </c>
      <c r="L11498" s="190">
        <v>20.73</v>
      </c>
      <c r="P11498" s="106">
        <v>37113</v>
      </c>
      <c r="Q11498" s="190">
        <v>14.2</v>
      </c>
      <c r="R11498" s="190">
        <v>14.2</v>
      </c>
    </row>
    <row r="11499" spans="4:18">
      <c r="D11499" s="106">
        <v>37112</v>
      </c>
      <c r="E11499" s="190">
        <v>11.98</v>
      </c>
      <c r="F11499" s="190">
        <v>12.09</v>
      </c>
      <c r="J11499" s="106">
        <v>37112</v>
      </c>
      <c r="K11499" s="190">
        <v>20.72</v>
      </c>
      <c r="L11499" s="190">
        <v>20.65</v>
      </c>
      <c r="P11499" s="106">
        <v>37112</v>
      </c>
      <c r="Q11499" s="190">
        <v>14.2</v>
      </c>
      <c r="R11499" s="190">
        <v>14.2</v>
      </c>
    </row>
    <row r="11500" spans="4:18">
      <c r="D11500" s="106">
        <v>37111</v>
      </c>
      <c r="E11500" s="190">
        <v>11.6</v>
      </c>
      <c r="F11500" s="190">
        <v>11.9</v>
      </c>
      <c r="J11500" s="106">
        <v>37111</v>
      </c>
      <c r="K11500" s="190">
        <v>21.75</v>
      </c>
      <c r="L11500" s="190">
        <v>20.62</v>
      </c>
      <c r="P11500" s="106">
        <v>37111</v>
      </c>
      <c r="Q11500" s="190">
        <v>14.2</v>
      </c>
      <c r="R11500" s="190">
        <v>14.2</v>
      </c>
    </row>
    <row r="11501" spans="4:18">
      <c r="D11501" s="106">
        <v>37110</v>
      </c>
      <c r="E11501" s="190">
        <v>11.26</v>
      </c>
      <c r="F11501" s="190">
        <v>11.63</v>
      </c>
      <c r="J11501" s="106">
        <v>37110</v>
      </c>
      <c r="K11501" s="190">
        <v>21.25</v>
      </c>
      <c r="L11501" s="190">
        <v>21.75</v>
      </c>
      <c r="P11501" s="106">
        <v>37110</v>
      </c>
      <c r="Q11501" s="190">
        <v>14.6</v>
      </c>
      <c r="R11501" s="190">
        <v>14.4</v>
      </c>
    </row>
    <row r="11502" spans="4:18">
      <c r="D11502" s="106">
        <v>37109</v>
      </c>
      <c r="E11502" s="190">
        <v>11.18</v>
      </c>
      <c r="F11502" s="190">
        <v>11.33</v>
      </c>
      <c r="J11502" s="106">
        <v>37109</v>
      </c>
      <c r="K11502" s="190">
        <v>23.7</v>
      </c>
      <c r="L11502" s="190">
        <v>23.2</v>
      </c>
      <c r="P11502" s="106">
        <v>37109</v>
      </c>
      <c r="Q11502" s="190">
        <v>14.62</v>
      </c>
      <c r="R11502" s="190">
        <v>14.75</v>
      </c>
    </row>
    <row r="11503" spans="4:18">
      <c r="D11503" s="106">
        <v>37106</v>
      </c>
      <c r="E11503" s="190">
        <v>11.31</v>
      </c>
      <c r="F11503" s="190">
        <v>11.4</v>
      </c>
      <c r="J11503" s="106">
        <v>37106</v>
      </c>
      <c r="K11503" s="190">
        <v>24.56</v>
      </c>
      <c r="L11503" s="190">
        <v>23.71</v>
      </c>
      <c r="P11503" s="106">
        <v>37106</v>
      </c>
      <c r="Q11503" s="190">
        <v>14.75</v>
      </c>
      <c r="R11503" s="190">
        <v>14.75</v>
      </c>
    </row>
    <row r="11504" spans="4:18">
      <c r="D11504" s="106">
        <v>37105</v>
      </c>
      <c r="E11504" s="190">
        <v>12.11</v>
      </c>
      <c r="F11504" s="190">
        <v>11.64</v>
      </c>
      <c r="J11504" s="106">
        <v>37105</v>
      </c>
      <c r="K11504" s="190">
        <v>24.75</v>
      </c>
      <c r="L11504" s="190">
        <v>24.55</v>
      </c>
      <c r="P11504" s="106">
        <v>37105</v>
      </c>
      <c r="Q11504" s="190">
        <v>14.5</v>
      </c>
      <c r="R11504" s="190">
        <v>14.6</v>
      </c>
    </row>
    <row r="11505" spans="4:18">
      <c r="D11505" s="106">
        <v>37104</v>
      </c>
      <c r="E11505" s="190">
        <v>11.9</v>
      </c>
      <c r="F11505" s="190">
        <v>12.25</v>
      </c>
      <c r="J11505" s="106">
        <v>37104</v>
      </c>
      <c r="K11505" s="190">
        <v>24.4</v>
      </c>
      <c r="L11505" s="190">
        <v>24.36</v>
      </c>
      <c r="P11505" s="106">
        <v>37104</v>
      </c>
      <c r="Q11505" s="190">
        <v>14</v>
      </c>
      <c r="R11505" s="190">
        <v>14.25</v>
      </c>
    </row>
    <row r="11506" spans="4:18">
      <c r="D11506" s="106">
        <v>37103</v>
      </c>
      <c r="E11506" s="190">
        <v>11.99</v>
      </c>
      <c r="F11506" s="190">
        <v>11.97</v>
      </c>
      <c r="J11506" s="106">
        <v>37103</v>
      </c>
      <c r="K11506" s="190">
        <v>24.35</v>
      </c>
      <c r="L11506" s="190">
        <v>24.31</v>
      </c>
      <c r="P11506" s="106">
        <v>37103</v>
      </c>
      <c r="Q11506" s="190">
        <v>14</v>
      </c>
      <c r="R11506" s="190">
        <v>14</v>
      </c>
    </row>
    <row r="11507" spans="4:18">
      <c r="D11507" s="106">
        <v>37102</v>
      </c>
      <c r="E11507" s="190">
        <v>11.95</v>
      </c>
      <c r="F11507" s="190">
        <v>11.97</v>
      </c>
      <c r="J11507" s="106">
        <v>37102</v>
      </c>
      <c r="K11507" s="190">
        <v>24.86</v>
      </c>
      <c r="L11507" s="190">
        <v>24.45</v>
      </c>
      <c r="P11507" s="106">
        <v>37102</v>
      </c>
      <c r="Q11507" s="190">
        <v>14</v>
      </c>
      <c r="R11507" s="190">
        <v>14</v>
      </c>
    </row>
    <row r="11508" spans="4:18">
      <c r="D11508" s="106">
        <v>37099</v>
      </c>
      <c r="E11508" s="190">
        <v>11.97</v>
      </c>
      <c r="F11508" s="190">
        <v>11.97</v>
      </c>
      <c r="J11508" s="106">
        <v>37099</v>
      </c>
      <c r="K11508" s="190">
        <v>24.5</v>
      </c>
      <c r="L11508" s="190">
        <v>24.74</v>
      </c>
      <c r="P11508" s="106">
        <v>37099</v>
      </c>
      <c r="Q11508" s="190">
        <v>13.8</v>
      </c>
      <c r="R11508" s="190">
        <v>13.8</v>
      </c>
    </row>
    <row r="11509" spans="4:18">
      <c r="D11509" s="106">
        <v>37098</v>
      </c>
      <c r="E11509" s="190">
        <v>11.79</v>
      </c>
      <c r="F11509" s="190">
        <v>11.87</v>
      </c>
      <c r="J11509" s="106">
        <v>37098</v>
      </c>
      <c r="K11509" s="190">
        <v>24.1</v>
      </c>
      <c r="L11509" s="190">
        <v>24.45</v>
      </c>
      <c r="P11509" s="106">
        <v>37098</v>
      </c>
      <c r="Q11509" s="190">
        <v>13.81</v>
      </c>
      <c r="R11509" s="190">
        <v>13.8</v>
      </c>
    </row>
    <row r="11510" spans="4:18">
      <c r="D11510" s="106">
        <v>37097</v>
      </c>
      <c r="E11510" s="190">
        <v>11.43</v>
      </c>
      <c r="F11510" s="190">
        <v>11.85</v>
      </c>
      <c r="J11510" s="106">
        <v>37097</v>
      </c>
      <c r="K11510" s="190">
        <v>24.15</v>
      </c>
      <c r="L11510" s="190">
        <v>24.22</v>
      </c>
      <c r="P11510" s="106">
        <v>37097</v>
      </c>
      <c r="Q11510" s="190">
        <v>13.82</v>
      </c>
      <c r="R11510" s="190">
        <v>13.81</v>
      </c>
    </row>
    <row r="11511" spans="4:18">
      <c r="D11511" s="106">
        <v>37096</v>
      </c>
      <c r="E11511" s="190">
        <v>11.98</v>
      </c>
      <c r="F11511" s="190">
        <v>11.4</v>
      </c>
      <c r="J11511" s="106">
        <v>37096</v>
      </c>
      <c r="K11511" s="190">
        <v>25.12</v>
      </c>
      <c r="L11511" s="190">
        <v>24.11</v>
      </c>
      <c r="P11511" s="106">
        <v>37096</v>
      </c>
      <c r="Q11511" s="190">
        <v>13.8</v>
      </c>
      <c r="R11511" s="190">
        <v>13.9</v>
      </c>
    </row>
    <row r="11512" spans="4:18">
      <c r="D11512" s="106">
        <v>37095</v>
      </c>
      <c r="E11512" s="190">
        <v>11.8</v>
      </c>
      <c r="F11512" s="190">
        <v>11.99</v>
      </c>
      <c r="J11512" s="106">
        <v>37095</v>
      </c>
      <c r="K11512" s="190">
        <v>25.1</v>
      </c>
      <c r="L11512" s="190">
        <v>25.11</v>
      </c>
      <c r="P11512" s="106">
        <v>37095</v>
      </c>
      <c r="Q11512" s="190">
        <v>13.79</v>
      </c>
      <c r="R11512" s="190">
        <v>13.8</v>
      </c>
    </row>
    <row r="11513" spans="4:18">
      <c r="D11513" s="106">
        <v>37092</v>
      </c>
      <c r="E11513" s="190">
        <v>11.8</v>
      </c>
      <c r="F11513" s="190">
        <v>11.92</v>
      </c>
      <c r="J11513" s="106">
        <v>37092</v>
      </c>
      <c r="K11513" s="190">
        <v>24.25</v>
      </c>
      <c r="L11513" s="190">
        <v>25.01</v>
      </c>
      <c r="P11513" s="106">
        <v>37092</v>
      </c>
      <c r="Q11513" s="190">
        <v>13.4</v>
      </c>
      <c r="R11513" s="190">
        <v>13.6</v>
      </c>
    </row>
    <row r="11514" spans="4:18">
      <c r="D11514" s="106">
        <v>37091</v>
      </c>
      <c r="E11514" s="190">
        <v>11.9</v>
      </c>
      <c r="F11514" s="190">
        <v>12.02</v>
      </c>
      <c r="J11514" s="106">
        <v>37091</v>
      </c>
      <c r="K11514" s="190">
        <v>24.75</v>
      </c>
      <c r="L11514" s="190">
        <v>24.25</v>
      </c>
      <c r="P11514" s="106">
        <v>37091</v>
      </c>
      <c r="Q11514" s="190">
        <v>13.5</v>
      </c>
      <c r="R11514" s="190">
        <v>13.25</v>
      </c>
    </row>
    <row r="11515" spans="4:18">
      <c r="D11515" s="106">
        <v>37090</v>
      </c>
      <c r="E11515" s="190">
        <v>11.98</v>
      </c>
      <c r="F11515" s="190">
        <v>12</v>
      </c>
      <c r="J11515" s="106">
        <v>37090</v>
      </c>
      <c r="K11515" s="190">
        <v>24.9</v>
      </c>
      <c r="L11515" s="190">
        <v>24.63</v>
      </c>
      <c r="P11515" s="106">
        <v>37090</v>
      </c>
      <c r="Q11515" s="190">
        <v>13.75</v>
      </c>
      <c r="R11515" s="190">
        <v>13.67</v>
      </c>
    </row>
    <row r="11516" spans="4:18">
      <c r="D11516" s="106">
        <v>37089</v>
      </c>
      <c r="E11516" s="190">
        <v>11.84</v>
      </c>
      <c r="F11516" s="190">
        <v>12</v>
      </c>
      <c r="J11516" s="106">
        <v>37089</v>
      </c>
      <c r="K11516" s="190">
        <v>25.02</v>
      </c>
      <c r="L11516" s="190">
        <v>25</v>
      </c>
      <c r="P11516" s="106">
        <v>37089</v>
      </c>
      <c r="Q11516" s="190">
        <v>13.7</v>
      </c>
      <c r="R11516" s="190">
        <v>13.7</v>
      </c>
    </row>
    <row r="11517" spans="4:18">
      <c r="D11517" s="106">
        <v>37088</v>
      </c>
      <c r="E11517" s="190">
        <v>11.87</v>
      </c>
      <c r="F11517" s="190">
        <v>11.85</v>
      </c>
      <c r="J11517" s="106">
        <v>37088</v>
      </c>
      <c r="K11517" s="190">
        <v>25.38</v>
      </c>
      <c r="L11517" s="190">
        <v>25.03</v>
      </c>
      <c r="P11517" s="106">
        <v>37088</v>
      </c>
      <c r="Q11517" s="190">
        <v>13.45</v>
      </c>
      <c r="R11517" s="190">
        <v>13.55</v>
      </c>
    </row>
    <row r="11518" spans="4:18">
      <c r="D11518" s="106">
        <v>37085</v>
      </c>
      <c r="E11518" s="190">
        <v>11.88</v>
      </c>
      <c r="F11518" s="190">
        <v>11.87</v>
      </c>
      <c r="J11518" s="106">
        <v>37085</v>
      </c>
      <c r="K11518" s="190">
        <v>25.25</v>
      </c>
      <c r="L11518" s="190">
        <v>25.38</v>
      </c>
      <c r="P11518" s="106">
        <v>37085</v>
      </c>
      <c r="Q11518" s="190">
        <v>13.2</v>
      </c>
      <c r="R11518" s="190">
        <v>13.2</v>
      </c>
    </row>
    <row r="11519" spans="4:18">
      <c r="D11519" s="106">
        <v>37084</v>
      </c>
      <c r="E11519" s="190">
        <v>11.52</v>
      </c>
      <c r="F11519" s="190">
        <v>11.89</v>
      </c>
      <c r="J11519" s="106">
        <v>37084</v>
      </c>
      <c r="K11519" s="190">
        <v>24.8</v>
      </c>
      <c r="L11519" s="190">
        <v>25.29</v>
      </c>
      <c r="P11519" s="106">
        <v>37084</v>
      </c>
      <c r="Q11519" s="190">
        <v>13.09</v>
      </c>
      <c r="R11519" s="190">
        <v>13.1</v>
      </c>
    </row>
    <row r="11520" spans="4:18">
      <c r="D11520" s="106">
        <v>37083</v>
      </c>
      <c r="E11520" s="190">
        <v>11.77</v>
      </c>
      <c r="F11520" s="190">
        <v>11.62</v>
      </c>
      <c r="J11520" s="106">
        <v>37083</v>
      </c>
      <c r="K11520" s="190">
        <v>24.05</v>
      </c>
      <c r="L11520" s="190">
        <v>24.57</v>
      </c>
      <c r="P11520" s="106">
        <v>37083</v>
      </c>
      <c r="Q11520" s="190">
        <v>12.8</v>
      </c>
      <c r="R11520" s="190">
        <v>12.9</v>
      </c>
    </row>
    <row r="11521" spans="4:18">
      <c r="D11521" s="106">
        <v>37082</v>
      </c>
      <c r="E11521" s="190">
        <v>11.87</v>
      </c>
      <c r="F11521" s="190">
        <v>11.75</v>
      </c>
      <c r="J11521" s="106">
        <v>37082</v>
      </c>
      <c r="K11521" s="190">
        <v>24.35</v>
      </c>
      <c r="L11521" s="190">
        <v>24.08</v>
      </c>
      <c r="P11521" s="106">
        <v>37082</v>
      </c>
      <c r="Q11521" s="190">
        <v>13.05</v>
      </c>
      <c r="R11521" s="190">
        <v>12.95</v>
      </c>
    </row>
    <row r="11522" spans="4:18">
      <c r="D11522" s="106">
        <v>37081</v>
      </c>
      <c r="E11522" s="190">
        <v>11.44</v>
      </c>
      <c r="F11522" s="190">
        <v>11.9</v>
      </c>
      <c r="J11522" s="106">
        <v>37081</v>
      </c>
      <c r="K11522" s="190">
        <v>23.99</v>
      </c>
      <c r="L11522" s="190">
        <v>24.4</v>
      </c>
      <c r="P11522" s="106">
        <v>37081</v>
      </c>
      <c r="Q11522" s="190">
        <v>12.9</v>
      </c>
      <c r="R11522" s="190">
        <v>12.95</v>
      </c>
    </row>
    <row r="11523" spans="4:18">
      <c r="D11523" s="106">
        <v>37078</v>
      </c>
      <c r="E11523" s="190">
        <v>11.64</v>
      </c>
      <c r="F11523" s="190">
        <v>11.44</v>
      </c>
      <c r="J11523" s="106">
        <v>37078</v>
      </c>
      <c r="K11523" s="190">
        <v>24.75</v>
      </c>
      <c r="L11523" s="190">
        <v>23.98</v>
      </c>
      <c r="P11523" s="106">
        <v>37078</v>
      </c>
      <c r="Q11523" s="190">
        <v>13</v>
      </c>
      <c r="R11523" s="190">
        <v>13.1</v>
      </c>
    </row>
    <row r="11524" spans="4:18">
      <c r="D11524" s="106">
        <v>37077</v>
      </c>
      <c r="E11524" s="190">
        <v>11.72</v>
      </c>
      <c r="F11524" s="190">
        <v>11.71</v>
      </c>
      <c r="J11524" s="106">
        <v>37077</v>
      </c>
      <c r="K11524" s="190">
        <v>24.9</v>
      </c>
      <c r="L11524" s="190">
        <v>24.75</v>
      </c>
      <c r="P11524" s="106">
        <v>37077</v>
      </c>
      <c r="Q11524" s="190">
        <v>13.25</v>
      </c>
      <c r="R11524" s="190">
        <v>13.25</v>
      </c>
    </row>
    <row r="11525" spans="4:18">
      <c r="D11525" s="106">
        <v>37075</v>
      </c>
      <c r="E11525" s="190">
        <v>10.55</v>
      </c>
      <c r="F11525" s="190">
        <v>11.78</v>
      </c>
      <c r="J11525" s="106">
        <v>37075</v>
      </c>
      <c r="K11525" s="190">
        <v>24.3</v>
      </c>
      <c r="L11525" s="190">
        <v>24.89</v>
      </c>
      <c r="P11525" s="106">
        <v>37075</v>
      </c>
      <c r="Q11525" s="190">
        <v>13.25</v>
      </c>
      <c r="R11525" s="190">
        <v>13.25</v>
      </c>
    </row>
    <row r="11526" spans="4:18">
      <c r="D11526" s="106">
        <v>37074</v>
      </c>
      <c r="E11526" s="190">
        <v>12.02</v>
      </c>
      <c r="F11526" s="190">
        <v>10.51</v>
      </c>
      <c r="J11526" s="106">
        <v>37074</v>
      </c>
      <c r="K11526" s="190">
        <v>24.4</v>
      </c>
      <c r="L11526" s="190">
        <v>24.3</v>
      </c>
      <c r="P11526" s="106">
        <v>37074</v>
      </c>
      <c r="Q11526" s="190">
        <v>13.26</v>
      </c>
      <c r="R11526" s="190">
        <v>13.26</v>
      </c>
    </row>
    <row r="11527" spans="4:18">
      <c r="D11527" s="106">
        <v>37071</v>
      </c>
      <c r="E11527" s="190">
        <v>11.64</v>
      </c>
      <c r="F11527" s="190">
        <v>12.1</v>
      </c>
      <c r="J11527" s="106">
        <v>37071</v>
      </c>
      <c r="K11527" s="190">
        <v>23.38</v>
      </c>
      <c r="L11527" s="190">
        <v>24.45</v>
      </c>
      <c r="P11527" s="106">
        <v>37071</v>
      </c>
      <c r="Q11527" s="190">
        <v>13.25</v>
      </c>
      <c r="R11527" s="190">
        <v>13.26</v>
      </c>
    </row>
    <row r="11528" spans="4:18">
      <c r="D11528" s="106">
        <v>37070</v>
      </c>
      <c r="E11528" s="190">
        <v>11.9</v>
      </c>
      <c r="F11528" s="190">
        <v>11.82</v>
      </c>
      <c r="J11528" s="106">
        <v>37070</v>
      </c>
      <c r="K11528" s="190">
        <v>23</v>
      </c>
      <c r="L11528" s="190">
        <v>23.38</v>
      </c>
      <c r="P11528" s="106">
        <v>37070</v>
      </c>
      <c r="Q11528" s="190">
        <v>13.35</v>
      </c>
      <c r="R11528" s="190">
        <v>13.35</v>
      </c>
    </row>
    <row r="11529" spans="4:18">
      <c r="D11529" s="106">
        <v>37069</v>
      </c>
      <c r="E11529" s="190">
        <v>11.57</v>
      </c>
      <c r="F11529" s="190">
        <v>11.85</v>
      </c>
      <c r="J11529" s="106">
        <v>37069</v>
      </c>
      <c r="K11529" s="190">
        <v>22.74</v>
      </c>
      <c r="L11529" s="190">
        <v>23</v>
      </c>
      <c r="P11529" s="106">
        <v>37069</v>
      </c>
      <c r="Q11529" s="190">
        <v>13.4</v>
      </c>
      <c r="R11529" s="190">
        <v>13.35</v>
      </c>
    </row>
    <row r="11530" spans="4:18">
      <c r="D11530" s="106">
        <v>37068</v>
      </c>
      <c r="E11530" s="190">
        <v>11.48</v>
      </c>
      <c r="F11530" s="190">
        <v>11.79</v>
      </c>
      <c r="J11530" s="106">
        <v>37068</v>
      </c>
      <c r="K11530" s="190">
        <v>22.75</v>
      </c>
      <c r="L11530" s="190">
        <v>22.74</v>
      </c>
      <c r="P11530" s="106">
        <v>37068</v>
      </c>
      <c r="Q11530" s="190">
        <v>13.75</v>
      </c>
      <c r="R11530" s="190">
        <v>13.75</v>
      </c>
    </row>
    <row r="11531" spans="4:18">
      <c r="D11531" s="106">
        <v>37067</v>
      </c>
      <c r="E11531" s="190">
        <v>11.18</v>
      </c>
      <c r="F11531" s="190">
        <v>11.48</v>
      </c>
      <c r="J11531" s="106">
        <v>37067</v>
      </c>
      <c r="K11531" s="190">
        <v>23.4</v>
      </c>
      <c r="L11531" s="190">
        <v>22.75</v>
      </c>
      <c r="P11531" s="106">
        <v>37067</v>
      </c>
      <c r="Q11531" s="190">
        <v>13.7</v>
      </c>
      <c r="R11531" s="190">
        <v>13.75</v>
      </c>
    </row>
    <row r="11532" spans="4:18">
      <c r="D11532" s="106">
        <v>37064</v>
      </c>
      <c r="E11532" s="190">
        <v>11.1</v>
      </c>
      <c r="F11532" s="190">
        <v>11.2</v>
      </c>
      <c r="J11532" s="106">
        <v>37064</v>
      </c>
      <c r="K11532" s="190">
        <v>23.45</v>
      </c>
      <c r="L11532" s="190">
        <v>23.35</v>
      </c>
      <c r="P11532" s="106">
        <v>37064</v>
      </c>
      <c r="Q11532" s="190">
        <v>13.75</v>
      </c>
      <c r="R11532" s="190">
        <v>13.75</v>
      </c>
    </row>
    <row r="11533" spans="4:18">
      <c r="D11533" s="106">
        <v>37063</v>
      </c>
      <c r="E11533" s="190">
        <v>10.68</v>
      </c>
      <c r="F11533" s="190">
        <v>11.48</v>
      </c>
      <c r="J11533" s="106">
        <v>37063</v>
      </c>
      <c r="K11533" s="190">
        <v>22.17</v>
      </c>
      <c r="L11533" s="190">
        <v>23.45</v>
      </c>
      <c r="P11533" s="106">
        <v>37063</v>
      </c>
      <c r="Q11533" s="190">
        <v>13.45</v>
      </c>
      <c r="R11533" s="190">
        <v>13.55</v>
      </c>
    </row>
    <row r="11534" spans="4:18">
      <c r="D11534" s="106">
        <v>37062</v>
      </c>
      <c r="E11534" s="190">
        <v>10.5</v>
      </c>
      <c r="F11534" s="190">
        <v>10.7</v>
      </c>
      <c r="J11534" s="106">
        <v>37062</v>
      </c>
      <c r="K11534" s="190">
        <v>22.6</v>
      </c>
      <c r="L11534" s="190">
        <v>22.17</v>
      </c>
      <c r="P11534" s="106">
        <v>37062</v>
      </c>
      <c r="Q11534" s="190">
        <v>13.25</v>
      </c>
      <c r="R11534" s="190">
        <v>13.3</v>
      </c>
    </row>
    <row r="11535" spans="4:18">
      <c r="D11535" s="106">
        <v>37061</v>
      </c>
      <c r="E11535" s="190">
        <v>10.53</v>
      </c>
      <c r="F11535" s="190">
        <v>10.5</v>
      </c>
      <c r="J11535" s="106">
        <v>37061</v>
      </c>
      <c r="K11535" s="190">
        <v>23.74</v>
      </c>
      <c r="L11535" s="190">
        <v>22.84</v>
      </c>
      <c r="P11535" s="106">
        <v>37061</v>
      </c>
      <c r="Q11535" s="190">
        <v>13.25</v>
      </c>
      <c r="R11535" s="190">
        <v>13.25</v>
      </c>
    </row>
    <row r="11536" spans="4:18">
      <c r="D11536" s="106">
        <v>37060</v>
      </c>
      <c r="E11536" s="190">
        <v>10.74</v>
      </c>
      <c r="F11536" s="190">
        <v>10.46</v>
      </c>
      <c r="J11536" s="106">
        <v>37060</v>
      </c>
      <c r="K11536" s="190">
        <v>24.98</v>
      </c>
      <c r="L11536" s="190">
        <v>23.59</v>
      </c>
      <c r="P11536" s="106">
        <v>37060</v>
      </c>
      <c r="Q11536" s="190">
        <v>13.4</v>
      </c>
      <c r="R11536" s="190">
        <v>13.4</v>
      </c>
    </row>
    <row r="11537" spans="4:18">
      <c r="D11537" s="106">
        <v>37057</v>
      </c>
      <c r="E11537" s="190">
        <v>11.01</v>
      </c>
      <c r="F11537" s="190">
        <v>10.73</v>
      </c>
      <c r="J11537" s="106">
        <v>37057</v>
      </c>
      <c r="K11537" s="190">
        <v>25.68</v>
      </c>
      <c r="L11537" s="190">
        <v>24.99</v>
      </c>
      <c r="P11537" s="106">
        <v>37057</v>
      </c>
      <c r="Q11537" s="190">
        <v>13.5</v>
      </c>
      <c r="R11537" s="190">
        <v>13.4</v>
      </c>
    </row>
    <row r="11538" spans="4:18">
      <c r="D11538" s="106">
        <v>37056</v>
      </c>
      <c r="E11538" s="190">
        <v>10.4</v>
      </c>
      <c r="F11538" s="190">
        <v>10.48</v>
      </c>
      <c r="J11538" s="106">
        <v>37056</v>
      </c>
      <c r="K11538" s="190">
        <v>26.52</v>
      </c>
      <c r="L11538" s="190">
        <v>25.82</v>
      </c>
      <c r="P11538" s="106">
        <v>37056</v>
      </c>
      <c r="Q11538" s="190">
        <v>13.5</v>
      </c>
      <c r="R11538" s="190">
        <v>13.7</v>
      </c>
    </row>
    <row r="11539" spans="4:18">
      <c r="D11539" s="106">
        <v>37055</v>
      </c>
      <c r="E11539" s="190">
        <v>10.29</v>
      </c>
      <c r="F11539" s="190">
        <v>10.4</v>
      </c>
      <c r="J11539" s="106">
        <v>37055</v>
      </c>
      <c r="K11539" s="190">
        <v>26.7</v>
      </c>
      <c r="L11539" s="190">
        <v>26.52</v>
      </c>
      <c r="P11539" s="106">
        <v>37055</v>
      </c>
      <c r="Q11539" s="190">
        <v>13.52</v>
      </c>
      <c r="R11539" s="190">
        <v>13.55</v>
      </c>
    </row>
    <row r="11540" spans="4:18">
      <c r="D11540" s="106">
        <v>37054</v>
      </c>
      <c r="E11540" s="190">
        <v>10.08</v>
      </c>
      <c r="F11540" s="190">
        <v>10.35</v>
      </c>
      <c r="J11540" s="106">
        <v>37054</v>
      </c>
      <c r="K11540" s="190">
        <v>25.45</v>
      </c>
      <c r="L11540" s="190">
        <v>26.34</v>
      </c>
      <c r="P11540" s="106">
        <v>37054</v>
      </c>
      <c r="Q11540" s="190">
        <v>13.9</v>
      </c>
      <c r="R11540" s="190">
        <v>13.55</v>
      </c>
    </row>
    <row r="11541" spans="4:18">
      <c r="D11541" s="106">
        <v>37053</v>
      </c>
      <c r="E11541" s="190">
        <v>10.01</v>
      </c>
      <c r="F11541" s="190">
        <v>10.050000000000001</v>
      </c>
      <c r="J11541" s="106">
        <v>37053</v>
      </c>
      <c r="K11541" s="190">
        <v>25.99</v>
      </c>
      <c r="L11541" s="190">
        <v>25.55</v>
      </c>
      <c r="P11541" s="106">
        <v>37053</v>
      </c>
      <c r="Q11541" s="190">
        <v>13.7</v>
      </c>
      <c r="R11541" s="190">
        <v>13.7</v>
      </c>
    </row>
    <row r="11542" spans="4:18">
      <c r="D11542" s="106">
        <v>37050</v>
      </c>
      <c r="E11542" s="190">
        <v>10.3</v>
      </c>
      <c r="F11542" s="190">
        <v>10.01</v>
      </c>
      <c r="J11542" s="106">
        <v>37050</v>
      </c>
      <c r="K11542" s="190">
        <v>26.17</v>
      </c>
      <c r="L11542" s="190">
        <v>25.97</v>
      </c>
      <c r="P11542" s="106">
        <v>37050</v>
      </c>
      <c r="Q11542" s="190">
        <v>13.7</v>
      </c>
      <c r="R11542" s="190">
        <v>13.9</v>
      </c>
    </row>
    <row r="11543" spans="4:18">
      <c r="D11543" s="106">
        <v>37049</v>
      </c>
      <c r="E11543" s="190">
        <v>10.07</v>
      </c>
      <c r="F11543" s="190">
        <v>10.25</v>
      </c>
      <c r="J11543" s="106">
        <v>37049</v>
      </c>
      <c r="K11543" s="190">
        <v>25.95</v>
      </c>
      <c r="L11543" s="190">
        <v>26.17</v>
      </c>
      <c r="P11543" s="106">
        <v>37049</v>
      </c>
      <c r="Q11543" s="190">
        <v>13.4</v>
      </c>
      <c r="R11543" s="190">
        <v>13.5</v>
      </c>
    </row>
    <row r="11544" spans="4:18">
      <c r="D11544" s="106">
        <v>37048</v>
      </c>
      <c r="E11544" s="190">
        <v>10.25</v>
      </c>
      <c r="F11544" s="190">
        <v>10.11</v>
      </c>
      <c r="J11544" s="106">
        <v>37048</v>
      </c>
      <c r="K11544" s="190">
        <v>26.49</v>
      </c>
      <c r="L11544" s="190">
        <v>26.08</v>
      </c>
      <c r="P11544" s="106">
        <v>37048</v>
      </c>
      <c r="Q11544" s="190">
        <v>13.12</v>
      </c>
      <c r="R11544" s="190">
        <v>13.2</v>
      </c>
    </row>
    <row r="11545" spans="4:18">
      <c r="D11545" s="106">
        <v>37047</v>
      </c>
      <c r="E11545" s="190">
        <v>10.210000000000001</v>
      </c>
      <c r="F11545" s="190">
        <v>10.45</v>
      </c>
      <c r="J11545" s="106">
        <v>37047</v>
      </c>
      <c r="K11545" s="190">
        <v>25</v>
      </c>
      <c r="L11545" s="190">
        <v>26.49</v>
      </c>
      <c r="P11545" s="106">
        <v>37047</v>
      </c>
      <c r="Q11545" s="190">
        <v>13</v>
      </c>
      <c r="R11545" s="190">
        <v>13</v>
      </c>
    </row>
    <row r="11546" spans="4:18">
      <c r="D11546" s="106">
        <v>37046</v>
      </c>
      <c r="E11546" s="190">
        <v>10.24</v>
      </c>
      <c r="F11546" s="190">
        <v>10.27</v>
      </c>
      <c r="J11546" s="106">
        <v>37046</v>
      </c>
      <c r="K11546" s="190">
        <v>24.85</v>
      </c>
      <c r="L11546" s="190">
        <v>25.01</v>
      </c>
      <c r="P11546" s="106">
        <v>37046</v>
      </c>
      <c r="Q11546" s="190">
        <v>13.2</v>
      </c>
      <c r="R11546" s="190">
        <v>13</v>
      </c>
    </row>
    <row r="11547" spans="4:18">
      <c r="D11547" s="106">
        <v>37043</v>
      </c>
      <c r="E11547" s="190">
        <v>9.9</v>
      </c>
      <c r="F11547" s="190">
        <v>10.26</v>
      </c>
      <c r="J11547" s="106">
        <v>37043</v>
      </c>
      <c r="K11547" s="190">
        <v>24.71</v>
      </c>
      <c r="L11547" s="190">
        <v>24.77</v>
      </c>
      <c r="P11547" s="106">
        <v>37043</v>
      </c>
      <c r="Q11547" s="190">
        <v>13.25</v>
      </c>
      <c r="R11547" s="190">
        <v>13.2</v>
      </c>
    </row>
    <row r="11548" spans="4:18">
      <c r="D11548" s="106">
        <v>37042</v>
      </c>
      <c r="E11548" s="190">
        <v>10.199999999999999</v>
      </c>
      <c r="F11548" s="190">
        <v>9.98</v>
      </c>
      <c r="J11548" s="106">
        <v>37042</v>
      </c>
      <c r="K11548" s="190">
        <v>24.1</v>
      </c>
      <c r="L11548" s="190">
        <v>24.69</v>
      </c>
      <c r="P11548" s="106">
        <v>37042</v>
      </c>
      <c r="Q11548" s="190">
        <v>13.5</v>
      </c>
      <c r="R11548" s="190">
        <v>13.5</v>
      </c>
    </row>
    <row r="11549" spans="4:18">
      <c r="D11549" s="106">
        <v>37041</v>
      </c>
      <c r="E11549" s="190">
        <v>10.42</v>
      </c>
      <c r="F11549" s="190">
        <v>10.27</v>
      </c>
      <c r="J11549" s="106">
        <v>37041</v>
      </c>
      <c r="K11549" s="190">
        <v>25</v>
      </c>
      <c r="L11549" s="190">
        <v>24</v>
      </c>
      <c r="P11549" s="106">
        <v>37041</v>
      </c>
      <c r="Q11549" s="190">
        <v>13.75</v>
      </c>
      <c r="R11549" s="190">
        <v>13.75</v>
      </c>
    </row>
    <row r="11550" spans="4:18">
      <c r="D11550" s="106">
        <v>37040</v>
      </c>
      <c r="E11550" s="190">
        <v>10.46</v>
      </c>
      <c r="F11550" s="190">
        <v>10.41</v>
      </c>
      <c r="J11550" s="106">
        <v>37040</v>
      </c>
      <c r="K11550" s="190">
        <v>25.87</v>
      </c>
      <c r="L11550" s="190">
        <v>25.24</v>
      </c>
      <c r="P11550" s="106">
        <v>37040</v>
      </c>
      <c r="Q11550" s="190">
        <v>13.75</v>
      </c>
      <c r="R11550" s="190">
        <v>13.75</v>
      </c>
    </row>
    <row r="11551" spans="4:18">
      <c r="D11551" s="106">
        <v>37036</v>
      </c>
      <c r="E11551" s="190">
        <v>9.99</v>
      </c>
      <c r="F11551" s="190">
        <v>10.48</v>
      </c>
      <c r="J11551" s="106">
        <v>37036</v>
      </c>
      <c r="K11551" s="190">
        <v>25.66</v>
      </c>
      <c r="L11551" s="190">
        <v>25.97</v>
      </c>
      <c r="P11551" s="106">
        <v>37036</v>
      </c>
      <c r="Q11551" s="190">
        <v>13.75</v>
      </c>
      <c r="R11551" s="190">
        <v>13.75</v>
      </c>
    </row>
    <row r="11552" spans="4:18">
      <c r="D11552" s="106">
        <v>37035</v>
      </c>
      <c r="E11552" s="190">
        <v>9.9700000000000006</v>
      </c>
      <c r="F11552" s="190">
        <v>10</v>
      </c>
      <c r="J11552" s="106">
        <v>37035</v>
      </c>
      <c r="K11552" s="190">
        <v>25.75</v>
      </c>
      <c r="L11552" s="190">
        <v>25.62</v>
      </c>
      <c r="P11552" s="106">
        <v>37035</v>
      </c>
      <c r="Q11552" s="190">
        <v>13.75</v>
      </c>
      <c r="R11552" s="190">
        <v>13.75</v>
      </c>
    </row>
    <row r="11553" spans="4:18">
      <c r="D11553" s="106">
        <v>37034</v>
      </c>
      <c r="E11553" s="190">
        <v>9.9600000000000009</v>
      </c>
      <c r="F11553" s="190">
        <v>10</v>
      </c>
      <c r="J11553" s="106">
        <v>37034</v>
      </c>
      <c r="K11553" s="190">
        <v>26.45</v>
      </c>
      <c r="L11553" s="190">
        <v>25.8</v>
      </c>
      <c r="P11553" s="106">
        <v>37034</v>
      </c>
      <c r="Q11553" s="190">
        <v>13.75</v>
      </c>
      <c r="R11553" s="190">
        <v>13.75</v>
      </c>
    </row>
    <row r="11554" spans="4:18">
      <c r="D11554" s="106">
        <v>37033</v>
      </c>
      <c r="E11554" s="190">
        <v>10.01</v>
      </c>
      <c r="F11554" s="190">
        <v>10.01</v>
      </c>
      <c r="J11554" s="106">
        <v>37033</v>
      </c>
      <c r="K11554" s="190">
        <v>26.95</v>
      </c>
      <c r="L11554" s="190">
        <v>26.45</v>
      </c>
      <c r="P11554" s="106">
        <v>37033</v>
      </c>
      <c r="Q11554" s="190">
        <v>13.85</v>
      </c>
      <c r="R11554" s="190">
        <v>13.75</v>
      </c>
    </row>
    <row r="11555" spans="4:18">
      <c r="D11555" s="106">
        <v>37032</v>
      </c>
      <c r="E11555" s="190">
        <v>9.9499999999999993</v>
      </c>
      <c r="F11555" s="190">
        <v>9.9600000000000009</v>
      </c>
      <c r="J11555" s="106">
        <v>37032</v>
      </c>
      <c r="K11555" s="190">
        <v>26.85</v>
      </c>
      <c r="L11555" s="190">
        <v>26.95</v>
      </c>
      <c r="P11555" s="106">
        <v>37032</v>
      </c>
      <c r="Q11555" s="190">
        <v>13.9</v>
      </c>
      <c r="R11555" s="190">
        <v>13.95</v>
      </c>
    </row>
    <row r="11556" spans="4:18">
      <c r="D11556" s="106">
        <v>37029</v>
      </c>
      <c r="E11556" s="190">
        <v>9.49</v>
      </c>
      <c r="F11556" s="190">
        <v>9.91</v>
      </c>
      <c r="J11556" s="106">
        <v>37029</v>
      </c>
      <c r="K11556" s="190">
        <v>26.93</v>
      </c>
      <c r="L11556" s="190">
        <v>26.76</v>
      </c>
      <c r="P11556" s="106">
        <v>37029</v>
      </c>
      <c r="Q11556" s="190">
        <v>13.75</v>
      </c>
      <c r="R11556" s="190">
        <v>13.75</v>
      </c>
    </row>
    <row r="11557" spans="4:18">
      <c r="D11557" s="106">
        <v>37028</v>
      </c>
      <c r="E11557" s="190">
        <v>9.39</v>
      </c>
      <c r="F11557" s="190">
        <v>9.44</v>
      </c>
      <c r="J11557" s="106">
        <v>37028</v>
      </c>
      <c r="K11557" s="190">
        <v>26.6</v>
      </c>
      <c r="L11557" s="190">
        <v>26.95</v>
      </c>
      <c r="P11557" s="106">
        <v>37028</v>
      </c>
      <c r="Q11557" s="190">
        <v>13.75</v>
      </c>
      <c r="R11557" s="190">
        <v>13.75</v>
      </c>
    </row>
    <row r="11558" spans="4:18">
      <c r="D11558" s="106">
        <v>37027</v>
      </c>
      <c r="E11558" s="190">
        <v>9.82</v>
      </c>
      <c r="F11558" s="190">
        <v>9.39</v>
      </c>
      <c r="J11558" s="106">
        <v>37027</v>
      </c>
      <c r="K11558" s="190">
        <v>25.8</v>
      </c>
      <c r="L11558" s="190">
        <v>26.75</v>
      </c>
      <c r="P11558" s="106">
        <v>37027</v>
      </c>
      <c r="Q11558" s="190">
        <v>13.75</v>
      </c>
      <c r="R11558" s="190">
        <v>13.75</v>
      </c>
    </row>
    <row r="11559" spans="4:18">
      <c r="D11559" s="106">
        <v>37026</v>
      </c>
      <c r="E11559" s="190">
        <v>9.75</v>
      </c>
      <c r="F11559" s="190">
        <v>10</v>
      </c>
      <c r="J11559" s="106">
        <v>37026</v>
      </c>
      <c r="K11559" s="190">
        <v>25.81</v>
      </c>
      <c r="L11559" s="190">
        <v>25.85</v>
      </c>
      <c r="P11559" s="106">
        <v>37026</v>
      </c>
      <c r="Q11559" s="190">
        <v>13.75</v>
      </c>
      <c r="R11559" s="190">
        <v>13.75</v>
      </c>
    </row>
    <row r="11560" spans="4:18">
      <c r="D11560" s="106">
        <v>37025</v>
      </c>
      <c r="E11560" s="190">
        <v>9.2200000000000006</v>
      </c>
      <c r="F11560" s="190">
        <v>9.66</v>
      </c>
      <c r="J11560" s="106">
        <v>37025</v>
      </c>
      <c r="K11560" s="190">
        <v>26</v>
      </c>
      <c r="L11560" s="190">
        <v>25.8</v>
      </c>
      <c r="P11560" s="106">
        <v>37025</v>
      </c>
      <c r="Q11560" s="190">
        <v>13.65</v>
      </c>
      <c r="R11560" s="190">
        <v>13.75</v>
      </c>
    </row>
    <row r="11561" spans="4:18">
      <c r="D11561" s="106">
        <v>37022</v>
      </c>
      <c r="E11561" s="190">
        <v>9.49</v>
      </c>
      <c r="F11561" s="190">
        <v>9.24</v>
      </c>
      <c r="J11561" s="106">
        <v>37022</v>
      </c>
      <c r="K11561" s="190">
        <v>26.73</v>
      </c>
      <c r="L11561" s="190">
        <v>26</v>
      </c>
      <c r="P11561" s="106">
        <v>37022</v>
      </c>
      <c r="Q11561" s="190">
        <v>13.55</v>
      </c>
      <c r="R11561" s="190">
        <v>13.75</v>
      </c>
    </row>
    <row r="11562" spans="4:18">
      <c r="D11562" s="106">
        <v>37021</v>
      </c>
      <c r="E11562" s="190">
        <v>9.35</v>
      </c>
      <c r="F11562" s="190">
        <v>9.5</v>
      </c>
      <c r="J11562" s="106">
        <v>37021</v>
      </c>
      <c r="K11562" s="190">
        <v>26.25</v>
      </c>
      <c r="L11562" s="190">
        <v>26.75</v>
      </c>
      <c r="P11562" s="106">
        <v>37021</v>
      </c>
      <c r="Q11562" s="190">
        <v>13.7</v>
      </c>
      <c r="R11562" s="190">
        <v>13.7</v>
      </c>
    </row>
    <row r="11563" spans="4:18">
      <c r="D11563" s="106">
        <v>37020</v>
      </c>
      <c r="E11563" s="190">
        <v>9.41</v>
      </c>
      <c r="F11563" s="190">
        <v>9.4499999999999993</v>
      </c>
      <c r="J11563" s="106">
        <v>37020</v>
      </c>
      <c r="K11563" s="190">
        <v>27.4</v>
      </c>
      <c r="L11563" s="190">
        <v>26</v>
      </c>
      <c r="P11563" s="106">
        <v>37020</v>
      </c>
      <c r="Q11563" s="190">
        <v>13.8</v>
      </c>
      <c r="R11563" s="190">
        <v>13.8</v>
      </c>
    </row>
    <row r="11564" spans="4:18">
      <c r="D11564" s="106">
        <v>37019</v>
      </c>
      <c r="E11564" s="190">
        <v>9.3000000000000007</v>
      </c>
      <c r="F11564" s="190">
        <v>9.3800000000000008</v>
      </c>
      <c r="J11564" s="106">
        <v>37019</v>
      </c>
      <c r="K11564" s="190">
        <v>26.51</v>
      </c>
      <c r="L11564" s="190">
        <v>26.5</v>
      </c>
      <c r="P11564" s="106">
        <v>37019</v>
      </c>
      <c r="Q11564" s="190">
        <v>14</v>
      </c>
      <c r="R11564" s="190">
        <v>14</v>
      </c>
    </row>
    <row r="11565" spans="4:18">
      <c r="D11565" s="106">
        <v>37018</v>
      </c>
      <c r="E11565" s="190">
        <v>9.44</v>
      </c>
      <c r="F11565" s="190">
        <v>9.35</v>
      </c>
      <c r="J11565" s="106">
        <v>37018</v>
      </c>
      <c r="K11565" s="190">
        <v>25.99</v>
      </c>
      <c r="L11565" s="190">
        <v>26.51</v>
      </c>
      <c r="P11565" s="106">
        <v>37018</v>
      </c>
      <c r="Q11565" s="190">
        <v>14</v>
      </c>
      <c r="R11565" s="190">
        <v>14</v>
      </c>
    </row>
    <row r="11566" spans="4:18">
      <c r="D11566" s="106">
        <v>37015</v>
      </c>
      <c r="E11566" s="190">
        <v>9.3000000000000007</v>
      </c>
      <c r="F11566" s="190">
        <v>9.4499999999999993</v>
      </c>
      <c r="J11566" s="106">
        <v>37015</v>
      </c>
      <c r="K11566" s="190">
        <v>24.7</v>
      </c>
      <c r="L11566" s="190">
        <v>26</v>
      </c>
      <c r="P11566" s="106">
        <v>37015</v>
      </c>
      <c r="Q11566" s="190">
        <v>13.9</v>
      </c>
      <c r="R11566" s="190">
        <v>14</v>
      </c>
    </row>
    <row r="11567" spans="4:18">
      <c r="D11567" s="106">
        <v>37014</v>
      </c>
      <c r="E11567" s="190">
        <v>9.3000000000000007</v>
      </c>
      <c r="F11567" s="190">
        <v>9.5</v>
      </c>
      <c r="J11567" s="106">
        <v>37014</v>
      </c>
      <c r="K11567" s="190">
        <v>25.9</v>
      </c>
      <c r="L11567" s="190">
        <v>25.52</v>
      </c>
      <c r="P11567" s="106">
        <v>37014</v>
      </c>
      <c r="Q11567" s="190">
        <v>13.85</v>
      </c>
      <c r="R11567" s="190">
        <v>13.9</v>
      </c>
    </row>
    <row r="11568" spans="4:18">
      <c r="D11568" s="106">
        <v>37013</v>
      </c>
      <c r="E11568" s="190">
        <v>9.34</v>
      </c>
      <c r="F11568" s="190">
        <v>9.44</v>
      </c>
      <c r="J11568" s="106">
        <v>37013</v>
      </c>
      <c r="K11568" s="190">
        <v>25.87</v>
      </c>
      <c r="L11568" s="190">
        <v>25.9</v>
      </c>
      <c r="P11568" s="106">
        <v>37013</v>
      </c>
      <c r="Q11568" s="190">
        <v>13.99</v>
      </c>
      <c r="R11568" s="190">
        <v>13.85</v>
      </c>
    </row>
    <row r="11569" spans="4:18">
      <c r="D11569" s="106">
        <v>37012</v>
      </c>
      <c r="E11569" s="190">
        <v>9.4499999999999993</v>
      </c>
      <c r="F11569" s="190">
        <v>9.3800000000000008</v>
      </c>
      <c r="J11569" s="106">
        <v>37012</v>
      </c>
      <c r="K11569" s="190">
        <v>25.1</v>
      </c>
      <c r="L11569" s="190">
        <v>25.87</v>
      </c>
      <c r="P11569" s="106">
        <v>37012</v>
      </c>
      <c r="Q11569" s="190">
        <v>14</v>
      </c>
      <c r="R11569" s="190">
        <v>13.95</v>
      </c>
    </row>
    <row r="11570" spans="4:18">
      <c r="D11570" s="106">
        <v>37011</v>
      </c>
      <c r="E11570" s="190">
        <v>9.48</v>
      </c>
      <c r="F11570" s="190">
        <v>9.4600000000000009</v>
      </c>
      <c r="J11570" s="106">
        <v>37011</v>
      </c>
      <c r="K11570" s="190">
        <v>24.59</v>
      </c>
      <c r="L11570" s="190">
        <v>24.8</v>
      </c>
      <c r="P11570" s="106">
        <v>37011</v>
      </c>
      <c r="Q11570" s="190">
        <v>13.75</v>
      </c>
      <c r="R11570" s="190">
        <v>13.75</v>
      </c>
    </row>
    <row r="11571" spans="4:18">
      <c r="D11571" s="106">
        <v>37008</v>
      </c>
      <c r="E11571" s="190">
        <v>9.09</v>
      </c>
      <c r="F11571" s="190">
        <v>9.3800000000000008</v>
      </c>
      <c r="J11571" s="106">
        <v>37008</v>
      </c>
      <c r="K11571" s="190">
        <v>24.6</v>
      </c>
      <c r="L11571" s="190">
        <v>24.6</v>
      </c>
      <c r="P11571" s="106">
        <v>37008</v>
      </c>
      <c r="Q11571" s="190">
        <v>13.75</v>
      </c>
      <c r="R11571" s="190">
        <v>13.75</v>
      </c>
    </row>
    <row r="11572" spans="4:18">
      <c r="D11572" s="106">
        <v>37007</v>
      </c>
      <c r="E11572" s="190">
        <v>8.99</v>
      </c>
      <c r="F11572" s="190">
        <v>9.02</v>
      </c>
      <c r="J11572" s="106">
        <v>37007</v>
      </c>
      <c r="K11572" s="190">
        <v>24</v>
      </c>
      <c r="L11572" s="190">
        <v>24.43</v>
      </c>
      <c r="P11572" s="106">
        <v>37007</v>
      </c>
      <c r="Q11572" s="190">
        <v>13.75</v>
      </c>
      <c r="R11572" s="190">
        <v>13.75</v>
      </c>
    </row>
    <row r="11573" spans="4:18">
      <c r="D11573" s="106">
        <v>37006</v>
      </c>
      <c r="E11573" s="190">
        <v>8.61</v>
      </c>
      <c r="F11573" s="190">
        <v>9.09</v>
      </c>
      <c r="J11573" s="106">
        <v>37006</v>
      </c>
      <c r="K11573" s="190">
        <v>23.11</v>
      </c>
      <c r="L11573" s="190">
        <v>23.92</v>
      </c>
      <c r="P11573" s="106">
        <v>37006</v>
      </c>
      <c r="Q11573" s="190">
        <v>13.75</v>
      </c>
      <c r="R11573" s="190">
        <v>13.75</v>
      </c>
    </row>
    <row r="11574" spans="4:18">
      <c r="D11574" s="106">
        <v>37005</v>
      </c>
      <c r="E11574" s="190">
        <v>8.4499999999999993</v>
      </c>
      <c r="F11574" s="190">
        <v>8.5500000000000007</v>
      </c>
      <c r="J11574" s="106">
        <v>37005</v>
      </c>
      <c r="K11574" s="190">
        <v>24</v>
      </c>
      <c r="L11574" s="190">
        <v>23.35</v>
      </c>
      <c r="P11574" s="106">
        <v>37005</v>
      </c>
      <c r="Q11574" s="190">
        <v>13.85</v>
      </c>
      <c r="R11574" s="190">
        <v>13.9</v>
      </c>
    </row>
    <row r="11575" spans="4:18">
      <c r="D11575" s="106">
        <v>37004</v>
      </c>
      <c r="E11575" s="190">
        <v>8.4499999999999993</v>
      </c>
      <c r="F11575" s="190">
        <v>8.5</v>
      </c>
      <c r="J11575" s="106">
        <v>37004</v>
      </c>
      <c r="K11575" s="190">
        <v>23.12</v>
      </c>
      <c r="L11575" s="190">
        <v>23.79</v>
      </c>
      <c r="P11575" s="106">
        <v>37004</v>
      </c>
      <c r="Q11575" s="190">
        <v>13.75</v>
      </c>
      <c r="R11575" s="190">
        <v>14.05</v>
      </c>
    </row>
    <row r="11576" spans="4:18">
      <c r="D11576" s="106">
        <v>37001</v>
      </c>
      <c r="E11576" s="190">
        <v>9</v>
      </c>
      <c r="F11576" s="190">
        <v>8.5500000000000007</v>
      </c>
      <c r="J11576" s="106">
        <v>37001</v>
      </c>
      <c r="K11576" s="190">
        <v>23.24</v>
      </c>
      <c r="L11576" s="190">
        <v>23.12</v>
      </c>
      <c r="P11576" s="106">
        <v>37001</v>
      </c>
      <c r="Q11576" s="190">
        <v>13.65</v>
      </c>
      <c r="R11576" s="190">
        <v>14</v>
      </c>
    </row>
    <row r="11577" spans="4:18">
      <c r="D11577" s="106">
        <v>37000</v>
      </c>
      <c r="E11577" s="190">
        <v>9.02</v>
      </c>
      <c r="F11577" s="190">
        <v>9</v>
      </c>
      <c r="J11577" s="106">
        <v>37000</v>
      </c>
      <c r="K11577" s="190">
        <v>21.24</v>
      </c>
      <c r="L11577" s="190">
        <v>22.99</v>
      </c>
      <c r="P11577" s="106">
        <v>37000</v>
      </c>
      <c r="Q11577" s="190">
        <v>13.8</v>
      </c>
      <c r="R11577" s="190">
        <v>13.8</v>
      </c>
    </row>
    <row r="11578" spans="4:18">
      <c r="D11578" s="106">
        <v>36999</v>
      </c>
      <c r="E11578" s="190">
        <v>9.0299999999999994</v>
      </c>
      <c r="F11578" s="190">
        <v>9.02</v>
      </c>
      <c r="J11578" s="106">
        <v>36999</v>
      </c>
      <c r="K11578" s="190">
        <v>20.7</v>
      </c>
      <c r="L11578" s="190">
        <v>21.2</v>
      </c>
      <c r="P11578" s="106">
        <v>36999</v>
      </c>
      <c r="Q11578" s="190">
        <v>13.5</v>
      </c>
      <c r="R11578" s="190">
        <v>14</v>
      </c>
    </row>
    <row r="11579" spans="4:18">
      <c r="D11579" s="106">
        <v>36998</v>
      </c>
      <c r="E11579" s="190">
        <v>9</v>
      </c>
      <c r="F11579" s="190">
        <v>9</v>
      </c>
      <c r="J11579" s="106">
        <v>36998</v>
      </c>
      <c r="K11579" s="190">
        <v>20.05</v>
      </c>
      <c r="L11579" s="190">
        <v>20.05</v>
      </c>
      <c r="P11579" s="106">
        <v>36998</v>
      </c>
      <c r="Q11579" s="190">
        <v>13.5</v>
      </c>
      <c r="R11579" s="190">
        <v>13.5</v>
      </c>
    </row>
    <row r="11580" spans="4:18">
      <c r="D11580" s="106">
        <v>36997</v>
      </c>
      <c r="E11580" s="190">
        <v>9</v>
      </c>
      <c r="F11580" s="190">
        <v>8.98</v>
      </c>
      <c r="J11580" s="106">
        <v>36997</v>
      </c>
      <c r="K11580" s="190">
        <v>20.75</v>
      </c>
      <c r="L11580" s="190">
        <v>20.05</v>
      </c>
      <c r="P11580" s="106">
        <v>36997</v>
      </c>
      <c r="Q11580" s="190">
        <v>13.25</v>
      </c>
      <c r="R11580" s="190">
        <v>13.25</v>
      </c>
    </row>
    <row r="11581" spans="4:18">
      <c r="D11581" s="106">
        <v>36993</v>
      </c>
      <c r="E11581" s="190">
        <v>8.99</v>
      </c>
      <c r="F11581" s="190">
        <v>9.0299999999999994</v>
      </c>
      <c r="J11581" s="106">
        <v>36993</v>
      </c>
      <c r="K11581" s="190">
        <v>19.98</v>
      </c>
      <c r="L11581" s="190">
        <v>20.82</v>
      </c>
      <c r="P11581" s="106">
        <v>36993</v>
      </c>
      <c r="Q11581" s="190">
        <v>13.5</v>
      </c>
      <c r="R11581" s="190">
        <v>13.25</v>
      </c>
    </row>
    <row r="11582" spans="4:18">
      <c r="D11582" s="106">
        <v>36992</v>
      </c>
      <c r="E11582" s="190">
        <v>9.18</v>
      </c>
      <c r="F11582" s="190">
        <v>9.02</v>
      </c>
      <c r="J11582" s="106">
        <v>36992</v>
      </c>
      <c r="K11582" s="190">
        <v>19.75</v>
      </c>
      <c r="L11582" s="190">
        <v>20.13</v>
      </c>
      <c r="P11582" s="106">
        <v>36992</v>
      </c>
      <c r="Q11582" s="190">
        <v>13.76</v>
      </c>
      <c r="R11582" s="190">
        <v>13.76</v>
      </c>
    </row>
    <row r="11583" spans="4:18">
      <c r="D11583" s="106">
        <v>36991</v>
      </c>
      <c r="E11583" s="190">
        <v>9.1999999999999993</v>
      </c>
      <c r="F11583" s="190">
        <v>9.3000000000000007</v>
      </c>
      <c r="J11583" s="106">
        <v>36991</v>
      </c>
      <c r="K11583" s="190">
        <v>18.600000000000001</v>
      </c>
      <c r="L11583" s="190">
        <v>19.75</v>
      </c>
      <c r="P11583" s="106">
        <v>36991</v>
      </c>
      <c r="Q11583" s="190">
        <v>13.76</v>
      </c>
      <c r="R11583" s="190">
        <v>13.76</v>
      </c>
    </row>
    <row r="11584" spans="4:18">
      <c r="D11584" s="106">
        <v>36990</v>
      </c>
      <c r="E11584" s="190">
        <v>9.07</v>
      </c>
      <c r="F11584" s="190">
        <v>9.1999999999999993</v>
      </c>
      <c r="J11584" s="106">
        <v>36990</v>
      </c>
      <c r="K11584" s="190">
        <v>17.5</v>
      </c>
      <c r="L11584" s="190">
        <v>18.52</v>
      </c>
      <c r="P11584" s="106">
        <v>36990</v>
      </c>
      <c r="Q11584" s="190">
        <v>14</v>
      </c>
      <c r="R11584" s="190">
        <v>13.76</v>
      </c>
    </row>
    <row r="11585" spans="4:18">
      <c r="D11585" s="106">
        <v>36987</v>
      </c>
      <c r="E11585" s="190">
        <v>9.8593799999999998</v>
      </c>
      <c r="F11585" s="190">
        <v>9.0625</v>
      </c>
      <c r="J11585" s="106">
        <v>36987</v>
      </c>
      <c r="K11585" s="190">
        <v>18.399999999999999</v>
      </c>
      <c r="L11585" s="190">
        <v>17.32</v>
      </c>
      <c r="P11585" s="106">
        <v>36987</v>
      </c>
      <c r="Q11585" s="190">
        <v>14.1</v>
      </c>
      <c r="R11585" s="190">
        <v>14</v>
      </c>
    </row>
    <row r="11586" spans="4:18">
      <c r="D11586" s="106">
        <v>36986</v>
      </c>
      <c r="E11586" s="190">
        <v>9</v>
      </c>
      <c r="F11586" s="190">
        <v>9.8125</v>
      </c>
      <c r="J11586" s="106">
        <v>36986</v>
      </c>
      <c r="K11586" s="190">
        <v>17.510000000000002</v>
      </c>
      <c r="L11586" s="190">
        <v>18.649999999999999</v>
      </c>
      <c r="P11586" s="106">
        <v>36986</v>
      </c>
      <c r="Q11586" s="190">
        <v>14.22</v>
      </c>
      <c r="R11586" s="190">
        <v>14.22</v>
      </c>
    </row>
    <row r="11587" spans="4:18">
      <c r="D11587" s="106">
        <v>36985</v>
      </c>
      <c r="E11587" s="190">
        <v>8.59375</v>
      </c>
      <c r="F11587" s="190">
        <v>9</v>
      </c>
      <c r="J11587" s="106">
        <v>36985</v>
      </c>
      <c r="K11587" s="190">
        <v>16.5</v>
      </c>
      <c r="L11587" s="190">
        <v>17.02</v>
      </c>
      <c r="P11587" s="106">
        <v>36985</v>
      </c>
      <c r="Q11587" s="190">
        <v>13.5</v>
      </c>
      <c r="R11587" s="190">
        <v>14.22</v>
      </c>
    </row>
    <row r="11588" spans="4:18">
      <c r="D11588" s="106">
        <v>36984</v>
      </c>
      <c r="E11588" s="190">
        <v>9</v>
      </c>
      <c r="F11588" s="190">
        <v>8.875</v>
      </c>
      <c r="J11588" s="106">
        <v>36984</v>
      </c>
      <c r="K11588" s="190">
        <v>17.48</v>
      </c>
      <c r="L11588" s="190">
        <v>16.38</v>
      </c>
      <c r="P11588" s="106">
        <v>36984</v>
      </c>
      <c r="Q11588" s="190">
        <v>14.5</v>
      </c>
      <c r="R11588" s="190">
        <v>13.35</v>
      </c>
    </row>
    <row r="11589" spans="4:18">
      <c r="D11589" s="106">
        <v>36983</v>
      </c>
      <c r="E11589" s="190">
        <v>9</v>
      </c>
      <c r="F11589" s="190">
        <v>8.8125</v>
      </c>
      <c r="J11589" s="106">
        <v>36983</v>
      </c>
      <c r="K11589" s="190">
        <v>19.25</v>
      </c>
      <c r="L11589" s="190">
        <v>17.48</v>
      </c>
      <c r="P11589" s="106">
        <v>36983</v>
      </c>
      <c r="Q11589" s="190">
        <v>16.25</v>
      </c>
      <c r="R11589" s="190">
        <v>14.75</v>
      </c>
    </row>
    <row r="11590" spans="4:18">
      <c r="D11590" s="106">
        <v>36980</v>
      </c>
      <c r="E11590" s="190">
        <v>8.7656200000000002</v>
      </c>
      <c r="F11590" s="190">
        <v>9</v>
      </c>
      <c r="J11590" s="106">
        <v>36980</v>
      </c>
      <c r="K11590" s="190">
        <v>19.5</v>
      </c>
      <c r="L11590" s="190">
        <v>19.149999999999999</v>
      </c>
      <c r="P11590" s="106">
        <v>36980</v>
      </c>
      <c r="Q11590" s="190">
        <v>13.6</v>
      </c>
      <c r="R11590" s="190">
        <v>16.5</v>
      </c>
    </row>
    <row r="11591" spans="4:18">
      <c r="D11591" s="106">
        <v>36979</v>
      </c>
      <c r="E11591" s="190">
        <v>8.6875</v>
      </c>
      <c r="F11591" s="190">
        <v>8.75</v>
      </c>
      <c r="J11591" s="106">
        <v>36979</v>
      </c>
      <c r="K11591" s="190">
        <v>19.43</v>
      </c>
      <c r="L11591" s="190">
        <v>19.600000000000001</v>
      </c>
      <c r="P11591" s="106">
        <v>36979</v>
      </c>
      <c r="Q11591" s="190">
        <v>13.2</v>
      </c>
      <c r="R11591" s="190">
        <v>13.85</v>
      </c>
    </row>
    <row r="11592" spans="4:18">
      <c r="D11592" s="106">
        <v>36978</v>
      </c>
      <c r="E11592" s="190">
        <v>8.625</v>
      </c>
      <c r="F11592" s="190">
        <v>8.75</v>
      </c>
      <c r="J11592" s="106">
        <v>36978</v>
      </c>
      <c r="K11592" s="190">
        <v>19.989999999999998</v>
      </c>
      <c r="L11592" s="190">
        <v>19.18</v>
      </c>
      <c r="P11592" s="106">
        <v>36978</v>
      </c>
      <c r="Q11592" s="190">
        <v>13.7</v>
      </c>
      <c r="R11592" s="190">
        <v>13</v>
      </c>
    </row>
    <row r="11593" spans="4:18">
      <c r="D11593" s="106">
        <v>36977</v>
      </c>
      <c r="E11593" s="190">
        <v>8.46875</v>
      </c>
      <c r="F11593" s="190">
        <v>8.625</v>
      </c>
      <c r="J11593" s="106">
        <v>36977</v>
      </c>
      <c r="K11593" s="190">
        <v>19.82</v>
      </c>
      <c r="L11593" s="190">
        <v>20</v>
      </c>
      <c r="P11593" s="106">
        <v>36977</v>
      </c>
      <c r="Q11593" s="190">
        <v>12</v>
      </c>
      <c r="R11593" s="190">
        <v>14</v>
      </c>
    </row>
    <row r="11594" spans="4:18">
      <c r="D11594" s="106">
        <v>36976</v>
      </c>
      <c r="E11594" s="190">
        <v>8.5625</v>
      </c>
      <c r="F11594" s="190">
        <v>8.4375</v>
      </c>
      <c r="J11594" s="106">
        <v>36976</v>
      </c>
      <c r="K11594" s="190">
        <v>19.600000000000001</v>
      </c>
      <c r="L11594" s="190">
        <v>19.98</v>
      </c>
      <c r="P11594" s="106">
        <v>36976</v>
      </c>
      <c r="Q11594" s="190">
        <v>11.95</v>
      </c>
      <c r="R11594" s="190">
        <v>11.9</v>
      </c>
    </row>
    <row r="11595" spans="4:18">
      <c r="D11595" s="106">
        <v>36973</v>
      </c>
      <c r="E11595" s="190">
        <v>8.375</v>
      </c>
      <c r="F11595" s="190">
        <v>8.5625</v>
      </c>
      <c r="J11595" s="106">
        <v>36973</v>
      </c>
      <c r="K11595" s="190">
        <v>19</v>
      </c>
      <c r="L11595" s="190">
        <v>19.43</v>
      </c>
      <c r="P11595" s="106">
        <v>36973</v>
      </c>
      <c r="Q11595" s="190">
        <v>11.7</v>
      </c>
      <c r="R11595" s="190">
        <v>11.7</v>
      </c>
    </row>
    <row r="11596" spans="4:18">
      <c r="D11596" s="106">
        <v>36972</v>
      </c>
      <c r="E11596" s="190">
        <v>7.7031200000000002</v>
      </c>
      <c r="F11596" s="190">
        <v>8.4375</v>
      </c>
      <c r="J11596" s="106">
        <v>36972</v>
      </c>
      <c r="K11596" s="190">
        <v>18.510000000000002</v>
      </c>
      <c r="L11596" s="190">
        <v>18.87</v>
      </c>
      <c r="P11596" s="106">
        <v>36972</v>
      </c>
      <c r="Q11596" s="190">
        <v>11.1</v>
      </c>
      <c r="R11596" s="190">
        <v>11.5</v>
      </c>
    </row>
    <row r="11597" spans="4:18">
      <c r="D11597" s="106">
        <v>36971</v>
      </c>
      <c r="E11597" s="190">
        <v>7.75</v>
      </c>
      <c r="F11597" s="190">
        <v>7.6406200000000002</v>
      </c>
      <c r="J11597" s="106">
        <v>36971</v>
      </c>
      <c r="K11597" s="190">
        <v>19.59</v>
      </c>
      <c r="L11597" s="190">
        <v>18.82</v>
      </c>
      <c r="P11597" s="106">
        <v>36971</v>
      </c>
      <c r="Q11597" s="190">
        <v>11.1</v>
      </c>
      <c r="R11597" s="190">
        <v>11.01</v>
      </c>
    </row>
    <row r="11598" spans="4:18">
      <c r="D11598" s="106">
        <v>36970</v>
      </c>
      <c r="E11598" s="190">
        <v>7.875</v>
      </c>
      <c r="F11598" s="190">
        <v>7.8125</v>
      </c>
      <c r="J11598" s="106">
        <v>36970</v>
      </c>
      <c r="K11598" s="190">
        <v>20.9</v>
      </c>
      <c r="L11598" s="190">
        <v>19.59</v>
      </c>
      <c r="P11598" s="106">
        <v>36970</v>
      </c>
      <c r="Q11598" s="190">
        <v>11</v>
      </c>
      <c r="R11598" s="190">
        <v>11.07</v>
      </c>
    </row>
    <row r="11599" spans="4:18">
      <c r="D11599" s="106">
        <v>36969</v>
      </c>
      <c r="E11599" s="190">
        <v>7.9375</v>
      </c>
      <c r="F11599" s="190">
        <v>7.9375</v>
      </c>
      <c r="J11599" s="106">
        <v>36969</v>
      </c>
      <c r="K11599" s="190">
        <v>20.6</v>
      </c>
      <c r="L11599" s="190">
        <v>20.8</v>
      </c>
      <c r="P11599" s="106">
        <v>36969</v>
      </c>
      <c r="Q11599" s="190">
        <v>11.11</v>
      </c>
      <c r="R11599" s="190">
        <v>11.11</v>
      </c>
    </row>
    <row r="11600" spans="4:18">
      <c r="D11600" s="106">
        <v>36966</v>
      </c>
      <c r="E11600" s="190">
        <v>8.28125</v>
      </c>
      <c r="F11600" s="190">
        <v>7.8125</v>
      </c>
      <c r="J11600" s="106">
        <v>36966</v>
      </c>
      <c r="K11600" s="190">
        <v>20.9</v>
      </c>
      <c r="L11600" s="190">
        <v>20.69</v>
      </c>
      <c r="P11600" s="106">
        <v>36966</v>
      </c>
      <c r="Q11600" s="190">
        <v>11.1</v>
      </c>
      <c r="R11600" s="190">
        <v>11.11</v>
      </c>
    </row>
    <row r="11601" spans="4:18">
      <c r="D11601" s="106">
        <v>36965</v>
      </c>
      <c r="E11601" s="190">
        <v>8</v>
      </c>
      <c r="F11601" s="190">
        <v>8.125</v>
      </c>
      <c r="J11601" s="106">
        <v>36965</v>
      </c>
      <c r="K11601" s="190">
        <v>21.5</v>
      </c>
      <c r="L11601" s="190">
        <v>21</v>
      </c>
      <c r="P11601" s="106">
        <v>36965</v>
      </c>
      <c r="Q11601" s="190">
        <v>11.6</v>
      </c>
      <c r="R11601" s="190">
        <v>11.25</v>
      </c>
    </row>
    <row r="11602" spans="4:18">
      <c r="D11602" s="106">
        <v>36964</v>
      </c>
      <c r="E11602" s="190">
        <v>7.84375</v>
      </c>
      <c r="F11602" s="190">
        <v>8.0625</v>
      </c>
      <c r="J11602" s="106">
        <v>36964</v>
      </c>
      <c r="K11602" s="190">
        <v>21.25</v>
      </c>
      <c r="L11602" s="190">
        <v>20.8</v>
      </c>
      <c r="P11602" s="106">
        <v>36964</v>
      </c>
      <c r="Q11602" s="190">
        <v>11.8</v>
      </c>
      <c r="R11602" s="190">
        <v>11.8</v>
      </c>
    </row>
    <row r="11603" spans="4:18">
      <c r="D11603" s="106">
        <v>36963</v>
      </c>
      <c r="E11603" s="190">
        <v>7.875</v>
      </c>
      <c r="F11603" s="190">
        <v>8.0625</v>
      </c>
      <c r="J11603" s="106">
        <v>36963</v>
      </c>
      <c r="K11603" s="190">
        <v>21.83</v>
      </c>
      <c r="L11603" s="190">
        <v>21.25</v>
      </c>
      <c r="P11603" s="106">
        <v>36963</v>
      </c>
      <c r="Q11603" s="190">
        <v>12</v>
      </c>
      <c r="R11603" s="190">
        <v>11.8</v>
      </c>
    </row>
    <row r="11604" spans="4:18">
      <c r="D11604" s="106">
        <v>36962</v>
      </c>
      <c r="E11604" s="190">
        <v>8.1406200000000002</v>
      </c>
      <c r="F11604" s="190">
        <v>7.875</v>
      </c>
      <c r="J11604" s="106">
        <v>36962</v>
      </c>
      <c r="K11604" s="190">
        <v>22.99</v>
      </c>
      <c r="L11604" s="190">
        <v>21.83</v>
      </c>
      <c r="P11604" s="106">
        <v>36962</v>
      </c>
      <c r="Q11604" s="190">
        <v>11.8</v>
      </c>
      <c r="R11604" s="190">
        <v>11.8</v>
      </c>
    </row>
    <row r="11605" spans="4:18">
      <c r="D11605" s="106">
        <v>36959</v>
      </c>
      <c r="E11605" s="190">
        <v>8.3125</v>
      </c>
      <c r="F11605" s="190">
        <v>8.3125</v>
      </c>
      <c r="J11605" s="106">
        <v>36959</v>
      </c>
      <c r="K11605" s="190">
        <v>24.65</v>
      </c>
      <c r="L11605" s="190">
        <v>23</v>
      </c>
      <c r="P11605" s="106">
        <v>36959</v>
      </c>
      <c r="Q11605" s="190">
        <v>11.85</v>
      </c>
      <c r="R11605" s="190">
        <v>11.8</v>
      </c>
    </row>
    <row r="11606" spans="4:18">
      <c r="D11606" s="106">
        <v>36958</v>
      </c>
      <c r="E11606" s="190">
        <v>8.125</v>
      </c>
      <c r="F11606" s="190">
        <v>8.4375</v>
      </c>
      <c r="J11606" s="106">
        <v>36958</v>
      </c>
      <c r="K11606" s="190">
        <v>24.8</v>
      </c>
      <c r="L11606" s="190">
        <v>24.6</v>
      </c>
      <c r="P11606" s="106">
        <v>36958</v>
      </c>
      <c r="Q11606" s="190">
        <v>12.1</v>
      </c>
      <c r="R11606" s="190">
        <v>12</v>
      </c>
    </row>
    <row r="11607" spans="4:18">
      <c r="D11607" s="106">
        <v>36957</v>
      </c>
      <c r="E11607" s="190">
        <v>8.0625</v>
      </c>
      <c r="F11607" s="190">
        <v>8.3125</v>
      </c>
      <c r="J11607" s="106">
        <v>36957</v>
      </c>
      <c r="K11607" s="190">
        <v>24.57</v>
      </c>
      <c r="L11607" s="190">
        <v>24.83</v>
      </c>
      <c r="P11607" s="106">
        <v>36957</v>
      </c>
      <c r="Q11607" s="190">
        <v>11.3</v>
      </c>
      <c r="R11607" s="190">
        <v>12.05</v>
      </c>
    </row>
    <row r="11608" spans="4:18">
      <c r="D11608" s="106">
        <v>36956</v>
      </c>
      <c r="E11608" s="190">
        <v>8.125</v>
      </c>
      <c r="F11608" s="190">
        <v>8.125</v>
      </c>
      <c r="J11608" s="106">
        <v>36956</v>
      </c>
      <c r="K11608" s="190">
        <v>23.85</v>
      </c>
      <c r="L11608" s="190">
        <v>24.57</v>
      </c>
      <c r="P11608" s="106">
        <v>36956</v>
      </c>
      <c r="Q11608" s="190">
        <v>11.3</v>
      </c>
      <c r="R11608" s="190">
        <v>11.3</v>
      </c>
    </row>
    <row r="11609" spans="4:18">
      <c r="D11609" s="106">
        <v>36955</v>
      </c>
      <c r="E11609" s="190">
        <v>7.96875</v>
      </c>
      <c r="F11609" s="190">
        <v>8.0625</v>
      </c>
      <c r="J11609" s="106">
        <v>36955</v>
      </c>
      <c r="K11609" s="190">
        <v>23.34</v>
      </c>
      <c r="L11609" s="190">
        <v>23.57</v>
      </c>
      <c r="P11609" s="106">
        <v>36955</v>
      </c>
      <c r="Q11609" s="190">
        <v>11.15</v>
      </c>
      <c r="R11609" s="190">
        <v>11.1</v>
      </c>
    </row>
    <row r="11610" spans="4:18">
      <c r="D11610" s="106">
        <v>36952</v>
      </c>
      <c r="E11610" s="190">
        <v>7.875</v>
      </c>
      <c r="F11610" s="190">
        <v>7.96875</v>
      </c>
      <c r="J11610" s="106">
        <v>36952</v>
      </c>
      <c r="K11610" s="190">
        <v>23.29</v>
      </c>
      <c r="L11610" s="190">
        <v>23.24</v>
      </c>
      <c r="P11610" s="106">
        <v>36952</v>
      </c>
      <c r="Q11610" s="190">
        <v>11.2</v>
      </c>
      <c r="R11610" s="190">
        <v>11.28</v>
      </c>
    </row>
    <row r="11611" spans="4:18">
      <c r="D11611" s="106">
        <v>36951</v>
      </c>
      <c r="E11611" s="190">
        <v>8</v>
      </c>
      <c r="F11611" s="190">
        <v>7.90625</v>
      </c>
      <c r="J11611" s="106">
        <v>36951</v>
      </c>
      <c r="K11611" s="190">
        <v>23.4</v>
      </c>
      <c r="L11611" s="190">
        <v>23.39</v>
      </c>
      <c r="P11611" s="106">
        <v>36951</v>
      </c>
      <c r="Q11611" s="190">
        <v>11.01</v>
      </c>
      <c r="R11611" s="190">
        <v>10.9</v>
      </c>
    </row>
    <row r="11612" spans="4:18">
      <c r="D11612" s="106">
        <v>36950</v>
      </c>
      <c r="E11612" s="190">
        <v>8.0625</v>
      </c>
      <c r="F11612" s="190">
        <v>8.0625</v>
      </c>
      <c r="J11612" s="106">
        <v>36950</v>
      </c>
      <c r="K11612" s="190">
        <v>23.93</v>
      </c>
      <c r="L11612" s="190">
        <v>23.52</v>
      </c>
      <c r="P11612" s="106">
        <v>36950</v>
      </c>
      <c r="Q11612" s="190">
        <v>11.01</v>
      </c>
      <c r="R11612" s="190">
        <v>11.01</v>
      </c>
    </row>
    <row r="11613" spans="4:18">
      <c r="D11613" s="106">
        <v>36949</v>
      </c>
      <c r="E11613" s="190">
        <v>8.25</v>
      </c>
      <c r="F11613" s="190">
        <v>8.125</v>
      </c>
      <c r="J11613" s="106">
        <v>36949</v>
      </c>
      <c r="K11613" s="190">
        <v>24.88</v>
      </c>
      <c r="L11613" s="190">
        <v>23.83</v>
      </c>
      <c r="P11613" s="106">
        <v>36949</v>
      </c>
      <c r="Q11613" s="190">
        <v>11.25</v>
      </c>
      <c r="R11613" s="190">
        <v>11.01</v>
      </c>
    </row>
    <row r="11614" spans="4:18">
      <c r="D11614" s="106">
        <v>36948</v>
      </c>
      <c r="E11614" s="190">
        <v>8.03125</v>
      </c>
      <c r="F11614" s="190">
        <v>8.28125</v>
      </c>
      <c r="J11614" s="106">
        <v>36948</v>
      </c>
      <c r="K11614" s="190">
        <v>23.11</v>
      </c>
      <c r="L11614" s="190">
        <v>25.02</v>
      </c>
      <c r="P11614" s="106">
        <v>36948</v>
      </c>
      <c r="Q11614" s="190">
        <v>11</v>
      </c>
      <c r="R11614" s="190">
        <v>11</v>
      </c>
    </row>
    <row r="11615" spans="4:18">
      <c r="D11615" s="106">
        <v>36945</v>
      </c>
      <c r="E11615" s="190">
        <v>7.9375</v>
      </c>
      <c r="F11615" s="190">
        <v>8.0625</v>
      </c>
      <c r="J11615" s="106">
        <v>36945</v>
      </c>
      <c r="K11615" s="190">
        <v>23.1</v>
      </c>
      <c r="L11615" s="190">
        <v>23.11</v>
      </c>
      <c r="P11615" s="106">
        <v>36945</v>
      </c>
      <c r="Q11615" s="190">
        <v>11.1</v>
      </c>
      <c r="R11615" s="190">
        <v>10.8</v>
      </c>
    </row>
    <row r="11616" spans="4:18">
      <c r="D11616" s="106">
        <v>36944</v>
      </c>
      <c r="E11616" s="190">
        <v>7.9375</v>
      </c>
      <c r="F11616" s="190">
        <v>8</v>
      </c>
      <c r="J11616" s="106">
        <v>36944</v>
      </c>
      <c r="K11616" s="190">
        <v>22.81</v>
      </c>
      <c r="L11616" s="190">
        <v>23.12</v>
      </c>
      <c r="P11616" s="106">
        <v>36944</v>
      </c>
      <c r="Q11616" s="190">
        <v>11.01</v>
      </c>
      <c r="R11616" s="190">
        <v>11.22</v>
      </c>
    </row>
    <row r="11617" spans="4:18">
      <c r="D11617" s="106">
        <v>36943</v>
      </c>
      <c r="E11617" s="190">
        <v>8</v>
      </c>
      <c r="F11617" s="190">
        <v>8.0625</v>
      </c>
      <c r="J11617" s="106">
        <v>36943</v>
      </c>
      <c r="K11617" s="190">
        <v>22.73</v>
      </c>
      <c r="L11617" s="190">
        <v>22.81</v>
      </c>
      <c r="P11617" s="106">
        <v>36943</v>
      </c>
      <c r="Q11617" s="190">
        <v>11.27</v>
      </c>
      <c r="R11617" s="190">
        <v>11.25</v>
      </c>
    </row>
    <row r="11618" spans="4:18">
      <c r="D11618" s="106">
        <v>36942</v>
      </c>
      <c r="E11618" s="190">
        <v>7.9375</v>
      </c>
      <c r="F11618" s="190">
        <v>8</v>
      </c>
      <c r="J11618" s="106">
        <v>36942</v>
      </c>
      <c r="K11618" s="190">
        <v>22.5</v>
      </c>
      <c r="L11618" s="190">
        <v>22.93</v>
      </c>
      <c r="P11618" s="106">
        <v>36942</v>
      </c>
      <c r="Q11618" s="190">
        <v>11.38</v>
      </c>
      <c r="R11618" s="190">
        <v>11.35</v>
      </c>
    </row>
    <row r="11619" spans="4:18">
      <c r="D11619" s="106">
        <v>36938</v>
      </c>
      <c r="E11619" s="190">
        <v>8.125</v>
      </c>
      <c r="F11619" s="190">
        <v>8.0625</v>
      </c>
      <c r="J11619" s="106">
        <v>36938</v>
      </c>
      <c r="K11619" s="190">
        <v>23.45</v>
      </c>
      <c r="L11619" s="190">
        <v>22.5</v>
      </c>
      <c r="P11619" s="106">
        <v>36938</v>
      </c>
      <c r="Q11619" s="190">
        <v>11.25</v>
      </c>
      <c r="R11619" s="190">
        <v>11.15</v>
      </c>
    </row>
    <row r="11620" spans="4:18">
      <c r="D11620" s="106">
        <v>36937</v>
      </c>
      <c r="E11620" s="190">
        <v>7.9375</v>
      </c>
      <c r="F11620" s="190">
        <v>8.1875</v>
      </c>
      <c r="J11620" s="106">
        <v>36937</v>
      </c>
      <c r="K11620" s="190">
        <v>23.26</v>
      </c>
      <c r="L11620" s="190">
        <v>24</v>
      </c>
      <c r="P11620" s="106">
        <v>36937</v>
      </c>
      <c r="Q11620" s="190">
        <v>11.29</v>
      </c>
      <c r="R11620" s="190">
        <v>11.3</v>
      </c>
    </row>
    <row r="11621" spans="4:18">
      <c r="D11621" s="106">
        <v>36936</v>
      </c>
      <c r="E11621" s="190">
        <v>7.9375</v>
      </c>
      <c r="F11621" s="190">
        <v>8</v>
      </c>
      <c r="J11621" s="106">
        <v>36936</v>
      </c>
      <c r="K11621" s="190">
        <v>23.27</v>
      </c>
      <c r="L11621" s="190">
        <v>23.02</v>
      </c>
      <c r="P11621" s="106">
        <v>36936</v>
      </c>
      <c r="Q11621" s="190">
        <v>11.2</v>
      </c>
      <c r="R11621" s="190">
        <v>11.2</v>
      </c>
    </row>
    <row r="11622" spans="4:18">
      <c r="D11622" s="106">
        <v>36935</v>
      </c>
      <c r="E11622" s="190">
        <v>7.9375</v>
      </c>
      <c r="F11622" s="190">
        <v>8</v>
      </c>
      <c r="J11622" s="106">
        <v>36935</v>
      </c>
      <c r="K11622" s="190">
        <v>23.65</v>
      </c>
      <c r="L11622" s="190">
        <v>23.5</v>
      </c>
      <c r="P11622" s="106">
        <v>36935</v>
      </c>
      <c r="Q11622" s="190">
        <v>11.35</v>
      </c>
      <c r="R11622" s="190">
        <v>11.2</v>
      </c>
    </row>
    <row r="11623" spans="4:18">
      <c r="D11623" s="106">
        <v>36934</v>
      </c>
      <c r="E11623" s="190">
        <v>7.625</v>
      </c>
      <c r="F11623" s="190">
        <v>8.125</v>
      </c>
      <c r="J11623" s="106">
        <v>36934</v>
      </c>
      <c r="K11623" s="190">
        <v>23.2</v>
      </c>
      <c r="L11623" s="190">
        <v>23.64</v>
      </c>
      <c r="P11623" s="106">
        <v>36934</v>
      </c>
      <c r="Q11623" s="190">
        <v>10.9</v>
      </c>
      <c r="R11623" s="190">
        <v>11.25</v>
      </c>
    </row>
    <row r="11624" spans="4:18">
      <c r="D11624" s="106">
        <v>36931</v>
      </c>
      <c r="E11624" s="190">
        <v>7.5781200000000002</v>
      </c>
      <c r="F11624" s="190">
        <v>7.75</v>
      </c>
      <c r="J11624" s="106">
        <v>36931</v>
      </c>
      <c r="K11624" s="190">
        <v>23.63</v>
      </c>
      <c r="L11624" s="190">
        <v>23.45</v>
      </c>
      <c r="P11624" s="106">
        <v>36931</v>
      </c>
      <c r="Q11624" s="190">
        <v>10.75</v>
      </c>
      <c r="R11624" s="190">
        <v>10.75</v>
      </c>
    </row>
    <row r="11625" spans="4:18">
      <c r="D11625" s="106">
        <v>36930</v>
      </c>
      <c r="E11625" s="190">
        <v>7.9375</v>
      </c>
      <c r="F11625" s="190">
        <v>8</v>
      </c>
      <c r="J11625" s="106">
        <v>36930</v>
      </c>
      <c r="K11625" s="190">
        <v>23.39</v>
      </c>
      <c r="L11625" s="190">
        <v>23.63</v>
      </c>
      <c r="P11625" s="106">
        <v>36930</v>
      </c>
      <c r="Q11625" s="190">
        <v>11</v>
      </c>
      <c r="R11625" s="190">
        <v>11</v>
      </c>
    </row>
    <row r="11626" spans="4:18">
      <c r="D11626" s="106">
        <v>36929</v>
      </c>
      <c r="E11626" s="190">
        <v>7.875</v>
      </c>
      <c r="F11626" s="190">
        <v>7.875</v>
      </c>
      <c r="J11626" s="106">
        <v>36929</v>
      </c>
      <c r="K11626" s="190">
        <v>24.5</v>
      </c>
      <c r="L11626" s="190">
        <v>23.39</v>
      </c>
      <c r="P11626" s="106">
        <v>36929</v>
      </c>
      <c r="Q11626" s="190">
        <v>11.15</v>
      </c>
      <c r="R11626" s="190">
        <v>11</v>
      </c>
    </row>
    <row r="11627" spans="4:18">
      <c r="D11627" s="106">
        <v>36928</v>
      </c>
      <c r="E11627" s="190">
        <v>7.5625</v>
      </c>
      <c r="F11627" s="190">
        <v>7.90625</v>
      </c>
      <c r="J11627" s="106">
        <v>36928</v>
      </c>
      <c r="K11627" s="190">
        <v>25.24</v>
      </c>
      <c r="L11627" s="190">
        <v>24.5</v>
      </c>
      <c r="P11627" s="106">
        <v>36928</v>
      </c>
      <c r="Q11627" s="190">
        <v>11</v>
      </c>
      <c r="R11627" s="190">
        <v>11.05</v>
      </c>
    </row>
    <row r="11628" spans="4:18">
      <c r="D11628" s="106">
        <v>36927</v>
      </c>
      <c r="E11628" s="190">
        <v>7.625</v>
      </c>
      <c r="F11628" s="190">
        <v>7.6875</v>
      </c>
      <c r="J11628" s="106">
        <v>36927</v>
      </c>
      <c r="K11628" s="190">
        <v>25.75</v>
      </c>
      <c r="L11628" s="190">
        <v>25.24</v>
      </c>
      <c r="P11628" s="106">
        <v>36927</v>
      </c>
      <c r="Q11628" s="190">
        <v>11.05</v>
      </c>
      <c r="R11628" s="190">
        <v>11</v>
      </c>
    </row>
    <row r="11629" spans="4:18">
      <c r="D11629" s="106">
        <v>36924</v>
      </c>
      <c r="E11629" s="190">
        <v>7.4531200000000002</v>
      </c>
      <c r="F11629" s="190">
        <v>7.4375</v>
      </c>
      <c r="J11629" s="106">
        <v>36924</v>
      </c>
      <c r="K11629" s="190">
        <v>27.21</v>
      </c>
      <c r="L11629" s="190">
        <v>25.5</v>
      </c>
      <c r="P11629" s="106">
        <v>36924</v>
      </c>
      <c r="Q11629" s="190">
        <v>11.25</v>
      </c>
      <c r="R11629" s="190">
        <v>11.25</v>
      </c>
    </row>
    <row r="11630" spans="4:18">
      <c r="D11630" s="106">
        <v>36923</v>
      </c>
      <c r="E11630" s="190">
        <v>7.3125</v>
      </c>
      <c r="F11630" s="190">
        <v>7.5</v>
      </c>
      <c r="J11630" s="106">
        <v>36923</v>
      </c>
      <c r="K11630" s="190">
        <v>28.08</v>
      </c>
      <c r="L11630" s="190">
        <v>27.17</v>
      </c>
      <c r="P11630" s="106">
        <v>36923</v>
      </c>
      <c r="Q11630" s="190">
        <v>11.01</v>
      </c>
      <c r="R11630" s="190">
        <v>11.25</v>
      </c>
    </row>
    <row r="11631" spans="4:18">
      <c r="D11631" s="106">
        <v>36922</v>
      </c>
      <c r="E11631" s="190">
        <v>7.3125</v>
      </c>
      <c r="F11631" s="190">
        <v>7.375</v>
      </c>
      <c r="J11631" s="106">
        <v>36922</v>
      </c>
      <c r="K11631" s="190">
        <v>28.13</v>
      </c>
      <c r="L11631" s="190">
        <v>28.08</v>
      </c>
      <c r="P11631" s="106">
        <v>36922</v>
      </c>
      <c r="Q11631" s="190">
        <v>11.05</v>
      </c>
      <c r="R11631" s="190">
        <v>11.05</v>
      </c>
    </row>
    <row r="11632" spans="4:18">
      <c r="D11632" s="106">
        <v>36921</v>
      </c>
      <c r="E11632" s="190">
        <v>7.5</v>
      </c>
      <c r="F11632" s="190">
        <v>7.3125</v>
      </c>
      <c r="J11632" s="106">
        <v>36921</v>
      </c>
      <c r="K11632" s="190">
        <v>27.81</v>
      </c>
      <c r="L11632" s="190">
        <v>28.11</v>
      </c>
      <c r="P11632" s="106">
        <v>36921</v>
      </c>
      <c r="Q11632" s="190">
        <v>11.25</v>
      </c>
      <c r="R11632" s="190">
        <v>11.05</v>
      </c>
    </row>
    <row r="11633" spans="4:18">
      <c r="D11633" s="106">
        <v>36920</v>
      </c>
      <c r="E11633" s="190">
        <v>7.46875</v>
      </c>
      <c r="F11633" s="190">
        <v>7.5</v>
      </c>
      <c r="J11633" s="106">
        <v>36920</v>
      </c>
      <c r="K11633" s="190">
        <v>27</v>
      </c>
      <c r="L11633" s="190">
        <v>27.81</v>
      </c>
      <c r="P11633" s="106">
        <v>36920</v>
      </c>
      <c r="Q11633" s="190">
        <v>11.05</v>
      </c>
      <c r="R11633" s="190">
        <v>11.05</v>
      </c>
    </row>
    <row r="11634" spans="4:18">
      <c r="D11634" s="106">
        <v>36917</v>
      </c>
      <c r="E11634" s="190">
        <v>7.125</v>
      </c>
      <c r="F11634" s="190">
        <v>7.34375</v>
      </c>
      <c r="J11634" s="106">
        <v>36917</v>
      </c>
      <c r="K11634" s="190">
        <v>27.4375</v>
      </c>
      <c r="L11634" s="190">
        <v>27.125</v>
      </c>
      <c r="P11634" s="106">
        <v>36917</v>
      </c>
      <c r="Q11634" s="190">
        <v>11.25</v>
      </c>
      <c r="R11634" s="190">
        <v>11.25</v>
      </c>
    </row>
    <row r="11635" spans="4:18">
      <c r="D11635" s="106">
        <v>36916</v>
      </c>
      <c r="E11635" s="190">
        <v>7.4375</v>
      </c>
      <c r="F11635" s="190">
        <v>7.125</v>
      </c>
      <c r="J11635" s="106">
        <v>36916</v>
      </c>
      <c r="K11635" s="190">
        <v>27.875</v>
      </c>
      <c r="L11635" s="190">
        <v>27.6875</v>
      </c>
      <c r="P11635" s="106">
        <v>36916</v>
      </c>
      <c r="Q11635" s="190">
        <v>11</v>
      </c>
      <c r="R11635" s="190">
        <v>11.0625</v>
      </c>
    </row>
    <row r="11636" spans="4:18">
      <c r="D11636" s="106">
        <v>36915</v>
      </c>
      <c r="E11636" s="190">
        <v>7.75</v>
      </c>
      <c r="F11636" s="190">
        <v>7.25</v>
      </c>
      <c r="J11636" s="106">
        <v>36915</v>
      </c>
      <c r="K11636" s="190">
        <v>28.75</v>
      </c>
      <c r="L11636" s="190">
        <v>28.0625</v>
      </c>
      <c r="P11636" s="106">
        <v>36915</v>
      </c>
      <c r="Q11636" s="190">
        <v>11.125</v>
      </c>
      <c r="R11636" s="190">
        <v>11.125</v>
      </c>
    </row>
    <row r="11637" spans="4:18">
      <c r="D11637" s="106">
        <v>36914</v>
      </c>
      <c r="E11637" s="190">
        <v>6.90625</v>
      </c>
      <c r="F11637" s="190">
        <v>7.75</v>
      </c>
      <c r="J11637" s="106">
        <v>36914</v>
      </c>
      <c r="K11637" s="190">
        <v>28.4375</v>
      </c>
      <c r="L11637" s="190">
        <v>28.75</v>
      </c>
      <c r="P11637" s="106">
        <v>36914</v>
      </c>
      <c r="Q11637" s="190">
        <v>11.25</v>
      </c>
      <c r="R11637" s="190">
        <v>11.125</v>
      </c>
    </row>
    <row r="11638" spans="4:18">
      <c r="D11638" s="106">
        <v>36913</v>
      </c>
      <c r="E11638" s="190">
        <v>6.4375</v>
      </c>
      <c r="F11638" s="190">
        <v>6.9375</v>
      </c>
      <c r="J11638" s="106">
        <v>36913</v>
      </c>
      <c r="K11638" s="190">
        <v>28.25</v>
      </c>
      <c r="L11638" s="190">
        <v>28.5625</v>
      </c>
      <c r="P11638" s="106">
        <v>36913</v>
      </c>
      <c r="Q11638" s="190">
        <v>11.375</v>
      </c>
      <c r="R11638" s="190">
        <v>11.25</v>
      </c>
    </row>
    <row r="11639" spans="4:18">
      <c r="D11639" s="106">
        <v>36910</v>
      </c>
      <c r="E11639" s="190">
        <v>7.125</v>
      </c>
      <c r="F11639" s="190">
        <v>6.875</v>
      </c>
      <c r="J11639" s="106">
        <v>36910</v>
      </c>
      <c r="K11639" s="190">
        <v>28.375</v>
      </c>
      <c r="L11639" s="190">
        <v>28.5</v>
      </c>
      <c r="P11639" s="106">
        <v>36910</v>
      </c>
      <c r="Q11639" s="190">
        <v>11.375</v>
      </c>
      <c r="R11639" s="190">
        <v>11.375</v>
      </c>
    </row>
    <row r="11640" spans="4:18">
      <c r="D11640" s="106">
        <v>36909</v>
      </c>
      <c r="E11640" s="190">
        <v>6.8906200000000002</v>
      </c>
      <c r="F11640" s="190">
        <v>7.25</v>
      </c>
      <c r="J11640" s="106">
        <v>36909</v>
      </c>
      <c r="K11640" s="190">
        <v>27.875</v>
      </c>
      <c r="L11640" s="190">
        <v>28.375</v>
      </c>
      <c r="P11640" s="106">
        <v>36909</v>
      </c>
      <c r="Q11640" s="190">
        <v>11.375</v>
      </c>
      <c r="R11640" s="190">
        <v>11.375</v>
      </c>
    </row>
    <row r="11641" spans="4:18">
      <c r="D11641" s="106">
        <v>36908</v>
      </c>
      <c r="E11641" s="190">
        <v>6.8125</v>
      </c>
      <c r="F11641" s="190">
        <v>6.875</v>
      </c>
      <c r="J11641" s="106">
        <v>36908</v>
      </c>
      <c r="K11641" s="190">
        <v>27.3125</v>
      </c>
      <c r="L11641" s="190">
        <v>27.75</v>
      </c>
      <c r="P11641" s="106">
        <v>36908</v>
      </c>
      <c r="Q11641" s="190">
        <v>11.25</v>
      </c>
      <c r="R11641" s="190">
        <v>11.375</v>
      </c>
    </row>
    <row r="11642" spans="4:18">
      <c r="D11642" s="106">
        <v>36907</v>
      </c>
      <c r="E11642" s="190">
        <v>7.1875</v>
      </c>
      <c r="F11642" s="190">
        <v>6.8125</v>
      </c>
      <c r="J11642" s="106">
        <v>36907</v>
      </c>
      <c r="K11642" s="190">
        <v>27.5625</v>
      </c>
      <c r="L11642" s="190">
        <v>27.0625</v>
      </c>
      <c r="P11642" s="106">
        <v>36907</v>
      </c>
      <c r="Q11642" s="190">
        <v>11.125</v>
      </c>
      <c r="R11642" s="190">
        <v>11.375</v>
      </c>
    </row>
    <row r="11643" spans="4:18">
      <c r="D11643" s="106">
        <v>36903</v>
      </c>
      <c r="E11643" s="190">
        <v>7.0625</v>
      </c>
      <c r="F11643" s="190">
        <v>7.0625</v>
      </c>
      <c r="J11643" s="106">
        <v>36903</v>
      </c>
      <c r="K11643" s="190">
        <v>27.1875</v>
      </c>
      <c r="L11643" s="190">
        <v>27.5625</v>
      </c>
      <c r="P11643" s="106">
        <v>36903</v>
      </c>
      <c r="Q11643" s="190">
        <v>11</v>
      </c>
      <c r="R11643" s="190">
        <v>11</v>
      </c>
    </row>
    <row r="11644" spans="4:18">
      <c r="D11644" s="106">
        <v>36902</v>
      </c>
      <c r="E11644" s="190">
        <v>7</v>
      </c>
      <c r="F11644" s="190">
        <v>7.1875</v>
      </c>
      <c r="J11644" s="106">
        <v>36902</v>
      </c>
      <c r="K11644" s="190">
        <v>26.3125</v>
      </c>
      <c r="L11644" s="190">
        <v>27.1875</v>
      </c>
      <c r="P11644" s="106">
        <v>36902</v>
      </c>
      <c r="Q11644" s="190">
        <v>10.5</v>
      </c>
      <c r="R11644" s="190">
        <v>11.25</v>
      </c>
    </row>
    <row r="11645" spans="4:18">
      <c r="D11645" s="106">
        <v>36901</v>
      </c>
      <c r="E11645" s="190">
        <v>6.75</v>
      </c>
      <c r="F11645" s="190">
        <v>6.96875</v>
      </c>
      <c r="J11645" s="106">
        <v>36901</v>
      </c>
      <c r="K11645" s="190">
        <v>24.875</v>
      </c>
      <c r="L11645" s="190">
        <v>26.3125</v>
      </c>
      <c r="P11645" s="106">
        <v>36901</v>
      </c>
      <c r="Q11645" s="190">
        <v>10.75</v>
      </c>
      <c r="R11645" s="190">
        <v>10.5</v>
      </c>
    </row>
    <row r="11646" spans="4:18">
      <c r="D11646" s="106">
        <v>36900</v>
      </c>
      <c r="E11646" s="190">
        <v>6.4843799999999998</v>
      </c>
      <c r="F11646" s="190">
        <v>6.625</v>
      </c>
      <c r="J11646" s="106">
        <v>36900</v>
      </c>
      <c r="K11646" s="190">
        <v>23.875</v>
      </c>
      <c r="L11646" s="190">
        <v>24.375</v>
      </c>
      <c r="P11646" s="106">
        <v>36900</v>
      </c>
      <c r="Q11646" s="190">
        <v>10.5625</v>
      </c>
      <c r="R11646" s="190">
        <v>10.5625</v>
      </c>
    </row>
    <row r="11647" spans="4:18">
      <c r="D11647" s="106">
        <v>36899</v>
      </c>
      <c r="E11647" s="190">
        <v>6.375</v>
      </c>
      <c r="F11647" s="190">
        <v>6.375</v>
      </c>
      <c r="J11647" s="106">
        <v>36899</v>
      </c>
      <c r="K11647" s="190">
        <v>25</v>
      </c>
      <c r="L11647" s="190">
        <v>23.875</v>
      </c>
      <c r="P11647" s="106">
        <v>36899</v>
      </c>
      <c r="Q11647" s="190">
        <v>10.625</v>
      </c>
      <c r="R11647" s="190">
        <v>10.5625</v>
      </c>
    </row>
    <row r="11648" spans="4:18">
      <c r="D11648" s="106">
        <v>36896</v>
      </c>
      <c r="E11648" s="190">
        <v>6.375</v>
      </c>
      <c r="F11648" s="190">
        <v>6.4375</v>
      </c>
      <c r="J11648" s="106">
        <v>36896</v>
      </c>
      <c r="K11648" s="190">
        <v>26.375</v>
      </c>
      <c r="L11648" s="190">
        <v>24.875</v>
      </c>
      <c r="P11648" s="106">
        <v>36896</v>
      </c>
      <c r="Q11648" s="190">
        <v>10.75</v>
      </c>
      <c r="R11648" s="190">
        <v>10.5625</v>
      </c>
    </row>
    <row r="11649" spans="4:18">
      <c r="D11649" s="106">
        <v>36895</v>
      </c>
      <c r="E11649" s="190">
        <v>6.84375</v>
      </c>
      <c r="F11649" s="190">
        <v>6.5</v>
      </c>
      <c r="J11649" s="106">
        <v>36895</v>
      </c>
      <c r="K11649" s="190">
        <v>24.5</v>
      </c>
      <c r="L11649" s="190">
        <v>26.625</v>
      </c>
      <c r="P11649" s="106">
        <v>36895</v>
      </c>
      <c r="Q11649" s="190">
        <v>10.75</v>
      </c>
      <c r="R11649" s="190">
        <v>10.75</v>
      </c>
    </row>
    <row r="11650" spans="4:18">
      <c r="D11650" s="106">
        <v>36894</v>
      </c>
      <c r="E11650" s="190">
        <v>6.1875</v>
      </c>
      <c r="F11650" s="190">
        <v>6.875</v>
      </c>
      <c r="J11650" s="106">
        <v>36894</v>
      </c>
      <c r="K11650" s="190">
        <v>22.1875</v>
      </c>
      <c r="L11650" s="190">
        <v>24.25</v>
      </c>
      <c r="P11650" s="106">
        <v>36894</v>
      </c>
      <c r="Q11650" s="190">
        <v>10.5</v>
      </c>
      <c r="R11650" s="190">
        <v>10.625</v>
      </c>
    </row>
    <row r="11651" spans="4:18">
      <c r="D11651" s="106">
        <v>36893</v>
      </c>
      <c r="E11651" s="190">
        <v>7.1093799999999998</v>
      </c>
      <c r="F11651" s="190">
        <v>6.1875</v>
      </c>
      <c r="J11651" s="106">
        <v>36893</v>
      </c>
      <c r="K11651" s="190">
        <v>22.8125</v>
      </c>
      <c r="L11651" s="190">
        <v>22.25</v>
      </c>
      <c r="P11651" s="106">
        <v>36893</v>
      </c>
      <c r="Q11651" s="190">
        <v>10.375</v>
      </c>
      <c r="R11651" s="190">
        <v>10.1875</v>
      </c>
    </row>
    <row r="11652" spans="4:18">
      <c r="D11652" s="106">
        <v>36889</v>
      </c>
      <c r="E11652" s="190">
        <v>6.375</v>
      </c>
      <c r="F11652" s="190">
        <v>7</v>
      </c>
      <c r="J11652" s="106">
        <v>36889</v>
      </c>
      <c r="K11652" s="190">
        <v>23.0625</v>
      </c>
      <c r="L11652" s="190">
        <v>22.8125</v>
      </c>
      <c r="P11652" s="106">
        <v>36889</v>
      </c>
      <c r="Q11652" s="190">
        <v>10.375</v>
      </c>
      <c r="R11652" s="190">
        <v>10.125</v>
      </c>
    </row>
    <row r="11653" spans="4:18">
      <c r="D11653" s="106">
        <v>36888</v>
      </c>
      <c r="E11653" s="190">
        <v>6.125</v>
      </c>
      <c r="F11653" s="190">
        <v>6.5</v>
      </c>
      <c r="J11653" s="106">
        <v>36888</v>
      </c>
      <c r="K11653" s="190">
        <v>21.5</v>
      </c>
      <c r="L11653" s="190">
        <v>23</v>
      </c>
      <c r="P11653" s="106">
        <v>36888</v>
      </c>
      <c r="Q11653" s="190">
        <v>10.375</v>
      </c>
      <c r="R11653" s="190">
        <v>10.375</v>
      </c>
    </row>
    <row r="11654" spans="4:18">
      <c r="D11654" s="106">
        <v>36887</v>
      </c>
      <c r="E11654" s="190">
        <v>6.0625</v>
      </c>
      <c r="F11654" s="190">
        <v>6.125</v>
      </c>
      <c r="J11654" s="106">
        <v>36887</v>
      </c>
      <c r="K11654" s="190">
        <v>20.9375</v>
      </c>
      <c r="L11654" s="190">
        <v>21.3125</v>
      </c>
      <c r="P11654" s="106">
        <v>36887</v>
      </c>
      <c r="Q11654" s="190">
        <v>10.5</v>
      </c>
      <c r="R11654" s="190">
        <v>10.5</v>
      </c>
    </row>
    <row r="11655" spans="4:18">
      <c r="D11655" s="106">
        <v>36886</v>
      </c>
      <c r="E11655" s="190">
        <v>6.0625</v>
      </c>
      <c r="F11655" s="190">
        <v>6.0625</v>
      </c>
      <c r="J11655" s="106">
        <v>36886</v>
      </c>
      <c r="K11655" s="190">
        <v>21.0625</v>
      </c>
      <c r="L11655" s="190">
        <v>20.8125</v>
      </c>
      <c r="P11655" s="106">
        <v>36886</v>
      </c>
      <c r="Q11655" s="190">
        <v>10.75</v>
      </c>
      <c r="R11655" s="190">
        <v>10.75</v>
      </c>
    </row>
    <row r="11656" spans="4:18">
      <c r="D11656" s="106">
        <v>36882</v>
      </c>
      <c r="E11656" s="190">
        <v>5.5625</v>
      </c>
      <c r="F11656" s="190">
        <v>6.0625</v>
      </c>
      <c r="J11656" s="106">
        <v>36882</v>
      </c>
      <c r="K11656" s="190">
        <v>20.0625</v>
      </c>
      <c r="L11656" s="190">
        <v>20.4375</v>
      </c>
      <c r="P11656" s="106">
        <v>36882</v>
      </c>
      <c r="Q11656" s="190">
        <v>10</v>
      </c>
      <c r="R11656" s="190">
        <v>10.75</v>
      </c>
    </row>
    <row r="11657" spans="4:18">
      <c r="D11657" s="106">
        <v>36881</v>
      </c>
      <c r="E11657" s="190">
        <v>5.5625</v>
      </c>
      <c r="F11657" s="190">
        <v>5.875</v>
      </c>
      <c r="J11657" s="106">
        <v>36881</v>
      </c>
      <c r="K11657" s="190">
        <v>19.0625</v>
      </c>
      <c r="L11657" s="190">
        <v>20</v>
      </c>
      <c r="P11657" s="106">
        <v>36881</v>
      </c>
      <c r="Q11657" s="190">
        <v>10.25</v>
      </c>
      <c r="R11657" s="190">
        <v>10.25</v>
      </c>
    </row>
    <row r="11658" spans="4:18">
      <c r="D11658" s="106">
        <v>36880</v>
      </c>
      <c r="E11658" s="190">
        <v>5.875</v>
      </c>
      <c r="F11658" s="190">
        <v>5.6875</v>
      </c>
      <c r="J11658" s="106">
        <v>36880</v>
      </c>
      <c r="K11658" s="190">
        <v>21.875</v>
      </c>
      <c r="L11658" s="190">
        <v>20.1875</v>
      </c>
      <c r="P11658" s="106">
        <v>36880</v>
      </c>
      <c r="Q11658" s="190">
        <v>10.875</v>
      </c>
      <c r="R11658" s="190">
        <v>10.5</v>
      </c>
    </row>
    <row r="11659" spans="4:18">
      <c r="D11659" s="106">
        <v>36879</v>
      </c>
      <c r="E11659" s="190">
        <v>6</v>
      </c>
      <c r="F11659" s="190">
        <v>5.9375</v>
      </c>
      <c r="J11659" s="106">
        <v>36879</v>
      </c>
      <c r="K11659" s="190">
        <v>22.75</v>
      </c>
      <c r="L11659" s="190">
        <v>22.3125</v>
      </c>
      <c r="P11659" s="106">
        <v>36879</v>
      </c>
      <c r="Q11659" s="190">
        <v>10.875</v>
      </c>
      <c r="R11659" s="190">
        <v>10.875</v>
      </c>
    </row>
    <row r="11660" spans="4:18">
      <c r="D11660" s="106">
        <v>36878</v>
      </c>
      <c r="E11660" s="190">
        <v>6</v>
      </c>
      <c r="F11660" s="190">
        <v>5.9375</v>
      </c>
      <c r="J11660" s="106">
        <v>36878</v>
      </c>
      <c r="K11660" s="190">
        <v>23.6875</v>
      </c>
      <c r="L11660" s="190">
        <v>22.9375</v>
      </c>
      <c r="P11660" s="106">
        <v>36878</v>
      </c>
      <c r="Q11660" s="190">
        <v>10.5</v>
      </c>
      <c r="R11660" s="190">
        <v>10.875</v>
      </c>
    </row>
    <row r="11661" spans="4:18">
      <c r="D11661" s="106">
        <v>36875</v>
      </c>
      <c r="E11661" s="190">
        <v>6.0625</v>
      </c>
      <c r="F11661" s="190">
        <v>6</v>
      </c>
      <c r="J11661" s="106">
        <v>36875</v>
      </c>
      <c r="K11661" s="190">
        <v>22.5</v>
      </c>
      <c r="L11661" s="190">
        <v>23.6875</v>
      </c>
      <c r="P11661" s="106">
        <v>36875</v>
      </c>
      <c r="Q11661" s="190">
        <v>10.25</v>
      </c>
      <c r="R11661" s="190">
        <v>10.375</v>
      </c>
    </row>
    <row r="11662" spans="4:18">
      <c r="D11662" s="106">
        <v>36874</v>
      </c>
      <c r="E11662" s="190">
        <v>6.25</v>
      </c>
      <c r="F11662" s="190">
        <v>6.0625</v>
      </c>
      <c r="J11662" s="106">
        <v>36874</v>
      </c>
      <c r="K11662" s="190">
        <v>24.5</v>
      </c>
      <c r="L11662" s="190">
        <v>23.75</v>
      </c>
      <c r="P11662" s="106">
        <v>36874</v>
      </c>
      <c r="Q11662" s="190">
        <v>10.25</v>
      </c>
      <c r="R11662" s="190">
        <v>10</v>
      </c>
    </row>
    <row r="11663" spans="4:18">
      <c r="D11663" s="106">
        <v>36873</v>
      </c>
      <c r="E11663" s="190">
        <v>6</v>
      </c>
      <c r="F11663" s="190">
        <v>6.3125</v>
      </c>
      <c r="J11663" s="106">
        <v>36873</v>
      </c>
      <c r="K11663" s="190">
        <v>24.4375</v>
      </c>
      <c r="L11663" s="190">
        <v>24.5</v>
      </c>
      <c r="P11663" s="106">
        <v>36873</v>
      </c>
      <c r="Q11663" s="190">
        <v>10.25</v>
      </c>
      <c r="R11663" s="190">
        <v>10.25</v>
      </c>
    </row>
    <row r="11664" spans="4:18">
      <c r="D11664" s="106">
        <v>36872</v>
      </c>
      <c r="E11664" s="190">
        <v>6.0625</v>
      </c>
      <c r="F11664" s="190">
        <v>6</v>
      </c>
      <c r="J11664" s="106">
        <v>36872</v>
      </c>
      <c r="K11664" s="190">
        <v>24.125</v>
      </c>
      <c r="L11664" s="190">
        <v>24.375</v>
      </c>
      <c r="P11664" s="106">
        <v>36872</v>
      </c>
      <c r="Q11664" s="190">
        <v>10.25</v>
      </c>
      <c r="R11664" s="190">
        <v>10.25</v>
      </c>
    </row>
    <row r="11665" spans="4:18">
      <c r="D11665" s="106">
        <v>36871</v>
      </c>
      <c r="E11665" s="190">
        <v>6.0156200000000002</v>
      </c>
      <c r="F11665" s="190">
        <v>6.125</v>
      </c>
      <c r="J11665" s="106">
        <v>36871</v>
      </c>
      <c r="K11665" s="190">
        <v>22</v>
      </c>
      <c r="L11665" s="190">
        <v>24.375</v>
      </c>
      <c r="P11665" s="106">
        <v>36871</v>
      </c>
      <c r="Q11665" s="190">
        <v>10.5</v>
      </c>
      <c r="R11665" s="190">
        <v>10.5</v>
      </c>
    </row>
    <row r="11666" spans="4:18">
      <c r="D11666" s="106">
        <v>36868</v>
      </c>
      <c r="E11666" s="190">
        <v>5.625</v>
      </c>
      <c r="F11666" s="190">
        <v>6.0625</v>
      </c>
      <c r="J11666" s="106">
        <v>36868</v>
      </c>
      <c r="K11666" s="190">
        <v>21.9375</v>
      </c>
      <c r="L11666" s="190">
        <v>22</v>
      </c>
      <c r="P11666" s="106">
        <v>36868</v>
      </c>
      <c r="Q11666" s="190">
        <v>10.0625</v>
      </c>
      <c r="R11666" s="190">
        <v>10.25</v>
      </c>
    </row>
    <row r="11667" spans="4:18">
      <c r="D11667" s="106">
        <v>36867</v>
      </c>
      <c r="E11667" s="190">
        <v>5.96875</v>
      </c>
      <c r="F11667" s="190">
        <v>5.625</v>
      </c>
      <c r="J11667" s="106">
        <v>36867</v>
      </c>
      <c r="K11667" s="190">
        <v>21.25</v>
      </c>
      <c r="L11667" s="190">
        <v>21.1875</v>
      </c>
      <c r="P11667" s="106">
        <v>36867</v>
      </c>
      <c r="Q11667" s="190">
        <v>10</v>
      </c>
      <c r="R11667" s="190">
        <v>10</v>
      </c>
    </row>
    <row r="11668" spans="4:18">
      <c r="D11668" s="106">
        <v>36866</v>
      </c>
      <c r="E11668" s="190">
        <v>5.7656200000000002</v>
      </c>
      <c r="F11668" s="190">
        <v>5.6875</v>
      </c>
      <c r="J11668" s="106">
        <v>36866</v>
      </c>
      <c r="K11668" s="190">
        <v>20.9375</v>
      </c>
      <c r="L11668" s="190">
        <v>21.4375</v>
      </c>
      <c r="P11668" s="106">
        <v>36866</v>
      </c>
      <c r="Q11668" s="190">
        <v>10</v>
      </c>
      <c r="R11668" s="190">
        <v>10</v>
      </c>
    </row>
    <row r="11669" spans="4:18">
      <c r="D11669" s="106">
        <v>36865</v>
      </c>
      <c r="E11669" s="190">
        <v>6</v>
      </c>
      <c r="F11669" s="190">
        <v>6</v>
      </c>
      <c r="J11669" s="106">
        <v>36865</v>
      </c>
      <c r="K11669" s="190">
        <v>21</v>
      </c>
      <c r="L11669" s="190">
        <v>20.75</v>
      </c>
      <c r="P11669" s="106">
        <v>36865</v>
      </c>
      <c r="Q11669" s="190">
        <v>10.125</v>
      </c>
      <c r="R11669" s="190">
        <v>10</v>
      </c>
    </row>
    <row r="11670" spans="4:18">
      <c r="D11670" s="106">
        <v>36864</v>
      </c>
      <c r="E11670" s="190">
        <v>5.6875</v>
      </c>
      <c r="F11670" s="190">
        <v>6</v>
      </c>
      <c r="J11670" s="106">
        <v>36864</v>
      </c>
      <c r="K11670" s="190">
        <v>21</v>
      </c>
      <c r="L11670" s="190">
        <v>20.5625</v>
      </c>
      <c r="P11670" s="106">
        <v>36864</v>
      </c>
      <c r="Q11670" s="190">
        <v>9.75</v>
      </c>
      <c r="R11670" s="190">
        <v>9.75</v>
      </c>
    </row>
    <row r="11671" spans="4:18">
      <c r="D11671" s="106">
        <v>36861</v>
      </c>
      <c r="E11671" s="190">
        <v>5.25</v>
      </c>
      <c r="F11671" s="190">
        <v>5.6875</v>
      </c>
      <c r="J11671" s="106">
        <v>36861</v>
      </c>
      <c r="K11671" s="190">
        <v>21.5</v>
      </c>
      <c r="L11671" s="190">
        <v>21</v>
      </c>
      <c r="P11671" s="106">
        <v>36861</v>
      </c>
      <c r="Q11671" s="190">
        <v>10</v>
      </c>
      <c r="R11671" s="190">
        <v>9.9375</v>
      </c>
    </row>
    <row r="11672" spans="4:18">
      <c r="D11672" s="106">
        <v>36860</v>
      </c>
      <c r="E11672" s="190">
        <v>5.625</v>
      </c>
      <c r="F11672" s="190">
        <v>4.8125</v>
      </c>
      <c r="J11672" s="106">
        <v>36860</v>
      </c>
      <c r="K11672" s="190">
        <v>21.75</v>
      </c>
      <c r="L11672" s="190">
        <v>21.5</v>
      </c>
      <c r="P11672" s="106">
        <v>36860</v>
      </c>
      <c r="Q11672" s="190">
        <v>10.5</v>
      </c>
      <c r="R11672" s="190">
        <v>10.25</v>
      </c>
    </row>
    <row r="11673" spans="4:18">
      <c r="D11673" s="106">
        <v>36859</v>
      </c>
      <c r="E11673" s="190">
        <v>6.0625</v>
      </c>
      <c r="F11673" s="190">
        <v>5.8125</v>
      </c>
      <c r="J11673" s="106">
        <v>36859</v>
      </c>
      <c r="K11673" s="190">
        <v>23.375</v>
      </c>
      <c r="L11673" s="190">
        <v>22.125</v>
      </c>
      <c r="P11673" s="106">
        <v>36859</v>
      </c>
      <c r="Q11673" s="190">
        <v>10.375</v>
      </c>
      <c r="R11673" s="190">
        <v>10.375</v>
      </c>
    </row>
    <row r="11674" spans="4:18">
      <c r="D11674" s="106">
        <v>36858</v>
      </c>
      <c r="E11674" s="190">
        <v>5.8125</v>
      </c>
      <c r="F11674" s="190">
        <v>6</v>
      </c>
      <c r="J11674" s="106">
        <v>36858</v>
      </c>
      <c r="K11674" s="190">
        <v>24.5</v>
      </c>
      <c r="L11674" s="190">
        <v>23.3125</v>
      </c>
      <c r="P11674" s="106">
        <v>36858</v>
      </c>
      <c r="Q11674" s="190">
        <v>10.375</v>
      </c>
      <c r="R11674" s="190">
        <v>10.375</v>
      </c>
    </row>
    <row r="11675" spans="4:18">
      <c r="D11675" s="106">
        <v>36857</v>
      </c>
      <c r="E11675" s="190">
        <v>5.84375</v>
      </c>
      <c r="F11675" s="190">
        <v>6</v>
      </c>
      <c r="J11675" s="106">
        <v>36857</v>
      </c>
      <c r="K11675" s="190">
        <v>24.0625</v>
      </c>
      <c r="L11675" s="190">
        <v>24.5625</v>
      </c>
      <c r="P11675" s="106">
        <v>36857</v>
      </c>
      <c r="Q11675" s="190">
        <v>10.25</v>
      </c>
      <c r="R11675" s="190">
        <v>10.25</v>
      </c>
    </row>
    <row r="11676" spans="4:18">
      <c r="D11676" s="106"/>
      <c r="E11676" s="190"/>
      <c r="F11676" s="190"/>
      <c r="J11676" s="106"/>
      <c r="K11676" s="190"/>
      <c r="L11676" s="190"/>
      <c r="P11676" s="106"/>
      <c r="Q11676" s="190"/>
      <c r="R11676" s="190"/>
    </row>
    <row r="11677" spans="4:18">
      <c r="D11677" s="106"/>
      <c r="E11677" s="190"/>
      <c r="F11677" s="190"/>
      <c r="J11677" s="106"/>
      <c r="K11677" s="190"/>
      <c r="L11677" s="190"/>
      <c r="P11677" s="106"/>
      <c r="Q11677" s="190"/>
      <c r="R11677" s="190"/>
    </row>
    <row r="11678" spans="4:18">
      <c r="D11678" s="106"/>
      <c r="E11678" s="190"/>
      <c r="F11678" s="190"/>
      <c r="J11678" s="106"/>
      <c r="K11678" s="190"/>
      <c r="L11678" s="190"/>
      <c r="P11678" s="106"/>
      <c r="Q11678" s="190"/>
      <c r="R11678" s="190"/>
    </row>
    <row r="11679" spans="4:18">
      <c r="D11679" s="190" t="s">
        <v>27970</v>
      </c>
      <c r="E11679" s="190" t="s">
        <v>27971</v>
      </c>
      <c r="F11679" s="190" t="s">
        <v>27982</v>
      </c>
      <c r="J11679" s="190" t="s">
        <v>27970</v>
      </c>
      <c r="K11679" s="190" t="s">
        <v>27971</v>
      </c>
      <c r="L11679" s="190" t="s">
        <v>27982</v>
      </c>
      <c r="P11679" s="190" t="s">
        <v>27970</v>
      </c>
      <c r="Q11679" s="190" t="s">
        <v>27971</v>
      </c>
      <c r="R11679" s="190" t="s">
        <v>27982</v>
      </c>
    </row>
    <row r="11680" spans="4:18">
      <c r="D11680" s="106">
        <v>38786</v>
      </c>
      <c r="E11680" s="190">
        <v>34.000059999999998</v>
      </c>
      <c r="F11680" s="190">
        <v>34.190069999999999</v>
      </c>
      <c r="J11680" s="106">
        <v>38786</v>
      </c>
      <c r="K11680" s="190">
        <v>36.54</v>
      </c>
      <c r="L11680" s="190">
        <v>36.909999999999997</v>
      </c>
      <c r="P11680" s="106">
        <v>38786</v>
      </c>
      <c r="Q11680" s="190">
        <v>3.4</v>
      </c>
      <c r="R11680" s="190">
        <v>3.4</v>
      </c>
    </row>
    <row r="11681" spans="1:18">
      <c r="D11681" s="106">
        <v>38785</v>
      </c>
      <c r="E11681" s="190">
        <v>33.500059999999998</v>
      </c>
      <c r="F11681" s="190">
        <v>33.580069999999999</v>
      </c>
      <c r="J11681" s="106">
        <v>38785</v>
      </c>
      <c r="K11681" s="190">
        <v>36.299999999999997</v>
      </c>
      <c r="L11681" s="190">
        <v>36.450000000000003</v>
      </c>
      <c r="P11681" s="106">
        <v>38785</v>
      </c>
      <c r="Q11681" s="190">
        <v>3.44</v>
      </c>
      <c r="R11681" s="190">
        <v>3.37</v>
      </c>
    </row>
    <row r="11682" spans="1:18">
      <c r="D11682" s="106">
        <v>38784</v>
      </c>
      <c r="E11682" s="190">
        <v>33.510069999999999</v>
      </c>
      <c r="F11682" s="190">
        <v>33.440060000000003</v>
      </c>
      <c r="J11682" s="106">
        <v>38784</v>
      </c>
      <c r="K11682" s="190">
        <v>36.380000000000003</v>
      </c>
      <c r="L11682" s="190">
        <v>36.22</v>
      </c>
      <c r="P11682" s="106">
        <v>38784</v>
      </c>
      <c r="Q11682" s="190">
        <v>3.44</v>
      </c>
      <c r="R11682" s="190">
        <v>3.42</v>
      </c>
    </row>
    <row r="11683" spans="1:18">
      <c r="D11683" s="106">
        <v>38783</v>
      </c>
      <c r="E11683" s="190">
        <v>33.730069999999998</v>
      </c>
      <c r="F11683" s="190">
        <v>33.510069999999999</v>
      </c>
      <c r="J11683" s="106">
        <v>38783</v>
      </c>
      <c r="K11683" s="190">
        <v>36.54</v>
      </c>
      <c r="L11683" s="190">
        <v>36.33</v>
      </c>
      <c r="P11683" s="106">
        <v>38783</v>
      </c>
      <c r="Q11683" s="190">
        <v>3.62</v>
      </c>
      <c r="R11683" s="190">
        <v>3.43</v>
      </c>
    </row>
    <row r="11684" spans="1:18">
      <c r="A11684">
        <v>48</v>
      </c>
      <c r="B11684" s="106">
        <f>D11684</f>
        <v>38782</v>
      </c>
      <c r="C11684" t="str">
        <f>'Competitors list'!D128</f>
        <v>Verizon Communications Inc</v>
      </c>
      <c r="D11684" s="106">
        <v>38782</v>
      </c>
      <c r="E11684" s="190">
        <v>33.700069999999997</v>
      </c>
      <c r="F11684" s="190">
        <v>33.730069999999998</v>
      </c>
      <c r="G11684" s="190">
        <v>48</v>
      </c>
      <c r="H11684" s="106">
        <f>J11684</f>
        <v>38782</v>
      </c>
      <c r="I11684" t="str">
        <f>'Competitors list'!D129</f>
        <v>CenturyLink Inc</v>
      </c>
      <c r="J11684" s="106">
        <v>38782</v>
      </c>
      <c r="K11684" s="190">
        <v>36.69</v>
      </c>
      <c r="L11684" s="190">
        <v>36.47</v>
      </c>
      <c r="M11684" s="190">
        <v>48</v>
      </c>
      <c r="N11684" s="106">
        <f>P11684</f>
        <v>38782</v>
      </c>
      <c r="O11684" t="str">
        <f>'Competitors list'!D130</f>
        <v>Level 3 Communications Inc</v>
      </c>
      <c r="P11684" s="106">
        <v>38782</v>
      </c>
      <c r="Q11684" s="190">
        <v>3.7</v>
      </c>
      <c r="R11684" s="190">
        <v>3.63</v>
      </c>
    </row>
    <row r="11685" spans="1:18">
      <c r="D11685" s="106">
        <v>38779</v>
      </c>
      <c r="E11685" s="190">
        <v>33.830069999999999</v>
      </c>
      <c r="F11685" s="190">
        <v>33.580069999999999</v>
      </c>
      <c r="J11685" s="106">
        <v>38779</v>
      </c>
      <c r="K11685" s="190">
        <v>36.46</v>
      </c>
      <c r="L11685" s="190">
        <v>36.49</v>
      </c>
      <c r="P11685" s="106">
        <v>38779</v>
      </c>
      <c r="Q11685" s="190">
        <v>3.57</v>
      </c>
      <c r="R11685" s="190">
        <v>3.74</v>
      </c>
    </row>
    <row r="11686" spans="1:18">
      <c r="D11686" s="106">
        <v>38778</v>
      </c>
      <c r="E11686" s="190">
        <v>34.200069999999997</v>
      </c>
      <c r="F11686" s="190">
        <v>34.000059999999998</v>
      </c>
      <c r="J11686" s="106">
        <v>38778</v>
      </c>
      <c r="K11686" s="190">
        <v>36.32</v>
      </c>
      <c r="L11686" s="190">
        <v>36.700000000000003</v>
      </c>
      <c r="P11686" s="106">
        <v>38778</v>
      </c>
      <c r="Q11686" s="190">
        <v>3.51</v>
      </c>
      <c r="R11686" s="190">
        <v>3.55</v>
      </c>
    </row>
    <row r="11687" spans="1:18">
      <c r="D11687" s="106">
        <v>38777</v>
      </c>
      <c r="E11687" s="190">
        <v>33.910060000000001</v>
      </c>
      <c r="F11687" s="190">
        <v>34.200069999999997</v>
      </c>
      <c r="J11687" s="106">
        <v>38777</v>
      </c>
      <c r="K11687" s="190">
        <v>35.96</v>
      </c>
      <c r="L11687" s="190">
        <v>36.630000000000003</v>
      </c>
      <c r="P11687" s="106">
        <v>38777</v>
      </c>
      <c r="Q11687" s="190">
        <v>3.45</v>
      </c>
      <c r="R11687" s="190">
        <v>3.51</v>
      </c>
    </row>
    <row r="11688" spans="1:18">
      <c r="D11688" s="106">
        <v>38776</v>
      </c>
      <c r="E11688" s="190">
        <v>34.140070000000001</v>
      </c>
      <c r="F11688" s="190">
        <v>33.700069999999997</v>
      </c>
      <c r="J11688" s="106">
        <v>38776</v>
      </c>
      <c r="K11688" s="190">
        <v>36.5</v>
      </c>
      <c r="L11688" s="190">
        <v>35.979999999999997</v>
      </c>
      <c r="P11688" s="106">
        <v>38776</v>
      </c>
      <c r="Q11688" s="190">
        <v>3.35</v>
      </c>
      <c r="R11688" s="190">
        <v>3.4</v>
      </c>
    </row>
    <row r="11689" spans="1:18">
      <c r="D11689" s="106">
        <v>38775</v>
      </c>
      <c r="E11689" s="190">
        <v>34.000059999999998</v>
      </c>
      <c r="F11689" s="190">
        <v>34.06006</v>
      </c>
      <c r="J11689" s="106">
        <v>38775</v>
      </c>
      <c r="K11689" s="190">
        <v>36.42</v>
      </c>
      <c r="L11689" s="190">
        <v>36.659999999999997</v>
      </c>
      <c r="P11689" s="106">
        <v>38775</v>
      </c>
      <c r="Q11689" s="190">
        <v>3.37</v>
      </c>
      <c r="R11689" s="190">
        <v>3.38</v>
      </c>
    </row>
    <row r="11690" spans="1:18">
      <c r="D11690" s="106">
        <v>38772</v>
      </c>
      <c r="E11690" s="190">
        <v>34.06006</v>
      </c>
      <c r="F11690" s="190">
        <v>33.81006</v>
      </c>
      <c r="J11690" s="106">
        <v>38772</v>
      </c>
      <c r="K11690" s="190">
        <v>36.78</v>
      </c>
      <c r="L11690" s="190">
        <v>36.42</v>
      </c>
      <c r="P11690" s="106">
        <v>38772</v>
      </c>
      <c r="Q11690" s="190">
        <v>3.31</v>
      </c>
      <c r="R11690" s="190">
        <v>3.37</v>
      </c>
    </row>
    <row r="11691" spans="1:18">
      <c r="D11691" s="106">
        <v>38771</v>
      </c>
      <c r="E11691" s="190">
        <v>34.000059999999998</v>
      </c>
      <c r="F11691" s="190">
        <v>33.920070000000003</v>
      </c>
      <c r="J11691" s="106">
        <v>38771</v>
      </c>
      <c r="K11691" s="190">
        <v>36.46</v>
      </c>
      <c r="L11691" s="190">
        <v>36.85</v>
      </c>
      <c r="P11691" s="106">
        <v>38771</v>
      </c>
      <c r="Q11691" s="190">
        <v>3.38</v>
      </c>
      <c r="R11691" s="190">
        <v>3.32</v>
      </c>
    </row>
    <row r="11692" spans="1:18">
      <c r="D11692" s="106">
        <v>38770</v>
      </c>
      <c r="E11692" s="190">
        <v>34.520069999999997</v>
      </c>
      <c r="F11692" s="190">
        <v>33.990070000000003</v>
      </c>
      <c r="J11692" s="106">
        <v>38770</v>
      </c>
      <c r="K11692" s="190">
        <v>35.97</v>
      </c>
      <c r="L11692" s="190">
        <v>36.39</v>
      </c>
      <c r="P11692" s="106">
        <v>38770</v>
      </c>
      <c r="Q11692" s="190">
        <v>3.42</v>
      </c>
      <c r="R11692" s="190">
        <v>3.39</v>
      </c>
    </row>
    <row r="11693" spans="1:18">
      <c r="D11693" s="106">
        <v>38769</v>
      </c>
      <c r="E11693" s="190">
        <v>34.830069999999999</v>
      </c>
      <c r="F11693" s="190">
        <v>34.350070000000002</v>
      </c>
      <c r="J11693" s="106">
        <v>38769</v>
      </c>
      <c r="K11693" s="190">
        <v>35.31</v>
      </c>
      <c r="L11693" s="190">
        <v>34.83</v>
      </c>
      <c r="P11693" s="106">
        <v>38769</v>
      </c>
      <c r="Q11693" s="190">
        <v>3.57</v>
      </c>
      <c r="R11693" s="190">
        <v>3.42</v>
      </c>
    </row>
    <row r="11694" spans="1:18">
      <c r="D11694" s="106">
        <v>38765</v>
      </c>
      <c r="E11694" s="190">
        <v>34.550069999999998</v>
      </c>
      <c r="F11694" s="190">
        <v>34.780079999999998</v>
      </c>
      <c r="J11694" s="106">
        <v>38765</v>
      </c>
      <c r="K11694" s="190">
        <v>35.35</v>
      </c>
      <c r="L11694" s="190">
        <v>35.409999999999997</v>
      </c>
      <c r="P11694" s="106">
        <v>38765</v>
      </c>
      <c r="Q11694" s="190">
        <v>3.41</v>
      </c>
      <c r="R11694" s="190">
        <v>3.58</v>
      </c>
    </row>
    <row r="11695" spans="1:18">
      <c r="D11695" s="106">
        <v>38764</v>
      </c>
      <c r="E11695" s="190">
        <v>34.340069999999997</v>
      </c>
      <c r="F11695" s="190">
        <v>34.550069999999998</v>
      </c>
      <c r="J11695" s="106">
        <v>38764</v>
      </c>
      <c r="K11695" s="190">
        <v>34.72</v>
      </c>
      <c r="L11695" s="190">
        <v>35.35</v>
      </c>
      <c r="P11695" s="106">
        <v>38764</v>
      </c>
      <c r="Q11695" s="190">
        <v>3.34</v>
      </c>
      <c r="R11695" s="190">
        <v>3.47</v>
      </c>
    </row>
    <row r="11696" spans="1:18">
      <c r="D11696" s="106">
        <v>38763</v>
      </c>
      <c r="E11696" s="190">
        <v>33.620060000000002</v>
      </c>
      <c r="F11696" s="190">
        <v>34.150069999999999</v>
      </c>
      <c r="J11696" s="106">
        <v>38763</v>
      </c>
      <c r="K11696" s="190">
        <v>35.15</v>
      </c>
      <c r="L11696" s="190">
        <v>34.74</v>
      </c>
      <c r="P11696" s="106">
        <v>38763</v>
      </c>
      <c r="Q11696" s="190">
        <v>3.37</v>
      </c>
      <c r="R11696" s="190">
        <v>3.34</v>
      </c>
    </row>
    <row r="11697" spans="4:18">
      <c r="D11697" s="106">
        <v>38762</v>
      </c>
      <c r="E11697" s="190">
        <v>32.910060000000001</v>
      </c>
      <c r="F11697" s="190">
        <v>33.520069999999997</v>
      </c>
      <c r="J11697" s="106">
        <v>38762</v>
      </c>
      <c r="K11697" s="190">
        <v>35</v>
      </c>
      <c r="L11697" s="190">
        <v>35.19</v>
      </c>
      <c r="P11697" s="106">
        <v>38762</v>
      </c>
      <c r="Q11697" s="190">
        <v>3.37</v>
      </c>
      <c r="R11697" s="190">
        <v>3.39</v>
      </c>
    </row>
    <row r="11698" spans="4:18">
      <c r="D11698" s="106">
        <v>38761</v>
      </c>
      <c r="E11698" s="190">
        <v>32.980060000000002</v>
      </c>
      <c r="F11698" s="190">
        <v>32.940060000000003</v>
      </c>
      <c r="J11698" s="106">
        <v>38761</v>
      </c>
      <c r="K11698" s="190">
        <v>34.71</v>
      </c>
      <c r="L11698" s="190">
        <v>34.93</v>
      </c>
      <c r="P11698" s="106">
        <v>38761</v>
      </c>
      <c r="Q11698" s="190">
        <v>3.47</v>
      </c>
      <c r="R11698" s="190">
        <v>3.35</v>
      </c>
    </row>
    <row r="11699" spans="4:18">
      <c r="D11699" s="106">
        <v>38758</v>
      </c>
      <c r="E11699" s="190">
        <v>32.740070000000003</v>
      </c>
      <c r="F11699" s="190">
        <v>33.180070000000001</v>
      </c>
      <c r="J11699" s="106">
        <v>38758</v>
      </c>
      <c r="K11699" s="190">
        <v>34.729999999999997</v>
      </c>
      <c r="L11699" s="190">
        <v>34.82</v>
      </c>
      <c r="P11699" s="106">
        <v>38758</v>
      </c>
      <c r="Q11699" s="190">
        <v>3.36</v>
      </c>
      <c r="R11699" s="190">
        <v>3.49</v>
      </c>
    </row>
    <row r="11700" spans="4:18">
      <c r="D11700" s="106">
        <v>38757</v>
      </c>
      <c r="E11700" s="190">
        <v>32.620069999999998</v>
      </c>
      <c r="F11700" s="190">
        <v>32.660060000000001</v>
      </c>
      <c r="J11700" s="106">
        <v>38757</v>
      </c>
      <c r="K11700" s="190">
        <v>34.57</v>
      </c>
      <c r="L11700" s="190">
        <v>34.68</v>
      </c>
      <c r="P11700" s="106">
        <v>38757</v>
      </c>
      <c r="Q11700" s="190">
        <v>3.41</v>
      </c>
      <c r="R11700" s="190">
        <v>3.36</v>
      </c>
    </row>
    <row r="11701" spans="4:18">
      <c r="D11701" s="106">
        <v>38756</v>
      </c>
      <c r="E11701" s="190">
        <v>31.730060000000002</v>
      </c>
      <c r="F11701" s="190">
        <v>32.590069999999997</v>
      </c>
      <c r="J11701" s="106">
        <v>38756</v>
      </c>
      <c r="K11701" s="190">
        <v>34.75</v>
      </c>
      <c r="L11701" s="190">
        <v>34.46</v>
      </c>
      <c r="P11701" s="106">
        <v>38756</v>
      </c>
      <c r="Q11701" s="190">
        <v>3.52</v>
      </c>
      <c r="R11701" s="190">
        <v>3.41</v>
      </c>
    </row>
    <row r="11702" spans="4:18">
      <c r="D11702" s="106">
        <v>38755</v>
      </c>
      <c r="E11702" s="190">
        <v>31.610060000000001</v>
      </c>
      <c r="F11702" s="190">
        <v>31.500070000000001</v>
      </c>
      <c r="J11702" s="106">
        <v>38755</v>
      </c>
      <c r="K11702" s="190">
        <v>34.39</v>
      </c>
      <c r="L11702" s="190">
        <v>34.549999999999997</v>
      </c>
      <c r="P11702" s="106">
        <v>38755</v>
      </c>
      <c r="Q11702" s="190">
        <v>3.61</v>
      </c>
      <c r="R11702" s="190">
        <v>3.51</v>
      </c>
    </row>
    <row r="11703" spans="4:18">
      <c r="D11703" s="106">
        <v>38754</v>
      </c>
      <c r="E11703" s="190">
        <v>31.710059999999999</v>
      </c>
      <c r="F11703" s="190">
        <v>31.550059999999998</v>
      </c>
      <c r="J11703" s="106">
        <v>38754</v>
      </c>
      <c r="K11703" s="190">
        <v>34</v>
      </c>
      <c r="L11703" s="190">
        <v>34.340000000000003</v>
      </c>
      <c r="P11703" s="106">
        <v>38754</v>
      </c>
      <c r="Q11703" s="190">
        <v>3.7</v>
      </c>
      <c r="R11703" s="190">
        <v>3.64</v>
      </c>
    </row>
    <row r="11704" spans="4:18">
      <c r="D11704" s="106">
        <v>38751</v>
      </c>
      <c r="E11704" s="190">
        <v>31.350059999999999</v>
      </c>
      <c r="F11704" s="190">
        <v>31.610060000000001</v>
      </c>
      <c r="J11704" s="106">
        <v>38751</v>
      </c>
      <c r="K11704" s="190">
        <v>34.130000000000003</v>
      </c>
      <c r="L11704" s="190">
        <v>34.03</v>
      </c>
      <c r="P11704" s="106">
        <v>38751</v>
      </c>
      <c r="Q11704" s="190">
        <v>3.52</v>
      </c>
      <c r="R11704" s="190">
        <v>3.7</v>
      </c>
    </row>
    <row r="11705" spans="4:18">
      <c r="D11705" s="106">
        <v>38750</v>
      </c>
      <c r="E11705" s="190">
        <v>31.800059999999998</v>
      </c>
      <c r="F11705" s="190">
        <v>31.54006</v>
      </c>
      <c r="J11705" s="106">
        <v>38750</v>
      </c>
      <c r="K11705" s="190">
        <v>33.22</v>
      </c>
      <c r="L11705" s="190">
        <v>34.380000000000003</v>
      </c>
      <c r="P11705" s="106">
        <v>38750</v>
      </c>
      <c r="Q11705" s="190">
        <v>3.74</v>
      </c>
      <c r="R11705" s="190">
        <v>3.5</v>
      </c>
    </row>
    <row r="11706" spans="4:18">
      <c r="D11706" s="106">
        <v>38749</v>
      </c>
      <c r="E11706" s="190">
        <v>31.680060000000001</v>
      </c>
      <c r="F11706" s="190">
        <v>31.800059999999998</v>
      </c>
      <c r="J11706" s="106">
        <v>38749</v>
      </c>
      <c r="K11706" s="190">
        <v>33.200000000000003</v>
      </c>
      <c r="L11706" s="190">
        <v>33.5</v>
      </c>
      <c r="P11706" s="106">
        <v>38749</v>
      </c>
      <c r="Q11706" s="190">
        <v>3.72</v>
      </c>
      <c r="R11706" s="190">
        <v>3.72</v>
      </c>
    </row>
    <row r="11707" spans="4:18">
      <c r="D11707" s="106">
        <v>38748</v>
      </c>
      <c r="E11707" s="190">
        <v>31.910060000000001</v>
      </c>
      <c r="F11707" s="190">
        <v>31.660060000000001</v>
      </c>
      <c r="J11707" s="106">
        <v>38748</v>
      </c>
      <c r="K11707" s="190">
        <v>33.630000000000003</v>
      </c>
      <c r="L11707" s="190">
        <v>33.299999999999997</v>
      </c>
      <c r="P11707" s="106">
        <v>38748</v>
      </c>
      <c r="Q11707" s="190">
        <v>3.72</v>
      </c>
      <c r="R11707" s="190">
        <v>3.75</v>
      </c>
    </row>
    <row r="11708" spans="4:18">
      <c r="D11708" s="106">
        <v>38747</v>
      </c>
      <c r="E11708" s="190">
        <v>32.250059999999998</v>
      </c>
      <c r="F11708" s="190">
        <v>31.900069999999999</v>
      </c>
      <c r="J11708" s="106">
        <v>38747</v>
      </c>
      <c r="K11708" s="190">
        <v>33.840000000000003</v>
      </c>
      <c r="L11708" s="190">
        <v>33.880000000000003</v>
      </c>
      <c r="P11708" s="106">
        <v>38747</v>
      </c>
      <c r="Q11708" s="190">
        <v>3.64</v>
      </c>
      <c r="R11708" s="190">
        <v>3.73</v>
      </c>
    </row>
    <row r="11709" spans="4:18">
      <c r="D11709" s="106">
        <v>38744</v>
      </c>
      <c r="E11709" s="190">
        <v>31.850059999999999</v>
      </c>
      <c r="F11709" s="190">
        <v>32.140059999999998</v>
      </c>
      <c r="J11709" s="106">
        <v>38744</v>
      </c>
      <c r="K11709" s="190">
        <v>33.67</v>
      </c>
      <c r="L11709" s="190">
        <v>33.75</v>
      </c>
      <c r="P11709" s="106">
        <v>38744</v>
      </c>
      <c r="Q11709" s="190">
        <v>3.67</v>
      </c>
      <c r="R11709" s="190">
        <v>3.62</v>
      </c>
    </row>
    <row r="11710" spans="4:18">
      <c r="D11710" s="106">
        <v>38743</v>
      </c>
      <c r="E11710" s="190">
        <v>31.760059999999999</v>
      </c>
      <c r="F11710" s="190">
        <v>31.680060000000001</v>
      </c>
      <c r="J11710" s="106">
        <v>38743</v>
      </c>
      <c r="K11710" s="190">
        <v>34</v>
      </c>
      <c r="L11710" s="190">
        <v>33.72</v>
      </c>
      <c r="P11710" s="106">
        <v>38743</v>
      </c>
      <c r="Q11710" s="190">
        <v>3.57</v>
      </c>
      <c r="R11710" s="190">
        <v>3.64</v>
      </c>
    </row>
    <row r="11711" spans="4:18">
      <c r="D11711" s="106">
        <v>38742</v>
      </c>
      <c r="E11711" s="190">
        <v>31.000060000000001</v>
      </c>
      <c r="F11711" s="190">
        <v>31.38007</v>
      </c>
      <c r="J11711" s="106">
        <v>38742</v>
      </c>
      <c r="K11711" s="190">
        <v>33.729999999999997</v>
      </c>
      <c r="L11711" s="190">
        <v>33.97</v>
      </c>
      <c r="P11711" s="106">
        <v>38742</v>
      </c>
      <c r="Q11711" s="190">
        <v>3.52</v>
      </c>
      <c r="R11711" s="190">
        <v>3.5</v>
      </c>
    </row>
    <row r="11712" spans="4:18">
      <c r="D11712" s="106">
        <v>38741</v>
      </c>
      <c r="E11712" s="190">
        <v>31.180060000000001</v>
      </c>
      <c r="F11712" s="190">
        <v>30.890059999999998</v>
      </c>
      <c r="J11712" s="106">
        <v>38741</v>
      </c>
      <c r="K11712" s="190">
        <v>33.520000000000003</v>
      </c>
      <c r="L11712" s="190">
        <v>33.729999999999997</v>
      </c>
      <c r="P11712" s="106">
        <v>38741</v>
      </c>
      <c r="Q11712" s="190">
        <v>3.39</v>
      </c>
      <c r="R11712" s="190">
        <v>3.5</v>
      </c>
    </row>
    <row r="11713" spans="4:18">
      <c r="D11713" s="106">
        <v>38740</v>
      </c>
      <c r="E11713" s="190">
        <v>31.050059999999998</v>
      </c>
      <c r="F11713" s="190">
        <v>31.000060000000001</v>
      </c>
      <c r="J11713" s="106">
        <v>38740</v>
      </c>
      <c r="K11713" s="190">
        <v>33.75</v>
      </c>
      <c r="L11713" s="190">
        <v>33.4</v>
      </c>
      <c r="P11713" s="106">
        <v>38740</v>
      </c>
      <c r="Q11713" s="190">
        <v>3.36</v>
      </c>
      <c r="R11713" s="190">
        <v>3.39</v>
      </c>
    </row>
    <row r="11714" spans="4:18">
      <c r="D11714" s="106">
        <v>38737</v>
      </c>
      <c r="E11714" s="190">
        <v>31.500070000000001</v>
      </c>
      <c r="F11714" s="190">
        <v>30.940069999999999</v>
      </c>
      <c r="J11714" s="106">
        <v>38737</v>
      </c>
      <c r="K11714" s="190">
        <v>34.04</v>
      </c>
      <c r="L11714" s="190">
        <v>33.67</v>
      </c>
      <c r="P11714" s="106">
        <v>38737</v>
      </c>
      <c r="Q11714" s="190">
        <v>3.45</v>
      </c>
      <c r="R11714" s="190">
        <v>3.41</v>
      </c>
    </row>
    <row r="11715" spans="4:18">
      <c r="D11715" s="106">
        <v>38736</v>
      </c>
      <c r="E11715" s="190">
        <v>31.550059999999998</v>
      </c>
      <c r="F11715" s="190">
        <v>31.420059999999999</v>
      </c>
      <c r="J11715" s="106">
        <v>38736</v>
      </c>
      <c r="K11715" s="190">
        <v>34.130000000000003</v>
      </c>
      <c r="L11715" s="190">
        <v>34.14</v>
      </c>
      <c r="P11715" s="106">
        <v>38736</v>
      </c>
      <c r="Q11715" s="190">
        <v>3.43</v>
      </c>
      <c r="R11715" s="190">
        <v>3.46</v>
      </c>
    </row>
    <row r="11716" spans="4:18">
      <c r="D11716" s="106">
        <v>38735</v>
      </c>
      <c r="E11716" s="190">
        <v>31.340070000000001</v>
      </c>
      <c r="F11716" s="190">
        <v>31.15006</v>
      </c>
      <c r="J11716" s="106">
        <v>38735</v>
      </c>
      <c r="K11716" s="190">
        <v>33.5</v>
      </c>
      <c r="L11716" s="190">
        <v>34.18</v>
      </c>
      <c r="P11716" s="106">
        <v>38735</v>
      </c>
      <c r="Q11716" s="190">
        <v>3.22</v>
      </c>
      <c r="R11716" s="190">
        <v>3.38</v>
      </c>
    </row>
    <row r="11717" spans="4:18">
      <c r="D11717" s="106">
        <v>38734</v>
      </c>
      <c r="E11717" s="190">
        <v>31.920059999999999</v>
      </c>
      <c r="F11717" s="190">
        <v>31.480060000000002</v>
      </c>
      <c r="J11717" s="106">
        <v>38734</v>
      </c>
      <c r="K11717" s="190">
        <v>32.96</v>
      </c>
      <c r="L11717" s="190">
        <v>32.92</v>
      </c>
      <c r="P11717" s="106">
        <v>38734</v>
      </c>
      <c r="Q11717" s="190">
        <v>3.27</v>
      </c>
      <c r="R11717" s="190">
        <v>3.33</v>
      </c>
    </row>
    <row r="11718" spans="4:18">
      <c r="D11718" s="106">
        <v>38730</v>
      </c>
      <c r="E11718" s="190">
        <v>32.280059999999999</v>
      </c>
      <c r="F11718" s="190">
        <v>32.180070000000001</v>
      </c>
      <c r="J11718" s="106">
        <v>38730</v>
      </c>
      <c r="K11718" s="190">
        <v>33.049999999999997</v>
      </c>
      <c r="L11718" s="190">
        <v>33.14</v>
      </c>
      <c r="P11718" s="106">
        <v>38730</v>
      </c>
      <c r="Q11718" s="190">
        <v>3.33</v>
      </c>
      <c r="R11718" s="190">
        <v>3.35</v>
      </c>
    </row>
    <row r="11719" spans="4:18">
      <c r="D11719" s="106">
        <v>38729</v>
      </c>
      <c r="E11719" s="190">
        <v>32.050060000000002</v>
      </c>
      <c r="F11719" s="190">
        <v>32.110059999999997</v>
      </c>
      <c r="J11719" s="106">
        <v>38729</v>
      </c>
      <c r="K11719" s="190">
        <v>32.799999999999997</v>
      </c>
      <c r="L11719" s="190">
        <v>33.1</v>
      </c>
      <c r="P11719" s="106">
        <v>38729</v>
      </c>
      <c r="Q11719" s="190">
        <v>3.27</v>
      </c>
      <c r="R11719" s="190">
        <v>3.31</v>
      </c>
    </row>
    <row r="11720" spans="4:18">
      <c r="D11720" s="106">
        <v>38728</v>
      </c>
      <c r="E11720" s="190">
        <v>31.800059999999998</v>
      </c>
      <c r="F11720" s="190">
        <v>31.99006</v>
      </c>
      <c r="J11720" s="106">
        <v>38728</v>
      </c>
      <c r="K11720" s="190">
        <v>32.97</v>
      </c>
      <c r="L11720" s="190">
        <v>32.85</v>
      </c>
      <c r="P11720" s="106">
        <v>38728</v>
      </c>
      <c r="Q11720" s="190">
        <v>2.92</v>
      </c>
      <c r="R11720" s="190">
        <v>3.23</v>
      </c>
    </row>
    <row r="11721" spans="4:18">
      <c r="D11721" s="106">
        <v>38727</v>
      </c>
      <c r="E11721" s="190">
        <v>31.800059999999998</v>
      </c>
      <c r="F11721" s="190">
        <v>31.610060000000001</v>
      </c>
      <c r="J11721" s="106">
        <v>38727</v>
      </c>
      <c r="K11721" s="190">
        <v>33.18</v>
      </c>
      <c r="L11721" s="190">
        <v>32.840000000000003</v>
      </c>
      <c r="P11721" s="106">
        <v>38727</v>
      </c>
      <c r="Q11721" s="190">
        <v>2.75</v>
      </c>
      <c r="R11721" s="190">
        <v>2.88</v>
      </c>
    </row>
    <row r="11722" spans="4:18">
      <c r="D11722" s="106">
        <v>38726</v>
      </c>
      <c r="E11722" s="190">
        <v>31.390059999999998</v>
      </c>
      <c r="F11722" s="190">
        <v>31.480060000000002</v>
      </c>
      <c r="J11722" s="106">
        <v>38726</v>
      </c>
      <c r="K11722" s="190">
        <v>33.5</v>
      </c>
      <c r="L11722" s="190">
        <v>33.26</v>
      </c>
      <c r="P11722" s="106">
        <v>38726</v>
      </c>
      <c r="Q11722" s="190">
        <v>2.76</v>
      </c>
      <c r="R11722" s="190">
        <v>2.73</v>
      </c>
    </row>
    <row r="11723" spans="4:18">
      <c r="D11723" s="106">
        <v>38723</v>
      </c>
      <c r="E11723" s="190">
        <v>31.600059999999999</v>
      </c>
      <c r="F11723" s="190">
        <v>31.350059999999999</v>
      </c>
      <c r="J11723" s="106">
        <v>38723</v>
      </c>
      <c r="K11723" s="190">
        <v>33.340000000000003</v>
      </c>
      <c r="L11723" s="190">
        <v>33.5</v>
      </c>
      <c r="P11723" s="106">
        <v>38723</v>
      </c>
      <c r="Q11723" s="190">
        <v>2.76</v>
      </c>
      <c r="R11723" s="190">
        <v>2.75</v>
      </c>
    </row>
    <row r="11724" spans="4:18">
      <c r="D11724" s="106">
        <v>38722</v>
      </c>
      <c r="E11724" s="190">
        <v>31.280069999999998</v>
      </c>
      <c r="F11724" s="190">
        <v>31.63006</v>
      </c>
      <c r="J11724" s="106">
        <v>38722</v>
      </c>
      <c r="K11724" s="190">
        <v>33.520000000000003</v>
      </c>
      <c r="L11724" s="190">
        <v>33.200000000000003</v>
      </c>
      <c r="P11724" s="106">
        <v>38722</v>
      </c>
      <c r="Q11724" s="190">
        <v>2.85</v>
      </c>
      <c r="R11724" s="190">
        <v>2.75</v>
      </c>
    </row>
    <row r="11725" spans="4:18">
      <c r="D11725" s="106">
        <v>38721</v>
      </c>
      <c r="E11725" s="190">
        <v>30.570060000000002</v>
      </c>
      <c r="F11725" s="190">
        <v>31.270060000000001</v>
      </c>
      <c r="J11725" s="106">
        <v>38721</v>
      </c>
      <c r="K11725" s="190">
        <v>33.19</v>
      </c>
      <c r="L11725" s="190">
        <v>33.479999999999997</v>
      </c>
      <c r="P11725" s="106">
        <v>38721</v>
      </c>
      <c r="Q11725" s="190">
        <v>2.93</v>
      </c>
      <c r="R11725" s="190">
        <v>2.85</v>
      </c>
    </row>
    <row r="11726" spans="4:18">
      <c r="D11726" s="106">
        <v>38720</v>
      </c>
      <c r="E11726" s="190">
        <v>30.200060000000001</v>
      </c>
      <c r="F11726" s="190">
        <v>30.38007</v>
      </c>
      <c r="J11726" s="106">
        <v>38720</v>
      </c>
      <c r="K11726" s="190">
        <v>34.1</v>
      </c>
      <c r="L11726" s="190">
        <v>33.11</v>
      </c>
      <c r="P11726" s="106">
        <v>38720</v>
      </c>
      <c r="Q11726" s="190">
        <v>2.92</v>
      </c>
      <c r="R11726" s="190">
        <v>2.92</v>
      </c>
    </row>
    <row r="11727" spans="4:18">
      <c r="D11727" s="106">
        <v>38716</v>
      </c>
      <c r="E11727" s="190">
        <v>30.110060000000001</v>
      </c>
      <c r="F11727" s="190">
        <v>30.120059999999999</v>
      </c>
      <c r="J11727" s="106">
        <v>38716</v>
      </c>
      <c r="K11727" s="190">
        <v>33.32</v>
      </c>
      <c r="L11727" s="190">
        <v>33.159999999999997</v>
      </c>
      <c r="P11727" s="106">
        <v>38716</v>
      </c>
      <c r="Q11727" s="190">
        <v>2.86</v>
      </c>
      <c r="R11727" s="190">
        <v>2.87</v>
      </c>
    </row>
    <row r="11728" spans="4:18">
      <c r="D11728" s="106">
        <v>38715</v>
      </c>
      <c r="E11728" s="190">
        <v>30.160049999999998</v>
      </c>
      <c r="F11728" s="190">
        <v>30.270060000000001</v>
      </c>
      <c r="J11728" s="106">
        <v>38715</v>
      </c>
      <c r="K11728" s="190">
        <v>33.340000000000003</v>
      </c>
      <c r="L11728" s="190">
        <v>33.520000000000003</v>
      </c>
      <c r="P11728" s="106">
        <v>38715</v>
      </c>
      <c r="Q11728" s="190">
        <v>2.94</v>
      </c>
      <c r="R11728" s="190">
        <v>2.9</v>
      </c>
    </row>
    <row r="11729" spans="4:18">
      <c r="D11729" s="106">
        <v>38714</v>
      </c>
      <c r="E11729" s="190">
        <v>30.430060000000001</v>
      </c>
      <c r="F11729" s="190">
        <v>30.250060000000001</v>
      </c>
      <c r="J11729" s="106">
        <v>38714</v>
      </c>
      <c r="K11729" s="190">
        <v>33.340000000000003</v>
      </c>
      <c r="L11729" s="190">
        <v>33.32</v>
      </c>
      <c r="P11729" s="106">
        <v>38714</v>
      </c>
      <c r="Q11729" s="190">
        <v>2.82</v>
      </c>
      <c r="R11729" s="190">
        <v>2.91</v>
      </c>
    </row>
    <row r="11730" spans="4:18">
      <c r="D11730" s="106">
        <v>38713</v>
      </c>
      <c r="E11730" s="190">
        <v>30.510059999999999</v>
      </c>
      <c r="F11730" s="190">
        <v>30.440049999999999</v>
      </c>
      <c r="J11730" s="106">
        <v>38713</v>
      </c>
      <c r="K11730" s="190">
        <v>33.65</v>
      </c>
      <c r="L11730" s="190">
        <v>33.33</v>
      </c>
      <c r="P11730" s="106">
        <v>38713</v>
      </c>
      <c r="Q11730" s="190">
        <v>2.96</v>
      </c>
      <c r="R11730" s="190">
        <v>2.84</v>
      </c>
    </row>
    <row r="11731" spans="4:18">
      <c r="D11731" s="106">
        <v>38709</v>
      </c>
      <c r="E11731" s="190">
        <v>30.700060000000001</v>
      </c>
      <c r="F11731" s="190">
        <v>30.480060000000002</v>
      </c>
      <c r="J11731" s="106">
        <v>38709</v>
      </c>
      <c r="K11731" s="190">
        <v>33.369999999999997</v>
      </c>
      <c r="L11731" s="190">
        <v>33.450000000000003</v>
      </c>
      <c r="P11731" s="106">
        <v>38709</v>
      </c>
      <c r="Q11731" s="190">
        <v>2.95</v>
      </c>
      <c r="R11731" s="190">
        <v>2.95</v>
      </c>
    </row>
    <row r="11732" spans="4:18">
      <c r="D11732" s="106">
        <v>38708</v>
      </c>
      <c r="E11732" s="190">
        <v>30.63007</v>
      </c>
      <c r="F11732" s="190">
        <v>30.690069999999999</v>
      </c>
      <c r="J11732" s="106">
        <v>38708</v>
      </c>
      <c r="K11732" s="190">
        <v>33.270000000000003</v>
      </c>
      <c r="L11732" s="190">
        <v>33.380000000000003</v>
      </c>
      <c r="P11732" s="106">
        <v>38708</v>
      </c>
      <c r="Q11732" s="190">
        <v>2.93</v>
      </c>
      <c r="R11732" s="190">
        <v>2.95</v>
      </c>
    </row>
    <row r="11733" spans="4:18">
      <c r="D11733" s="106">
        <v>38707</v>
      </c>
      <c r="E11733" s="190">
        <v>30.600059999999999</v>
      </c>
      <c r="F11733" s="190">
        <v>30.620059999999999</v>
      </c>
      <c r="J11733" s="106">
        <v>38707</v>
      </c>
      <c r="K11733" s="190">
        <v>33.450000000000003</v>
      </c>
      <c r="L11733" s="190">
        <v>33.299999999999997</v>
      </c>
      <c r="P11733" s="106">
        <v>38707</v>
      </c>
      <c r="Q11733" s="190">
        <v>2.9</v>
      </c>
      <c r="R11733" s="190">
        <v>2.92</v>
      </c>
    </row>
    <row r="11734" spans="4:18">
      <c r="D11734" s="106">
        <v>38706</v>
      </c>
      <c r="E11734" s="190">
        <v>30.440049999999999</v>
      </c>
      <c r="F11734" s="190">
        <v>30.54006</v>
      </c>
      <c r="J11734" s="106">
        <v>38706</v>
      </c>
      <c r="K11734" s="190">
        <v>33.46</v>
      </c>
      <c r="L11734" s="190">
        <v>33.200000000000003</v>
      </c>
      <c r="P11734" s="106">
        <v>38706</v>
      </c>
      <c r="Q11734" s="190">
        <v>2.92</v>
      </c>
      <c r="R11734" s="190">
        <v>2.88</v>
      </c>
    </row>
    <row r="11735" spans="4:18">
      <c r="D11735" s="106">
        <v>38705</v>
      </c>
      <c r="E11735" s="190">
        <v>30.450060000000001</v>
      </c>
      <c r="F11735" s="190">
        <v>30.520060000000001</v>
      </c>
      <c r="J11735" s="106">
        <v>38705</v>
      </c>
      <c r="K11735" s="190">
        <v>33.880000000000003</v>
      </c>
      <c r="L11735" s="190">
        <v>33.56</v>
      </c>
      <c r="P11735" s="106">
        <v>38705</v>
      </c>
      <c r="Q11735" s="190">
        <v>3.06</v>
      </c>
      <c r="R11735" s="190">
        <v>2.9</v>
      </c>
    </row>
    <row r="11736" spans="4:18">
      <c r="D11736" s="106">
        <v>38702</v>
      </c>
      <c r="E11736" s="190">
        <v>30.620059999999999</v>
      </c>
      <c r="F11736" s="190">
        <v>30.49006</v>
      </c>
      <c r="J11736" s="106">
        <v>38702</v>
      </c>
      <c r="K11736" s="190">
        <v>33.81</v>
      </c>
      <c r="L11736" s="190">
        <v>33.76</v>
      </c>
      <c r="P11736" s="106">
        <v>38702</v>
      </c>
      <c r="Q11736" s="190">
        <v>3.01</v>
      </c>
      <c r="R11736" s="190">
        <v>2.99</v>
      </c>
    </row>
    <row r="11737" spans="4:18">
      <c r="D11737" s="106">
        <v>38701</v>
      </c>
      <c r="E11737" s="190">
        <v>30.54006</v>
      </c>
      <c r="F11737" s="190">
        <v>30.610060000000001</v>
      </c>
      <c r="J11737" s="106">
        <v>38701</v>
      </c>
      <c r="K11737" s="190">
        <v>34.200000000000003</v>
      </c>
      <c r="L11737" s="190">
        <v>33.89</v>
      </c>
      <c r="P11737" s="106">
        <v>38701</v>
      </c>
      <c r="Q11737" s="190">
        <v>3.07</v>
      </c>
      <c r="R11737" s="190">
        <v>3.01</v>
      </c>
    </row>
    <row r="11738" spans="4:18">
      <c r="D11738" s="106">
        <v>38700</v>
      </c>
      <c r="E11738" s="190">
        <v>30.610060000000001</v>
      </c>
      <c r="F11738" s="190">
        <v>30.54006</v>
      </c>
      <c r="J11738" s="106">
        <v>38700</v>
      </c>
      <c r="K11738" s="190">
        <v>33.81</v>
      </c>
      <c r="L11738" s="190">
        <v>34.25</v>
      </c>
      <c r="P11738" s="106">
        <v>38700</v>
      </c>
      <c r="Q11738" s="190">
        <v>3.16</v>
      </c>
      <c r="R11738" s="190">
        <v>3.05</v>
      </c>
    </row>
    <row r="11739" spans="4:18">
      <c r="D11739" s="106">
        <v>38699</v>
      </c>
      <c r="E11739" s="190">
        <v>30.620059999999999</v>
      </c>
      <c r="F11739" s="190">
        <v>30.72007</v>
      </c>
      <c r="J11739" s="106">
        <v>38699</v>
      </c>
      <c r="K11739" s="190">
        <v>33.549999999999997</v>
      </c>
      <c r="L11739" s="190">
        <v>33.86</v>
      </c>
      <c r="P11739" s="106">
        <v>38699</v>
      </c>
      <c r="Q11739" s="190">
        <v>3.18</v>
      </c>
      <c r="R11739" s="190">
        <v>3.14</v>
      </c>
    </row>
    <row r="11740" spans="4:18">
      <c r="D11740" s="106">
        <v>38698</v>
      </c>
      <c r="E11740" s="190">
        <v>31.08006</v>
      </c>
      <c r="F11740" s="190">
        <v>30.72007</v>
      </c>
      <c r="J11740" s="106">
        <v>38698</v>
      </c>
      <c r="K11740" s="190">
        <v>33.25</v>
      </c>
      <c r="L11740" s="190">
        <v>33.61</v>
      </c>
      <c r="P11740" s="106">
        <v>38698</v>
      </c>
      <c r="Q11740" s="190">
        <v>3.06</v>
      </c>
      <c r="R11740" s="190">
        <v>3.2</v>
      </c>
    </row>
    <row r="11741" spans="4:18">
      <c r="D11741" s="106">
        <v>38695</v>
      </c>
      <c r="E11741" s="190">
        <v>31.180060000000001</v>
      </c>
      <c r="F11741" s="190">
        <v>31.08006</v>
      </c>
      <c r="J11741" s="106">
        <v>38695</v>
      </c>
      <c r="K11741" s="190">
        <v>32.4</v>
      </c>
      <c r="L11741" s="190">
        <v>33.049999999999997</v>
      </c>
      <c r="P11741" s="106">
        <v>38695</v>
      </c>
      <c r="Q11741" s="190">
        <v>2.96</v>
      </c>
      <c r="R11741" s="190">
        <v>2.99</v>
      </c>
    </row>
    <row r="11742" spans="4:18">
      <c r="D11742" s="106">
        <v>38694</v>
      </c>
      <c r="E11742" s="190">
        <v>31.460059999999999</v>
      </c>
      <c r="F11742" s="190">
        <v>31.230060000000002</v>
      </c>
      <c r="J11742" s="106">
        <v>38694</v>
      </c>
      <c r="K11742" s="190">
        <v>33.020000000000003</v>
      </c>
      <c r="L11742" s="190">
        <v>32.36</v>
      </c>
      <c r="P11742" s="106">
        <v>38694</v>
      </c>
      <c r="Q11742" s="190">
        <v>2.96</v>
      </c>
      <c r="R11742" s="190">
        <v>2.95</v>
      </c>
    </row>
    <row r="11743" spans="4:18">
      <c r="D11743" s="106">
        <v>38693</v>
      </c>
      <c r="E11743" s="190">
        <v>31.800059999999998</v>
      </c>
      <c r="F11743" s="190">
        <v>31.450060000000001</v>
      </c>
      <c r="J11743" s="106">
        <v>38693</v>
      </c>
      <c r="K11743" s="190">
        <v>32.75</v>
      </c>
      <c r="L11743" s="190">
        <v>33.130000000000003</v>
      </c>
      <c r="P11743" s="106">
        <v>38693</v>
      </c>
      <c r="Q11743" s="190">
        <v>3.04</v>
      </c>
      <c r="R11743" s="190">
        <v>2.97</v>
      </c>
    </row>
    <row r="11744" spans="4:18">
      <c r="D11744" s="106">
        <v>38692</v>
      </c>
      <c r="E11744" s="190">
        <v>31.780069999999998</v>
      </c>
      <c r="F11744" s="190">
        <v>31.74006</v>
      </c>
      <c r="J11744" s="106">
        <v>38692</v>
      </c>
      <c r="K11744" s="190">
        <v>33.15</v>
      </c>
      <c r="L11744" s="190">
        <v>32.869999999999997</v>
      </c>
      <c r="P11744" s="106">
        <v>38692</v>
      </c>
      <c r="Q11744" s="190">
        <v>3.03</v>
      </c>
      <c r="R11744" s="190">
        <v>3.03</v>
      </c>
    </row>
    <row r="11745" spans="4:18">
      <c r="D11745" s="106">
        <v>38691</v>
      </c>
      <c r="E11745" s="190">
        <v>32.030059999999999</v>
      </c>
      <c r="F11745" s="190">
        <v>31.710059999999999</v>
      </c>
      <c r="J11745" s="106">
        <v>38691</v>
      </c>
      <c r="K11745" s="190">
        <v>33.18</v>
      </c>
      <c r="L11745" s="190">
        <v>33.15</v>
      </c>
      <c r="P11745" s="106">
        <v>38691</v>
      </c>
      <c r="Q11745" s="190">
        <v>3.26</v>
      </c>
      <c r="R11745" s="190">
        <v>3.03</v>
      </c>
    </row>
    <row r="11746" spans="4:18">
      <c r="D11746" s="106">
        <v>38688</v>
      </c>
      <c r="E11746" s="190">
        <v>32.060070000000003</v>
      </c>
      <c r="F11746" s="190">
        <v>31.870069999999998</v>
      </c>
      <c r="J11746" s="106">
        <v>38688</v>
      </c>
      <c r="K11746" s="190">
        <v>32.65</v>
      </c>
      <c r="L11746" s="190">
        <v>33.28</v>
      </c>
      <c r="P11746" s="106">
        <v>38688</v>
      </c>
      <c r="Q11746" s="190">
        <v>3.43</v>
      </c>
      <c r="R11746" s="190">
        <v>3.22</v>
      </c>
    </row>
    <row r="11747" spans="4:18">
      <c r="D11747" s="106">
        <v>38687</v>
      </c>
      <c r="E11747" s="190">
        <v>32.200060000000001</v>
      </c>
      <c r="F11747" s="190">
        <v>32.140059999999998</v>
      </c>
      <c r="J11747" s="106">
        <v>38687</v>
      </c>
      <c r="K11747" s="190">
        <v>33.04</v>
      </c>
      <c r="L11747" s="190">
        <v>32.71</v>
      </c>
      <c r="P11747" s="106">
        <v>38687</v>
      </c>
      <c r="Q11747" s="190">
        <v>3.41</v>
      </c>
      <c r="R11747" s="190">
        <v>3.48</v>
      </c>
    </row>
    <row r="11748" spans="4:18">
      <c r="D11748" s="106">
        <v>38686</v>
      </c>
      <c r="E11748" s="190">
        <v>32.300069999999998</v>
      </c>
      <c r="F11748" s="190">
        <v>31.980060000000002</v>
      </c>
      <c r="J11748" s="106">
        <v>38686</v>
      </c>
      <c r="K11748" s="190">
        <v>32.869999999999997</v>
      </c>
      <c r="L11748" s="190">
        <v>33.1</v>
      </c>
      <c r="P11748" s="106">
        <v>38686</v>
      </c>
      <c r="Q11748" s="190">
        <v>3.49</v>
      </c>
      <c r="R11748" s="190">
        <v>3.4</v>
      </c>
    </row>
    <row r="11749" spans="4:18">
      <c r="D11749" s="106">
        <v>38685</v>
      </c>
      <c r="E11749" s="190">
        <v>32.250059999999998</v>
      </c>
      <c r="F11749" s="190">
        <v>32.150069999999999</v>
      </c>
      <c r="J11749" s="106">
        <v>38685</v>
      </c>
      <c r="K11749" s="190">
        <v>32.64</v>
      </c>
      <c r="L11749" s="190">
        <v>32.83</v>
      </c>
      <c r="P11749" s="106">
        <v>38685</v>
      </c>
      <c r="Q11749" s="190">
        <v>3.43</v>
      </c>
      <c r="R11749" s="190">
        <v>3.51</v>
      </c>
    </row>
    <row r="11750" spans="4:18">
      <c r="D11750" s="106">
        <v>38684</v>
      </c>
      <c r="E11750" s="190">
        <v>32.070059999999998</v>
      </c>
      <c r="F11750" s="190">
        <v>32.180070000000001</v>
      </c>
      <c r="J11750" s="106">
        <v>38684</v>
      </c>
      <c r="K11750" s="190">
        <v>33.15</v>
      </c>
      <c r="L11750" s="190">
        <v>32.729999999999997</v>
      </c>
      <c r="P11750" s="106">
        <v>38684</v>
      </c>
      <c r="Q11750" s="190">
        <v>3.47</v>
      </c>
      <c r="R11750" s="190">
        <v>3.36</v>
      </c>
    </row>
    <row r="11751" spans="4:18">
      <c r="D11751" s="106">
        <v>38681</v>
      </c>
      <c r="E11751" s="190">
        <v>32.100059999999999</v>
      </c>
      <c r="F11751" s="190">
        <v>31.980060000000002</v>
      </c>
      <c r="J11751" s="106">
        <v>38681</v>
      </c>
      <c r="K11751" s="190">
        <v>33.049999999999997</v>
      </c>
      <c r="L11751" s="190">
        <v>33.130000000000003</v>
      </c>
      <c r="P11751" s="106">
        <v>38681</v>
      </c>
      <c r="Q11751" s="190">
        <v>3.55</v>
      </c>
      <c r="R11751" s="190">
        <v>3.48</v>
      </c>
    </row>
    <row r="11752" spans="4:18">
      <c r="D11752" s="106">
        <v>38679</v>
      </c>
      <c r="E11752" s="190">
        <v>32.190060000000003</v>
      </c>
      <c r="F11752" s="190">
        <v>31.850059999999999</v>
      </c>
      <c r="J11752" s="106">
        <v>38679</v>
      </c>
      <c r="K11752" s="190">
        <v>32.770000000000003</v>
      </c>
      <c r="L11752" s="190">
        <v>32.97</v>
      </c>
      <c r="P11752" s="106">
        <v>38679</v>
      </c>
      <c r="Q11752" s="190">
        <v>3.65</v>
      </c>
      <c r="R11752" s="190">
        <v>3.58</v>
      </c>
    </row>
    <row r="11753" spans="4:18">
      <c r="D11753" s="106">
        <v>38678</v>
      </c>
      <c r="E11753" s="190">
        <v>31.800059999999998</v>
      </c>
      <c r="F11753" s="190">
        <v>31.870069999999998</v>
      </c>
      <c r="J11753" s="106">
        <v>38678</v>
      </c>
      <c r="K11753" s="190">
        <v>32.94</v>
      </c>
      <c r="L11753" s="190">
        <v>32.72</v>
      </c>
      <c r="P11753" s="106">
        <v>38678</v>
      </c>
      <c r="Q11753" s="190">
        <v>3.77</v>
      </c>
      <c r="R11753" s="190">
        <v>3.67</v>
      </c>
    </row>
    <row r="11754" spans="4:18">
      <c r="D11754" s="106">
        <v>38677</v>
      </c>
      <c r="E11754" s="190">
        <v>31.900069999999999</v>
      </c>
      <c r="F11754" s="190">
        <v>31.770060000000001</v>
      </c>
      <c r="J11754" s="106">
        <v>38677</v>
      </c>
      <c r="K11754" s="190">
        <v>33.04</v>
      </c>
      <c r="L11754" s="190">
        <v>33.14</v>
      </c>
      <c r="P11754" s="106">
        <v>38677</v>
      </c>
      <c r="Q11754" s="190">
        <v>3.9</v>
      </c>
      <c r="R11754" s="190">
        <v>3.8</v>
      </c>
    </row>
    <row r="11755" spans="4:18">
      <c r="D11755" s="106">
        <v>38674</v>
      </c>
      <c r="E11755" s="190">
        <v>32.200060000000001</v>
      </c>
      <c r="F11755" s="190">
        <v>31.700060000000001</v>
      </c>
      <c r="J11755" s="106">
        <v>38674</v>
      </c>
      <c r="K11755" s="190">
        <v>32.5</v>
      </c>
      <c r="L11755" s="190">
        <v>33.119999999999997</v>
      </c>
      <c r="P11755" s="106">
        <v>38674</v>
      </c>
      <c r="Q11755" s="190">
        <v>3.74</v>
      </c>
      <c r="R11755" s="190">
        <v>3.9</v>
      </c>
    </row>
    <row r="11756" spans="4:18">
      <c r="D11756" s="106">
        <v>38673</v>
      </c>
      <c r="E11756" s="190">
        <v>30.940069999999999</v>
      </c>
      <c r="F11756" s="190">
        <v>31.700060000000001</v>
      </c>
      <c r="J11756" s="106">
        <v>38673</v>
      </c>
      <c r="K11756" s="190">
        <v>32.090000000000003</v>
      </c>
      <c r="L11756" s="190">
        <v>32.29</v>
      </c>
      <c r="P11756" s="106">
        <v>38673</v>
      </c>
      <c r="Q11756" s="190">
        <v>3.63</v>
      </c>
      <c r="R11756" s="190">
        <v>3.7</v>
      </c>
    </row>
    <row r="11757" spans="4:18">
      <c r="D11757" s="106">
        <v>38672</v>
      </c>
      <c r="E11757" s="190">
        <v>30.940069999999999</v>
      </c>
      <c r="F11757" s="190">
        <v>31.100069999999999</v>
      </c>
      <c r="J11757" s="106">
        <v>38672</v>
      </c>
      <c r="K11757" s="190">
        <v>31.9</v>
      </c>
      <c r="L11757" s="190">
        <v>32.04</v>
      </c>
      <c r="P11757" s="106">
        <v>38672</v>
      </c>
      <c r="Q11757" s="190">
        <v>3.63</v>
      </c>
      <c r="R11757" s="190">
        <v>3.62</v>
      </c>
    </row>
    <row r="11758" spans="4:18">
      <c r="D11758" s="106">
        <v>38671</v>
      </c>
      <c r="E11758" s="190">
        <v>31.180060000000001</v>
      </c>
      <c r="F11758" s="190">
        <v>30.820060000000002</v>
      </c>
      <c r="J11758" s="106">
        <v>38671</v>
      </c>
      <c r="K11758" s="190">
        <v>31.93</v>
      </c>
      <c r="L11758" s="190">
        <v>31.8</v>
      </c>
      <c r="P11758" s="106">
        <v>38671</v>
      </c>
      <c r="Q11758" s="190">
        <v>3.66</v>
      </c>
      <c r="R11758" s="190">
        <v>3.62</v>
      </c>
    </row>
    <row r="11759" spans="4:18">
      <c r="D11759" s="106">
        <v>38670</v>
      </c>
      <c r="E11759" s="190">
        <v>31.54006</v>
      </c>
      <c r="F11759" s="190">
        <v>31.370059999999999</v>
      </c>
      <c r="J11759" s="106">
        <v>38670</v>
      </c>
      <c r="K11759" s="190">
        <v>32.4</v>
      </c>
      <c r="L11759" s="190">
        <v>32.020000000000003</v>
      </c>
      <c r="P11759" s="106">
        <v>38670</v>
      </c>
      <c r="Q11759" s="190">
        <v>3.26</v>
      </c>
      <c r="R11759" s="190">
        <v>3.7</v>
      </c>
    </row>
    <row r="11760" spans="4:18">
      <c r="D11760" s="106">
        <v>38667</v>
      </c>
      <c r="E11760" s="190">
        <v>31.15006</v>
      </c>
      <c r="F11760" s="190">
        <v>31.40006</v>
      </c>
      <c r="J11760" s="106">
        <v>38667</v>
      </c>
      <c r="K11760" s="190">
        <v>32.47</v>
      </c>
      <c r="L11760" s="190">
        <v>32.35</v>
      </c>
      <c r="P11760" s="106">
        <v>38667</v>
      </c>
      <c r="Q11760" s="190">
        <v>3.14</v>
      </c>
      <c r="R11760" s="190">
        <v>3.24</v>
      </c>
    </row>
    <row r="11761" spans="4:18">
      <c r="D11761" s="106">
        <v>38666</v>
      </c>
      <c r="E11761" s="190">
        <v>30.97007</v>
      </c>
      <c r="F11761" s="190">
        <v>31.140059999999998</v>
      </c>
      <c r="J11761" s="106">
        <v>38666</v>
      </c>
      <c r="K11761" s="190">
        <v>32.200000000000003</v>
      </c>
      <c r="L11761" s="190">
        <v>32.51</v>
      </c>
      <c r="P11761" s="106">
        <v>38666</v>
      </c>
      <c r="Q11761" s="190">
        <v>3.07</v>
      </c>
      <c r="R11761" s="190">
        <v>3.17</v>
      </c>
    </row>
    <row r="11762" spans="4:18">
      <c r="D11762" s="106">
        <v>38665</v>
      </c>
      <c r="E11762" s="190">
        <v>30.520060000000001</v>
      </c>
      <c r="F11762" s="190">
        <v>30.850069999999999</v>
      </c>
      <c r="J11762" s="106">
        <v>38665</v>
      </c>
      <c r="K11762" s="190">
        <v>32.659999999999997</v>
      </c>
      <c r="L11762" s="190">
        <v>32.14</v>
      </c>
      <c r="P11762" s="106">
        <v>38665</v>
      </c>
      <c r="Q11762" s="190">
        <v>3</v>
      </c>
      <c r="R11762" s="190">
        <v>3.07</v>
      </c>
    </row>
    <row r="11763" spans="4:18">
      <c r="D11763" s="106">
        <v>38664</v>
      </c>
      <c r="E11763" s="190">
        <v>30.550059999999998</v>
      </c>
      <c r="F11763" s="190">
        <v>30.660060000000001</v>
      </c>
      <c r="J11763" s="106">
        <v>38664</v>
      </c>
      <c r="K11763" s="190">
        <v>32.729999999999997</v>
      </c>
      <c r="L11763" s="190">
        <v>32.630000000000003</v>
      </c>
      <c r="P11763" s="106">
        <v>38664</v>
      </c>
      <c r="Q11763" s="190">
        <v>3.06</v>
      </c>
      <c r="R11763" s="190">
        <v>3.01</v>
      </c>
    </row>
    <row r="11764" spans="4:18">
      <c r="D11764" s="106">
        <v>38663</v>
      </c>
      <c r="E11764" s="190">
        <v>30.97007</v>
      </c>
      <c r="F11764" s="190">
        <v>30.550059999999998</v>
      </c>
      <c r="J11764" s="106">
        <v>38663</v>
      </c>
      <c r="K11764" s="190">
        <v>33.18</v>
      </c>
      <c r="L11764" s="190">
        <v>32.880000000000003</v>
      </c>
      <c r="P11764" s="106">
        <v>38663</v>
      </c>
      <c r="Q11764" s="190">
        <v>2.95</v>
      </c>
      <c r="R11764" s="190">
        <v>3.05</v>
      </c>
    </row>
    <row r="11765" spans="4:18">
      <c r="D11765" s="106">
        <v>38660</v>
      </c>
      <c r="E11765" s="190">
        <v>31.010059999999999</v>
      </c>
      <c r="F11765" s="190">
        <v>30.90006</v>
      </c>
      <c r="J11765" s="106">
        <v>38660</v>
      </c>
      <c r="K11765" s="190">
        <v>33.17</v>
      </c>
      <c r="L11765" s="190">
        <v>33.18</v>
      </c>
      <c r="P11765" s="106">
        <v>38660</v>
      </c>
      <c r="Q11765" s="190">
        <v>2.92</v>
      </c>
      <c r="R11765" s="190">
        <v>2.89</v>
      </c>
    </row>
    <row r="11766" spans="4:18">
      <c r="D11766" s="106">
        <v>38659</v>
      </c>
      <c r="E11766" s="190">
        <v>31.650069999999999</v>
      </c>
      <c r="F11766" s="190">
        <v>30.83006</v>
      </c>
      <c r="J11766" s="106">
        <v>38659</v>
      </c>
      <c r="K11766" s="190">
        <v>32.89</v>
      </c>
      <c r="L11766" s="190">
        <v>33.200000000000003</v>
      </c>
      <c r="P11766" s="106">
        <v>38659</v>
      </c>
      <c r="Q11766" s="190">
        <v>2.8</v>
      </c>
      <c r="R11766" s="190">
        <v>2.91</v>
      </c>
    </row>
    <row r="11767" spans="4:18">
      <c r="D11767" s="106">
        <v>38658</v>
      </c>
      <c r="E11767" s="190">
        <v>31.390059999999998</v>
      </c>
      <c r="F11767" s="190">
        <v>31.47006</v>
      </c>
      <c r="J11767" s="106">
        <v>38658</v>
      </c>
      <c r="K11767" s="190">
        <v>32.04</v>
      </c>
      <c r="L11767" s="190">
        <v>32.840000000000003</v>
      </c>
      <c r="P11767" s="106">
        <v>38658</v>
      </c>
      <c r="Q11767" s="190">
        <v>2.77</v>
      </c>
      <c r="R11767" s="190">
        <v>2.77</v>
      </c>
    </row>
    <row r="11768" spans="4:18">
      <c r="D11768" s="106">
        <v>38657</v>
      </c>
      <c r="E11768" s="190">
        <v>31.800059999999998</v>
      </c>
      <c r="F11768" s="190">
        <v>31.340070000000001</v>
      </c>
      <c r="J11768" s="106">
        <v>38657</v>
      </c>
      <c r="K11768" s="190">
        <v>32.69</v>
      </c>
      <c r="L11768" s="190">
        <v>32.18</v>
      </c>
      <c r="P11768" s="106">
        <v>38657</v>
      </c>
      <c r="Q11768" s="190">
        <v>2.88</v>
      </c>
      <c r="R11768" s="190">
        <v>2.77</v>
      </c>
    </row>
    <row r="11769" spans="4:18">
      <c r="D11769" s="106">
        <v>38656</v>
      </c>
      <c r="E11769" s="190">
        <v>31.950060000000001</v>
      </c>
      <c r="F11769" s="190">
        <v>31.510059999999999</v>
      </c>
      <c r="J11769" s="106">
        <v>38656</v>
      </c>
      <c r="K11769" s="190">
        <v>32</v>
      </c>
      <c r="L11769" s="190">
        <v>32.729999999999997</v>
      </c>
      <c r="P11769" s="106">
        <v>38656</v>
      </c>
      <c r="Q11769" s="190">
        <v>2.81</v>
      </c>
      <c r="R11769" s="190">
        <v>2.88</v>
      </c>
    </row>
    <row r="11770" spans="4:18">
      <c r="D11770" s="106">
        <v>38653</v>
      </c>
      <c r="E11770" s="190">
        <v>31.250070000000001</v>
      </c>
      <c r="F11770" s="190">
        <v>31.700060000000001</v>
      </c>
      <c r="J11770" s="106">
        <v>38653</v>
      </c>
      <c r="K11770" s="190">
        <v>31.98</v>
      </c>
      <c r="L11770" s="190">
        <v>32.04</v>
      </c>
      <c r="P11770" s="106">
        <v>38653</v>
      </c>
      <c r="Q11770" s="190">
        <v>2.56</v>
      </c>
      <c r="R11770" s="190">
        <v>2.7</v>
      </c>
    </row>
    <row r="11771" spans="4:18">
      <c r="D11771" s="106">
        <v>38652</v>
      </c>
      <c r="E11771" s="190">
        <v>31.320060000000002</v>
      </c>
      <c r="F11771" s="190">
        <v>30.760059999999999</v>
      </c>
      <c r="J11771" s="106">
        <v>38652</v>
      </c>
      <c r="K11771" s="190">
        <v>32.520000000000003</v>
      </c>
      <c r="L11771" s="190">
        <v>31.98</v>
      </c>
      <c r="P11771" s="106">
        <v>38652</v>
      </c>
      <c r="Q11771" s="190">
        <v>2.64</v>
      </c>
      <c r="R11771" s="190">
        <v>2.54</v>
      </c>
    </row>
    <row r="11772" spans="4:18">
      <c r="D11772" s="106">
        <v>38651</v>
      </c>
      <c r="E11772" s="190">
        <v>30.300059999999998</v>
      </c>
      <c r="F11772" s="190">
        <v>30.590060000000001</v>
      </c>
      <c r="J11772" s="106">
        <v>38651</v>
      </c>
      <c r="K11772" s="190">
        <v>32.909999999999997</v>
      </c>
      <c r="L11772" s="190">
        <v>32.69</v>
      </c>
      <c r="P11772" s="106">
        <v>38651</v>
      </c>
      <c r="Q11772" s="190">
        <v>2.68</v>
      </c>
      <c r="R11772" s="190">
        <v>2.67</v>
      </c>
    </row>
    <row r="11773" spans="4:18">
      <c r="D11773" s="106">
        <v>38650</v>
      </c>
      <c r="E11773" s="190">
        <v>30.340060000000001</v>
      </c>
      <c r="F11773" s="190">
        <v>30.390059999999998</v>
      </c>
      <c r="J11773" s="106">
        <v>38650</v>
      </c>
      <c r="K11773" s="190">
        <v>32</v>
      </c>
      <c r="L11773" s="190">
        <v>32.96</v>
      </c>
      <c r="P11773" s="106">
        <v>38650</v>
      </c>
      <c r="Q11773" s="190">
        <v>2.54</v>
      </c>
      <c r="R11773" s="190">
        <v>2.67</v>
      </c>
    </row>
    <row r="11774" spans="4:18">
      <c r="D11774" s="106">
        <v>38649</v>
      </c>
      <c r="E11774" s="190">
        <v>29.90006</v>
      </c>
      <c r="F11774" s="190">
        <v>30.090060000000001</v>
      </c>
      <c r="J11774" s="106">
        <v>38649</v>
      </c>
      <c r="K11774" s="190">
        <v>32.14</v>
      </c>
      <c r="L11774" s="190">
        <v>32.17</v>
      </c>
      <c r="P11774" s="106">
        <v>38649</v>
      </c>
      <c r="Q11774" s="190">
        <v>2.48</v>
      </c>
      <c r="R11774" s="190">
        <v>2.54</v>
      </c>
    </row>
    <row r="11775" spans="4:18">
      <c r="D11775" s="106">
        <v>38646</v>
      </c>
      <c r="E11775" s="190">
        <v>29.430060000000001</v>
      </c>
      <c r="F11775" s="190">
        <v>29.520060000000001</v>
      </c>
      <c r="J11775" s="106">
        <v>38646</v>
      </c>
      <c r="K11775" s="190">
        <v>31.97</v>
      </c>
      <c r="L11775" s="190">
        <v>32.130000000000003</v>
      </c>
      <c r="P11775" s="106">
        <v>38646</v>
      </c>
      <c r="Q11775" s="190">
        <v>2.37</v>
      </c>
      <c r="R11775" s="190">
        <v>2.4700000000000002</v>
      </c>
    </row>
    <row r="11776" spans="4:18">
      <c r="D11776" s="106">
        <v>38645</v>
      </c>
      <c r="E11776" s="190">
        <v>29.450060000000001</v>
      </c>
      <c r="F11776" s="190">
        <v>29.200050000000001</v>
      </c>
      <c r="J11776" s="106">
        <v>38645</v>
      </c>
      <c r="K11776" s="190">
        <v>31.94</v>
      </c>
      <c r="L11776" s="190">
        <v>31.77</v>
      </c>
      <c r="P11776" s="106">
        <v>38645</v>
      </c>
      <c r="Q11776" s="190">
        <v>2.2200000000000002</v>
      </c>
      <c r="R11776" s="190">
        <v>2.4</v>
      </c>
    </row>
    <row r="11777" spans="4:18">
      <c r="D11777" s="106">
        <v>38644</v>
      </c>
      <c r="E11777" s="190">
        <v>29.410060000000001</v>
      </c>
      <c r="F11777" s="190">
        <v>29.40006</v>
      </c>
      <c r="J11777" s="106">
        <v>38644</v>
      </c>
      <c r="K11777" s="190">
        <v>32</v>
      </c>
      <c r="L11777" s="190">
        <v>31.9</v>
      </c>
      <c r="P11777" s="106">
        <v>38644</v>
      </c>
      <c r="Q11777" s="190">
        <v>2.11</v>
      </c>
      <c r="R11777" s="190">
        <v>2.25</v>
      </c>
    </row>
    <row r="11778" spans="4:18">
      <c r="D11778" s="106">
        <v>38643</v>
      </c>
      <c r="E11778" s="190">
        <v>29.390059999999998</v>
      </c>
      <c r="F11778" s="190">
        <v>29.350059999999999</v>
      </c>
      <c r="J11778" s="106">
        <v>38643</v>
      </c>
      <c r="K11778" s="190">
        <v>32.549999999999997</v>
      </c>
      <c r="L11778" s="190">
        <v>32.090000000000003</v>
      </c>
      <c r="P11778" s="106">
        <v>38643</v>
      </c>
      <c r="Q11778" s="190">
        <v>2.1800000000000002</v>
      </c>
      <c r="R11778" s="190">
        <v>2.14</v>
      </c>
    </row>
    <row r="11779" spans="4:18">
      <c r="D11779" s="106">
        <v>38642</v>
      </c>
      <c r="E11779" s="190">
        <v>29.870059999999999</v>
      </c>
      <c r="F11779" s="190">
        <v>29.40006</v>
      </c>
      <c r="J11779" s="106">
        <v>38642</v>
      </c>
      <c r="K11779" s="190">
        <v>32.5</v>
      </c>
      <c r="L11779" s="190">
        <v>32.619999999999997</v>
      </c>
      <c r="P11779" s="106">
        <v>38642</v>
      </c>
      <c r="Q11779" s="190">
        <v>2.15</v>
      </c>
      <c r="R11779" s="190">
        <v>2.1800000000000002</v>
      </c>
    </row>
    <row r="11780" spans="4:18">
      <c r="D11780" s="106">
        <v>38639</v>
      </c>
      <c r="E11780" s="190">
        <v>30.000060000000001</v>
      </c>
      <c r="F11780" s="190">
        <v>29.90006</v>
      </c>
      <c r="J11780" s="106">
        <v>38639</v>
      </c>
      <c r="K11780" s="190">
        <v>32.770000000000003</v>
      </c>
      <c r="L11780" s="190">
        <v>32.5</v>
      </c>
      <c r="P11780" s="106">
        <v>38639</v>
      </c>
      <c r="Q11780" s="190">
        <v>2.06</v>
      </c>
      <c r="R11780" s="190">
        <v>2.16</v>
      </c>
    </row>
    <row r="11781" spans="4:18">
      <c r="D11781" s="106">
        <v>38638</v>
      </c>
      <c r="E11781" s="190">
        <v>29.690059999999999</v>
      </c>
      <c r="F11781" s="190">
        <v>29.800059999999998</v>
      </c>
      <c r="J11781" s="106">
        <v>38638</v>
      </c>
      <c r="K11781" s="190">
        <v>32.75</v>
      </c>
      <c r="L11781" s="190">
        <v>32.57</v>
      </c>
      <c r="P11781" s="106">
        <v>38638</v>
      </c>
      <c r="Q11781" s="190">
        <v>2.08</v>
      </c>
      <c r="R11781" s="190">
        <v>2.06</v>
      </c>
    </row>
    <row r="11782" spans="4:18">
      <c r="D11782" s="106">
        <v>38637</v>
      </c>
      <c r="E11782" s="190">
        <v>30.000060000000001</v>
      </c>
      <c r="F11782" s="190">
        <v>29.83006</v>
      </c>
      <c r="J11782" s="106">
        <v>38637</v>
      </c>
      <c r="K11782" s="190">
        <v>32.72</v>
      </c>
      <c r="L11782" s="190">
        <v>32.64</v>
      </c>
      <c r="P11782" s="106">
        <v>38637</v>
      </c>
      <c r="Q11782" s="190">
        <v>2.11</v>
      </c>
      <c r="R11782" s="190">
        <v>2.09</v>
      </c>
    </row>
    <row r="11783" spans="4:18">
      <c r="D11783" s="106">
        <v>38636</v>
      </c>
      <c r="E11783" s="190">
        <v>30.250060000000001</v>
      </c>
      <c r="F11783" s="190">
        <v>29.940059999999999</v>
      </c>
      <c r="J11783" s="106">
        <v>38636</v>
      </c>
      <c r="K11783" s="190">
        <v>33.590000000000003</v>
      </c>
      <c r="L11783" s="190">
        <v>32.799999999999997</v>
      </c>
      <c r="P11783" s="106">
        <v>38636</v>
      </c>
      <c r="Q11783" s="190">
        <v>2.16</v>
      </c>
      <c r="R11783" s="190">
        <v>2.1</v>
      </c>
    </row>
    <row r="11784" spans="4:18">
      <c r="D11784" s="106">
        <v>38635</v>
      </c>
      <c r="E11784" s="190">
        <v>30.670059999999999</v>
      </c>
      <c r="F11784" s="190">
        <v>30.29006</v>
      </c>
      <c r="J11784" s="106">
        <v>38635</v>
      </c>
      <c r="K11784" s="190">
        <v>33.549999999999997</v>
      </c>
      <c r="L11784" s="190">
        <v>33.590000000000003</v>
      </c>
      <c r="P11784" s="106">
        <v>38635</v>
      </c>
      <c r="Q11784" s="190">
        <v>2.21</v>
      </c>
      <c r="R11784" s="190">
        <v>2.15</v>
      </c>
    </row>
    <row r="11785" spans="4:18">
      <c r="D11785" s="106">
        <v>38632</v>
      </c>
      <c r="E11785" s="190">
        <v>31.250070000000001</v>
      </c>
      <c r="F11785" s="190">
        <v>30.590060000000001</v>
      </c>
      <c r="J11785" s="106">
        <v>38632</v>
      </c>
      <c r="K11785" s="190">
        <v>33.54</v>
      </c>
      <c r="L11785" s="190">
        <v>33.590000000000003</v>
      </c>
      <c r="P11785" s="106">
        <v>38632</v>
      </c>
      <c r="Q11785" s="190">
        <v>2.23</v>
      </c>
      <c r="R11785" s="190">
        <v>2.2000000000000002</v>
      </c>
    </row>
    <row r="11786" spans="4:18">
      <c r="D11786" s="106">
        <v>38631</v>
      </c>
      <c r="E11786" s="190">
        <v>31.410060000000001</v>
      </c>
      <c r="F11786" s="190">
        <v>31.110060000000001</v>
      </c>
      <c r="J11786" s="106">
        <v>38631</v>
      </c>
      <c r="K11786" s="190">
        <v>34.119999999999997</v>
      </c>
      <c r="L11786" s="190">
        <v>33.44</v>
      </c>
      <c r="P11786" s="106">
        <v>38631</v>
      </c>
      <c r="Q11786" s="190">
        <v>2.27</v>
      </c>
      <c r="R11786" s="190">
        <v>2.21</v>
      </c>
    </row>
    <row r="11787" spans="4:18">
      <c r="D11787" s="106">
        <v>38630</v>
      </c>
      <c r="E11787" s="190">
        <v>31.840070000000001</v>
      </c>
      <c r="F11787" s="190">
        <v>31.410060000000001</v>
      </c>
      <c r="J11787" s="106">
        <v>38630</v>
      </c>
      <c r="K11787" s="190">
        <v>34.479999999999997</v>
      </c>
      <c r="L11787" s="190">
        <v>34.119999999999997</v>
      </c>
      <c r="P11787" s="106">
        <v>38630</v>
      </c>
      <c r="Q11787" s="190">
        <v>2.33</v>
      </c>
      <c r="R11787" s="190">
        <v>2.27</v>
      </c>
    </row>
    <row r="11788" spans="4:18">
      <c r="D11788" s="106">
        <v>38629</v>
      </c>
      <c r="E11788" s="190">
        <v>32.050060000000002</v>
      </c>
      <c r="F11788" s="190">
        <v>32.220059999999997</v>
      </c>
      <c r="J11788" s="106">
        <v>38629</v>
      </c>
      <c r="K11788" s="190">
        <v>35.1</v>
      </c>
      <c r="L11788" s="190">
        <v>34.56</v>
      </c>
      <c r="P11788" s="106">
        <v>38629</v>
      </c>
      <c r="Q11788" s="190">
        <v>2.2999999999999998</v>
      </c>
      <c r="R11788" s="190">
        <v>2.3199999999999998</v>
      </c>
    </row>
    <row r="11789" spans="4:18">
      <c r="D11789" s="106">
        <v>38628</v>
      </c>
      <c r="E11789" s="190">
        <v>32.590069999999997</v>
      </c>
      <c r="F11789" s="190">
        <v>32.400069999999999</v>
      </c>
      <c r="J11789" s="106">
        <v>38628</v>
      </c>
      <c r="K11789" s="190">
        <v>34.909999999999997</v>
      </c>
      <c r="L11789" s="190">
        <v>35.1</v>
      </c>
      <c r="P11789" s="106">
        <v>38628</v>
      </c>
      <c r="Q11789" s="190">
        <v>2.2999999999999998</v>
      </c>
      <c r="R11789" s="190">
        <v>2.29</v>
      </c>
    </row>
    <row r="11790" spans="4:18">
      <c r="D11790" s="106">
        <v>38625</v>
      </c>
      <c r="E11790" s="190">
        <v>32.620069999999998</v>
      </c>
      <c r="F11790" s="190">
        <v>32.690060000000003</v>
      </c>
      <c r="J11790" s="106">
        <v>38625</v>
      </c>
      <c r="K11790" s="190">
        <v>34.76</v>
      </c>
      <c r="L11790" s="190">
        <v>34.979999999999997</v>
      </c>
      <c r="P11790" s="106">
        <v>38625</v>
      </c>
      <c r="Q11790" s="190">
        <v>2.34</v>
      </c>
      <c r="R11790" s="190">
        <v>2.3199999999999998</v>
      </c>
    </row>
    <row r="11791" spans="4:18">
      <c r="D11791" s="106">
        <v>38624</v>
      </c>
      <c r="E11791" s="190">
        <v>32.300069999999998</v>
      </c>
      <c r="F11791" s="190">
        <v>32.530070000000002</v>
      </c>
      <c r="J11791" s="106">
        <v>38624</v>
      </c>
      <c r="K11791" s="190">
        <v>33.799999999999997</v>
      </c>
      <c r="L11791" s="190">
        <v>34.85</v>
      </c>
      <c r="P11791" s="106">
        <v>38624</v>
      </c>
      <c r="Q11791" s="190">
        <v>2.27</v>
      </c>
      <c r="R11791" s="190">
        <v>2.34</v>
      </c>
    </row>
    <row r="11792" spans="4:18">
      <c r="D11792" s="106">
        <v>38623</v>
      </c>
      <c r="E11792" s="190">
        <v>32.050060000000002</v>
      </c>
      <c r="F11792" s="190">
        <v>32.410060000000001</v>
      </c>
      <c r="J11792" s="106">
        <v>38623</v>
      </c>
      <c r="K11792" s="190">
        <v>33.56</v>
      </c>
      <c r="L11792" s="190">
        <v>33.86</v>
      </c>
      <c r="P11792" s="106">
        <v>38623</v>
      </c>
      <c r="Q11792" s="190">
        <v>2.2999999999999998</v>
      </c>
      <c r="R11792" s="190">
        <v>2.2999999999999998</v>
      </c>
    </row>
    <row r="11793" spans="4:18">
      <c r="D11793" s="106">
        <v>38622</v>
      </c>
      <c r="E11793" s="190">
        <v>32.070059999999998</v>
      </c>
      <c r="F11793" s="190">
        <v>31.850059999999999</v>
      </c>
      <c r="J11793" s="106">
        <v>38622</v>
      </c>
      <c r="K11793" s="190">
        <v>33.56</v>
      </c>
      <c r="L11793" s="190">
        <v>33.450000000000003</v>
      </c>
      <c r="P11793" s="106">
        <v>38622</v>
      </c>
      <c r="Q11793" s="190">
        <v>2.35</v>
      </c>
      <c r="R11793" s="190">
        <v>2.2999999999999998</v>
      </c>
    </row>
    <row r="11794" spans="4:18">
      <c r="D11794" s="106">
        <v>38621</v>
      </c>
      <c r="E11794" s="190">
        <v>32.400069999999999</v>
      </c>
      <c r="F11794" s="190">
        <v>32.000059999999998</v>
      </c>
      <c r="J11794" s="106">
        <v>38621</v>
      </c>
      <c r="K11794" s="190">
        <v>33.56</v>
      </c>
      <c r="L11794" s="190">
        <v>33.49</v>
      </c>
      <c r="P11794" s="106">
        <v>38621</v>
      </c>
      <c r="Q11794" s="190">
        <v>2.37</v>
      </c>
      <c r="R11794" s="190">
        <v>2.35</v>
      </c>
    </row>
    <row r="11795" spans="4:18">
      <c r="D11795" s="106">
        <v>38618</v>
      </c>
      <c r="E11795" s="190">
        <v>31.850059999999999</v>
      </c>
      <c r="F11795" s="190">
        <v>32.160060000000001</v>
      </c>
      <c r="J11795" s="106">
        <v>38618</v>
      </c>
      <c r="K11795" s="190">
        <v>33.6</v>
      </c>
      <c r="L11795" s="190">
        <v>33.56</v>
      </c>
      <c r="P11795" s="106">
        <v>38618</v>
      </c>
      <c r="Q11795" s="190">
        <v>2.31</v>
      </c>
      <c r="R11795" s="190">
        <v>2.3199999999999998</v>
      </c>
    </row>
    <row r="11796" spans="4:18">
      <c r="D11796" s="106">
        <v>38617</v>
      </c>
      <c r="E11796" s="190">
        <v>31.910060000000001</v>
      </c>
      <c r="F11796" s="190">
        <v>31.940059999999999</v>
      </c>
      <c r="J11796" s="106">
        <v>38617</v>
      </c>
      <c r="K11796" s="190">
        <v>34.159999999999997</v>
      </c>
      <c r="L11796" s="190">
        <v>34.11</v>
      </c>
      <c r="P11796" s="106">
        <v>38617</v>
      </c>
      <c r="Q11796" s="190">
        <v>2.2000000000000002</v>
      </c>
      <c r="R11796" s="190">
        <v>2.34</v>
      </c>
    </row>
    <row r="11797" spans="4:18">
      <c r="D11797" s="106">
        <v>38616</v>
      </c>
      <c r="E11797" s="190">
        <v>32.550069999999998</v>
      </c>
      <c r="F11797" s="190">
        <v>31.950060000000001</v>
      </c>
      <c r="J11797" s="106">
        <v>38616</v>
      </c>
      <c r="K11797" s="190">
        <v>34.520000000000003</v>
      </c>
      <c r="L11797" s="190">
        <v>34.22</v>
      </c>
      <c r="P11797" s="106">
        <v>38616</v>
      </c>
      <c r="Q11797" s="190">
        <v>2.14</v>
      </c>
      <c r="R11797" s="190">
        <v>2.21</v>
      </c>
    </row>
    <row r="11798" spans="4:18">
      <c r="D11798" s="106">
        <v>38615</v>
      </c>
      <c r="E11798" s="190">
        <v>32.510060000000003</v>
      </c>
      <c r="F11798" s="190">
        <v>32.260060000000003</v>
      </c>
      <c r="J11798" s="106">
        <v>38615</v>
      </c>
      <c r="K11798" s="190">
        <v>34.75</v>
      </c>
      <c r="L11798" s="190">
        <v>34.630000000000003</v>
      </c>
      <c r="P11798" s="106">
        <v>38615</v>
      </c>
      <c r="Q11798" s="190">
        <v>2.2000000000000002</v>
      </c>
      <c r="R11798" s="190">
        <v>2.15</v>
      </c>
    </row>
    <row r="11799" spans="4:18">
      <c r="D11799" s="106">
        <v>38614</v>
      </c>
      <c r="E11799" s="190">
        <v>32.730060000000002</v>
      </c>
      <c r="F11799" s="190">
        <v>32.580069999999999</v>
      </c>
      <c r="J11799" s="106">
        <v>38614</v>
      </c>
      <c r="K11799" s="190">
        <v>34.81</v>
      </c>
      <c r="L11799" s="190">
        <v>34.799999999999997</v>
      </c>
      <c r="P11799" s="106">
        <v>38614</v>
      </c>
      <c r="Q11799" s="190">
        <v>2.1</v>
      </c>
      <c r="R11799" s="190">
        <v>2.1800000000000002</v>
      </c>
    </row>
    <row r="11800" spans="4:18">
      <c r="D11800" s="106">
        <v>38611</v>
      </c>
      <c r="E11800" s="190">
        <v>32.460070000000002</v>
      </c>
      <c r="F11800" s="190">
        <v>32.810070000000003</v>
      </c>
      <c r="J11800" s="106">
        <v>38611</v>
      </c>
      <c r="K11800" s="190">
        <v>35.15</v>
      </c>
      <c r="L11800" s="190">
        <v>34.89</v>
      </c>
      <c r="P11800" s="106">
        <v>38611</v>
      </c>
      <c r="Q11800" s="190">
        <v>2.09</v>
      </c>
      <c r="R11800" s="190">
        <v>2.12</v>
      </c>
    </row>
    <row r="11801" spans="4:18">
      <c r="D11801" s="106">
        <v>38610</v>
      </c>
      <c r="E11801" s="190">
        <v>32.530070000000002</v>
      </c>
      <c r="F11801" s="190">
        <v>32.390059999999998</v>
      </c>
      <c r="J11801" s="106">
        <v>38610</v>
      </c>
      <c r="K11801" s="190">
        <v>35.130000000000003</v>
      </c>
      <c r="L11801" s="190">
        <v>34.979999999999997</v>
      </c>
      <c r="P11801" s="106">
        <v>38610</v>
      </c>
      <c r="Q11801" s="190">
        <v>2.06</v>
      </c>
      <c r="R11801" s="190">
        <v>2.09</v>
      </c>
    </row>
    <row r="11802" spans="4:18">
      <c r="D11802" s="106">
        <v>38609</v>
      </c>
      <c r="E11802" s="190">
        <v>32.500059999999998</v>
      </c>
      <c r="F11802" s="190">
        <v>32.530070000000002</v>
      </c>
      <c r="J11802" s="106">
        <v>38609</v>
      </c>
      <c r="K11802" s="190">
        <v>35.99</v>
      </c>
      <c r="L11802" s="190">
        <v>35.520000000000003</v>
      </c>
      <c r="P11802" s="106">
        <v>38609</v>
      </c>
      <c r="Q11802" s="190">
        <v>2.13</v>
      </c>
      <c r="R11802" s="190">
        <v>2.0499999999999998</v>
      </c>
    </row>
    <row r="11803" spans="4:18">
      <c r="D11803" s="106">
        <v>38608</v>
      </c>
      <c r="E11803" s="190">
        <v>32.550069999999998</v>
      </c>
      <c r="F11803" s="190">
        <v>32.500059999999998</v>
      </c>
      <c r="J11803" s="106">
        <v>38608</v>
      </c>
      <c r="K11803" s="190">
        <v>36.14</v>
      </c>
      <c r="L11803" s="190">
        <v>35.89</v>
      </c>
      <c r="P11803" s="106">
        <v>38608</v>
      </c>
      <c r="Q11803" s="190">
        <v>2.17</v>
      </c>
      <c r="R11803" s="190">
        <v>2.13</v>
      </c>
    </row>
    <row r="11804" spans="4:18">
      <c r="D11804" s="106">
        <v>38607</v>
      </c>
      <c r="E11804" s="190">
        <v>32.670059999999999</v>
      </c>
      <c r="F11804" s="190">
        <v>32.590069999999997</v>
      </c>
      <c r="J11804" s="106">
        <v>38607</v>
      </c>
      <c r="K11804" s="190">
        <v>35.69</v>
      </c>
      <c r="L11804" s="190">
        <v>36.130000000000003</v>
      </c>
      <c r="P11804" s="106">
        <v>38607</v>
      </c>
      <c r="Q11804" s="190">
        <v>2.08</v>
      </c>
      <c r="R11804" s="190">
        <v>2.1800000000000002</v>
      </c>
    </row>
    <row r="11805" spans="4:18">
      <c r="D11805" s="106">
        <v>38604</v>
      </c>
      <c r="E11805" s="190">
        <v>32.420059999999999</v>
      </c>
      <c r="F11805" s="190">
        <v>32.730060000000002</v>
      </c>
      <c r="J11805" s="106">
        <v>38604</v>
      </c>
      <c r="K11805" s="190">
        <v>35.520000000000003</v>
      </c>
      <c r="L11805" s="190">
        <v>35.659999999999997</v>
      </c>
      <c r="P11805" s="106">
        <v>38604</v>
      </c>
      <c r="Q11805" s="190">
        <v>2.06</v>
      </c>
      <c r="R11805" s="190">
        <v>2.1</v>
      </c>
    </row>
    <row r="11806" spans="4:18">
      <c r="D11806" s="106">
        <v>38603</v>
      </c>
      <c r="E11806" s="190">
        <v>32.560070000000003</v>
      </c>
      <c r="F11806" s="190">
        <v>32.480060000000002</v>
      </c>
      <c r="J11806" s="106">
        <v>38603</v>
      </c>
      <c r="K11806" s="190">
        <v>35.64</v>
      </c>
      <c r="L11806" s="190">
        <v>35.4</v>
      </c>
      <c r="P11806" s="106">
        <v>38603</v>
      </c>
      <c r="Q11806" s="190">
        <v>2.09</v>
      </c>
      <c r="R11806" s="190">
        <v>2.06</v>
      </c>
    </row>
    <row r="11807" spans="4:18">
      <c r="D11807" s="106">
        <v>38602</v>
      </c>
      <c r="E11807" s="190">
        <v>32.790059999999997</v>
      </c>
      <c r="F11807" s="190">
        <v>32.730060000000002</v>
      </c>
      <c r="J11807" s="106">
        <v>38602</v>
      </c>
      <c r="K11807" s="190">
        <v>35.64</v>
      </c>
      <c r="L11807" s="190">
        <v>35.67</v>
      </c>
      <c r="P11807" s="106">
        <v>38602</v>
      </c>
      <c r="Q11807" s="190">
        <v>2.04</v>
      </c>
      <c r="R11807" s="190">
        <v>2.09</v>
      </c>
    </row>
    <row r="11808" spans="4:18">
      <c r="D11808" s="106">
        <v>38601</v>
      </c>
      <c r="E11808" s="190">
        <v>32.540059999999997</v>
      </c>
      <c r="F11808" s="190">
        <v>32.900069999999999</v>
      </c>
      <c r="J11808" s="106">
        <v>38601</v>
      </c>
      <c r="K11808" s="190">
        <v>35.56</v>
      </c>
      <c r="L11808" s="190">
        <v>35.79</v>
      </c>
      <c r="P11808" s="106">
        <v>38601</v>
      </c>
      <c r="Q11808" s="190">
        <v>1.99</v>
      </c>
      <c r="R11808" s="190">
        <v>2.0699999999999998</v>
      </c>
    </row>
    <row r="11809" spans="4:18">
      <c r="D11809" s="106">
        <v>38597</v>
      </c>
      <c r="E11809" s="190">
        <v>32.770069999999997</v>
      </c>
      <c r="F11809" s="190">
        <v>32.480060000000002</v>
      </c>
      <c r="J11809" s="106">
        <v>38597</v>
      </c>
      <c r="K11809" s="190">
        <v>36.200000000000003</v>
      </c>
      <c r="L11809" s="190">
        <v>35.549999999999997</v>
      </c>
      <c r="P11809" s="106">
        <v>38597</v>
      </c>
      <c r="Q11809" s="190">
        <v>1.98</v>
      </c>
      <c r="R11809" s="190">
        <v>1.96</v>
      </c>
    </row>
    <row r="11810" spans="4:18">
      <c r="D11810" s="106">
        <v>38596</v>
      </c>
      <c r="E11810" s="190">
        <v>32.650069999999999</v>
      </c>
      <c r="F11810" s="190">
        <v>32.620069999999998</v>
      </c>
      <c r="J11810" s="106">
        <v>38596</v>
      </c>
      <c r="K11810" s="190">
        <v>35.85</v>
      </c>
      <c r="L11810" s="190">
        <v>36.1</v>
      </c>
      <c r="P11810" s="106">
        <v>38596</v>
      </c>
      <c r="Q11810" s="190">
        <v>1.97</v>
      </c>
      <c r="R11810" s="190">
        <v>1.97</v>
      </c>
    </row>
    <row r="11811" spans="4:18">
      <c r="D11811" s="106">
        <v>38595</v>
      </c>
      <c r="E11811" s="190">
        <v>32.290059999999997</v>
      </c>
      <c r="F11811" s="190">
        <v>32.710070000000002</v>
      </c>
      <c r="J11811" s="106">
        <v>38595</v>
      </c>
      <c r="K11811" s="190">
        <v>35.65</v>
      </c>
      <c r="L11811" s="190">
        <v>35.9</v>
      </c>
      <c r="P11811" s="106">
        <v>38595</v>
      </c>
      <c r="Q11811" s="190">
        <v>1.98</v>
      </c>
      <c r="R11811" s="190">
        <v>1.97</v>
      </c>
    </row>
    <row r="11812" spans="4:18">
      <c r="D11812" s="106">
        <v>38594</v>
      </c>
      <c r="E11812" s="190">
        <v>32.250059999999998</v>
      </c>
      <c r="F11812" s="190">
        <v>32.350059999999999</v>
      </c>
      <c r="J11812" s="106">
        <v>38594</v>
      </c>
      <c r="K11812" s="190">
        <v>35.46</v>
      </c>
      <c r="L11812" s="190">
        <v>35.67</v>
      </c>
      <c r="P11812" s="106">
        <v>38594</v>
      </c>
      <c r="Q11812" s="190">
        <v>2.0499999999999998</v>
      </c>
      <c r="R11812" s="190">
        <v>1.99</v>
      </c>
    </row>
    <row r="11813" spans="4:18">
      <c r="D11813" s="106">
        <v>38593</v>
      </c>
      <c r="E11813" s="190">
        <v>32.220059999999997</v>
      </c>
      <c r="F11813" s="190">
        <v>32.420059999999999</v>
      </c>
      <c r="J11813" s="106">
        <v>38593</v>
      </c>
      <c r="K11813" s="190">
        <v>35.159999999999997</v>
      </c>
      <c r="L11813" s="190">
        <v>35.44</v>
      </c>
      <c r="P11813" s="106">
        <v>38593</v>
      </c>
      <c r="Q11813" s="190">
        <v>2.08</v>
      </c>
      <c r="R11813" s="190">
        <v>2.0699999999999998</v>
      </c>
    </row>
    <row r="11814" spans="4:18">
      <c r="D11814" s="106">
        <v>38590</v>
      </c>
      <c r="E11814" s="190">
        <v>32.620069999999998</v>
      </c>
      <c r="F11814" s="190">
        <v>32.600059999999999</v>
      </c>
      <c r="J11814" s="106">
        <v>38590</v>
      </c>
      <c r="K11814" s="190">
        <v>35.51</v>
      </c>
      <c r="L11814" s="190">
        <v>35.299999999999997</v>
      </c>
      <c r="P11814" s="106">
        <v>38590</v>
      </c>
      <c r="Q11814" s="190">
        <v>2.06</v>
      </c>
      <c r="R11814" s="190">
        <v>2.09</v>
      </c>
    </row>
    <row r="11815" spans="4:18">
      <c r="D11815" s="106">
        <v>38589</v>
      </c>
      <c r="E11815" s="190">
        <v>32.810070000000003</v>
      </c>
      <c r="F11815" s="190">
        <v>32.690060000000003</v>
      </c>
      <c r="J11815" s="106">
        <v>38589</v>
      </c>
      <c r="K11815" s="190">
        <v>35.549999999999997</v>
      </c>
      <c r="L11815" s="190">
        <v>35.53</v>
      </c>
      <c r="P11815" s="106">
        <v>38589</v>
      </c>
      <c r="Q11815" s="190">
        <v>1.98</v>
      </c>
      <c r="R11815" s="190">
        <v>2.0699999999999998</v>
      </c>
    </row>
    <row r="11816" spans="4:18">
      <c r="D11816" s="106">
        <v>38588</v>
      </c>
      <c r="E11816" s="190">
        <v>33.250059999999998</v>
      </c>
      <c r="F11816" s="190">
        <v>32.790059999999997</v>
      </c>
      <c r="J11816" s="106">
        <v>38588</v>
      </c>
      <c r="K11816" s="190">
        <v>35.799999999999997</v>
      </c>
      <c r="L11816" s="190">
        <v>35.56</v>
      </c>
      <c r="P11816" s="106">
        <v>38588</v>
      </c>
      <c r="Q11816" s="190">
        <v>1.9</v>
      </c>
      <c r="R11816" s="190">
        <v>1.97</v>
      </c>
    </row>
    <row r="11817" spans="4:18">
      <c r="D11817" s="106">
        <v>38587</v>
      </c>
      <c r="E11817" s="190">
        <v>33.150069999999999</v>
      </c>
      <c r="F11817" s="190">
        <v>33.240070000000003</v>
      </c>
      <c r="J11817" s="106">
        <v>38587</v>
      </c>
      <c r="K11817" s="190">
        <v>35.619999999999997</v>
      </c>
      <c r="L11817" s="190">
        <v>35.770000000000003</v>
      </c>
      <c r="P11817" s="106">
        <v>38587</v>
      </c>
      <c r="Q11817" s="190">
        <v>1.94</v>
      </c>
      <c r="R11817" s="190">
        <v>1.9</v>
      </c>
    </row>
    <row r="11818" spans="4:18">
      <c r="D11818" s="106">
        <v>38586</v>
      </c>
      <c r="E11818" s="190">
        <v>33.150069999999999</v>
      </c>
      <c r="F11818" s="190">
        <v>33.13006</v>
      </c>
      <c r="J11818" s="106">
        <v>38586</v>
      </c>
      <c r="K11818" s="190">
        <v>35.549999999999997</v>
      </c>
      <c r="L11818" s="190">
        <v>35.619999999999997</v>
      </c>
      <c r="P11818" s="106">
        <v>38586</v>
      </c>
      <c r="Q11818" s="190">
        <v>1.92</v>
      </c>
      <c r="R11818" s="190">
        <v>1.93</v>
      </c>
    </row>
    <row r="11819" spans="4:18">
      <c r="D11819" s="106">
        <v>38583</v>
      </c>
      <c r="E11819" s="190">
        <v>33.040059999999997</v>
      </c>
      <c r="F11819" s="190">
        <v>33.070059999999998</v>
      </c>
      <c r="J11819" s="106">
        <v>38583</v>
      </c>
      <c r="K11819" s="190">
        <v>35.58</v>
      </c>
      <c r="L11819" s="190">
        <v>35.46</v>
      </c>
      <c r="P11819" s="106">
        <v>38583</v>
      </c>
      <c r="Q11819" s="190">
        <v>1.88</v>
      </c>
      <c r="R11819" s="190">
        <v>1.93</v>
      </c>
    </row>
    <row r="11820" spans="4:18">
      <c r="D11820" s="106">
        <v>38582</v>
      </c>
      <c r="E11820" s="190">
        <v>32.910060000000001</v>
      </c>
      <c r="F11820" s="190">
        <v>32.890070000000001</v>
      </c>
      <c r="J11820" s="106">
        <v>38582</v>
      </c>
      <c r="K11820" s="190">
        <v>35.450000000000003</v>
      </c>
      <c r="L11820" s="190">
        <v>35.4</v>
      </c>
      <c r="P11820" s="106">
        <v>38582</v>
      </c>
      <c r="Q11820" s="190">
        <v>1.92</v>
      </c>
      <c r="R11820" s="190">
        <v>1.9</v>
      </c>
    </row>
    <row r="11821" spans="4:18">
      <c r="D11821" s="106">
        <v>38581</v>
      </c>
      <c r="E11821" s="190">
        <v>33.010060000000003</v>
      </c>
      <c r="F11821" s="190">
        <v>33.050069999999998</v>
      </c>
      <c r="J11821" s="106">
        <v>38581</v>
      </c>
      <c r="K11821" s="190">
        <v>35.479999999999997</v>
      </c>
      <c r="L11821" s="190">
        <v>35.549999999999997</v>
      </c>
      <c r="P11821" s="106">
        <v>38581</v>
      </c>
      <c r="Q11821" s="190">
        <v>1.93</v>
      </c>
      <c r="R11821" s="190">
        <v>1.92</v>
      </c>
    </row>
    <row r="11822" spans="4:18">
      <c r="D11822" s="106">
        <v>38580</v>
      </c>
      <c r="E11822" s="190">
        <v>33.000059999999998</v>
      </c>
      <c r="F11822" s="190">
        <v>33.090069999999997</v>
      </c>
      <c r="J11822" s="106">
        <v>38580</v>
      </c>
      <c r="K11822" s="190">
        <v>35.6</v>
      </c>
      <c r="L11822" s="190">
        <v>35.44</v>
      </c>
      <c r="P11822" s="106">
        <v>38580</v>
      </c>
      <c r="Q11822" s="190">
        <v>2</v>
      </c>
      <c r="R11822" s="190">
        <v>1.92</v>
      </c>
    </row>
    <row r="11823" spans="4:18">
      <c r="D11823" s="106">
        <v>38579</v>
      </c>
      <c r="E11823" s="190">
        <v>33.050069999999998</v>
      </c>
      <c r="F11823" s="190">
        <v>32.990070000000003</v>
      </c>
      <c r="J11823" s="106">
        <v>38579</v>
      </c>
      <c r="K11823" s="190">
        <v>35.78</v>
      </c>
      <c r="L11823" s="190">
        <v>35.65</v>
      </c>
      <c r="P11823" s="106">
        <v>38579</v>
      </c>
      <c r="Q11823" s="190">
        <v>1.94</v>
      </c>
      <c r="R11823" s="190">
        <v>2</v>
      </c>
    </row>
    <row r="11824" spans="4:18">
      <c r="D11824" s="106">
        <v>38576</v>
      </c>
      <c r="E11824" s="190">
        <v>33.010060000000003</v>
      </c>
      <c r="F11824" s="190">
        <v>33.050069999999998</v>
      </c>
      <c r="J11824" s="106">
        <v>38576</v>
      </c>
      <c r="K11824" s="190">
        <v>36.22</v>
      </c>
      <c r="L11824" s="190">
        <v>35.880000000000003</v>
      </c>
      <c r="P11824" s="106">
        <v>38576</v>
      </c>
      <c r="Q11824" s="190">
        <v>2</v>
      </c>
      <c r="R11824" s="190">
        <v>1.96</v>
      </c>
    </row>
    <row r="11825" spans="4:18">
      <c r="D11825" s="106">
        <v>38575</v>
      </c>
      <c r="E11825" s="190">
        <v>33.100059999999999</v>
      </c>
      <c r="F11825" s="190">
        <v>33.100059999999999</v>
      </c>
      <c r="J11825" s="106">
        <v>38575</v>
      </c>
      <c r="K11825" s="190">
        <v>36.18</v>
      </c>
      <c r="L11825" s="190">
        <v>36.28</v>
      </c>
      <c r="P11825" s="106">
        <v>38575</v>
      </c>
      <c r="Q11825" s="190">
        <v>2</v>
      </c>
      <c r="R11825" s="190">
        <v>2.0099999999999998</v>
      </c>
    </row>
    <row r="11826" spans="4:18">
      <c r="D11826" s="106">
        <v>38574</v>
      </c>
      <c r="E11826" s="190">
        <v>33.700069999999997</v>
      </c>
      <c r="F11826" s="190">
        <v>33.150069999999999</v>
      </c>
      <c r="J11826" s="106">
        <v>38574</v>
      </c>
      <c r="K11826" s="190">
        <v>36.01</v>
      </c>
      <c r="L11826" s="190">
        <v>36.15</v>
      </c>
      <c r="P11826" s="106">
        <v>38574</v>
      </c>
      <c r="Q11826" s="190">
        <v>2.04</v>
      </c>
      <c r="R11826" s="190">
        <v>2.0099999999999998</v>
      </c>
    </row>
    <row r="11827" spans="4:18">
      <c r="D11827" s="106">
        <v>38573</v>
      </c>
      <c r="E11827" s="190">
        <v>33.160060000000001</v>
      </c>
      <c r="F11827" s="190">
        <v>33.300069999999998</v>
      </c>
      <c r="J11827" s="106">
        <v>38573</v>
      </c>
      <c r="K11827" s="190">
        <v>36</v>
      </c>
      <c r="L11827" s="190">
        <v>35.82</v>
      </c>
      <c r="P11827" s="106">
        <v>38573</v>
      </c>
      <c r="Q11827" s="190">
        <v>2.0099999999999998</v>
      </c>
      <c r="R11827" s="190">
        <v>2.0499999999999998</v>
      </c>
    </row>
    <row r="11828" spans="4:18">
      <c r="D11828" s="106">
        <v>38572</v>
      </c>
      <c r="E11828" s="190">
        <v>33.320059999999998</v>
      </c>
      <c r="F11828" s="190">
        <v>33.13006</v>
      </c>
      <c r="J11828" s="106">
        <v>38572</v>
      </c>
      <c r="K11828" s="190">
        <v>36.19</v>
      </c>
      <c r="L11828" s="190">
        <v>35.89</v>
      </c>
      <c r="P11828" s="106">
        <v>38572</v>
      </c>
      <c r="Q11828" s="190">
        <v>2</v>
      </c>
      <c r="R11828" s="190">
        <v>2.0099999999999998</v>
      </c>
    </row>
    <row r="11829" spans="4:18">
      <c r="D11829" s="106">
        <v>38569</v>
      </c>
      <c r="E11829" s="190">
        <v>33.670070000000003</v>
      </c>
      <c r="F11829" s="190">
        <v>33.320059999999998</v>
      </c>
      <c r="J11829" s="106">
        <v>38569</v>
      </c>
      <c r="K11829" s="190">
        <v>36</v>
      </c>
      <c r="L11829" s="190">
        <v>36.22</v>
      </c>
      <c r="P11829" s="106">
        <v>38569</v>
      </c>
      <c r="Q11829" s="190">
        <v>2.0099999999999998</v>
      </c>
      <c r="R11829" s="190">
        <v>2</v>
      </c>
    </row>
    <row r="11830" spans="4:18">
      <c r="D11830" s="106">
        <v>38568</v>
      </c>
      <c r="E11830" s="190">
        <v>33.980069999999998</v>
      </c>
      <c r="F11830" s="190">
        <v>33.700069999999997</v>
      </c>
      <c r="J11830" s="106">
        <v>38568</v>
      </c>
      <c r="K11830" s="190">
        <v>35.549999999999997</v>
      </c>
      <c r="L11830" s="190">
        <v>36.020000000000003</v>
      </c>
      <c r="P11830" s="106">
        <v>38568</v>
      </c>
      <c r="Q11830" s="190">
        <v>2.02</v>
      </c>
      <c r="R11830" s="190">
        <v>2</v>
      </c>
    </row>
    <row r="11831" spans="4:18">
      <c r="D11831" s="106">
        <v>38567</v>
      </c>
      <c r="E11831" s="190">
        <v>33.800069999999998</v>
      </c>
      <c r="F11831" s="190">
        <v>34.220059999999997</v>
      </c>
      <c r="J11831" s="106">
        <v>38567</v>
      </c>
      <c r="K11831" s="190">
        <v>35.1</v>
      </c>
      <c r="L11831" s="190">
        <v>35.549999999999997</v>
      </c>
      <c r="P11831" s="106">
        <v>38567</v>
      </c>
      <c r="Q11831" s="190">
        <v>2.06</v>
      </c>
      <c r="R11831" s="190">
        <v>2.0299999999999998</v>
      </c>
    </row>
    <row r="11832" spans="4:18">
      <c r="D11832" s="106">
        <v>38566</v>
      </c>
      <c r="E11832" s="190">
        <v>33.980069999999998</v>
      </c>
      <c r="F11832" s="190">
        <v>33.88006</v>
      </c>
      <c r="J11832" s="106">
        <v>38566</v>
      </c>
      <c r="K11832" s="190">
        <v>34.96</v>
      </c>
      <c r="L11832" s="190">
        <v>35.06</v>
      </c>
      <c r="P11832" s="106">
        <v>38566</v>
      </c>
      <c r="Q11832" s="190">
        <v>2.06</v>
      </c>
      <c r="R11832" s="190">
        <v>2.08</v>
      </c>
    </row>
    <row r="11833" spans="4:18">
      <c r="D11833" s="106">
        <v>38565</v>
      </c>
      <c r="E11833" s="190">
        <v>34.200069999999997</v>
      </c>
      <c r="F11833" s="190">
        <v>33.980069999999998</v>
      </c>
      <c r="J11833" s="106">
        <v>38565</v>
      </c>
      <c r="K11833" s="190">
        <v>35.32</v>
      </c>
      <c r="L11833" s="190">
        <v>34.81</v>
      </c>
      <c r="P11833" s="106">
        <v>38565</v>
      </c>
      <c r="Q11833" s="190">
        <v>2.0499999999999998</v>
      </c>
      <c r="R11833" s="190">
        <v>2.04</v>
      </c>
    </row>
    <row r="11834" spans="4:18">
      <c r="D11834" s="106">
        <v>38562</v>
      </c>
      <c r="E11834" s="190">
        <v>34.510069999999999</v>
      </c>
      <c r="F11834" s="190">
        <v>34.230069999999998</v>
      </c>
      <c r="J11834" s="106">
        <v>38562</v>
      </c>
      <c r="K11834" s="190">
        <v>34.43</v>
      </c>
      <c r="L11834" s="190">
        <v>34.369999999999997</v>
      </c>
      <c r="P11834" s="106">
        <v>38562</v>
      </c>
      <c r="Q11834" s="190">
        <v>2.04</v>
      </c>
      <c r="R11834" s="190">
        <v>2.0499999999999998</v>
      </c>
    </row>
    <row r="11835" spans="4:18">
      <c r="D11835" s="106">
        <v>38561</v>
      </c>
      <c r="E11835" s="190">
        <v>34.320070000000001</v>
      </c>
      <c r="F11835" s="190">
        <v>34.660069999999997</v>
      </c>
      <c r="J11835" s="106">
        <v>38561</v>
      </c>
      <c r="K11835" s="190">
        <v>34</v>
      </c>
      <c r="L11835" s="190">
        <v>34.5</v>
      </c>
      <c r="P11835" s="106">
        <v>38561</v>
      </c>
      <c r="Q11835" s="190">
        <v>2.06</v>
      </c>
      <c r="R11835" s="190">
        <v>2.06</v>
      </c>
    </row>
    <row r="11836" spans="4:18">
      <c r="D11836" s="106">
        <v>38560</v>
      </c>
      <c r="E11836" s="190">
        <v>34.160069999999997</v>
      </c>
      <c r="F11836" s="190">
        <v>34.300069999999998</v>
      </c>
      <c r="J11836" s="106">
        <v>38560</v>
      </c>
      <c r="K11836" s="190">
        <v>33.65</v>
      </c>
      <c r="L11836" s="190">
        <v>33.6</v>
      </c>
      <c r="P11836" s="106">
        <v>38560</v>
      </c>
      <c r="Q11836" s="190">
        <v>2.06</v>
      </c>
      <c r="R11836" s="190">
        <v>2.09</v>
      </c>
    </row>
    <row r="11837" spans="4:18">
      <c r="D11837" s="106">
        <v>38559</v>
      </c>
      <c r="E11837" s="190">
        <v>34.380070000000003</v>
      </c>
      <c r="F11837" s="190">
        <v>34.130070000000003</v>
      </c>
      <c r="J11837" s="106">
        <v>38559</v>
      </c>
      <c r="K11837" s="190">
        <v>33.700000000000003</v>
      </c>
      <c r="L11837" s="190">
        <v>33.58</v>
      </c>
      <c r="P11837" s="106">
        <v>38559</v>
      </c>
      <c r="Q11837" s="190">
        <v>2.08</v>
      </c>
      <c r="R11837" s="190">
        <v>2.0699999999999998</v>
      </c>
    </row>
    <row r="11838" spans="4:18">
      <c r="D11838" s="106">
        <v>38558</v>
      </c>
      <c r="E11838" s="190">
        <v>34.350070000000002</v>
      </c>
      <c r="F11838" s="190">
        <v>34.020069999999997</v>
      </c>
      <c r="J11838" s="106">
        <v>38558</v>
      </c>
      <c r="K11838" s="190">
        <v>33.44</v>
      </c>
      <c r="L11838" s="190">
        <v>33.54</v>
      </c>
      <c r="P11838" s="106">
        <v>38558</v>
      </c>
      <c r="Q11838" s="190">
        <v>2.1</v>
      </c>
      <c r="R11838" s="190">
        <v>2.0699999999999998</v>
      </c>
    </row>
    <row r="11839" spans="4:18">
      <c r="D11839" s="106">
        <v>38555</v>
      </c>
      <c r="E11839" s="190">
        <v>34.270069999999997</v>
      </c>
      <c r="F11839" s="190">
        <v>34.170070000000003</v>
      </c>
      <c r="J11839" s="106">
        <v>38555</v>
      </c>
      <c r="K11839" s="190">
        <v>33.549999999999997</v>
      </c>
      <c r="L11839" s="190">
        <v>33.53</v>
      </c>
      <c r="P11839" s="106">
        <v>38555</v>
      </c>
      <c r="Q11839" s="190">
        <v>2.0699999999999998</v>
      </c>
      <c r="R11839" s="190">
        <v>2.1</v>
      </c>
    </row>
    <row r="11840" spans="4:18">
      <c r="D11840" s="106">
        <v>38554</v>
      </c>
      <c r="E11840" s="190">
        <v>34.480069999999998</v>
      </c>
      <c r="F11840" s="190">
        <v>34.180070000000001</v>
      </c>
      <c r="J11840" s="106">
        <v>38554</v>
      </c>
      <c r="K11840" s="190">
        <v>33.9</v>
      </c>
      <c r="L11840" s="190">
        <v>33.56</v>
      </c>
      <c r="P11840" s="106">
        <v>38554</v>
      </c>
      <c r="Q11840" s="190">
        <v>2.12</v>
      </c>
      <c r="R11840" s="190">
        <v>2.0699999999999998</v>
      </c>
    </row>
    <row r="11841" spans="4:18">
      <c r="D11841" s="106">
        <v>38553</v>
      </c>
      <c r="E11841" s="190">
        <v>34.340069999999997</v>
      </c>
      <c r="F11841" s="190">
        <v>34.450069999999997</v>
      </c>
      <c r="J11841" s="106">
        <v>38553</v>
      </c>
      <c r="K11841" s="190">
        <v>33.799999999999997</v>
      </c>
      <c r="L11841" s="190">
        <v>33.82</v>
      </c>
      <c r="P11841" s="106">
        <v>38553</v>
      </c>
      <c r="Q11841" s="190">
        <v>2.1800000000000002</v>
      </c>
      <c r="R11841" s="190">
        <v>2.21</v>
      </c>
    </row>
    <row r="11842" spans="4:18">
      <c r="D11842" s="106">
        <v>38552</v>
      </c>
      <c r="E11842" s="190">
        <v>34.530059999999999</v>
      </c>
      <c r="F11842" s="190">
        <v>34.500070000000001</v>
      </c>
      <c r="J11842" s="106">
        <v>38552</v>
      </c>
      <c r="K11842" s="190">
        <v>33.950000000000003</v>
      </c>
      <c r="L11842" s="190">
        <v>33.869999999999997</v>
      </c>
      <c r="P11842" s="106">
        <v>38552</v>
      </c>
      <c r="Q11842" s="190">
        <v>2.1800000000000002</v>
      </c>
      <c r="R11842" s="190">
        <v>2.1800000000000002</v>
      </c>
    </row>
    <row r="11843" spans="4:18">
      <c r="D11843" s="106">
        <v>38551</v>
      </c>
      <c r="E11843" s="190">
        <v>34.580069999999999</v>
      </c>
      <c r="F11843" s="190">
        <v>34.36007</v>
      </c>
      <c r="J11843" s="106">
        <v>38551</v>
      </c>
      <c r="K11843" s="190">
        <v>34.29</v>
      </c>
      <c r="L11843" s="190">
        <v>33.85</v>
      </c>
      <c r="P11843" s="106">
        <v>38551</v>
      </c>
      <c r="Q11843" s="190">
        <v>2.2200000000000002</v>
      </c>
      <c r="R11843" s="190">
        <v>2.15</v>
      </c>
    </row>
    <row r="11844" spans="4:18">
      <c r="D11844" s="106">
        <v>38548</v>
      </c>
      <c r="E11844" s="190">
        <v>34.900060000000003</v>
      </c>
      <c r="F11844" s="190">
        <v>34.690069999999999</v>
      </c>
      <c r="J11844" s="106">
        <v>38548</v>
      </c>
      <c r="K11844" s="190">
        <v>34.15</v>
      </c>
      <c r="L11844" s="190">
        <v>34.29</v>
      </c>
      <c r="P11844" s="106">
        <v>38548</v>
      </c>
      <c r="Q11844" s="190">
        <v>2.2200000000000002</v>
      </c>
      <c r="R11844" s="190">
        <v>2.1800000000000002</v>
      </c>
    </row>
    <row r="11845" spans="4:18">
      <c r="D11845" s="106">
        <v>38547</v>
      </c>
      <c r="E11845" s="190">
        <v>34.830069999999999</v>
      </c>
      <c r="F11845" s="190">
        <v>34.800069999999998</v>
      </c>
      <c r="J11845" s="106">
        <v>38547</v>
      </c>
      <c r="K11845" s="190">
        <v>34</v>
      </c>
      <c r="L11845" s="190">
        <v>34.200000000000003</v>
      </c>
      <c r="P11845" s="106">
        <v>38547</v>
      </c>
      <c r="Q11845" s="190">
        <v>2.27</v>
      </c>
      <c r="R11845" s="190">
        <v>2.2200000000000002</v>
      </c>
    </row>
    <row r="11846" spans="4:18">
      <c r="D11846" s="106">
        <v>38546</v>
      </c>
      <c r="E11846" s="190">
        <v>34.280059999999999</v>
      </c>
      <c r="F11846" s="190">
        <v>34.580069999999999</v>
      </c>
      <c r="J11846" s="106">
        <v>38546</v>
      </c>
      <c r="K11846" s="190">
        <v>33.97</v>
      </c>
      <c r="L11846" s="190">
        <v>34.1</v>
      </c>
      <c r="P11846" s="106">
        <v>38546</v>
      </c>
      <c r="Q11846" s="190">
        <v>2.1800000000000002</v>
      </c>
      <c r="R11846" s="190">
        <v>2.2599999999999998</v>
      </c>
    </row>
    <row r="11847" spans="4:18">
      <c r="D11847" s="106">
        <v>38545</v>
      </c>
      <c r="E11847" s="190">
        <v>34.36007</v>
      </c>
      <c r="F11847" s="190">
        <v>34.250059999999998</v>
      </c>
      <c r="J11847" s="106">
        <v>38545</v>
      </c>
      <c r="K11847" s="190">
        <v>33.97</v>
      </c>
      <c r="L11847" s="190">
        <v>34.01</v>
      </c>
      <c r="P11847" s="106">
        <v>38545</v>
      </c>
      <c r="Q11847" s="190">
        <v>2.16</v>
      </c>
      <c r="R11847" s="190">
        <v>2.19</v>
      </c>
    </row>
    <row r="11848" spans="4:18">
      <c r="D11848" s="106">
        <v>38544</v>
      </c>
      <c r="E11848" s="190">
        <v>34.150069999999999</v>
      </c>
      <c r="F11848" s="190">
        <v>34.300069999999998</v>
      </c>
      <c r="J11848" s="106">
        <v>38544</v>
      </c>
      <c r="K11848" s="190">
        <v>33.549999999999997</v>
      </c>
      <c r="L11848" s="190">
        <v>33.97</v>
      </c>
      <c r="P11848" s="106">
        <v>38544</v>
      </c>
      <c r="Q11848" s="190">
        <v>2.15</v>
      </c>
      <c r="R11848" s="190">
        <v>2.1800000000000002</v>
      </c>
    </row>
    <row r="11849" spans="4:18">
      <c r="D11849" s="106">
        <v>38541</v>
      </c>
      <c r="E11849" s="190">
        <v>34.280059999999999</v>
      </c>
      <c r="F11849" s="190">
        <v>34.400069999999999</v>
      </c>
      <c r="J11849" s="106">
        <v>38541</v>
      </c>
      <c r="K11849" s="190">
        <v>33.69</v>
      </c>
      <c r="L11849" s="190">
        <v>33.619999999999997</v>
      </c>
      <c r="P11849" s="106">
        <v>38541</v>
      </c>
      <c r="Q11849" s="190">
        <v>2.06</v>
      </c>
      <c r="R11849" s="190">
        <v>2.15</v>
      </c>
    </row>
    <row r="11850" spans="4:18">
      <c r="D11850" s="106">
        <v>38540</v>
      </c>
      <c r="E11850" s="190">
        <v>34.260069999999999</v>
      </c>
      <c r="F11850" s="190">
        <v>34.31006</v>
      </c>
      <c r="J11850" s="106">
        <v>38540</v>
      </c>
      <c r="K11850" s="190">
        <v>33.75</v>
      </c>
      <c r="L11850" s="190">
        <v>33.700000000000003</v>
      </c>
      <c r="P11850" s="106">
        <v>38540</v>
      </c>
      <c r="Q11850" s="190">
        <v>1.92</v>
      </c>
      <c r="R11850" s="190">
        <v>2.0699999999999998</v>
      </c>
    </row>
    <row r="11851" spans="4:18">
      <c r="D11851" s="106">
        <v>38539</v>
      </c>
      <c r="E11851" s="190">
        <v>34.530059999999999</v>
      </c>
      <c r="F11851" s="190">
        <v>34.420070000000003</v>
      </c>
      <c r="J11851" s="106">
        <v>38539</v>
      </c>
      <c r="K11851" s="190">
        <v>34.409999999999997</v>
      </c>
      <c r="L11851" s="190">
        <v>34</v>
      </c>
      <c r="P11851" s="106">
        <v>38539</v>
      </c>
      <c r="Q11851" s="190">
        <v>2.0499999999999998</v>
      </c>
      <c r="R11851" s="190">
        <v>1.99</v>
      </c>
    </row>
    <row r="11852" spans="4:18">
      <c r="D11852" s="106">
        <v>38538</v>
      </c>
      <c r="E11852" s="190">
        <v>34.580069999999999</v>
      </c>
      <c r="F11852" s="190">
        <v>34.920070000000003</v>
      </c>
      <c r="J11852" s="106">
        <v>38538</v>
      </c>
      <c r="K11852" s="190">
        <v>34.76</v>
      </c>
      <c r="L11852" s="190">
        <v>34.369999999999997</v>
      </c>
      <c r="P11852" s="106">
        <v>38538</v>
      </c>
      <c r="Q11852" s="190">
        <v>2</v>
      </c>
      <c r="R11852" s="190">
        <v>2.0699999999999998</v>
      </c>
    </row>
    <row r="11853" spans="4:18">
      <c r="D11853" s="106">
        <v>38534</v>
      </c>
      <c r="E11853" s="190">
        <v>34.550069999999998</v>
      </c>
      <c r="F11853" s="190">
        <v>34.570070000000001</v>
      </c>
      <c r="J11853" s="106">
        <v>38534</v>
      </c>
      <c r="K11853" s="190">
        <v>34.630000000000003</v>
      </c>
      <c r="L11853" s="190">
        <v>34.76</v>
      </c>
      <c r="P11853" s="106">
        <v>38534</v>
      </c>
      <c r="Q11853" s="190">
        <v>2.0499999999999998</v>
      </c>
      <c r="R11853" s="190">
        <v>2</v>
      </c>
    </row>
    <row r="11854" spans="4:18">
      <c r="D11854" s="106">
        <v>38533</v>
      </c>
      <c r="E11854" s="190">
        <v>34.950069999999997</v>
      </c>
      <c r="F11854" s="190">
        <v>34.550069999999998</v>
      </c>
      <c r="J11854" s="106">
        <v>38533</v>
      </c>
      <c r="K11854" s="190">
        <v>34.42</v>
      </c>
      <c r="L11854" s="190">
        <v>34.630000000000003</v>
      </c>
      <c r="P11854" s="106">
        <v>38533</v>
      </c>
      <c r="Q11854" s="190">
        <v>2.1</v>
      </c>
      <c r="R11854" s="190">
        <v>2.0299999999999998</v>
      </c>
    </row>
    <row r="11855" spans="4:18">
      <c r="D11855" s="106">
        <v>38532</v>
      </c>
      <c r="E11855" s="190">
        <v>34.79007</v>
      </c>
      <c r="F11855" s="190">
        <v>34.730069999999998</v>
      </c>
      <c r="J11855" s="106">
        <v>38532</v>
      </c>
      <c r="K11855" s="190">
        <v>34.32</v>
      </c>
      <c r="L11855" s="190">
        <v>34.47</v>
      </c>
      <c r="P11855" s="106">
        <v>38532</v>
      </c>
      <c r="Q11855" s="190">
        <v>2.15</v>
      </c>
      <c r="R11855" s="190">
        <v>2.1</v>
      </c>
    </row>
    <row r="11856" spans="4:18">
      <c r="D11856" s="106">
        <v>38531</v>
      </c>
      <c r="E11856" s="190">
        <v>34.400069999999999</v>
      </c>
      <c r="F11856" s="190">
        <v>34.650060000000003</v>
      </c>
      <c r="J11856" s="106">
        <v>38531</v>
      </c>
      <c r="K11856" s="190">
        <v>34.03</v>
      </c>
      <c r="L11856" s="190">
        <v>34.4</v>
      </c>
      <c r="P11856" s="106">
        <v>38531</v>
      </c>
      <c r="Q11856" s="190">
        <v>2.1</v>
      </c>
      <c r="R11856" s="190">
        <v>2.13</v>
      </c>
    </row>
    <row r="11857" spans="4:18">
      <c r="D11857" s="106">
        <v>38530</v>
      </c>
      <c r="E11857" s="190">
        <v>34.520069999999997</v>
      </c>
      <c r="F11857" s="190">
        <v>34.380070000000003</v>
      </c>
      <c r="J11857" s="106">
        <v>38530</v>
      </c>
      <c r="K11857" s="190">
        <v>33.86</v>
      </c>
      <c r="L11857" s="190">
        <v>33.979999999999997</v>
      </c>
      <c r="P11857" s="106">
        <v>38530</v>
      </c>
      <c r="Q11857" s="190">
        <v>2.0499999999999998</v>
      </c>
      <c r="R11857" s="190">
        <v>2.11</v>
      </c>
    </row>
    <row r="11858" spans="4:18">
      <c r="D11858" s="106">
        <v>38527</v>
      </c>
      <c r="E11858" s="190">
        <v>34.650060000000003</v>
      </c>
      <c r="F11858" s="190">
        <v>34.47007</v>
      </c>
      <c r="J11858" s="106">
        <v>38527</v>
      </c>
      <c r="K11858" s="190">
        <v>33.76</v>
      </c>
      <c r="L11858" s="190">
        <v>34.03</v>
      </c>
      <c r="P11858" s="106">
        <v>38527</v>
      </c>
      <c r="Q11858" s="190">
        <v>2.13</v>
      </c>
      <c r="R11858" s="190">
        <v>2.04</v>
      </c>
    </row>
    <row r="11859" spans="4:18">
      <c r="D11859" s="106">
        <v>38526</v>
      </c>
      <c r="E11859" s="190">
        <v>35.000070000000001</v>
      </c>
      <c r="F11859" s="190">
        <v>34.72007</v>
      </c>
      <c r="J11859" s="106">
        <v>38526</v>
      </c>
      <c r="K11859" s="190">
        <v>34.369999999999997</v>
      </c>
      <c r="L11859" s="190">
        <v>34.76</v>
      </c>
      <c r="P11859" s="106">
        <v>38526</v>
      </c>
      <c r="Q11859" s="190">
        <v>2.19</v>
      </c>
      <c r="R11859" s="190">
        <v>2.14</v>
      </c>
    </row>
    <row r="11860" spans="4:18">
      <c r="D11860" s="106">
        <v>38525</v>
      </c>
      <c r="E11860" s="190">
        <v>35.200069999999997</v>
      </c>
      <c r="F11860" s="190">
        <v>35.030079999999998</v>
      </c>
      <c r="J11860" s="106">
        <v>38525</v>
      </c>
      <c r="K11860" s="190">
        <v>34.85</v>
      </c>
      <c r="L11860" s="190">
        <v>34.869999999999997</v>
      </c>
      <c r="P11860" s="106">
        <v>38525</v>
      </c>
      <c r="Q11860" s="190">
        <v>2.12</v>
      </c>
      <c r="R11860" s="190">
        <v>2.17</v>
      </c>
    </row>
    <row r="11861" spans="4:18">
      <c r="D11861" s="106">
        <v>38524</v>
      </c>
      <c r="E11861" s="190">
        <v>35.04007</v>
      </c>
      <c r="F11861" s="190">
        <v>35.000070000000001</v>
      </c>
      <c r="J11861" s="106">
        <v>38524</v>
      </c>
      <c r="K11861" s="190">
        <v>34.950000000000003</v>
      </c>
      <c r="L11861" s="190">
        <v>34.869999999999997</v>
      </c>
      <c r="P11861" s="106">
        <v>38524</v>
      </c>
      <c r="Q11861" s="190">
        <v>2.16</v>
      </c>
      <c r="R11861" s="190">
        <v>2.12</v>
      </c>
    </row>
    <row r="11862" spans="4:18">
      <c r="D11862" s="106">
        <v>38523</v>
      </c>
      <c r="E11862" s="190">
        <v>35.000070000000001</v>
      </c>
      <c r="F11862" s="190">
        <v>35.140070000000001</v>
      </c>
      <c r="J11862" s="106">
        <v>38523</v>
      </c>
      <c r="K11862" s="190">
        <v>34.659999999999997</v>
      </c>
      <c r="L11862" s="190">
        <v>34.950000000000003</v>
      </c>
      <c r="P11862" s="106">
        <v>38523</v>
      </c>
      <c r="Q11862" s="190">
        <v>2.27</v>
      </c>
      <c r="R11862" s="190">
        <v>2.15</v>
      </c>
    </row>
    <row r="11863" spans="4:18">
      <c r="D11863" s="106">
        <v>38520</v>
      </c>
      <c r="E11863" s="190">
        <v>35.230069999999998</v>
      </c>
      <c r="F11863" s="190">
        <v>35.030079999999998</v>
      </c>
      <c r="J11863" s="106">
        <v>38520</v>
      </c>
      <c r="K11863" s="190">
        <v>34.24</v>
      </c>
      <c r="L11863" s="190">
        <v>34.840000000000003</v>
      </c>
      <c r="P11863" s="106">
        <v>38520</v>
      </c>
      <c r="Q11863" s="190">
        <v>2.29</v>
      </c>
      <c r="R11863" s="190">
        <v>2.2599999999999998</v>
      </c>
    </row>
    <row r="11864" spans="4:18">
      <c r="D11864" s="106">
        <v>38519</v>
      </c>
      <c r="E11864" s="190">
        <v>35.190069999999999</v>
      </c>
      <c r="F11864" s="190">
        <v>34.940069999999999</v>
      </c>
      <c r="J11864" s="106">
        <v>38519</v>
      </c>
      <c r="K11864" s="190">
        <v>34.32</v>
      </c>
      <c r="L11864" s="190">
        <v>33.979999999999997</v>
      </c>
      <c r="P11864" s="106">
        <v>38519</v>
      </c>
      <c r="Q11864" s="190">
        <v>2.3199999999999998</v>
      </c>
      <c r="R11864" s="190">
        <v>2.25</v>
      </c>
    </row>
    <row r="11865" spans="4:18">
      <c r="D11865" s="106">
        <v>38518</v>
      </c>
      <c r="E11865" s="190">
        <v>35.020069999999997</v>
      </c>
      <c r="F11865" s="190">
        <v>35.160069999999997</v>
      </c>
      <c r="J11865" s="106">
        <v>38518</v>
      </c>
      <c r="K11865" s="190">
        <v>34.11</v>
      </c>
      <c r="L11865" s="190">
        <v>34.36</v>
      </c>
      <c r="P11865" s="106">
        <v>38518</v>
      </c>
      <c r="Q11865" s="190">
        <v>2.46</v>
      </c>
      <c r="R11865" s="190">
        <v>2.36</v>
      </c>
    </row>
    <row r="11866" spans="4:18">
      <c r="D11866" s="106">
        <v>38517</v>
      </c>
      <c r="E11866" s="190">
        <v>34.910069999999997</v>
      </c>
      <c r="F11866" s="190">
        <v>35.010069999999999</v>
      </c>
      <c r="J11866" s="106">
        <v>38517</v>
      </c>
      <c r="K11866" s="190">
        <v>33.94</v>
      </c>
      <c r="L11866" s="190">
        <v>33.99</v>
      </c>
      <c r="P11866" s="106">
        <v>38517</v>
      </c>
      <c r="Q11866" s="190">
        <v>2.2999999999999998</v>
      </c>
      <c r="R11866" s="190">
        <v>2.44</v>
      </c>
    </row>
    <row r="11867" spans="4:18">
      <c r="D11867" s="106">
        <v>38516</v>
      </c>
      <c r="E11867" s="190">
        <v>34.800069999999998</v>
      </c>
      <c r="F11867" s="190">
        <v>34.910069999999997</v>
      </c>
      <c r="J11867" s="106">
        <v>38516</v>
      </c>
      <c r="K11867" s="190">
        <v>33.799999999999997</v>
      </c>
      <c r="L11867" s="190">
        <v>33.94</v>
      </c>
      <c r="P11867" s="106">
        <v>38516</v>
      </c>
      <c r="Q11867" s="190">
        <v>2.2400000000000002</v>
      </c>
      <c r="R11867" s="190">
        <v>2.2999999999999998</v>
      </c>
    </row>
    <row r="11868" spans="4:18">
      <c r="D11868" s="106">
        <v>38513</v>
      </c>
      <c r="E11868" s="190">
        <v>34.820070000000001</v>
      </c>
      <c r="F11868" s="190">
        <v>34.850070000000002</v>
      </c>
      <c r="J11868" s="106">
        <v>38513</v>
      </c>
      <c r="K11868" s="190">
        <v>33.81</v>
      </c>
      <c r="L11868" s="190">
        <v>33.86</v>
      </c>
      <c r="P11868" s="106">
        <v>38513</v>
      </c>
      <c r="Q11868" s="190">
        <v>2.2400000000000002</v>
      </c>
      <c r="R11868" s="190">
        <v>2.2400000000000002</v>
      </c>
    </row>
    <row r="11869" spans="4:18">
      <c r="D11869" s="106">
        <v>38512</v>
      </c>
      <c r="E11869" s="190">
        <v>35.070070000000001</v>
      </c>
      <c r="F11869" s="190">
        <v>34.810070000000003</v>
      </c>
      <c r="J11869" s="106">
        <v>38512</v>
      </c>
      <c r="K11869" s="190">
        <v>33.659999999999997</v>
      </c>
      <c r="L11869" s="190">
        <v>33.85</v>
      </c>
      <c r="P11869" s="106">
        <v>38512</v>
      </c>
      <c r="Q11869" s="190">
        <v>2.31</v>
      </c>
      <c r="R11869" s="190">
        <v>2.2599999999999998</v>
      </c>
    </row>
    <row r="11870" spans="4:18">
      <c r="D11870" s="106">
        <v>38511</v>
      </c>
      <c r="E11870" s="190">
        <v>35.330069999999999</v>
      </c>
      <c r="F11870" s="190">
        <v>35.070070000000001</v>
      </c>
      <c r="J11870" s="106">
        <v>38511</v>
      </c>
      <c r="K11870" s="190">
        <v>33.33</v>
      </c>
      <c r="L11870" s="190">
        <v>33.57</v>
      </c>
      <c r="P11870" s="106">
        <v>38511</v>
      </c>
      <c r="Q11870" s="190">
        <v>2.2599999999999998</v>
      </c>
      <c r="R11870" s="190">
        <v>2.2799999999999998</v>
      </c>
    </row>
    <row r="11871" spans="4:18">
      <c r="D11871" s="106">
        <v>38510</v>
      </c>
      <c r="E11871" s="190">
        <v>35.150069999999999</v>
      </c>
      <c r="F11871" s="190">
        <v>35.04007</v>
      </c>
      <c r="J11871" s="106">
        <v>38510</v>
      </c>
      <c r="K11871" s="190">
        <v>33.04</v>
      </c>
      <c r="L11871" s="190">
        <v>33.229999999999997</v>
      </c>
      <c r="P11871" s="106">
        <v>38510</v>
      </c>
      <c r="Q11871" s="190">
        <v>2.37</v>
      </c>
      <c r="R11871" s="190">
        <v>2.23</v>
      </c>
    </row>
    <row r="11872" spans="4:18">
      <c r="D11872" s="106">
        <v>38509</v>
      </c>
      <c r="E11872" s="190">
        <v>35.120080000000002</v>
      </c>
      <c r="F11872" s="190">
        <v>35.020069999999997</v>
      </c>
      <c r="J11872" s="106">
        <v>38509</v>
      </c>
      <c r="K11872" s="190">
        <v>32.71</v>
      </c>
      <c r="L11872" s="190">
        <v>33.04</v>
      </c>
      <c r="P11872" s="106">
        <v>38509</v>
      </c>
      <c r="Q11872" s="190">
        <v>2.2799999999999998</v>
      </c>
      <c r="R11872" s="190">
        <v>2.31</v>
      </c>
    </row>
    <row r="11873" spans="4:18">
      <c r="D11873" s="106">
        <v>38506</v>
      </c>
      <c r="E11873" s="190">
        <v>35.150069999999999</v>
      </c>
      <c r="F11873" s="190">
        <v>35.170070000000003</v>
      </c>
      <c r="J11873" s="106">
        <v>38506</v>
      </c>
      <c r="K11873" s="190">
        <v>32.61</v>
      </c>
      <c r="L11873" s="190">
        <v>32.590000000000003</v>
      </c>
      <c r="P11873" s="106">
        <v>38506</v>
      </c>
      <c r="Q11873" s="190">
        <v>2.21</v>
      </c>
      <c r="R11873" s="190">
        <v>2.2400000000000002</v>
      </c>
    </row>
    <row r="11874" spans="4:18">
      <c r="D11874" s="106">
        <v>38505</v>
      </c>
      <c r="E11874" s="190">
        <v>35.36007</v>
      </c>
      <c r="F11874" s="190">
        <v>35.170070000000003</v>
      </c>
      <c r="J11874" s="106">
        <v>38505</v>
      </c>
      <c r="K11874" s="190">
        <v>32.58</v>
      </c>
      <c r="L11874" s="190">
        <v>32.61</v>
      </c>
      <c r="P11874" s="106">
        <v>38505</v>
      </c>
      <c r="Q11874" s="190">
        <v>2.17</v>
      </c>
      <c r="R11874" s="190">
        <v>2.2200000000000002</v>
      </c>
    </row>
    <row r="11875" spans="4:18">
      <c r="D11875" s="106">
        <v>38504</v>
      </c>
      <c r="E11875" s="190">
        <v>35.500070000000001</v>
      </c>
      <c r="F11875" s="190">
        <v>35.36007</v>
      </c>
      <c r="J11875" s="106">
        <v>38504</v>
      </c>
      <c r="K11875" s="190">
        <v>32.65</v>
      </c>
      <c r="L11875" s="190">
        <v>32.5</v>
      </c>
      <c r="P11875" s="106">
        <v>38504</v>
      </c>
      <c r="Q11875" s="190">
        <v>2.13</v>
      </c>
      <c r="R11875" s="190">
        <v>2.13</v>
      </c>
    </row>
    <row r="11876" spans="4:18">
      <c r="D11876" s="106">
        <v>38503</v>
      </c>
      <c r="E11876" s="190">
        <v>35.430079999999997</v>
      </c>
      <c r="F11876" s="190">
        <v>35.380070000000003</v>
      </c>
      <c r="J11876" s="106">
        <v>38503</v>
      </c>
      <c r="K11876" s="190">
        <v>32.700000000000003</v>
      </c>
      <c r="L11876" s="190">
        <v>32.79</v>
      </c>
      <c r="P11876" s="106">
        <v>38503</v>
      </c>
      <c r="Q11876" s="190">
        <v>2.21</v>
      </c>
      <c r="R11876" s="190">
        <v>2.08</v>
      </c>
    </row>
    <row r="11877" spans="4:18">
      <c r="D11877" s="106">
        <v>38499</v>
      </c>
      <c r="E11877" s="190">
        <v>35.350070000000002</v>
      </c>
      <c r="F11877" s="190">
        <v>35.460059999999999</v>
      </c>
      <c r="J11877" s="106">
        <v>38499</v>
      </c>
      <c r="K11877" s="190">
        <v>32.340000000000003</v>
      </c>
      <c r="L11877" s="190">
        <v>32.35</v>
      </c>
      <c r="P11877" s="106">
        <v>38499</v>
      </c>
      <c r="Q11877" s="190">
        <v>2.04</v>
      </c>
      <c r="R11877" s="190">
        <v>2.23</v>
      </c>
    </row>
    <row r="11878" spans="4:18">
      <c r="D11878" s="106">
        <v>38498</v>
      </c>
      <c r="E11878" s="190">
        <v>35.630070000000003</v>
      </c>
      <c r="F11878" s="190">
        <v>35.350070000000002</v>
      </c>
      <c r="J11878" s="106">
        <v>38498</v>
      </c>
      <c r="K11878" s="190">
        <v>32.14</v>
      </c>
      <c r="L11878" s="190">
        <v>32.31</v>
      </c>
      <c r="P11878" s="106">
        <v>38498</v>
      </c>
      <c r="Q11878" s="190">
        <v>1.95</v>
      </c>
      <c r="R11878" s="190">
        <v>2.0099999999999998</v>
      </c>
    </row>
    <row r="11879" spans="4:18">
      <c r="D11879" s="106">
        <v>38497</v>
      </c>
      <c r="E11879" s="190">
        <v>35.230069999999998</v>
      </c>
      <c r="F11879" s="190">
        <v>35.400069999999999</v>
      </c>
      <c r="J11879" s="106">
        <v>38497</v>
      </c>
      <c r="K11879" s="190">
        <v>31.8</v>
      </c>
      <c r="L11879" s="190">
        <v>32.04</v>
      </c>
      <c r="P11879" s="106">
        <v>38497</v>
      </c>
      <c r="Q11879" s="190">
        <v>1.87</v>
      </c>
      <c r="R11879" s="190">
        <v>1.93</v>
      </c>
    </row>
    <row r="11880" spans="4:18">
      <c r="D11880" s="106">
        <v>38496</v>
      </c>
      <c r="E11880" s="190">
        <v>35.400069999999999</v>
      </c>
      <c r="F11880" s="190">
        <v>35.200069999999997</v>
      </c>
      <c r="J11880" s="106">
        <v>38496</v>
      </c>
      <c r="K11880" s="190">
        <v>32</v>
      </c>
      <c r="L11880" s="190">
        <v>31.9</v>
      </c>
      <c r="P11880" s="106">
        <v>38496</v>
      </c>
      <c r="Q11880" s="190">
        <v>1.92</v>
      </c>
      <c r="R11880" s="190">
        <v>1.86</v>
      </c>
    </row>
    <row r="11881" spans="4:18">
      <c r="D11881" s="106">
        <v>38495</v>
      </c>
      <c r="E11881" s="190">
        <v>35.270069999999997</v>
      </c>
      <c r="F11881" s="190">
        <v>35.350070000000002</v>
      </c>
      <c r="J11881" s="106">
        <v>38495</v>
      </c>
      <c r="K11881" s="190">
        <v>32.119999999999997</v>
      </c>
      <c r="L11881" s="190">
        <v>32.17</v>
      </c>
      <c r="P11881" s="106">
        <v>38495</v>
      </c>
      <c r="Q11881" s="190">
        <v>2.06</v>
      </c>
      <c r="R11881" s="190">
        <v>1.88</v>
      </c>
    </row>
    <row r="11882" spans="4:18">
      <c r="D11882" s="106">
        <v>38492</v>
      </c>
      <c r="E11882" s="190">
        <v>35.060070000000003</v>
      </c>
      <c r="F11882" s="190">
        <v>35.200069999999997</v>
      </c>
      <c r="J11882" s="106">
        <v>38492</v>
      </c>
      <c r="K11882" s="190">
        <v>32</v>
      </c>
      <c r="L11882" s="190">
        <v>32</v>
      </c>
      <c r="P11882" s="106">
        <v>38492</v>
      </c>
      <c r="Q11882" s="190">
        <v>1.92</v>
      </c>
      <c r="R11882" s="190">
        <v>2.04</v>
      </c>
    </row>
    <row r="11883" spans="4:18">
      <c r="D11883" s="106">
        <v>38491</v>
      </c>
      <c r="E11883" s="190">
        <v>35.030079999999998</v>
      </c>
      <c r="F11883" s="190">
        <v>35.060070000000003</v>
      </c>
      <c r="J11883" s="106">
        <v>38491</v>
      </c>
      <c r="K11883" s="190">
        <v>31.59</v>
      </c>
      <c r="L11883" s="190">
        <v>32.01</v>
      </c>
      <c r="P11883" s="106">
        <v>38491</v>
      </c>
      <c r="Q11883" s="190">
        <v>1.74</v>
      </c>
      <c r="R11883" s="190">
        <v>2.0499999999999998</v>
      </c>
    </row>
    <row r="11884" spans="4:18">
      <c r="D11884" s="106">
        <v>38490</v>
      </c>
      <c r="E11884" s="190">
        <v>34.56006</v>
      </c>
      <c r="F11884" s="190">
        <v>34.780079999999998</v>
      </c>
      <c r="J11884" s="106">
        <v>38490</v>
      </c>
      <c r="K11884" s="190">
        <v>30.94</v>
      </c>
      <c r="L11884" s="190">
        <v>31.49</v>
      </c>
      <c r="P11884" s="106">
        <v>38490</v>
      </c>
      <c r="Q11884" s="190">
        <v>1.69</v>
      </c>
      <c r="R11884" s="190">
        <v>1.74</v>
      </c>
    </row>
    <row r="11885" spans="4:18">
      <c r="D11885" s="106">
        <v>38489</v>
      </c>
      <c r="E11885" s="190">
        <v>34.450069999999997</v>
      </c>
      <c r="F11885" s="190">
        <v>34.56006</v>
      </c>
      <c r="J11885" s="106">
        <v>38489</v>
      </c>
      <c r="K11885" s="190">
        <v>30.45</v>
      </c>
      <c r="L11885" s="190">
        <v>30.88</v>
      </c>
      <c r="P11885" s="106">
        <v>38489</v>
      </c>
      <c r="Q11885" s="190">
        <v>1.67</v>
      </c>
      <c r="R11885" s="190">
        <v>1.66</v>
      </c>
    </row>
    <row r="11886" spans="4:18">
      <c r="D11886" s="106">
        <v>38488</v>
      </c>
      <c r="E11886" s="190">
        <v>34.250059999999998</v>
      </c>
      <c r="F11886" s="190">
        <v>34.500070000000001</v>
      </c>
      <c r="J11886" s="106">
        <v>38488</v>
      </c>
      <c r="K11886" s="190">
        <v>30.22</v>
      </c>
      <c r="L11886" s="190">
        <v>30.6</v>
      </c>
      <c r="P11886" s="106">
        <v>38488</v>
      </c>
      <c r="Q11886" s="190">
        <v>1.6</v>
      </c>
      <c r="R11886" s="190">
        <v>1.7</v>
      </c>
    </row>
    <row r="11887" spans="4:18">
      <c r="D11887" s="106">
        <v>38485</v>
      </c>
      <c r="E11887" s="190">
        <v>34.500070000000001</v>
      </c>
      <c r="F11887" s="190">
        <v>34.090069999999997</v>
      </c>
      <c r="J11887" s="106">
        <v>38485</v>
      </c>
      <c r="K11887" s="190">
        <v>30.35</v>
      </c>
      <c r="L11887" s="190">
        <v>30.32</v>
      </c>
      <c r="P11887" s="106">
        <v>38485</v>
      </c>
      <c r="Q11887" s="190">
        <v>1.64</v>
      </c>
      <c r="R11887" s="190">
        <v>1.62</v>
      </c>
    </row>
    <row r="11888" spans="4:18">
      <c r="D11888" s="106">
        <v>38484</v>
      </c>
      <c r="E11888" s="190">
        <v>34.500070000000001</v>
      </c>
      <c r="F11888" s="190">
        <v>34.29007</v>
      </c>
      <c r="J11888" s="106">
        <v>38484</v>
      </c>
      <c r="K11888" s="190">
        <v>30.33</v>
      </c>
      <c r="L11888" s="190">
        <v>30.35</v>
      </c>
      <c r="P11888" s="106">
        <v>38484</v>
      </c>
      <c r="Q11888" s="190">
        <v>1.69</v>
      </c>
      <c r="R11888" s="190">
        <v>1.64</v>
      </c>
    </row>
    <row r="11889" spans="4:18">
      <c r="D11889" s="106">
        <v>38483</v>
      </c>
      <c r="E11889" s="190">
        <v>34.400069999999999</v>
      </c>
      <c r="F11889" s="190">
        <v>34.380070000000003</v>
      </c>
      <c r="J11889" s="106">
        <v>38483</v>
      </c>
      <c r="K11889" s="190">
        <v>30.47</v>
      </c>
      <c r="L11889" s="190">
        <v>30.33</v>
      </c>
      <c r="P11889" s="106">
        <v>38483</v>
      </c>
      <c r="Q11889" s="190">
        <v>1.72</v>
      </c>
      <c r="R11889" s="190">
        <v>1.7</v>
      </c>
    </row>
    <row r="11890" spans="4:18">
      <c r="D11890" s="106">
        <v>38482</v>
      </c>
      <c r="E11890" s="190">
        <v>34.36007</v>
      </c>
      <c r="F11890" s="190">
        <v>34.330069999999999</v>
      </c>
      <c r="J11890" s="106">
        <v>38482</v>
      </c>
      <c r="K11890" s="190">
        <v>30.29</v>
      </c>
      <c r="L11890" s="190">
        <v>30.47</v>
      </c>
      <c r="P11890" s="106">
        <v>38482</v>
      </c>
      <c r="Q11890" s="190">
        <v>1.71</v>
      </c>
      <c r="R11890" s="190">
        <v>1.68</v>
      </c>
    </row>
    <row r="11891" spans="4:18">
      <c r="D11891" s="106">
        <v>38481</v>
      </c>
      <c r="E11891" s="190">
        <v>34.56006</v>
      </c>
      <c r="F11891" s="190">
        <v>34.54007</v>
      </c>
      <c r="J11891" s="106">
        <v>38481</v>
      </c>
      <c r="K11891" s="190">
        <v>30.48</v>
      </c>
      <c r="L11891" s="190">
        <v>30.43</v>
      </c>
      <c r="P11891" s="106">
        <v>38481</v>
      </c>
      <c r="Q11891" s="190">
        <v>1.78</v>
      </c>
      <c r="R11891" s="190">
        <v>1.74</v>
      </c>
    </row>
    <row r="11892" spans="4:18">
      <c r="D11892" s="106">
        <v>38478</v>
      </c>
      <c r="E11892" s="190">
        <v>34.500070000000001</v>
      </c>
      <c r="F11892" s="190">
        <v>34.56006</v>
      </c>
      <c r="J11892" s="106">
        <v>38478</v>
      </c>
      <c r="K11892" s="190">
        <v>30.8</v>
      </c>
      <c r="L11892" s="190">
        <v>30.48</v>
      </c>
      <c r="P11892" s="106">
        <v>38478</v>
      </c>
      <c r="Q11892" s="190">
        <v>1.82</v>
      </c>
      <c r="R11892" s="190">
        <v>1.78</v>
      </c>
    </row>
    <row r="11893" spans="4:18">
      <c r="D11893" s="106">
        <v>38477</v>
      </c>
      <c r="E11893" s="190">
        <v>34.530059999999999</v>
      </c>
      <c r="F11893" s="190">
        <v>34.300069999999998</v>
      </c>
      <c r="J11893" s="106">
        <v>38477</v>
      </c>
      <c r="K11893" s="190">
        <v>31.09</v>
      </c>
      <c r="L11893" s="190">
        <v>30.76</v>
      </c>
      <c r="P11893" s="106">
        <v>38477</v>
      </c>
      <c r="Q11893" s="190">
        <v>1.82</v>
      </c>
      <c r="R11893" s="190">
        <v>1.81</v>
      </c>
    </row>
    <row r="11894" spans="4:18">
      <c r="D11894" s="106">
        <v>38476</v>
      </c>
      <c r="E11894" s="190">
        <v>34.750070000000001</v>
      </c>
      <c r="F11894" s="190">
        <v>34.700069999999997</v>
      </c>
      <c r="J11894" s="106">
        <v>38476</v>
      </c>
      <c r="K11894" s="190">
        <v>31.17</v>
      </c>
      <c r="L11894" s="190">
        <v>31.15</v>
      </c>
      <c r="P11894" s="106">
        <v>38476</v>
      </c>
      <c r="Q11894" s="190">
        <v>1.87</v>
      </c>
      <c r="R11894" s="190">
        <v>1.84</v>
      </c>
    </row>
    <row r="11895" spans="4:18">
      <c r="D11895" s="106">
        <v>38475</v>
      </c>
      <c r="E11895" s="190">
        <v>34.97007</v>
      </c>
      <c r="F11895" s="190">
        <v>34.670070000000003</v>
      </c>
      <c r="J11895" s="106">
        <v>38475</v>
      </c>
      <c r="K11895" s="190">
        <v>31.23</v>
      </c>
      <c r="L11895" s="190">
        <v>31.12</v>
      </c>
      <c r="P11895" s="106">
        <v>38475</v>
      </c>
      <c r="Q11895" s="190">
        <v>1.87</v>
      </c>
      <c r="R11895" s="190">
        <v>1.85</v>
      </c>
    </row>
    <row r="11896" spans="4:18">
      <c r="D11896" s="106">
        <v>38474</v>
      </c>
      <c r="E11896" s="190">
        <v>36.050080000000001</v>
      </c>
      <c r="F11896" s="190">
        <v>34.97007</v>
      </c>
      <c r="J11896" s="106">
        <v>38474</v>
      </c>
      <c r="K11896" s="190">
        <v>30.97</v>
      </c>
      <c r="L11896" s="190">
        <v>31.14</v>
      </c>
      <c r="P11896" s="106">
        <v>38474</v>
      </c>
      <c r="Q11896" s="190">
        <v>1.84</v>
      </c>
      <c r="R11896" s="190">
        <v>1.86</v>
      </c>
    </row>
    <row r="11897" spans="4:18">
      <c r="D11897" s="106">
        <v>38471</v>
      </c>
      <c r="E11897" s="190">
        <v>35.200069999999997</v>
      </c>
      <c r="F11897" s="190">
        <v>35.800069999999998</v>
      </c>
      <c r="J11897" s="106">
        <v>38471</v>
      </c>
      <c r="K11897" s="190">
        <v>30.29</v>
      </c>
      <c r="L11897" s="190">
        <v>30.69</v>
      </c>
      <c r="P11897" s="106">
        <v>38471</v>
      </c>
      <c r="Q11897" s="190">
        <v>1.79</v>
      </c>
      <c r="R11897" s="190">
        <v>1.81</v>
      </c>
    </row>
    <row r="11898" spans="4:18">
      <c r="D11898" s="106">
        <v>38470</v>
      </c>
      <c r="E11898" s="190">
        <v>35.100070000000002</v>
      </c>
      <c r="F11898" s="190">
        <v>35.050060000000002</v>
      </c>
      <c r="J11898" s="106">
        <v>38470</v>
      </c>
      <c r="K11898" s="190">
        <v>30.51</v>
      </c>
      <c r="L11898" s="190">
        <v>30.26</v>
      </c>
      <c r="P11898" s="106">
        <v>38470</v>
      </c>
      <c r="Q11898" s="190">
        <v>1.79</v>
      </c>
      <c r="R11898" s="190">
        <v>1.79</v>
      </c>
    </row>
    <row r="11899" spans="4:18">
      <c r="D11899" s="106">
        <v>38469</v>
      </c>
      <c r="E11899" s="190">
        <v>34.450069999999997</v>
      </c>
      <c r="F11899" s="190">
        <v>35.22007</v>
      </c>
      <c r="J11899" s="106">
        <v>38469</v>
      </c>
      <c r="K11899" s="190">
        <v>30.42</v>
      </c>
      <c r="L11899" s="190">
        <v>30.51</v>
      </c>
      <c r="P11899" s="106">
        <v>38469</v>
      </c>
      <c r="Q11899" s="190">
        <v>1.81</v>
      </c>
      <c r="R11899" s="190">
        <v>1.8</v>
      </c>
    </row>
    <row r="11900" spans="4:18">
      <c r="D11900" s="106">
        <v>38468</v>
      </c>
      <c r="E11900" s="190">
        <v>33.950069999999997</v>
      </c>
      <c r="F11900" s="190">
        <v>34.000059999999998</v>
      </c>
      <c r="J11900" s="106">
        <v>38468</v>
      </c>
      <c r="K11900" s="190">
        <v>30.62</v>
      </c>
      <c r="L11900" s="190">
        <v>30.5</v>
      </c>
      <c r="P11900" s="106">
        <v>38468</v>
      </c>
      <c r="Q11900" s="190">
        <v>1.84</v>
      </c>
      <c r="R11900" s="190">
        <v>1.79</v>
      </c>
    </row>
    <row r="11901" spans="4:18">
      <c r="D11901" s="106">
        <v>38467</v>
      </c>
      <c r="E11901" s="190">
        <v>34.380070000000003</v>
      </c>
      <c r="F11901" s="190">
        <v>34.06006</v>
      </c>
      <c r="J11901" s="106">
        <v>38467</v>
      </c>
      <c r="K11901" s="190">
        <v>30.98</v>
      </c>
      <c r="L11901" s="190">
        <v>30.61</v>
      </c>
      <c r="P11901" s="106">
        <v>38467</v>
      </c>
      <c r="Q11901" s="190">
        <v>1.8</v>
      </c>
      <c r="R11901" s="190">
        <v>1.81</v>
      </c>
    </row>
    <row r="11902" spans="4:18">
      <c r="D11902" s="106">
        <v>38464</v>
      </c>
      <c r="E11902" s="190">
        <v>34.300069999999998</v>
      </c>
      <c r="F11902" s="190">
        <v>34.06006</v>
      </c>
      <c r="J11902" s="106">
        <v>38464</v>
      </c>
      <c r="K11902" s="190">
        <v>31.07</v>
      </c>
      <c r="L11902" s="190">
        <v>30.97</v>
      </c>
      <c r="P11902" s="106">
        <v>38464</v>
      </c>
      <c r="Q11902" s="190">
        <v>1.89</v>
      </c>
      <c r="R11902" s="190">
        <v>1.74</v>
      </c>
    </row>
    <row r="11903" spans="4:18">
      <c r="D11903" s="106">
        <v>38463</v>
      </c>
      <c r="E11903" s="190">
        <v>34.090069999999997</v>
      </c>
      <c r="F11903" s="190">
        <v>34.260069999999999</v>
      </c>
      <c r="J11903" s="106">
        <v>38463</v>
      </c>
      <c r="K11903" s="190">
        <v>31.13</v>
      </c>
      <c r="L11903" s="190">
        <v>31.28</v>
      </c>
      <c r="P11903" s="106">
        <v>38463</v>
      </c>
      <c r="Q11903" s="190">
        <v>1.94</v>
      </c>
      <c r="R11903" s="190">
        <v>1.91</v>
      </c>
    </row>
    <row r="11904" spans="4:18">
      <c r="D11904" s="106">
        <v>38462</v>
      </c>
      <c r="E11904" s="190">
        <v>34.04007</v>
      </c>
      <c r="F11904" s="190">
        <v>33.780059999999999</v>
      </c>
      <c r="J11904" s="106">
        <v>38462</v>
      </c>
      <c r="K11904" s="190">
        <v>31.43</v>
      </c>
      <c r="L11904" s="190">
        <v>31</v>
      </c>
      <c r="P11904" s="106">
        <v>38462</v>
      </c>
      <c r="Q11904" s="190">
        <v>2</v>
      </c>
      <c r="R11904" s="190">
        <v>1.91</v>
      </c>
    </row>
    <row r="11905" spans="4:18">
      <c r="D11905" s="106">
        <v>38461</v>
      </c>
      <c r="E11905" s="190">
        <v>34.000059999999998</v>
      </c>
      <c r="F11905" s="190">
        <v>34.160069999999997</v>
      </c>
      <c r="J11905" s="106">
        <v>38461</v>
      </c>
      <c r="K11905" s="190">
        <v>31.43</v>
      </c>
      <c r="L11905" s="190">
        <v>31.47</v>
      </c>
      <c r="P11905" s="106">
        <v>38461</v>
      </c>
      <c r="Q11905" s="190">
        <v>2.0499999999999998</v>
      </c>
      <c r="R11905" s="190">
        <v>2</v>
      </c>
    </row>
    <row r="11906" spans="4:18">
      <c r="D11906" s="106">
        <v>38460</v>
      </c>
      <c r="E11906" s="190">
        <v>34.320070000000001</v>
      </c>
      <c r="F11906" s="190">
        <v>34.000059999999998</v>
      </c>
      <c r="J11906" s="106">
        <v>38460</v>
      </c>
      <c r="K11906" s="190">
        <v>31.34</v>
      </c>
      <c r="L11906" s="190">
        <v>31.38</v>
      </c>
      <c r="P11906" s="106">
        <v>38460</v>
      </c>
      <c r="Q11906" s="190">
        <v>2.0499999999999998</v>
      </c>
      <c r="R11906" s="190">
        <v>2.04</v>
      </c>
    </row>
    <row r="11907" spans="4:18">
      <c r="D11907" s="106">
        <v>38457</v>
      </c>
      <c r="E11907" s="190">
        <v>34.620060000000002</v>
      </c>
      <c r="F11907" s="190">
        <v>34.150069999999999</v>
      </c>
      <c r="J11907" s="106">
        <v>38457</v>
      </c>
      <c r="K11907" s="190">
        <v>32.14</v>
      </c>
      <c r="L11907" s="190">
        <v>31.44</v>
      </c>
      <c r="P11907" s="106">
        <v>38457</v>
      </c>
      <c r="Q11907" s="190">
        <v>2.02</v>
      </c>
      <c r="R11907" s="190">
        <v>2.0499999999999998</v>
      </c>
    </row>
    <row r="11908" spans="4:18">
      <c r="D11908" s="106">
        <v>38456</v>
      </c>
      <c r="E11908" s="190">
        <v>34.840060000000001</v>
      </c>
      <c r="F11908" s="190">
        <v>34.890070000000001</v>
      </c>
      <c r="J11908" s="106">
        <v>38456</v>
      </c>
      <c r="K11908" s="190">
        <v>32.67</v>
      </c>
      <c r="L11908" s="190">
        <v>32.25</v>
      </c>
      <c r="P11908" s="106">
        <v>38456</v>
      </c>
      <c r="Q11908" s="190">
        <v>2.0499999999999998</v>
      </c>
      <c r="R11908" s="190">
        <v>2.02</v>
      </c>
    </row>
    <row r="11909" spans="4:18">
      <c r="D11909" s="106">
        <v>38455</v>
      </c>
      <c r="E11909" s="190">
        <v>35.250070000000001</v>
      </c>
      <c r="F11909" s="190">
        <v>34.900060000000003</v>
      </c>
      <c r="J11909" s="106">
        <v>38455</v>
      </c>
      <c r="K11909" s="190">
        <v>33.130000000000003</v>
      </c>
      <c r="L11909" s="190">
        <v>32.700000000000003</v>
      </c>
      <c r="P11909" s="106">
        <v>38455</v>
      </c>
      <c r="Q11909" s="190">
        <v>2.09</v>
      </c>
      <c r="R11909" s="190">
        <v>2.02</v>
      </c>
    </row>
    <row r="11910" spans="4:18">
      <c r="D11910" s="106">
        <v>38454</v>
      </c>
      <c r="E11910" s="190">
        <v>34.760069999999999</v>
      </c>
      <c r="F11910" s="190">
        <v>35.190069999999999</v>
      </c>
      <c r="J11910" s="106">
        <v>38454</v>
      </c>
      <c r="K11910" s="190">
        <v>32.92</v>
      </c>
      <c r="L11910" s="190">
        <v>33.119999999999997</v>
      </c>
      <c r="P11910" s="106">
        <v>38454</v>
      </c>
      <c r="Q11910" s="190">
        <v>2.0299999999999998</v>
      </c>
      <c r="R11910" s="190">
        <v>2.1</v>
      </c>
    </row>
    <row r="11911" spans="4:18">
      <c r="D11911" s="106">
        <v>38453</v>
      </c>
      <c r="E11911" s="190">
        <v>35.29007</v>
      </c>
      <c r="F11911" s="190">
        <v>34.900060000000003</v>
      </c>
      <c r="J11911" s="106">
        <v>38453</v>
      </c>
      <c r="K11911" s="190">
        <v>32.880000000000003</v>
      </c>
      <c r="L11911" s="190">
        <v>32.96</v>
      </c>
      <c r="P11911" s="106">
        <v>38453</v>
      </c>
      <c r="Q11911" s="190">
        <v>2.04</v>
      </c>
      <c r="R11911" s="190">
        <v>2.04</v>
      </c>
    </row>
    <row r="11912" spans="4:18">
      <c r="D11912" s="106">
        <v>38450</v>
      </c>
      <c r="E11912" s="190">
        <v>35.510069999999999</v>
      </c>
      <c r="F11912" s="190">
        <v>35.070070000000001</v>
      </c>
      <c r="J11912" s="106">
        <v>38450</v>
      </c>
      <c r="K11912" s="190">
        <v>32.81</v>
      </c>
      <c r="L11912" s="190">
        <v>32.869999999999997</v>
      </c>
      <c r="P11912" s="106">
        <v>38450</v>
      </c>
      <c r="Q11912" s="190">
        <v>2.09</v>
      </c>
      <c r="R11912" s="190">
        <v>2.0499999999999998</v>
      </c>
    </row>
    <row r="11913" spans="4:18">
      <c r="D11913" s="106">
        <v>38449</v>
      </c>
      <c r="E11913" s="190">
        <v>35.510069999999999</v>
      </c>
      <c r="F11913" s="190">
        <v>35.410069999999997</v>
      </c>
      <c r="J11913" s="106">
        <v>38449</v>
      </c>
      <c r="K11913" s="190">
        <v>32.83</v>
      </c>
      <c r="L11913" s="190">
        <v>32.89</v>
      </c>
      <c r="P11913" s="106">
        <v>38449</v>
      </c>
      <c r="Q11913" s="190">
        <v>2.0699999999999998</v>
      </c>
      <c r="R11913" s="190">
        <v>2.09</v>
      </c>
    </row>
    <row r="11914" spans="4:18">
      <c r="D11914" s="106">
        <v>38448</v>
      </c>
      <c r="E11914" s="190">
        <v>35.880070000000003</v>
      </c>
      <c r="F11914" s="190">
        <v>35.510069999999999</v>
      </c>
      <c r="J11914" s="106">
        <v>38448</v>
      </c>
      <c r="K11914" s="190">
        <v>32.85</v>
      </c>
      <c r="L11914" s="190">
        <v>32.83</v>
      </c>
      <c r="P11914" s="106">
        <v>38448</v>
      </c>
      <c r="Q11914" s="190">
        <v>2.13</v>
      </c>
      <c r="R11914" s="190">
        <v>2.06</v>
      </c>
    </row>
    <row r="11915" spans="4:18">
      <c r="D11915" s="106">
        <v>38447</v>
      </c>
      <c r="E11915" s="190">
        <v>35.680079999999997</v>
      </c>
      <c r="F11915" s="190">
        <v>35.77008</v>
      </c>
      <c r="J11915" s="106">
        <v>38447</v>
      </c>
      <c r="K11915" s="190">
        <v>32.64</v>
      </c>
      <c r="L11915" s="190">
        <v>32.76</v>
      </c>
      <c r="P11915" s="106">
        <v>38447</v>
      </c>
      <c r="Q11915" s="190">
        <v>2.15</v>
      </c>
      <c r="R11915" s="190">
        <v>2.0699999999999998</v>
      </c>
    </row>
    <row r="11916" spans="4:18">
      <c r="D11916" s="106">
        <v>38446</v>
      </c>
      <c r="E11916" s="190">
        <v>35.280070000000002</v>
      </c>
      <c r="F11916" s="190">
        <v>35.650069999999999</v>
      </c>
      <c r="J11916" s="106">
        <v>38446</v>
      </c>
      <c r="K11916" s="190">
        <v>32.340000000000003</v>
      </c>
      <c r="L11916" s="190">
        <v>32.659999999999997</v>
      </c>
      <c r="P11916" s="106">
        <v>38446</v>
      </c>
      <c r="Q11916" s="190">
        <v>2.0099999999999998</v>
      </c>
      <c r="R11916" s="190">
        <v>2.13</v>
      </c>
    </row>
    <row r="11917" spans="4:18">
      <c r="D11917" s="106">
        <v>38443</v>
      </c>
      <c r="E11917" s="190">
        <v>35.600070000000002</v>
      </c>
      <c r="F11917" s="190">
        <v>35.190069999999999</v>
      </c>
      <c r="J11917" s="106">
        <v>38443</v>
      </c>
      <c r="K11917" s="190">
        <v>32.99</v>
      </c>
      <c r="L11917" s="190">
        <v>32.840000000000003</v>
      </c>
      <c r="P11917" s="106">
        <v>38443</v>
      </c>
      <c r="Q11917" s="190">
        <v>2.1</v>
      </c>
      <c r="R11917" s="190">
        <v>2.02</v>
      </c>
    </row>
    <row r="11918" spans="4:18">
      <c r="D11918" s="106">
        <v>38442</v>
      </c>
      <c r="E11918" s="190">
        <v>35.480069999999998</v>
      </c>
      <c r="F11918" s="190">
        <v>35.500070000000001</v>
      </c>
      <c r="J11918" s="106">
        <v>38442</v>
      </c>
      <c r="K11918" s="190">
        <v>32.89</v>
      </c>
      <c r="L11918" s="190">
        <v>32.840000000000003</v>
      </c>
      <c r="P11918" s="106">
        <v>38442</v>
      </c>
      <c r="Q11918" s="190">
        <v>2.12</v>
      </c>
      <c r="R11918" s="190">
        <v>2.06</v>
      </c>
    </row>
    <row r="11919" spans="4:18">
      <c r="D11919" s="106">
        <v>38441</v>
      </c>
      <c r="E11919" s="190">
        <v>34.950069999999997</v>
      </c>
      <c r="F11919" s="190">
        <v>35.430079999999997</v>
      </c>
      <c r="J11919" s="106">
        <v>38441</v>
      </c>
      <c r="K11919" s="190">
        <v>32.9</v>
      </c>
      <c r="L11919" s="190">
        <v>32.93</v>
      </c>
      <c r="P11919" s="106">
        <v>38441</v>
      </c>
      <c r="Q11919" s="190">
        <v>2.12</v>
      </c>
      <c r="R11919" s="190">
        <v>2.13</v>
      </c>
    </row>
    <row r="11920" spans="4:18">
      <c r="D11920" s="106">
        <v>38440</v>
      </c>
      <c r="E11920" s="190">
        <v>34.47007</v>
      </c>
      <c r="F11920" s="190">
        <v>34.86007</v>
      </c>
      <c r="J11920" s="106">
        <v>38440</v>
      </c>
      <c r="K11920" s="190">
        <v>33.19</v>
      </c>
      <c r="L11920" s="190">
        <v>32.950000000000003</v>
      </c>
      <c r="P11920" s="106">
        <v>38440</v>
      </c>
      <c r="Q11920" s="190">
        <v>2.0099999999999998</v>
      </c>
      <c r="R11920" s="190">
        <v>2.13</v>
      </c>
    </row>
    <row r="11921" spans="4:18">
      <c r="D11921" s="106">
        <v>38439</v>
      </c>
      <c r="E11921" s="190">
        <v>34.770069999999997</v>
      </c>
      <c r="F11921" s="190">
        <v>34.72007</v>
      </c>
      <c r="J11921" s="106">
        <v>38439</v>
      </c>
      <c r="K11921" s="190">
        <v>33.01</v>
      </c>
      <c r="L11921" s="190">
        <v>33.18</v>
      </c>
      <c r="P11921" s="106">
        <v>38439</v>
      </c>
      <c r="Q11921" s="190">
        <v>2.06</v>
      </c>
      <c r="R11921" s="190">
        <v>2.0099999999999998</v>
      </c>
    </row>
    <row r="11922" spans="4:18">
      <c r="D11922" s="106">
        <v>38435</v>
      </c>
      <c r="E11922" s="190">
        <v>34.900060000000003</v>
      </c>
      <c r="F11922" s="190">
        <v>34.760069999999999</v>
      </c>
      <c r="J11922" s="106">
        <v>38435</v>
      </c>
      <c r="K11922" s="190">
        <v>33.1</v>
      </c>
      <c r="L11922" s="190">
        <v>32.99</v>
      </c>
      <c r="P11922" s="106">
        <v>38435</v>
      </c>
      <c r="Q11922" s="190">
        <v>2.1</v>
      </c>
      <c r="R11922" s="190">
        <v>2.0499999999999998</v>
      </c>
    </row>
    <row r="11923" spans="4:18">
      <c r="D11923" s="106">
        <v>38434</v>
      </c>
      <c r="E11923" s="190">
        <v>34.630070000000003</v>
      </c>
      <c r="F11923" s="190">
        <v>34.910069999999997</v>
      </c>
      <c r="J11923" s="106">
        <v>38434</v>
      </c>
      <c r="K11923" s="190">
        <v>33.08</v>
      </c>
      <c r="L11923" s="190">
        <v>33.090000000000003</v>
      </c>
      <c r="P11923" s="106">
        <v>38434</v>
      </c>
      <c r="Q11923" s="190">
        <v>2.15</v>
      </c>
      <c r="R11923" s="190">
        <v>2.1</v>
      </c>
    </row>
    <row r="11924" spans="4:18">
      <c r="D11924" s="106">
        <v>38433</v>
      </c>
      <c r="E11924" s="190">
        <v>35.000070000000001</v>
      </c>
      <c r="F11924" s="190">
        <v>34.460059999999999</v>
      </c>
      <c r="J11924" s="106">
        <v>38433</v>
      </c>
      <c r="K11924" s="190">
        <v>33.21</v>
      </c>
      <c r="L11924" s="190">
        <v>33.08</v>
      </c>
      <c r="P11924" s="106">
        <v>38433</v>
      </c>
      <c r="Q11924" s="190">
        <v>2.2000000000000002</v>
      </c>
      <c r="R11924" s="190">
        <v>2.15</v>
      </c>
    </row>
    <row r="11925" spans="4:18">
      <c r="D11925" s="106">
        <v>38432</v>
      </c>
      <c r="E11925" s="190">
        <v>35.060070000000003</v>
      </c>
      <c r="F11925" s="190">
        <v>34.950069999999997</v>
      </c>
      <c r="J11925" s="106">
        <v>38432</v>
      </c>
      <c r="K11925" s="190">
        <v>33.409999999999997</v>
      </c>
      <c r="L11925" s="190">
        <v>33.299999999999997</v>
      </c>
      <c r="P11925" s="106">
        <v>38432</v>
      </c>
      <c r="Q11925" s="190">
        <v>2.2000000000000002</v>
      </c>
      <c r="R11925" s="190">
        <v>2.19</v>
      </c>
    </row>
    <row r="11926" spans="4:18">
      <c r="D11926" s="106">
        <v>38429</v>
      </c>
      <c r="E11926" s="190">
        <v>35.210059999999999</v>
      </c>
      <c r="F11926" s="190">
        <v>35.150069999999999</v>
      </c>
      <c r="J11926" s="106">
        <v>38429</v>
      </c>
      <c r="K11926" s="190">
        <v>33.5</v>
      </c>
      <c r="L11926" s="190">
        <v>33.380000000000003</v>
      </c>
      <c r="P11926" s="106">
        <v>38429</v>
      </c>
      <c r="Q11926" s="190">
        <v>2.25</v>
      </c>
      <c r="R11926" s="190">
        <v>2.21</v>
      </c>
    </row>
    <row r="11927" spans="4:18">
      <c r="D11927" s="106">
        <v>38428</v>
      </c>
      <c r="E11927" s="190">
        <v>35.350070000000002</v>
      </c>
      <c r="F11927" s="190">
        <v>35.210059999999999</v>
      </c>
      <c r="J11927" s="106">
        <v>38428</v>
      </c>
      <c r="K11927" s="190">
        <v>33.659999999999997</v>
      </c>
      <c r="L11927" s="190">
        <v>33.5</v>
      </c>
      <c r="P11927" s="106">
        <v>38428</v>
      </c>
      <c r="Q11927" s="190">
        <v>2.3199999999999998</v>
      </c>
      <c r="R11927" s="190">
        <v>2.25</v>
      </c>
    </row>
    <row r="11928" spans="4:18">
      <c r="D11928" s="106">
        <v>38427</v>
      </c>
      <c r="E11928" s="190">
        <v>35.500070000000001</v>
      </c>
      <c r="F11928" s="190">
        <v>35.340069999999997</v>
      </c>
      <c r="J11928" s="106">
        <v>38427</v>
      </c>
      <c r="K11928" s="190">
        <v>33.770000000000003</v>
      </c>
      <c r="L11928" s="190">
        <v>33.56</v>
      </c>
      <c r="P11928" s="106">
        <v>38427</v>
      </c>
      <c r="Q11928" s="190">
        <v>2.34</v>
      </c>
      <c r="R11928" s="190">
        <v>2.34</v>
      </c>
    </row>
    <row r="11929" spans="4:18">
      <c r="D11929" s="106">
        <v>38426</v>
      </c>
      <c r="E11929" s="190">
        <v>36.100070000000002</v>
      </c>
      <c r="F11929" s="190">
        <v>35.680079999999997</v>
      </c>
      <c r="J11929" s="106">
        <v>38426</v>
      </c>
      <c r="K11929" s="190">
        <v>34.299999999999997</v>
      </c>
      <c r="L11929" s="190">
        <v>33.770000000000003</v>
      </c>
      <c r="P11929" s="106">
        <v>38426</v>
      </c>
      <c r="Q11929" s="190">
        <v>2.4300000000000002</v>
      </c>
      <c r="R11929" s="190">
        <v>2.34</v>
      </c>
    </row>
    <row r="11930" spans="4:18">
      <c r="D11930" s="106">
        <v>38425</v>
      </c>
      <c r="E11930" s="190">
        <v>36.250070000000001</v>
      </c>
      <c r="F11930" s="190">
        <v>36.080080000000002</v>
      </c>
      <c r="J11930" s="106">
        <v>38425</v>
      </c>
      <c r="K11930" s="190">
        <v>34.549999999999997</v>
      </c>
      <c r="L11930" s="190">
        <v>34.299999999999997</v>
      </c>
      <c r="P11930" s="106">
        <v>38425</v>
      </c>
      <c r="Q11930" s="190">
        <v>2.44</v>
      </c>
      <c r="R11930" s="190">
        <v>2.4300000000000002</v>
      </c>
    </row>
    <row r="11931" spans="4:18">
      <c r="D11931" s="106">
        <v>38422</v>
      </c>
      <c r="E11931" s="190">
        <v>36.280070000000002</v>
      </c>
      <c r="F11931" s="190">
        <v>36.070070000000001</v>
      </c>
      <c r="J11931" s="106">
        <v>38422</v>
      </c>
      <c r="K11931" s="190">
        <v>34.840000000000003</v>
      </c>
      <c r="L11931" s="190">
        <v>34.409999999999997</v>
      </c>
      <c r="P11931" s="106">
        <v>38422</v>
      </c>
      <c r="Q11931" s="190">
        <v>2.42</v>
      </c>
      <c r="R11931" s="190">
        <v>2.44</v>
      </c>
    </row>
    <row r="11932" spans="4:18">
      <c r="D11932" s="106">
        <v>38421</v>
      </c>
      <c r="E11932" s="190">
        <v>36.140059999999998</v>
      </c>
      <c r="F11932" s="190">
        <v>36.170070000000003</v>
      </c>
      <c r="J11932" s="106">
        <v>38421</v>
      </c>
      <c r="K11932" s="190">
        <v>34.6</v>
      </c>
      <c r="L11932" s="190">
        <v>34.74</v>
      </c>
      <c r="P11932" s="106">
        <v>38421</v>
      </c>
      <c r="Q11932" s="190">
        <v>2.39</v>
      </c>
      <c r="R11932" s="190">
        <v>2.4500000000000002</v>
      </c>
    </row>
    <row r="11933" spans="4:18">
      <c r="D11933" s="106">
        <v>38420</v>
      </c>
      <c r="E11933" s="190">
        <v>36.030070000000002</v>
      </c>
      <c r="F11933" s="190">
        <v>36.140059999999998</v>
      </c>
      <c r="J11933" s="106">
        <v>38420</v>
      </c>
      <c r="K11933" s="190">
        <v>34.619999999999997</v>
      </c>
      <c r="L11933" s="190">
        <v>34.549999999999997</v>
      </c>
      <c r="P11933" s="106">
        <v>38420</v>
      </c>
      <c r="Q11933" s="190">
        <v>2.41</v>
      </c>
      <c r="R11933" s="190">
        <v>2.39</v>
      </c>
    </row>
    <row r="11934" spans="4:18">
      <c r="D11934" s="106">
        <v>38419</v>
      </c>
      <c r="E11934" s="190">
        <v>36.450069999999997</v>
      </c>
      <c r="F11934" s="190">
        <v>36.100070000000002</v>
      </c>
      <c r="J11934" s="106">
        <v>38419</v>
      </c>
      <c r="K11934" s="190">
        <v>34.4</v>
      </c>
      <c r="L11934" s="190">
        <v>34.72</v>
      </c>
      <c r="P11934" s="106">
        <v>38419</v>
      </c>
      <c r="Q11934" s="190">
        <v>2.4</v>
      </c>
      <c r="R11934" s="190">
        <v>2.39</v>
      </c>
    </row>
    <row r="11935" spans="4:18">
      <c r="D11935" s="106">
        <v>38418</v>
      </c>
      <c r="E11935" s="190">
        <v>36.70008</v>
      </c>
      <c r="F11935" s="190">
        <v>36.510069999999999</v>
      </c>
      <c r="J11935" s="106">
        <v>38418</v>
      </c>
      <c r="K11935" s="190">
        <v>34.4</v>
      </c>
      <c r="L11935" s="190">
        <v>34.44</v>
      </c>
      <c r="P11935" s="106">
        <v>38418</v>
      </c>
      <c r="Q11935" s="190">
        <v>2.35</v>
      </c>
      <c r="R11935" s="190">
        <v>2.4</v>
      </c>
    </row>
    <row r="11936" spans="4:18">
      <c r="D11936" s="106">
        <v>38415</v>
      </c>
      <c r="E11936" s="190">
        <v>36.640079999999998</v>
      </c>
      <c r="F11936" s="190">
        <v>36.420070000000003</v>
      </c>
      <c r="J11936" s="106">
        <v>38415</v>
      </c>
      <c r="K11936" s="190">
        <v>34.119999999999997</v>
      </c>
      <c r="L11936" s="190">
        <v>34.450000000000003</v>
      </c>
      <c r="P11936" s="106">
        <v>38415</v>
      </c>
      <c r="Q11936" s="190">
        <v>2.4300000000000002</v>
      </c>
      <c r="R11936" s="190">
        <v>2.35</v>
      </c>
    </row>
    <row r="11937" spans="1:18" s="190" customFormat="1">
      <c r="D11937" s="106"/>
      <c r="J11937" s="106"/>
      <c r="P11937" s="106"/>
    </row>
    <row r="11938" spans="1:18" s="190" customFormat="1">
      <c r="D11938" s="106"/>
      <c r="J11938" s="106"/>
      <c r="P11938" s="106"/>
    </row>
    <row r="11939" spans="1:18" s="190" customFormat="1">
      <c r="D11939" s="106"/>
      <c r="J11939" s="106"/>
      <c r="P11939" s="106"/>
    </row>
    <row r="11940" spans="1:18">
      <c r="D11940" s="106">
        <v>38401</v>
      </c>
      <c r="E11940" s="190">
        <v>35.680079999999997</v>
      </c>
      <c r="F11940" s="190">
        <v>35.310070000000003</v>
      </c>
      <c r="J11940" s="106">
        <v>38401</v>
      </c>
      <c r="K11940" s="190">
        <v>33.42</v>
      </c>
      <c r="L11940" s="190">
        <v>33.35</v>
      </c>
      <c r="P11940" s="106">
        <v>38401</v>
      </c>
      <c r="Q11940" s="190">
        <v>1.97</v>
      </c>
      <c r="R11940" s="190">
        <v>1.93</v>
      </c>
    </row>
    <row r="11941" spans="1:18">
      <c r="D11941" s="106">
        <v>38400</v>
      </c>
      <c r="E11941" s="190">
        <v>36.050080000000001</v>
      </c>
      <c r="F11941" s="190">
        <v>35.680079999999997</v>
      </c>
      <c r="J11941" s="106">
        <v>38400</v>
      </c>
      <c r="K11941" s="190">
        <v>33.700000000000003</v>
      </c>
      <c r="L11941" s="190">
        <v>33.4</v>
      </c>
      <c r="P11941" s="106">
        <v>38400</v>
      </c>
      <c r="Q11941" s="190">
        <v>2.0299999999999998</v>
      </c>
      <c r="R11941" s="190">
        <v>1.92</v>
      </c>
    </row>
    <row r="11942" spans="1:18">
      <c r="D11942" s="106">
        <v>38399</v>
      </c>
      <c r="E11942" s="190">
        <v>36.300080000000001</v>
      </c>
      <c r="F11942" s="190">
        <v>36.120069999999998</v>
      </c>
      <c r="J11942" s="106">
        <v>38399</v>
      </c>
      <c r="K11942" s="190">
        <v>33.4</v>
      </c>
      <c r="L11942" s="190">
        <v>33.549999999999997</v>
      </c>
      <c r="P11942" s="106">
        <v>38399</v>
      </c>
      <c r="Q11942" s="190">
        <v>2.08</v>
      </c>
      <c r="R11942" s="190">
        <v>2.0299999999999998</v>
      </c>
    </row>
    <row r="11943" spans="1:18">
      <c r="D11943" s="106">
        <v>38398</v>
      </c>
      <c r="E11943" s="190">
        <v>36.520069999999997</v>
      </c>
      <c r="F11943" s="190">
        <v>36.260069999999999</v>
      </c>
      <c r="J11943" s="106">
        <v>38398</v>
      </c>
      <c r="K11943" s="190">
        <v>33.619999999999997</v>
      </c>
      <c r="L11943" s="190">
        <v>33.44</v>
      </c>
      <c r="P11943" s="106">
        <v>38398</v>
      </c>
      <c r="Q11943" s="190">
        <v>2.11</v>
      </c>
      <c r="R11943" s="190">
        <v>2.06</v>
      </c>
    </row>
    <row r="11944" spans="1:18">
      <c r="A11944">
        <v>47</v>
      </c>
      <c r="B11944" s="106">
        <f>D11944</f>
        <v>38397</v>
      </c>
      <c r="C11944" t="str">
        <f>'Competitors list'!D125</f>
        <v>Verizon Communications Inc</v>
      </c>
      <c r="D11944" s="106">
        <v>38397</v>
      </c>
      <c r="E11944" s="190">
        <v>36.310070000000003</v>
      </c>
      <c r="F11944" s="190">
        <v>36.190069999999999</v>
      </c>
      <c r="G11944" s="190">
        <v>47</v>
      </c>
      <c r="H11944" s="106">
        <f>J11944</f>
        <v>38397</v>
      </c>
      <c r="I11944" t="str">
        <f>'Competitors list'!D126</f>
        <v>CenturyLink Inc</v>
      </c>
      <c r="J11944" s="106">
        <v>38397</v>
      </c>
      <c r="K11944" s="190">
        <v>33.520000000000003</v>
      </c>
      <c r="L11944" s="190">
        <v>33.42</v>
      </c>
      <c r="M11944" s="190">
        <v>47</v>
      </c>
      <c r="N11944" s="106">
        <f>P11944</f>
        <v>38397</v>
      </c>
      <c r="O11944" t="str">
        <f>'Competitors list'!D127</f>
        <v>Level 3 Communications Inc</v>
      </c>
      <c r="P11944" s="106">
        <v>38397</v>
      </c>
      <c r="Q11944" s="190">
        <v>2.0699999999999998</v>
      </c>
      <c r="R11944" s="190">
        <v>2.09</v>
      </c>
    </row>
    <row r="11945" spans="1:18">
      <c r="D11945" s="106">
        <v>38394</v>
      </c>
      <c r="E11945" s="190">
        <v>36.250070000000001</v>
      </c>
      <c r="F11945" s="190">
        <v>36.310070000000003</v>
      </c>
      <c r="J11945" s="106">
        <v>38394</v>
      </c>
      <c r="K11945" s="190">
        <v>33.049999999999997</v>
      </c>
      <c r="L11945" s="190">
        <v>33.520000000000003</v>
      </c>
      <c r="P11945" s="106">
        <v>38394</v>
      </c>
      <c r="Q11945" s="190">
        <v>1.95</v>
      </c>
      <c r="R11945" s="190">
        <v>2.02</v>
      </c>
    </row>
    <row r="11946" spans="1:18">
      <c r="D11946" s="106">
        <v>38393</v>
      </c>
      <c r="E11946" s="190">
        <v>36.100070000000002</v>
      </c>
      <c r="F11946" s="190">
        <v>36.04007</v>
      </c>
      <c r="J11946" s="106">
        <v>38393</v>
      </c>
      <c r="K11946" s="190">
        <v>33.159999999999997</v>
      </c>
      <c r="L11946" s="190">
        <v>33.15</v>
      </c>
      <c r="P11946" s="106">
        <v>38393</v>
      </c>
      <c r="Q11946" s="190">
        <v>2.2599999999999998</v>
      </c>
      <c r="R11946" s="190">
        <v>1.9</v>
      </c>
    </row>
    <row r="11947" spans="1:18">
      <c r="D11947" s="106">
        <v>38392</v>
      </c>
      <c r="E11947" s="190">
        <v>36.500070000000001</v>
      </c>
      <c r="F11947" s="190">
        <v>36.060070000000003</v>
      </c>
      <c r="J11947" s="106">
        <v>38392</v>
      </c>
      <c r="K11947" s="190">
        <v>33.450000000000003</v>
      </c>
      <c r="L11947" s="190">
        <v>33.06</v>
      </c>
      <c r="P11947" s="106">
        <v>38392</v>
      </c>
      <c r="Q11947" s="190">
        <v>2.62</v>
      </c>
      <c r="R11947" s="190">
        <v>2.2599999999999998</v>
      </c>
    </row>
    <row r="11948" spans="1:18">
      <c r="D11948" s="106">
        <v>38391</v>
      </c>
      <c r="E11948" s="190">
        <v>36.850070000000002</v>
      </c>
      <c r="F11948" s="190">
        <v>36.450069999999997</v>
      </c>
      <c r="J11948" s="106">
        <v>38391</v>
      </c>
      <c r="K11948" s="190">
        <v>33.83</v>
      </c>
      <c r="L11948" s="190">
        <v>33.44</v>
      </c>
      <c r="P11948" s="106">
        <v>38391</v>
      </c>
      <c r="Q11948" s="190">
        <v>2.75</v>
      </c>
      <c r="R11948" s="190">
        <v>2.64</v>
      </c>
    </row>
    <row r="11949" spans="1:18">
      <c r="D11949" s="106">
        <v>38390</v>
      </c>
      <c r="E11949" s="190">
        <v>36.95008</v>
      </c>
      <c r="F11949" s="190">
        <v>36.670070000000003</v>
      </c>
      <c r="J11949" s="106">
        <v>38390</v>
      </c>
      <c r="K11949" s="190">
        <v>33.72</v>
      </c>
      <c r="L11949" s="190">
        <v>33.93</v>
      </c>
      <c r="P11949" s="106">
        <v>38390</v>
      </c>
      <c r="Q11949" s="190">
        <v>3.11</v>
      </c>
      <c r="R11949" s="190">
        <v>2.99</v>
      </c>
    </row>
    <row r="11950" spans="1:18">
      <c r="D11950" s="106">
        <v>38387</v>
      </c>
      <c r="E11950" s="190">
        <v>36.070070000000001</v>
      </c>
      <c r="F11950" s="190">
        <v>36.850070000000002</v>
      </c>
      <c r="J11950" s="106">
        <v>38387</v>
      </c>
      <c r="K11950" s="190">
        <v>33.15</v>
      </c>
      <c r="L11950" s="190">
        <v>33.729999999999997</v>
      </c>
      <c r="P11950" s="106">
        <v>38387</v>
      </c>
      <c r="Q11950" s="190">
        <v>2.93</v>
      </c>
      <c r="R11950" s="190">
        <v>3.11</v>
      </c>
    </row>
    <row r="11951" spans="1:18">
      <c r="D11951" s="106">
        <v>38386</v>
      </c>
      <c r="E11951" s="190">
        <v>35.980069999999998</v>
      </c>
      <c r="F11951" s="190">
        <v>35.900069999999999</v>
      </c>
      <c r="J11951" s="106">
        <v>38386</v>
      </c>
      <c r="K11951" s="190">
        <v>34</v>
      </c>
      <c r="L11951" s="190">
        <v>33.49</v>
      </c>
      <c r="P11951" s="106">
        <v>38386</v>
      </c>
      <c r="Q11951" s="190">
        <v>2.82</v>
      </c>
      <c r="R11951" s="190">
        <v>2.94</v>
      </c>
    </row>
    <row r="11952" spans="1:18">
      <c r="D11952" s="106">
        <v>38385</v>
      </c>
      <c r="E11952" s="190">
        <v>36.200069999999997</v>
      </c>
      <c r="F11952" s="190">
        <v>35.880070000000003</v>
      </c>
      <c r="J11952" s="106">
        <v>38385</v>
      </c>
      <c r="K11952" s="190">
        <v>33.1</v>
      </c>
      <c r="L11952" s="190">
        <v>34.049999999999997</v>
      </c>
      <c r="P11952" s="106">
        <v>38385</v>
      </c>
      <c r="Q11952" s="190">
        <v>2.82</v>
      </c>
      <c r="R11952" s="190">
        <v>2.84</v>
      </c>
    </row>
    <row r="11953" spans="4:18">
      <c r="D11953" s="106">
        <v>38384</v>
      </c>
      <c r="E11953" s="190">
        <v>35.870069999999998</v>
      </c>
      <c r="F11953" s="190">
        <v>35.880070000000003</v>
      </c>
      <c r="J11953" s="106">
        <v>38384</v>
      </c>
      <c r="K11953" s="190">
        <v>32.6</v>
      </c>
      <c r="L11953" s="190">
        <v>33</v>
      </c>
      <c r="P11953" s="106">
        <v>38384</v>
      </c>
      <c r="Q11953" s="190">
        <v>2.74</v>
      </c>
      <c r="R11953" s="190">
        <v>2.81</v>
      </c>
    </row>
    <row r="11954" spans="4:18">
      <c r="D11954" s="106">
        <v>38383</v>
      </c>
      <c r="E11954" s="190">
        <v>35.800069999999998</v>
      </c>
      <c r="F11954" s="190">
        <v>35.59008</v>
      </c>
      <c r="J11954" s="106">
        <v>38383</v>
      </c>
      <c r="K11954" s="190">
        <v>32.619999999999997</v>
      </c>
      <c r="L11954" s="190">
        <v>32.6</v>
      </c>
      <c r="P11954" s="106">
        <v>38383</v>
      </c>
      <c r="Q11954" s="190">
        <v>2.76</v>
      </c>
      <c r="R11954" s="190">
        <v>2.74</v>
      </c>
    </row>
    <row r="11955" spans="4:18">
      <c r="D11955" s="106">
        <v>38380</v>
      </c>
      <c r="E11955" s="190">
        <v>35.97007</v>
      </c>
      <c r="F11955" s="190">
        <v>35.680079999999997</v>
      </c>
      <c r="J11955" s="106">
        <v>38380</v>
      </c>
      <c r="K11955" s="190">
        <v>32.86</v>
      </c>
      <c r="L11955" s="190">
        <v>32.520000000000003</v>
      </c>
      <c r="P11955" s="106">
        <v>38380</v>
      </c>
      <c r="Q11955" s="190">
        <v>2.74</v>
      </c>
      <c r="R11955" s="190">
        <v>2.71</v>
      </c>
    </row>
    <row r="11956" spans="4:18">
      <c r="D11956" s="106">
        <v>38379</v>
      </c>
      <c r="E11956" s="190">
        <v>36.250070000000001</v>
      </c>
      <c r="F11956" s="190">
        <v>35.870069999999998</v>
      </c>
      <c r="J11956" s="106">
        <v>38379</v>
      </c>
      <c r="K11956" s="190">
        <v>33.08</v>
      </c>
      <c r="L11956" s="190">
        <v>32.79</v>
      </c>
      <c r="P11956" s="106">
        <v>38379</v>
      </c>
      <c r="Q11956" s="190">
        <v>2.74</v>
      </c>
      <c r="R11956" s="190">
        <v>2.72</v>
      </c>
    </row>
    <row r="11957" spans="4:18">
      <c r="D11957" s="106">
        <v>38378</v>
      </c>
      <c r="E11957" s="190">
        <v>36.000070000000001</v>
      </c>
      <c r="F11957" s="190">
        <v>36.520069999999997</v>
      </c>
      <c r="J11957" s="106">
        <v>38378</v>
      </c>
      <c r="K11957" s="190">
        <v>32.97</v>
      </c>
      <c r="L11957" s="190">
        <v>33</v>
      </c>
      <c r="P11957" s="106">
        <v>38378</v>
      </c>
      <c r="Q11957" s="190">
        <v>2.83</v>
      </c>
      <c r="R11957" s="190">
        <v>2.74</v>
      </c>
    </row>
    <row r="11958" spans="4:18">
      <c r="D11958" s="106">
        <v>38377</v>
      </c>
      <c r="E11958" s="190">
        <v>36.850070000000002</v>
      </c>
      <c r="F11958" s="190">
        <v>36.000070000000001</v>
      </c>
      <c r="J11958" s="106">
        <v>38377</v>
      </c>
      <c r="K11958" s="190">
        <v>32.97</v>
      </c>
      <c r="L11958" s="190">
        <v>32.94</v>
      </c>
      <c r="P11958" s="106">
        <v>38377</v>
      </c>
      <c r="Q11958" s="190">
        <v>2.64</v>
      </c>
      <c r="R11958" s="190">
        <v>2.78</v>
      </c>
    </row>
    <row r="11959" spans="4:18">
      <c r="D11959" s="106">
        <v>38376</v>
      </c>
      <c r="E11959" s="190">
        <v>36.500070000000001</v>
      </c>
      <c r="F11959" s="190">
        <v>36.850070000000002</v>
      </c>
      <c r="J11959" s="106">
        <v>38376</v>
      </c>
      <c r="K11959" s="190">
        <v>32.869999999999997</v>
      </c>
      <c r="L11959" s="190">
        <v>32.869999999999997</v>
      </c>
      <c r="P11959" s="106">
        <v>38376</v>
      </c>
      <c r="Q11959" s="190">
        <v>2.66</v>
      </c>
      <c r="R11959" s="190">
        <v>2.65</v>
      </c>
    </row>
    <row r="11960" spans="4:18">
      <c r="D11960" s="106">
        <v>38373</v>
      </c>
      <c r="E11960" s="190">
        <v>36.800080000000001</v>
      </c>
      <c r="F11960" s="190">
        <v>36.500070000000001</v>
      </c>
      <c r="J11960" s="106">
        <v>38373</v>
      </c>
      <c r="K11960" s="190">
        <v>33.22</v>
      </c>
      <c r="L11960" s="190">
        <v>32.79</v>
      </c>
      <c r="P11960" s="106">
        <v>38373</v>
      </c>
      <c r="Q11960" s="190">
        <v>2.71</v>
      </c>
      <c r="R11960" s="190">
        <v>2.67</v>
      </c>
    </row>
    <row r="11961" spans="4:18">
      <c r="D11961" s="106">
        <v>38372</v>
      </c>
      <c r="E11961" s="190">
        <v>36.170070000000003</v>
      </c>
      <c r="F11961" s="190">
        <v>36.270069999999997</v>
      </c>
      <c r="J11961" s="106">
        <v>38372</v>
      </c>
      <c r="K11961" s="190">
        <v>33.630000000000003</v>
      </c>
      <c r="L11961" s="190">
        <v>33.21</v>
      </c>
      <c r="P11961" s="106">
        <v>38372</v>
      </c>
      <c r="Q11961" s="190">
        <v>2.81</v>
      </c>
      <c r="R11961" s="190">
        <v>2.68</v>
      </c>
    </row>
    <row r="11962" spans="4:18">
      <c r="D11962" s="106">
        <v>38371</v>
      </c>
      <c r="E11962" s="190">
        <v>37.260080000000002</v>
      </c>
      <c r="F11962" s="190">
        <v>36.650069999999999</v>
      </c>
      <c r="J11962" s="106">
        <v>38371</v>
      </c>
      <c r="K11962" s="190">
        <v>33.68</v>
      </c>
      <c r="L11962" s="190">
        <v>33.630000000000003</v>
      </c>
      <c r="P11962" s="106">
        <v>38371</v>
      </c>
      <c r="Q11962" s="190">
        <v>2.98</v>
      </c>
      <c r="R11962" s="190">
        <v>2.8</v>
      </c>
    </row>
    <row r="11963" spans="4:18">
      <c r="D11963" s="106">
        <v>38370</v>
      </c>
      <c r="E11963" s="190">
        <v>36.840069999999997</v>
      </c>
      <c r="F11963" s="190">
        <v>37.680070000000001</v>
      </c>
      <c r="J11963" s="106">
        <v>38370</v>
      </c>
      <c r="K11963" s="190">
        <v>33.44</v>
      </c>
      <c r="L11963" s="190">
        <v>33.68</v>
      </c>
      <c r="P11963" s="106">
        <v>38370</v>
      </c>
      <c r="Q11963" s="190">
        <v>2.83</v>
      </c>
      <c r="R11963" s="190">
        <v>2.96</v>
      </c>
    </row>
    <row r="11964" spans="4:18">
      <c r="D11964" s="106">
        <v>38366</v>
      </c>
      <c r="E11964" s="190">
        <v>36.920070000000003</v>
      </c>
      <c r="F11964" s="190">
        <v>36.840069999999997</v>
      </c>
      <c r="J11964" s="106">
        <v>38366</v>
      </c>
      <c r="K11964" s="190">
        <v>33.450000000000003</v>
      </c>
      <c r="L11964" s="190">
        <v>33.409999999999997</v>
      </c>
      <c r="P11964" s="106">
        <v>38366</v>
      </c>
      <c r="Q11964" s="190">
        <v>2.82</v>
      </c>
      <c r="R11964" s="190">
        <v>2.77</v>
      </c>
    </row>
    <row r="11965" spans="4:18">
      <c r="D11965" s="106">
        <v>38365</v>
      </c>
      <c r="E11965" s="190">
        <v>37.500070000000001</v>
      </c>
      <c r="F11965" s="190">
        <v>37.100070000000002</v>
      </c>
      <c r="J11965" s="106">
        <v>38365</v>
      </c>
      <c r="K11965" s="190">
        <v>33.56</v>
      </c>
      <c r="L11965" s="190">
        <v>33.340000000000003</v>
      </c>
      <c r="P11965" s="106">
        <v>38365</v>
      </c>
      <c r="Q11965" s="190">
        <v>2.97</v>
      </c>
      <c r="R11965" s="190">
        <v>2.81</v>
      </c>
    </row>
    <row r="11966" spans="4:18">
      <c r="D11966" s="106">
        <v>38364</v>
      </c>
      <c r="E11966" s="190">
        <v>38.000070000000001</v>
      </c>
      <c r="F11966" s="190">
        <v>38.230080000000001</v>
      </c>
      <c r="J11966" s="106">
        <v>38364</v>
      </c>
      <c r="K11966" s="190">
        <v>33.65</v>
      </c>
      <c r="L11966" s="190">
        <v>33.44</v>
      </c>
      <c r="P11966" s="106">
        <v>38364</v>
      </c>
      <c r="Q11966" s="190">
        <v>2.9</v>
      </c>
      <c r="R11966" s="190">
        <v>2.93</v>
      </c>
    </row>
    <row r="11967" spans="4:18">
      <c r="D11967" s="106">
        <v>38363</v>
      </c>
      <c r="E11967" s="190">
        <v>39.04007</v>
      </c>
      <c r="F11967" s="190">
        <v>38.600079999999998</v>
      </c>
      <c r="J11967" s="106">
        <v>38363</v>
      </c>
      <c r="K11967" s="190">
        <v>33.76</v>
      </c>
      <c r="L11967" s="190">
        <v>33.65</v>
      </c>
      <c r="P11967" s="106">
        <v>38363</v>
      </c>
      <c r="Q11967" s="190">
        <v>2.91</v>
      </c>
      <c r="R11967" s="190">
        <v>2.9</v>
      </c>
    </row>
    <row r="11968" spans="4:18">
      <c r="D11968" s="106">
        <v>38362</v>
      </c>
      <c r="E11968" s="190">
        <v>39.450069999999997</v>
      </c>
      <c r="F11968" s="190">
        <v>39.030079999999998</v>
      </c>
      <c r="J11968" s="106">
        <v>38362</v>
      </c>
      <c r="K11968" s="190">
        <v>34.21</v>
      </c>
      <c r="L11968" s="190">
        <v>33.85</v>
      </c>
      <c r="P11968" s="106">
        <v>38362</v>
      </c>
      <c r="Q11968" s="190">
        <v>3</v>
      </c>
      <c r="R11968" s="190">
        <v>2.97</v>
      </c>
    </row>
    <row r="11969" spans="4:18">
      <c r="D11969" s="106">
        <v>38359</v>
      </c>
      <c r="E11969" s="190">
        <v>39.800080000000001</v>
      </c>
      <c r="F11969" s="190">
        <v>39.410080000000001</v>
      </c>
      <c r="J11969" s="106">
        <v>38359</v>
      </c>
      <c r="K11969" s="190">
        <v>34.11</v>
      </c>
      <c r="L11969" s="190">
        <v>34.340000000000003</v>
      </c>
      <c r="P11969" s="106">
        <v>38359</v>
      </c>
      <c r="Q11969" s="190">
        <v>3.1</v>
      </c>
      <c r="R11969" s="190">
        <v>3</v>
      </c>
    </row>
    <row r="11970" spans="4:18">
      <c r="D11970" s="106">
        <v>38358</v>
      </c>
      <c r="E11970" s="190">
        <v>39.600070000000002</v>
      </c>
      <c r="F11970" s="190">
        <v>39.550080000000001</v>
      </c>
      <c r="J11970" s="106">
        <v>38358</v>
      </c>
      <c r="K11970" s="190">
        <v>33.700000000000003</v>
      </c>
      <c r="L11970" s="190">
        <v>34.1</v>
      </c>
      <c r="P11970" s="106">
        <v>38358</v>
      </c>
      <c r="Q11970" s="190">
        <v>3.16</v>
      </c>
      <c r="R11970" s="190">
        <v>3.08</v>
      </c>
    </row>
    <row r="11971" spans="4:18">
      <c r="D11971" s="106">
        <v>38357</v>
      </c>
      <c r="E11971" s="190">
        <v>40.120080000000002</v>
      </c>
      <c r="F11971" s="190">
        <v>40.02008</v>
      </c>
      <c r="J11971" s="106">
        <v>38357</v>
      </c>
      <c r="K11971" s="190">
        <v>34.299999999999997</v>
      </c>
      <c r="L11971" s="190">
        <v>33.65</v>
      </c>
      <c r="P11971" s="106">
        <v>38357</v>
      </c>
      <c r="Q11971" s="190">
        <v>3.19</v>
      </c>
      <c r="R11971" s="190">
        <v>3.17</v>
      </c>
    </row>
    <row r="11972" spans="4:18">
      <c r="D11972" s="106">
        <v>38356</v>
      </c>
      <c r="E11972" s="190">
        <v>40.680079999999997</v>
      </c>
      <c r="F11972" s="190">
        <v>40.080089999999998</v>
      </c>
      <c r="J11972" s="106">
        <v>38356</v>
      </c>
      <c r="K11972" s="190">
        <v>34.82</v>
      </c>
      <c r="L11972" s="190">
        <v>34.29</v>
      </c>
      <c r="P11972" s="106">
        <v>38356</v>
      </c>
      <c r="Q11972" s="190">
        <v>3.32</v>
      </c>
      <c r="R11972" s="190">
        <v>3.22</v>
      </c>
    </row>
    <row r="11973" spans="4:18">
      <c r="D11973" s="106">
        <v>38355</v>
      </c>
      <c r="E11973" s="190">
        <v>40.800080000000001</v>
      </c>
      <c r="F11973" s="190">
        <v>40.490090000000002</v>
      </c>
      <c r="J11973" s="106">
        <v>38355</v>
      </c>
      <c r="K11973" s="190">
        <v>35.409999999999997</v>
      </c>
      <c r="L11973" s="190">
        <v>34.799999999999997</v>
      </c>
      <c r="P11973" s="106">
        <v>38355</v>
      </c>
      <c r="Q11973" s="190">
        <v>3.38</v>
      </c>
      <c r="R11973" s="190">
        <v>3.34</v>
      </c>
    </row>
    <row r="11974" spans="4:18">
      <c r="D11974" s="106">
        <v>38352</v>
      </c>
      <c r="E11974" s="190">
        <v>40.780079999999998</v>
      </c>
      <c r="F11974" s="190">
        <v>40.510069999999999</v>
      </c>
      <c r="J11974" s="106">
        <v>38352</v>
      </c>
      <c r="K11974" s="190">
        <v>34.85</v>
      </c>
      <c r="L11974" s="190">
        <v>35.47</v>
      </c>
      <c r="P11974" s="106">
        <v>38352</v>
      </c>
      <c r="Q11974" s="190">
        <v>3.36</v>
      </c>
      <c r="R11974" s="190">
        <v>3.39</v>
      </c>
    </row>
    <row r="11975" spans="4:18">
      <c r="D11975" s="106">
        <v>38351</v>
      </c>
      <c r="E11975" s="190">
        <v>40.940080000000002</v>
      </c>
      <c r="F11975" s="190">
        <v>40.780079999999998</v>
      </c>
      <c r="J11975" s="106">
        <v>38351</v>
      </c>
      <c r="K11975" s="190">
        <v>34.61</v>
      </c>
      <c r="L11975" s="190">
        <v>34.85</v>
      </c>
      <c r="P11975" s="106">
        <v>38351</v>
      </c>
      <c r="Q11975" s="190">
        <v>3.45</v>
      </c>
      <c r="R11975" s="190">
        <v>3.41</v>
      </c>
    </row>
    <row r="11976" spans="4:18">
      <c r="D11976" s="106">
        <v>38350</v>
      </c>
      <c r="E11976" s="190">
        <v>40.750079999999997</v>
      </c>
      <c r="F11976" s="190">
        <v>40.84008</v>
      </c>
      <c r="J11976" s="106">
        <v>38350</v>
      </c>
      <c r="K11976" s="190">
        <v>34.42</v>
      </c>
      <c r="L11976" s="190">
        <v>34.65</v>
      </c>
      <c r="P11976" s="106">
        <v>38350</v>
      </c>
      <c r="Q11976" s="190">
        <v>3.44</v>
      </c>
      <c r="R11976" s="190">
        <v>3.45</v>
      </c>
    </row>
    <row r="11977" spans="4:18">
      <c r="D11977" s="106">
        <v>38349</v>
      </c>
      <c r="E11977" s="190">
        <v>40.750079999999997</v>
      </c>
      <c r="F11977" s="190">
        <v>40.930079999999997</v>
      </c>
      <c r="J11977" s="106">
        <v>38349</v>
      </c>
      <c r="K11977" s="190">
        <v>34.020000000000003</v>
      </c>
      <c r="L11977" s="190">
        <v>34.42</v>
      </c>
      <c r="P11977" s="106">
        <v>38349</v>
      </c>
      <c r="Q11977" s="190">
        <v>3.55</v>
      </c>
      <c r="R11977" s="190">
        <v>3.47</v>
      </c>
    </row>
    <row r="11978" spans="4:18">
      <c r="D11978" s="106">
        <v>38348</v>
      </c>
      <c r="E11978" s="190">
        <v>40.800080000000001</v>
      </c>
      <c r="F11978" s="190">
        <v>40.610080000000004</v>
      </c>
      <c r="J11978" s="106">
        <v>38348</v>
      </c>
      <c r="K11978" s="190">
        <v>34.229999999999997</v>
      </c>
      <c r="L11978" s="190">
        <v>34.020000000000003</v>
      </c>
      <c r="P11978" s="106">
        <v>38348</v>
      </c>
      <c r="Q11978" s="190">
        <v>3.42</v>
      </c>
      <c r="R11978" s="190">
        <v>3.45</v>
      </c>
    </row>
    <row r="11979" spans="4:18">
      <c r="D11979" s="106">
        <v>38344</v>
      </c>
      <c r="E11979" s="190">
        <v>40.810079999999999</v>
      </c>
      <c r="F11979" s="190">
        <v>40.750079999999997</v>
      </c>
      <c r="J11979" s="106">
        <v>38344</v>
      </c>
      <c r="K11979" s="190">
        <v>33.9</v>
      </c>
      <c r="L11979" s="190">
        <v>34.26</v>
      </c>
      <c r="P11979" s="106">
        <v>38344</v>
      </c>
      <c r="Q11979" s="190">
        <v>3.35</v>
      </c>
      <c r="R11979" s="190">
        <v>3.4</v>
      </c>
    </row>
    <row r="11980" spans="4:18">
      <c r="D11980" s="106">
        <v>38343</v>
      </c>
      <c r="E11980" s="190">
        <v>41.380090000000003</v>
      </c>
      <c r="F11980" s="190">
        <v>40.910080000000001</v>
      </c>
      <c r="J11980" s="106">
        <v>38343</v>
      </c>
      <c r="K11980" s="190">
        <v>34.06</v>
      </c>
      <c r="L11980" s="190">
        <v>33.96</v>
      </c>
      <c r="P11980" s="106">
        <v>38343</v>
      </c>
      <c r="Q11980" s="190">
        <v>3.32</v>
      </c>
      <c r="R11980" s="190">
        <v>3.4</v>
      </c>
    </row>
    <row r="11981" spans="4:18">
      <c r="D11981" s="106">
        <v>38342</v>
      </c>
      <c r="E11981" s="190">
        <v>41.050080000000001</v>
      </c>
      <c r="F11981" s="190">
        <v>41.160080000000001</v>
      </c>
      <c r="J11981" s="106">
        <v>38342</v>
      </c>
      <c r="K11981" s="190">
        <v>34.44</v>
      </c>
      <c r="L11981" s="190">
        <v>34.22</v>
      </c>
      <c r="P11981" s="106">
        <v>38342</v>
      </c>
      <c r="Q11981" s="190">
        <v>3.36</v>
      </c>
      <c r="R11981" s="190">
        <v>3.34</v>
      </c>
    </row>
    <row r="11982" spans="4:18">
      <c r="D11982" s="106">
        <v>38341</v>
      </c>
      <c r="E11982" s="190">
        <v>40.210079999999998</v>
      </c>
      <c r="F11982" s="190">
        <v>40.740079999999999</v>
      </c>
      <c r="J11982" s="106">
        <v>38341</v>
      </c>
      <c r="K11982" s="190">
        <v>34.6</v>
      </c>
      <c r="L11982" s="190">
        <v>34.5</v>
      </c>
      <c r="P11982" s="106">
        <v>38341</v>
      </c>
      <c r="Q11982" s="190">
        <v>3.33</v>
      </c>
      <c r="R11982" s="190">
        <v>3.32</v>
      </c>
    </row>
    <row r="11983" spans="4:18">
      <c r="D11983" s="106">
        <v>38338</v>
      </c>
      <c r="E11983" s="190">
        <v>40.210079999999998</v>
      </c>
      <c r="F11983" s="190">
        <v>40.900080000000003</v>
      </c>
      <c r="J11983" s="106">
        <v>38338</v>
      </c>
      <c r="K11983" s="190">
        <v>34.200000000000003</v>
      </c>
      <c r="L11983" s="190">
        <v>34.44</v>
      </c>
      <c r="P11983" s="106">
        <v>38338</v>
      </c>
      <c r="Q11983" s="190">
        <v>3.48</v>
      </c>
      <c r="R11983" s="190">
        <v>3.36</v>
      </c>
    </row>
    <row r="11984" spans="4:18">
      <c r="D11984" s="106">
        <v>38337</v>
      </c>
      <c r="E11984" s="190">
        <v>40.750079999999997</v>
      </c>
      <c r="F11984" s="190">
        <v>40.400080000000003</v>
      </c>
      <c r="J11984" s="106">
        <v>38337</v>
      </c>
      <c r="K11984" s="190">
        <v>34.22</v>
      </c>
      <c r="L11984" s="190">
        <v>34.28</v>
      </c>
      <c r="P11984" s="106">
        <v>38337</v>
      </c>
      <c r="Q11984" s="190">
        <v>3.49</v>
      </c>
      <c r="R11984" s="190">
        <v>3.42</v>
      </c>
    </row>
    <row r="11985" spans="4:18">
      <c r="D11985" s="106">
        <v>38336</v>
      </c>
      <c r="E11985" s="190">
        <v>41.170079999999999</v>
      </c>
      <c r="F11985" s="190">
        <v>40.70008</v>
      </c>
      <c r="J11985" s="106">
        <v>38336</v>
      </c>
      <c r="K11985" s="190">
        <v>34.67</v>
      </c>
      <c r="L11985" s="190">
        <v>34.28</v>
      </c>
      <c r="P11985" s="106">
        <v>38336</v>
      </c>
      <c r="Q11985" s="190">
        <v>3.35</v>
      </c>
      <c r="R11985" s="190">
        <v>3.42</v>
      </c>
    </row>
    <row r="11986" spans="4:18">
      <c r="D11986" s="106">
        <v>38335</v>
      </c>
      <c r="E11986" s="190">
        <v>40.900080000000003</v>
      </c>
      <c r="F11986" s="190">
        <v>41.040080000000003</v>
      </c>
      <c r="J11986" s="106">
        <v>38335</v>
      </c>
      <c r="K11986" s="190">
        <v>34.549999999999997</v>
      </c>
      <c r="L11986" s="190">
        <v>34.81</v>
      </c>
      <c r="P11986" s="106">
        <v>38335</v>
      </c>
      <c r="Q11986" s="190">
        <v>3.34</v>
      </c>
      <c r="R11986" s="190">
        <v>3.35</v>
      </c>
    </row>
    <row r="11987" spans="4:18">
      <c r="D11987" s="106">
        <v>38334</v>
      </c>
      <c r="E11987" s="190">
        <v>41.170079999999999</v>
      </c>
      <c r="F11987" s="190">
        <v>41.280079999999998</v>
      </c>
      <c r="J11987" s="106">
        <v>38334</v>
      </c>
      <c r="K11987" s="190">
        <v>34.090000000000003</v>
      </c>
      <c r="L11987" s="190">
        <v>34.6</v>
      </c>
      <c r="P11987" s="106">
        <v>38334</v>
      </c>
      <c r="Q11987" s="190">
        <v>3.36</v>
      </c>
      <c r="R11987" s="190">
        <v>3.37</v>
      </c>
    </row>
    <row r="11988" spans="4:18">
      <c r="D11988" s="106">
        <v>38331</v>
      </c>
      <c r="E11988" s="190">
        <v>40.95008</v>
      </c>
      <c r="F11988" s="190">
        <v>40.800080000000001</v>
      </c>
      <c r="J11988" s="106">
        <v>38331</v>
      </c>
      <c r="K11988" s="190">
        <v>33.6</v>
      </c>
      <c r="L11988" s="190">
        <v>34.07</v>
      </c>
      <c r="P11988" s="106">
        <v>38331</v>
      </c>
      <c r="Q11988" s="190">
        <v>3.38</v>
      </c>
      <c r="R11988" s="190">
        <v>3.37</v>
      </c>
    </row>
    <row r="11989" spans="4:18">
      <c r="D11989" s="106">
        <v>38330</v>
      </c>
      <c r="E11989" s="190">
        <v>41.100090000000002</v>
      </c>
      <c r="F11989" s="190">
        <v>41.20008</v>
      </c>
      <c r="J11989" s="106">
        <v>38330</v>
      </c>
      <c r="K11989" s="190">
        <v>33.74</v>
      </c>
      <c r="L11989" s="190">
        <v>33.729999999999997</v>
      </c>
      <c r="P11989" s="106">
        <v>38330</v>
      </c>
      <c r="Q11989" s="190">
        <v>3.38</v>
      </c>
      <c r="R11989" s="190">
        <v>3.45</v>
      </c>
    </row>
    <row r="11990" spans="4:18">
      <c r="D11990" s="106">
        <v>38329</v>
      </c>
      <c r="E11990" s="190">
        <v>41.350090000000002</v>
      </c>
      <c r="F11990" s="190">
        <v>41.350090000000002</v>
      </c>
      <c r="J11990" s="106">
        <v>38329</v>
      </c>
      <c r="K11990" s="190">
        <v>33.96</v>
      </c>
      <c r="L11990" s="190">
        <v>33.89</v>
      </c>
      <c r="P11990" s="106">
        <v>38329</v>
      </c>
      <c r="Q11990" s="190">
        <v>3.49</v>
      </c>
      <c r="R11990" s="190">
        <v>3.42</v>
      </c>
    </row>
    <row r="11991" spans="4:18">
      <c r="D11991" s="106">
        <v>38328</v>
      </c>
      <c r="E11991" s="190">
        <v>41.980080000000001</v>
      </c>
      <c r="F11991" s="190">
        <v>41.390079999999998</v>
      </c>
      <c r="J11991" s="106">
        <v>38328</v>
      </c>
      <c r="K11991" s="190">
        <v>34.36</v>
      </c>
      <c r="L11991" s="190">
        <v>33.96</v>
      </c>
      <c r="P11991" s="106">
        <v>38328</v>
      </c>
      <c r="Q11991" s="190">
        <v>3.7</v>
      </c>
      <c r="R11991" s="190">
        <v>3.46</v>
      </c>
    </row>
    <row r="11992" spans="4:18">
      <c r="D11992" s="106">
        <v>38327</v>
      </c>
      <c r="E11992" s="190">
        <v>42.07009</v>
      </c>
      <c r="F11992" s="190">
        <v>41.940089999999998</v>
      </c>
      <c r="J11992" s="106">
        <v>38327</v>
      </c>
      <c r="K11992" s="190">
        <v>34.090000000000003</v>
      </c>
      <c r="L11992" s="190">
        <v>34.33</v>
      </c>
      <c r="P11992" s="106">
        <v>38327</v>
      </c>
      <c r="Q11992" s="190">
        <v>3.51</v>
      </c>
      <c r="R11992" s="190">
        <v>3.5</v>
      </c>
    </row>
    <row r="11993" spans="4:18">
      <c r="D11993" s="106">
        <v>38324</v>
      </c>
      <c r="E11993" s="190">
        <v>42.00009</v>
      </c>
      <c r="F11993" s="190">
        <v>42.02008</v>
      </c>
      <c r="J11993" s="106">
        <v>38324</v>
      </c>
      <c r="K11993" s="190">
        <v>33.97</v>
      </c>
      <c r="L11993" s="190">
        <v>34.090000000000003</v>
      </c>
      <c r="P11993" s="106">
        <v>38324</v>
      </c>
      <c r="Q11993" s="190">
        <v>3.62</v>
      </c>
      <c r="R11993" s="190">
        <v>3.56</v>
      </c>
    </row>
    <row r="11994" spans="4:18">
      <c r="D11994" s="106">
        <v>38323</v>
      </c>
      <c r="E11994" s="190">
        <v>41.600090000000002</v>
      </c>
      <c r="F11994" s="190">
        <v>41.920090000000002</v>
      </c>
      <c r="J11994" s="106">
        <v>38323</v>
      </c>
      <c r="K11994" s="190">
        <v>33.25</v>
      </c>
      <c r="L11994" s="190">
        <v>33.89</v>
      </c>
      <c r="P11994" s="106">
        <v>38323</v>
      </c>
      <c r="Q11994" s="190">
        <v>3.58</v>
      </c>
      <c r="R11994" s="190">
        <v>3.64</v>
      </c>
    </row>
    <row r="11995" spans="4:18">
      <c r="D11995" s="106">
        <v>38322</v>
      </c>
      <c r="E11995" s="190">
        <v>41.620080000000002</v>
      </c>
      <c r="F11995" s="190">
        <v>41.600090000000002</v>
      </c>
      <c r="J11995" s="106">
        <v>38322</v>
      </c>
      <c r="K11995" s="190">
        <v>33.08</v>
      </c>
      <c r="L11995" s="190">
        <v>33.18</v>
      </c>
      <c r="P11995" s="106">
        <v>38322</v>
      </c>
      <c r="Q11995" s="190">
        <v>3.42</v>
      </c>
      <c r="R11995" s="190">
        <v>3.56</v>
      </c>
    </row>
    <row r="11996" spans="4:18">
      <c r="D11996" s="106">
        <v>38321</v>
      </c>
      <c r="E11996" s="190">
        <v>41.250079999999997</v>
      </c>
      <c r="F11996" s="190">
        <v>41.230080000000001</v>
      </c>
      <c r="J11996" s="106">
        <v>38321</v>
      </c>
      <c r="K11996" s="190">
        <v>33.049999999999997</v>
      </c>
      <c r="L11996" s="190">
        <v>32.92</v>
      </c>
      <c r="P11996" s="106">
        <v>38321</v>
      </c>
      <c r="Q11996" s="190">
        <v>3.45</v>
      </c>
      <c r="R11996" s="190">
        <v>3.45</v>
      </c>
    </row>
    <row r="11997" spans="4:18">
      <c r="D11997" s="106">
        <v>38320</v>
      </c>
      <c r="E11997" s="190">
        <v>41.180079999999997</v>
      </c>
      <c r="F11997" s="190">
        <v>41.190069999999999</v>
      </c>
      <c r="J11997" s="106">
        <v>38320</v>
      </c>
      <c r="K11997" s="190">
        <v>33.1</v>
      </c>
      <c r="L11997" s="190">
        <v>33.1</v>
      </c>
      <c r="P11997" s="106">
        <v>38320</v>
      </c>
      <c r="Q11997" s="190">
        <v>3.49</v>
      </c>
      <c r="R11997" s="190">
        <v>3.48</v>
      </c>
    </row>
    <row r="11998" spans="4:18">
      <c r="D11998" s="106">
        <v>38317</v>
      </c>
      <c r="E11998" s="190">
        <v>40.890090000000001</v>
      </c>
      <c r="F11998" s="190">
        <v>41.030079999999998</v>
      </c>
      <c r="J11998" s="106">
        <v>38317</v>
      </c>
      <c r="K11998" s="190">
        <v>33.200000000000003</v>
      </c>
      <c r="L11998" s="190">
        <v>33.18</v>
      </c>
      <c r="P11998" s="106">
        <v>38317</v>
      </c>
      <c r="Q11998" s="190">
        <v>3.43</v>
      </c>
      <c r="R11998" s="190">
        <v>3.45</v>
      </c>
    </row>
    <row r="11999" spans="4:18">
      <c r="D11999" s="106">
        <v>38315</v>
      </c>
      <c r="E11999" s="190">
        <v>40.900080000000003</v>
      </c>
      <c r="F11999" s="190">
        <v>40.890090000000001</v>
      </c>
      <c r="J11999" s="106">
        <v>38315</v>
      </c>
      <c r="K11999" s="190">
        <v>33.020000000000003</v>
      </c>
      <c r="L11999" s="190">
        <v>33.11</v>
      </c>
      <c r="P11999" s="106">
        <v>38315</v>
      </c>
      <c r="Q11999" s="190">
        <v>3.39</v>
      </c>
      <c r="R11999" s="190">
        <v>3.43</v>
      </c>
    </row>
    <row r="12000" spans="4:18">
      <c r="D12000" s="106">
        <v>38314</v>
      </c>
      <c r="E12000" s="190">
        <v>40.930079999999997</v>
      </c>
      <c r="F12000" s="190">
        <v>40.970080000000003</v>
      </c>
      <c r="J12000" s="106">
        <v>38314</v>
      </c>
      <c r="K12000" s="190">
        <v>33.049999999999997</v>
      </c>
      <c r="L12000" s="190">
        <v>33.049999999999997</v>
      </c>
      <c r="P12000" s="106">
        <v>38314</v>
      </c>
      <c r="Q12000" s="190">
        <v>3.35</v>
      </c>
      <c r="R12000" s="190">
        <v>3.32</v>
      </c>
    </row>
    <row r="12001" spans="4:18">
      <c r="D12001" s="106">
        <v>38313</v>
      </c>
      <c r="E12001" s="190">
        <v>41.20008</v>
      </c>
      <c r="F12001" s="190">
        <v>40.990079999999999</v>
      </c>
      <c r="J12001" s="106">
        <v>38313</v>
      </c>
      <c r="K12001" s="190">
        <v>32.83</v>
      </c>
      <c r="L12001" s="190">
        <v>33.049999999999997</v>
      </c>
      <c r="P12001" s="106">
        <v>38313</v>
      </c>
      <c r="Q12001" s="190">
        <v>3.45</v>
      </c>
      <c r="R12001" s="190">
        <v>3.36</v>
      </c>
    </row>
    <row r="12002" spans="4:18">
      <c r="D12002" s="106">
        <v>38310</v>
      </c>
      <c r="E12002" s="190">
        <v>41.45008</v>
      </c>
      <c r="F12002" s="190">
        <v>41.100090000000002</v>
      </c>
      <c r="J12002" s="106">
        <v>38310</v>
      </c>
      <c r="K12002" s="190">
        <v>33.25</v>
      </c>
      <c r="L12002" s="190">
        <v>32.83</v>
      </c>
      <c r="P12002" s="106">
        <v>38310</v>
      </c>
      <c r="Q12002" s="190">
        <v>3.48</v>
      </c>
      <c r="R12002" s="190">
        <v>3.45</v>
      </c>
    </row>
    <row r="12003" spans="4:18">
      <c r="D12003" s="106">
        <v>38309</v>
      </c>
      <c r="E12003" s="190">
        <v>41.500079999999997</v>
      </c>
      <c r="F12003" s="190">
        <v>41.530079999999998</v>
      </c>
      <c r="J12003" s="106">
        <v>38309</v>
      </c>
      <c r="K12003" s="190">
        <v>33.200000000000003</v>
      </c>
      <c r="L12003" s="190">
        <v>33.119999999999997</v>
      </c>
      <c r="P12003" s="106">
        <v>38309</v>
      </c>
      <c r="Q12003" s="190">
        <v>3.31</v>
      </c>
      <c r="R12003" s="190">
        <v>3.45</v>
      </c>
    </row>
    <row r="12004" spans="4:18">
      <c r="D12004" s="106">
        <v>38308</v>
      </c>
      <c r="E12004" s="190">
        <v>41.900080000000003</v>
      </c>
      <c r="F12004" s="190">
        <v>41.380090000000003</v>
      </c>
      <c r="J12004" s="106">
        <v>38308</v>
      </c>
      <c r="K12004" s="190">
        <v>33.229999999999997</v>
      </c>
      <c r="L12004" s="190">
        <v>33.24</v>
      </c>
      <c r="P12004" s="106">
        <v>38308</v>
      </c>
      <c r="Q12004" s="190">
        <v>3.25</v>
      </c>
      <c r="R12004" s="190">
        <v>3.32</v>
      </c>
    </row>
    <row r="12005" spans="4:18">
      <c r="D12005" s="106">
        <v>38307</v>
      </c>
      <c r="E12005" s="190">
        <v>41.95008</v>
      </c>
      <c r="F12005" s="190">
        <v>41.610080000000004</v>
      </c>
      <c r="J12005" s="106">
        <v>38307</v>
      </c>
      <c r="K12005" s="190">
        <v>33.619999999999997</v>
      </c>
      <c r="L12005" s="190">
        <v>33.229999999999997</v>
      </c>
      <c r="P12005" s="106">
        <v>38307</v>
      </c>
      <c r="Q12005" s="190">
        <v>3.2</v>
      </c>
      <c r="R12005" s="190">
        <v>3.23</v>
      </c>
    </row>
    <row r="12006" spans="4:18">
      <c r="D12006" s="106">
        <v>38306</v>
      </c>
      <c r="E12006" s="190">
        <v>42.09008</v>
      </c>
      <c r="F12006" s="190">
        <v>41.860080000000004</v>
      </c>
      <c r="J12006" s="106">
        <v>38306</v>
      </c>
      <c r="K12006" s="190">
        <v>33.9</v>
      </c>
      <c r="L12006" s="190">
        <v>33.74</v>
      </c>
      <c r="P12006" s="106">
        <v>38306</v>
      </c>
      <c r="Q12006" s="190">
        <v>3.25</v>
      </c>
      <c r="R12006" s="190">
        <v>3.2</v>
      </c>
    </row>
    <row r="12007" spans="4:18">
      <c r="D12007" s="106">
        <v>38303</v>
      </c>
      <c r="E12007" s="190">
        <v>41.600090000000002</v>
      </c>
      <c r="F12007" s="190">
        <v>42.220089999999999</v>
      </c>
      <c r="J12007" s="106">
        <v>38303</v>
      </c>
      <c r="K12007" s="190">
        <v>33.299999999999997</v>
      </c>
      <c r="L12007" s="190">
        <v>33.93</v>
      </c>
      <c r="P12007" s="106">
        <v>38303</v>
      </c>
      <c r="Q12007" s="190">
        <v>3.14</v>
      </c>
      <c r="R12007" s="190">
        <v>3.28</v>
      </c>
    </row>
    <row r="12008" spans="4:18">
      <c r="D12008" s="106">
        <v>38302</v>
      </c>
      <c r="E12008" s="190">
        <v>41.400080000000003</v>
      </c>
      <c r="F12008" s="190">
        <v>41.640079999999998</v>
      </c>
      <c r="J12008" s="106">
        <v>38302</v>
      </c>
      <c r="K12008" s="190">
        <v>33.340000000000003</v>
      </c>
      <c r="L12008" s="190">
        <v>33.299999999999997</v>
      </c>
      <c r="P12008" s="106">
        <v>38302</v>
      </c>
      <c r="Q12008" s="190">
        <v>3.33</v>
      </c>
      <c r="R12008" s="190">
        <v>3.23</v>
      </c>
    </row>
    <row r="12009" spans="4:18">
      <c r="D12009" s="106">
        <v>38301</v>
      </c>
      <c r="E12009" s="190">
        <v>41.45008</v>
      </c>
      <c r="F12009" s="190">
        <v>41.170079999999999</v>
      </c>
      <c r="J12009" s="106">
        <v>38301</v>
      </c>
      <c r="K12009" s="190">
        <v>33.42</v>
      </c>
      <c r="L12009" s="190">
        <v>33.24</v>
      </c>
      <c r="P12009" s="106">
        <v>38301</v>
      </c>
      <c r="Q12009" s="190">
        <v>3.3</v>
      </c>
      <c r="R12009" s="190">
        <v>3.27</v>
      </c>
    </row>
    <row r="12010" spans="4:18">
      <c r="D12010" s="106">
        <v>38300</v>
      </c>
      <c r="E12010" s="190">
        <v>41.180079999999997</v>
      </c>
      <c r="F12010" s="190">
        <v>41.27008</v>
      </c>
      <c r="J12010" s="106">
        <v>38300</v>
      </c>
      <c r="K12010" s="190">
        <v>33.25</v>
      </c>
      <c r="L12010" s="190">
        <v>33.56</v>
      </c>
      <c r="P12010" s="106">
        <v>38300</v>
      </c>
      <c r="Q12010" s="190">
        <v>3.29</v>
      </c>
      <c r="R12010" s="190">
        <v>3.24</v>
      </c>
    </row>
    <row r="12011" spans="4:18">
      <c r="D12011" s="106">
        <v>38299</v>
      </c>
      <c r="E12011" s="190">
        <v>41.150080000000003</v>
      </c>
      <c r="F12011" s="190">
        <v>41.100090000000002</v>
      </c>
      <c r="J12011" s="106">
        <v>38299</v>
      </c>
      <c r="K12011" s="190">
        <v>33</v>
      </c>
      <c r="L12011" s="190">
        <v>33.25</v>
      </c>
      <c r="P12011" s="106">
        <v>38299</v>
      </c>
      <c r="Q12011" s="190">
        <v>3.21</v>
      </c>
      <c r="R12011" s="190">
        <v>3.29</v>
      </c>
    </row>
    <row r="12012" spans="4:18">
      <c r="D12012" s="106">
        <v>38296</v>
      </c>
      <c r="E12012" s="190">
        <v>41.000079999999997</v>
      </c>
      <c r="F12012" s="190">
        <v>41.010089999999998</v>
      </c>
      <c r="J12012" s="106">
        <v>38296</v>
      </c>
      <c r="K12012" s="190">
        <v>33.5</v>
      </c>
      <c r="L12012" s="190">
        <v>33.200000000000003</v>
      </c>
      <c r="P12012" s="106">
        <v>38296</v>
      </c>
      <c r="Q12012" s="190">
        <v>3.2</v>
      </c>
      <c r="R12012" s="190">
        <v>3.21</v>
      </c>
    </row>
    <row r="12013" spans="4:18">
      <c r="D12013" s="106">
        <v>38295</v>
      </c>
      <c r="E12013" s="190">
        <v>40.660080000000001</v>
      </c>
      <c r="F12013" s="190">
        <v>41.080080000000002</v>
      </c>
      <c r="J12013" s="106">
        <v>38295</v>
      </c>
      <c r="K12013" s="190">
        <v>32.61</v>
      </c>
      <c r="L12013" s="190">
        <v>33.5</v>
      </c>
      <c r="P12013" s="106">
        <v>38295</v>
      </c>
      <c r="Q12013" s="190">
        <v>3.1</v>
      </c>
      <c r="R12013" s="190">
        <v>3.17</v>
      </c>
    </row>
    <row r="12014" spans="4:18">
      <c r="D12014" s="106">
        <v>38294</v>
      </c>
      <c r="E12014" s="190">
        <v>40.70008</v>
      </c>
      <c r="F12014" s="190">
        <v>40.560079999999999</v>
      </c>
      <c r="J12014" s="106">
        <v>38294</v>
      </c>
      <c r="K12014" s="190">
        <v>32.53</v>
      </c>
      <c r="L12014" s="190">
        <v>32.36</v>
      </c>
      <c r="P12014" s="106">
        <v>38294</v>
      </c>
      <c r="Q12014" s="190">
        <v>3.4</v>
      </c>
      <c r="R12014" s="190">
        <v>3.19</v>
      </c>
    </row>
    <row r="12015" spans="4:18">
      <c r="D12015" s="106">
        <v>38293</v>
      </c>
      <c r="E12015" s="190">
        <v>39.850070000000002</v>
      </c>
      <c r="F12015" s="190">
        <v>40.000079999999997</v>
      </c>
      <c r="J12015" s="106">
        <v>38293</v>
      </c>
      <c r="K12015" s="190">
        <v>32.299999999999997</v>
      </c>
      <c r="L12015" s="190">
        <v>32.33</v>
      </c>
      <c r="P12015" s="106">
        <v>38293</v>
      </c>
      <c r="Q12015" s="190">
        <v>3.5</v>
      </c>
      <c r="R12015" s="190">
        <v>3.36</v>
      </c>
    </row>
    <row r="12016" spans="4:18">
      <c r="D12016" s="106">
        <v>38292</v>
      </c>
      <c r="E12016" s="190">
        <v>39.400080000000003</v>
      </c>
      <c r="F12016" s="190">
        <v>39.980080000000001</v>
      </c>
      <c r="J12016" s="106">
        <v>38292</v>
      </c>
      <c r="K12016" s="190">
        <v>32.049999999999997</v>
      </c>
      <c r="L12016" s="190">
        <v>32.17</v>
      </c>
      <c r="P12016" s="106">
        <v>38292</v>
      </c>
      <c r="Q12016" s="190">
        <v>3.39</v>
      </c>
      <c r="R12016" s="190">
        <v>3.41</v>
      </c>
    </row>
    <row r="12017" spans="4:18">
      <c r="D12017" s="106">
        <v>38289</v>
      </c>
      <c r="E12017" s="190">
        <v>39.500079999999997</v>
      </c>
      <c r="F12017" s="190">
        <v>39.100079999999998</v>
      </c>
      <c r="J12017" s="106">
        <v>38289</v>
      </c>
      <c r="K12017" s="190">
        <v>31.49</v>
      </c>
      <c r="L12017" s="190">
        <v>32.090000000000003</v>
      </c>
      <c r="P12017" s="106">
        <v>38289</v>
      </c>
      <c r="Q12017" s="190">
        <v>3.14</v>
      </c>
      <c r="R12017" s="190">
        <v>3.36</v>
      </c>
    </row>
    <row r="12018" spans="4:18">
      <c r="D12018" s="106">
        <v>38288</v>
      </c>
      <c r="E12018" s="190">
        <v>39.420070000000003</v>
      </c>
      <c r="F12018" s="190">
        <v>39.38008</v>
      </c>
      <c r="J12018" s="106">
        <v>38288</v>
      </c>
      <c r="K12018" s="190">
        <v>33.9</v>
      </c>
      <c r="L12018" s="190">
        <v>31.4</v>
      </c>
      <c r="P12018" s="106">
        <v>38288</v>
      </c>
      <c r="Q12018" s="190">
        <v>3.34</v>
      </c>
      <c r="R12018" s="190">
        <v>3.23</v>
      </c>
    </row>
    <row r="12019" spans="4:18">
      <c r="D12019" s="106">
        <v>38287</v>
      </c>
      <c r="E12019" s="190">
        <v>38.760069999999999</v>
      </c>
      <c r="F12019" s="190">
        <v>39.400080000000003</v>
      </c>
      <c r="J12019" s="106">
        <v>38287</v>
      </c>
      <c r="K12019" s="190">
        <v>33.75</v>
      </c>
      <c r="L12019" s="190">
        <v>33.86</v>
      </c>
      <c r="P12019" s="106">
        <v>38287</v>
      </c>
      <c r="Q12019" s="190">
        <v>3.62</v>
      </c>
      <c r="R12019" s="190">
        <v>3.34</v>
      </c>
    </row>
    <row r="12020" spans="4:18">
      <c r="D12020" s="106">
        <v>38286</v>
      </c>
      <c r="E12020" s="190">
        <v>38.680070000000001</v>
      </c>
      <c r="F12020" s="190">
        <v>39.000079999999997</v>
      </c>
      <c r="J12020" s="106">
        <v>38286</v>
      </c>
      <c r="K12020" s="190">
        <v>33.26</v>
      </c>
      <c r="L12020" s="190">
        <v>33.85</v>
      </c>
      <c r="P12020" s="106">
        <v>38286</v>
      </c>
      <c r="Q12020" s="190">
        <v>3.96</v>
      </c>
      <c r="R12020" s="190">
        <v>3.93</v>
      </c>
    </row>
    <row r="12021" spans="4:18">
      <c r="D12021" s="106">
        <v>38285</v>
      </c>
      <c r="E12021" s="190">
        <v>38.760069999999999</v>
      </c>
      <c r="F12021" s="190">
        <v>38.88008</v>
      </c>
      <c r="J12021" s="106">
        <v>38285</v>
      </c>
      <c r="K12021" s="190">
        <v>33.380000000000003</v>
      </c>
      <c r="L12021" s="190">
        <v>33.369999999999997</v>
      </c>
      <c r="P12021" s="106">
        <v>38285</v>
      </c>
      <c r="Q12021" s="190">
        <v>3.65</v>
      </c>
      <c r="R12021" s="190">
        <v>3.64</v>
      </c>
    </row>
    <row r="12022" spans="4:18">
      <c r="D12022" s="106">
        <v>38282</v>
      </c>
      <c r="E12022" s="190">
        <v>39.790080000000003</v>
      </c>
      <c r="F12022" s="190">
        <v>38.970080000000003</v>
      </c>
      <c r="J12022" s="106">
        <v>38282</v>
      </c>
      <c r="K12022" s="190">
        <v>33.69</v>
      </c>
      <c r="L12022" s="190">
        <v>33.29</v>
      </c>
      <c r="P12022" s="106">
        <v>38282</v>
      </c>
      <c r="Q12022" s="190">
        <v>3.75</v>
      </c>
      <c r="R12022" s="190">
        <v>3.61</v>
      </c>
    </row>
    <row r="12023" spans="4:18">
      <c r="D12023" s="106">
        <v>38281</v>
      </c>
      <c r="E12023" s="190">
        <v>40.100070000000002</v>
      </c>
      <c r="F12023" s="190">
        <v>39.790080000000003</v>
      </c>
      <c r="J12023" s="106">
        <v>38281</v>
      </c>
      <c r="K12023" s="190">
        <v>34</v>
      </c>
      <c r="L12023" s="190">
        <v>33.68</v>
      </c>
      <c r="P12023" s="106">
        <v>38281</v>
      </c>
      <c r="Q12023" s="190">
        <v>3.58</v>
      </c>
      <c r="R12023" s="190">
        <v>3.68</v>
      </c>
    </row>
    <row r="12024" spans="4:18">
      <c r="D12024" s="106">
        <v>38280</v>
      </c>
      <c r="E12024" s="190">
        <v>39.930079999999997</v>
      </c>
      <c r="F12024" s="190">
        <v>40.040080000000003</v>
      </c>
      <c r="J12024" s="106">
        <v>38280</v>
      </c>
      <c r="K12024" s="190">
        <v>34.049999999999997</v>
      </c>
      <c r="L12024" s="190">
        <v>34.01</v>
      </c>
      <c r="P12024" s="106">
        <v>38280</v>
      </c>
      <c r="Q12024" s="190">
        <v>3.46</v>
      </c>
      <c r="R12024" s="190">
        <v>3.58</v>
      </c>
    </row>
    <row r="12025" spans="4:18">
      <c r="D12025" s="106">
        <v>38279</v>
      </c>
      <c r="E12025" s="190">
        <v>40.800080000000001</v>
      </c>
      <c r="F12025" s="190">
        <v>40.310079999999999</v>
      </c>
      <c r="J12025" s="106">
        <v>38279</v>
      </c>
      <c r="K12025" s="190">
        <v>34.1</v>
      </c>
      <c r="L12025" s="190">
        <v>34.25</v>
      </c>
      <c r="P12025" s="106">
        <v>38279</v>
      </c>
      <c r="Q12025" s="190">
        <v>3.36</v>
      </c>
      <c r="R12025" s="190">
        <v>3.44</v>
      </c>
    </row>
    <row r="12026" spans="4:18">
      <c r="D12026" s="106">
        <v>38278</v>
      </c>
      <c r="E12026" s="190">
        <v>40.77008</v>
      </c>
      <c r="F12026" s="190">
        <v>40.830080000000002</v>
      </c>
      <c r="J12026" s="106">
        <v>38278</v>
      </c>
      <c r="K12026" s="190">
        <v>33.950000000000003</v>
      </c>
      <c r="L12026" s="190">
        <v>33.950000000000003</v>
      </c>
      <c r="P12026" s="106">
        <v>38278</v>
      </c>
      <c r="Q12026" s="190">
        <v>3.1</v>
      </c>
      <c r="R12026" s="190">
        <v>3.3</v>
      </c>
    </row>
    <row r="12027" spans="4:18">
      <c r="D12027" s="106">
        <v>38275</v>
      </c>
      <c r="E12027" s="190">
        <v>40.800080000000001</v>
      </c>
      <c r="F12027" s="190">
        <v>40.870080000000002</v>
      </c>
      <c r="J12027" s="106">
        <v>38275</v>
      </c>
      <c r="K12027" s="190">
        <v>34.25</v>
      </c>
      <c r="L12027" s="190">
        <v>33.82</v>
      </c>
      <c r="P12027" s="106">
        <v>38275</v>
      </c>
      <c r="Q12027" s="190">
        <v>3.11</v>
      </c>
      <c r="R12027" s="190">
        <v>3.03</v>
      </c>
    </row>
    <row r="12028" spans="4:18">
      <c r="D12028" s="106">
        <v>38274</v>
      </c>
      <c r="E12028" s="190">
        <v>41.09008</v>
      </c>
      <c r="F12028" s="190">
        <v>40.77008</v>
      </c>
      <c r="J12028" s="106">
        <v>38274</v>
      </c>
      <c r="K12028" s="190">
        <v>34.78</v>
      </c>
      <c r="L12028" s="190">
        <v>34.08</v>
      </c>
      <c r="P12028" s="106">
        <v>38274</v>
      </c>
      <c r="Q12028" s="190">
        <v>3.21</v>
      </c>
      <c r="R12028" s="190">
        <v>3.03</v>
      </c>
    </row>
    <row r="12029" spans="4:18">
      <c r="D12029" s="106">
        <v>38273</v>
      </c>
      <c r="E12029" s="190">
        <v>41.500079999999997</v>
      </c>
      <c r="F12029" s="190">
        <v>41.070079999999997</v>
      </c>
      <c r="J12029" s="106">
        <v>38273</v>
      </c>
      <c r="K12029" s="190">
        <v>34.799999999999997</v>
      </c>
      <c r="L12029" s="190">
        <v>34.78</v>
      </c>
      <c r="P12029" s="106">
        <v>38273</v>
      </c>
      <c r="Q12029" s="190">
        <v>3.45</v>
      </c>
      <c r="R12029" s="190">
        <v>3.19</v>
      </c>
    </row>
    <row r="12030" spans="4:18">
      <c r="D12030" s="106">
        <v>38272</v>
      </c>
      <c r="E12030" s="190">
        <v>40.70008</v>
      </c>
      <c r="F12030" s="190">
        <v>41.34008</v>
      </c>
      <c r="J12030" s="106">
        <v>38272</v>
      </c>
      <c r="K12030" s="190">
        <v>34.4</v>
      </c>
      <c r="L12030" s="190">
        <v>34.799999999999997</v>
      </c>
      <c r="P12030" s="106">
        <v>38272</v>
      </c>
      <c r="Q12030" s="190">
        <v>3.03</v>
      </c>
      <c r="R12030" s="190">
        <v>3.3</v>
      </c>
    </row>
    <row r="12031" spans="4:18">
      <c r="D12031" s="106">
        <v>38271</v>
      </c>
      <c r="E12031" s="190">
        <v>40.920079999999999</v>
      </c>
      <c r="F12031" s="190">
        <v>40.850079999999998</v>
      </c>
      <c r="J12031" s="106">
        <v>38271</v>
      </c>
      <c r="K12031" s="190">
        <v>34.82</v>
      </c>
      <c r="L12031" s="190">
        <v>34.4</v>
      </c>
      <c r="P12031" s="106">
        <v>38271</v>
      </c>
      <c r="Q12031" s="190">
        <v>2.72</v>
      </c>
      <c r="R12031" s="190">
        <v>2.98</v>
      </c>
    </row>
    <row r="12032" spans="4:18">
      <c r="D12032" s="106">
        <v>38268</v>
      </c>
      <c r="E12032" s="190">
        <v>40.750079999999997</v>
      </c>
      <c r="F12032" s="190">
        <v>40.730089999999997</v>
      </c>
      <c r="J12032" s="106">
        <v>38268</v>
      </c>
      <c r="K12032" s="190">
        <v>34.5</v>
      </c>
      <c r="L12032" s="190">
        <v>34.81</v>
      </c>
      <c r="P12032" s="106">
        <v>38268</v>
      </c>
      <c r="Q12032" s="190">
        <v>2.82</v>
      </c>
      <c r="R12032" s="190">
        <v>2.72</v>
      </c>
    </row>
    <row r="12033" spans="4:18">
      <c r="D12033" s="106">
        <v>38267</v>
      </c>
      <c r="E12033" s="190">
        <v>41.230080000000001</v>
      </c>
      <c r="F12033" s="190">
        <v>41.110080000000004</v>
      </c>
      <c r="J12033" s="106">
        <v>38267</v>
      </c>
      <c r="K12033" s="190">
        <v>35.200000000000003</v>
      </c>
      <c r="L12033" s="190">
        <v>35.49</v>
      </c>
      <c r="P12033" s="106">
        <v>38267</v>
      </c>
      <c r="Q12033" s="190">
        <v>2.87</v>
      </c>
      <c r="R12033" s="190">
        <v>2.8</v>
      </c>
    </row>
    <row r="12034" spans="4:18">
      <c r="D12034" s="106">
        <v>38266</v>
      </c>
      <c r="E12034" s="190">
        <v>40.930079999999997</v>
      </c>
      <c r="F12034" s="190">
        <v>41.480080000000001</v>
      </c>
      <c r="J12034" s="106">
        <v>38266</v>
      </c>
      <c r="K12034" s="190">
        <v>34.979999999999997</v>
      </c>
      <c r="L12034" s="190">
        <v>35.29</v>
      </c>
      <c r="P12034" s="106">
        <v>38266</v>
      </c>
      <c r="Q12034" s="190">
        <v>2.72</v>
      </c>
      <c r="R12034" s="190">
        <v>2.85</v>
      </c>
    </row>
    <row r="12035" spans="4:18">
      <c r="D12035" s="106">
        <v>38265</v>
      </c>
      <c r="E12035" s="190">
        <v>40.670079999999999</v>
      </c>
      <c r="F12035" s="190">
        <v>41.180079999999997</v>
      </c>
      <c r="J12035" s="106">
        <v>38265</v>
      </c>
      <c r="K12035" s="190">
        <v>34.479999999999997</v>
      </c>
      <c r="L12035" s="190">
        <v>34.979999999999997</v>
      </c>
      <c r="P12035" s="106">
        <v>38265</v>
      </c>
      <c r="Q12035" s="190">
        <v>2.62</v>
      </c>
      <c r="R12035" s="190">
        <v>2.68</v>
      </c>
    </row>
    <row r="12036" spans="4:18">
      <c r="D12036" s="106">
        <v>38264</v>
      </c>
      <c r="E12036" s="190">
        <v>40.250079999999997</v>
      </c>
      <c r="F12036" s="190">
        <v>40.920079999999999</v>
      </c>
      <c r="J12036" s="106">
        <v>38264</v>
      </c>
      <c r="K12036" s="190">
        <v>34.85</v>
      </c>
      <c r="L12036" s="190">
        <v>34.6</v>
      </c>
      <c r="P12036" s="106">
        <v>38264</v>
      </c>
      <c r="Q12036" s="190">
        <v>2.62</v>
      </c>
      <c r="R12036" s="190">
        <v>2.62</v>
      </c>
    </row>
    <row r="12037" spans="4:18">
      <c r="D12037" s="106">
        <v>38261</v>
      </c>
      <c r="E12037" s="190">
        <v>39.750079999999997</v>
      </c>
      <c r="F12037" s="190">
        <v>40.040080000000003</v>
      </c>
      <c r="J12037" s="106">
        <v>38261</v>
      </c>
      <c r="K12037" s="190">
        <v>34.22</v>
      </c>
      <c r="L12037" s="190">
        <v>34.79</v>
      </c>
      <c r="P12037" s="106">
        <v>38261</v>
      </c>
      <c r="Q12037" s="190">
        <v>2.6</v>
      </c>
      <c r="R12037" s="190">
        <v>2.61</v>
      </c>
    </row>
    <row r="12038" spans="4:18">
      <c r="D12038" s="106">
        <v>38260</v>
      </c>
      <c r="E12038" s="190">
        <v>39.650080000000003</v>
      </c>
      <c r="F12038" s="190">
        <v>39.38008</v>
      </c>
      <c r="J12038" s="106">
        <v>38260</v>
      </c>
      <c r="K12038" s="190">
        <v>34.25</v>
      </c>
      <c r="L12038" s="190">
        <v>34.24</v>
      </c>
      <c r="P12038" s="106">
        <v>38260</v>
      </c>
      <c r="Q12038" s="190">
        <v>2.59</v>
      </c>
      <c r="R12038" s="190">
        <v>2.59</v>
      </c>
    </row>
    <row r="12039" spans="4:18">
      <c r="D12039" s="106">
        <v>38259</v>
      </c>
      <c r="E12039" s="190">
        <v>39.700069999999997</v>
      </c>
      <c r="F12039" s="190">
        <v>39.780079999999998</v>
      </c>
      <c r="J12039" s="106">
        <v>38259</v>
      </c>
      <c r="K12039" s="190">
        <v>34</v>
      </c>
      <c r="L12039" s="190">
        <v>34.340000000000003</v>
      </c>
      <c r="P12039" s="106">
        <v>38259</v>
      </c>
      <c r="Q12039" s="190">
        <v>2.63</v>
      </c>
      <c r="R12039" s="190">
        <v>2.5499999999999998</v>
      </c>
    </row>
    <row r="12040" spans="4:18">
      <c r="D12040" s="106">
        <v>38258</v>
      </c>
      <c r="E12040" s="190">
        <v>39.810079999999999</v>
      </c>
      <c r="F12040" s="190">
        <v>39.860080000000004</v>
      </c>
      <c r="J12040" s="106">
        <v>38258</v>
      </c>
      <c r="K12040" s="190">
        <v>33.89</v>
      </c>
      <c r="L12040" s="190">
        <v>34</v>
      </c>
      <c r="P12040" s="106">
        <v>38258</v>
      </c>
      <c r="Q12040" s="190">
        <v>2.62</v>
      </c>
      <c r="R12040" s="190">
        <v>2.6</v>
      </c>
    </row>
    <row r="12041" spans="4:18">
      <c r="D12041" s="106">
        <v>38257</v>
      </c>
      <c r="E12041" s="190">
        <v>40.120080000000002</v>
      </c>
      <c r="F12041" s="190">
        <v>39.800080000000001</v>
      </c>
      <c r="J12041" s="106">
        <v>38257</v>
      </c>
      <c r="K12041" s="190">
        <v>33.64</v>
      </c>
      <c r="L12041" s="190">
        <v>33.75</v>
      </c>
      <c r="P12041" s="106">
        <v>38257</v>
      </c>
      <c r="Q12041" s="190">
        <v>2.5499999999999998</v>
      </c>
      <c r="R12041" s="190">
        <v>2.62</v>
      </c>
    </row>
    <row r="12042" spans="4:18">
      <c r="D12042" s="106">
        <v>38254</v>
      </c>
      <c r="E12042" s="190">
        <v>40.140079999999998</v>
      </c>
      <c r="F12042" s="190">
        <v>40.310079999999999</v>
      </c>
      <c r="J12042" s="106">
        <v>38254</v>
      </c>
      <c r="K12042" s="190">
        <v>33.57</v>
      </c>
      <c r="L12042" s="190">
        <v>33.64</v>
      </c>
      <c r="P12042" s="106">
        <v>38254</v>
      </c>
      <c r="Q12042" s="190">
        <v>2.58</v>
      </c>
      <c r="R12042" s="190">
        <v>2.6</v>
      </c>
    </row>
    <row r="12043" spans="4:18">
      <c r="D12043" s="106">
        <v>38253</v>
      </c>
      <c r="E12043" s="190">
        <v>40.350070000000002</v>
      </c>
      <c r="F12043" s="190">
        <v>40.140079999999998</v>
      </c>
      <c r="J12043" s="106">
        <v>38253</v>
      </c>
      <c r="K12043" s="190">
        <v>33.549999999999997</v>
      </c>
      <c r="L12043" s="190">
        <v>33.619999999999997</v>
      </c>
      <c r="P12043" s="106">
        <v>38253</v>
      </c>
      <c r="Q12043" s="190">
        <v>2.61</v>
      </c>
      <c r="R12043" s="190">
        <v>2.5</v>
      </c>
    </row>
    <row r="12044" spans="4:18">
      <c r="D12044" s="106">
        <v>38252</v>
      </c>
      <c r="E12044" s="190">
        <v>40.100070000000002</v>
      </c>
      <c r="F12044" s="190">
        <v>40.45008</v>
      </c>
      <c r="J12044" s="106">
        <v>38252</v>
      </c>
      <c r="K12044" s="190">
        <v>33.85</v>
      </c>
      <c r="L12044" s="190">
        <v>33.590000000000003</v>
      </c>
      <c r="P12044" s="106">
        <v>38252</v>
      </c>
      <c r="Q12044" s="190">
        <v>2.65</v>
      </c>
      <c r="R12044" s="190">
        <v>2.58</v>
      </c>
    </row>
    <row r="12045" spans="4:18">
      <c r="D12045" s="106">
        <v>38251</v>
      </c>
      <c r="E12045" s="190">
        <v>40.100070000000002</v>
      </c>
      <c r="F12045" s="190">
        <v>40.550080000000001</v>
      </c>
      <c r="J12045" s="106">
        <v>38251</v>
      </c>
      <c r="K12045" s="190">
        <v>33.15</v>
      </c>
      <c r="L12045" s="190">
        <v>33.93</v>
      </c>
      <c r="P12045" s="106">
        <v>38251</v>
      </c>
      <c r="Q12045" s="190">
        <v>2.71</v>
      </c>
      <c r="R12045" s="190">
        <v>2.68</v>
      </c>
    </row>
    <row r="12046" spans="4:18">
      <c r="D12046" s="106">
        <v>38250</v>
      </c>
      <c r="E12046" s="190">
        <v>40.400080000000003</v>
      </c>
      <c r="F12046" s="190">
        <v>40.190080000000002</v>
      </c>
      <c r="J12046" s="106">
        <v>38250</v>
      </c>
      <c r="K12046" s="190">
        <v>33</v>
      </c>
      <c r="L12046" s="190">
        <v>33.1</v>
      </c>
      <c r="P12046" s="106">
        <v>38250</v>
      </c>
      <c r="Q12046" s="190">
        <v>2.84</v>
      </c>
      <c r="R12046" s="190">
        <v>2.69</v>
      </c>
    </row>
    <row r="12047" spans="4:18">
      <c r="D12047" s="106">
        <v>38247</v>
      </c>
      <c r="E12047" s="190">
        <v>40.430079999999997</v>
      </c>
      <c r="F12047" s="190">
        <v>40.570079999999997</v>
      </c>
      <c r="J12047" s="106">
        <v>38247</v>
      </c>
      <c r="K12047" s="190">
        <v>33.71</v>
      </c>
      <c r="L12047" s="190">
        <v>34.049999999999997</v>
      </c>
      <c r="P12047" s="106">
        <v>38247</v>
      </c>
      <c r="Q12047" s="190">
        <v>2.87</v>
      </c>
      <c r="R12047" s="190">
        <v>2.81</v>
      </c>
    </row>
    <row r="12048" spans="4:18">
      <c r="D12048" s="106">
        <v>38246</v>
      </c>
      <c r="E12048" s="190">
        <v>39.760069999999999</v>
      </c>
      <c r="F12048" s="190">
        <v>40.180079999999997</v>
      </c>
      <c r="J12048" s="106">
        <v>38246</v>
      </c>
      <c r="K12048" s="190">
        <v>33.32</v>
      </c>
      <c r="L12048" s="190">
        <v>33.64</v>
      </c>
      <c r="P12048" s="106">
        <v>38246</v>
      </c>
      <c r="Q12048" s="190">
        <v>2.83</v>
      </c>
      <c r="R12048" s="190">
        <v>2.84</v>
      </c>
    </row>
    <row r="12049" spans="4:18">
      <c r="D12049" s="106">
        <v>38245</v>
      </c>
      <c r="E12049" s="190">
        <v>40.500079999999997</v>
      </c>
      <c r="F12049" s="190">
        <v>39.950069999999997</v>
      </c>
      <c r="J12049" s="106">
        <v>38245</v>
      </c>
      <c r="K12049" s="190">
        <v>33.119999999999997</v>
      </c>
      <c r="L12049" s="190">
        <v>33.270000000000003</v>
      </c>
      <c r="P12049" s="106">
        <v>38245</v>
      </c>
      <c r="Q12049" s="190">
        <v>2.82</v>
      </c>
      <c r="R12049" s="190">
        <v>2.82</v>
      </c>
    </row>
    <row r="12050" spans="4:18">
      <c r="D12050" s="106">
        <v>38244</v>
      </c>
      <c r="E12050" s="190">
        <v>40.740079999999999</v>
      </c>
      <c r="F12050" s="190">
        <v>40.810079999999999</v>
      </c>
      <c r="J12050" s="106">
        <v>38244</v>
      </c>
      <c r="K12050" s="190">
        <v>33.130000000000003</v>
      </c>
      <c r="L12050" s="190">
        <v>33.11</v>
      </c>
      <c r="P12050" s="106">
        <v>38244</v>
      </c>
      <c r="Q12050" s="190">
        <v>2.96</v>
      </c>
      <c r="R12050" s="190">
        <v>2.9</v>
      </c>
    </row>
    <row r="12051" spans="4:18">
      <c r="D12051" s="106">
        <v>38243</v>
      </c>
      <c r="E12051" s="190">
        <v>40.45008</v>
      </c>
      <c r="F12051" s="190">
        <v>40.550080000000001</v>
      </c>
      <c r="J12051" s="106">
        <v>38243</v>
      </c>
      <c r="K12051" s="190">
        <v>33.07</v>
      </c>
      <c r="L12051" s="190">
        <v>33.08</v>
      </c>
      <c r="P12051" s="106">
        <v>38243</v>
      </c>
      <c r="Q12051" s="190">
        <v>2.9</v>
      </c>
      <c r="R12051" s="190">
        <v>2.93</v>
      </c>
    </row>
    <row r="12052" spans="4:18">
      <c r="D12052" s="106">
        <v>38240</v>
      </c>
      <c r="E12052" s="190">
        <v>40.280079999999998</v>
      </c>
      <c r="F12052" s="190">
        <v>40.34008</v>
      </c>
      <c r="J12052" s="106">
        <v>38240</v>
      </c>
      <c r="K12052" s="190">
        <v>33.020000000000003</v>
      </c>
      <c r="L12052" s="190">
        <v>33.01</v>
      </c>
      <c r="P12052" s="106">
        <v>38240</v>
      </c>
      <c r="Q12052" s="190">
        <v>2.88</v>
      </c>
      <c r="R12052" s="190">
        <v>2.88</v>
      </c>
    </row>
    <row r="12053" spans="4:18">
      <c r="D12053" s="106">
        <v>38239</v>
      </c>
      <c r="E12053" s="190">
        <v>40.52008</v>
      </c>
      <c r="F12053" s="190">
        <v>40.290080000000003</v>
      </c>
      <c r="J12053" s="106">
        <v>38239</v>
      </c>
      <c r="K12053" s="190">
        <v>33.11</v>
      </c>
      <c r="L12053" s="190">
        <v>33.020000000000003</v>
      </c>
      <c r="P12053" s="106">
        <v>38239</v>
      </c>
      <c r="Q12053" s="190">
        <v>2.9</v>
      </c>
      <c r="R12053" s="190">
        <v>2.9</v>
      </c>
    </row>
    <row r="12054" spans="4:18">
      <c r="D12054" s="106">
        <v>38238</v>
      </c>
      <c r="E12054" s="190">
        <v>40.100070000000002</v>
      </c>
      <c r="F12054" s="190">
        <v>40.420090000000002</v>
      </c>
      <c r="J12054" s="106">
        <v>38238</v>
      </c>
      <c r="K12054" s="190">
        <v>33.119999999999997</v>
      </c>
      <c r="L12054" s="190">
        <v>33.08</v>
      </c>
      <c r="P12054" s="106">
        <v>38238</v>
      </c>
      <c r="Q12054" s="190">
        <v>2.82</v>
      </c>
      <c r="R12054" s="190">
        <v>2.87</v>
      </c>
    </row>
    <row r="12055" spans="4:18">
      <c r="D12055" s="106">
        <v>38237</v>
      </c>
      <c r="E12055" s="190">
        <v>40.350070000000002</v>
      </c>
      <c r="F12055" s="190">
        <v>40.400080000000003</v>
      </c>
      <c r="J12055" s="106">
        <v>38237</v>
      </c>
      <c r="K12055" s="190">
        <v>33.15</v>
      </c>
      <c r="L12055" s="190">
        <v>33.11</v>
      </c>
      <c r="P12055" s="106">
        <v>38237</v>
      </c>
      <c r="Q12055" s="190">
        <v>2.8</v>
      </c>
      <c r="R12055" s="190">
        <v>2.97</v>
      </c>
    </row>
    <row r="12056" spans="4:18">
      <c r="D12056" s="106">
        <v>38233</v>
      </c>
      <c r="E12056" s="190">
        <v>39.990079999999999</v>
      </c>
      <c r="F12056" s="190">
        <v>40.060079999999999</v>
      </c>
      <c r="J12056" s="106">
        <v>38233</v>
      </c>
      <c r="K12056" s="190">
        <v>32.99</v>
      </c>
      <c r="L12056" s="190">
        <v>33.049999999999997</v>
      </c>
      <c r="P12056" s="106">
        <v>38233</v>
      </c>
      <c r="Q12056" s="190">
        <v>2.84</v>
      </c>
      <c r="R12056" s="190">
        <v>2.76</v>
      </c>
    </row>
    <row r="12057" spans="4:18">
      <c r="D12057" s="106">
        <v>38232</v>
      </c>
      <c r="E12057" s="190">
        <v>39.700069999999997</v>
      </c>
      <c r="F12057" s="190">
        <v>39.950069999999997</v>
      </c>
      <c r="J12057" s="106">
        <v>38232</v>
      </c>
      <c r="K12057" s="190">
        <v>32.86</v>
      </c>
      <c r="L12057" s="190">
        <v>32.97</v>
      </c>
      <c r="P12057" s="106">
        <v>38232</v>
      </c>
      <c r="Q12057" s="190">
        <v>2.63</v>
      </c>
      <c r="R12057" s="190">
        <v>2.83</v>
      </c>
    </row>
    <row r="12058" spans="4:18">
      <c r="D12058" s="106">
        <v>38231</v>
      </c>
      <c r="E12058" s="190">
        <v>39.150080000000003</v>
      </c>
      <c r="F12058" s="190">
        <v>39.500079999999997</v>
      </c>
      <c r="J12058" s="106">
        <v>38231</v>
      </c>
      <c r="K12058" s="190">
        <v>32.33</v>
      </c>
      <c r="L12058" s="190">
        <v>32.72</v>
      </c>
      <c r="P12058" s="106">
        <v>38231</v>
      </c>
      <c r="Q12058" s="190">
        <v>2.6</v>
      </c>
      <c r="R12058" s="190">
        <v>2.7</v>
      </c>
    </row>
    <row r="12059" spans="4:18">
      <c r="D12059" s="106">
        <v>38230</v>
      </c>
      <c r="E12059" s="190">
        <v>39.030079999999998</v>
      </c>
      <c r="F12059" s="190">
        <v>39.250079999999997</v>
      </c>
      <c r="J12059" s="106">
        <v>38230</v>
      </c>
      <c r="K12059" s="190">
        <v>31.4</v>
      </c>
      <c r="L12059" s="190">
        <v>32.19</v>
      </c>
      <c r="P12059" s="106">
        <v>38230</v>
      </c>
      <c r="Q12059" s="190">
        <v>2.66</v>
      </c>
      <c r="R12059" s="190">
        <v>2.62</v>
      </c>
    </row>
    <row r="12060" spans="4:18">
      <c r="D12060" s="106">
        <v>38229</v>
      </c>
      <c r="E12060" s="190">
        <v>38.790080000000003</v>
      </c>
      <c r="F12060" s="190">
        <v>39.030079999999998</v>
      </c>
      <c r="J12060" s="106">
        <v>38229</v>
      </c>
      <c r="K12060" s="190">
        <v>31.59</v>
      </c>
      <c r="L12060" s="190">
        <v>31.5</v>
      </c>
      <c r="P12060" s="106">
        <v>38229</v>
      </c>
      <c r="Q12060" s="190">
        <v>2.7</v>
      </c>
      <c r="R12060" s="190">
        <v>2.63</v>
      </c>
    </row>
    <row r="12061" spans="4:18">
      <c r="D12061" s="106">
        <v>38226</v>
      </c>
      <c r="E12061" s="190">
        <v>38.84008</v>
      </c>
      <c r="F12061" s="190">
        <v>38.960070000000002</v>
      </c>
      <c r="J12061" s="106">
        <v>38226</v>
      </c>
      <c r="K12061" s="190">
        <v>31.64</v>
      </c>
      <c r="L12061" s="190">
        <v>31.59</v>
      </c>
      <c r="P12061" s="106">
        <v>38226</v>
      </c>
      <c r="Q12061" s="190">
        <v>2.68</v>
      </c>
      <c r="R12061" s="190">
        <v>2.69</v>
      </c>
    </row>
    <row r="12062" spans="4:18">
      <c r="D12062" s="106">
        <v>38225</v>
      </c>
      <c r="E12062" s="190">
        <v>39.050069999999998</v>
      </c>
      <c r="F12062" s="190">
        <v>39.010080000000002</v>
      </c>
      <c r="J12062" s="106">
        <v>38225</v>
      </c>
      <c r="K12062" s="190">
        <v>31.22</v>
      </c>
      <c r="L12062" s="190">
        <v>31.63</v>
      </c>
      <c r="P12062" s="106">
        <v>38225</v>
      </c>
      <c r="Q12062" s="190">
        <v>2.71</v>
      </c>
      <c r="R12062" s="190">
        <v>2.7</v>
      </c>
    </row>
    <row r="12063" spans="4:18">
      <c r="D12063" s="106">
        <v>38224</v>
      </c>
      <c r="E12063" s="190">
        <v>39.020069999999997</v>
      </c>
      <c r="F12063" s="190">
        <v>39.170070000000003</v>
      </c>
      <c r="J12063" s="106">
        <v>38224</v>
      </c>
      <c r="K12063" s="190">
        <v>30.36</v>
      </c>
      <c r="L12063" s="190">
        <v>31.14</v>
      </c>
      <c r="P12063" s="106">
        <v>38224</v>
      </c>
      <c r="Q12063" s="190">
        <v>2.68</v>
      </c>
      <c r="R12063" s="190">
        <v>2.7</v>
      </c>
    </row>
    <row r="12064" spans="4:18">
      <c r="D12064" s="106">
        <v>38223</v>
      </c>
      <c r="E12064" s="190">
        <v>39.700069999999997</v>
      </c>
      <c r="F12064" s="190">
        <v>39.29007</v>
      </c>
      <c r="J12064" s="106">
        <v>38223</v>
      </c>
      <c r="K12064" s="190">
        <v>31</v>
      </c>
      <c r="L12064" s="190">
        <v>30.29</v>
      </c>
      <c r="P12064" s="106">
        <v>38223</v>
      </c>
      <c r="Q12064" s="190">
        <v>2.77</v>
      </c>
      <c r="R12064" s="190">
        <v>2.65</v>
      </c>
    </row>
    <row r="12065" spans="4:18">
      <c r="D12065" s="106">
        <v>38222</v>
      </c>
      <c r="E12065" s="190">
        <v>39.730080000000001</v>
      </c>
      <c r="F12065" s="190">
        <v>39.460079999999998</v>
      </c>
      <c r="J12065" s="106">
        <v>38222</v>
      </c>
      <c r="K12065" s="190">
        <v>31.23</v>
      </c>
      <c r="L12065" s="190">
        <v>30.89</v>
      </c>
      <c r="P12065" s="106">
        <v>38222</v>
      </c>
      <c r="Q12065" s="190">
        <v>2.62</v>
      </c>
      <c r="R12065" s="190">
        <v>2.7</v>
      </c>
    </row>
    <row r="12066" spans="4:18">
      <c r="D12066" s="106">
        <v>38219</v>
      </c>
      <c r="E12066" s="190">
        <v>39.350079999999998</v>
      </c>
      <c r="F12066" s="190">
        <v>39.600070000000002</v>
      </c>
      <c r="J12066" s="106">
        <v>38219</v>
      </c>
      <c r="K12066" s="190">
        <v>31.35</v>
      </c>
      <c r="L12066" s="190">
        <v>31.15</v>
      </c>
      <c r="P12066" s="106">
        <v>38219</v>
      </c>
      <c r="Q12066" s="190">
        <v>2.5</v>
      </c>
      <c r="R12066" s="190">
        <v>2.5499999999999998</v>
      </c>
    </row>
    <row r="12067" spans="4:18">
      <c r="D12067" s="106">
        <v>38218</v>
      </c>
      <c r="E12067" s="190">
        <v>39.13008</v>
      </c>
      <c r="F12067" s="190">
        <v>39.250079999999997</v>
      </c>
      <c r="J12067" s="106">
        <v>38218</v>
      </c>
      <c r="K12067" s="190">
        <v>31.71</v>
      </c>
      <c r="L12067" s="190">
        <v>31.27</v>
      </c>
      <c r="P12067" s="106">
        <v>38218</v>
      </c>
      <c r="Q12067" s="190">
        <v>2.5</v>
      </c>
      <c r="R12067" s="190">
        <v>2.5</v>
      </c>
    </row>
    <row r="12068" spans="4:18">
      <c r="D12068" s="106">
        <v>38217</v>
      </c>
      <c r="E12068" s="190">
        <v>38.800069999999998</v>
      </c>
      <c r="F12068" s="190">
        <v>39.13008</v>
      </c>
      <c r="J12068" s="106">
        <v>38217</v>
      </c>
      <c r="K12068" s="190">
        <v>31.2</v>
      </c>
      <c r="L12068" s="190">
        <v>31.55</v>
      </c>
      <c r="P12068" s="106">
        <v>38217</v>
      </c>
      <c r="Q12068" s="190">
        <v>2.5499999999999998</v>
      </c>
      <c r="R12068" s="190">
        <v>2.54</v>
      </c>
    </row>
    <row r="12069" spans="4:18">
      <c r="D12069" s="106">
        <v>38216</v>
      </c>
      <c r="E12069" s="190">
        <v>39.160080000000001</v>
      </c>
      <c r="F12069" s="190">
        <v>38.920070000000003</v>
      </c>
      <c r="J12069" s="106">
        <v>38216</v>
      </c>
      <c r="K12069" s="190">
        <v>31.25</v>
      </c>
      <c r="L12069" s="190">
        <v>31.17</v>
      </c>
      <c r="P12069" s="106">
        <v>38216</v>
      </c>
      <c r="Q12069" s="190">
        <v>2.5099999999999998</v>
      </c>
      <c r="R12069" s="190">
        <v>2.5499999999999998</v>
      </c>
    </row>
    <row r="12070" spans="4:18">
      <c r="D12070" s="106">
        <v>38215</v>
      </c>
      <c r="E12070" s="190">
        <v>38.970080000000003</v>
      </c>
      <c r="F12070" s="190">
        <v>39.160080000000001</v>
      </c>
      <c r="J12070" s="106">
        <v>38215</v>
      </c>
      <c r="K12070" s="190">
        <v>30.9</v>
      </c>
      <c r="L12070" s="190">
        <v>31.15</v>
      </c>
      <c r="P12070" s="106">
        <v>38215</v>
      </c>
      <c r="Q12070" s="190">
        <v>2.5099999999999998</v>
      </c>
      <c r="R12070" s="190">
        <v>2.5099999999999998</v>
      </c>
    </row>
    <row r="12071" spans="4:18">
      <c r="D12071" s="106">
        <v>38212</v>
      </c>
      <c r="E12071" s="190">
        <v>39.190080000000002</v>
      </c>
      <c r="F12071" s="190">
        <v>39.070079999999997</v>
      </c>
      <c r="J12071" s="106">
        <v>38212</v>
      </c>
      <c r="K12071" s="190">
        <v>30.62</v>
      </c>
      <c r="L12071" s="190">
        <v>30.84</v>
      </c>
      <c r="P12071" s="106">
        <v>38212</v>
      </c>
      <c r="Q12071" s="190">
        <v>2.63</v>
      </c>
      <c r="R12071" s="190">
        <v>2.54</v>
      </c>
    </row>
    <row r="12072" spans="4:18">
      <c r="D12072" s="106">
        <v>38211</v>
      </c>
      <c r="E12072" s="190">
        <v>39.300069999999998</v>
      </c>
      <c r="F12072" s="190">
        <v>39.000079999999997</v>
      </c>
      <c r="J12072" s="106">
        <v>38211</v>
      </c>
      <c r="K12072" s="190">
        <v>30.76</v>
      </c>
      <c r="L12072" s="190">
        <v>30.61</v>
      </c>
      <c r="P12072" s="106">
        <v>38211</v>
      </c>
      <c r="Q12072" s="190">
        <v>2.69</v>
      </c>
      <c r="R12072" s="190">
        <v>2.61</v>
      </c>
    </row>
    <row r="12073" spans="4:18">
      <c r="D12073" s="106">
        <v>38210</v>
      </c>
      <c r="E12073" s="190">
        <v>38.940080000000002</v>
      </c>
      <c r="F12073" s="190">
        <v>39.400080000000003</v>
      </c>
      <c r="J12073" s="106">
        <v>38210</v>
      </c>
      <c r="K12073" s="190">
        <v>30.9</v>
      </c>
      <c r="L12073" s="190">
        <v>30.77</v>
      </c>
      <c r="P12073" s="106">
        <v>38210</v>
      </c>
      <c r="Q12073" s="190">
        <v>2.72</v>
      </c>
      <c r="R12073" s="190">
        <v>2.66</v>
      </c>
    </row>
    <row r="12074" spans="4:18">
      <c r="D12074" s="106">
        <v>38209</v>
      </c>
      <c r="E12074" s="190">
        <v>38.38008</v>
      </c>
      <c r="F12074" s="190">
        <v>39.09008</v>
      </c>
      <c r="J12074" s="106">
        <v>38209</v>
      </c>
      <c r="K12074" s="190">
        <v>30.75</v>
      </c>
      <c r="L12074" s="190">
        <v>31</v>
      </c>
      <c r="P12074" s="106">
        <v>38209</v>
      </c>
      <c r="Q12074" s="190">
        <v>2.81</v>
      </c>
      <c r="R12074" s="190">
        <v>2.76</v>
      </c>
    </row>
    <row r="12075" spans="4:18">
      <c r="D12075" s="106">
        <v>38208</v>
      </c>
      <c r="E12075" s="190">
        <v>38.45008</v>
      </c>
      <c r="F12075" s="190">
        <v>38.340069999999997</v>
      </c>
      <c r="J12075" s="106">
        <v>38208</v>
      </c>
      <c r="K12075" s="190">
        <v>30.73</v>
      </c>
      <c r="L12075" s="190">
        <v>30.65</v>
      </c>
      <c r="P12075" s="106">
        <v>38208</v>
      </c>
      <c r="Q12075" s="190">
        <v>2.82</v>
      </c>
      <c r="R12075" s="190">
        <v>2.78</v>
      </c>
    </row>
    <row r="12076" spans="4:18">
      <c r="D12076" s="106">
        <v>38205</v>
      </c>
      <c r="E12076" s="190">
        <v>38.400069999999999</v>
      </c>
      <c r="F12076" s="190">
        <v>38.350079999999998</v>
      </c>
      <c r="J12076" s="106">
        <v>38205</v>
      </c>
      <c r="K12076" s="190">
        <v>30.06</v>
      </c>
      <c r="L12076" s="190">
        <v>29.91</v>
      </c>
      <c r="P12076" s="106">
        <v>38205</v>
      </c>
      <c r="Q12076" s="190">
        <v>2.89</v>
      </c>
      <c r="R12076" s="190">
        <v>2.78</v>
      </c>
    </row>
    <row r="12077" spans="4:18">
      <c r="D12077" s="106">
        <v>38204</v>
      </c>
      <c r="E12077" s="190">
        <v>38.770069999999997</v>
      </c>
      <c r="F12077" s="190">
        <v>38.640070000000001</v>
      </c>
      <c r="J12077" s="106">
        <v>38204</v>
      </c>
      <c r="K12077" s="190">
        <v>30.6</v>
      </c>
      <c r="L12077" s="190">
        <v>30.06</v>
      </c>
      <c r="P12077" s="106">
        <v>38204</v>
      </c>
      <c r="Q12077" s="190">
        <v>2.97</v>
      </c>
      <c r="R12077" s="190">
        <v>2.9</v>
      </c>
    </row>
    <row r="12078" spans="4:18">
      <c r="D12078" s="106">
        <v>38203</v>
      </c>
      <c r="E12078" s="190">
        <v>39.04007</v>
      </c>
      <c r="F12078" s="190">
        <v>39.170070000000003</v>
      </c>
      <c r="J12078" s="106">
        <v>38203</v>
      </c>
      <c r="K12078" s="190">
        <v>30.2</v>
      </c>
      <c r="L12078" s="190">
        <v>30.68</v>
      </c>
      <c r="P12078" s="106">
        <v>38203</v>
      </c>
      <c r="Q12078" s="190">
        <v>2.94</v>
      </c>
      <c r="R12078" s="190">
        <v>2.99</v>
      </c>
    </row>
    <row r="12079" spans="4:18">
      <c r="D12079" s="106">
        <v>38202</v>
      </c>
      <c r="E12079" s="190">
        <v>38.900089999999999</v>
      </c>
      <c r="F12079" s="190">
        <v>39.04007</v>
      </c>
      <c r="J12079" s="106">
        <v>38202</v>
      </c>
      <c r="K12079" s="190">
        <v>31.03</v>
      </c>
      <c r="L12079" s="190">
        <v>30.35</v>
      </c>
      <c r="P12079" s="106">
        <v>38202</v>
      </c>
      <c r="Q12079" s="190">
        <v>2.93</v>
      </c>
      <c r="R12079" s="190">
        <v>2.9</v>
      </c>
    </row>
    <row r="12080" spans="4:18">
      <c r="D12080" s="106">
        <v>38201</v>
      </c>
      <c r="E12080" s="190">
        <v>38.650069999999999</v>
      </c>
      <c r="F12080" s="190">
        <v>38.70008</v>
      </c>
      <c r="J12080" s="106">
        <v>38201</v>
      </c>
      <c r="K12080" s="190">
        <v>30.93</v>
      </c>
      <c r="L12080" s="190">
        <v>31.03</v>
      </c>
      <c r="P12080" s="106">
        <v>38201</v>
      </c>
      <c r="Q12080" s="190">
        <v>3.01</v>
      </c>
      <c r="R12080" s="190">
        <v>2.92</v>
      </c>
    </row>
    <row r="12081" spans="4:18">
      <c r="D12081" s="106">
        <v>38198</v>
      </c>
      <c r="E12081" s="190">
        <v>38.870080000000002</v>
      </c>
      <c r="F12081" s="190">
        <v>38.540080000000003</v>
      </c>
      <c r="J12081" s="106">
        <v>38198</v>
      </c>
      <c r="K12081" s="190">
        <v>31.09</v>
      </c>
      <c r="L12081" s="190">
        <v>30.99</v>
      </c>
      <c r="P12081" s="106">
        <v>38198</v>
      </c>
      <c r="Q12081" s="190">
        <v>2.99</v>
      </c>
      <c r="R12081" s="190">
        <v>3.03</v>
      </c>
    </row>
    <row r="12082" spans="4:18">
      <c r="D12082" s="106">
        <v>38197</v>
      </c>
      <c r="E12082" s="190">
        <v>38.920070000000003</v>
      </c>
      <c r="F12082" s="190">
        <v>38.870080000000002</v>
      </c>
      <c r="J12082" s="106">
        <v>38197</v>
      </c>
      <c r="K12082" s="190">
        <v>30.36</v>
      </c>
      <c r="L12082" s="190">
        <v>31.08</v>
      </c>
      <c r="P12082" s="106">
        <v>38197</v>
      </c>
      <c r="Q12082" s="190">
        <v>3.05</v>
      </c>
      <c r="R12082" s="190">
        <v>3</v>
      </c>
    </row>
    <row r="12083" spans="4:18">
      <c r="D12083" s="106">
        <v>38196</v>
      </c>
      <c r="E12083" s="190">
        <v>37.88008</v>
      </c>
      <c r="F12083" s="190">
        <v>38.70008</v>
      </c>
      <c r="J12083" s="106">
        <v>38196</v>
      </c>
      <c r="K12083" s="190">
        <v>30.4</v>
      </c>
      <c r="L12083" s="190">
        <v>30.16</v>
      </c>
      <c r="P12083" s="106">
        <v>38196</v>
      </c>
      <c r="Q12083" s="190">
        <v>3.33</v>
      </c>
      <c r="R12083" s="190">
        <v>2.98</v>
      </c>
    </row>
    <row r="12084" spans="4:18">
      <c r="D12084" s="106">
        <v>38195</v>
      </c>
      <c r="E12084" s="190">
        <v>37.500070000000001</v>
      </c>
      <c r="F12084" s="190">
        <v>37.86007</v>
      </c>
      <c r="J12084" s="106">
        <v>38195</v>
      </c>
      <c r="K12084" s="190">
        <v>30.1</v>
      </c>
      <c r="L12084" s="190">
        <v>30.36</v>
      </c>
      <c r="P12084" s="106">
        <v>38195</v>
      </c>
      <c r="Q12084" s="190">
        <v>3.1</v>
      </c>
      <c r="R12084" s="190">
        <v>3.13</v>
      </c>
    </row>
    <row r="12085" spans="4:18">
      <c r="D12085" s="106">
        <v>38194</v>
      </c>
      <c r="E12085" s="190">
        <v>35.700069999999997</v>
      </c>
      <c r="F12085" s="190">
        <v>36.500070000000001</v>
      </c>
      <c r="J12085" s="106">
        <v>38194</v>
      </c>
      <c r="K12085" s="190">
        <v>30.09</v>
      </c>
      <c r="L12085" s="190">
        <v>30.03</v>
      </c>
      <c r="P12085" s="106">
        <v>38194</v>
      </c>
      <c r="Q12085" s="190">
        <v>3.1</v>
      </c>
      <c r="R12085" s="190">
        <v>3.05</v>
      </c>
    </row>
    <row r="12086" spans="4:18">
      <c r="D12086" s="106">
        <v>38191</v>
      </c>
      <c r="E12086" s="190">
        <v>35.230069999999998</v>
      </c>
      <c r="F12086" s="190">
        <v>35.320070000000001</v>
      </c>
      <c r="J12086" s="106">
        <v>38191</v>
      </c>
      <c r="K12086" s="190">
        <v>30.45</v>
      </c>
      <c r="L12086" s="190">
        <v>29.99</v>
      </c>
      <c r="P12086" s="106">
        <v>38191</v>
      </c>
      <c r="Q12086" s="190">
        <v>3.16</v>
      </c>
      <c r="R12086" s="190">
        <v>3.1</v>
      </c>
    </row>
    <row r="12087" spans="4:18">
      <c r="D12087" s="106">
        <v>38190</v>
      </c>
      <c r="E12087" s="190">
        <v>34.200069999999997</v>
      </c>
      <c r="F12087" s="190">
        <v>34.61007</v>
      </c>
      <c r="J12087" s="106">
        <v>38190</v>
      </c>
      <c r="K12087" s="190">
        <v>30.64</v>
      </c>
      <c r="L12087" s="190">
        <v>30.44</v>
      </c>
      <c r="P12087" s="106">
        <v>38190</v>
      </c>
      <c r="Q12087" s="190">
        <v>3.15</v>
      </c>
      <c r="R12087" s="190">
        <v>3.15</v>
      </c>
    </row>
    <row r="12088" spans="4:18">
      <c r="D12088" s="106">
        <v>38189</v>
      </c>
      <c r="E12088" s="190">
        <v>34.800069999999998</v>
      </c>
      <c r="F12088" s="190">
        <v>34.130070000000003</v>
      </c>
      <c r="J12088" s="106">
        <v>38189</v>
      </c>
      <c r="K12088" s="190">
        <v>30.93</v>
      </c>
      <c r="L12088" s="190">
        <v>30.76</v>
      </c>
      <c r="P12088" s="106">
        <v>38189</v>
      </c>
      <c r="Q12088" s="190">
        <v>3.15</v>
      </c>
      <c r="R12088" s="190">
        <v>3.16</v>
      </c>
    </row>
    <row r="12089" spans="4:18">
      <c r="D12089" s="106">
        <v>38188</v>
      </c>
      <c r="E12089" s="190">
        <v>34.400069999999999</v>
      </c>
      <c r="F12089" s="190">
        <v>34.730069999999998</v>
      </c>
      <c r="J12089" s="106">
        <v>38188</v>
      </c>
      <c r="K12089" s="190">
        <v>30.98</v>
      </c>
      <c r="L12089" s="190">
        <v>30.91</v>
      </c>
      <c r="P12089" s="106">
        <v>38188</v>
      </c>
      <c r="Q12089" s="190">
        <v>3.09</v>
      </c>
      <c r="R12089" s="190">
        <v>3.12</v>
      </c>
    </row>
    <row r="12090" spans="4:18">
      <c r="D12090" s="106">
        <v>38187</v>
      </c>
      <c r="E12090" s="190">
        <v>34.840060000000001</v>
      </c>
      <c r="F12090" s="190">
        <v>34.480069999999998</v>
      </c>
      <c r="J12090" s="106">
        <v>38187</v>
      </c>
      <c r="K12090" s="190">
        <v>31.14</v>
      </c>
      <c r="L12090" s="190">
        <v>30.95</v>
      </c>
      <c r="P12090" s="106">
        <v>38187</v>
      </c>
      <c r="Q12090" s="190">
        <v>3.1</v>
      </c>
      <c r="R12090" s="190">
        <v>3.08</v>
      </c>
    </row>
    <row r="12091" spans="4:18">
      <c r="D12091" s="106">
        <v>38184</v>
      </c>
      <c r="E12091" s="190">
        <v>35.150069999999999</v>
      </c>
      <c r="F12091" s="190">
        <v>34.600070000000002</v>
      </c>
      <c r="J12091" s="106">
        <v>38184</v>
      </c>
      <c r="K12091" s="190">
        <v>31.55</v>
      </c>
      <c r="L12091" s="190">
        <v>31.12</v>
      </c>
      <c r="P12091" s="106">
        <v>38184</v>
      </c>
      <c r="Q12091" s="190">
        <v>3.02</v>
      </c>
      <c r="R12091" s="190">
        <v>3.1</v>
      </c>
    </row>
    <row r="12092" spans="4:18">
      <c r="D12092" s="106">
        <v>38183</v>
      </c>
      <c r="E12092" s="190">
        <v>35.100070000000002</v>
      </c>
      <c r="F12092" s="190">
        <v>34.810070000000003</v>
      </c>
      <c r="J12092" s="106">
        <v>38183</v>
      </c>
      <c r="K12092" s="190">
        <v>31.25</v>
      </c>
      <c r="L12092" s="190">
        <v>31.39</v>
      </c>
      <c r="P12092" s="106">
        <v>38183</v>
      </c>
      <c r="Q12092" s="190">
        <v>3.04</v>
      </c>
      <c r="R12092" s="190">
        <v>3.05</v>
      </c>
    </row>
    <row r="12093" spans="4:18">
      <c r="D12093" s="106">
        <v>38182</v>
      </c>
      <c r="E12093" s="190">
        <v>35.060070000000003</v>
      </c>
      <c r="F12093" s="190">
        <v>35.160069999999997</v>
      </c>
      <c r="J12093" s="106">
        <v>38182</v>
      </c>
      <c r="K12093" s="190">
        <v>31</v>
      </c>
      <c r="L12093" s="190">
        <v>31.12</v>
      </c>
      <c r="P12093" s="106">
        <v>38182</v>
      </c>
      <c r="Q12093" s="190">
        <v>3.01</v>
      </c>
      <c r="R12093" s="190">
        <v>3.03</v>
      </c>
    </row>
    <row r="12094" spans="4:18">
      <c r="D12094" s="106">
        <v>38181</v>
      </c>
      <c r="E12094" s="190">
        <v>35.550069999999998</v>
      </c>
      <c r="F12094" s="190">
        <v>35.400069999999999</v>
      </c>
      <c r="J12094" s="106">
        <v>38181</v>
      </c>
      <c r="K12094" s="190">
        <v>31</v>
      </c>
      <c r="L12094" s="190">
        <v>31.09</v>
      </c>
      <c r="P12094" s="106">
        <v>38181</v>
      </c>
      <c r="Q12094" s="190">
        <v>3.18</v>
      </c>
      <c r="R12094" s="190">
        <v>3.06</v>
      </c>
    </row>
    <row r="12095" spans="4:18">
      <c r="D12095" s="106">
        <v>38180</v>
      </c>
      <c r="E12095" s="190">
        <v>35.600070000000002</v>
      </c>
      <c r="F12095" s="190">
        <v>35.750070000000001</v>
      </c>
      <c r="J12095" s="106">
        <v>38180</v>
      </c>
      <c r="K12095" s="190">
        <v>30.25</v>
      </c>
      <c r="L12095" s="190">
        <v>31</v>
      </c>
      <c r="P12095" s="106">
        <v>38180</v>
      </c>
      <c r="Q12095" s="190">
        <v>3.08</v>
      </c>
      <c r="R12095" s="190">
        <v>3.16</v>
      </c>
    </row>
    <row r="12096" spans="4:18">
      <c r="D12096" s="106">
        <v>38177</v>
      </c>
      <c r="E12096" s="190">
        <v>35.530070000000002</v>
      </c>
      <c r="F12096" s="190">
        <v>35.440069999999999</v>
      </c>
      <c r="J12096" s="106">
        <v>38177</v>
      </c>
      <c r="K12096" s="190">
        <v>30.04</v>
      </c>
      <c r="L12096" s="190">
        <v>30.39</v>
      </c>
      <c r="P12096" s="106">
        <v>38177</v>
      </c>
      <c r="Q12096" s="190">
        <v>3.11</v>
      </c>
      <c r="R12096" s="190">
        <v>3.13</v>
      </c>
    </row>
    <row r="12097" spans="4:18">
      <c r="D12097" s="106">
        <v>38176</v>
      </c>
      <c r="E12097" s="190">
        <v>36.080080000000002</v>
      </c>
      <c r="F12097" s="190">
        <v>35.480069999999998</v>
      </c>
      <c r="J12097" s="106">
        <v>38176</v>
      </c>
      <c r="K12097" s="190">
        <v>30.5</v>
      </c>
      <c r="L12097" s="190">
        <v>30.05</v>
      </c>
      <c r="P12097" s="106">
        <v>38176</v>
      </c>
      <c r="Q12097" s="190">
        <v>3.15</v>
      </c>
      <c r="R12097" s="190">
        <v>3.13</v>
      </c>
    </row>
    <row r="12098" spans="4:18">
      <c r="D12098" s="106">
        <v>38175</v>
      </c>
      <c r="E12098" s="190">
        <v>35.850070000000002</v>
      </c>
      <c r="F12098" s="190">
        <v>36.070070000000001</v>
      </c>
      <c r="J12098" s="106">
        <v>38175</v>
      </c>
      <c r="K12098" s="190">
        <v>30.2</v>
      </c>
      <c r="L12098" s="190">
        <v>30.6</v>
      </c>
      <c r="P12098" s="106">
        <v>38175</v>
      </c>
      <c r="Q12098" s="190">
        <v>3.1</v>
      </c>
      <c r="R12098" s="190">
        <v>3.17</v>
      </c>
    </row>
    <row r="12099" spans="4:18">
      <c r="D12099" s="106">
        <v>38174</v>
      </c>
      <c r="E12099" s="190">
        <v>36.04007</v>
      </c>
      <c r="F12099" s="190">
        <v>36.060070000000003</v>
      </c>
      <c r="J12099" s="106">
        <v>38174</v>
      </c>
      <c r="K12099" s="190">
        <v>30.06</v>
      </c>
      <c r="L12099" s="190">
        <v>30.17</v>
      </c>
      <c r="P12099" s="106">
        <v>38174</v>
      </c>
      <c r="Q12099" s="190">
        <v>3.22</v>
      </c>
      <c r="R12099" s="190">
        <v>3.1</v>
      </c>
    </row>
    <row r="12100" spans="4:18">
      <c r="D12100" s="106">
        <v>38170</v>
      </c>
      <c r="E12100" s="190">
        <v>36.300080000000001</v>
      </c>
      <c r="F12100" s="190">
        <v>36.070070000000001</v>
      </c>
      <c r="J12100" s="106">
        <v>38170</v>
      </c>
      <c r="K12100" s="190">
        <v>30.04</v>
      </c>
      <c r="L12100" s="190">
        <v>30.22</v>
      </c>
      <c r="P12100" s="106">
        <v>38170</v>
      </c>
      <c r="Q12100" s="190">
        <v>3.43</v>
      </c>
      <c r="R12100" s="190">
        <v>3.21</v>
      </c>
    </row>
    <row r="12101" spans="4:18">
      <c r="D12101" s="106">
        <v>38169</v>
      </c>
      <c r="E12101" s="190">
        <v>36.500070000000001</v>
      </c>
      <c r="F12101" s="190">
        <v>36.050080000000001</v>
      </c>
      <c r="J12101" s="106">
        <v>38169</v>
      </c>
      <c r="K12101" s="190">
        <v>30.05</v>
      </c>
      <c r="L12101" s="190">
        <v>30.12</v>
      </c>
      <c r="P12101" s="106">
        <v>38169</v>
      </c>
      <c r="Q12101" s="190">
        <v>3.53</v>
      </c>
      <c r="R12101" s="190">
        <v>3.34</v>
      </c>
    </row>
    <row r="12102" spans="4:18">
      <c r="D12102" s="106">
        <v>38168</v>
      </c>
      <c r="E12102" s="190">
        <v>36.230060000000002</v>
      </c>
      <c r="F12102" s="190">
        <v>36.190069999999999</v>
      </c>
      <c r="J12102" s="106">
        <v>38168</v>
      </c>
      <c r="K12102" s="190">
        <v>29.97</v>
      </c>
      <c r="L12102" s="190">
        <v>30.04</v>
      </c>
      <c r="P12102" s="106">
        <v>38168</v>
      </c>
      <c r="Q12102" s="190">
        <v>3.52</v>
      </c>
      <c r="R12102" s="190">
        <v>3.51</v>
      </c>
    </row>
    <row r="12103" spans="4:18">
      <c r="D12103" s="106">
        <v>38167</v>
      </c>
      <c r="E12103" s="190">
        <v>36.080080000000002</v>
      </c>
      <c r="F12103" s="190">
        <v>36.04007</v>
      </c>
      <c r="J12103" s="106">
        <v>38167</v>
      </c>
      <c r="K12103" s="190">
        <v>29.71</v>
      </c>
      <c r="L12103" s="190">
        <v>29.96</v>
      </c>
      <c r="P12103" s="106">
        <v>38167</v>
      </c>
      <c r="Q12103" s="190">
        <v>3.6</v>
      </c>
      <c r="R12103" s="190">
        <v>3.51</v>
      </c>
    </row>
    <row r="12104" spans="4:18">
      <c r="D12104" s="106">
        <v>38166</v>
      </c>
      <c r="E12104" s="190">
        <v>35.850070000000002</v>
      </c>
      <c r="F12104" s="190">
        <v>35.960079999999998</v>
      </c>
      <c r="J12104" s="106">
        <v>38166</v>
      </c>
      <c r="K12104" s="190">
        <v>29.9</v>
      </c>
      <c r="L12104" s="190">
        <v>29.7</v>
      </c>
      <c r="P12104" s="106">
        <v>38166</v>
      </c>
      <c r="Q12104" s="190">
        <v>3.7</v>
      </c>
      <c r="R12104" s="190">
        <v>3.58</v>
      </c>
    </row>
    <row r="12105" spans="4:18">
      <c r="D12105" s="106">
        <v>38163</v>
      </c>
      <c r="E12105" s="190">
        <v>35.550069999999998</v>
      </c>
      <c r="F12105" s="190">
        <v>35.77008</v>
      </c>
      <c r="J12105" s="106">
        <v>38163</v>
      </c>
      <c r="K12105" s="190">
        <v>29.98</v>
      </c>
      <c r="L12105" s="190">
        <v>29.9</v>
      </c>
      <c r="P12105" s="106">
        <v>38163</v>
      </c>
      <c r="Q12105" s="190">
        <v>3.59</v>
      </c>
      <c r="R12105" s="190">
        <v>3.76</v>
      </c>
    </row>
    <row r="12106" spans="4:18">
      <c r="D12106" s="106">
        <v>38162</v>
      </c>
      <c r="E12106" s="190">
        <v>35.500070000000001</v>
      </c>
      <c r="F12106" s="190">
        <v>35.520069999999997</v>
      </c>
      <c r="J12106" s="106">
        <v>38162</v>
      </c>
      <c r="K12106" s="190">
        <v>29.93</v>
      </c>
      <c r="L12106" s="190">
        <v>29.93</v>
      </c>
      <c r="P12106" s="106">
        <v>38162</v>
      </c>
      <c r="Q12106" s="190">
        <v>3.61</v>
      </c>
      <c r="R12106" s="190">
        <v>3.52</v>
      </c>
    </row>
    <row r="12107" spans="4:18">
      <c r="D12107" s="106">
        <v>38161</v>
      </c>
      <c r="E12107" s="190">
        <v>35.380070000000003</v>
      </c>
      <c r="F12107" s="190">
        <v>35.450069999999997</v>
      </c>
      <c r="J12107" s="106">
        <v>38161</v>
      </c>
      <c r="K12107" s="190">
        <v>29.78</v>
      </c>
      <c r="L12107" s="190">
        <v>30.03</v>
      </c>
      <c r="P12107" s="106">
        <v>38161</v>
      </c>
      <c r="Q12107" s="190">
        <v>3.5</v>
      </c>
      <c r="R12107" s="190">
        <v>3.64</v>
      </c>
    </row>
    <row r="12108" spans="4:18">
      <c r="D12108" s="106">
        <v>38160</v>
      </c>
      <c r="E12108" s="190">
        <v>35.600070000000002</v>
      </c>
      <c r="F12108" s="190">
        <v>35.370080000000002</v>
      </c>
      <c r="J12108" s="106">
        <v>38160</v>
      </c>
      <c r="K12108" s="190">
        <v>29.65</v>
      </c>
      <c r="L12108" s="190">
        <v>29.77</v>
      </c>
      <c r="P12108" s="106">
        <v>38160</v>
      </c>
      <c r="Q12108" s="190">
        <v>3.45</v>
      </c>
      <c r="R12108" s="190">
        <v>3.56</v>
      </c>
    </row>
    <row r="12109" spans="4:18">
      <c r="D12109" s="106">
        <v>38159</v>
      </c>
      <c r="E12109" s="190">
        <v>35.990079999999999</v>
      </c>
      <c r="F12109" s="190">
        <v>35.730069999999998</v>
      </c>
      <c r="J12109" s="106">
        <v>38159</v>
      </c>
      <c r="K12109" s="190">
        <v>29.79</v>
      </c>
      <c r="L12109" s="190">
        <v>29.65</v>
      </c>
      <c r="P12109" s="106">
        <v>38159</v>
      </c>
      <c r="Q12109" s="190">
        <v>3.45</v>
      </c>
      <c r="R12109" s="190">
        <v>3.46</v>
      </c>
    </row>
    <row r="12110" spans="4:18">
      <c r="D12110" s="106">
        <v>38156</v>
      </c>
      <c r="E12110" s="190">
        <v>35.77008</v>
      </c>
      <c r="F12110" s="190">
        <v>36.170070000000003</v>
      </c>
      <c r="J12110" s="106">
        <v>38156</v>
      </c>
      <c r="K12110" s="190">
        <v>29.6</v>
      </c>
      <c r="L12110" s="190">
        <v>29.79</v>
      </c>
      <c r="P12110" s="106">
        <v>38156</v>
      </c>
      <c r="Q12110" s="190">
        <v>3.32</v>
      </c>
      <c r="R12110" s="190">
        <v>3.5</v>
      </c>
    </row>
    <row r="12111" spans="4:18">
      <c r="D12111" s="106">
        <v>38155</v>
      </c>
      <c r="E12111" s="190">
        <v>35.450069999999997</v>
      </c>
      <c r="F12111" s="190">
        <v>35.880070000000003</v>
      </c>
      <c r="J12111" s="106">
        <v>38155</v>
      </c>
      <c r="K12111" s="190">
        <v>28.3</v>
      </c>
      <c r="L12111" s="190">
        <v>29.54</v>
      </c>
      <c r="P12111" s="106">
        <v>38155</v>
      </c>
      <c r="Q12111" s="190">
        <v>3.53</v>
      </c>
      <c r="R12111" s="190">
        <v>3.51</v>
      </c>
    </row>
    <row r="12112" spans="4:18">
      <c r="D12112" s="106">
        <v>38154</v>
      </c>
      <c r="E12112" s="190">
        <v>35.930079999999997</v>
      </c>
      <c r="F12112" s="190">
        <v>35.740070000000003</v>
      </c>
      <c r="J12112" s="106">
        <v>38154</v>
      </c>
      <c r="K12112" s="190">
        <v>29.39</v>
      </c>
      <c r="L12112" s="190">
        <v>29.25</v>
      </c>
      <c r="P12112" s="106">
        <v>38154</v>
      </c>
      <c r="Q12112" s="190">
        <v>3.62</v>
      </c>
      <c r="R12112" s="190">
        <v>3.65</v>
      </c>
    </row>
    <row r="12113" spans="4:18">
      <c r="D12113" s="106">
        <v>38153</v>
      </c>
      <c r="E12113" s="190">
        <v>36.250070000000001</v>
      </c>
      <c r="F12113" s="190">
        <v>35.940069999999999</v>
      </c>
      <c r="J12113" s="106">
        <v>38153</v>
      </c>
      <c r="K12113" s="190">
        <v>29.45</v>
      </c>
      <c r="L12113" s="190">
        <v>29.38</v>
      </c>
      <c r="P12113" s="106">
        <v>38153</v>
      </c>
      <c r="Q12113" s="190">
        <v>3.64</v>
      </c>
      <c r="R12113" s="190">
        <v>3.58</v>
      </c>
    </row>
    <row r="12114" spans="4:18">
      <c r="D12114" s="106">
        <v>38152</v>
      </c>
      <c r="E12114" s="190">
        <v>36.260069999999999</v>
      </c>
      <c r="F12114" s="190">
        <v>36.010069999999999</v>
      </c>
      <c r="J12114" s="106">
        <v>38152</v>
      </c>
      <c r="K12114" s="190">
        <v>29.49</v>
      </c>
      <c r="L12114" s="190">
        <v>29.45</v>
      </c>
      <c r="P12114" s="106">
        <v>38152</v>
      </c>
      <c r="Q12114" s="190">
        <v>3.67</v>
      </c>
      <c r="R12114" s="190">
        <v>3.61</v>
      </c>
    </row>
    <row r="12115" spans="4:18">
      <c r="D12115" s="106">
        <v>38148</v>
      </c>
      <c r="E12115" s="190">
        <v>36.000070000000001</v>
      </c>
      <c r="F12115" s="190">
        <v>36.260069999999999</v>
      </c>
      <c r="J12115" s="106">
        <v>38148</v>
      </c>
      <c r="K12115" s="190">
        <v>29.35</v>
      </c>
      <c r="L12115" s="190">
        <v>29.49</v>
      </c>
      <c r="P12115" s="106">
        <v>38148</v>
      </c>
      <c r="Q12115" s="190">
        <v>3.6</v>
      </c>
      <c r="R12115" s="190">
        <v>3.57</v>
      </c>
    </row>
    <row r="12116" spans="4:18">
      <c r="D12116" s="106">
        <v>38147</v>
      </c>
      <c r="E12116" s="190">
        <v>35.350070000000002</v>
      </c>
      <c r="F12116" s="190">
        <v>35.86007</v>
      </c>
      <c r="J12116" s="106">
        <v>38147</v>
      </c>
      <c r="K12116" s="190">
        <v>29.8</v>
      </c>
      <c r="L12116" s="190">
        <v>29.3</v>
      </c>
      <c r="P12116" s="106">
        <v>38147</v>
      </c>
      <c r="Q12116" s="190">
        <v>3.58</v>
      </c>
      <c r="R12116" s="190">
        <v>3.6</v>
      </c>
    </row>
    <row r="12117" spans="4:18">
      <c r="D12117" s="106">
        <v>38146</v>
      </c>
      <c r="E12117" s="190">
        <v>35.160069999999997</v>
      </c>
      <c r="F12117" s="190">
        <v>35.550069999999998</v>
      </c>
      <c r="J12117" s="106">
        <v>38146</v>
      </c>
      <c r="K12117" s="190">
        <v>29.9</v>
      </c>
      <c r="L12117" s="190">
        <v>29.8</v>
      </c>
      <c r="P12117" s="106">
        <v>38146</v>
      </c>
      <c r="Q12117" s="190">
        <v>3.62</v>
      </c>
      <c r="R12117" s="190">
        <v>3.58</v>
      </c>
    </row>
    <row r="12118" spans="4:18">
      <c r="D12118" s="106">
        <v>38145</v>
      </c>
      <c r="E12118" s="190">
        <v>35.100070000000002</v>
      </c>
      <c r="F12118" s="190">
        <v>35.440069999999999</v>
      </c>
      <c r="J12118" s="106">
        <v>38145</v>
      </c>
      <c r="K12118" s="190">
        <v>30.04</v>
      </c>
      <c r="L12118" s="190">
        <v>29.94</v>
      </c>
      <c r="P12118" s="106">
        <v>38145</v>
      </c>
      <c r="Q12118" s="190">
        <v>3.58</v>
      </c>
      <c r="R12118" s="190">
        <v>3.67</v>
      </c>
    </row>
    <row r="12119" spans="4:18">
      <c r="D12119" s="106">
        <v>38142</v>
      </c>
      <c r="E12119" s="190">
        <v>34.960059999999999</v>
      </c>
      <c r="F12119" s="190">
        <v>34.960059999999999</v>
      </c>
      <c r="J12119" s="106">
        <v>38142</v>
      </c>
      <c r="K12119" s="190">
        <v>29.72</v>
      </c>
      <c r="L12119" s="190">
        <v>30</v>
      </c>
      <c r="P12119" s="106">
        <v>38142</v>
      </c>
      <c r="Q12119" s="190">
        <v>3.6</v>
      </c>
      <c r="R12119" s="190">
        <v>3.54</v>
      </c>
    </row>
    <row r="12120" spans="4:18">
      <c r="D12120" s="106">
        <v>38141</v>
      </c>
      <c r="E12120" s="190">
        <v>34.900060000000003</v>
      </c>
      <c r="F12120" s="190">
        <v>34.930070000000001</v>
      </c>
      <c r="J12120" s="106">
        <v>38141</v>
      </c>
      <c r="K12120" s="190">
        <v>29.85</v>
      </c>
      <c r="L12120" s="190">
        <v>29.62</v>
      </c>
      <c r="P12120" s="106">
        <v>38141</v>
      </c>
      <c r="Q12120" s="190">
        <v>3.64</v>
      </c>
      <c r="R12120" s="190">
        <v>3.5</v>
      </c>
    </row>
    <row r="12121" spans="4:18">
      <c r="D12121" s="106">
        <v>38140</v>
      </c>
      <c r="E12121" s="190">
        <v>34.890070000000001</v>
      </c>
      <c r="F12121" s="190">
        <v>35.180070000000001</v>
      </c>
      <c r="J12121" s="106">
        <v>38140</v>
      </c>
      <c r="K12121" s="190">
        <v>29.76</v>
      </c>
      <c r="L12121" s="190">
        <v>30.05</v>
      </c>
      <c r="P12121" s="106">
        <v>38140</v>
      </c>
      <c r="Q12121" s="190">
        <v>3.75</v>
      </c>
      <c r="R12121" s="190">
        <v>3.7</v>
      </c>
    </row>
    <row r="12122" spans="4:18">
      <c r="D12122" s="106">
        <v>38139</v>
      </c>
      <c r="E12122" s="190">
        <v>34.580069999999999</v>
      </c>
      <c r="F12122" s="190">
        <v>34.870060000000002</v>
      </c>
      <c r="J12122" s="106">
        <v>38139</v>
      </c>
      <c r="K12122" s="190">
        <v>29.82</v>
      </c>
      <c r="L12122" s="190">
        <v>29.71</v>
      </c>
      <c r="P12122" s="106">
        <v>38139</v>
      </c>
      <c r="Q12122" s="190">
        <v>3.75</v>
      </c>
      <c r="R12122" s="190">
        <v>3.7</v>
      </c>
    </row>
    <row r="12123" spans="4:18">
      <c r="D12123" s="106">
        <v>38135</v>
      </c>
      <c r="E12123" s="190">
        <v>35.180070000000001</v>
      </c>
      <c r="F12123" s="190">
        <v>34.580069999999999</v>
      </c>
      <c r="J12123" s="106">
        <v>38135</v>
      </c>
      <c r="K12123" s="190">
        <v>29.81</v>
      </c>
      <c r="L12123" s="190">
        <v>29.89</v>
      </c>
      <c r="P12123" s="106">
        <v>38135</v>
      </c>
      <c r="Q12123" s="190">
        <v>3.6</v>
      </c>
      <c r="R12123" s="190">
        <v>3.84</v>
      </c>
    </row>
    <row r="12124" spans="4:18">
      <c r="D12124" s="106">
        <v>38134</v>
      </c>
      <c r="E12124" s="190">
        <v>34.740070000000003</v>
      </c>
      <c r="F12124" s="190">
        <v>35.080069999999999</v>
      </c>
      <c r="J12124" s="106">
        <v>38134</v>
      </c>
      <c r="K12124" s="190">
        <v>29.76</v>
      </c>
      <c r="L12124" s="190">
        <v>29.72</v>
      </c>
      <c r="P12124" s="106">
        <v>38134</v>
      </c>
      <c r="Q12124" s="190">
        <v>3.4</v>
      </c>
      <c r="R12124" s="190">
        <v>3.59</v>
      </c>
    </row>
    <row r="12125" spans="4:18">
      <c r="D12125" s="106">
        <v>38133</v>
      </c>
      <c r="E12125" s="190">
        <v>35.200069999999997</v>
      </c>
      <c r="F12125" s="190">
        <v>34.400069999999999</v>
      </c>
      <c r="J12125" s="106">
        <v>38133</v>
      </c>
      <c r="K12125" s="190">
        <v>30.1</v>
      </c>
      <c r="L12125" s="190">
        <v>29.75</v>
      </c>
      <c r="P12125" s="106">
        <v>38133</v>
      </c>
      <c r="Q12125" s="190">
        <v>3.45</v>
      </c>
      <c r="R12125" s="190">
        <v>3.34</v>
      </c>
    </row>
    <row r="12126" spans="4:18">
      <c r="D12126" s="106">
        <v>38132</v>
      </c>
      <c r="E12126" s="190">
        <v>35.250070000000001</v>
      </c>
      <c r="F12126" s="190">
        <v>35.450069999999997</v>
      </c>
      <c r="J12126" s="106">
        <v>38132</v>
      </c>
      <c r="K12126" s="190">
        <v>29.8</v>
      </c>
      <c r="L12126" s="190">
        <v>30.16</v>
      </c>
      <c r="P12126" s="106">
        <v>38132</v>
      </c>
      <c r="Q12126" s="190">
        <v>3.01</v>
      </c>
      <c r="R12126" s="190">
        <v>3.22</v>
      </c>
    </row>
    <row r="12127" spans="4:18">
      <c r="D12127" s="106">
        <v>38131</v>
      </c>
      <c r="E12127" s="190">
        <v>35.950069999999997</v>
      </c>
      <c r="F12127" s="190">
        <v>35.36007</v>
      </c>
      <c r="J12127" s="106">
        <v>38131</v>
      </c>
      <c r="K12127" s="190">
        <v>29.77</v>
      </c>
      <c r="L12127" s="190">
        <v>29.95</v>
      </c>
      <c r="P12127" s="106">
        <v>38131</v>
      </c>
      <c r="Q12127" s="190">
        <v>3.38</v>
      </c>
      <c r="R12127" s="190">
        <v>2.98</v>
      </c>
    </row>
    <row r="12128" spans="4:18">
      <c r="D12128" s="106">
        <v>38128</v>
      </c>
      <c r="E12128" s="190">
        <v>35.800069999999998</v>
      </c>
      <c r="F12128" s="190">
        <v>35.77008</v>
      </c>
      <c r="J12128" s="106">
        <v>38128</v>
      </c>
      <c r="K12128" s="190">
        <v>29.4</v>
      </c>
      <c r="L12128" s="190">
        <v>29.65</v>
      </c>
      <c r="P12128" s="106">
        <v>38128</v>
      </c>
      <c r="Q12128" s="190">
        <v>3.28</v>
      </c>
      <c r="R12128" s="190">
        <v>3.31</v>
      </c>
    </row>
    <row r="12129" spans="4:18">
      <c r="D12129" s="106">
        <v>38127</v>
      </c>
      <c r="E12129" s="190">
        <v>35.980069999999998</v>
      </c>
      <c r="F12129" s="190">
        <v>35.800069999999998</v>
      </c>
      <c r="J12129" s="106">
        <v>38127</v>
      </c>
      <c r="K12129" s="190">
        <v>29.52</v>
      </c>
      <c r="L12129" s="190">
        <v>29.43</v>
      </c>
      <c r="P12129" s="106">
        <v>38127</v>
      </c>
      <c r="Q12129" s="190">
        <v>3.45</v>
      </c>
      <c r="R12129" s="190">
        <v>3.28</v>
      </c>
    </row>
    <row r="12130" spans="4:18">
      <c r="D12130" s="106">
        <v>38126</v>
      </c>
      <c r="E12130" s="190">
        <v>36.400069999999999</v>
      </c>
      <c r="F12130" s="190">
        <v>36.090069999999997</v>
      </c>
      <c r="J12130" s="106">
        <v>38126</v>
      </c>
      <c r="K12130" s="190">
        <v>29.6</v>
      </c>
      <c r="L12130" s="190">
        <v>29.49</v>
      </c>
      <c r="P12130" s="106">
        <v>38126</v>
      </c>
      <c r="Q12130" s="190">
        <v>3.56</v>
      </c>
      <c r="R12130" s="190">
        <v>3.43</v>
      </c>
    </row>
    <row r="12131" spans="4:18">
      <c r="D12131" s="106">
        <v>38125</v>
      </c>
      <c r="E12131" s="190">
        <v>36.050080000000001</v>
      </c>
      <c r="F12131" s="190">
        <v>36.11007</v>
      </c>
      <c r="J12131" s="106">
        <v>38125</v>
      </c>
      <c r="K12131" s="190">
        <v>29.81</v>
      </c>
      <c r="L12131" s="190">
        <v>29.43</v>
      </c>
      <c r="P12131" s="106">
        <v>38125</v>
      </c>
      <c r="Q12131" s="190">
        <v>3.54</v>
      </c>
      <c r="R12131" s="190">
        <v>3.5</v>
      </c>
    </row>
    <row r="12132" spans="4:18">
      <c r="D12132" s="106">
        <v>38124</v>
      </c>
      <c r="E12132" s="190">
        <v>35.900069999999999</v>
      </c>
      <c r="F12132" s="190">
        <v>35.780070000000002</v>
      </c>
      <c r="J12132" s="106">
        <v>38124</v>
      </c>
      <c r="K12132" s="190">
        <v>30.05</v>
      </c>
      <c r="L12132" s="190">
        <v>29.84</v>
      </c>
      <c r="P12132" s="106">
        <v>38124</v>
      </c>
      <c r="Q12132" s="190">
        <v>3.35</v>
      </c>
      <c r="R12132" s="190">
        <v>3.55</v>
      </c>
    </row>
    <row r="12133" spans="4:18">
      <c r="D12133" s="106">
        <v>38121</v>
      </c>
      <c r="E12133" s="190">
        <v>36.100070000000002</v>
      </c>
      <c r="F12133" s="190">
        <v>36.360080000000004</v>
      </c>
      <c r="J12133" s="106">
        <v>38121</v>
      </c>
      <c r="K12133" s="190">
        <v>29.8</v>
      </c>
      <c r="L12133" s="190">
        <v>30.11</v>
      </c>
      <c r="P12133" s="106">
        <v>38121</v>
      </c>
      <c r="Q12133" s="190">
        <v>3.38</v>
      </c>
      <c r="R12133" s="190">
        <v>3.4</v>
      </c>
    </row>
    <row r="12134" spans="4:18">
      <c r="D12134" s="106">
        <v>38120</v>
      </c>
      <c r="E12134" s="190">
        <v>36.150069999999999</v>
      </c>
      <c r="F12134" s="190">
        <v>36.250070000000001</v>
      </c>
      <c r="J12134" s="106">
        <v>38120</v>
      </c>
      <c r="K12134" s="190">
        <v>29.24</v>
      </c>
      <c r="L12134" s="190">
        <v>29.9</v>
      </c>
      <c r="P12134" s="106">
        <v>38120</v>
      </c>
      <c r="Q12134" s="190">
        <v>3.02</v>
      </c>
      <c r="R12134" s="190">
        <v>3.36</v>
      </c>
    </row>
    <row r="12135" spans="4:18">
      <c r="D12135" s="106">
        <v>38119</v>
      </c>
      <c r="E12135" s="190">
        <v>35.980069999999998</v>
      </c>
      <c r="F12135" s="190">
        <v>36.280070000000002</v>
      </c>
      <c r="J12135" s="106">
        <v>38119</v>
      </c>
      <c r="K12135" s="190">
        <v>29.31</v>
      </c>
      <c r="L12135" s="190">
        <v>29.3</v>
      </c>
      <c r="P12135" s="106">
        <v>38119</v>
      </c>
      <c r="Q12135" s="190">
        <v>2.94</v>
      </c>
      <c r="R12135" s="190">
        <v>3.01</v>
      </c>
    </row>
    <row r="12136" spans="4:18">
      <c r="D12136" s="106">
        <v>38118</v>
      </c>
      <c r="E12136" s="190">
        <v>36.150069999999999</v>
      </c>
      <c r="F12136" s="190">
        <v>36.160069999999997</v>
      </c>
      <c r="J12136" s="106">
        <v>38118</v>
      </c>
      <c r="K12136" s="190">
        <v>29</v>
      </c>
      <c r="L12136" s="190">
        <v>29.27</v>
      </c>
      <c r="P12136" s="106">
        <v>38118</v>
      </c>
      <c r="Q12136" s="190">
        <v>2.85</v>
      </c>
      <c r="R12136" s="190">
        <v>3</v>
      </c>
    </row>
    <row r="12137" spans="4:18">
      <c r="D12137" s="106">
        <v>38117</v>
      </c>
      <c r="E12137" s="190">
        <v>36.70008</v>
      </c>
      <c r="F12137" s="190">
        <v>36.350070000000002</v>
      </c>
      <c r="J12137" s="106">
        <v>38117</v>
      </c>
      <c r="K12137" s="190">
        <v>29.62</v>
      </c>
      <c r="L12137" s="190">
        <v>29.17</v>
      </c>
      <c r="P12137" s="106">
        <v>38117</v>
      </c>
      <c r="Q12137" s="190">
        <v>2.87</v>
      </c>
      <c r="R12137" s="190">
        <v>2.88</v>
      </c>
    </row>
    <row r="12138" spans="4:18">
      <c r="D12138" s="106">
        <v>38114</v>
      </c>
      <c r="E12138" s="190">
        <v>37.290080000000003</v>
      </c>
      <c r="F12138" s="190">
        <v>36.780070000000002</v>
      </c>
      <c r="J12138" s="106">
        <v>38114</v>
      </c>
      <c r="K12138" s="190">
        <v>29.7</v>
      </c>
      <c r="L12138" s="190">
        <v>29.7</v>
      </c>
      <c r="P12138" s="106">
        <v>38114</v>
      </c>
      <c r="Q12138" s="190">
        <v>3.01</v>
      </c>
      <c r="R12138" s="190">
        <v>2.93</v>
      </c>
    </row>
    <row r="12139" spans="4:18">
      <c r="D12139" s="106">
        <v>38113</v>
      </c>
      <c r="E12139" s="190">
        <v>37.660080000000001</v>
      </c>
      <c r="F12139" s="190">
        <v>37.560070000000003</v>
      </c>
      <c r="J12139" s="106">
        <v>38113</v>
      </c>
      <c r="K12139" s="190">
        <v>28.89</v>
      </c>
      <c r="L12139" s="190">
        <v>29.74</v>
      </c>
      <c r="P12139" s="106">
        <v>38113</v>
      </c>
      <c r="Q12139" s="190">
        <v>3.01</v>
      </c>
      <c r="R12139" s="190">
        <v>3.01</v>
      </c>
    </row>
    <row r="12140" spans="4:18">
      <c r="D12140" s="106">
        <v>38112</v>
      </c>
      <c r="E12140" s="190">
        <v>37.670079999999999</v>
      </c>
      <c r="F12140" s="190">
        <v>37.830080000000002</v>
      </c>
      <c r="J12140" s="106">
        <v>38112</v>
      </c>
      <c r="K12140" s="190">
        <v>29.45</v>
      </c>
      <c r="L12140" s="190">
        <v>29.74</v>
      </c>
      <c r="P12140" s="106">
        <v>38112</v>
      </c>
      <c r="Q12140" s="190">
        <v>2.85</v>
      </c>
      <c r="R12140" s="190">
        <v>3.04</v>
      </c>
    </row>
    <row r="12141" spans="4:18">
      <c r="D12141" s="106">
        <v>38111</v>
      </c>
      <c r="E12141" s="190">
        <v>37.800080000000001</v>
      </c>
      <c r="F12141" s="190">
        <v>37.890079999999998</v>
      </c>
      <c r="J12141" s="106">
        <v>38111</v>
      </c>
      <c r="K12141" s="190">
        <v>29.32</v>
      </c>
      <c r="L12141" s="190">
        <v>29.55</v>
      </c>
      <c r="P12141" s="106">
        <v>38111</v>
      </c>
      <c r="Q12141" s="190">
        <v>2.99</v>
      </c>
      <c r="R12141" s="190">
        <v>2.83</v>
      </c>
    </row>
    <row r="12142" spans="4:18">
      <c r="D12142" s="106">
        <v>38110</v>
      </c>
      <c r="E12142" s="190">
        <v>37.95008</v>
      </c>
      <c r="F12142" s="190">
        <v>37.690069999999999</v>
      </c>
      <c r="J12142" s="106">
        <v>38110</v>
      </c>
      <c r="K12142" s="190">
        <v>29.38</v>
      </c>
      <c r="L12142" s="190">
        <v>29.32</v>
      </c>
      <c r="P12142" s="106">
        <v>38110</v>
      </c>
      <c r="Q12142" s="190">
        <v>3</v>
      </c>
      <c r="R12142" s="190">
        <v>2.89</v>
      </c>
    </row>
    <row r="12143" spans="4:18">
      <c r="D12143" s="106">
        <v>38107</v>
      </c>
      <c r="E12143" s="190">
        <v>37.850079999999998</v>
      </c>
      <c r="F12143" s="190">
        <v>37.740070000000003</v>
      </c>
      <c r="J12143" s="106">
        <v>38107</v>
      </c>
      <c r="K12143" s="190">
        <v>29.27</v>
      </c>
      <c r="L12143" s="190">
        <v>28.88</v>
      </c>
      <c r="P12143" s="106">
        <v>38107</v>
      </c>
      <c r="Q12143" s="190">
        <v>3.03</v>
      </c>
      <c r="R12143" s="190">
        <v>2.87</v>
      </c>
    </row>
    <row r="12144" spans="4:18">
      <c r="D12144" s="106">
        <v>38106</v>
      </c>
      <c r="E12144" s="190">
        <v>37.660080000000001</v>
      </c>
      <c r="F12144" s="190">
        <v>37.790080000000003</v>
      </c>
      <c r="J12144" s="106">
        <v>38106</v>
      </c>
      <c r="K12144" s="190">
        <v>27.15</v>
      </c>
      <c r="L12144" s="190">
        <v>29.02</v>
      </c>
      <c r="P12144" s="106">
        <v>38106</v>
      </c>
      <c r="Q12144" s="190">
        <v>3.27</v>
      </c>
      <c r="R12144" s="190">
        <v>2.95</v>
      </c>
    </row>
    <row r="12145" spans="4:18">
      <c r="D12145" s="106">
        <v>38105</v>
      </c>
      <c r="E12145" s="190">
        <v>37.700069999999997</v>
      </c>
      <c r="F12145" s="190">
        <v>37.660080000000001</v>
      </c>
      <c r="J12145" s="106">
        <v>38105</v>
      </c>
      <c r="K12145" s="190">
        <v>26.59</v>
      </c>
      <c r="L12145" s="190">
        <v>26.95</v>
      </c>
      <c r="P12145" s="106">
        <v>38105</v>
      </c>
      <c r="Q12145" s="190">
        <v>3.23</v>
      </c>
      <c r="R12145" s="190">
        <v>3.31</v>
      </c>
    </row>
    <row r="12146" spans="4:18">
      <c r="D12146" s="106">
        <v>38104</v>
      </c>
      <c r="E12146" s="190">
        <v>38.000070000000001</v>
      </c>
      <c r="F12146" s="190">
        <v>37.500070000000001</v>
      </c>
      <c r="J12146" s="106">
        <v>38104</v>
      </c>
      <c r="K12146" s="190">
        <v>26.94</v>
      </c>
      <c r="L12146" s="190">
        <v>26.73</v>
      </c>
      <c r="P12146" s="106">
        <v>38104</v>
      </c>
      <c r="Q12146" s="190">
        <v>3.41</v>
      </c>
      <c r="R12146" s="190">
        <v>3.24</v>
      </c>
    </row>
    <row r="12147" spans="4:18">
      <c r="D12147" s="106">
        <v>38103</v>
      </c>
      <c r="E12147" s="190">
        <v>37.920079999999999</v>
      </c>
      <c r="F12147" s="190">
        <v>37.740070000000003</v>
      </c>
      <c r="J12147" s="106">
        <v>38103</v>
      </c>
      <c r="K12147" s="190">
        <v>26.97</v>
      </c>
      <c r="L12147" s="190">
        <v>26.9</v>
      </c>
      <c r="P12147" s="106">
        <v>38103</v>
      </c>
      <c r="Q12147" s="190">
        <v>3.52</v>
      </c>
      <c r="R12147" s="190">
        <v>3.37</v>
      </c>
    </row>
    <row r="12148" spans="4:18">
      <c r="D12148" s="106">
        <v>38100</v>
      </c>
      <c r="E12148" s="190">
        <v>37.350070000000002</v>
      </c>
      <c r="F12148" s="190">
        <v>37.540080000000003</v>
      </c>
      <c r="J12148" s="106">
        <v>38100</v>
      </c>
      <c r="K12148" s="190">
        <v>27.06</v>
      </c>
      <c r="L12148" s="190">
        <v>27.02</v>
      </c>
      <c r="P12148" s="106">
        <v>38100</v>
      </c>
      <c r="Q12148" s="190">
        <v>3.53</v>
      </c>
      <c r="R12148" s="190">
        <v>3.46</v>
      </c>
    </row>
    <row r="12149" spans="4:18">
      <c r="D12149" s="106">
        <v>38099</v>
      </c>
      <c r="E12149" s="190">
        <v>37.45008</v>
      </c>
      <c r="F12149" s="190">
        <v>37.760080000000002</v>
      </c>
      <c r="J12149" s="106">
        <v>38099</v>
      </c>
      <c r="K12149" s="190">
        <v>26.75</v>
      </c>
      <c r="L12149" s="190">
        <v>27.05</v>
      </c>
      <c r="P12149" s="106">
        <v>38099</v>
      </c>
      <c r="Q12149" s="190">
        <v>3.35</v>
      </c>
      <c r="R12149" s="190">
        <v>3.48</v>
      </c>
    </row>
    <row r="12150" spans="4:18">
      <c r="D12150" s="106">
        <v>38098</v>
      </c>
      <c r="E12150" s="190">
        <v>37.300069999999998</v>
      </c>
      <c r="F12150" s="190">
        <v>37.690069999999999</v>
      </c>
      <c r="J12150" s="106">
        <v>38098</v>
      </c>
      <c r="K12150" s="190">
        <v>27.15</v>
      </c>
      <c r="L12150" s="190">
        <v>26.75</v>
      </c>
      <c r="P12150" s="106">
        <v>38098</v>
      </c>
      <c r="Q12150" s="190">
        <v>3.51</v>
      </c>
      <c r="R12150" s="190">
        <v>3.41</v>
      </c>
    </row>
    <row r="12151" spans="4:18">
      <c r="D12151" s="106">
        <v>38097</v>
      </c>
      <c r="E12151" s="190">
        <v>37.480080000000001</v>
      </c>
      <c r="F12151" s="190">
        <v>37.260080000000002</v>
      </c>
      <c r="J12151" s="106">
        <v>38097</v>
      </c>
      <c r="K12151" s="190">
        <v>27.45</v>
      </c>
      <c r="L12151" s="190">
        <v>27.19</v>
      </c>
      <c r="P12151" s="106">
        <v>38097</v>
      </c>
      <c r="Q12151" s="190">
        <v>3.74</v>
      </c>
      <c r="R12151" s="190">
        <v>3.49</v>
      </c>
    </row>
    <row r="12152" spans="4:18">
      <c r="D12152" s="106">
        <v>38096</v>
      </c>
      <c r="E12152" s="190">
        <v>36.750070000000001</v>
      </c>
      <c r="F12152" s="190">
        <v>37.160069999999997</v>
      </c>
      <c r="J12152" s="106">
        <v>38096</v>
      </c>
      <c r="K12152" s="190">
        <v>27.27</v>
      </c>
      <c r="L12152" s="190">
        <v>27.4</v>
      </c>
      <c r="P12152" s="106">
        <v>38096</v>
      </c>
      <c r="Q12152" s="190">
        <v>3.7</v>
      </c>
      <c r="R12152" s="190">
        <v>3.68</v>
      </c>
    </row>
    <row r="12153" spans="4:18">
      <c r="D12153" s="106">
        <v>38093</v>
      </c>
      <c r="E12153" s="190">
        <v>37.400069999999999</v>
      </c>
      <c r="F12153" s="190">
        <v>36.750070000000001</v>
      </c>
      <c r="J12153" s="106">
        <v>38093</v>
      </c>
      <c r="K12153" s="190">
        <v>27.52</v>
      </c>
      <c r="L12153" s="190">
        <v>27.2</v>
      </c>
      <c r="P12153" s="106">
        <v>38093</v>
      </c>
      <c r="Q12153" s="190">
        <v>3.81</v>
      </c>
      <c r="R12153" s="190">
        <v>3.63</v>
      </c>
    </row>
    <row r="12154" spans="4:18">
      <c r="D12154" s="106">
        <v>38092</v>
      </c>
      <c r="E12154" s="190">
        <v>37.080069999999999</v>
      </c>
      <c r="F12154" s="190">
        <v>37.060070000000003</v>
      </c>
      <c r="J12154" s="106">
        <v>38092</v>
      </c>
      <c r="K12154" s="190">
        <v>27.56</v>
      </c>
      <c r="L12154" s="190">
        <v>27.36</v>
      </c>
      <c r="P12154" s="106">
        <v>38092</v>
      </c>
      <c r="Q12154" s="190">
        <v>3.98</v>
      </c>
      <c r="R12154" s="190">
        <v>3.86</v>
      </c>
    </row>
    <row r="12155" spans="4:18">
      <c r="D12155" s="106">
        <v>38091</v>
      </c>
      <c r="E12155" s="190">
        <v>37.20008</v>
      </c>
      <c r="F12155" s="190">
        <v>37.080069999999999</v>
      </c>
      <c r="J12155" s="106">
        <v>38091</v>
      </c>
      <c r="K12155" s="190">
        <v>27.34</v>
      </c>
      <c r="L12155" s="190">
        <v>27.51</v>
      </c>
      <c r="P12155" s="106">
        <v>38091</v>
      </c>
      <c r="Q12155" s="190">
        <v>3.85</v>
      </c>
      <c r="R12155" s="190">
        <v>4</v>
      </c>
    </row>
    <row r="12156" spans="4:18">
      <c r="D12156" s="106">
        <v>38090</v>
      </c>
      <c r="E12156" s="190">
        <v>37.920079999999999</v>
      </c>
      <c r="F12156" s="190">
        <v>37.140079999999998</v>
      </c>
      <c r="J12156" s="106">
        <v>38090</v>
      </c>
      <c r="K12156" s="190">
        <v>27.75</v>
      </c>
      <c r="L12156" s="190">
        <v>27.59</v>
      </c>
      <c r="P12156" s="106">
        <v>38090</v>
      </c>
      <c r="Q12156" s="190">
        <v>4.04</v>
      </c>
      <c r="R12156" s="190">
        <v>3.86</v>
      </c>
    </row>
    <row r="12157" spans="4:18">
      <c r="D12157" s="106">
        <v>38089</v>
      </c>
      <c r="E12157" s="190">
        <v>37.500070000000001</v>
      </c>
      <c r="F12157" s="190">
        <v>37.570079999999997</v>
      </c>
      <c r="J12157" s="106">
        <v>38089</v>
      </c>
      <c r="K12157" s="190">
        <v>26.45</v>
      </c>
      <c r="L12157" s="190">
        <v>26.6</v>
      </c>
      <c r="P12157" s="106">
        <v>38089</v>
      </c>
      <c r="Q12157" s="190">
        <v>3.99</v>
      </c>
      <c r="R12157" s="190">
        <v>4</v>
      </c>
    </row>
    <row r="12158" spans="4:18">
      <c r="D12158" s="106">
        <v>38085</v>
      </c>
      <c r="E12158" s="190">
        <v>37.600079999999998</v>
      </c>
      <c r="F12158" s="190">
        <v>37.310070000000003</v>
      </c>
      <c r="J12158" s="106">
        <v>38085</v>
      </c>
      <c r="K12158" s="190">
        <v>26.71</v>
      </c>
      <c r="L12158" s="190">
        <v>26.51</v>
      </c>
      <c r="P12158" s="106">
        <v>38085</v>
      </c>
      <c r="Q12158" s="190">
        <v>4.12</v>
      </c>
      <c r="R12158" s="190">
        <v>4</v>
      </c>
    </row>
    <row r="12159" spans="4:18">
      <c r="D12159" s="106">
        <v>38084</v>
      </c>
      <c r="E12159" s="190">
        <v>37.700069999999997</v>
      </c>
      <c r="F12159" s="190">
        <v>37.310070000000003</v>
      </c>
      <c r="J12159" s="106">
        <v>38084</v>
      </c>
      <c r="K12159" s="190">
        <v>27.04</v>
      </c>
      <c r="L12159" s="190">
        <v>26.59</v>
      </c>
      <c r="P12159" s="106">
        <v>38084</v>
      </c>
      <c r="Q12159" s="190">
        <v>4.0599999999999996</v>
      </c>
      <c r="R12159" s="190">
        <v>4.04</v>
      </c>
    </row>
    <row r="12160" spans="4:18">
      <c r="D12160" s="106">
        <v>38083</v>
      </c>
      <c r="E12160" s="190">
        <v>37.150069999999999</v>
      </c>
      <c r="F12160" s="190">
        <v>37.620069999999998</v>
      </c>
      <c r="J12160" s="106">
        <v>38083</v>
      </c>
      <c r="K12160" s="190">
        <v>27.24</v>
      </c>
      <c r="L12160" s="190">
        <v>27.03</v>
      </c>
      <c r="P12160" s="106">
        <v>38083</v>
      </c>
      <c r="Q12160" s="190">
        <v>4.2300000000000004</v>
      </c>
      <c r="R12160" s="190">
        <v>4.12</v>
      </c>
    </row>
    <row r="12161" spans="4:18">
      <c r="D12161" s="106">
        <v>38082</v>
      </c>
      <c r="E12161" s="190">
        <v>37.420079999999999</v>
      </c>
      <c r="F12161" s="190">
        <v>37.650069999999999</v>
      </c>
      <c r="J12161" s="106">
        <v>38082</v>
      </c>
      <c r="K12161" s="190">
        <v>27.22</v>
      </c>
      <c r="L12161" s="190">
        <v>27.27</v>
      </c>
      <c r="P12161" s="106">
        <v>38082</v>
      </c>
      <c r="Q12161" s="190">
        <v>4.1500000000000004</v>
      </c>
      <c r="R12161" s="190">
        <v>4.2300000000000004</v>
      </c>
    </row>
    <row r="12162" spans="4:18">
      <c r="D12162" s="106">
        <v>38079</v>
      </c>
      <c r="E12162" s="190">
        <v>37.600079999999998</v>
      </c>
      <c r="F12162" s="190">
        <v>37.240070000000003</v>
      </c>
      <c r="J12162" s="106">
        <v>38079</v>
      </c>
      <c r="K12162" s="190">
        <v>27.4</v>
      </c>
      <c r="L12162" s="190">
        <v>27.17</v>
      </c>
      <c r="P12162" s="106">
        <v>38079</v>
      </c>
      <c r="Q12162" s="190">
        <v>4.09</v>
      </c>
      <c r="R12162" s="190">
        <v>4.12</v>
      </c>
    </row>
    <row r="12163" spans="4:18">
      <c r="D12163" s="106">
        <v>38078</v>
      </c>
      <c r="E12163" s="190">
        <v>37.250070000000001</v>
      </c>
      <c r="F12163" s="190">
        <v>36.900069999999999</v>
      </c>
      <c r="J12163" s="106">
        <v>38078</v>
      </c>
      <c r="K12163" s="190">
        <v>27.38</v>
      </c>
      <c r="L12163" s="190">
        <v>27.15</v>
      </c>
      <c r="P12163" s="106">
        <v>38078</v>
      </c>
      <c r="Q12163" s="190">
        <v>4.0199999999999996</v>
      </c>
      <c r="R12163" s="190">
        <v>4</v>
      </c>
    </row>
    <row r="12164" spans="4:18">
      <c r="D12164" s="106">
        <v>38077</v>
      </c>
      <c r="E12164" s="190">
        <v>36.500070000000001</v>
      </c>
      <c r="F12164" s="190">
        <v>36.54007</v>
      </c>
      <c r="J12164" s="106">
        <v>38077</v>
      </c>
      <c r="K12164" s="190">
        <v>27.48</v>
      </c>
      <c r="L12164" s="190">
        <v>27.49</v>
      </c>
      <c r="P12164" s="106">
        <v>38077</v>
      </c>
      <c r="Q12164" s="190">
        <v>4.0599999999999996</v>
      </c>
      <c r="R12164" s="190">
        <v>4</v>
      </c>
    </row>
    <row r="12165" spans="4:18">
      <c r="D12165" s="106">
        <v>38076</v>
      </c>
      <c r="E12165" s="190">
        <v>36.150069999999999</v>
      </c>
      <c r="F12165" s="190">
        <v>36.310070000000003</v>
      </c>
      <c r="J12165" s="106">
        <v>38076</v>
      </c>
      <c r="K12165" s="190">
        <v>27.5</v>
      </c>
      <c r="L12165" s="190">
        <v>27.41</v>
      </c>
      <c r="P12165" s="106">
        <v>38076</v>
      </c>
      <c r="Q12165" s="190">
        <v>4.1100000000000003</v>
      </c>
      <c r="R12165" s="190">
        <v>4.04</v>
      </c>
    </row>
    <row r="12166" spans="4:18">
      <c r="D12166" s="106">
        <v>38075</v>
      </c>
      <c r="E12166" s="190">
        <v>35.920070000000003</v>
      </c>
      <c r="F12166" s="190">
        <v>36.280070000000002</v>
      </c>
      <c r="J12166" s="106">
        <v>38075</v>
      </c>
      <c r="K12166" s="190">
        <v>27.5</v>
      </c>
      <c r="L12166" s="190">
        <v>27.5</v>
      </c>
      <c r="P12166" s="106">
        <v>38075</v>
      </c>
      <c r="Q12166" s="190">
        <v>4.1399999999999997</v>
      </c>
      <c r="R12166" s="190">
        <v>4.1100000000000003</v>
      </c>
    </row>
    <row r="12167" spans="4:18">
      <c r="D12167" s="106">
        <v>38072</v>
      </c>
      <c r="E12167" s="190">
        <v>36.150069999999999</v>
      </c>
      <c r="F12167" s="190">
        <v>36.020069999999997</v>
      </c>
      <c r="J12167" s="106">
        <v>38072</v>
      </c>
      <c r="K12167" s="190">
        <v>27.46</v>
      </c>
      <c r="L12167" s="190">
        <v>27.26</v>
      </c>
      <c r="P12167" s="106">
        <v>38072</v>
      </c>
      <c r="Q12167" s="190">
        <v>3.85</v>
      </c>
      <c r="R12167" s="190">
        <v>3.96</v>
      </c>
    </row>
    <row r="12168" spans="4:18">
      <c r="D12168" s="106">
        <v>38071</v>
      </c>
      <c r="E12168" s="190">
        <v>36.100070000000002</v>
      </c>
      <c r="F12168" s="190">
        <v>36.390079999999998</v>
      </c>
      <c r="J12168" s="106">
        <v>38071</v>
      </c>
      <c r="K12168" s="190">
        <v>27</v>
      </c>
      <c r="L12168" s="190">
        <v>27.46</v>
      </c>
      <c r="P12168" s="106">
        <v>38071</v>
      </c>
      <c r="Q12168" s="190">
        <v>3.84</v>
      </c>
      <c r="R12168" s="190">
        <v>3.86</v>
      </c>
    </row>
    <row r="12169" spans="4:18">
      <c r="D12169" s="106">
        <v>38070</v>
      </c>
      <c r="E12169" s="190">
        <v>35.850070000000002</v>
      </c>
      <c r="F12169" s="190">
        <v>36.04007</v>
      </c>
      <c r="J12169" s="106">
        <v>38070</v>
      </c>
      <c r="K12169" s="190">
        <v>27.13</v>
      </c>
      <c r="L12169" s="190">
        <v>26.98</v>
      </c>
      <c r="P12169" s="106">
        <v>38070</v>
      </c>
      <c r="Q12169" s="190">
        <v>3.88</v>
      </c>
      <c r="R12169" s="190">
        <v>3.79</v>
      </c>
    </row>
    <row r="12170" spans="4:18">
      <c r="D12170" s="106">
        <v>38069</v>
      </c>
      <c r="E12170" s="190">
        <v>36.400069999999999</v>
      </c>
      <c r="F12170" s="190">
        <v>36.060070000000003</v>
      </c>
      <c r="J12170" s="106">
        <v>38069</v>
      </c>
      <c r="K12170" s="190">
        <v>27.8</v>
      </c>
      <c r="L12170" s="190">
        <v>27.31</v>
      </c>
      <c r="P12170" s="106">
        <v>38069</v>
      </c>
      <c r="Q12170" s="190">
        <v>3.8</v>
      </c>
      <c r="R12170" s="190">
        <v>3.86</v>
      </c>
    </row>
    <row r="12171" spans="4:18">
      <c r="D12171" s="106">
        <v>38068</v>
      </c>
      <c r="E12171" s="190">
        <v>37.100070000000002</v>
      </c>
      <c r="F12171" s="190">
        <v>36.590069999999997</v>
      </c>
      <c r="J12171" s="106">
        <v>38068</v>
      </c>
      <c r="K12171" s="190">
        <v>27.97</v>
      </c>
      <c r="L12171" s="190">
        <v>27.6</v>
      </c>
      <c r="P12171" s="106">
        <v>38068</v>
      </c>
      <c r="Q12171" s="190">
        <v>3.94</v>
      </c>
      <c r="R12171" s="190">
        <v>3.75</v>
      </c>
    </row>
    <row r="12172" spans="4:18">
      <c r="D12172" s="106">
        <v>38065</v>
      </c>
      <c r="E12172" s="190">
        <v>37.20008</v>
      </c>
      <c r="F12172" s="190">
        <v>37.47007</v>
      </c>
      <c r="J12172" s="106">
        <v>38065</v>
      </c>
      <c r="K12172" s="190">
        <v>28.7</v>
      </c>
      <c r="L12172" s="190">
        <v>28.37</v>
      </c>
      <c r="P12172" s="106">
        <v>38065</v>
      </c>
      <c r="Q12172" s="190">
        <v>3.9</v>
      </c>
      <c r="R12172" s="190">
        <v>3.85</v>
      </c>
    </row>
    <row r="12173" spans="4:18">
      <c r="D12173" s="106">
        <v>38064</v>
      </c>
      <c r="E12173" s="190">
        <v>36.95008</v>
      </c>
      <c r="F12173" s="190">
        <v>37.370069999999998</v>
      </c>
      <c r="J12173" s="106">
        <v>38064</v>
      </c>
      <c r="K12173" s="190">
        <v>29</v>
      </c>
      <c r="L12173" s="190">
        <v>28.83</v>
      </c>
      <c r="P12173" s="106">
        <v>38064</v>
      </c>
      <c r="Q12173" s="190">
        <v>3.98</v>
      </c>
      <c r="R12173" s="190">
        <v>3.92</v>
      </c>
    </row>
    <row r="12174" spans="4:18">
      <c r="D12174" s="106">
        <v>38063</v>
      </c>
      <c r="E12174" s="190">
        <v>37.22007</v>
      </c>
      <c r="F12174" s="190">
        <v>37.340069999999997</v>
      </c>
      <c r="J12174" s="106">
        <v>38063</v>
      </c>
      <c r="K12174" s="190">
        <v>28.9</v>
      </c>
      <c r="L12174" s="190">
        <v>29.05</v>
      </c>
      <c r="P12174" s="106">
        <v>38063</v>
      </c>
      <c r="Q12174" s="190">
        <v>4.17</v>
      </c>
      <c r="R12174" s="190">
        <v>4.01</v>
      </c>
    </row>
    <row r="12175" spans="4:18">
      <c r="D12175" s="106">
        <v>38062</v>
      </c>
      <c r="E12175" s="190">
        <v>37.700069999999997</v>
      </c>
      <c r="F12175" s="190">
        <v>37.250070000000001</v>
      </c>
      <c r="J12175" s="106">
        <v>38062</v>
      </c>
      <c r="K12175" s="190">
        <v>28.66</v>
      </c>
      <c r="L12175" s="190">
        <v>28.93</v>
      </c>
      <c r="P12175" s="106">
        <v>38062</v>
      </c>
      <c r="Q12175" s="190">
        <v>4.05</v>
      </c>
      <c r="R12175" s="190">
        <v>4.0199999999999996</v>
      </c>
    </row>
    <row r="12176" spans="4:18">
      <c r="D12176" s="106">
        <v>38061</v>
      </c>
      <c r="E12176" s="190">
        <v>37.550080000000001</v>
      </c>
      <c r="F12176" s="190">
        <v>37.300069999999998</v>
      </c>
      <c r="J12176" s="106">
        <v>38061</v>
      </c>
      <c r="K12176" s="190">
        <v>28.79</v>
      </c>
      <c r="L12176" s="190">
        <v>28.62</v>
      </c>
      <c r="P12176" s="106">
        <v>38061</v>
      </c>
      <c r="Q12176" s="190">
        <v>4.1100000000000003</v>
      </c>
      <c r="R12176" s="190">
        <v>4</v>
      </c>
    </row>
    <row r="12177" spans="4:18">
      <c r="D12177" s="106">
        <v>38058</v>
      </c>
      <c r="E12177" s="190">
        <v>37.45008</v>
      </c>
      <c r="F12177" s="190">
        <v>37.910080000000001</v>
      </c>
      <c r="J12177" s="106">
        <v>38058</v>
      </c>
      <c r="K12177" s="190">
        <v>28</v>
      </c>
      <c r="L12177" s="190">
        <v>28.72</v>
      </c>
      <c r="P12177" s="106">
        <v>38058</v>
      </c>
      <c r="Q12177" s="190">
        <v>4.2300000000000004</v>
      </c>
      <c r="R12177" s="190">
        <v>4.2</v>
      </c>
    </row>
    <row r="12178" spans="4:18">
      <c r="D12178" s="106">
        <v>38057</v>
      </c>
      <c r="E12178" s="190">
        <v>37.900069999999999</v>
      </c>
      <c r="F12178" s="190">
        <v>37.580069999999999</v>
      </c>
      <c r="J12178" s="106">
        <v>38057</v>
      </c>
      <c r="K12178" s="190">
        <v>28.29</v>
      </c>
      <c r="L12178" s="190">
        <v>28</v>
      </c>
      <c r="P12178" s="106">
        <v>38057</v>
      </c>
      <c r="Q12178" s="190">
        <v>4.16</v>
      </c>
      <c r="R12178" s="190">
        <v>4.1399999999999997</v>
      </c>
    </row>
    <row r="12179" spans="4:18">
      <c r="D12179" s="106">
        <v>38056</v>
      </c>
      <c r="E12179" s="190">
        <v>39.050069999999998</v>
      </c>
      <c r="F12179" s="190">
        <v>38.270069999999997</v>
      </c>
      <c r="J12179" s="106">
        <v>38056</v>
      </c>
      <c r="K12179" s="190">
        <v>28.85</v>
      </c>
      <c r="L12179" s="190">
        <v>28.29</v>
      </c>
      <c r="P12179" s="106">
        <v>38056</v>
      </c>
      <c r="Q12179" s="190">
        <v>4.32</v>
      </c>
      <c r="R12179" s="190">
        <v>4.17</v>
      </c>
    </row>
    <row r="12180" spans="4:18">
      <c r="D12180" s="106">
        <v>38055</v>
      </c>
      <c r="E12180" s="190">
        <v>39.300069999999998</v>
      </c>
      <c r="F12180" s="190">
        <v>39.200069999999997</v>
      </c>
      <c r="J12180" s="106">
        <v>38055</v>
      </c>
      <c r="K12180" s="190">
        <v>29.03</v>
      </c>
      <c r="L12180" s="190">
        <v>28.94</v>
      </c>
      <c r="P12180" s="106">
        <v>38055</v>
      </c>
      <c r="Q12180" s="190">
        <v>4.29</v>
      </c>
      <c r="R12180" s="190">
        <v>4.3600000000000003</v>
      </c>
    </row>
    <row r="12181" spans="4:18">
      <c r="D12181" s="106">
        <v>38054</v>
      </c>
      <c r="E12181" s="190">
        <v>39.120080000000002</v>
      </c>
      <c r="F12181" s="190">
        <v>39.300069999999998</v>
      </c>
      <c r="J12181" s="106">
        <v>38054</v>
      </c>
      <c r="K12181" s="190">
        <v>29.31</v>
      </c>
      <c r="L12181" s="190">
        <v>28.95</v>
      </c>
      <c r="P12181" s="106">
        <v>38054</v>
      </c>
      <c r="Q12181" s="190">
        <v>4.4400000000000004</v>
      </c>
      <c r="R12181" s="190">
        <v>4.3</v>
      </c>
    </row>
    <row r="12182" spans="4:18">
      <c r="D12182" s="106">
        <v>38051</v>
      </c>
      <c r="E12182" s="190">
        <v>39.050069999999998</v>
      </c>
      <c r="F12182" s="190">
        <v>38.980080000000001</v>
      </c>
      <c r="J12182" s="106">
        <v>38051</v>
      </c>
      <c r="K12182" s="190">
        <v>29.07</v>
      </c>
      <c r="L12182" s="190">
        <v>29.41</v>
      </c>
      <c r="P12182" s="106">
        <v>38051</v>
      </c>
      <c r="Q12182" s="190">
        <v>4.42</v>
      </c>
      <c r="R12182" s="190">
        <v>4.41</v>
      </c>
    </row>
    <row r="12183" spans="4:18">
      <c r="D12183" s="106">
        <v>38050</v>
      </c>
      <c r="E12183" s="190">
        <v>38.990070000000003</v>
      </c>
      <c r="F12183" s="190">
        <v>39.250079999999997</v>
      </c>
      <c r="J12183" s="106">
        <v>38050</v>
      </c>
      <c r="K12183" s="190">
        <v>29.22</v>
      </c>
      <c r="L12183" s="190">
        <v>29.07</v>
      </c>
      <c r="P12183" s="106">
        <v>38050</v>
      </c>
      <c r="Q12183" s="190">
        <v>4.51</v>
      </c>
      <c r="R12183" s="190">
        <v>4.5599999999999996</v>
      </c>
    </row>
    <row r="12184" spans="4:18">
      <c r="D12184" s="106">
        <v>38049</v>
      </c>
      <c r="E12184" s="190">
        <v>38.95008</v>
      </c>
      <c r="F12184" s="190">
        <v>39.000079999999997</v>
      </c>
      <c r="J12184" s="106">
        <v>38049</v>
      </c>
      <c r="K12184" s="190">
        <v>29.7</v>
      </c>
      <c r="L12184" s="190">
        <v>29.41</v>
      </c>
      <c r="P12184" s="106">
        <v>38049</v>
      </c>
      <c r="Q12184" s="190">
        <v>4.66</v>
      </c>
      <c r="R12184" s="190">
        <v>4.46</v>
      </c>
    </row>
    <row r="12185" spans="4:18">
      <c r="D12185" s="106">
        <v>38048</v>
      </c>
      <c r="E12185" s="190">
        <v>38.560079999999999</v>
      </c>
      <c r="F12185" s="190">
        <v>39.460079999999998</v>
      </c>
      <c r="J12185" s="106">
        <v>38048</v>
      </c>
      <c r="K12185" s="190">
        <v>29.05</v>
      </c>
      <c r="L12185" s="190">
        <v>29.75</v>
      </c>
      <c r="P12185" s="106">
        <v>38048</v>
      </c>
      <c r="Q12185" s="190">
        <v>4.47</v>
      </c>
      <c r="R12185" s="190">
        <v>4.57</v>
      </c>
    </row>
    <row r="12186" spans="4:18">
      <c r="D12186" s="106">
        <v>38047</v>
      </c>
      <c r="E12186" s="190">
        <v>38.300080000000001</v>
      </c>
      <c r="F12186" s="190">
        <v>38.70008</v>
      </c>
      <c r="J12186" s="106">
        <v>38047</v>
      </c>
      <c r="K12186" s="190">
        <v>28.5</v>
      </c>
      <c r="L12186" s="190">
        <v>29.21</v>
      </c>
      <c r="P12186" s="106">
        <v>38047</v>
      </c>
      <c r="Q12186" s="190">
        <v>4.34</v>
      </c>
      <c r="R12186" s="190">
        <v>4.4800000000000004</v>
      </c>
    </row>
    <row r="12187" spans="4:18">
      <c r="D12187" s="106">
        <v>38044</v>
      </c>
      <c r="E12187" s="190">
        <v>38.340069999999997</v>
      </c>
      <c r="F12187" s="190">
        <v>38.330069999999999</v>
      </c>
      <c r="J12187" s="106">
        <v>38044</v>
      </c>
      <c r="K12187" s="190">
        <v>28.75</v>
      </c>
      <c r="L12187" s="190">
        <v>28.57</v>
      </c>
      <c r="P12187" s="106">
        <v>38044</v>
      </c>
      <c r="Q12187" s="190">
        <v>4.37</v>
      </c>
      <c r="R12187" s="190">
        <v>4.3</v>
      </c>
    </row>
    <row r="12188" spans="4:18">
      <c r="D12188" s="106">
        <v>38043</v>
      </c>
      <c r="E12188" s="190">
        <v>37.960070000000002</v>
      </c>
      <c r="F12188" s="190">
        <v>38.340069999999997</v>
      </c>
      <c r="J12188" s="106">
        <v>38043</v>
      </c>
      <c r="K12188" s="190">
        <v>28.16</v>
      </c>
      <c r="L12188" s="190">
        <v>28.5</v>
      </c>
      <c r="P12188" s="106">
        <v>38043</v>
      </c>
      <c r="Q12188" s="190">
        <v>4.4800000000000004</v>
      </c>
      <c r="R12188" s="190">
        <v>4.33</v>
      </c>
    </row>
    <row r="12189" spans="4:18">
      <c r="D12189" s="106">
        <v>38042</v>
      </c>
      <c r="E12189" s="190">
        <v>38.11007</v>
      </c>
      <c r="F12189" s="190">
        <v>38.020069999999997</v>
      </c>
      <c r="J12189" s="106">
        <v>38042</v>
      </c>
      <c r="K12189" s="190">
        <v>28.9</v>
      </c>
      <c r="L12189" s="190">
        <v>28.34</v>
      </c>
      <c r="P12189" s="106">
        <v>38042</v>
      </c>
      <c r="Q12189" s="190">
        <v>4.38</v>
      </c>
      <c r="R12189" s="190">
        <v>4.45</v>
      </c>
    </row>
    <row r="12190" spans="4:18">
      <c r="D12190" s="106">
        <v>38041</v>
      </c>
      <c r="E12190" s="190">
        <v>37.110080000000004</v>
      </c>
      <c r="F12190" s="190">
        <v>38.090069999999997</v>
      </c>
      <c r="J12190" s="106">
        <v>38041</v>
      </c>
      <c r="K12190" s="190">
        <v>29.1</v>
      </c>
      <c r="L12190" s="190">
        <v>28.86</v>
      </c>
      <c r="P12190" s="106">
        <v>38041</v>
      </c>
      <c r="Q12190" s="190">
        <v>4.26</v>
      </c>
      <c r="R12190" s="190">
        <v>4.4000000000000004</v>
      </c>
    </row>
    <row r="12191" spans="4:18">
      <c r="D12191" s="106">
        <v>38040</v>
      </c>
      <c r="E12191" s="190">
        <v>37.250070000000001</v>
      </c>
      <c r="F12191" s="190">
        <v>37.010080000000002</v>
      </c>
      <c r="J12191" s="106">
        <v>38040</v>
      </c>
      <c r="K12191" s="190">
        <v>29.26</v>
      </c>
      <c r="L12191" s="190">
        <v>29.08</v>
      </c>
      <c r="P12191" s="106">
        <v>38040</v>
      </c>
      <c r="Q12191" s="190">
        <v>4.6900000000000004</v>
      </c>
      <c r="R12191" s="190">
        <v>4.42</v>
      </c>
    </row>
    <row r="12192" spans="4:18">
      <c r="D12192" s="106">
        <v>38037</v>
      </c>
      <c r="E12192" s="190">
        <v>37.63008</v>
      </c>
      <c r="F12192" s="190">
        <v>37.180070000000001</v>
      </c>
      <c r="J12192" s="106">
        <v>38037</v>
      </c>
      <c r="K12192" s="190">
        <v>29</v>
      </c>
      <c r="L12192" s="190">
        <v>29.35</v>
      </c>
      <c r="P12192" s="106">
        <v>38037</v>
      </c>
      <c r="Q12192" s="190">
        <v>4.5</v>
      </c>
      <c r="R12192" s="190">
        <v>4.58</v>
      </c>
    </row>
    <row r="12193" spans="1:18">
      <c r="D12193" s="106">
        <v>38036</v>
      </c>
      <c r="E12193" s="190">
        <v>38.11007</v>
      </c>
      <c r="F12193" s="190">
        <v>37.350070000000002</v>
      </c>
      <c r="J12193" s="106">
        <v>38036</v>
      </c>
      <c r="K12193" s="190">
        <v>28.56</v>
      </c>
      <c r="L12193" s="190">
        <v>29</v>
      </c>
      <c r="P12193" s="106">
        <v>38036</v>
      </c>
      <c r="Q12193" s="190">
        <v>4.8</v>
      </c>
      <c r="R12193" s="190">
        <v>4.57</v>
      </c>
    </row>
    <row r="12194" spans="1:18">
      <c r="D12194" s="106">
        <v>38035</v>
      </c>
      <c r="E12194" s="190">
        <v>38.800069999999998</v>
      </c>
      <c r="F12194" s="190">
        <v>38.11007</v>
      </c>
      <c r="J12194" s="106">
        <v>38035</v>
      </c>
      <c r="K12194" s="190">
        <v>28.5</v>
      </c>
      <c r="L12194" s="190">
        <v>28.81</v>
      </c>
      <c r="P12194" s="106">
        <v>38035</v>
      </c>
      <c r="Q12194" s="190">
        <v>4.87</v>
      </c>
      <c r="R12194" s="190">
        <v>4.8</v>
      </c>
    </row>
    <row r="12195" spans="1:18">
      <c r="D12195" s="106">
        <v>38034</v>
      </c>
      <c r="E12195" s="190">
        <v>38.500079999999997</v>
      </c>
      <c r="F12195" s="190">
        <v>39.200069999999997</v>
      </c>
      <c r="J12195" s="106">
        <v>38034</v>
      </c>
      <c r="K12195" s="190">
        <v>27.31</v>
      </c>
      <c r="L12195" s="190">
        <v>27.79</v>
      </c>
      <c r="P12195" s="106">
        <v>38034</v>
      </c>
      <c r="Q12195" s="190">
        <v>4.91</v>
      </c>
      <c r="R12195" s="190">
        <v>4.82</v>
      </c>
    </row>
    <row r="12196" spans="1:18" s="190" customFormat="1">
      <c r="D12196" s="106"/>
      <c r="J12196" s="106"/>
      <c r="P12196" s="106"/>
    </row>
    <row r="12197" spans="1:18" s="190" customFormat="1">
      <c r="D12197" s="106"/>
      <c r="J12197" s="106"/>
      <c r="P12197" s="106"/>
    </row>
    <row r="12198" spans="1:18" s="190" customFormat="1">
      <c r="D12198" s="106"/>
      <c r="J12198" s="106"/>
      <c r="P12198" s="106"/>
    </row>
    <row r="12199" spans="1:18">
      <c r="A12199" s="190"/>
      <c r="B12199" s="190"/>
      <c r="C12199" s="190"/>
      <c r="D12199" s="106">
        <v>38387</v>
      </c>
      <c r="E12199" s="190">
        <v>36.070070000000001</v>
      </c>
      <c r="F12199" s="190">
        <v>36.850070000000002</v>
      </c>
      <c r="G12199" s="190"/>
      <c r="H12199" s="190"/>
      <c r="I12199" s="190"/>
      <c r="J12199" s="106">
        <v>38387</v>
      </c>
      <c r="K12199" s="190">
        <v>33.15</v>
      </c>
      <c r="L12199" s="190">
        <v>33.729999999999997</v>
      </c>
      <c r="M12199" s="190"/>
      <c r="N12199" s="190"/>
      <c r="O12199" s="190"/>
      <c r="P12199" s="106">
        <v>38387</v>
      </c>
      <c r="Q12199" s="190">
        <v>2.93</v>
      </c>
      <c r="R12199" s="190">
        <v>3.11</v>
      </c>
    </row>
    <row r="12200" spans="1:18">
      <c r="A12200" s="190"/>
      <c r="B12200" s="190"/>
      <c r="C12200" s="190"/>
      <c r="D12200" s="106">
        <v>38386</v>
      </c>
      <c r="E12200" s="190">
        <v>35.980069999999998</v>
      </c>
      <c r="F12200" s="190">
        <v>35.900069999999999</v>
      </c>
      <c r="G12200" s="190"/>
      <c r="H12200" s="190"/>
      <c r="I12200" s="190"/>
      <c r="J12200" s="106">
        <v>38386</v>
      </c>
      <c r="K12200" s="190">
        <v>34</v>
      </c>
      <c r="L12200" s="190">
        <v>33.49</v>
      </c>
      <c r="M12200" s="190"/>
      <c r="N12200" s="190"/>
      <c r="O12200" s="190"/>
      <c r="P12200" s="106">
        <v>38386</v>
      </c>
      <c r="Q12200" s="190">
        <v>2.82</v>
      </c>
      <c r="R12200" s="190">
        <v>2.94</v>
      </c>
    </row>
    <row r="12201" spans="1:18">
      <c r="A12201" s="190"/>
      <c r="B12201" s="190"/>
      <c r="C12201" s="190"/>
      <c r="D12201" s="106">
        <v>38385</v>
      </c>
      <c r="E12201" s="190">
        <v>36.200069999999997</v>
      </c>
      <c r="F12201" s="190">
        <v>35.880070000000003</v>
      </c>
      <c r="G12201" s="190"/>
      <c r="H12201" s="190"/>
      <c r="I12201" s="190"/>
      <c r="J12201" s="106">
        <v>38385</v>
      </c>
      <c r="K12201" s="190">
        <v>33.1</v>
      </c>
      <c r="L12201" s="190">
        <v>34.049999999999997</v>
      </c>
      <c r="M12201" s="190"/>
      <c r="N12201" s="190"/>
      <c r="O12201" s="190"/>
      <c r="P12201" s="106">
        <v>38385</v>
      </c>
      <c r="Q12201" s="190">
        <v>2.82</v>
      </c>
      <c r="R12201" s="190">
        <v>2.84</v>
      </c>
    </row>
    <row r="12202" spans="1:18">
      <c r="A12202" s="190"/>
      <c r="B12202" s="190"/>
      <c r="C12202" s="190"/>
      <c r="D12202" s="106">
        <v>38384</v>
      </c>
      <c r="E12202" s="190">
        <v>35.870069999999998</v>
      </c>
      <c r="F12202" s="190">
        <v>35.880070000000003</v>
      </c>
      <c r="G12202" s="190"/>
      <c r="H12202" s="190"/>
      <c r="I12202" s="190"/>
      <c r="J12202" s="106">
        <v>38384</v>
      </c>
      <c r="K12202" s="190">
        <v>32.6</v>
      </c>
      <c r="L12202" s="190">
        <v>33</v>
      </c>
      <c r="M12202" s="190"/>
      <c r="N12202" s="190"/>
      <c r="O12202" s="190"/>
      <c r="P12202" s="106">
        <v>38384</v>
      </c>
      <c r="Q12202" s="190">
        <v>2.74</v>
      </c>
      <c r="R12202" s="190">
        <v>2.81</v>
      </c>
    </row>
    <row r="12203" spans="1:18">
      <c r="A12203" s="190">
        <v>46</v>
      </c>
      <c r="B12203" s="106">
        <f>D12203</f>
        <v>38383</v>
      </c>
      <c r="C12203" s="190" t="str">
        <f>'Competitors list'!D122</f>
        <v>Verizon Communications Inc</v>
      </c>
      <c r="D12203" s="106">
        <v>38383</v>
      </c>
      <c r="E12203" s="190">
        <v>35.800069999999998</v>
      </c>
      <c r="F12203" s="190">
        <v>35.59008</v>
      </c>
      <c r="G12203" s="190">
        <v>46</v>
      </c>
      <c r="H12203" s="106">
        <f>J12203</f>
        <v>38383</v>
      </c>
      <c r="I12203" s="190" t="str">
        <f>'Competitors list'!D123</f>
        <v>CenturyLink Inc</v>
      </c>
      <c r="J12203" s="106">
        <v>38383</v>
      </c>
      <c r="K12203" s="190">
        <v>32.619999999999997</v>
      </c>
      <c r="L12203" s="190">
        <v>32.6</v>
      </c>
      <c r="M12203" s="190">
        <v>46</v>
      </c>
      <c r="N12203" s="106">
        <f>P12203</f>
        <v>38383</v>
      </c>
      <c r="O12203" s="190" t="str">
        <f>'Competitors list'!D124</f>
        <v>Level 3 Communications Inc</v>
      </c>
      <c r="P12203" s="106">
        <v>38383</v>
      </c>
      <c r="Q12203" s="190">
        <v>2.76</v>
      </c>
      <c r="R12203" s="190">
        <v>2.74</v>
      </c>
    </row>
    <row r="12204" spans="1:18">
      <c r="A12204" s="190"/>
      <c r="B12204" s="190"/>
      <c r="C12204" s="190"/>
      <c r="D12204" s="106">
        <v>38380</v>
      </c>
      <c r="E12204" s="190">
        <v>35.97007</v>
      </c>
      <c r="F12204" s="190">
        <v>35.680079999999997</v>
      </c>
      <c r="G12204" s="190"/>
      <c r="H12204" s="190"/>
      <c r="I12204" s="190"/>
      <c r="J12204" s="106">
        <v>38380</v>
      </c>
      <c r="K12204" s="190">
        <v>32.86</v>
      </c>
      <c r="L12204" s="190">
        <v>32.520000000000003</v>
      </c>
      <c r="M12204" s="190"/>
      <c r="N12204" s="190"/>
      <c r="O12204" s="190"/>
      <c r="P12204" s="106">
        <v>38380</v>
      </c>
      <c r="Q12204" s="190">
        <v>2.74</v>
      </c>
      <c r="R12204" s="190">
        <v>2.71</v>
      </c>
    </row>
    <row r="12205" spans="1:18">
      <c r="A12205" s="190"/>
      <c r="B12205" s="190"/>
      <c r="C12205" s="190"/>
      <c r="D12205" s="106">
        <v>38379</v>
      </c>
      <c r="E12205" s="190">
        <v>36.250070000000001</v>
      </c>
      <c r="F12205" s="190">
        <v>35.870069999999998</v>
      </c>
      <c r="G12205" s="190"/>
      <c r="H12205" s="190"/>
      <c r="I12205" s="190"/>
      <c r="J12205" s="106">
        <v>38379</v>
      </c>
      <c r="K12205" s="190">
        <v>33.08</v>
      </c>
      <c r="L12205" s="190">
        <v>32.79</v>
      </c>
      <c r="M12205" s="190"/>
      <c r="N12205" s="190"/>
      <c r="O12205" s="190"/>
      <c r="P12205" s="106">
        <v>38379</v>
      </c>
      <c r="Q12205" s="190">
        <v>2.74</v>
      </c>
      <c r="R12205" s="190">
        <v>2.72</v>
      </c>
    </row>
    <row r="12206" spans="1:18">
      <c r="A12206" s="190"/>
      <c r="B12206" s="190"/>
      <c r="C12206" s="190"/>
      <c r="D12206" s="106">
        <v>38378</v>
      </c>
      <c r="E12206" s="190">
        <v>36.000070000000001</v>
      </c>
      <c r="F12206" s="190">
        <v>36.520069999999997</v>
      </c>
      <c r="G12206" s="190"/>
      <c r="H12206" s="190"/>
      <c r="I12206" s="190"/>
      <c r="J12206" s="106">
        <v>38378</v>
      </c>
      <c r="K12206" s="190">
        <v>32.97</v>
      </c>
      <c r="L12206" s="190">
        <v>33</v>
      </c>
      <c r="M12206" s="190"/>
      <c r="N12206" s="190"/>
      <c r="O12206" s="190"/>
      <c r="P12206" s="106">
        <v>38378</v>
      </c>
      <c r="Q12206" s="190">
        <v>2.83</v>
      </c>
      <c r="R12206" s="190">
        <v>2.74</v>
      </c>
    </row>
    <row r="12207" spans="1:18">
      <c r="A12207" s="190"/>
      <c r="B12207" s="190"/>
      <c r="C12207" s="190"/>
      <c r="D12207" s="106">
        <v>38377</v>
      </c>
      <c r="E12207" s="190">
        <v>36.850070000000002</v>
      </c>
      <c r="F12207" s="190">
        <v>36.000070000000001</v>
      </c>
      <c r="G12207" s="190"/>
      <c r="H12207" s="190"/>
      <c r="I12207" s="190"/>
      <c r="J12207" s="106">
        <v>38377</v>
      </c>
      <c r="K12207" s="190">
        <v>32.97</v>
      </c>
      <c r="L12207" s="190">
        <v>32.94</v>
      </c>
      <c r="M12207" s="190"/>
      <c r="N12207" s="190"/>
      <c r="O12207" s="190"/>
      <c r="P12207" s="106">
        <v>38377</v>
      </c>
      <c r="Q12207" s="190">
        <v>2.64</v>
      </c>
      <c r="R12207" s="190">
        <v>2.78</v>
      </c>
    </row>
    <row r="12208" spans="1:18">
      <c r="A12208" s="190"/>
      <c r="B12208" s="190"/>
      <c r="C12208" s="190"/>
      <c r="D12208" s="106">
        <v>38376</v>
      </c>
      <c r="E12208" s="190">
        <v>36.500070000000001</v>
      </c>
      <c r="F12208" s="190">
        <v>36.850070000000002</v>
      </c>
      <c r="G12208" s="190"/>
      <c r="H12208" s="190"/>
      <c r="I12208" s="190"/>
      <c r="J12208" s="106">
        <v>38376</v>
      </c>
      <c r="K12208" s="190">
        <v>32.869999999999997</v>
      </c>
      <c r="L12208" s="190">
        <v>32.869999999999997</v>
      </c>
      <c r="M12208" s="190"/>
      <c r="N12208" s="190"/>
      <c r="O12208" s="190"/>
      <c r="P12208" s="106">
        <v>38376</v>
      </c>
      <c r="Q12208" s="190">
        <v>2.66</v>
      </c>
      <c r="R12208" s="190">
        <v>2.65</v>
      </c>
    </row>
    <row r="12209" spans="1:18">
      <c r="A12209" s="190"/>
      <c r="B12209" s="190"/>
      <c r="C12209" s="190"/>
      <c r="D12209" s="106">
        <v>38373</v>
      </c>
      <c r="E12209" s="190">
        <v>36.800080000000001</v>
      </c>
      <c r="F12209" s="190">
        <v>36.500070000000001</v>
      </c>
      <c r="G12209" s="190"/>
      <c r="H12209" s="190"/>
      <c r="I12209" s="190"/>
      <c r="J12209" s="106">
        <v>38373</v>
      </c>
      <c r="K12209" s="190">
        <v>33.22</v>
      </c>
      <c r="L12209" s="190">
        <v>32.79</v>
      </c>
      <c r="M12209" s="190"/>
      <c r="N12209" s="190"/>
      <c r="O12209" s="190"/>
      <c r="P12209" s="106">
        <v>38373</v>
      </c>
      <c r="Q12209" s="190">
        <v>2.71</v>
      </c>
      <c r="R12209" s="190">
        <v>2.67</v>
      </c>
    </row>
    <row r="12210" spans="1:18">
      <c r="A12210" s="190"/>
      <c r="B12210" s="190"/>
      <c r="C12210" s="190"/>
      <c r="D12210" s="106">
        <v>38372</v>
      </c>
      <c r="E12210" s="190">
        <v>36.170070000000003</v>
      </c>
      <c r="F12210" s="190">
        <v>36.270069999999997</v>
      </c>
      <c r="G12210" s="190"/>
      <c r="H12210" s="190"/>
      <c r="I12210" s="190"/>
      <c r="J12210" s="106">
        <v>38372</v>
      </c>
      <c r="K12210" s="190">
        <v>33.630000000000003</v>
      </c>
      <c r="L12210" s="190">
        <v>33.21</v>
      </c>
      <c r="M12210" s="190"/>
      <c r="N12210" s="190"/>
      <c r="O12210" s="190"/>
      <c r="P12210" s="106">
        <v>38372</v>
      </c>
      <c r="Q12210" s="190">
        <v>2.81</v>
      </c>
      <c r="R12210" s="190">
        <v>2.68</v>
      </c>
    </row>
    <row r="12211" spans="1:18">
      <c r="A12211" s="190"/>
      <c r="B12211" s="190"/>
      <c r="C12211" s="190"/>
      <c r="D12211" s="106">
        <v>38371</v>
      </c>
      <c r="E12211" s="190">
        <v>37.260080000000002</v>
      </c>
      <c r="F12211" s="190">
        <v>36.650069999999999</v>
      </c>
      <c r="G12211" s="190"/>
      <c r="H12211" s="190"/>
      <c r="I12211" s="190"/>
      <c r="J12211" s="106">
        <v>38371</v>
      </c>
      <c r="K12211" s="190">
        <v>33.68</v>
      </c>
      <c r="L12211" s="190">
        <v>33.630000000000003</v>
      </c>
      <c r="M12211" s="190"/>
      <c r="N12211" s="190"/>
      <c r="O12211" s="190"/>
      <c r="P12211" s="106">
        <v>38371</v>
      </c>
      <c r="Q12211" s="190">
        <v>2.98</v>
      </c>
      <c r="R12211" s="190">
        <v>2.8</v>
      </c>
    </row>
    <row r="12212" spans="1:18">
      <c r="A12212" s="190"/>
      <c r="B12212" s="190"/>
      <c r="C12212" s="190"/>
      <c r="D12212" s="106">
        <v>38370</v>
      </c>
      <c r="E12212" s="190">
        <v>36.840069999999997</v>
      </c>
      <c r="F12212" s="190">
        <v>37.680070000000001</v>
      </c>
      <c r="G12212" s="190"/>
      <c r="H12212" s="190"/>
      <c r="I12212" s="190"/>
      <c r="J12212" s="106">
        <v>38370</v>
      </c>
      <c r="K12212" s="190">
        <v>33.44</v>
      </c>
      <c r="L12212" s="190">
        <v>33.68</v>
      </c>
      <c r="M12212" s="190"/>
      <c r="N12212" s="190"/>
      <c r="O12212" s="190"/>
      <c r="P12212" s="106">
        <v>38370</v>
      </c>
      <c r="Q12212" s="190">
        <v>2.83</v>
      </c>
      <c r="R12212" s="190">
        <v>2.96</v>
      </c>
    </row>
    <row r="12213" spans="1:18">
      <c r="A12213" s="190"/>
      <c r="B12213" s="190"/>
      <c r="C12213" s="190"/>
      <c r="D12213" s="106">
        <v>38366</v>
      </c>
      <c r="E12213" s="190">
        <v>36.920070000000003</v>
      </c>
      <c r="F12213" s="190">
        <v>36.840069999999997</v>
      </c>
      <c r="G12213" s="190"/>
      <c r="H12213" s="190"/>
      <c r="I12213" s="190"/>
      <c r="J12213" s="106">
        <v>38366</v>
      </c>
      <c r="K12213" s="190">
        <v>33.450000000000003</v>
      </c>
      <c r="L12213" s="190">
        <v>33.409999999999997</v>
      </c>
      <c r="M12213" s="190"/>
      <c r="N12213" s="190"/>
      <c r="O12213" s="190"/>
      <c r="P12213" s="106">
        <v>38366</v>
      </c>
      <c r="Q12213" s="190">
        <v>2.82</v>
      </c>
      <c r="R12213" s="190">
        <v>2.77</v>
      </c>
    </row>
    <row r="12214" spans="1:18">
      <c r="A12214" s="190"/>
      <c r="B12214" s="190"/>
      <c r="C12214" s="190"/>
      <c r="D12214" s="106">
        <v>38365</v>
      </c>
      <c r="E12214" s="190">
        <v>37.500070000000001</v>
      </c>
      <c r="F12214" s="190">
        <v>37.100070000000002</v>
      </c>
      <c r="G12214" s="190"/>
      <c r="H12214" s="190"/>
      <c r="I12214" s="190"/>
      <c r="J12214" s="106">
        <v>38365</v>
      </c>
      <c r="K12214" s="190">
        <v>33.56</v>
      </c>
      <c r="L12214" s="190">
        <v>33.340000000000003</v>
      </c>
      <c r="M12214" s="190"/>
      <c r="N12214" s="190"/>
      <c r="O12214" s="190"/>
      <c r="P12214" s="106">
        <v>38365</v>
      </c>
      <c r="Q12214" s="190">
        <v>2.97</v>
      </c>
      <c r="R12214" s="190">
        <v>2.81</v>
      </c>
    </row>
    <row r="12215" spans="1:18">
      <c r="A12215" s="190"/>
      <c r="B12215" s="190"/>
      <c r="C12215" s="190"/>
      <c r="D12215" s="106">
        <v>38364</v>
      </c>
      <c r="E12215" s="190">
        <v>38.000070000000001</v>
      </c>
      <c r="F12215" s="190">
        <v>38.230080000000001</v>
      </c>
      <c r="G12215" s="190"/>
      <c r="H12215" s="190"/>
      <c r="I12215" s="190"/>
      <c r="J12215" s="106">
        <v>38364</v>
      </c>
      <c r="K12215" s="190">
        <v>33.65</v>
      </c>
      <c r="L12215" s="190">
        <v>33.44</v>
      </c>
      <c r="M12215" s="190"/>
      <c r="N12215" s="190"/>
      <c r="O12215" s="190"/>
      <c r="P12215" s="106">
        <v>38364</v>
      </c>
      <c r="Q12215" s="190">
        <v>2.9</v>
      </c>
      <c r="R12215" s="190">
        <v>2.93</v>
      </c>
    </row>
    <row r="12216" spans="1:18">
      <c r="A12216" s="190"/>
      <c r="B12216" s="190"/>
      <c r="C12216" s="190"/>
      <c r="D12216" s="106">
        <v>38363</v>
      </c>
      <c r="E12216" s="190">
        <v>39.04007</v>
      </c>
      <c r="F12216" s="190">
        <v>38.600079999999998</v>
      </c>
      <c r="G12216" s="190"/>
      <c r="H12216" s="190"/>
      <c r="I12216" s="190"/>
      <c r="J12216" s="106">
        <v>38363</v>
      </c>
      <c r="K12216" s="190">
        <v>33.76</v>
      </c>
      <c r="L12216" s="190">
        <v>33.65</v>
      </c>
      <c r="M12216" s="190"/>
      <c r="N12216" s="190"/>
      <c r="O12216" s="190"/>
      <c r="P12216" s="106">
        <v>38363</v>
      </c>
      <c r="Q12216" s="190">
        <v>2.91</v>
      </c>
      <c r="R12216" s="190">
        <v>2.9</v>
      </c>
    </row>
    <row r="12217" spans="1:18">
      <c r="A12217" s="190"/>
      <c r="B12217" s="190"/>
      <c r="C12217" s="190"/>
      <c r="D12217" s="106">
        <v>38362</v>
      </c>
      <c r="E12217" s="190">
        <v>39.450069999999997</v>
      </c>
      <c r="F12217" s="190">
        <v>39.030079999999998</v>
      </c>
      <c r="G12217" s="190"/>
      <c r="H12217" s="190"/>
      <c r="I12217" s="190"/>
      <c r="J12217" s="106">
        <v>38362</v>
      </c>
      <c r="K12217" s="190">
        <v>34.21</v>
      </c>
      <c r="L12217" s="190">
        <v>33.85</v>
      </c>
      <c r="M12217" s="190"/>
      <c r="N12217" s="190"/>
      <c r="O12217" s="190"/>
      <c r="P12217" s="106">
        <v>38362</v>
      </c>
      <c r="Q12217" s="190">
        <v>3</v>
      </c>
      <c r="R12217" s="190">
        <v>2.97</v>
      </c>
    </row>
    <row r="12218" spans="1:18">
      <c r="A12218" s="190"/>
      <c r="B12218" s="190"/>
      <c r="C12218" s="190"/>
      <c r="D12218" s="106">
        <v>38359</v>
      </c>
      <c r="E12218" s="190">
        <v>39.800080000000001</v>
      </c>
      <c r="F12218" s="190">
        <v>39.410080000000001</v>
      </c>
      <c r="G12218" s="190"/>
      <c r="H12218" s="190"/>
      <c r="I12218" s="190"/>
      <c r="J12218" s="106">
        <v>38359</v>
      </c>
      <c r="K12218" s="190">
        <v>34.11</v>
      </c>
      <c r="L12218" s="190">
        <v>34.340000000000003</v>
      </c>
      <c r="M12218" s="190"/>
      <c r="N12218" s="190"/>
      <c r="O12218" s="190"/>
      <c r="P12218" s="106">
        <v>38359</v>
      </c>
      <c r="Q12218" s="190">
        <v>3.1</v>
      </c>
      <c r="R12218" s="190">
        <v>3</v>
      </c>
    </row>
    <row r="12219" spans="1:18">
      <c r="A12219" s="190"/>
      <c r="B12219" s="190"/>
      <c r="C12219" s="190"/>
      <c r="D12219" s="106">
        <v>38358</v>
      </c>
      <c r="E12219" s="190">
        <v>39.600070000000002</v>
      </c>
      <c r="F12219" s="190">
        <v>39.550080000000001</v>
      </c>
      <c r="G12219" s="190"/>
      <c r="H12219" s="190"/>
      <c r="I12219" s="190"/>
      <c r="J12219" s="106">
        <v>38358</v>
      </c>
      <c r="K12219" s="190">
        <v>33.700000000000003</v>
      </c>
      <c r="L12219" s="190">
        <v>34.1</v>
      </c>
      <c r="M12219" s="190"/>
      <c r="N12219" s="190"/>
      <c r="O12219" s="190"/>
      <c r="P12219" s="106">
        <v>38358</v>
      </c>
      <c r="Q12219" s="190">
        <v>3.16</v>
      </c>
      <c r="R12219" s="190">
        <v>3.08</v>
      </c>
    </row>
    <row r="12220" spans="1:18">
      <c r="A12220" s="190"/>
      <c r="B12220" s="190"/>
      <c r="C12220" s="190"/>
      <c r="D12220" s="106">
        <v>38357</v>
      </c>
      <c r="E12220" s="190">
        <v>40.120080000000002</v>
      </c>
      <c r="F12220" s="190">
        <v>40.02008</v>
      </c>
      <c r="G12220" s="190"/>
      <c r="H12220" s="190"/>
      <c r="I12220" s="190"/>
      <c r="J12220" s="106">
        <v>38357</v>
      </c>
      <c r="K12220" s="190">
        <v>34.299999999999997</v>
      </c>
      <c r="L12220" s="190">
        <v>33.65</v>
      </c>
      <c r="M12220" s="190"/>
      <c r="N12220" s="190"/>
      <c r="O12220" s="190"/>
      <c r="P12220" s="106">
        <v>38357</v>
      </c>
      <c r="Q12220" s="190">
        <v>3.19</v>
      </c>
      <c r="R12220" s="190">
        <v>3.17</v>
      </c>
    </row>
    <row r="12221" spans="1:18">
      <c r="A12221" s="190"/>
      <c r="B12221" s="190"/>
      <c r="C12221" s="190"/>
      <c r="D12221" s="106">
        <v>38356</v>
      </c>
      <c r="E12221" s="190">
        <v>40.680079999999997</v>
      </c>
      <c r="F12221" s="190">
        <v>40.080089999999998</v>
      </c>
      <c r="G12221" s="190"/>
      <c r="H12221" s="190"/>
      <c r="I12221" s="190"/>
      <c r="J12221" s="106">
        <v>38356</v>
      </c>
      <c r="K12221" s="190">
        <v>34.82</v>
      </c>
      <c r="L12221" s="190">
        <v>34.29</v>
      </c>
      <c r="M12221" s="190"/>
      <c r="N12221" s="190"/>
      <c r="O12221" s="190"/>
      <c r="P12221" s="106">
        <v>38356</v>
      </c>
      <c r="Q12221" s="190">
        <v>3.32</v>
      </c>
      <c r="R12221" s="190">
        <v>3.22</v>
      </c>
    </row>
    <row r="12222" spans="1:18">
      <c r="A12222" s="190"/>
      <c r="B12222" s="190"/>
      <c r="C12222" s="190"/>
      <c r="D12222" s="106">
        <v>38355</v>
      </c>
      <c r="E12222" s="190">
        <v>40.800080000000001</v>
      </c>
      <c r="F12222" s="190">
        <v>40.490090000000002</v>
      </c>
      <c r="G12222" s="190"/>
      <c r="H12222" s="190"/>
      <c r="I12222" s="190"/>
      <c r="J12222" s="106">
        <v>38355</v>
      </c>
      <c r="K12222" s="190">
        <v>35.409999999999997</v>
      </c>
      <c r="L12222" s="190">
        <v>34.799999999999997</v>
      </c>
      <c r="M12222" s="190"/>
      <c r="N12222" s="190"/>
      <c r="O12222" s="190"/>
      <c r="P12222" s="106">
        <v>38355</v>
      </c>
      <c r="Q12222" s="190">
        <v>3.38</v>
      </c>
      <c r="R12222" s="190">
        <v>3.34</v>
      </c>
    </row>
    <row r="12223" spans="1:18">
      <c r="A12223" s="190"/>
      <c r="B12223" s="190"/>
      <c r="C12223" s="190"/>
      <c r="D12223" s="106">
        <v>38352</v>
      </c>
      <c r="E12223" s="190">
        <v>40.780079999999998</v>
      </c>
      <c r="F12223" s="190">
        <v>40.510069999999999</v>
      </c>
      <c r="G12223" s="190"/>
      <c r="H12223" s="190"/>
      <c r="I12223" s="190"/>
      <c r="J12223" s="106">
        <v>38352</v>
      </c>
      <c r="K12223" s="190">
        <v>34.85</v>
      </c>
      <c r="L12223" s="190">
        <v>35.47</v>
      </c>
      <c r="M12223" s="190"/>
      <c r="N12223" s="190"/>
      <c r="O12223" s="190"/>
      <c r="P12223" s="106">
        <v>38352</v>
      </c>
      <c r="Q12223" s="190">
        <v>3.36</v>
      </c>
      <c r="R12223" s="190">
        <v>3.39</v>
      </c>
    </row>
    <row r="12224" spans="1:18">
      <c r="A12224" s="190"/>
      <c r="B12224" s="190"/>
      <c r="C12224" s="190"/>
      <c r="D12224" s="106">
        <v>38351</v>
      </c>
      <c r="E12224" s="190">
        <v>40.940080000000002</v>
      </c>
      <c r="F12224" s="190">
        <v>40.780079999999998</v>
      </c>
      <c r="G12224" s="190"/>
      <c r="H12224" s="190"/>
      <c r="I12224" s="190"/>
      <c r="J12224" s="106">
        <v>38351</v>
      </c>
      <c r="K12224" s="190">
        <v>34.61</v>
      </c>
      <c r="L12224" s="190">
        <v>34.85</v>
      </c>
      <c r="M12224" s="190"/>
      <c r="N12224" s="190"/>
      <c r="O12224" s="190"/>
      <c r="P12224" s="106">
        <v>38351</v>
      </c>
      <c r="Q12224" s="190">
        <v>3.45</v>
      </c>
      <c r="R12224" s="190">
        <v>3.41</v>
      </c>
    </row>
    <row r="12225" spans="1:18">
      <c r="A12225" s="190"/>
      <c r="B12225" s="190"/>
      <c r="C12225" s="190"/>
      <c r="D12225" s="106">
        <v>38350</v>
      </c>
      <c r="E12225" s="190">
        <v>40.750079999999997</v>
      </c>
      <c r="F12225" s="190">
        <v>40.84008</v>
      </c>
      <c r="G12225" s="190"/>
      <c r="H12225" s="190"/>
      <c r="I12225" s="190"/>
      <c r="J12225" s="106">
        <v>38350</v>
      </c>
      <c r="K12225" s="190">
        <v>34.42</v>
      </c>
      <c r="L12225" s="190">
        <v>34.65</v>
      </c>
      <c r="M12225" s="190"/>
      <c r="N12225" s="190"/>
      <c r="O12225" s="190"/>
      <c r="P12225" s="106">
        <v>38350</v>
      </c>
      <c r="Q12225" s="190">
        <v>3.44</v>
      </c>
      <c r="R12225" s="190">
        <v>3.45</v>
      </c>
    </row>
    <row r="12226" spans="1:18">
      <c r="A12226" s="190"/>
      <c r="B12226" s="190"/>
      <c r="C12226" s="190"/>
      <c r="D12226" s="106">
        <v>38349</v>
      </c>
      <c r="E12226" s="190">
        <v>40.750079999999997</v>
      </c>
      <c r="F12226" s="190">
        <v>40.930079999999997</v>
      </c>
      <c r="G12226" s="190"/>
      <c r="H12226" s="190"/>
      <c r="I12226" s="190"/>
      <c r="J12226" s="106">
        <v>38349</v>
      </c>
      <c r="K12226" s="190">
        <v>34.020000000000003</v>
      </c>
      <c r="L12226" s="190">
        <v>34.42</v>
      </c>
      <c r="M12226" s="190"/>
      <c r="N12226" s="190"/>
      <c r="O12226" s="190"/>
      <c r="P12226" s="106">
        <v>38349</v>
      </c>
      <c r="Q12226" s="190">
        <v>3.55</v>
      </c>
      <c r="R12226" s="190">
        <v>3.47</v>
      </c>
    </row>
    <row r="12227" spans="1:18">
      <c r="A12227" s="190"/>
      <c r="B12227" s="190"/>
      <c r="C12227" s="190"/>
      <c r="D12227" s="106">
        <v>38348</v>
      </c>
      <c r="E12227" s="190">
        <v>40.800080000000001</v>
      </c>
      <c r="F12227" s="190">
        <v>40.610080000000004</v>
      </c>
      <c r="G12227" s="190"/>
      <c r="H12227" s="190"/>
      <c r="I12227" s="190"/>
      <c r="J12227" s="106">
        <v>38348</v>
      </c>
      <c r="K12227" s="190">
        <v>34.229999999999997</v>
      </c>
      <c r="L12227" s="190">
        <v>34.020000000000003</v>
      </c>
      <c r="M12227" s="190"/>
      <c r="N12227" s="190"/>
      <c r="O12227" s="190"/>
      <c r="P12227" s="106">
        <v>38348</v>
      </c>
      <c r="Q12227" s="190">
        <v>3.42</v>
      </c>
      <c r="R12227" s="190">
        <v>3.45</v>
      </c>
    </row>
    <row r="12228" spans="1:18">
      <c r="A12228" s="190"/>
      <c r="B12228" s="190"/>
      <c r="C12228" s="190"/>
      <c r="D12228" s="106">
        <v>38344</v>
      </c>
      <c r="E12228" s="190">
        <v>40.810079999999999</v>
      </c>
      <c r="F12228" s="190">
        <v>40.750079999999997</v>
      </c>
      <c r="G12228" s="190"/>
      <c r="H12228" s="190"/>
      <c r="I12228" s="190"/>
      <c r="J12228" s="106">
        <v>38344</v>
      </c>
      <c r="K12228" s="190">
        <v>33.9</v>
      </c>
      <c r="L12228" s="190">
        <v>34.26</v>
      </c>
      <c r="M12228" s="190"/>
      <c r="N12228" s="190"/>
      <c r="O12228" s="190"/>
      <c r="P12228" s="106">
        <v>38344</v>
      </c>
      <c r="Q12228" s="190">
        <v>3.35</v>
      </c>
      <c r="R12228" s="190">
        <v>3.4</v>
      </c>
    </row>
    <row r="12229" spans="1:18">
      <c r="A12229" s="190"/>
      <c r="B12229" s="190"/>
      <c r="C12229" s="190"/>
      <c r="D12229" s="106">
        <v>38343</v>
      </c>
      <c r="E12229" s="190">
        <v>41.380090000000003</v>
      </c>
      <c r="F12229" s="190">
        <v>40.910080000000001</v>
      </c>
      <c r="G12229" s="190"/>
      <c r="H12229" s="190"/>
      <c r="I12229" s="190"/>
      <c r="J12229" s="106">
        <v>38343</v>
      </c>
      <c r="K12229" s="190">
        <v>34.06</v>
      </c>
      <c r="L12229" s="190">
        <v>33.96</v>
      </c>
      <c r="M12229" s="190"/>
      <c r="N12229" s="190"/>
      <c r="O12229" s="190"/>
      <c r="P12229" s="106">
        <v>38343</v>
      </c>
      <c r="Q12229" s="190">
        <v>3.32</v>
      </c>
      <c r="R12229" s="190">
        <v>3.4</v>
      </c>
    </row>
    <row r="12230" spans="1:18">
      <c r="A12230" s="190"/>
      <c r="B12230" s="190"/>
      <c r="C12230" s="190"/>
      <c r="D12230" s="106">
        <v>38342</v>
      </c>
      <c r="E12230" s="190">
        <v>41.050080000000001</v>
      </c>
      <c r="F12230" s="190">
        <v>41.160080000000001</v>
      </c>
      <c r="G12230" s="190"/>
      <c r="H12230" s="190"/>
      <c r="I12230" s="190"/>
      <c r="J12230" s="106">
        <v>38342</v>
      </c>
      <c r="K12230" s="190">
        <v>34.44</v>
      </c>
      <c r="L12230" s="190">
        <v>34.22</v>
      </c>
      <c r="M12230" s="190"/>
      <c r="N12230" s="190"/>
      <c r="O12230" s="190"/>
      <c r="P12230" s="106">
        <v>38342</v>
      </c>
      <c r="Q12230" s="190">
        <v>3.36</v>
      </c>
      <c r="R12230" s="190">
        <v>3.34</v>
      </c>
    </row>
    <row r="12231" spans="1:18">
      <c r="A12231" s="190"/>
      <c r="B12231" s="190"/>
      <c r="C12231" s="190"/>
      <c r="D12231" s="106">
        <v>38341</v>
      </c>
      <c r="E12231" s="190">
        <v>40.210079999999998</v>
      </c>
      <c r="F12231" s="190">
        <v>40.740079999999999</v>
      </c>
      <c r="G12231" s="190"/>
      <c r="H12231" s="190"/>
      <c r="I12231" s="190"/>
      <c r="J12231" s="106">
        <v>38341</v>
      </c>
      <c r="K12231" s="190">
        <v>34.6</v>
      </c>
      <c r="L12231" s="190">
        <v>34.5</v>
      </c>
      <c r="M12231" s="190"/>
      <c r="N12231" s="190"/>
      <c r="O12231" s="190"/>
      <c r="P12231" s="106">
        <v>38341</v>
      </c>
      <c r="Q12231" s="190">
        <v>3.33</v>
      </c>
      <c r="R12231" s="190">
        <v>3.32</v>
      </c>
    </row>
    <row r="12232" spans="1:18">
      <c r="A12232" s="190"/>
      <c r="B12232" s="190"/>
      <c r="C12232" s="190"/>
      <c r="D12232" s="106">
        <v>38338</v>
      </c>
      <c r="E12232" s="190">
        <v>40.210079999999998</v>
      </c>
      <c r="F12232" s="190">
        <v>40.900080000000003</v>
      </c>
      <c r="G12232" s="190"/>
      <c r="H12232" s="190"/>
      <c r="I12232" s="190"/>
      <c r="J12232" s="106">
        <v>38338</v>
      </c>
      <c r="K12232" s="190">
        <v>34.200000000000003</v>
      </c>
      <c r="L12232" s="190">
        <v>34.44</v>
      </c>
      <c r="M12232" s="190"/>
      <c r="N12232" s="190"/>
      <c r="O12232" s="190"/>
      <c r="P12232" s="106">
        <v>38338</v>
      </c>
      <c r="Q12232" s="190">
        <v>3.48</v>
      </c>
      <c r="R12232" s="190">
        <v>3.36</v>
      </c>
    </row>
    <row r="12233" spans="1:18">
      <c r="A12233" s="190"/>
      <c r="B12233" s="190"/>
      <c r="C12233" s="190"/>
      <c r="D12233" s="106">
        <v>38337</v>
      </c>
      <c r="E12233" s="190">
        <v>40.750079999999997</v>
      </c>
      <c r="F12233" s="190">
        <v>40.400080000000003</v>
      </c>
      <c r="G12233" s="190"/>
      <c r="H12233" s="190"/>
      <c r="I12233" s="190"/>
      <c r="J12233" s="106">
        <v>38337</v>
      </c>
      <c r="K12233" s="190">
        <v>34.22</v>
      </c>
      <c r="L12233" s="190">
        <v>34.28</v>
      </c>
      <c r="M12233" s="190"/>
      <c r="N12233" s="190"/>
      <c r="O12233" s="190"/>
      <c r="P12233" s="106">
        <v>38337</v>
      </c>
      <c r="Q12233" s="190">
        <v>3.49</v>
      </c>
      <c r="R12233" s="190">
        <v>3.42</v>
      </c>
    </row>
    <row r="12234" spans="1:18">
      <c r="A12234" s="190"/>
      <c r="B12234" s="190"/>
      <c r="C12234" s="190"/>
      <c r="D12234" s="106">
        <v>38336</v>
      </c>
      <c r="E12234" s="190">
        <v>41.170079999999999</v>
      </c>
      <c r="F12234" s="190">
        <v>40.70008</v>
      </c>
      <c r="G12234" s="190"/>
      <c r="H12234" s="190"/>
      <c r="I12234" s="190"/>
      <c r="J12234" s="106">
        <v>38336</v>
      </c>
      <c r="K12234" s="190">
        <v>34.67</v>
      </c>
      <c r="L12234" s="190">
        <v>34.28</v>
      </c>
      <c r="M12234" s="190"/>
      <c r="N12234" s="190"/>
      <c r="O12234" s="190"/>
      <c r="P12234" s="106">
        <v>38336</v>
      </c>
      <c r="Q12234" s="190">
        <v>3.35</v>
      </c>
      <c r="R12234" s="190">
        <v>3.42</v>
      </c>
    </row>
    <row r="12235" spans="1:18">
      <c r="A12235" s="190"/>
      <c r="B12235" s="190"/>
      <c r="C12235" s="190"/>
      <c r="D12235" s="106">
        <v>38335</v>
      </c>
      <c r="E12235" s="190">
        <v>40.900080000000003</v>
      </c>
      <c r="F12235" s="190">
        <v>41.040080000000003</v>
      </c>
      <c r="G12235" s="190"/>
      <c r="H12235" s="190"/>
      <c r="I12235" s="190"/>
      <c r="J12235" s="106">
        <v>38335</v>
      </c>
      <c r="K12235" s="190">
        <v>34.549999999999997</v>
      </c>
      <c r="L12235" s="190">
        <v>34.81</v>
      </c>
      <c r="M12235" s="190"/>
      <c r="N12235" s="190"/>
      <c r="O12235" s="190"/>
      <c r="P12235" s="106">
        <v>38335</v>
      </c>
      <c r="Q12235" s="190">
        <v>3.34</v>
      </c>
      <c r="R12235" s="190">
        <v>3.35</v>
      </c>
    </row>
    <row r="12236" spans="1:18">
      <c r="A12236" s="190"/>
      <c r="B12236" s="190"/>
      <c r="C12236" s="190"/>
      <c r="D12236" s="106">
        <v>38334</v>
      </c>
      <c r="E12236" s="190">
        <v>41.170079999999999</v>
      </c>
      <c r="F12236" s="190">
        <v>41.280079999999998</v>
      </c>
      <c r="G12236" s="190"/>
      <c r="H12236" s="190"/>
      <c r="I12236" s="190"/>
      <c r="J12236" s="106">
        <v>38334</v>
      </c>
      <c r="K12236" s="190">
        <v>34.090000000000003</v>
      </c>
      <c r="L12236" s="190">
        <v>34.6</v>
      </c>
      <c r="M12236" s="190"/>
      <c r="N12236" s="190"/>
      <c r="O12236" s="190"/>
      <c r="P12236" s="106">
        <v>38334</v>
      </c>
      <c r="Q12236" s="190">
        <v>3.36</v>
      </c>
      <c r="R12236" s="190">
        <v>3.37</v>
      </c>
    </row>
    <row r="12237" spans="1:18">
      <c r="A12237" s="190"/>
      <c r="B12237" s="190"/>
      <c r="C12237" s="190"/>
      <c r="D12237" s="106">
        <v>38331</v>
      </c>
      <c r="E12237" s="190">
        <v>40.95008</v>
      </c>
      <c r="F12237" s="190">
        <v>40.800080000000001</v>
      </c>
      <c r="G12237" s="190"/>
      <c r="H12237" s="190"/>
      <c r="I12237" s="190"/>
      <c r="J12237" s="106">
        <v>38331</v>
      </c>
      <c r="K12237" s="190">
        <v>33.6</v>
      </c>
      <c r="L12237" s="190">
        <v>34.07</v>
      </c>
      <c r="M12237" s="190"/>
      <c r="N12237" s="190"/>
      <c r="O12237" s="190"/>
      <c r="P12237" s="106">
        <v>38331</v>
      </c>
      <c r="Q12237" s="190">
        <v>3.38</v>
      </c>
      <c r="R12237" s="190">
        <v>3.37</v>
      </c>
    </row>
    <row r="12238" spans="1:18">
      <c r="A12238" s="190"/>
      <c r="B12238" s="190"/>
      <c r="C12238" s="190"/>
      <c r="D12238" s="106">
        <v>38330</v>
      </c>
      <c r="E12238" s="190">
        <v>41.100090000000002</v>
      </c>
      <c r="F12238" s="190">
        <v>41.20008</v>
      </c>
      <c r="G12238" s="190"/>
      <c r="H12238" s="190"/>
      <c r="I12238" s="190"/>
      <c r="J12238" s="106">
        <v>38330</v>
      </c>
      <c r="K12238" s="190">
        <v>33.74</v>
      </c>
      <c r="L12238" s="190">
        <v>33.729999999999997</v>
      </c>
      <c r="M12238" s="190"/>
      <c r="N12238" s="190"/>
      <c r="O12238" s="190"/>
      <c r="P12238" s="106">
        <v>38330</v>
      </c>
      <c r="Q12238" s="190">
        <v>3.38</v>
      </c>
      <c r="R12238" s="190">
        <v>3.45</v>
      </c>
    </row>
    <row r="12239" spans="1:18">
      <c r="A12239" s="190"/>
      <c r="B12239" s="190"/>
      <c r="C12239" s="190"/>
      <c r="D12239" s="106">
        <v>38329</v>
      </c>
      <c r="E12239" s="190">
        <v>41.350090000000002</v>
      </c>
      <c r="F12239" s="190">
        <v>41.350090000000002</v>
      </c>
      <c r="G12239" s="190"/>
      <c r="H12239" s="190"/>
      <c r="I12239" s="190"/>
      <c r="J12239" s="106">
        <v>38329</v>
      </c>
      <c r="K12239" s="190">
        <v>33.96</v>
      </c>
      <c r="L12239" s="190">
        <v>33.89</v>
      </c>
      <c r="M12239" s="190"/>
      <c r="N12239" s="190"/>
      <c r="O12239" s="190"/>
      <c r="P12239" s="106">
        <v>38329</v>
      </c>
      <c r="Q12239" s="190">
        <v>3.49</v>
      </c>
      <c r="R12239" s="190">
        <v>3.42</v>
      </c>
    </row>
    <row r="12240" spans="1:18">
      <c r="A12240" s="190"/>
      <c r="B12240" s="190"/>
      <c r="C12240" s="190"/>
      <c r="D12240" s="106">
        <v>38328</v>
      </c>
      <c r="E12240" s="190">
        <v>41.980080000000001</v>
      </c>
      <c r="F12240" s="190">
        <v>41.390079999999998</v>
      </c>
      <c r="G12240" s="190"/>
      <c r="H12240" s="190"/>
      <c r="I12240" s="190"/>
      <c r="J12240" s="106">
        <v>38328</v>
      </c>
      <c r="K12240" s="190">
        <v>34.36</v>
      </c>
      <c r="L12240" s="190">
        <v>33.96</v>
      </c>
      <c r="M12240" s="190"/>
      <c r="N12240" s="190"/>
      <c r="O12240" s="190"/>
      <c r="P12240" s="106">
        <v>38328</v>
      </c>
      <c r="Q12240" s="190">
        <v>3.7</v>
      </c>
      <c r="R12240" s="190">
        <v>3.46</v>
      </c>
    </row>
    <row r="12241" spans="1:18">
      <c r="A12241" s="190"/>
      <c r="B12241" s="190"/>
      <c r="C12241" s="190"/>
      <c r="D12241" s="106">
        <v>38327</v>
      </c>
      <c r="E12241" s="190">
        <v>42.07009</v>
      </c>
      <c r="F12241" s="190">
        <v>41.940089999999998</v>
      </c>
      <c r="G12241" s="190"/>
      <c r="H12241" s="190"/>
      <c r="I12241" s="190"/>
      <c r="J12241" s="106">
        <v>38327</v>
      </c>
      <c r="K12241" s="190">
        <v>34.090000000000003</v>
      </c>
      <c r="L12241" s="190">
        <v>34.33</v>
      </c>
      <c r="M12241" s="190"/>
      <c r="N12241" s="190"/>
      <c r="O12241" s="190"/>
      <c r="P12241" s="106">
        <v>38327</v>
      </c>
      <c r="Q12241" s="190">
        <v>3.51</v>
      </c>
      <c r="R12241" s="190">
        <v>3.5</v>
      </c>
    </row>
    <row r="12242" spans="1:18">
      <c r="A12242" s="190"/>
      <c r="B12242" s="190"/>
      <c r="C12242" s="190"/>
      <c r="D12242" s="106">
        <v>38324</v>
      </c>
      <c r="E12242" s="190">
        <v>42.00009</v>
      </c>
      <c r="F12242" s="190">
        <v>42.02008</v>
      </c>
      <c r="G12242" s="190"/>
      <c r="H12242" s="190"/>
      <c r="I12242" s="190"/>
      <c r="J12242" s="106">
        <v>38324</v>
      </c>
      <c r="K12242" s="190">
        <v>33.97</v>
      </c>
      <c r="L12242" s="190">
        <v>34.090000000000003</v>
      </c>
      <c r="M12242" s="190"/>
      <c r="N12242" s="190"/>
      <c r="O12242" s="190"/>
      <c r="P12242" s="106">
        <v>38324</v>
      </c>
      <c r="Q12242" s="190">
        <v>3.62</v>
      </c>
      <c r="R12242" s="190">
        <v>3.56</v>
      </c>
    </row>
    <row r="12243" spans="1:18">
      <c r="A12243" s="190"/>
      <c r="B12243" s="190"/>
      <c r="C12243" s="190"/>
      <c r="D12243" s="106">
        <v>38323</v>
      </c>
      <c r="E12243" s="190">
        <v>41.600090000000002</v>
      </c>
      <c r="F12243" s="190">
        <v>41.920090000000002</v>
      </c>
      <c r="G12243" s="190"/>
      <c r="H12243" s="190"/>
      <c r="I12243" s="190"/>
      <c r="J12243" s="106">
        <v>38323</v>
      </c>
      <c r="K12243" s="190">
        <v>33.25</v>
      </c>
      <c r="L12243" s="190">
        <v>33.89</v>
      </c>
      <c r="M12243" s="190"/>
      <c r="N12243" s="190"/>
      <c r="O12243" s="190"/>
      <c r="P12243" s="106">
        <v>38323</v>
      </c>
      <c r="Q12243" s="190">
        <v>3.58</v>
      </c>
      <c r="R12243" s="190">
        <v>3.64</v>
      </c>
    </row>
    <row r="12244" spans="1:18">
      <c r="A12244" s="190"/>
      <c r="B12244" s="190"/>
      <c r="C12244" s="190"/>
      <c r="D12244" s="106">
        <v>38322</v>
      </c>
      <c r="E12244" s="190">
        <v>41.620080000000002</v>
      </c>
      <c r="F12244" s="190">
        <v>41.600090000000002</v>
      </c>
      <c r="G12244" s="190"/>
      <c r="H12244" s="190"/>
      <c r="I12244" s="190"/>
      <c r="J12244" s="106">
        <v>38322</v>
      </c>
      <c r="K12244" s="190">
        <v>33.08</v>
      </c>
      <c r="L12244" s="190">
        <v>33.18</v>
      </c>
      <c r="M12244" s="190"/>
      <c r="N12244" s="190"/>
      <c r="O12244" s="190"/>
      <c r="P12244" s="106">
        <v>38322</v>
      </c>
      <c r="Q12244" s="190">
        <v>3.42</v>
      </c>
      <c r="R12244" s="190">
        <v>3.56</v>
      </c>
    </row>
    <row r="12245" spans="1:18">
      <c r="A12245" s="190"/>
      <c r="B12245" s="190"/>
      <c r="C12245" s="190"/>
      <c r="D12245" s="106">
        <v>38321</v>
      </c>
      <c r="E12245" s="190">
        <v>41.250079999999997</v>
      </c>
      <c r="F12245" s="190">
        <v>41.230080000000001</v>
      </c>
      <c r="G12245" s="190"/>
      <c r="H12245" s="190"/>
      <c r="I12245" s="190"/>
      <c r="J12245" s="106">
        <v>38321</v>
      </c>
      <c r="K12245" s="190">
        <v>33.049999999999997</v>
      </c>
      <c r="L12245" s="190">
        <v>32.92</v>
      </c>
      <c r="M12245" s="190"/>
      <c r="N12245" s="190"/>
      <c r="O12245" s="190"/>
      <c r="P12245" s="106">
        <v>38321</v>
      </c>
      <c r="Q12245" s="190">
        <v>3.45</v>
      </c>
      <c r="R12245" s="190">
        <v>3.45</v>
      </c>
    </row>
    <row r="12246" spans="1:18">
      <c r="A12246" s="190"/>
      <c r="B12246" s="190"/>
      <c r="C12246" s="190"/>
      <c r="D12246" s="106">
        <v>38320</v>
      </c>
      <c r="E12246" s="190">
        <v>41.180079999999997</v>
      </c>
      <c r="F12246" s="190">
        <v>41.190069999999999</v>
      </c>
      <c r="G12246" s="190"/>
      <c r="H12246" s="190"/>
      <c r="I12246" s="190"/>
      <c r="J12246" s="106">
        <v>38320</v>
      </c>
      <c r="K12246" s="190">
        <v>33.1</v>
      </c>
      <c r="L12246" s="190">
        <v>33.1</v>
      </c>
      <c r="M12246" s="190"/>
      <c r="N12246" s="190"/>
      <c r="O12246" s="190"/>
      <c r="P12246" s="106">
        <v>38320</v>
      </c>
      <c r="Q12246" s="190">
        <v>3.49</v>
      </c>
      <c r="R12246" s="190">
        <v>3.48</v>
      </c>
    </row>
    <row r="12247" spans="1:18">
      <c r="A12247" s="190"/>
      <c r="B12247" s="190"/>
      <c r="C12247" s="190"/>
      <c r="D12247" s="106">
        <v>38317</v>
      </c>
      <c r="E12247" s="190">
        <v>40.890090000000001</v>
      </c>
      <c r="F12247" s="190">
        <v>41.030079999999998</v>
      </c>
      <c r="G12247" s="190"/>
      <c r="H12247" s="190"/>
      <c r="I12247" s="190"/>
      <c r="J12247" s="106">
        <v>38317</v>
      </c>
      <c r="K12247" s="190">
        <v>33.200000000000003</v>
      </c>
      <c r="L12247" s="190">
        <v>33.18</v>
      </c>
      <c r="M12247" s="190"/>
      <c r="N12247" s="190"/>
      <c r="O12247" s="190"/>
      <c r="P12247" s="106">
        <v>38317</v>
      </c>
      <c r="Q12247" s="190">
        <v>3.43</v>
      </c>
      <c r="R12247" s="190">
        <v>3.45</v>
      </c>
    </row>
    <row r="12248" spans="1:18">
      <c r="A12248" s="190"/>
      <c r="B12248" s="190"/>
      <c r="C12248" s="190"/>
      <c r="D12248" s="106">
        <v>38315</v>
      </c>
      <c r="E12248" s="190">
        <v>40.900080000000003</v>
      </c>
      <c r="F12248" s="190">
        <v>40.890090000000001</v>
      </c>
      <c r="G12248" s="190"/>
      <c r="H12248" s="190"/>
      <c r="I12248" s="190"/>
      <c r="J12248" s="106">
        <v>38315</v>
      </c>
      <c r="K12248" s="190">
        <v>33.020000000000003</v>
      </c>
      <c r="L12248" s="190">
        <v>33.11</v>
      </c>
      <c r="M12248" s="190"/>
      <c r="N12248" s="190"/>
      <c r="O12248" s="190"/>
      <c r="P12248" s="106">
        <v>38315</v>
      </c>
      <c r="Q12248" s="190">
        <v>3.39</v>
      </c>
      <c r="R12248" s="190">
        <v>3.43</v>
      </c>
    </row>
    <row r="12249" spans="1:18">
      <c r="A12249" s="190"/>
      <c r="B12249" s="190"/>
      <c r="C12249" s="190"/>
      <c r="D12249" s="106">
        <v>38314</v>
      </c>
      <c r="E12249" s="190">
        <v>40.930079999999997</v>
      </c>
      <c r="F12249" s="190">
        <v>40.970080000000003</v>
      </c>
      <c r="G12249" s="190"/>
      <c r="H12249" s="190"/>
      <c r="I12249" s="190"/>
      <c r="J12249" s="106">
        <v>38314</v>
      </c>
      <c r="K12249" s="190">
        <v>33.049999999999997</v>
      </c>
      <c r="L12249" s="190">
        <v>33.049999999999997</v>
      </c>
      <c r="M12249" s="190"/>
      <c r="N12249" s="190"/>
      <c r="O12249" s="190"/>
      <c r="P12249" s="106">
        <v>38314</v>
      </c>
      <c r="Q12249" s="190">
        <v>3.35</v>
      </c>
      <c r="R12249" s="190">
        <v>3.32</v>
      </c>
    </row>
    <row r="12250" spans="1:18">
      <c r="A12250" s="190"/>
      <c r="B12250" s="190"/>
      <c r="C12250" s="190"/>
      <c r="D12250" s="106">
        <v>38313</v>
      </c>
      <c r="E12250" s="190">
        <v>41.20008</v>
      </c>
      <c r="F12250" s="190">
        <v>40.990079999999999</v>
      </c>
      <c r="G12250" s="190"/>
      <c r="H12250" s="190"/>
      <c r="I12250" s="190"/>
      <c r="J12250" s="106">
        <v>38313</v>
      </c>
      <c r="K12250" s="190">
        <v>32.83</v>
      </c>
      <c r="L12250" s="190">
        <v>33.049999999999997</v>
      </c>
      <c r="M12250" s="190"/>
      <c r="N12250" s="190"/>
      <c r="O12250" s="190"/>
      <c r="P12250" s="106">
        <v>38313</v>
      </c>
      <c r="Q12250" s="190">
        <v>3.45</v>
      </c>
      <c r="R12250" s="190">
        <v>3.36</v>
      </c>
    </row>
    <row r="12251" spans="1:18">
      <c r="A12251" s="190"/>
      <c r="B12251" s="190"/>
      <c r="C12251" s="190"/>
      <c r="D12251" s="106">
        <v>38310</v>
      </c>
      <c r="E12251" s="190">
        <v>41.45008</v>
      </c>
      <c r="F12251" s="190">
        <v>41.100090000000002</v>
      </c>
      <c r="G12251" s="190"/>
      <c r="H12251" s="190"/>
      <c r="I12251" s="190"/>
      <c r="J12251" s="106">
        <v>38310</v>
      </c>
      <c r="K12251" s="190">
        <v>33.25</v>
      </c>
      <c r="L12251" s="190">
        <v>32.83</v>
      </c>
      <c r="M12251" s="190"/>
      <c r="N12251" s="190"/>
      <c r="O12251" s="190"/>
      <c r="P12251" s="106">
        <v>38310</v>
      </c>
      <c r="Q12251" s="190">
        <v>3.48</v>
      </c>
      <c r="R12251" s="190">
        <v>3.45</v>
      </c>
    </row>
    <row r="12252" spans="1:18">
      <c r="A12252" s="190"/>
      <c r="B12252" s="190"/>
      <c r="C12252" s="190"/>
      <c r="D12252" s="106">
        <v>38309</v>
      </c>
      <c r="E12252" s="190">
        <v>41.500079999999997</v>
      </c>
      <c r="F12252" s="190">
        <v>41.530079999999998</v>
      </c>
      <c r="G12252" s="190"/>
      <c r="H12252" s="190"/>
      <c r="I12252" s="190"/>
      <c r="J12252" s="106">
        <v>38309</v>
      </c>
      <c r="K12252" s="190">
        <v>33.200000000000003</v>
      </c>
      <c r="L12252" s="190">
        <v>33.119999999999997</v>
      </c>
      <c r="M12252" s="190"/>
      <c r="N12252" s="190"/>
      <c r="O12252" s="190"/>
      <c r="P12252" s="106">
        <v>38309</v>
      </c>
      <c r="Q12252" s="190">
        <v>3.31</v>
      </c>
      <c r="R12252" s="190">
        <v>3.45</v>
      </c>
    </row>
    <row r="12253" spans="1:18">
      <c r="A12253" s="190"/>
      <c r="B12253" s="190"/>
      <c r="C12253" s="190"/>
      <c r="D12253" s="106">
        <v>38308</v>
      </c>
      <c r="E12253" s="190">
        <v>41.900080000000003</v>
      </c>
      <c r="F12253" s="190">
        <v>41.380090000000003</v>
      </c>
      <c r="G12253" s="190"/>
      <c r="H12253" s="190"/>
      <c r="I12253" s="190"/>
      <c r="J12253" s="106">
        <v>38308</v>
      </c>
      <c r="K12253" s="190">
        <v>33.229999999999997</v>
      </c>
      <c r="L12253" s="190">
        <v>33.24</v>
      </c>
      <c r="M12253" s="190"/>
      <c r="N12253" s="190"/>
      <c r="O12253" s="190"/>
      <c r="P12253" s="106">
        <v>38308</v>
      </c>
      <c r="Q12253" s="190">
        <v>3.25</v>
      </c>
      <c r="R12253" s="190">
        <v>3.32</v>
      </c>
    </row>
    <row r="12254" spans="1:18">
      <c r="A12254" s="190"/>
      <c r="B12254" s="190"/>
      <c r="C12254" s="190"/>
      <c r="D12254" s="106">
        <v>38307</v>
      </c>
      <c r="E12254" s="190">
        <v>41.95008</v>
      </c>
      <c r="F12254" s="190">
        <v>41.610080000000004</v>
      </c>
      <c r="G12254" s="190"/>
      <c r="H12254" s="190"/>
      <c r="I12254" s="190"/>
      <c r="J12254" s="106">
        <v>38307</v>
      </c>
      <c r="K12254" s="190">
        <v>33.619999999999997</v>
      </c>
      <c r="L12254" s="190">
        <v>33.229999999999997</v>
      </c>
      <c r="M12254" s="190"/>
      <c r="N12254" s="190"/>
      <c r="O12254" s="190"/>
      <c r="P12254" s="106">
        <v>38307</v>
      </c>
      <c r="Q12254" s="190">
        <v>3.2</v>
      </c>
      <c r="R12254" s="190">
        <v>3.23</v>
      </c>
    </row>
    <row r="12255" spans="1:18">
      <c r="A12255" s="190"/>
      <c r="B12255" s="190"/>
      <c r="C12255" s="190"/>
      <c r="D12255" s="106">
        <v>38306</v>
      </c>
      <c r="E12255" s="190">
        <v>42.09008</v>
      </c>
      <c r="F12255" s="190">
        <v>41.860080000000004</v>
      </c>
      <c r="G12255" s="190"/>
      <c r="H12255" s="190"/>
      <c r="I12255" s="190"/>
      <c r="J12255" s="106">
        <v>38306</v>
      </c>
      <c r="K12255" s="190">
        <v>33.9</v>
      </c>
      <c r="L12255" s="190">
        <v>33.74</v>
      </c>
      <c r="M12255" s="190"/>
      <c r="N12255" s="190"/>
      <c r="O12255" s="190"/>
      <c r="P12255" s="106">
        <v>38306</v>
      </c>
      <c r="Q12255" s="190">
        <v>3.25</v>
      </c>
      <c r="R12255" s="190">
        <v>3.2</v>
      </c>
    </row>
    <row r="12256" spans="1:18">
      <c r="A12256" s="190"/>
      <c r="B12256" s="190"/>
      <c r="C12256" s="190"/>
      <c r="D12256" s="106">
        <v>38303</v>
      </c>
      <c r="E12256" s="190">
        <v>41.600090000000002</v>
      </c>
      <c r="F12256" s="190">
        <v>42.220089999999999</v>
      </c>
      <c r="G12256" s="190"/>
      <c r="H12256" s="190"/>
      <c r="I12256" s="190"/>
      <c r="J12256" s="106">
        <v>38303</v>
      </c>
      <c r="K12256" s="190">
        <v>33.299999999999997</v>
      </c>
      <c r="L12256" s="190">
        <v>33.93</v>
      </c>
      <c r="M12256" s="190"/>
      <c r="N12256" s="190"/>
      <c r="O12256" s="190"/>
      <c r="P12256" s="106">
        <v>38303</v>
      </c>
      <c r="Q12256" s="190">
        <v>3.14</v>
      </c>
      <c r="R12256" s="190">
        <v>3.28</v>
      </c>
    </row>
    <row r="12257" spans="1:18">
      <c r="A12257" s="190"/>
      <c r="B12257" s="190"/>
      <c r="C12257" s="190"/>
      <c r="D12257" s="106">
        <v>38302</v>
      </c>
      <c r="E12257" s="190">
        <v>41.400080000000003</v>
      </c>
      <c r="F12257" s="190">
        <v>41.640079999999998</v>
      </c>
      <c r="G12257" s="190"/>
      <c r="H12257" s="190"/>
      <c r="I12257" s="190"/>
      <c r="J12257" s="106">
        <v>38302</v>
      </c>
      <c r="K12257" s="190">
        <v>33.340000000000003</v>
      </c>
      <c r="L12257" s="190">
        <v>33.299999999999997</v>
      </c>
      <c r="M12257" s="190"/>
      <c r="N12257" s="190"/>
      <c r="O12257" s="190"/>
      <c r="P12257" s="106">
        <v>38302</v>
      </c>
      <c r="Q12257" s="190">
        <v>3.33</v>
      </c>
      <c r="R12257" s="190">
        <v>3.23</v>
      </c>
    </row>
    <row r="12258" spans="1:18">
      <c r="A12258" s="190"/>
      <c r="B12258" s="190"/>
      <c r="C12258" s="190"/>
      <c r="D12258" s="106">
        <v>38301</v>
      </c>
      <c r="E12258" s="190">
        <v>41.45008</v>
      </c>
      <c r="F12258" s="190">
        <v>41.170079999999999</v>
      </c>
      <c r="G12258" s="190"/>
      <c r="H12258" s="190"/>
      <c r="I12258" s="190"/>
      <c r="J12258" s="106">
        <v>38301</v>
      </c>
      <c r="K12258" s="190">
        <v>33.42</v>
      </c>
      <c r="L12258" s="190">
        <v>33.24</v>
      </c>
      <c r="M12258" s="190"/>
      <c r="N12258" s="190"/>
      <c r="O12258" s="190"/>
      <c r="P12258" s="106">
        <v>38301</v>
      </c>
      <c r="Q12258" s="190">
        <v>3.3</v>
      </c>
      <c r="R12258" s="190">
        <v>3.27</v>
      </c>
    </row>
    <row r="12259" spans="1:18">
      <c r="A12259" s="190"/>
      <c r="B12259" s="190"/>
      <c r="C12259" s="190"/>
      <c r="D12259" s="106">
        <v>38300</v>
      </c>
      <c r="E12259" s="190">
        <v>41.180079999999997</v>
      </c>
      <c r="F12259" s="190">
        <v>41.27008</v>
      </c>
      <c r="G12259" s="190"/>
      <c r="H12259" s="190"/>
      <c r="I12259" s="190"/>
      <c r="J12259" s="106">
        <v>38300</v>
      </c>
      <c r="K12259" s="190">
        <v>33.25</v>
      </c>
      <c r="L12259" s="190">
        <v>33.56</v>
      </c>
      <c r="M12259" s="190"/>
      <c r="N12259" s="190"/>
      <c r="O12259" s="190"/>
      <c r="P12259" s="106">
        <v>38300</v>
      </c>
      <c r="Q12259" s="190">
        <v>3.29</v>
      </c>
      <c r="R12259" s="190">
        <v>3.24</v>
      </c>
    </row>
    <row r="12260" spans="1:18">
      <c r="A12260" s="190"/>
      <c r="B12260" s="190"/>
      <c r="C12260" s="190"/>
      <c r="D12260" s="106">
        <v>38299</v>
      </c>
      <c r="E12260" s="190">
        <v>41.150080000000003</v>
      </c>
      <c r="F12260" s="190">
        <v>41.100090000000002</v>
      </c>
      <c r="G12260" s="190"/>
      <c r="H12260" s="190"/>
      <c r="I12260" s="190"/>
      <c r="J12260" s="106">
        <v>38299</v>
      </c>
      <c r="K12260" s="190">
        <v>33</v>
      </c>
      <c r="L12260" s="190">
        <v>33.25</v>
      </c>
      <c r="M12260" s="190"/>
      <c r="N12260" s="190"/>
      <c r="O12260" s="190"/>
      <c r="P12260" s="106">
        <v>38299</v>
      </c>
      <c r="Q12260" s="190">
        <v>3.21</v>
      </c>
      <c r="R12260" s="190">
        <v>3.29</v>
      </c>
    </row>
    <row r="12261" spans="1:18">
      <c r="A12261" s="190"/>
      <c r="B12261" s="190"/>
      <c r="C12261" s="190"/>
      <c r="D12261" s="106">
        <v>38296</v>
      </c>
      <c r="E12261" s="190">
        <v>41.000079999999997</v>
      </c>
      <c r="F12261" s="190">
        <v>41.010089999999998</v>
      </c>
      <c r="G12261" s="190"/>
      <c r="H12261" s="190"/>
      <c r="I12261" s="190"/>
      <c r="J12261" s="106">
        <v>38296</v>
      </c>
      <c r="K12261" s="190">
        <v>33.5</v>
      </c>
      <c r="L12261" s="190">
        <v>33.200000000000003</v>
      </c>
      <c r="M12261" s="190"/>
      <c r="N12261" s="190"/>
      <c r="O12261" s="190"/>
      <c r="P12261" s="106">
        <v>38296</v>
      </c>
      <c r="Q12261" s="190">
        <v>3.2</v>
      </c>
      <c r="R12261" s="190">
        <v>3.21</v>
      </c>
    </row>
    <row r="12262" spans="1:18">
      <c r="A12262" s="190"/>
      <c r="B12262" s="190"/>
      <c r="C12262" s="190"/>
      <c r="D12262" s="106">
        <v>38295</v>
      </c>
      <c r="E12262" s="190">
        <v>40.660080000000001</v>
      </c>
      <c r="F12262" s="190">
        <v>41.080080000000002</v>
      </c>
      <c r="G12262" s="190"/>
      <c r="H12262" s="190"/>
      <c r="I12262" s="190"/>
      <c r="J12262" s="106">
        <v>38295</v>
      </c>
      <c r="K12262" s="190">
        <v>32.61</v>
      </c>
      <c r="L12262" s="190">
        <v>33.5</v>
      </c>
      <c r="M12262" s="190"/>
      <c r="N12262" s="190"/>
      <c r="O12262" s="190"/>
      <c r="P12262" s="106">
        <v>38295</v>
      </c>
      <c r="Q12262" s="190">
        <v>3.1</v>
      </c>
      <c r="R12262" s="190">
        <v>3.17</v>
      </c>
    </row>
    <row r="12263" spans="1:18">
      <c r="A12263" s="190"/>
      <c r="B12263" s="190"/>
      <c r="C12263" s="190"/>
      <c r="D12263" s="106">
        <v>38294</v>
      </c>
      <c r="E12263" s="190">
        <v>40.70008</v>
      </c>
      <c r="F12263" s="190">
        <v>40.560079999999999</v>
      </c>
      <c r="G12263" s="190"/>
      <c r="H12263" s="190"/>
      <c r="I12263" s="190"/>
      <c r="J12263" s="106">
        <v>38294</v>
      </c>
      <c r="K12263" s="190">
        <v>32.53</v>
      </c>
      <c r="L12263" s="190">
        <v>32.36</v>
      </c>
      <c r="M12263" s="190"/>
      <c r="N12263" s="190"/>
      <c r="O12263" s="190"/>
      <c r="P12263" s="106">
        <v>38294</v>
      </c>
      <c r="Q12263" s="190">
        <v>3.4</v>
      </c>
      <c r="R12263" s="190">
        <v>3.19</v>
      </c>
    </row>
    <row r="12264" spans="1:18">
      <c r="A12264" s="190"/>
      <c r="B12264" s="190"/>
      <c r="C12264" s="190"/>
      <c r="D12264" s="106">
        <v>38293</v>
      </c>
      <c r="E12264" s="190">
        <v>39.850070000000002</v>
      </c>
      <c r="F12264" s="190">
        <v>40.000079999999997</v>
      </c>
      <c r="G12264" s="190"/>
      <c r="H12264" s="190"/>
      <c r="I12264" s="190"/>
      <c r="J12264" s="106">
        <v>38293</v>
      </c>
      <c r="K12264" s="190">
        <v>32.299999999999997</v>
      </c>
      <c r="L12264" s="190">
        <v>32.33</v>
      </c>
      <c r="M12264" s="190"/>
      <c r="N12264" s="190"/>
      <c r="O12264" s="190"/>
      <c r="P12264" s="106">
        <v>38293</v>
      </c>
      <c r="Q12264" s="190">
        <v>3.5</v>
      </c>
      <c r="R12264" s="190">
        <v>3.36</v>
      </c>
    </row>
    <row r="12265" spans="1:18">
      <c r="A12265" s="190"/>
      <c r="B12265" s="190"/>
      <c r="C12265" s="190"/>
      <c r="D12265" s="106">
        <v>38292</v>
      </c>
      <c r="E12265" s="190">
        <v>39.400080000000003</v>
      </c>
      <c r="F12265" s="190">
        <v>39.980080000000001</v>
      </c>
      <c r="G12265" s="190"/>
      <c r="H12265" s="190"/>
      <c r="I12265" s="190"/>
      <c r="J12265" s="106">
        <v>38292</v>
      </c>
      <c r="K12265" s="190">
        <v>32.049999999999997</v>
      </c>
      <c r="L12265" s="190">
        <v>32.17</v>
      </c>
      <c r="M12265" s="190"/>
      <c r="N12265" s="190"/>
      <c r="O12265" s="190"/>
      <c r="P12265" s="106">
        <v>38292</v>
      </c>
      <c r="Q12265" s="190">
        <v>3.39</v>
      </c>
      <c r="R12265" s="190">
        <v>3.41</v>
      </c>
    </row>
    <row r="12266" spans="1:18">
      <c r="A12266" s="190"/>
      <c r="B12266" s="190"/>
      <c r="C12266" s="190"/>
      <c r="D12266" s="106">
        <v>38289</v>
      </c>
      <c r="E12266" s="190">
        <v>39.500079999999997</v>
      </c>
      <c r="F12266" s="190">
        <v>39.100079999999998</v>
      </c>
      <c r="G12266" s="190"/>
      <c r="H12266" s="190"/>
      <c r="I12266" s="190"/>
      <c r="J12266" s="106">
        <v>38289</v>
      </c>
      <c r="K12266" s="190">
        <v>31.49</v>
      </c>
      <c r="L12266" s="190">
        <v>32.090000000000003</v>
      </c>
      <c r="M12266" s="190"/>
      <c r="N12266" s="190"/>
      <c r="O12266" s="190"/>
      <c r="P12266" s="106">
        <v>38289</v>
      </c>
      <c r="Q12266" s="190">
        <v>3.14</v>
      </c>
      <c r="R12266" s="190">
        <v>3.36</v>
      </c>
    </row>
    <row r="12267" spans="1:18">
      <c r="A12267" s="190"/>
      <c r="B12267" s="190"/>
      <c r="C12267" s="190"/>
      <c r="D12267" s="106">
        <v>38288</v>
      </c>
      <c r="E12267" s="190">
        <v>39.420070000000003</v>
      </c>
      <c r="F12267" s="190">
        <v>39.38008</v>
      </c>
      <c r="G12267" s="190"/>
      <c r="H12267" s="190"/>
      <c r="I12267" s="190"/>
      <c r="J12267" s="106">
        <v>38288</v>
      </c>
      <c r="K12267" s="190">
        <v>33.9</v>
      </c>
      <c r="L12267" s="190">
        <v>31.4</v>
      </c>
      <c r="M12267" s="190"/>
      <c r="N12267" s="190"/>
      <c r="O12267" s="190"/>
      <c r="P12267" s="106">
        <v>38288</v>
      </c>
      <c r="Q12267" s="190">
        <v>3.34</v>
      </c>
      <c r="R12267" s="190">
        <v>3.23</v>
      </c>
    </row>
    <row r="12268" spans="1:18">
      <c r="A12268" s="190"/>
      <c r="B12268" s="190"/>
      <c r="C12268" s="190"/>
      <c r="D12268" s="106">
        <v>38287</v>
      </c>
      <c r="E12268" s="190">
        <v>38.760069999999999</v>
      </c>
      <c r="F12268" s="190">
        <v>39.400080000000003</v>
      </c>
      <c r="G12268" s="190"/>
      <c r="H12268" s="190"/>
      <c r="I12268" s="190"/>
      <c r="J12268" s="106">
        <v>38287</v>
      </c>
      <c r="K12268" s="190">
        <v>33.75</v>
      </c>
      <c r="L12268" s="190">
        <v>33.86</v>
      </c>
      <c r="M12268" s="190"/>
      <c r="N12268" s="190"/>
      <c r="O12268" s="190"/>
      <c r="P12268" s="106">
        <v>38287</v>
      </c>
      <c r="Q12268" s="190">
        <v>3.62</v>
      </c>
      <c r="R12268" s="190">
        <v>3.34</v>
      </c>
    </row>
    <row r="12269" spans="1:18">
      <c r="A12269" s="190"/>
      <c r="B12269" s="190"/>
      <c r="C12269" s="190"/>
      <c r="D12269" s="106">
        <v>38286</v>
      </c>
      <c r="E12269" s="190">
        <v>38.680070000000001</v>
      </c>
      <c r="F12269" s="190">
        <v>39.000079999999997</v>
      </c>
      <c r="G12269" s="190"/>
      <c r="H12269" s="190"/>
      <c r="I12269" s="190"/>
      <c r="J12269" s="106">
        <v>38286</v>
      </c>
      <c r="K12269" s="190">
        <v>33.26</v>
      </c>
      <c r="L12269" s="190">
        <v>33.85</v>
      </c>
      <c r="M12269" s="190"/>
      <c r="N12269" s="190"/>
      <c r="O12269" s="190"/>
      <c r="P12269" s="106">
        <v>38286</v>
      </c>
      <c r="Q12269" s="190">
        <v>3.96</v>
      </c>
      <c r="R12269" s="190">
        <v>3.93</v>
      </c>
    </row>
    <row r="12270" spans="1:18">
      <c r="A12270" s="190"/>
      <c r="B12270" s="190"/>
      <c r="C12270" s="190"/>
      <c r="D12270" s="106">
        <v>38285</v>
      </c>
      <c r="E12270" s="190">
        <v>38.760069999999999</v>
      </c>
      <c r="F12270" s="190">
        <v>38.88008</v>
      </c>
      <c r="G12270" s="190"/>
      <c r="H12270" s="190"/>
      <c r="I12270" s="190"/>
      <c r="J12270" s="106">
        <v>38285</v>
      </c>
      <c r="K12270" s="190">
        <v>33.380000000000003</v>
      </c>
      <c r="L12270" s="190">
        <v>33.369999999999997</v>
      </c>
      <c r="M12270" s="190"/>
      <c r="N12270" s="190"/>
      <c r="O12270" s="190"/>
      <c r="P12270" s="106">
        <v>38285</v>
      </c>
      <c r="Q12270" s="190">
        <v>3.65</v>
      </c>
      <c r="R12270" s="190">
        <v>3.64</v>
      </c>
    </row>
    <row r="12271" spans="1:18">
      <c r="A12271" s="190"/>
      <c r="B12271" s="190"/>
      <c r="C12271" s="190"/>
      <c r="D12271" s="106">
        <v>38282</v>
      </c>
      <c r="E12271" s="190">
        <v>39.790080000000003</v>
      </c>
      <c r="F12271" s="190">
        <v>38.970080000000003</v>
      </c>
      <c r="G12271" s="190"/>
      <c r="H12271" s="190"/>
      <c r="I12271" s="190"/>
      <c r="J12271" s="106">
        <v>38282</v>
      </c>
      <c r="K12271" s="190">
        <v>33.69</v>
      </c>
      <c r="L12271" s="190">
        <v>33.29</v>
      </c>
      <c r="M12271" s="190"/>
      <c r="N12271" s="190"/>
      <c r="O12271" s="190"/>
      <c r="P12271" s="106">
        <v>38282</v>
      </c>
      <c r="Q12271" s="190">
        <v>3.75</v>
      </c>
      <c r="R12271" s="190">
        <v>3.61</v>
      </c>
    </row>
    <row r="12272" spans="1:18">
      <c r="A12272" s="190"/>
      <c r="B12272" s="190"/>
      <c r="C12272" s="190"/>
      <c r="D12272" s="106">
        <v>38281</v>
      </c>
      <c r="E12272" s="190">
        <v>40.100070000000002</v>
      </c>
      <c r="F12272" s="190">
        <v>39.790080000000003</v>
      </c>
      <c r="G12272" s="190"/>
      <c r="H12272" s="190"/>
      <c r="I12272" s="190"/>
      <c r="J12272" s="106">
        <v>38281</v>
      </c>
      <c r="K12272" s="190">
        <v>34</v>
      </c>
      <c r="L12272" s="190">
        <v>33.68</v>
      </c>
      <c r="M12272" s="190"/>
      <c r="N12272" s="190"/>
      <c r="O12272" s="190"/>
      <c r="P12272" s="106">
        <v>38281</v>
      </c>
      <c r="Q12272" s="190">
        <v>3.58</v>
      </c>
      <c r="R12272" s="190">
        <v>3.68</v>
      </c>
    </row>
    <row r="12273" spans="1:18">
      <c r="A12273" s="190"/>
      <c r="B12273" s="190"/>
      <c r="C12273" s="190"/>
      <c r="D12273" s="106">
        <v>38280</v>
      </c>
      <c r="E12273" s="190">
        <v>39.930079999999997</v>
      </c>
      <c r="F12273" s="190">
        <v>40.040080000000003</v>
      </c>
      <c r="G12273" s="190"/>
      <c r="H12273" s="190"/>
      <c r="I12273" s="190"/>
      <c r="J12273" s="106">
        <v>38280</v>
      </c>
      <c r="K12273" s="190">
        <v>34.049999999999997</v>
      </c>
      <c r="L12273" s="190">
        <v>34.01</v>
      </c>
      <c r="M12273" s="190"/>
      <c r="N12273" s="190"/>
      <c r="O12273" s="190"/>
      <c r="P12273" s="106">
        <v>38280</v>
      </c>
      <c r="Q12273" s="190">
        <v>3.46</v>
      </c>
      <c r="R12273" s="190">
        <v>3.58</v>
      </c>
    </row>
    <row r="12274" spans="1:18">
      <c r="A12274" s="190"/>
      <c r="B12274" s="190"/>
      <c r="C12274" s="190"/>
      <c r="D12274" s="106">
        <v>38279</v>
      </c>
      <c r="E12274" s="190">
        <v>40.800080000000001</v>
      </c>
      <c r="F12274" s="190">
        <v>40.310079999999999</v>
      </c>
      <c r="G12274" s="190"/>
      <c r="H12274" s="190"/>
      <c r="I12274" s="190"/>
      <c r="J12274" s="106">
        <v>38279</v>
      </c>
      <c r="K12274" s="190">
        <v>34.1</v>
      </c>
      <c r="L12274" s="190">
        <v>34.25</v>
      </c>
      <c r="M12274" s="190"/>
      <c r="N12274" s="190"/>
      <c r="O12274" s="190"/>
      <c r="P12274" s="106">
        <v>38279</v>
      </c>
      <c r="Q12274" s="190">
        <v>3.36</v>
      </c>
      <c r="R12274" s="190">
        <v>3.44</v>
      </c>
    </row>
    <row r="12275" spans="1:18">
      <c r="A12275" s="190"/>
      <c r="B12275" s="190"/>
      <c r="C12275" s="190"/>
      <c r="D12275" s="106">
        <v>38278</v>
      </c>
      <c r="E12275" s="190">
        <v>40.77008</v>
      </c>
      <c r="F12275" s="190">
        <v>40.830080000000002</v>
      </c>
      <c r="G12275" s="190"/>
      <c r="H12275" s="190"/>
      <c r="I12275" s="190"/>
      <c r="J12275" s="106">
        <v>38278</v>
      </c>
      <c r="K12275" s="190">
        <v>33.950000000000003</v>
      </c>
      <c r="L12275" s="190">
        <v>33.950000000000003</v>
      </c>
      <c r="M12275" s="190"/>
      <c r="N12275" s="190"/>
      <c r="O12275" s="190"/>
      <c r="P12275" s="106">
        <v>38278</v>
      </c>
      <c r="Q12275" s="190">
        <v>3.1</v>
      </c>
      <c r="R12275" s="190">
        <v>3.3</v>
      </c>
    </row>
    <row r="12276" spans="1:18">
      <c r="A12276" s="190"/>
      <c r="B12276" s="190"/>
      <c r="C12276" s="190"/>
      <c r="D12276" s="106">
        <v>38275</v>
      </c>
      <c r="E12276" s="190">
        <v>40.800080000000001</v>
      </c>
      <c r="F12276" s="190">
        <v>40.870080000000002</v>
      </c>
      <c r="G12276" s="190"/>
      <c r="H12276" s="190"/>
      <c r="I12276" s="190"/>
      <c r="J12276" s="106">
        <v>38275</v>
      </c>
      <c r="K12276" s="190">
        <v>34.25</v>
      </c>
      <c r="L12276" s="190">
        <v>33.82</v>
      </c>
      <c r="M12276" s="190"/>
      <c r="N12276" s="190"/>
      <c r="O12276" s="190"/>
      <c r="P12276" s="106">
        <v>38275</v>
      </c>
      <c r="Q12276" s="190">
        <v>3.11</v>
      </c>
      <c r="R12276" s="190">
        <v>3.03</v>
      </c>
    </row>
    <row r="12277" spans="1:18">
      <c r="A12277" s="190"/>
      <c r="B12277" s="190"/>
      <c r="C12277" s="190"/>
      <c r="D12277" s="106">
        <v>38274</v>
      </c>
      <c r="E12277" s="190">
        <v>41.09008</v>
      </c>
      <c r="F12277" s="190">
        <v>40.77008</v>
      </c>
      <c r="G12277" s="190"/>
      <c r="H12277" s="190"/>
      <c r="I12277" s="190"/>
      <c r="J12277" s="106">
        <v>38274</v>
      </c>
      <c r="K12277" s="190">
        <v>34.78</v>
      </c>
      <c r="L12277" s="190">
        <v>34.08</v>
      </c>
      <c r="M12277" s="190"/>
      <c r="N12277" s="190"/>
      <c r="O12277" s="190"/>
      <c r="P12277" s="106">
        <v>38274</v>
      </c>
      <c r="Q12277" s="190">
        <v>3.21</v>
      </c>
      <c r="R12277" s="190">
        <v>3.03</v>
      </c>
    </row>
    <row r="12278" spans="1:18">
      <c r="A12278" s="190"/>
      <c r="B12278" s="190"/>
      <c r="C12278" s="190"/>
      <c r="D12278" s="106">
        <v>38273</v>
      </c>
      <c r="E12278" s="190">
        <v>41.500079999999997</v>
      </c>
      <c r="F12278" s="190">
        <v>41.070079999999997</v>
      </c>
      <c r="G12278" s="190"/>
      <c r="H12278" s="190"/>
      <c r="I12278" s="190"/>
      <c r="J12278" s="106">
        <v>38273</v>
      </c>
      <c r="K12278" s="190">
        <v>34.799999999999997</v>
      </c>
      <c r="L12278" s="190">
        <v>34.78</v>
      </c>
      <c r="M12278" s="190"/>
      <c r="N12278" s="190"/>
      <c r="O12278" s="190"/>
      <c r="P12278" s="106">
        <v>38273</v>
      </c>
      <c r="Q12278" s="190">
        <v>3.45</v>
      </c>
      <c r="R12278" s="190">
        <v>3.19</v>
      </c>
    </row>
    <row r="12279" spans="1:18">
      <c r="A12279" s="190"/>
      <c r="B12279" s="190"/>
      <c r="C12279" s="190"/>
      <c r="D12279" s="106">
        <v>38272</v>
      </c>
      <c r="E12279" s="190">
        <v>40.70008</v>
      </c>
      <c r="F12279" s="190">
        <v>41.34008</v>
      </c>
      <c r="G12279" s="190"/>
      <c r="H12279" s="190"/>
      <c r="I12279" s="190"/>
      <c r="J12279" s="106">
        <v>38272</v>
      </c>
      <c r="K12279" s="190">
        <v>34.4</v>
      </c>
      <c r="L12279" s="190">
        <v>34.799999999999997</v>
      </c>
      <c r="M12279" s="190"/>
      <c r="N12279" s="190"/>
      <c r="O12279" s="190"/>
      <c r="P12279" s="106">
        <v>38272</v>
      </c>
      <c r="Q12279" s="190">
        <v>3.03</v>
      </c>
      <c r="R12279" s="190">
        <v>3.3</v>
      </c>
    </row>
    <row r="12280" spans="1:18">
      <c r="A12280" s="190"/>
      <c r="B12280" s="190"/>
      <c r="C12280" s="190"/>
      <c r="D12280" s="106">
        <v>38271</v>
      </c>
      <c r="E12280" s="190">
        <v>40.920079999999999</v>
      </c>
      <c r="F12280" s="190">
        <v>40.850079999999998</v>
      </c>
      <c r="G12280" s="190"/>
      <c r="H12280" s="190"/>
      <c r="I12280" s="190"/>
      <c r="J12280" s="106">
        <v>38271</v>
      </c>
      <c r="K12280" s="190">
        <v>34.82</v>
      </c>
      <c r="L12280" s="190">
        <v>34.4</v>
      </c>
      <c r="M12280" s="190"/>
      <c r="N12280" s="190"/>
      <c r="O12280" s="190"/>
      <c r="P12280" s="106">
        <v>38271</v>
      </c>
      <c r="Q12280" s="190">
        <v>2.72</v>
      </c>
      <c r="R12280" s="190">
        <v>2.98</v>
      </c>
    </row>
    <row r="12281" spans="1:18">
      <c r="A12281" s="190"/>
      <c r="B12281" s="190"/>
      <c r="C12281" s="190"/>
      <c r="D12281" s="106">
        <v>38268</v>
      </c>
      <c r="E12281" s="190">
        <v>40.750079999999997</v>
      </c>
      <c r="F12281" s="190">
        <v>40.730089999999997</v>
      </c>
      <c r="G12281" s="190"/>
      <c r="H12281" s="190"/>
      <c r="I12281" s="190"/>
      <c r="J12281" s="106">
        <v>38268</v>
      </c>
      <c r="K12281" s="190">
        <v>34.5</v>
      </c>
      <c r="L12281" s="190">
        <v>34.81</v>
      </c>
      <c r="M12281" s="190"/>
      <c r="N12281" s="190"/>
      <c r="O12281" s="190"/>
      <c r="P12281" s="106">
        <v>38268</v>
      </c>
      <c r="Q12281" s="190">
        <v>2.82</v>
      </c>
      <c r="R12281" s="190">
        <v>2.72</v>
      </c>
    </row>
    <row r="12282" spans="1:18">
      <c r="A12282" s="190"/>
      <c r="B12282" s="190"/>
      <c r="C12282" s="190"/>
      <c r="D12282" s="106">
        <v>38267</v>
      </c>
      <c r="E12282" s="190">
        <v>41.230080000000001</v>
      </c>
      <c r="F12282" s="190">
        <v>41.110080000000004</v>
      </c>
      <c r="G12282" s="190"/>
      <c r="H12282" s="190"/>
      <c r="I12282" s="190"/>
      <c r="J12282" s="106">
        <v>38267</v>
      </c>
      <c r="K12282" s="190">
        <v>35.200000000000003</v>
      </c>
      <c r="L12282" s="190">
        <v>35.49</v>
      </c>
      <c r="M12282" s="190"/>
      <c r="N12282" s="190"/>
      <c r="O12282" s="190"/>
      <c r="P12282" s="106">
        <v>38267</v>
      </c>
      <c r="Q12282" s="190">
        <v>2.87</v>
      </c>
      <c r="R12282" s="190">
        <v>2.8</v>
      </c>
    </row>
    <row r="12283" spans="1:18">
      <c r="A12283" s="190"/>
      <c r="B12283" s="190"/>
      <c r="C12283" s="190"/>
      <c r="D12283" s="106">
        <v>38266</v>
      </c>
      <c r="E12283" s="190">
        <v>40.930079999999997</v>
      </c>
      <c r="F12283" s="190">
        <v>41.480080000000001</v>
      </c>
      <c r="G12283" s="190"/>
      <c r="H12283" s="190"/>
      <c r="I12283" s="190"/>
      <c r="J12283" s="106">
        <v>38266</v>
      </c>
      <c r="K12283" s="190">
        <v>34.979999999999997</v>
      </c>
      <c r="L12283" s="190">
        <v>35.29</v>
      </c>
      <c r="M12283" s="190"/>
      <c r="N12283" s="190"/>
      <c r="O12283" s="190"/>
      <c r="P12283" s="106">
        <v>38266</v>
      </c>
      <c r="Q12283" s="190">
        <v>2.72</v>
      </c>
      <c r="R12283" s="190">
        <v>2.85</v>
      </c>
    </row>
    <row r="12284" spans="1:18">
      <c r="A12284" s="190"/>
      <c r="B12284" s="190"/>
      <c r="C12284" s="190"/>
      <c r="D12284" s="106">
        <v>38265</v>
      </c>
      <c r="E12284" s="190">
        <v>40.670079999999999</v>
      </c>
      <c r="F12284" s="190">
        <v>41.180079999999997</v>
      </c>
      <c r="G12284" s="190"/>
      <c r="H12284" s="190"/>
      <c r="I12284" s="190"/>
      <c r="J12284" s="106">
        <v>38265</v>
      </c>
      <c r="K12284" s="190">
        <v>34.479999999999997</v>
      </c>
      <c r="L12284" s="190">
        <v>34.979999999999997</v>
      </c>
      <c r="M12284" s="190"/>
      <c r="N12284" s="190"/>
      <c r="O12284" s="190"/>
      <c r="P12284" s="106">
        <v>38265</v>
      </c>
      <c r="Q12284" s="190">
        <v>2.62</v>
      </c>
      <c r="R12284" s="190">
        <v>2.68</v>
      </c>
    </row>
    <row r="12285" spans="1:18">
      <c r="A12285" s="190"/>
      <c r="B12285" s="190"/>
      <c r="C12285" s="190"/>
      <c r="D12285" s="106">
        <v>38264</v>
      </c>
      <c r="E12285" s="190">
        <v>40.250079999999997</v>
      </c>
      <c r="F12285" s="190">
        <v>40.920079999999999</v>
      </c>
      <c r="G12285" s="190"/>
      <c r="H12285" s="190"/>
      <c r="I12285" s="190"/>
      <c r="J12285" s="106">
        <v>38264</v>
      </c>
      <c r="K12285" s="190">
        <v>34.85</v>
      </c>
      <c r="L12285" s="190">
        <v>34.6</v>
      </c>
      <c r="M12285" s="190"/>
      <c r="N12285" s="190"/>
      <c r="O12285" s="190"/>
      <c r="P12285" s="106">
        <v>38264</v>
      </c>
      <c r="Q12285" s="190">
        <v>2.62</v>
      </c>
      <c r="R12285" s="190">
        <v>2.62</v>
      </c>
    </row>
    <row r="12286" spans="1:18">
      <c r="A12286" s="190"/>
      <c r="B12286" s="190"/>
      <c r="C12286" s="190"/>
      <c r="D12286" s="106">
        <v>38261</v>
      </c>
      <c r="E12286" s="190">
        <v>39.750079999999997</v>
      </c>
      <c r="F12286" s="190">
        <v>40.040080000000003</v>
      </c>
      <c r="G12286" s="190"/>
      <c r="H12286" s="190"/>
      <c r="I12286" s="190"/>
      <c r="J12286" s="106">
        <v>38261</v>
      </c>
      <c r="K12286" s="190">
        <v>34.22</v>
      </c>
      <c r="L12286" s="190">
        <v>34.79</v>
      </c>
      <c r="M12286" s="190"/>
      <c r="N12286" s="190"/>
      <c r="O12286" s="190"/>
      <c r="P12286" s="106">
        <v>38261</v>
      </c>
      <c r="Q12286" s="190">
        <v>2.6</v>
      </c>
      <c r="R12286" s="190">
        <v>2.61</v>
      </c>
    </row>
    <row r="12287" spans="1:18">
      <c r="A12287" s="190"/>
      <c r="B12287" s="190"/>
      <c r="C12287" s="190"/>
      <c r="D12287" s="106">
        <v>38260</v>
      </c>
      <c r="E12287" s="190">
        <v>39.650080000000003</v>
      </c>
      <c r="F12287" s="190">
        <v>39.38008</v>
      </c>
      <c r="G12287" s="190"/>
      <c r="H12287" s="190"/>
      <c r="I12287" s="190"/>
      <c r="J12287" s="106">
        <v>38260</v>
      </c>
      <c r="K12287" s="190">
        <v>34.25</v>
      </c>
      <c r="L12287" s="190">
        <v>34.24</v>
      </c>
      <c r="M12287" s="190"/>
      <c r="N12287" s="190"/>
      <c r="O12287" s="190"/>
      <c r="P12287" s="106">
        <v>38260</v>
      </c>
      <c r="Q12287" s="190">
        <v>2.59</v>
      </c>
      <c r="R12287" s="190">
        <v>2.59</v>
      </c>
    </row>
    <row r="12288" spans="1:18">
      <c r="A12288" s="190"/>
      <c r="B12288" s="190"/>
      <c r="C12288" s="190"/>
      <c r="D12288" s="106">
        <v>38259</v>
      </c>
      <c r="E12288" s="190">
        <v>39.700069999999997</v>
      </c>
      <c r="F12288" s="190">
        <v>39.780079999999998</v>
      </c>
      <c r="G12288" s="190"/>
      <c r="H12288" s="190"/>
      <c r="I12288" s="190"/>
      <c r="J12288" s="106">
        <v>38259</v>
      </c>
      <c r="K12288" s="190">
        <v>34</v>
      </c>
      <c r="L12288" s="190">
        <v>34.340000000000003</v>
      </c>
      <c r="M12288" s="190"/>
      <c r="N12288" s="190"/>
      <c r="O12288" s="190"/>
      <c r="P12288" s="106">
        <v>38259</v>
      </c>
      <c r="Q12288" s="190">
        <v>2.63</v>
      </c>
      <c r="R12288" s="190">
        <v>2.5499999999999998</v>
      </c>
    </row>
    <row r="12289" spans="1:18">
      <c r="A12289" s="190"/>
      <c r="B12289" s="190"/>
      <c r="C12289" s="190"/>
      <c r="D12289" s="106">
        <v>38258</v>
      </c>
      <c r="E12289" s="190">
        <v>39.810079999999999</v>
      </c>
      <c r="F12289" s="190">
        <v>39.860080000000004</v>
      </c>
      <c r="G12289" s="190"/>
      <c r="H12289" s="190"/>
      <c r="I12289" s="190"/>
      <c r="J12289" s="106">
        <v>38258</v>
      </c>
      <c r="K12289" s="190">
        <v>33.89</v>
      </c>
      <c r="L12289" s="190">
        <v>34</v>
      </c>
      <c r="M12289" s="190"/>
      <c r="N12289" s="190"/>
      <c r="O12289" s="190"/>
      <c r="P12289" s="106">
        <v>38258</v>
      </c>
      <c r="Q12289" s="190">
        <v>2.62</v>
      </c>
      <c r="R12289" s="190">
        <v>2.6</v>
      </c>
    </row>
    <row r="12290" spans="1:18">
      <c r="A12290" s="190"/>
      <c r="B12290" s="190"/>
      <c r="C12290" s="190"/>
      <c r="D12290" s="106">
        <v>38257</v>
      </c>
      <c r="E12290" s="190">
        <v>40.120080000000002</v>
      </c>
      <c r="F12290" s="190">
        <v>39.800080000000001</v>
      </c>
      <c r="G12290" s="190"/>
      <c r="H12290" s="190"/>
      <c r="I12290" s="190"/>
      <c r="J12290" s="106">
        <v>38257</v>
      </c>
      <c r="K12290" s="190">
        <v>33.64</v>
      </c>
      <c r="L12290" s="190">
        <v>33.75</v>
      </c>
      <c r="M12290" s="190"/>
      <c r="N12290" s="190"/>
      <c r="O12290" s="190"/>
      <c r="P12290" s="106">
        <v>38257</v>
      </c>
      <c r="Q12290" s="190">
        <v>2.5499999999999998</v>
      </c>
      <c r="R12290" s="190">
        <v>2.62</v>
      </c>
    </row>
    <row r="12291" spans="1:18">
      <c r="A12291" s="190"/>
      <c r="B12291" s="190"/>
      <c r="C12291" s="190"/>
      <c r="D12291" s="106">
        <v>38254</v>
      </c>
      <c r="E12291" s="190">
        <v>40.140079999999998</v>
      </c>
      <c r="F12291" s="190">
        <v>40.310079999999999</v>
      </c>
      <c r="G12291" s="190"/>
      <c r="H12291" s="190"/>
      <c r="I12291" s="190"/>
      <c r="J12291" s="106">
        <v>38254</v>
      </c>
      <c r="K12291" s="190">
        <v>33.57</v>
      </c>
      <c r="L12291" s="190">
        <v>33.64</v>
      </c>
      <c r="M12291" s="190"/>
      <c r="N12291" s="190"/>
      <c r="O12291" s="190"/>
      <c r="P12291" s="106">
        <v>38254</v>
      </c>
      <c r="Q12291" s="190">
        <v>2.58</v>
      </c>
      <c r="R12291" s="190">
        <v>2.6</v>
      </c>
    </row>
    <row r="12292" spans="1:18">
      <c r="A12292" s="190"/>
      <c r="B12292" s="190"/>
      <c r="C12292" s="190"/>
      <c r="D12292" s="106">
        <v>38253</v>
      </c>
      <c r="E12292" s="190">
        <v>40.350070000000002</v>
      </c>
      <c r="F12292" s="190">
        <v>40.140079999999998</v>
      </c>
      <c r="G12292" s="190"/>
      <c r="H12292" s="190"/>
      <c r="I12292" s="190"/>
      <c r="J12292" s="106">
        <v>38253</v>
      </c>
      <c r="K12292" s="190">
        <v>33.549999999999997</v>
      </c>
      <c r="L12292" s="190">
        <v>33.619999999999997</v>
      </c>
      <c r="M12292" s="190"/>
      <c r="N12292" s="190"/>
      <c r="O12292" s="190"/>
      <c r="P12292" s="106">
        <v>38253</v>
      </c>
      <c r="Q12292" s="190">
        <v>2.61</v>
      </c>
      <c r="R12292" s="190">
        <v>2.5</v>
      </c>
    </row>
    <row r="12293" spans="1:18">
      <c r="A12293" s="190"/>
      <c r="B12293" s="190"/>
      <c r="C12293" s="190"/>
      <c r="D12293" s="106">
        <v>38252</v>
      </c>
      <c r="E12293" s="190">
        <v>40.100070000000002</v>
      </c>
      <c r="F12293" s="190">
        <v>40.45008</v>
      </c>
      <c r="G12293" s="190"/>
      <c r="H12293" s="190"/>
      <c r="I12293" s="190"/>
      <c r="J12293" s="106">
        <v>38252</v>
      </c>
      <c r="K12293" s="190">
        <v>33.85</v>
      </c>
      <c r="L12293" s="190">
        <v>33.590000000000003</v>
      </c>
      <c r="M12293" s="190"/>
      <c r="N12293" s="190"/>
      <c r="O12293" s="190"/>
      <c r="P12293" s="106">
        <v>38252</v>
      </c>
      <c r="Q12293" s="190">
        <v>2.65</v>
      </c>
      <c r="R12293" s="190">
        <v>2.58</v>
      </c>
    </row>
    <row r="12294" spans="1:18">
      <c r="A12294" s="190"/>
      <c r="B12294" s="190"/>
      <c r="C12294" s="190"/>
      <c r="D12294" s="106">
        <v>38251</v>
      </c>
      <c r="E12294" s="190">
        <v>40.100070000000002</v>
      </c>
      <c r="F12294" s="190">
        <v>40.550080000000001</v>
      </c>
      <c r="G12294" s="190"/>
      <c r="H12294" s="190"/>
      <c r="I12294" s="190"/>
      <c r="J12294" s="106">
        <v>38251</v>
      </c>
      <c r="K12294" s="190">
        <v>33.15</v>
      </c>
      <c r="L12294" s="190">
        <v>33.93</v>
      </c>
      <c r="M12294" s="190"/>
      <c r="N12294" s="190"/>
      <c r="O12294" s="190"/>
      <c r="P12294" s="106">
        <v>38251</v>
      </c>
      <c r="Q12294" s="190">
        <v>2.71</v>
      </c>
      <c r="R12294" s="190">
        <v>2.68</v>
      </c>
    </row>
    <row r="12295" spans="1:18">
      <c r="A12295" s="190"/>
      <c r="B12295" s="190"/>
      <c r="C12295" s="190"/>
      <c r="D12295" s="106">
        <v>38250</v>
      </c>
      <c r="E12295" s="190">
        <v>40.400080000000003</v>
      </c>
      <c r="F12295" s="190">
        <v>40.190080000000002</v>
      </c>
      <c r="G12295" s="190"/>
      <c r="H12295" s="190"/>
      <c r="I12295" s="190"/>
      <c r="J12295" s="106">
        <v>38250</v>
      </c>
      <c r="K12295" s="190">
        <v>33</v>
      </c>
      <c r="L12295" s="190">
        <v>33.1</v>
      </c>
      <c r="M12295" s="190"/>
      <c r="N12295" s="190"/>
      <c r="O12295" s="190"/>
      <c r="P12295" s="106">
        <v>38250</v>
      </c>
      <c r="Q12295" s="190">
        <v>2.84</v>
      </c>
      <c r="R12295" s="190">
        <v>2.69</v>
      </c>
    </row>
    <row r="12296" spans="1:18">
      <c r="A12296" s="190"/>
      <c r="B12296" s="190"/>
      <c r="C12296" s="190"/>
      <c r="D12296" s="106">
        <v>38247</v>
      </c>
      <c r="E12296" s="190">
        <v>40.430079999999997</v>
      </c>
      <c r="F12296" s="190">
        <v>40.570079999999997</v>
      </c>
      <c r="G12296" s="190"/>
      <c r="H12296" s="190"/>
      <c r="I12296" s="190"/>
      <c r="J12296" s="106">
        <v>38247</v>
      </c>
      <c r="K12296" s="190">
        <v>33.71</v>
      </c>
      <c r="L12296" s="190">
        <v>34.049999999999997</v>
      </c>
      <c r="M12296" s="190"/>
      <c r="N12296" s="190"/>
      <c r="O12296" s="190"/>
      <c r="P12296" s="106">
        <v>38247</v>
      </c>
      <c r="Q12296" s="190">
        <v>2.87</v>
      </c>
      <c r="R12296" s="190">
        <v>2.81</v>
      </c>
    </row>
    <row r="12297" spans="1:18">
      <c r="A12297" s="190"/>
      <c r="B12297" s="190"/>
      <c r="C12297" s="190"/>
      <c r="D12297" s="106">
        <v>38246</v>
      </c>
      <c r="E12297" s="190">
        <v>39.760069999999999</v>
      </c>
      <c r="F12297" s="190">
        <v>40.180079999999997</v>
      </c>
      <c r="G12297" s="190"/>
      <c r="H12297" s="190"/>
      <c r="I12297" s="190"/>
      <c r="J12297" s="106">
        <v>38246</v>
      </c>
      <c r="K12297" s="190">
        <v>33.32</v>
      </c>
      <c r="L12297" s="190">
        <v>33.64</v>
      </c>
      <c r="M12297" s="190"/>
      <c r="N12297" s="190"/>
      <c r="O12297" s="190"/>
      <c r="P12297" s="106">
        <v>38246</v>
      </c>
      <c r="Q12297" s="190">
        <v>2.83</v>
      </c>
      <c r="R12297" s="190">
        <v>2.84</v>
      </c>
    </row>
    <row r="12298" spans="1:18">
      <c r="A12298" s="190"/>
      <c r="B12298" s="190"/>
      <c r="C12298" s="190"/>
      <c r="D12298" s="106">
        <v>38245</v>
      </c>
      <c r="E12298" s="190">
        <v>40.500079999999997</v>
      </c>
      <c r="F12298" s="190">
        <v>39.950069999999997</v>
      </c>
      <c r="G12298" s="190"/>
      <c r="H12298" s="190"/>
      <c r="I12298" s="190"/>
      <c r="J12298" s="106">
        <v>38245</v>
      </c>
      <c r="K12298" s="190">
        <v>33.119999999999997</v>
      </c>
      <c r="L12298" s="190">
        <v>33.270000000000003</v>
      </c>
      <c r="M12298" s="190"/>
      <c r="N12298" s="190"/>
      <c r="O12298" s="190"/>
      <c r="P12298" s="106">
        <v>38245</v>
      </c>
      <c r="Q12298" s="190">
        <v>2.82</v>
      </c>
      <c r="R12298" s="190">
        <v>2.82</v>
      </c>
    </row>
    <row r="12299" spans="1:18">
      <c r="A12299" s="190"/>
      <c r="B12299" s="190"/>
      <c r="C12299" s="190"/>
      <c r="D12299" s="106">
        <v>38244</v>
      </c>
      <c r="E12299" s="190">
        <v>40.740079999999999</v>
      </c>
      <c r="F12299" s="190">
        <v>40.810079999999999</v>
      </c>
      <c r="G12299" s="190"/>
      <c r="H12299" s="190"/>
      <c r="I12299" s="190"/>
      <c r="J12299" s="106">
        <v>38244</v>
      </c>
      <c r="K12299" s="190">
        <v>33.130000000000003</v>
      </c>
      <c r="L12299" s="190">
        <v>33.11</v>
      </c>
      <c r="M12299" s="190"/>
      <c r="N12299" s="190"/>
      <c r="O12299" s="190"/>
      <c r="P12299" s="106">
        <v>38244</v>
      </c>
      <c r="Q12299" s="190">
        <v>2.96</v>
      </c>
      <c r="R12299" s="190">
        <v>2.9</v>
      </c>
    </row>
    <row r="12300" spans="1:18">
      <c r="A12300" s="190"/>
      <c r="B12300" s="190"/>
      <c r="C12300" s="190"/>
      <c r="D12300" s="106">
        <v>38243</v>
      </c>
      <c r="E12300" s="190">
        <v>40.45008</v>
      </c>
      <c r="F12300" s="190">
        <v>40.550080000000001</v>
      </c>
      <c r="G12300" s="190"/>
      <c r="H12300" s="190"/>
      <c r="I12300" s="190"/>
      <c r="J12300" s="106">
        <v>38243</v>
      </c>
      <c r="K12300" s="190">
        <v>33.07</v>
      </c>
      <c r="L12300" s="190">
        <v>33.08</v>
      </c>
      <c r="M12300" s="190"/>
      <c r="N12300" s="190"/>
      <c r="O12300" s="190"/>
      <c r="P12300" s="106">
        <v>38243</v>
      </c>
      <c r="Q12300" s="190">
        <v>2.9</v>
      </c>
      <c r="R12300" s="190">
        <v>2.93</v>
      </c>
    </row>
    <row r="12301" spans="1:18">
      <c r="A12301" s="190"/>
      <c r="B12301" s="190"/>
      <c r="C12301" s="190"/>
      <c r="D12301" s="106">
        <v>38240</v>
      </c>
      <c r="E12301" s="190">
        <v>40.280079999999998</v>
      </c>
      <c r="F12301" s="190">
        <v>40.34008</v>
      </c>
      <c r="G12301" s="190"/>
      <c r="H12301" s="190"/>
      <c r="I12301" s="190"/>
      <c r="J12301" s="106">
        <v>38240</v>
      </c>
      <c r="K12301" s="190">
        <v>33.020000000000003</v>
      </c>
      <c r="L12301" s="190">
        <v>33.01</v>
      </c>
      <c r="M12301" s="190"/>
      <c r="N12301" s="190"/>
      <c r="O12301" s="190"/>
      <c r="P12301" s="106">
        <v>38240</v>
      </c>
      <c r="Q12301" s="190">
        <v>2.88</v>
      </c>
      <c r="R12301" s="190">
        <v>2.88</v>
      </c>
    </row>
    <row r="12302" spans="1:18">
      <c r="A12302" s="190"/>
      <c r="B12302" s="190"/>
      <c r="C12302" s="190"/>
      <c r="D12302" s="106">
        <v>38239</v>
      </c>
      <c r="E12302" s="190">
        <v>40.52008</v>
      </c>
      <c r="F12302" s="190">
        <v>40.290080000000003</v>
      </c>
      <c r="G12302" s="190"/>
      <c r="H12302" s="190"/>
      <c r="I12302" s="190"/>
      <c r="J12302" s="106">
        <v>38239</v>
      </c>
      <c r="K12302" s="190">
        <v>33.11</v>
      </c>
      <c r="L12302" s="190">
        <v>33.020000000000003</v>
      </c>
      <c r="M12302" s="190"/>
      <c r="N12302" s="190"/>
      <c r="O12302" s="190"/>
      <c r="P12302" s="106">
        <v>38239</v>
      </c>
      <c r="Q12302" s="190">
        <v>2.9</v>
      </c>
      <c r="R12302" s="190">
        <v>2.9</v>
      </c>
    </row>
    <row r="12303" spans="1:18">
      <c r="A12303" s="190"/>
      <c r="B12303" s="190"/>
      <c r="C12303" s="190"/>
      <c r="D12303" s="106">
        <v>38238</v>
      </c>
      <c r="E12303" s="190">
        <v>40.100070000000002</v>
      </c>
      <c r="F12303" s="190">
        <v>40.420090000000002</v>
      </c>
      <c r="G12303" s="190"/>
      <c r="H12303" s="190"/>
      <c r="I12303" s="190"/>
      <c r="J12303" s="106">
        <v>38238</v>
      </c>
      <c r="K12303" s="190">
        <v>33.119999999999997</v>
      </c>
      <c r="L12303" s="190">
        <v>33.08</v>
      </c>
      <c r="M12303" s="190"/>
      <c r="N12303" s="190"/>
      <c r="O12303" s="190"/>
      <c r="P12303" s="106">
        <v>38238</v>
      </c>
      <c r="Q12303" s="190">
        <v>2.82</v>
      </c>
      <c r="R12303" s="190">
        <v>2.87</v>
      </c>
    </row>
    <row r="12304" spans="1:18">
      <c r="A12304" s="190"/>
      <c r="B12304" s="190"/>
      <c r="C12304" s="190"/>
      <c r="D12304" s="106">
        <v>38237</v>
      </c>
      <c r="E12304" s="190">
        <v>40.350070000000002</v>
      </c>
      <c r="F12304" s="190">
        <v>40.400080000000003</v>
      </c>
      <c r="G12304" s="190"/>
      <c r="H12304" s="190"/>
      <c r="I12304" s="190"/>
      <c r="J12304" s="106">
        <v>38237</v>
      </c>
      <c r="K12304" s="190">
        <v>33.15</v>
      </c>
      <c r="L12304" s="190">
        <v>33.11</v>
      </c>
      <c r="M12304" s="190"/>
      <c r="N12304" s="190"/>
      <c r="O12304" s="190"/>
      <c r="P12304" s="106">
        <v>38237</v>
      </c>
      <c r="Q12304" s="190">
        <v>2.8</v>
      </c>
      <c r="R12304" s="190">
        <v>2.97</v>
      </c>
    </row>
    <row r="12305" spans="1:18">
      <c r="A12305" s="190"/>
      <c r="B12305" s="190"/>
      <c r="C12305" s="190"/>
      <c r="D12305" s="106">
        <v>38233</v>
      </c>
      <c r="E12305" s="190">
        <v>39.990079999999999</v>
      </c>
      <c r="F12305" s="190">
        <v>40.060079999999999</v>
      </c>
      <c r="G12305" s="190"/>
      <c r="H12305" s="190"/>
      <c r="I12305" s="190"/>
      <c r="J12305" s="106">
        <v>38233</v>
      </c>
      <c r="K12305" s="190">
        <v>32.99</v>
      </c>
      <c r="L12305" s="190">
        <v>33.049999999999997</v>
      </c>
      <c r="M12305" s="190"/>
      <c r="N12305" s="190"/>
      <c r="O12305" s="190"/>
      <c r="P12305" s="106">
        <v>38233</v>
      </c>
      <c r="Q12305" s="190">
        <v>2.84</v>
      </c>
      <c r="R12305" s="190">
        <v>2.76</v>
      </c>
    </row>
    <row r="12306" spans="1:18">
      <c r="A12306" s="190"/>
      <c r="B12306" s="190"/>
      <c r="C12306" s="190"/>
      <c r="D12306" s="106">
        <v>38232</v>
      </c>
      <c r="E12306" s="190">
        <v>39.700069999999997</v>
      </c>
      <c r="F12306" s="190">
        <v>39.950069999999997</v>
      </c>
      <c r="G12306" s="190"/>
      <c r="H12306" s="190"/>
      <c r="I12306" s="190"/>
      <c r="J12306" s="106">
        <v>38232</v>
      </c>
      <c r="K12306" s="190">
        <v>32.86</v>
      </c>
      <c r="L12306" s="190">
        <v>32.97</v>
      </c>
      <c r="M12306" s="190"/>
      <c r="N12306" s="190"/>
      <c r="O12306" s="190"/>
      <c r="P12306" s="106">
        <v>38232</v>
      </c>
      <c r="Q12306" s="190">
        <v>2.63</v>
      </c>
      <c r="R12306" s="190">
        <v>2.83</v>
      </c>
    </row>
    <row r="12307" spans="1:18">
      <c r="A12307" s="190"/>
      <c r="B12307" s="190"/>
      <c r="C12307" s="190"/>
      <c r="D12307" s="106">
        <v>38231</v>
      </c>
      <c r="E12307" s="190">
        <v>39.150080000000003</v>
      </c>
      <c r="F12307" s="190">
        <v>39.500079999999997</v>
      </c>
      <c r="G12307" s="190"/>
      <c r="H12307" s="190"/>
      <c r="I12307" s="190"/>
      <c r="J12307" s="106">
        <v>38231</v>
      </c>
      <c r="K12307" s="190">
        <v>32.33</v>
      </c>
      <c r="L12307" s="190">
        <v>32.72</v>
      </c>
      <c r="M12307" s="190"/>
      <c r="N12307" s="190"/>
      <c r="O12307" s="190"/>
      <c r="P12307" s="106">
        <v>38231</v>
      </c>
      <c r="Q12307" s="190">
        <v>2.6</v>
      </c>
      <c r="R12307" s="190">
        <v>2.7</v>
      </c>
    </row>
    <row r="12308" spans="1:18">
      <c r="A12308" s="190"/>
      <c r="B12308" s="190"/>
      <c r="C12308" s="190"/>
      <c r="D12308" s="106">
        <v>38230</v>
      </c>
      <c r="E12308" s="190">
        <v>39.030079999999998</v>
      </c>
      <c r="F12308" s="190">
        <v>39.250079999999997</v>
      </c>
      <c r="G12308" s="190"/>
      <c r="H12308" s="190"/>
      <c r="I12308" s="190"/>
      <c r="J12308" s="106">
        <v>38230</v>
      </c>
      <c r="K12308" s="190">
        <v>31.4</v>
      </c>
      <c r="L12308" s="190">
        <v>32.19</v>
      </c>
      <c r="M12308" s="190"/>
      <c r="N12308" s="190"/>
      <c r="O12308" s="190"/>
      <c r="P12308" s="106">
        <v>38230</v>
      </c>
      <c r="Q12308" s="190">
        <v>2.66</v>
      </c>
      <c r="R12308" s="190">
        <v>2.62</v>
      </c>
    </row>
    <row r="12309" spans="1:18">
      <c r="A12309" s="190"/>
      <c r="B12309" s="190"/>
      <c r="C12309" s="190"/>
      <c r="D12309" s="106">
        <v>38229</v>
      </c>
      <c r="E12309" s="190">
        <v>38.790080000000003</v>
      </c>
      <c r="F12309" s="190">
        <v>39.030079999999998</v>
      </c>
      <c r="G12309" s="190"/>
      <c r="H12309" s="190"/>
      <c r="I12309" s="190"/>
      <c r="J12309" s="106">
        <v>38229</v>
      </c>
      <c r="K12309" s="190">
        <v>31.59</v>
      </c>
      <c r="L12309" s="190">
        <v>31.5</v>
      </c>
      <c r="M12309" s="190"/>
      <c r="N12309" s="190"/>
      <c r="O12309" s="190"/>
      <c r="P12309" s="106">
        <v>38229</v>
      </c>
      <c r="Q12309" s="190">
        <v>2.7</v>
      </c>
      <c r="R12309" s="190">
        <v>2.63</v>
      </c>
    </row>
    <row r="12310" spans="1:18">
      <c r="A12310" s="190"/>
      <c r="B12310" s="190"/>
      <c r="C12310" s="190"/>
      <c r="D12310" s="106">
        <v>38226</v>
      </c>
      <c r="E12310" s="190">
        <v>38.84008</v>
      </c>
      <c r="F12310" s="190">
        <v>38.960070000000002</v>
      </c>
      <c r="G12310" s="190"/>
      <c r="H12310" s="190"/>
      <c r="I12310" s="190"/>
      <c r="J12310" s="106">
        <v>38226</v>
      </c>
      <c r="K12310" s="190">
        <v>31.64</v>
      </c>
      <c r="L12310" s="190">
        <v>31.59</v>
      </c>
      <c r="M12310" s="190"/>
      <c r="N12310" s="190"/>
      <c r="O12310" s="190"/>
      <c r="P12310" s="106">
        <v>38226</v>
      </c>
      <c r="Q12310" s="190">
        <v>2.68</v>
      </c>
      <c r="R12310" s="190">
        <v>2.69</v>
      </c>
    </row>
    <row r="12311" spans="1:18">
      <c r="A12311" s="190"/>
      <c r="B12311" s="190"/>
      <c r="C12311" s="190"/>
      <c r="D12311" s="106">
        <v>38225</v>
      </c>
      <c r="E12311" s="190">
        <v>39.050069999999998</v>
      </c>
      <c r="F12311" s="190">
        <v>39.010080000000002</v>
      </c>
      <c r="G12311" s="190"/>
      <c r="H12311" s="190"/>
      <c r="I12311" s="190"/>
      <c r="J12311" s="106">
        <v>38225</v>
      </c>
      <c r="K12311" s="190">
        <v>31.22</v>
      </c>
      <c r="L12311" s="190">
        <v>31.63</v>
      </c>
      <c r="M12311" s="190"/>
      <c r="N12311" s="190"/>
      <c r="O12311" s="190"/>
      <c r="P12311" s="106">
        <v>38225</v>
      </c>
      <c r="Q12311" s="190">
        <v>2.71</v>
      </c>
      <c r="R12311" s="190">
        <v>2.7</v>
      </c>
    </row>
    <row r="12312" spans="1:18">
      <c r="A12312" s="190"/>
      <c r="B12312" s="190"/>
      <c r="C12312" s="190"/>
      <c r="D12312" s="106">
        <v>38224</v>
      </c>
      <c r="E12312" s="190">
        <v>39.020069999999997</v>
      </c>
      <c r="F12312" s="190">
        <v>39.170070000000003</v>
      </c>
      <c r="G12312" s="190"/>
      <c r="H12312" s="190"/>
      <c r="I12312" s="190"/>
      <c r="J12312" s="106">
        <v>38224</v>
      </c>
      <c r="K12312" s="190">
        <v>30.36</v>
      </c>
      <c r="L12312" s="190">
        <v>31.14</v>
      </c>
      <c r="M12312" s="190"/>
      <c r="N12312" s="190"/>
      <c r="O12312" s="190"/>
      <c r="P12312" s="106">
        <v>38224</v>
      </c>
      <c r="Q12312" s="190">
        <v>2.68</v>
      </c>
      <c r="R12312" s="190">
        <v>2.7</v>
      </c>
    </row>
    <row r="12313" spans="1:18">
      <c r="A12313" s="190"/>
      <c r="B12313" s="190"/>
      <c r="C12313" s="190"/>
      <c r="D12313" s="106">
        <v>38223</v>
      </c>
      <c r="E12313" s="190">
        <v>39.700069999999997</v>
      </c>
      <c r="F12313" s="190">
        <v>39.29007</v>
      </c>
      <c r="G12313" s="190"/>
      <c r="H12313" s="190"/>
      <c r="I12313" s="190"/>
      <c r="J12313" s="106">
        <v>38223</v>
      </c>
      <c r="K12313" s="190">
        <v>31</v>
      </c>
      <c r="L12313" s="190">
        <v>30.29</v>
      </c>
      <c r="M12313" s="190"/>
      <c r="N12313" s="190"/>
      <c r="O12313" s="190"/>
      <c r="P12313" s="106">
        <v>38223</v>
      </c>
      <c r="Q12313" s="190">
        <v>2.77</v>
      </c>
      <c r="R12313" s="190">
        <v>2.65</v>
      </c>
    </row>
    <row r="12314" spans="1:18">
      <c r="A12314" s="190"/>
      <c r="B12314" s="190"/>
      <c r="C12314" s="190"/>
      <c r="D12314" s="106">
        <v>38222</v>
      </c>
      <c r="E12314" s="190">
        <v>39.730080000000001</v>
      </c>
      <c r="F12314" s="190">
        <v>39.460079999999998</v>
      </c>
      <c r="G12314" s="190"/>
      <c r="H12314" s="190"/>
      <c r="I12314" s="190"/>
      <c r="J12314" s="106">
        <v>38222</v>
      </c>
      <c r="K12314" s="190">
        <v>31.23</v>
      </c>
      <c r="L12314" s="190">
        <v>30.89</v>
      </c>
      <c r="M12314" s="190"/>
      <c r="N12314" s="190"/>
      <c r="O12314" s="190"/>
      <c r="P12314" s="106">
        <v>38222</v>
      </c>
      <c r="Q12314" s="190">
        <v>2.62</v>
      </c>
      <c r="R12314" s="190">
        <v>2.7</v>
      </c>
    </row>
    <row r="12315" spans="1:18">
      <c r="A12315" s="190"/>
      <c r="B12315" s="190"/>
      <c r="C12315" s="190"/>
      <c r="D12315" s="106">
        <v>38219</v>
      </c>
      <c r="E12315" s="190">
        <v>39.350079999999998</v>
      </c>
      <c r="F12315" s="190">
        <v>39.600070000000002</v>
      </c>
      <c r="G12315" s="190"/>
      <c r="H12315" s="190"/>
      <c r="I12315" s="190"/>
      <c r="J12315" s="106">
        <v>38219</v>
      </c>
      <c r="K12315" s="190">
        <v>31.35</v>
      </c>
      <c r="L12315" s="190">
        <v>31.15</v>
      </c>
      <c r="M12315" s="190"/>
      <c r="N12315" s="190"/>
      <c r="O12315" s="190"/>
      <c r="P12315" s="106">
        <v>38219</v>
      </c>
      <c r="Q12315" s="190">
        <v>2.5</v>
      </c>
      <c r="R12315" s="190">
        <v>2.5499999999999998</v>
      </c>
    </row>
    <row r="12316" spans="1:18">
      <c r="A12316" s="190"/>
      <c r="B12316" s="190"/>
      <c r="C12316" s="190"/>
      <c r="D12316" s="106">
        <v>38218</v>
      </c>
      <c r="E12316" s="190">
        <v>39.13008</v>
      </c>
      <c r="F12316" s="190">
        <v>39.250079999999997</v>
      </c>
      <c r="G12316" s="190"/>
      <c r="H12316" s="190"/>
      <c r="I12316" s="190"/>
      <c r="J12316" s="106">
        <v>38218</v>
      </c>
      <c r="K12316" s="190">
        <v>31.71</v>
      </c>
      <c r="L12316" s="190">
        <v>31.27</v>
      </c>
      <c r="M12316" s="190"/>
      <c r="N12316" s="190"/>
      <c r="O12316" s="190"/>
      <c r="P12316" s="106">
        <v>38218</v>
      </c>
      <c r="Q12316" s="190">
        <v>2.5</v>
      </c>
      <c r="R12316" s="190">
        <v>2.5</v>
      </c>
    </row>
    <row r="12317" spans="1:18">
      <c r="A12317" s="190"/>
      <c r="B12317" s="190"/>
      <c r="C12317" s="190"/>
      <c r="D12317" s="106">
        <v>38217</v>
      </c>
      <c r="E12317" s="190">
        <v>38.800069999999998</v>
      </c>
      <c r="F12317" s="190">
        <v>39.13008</v>
      </c>
      <c r="G12317" s="190"/>
      <c r="H12317" s="190"/>
      <c r="I12317" s="190"/>
      <c r="J12317" s="106">
        <v>38217</v>
      </c>
      <c r="K12317" s="190">
        <v>31.2</v>
      </c>
      <c r="L12317" s="190">
        <v>31.55</v>
      </c>
      <c r="M12317" s="190"/>
      <c r="N12317" s="190"/>
      <c r="O12317" s="190"/>
      <c r="P12317" s="106">
        <v>38217</v>
      </c>
      <c r="Q12317" s="190">
        <v>2.5499999999999998</v>
      </c>
      <c r="R12317" s="190">
        <v>2.54</v>
      </c>
    </row>
    <row r="12318" spans="1:18">
      <c r="A12318" s="190"/>
      <c r="B12318" s="190"/>
      <c r="C12318" s="190"/>
      <c r="D12318" s="106">
        <v>38216</v>
      </c>
      <c r="E12318" s="190">
        <v>39.160080000000001</v>
      </c>
      <c r="F12318" s="190">
        <v>38.920070000000003</v>
      </c>
      <c r="G12318" s="190"/>
      <c r="H12318" s="190"/>
      <c r="I12318" s="190"/>
      <c r="J12318" s="106">
        <v>38216</v>
      </c>
      <c r="K12318" s="190">
        <v>31.25</v>
      </c>
      <c r="L12318" s="190">
        <v>31.17</v>
      </c>
      <c r="M12318" s="190"/>
      <c r="N12318" s="190"/>
      <c r="O12318" s="190"/>
      <c r="P12318" s="106">
        <v>38216</v>
      </c>
      <c r="Q12318" s="190">
        <v>2.5099999999999998</v>
      </c>
      <c r="R12318" s="190">
        <v>2.5499999999999998</v>
      </c>
    </row>
    <row r="12319" spans="1:18">
      <c r="A12319" s="190"/>
      <c r="B12319" s="190"/>
      <c r="C12319" s="190"/>
      <c r="D12319" s="106">
        <v>38215</v>
      </c>
      <c r="E12319" s="190">
        <v>38.970080000000003</v>
      </c>
      <c r="F12319" s="190">
        <v>39.160080000000001</v>
      </c>
      <c r="G12319" s="190"/>
      <c r="H12319" s="190"/>
      <c r="I12319" s="190"/>
      <c r="J12319" s="106">
        <v>38215</v>
      </c>
      <c r="K12319" s="190">
        <v>30.9</v>
      </c>
      <c r="L12319" s="190">
        <v>31.15</v>
      </c>
      <c r="M12319" s="190"/>
      <c r="N12319" s="190"/>
      <c r="O12319" s="190"/>
      <c r="P12319" s="106">
        <v>38215</v>
      </c>
      <c r="Q12319" s="190">
        <v>2.5099999999999998</v>
      </c>
      <c r="R12319" s="190">
        <v>2.5099999999999998</v>
      </c>
    </row>
    <row r="12320" spans="1:18">
      <c r="A12320" s="190"/>
      <c r="B12320" s="190"/>
      <c r="C12320" s="190"/>
      <c r="D12320" s="106">
        <v>38212</v>
      </c>
      <c r="E12320" s="190">
        <v>39.190080000000002</v>
      </c>
      <c r="F12320" s="190">
        <v>39.070079999999997</v>
      </c>
      <c r="G12320" s="190"/>
      <c r="H12320" s="190"/>
      <c r="I12320" s="190"/>
      <c r="J12320" s="106">
        <v>38212</v>
      </c>
      <c r="K12320" s="190">
        <v>30.62</v>
      </c>
      <c r="L12320" s="190">
        <v>30.84</v>
      </c>
      <c r="M12320" s="190"/>
      <c r="N12320" s="190"/>
      <c r="O12320" s="190"/>
      <c r="P12320" s="106">
        <v>38212</v>
      </c>
      <c r="Q12320" s="190">
        <v>2.63</v>
      </c>
      <c r="R12320" s="190">
        <v>2.54</v>
      </c>
    </row>
    <row r="12321" spans="1:18">
      <c r="A12321" s="190"/>
      <c r="B12321" s="190"/>
      <c r="C12321" s="190"/>
      <c r="D12321" s="106">
        <v>38211</v>
      </c>
      <c r="E12321" s="190">
        <v>39.300069999999998</v>
      </c>
      <c r="F12321" s="190">
        <v>39.000079999999997</v>
      </c>
      <c r="G12321" s="190"/>
      <c r="H12321" s="190"/>
      <c r="I12321" s="190"/>
      <c r="J12321" s="106">
        <v>38211</v>
      </c>
      <c r="K12321" s="190">
        <v>30.76</v>
      </c>
      <c r="L12321" s="190">
        <v>30.61</v>
      </c>
      <c r="M12321" s="190"/>
      <c r="N12321" s="190"/>
      <c r="O12321" s="190"/>
      <c r="P12321" s="106">
        <v>38211</v>
      </c>
      <c r="Q12321" s="190">
        <v>2.69</v>
      </c>
      <c r="R12321" s="190">
        <v>2.61</v>
      </c>
    </row>
    <row r="12322" spans="1:18">
      <c r="A12322" s="190"/>
      <c r="B12322" s="190"/>
      <c r="C12322" s="190"/>
      <c r="D12322" s="106">
        <v>38210</v>
      </c>
      <c r="E12322" s="190">
        <v>38.940080000000002</v>
      </c>
      <c r="F12322" s="190">
        <v>39.400080000000003</v>
      </c>
      <c r="G12322" s="190"/>
      <c r="H12322" s="190"/>
      <c r="I12322" s="190"/>
      <c r="J12322" s="106">
        <v>38210</v>
      </c>
      <c r="K12322" s="190">
        <v>30.9</v>
      </c>
      <c r="L12322" s="190">
        <v>30.77</v>
      </c>
      <c r="M12322" s="190"/>
      <c r="N12322" s="190"/>
      <c r="O12322" s="190"/>
      <c r="P12322" s="106">
        <v>38210</v>
      </c>
      <c r="Q12322" s="190">
        <v>2.72</v>
      </c>
      <c r="R12322" s="190">
        <v>2.66</v>
      </c>
    </row>
    <row r="12323" spans="1:18">
      <c r="A12323" s="190"/>
      <c r="B12323" s="190"/>
      <c r="C12323" s="190"/>
      <c r="D12323" s="106">
        <v>38209</v>
      </c>
      <c r="E12323" s="190">
        <v>38.38008</v>
      </c>
      <c r="F12323" s="190">
        <v>39.09008</v>
      </c>
      <c r="G12323" s="190"/>
      <c r="H12323" s="190"/>
      <c r="I12323" s="190"/>
      <c r="J12323" s="106">
        <v>38209</v>
      </c>
      <c r="K12323" s="190">
        <v>30.75</v>
      </c>
      <c r="L12323" s="190">
        <v>31</v>
      </c>
      <c r="M12323" s="190"/>
      <c r="N12323" s="190"/>
      <c r="O12323" s="190"/>
      <c r="P12323" s="106">
        <v>38209</v>
      </c>
      <c r="Q12323" s="190">
        <v>2.81</v>
      </c>
      <c r="R12323" s="190">
        <v>2.76</v>
      </c>
    </row>
    <row r="12324" spans="1:18">
      <c r="A12324" s="190"/>
      <c r="B12324" s="190"/>
      <c r="C12324" s="190"/>
      <c r="D12324" s="106">
        <v>38208</v>
      </c>
      <c r="E12324" s="190">
        <v>38.45008</v>
      </c>
      <c r="F12324" s="190">
        <v>38.340069999999997</v>
      </c>
      <c r="G12324" s="190"/>
      <c r="H12324" s="190"/>
      <c r="I12324" s="190"/>
      <c r="J12324" s="106">
        <v>38208</v>
      </c>
      <c r="K12324" s="190">
        <v>30.73</v>
      </c>
      <c r="L12324" s="190">
        <v>30.65</v>
      </c>
      <c r="M12324" s="190"/>
      <c r="N12324" s="190"/>
      <c r="O12324" s="190"/>
      <c r="P12324" s="106">
        <v>38208</v>
      </c>
      <c r="Q12324" s="190">
        <v>2.82</v>
      </c>
      <c r="R12324" s="190">
        <v>2.78</v>
      </c>
    </row>
    <row r="12325" spans="1:18">
      <c r="A12325" s="190"/>
      <c r="B12325" s="190"/>
      <c r="C12325" s="190"/>
      <c r="D12325" s="106">
        <v>38205</v>
      </c>
      <c r="E12325" s="190">
        <v>38.400069999999999</v>
      </c>
      <c r="F12325" s="190">
        <v>38.350079999999998</v>
      </c>
      <c r="G12325" s="190"/>
      <c r="H12325" s="190"/>
      <c r="I12325" s="190"/>
      <c r="J12325" s="106">
        <v>38205</v>
      </c>
      <c r="K12325" s="190">
        <v>30.06</v>
      </c>
      <c r="L12325" s="190">
        <v>29.91</v>
      </c>
      <c r="M12325" s="190"/>
      <c r="N12325" s="190"/>
      <c r="O12325" s="190"/>
      <c r="P12325" s="106">
        <v>38205</v>
      </c>
      <c r="Q12325" s="190">
        <v>2.89</v>
      </c>
      <c r="R12325" s="190">
        <v>2.78</v>
      </c>
    </row>
    <row r="12326" spans="1:18">
      <c r="A12326" s="190"/>
      <c r="B12326" s="190"/>
      <c r="C12326" s="190"/>
      <c r="D12326" s="106">
        <v>38204</v>
      </c>
      <c r="E12326" s="190">
        <v>38.770069999999997</v>
      </c>
      <c r="F12326" s="190">
        <v>38.640070000000001</v>
      </c>
      <c r="G12326" s="190"/>
      <c r="H12326" s="190"/>
      <c r="I12326" s="190"/>
      <c r="J12326" s="106">
        <v>38204</v>
      </c>
      <c r="K12326" s="190">
        <v>30.6</v>
      </c>
      <c r="L12326" s="190">
        <v>30.06</v>
      </c>
      <c r="M12326" s="190"/>
      <c r="N12326" s="190"/>
      <c r="O12326" s="190"/>
      <c r="P12326" s="106">
        <v>38204</v>
      </c>
      <c r="Q12326" s="190">
        <v>2.97</v>
      </c>
      <c r="R12326" s="190">
        <v>2.9</v>
      </c>
    </row>
    <row r="12327" spans="1:18">
      <c r="A12327" s="190"/>
      <c r="B12327" s="190"/>
      <c r="C12327" s="190"/>
      <c r="D12327" s="106">
        <v>38203</v>
      </c>
      <c r="E12327" s="190">
        <v>39.04007</v>
      </c>
      <c r="F12327" s="190">
        <v>39.170070000000003</v>
      </c>
      <c r="G12327" s="190"/>
      <c r="H12327" s="190"/>
      <c r="I12327" s="190"/>
      <c r="J12327" s="106">
        <v>38203</v>
      </c>
      <c r="K12327" s="190">
        <v>30.2</v>
      </c>
      <c r="L12327" s="190">
        <v>30.68</v>
      </c>
      <c r="M12327" s="190"/>
      <c r="N12327" s="190"/>
      <c r="O12327" s="190"/>
      <c r="P12327" s="106">
        <v>38203</v>
      </c>
      <c r="Q12327" s="190">
        <v>2.94</v>
      </c>
      <c r="R12327" s="190">
        <v>2.99</v>
      </c>
    </row>
    <row r="12328" spans="1:18">
      <c r="A12328" s="190"/>
      <c r="B12328" s="190"/>
      <c r="C12328" s="190"/>
      <c r="D12328" s="106">
        <v>38202</v>
      </c>
      <c r="E12328" s="190">
        <v>38.900089999999999</v>
      </c>
      <c r="F12328" s="190">
        <v>39.04007</v>
      </c>
      <c r="G12328" s="190"/>
      <c r="H12328" s="190"/>
      <c r="I12328" s="190"/>
      <c r="J12328" s="106">
        <v>38202</v>
      </c>
      <c r="K12328" s="190">
        <v>31.03</v>
      </c>
      <c r="L12328" s="190">
        <v>30.35</v>
      </c>
      <c r="M12328" s="190"/>
      <c r="N12328" s="190"/>
      <c r="O12328" s="190"/>
      <c r="P12328" s="106">
        <v>38202</v>
      </c>
      <c r="Q12328" s="190">
        <v>2.93</v>
      </c>
      <c r="R12328" s="190">
        <v>2.9</v>
      </c>
    </row>
    <row r="12329" spans="1:18">
      <c r="A12329" s="190"/>
      <c r="B12329" s="190"/>
      <c r="C12329" s="190"/>
      <c r="D12329" s="106">
        <v>38201</v>
      </c>
      <c r="E12329" s="190">
        <v>38.650069999999999</v>
      </c>
      <c r="F12329" s="190">
        <v>38.70008</v>
      </c>
      <c r="G12329" s="190"/>
      <c r="H12329" s="190"/>
      <c r="I12329" s="190"/>
      <c r="J12329" s="106">
        <v>38201</v>
      </c>
      <c r="K12329" s="190">
        <v>30.93</v>
      </c>
      <c r="L12329" s="190">
        <v>31.03</v>
      </c>
      <c r="M12329" s="190"/>
      <c r="N12329" s="190"/>
      <c r="O12329" s="190"/>
      <c r="P12329" s="106">
        <v>38201</v>
      </c>
      <c r="Q12329" s="190">
        <v>3.01</v>
      </c>
      <c r="R12329" s="190">
        <v>2.92</v>
      </c>
    </row>
    <row r="12330" spans="1:18">
      <c r="A12330" s="190"/>
      <c r="B12330" s="190"/>
      <c r="C12330" s="190"/>
      <c r="D12330" s="106">
        <v>38198</v>
      </c>
      <c r="E12330" s="190">
        <v>38.870080000000002</v>
      </c>
      <c r="F12330" s="190">
        <v>38.540080000000003</v>
      </c>
      <c r="G12330" s="190"/>
      <c r="H12330" s="190"/>
      <c r="I12330" s="190"/>
      <c r="J12330" s="106">
        <v>38198</v>
      </c>
      <c r="K12330" s="190">
        <v>31.09</v>
      </c>
      <c r="L12330" s="190">
        <v>30.99</v>
      </c>
      <c r="M12330" s="190"/>
      <c r="N12330" s="190"/>
      <c r="O12330" s="190"/>
      <c r="P12330" s="106">
        <v>38198</v>
      </c>
      <c r="Q12330" s="190">
        <v>2.99</v>
      </c>
      <c r="R12330" s="190">
        <v>3.03</v>
      </c>
    </row>
    <row r="12331" spans="1:18">
      <c r="A12331" s="190"/>
      <c r="B12331" s="190"/>
      <c r="C12331" s="190"/>
      <c r="D12331" s="106">
        <v>38197</v>
      </c>
      <c r="E12331" s="190">
        <v>38.920070000000003</v>
      </c>
      <c r="F12331" s="190">
        <v>38.870080000000002</v>
      </c>
      <c r="G12331" s="190"/>
      <c r="H12331" s="190"/>
      <c r="I12331" s="190"/>
      <c r="J12331" s="106">
        <v>38197</v>
      </c>
      <c r="K12331" s="190">
        <v>30.36</v>
      </c>
      <c r="L12331" s="190">
        <v>31.08</v>
      </c>
      <c r="M12331" s="190"/>
      <c r="N12331" s="190"/>
      <c r="O12331" s="190"/>
      <c r="P12331" s="106">
        <v>38197</v>
      </c>
      <c r="Q12331" s="190">
        <v>3.05</v>
      </c>
      <c r="R12331" s="190">
        <v>3</v>
      </c>
    </row>
    <row r="12332" spans="1:18">
      <c r="A12332" s="190"/>
      <c r="B12332" s="190"/>
      <c r="C12332" s="190"/>
      <c r="D12332" s="106">
        <v>38196</v>
      </c>
      <c r="E12332" s="190">
        <v>37.88008</v>
      </c>
      <c r="F12332" s="190">
        <v>38.70008</v>
      </c>
      <c r="G12332" s="190"/>
      <c r="H12332" s="190"/>
      <c r="I12332" s="190"/>
      <c r="J12332" s="106">
        <v>38196</v>
      </c>
      <c r="K12332" s="190">
        <v>30.4</v>
      </c>
      <c r="L12332" s="190">
        <v>30.16</v>
      </c>
      <c r="M12332" s="190"/>
      <c r="N12332" s="190"/>
      <c r="O12332" s="190"/>
      <c r="P12332" s="106">
        <v>38196</v>
      </c>
      <c r="Q12332" s="190">
        <v>3.33</v>
      </c>
      <c r="R12332" s="190">
        <v>2.98</v>
      </c>
    </row>
    <row r="12333" spans="1:18">
      <c r="A12333" s="190"/>
      <c r="B12333" s="190"/>
      <c r="C12333" s="190"/>
      <c r="D12333" s="106">
        <v>38195</v>
      </c>
      <c r="E12333" s="190">
        <v>37.500070000000001</v>
      </c>
      <c r="F12333" s="190">
        <v>37.86007</v>
      </c>
      <c r="G12333" s="190"/>
      <c r="H12333" s="190"/>
      <c r="I12333" s="190"/>
      <c r="J12333" s="106">
        <v>38195</v>
      </c>
      <c r="K12333" s="190">
        <v>30.1</v>
      </c>
      <c r="L12333" s="190">
        <v>30.36</v>
      </c>
      <c r="M12333" s="190"/>
      <c r="N12333" s="190"/>
      <c r="O12333" s="190"/>
      <c r="P12333" s="106">
        <v>38195</v>
      </c>
      <c r="Q12333" s="190">
        <v>3.1</v>
      </c>
      <c r="R12333" s="190">
        <v>3.13</v>
      </c>
    </row>
    <row r="12334" spans="1:18">
      <c r="A12334" s="190"/>
      <c r="B12334" s="190"/>
      <c r="C12334" s="190"/>
      <c r="D12334" s="106">
        <v>38194</v>
      </c>
      <c r="E12334" s="190">
        <v>35.700069999999997</v>
      </c>
      <c r="F12334" s="190">
        <v>36.500070000000001</v>
      </c>
      <c r="G12334" s="190"/>
      <c r="H12334" s="190"/>
      <c r="I12334" s="190"/>
      <c r="J12334" s="106">
        <v>38194</v>
      </c>
      <c r="K12334" s="190">
        <v>30.09</v>
      </c>
      <c r="L12334" s="190">
        <v>30.03</v>
      </c>
      <c r="M12334" s="190"/>
      <c r="N12334" s="190"/>
      <c r="O12334" s="190"/>
      <c r="P12334" s="106">
        <v>38194</v>
      </c>
      <c r="Q12334" s="190">
        <v>3.1</v>
      </c>
      <c r="R12334" s="190">
        <v>3.05</v>
      </c>
    </row>
    <row r="12335" spans="1:18">
      <c r="A12335" s="190"/>
      <c r="B12335" s="190"/>
      <c r="C12335" s="190"/>
      <c r="D12335" s="106">
        <v>38191</v>
      </c>
      <c r="E12335" s="190">
        <v>35.230069999999998</v>
      </c>
      <c r="F12335" s="190">
        <v>35.320070000000001</v>
      </c>
      <c r="G12335" s="190"/>
      <c r="H12335" s="190"/>
      <c r="I12335" s="190"/>
      <c r="J12335" s="106">
        <v>38191</v>
      </c>
      <c r="K12335" s="190">
        <v>30.45</v>
      </c>
      <c r="L12335" s="190">
        <v>29.99</v>
      </c>
      <c r="M12335" s="190"/>
      <c r="N12335" s="190"/>
      <c r="O12335" s="190"/>
      <c r="P12335" s="106">
        <v>38191</v>
      </c>
      <c r="Q12335" s="190">
        <v>3.16</v>
      </c>
      <c r="R12335" s="190">
        <v>3.1</v>
      </c>
    </row>
    <row r="12336" spans="1:18">
      <c r="A12336" s="190"/>
      <c r="B12336" s="190"/>
      <c r="C12336" s="190"/>
      <c r="D12336" s="106">
        <v>38190</v>
      </c>
      <c r="E12336" s="190">
        <v>34.200069999999997</v>
      </c>
      <c r="F12336" s="190">
        <v>34.61007</v>
      </c>
      <c r="G12336" s="190"/>
      <c r="H12336" s="190"/>
      <c r="I12336" s="190"/>
      <c r="J12336" s="106">
        <v>38190</v>
      </c>
      <c r="K12336" s="190">
        <v>30.64</v>
      </c>
      <c r="L12336" s="190">
        <v>30.44</v>
      </c>
      <c r="M12336" s="190"/>
      <c r="N12336" s="190"/>
      <c r="O12336" s="190"/>
      <c r="P12336" s="106">
        <v>38190</v>
      </c>
      <c r="Q12336" s="190">
        <v>3.15</v>
      </c>
      <c r="R12336" s="190">
        <v>3.15</v>
      </c>
    </row>
    <row r="12337" spans="1:18">
      <c r="A12337" s="190"/>
      <c r="B12337" s="190"/>
      <c r="C12337" s="190"/>
      <c r="D12337" s="106">
        <v>38189</v>
      </c>
      <c r="E12337" s="190">
        <v>34.800069999999998</v>
      </c>
      <c r="F12337" s="190">
        <v>34.130070000000003</v>
      </c>
      <c r="G12337" s="190"/>
      <c r="H12337" s="190"/>
      <c r="I12337" s="190"/>
      <c r="J12337" s="106">
        <v>38189</v>
      </c>
      <c r="K12337" s="190">
        <v>30.93</v>
      </c>
      <c r="L12337" s="190">
        <v>30.76</v>
      </c>
      <c r="M12337" s="190"/>
      <c r="N12337" s="190"/>
      <c r="O12337" s="190"/>
      <c r="P12337" s="106">
        <v>38189</v>
      </c>
      <c r="Q12337" s="190">
        <v>3.15</v>
      </c>
      <c r="R12337" s="190">
        <v>3.16</v>
      </c>
    </row>
    <row r="12338" spans="1:18">
      <c r="A12338" s="190"/>
      <c r="B12338" s="190"/>
      <c r="C12338" s="190"/>
      <c r="D12338" s="106">
        <v>38188</v>
      </c>
      <c r="E12338" s="190">
        <v>34.400069999999999</v>
      </c>
      <c r="F12338" s="190">
        <v>34.730069999999998</v>
      </c>
      <c r="G12338" s="190"/>
      <c r="H12338" s="190"/>
      <c r="I12338" s="190"/>
      <c r="J12338" s="106">
        <v>38188</v>
      </c>
      <c r="K12338" s="190">
        <v>30.98</v>
      </c>
      <c r="L12338" s="190">
        <v>30.91</v>
      </c>
      <c r="M12338" s="190"/>
      <c r="N12338" s="190"/>
      <c r="O12338" s="190"/>
      <c r="P12338" s="106">
        <v>38188</v>
      </c>
      <c r="Q12338" s="190">
        <v>3.09</v>
      </c>
      <c r="R12338" s="190">
        <v>3.12</v>
      </c>
    </row>
    <row r="12339" spans="1:18">
      <c r="A12339" s="190"/>
      <c r="B12339" s="190"/>
      <c r="C12339" s="190"/>
      <c r="D12339" s="106">
        <v>38187</v>
      </c>
      <c r="E12339" s="190">
        <v>34.840060000000001</v>
      </c>
      <c r="F12339" s="190">
        <v>34.480069999999998</v>
      </c>
      <c r="G12339" s="190"/>
      <c r="H12339" s="190"/>
      <c r="I12339" s="190"/>
      <c r="J12339" s="106">
        <v>38187</v>
      </c>
      <c r="K12339" s="190">
        <v>31.14</v>
      </c>
      <c r="L12339" s="190">
        <v>30.95</v>
      </c>
      <c r="M12339" s="190"/>
      <c r="N12339" s="190"/>
      <c r="O12339" s="190"/>
      <c r="P12339" s="106">
        <v>38187</v>
      </c>
      <c r="Q12339" s="190">
        <v>3.1</v>
      </c>
      <c r="R12339" s="190">
        <v>3.08</v>
      </c>
    </row>
    <row r="12340" spans="1:18">
      <c r="A12340" s="190"/>
      <c r="B12340" s="190"/>
      <c r="C12340" s="190"/>
      <c r="D12340" s="106">
        <v>38184</v>
      </c>
      <c r="E12340" s="190">
        <v>35.150069999999999</v>
      </c>
      <c r="F12340" s="190">
        <v>34.600070000000002</v>
      </c>
      <c r="G12340" s="190"/>
      <c r="H12340" s="190"/>
      <c r="I12340" s="190"/>
      <c r="J12340" s="106">
        <v>38184</v>
      </c>
      <c r="K12340" s="190">
        <v>31.55</v>
      </c>
      <c r="L12340" s="190">
        <v>31.12</v>
      </c>
      <c r="M12340" s="190"/>
      <c r="N12340" s="190"/>
      <c r="O12340" s="190"/>
      <c r="P12340" s="106">
        <v>38184</v>
      </c>
      <c r="Q12340" s="190">
        <v>3.02</v>
      </c>
      <c r="R12340" s="190">
        <v>3.1</v>
      </c>
    </row>
    <row r="12341" spans="1:18">
      <c r="A12341" s="190"/>
      <c r="B12341" s="190"/>
      <c r="C12341" s="190"/>
      <c r="D12341" s="106">
        <v>38183</v>
      </c>
      <c r="E12341" s="190">
        <v>35.100070000000002</v>
      </c>
      <c r="F12341" s="190">
        <v>34.810070000000003</v>
      </c>
      <c r="G12341" s="190"/>
      <c r="H12341" s="190"/>
      <c r="I12341" s="190"/>
      <c r="J12341" s="106">
        <v>38183</v>
      </c>
      <c r="K12341" s="190">
        <v>31.25</v>
      </c>
      <c r="L12341" s="190">
        <v>31.39</v>
      </c>
      <c r="M12341" s="190"/>
      <c r="N12341" s="190"/>
      <c r="O12341" s="190"/>
      <c r="P12341" s="106">
        <v>38183</v>
      </c>
      <c r="Q12341" s="190">
        <v>3.04</v>
      </c>
      <c r="R12341" s="190">
        <v>3.05</v>
      </c>
    </row>
    <row r="12342" spans="1:18">
      <c r="A12342" s="190"/>
      <c r="B12342" s="190"/>
      <c r="C12342" s="190"/>
      <c r="D12342" s="106">
        <v>38182</v>
      </c>
      <c r="E12342" s="190">
        <v>35.060070000000003</v>
      </c>
      <c r="F12342" s="190">
        <v>35.160069999999997</v>
      </c>
      <c r="G12342" s="190"/>
      <c r="H12342" s="190"/>
      <c r="I12342" s="190"/>
      <c r="J12342" s="106">
        <v>38182</v>
      </c>
      <c r="K12342" s="190">
        <v>31</v>
      </c>
      <c r="L12342" s="190">
        <v>31.12</v>
      </c>
      <c r="M12342" s="190"/>
      <c r="N12342" s="190"/>
      <c r="O12342" s="190"/>
      <c r="P12342" s="106">
        <v>38182</v>
      </c>
      <c r="Q12342" s="190">
        <v>3.01</v>
      </c>
      <c r="R12342" s="190">
        <v>3.03</v>
      </c>
    </row>
    <row r="12343" spans="1:18">
      <c r="A12343" s="190"/>
      <c r="B12343" s="190"/>
      <c r="C12343" s="190"/>
      <c r="D12343" s="106">
        <v>38181</v>
      </c>
      <c r="E12343" s="190">
        <v>35.550069999999998</v>
      </c>
      <c r="F12343" s="190">
        <v>35.400069999999999</v>
      </c>
      <c r="G12343" s="190"/>
      <c r="H12343" s="190"/>
      <c r="I12343" s="190"/>
      <c r="J12343" s="106">
        <v>38181</v>
      </c>
      <c r="K12343" s="190">
        <v>31</v>
      </c>
      <c r="L12343" s="190">
        <v>31.09</v>
      </c>
      <c r="M12343" s="190"/>
      <c r="N12343" s="190"/>
      <c r="O12343" s="190"/>
      <c r="P12343" s="106">
        <v>38181</v>
      </c>
      <c r="Q12343" s="190">
        <v>3.18</v>
      </c>
      <c r="R12343" s="190">
        <v>3.06</v>
      </c>
    </row>
    <row r="12344" spans="1:18">
      <c r="A12344" s="190"/>
      <c r="B12344" s="190"/>
      <c r="C12344" s="190"/>
      <c r="D12344" s="106">
        <v>38180</v>
      </c>
      <c r="E12344" s="190">
        <v>35.600070000000002</v>
      </c>
      <c r="F12344" s="190">
        <v>35.750070000000001</v>
      </c>
      <c r="G12344" s="190"/>
      <c r="H12344" s="190"/>
      <c r="I12344" s="190"/>
      <c r="J12344" s="106">
        <v>38180</v>
      </c>
      <c r="K12344" s="190">
        <v>30.25</v>
      </c>
      <c r="L12344" s="190">
        <v>31</v>
      </c>
      <c r="M12344" s="190"/>
      <c r="N12344" s="190"/>
      <c r="O12344" s="190"/>
      <c r="P12344" s="106">
        <v>38180</v>
      </c>
      <c r="Q12344" s="190">
        <v>3.08</v>
      </c>
      <c r="R12344" s="190">
        <v>3.16</v>
      </c>
    </row>
    <row r="12345" spans="1:18">
      <c r="A12345" s="190"/>
      <c r="B12345" s="190"/>
      <c r="C12345" s="190"/>
      <c r="D12345" s="106">
        <v>38177</v>
      </c>
      <c r="E12345" s="190">
        <v>35.530070000000002</v>
      </c>
      <c r="F12345" s="190">
        <v>35.440069999999999</v>
      </c>
      <c r="G12345" s="190"/>
      <c r="H12345" s="190"/>
      <c r="I12345" s="190"/>
      <c r="J12345" s="106">
        <v>38177</v>
      </c>
      <c r="K12345" s="190">
        <v>30.04</v>
      </c>
      <c r="L12345" s="190">
        <v>30.39</v>
      </c>
      <c r="M12345" s="190"/>
      <c r="N12345" s="190"/>
      <c r="O12345" s="190"/>
      <c r="P12345" s="106">
        <v>38177</v>
      </c>
      <c r="Q12345" s="190">
        <v>3.11</v>
      </c>
      <c r="R12345" s="190">
        <v>3.13</v>
      </c>
    </row>
    <row r="12346" spans="1:18">
      <c r="A12346" s="190"/>
      <c r="B12346" s="190"/>
      <c r="C12346" s="190"/>
      <c r="D12346" s="106">
        <v>38176</v>
      </c>
      <c r="E12346" s="190">
        <v>36.080080000000002</v>
      </c>
      <c r="F12346" s="190">
        <v>35.480069999999998</v>
      </c>
      <c r="G12346" s="190"/>
      <c r="H12346" s="190"/>
      <c r="I12346" s="190"/>
      <c r="J12346" s="106">
        <v>38176</v>
      </c>
      <c r="K12346" s="190">
        <v>30.5</v>
      </c>
      <c r="L12346" s="190">
        <v>30.05</v>
      </c>
      <c r="M12346" s="190"/>
      <c r="N12346" s="190"/>
      <c r="O12346" s="190"/>
      <c r="P12346" s="106">
        <v>38176</v>
      </c>
      <c r="Q12346" s="190">
        <v>3.15</v>
      </c>
      <c r="R12346" s="190">
        <v>3.13</v>
      </c>
    </row>
    <row r="12347" spans="1:18">
      <c r="A12347" s="190"/>
      <c r="B12347" s="190"/>
      <c r="C12347" s="190"/>
      <c r="D12347" s="106">
        <v>38175</v>
      </c>
      <c r="E12347" s="190">
        <v>35.850070000000002</v>
      </c>
      <c r="F12347" s="190">
        <v>36.070070000000001</v>
      </c>
      <c r="G12347" s="190"/>
      <c r="H12347" s="190"/>
      <c r="I12347" s="190"/>
      <c r="J12347" s="106">
        <v>38175</v>
      </c>
      <c r="K12347" s="190">
        <v>30.2</v>
      </c>
      <c r="L12347" s="190">
        <v>30.6</v>
      </c>
      <c r="M12347" s="190"/>
      <c r="N12347" s="190"/>
      <c r="O12347" s="190"/>
      <c r="P12347" s="106">
        <v>38175</v>
      </c>
      <c r="Q12347" s="190">
        <v>3.1</v>
      </c>
      <c r="R12347" s="190">
        <v>3.17</v>
      </c>
    </row>
    <row r="12348" spans="1:18">
      <c r="A12348" s="190"/>
      <c r="B12348" s="190"/>
      <c r="C12348" s="190"/>
      <c r="D12348" s="106">
        <v>38174</v>
      </c>
      <c r="E12348" s="190">
        <v>36.04007</v>
      </c>
      <c r="F12348" s="190">
        <v>36.060070000000003</v>
      </c>
      <c r="G12348" s="190"/>
      <c r="H12348" s="190"/>
      <c r="I12348" s="190"/>
      <c r="J12348" s="106">
        <v>38174</v>
      </c>
      <c r="K12348" s="190">
        <v>30.06</v>
      </c>
      <c r="L12348" s="190">
        <v>30.17</v>
      </c>
      <c r="M12348" s="190"/>
      <c r="N12348" s="190"/>
      <c r="O12348" s="190"/>
      <c r="P12348" s="106">
        <v>38174</v>
      </c>
      <c r="Q12348" s="190">
        <v>3.22</v>
      </c>
      <c r="R12348" s="190">
        <v>3.1</v>
      </c>
    </row>
    <row r="12349" spans="1:18">
      <c r="A12349" s="190"/>
      <c r="B12349" s="190"/>
      <c r="C12349" s="190"/>
      <c r="D12349" s="106">
        <v>38170</v>
      </c>
      <c r="E12349" s="190">
        <v>36.300080000000001</v>
      </c>
      <c r="F12349" s="190">
        <v>36.070070000000001</v>
      </c>
      <c r="G12349" s="190"/>
      <c r="H12349" s="190"/>
      <c r="I12349" s="190"/>
      <c r="J12349" s="106">
        <v>38170</v>
      </c>
      <c r="K12349" s="190">
        <v>30.04</v>
      </c>
      <c r="L12349" s="190">
        <v>30.22</v>
      </c>
      <c r="M12349" s="190"/>
      <c r="N12349" s="190"/>
      <c r="O12349" s="190"/>
      <c r="P12349" s="106">
        <v>38170</v>
      </c>
      <c r="Q12349" s="190">
        <v>3.43</v>
      </c>
      <c r="R12349" s="190">
        <v>3.21</v>
      </c>
    </row>
    <row r="12350" spans="1:18">
      <c r="A12350" s="190"/>
      <c r="B12350" s="190"/>
      <c r="C12350" s="190"/>
      <c r="D12350" s="106">
        <v>38169</v>
      </c>
      <c r="E12350" s="190">
        <v>36.500070000000001</v>
      </c>
      <c r="F12350" s="190">
        <v>36.050080000000001</v>
      </c>
      <c r="G12350" s="190"/>
      <c r="H12350" s="190"/>
      <c r="I12350" s="190"/>
      <c r="J12350" s="106">
        <v>38169</v>
      </c>
      <c r="K12350" s="190">
        <v>30.05</v>
      </c>
      <c r="L12350" s="190">
        <v>30.12</v>
      </c>
      <c r="M12350" s="190"/>
      <c r="N12350" s="190"/>
      <c r="O12350" s="190"/>
      <c r="P12350" s="106">
        <v>38169</v>
      </c>
      <c r="Q12350" s="190">
        <v>3.53</v>
      </c>
      <c r="R12350" s="190">
        <v>3.34</v>
      </c>
    </row>
    <row r="12351" spans="1:18">
      <c r="A12351" s="190"/>
      <c r="B12351" s="190"/>
      <c r="C12351" s="190"/>
      <c r="D12351" s="106">
        <v>38168</v>
      </c>
      <c r="E12351" s="190">
        <v>36.230060000000002</v>
      </c>
      <c r="F12351" s="190">
        <v>36.190069999999999</v>
      </c>
      <c r="G12351" s="190"/>
      <c r="H12351" s="190"/>
      <c r="I12351" s="190"/>
      <c r="J12351" s="106">
        <v>38168</v>
      </c>
      <c r="K12351" s="190">
        <v>29.97</v>
      </c>
      <c r="L12351" s="190">
        <v>30.04</v>
      </c>
      <c r="M12351" s="190"/>
      <c r="N12351" s="190"/>
      <c r="O12351" s="190"/>
      <c r="P12351" s="106">
        <v>38168</v>
      </c>
      <c r="Q12351" s="190">
        <v>3.52</v>
      </c>
      <c r="R12351" s="190">
        <v>3.51</v>
      </c>
    </row>
    <row r="12352" spans="1:18">
      <c r="A12352" s="190"/>
      <c r="B12352" s="190"/>
      <c r="C12352" s="190"/>
      <c r="D12352" s="106">
        <v>38167</v>
      </c>
      <c r="E12352" s="190">
        <v>36.080080000000002</v>
      </c>
      <c r="F12352" s="190">
        <v>36.04007</v>
      </c>
      <c r="G12352" s="190"/>
      <c r="H12352" s="190"/>
      <c r="I12352" s="190"/>
      <c r="J12352" s="106">
        <v>38167</v>
      </c>
      <c r="K12352" s="190">
        <v>29.71</v>
      </c>
      <c r="L12352" s="190">
        <v>29.96</v>
      </c>
      <c r="M12352" s="190"/>
      <c r="N12352" s="190"/>
      <c r="O12352" s="190"/>
      <c r="P12352" s="106">
        <v>38167</v>
      </c>
      <c r="Q12352" s="190">
        <v>3.6</v>
      </c>
      <c r="R12352" s="190">
        <v>3.51</v>
      </c>
    </row>
    <row r="12353" spans="1:18">
      <c r="A12353" s="190"/>
      <c r="B12353" s="190"/>
      <c r="C12353" s="190"/>
      <c r="D12353" s="106">
        <v>38166</v>
      </c>
      <c r="E12353" s="190">
        <v>35.850070000000002</v>
      </c>
      <c r="F12353" s="190">
        <v>35.960079999999998</v>
      </c>
      <c r="G12353" s="190"/>
      <c r="H12353" s="190"/>
      <c r="I12353" s="190"/>
      <c r="J12353" s="106">
        <v>38166</v>
      </c>
      <c r="K12353" s="190">
        <v>29.9</v>
      </c>
      <c r="L12353" s="190">
        <v>29.7</v>
      </c>
      <c r="M12353" s="190"/>
      <c r="N12353" s="190"/>
      <c r="O12353" s="190"/>
      <c r="P12353" s="106">
        <v>38166</v>
      </c>
      <c r="Q12353" s="190">
        <v>3.7</v>
      </c>
      <c r="R12353" s="190">
        <v>3.58</v>
      </c>
    </row>
    <row r="12354" spans="1:18">
      <c r="A12354" s="190"/>
      <c r="B12354" s="190"/>
      <c r="C12354" s="190"/>
      <c r="D12354" s="106">
        <v>38163</v>
      </c>
      <c r="E12354" s="190">
        <v>35.550069999999998</v>
      </c>
      <c r="F12354" s="190">
        <v>35.77008</v>
      </c>
      <c r="G12354" s="190"/>
      <c r="H12354" s="190"/>
      <c r="I12354" s="190"/>
      <c r="J12354" s="106">
        <v>38163</v>
      </c>
      <c r="K12354" s="190">
        <v>29.98</v>
      </c>
      <c r="L12354" s="190">
        <v>29.9</v>
      </c>
      <c r="M12354" s="190"/>
      <c r="N12354" s="190"/>
      <c r="O12354" s="190"/>
      <c r="P12354" s="106">
        <v>38163</v>
      </c>
      <c r="Q12354" s="190">
        <v>3.59</v>
      </c>
      <c r="R12354" s="190">
        <v>3.76</v>
      </c>
    </row>
    <row r="12355" spans="1:18">
      <c r="A12355" s="190"/>
      <c r="B12355" s="190"/>
      <c r="C12355" s="190"/>
      <c r="D12355" s="106">
        <v>38162</v>
      </c>
      <c r="E12355" s="190">
        <v>35.500070000000001</v>
      </c>
      <c r="F12355" s="190">
        <v>35.520069999999997</v>
      </c>
      <c r="G12355" s="190"/>
      <c r="H12355" s="190"/>
      <c r="I12355" s="190"/>
      <c r="J12355" s="106">
        <v>38162</v>
      </c>
      <c r="K12355" s="190">
        <v>29.93</v>
      </c>
      <c r="L12355" s="190">
        <v>29.93</v>
      </c>
      <c r="M12355" s="190"/>
      <c r="N12355" s="190"/>
      <c r="O12355" s="190"/>
      <c r="P12355" s="106">
        <v>38162</v>
      </c>
      <c r="Q12355" s="190">
        <v>3.61</v>
      </c>
      <c r="R12355" s="190">
        <v>3.52</v>
      </c>
    </row>
    <row r="12356" spans="1:18">
      <c r="A12356" s="190"/>
      <c r="B12356" s="190"/>
      <c r="C12356" s="190"/>
      <c r="D12356" s="106">
        <v>38161</v>
      </c>
      <c r="E12356" s="190">
        <v>35.380070000000003</v>
      </c>
      <c r="F12356" s="190">
        <v>35.450069999999997</v>
      </c>
      <c r="G12356" s="190"/>
      <c r="H12356" s="190"/>
      <c r="I12356" s="190"/>
      <c r="J12356" s="106">
        <v>38161</v>
      </c>
      <c r="K12356" s="190">
        <v>29.78</v>
      </c>
      <c r="L12356" s="190">
        <v>30.03</v>
      </c>
      <c r="M12356" s="190"/>
      <c r="N12356" s="190"/>
      <c r="O12356" s="190"/>
      <c r="P12356" s="106">
        <v>38161</v>
      </c>
      <c r="Q12356" s="190">
        <v>3.5</v>
      </c>
      <c r="R12356" s="190">
        <v>3.64</v>
      </c>
    </row>
    <row r="12357" spans="1:18">
      <c r="A12357" s="190"/>
      <c r="B12357" s="190"/>
      <c r="C12357" s="190"/>
      <c r="D12357" s="106">
        <v>38160</v>
      </c>
      <c r="E12357" s="190">
        <v>35.600070000000002</v>
      </c>
      <c r="F12357" s="190">
        <v>35.370080000000002</v>
      </c>
      <c r="G12357" s="190"/>
      <c r="H12357" s="190"/>
      <c r="I12357" s="190"/>
      <c r="J12357" s="106">
        <v>38160</v>
      </c>
      <c r="K12357" s="190">
        <v>29.65</v>
      </c>
      <c r="L12357" s="190">
        <v>29.77</v>
      </c>
      <c r="M12357" s="190"/>
      <c r="N12357" s="190"/>
      <c r="O12357" s="190"/>
      <c r="P12357" s="106">
        <v>38160</v>
      </c>
      <c r="Q12357" s="190">
        <v>3.45</v>
      </c>
      <c r="R12357" s="190">
        <v>3.56</v>
      </c>
    </row>
    <row r="12358" spans="1:18">
      <c r="A12358" s="190"/>
      <c r="B12358" s="190"/>
      <c r="C12358" s="190"/>
      <c r="D12358" s="106">
        <v>38159</v>
      </c>
      <c r="E12358" s="190">
        <v>35.990079999999999</v>
      </c>
      <c r="F12358" s="190">
        <v>35.730069999999998</v>
      </c>
      <c r="G12358" s="190"/>
      <c r="H12358" s="190"/>
      <c r="I12358" s="190"/>
      <c r="J12358" s="106">
        <v>38159</v>
      </c>
      <c r="K12358" s="190">
        <v>29.79</v>
      </c>
      <c r="L12358" s="190">
        <v>29.65</v>
      </c>
      <c r="M12358" s="190"/>
      <c r="N12358" s="190"/>
      <c r="O12358" s="190"/>
      <c r="P12358" s="106">
        <v>38159</v>
      </c>
      <c r="Q12358" s="190">
        <v>3.45</v>
      </c>
      <c r="R12358" s="190">
        <v>3.46</v>
      </c>
    </row>
    <row r="12359" spans="1:18">
      <c r="A12359" s="190"/>
      <c r="B12359" s="190"/>
      <c r="C12359" s="190"/>
      <c r="D12359" s="106">
        <v>38156</v>
      </c>
      <c r="E12359" s="190">
        <v>35.77008</v>
      </c>
      <c r="F12359" s="190">
        <v>36.170070000000003</v>
      </c>
      <c r="G12359" s="190"/>
      <c r="H12359" s="190"/>
      <c r="I12359" s="190"/>
      <c r="J12359" s="106">
        <v>38156</v>
      </c>
      <c r="K12359" s="190">
        <v>29.6</v>
      </c>
      <c r="L12359" s="190">
        <v>29.79</v>
      </c>
      <c r="M12359" s="190"/>
      <c r="N12359" s="190"/>
      <c r="O12359" s="190"/>
      <c r="P12359" s="106">
        <v>38156</v>
      </c>
      <c r="Q12359" s="190">
        <v>3.32</v>
      </c>
      <c r="R12359" s="190">
        <v>3.5</v>
      </c>
    </row>
    <row r="12360" spans="1:18">
      <c r="A12360" s="190"/>
      <c r="B12360" s="190"/>
      <c r="C12360" s="190"/>
      <c r="D12360" s="106">
        <v>38155</v>
      </c>
      <c r="E12360" s="190">
        <v>35.450069999999997</v>
      </c>
      <c r="F12360" s="190">
        <v>35.880070000000003</v>
      </c>
      <c r="G12360" s="190"/>
      <c r="H12360" s="190"/>
      <c r="I12360" s="190"/>
      <c r="J12360" s="106">
        <v>38155</v>
      </c>
      <c r="K12360" s="190">
        <v>28.3</v>
      </c>
      <c r="L12360" s="190">
        <v>29.54</v>
      </c>
      <c r="M12360" s="190"/>
      <c r="N12360" s="190"/>
      <c r="O12360" s="190"/>
      <c r="P12360" s="106">
        <v>38155</v>
      </c>
      <c r="Q12360" s="190">
        <v>3.53</v>
      </c>
      <c r="R12360" s="190">
        <v>3.51</v>
      </c>
    </row>
    <row r="12361" spans="1:18">
      <c r="A12361" s="190"/>
      <c r="B12361" s="190"/>
      <c r="C12361" s="190"/>
      <c r="D12361" s="106">
        <v>38154</v>
      </c>
      <c r="E12361" s="190">
        <v>35.930079999999997</v>
      </c>
      <c r="F12361" s="190">
        <v>35.740070000000003</v>
      </c>
      <c r="G12361" s="190"/>
      <c r="H12361" s="190"/>
      <c r="I12361" s="190"/>
      <c r="J12361" s="106">
        <v>38154</v>
      </c>
      <c r="K12361" s="190">
        <v>29.39</v>
      </c>
      <c r="L12361" s="190">
        <v>29.25</v>
      </c>
      <c r="M12361" s="190"/>
      <c r="N12361" s="190"/>
      <c r="O12361" s="190"/>
      <c r="P12361" s="106">
        <v>38154</v>
      </c>
      <c r="Q12361" s="190">
        <v>3.62</v>
      </c>
      <c r="R12361" s="190">
        <v>3.65</v>
      </c>
    </row>
    <row r="12362" spans="1:18">
      <c r="A12362" s="190"/>
      <c r="B12362" s="190"/>
      <c r="C12362" s="190"/>
      <c r="D12362" s="106">
        <v>38153</v>
      </c>
      <c r="E12362" s="190">
        <v>36.250070000000001</v>
      </c>
      <c r="F12362" s="190">
        <v>35.940069999999999</v>
      </c>
      <c r="G12362" s="190"/>
      <c r="H12362" s="190"/>
      <c r="I12362" s="190"/>
      <c r="J12362" s="106">
        <v>38153</v>
      </c>
      <c r="K12362" s="190">
        <v>29.45</v>
      </c>
      <c r="L12362" s="190">
        <v>29.38</v>
      </c>
      <c r="M12362" s="190"/>
      <c r="N12362" s="190"/>
      <c r="O12362" s="190"/>
      <c r="P12362" s="106">
        <v>38153</v>
      </c>
      <c r="Q12362" s="190">
        <v>3.64</v>
      </c>
      <c r="R12362" s="190">
        <v>3.58</v>
      </c>
    </row>
    <row r="12363" spans="1:18">
      <c r="A12363" s="190"/>
      <c r="B12363" s="190"/>
      <c r="C12363" s="190"/>
      <c r="D12363" s="106">
        <v>38152</v>
      </c>
      <c r="E12363" s="190">
        <v>36.260069999999999</v>
      </c>
      <c r="F12363" s="190">
        <v>36.010069999999999</v>
      </c>
      <c r="G12363" s="190"/>
      <c r="H12363" s="190"/>
      <c r="I12363" s="190"/>
      <c r="J12363" s="106">
        <v>38152</v>
      </c>
      <c r="K12363" s="190">
        <v>29.49</v>
      </c>
      <c r="L12363" s="190">
        <v>29.45</v>
      </c>
      <c r="M12363" s="190"/>
      <c r="N12363" s="190"/>
      <c r="O12363" s="190"/>
      <c r="P12363" s="106">
        <v>38152</v>
      </c>
      <c r="Q12363" s="190">
        <v>3.67</v>
      </c>
      <c r="R12363" s="190">
        <v>3.61</v>
      </c>
    </row>
    <row r="12364" spans="1:18">
      <c r="A12364" s="190"/>
      <c r="B12364" s="190"/>
      <c r="C12364" s="190"/>
      <c r="D12364" s="106">
        <v>38148</v>
      </c>
      <c r="E12364" s="190">
        <v>36.000070000000001</v>
      </c>
      <c r="F12364" s="190">
        <v>36.260069999999999</v>
      </c>
      <c r="G12364" s="190"/>
      <c r="H12364" s="190"/>
      <c r="I12364" s="190"/>
      <c r="J12364" s="106">
        <v>38148</v>
      </c>
      <c r="K12364" s="190">
        <v>29.35</v>
      </c>
      <c r="L12364" s="190">
        <v>29.49</v>
      </c>
      <c r="M12364" s="190"/>
      <c r="N12364" s="190"/>
      <c r="O12364" s="190"/>
      <c r="P12364" s="106">
        <v>38148</v>
      </c>
      <c r="Q12364" s="190">
        <v>3.6</v>
      </c>
      <c r="R12364" s="190">
        <v>3.57</v>
      </c>
    </row>
    <row r="12365" spans="1:18">
      <c r="A12365" s="190"/>
      <c r="B12365" s="190"/>
      <c r="C12365" s="190"/>
      <c r="D12365" s="106">
        <v>38147</v>
      </c>
      <c r="E12365" s="190">
        <v>35.350070000000002</v>
      </c>
      <c r="F12365" s="190">
        <v>35.86007</v>
      </c>
      <c r="G12365" s="190"/>
      <c r="H12365" s="190"/>
      <c r="I12365" s="190"/>
      <c r="J12365" s="106">
        <v>38147</v>
      </c>
      <c r="K12365" s="190">
        <v>29.8</v>
      </c>
      <c r="L12365" s="190">
        <v>29.3</v>
      </c>
      <c r="M12365" s="190"/>
      <c r="N12365" s="190"/>
      <c r="O12365" s="190"/>
      <c r="P12365" s="106">
        <v>38147</v>
      </c>
      <c r="Q12365" s="190">
        <v>3.58</v>
      </c>
      <c r="R12365" s="190">
        <v>3.6</v>
      </c>
    </row>
    <row r="12366" spans="1:18">
      <c r="A12366" s="190"/>
      <c r="B12366" s="190"/>
      <c r="C12366" s="190"/>
      <c r="D12366" s="106">
        <v>38146</v>
      </c>
      <c r="E12366" s="190">
        <v>35.160069999999997</v>
      </c>
      <c r="F12366" s="190">
        <v>35.550069999999998</v>
      </c>
      <c r="G12366" s="190"/>
      <c r="H12366" s="190"/>
      <c r="I12366" s="190"/>
      <c r="J12366" s="106">
        <v>38146</v>
      </c>
      <c r="K12366" s="190">
        <v>29.9</v>
      </c>
      <c r="L12366" s="190">
        <v>29.8</v>
      </c>
      <c r="M12366" s="190"/>
      <c r="N12366" s="190"/>
      <c r="O12366" s="190"/>
      <c r="P12366" s="106">
        <v>38146</v>
      </c>
      <c r="Q12366" s="190">
        <v>3.62</v>
      </c>
      <c r="R12366" s="190">
        <v>3.58</v>
      </c>
    </row>
    <row r="12367" spans="1:18">
      <c r="A12367" s="190"/>
      <c r="B12367" s="190"/>
      <c r="C12367" s="190"/>
      <c r="D12367" s="106">
        <v>38145</v>
      </c>
      <c r="E12367" s="190">
        <v>35.100070000000002</v>
      </c>
      <c r="F12367" s="190">
        <v>35.440069999999999</v>
      </c>
      <c r="G12367" s="190"/>
      <c r="H12367" s="190"/>
      <c r="I12367" s="190"/>
      <c r="J12367" s="106">
        <v>38145</v>
      </c>
      <c r="K12367" s="190">
        <v>30.04</v>
      </c>
      <c r="L12367" s="190">
        <v>29.94</v>
      </c>
      <c r="M12367" s="190"/>
      <c r="N12367" s="190"/>
      <c r="O12367" s="190"/>
      <c r="P12367" s="106">
        <v>38145</v>
      </c>
      <c r="Q12367" s="190">
        <v>3.58</v>
      </c>
      <c r="R12367" s="190">
        <v>3.67</v>
      </c>
    </row>
    <row r="12368" spans="1:18">
      <c r="A12368" s="190"/>
      <c r="B12368" s="190"/>
      <c r="C12368" s="190"/>
      <c r="D12368" s="106">
        <v>38142</v>
      </c>
      <c r="E12368" s="190">
        <v>34.960059999999999</v>
      </c>
      <c r="F12368" s="190">
        <v>34.960059999999999</v>
      </c>
      <c r="G12368" s="190"/>
      <c r="H12368" s="190"/>
      <c r="I12368" s="190"/>
      <c r="J12368" s="106">
        <v>38142</v>
      </c>
      <c r="K12368" s="190">
        <v>29.72</v>
      </c>
      <c r="L12368" s="190">
        <v>30</v>
      </c>
      <c r="M12368" s="190"/>
      <c r="N12368" s="190"/>
      <c r="O12368" s="190"/>
      <c r="P12368" s="106">
        <v>38142</v>
      </c>
      <c r="Q12368" s="190">
        <v>3.6</v>
      </c>
      <c r="R12368" s="190">
        <v>3.54</v>
      </c>
    </row>
    <row r="12369" spans="1:18">
      <c r="A12369" s="190"/>
      <c r="B12369" s="190"/>
      <c r="C12369" s="190"/>
      <c r="D12369" s="106">
        <v>38141</v>
      </c>
      <c r="E12369" s="190">
        <v>34.900060000000003</v>
      </c>
      <c r="F12369" s="190">
        <v>34.930070000000001</v>
      </c>
      <c r="G12369" s="190"/>
      <c r="H12369" s="190"/>
      <c r="I12369" s="190"/>
      <c r="J12369" s="106">
        <v>38141</v>
      </c>
      <c r="K12369" s="190">
        <v>29.85</v>
      </c>
      <c r="L12369" s="190">
        <v>29.62</v>
      </c>
      <c r="M12369" s="190"/>
      <c r="N12369" s="190"/>
      <c r="O12369" s="190"/>
      <c r="P12369" s="106">
        <v>38141</v>
      </c>
      <c r="Q12369" s="190">
        <v>3.64</v>
      </c>
      <c r="R12369" s="190">
        <v>3.5</v>
      </c>
    </row>
    <row r="12370" spans="1:18">
      <c r="A12370" s="190"/>
      <c r="B12370" s="190"/>
      <c r="C12370" s="190"/>
      <c r="D12370" s="106">
        <v>38140</v>
      </c>
      <c r="E12370" s="190">
        <v>34.890070000000001</v>
      </c>
      <c r="F12370" s="190">
        <v>35.180070000000001</v>
      </c>
      <c r="G12370" s="190"/>
      <c r="H12370" s="190"/>
      <c r="I12370" s="190"/>
      <c r="J12370" s="106">
        <v>38140</v>
      </c>
      <c r="K12370" s="190">
        <v>29.76</v>
      </c>
      <c r="L12370" s="190">
        <v>30.05</v>
      </c>
      <c r="M12370" s="190"/>
      <c r="N12370" s="190"/>
      <c r="O12370" s="190"/>
      <c r="P12370" s="106">
        <v>38140</v>
      </c>
      <c r="Q12370" s="190">
        <v>3.75</v>
      </c>
      <c r="R12370" s="190">
        <v>3.7</v>
      </c>
    </row>
    <row r="12371" spans="1:18">
      <c r="A12371" s="190"/>
      <c r="B12371" s="190"/>
      <c r="C12371" s="190"/>
      <c r="D12371" s="106">
        <v>38139</v>
      </c>
      <c r="E12371" s="190">
        <v>34.580069999999999</v>
      </c>
      <c r="F12371" s="190">
        <v>34.870060000000002</v>
      </c>
      <c r="G12371" s="190"/>
      <c r="H12371" s="190"/>
      <c r="I12371" s="190"/>
      <c r="J12371" s="106">
        <v>38139</v>
      </c>
      <c r="K12371" s="190">
        <v>29.82</v>
      </c>
      <c r="L12371" s="190">
        <v>29.71</v>
      </c>
      <c r="M12371" s="190"/>
      <c r="N12371" s="190"/>
      <c r="O12371" s="190"/>
      <c r="P12371" s="106">
        <v>38139</v>
      </c>
      <c r="Q12371" s="190">
        <v>3.75</v>
      </c>
      <c r="R12371" s="190">
        <v>3.7</v>
      </c>
    </row>
    <row r="12372" spans="1:18">
      <c r="A12372" s="190"/>
      <c r="B12372" s="190"/>
      <c r="C12372" s="190"/>
      <c r="D12372" s="106">
        <v>38135</v>
      </c>
      <c r="E12372" s="190">
        <v>35.180070000000001</v>
      </c>
      <c r="F12372" s="190">
        <v>34.580069999999999</v>
      </c>
      <c r="G12372" s="190"/>
      <c r="H12372" s="190"/>
      <c r="I12372" s="190"/>
      <c r="J12372" s="106">
        <v>38135</v>
      </c>
      <c r="K12372" s="190">
        <v>29.81</v>
      </c>
      <c r="L12372" s="190">
        <v>29.89</v>
      </c>
      <c r="M12372" s="190"/>
      <c r="N12372" s="190"/>
      <c r="O12372" s="190"/>
      <c r="P12372" s="106">
        <v>38135</v>
      </c>
      <c r="Q12372" s="190">
        <v>3.6</v>
      </c>
      <c r="R12372" s="190">
        <v>3.84</v>
      </c>
    </row>
    <row r="12373" spans="1:18">
      <c r="A12373" s="190"/>
      <c r="B12373" s="190"/>
      <c r="C12373" s="190"/>
      <c r="D12373" s="106">
        <v>38134</v>
      </c>
      <c r="E12373" s="190">
        <v>34.740070000000003</v>
      </c>
      <c r="F12373" s="190">
        <v>35.080069999999999</v>
      </c>
      <c r="G12373" s="190"/>
      <c r="H12373" s="190"/>
      <c r="I12373" s="190"/>
      <c r="J12373" s="106">
        <v>38134</v>
      </c>
      <c r="K12373" s="190">
        <v>29.76</v>
      </c>
      <c r="L12373" s="190">
        <v>29.72</v>
      </c>
      <c r="M12373" s="190"/>
      <c r="N12373" s="190"/>
      <c r="O12373" s="190"/>
      <c r="P12373" s="106">
        <v>38134</v>
      </c>
      <c r="Q12373" s="190">
        <v>3.4</v>
      </c>
      <c r="R12373" s="190">
        <v>3.59</v>
      </c>
    </row>
    <row r="12374" spans="1:18">
      <c r="A12374" s="190"/>
      <c r="B12374" s="190"/>
      <c r="C12374" s="190"/>
      <c r="D12374" s="106">
        <v>38133</v>
      </c>
      <c r="E12374" s="190">
        <v>35.200069999999997</v>
      </c>
      <c r="F12374" s="190">
        <v>34.400069999999999</v>
      </c>
      <c r="G12374" s="190"/>
      <c r="H12374" s="190"/>
      <c r="I12374" s="190"/>
      <c r="J12374" s="106">
        <v>38133</v>
      </c>
      <c r="K12374" s="190">
        <v>30.1</v>
      </c>
      <c r="L12374" s="190">
        <v>29.75</v>
      </c>
      <c r="M12374" s="190"/>
      <c r="N12374" s="190"/>
      <c r="O12374" s="190"/>
      <c r="P12374" s="106">
        <v>38133</v>
      </c>
      <c r="Q12374" s="190">
        <v>3.45</v>
      </c>
      <c r="R12374" s="190">
        <v>3.34</v>
      </c>
    </row>
    <row r="12375" spans="1:18">
      <c r="A12375" s="190"/>
      <c r="B12375" s="190"/>
      <c r="C12375" s="190"/>
      <c r="D12375" s="106">
        <v>38132</v>
      </c>
      <c r="E12375" s="190">
        <v>35.250070000000001</v>
      </c>
      <c r="F12375" s="190">
        <v>35.450069999999997</v>
      </c>
      <c r="G12375" s="190"/>
      <c r="H12375" s="190"/>
      <c r="I12375" s="190"/>
      <c r="J12375" s="106">
        <v>38132</v>
      </c>
      <c r="K12375" s="190">
        <v>29.8</v>
      </c>
      <c r="L12375" s="190">
        <v>30.16</v>
      </c>
      <c r="M12375" s="190"/>
      <c r="N12375" s="190"/>
      <c r="O12375" s="190"/>
      <c r="P12375" s="106">
        <v>38132</v>
      </c>
      <c r="Q12375" s="190">
        <v>3.01</v>
      </c>
      <c r="R12375" s="190">
        <v>3.22</v>
      </c>
    </row>
    <row r="12376" spans="1:18">
      <c r="A12376" s="190"/>
      <c r="B12376" s="190"/>
      <c r="C12376" s="190"/>
      <c r="D12376" s="106">
        <v>38131</v>
      </c>
      <c r="E12376" s="190">
        <v>35.950069999999997</v>
      </c>
      <c r="F12376" s="190">
        <v>35.36007</v>
      </c>
      <c r="G12376" s="190"/>
      <c r="H12376" s="190"/>
      <c r="I12376" s="190"/>
      <c r="J12376" s="106">
        <v>38131</v>
      </c>
      <c r="K12376" s="190">
        <v>29.77</v>
      </c>
      <c r="L12376" s="190">
        <v>29.95</v>
      </c>
      <c r="M12376" s="190"/>
      <c r="N12376" s="190"/>
      <c r="O12376" s="190"/>
      <c r="P12376" s="106">
        <v>38131</v>
      </c>
      <c r="Q12376" s="190">
        <v>3.38</v>
      </c>
      <c r="R12376" s="190">
        <v>2.98</v>
      </c>
    </row>
    <row r="12377" spans="1:18">
      <c r="A12377" s="190"/>
      <c r="B12377" s="190"/>
      <c r="C12377" s="190"/>
      <c r="D12377" s="106">
        <v>38128</v>
      </c>
      <c r="E12377" s="190">
        <v>35.800069999999998</v>
      </c>
      <c r="F12377" s="190">
        <v>35.77008</v>
      </c>
      <c r="G12377" s="190"/>
      <c r="H12377" s="190"/>
      <c r="I12377" s="190"/>
      <c r="J12377" s="106">
        <v>38128</v>
      </c>
      <c r="K12377" s="190">
        <v>29.4</v>
      </c>
      <c r="L12377" s="190">
        <v>29.65</v>
      </c>
      <c r="M12377" s="190"/>
      <c r="N12377" s="190"/>
      <c r="O12377" s="190"/>
      <c r="P12377" s="106">
        <v>38128</v>
      </c>
      <c r="Q12377" s="190">
        <v>3.28</v>
      </c>
      <c r="R12377" s="190">
        <v>3.31</v>
      </c>
    </row>
    <row r="12378" spans="1:18">
      <c r="A12378" s="190"/>
      <c r="B12378" s="190"/>
      <c r="C12378" s="190"/>
      <c r="D12378" s="106">
        <v>38127</v>
      </c>
      <c r="E12378" s="190">
        <v>35.980069999999998</v>
      </c>
      <c r="F12378" s="190">
        <v>35.800069999999998</v>
      </c>
      <c r="G12378" s="190"/>
      <c r="H12378" s="190"/>
      <c r="I12378" s="190"/>
      <c r="J12378" s="106">
        <v>38127</v>
      </c>
      <c r="K12378" s="190">
        <v>29.52</v>
      </c>
      <c r="L12378" s="190">
        <v>29.43</v>
      </c>
      <c r="M12378" s="190"/>
      <c r="N12378" s="190"/>
      <c r="O12378" s="190"/>
      <c r="P12378" s="106">
        <v>38127</v>
      </c>
      <c r="Q12378" s="190">
        <v>3.45</v>
      </c>
      <c r="R12378" s="190">
        <v>3.28</v>
      </c>
    </row>
    <row r="12379" spans="1:18">
      <c r="A12379" s="190"/>
      <c r="B12379" s="190"/>
      <c r="C12379" s="190"/>
      <c r="D12379" s="106">
        <v>38126</v>
      </c>
      <c r="E12379" s="190">
        <v>36.400069999999999</v>
      </c>
      <c r="F12379" s="190">
        <v>36.090069999999997</v>
      </c>
      <c r="G12379" s="190"/>
      <c r="H12379" s="190"/>
      <c r="I12379" s="190"/>
      <c r="J12379" s="106">
        <v>38126</v>
      </c>
      <c r="K12379" s="190">
        <v>29.6</v>
      </c>
      <c r="L12379" s="190">
        <v>29.49</v>
      </c>
      <c r="M12379" s="190"/>
      <c r="N12379" s="190"/>
      <c r="O12379" s="190"/>
      <c r="P12379" s="106">
        <v>38126</v>
      </c>
      <c r="Q12379" s="190">
        <v>3.56</v>
      </c>
      <c r="R12379" s="190">
        <v>3.43</v>
      </c>
    </row>
    <row r="12380" spans="1:18">
      <c r="A12380" s="190"/>
      <c r="B12380" s="190"/>
      <c r="C12380" s="190"/>
      <c r="D12380" s="106">
        <v>38125</v>
      </c>
      <c r="E12380" s="190">
        <v>36.050080000000001</v>
      </c>
      <c r="F12380" s="190">
        <v>36.11007</v>
      </c>
      <c r="G12380" s="190"/>
      <c r="H12380" s="190"/>
      <c r="I12380" s="190"/>
      <c r="J12380" s="106">
        <v>38125</v>
      </c>
      <c r="K12380" s="190">
        <v>29.81</v>
      </c>
      <c r="L12380" s="190">
        <v>29.43</v>
      </c>
      <c r="M12380" s="190"/>
      <c r="N12380" s="190"/>
      <c r="O12380" s="190"/>
      <c r="P12380" s="106">
        <v>38125</v>
      </c>
      <c r="Q12380" s="190">
        <v>3.54</v>
      </c>
      <c r="R12380" s="190">
        <v>3.5</v>
      </c>
    </row>
    <row r="12381" spans="1:18">
      <c r="A12381" s="190"/>
      <c r="B12381" s="190"/>
      <c r="C12381" s="190"/>
      <c r="D12381" s="106">
        <v>38124</v>
      </c>
      <c r="E12381" s="190">
        <v>35.900069999999999</v>
      </c>
      <c r="F12381" s="190">
        <v>35.780070000000002</v>
      </c>
      <c r="G12381" s="190"/>
      <c r="H12381" s="190"/>
      <c r="I12381" s="190"/>
      <c r="J12381" s="106">
        <v>38124</v>
      </c>
      <c r="K12381" s="190">
        <v>30.05</v>
      </c>
      <c r="L12381" s="190">
        <v>29.84</v>
      </c>
      <c r="M12381" s="190"/>
      <c r="N12381" s="190"/>
      <c r="O12381" s="190"/>
      <c r="P12381" s="106">
        <v>38124</v>
      </c>
      <c r="Q12381" s="190">
        <v>3.35</v>
      </c>
      <c r="R12381" s="190">
        <v>3.55</v>
      </c>
    </row>
    <row r="12382" spans="1:18">
      <c r="A12382" s="190"/>
      <c r="B12382" s="190"/>
      <c r="C12382" s="190"/>
      <c r="D12382" s="106">
        <v>38121</v>
      </c>
      <c r="E12382" s="190">
        <v>36.100070000000002</v>
      </c>
      <c r="F12382" s="190">
        <v>36.360080000000004</v>
      </c>
      <c r="G12382" s="190"/>
      <c r="H12382" s="190"/>
      <c r="I12382" s="190"/>
      <c r="J12382" s="106">
        <v>38121</v>
      </c>
      <c r="K12382" s="190">
        <v>29.8</v>
      </c>
      <c r="L12382" s="190">
        <v>30.11</v>
      </c>
      <c r="M12382" s="190"/>
      <c r="N12382" s="190"/>
      <c r="O12382" s="190"/>
      <c r="P12382" s="106">
        <v>38121</v>
      </c>
      <c r="Q12382" s="190">
        <v>3.38</v>
      </c>
      <c r="R12382" s="190">
        <v>3.4</v>
      </c>
    </row>
    <row r="12383" spans="1:18">
      <c r="A12383" s="190"/>
      <c r="B12383" s="190"/>
      <c r="C12383" s="190"/>
      <c r="D12383" s="106">
        <v>38120</v>
      </c>
      <c r="E12383" s="190">
        <v>36.150069999999999</v>
      </c>
      <c r="F12383" s="190">
        <v>36.250070000000001</v>
      </c>
      <c r="G12383" s="190"/>
      <c r="H12383" s="190"/>
      <c r="I12383" s="190"/>
      <c r="J12383" s="106">
        <v>38120</v>
      </c>
      <c r="K12383" s="190">
        <v>29.24</v>
      </c>
      <c r="L12383" s="190">
        <v>29.9</v>
      </c>
      <c r="M12383" s="190"/>
      <c r="N12383" s="190"/>
      <c r="O12383" s="190"/>
      <c r="P12383" s="106">
        <v>38120</v>
      </c>
      <c r="Q12383" s="190">
        <v>3.02</v>
      </c>
      <c r="R12383" s="190">
        <v>3.36</v>
      </c>
    </row>
    <row r="12384" spans="1:18">
      <c r="A12384" s="190"/>
      <c r="B12384" s="190"/>
      <c r="C12384" s="190"/>
      <c r="D12384" s="106">
        <v>38119</v>
      </c>
      <c r="E12384" s="190">
        <v>35.980069999999998</v>
      </c>
      <c r="F12384" s="190">
        <v>36.280070000000002</v>
      </c>
      <c r="G12384" s="190"/>
      <c r="H12384" s="190"/>
      <c r="I12384" s="190"/>
      <c r="J12384" s="106">
        <v>38119</v>
      </c>
      <c r="K12384" s="190">
        <v>29.31</v>
      </c>
      <c r="L12384" s="190">
        <v>29.3</v>
      </c>
      <c r="M12384" s="190"/>
      <c r="N12384" s="190"/>
      <c r="O12384" s="190"/>
      <c r="P12384" s="106">
        <v>38119</v>
      </c>
      <c r="Q12384" s="190">
        <v>2.94</v>
      </c>
      <c r="R12384" s="190">
        <v>3.01</v>
      </c>
    </row>
    <row r="12385" spans="1:18">
      <c r="A12385" s="190"/>
      <c r="B12385" s="190"/>
      <c r="C12385" s="190"/>
      <c r="D12385" s="106">
        <v>38118</v>
      </c>
      <c r="E12385" s="190">
        <v>36.150069999999999</v>
      </c>
      <c r="F12385" s="190">
        <v>36.160069999999997</v>
      </c>
      <c r="G12385" s="190"/>
      <c r="H12385" s="190"/>
      <c r="I12385" s="190"/>
      <c r="J12385" s="106">
        <v>38118</v>
      </c>
      <c r="K12385" s="190">
        <v>29</v>
      </c>
      <c r="L12385" s="190">
        <v>29.27</v>
      </c>
      <c r="M12385" s="190"/>
      <c r="N12385" s="190"/>
      <c r="O12385" s="190"/>
      <c r="P12385" s="106">
        <v>38118</v>
      </c>
      <c r="Q12385" s="190">
        <v>2.85</v>
      </c>
      <c r="R12385" s="190">
        <v>3</v>
      </c>
    </row>
    <row r="12386" spans="1:18">
      <c r="A12386" s="190"/>
      <c r="B12386" s="190"/>
      <c r="C12386" s="190"/>
      <c r="D12386" s="106">
        <v>38117</v>
      </c>
      <c r="E12386" s="190">
        <v>36.70008</v>
      </c>
      <c r="F12386" s="190">
        <v>36.350070000000002</v>
      </c>
      <c r="G12386" s="190"/>
      <c r="H12386" s="190"/>
      <c r="I12386" s="190"/>
      <c r="J12386" s="106">
        <v>38117</v>
      </c>
      <c r="K12386" s="190">
        <v>29.62</v>
      </c>
      <c r="L12386" s="190">
        <v>29.17</v>
      </c>
      <c r="M12386" s="190"/>
      <c r="N12386" s="190"/>
      <c r="O12386" s="190"/>
      <c r="P12386" s="106">
        <v>38117</v>
      </c>
      <c r="Q12386" s="190">
        <v>2.87</v>
      </c>
      <c r="R12386" s="190">
        <v>2.88</v>
      </c>
    </row>
    <row r="12387" spans="1:18">
      <c r="A12387" s="190"/>
      <c r="B12387" s="190"/>
      <c r="C12387" s="190"/>
      <c r="D12387" s="106">
        <v>38114</v>
      </c>
      <c r="E12387" s="190">
        <v>37.290080000000003</v>
      </c>
      <c r="F12387" s="190">
        <v>36.780070000000002</v>
      </c>
      <c r="G12387" s="190"/>
      <c r="H12387" s="190"/>
      <c r="I12387" s="190"/>
      <c r="J12387" s="106">
        <v>38114</v>
      </c>
      <c r="K12387" s="190">
        <v>29.7</v>
      </c>
      <c r="L12387" s="190">
        <v>29.7</v>
      </c>
      <c r="M12387" s="190"/>
      <c r="N12387" s="190"/>
      <c r="O12387" s="190"/>
      <c r="P12387" s="106">
        <v>38114</v>
      </c>
      <c r="Q12387" s="190">
        <v>3.01</v>
      </c>
      <c r="R12387" s="190">
        <v>2.93</v>
      </c>
    </row>
    <row r="12388" spans="1:18">
      <c r="A12388" s="190"/>
      <c r="B12388" s="190"/>
      <c r="C12388" s="190"/>
      <c r="D12388" s="106">
        <v>38113</v>
      </c>
      <c r="E12388" s="190">
        <v>37.660080000000001</v>
      </c>
      <c r="F12388" s="190">
        <v>37.560070000000003</v>
      </c>
      <c r="G12388" s="190"/>
      <c r="H12388" s="190"/>
      <c r="I12388" s="190"/>
      <c r="J12388" s="106">
        <v>38113</v>
      </c>
      <c r="K12388" s="190">
        <v>28.89</v>
      </c>
      <c r="L12388" s="190">
        <v>29.74</v>
      </c>
      <c r="M12388" s="190"/>
      <c r="N12388" s="190"/>
      <c r="O12388" s="190"/>
      <c r="P12388" s="106">
        <v>38113</v>
      </c>
      <c r="Q12388" s="190">
        <v>3.01</v>
      </c>
      <c r="R12388" s="190">
        <v>3.01</v>
      </c>
    </row>
    <row r="12389" spans="1:18">
      <c r="A12389" s="190"/>
      <c r="B12389" s="190"/>
      <c r="C12389" s="190"/>
      <c r="D12389" s="106">
        <v>38112</v>
      </c>
      <c r="E12389" s="190">
        <v>37.670079999999999</v>
      </c>
      <c r="F12389" s="190">
        <v>37.830080000000002</v>
      </c>
      <c r="G12389" s="190"/>
      <c r="H12389" s="190"/>
      <c r="I12389" s="190"/>
      <c r="J12389" s="106">
        <v>38112</v>
      </c>
      <c r="K12389" s="190">
        <v>29.45</v>
      </c>
      <c r="L12389" s="190">
        <v>29.74</v>
      </c>
      <c r="M12389" s="190"/>
      <c r="N12389" s="190"/>
      <c r="O12389" s="190"/>
      <c r="P12389" s="106">
        <v>38112</v>
      </c>
      <c r="Q12389" s="190">
        <v>2.85</v>
      </c>
      <c r="R12389" s="190">
        <v>3.04</v>
      </c>
    </row>
    <row r="12390" spans="1:18">
      <c r="A12390" s="190"/>
      <c r="B12390" s="190"/>
      <c r="C12390" s="190"/>
      <c r="D12390" s="106">
        <v>38111</v>
      </c>
      <c r="E12390" s="190">
        <v>37.800080000000001</v>
      </c>
      <c r="F12390" s="190">
        <v>37.890079999999998</v>
      </c>
      <c r="G12390" s="190"/>
      <c r="H12390" s="190"/>
      <c r="I12390" s="190"/>
      <c r="J12390" s="106">
        <v>38111</v>
      </c>
      <c r="K12390" s="190">
        <v>29.32</v>
      </c>
      <c r="L12390" s="190">
        <v>29.55</v>
      </c>
      <c r="M12390" s="190"/>
      <c r="N12390" s="190"/>
      <c r="O12390" s="190"/>
      <c r="P12390" s="106">
        <v>38111</v>
      </c>
      <c r="Q12390" s="190">
        <v>2.99</v>
      </c>
      <c r="R12390" s="190">
        <v>2.83</v>
      </c>
    </row>
    <row r="12391" spans="1:18">
      <c r="A12391" s="190"/>
      <c r="B12391" s="190"/>
      <c r="C12391" s="190"/>
      <c r="D12391" s="106">
        <v>38110</v>
      </c>
      <c r="E12391" s="190">
        <v>37.95008</v>
      </c>
      <c r="F12391" s="190">
        <v>37.690069999999999</v>
      </c>
      <c r="G12391" s="190"/>
      <c r="H12391" s="190"/>
      <c r="I12391" s="190"/>
      <c r="J12391" s="106">
        <v>38110</v>
      </c>
      <c r="K12391" s="190">
        <v>29.38</v>
      </c>
      <c r="L12391" s="190">
        <v>29.32</v>
      </c>
      <c r="M12391" s="190"/>
      <c r="N12391" s="190"/>
      <c r="O12391" s="190"/>
      <c r="P12391" s="106">
        <v>38110</v>
      </c>
      <c r="Q12391" s="190">
        <v>3</v>
      </c>
      <c r="R12391" s="190">
        <v>2.89</v>
      </c>
    </row>
    <row r="12392" spans="1:18">
      <c r="A12392" s="190"/>
      <c r="B12392" s="190"/>
      <c r="C12392" s="190"/>
      <c r="D12392" s="106">
        <v>38107</v>
      </c>
      <c r="E12392" s="190">
        <v>37.850079999999998</v>
      </c>
      <c r="F12392" s="190">
        <v>37.740070000000003</v>
      </c>
      <c r="G12392" s="190"/>
      <c r="H12392" s="190"/>
      <c r="I12392" s="190"/>
      <c r="J12392" s="106">
        <v>38107</v>
      </c>
      <c r="K12392" s="190">
        <v>29.27</v>
      </c>
      <c r="L12392" s="190">
        <v>28.88</v>
      </c>
      <c r="M12392" s="190"/>
      <c r="N12392" s="190"/>
      <c r="O12392" s="190"/>
      <c r="P12392" s="106">
        <v>38107</v>
      </c>
      <c r="Q12392" s="190">
        <v>3.03</v>
      </c>
      <c r="R12392" s="190">
        <v>2.87</v>
      </c>
    </row>
    <row r="12393" spans="1:18">
      <c r="A12393" s="190"/>
      <c r="B12393" s="190"/>
      <c r="C12393" s="190"/>
      <c r="D12393" s="106">
        <v>38106</v>
      </c>
      <c r="E12393" s="190">
        <v>37.660080000000001</v>
      </c>
      <c r="F12393" s="190">
        <v>37.790080000000003</v>
      </c>
      <c r="G12393" s="190"/>
      <c r="H12393" s="190"/>
      <c r="I12393" s="190"/>
      <c r="J12393" s="106">
        <v>38106</v>
      </c>
      <c r="K12393" s="190">
        <v>27.15</v>
      </c>
      <c r="L12393" s="190">
        <v>29.02</v>
      </c>
      <c r="M12393" s="190"/>
      <c r="N12393" s="190"/>
      <c r="O12393" s="190"/>
      <c r="P12393" s="106">
        <v>38106</v>
      </c>
      <c r="Q12393" s="190">
        <v>3.27</v>
      </c>
      <c r="R12393" s="190">
        <v>2.95</v>
      </c>
    </row>
    <row r="12394" spans="1:18">
      <c r="A12394" s="190"/>
      <c r="B12394" s="190"/>
      <c r="C12394" s="190"/>
      <c r="D12394" s="106">
        <v>38105</v>
      </c>
      <c r="E12394" s="190">
        <v>37.700069999999997</v>
      </c>
      <c r="F12394" s="190">
        <v>37.660080000000001</v>
      </c>
      <c r="G12394" s="190"/>
      <c r="H12394" s="190"/>
      <c r="I12394" s="190"/>
      <c r="J12394" s="106">
        <v>38105</v>
      </c>
      <c r="K12394" s="190">
        <v>26.59</v>
      </c>
      <c r="L12394" s="190">
        <v>26.95</v>
      </c>
      <c r="M12394" s="190"/>
      <c r="N12394" s="190"/>
      <c r="O12394" s="190"/>
      <c r="P12394" s="106">
        <v>38105</v>
      </c>
      <c r="Q12394" s="190">
        <v>3.23</v>
      </c>
      <c r="R12394" s="190">
        <v>3.31</v>
      </c>
    </row>
    <row r="12395" spans="1:18">
      <c r="A12395" s="190"/>
      <c r="B12395" s="190"/>
      <c r="C12395" s="190"/>
      <c r="D12395" s="106">
        <v>38104</v>
      </c>
      <c r="E12395" s="190">
        <v>38.000070000000001</v>
      </c>
      <c r="F12395" s="190">
        <v>37.500070000000001</v>
      </c>
      <c r="G12395" s="190"/>
      <c r="H12395" s="190"/>
      <c r="I12395" s="190"/>
      <c r="J12395" s="106">
        <v>38104</v>
      </c>
      <c r="K12395" s="190">
        <v>26.94</v>
      </c>
      <c r="L12395" s="190">
        <v>26.73</v>
      </c>
      <c r="M12395" s="190"/>
      <c r="N12395" s="190"/>
      <c r="O12395" s="190"/>
      <c r="P12395" s="106">
        <v>38104</v>
      </c>
      <c r="Q12395" s="190">
        <v>3.41</v>
      </c>
      <c r="R12395" s="190">
        <v>3.24</v>
      </c>
    </row>
    <row r="12396" spans="1:18">
      <c r="A12396" s="190"/>
      <c r="B12396" s="190"/>
      <c r="C12396" s="190"/>
      <c r="D12396" s="106">
        <v>38103</v>
      </c>
      <c r="E12396" s="190">
        <v>37.920079999999999</v>
      </c>
      <c r="F12396" s="190">
        <v>37.740070000000003</v>
      </c>
      <c r="G12396" s="190"/>
      <c r="H12396" s="190"/>
      <c r="I12396" s="190"/>
      <c r="J12396" s="106">
        <v>38103</v>
      </c>
      <c r="K12396" s="190">
        <v>26.97</v>
      </c>
      <c r="L12396" s="190">
        <v>26.9</v>
      </c>
      <c r="M12396" s="190"/>
      <c r="N12396" s="190"/>
      <c r="O12396" s="190"/>
      <c r="P12396" s="106">
        <v>38103</v>
      </c>
      <c r="Q12396" s="190">
        <v>3.52</v>
      </c>
      <c r="R12396" s="190">
        <v>3.37</v>
      </c>
    </row>
    <row r="12397" spans="1:18">
      <c r="A12397" s="190"/>
      <c r="B12397" s="190"/>
      <c r="C12397" s="190"/>
      <c r="D12397" s="106">
        <v>38100</v>
      </c>
      <c r="E12397" s="190">
        <v>37.350070000000002</v>
      </c>
      <c r="F12397" s="190">
        <v>37.540080000000003</v>
      </c>
      <c r="G12397" s="190"/>
      <c r="H12397" s="190"/>
      <c r="I12397" s="190"/>
      <c r="J12397" s="106">
        <v>38100</v>
      </c>
      <c r="K12397" s="190">
        <v>27.06</v>
      </c>
      <c r="L12397" s="190">
        <v>27.02</v>
      </c>
      <c r="M12397" s="190"/>
      <c r="N12397" s="190"/>
      <c r="O12397" s="190"/>
      <c r="P12397" s="106">
        <v>38100</v>
      </c>
      <c r="Q12397" s="190">
        <v>3.53</v>
      </c>
      <c r="R12397" s="190">
        <v>3.46</v>
      </c>
    </row>
    <row r="12398" spans="1:18">
      <c r="A12398" s="190"/>
      <c r="B12398" s="190"/>
      <c r="C12398" s="190"/>
      <c r="D12398" s="106">
        <v>38099</v>
      </c>
      <c r="E12398" s="190">
        <v>37.45008</v>
      </c>
      <c r="F12398" s="190">
        <v>37.760080000000002</v>
      </c>
      <c r="G12398" s="190"/>
      <c r="H12398" s="190"/>
      <c r="I12398" s="190"/>
      <c r="J12398" s="106">
        <v>38099</v>
      </c>
      <c r="K12398" s="190">
        <v>26.75</v>
      </c>
      <c r="L12398" s="190">
        <v>27.05</v>
      </c>
      <c r="M12398" s="190"/>
      <c r="N12398" s="190"/>
      <c r="O12398" s="190"/>
      <c r="P12398" s="106">
        <v>38099</v>
      </c>
      <c r="Q12398" s="190">
        <v>3.35</v>
      </c>
      <c r="R12398" s="190">
        <v>3.48</v>
      </c>
    </row>
    <row r="12399" spans="1:18">
      <c r="A12399" s="190"/>
      <c r="B12399" s="190"/>
      <c r="C12399" s="190"/>
      <c r="D12399" s="106">
        <v>38098</v>
      </c>
      <c r="E12399" s="190">
        <v>37.300069999999998</v>
      </c>
      <c r="F12399" s="190">
        <v>37.690069999999999</v>
      </c>
      <c r="G12399" s="190"/>
      <c r="H12399" s="190"/>
      <c r="I12399" s="190"/>
      <c r="J12399" s="106">
        <v>38098</v>
      </c>
      <c r="K12399" s="190">
        <v>27.15</v>
      </c>
      <c r="L12399" s="190">
        <v>26.75</v>
      </c>
      <c r="M12399" s="190"/>
      <c r="N12399" s="190"/>
      <c r="O12399" s="190"/>
      <c r="P12399" s="106">
        <v>38098</v>
      </c>
      <c r="Q12399" s="190">
        <v>3.51</v>
      </c>
      <c r="R12399" s="190">
        <v>3.41</v>
      </c>
    </row>
    <row r="12400" spans="1:18">
      <c r="A12400" s="190"/>
      <c r="B12400" s="190"/>
      <c r="C12400" s="190"/>
      <c r="D12400" s="106">
        <v>38097</v>
      </c>
      <c r="E12400" s="190">
        <v>37.480080000000001</v>
      </c>
      <c r="F12400" s="190">
        <v>37.260080000000002</v>
      </c>
      <c r="G12400" s="190"/>
      <c r="H12400" s="190"/>
      <c r="I12400" s="190"/>
      <c r="J12400" s="106">
        <v>38097</v>
      </c>
      <c r="K12400" s="190">
        <v>27.45</v>
      </c>
      <c r="L12400" s="190">
        <v>27.19</v>
      </c>
      <c r="M12400" s="190"/>
      <c r="N12400" s="190"/>
      <c r="O12400" s="190"/>
      <c r="P12400" s="106">
        <v>38097</v>
      </c>
      <c r="Q12400" s="190">
        <v>3.74</v>
      </c>
      <c r="R12400" s="190">
        <v>3.49</v>
      </c>
    </row>
    <row r="12401" spans="1:18">
      <c r="A12401" s="190"/>
      <c r="B12401" s="190"/>
      <c r="C12401" s="190"/>
      <c r="D12401" s="106">
        <v>38096</v>
      </c>
      <c r="E12401" s="190">
        <v>36.750070000000001</v>
      </c>
      <c r="F12401" s="190">
        <v>37.160069999999997</v>
      </c>
      <c r="G12401" s="190"/>
      <c r="H12401" s="190"/>
      <c r="I12401" s="190"/>
      <c r="J12401" s="106">
        <v>38096</v>
      </c>
      <c r="K12401" s="190">
        <v>27.27</v>
      </c>
      <c r="L12401" s="190">
        <v>27.4</v>
      </c>
      <c r="M12401" s="190"/>
      <c r="N12401" s="190"/>
      <c r="O12401" s="190"/>
      <c r="P12401" s="106">
        <v>38096</v>
      </c>
      <c r="Q12401" s="190">
        <v>3.7</v>
      </c>
      <c r="R12401" s="190">
        <v>3.68</v>
      </c>
    </row>
    <row r="12402" spans="1:18">
      <c r="A12402" s="190"/>
      <c r="B12402" s="190"/>
      <c r="C12402" s="190"/>
      <c r="D12402" s="106">
        <v>38093</v>
      </c>
      <c r="E12402" s="190">
        <v>37.400069999999999</v>
      </c>
      <c r="F12402" s="190">
        <v>36.750070000000001</v>
      </c>
      <c r="G12402" s="190"/>
      <c r="H12402" s="190"/>
      <c r="I12402" s="190"/>
      <c r="J12402" s="106">
        <v>38093</v>
      </c>
      <c r="K12402" s="190">
        <v>27.52</v>
      </c>
      <c r="L12402" s="190">
        <v>27.2</v>
      </c>
      <c r="M12402" s="190"/>
      <c r="N12402" s="190"/>
      <c r="O12402" s="190"/>
      <c r="P12402" s="106">
        <v>38093</v>
      </c>
      <c r="Q12402" s="190">
        <v>3.81</v>
      </c>
      <c r="R12402" s="190">
        <v>3.63</v>
      </c>
    </row>
    <row r="12403" spans="1:18">
      <c r="A12403" s="190"/>
      <c r="B12403" s="190"/>
      <c r="C12403" s="190"/>
      <c r="D12403" s="106">
        <v>38092</v>
      </c>
      <c r="E12403" s="190">
        <v>37.080069999999999</v>
      </c>
      <c r="F12403" s="190">
        <v>37.060070000000003</v>
      </c>
      <c r="G12403" s="190"/>
      <c r="H12403" s="190"/>
      <c r="I12403" s="190"/>
      <c r="J12403" s="106">
        <v>38092</v>
      </c>
      <c r="K12403" s="190">
        <v>27.56</v>
      </c>
      <c r="L12403" s="190">
        <v>27.36</v>
      </c>
      <c r="M12403" s="190"/>
      <c r="N12403" s="190"/>
      <c r="O12403" s="190"/>
      <c r="P12403" s="106">
        <v>38092</v>
      </c>
      <c r="Q12403" s="190">
        <v>3.98</v>
      </c>
      <c r="R12403" s="190">
        <v>3.86</v>
      </c>
    </row>
    <row r="12404" spans="1:18">
      <c r="A12404" s="190"/>
      <c r="B12404" s="190"/>
      <c r="C12404" s="190"/>
      <c r="D12404" s="106">
        <v>38091</v>
      </c>
      <c r="E12404" s="190">
        <v>37.20008</v>
      </c>
      <c r="F12404" s="190">
        <v>37.080069999999999</v>
      </c>
      <c r="G12404" s="190"/>
      <c r="H12404" s="190"/>
      <c r="I12404" s="190"/>
      <c r="J12404" s="106">
        <v>38091</v>
      </c>
      <c r="K12404" s="190">
        <v>27.34</v>
      </c>
      <c r="L12404" s="190">
        <v>27.51</v>
      </c>
      <c r="M12404" s="190"/>
      <c r="N12404" s="190"/>
      <c r="O12404" s="190"/>
      <c r="P12404" s="106">
        <v>38091</v>
      </c>
      <c r="Q12404" s="190">
        <v>3.85</v>
      </c>
      <c r="R12404" s="190">
        <v>4</v>
      </c>
    </row>
    <row r="12405" spans="1:18">
      <c r="A12405" s="190"/>
      <c r="B12405" s="190"/>
      <c r="C12405" s="190"/>
      <c r="D12405" s="106">
        <v>38090</v>
      </c>
      <c r="E12405" s="190">
        <v>37.920079999999999</v>
      </c>
      <c r="F12405" s="190">
        <v>37.140079999999998</v>
      </c>
      <c r="G12405" s="190"/>
      <c r="H12405" s="190"/>
      <c r="I12405" s="190"/>
      <c r="J12405" s="106">
        <v>38090</v>
      </c>
      <c r="K12405" s="190">
        <v>27.75</v>
      </c>
      <c r="L12405" s="190">
        <v>27.59</v>
      </c>
      <c r="M12405" s="190"/>
      <c r="N12405" s="190"/>
      <c r="O12405" s="190"/>
      <c r="P12405" s="106">
        <v>38090</v>
      </c>
      <c r="Q12405" s="190">
        <v>4.04</v>
      </c>
      <c r="R12405" s="190">
        <v>3.86</v>
      </c>
    </row>
    <row r="12406" spans="1:18">
      <c r="A12406" s="190"/>
      <c r="B12406" s="190"/>
      <c r="C12406" s="190"/>
      <c r="D12406" s="106">
        <v>38089</v>
      </c>
      <c r="E12406" s="190">
        <v>37.500070000000001</v>
      </c>
      <c r="F12406" s="190">
        <v>37.570079999999997</v>
      </c>
      <c r="G12406" s="190"/>
      <c r="H12406" s="190"/>
      <c r="I12406" s="190"/>
      <c r="J12406" s="106">
        <v>38089</v>
      </c>
      <c r="K12406" s="190">
        <v>26.45</v>
      </c>
      <c r="L12406" s="190">
        <v>26.6</v>
      </c>
      <c r="M12406" s="190"/>
      <c r="N12406" s="190"/>
      <c r="O12406" s="190"/>
      <c r="P12406" s="106">
        <v>38089</v>
      </c>
      <c r="Q12406" s="190">
        <v>3.99</v>
      </c>
      <c r="R12406" s="190">
        <v>4</v>
      </c>
    </row>
    <row r="12407" spans="1:18">
      <c r="A12407" s="190"/>
      <c r="B12407" s="190"/>
      <c r="C12407" s="190"/>
      <c r="D12407" s="106">
        <v>38085</v>
      </c>
      <c r="E12407" s="190">
        <v>37.600079999999998</v>
      </c>
      <c r="F12407" s="190">
        <v>37.310070000000003</v>
      </c>
      <c r="G12407" s="190"/>
      <c r="H12407" s="190"/>
      <c r="I12407" s="190"/>
      <c r="J12407" s="106">
        <v>38085</v>
      </c>
      <c r="K12407" s="190">
        <v>26.71</v>
      </c>
      <c r="L12407" s="190">
        <v>26.51</v>
      </c>
      <c r="M12407" s="190"/>
      <c r="N12407" s="190"/>
      <c r="O12407" s="190"/>
      <c r="P12407" s="106">
        <v>38085</v>
      </c>
      <c r="Q12407" s="190">
        <v>4.12</v>
      </c>
      <c r="R12407" s="190">
        <v>4</v>
      </c>
    </row>
    <row r="12408" spans="1:18">
      <c r="A12408" s="190"/>
      <c r="B12408" s="190"/>
      <c r="C12408" s="190"/>
      <c r="D12408" s="106">
        <v>38084</v>
      </c>
      <c r="E12408" s="190">
        <v>37.700069999999997</v>
      </c>
      <c r="F12408" s="190">
        <v>37.310070000000003</v>
      </c>
      <c r="G12408" s="190"/>
      <c r="H12408" s="190"/>
      <c r="I12408" s="190"/>
      <c r="J12408" s="106">
        <v>38084</v>
      </c>
      <c r="K12408" s="190">
        <v>27.04</v>
      </c>
      <c r="L12408" s="190">
        <v>26.59</v>
      </c>
      <c r="M12408" s="190"/>
      <c r="N12408" s="190"/>
      <c r="O12408" s="190"/>
      <c r="P12408" s="106">
        <v>38084</v>
      </c>
      <c r="Q12408" s="190">
        <v>4.0599999999999996</v>
      </c>
      <c r="R12408" s="190">
        <v>4.04</v>
      </c>
    </row>
    <row r="12409" spans="1:18">
      <c r="A12409" s="190"/>
      <c r="B12409" s="190"/>
      <c r="C12409" s="190"/>
      <c r="D12409" s="106">
        <v>38083</v>
      </c>
      <c r="E12409" s="190">
        <v>37.150069999999999</v>
      </c>
      <c r="F12409" s="190">
        <v>37.620069999999998</v>
      </c>
      <c r="G12409" s="190"/>
      <c r="H12409" s="190"/>
      <c r="I12409" s="190"/>
      <c r="J12409" s="106">
        <v>38083</v>
      </c>
      <c r="K12409" s="190">
        <v>27.24</v>
      </c>
      <c r="L12409" s="190">
        <v>27.03</v>
      </c>
      <c r="M12409" s="190"/>
      <c r="N12409" s="190"/>
      <c r="O12409" s="190"/>
      <c r="P12409" s="106">
        <v>38083</v>
      </c>
      <c r="Q12409" s="190">
        <v>4.2300000000000004</v>
      </c>
      <c r="R12409" s="190">
        <v>4.12</v>
      </c>
    </row>
    <row r="12410" spans="1:18">
      <c r="A12410" s="190"/>
      <c r="B12410" s="190"/>
      <c r="C12410" s="190"/>
      <c r="D12410" s="106">
        <v>38082</v>
      </c>
      <c r="E12410" s="190">
        <v>37.420079999999999</v>
      </c>
      <c r="F12410" s="190">
        <v>37.650069999999999</v>
      </c>
      <c r="G12410" s="190"/>
      <c r="H12410" s="190"/>
      <c r="I12410" s="190"/>
      <c r="J12410" s="106">
        <v>38082</v>
      </c>
      <c r="K12410" s="190">
        <v>27.22</v>
      </c>
      <c r="L12410" s="190">
        <v>27.27</v>
      </c>
      <c r="M12410" s="190"/>
      <c r="N12410" s="190"/>
      <c r="O12410" s="190"/>
      <c r="P12410" s="106">
        <v>38082</v>
      </c>
      <c r="Q12410" s="190">
        <v>4.1500000000000004</v>
      </c>
      <c r="R12410" s="190">
        <v>4.2300000000000004</v>
      </c>
    </row>
    <row r="12411" spans="1:18">
      <c r="A12411" s="190"/>
      <c r="B12411" s="190"/>
      <c r="C12411" s="190"/>
      <c r="D12411" s="106">
        <v>38079</v>
      </c>
      <c r="E12411" s="190">
        <v>37.600079999999998</v>
      </c>
      <c r="F12411" s="190">
        <v>37.240070000000003</v>
      </c>
      <c r="G12411" s="190"/>
      <c r="H12411" s="190"/>
      <c r="I12411" s="190"/>
      <c r="J12411" s="106">
        <v>38079</v>
      </c>
      <c r="K12411" s="190">
        <v>27.4</v>
      </c>
      <c r="L12411" s="190">
        <v>27.17</v>
      </c>
      <c r="M12411" s="190"/>
      <c r="N12411" s="190"/>
      <c r="O12411" s="190"/>
      <c r="P12411" s="106">
        <v>38079</v>
      </c>
      <c r="Q12411" s="190">
        <v>4.09</v>
      </c>
      <c r="R12411" s="190">
        <v>4.12</v>
      </c>
    </row>
    <row r="12412" spans="1:18">
      <c r="A12412" s="190"/>
      <c r="B12412" s="190"/>
      <c r="C12412" s="190"/>
      <c r="D12412" s="106">
        <v>38078</v>
      </c>
      <c r="E12412" s="190">
        <v>37.250070000000001</v>
      </c>
      <c r="F12412" s="190">
        <v>36.900069999999999</v>
      </c>
      <c r="G12412" s="190"/>
      <c r="H12412" s="190"/>
      <c r="I12412" s="190"/>
      <c r="J12412" s="106">
        <v>38078</v>
      </c>
      <c r="K12412" s="190">
        <v>27.38</v>
      </c>
      <c r="L12412" s="190">
        <v>27.15</v>
      </c>
      <c r="M12412" s="190"/>
      <c r="N12412" s="190"/>
      <c r="O12412" s="190"/>
      <c r="P12412" s="106">
        <v>38078</v>
      </c>
      <c r="Q12412" s="190">
        <v>4.0199999999999996</v>
      </c>
      <c r="R12412" s="190">
        <v>4</v>
      </c>
    </row>
    <row r="12413" spans="1:18">
      <c r="A12413" s="190"/>
      <c r="B12413" s="190"/>
      <c r="C12413" s="190"/>
      <c r="D12413" s="106">
        <v>38077</v>
      </c>
      <c r="E12413" s="190">
        <v>36.500070000000001</v>
      </c>
      <c r="F12413" s="190">
        <v>36.54007</v>
      </c>
      <c r="G12413" s="190"/>
      <c r="H12413" s="190"/>
      <c r="I12413" s="190"/>
      <c r="J12413" s="106">
        <v>38077</v>
      </c>
      <c r="K12413" s="190">
        <v>27.48</v>
      </c>
      <c r="L12413" s="190">
        <v>27.49</v>
      </c>
      <c r="M12413" s="190"/>
      <c r="N12413" s="190"/>
      <c r="O12413" s="190"/>
      <c r="P12413" s="106">
        <v>38077</v>
      </c>
      <c r="Q12413" s="190">
        <v>4.0599999999999996</v>
      </c>
      <c r="R12413" s="190">
        <v>4</v>
      </c>
    </row>
    <row r="12414" spans="1:18">
      <c r="A12414" s="190"/>
      <c r="B12414" s="190"/>
      <c r="C12414" s="190"/>
      <c r="D12414" s="106">
        <v>38076</v>
      </c>
      <c r="E12414" s="190">
        <v>36.150069999999999</v>
      </c>
      <c r="F12414" s="190">
        <v>36.310070000000003</v>
      </c>
      <c r="G12414" s="190"/>
      <c r="H12414" s="190"/>
      <c r="I12414" s="190"/>
      <c r="J12414" s="106">
        <v>38076</v>
      </c>
      <c r="K12414" s="190">
        <v>27.5</v>
      </c>
      <c r="L12414" s="190">
        <v>27.41</v>
      </c>
      <c r="M12414" s="190"/>
      <c r="N12414" s="190"/>
      <c r="O12414" s="190"/>
      <c r="P12414" s="106">
        <v>38076</v>
      </c>
      <c r="Q12414" s="190">
        <v>4.1100000000000003</v>
      </c>
      <c r="R12414" s="190">
        <v>4.04</v>
      </c>
    </row>
    <row r="12415" spans="1:18">
      <c r="A12415" s="190"/>
      <c r="B12415" s="190"/>
      <c r="C12415" s="190"/>
      <c r="D12415" s="106">
        <v>38075</v>
      </c>
      <c r="E12415" s="190">
        <v>35.920070000000003</v>
      </c>
      <c r="F12415" s="190">
        <v>36.280070000000002</v>
      </c>
      <c r="G12415" s="190"/>
      <c r="H12415" s="190"/>
      <c r="I12415" s="190"/>
      <c r="J12415" s="106">
        <v>38075</v>
      </c>
      <c r="K12415" s="190">
        <v>27.5</v>
      </c>
      <c r="L12415" s="190">
        <v>27.5</v>
      </c>
      <c r="M12415" s="190"/>
      <c r="N12415" s="190"/>
      <c r="O12415" s="190"/>
      <c r="P12415" s="106">
        <v>38075</v>
      </c>
      <c r="Q12415" s="190">
        <v>4.1399999999999997</v>
      </c>
      <c r="R12415" s="190">
        <v>4.1100000000000003</v>
      </c>
    </row>
    <row r="12416" spans="1:18">
      <c r="A12416" s="190"/>
      <c r="B12416" s="190"/>
      <c r="C12416" s="190"/>
      <c r="D12416" s="106">
        <v>38072</v>
      </c>
      <c r="E12416" s="190">
        <v>36.150069999999999</v>
      </c>
      <c r="F12416" s="190">
        <v>36.020069999999997</v>
      </c>
      <c r="G12416" s="190"/>
      <c r="H12416" s="190"/>
      <c r="I12416" s="190"/>
      <c r="J12416" s="106">
        <v>38072</v>
      </c>
      <c r="K12416" s="190">
        <v>27.46</v>
      </c>
      <c r="L12416" s="190">
        <v>27.26</v>
      </c>
      <c r="M12416" s="190"/>
      <c r="N12416" s="190"/>
      <c r="O12416" s="190"/>
      <c r="P12416" s="106">
        <v>38072</v>
      </c>
      <c r="Q12416" s="190">
        <v>3.85</v>
      </c>
      <c r="R12416" s="190">
        <v>3.96</v>
      </c>
    </row>
    <row r="12417" spans="1:18">
      <c r="A12417" s="190"/>
      <c r="B12417" s="190"/>
      <c r="C12417" s="190"/>
      <c r="D12417" s="106">
        <v>38071</v>
      </c>
      <c r="E12417" s="190">
        <v>36.100070000000002</v>
      </c>
      <c r="F12417" s="190">
        <v>36.390079999999998</v>
      </c>
      <c r="G12417" s="190"/>
      <c r="H12417" s="190"/>
      <c r="I12417" s="190"/>
      <c r="J12417" s="106">
        <v>38071</v>
      </c>
      <c r="K12417" s="190">
        <v>27</v>
      </c>
      <c r="L12417" s="190">
        <v>27.46</v>
      </c>
      <c r="M12417" s="190"/>
      <c r="N12417" s="190"/>
      <c r="O12417" s="190"/>
      <c r="P12417" s="106">
        <v>38071</v>
      </c>
      <c r="Q12417" s="190">
        <v>3.84</v>
      </c>
      <c r="R12417" s="190">
        <v>3.86</v>
      </c>
    </row>
    <row r="12418" spans="1:18">
      <c r="A12418" s="190"/>
      <c r="B12418" s="190"/>
      <c r="C12418" s="190"/>
      <c r="D12418" s="106">
        <v>38070</v>
      </c>
      <c r="E12418" s="190">
        <v>35.850070000000002</v>
      </c>
      <c r="F12418" s="190">
        <v>36.04007</v>
      </c>
      <c r="G12418" s="190"/>
      <c r="H12418" s="190"/>
      <c r="I12418" s="190"/>
      <c r="J12418" s="106">
        <v>38070</v>
      </c>
      <c r="K12418" s="190">
        <v>27.13</v>
      </c>
      <c r="L12418" s="190">
        <v>26.98</v>
      </c>
      <c r="M12418" s="190"/>
      <c r="N12418" s="190"/>
      <c r="O12418" s="190"/>
      <c r="P12418" s="106">
        <v>38070</v>
      </c>
      <c r="Q12418" s="190">
        <v>3.88</v>
      </c>
      <c r="R12418" s="190">
        <v>3.79</v>
      </c>
    </row>
    <row r="12419" spans="1:18">
      <c r="A12419" s="190"/>
      <c r="B12419" s="190"/>
      <c r="C12419" s="190"/>
      <c r="D12419" s="106">
        <v>38069</v>
      </c>
      <c r="E12419" s="190">
        <v>36.400069999999999</v>
      </c>
      <c r="F12419" s="190">
        <v>36.060070000000003</v>
      </c>
      <c r="G12419" s="190"/>
      <c r="H12419" s="190"/>
      <c r="I12419" s="190"/>
      <c r="J12419" s="106">
        <v>38069</v>
      </c>
      <c r="K12419" s="190">
        <v>27.8</v>
      </c>
      <c r="L12419" s="190">
        <v>27.31</v>
      </c>
      <c r="M12419" s="190"/>
      <c r="N12419" s="190"/>
      <c r="O12419" s="190"/>
      <c r="P12419" s="106">
        <v>38069</v>
      </c>
      <c r="Q12419" s="190">
        <v>3.8</v>
      </c>
      <c r="R12419" s="190">
        <v>3.86</v>
      </c>
    </row>
    <row r="12420" spans="1:18">
      <c r="A12420" s="190"/>
      <c r="B12420" s="190"/>
      <c r="C12420" s="190"/>
      <c r="D12420" s="106">
        <v>38068</v>
      </c>
      <c r="E12420" s="190">
        <v>37.100070000000002</v>
      </c>
      <c r="F12420" s="190">
        <v>36.590069999999997</v>
      </c>
      <c r="G12420" s="190"/>
      <c r="H12420" s="190"/>
      <c r="I12420" s="190"/>
      <c r="J12420" s="106">
        <v>38068</v>
      </c>
      <c r="K12420" s="190">
        <v>27.97</v>
      </c>
      <c r="L12420" s="190">
        <v>27.6</v>
      </c>
      <c r="M12420" s="190"/>
      <c r="N12420" s="190"/>
      <c r="O12420" s="190"/>
      <c r="P12420" s="106">
        <v>38068</v>
      </c>
      <c r="Q12420" s="190">
        <v>3.94</v>
      </c>
      <c r="R12420" s="190">
        <v>3.75</v>
      </c>
    </row>
    <row r="12421" spans="1:18">
      <c r="A12421" s="190"/>
      <c r="B12421" s="190"/>
      <c r="C12421" s="190"/>
      <c r="D12421" s="106">
        <v>38065</v>
      </c>
      <c r="E12421" s="190">
        <v>37.20008</v>
      </c>
      <c r="F12421" s="190">
        <v>37.47007</v>
      </c>
      <c r="G12421" s="190"/>
      <c r="H12421" s="190"/>
      <c r="I12421" s="190"/>
      <c r="J12421" s="106">
        <v>38065</v>
      </c>
      <c r="K12421" s="190">
        <v>28.7</v>
      </c>
      <c r="L12421" s="190">
        <v>28.37</v>
      </c>
      <c r="M12421" s="190"/>
      <c r="N12421" s="190"/>
      <c r="O12421" s="190"/>
      <c r="P12421" s="106">
        <v>38065</v>
      </c>
      <c r="Q12421" s="190">
        <v>3.9</v>
      </c>
      <c r="R12421" s="190">
        <v>3.85</v>
      </c>
    </row>
    <row r="12422" spans="1:18">
      <c r="A12422" s="190"/>
      <c r="B12422" s="190"/>
      <c r="C12422" s="190"/>
      <c r="D12422" s="106">
        <v>38064</v>
      </c>
      <c r="E12422" s="190">
        <v>36.95008</v>
      </c>
      <c r="F12422" s="190">
        <v>37.370069999999998</v>
      </c>
      <c r="G12422" s="190"/>
      <c r="H12422" s="190"/>
      <c r="I12422" s="190"/>
      <c r="J12422" s="106">
        <v>38064</v>
      </c>
      <c r="K12422" s="190">
        <v>29</v>
      </c>
      <c r="L12422" s="190">
        <v>28.83</v>
      </c>
      <c r="M12422" s="190"/>
      <c r="N12422" s="190"/>
      <c r="O12422" s="190"/>
      <c r="P12422" s="106">
        <v>38064</v>
      </c>
      <c r="Q12422" s="190">
        <v>3.98</v>
      </c>
      <c r="R12422" s="190">
        <v>3.92</v>
      </c>
    </row>
    <row r="12423" spans="1:18">
      <c r="A12423" s="190"/>
      <c r="B12423" s="190"/>
      <c r="C12423" s="190"/>
      <c r="D12423" s="106">
        <v>38063</v>
      </c>
      <c r="E12423" s="190">
        <v>37.22007</v>
      </c>
      <c r="F12423" s="190">
        <v>37.340069999999997</v>
      </c>
      <c r="G12423" s="190"/>
      <c r="H12423" s="190"/>
      <c r="I12423" s="190"/>
      <c r="J12423" s="106">
        <v>38063</v>
      </c>
      <c r="K12423" s="190">
        <v>28.9</v>
      </c>
      <c r="L12423" s="190">
        <v>29.05</v>
      </c>
      <c r="M12423" s="190"/>
      <c r="N12423" s="190"/>
      <c r="O12423" s="190"/>
      <c r="P12423" s="106">
        <v>38063</v>
      </c>
      <c r="Q12423" s="190">
        <v>4.17</v>
      </c>
      <c r="R12423" s="190">
        <v>4.01</v>
      </c>
    </row>
    <row r="12424" spans="1:18">
      <c r="A12424" s="190"/>
      <c r="B12424" s="190"/>
      <c r="C12424" s="190"/>
      <c r="D12424" s="106">
        <v>38062</v>
      </c>
      <c r="E12424" s="190">
        <v>37.700069999999997</v>
      </c>
      <c r="F12424" s="190">
        <v>37.250070000000001</v>
      </c>
      <c r="G12424" s="190"/>
      <c r="H12424" s="190"/>
      <c r="I12424" s="190"/>
      <c r="J12424" s="106">
        <v>38062</v>
      </c>
      <c r="K12424" s="190">
        <v>28.66</v>
      </c>
      <c r="L12424" s="190">
        <v>28.93</v>
      </c>
      <c r="M12424" s="190"/>
      <c r="N12424" s="190"/>
      <c r="O12424" s="190"/>
      <c r="P12424" s="106">
        <v>38062</v>
      </c>
      <c r="Q12424" s="190">
        <v>4.05</v>
      </c>
      <c r="R12424" s="190">
        <v>4.0199999999999996</v>
      </c>
    </row>
    <row r="12425" spans="1:18">
      <c r="A12425" s="190"/>
      <c r="B12425" s="190"/>
      <c r="C12425" s="190"/>
      <c r="D12425" s="106">
        <v>38061</v>
      </c>
      <c r="E12425" s="190">
        <v>37.550080000000001</v>
      </c>
      <c r="F12425" s="190">
        <v>37.300069999999998</v>
      </c>
      <c r="G12425" s="190"/>
      <c r="H12425" s="190"/>
      <c r="I12425" s="190"/>
      <c r="J12425" s="106">
        <v>38061</v>
      </c>
      <c r="K12425" s="190">
        <v>28.79</v>
      </c>
      <c r="L12425" s="190">
        <v>28.62</v>
      </c>
      <c r="M12425" s="190"/>
      <c r="N12425" s="190"/>
      <c r="O12425" s="190"/>
      <c r="P12425" s="106">
        <v>38061</v>
      </c>
      <c r="Q12425" s="190">
        <v>4.1100000000000003</v>
      </c>
      <c r="R12425" s="190">
        <v>4</v>
      </c>
    </row>
    <row r="12426" spans="1:18">
      <c r="A12426" s="190"/>
      <c r="B12426" s="190"/>
      <c r="C12426" s="190"/>
      <c r="D12426" s="106">
        <v>38058</v>
      </c>
      <c r="E12426" s="190">
        <v>37.45008</v>
      </c>
      <c r="F12426" s="190">
        <v>37.910080000000001</v>
      </c>
      <c r="G12426" s="190"/>
      <c r="H12426" s="190"/>
      <c r="I12426" s="190"/>
      <c r="J12426" s="106">
        <v>38058</v>
      </c>
      <c r="K12426" s="190">
        <v>28</v>
      </c>
      <c r="L12426" s="190">
        <v>28.72</v>
      </c>
      <c r="M12426" s="190"/>
      <c r="N12426" s="190"/>
      <c r="O12426" s="190"/>
      <c r="P12426" s="106">
        <v>38058</v>
      </c>
      <c r="Q12426" s="190">
        <v>4.2300000000000004</v>
      </c>
      <c r="R12426" s="190">
        <v>4.2</v>
      </c>
    </row>
    <row r="12427" spans="1:18">
      <c r="A12427" s="190"/>
      <c r="B12427" s="190"/>
      <c r="C12427" s="190"/>
      <c r="D12427" s="106">
        <v>38057</v>
      </c>
      <c r="E12427" s="190">
        <v>37.900069999999999</v>
      </c>
      <c r="F12427" s="190">
        <v>37.580069999999999</v>
      </c>
      <c r="G12427" s="190"/>
      <c r="H12427" s="190"/>
      <c r="I12427" s="190"/>
      <c r="J12427" s="106">
        <v>38057</v>
      </c>
      <c r="K12427" s="190">
        <v>28.29</v>
      </c>
      <c r="L12427" s="190">
        <v>28</v>
      </c>
      <c r="M12427" s="190"/>
      <c r="N12427" s="190"/>
      <c r="O12427" s="190"/>
      <c r="P12427" s="106">
        <v>38057</v>
      </c>
      <c r="Q12427" s="190">
        <v>4.16</v>
      </c>
      <c r="R12427" s="190">
        <v>4.1399999999999997</v>
      </c>
    </row>
    <row r="12428" spans="1:18">
      <c r="A12428" s="190"/>
      <c r="B12428" s="190"/>
      <c r="C12428" s="190"/>
      <c r="D12428" s="106">
        <v>38056</v>
      </c>
      <c r="E12428" s="190">
        <v>39.050069999999998</v>
      </c>
      <c r="F12428" s="190">
        <v>38.270069999999997</v>
      </c>
      <c r="G12428" s="190"/>
      <c r="H12428" s="190"/>
      <c r="I12428" s="190"/>
      <c r="J12428" s="106">
        <v>38056</v>
      </c>
      <c r="K12428" s="190">
        <v>28.85</v>
      </c>
      <c r="L12428" s="190">
        <v>28.29</v>
      </c>
      <c r="M12428" s="190"/>
      <c r="N12428" s="190"/>
      <c r="O12428" s="190"/>
      <c r="P12428" s="106">
        <v>38056</v>
      </c>
      <c r="Q12428" s="190">
        <v>4.32</v>
      </c>
      <c r="R12428" s="190">
        <v>4.17</v>
      </c>
    </row>
    <row r="12429" spans="1:18">
      <c r="A12429" s="190"/>
      <c r="B12429" s="190"/>
      <c r="C12429" s="190"/>
      <c r="D12429" s="106">
        <v>38055</v>
      </c>
      <c r="E12429" s="190">
        <v>39.300069999999998</v>
      </c>
      <c r="F12429" s="190">
        <v>39.200069999999997</v>
      </c>
      <c r="G12429" s="190"/>
      <c r="H12429" s="190"/>
      <c r="I12429" s="190"/>
      <c r="J12429" s="106">
        <v>38055</v>
      </c>
      <c r="K12429" s="190">
        <v>29.03</v>
      </c>
      <c r="L12429" s="190">
        <v>28.94</v>
      </c>
      <c r="M12429" s="190"/>
      <c r="N12429" s="190"/>
      <c r="O12429" s="190"/>
      <c r="P12429" s="106">
        <v>38055</v>
      </c>
      <c r="Q12429" s="190">
        <v>4.29</v>
      </c>
      <c r="R12429" s="190">
        <v>4.3600000000000003</v>
      </c>
    </row>
    <row r="12430" spans="1:18">
      <c r="A12430" s="190"/>
      <c r="B12430" s="190"/>
      <c r="C12430" s="190"/>
      <c r="D12430" s="106">
        <v>38054</v>
      </c>
      <c r="E12430" s="190">
        <v>39.120080000000002</v>
      </c>
      <c r="F12430" s="190">
        <v>39.300069999999998</v>
      </c>
      <c r="G12430" s="190"/>
      <c r="H12430" s="190"/>
      <c r="I12430" s="190"/>
      <c r="J12430" s="106">
        <v>38054</v>
      </c>
      <c r="K12430" s="190">
        <v>29.31</v>
      </c>
      <c r="L12430" s="190">
        <v>28.95</v>
      </c>
      <c r="M12430" s="190"/>
      <c r="N12430" s="190"/>
      <c r="O12430" s="190"/>
      <c r="P12430" s="106">
        <v>38054</v>
      </c>
      <c r="Q12430" s="190">
        <v>4.4400000000000004</v>
      </c>
      <c r="R12430" s="190">
        <v>4.3</v>
      </c>
    </row>
    <row r="12431" spans="1:18">
      <c r="A12431" s="190"/>
      <c r="B12431" s="190"/>
      <c r="C12431" s="190"/>
      <c r="D12431" s="106">
        <v>38051</v>
      </c>
      <c r="E12431" s="190">
        <v>39.050069999999998</v>
      </c>
      <c r="F12431" s="190">
        <v>38.980080000000001</v>
      </c>
      <c r="G12431" s="190"/>
      <c r="H12431" s="190"/>
      <c r="I12431" s="190"/>
      <c r="J12431" s="106">
        <v>38051</v>
      </c>
      <c r="K12431" s="190">
        <v>29.07</v>
      </c>
      <c r="L12431" s="190">
        <v>29.41</v>
      </c>
      <c r="M12431" s="190"/>
      <c r="N12431" s="190"/>
      <c r="O12431" s="190"/>
      <c r="P12431" s="106">
        <v>38051</v>
      </c>
      <c r="Q12431" s="190">
        <v>4.42</v>
      </c>
      <c r="R12431" s="190">
        <v>4.41</v>
      </c>
    </row>
    <row r="12432" spans="1:18">
      <c r="A12432" s="190"/>
      <c r="B12432" s="190"/>
      <c r="C12432" s="190"/>
      <c r="D12432" s="106">
        <v>38050</v>
      </c>
      <c r="E12432" s="190">
        <v>38.990070000000003</v>
      </c>
      <c r="F12432" s="190">
        <v>39.250079999999997</v>
      </c>
      <c r="G12432" s="190"/>
      <c r="H12432" s="190"/>
      <c r="I12432" s="190"/>
      <c r="J12432" s="106">
        <v>38050</v>
      </c>
      <c r="K12432" s="190">
        <v>29.22</v>
      </c>
      <c r="L12432" s="190">
        <v>29.07</v>
      </c>
      <c r="M12432" s="190"/>
      <c r="N12432" s="190"/>
      <c r="O12432" s="190"/>
      <c r="P12432" s="106">
        <v>38050</v>
      </c>
      <c r="Q12432" s="190">
        <v>4.51</v>
      </c>
      <c r="R12432" s="190">
        <v>4.5599999999999996</v>
      </c>
    </row>
    <row r="12433" spans="1:18">
      <c r="A12433" s="190"/>
      <c r="B12433" s="190"/>
      <c r="C12433" s="190"/>
      <c r="D12433" s="106">
        <v>38049</v>
      </c>
      <c r="E12433" s="190">
        <v>38.95008</v>
      </c>
      <c r="F12433" s="190">
        <v>39.000079999999997</v>
      </c>
      <c r="G12433" s="190"/>
      <c r="H12433" s="190"/>
      <c r="I12433" s="190"/>
      <c r="J12433" s="106">
        <v>38049</v>
      </c>
      <c r="K12433" s="190">
        <v>29.7</v>
      </c>
      <c r="L12433" s="190">
        <v>29.41</v>
      </c>
      <c r="M12433" s="190"/>
      <c r="N12433" s="190"/>
      <c r="O12433" s="190"/>
      <c r="P12433" s="106">
        <v>38049</v>
      </c>
      <c r="Q12433" s="190">
        <v>4.66</v>
      </c>
      <c r="R12433" s="190">
        <v>4.46</v>
      </c>
    </row>
    <row r="12434" spans="1:18">
      <c r="A12434" s="190"/>
      <c r="B12434" s="190"/>
      <c r="C12434" s="190"/>
      <c r="D12434" s="106">
        <v>38048</v>
      </c>
      <c r="E12434" s="190">
        <v>38.560079999999999</v>
      </c>
      <c r="F12434" s="190">
        <v>39.460079999999998</v>
      </c>
      <c r="G12434" s="190"/>
      <c r="H12434" s="190"/>
      <c r="I12434" s="190"/>
      <c r="J12434" s="106">
        <v>38048</v>
      </c>
      <c r="K12434" s="190">
        <v>29.05</v>
      </c>
      <c r="L12434" s="190">
        <v>29.75</v>
      </c>
      <c r="M12434" s="190"/>
      <c r="N12434" s="190"/>
      <c r="O12434" s="190"/>
      <c r="P12434" s="106">
        <v>38048</v>
      </c>
      <c r="Q12434" s="190">
        <v>4.47</v>
      </c>
      <c r="R12434" s="190">
        <v>4.57</v>
      </c>
    </row>
    <row r="12435" spans="1:18">
      <c r="A12435" s="190"/>
      <c r="B12435" s="190"/>
      <c r="C12435" s="190"/>
      <c r="D12435" s="106">
        <v>38047</v>
      </c>
      <c r="E12435" s="190">
        <v>38.300080000000001</v>
      </c>
      <c r="F12435" s="190">
        <v>38.70008</v>
      </c>
      <c r="G12435" s="190"/>
      <c r="H12435" s="190"/>
      <c r="I12435" s="190"/>
      <c r="J12435" s="106">
        <v>38047</v>
      </c>
      <c r="K12435" s="190">
        <v>28.5</v>
      </c>
      <c r="L12435" s="190">
        <v>29.21</v>
      </c>
      <c r="M12435" s="190"/>
      <c r="N12435" s="190"/>
      <c r="O12435" s="190"/>
      <c r="P12435" s="106">
        <v>38047</v>
      </c>
      <c r="Q12435" s="190">
        <v>4.34</v>
      </c>
      <c r="R12435" s="190">
        <v>4.4800000000000004</v>
      </c>
    </row>
    <row r="12436" spans="1:18">
      <c r="A12436" s="190"/>
      <c r="B12436" s="190"/>
      <c r="C12436" s="190"/>
      <c r="D12436" s="106">
        <v>38044</v>
      </c>
      <c r="E12436" s="190">
        <v>38.340069999999997</v>
      </c>
      <c r="F12436" s="190">
        <v>38.330069999999999</v>
      </c>
      <c r="G12436" s="190"/>
      <c r="H12436" s="190"/>
      <c r="I12436" s="190"/>
      <c r="J12436" s="106">
        <v>38044</v>
      </c>
      <c r="K12436" s="190">
        <v>28.75</v>
      </c>
      <c r="L12436" s="190">
        <v>28.57</v>
      </c>
      <c r="M12436" s="190"/>
      <c r="N12436" s="190"/>
      <c r="O12436" s="190"/>
      <c r="P12436" s="106">
        <v>38044</v>
      </c>
      <c r="Q12436" s="190">
        <v>4.37</v>
      </c>
      <c r="R12436" s="190">
        <v>4.3</v>
      </c>
    </row>
    <row r="12437" spans="1:18">
      <c r="A12437" s="190"/>
      <c r="B12437" s="190"/>
      <c r="C12437" s="190"/>
      <c r="D12437" s="106">
        <v>38043</v>
      </c>
      <c r="E12437" s="190">
        <v>37.960070000000002</v>
      </c>
      <c r="F12437" s="190">
        <v>38.340069999999997</v>
      </c>
      <c r="G12437" s="190"/>
      <c r="H12437" s="190"/>
      <c r="I12437" s="190"/>
      <c r="J12437" s="106">
        <v>38043</v>
      </c>
      <c r="K12437" s="190">
        <v>28.16</v>
      </c>
      <c r="L12437" s="190">
        <v>28.5</v>
      </c>
      <c r="M12437" s="190"/>
      <c r="N12437" s="190"/>
      <c r="O12437" s="190"/>
      <c r="P12437" s="106">
        <v>38043</v>
      </c>
      <c r="Q12437" s="190">
        <v>4.4800000000000004</v>
      </c>
      <c r="R12437" s="190">
        <v>4.33</v>
      </c>
    </row>
    <row r="12438" spans="1:18">
      <c r="A12438" s="190"/>
      <c r="B12438" s="190"/>
      <c r="C12438" s="190"/>
      <c r="D12438" s="106">
        <v>38042</v>
      </c>
      <c r="E12438" s="190">
        <v>38.11007</v>
      </c>
      <c r="F12438" s="190">
        <v>38.020069999999997</v>
      </c>
      <c r="G12438" s="190"/>
      <c r="H12438" s="190"/>
      <c r="I12438" s="190"/>
      <c r="J12438" s="106">
        <v>38042</v>
      </c>
      <c r="K12438" s="190">
        <v>28.9</v>
      </c>
      <c r="L12438" s="190">
        <v>28.34</v>
      </c>
      <c r="M12438" s="190"/>
      <c r="N12438" s="190"/>
      <c r="O12438" s="190"/>
      <c r="P12438" s="106">
        <v>38042</v>
      </c>
      <c r="Q12438" s="190">
        <v>4.38</v>
      </c>
      <c r="R12438" s="190">
        <v>4.45</v>
      </c>
    </row>
    <row r="12439" spans="1:18">
      <c r="A12439" s="190"/>
      <c r="B12439" s="190"/>
      <c r="C12439" s="190"/>
      <c r="D12439" s="106">
        <v>38041</v>
      </c>
      <c r="E12439" s="190">
        <v>37.110080000000004</v>
      </c>
      <c r="F12439" s="190">
        <v>38.090069999999997</v>
      </c>
      <c r="G12439" s="190"/>
      <c r="H12439" s="190"/>
      <c r="I12439" s="190"/>
      <c r="J12439" s="106">
        <v>38041</v>
      </c>
      <c r="K12439" s="190">
        <v>29.1</v>
      </c>
      <c r="L12439" s="190">
        <v>28.86</v>
      </c>
      <c r="M12439" s="190"/>
      <c r="N12439" s="190"/>
      <c r="O12439" s="190"/>
      <c r="P12439" s="106">
        <v>38041</v>
      </c>
      <c r="Q12439" s="190">
        <v>4.26</v>
      </c>
      <c r="R12439" s="190">
        <v>4.4000000000000004</v>
      </c>
    </row>
    <row r="12440" spans="1:18">
      <c r="A12440" s="190"/>
      <c r="B12440" s="190"/>
      <c r="C12440" s="190"/>
      <c r="D12440" s="106">
        <v>38040</v>
      </c>
      <c r="E12440" s="190">
        <v>37.250070000000001</v>
      </c>
      <c r="F12440" s="190">
        <v>37.010080000000002</v>
      </c>
      <c r="G12440" s="190"/>
      <c r="H12440" s="190"/>
      <c r="I12440" s="190"/>
      <c r="J12440" s="106">
        <v>38040</v>
      </c>
      <c r="K12440" s="190">
        <v>29.26</v>
      </c>
      <c r="L12440" s="190">
        <v>29.08</v>
      </c>
      <c r="M12440" s="190"/>
      <c r="N12440" s="190"/>
      <c r="O12440" s="190"/>
      <c r="P12440" s="106">
        <v>38040</v>
      </c>
      <c r="Q12440" s="190">
        <v>4.6900000000000004</v>
      </c>
      <c r="R12440" s="190">
        <v>4.42</v>
      </c>
    </row>
    <row r="12441" spans="1:18">
      <c r="A12441" s="190"/>
      <c r="B12441" s="190"/>
      <c r="C12441" s="190"/>
      <c r="D12441" s="106">
        <v>38037</v>
      </c>
      <c r="E12441" s="190">
        <v>37.63008</v>
      </c>
      <c r="F12441" s="190">
        <v>37.180070000000001</v>
      </c>
      <c r="G12441" s="190"/>
      <c r="H12441" s="190"/>
      <c r="I12441" s="190"/>
      <c r="J12441" s="106">
        <v>38037</v>
      </c>
      <c r="K12441" s="190">
        <v>29</v>
      </c>
      <c r="L12441" s="190">
        <v>29.35</v>
      </c>
      <c r="M12441" s="190"/>
      <c r="N12441" s="190"/>
      <c r="O12441" s="190"/>
      <c r="P12441" s="106">
        <v>38037</v>
      </c>
      <c r="Q12441" s="190">
        <v>4.5</v>
      </c>
      <c r="R12441" s="190">
        <v>4.58</v>
      </c>
    </row>
    <row r="12442" spans="1:18">
      <c r="A12442" s="190"/>
      <c r="B12442" s="190"/>
      <c r="C12442" s="190"/>
      <c r="D12442" s="106">
        <v>38036</v>
      </c>
      <c r="E12442" s="190">
        <v>38.11007</v>
      </c>
      <c r="F12442" s="190">
        <v>37.350070000000002</v>
      </c>
      <c r="G12442" s="190"/>
      <c r="H12442" s="190"/>
      <c r="I12442" s="190"/>
      <c r="J12442" s="106">
        <v>38036</v>
      </c>
      <c r="K12442" s="190">
        <v>28.56</v>
      </c>
      <c r="L12442" s="190">
        <v>29</v>
      </c>
      <c r="M12442" s="190"/>
      <c r="N12442" s="190"/>
      <c r="O12442" s="190"/>
      <c r="P12442" s="106">
        <v>38036</v>
      </c>
      <c r="Q12442" s="190">
        <v>4.8</v>
      </c>
      <c r="R12442" s="190">
        <v>4.57</v>
      </c>
    </row>
    <row r="12443" spans="1:18">
      <c r="A12443" s="190"/>
      <c r="B12443" s="190"/>
      <c r="C12443" s="190"/>
      <c r="D12443" s="106">
        <v>38035</v>
      </c>
      <c r="E12443" s="190">
        <v>38.800069999999998</v>
      </c>
      <c r="F12443" s="190">
        <v>38.11007</v>
      </c>
      <c r="G12443" s="190"/>
      <c r="H12443" s="190"/>
      <c r="I12443" s="190"/>
      <c r="J12443" s="106">
        <v>38035</v>
      </c>
      <c r="K12443" s="190">
        <v>28.5</v>
      </c>
      <c r="L12443" s="190">
        <v>28.81</v>
      </c>
      <c r="M12443" s="190"/>
      <c r="N12443" s="190"/>
      <c r="O12443" s="190"/>
      <c r="P12443" s="106">
        <v>38035</v>
      </c>
      <c r="Q12443" s="190">
        <v>4.87</v>
      </c>
      <c r="R12443" s="190">
        <v>4.8</v>
      </c>
    </row>
    <row r="12444" spans="1:18">
      <c r="A12444" s="190"/>
      <c r="B12444" s="190"/>
      <c r="C12444" s="190"/>
      <c r="D12444" s="106">
        <v>38034</v>
      </c>
      <c r="E12444" s="190">
        <v>38.500079999999997</v>
      </c>
      <c r="F12444" s="190">
        <v>39.200069999999997</v>
      </c>
      <c r="G12444" s="190"/>
      <c r="H12444" s="190"/>
      <c r="I12444" s="190"/>
      <c r="J12444" s="106">
        <v>38034</v>
      </c>
      <c r="K12444" s="190">
        <v>27.31</v>
      </c>
      <c r="L12444" s="190">
        <v>27.79</v>
      </c>
      <c r="M12444" s="190"/>
      <c r="N12444" s="190"/>
      <c r="O12444" s="190"/>
      <c r="P12444" s="106">
        <v>38034</v>
      </c>
      <c r="Q12444" s="190">
        <v>4.91</v>
      </c>
      <c r="R12444" s="190">
        <v>4.82</v>
      </c>
    </row>
    <row r="12445" spans="1:18" s="202" customFormat="1">
      <c r="D12445" s="203">
        <v>38030</v>
      </c>
      <c r="E12445" s="202">
        <v>37.61007</v>
      </c>
      <c r="F12445" s="202">
        <v>37.650069999999999</v>
      </c>
      <c r="J12445" s="203">
        <v>38030</v>
      </c>
      <c r="K12445" s="202">
        <v>27.26</v>
      </c>
      <c r="L12445" s="202">
        <v>27.39</v>
      </c>
      <c r="P12445" s="203">
        <v>38030</v>
      </c>
      <c r="Q12445" s="202">
        <v>5.0199999999999996</v>
      </c>
      <c r="R12445" s="202">
        <v>4.8</v>
      </c>
    </row>
    <row r="12446" spans="1:18">
      <c r="A12446" s="190"/>
      <c r="B12446" s="190"/>
      <c r="C12446" s="190"/>
      <c r="D12446" s="106">
        <v>38029</v>
      </c>
      <c r="E12446" s="190">
        <v>37.650069999999999</v>
      </c>
      <c r="F12446" s="190">
        <v>37.61007</v>
      </c>
      <c r="G12446" s="190"/>
      <c r="H12446" s="190"/>
      <c r="I12446" s="190"/>
      <c r="J12446" s="106">
        <v>38029</v>
      </c>
      <c r="K12446" s="190">
        <v>26.95</v>
      </c>
      <c r="L12446" s="190">
        <v>27.26</v>
      </c>
      <c r="M12446" s="190"/>
      <c r="N12446" s="190"/>
      <c r="O12446" s="190"/>
      <c r="P12446" s="106">
        <v>38029</v>
      </c>
      <c r="Q12446" s="190">
        <v>5.0199999999999996</v>
      </c>
      <c r="R12446" s="190">
        <v>4.99</v>
      </c>
    </row>
    <row r="12447" spans="1:18">
      <c r="A12447" s="190"/>
      <c r="B12447" s="190"/>
      <c r="C12447" s="190"/>
      <c r="D12447" s="106">
        <v>38028</v>
      </c>
      <c r="E12447" s="190">
        <v>37.600079999999998</v>
      </c>
      <c r="F12447" s="190">
        <v>38.20008</v>
      </c>
      <c r="G12447" s="190"/>
      <c r="H12447" s="190"/>
      <c r="I12447" s="190"/>
      <c r="J12447" s="106">
        <v>38028</v>
      </c>
      <c r="K12447" s="190">
        <v>27.1</v>
      </c>
      <c r="L12447" s="190">
        <v>27</v>
      </c>
      <c r="M12447" s="190"/>
      <c r="N12447" s="190"/>
      <c r="O12447" s="190"/>
      <c r="P12447" s="106">
        <v>38028</v>
      </c>
      <c r="Q12447" s="190">
        <v>5</v>
      </c>
      <c r="R12447" s="190">
        <v>5.03</v>
      </c>
    </row>
    <row r="12448" spans="1:18">
      <c r="A12448" s="190"/>
      <c r="B12448" s="190"/>
      <c r="C12448" s="190"/>
      <c r="D12448" s="106">
        <v>38027</v>
      </c>
      <c r="E12448" s="190">
        <v>37.370069999999998</v>
      </c>
      <c r="F12448" s="190">
        <v>37.600079999999998</v>
      </c>
      <c r="G12448" s="190"/>
      <c r="H12448" s="190"/>
      <c r="I12448" s="190"/>
      <c r="J12448" s="106">
        <v>38027</v>
      </c>
      <c r="K12448" s="190">
        <v>27.08</v>
      </c>
      <c r="L12448" s="190">
        <v>27.02</v>
      </c>
      <c r="M12448" s="190"/>
      <c r="N12448" s="190"/>
      <c r="O12448" s="190"/>
      <c r="P12448" s="106">
        <v>38027</v>
      </c>
      <c r="Q12448" s="190">
        <v>5.0199999999999996</v>
      </c>
      <c r="R12448" s="190">
        <v>4.99</v>
      </c>
    </row>
    <row r="12449" spans="1:18">
      <c r="A12449" s="190"/>
      <c r="B12449" s="190"/>
      <c r="C12449" s="190"/>
      <c r="D12449" s="106">
        <v>38026</v>
      </c>
      <c r="E12449" s="190">
        <v>36.900069999999999</v>
      </c>
      <c r="F12449" s="190">
        <v>36.95008</v>
      </c>
      <c r="G12449" s="190"/>
      <c r="H12449" s="190"/>
      <c r="I12449" s="190"/>
      <c r="J12449" s="106">
        <v>38026</v>
      </c>
      <c r="K12449" s="190">
        <v>27.45</v>
      </c>
      <c r="L12449" s="190">
        <v>27.33</v>
      </c>
      <c r="M12449" s="190"/>
      <c r="N12449" s="190"/>
      <c r="O12449" s="190"/>
      <c r="P12449" s="106">
        <v>38026</v>
      </c>
      <c r="Q12449" s="190">
        <v>5.13</v>
      </c>
      <c r="R12449" s="190">
        <v>4.99</v>
      </c>
    </row>
    <row r="12450" spans="1:18">
      <c r="A12450" s="190"/>
      <c r="B12450" s="190"/>
      <c r="C12450" s="190"/>
      <c r="D12450" s="106">
        <v>38023</v>
      </c>
      <c r="E12450" s="190">
        <v>36.620080000000002</v>
      </c>
      <c r="F12450" s="190">
        <v>37.150069999999999</v>
      </c>
      <c r="G12450" s="190"/>
      <c r="H12450" s="190"/>
      <c r="I12450" s="190"/>
      <c r="J12450" s="106">
        <v>38023</v>
      </c>
      <c r="K12450" s="190">
        <v>27.08</v>
      </c>
      <c r="L12450" s="190">
        <v>27.53</v>
      </c>
      <c r="M12450" s="190"/>
      <c r="N12450" s="190"/>
      <c r="O12450" s="190"/>
      <c r="P12450" s="106">
        <v>38023</v>
      </c>
      <c r="Q12450" s="190">
        <v>4.91</v>
      </c>
      <c r="R12450" s="190">
        <v>5.14</v>
      </c>
    </row>
    <row r="12451" spans="1:18">
      <c r="A12451" s="190"/>
      <c r="B12451" s="190"/>
      <c r="C12451" s="190"/>
      <c r="D12451" s="106">
        <v>38022</v>
      </c>
      <c r="E12451" s="190">
        <v>36.550080000000001</v>
      </c>
      <c r="F12451" s="190">
        <v>36.890079999999998</v>
      </c>
      <c r="G12451" s="190"/>
      <c r="H12451" s="190"/>
      <c r="I12451" s="190"/>
      <c r="J12451" s="106">
        <v>38022</v>
      </c>
      <c r="K12451" s="190">
        <v>27.25</v>
      </c>
      <c r="L12451" s="190">
        <v>27.27</v>
      </c>
      <c r="M12451" s="190"/>
      <c r="N12451" s="190"/>
      <c r="O12451" s="190"/>
      <c r="P12451" s="106">
        <v>38022</v>
      </c>
      <c r="Q12451" s="190">
        <v>4.8600000000000003</v>
      </c>
      <c r="R12451" s="190">
        <v>4.91</v>
      </c>
    </row>
    <row r="12452" spans="1:18">
      <c r="A12452" s="190"/>
      <c r="B12452" s="190"/>
      <c r="C12452" s="190"/>
      <c r="D12452" s="106">
        <v>38021</v>
      </c>
      <c r="E12452" s="190">
        <v>36.800080000000001</v>
      </c>
      <c r="F12452" s="190">
        <v>36.690069999999999</v>
      </c>
      <c r="G12452" s="190"/>
      <c r="H12452" s="190"/>
      <c r="I12452" s="190"/>
      <c r="J12452" s="106">
        <v>38021</v>
      </c>
      <c r="K12452" s="190">
        <v>26.58</v>
      </c>
      <c r="L12452" s="190">
        <v>27.42</v>
      </c>
      <c r="M12452" s="190"/>
      <c r="N12452" s="190"/>
      <c r="O12452" s="190"/>
      <c r="P12452" s="106">
        <v>38021</v>
      </c>
      <c r="Q12452" s="190">
        <v>5.88</v>
      </c>
      <c r="R12452" s="190">
        <v>5.61</v>
      </c>
    </row>
    <row r="12453" spans="1:18">
      <c r="A12453" s="190"/>
      <c r="B12453" s="190"/>
      <c r="C12453" s="190"/>
      <c r="D12453" s="106">
        <v>38020</v>
      </c>
      <c r="E12453" s="190">
        <v>37.780070000000002</v>
      </c>
      <c r="F12453" s="190">
        <v>37.230080000000001</v>
      </c>
      <c r="G12453" s="190"/>
      <c r="H12453" s="190"/>
      <c r="I12453" s="190"/>
      <c r="J12453" s="106">
        <v>38020</v>
      </c>
      <c r="K12453" s="190">
        <v>26.9</v>
      </c>
      <c r="L12453" s="190">
        <v>26.33</v>
      </c>
      <c r="M12453" s="190"/>
      <c r="N12453" s="190"/>
      <c r="O12453" s="190"/>
      <c r="P12453" s="106">
        <v>38020</v>
      </c>
      <c r="Q12453" s="190">
        <v>5.96</v>
      </c>
      <c r="R12453" s="190">
        <v>5.97</v>
      </c>
    </row>
    <row r="12454" spans="1:18">
      <c r="A12454" s="190"/>
      <c r="B12454" s="190"/>
      <c r="C12454" s="190"/>
      <c r="D12454" s="106">
        <v>38019</v>
      </c>
      <c r="E12454" s="190">
        <v>36.750070000000001</v>
      </c>
      <c r="F12454" s="190">
        <v>37.500070000000001</v>
      </c>
      <c r="G12454" s="190"/>
      <c r="H12454" s="190"/>
      <c r="I12454" s="190"/>
      <c r="J12454" s="106">
        <v>38019</v>
      </c>
      <c r="K12454" s="190">
        <v>26.65</v>
      </c>
      <c r="L12454" s="190">
        <v>27.02</v>
      </c>
      <c r="M12454" s="190"/>
      <c r="N12454" s="190"/>
      <c r="O12454" s="190"/>
      <c r="P12454" s="106">
        <v>38019</v>
      </c>
      <c r="Q12454" s="190">
        <v>6.07</v>
      </c>
      <c r="R12454" s="190">
        <v>6</v>
      </c>
    </row>
    <row r="12458" spans="1:18">
      <c r="D12458" s="190" t="s">
        <v>27970</v>
      </c>
      <c r="E12458" s="190" t="s">
        <v>27971</v>
      </c>
      <c r="F12458" s="190" t="s">
        <v>27982</v>
      </c>
      <c r="J12458" s="190" t="s">
        <v>27970</v>
      </c>
      <c r="K12458" s="190" t="s">
        <v>27971</v>
      </c>
      <c r="L12458" s="190" t="s">
        <v>27982</v>
      </c>
      <c r="P12458" s="190" t="s">
        <v>27970</v>
      </c>
      <c r="Q12458" s="190" t="s">
        <v>27971</v>
      </c>
      <c r="R12458" s="190" t="s">
        <v>27982</v>
      </c>
    </row>
    <row r="12459" spans="1:18">
      <c r="D12459" s="106">
        <v>41823</v>
      </c>
      <c r="E12459" s="190">
        <v>11</v>
      </c>
      <c r="F12459" s="190">
        <v>11.3</v>
      </c>
      <c r="J12459" s="106">
        <v>41823</v>
      </c>
      <c r="K12459" s="190">
        <v>4.0599999999999996</v>
      </c>
      <c r="L12459" s="190">
        <v>4.0999999999999996</v>
      </c>
      <c r="P12459" s="106">
        <v>41823</v>
      </c>
      <c r="Q12459" s="190">
        <v>58.25</v>
      </c>
      <c r="R12459" s="190">
        <v>58.47</v>
      </c>
    </row>
    <row r="12460" spans="1:18">
      <c r="D12460" s="106">
        <v>41822</v>
      </c>
      <c r="E12460" s="190">
        <v>11.21</v>
      </c>
      <c r="F12460" s="190">
        <v>11.01</v>
      </c>
      <c r="J12460" s="106">
        <v>41822</v>
      </c>
      <c r="K12460" s="190">
        <v>4.05</v>
      </c>
      <c r="L12460" s="190">
        <v>4.0199999999999996</v>
      </c>
      <c r="P12460" s="106">
        <v>41822</v>
      </c>
      <c r="Q12460" s="190">
        <v>58.32</v>
      </c>
      <c r="R12460" s="190">
        <v>57.94</v>
      </c>
    </row>
    <row r="12461" spans="1:18">
      <c r="D12461" s="106">
        <v>41821</v>
      </c>
      <c r="E12461" s="190">
        <v>11.08</v>
      </c>
      <c r="F12461" s="190">
        <v>11.22</v>
      </c>
      <c r="J12461" s="106">
        <v>41821</v>
      </c>
      <c r="K12461" s="190">
        <v>3.93</v>
      </c>
      <c r="L12461" s="190">
        <v>4.0599999999999996</v>
      </c>
      <c r="P12461" s="106">
        <v>41821</v>
      </c>
      <c r="Q12461" s="190">
        <v>57.9</v>
      </c>
      <c r="R12461" s="190">
        <v>58.2</v>
      </c>
    </row>
    <row r="12462" spans="1:18">
      <c r="A12462">
        <v>56</v>
      </c>
      <c r="B12462" s="106">
        <f>D12462</f>
        <v>41820</v>
      </c>
      <c r="C12462" t="str">
        <f>'Competitors list'!D152</f>
        <v>General Communication Inc</v>
      </c>
      <c r="D12462" s="106">
        <v>41820</v>
      </c>
      <c r="E12462" s="190">
        <v>11.14</v>
      </c>
      <c r="F12462" s="190">
        <v>11.08</v>
      </c>
      <c r="G12462" s="190">
        <v>56</v>
      </c>
      <c r="H12462" s="106">
        <f>J12462</f>
        <v>41820</v>
      </c>
      <c r="I12462" s="190" t="str">
        <f>'Competitors list'!D153</f>
        <v>Cincinnati Bell Inc</v>
      </c>
      <c r="J12462" s="106">
        <v>41820</v>
      </c>
      <c r="K12462" s="190">
        <v>3.89</v>
      </c>
      <c r="L12462" s="190">
        <v>3.93</v>
      </c>
      <c r="M12462" s="190">
        <v>56</v>
      </c>
      <c r="N12462" s="106">
        <f>P12462</f>
        <v>41820</v>
      </c>
      <c r="O12462" s="190" t="str">
        <f>'Competitors list'!D154</f>
        <v>Atlantic Tele-Network Inc</v>
      </c>
      <c r="P12462" s="106">
        <v>41820</v>
      </c>
      <c r="Q12462" s="190">
        <v>57.63</v>
      </c>
      <c r="R12462" s="190">
        <v>58</v>
      </c>
    </row>
    <row r="12463" spans="1:18">
      <c r="D12463" s="106">
        <v>41817</v>
      </c>
      <c r="E12463" s="190">
        <v>11.14</v>
      </c>
      <c r="F12463" s="190">
        <v>11.18</v>
      </c>
      <c r="J12463" s="106">
        <v>41817</v>
      </c>
      <c r="K12463" s="190">
        <v>3.82</v>
      </c>
      <c r="L12463" s="190">
        <v>3.89</v>
      </c>
      <c r="P12463" s="106">
        <v>41817</v>
      </c>
      <c r="Q12463" s="190">
        <v>55.28</v>
      </c>
      <c r="R12463" s="190">
        <v>57.55</v>
      </c>
    </row>
    <row r="12464" spans="1:18">
      <c r="D12464" s="106">
        <v>41816</v>
      </c>
      <c r="E12464" s="190">
        <v>11.3</v>
      </c>
      <c r="F12464" s="190">
        <v>11.24</v>
      </c>
      <c r="J12464" s="106">
        <v>41816</v>
      </c>
      <c r="K12464" s="190">
        <v>3.87</v>
      </c>
      <c r="L12464" s="190">
        <v>3.86</v>
      </c>
      <c r="P12464" s="106">
        <v>41816</v>
      </c>
      <c r="Q12464" s="190">
        <v>55.65</v>
      </c>
      <c r="R12464" s="190">
        <v>55.7</v>
      </c>
    </row>
    <row r="12465" spans="4:18">
      <c r="D12465" s="106">
        <v>41815</v>
      </c>
      <c r="E12465" s="190">
        <v>10.95</v>
      </c>
      <c r="F12465" s="190">
        <v>11.33</v>
      </c>
      <c r="J12465" s="106">
        <v>41815</v>
      </c>
      <c r="K12465" s="190">
        <v>3.8</v>
      </c>
      <c r="L12465" s="190">
        <v>3.86</v>
      </c>
      <c r="P12465" s="106">
        <v>41815</v>
      </c>
      <c r="Q12465" s="190">
        <v>55.56</v>
      </c>
      <c r="R12465" s="190">
        <v>55.84</v>
      </c>
    </row>
    <row r="12466" spans="4:18">
      <c r="D12466" s="106">
        <v>41814</v>
      </c>
      <c r="E12466" s="190">
        <v>11.13</v>
      </c>
      <c r="F12466" s="190">
        <v>11</v>
      </c>
      <c r="J12466" s="106">
        <v>41814</v>
      </c>
      <c r="K12466" s="190">
        <v>3.83</v>
      </c>
      <c r="L12466" s="190">
        <v>3.84</v>
      </c>
      <c r="P12466" s="106">
        <v>41814</v>
      </c>
      <c r="Q12466" s="190">
        <v>55.8</v>
      </c>
      <c r="R12466" s="190">
        <v>55.75</v>
      </c>
    </row>
    <row r="12467" spans="4:18">
      <c r="D12467" s="106">
        <v>41813</v>
      </c>
      <c r="E12467" s="190">
        <v>10.89</v>
      </c>
      <c r="F12467" s="190">
        <v>11.16</v>
      </c>
      <c r="J12467" s="106">
        <v>41813</v>
      </c>
      <c r="K12467" s="190">
        <v>3.85</v>
      </c>
      <c r="L12467" s="190">
        <v>3.83</v>
      </c>
      <c r="P12467" s="106">
        <v>41813</v>
      </c>
      <c r="Q12467" s="190">
        <v>55.66</v>
      </c>
      <c r="R12467" s="190">
        <v>55.67</v>
      </c>
    </row>
    <row r="12468" spans="4:18">
      <c r="D12468" s="106">
        <v>41810</v>
      </c>
      <c r="E12468" s="190">
        <v>10.73</v>
      </c>
      <c r="F12468" s="190">
        <v>10.83</v>
      </c>
      <c r="J12468" s="106">
        <v>41810</v>
      </c>
      <c r="K12468" s="190">
        <v>3.78</v>
      </c>
      <c r="L12468" s="190">
        <v>3.84</v>
      </c>
      <c r="P12468" s="106">
        <v>41810</v>
      </c>
      <c r="Q12468" s="190">
        <v>55.68</v>
      </c>
      <c r="R12468" s="190">
        <v>55.52</v>
      </c>
    </row>
    <row r="12469" spans="4:18">
      <c r="D12469" s="106">
        <v>41809</v>
      </c>
      <c r="E12469" s="190">
        <v>10.92</v>
      </c>
      <c r="F12469" s="190">
        <v>10.69</v>
      </c>
      <c r="J12469" s="106">
        <v>41809</v>
      </c>
      <c r="K12469" s="190">
        <v>3.82</v>
      </c>
      <c r="L12469" s="190">
        <v>3.8</v>
      </c>
      <c r="P12469" s="106">
        <v>41809</v>
      </c>
      <c r="Q12469" s="190">
        <v>55.71</v>
      </c>
      <c r="R12469" s="190">
        <v>55.26</v>
      </c>
    </row>
    <row r="12470" spans="4:18">
      <c r="D12470" s="106">
        <v>41808</v>
      </c>
      <c r="E12470" s="190">
        <v>10.67</v>
      </c>
      <c r="F12470" s="190">
        <v>10.91</v>
      </c>
      <c r="J12470" s="106">
        <v>41808</v>
      </c>
      <c r="K12470" s="190">
        <v>3.58</v>
      </c>
      <c r="L12470" s="190">
        <v>3.82</v>
      </c>
      <c r="P12470" s="106">
        <v>41808</v>
      </c>
      <c r="Q12470" s="190">
        <v>55.12</v>
      </c>
      <c r="R12470" s="190">
        <v>55.41</v>
      </c>
    </row>
    <row r="12471" spans="4:18">
      <c r="D12471" s="106">
        <v>41807</v>
      </c>
      <c r="E12471" s="190">
        <v>10.76</v>
      </c>
      <c r="F12471" s="190">
        <v>10.66</v>
      </c>
      <c r="J12471" s="106">
        <v>41807</v>
      </c>
      <c r="K12471" s="190">
        <v>3.55</v>
      </c>
      <c r="L12471" s="190">
        <v>3.56</v>
      </c>
      <c r="P12471" s="106">
        <v>41807</v>
      </c>
      <c r="Q12471" s="190">
        <v>54.82</v>
      </c>
      <c r="R12471" s="190">
        <v>55.12</v>
      </c>
    </row>
    <row r="12472" spans="4:18">
      <c r="D12472" s="106">
        <v>41806</v>
      </c>
      <c r="E12472" s="190">
        <v>10.57</v>
      </c>
      <c r="F12472" s="190">
        <v>10.81</v>
      </c>
      <c r="J12472" s="106">
        <v>41806</v>
      </c>
      <c r="K12472" s="190">
        <v>3.71</v>
      </c>
      <c r="L12472" s="190">
        <v>3.57</v>
      </c>
      <c r="P12472" s="106">
        <v>41806</v>
      </c>
      <c r="Q12472" s="190">
        <v>55.04</v>
      </c>
      <c r="R12472" s="190">
        <v>54.98</v>
      </c>
    </row>
    <row r="12473" spans="4:18">
      <c r="D12473" s="106">
        <v>41803</v>
      </c>
      <c r="E12473" s="190">
        <v>10.77</v>
      </c>
      <c r="F12473" s="190">
        <v>10.78</v>
      </c>
      <c r="J12473" s="106">
        <v>41803</v>
      </c>
      <c r="K12473" s="190">
        <v>3.73</v>
      </c>
      <c r="L12473" s="190">
        <v>3.7</v>
      </c>
      <c r="P12473" s="106">
        <v>41803</v>
      </c>
      <c r="Q12473" s="190">
        <v>55.43</v>
      </c>
      <c r="R12473" s="190">
        <v>55.21</v>
      </c>
    </row>
    <row r="12474" spans="4:18">
      <c r="D12474" s="106">
        <v>41802</v>
      </c>
      <c r="E12474" s="190">
        <v>10.69</v>
      </c>
      <c r="F12474" s="190">
        <v>10.72</v>
      </c>
      <c r="J12474" s="106">
        <v>41802</v>
      </c>
      <c r="K12474" s="190">
        <v>3.73</v>
      </c>
      <c r="L12474" s="190">
        <v>3.7</v>
      </c>
      <c r="P12474" s="106">
        <v>41802</v>
      </c>
      <c r="Q12474" s="190">
        <v>55.28</v>
      </c>
      <c r="R12474" s="190">
        <v>55.21</v>
      </c>
    </row>
    <row r="12475" spans="4:18">
      <c r="D12475" s="106">
        <v>41801</v>
      </c>
      <c r="E12475" s="190">
        <v>10.75</v>
      </c>
      <c r="F12475" s="190">
        <v>10.69</v>
      </c>
      <c r="J12475" s="106">
        <v>41801</v>
      </c>
      <c r="K12475" s="190">
        <v>3.82</v>
      </c>
      <c r="L12475" s="190">
        <v>3.76</v>
      </c>
      <c r="P12475" s="106">
        <v>41801</v>
      </c>
      <c r="Q12475" s="190">
        <v>55.3</v>
      </c>
      <c r="R12475" s="190">
        <v>55.44</v>
      </c>
    </row>
    <row r="12476" spans="4:18">
      <c r="D12476" s="106">
        <v>41800</v>
      </c>
      <c r="E12476" s="190">
        <v>11.03</v>
      </c>
      <c r="F12476" s="190">
        <v>10.76</v>
      </c>
      <c r="J12476" s="106">
        <v>41800</v>
      </c>
      <c r="K12476" s="190">
        <v>3.83</v>
      </c>
      <c r="L12476" s="190">
        <v>3.82</v>
      </c>
      <c r="P12476" s="106">
        <v>41800</v>
      </c>
      <c r="Q12476" s="190">
        <v>55.73</v>
      </c>
      <c r="R12476" s="190">
        <v>55.74</v>
      </c>
    </row>
    <row r="12477" spans="4:18">
      <c r="D12477" s="106">
        <v>41799</v>
      </c>
      <c r="E12477" s="190">
        <v>11.07</v>
      </c>
      <c r="F12477" s="190">
        <v>11.08</v>
      </c>
      <c r="J12477" s="106">
        <v>41799</v>
      </c>
      <c r="K12477" s="190">
        <v>3.78</v>
      </c>
      <c r="L12477" s="190">
        <v>3.86</v>
      </c>
      <c r="P12477" s="106">
        <v>41799</v>
      </c>
      <c r="Q12477" s="190">
        <v>55.95</v>
      </c>
      <c r="R12477" s="190">
        <v>55.71</v>
      </c>
    </row>
    <row r="12478" spans="4:18">
      <c r="D12478" s="106">
        <v>41796</v>
      </c>
      <c r="E12478" s="190">
        <v>11.33</v>
      </c>
      <c r="F12478" s="190">
        <v>11.11</v>
      </c>
      <c r="J12478" s="106">
        <v>41796</v>
      </c>
      <c r="K12478" s="190">
        <v>3.9</v>
      </c>
      <c r="L12478" s="190">
        <v>3.79</v>
      </c>
      <c r="P12478" s="106">
        <v>41796</v>
      </c>
      <c r="Q12478" s="190">
        <v>55.94</v>
      </c>
      <c r="R12478" s="190">
        <v>55.83</v>
      </c>
    </row>
    <row r="12479" spans="4:18">
      <c r="D12479" s="106">
        <v>41795</v>
      </c>
      <c r="E12479" s="190">
        <v>11</v>
      </c>
      <c r="F12479" s="190">
        <v>11.28</v>
      </c>
      <c r="J12479" s="106">
        <v>41795</v>
      </c>
      <c r="K12479" s="190">
        <v>3.85</v>
      </c>
      <c r="L12479" s="190">
        <v>3.88</v>
      </c>
      <c r="P12479" s="106">
        <v>41795</v>
      </c>
      <c r="Q12479" s="190">
        <v>54.99</v>
      </c>
      <c r="R12479" s="190">
        <v>55.99</v>
      </c>
    </row>
    <row r="12480" spans="4:18">
      <c r="D12480" s="106">
        <v>41794</v>
      </c>
      <c r="E12480" s="190">
        <v>11.04</v>
      </c>
      <c r="F12480" s="190">
        <v>10.89</v>
      </c>
      <c r="J12480" s="106">
        <v>41794</v>
      </c>
      <c r="K12480" s="190">
        <v>3.8</v>
      </c>
      <c r="L12480" s="190">
        <v>3.83</v>
      </c>
      <c r="P12480" s="106">
        <v>41794</v>
      </c>
      <c r="Q12480" s="190">
        <v>54.02</v>
      </c>
      <c r="R12480" s="190">
        <v>54.67</v>
      </c>
    </row>
    <row r="12481" spans="4:18">
      <c r="D12481" s="106">
        <v>41793</v>
      </c>
      <c r="E12481" s="190">
        <v>11.12</v>
      </c>
      <c r="F12481" s="190">
        <v>11.1</v>
      </c>
      <c r="J12481" s="106">
        <v>41793</v>
      </c>
      <c r="K12481" s="190">
        <v>3.78</v>
      </c>
      <c r="L12481" s="190">
        <v>3.73</v>
      </c>
      <c r="P12481" s="106">
        <v>41793</v>
      </c>
      <c r="Q12481" s="190">
        <v>54.49</v>
      </c>
      <c r="R12481" s="190">
        <v>54.43</v>
      </c>
    </row>
    <row r="12482" spans="4:18">
      <c r="D12482" s="106">
        <v>41792</v>
      </c>
      <c r="E12482" s="190">
        <v>11.34</v>
      </c>
      <c r="F12482" s="190">
        <v>11.15</v>
      </c>
      <c r="J12482" s="106">
        <v>41792</v>
      </c>
      <c r="K12482" s="190">
        <v>3.96</v>
      </c>
      <c r="L12482" s="190">
        <v>3.8</v>
      </c>
      <c r="P12482" s="106">
        <v>41792</v>
      </c>
      <c r="Q12482" s="190">
        <v>55.93</v>
      </c>
      <c r="R12482" s="190">
        <v>54.51</v>
      </c>
    </row>
    <row r="12483" spans="4:18">
      <c r="D12483" s="106">
        <v>41789</v>
      </c>
      <c r="E12483" s="190">
        <v>11.33</v>
      </c>
      <c r="F12483" s="190">
        <v>11.34</v>
      </c>
      <c r="J12483" s="106">
        <v>41789</v>
      </c>
      <c r="K12483" s="190">
        <v>3.91</v>
      </c>
      <c r="L12483" s="190">
        <v>3.95</v>
      </c>
      <c r="P12483" s="106">
        <v>41789</v>
      </c>
      <c r="Q12483" s="190">
        <v>55.71</v>
      </c>
      <c r="R12483" s="190">
        <v>55.82</v>
      </c>
    </row>
    <row r="12484" spans="4:18">
      <c r="D12484" s="106">
        <v>41788</v>
      </c>
      <c r="E12484" s="190">
        <v>11.29</v>
      </c>
      <c r="F12484" s="190">
        <v>11.31</v>
      </c>
      <c r="J12484" s="106">
        <v>41788</v>
      </c>
      <c r="K12484" s="190">
        <v>3.84</v>
      </c>
      <c r="L12484" s="190">
        <v>3.89</v>
      </c>
      <c r="P12484" s="106">
        <v>41788</v>
      </c>
      <c r="Q12484" s="190">
        <v>55.71</v>
      </c>
      <c r="R12484" s="190">
        <v>55.56</v>
      </c>
    </row>
    <row r="12485" spans="4:18">
      <c r="D12485" s="106">
        <v>41787</v>
      </c>
      <c r="E12485" s="190">
        <v>11.25</v>
      </c>
      <c r="F12485" s="190">
        <v>11.25</v>
      </c>
      <c r="J12485" s="106">
        <v>41787</v>
      </c>
      <c r="K12485" s="190">
        <v>3.79</v>
      </c>
      <c r="L12485" s="190">
        <v>3.82</v>
      </c>
      <c r="P12485" s="106">
        <v>41787</v>
      </c>
      <c r="Q12485" s="190">
        <v>55.96</v>
      </c>
      <c r="R12485" s="190">
        <v>55.35</v>
      </c>
    </row>
    <row r="12486" spans="4:18">
      <c r="D12486" s="106">
        <v>41786</v>
      </c>
      <c r="E12486" s="190">
        <v>11.48</v>
      </c>
      <c r="F12486" s="190">
        <v>11.35</v>
      </c>
      <c r="J12486" s="106">
        <v>41786</v>
      </c>
      <c r="K12486" s="190">
        <v>3.78</v>
      </c>
      <c r="L12486" s="190">
        <v>3.8</v>
      </c>
      <c r="P12486" s="106">
        <v>41786</v>
      </c>
      <c r="Q12486" s="190">
        <v>55.81</v>
      </c>
      <c r="R12486" s="190">
        <v>55.87</v>
      </c>
    </row>
    <row r="12487" spans="4:18">
      <c r="D12487" s="106">
        <v>41782</v>
      </c>
      <c r="E12487" s="190">
        <v>11.26</v>
      </c>
      <c r="F12487" s="190">
        <v>11.39</v>
      </c>
      <c r="J12487" s="106">
        <v>41782</v>
      </c>
      <c r="K12487" s="190">
        <v>3.72</v>
      </c>
      <c r="L12487" s="190">
        <v>3.75</v>
      </c>
      <c r="P12487" s="106">
        <v>41782</v>
      </c>
      <c r="Q12487" s="190">
        <v>54.61</v>
      </c>
      <c r="R12487" s="190">
        <v>55.25</v>
      </c>
    </row>
    <row r="12488" spans="4:18">
      <c r="D12488" s="106">
        <v>41781</v>
      </c>
      <c r="E12488" s="190">
        <v>11.11</v>
      </c>
      <c r="F12488" s="190">
        <v>11.23</v>
      </c>
      <c r="J12488" s="106">
        <v>41781</v>
      </c>
      <c r="K12488" s="190">
        <v>3.72</v>
      </c>
      <c r="L12488" s="190">
        <v>3.72</v>
      </c>
      <c r="P12488" s="106">
        <v>41781</v>
      </c>
      <c r="Q12488" s="190">
        <v>55.01</v>
      </c>
      <c r="R12488" s="190">
        <v>54.47</v>
      </c>
    </row>
    <row r="12489" spans="4:18">
      <c r="D12489" s="106">
        <v>41780</v>
      </c>
      <c r="E12489" s="190">
        <v>11.23</v>
      </c>
      <c r="F12489" s="190">
        <v>11.11</v>
      </c>
      <c r="J12489" s="106">
        <v>41780</v>
      </c>
      <c r="K12489" s="190">
        <v>3.71</v>
      </c>
      <c r="L12489" s="190">
        <v>3.73</v>
      </c>
      <c r="P12489" s="106">
        <v>41780</v>
      </c>
      <c r="Q12489" s="190">
        <v>55.81</v>
      </c>
      <c r="R12489" s="190">
        <v>54.7</v>
      </c>
    </row>
    <row r="12490" spans="4:18">
      <c r="D12490" s="106">
        <v>41779</v>
      </c>
      <c r="E12490" s="190">
        <v>11.35</v>
      </c>
      <c r="F12490" s="190">
        <v>11.17</v>
      </c>
      <c r="J12490" s="106">
        <v>41779</v>
      </c>
      <c r="K12490" s="190">
        <v>3.77</v>
      </c>
      <c r="L12490" s="190">
        <v>3.68</v>
      </c>
      <c r="P12490" s="106">
        <v>41779</v>
      </c>
      <c r="Q12490" s="190">
        <v>56.26</v>
      </c>
      <c r="R12490" s="190">
        <v>55.39</v>
      </c>
    </row>
    <row r="12491" spans="4:18">
      <c r="D12491" s="106">
        <v>41778</v>
      </c>
      <c r="E12491" s="190">
        <v>11.18</v>
      </c>
      <c r="F12491" s="190">
        <v>11.39</v>
      </c>
      <c r="J12491" s="106">
        <v>41778</v>
      </c>
      <c r="K12491" s="190">
        <v>3.8</v>
      </c>
      <c r="L12491" s="190">
        <v>3.8</v>
      </c>
      <c r="P12491" s="106">
        <v>41778</v>
      </c>
      <c r="Q12491" s="190">
        <v>55.79</v>
      </c>
      <c r="R12491" s="190">
        <v>56.6</v>
      </c>
    </row>
    <row r="12492" spans="4:18">
      <c r="D12492" s="106">
        <v>41775</v>
      </c>
      <c r="E12492" s="190">
        <v>11.23</v>
      </c>
      <c r="F12492" s="190">
        <v>11.25</v>
      </c>
      <c r="J12492" s="106">
        <v>41775</v>
      </c>
      <c r="K12492" s="190">
        <v>3.76</v>
      </c>
      <c r="L12492" s="190">
        <v>3.79</v>
      </c>
      <c r="P12492" s="106">
        <v>41775</v>
      </c>
      <c r="Q12492" s="190">
        <v>55.89</v>
      </c>
      <c r="R12492" s="190">
        <v>55.88</v>
      </c>
    </row>
    <row r="12493" spans="4:18">
      <c r="D12493" s="106">
        <v>41774</v>
      </c>
      <c r="E12493" s="190">
        <v>10.93</v>
      </c>
      <c r="F12493" s="190">
        <v>11.25</v>
      </c>
      <c r="J12493" s="106">
        <v>41774</v>
      </c>
      <c r="K12493" s="190">
        <v>3.75</v>
      </c>
      <c r="L12493" s="190">
        <v>3.77</v>
      </c>
      <c r="P12493" s="106">
        <v>41774</v>
      </c>
      <c r="Q12493" s="190">
        <v>56.12</v>
      </c>
      <c r="R12493" s="190">
        <v>56.06</v>
      </c>
    </row>
    <row r="12494" spans="4:18">
      <c r="D12494" s="106">
        <v>41773</v>
      </c>
      <c r="E12494" s="190">
        <v>11.28</v>
      </c>
      <c r="F12494" s="190">
        <v>11</v>
      </c>
      <c r="J12494" s="106">
        <v>41773</v>
      </c>
      <c r="K12494" s="190">
        <v>3.86</v>
      </c>
      <c r="L12494" s="190">
        <v>3.76</v>
      </c>
      <c r="P12494" s="106">
        <v>41773</v>
      </c>
      <c r="Q12494" s="190">
        <v>57.35</v>
      </c>
      <c r="R12494" s="190">
        <v>56.37</v>
      </c>
    </row>
    <row r="12495" spans="4:18">
      <c r="D12495" s="106">
        <v>41772</v>
      </c>
      <c r="E12495" s="190">
        <v>11.28</v>
      </c>
      <c r="F12495" s="190">
        <v>11.29</v>
      </c>
      <c r="J12495" s="106">
        <v>41772</v>
      </c>
      <c r="K12495" s="190">
        <v>3.86</v>
      </c>
      <c r="L12495" s="190">
        <v>3.85</v>
      </c>
      <c r="P12495" s="106">
        <v>41772</v>
      </c>
      <c r="Q12495" s="190">
        <v>58.59</v>
      </c>
      <c r="R12495" s="190">
        <v>57.3</v>
      </c>
    </row>
    <row r="12496" spans="4:18">
      <c r="D12496" s="106">
        <v>41771</v>
      </c>
      <c r="E12496" s="190">
        <v>11.42</v>
      </c>
      <c r="F12496" s="190">
        <v>11.32</v>
      </c>
      <c r="J12496" s="106">
        <v>41771</v>
      </c>
      <c r="K12496" s="190">
        <v>3.77</v>
      </c>
      <c r="L12496" s="190">
        <v>3.86</v>
      </c>
      <c r="P12496" s="106">
        <v>41771</v>
      </c>
      <c r="Q12496" s="190">
        <v>57.75</v>
      </c>
      <c r="R12496" s="190">
        <v>58.8</v>
      </c>
    </row>
    <row r="12497" spans="4:18">
      <c r="D12497" s="106">
        <v>41768</v>
      </c>
      <c r="E12497" s="190">
        <v>10.87</v>
      </c>
      <c r="F12497" s="190">
        <v>11.35</v>
      </c>
      <c r="J12497" s="106">
        <v>41768</v>
      </c>
      <c r="K12497" s="190">
        <v>3.63</v>
      </c>
      <c r="L12497" s="190">
        <v>3.76</v>
      </c>
      <c r="P12497" s="106">
        <v>41768</v>
      </c>
      <c r="Q12497" s="190">
        <v>55.88</v>
      </c>
      <c r="R12497" s="190">
        <v>57.39</v>
      </c>
    </row>
    <row r="12498" spans="4:18">
      <c r="D12498" s="106">
        <v>41767</v>
      </c>
      <c r="E12498" s="190">
        <v>10.77</v>
      </c>
      <c r="F12498" s="190">
        <v>10.99</v>
      </c>
      <c r="J12498" s="106">
        <v>41767</v>
      </c>
      <c r="K12498" s="190">
        <v>3.3</v>
      </c>
      <c r="L12498" s="190">
        <v>3.72</v>
      </c>
      <c r="P12498" s="106">
        <v>41767</v>
      </c>
      <c r="Q12498" s="190">
        <v>57.07</v>
      </c>
      <c r="R12498" s="190">
        <v>56.13</v>
      </c>
    </row>
    <row r="12499" spans="4:18">
      <c r="D12499" s="106">
        <v>41766</v>
      </c>
      <c r="E12499" s="190">
        <v>10.61</v>
      </c>
      <c r="F12499" s="190">
        <v>10.73</v>
      </c>
      <c r="J12499" s="106">
        <v>41766</v>
      </c>
      <c r="K12499" s="190">
        <v>3.21</v>
      </c>
      <c r="L12499" s="190">
        <v>3.21</v>
      </c>
      <c r="P12499" s="106">
        <v>41766</v>
      </c>
      <c r="Q12499" s="190">
        <v>57.1</v>
      </c>
      <c r="R12499" s="190">
        <v>57.2</v>
      </c>
    </row>
    <row r="12500" spans="4:18">
      <c r="D12500" s="106">
        <v>41765</v>
      </c>
      <c r="E12500" s="190">
        <v>10.66</v>
      </c>
      <c r="F12500" s="190">
        <v>10.56</v>
      </c>
      <c r="J12500" s="106">
        <v>41765</v>
      </c>
      <c r="K12500" s="190">
        <v>3.28</v>
      </c>
      <c r="L12500" s="190">
        <v>3.19</v>
      </c>
      <c r="P12500" s="106">
        <v>41765</v>
      </c>
      <c r="Q12500" s="190">
        <v>57.36</v>
      </c>
      <c r="R12500" s="190">
        <v>57.1</v>
      </c>
    </row>
    <row r="12501" spans="4:18">
      <c r="D12501" s="106">
        <v>41764</v>
      </c>
      <c r="E12501" s="190">
        <v>10.65</v>
      </c>
      <c r="F12501" s="190">
        <v>10.74</v>
      </c>
      <c r="J12501" s="106">
        <v>41764</v>
      </c>
      <c r="K12501" s="190">
        <v>3.35</v>
      </c>
      <c r="L12501" s="190">
        <v>3.31</v>
      </c>
      <c r="P12501" s="106">
        <v>41764</v>
      </c>
      <c r="Q12501" s="190">
        <v>56.85</v>
      </c>
      <c r="R12501" s="190">
        <v>57.64</v>
      </c>
    </row>
    <row r="12502" spans="4:18">
      <c r="D12502" s="106">
        <v>41761</v>
      </c>
      <c r="E12502" s="190">
        <v>10.61</v>
      </c>
      <c r="F12502" s="190">
        <v>10.74</v>
      </c>
      <c r="J12502" s="106">
        <v>41761</v>
      </c>
      <c r="K12502" s="190">
        <v>3.37</v>
      </c>
      <c r="L12502" s="190">
        <v>3.36</v>
      </c>
      <c r="P12502" s="106">
        <v>41761</v>
      </c>
      <c r="Q12502" s="190">
        <v>57.07</v>
      </c>
      <c r="R12502" s="190">
        <v>57.29</v>
      </c>
    </row>
    <row r="12503" spans="4:18">
      <c r="D12503" s="106">
        <v>41760</v>
      </c>
      <c r="E12503" s="190">
        <v>10.4</v>
      </c>
      <c r="F12503" s="190">
        <v>10.6</v>
      </c>
      <c r="J12503" s="106">
        <v>41760</v>
      </c>
      <c r="K12503" s="190">
        <v>3.36</v>
      </c>
      <c r="L12503" s="190">
        <v>3.35</v>
      </c>
      <c r="P12503" s="106">
        <v>41760</v>
      </c>
      <c r="Q12503" s="190">
        <v>59.17</v>
      </c>
      <c r="R12503" s="190">
        <v>57.15</v>
      </c>
    </row>
    <row r="12504" spans="4:18">
      <c r="D12504" s="106">
        <v>41759</v>
      </c>
      <c r="E12504" s="190">
        <v>10.35</v>
      </c>
      <c r="F12504" s="190">
        <v>10.44</v>
      </c>
      <c r="J12504" s="106">
        <v>41759</v>
      </c>
      <c r="K12504" s="190">
        <v>3.37</v>
      </c>
      <c r="L12504" s="190">
        <v>3.35</v>
      </c>
      <c r="P12504" s="106">
        <v>41759</v>
      </c>
      <c r="Q12504" s="190">
        <v>61.24</v>
      </c>
      <c r="R12504" s="190">
        <v>59.17</v>
      </c>
    </row>
    <row r="12505" spans="4:18">
      <c r="D12505" s="106">
        <v>41758</v>
      </c>
      <c r="E12505" s="190">
        <v>10.4</v>
      </c>
      <c r="F12505" s="190">
        <v>10.36</v>
      </c>
      <c r="J12505" s="106">
        <v>41758</v>
      </c>
      <c r="K12505" s="190">
        <v>3.37</v>
      </c>
      <c r="L12505" s="190">
        <v>3.37</v>
      </c>
      <c r="P12505" s="106">
        <v>41758</v>
      </c>
      <c r="Q12505" s="190">
        <v>61.67</v>
      </c>
      <c r="R12505" s="190">
        <v>61.24</v>
      </c>
    </row>
    <row r="12506" spans="4:18">
      <c r="D12506" s="106">
        <v>41757</v>
      </c>
      <c r="E12506" s="190">
        <v>10.4</v>
      </c>
      <c r="F12506" s="190">
        <v>10.31</v>
      </c>
      <c r="J12506" s="106">
        <v>41757</v>
      </c>
      <c r="K12506" s="190">
        <v>3.36</v>
      </c>
      <c r="L12506" s="190">
        <v>3.34</v>
      </c>
      <c r="P12506" s="106">
        <v>41757</v>
      </c>
      <c r="Q12506" s="190">
        <v>61.88</v>
      </c>
      <c r="R12506" s="190">
        <v>61.67</v>
      </c>
    </row>
    <row r="12507" spans="4:18">
      <c r="D12507" s="106">
        <v>41754</v>
      </c>
      <c r="E12507" s="190">
        <v>10.51</v>
      </c>
      <c r="F12507" s="190">
        <v>10.33</v>
      </c>
      <c r="J12507" s="106">
        <v>41754</v>
      </c>
      <c r="K12507" s="190">
        <v>3.42</v>
      </c>
      <c r="L12507" s="190">
        <v>3.33</v>
      </c>
      <c r="P12507" s="106">
        <v>41754</v>
      </c>
      <c r="Q12507" s="190">
        <v>61.06</v>
      </c>
      <c r="R12507" s="190">
        <v>61.52</v>
      </c>
    </row>
    <row r="12508" spans="4:18">
      <c r="D12508" s="106">
        <v>41753</v>
      </c>
      <c r="E12508" s="190">
        <v>10.55</v>
      </c>
      <c r="F12508" s="190">
        <v>10.53</v>
      </c>
      <c r="J12508" s="106">
        <v>41753</v>
      </c>
      <c r="K12508" s="190">
        <v>3.51</v>
      </c>
      <c r="L12508" s="190">
        <v>3.43</v>
      </c>
      <c r="P12508" s="106">
        <v>41753</v>
      </c>
      <c r="Q12508" s="190">
        <v>62.77</v>
      </c>
      <c r="R12508" s="190">
        <v>61.45</v>
      </c>
    </row>
    <row r="12509" spans="4:18">
      <c r="D12509" s="106">
        <v>41752</v>
      </c>
      <c r="E12509" s="190">
        <v>10.47</v>
      </c>
      <c r="F12509" s="190">
        <v>10.45</v>
      </c>
      <c r="J12509" s="106">
        <v>41752</v>
      </c>
      <c r="K12509" s="190">
        <v>3.44</v>
      </c>
      <c r="L12509" s="190">
        <v>3.5</v>
      </c>
      <c r="P12509" s="106">
        <v>41752</v>
      </c>
      <c r="Q12509" s="190">
        <v>63.62</v>
      </c>
      <c r="R12509" s="190">
        <v>62.26</v>
      </c>
    </row>
    <row r="12510" spans="4:18">
      <c r="D12510" s="106">
        <v>41751</v>
      </c>
      <c r="E12510" s="190">
        <v>10.58</v>
      </c>
      <c r="F12510" s="190">
        <v>10.49</v>
      </c>
      <c r="J12510" s="106">
        <v>41751</v>
      </c>
      <c r="K12510" s="190">
        <v>3.45</v>
      </c>
      <c r="L12510" s="190">
        <v>3.46</v>
      </c>
      <c r="P12510" s="106">
        <v>41751</v>
      </c>
      <c r="Q12510" s="190">
        <v>61.94</v>
      </c>
      <c r="R12510" s="190">
        <v>63.22</v>
      </c>
    </row>
    <row r="12511" spans="4:18">
      <c r="D12511" s="106">
        <v>41750</v>
      </c>
      <c r="E12511" s="190">
        <v>10.61</v>
      </c>
      <c r="F12511" s="190">
        <v>10.6</v>
      </c>
      <c r="J12511" s="106">
        <v>41750</v>
      </c>
      <c r="K12511" s="190">
        <v>3.47</v>
      </c>
      <c r="L12511" s="190">
        <v>3.43</v>
      </c>
      <c r="P12511" s="106">
        <v>41750</v>
      </c>
      <c r="Q12511" s="190">
        <v>62.25</v>
      </c>
      <c r="R12511" s="190">
        <v>62</v>
      </c>
    </row>
    <row r="12512" spans="4:18">
      <c r="D12512" s="106">
        <v>41746</v>
      </c>
      <c r="E12512" s="190">
        <v>10.49</v>
      </c>
      <c r="F12512" s="190">
        <v>10.65</v>
      </c>
      <c r="J12512" s="106">
        <v>41746</v>
      </c>
      <c r="K12512" s="190">
        <v>3.48</v>
      </c>
      <c r="L12512" s="190">
        <v>3.5</v>
      </c>
      <c r="P12512" s="106">
        <v>41746</v>
      </c>
      <c r="Q12512" s="190">
        <v>61.85</v>
      </c>
      <c r="R12512" s="190">
        <v>62</v>
      </c>
    </row>
    <row r="12513" spans="4:18">
      <c r="D12513" s="106">
        <v>41745</v>
      </c>
      <c r="E12513" s="190">
        <v>10.79</v>
      </c>
      <c r="F12513" s="190">
        <v>10.51</v>
      </c>
      <c r="J12513" s="106">
        <v>41745</v>
      </c>
      <c r="K12513" s="190">
        <v>3.39</v>
      </c>
      <c r="L12513" s="190">
        <v>3.45</v>
      </c>
      <c r="P12513" s="106">
        <v>41745</v>
      </c>
      <c r="Q12513" s="190">
        <v>62</v>
      </c>
      <c r="R12513" s="190">
        <v>61.85</v>
      </c>
    </row>
    <row r="12514" spans="4:18">
      <c r="D12514" s="106">
        <v>41744</v>
      </c>
      <c r="E12514" s="190">
        <v>10.52</v>
      </c>
      <c r="F12514" s="190">
        <v>10.68</v>
      </c>
      <c r="J12514" s="106">
        <v>41744</v>
      </c>
      <c r="K12514" s="190">
        <v>3.52</v>
      </c>
      <c r="L12514" s="190">
        <v>3.39</v>
      </c>
      <c r="P12514" s="106">
        <v>41744</v>
      </c>
      <c r="Q12514" s="190">
        <v>62.15</v>
      </c>
      <c r="R12514" s="190">
        <v>61.76</v>
      </c>
    </row>
    <row r="12515" spans="4:18">
      <c r="D12515" s="106">
        <v>41743</v>
      </c>
      <c r="E12515" s="190">
        <v>10.53</v>
      </c>
      <c r="F12515" s="190">
        <v>10.48</v>
      </c>
      <c r="J12515" s="106">
        <v>41743</v>
      </c>
      <c r="K12515" s="190">
        <v>3.46</v>
      </c>
      <c r="L12515" s="190">
        <v>3.49</v>
      </c>
      <c r="P12515" s="106">
        <v>41743</v>
      </c>
      <c r="Q12515" s="190">
        <v>61.99</v>
      </c>
      <c r="R12515" s="190">
        <v>61.85</v>
      </c>
    </row>
    <row r="12516" spans="4:18">
      <c r="D12516" s="106">
        <v>41740</v>
      </c>
      <c r="E12516" s="190">
        <v>10.72</v>
      </c>
      <c r="F12516" s="190">
        <v>10.48</v>
      </c>
      <c r="J12516" s="106">
        <v>41740</v>
      </c>
      <c r="K12516" s="190">
        <v>3.58</v>
      </c>
      <c r="L12516" s="190">
        <v>3.45</v>
      </c>
      <c r="P12516" s="106">
        <v>41740</v>
      </c>
      <c r="Q12516" s="190">
        <v>62.36</v>
      </c>
      <c r="R12516" s="190">
        <v>61.65</v>
      </c>
    </row>
    <row r="12517" spans="4:18">
      <c r="D12517" s="106">
        <v>41739</v>
      </c>
      <c r="E12517" s="190">
        <v>11.22</v>
      </c>
      <c r="F12517" s="190">
        <v>10.76</v>
      </c>
      <c r="J12517" s="106">
        <v>41739</v>
      </c>
      <c r="K12517" s="190">
        <v>3.74</v>
      </c>
      <c r="L12517" s="190">
        <v>3.63</v>
      </c>
      <c r="P12517" s="106">
        <v>41739</v>
      </c>
      <c r="Q12517" s="190">
        <v>64.040000000000006</v>
      </c>
      <c r="R12517" s="190">
        <v>62.81</v>
      </c>
    </row>
    <row r="12518" spans="4:18">
      <c r="D12518" s="106">
        <v>41738</v>
      </c>
      <c r="E12518" s="190">
        <v>11.04</v>
      </c>
      <c r="F12518" s="190">
        <v>11.22</v>
      </c>
      <c r="J12518" s="106">
        <v>41738</v>
      </c>
      <c r="K12518" s="190">
        <v>3.74</v>
      </c>
      <c r="L12518" s="190">
        <v>3.74</v>
      </c>
      <c r="P12518" s="106">
        <v>41738</v>
      </c>
      <c r="Q12518" s="190">
        <v>63.98</v>
      </c>
      <c r="R12518" s="190">
        <v>64.209999999999994</v>
      </c>
    </row>
    <row r="12519" spans="4:18">
      <c r="D12519" s="106">
        <v>41737</v>
      </c>
      <c r="E12519" s="190">
        <v>10.61</v>
      </c>
      <c r="F12519" s="190">
        <v>11.02</v>
      </c>
      <c r="J12519" s="106">
        <v>41737</v>
      </c>
      <c r="K12519" s="190">
        <v>3.66</v>
      </c>
      <c r="L12519" s="190">
        <v>3.74</v>
      </c>
      <c r="P12519" s="106">
        <v>41737</v>
      </c>
      <c r="Q12519" s="190">
        <v>62.89</v>
      </c>
      <c r="R12519" s="190">
        <v>63.85</v>
      </c>
    </row>
    <row r="12520" spans="4:18">
      <c r="D12520" s="106">
        <v>41736</v>
      </c>
      <c r="E12520" s="190">
        <v>10.7</v>
      </c>
      <c r="F12520" s="190">
        <v>10.66</v>
      </c>
      <c r="J12520" s="106">
        <v>41736</v>
      </c>
      <c r="K12520" s="190">
        <v>3.52</v>
      </c>
      <c r="L12520" s="190">
        <v>3.68</v>
      </c>
      <c r="P12520" s="106">
        <v>41736</v>
      </c>
      <c r="Q12520" s="190">
        <v>63.76</v>
      </c>
      <c r="R12520" s="190">
        <v>62.65</v>
      </c>
    </row>
    <row r="12521" spans="4:18">
      <c r="D12521" s="106">
        <v>41733</v>
      </c>
      <c r="E12521" s="190">
        <v>11.45</v>
      </c>
      <c r="F12521" s="190">
        <v>10.76</v>
      </c>
      <c r="J12521" s="106">
        <v>41733</v>
      </c>
      <c r="K12521" s="190">
        <v>3.56</v>
      </c>
      <c r="L12521" s="190">
        <v>3.55</v>
      </c>
      <c r="P12521" s="106">
        <v>41733</v>
      </c>
      <c r="Q12521" s="190">
        <v>65.13</v>
      </c>
      <c r="R12521" s="190">
        <v>63.83</v>
      </c>
    </row>
    <row r="12522" spans="4:18">
      <c r="D12522" s="106">
        <v>41732</v>
      </c>
      <c r="E12522" s="190">
        <v>11.39</v>
      </c>
      <c r="F12522" s="190">
        <v>11.36</v>
      </c>
      <c r="J12522" s="106">
        <v>41732</v>
      </c>
      <c r="K12522" s="190">
        <v>3.63</v>
      </c>
      <c r="L12522" s="190">
        <v>3.53</v>
      </c>
      <c r="P12522" s="106">
        <v>41732</v>
      </c>
      <c r="Q12522" s="190">
        <v>67.040000000000006</v>
      </c>
      <c r="R12522" s="190">
        <v>64.930000000000007</v>
      </c>
    </row>
    <row r="12523" spans="4:18">
      <c r="D12523" s="106">
        <v>41731</v>
      </c>
      <c r="E12523" s="190">
        <v>11.5</v>
      </c>
      <c r="F12523" s="190">
        <v>11.41</v>
      </c>
      <c r="J12523" s="106">
        <v>41731</v>
      </c>
      <c r="K12523" s="190">
        <v>3.72</v>
      </c>
      <c r="L12523" s="190">
        <v>3.63</v>
      </c>
      <c r="P12523" s="106">
        <v>41731</v>
      </c>
      <c r="Q12523" s="190">
        <v>66.61</v>
      </c>
      <c r="R12523" s="190">
        <v>66.900000000000006</v>
      </c>
    </row>
    <row r="12524" spans="4:18">
      <c r="D12524" s="106">
        <v>41730</v>
      </c>
      <c r="E12524" s="190">
        <v>11.44</v>
      </c>
      <c r="F12524" s="190">
        <v>11.49</v>
      </c>
      <c r="J12524" s="106">
        <v>41730</v>
      </c>
      <c r="K12524" s="190">
        <v>3.45</v>
      </c>
      <c r="L12524" s="190">
        <v>3.73</v>
      </c>
      <c r="P12524" s="106">
        <v>41730</v>
      </c>
      <c r="Q12524" s="190">
        <v>66.17</v>
      </c>
      <c r="R12524" s="190">
        <v>66.599999999999994</v>
      </c>
    </row>
    <row r="12525" spans="4:18">
      <c r="D12525" s="106">
        <v>41729</v>
      </c>
      <c r="E12525" s="190">
        <v>11.16</v>
      </c>
      <c r="F12525" s="190">
        <v>11.41</v>
      </c>
      <c r="J12525" s="106">
        <v>41729</v>
      </c>
      <c r="K12525" s="190">
        <v>3.45</v>
      </c>
      <c r="L12525" s="190">
        <v>3.46</v>
      </c>
      <c r="P12525" s="106">
        <v>41729</v>
      </c>
      <c r="Q12525" s="190">
        <v>65.88</v>
      </c>
      <c r="R12525" s="190">
        <v>65.92</v>
      </c>
    </row>
    <row r="12526" spans="4:18">
      <c r="D12526" s="106">
        <v>41726</v>
      </c>
      <c r="E12526" s="190">
        <v>11.06</v>
      </c>
      <c r="F12526" s="190">
        <v>11.22</v>
      </c>
      <c r="J12526" s="106">
        <v>41726</v>
      </c>
      <c r="K12526" s="190">
        <v>3.42</v>
      </c>
      <c r="L12526" s="190">
        <v>3.46</v>
      </c>
      <c r="P12526" s="106">
        <v>41726</v>
      </c>
      <c r="Q12526" s="190">
        <v>65.14</v>
      </c>
      <c r="R12526" s="190">
        <v>65.45</v>
      </c>
    </row>
    <row r="12527" spans="4:18">
      <c r="D12527" s="106">
        <v>41725</v>
      </c>
      <c r="E12527" s="190">
        <v>11.09</v>
      </c>
      <c r="F12527" s="190">
        <v>11.09</v>
      </c>
      <c r="J12527" s="106">
        <v>41725</v>
      </c>
      <c r="K12527" s="190">
        <v>3.4</v>
      </c>
      <c r="L12527" s="190">
        <v>3.44</v>
      </c>
      <c r="P12527" s="106">
        <v>41725</v>
      </c>
      <c r="Q12527" s="190">
        <v>65.66</v>
      </c>
      <c r="R12527" s="190">
        <v>65.13</v>
      </c>
    </row>
    <row r="12528" spans="4:18">
      <c r="D12528" s="106">
        <v>41724</v>
      </c>
      <c r="E12528" s="190">
        <v>11.4</v>
      </c>
      <c r="F12528" s="190">
        <v>11.05</v>
      </c>
      <c r="J12528" s="106">
        <v>41724</v>
      </c>
      <c r="K12528" s="190">
        <v>3.54</v>
      </c>
      <c r="L12528" s="190">
        <v>3.4</v>
      </c>
      <c r="P12528" s="106">
        <v>41724</v>
      </c>
      <c r="Q12528" s="190">
        <v>66.59</v>
      </c>
      <c r="R12528" s="190">
        <v>65.7</v>
      </c>
    </row>
    <row r="12529" spans="4:18">
      <c r="D12529" s="106">
        <v>41723</v>
      </c>
      <c r="E12529" s="190">
        <v>11.33</v>
      </c>
      <c r="F12529" s="190">
        <v>11.29</v>
      </c>
      <c r="J12529" s="106">
        <v>41723</v>
      </c>
      <c r="K12529" s="190">
        <v>3.65</v>
      </c>
      <c r="L12529" s="190">
        <v>3.53</v>
      </c>
      <c r="P12529" s="106">
        <v>41723</v>
      </c>
      <c r="Q12529" s="190">
        <v>66.55</v>
      </c>
      <c r="R12529" s="190">
        <v>66.3</v>
      </c>
    </row>
    <row r="12530" spans="4:18">
      <c r="D12530" s="106">
        <v>41722</v>
      </c>
      <c r="E12530" s="190">
        <v>11.35</v>
      </c>
      <c r="F12530" s="190">
        <v>11.3</v>
      </c>
      <c r="J12530" s="106">
        <v>41722</v>
      </c>
      <c r="K12530" s="190">
        <v>3.7</v>
      </c>
      <c r="L12530" s="190">
        <v>3.65</v>
      </c>
      <c r="P12530" s="106">
        <v>41722</v>
      </c>
      <c r="Q12530" s="190">
        <v>66.75</v>
      </c>
      <c r="R12530" s="190">
        <v>66.209999999999994</v>
      </c>
    </row>
    <row r="12531" spans="4:18">
      <c r="D12531" s="106">
        <v>41719</v>
      </c>
      <c r="E12531" s="190">
        <v>11.33</v>
      </c>
      <c r="F12531" s="190">
        <v>11.39</v>
      </c>
      <c r="J12531" s="106">
        <v>41719</v>
      </c>
      <c r="K12531" s="190">
        <v>3.69</v>
      </c>
      <c r="L12531" s="190">
        <v>3.75</v>
      </c>
      <c r="P12531" s="106">
        <v>41719</v>
      </c>
      <c r="Q12531" s="190">
        <v>66.400000000000006</v>
      </c>
      <c r="R12531" s="190">
        <v>66.78</v>
      </c>
    </row>
    <row r="12532" spans="4:18">
      <c r="D12532" s="106">
        <v>41718</v>
      </c>
      <c r="E12532" s="190">
        <v>11.17</v>
      </c>
      <c r="F12532" s="190">
        <v>11.3</v>
      </c>
      <c r="J12532" s="106">
        <v>41718</v>
      </c>
      <c r="K12532" s="190">
        <v>3.58</v>
      </c>
      <c r="L12532" s="190">
        <v>3.69</v>
      </c>
      <c r="P12532" s="106">
        <v>41718</v>
      </c>
      <c r="Q12532" s="190">
        <v>66.150000000000006</v>
      </c>
      <c r="R12532" s="190">
        <v>66.44</v>
      </c>
    </row>
    <row r="12533" spans="4:18">
      <c r="D12533" s="106">
        <v>41717</v>
      </c>
      <c r="E12533" s="190">
        <v>11.49</v>
      </c>
      <c r="F12533" s="190">
        <v>11.21</v>
      </c>
      <c r="J12533" s="106">
        <v>41717</v>
      </c>
      <c r="K12533" s="190">
        <v>3.65</v>
      </c>
      <c r="L12533" s="190">
        <v>3.6</v>
      </c>
      <c r="P12533" s="106">
        <v>41717</v>
      </c>
      <c r="Q12533" s="190">
        <v>66.7</v>
      </c>
      <c r="R12533" s="190">
        <v>66.430000000000007</v>
      </c>
    </row>
    <row r="12534" spans="4:18">
      <c r="D12534" s="106">
        <v>41716</v>
      </c>
      <c r="E12534" s="190">
        <v>11.44</v>
      </c>
      <c r="F12534" s="190">
        <v>11.55</v>
      </c>
      <c r="J12534" s="106">
        <v>41716</v>
      </c>
      <c r="K12534" s="190">
        <v>3.63</v>
      </c>
      <c r="L12534" s="190">
        <v>3.67</v>
      </c>
      <c r="P12534" s="106">
        <v>41716</v>
      </c>
      <c r="Q12534" s="190">
        <v>65.94</v>
      </c>
      <c r="R12534" s="190">
        <v>66.69</v>
      </c>
    </row>
    <row r="12535" spans="4:18">
      <c r="D12535" s="106">
        <v>41715</v>
      </c>
      <c r="E12535" s="190">
        <v>10.66</v>
      </c>
      <c r="F12535" s="190">
        <v>11.49</v>
      </c>
      <c r="J12535" s="106">
        <v>41715</v>
      </c>
      <c r="K12535" s="190">
        <v>3.52</v>
      </c>
      <c r="L12535" s="190">
        <v>3.65</v>
      </c>
      <c r="P12535" s="106">
        <v>41715</v>
      </c>
      <c r="Q12535" s="190">
        <v>65.209999999999994</v>
      </c>
      <c r="R12535" s="190">
        <v>65.8</v>
      </c>
    </row>
    <row r="12536" spans="4:18">
      <c r="D12536" s="106">
        <v>41712</v>
      </c>
      <c r="E12536" s="190">
        <v>10.49</v>
      </c>
      <c r="F12536" s="190">
        <v>10.62</v>
      </c>
      <c r="J12536" s="106">
        <v>41712</v>
      </c>
      <c r="K12536" s="190">
        <v>3.5</v>
      </c>
      <c r="L12536" s="190">
        <v>3.49</v>
      </c>
      <c r="P12536" s="106">
        <v>41712</v>
      </c>
      <c r="Q12536" s="190">
        <v>64.040000000000006</v>
      </c>
      <c r="R12536" s="190">
        <v>64.84</v>
      </c>
    </row>
    <row r="12537" spans="4:18">
      <c r="D12537" s="106">
        <v>41711</v>
      </c>
      <c r="E12537" s="190">
        <v>10.65</v>
      </c>
      <c r="F12537" s="190">
        <v>10.52</v>
      </c>
      <c r="J12537" s="106">
        <v>41711</v>
      </c>
      <c r="K12537" s="190">
        <v>3.61</v>
      </c>
      <c r="L12537" s="190">
        <v>3.53</v>
      </c>
      <c r="P12537" s="106">
        <v>41711</v>
      </c>
      <c r="Q12537" s="190">
        <v>65.14</v>
      </c>
      <c r="R12537" s="190">
        <v>64.790000000000006</v>
      </c>
    </row>
    <row r="12538" spans="4:18">
      <c r="D12538" s="106">
        <v>41710</v>
      </c>
      <c r="E12538" s="190">
        <v>10.32</v>
      </c>
      <c r="F12538" s="190">
        <v>10.63</v>
      </c>
      <c r="J12538" s="106">
        <v>41710</v>
      </c>
      <c r="K12538" s="190">
        <v>3.62</v>
      </c>
      <c r="L12538" s="190">
        <v>3.61</v>
      </c>
      <c r="P12538" s="106">
        <v>41710</v>
      </c>
      <c r="Q12538" s="190">
        <v>65.66</v>
      </c>
      <c r="R12538" s="190">
        <v>65.569999999999993</v>
      </c>
    </row>
    <row r="12539" spans="4:18">
      <c r="D12539" s="106">
        <v>41709</v>
      </c>
      <c r="E12539" s="190">
        <v>10.54</v>
      </c>
      <c r="F12539" s="190">
        <v>10.34</v>
      </c>
      <c r="J12539" s="106">
        <v>41709</v>
      </c>
      <c r="K12539" s="190">
        <v>3.75</v>
      </c>
      <c r="L12539" s="190">
        <v>3.62</v>
      </c>
      <c r="P12539" s="106">
        <v>41709</v>
      </c>
      <c r="Q12539" s="190">
        <v>66.23</v>
      </c>
      <c r="R12539" s="190">
        <v>65.94</v>
      </c>
    </row>
    <row r="12540" spans="4:18">
      <c r="D12540" s="106">
        <v>41708</v>
      </c>
      <c r="E12540" s="190">
        <v>10.44</v>
      </c>
      <c r="F12540" s="190">
        <v>10.53</v>
      </c>
      <c r="J12540" s="106">
        <v>41708</v>
      </c>
      <c r="K12540" s="190">
        <v>3.69</v>
      </c>
      <c r="L12540" s="190">
        <v>3.73</v>
      </c>
      <c r="P12540" s="106">
        <v>41708</v>
      </c>
      <c r="Q12540" s="190">
        <v>66.040000000000006</v>
      </c>
      <c r="R12540" s="190">
        <v>65.88</v>
      </c>
    </row>
    <row r="12541" spans="4:18">
      <c r="D12541" s="106">
        <v>41705</v>
      </c>
      <c r="E12541" s="190">
        <v>10.5</v>
      </c>
      <c r="F12541" s="190">
        <v>10.42</v>
      </c>
      <c r="J12541" s="106">
        <v>41705</v>
      </c>
      <c r="K12541" s="190">
        <v>3.64</v>
      </c>
      <c r="L12541" s="190">
        <v>3.68</v>
      </c>
      <c r="P12541" s="106">
        <v>41705</v>
      </c>
      <c r="Q12541" s="190">
        <v>66.59</v>
      </c>
      <c r="R12541" s="190">
        <v>65.97</v>
      </c>
    </row>
    <row r="12542" spans="4:18">
      <c r="D12542" s="106">
        <v>41704</v>
      </c>
      <c r="E12542" s="190">
        <v>10.9</v>
      </c>
      <c r="F12542" s="190">
        <v>10.89</v>
      </c>
      <c r="J12542" s="106">
        <v>41704</v>
      </c>
      <c r="K12542" s="190">
        <v>3.56</v>
      </c>
      <c r="L12542" s="190">
        <v>3.6</v>
      </c>
      <c r="P12542" s="106">
        <v>41704</v>
      </c>
      <c r="Q12542" s="190">
        <v>65.930000000000007</v>
      </c>
      <c r="R12542" s="190">
        <v>66.08</v>
      </c>
    </row>
    <row r="12543" spans="4:18">
      <c r="D12543" s="106">
        <v>41703</v>
      </c>
      <c r="E12543" s="190">
        <v>10.94</v>
      </c>
      <c r="F12543" s="190">
        <v>10.92</v>
      </c>
      <c r="J12543" s="106">
        <v>41703</v>
      </c>
      <c r="K12543" s="190">
        <v>3.54</v>
      </c>
      <c r="L12543" s="190">
        <v>3.56</v>
      </c>
      <c r="P12543" s="106">
        <v>41703</v>
      </c>
      <c r="Q12543" s="190">
        <v>66.52</v>
      </c>
      <c r="R12543" s="190">
        <v>65.790000000000006</v>
      </c>
    </row>
    <row r="12544" spans="4:18">
      <c r="D12544" s="106">
        <v>41702</v>
      </c>
      <c r="E12544" s="190">
        <v>10.39</v>
      </c>
      <c r="F12544" s="190">
        <v>10.88</v>
      </c>
      <c r="J12544" s="106">
        <v>41702</v>
      </c>
      <c r="K12544" s="190">
        <v>3.44</v>
      </c>
      <c r="L12544" s="190">
        <v>3.5</v>
      </c>
      <c r="P12544" s="106">
        <v>41702</v>
      </c>
      <c r="Q12544" s="190">
        <v>65.94</v>
      </c>
      <c r="R12544" s="190">
        <v>66.48</v>
      </c>
    </row>
    <row r="12545" spans="4:18">
      <c r="D12545" s="106">
        <v>41701</v>
      </c>
      <c r="E12545" s="190">
        <v>10.38</v>
      </c>
      <c r="F12545" s="190">
        <v>10.43</v>
      </c>
      <c r="J12545" s="106">
        <v>41701</v>
      </c>
      <c r="K12545" s="190">
        <v>3.2</v>
      </c>
      <c r="L12545" s="190">
        <v>3.4</v>
      </c>
      <c r="P12545" s="106">
        <v>41701</v>
      </c>
      <c r="Q12545" s="190">
        <v>65.52</v>
      </c>
      <c r="R12545" s="190">
        <v>65.14</v>
      </c>
    </row>
    <row r="12546" spans="4:18">
      <c r="D12546" s="106">
        <v>41698</v>
      </c>
      <c r="E12546" s="190">
        <v>10.41</v>
      </c>
      <c r="F12546" s="190">
        <v>10.41</v>
      </c>
      <c r="J12546" s="106">
        <v>41698</v>
      </c>
      <c r="K12546" s="190">
        <v>3.39</v>
      </c>
      <c r="L12546" s="190">
        <v>3.35</v>
      </c>
      <c r="P12546" s="106">
        <v>41698</v>
      </c>
      <c r="Q12546" s="190">
        <v>64.599999999999994</v>
      </c>
      <c r="R12546" s="190">
        <v>65.540000000000006</v>
      </c>
    </row>
    <row r="12547" spans="4:18">
      <c r="D12547" s="106">
        <v>41697</v>
      </c>
      <c r="E12547" s="190">
        <v>10.31</v>
      </c>
      <c r="F12547" s="190">
        <v>10.39</v>
      </c>
      <c r="J12547" s="106">
        <v>41697</v>
      </c>
      <c r="K12547" s="190">
        <v>3.4</v>
      </c>
      <c r="L12547" s="190">
        <v>3.37</v>
      </c>
      <c r="P12547" s="106">
        <v>41697</v>
      </c>
      <c r="Q12547" s="190">
        <v>64.94</v>
      </c>
      <c r="R12547" s="190">
        <v>64.400000000000006</v>
      </c>
    </row>
    <row r="12548" spans="4:18">
      <c r="D12548" s="106">
        <v>41696</v>
      </c>
      <c r="E12548" s="190">
        <v>10.28</v>
      </c>
      <c r="F12548" s="190">
        <v>10.31</v>
      </c>
      <c r="J12548" s="106">
        <v>41696</v>
      </c>
      <c r="K12548" s="190">
        <v>3.46</v>
      </c>
      <c r="L12548" s="190">
        <v>3.4</v>
      </c>
      <c r="P12548" s="106">
        <v>41696</v>
      </c>
      <c r="Q12548" s="190">
        <v>64.849999999999994</v>
      </c>
      <c r="R12548" s="190">
        <v>64.989999999999995</v>
      </c>
    </row>
    <row r="12549" spans="4:18">
      <c r="D12549" s="106">
        <v>41695</v>
      </c>
      <c r="E12549" s="190">
        <v>10.11</v>
      </c>
      <c r="F12549" s="190">
        <v>10.24</v>
      </c>
      <c r="J12549" s="106">
        <v>41695</v>
      </c>
      <c r="K12549" s="190">
        <v>3.47</v>
      </c>
      <c r="L12549" s="190">
        <v>3.47</v>
      </c>
      <c r="P12549" s="106">
        <v>41695</v>
      </c>
      <c r="Q12549" s="190">
        <v>62.07</v>
      </c>
      <c r="R12549" s="190">
        <v>61.92</v>
      </c>
    </row>
    <row r="12550" spans="4:18">
      <c r="D12550" s="106">
        <v>41694</v>
      </c>
      <c r="E12550" s="190">
        <v>10.15</v>
      </c>
      <c r="F12550" s="190">
        <v>10.07</v>
      </c>
      <c r="J12550" s="106">
        <v>41694</v>
      </c>
      <c r="K12550" s="190">
        <v>3.42</v>
      </c>
      <c r="L12550" s="190">
        <v>3.48</v>
      </c>
      <c r="P12550" s="106">
        <v>41694</v>
      </c>
      <c r="Q12550" s="190">
        <v>61.84</v>
      </c>
      <c r="R12550" s="190">
        <v>61.81</v>
      </c>
    </row>
    <row r="12551" spans="4:18">
      <c r="D12551" s="106">
        <v>41691</v>
      </c>
      <c r="E12551" s="190">
        <v>10.09</v>
      </c>
      <c r="F12551" s="190">
        <v>10.15</v>
      </c>
      <c r="J12551" s="106">
        <v>41691</v>
      </c>
      <c r="K12551" s="190">
        <v>3.46</v>
      </c>
      <c r="L12551" s="190">
        <v>3.4</v>
      </c>
      <c r="P12551" s="106">
        <v>41691</v>
      </c>
      <c r="Q12551" s="190">
        <v>60.88</v>
      </c>
      <c r="R12551" s="190">
        <v>61.49</v>
      </c>
    </row>
    <row r="12552" spans="4:18">
      <c r="D12552" s="106">
        <v>41690</v>
      </c>
      <c r="E12552" s="190">
        <v>9.9600000000000009</v>
      </c>
      <c r="F12552" s="190">
        <v>10.029999999999999</v>
      </c>
      <c r="J12552" s="106">
        <v>41690</v>
      </c>
      <c r="K12552" s="190">
        <v>3.25</v>
      </c>
      <c r="L12552" s="190">
        <v>3.45</v>
      </c>
      <c r="P12552" s="106">
        <v>41690</v>
      </c>
      <c r="Q12552" s="190">
        <v>59.99</v>
      </c>
      <c r="R12552" s="190">
        <v>60.47</v>
      </c>
    </row>
    <row r="12553" spans="4:18">
      <c r="D12553" s="106">
        <v>41689</v>
      </c>
      <c r="E12553" s="190">
        <v>9.94</v>
      </c>
      <c r="F12553" s="190">
        <v>9.9</v>
      </c>
      <c r="J12553" s="106">
        <v>41689</v>
      </c>
      <c r="K12553" s="190">
        <v>3.33</v>
      </c>
      <c r="L12553" s="190">
        <v>3.25</v>
      </c>
      <c r="P12553" s="106">
        <v>41689</v>
      </c>
      <c r="Q12553" s="190">
        <v>60.06</v>
      </c>
      <c r="R12553" s="190">
        <v>60.11</v>
      </c>
    </row>
    <row r="12554" spans="4:18">
      <c r="D12554" s="106">
        <v>41688</v>
      </c>
      <c r="E12554" s="190">
        <v>9.86</v>
      </c>
      <c r="F12554" s="190">
        <v>10.02</v>
      </c>
      <c r="J12554" s="106">
        <v>41688</v>
      </c>
      <c r="K12554" s="190">
        <v>3.33</v>
      </c>
      <c r="L12554" s="190">
        <v>3.33</v>
      </c>
      <c r="P12554" s="106">
        <v>41688</v>
      </c>
      <c r="Q12554" s="190">
        <v>60.66</v>
      </c>
      <c r="R12554" s="190">
        <v>60.1</v>
      </c>
    </row>
    <row r="12555" spans="4:18">
      <c r="D12555" s="106">
        <v>41684</v>
      </c>
      <c r="E12555" s="190">
        <v>9.7799999999999994</v>
      </c>
      <c r="F12555" s="190">
        <v>9.7799999999999994</v>
      </c>
      <c r="J12555" s="106">
        <v>41684</v>
      </c>
      <c r="K12555" s="190">
        <v>3.35</v>
      </c>
      <c r="L12555" s="190">
        <v>3.34</v>
      </c>
      <c r="P12555" s="106">
        <v>41684</v>
      </c>
      <c r="Q12555" s="190">
        <v>60.91</v>
      </c>
      <c r="R12555" s="190">
        <v>60.44</v>
      </c>
    </row>
    <row r="12556" spans="4:18">
      <c r="D12556" s="106">
        <v>41683</v>
      </c>
      <c r="E12556" s="190">
        <v>9.52</v>
      </c>
      <c r="F12556" s="190">
        <v>9.77</v>
      </c>
      <c r="J12556" s="106">
        <v>41683</v>
      </c>
      <c r="K12556" s="190">
        <v>3.31</v>
      </c>
      <c r="L12556" s="190">
        <v>3.34</v>
      </c>
      <c r="P12556" s="106">
        <v>41683</v>
      </c>
      <c r="Q12556" s="190">
        <v>58.67</v>
      </c>
      <c r="R12556" s="190">
        <v>60.89</v>
      </c>
    </row>
    <row r="12557" spans="4:18">
      <c r="D12557" s="106">
        <v>41682</v>
      </c>
      <c r="E12557" s="190">
        <v>9.5500000000000007</v>
      </c>
      <c r="F12557" s="190">
        <v>9.56</v>
      </c>
      <c r="J12557" s="106">
        <v>41682</v>
      </c>
      <c r="K12557" s="190">
        <v>3.37</v>
      </c>
      <c r="L12557" s="190">
        <v>3.33</v>
      </c>
      <c r="P12557" s="106">
        <v>41682</v>
      </c>
      <c r="Q12557" s="190">
        <v>58.34</v>
      </c>
      <c r="R12557" s="190">
        <v>58.97</v>
      </c>
    </row>
    <row r="12558" spans="4:18">
      <c r="D12558" s="106">
        <v>41681</v>
      </c>
      <c r="E12558" s="190">
        <v>9.5</v>
      </c>
      <c r="F12558" s="190">
        <v>9.5</v>
      </c>
      <c r="J12558" s="106">
        <v>41681</v>
      </c>
      <c r="K12558" s="190">
        <v>3.3</v>
      </c>
      <c r="L12558" s="190">
        <v>3.37</v>
      </c>
      <c r="P12558" s="106">
        <v>41681</v>
      </c>
      <c r="Q12558" s="190">
        <v>58.23</v>
      </c>
      <c r="R12558" s="190">
        <v>58.45</v>
      </c>
    </row>
    <row r="12559" spans="4:18">
      <c r="D12559" s="106">
        <v>41680</v>
      </c>
      <c r="E12559" s="190">
        <v>9.31</v>
      </c>
      <c r="F12559" s="190">
        <v>9.4499999999999993</v>
      </c>
      <c r="J12559" s="106">
        <v>41680</v>
      </c>
      <c r="K12559" s="190">
        <v>3.35</v>
      </c>
      <c r="L12559" s="190">
        <v>3.3</v>
      </c>
      <c r="P12559" s="106">
        <v>41680</v>
      </c>
      <c r="Q12559" s="190">
        <v>58.91</v>
      </c>
      <c r="R12559" s="190">
        <v>58.05</v>
      </c>
    </row>
    <row r="12560" spans="4:18">
      <c r="D12560" s="106">
        <v>41677</v>
      </c>
      <c r="E12560" s="190">
        <v>9.5299999999999994</v>
      </c>
      <c r="F12560" s="190">
        <v>9.4499999999999993</v>
      </c>
      <c r="J12560" s="106">
        <v>41677</v>
      </c>
      <c r="K12560" s="190">
        <v>3.37</v>
      </c>
      <c r="L12560" s="190">
        <v>3.34</v>
      </c>
      <c r="P12560" s="106">
        <v>41677</v>
      </c>
      <c r="Q12560" s="190">
        <v>58.35</v>
      </c>
      <c r="R12560" s="190">
        <v>58.72</v>
      </c>
    </row>
    <row r="12561" spans="4:18">
      <c r="D12561" s="106">
        <v>41676</v>
      </c>
      <c r="E12561" s="190">
        <v>9.43</v>
      </c>
      <c r="F12561" s="190">
        <v>9.4499999999999993</v>
      </c>
      <c r="J12561" s="106">
        <v>41676</v>
      </c>
      <c r="K12561" s="190">
        <v>3.35</v>
      </c>
      <c r="L12561" s="190">
        <v>3.37</v>
      </c>
      <c r="P12561" s="106">
        <v>41676</v>
      </c>
      <c r="Q12561" s="190">
        <v>57.92</v>
      </c>
      <c r="R12561" s="190">
        <v>58.29</v>
      </c>
    </row>
    <row r="12562" spans="4:18">
      <c r="D12562" s="106">
        <v>41675</v>
      </c>
      <c r="E12562" s="190">
        <v>9.59</v>
      </c>
      <c r="F12562" s="190">
        <v>9.34</v>
      </c>
      <c r="J12562" s="106">
        <v>41675</v>
      </c>
      <c r="K12562" s="190">
        <v>3.39</v>
      </c>
      <c r="L12562" s="190">
        <v>3.35</v>
      </c>
      <c r="P12562" s="106">
        <v>41675</v>
      </c>
      <c r="Q12562" s="190">
        <v>58.22</v>
      </c>
      <c r="R12562" s="190">
        <v>57.82</v>
      </c>
    </row>
    <row r="12563" spans="4:18">
      <c r="D12563" s="106">
        <v>41674</v>
      </c>
      <c r="E12563" s="190">
        <v>9.66</v>
      </c>
      <c r="F12563" s="190">
        <v>9.52</v>
      </c>
      <c r="J12563" s="106">
        <v>41674</v>
      </c>
      <c r="K12563" s="190">
        <v>3.35</v>
      </c>
      <c r="L12563" s="190">
        <v>3.39</v>
      </c>
      <c r="P12563" s="106">
        <v>41674</v>
      </c>
      <c r="Q12563" s="190">
        <v>58.12</v>
      </c>
      <c r="R12563" s="190">
        <v>58.45</v>
      </c>
    </row>
    <row r="12564" spans="4:18">
      <c r="D12564" s="106">
        <v>41673</v>
      </c>
      <c r="E12564" s="190">
        <v>9.7799999999999994</v>
      </c>
      <c r="F12564" s="190">
        <v>9.57</v>
      </c>
      <c r="J12564" s="106">
        <v>41673</v>
      </c>
      <c r="K12564" s="190">
        <v>3.47</v>
      </c>
      <c r="L12564" s="190">
        <v>3.35</v>
      </c>
      <c r="P12564" s="106">
        <v>41673</v>
      </c>
      <c r="Q12564" s="190">
        <v>58.25</v>
      </c>
      <c r="R12564" s="190">
        <v>57.59</v>
      </c>
    </row>
    <row r="12565" spans="4:18">
      <c r="D12565" s="106">
        <v>41670</v>
      </c>
      <c r="E12565" s="190">
        <v>9.75</v>
      </c>
      <c r="F12565" s="190">
        <v>9.73</v>
      </c>
      <c r="J12565" s="106">
        <v>41670</v>
      </c>
      <c r="K12565" s="190">
        <v>3.53</v>
      </c>
      <c r="L12565" s="190">
        <v>3.46</v>
      </c>
      <c r="P12565" s="106">
        <v>41670</v>
      </c>
      <c r="Q12565" s="190">
        <v>58.38</v>
      </c>
      <c r="R12565" s="190">
        <v>58.25</v>
      </c>
    </row>
    <row r="12566" spans="4:18">
      <c r="D12566" s="106">
        <v>41669</v>
      </c>
      <c r="E12566" s="190">
        <v>10</v>
      </c>
      <c r="F12566" s="190">
        <v>9.91</v>
      </c>
      <c r="J12566" s="106">
        <v>41669</v>
      </c>
      <c r="K12566" s="190">
        <v>3.57</v>
      </c>
      <c r="L12566" s="190">
        <v>3.57</v>
      </c>
      <c r="P12566" s="106">
        <v>41669</v>
      </c>
      <c r="Q12566" s="190">
        <v>59.53</v>
      </c>
      <c r="R12566" s="190">
        <v>59.18</v>
      </c>
    </row>
    <row r="12567" spans="4:18">
      <c r="D12567" s="106">
        <v>41668</v>
      </c>
      <c r="E12567" s="190">
        <v>10.119999999999999</v>
      </c>
      <c r="F12567" s="190">
        <v>9.93</v>
      </c>
      <c r="J12567" s="106">
        <v>41668</v>
      </c>
      <c r="K12567" s="190">
        <v>3.57</v>
      </c>
      <c r="L12567" s="190">
        <v>3.56</v>
      </c>
      <c r="P12567" s="106">
        <v>41668</v>
      </c>
      <c r="Q12567" s="190">
        <v>59.47</v>
      </c>
      <c r="R12567" s="190">
        <v>58.93</v>
      </c>
    </row>
    <row r="12568" spans="4:18">
      <c r="D12568" s="106">
        <v>41667</v>
      </c>
      <c r="E12568" s="190">
        <v>10.14</v>
      </c>
      <c r="F12568" s="190">
        <v>10.199999999999999</v>
      </c>
      <c r="J12568" s="106">
        <v>41667</v>
      </c>
      <c r="K12568" s="190">
        <v>3.59</v>
      </c>
      <c r="L12568" s="190">
        <v>3.6</v>
      </c>
      <c r="P12568" s="106">
        <v>41667</v>
      </c>
      <c r="Q12568" s="190">
        <v>60.27</v>
      </c>
      <c r="R12568" s="190">
        <v>59.8</v>
      </c>
    </row>
    <row r="12569" spans="4:18">
      <c r="D12569" s="106">
        <v>41666</v>
      </c>
      <c r="E12569" s="190">
        <v>10.3</v>
      </c>
      <c r="F12569" s="190">
        <v>10.14</v>
      </c>
      <c r="J12569" s="106">
        <v>41666</v>
      </c>
      <c r="K12569" s="190">
        <v>3.66</v>
      </c>
      <c r="L12569" s="190">
        <v>3.59</v>
      </c>
      <c r="P12569" s="106">
        <v>41666</v>
      </c>
      <c r="Q12569" s="190">
        <v>60.44</v>
      </c>
      <c r="R12569" s="190">
        <v>60.45</v>
      </c>
    </row>
    <row r="12570" spans="4:18">
      <c r="D12570" s="106">
        <v>41663</v>
      </c>
      <c r="E12570" s="190">
        <v>10.5</v>
      </c>
      <c r="F12570" s="190">
        <v>10.32</v>
      </c>
      <c r="J12570" s="106">
        <v>41663</v>
      </c>
      <c r="K12570" s="190">
        <v>3.67</v>
      </c>
      <c r="L12570" s="190">
        <v>3.67</v>
      </c>
      <c r="P12570" s="106">
        <v>41663</v>
      </c>
      <c r="Q12570" s="190">
        <v>60.99</v>
      </c>
      <c r="R12570" s="190">
        <v>60.58</v>
      </c>
    </row>
    <row r="12571" spans="4:18">
      <c r="D12571" s="106">
        <v>41662</v>
      </c>
      <c r="E12571" s="190">
        <v>10.8</v>
      </c>
      <c r="F12571" s="190">
        <v>10.55</v>
      </c>
      <c r="J12571" s="106">
        <v>41662</v>
      </c>
      <c r="K12571" s="190">
        <v>3.71</v>
      </c>
      <c r="L12571" s="190">
        <v>3.7</v>
      </c>
      <c r="P12571" s="106">
        <v>41662</v>
      </c>
      <c r="Q12571" s="190">
        <v>60.5</v>
      </c>
      <c r="R12571" s="190">
        <v>61.07</v>
      </c>
    </row>
    <row r="12572" spans="4:18">
      <c r="D12572" s="106">
        <v>41661</v>
      </c>
      <c r="E12572" s="190">
        <v>10.98</v>
      </c>
      <c r="F12572" s="190">
        <v>10.8</v>
      </c>
      <c r="J12572" s="106">
        <v>41661</v>
      </c>
      <c r="K12572" s="190">
        <v>3.79</v>
      </c>
      <c r="L12572" s="190">
        <v>3.73</v>
      </c>
      <c r="P12572" s="106">
        <v>41661</v>
      </c>
      <c r="Q12572" s="190">
        <v>60.37</v>
      </c>
      <c r="R12572" s="190">
        <v>60.52</v>
      </c>
    </row>
    <row r="12573" spans="4:18">
      <c r="D12573" s="106">
        <v>41660</v>
      </c>
      <c r="E12573" s="190">
        <v>11.06</v>
      </c>
      <c r="F12573" s="190">
        <v>10.94</v>
      </c>
      <c r="J12573" s="106">
        <v>41660</v>
      </c>
      <c r="K12573" s="190">
        <v>3.75</v>
      </c>
      <c r="L12573" s="190">
        <v>3.75</v>
      </c>
      <c r="P12573" s="106">
        <v>41660</v>
      </c>
      <c r="Q12573" s="190">
        <v>59.86</v>
      </c>
      <c r="R12573" s="190">
        <v>60.1</v>
      </c>
    </row>
    <row r="12574" spans="4:18">
      <c r="D12574" s="106">
        <v>41656</v>
      </c>
      <c r="E12574" s="190">
        <v>11.04</v>
      </c>
      <c r="F12574" s="190">
        <v>10.96</v>
      </c>
      <c r="J12574" s="106">
        <v>41656</v>
      </c>
      <c r="K12574" s="190">
        <v>3.69</v>
      </c>
      <c r="L12574" s="190">
        <v>3.73</v>
      </c>
      <c r="P12574" s="106">
        <v>41656</v>
      </c>
      <c r="Q12574" s="190">
        <v>58.91</v>
      </c>
      <c r="R12574" s="190">
        <v>59.23</v>
      </c>
    </row>
    <row r="12575" spans="4:18">
      <c r="D12575" s="106">
        <v>41655</v>
      </c>
      <c r="E12575" s="190">
        <v>11.23</v>
      </c>
      <c r="F12575" s="190">
        <v>11.09</v>
      </c>
      <c r="J12575" s="106">
        <v>41655</v>
      </c>
      <c r="K12575" s="190">
        <v>3.68</v>
      </c>
      <c r="L12575" s="190">
        <v>3.68</v>
      </c>
      <c r="P12575" s="106">
        <v>41655</v>
      </c>
      <c r="Q12575" s="190">
        <v>58.72</v>
      </c>
      <c r="R12575" s="190">
        <v>58.82</v>
      </c>
    </row>
    <row r="12576" spans="4:18">
      <c r="D12576" s="106">
        <v>41654</v>
      </c>
      <c r="E12576" s="190">
        <v>11.25</v>
      </c>
      <c r="F12576" s="190">
        <v>11.2</v>
      </c>
      <c r="J12576" s="106">
        <v>41654</v>
      </c>
      <c r="K12576" s="190">
        <v>3.65</v>
      </c>
      <c r="L12576" s="190">
        <v>3.7</v>
      </c>
      <c r="P12576" s="106">
        <v>41654</v>
      </c>
      <c r="Q12576" s="190">
        <v>58.5</v>
      </c>
      <c r="R12576" s="190">
        <v>58.67</v>
      </c>
    </row>
    <row r="12577" spans="4:18">
      <c r="D12577" s="106">
        <v>41653</v>
      </c>
      <c r="E12577" s="190">
        <v>11.24</v>
      </c>
      <c r="F12577" s="190">
        <v>11.25</v>
      </c>
      <c r="J12577" s="106">
        <v>41653</v>
      </c>
      <c r="K12577" s="190">
        <v>3.57</v>
      </c>
      <c r="L12577" s="190">
        <v>3.66</v>
      </c>
      <c r="P12577" s="106">
        <v>41653</v>
      </c>
      <c r="Q12577" s="190">
        <v>58.28</v>
      </c>
      <c r="R12577" s="190">
        <v>58.1</v>
      </c>
    </row>
    <row r="12578" spans="4:18">
      <c r="D12578" s="106">
        <v>41652</v>
      </c>
      <c r="E12578" s="190">
        <v>11.42</v>
      </c>
      <c r="F12578" s="190">
        <v>11.19</v>
      </c>
      <c r="J12578" s="106">
        <v>41652</v>
      </c>
      <c r="K12578" s="190">
        <v>3.5</v>
      </c>
      <c r="L12578" s="190">
        <v>3.55</v>
      </c>
      <c r="P12578" s="106">
        <v>41652</v>
      </c>
      <c r="Q12578" s="190">
        <v>58.05</v>
      </c>
      <c r="R12578" s="190">
        <v>57.86</v>
      </c>
    </row>
    <row r="12579" spans="4:18">
      <c r="D12579" s="106">
        <v>41649</v>
      </c>
      <c r="E12579" s="190">
        <v>11.43</v>
      </c>
      <c r="F12579" s="190">
        <v>11.5</v>
      </c>
      <c r="J12579" s="106">
        <v>41649</v>
      </c>
      <c r="K12579" s="190">
        <v>3.5</v>
      </c>
      <c r="L12579" s="190">
        <v>3.49</v>
      </c>
      <c r="P12579" s="106">
        <v>41649</v>
      </c>
      <c r="Q12579" s="190">
        <v>58.24</v>
      </c>
      <c r="R12579" s="190">
        <v>58.1</v>
      </c>
    </row>
    <row r="12580" spans="4:18">
      <c r="D12580" s="106">
        <v>41648</v>
      </c>
      <c r="E12580" s="190">
        <v>11.62</v>
      </c>
      <c r="F12580" s="190">
        <v>11.55</v>
      </c>
      <c r="J12580" s="106">
        <v>41648</v>
      </c>
      <c r="K12580" s="190">
        <v>3.58</v>
      </c>
      <c r="L12580" s="190">
        <v>3.49</v>
      </c>
      <c r="P12580" s="106">
        <v>41648</v>
      </c>
      <c r="Q12580" s="190">
        <v>57.38</v>
      </c>
      <c r="R12580" s="190">
        <v>58.22</v>
      </c>
    </row>
    <row r="12581" spans="4:18">
      <c r="D12581" s="106">
        <v>41647</v>
      </c>
      <c r="E12581" s="190">
        <v>11.5</v>
      </c>
      <c r="F12581" s="190">
        <v>11.62</v>
      </c>
      <c r="J12581" s="106">
        <v>41647</v>
      </c>
      <c r="K12581" s="190">
        <v>3.62</v>
      </c>
      <c r="L12581" s="190">
        <v>3.58</v>
      </c>
      <c r="P12581" s="106">
        <v>41647</v>
      </c>
      <c r="Q12581" s="190">
        <v>56.51</v>
      </c>
      <c r="R12581" s="190">
        <v>57.21</v>
      </c>
    </row>
    <row r="12582" spans="4:18">
      <c r="D12582" s="106">
        <v>41646</v>
      </c>
      <c r="E12582" s="190">
        <v>11.17</v>
      </c>
      <c r="F12582" s="190">
        <v>11.45</v>
      </c>
      <c r="J12582" s="106">
        <v>41646</v>
      </c>
      <c r="K12582" s="190">
        <v>3.75</v>
      </c>
      <c r="L12582" s="190">
        <v>3.65</v>
      </c>
      <c r="P12582" s="106">
        <v>41646</v>
      </c>
      <c r="Q12582" s="190">
        <v>56.58</v>
      </c>
      <c r="R12582" s="190">
        <v>56.44</v>
      </c>
    </row>
    <row r="12583" spans="4:18">
      <c r="D12583" s="106">
        <v>41645</v>
      </c>
      <c r="E12583" s="190">
        <v>11.44</v>
      </c>
      <c r="F12583" s="190">
        <v>11.14</v>
      </c>
      <c r="J12583" s="106">
        <v>41645</v>
      </c>
      <c r="K12583" s="190">
        <v>3.67</v>
      </c>
      <c r="L12583" s="190">
        <v>3.75</v>
      </c>
      <c r="P12583" s="106">
        <v>41645</v>
      </c>
      <c r="Q12583" s="190">
        <v>56.97</v>
      </c>
      <c r="R12583" s="190">
        <v>56.23</v>
      </c>
    </row>
    <row r="12584" spans="4:18">
      <c r="D12584" s="106">
        <v>41642</v>
      </c>
      <c r="E12584" s="190">
        <v>11.18</v>
      </c>
      <c r="F12584" s="190">
        <v>11.44</v>
      </c>
      <c r="J12584" s="106">
        <v>41642</v>
      </c>
      <c r="K12584" s="190">
        <v>3.55</v>
      </c>
      <c r="L12584" s="190">
        <v>3.68</v>
      </c>
      <c r="P12584" s="106">
        <v>41642</v>
      </c>
      <c r="Q12584" s="190">
        <v>55.58</v>
      </c>
      <c r="R12584" s="190">
        <v>56.71</v>
      </c>
    </row>
    <row r="12585" spans="4:18">
      <c r="D12585" s="106">
        <v>41641</v>
      </c>
      <c r="E12585" s="190">
        <v>11.1</v>
      </c>
      <c r="F12585" s="190">
        <v>11.19</v>
      </c>
      <c r="J12585" s="106">
        <v>41641</v>
      </c>
      <c r="K12585" s="190">
        <v>3.56</v>
      </c>
      <c r="L12585" s="190">
        <v>3.59</v>
      </c>
      <c r="P12585" s="106">
        <v>41641</v>
      </c>
      <c r="Q12585" s="190">
        <v>56.44</v>
      </c>
      <c r="R12585" s="190">
        <v>55.57</v>
      </c>
    </row>
    <row r="12586" spans="4:18">
      <c r="D12586" s="106">
        <v>41639</v>
      </c>
      <c r="E12586" s="190">
        <v>11.02</v>
      </c>
      <c r="F12586" s="190">
        <v>11.15</v>
      </c>
      <c r="J12586" s="106">
        <v>41639</v>
      </c>
      <c r="K12586" s="190">
        <v>3.46</v>
      </c>
      <c r="L12586" s="190">
        <v>3.56</v>
      </c>
      <c r="P12586" s="106">
        <v>41639</v>
      </c>
      <c r="Q12586" s="190">
        <v>55.97</v>
      </c>
      <c r="R12586" s="190">
        <v>56.57</v>
      </c>
    </row>
    <row r="12587" spans="4:18">
      <c r="D12587" s="106">
        <v>41638</v>
      </c>
      <c r="E12587" s="190">
        <v>11.12</v>
      </c>
      <c r="F12587" s="190">
        <v>10.96</v>
      </c>
      <c r="J12587" s="106">
        <v>41638</v>
      </c>
      <c r="K12587" s="190">
        <v>3.62</v>
      </c>
      <c r="L12587" s="190">
        <v>3.47</v>
      </c>
      <c r="P12587" s="106">
        <v>41638</v>
      </c>
      <c r="Q12587" s="190">
        <v>56.84</v>
      </c>
      <c r="R12587" s="190">
        <v>55.83</v>
      </c>
    </row>
    <row r="12588" spans="4:18">
      <c r="D12588" s="106">
        <v>41635</v>
      </c>
      <c r="E12588" s="190">
        <v>10.75</v>
      </c>
      <c r="F12588" s="190">
        <v>11.18</v>
      </c>
      <c r="J12588" s="106">
        <v>41635</v>
      </c>
      <c r="K12588" s="190">
        <v>3.6</v>
      </c>
      <c r="L12588" s="190">
        <v>3.63</v>
      </c>
      <c r="P12588" s="106">
        <v>41635</v>
      </c>
      <c r="Q12588" s="190">
        <v>56.84</v>
      </c>
      <c r="R12588" s="190">
        <v>56.75</v>
      </c>
    </row>
    <row r="12589" spans="4:18">
      <c r="D12589" s="106">
        <v>41634</v>
      </c>
      <c r="E12589" s="190">
        <v>10.96</v>
      </c>
      <c r="F12589" s="190">
        <v>10.91</v>
      </c>
      <c r="J12589" s="106">
        <v>41634</v>
      </c>
      <c r="K12589" s="190">
        <v>3.51</v>
      </c>
      <c r="L12589" s="190">
        <v>3.57</v>
      </c>
      <c r="P12589" s="106">
        <v>41634</v>
      </c>
      <c r="Q12589" s="190">
        <v>57.29</v>
      </c>
      <c r="R12589" s="190">
        <v>56.9</v>
      </c>
    </row>
    <row r="12590" spans="4:18">
      <c r="D12590" s="106">
        <v>41632</v>
      </c>
      <c r="E12590" s="190">
        <v>10.89</v>
      </c>
      <c r="F12590" s="190">
        <v>10.94</v>
      </c>
      <c r="J12590" s="106">
        <v>41632</v>
      </c>
      <c r="K12590" s="190">
        <v>3.45</v>
      </c>
      <c r="L12590" s="190">
        <v>3.51</v>
      </c>
      <c r="P12590" s="106">
        <v>41632</v>
      </c>
      <c r="Q12590" s="190">
        <v>56.07</v>
      </c>
      <c r="R12590" s="190">
        <v>57.29</v>
      </c>
    </row>
    <row r="12591" spans="4:18">
      <c r="D12591" s="106">
        <v>41631</v>
      </c>
      <c r="E12591" s="190">
        <v>10.23</v>
      </c>
      <c r="F12591" s="190">
        <v>10.85</v>
      </c>
      <c r="J12591" s="106">
        <v>41631</v>
      </c>
      <c r="K12591" s="190">
        <v>3.6</v>
      </c>
      <c r="L12591" s="190">
        <v>3.61</v>
      </c>
      <c r="P12591" s="106">
        <v>41631</v>
      </c>
      <c r="Q12591" s="190">
        <v>55.53</v>
      </c>
      <c r="R12591" s="190">
        <v>56.18</v>
      </c>
    </row>
    <row r="12592" spans="4:18">
      <c r="D12592" s="106">
        <v>41628</v>
      </c>
      <c r="E12592" s="190">
        <v>9.8800000000000008</v>
      </c>
      <c r="F12592" s="190">
        <v>10.119999999999999</v>
      </c>
      <c r="J12592" s="106">
        <v>41628</v>
      </c>
      <c r="K12592" s="190">
        <v>3.48</v>
      </c>
      <c r="L12592" s="190">
        <v>3.6</v>
      </c>
      <c r="P12592" s="106">
        <v>41628</v>
      </c>
      <c r="Q12592" s="190">
        <v>54.65</v>
      </c>
      <c r="R12592" s="190">
        <v>55.3</v>
      </c>
    </row>
    <row r="12593" spans="4:18">
      <c r="D12593" s="106">
        <v>41627</v>
      </c>
      <c r="E12593" s="190">
        <v>9.99</v>
      </c>
      <c r="F12593" s="190">
        <v>9.82</v>
      </c>
      <c r="J12593" s="106">
        <v>41627</v>
      </c>
      <c r="K12593" s="190">
        <v>3.49</v>
      </c>
      <c r="L12593" s="190">
        <v>3.46</v>
      </c>
      <c r="P12593" s="106">
        <v>41627</v>
      </c>
      <c r="Q12593" s="190">
        <v>55.1</v>
      </c>
      <c r="R12593" s="190">
        <v>54.4</v>
      </c>
    </row>
    <row r="12594" spans="4:18">
      <c r="D12594" s="106">
        <v>41626</v>
      </c>
      <c r="E12594" s="190">
        <v>9.99</v>
      </c>
      <c r="F12594" s="190">
        <v>9.94</v>
      </c>
      <c r="J12594" s="106">
        <v>41626</v>
      </c>
      <c r="K12594" s="190">
        <v>3.46</v>
      </c>
      <c r="L12594" s="190">
        <v>3.49</v>
      </c>
      <c r="P12594" s="106">
        <v>41626</v>
      </c>
      <c r="Q12594" s="190">
        <v>54.98</v>
      </c>
      <c r="R12594" s="190">
        <v>54.99</v>
      </c>
    </row>
    <row r="12595" spans="4:18">
      <c r="D12595" s="106">
        <v>41625</v>
      </c>
      <c r="E12595" s="190">
        <v>10</v>
      </c>
      <c r="F12595" s="190">
        <v>9.9499999999999993</v>
      </c>
      <c r="J12595" s="106">
        <v>41625</v>
      </c>
      <c r="K12595" s="190">
        <v>3.44</v>
      </c>
      <c r="L12595" s="190">
        <v>3.47</v>
      </c>
      <c r="P12595" s="106">
        <v>41625</v>
      </c>
      <c r="Q12595" s="190">
        <v>55.16</v>
      </c>
      <c r="R12595" s="190">
        <v>55.04</v>
      </c>
    </row>
    <row r="12596" spans="4:18">
      <c r="D12596" s="106">
        <v>41624</v>
      </c>
      <c r="E12596" s="190">
        <v>9.9700000000000006</v>
      </c>
      <c r="F12596" s="190">
        <v>10</v>
      </c>
      <c r="J12596" s="106">
        <v>41624</v>
      </c>
      <c r="K12596" s="190">
        <v>3.35</v>
      </c>
      <c r="L12596" s="190">
        <v>3.43</v>
      </c>
      <c r="P12596" s="106">
        <v>41624</v>
      </c>
      <c r="Q12596" s="190">
        <v>54.1</v>
      </c>
      <c r="R12596" s="190">
        <v>55.34</v>
      </c>
    </row>
    <row r="12597" spans="4:18">
      <c r="D12597" s="106">
        <v>41621</v>
      </c>
      <c r="E12597" s="190">
        <v>9.8699999999999992</v>
      </c>
      <c r="F12597" s="190">
        <v>9.89</v>
      </c>
      <c r="J12597" s="106">
        <v>41621</v>
      </c>
      <c r="K12597" s="190">
        <v>3.28</v>
      </c>
      <c r="L12597" s="190">
        <v>3.33</v>
      </c>
      <c r="P12597" s="106">
        <v>41621</v>
      </c>
      <c r="Q12597" s="190">
        <v>54.05</v>
      </c>
      <c r="R12597" s="190">
        <v>54.03</v>
      </c>
    </row>
    <row r="12598" spans="4:18">
      <c r="D12598" s="106">
        <v>41620</v>
      </c>
      <c r="E12598" s="190">
        <v>9.34</v>
      </c>
      <c r="F12598" s="190">
        <v>9.76</v>
      </c>
      <c r="J12598" s="106">
        <v>41620</v>
      </c>
      <c r="K12598" s="190">
        <v>3.28</v>
      </c>
      <c r="L12598" s="190">
        <v>3.28</v>
      </c>
      <c r="P12598" s="106">
        <v>41620</v>
      </c>
      <c r="Q12598" s="190">
        <v>53.17</v>
      </c>
      <c r="R12598" s="190">
        <v>53.82</v>
      </c>
    </row>
    <row r="12599" spans="4:18">
      <c r="D12599" s="106">
        <v>41619</v>
      </c>
      <c r="E12599" s="190">
        <v>9.19</v>
      </c>
      <c r="F12599" s="190">
        <v>9.27</v>
      </c>
      <c r="J12599" s="106">
        <v>41619</v>
      </c>
      <c r="K12599" s="190">
        <v>3.3</v>
      </c>
      <c r="L12599" s="190">
        <v>3.27</v>
      </c>
      <c r="P12599" s="106">
        <v>41619</v>
      </c>
      <c r="Q12599" s="190">
        <v>53.41</v>
      </c>
      <c r="R12599" s="190">
        <v>53.14</v>
      </c>
    </row>
    <row r="12600" spans="4:18">
      <c r="D12600" s="106">
        <v>41618</v>
      </c>
      <c r="E12600" s="190">
        <v>9.3800000000000008</v>
      </c>
      <c r="F12600" s="190">
        <v>9.1999999999999993</v>
      </c>
      <c r="J12600" s="106">
        <v>41618</v>
      </c>
      <c r="K12600" s="190">
        <v>3.33</v>
      </c>
      <c r="L12600" s="190">
        <v>3.31</v>
      </c>
      <c r="P12600" s="106">
        <v>41618</v>
      </c>
      <c r="Q12600" s="190">
        <v>53.89</v>
      </c>
      <c r="R12600" s="190">
        <v>53.58</v>
      </c>
    </row>
    <row r="12601" spans="4:18">
      <c r="D12601" s="106">
        <v>41617</v>
      </c>
      <c r="E12601" s="190">
        <v>9.4700000000000006</v>
      </c>
      <c r="F12601" s="190">
        <v>9.4600000000000009</v>
      </c>
      <c r="J12601" s="106">
        <v>41617</v>
      </c>
      <c r="K12601" s="190">
        <v>3.32</v>
      </c>
      <c r="L12601" s="190">
        <v>3.34</v>
      </c>
      <c r="P12601" s="106">
        <v>41617</v>
      </c>
      <c r="Q12601" s="190">
        <v>54.52</v>
      </c>
      <c r="R12601" s="190">
        <v>53.85</v>
      </c>
    </row>
    <row r="12602" spans="4:18">
      <c r="D12602" s="106">
        <v>41614</v>
      </c>
      <c r="E12602" s="190">
        <v>9.52</v>
      </c>
      <c r="F12602" s="190">
        <v>9.51</v>
      </c>
      <c r="J12602" s="106">
        <v>41614</v>
      </c>
      <c r="K12602" s="190">
        <v>3.3</v>
      </c>
      <c r="L12602" s="190">
        <v>3.36</v>
      </c>
      <c r="P12602" s="106">
        <v>41614</v>
      </c>
      <c r="Q12602" s="190">
        <v>55.24</v>
      </c>
      <c r="R12602" s="190">
        <v>54.79</v>
      </c>
    </row>
    <row r="12603" spans="4:18">
      <c r="D12603" s="106">
        <v>41613</v>
      </c>
      <c r="E12603" s="190">
        <v>9.5</v>
      </c>
      <c r="F12603" s="190">
        <v>9.4700000000000006</v>
      </c>
      <c r="J12603" s="106">
        <v>41613</v>
      </c>
      <c r="K12603" s="190">
        <v>3.19</v>
      </c>
      <c r="L12603" s="190">
        <v>3.27</v>
      </c>
      <c r="P12603" s="106">
        <v>41613</v>
      </c>
      <c r="Q12603" s="190">
        <v>54.55</v>
      </c>
      <c r="R12603" s="190">
        <v>54.67</v>
      </c>
    </row>
    <row r="12604" spans="4:18">
      <c r="D12604" s="106">
        <v>41612</v>
      </c>
      <c r="E12604" s="190">
        <v>9.5500000000000007</v>
      </c>
      <c r="F12604" s="190">
        <v>9.5299999999999994</v>
      </c>
      <c r="J12604" s="106">
        <v>41612</v>
      </c>
      <c r="K12604" s="190">
        <v>3.08</v>
      </c>
      <c r="L12604" s="190">
        <v>3.2</v>
      </c>
      <c r="P12604" s="106">
        <v>41612</v>
      </c>
      <c r="Q12604" s="190">
        <v>55.44</v>
      </c>
      <c r="R12604" s="190">
        <v>54.72</v>
      </c>
    </row>
    <row r="12605" spans="4:18">
      <c r="D12605" s="106">
        <v>41611</v>
      </c>
      <c r="E12605" s="190">
        <v>9.5399999999999991</v>
      </c>
      <c r="F12605" s="190">
        <v>9.6300000000000008</v>
      </c>
      <c r="J12605" s="106">
        <v>41611</v>
      </c>
      <c r="K12605" s="190">
        <v>3.09</v>
      </c>
      <c r="L12605" s="190">
        <v>3.1</v>
      </c>
      <c r="P12605" s="106">
        <v>41611</v>
      </c>
      <c r="Q12605" s="190">
        <v>55.53</v>
      </c>
      <c r="R12605" s="190">
        <v>55.85</v>
      </c>
    </row>
    <row r="12606" spans="4:18">
      <c r="D12606" s="106">
        <v>41610</v>
      </c>
      <c r="E12606" s="190">
        <v>9.9499999999999993</v>
      </c>
      <c r="F12606" s="190">
        <v>9.58</v>
      </c>
      <c r="J12606" s="106">
        <v>41610</v>
      </c>
      <c r="K12606" s="190">
        <v>3.23</v>
      </c>
      <c r="L12606" s="190">
        <v>3.07</v>
      </c>
      <c r="P12606" s="106">
        <v>41610</v>
      </c>
      <c r="Q12606" s="190">
        <v>56.07</v>
      </c>
      <c r="R12606" s="190">
        <v>55.5</v>
      </c>
    </row>
    <row r="12607" spans="4:18">
      <c r="D12607" s="106">
        <v>41607</v>
      </c>
      <c r="E12607" s="190">
        <v>9.99</v>
      </c>
      <c r="F12607" s="190">
        <v>9.9499999999999993</v>
      </c>
      <c r="J12607" s="106">
        <v>41607</v>
      </c>
      <c r="K12607" s="190">
        <v>3.18</v>
      </c>
      <c r="L12607" s="190">
        <v>3.2</v>
      </c>
      <c r="P12607" s="106">
        <v>41607</v>
      </c>
      <c r="Q12607" s="190">
        <v>56.55</v>
      </c>
      <c r="R12607" s="190">
        <v>56.07</v>
      </c>
    </row>
    <row r="12608" spans="4:18">
      <c r="D12608" s="106">
        <v>41605</v>
      </c>
      <c r="E12608" s="190">
        <v>9.92</v>
      </c>
      <c r="F12608" s="190">
        <v>9.98</v>
      </c>
      <c r="J12608" s="106">
        <v>41605</v>
      </c>
      <c r="K12608" s="190">
        <v>3.19</v>
      </c>
      <c r="L12608" s="190">
        <v>3.16</v>
      </c>
      <c r="P12608" s="106">
        <v>41605</v>
      </c>
      <c r="Q12608" s="190">
        <v>55.71</v>
      </c>
      <c r="R12608" s="190">
        <v>56.15</v>
      </c>
    </row>
    <row r="12609" spans="4:18">
      <c r="D12609" s="106">
        <v>41604</v>
      </c>
      <c r="E12609" s="190">
        <v>9.8800000000000008</v>
      </c>
      <c r="F12609" s="190">
        <v>9.92</v>
      </c>
      <c r="J12609" s="106">
        <v>41604</v>
      </c>
      <c r="K12609" s="190">
        <v>3.14</v>
      </c>
      <c r="L12609" s="190">
        <v>3.19</v>
      </c>
      <c r="P12609" s="106">
        <v>41604</v>
      </c>
      <c r="Q12609" s="190">
        <v>55.13</v>
      </c>
      <c r="R12609" s="190">
        <v>55.48</v>
      </c>
    </row>
    <row r="12610" spans="4:18">
      <c r="D12610" s="106">
        <v>41603</v>
      </c>
      <c r="E12610" s="190">
        <v>9.84</v>
      </c>
      <c r="F12610" s="190">
        <v>9.85</v>
      </c>
      <c r="J12610" s="106">
        <v>41603</v>
      </c>
      <c r="K12610" s="190">
        <v>3.09</v>
      </c>
      <c r="L12610" s="190">
        <v>3.14</v>
      </c>
      <c r="P12610" s="106">
        <v>41603</v>
      </c>
      <c r="Q12610" s="190">
        <v>54.56</v>
      </c>
      <c r="R12610" s="190">
        <v>54.92</v>
      </c>
    </row>
    <row r="12611" spans="4:18">
      <c r="D12611" s="106">
        <v>41600</v>
      </c>
      <c r="E12611" s="190">
        <v>9.64</v>
      </c>
      <c r="F12611" s="190">
        <v>9.76</v>
      </c>
      <c r="J12611" s="106">
        <v>41600</v>
      </c>
      <c r="K12611" s="190">
        <v>3.16</v>
      </c>
      <c r="L12611" s="190">
        <v>3.1</v>
      </c>
      <c r="P12611" s="106">
        <v>41600</v>
      </c>
      <c r="Q12611" s="190">
        <v>55.17</v>
      </c>
      <c r="R12611" s="190">
        <v>55.13</v>
      </c>
    </row>
    <row r="12612" spans="4:18">
      <c r="D12612" s="106">
        <v>41599</v>
      </c>
      <c r="E12612" s="190">
        <v>9.51</v>
      </c>
      <c r="F12612" s="190">
        <v>9.6</v>
      </c>
      <c r="J12612" s="106">
        <v>41599</v>
      </c>
      <c r="K12612" s="190">
        <v>3.15</v>
      </c>
      <c r="L12612" s="190">
        <v>3.15</v>
      </c>
      <c r="P12612" s="106">
        <v>41599</v>
      </c>
      <c r="Q12612" s="190">
        <v>55.19</v>
      </c>
      <c r="R12612" s="190">
        <v>55</v>
      </c>
    </row>
    <row r="12613" spans="4:18">
      <c r="D12613" s="106">
        <v>41598</v>
      </c>
      <c r="E12613" s="190">
        <v>9.6</v>
      </c>
      <c r="F12613" s="190">
        <v>9.44</v>
      </c>
      <c r="J12613" s="106">
        <v>41598</v>
      </c>
      <c r="K12613" s="190">
        <v>3.15</v>
      </c>
      <c r="L12613" s="190">
        <v>3.12</v>
      </c>
      <c r="P12613" s="106">
        <v>41598</v>
      </c>
      <c r="Q12613" s="190">
        <v>55.7</v>
      </c>
      <c r="R12613" s="190">
        <v>54.79</v>
      </c>
    </row>
    <row r="12614" spans="4:18">
      <c r="D12614" s="106">
        <v>41597</v>
      </c>
      <c r="E12614" s="190">
        <v>9.61</v>
      </c>
      <c r="F12614" s="190">
        <v>9.57</v>
      </c>
      <c r="J12614" s="106">
        <v>41597</v>
      </c>
      <c r="K12614" s="190">
        <v>3.16</v>
      </c>
      <c r="L12614" s="190">
        <v>3.15</v>
      </c>
      <c r="P12614" s="106">
        <v>41597</v>
      </c>
      <c r="Q12614" s="190">
        <v>57.11</v>
      </c>
      <c r="R12614" s="190">
        <v>55.6</v>
      </c>
    </row>
    <row r="12615" spans="4:18">
      <c r="D12615" s="106">
        <v>41596</v>
      </c>
      <c r="E12615" s="190">
        <v>9.65</v>
      </c>
      <c r="F12615" s="190">
        <v>9.59</v>
      </c>
      <c r="J12615" s="106">
        <v>41596</v>
      </c>
      <c r="K12615" s="190">
        <v>3.16</v>
      </c>
      <c r="L12615" s="190">
        <v>3.17</v>
      </c>
      <c r="P12615" s="106">
        <v>41596</v>
      </c>
      <c r="Q12615" s="190">
        <v>56.85</v>
      </c>
      <c r="R12615" s="190">
        <v>56.91</v>
      </c>
    </row>
    <row r="12616" spans="4:18">
      <c r="D12616" s="106">
        <v>41593</v>
      </c>
      <c r="E12616" s="190">
        <v>9.74</v>
      </c>
      <c r="F12616" s="190">
        <v>9.64</v>
      </c>
      <c r="J12616" s="106">
        <v>41593</v>
      </c>
      <c r="K12616" s="190">
        <v>3.14</v>
      </c>
      <c r="L12616" s="190">
        <v>3.14</v>
      </c>
      <c r="P12616" s="106">
        <v>41593</v>
      </c>
      <c r="Q12616" s="190">
        <v>56.05</v>
      </c>
      <c r="R12616" s="190">
        <v>56.41</v>
      </c>
    </row>
    <row r="12617" spans="4:18">
      <c r="D12617" s="106">
        <v>41592</v>
      </c>
      <c r="E12617" s="190">
        <v>9.7899999999999991</v>
      </c>
      <c r="F12617" s="190">
        <v>9.76</v>
      </c>
      <c r="J12617" s="106">
        <v>41592</v>
      </c>
      <c r="K12617" s="190">
        <v>3.19</v>
      </c>
      <c r="L12617" s="190">
        <v>3.14</v>
      </c>
      <c r="P12617" s="106">
        <v>41592</v>
      </c>
      <c r="Q12617" s="190">
        <v>57.46</v>
      </c>
      <c r="R12617" s="190">
        <v>56.24</v>
      </c>
    </row>
    <row r="12618" spans="4:18">
      <c r="D12618" s="106">
        <v>41591</v>
      </c>
      <c r="E12618" s="190">
        <v>9.75</v>
      </c>
      <c r="F12618" s="190">
        <v>9.81</v>
      </c>
      <c r="J12618" s="106">
        <v>41591</v>
      </c>
      <c r="K12618" s="190">
        <v>3.16</v>
      </c>
      <c r="L12618" s="190">
        <v>3.2</v>
      </c>
      <c r="P12618" s="106">
        <v>41591</v>
      </c>
      <c r="Q12618" s="190">
        <v>56</v>
      </c>
      <c r="R12618" s="190">
        <v>57.62</v>
      </c>
    </row>
    <row r="12619" spans="4:18">
      <c r="D12619" s="106">
        <v>41590</v>
      </c>
      <c r="E12619" s="190">
        <v>9.7200000000000006</v>
      </c>
      <c r="F12619" s="190">
        <v>9.7799999999999994</v>
      </c>
      <c r="J12619" s="106">
        <v>41590</v>
      </c>
      <c r="K12619" s="190">
        <v>3.21</v>
      </c>
      <c r="L12619" s="190">
        <v>3.18</v>
      </c>
      <c r="P12619" s="106">
        <v>41590</v>
      </c>
      <c r="Q12619" s="190">
        <v>56.04</v>
      </c>
      <c r="R12619" s="190">
        <v>56.51</v>
      </c>
    </row>
    <row r="12620" spans="4:18">
      <c r="D12620" s="106">
        <v>41589</v>
      </c>
      <c r="E12620" s="190">
        <v>9.7200000000000006</v>
      </c>
      <c r="F12620" s="190">
        <v>9.7100000000000009</v>
      </c>
      <c r="J12620" s="106">
        <v>41589</v>
      </c>
      <c r="K12620" s="190">
        <v>3.22</v>
      </c>
      <c r="L12620" s="190">
        <v>3.21</v>
      </c>
      <c r="P12620" s="106">
        <v>41589</v>
      </c>
      <c r="Q12620" s="190">
        <v>55.92</v>
      </c>
      <c r="R12620" s="190">
        <v>56.06</v>
      </c>
    </row>
    <row r="12621" spans="4:18">
      <c r="D12621" s="106">
        <v>41586</v>
      </c>
      <c r="E12621" s="190">
        <v>9.64</v>
      </c>
      <c r="F12621" s="190">
        <v>9.67</v>
      </c>
      <c r="J12621" s="106">
        <v>41586</v>
      </c>
      <c r="K12621" s="190">
        <v>3.22</v>
      </c>
      <c r="L12621" s="190">
        <v>3.24</v>
      </c>
      <c r="P12621" s="106">
        <v>41586</v>
      </c>
      <c r="Q12621" s="190">
        <v>53.7</v>
      </c>
      <c r="R12621" s="190">
        <v>56.2</v>
      </c>
    </row>
    <row r="12622" spans="4:18">
      <c r="D12622" s="106">
        <v>41585</v>
      </c>
      <c r="E12622" s="190">
        <v>10</v>
      </c>
      <c r="F12622" s="190">
        <v>9.58</v>
      </c>
      <c r="J12622" s="106">
        <v>41585</v>
      </c>
      <c r="K12622" s="190">
        <v>2.99</v>
      </c>
      <c r="L12622" s="190">
        <v>3.22</v>
      </c>
      <c r="P12622" s="106">
        <v>41585</v>
      </c>
      <c r="Q12622" s="190">
        <v>54.87</v>
      </c>
      <c r="R12622" s="190">
        <v>53.69</v>
      </c>
    </row>
    <row r="12623" spans="4:18">
      <c r="D12623" s="106">
        <v>41584</v>
      </c>
      <c r="E12623" s="190">
        <v>9.9</v>
      </c>
      <c r="F12623" s="190">
        <v>9.8000000000000007</v>
      </c>
      <c r="J12623" s="106">
        <v>41584</v>
      </c>
      <c r="K12623" s="190">
        <v>2.93</v>
      </c>
      <c r="L12623" s="190">
        <v>2.83</v>
      </c>
      <c r="P12623" s="106">
        <v>41584</v>
      </c>
      <c r="Q12623" s="190">
        <v>53.05</v>
      </c>
      <c r="R12623" s="190">
        <v>54.75</v>
      </c>
    </row>
    <row r="12624" spans="4:18">
      <c r="D12624" s="106">
        <v>41583</v>
      </c>
      <c r="E12624" s="190">
        <v>9.7899999999999991</v>
      </c>
      <c r="F12624" s="190">
        <v>9.8699999999999992</v>
      </c>
      <c r="J12624" s="106">
        <v>41583</v>
      </c>
      <c r="K12624" s="190">
        <v>2.96</v>
      </c>
      <c r="L12624" s="190">
        <v>2.92</v>
      </c>
      <c r="P12624" s="106">
        <v>41583</v>
      </c>
      <c r="Q12624" s="190">
        <v>54.68</v>
      </c>
      <c r="R12624" s="190">
        <v>52.75</v>
      </c>
    </row>
    <row r="12625" spans="4:18">
      <c r="D12625" s="106">
        <v>41582</v>
      </c>
      <c r="E12625" s="190">
        <v>9.5500000000000007</v>
      </c>
      <c r="F12625" s="190">
        <v>9.8699999999999992</v>
      </c>
      <c r="J12625" s="106">
        <v>41582</v>
      </c>
      <c r="K12625" s="190">
        <v>2.84</v>
      </c>
      <c r="L12625" s="190">
        <v>2.97</v>
      </c>
      <c r="P12625" s="106">
        <v>41582</v>
      </c>
      <c r="Q12625" s="190">
        <v>54.16</v>
      </c>
      <c r="R12625" s="190">
        <v>55.33</v>
      </c>
    </row>
    <row r="12626" spans="4:18">
      <c r="D12626" s="106">
        <v>41579</v>
      </c>
      <c r="E12626" s="190">
        <v>9.49</v>
      </c>
      <c r="F12626" s="190">
        <v>9.5</v>
      </c>
      <c r="J12626" s="106">
        <v>41579</v>
      </c>
      <c r="K12626" s="190">
        <v>2.84</v>
      </c>
      <c r="L12626" s="190">
        <v>2.84</v>
      </c>
      <c r="P12626" s="106">
        <v>41579</v>
      </c>
      <c r="Q12626" s="190">
        <v>55.21</v>
      </c>
      <c r="R12626" s="190">
        <v>54.12</v>
      </c>
    </row>
    <row r="12627" spans="4:18">
      <c r="D12627" s="106">
        <v>41578</v>
      </c>
      <c r="E12627" s="190">
        <v>9.81</v>
      </c>
      <c r="F12627" s="190">
        <v>9.51</v>
      </c>
      <c r="J12627" s="106">
        <v>41578</v>
      </c>
      <c r="K12627" s="190">
        <v>2.96</v>
      </c>
      <c r="L12627" s="190">
        <v>2.86</v>
      </c>
      <c r="P12627" s="106">
        <v>41578</v>
      </c>
      <c r="Q12627" s="190">
        <v>54.65</v>
      </c>
      <c r="R12627" s="190">
        <v>55.42</v>
      </c>
    </row>
    <row r="12628" spans="4:18">
      <c r="D12628" s="106">
        <v>41577</v>
      </c>
      <c r="E12628" s="190">
        <v>10.029999999999999</v>
      </c>
      <c r="F12628" s="190">
        <v>9.84</v>
      </c>
      <c r="J12628" s="106">
        <v>41577</v>
      </c>
      <c r="K12628" s="190">
        <v>3.05</v>
      </c>
      <c r="L12628" s="190">
        <v>2.97</v>
      </c>
      <c r="P12628" s="106">
        <v>41577</v>
      </c>
      <c r="Q12628" s="190">
        <v>55</v>
      </c>
      <c r="R12628" s="190">
        <v>54.59</v>
      </c>
    </row>
    <row r="12629" spans="4:18">
      <c r="D12629" s="106">
        <v>41576</v>
      </c>
      <c r="E12629" s="190">
        <v>10</v>
      </c>
      <c r="F12629" s="190">
        <v>10.06</v>
      </c>
      <c r="J12629" s="106">
        <v>41576</v>
      </c>
      <c r="K12629" s="190">
        <v>3.16</v>
      </c>
      <c r="L12629" s="190">
        <v>3.03</v>
      </c>
      <c r="P12629" s="106">
        <v>41576</v>
      </c>
      <c r="Q12629" s="190">
        <v>55.97</v>
      </c>
      <c r="R12629" s="190">
        <v>55.8</v>
      </c>
    </row>
    <row r="12630" spans="4:18">
      <c r="D12630" s="106">
        <v>41575</v>
      </c>
      <c r="E12630" s="190">
        <v>9.99</v>
      </c>
      <c r="F12630" s="190">
        <v>9.99</v>
      </c>
      <c r="J12630" s="106">
        <v>41575</v>
      </c>
      <c r="K12630" s="190">
        <v>3.17</v>
      </c>
      <c r="L12630" s="190">
        <v>3.15</v>
      </c>
      <c r="P12630" s="106">
        <v>41575</v>
      </c>
      <c r="Q12630" s="190">
        <v>55.57</v>
      </c>
      <c r="R12630" s="190">
        <v>55.96</v>
      </c>
    </row>
    <row r="12631" spans="4:18">
      <c r="D12631" s="106">
        <v>41572</v>
      </c>
      <c r="E12631" s="190">
        <v>10</v>
      </c>
      <c r="F12631" s="190">
        <v>9.99</v>
      </c>
      <c r="J12631" s="106">
        <v>41572</v>
      </c>
      <c r="K12631" s="190">
        <v>3.16</v>
      </c>
      <c r="L12631" s="190">
        <v>3.17</v>
      </c>
      <c r="P12631" s="106">
        <v>41572</v>
      </c>
      <c r="Q12631" s="190">
        <v>55.72</v>
      </c>
      <c r="R12631" s="190">
        <v>55.71</v>
      </c>
    </row>
    <row r="12632" spans="4:18">
      <c r="D12632" s="106">
        <v>41571</v>
      </c>
      <c r="E12632" s="190">
        <v>9.75</v>
      </c>
      <c r="F12632" s="190">
        <v>9.9600000000000009</v>
      </c>
      <c r="J12632" s="106">
        <v>41571</v>
      </c>
      <c r="K12632" s="190">
        <v>3.14</v>
      </c>
      <c r="L12632" s="190">
        <v>3.16</v>
      </c>
      <c r="P12632" s="106">
        <v>41571</v>
      </c>
      <c r="Q12632" s="190">
        <v>55.13</v>
      </c>
      <c r="R12632" s="190">
        <v>55.44</v>
      </c>
    </row>
    <row r="12633" spans="4:18">
      <c r="D12633" s="106">
        <v>41570</v>
      </c>
      <c r="E12633" s="190">
        <v>9.69</v>
      </c>
      <c r="F12633" s="190">
        <v>9.75</v>
      </c>
      <c r="J12633" s="106">
        <v>41570</v>
      </c>
      <c r="K12633" s="190">
        <v>3.04</v>
      </c>
      <c r="L12633" s="190">
        <v>3.13</v>
      </c>
      <c r="P12633" s="106">
        <v>41570</v>
      </c>
      <c r="Q12633" s="190">
        <v>55.08</v>
      </c>
      <c r="R12633" s="190">
        <v>55.12</v>
      </c>
    </row>
    <row r="12634" spans="4:18">
      <c r="D12634" s="106">
        <v>41569</v>
      </c>
      <c r="E12634" s="190">
        <v>9.85</v>
      </c>
      <c r="F12634" s="190">
        <v>9.74</v>
      </c>
      <c r="J12634" s="106">
        <v>41569</v>
      </c>
      <c r="K12634" s="190">
        <v>3.05</v>
      </c>
      <c r="L12634" s="190">
        <v>3.06</v>
      </c>
      <c r="P12634" s="106">
        <v>41569</v>
      </c>
      <c r="Q12634" s="190">
        <v>55.4</v>
      </c>
      <c r="R12634" s="190">
        <v>55.24</v>
      </c>
    </row>
    <row r="12635" spans="4:18">
      <c r="D12635" s="106">
        <v>41568</v>
      </c>
      <c r="E12635" s="190">
        <v>9.76</v>
      </c>
      <c r="F12635" s="190">
        <v>9.7899999999999991</v>
      </c>
      <c r="J12635" s="106">
        <v>41568</v>
      </c>
      <c r="K12635" s="190">
        <v>3.04</v>
      </c>
      <c r="L12635" s="190">
        <v>3.04</v>
      </c>
      <c r="P12635" s="106">
        <v>41568</v>
      </c>
      <c r="Q12635" s="190">
        <v>54.81</v>
      </c>
      <c r="R12635" s="190">
        <v>55.1</v>
      </c>
    </row>
    <row r="12636" spans="4:18">
      <c r="D12636" s="106">
        <v>41565</v>
      </c>
      <c r="E12636" s="190">
        <v>9.83</v>
      </c>
      <c r="F12636" s="190">
        <v>9.8000000000000007</v>
      </c>
      <c r="J12636" s="106">
        <v>41565</v>
      </c>
      <c r="K12636" s="190">
        <v>2.96</v>
      </c>
      <c r="L12636" s="190">
        <v>3.04</v>
      </c>
      <c r="P12636" s="106">
        <v>41565</v>
      </c>
      <c r="Q12636" s="190">
        <v>54.46</v>
      </c>
      <c r="R12636" s="190">
        <v>54.74</v>
      </c>
    </row>
    <row r="12637" spans="4:18">
      <c r="D12637" s="106">
        <v>41564</v>
      </c>
      <c r="E12637" s="190">
        <v>9.5</v>
      </c>
      <c r="F12637" s="190">
        <v>9.75</v>
      </c>
      <c r="J12637" s="106">
        <v>41564</v>
      </c>
      <c r="K12637" s="190">
        <v>2.83</v>
      </c>
      <c r="L12637" s="190">
        <v>2.94</v>
      </c>
      <c r="P12637" s="106">
        <v>41564</v>
      </c>
      <c r="Q12637" s="190">
        <v>53.88</v>
      </c>
      <c r="R12637" s="190">
        <v>54.22</v>
      </c>
    </row>
    <row r="12638" spans="4:18">
      <c r="D12638" s="106">
        <v>41563</v>
      </c>
      <c r="E12638" s="190">
        <v>9.4600000000000009</v>
      </c>
      <c r="F12638" s="190">
        <v>9.52</v>
      </c>
      <c r="J12638" s="106">
        <v>41563</v>
      </c>
      <c r="K12638" s="190">
        <v>2.89</v>
      </c>
      <c r="L12638" s="190">
        <v>2.85</v>
      </c>
      <c r="P12638" s="106">
        <v>41563</v>
      </c>
      <c r="Q12638" s="190">
        <v>53.43</v>
      </c>
      <c r="R12638" s="190">
        <v>53.99</v>
      </c>
    </row>
    <row r="12639" spans="4:18">
      <c r="D12639" s="106">
        <v>41562</v>
      </c>
      <c r="E12639" s="190">
        <v>9.31</v>
      </c>
      <c r="F12639" s="190">
        <v>9.41</v>
      </c>
      <c r="J12639" s="106">
        <v>41562</v>
      </c>
      <c r="K12639" s="190">
        <v>2.74</v>
      </c>
      <c r="L12639" s="190">
        <v>2.86</v>
      </c>
      <c r="P12639" s="106">
        <v>41562</v>
      </c>
      <c r="Q12639" s="190">
        <v>53.42</v>
      </c>
      <c r="R12639" s="190">
        <v>53.2</v>
      </c>
    </row>
    <row r="12640" spans="4:18">
      <c r="D12640" s="106">
        <v>41561</v>
      </c>
      <c r="E12640" s="190">
        <v>9.18</v>
      </c>
      <c r="F12640" s="190">
        <v>9.34</v>
      </c>
      <c r="J12640" s="106">
        <v>41561</v>
      </c>
      <c r="K12640" s="190">
        <v>2.67</v>
      </c>
      <c r="L12640" s="190">
        <v>2.75</v>
      </c>
      <c r="P12640" s="106">
        <v>41561</v>
      </c>
      <c r="Q12640" s="190">
        <v>52.92</v>
      </c>
      <c r="R12640" s="190">
        <v>53.74</v>
      </c>
    </row>
    <row r="12641" spans="4:18">
      <c r="D12641" s="106">
        <v>41558</v>
      </c>
      <c r="E12641" s="190">
        <v>8.9600000000000009</v>
      </c>
      <c r="F12641" s="190">
        <v>9.2200000000000006</v>
      </c>
      <c r="J12641" s="106">
        <v>41558</v>
      </c>
      <c r="K12641" s="190">
        <v>2.68</v>
      </c>
      <c r="L12641" s="190">
        <v>2.71</v>
      </c>
      <c r="P12641" s="106">
        <v>41558</v>
      </c>
      <c r="Q12641" s="190">
        <v>52.39</v>
      </c>
      <c r="R12641" s="190">
        <v>53.66</v>
      </c>
    </row>
    <row r="12642" spans="4:18">
      <c r="D12642" s="106">
        <v>41557</v>
      </c>
      <c r="E12642" s="190">
        <v>8.92</v>
      </c>
      <c r="F12642" s="190">
        <v>9.01</v>
      </c>
      <c r="J12642" s="106">
        <v>41557</v>
      </c>
      <c r="K12642" s="190">
        <v>2.66</v>
      </c>
      <c r="L12642" s="190">
        <v>2.68</v>
      </c>
      <c r="P12642" s="106">
        <v>41557</v>
      </c>
      <c r="Q12642" s="190">
        <v>52.47</v>
      </c>
      <c r="R12642" s="190">
        <v>52.69</v>
      </c>
    </row>
    <row r="12643" spans="4:18">
      <c r="D12643" s="106">
        <v>41556</v>
      </c>
      <c r="E12643" s="190">
        <v>8.9700000000000006</v>
      </c>
      <c r="F12643" s="190">
        <v>8.7799999999999994</v>
      </c>
      <c r="J12643" s="106">
        <v>41556</v>
      </c>
      <c r="K12643" s="190">
        <v>2.68</v>
      </c>
      <c r="L12643" s="190">
        <v>2.63</v>
      </c>
      <c r="P12643" s="106">
        <v>41556</v>
      </c>
      <c r="Q12643" s="190">
        <v>52.26</v>
      </c>
      <c r="R12643" s="190">
        <v>51.91</v>
      </c>
    </row>
    <row r="12644" spans="4:18">
      <c r="D12644" s="106">
        <v>41555</v>
      </c>
      <c r="E12644" s="190">
        <v>8.9600000000000009</v>
      </c>
      <c r="F12644" s="190">
        <v>8.91</v>
      </c>
      <c r="J12644" s="106">
        <v>41555</v>
      </c>
      <c r="K12644" s="190">
        <v>2.67</v>
      </c>
      <c r="L12644" s="190">
        <v>2.66</v>
      </c>
      <c r="P12644" s="106">
        <v>41555</v>
      </c>
      <c r="Q12644" s="190">
        <v>52.78</v>
      </c>
      <c r="R12644" s="190">
        <v>52.35</v>
      </c>
    </row>
    <row r="12645" spans="4:18">
      <c r="D12645" s="106">
        <v>41554</v>
      </c>
      <c r="E12645" s="190">
        <v>8.91</v>
      </c>
      <c r="F12645" s="190">
        <v>8.99</v>
      </c>
      <c r="J12645" s="106">
        <v>41554</v>
      </c>
      <c r="K12645" s="190">
        <v>2.71</v>
      </c>
      <c r="L12645" s="190">
        <v>2.66</v>
      </c>
      <c r="P12645" s="106">
        <v>41554</v>
      </c>
      <c r="Q12645" s="190">
        <v>52.39</v>
      </c>
      <c r="R12645" s="190">
        <v>52.73</v>
      </c>
    </row>
    <row r="12646" spans="4:18">
      <c r="D12646" s="106">
        <v>41551</v>
      </c>
      <c r="E12646" s="190">
        <v>9.1</v>
      </c>
      <c r="F12646" s="190">
        <v>9</v>
      </c>
      <c r="J12646" s="106">
        <v>41551</v>
      </c>
      <c r="K12646" s="190">
        <v>2.71</v>
      </c>
      <c r="L12646" s="190">
        <v>2.71</v>
      </c>
      <c r="P12646" s="106">
        <v>41551</v>
      </c>
      <c r="Q12646" s="190">
        <v>52.75</v>
      </c>
      <c r="R12646" s="190">
        <v>52.76</v>
      </c>
    </row>
    <row r="12647" spans="4:18">
      <c r="D12647" s="106">
        <v>41550</v>
      </c>
      <c r="E12647" s="190">
        <v>9.36</v>
      </c>
      <c r="F12647" s="190">
        <v>9.11</v>
      </c>
      <c r="J12647" s="106">
        <v>41550</v>
      </c>
      <c r="K12647" s="190">
        <v>2.75</v>
      </c>
      <c r="L12647" s="190">
        <v>2.7</v>
      </c>
      <c r="P12647" s="106">
        <v>41550</v>
      </c>
      <c r="Q12647" s="190">
        <v>52.7</v>
      </c>
      <c r="R12647" s="190">
        <v>52.89</v>
      </c>
    </row>
    <row r="12648" spans="4:18">
      <c r="D12648" s="106">
        <v>41549</v>
      </c>
      <c r="E12648" s="190">
        <v>9.3800000000000008</v>
      </c>
      <c r="F12648" s="190">
        <v>9.34</v>
      </c>
      <c r="J12648" s="106">
        <v>41549</v>
      </c>
      <c r="K12648" s="190">
        <v>2.77</v>
      </c>
      <c r="L12648" s="190">
        <v>2.78</v>
      </c>
      <c r="P12648" s="106">
        <v>41549</v>
      </c>
      <c r="Q12648" s="190">
        <v>52.87</v>
      </c>
      <c r="R12648" s="190">
        <v>52.88</v>
      </c>
    </row>
    <row r="12649" spans="4:18">
      <c r="D12649" s="106">
        <v>41548</v>
      </c>
      <c r="E12649" s="190">
        <v>9.5</v>
      </c>
      <c r="F12649" s="190">
        <v>9.41</v>
      </c>
      <c r="J12649" s="106">
        <v>41548</v>
      </c>
      <c r="K12649" s="190">
        <v>2.71</v>
      </c>
      <c r="L12649" s="190">
        <v>2.78</v>
      </c>
      <c r="P12649" s="106">
        <v>41548</v>
      </c>
      <c r="Q12649" s="190">
        <v>51.96</v>
      </c>
      <c r="R12649" s="190">
        <v>53.46</v>
      </c>
    </row>
    <row r="12650" spans="4:18">
      <c r="D12650" s="106">
        <v>41547</v>
      </c>
      <c r="E12650" s="190">
        <v>9.4700000000000006</v>
      </c>
      <c r="F12650" s="190">
        <v>9.52</v>
      </c>
      <c r="J12650" s="106">
        <v>41547</v>
      </c>
      <c r="K12650" s="190">
        <v>2.74</v>
      </c>
      <c r="L12650" s="190">
        <v>2.72</v>
      </c>
      <c r="P12650" s="106">
        <v>41547</v>
      </c>
      <c r="Q12650" s="190">
        <v>50.95</v>
      </c>
      <c r="R12650" s="190">
        <v>52.13</v>
      </c>
    </row>
    <row r="12651" spans="4:18">
      <c r="D12651" s="106">
        <v>41544</v>
      </c>
      <c r="E12651" s="190">
        <v>9.3800000000000008</v>
      </c>
      <c r="F12651" s="190">
        <v>9.56</v>
      </c>
      <c r="J12651" s="106">
        <v>41544</v>
      </c>
      <c r="K12651" s="190">
        <v>2.79</v>
      </c>
      <c r="L12651" s="190">
        <v>2.76</v>
      </c>
      <c r="P12651" s="106">
        <v>41544</v>
      </c>
      <c r="Q12651" s="190">
        <v>51.32</v>
      </c>
      <c r="R12651" s="190">
        <v>51.66</v>
      </c>
    </row>
    <row r="12652" spans="4:18">
      <c r="D12652" s="106">
        <v>41543</v>
      </c>
      <c r="E12652" s="190">
        <v>9.4</v>
      </c>
      <c r="F12652" s="190">
        <v>9.43</v>
      </c>
      <c r="J12652" s="106">
        <v>41543</v>
      </c>
      <c r="K12652" s="190">
        <v>2.8</v>
      </c>
      <c r="L12652" s="190">
        <v>2.79</v>
      </c>
      <c r="P12652" s="106">
        <v>41543</v>
      </c>
      <c r="Q12652" s="190">
        <v>51.18</v>
      </c>
      <c r="R12652" s="190">
        <v>51.71</v>
      </c>
    </row>
    <row r="12653" spans="4:18">
      <c r="D12653" s="106">
        <v>41542</v>
      </c>
      <c r="E12653" s="190">
        <v>9.35</v>
      </c>
      <c r="F12653" s="190">
        <v>9.36</v>
      </c>
      <c r="J12653" s="106">
        <v>41542</v>
      </c>
      <c r="K12653" s="190">
        <v>2.89</v>
      </c>
      <c r="L12653" s="190">
        <v>2.79</v>
      </c>
      <c r="P12653" s="106">
        <v>41542</v>
      </c>
      <c r="Q12653" s="190">
        <v>51.16</v>
      </c>
      <c r="R12653" s="190">
        <v>51.31</v>
      </c>
    </row>
    <row r="12654" spans="4:18">
      <c r="D12654" s="106">
        <v>41541</v>
      </c>
      <c r="E12654" s="190">
        <v>9.5299999999999994</v>
      </c>
      <c r="F12654" s="190">
        <v>9.5</v>
      </c>
      <c r="J12654" s="106">
        <v>41541</v>
      </c>
      <c r="K12654" s="190">
        <v>2.93</v>
      </c>
      <c r="L12654" s="190">
        <v>2.88</v>
      </c>
      <c r="P12654" s="106">
        <v>41541</v>
      </c>
      <c r="Q12654" s="190">
        <v>50.59</v>
      </c>
      <c r="R12654" s="190">
        <v>51.16</v>
      </c>
    </row>
    <row r="12655" spans="4:18">
      <c r="D12655" s="106">
        <v>41540</v>
      </c>
      <c r="E12655" s="190">
        <v>9.24</v>
      </c>
      <c r="F12655" s="190">
        <v>9.52</v>
      </c>
      <c r="J12655" s="106">
        <v>41540</v>
      </c>
      <c r="K12655" s="190">
        <v>2.96</v>
      </c>
      <c r="L12655" s="190">
        <v>2.93</v>
      </c>
      <c r="P12655" s="106">
        <v>41540</v>
      </c>
      <c r="Q12655" s="190">
        <v>50.08</v>
      </c>
      <c r="R12655" s="190">
        <v>50.62</v>
      </c>
    </row>
    <row r="12656" spans="4:18">
      <c r="D12656" s="106">
        <v>41537</v>
      </c>
      <c r="E12656" s="190">
        <v>9.14</v>
      </c>
      <c r="F12656" s="190">
        <v>9.24</v>
      </c>
      <c r="J12656" s="106">
        <v>41537</v>
      </c>
      <c r="K12656" s="190">
        <v>3.01</v>
      </c>
      <c r="L12656" s="190">
        <v>2.95</v>
      </c>
      <c r="P12656" s="106">
        <v>41537</v>
      </c>
      <c r="Q12656" s="190">
        <v>49.11</v>
      </c>
      <c r="R12656" s="190">
        <v>49.81</v>
      </c>
    </row>
    <row r="12657" spans="4:18">
      <c r="D12657" s="106">
        <v>41536</v>
      </c>
      <c r="E12657" s="190">
        <v>9.1999999999999993</v>
      </c>
      <c r="F12657" s="190">
        <v>9.1300000000000008</v>
      </c>
      <c r="J12657" s="106">
        <v>41536</v>
      </c>
      <c r="K12657" s="190">
        <v>3.05</v>
      </c>
      <c r="L12657" s="190">
        <v>2.99</v>
      </c>
      <c r="P12657" s="106">
        <v>41536</v>
      </c>
      <c r="Q12657" s="190">
        <v>49.84</v>
      </c>
      <c r="R12657" s="190">
        <v>49.07</v>
      </c>
    </row>
    <row r="12658" spans="4:18">
      <c r="D12658" s="106">
        <v>41535</v>
      </c>
      <c r="E12658" s="190">
        <v>9.14</v>
      </c>
      <c r="F12658" s="190">
        <v>9.2100000000000009</v>
      </c>
      <c r="J12658" s="106">
        <v>41535</v>
      </c>
      <c r="K12658" s="190">
        <v>3</v>
      </c>
      <c r="L12658" s="190">
        <v>3.03</v>
      </c>
      <c r="P12658" s="106">
        <v>41535</v>
      </c>
      <c r="Q12658" s="190">
        <v>50.3</v>
      </c>
      <c r="R12658" s="190">
        <v>49.58</v>
      </c>
    </row>
    <row r="12659" spans="4:18">
      <c r="D12659" s="106">
        <v>41534</v>
      </c>
      <c r="E12659" s="190">
        <v>9.14</v>
      </c>
      <c r="F12659" s="190">
        <v>9.16</v>
      </c>
      <c r="J12659" s="106">
        <v>41534</v>
      </c>
      <c r="K12659" s="190">
        <v>2.99</v>
      </c>
      <c r="L12659" s="190">
        <v>3.01</v>
      </c>
      <c r="P12659" s="106">
        <v>41534</v>
      </c>
      <c r="Q12659" s="190">
        <v>49.48</v>
      </c>
      <c r="R12659" s="190">
        <v>50.45</v>
      </c>
    </row>
    <row r="12660" spans="4:18">
      <c r="D12660" s="106">
        <v>41533</v>
      </c>
      <c r="E12660" s="190">
        <v>9.1</v>
      </c>
      <c r="F12660" s="190">
        <v>9.08</v>
      </c>
      <c r="J12660" s="106">
        <v>41533</v>
      </c>
      <c r="K12660" s="190">
        <v>3.05</v>
      </c>
      <c r="L12660" s="190">
        <v>2.98</v>
      </c>
      <c r="P12660" s="106">
        <v>41533</v>
      </c>
      <c r="Q12660" s="190">
        <v>50.28</v>
      </c>
      <c r="R12660" s="190">
        <v>49.48</v>
      </c>
    </row>
    <row r="12661" spans="4:18">
      <c r="D12661" s="106">
        <v>41530</v>
      </c>
      <c r="E12661" s="190">
        <v>9.3000000000000007</v>
      </c>
      <c r="F12661" s="190">
        <v>9.2799999999999994</v>
      </c>
      <c r="J12661" s="106">
        <v>41530</v>
      </c>
      <c r="K12661" s="190">
        <v>3.07</v>
      </c>
      <c r="L12661" s="190">
        <v>2.99</v>
      </c>
      <c r="P12661" s="106">
        <v>41530</v>
      </c>
      <c r="Q12661" s="190">
        <v>48.26</v>
      </c>
      <c r="R12661" s="190">
        <v>50.28</v>
      </c>
    </row>
    <row r="12662" spans="4:18">
      <c r="D12662" s="106">
        <v>41529</v>
      </c>
      <c r="E12662" s="190">
        <v>9.31</v>
      </c>
      <c r="F12662" s="190">
        <v>9.25</v>
      </c>
      <c r="J12662" s="106">
        <v>41529</v>
      </c>
      <c r="K12662" s="190">
        <v>3.07</v>
      </c>
      <c r="L12662" s="190">
        <v>3.06</v>
      </c>
      <c r="P12662" s="106">
        <v>41529</v>
      </c>
      <c r="Q12662" s="190">
        <v>47.82</v>
      </c>
      <c r="R12662" s="190">
        <v>48.02</v>
      </c>
    </row>
    <row r="12663" spans="4:18">
      <c r="D12663" s="106">
        <v>41528</v>
      </c>
      <c r="E12663" s="190">
        <v>9.08</v>
      </c>
      <c r="F12663" s="190">
        <v>9.34</v>
      </c>
      <c r="J12663" s="106">
        <v>41528</v>
      </c>
      <c r="K12663" s="190">
        <v>3.09</v>
      </c>
      <c r="L12663" s="190">
        <v>3.08</v>
      </c>
      <c r="P12663" s="106">
        <v>41528</v>
      </c>
      <c r="Q12663" s="190">
        <v>47.68</v>
      </c>
      <c r="R12663" s="190">
        <v>47.7</v>
      </c>
    </row>
    <row r="12664" spans="4:18">
      <c r="D12664" s="106">
        <v>41527</v>
      </c>
      <c r="E12664" s="190">
        <v>9.23</v>
      </c>
      <c r="F12664" s="190">
        <v>9.11</v>
      </c>
      <c r="J12664" s="106">
        <v>41527</v>
      </c>
      <c r="K12664" s="190">
        <v>3.06</v>
      </c>
      <c r="L12664" s="190">
        <v>3.09</v>
      </c>
      <c r="P12664" s="106">
        <v>41527</v>
      </c>
      <c r="Q12664" s="190">
        <v>47.91</v>
      </c>
      <c r="R12664" s="190">
        <v>47.84</v>
      </c>
    </row>
    <row r="12665" spans="4:18">
      <c r="D12665" s="106">
        <v>41526</v>
      </c>
      <c r="E12665" s="190">
        <v>9.11</v>
      </c>
      <c r="F12665" s="190">
        <v>9.1999999999999993</v>
      </c>
      <c r="J12665" s="106">
        <v>41526</v>
      </c>
      <c r="K12665" s="190">
        <v>3.02</v>
      </c>
      <c r="L12665" s="190">
        <v>3.06</v>
      </c>
      <c r="P12665" s="106">
        <v>41526</v>
      </c>
      <c r="Q12665" s="190">
        <v>47.64</v>
      </c>
      <c r="R12665" s="190">
        <v>47.8</v>
      </c>
    </row>
    <row r="12666" spans="4:18">
      <c r="D12666" s="106">
        <v>41523</v>
      </c>
      <c r="E12666" s="190">
        <v>9.16</v>
      </c>
      <c r="F12666" s="190">
        <v>9.07</v>
      </c>
      <c r="J12666" s="106">
        <v>41523</v>
      </c>
      <c r="K12666" s="190">
        <v>3.02</v>
      </c>
      <c r="L12666" s="190">
        <v>3.03</v>
      </c>
      <c r="P12666" s="106">
        <v>41523</v>
      </c>
      <c r="Q12666" s="190">
        <v>48.34</v>
      </c>
      <c r="R12666" s="190">
        <v>47.91</v>
      </c>
    </row>
    <row r="12667" spans="4:18">
      <c r="D12667" s="106">
        <v>41522</v>
      </c>
      <c r="E12667" s="190">
        <v>9.1199999999999992</v>
      </c>
      <c r="F12667" s="190">
        <v>9.11</v>
      </c>
      <c r="J12667" s="106">
        <v>41522</v>
      </c>
      <c r="K12667" s="190">
        <v>3</v>
      </c>
      <c r="L12667" s="190">
        <v>3</v>
      </c>
      <c r="P12667" s="106">
        <v>41522</v>
      </c>
      <c r="Q12667" s="190">
        <v>47.66</v>
      </c>
      <c r="R12667" s="190">
        <v>48.2</v>
      </c>
    </row>
    <row r="12668" spans="4:18">
      <c r="D12668" s="106">
        <v>41521</v>
      </c>
      <c r="E12668" s="190">
        <v>9.07</v>
      </c>
      <c r="F12668" s="190">
        <v>9.14</v>
      </c>
      <c r="J12668" s="106">
        <v>41521</v>
      </c>
      <c r="K12668" s="190">
        <v>3</v>
      </c>
      <c r="L12668" s="190">
        <v>3</v>
      </c>
      <c r="P12668" s="106">
        <v>41521</v>
      </c>
      <c r="Q12668" s="190">
        <v>47.27</v>
      </c>
      <c r="R12668" s="190">
        <v>47.6</v>
      </c>
    </row>
    <row r="12669" spans="4:18">
      <c r="D12669" s="106">
        <v>41520</v>
      </c>
      <c r="E12669" s="190">
        <v>9.06</v>
      </c>
      <c r="F12669" s="190">
        <v>9.07</v>
      </c>
      <c r="J12669" s="106">
        <v>41520</v>
      </c>
      <c r="K12669" s="190">
        <v>3.03</v>
      </c>
      <c r="L12669" s="190">
        <v>3</v>
      </c>
      <c r="P12669" s="106">
        <v>41520</v>
      </c>
      <c r="Q12669" s="190">
        <v>47.53</v>
      </c>
      <c r="R12669" s="190">
        <v>47.28</v>
      </c>
    </row>
    <row r="12670" spans="4:18">
      <c r="D12670" s="106">
        <v>41516</v>
      </c>
      <c r="E12670" s="190">
        <v>9.2100000000000009</v>
      </c>
      <c r="F12670" s="190">
        <v>8.9499999999999993</v>
      </c>
      <c r="J12670" s="106">
        <v>41516</v>
      </c>
      <c r="K12670" s="190">
        <v>3</v>
      </c>
      <c r="L12670" s="190">
        <v>2.99</v>
      </c>
      <c r="P12670" s="106">
        <v>41516</v>
      </c>
      <c r="Q12670" s="190">
        <v>47.2</v>
      </c>
      <c r="R12670" s="190">
        <v>47.24</v>
      </c>
    </row>
    <row r="12671" spans="4:18">
      <c r="D12671" s="106">
        <v>41515</v>
      </c>
      <c r="E12671" s="190">
        <v>9.09</v>
      </c>
      <c r="F12671" s="190">
        <v>9.25</v>
      </c>
      <c r="J12671" s="106">
        <v>41515</v>
      </c>
      <c r="K12671" s="190">
        <v>3</v>
      </c>
      <c r="L12671" s="190">
        <v>3.02</v>
      </c>
      <c r="P12671" s="106">
        <v>41515</v>
      </c>
      <c r="Q12671" s="190">
        <v>45.82</v>
      </c>
      <c r="R12671" s="190">
        <v>47.39</v>
      </c>
    </row>
    <row r="12672" spans="4:18">
      <c r="D12672" s="106">
        <v>41514</v>
      </c>
      <c r="E12672" s="190">
        <v>8.81</v>
      </c>
      <c r="F12672" s="190">
        <v>9.15</v>
      </c>
      <c r="J12672" s="106">
        <v>41514</v>
      </c>
      <c r="K12672" s="190">
        <v>3</v>
      </c>
      <c r="L12672" s="190">
        <v>3</v>
      </c>
      <c r="P12672" s="106">
        <v>41514</v>
      </c>
      <c r="Q12672" s="190">
        <v>45.66</v>
      </c>
      <c r="R12672" s="190">
        <v>45.82</v>
      </c>
    </row>
    <row r="12673" spans="4:18">
      <c r="D12673" s="106">
        <v>41513</v>
      </c>
      <c r="E12673" s="190">
        <v>8.8800000000000008</v>
      </c>
      <c r="F12673" s="190">
        <v>8.82</v>
      </c>
      <c r="J12673" s="106">
        <v>41513</v>
      </c>
      <c r="K12673" s="190">
        <v>3.01</v>
      </c>
      <c r="L12673" s="190">
        <v>2.99</v>
      </c>
      <c r="P12673" s="106">
        <v>41513</v>
      </c>
      <c r="Q12673" s="190">
        <v>46</v>
      </c>
      <c r="R12673" s="190">
        <v>45.53</v>
      </c>
    </row>
    <row r="12674" spans="4:18">
      <c r="D12674" s="106">
        <v>41512</v>
      </c>
      <c r="E12674" s="190">
        <v>9</v>
      </c>
      <c r="F12674" s="190">
        <v>8.9700000000000006</v>
      </c>
      <c r="J12674" s="106">
        <v>41512</v>
      </c>
      <c r="K12674" s="190">
        <v>3.05</v>
      </c>
      <c r="L12674" s="190">
        <v>3.05</v>
      </c>
      <c r="P12674" s="106">
        <v>41512</v>
      </c>
      <c r="Q12674" s="190">
        <v>46.71</v>
      </c>
      <c r="R12674" s="190">
        <v>46.56</v>
      </c>
    </row>
    <row r="12675" spans="4:18">
      <c r="D12675" s="106">
        <v>41509</v>
      </c>
      <c r="E12675" s="190">
        <v>9</v>
      </c>
      <c r="F12675" s="190">
        <v>9.01</v>
      </c>
      <c r="J12675" s="106">
        <v>41509</v>
      </c>
      <c r="K12675" s="190">
        <v>3.14</v>
      </c>
      <c r="L12675" s="190">
        <v>3.04</v>
      </c>
      <c r="P12675" s="106">
        <v>41509</v>
      </c>
      <c r="Q12675" s="190">
        <v>46.89</v>
      </c>
      <c r="R12675" s="190">
        <v>46.71</v>
      </c>
    </row>
    <row r="12676" spans="4:18">
      <c r="D12676" s="106">
        <v>41508</v>
      </c>
      <c r="E12676" s="190">
        <v>8.85</v>
      </c>
      <c r="F12676" s="190">
        <v>9.01</v>
      </c>
      <c r="J12676" s="106">
        <v>41508</v>
      </c>
      <c r="K12676" s="190">
        <v>3.11</v>
      </c>
      <c r="L12676" s="190">
        <v>3.15</v>
      </c>
      <c r="P12676" s="106">
        <v>41508</v>
      </c>
      <c r="Q12676" s="190">
        <v>46.5</v>
      </c>
      <c r="R12676" s="190">
        <v>46.89</v>
      </c>
    </row>
    <row r="12677" spans="4:18">
      <c r="D12677" s="106">
        <v>41507</v>
      </c>
      <c r="E12677" s="190">
        <v>8.9499999999999993</v>
      </c>
      <c r="F12677" s="190">
        <v>8.85</v>
      </c>
      <c r="J12677" s="106">
        <v>41507</v>
      </c>
      <c r="K12677" s="190">
        <v>3.1</v>
      </c>
      <c r="L12677" s="190">
        <v>3.13</v>
      </c>
      <c r="P12677" s="106">
        <v>41507</v>
      </c>
      <c r="Q12677" s="190">
        <v>47.1</v>
      </c>
      <c r="R12677" s="190">
        <v>46.32</v>
      </c>
    </row>
    <row r="12678" spans="4:18">
      <c r="D12678" s="106">
        <v>41506</v>
      </c>
      <c r="E12678" s="190">
        <v>8.8000000000000007</v>
      </c>
      <c r="F12678" s="190">
        <v>8.98</v>
      </c>
      <c r="J12678" s="106">
        <v>41506</v>
      </c>
      <c r="K12678" s="190">
        <v>3.02</v>
      </c>
      <c r="L12678" s="190">
        <v>3.12</v>
      </c>
      <c r="P12678" s="106">
        <v>41506</v>
      </c>
      <c r="Q12678" s="190">
        <v>47.33</v>
      </c>
      <c r="R12678" s="190">
        <v>47.2</v>
      </c>
    </row>
    <row r="12679" spans="4:18">
      <c r="D12679" s="106">
        <v>41505</v>
      </c>
      <c r="E12679" s="190">
        <v>9.24</v>
      </c>
      <c r="F12679" s="190">
        <v>8.76</v>
      </c>
      <c r="J12679" s="106">
        <v>41505</v>
      </c>
      <c r="K12679" s="190">
        <v>3.1</v>
      </c>
      <c r="L12679" s="190">
        <v>3.07</v>
      </c>
      <c r="P12679" s="106">
        <v>41505</v>
      </c>
      <c r="Q12679" s="190">
        <v>47.32</v>
      </c>
      <c r="R12679" s="190">
        <v>47.16</v>
      </c>
    </row>
    <row r="12680" spans="4:18">
      <c r="D12680" s="106">
        <v>41502</v>
      </c>
      <c r="E12680" s="190">
        <v>9.23</v>
      </c>
      <c r="F12680" s="190">
        <v>9.2100000000000009</v>
      </c>
      <c r="J12680" s="106">
        <v>41502</v>
      </c>
      <c r="K12680" s="190">
        <v>3.15</v>
      </c>
      <c r="L12680" s="190">
        <v>3.11</v>
      </c>
      <c r="P12680" s="106">
        <v>41502</v>
      </c>
      <c r="Q12680" s="190">
        <v>47.88</v>
      </c>
      <c r="R12680" s="190">
        <v>47.32</v>
      </c>
    </row>
    <row r="12681" spans="4:18">
      <c r="D12681" s="106">
        <v>41501</v>
      </c>
      <c r="E12681" s="190">
        <v>9.2200000000000006</v>
      </c>
      <c r="F12681" s="190">
        <v>9.2899999999999991</v>
      </c>
      <c r="J12681" s="106">
        <v>41501</v>
      </c>
      <c r="K12681" s="190">
        <v>3.22</v>
      </c>
      <c r="L12681" s="190">
        <v>3.18</v>
      </c>
      <c r="P12681" s="106">
        <v>41501</v>
      </c>
      <c r="Q12681" s="190">
        <v>48.29</v>
      </c>
      <c r="R12681" s="190">
        <v>48.11</v>
      </c>
    </row>
    <row r="12682" spans="4:18">
      <c r="D12682" s="106">
        <v>41500</v>
      </c>
      <c r="E12682" s="190">
        <v>9.36</v>
      </c>
      <c r="F12682" s="190">
        <v>9.35</v>
      </c>
      <c r="J12682" s="106">
        <v>41500</v>
      </c>
      <c r="K12682" s="190">
        <v>3.28</v>
      </c>
      <c r="L12682" s="190">
        <v>3.25</v>
      </c>
      <c r="P12682" s="106">
        <v>41500</v>
      </c>
      <c r="Q12682" s="190">
        <v>49.5</v>
      </c>
      <c r="R12682" s="190">
        <v>48.81</v>
      </c>
    </row>
    <row r="12683" spans="4:18">
      <c r="D12683" s="106">
        <v>41499</v>
      </c>
      <c r="E12683" s="190">
        <v>9.5500000000000007</v>
      </c>
      <c r="F12683" s="190">
        <v>9.36</v>
      </c>
      <c r="J12683" s="106">
        <v>41499</v>
      </c>
      <c r="K12683" s="190">
        <v>3.29</v>
      </c>
      <c r="L12683" s="190">
        <v>3.18</v>
      </c>
      <c r="P12683" s="106">
        <v>41499</v>
      </c>
      <c r="Q12683" s="190">
        <v>50.26</v>
      </c>
      <c r="R12683" s="190">
        <v>49.44</v>
      </c>
    </row>
    <row r="12684" spans="4:18">
      <c r="D12684" s="106">
        <v>41498</v>
      </c>
      <c r="E12684" s="190">
        <v>9.6</v>
      </c>
      <c r="F12684" s="190">
        <v>9.5500000000000007</v>
      </c>
      <c r="J12684" s="106">
        <v>41498</v>
      </c>
      <c r="K12684" s="190">
        <v>3.31</v>
      </c>
      <c r="L12684" s="190">
        <v>3.29</v>
      </c>
      <c r="P12684" s="106">
        <v>41498</v>
      </c>
      <c r="Q12684" s="190">
        <v>50</v>
      </c>
      <c r="R12684" s="190">
        <v>50.37</v>
      </c>
    </row>
    <row r="12685" spans="4:18">
      <c r="D12685" s="106">
        <v>41495</v>
      </c>
      <c r="E12685" s="190">
        <v>9.56</v>
      </c>
      <c r="F12685" s="190">
        <v>9.57</v>
      </c>
      <c r="J12685" s="106">
        <v>41495</v>
      </c>
      <c r="K12685" s="190">
        <v>3.32</v>
      </c>
      <c r="L12685" s="190">
        <v>3.35</v>
      </c>
      <c r="P12685" s="106">
        <v>41495</v>
      </c>
      <c r="Q12685" s="190">
        <v>50.28</v>
      </c>
      <c r="R12685" s="190">
        <v>50.23</v>
      </c>
    </row>
    <row r="12686" spans="4:18">
      <c r="D12686" s="106">
        <v>41494</v>
      </c>
      <c r="E12686" s="190">
        <v>9.49</v>
      </c>
      <c r="F12686" s="190">
        <v>9.6</v>
      </c>
      <c r="J12686" s="106">
        <v>41494</v>
      </c>
      <c r="K12686" s="190">
        <v>3.45</v>
      </c>
      <c r="L12686" s="190">
        <v>3.32</v>
      </c>
      <c r="P12686" s="106">
        <v>41494</v>
      </c>
      <c r="Q12686" s="190">
        <v>50.73</v>
      </c>
      <c r="R12686" s="190">
        <v>50.28</v>
      </c>
    </row>
    <row r="12687" spans="4:18">
      <c r="D12687" s="106">
        <v>41493</v>
      </c>
      <c r="E12687" s="190">
        <v>9.3800000000000008</v>
      </c>
      <c r="F12687" s="190">
        <v>9.4600000000000009</v>
      </c>
      <c r="J12687" s="106">
        <v>41493</v>
      </c>
      <c r="K12687" s="190">
        <v>3.38</v>
      </c>
      <c r="L12687" s="190">
        <v>3.4</v>
      </c>
      <c r="P12687" s="106">
        <v>41493</v>
      </c>
      <c r="Q12687" s="190">
        <v>50.5</v>
      </c>
      <c r="R12687" s="190">
        <v>50.61</v>
      </c>
    </row>
    <row r="12688" spans="4:18">
      <c r="D12688" s="106">
        <v>41492</v>
      </c>
      <c r="E12688" s="190">
        <v>9.43</v>
      </c>
      <c r="F12688" s="190">
        <v>9.43</v>
      </c>
      <c r="J12688" s="106">
        <v>41492</v>
      </c>
      <c r="K12688" s="190">
        <v>3.46</v>
      </c>
      <c r="L12688" s="190">
        <v>3.4</v>
      </c>
      <c r="P12688" s="106">
        <v>41492</v>
      </c>
      <c r="Q12688" s="190">
        <v>51.08</v>
      </c>
      <c r="R12688" s="190">
        <v>50.37</v>
      </c>
    </row>
    <row r="12689" spans="4:18">
      <c r="D12689" s="106">
        <v>41491</v>
      </c>
      <c r="E12689" s="190">
        <v>9.3800000000000008</v>
      </c>
      <c r="F12689" s="190">
        <v>9.4700000000000006</v>
      </c>
      <c r="J12689" s="106">
        <v>41491</v>
      </c>
      <c r="K12689" s="190">
        <v>3.45</v>
      </c>
      <c r="L12689" s="190">
        <v>3.47</v>
      </c>
      <c r="P12689" s="106">
        <v>41491</v>
      </c>
      <c r="Q12689" s="190">
        <v>50.41</v>
      </c>
      <c r="R12689" s="190">
        <v>51.38</v>
      </c>
    </row>
    <row r="12690" spans="4:18">
      <c r="D12690" s="106">
        <v>41488</v>
      </c>
      <c r="E12690" s="190">
        <v>9.41</v>
      </c>
      <c r="F12690" s="190">
        <v>9.4499999999999993</v>
      </c>
      <c r="J12690" s="106">
        <v>41488</v>
      </c>
      <c r="K12690" s="190">
        <v>3.47</v>
      </c>
      <c r="L12690" s="190">
        <v>3.45</v>
      </c>
      <c r="P12690" s="106">
        <v>41488</v>
      </c>
      <c r="Q12690" s="190">
        <v>51.01</v>
      </c>
      <c r="R12690" s="190">
        <v>50.79</v>
      </c>
    </row>
    <row r="12691" spans="4:18">
      <c r="D12691" s="106">
        <v>41487</v>
      </c>
      <c r="E12691" s="190">
        <v>8.74</v>
      </c>
      <c r="F12691" s="190">
        <v>9.49</v>
      </c>
      <c r="J12691" s="106">
        <v>41487</v>
      </c>
      <c r="K12691" s="190">
        <v>3.49</v>
      </c>
      <c r="L12691" s="190">
        <v>3.48</v>
      </c>
      <c r="P12691" s="106">
        <v>41487</v>
      </c>
      <c r="Q12691" s="190">
        <v>51.34</v>
      </c>
      <c r="R12691" s="190">
        <v>51.39</v>
      </c>
    </row>
    <row r="12692" spans="4:18">
      <c r="D12692" s="106">
        <v>41486</v>
      </c>
      <c r="E12692" s="190">
        <v>9</v>
      </c>
      <c r="F12692" s="190">
        <v>8.85</v>
      </c>
      <c r="J12692" s="106">
        <v>41486</v>
      </c>
      <c r="K12692" s="190">
        <v>3.47</v>
      </c>
      <c r="L12692" s="190">
        <v>3.45</v>
      </c>
      <c r="P12692" s="106">
        <v>41486</v>
      </c>
      <c r="Q12692" s="190">
        <v>53.11</v>
      </c>
      <c r="R12692" s="190">
        <v>51</v>
      </c>
    </row>
    <row r="12693" spans="4:18">
      <c r="D12693" s="106">
        <v>41485</v>
      </c>
      <c r="E12693" s="190">
        <v>8.94</v>
      </c>
      <c r="F12693" s="190">
        <v>8.9700000000000006</v>
      </c>
      <c r="J12693" s="106">
        <v>41485</v>
      </c>
      <c r="K12693" s="190">
        <v>3.42</v>
      </c>
      <c r="L12693" s="190">
        <v>3.47</v>
      </c>
      <c r="P12693" s="106">
        <v>41485</v>
      </c>
      <c r="Q12693" s="190">
        <v>52.79</v>
      </c>
      <c r="R12693" s="190">
        <v>52.66</v>
      </c>
    </row>
    <row r="12694" spans="4:18">
      <c r="D12694" s="106">
        <v>41484</v>
      </c>
      <c r="E12694" s="190">
        <v>8.7899999999999991</v>
      </c>
      <c r="F12694" s="190">
        <v>8.94</v>
      </c>
      <c r="J12694" s="106">
        <v>41484</v>
      </c>
      <c r="K12694" s="190">
        <v>3.39</v>
      </c>
      <c r="L12694" s="190">
        <v>3.39</v>
      </c>
      <c r="P12694" s="106">
        <v>41484</v>
      </c>
      <c r="Q12694" s="190">
        <v>52.9</v>
      </c>
      <c r="R12694" s="190">
        <v>52.73</v>
      </c>
    </row>
    <row r="12695" spans="4:18">
      <c r="D12695" s="106">
        <v>41481</v>
      </c>
      <c r="E12695" s="190">
        <v>9.06</v>
      </c>
      <c r="F12695" s="190">
        <v>8.7799999999999994</v>
      </c>
      <c r="J12695" s="106">
        <v>41481</v>
      </c>
      <c r="K12695" s="190">
        <v>3.43</v>
      </c>
      <c r="L12695" s="190">
        <v>3.41</v>
      </c>
      <c r="P12695" s="106">
        <v>41481</v>
      </c>
      <c r="Q12695" s="190">
        <v>53.42</v>
      </c>
      <c r="R12695" s="190">
        <v>53.29</v>
      </c>
    </row>
    <row r="12696" spans="4:18">
      <c r="D12696" s="106">
        <v>41480</v>
      </c>
      <c r="E12696" s="190">
        <v>8.99</v>
      </c>
      <c r="F12696" s="190">
        <v>9.14</v>
      </c>
      <c r="J12696" s="106">
        <v>41480</v>
      </c>
      <c r="K12696" s="190">
        <v>3.43</v>
      </c>
      <c r="L12696" s="190">
        <v>3.46</v>
      </c>
      <c r="P12696" s="106">
        <v>41480</v>
      </c>
      <c r="Q12696" s="190">
        <v>53.47</v>
      </c>
      <c r="R12696" s="190">
        <v>53.85</v>
      </c>
    </row>
    <row r="12697" spans="4:18">
      <c r="D12697" s="106">
        <v>41479</v>
      </c>
      <c r="E12697" s="190">
        <v>9.1</v>
      </c>
      <c r="F12697" s="190">
        <v>9.0299999999999994</v>
      </c>
      <c r="J12697" s="106">
        <v>41479</v>
      </c>
      <c r="K12697" s="190">
        <v>3.5</v>
      </c>
      <c r="L12697" s="190">
        <v>3.44</v>
      </c>
      <c r="P12697" s="106">
        <v>41479</v>
      </c>
      <c r="Q12697" s="190">
        <v>54.92</v>
      </c>
      <c r="R12697" s="190">
        <v>53.72</v>
      </c>
    </row>
    <row r="12698" spans="4:18">
      <c r="D12698" s="106">
        <v>41478</v>
      </c>
      <c r="E12698" s="190">
        <v>9.1</v>
      </c>
      <c r="F12698" s="190">
        <v>9.09</v>
      </c>
      <c r="J12698" s="106">
        <v>41478</v>
      </c>
      <c r="K12698" s="190">
        <v>3.51</v>
      </c>
      <c r="L12698" s="190">
        <v>3.5</v>
      </c>
      <c r="P12698" s="106">
        <v>41478</v>
      </c>
      <c r="Q12698" s="190">
        <v>54.04</v>
      </c>
      <c r="R12698" s="190">
        <v>54.8</v>
      </c>
    </row>
    <row r="12699" spans="4:18">
      <c r="D12699" s="106">
        <v>41477</v>
      </c>
      <c r="E12699" s="190">
        <v>9.25</v>
      </c>
      <c r="F12699" s="190">
        <v>9.1</v>
      </c>
      <c r="J12699" s="106">
        <v>41477</v>
      </c>
      <c r="K12699" s="190">
        <v>3.5</v>
      </c>
      <c r="L12699" s="190">
        <v>3.51</v>
      </c>
      <c r="P12699" s="106">
        <v>41477</v>
      </c>
      <c r="Q12699" s="190">
        <v>53.75</v>
      </c>
      <c r="R12699" s="190">
        <v>53.99</v>
      </c>
    </row>
    <row r="12700" spans="4:18">
      <c r="D12700" s="106">
        <v>41474</v>
      </c>
      <c r="E12700" s="190">
        <v>9.1999999999999993</v>
      </c>
      <c r="F12700" s="190">
        <v>9.2100000000000009</v>
      </c>
      <c r="J12700" s="106">
        <v>41474</v>
      </c>
      <c r="K12700" s="190">
        <v>3.5</v>
      </c>
      <c r="L12700" s="190">
        <v>3.5</v>
      </c>
      <c r="P12700" s="106">
        <v>41474</v>
      </c>
      <c r="Q12700" s="190">
        <v>53.95</v>
      </c>
      <c r="R12700" s="190">
        <v>53.98</v>
      </c>
    </row>
    <row r="12701" spans="4:18">
      <c r="D12701" s="106">
        <v>41473</v>
      </c>
      <c r="E12701" s="190">
        <v>9.1999999999999993</v>
      </c>
      <c r="F12701" s="190">
        <v>9.2200000000000006</v>
      </c>
      <c r="J12701" s="106">
        <v>41473</v>
      </c>
      <c r="K12701" s="190">
        <v>3.44</v>
      </c>
      <c r="L12701" s="190">
        <v>3.51</v>
      </c>
      <c r="P12701" s="106">
        <v>41473</v>
      </c>
      <c r="Q12701" s="190">
        <v>54.64</v>
      </c>
      <c r="R12701" s="190">
        <v>54.02</v>
      </c>
    </row>
    <row r="12702" spans="4:18">
      <c r="D12702" s="106">
        <v>41472</v>
      </c>
      <c r="E12702" s="190">
        <v>9.27</v>
      </c>
      <c r="F12702" s="190">
        <v>9.23</v>
      </c>
      <c r="J12702" s="106">
        <v>41472</v>
      </c>
      <c r="K12702" s="190">
        <v>3.36</v>
      </c>
      <c r="L12702" s="190">
        <v>3.44</v>
      </c>
      <c r="P12702" s="106">
        <v>41472</v>
      </c>
      <c r="Q12702" s="190">
        <v>54.82</v>
      </c>
      <c r="R12702" s="190">
        <v>54.32</v>
      </c>
    </row>
    <row r="12703" spans="4:18">
      <c r="D12703" s="106">
        <v>41471</v>
      </c>
      <c r="E12703" s="190">
        <v>9.15</v>
      </c>
      <c r="F12703" s="190">
        <v>9.2200000000000006</v>
      </c>
      <c r="J12703" s="106">
        <v>41471</v>
      </c>
      <c r="K12703" s="190">
        <v>3.26</v>
      </c>
      <c r="L12703" s="190">
        <v>3.37</v>
      </c>
      <c r="P12703" s="106">
        <v>41471</v>
      </c>
      <c r="Q12703" s="190">
        <v>54.4</v>
      </c>
      <c r="R12703" s="190">
        <v>54.33</v>
      </c>
    </row>
    <row r="12704" spans="4:18">
      <c r="D12704" s="106">
        <v>41470</v>
      </c>
      <c r="E12704" s="190">
        <v>9.26</v>
      </c>
      <c r="F12704" s="190">
        <v>9.25</v>
      </c>
      <c r="J12704" s="106">
        <v>41470</v>
      </c>
      <c r="K12704" s="190">
        <v>3.21</v>
      </c>
      <c r="L12704" s="190">
        <v>3.27</v>
      </c>
      <c r="P12704" s="106">
        <v>41470</v>
      </c>
      <c r="Q12704" s="190">
        <v>54.08</v>
      </c>
      <c r="R12704" s="190">
        <v>54.54</v>
      </c>
    </row>
    <row r="12705" spans="1:18">
      <c r="D12705" s="106">
        <v>41467</v>
      </c>
      <c r="E12705" s="190">
        <v>9.31</v>
      </c>
      <c r="F12705" s="190">
        <v>9.2799999999999994</v>
      </c>
      <c r="J12705" s="106">
        <v>41467</v>
      </c>
      <c r="K12705" s="190">
        <v>3.16</v>
      </c>
      <c r="L12705" s="190">
        <v>3.21</v>
      </c>
      <c r="P12705" s="106">
        <v>41467</v>
      </c>
      <c r="Q12705" s="190">
        <v>52.26</v>
      </c>
      <c r="R12705" s="190">
        <v>53.49</v>
      </c>
    </row>
    <row r="12706" spans="1:18">
      <c r="D12706" s="106">
        <v>41466</v>
      </c>
      <c r="E12706" s="190">
        <v>9.43</v>
      </c>
      <c r="F12706" s="190">
        <v>9.36</v>
      </c>
      <c r="J12706" s="106">
        <v>41466</v>
      </c>
      <c r="K12706" s="190">
        <v>3.16</v>
      </c>
      <c r="L12706" s="190">
        <v>3.17</v>
      </c>
      <c r="P12706" s="106">
        <v>41466</v>
      </c>
      <c r="Q12706" s="190">
        <v>52.5</v>
      </c>
      <c r="R12706" s="190">
        <v>52.49</v>
      </c>
    </row>
    <row r="12707" spans="1:18">
      <c r="D12707" s="106">
        <v>41465</v>
      </c>
      <c r="E12707" s="190">
        <v>9.27</v>
      </c>
      <c r="F12707" s="190">
        <v>9.35</v>
      </c>
      <c r="J12707" s="106">
        <v>41465</v>
      </c>
      <c r="K12707" s="190">
        <v>3.15</v>
      </c>
      <c r="L12707" s="190">
        <v>3.15</v>
      </c>
      <c r="P12707" s="106">
        <v>41465</v>
      </c>
      <c r="Q12707" s="190">
        <v>52</v>
      </c>
      <c r="R12707" s="190">
        <v>52.37</v>
      </c>
    </row>
    <row r="12708" spans="1:18">
      <c r="D12708" s="106">
        <v>41464</v>
      </c>
      <c r="E12708" s="190">
        <v>9.15</v>
      </c>
      <c r="F12708" s="190">
        <v>9.31</v>
      </c>
      <c r="J12708" s="106">
        <v>41464</v>
      </c>
      <c r="K12708" s="190">
        <v>3.18</v>
      </c>
      <c r="L12708" s="190">
        <v>3.15</v>
      </c>
      <c r="P12708" s="106">
        <v>41464</v>
      </c>
      <c r="Q12708" s="190">
        <v>50.65</v>
      </c>
      <c r="R12708" s="190">
        <v>52.06</v>
      </c>
    </row>
    <row r="12709" spans="1:18">
      <c r="D12709" s="106">
        <v>41463</v>
      </c>
      <c r="E12709" s="190">
        <v>9.25</v>
      </c>
      <c r="F12709" s="190">
        <v>9.14</v>
      </c>
      <c r="J12709" s="106">
        <v>41463</v>
      </c>
      <c r="K12709" s="190">
        <v>3.16</v>
      </c>
      <c r="L12709" s="190">
        <v>3.15</v>
      </c>
      <c r="P12709" s="106">
        <v>41463</v>
      </c>
      <c r="Q12709" s="190">
        <v>49.71</v>
      </c>
      <c r="R12709" s="190">
        <v>50.5</v>
      </c>
    </row>
    <row r="12710" spans="1:18">
      <c r="D12710" s="106">
        <v>41460</v>
      </c>
      <c r="E12710" s="190">
        <v>9.11</v>
      </c>
      <c r="F12710" s="190">
        <v>9.25</v>
      </c>
      <c r="J12710" s="106">
        <v>41460</v>
      </c>
      <c r="K12710" s="190">
        <v>3.15</v>
      </c>
      <c r="L12710" s="190">
        <v>3.15</v>
      </c>
      <c r="P12710" s="106">
        <v>41460</v>
      </c>
      <c r="Q12710" s="190">
        <v>50.32</v>
      </c>
      <c r="R12710" s="190">
        <v>49.82</v>
      </c>
    </row>
    <row r="12711" spans="1:18">
      <c r="D12711" s="106">
        <v>41458</v>
      </c>
      <c r="E12711" s="190">
        <v>8.61</v>
      </c>
      <c r="F12711" s="190">
        <v>9.11</v>
      </c>
      <c r="J12711" s="106">
        <v>41458</v>
      </c>
      <c r="K12711" s="190">
        <v>3.07</v>
      </c>
      <c r="L12711" s="190">
        <v>3.08</v>
      </c>
      <c r="P12711" s="106">
        <v>41458</v>
      </c>
      <c r="Q12711" s="190">
        <v>49.76</v>
      </c>
      <c r="R12711" s="190">
        <v>49.54</v>
      </c>
    </row>
    <row r="12712" spans="1:18">
      <c r="D12712" s="106">
        <v>41457</v>
      </c>
      <c r="E12712" s="190">
        <v>8.4700000000000006</v>
      </c>
      <c r="F12712" s="190">
        <v>8.65</v>
      </c>
      <c r="J12712" s="106">
        <v>41457</v>
      </c>
      <c r="K12712" s="190">
        <v>3.08</v>
      </c>
      <c r="L12712" s="190">
        <v>3.09</v>
      </c>
      <c r="P12712" s="106">
        <v>41457</v>
      </c>
      <c r="Q12712" s="190">
        <v>50.1</v>
      </c>
      <c r="R12712" s="190">
        <v>50.18</v>
      </c>
    </row>
    <row r="12713" spans="1:18">
      <c r="D12713" s="106">
        <v>41456</v>
      </c>
      <c r="E12713" s="190">
        <v>7.89</v>
      </c>
      <c r="F12713" s="190">
        <v>8.44</v>
      </c>
      <c r="J12713" s="106">
        <v>41456</v>
      </c>
      <c r="K12713" s="190">
        <v>3.08</v>
      </c>
      <c r="L12713" s="190">
        <v>3.07</v>
      </c>
      <c r="P12713" s="106">
        <v>41456</v>
      </c>
      <c r="Q12713" s="190">
        <v>49.71</v>
      </c>
      <c r="R12713" s="190">
        <v>50.29</v>
      </c>
    </row>
    <row r="12714" spans="1:18">
      <c r="D12714" s="106">
        <v>41453</v>
      </c>
      <c r="E12714" s="190">
        <v>7.78</v>
      </c>
      <c r="F12714" s="190">
        <v>7.83</v>
      </c>
      <c r="J12714" s="106">
        <v>41453</v>
      </c>
      <c r="K12714" s="190">
        <v>3</v>
      </c>
      <c r="L12714" s="190">
        <v>3.06</v>
      </c>
      <c r="P12714" s="106">
        <v>41453</v>
      </c>
      <c r="Q12714" s="190">
        <v>49.41</v>
      </c>
      <c r="R12714" s="190">
        <v>49.66</v>
      </c>
    </row>
    <row r="12715" spans="1:18" s="190" customFormat="1">
      <c r="D12715" s="106"/>
      <c r="J12715" s="106"/>
      <c r="P12715" s="106"/>
    </row>
    <row r="12716" spans="1:18" s="190" customFormat="1">
      <c r="D12716" s="106"/>
      <c r="J12716" s="106"/>
      <c r="P12716" s="106"/>
    </row>
    <row r="12717" spans="1:18" s="190" customFormat="1">
      <c r="D12717" s="106"/>
      <c r="J12717" s="106"/>
      <c r="P12717" s="106"/>
    </row>
    <row r="12718" spans="1:18" s="201" customFormat="1">
      <c r="A12718" s="190"/>
      <c r="B12718" s="190"/>
      <c r="C12718" s="190"/>
      <c r="D12718" s="106">
        <v>41813</v>
      </c>
      <c r="E12718" s="190">
        <v>10.89</v>
      </c>
      <c r="F12718" s="190">
        <v>11.16</v>
      </c>
      <c r="G12718" s="190"/>
      <c r="H12718" s="190"/>
      <c r="I12718" s="190"/>
      <c r="J12718" s="106">
        <v>41813</v>
      </c>
      <c r="K12718" s="190">
        <v>3.85</v>
      </c>
      <c r="L12718" s="190">
        <v>3.83</v>
      </c>
      <c r="M12718" s="190"/>
      <c r="N12718" s="190"/>
      <c r="O12718" s="190"/>
      <c r="P12718" s="106">
        <v>41813</v>
      </c>
      <c r="Q12718" s="190">
        <v>55.66</v>
      </c>
      <c r="R12718" s="190">
        <v>55.67</v>
      </c>
    </row>
    <row r="12719" spans="1:18">
      <c r="A12719" s="190"/>
      <c r="B12719" s="190"/>
      <c r="C12719" s="190"/>
      <c r="D12719" s="106">
        <v>41810</v>
      </c>
      <c r="E12719" s="190">
        <v>10.73</v>
      </c>
      <c r="F12719" s="190">
        <v>10.83</v>
      </c>
      <c r="G12719" s="190"/>
      <c r="H12719" s="190"/>
      <c r="I12719" s="190"/>
      <c r="J12719" s="106">
        <v>41810</v>
      </c>
      <c r="K12719" s="190">
        <v>3.78</v>
      </c>
      <c r="L12719" s="190">
        <v>3.84</v>
      </c>
      <c r="M12719" s="190"/>
      <c r="N12719" s="190"/>
      <c r="O12719" s="190"/>
      <c r="P12719" s="106">
        <v>41810</v>
      </c>
      <c r="Q12719" s="190">
        <v>55.68</v>
      </c>
      <c r="R12719" s="190">
        <v>55.52</v>
      </c>
    </row>
    <row r="12720" spans="1:18">
      <c r="A12720" s="190"/>
      <c r="B12720" s="190"/>
      <c r="C12720" s="190"/>
      <c r="D12720" s="106">
        <v>41809</v>
      </c>
      <c r="E12720" s="190">
        <v>10.92</v>
      </c>
      <c r="F12720" s="190">
        <v>10.69</v>
      </c>
      <c r="G12720" s="190"/>
      <c r="H12720" s="190"/>
      <c r="I12720" s="190"/>
      <c r="J12720" s="106">
        <v>41809</v>
      </c>
      <c r="K12720" s="190">
        <v>3.82</v>
      </c>
      <c r="L12720" s="190">
        <v>3.8</v>
      </c>
      <c r="M12720" s="190"/>
      <c r="N12720" s="190"/>
      <c r="O12720" s="190"/>
      <c r="P12720" s="106">
        <v>41809</v>
      </c>
      <c r="Q12720" s="190">
        <v>55.71</v>
      </c>
      <c r="R12720" s="190">
        <v>55.26</v>
      </c>
    </row>
    <row r="12721" spans="1:18">
      <c r="A12721" s="190"/>
      <c r="B12721" s="190"/>
      <c r="C12721" s="190"/>
      <c r="D12721" s="106">
        <v>41808</v>
      </c>
      <c r="E12721" s="190">
        <v>10.67</v>
      </c>
      <c r="F12721" s="190">
        <v>10.91</v>
      </c>
      <c r="G12721" s="190"/>
      <c r="H12721" s="190"/>
      <c r="I12721" s="190"/>
      <c r="J12721" s="106">
        <v>41808</v>
      </c>
      <c r="K12721" s="190">
        <v>3.58</v>
      </c>
      <c r="L12721" s="190">
        <v>3.82</v>
      </c>
      <c r="M12721" s="190"/>
      <c r="N12721" s="190"/>
      <c r="O12721" s="190"/>
      <c r="P12721" s="106">
        <v>41808</v>
      </c>
      <c r="Q12721" s="190">
        <v>55.12</v>
      </c>
      <c r="R12721" s="190">
        <v>55.41</v>
      </c>
    </row>
    <row r="12722" spans="1:18">
      <c r="A12722" s="190"/>
      <c r="B12722" s="190"/>
      <c r="C12722" s="190"/>
      <c r="D12722" s="106">
        <v>41807</v>
      </c>
      <c r="E12722" s="190">
        <v>10.76</v>
      </c>
      <c r="F12722" s="190">
        <v>10.66</v>
      </c>
      <c r="G12722" s="190"/>
      <c r="H12722" s="190"/>
      <c r="I12722" s="190"/>
      <c r="J12722" s="106">
        <v>41807</v>
      </c>
      <c r="K12722" s="190">
        <v>3.55</v>
      </c>
      <c r="L12722" s="190">
        <v>3.56</v>
      </c>
      <c r="M12722" s="190"/>
      <c r="N12722" s="190"/>
      <c r="O12722" s="190"/>
      <c r="P12722" s="106">
        <v>41807</v>
      </c>
      <c r="Q12722" s="190">
        <v>54.82</v>
      </c>
      <c r="R12722" s="190">
        <v>55.12</v>
      </c>
    </row>
    <row r="12723" spans="1:18">
      <c r="A12723" s="190">
        <v>55</v>
      </c>
      <c r="B12723" s="106">
        <f>D12723</f>
        <v>41806</v>
      </c>
      <c r="C12723" s="190" t="str">
        <f>'Competitors list'!D149</f>
        <v>General Communication Inc</v>
      </c>
      <c r="D12723" s="106">
        <v>41806</v>
      </c>
      <c r="E12723" s="190">
        <v>10.57</v>
      </c>
      <c r="F12723" s="190">
        <v>10.81</v>
      </c>
      <c r="G12723" s="190">
        <v>55</v>
      </c>
      <c r="H12723" s="106">
        <f>J12723</f>
        <v>41806</v>
      </c>
      <c r="I12723" s="190" t="str">
        <f>'Competitors list'!D150</f>
        <v>Cincinnati Bell Inc</v>
      </c>
      <c r="J12723" s="106">
        <v>41806</v>
      </c>
      <c r="K12723" s="190">
        <v>3.71</v>
      </c>
      <c r="L12723" s="190">
        <v>3.57</v>
      </c>
      <c r="M12723" s="190">
        <v>55</v>
      </c>
      <c r="N12723" s="106">
        <f>P12723</f>
        <v>41806</v>
      </c>
      <c r="O12723" s="190" t="str">
        <f>'Competitors list'!D151</f>
        <v>Atlantic Tele-Network Inc</v>
      </c>
      <c r="P12723" s="106">
        <v>41806</v>
      </c>
      <c r="Q12723" s="190">
        <v>55.04</v>
      </c>
      <c r="R12723" s="190">
        <v>54.98</v>
      </c>
    </row>
    <row r="12724" spans="1:18">
      <c r="A12724" s="190"/>
      <c r="B12724" s="190"/>
      <c r="C12724" s="190"/>
      <c r="D12724" s="106">
        <v>41803</v>
      </c>
      <c r="E12724" s="190">
        <v>10.77</v>
      </c>
      <c r="F12724" s="190">
        <v>10.78</v>
      </c>
      <c r="G12724" s="190"/>
      <c r="H12724" s="190"/>
      <c r="I12724" s="190"/>
      <c r="J12724" s="106">
        <v>41803</v>
      </c>
      <c r="K12724" s="190">
        <v>3.73</v>
      </c>
      <c r="L12724" s="190">
        <v>3.7</v>
      </c>
      <c r="M12724" s="190"/>
      <c r="N12724" s="190"/>
      <c r="O12724" s="190"/>
      <c r="P12724" s="106">
        <v>41803</v>
      </c>
      <c r="Q12724" s="190">
        <v>55.43</v>
      </c>
      <c r="R12724" s="190">
        <v>55.21</v>
      </c>
    </row>
    <row r="12725" spans="1:18">
      <c r="A12725" s="190"/>
      <c r="B12725" s="190"/>
      <c r="C12725" s="190"/>
      <c r="D12725" s="106">
        <v>41802</v>
      </c>
      <c r="E12725" s="190">
        <v>10.69</v>
      </c>
      <c r="F12725" s="190">
        <v>10.72</v>
      </c>
      <c r="G12725" s="190"/>
      <c r="H12725" s="190"/>
      <c r="I12725" s="190"/>
      <c r="J12725" s="106">
        <v>41802</v>
      </c>
      <c r="K12725" s="190">
        <v>3.73</v>
      </c>
      <c r="L12725" s="190">
        <v>3.7</v>
      </c>
      <c r="M12725" s="190"/>
      <c r="N12725" s="190"/>
      <c r="O12725" s="190"/>
      <c r="P12725" s="106">
        <v>41802</v>
      </c>
      <c r="Q12725" s="190">
        <v>55.28</v>
      </c>
      <c r="R12725" s="190">
        <v>55.21</v>
      </c>
    </row>
    <row r="12726" spans="1:18">
      <c r="A12726" s="190"/>
      <c r="B12726" s="190"/>
      <c r="C12726" s="190"/>
      <c r="D12726" s="106">
        <v>41801</v>
      </c>
      <c r="E12726" s="190">
        <v>10.75</v>
      </c>
      <c r="F12726" s="190">
        <v>10.69</v>
      </c>
      <c r="G12726" s="190"/>
      <c r="H12726" s="190"/>
      <c r="I12726" s="190"/>
      <c r="J12726" s="106">
        <v>41801</v>
      </c>
      <c r="K12726" s="190">
        <v>3.82</v>
      </c>
      <c r="L12726" s="190">
        <v>3.76</v>
      </c>
      <c r="M12726" s="190"/>
      <c r="N12726" s="190"/>
      <c r="O12726" s="190"/>
      <c r="P12726" s="106">
        <v>41801</v>
      </c>
      <c r="Q12726" s="190">
        <v>55.3</v>
      </c>
      <c r="R12726" s="190">
        <v>55.44</v>
      </c>
    </row>
    <row r="12727" spans="1:18">
      <c r="A12727" s="190"/>
      <c r="B12727" s="190"/>
      <c r="C12727" s="190"/>
      <c r="D12727" s="106">
        <v>41800</v>
      </c>
      <c r="E12727" s="190">
        <v>11.03</v>
      </c>
      <c r="F12727" s="190">
        <v>10.76</v>
      </c>
      <c r="G12727" s="190"/>
      <c r="H12727" s="190"/>
      <c r="I12727" s="190"/>
      <c r="J12727" s="106">
        <v>41800</v>
      </c>
      <c r="K12727" s="190">
        <v>3.83</v>
      </c>
      <c r="L12727" s="190">
        <v>3.82</v>
      </c>
      <c r="M12727" s="190"/>
      <c r="N12727" s="190"/>
      <c r="O12727" s="190"/>
      <c r="P12727" s="106">
        <v>41800</v>
      </c>
      <c r="Q12727" s="190">
        <v>55.73</v>
      </c>
      <c r="R12727" s="190">
        <v>55.74</v>
      </c>
    </row>
    <row r="12728" spans="1:18">
      <c r="A12728" s="190"/>
      <c r="B12728" s="190"/>
      <c r="C12728" s="190"/>
      <c r="D12728" s="106">
        <v>41799</v>
      </c>
      <c r="E12728" s="190">
        <v>11.07</v>
      </c>
      <c r="F12728" s="190">
        <v>11.08</v>
      </c>
      <c r="G12728" s="190"/>
      <c r="H12728" s="190"/>
      <c r="I12728" s="190"/>
      <c r="J12728" s="106">
        <v>41799</v>
      </c>
      <c r="K12728" s="190">
        <v>3.78</v>
      </c>
      <c r="L12728" s="190">
        <v>3.86</v>
      </c>
      <c r="M12728" s="190"/>
      <c r="N12728" s="190"/>
      <c r="O12728" s="190"/>
      <c r="P12728" s="106">
        <v>41799</v>
      </c>
      <c r="Q12728" s="190">
        <v>55.95</v>
      </c>
      <c r="R12728" s="190">
        <v>55.71</v>
      </c>
    </row>
    <row r="12729" spans="1:18">
      <c r="A12729" s="190"/>
      <c r="B12729" s="190"/>
      <c r="C12729" s="190"/>
      <c r="D12729" s="106">
        <v>41796</v>
      </c>
      <c r="E12729" s="190">
        <v>11.33</v>
      </c>
      <c r="F12729" s="190">
        <v>11.11</v>
      </c>
      <c r="G12729" s="190"/>
      <c r="H12729" s="190"/>
      <c r="I12729" s="190"/>
      <c r="J12729" s="106">
        <v>41796</v>
      </c>
      <c r="K12729" s="190">
        <v>3.9</v>
      </c>
      <c r="L12729" s="190">
        <v>3.79</v>
      </c>
      <c r="M12729" s="190"/>
      <c r="N12729" s="190"/>
      <c r="O12729" s="190"/>
      <c r="P12729" s="106">
        <v>41796</v>
      </c>
      <c r="Q12729" s="190">
        <v>55.94</v>
      </c>
      <c r="R12729" s="190">
        <v>55.83</v>
      </c>
    </row>
    <row r="12730" spans="1:18">
      <c r="A12730" s="190"/>
      <c r="B12730" s="190"/>
      <c r="C12730" s="190"/>
      <c r="D12730" s="106">
        <v>41795</v>
      </c>
      <c r="E12730" s="190">
        <v>11</v>
      </c>
      <c r="F12730" s="190">
        <v>11.28</v>
      </c>
      <c r="G12730" s="190"/>
      <c r="H12730" s="190"/>
      <c r="I12730" s="190"/>
      <c r="J12730" s="106">
        <v>41795</v>
      </c>
      <c r="K12730" s="190">
        <v>3.85</v>
      </c>
      <c r="L12730" s="190">
        <v>3.88</v>
      </c>
      <c r="M12730" s="190"/>
      <c r="N12730" s="190"/>
      <c r="O12730" s="190"/>
      <c r="P12730" s="106">
        <v>41795</v>
      </c>
      <c r="Q12730" s="190">
        <v>54.99</v>
      </c>
      <c r="R12730" s="190">
        <v>55.99</v>
      </c>
    </row>
    <row r="12731" spans="1:18">
      <c r="A12731" s="190"/>
      <c r="B12731" s="190"/>
      <c r="C12731" s="190"/>
      <c r="D12731" s="106">
        <v>41794</v>
      </c>
      <c r="E12731" s="190">
        <v>11.04</v>
      </c>
      <c r="F12731" s="190">
        <v>10.89</v>
      </c>
      <c r="G12731" s="190"/>
      <c r="H12731" s="190"/>
      <c r="I12731" s="190"/>
      <c r="J12731" s="106">
        <v>41794</v>
      </c>
      <c r="K12731" s="190">
        <v>3.8</v>
      </c>
      <c r="L12731" s="190">
        <v>3.83</v>
      </c>
      <c r="M12731" s="190"/>
      <c r="N12731" s="190"/>
      <c r="O12731" s="190"/>
      <c r="P12731" s="106">
        <v>41794</v>
      </c>
      <c r="Q12731" s="190">
        <v>54.02</v>
      </c>
      <c r="R12731" s="190">
        <v>54.67</v>
      </c>
    </row>
    <row r="12732" spans="1:18">
      <c r="A12732" s="190"/>
      <c r="B12732" s="190"/>
      <c r="C12732" s="190"/>
      <c r="D12732" s="106">
        <v>41793</v>
      </c>
      <c r="E12732" s="190">
        <v>11.12</v>
      </c>
      <c r="F12732" s="190">
        <v>11.1</v>
      </c>
      <c r="G12732" s="190"/>
      <c r="H12732" s="190"/>
      <c r="I12732" s="190"/>
      <c r="J12732" s="106">
        <v>41793</v>
      </c>
      <c r="K12732" s="190">
        <v>3.78</v>
      </c>
      <c r="L12732" s="190">
        <v>3.73</v>
      </c>
      <c r="M12732" s="190"/>
      <c r="N12732" s="190"/>
      <c r="O12732" s="190"/>
      <c r="P12732" s="106">
        <v>41793</v>
      </c>
      <c r="Q12732" s="190">
        <v>54.49</v>
      </c>
      <c r="R12732" s="190">
        <v>54.43</v>
      </c>
    </row>
    <row r="12733" spans="1:18">
      <c r="A12733" s="190"/>
      <c r="B12733" s="190"/>
      <c r="C12733" s="190"/>
      <c r="D12733" s="106">
        <v>41792</v>
      </c>
      <c r="E12733" s="190">
        <v>11.34</v>
      </c>
      <c r="F12733" s="190">
        <v>11.15</v>
      </c>
      <c r="G12733" s="190"/>
      <c r="H12733" s="190"/>
      <c r="I12733" s="190"/>
      <c r="J12733" s="106">
        <v>41792</v>
      </c>
      <c r="K12733" s="190">
        <v>3.96</v>
      </c>
      <c r="L12733" s="190">
        <v>3.8</v>
      </c>
      <c r="M12733" s="190"/>
      <c r="N12733" s="190"/>
      <c r="O12733" s="190"/>
      <c r="P12733" s="106">
        <v>41792</v>
      </c>
      <c r="Q12733" s="190">
        <v>55.93</v>
      </c>
      <c r="R12733" s="190">
        <v>54.51</v>
      </c>
    </row>
    <row r="12734" spans="1:18">
      <c r="A12734" s="190"/>
      <c r="B12734" s="190"/>
      <c r="C12734" s="190"/>
      <c r="D12734" s="106">
        <v>41789</v>
      </c>
      <c r="E12734" s="190">
        <v>11.33</v>
      </c>
      <c r="F12734" s="190">
        <v>11.34</v>
      </c>
      <c r="G12734" s="190"/>
      <c r="H12734" s="190"/>
      <c r="I12734" s="190"/>
      <c r="J12734" s="106">
        <v>41789</v>
      </c>
      <c r="K12734" s="190">
        <v>3.91</v>
      </c>
      <c r="L12734" s="190">
        <v>3.95</v>
      </c>
      <c r="M12734" s="190"/>
      <c r="N12734" s="190"/>
      <c r="O12734" s="190"/>
      <c r="P12734" s="106">
        <v>41789</v>
      </c>
      <c r="Q12734" s="190">
        <v>55.71</v>
      </c>
      <c r="R12734" s="190">
        <v>55.82</v>
      </c>
    </row>
    <row r="12735" spans="1:18">
      <c r="A12735" s="190"/>
      <c r="B12735" s="190"/>
      <c r="C12735" s="190"/>
      <c r="D12735" s="106">
        <v>41788</v>
      </c>
      <c r="E12735" s="190">
        <v>11.29</v>
      </c>
      <c r="F12735" s="190">
        <v>11.31</v>
      </c>
      <c r="G12735" s="190"/>
      <c r="H12735" s="190"/>
      <c r="I12735" s="190"/>
      <c r="J12735" s="106">
        <v>41788</v>
      </c>
      <c r="K12735" s="190">
        <v>3.84</v>
      </c>
      <c r="L12735" s="190">
        <v>3.89</v>
      </c>
      <c r="M12735" s="190"/>
      <c r="N12735" s="190"/>
      <c r="O12735" s="190"/>
      <c r="P12735" s="106">
        <v>41788</v>
      </c>
      <c r="Q12735" s="190">
        <v>55.71</v>
      </c>
      <c r="R12735" s="190">
        <v>55.56</v>
      </c>
    </row>
    <row r="12736" spans="1:18">
      <c r="A12736" s="190"/>
      <c r="B12736" s="190"/>
      <c r="C12736" s="190"/>
      <c r="D12736" s="106">
        <v>41787</v>
      </c>
      <c r="E12736" s="190">
        <v>11.25</v>
      </c>
      <c r="F12736" s="190">
        <v>11.25</v>
      </c>
      <c r="G12736" s="190"/>
      <c r="H12736" s="190"/>
      <c r="I12736" s="190"/>
      <c r="J12736" s="106">
        <v>41787</v>
      </c>
      <c r="K12736" s="190">
        <v>3.79</v>
      </c>
      <c r="L12736" s="190">
        <v>3.82</v>
      </c>
      <c r="M12736" s="190"/>
      <c r="N12736" s="190"/>
      <c r="O12736" s="190"/>
      <c r="P12736" s="106">
        <v>41787</v>
      </c>
      <c r="Q12736" s="190">
        <v>55.96</v>
      </c>
      <c r="R12736" s="190">
        <v>55.35</v>
      </c>
    </row>
    <row r="12737" spans="1:18">
      <c r="A12737" s="190"/>
      <c r="B12737" s="190"/>
      <c r="C12737" s="190"/>
      <c r="D12737" s="106">
        <v>41786</v>
      </c>
      <c r="E12737" s="190">
        <v>11.48</v>
      </c>
      <c r="F12737" s="190">
        <v>11.35</v>
      </c>
      <c r="G12737" s="190"/>
      <c r="H12737" s="190"/>
      <c r="I12737" s="190"/>
      <c r="J12737" s="106">
        <v>41786</v>
      </c>
      <c r="K12737" s="190">
        <v>3.78</v>
      </c>
      <c r="L12737" s="190">
        <v>3.8</v>
      </c>
      <c r="M12737" s="190"/>
      <c r="N12737" s="190"/>
      <c r="O12737" s="190"/>
      <c r="P12737" s="106">
        <v>41786</v>
      </c>
      <c r="Q12737" s="190">
        <v>55.81</v>
      </c>
      <c r="R12737" s="190">
        <v>55.87</v>
      </c>
    </row>
    <row r="12738" spans="1:18">
      <c r="A12738" s="190"/>
      <c r="B12738" s="190"/>
      <c r="C12738" s="190"/>
      <c r="D12738" s="106">
        <v>41782</v>
      </c>
      <c r="E12738" s="190">
        <v>11.26</v>
      </c>
      <c r="F12738" s="190">
        <v>11.39</v>
      </c>
      <c r="G12738" s="190"/>
      <c r="H12738" s="190"/>
      <c r="I12738" s="190"/>
      <c r="J12738" s="106">
        <v>41782</v>
      </c>
      <c r="K12738" s="190">
        <v>3.72</v>
      </c>
      <c r="L12738" s="190">
        <v>3.75</v>
      </c>
      <c r="M12738" s="190"/>
      <c r="N12738" s="190"/>
      <c r="O12738" s="190"/>
      <c r="P12738" s="106">
        <v>41782</v>
      </c>
      <c r="Q12738" s="190">
        <v>54.61</v>
      </c>
      <c r="R12738" s="190">
        <v>55.25</v>
      </c>
    </row>
    <row r="12739" spans="1:18">
      <c r="A12739" s="190"/>
      <c r="B12739" s="190"/>
      <c r="C12739" s="190"/>
      <c r="D12739" s="106">
        <v>41781</v>
      </c>
      <c r="E12739" s="190">
        <v>11.11</v>
      </c>
      <c r="F12739" s="190">
        <v>11.23</v>
      </c>
      <c r="G12739" s="190"/>
      <c r="H12739" s="190"/>
      <c r="I12739" s="190"/>
      <c r="J12739" s="106">
        <v>41781</v>
      </c>
      <c r="K12739" s="190">
        <v>3.72</v>
      </c>
      <c r="L12739" s="190">
        <v>3.72</v>
      </c>
      <c r="M12739" s="190"/>
      <c r="N12739" s="190"/>
      <c r="O12739" s="190"/>
      <c r="P12739" s="106">
        <v>41781</v>
      </c>
      <c r="Q12739" s="190">
        <v>55.01</v>
      </c>
      <c r="R12739" s="190">
        <v>54.47</v>
      </c>
    </row>
    <row r="12740" spans="1:18">
      <c r="A12740" s="190"/>
      <c r="B12740" s="190"/>
      <c r="C12740" s="190"/>
      <c r="D12740" s="106">
        <v>41780</v>
      </c>
      <c r="E12740" s="190">
        <v>11.23</v>
      </c>
      <c r="F12740" s="190">
        <v>11.11</v>
      </c>
      <c r="G12740" s="190"/>
      <c r="H12740" s="190"/>
      <c r="I12740" s="190"/>
      <c r="J12740" s="106">
        <v>41780</v>
      </c>
      <c r="K12740" s="190">
        <v>3.71</v>
      </c>
      <c r="L12740" s="190">
        <v>3.73</v>
      </c>
      <c r="M12740" s="190"/>
      <c r="N12740" s="190"/>
      <c r="O12740" s="190"/>
      <c r="P12740" s="106">
        <v>41780</v>
      </c>
      <c r="Q12740" s="190">
        <v>55.81</v>
      </c>
      <c r="R12740" s="190">
        <v>54.7</v>
      </c>
    </row>
    <row r="12741" spans="1:18">
      <c r="A12741" s="190"/>
      <c r="B12741" s="190"/>
      <c r="C12741" s="190"/>
      <c r="D12741" s="106">
        <v>41779</v>
      </c>
      <c r="E12741" s="190">
        <v>11.35</v>
      </c>
      <c r="F12741" s="190">
        <v>11.17</v>
      </c>
      <c r="G12741" s="190"/>
      <c r="H12741" s="190"/>
      <c r="I12741" s="190"/>
      <c r="J12741" s="106">
        <v>41779</v>
      </c>
      <c r="K12741" s="190">
        <v>3.77</v>
      </c>
      <c r="L12741" s="190">
        <v>3.68</v>
      </c>
      <c r="M12741" s="190"/>
      <c r="N12741" s="190"/>
      <c r="O12741" s="190"/>
      <c r="P12741" s="106">
        <v>41779</v>
      </c>
      <c r="Q12741" s="190">
        <v>56.26</v>
      </c>
      <c r="R12741" s="190">
        <v>55.39</v>
      </c>
    </row>
    <row r="12742" spans="1:18">
      <c r="A12742" s="190"/>
      <c r="B12742" s="190"/>
      <c r="C12742" s="190"/>
      <c r="D12742" s="106">
        <v>41778</v>
      </c>
      <c r="E12742" s="190">
        <v>11.18</v>
      </c>
      <c r="F12742" s="190">
        <v>11.39</v>
      </c>
      <c r="G12742" s="190"/>
      <c r="H12742" s="190"/>
      <c r="I12742" s="190"/>
      <c r="J12742" s="106">
        <v>41778</v>
      </c>
      <c r="K12742" s="190">
        <v>3.8</v>
      </c>
      <c r="L12742" s="190">
        <v>3.8</v>
      </c>
      <c r="M12742" s="190"/>
      <c r="N12742" s="190"/>
      <c r="O12742" s="190"/>
      <c r="P12742" s="106">
        <v>41778</v>
      </c>
      <c r="Q12742" s="190">
        <v>55.79</v>
      </c>
      <c r="R12742" s="190">
        <v>56.6</v>
      </c>
    </row>
    <row r="12743" spans="1:18">
      <c r="A12743" s="190"/>
      <c r="B12743" s="190"/>
      <c r="C12743" s="190"/>
      <c r="D12743" s="106">
        <v>41775</v>
      </c>
      <c r="E12743" s="190">
        <v>11.23</v>
      </c>
      <c r="F12743" s="190">
        <v>11.25</v>
      </c>
      <c r="G12743" s="190"/>
      <c r="H12743" s="190"/>
      <c r="I12743" s="190"/>
      <c r="J12743" s="106">
        <v>41775</v>
      </c>
      <c r="K12743" s="190">
        <v>3.76</v>
      </c>
      <c r="L12743" s="190">
        <v>3.79</v>
      </c>
      <c r="M12743" s="190"/>
      <c r="N12743" s="190"/>
      <c r="O12743" s="190"/>
      <c r="P12743" s="106">
        <v>41775</v>
      </c>
      <c r="Q12743" s="190">
        <v>55.89</v>
      </c>
      <c r="R12743" s="190">
        <v>55.88</v>
      </c>
    </row>
    <row r="12744" spans="1:18">
      <c r="A12744" s="190"/>
      <c r="B12744" s="190"/>
      <c r="C12744" s="190"/>
      <c r="D12744" s="106">
        <v>41774</v>
      </c>
      <c r="E12744" s="190">
        <v>10.93</v>
      </c>
      <c r="F12744" s="190">
        <v>11.25</v>
      </c>
      <c r="G12744" s="190"/>
      <c r="H12744" s="190"/>
      <c r="I12744" s="190"/>
      <c r="J12744" s="106">
        <v>41774</v>
      </c>
      <c r="K12744" s="190">
        <v>3.75</v>
      </c>
      <c r="L12744" s="190">
        <v>3.77</v>
      </c>
      <c r="M12744" s="190"/>
      <c r="N12744" s="190"/>
      <c r="O12744" s="190"/>
      <c r="P12744" s="106">
        <v>41774</v>
      </c>
      <c r="Q12744" s="190">
        <v>56.12</v>
      </c>
      <c r="R12744" s="190">
        <v>56.06</v>
      </c>
    </row>
    <row r="12745" spans="1:18">
      <c r="A12745" s="190"/>
      <c r="B12745" s="190"/>
      <c r="C12745" s="190"/>
      <c r="D12745" s="106">
        <v>41773</v>
      </c>
      <c r="E12745" s="190">
        <v>11.28</v>
      </c>
      <c r="F12745" s="190">
        <v>11</v>
      </c>
      <c r="G12745" s="190"/>
      <c r="H12745" s="190"/>
      <c r="I12745" s="190"/>
      <c r="J12745" s="106">
        <v>41773</v>
      </c>
      <c r="K12745" s="190">
        <v>3.86</v>
      </c>
      <c r="L12745" s="190">
        <v>3.76</v>
      </c>
      <c r="M12745" s="190"/>
      <c r="N12745" s="190"/>
      <c r="O12745" s="190"/>
      <c r="P12745" s="106">
        <v>41773</v>
      </c>
      <c r="Q12745" s="190">
        <v>57.35</v>
      </c>
      <c r="R12745" s="190">
        <v>56.37</v>
      </c>
    </row>
    <row r="12746" spans="1:18">
      <c r="A12746" s="190"/>
      <c r="B12746" s="190"/>
      <c r="C12746" s="190"/>
      <c r="D12746" s="106">
        <v>41772</v>
      </c>
      <c r="E12746" s="190">
        <v>11.28</v>
      </c>
      <c r="F12746" s="190">
        <v>11.29</v>
      </c>
      <c r="G12746" s="190"/>
      <c r="H12746" s="190"/>
      <c r="I12746" s="190"/>
      <c r="J12746" s="106">
        <v>41772</v>
      </c>
      <c r="K12746" s="190">
        <v>3.86</v>
      </c>
      <c r="L12746" s="190">
        <v>3.85</v>
      </c>
      <c r="M12746" s="190"/>
      <c r="N12746" s="190"/>
      <c r="O12746" s="190"/>
      <c r="P12746" s="106">
        <v>41772</v>
      </c>
      <c r="Q12746" s="190">
        <v>58.59</v>
      </c>
      <c r="R12746" s="190">
        <v>57.3</v>
      </c>
    </row>
    <row r="12747" spans="1:18">
      <c r="A12747" s="190"/>
      <c r="B12747" s="190"/>
      <c r="C12747" s="190"/>
      <c r="D12747" s="106">
        <v>41771</v>
      </c>
      <c r="E12747" s="190">
        <v>11.42</v>
      </c>
      <c r="F12747" s="190">
        <v>11.32</v>
      </c>
      <c r="G12747" s="190"/>
      <c r="H12747" s="190"/>
      <c r="I12747" s="190"/>
      <c r="J12747" s="106">
        <v>41771</v>
      </c>
      <c r="K12747" s="190">
        <v>3.77</v>
      </c>
      <c r="L12747" s="190">
        <v>3.86</v>
      </c>
      <c r="M12747" s="190"/>
      <c r="N12747" s="190"/>
      <c r="O12747" s="190"/>
      <c r="P12747" s="106">
        <v>41771</v>
      </c>
      <c r="Q12747" s="190">
        <v>57.75</v>
      </c>
      <c r="R12747" s="190">
        <v>58.8</v>
      </c>
    </row>
    <row r="12748" spans="1:18">
      <c r="A12748" s="190"/>
      <c r="B12748" s="190"/>
      <c r="C12748" s="190"/>
      <c r="D12748" s="106">
        <v>41768</v>
      </c>
      <c r="E12748" s="190">
        <v>10.87</v>
      </c>
      <c r="F12748" s="190">
        <v>11.35</v>
      </c>
      <c r="G12748" s="190"/>
      <c r="H12748" s="190"/>
      <c r="I12748" s="190"/>
      <c r="J12748" s="106">
        <v>41768</v>
      </c>
      <c r="K12748" s="190">
        <v>3.63</v>
      </c>
      <c r="L12748" s="190">
        <v>3.76</v>
      </c>
      <c r="M12748" s="190"/>
      <c r="N12748" s="190"/>
      <c r="O12748" s="190"/>
      <c r="P12748" s="106">
        <v>41768</v>
      </c>
      <c r="Q12748" s="190">
        <v>55.88</v>
      </c>
      <c r="R12748" s="190">
        <v>57.39</v>
      </c>
    </row>
    <row r="12749" spans="1:18">
      <c r="A12749" s="190"/>
      <c r="B12749" s="190"/>
      <c r="C12749" s="190"/>
      <c r="D12749" s="106">
        <v>41767</v>
      </c>
      <c r="E12749" s="190">
        <v>10.77</v>
      </c>
      <c r="F12749" s="190">
        <v>10.99</v>
      </c>
      <c r="G12749" s="190"/>
      <c r="H12749" s="190"/>
      <c r="I12749" s="190"/>
      <c r="J12749" s="106">
        <v>41767</v>
      </c>
      <c r="K12749" s="190">
        <v>3.3</v>
      </c>
      <c r="L12749" s="190">
        <v>3.72</v>
      </c>
      <c r="M12749" s="190"/>
      <c r="N12749" s="190"/>
      <c r="O12749" s="190"/>
      <c r="P12749" s="106">
        <v>41767</v>
      </c>
      <c r="Q12749" s="190">
        <v>57.07</v>
      </c>
      <c r="R12749" s="190">
        <v>56.13</v>
      </c>
    </row>
    <row r="12750" spans="1:18">
      <c r="A12750" s="190"/>
      <c r="B12750" s="190"/>
      <c r="C12750" s="190"/>
      <c r="D12750" s="106">
        <v>41766</v>
      </c>
      <c r="E12750" s="190">
        <v>10.61</v>
      </c>
      <c r="F12750" s="190">
        <v>10.73</v>
      </c>
      <c r="G12750" s="190"/>
      <c r="H12750" s="190"/>
      <c r="I12750" s="190"/>
      <c r="J12750" s="106">
        <v>41766</v>
      </c>
      <c r="K12750" s="190">
        <v>3.21</v>
      </c>
      <c r="L12750" s="190">
        <v>3.21</v>
      </c>
      <c r="M12750" s="190"/>
      <c r="N12750" s="190"/>
      <c r="O12750" s="190"/>
      <c r="P12750" s="106">
        <v>41766</v>
      </c>
      <c r="Q12750" s="190">
        <v>57.1</v>
      </c>
      <c r="R12750" s="190">
        <v>57.2</v>
      </c>
    </row>
    <row r="12751" spans="1:18">
      <c r="A12751" s="190"/>
      <c r="B12751" s="190"/>
      <c r="C12751" s="190"/>
      <c r="D12751" s="106">
        <v>41765</v>
      </c>
      <c r="E12751" s="190">
        <v>10.66</v>
      </c>
      <c r="F12751" s="190">
        <v>10.56</v>
      </c>
      <c r="G12751" s="190"/>
      <c r="H12751" s="190"/>
      <c r="I12751" s="190"/>
      <c r="J12751" s="106">
        <v>41765</v>
      </c>
      <c r="K12751" s="190">
        <v>3.28</v>
      </c>
      <c r="L12751" s="190">
        <v>3.19</v>
      </c>
      <c r="M12751" s="190"/>
      <c r="N12751" s="190"/>
      <c r="O12751" s="190"/>
      <c r="P12751" s="106">
        <v>41765</v>
      </c>
      <c r="Q12751" s="190">
        <v>57.36</v>
      </c>
      <c r="R12751" s="190">
        <v>57.1</v>
      </c>
    </row>
    <row r="12752" spans="1:18">
      <c r="A12752" s="190"/>
      <c r="B12752" s="190"/>
      <c r="C12752" s="190"/>
      <c r="D12752" s="106">
        <v>41764</v>
      </c>
      <c r="E12752" s="190">
        <v>10.65</v>
      </c>
      <c r="F12752" s="190">
        <v>10.74</v>
      </c>
      <c r="G12752" s="190"/>
      <c r="H12752" s="190"/>
      <c r="I12752" s="190"/>
      <c r="J12752" s="106">
        <v>41764</v>
      </c>
      <c r="K12752" s="190">
        <v>3.35</v>
      </c>
      <c r="L12752" s="190">
        <v>3.31</v>
      </c>
      <c r="M12752" s="190"/>
      <c r="N12752" s="190"/>
      <c r="O12752" s="190"/>
      <c r="P12752" s="106">
        <v>41764</v>
      </c>
      <c r="Q12752" s="190">
        <v>56.85</v>
      </c>
      <c r="R12752" s="190">
        <v>57.64</v>
      </c>
    </row>
    <row r="12753" spans="1:18">
      <c r="A12753" s="190"/>
      <c r="B12753" s="190"/>
      <c r="C12753" s="190"/>
      <c r="D12753" s="106">
        <v>41761</v>
      </c>
      <c r="E12753" s="190">
        <v>10.61</v>
      </c>
      <c r="F12753" s="190">
        <v>10.74</v>
      </c>
      <c r="G12753" s="190"/>
      <c r="H12753" s="190"/>
      <c r="I12753" s="190"/>
      <c r="J12753" s="106">
        <v>41761</v>
      </c>
      <c r="K12753" s="190">
        <v>3.37</v>
      </c>
      <c r="L12753" s="190">
        <v>3.36</v>
      </c>
      <c r="M12753" s="190"/>
      <c r="N12753" s="190"/>
      <c r="O12753" s="190"/>
      <c r="P12753" s="106">
        <v>41761</v>
      </c>
      <c r="Q12753" s="190">
        <v>57.07</v>
      </c>
      <c r="R12753" s="190">
        <v>57.29</v>
      </c>
    </row>
    <row r="12754" spans="1:18">
      <c r="A12754" s="190"/>
      <c r="B12754" s="190"/>
      <c r="C12754" s="190"/>
      <c r="D12754" s="106">
        <v>41760</v>
      </c>
      <c r="E12754" s="190">
        <v>10.4</v>
      </c>
      <c r="F12754" s="190">
        <v>10.6</v>
      </c>
      <c r="G12754" s="190"/>
      <c r="H12754" s="190"/>
      <c r="I12754" s="190"/>
      <c r="J12754" s="106">
        <v>41760</v>
      </c>
      <c r="K12754" s="190">
        <v>3.36</v>
      </c>
      <c r="L12754" s="190">
        <v>3.35</v>
      </c>
      <c r="M12754" s="190"/>
      <c r="N12754" s="190"/>
      <c r="O12754" s="190"/>
      <c r="P12754" s="106">
        <v>41760</v>
      </c>
      <c r="Q12754" s="190">
        <v>59.17</v>
      </c>
      <c r="R12754" s="190">
        <v>57.15</v>
      </c>
    </row>
    <row r="12755" spans="1:18">
      <c r="A12755" s="190"/>
      <c r="B12755" s="190"/>
      <c r="C12755" s="190"/>
      <c r="D12755" s="106">
        <v>41759</v>
      </c>
      <c r="E12755" s="190">
        <v>10.35</v>
      </c>
      <c r="F12755" s="190">
        <v>10.44</v>
      </c>
      <c r="G12755" s="190"/>
      <c r="H12755" s="190"/>
      <c r="I12755" s="190"/>
      <c r="J12755" s="106">
        <v>41759</v>
      </c>
      <c r="K12755" s="190">
        <v>3.37</v>
      </c>
      <c r="L12755" s="190">
        <v>3.35</v>
      </c>
      <c r="M12755" s="190"/>
      <c r="N12755" s="190"/>
      <c r="O12755" s="190"/>
      <c r="P12755" s="106">
        <v>41759</v>
      </c>
      <c r="Q12755" s="190">
        <v>61.24</v>
      </c>
      <c r="R12755" s="190">
        <v>59.17</v>
      </c>
    </row>
    <row r="12756" spans="1:18">
      <c r="A12756" s="190"/>
      <c r="B12756" s="190"/>
      <c r="C12756" s="190"/>
      <c r="D12756" s="106">
        <v>41758</v>
      </c>
      <c r="E12756" s="190">
        <v>10.4</v>
      </c>
      <c r="F12756" s="190">
        <v>10.36</v>
      </c>
      <c r="G12756" s="190"/>
      <c r="H12756" s="190"/>
      <c r="I12756" s="190"/>
      <c r="J12756" s="106">
        <v>41758</v>
      </c>
      <c r="K12756" s="190">
        <v>3.37</v>
      </c>
      <c r="L12756" s="190">
        <v>3.37</v>
      </c>
      <c r="M12756" s="190"/>
      <c r="N12756" s="190"/>
      <c r="O12756" s="190"/>
      <c r="P12756" s="106">
        <v>41758</v>
      </c>
      <c r="Q12756" s="190">
        <v>61.67</v>
      </c>
      <c r="R12756" s="190">
        <v>61.24</v>
      </c>
    </row>
    <row r="12757" spans="1:18">
      <c r="A12757" s="190"/>
      <c r="B12757" s="190"/>
      <c r="C12757" s="190"/>
      <c r="D12757" s="106">
        <v>41757</v>
      </c>
      <c r="E12757" s="190">
        <v>10.4</v>
      </c>
      <c r="F12757" s="190">
        <v>10.31</v>
      </c>
      <c r="G12757" s="190"/>
      <c r="H12757" s="190"/>
      <c r="I12757" s="190"/>
      <c r="J12757" s="106">
        <v>41757</v>
      </c>
      <c r="K12757" s="190">
        <v>3.36</v>
      </c>
      <c r="L12757" s="190">
        <v>3.34</v>
      </c>
      <c r="M12757" s="190"/>
      <c r="N12757" s="190"/>
      <c r="O12757" s="190"/>
      <c r="P12757" s="106">
        <v>41757</v>
      </c>
      <c r="Q12757" s="190">
        <v>61.88</v>
      </c>
      <c r="R12757" s="190">
        <v>61.67</v>
      </c>
    </row>
    <row r="12758" spans="1:18">
      <c r="A12758" s="190"/>
      <c r="B12758" s="190"/>
      <c r="C12758" s="190"/>
      <c r="D12758" s="106">
        <v>41754</v>
      </c>
      <c r="E12758" s="190">
        <v>10.51</v>
      </c>
      <c r="F12758" s="190">
        <v>10.33</v>
      </c>
      <c r="G12758" s="190"/>
      <c r="H12758" s="190"/>
      <c r="I12758" s="190"/>
      <c r="J12758" s="106">
        <v>41754</v>
      </c>
      <c r="K12758" s="190">
        <v>3.42</v>
      </c>
      <c r="L12758" s="190">
        <v>3.33</v>
      </c>
      <c r="M12758" s="190"/>
      <c r="N12758" s="190"/>
      <c r="O12758" s="190"/>
      <c r="P12758" s="106">
        <v>41754</v>
      </c>
      <c r="Q12758" s="190">
        <v>61.06</v>
      </c>
      <c r="R12758" s="190">
        <v>61.52</v>
      </c>
    </row>
    <row r="12759" spans="1:18">
      <c r="A12759" s="190"/>
      <c r="B12759" s="190"/>
      <c r="C12759" s="190"/>
      <c r="D12759" s="106">
        <v>41753</v>
      </c>
      <c r="E12759" s="190">
        <v>10.55</v>
      </c>
      <c r="F12759" s="190">
        <v>10.53</v>
      </c>
      <c r="G12759" s="190"/>
      <c r="H12759" s="190"/>
      <c r="I12759" s="190"/>
      <c r="J12759" s="106">
        <v>41753</v>
      </c>
      <c r="K12759" s="190">
        <v>3.51</v>
      </c>
      <c r="L12759" s="190">
        <v>3.43</v>
      </c>
      <c r="M12759" s="190"/>
      <c r="N12759" s="190"/>
      <c r="O12759" s="190"/>
      <c r="P12759" s="106">
        <v>41753</v>
      </c>
      <c r="Q12759" s="190">
        <v>62.77</v>
      </c>
      <c r="R12759" s="190">
        <v>61.45</v>
      </c>
    </row>
    <row r="12760" spans="1:18">
      <c r="A12760" s="190"/>
      <c r="B12760" s="190"/>
      <c r="C12760" s="190"/>
      <c r="D12760" s="106">
        <v>41752</v>
      </c>
      <c r="E12760" s="190">
        <v>10.47</v>
      </c>
      <c r="F12760" s="190">
        <v>10.45</v>
      </c>
      <c r="G12760" s="190"/>
      <c r="H12760" s="190"/>
      <c r="I12760" s="190"/>
      <c r="J12760" s="106">
        <v>41752</v>
      </c>
      <c r="K12760" s="190">
        <v>3.44</v>
      </c>
      <c r="L12760" s="190">
        <v>3.5</v>
      </c>
      <c r="M12760" s="190"/>
      <c r="N12760" s="190"/>
      <c r="O12760" s="190"/>
      <c r="P12760" s="106">
        <v>41752</v>
      </c>
      <c r="Q12760" s="190">
        <v>63.62</v>
      </c>
      <c r="R12760" s="190">
        <v>62.26</v>
      </c>
    </row>
    <row r="12761" spans="1:18">
      <c r="A12761" s="190"/>
      <c r="B12761" s="190"/>
      <c r="C12761" s="190"/>
      <c r="D12761" s="106">
        <v>41751</v>
      </c>
      <c r="E12761" s="190">
        <v>10.58</v>
      </c>
      <c r="F12761" s="190">
        <v>10.49</v>
      </c>
      <c r="G12761" s="190"/>
      <c r="H12761" s="190"/>
      <c r="I12761" s="190"/>
      <c r="J12761" s="106">
        <v>41751</v>
      </c>
      <c r="K12761" s="190">
        <v>3.45</v>
      </c>
      <c r="L12761" s="190">
        <v>3.46</v>
      </c>
      <c r="M12761" s="190"/>
      <c r="N12761" s="190"/>
      <c r="O12761" s="190"/>
      <c r="P12761" s="106">
        <v>41751</v>
      </c>
      <c r="Q12761" s="190">
        <v>61.94</v>
      </c>
      <c r="R12761" s="190">
        <v>63.22</v>
      </c>
    </row>
    <row r="12762" spans="1:18">
      <c r="A12762" s="190"/>
      <c r="B12762" s="190"/>
      <c r="C12762" s="190"/>
      <c r="D12762" s="106">
        <v>41750</v>
      </c>
      <c r="E12762" s="190">
        <v>10.61</v>
      </c>
      <c r="F12762" s="190">
        <v>10.6</v>
      </c>
      <c r="G12762" s="190"/>
      <c r="H12762" s="190"/>
      <c r="I12762" s="190"/>
      <c r="J12762" s="106">
        <v>41750</v>
      </c>
      <c r="K12762" s="190">
        <v>3.47</v>
      </c>
      <c r="L12762" s="190">
        <v>3.43</v>
      </c>
      <c r="M12762" s="190"/>
      <c r="N12762" s="190"/>
      <c r="O12762" s="190"/>
      <c r="P12762" s="106">
        <v>41750</v>
      </c>
      <c r="Q12762" s="190">
        <v>62.25</v>
      </c>
      <c r="R12762" s="190">
        <v>62</v>
      </c>
    </row>
    <row r="12763" spans="1:18">
      <c r="A12763" s="190"/>
      <c r="B12763" s="190"/>
      <c r="C12763" s="190"/>
      <c r="D12763" s="106">
        <v>41746</v>
      </c>
      <c r="E12763" s="190">
        <v>10.49</v>
      </c>
      <c r="F12763" s="190">
        <v>10.65</v>
      </c>
      <c r="G12763" s="190"/>
      <c r="H12763" s="190"/>
      <c r="I12763" s="190"/>
      <c r="J12763" s="106">
        <v>41746</v>
      </c>
      <c r="K12763" s="190">
        <v>3.48</v>
      </c>
      <c r="L12763" s="190">
        <v>3.5</v>
      </c>
      <c r="M12763" s="190"/>
      <c r="N12763" s="190"/>
      <c r="O12763" s="190"/>
      <c r="P12763" s="106">
        <v>41746</v>
      </c>
      <c r="Q12763" s="190">
        <v>61.85</v>
      </c>
      <c r="R12763" s="190">
        <v>62</v>
      </c>
    </row>
    <row r="12764" spans="1:18">
      <c r="A12764" s="190"/>
      <c r="B12764" s="190"/>
      <c r="C12764" s="190"/>
      <c r="D12764" s="106">
        <v>41745</v>
      </c>
      <c r="E12764" s="190">
        <v>10.79</v>
      </c>
      <c r="F12764" s="190">
        <v>10.51</v>
      </c>
      <c r="G12764" s="190"/>
      <c r="H12764" s="190"/>
      <c r="I12764" s="190"/>
      <c r="J12764" s="106">
        <v>41745</v>
      </c>
      <c r="K12764" s="190">
        <v>3.39</v>
      </c>
      <c r="L12764" s="190">
        <v>3.45</v>
      </c>
      <c r="M12764" s="190"/>
      <c r="N12764" s="190"/>
      <c r="O12764" s="190"/>
      <c r="P12764" s="106">
        <v>41745</v>
      </c>
      <c r="Q12764" s="190">
        <v>62</v>
      </c>
      <c r="R12764" s="190">
        <v>61.85</v>
      </c>
    </row>
    <row r="12765" spans="1:18">
      <c r="A12765" s="190"/>
      <c r="B12765" s="190"/>
      <c r="C12765" s="190"/>
      <c r="D12765" s="106">
        <v>41744</v>
      </c>
      <c r="E12765" s="190">
        <v>10.52</v>
      </c>
      <c r="F12765" s="190">
        <v>10.68</v>
      </c>
      <c r="G12765" s="190"/>
      <c r="H12765" s="190"/>
      <c r="I12765" s="190"/>
      <c r="J12765" s="106">
        <v>41744</v>
      </c>
      <c r="K12765" s="190">
        <v>3.52</v>
      </c>
      <c r="L12765" s="190">
        <v>3.39</v>
      </c>
      <c r="M12765" s="190"/>
      <c r="N12765" s="190"/>
      <c r="O12765" s="190"/>
      <c r="P12765" s="106">
        <v>41744</v>
      </c>
      <c r="Q12765" s="190">
        <v>62.15</v>
      </c>
      <c r="R12765" s="190">
        <v>61.76</v>
      </c>
    </row>
    <row r="12766" spans="1:18">
      <c r="A12766" s="190"/>
      <c r="B12766" s="190"/>
      <c r="C12766" s="190"/>
      <c r="D12766" s="106">
        <v>41743</v>
      </c>
      <c r="E12766" s="190">
        <v>10.53</v>
      </c>
      <c r="F12766" s="190">
        <v>10.48</v>
      </c>
      <c r="G12766" s="190"/>
      <c r="H12766" s="190"/>
      <c r="I12766" s="190"/>
      <c r="J12766" s="106">
        <v>41743</v>
      </c>
      <c r="K12766" s="190">
        <v>3.46</v>
      </c>
      <c r="L12766" s="190">
        <v>3.49</v>
      </c>
      <c r="M12766" s="190"/>
      <c r="N12766" s="190"/>
      <c r="O12766" s="190"/>
      <c r="P12766" s="106">
        <v>41743</v>
      </c>
      <c r="Q12766" s="190">
        <v>61.99</v>
      </c>
      <c r="R12766" s="190">
        <v>61.85</v>
      </c>
    </row>
    <row r="12767" spans="1:18">
      <c r="A12767" s="190"/>
      <c r="B12767" s="190"/>
      <c r="C12767" s="190"/>
      <c r="D12767" s="106">
        <v>41740</v>
      </c>
      <c r="E12767" s="190">
        <v>10.72</v>
      </c>
      <c r="F12767" s="190">
        <v>10.48</v>
      </c>
      <c r="G12767" s="190"/>
      <c r="H12767" s="190"/>
      <c r="I12767" s="190"/>
      <c r="J12767" s="106">
        <v>41740</v>
      </c>
      <c r="K12767" s="190">
        <v>3.58</v>
      </c>
      <c r="L12767" s="190">
        <v>3.45</v>
      </c>
      <c r="M12767" s="190"/>
      <c r="N12767" s="190"/>
      <c r="O12767" s="190"/>
      <c r="P12767" s="106">
        <v>41740</v>
      </c>
      <c r="Q12767" s="190">
        <v>62.36</v>
      </c>
      <c r="R12767" s="190">
        <v>61.65</v>
      </c>
    </row>
    <row r="12768" spans="1:18">
      <c r="A12768" s="190"/>
      <c r="B12768" s="190"/>
      <c r="C12768" s="190"/>
      <c r="D12768" s="106">
        <v>41739</v>
      </c>
      <c r="E12768" s="190">
        <v>11.22</v>
      </c>
      <c r="F12768" s="190">
        <v>10.76</v>
      </c>
      <c r="G12768" s="190"/>
      <c r="H12768" s="190"/>
      <c r="I12768" s="190"/>
      <c r="J12768" s="106">
        <v>41739</v>
      </c>
      <c r="K12768" s="190">
        <v>3.74</v>
      </c>
      <c r="L12768" s="190">
        <v>3.63</v>
      </c>
      <c r="M12768" s="190"/>
      <c r="N12768" s="190"/>
      <c r="O12768" s="190"/>
      <c r="P12768" s="106">
        <v>41739</v>
      </c>
      <c r="Q12768" s="190">
        <v>64.040000000000006</v>
      </c>
      <c r="R12768" s="190">
        <v>62.81</v>
      </c>
    </row>
    <row r="12769" spans="1:18">
      <c r="A12769" s="190"/>
      <c r="B12769" s="190"/>
      <c r="C12769" s="190"/>
      <c r="D12769" s="106">
        <v>41738</v>
      </c>
      <c r="E12769" s="190">
        <v>11.04</v>
      </c>
      <c r="F12769" s="190">
        <v>11.22</v>
      </c>
      <c r="G12769" s="190"/>
      <c r="H12769" s="190"/>
      <c r="I12769" s="190"/>
      <c r="J12769" s="106">
        <v>41738</v>
      </c>
      <c r="K12769" s="190">
        <v>3.74</v>
      </c>
      <c r="L12769" s="190">
        <v>3.74</v>
      </c>
      <c r="M12769" s="190"/>
      <c r="N12769" s="190"/>
      <c r="O12769" s="190"/>
      <c r="P12769" s="106">
        <v>41738</v>
      </c>
      <c r="Q12769" s="190">
        <v>63.98</v>
      </c>
      <c r="R12769" s="190">
        <v>64.209999999999994</v>
      </c>
    </row>
    <row r="12770" spans="1:18">
      <c r="A12770" s="190"/>
      <c r="B12770" s="190"/>
      <c r="C12770" s="190"/>
      <c r="D12770" s="106">
        <v>41737</v>
      </c>
      <c r="E12770" s="190">
        <v>10.61</v>
      </c>
      <c r="F12770" s="190">
        <v>11.02</v>
      </c>
      <c r="G12770" s="190"/>
      <c r="H12770" s="190"/>
      <c r="I12770" s="190"/>
      <c r="J12770" s="106">
        <v>41737</v>
      </c>
      <c r="K12770" s="190">
        <v>3.66</v>
      </c>
      <c r="L12770" s="190">
        <v>3.74</v>
      </c>
      <c r="M12770" s="190"/>
      <c r="N12770" s="190"/>
      <c r="O12770" s="190"/>
      <c r="P12770" s="106">
        <v>41737</v>
      </c>
      <c r="Q12770" s="190">
        <v>62.89</v>
      </c>
      <c r="R12770" s="190">
        <v>63.85</v>
      </c>
    </row>
    <row r="12771" spans="1:18">
      <c r="A12771" s="190"/>
      <c r="B12771" s="190"/>
      <c r="C12771" s="190"/>
      <c r="D12771" s="106">
        <v>41736</v>
      </c>
      <c r="E12771" s="190">
        <v>10.7</v>
      </c>
      <c r="F12771" s="190">
        <v>10.66</v>
      </c>
      <c r="G12771" s="190"/>
      <c r="H12771" s="190"/>
      <c r="I12771" s="190"/>
      <c r="J12771" s="106">
        <v>41736</v>
      </c>
      <c r="K12771" s="190">
        <v>3.52</v>
      </c>
      <c r="L12771" s="190">
        <v>3.68</v>
      </c>
      <c r="M12771" s="190"/>
      <c r="N12771" s="190"/>
      <c r="O12771" s="190"/>
      <c r="P12771" s="106">
        <v>41736</v>
      </c>
      <c r="Q12771" s="190">
        <v>63.76</v>
      </c>
      <c r="R12771" s="190">
        <v>62.65</v>
      </c>
    </row>
    <row r="12772" spans="1:18">
      <c r="A12772" s="190"/>
      <c r="B12772" s="190"/>
      <c r="C12772" s="190"/>
      <c r="D12772" s="106">
        <v>41733</v>
      </c>
      <c r="E12772" s="190">
        <v>11.45</v>
      </c>
      <c r="F12772" s="190">
        <v>10.76</v>
      </c>
      <c r="G12772" s="190"/>
      <c r="H12772" s="190"/>
      <c r="I12772" s="190"/>
      <c r="J12772" s="106">
        <v>41733</v>
      </c>
      <c r="K12772" s="190">
        <v>3.56</v>
      </c>
      <c r="L12772" s="190">
        <v>3.55</v>
      </c>
      <c r="M12772" s="190"/>
      <c r="N12772" s="190"/>
      <c r="O12772" s="190"/>
      <c r="P12772" s="106">
        <v>41733</v>
      </c>
      <c r="Q12772" s="190">
        <v>65.13</v>
      </c>
      <c r="R12772" s="190">
        <v>63.83</v>
      </c>
    </row>
    <row r="12773" spans="1:18">
      <c r="A12773" s="190"/>
      <c r="B12773" s="190"/>
      <c r="C12773" s="190"/>
      <c r="D12773" s="106">
        <v>41732</v>
      </c>
      <c r="E12773" s="190">
        <v>11.39</v>
      </c>
      <c r="F12773" s="190">
        <v>11.36</v>
      </c>
      <c r="G12773" s="190"/>
      <c r="H12773" s="190"/>
      <c r="I12773" s="190"/>
      <c r="J12773" s="106">
        <v>41732</v>
      </c>
      <c r="K12773" s="190">
        <v>3.63</v>
      </c>
      <c r="L12773" s="190">
        <v>3.53</v>
      </c>
      <c r="M12773" s="190"/>
      <c r="N12773" s="190"/>
      <c r="O12773" s="190"/>
      <c r="P12773" s="106">
        <v>41732</v>
      </c>
      <c r="Q12773" s="190">
        <v>67.040000000000006</v>
      </c>
      <c r="R12773" s="190">
        <v>64.930000000000007</v>
      </c>
    </row>
    <row r="12774" spans="1:18">
      <c r="A12774" s="190"/>
      <c r="B12774" s="190"/>
      <c r="C12774" s="190"/>
      <c r="D12774" s="106">
        <v>41731</v>
      </c>
      <c r="E12774" s="190">
        <v>11.5</v>
      </c>
      <c r="F12774" s="190">
        <v>11.41</v>
      </c>
      <c r="G12774" s="190"/>
      <c r="H12774" s="190"/>
      <c r="I12774" s="190"/>
      <c r="J12774" s="106">
        <v>41731</v>
      </c>
      <c r="K12774" s="190">
        <v>3.72</v>
      </c>
      <c r="L12774" s="190">
        <v>3.63</v>
      </c>
      <c r="M12774" s="190"/>
      <c r="N12774" s="190"/>
      <c r="O12774" s="190"/>
      <c r="P12774" s="106">
        <v>41731</v>
      </c>
      <c r="Q12774" s="190">
        <v>66.61</v>
      </c>
      <c r="R12774" s="190">
        <v>66.900000000000006</v>
      </c>
    </row>
    <row r="12775" spans="1:18">
      <c r="A12775" s="190"/>
      <c r="B12775" s="190"/>
      <c r="C12775" s="190"/>
      <c r="D12775" s="106">
        <v>41730</v>
      </c>
      <c r="E12775" s="190">
        <v>11.44</v>
      </c>
      <c r="F12775" s="190">
        <v>11.49</v>
      </c>
      <c r="G12775" s="190"/>
      <c r="H12775" s="190"/>
      <c r="I12775" s="190"/>
      <c r="J12775" s="106">
        <v>41730</v>
      </c>
      <c r="K12775" s="190">
        <v>3.45</v>
      </c>
      <c r="L12775" s="190">
        <v>3.73</v>
      </c>
      <c r="M12775" s="190"/>
      <c r="N12775" s="190"/>
      <c r="O12775" s="190"/>
      <c r="P12775" s="106">
        <v>41730</v>
      </c>
      <c r="Q12775" s="190">
        <v>66.17</v>
      </c>
      <c r="R12775" s="190">
        <v>66.599999999999994</v>
      </c>
    </row>
    <row r="12776" spans="1:18">
      <c r="A12776" s="190"/>
      <c r="B12776" s="190"/>
      <c r="C12776" s="190"/>
      <c r="D12776" s="106">
        <v>41729</v>
      </c>
      <c r="E12776" s="190">
        <v>11.16</v>
      </c>
      <c r="F12776" s="190">
        <v>11.41</v>
      </c>
      <c r="G12776" s="190"/>
      <c r="H12776" s="190"/>
      <c r="I12776" s="190"/>
      <c r="J12776" s="106">
        <v>41729</v>
      </c>
      <c r="K12776" s="190">
        <v>3.45</v>
      </c>
      <c r="L12776" s="190">
        <v>3.46</v>
      </c>
      <c r="M12776" s="190"/>
      <c r="N12776" s="190"/>
      <c r="O12776" s="190"/>
      <c r="P12776" s="106">
        <v>41729</v>
      </c>
      <c r="Q12776" s="190">
        <v>65.88</v>
      </c>
      <c r="R12776" s="190">
        <v>65.92</v>
      </c>
    </row>
    <row r="12777" spans="1:18">
      <c r="A12777" s="190"/>
      <c r="B12777" s="190"/>
      <c r="C12777" s="190"/>
      <c r="D12777" s="106">
        <v>41726</v>
      </c>
      <c r="E12777" s="190">
        <v>11.06</v>
      </c>
      <c r="F12777" s="190">
        <v>11.22</v>
      </c>
      <c r="G12777" s="190"/>
      <c r="H12777" s="190"/>
      <c r="I12777" s="190"/>
      <c r="J12777" s="106">
        <v>41726</v>
      </c>
      <c r="K12777" s="190">
        <v>3.42</v>
      </c>
      <c r="L12777" s="190">
        <v>3.46</v>
      </c>
      <c r="M12777" s="190"/>
      <c r="N12777" s="190"/>
      <c r="O12777" s="190"/>
      <c r="P12777" s="106">
        <v>41726</v>
      </c>
      <c r="Q12777" s="190">
        <v>65.14</v>
      </c>
      <c r="R12777" s="190">
        <v>65.45</v>
      </c>
    </row>
    <row r="12778" spans="1:18">
      <c r="A12778" s="190"/>
      <c r="B12778" s="190"/>
      <c r="C12778" s="190"/>
      <c r="D12778" s="106">
        <v>41725</v>
      </c>
      <c r="E12778" s="190">
        <v>11.09</v>
      </c>
      <c r="F12778" s="190">
        <v>11.09</v>
      </c>
      <c r="G12778" s="190"/>
      <c r="H12778" s="190"/>
      <c r="I12778" s="190"/>
      <c r="J12778" s="106">
        <v>41725</v>
      </c>
      <c r="K12778" s="190">
        <v>3.4</v>
      </c>
      <c r="L12778" s="190">
        <v>3.44</v>
      </c>
      <c r="M12778" s="190"/>
      <c r="N12778" s="190"/>
      <c r="O12778" s="190"/>
      <c r="P12778" s="106">
        <v>41725</v>
      </c>
      <c r="Q12778" s="190">
        <v>65.66</v>
      </c>
      <c r="R12778" s="190">
        <v>65.13</v>
      </c>
    </row>
    <row r="12779" spans="1:18">
      <c r="A12779" s="190"/>
      <c r="B12779" s="190"/>
      <c r="C12779" s="190"/>
      <c r="D12779" s="106">
        <v>41724</v>
      </c>
      <c r="E12779" s="190">
        <v>11.4</v>
      </c>
      <c r="F12779" s="190">
        <v>11.05</v>
      </c>
      <c r="G12779" s="190"/>
      <c r="H12779" s="190"/>
      <c r="I12779" s="190"/>
      <c r="J12779" s="106">
        <v>41724</v>
      </c>
      <c r="K12779" s="190">
        <v>3.54</v>
      </c>
      <c r="L12779" s="190">
        <v>3.4</v>
      </c>
      <c r="M12779" s="190"/>
      <c r="N12779" s="190"/>
      <c r="O12779" s="190"/>
      <c r="P12779" s="106">
        <v>41724</v>
      </c>
      <c r="Q12779" s="190">
        <v>66.59</v>
      </c>
      <c r="R12779" s="190">
        <v>65.7</v>
      </c>
    </row>
    <row r="12780" spans="1:18">
      <c r="A12780" s="190"/>
      <c r="B12780" s="190"/>
      <c r="C12780" s="190"/>
      <c r="D12780" s="106">
        <v>41723</v>
      </c>
      <c r="E12780" s="190">
        <v>11.33</v>
      </c>
      <c r="F12780" s="190">
        <v>11.29</v>
      </c>
      <c r="G12780" s="190"/>
      <c r="H12780" s="190"/>
      <c r="I12780" s="190"/>
      <c r="J12780" s="106">
        <v>41723</v>
      </c>
      <c r="K12780" s="190">
        <v>3.65</v>
      </c>
      <c r="L12780" s="190">
        <v>3.53</v>
      </c>
      <c r="M12780" s="190"/>
      <c r="N12780" s="190"/>
      <c r="O12780" s="190"/>
      <c r="P12780" s="106">
        <v>41723</v>
      </c>
      <c r="Q12780" s="190">
        <v>66.55</v>
      </c>
      <c r="R12780" s="190">
        <v>66.3</v>
      </c>
    </row>
    <row r="12781" spans="1:18">
      <c r="A12781" s="190"/>
      <c r="B12781" s="190"/>
      <c r="C12781" s="190"/>
      <c r="D12781" s="106">
        <v>41722</v>
      </c>
      <c r="E12781" s="190">
        <v>11.35</v>
      </c>
      <c r="F12781" s="190">
        <v>11.3</v>
      </c>
      <c r="G12781" s="190"/>
      <c r="H12781" s="190"/>
      <c r="I12781" s="190"/>
      <c r="J12781" s="106">
        <v>41722</v>
      </c>
      <c r="K12781" s="190">
        <v>3.7</v>
      </c>
      <c r="L12781" s="190">
        <v>3.65</v>
      </c>
      <c r="M12781" s="190"/>
      <c r="N12781" s="190"/>
      <c r="O12781" s="190"/>
      <c r="P12781" s="106">
        <v>41722</v>
      </c>
      <c r="Q12781" s="190">
        <v>66.75</v>
      </c>
      <c r="R12781" s="190">
        <v>66.209999999999994</v>
      </c>
    </row>
    <row r="12782" spans="1:18">
      <c r="A12782" s="190"/>
      <c r="B12782" s="190"/>
      <c r="C12782" s="190"/>
      <c r="D12782" s="106">
        <v>41719</v>
      </c>
      <c r="E12782" s="190">
        <v>11.33</v>
      </c>
      <c r="F12782" s="190">
        <v>11.39</v>
      </c>
      <c r="G12782" s="190"/>
      <c r="H12782" s="190"/>
      <c r="I12782" s="190"/>
      <c r="J12782" s="106">
        <v>41719</v>
      </c>
      <c r="K12782" s="190">
        <v>3.69</v>
      </c>
      <c r="L12782" s="190">
        <v>3.75</v>
      </c>
      <c r="M12782" s="190"/>
      <c r="N12782" s="190"/>
      <c r="O12782" s="190"/>
      <c r="P12782" s="106">
        <v>41719</v>
      </c>
      <c r="Q12782" s="190">
        <v>66.400000000000006</v>
      </c>
      <c r="R12782" s="190">
        <v>66.78</v>
      </c>
    </row>
    <row r="12783" spans="1:18">
      <c r="A12783" s="190"/>
      <c r="B12783" s="190"/>
      <c r="C12783" s="190"/>
      <c r="D12783" s="106">
        <v>41718</v>
      </c>
      <c r="E12783" s="190">
        <v>11.17</v>
      </c>
      <c r="F12783" s="190">
        <v>11.3</v>
      </c>
      <c r="G12783" s="190"/>
      <c r="H12783" s="190"/>
      <c r="I12783" s="190"/>
      <c r="J12783" s="106">
        <v>41718</v>
      </c>
      <c r="K12783" s="190">
        <v>3.58</v>
      </c>
      <c r="L12783" s="190">
        <v>3.69</v>
      </c>
      <c r="M12783" s="190"/>
      <c r="N12783" s="190"/>
      <c r="O12783" s="190"/>
      <c r="P12783" s="106">
        <v>41718</v>
      </c>
      <c r="Q12783" s="190">
        <v>66.150000000000006</v>
      </c>
      <c r="R12783" s="190">
        <v>66.44</v>
      </c>
    </row>
    <row r="12784" spans="1:18">
      <c r="A12784" s="190"/>
      <c r="B12784" s="190"/>
      <c r="C12784" s="190"/>
      <c r="D12784" s="106">
        <v>41717</v>
      </c>
      <c r="E12784" s="190">
        <v>11.49</v>
      </c>
      <c r="F12784" s="190">
        <v>11.21</v>
      </c>
      <c r="G12784" s="190"/>
      <c r="H12784" s="190"/>
      <c r="I12784" s="190"/>
      <c r="J12784" s="106">
        <v>41717</v>
      </c>
      <c r="K12784" s="190">
        <v>3.65</v>
      </c>
      <c r="L12784" s="190">
        <v>3.6</v>
      </c>
      <c r="M12784" s="190"/>
      <c r="N12784" s="190"/>
      <c r="O12784" s="190"/>
      <c r="P12784" s="106">
        <v>41717</v>
      </c>
      <c r="Q12784" s="190">
        <v>66.7</v>
      </c>
      <c r="R12784" s="190">
        <v>66.430000000000007</v>
      </c>
    </row>
    <row r="12785" spans="1:18">
      <c r="A12785" s="190"/>
      <c r="B12785" s="190"/>
      <c r="C12785" s="190"/>
      <c r="D12785" s="106">
        <v>41716</v>
      </c>
      <c r="E12785" s="190">
        <v>11.44</v>
      </c>
      <c r="F12785" s="190">
        <v>11.55</v>
      </c>
      <c r="G12785" s="190"/>
      <c r="H12785" s="190"/>
      <c r="I12785" s="190"/>
      <c r="J12785" s="106">
        <v>41716</v>
      </c>
      <c r="K12785" s="190">
        <v>3.63</v>
      </c>
      <c r="L12785" s="190">
        <v>3.67</v>
      </c>
      <c r="M12785" s="190"/>
      <c r="N12785" s="190"/>
      <c r="O12785" s="190"/>
      <c r="P12785" s="106">
        <v>41716</v>
      </c>
      <c r="Q12785" s="190">
        <v>65.94</v>
      </c>
      <c r="R12785" s="190">
        <v>66.69</v>
      </c>
    </row>
    <row r="12786" spans="1:18">
      <c r="A12786" s="190"/>
      <c r="B12786" s="190"/>
      <c r="C12786" s="190"/>
      <c r="D12786" s="106">
        <v>41715</v>
      </c>
      <c r="E12786" s="190">
        <v>10.66</v>
      </c>
      <c r="F12786" s="190">
        <v>11.49</v>
      </c>
      <c r="G12786" s="190"/>
      <c r="H12786" s="190"/>
      <c r="I12786" s="190"/>
      <c r="J12786" s="106">
        <v>41715</v>
      </c>
      <c r="K12786" s="190">
        <v>3.52</v>
      </c>
      <c r="L12786" s="190">
        <v>3.65</v>
      </c>
      <c r="M12786" s="190"/>
      <c r="N12786" s="190"/>
      <c r="O12786" s="190"/>
      <c r="P12786" s="106">
        <v>41715</v>
      </c>
      <c r="Q12786" s="190">
        <v>65.209999999999994</v>
      </c>
      <c r="R12786" s="190">
        <v>65.8</v>
      </c>
    </row>
    <row r="12787" spans="1:18">
      <c r="A12787" s="190"/>
      <c r="B12787" s="190"/>
      <c r="C12787" s="190"/>
      <c r="D12787" s="106">
        <v>41712</v>
      </c>
      <c r="E12787" s="190">
        <v>10.49</v>
      </c>
      <c r="F12787" s="190">
        <v>10.62</v>
      </c>
      <c r="G12787" s="190"/>
      <c r="H12787" s="190"/>
      <c r="I12787" s="190"/>
      <c r="J12787" s="106">
        <v>41712</v>
      </c>
      <c r="K12787" s="190">
        <v>3.5</v>
      </c>
      <c r="L12787" s="190">
        <v>3.49</v>
      </c>
      <c r="M12787" s="190"/>
      <c r="N12787" s="190"/>
      <c r="O12787" s="190"/>
      <c r="P12787" s="106">
        <v>41712</v>
      </c>
      <c r="Q12787" s="190">
        <v>64.040000000000006</v>
      </c>
      <c r="R12787" s="190">
        <v>64.84</v>
      </c>
    </row>
    <row r="12788" spans="1:18">
      <c r="A12788" s="190"/>
      <c r="B12788" s="190"/>
      <c r="C12788" s="190"/>
      <c r="D12788" s="106">
        <v>41711</v>
      </c>
      <c r="E12788" s="190">
        <v>10.65</v>
      </c>
      <c r="F12788" s="190">
        <v>10.52</v>
      </c>
      <c r="G12788" s="190"/>
      <c r="H12788" s="190"/>
      <c r="I12788" s="190"/>
      <c r="J12788" s="106">
        <v>41711</v>
      </c>
      <c r="K12788" s="190">
        <v>3.61</v>
      </c>
      <c r="L12788" s="190">
        <v>3.53</v>
      </c>
      <c r="M12788" s="190"/>
      <c r="N12788" s="190"/>
      <c r="O12788" s="190"/>
      <c r="P12788" s="106">
        <v>41711</v>
      </c>
      <c r="Q12788" s="190">
        <v>65.14</v>
      </c>
      <c r="R12788" s="190">
        <v>64.790000000000006</v>
      </c>
    </row>
    <row r="12789" spans="1:18">
      <c r="A12789" s="190"/>
      <c r="B12789" s="190"/>
      <c r="C12789" s="190"/>
      <c r="D12789" s="106">
        <v>41710</v>
      </c>
      <c r="E12789" s="190">
        <v>10.32</v>
      </c>
      <c r="F12789" s="190">
        <v>10.63</v>
      </c>
      <c r="G12789" s="190"/>
      <c r="H12789" s="190"/>
      <c r="I12789" s="190"/>
      <c r="J12789" s="106">
        <v>41710</v>
      </c>
      <c r="K12789" s="190">
        <v>3.62</v>
      </c>
      <c r="L12789" s="190">
        <v>3.61</v>
      </c>
      <c r="M12789" s="190"/>
      <c r="N12789" s="190"/>
      <c r="O12789" s="190"/>
      <c r="P12789" s="106">
        <v>41710</v>
      </c>
      <c r="Q12789" s="190">
        <v>65.66</v>
      </c>
      <c r="R12789" s="190">
        <v>65.569999999999993</v>
      </c>
    </row>
    <row r="12790" spans="1:18">
      <c r="A12790" s="190"/>
      <c r="B12790" s="190"/>
      <c r="C12790" s="190"/>
      <c r="D12790" s="106">
        <v>41709</v>
      </c>
      <c r="E12790" s="190">
        <v>10.54</v>
      </c>
      <c r="F12790" s="190">
        <v>10.34</v>
      </c>
      <c r="G12790" s="190"/>
      <c r="H12790" s="190"/>
      <c r="I12790" s="190"/>
      <c r="J12790" s="106">
        <v>41709</v>
      </c>
      <c r="K12790" s="190">
        <v>3.75</v>
      </c>
      <c r="L12790" s="190">
        <v>3.62</v>
      </c>
      <c r="M12790" s="190"/>
      <c r="N12790" s="190"/>
      <c r="O12790" s="190"/>
      <c r="P12790" s="106">
        <v>41709</v>
      </c>
      <c r="Q12790" s="190">
        <v>66.23</v>
      </c>
      <c r="R12790" s="190">
        <v>65.94</v>
      </c>
    </row>
    <row r="12791" spans="1:18">
      <c r="A12791" s="190"/>
      <c r="B12791" s="190"/>
      <c r="C12791" s="190"/>
      <c r="D12791" s="106">
        <v>41708</v>
      </c>
      <c r="E12791" s="190">
        <v>10.44</v>
      </c>
      <c r="F12791" s="190">
        <v>10.53</v>
      </c>
      <c r="G12791" s="190"/>
      <c r="H12791" s="190"/>
      <c r="I12791" s="190"/>
      <c r="J12791" s="106">
        <v>41708</v>
      </c>
      <c r="K12791" s="190">
        <v>3.69</v>
      </c>
      <c r="L12791" s="190">
        <v>3.73</v>
      </c>
      <c r="M12791" s="190"/>
      <c r="N12791" s="190"/>
      <c r="O12791" s="190"/>
      <c r="P12791" s="106">
        <v>41708</v>
      </c>
      <c r="Q12791" s="190">
        <v>66.040000000000006</v>
      </c>
      <c r="R12791" s="190">
        <v>65.88</v>
      </c>
    </row>
    <row r="12792" spans="1:18">
      <c r="A12792" s="190"/>
      <c r="B12792" s="190"/>
      <c r="C12792" s="190"/>
      <c r="D12792" s="106">
        <v>41705</v>
      </c>
      <c r="E12792" s="190">
        <v>10.5</v>
      </c>
      <c r="F12792" s="190">
        <v>10.42</v>
      </c>
      <c r="G12792" s="190"/>
      <c r="H12792" s="190"/>
      <c r="I12792" s="190"/>
      <c r="J12792" s="106">
        <v>41705</v>
      </c>
      <c r="K12792" s="190">
        <v>3.64</v>
      </c>
      <c r="L12792" s="190">
        <v>3.68</v>
      </c>
      <c r="M12792" s="190"/>
      <c r="N12792" s="190"/>
      <c r="O12792" s="190"/>
      <c r="P12792" s="106">
        <v>41705</v>
      </c>
      <c r="Q12792" s="190">
        <v>66.59</v>
      </c>
      <c r="R12792" s="190">
        <v>65.97</v>
      </c>
    </row>
    <row r="12793" spans="1:18">
      <c r="A12793" s="190"/>
      <c r="B12793" s="190"/>
      <c r="C12793" s="190"/>
      <c r="D12793" s="106">
        <v>41704</v>
      </c>
      <c r="E12793" s="190">
        <v>10.9</v>
      </c>
      <c r="F12793" s="190">
        <v>10.89</v>
      </c>
      <c r="G12793" s="190"/>
      <c r="H12793" s="190"/>
      <c r="I12793" s="190"/>
      <c r="J12793" s="106">
        <v>41704</v>
      </c>
      <c r="K12793" s="190">
        <v>3.56</v>
      </c>
      <c r="L12793" s="190">
        <v>3.6</v>
      </c>
      <c r="M12793" s="190"/>
      <c r="N12793" s="190"/>
      <c r="O12793" s="190"/>
      <c r="P12793" s="106">
        <v>41704</v>
      </c>
      <c r="Q12793" s="190">
        <v>65.930000000000007</v>
      </c>
      <c r="R12793" s="190">
        <v>66.08</v>
      </c>
    </row>
    <row r="12794" spans="1:18">
      <c r="A12794" s="190"/>
      <c r="B12794" s="190"/>
      <c r="C12794" s="190"/>
      <c r="D12794" s="106">
        <v>41703</v>
      </c>
      <c r="E12794" s="190">
        <v>10.94</v>
      </c>
      <c r="F12794" s="190">
        <v>10.92</v>
      </c>
      <c r="G12794" s="190"/>
      <c r="H12794" s="190"/>
      <c r="I12794" s="190"/>
      <c r="J12794" s="106">
        <v>41703</v>
      </c>
      <c r="K12794" s="190">
        <v>3.54</v>
      </c>
      <c r="L12794" s="190">
        <v>3.56</v>
      </c>
      <c r="M12794" s="190"/>
      <c r="N12794" s="190"/>
      <c r="O12794" s="190"/>
      <c r="P12794" s="106">
        <v>41703</v>
      </c>
      <c r="Q12794" s="190">
        <v>66.52</v>
      </c>
      <c r="R12794" s="190">
        <v>65.790000000000006</v>
      </c>
    </row>
    <row r="12795" spans="1:18">
      <c r="A12795" s="190"/>
      <c r="B12795" s="190"/>
      <c r="C12795" s="190"/>
      <c r="D12795" s="106">
        <v>41702</v>
      </c>
      <c r="E12795" s="190">
        <v>10.39</v>
      </c>
      <c r="F12795" s="190">
        <v>10.88</v>
      </c>
      <c r="G12795" s="190"/>
      <c r="H12795" s="190"/>
      <c r="I12795" s="190"/>
      <c r="J12795" s="106">
        <v>41702</v>
      </c>
      <c r="K12795" s="190">
        <v>3.44</v>
      </c>
      <c r="L12795" s="190">
        <v>3.5</v>
      </c>
      <c r="M12795" s="190"/>
      <c r="N12795" s="190"/>
      <c r="O12795" s="190"/>
      <c r="P12795" s="106">
        <v>41702</v>
      </c>
      <c r="Q12795" s="190">
        <v>65.94</v>
      </c>
      <c r="R12795" s="190">
        <v>66.48</v>
      </c>
    </row>
    <row r="12796" spans="1:18">
      <c r="A12796" s="190"/>
      <c r="B12796" s="190"/>
      <c r="C12796" s="190"/>
      <c r="D12796" s="106">
        <v>41701</v>
      </c>
      <c r="E12796" s="190">
        <v>10.38</v>
      </c>
      <c r="F12796" s="190">
        <v>10.43</v>
      </c>
      <c r="G12796" s="190"/>
      <c r="H12796" s="190"/>
      <c r="I12796" s="190"/>
      <c r="J12796" s="106">
        <v>41701</v>
      </c>
      <c r="K12796" s="190">
        <v>3.2</v>
      </c>
      <c r="L12796" s="190">
        <v>3.4</v>
      </c>
      <c r="M12796" s="190"/>
      <c r="N12796" s="190"/>
      <c r="O12796" s="190"/>
      <c r="P12796" s="106">
        <v>41701</v>
      </c>
      <c r="Q12796" s="190">
        <v>65.52</v>
      </c>
      <c r="R12796" s="190">
        <v>65.14</v>
      </c>
    </row>
    <row r="12797" spans="1:18">
      <c r="A12797" s="190"/>
      <c r="B12797" s="190"/>
      <c r="C12797" s="190"/>
      <c r="D12797" s="106">
        <v>41698</v>
      </c>
      <c r="E12797" s="190">
        <v>10.41</v>
      </c>
      <c r="F12797" s="190">
        <v>10.41</v>
      </c>
      <c r="G12797" s="190"/>
      <c r="H12797" s="190"/>
      <c r="I12797" s="190"/>
      <c r="J12797" s="106">
        <v>41698</v>
      </c>
      <c r="K12797" s="190">
        <v>3.39</v>
      </c>
      <c r="L12797" s="190">
        <v>3.35</v>
      </c>
      <c r="M12797" s="190"/>
      <c r="N12797" s="190"/>
      <c r="O12797" s="190"/>
      <c r="P12797" s="106">
        <v>41698</v>
      </c>
      <c r="Q12797" s="190">
        <v>64.599999999999994</v>
      </c>
      <c r="R12797" s="190">
        <v>65.540000000000006</v>
      </c>
    </row>
    <row r="12798" spans="1:18">
      <c r="A12798" s="190"/>
      <c r="B12798" s="190"/>
      <c r="C12798" s="190"/>
      <c r="D12798" s="106">
        <v>41697</v>
      </c>
      <c r="E12798" s="190">
        <v>10.31</v>
      </c>
      <c r="F12798" s="190">
        <v>10.39</v>
      </c>
      <c r="G12798" s="190"/>
      <c r="H12798" s="190"/>
      <c r="I12798" s="190"/>
      <c r="J12798" s="106">
        <v>41697</v>
      </c>
      <c r="K12798" s="190">
        <v>3.4</v>
      </c>
      <c r="L12798" s="190">
        <v>3.37</v>
      </c>
      <c r="M12798" s="190"/>
      <c r="N12798" s="190"/>
      <c r="O12798" s="190"/>
      <c r="P12798" s="106">
        <v>41697</v>
      </c>
      <c r="Q12798" s="190">
        <v>64.94</v>
      </c>
      <c r="R12798" s="190">
        <v>64.400000000000006</v>
      </c>
    </row>
    <row r="12799" spans="1:18">
      <c r="A12799" s="190"/>
      <c r="B12799" s="190"/>
      <c r="C12799" s="190"/>
      <c r="D12799" s="106">
        <v>41696</v>
      </c>
      <c r="E12799" s="190">
        <v>10.28</v>
      </c>
      <c r="F12799" s="190">
        <v>10.31</v>
      </c>
      <c r="G12799" s="190"/>
      <c r="H12799" s="190"/>
      <c r="I12799" s="190"/>
      <c r="J12799" s="106">
        <v>41696</v>
      </c>
      <c r="K12799" s="190">
        <v>3.46</v>
      </c>
      <c r="L12799" s="190">
        <v>3.4</v>
      </c>
      <c r="M12799" s="190"/>
      <c r="N12799" s="190"/>
      <c r="O12799" s="190"/>
      <c r="P12799" s="106">
        <v>41696</v>
      </c>
      <c r="Q12799" s="190">
        <v>64.849999999999994</v>
      </c>
      <c r="R12799" s="190">
        <v>64.989999999999995</v>
      </c>
    </row>
    <row r="12800" spans="1:18">
      <c r="A12800" s="190"/>
      <c r="B12800" s="190"/>
      <c r="C12800" s="190"/>
      <c r="D12800" s="106">
        <v>41695</v>
      </c>
      <c r="E12800" s="190">
        <v>10.11</v>
      </c>
      <c r="F12800" s="190">
        <v>10.24</v>
      </c>
      <c r="G12800" s="190"/>
      <c r="H12800" s="190"/>
      <c r="I12800" s="190"/>
      <c r="J12800" s="106">
        <v>41695</v>
      </c>
      <c r="K12800" s="190">
        <v>3.47</v>
      </c>
      <c r="L12800" s="190">
        <v>3.47</v>
      </c>
      <c r="M12800" s="190"/>
      <c r="N12800" s="190"/>
      <c r="O12800" s="190"/>
      <c r="P12800" s="106">
        <v>41695</v>
      </c>
      <c r="Q12800" s="190">
        <v>62.07</v>
      </c>
      <c r="R12800" s="190">
        <v>61.92</v>
      </c>
    </row>
    <row r="12801" spans="1:18">
      <c r="A12801" s="190"/>
      <c r="B12801" s="190"/>
      <c r="C12801" s="190"/>
      <c r="D12801" s="106">
        <v>41694</v>
      </c>
      <c r="E12801" s="190">
        <v>10.15</v>
      </c>
      <c r="F12801" s="190">
        <v>10.07</v>
      </c>
      <c r="G12801" s="190"/>
      <c r="H12801" s="190"/>
      <c r="I12801" s="190"/>
      <c r="J12801" s="106">
        <v>41694</v>
      </c>
      <c r="K12801" s="190">
        <v>3.42</v>
      </c>
      <c r="L12801" s="190">
        <v>3.48</v>
      </c>
      <c r="M12801" s="190"/>
      <c r="N12801" s="190"/>
      <c r="O12801" s="190"/>
      <c r="P12801" s="106">
        <v>41694</v>
      </c>
      <c r="Q12801" s="190">
        <v>61.84</v>
      </c>
      <c r="R12801" s="190">
        <v>61.81</v>
      </c>
    </row>
    <row r="12802" spans="1:18">
      <c r="A12802" s="190"/>
      <c r="B12802" s="190"/>
      <c r="C12802" s="190"/>
      <c r="D12802" s="106">
        <v>41691</v>
      </c>
      <c r="E12802" s="190">
        <v>10.09</v>
      </c>
      <c r="F12802" s="190">
        <v>10.15</v>
      </c>
      <c r="G12802" s="190"/>
      <c r="H12802" s="190"/>
      <c r="I12802" s="190"/>
      <c r="J12802" s="106">
        <v>41691</v>
      </c>
      <c r="K12802" s="190">
        <v>3.46</v>
      </c>
      <c r="L12802" s="190">
        <v>3.4</v>
      </c>
      <c r="M12802" s="190"/>
      <c r="N12802" s="190"/>
      <c r="O12802" s="190"/>
      <c r="P12802" s="106">
        <v>41691</v>
      </c>
      <c r="Q12802" s="190">
        <v>60.88</v>
      </c>
      <c r="R12802" s="190">
        <v>61.49</v>
      </c>
    </row>
    <row r="12803" spans="1:18">
      <c r="A12803" s="190"/>
      <c r="B12803" s="190"/>
      <c r="C12803" s="190"/>
      <c r="D12803" s="106">
        <v>41690</v>
      </c>
      <c r="E12803" s="190">
        <v>9.9600000000000009</v>
      </c>
      <c r="F12803" s="190">
        <v>10.029999999999999</v>
      </c>
      <c r="G12803" s="190"/>
      <c r="H12803" s="190"/>
      <c r="I12803" s="190"/>
      <c r="J12803" s="106">
        <v>41690</v>
      </c>
      <c r="K12803" s="190">
        <v>3.25</v>
      </c>
      <c r="L12803" s="190">
        <v>3.45</v>
      </c>
      <c r="M12803" s="190"/>
      <c r="N12803" s="190"/>
      <c r="O12803" s="190"/>
      <c r="P12803" s="106">
        <v>41690</v>
      </c>
      <c r="Q12803" s="190">
        <v>59.99</v>
      </c>
      <c r="R12803" s="190">
        <v>60.47</v>
      </c>
    </row>
    <row r="12804" spans="1:18">
      <c r="A12804" s="190"/>
      <c r="B12804" s="190"/>
      <c r="C12804" s="190"/>
      <c r="D12804" s="106">
        <v>41689</v>
      </c>
      <c r="E12804" s="190">
        <v>9.94</v>
      </c>
      <c r="F12804" s="190">
        <v>9.9</v>
      </c>
      <c r="G12804" s="190"/>
      <c r="H12804" s="190"/>
      <c r="I12804" s="190"/>
      <c r="J12804" s="106">
        <v>41689</v>
      </c>
      <c r="K12804" s="190">
        <v>3.33</v>
      </c>
      <c r="L12804" s="190">
        <v>3.25</v>
      </c>
      <c r="M12804" s="190"/>
      <c r="N12804" s="190"/>
      <c r="O12804" s="190"/>
      <c r="P12804" s="106">
        <v>41689</v>
      </c>
      <c r="Q12804" s="190">
        <v>60.06</v>
      </c>
      <c r="R12804" s="190">
        <v>60.11</v>
      </c>
    </row>
    <row r="12805" spans="1:18">
      <c r="A12805" s="190"/>
      <c r="B12805" s="190"/>
      <c r="C12805" s="190"/>
      <c r="D12805" s="106">
        <v>41688</v>
      </c>
      <c r="E12805" s="190">
        <v>9.86</v>
      </c>
      <c r="F12805" s="190">
        <v>10.02</v>
      </c>
      <c r="G12805" s="190"/>
      <c r="H12805" s="190"/>
      <c r="I12805" s="190"/>
      <c r="J12805" s="106">
        <v>41688</v>
      </c>
      <c r="K12805" s="190">
        <v>3.33</v>
      </c>
      <c r="L12805" s="190">
        <v>3.33</v>
      </c>
      <c r="M12805" s="190"/>
      <c r="N12805" s="190"/>
      <c r="O12805" s="190"/>
      <c r="P12805" s="106">
        <v>41688</v>
      </c>
      <c r="Q12805" s="190">
        <v>60.66</v>
      </c>
      <c r="R12805" s="190">
        <v>60.1</v>
      </c>
    </row>
    <row r="12806" spans="1:18">
      <c r="A12806" s="190"/>
      <c r="B12806" s="190"/>
      <c r="C12806" s="190"/>
      <c r="D12806" s="106">
        <v>41684</v>
      </c>
      <c r="E12806" s="190">
        <v>9.7799999999999994</v>
      </c>
      <c r="F12806" s="190">
        <v>9.7799999999999994</v>
      </c>
      <c r="G12806" s="190"/>
      <c r="H12806" s="190"/>
      <c r="I12806" s="190"/>
      <c r="J12806" s="106">
        <v>41684</v>
      </c>
      <c r="K12806" s="190">
        <v>3.35</v>
      </c>
      <c r="L12806" s="190">
        <v>3.34</v>
      </c>
      <c r="M12806" s="190"/>
      <c r="N12806" s="190"/>
      <c r="O12806" s="190"/>
      <c r="P12806" s="106">
        <v>41684</v>
      </c>
      <c r="Q12806" s="190">
        <v>60.91</v>
      </c>
      <c r="R12806" s="190">
        <v>60.44</v>
      </c>
    </row>
    <row r="12807" spans="1:18">
      <c r="A12807" s="190"/>
      <c r="B12807" s="190"/>
      <c r="C12807" s="190"/>
      <c r="D12807" s="106">
        <v>41683</v>
      </c>
      <c r="E12807" s="190">
        <v>9.52</v>
      </c>
      <c r="F12807" s="190">
        <v>9.77</v>
      </c>
      <c r="G12807" s="190"/>
      <c r="H12807" s="190"/>
      <c r="I12807" s="190"/>
      <c r="J12807" s="106">
        <v>41683</v>
      </c>
      <c r="K12807" s="190">
        <v>3.31</v>
      </c>
      <c r="L12807" s="190">
        <v>3.34</v>
      </c>
      <c r="M12807" s="190"/>
      <c r="N12807" s="190"/>
      <c r="O12807" s="190"/>
      <c r="P12807" s="106">
        <v>41683</v>
      </c>
      <c r="Q12807" s="190">
        <v>58.67</v>
      </c>
      <c r="R12807" s="190">
        <v>60.89</v>
      </c>
    </row>
    <row r="12808" spans="1:18">
      <c r="A12808" s="190"/>
      <c r="B12808" s="190"/>
      <c r="C12808" s="190"/>
      <c r="D12808" s="106">
        <v>41682</v>
      </c>
      <c r="E12808" s="190">
        <v>9.5500000000000007</v>
      </c>
      <c r="F12808" s="190">
        <v>9.56</v>
      </c>
      <c r="G12808" s="190"/>
      <c r="H12808" s="190"/>
      <c r="I12808" s="190"/>
      <c r="J12808" s="106">
        <v>41682</v>
      </c>
      <c r="K12808" s="190">
        <v>3.37</v>
      </c>
      <c r="L12808" s="190">
        <v>3.33</v>
      </c>
      <c r="M12808" s="190"/>
      <c r="N12808" s="190"/>
      <c r="O12808" s="190"/>
      <c r="P12808" s="106">
        <v>41682</v>
      </c>
      <c r="Q12808" s="190">
        <v>58.34</v>
      </c>
      <c r="R12808" s="190">
        <v>58.97</v>
      </c>
    </row>
    <row r="12809" spans="1:18">
      <c r="A12809" s="190"/>
      <c r="B12809" s="190"/>
      <c r="C12809" s="190"/>
      <c r="D12809" s="106">
        <v>41681</v>
      </c>
      <c r="E12809" s="190">
        <v>9.5</v>
      </c>
      <c r="F12809" s="190">
        <v>9.5</v>
      </c>
      <c r="G12809" s="190"/>
      <c r="H12809" s="190"/>
      <c r="I12809" s="190"/>
      <c r="J12809" s="106">
        <v>41681</v>
      </c>
      <c r="K12809" s="190">
        <v>3.3</v>
      </c>
      <c r="L12809" s="190">
        <v>3.37</v>
      </c>
      <c r="M12809" s="190"/>
      <c r="N12809" s="190"/>
      <c r="O12809" s="190"/>
      <c r="P12809" s="106">
        <v>41681</v>
      </c>
      <c r="Q12809" s="190">
        <v>58.23</v>
      </c>
      <c r="R12809" s="190">
        <v>58.45</v>
      </c>
    </row>
    <row r="12810" spans="1:18">
      <c r="A12810" s="190"/>
      <c r="B12810" s="190"/>
      <c r="C12810" s="190"/>
      <c r="D12810" s="106">
        <v>41680</v>
      </c>
      <c r="E12810" s="190">
        <v>9.31</v>
      </c>
      <c r="F12810" s="190">
        <v>9.4499999999999993</v>
      </c>
      <c r="G12810" s="190"/>
      <c r="H12810" s="190"/>
      <c r="I12810" s="190"/>
      <c r="J12810" s="106">
        <v>41680</v>
      </c>
      <c r="K12810" s="190">
        <v>3.35</v>
      </c>
      <c r="L12810" s="190">
        <v>3.3</v>
      </c>
      <c r="M12810" s="190"/>
      <c r="N12810" s="190"/>
      <c r="O12810" s="190"/>
      <c r="P12810" s="106">
        <v>41680</v>
      </c>
      <c r="Q12810" s="190">
        <v>58.91</v>
      </c>
      <c r="R12810" s="190">
        <v>58.05</v>
      </c>
    </row>
    <row r="12811" spans="1:18">
      <c r="A12811" s="190"/>
      <c r="B12811" s="190"/>
      <c r="C12811" s="190"/>
      <c r="D12811" s="106">
        <v>41677</v>
      </c>
      <c r="E12811" s="190">
        <v>9.5299999999999994</v>
      </c>
      <c r="F12811" s="190">
        <v>9.4499999999999993</v>
      </c>
      <c r="G12811" s="190"/>
      <c r="H12811" s="190"/>
      <c r="I12811" s="190"/>
      <c r="J12811" s="106">
        <v>41677</v>
      </c>
      <c r="K12811" s="190">
        <v>3.37</v>
      </c>
      <c r="L12811" s="190">
        <v>3.34</v>
      </c>
      <c r="M12811" s="190"/>
      <c r="N12811" s="190"/>
      <c r="O12811" s="190"/>
      <c r="P12811" s="106">
        <v>41677</v>
      </c>
      <c r="Q12811" s="190">
        <v>58.35</v>
      </c>
      <c r="R12811" s="190">
        <v>58.72</v>
      </c>
    </row>
    <row r="12812" spans="1:18">
      <c r="A12812" s="190"/>
      <c r="B12812" s="190"/>
      <c r="C12812" s="190"/>
      <c r="D12812" s="106">
        <v>41676</v>
      </c>
      <c r="E12812" s="190">
        <v>9.43</v>
      </c>
      <c r="F12812" s="190">
        <v>9.4499999999999993</v>
      </c>
      <c r="G12812" s="190"/>
      <c r="H12812" s="190"/>
      <c r="I12812" s="190"/>
      <c r="J12812" s="106">
        <v>41676</v>
      </c>
      <c r="K12812" s="190">
        <v>3.35</v>
      </c>
      <c r="L12812" s="190">
        <v>3.37</v>
      </c>
      <c r="M12812" s="190"/>
      <c r="N12812" s="190"/>
      <c r="O12812" s="190"/>
      <c r="P12812" s="106">
        <v>41676</v>
      </c>
      <c r="Q12812" s="190">
        <v>57.92</v>
      </c>
      <c r="R12812" s="190">
        <v>58.29</v>
      </c>
    </row>
    <row r="12813" spans="1:18">
      <c r="A12813" s="190"/>
      <c r="B12813" s="190"/>
      <c r="C12813" s="190"/>
      <c r="D12813" s="106">
        <v>41675</v>
      </c>
      <c r="E12813" s="190">
        <v>9.59</v>
      </c>
      <c r="F12813" s="190">
        <v>9.34</v>
      </c>
      <c r="G12813" s="190"/>
      <c r="H12813" s="190"/>
      <c r="I12813" s="190"/>
      <c r="J12813" s="106">
        <v>41675</v>
      </c>
      <c r="K12813" s="190">
        <v>3.39</v>
      </c>
      <c r="L12813" s="190">
        <v>3.35</v>
      </c>
      <c r="M12813" s="190"/>
      <c r="N12813" s="190"/>
      <c r="O12813" s="190"/>
      <c r="P12813" s="106">
        <v>41675</v>
      </c>
      <c r="Q12813" s="190">
        <v>58.22</v>
      </c>
      <c r="R12813" s="190">
        <v>57.82</v>
      </c>
    </row>
    <row r="12814" spans="1:18">
      <c r="A12814" s="190"/>
      <c r="B12814" s="190"/>
      <c r="C12814" s="190"/>
      <c r="D12814" s="106">
        <v>41674</v>
      </c>
      <c r="E12814" s="190">
        <v>9.66</v>
      </c>
      <c r="F12814" s="190">
        <v>9.52</v>
      </c>
      <c r="G12814" s="190"/>
      <c r="H12814" s="190"/>
      <c r="I12814" s="190"/>
      <c r="J12814" s="106">
        <v>41674</v>
      </c>
      <c r="K12814" s="190">
        <v>3.35</v>
      </c>
      <c r="L12814" s="190">
        <v>3.39</v>
      </c>
      <c r="M12814" s="190"/>
      <c r="N12814" s="190"/>
      <c r="O12814" s="190"/>
      <c r="P12814" s="106">
        <v>41674</v>
      </c>
      <c r="Q12814" s="190">
        <v>58.12</v>
      </c>
      <c r="R12814" s="190">
        <v>58.45</v>
      </c>
    </row>
    <row r="12815" spans="1:18">
      <c r="A12815" s="190"/>
      <c r="B12815" s="190"/>
      <c r="C12815" s="190"/>
      <c r="D12815" s="106">
        <v>41673</v>
      </c>
      <c r="E12815" s="190">
        <v>9.7799999999999994</v>
      </c>
      <c r="F12815" s="190">
        <v>9.57</v>
      </c>
      <c r="G12815" s="190"/>
      <c r="H12815" s="190"/>
      <c r="I12815" s="190"/>
      <c r="J12815" s="106">
        <v>41673</v>
      </c>
      <c r="K12815" s="190">
        <v>3.47</v>
      </c>
      <c r="L12815" s="190">
        <v>3.35</v>
      </c>
      <c r="M12815" s="190"/>
      <c r="N12815" s="190"/>
      <c r="O12815" s="190"/>
      <c r="P12815" s="106">
        <v>41673</v>
      </c>
      <c r="Q12815" s="190">
        <v>58.25</v>
      </c>
      <c r="R12815" s="190">
        <v>57.59</v>
      </c>
    </row>
    <row r="12816" spans="1:18">
      <c r="A12816" s="190"/>
      <c r="B12816" s="190"/>
      <c r="C12816" s="190"/>
      <c r="D12816" s="106">
        <v>41670</v>
      </c>
      <c r="E12816" s="190">
        <v>9.75</v>
      </c>
      <c r="F12816" s="190">
        <v>9.73</v>
      </c>
      <c r="G12816" s="190"/>
      <c r="H12816" s="190"/>
      <c r="I12816" s="190"/>
      <c r="J12816" s="106">
        <v>41670</v>
      </c>
      <c r="K12816" s="190">
        <v>3.53</v>
      </c>
      <c r="L12816" s="190">
        <v>3.46</v>
      </c>
      <c r="M12816" s="190"/>
      <c r="N12816" s="190"/>
      <c r="O12816" s="190"/>
      <c r="P12816" s="106">
        <v>41670</v>
      </c>
      <c r="Q12816" s="190">
        <v>58.38</v>
      </c>
      <c r="R12816" s="190">
        <v>58.25</v>
      </c>
    </row>
    <row r="12817" spans="1:18">
      <c r="A12817" s="190"/>
      <c r="B12817" s="190"/>
      <c r="C12817" s="190"/>
      <c r="D12817" s="106">
        <v>41669</v>
      </c>
      <c r="E12817" s="190">
        <v>10</v>
      </c>
      <c r="F12817" s="190">
        <v>9.91</v>
      </c>
      <c r="G12817" s="190"/>
      <c r="H12817" s="190"/>
      <c r="I12817" s="190"/>
      <c r="J12817" s="106">
        <v>41669</v>
      </c>
      <c r="K12817" s="190">
        <v>3.57</v>
      </c>
      <c r="L12817" s="190">
        <v>3.57</v>
      </c>
      <c r="M12817" s="190"/>
      <c r="N12817" s="190"/>
      <c r="O12817" s="190"/>
      <c r="P12817" s="106">
        <v>41669</v>
      </c>
      <c r="Q12817" s="190">
        <v>59.53</v>
      </c>
      <c r="R12817" s="190">
        <v>59.18</v>
      </c>
    </row>
    <row r="12818" spans="1:18">
      <c r="A12818" s="190"/>
      <c r="B12818" s="190"/>
      <c r="C12818" s="190"/>
      <c r="D12818" s="106">
        <v>41668</v>
      </c>
      <c r="E12818" s="190">
        <v>10.119999999999999</v>
      </c>
      <c r="F12818" s="190">
        <v>9.93</v>
      </c>
      <c r="G12818" s="190"/>
      <c r="H12818" s="190"/>
      <c r="I12818" s="190"/>
      <c r="J12818" s="106">
        <v>41668</v>
      </c>
      <c r="K12818" s="190">
        <v>3.57</v>
      </c>
      <c r="L12818" s="190">
        <v>3.56</v>
      </c>
      <c r="M12818" s="190"/>
      <c r="N12818" s="190"/>
      <c r="O12818" s="190"/>
      <c r="P12818" s="106">
        <v>41668</v>
      </c>
      <c r="Q12818" s="190">
        <v>59.47</v>
      </c>
      <c r="R12818" s="190">
        <v>58.93</v>
      </c>
    </row>
    <row r="12819" spans="1:18">
      <c r="A12819" s="190"/>
      <c r="B12819" s="190"/>
      <c r="C12819" s="190"/>
      <c r="D12819" s="106">
        <v>41667</v>
      </c>
      <c r="E12819" s="190">
        <v>10.14</v>
      </c>
      <c r="F12819" s="190">
        <v>10.199999999999999</v>
      </c>
      <c r="G12819" s="190"/>
      <c r="H12819" s="190"/>
      <c r="I12819" s="190"/>
      <c r="J12819" s="106">
        <v>41667</v>
      </c>
      <c r="K12819" s="190">
        <v>3.59</v>
      </c>
      <c r="L12819" s="190">
        <v>3.6</v>
      </c>
      <c r="M12819" s="190"/>
      <c r="N12819" s="190"/>
      <c r="O12819" s="190"/>
      <c r="P12819" s="106">
        <v>41667</v>
      </c>
      <c r="Q12819" s="190">
        <v>60.27</v>
      </c>
      <c r="R12819" s="190">
        <v>59.8</v>
      </c>
    </row>
    <row r="12820" spans="1:18">
      <c r="A12820" s="190"/>
      <c r="B12820" s="190"/>
      <c r="C12820" s="190"/>
      <c r="D12820" s="106">
        <v>41666</v>
      </c>
      <c r="E12820" s="190">
        <v>10.3</v>
      </c>
      <c r="F12820" s="190">
        <v>10.14</v>
      </c>
      <c r="G12820" s="190"/>
      <c r="H12820" s="190"/>
      <c r="I12820" s="190"/>
      <c r="J12820" s="106">
        <v>41666</v>
      </c>
      <c r="K12820" s="190">
        <v>3.66</v>
      </c>
      <c r="L12820" s="190">
        <v>3.59</v>
      </c>
      <c r="M12820" s="190"/>
      <c r="N12820" s="190"/>
      <c r="O12820" s="190"/>
      <c r="P12820" s="106">
        <v>41666</v>
      </c>
      <c r="Q12820" s="190">
        <v>60.44</v>
      </c>
      <c r="R12820" s="190">
        <v>60.45</v>
      </c>
    </row>
    <row r="12821" spans="1:18">
      <c r="A12821" s="190"/>
      <c r="B12821" s="190"/>
      <c r="C12821" s="190"/>
      <c r="D12821" s="106">
        <v>41663</v>
      </c>
      <c r="E12821" s="190">
        <v>10.5</v>
      </c>
      <c r="F12821" s="190">
        <v>10.32</v>
      </c>
      <c r="G12821" s="190"/>
      <c r="H12821" s="190"/>
      <c r="I12821" s="190"/>
      <c r="J12821" s="106">
        <v>41663</v>
      </c>
      <c r="K12821" s="190">
        <v>3.67</v>
      </c>
      <c r="L12821" s="190">
        <v>3.67</v>
      </c>
      <c r="M12821" s="190"/>
      <c r="N12821" s="190"/>
      <c r="O12821" s="190"/>
      <c r="P12821" s="106">
        <v>41663</v>
      </c>
      <c r="Q12821" s="190">
        <v>60.99</v>
      </c>
      <c r="R12821" s="190">
        <v>60.58</v>
      </c>
    </row>
    <row r="12822" spans="1:18">
      <c r="A12822" s="190"/>
      <c r="B12822" s="190"/>
      <c r="C12822" s="190"/>
      <c r="D12822" s="106">
        <v>41662</v>
      </c>
      <c r="E12822" s="190">
        <v>10.8</v>
      </c>
      <c r="F12822" s="190">
        <v>10.55</v>
      </c>
      <c r="G12822" s="190"/>
      <c r="H12822" s="190"/>
      <c r="I12822" s="190"/>
      <c r="J12822" s="106">
        <v>41662</v>
      </c>
      <c r="K12822" s="190">
        <v>3.71</v>
      </c>
      <c r="L12822" s="190">
        <v>3.7</v>
      </c>
      <c r="M12822" s="190"/>
      <c r="N12822" s="190"/>
      <c r="O12822" s="190"/>
      <c r="P12822" s="106">
        <v>41662</v>
      </c>
      <c r="Q12822" s="190">
        <v>60.5</v>
      </c>
      <c r="R12822" s="190">
        <v>61.07</v>
      </c>
    </row>
    <row r="12823" spans="1:18">
      <c r="A12823" s="190"/>
      <c r="B12823" s="190"/>
      <c r="C12823" s="190"/>
      <c r="D12823" s="106">
        <v>41661</v>
      </c>
      <c r="E12823" s="190">
        <v>10.98</v>
      </c>
      <c r="F12823" s="190">
        <v>10.8</v>
      </c>
      <c r="G12823" s="190"/>
      <c r="H12823" s="190"/>
      <c r="I12823" s="190"/>
      <c r="J12823" s="106">
        <v>41661</v>
      </c>
      <c r="K12823" s="190">
        <v>3.79</v>
      </c>
      <c r="L12823" s="190">
        <v>3.73</v>
      </c>
      <c r="M12823" s="190"/>
      <c r="N12823" s="190"/>
      <c r="O12823" s="190"/>
      <c r="P12823" s="106">
        <v>41661</v>
      </c>
      <c r="Q12823" s="190">
        <v>60.37</v>
      </c>
      <c r="R12823" s="190">
        <v>60.52</v>
      </c>
    </row>
    <row r="12824" spans="1:18">
      <c r="A12824" s="190"/>
      <c r="B12824" s="190"/>
      <c r="C12824" s="190"/>
      <c r="D12824" s="106">
        <v>41660</v>
      </c>
      <c r="E12824" s="190">
        <v>11.06</v>
      </c>
      <c r="F12824" s="190">
        <v>10.94</v>
      </c>
      <c r="G12824" s="190"/>
      <c r="H12824" s="190"/>
      <c r="I12824" s="190"/>
      <c r="J12824" s="106">
        <v>41660</v>
      </c>
      <c r="K12824" s="190">
        <v>3.75</v>
      </c>
      <c r="L12824" s="190">
        <v>3.75</v>
      </c>
      <c r="M12824" s="190"/>
      <c r="N12824" s="190"/>
      <c r="O12824" s="190"/>
      <c r="P12824" s="106">
        <v>41660</v>
      </c>
      <c r="Q12824" s="190">
        <v>59.86</v>
      </c>
      <c r="R12824" s="190">
        <v>60.1</v>
      </c>
    </row>
    <row r="12825" spans="1:18">
      <c r="A12825" s="190"/>
      <c r="B12825" s="190"/>
      <c r="C12825" s="190"/>
      <c r="D12825" s="106">
        <v>41656</v>
      </c>
      <c r="E12825" s="190">
        <v>11.04</v>
      </c>
      <c r="F12825" s="190">
        <v>10.96</v>
      </c>
      <c r="G12825" s="190"/>
      <c r="H12825" s="190"/>
      <c r="I12825" s="190"/>
      <c r="J12825" s="106">
        <v>41656</v>
      </c>
      <c r="K12825" s="190">
        <v>3.69</v>
      </c>
      <c r="L12825" s="190">
        <v>3.73</v>
      </c>
      <c r="M12825" s="190"/>
      <c r="N12825" s="190"/>
      <c r="O12825" s="190"/>
      <c r="P12825" s="106">
        <v>41656</v>
      </c>
      <c r="Q12825" s="190">
        <v>58.91</v>
      </c>
      <c r="R12825" s="190">
        <v>59.23</v>
      </c>
    </row>
    <row r="12826" spans="1:18">
      <c r="A12826" s="190"/>
      <c r="B12826" s="190"/>
      <c r="C12826" s="190"/>
      <c r="D12826" s="106">
        <v>41655</v>
      </c>
      <c r="E12826" s="190">
        <v>11.23</v>
      </c>
      <c r="F12826" s="190">
        <v>11.09</v>
      </c>
      <c r="G12826" s="190"/>
      <c r="H12826" s="190"/>
      <c r="I12826" s="190"/>
      <c r="J12826" s="106">
        <v>41655</v>
      </c>
      <c r="K12826" s="190">
        <v>3.68</v>
      </c>
      <c r="L12826" s="190">
        <v>3.68</v>
      </c>
      <c r="M12826" s="190"/>
      <c r="N12826" s="190"/>
      <c r="O12826" s="190"/>
      <c r="P12826" s="106">
        <v>41655</v>
      </c>
      <c r="Q12826" s="190">
        <v>58.72</v>
      </c>
      <c r="R12826" s="190">
        <v>58.82</v>
      </c>
    </row>
    <row r="12827" spans="1:18">
      <c r="A12827" s="190"/>
      <c r="B12827" s="190"/>
      <c r="C12827" s="190"/>
      <c r="D12827" s="106">
        <v>41654</v>
      </c>
      <c r="E12827" s="190">
        <v>11.25</v>
      </c>
      <c r="F12827" s="190">
        <v>11.2</v>
      </c>
      <c r="G12827" s="190"/>
      <c r="H12827" s="190"/>
      <c r="I12827" s="190"/>
      <c r="J12827" s="106">
        <v>41654</v>
      </c>
      <c r="K12827" s="190">
        <v>3.65</v>
      </c>
      <c r="L12827" s="190">
        <v>3.7</v>
      </c>
      <c r="M12827" s="190"/>
      <c r="N12827" s="190"/>
      <c r="O12827" s="190"/>
      <c r="P12827" s="106">
        <v>41654</v>
      </c>
      <c r="Q12827" s="190">
        <v>58.5</v>
      </c>
      <c r="R12827" s="190">
        <v>58.67</v>
      </c>
    </row>
    <row r="12828" spans="1:18">
      <c r="A12828" s="190"/>
      <c r="B12828" s="190"/>
      <c r="C12828" s="190"/>
      <c r="D12828" s="106">
        <v>41653</v>
      </c>
      <c r="E12828" s="190">
        <v>11.24</v>
      </c>
      <c r="F12828" s="190">
        <v>11.25</v>
      </c>
      <c r="G12828" s="190"/>
      <c r="H12828" s="190"/>
      <c r="I12828" s="190"/>
      <c r="J12828" s="106">
        <v>41653</v>
      </c>
      <c r="K12828" s="190">
        <v>3.57</v>
      </c>
      <c r="L12828" s="190">
        <v>3.66</v>
      </c>
      <c r="M12828" s="190"/>
      <c r="N12828" s="190"/>
      <c r="O12828" s="190"/>
      <c r="P12828" s="106">
        <v>41653</v>
      </c>
      <c r="Q12828" s="190">
        <v>58.28</v>
      </c>
      <c r="R12828" s="190">
        <v>58.1</v>
      </c>
    </row>
    <row r="12829" spans="1:18">
      <c r="A12829" s="190"/>
      <c r="B12829" s="190"/>
      <c r="C12829" s="190"/>
      <c r="D12829" s="106">
        <v>41652</v>
      </c>
      <c r="E12829" s="190">
        <v>11.42</v>
      </c>
      <c r="F12829" s="190">
        <v>11.19</v>
      </c>
      <c r="G12829" s="190"/>
      <c r="H12829" s="190"/>
      <c r="I12829" s="190"/>
      <c r="J12829" s="106">
        <v>41652</v>
      </c>
      <c r="K12829" s="190">
        <v>3.5</v>
      </c>
      <c r="L12829" s="190">
        <v>3.55</v>
      </c>
      <c r="M12829" s="190"/>
      <c r="N12829" s="190"/>
      <c r="O12829" s="190"/>
      <c r="P12829" s="106">
        <v>41652</v>
      </c>
      <c r="Q12829" s="190">
        <v>58.05</v>
      </c>
      <c r="R12829" s="190">
        <v>57.86</v>
      </c>
    </row>
    <row r="12830" spans="1:18">
      <c r="A12830" s="190"/>
      <c r="B12830" s="190"/>
      <c r="C12830" s="190"/>
      <c r="D12830" s="106">
        <v>41649</v>
      </c>
      <c r="E12830" s="190">
        <v>11.43</v>
      </c>
      <c r="F12830" s="190">
        <v>11.5</v>
      </c>
      <c r="G12830" s="190"/>
      <c r="H12830" s="190"/>
      <c r="I12830" s="190"/>
      <c r="J12830" s="106">
        <v>41649</v>
      </c>
      <c r="K12830" s="190">
        <v>3.5</v>
      </c>
      <c r="L12830" s="190">
        <v>3.49</v>
      </c>
      <c r="M12830" s="190"/>
      <c r="N12830" s="190"/>
      <c r="O12830" s="190"/>
      <c r="P12830" s="106">
        <v>41649</v>
      </c>
      <c r="Q12830" s="190">
        <v>58.24</v>
      </c>
      <c r="R12830" s="190">
        <v>58.1</v>
      </c>
    </row>
    <row r="12831" spans="1:18">
      <c r="A12831" s="190"/>
      <c r="B12831" s="190"/>
      <c r="C12831" s="190"/>
      <c r="D12831" s="106">
        <v>41648</v>
      </c>
      <c r="E12831" s="190">
        <v>11.62</v>
      </c>
      <c r="F12831" s="190">
        <v>11.55</v>
      </c>
      <c r="G12831" s="190"/>
      <c r="H12831" s="190"/>
      <c r="I12831" s="190"/>
      <c r="J12831" s="106">
        <v>41648</v>
      </c>
      <c r="K12831" s="190">
        <v>3.58</v>
      </c>
      <c r="L12831" s="190">
        <v>3.49</v>
      </c>
      <c r="M12831" s="190"/>
      <c r="N12831" s="190"/>
      <c r="O12831" s="190"/>
      <c r="P12831" s="106">
        <v>41648</v>
      </c>
      <c r="Q12831" s="190">
        <v>57.38</v>
      </c>
      <c r="R12831" s="190">
        <v>58.22</v>
      </c>
    </row>
    <row r="12832" spans="1:18">
      <c r="A12832" s="190"/>
      <c r="B12832" s="190"/>
      <c r="C12832" s="190"/>
      <c r="D12832" s="106">
        <v>41647</v>
      </c>
      <c r="E12832" s="190">
        <v>11.5</v>
      </c>
      <c r="F12832" s="190">
        <v>11.62</v>
      </c>
      <c r="G12832" s="190"/>
      <c r="H12832" s="190"/>
      <c r="I12832" s="190"/>
      <c r="J12832" s="106">
        <v>41647</v>
      </c>
      <c r="K12832" s="190">
        <v>3.62</v>
      </c>
      <c r="L12832" s="190">
        <v>3.58</v>
      </c>
      <c r="M12832" s="190"/>
      <c r="N12832" s="190"/>
      <c r="O12832" s="190"/>
      <c r="P12832" s="106">
        <v>41647</v>
      </c>
      <c r="Q12832" s="190">
        <v>56.51</v>
      </c>
      <c r="R12832" s="190">
        <v>57.21</v>
      </c>
    </row>
    <row r="12833" spans="1:18">
      <c r="A12833" s="190"/>
      <c r="B12833" s="190"/>
      <c r="C12833" s="190"/>
      <c r="D12833" s="106">
        <v>41646</v>
      </c>
      <c r="E12833" s="190">
        <v>11.17</v>
      </c>
      <c r="F12833" s="190">
        <v>11.45</v>
      </c>
      <c r="G12833" s="190"/>
      <c r="H12833" s="190"/>
      <c r="I12833" s="190"/>
      <c r="J12833" s="106">
        <v>41646</v>
      </c>
      <c r="K12833" s="190">
        <v>3.75</v>
      </c>
      <c r="L12833" s="190">
        <v>3.65</v>
      </c>
      <c r="M12833" s="190"/>
      <c r="N12833" s="190"/>
      <c r="O12833" s="190"/>
      <c r="P12833" s="106">
        <v>41646</v>
      </c>
      <c r="Q12833" s="190">
        <v>56.58</v>
      </c>
      <c r="R12833" s="190">
        <v>56.44</v>
      </c>
    </row>
    <row r="12834" spans="1:18">
      <c r="A12834" s="190"/>
      <c r="B12834" s="190"/>
      <c r="C12834" s="190"/>
      <c r="D12834" s="106">
        <v>41645</v>
      </c>
      <c r="E12834" s="190">
        <v>11.44</v>
      </c>
      <c r="F12834" s="190">
        <v>11.14</v>
      </c>
      <c r="G12834" s="190"/>
      <c r="H12834" s="190"/>
      <c r="I12834" s="190"/>
      <c r="J12834" s="106">
        <v>41645</v>
      </c>
      <c r="K12834" s="190">
        <v>3.67</v>
      </c>
      <c r="L12834" s="190">
        <v>3.75</v>
      </c>
      <c r="M12834" s="190"/>
      <c r="N12834" s="190"/>
      <c r="O12834" s="190"/>
      <c r="P12834" s="106">
        <v>41645</v>
      </c>
      <c r="Q12834" s="190">
        <v>56.97</v>
      </c>
      <c r="R12834" s="190">
        <v>56.23</v>
      </c>
    </row>
    <row r="12835" spans="1:18">
      <c r="A12835" s="190"/>
      <c r="B12835" s="190"/>
      <c r="C12835" s="190"/>
      <c r="D12835" s="106">
        <v>41642</v>
      </c>
      <c r="E12835" s="190">
        <v>11.18</v>
      </c>
      <c r="F12835" s="190">
        <v>11.44</v>
      </c>
      <c r="G12835" s="190"/>
      <c r="H12835" s="190"/>
      <c r="I12835" s="190"/>
      <c r="J12835" s="106">
        <v>41642</v>
      </c>
      <c r="K12835" s="190">
        <v>3.55</v>
      </c>
      <c r="L12835" s="190">
        <v>3.68</v>
      </c>
      <c r="M12835" s="190"/>
      <c r="N12835" s="190"/>
      <c r="O12835" s="190"/>
      <c r="P12835" s="106">
        <v>41642</v>
      </c>
      <c r="Q12835" s="190">
        <v>55.58</v>
      </c>
      <c r="R12835" s="190">
        <v>56.71</v>
      </c>
    </row>
    <row r="12836" spans="1:18">
      <c r="A12836" s="190"/>
      <c r="B12836" s="190"/>
      <c r="C12836" s="190"/>
      <c r="D12836" s="106">
        <v>41641</v>
      </c>
      <c r="E12836" s="190">
        <v>11.1</v>
      </c>
      <c r="F12836" s="190">
        <v>11.19</v>
      </c>
      <c r="G12836" s="190"/>
      <c r="H12836" s="190"/>
      <c r="I12836" s="190"/>
      <c r="J12836" s="106">
        <v>41641</v>
      </c>
      <c r="K12836" s="190">
        <v>3.56</v>
      </c>
      <c r="L12836" s="190">
        <v>3.59</v>
      </c>
      <c r="M12836" s="190"/>
      <c r="N12836" s="190"/>
      <c r="O12836" s="190"/>
      <c r="P12836" s="106">
        <v>41641</v>
      </c>
      <c r="Q12836" s="190">
        <v>56.44</v>
      </c>
      <c r="R12836" s="190">
        <v>55.57</v>
      </c>
    </row>
    <row r="12837" spans="1:18">
      <c r="A12837" s="190"/>
      <c r="B12837" s="190"/>
      <c r="C12837" s="190"/>
      <c r="D12837" s="106">
        <v>41639</v>
      </c>
      <c r="E12837" s="190">
        <v>11.02</v>
      </c>
      <c r="F12837" s="190">
        <v>11.15</v>
      </c>
      <c r="G12837" s="190"/>
      <c r="H12837" s="190"/>
      <c r="I12837" s="190"/>
      <c r="J12837" s="106">
        <v>41639</v>
      </c>
      <c r="K12837" s="190">
        <v>3.46</v>
      </c>
      <c r="L12837" s="190">
        <v>3.56</v>
      </c>
      <c r="M12837" s="190"/>
      <c r="N12837" s="190"/>
      <c r="O12837" s="190"/>
      <c r="P12837" s="106">
        <v>41639</v>
      </c>
      <c r="Q12837" s="190">
        <v>55.97</v>
      </c>
      <c r="R12837" s="190">
        <v>56.57</v>
      </c>
    </row>
    <row r="12838" spans="1:18">
      <c r="A12838" s="190"/>
      <c r="B12838" s="190"/>
      <c r="C12838" s="190"/>
      <c r="D12838" s="106">
        <v>41638</v>
      </c>
      <c r="E12838" s="190">
        <v>11.12</v>
      </c>
      <c r="F12838" s="190">
        <v>10.96</v>
      </c>
      <c r="G12838" s="190"/>
      <c r="H12838" s="190"/>
      <c r="I12838" s="190"/>
      <c r="J12838" s="106">
        <v>41638</v>
      </c>
      <c r="K12838" s="190">
        <v>3.62</v>
      </c>
      <c r="L12838" s="190">
        <v>3.47</v>
      </c>
      <c r="M12838" s="190"/>
      <c r="N12838" s="190"/>
      <c r="O12838" s="190"/>
      <c r="P12838" s="106">
        <v>41638</v>
      </c>
      <c r="Q12838" s="190">
        <v>56.84</v>
      </c>
      <c r="R12838" s="190">
        <v>55.83</v>
      </c>
    </row>
    <row r="12839" spans="1:18">
      <c r="A12839" s="190"/>
      <c r="B12839" s="190"/>
      <c r="C12839" s="190"/>
      <c r="D12839" s="106">
        <v>41635</v>
      </c>
      <c r="E12839" s="190">
        <v>10.75</v>
      </c>
      <c r="F12839" s="190">
        <v>11.18</v>
      </c>
      <c r="G12839" s="190"/>
      <c r="H12839" s="190"/>
      <c r="I12839" s="190"/>
      <c r="J12839" s="106">
        <v>41635</v>
      </c>
      <c r="K12839" s="190">
        <v>3.6</v>
      </c>
      <c r="L12839" s="190">
        <v>3.63</v>
      </c>
      <c r="M12839" s="190"/>
      <c r="N12839" s="190"/>
      <c r="O12839" s="190"/>
      <c r="P12839" s="106">
        <v>41635</v>
      </c>
      <c r="Q12839" s="190">
        <v>56.84</v>
      </c>
      <c r="R12839" s="190">
        <v>56.75</v>
      </c>
    </row>
    <row r="12840" spans="1:18">
      <c r="A12840" s="190"/>
      <c r="B12840" s="190"/>
      <c r="C12840" s="190"/>
      <c r="D12840" s="106">
        <v>41634</v>
      </c>
      <c r="E12840" s="190">
        <v>10.96</v>
      </c>
      <c r="F12840" s="190">
        <v>10.91</v>
      </c>
      <c r="G12840" s="190"/>
      <c r="H12840" s="190"/>
      <c r="I12840" s="190"/>
      <c r="J12840" s="106">
        <v>41634</v>
      </c>
      <c r="K12840" s="190">
        <v>3.51</v>
      </c>
      <c r="L12840" s="190">
        <v>3.57</v>
      </c>
      <c r="M12840" s="190"/>
      <c r="N12840" s="190"/>
      <c r="O12840" s="190"/>
      <c r="P12840" s="106">
        <v>41634</v>
      </c>
      <c r="Q12840" s="190">
        <v>57.29</v>
      </c>
      <c r="R12840" s="190">
        <v>56.9</v>
      </c>
    </row>
    <row r="12841" spans="1:18">
      <c r="A12841" s="190"/>
      <c r="B12841" s="190"/>
      <c r="C12841" s="190"/>
      <c r="D12841" s="106">
        <v>41632</v>
      </c>
      <c r="E12841" s="190">
        <v>10.89</v>
      </c>
      <c r="F12841" s="190">
        <v>10.94</v>
      </c>
      <c r="G12841" s="190"/>
      <c r="H12841" s="190"/>
      <c r="I12841" s="190"/>
      <c r="J12841" s="106">
        <v>41632</v>
      </c>
      <c r="K12841" s="190">
        <v>3.45</v>
      </c>
      <c r="L12841" s="190">
        <v>3.51</v>
      </c>
      <c r="M12841" s="190"/>
      <c r="N12841" s="190"/>
      <c r="O12841" s="190"/>
      <c r="P12841" s="106">
        <v>41632</v>
      </c>
      <c r="Q12841" s="190">
        <v>56.07</v>
      </c>
      <c r="R12841" s="190">
        <v>57.29</v>
      </c>
    </row>
    <row r="12842" spans="1:18">
      <c r="A12842" s="190"/>
      <c r="B12842" s="190"/>
      <c r="C12842" s="190"/>
      <c r="D12842" s="106">
        <v>41631</v>
      </c>
      <c r="E12842" s="190">
        <v>10.23</v>
      </c>
      <c r="F12842" s="190">
        <v>10.85</v>
      </c>
      <c r="G12842" s="190"/>
      <c r="H12842" s="190"/>
      <c r="I12842" s="190"/>
      <c r="J12842" s="106">
        <v>41631</v>
      </c>
      <c r="K12842" s="190">
        <v>3.6</v>
      </c>
      <c r="L12842" s="190">
        <v>3.61</v>
      </c>
      <c r="M12842" s="190"/>
      <c r="N12842" s="190"/>
      <c r="O12842" s="190"/>
      <c r="P12842" s="106">
        <v>41631</v>
      </c>
      <c r="Q12842" s="190">
        <v>55.53</v>
      </c>
      <c r="R12842" s="190">
        <v>56.18</v>
      </c>
    </row>
    <row r="12843" spans="1:18">
      <c r="A12843" s="190"/>
      <c r="B12843" s="190"/>
      <c r="C12843" s="190"/>
      <c r="D12843" s="106">
        <v>41628</v>
      </c>
      <c r="E12843" s="190">
        <v>9.8800000000000008</v>
      </c>
      <c r="F12843" s="190">
        <v>10.119999999999999</v>
      </c>
      <c r="G12843" s="190"/>
      <c r="H12843" s="190"/>
      <c r="I12843" s="190"/>
      <c r="J12843" s="106">
        <v>41628</v>
      </c>
      <c r="K12843" s="190">
        <v>3.48</v>
      </c>
      <c r="L12843" s="190">
        <v>3.6</v>
      </c>
      <c r="M12843" s="190"/>
      <c r="N12843" s="190"/>
      <c r="O12843" s="190"/>
      <c r="P12843" s="106">
        <v>41628</v>
      </c>
      <c r="Q12843" s="190">
        <v>54.65</v>
      </c>
      <c r="R12843" s="190">
        <v>55.3</v>
      </c>
    </row>
    <row r="12844" spans="1:18">
      <c r="A12844" s="190"/>
      <c r="B12844" s="190"/>
      <c r="C12844" s="190"/>
      <c r="D12844" s="106">
        <v>41627</v>
      </c>
      <c r="E12844" s="190">
        <v>9.99</v>
      </c>
      <c r="F12844" s="190">
        <v>9.82</v>
      </c>
      <c r="G12844" s="190"/>
      <c r="H12844" s="190"/>
      <c r="I12844" s="190"/>
      <c r="J12844" s="106">
        <v>41627</v>
      </c>
      <c r="K12844" s="190">
        <v>3.49</v>
      </c>
      <c r="L12844" s="190">
        <v>3.46</v>
      </c>
      <c r="M12844" s="190"/>
      <c r="N12844" s="190"/>
      <c r="O12844" s="190"/>
      <c r="P12844" s="106">
        <v>41627</v>
      </c>
      <c r="Q12844" s="190">
        <v>55.1</v>
      </c>
      <c r="R12844" s="190">
        <v>54.4</v>
      </c>
    </row>
    <row r="12845" spans="1:18">
      <c r="A12845" s="190"/>
      <c r="B12845" s="190"/>
      <c r="C12845" s="190"/>
      <c r="D12845" s="106">
        <v>41626</v>
      </c>
      <c r="E12845" s="190">
        <v>9.99</v>
      </c>
      <c r="F12845" s="190">
        <v>9.94</v>
      </c>
      <c r="G12845" s="190"/>
      <c r="H12845" s="190"/>
      <c r="I12845" s="190"/>
      <c r="J12845" s="106">
        <v>41626</v>
      </c>
      <c r="K12845" s="190">
        <v>3.46</v>
      </c>
      <c r="L12845" s="190">
        <v>3.49</v>
      </c>
      <c r="M12845" s="190"/>
      <c r="N12845" s="190"/>
      <c r="O12845" s="190"/>
      <c r="P12845" s="106">
        <v>41626</v>
      </c>
      <c r="Q12845" s="190">
        <v>54.98</v>
      </c>
      <c r="R12845" s="190">
        <v>54.99</v>
      </c>
    </row>
    <row r="12846" spans="1:18">
      <c r="A12846" s="190"/>
      <c r="B12846" s="190"/>
      <c r="C12846" s="190"/>
      <c r="D12846" s="106">
        <v>41625</v>
      </c>
      <c r="E12846" s="190">
        <v>10</v>
      </c>
      <c r="F12846" s="190">
        <v>9.9499999999999993</v>
      </c>
      <c r="G12846" s="190"/>
      <c r="H12846" s="190"/>
      <c r="I12846" s="190"/>
      <c r="J12846" s="106">
        <v>41625</v>
      </c>
      <c r="K12846" s="190">
        <v>3.44</v>
      </c>
      <c r="L12846" s="190">
        <v>3.47</v>
      </c>
      <c r="M12846" s="190"/>
      <c r="N12846" s="190"/>
      <c r="O12846" s="190"/>
      <c r="P12846" s="106">
        <v>41625</v>
      </c>
      <c r="Q12846" s="190">
        <v>55.16</v>
      </c>
      <c r="R12846" s="190">
        <v>55.04</v>
      </c>
    </row>
    <row r="12847" spans="1:18">
      <c r="A12847" s="190"/>
      <c r="B12847" s="190"/>
      <c r="C12847" s="190"/>
      <c r="D12847" s="106">
        <v>41624</v>
      </c>
      <c r="E12847" s="190">
        <v>9.9700000000000006</v>
      </c>
      <c r="F12847" s="190">
        <v>10</v>
      </c>
      <c r="G12847" s="190"/>
      <c r="H12847" s="190"/>
      <c r="I12847" s="190"/>
      <c r="J12847" s="106">
        <v>41624</v>
      </c>
      <c r="K12847" s="190">
        <v>3.35</v>
      </c>
      <c r="L12847" s="190">
        <v>3.43</v>
      </c>
      <c r="M12847" s="190"/>
      <c r="N12847" s="190"/>
      <c r="O12847" s="190"/>
      <c r="P12847" s="106">
        <v>41624</v>
      </c>
      <c r="Q12847" s="190">
        <v>54.1</v>
      </c>
      <c r="R12847" s="190">
        <v>55.34</v>
      </c>
    </row>
    <row r="12848" spans="1:18">
      <c r="A12848" s="190"/>
      <c r="B12848" s="190"/>
      <c r="C12848" s="190"/>
      <c r="D12848" s="106">
        <v>41621</v>
      </c>
      <c r="E12848" s="190">
        <v>9.8699999999999992</v>
      </c>
      <c r="F12848" s="190">
        <v>9.89</v>
      </c>
      <c r="G12848" s="190"/>
      <c r="H12848" s="190"/>
      <c r="I12848" s="190"/>
      <c r="J12848" s="106">
        <v>41621</v>
      </c>
      <c r="K12848" s="190">
        <v>3.28</v>
      </c>
      <c r="L12848" s="190">
        <v>3.33</v>
      </c>
      <c r="M12848" s="190"/>
      <c r="N12848" s="190"/>
      <c r="O12848" s="190"/>
      <c r="P12848" s="106">
        <v>41621</v>
      </c>
      <c r="Q12848" s="190">
        <v>54.05</v>
      </c>
      <c r="R12848" s="190">
        <v>54.03</v>
      </c>
    </row>
    <row r="12849" spans="1:18">
      <c r="A12849" s="190"/>
      <c r="B12849" s="190"/>
      <c r="C12849" s="190"/>
      <c r="D12849" s="106">
        <v>41620</v>
      </c>
      <c r="E12849" s="190">
        <v>9.34</v>
      </c>
      <c r="F12849" s="190">
        <v>9.76</v>
      </c>
      <c r="G12849" s="190"/>
      <c r="H12849" s="190"/>
      <c r="I12849" s="190"/>
      <c r="J12849" s="106">
        <v>41620</v>
      </c>
      <c r="K12849" s="190">
        <v>3.28</v>
      </c>
      <c r="L12849" s="190">
        <v>3.28</v>
      </c>
      <c r="M12849" s="190"/>
      <c r="N12849" s="190"/>
      <c r="O12849" s="190"/>
      <c r="P12849" s="106">
        <v>41620</v>
      </c>
      <c r="Q12849" s="190">
        <v>53.17</v>
      </c>
      <c r="R12849" s="190">
        <v>53.82</v>
      </c>
    </row>
    <row r="12850" spans="1:18">
      <c r="A12850" s="190"/>
      <c r="B12850" s="190"/>
      <c r="C12850" s="190"/>
      <c r="D12850" s="106">
        <v>41619</v>
      </c>
      <c r="E12850" s="190">
        <v>9.19</v>
      </c>
      <c r="F12850" s="190">
        <v>9.27</v>
      </c>
      <c r="G12850" s="190"/>
      <c r="H12850" s="190"/>
      <c r="I12850" s="190"/>
      <c r="J12850" s="106">
        <v>41619</v>
      </c>
      <c r="K12850" s="190">
        <v>3.3</v>
      </c>
      <c r="L12850" s="190">
        <v>3.27</v>
      </c>
      <c r="M12850" s="190"/>
      <c r="N12850" s="190"/>
      <c r="O12850" s="190"/>
      <c r="P12850" s="106">
        <v>41619</v>
      </c>
      <c r="Q12850" s="190">
        <v>53.41</v>
      </c>
      <c r="R12850" s="190">
        <v>53.14</v>
      </c>
    </row>
    <row r="12851" spans="1:18">
      <c r="A12851" s="190"/>
      <c r="B12851" s="190"/>
      <c r="C12851" s="190"/>
      <c r="D12851" s="106">
        <v>41618</v>
      </c>
      <c r="E12851" s="190">
        <v>9.3800000000000008</v>
      </c>
      <c r="F12851" s="190">
        <v>9.1999999999999993</v>
      </c>
      <c r="G12851" s="190"/>
      <c r="H12851" s="190"/>
      <c r="I12851" s="190"/>
      <c r="J12851" s="106">
        <v>41618</v>
      </c>
      <c r="K12851" s="190">
        <v>3.33</v>
      </c>
      <c r="L12851" s="190">
        <v>3.31</v>
      </c>
      <c r="M12851" s="190"/>
      <c r="N12851" s="190"/>
      <c r="O12851" s="190"/>
      <c r="P12851" s="106">
        <v>41618</v>
      </c>
      <c r="Q12851" s="190">
        <v>53.89</v>
      </c>
      <c r="R12851" s="190">
        <v>53.58</v>
      </c>
    </row>
    <row r="12852" spans="1:18">
      <c r="A12852" s="190"/>
      <c r="B12852" s="190"/>
      <c r="C12852" s="190"/>
      <c r="D12852" s="106">
        <v>41617</v>
      </c>
      <c r="E12852" s="190">
        <v>9.4700000000000006</v>
      </c>
      <c r="F12852" s="190">
        <v>9.4600000000000009</v>
      </c>
      <c r="G12852" s="190"/>
      <c r="H12852" s="190"/>
      <c r="I12852" s="190"/>
      <c r="J12852" s="106">
        <v>41617</v>
      </c>
      <c r="K12852" s="190">
        <v>3.32</v>
      </c>
      <c r="L12852" s="190">
        <v>3.34</v>
      </c>
      <c r="M12852" s="190"/>
      <c r="N12852" s="190"/>
      <c r="O12852" s="190"/>
      <c r="P12852" s="106">
        <v>41617</v>
      </c>
      <c r="Q12852" s="190">
        <v>54.52</v>
      </c>
      <c r="R12852" s="190">
        <v>53.85</v>
      </c>
    </row>
    <row r="12853" spans="1:18">
      <c r="A12853" s="190"/>
      <c r="B12853" s="190"/>
      <c r="C12853" s="190"/>
      <c r="D12853" s="106">
        <v>41614</v>
      </c>
      <c r="E12853" s="190">
        <v>9.52</v>
      </c>
      <c r="F12853" s="190">
        <v>9.51</v>
      </c>
      <c r="G12853" s="190"/>
      <c r="H12853" s="190"/>
      <c r="I12853" s="190"/>
      <c r="J12853" s="106">
        <v>41614</v>
      </c>
      <c r="K12853" s="190">
        <v>3.3</v>
      </c>
      <c r="L12853" s="190">
        <v>3.36</v>
      </c>
      <c r="M12853" s="190"/>
      <c r="N12853" s="190"/>
      <c r="O12853" s="190"/>
      <c r="P12853" s="106">
        <v>41614</v>
      </c>
      <c r="Q12853" s="190">
        <v>55.24</v>
      </c>
      <c r="R12853" s="190">
        <v>54.79</v>
      </c>
    </row>
    <row r="12854" spans="1:18">
      <c r="A12854" s="190"/>
      <c r="B12854" s="190"/>
      <c r="C12854" s="190"/>
      <c r="D12854" s="106">
        <v>41613</v>
      </c>
      <c r="E12854" s="190">
        <v>9.5</v>
      </c>
      <c r="F12854" s="190">
        <v>9.4700000000000006</v>
      </c>
      <c r="G12854" s="190"/>
      <c r="H12854" s="190"/>
      <c r="I12854" s="190"/>
      <c r="J12854" s="106">
        <v>41613</v>
      </c>
      <c r="K12854" s="190">
        <v>3.19</v>
      </c>
      <c r="L12854" s="190">
        <v>3.27</v>
      </c>
      <c r="M12854" s="190"/>
      <c r="N12854" s="190"/>
      <c r="O12854" s="190"/>
      <c r="P12854" s="106">
        <v>41613</v>
      </c>
      <c r="Q12854" s="190">
        <v>54.55</v>
      </c>
      <c r="R12854" s="190">
        <v>54.67</v>
      </c>
    </row>
    <row r="12855" spans="1:18">
      <c r="A12855" s="190"/>
      <c r="B12855" s="190"/>
      <c r="C12855" s="190"/>
      <c r="D12855" s="106">
        <v>41612</v>
      </c>
      <c r="E12855" s="190">
        <v>9.5500000000000007</v>
      </c>
      <c r="F12855" s="190">
        <v>9.5299999999999994</v>
      </c>
      <c r="G12855" s="190"/>
      <c r="H12855" s="190"/>
      <c r="I12855" s="190"/>
      <c r="J12855" s="106">
        <v>41612</v>
      </c>
      <c r="K12855" s="190">
        <v>3.08</v>
      </c>
      <c r="L12855" s="190">
        <v>3.2</v>
      </c>
      <c r="M12855" s="190"/>
      <c r="N12855" s="190"/>
      <c r="O12855" s="190"/>
      <c r="P12855" s="106">
        <v>41612</v>
      </c>
      <c r="Q12855" s="190">
        <v>55.44</v>
      </c>
      <c r="R12855" s="190">
        <v>54.72</v>
      </c>
    </row>
    <row r="12856" spans="1:18">
      <c r="A12856" s="190"/>
      <c r="B12856" s="190"/>
      <c r="C12856" s="190"/>
      <c r="D12856" s="106">
        <v>41611</v>
      </c>
      <c r="E12856" s="190">
        <v>9.5399999999999991</v>
      </c>
      <c r="F12856" s="190">
        <v>9.6300000000000008</v>
      </c>
      <c r="G12856" s="190"/>
      <c r="H12856" s="190"/>
      <c r="I12856" s="190"/>
      <c r="J12856" s="106">
        <v>41611</v>
      </c>
      <c r="K12856" s="190">
        <v>3.09</v>
      </c>
      <c r="L12856" s="190">
        <v>3.1</v>
      </c>
      <c r="M12856" s="190"/>
      <c r="N12856" s="190"/>
      <c r="O12856" s="190"/>
      <c r="P12856" s="106">
        <v>41611</v>
      </c>
      <c r="Q12856" s="190">
        <v>55.53</v>
      </c>
      <c r="R12856" s="190">
        <v>55.85</v>
      </c>
    </row>
    <row r="12857" spans="1:18">
      <c r="A12857" s="190"/>
      <c r="B12857" s="190"/>
      <c r="C12857" s="190"/>
      <c r="D12857" s="106">
        <v>41610</v>
      </c>
      <c r="E12857" s="190">
        <v>9.9499999999999993</v>
      </c>
      <c r="F12857" s="190">
        <v>9.58</v>
      </c>
      <c r="G12857" s="190"/>
      <c r="H12857" s="190"/>
      <c r="I12857" s="190"/>
      <c r="J12857" s="106">
        <v>41610</v>
      </c>
      <c r="K12857" s="190">
        <v>3.23</v>
      </c>
      <c r="L12857" s="190">
        <v>3.07</v>
      </c>
      <c r="M12857" s="190"/>
      <c r="N12857" s="190"/>
      <c r="O12857" s="190"/>
      <c r="P12857" s="106">
        <v>41610</v>
      </c>
      <c r="Q12857" s="190">
        <v>56.07</v>
      </c>
      <c r="R12857" s="190">
        <v>55.5</v>
      </c>
    </row>
    <row r="12858" spans="1:18">
      <c r="A12858" s="190"/>
      <c r="B12858" s="190"/>
      <c r="C12858" s="190"/>
      <c r="D12858" s="106">
        <v>41607</v>
      </c>
      <c r="E12858" s="190">
        <v>9.99</v>
      </c>
      <c r="F12858" s="190">
        <v>9.9499999999999993</v>
      </c>
      <c r="G12858" s="190"/>
      <c r="H12858" s="190"/>
      <c r="I12858" s="190"/>
      <c r="J12858" s="106">
        <v>41607</v>
      </c>
      <c r="K12858" s="190">
        <v>3.18</v>
      </c>
      <c r="L12858" s="190">
        <v>3.2</v>
      </c>
      <c r="M12858" s="190"/>
      <c r="N12858" s="190"/>
      <c r="O12858" s="190"/>
      <c r="P12858" s="106">
        <v>41607</v>
      </c>
      <c r="Q12858" s="190">
        <v>56.55</v>
      </c>
      <c r="R12858" s="190">
        <v>56.07</v>
      </c>
    </row>
    <row r="12859" spans="1:18">
      <c r="A12859" s="190"/>
      <c r="B12859" s="190"/>
      <c r="C12859" s="190"/>
      <c r="D12859" s="106">
        <v>41605</v>
      </c>
      <c r="E12859" s="190">
        <v>9.92</v>
      </c>
      <c r="F12859" s="190">
        <v>9.98</v>
      </c>
      <c r="G12859" s="190"/>
      <c r="H12859" s="190"/>
      <c r="I12859" s="190"/>
      <c r="J12859" s="106">
        <v>41605</v>
      </c>
      <c r="K12859" s="190">
        <v>3.19</v>
      </c>
      <c r="L12859" s="190">
        <v>3.16</v>
      </c>
      <c r="M12859" s="190"/>
      <c r="N12859" s="190"/>
      <c r="O12859" s="190"/>
      <c r="P12859" s="106">
        <v>41605</v>
      </c>
      <c r="Q12859" s="190">
        <v>55.71</v>
      </c>
      <c r="R12859" s="190">
        <v>56.15</v>
      </c>
    </row>
    <row r="12860" spans="1:18">
      <c r="A12860" s="190"/>
      <c r="B12860" s="190"/>
      <c r="C12860" s="190"/>
      <c r="D12860" s="106">
        <v>41604</v>
      </c>
      <c r="E12860" s="190">
        <v>9.8800000000000008</v>
      </c>
      <c r="F12860" s="190">
        <v>9.92</v>
      </c>
      <c r="G12860" s="190"/>
      <c r="H12860" s="190"/>
      <c r="I12860" s="190"/>
      <c r="J12860" s="106">
        <v>41604</v>
      </c>
      <c r="K12860" s="190">
        <v>3.14</v>
      </c>
      <c r="L12860" s="190">
        <v>3.19</v>
      </c>
      <c r="M12860" s="190"/>
      <c r="N12860" s="190"/>
      <c r="O12860" s="190"/>
      <c r="P12860" s="106">
        <v>41604</v>
      </c>
      <c r="Q12860" s="190">
        <v>55.13</v>
      </c>
      <c r="R12860" s="190">
        <v>55.48</v>
      </c>
    </row>
    <row r="12861" spans="1:18">
      <c r="A12861" s="190"/>
      <c r="B12861" s="190"/>
      <c r="C12861" s="190"/>
      <c r="D12861" s="106">
        <v>41603</v>
      </c>
      <c r="E12861" s="190">
        <v>9.84</v>
      </c>
      <c r="F12861" s="190">
        <v>9.85</v>
      </c>
      <c r="G12861" s="190"/>
      <c r="H12861" s="190"/>
      <c r="I12861" s="190"/>
      <c r="J12861" s="106">
        <v>41603</v>
      </c>
      <c r="K12861" s="190">
        <v>3.09</v>
      </c>
      <c r="L12861" s="190">
        <v>3.14</v>
      </c>
      <c r="M12861" s="190"/>
      <c r="N12861" s="190"/>
      <c r="O12861" s="190"/>
      <c r="P12861" s="106">
        <v>41603</v>
      </c>
      <c r="Q12861" s="190">
        <v>54.56</v>
      </c>
      <c r="R12861" s="190">
        <v>54.92</v>
      </c>
    </row>
    <row r="12862" spans="1:18">
      <c r="A12862" s="190"/>
      <c r="B12862" s="190"/>
      <c r="C12862" s="190"/>
      <c r="D12862" s="106">
        <v>41600</v>
      </c>
      <c r="E12862" s="190">
        <v>9.64</v>
      </c>
      <c r="F12862" s="190">
        <v>9.76</v>
      </c>
      <c r="G12862" s="190"/>
      <c r="H12862" s="190"/>
      <c r="I12862" s="190"/>
      <c r="J12862" s="106">
        <v>41600</v>
      </c>
      <c r="K12862" s="190">
        <v>3.16</v>
      </c>
      <c r="L12862" s="190">
        <v>3.1</v>
      </c>
      <c r="M12862" s="190"/>
      <c r="N12862" s="190"/>
      <c r="O12862" s="190"/>
      <c r="P12862" s="106">
        <v>41600</v>
      </c>
      <c r="Q12862" s="190">
        <v>55.17</v>
      </c>
      <c r="R12862" s="190">
        <v>55.13</v>
      </c>
    </row>
    <row r="12863" spans="1:18">
      <c r="A12863" s="190"/>
      <c r="B12863" s="190"/>
      <c r="C12863" s="190"/>
      <c r="D12863" s="106">
        <v>41599</v>
      </c>
      <c r="E12863" s="190">
        <v>9.51</v>
      </c>
      <c r="F12863" s="190">
        <v>9.6</v>
      </c>
      <c r="G12863" s="190"/>
      <c r="H12863" s="190"/>
      <c r="I12863" s="190"/>
      <c r="J12863" s="106">
        <v>41599</v>
      </c>
      <c r="K12863" s="190">
        <v>3.15</v>
      </c>
      <c r="L12863" s="190">
        <v>3.15</v>
      </c>
      <c r="M12863" s="190"/>
      <c r="N12863" s="190"/>
      <c r="O12863" s="190"/>
      <c r="P12863" s="106">
        <v>41599</v>
      </c>
      <c r="Q12863" s="190">
        <v>55.19</v>
      </c>
      <c r="R12863" s="190">
        <v>55</v>
      </c>
    </row>
    <row r="12864" spans="1:18">
      <c r="A12864" s="190"/>
      <c r="B12864" s="190"/>
      <c r="C12864" s="190"/>
      <c r="D12864" s="106">
        <v>41598</v>
      </c>
      <c r="E12864" s="190">
        <v>9.6</v>
      </c>
      <c r="F12864" s="190">
        <v>9.44</v>
      </c>
      <c r="G12864" s="190"/>
      <c r="H12864" s="190"/>
      <c r="I12864" s="190"/>
      <c r="J12864" s="106">
        <v>41598</v>
      </c>
      <c r="K12864" s="190">
        <v>3.15</v>
      </c>
      <c r="L12864" s="190">
        <v>3.12</v>
      </c>
      <c r="M12864" s="190"/>
      <c r="N12864" s="190"/>
      <c r="O12864" s="190"/>
      <c r="P12864" s="106">
        <v>41598</v>
      </c>
      <c r="Q12864" s="190">
        <v>55.7</v>
      </c>
      <c r="R12864" s="190">
        <v>54.79</v>
      </c>
    </row>
    <row r="12865" spans="1:18">
      <c r="A12865" s="190"/>
      <c r="B12865" s="190"/>
      <c r="C12865" s="190"/>
      <c r="D12865" s="106">
        <v>41597</v>
      </c>
      <c r="E12865" s="190">
        <v>9.61</v>
      </c>
      <c r="F12865" s="190">
        <v>9.57</v>
      </c>
      <c r="G12865" s="190"/>
      <c r="H12865" s="190"/>
      <c r="I12865" s="190"/>
      <c r="J12865" s="106">
        <v>41597</v>
      </c>
      <c r="K12865" s="190">
        <v>3.16</v>
      </c>
      <c r="L12865" s="190">
        <v>3.15</v>
      </c>
      <c r="M12865" s="190"/>
      <c r="N12865" s="190"/>
      <c r="O12865" s="190"/>
      <c r="P12865" s="106">
        <v>41597</v>
      </c>
      <c r="Q12865" s="190">
        <v>57.11</v>
      </c>
      <c r="R12865" s="190">
        <v>55.6</v>
      </c>
    </row>
    <row r="12866" spans="1:18">
      <c r="A12866" s="190"/>
      <c r="B12866" s="190"/>
      <c r="C12866" s="190"/>
      <c r="D12866" s="106">
        <v>41596</v>
      </c>
      <c r="E12866" s="190">
        <v>9.65</v>
      </c>
      <c r="F12866" s="190">
        <v>9.59</v>
      </c>
      <c r="G12866" s="190"/>
      <c r="H12866" s="190"/>
      <c r="I12866" s="190"/>
      <c r="J12866" s="106">
        <v>41596</v>
      </c>
      <c r="K12866" s="190">
        <v>3.16</v>
      </c>
      <c r="L12866" s="190">
        <v>3.17</v>
      </c>
      <c r="M12866" s="190"/>
      <c r="N12866" s="190"/>
      <c r="O12866" s="190"/>
      <c r="P12866" s="106">
        <v>41596</v>
      </c>
      <c r="Q12866" s="190">
        <v>56.85</v>
      </c>
      <c r="R12866" s="190">
        <v>56.91</v>
      </c>
    </row>
    <row r="12867" spans="1:18">
      <c r="A12867" s="190"/>
      <c r="B12867" s="190"/>
      <c r="C12867" s="190"/>
      <c r="D12867" s="106">
        <v>41593</v>
      </c>
      <c r="E12867" s="190">
        <v>9.74</v>
      </c>
      <c r="F12867" s="190">
        <v>9.64</v>
      </c>
      <c r="G12867" s="190"/>
      <c r="H12867" s="190"/>
      <c r="I12867" s="190"/>
      <c r="J12867" s="106">
        <v>41593</v>
      </c>
      <c r="K12867" s="190">
        <v>3.14</v>
      </c>
      <c r="L12867" s="190">
        <v>3.14</v>
      </c>
      <c r="M12867" s="190"/>
      <c r="N12867" s="190"/>
      <c r="O12867" s="190"/>
      <c r="P12867" s="106">
        <v>41593</v>
      </c>
      <c r="Q12867" s="190">
        <v>56.05</v>
      </c>
      <c r="R12867" s="190">
        <v>56.41</v>
      </c>
    </row>
    <row r="12868" spans="1:18">
      <c r="A12868" s="190"/>
      <c r="B12868" s="190"/>
      <c r="C12868" s="190"/>
      <c r="D12868" s="106">
        <v>41592</v>
      </c>
      <c r="E12868" s="190">
        <v>9.7899999999999991</v>
      </c>
      <c r="F12868" s="190">
        <v>9.76</v>
      </c>
      <c r="G12868" s="190"/>
      <c r="H12868" s="190"/>
      <c r="I12868" s="190"/>
      <c r="J12868" s="106">
        <v>41592</v>
      </c>
      <c r="K12868" s="190">
        <v>3.19</v>
      </c>
      <c r="L12868" s="190">
        <v>3.14</v>
      </c>
      <c r="M12868" s="190"/>
      <c r="N12868" s="190"/>
      <c r="O12868" s="190"/>
      <c r="P12868" s="106">
        <v>41592</v>
      </c>
      <c r="Q12868" s="190">
        <v>57.46</v>
      </c>
      <c r="R12868" s="190">
        <v>56.24</v>
      </c>
    </row>
    <row r="12869" spans="1:18">
      <c r="A12869" s="190"/>
      <c r="B12869" s="190"/>
      <c r="C12869" s="190"/>
      <c r="D12869" s="106">
        <v>41591</v>
      </c>
      <c r="E12869" s="190">
        <v>9.75</v>
      </c>
      <c r="F12869" s="190">
        <v>9.81</v>
      </c>
      <c r="G12869" s="190"/>
      <c r="H12869" s="190"/>
      <c r="I12869" s="190"/>
      <c r="J12869" s="106">
        <v>41591</v>
      </c>
      <c r="K12869" s="190">
        <v>3.16</v>
      </c>
      <c r="L12869" s="190">
        <v>3.2</v>
      </c>
      <c r="M12869" s="190"/>
      <c r="N12869" s="190"/>
      <c r="O12869" s="190"/>
      <c r="P12869" s="106">
        <v>41591</v>
      </c>
      <c r="Q12869" s="190">
        <v>56</v>
      </c>
      <c r="R12869" s="190">
        <v>57.62</v>
      </c>
    </row>
    <row r="12870" spans="1:18">
      <c r="A12870" s="190"/>
      <c r="B12870" s="190"/>
      <c r="C12870" s="190"/>
      <c r="D12870" s="106">
        <v>41590</v>
      </c>
      <c r="E12870" s="190">
        <v>9.7200000000000006</v>
      </c>
      <c r="F12870" s="190">
        <v>9.7799999999999994</v>
      </c>
      <c r="G12870" s="190"/>
      <c r="H12870" s="190"/>
      <c r="I12870" s="190"/>
      <c r="J12870" s="106">
        <v>41590</v>
      </c>
      <c r="K12870" s="190">
        <v>3.21</v>
      </c>
      <c r="L12870" s="190">
        <v>3.18</v>
      </c>
      <c r="M12870" s="190"/>
      <c r="N12870" s="190"/>
      <c r="O12870" s="190"/>
      <c r="P12870" s="106">
        <v>41590</v>
      </c>
      <c r="Q12870" s="190">
        <v>56.04</v>
      </c>
      <c r="R12870" s="190">
        <v>56.51</v>
      </c>
    </row>
    <row r="12871" spans="1:18">
      <c r="A12871" s="190"/>
      <c r="B12871" s="190"/>
      <c r="C12871" s="190"/>
      <c r="D12871" s="106">
        <v>41589</v>
      </c>
      <c r="E12871" s="190">
        <v>9.7200000000000006</v>
      </c>
      <c r="F12871" s="190">
        <v>9.7100000000000009</v>
      </c>
      <c r="G12871" s="190"/>
      <c r="H12871" s="190"/>
      <c r="I12871" s="190"/>
      <c r="J12871" s="106">
        <v>41589</v>
      </c>
      <c r="K12871" s="190">
        <v>3.22</v>
      </c>
      <c r="L12871" s="190">
        <v>3.21</v>
      </c>
      <c r="M12871" s="190"/>
      <c r="N12871" s="190"/>
      <c r="O12871" s="190"/>
      <c r="P12871" s="106">
        <v>41589</v>
      </c>
      <c r="Q12871" s="190">
        <v>55.92</v>
      </c>
      <c r="R12871" s="190">
        <v>56.06</v>
      </c>
    </row>
    <row r="12872" spans="1:18">
      <c r="A12872" s="190"/>
      <c r="B12872" s="190"/>
      <c r="C12872" s="190"/>
      <c r="D12872" s="106">
        <v>41586</v>
      </c>
      <c r="E12872" s="190">
        <v>9.64</v>
      </c>
      <c r="F12872" s="190">
        <v>9.67</v>
      </c>
      <c r="G12872" s="190"/>
      <c r="H12872" s="190"/>
      <c r="I12872" s="190"/>
      <c r="J12872" s="106">
        <v>41586</v>
      </c>
      <c r="K12872" s="190">
        <v>3.22</v>
      </c>
      <c r="L12872" s="190">
        <v>3.24</v>
      </c>
      <c r="M12872" s="190"/>
      <c r="N12872" s="190"/>
      <c r="O12872" s="190"/>
      <c r="P12872" s="106">
        <v>41586</v>
      </c>
      <c r="Q12872" s="190">
        <v>53.7</v>
      </c>
      <c r="R12872" s="190">
        <v>56.2</v>
      </c>
    </row>
    <row r="12873" spans="1:18">
      <c r="A12873" s="190"/>
      <c r="B12873" s="190"/>
      <c r="C12873" s="190"/>
      <c r="D12873" s="106">
        <v>41585</v>
      </c>
      <c r="E12873" s="190">
        <v>10</v>
      </c>
      <c r="F12873" s="190">
        <v>9.58</v>
      </c>
      <c r="G12873" s="190"/>
      <c r="H12873" s="190"/>
      <c r="I12873" s="190"/>
      <c r="J12873" s="106">
        <v>41585</v>
      </c>
      <c r="K12873" s="190">
        <v>2.99</v>
      </c>
      <c r="L12873" s="190">
        <v>3.22</v>
      </c>
      <c r="M12873" s="190"/>
      <c r="N12873" s="190"/>
      <c r="O12873" s="190"/>
      <c r="P12873" s="106">
        <v>41585</v>
      </c>
      <c r="Q12873" s="190">
        <v>54.87</v>
      </c>
      <c r="R12873" s="190">
        <v>53.69</v>
      </c>
    </row>
    <row r="12874" spans="1:18">
      <c r="A12874" s="190"/>
      <c r="B12874" s="190"/>
      <c r="C12874" s="190"/>
      <c r="D12874" s="106">
        <v>41584</v>
      </c>
      <c r="E12874" s="190">
        <v>9.9</v>
      </c>
      <c r="F12874" s="190">
        <v>9.8000000000000007</v>
      </c>
      <c r="G12874" s="190"/>
      <c r="H12874" s="190"/>
      <c r="I12874" s="190"/>
      <c r="J12874" s="106">
        <v>41584</v>
      </c>
      <c r="K12874" s="190">
        <v>2.93</v>
      </c>
      <c r="L12874" s="190">
        <v>2.83</v>
      </c>
      <c r="M12874" s="190"/>
      <c r="N12874" s="190"/>
      <c r="O12874" s="190"/>
      <c r="P12874" s="106">
        <v>41584</v>
      </c>
      <c r="Q12874" s="190">
        <v>53.05</v>
      </c>
      <c r="R12874" s="190">
        <v>54.75</v>
      </c>
    </row>
    <row r="12875" spans="1:18">
      <c r="A12875" s="190"/>
      <c r="B12875" s="190"/>
      <c r="C12875" s="190"/>
      <c r="D12875" s="106">
        <v>41583</v>
      </c>
      <c r="E12875" s="190">
        <v>9.7899999999999991</v>
      </c>
      <c r="F12875" s="190">
        <v>9.8699999999999992</v>
      </c>
      <c r="G12875" s="190"/>
      <c r="H12875" s="190"/>
      <c r="I12875" s="190"/>
      <c r="J12875" s="106">
        <v>41583</v>
      </c>
      <c r="K12875" s="190">
        <v>2.96</v>
      </c>
      <c r="L12875" s="190">
        <v>2.92</v>
      </c>
      <c r="M12875" s="190"/>
      <c r="N12875" s="190"/>
      <c r="O12875" s="190"/>
      <c r="P12875" s="106">
        <v>41583</v>
      </c>
      <c r="Q12875" s="190">
        <v>54.68</v>
      </c>
      <c r="R12875" s="190">
        <v>52.75</v>
      </c>
    </row>
    <row r="12876" spans="1:18">
      <c r="A12876" s="190"/>
      <c r="B12876" s="190"/>
      <c r="C12876" s="190"/>
      <c r="D12876" s="106">
        <v>41582</v>
      </c>
      <c r="E12876" s="190">
        <v>9.5500000000000007</v>
      </c>
      <c r="F12876" s="190">
        <v>9.8699999999999992</v>
      </c>
      <c r="G12876" s="190"/>
      <c r="H12876" s="190"/>
      <c r="I12876" s="190"/>
      <c r="J12876" s="106">
        <v>41582</v>
      </c>
      <c r="K12876" s="190">
        <v>2.84</v>
      </c>
      <c r="L12876" s="190">
        <v>2.97</v>
      </c>
      <c r="M12876" s="190"/>
      <c r="N12876" s="190"/>
      <c r="O12876" s="190"/>
      <c r="P12876" s="106">
        <v>41582</v>
      </c>
      <c r="Q12876" s="190">
        <v>54.16</v>
      </c>
      <c r="R12876" s="190">
        <v>55.33</v>
      </c>
    </row>
    <row r="12877" spans="1:18">
      <c r="A12877" s="190"/>
      <c r="B12877" s="190"/>
      <c r="C12877" s="190"/>
      <c r="D12877" s="106">
        <v>41579</v>
      </c>
      <c r="E12877" s="190">
        <v>9.49</v>
      </c>
      <c r="F12877" s="190">
        <v>9.5</v>
      </c>
      <c r="G12877" s="190"/>
      <c r="H12877" s="190"/>
      <c r="I12877" s="190"/>
      <c r="J12877" s="106">
        <v>41579</v>
      </c>
      <c r="K12877" s="190">
        <v>2.84</v>
      </c>
      <c r="L12877" s="190">
        <v>2.84</v>
      </c>
      <c r="M12877" s="190"/>
      <c r="N12877" s="190"/>
      <c r="O12877" s="190"/>
      <c r="P12877" s="106">
        <v>41579</v>
      </c>
      <c r="Q12877" s="190">
        <v>55.21</v>
      </c>
      <c r="R12877" s="190">
        <v>54.12</v>
      </c>
    </row>
    <row r="12878" spans="1:18">
      <c r="A12878" s="190"/>
      <c r="B12878" s="190"/>
      <c r="C12878" s="190"/>
      <c r="D12878" s="106">
        <v>41578</v>
      </c>
      <c r="E12878" s="190">
        <v>9.81</v>
      </c>
      <c r="F12878" s="190">
        <v>9.51</v>
      </c>
      <c r="G12878" s="190"/>
      <c r="H12878" s="190"/>
      <c r="I12878" s="190"/>
      <c r="J12878" s="106">
        <v>41578</v>
      </c>
      <c r="K12878" s="190">
        <v>2.96</v>
      </c>
      <c r="L12878" s="190">
        <v>2.86</v>
      </c>
      <c r="M12878" s="190"/>
      <c r="N12878" s="190"/>
      <c r="O12878" s="190"/>
      <c r="P12878" s="106">
        <v>41578</v>
      </c>
      <c r="Q12878" s="190">
        <v>54.65</v>
      </c>
      <c r="R12878" s="190">
        <v>55.42</v>
      </c>
    </row>
    <row r="12879" spans="1:18">
      <c r="A12879" s="190"/>
      <c r="B12879" s="190"/>
      <c r="C12879" s="190"/>
      <c r="D12879" s="106">
        <v>41577</v>
      </c>
      <c r="E12879" s="190">
        <v>10.029999999999999</v>
      </c>
      <c r="F12879" s="190">
        <v>9.84</v>
      </c>
      <c r="G12879" s="190"/>
      <c r="H12879" s="190"/>
      <c r="I12879" s="190"/>
      <c r="J12879" s="106">
        <v>41577</v>
      </c>
      <c r="K12879" s="190">
        <v>3.05</v>
      </c>
      <c r="L12879" s="190">
        <v>2.97</v>
      </c>
      <c r="M12879" s="190"/>
      <c r="N12879" s="190"/>
      <c r="O12879" s="190"/>
      <c r="P12879" s="106">
        <v>41577</v>
      </c>
      <c r="Q12879" s="190">
        <v>55</v>
      </c>
      <c r="R12879" s="190">
        <v>54.59</v>
      </c>
    </row>
    <row r="12880" spans="1:18">
      <c r="A12880" s="190"/>
      <c r="B12880" s="190"/>
      <c r="C12880" s="190"/>
      <c r="D12880" s="106">
        <v>41576</v>
      </c>
      <c r="E12880" s="190">
        <v>10</v>
      </c>
      <c r="F12880" s="190">
        <v>10.06</v>
      </c>
      <c r="G12880" s="190"/>
      <c r="H12880" s="190"/>
      <c r="I12880" s="190"/>
      <c r="J12880" s="106">
        <v>41576</v>
      </c>
      <c r="K12880" s="190">
        <v>3.16</v>
      </c>
      <c r="L12880" s="190">
        <v>3.03</v>
      </c>
      <c r="M12880" s="190"/>
      <c r="N12880" s="190"/>
      <c r="O12880" s="190"/>
      <c r="P12880" s="106">
        <v>41576</v>
      </c>
      <c r="Q12880" s="190">
        <v>55.97</v>
      </c>
      <c r="R12880" s="190">
        <v>55.8</v>
      </c>
    </row>
    <row r="12881" spans="1:18">
      <c r="A12881" s="190"/>
      <c r="B12881" s="190"/>
      <c r="C12881" s="190"/>
      <c r="D12881" s="106">
        <v>41575</v>
      </c>
      <c r="E12881" s="190">
        <v>9.99</v>
      </c>
      <c r="F12881" s="190">
        <v>9.99</v>
      </c>
      <c r="G12881" s="190"/>
      <c r="H12881" s="190"/>
      <c r="I12881" s="190"/>
      <c r="J12881" s="106">
        <v>41575</v>
      </c>
      <c r="K12881" s="190">
        <v>3.17</v>
      </c>
      <c r="L12881" s="190">
        <v>3.15</v>
      </c>
      <c r="M12881" s="190"/>
      <c r="N12881" s="190"/>
      <c r="O12881" s="190"/>
      <c r="P12881" s="106">
        <v>41575</v>
      </c>
      <c r="Q12881" s="190">
        <v>55.57</v>
      </c>
      <c r="R12881" s="190">
        <v>55.96</v>
      </c>
    </row>
    <row r="12882" spans="1:18">
      <c r="A12882" s="190"/>
      <c r="B12882" s="190"/>
      <c r="C12882" s="190"/>
      <c r="D12882" s="106">
        <v>41572</v>
      </c>
      <c r="E12882" s="190">
        <v>10</v>
      </c>
      <c r="F12882" s="190">
        <v>9.99</v>
      </c>
      <c r="G12882" s="190"/>
      <c r="H12882" s="190"/>
      <c r="I12882" s="190"/>
      <c r="J12882" s="106">
        <v>41572</v>
      </c>
      <c r="K12882" s="190">
        <v>3.16</v>
      </c>
      <c r="L12882" s="190">
        <v>3.17</v>
      </c>
      <c r="M12882" s="190"/>
      <c r="N12882" s="190"/>
      <c r="O12882" s="190"/>
      <c r="P12882" s="106">
        <v>41572</v>
      </c>
      <c r="Q12882" s="190">
        <v>55.72</v>
      </c>
      <c r="R12882" s="190">
        <v>55.71</v>
      </c>
    </row>
    <row r="12883" spans="1:18">
      <c r="A12883" s="190"/>
      <c r="B12883" s="190"/>
      <c r="C12883" s="190"/>
      <c r="D12883" s="106">
        <v>41571</v>
      </c>
      <c r="E12883" s="190">
        <v>9.75</v>
      </c>
      <c r="F12883" s="190">
        <v>9.9600000000000009</v>
      </c>
      <c r="G12883" s="190"/>
      <c r="H12883" s="190"/>
      <c r="I12883" s="190"/>
      <c r="J12883" s="106">
        <v>41571</v>
      </c>
      <c r="K12883" s="190">
        <v>3.14</v>
      </c>
      <c r="L12883" s="190">
        <v>3.16</v>
      </c>
      <c r="M12883" s="190"/>
      <c r="N12883" s="190"/>
      <c r="O12883" s="190"/>
      <c r="P12883" s="106">
        <v>41571</v>
      </c>
      <c r="Q12883" s="190">
        <v>55.13</v>
      </c>
      <c r="R12883" s="190">
        <v>55.44</v>
      </c>
    </row>
    <row r="12884" spans="1:18">
      <c r="A12884" s="190"/>
      <c r="B12884" s="190"/>
      <c r="C12884" s="190"/>
      <c r="D12884" s="106">
        <v>41570</v>
      </c>
      <c r="E12884" s="190">
        <v>9.69</v>
      </c>
      <c r="F12884" s="190">
        <v>9.75</v>
      </c>
      <c r="G12884" s="190"/>
      <c r="H12884" s="190"/>
      <c r="I12884" s="190"/>
      <c r="J12884" s="106">
        <v>41570</v>
      </c>
      <c r="K12884" s="190">
        <v>3.04</v>
      </c>
      <c r="L12884" s="190">
        <v>3.13</v>
      </c>
      <c r="M12884" s="190"/>
      <c r="N12884" s="190"/>
      <c r="O12884" s="190"/>
      <c r="P12884" s="106">
        <v>41570</v>
      </c>
      <c r="Q12884" s="190">
        <v>55.08</v>
      </c>
      <c r="R12884" s="190">
        <v>55.12</v>
      </c>
    </row>
    <row r="12885" spans="1:18">
      <c r="A12885" s="190"/>
      <c r="B12885" s="190"/>
      <c r="C12885" s="190"/>
      <c r="D12885" s="106">
        <v>41569</v>
      </c>
      <c r="E12885" s="190">
        <v>9.85</v>
      </c>
      <c r="F12885" s="190">
        <v>9.74</v>
      </c>
      <c r="G12885" s="190"/>
      <c r="H12885" s="190"/>
      <c r="I12885" s="190"/>
      <c r="J12885" s="106">
        <v>41569</v>
      </c>
      <c r="K12885" s="190">
        <v>3.05</v>
      </c>
      <c r="L12885" s="190">
        <v>3.06</v>
      </c>
      <c r="M12885" s="190"/>
      <c r="N12885" s="190"/>
      <c r="O12885" s="190"/>
      <c r="P12885" s="106">
        <v>41569</v>
      </c>
      <c r="Q12885" s="190">
        <v>55.4</v>
      </c>
      <c r="R12885" s="190">
        <v>55.24</v>
      </c>
    </row>
    <row r="12886" spans="1:18">
      <c r="A12886" s="190"/>
      <c r="B12886" s="190"/>
      <c r="C12886" s="190"/>
      <c r="D12886" s="106">
        <v>41568</v>
      </c>
      <c r="E12886" s="190">
        <v>9.76</v>
      </c>
      <c r="F12886" s="190">
        <v>9.7899999999999991</v>
      </c>
      <c r="G12886" s="190"/>
      <c r="H12886" s="190"/>
      <c r="I12886" s="190"/>
      <c r="J12886" s="106">
        <v>41568</v>
      </c>
      <c r="K12886" s="190">
        <v>3.04</v>
      </c>
      <c r="L12886" s="190">
        <v>3.04</v>
      </c>
      <c r="M12886" s="190"/>
      <c r="N12886" s="190"/>
      <c r="O12886" s="190"/>
      <c r="P12886" s="106">
        <v>41568</v>
      </c>
      <c r="Q12886" s="190">
        <v>54.81</v>
      </c>
      <c r="R12886" s="190">
        <v>55.1</v>
      </c>
    </row>
    <row r="12887" spans="1:18">
      <c r="A12887" s="190"/>
      <c r="B12887" s="190"/>
      <c r="C12887" s="190"/>
      <c r="D12887" s="106">
        <v>41565</v>
      </c>
      <c r="E12887" s="190">
        <v>9.83</v>
      </c>
      <c r="F12887" s="190">
        <v>9.8000000000000007</v>
      </c>
      <c r="G12887" s="190"/>
      <c r="H12887" s="190"/>
      <c r="I12887" s="190"/>
      <c r="J12887" s="106">
        <v>41565</v>
      </c>
      <c r="K12887" s="190">
        <v>2.96</v>
      </c>
      <c r="L12887" s="190">
        <v>3.04</v>
      </c>
      <c r="M12887" s="190"/>
      <c r="N12887" s="190"/>
      <c r="O12887" s="190"/>
      <c r="P12887" s="106">
        <v>41565</v>
      </c>
      <c r="Q12887" s="190">
        <v>54.46</v>
      </c>
      <c r="R12887" s="190">
        <v>54.74</v>
      </c>
    </row>
    <row r="12888" spans="1:18">
      <c r="A12888" s="190"/>
      <c r="B12888" s="190"/>
      <c r="C12888" s="190"/>
      <c r="D12888" s="106">
        <v>41564</v>
      </c>
      <c r="E12888" s="190">
        <v>9.5</v>
      </c>
      <c r="F12888" s="190">
        <v>9.75</v>
      </c>
      <c r="G12888" s="190"/>
      <c r="H12888" s="190"/>
      <c r="I12888" s="190"/>
      <c r="J12888" s="106">
        <v>41564</v>
      </c>
      <c r="K12888" s="190">
        <v>2.83</v>
      </c>
      <c r="L12888" s="190">
        <v>2.94</v>
      </c>
      <c r="M12888" s="190"/>
      <c r="N12888" s="190"/>
      <c r="O12888" s="190"/>
      <c r="P12888" s="106">
        <v>41564</v>
      </c>
      <c r="Q12888" s="190">
        <v>53.88</v>
      </c>
      <c r="R12888" s="190">
        <v>54.22</v>
      </c>
    </row>
    <row r="12889" spans="1:18">
      <c r="A12889" s="190"/>
      <c r="B12889" s="190"/>
      <c r="C12889" s="190"/>
      <c r="D12889" s="106">
        <v>41563</v>
      </c>
      <c r="E12889" s="190">
        <v>9.4600000000000009</v>
      </c>
      <c r="F12889" s="190">
        <v>9.52</v>
      </c>
      <c r="G12889" s="190"/>
      <c r="H12889" s="190"/>
      <c r="I12889" s="190"/>
      <c r="J12889" s="106">
        <v>41563</v>
      </c>
      <c r="K12889" s="190">
        <v>2.89</v>
      </c>
      <c r="L12889" s="190">
        <v>2.85</v>
      </c>
      <c r="M12889" s="190"/>
      <c r="N12889" s="190"/>
      <c r="O12889" s="190"/>
      <c r="P12889" s="106">
        <v>41563</v>
      </c>
      <c r="Q12889" s="190">
        <v>53.43</v>
      </c>
      <c r="R12889" s="190">
        <v>53.99</v>
      </c>
    </row>
    <row r="12890" spans="1:18">
      <c r="A12890" s="190"/>
      <c r="B12890" s="190"/>
      <c r="C12890" s="190"/>
      <c r="D12890" s="106">
        <v>41562</v>
      </c>
      <c r="E12890" s="190">
        <v>9.31</v>
      </c>
      <c r="F12890" s="190">
        <v>9.41</v>
      </c>
      <c r="G12890" s="190"/>
      <c r="H12890" s="190"/>
      <c r="I12890" s="190"/>
      <c r="J12890" s="106">
        <v>41562</v>
      </c>
      <c r="K12890" s="190">
        <v>2.74</v>
      </c>
      <c r="L12890" s="190">
        <v>2.86</v>
      </c>
      <c r="M12890" s="190"/>
      <c r="N12890" s="190"/>
      <c r="O12890" s="190"/>
      <c r="P12890" s="106">
        <v>41562</v>
      </c>
      <c r="Q12890" s="190">
        <v>53.42</v>
      </c>
      <c r="R12890" s="190">
        <v>53.2</v>
      </c>
    </row>
    <row r="12891" spans="1:18">
      <c r="A12891" s="190"/>
      <c r="B12891" s="190"/>
      <c r="C12891" s="190"/>
      <c r="D12891" s="106">
        <v>41561</v>
      </c>
      <c r="E12891" s="190">
        <v>9.18</v>
      </c>
      <c r="F12891" s="190">
        <v>9.34</v>
      </c>
      <c r="G12891" s="190"/>
      <c r="H12891" s="190"/>
      <c r="I12891" s="190"/>
      <c r="J12891" s="106">
        <v>41561</v>
      </c>
      <c r="K12891" s="190">
        <v>2.67</v>
      </c>
      <c r="L12891" s="190">
        <v>2.75</v>
      </c>
      <c r="M12891" s="190"/>
      <c r="N12891" s="190"/>
      <c r="O12891" s="190"/>
      <c r="P12891" s="106">
        <v>41561</v>
      </c>
      <c r="Q12891" s="190">
        <v>52.92</v>
      </c>
      <c r="R12891" s="190">
        <v>53.74</v>
      </c>
    </row>
    <row r="12892" spans="1:18">
      <c r="A12892" s="190"/>
      <c r="B12892" s="190"/>
      <c r="C12892" s="190"/>
      <c r="D12892" s="106">
        <v>41558</v>
      </c>
      <c r="E12892" s="190">
        <v>8.9600000000000009</v>
      </c>
      <c r="F12892" s="190">
        <v>9.2200000000000006</v>
      </c>
      <c r="G12892" s="190"/>
      <c r="H12892" s="190"/>
      <c r="I12892" s="190"/>
      <c r="J12892" s="106">
        <v>41558</v>
      </c>
      <c r="K12892" s="190">
        <v>2.68</v>
      </c>
      <c r="L12892" s="190">
        <v>2.71</v>
      </c>
      <c r="M12892" s="190"/>
      <c r="N12892" s="190"/>
      <c r="O12892" s="190"/>
      <c r="P12892" s="106">
        <v>41558</v>
      </c>
      <c r="Q12892" s="190">
        <v>52.39</v>
      </c>
      <c r="R12892" s="190">
        <v>53.66</v>
      </c>
    </row>
    <row r="12893" spans="1:18">
      <c r="A12893" s="190"/>
      <c r="B12893" s="190"/>
      <c r="C12893" s="190"/>
      <c r="D12893" s="106">
        <v>41557</v>
      </c>
      <c r="E12893" s="190">
        <v>8.92</v>
      </c>
      <c r="F12893" s="190">
        <v>9.01</v>
      </c>
      <c r="G12893" s="190"/>
      <c r="H12893" s="190"/>
      <c r="I12893" s="190"/>
      <c r="J12893" s="106">
        <v>41557</v>
      </c>
      <c r="K12893" s="190">
        <v>2.66</v>
      </c>
      <c r="L12893" s="190">
        <v>2.68</v>
      </c>
      <c r="M12893" s="190"/>
      <c r="N12893" s="190"/>
      <c r="O12893" s="190"/>
      <c r="P12893" s="106">
        <v>41557</v>
      </c>
      <c r="Q12893" s="190">
        <v>52.47</v>
      </c>
      <c r="R12893" s="190">
        <v>52.69</v>
      </c>
    </row>
    <row r="12894" spans="1:18">
      <c r="A12894" s="190"/>
      <c r="B12894" s="190"/>
      <c r="C12894" s="190"/>
      <c r="D12894" s="106">
        <v>41556</v>
      </c>
      <c r="E12894" s="190">
        <v>8.9700000000000006</v>
      </c>
      <c r="F12894" s="190">
        <v>8.7799999999999994</v>
      </c>
      <c r="G12894" s="190"/>
      <c r="H12894" s="190"/>
      <c r="I12894" s="190"/>
      <c r="J12894" s="106">
        <v>41556</v>
      </c>
      <c r="K12894" s="190">
        <v>2.68</v>
      </c>
      <c r="L12894" s="190">
        <v>2.63</v>
      </c>
      <c r="M12894" s="190"/>
      <c r="N12894" s="190"/>
      <c r="O12894" s="190"/>
      <c r="P12894" s="106">
        <v>41556</v>
      </c>
      <c r="Q12894" s="190">
        <v>52.26</v>
      </c>
      <c r="R12894" s="190">
        <v>51.91</v>
      </c>
    </row>
    <row r="12895" spans="1:18">
      <c r="A12895" s="190"/>
      <c r="B12895" s="190"/>
      <c r="C12895" s="190"/>
      <c r="D12895" s="106">
        <v>41555</v>
      </c>
      <c r="E12895" s="190">
        <v>8.9600000000000009</v>
      </c>
      <c r="F12895" s="190">
        <v>8.91</v>
      </c>
      <c r="G12895" s="190"/>
      <c r="H12895" s="190"/>
      <c r="I12895" s="190"/>
      <c r="J12895" s="106">
        <v>41555</v>
      </c>
      <c r="K12895" s="190">
        <v>2.67</v>
      </c>
      <c r="L12895" s="190">
        <v>2.66</v>
      </c>
      <c r="M12895" s="190"/>
      <c r="N12895" s="190"/>
      <c r="O12895" s="190"/>
      <c r="P12895" s="106">
        <v>41555</v>
      </c>
      <c r="Q12895" s="190">
        <v>52.78</v>
      </c>
      <c r="R12895" s="190">
        <v>52.35</v>
      </c>
    </row>
    <row r="12896" spans="1:18">
      <c r="A12896" s="190"/>
      <c r="B12896" s="190"/>
      <c r="C12896" s="190"/>
      <c r="D12896" s="106">
        <v>41554</v>
      </c>
      <c r="E12896" s="190">
        <v>8.91</v>
      </c>
      <c r="F12896" s="190">
        <v>8.99</v>
      </c>
      <c r="G12896" s="190"/>
      <c r="H12896" s="190"/>
      <c r="I12896" s="190"/>
      <c r="J12896" s="106">
        <v>41554</v>
      </c>
      <c r="K12896" s="190">
        <v>2.71</v>
      </c>
      <c r="L12896" s="190">
        <v>2.66</v>
      </c>
      <c r="M12896" s="190"/>
      <c r="N12896" s="190"/>
      <c r="O12896" s="190"/>
      <c r="P12896" s="106">
        <v>41554</v>
      </c>
      <c r="Q12896" s="190">
        <v>52.39</v>
      </c>
      <c r="R12896" s="190">
        <v>52.73</v>
      </c>
    </row>
    <row r="12897" spans="1:18">
      <c r="A12897" s="190"/>
      <c r="B12897" s="190"/>
      <c r="C12897" s="190"/>
      <c r="D12897" s="106">
        <v>41551</v>
      </c>
      <c r="E12897" s="190">
        <v>9.1</v>
      </c>
      <c r="F12897" s="190">
        <v>9</v>
      </c>
      <c r="G12897" s="190"/>
      <c r="H12897" s="190"/>
      <c r="I12897" s="190"/>
      <c r="J12897" s="106">
        <v>41551</v>
      </c>
      <c r="K12897" s="190">
        <v>2.71</v>
      </c>
      <c r="L12897" s="190">
        <v>2.71</v>
      </c>
      <c r="M12897" s="190"/>
      <c r="N12897" s="190"/>
      <c r="O12897" s="190"/>
      <c r="P12897" s="106">
        <v>41551</v>
      </c>
      <c r="Q12897" s="190">
        <v>52.75</v>
      </c>
      <c r="R12897" s="190">
        <v>52.76</v>
      </c>
    </row>
    <row r="12898" spans="1:18">
      <c r="A12898" s="190"/>
      <c r="B12898" s="190"/>
      <c r="C12898" s="190"/>
      <c r="D12898" s="106">
        <v>41550</v>
      </c>
      <c r="E12898" s="190">
        <v>9.36</v>
      </c>
      <c r="F12898" s="190">
        <v>9.11</v>
      </c>
      <c r="G12898" s="190"/>
      <c r="H12898" s="190"/>
      <c r="I12898" s="190"/>
      <c r="J12898" s="106">
        <v>41550</v>
      </c>
      <c r="K12898" s="190">
        <v>2.75</v>
      </c>
      <c r="L12898" s="190">
        <v>2.7</v>
      </c>
      <c r="M12898" s="190"/>
      <c r="N12898" s="190"/>
      <c r="O12898" s="190"/>
      <c r="P12898" s="106">
        <v>41550</v>
      </c>
      <c r="Q12898" s="190">
        <v>52.7</v>
      </c>
      <c r="R12898" s="190">
        <v>52.89</v>
      </c>
    </row>
    <row r="12899" spans="1:18">
      <c r="A12899" s="190"/>
      <c r="B12899" s="190"/>
      <c r="C12899" s="190"/>
      <c r="D12899" s="106">
        <v>41549</v>
      </c>
      <c r="E12899" s="190">
        <v>9.3800000000000008</v>
      </c>
      <c r="F12899" s="190">
        <v>9.34</v>
      </c>
      <c r="G12899" s="190"/>
      <c r="H12899" s="190"/>
      <c r="I12899" s="190"/>
      <c r="J12899" s="106">
        <v>41549</v>
      </c>
      <c r="K12899" s="190">
        <v>2.77</v>
      </c>
      <c r="L12899" s="190">
        <v>2.78</v>
      </c>
      <c r="M12899" s="190"/>
      <c r="N12899" s="190"/>
      <c r="O12899" s="190"/>
      <c r="P12899" s="106">
        <v>41549</v>
      </c>
      <c r="Q12899" s="190">
        <v>52.87</v>
      </c>
      <c r="R12899" s="190">
        <v>52.88</v>
      </c>
    </row>
    <row r="12900" spans="1:18">
      <c r="A12900" s="190"/>
      <c r="B12900" s="190"/>
      <c r="C12900" s="190"/>
      <c r="D12900" s="106">
        <v>41548</v>
      </c>
      <c r="E12900" s="190">
        <v>9.5</v>
      </c>
      <c r="F12900" s="190">
        <v>9.41</v>
      </c>
      <c r="G12900" s="190"/>
      <c r="H12900" s="190"/>
      <c r="I12900" s="190"/>
      <c r="J12900" s="106">
        <v>41548</v>
      </c>
      <c r="K12900" s="190">
        <v>2.71</v>
      </c>
      <c r="L12900" s="190">
        <v>2.78</v>
      </c>
      <c r="M12900" s="190"/>
      <c r="N12900" s="190"/>
      <c r="O12900" s="190"/>
      <c r="P12900" s="106">
        <v>41548</v>
      </c>
      <c r="Q12900" s="190">
        <v>51.96</v>
      </c>
      <c r="R12900" s="190">
        <v>53.46</v>
      </c>
    </row>
    <row r="12901" spans="1:18">
      <c r="A12901" s="190"/>
      <c r="B12901" s="190"/>
      <c r="C12901" s="190"/>
      <c r="D12901" s="106">
        <v>41547</v>
      </c>
      <c r="E12901" s="190">
        <v>9.4700000000000006</v>
      </c>
      <c r="F12901" s="190">
        <v>9.52</v>
      </c>
      <c r="G12901" s="190"/>
      <c r="H12901" s="190"/>
      <c r="I12901" s="190"/>
      <c r="J12901" s="106">
        <v>41547</v>
      </c>
      <c r="K12901" s="190">
        <v>2.74</v>
      </c>
      <c r="L12901" s="190">
        <v>2.72</v>
      </c>
      <c r="M12901" s="190"/>
      <c r="N12901" s="190"/>
      <c r="O12901" s="190"/>
      <c r="P12901" s="106">
        <v>41547</v>
      </c>
      <c r="Q12901" s="190">
        <v>50.95</v>
      </c>
      <c r="R12901" s="190">
        <v>52.13</v>
      </c>
    </row>
    <row r="12902" spans="1:18">
      <c r="A12902" s="190"/>
      <c r="B12902" s="190"/>
      <c r="C12902" s="190"/>
      <c r="D12902" s="106">
        <v>41544</v>
      </c>
      <c r="E12902" s="190">
        <v>9.3800000000000008</v>
      </c>
      <c r="F12902" s="190">
        <v>9.56</v>
      </c>
      <c r="G12902" s="190"/>
      <c r="H12902" s="190"/>
      <c r="I12902" s="190"/>
      <c r="J12902" s="106">
        <v>41544</v>
      </c>
      <c r="K12902" s="190">
        <v>2.79</v>
      </c>
      <c r="L12902" s="190">
        <v>2.76</v>
      </c>
      <c r="M12902" s="190"/>
      <c r="N12902" s="190"/>
      <c r="O12902" s="190"/>
      <c r="P12902" s="106">
        <v>41544</v>
      </c>
      <c r="Q12902" s="190">
        <v>51.32</v>
      </c>
      <c r="R12902" s="190">
        <v>51.66</v>
      </c>
    </row>
    <row r="12903" spans="1:18">
      <c r="A12903" s="190"/>
      <c r="B12903" s="190"/>
      <c r="C12903" s="190"/>
      <c r="D12903" s="106">
        <v>41543</v>
      </c>
      <c r="E12903" s="190">
        <v>9.4</v>
      </c>
      <c r="F12903" s="190">
        <v>9.43</v>
      </c>
      <c r="G12903" s="190"/>
      <c r="H12903" s="190"/>
      <c r="I12903" s="190"/>
      <c r="J12903" s="106">
        <v>41543</v>
      </c>
      <c r="K12903" s="190">
        <v>2.8</v>
      </c>
      <c r="L12903" s="190">
        <v>2.79</v>
      </c>
      <c r="M12903" s="190"/>
      <c r="N12903" s="190"/>
      <c r="O12903" s="190"/>
      <c r="P12903" s="106">
        <v>41543</v>
      </c>
      <c r="Q12903" s="190">
        <v>51.18</v>
      </c>
      <c r="R12903" s="190">
        <v>51.71</v>
      </c>
    </row>
    <row r="12904" spans="1:18">
      <c r="A12904" s="190"/>
      <c r="B12904" s="190"/>
      <c r="C12904" s="190"/>
      <c r="D12904" s="106">
        <v>41542</v>
      </c>
      <c r="E12904" s="190">
        <v>9.35</v>
      </c>
      <c r="F12904" s="190">
        <v>9.36</v>
      </c>
      <c r="G12904" s="190"/>
      <c r="H12904" s="190"/>
      <c r="I12904" s="190"/>
      <c r="J12904" s="106">
        <v>41542</v>
      </c>
      <c r="K12904" s="190">
        <v>2.89</v>
      </c>
      <c r="L12904" s="190">
        <v>2.79</v>
      </c>
      <c r="M12904" s="190"/>
      <c r="N12904" s="190"/>
      <c r="O12904" s="190"/>
      <c r="P12904" s="106">
        <v>41542</v>
      </c>
      <c r="Q12904" s="190">
        <v>51.16</v>
      </c>
      <c r="R12904" s="190">
        <v>51.31</v>
      </c>
    </row>
    <row r="12905" spans="1:18">
      <c r="A12905" s="190"/>
      <c r="B12905" s="190"/>
      <c r="C12905" s="190"/>
      <c r="D12905" s="106">
        <v>41541</v>
      </c>
      <c r="E12905" s="190">
        <v>9.5299999999999994</v>
      </c>
      <c r="F12905" s="190">
        <v>9.5</v>
      </c>
      <c r="G12905" s="190"/>
      <c r="H12905" s="190"/>
      <c r="I12905" s="190"/>
      <c r="J12905" s="106">
        <v>41541</v>
      </c>
      <c r="K12905" s="190">
        <v>2.93</v>
      </c>
      <c r="L12905" s="190">
        <v>2.88</v>
      </c>
      <c r="M12905" s="190"/>
      <c r="N12905" s="190"/>
      <c r="O12905" s="190"/>
      <c r="P12905" s="106">
        <v>41541</v>
      </c>
      <c r="Q12905" s="190">
        <v>50.59</v>
      </c>
      <c r="R12905" s="190">
        <v>51.16</v>
      </c>
    </row>
    <row r="12906" spans="1:18">
      <c r="A12906" s="190"/>
      <c r="B12906" s="190"/>
      <c r="C12906" s="190"/>
      <c r="D12906" s="106">
        <v>41540</v>
      </c>
      <c r="E12906" s="190">
        <v>9.24</v>
      </c>
      <c r="F12906" s="190">
        <v>9.52</v>
      </c>
      <c r="G12906" s="190"/>
      <c r="H12906" s="190"/>
      <c r="I12906" s="190"/>
      <c r="J12906" s="106">
        <v>41540</v>
      </c>
      <c r="K12906" s="190">
        <v>2.96</v>
      </c>
      <c r="L12906" s="190">
        <v>2.93</v>
      </c>
      <c r="M12906" s="190"/>
      <c r="N12906" s="190"/>
      <c r="O12906" s="190"/>
      <c r="P12906" s="106">
        <v>41540</v>
      </c>
      <c r="Q12906" s="190">
        <v>50.08</v>
      </c>
      <c r="R12906" s="190">
        <v>50.62</v>
      </c>
    </row>
    <row r="12907" spans="1:18">
      <c r="A12907" s="190"/>
      <c r="B12907" s="190"/>
      <c r="C12907" s="190"/>
      <c r="D12907" s="106">
        <v>41537</v>
      </c>
      <c r="E12907" s="190">
        <v>9.14</v>
      </c>
      <c r="F12907" s="190">
        <v>9.24</v>
      </c>
      <c r="G12907" s="190"/>
      <c r="H12907" s="190"/>
      <c r="I12907" s="190"/>
      <c r="J12907" s="106">
        <v>41537</v>
      </c>
      <c r="K12907" s="190">
        <v>3.01</v>
      </c>
      <c r="L12907" s="190">
        <v>2.95</v>
      </c>
      <c r="M12907" s="190"/>
      <c r="N12907" s="190"/>
      <c r="O12907" s="190"/>
      <c r="P12907" s="106">
        <v>41537</v>
      </c>
      <c r="Q12907" s="190">
        <v>49.11</v>
      </c>
      <c r="R12907" s="190">
        <v>49.81</v>
      </c>
    </row>
    <row r="12908" spans="1:18">
      <c r="A12908" s="190"/>
      <c r="B12908" s="190"/>
      <c r="C12908" s="190"/>
      <c r="D12908" s="106">
        <v>41536</v>
      </c>
      <c r="E12908" s="190">
        <v>9.1999999999999993</v>
      </c>
      <c r="F12908" s="190">
        <v>9.1300000000000008</v>
      </c>
      <c r="G12908" s="190"/>
      <c r="H12908" s="190"/>
      <c r="I12908" s="190"/>
      <c r="J12908" s="106">
        <v>41536</v>
      </c>
      <c r="K12908" s="190">
        <v>3.05</v>
      </c>
      <c r="L12908" s="190">
        <v>2.99</v>
      </c>
      <c r="M12908" s="190"/>
      <c r="N12908" s="190"/>
      <c r="O12908" s="190"/>
      <c r="P12908" s="106">
        <v>41536</v>
      </c>
      <c r="Q12908" s="190">
        <v>49.84</v>
      </c>
      <c r="R12908" s="190">
        <v>49.07</v>
      </c>
    </row>
    <row r="12909" spans="1:18">
      <c r="A12909" s="190"/>
      <c r="B12909" s="190"/>
      <c r="C12909" s="190"/>
      <c r="D12909" s="106">
        <v>41535</v>
      </c>
      <c r="E12909" s="190">
        <v>9.14</v>
      </c>
      <c r="F12909" s="190">
        <v>9.2100000000000009</v>
      </c>
      <c r="G12909" s="190"/>
      <c r="H12909" s="190"/>
      <c r="I12909" s="190"/>
      <c r="J12909" s="106">
        <v>41535</v>
      </c>
      <c r="K12909" s="190">
        <v>3</v>
      </c>
      <c r="L12909" s="190">
        <v>3.03</v>
      </c>
      <c r="M12909" s="190"/>
      <c r="N12909" s="190"/>
      <c r="O12909" s="190"/>
      <c r="P12909" s="106">
        <v>41535</v>
      </c>
      <c r="Q12909" s="190">
        <v>50.3</v>
      </c>
      <c r="R12909" s="190">
        <v>49.58</v>
      </c>
    </row>
    <row r="12910" spans="1:18">
      <c r="A12910" s="190"/>
      <c r="B12910" s="190"/>
      <c r="C12910" s="190"/>
      <c r="D12910" s="106">
        <v>41534</v>
      </c>
      <c r="E12910" s="190">
        <v>9.14</v>
      </c>
      <c r="F12910" s="190">
        <v>9.16</v>
      </c>
      <c r="G12910" s="190"/>
      <c r="H12910" s="190"/>
      <c r="I12910" s="190"/>
      <c r="J12910" s="106">
        <v>41534</v>
      </c>
      <c r="K12910" s="190">
        <v>2.99</v>
      </c>
      <c r="L12910" s="190">
        <v>3.01</v>
      </c>
      <c r="M12910" s="190"/>
      <c r="N12910" s="190"/>
      <c r="O12910" s="190"/>
      <c r="P12910" s="106">
        <v>41534</v>
      </c>
      <c r="Q12910" s="190">
        <v>49.48</v>
      </c>
      <c r="R12910" s="190">
        <v>50.45</v>
      </c>
    </row>
    <row r="12911" spans="1:18">
      <c r="A12911" s="190"/>
      <c r="B12911" s="190"/>
      <c r="C12911" s="190"/>
      <c r="D12911" s="106">
        <v>41533</v>
      </c>
      <c r="E12911" s="190">
        <v>9.1</v>
      </c>
      <c r="F12911" s="190">
        <v>9.08</v>
      </c>
      <c r="G12911" s="190"/>
      <c r="H12911" s="190"/>
      <c r="I12911" s="190"/>
      <c r="J12911" s="106">
        <v>41533</v>
      </c>
      <c r="K12911" s="190">
        <v>3.05</v>
      </c>
      <c r="L12911" s="190">
        <v>2.98</v>
      </c>
      <c r="M12911" s="190"/>
      <c r="N12911" s="190"/>
      <c r="O12911" s="190"/>
      <c r="P12911" s="106">
        <v>41533</v>
      </c>
      <c r="Q12911" s="190">
        <v>50.28</v>
      </c>
      <c r="R12911" s="190">
        <v>49.48</v>
      </c>
    </row>
    <row r="12912" spans="1:18">
      <c r="A12912" s="190"/>
      <c r="B12912" s="190"/>
      <c r="C12912" s="190"/>
      <c r="D12912" s="106">
        <v>41530</v>
      </c>
      <c r="E12912" s="190">
        <v>9.3000000000000007</v>
      </c>
      <c r="F12912" s="190">
        <v>9.2799999999999994</v>
      </c>
      <c r="G12912" s="190"/>
      <c r="H12912" s="190"/>
      <c r="I12912" s="190"/>
      <c r="J12912" s="106">
        <v>41530</v>
      </c>
      <c r="K12912" s="190">
        <v>3.07</v>
      </c>
      <c r="L12912" s="190">
        <v>2.99</v>
      </c>
      <c r="M12912" s="190"/>
      <c r="N12912" s="190"/>
      <c r="O12912" s="190"/>
      <c r="P12912" s="106">
        <v>41530</v>
      </c>
      <c r="Q12912" s="190">
        <v>48.26</v>
      </c>
      <c r="R12912" s="190">
        <v>50.28</v>
      </c>
    </row>
    <row r="12913" spans="1:18">
      <c r="A12913" s="190"/>
      <c r="B12913" s="190"/>
      <c r="C12913" s="190"/>
      <c r="D12913" s="106">
        <v>41529</v>
      </c>
      <c r="E12913" s="190">
        <v>9.31</v>
      </c>
      <c r="F12913" s="190">
        <v>9.25</v>
      </c>
      <c r="G12913" s="190"/>
      <c r="H12913" s="190"/>
      <c r="I12913" s="190"/>
      <c r="J12913" s="106">
        <v>41529</v>
      </c>
      <c r="K12913" s="190">
        <v>3.07</v>
      </c>
      <c r="L12913" s="190">
        <v>3.06</v>
      </c>
      <c r="M12913" s="190"/>
      <c r="N12913" s="190"/>
      <c r="O12913" s="190"/>
      <c r="P12913" s="106">
        <v>41529</v>
      </c>
      <c r="Q12913" s="190">
        <v>47.82</v>
      </c>
      <c r="R12913" s="190">
        <v>48.02</v>
      </c>
    </row>
    <row r="12914" spans="1:18">
      <c r="A12914" s="190"/>
      <c r="B12914" s="190"/>
      <c r="C12914" s="190"/>
      <c r="D12914" s="106">
        <v>41528</v>
      </c>
      <c r="E12914" s="190">
        <v>9.08</v>
      </c>
      <c r="F12914" s="190">
        <v>9.34</v>
      </c>
      <c r="G12914" s="190"/>
      <c r="H12914" s="190"/>
      <c r="I12914" s="190"/>
      <c r="J12914" s="106">
        <v>41528</v>
      </c>
      <c r="K12914" s="190">
        <v>3.09</v>
      </c>
      <c r="L12914" s="190">
        <v>3.08</v>
      </c>
      <c r="M12914" s="190"/>
      <c r="N12914" s="190"/>
      <c r="O12914" s="190"/>
      <c r="P12914" s="106">
        <v>41528</v>
      </c>
      <c r="Q12914" s="190">
        <v>47.68</v>
      </c>
      <c r="R12914" s="190">
        <v>47.7</v>
      </c>
    </row>
    <row r="12915" spans="1:18">
      <c r="A12915" s="190"/>
      <c r="B12915" s="190"/>
      <c r="C12915" s="190"/>
      <c r="D12915" s="106">
        <v>41527</v>
      </c>
      <c r="E12915" s="190">
        <v>9.23</v>
      </c>
      <c r="F12915" s="190">
        <v>9.11</v>
      </c>
      <c r="G12915" s="190"/>
      <c r="H12915" s="190"/>
      <c r="I12915" s="190"/>
      <c r="J12915" s="106">
        <v>41527</v>
      </c>
      <c r="K12915" s="190">
        <v>3.06</v>
      </c>
      <c r="L12915" s="190">
        <v>3.09</v>
      </c>
      <c r="M12915" s="190"/>
      <c r="N12915" s="190"/>
      <c r="O12915" s="190"/>
      <c r="P12915" s="106">
        <v>41527</v>
      </c>
      <c r="Q12915" s="190">
        <v>47.91</v>
      </c>
      <c r="R12915" s="190">
        <v>47.84</v>
      </c>
    </row>
    <row r="12916" spans="1:18">
      <c r="A12916" s="190"/>
      <c r="B12916" s="190"/>
      <c r="C12916" s="190"/>
      <c r="D12916" s="106">
        <v>41526</v>
      </c>
      <c r="E12916" s="190">
        <v>9.11</v>
      </c>
      <c r="F12916" s="190">
        <v>9.1999999999999993</v>
      </c>
      <c r="G12916" s="190"/>
      <c r="H12916" s="190"/>
      <c r="I12916" s="190"/>
      <c r="J12916" s="106">
        <v>41526</v>
      </c>
      <c r="K12916" s="190">
        <v>3.02</v>
      </c>
      <c r="L12916" s="190">
        <v>3.06</v>
      </c>
      <c r="M12916" s="190"/>
      <c r="N12916" s="190"/>
      <c r="O12916" s="190"/>
      <c r="P12916" s="106">
        <v>41526</v>
      </c>
      <c r="Q12916" s="190">
        <v>47.64</v>
      </c>
      <c r="R12916" s="190">
        <v>47.8</v>
      </c>
    </row>
    <row r="12917" spans="1:18">
      <c r="A12917" s="190"/>
      <c r="B12917" s="190"/>
      <c r="C12917" s="190"/>
      <c r="D12917" s="106">
        <v>41523</v>
      </c>
      <c r="E12917" s="190">
        <v>9.16</v>
      </c>
      <c r="F12917" s="190">
        <v>9.07</v>
      </c>
      <c r="G12917" s="190"/>
      <c r="H12917" s="190"/>
      <c r="I12917" s="190"/>
      <c r="J12917" s="106">
        <v>41523</v>
      </c>
      <c r="K12917" s="190">
        <v>3.02</v>
      </c>
      <c r="L12917" s="190">
        <v>3.03</v>
      </c>
      <c r="M12917" s="190"/>
      <c r="N12917" s="190"/>
      <c r="O12917" s="190"/>
      <c r="P12917" s="106">
        <v>41523</v>
      </c>
      <c r="Q12917" s="190">
        <v>48.34</v>
      </c>
      <c r="R12917" s="190">
        <v>47.91</v>
      </c>
    </row>
    <row r="12918" spans="1:18">
      <c r="A12918" s="190"/>
      <c r="B12918" s="190"/>
      <c r="C12918" s="190"/>
      <c r="D12918" s="106">
        <v>41522</v>
      </c>
      <c r="E12918" s="190">
        <v>9.1199999999999992</v>
      </c>
      <c r="F12918" s="190">
        <v>9.11</v>
      </c>
      <c r="G12918" s="190"/>
      <c r="H12918" s="190"/>
      <c r="I12918" s="190"/>
      <c r="J12918" s="106">
        <v>41522</v>
      </c>
      <c r="K12918" s="190">
        <v>3</v>
      </c>
      <c r="L12918" s="190">
        <v>3</v>
      </c>
      <c r="M12918" s="190"/>
      <c r="N12918" s="190"/>
      <c r="O12918" s="190"/>
      <c r="P12918" s="106">
        <v>41522</v>
      </c>
      <c r="Q12918" s="190">
        <v>47.66</v>
      </c>
      <c r="R12918" s="190">
        <v>48.2</v>
      </c>
    </row>
    <row r="12919" spans="1:18">
      <c r="A12919" s="190"/>
      <c r="B12919" s="190"/>
      <c r="C12919" s="190"/>
      <c r="D12919" s="106">
        <v>41521</v>
      </c>
      <c r="E12919" s="190">
        <v>9.07</v>
      </c>
      <c r="F12919" s="190">
        <v>9.14</v>
      </c>
      <c r="G12919" s="190"/>
      <c r="H12919" s="190"/>
      <c r="I12919" s="190"/>
      <c r="J12919" s="106">
        <v>41521</v>
      </c>
      <c r="K12919" s="190">
        <v>3</v>
      </c>
      <c r="L12919" s="190">
        <v>3</v>
      </c>
      <c r="M12919" s="190"/>
      <c r="N12919" s="190"/>
      <c r="O12919" s="190"/>
      <c r="P12919" s="106">
        <v>41521</v>
      </c>
      <c r="Q12919" s="190">
        <v>47.27</v>
      </c>
      <c r="R12919" s="190">
        <v>47.6</v>
      </c>
    </row>
    <row r="12920" spans="1:18">
      <c r="A12920" s="190"/>
      <c r="B12920" s="190"/>
      <c r="C12920" s="190"/>
      <c r="D12920" s="106">
        <v>41520</v>
      </c>
      <c r="E12920" s="190">
        <v>9.06</v>
      </c>
      <c r="F12920" s="190">
        <v>9.07</v>
      </c>
      <c r="G12920" s="190"/>
      <c r="H12920" s="190"/>
      <c r="I12920" s="190"/>
      <c r="J12920" s="106">
        <v>41520</v>
      </c>
      <c r="K12920" s="190">
        <v>3.03</v>
      </c>
      <c r="L12920" s="190">
        <v>3</v>
      </c>
      <c r="M12920" s="190"/>
      <c r="N12920" s="190"/>
      <c r="O12920" s="190"/>
      <c r="P12920" s="106">
        <v>41520</v>
      </c>
      <c r="Q12920" s="190">
        <v>47.53</v>
      </c>
      <c r="R12920" s="190">
        <v>47.28</v>
      </c>
    </row>
    <row r="12921" spans="1:18">
      <c r="A12921" s="190"/>
      <c r="B12921" s="190"/>
      <c r="C12921" s="190"/>
      <c r="D12921" s="106">
        <v>41516</v>
      </c>
      <c r="E12921" s="190">
        <v>9.2100000000000009</v>
      </c>
      <c r="F12921" s="190">
        <v>8.9499999999999993</v>
      </c>
      <c r="G12921" s="190"/>
      <c r="H12921" s="190"/>
      <c r="I12921" s="190"/>
      <c r="J12921" s="106">
        <v>41516</v>
      </c>
      <c r="K12921" s="190">
        <v>3</v>
      </c>
      <c r="L12921" s="190">
        <v>2.99</v>
      </c>
      <c r="M12921" s="190"/>
      <c r="N12921" s="190"/>
      <c r="O12921" s="190"/>
      <c r="P12921" s="106">
        <v>41516</v>
      </c>
      <c r="Q12921" s="190">
        <v>47.2</v>
      </c>
      <c r="R12921" s="190">
        <v>47.24</v>
      </c>
    </row>
    <row r="12922" spans="1:18">
      <c r="A12922" s="190"/>
      <c r="B12922" s="190"/>
      <c r="C12922" s="190"/>
      <c r="D12922" s="106">
        <v>41515</v>
      </c>
      <c r="E12922" s="190">
        <v>9.09</v>
      </c>
      <c r="F12922" s="190">
        <v>9.25</v>
      </c>
      <c r="G12922" s="190"/>
      <c r="H12922" s="190"/>
      <c r="I12922" s="190"/>
      <c r="J12922" s="106">
        <v>41515</v>
      </c>
      <c r="K12922" s="190">
        <v>3</v>
      </c>
      <c r="L12922" s="190">
        <v>3.02</v>
      </c>
      <c r="M12922" s="190"/>
      <c r="N12922" s="190"/>
      <c r="O12922" s="190"/>
      <c r="P12922" s="106">
        <v>41515</v>
      </c>
      <c r="Q12922" s="190">
        <v>45.82</v>
      </c>
      <c r="R12922" s="190">
        <v>47.39</v>
      </c>
    </row>
    <row r="12923" spans="1:18">
      <c r="A12923" s="190"/>
      <c r="B12923" s="190"/>
      <c r="C12923" s="190"/>
      <c r="D12923" s="106">
        <v>41514</v>
      </c>
      <c r="E12923" s="190">
        <v>8.81</v>
      </c>
      <c r="F12923" s="190">
        <v>9.15</v>
      </c>
      <c r="G12923" s="190"/>
      <c r="H12923" s="190"/>
      <c r="I12923" s="190"/>
      <c r="J12923" s="106">
        <v>41514</v>
      </c>
      <c r="K12923" s="190">
        <v>3</v>
      </c>
      <c r="L12923" s="190">
        <v>3</v>
      </c>
      <c r="M12923" s="190"/>
      <c r="N12923" s="190"/>
      <c r="O12923" s="190"/>
      <c r="P12923" s="106">
        <v>41514</v>
      </c>
      <c r="Q12923" s="190">
        <v>45.66</v>
      </c>
      <c r="R12923" s="190">
        <v>45.82</v>
      </c>
    </row>
    <row r="12924" spans="1:18">
      <c r="A12924" s="190"/>
      <c r="B12924" s="190"/>
      <c r="C12924" s="190"/>
      <c r="D12924" s="106">
        <v>41513</v>
      </c>
      <c r="E12924" s="190">
        <v>8.8800000000000008</v>
      </c>
      <c r="F12924" s="190">
        <v>8.82</v>
      </c>
      <c r="G12924" s="190"/>
      <c r="H12924" s="190"/>
      <c r="I12924" s="190"/>
      <c r="J12924" s="106">
        <v>41513</v>
      </c>
      <c r="K12924" s="190">
        <v>3.01</v>
      </c>
      <c r="L12924" s="190">
        <v>2.99</v>
      </c>
      <c r="M12924" s="190"/>
      <c r="N12924" s="190"/>
      <c r="O12924" s="190"/>
      <c r="P12924" s="106">
        <v>41513</v>
      </c>
      <c r="Q12924" s="190">
        <v>46</v>
      </c>
      <c r="R12924" s="190">
        <v>45.53</v>
      </c>
    </row>
    <row r="12925" spans="1:18">
      <c r="A12925" s="190"/>
      <c r="B12925" s="190"/>
      <c r="C12925" s="190"/>
      <c r="D12925" s="106">
        <v>41512</v>
      </c>
      <c r="E12925" s="190">
        <v>9</v>
      </c>
      <c r="F12925" s="190">
        <v>8.9700000000000006</v>
      </c>
      <c r="G12925" s="190"/>
      <c r="H12925" s="190"/>
      <c r="I12925" s="190"/>
      <c r="J12925" s="106">
        <v>41512</v>
      </c>
      <c r="K12925" s="190">
        <v>3.05</v>
      </c>
      <c r="L12925" s="190">
        <v>3.05</v>
      </c>
      <c r="M12925" s="190"/>
      <c r="N12925" s="190"/>
      <c r="O12925" s="190"/>
      <c r="P12925" s="106">
        <v>41512</v>
      </c>
      <c r="Q12925" s="190">
        <v>46.71</v>
      </c>
      <c r="R12925" s="190">
        <v>46.56</v>
      </c>
    </row>
    <row r="12926" spans="1:18">
      <c r="A12926" s="190"/>
      <c r="B12926" s="190"/>
      <c r="C12926" s="190"/>
      <c r="D12926" s="106">
        <v>41509</v>
      </c>
      <c r="E12926" s="190">
        <v>9</v>
      </c>
      <c r="F12926" s="190">
        <v>9.01</v>
      </c>
      <c r="G12926" s="190"/>
      <c r="H12926" s="190"/>
      <c r="I12926" s="190"/>
      <c r="J12926" s="106">
        <v>41509</v>
      </c>
      <c r="K12926" s="190">
        <v>3.14</v>
      </c>
      <c r="L12926" s="190">
        <v>3.04</v>
      </c>
      <c r="M12926" s="190"/>
      <c r="N12926" s="190"/>
      <c r="O12926" s="190"/>
      <c r="P12926" s="106">
        <v>41509</v>
      </c>
      <c r="Q12926" s="190">
        <v>46.89</v>
      </c>
      <c r="R12926" s="190">
        <v>46.71</v>
      </c>
    </row>
    <row r="12927" spans="1:18">
      <c r="A12927" s="190"/>
      <c r="B12927" s="190"/>
      <c r="C12927" s="190"/>
      <c r="D12927" s="106">
        <v>41508</v>
      </c>
      <c r="E12927" s="190">
        <v>8.85</v>
      </c>
      <c r="F12927" s="190">
        <v>9.01</v>
      </c>
      <c r="G12927" s="190"/>
      <c r="H12927" s="190"/>
      <c r="I12927" s="190"/>
      <c r="J12927" s="106">
        <v>41508</v>
      </c>
      <c r="K12927" s="190">
        <v>3.11</v>
      </c>
      <c r="L12927" s="190">
        <v>3.15</v>
      </c>
      <c r="M12927" s="190"/>
      <c r="N12927" s="190"/>
      <c r="O12927" s="190"/>
      <c r="P12927" s="106">
        <v>41508</v>
      </c>
      <c r="Q12927" s="190">
        <v>46.5</v>
      </c>
      <c r="R12927" s="190">
        <v>46.89</v>
      </c>
    </row>
    <row r="12928" spans="1:18">
      <c r="A12928" s="190"/>
      <c r="B12928" s="190"/>
      <c r="C12928" s="190"/>
      <c r="D12928" s="106">
        <v>41507</v>
      </c>
      <c r="E12928" s="190">
        <v>8.9499999999999993</v>
      </c>
      <c r="F12928" s="190">
        <v>8.85</v>
      </c>
      <c r="G12928" s="190"/>
      <c r="H12928" s="190"/>
      <c r="I12928" s="190"/>
      <c r="J12928" s="106">
        <v>41507</v>
      </c>
      <c r="K12928" s="190">
        <v>3.1</v>
      </c>
      <c r="L12928" s="190">
        <v>3.13</v>
      </c>
      <c r="M12928" s="190"/>
      <c r="N12928" s="190"/>
      <c r="O12928" s="190"/>
      <c r="P12928" s="106">
        <v>41507</v>
      </c>
      <c r="Q12928" s="190">
        <v>47.1</v>
      </c>
      <c r="R12928" s="190">
        <v>46.32</v>
      </c>
    </row>
    <row r="12929" spans="1:18">
      <c r="A12929" s="190"/>
      <c r="B12929" s="190"/>
      <c r="C12929" s="190"/>
      <c r="D12929" s="106">
        <v>41506</v>
      </c>
      <c r="E12929" s="190">
        <v>8.8000000000000007</v>
      </c>
      <c r="F12929" s="190">
        <v>8.98</v>
      </c>
      <c r="G12929" s="190"/>
      <c r="H12929" s="190"/>
      <c r="I12929" s="190"/>
      <c r="J12929" s="106">
        <v>41506</v>
      </c>
      <c r="K12929" s="190">
        <v>3.02</v>
      </c>
      <c r="L12929" s="190">
        <v>3.12</v>
      </c>
      <c r="M12929" s="190"/>
      <c r="N12929" s="190"/>
      <c r="O12929" s="190"/>
      <c r="P12929" s="106">
        <v>41506</v>
      </c>
      <c r="Q12929" s="190">
        <v>47.33</v>
      </c>
      <c r="R12929" s="190">
        <v>47.2</v>
      </c>
    </row>
    <row r="12930" spans="1:18">
      <c r="A12930" s="190"/>
      <c r="B12930" s="190"/>
      <c r="C12930" s="190"/>
      <c r="D12930" s="106">
        <v>41505</v>
      </c>
      <c r="E12930" s="190">
        <v>9.24</v>
      </c>
      <c r="F12930" s="190">
        <v>8.76</v>
      </c>
      <c r="G12930" s="190"/>
      <c r="H12930" s="190"/>
      <c r="I12930" s="190"/>
      <c r="J12930" s="106">
        <v>41505</v>
      </c>
      <c r="K12930" s="190">
        <v>3.1</v>
      </c>
      <c r="L12930" s="190">
        <v>3.07</v>
      </c>
      <c r="M12930" s="190"/>
      <c r="N12930" s="190"/>
      <c r="O12930" s="190"/>
      <c r="P12930" s="106">
        <v>41505</v>
      </c>
      <c r="Q12930" s="190">
        <v>47.32</v>
      </c>
      <c r="R12930" s="190">
        <v>47.16</v>
      </c>
    </row>
    <row r="12931" spans="1:18">
      <c r="A12931" s="190"/>
      <c r="B12931" s="190"/>
      <c r="C12931" s="190"/>
      <c r="D12931" s="106">
        <v>41502</v>
      </c>
      <c r="E12931" s="190">
        <v>9.23</v>
      </c>
      <c r="F12931" s="190">
        <v>9.2100000000000009</v>
      </c>
      <c r="G12931" s="190"/>
      <c r="H12931" s="190"/>
      <c r="I12931" s="190"/>
      <c r="J12931" s="106">
        <v>41502</v>
      </c>
      <c r="K12931" s="190">
        <v>3.15</v>
      </c>
      <c r="L12931" s="190">
        <v>3.11</v>
      </c>
      <c r="M12931" s="190"/>
      <c r="N12931" s="190"/>
      <c r="O12931" s="190"/>
      <c r="P12931" s="106">
        <v>41502</v>
      </c>
      <c r="Q12931" s="190">
        <v>47.88</v>
      </c>
      <c r="R12931" s="190">
        <v>47.32</v>
      </c>
    </row>
    <row r="12932" spans="1:18">
      <c r="A12932" s="190"/>
      <c r="B12932" s="190"/>
      <c r="C12932" s="190"/>
      <c r="D12932" s="106">
        <v>41501</v>
      </c>
      <c r="E12932" s="190">
        <v>9.2200000000000006</v>
      </c>
      <c r="F12932" s="190">
        <v>9.2899999999999991</v>
      </c>
      <c r="G12932" s="190"/>
      <c r="H12932" s="190"/>
      <c r="I12932" s="190"/>
      <c r="J12932" s="106">
        <v>41501</v>
      </c>
      <c r="K12932" s="190">
        <v>3.22</v>
      </c>
      <c r="L12932" s="190">
        <v>3.18</v>
      </c>
      <c r="M12932" s="190"/>
      <c r="N12932" s="190"/>
      <c r="O12932" s="190"/>
      <c r="P12932" s="106">
        <v>41501</v>
      </c>
      <c r="Q12932" s="190">
        <v>48.29</v>
      </c>
      <c r="R12932" s="190">
        <v>48.11</v>
      </c>
    </row>
    <row r="12933" spans="1:18">
      <c r="A12933" s="190"/>
      <c r="B12933" s="190"/>
      <c r="C12933" s="190"/>
      <c r="D12933" s="106">
        <v>41500</v>
      </c>
      <c r="E12933" s="190">
        <v>9.36</v>
      </c>
      <c r="F12933" s="190">
        <v>9.35</v>
      </c>
      <c r="G12933" s="190"/>
      <c r="H12933" s="190"/>
      <c r="I12933" s="190"/>
      <c r="J12933" s="106">
        <v>41500</v>
      </c>
      <c r="K12933" s="190">
        <v>3.28</v>
      </c>
      <c r="L12933" s="190">
        <v>3.25</v>
      </c>
      <c r="M12933" s="190"/>
      <c r="N12933" s="190"/>
      <c r="O12933" s="190"/>
      <c r="P12933" s="106">
        <v>41500</v>
      </c>
      <c r="Q12933" s="190">
        <v>49.5</v>
      </c>
      <c r="R12933" s="190">
        <v>48.81</v>
      </c>
    </row>
    <row r="12934" spans="1:18">
      <c r="A12934" s="190"/>
      <c r="B12934" s="190"/>
      <c r="C12934" s="190"/>
      <c r="D12934" s="106">
        <v>41499</v>
      </c>
      <c r="E12934" s="190">
        <v>9.5500000000000007</v>
      </c>
      <c r="F12934" s="190">
        <v>9.36</v>
      </c>
      <c r="G12934" s="190"/>
      <c r="H12934" s="190"/>
      <c r="I12934" s="190"/>
      <c r="J12934" s="106">
        <v>41499</v>
      </c>
      <c r="K12934" s="190">
        <v>3.29</v>
      </c>
      <c r="L12934" s="190">
        <v>3.18</v>
      </c>
      <c r="M12934" s="190"/>
      <c r="N12934" s="190"/>
      <c r="O12934" s="190"/>
      <c r="P12934" s="106">
        <v>41499</v>
      </c>
      <c r="Q12934" s="190">
        <v>50.26</v>
      </c>
      <c r="R12934" s="190">
        <v>49.44</v>
      </c>
    </row>
    <row r="12935" spans="1:18">
      <c r="A12935" s="190"/>
      <c r="B12935" s="190"/>
      <c r="C12935" s="190"/>
      <c r="D12935" s="106">
        <v>41498</v>
      </c>
      <c r="E12935" s="190">
        <v>9.6</v>
      </c>
      <c r="F12935" s="190">
        <v>9.5500000000000007</v>
      </c>
      <c r="G12935" s="190"/>
      <c r="H12935" s="190"/>
      <c r="I12935" s="190"/>
      <c r="J12935" s="106">
        <v>41498</v>
      </c>
      <c r="K12935" s="190">
        <v>3.31</v>
      </c>
      <c r="L12935" s="190">
        <v>3.29</v>
      </c>
      <c r="M12935" s="190"/>
      <c r="N12935" s="190"/>
      <c r="O12935" s="190"/>
      <c r="P12935" s="106">
        <v>41498</v>
      </c>
      <c r="Q12935" s="190">
        <v>50</v>
      </c>
      <c r="R12935" s="190">
        <v>50.37</v>
      </c>
    </row>
    <row r="12936" spans="1:18">
      <c r="A12936" s="190"/>
      <c r="B12936" s="190"/>
      <c r="C12936" s="190"/>
      <c r="D12936" s="106">
        <v>41495</v>
      </c>
      <c r="E12936" s="190">
        <v>9.56</v>
      </c>
      <c r="F12936" s="190">
        <v>9.57</v>
      </c>
      <c r="G12936" s="190"/>
      <c r="H12936" s="190"/>
      <c r="I12936" s="190"/>
      <c r="J12936" s="106">
        <v>41495</v>
      </c>
      <c r="K12936" s="190">
        <v>3.32</v>
      </c>
      <c r="L12936" s="190">
        <v>3.35</v>
      </c>
      <c r="M12936" s="190"/>
      <c r="N12936" s="190"/>
      <c r="O12936" s="190"/>
      <c r="P12936" s="106">
        <v>41495</v>
      </c>
      <c r="Q12936" s="190">
        <v>50.28</v>
      </c>
      <c r="R12936" s="190">
        <v>50.23</v>
      </c>
    </row>
    <row r="12937" spans="1:18">
      <c r="A12937" s="190"/>
      <c r="B12937" s="190"/>
      <c r="C12937" s="190"/>
      <c r="D12937" s="106">
        <v>41494</v>
      </c>
      <c r="E12937" s="190">
        <v>9.49</v>
      </c>
      <c r="F12937" s="190">
        <v>9.6</v>
      </c>
      <c r="G12937" s="190"/>
      <c r="H12937" s="190"/>
      <c r="I12937" s="190"/>
      <c r="J12937" s="106">
        <v>41494</v>
      </c>
      <c r="K12937" s="190">
        <v>3.45</v>
      </c>
      <c r="L12937" s="190">
        <v>3.32</v>
      </c>
      <c r="M12937" s="190"/>
      <c r="N12937" s="190"/>
      <c r="O12937" s="190"/>
      <c r="P12937" s="106">
        <v>41494</v>
      </c>
      <c r="Q12937" s="190">
        <v>50.73</v>
      </c>
      <c r="R12937" s="190">
        <v>50.28</v>
      </c>
    </row>
    <row r="12938" spans="1:18">
      <c r="A12938" s="190"/>
      <c r="B12938" s="190"/>
      <c r="C12938" s="190"/>
      <c r="D12938" s="106">
        <v>41493</v>
      </c>
      <c r="E12938" s="190">
        <v>9.3800000000000008</v>
      </c>
      <c r="F12938" s="190">
        <v>9.4600000000000009</v>
      </c>
      <c r="G12938" s="190"/>
      <c r="H12938" s="190"/>
      <c r="I12938" s="190"/>
      <c r="J12938" s="106">
        <v>41493</v>
      </c>
      <c r="K12938" s="190">
        <v>3.38</v>
      </c>
      <c r="L12938" s="190">
        <v>3.4</v>
      </c>
      <c r="M12938" s="190"/>
      <c r="N12938" s="190"/>
      <c r="O12938" s="190"/>
      <c r="P12938" s="106">
        <v>41493</v>
      </c>
      <c r="Q12938" s="190">
        <v>50.5</v>
      </c>
      <c r="R12938" s="190">
        <v>50.61</v>
      </c>
    </row>
    <row r="12939" spans="1:18">
      <c r="A12939" s="190"/>
      <c r="B12939" s="190"/>
      <c r="C12939" s="190"/>
      <c r="D12939" s="106">
        <v>41492</v>
      </c>
      <c r="E12939" s="190">
        <v>9.43</v>
      </c>
      <c r="F12939" s="190">
        <v>9.43</v>
      </c>
      <c r="G12939" s="190"/>
      <c r="H12939" s="190"/>
      <c r="I12939" s="190"/>
      <c r="J12939" s="106">
        <v>41492</v>
      </c>
      <c r="K12939" s="190">
        <v>3.46</v>
      </c>
      <c r="L12939" s="190">
        <v>3.4</v>
      </c>
      <c r="M12939" s="190"/>
      <c r="N12939" s="190"/>
      <c r="O12939" s="190"/>
      <c r="P12939" s="106">
        <v>41492</v>
      </c>
      <c r="Q12939" s="190">
        <v>51.08</v>
      </c>
      <c r="R12939" s="190">
        <v>50.37</v>
      </c>
    </row>
    <row r="12940" spans="1:18">
      <c r="A12940" s="190"/>
      <c r="B12940" s="190"/>
      <c r="C12940" s="190"/>
      <c r="D12940" s="106">
        <v>41491</v>
      </c>
      <c r="E12940" s="190">
        <v>9.3800000000000008</v>
      </c>
      <c r="F12940" s="190">
        <v>9.4700000000000006</v>
      </c>
      <c r="G12940" s="190"/>
      <c r="H12940" s="190"/>
      <c r="I12940" s="190"/>
      <c r="J12940" s="106">
        <v>41491</v>
      </c>
      <c r="K12940" s="190">
        <v>3.45</v>
      </c>
      <c r="L12940" s="190">
        <v>3.47</v>
      </c>
      <c r="M12940" s="190"/>
      <c r="N12940" s="190"/>
      <c r="O12940" s="190"/>
      <c r="P12940" s="106">
        <v>41491</v>
      </c>
      <c r="Q12940" s="190">
        <v>50.41</v>
      </c>
      <c r="R12940" s="190">
        <v>51.38</v>
      </c>
    </row>
    <row r="12941" spans="1:18">
      <c r="A12941" s="190"/>
      <c r="B12941" s="190"/>
      <c r="C12941" s="190"/>
      <c r="D12941" s="106">
        <v>41488</v>
      </c>
      <c r="E12941" s="190">
        <v>9.41</v>
      </c>
      <c r="F12941" s="190">
        <v>9.4499999999999993</v>
      </c>
      <c r="G12941" s="190"/>
      <c r="H12941" s="190"/>
      <c r="I12941" s="190"/>
      <c r="J12941" s="106">
        <v>41488</v>
      </c>
      <c r="K12941" s="190">
        <v>3.47</v>
      </c>
      <c r="L12941" s="190">
        <v>3.45</v>
      </c>
      <c r="M12941" s="190"/>
      <c r="N12941" s="190"/>
      <c r="O12941" s="190"/>
      <c r="P12941" s="106">
        <v>41488</v>
      </c>
      <c r="Q12941" s="190">
        <v>51.01</v>
      </c>
      <c r="R12941" s="190">
        <v>50.79</v>
      </c>
    </row>
    <row r="12942" spans="1:18">
      <c r="A12942" s="190"/>
      <c r="B12942" s="190"/>
      <c r="C12942" s="190"/>
      <c r="D12942" s="106">
        <v>41487</v>
      </c>
      <c r="E12942" s="190">
        <v>8.74</v>
      </c>
      <c r="F12942" s="190">
        <v>9.49</v>
      </c>
      <c r="G12942" s="190"/>
      <c r="H12942" s="190"/>
      <c r="I12942" s="190"/>
      <c r="J12942" s="106">
        <v>41487</v>
      </c>
      <c r="K12942" s="190">
        <v>3.49</v>
      </c>
      <c r="L12942" s="190">
        <v>3.48</v>
      </c>
      <c r="M12942" s="190"/>
      <c r="N12942" s="190"/>
      <c r="O12942" s="190"/>
      <c r="P12942" s="106">
        <v>41487</v>
      </c>
      <c r="Q12942" s="190">
        <v>51.34</v>
      </c>
      <c r="R12942" s="190">
        <v>51.39</v>
      </c>
    </row>
    <row r="12943" spans="1:18">
      <c r="A12943" s="190"/>
      <c r="B12943" s="190"/>
      <c r="C12943" s="190"/>
      <c r="D12943" s="106">
        <v>41486</v>
      </c>
      <c r="E12943" s="190">
        <v>9</v>
      </c>
      <c r="F12943" s="190">
        <v>8.85</v>
      </c>
      <c r="G12943" s="190"/>
      <c r="H12943" s="190"/>
      <c r="I12943" s="190"/>
      <c r="J12943" s="106">
        <v>41486</v>
      </c>
      <c r="K12943" s="190">
        <v>3.47</v>
      </c>
      <c r="L12943" s="190">
        <v>3.45</v>
      </c>
      <c r="M12943" s="190"/>
      <c r="N12943" s="190"/>
      <c r="O12943" s="190"/>
      <c r="P12943" s="106">
        <v>41486</v>
      </c>
      <c r="Q12943" s="190">
        <v>53.11</v>
      </c>
      <c r="R12943" s="190">
        <v>51</v>
      </c>
    </row>
    <row r="12944" spans="1:18">
      <c r="A12944" s="190"/>
      <c r="B12944" s="190"/>
      <c r="C12944" s="190"/>
      <c r="D12944" s="106">
        <v>41485</v>
      </c>
      <c r="E12944" s="190">
        <v>8.94</v>
      </c>
      <c r="F12944" s="190">
        <v>8.9700000000000006</v>
      </c>
      <c r="G12944" s="190"/>
      <c r="H12944" s="190"/>
      <c r="I12944" s="190"/>
      <c r="J12944" s="106">
        <v>41485</v>
      </c>
      <c r="K12944" s="190">
        <v>3.42</v>
      </c>
      <c r="L12944" s="190">
        <v>3.47</v>
      </c>
      <c r="M12944" s="190"/>
      <c r="N12944" s="190"/>
      <c r="O12944" s="190"/>
      <c r="P12944" s="106">
        <v>41485</v>
      </c>
      <c r="Q12944" s="190">
        <v>52.79</v>
      </c>
      <c r="R12944" s="190">
        <v>52.66</v>
      </c>
    </row>
    <row r="12945" spans="1:18">
      <c r="A12945" s="190"/>
      <c r="B12945" s="190"/>
      <c r="C12945" s="190"/>
      <c r="D12945" s="106">
        <v>41484</v>
      </c>
      <c r="E12945" s="190">
        <v>8.7899999999999991</v>
      </c>
      <c r="F12945" s="190">
        <v>8.94</v>
      </c>
      <c r="G12945" s="190"/>
      <c r="H12945" s="190"/>
      <c r="I12945" s="190"/>
      <c r="J12945" s="106">
        <v>41484</v>
      </c>
      <c r="K12945" s="190">
        <v>3.39</v>
      </c>
      <c r="L12945" s="190">
        <v>3.39</v>
      </c>
      <c r="M12945" s="190"/>
      <c r="N12945" s="190"/>
      <c r="O12945" s="190"/>
      <c r="P12945" s="106">
        <v>41484</v>
      </c>
      <c r="Q12945" s="190">
        <v>52.9</v>
      </c>
      <c r="R12945" s="190">
        <v>52.73</v>
      </c>
    </row>
    <row r="12946" spans="1:18">
      <c r="A12946" s="190"/>
      <c r="B12946" s="190"/>
      <c r="C12946" s="190"/>
      <c r="D12946" s="106">
        <v>41481</v>
      </c>
      <c r="E12946" s="190">
        <v>9.06</v>
      </c>
      <c r="F12946" s="190">
        <v>8.7799999999999994</v>
      </c>
      <c r="G12946" s="190"/>
      <c r="H12946" s="190"/>
      <c r="I12946" s="190"/>
      <c r="J12946" s="106">
        <v>41481</v>
      </c>
      <c r="K12946" s="190">
        <v>3.43</v>
      </c>
      <c r="L12946" s="190">
        <v>3.41</v>
      </c>
      <c r="M12946" s="190"/>
      <c r="N12946" s="190"/>
      <c r="O12946" s="190"/>
      <c r="P12946" s="106">
        <v>41481</v>
      </c>
      <c r="Q12946" s="190">
        <v>53.42</v>
      </c>
      <c r="R12946" s="190">
        <v>53.29</v>
      </c>
    </row>
    <row r="12947" spans="1:18">
      <c r="A12947" s="190"/>
      <c r="B12947" s="190"/>
      <c r="C12947" s="190"/>
      <c r="D12947" s="106">
        <v>41480</v>
      </c>
      <c r="E12947" s="190">
        <v>8.99</v>
      </c>
      <c r="F12947" s="190">
        <v>9.14</v>
      </c>
      <c r="G12947" s="190"/>
      <c r="H12947" s="190"/>
      <c r="I12947" s="190"/>
      <c r="J12947" s="106">
        <v>41480</v>
      </c>
      <c r="K12947" s="190">
        <v>3.43</v>
      </c>
      <c r="L12947" s="190">
        <v>3.46</v>
      </c>
      <c r="M12947" s="190"/>
      <c r="N12947" s="190"/>
      <c r="O12947" s="190"/>
      <c r="P12947" s="106">
        <v>41480</v>
      </c>
      <c r="Q12947" s="190">
        <v>53.47</v>
      </c>
      <c r="R12947" s="190">
        <v>53.85</v>
      </c>
    </row>
    <row r="12948" spans="1:18">
      <c r="A12948" s="190"/>
      <c r="B12948" s="190"/>
      <c r="C12948" s="190"/>
      <c r="D12948" s="106">
        <v>41479</v>
      </c>
      <c r="E12948" s="190">
        <v>9.1</v>
      </c>
      <c r="F12948" s="190">
        <v>9.0299999999999994</v>
      </c>
      <c r="G12948" s="190"/>
      <c r="H12948" s="190"/>
      <c r="I12948" s="190"/>
      <c r="J12948" s="106">
        <v>41479</v>
      </c>
      <c r="K12948" s="190">
        <v>3.5</v>
      </c>
      <c r="L12948" s="190">
        <v>3.44</v>
      </c>
      <c r="M12948" s="190"/>
      <c r="N12948" s="190"/>
      <c r="O12948" s="190"/>
      <c r="P12948" s="106">
        <v>41479</v>
      </c>
      <c r="Q12948" s="190">
        <v>54.92</v>
      </c>
      <c r="R12948" s="190">
        <v>53.72</v>
      </c>
    </row>
    <row r="12949" spans="1:18">
      <c r="A12949" s="190"/>
      <c r="B12949" s="190"/>
      <c r="C12949" s="190"/>
      <c r="D12949" s="106">
        <v>41478</v>
      </c>
      <c r="E12949" s="190">
        <v>9.1</v>
      </c>
      <c r="F12949" s="190">
        <v>9.09</v>
      </c>
      <c r="G12949" s="190"/>
      <c r="H12949" s="190"/>
      <c r="I12949" s="190"/>
      <c r="J12949" s="106">
        <v>41478</v>
      </c>
      <c r="K12949" s="190">
        <v>3.51</v>
      </c>
      <c r="L12949" s="190">
        <v>3.5</v>
      </c>
      <c r="M12949" s="190"/>
      <c r="N12949" s="190"/>
      <c r="O12949" s="190"/>
      <c r="P12949" s="106">
        <v>41478</v>
      </c>
      <c r="Q12949" s="190">
        <v>54.04</v>
      </c>
      <c r="R12949" s="190">
        <v>54.8</v>
      </c>
    </row>
    <row r="12950" spans="1:18">
      <c r="A12950" s="190"/>
      <c r="B12950" s="190"/>
      <c r="C12950" s="190"/>
      <c r="D12950" s="106">
        <v>41477</v>
      </c>
      <c r="E12950" s="190">
        <v>9.25</v>
      </c>
      <c r="F12950" s="190">
        <v>9.1</v>
      </c>
      <c r="G12950" s="190"/>
      <c r="H12950" s="190"/>
      <c r="I12950" s="190"/>
      <c r="J12950" s="106">
        <v>41477</v>
      </c>
      <c r="K12950" s="190">
        <v>3.5</v>
      </c>
      <c r="L12950" s="190">
        <v>3.51</v>
      </c>
      <c r="M12950" s="190"/>
      <c r="N12950" s="190"/>
      <c r="O12950" s="190"/>
      <c r="P12950" s="106">
        <v>41477</v>
      </c>
      <c r="Q12950" s="190">
        <v>53.75</v>
      </c>
      <c r="R12950" s="190">
        <v>53.99</v>
      </c>
    </row>
    <row r="12951" spans="1:18">
      <c r="A12951" s="190"/>
      <c r="B12951" s="190"/>
      <c r="C12951" s="190"/>
      <c r="D12951" s="106">
        <v>41474</v>
      </c>
      <c r="E12951" s="190">
        <v>9.1999999999999993</v>
      </c>
      <c r="F12951" s="190">
        <v>9.2100000000000009</v>
      </c>
      <c r="G12951" s="190"/>
      <c r="H12951" s="190"/>
      <c r="I12951" s="190"/>
      <c r="J12951" s="106">
        <v>41474</v>
      </c>
      <c r="K12951" s="190">
        <v>3.5</v>
      </c>
      <c r="L12951" s="190">
        <v>3.5</v>
      </c>
      <c r="M12951" s="190"/>
      <c r="N12951" s="190"/>
      <c r="O12951" s="190"/>
      <c r="P12951" s="106">
        <v>41474</v>
      </c>
      <c r="Q12951" s="190">
        <v>53.95</v>
      </c>
      <c r="R12951" s="190">
        <v>53.98</v>
      </c>
    </row>
    <row r="12952" spans="1:18">
      <c r="A12952" s="190"/>
      <c r="B12952" s="190"/>
      <c r="C12952" s="190"/>
      <c r="D12952" s="106">
        <v>41473</v>
      </c>
      <c r="E12952" s="190">
        <v>9.1999999999999993</v>
      </c>
      <c r="F12952" s="190">
        <v>9.2200000000000006</v>
      </c>
      <c r="G12952" s="190"/>
      <c r="H12952" s="190"/>
      <c r="I12952" s="190"/>
      <c r="J12952" s="106">
        <v>41473</v>
      </c>
      <c r="K12952" s="190">
        <v>3.44</v>
      </c>
      <c r="L12952" s="190">
        <v>3.51</v>
      </c>
      <c r="M12952" s="190"/>
      <c r="N12952" s="190"/>
      <c r="O12952" s="190"/>
      <c r="P12952" s="106">
        <v>41473</v>
      </c>
      <c r="Q12952" s="190">
        <v>54.64</v>
      </c>
      <c r="R12952" s="190">
        <v>54.02</v>
      </c>
    </row>
    <row r="12953" spans="1:18">
      <c r="A12953" s="190"/>
      <c r="B12953" s="190"/>
      <c r="C12953" s="190"/>
      <c r="D12953" s="106">
        <v>41472</v>
      </c>
      <c r="E12953" s="190">
        <v>9.27</v>
      </c>
      <c r="F12953" s="190">
        <v>9.23</v>
      </c>
      <c r="G12953" s="190"/>
      <c r="H12953" s="190"/>
      <c r="I12953" s="190"/>
      <c r="J12953" s="106">
        <v>41472</v>
      </c>
      <c r="K12953" s="190">
        <v>3.36</v>
      </c>
      <c r="L12953" s="190">
        <v>3.44</v>
      </c>
      <c r="M12953" s="190"/>
      <c r="N12953" s="190"/>
      <c r="O12953" s="190"/>
      <c r="P12953" s="106">
        <v>41472</v>
      </c>
      <c r="Q12953" s="190">
        <v>54.82</v>
      </c>
      <c r="R12953" s="190">
        <v>54.32</v>
      </c>
    </row>
    <row r="12954" spans="1:18">
      <c r="A12954" s="190"/>
      <c r="B12954" s="190"/>
      <c r="C12954" s="190"/>
      <c r="D12954" s="106">
        <v>41471</v>
      </c>
      <c r="E12954" s="190">
        <v>9.15</v>
      </c>
      <c r="F12954" s="190">
        <v>9.2200000000000006</v>
      </c>
      <c r="G12954" s="190"/>
      <c r="H12954" s="190"/>
      <c r="I12954" s="190"/>
      <c r="J12954" s="106">
        <v>41471</v>
      </c>
      <c r="K12954" s="190">
        <v>3.26</v>
      </c>
      <c r="L12954" s="190">
        <v>3.37</v>
      </c>
      <c r="M12954" s="190"/>
      <c r="N12954" s="190"/>
      <c r="O12954" s="190"/>
      <c r="P12954" s="106">
        <v>41471</v>
      </c>
      <c r="Q12954" s="190">
        <v>54.4</v>
      </c>
      <c r="R12954" s="190">
        <v>54.33</v>
      </c>
    </row>
    <row r="12955" spans="1:18">
      <c r="A12955" s="190"/>
      <c r="B12955" s="190"/>
      <c r="C12955" s="190"/>
      <c r="D12955" s="106">
        <v>41470</v>
      </c>
      <c r="E12955" s="190">
        <v>9.26</v>
      </c>
      <c r="F12955" s="190">
        <v>9.25</v>
      </c>
      <c r="G12955" s="190"/>
      <c r="H12955" s="190"/>
      <c r="I12955" s="190"/>
      <c r="J12955" s="106">
        <v>41470</v>
      </c>
      <c r="K12955" s="190">
        <v>3.21</v>
      </c>
      <c r="L12955" s="190">
        <v>3.27</v>
      </c>
      <c r="M12955" s="190"/>
      <c r="N12955" s="190"/>
      <c r="O12955" s="190"/>
      <c r="P12955" s="106">
        <v>41470</v>
      </c>
      <c r="Q12955" s="190">
        <v>54.08</v>
      </c>
      <c r="R12955" s="190">
        <v>54.54</v>
      </c>
    </row>
    <row r="12956" spans="1:18">
      <c r="A12956" s="190"/>
      <c r="B12956" s="190"/>
      <c r="C12956" s="190"/>
      <c r="D12956" s="106">
        <v>41467</v>
      </c>
      <c r="E12956" s="190">
        <v>9.31</v>
      </c>
      <c r="F12956" s="190">
        <v>9.2799999999999994</v>
      </c>
      <c r="G12956" s="190"/>
      <c r="H12956" s="190"/>
      <c r="I12956" s="190"/>
      <c r="J12956" s="106">
        <v>41467</v>
      </c>
      <c r="K12956" s="190">
        <v>3.16</v>
      </c>
      <c r="L12956" s="190">
        <v>3.21</v>
      </c>
      <c r="M12956" s="190"/>
      <c r="N12956" s="190"/>
      <c r="O12956" s="190"/>
      <c r="P12956" s="106">
        <v>41467</v>
      </c>
      <c r="Q12956" s="190">
        <v>52.26</v>
      </c>
      <c r="R12956" s="190">
        <v>53.49</v>
      </c>
    </row>
    <row r="12957" spans="1:18">
      <c r="A12957" s="190"/>
      <c r="B12957" s="190"/>
      <c r="C12957" s="190"/>
      <c r="D12957" s="106">
        <v>41466</v>
      </c>
      <c r="E12957" s="190">
        <v>9.43</v>
      </c>
      <c r="F12957" s="190">
        <v>9.36</v>
      </c>
      <c r="G12957" s="190"/>
      <c r="H12957" s="190"/>
      <c r="I12957" s="190"/>
      <c r="J12957" s="106">
        <v>41466</v>
      </c>
      <c r="K12957" s="190">
        <v>3.16</v>
      </c>
      <c r="L12957" s="190">
        <v>3.17</v>
      </c>
      <c r="M12957" s="190"/>
      <c r="N12957" s="190"/>
      <c r="O12957" s="190"/>
      <c r="P12957" s="106">
        <v>41466</v>
      </c>
      <c r="Q12957" s="190">
        <v>52.5</v>
      </c>
      <c r="R12957" s="190">
        <v>52.49</v>
      </c>
    </row>
    <row r="12958" spans="1:18">
      <c r="A12958" s="190"/>
      <c r="B12958" s="190"/>
      <c r="C12958" s="190"/>
      <c r="D12958" s="106">
        <v>41465</v>
      </c>
      <c r="E12958" s="190">
        <v>9.27</v>
      </c>
      <c r="F12958" s="190">
        <v>9.35</v>
      </c>
      <c r="G12958" s="190"/>
      <c r="H12958" s="190"/>
      <c r="I12958" s="190"/>
      <c r="J12958" s="106">
        <v>41465</v>
      </c>
      <c r="K12958" s="190">
        <v>3.15</v>
      </c>
      <c r="L12958" s="190">
        <v>3.15</v>
      </c>
      <c r="M12958" s="190"/>
      <c r="N12958" s="190"/>
      <c r="O12958" s="190"/>
      <c r="P12958" s="106">
        <v>41465</v>
      </c>
      <c r="Q12958" s="190">
        <v>52</v>
      </c>
      <c r="R12958" s="190">
        <v>52.37</v>
      </c>
    </row>
    <row r="12959" spans="1:18">
      <c r="A12959" s="190"/>
      <c r="B12959" s="190"/>
      <c r="C12959" s="190"/>
      <c r="D12959" s="106">
        <v>41464</v>
      </c>
      <c r="E12959" s="190">
        <v>9.15</v>
      </c>
      <c r="F12959" s="190">
        <v>9.31</v>
      </c>
      <c r="G12959" s="190"/>
      <c r="H12959" s="190"/>
      <c r="I12959" s="190"/>
      <c r="J12959" s="106">
        <v>41464</v>
      </c>
      <c r="K12959" s="190">
        <v>3.18</v>
      </c>
      <c r="L12959" s="190">
        <v>3.15</v>
      </c>
      <c r="M12959" s="190"/>
      <c r="N12959" s="190"/>
      <c r="O12959" s="190"/>
      <c r="P12959" s="106">
        <v>41464</v>
      </c>
      <c r="Q12959" s="190">
        <v>50.65</v>
      </c>
      <c r="R12959" s="190">
        <v>52.06</v>
      </c>
    </row>
    <row r="12960" spans="1:18">
      <c r="A12960" s="190"/>
      <c r="B12960" s="190"/>
      <c r="C12960" s="190"/>
      <c r="D12960" s="106">
        <v>41463</v>
      </c>
      <c r="E12960" s="190">
        <v>9.25</v>
      </c>
      <c r="F12960" s="190">
        <v>9.14</v>
      </c>
      <c r="G12960" s="190"/>
      <c r="H12960" s="190"/>
      <c r="I12960" s="190"/>
      <c r="J12960" s="106">
        <v>41463</v>
      </c>
      <c r="K12960" s="190">
        <v>3.16</v>
      </c>
      <c r="L12960" s="190">
        <v>3.15</v>
      </c>
      <c r="M12960" s="190"/>
      <c r="N12960" s="190"/>
      <c r="O12960" s="190"/>
      <c r="P12960" s="106">
        <v>41463</v>
      </c>
      <c r="Q12960" s="190">
        <v>49.71</v>
      </c>
      <c r="R12960" s="190">
        <v>50.5</v>
      </c>
    </row>
    <row r="12961" spans="1:18">
      <c r="A12961" s="190"/>
      <c r="B12961" s="190"/>
      <c r="C12961" s="190"/>
      <c r="D12961" s="106">
        <v>41460</v>
      </c>
      <c r="E12961" s="190">
        <v>9.11</v>
      </c>
      <c r="F12961" s="190">
        <v>9.25</v>
      </c>
      <c r="G12961" s="190"/>
      <c r="H12961" s="190"/>
      <c r="I12961" s="190"/>
      <c r="J12961" s="106">
        <v>41460</v>
      </c>
      <c r="K12961" s="190">
        <v>3.15</v>
      </c>
      <c r="L12961" s="190">
        <v>3.15</v>
      </c>
      <c r="M12961" s="190"/>
      <c r="N12961" s="190"/>
      <c r="O12961" s="190"/>
      <c r="P12961" s="106">
        <v>41460</v>
      </c>
      <c r="Q12961" s="190">
        <v>50.32</v>
      </c>
      <c r="R12961" s="190">
        <v>49.82</v>
      </c>
    </row>
    <row r="12962" spans="1:18">
      <c r="A12962" s="190"/>
      <c r="B12962" s="190"/>
      <c r="C12962" s="190"/>
      <c r="D12962" s="106">
        <v>41458</v>
      </c>
      <c r="E12962" s="190">
        <v>8.61</v>
      </c>
      <c r="F12962" s="190">
        <v>9.11</v>
      </c>
      <c r="G12962" s="190"/>
      <c r="H12962" s="190"/>
      <c r="I12962" s="190"/>
      <c r="J12962" s="106">
        <v>41458</v>
      </c>
      <c r="K12962" s="190">
        <v>3.07</v>
      </c>
      <c r="L12962" s="190">
        <v>3.08</v>
      </c>
      <c r="M12962" s="190"/>
      <c r="N12962" s="190"/>
      <c r="O12962" s="190"/>
      <c r="P12962" s="106">
        <v>41458</v>
      </c>
      <c r="Q12962" s="190">
        <v>49.76</v>
      </c>
      <c r="R12962" s="190">
        <v>49.54</v>
      </c>
    </row>
    <row r="12963" spans="1:18">
      <c r="A12963" s="190"/>
      <c r="B12963" s="190"/>
      <c r="C12963" s="190"/>
      <c r="D12963" s="106">
        <v>41457</v>
      </c>
      <c r="E12963" s="190">
        <v>8.4700000000000006</v>
      </c>
      <c r="F12963" s="190">
        <v>8.65</v>
      </c>
      <c r="G12963" s="190"/>
      <c r="H12963" s="190"/>
      <c r="I12963" s="190"/>
      <c r="J12963" s="106">
        <v>41457</v>
      </c>
      <c r="K12963" s="190">
        <v>3.08</v>
      </c>
      <c r="L12963" s="190">
        <v>3.09</v>
      </c>
      <c r="M12963" s="190"/>
      <c r="N12963" s="190"/>
      <c r="O12963" s="190"/>
      <c r="P12963" s="106">
        <v>41457</v>
      </c>
      <c r="Q12963" s="190">
        <v>50.1</v>
      </c>
      <c r="R12963" s="190">
        <v>50.18</v>
      </c>
    </row>
    <row r="12964" spans="1:18">
      <c r="A12964" s="190"/>
      <c r="B12964" s="190"/>
      <c r="C12964" s="190"/>
      <c r="D12964" s="106">
        <v>41456</v>
      </c>
      <c r="E12964" s="190">
        <v>7.89</v>
      </c>
      <c r="F12964" s="190">
        <v>8.44</v>
      </c>
      <c r="G12964" s="190"/>
      <c r="H12964" s="190"/>
      <c r="I12964" s="190"/>
      <c r="J12964" s="106">
        <v>41456</v>
      </c>
      <c r="K12964" s="190">
        <v>3.08</v>
      </c>
      <c r="L12964" s="190">
        <v>3.07</v>
      </c>
      <c r="M12964" s="190"/>
      <c r="N12964" s="190"/>
      <c r="O12964" s="190"/>
      <c r="P12964" s="106">
        <v>41456</v>
      </c>
      <c r="Q12964" s="190">
        <v>49.71</v>
      </c>
      <c r="R12964" s="190">
        <v>50.29</v>
      </c>
    </row>
    <row r="12965" spans="1:18">
      <c r="A12965" s="190"/>
      <c r="B12965" s="190"/>
      <c r="C12965" s="190"/>
      <c r="D12965" s="106">
        <v>41453</v>
      </c>
      <c r="E12965" s="190">
        <v>7.78</v>
      </c>
      <c r="F12965" s="190">
        <v>7.83</v>
      </c>
      <c r="G12965" s="190"/>
      <c r="H12965" s="190"/>
      <c r="I12965" s="190"/>
      <c r="J12965" s="106">
        <v>41453</v>
      </c>
      <c r="K12965" s="190">
        <v>3</v>
      </c>
      <c r="L12965" s="190">
        <v>3.06</v>
      </c>
      <c r="M12965" s="190"/>
      <c r="N12965" s="190"/>
      <c r="O12965" s="190"/>
      <c r="P12965" s="106">
        <v>41453</v>
      </c>
      <c r="Q12965" s="190">
        <v>49.41</v>
      </c>
      <c r="R12965" s="190">
        <v>49.66</v>
      </c>
    </row>
    <row r="12966" spans="1:18" s="202" customFormat="1">
      <c r="D12966" s="203">
        <v>41452</v>
      </c>
      <c r="E12966" s="202">
        <v>7.75</v>
      </c>
      <c r="F12966" s="202">
        <v>7.82</v>
      </c>
      <c r="J12966" s="203">
        <v>41452</v>
      </c>
      <c r="K12966" s="202">
        <v>3.01</v>
      </c>
      <c r="L12966" s="202">
        <v>3</v>
      </c>
      <c r="P12966" s="203">
        <v>41452</v>
      </c>
      <c r="Q12966" s="202">
        <v>49.07</v>
      </c>
      <c r="R12966" s="202">
        <v>49.67</v>
      </c>
    </row>
    <row r="12967" spans="1:18">
      <c r="A12967" s="190"/>
      <c r="B12967" s="190"/>
      <c r="C12967" s="190"/>
      <c r="D12967" s="106">
        <v>41451</v>
      </c>
      <c r="E12967" s="190">
        <v>7.8</v>
      </c>
      <c r="F12967" s="190">
        <v>7.69</v>
      </c>
      <c r="G12967" s="190"/>
      <c r="H12967" s="190"/>
      <c r="I12967" s="190"/>
      <c r="J12967" s="106">
        <v>41451</v>
      </c>
      <c r="K12967" s="190">
        <v>2.97</v>
      </c>
      <c r="L12967" s="190">
        <v>2.98</v>
      </c>
      <c r="M12967" s="190"/>
      <c r="N12967" s="190"/>
      <c r="O12967" s="190"/>
      <c r="P12967" s="106">
        <v>41451</v>
      </c>
      <c r="Q12967" s="190">
        <v>49.66</v>
      </c>
      <c r="R12967" s="190">
        <v>48.6</v>
      </c>
    </row>
    <row r="12968" spans="1:18">
      <c r="A12968" s="190"/>
      <c r="B12968" s="190"/>
      <c r="C12968" s="190"/>
      <c r="D12968" s="106">
        <v>41450</v>
      </c>
      <c r="E12968" s="190">
        <v>7.81</v>
      </c>
      <c r="F12968" s="190">
        <v>7.73</v>
      </c>
      <c r="G12968" s="190"/>
      <c r="H12968" s="190"/>
      <c r="I12968" s="190"/>
      <c r="J12968" s="106">
        <v>41450</v>
      </c>
      <c r="K12968" s="190">
        <v>2.94</v>
      </c>
      <c r="L12968" s="190">
        <v>2.94</v>
      </c>
      <c r="M12968" s="190"/>
      <c r="N12968" s="190"/>
      <c r="O12968" s="190"/>
      <c r="P12968" s="106">
        <v>41450</v>
      </c>
      <c r="Q12968" s="190">
        <v>49.91</v>
      </c>
      <c r="R12968" s="190">
        <v>49.53</v>
      </c>
    </row>
    <row r="12969" spans="1:18">
      <c r="A12969" s="190"/>
      <c r="B12969" s="190"/>
      <c r="C12969" s="190"/>
      <c r="D12969" s="106">
        <v>41449</v>
      </c>
      <c r="E12969" s="190">
        <v>7.78</v>
      </c>
      <c r="F12969" s="190">
        <v>7.71</v>
      </c>
      <c r="G12969" s="190"/>
      <c r="H12969" s="190"/>
      <c r="I12969" s="190"/>
      <c r="J12969" s="106">
        <v>41449</v>
      </c>
      <c r="K12969" s="190">
        <v>3</v>
      </c>
      <c r="L12969" s="190">
        <v>2.92</v>
      </c>
      <c r="M12969" s="190"/>
      <c r="N12969" s="190"/>
      <c r="O12969" s="190"/>
      <c r="P12969" s="106">
        <v>41449</v>
      </c>
      <c r="Q12969" s="190">
        <v>49.48</v>
      </c>
      <c r="R12969" s="190">
        <v>49.24</v>
      </c>
    </row>
    <row r="12970" spans="1:18">
      <c r="A12970" s="190"/>
      <c r="B12970" s="190"/>
      <c r="C12970" s="190"/>
      <c r="D12970" s="106">
        <v>41446</v>
      </c>
      <c r="E12970" s="190">
        <v>7.94</v>
      </c>
      <c r="F12970" s="190">
        <v>7.88</v>
      </c>
      <c r="G12970" s="190"/>
      <c r="H12970" s="190"/>
      <c r="I12970" s="190"/>
      <c r="J12970" s="106">
        <v>41446</v>
      </c>
      <c r="K12970" s="190">
        <v>3.01</v>
      </c>
      <c r="L12970" s="190">
        <v>3.03</v>
      </c>
      <c r="M12970" s="190"/>
      <c r="N12970" s="190"/>
      <c r="O12970" s="190"/>
      <c r="P12970" s="106">
        <v>41446</v>
      </c>
      <c r="Q12970" s="190">
        <v>50.14</v>
      </c>
      <c r="R12970" s="190">
        <v>49.85</v>
      </c>
    </row>
    <row r="12971" spans="1:18">
      <c r="A12971" s="190"/>
      <c r="B12971" s="190"/>
      <c r="C12971" s="190"/>
      <c r="D12971" s="106">
        <v>41445</v>
      </c>
      <c r="E12971" s="190">
        <v>8.0299999999999994</v>
      </c>
      <c r="F12971" s="190">
        <v>7.94</v>
      </c>
      <c r="G12971" s="190"/>
      <c r="H12971" s="190"/>
      <c r="I12971" s="190"/>
      <c r="J12971" s="106">
        <v>41445</v>
      </c>
      <c r="K12971" s="190">
        <v>3.05</v>
      </c>
      <c r="L12971" s="190">
        <v>3</v>
      </c>
      <c r="M12971" s="190"/>
      <c r="N12971" s="190"/>
      <c r="O12971" s="190"/>
      <c r="P12971" s="106">
        <v>41445</v>
      </c>
      <c r="Q12971" s="190">
        <v>49.8</v>
      </c>
      <c r="R12971" s="190">
        <v>49.87</v>
      </c>
    </row>
    <row r="12972" spans="1:18">
      <c r="A12972" s="190"/>
      <c r="B12972" s="190"/>
      <c r="C12972" s="190"/>
      <c r="D12972" s="106">
        <v>41444</v>
      </c>
      <c r="E12972" s="190">
        <v>8.1999999999999993</v>
      </c>
      <c r="F12972" s="190">
        <v>8.1199999999999992</v>
      </c>
      <c r="G12972" s="190"/>
      <c r="H12972" s="190"/>
      <c r="I12972" s="190"/>
      <c r="J12972" s="106">
        <v>41444</v>
      </c>
      <c r="K12972" s="190">
        <v>3.17</v>
      </c>
      <c r="L12972" s="190">
        <v>3.1</v>
      </c>
      <c r="M12972" s="190"/>
      <c r="N12972" s="190"/>
      <c r="O12972" s="190"/>
      <c r="P12972" s="106">
        <v>41444</v>
      </c>
      <c r="Q12972" s="190">
        <v>50.19</v>
      </c>
      <c r="R12972" s="190">
        <v>50.72</v>
      </c>
    </row>
    <row r="12973" spans="1:18">
      <c r="A12973" s="190"/>
      <c r="B12973" s="190"/>
      <c r="C12973" s="190"/>
      <c r="D12973" s="106">
        <v>41443</v>
      </c>
      <c r="E12973" s="190">
        <v>8.15</v>
      </c>
      <c r="F12973" s="190">
        <v>8.23</v>
      </c>
      <c r="G12973" s="190"/>
      <c r="H12973" s="190"/>
      <c r="I12973" s="190"/>
      <c r="J12973" s="106">
        <v>41443</v>
      </c>
      <c r="K12973" s="190">
        <v>3.13</v>
      </c>
      <c r="L12973" s="190">
        <v>3.16</v>
      </c>
      <c r="M12973" s="190"/>
      <c r="N12973" s="190"/>
      <c r="O12973" s="190"/>
      <c r="P12973" s="106">
        <v>41443</v>
      </c>
      <c r="Q12973" s="190">
        <v>49.44</v>
      </c>
      <c r="R12973" s="190">
        <v>50.71</v>
      </c>
    </row>
    <row r="12974" spans="1:18">
      <c r="A12974" s="190"/>
      <c r="B12974" s="190"/>
      <c r="C12974" s="190"/>
      <c r="D12974" s="106">
        <v>41442</v>
      </c>
      <c r="E12974" s="190">
        <v>8.5</v>
      </c>
      <c r="F12974" s="190">
        <v>8.11</v>
      </c>
      <c r="G12974" s="190"/>
      <c r="H12974" s="190"/>
      <c r="I12974" s="190"/>
      <c r="J12974" s="106">
        <v>41442</v>
      </c>
      <c r="K12974" s="190">
        <v>3.2</v>
      </c>
      <c r="L12974" s="190">
        <v>3.13</v>
      </c>
      <c r="M12974" s="190"/>
      <c r="N12974" s="190"/>
      <c r="O12974" s="190"/>
      <c r="P12974" s="106">
        <v>41442</v>
      </c>
      <c r="Q12974" s="190">
        <v>50.29</v>
      </c>
      <c r="R12974" s="190">
        <v>49.23</v>
      </c>
    </row>
    <row r="12975" spans="1:18">
      <c r="A12975" s="190"/>
      <c r="B12975" s="190"/>
      <c r="C12975" s="190"/>
      <c r="D12975" s="106">
        <v>41439</v>
      </c>
      <c r="E12975" s="190">
        <v>8.48</v>
      </c>
      <c r="F12975" s="190">
        <v>8.4600000000000009</v>
      </c>
      <c r="G12975" s="190"/>
      <c r="H12975" s="190"/>
      <c r="I12975" s="190"/>
      <c r="J12975" s="106">
        <v>41439</v>
      </c>
      <c r="K12975" s="190">
        <v>3.22</v>
      </c>
      <c r="L12975" s="190">
        <v>3.16</v>
      </c>
      <c r="M12975" s="190"/>
      <c r="N12975" s="190"/>
      <c r="O12975" s="190"/>
      <c r="P12975" s="106">
        <v>41439</v>
      </c>
      <c r="Q12975" s="190">
        <v>50.27</v>
      </c>
      <c r="R12975" s="190">
        <v>49.65</v>
      </c>
    </row>
    <row r="12976" spans="1:18" s="190" customFormat="1">
      <c r="D12976" s="106"/>
      <c r="J12976" s="106"/>
      <c r="P12976" s="106"/>
    </row>
    <row r="12977" spans="1:18" s="190" customFormat="1">
      <c r="D12977" s="106"/>
      <c r="J12977" s="106"/>
      <c r="P12977" s="106"/>
    </row>
    <row r="12978" spans="1:18" s="190" customFormat="1">
      <c r="D12978" s="106"/>
      <c r="J12978" s="106"/>
      <c r="P12978" s="106"/>
    </row>
    <row r="12979" spans="1:18">
      <c r="A12979" s="190"/>
      <c r="B12979" s="190"/>
      <c r="C12979" s="190"/>
      <c r="D12979" s="106">
        <v>40949</v>
      </c>
      <c r="E12979" s="190">
        <v>10.69</v>
      </c>
      <c r="F12979" s="190">
        <v>10.72</v>
      </c>
      <c r="G12979" s="190"/>
      <c r="H12979" s="190"/>
      <c r="I12979" s="190"/>
      <c r="J12979" s="106">
        <v>40949</v>
      </c>
      <c r="K12979" s="190">
        <v>3.77</v>
      </c>
      <c r="L12979" s="190">
        <v>3.85</v>
      </c>
      <c r="M12979" s="190"/>
      <c r="N12979" s="190"/>
      <c r="O12979" s="190"/>
      <c r="P12979" s="106">
        <v>40949</v>
      </c>
      <c r="Q12979" s="190">
        <v>38.85</v>
      </c>
      <c r="R12979" s="190">
        <v>38.47</v>
      </c>
    </row>
    <row r="12980" spans="1:18">
      <c r="A12980" s="190"/>
      <c r="B12980" s="190"/>
      <c r="C12980" s="190"/>
      <c r="D12980" s="106">
        <v>40948</v>
      </c>
      <c r="E12980" s="190">
        <v>11.07</v>
      </c>
      <c r="F12980" s="190">
        <v>10.82</v>
      </c>
      <c r="G12980" s="190"/>
      <c r="H12980" s="190"/>
      <c r="I12980" s="190"/>
      <c r="J12980" s="106">
        <v>40948</v>
      </c>
      <c r="K12980" s="190">
        <v>3.77</v>
      </c>
      <c r="L12980" s="190">
        <v>3.68</v>
      </c>
      <c r="M12980" s="190"/>
      <c r="N12980" s="190"/>
      <c r="O12980" s="190"/>
      <c r="P12980" s="106">
        <v>40948</v>
      </c>
      <c r="Q12980" s="190">
        <v>40</v>
      </c>
      <c r="R12980" s="190">
        <v>39.35</v>
      </c>
    </row>
    <row r="12981" spans="1:18">
      <c r="A12981" s="190"/>
      <c r="B12981" s="190"/>
      <c r="C12981" s="190"/>
      <c r="D12981" s="106">
        <v>40947</v>
      </c>
      <c r="E12981" s="190">
        <v>11.05</v>
      </c>
      <c r="F12981" s="190">
        <v>11.05</v>
      </c>
      <c r="G12981" s="190"/>
      <c r="H12981" s="190"/>
      <c r="I12981" s="190"/>
      <c r="J12981" s="106">
        <v>40947</v>
      </c>
      <c r="K12981" s="190">
        <v>3.81</v>
      </c>
      <c r="L12981" s="190">
        <v>3.74</v>
      </c>
      <c r="M12981" s="190"/>
      <c r="N12981" s="190"/>
      <c r="O12981" s="190"/>
      <c r="P12981" s="106">
        <v>40947</v>
      </c>
      <c r="Q12981" s="190">
        <v>39.39</v>
      </c>
      <c r="R12981" s="190">
        <v>40.01</v>
      </c>
    </row>
    <row r="12982" spans="1:18">
      <c r="A12982" s="190"/>
      <c r="B12982" s="190"/>
      <c r="C12982" s="190"/>
      <c r="D12982" s="106">
        <v>40946</v>
      </c>
      <c r="E12982" s="190">
        <v>11.19</v>
      </c>
      <c r="F12982" s="190">
        <v>11.05</v>
      </c>
      <c r="G12982" s="190"/>
      <c r="H12982" s="190"/>
      <c r="I12982" s="190"/>
      <c r="J12982" s="106">
        <v>40946</v>
      </c>
      <c r="K12982" s="190">
        <v>3.81</v>
      </c>
      <c r="L12982" s="190">
        <v>3.79</v>
      </c>
      <c r="M12982" s="190"/>
      <c r="N12982" s="190"/>
      <c r="O12982" s="190"/>
      <c r="P12982" s="106">
        <v>40946</v>
      </c>
      <c r="Q12982" s="190">
        <v>39.78</v>
      </c>
      <c r="R12982" s="190">
        <v>39.31</v>
      </c>
    </row>
    <row r="12983" spans="1:18">
      <c r="A12983" s="190">
        <v>54</v>
      </c>
      <c r="B12983" s="106">
        <f>D12983</f>
        <v>40945</v>
      </c>
      <c r="C12983" s="190" t="str">
        <f>'Competitors list'!D146</f>
        <v>General Communication Inc</v>
      </c>
      <c r="D12983" s="106">
        <v>40945</v>
      </c>
      <c r="E12983" s="190">
        <v>11.3</v>
      </c>
      <c r="F12983" s="190">
        <v>11.2</v>
      </c>
      <c r="G12983" s="190">
        <v>54</v>
      </c>
      <c r="H12983" s="106">
        <f>J12983</f>
        <v>40945</v>
      </c>
      <c r="I12983" s="190" t="str">
        <f>'Competitors list'!D147</f>
        <v>Cincinnati Bell Inc</v>
      </c>
      <c r="J12983" s="106">
        <v>40945</v>
      </c>
      <c r="K12983" s="190">
        <v>3.77</v>
      </c>
      <c r="L12983" s="190">
        <v>3.8</v>
      </c>
      <c r="M12983" s="190">
        <v>54</v>
      </c>
      <c r="N12983" s="106">
        <f>P12983</f>
        <v>40945</v>
      </c>
      <c r="O12983" s="190" t="str">
        <f>'Competitors list'!D148</f>
        <v>Atlantic Tele-Network Inc</v>
      </c>
      <c r="P12983" s="106">
        <v>40945</v>
      </c>
      <c r="Q12983" s="190">
        <v>39.36</v>
      </c>
      <c r="R12983" s="190">
        <v>39.71</v>
      </c>
    </row>
    <row r="12984" spans="1:18">
      <c r="A12984" s="190"/>
      <c r="B12984" s="190"/>
      <c r="C12984" s="190"/>
      <c r="D12984" s="106">
        <v>40942</v>
      </c>
      <c r="E12984" s="190">
        <v>11.16</v>
      </c>
      <c r="F12984" s="190">
        <v>11.34</v>
      </c>
      <c r="G12984" s="190"/>
      <c r="H12984" s="190"/>
      <c r="I12984" s="190"/>
      <c r="J12984" s="106">
        <v>40942</v>
      </c>
      <c r="K12984" s="190">
        <v>3.89</v>
      </c>
      <c r="L12984" s="190">
        <v>3.8</v>
      </c>
      <c r="M12984" s="190"/>
      <c r="N12984" s="190"/>
      <c r="O12984" s="190"/>
      <c r="P12984" s="106">
        <v>40942</v>
      </c>
      <c r="Q12984" s="190">
        <v>39.520000000000003</v>
      </c>
      <c r="R12984" s="190">
        <v>39.53</v>
      </c>
    </row>
    <row r="12985" spans="1:18">
      <c r="A12985" s="190"/>
      <c r="B12985" s="190"/>
      <c r="C12985" s="190"/>
      <c r="D12985" s="106">
        <v>40941</v>
      </c>
      <c r="E12985" s="190">
        <v>10.56</v>
      </c>
      <c r="F12985" s="190">
        <v>10.97</v>
      </c>
      <c r="G12985" s="190"/>
      <c r="H12985" s="190"/>
      <c r="I12985" s="190"/>
      <c r="J12985" s="106">
        <v>40941</v>
      </c>
      <c r="K12985" s="190">
        <v>3.54</v>
      </c>
      <c r="L12985" s="190">
        <v>3.7</v>
      </c>
      <c r="M12985" s="190"/>
      <c r="N12985" s="190"/>
      <c r="O12985" s="190"/>
      <c r="P12985" s="106">
        <v>40941</v>
      </c>
      <c r="Q12985" s="190">
        <v>37.4</v>
      </c>
      <c r="R12985" s="190">
        <v>38.64</v>
      </c>
    </row>
    <row r="12986" spans="1:18">
      <c r="A12986" s="190"/>
      <c r="B12986" s="190"/>
      <c r="C12986" s="190"/>
      <c r="D12986" s="106">
        <v>40940</v>
      </c>
      <c r="E12986" s="190">
        <v>10.47</v>
      </c>
      <c r="F12986" s="190">
        <v>10.66</v>
      </c>
      <c r="G12986" s="190"/>
      <c r="H12986" s="190"/>
      <c r="I12986" s="190"/>
      <c r="J12986" s="106">
        <v>40940</v>
      </c>
      <c r="K12986" s="190">
        <v>3.47</v>
      </c>
      <c r="L12986" s="190">
        <v>3.53</v>
      </c>
      <c r="M12986" s="190"/>
      <c r="N12986" s="190"/>
      <c r="O12986" s="190"/>
      <c r="P12986" s="106">
        <v>40940</v>
      </c>
      <c r="Q12986" s="190">
        <v>36.43</v>
      </c>
      <c r="R12986" s="190">
        <v>37.51</v>
      </c>
    </row>
    <row r="12987" spans="1:18">
      <c r="A12987" s="190"/>
      <c r="B12987" s="190"/>
      <c r="C12987" s="190"/>
      <c r="D12987" s="106">
        <v>40939</v>
      </c>
      <c r="E12987" s="190">
        <v>10.07</v>
      </c>
      <c r="F12987" s="190">
        <v>10.41</v>
      </c>
      <c r="G12987" s="190"/>
      <c r="H12987" s="190"/>
      <c r="I12987" s="190"/>
      <c r="J12987" s="106">
        <v>40939</v>
      </c>
      <c r="K12987" s="190">
        <v>3.43</v>
      </c>
      <c r="L12987" s="190">
        <v>3.45</v>
      </c>
      <c r="M12987" s="190"/>
      <c r="N12987" s="190"/>
      <c r="O12987" s="190"/>
      <c r="P12987" s="106">
        <v>40939</v>
      </c>
      <c r="Q12987" s="190">
        <v>35.94</v>
      </c>
      <c r="R12987" s="190">
        <v>36.090000000000003</v>
      </c>
    </row>
    <row r="12988" spans="1:18">
      <c r="A12988" s="190"/>
      <c r="B12988" s="190"/>
      <c r="C12988" s="190"/>
      <c r="D12988" s="106">
        <v>40938</v>
      </c>
      <c r="E12988" s="190">
        <v>10.33</v>
      </c>
      <c r="F12988" s="190">
        <v>9.99</v>
      </c>
      <c r="G12988" s="190"/>
      <c r="H12988" s="190"/>
      <c r="I12988" s="190"/>
      <c r="J12988" s="106">
        <v>40938</v>
      </c>
      <c r="K12988" s="190">
        <v>3.38</v>
      </c>
      <c r="L12988" s="190">
        <v>3.4</v>
      </c>
      <c r="M12988" s="190"/>
      <c r="N12988" s="190"/>
      <c r="O12988" s="190"/>
      <c r="P12988" s="106">
        <v>40938</v>
      </c>
      <c r="Q12988" s="190">
        <v>35.18</v>
      </c>
      <c r="R12988" s="190">
        <v>35.58</v>
      </c>
    </row>
    <row r="12989" spans="1:18">
      <c r="A12989" s="190"/>
      <c r="B12989" s="190"/>
      <c r="C12989" s="190"/>
      <c r="D12989" s="106">
        <v>40935</v>
      </c>
      <c r="E12989" s="190">
        <v>10.29</v>
      </c>
      <c r="F12989" s="190">
        <v>10.47</v>
      </c>
      <c r="G12989" s="190"/>
      <c r="H12989" s="190"/>
      <c r="I12989" s="190"/>
      <c r="J12989" s="106">
        <v>40935</v>
      </c>
      <c r="K12989" s="190">
        <v>3.41</v>
      </c>
      <c r="L12989" s="190">
        <v>3.4</v>
      </c>
      <c r="M12989" s="190"/>
      <c r="N12989" s="190"/>
      <c r="O12989" s="190"/>
      <c r="P12989" s="106">
        <v>40935</v>
      </c>
      <c r="Q12989" s="190">
        <v>35.200000000000003</v>
      </c>
      <c r="R12989" s="190">
        <v>35.97</v>
      </c>
    </row>
    <row r="12990" spans="1:18">
      <c r="A12990" s="190"/>
      <c r="B12990" s="190"/>
      <c r="C12990" s="190"/>
      <c r="D12990" s="106">
        <v>40934</v>
      </c>
      <c r="E12990" s="190">
        <v>10.45</v>
      </c>
      <c r="F12990" s="190">
        <v>10.34</v>
      </c>
      <c r="G12990" s="190"/>
      <c r="H12990" s="190"/>
      <c r="I12990" s="190"/>
      <c r="J12990" s="106">
        <v>40934</v>
      </c>
      <c r="K12990" s="190">
        <v>3.55</v>
      </c>
      <c r="L12990" s="190">
        <v>3.43</v>
      </c>
      <c r="M12990" s="190"/>
      <c r="N12990" s="190"/>
      <c r="O12990" s="190"/>
      <c r="P12990" s="106">
        <v>40934</v>
      </c>
      <c r="Q12990" s="190">
        <v>35.31</v>
      </c>
      <c r="R12990" s="190">
        <v>35.31</v>
      </c>
    </row>
    <row r="12991" spans="1:18">
      <c r="A12991" s="190"/>
      <c r="B12991" s="190"/>
      <c r="C12991" s="190"/>
      <c r="D12991" s="106">
        <v>40933</v>
      </c>
      <c r="E12991" s="190">
        <v>10.43</v>
      </c>
      <c r="F12991" s="190">
        <v>10.39</v>
      </c>
      <c r="G12991" s="190"/>
      <c r="H12991" s="190"/>
      <c r="I12991" s="190"/>
      <c r="J12991" s="106">
        <v>40933</v>
      </c>
      <c r="K12991" s="190">
        <v>3.52</v>
      </c>
      <c r="L12991" s="190">
        <v>3.53</v>
      </c>
      <c r="M12991" s="190"/>
      <c r="N12991" s="190"/>
      <c r="O12991" s="190"/>
      <c r="P12991" s="106">
        <v>40933</v>
      </c>
      <c r="Q12991" s="190">
        <v>35.54</v>
      </c>
      <c r="R12991" s="190">
        <v>35.25</v>
      </c>
    </row>
    <row r="12992" spans="1:18">
      <c r="A12992" s="190"/>
      <c r="B12992" s="190"/>
      <c r="C12992" s="190"/>
      <c r="D12992" s="106">
        <v>40932</v>
      </c>
      <c r="E12992" s="190">
        <v>10.44</v>
      </c>
      <c r="F12992" s="190">
        <v>10.42</v>
      </c>
      <c r="G12992" s="190"/>
      <c r="H12992" s="190"/>
      <c r="I12992" s="190"/>
      <c r="J12992" s="106">
        <v>40932</v>
      </c>
      <c r="K12992" s="190">
        <v>3.49</v>
      </c>
      <c r="L12992" s="190">
        <v>3.51</v>
      </c>
      <c r="M12992" s="190"/>
      <c r="N12992" s="190"/>
      <c r="O12992" s="190"/>
      <c r="P12992" s="106">
        <v>40932</v>
      </c>
      <c r="Q12992" s="190">
        <v>35.5</v>
      </c>
      <c r="R12992" s="190">
        <v>35.54</v>
      </c>
    </row>
    <row r="12993" spans="1:18">
      <c r="A12993" s="190"/>
      <c r="B12993" s="190"/>
      <c r="C12993" s="190"/>
      <c r="D12993" s="106">
        <v>40931</v>
      </c>
      <c r="E12993" s="190">
        <v>10.5</v>
      </c>
      <c r="F12993" s="190">
        <v>10.51</v>
      </c>
      <c r="G12993" s="190"/>
      <c r="H12993" s="190"/>
      <c r="I12993" s="190"/>
      <c r="J12993" s="106">
        <v>40931</v>
      </c>
      <c r="K12993" s="190">
        <v>3.39</v>
      </c>
      <c r="L12993" s="190">
        <v>3.5</v>
      </c>
      <c r="M12993" s="190"/>
      <c r="N12993" s="190"/>
      <c r="O12993" s="190"/>
      <c r="P12993" s="106">
        <v>40931</v>
      </c>
      <c r="Q12993" s="190">
        <v>36.58</v>
      </c>
      <c r="R12993" s="190">
        <v>35.83</v>
      </c>
    </row>
    <row r="12994" spans="1:18">
      <c r="A12994" s="190"/>
      <c r="B12994" s="190"/>
      <c r="C12994" s="190"/>
      <c r="D12994" s="106">
        <v>40928</v>
      </c>
      <c r="E12994" s="190">
        <v>10.1</v>
      </c>
      <c r="F12994" s="190">
        <v>10.51</v>
      </c>
      <c r="G12994" s="190"/>
      <c r="H12994" s="190"/>
      <c r="I12994" s="190"/>
      <c r="J12994" s="106">
        <v>40928</v>
      </c>
      <c r="K12994" s="190">
        <v>3.31</v>
      </c>
      <c r="L12994" s="190">
        <v>3.39</v>
      </c>
      <c r="M12994" s="190"/>
      <c r="N12994" s="190"/>
      <c r="O12994" s="190"/>
      <c r="P12994" s="106">
        <v>40928</v>
      </c>
      <c r="Q12994" s="190">
        <v>36.57</v>
      </c>
      <c r="R12994" s="190">
        <v>36.49</v>
      </c>
    </row>
    <row r="12995" spans="1:18">
      <c r="A12995" s="190"/>
      <c r="B12995" s="190"/>
      <c r="C12995" s="190"/>
      <c r="D12995" s="106">
        <v>40927</v>
      </c>
      <c r="E12995" s="190">
        <v>10.08</v>
      </c>
      <c r="F12995" s="190">
        <v>10.130000000000001</v>
      </c>
      <c r="G12995" s="190"/>
      <c r="H12995" s="190"/>
      <c r="I12995" s="190"/>
      <c r="J12995" s="106">
        <v>40927</v>
      </c>
      <c r="K12995" s="190">
        <v>3.33</v>
      </c>
      <c r="L12995" s="190">
        <v>3.32</v>
      </c>
      <c r="M12995" s="190"/>
      <c r="N12995" s="190"/>
      <c r="O12995" s="190"/>
      <c r="P12995" s="106">
        <v>40927</v>
      </c>
      <c r="Q12995" s="190">
        <v>37.119999999999997</v>
      </c>
      <c r="R12995" s="190">
        <v>36.57</v>
      </c>
    </row>
    <row r="12996" spans="1:18">
      <c r="A12996" s="190"/>
      <c r="B12996" s="190"/>
      <c r="C12996" s="190"/>
      <c r="D12996" s="106">
        <v>40926</v>
      </c>
      <c r="E12996" s="190">
        <v>9.6300000000000008</v>
      </c>
      <c r="F12996" s="190">
        <v>10.02</v>
      </c>
      <c r="G12996" s="190"/>
      <c r="H12996" s="190"/>
      <c r="I12996" s="190"/>
      <c r="J12996" s="106">
        <v>40926</v>
      </c>
      <c r="K12996" s="190">
        <v>3.29</v>
      </c>
      <c r="L12996" s="190">
        <v>3.33</v>
      </c>
      <c r="M12996" s="190"/>
      <c r="N12996" s="190"/>
      <c r="O12996" s="190"/>
      <c r="P12996" s="106">
        <v>40926</v>
      </c>
      <c r="Q12996" s="190">
        <v>36.479999999999997</v>
      </c>
      <c r="R12996" s="190">
        <v>37.049999999999997</v>
      </c>
    </row>
    <row r="12997" spans="1:18">
      <c r="A12997" s="190"/>
      <c r="B12997" s="190"/>
      <c r="C12997" s="190"/>
      <c r="D12997" s="106">
        <v>40925</v>
      </c>
      <c r="E12997" s="190">
        <v>10.01</v>
      </c>
      <c r="F12997" s="190">
        <v>9.65</v>
      </c>
      <c r="G12997" s="190"/>
      <c r="H12997" s="190"/>
      <c r="I12997" s="190"/>
      <c r="J12997" s="106">
        <v>40925</v>
      </c>
      <c r="K12997" s="190">
        <v>3.23</v>
      </c>
      <c r="L12997" s="190">
        <v>3.28</v>
      </c>
      <c r="M12997" s="190"/>
      <c r="N12997" s="190"/>
      <c r="O12997" s="190"/>
      <c r="P12997" s="106">
        <v>40925</v>
      </c>
      <c r="Q12997" s="190">
        <v>38.409999999999997</v>
      </c>
      <c r="R12997" s="190">
        <v>36.700000000000003</v>
      </c>
    </row>
    <row r="12998" spans="1:18">
      <c r="A12998" s="190"/>
      <c r="B12998" s="190"/>
      <c r="C12998" s="190"/>
      <c r="D12998" s="106">
        <v>40921</v>
      </c>
      <c r="E12998" s="190">
        <v>10.039999999999999</v>
      </c>
      <c r="F12998" s="190">
        <v>9.92</v>
      </c>
      <c r="G12998" s="190"/>
      <c r="H12998" s="190"/>
      <c r="I12998" s="190"/>
      <c r="J12998" s="106">
        <v>40921</v>
      </c>
      <c r="K12998" s="190">
        <v>3.21</v>
      </c>
      <c r="L12998" s="190">
        <v>3.22</v>
      </c>
      <c r="M12998" s="190"/>
      <c r="N12998" s="190"/>
      <c r="O12998" s="190"/>
      <c r="P12998" s="106">
        <v>40921</v>
      </c>
      <c r="Q12998" s="190">
        <v>37.81</v>
      </c>
      <c r="R12998" s="190">
        <v>37.9</v>
      </c>
    </row>
    <row r="12999" spans="1:18">
      <c r="A12999" s="190"/>
      <c r="B12999" s="190"/>
      <c r="C12999" s="190"/>
      <c r="D12999" s="106">
        <v>40920</v>
      </c>
      <c r="E12999" s="190">
        <v>9.86</v>
      </c>
      <c r="F12999" s="190">
        <v>10.199999999999999</v>
      </c>
      <c r="G12999" s="190"/>
      <c r="H12999" s="190"/>
      <c r="I12999" s="190"/>
      <c r="J12999" s="106">
        <v>40920</v>
      </c>
      <c r="K12999" s="190">
        <v>3.28</v>
      </c>
      <c r="L12999" s="190">
        <v>3.25</v>
      </c>
      <c r="M12999" s="190"/>
      <c r="N12999" s="190"/>
      <c r="O12999" s="190"/>
      <c r="P12999" s="106">
        <v>40920</v>
      </c>
      <c r="Q12999" s="190">
        <v>38.19</v>
      </c>
      <c r="R12999" s="190">
        <v>38.44</v>
      </c>
    </row>
    <row r="13000" spans="1:18">
      <c r="A13000" s="190"/>
      <c r="B13000" s="190"/>
      <c r="C13000" s="190"/>
      <c r="D13000" s="106">
        <v>40919</v>
      </c>
      <c r="E13000" s="190">
        <v>9.6199999999999992</v>
      </c>
      <c r="F13000" s="190">
        <v>9.86</v>
      </c>
      <c r="G13000" s="190"/>
      <c r="H13000" s="190"/>
      <c r="I13000" s="190"/>
      <c r="J13000" s="106">
        <v>40919</v>
      </c>
      <c r="K13000" s="190">
        <v>3.22</v>
      </c>
      <c r="L13000" s="190">
        <v>3.28</v>
      </c>
      <c r="M13000" s="190"/>
      <c r="N13000" s="190"/>
      <c r="O13000" s="190"/>
      <c r="P13000" s="106">
        <v>40919</v>
      </c>
      <c r="Q13000" s="190">
        <v>38.08</v>
      </c>
      <c r="R13000" s="190">
        <v>38.17</v>
      </c>
    </row>
    <row r="13001" spans="1:18">
      <c r="A13001" s="190"/>
      <c r="B13001" s="190"/>
      <c r="C13001" s="190"/>
      <c r="D13001" s="106">
        <v>40918</v>
      </c>
      <c r="E13001" s="190">
        <v>9.68</v>
      </c>
      <c r="F13001" s="190">
        <v>9.67</v>
      </c>
      <c r="G13001" s="190"/>
      <c r="H13001" s="190"/>
      <c r="I13001" s="190"/>
      <c r="J13001" s="106">
        <v>40918</v>
      </c>
      <c r="K13001" s="190">
        <v>3.24</v>
      </c>
      <c r="L13001" s="190">
        <v>3.25</v>
      </c>
      <c r="M13001" s="190"/>
      <c r="N13001" s="190"/>
      <c r="O13001" s="190"/>
      <c r="P13001" s="106">
        <v>40918</v>
      </c>
      <c r="Q13001" s="190">
        <v>38.33</v>
      </c>
      <c r="R13001" s="190">
        <v>38.44</v>
      </c>
    </row>
    <row r="13002" spans="1:18">
      <c r="A13002" s="190"/>
      <c r="B13002" s="190"/>
      <c r="C13002" s="190"/>
      <c r="D13002" s="106">
        <v>40917</v>
      </c>
      <c r="E13002" s="190">
        <v>9.6</v>
      </c>
      <c r="F13002" s="190">
        <v>9.5399999999999991</v>
      </c>
      <c r="G13002" s="190"/>
      <c r="H13002" s="190"/>
      <c r="I13002" s="190"/>
      <c r="J13002" s="106">
        <v>40917</v>
      </c>
      <c r="K13002" s="190">
        <v>3.18</v>
      </c>
      <c r="L13002" s="190">
        <v>3.21</v>
      </c>
      <c r="M13002" s="190"/>
      <c r="N13002" s="190"/>
      <c r="O13002" s="190"/>
      <c r="P13002" s="106">
        <v>40917</v>
      </c>
      <c r="Q13002" s="190">
        <v>38.590000000000003</v>
      </c>
      <c r="R13002" s="190">
        <v>37.65</v>
      </c>
    </row>
    <row r="13003" spans="1:18">
      <c r="A13003" s="190"/>
      <c r="B13003" s="190"/>
      <c r="C13003" s="190"/>
      <c r="D13003" s="106">
        <v>40914</v>
      </c>
      <c r="E13003" s="190">
        <v>9.74</v>
      </c>
      <c r="F13003" s="190">
        <v>9.5500000000000007</v>
      </c>
      <c r="G13003" s="190"/>
      <c r="H13003" s="190"/>
      <c r="I13003" s="190"/>
      <c r="J13003" s="106">
        <v>40914</v>
      </c>
      <c r="K13003" s="190">
        <v>3.14</v>
      </c>
      <c r="L13003" s="190">
        <v>3.16</v>
      </c>
      <c r="M13003" s="190"/>
      <c r="N13003" s="190"/>
      <c r="O13003" s="190"/>
      <c r="P13003" s="106">
        <v>40914</v>
      </c>
      <c r="Q13003" s="190">
        <v>39.159999999999997</v>
      </c>
      <c r="R13003" s="190">
        <v>38.299999999999997</v>
      </c>
    </row>
    <row r="13004" spans="1:18">
      <c r="A13004" s="190"/>
      <c r="B13004" s="190"/>
      <c r="C13004" s="190"/>
      <c r="D13004" s="106">
        <v>40913</v>
      </c>
      <c r="E13004" s="190">
        <v>9.74</v>
      </c>
      <c r="F13004" s="190">
        <v>9.7799999999999994</v>
      </c>
      <c r="G13004" s="190"/>
      <c r="H13004" s="190"/>
      <c r="I13004" s="190"/>
      <c r="J13004" s="106">
        <v>40913</v>
      </c>
      <c r="K13004" s="190">
        <v>3.2</v>
      </c>
      <c r="L13004" s="190">
        <v>3.22</v>
      </c>
      <c r="M13004" s="190"/>
      <c r="N13004" s="190"/>
      <c r="O13004" s="190"/>
      <c r="P13004" s="106">
        <v>40913</v>
      </c>
      <c r="Q13004" s="190">
        <v>39.770000000000003</v>
      </c>
      <c r="R13004" s="190">
        <v>39.340000000000003</v>
      </c>
    </row>
    <row r="13005" spans="1:18">
      <c r="A13005" s="190"/>
      <c r="B13005" s="190"/>
      <c r="C13005" s="190"/>
      <c r="D13005" s="106">
        <v>40912</v>
      </c>
      <c r="E13005" s="190">
        <v>9.91</v>
      </c>
      <c r="F13005" s="190">
        <v>9.83</v>
      </c>
      <c r="G13005" s="190"/>
      <c r="H13005" s="190"/>
      <c r="I13005" s="190"/>
      <c r="J13005" s="106">
        <v>40912</v>
      </c>
      <c r="K13005" s="190">
        <v>3.12</v>
      </c>
      <c r="L13005" s="190">
        <v>3.22</v>
      </c>
      <c r="M13005" s="190"/>
      <c r="N13005" s="190"/>
      <c r="O13005" s="190"/>
      <c r="P13005" s="106">
        <v>40912</v>
      </c>
      <c r="Q13005" s="190">
        <v>39.94</v>
      </c>
      <c r="R13005" s="190">
        <v>40.200000000000003</v>
      </c>
    </row>
    <row r="13006" spans="1:18">
      <c r="A13006" s="190"/>
      <c r="B13006" s="190"/>
      <c r="C13006" s="190"/>
      <c r="D13006" s="106">
        <v>40911</v>
      </c>
      <c r="E13006" s="190">
        <v>10.1</v>
      </c>
      <c r="F13006" s="190">
        <v>9.99</v>
      </c>
      <c r="G13006" s="190"/>
      <c r="H13006" s="190"/>
      <c r="I13006" s="190"/>
      <c r="J13006" s="106">
        <v>40911</v>
      </c>
      <c r="K13006" s="190">
        <v>3.1</v>
      </c>
      <c r="L13006" s="190">
        <v>3.14</v>
      </c>
      <c r="M13006" s="190"/>
      <c r="N13006" s="190"/>
      <c r="O13006" s="190"/>
      <c r="P13006" s="106">
        <v>40911</v>
      </c>
      <c r="Q13006" s="190">
        <v>39.65</v>
      </c>
      <c r="R13006" s="190">
        <v>40.33</v>
      </c>
    </row>
    <row r="13007" spans="1:18">
      <c r="A13007" s="190"/>
      <c r="B13007" s="190"/>
      <c r="C13007" s="190"/>
      <c r="D13007" s="106">
        <v>40907</v>
      </c>
      <c r="E13007" s="190">
        <v>9.69</v>
      </c>
      <c r="F13007" s="190">
        <v>9.7899999999999991</v>
      </c>
      <c r="G13007" s="190"/>
      <c r="H13007" s="190"/>
      <c r="I13007" s="190"/>
      <c r="J13007" s="106">
        <v>40907</v>
      </c>
      <c r="K13007" s="190">
        <v>3.06</v>
      </c>
      <c r="L13007" s="190">
        <v>3.03</v>
      </c>
      <c r="M13007" s="190"/>
      <c r="N13007" s="190"/>
      <c r="O13007" s="190"/>
      <c r="P13007" s="106">
        <v>40907</v>
      </c>
      <c r="Q13007" s="190">
        <v>38.69</v>
      </c>
      <c r="R13007" s="190">
        <v>39.049999999999997</v>
      </c>
    </row>
    <row r="13008" spans="1:18">
      <c r="A13008" s="190"/>
      <c r="B13008" s="190"/>
      <c r="C13008" s="190"/>
      <c r="D13008" s="106">
        <v>40906</v>
      </c>
      <c r="E13008" s="190">
        <v>9.43</v>
      </c>
      <c r="F13008" s="190">
        <v>9.73</v>
      </c>
      <c r="G13008" s="190"/>
      <c r="H13008" s="190"/>
      <c r="I13008" s="190"/>
      <c r="J13008" s="106">
        <v>40906</v>
      </c>
      <c r="K13008" s="190">
        <v>2.99</v>
      </c>
      <c r="L13008" s="190">
        <v>3.07</v>
      </c>
      <c r="M13008" s="190"/>
      <c r="N13008" s="190"/>
      <c r="O13008" s="190"/>
      <c r="P13008" s="106">
        <v>40906</v>
      </c>
      <c r="Q13008" s="190">
        <v>37.99</v>
      </c>
      <c r="R13008" s="190">
        <v>38.869999999999997</v>
      </c>
    </row>
    <row r="13009" spans="1:18">
      <c r="A13009" s="190"/>
      <c r="B13009" s="190"/>
      <c r="C13009" s="190"/>
      <c r="D13009" s="106">
        <v>40905</v>
      </c>
      <c r="E13009" s="190">
        <v>9.56</v>
      </c>
      <c r="F13009" s="190">
        <v>9.41</v>
      </c>
      <c r="G13009" s="190"/>
      <c r="H13009" s="190"/>
      <c r="I13009" s="190"/>
      <c r="J13009" s="106">
        <v>40905</v>
      </c>
      <c r="K13009" s="190">
        <v>3.13</v>
      </c>
      <c r="L13009" s="190">
        <v>3.02</v>
      </c>
      <c r="M13009" s="190"/>
      <c r="N13009" s="190"/>
      <c r="O13009" s="190"/>
      <c r="P13009" s="106">
        <v>40905</v>
      </c>
      <c r="Q13009" s="190">
        <v>38.94</v>
      </c>
      <c r="R13009" s="190">
        <v>37.880000000000003</v>
      </c>
    </row>
    <row r="13010" spans="1:18">
      <c r="A13010" s="190"/>
      <c r="B13010" s="190"/>
      <c r="C13010" s="190"/>
      <c r="D13010" s="106">
        <v>40904</v>
      </c>
      <c r="E13010" s="190">
        <v>9.4600000000000009</v>
      </c>
      <c r="F13010" s="190">
        <v>9.59</v>
      </c>
      <c r="G13010" s="190"/>
      <c r="H13010" s="190"/>
      <c r="I13010" s="190"/>
      <c r="J13010" s="106">
        <v>40904</v>
      </c>
      <c r="K13010" s="190">
        <v>3.13</v>
      </c>
      <c r="L13010" s="190">
        <v>3.13</v>
      </c>
      <c r="M13010" s="190"/>
      <c r="N13010" s="190"/>
      <c r="O13010" s="190"/>
      <c r="P13010" s="106">
        <v>40904</v>
      </c>
      <c r="Q13010" s="190">
        <v>38.6</v>
      </c>
      <c r="R13010" s="190">
        <v>39.35</v>
      </c>
    </row>
    <row r="13011" spans="1:18">
      <c r="A13011" s="190"/>
      <c r="B13011" s="190"/>
      <c r="C13011" s="190"/>
      <c r="D13011" s="106">
        <v>40900</v>
      </c>
      <c r="E13011" s="190">
        <v>9.7899999999999991</v>
      </c>
      <c r="F13011" s="190">
        <v>9.52</v>
      </c>
      <c r="G13011" s="190"/>
      <c r="H13011" s="190"/>
      <c r="I13011" s="190"/>
      <c r="J13011" s="106">
        <v>40900</v>
      </c>
      <c r="K13011" s="190">
        <v>3.14</v>
      </c>
      <c r="L13011" s="190">
        <v>3.14</v>
      </c>
      <c r="M13011" s="190"/>
      <c r="N13011" s="190"/>
      <c r="O13011" s="190"/>
      <c r="P13011" s="106">
        <v>40900</v>
      </c>
      <c r="Q13011" s="190">
        <v>38.880000000000003</v>
      </c>
      <c r="R13011" s="190">
        <v>38.729999999999997</v>
      </c>
    </row>
    <row r="13012" spans="1:18">
      <c r="A13012" s="190"/>
      <c r="B13012" s="190"/>
      <c r="C13012" s="190"/>
      <c r="D13012" s="106">
        <v>40899</v>
      </c>
      <c r="E13012" s="190">
        <v>10.43</v>
      </c>
      <c r="F13012" s="190">
        <v>9.77</v>
      </c>
      <c r="G13012" s="190"/>
      <c r="H13012" s="190"/>
      <c r="I13012" s="190"/>
      <c r="J13012" s="106">
        <v>40899</v>
      </c>
      <c r="K13012" s="190">
        <v>3.11</v>
      </c>
      <c r="L13012" s="190">
        <v>3.14</v>
      </c>
      <c r="M13012" s="190"/>
      <c r="N13012" s="190"/>
      <c r="O13012" s="190"/>
      <c r="P13012" s="106">
        <v>40899</v>
      </c>
      <c r="Q13012" s="190">
        <v>39.479999999999997</v>
      </c>
      <c r="R13012" s="190">
        <v>38.83</v>
      </c>
    </row>
    <row r="13013" spans="1:18">
      <c r="A13013" s="190"/>
      <c r="B13013" s="190"/>
      <c r="C13013" s="190"/>
      <c r="D13013" s="106">
        <v>40898</v>
      </c>
      <c r="E13013" s="190">
        <v>10.57</v>
      </c>
      <c r="F13013" s="190">
        <v>10.44</v>
      </c>
      <c r="G13013" s="190"/>
      <c r="H13013" s="190"/>
      <c r="I13013" s="190"/>
      <c r="J13013" s="106">
        <v>40898</v>
      </c>
      <c r="K13013" s="190">
        <v>3.1</v>
      </c>
      <c r="L13013" s="190">
        <v>3.1</v>
      </c>
      <c r="M13013" s="190"/>
      <c r="N13013" s="190"/>
      <c r="O13013" s="190"/>
      <c r="P13013" s="106">
        <v>40898</v>
      </c>
      <c r="Q13013" s="190">
        <v>38.57</v>
      </c>
      <c r="R13013" s="190">
        <v>39.270000000000003</v>
      </c>
    </row>
    <row r="13014" spans="1:18">
      <c r="A13014" s="190"/>
      <c r="B13014" s="190"/>
      <c r="C13014" s="190"/>
      <c r="D13014" s="106">
        <v>40897</v>
      </c>
      <c r="E13014" s="190">
        <v>10.43</v>
      </c>
      <c r="F13014" s="190">
        <v>10.56</v>
      </c>
      <c r="G13014" s="190"/>
      <c r="H13014" s="190"/>
      <c r="I13014" s="190"/>
      <c r="J13014" s="106">
        <v>40897</v>
      </c>
      <c r="K13014" s="190">
        <v>3.09</v>
      </c>
      <c r="L13014" s="190">
        <v>3.14</v>
      </c>
      <c r="M13014" s="190"/>
      <c r="N13014" s="190"/>
      <c r="O13014" s="190"/>
      <c r="P13014" s="106">
        <v>40897</v>
      </c>
      <c r="Q13014" s="190">
        <v>39.090000000000003</v>
      </c>
      <c r="R13014" s="190">
        <v>38.6</v>
      </c>
    </row>
    <row r="13015" spans="1:18">
      <c r="A13015" s="190"/>
      <c r="B13015" s="190"/>
      <c r="C13015" s="190"/>
      <c r="D13015" s="106">
        <v>40896</v>
      </c>
      <c r="E13015" s="190">
        <v>10.64</v>
      </c>
      <c r="F13015" s="190">
        <v>10.17</v>
      </c>
      <c r="G13015" s="190"/>
      <c r="H13015" s="190"/>
      <c r="I13015" s="190"/>
      <c r="J13015" s="106">
        <v>40896</v>
      </c>
      <c r="K13015" s="190">
        <v>3.06</v>
      </c>
      <c r="L13015" s="190">
        <v>3.04</v>
      </c>
      <c r="M13015" s="190"/>
      <c r="N13015" s="190"/>
      <c r="O13015" s="190"/>
      <c r="P13015" s="106">
        <v>40896</v>
      </c>
      <c r="Q13015" s="190">
        <v>39.29</v>
      </c>
      <c r="R13015" s="190">
        <v>38.07</v>
      </c>
    </row>
    <row r="13016" spans="1:18">
      <c r="A13016" s="190"/>
      <c r="B13016" s="190"/>
      <c r="C13016" s="190"/>
      <c r="D13016" s="106">
        <v>40893</v>
      </c>
      <c r="E13016" s="190">
        <v>10.11</v>
      </c>
      <c r="F13016" s="190">
        <v>10.56</v>
      </c>
      <c r="G13016" s="190"/>
      <c r="H13016" s="190"/>
      <c r="I13016" s="190"/>
      <c r="J13016" s="106">
        <v>40893</v>
      </c>
      <c r="K13016" s="190">
        <v>3.03</v>
      </c>
      <c r="L13016" s="190">
        <v>3.06</v>
      </c>
      <c r="M13016" s="190"/>
      <c r="N13016" s="190"/>
      <c r="O13016" s="190"/>
      <c r="P13016" s="106">
        <v>40893</v>
      </c>
      <c r="Q13016" s="190">
        <v>38.869999999999997</v>
      </c>
      <c r="R13016" s="190">
        <v>38.94</v>
      </c>
    </row>
    <row r="13017" spans="1:18">
      <c r="A13017" s="190"/>
      <c r="B13017" s="190"/>
      <c r="C13017" s="190"/>
      <c r="D13017" s="106">
        <v>40892</v>
      </c>
      <c r="E13017" s="190">
        <v>9.74</v>
      </c>
      <c r="F13017" s="190">
        <v>10.01</v>
      </c>
      <c r="G13017" s="190"/>
      <c r="H13017" s="190"/>
      <c r="I13017" s="190"/>
      <c r="J13017" s="106">
        <v>40892</v>
      </c>
      <c r="K13017" s="190">
        <v>2.98</v>
      </c>
      <c r="L13017" s="190">
        <v>3.01</v>
      </c>
      <c r="M13017" s="190"/>
      <c r="N13017" s="190"/>
      <c r="O13017" s="190"/>
      <c r="P13017" s="106">
        <v>40892</v>
      </c>
      <c r="Q13017" s="190">
        <v>38.99</v>
      </c>
      <c r="R13017" s="190">
        <v>38.57</v>
      </c>
    </row>
    <row r="13018" spans="1:18">
      <c r="A13018" s="190"/>
      <c r="B13018" s="190"/>
      <c r="C13018" s="190"/>
      <c r="D13018" s="106">
        <v>40891</v>
      </c>
      <c r="E13018" s="190">
        <v>9.57</v>
      </c>
      <c r="F13018" s="190">
        <v>9.57</v>
      </c>
      <c r="G13018" s="190"/>
      <c r="H13018" s="190"/>
      <c r="I13018" s="190"/>
      <c r="J13018" s="106">
        <v>40891</v>
      </c>
      <c r="K13018" s="190">
        <v>2.9</v>
      </c>
      <c r="L13018" s="190">
        <v>2.93</v>
      </c>
      <c r="M13018" s="190"/>
      <c r="N13018" s="190"/>
      <c r="O13018" s="190"/>
      <c r="P13018" s="106">
        <v>40891</v>
      </c>
      <c r="Q13018" s="190">
        <v>39.68</v>
      </c>
      <c r="R13018" s="190">
        <v>38.299999999999997</v>
      </c>
    </row>
    <row r="13019" spans="1:18">
      <c r="A13019" s="190"/>
      <c r="B13019" s="190"/>
      <c r="C13019" s="190"/>
      <c r="D13019" s="106">
        <v>40890</v>
      </c>
      <c r="E13019" s="190">
        <v>10.27</v>
      </c>
      <c r="F13019" s="190">
        <v>9.65</v>
      </c>
      <c r="G13019" s="190"/>
      <c r="H13019" s="190"/>
      <c r="I13019" s="190"/>
      <c r="J13019" s="106">
        <v>40890</v>
      </c>
      <c r="K13019" s="190">
        <v>2.98</v>
      </c>
      <c r="L13019" s="190">
        <v>2.93</v>
      </c>
      <c r="M13019" s="190"/>
      <c r="N13019" s="190"/>
      <c r="O13019" s="190"/>
      <c r="P13019" s="106">
        <v>40890</v>
      </c>
      <c r="Q13019" s="190">
        <v>41.02</v>
      </c>
      <c r="R13019" s="190">
        <v>39.94</v>
      </c>
    </row>
    <row r="13020" spans="1:18">
      <c r="A13020" s="190"/>
      <c r="B13020" s="190"/>
      <c r="C13020" s="190"/>
      <c r="D13020" s="106">
        <v>40889</v>
      </c>
      <c r="E13020" s="190">
        <v>10.01</v>
      </c>
      <c r="F13020" s="190">
        <v>10.19</v>
      </c>
      <c r="G13020" s="190"/>
      <c r="H13020" s="190"/>
      <c r="I13020" s="190"/>
      <c r="J13020" s="106">
        <v>40889</v>
      </c>
      <c r="K13020" s="190">
        <v>3.02</v>
      </c>
      <c r="L13020" s="190">
        <v>2.97</v>
      </c>
      <c r="M13020" s="190"/>
      <c r="N13020" s="190"/>
      <c r="O13020" s="190"/>
      <c r="P13020" s="106">
        <v>40889</v>
      </c>
      <c r="Q13020" s="190">
        <v>40.409999999999997</v>
      </c>
      <c r="R13020" s="190">
        <v>40.75</v>
      </c>
    </row>
    <row r="13021" spans="1:18">
      <c r="A13021" s="190"/>
      <c r="B13021" s="190"/>
      <c r="C13021" s="190"/>
      <c r="D13021" s="106">
        <v>40886</v>
      </c>
      <c r="E13021" s="190">
        <v>9.8800000000000008</v>
      </c>
      <c r="F13021" s="190">
        <v>10.16</v>
      </c>
      <c r="G13021" s="190"/>
      <c r="H13021" s="190"/>
      <c r="I13021" s="190"/>
      <c r="J13021" s="106">
        <v>40886</v>
      </c>
      <c r="K13021" s="190">
        <v>3.01</v>
      </c>
      <c r="L13021" s="190">
        <v>3.07</v>
      </c>
      <c r="M13021" s="190"/>
      <c r="N13021" s="190"/>
      <c r="O13021" s="190"/>
      <c r="P13021" s="106">
        <v>40886</v>
      </c>
      <c r="Q13021" s="190">
        <v>39.840000000000003</v>
      </c>
      <c r="R13021" s="190">
        <v>41.19</v>
      </c>
    </row>
    <row r="13022" spans="1:18">
      <c r="A13022" s="190"/>
      <c r="B13022" s="190"/>
      <c r="C13022" s="190"/>
      <c r="D13022" s="106">
        <v>40885</v>
      </c>
      <c r="E13022" s="190">
        <v>10.27</v>
      </c>
      <c r="F13022" s="190">
        <v>9.81</v>
      </c>
      <c r="G13022" s="190"/>
      <c r="H13022" s="190"/>
      <c r="I13022" s="190"/>
      <c r="J13022" s="106">
        <v>40885</v>
      </c>
      <c r="K13022" s="190">
        <v>3.11</v>
      </c>
      <c r="L13022" s="190">
        <v>2.99</v>
      </c>
      <c r="M13022" s="190"/>
      <c r="N13022" s="190"/>
      <c r="O13022" s="190"/>
      <c r="P13022" s="106">
        <v>40885</v>
      </c>
      <c r="Q13022" s="190">
        <v>41.49</v>
      </c>
      <c r="R13022" s="190">
        <v>39.49</v>
      </c>
    </row>
    <row r="13023" spans="1:18">
      <c r="A13023" s="190"/>
      <c r="B13023" s="190"/>
      <c r="C13023" s="190"/>
      <c r="D13023" s="106">
        <v>40884</v>
      </c>
      <c r="E13023" s="190">
        <v>10.25</v>
      </c>
      <c r="F13023" s="190">
        <v>10.38</v>
      </c>
      <c r="G13023" s="190"/>
      <c r="H13023" s="190"/>
      <c r="I13023" s="190"/>
      <c r="J13023" s="106">
        <v>40884</v>
      </c>
      <c r="K13023" s="190">
        <v>3.14</v>
      </c>
      <c r="L13023" s="190">
        <v>3.14</v>
      </c>
      <c r="M13023" s="190"/>
      <c r="N13023" s="190"/>
      <c r="O13023" s="190"/>
      <c r="P13023" s="106">
        <v>40884</v>
      </c>
      <c r="Q13023" s="190">
        <v>41.7</v>
      </c>
      <c r="R13023" s="190">
        <v>42.02</v>
      </c>
    </row>
    <row r="13024" spans="1:18">
      <c r="A13024" s="190"/>
      <c r="B13024" s="190"/>
      <c r="C13024" s="190"/>
      <c r="D13024" s="106">
        <v>40883</v>
      </c>
      <c r="E13024" s="190">
        <v>10.18</v>
      </c>
      <c r="F13024" s="190">
        <v>10.32</v>
      </c>
      <c r="G13024" s="190"/>
      <c r="H13024" s="190"/>
      <c r="I13024" s="190"/>
      <c r="J13024" s="106">
        <v>40883</v>
      </c>
      <c r="K13024" s="190">
        <v>3.09</v>
      </c>
      <c r="L13024" s="190">
        <v>3.16</v>
      </c>
      <c r="M13024" s="190"/>
      <c r="N13024" s="190"/>
      <c r="O13024" s="190"/>
      <c r="P13024" s="106">
        <v>40883</v>
      </c>
      <c r="Q13024" s="190">
        <v>41.57</v>
      </c>
      <c r="R13024" s="190">
        <v>41.88</v>
      </c>
    </row>
    <row r="13025" spans="1:18">
      <c r="A13025" s="190"/>
      <c r="B13025" s="190"/>
      <c r="C13025" s="190"/>
      <c r="D13025" s="106">
        <v>40882</v>
      </c>
      <c r="E13025" s="190">
        <v>10.25</v>
      </c>
      <c r="F13025" s="190">
        <v>10.18</v>
      </c>
      <c r="G13025" s="190"/>
      <c r="H13025" s="190"/>
      <c r="I13025" s="190"/>
      <c r="J13025" s="106">
        <v>40882</v>
      </c>
      <c r="K13025" s="190">
        <v>2.95</v>
      </c>
      <c r="L13025" s="190">
        <v>3.11</v>
      </c>
      <c r="M13025" s="190"/>
      <c r="N13025" s="190"/>
      <c r="O13025" s="190"/>
      <c r="P13025" s="106">
        <v>40882</v>
      </c>
      <c r="Q13025" s="190">
        <v>41.41</v>
      </c>
      <c r="R13025" s="190">
        <v>41.79</v>
      </c>
    </row>
    <row r="13026" spans="1:18">
      <c r="A13026" s="190"/>
      <c r="B13026" s="190"/>
      <c r="C13026" s="190"/>
      <c r="D13026" s="106">
        <v>40879</v>
      </c>
      <c r="E13026" s="190">
        <v>10.23</v>
      </c>
      <c r="F13026" s="190">
        <v>10.039999999999999</v>
      </c>
      <c r="G13026" s="190"/>
      <c r="H13026" s="190"/>
      <c r="I13026" s="190"/>
      <c r="J13026" s="106">
        <v>40879</v>
      </c>
      <c r="K13026" s="190">
        <v>2.92</v>
      </c>
      <c r="L13026" s="190">
        <v>2.88</v>
      </c>
      <c r="M13026" s="190"/>
      <c r="N13026" s="190"/>
      <c r="O13026" s="190"/>
      <c r="P13026" s="106">
        <v>40879</v>
      </c>
      <c r="Q13026" s="190">
        <v>41.66</v>
      </c>
      <c r="R13026" s="190">
        <v>40.67</v>
      </c>
    </row>
    <row r="13027" spans="1:18">
      <c r="A13027" s="190"/>
      <c r="B13027" s="190"/>
      <c r="C13027" s="190"/>
      <c r="D13027" s="106">
        <v>40878</v>
      </c>
      <c r="E13027" s="190">
        <v>10.119999999999999</v>
      </c>
      <c r="F13027" s="190">
        <v>10.029999999999999</v>
      </c>
      <c r="G13027" s="190"/>
      <c r="H13027" s="190"/>
      <c r="I13027" s="190"/>
      <c r="J13027" s="106">
        <v>40878</v>
      </c>
      <c r="K13027" s="190">
        <v>2.94</v>
      </c>
      <c r="L13027" s="190">
        <v>2.88</v>
      </c>
      <c r="M13027" s="190"/>
      <c r="N13027" s="190"/>
      <c r="O13027" s="190"/>
      <c r="P13027" s="106">
        <v>40878</v>
      </c>
      <c r="Q13027" s="190">
        <v>41.12</v>
      </c>
      <c r="R13027" s="190">
        <v>40.94</v>
      </c>
    </row>
    <row r="13028" spans="1:18">
      <c r="A13028" s="190"/>
      <c r="B13028" s="190"/>
      <c r="C13028" s="190"/>
      <c r="D13028" s="106">
        <v>40877</v>
      </c>
      <c r="E13028" s="190">
        <v>9.65</v>
      </c>
      <c r="F13028" s="190">
        <v>10.19</v>
      </c>
      <c r="G13028" s="190"/>
      <c r="H13028" s="190"/>
      <c r="I13028" s="190"/>
      <c r="J13028" s="106">
        <v>40877</v>
      </c>
      <c r="K13028" s="190">
        <v>2.93</v>
      </c>
      <c r="L13028" s="190">
        <v>2.94</v>
      </c>
      <c r="M13028" s="190"/>
      <c r="N13028" s="190"/>
      <c r="O13028" s="190"/>
      <c r="P13028" s="106">
        <v>40877</v>
      </c>
      <c r="Q13028" s="190">
        <v>41.2</v>
      </c>
      <c r="R13028" s="190">
        <v>41.4</v>
      </c>
    </row>
    <row r="13029" spans="1:18">
      <c r="A13029" s="190"/>
      <c r="B13029" s="190"/>
      <c r="C13029" s="190"/>
      <c r="D13029" s="106">
        <v>40876</v>
      </c>
      <c r="E13029" s="190">
        <v>9.14</v>
      </c>
      <c r="F13029" s="190">
        <v>9.17</v>
      </c>
      <c r="G13029" s="190"/>
      <c r="H13029" s="190"/>
      <c r="I13029" s="190"/>
      <c r="J13029" s="106">
        <v>40876</v>
      </c>
      <c r="K13029" s="190">
        <v>2.83</v>
      </c>
      <c r="L13029" s="190">
        <v>2.83</v>
      </c>
      <c r="M13029" s="190"/>
      <c r="N13029" s="190"/>
      <c r="O13029" s="190"/>
      <c r="P13029" s="106">
        <v>40876</v>
      </c>
      <c r="Q13029" s="190">
        <v>38.880000000000003</v>
      </c>
      <c r="R13029" s="190">
        <v>39.5</v>
      </c>
    </row>
    <row r="13030" spans="1:18">
      <c r="A13030" s="190"/>
      <c r="B13030" s="190"/>
      <c r="C13030" s="190"/>
      <c r="D13030" s="106">
        <v>40875</v>
      </c>
      <c r="E13030" s="190">
        <v>8.9700000000000006</v>
      </c>
      <c r="F13030" s="190">
        <v>9.17</v>
      </c>
      <c r="G13030" s="190"/>
      <c r="H13030" s="190"/>
      <c r="I13030" s="190"/>
      <c r="J13030" s="106">
        <v>40875</v>
      </c>
      <c r="K13030" s="190">
        <v>2.9</v>
      </c>
      <c r="L13030" s="190">
        <v>2.83</v>
      </c>
      <c r="M13030" s="190"/>
      <c r="N13030" s="190"/>
      <c r="O13030" s="190"/>
      <c r="P13030" s="106">
        <v>40875</v>
      </c>
      <c r="Q13030" s="190">
        <v>37.24</v>
      </c>
      <c r="R13030" s="190">
        <v>38.99</v>
      </c>
    </row>
    <row r="13031" spans="1:18">
      <c r="A13031" s="190"/>
      <c r="B13031" s="190"/>
      <c r="C13031" s="190"/>
      <c r="D13031" s="106">
        <v>40872</v>
      </c>
      <c r="E13031" s="190">
        <v>8.77</v>
      </c>
      <c r="F13031" s="190">
        <v>8.65</v>
      </c>
      <c r="G13031" s="190"/>
      <c r="H13031" s="190"/>
      <c r="I13031" s="190"/>
      <c r="J13031" s="106">
        <v>40872</v>
      </c>
      <c r="K13031" s="190">
        <v>2.79</v>
      </c>
      <c r="L13031" s="190">
        <v>2.8</v>
      </c>
      <c r="M13031" s="190"/>
      <c r="N13031" s="190"/>
      <c r="O13031" s="190"/>
      <c r="P13031" s="106">
        <v>40872</v>
      </c>
      <c r="Q13031" s="190">
        <v>36.950000000000003</v>
      </c>
      <c r="R13031" s="190">
        <v>35.92</v>
      </c>
    </row>
    <row r="13032" spans="1:18">
      <c r="A13032" s="190"/>
      <c r="B13032" s="190"/>
      <c r="C13032" s="190"/>
      <c r="D13032" s="106">
        <v>40870</v>
      </c>
      <c r="E13032" s="190">
        <v>9.3800000000000008</v>
      </c>
      <c r="F13032" s="190">
        <v>8.81</v>
      </c>
      <c r="G13032" s="190"/>
      <c r="H13032" s="190"/>
      <c r="I13032" s="190"/>
      <c r="J13032" s="106">
        <v>40870</v>
      </c>
      <c r="K13032" s="190">
        <v>2.82</v>
      </c>
      <c r="L13032" s="190">
        <v>2.81</v>
      </c>
      <c r="M13032" s="190"/>
      <c r="N13032" s="190"/>
      <c r="O13032" s="190"/>
      <c r="P13032" s="106">
        <v>40870</v>
      </c>
      <c r="Q13032" s="190">
        <v>38.36</v>
      </c>
      <c r="R13032" s="190">
        <v>37.11</v>
      </c>
    </row>
    <row r="13033" spans="1:18">
      <c r="A13033" s="190"/>
      <c r="B13033" s="190"/>
      <c r="C13033" s="190"/>
      <c r="D13033" s="106">
        <v>40869</v>
      </c>
      <c r="E13033" s="190">
        <v>9.48</v>
      </c>
      <c r="F13033" s="190">
        <v>9.5</v>
      </c>
      <c r="G13033" s="190"/>
      <c r="H13033" s="190"/>
      <c r="I13033" s="190"/>
      <c r="J13033" s="106">
        <v>40869</v>
      </c>
      <c r="K13033" s="190">
        <v>2.9</v>
      </c>
      <c r="L13033" s="190">
        <v>2.86</v>
      </c>
      <c r="M13033" s="190"/>
      <c r="N13033" s="190"/>
      <c r="O13033" s="190"/>
      <c r="P13033" s="106">
        <v>40869</v>
      </c>
      <c r="Q13033" s="190">
        <v>39.03</v>
      </c>
      <c r="R13033" s="190">
        <v>38.79</v>
      </c>
    </row>
    <row r="13034" spans="1:18">
      <c r="A13034" s="190"/>
      <c r="B13034" s="190"/>
      <c r="C13034" s="190"/>
      <c r="D13034" s="106">
        <v>40868</v>
      </c>
      <c r="E13034" s="190">
        <v>9.49</v>
      </c>
      <c r="F13034" s="190">
        <v>9.48</v>
      </c>
      <c r="G13034" s="190"/>
      <c r="H13034" s="190"/>
      <c r="I13034" s="190"/>
      <c r="J13034" s="106">
        <v>40868</v>
      </c>
      <c r="K13034" s="190">
        <v>2.94</v>
      </c>
      <c r="L13034" s="190">
        <v>2.89</v>
      </c>
      <c r="M13034" s="190"/>
      <c r="N13034" s="190"/>
      <c r="O13034" s="190"/>
      <c r="P13034" s="106">
        <v>40868</v>
      </c>
      <c r="Q13034" s="190">
        <v>39.26</v>
      </c>
      <c r="R13034" s="190">
        <v>39.04</v>
      </c>
    </row>
    <row r="13035" spans="1:18">
      <c r="A13035" s="190"/>
      <c r="B13035" s="190"/>
      <c r="C13035" s="190"/>
      <c r="D13035" s="106">
        <v>40865</v>
      </c>
      <c r="E13035" s="190">
        <v>9.25</v>
      </c>
      <c r="F13035" s="190">
        <v>9.73</v>
      </c>
      <c r="G13035" s="190"/>
      <c r="H13035" s="190"/>
      <c r="I13035" s="190"/>
      <c r="J13035" s="106">
        <v>40865</v>
      </c>
      <c r="K13035" s="190">
        <v>2.95</v>
      </c>
      <c r="L13035" s="190">
        <v>2.97</v>
      </c>
      <c r="M13035" s="190"/>
      <c r="N13035" s="190"/>
      <c r="O13035" s="190"/>
      <c r="P13035" s="106">
        <v>40865</v>
      </c>
      <c r="Q13035" s="190">
        <v>39.549999999999997</v>
      </c>
      <c r="R13035" s="190">
        <v>40.130000000000003</v>
      </c>
    </row>
    <row r="13036" spans="1:18">
      <c r="A13036" s="190"/>
      <c r="B13036" s="190"/>
      <c r="C13036" s="190"/>
      <c r="D13036" s="106">
        <v>40864</v>
      </c>
      <c r="E13036" s="190">
        <v>9.0399999999999991</v>
      </c>
      <c r="F13036" s="190">
        <v>9.2200000000000006</v>
      </c>
      <c r="G13036" s="190"/>
      <c r="H13036" s="190"/>
      <c r="I13036" s="190"/>
      <c r="J13036" s="106">
        <v>40864</v>
      </c>
      <c r="K13036" s="190">
        <v>3.05</v>
      </c>
      <c r="L13036" s="190">
        <v>2.95</v>
      </c>
      <c r="M13036" s="190"/>
      <c r="N13036" s="190"/>
      <c r="O13036" s="190"/>
      <c r="P13036" s="106">
        <v>40864</v>
      </c>
      <c r="Q13036" s="190">
        <v>39.69</v>
      </c>
      <c r="R13036" s="190">
        <v>39.51</v>
      </c>
    </row>
    <row r="13037" spans="1:18">
      <c r="A13037" s="190"/>
      <c r="B13037" s="190"/>
      <c r="C13037" s="190"/>
      <c r="D13037" s="106">
        <v>40863</v>
      </c>
      <c r="E13037" s="190">
        <v>9.36</v>
      </c>
      <c r="F13037" s="190">
        <v>9.0399999999999991</v>
      </c>
      <c r="G13037" s="190"/>
      <c r="H13037" s="190"/>
      <c r="I13037" s="190"/>
      <c r="J13037" s="106">
        <v>40863</v>
      </c>
      <c r="K13037" s="190">
        <v>3.08</v>
      </c>
      <c r="L13037" s="190">
        <v>3</v>
      </c>
      <c r="M13037" s="190"/>
      <c r="N13037" s="190"/>
      <c r="O13037" s="190"/>
      <c r="P13037" s="106">
        <v>40863</v>
      </c>
      <c r="Q13037" s="190">
        <v>41.24</v>
      </c>
      <c r="R13037" s="190">
        <v>39.93</v>
      </c>
    </row>
    <row r="13038" spans="1:18">
      <c r="A13038" s="190"/>
      <c r="B13038" s="190"/>
      <c r="C13038" s="190"/>
      <c r="D13038" s="106">
        <v>40862</v>
      </c>
      <c r="E13038" s="190">
        <v>9.19</v>
      </c>
      <c r="F13038" s="190">
        <v>9.51</v>
      </c>
      <c r="G13038" s="190"/>
      <c r="H13038" s="190"/>
      <c r="I13038" s="190"/>
      <c r="J13038" s="106">
        <v>40862</v>
      </c>
      <c r="K13038" s="190">
        <v>3.04</v>
      </c>
      <c r="L13038" s="190">
        <v>3.12</v>
      </c>
      <c r="M13038" s="190"/>
      <c r="N13038" s="190"/>
      <c r="O13038" s="190"/>
      <c r="P13038" s="106">
        <v>40862</v>
      </c>
      <c r="Q13038" s="190">
        <v>40.340000000000003</v>
      </c>
      <c r="R13038" s="190">
        <v>41.56</v>
      </c>
    </row>
    <row r="13039" spans="1:18">
      <c r="A13039" s="190"/>
      <c r="B13039" s="190"/>
      <c r="C13039" s="190"/>
      <c r="D13039" s="106">
        <v>40861</v>
      </c>
      <c r="E13039" s="190">
        <v>9.65</v>
      </c>
      <c r="F13039" s="190">
        <v>9.39</v>
      </c>
      <c r="G13039" s="190"/>
      <c r="H13039" s="190"/>
      <c r="I13039" s="190"/>
      <c r="J13039" s="106">
        <v>40861</v>
      </c>
      <c r="K13039" s="190">
        <v>3.18</v>
      </c>
      <c r="L13039" s="190">
        <v>3.08</v>
      </c>
      <c r="M13039" s="190"/>
      <c r="N13039" s="190"/>
      <c r="O13039" s="190"/>
      <c r="P13039" s="106">
        <v>40861</v>
      </c>
      <c r="Q13039" s="190">
        <v>41.33</v>
      </c>
      <c r="R13039" s="190">
        <v>40.6</v>
      </c>
    </row>
    <row r="13040" spans="1:18">
      <c r="A13040" s="190"/>
      <c r="B13040" s="190"/>
      <c r="C13040" s="190"/>
      <c r="D13040" s="106">
        <v>40858</v>
      </c>
      <c r="E13040" s="190">
        <v>9.44</v>
      </c>
      <c r="F13040" s="190">
        <v>9.74</v>
      </c>
      <c r="G13040" s="190"/>
      <c r="H13040" s="190"/>
      <c r="I13040" s="190"/>
      <c r="J13040" s="106">
        <v>40858</v>
      </c>
      <c r="K13040" s="190">
        <v>3.14</v>
      </c>
      <c r="L13040" s="190">
        <v>3.19</v>
      </c>
      <c r="M13040" s="190"/>
      <c r="N13040" s="190"/>
      <c r="O13040" s="190"/>
      <c r="P13040" s="106">
        <v>40858</v>
      </c>
      <c r="Q13040" s="190">
        <v>41.07</v>
      </c>
      <c r="R13040" s="190">
        <v>41.33</v>
      </c>
    </row>
    <row r="13041" spans="1:18">
      <c r="A13041" s="190"/>
      <c r="B13041" s="190"/>
      <c r="C13041" s="190"/>
      <c r="D13041" s="106">
        <v>40857</v>
      </c>
      <c r="E13041" s="190">
        <v>9.43</v>
      </c>
      <c r="F13041" s="190">
        <v>9.2899999999999991</v>
      </c>
      <c r="G13041" s="190"/>
      <c r="H13041" s="190"/>
      <c r="I13041" s="190"/>
      <c r="J13041" s="106">
        <v>40857</v>
      </c>
      <c r="K13041" s="190">
        <v>3.13</v>
      </c>
      <c r="L13041" s="190">
        <v>3.09</v>
      </c>
      <c r="M13041" s="190"/>
      <c r="N13041" s="190"/>
      <c r="O13041" s="190"/>
      <c r="P13041" s="106">
        <v>40857</v>
      </c>
      <c r="Q13041" s="190">
        <v>40.61</v>
      </c>
      <c r="R13041" s="190">
        <v>40.46</v>
      </c>
    </row>
    <row r="13042" spans="1:18">
      <c r="A13042" s="190"/>
      <c r="B13042" s="190"/>
      <c r="C13042" s="190"/>
      <c r="D13042" s="106">
        <v>40856</v>
      </c>
      <c r="E13042" s="190">
        <v>9.65</v>
      </c>
      <c r="F13042" s="190">
        <v>9.24</v>
      </c>
      <c r="G13042" s="190"/>
      <c r="H13042" s="190"/>
      <c r="I13042" s="190"/>
      <c r="J13042" s="106">
        <v>40856</v>
      </c>
      <c r="K13042" s="190">
        <v>3.17</v>
      </c>
      <c r="L13042" s="190">
        <v>3.07</v>
      </c>
      <c r="M13042" s="190"/>
      <c r="N13042" s="190"/>
      <c r="O13042" s="190"/>
      <c r="P13042" s="106">
        <v>40856</v>
      </c>
      <c r="Q13042" s="190">
        <v>40.98</v>
      </c>
      <c r="R13042" s="190">
        <v>40.19</v>
      </c>
    </row>
    <row r="13043" spans="1:18">
      <c r="A13043" s="190"/>
      <c r="B13043" s="190"/>
      <c r="C13043" s="190"/>
      <c r="D13043" s="106">
        <v>40855</v>
      </c>
      <c r="E13043" s="190">
        <v>9.6199999999999992</v>
      </c>
      <c r="F13043" s="190">
        <v>9.99</v>
      </c>
      <c r="G13043" s="190"/>
      <c r="H13043" s="190"/>
      <c r="I13043" s="190"/>
      <c r="J13043" s="106">
        <v>40855</v>
      </c>
      <c r="K13043" s="190">
        <v>3.16</v>
      </c>
      <c r="L13043" s="190">
        <v>3.26</v>
      </c>
      <c r="M13043" s="190"/>
      <c r="N13043" s="190"/>
      <c r="O13043" s="190"/>
      <c r="P13043" s="106">
        <v>40855</v>
      </c>
      <c r="Q13043" s="190">
        <v>41.74</v>
      </c>
      <c r="R13043" s="190">
        <v>42.39</v>
      </c>
    </row>
    <row r="13044" spans="1:18">
      <c r="A13044" s="190"/>
      <c r="B13044" s="190"/>
      <c r="C13044" s="190"/>
      <c r="D13044" s="106">
        <v>40854</v>
      </c>
      <c r="E13044" s="190">
        <v>9.27</v>
      </c>
      <c r="F13044" s="190">
        <v>9.5299999999999994</v>
      </c>
      <c r="G13044" s="190"/>
      <c r="H13044" s="190"/>
      <c r="I13044" s="190"/>
      <c r="J13044" s="106">
        <v>40854</v>
      </c>
      <c r="K13044" s="190">
        <v>3.15</v>
      </c>
      <c r="L13044" s="190">
        <v>3.14</v>
      </c>
      <c r="M13044" s="190"/>
      <c r="N13044" s="190"/>
      <c r="O13044" s="190"/>
      <c r="P13044" s="106">
        <v>40854</v>
      </c>
      <c r="Q13044" s="190">
        <v>42.02</v>
      </c>
      <c r="R13044" s="190">
        <v>41.99</v>
      </c>
    </row>
    <row r="13045" spans="1:18">
      <c r="A13045" s="190"/>
      <c r="B13045" s="190"/>
      <c r="C13045" s="190"/>
      <c r="D13045" s="106">
        <v>40851</v>
      </c>
      <c r="E13045" s="190">
        <v>9.33</v>
      </c>
      <c r="F13045" s="190">
        <v>9.27</v>
      </c>
      <c r="G13045" s="190"/>
      <c r="H13045" s="190"/>
      <c r="I13045" s="190"/>
      <c r="J13045" s="106">
        <v>40851</v>
      </c>
      <c r="K13045" s="190">
        <v>3.24</v>
      </c>
      <c r="L13045" s="190">
        <v>3.17</v>
      </c>
      <c r="M13045" s="190"/>
      <c r="N13045" s="190"/>
      <c r="O13045" s="190"/>
      <c r="P13045" s="106">
        <v>40851</v>
      </c>
      <c r="Q13045" s="190">
        <v>41.73</v>
      </c>
      <c r="R13045" s="190">
        <v>41.97</v>
      </c>
    </row>
    <row r="13046" spans="1:18">
      <c r="A13046" s="190"/>
      <c r="B13046" s="190"/>
      <c r="C13046" s="190"/>
      <c r="D13046" s="106">
        <v>40850</v>
      </c>
      <c r="E13046" s="190">
        <v>9</v>
      </c>
      <c r="F13046" s="190">
        <v>9.4700000000000006</v>
      </c>
      <c r="G13046" s="190"/>
      <c r="H13046" s="190"/>
      <c r="I13046" s="190"/>
      <c r="J13046" s="106">
        <v>40850</v>
      </c>
      <c r="K13046" s="190">
        <v>3.27</v>
      </c>
      <c r="L13046" s="190">
        <v>3.28</v>
      </c>
      <c r="M13046" s="190"/>
      <c r="N13046" s="190"/>
      <c r="O13046" s="190"/>
      <c r="P13046" s="106">
        <v>40850</v>
      </c>
      <c r="Q13046" s="190">
        <v>37.380000000000003</v>
      </c>
      <c r="R13046" s="190">
        <v>42.49</v>
      </c>
    </row>
    <row r="13047" spans="1:18">
      <c r="A13047" s="190"/>
      <c r="B13047" s="190"/>
      <c r="C13047" s="190"/>
      <c r="D13047" s="106">
        <v>40849</v>
      </c>
      <c r="E13047" s="190">
        <v>8.8699999999999992</v>
      </c>
      <c r="F13047" s="190">
        <v>9.32</v>
      </c>
      <c r="G13047" s="190"/>
      <c r="H13047" s="190"/>
      <c r="I13047" s="190"/>
      <c r="J13047" s="106">
        <v>40849</v>
      </c>
      <c r="K13047" s="190">
        <v>3.14</v>
      </c>
      <c r="L13047" s="190">
        <v>3.28</v>
      </c>
      <c r="M13047" s="190"/>
      <c r="N13047" s="190"/>
      <c r="O13047" s="190"/>
      <c r="P13047" s="106">
        <v>40849</v>
      </c>
      <c r="Q13047" s="190">
        <v>35.86</v>
      </c>
      <c r="R13047" s="190">
        <v>36.619999999999997</v>
      </c>
    </row>
    <row r="13048" spans="1:18">
      <c r="A13048" s="190"/>
      <c r="B13048" s="190"/>
      <c r="C13048" s="190"/>
      <c r="D13048" s="106">
        <v>40848</v>
      </c>
      <c r="E13048" s="190">
        <v>9.07</v>
      </c>
      <c r="F13048" s="190">
        <v>8.68</v>
      </c>
      <c r="G13048" s="190"/>
      <c r="H13048" s="190"/>
      <c r="I13048" s="190"/>
      <c r="J13048" s="106">
        <v>40848</v>
      </c>
      <c r="K13048" s="190">
        <v>3.1</v>
      </c>
      <c r="L13048" s="190">
        <v>3.08</v>
      </c>
      <c r="M13048" s="190"/>
      <c r="N13048" s="190"/>
      <c r="O13048" s="190"/>
      <c r="P13048" s="106">
        <v>40848</v>
      </c>
      <c r="Q13048" s="190">
        <v>36.31</v>
      </c>
      <c r="R13048" s="190">
        <v>35.19</v>
      </c>
    </row>
    <row r="13049" spans="1:18">
      <c r="A13049" s="190"/>
      <c r="B13049" s="190"/>
      <c r="C13049" s="190"/>
      <c r="D13049" s="106">
        <v>40847</v>
      </c>
      <c r="E13049" s="190">
        <v>9.58</v>
      </c>
      <c r="F13049" s="190">
        <v>9.4499999999999993</v>
      </c>
      <c r="G13049" s="190"/>
      <c r="H13049" s="190"/>
      <c r="I13049" s="190"/>
      <c r="J13049" s="106">
        <v>40847</v>
      </c>
      <c r="K13049" s="190">
        <v>3.24</v>
      </c>
      <c r="L13049" s="190">
        <v>3.22</v>
      </c>
      <c r="M13049" s="190"/>
      <c r="N13049" s="190"/>
      <c r="O13049" s="190"/>
      <c r="P13049" s="106">
        <v>40847</v>
      </c>
      <c r="Q13049" s="190">
        <v>39.020000000000003</v>
      </c>
      <c r="R13049" s="190">
        <v>37.950000000000003</v>
      </c>
    </row>
    <row r="13050" spans="1:18">
      <c r="A13050" s="190"/>
      <c r="B13050" s="190"/>
      <c r="C13050" s="190"/>
      <c r="D13050" s="106">
        <v>40844</v>
      </c>
      <c r="E13050" s="190">
        <v>9.83</v>
      </c>
      <c r="F13050" s="190">
        <v>9.7799999999999994</v>
      </c>
      <c r="G13050" s="190"/>
      <c r="H13050" s="190"/>
      <c r="I13050" s="190"/>
      <c r="J13050" s="106">
        <v>40844</v>
      </c>
      <c r="K13050" s="190">
        <v>3.21</v>
      </c>
      <c r="L13050" s="190">
        <v>3.28</v>
      </c>
      <c r="M13050" s="190"/>
      <c r="N13050" s="190"/>
      <c r="O13050" s="190"/>
      <c r="P13050" s="106">
        <v>40844</v>
      </c>
      <c r="Q13050" s="190">
        <v>39.69</v>
      </c>
      <c r="R13050" s="190">
        <v>39.85</v>
      </c>
    </row>
    <row r="13051" spans="1:18">
      <c r="A13051" s="190"/>
      <c r="B13051" s="190"/>
      <c r="C13051" s="190"/>
      <c r="D13051" s="106">
        <v>40843</v>
      </c>
      <c r="E13051" s="190">
        <v>9.75</v>
      </c>
      <c r="F13051" s="190">
        <v>9.8800000000000008</v>
      </c>
      <c r="G13051" s="190"/>
      <c r="H13051" s="190"/>
      <c r="I13051" s="190"/>
      <c r="J13051" s="106">
        <v>40843</v>
      </c>
      <c r="K13051" s="190">
        <v>3.09</v>
      </c>
      <c r="L13051" s="190">
        <v>3.24</v>
      </c>
      <c r="M13051" s="190"/>
      <c r="N13051" s="190"/>
      <c r="O13051" s="190"/>
      <c r="P13051" s="106">
        <v>40843</v>
      </c>
      <c r="Q13051" s="190">
        <v>36.67</v>
      </c>
      <c r="R13051" s="190">
        <v>39.86</v>
      </c>
    </row>
    <row r="13052" spans="1:18">
      <c r="A13052" s="190"/>
      <c r="B13052" s="190"/>
      <c r="C13052" s="190"/>
      <c r="D13052" s="106">
        <v>40842</v>
      </c>
      <c r="E13052" s="190">
        <v>8.8800000000000008</v>
      </c>
      <c r="F13052" s="190">
        <v>9.42</v>
      </c>
      <c r="G13052" s="190"/>
      <c r="H13052" s="190"/>
      <c r="I13052" s="190"/>
      <c r="J13052" s="106">
        <v>40842</v>
      </c>
      <c r="K13052" s="190">
        <v>3.02</v>
      </c>
      <c r="L13052" s="190">
        <v>3.03</v>
      </c>
      <c r="M13052" s="190"/>
      <c r="N13052" s="190"/>
      <c r="O13052" s="190"/>
      <c r="P13052" s="106">
        <v>40842</v>
      </c>
      <c r="Q13052" s="190">
        <v>34.799999999999997</v>
      </c>
      <c r="R13052" s="190">
        <v>35.93</v>
      </c>
    </row>
    <row r="13053" spans="1:18">
      <c r="A13053" s="190"/>
      <c r="B13053" s="190"/>
      <c r="C13053" s="190"/>
      <c r="D13053" s="106">
        <v>40841</v>
      </c>
      <c r="E13053" s="190">
        <v>8.9600000000000009</v>
      </c>
      <c r="F13053" s="190">
        <v>8.73</v>
      </c>
      <c r="G13053" s="190"/>
      <c r="H13053" s="190"/>
      <c r="I13053" s="190"/>
      <c r="J13053" s="106">
        <v>40841</v>
      </c>
      <c r="K13053" s="190">
        <v>3.15</v>
      </c>
      <c r="L13053" s="190">
        <v>2.97</v>
      </c>
      <c r="M13053" s="190"/>
      <c r="N13053" s="190"/>
      <c r="O13053" s="190"/>
      <c r="P13053" s="106">
        <v>40841</v>
      </c>
      <c r="Q13053" s="190">
        <v>34.25</v>
      </c>
      <c r="R13053" s="190">
        <v>34.119999999999997</v>
      </c>
    </row>
    <row r="13054" spans="1:18">
      <c r="A13054" s="190"/>
      <c r="B13054" s="190"/>
      <c r="C13054" s="190"/>
      <c r="D13054" s="106">
        <v>40840</v>
      </c>
      <c r="E13054" s="190">
        <v>9.25</v>
      </c>
      <c r="F13054" s="190">
        <v>9.08</v>
      </c>
      <c r="G13054" s="190"/>
      <c r="H13054" s="190"/>
      <c r="I13054" s="190"/>
      <c r="J13054" s="106">
        <v>40840</v>
      </c>
      <c r="K13054" s="190">
        <v>3.09</v>
      </c>
      <c r="L13054" s="190">
        <v>3.16</v>
      </c>
      <c r="M13054" s="190"/>
      <c r="N13054" s="190"/>
      <c r="O13054" s="190"/>
      <c r="P13054" s="106">
        <v>40840</v>
      </c>
      <c r="Q13054" s="190">
        <v>33.74</v>
      </c>
      <c r="R13054" s="190">
        <v>34.5</v>
      </c>
    </row>
    <row r="13055" spans="1:18">
      <c r="A13055" s="190"/>
      <c r="B13055" s="190"/>
      <c r="C13055" s="190"/>
      <c r="D13055" s="106">
        <v>40837</v>
      </c>
      <c r="E13055" s="190">
        <v>9.27</v>
      </c>
      <c r="F13055" s="190">
        <v>9.25</v>
      </c>
      <c r="G13055" s="190"/>
      <c r="H13055" s="190"/>
      <c r="I13055" s="190"/>
      <c r="J13055" s="106">
        <v>40837</v>
      </c>
      <c r="K13055" s="190">
        <v>3.09</v>
      </c>
      <c r="L13055" s="190">
        <v>3.1</v>
      </c>
      <c r="M13055" s="190"/>
      <c r="N13055" s="190"/>
      <c r="O13055" s="190"/>
      <c r="P13055" s="106">
        <v>40837</v>
      </c>
      <c r="Q13055" s="190">
        <v>33.19</v>
      </c>
      <c r="R13055" s="190">
        <v>33.74</v>
      </c>
    </row>
    <row r="13056" spans="1:18">
      <c r="A13056" s="190"/>
      <c r="B13056" s="190"/>
      <c r="C13056" s="190"/>
      <c r="D13056" s="106">
        <v>40836</v>
      </c>
      <c r="E13056" s="190">
        <v>9.0500000000000007</v>
      </c>
      <c r="F13056" s="190">
        <v>9.06</v>
      </c>
      <c r="G13056" s="190"/>
      <c r="H13056" s="190"/>
      <c r="I13056" s="190"/>
      <c r="J13056" s="106">
        <v>40836</v>
      </c>
      <c r="K13056" s="190">
        <v>2.94</v>
      </c>
      <c r="L13056" s="190">
        <v>3.02</v>
      </c>
      <c r="M13056" s="190"/>
      <c r="N13056" s="190"/>
      <c r="O13056" s="190"/>
      <c r="P13056" s="106">
        <v>40836</v>
      </c>
      <c r="Q13056" s="190">
        <v>32.69</v>
      </c>
      <c r="R13056" s="190">
        <v>32.82</v>
      </c>
    </row>
    <row r="13057" spans="1:18">
      <c r="A13057" s="190"/>
      <c r="B13057" s="190"/>
      <c r="C13057" s="190"/>
      <c r="D13057" s="106">
        <v>40835</v>
      </c>
      <c r="E13057" s="190">
        <v>9.65</v>
      </c>
      <c r="F13057" s="190">
        <v>9</v>
      </c>
      <c r="G13057" s="190"/>
      <c r="H13057" s="190"/>
      <c r="I13057" s="190"/>
      <c r="J13057" s="106">
        <v>40835</v>
      </c>
      <c r="K13057" s="190">
        <v>3.03</v>
      </c>
      <c r="L13057" s="190">
        <v>2.92</v>
      </c>
      <c r="M13057" s="190"/>
      <c r="N13057" s="190"/>
      <c r="O13057" s="190"/>
      <c r="P13057" s="106">
        <v>40835</v>
      </c>
      <c r="Q13057" s="190">
        <v>33.409999999999997</v>
      </c>
      <c r="R13057" s="190">
        <v>33.08</v>
      </c>
    </row>
    <row r="13058" spans="1:18">
      <c r="A13058" s="190"/>
      <c r="B13058" s="190"/>
      <c r="C13058" s="190"/>
      <c r="D13058" s="106">
        <v>40834</v>
      </c>
      <c r="E13058" s="190">
        <v>9.1</v>
      </c>
      <c r="F13058" s="190">
        <v>9.6999999999999993</v>
      </c>
      <c r="G13058" s="190"/>
      <c r="H13058" s="190"/>
      <c r="I13058" s="190"/>
      <c r="J13058" s="106">
        <v>40834</v>
      </c>
      <c r="K13058" s="190">
        <v>2.99</v>
      </c>
      <c r="L13058" s="190">
        <v>3.03</v>
      </c>
      <c r="M13058" s="190"/>
      <c r="N13058" s="190"/>
      <c r="O13058" s="190"/>
      <c r="P13058" s="106">
        <v>40834</v>
      </c>
      <c r="Q13058" s="190">
        <v>32.409999999999997</v>
      </c>
      <c r="R13058" s="190">
        <v>33.4</v>
      </c>
    </row>
    <row r="13059" spans="1:18">
      <c r="A13059" s="190"/>
      <c r="B13059" s="190"/>
      <c r="C13059" s="190"/>
      <c r="D13059" s="106">
        <v>40833</v>
      </c>
      <c r="E13059" s="190">
        <v>9.2200000000000006</v>
      </c>
      <c r="F13059" s="190">
        <v>9.06</v>
      </c>
      <c r="G13059" s="190"/>
      <c r="H13059" s="190"/>
      <c r="I13059" s="190"/>
      <c r="J13059" s="106">
        <v>40833</v>
      </c>
      <c r="K13059" s="190">
        <v>2.97</v>
      </c>
      <c r="L13059" s="190">
        <v>2.97</v>
      </c>
      <c r="M13059" s="190"/>
      <c r="N13059" s="190"/>
      <c r="O13059" s="190"/>
      <c r="P13059" s="106">
        <v>40833</v>
      </c>
      <c r="Q13059" s="190">
        <v>33.909999999999997</v>
      </c>
      <c r="R13059" s="190">
        <v>32.409999999999997</v>
      </c>
    </row>
    <row r="13060" spans="1:18">
      <c r="A13060" s="190"/>
      <c r="B13060" s="190"/>
      <c r="C13060" s="190"/>
      <c r="D13060" s="106">
        <v>40830</v>
      </c>
      <c r="E13060" s="190">
        <v>9.15</v>
      </c>
      <c r="F13060" s="190">
        <v>9.35</v>
      </c>
      <c r="G13060" s="190"/>
      <c r="H13060" s="190"/>
      <c r="I13060" s="190"/>
      <c r="J13060" s="106">
        <v>40830</v>
      </c>
      <c r="K13060" s="190">
        <v>3.02</v>
      </c>
      <c r="L13060" s="190">
        <v>3</v>
      </c>
      <c r="M13060" s="190"/>
      <c r="N13060" s="190"/>
      <c r="O13060" s="190"/>
      <c r="P13060" s="106">
        <v>40830</v>
      </c>
      <c r="Q13060" s="190">
        <v>33.619999999999997</v>
      </c>
      <c r="R13060" s="190">
        <v>34.25</v>
      </c>
    </row>
    <row r="13061" spans="1:18">
      <c r="A13061" s="190"/>
      <c r="B13061" s="190"/>
      <c r="C13061" s="190"/>
      <c r="D13061" s="106">
        <v>40829</v>
      </c>
      <c r="E13061" s="190">
        <v>9.17</v>
      </c>
      <c r="F13061" s="190">
        <v>9.0500000000000007</v>
      </c>
      <c r="G13061" s="190"/>
      <c r="H13061" s="190"/>
      <c r="I13061" s="190"/>
      <c r="J13061" s="106">
        <v>40829</v>
      </c>
      <c r="K13061" s="190">
        <v>3.04</v>
      </c>
      <c r="L13061" s="190">
        <v>2.99</v>
      </c>
      <c r="M13061" s="190"/>
      <c r="N13061" s="190"/>
      <c r="O13061" s="190"/>
      <c r="P13061" s="106">
        <v>40829</v>
      </c>
      <c r="Q13061" s="190">
        <v>33.409999999999997</v>
      </c>
      <c r="R13061" s="190">
        <v>33.229999999999997</v>
      </c>
    </row>
    <row r="13062" spans="1:18">
      <c r="A13062" s="190"/>
      <c r="B13062" s="190"/>
      <c r="C13062" s="190"/>
      <c r="D13062" s="106">
        <v>40828</v>
      </c>
      <c r="E13062" s="190">
        <v>8.6199999999999992</v>
      </c>
      <c r="F13062" s="190">
        <v>9.23</v>
      </c>
      <c r="G13062" s="190"/>
      <c r="H13062" s="190"/>
      <c r="I13062" s="190"/>
      <c r="J13062" s="106">
        <v>40828</v>
      </c>
      <c r="K13062" s="190">
        <v>3.04</v>
      </c>
      <c r="L13062" s="190">
        <v>3.07</v>
      </c>
      <c r="M13062" s="190"/>
      <c r="N13062" s="190"/>
      <c r="O13062" s="190"/>
      <c r="P13062" s="106">
        <v>40828</v>
      </c>
      <c r="Q13062" s="190">
        <v>32.53</v>
      </c>
      <c r="R13062" s="190">
        <v>33.65</v>
      </c>
    </row>
    <row r="13063" spans="1:18">
      <c r="A13063" s="190"/>
      <c r="B13063" s="190"/>
      <c r="C13063" s="190"/>
      <c r="D13063" s="106">
        <v>40827</v>
      </c>
      <c r="E13063" s="190">
        <v>8.07</v>
      </c>
      <c r="F13063" s="190">
        <v>8.58</v>
      </c>
      <c r="G13063" s="190"/>
      <c r="H13063" s="190"/>
      <c r="I13063" s="190"/>
      <c r="J13063" s="106">
        <v>40827</v>
      </c>
      <c r="K13063" s="190">
        <v>3.03</v>
      </c>
      <c r="L13063" s="190">
        <v>3.03</v>
      </c>
      <c r="M13063" s="190"/>
      <c r="N13063" s="190"/>
      <c r="O13063" s="190"/>
      <c r="P13063" s="106">
        <v>40827</v>
      </c>
      <c r="Q13063" s="190">
        <v>32.25</v>
      </c>
      <c r="R13063" s="190">
        <v>32.28</v>
      </c>
    </row>
    <row r="13064" spans="1:18">
      <c r="A13064" s="190"/>
      <c r="B13064" s="190"/>
      <c r="C13064" s="190"/>
      <c r="D13064" s="106">
        <v>40826</v>
      </c>
      <c r="E13064" s="190">
        <v>8.08</v>
      </c>
      <c r="F13064" s="190">
        <v>8.14</v>
      </c>
      <c r="G13064" s="190"/>
      <c r="H13064" s="190"/>
      <c r="I13064" s="190"/>
      <c r="J13064" s="106">
        <v>40826</v>
      </c>
      <c r="K13064" s="190">
        <v>2.95</v>
      </c>
      <c r="L13064" s="190">
        <v>3.04</v>
      </c>
      <c r="M13064" s="190"/>
      <c r="N13064" s="190"/>
      <c r="O13064" s="190"/>
      <c r="P13064" s="106">
        <v>40826</v>
      </c>
      <c r="Q13064" s="190">
        <v>31.67</v>
      </c>
      <c r="R13064" s="190">
        <v>32.47</v>
      </c>
    </row>
    <row r="13065" spans="1:18">
      <c r="A13065" s="190"/>
      <c r="B13065" s="190"/>
      <c r="C13065" s="190"/>
      <c r="D13065" s="106">
        <v>40823</v>
      </c>
      <c r="E13065" s="190">
        <v>8.44</v>
      </c>
      <c r="F13065" s="190">
        <v>7.93</v>
      </c>
      <c r="G13065" s="190"/>
      <c r="H13065" s="190"/>
      <c r="I13065" s="190"/>
      <c r="J13065" s="106">
        <v>40823</v>
      </c>
      <c r="K13065" s="190">
        <v>2.97</v>
      </c>
      <c r="L13065" s="190">
        <v>2.84</v>
      </c>
      <c r="M13065" s="190"/>
      <c r="N13065" s="190"/>
      <c r="O13065" s="190"/>
      <c r="P13065" s="106">
        <v>40823</v>
      </c>
      <c r="Q13065" s="190">
        <v>31.91</v>
      </c>
      <c r="R13065" s="190">
        <v>30.99</v>
      </c>
    </row>
    <row r="13066" spans="1:18">
      <c r="A13066" s="190"/>
      <c r="B13066" s="190"/>
      <c r="C13066" s="190"/>
      <c r="D13066" s="106">
        <v>40822</v>
      </c>
      <c r="E13066" s="190">
        <v>8.33</v>
      </c>
      <c r="F13066" s="190">
        <v>8.4499999999999993</v>
      </c>
      <c r="G13066" s="190"/>
      <c r="H13066" s="190"/>
      <c r="I13066" s="190"/>
      <c r="J13066" s="106">
        <v>40822</v>
      </c>
      <c r="K13066" s="190">
        <v>3.01</v>
      </c>
      <c r="L13066" s="190">
        <v>2.95</v>
      </c>
      <c r="M13066" s="190"/>
      <c r="N13066" s="190"/>
      <c r="O13066" s="190"/>
      <c r="P13066" s="106">
        <v>40822</v>
      </c>
      <c r="Q13066" s="190">
        <v>32.61</v>
      </c>
      <c r="R13066" s="190">
        <v>32.01</v>
      </c>
    </row>
    <row r="13067" spans="1:18">
      <c r="A13067" s="190"/>
      <c r="B13067" s="190"/>
      <c r="C13067" s="190"/>
      <c r="D13067" s="106">
        <v>40821</v>
      </c>
      <c r="E13067" s="190">
        <v>8.1199999999999992</v>
      </c>
      <c r="F13067" s="190">
        <v>8.33</v>
      </c>
      <c r="G13067" s="190"/>
      <c r="H13067" s="190"/>
      <c r="I13067" s="190"/>
      <c r="J13067" s="106">
        <v>40821</v>
      </c>
      <c r="K13067" s="190">
        <v>3.11</v>
      </c>
      <c r="L13067" s="190">
        <v>3</v>
      </c>
      <c r="M13067" s="190"/>
      <c r="N13067" s="190"/>
      <c r="O13067" s="190"/>
      <c r="P13067" s="106">
        <v>40821</v>
      </c>
      <c r="Q13067" s="190">
        <v>32.69</v>
      </c>
      <c r="R13067" s="190">
        <v>33.04</v>
      </c>
    </row>
    <row r="13068" spans="1:18">
      <c r="A13068" s="190"/>
      <c r="B13068" s="190"/>
      <c r="C13068" s="190"/>
      <c r="D13068" s="106">
        <v>40820</v>
      </c>
      <c r="E13068" s="190">
        <v>7.47</v>
      </c>
      <c r="F13068" s="190">
        <v>8.1300000000000008</v>
      </c>
      <c r="G13068" s="190"/>
      <c r="H13068" s="190"/>
      <c r="I13068" s="190"/>
      <c r="J13068" s="106">
        <v>40820</v>
      </c>
      <c r="K13068" s="190">
        <v>2.97</v>
      </c>
      <c r="L13068" s="190">
        <v>3.09</v>
      </c>
      <c r="M13068" s="190"/>
      <c r="N13068" s="190"/>
      <c r="O13068" s="190"/>
      <c r="P13068" s="106">
        <v>40820</v>
      </c>
      <c r="Q13068" s="190">
        <v>29.82</v>
      </c>
      <c r="R13068" s="190">
        <v>32.799999999999997</v>
      </c>
    </row>
    <row r="13069" spans="1:18">
      <c r="A13069" s="190"/>
      <c r="B13069" s="190"/>
      <c r="C13069" s="190"/>
      <c r="D13069" s="106">
        <v>40819</v>
      </c>
      <c r="E13069" s="190">
        <v>8.14</v>
      </c>
      <c r="F13069" s="190">
        <v>7.49</v>
      </c>
      <c r="G13069" s="190"/>
      <c r="H13069" s="190"/>
      <c r="I13069" s="190"/>
      <c r="J13069" s="106">
        <v>40819</v>
      </c>
      <c r="K13069" s="190">
        <v>3.1</v>
      </c>
      <c r="L13069" s="190">
        <v>2.96</v>
      </c>
      <c r="M13069" s="190"/>
      <c r="N13069" s="190"/>
      <c r="O13069" s="190"/>
      <c r="P13069" s="106">
        <v>40819</v>
      </c>
      <c r="Q13069" s="190">
        <v>32.520000000000003</v>
      </c>
      <c r="R13069" s="190">
        <v>29.97</v>
      </c>
    </row>
    <row r="13070" spans="1:18">
      <c r="A13070" s="190"/>
      <c r="B13070" s="190"/>
      <c r="C13070" s="190"/>
      <c r="D13070" s="106">
        <v>40816</v>
      </c>
      <c r="E13070" s="190">
        <v>8.34</v>
      </c>
      <c r="F13070" s="190">
        <v>8.1999999999999993</v>
      </c>
      <c r="G13070" s="190"/>
      <c r="H13070" s="190"/>
      <c r="I13070" s="190"/>
      <c r="J13070" s="106">
        <v>40816</v>
      </c>
      <c r="K13070" s="190">
        <v>3.09</v>
      </c>
      <c r="L13070" s="190">
        <v>3.09</v>
      </c>
      <c r="M13070" s="190"/>
      <c r="N13070" s="190"/>
      <c r="O13070" s="190"/>
      <c r="P13070" s="106">
        <v>40816</v>
      </c>
      <c r="Q13070" s="190">
        <v>32.590000000000003</v>
      </c>
      <c r="R13070" s="190">
        <v>32.880000000000003</v>
      </c>
    </row>
    <row r="13071" spans="1:18">
      <c r="A13071" s="190"/>
      <c r="B13071" s="190"/>
      <c r="C13071" s="190"/>
      <c r="D13071" s="106">
        <v>40815</v>
      </c>
      <c r="E13071" s="190">
        <v>8.18</v>
      </c>
      <c r="F13071" s="190">
        <v>8.4700000000000006</v>
      </c>
      <c r="G13071" s="190"/>
      <c r="H13071" s="190"/>
      <c r="I13071" s="190"/>
      <c r="J13071" s="106">
        <v>40815</v>
      </c>
      <c r="K13071" s="190">
        <v>3.14</v>
      </c>
      <c r="L13071" s="190">
        <v>3.13</v>
      </c>
      <c r="M13071" s="190"/>
      <c r="N13071" s="190"/>
      <c r="O13071" s="190"/>
      <c r="P13071" s="106">
        <v>40815</v>
      </c>
      <c r="Q13071" s="190">
        <v>32.44</v>
      </c>
      <c r="R13071" s="190">
        <v>33.69</v>
      </c>
    </row>
    <row r="13072" spans="1:18">
      <c r="A13072" s="190"/>
      <c r="B13072" s="190"/>
      <c r="C13072" s="190"/>
      <c r="D13072" s="106">
        <v>40814</v>
      </c>
      <c r="E13072" s="190">
        <v>8.0399999999999991</v>
      </c>
      <c r="F13072" s="190">
        <v>7.94</v>
      </c>
      <c r="G13072" s="190"/>
      <c r="H13072" s="190"/>
      <c r="I13072" s="190"/>
      <c r="J13072" s="106">
        <v>40814</v>
      </c>
      <c r="K13072" s="190">
        <v>3.12</v>
      </c>
      <c r="L13072" s="190">
        <v>3.09</v>
      </c>
      <c r="M13072" s="190"/>
      <c r="N13072" s="190"/>
      <c r="O13072" s="190"/>
      <c r="P13072" s="106">
        <v>40814</v>
      </c>
      <c r="Q13072" s="190">
        <v>31.96</v>
      </c>
      <c r="R13072" s="190">
        <v>31.69</v>
      </c>
    </row>
    <row r="13073" spans="1:18">
      <c r="A13073" s="190"/>
      <c r="B13073" s="190"/>
      <c r="C13073" s="190"/>
      <c r="D13073" s="106">
        <v>40813</v>
      </c>
      <c r="E13073" s="190">
        <v>8.26</v>
      </c>
      <c r="F13073" s="190">
        <v>8.06</v>
      </c>
      <c r="G13073" s="190"/>
      <c r="H13073" s="190"/>
      <c r="I13073" s="190"/>
      <c r="J13073" s="106">
        <v>40813</v>
      </c>
      <c r="K13073" s="190">
        <v>3.31</v>
      </c>
      <c r="L13073" s="190">
        <v>3.13</v>
      </c>
      <c r="M13073" s="190"/>
      <c r="N13073" s="190"/>
      <c r="O13073" s="190"/>
      <c r="P13073" s="106">
        <v>40813</v>
      </c>
      <c r="Q13073" s="190">
        <v>32.18</v>
      </c>
      <c r="R13073" s="190">
        <v>32.130000000000003</v>
      </c>
    </row>
    <row r="13074" spans="1:18">
      <c r="A13074" s="190"/>
      <c r="B13074" s="190"/>
      <c r="C13074" s="190"/>
      <c r="D13074" s="106">
        <v>40812</v>
      </c>
      <c r="E13074" s="190">
        <v>7.88</v>
      </c>
      <c r="F13074" s="190">
        <v>8.09</v>
      </c>
      <c r="G13074" s="190"/>
      <c r="H13074" s="190"/>
      <c r="I13074" s="190"/>
      <c r="J13074" s="106">
        <v>40812</v>
      </c>
      <c r="K13074" s="190">
        <v>3.13</v>
      </c>
      <c r="L13074" s="190">
        <v>3.23</v>
      </c>
      <c r="M13074" s="190"/>
      <c r="N13074" s="190"/>
      <c r="O13074" s="190"/>
      <c r="P13074" s="106">
        <v>40812</v>
      </c>
      <c r="Q13074" s="190">
        <v>31.37</v>
      </c>
      <c r="R13074" s="190">
        <v>31.56</v>
      </c>
    </row>
    <row r="13075" spans="1:18">
      <c r="A13075" s="190"/>
      <c r="B13075" s="190"/>
      <c r="C13075" s="190"/>
      <c r="D13075" s="106">
        <v>40809</v>
      </c>
      <c r="E13075" s="190">
        <v>7.6</v>
      </c>
      <c r="F13075" s="190">
        <v>7.79</v>
      </c>
      <c r="G13075" s="190"/>
      <c r="H13075" s="190"/>
      <c r="I13075" s="190"/>
      <c r="J13075" s="106">
        <v>40809</v>
      </c>
      <c r="K13075" s="190">
        <v>3.07</v>
      </c>
      <c r="L13075" s="190">
        <v>3.11</v>
      </c>
      <c r="M13075" s="190"/>
      <c r="N13075" s="190"/>
      <c r="O13075" s="190"/>
      <c r="P13075" s="106">
        <v>40809</v>
      </c>
      <c r="Q13075" s="190">
        <v>29.79</v>
      </c>
      <c r="R13075" s="190">
        <v>31.24</v>
      </c>
    </row>
    <row r="13076" spans="1:18">
      <c r="A13076" s="190"/>
      <c r="B13076" s="190"/>
      <c r="C13076" s="190"/>
      <c r="D13076" s="106">
        <v>40808</v>
      </c>
      <c r="E13076" s="190">
        <v>7.56</v>
      </c>
      <c r="F13076" s="190">
        <v>7.57</v>
      </c>
      <c r="G13076" s="190"/>
      <c r="H13076" s="190"/>
      <c r="I13076" s="190"/>
      <c r="J13076" s="106">
        <v>40808</v>
      </c>
      <c r="K13076" s="190">
        <v>3</v>
      </c>
      <c r="L13076" s="190">
        <v>3.1</v>
      </c>
      <c r="M13076" s="190"/>
      <c r="N13076" s="190"/>
      <c r="O13076" s="190"/>
      <c r="P13076" s="106">
        <v>40808</v>
      </c>
      <c r="Q13076" s="190">
        <v>28.87</v>
      </c>
      <c r="R13076" s="190">
        <v>29.83</v>
      </c>
    </row>
    <row r="13077" spans="1:18">
      <c r="A13077" s="190"/>
      <c r="B13077" s="190"/>
      <c r="C13077" s="190"/>
      <c r="D13077" s="106">
        <v>40807</v>
      </c>
      <c r="E13077" s="190">
        <v>8.39</v>
      </c>
      <c r="F13077" s="190">
        <v>7.82</v>
      </c>
      <c r="G13077" s="190"/>
      <c r="H13077" s="190"/>
      <c r="I13077" s="190"/>
      <c r="J13077" s="106">
        <v>40807</v>
      </c>
      <c r="K13077" s="190">
        <v>3.15</v>
      </c>
      <c r="L13077" s="190">
        <v>3.08</v>
      </c>
      <c r="M13077" s="190"/>
      <c r="N13077" s="190"/>
      <c r="O13077" s="190"/>
      <c r="P13077" s="106">
        <v>40807</v>
      </c>
      <c r="Q13077" s="190">
        <v>31.06</v>
      </c>
      <c r="R13077" s="190">
        <v>29.73</v>
      </c>
    </row>
    <row r="13078" spans="1:18">
      <c r="A13078" s="190"/>
      <c r="B13078" s="190"/>
      <c r="C13078" s="190"/>
      <c r="D13078" s="106">
        <v>40806</v>
      </c>
      <c r="E13078" s="190">
        <v>8.43</v>
      </c>
      <c r="F13078" s="190">
        <v>8.4</v>
      </c>
      <c r="G13078" s="190"/>
      <c r="H13078" s="190"/>
      <c r="I13078" s="190"/>
      <c r="J13078" s="106">
        <v>40806</v>
      </c>
      <c r="K13078" s="190">
        <v>3.25</v>
      </c>
      <c r="L13078" s="190">
        <v>3.16</v>
      </c>
      <c r="M13078" s="190"/>
      <c r="N13078" s="190"/>
      <c r="O13078" s="190"/>
      <c r="P13078" s="106">
        <v>40806</v>
      </c>
      <c r="Q13078" s="190">
        <v>31.44</v>
      </c>
      <c r="R13078" s="190">
        <v>31.13</v>
      </c>
    </row>
    <row r="13079" spans="1:18">
      <c r="A13079" s="190"/>
      <c r="B13079" s="190"/>
      <c r="C13079" s="190"/>
      <c r="D13079" s="106">
        <v>40805</v>
      </c>
      <c r="E13079" s="190">
        <v>8.4700000000000006</v>
      </c>
      <c r="F13079" s="190">
        <v>8.43</v>
      </c>
      <c r="G13079" s="190"/>
      <c r="H13079" s="190"/>
      <c r="I13079" s="190"/>
      <c r="J13079" s="106">
        <v>40805</v>
      </c>
      <c r="K13079" s="190">
        <v>3.29</v>
      </c>
      <c r="L13079" s="190">
        <v>3.23</v>
      </c>
      <c r="M13079" s="190"/>
      <c r="N13079" s="190"/>
      <c r="O13079" s="190"/>
      <c r="P13079" s="106">
        <v>40805</v>
      </c>
      <c r="Q13079" s="190">
        <v>31.97</v>
      </c>
      <c r="R13079" s="190">
        <v>31.23</v>
      </c>
    </row>
    <row r="13080" spans="1:18">
      <c r="A13080" s="190"/>
      <c r="B13080" s="190"/>
      <c r="C13080" s="190"/>
      <c r="D13080" s="106">
        <v>40802</v>
      </c>
      <c r="E13080" s="190">
        <v>8.64</v>
      </c>
      <c r="F13080" s="190">
        <v>8.65</v>
      </c>
      <c r="G13080" s="190"/>
      <c r="H13080" s="190"/>
      <c r="I13080" s="190"/>
      <c r="J13080" s="106">
        <v>40802</v>
      </c>
      <c r="K13080" s="190">
        <v>3.34</v>
      </c>
      <c r="L13080" s="190">
        <v>3.22</v>
      </c>
      <c r="M13080" s="190"/>
      <c r="N13080" s="190"/>
      <c r="O13080" s="190"/>
      <c r="P13080" s="106">
        <v>40802</v>
      </c>
      <c r="Q13080" s="190">
        <v>32.75</v>
      </c>
      <c r="R13080" s="190">
        <v>32.6</v>
      </c>
    </row>
    <row r="13081" spans="1:18">
      <c r="A13081" s="190"/>
      <c r="B13081" s="190"/>
      <c r="C13081" s="190"/>
      <c r="D13081" s="106">
        <v>40801</v>
      </c>
      <c r="E13081" s="190">
        <v>8.4</v>
      </c>
      <c r="F13081" s="190">
        <v>8.57</v>
      </c>
      <c r="G13081" s="190"/>
      <c r="H13081" s="190"/>
      <c r="I13081" s="190"/>
      <c r="J13081" s="106">
        <v>40801</v>
      </c>
      <c r="K13081" s="190">
        <v>3.34</v>
      </c>
      <c r="L13081" s="190">
        <v>3.37</v>
      </c>
      <c r="M13081" s="190"/>
      <c r="N13081" s="190"/>
      <c r="O13081" s="190"/>
      <c r="P13081" s="106">
        <v>40801</v>
      </c>
      <c r="Q13081" s="190">
        <v>32.25</v>
      </c>
      <c r="R13081" s="190">
        <v>32.58</v>
      </c>
    </row>
    <row r="13082" spans="1:18">
      <c r="A13082" s="190"/>
      <c r="B13082" s="190"/>
      <c r="C13082" s="190"/>
      <c r="D13082" s="106">
        <v>40800</v>
      </c>
      <c r="E13082" s="190">
        <v>8.1300000000000008</v>
      </c>
      <c r="F13082" s="190">
        <v>8.2899999999999991</v>
      </c>
      <c r="G13082" s="190"/>
      <c r="H13082" s="190"/>
      <c r="I13082" s="190"/>
      <c r="J13082" s="106">
        <v>40800</v>
      </c>
      <c r="K13082" s="190">
        <v>3.21</v>
      </c>
      <c r="L13082" s="190">
        <v>3.31</v>
      </c>
      <c r="M13082" s="190"/>
      <c r="N13082" s="190"/>
      <c r="O13082" s="190"/>
      <c r="P13082" s="106">
        <v>40800</v>
      </c>
      <c r="Q13082" s="190">
        <v>31.61</v>
      </c>
      <c r="R13082" s="190">
        <v>32.03</v>
      </c>
    </row>
    <row r="13083" spans="1:18">
      <c r="A13083" s="190"/>
      <c r="B13083" s="190"/>
      <c r="C13083" s="190"/>
      <c r="D13083" s="106">
        <v>40799</v>
      </c>
      <c r="E13083" s="190">
        <v>7.97</v>
      </c>
      <c r="F13083" s="190">
        <v>8.02</v>
      </c>
      <c r="G13083" s="190"/>
      <c r="H13083" s="190"/>
      <c r="I13083" s="190"/>
      <c r="J13083" s="106">
        <v>40799</v>
      </c>
      <c r="K13083" s="190">
        <v>3.04</v>
      </c>
      <c r="L13083" s="190">
        <v>3.17</v>
      </c>
      <c r="M13083" s="190"/>
      <c r="N13083" s="190"/>
      <c r="O13083" s="190"/>
      <c r="P13083" s="106">
        <v>40799</v>
      </c>
      <c r="Q13083" s="190">
        <v>31.18</v>
      </c>
      <c r="R13083" s="190">
        <v>31.43</v>
      </c>
    </row>
    <row r="13084" spans="1:18">
      <c r="A13084" s="190"/>
      <c r="B13084" s="190"/>
      <c r="C13084" s="190"/>
      <c r="D13084" s="106">
        <v>40798</v>
      </c>
      <c r="E13084" s="190">
        <v>7.79</v>
      </c>
      <c r="F13084" s="190">
        <v>7.94</v>
      </c>
      <c r="G13084" s="190"/>
      <c r="H13084" s="190"/>
      <c r="I13084" s="190"/>
      <c r="J13084" s="106">
        <v>40798</v>
      </c>
      <c r="K13084" s="190">
        <v>2.98</v>
      </c>
      <c r="L13084" s="190">
        <v>3.01</v>
      </c>
      <c r="M13084" s="190"/>
      <c r="N13084" s="190"/>
      <c r="O13084" s="190"/>
      <c r="P13084" s="106">
        <v>40798</v>
      </c>
      <c r="Q13084" s="190">
        <v>30.61</v>
      </c>
      <c r="R13084" s="190">
        <v>31.01</v>
      </c>
    </row>
    <row r="13085" spans="1:18">
      <c r="A13085" s="190"/>
      <c r="B13085" s="190"/>
      <c r="C13085" s="190"/>
      <c r="D13085" s="106">
        <v>40795</v>
      </c>
      <c r="E13085" s="190">
        <v>8.27</v>
      </c>
      <c r="F13085" s="190">
        <v>7.9</v>
      </c>
      <c r="G13085" s="190"/>
      <c r="H13085" s="190"/>
      <c r="I13085" s="190"/>
      <c r="J13085" s="106">
        <v>40795</v>
      </c>
      <c r="K13085" s="190">
        <v>3.03</v>
      </c>
      <c r="L13085" s="190">
        <v>3</v>
      </c>
      <c r="M13085" s="190"/>
      <c r="N13085" s="190"/>
      <c r="O13085" s="190"/>
      <c r="P13085" s="106">
        <v>40795</v>
      </c>
      <c r="Q13085" s="190">
        <v>31.59</v>
      </c>
      <c r="R13085" s="190">
        <v>30.94</v>
      </c>
    </row>
    <row r="13086" spans="1:18">
      <c r="A13086" s="190"/>
      <c r="B13086" s="190"/>
      <c r="C13086" s="190"/>
      <c r="D13086" s="106">
        <v>40794</v>
      </c>
      <c r="E13086" s="190">
        <v>8.8000000000000007</v>
      </c>
      <c r="F13086" s="190">
        <v>8.36</v>
      </c>
      <c r="G13086" s="190"/>
      <c r="H13086" s="190"/>
      <c r="I13086" s="190"/>
      <c r="J13086" s="106">
        <v>40794</v>
      </c>
      <c r="K13086" s="190">
        <v>3.11</v>
      </c>
      <c r="L13086" s="190">
        <v>3.05</v>
      </c>
      <c r="M13086" s="190"/>
      <c r="N13086" s="190"/>
      <c r="O13086" s="190"/>
      <c r="P13086" s="106">
        <v>40794</v>
      </c>
      <c r="Q13086" s="190">
        <v>32.07</v>
      </c>
      <c r="R13086" s="190">
        <v>31.91</v>
      </c>
    </row>
    <row r="13087" spans="1:18">
      <c r="A13087" s="190"/>
      <c r="B13087" s="190"/>
      <c r="C13087" s="190"/>
      <c r="D13087" s="106">
        <v>40793</v>
      </c>
      <c r="E13087" s="190">
        <v>8.8000000000000007</v>
      </c>
      <c r="F13087" s="190">
        <v>8.86</v>
      </c>
      <c r="G13087" s="190"/>
      <c r="H13087" s="190"/>
      <c r="I13087" s="190"/>
      <c r="J13087" s="106">
        <v>40793</v>
      </c>
      <c r="K13087" s="190">
        <v>3.07</v>
      </c>
      <c r="L13087" s="190">
        <v>3.13</v>
      </c>
      <c r="M13087" s="190"/>
      <c r="N13087" s="190"/>
      <c r="O13087" s="190"/>
      <c r="P13087" s="106">
        <v>40793</v>
      </c>
      <c r="Q13087" s="190">
        <v>31.69</v>
      </c>
      <c r="R13087" s="190">
        <v>32.75</v>
      </c>
    </row>
    <row r="13088" spans="1:18">
      <c r="A13088" s="190"/>
      <c r="B13088" s="190"/>
      <c r="C13088" s="190"/>
      <c r="D13088" s="106">
        <v>40792</v>
      </c>
      <c r="E13088" s="190">
        <v>8.2899999999999991</v>
      </c>
      <c r="F13088" s="190">
        <v>8.59</v>
      </c>
      <c r="G13088" s="190"/>
      <c r="H13088" s="190"/>
      <c r="I13088" s="190"/>
      <c r="J13088" s="106">
        <v>40792</v>
      </c>
      <c r="K13088" s="190">
        <v>2.97</v>
      </c>
      <c r="L13088" s="190">
        <v>3</v>
      </c>
      <c r="M13088" s="190"/>
      <c r="N13088" s="190"/>
      <c r="O13088" s="190"/>
      <c r="P13088" s="106">
        <v>40792</v>
      </c>
      <c r="Q13088" s="190">
        <v>30.59</v>
      </c>
      <c r="R13088" s="190">
        <v>31.26</v>
      </c>
    </row>
    <row r="13089" spans="1:18">
      <c r="A13089" s="190"/>
      <c r="B13089" s="190"/>
      <c r="C13089" s="190"/>
      <c r="D13089" s="106">
        <v>40788</v>
      </c>
      <c r="E13089" s="190">
        <v>8.9499999999999993</v>
      </c>
      <c r="F13089" s="190">
        <v>8.6199999999999992</v>
      </c>
      <c r="G13089" s="190"/>
      <c r="H13089" s="190"/>
      <c r="I13089" s="190"/>
      <c r="J13089" s="106">
        <v>40788</v>
      </c>
      <c r="K13089" s="190">
        <v>3.18</v>
      </c>
      <c r="L13089" s="190">
        <v>3.08</v>
      </c>
      <c r="M13089" s="190"/>
      <c r="N13089" s="190"/>
      <c r="O13089" s="190"/>
      <c r="P13089" s="106">
        <v>40788</v>
      </c>
      <c r="Q13089" s="190">
        <v>32.21</v>
      </c>
      <c r="R13089" s="190">
        <v>31.48</v>
      </c>
    </row>
    <row r="13090" spans="1:18">
      <c r="A13090" s="190"/>
      <c r="B13090" s="190"/>
      <c r="C13090" s="190"/>
      <c r="D13090" s="106">
        <v>40787</v>
      </c>
      <c r="E13090" s="190">
        <v>8.86</v>
      </c>
      <c r="F13090" s="190">
        <v>9.1999999999999993</v>
      </c>
      <c r="G13090" s="190"/>
      <c r="H13090" s="190"/>
      <c r="I13090" s="190"/>
      <c r="J13090" s="106">
        <v>40787</v>
      </c>
      <c r="K13090" s="190">
        <v>3.39</v>
      </c>
      <c r="L13090" s="190">
        <v>3.25</v>
      </c>
      <c r="M13090" s="190"/>
      <c r="N13090" s="190"/>
      <c r="O13090" s="190"/>
      <c r="P13090" s="106">
        <v>40787</v>
      </c>
      <c r="Q13090" s="190">
        <v>33.07</v>
      </c>
      <c r="R13090" s="190">
        <v>32.76</v>
      </c>
    </row>
    <row r="13091" spans="1:18">
      <c r="A13091" s="190"/>
      <c r="B13091" s="190"/>
      <c r="C13091" s="190"/>
      <c r="D13091" s="106">
        <v>40786</v>
      </c>
      <c r="E13091" s="190">
        <v>8.68</v>
      </c>
      <c r="F13091" s="190">
        <v>8.8800000000000008</v>
      </c>
      <c r="G13091" s="190"/>
      <c r="H13091" s="190"/>
      <c r="I13091" s="190"/>
      <c r="J13091" s="106">
        <v>40786</v>
      </c>
      <c r="K13091" s="190">
        <v>3.35</v>
      </c>
      <c r="L13091" s="190">
        <v>3.39</v>
      </c>
      <c r="M13091" s="190"/>
      <c r="N13091" s="190"/>
      <c r="O13091" s="190"/>
      <c r="P13091" s="106">
        <v>40786</v>
      </c>
      <c r="Q13091" s="190">
        <v>33.130000000000003</v>
      </c>
      <c r="R13091" s="190">
        <v>33.200000000000003</v>
      </c>
    </row>
    <row r="13092" spans="1:18">
      <c r="A13092" s="190"/>
      <c r="B13092" s="190"/>
      <c r="C13092" s="190"/>
      <c r="D13092" s="106">
        <v>40785</v>
      </c>
      <c r="E13092" s="190">
        <v>8.57</v>
      </c>
      <c r="F13092" s="190">
        <v>8.6199999999999992</v>
      </c>
      <c r="G13092" s="190"/>
      <c r="H13092" s="190"/>
      <c r="I13092" s="190"/>
      <c r="J13092" s="106">
        <v>40785</v>
      </c>
      <c r="K13092" s="190">
        <v>3.29</v>
      </c>
      <c r="L13092" s="190">
        <v>3.35</v>
      </c>
      <c r="M13092" s="190"/>
      <c r="N13092" s="190"/>
      <c r="O13092" s="190"/>
      <c r="P13092" s="106">
        <v>40785</v>
      </c>
      <c r="Q13092" s="190">
        <v>32.75</v>
      </c>
      <c r="R13092" s="190">
        <v>32.92</v>
      </c>
    </row>
    <row r="13093" spans="1:18">
      <c r="A13093" s="190"/>
      <c r="B13093" s="190"/>
      <c r="C13093" s="190"/>
      <c r="D13093" s="106">
        <v>40784</v>
      </c>
      <c r="E13093" s="190">
        <v>8.16</v>
      </c>
      <c r="F13093" s="190">
        <v>8.6199999999999992</v>
      </c>
      <c r="G13093" s="190"/>
      <c r="H13093" s="190"/>
      <c r="I13093" s="190"/>
      <c r="J13093" s="106">
        <v>40784</v>
      </c>
      <c r="K13093" s="190">
        <v>3.18</v>
      </c>
      <c r="L13093" s="190">
        <v>3.3</v>
      </c>
      <c r="M13093" s="190"/>
      <c r="N13093" s="190"/>
      <c r="O13093" s="190"/>
      <c r="P13093" s="106">
        <v>40784</v>
      </c>
      <c r="Q13093" s="190">
        <v>33.200000000000003</v>
      </c>
      <c r="R13093" s="190">
        <v>32.97</v>
      </c>
    </row>
    <row r="13094" spans="1:18">
      <c r="A13094" s="190"/>
      <c r="B13094" s="190"/>
      <c r="C13094" s="190"/>
      <c r="D13094" s="106">
        <v>40781</v>
      </c>
      <c r="E13094" s="190">
        <v>7.82</v>
      </c>
      <c r="F13094" s="190">
        <v>8.07</v>
      </c>
      <c r="G13094" s="190"/>
      <c r="H13094" s="190"/>
      <c r="I13094" s="190"/>
      <c r="J13094" s="106">
        <v>40781</v>
      </c>
      <c r="K13094" s="190">
        <v>3.08</v>
      </c>
      <c r="L13094" s="190">
        <v>3.14</v>
      </c>
      <c r="M13094" s="190"/>
      <c r="N13094" s="190"/>
      <c r="O13094" s="190"/>
      <c r="P13094" s="106">
        <v>40781</v>
      </c>
      <c r="Q13094" s="190">
        <v>31.5</v>
      </c>
      <c r="R13094" s="190">
        <v>32.54</v>
      </c>
    </row>
    <row r="13095" spans="1:18">
      <c r="A13095" s="190"/>
      <c r="B13095" s="190"/>
      <c r="C13095" s="190"/>
      <c r="D13095" s="106">
        <v>40780</v>
      </c>
      <c r="E13095" s="190">
        <v>8.26</v>
      </c>
      <c r="F13095" s="190">
        <v>7.9</v>
      </c>
      <c r="G13095" s="190"/>
      <c r="H13095" s="190"/>
      <c r="I13095" s="190"/>
      <c r="J13095" s="106">
        <v>40780</v>
      </c>
      <c r="K13095" s="190">
        <v>3.25</v>
      </c>
      <c r="L13095" s="190">
        <v>3.1</v>
      </c>
      <c r="M13095" s="190"/>
      <c r="N13095" s="190"/>
      <c r="O13095" s="190"/>
      <c r="P13095" s="106">
        <v>40780</v>
      </c>
      <c r="Q13095" s="190">
        <v>33.21</v>
      </c>
      <c r="R13095" s="190">
        <v>31.64</v>
      </c>
    </row>
    <row r="13096" spans="1:18">
      <c r="A13096" s="190"/>
      <c r="B13096" s="190"/>
      <c r="C13096" s="190"/>
      <c r="D13096" s="106">
        <v>40779</v>
      </c>
      <c r="E13096" s="190">
        <v>8.07</v>
      </c>
      <c r="F13096" s="190">
        <v>8.19</v>
      </c>
      <c r="G13096" s="190"/>
      <c r="H13096" s="190"/>
      <c r="I13096" s="190"/>
      <c r="J13096" s="106">
        <v>40779</v>
      </c>
      <c r="K13096" s="190">
        <v>3.25</v>
      </c>
      <c r="L13096" s="190">
        <v>3.23</v>
      </c>
      <c r="M13096" s="190"/>
      <c r="N13096" s="190"/>
      <c r="O13096" s="190"/>
      <c r="P13096" s="106">
        <v>40779</v>
      </c>
      <c r="Q13096" s="190">
        <v>33.44</v>
      </c>
      <c r="R13096" s="190">
        <v>33</v>
      </c>
    </row>
    <row r="13097" spans="1:18">
      <c r="A13097" s="190"/>
      <c r="B13097" s="190"/>
      <c r="C13097" s="190"/>
      <c r="D13097" s="106">
        <v>40778</v>
      </c>
      <c r="E13097" s="190">
        <v>7.9</v>
      </c>
      <c r="F13097" s="190">
        <v>8.1199999999999992</v>
      </c>
      <c r="G13097" s="190"/>
      <c r="H13097" s="190"/>
      <c r="I13097" s="190"/>
      <c r="J13097" s="106">
        <v>40778</v>
      </c>
      <c r="K13097" s="190">
        <v>3.06</v>
      </c>
      <c r="L13097" s="190">
        <v>3.24</v>
      </c>
      <c r="M13097" s="190"/>
      <c r="N13097" s="190"/>
      <c r="O13097" s="190"/>
      <c r="P13097" s="106">
        <v>40778</v>
      </c>
      <c r="Q13097" s="190">
        <v>31.64</v>
      </c>
      <c r="R13097" s="190">
        <v>32.78</v>
      </c>
    </row>
    <row r="13098" spans="1:18">
      <c r="A13098" s="190"/>
      <c r="B13098" s="190"/>
      <c r="C13098" s="190"/>
      <c r="D13098" s="106">
        <v>40777</v>
      </c>
      <c r="E13098" s="190">
        <v>8.14</v>
      </c>
      <c r="F13098" s="190">
        <v>7.85</v>
      </c>
      <c r="G13098" s="190"/>
      <c r="H13098" s="190"/>
      <c r="I13098" s="190"/>
      <c r="J13098" s="106">
        <v>40777</v>
      </c>
      <c r="K13098" s="190">
        <v>3.14</v>
      </c>
      <c r="L13098" s="190">
        <v>3.05</v>
      </c>
      <c r="M13098" s="190"/>
      <c r="N13098" s="190"/>
      <c r="O13098" s="190"/>
      <c r="P13098" s="106">
        <v>40777</v>
      </c>
      <c r="Q13098" s="190">
        <v>32.299999999999997</v>
      </c>
      <c r="R13098" s="190">
        <v>31.69</v>
      </c>
    </row>
    <row r="13099" spans="1:18">
      <c r="A13099" s="190"/>
      <c r="B13099" s="190"/>
      <c r="C13099" s="190"/>
      <c r="D13099" s="106">
        <v>40774</v>
      </c>
      <c r="E13099" s="190">
        <v>8.01</v>
      </c>
      <c r="F13099" s="190">
        <v>7.9</v>
      </c>
      <c r="G13099" s="190"/>
      <c r="H13099" s="190"/>
      <c r="I13099" s="190"/>
      <c r="J13099" s="106">
        <v>40774</v>
      </c>
      <c r="K13099" s="190">
        <v>3.02</v>
      </c>
      <c r="L13099" s="190">
        <v>3.04</v>
      </c>
      <c r="M13099" s="190"/>
      <c r="N13099" s="190"/>
      <c r="O13099" s="190"/>
      <c r="P13099" s="106">
        <v>40774</v>
      </c>
      <c r="Q13099" s="190">
        <v>31.72</v>
      </c>
      <c r="R13099" s="190">
        <v>31.52</v>
      </c>
    </row>
    <row r="13100" spans="1:18">
      <c r="A13100" s="190"/>
      <c r="B13100" s="190"/>
      <c r="C13100" s="190"/>
      <c r="D13100" s="106">
        <v>40773</v>
      </c>
      <c r="E13100" s="190">
        <v>8.4499999999999993</v>
      </c>
      <c r="F13100" s="190">
        <v>8.14</v>
      </c>
      <c r="G13100" s="190"/>
      <c r="H13100" s="190"/>
      <c r="I13100" s="190"/>
      <c r="J13100" s="106">
        <v>40773</v>
      </c>
      <c r="K13100" s="190">
        <v>3.2</v>
      </c>
      <c r="L13100" s="190">
        <v>3.11</v>
      </c>
      <c r="M13100" s="190"/>
      <c r="N13100" s="190"/>
      <c r="O13100" s="190"/>
      <c r="P13100" s="106">
        <v>40773</v>
      </c>
      <c r="Q13100" s="190">
        <v>32.97</v>
      </c>
      <c r="R13100" s="190">
        <v>32.24</v>
      </c>
    </row>
    <row r="13101" spans="1:18">
      <c r="A13101" s="190"/>
      <c r="B13101" s="190"/>
      <c r="C13101" s="190"/>
      <c r="D13101" s="106">
        <v>40772</v>
      </c>
      <c r="E13101" s="190">
        <v>8.5</v>
      </c>
      <c r="F13101" s="190">
        <v>8.69</v>
      </c>
      <c r="G13101" s="190"/>
      <c r="H13101" s="190"/>
      <c r="I13101" s="190"/>
      <c r="J13101" s="106">
        <v>40772</v>
      </c>
      <c r="K13101" s="190">
        <v>3.2</v>
      </c>
      <c r="L13101" s="190">
        <v>3.28</v>
      </c>
      <c r="M13101" s="190"/>
      <c r="N13101" s="190"/>
      <c r="O13101" s="190"/>
      <c r="P13101" s="106">
        <v>40772</v>
      </c>
      <c r="Q13101" s="190">
        <v>34.130000000000003</v>
      </c>
      <c r="R13101" s="190">
        <v>33.909999999999997</v>
      </c>
    </row>
    <row r="13102" spans="1:18">
      <c r="A13102" s="190"/>
      <c r="B13102" s="190"/>
      <c r="C13102" s="190"/>
      <c r="D13102" s="106">
        <v>40771</v>
      </c>
      <c r="E13102" s="190">
        <v>8.5</v>
      </c>
      <c r="F13102" s="190">
        <v>8.4499999999999993</v>
      </c>
      <c r="G13102" s="190"/>
      <c r="H13102" s="190"/>
      <c r="I13102" s="190"/>
      <c r="J13102" s="106">
        <v>40771</v>
      </c>
      <c r="K13102" s="190">
        <v>3.06</v>
      </c>
      <c r="L13102" s="190">
        <v>3.19</v>
      </c>
      <c r="M13102" s="190"/>
      <c r="N13102" s="190"/>
      <c r="O13102" s="190"/>
      <c r="P13102" s="106">
        <v>40771</v>
      </c>
      <c r="Q13102" s="190">
        <v>34.47</v>
      </c>
      <c r="R13102" s="190">
        <v>33.950000000000003</v>
      </c>
    </row>
    <row r="13103" spans="1:18">
      <c r="A13103" s="190"/>
      <c r="B13103" s="190"/>
      <c r="C13103" s="190"/>
      <c r="D13103" s="106">
        <v>40770</v>
      </c>
      <c r="E13103" s="190">
        <v>8.15</v>
      </c>
      <c r="F13103" s="190">
        <v>8.61</v>
      </c>
      <c r="G13103" s="190"/>
      <c r="H13103" s="190"/>
      <c r="I13103" s="190"/>
      <c r="J13103" s="106">
        <v>40770</v>
      </c>
      <c r="K13103" s="190">
        <v>3.01</v>
      </c>
      <c r="L13103" s="190">
        <v>3.1</v>
      </c>
      <c r="M13103" s="190"/>
      <c r="N13103" s="190"/>
      <c r="O13103" s="190"/>
      <c r="P13103" s="106">
        <v>40770</v>
      </c>
      <c r="Q13103" s="190">
        <v>34.020000000000003</v>
      </c>
      <c r="R13103" s="190">
        <v>34.92</v>
      </c>
    </row>
    <row r="13104" spans="1:18">
      <c r="A13104" s="190"/>
      <c r="B13104" s="190"/>
      <c r="C13104" s="190"/>
      <c r="D13104" s="106">
        <v>40767</v>
      </c>
      <c r="E13104" s="190">
        <v>8.5299999999999994</v>
      </c>
      <c r="F13104" s="190">
        <v>8.3800000000000008</v>
      </c>
      <c r="G13104" s="190"/>
      <c r="H13104" s="190"/>
      <c r="I13104" s="190"/>
      <c r="J13104" s="106">
        <v>40767</v>
      </c>
      <c r="K13104" s="190">
        <v>3.01</v>
      </c>
      <c r="L13104" s="190">
        <v>2.98</v>
      </c>
      <c r="M13104" s="190"/>
      <c r="N13104" s="190"/>
      <c r="O13104" s="190"/>
      <c r="P13104" s="106">
        <v>40767</v>
      </c>
      <c r="Q13104" s="190">
        <v>34.96</v>
      </c>
      <c r="R13104" s="190">
        <v>33.840000000000003</v>
      </c>
    </row>
    <row r="13105" spans="1:18">
      <c r="A13105" s="190"/>
      <c r="B13105" s="190"/>
      <c r="C13105" s="190"/>
      <c r="D13105" s="106">
        <v>40766</v>
      </c>
      <c r="E13105" s="190">
        <v>8.26</v>
      </c>
      <c r="F13105" s="190">
        <v>8.4600000000000009</v>
      </c>
      <c r="G13105" s="190"/>
      <c r="H13105" s="190"/>
      <c r="I13105" s="190"/>
      <c r="J13105" s="106">
        <v>40766</v>
      </c>
      <c r="K13105" s="190">
        <v>2.86</v>
      </c>
      <c r="L13105" s="190">
        <v>3</v>
      </c>
      <c r="M13105" s="190"/>
      <c r="N13105" s="190"/>
      <c r="O13105" s="190"/>
      <c r="P13105" s="106">
        <v>40766</v>
      </c>
      <c r="Q13105" s="190">
        <v>33.729999999999997</v>
      </c>
      <c r="R13105" s="190">
        <v>34.840000000000003</v>
      </c>
    </row>
    <row r="13106" spans="1:18">
      <c r="A13106" s="190"/>
      <c r="B13106" s="190"/>
      <c r="C13106" s="190"/>
      <c r="D13106" s="106">
        <v>40765</v>
      </c>
      <c r="E13106" s="190">
        <v>8.8800000000000008</v>
      </c>
      <c r="F13106" s="190">
        <v>8.1999999999999993</v>
      </c>
      <c r="G13106" s="190"/>
      <c r="H13106" s="190"/>
      <c r="I13106" s="190"/>
      <c r="J13106" s="106">
        <v>40765</v>
      </c>
      <c r="K13106" s="190">
        <v>3.04</v>
      </c>
      <c r="L13106" s="190">
        <v>2.84</v>
      </c>
      <c r="M13106" s="190"/>
      <c r="N13106" s="190"/>
      <c r="O13106" s="190"/>
      <c r="P13106" s="106">
        <v>40765</v>
      </c>
      <c r="Q13106" s="190">
        <v>32.619999999999997</v>
      </c>
      <c r="R13106" s="190">
        <v>33.43</v>
      </c>
    </row>
    <row r="13107" spans="1:18">
      <c r="A13107" s="190"/>
      <c r="B13107" s="190"/>
      <c r="C13107" s="190"/>
      <c r="D13107" s="106">
        <v>40764</v>
      </c>
      <c r="E13107" s="190">
        <v>9.3000000000000007</v>
      </c>
      <c r="F13107" s="190">
        <v>9.1199999999999992</v>
      </c>
      <c r="G13107" s="190"/>
      <c r="H13107" s="190"/>
      <c r="I13107" s="190"/>
      <c r="J13107" s="106">
        <v>40764</v>
      </c>
      <c r="K13107" s="190">
        <v>2.97</v>
      </c>
      <c r="L13107" s="190">
        <v>3.14</v>
      </c>
      <c r="M13107" s="190"/>
      <c r="N13107" s="190"/>
      <c r="O13107" s="190"/>
      <c r="P13107" s="106">
        <v>40764</v>
      </c>
      <c r="Q13107" s="190">
        <v>31.92</v>
      </c>
      <c r="R13107" s="190">
        <v>33.61</v>
      </c>
    </row>
    <row r="13108" spans="1:18">
      <c r="A13108" s="190"/>
      <c r="B13108" s="190"/>
      <c r="C13108" s="190"/>
      <c r="D13108" s="106">
        <v>40763</v>
      </c>
      <c r="E13108" s="190">
        <v>10.11</v>
      </c>
      <c r="F13108" s="190">
        <v>9.08</v>
      </c>
      <c r="G13108" s="190"/>
      <c r="H13108" s="190"/>
      <c r="I13108" s="190"/>
      <c r="J13108" s="106">
        <v>40763</v>
      </c>
      <c r="K13108" s="190">
        <v>3.08</v>
      </c>
      <c r="L13108" s="190">
        <v>2.91</v>
      </c>
      <c r="M13108" s="190"/>
      <c r="N13108" s="190"/>
      <c r="O13108" s="190"/>
      <c r="P13108" s="106">
        <v>40763</v>
      </c>
      <c r="Q13108" s="190">
        <v>31.5</v>
      </c>
      <c r="R13108" s="190">
        <v>31.33</v>
      </c>
    </row>
    <row r="13109" spans="1:18">
      <c r="A13109" s="190"/>
      <c r="B13109" s="190"/>
      <c r="C13109" s="190"/>
      <c r="D13109" s="106">
        <v>40760</v>
      </c>
      <c r="E13109" s="190">
        <v>11.12</v>
      </c>
      <c r="F13109" s="190">
        <v>10.41</v>
      </c>
      <c r="G13109" s="190"/>
      <c r="H13109" s="190"/>
      <c r="I13109" s="190"/>
      <c r="J13109" s="106">
        <v>40760</v>
      </c>
      <c r="K13109" s="190">
        <v>3.3</v>
      </c>
      <c r="L13109" s="190">
        <v>3.18</v>
      </c>
      <c r="M13109" s="190"/>
      <c r="N13109" s="190"/>
      <c r="O13109" s="190"/>
      <c r="P13109" s="106">
        <v>40760</v>
      </c>
      <c r="Q13109" s="190">
        <v>32.53</v>
      </c>
      <c r="R13109" s="190">
        <v>32.46</v>
      </c>
    </row>
    <row r="13110" spans="1:18">
      <c r="A13110" s="190"/>
      <c r="B13110" s="190"/>
      <c r="C13110" s="190"/>
      <c r="D13110" s="106">
        <v>40759</v>
      </c>
      <c r="E13110" s="190">
        <v>11.59</v>
      </c>
      <c r="F13110" s="190">
        <v>11.03</v>
      </c>
      <c r="G13110" s="190"/>
      <c r="H13110" s="190"/>
      <c r="I13110" s="190"/>
      <c r="J13110" s="106">
        <v>40759</v>
      </c>
      <c r="K13110" s="190">
        <v>3.38</v>
      </c>
      <c r="L13110" s="190">
        <v>3.24</v>
      </c>
      <c r="M13110" s="190"/>
      <c r="N13110" s="190"/>
      <c r="O13110" s="190"/>
      <c r="P13110" s="106">
        <v>40759</v>
      </c>
      <c r="Q13110" s="190">
        <v>34.33</v>
      </c>
      <c r="R13110" s="190">
        <v>32.15</v>
      </c>
    </row>
    <row r="13111" spans="1:18">
      <c r="A13111" s="190"/>
      <c r="B13111" s="190"/>
      <c r="C13111" s="190"/>
      <c r="D13111" s="106">
        <v>40758</v>
      </c>
      <c r="E13111" s="190">
        <v>11.36</v>
      </c>
      <c r="F13111" s="190">
        <v>11.63</v>
      </c>
      <c r="G13111" s="190"/>
      <c r="H13111" s="190"/>
      <c r="I13111" s="190"/>
      <c r="J13111" s="106">
        <v>40758</v>
      </c>
      <c r="K13111" s="190">
        <v>3.38</v>
      </c>
      <c r="L13111" s="190">
        <v>3.47</v>
      </c>
      <c r="M13111" s="190"/>
      <c r="N13111" s="190"/>
      <c r="O13111" s="190"/>
      <c r="P13111" s="106">
        <v>40758</v>
      </c>
      <c r="Q13111" s="190">
        <v>35.81</v>
      </c>
      <c r="R13111" s="190">
        <v>34.869999999999997</v>
      </c>
    </row>
    <row r="13112" spans="1:18">
      <c r="A13112" s="190"/>
      <c r="B13112" s="190"/>
      <c r="C13112" s="190"/>
      <c r="D13112" s="106">
        <v>40757</v>
      </c>
      <c r="E13112" s="190">
        <v>11.34</v>
      </c>
      <c r="F13112" s="190">
        <v>11.37</v>
      </c>
      <c r="G13112" s="190"/>
      <c r="H13112" s="190"/>
      <c r="I13112" s="190"/>
      <c r="J13112" s="106">
        <v>40757</v>
      </c>
      <c r="K13112" s="190">
        <v>3.45</v>
      </c>
      <c r="L13112" s="190">
        <v>3.36</v>
      </c>
      <c r="M13112" s="190"/>
      <c r="N13112" s="190"/>
      <c r="O13112" s="190"/>
      <c r="P13112" s="106">
        <v>40757</v>
      </c>
      <c r="Q13112" s="190">
        <v>37.049999999999997</v>
      </c>
      <c r="R13112" s="190">
        <v>35.81</v>
      </c>
    </row>
    <row r="13113" spans="1:18">
      <c r="A13113" s="190"/>
      <c r="B13113" s="190"/>
      <c r="C13113" s="190"/>
      <c r="D13113" s="106">
        <v>40756</v>
      </c>
      <c r="E13113" s="190">
        <v>11.47</v>
      </c>
      <c r="F13113" s="190">
        <v>11.43</v>
      </c>
      <c r="G13113" s="190"/>
      <c r="H13113" s="190"/>
      <c r="I13113" s="190"/>
      <c r="J13113" s="106">
        <v>40756</v>
      </c>
      <c r="K13113" s="190">
        <v>3.5</v>
      </c>
      <c r="L13113" s="190">
        <v>3.45</v>
      </c>
      <c r="M13113" s="190"/>
      <c r="N13113" s="190"/>
      <c r="O13113" s="190"/>
      <c r="P13113" s="106">
        <v>40756</v>
      </c>
      <c r="Q13113" s="190">
        <v>38.340000000000003</v>
      </c>
      <c r="R13113" s="190">
        <v>37.49</v>
      </c>
    </row>
    <row r="13114" spans="1:18">
      <c r="A13114" s="190"/>
      <c r="B13114" s="190"/>
      <c r="C13114" s="190"/>
      <c r="D13114" s="106">
        <v>40753</v>
      </c>
      <c r="E13114" s="190">
        <v>11.39</v>
      </c>
      <c r="F13114" s="190">
        <v>11.35</v>
      </c>
      <c r="G13114" s="190"/>
      <c r="H13114" s="190"/>
      <c r="I13114" s="190"/>
      <c r="J13114" s="106">
        <v>40753</v>
      </c>
      <c r="K13114" s="190">
        <v>3.42</v>
      </c>
      <c r="L13114" s="190">
        <v>3.46</v>
      </c>
      <c r="M13114" s="190"/>
      <c r="N13114" s="190"/>
      <c r="O13114" s="190"/>
      <c r="P13114" s="106">
        <v>40753</v>
      </c>
      <c r="Q13114" s="190">
        <v>37.450000000000003</v>
      </c>
      <c r="R13114" s="190">
        <v>37.770000000000003</v>
      </c>
    </row>
    <row r="13115" spans="1:18">
      <c r="A13115" s="190"/>
      <c r="B13115" s="190"/>
      <c r="C13115" s="190"/>
      <c r="D13115" s="106">
        <v>40752</v>
      </c>
      <c r="E13115" s="190">
        <v>11.35</v>
      </c>
      <c r="F13115" s="190">
        <v>11.49</v>
      </c>
      <c r="G13115" s="190"/>
      <c r="H13115" s="190"/>
      <c r="I13115" s="190"/>
      <c r="J13115" s="106">
        <v>40752</v>
      </c>
      <c r="K13115" s="190">
        <v>3.42</v>
      </c>
      <c r="L13115" s="190">
        <v>3.48</v>
      </c>
      <c r="M13115" s="190"/>
      <c r="N13115" s="190"/>
      <c r="O13115" s="190"/>
      <c r="P13115" s="106">
        <v>40752</v>
      </c>
      <c r="Q13115" s="190">
        <v>38.49</v>
      </c>
      <c r="R13115" s="190">
        <v>37.69</v>
      </c>
    </row>
    <row r="13116" spans="1:18">
      <c r="A13116" s="190"/>
      <c r="B13116" s="190"/>
      <c r="C13116" s="190"/>
      <c r="D13116" s="106">
        <v>40751</v>
      </c>
      <c r="E13116" s="190">
        <v>11.45</v>
      </c>
      <c r="F13116" s="190">
        <v>11.37</v>
      </c>
      <c r="G13116" s="190"/>
      <c r="H13116" s="190"/>
      <c r="I13116" s="190"/>
      <c r="J13116" s="106">
        <v>40751</v>
      </c>
      <c r="K13116" s="190">
        <v>3.48</v>
      </c>
      <c r="L13116" s="190">
        <v>3.41</v>
      </c>
      <c r="M13116" s="190"/>
      <c r="N13116" s="190"/>
      <c r="O13116" s="190"/>
      <c r="P13116" s="106">
        <v>40751</v>
      </c>
      <c r="Q13116" s="190">
        <v>38.770000000000003</v>
      </c>
      <c r="R13116" s="190">
        <v>38.42</v>
      </c>
    </row>
    <row r="13117" spans="1:18">
      <c r="A13117" s="190"/>
      <c r="B13117" s="190"/>
      <c r="C13117" s="190"/>
      <c r="D13117" s="106">
        <v>40750</v>
      </c>
      <c r="E13117" s="190">
        <v>11.99</v>
      </c>
      <c r="F13117" s="190">
        <v>11.54</v>
      </c>
      <c r="G13117" s="190"/>
      <c r="H13117" s="190"/>
      <c r="I13117" s="190"/>
      <c r="J13117" s="106">
        <v>40750</v>
      </c>
      <c r="K13117" s="190">
        <v>3.45</v>
      </c>
      <c r="L13117" s="190">
        <v>3.49</v>
      </c>
      <c r="M13117" s="190"/>
      <c r="N13117" s="190"/>
      <c r="O13117" s="190"/>
      <c r="P13117" s="106">
        <v>40750</v>
      </c>
      <c r="Q13117" s="190">
        <v>38.79</v>
      </c>
      <c r="R13117" s="190">
        <v>38.79</v>
      </c>
    </row>
    <row r="13118" spans="1:18">
      <c r="A13118" s="190"/>
      <c r="B13118" s="190"/>
      <c r="C13118" s="190"/>
      <c r="D13118" s="106">
        <v>40749</v>
      </c>
      <c r="E13118" s="190">
        <v>11.97</v>
      </c>
      <c r="F13118" s="190">
        <v>12</v>
      </c>
      <c r="G13118" s="190"/>
      <c r="H13118" s="190"/>
      <c r="I13118" s="190"/>
      <c r="J13118" s="106">
        <v>40749</v>
      </c>
      <c r="K13118" s="190">
        <v>3.55</v>
      </c>
      <c r="L13118" s="190">
        <v>3.43</v>
      </c>
      <c r="M13118" s="190"/>
      <c r="N13118" s="190"/>
      <c r="O13118" s="190"/>
      <c r="P13118" s="106">
        <v>40749</v>
      </c>
      <c r="Q13118" s="190">
        <v>38.479999999999997</v>
      </c>
      <c r="R13118" s="190">
        <v>38.799999999999997</v>
      </c>
    </row>
    <row r="13119" spans="1:18">
      <c r="A13119" s="190"/>
      <c r="B13119" s="190"/>
      <c r="C13119" s="190"/>
      <c r="D13119" s="106">
        <v>40746</v>
      </c>
      <c r="E13119" s="190">
        <v>12.3</v>
      </c>
      <c r="F13119" s="190">
        <v>12.1</v>
      </c>
      <c r="G13119" s="190"/>
      <c r="H13119" s="190"/>
      <c r="I13119" s="190"/>
      <c r="J13119" s="106">
        <v>40746</v>
      </c>
      <c r="K13119" s="190">
        <v>3.58</v>
      </c>
      <c r="L13119" s="190">
        <v>3.6</v>
      </c>
      <c r="M13119" s="190"/>
      <c r="N13119" s="190"/>
      <c r="O13119" s="190"/>
      <c r="P13119" s="106">
        <v>40746</v>
      </c>
      <c r="Q13119" s="190">
        <v>39.32</v>
      </c>
      <c r="R13119" s="190">
        <v>38.5</v>
      </c>
    </row>
    <row r="13120" spans="1:18">
      <c r="A13120" s="190"/>
      <c r="B13120" s="190"/>
      <c r="C13120" s="190"/>
      <c r="D13120" s="106">
        <v>40745</v>
      </c>
      <c r="E13120" s="190">
        <v>12.14</v>
      </c>
      <c r="F13120" s="190">
        <v>12.29</v>
      </c>
      <c r="G13120" s="190"/>
      <c r="H13120" s="190"/>
      <c r="I13120" s="190"/>
      <c r="J13120" s="106">
        <v>40745</v>
      </c>
      <c r="K13120" s="190">
        <v>3.39</v>
      </c>
      <c r="L13120" s="190">
        <v>3.58</v>
      </c>
      <c r="M13120" s="190"/>
      <c r="N13120" s="190"/>
      <c r="O13120" s="190"/>
      <c r="P13120" s="106">
        <v>40745</v>
      </c>
      <c r="Q13120" s="190">
        <v>38.840000000000003</v>
      </c>
      <c r="R13120" s="190">
        <v>39.51</v>
      </c>
    </row>
    <row r="13121" spans="1:18">
      <c r="A13121" s="190"/>
      <c r="B13121" s="190"/>
      <c r="C13121" s="190"/>
      <c r="D13121" s="106">
        <v>40744</v>
      </c>
      <c r="E13121" s="190">
        <v>12.14</v>
      </c>
      <c r="F13121" s="190">
        <v>12.09</v>
      </c>
      <c r="G13121" s="190"/>
      <c r="H13121" s="190"/>
      <c r="I13121" s="190"/>
      <c r="J13121" s="106">
        <v>40744</v>
      </c>
      <c r="K13121" s="190">
        <v>3.37</v>
      </c>
      <c r="L13121" s="190">
        <v>3.37</v>
      </c>
      <c r="M13121" s="190"/>
      <c r="N13121" s="190"/>
      <c r="O13121" s="190"/>
      <c r="P13121" s="106">
        <v>40744</v>
      </c>
      <c r="Q13121" s="190">
        <v>38.549999999999997</v>
      </c>
      <c r="R13121" s="190">
        <v>38.54</v>
      </c>
    </row>
    <row r="13122" spans="1:18">
      <c r="A13122" s="190"/>
      <c r="B13122" s="190"/>
      <c r="C13122" s="190"/>
      <c r="D13122" s="106">
        <v>40743</v>
      </c>
      <c r="E13122" s="190">
        <v>12.06</v>
      </c>
      <c r="F13122" s="190">
        <v>12.12</v>
      </c>
      <c r="G13122" s="190"/>
      <c r="H13122" s="190"/>
      <c r="I13122" s="190"/>
      <c r="J13122" s="106">
        <v>40743</v>
      </c>
      <c r="K13122" s="190">
        <v>3.35</v>
      </c>
      <c r="L13122" s="190">
        <v>3.37</v>
      </c>
      <c r="M13122" s="190"/>
      <c r="N13122" s="190"/>
      <c r="O13122" s="190"/>
      <c r="P13122" s="106">
        <v>40743</v>
      </c>
      <c r="Q13122" s="190">
        <v>37.76</v>
      </c>
      <c r="R13122" s="190">
        <v>38.479999999999997</v>
      </c>
    </row>
    <row r="13123" spans="1:18">
      <c r="A13123" s="190"/>
      <c r="B13123" s="190"/>
      <c r="C13123" s="190"/>
      <c r="D13123" s="106">
        <v>40742</v>
      </c>
      <c r="E13123" s="190">
        <v>12.17</v>
      </c>
      <c r="F13123" s="190">
        <v>11.97</v>
      </c>
      <c r="G13123" s="190"/>
      <c r="H13123" s="190"/>
      <c r="I13123" s="190"/>
      <c r="J13123" s="106">
        <v>40742</v>
      </c>
      <c r="K13123" s="190">
        <v>3.35</v>
      </c>
      <c r="L13123" s="190">
        <v>3.34</v>
      </c>
      <c r="M13123" s="190"/>
      <c r="N13123" s="190"/>
      <c r="O13123" s="190"/>
      <c r="P13123" s="106">
        <v>40742</v>
      </c>
      <c r="Q13123" s="190">
        <v>37.72</v>
      </c>
      <c r="R13123" s="190">
        <v>37.75</v>
      </c>
    </row>
    <row r="13124" spans="1:18">
      <c r="A13124" s="190"/>
      <c r="B13124" s="190"/>
      <c r="C13124" s="190"/>
      <c r="D13124" s="106">
        <v>40739</v>
      </c>
      <c r="E13124" s="190">
        <v>12.22</v>
      </c>
      <c r="F13124" s="190">
        <v>12.22</v>
      </c>
      <c r="G13124" s="190"/>
      <c r="H13124" s="190"/>
      <c r="I13124" s="190"/>
      <c r="J13124" s="106">
        <v>40739</v>
      </c>
      <c r="K13124" s="190">
        <v>3.28</v>
      </c>
      <c r="L13124" s="190">
        <v>3.37</v>
      </c>
      <c r="M13124" s="190"/>
      <c r="N13124" s="190"/>
      <c r="O13124" s="190"/>
      <c r="P13124" s="106">
        <v>40739</v>
      </c>
      <c r="Q13124" s="190">
        <v>37.11</v>
      </c>
      <c r="R13124" s="190">
        <v>38</v>
      </c>
    </row>
    <row r="13125" spans="1:18">
      <c r="A13125" s="190"/>
      <c r="B13125" s="190"/>
      <c r="C13125" s="190"/>
      <c r="D13125" s="106">
        <v>40738</v>
      </c>
      <c r="E13125" s="190">
        <v>12.53</v>
      </c>
      <c r="F13125" s="190">
        <v>12.16</v>
      </c>
      <c r="G13125" s="190"/>
      <c r="H13125" s="190"/>
      <c r="I13125" s="190"/>
      <c r="J13125" s="106">
        <v>40738</v>
      </c>
      <c r="K13125" s="190">
        <v>3.27</v>
      </c>
      <c r="L13125" s="190">
        <v>3.26</v>
      </c>
      <c r="M13125" s="190"/>
      <c r="N13125" s="190"/>
      <c r="O13125" s="190"/>
      <c r="P13125" s="106">
        <v>40738</v>
      </c>
      <c r="Q13125" s="190">
        <v>38.6</v>
      </c>
      <c r="R13125" s="190">
        <v>37.06</v>
      </c>
    </row>
    <row r="13126" spans="1:18">
      <c r="A13126" s="190"/>
      <c r="B13126" s="190"/>
      <c r="C13126" s="190"/>
      <c r="D13126" s="106">
        <v>40737</v>
      </c>
      <c r="E13126" s="190">
        <v>12.15</v>
      </c>
      <c r="F13126" s="190">
        <v>12.52</v>
      </c>
      <c r="G13126" s="190"/>
      <c r="H13126" s="190"/>
      <c r="I13126" s="190"/>
      <c r="J13126" s="106">
        <v>40737</v>
      </c>
      <c r="K13126" s="190">
        <v>3.22</v>
      </c>
      <c r="L13126" s="190">
        <v>3.28</v>
      </c>
      <c r="M13126" s="190"/>
      <c r="N13126" s="190"/>
      <c r="O13126" s="190"/>
      <c r="P13126" s="106">
        <v>40737</v>
      </c>
      <c r="Q13126" s="190">
        <v>38.21</v>
      </c>
      <c r="R13126" s="190">
        <v>38.68</v>
      </c>
    </row>
    <row r="13127" spans="1:18">
      <c r="A13127" s="190"/>
      <c r="B13127" s="190"/>
      <c r="C13127" s="190"/>
      <c r="D13127" s="106">
        <v>40736</v>
      </c>
      <c r="E13127" s="190">
        <v>12.27</v>
      </c>
      <c r="F13127" s="190">
        <v>12.09</v>
      </c>
      <c r="G13127" s="190"/>
      <c r="H13127" s="190"/>
      <c r="I13127" s="190"/>
      <c r="J13127" s="106">
        <v>40736</v>
      </c>
      <c r="K13127" s="190">
        <v>3.24</v>
      </c>
      <c r="L13127" s="190">
        <v>3.19</v>
      </c>
      <c r="M13127" s="190"/>
      <c r="N13127" s="190"/>
      <c r="O13127" s="190"/>
      <c r="P13127" s="106">
        <v>40736</v>
      </c>
      <c r="Q13127" s="190">
        <v>38.25</v>
      </c>
      <c r="R13127" s="190">
        <v>37.85</v>
      </c>
    </row>
    <row r="13128" spans="1:18">
      <c r="A13128" s="190"/>
      <c r="B13128" s="190"/>
      <c r="C13128" s="190"/>
      <c r="D13128" s="106">
        <v>40735</v>
      </c>
      <c r="E13128" s="190">
        <v>12.35</v>
      </c>
      <c r="F13128" s="190">
        <v>12.37</v>
      </c>
      <c r="G13128" s="190"/>
      <c r="H13128" s="190"/>
      <c r="I13128" s="190"/>
      <c r="J13128" s="106">
        <v>40735</v>
      </c>
      <c r="K13128" s="190">
        <v>3.26</v>
      </c>
      <c r="L13128" s="190">
        <v>3.24</v>
      </c>
      <c r="M13128" s="190"/>
      <c r="N13128" s="190"/>
      <c r="O13128" s="190"/>
      <c r="P13128" s="106">
        <v>40735</v>
      </c>
      <c r="Q13128" s="190">
        <v>38.590000000000003</v>
      </c>
      <c r="R13128" s="190">
        <v>38.299999999999997</v>
      </c>
    </row>
    <row r="13129" spans="1:18">
      <c r="A13129" s="190"/>
      <c r="B13129" s="190"/>
      <c r="C13129" s="190"/>
      <c r="D13129" s="106">
        <v>40732</v>
      </c>
      <c r="E13129" s="190">
        <v>12.24</v>
      </c>
      <c r="F13129" s="190">
        <v>12.52</v>
      </c>
      <c r="G13129" s="190"/>
      <c r="H13129" s="190"/>
      <c r="I13129" s="190"/>
      <c r="J13129" s="106">
        <v>40732</v>
      </c>
      <c r="K13129" s="190">
        <v>3.28</v>
      </c>
      <c r="L13129" s="190">
        <v>3.29</v>
      </c>
      <c r="M13129" s="190"/>
      <c r="N13129" s="190"/>
      <c r="O13129" s="190"/>
      <c r="P13129" s="106">
        <v>40732</v>
      </c>
      <c r="Q13129" s="190">
        <v>38.71</v>
      </c>
      <c r="R13129" s="190">
        <v>38.99</v>
      </c>
    </row>
    <row r="13130" spans="1:18">
      <c r="A13130" s="190"/>
      <c r="B13130" s="190"/>
      <c r="C13130" s="190"/>
      <c r="D13130" s="106">
        <v>40731</v>
      </c>
      <c r="E13130" s="190">
        <v>12.49</v>
      </c>
      <c r="F13130" s="190">
        <v>12.38</v>
      </c>
      <c r="G13130" s="190"/>
      <c r="H13130" s="190"/>
      <c r="I13130" s="190"/>
      <c r="J13130" s="106">
        <v>40731</v>
      </c>
      <c r="K13130" s="190">
        <v>3.29</v>
      </c>
      <c r="L13130" s="190">
        <v>3.3</v>
      </c>
      <c r="M13130" s="190"/>
      <c r="N13130" s="190"/>
      <c r="O13130" s="190"/>
      <c r="P13130" s="106">
        <v>40731</v>
      </c>
      <c r="Q13130" s="190">
        <v>38.61</v>
      </c>
      <c r="R13130" s="190">
        <v>39.11</v>
      </c>
    </row>
    <row r="13131" spans="1:18">
      <c r="A13131" s="190"/>
      <c r="B13131" s="190"/>
      <c r="C13131" s="190"/>
      <c r="D13131" s="106">
        <v>40730</v>
      </c>
      <c r="E13131" s="190">
        <v>12.42</v>
      </c>
      <c r="F13131" s="190">
        <v>12.39</v>
      </c>
      <c r="G13131" s="190"/>
      <c r="H13131" s="190"/>
      <c r="I13131" s="190"/>
      <c r="J13131" s="106">
        <v>40730</v>
      </c>
      <c r="K13131" s="190">
        <v>3.27</v>
      </c>
      <c r="L13131" s="190">
        <v>3.27</v>
      </c>
      <c r="M13131" s="190"/>
      <c r="N13131" s="190"/>
      <c r="O13131" s="190"/>
      <c r="P13131" s="106">
        <v>40730</v>
      </c>
      <c r="Q13131" s="190">
        <v>37.869999999999997</v>
      </c>
      <c r="R13131" s="190">
        <v>38.58</v>
      </c>
    </row>
    <row r="13132" spans="1:18">
      <c r="A13132" s="190"/>
      <c r="B13132" s="190"/>
      <c r="C13132" s="190"/>
      <c r="D13132" s="106">
        <v>40729</v>
      </c>
      <c r="E13132" s="190">
        <v>12.31</v>
      </c>
      <c r="F13132" s="190">
        <v>12.41</v>
      </c>
      <c r="G13132" s="190"/>
      <c r="H13132" s="190"/>
      <c r="I13132" s="190"/>
      <c r="J13132" s="106">
        <v>40729</v>
      </c>
      <c r="K13132" s="190">
        <v>3.3</v>
      </c>
      <c r="L13132" s="190">
        <v>3.27</v>
      </c>
      <c r="M13132" s="190"/>
      <c r="N13132" s="190"/>
      <c r="O13132" s="190"/>
      <c r="P13132" s="106">
        <v>40729</v>
      </c>
      <c r="Q13132" s="190">
        <v>38.200000000000003</v>
      </c>
      <c r="R13132" s="190">
        <v>37.909999999999997</v>
      </c>
    </row>
    <row r="13133" spans="1:18">
      <c r="A13133" s="190"/>
      <c r="B13133" s="190"/>
      <c r="C13133" s="190"/>
      <c r="D13133" s="106">
        <v>40725</v>
      </c>
      <c r="E13133" s="190">
        <v>12.07</v>
      </c>
      <c r="F13133" s="190">
        <v>12.31</v>
      </c>
      <c r="G13133" s="190"/>
      <c r="H13133" s="190"/>
      <c r="I13133" s="190"/>
      <c r="J13133" s="106">
        <v>40725</v>
      </c>
      <c r="K13133" s="190">
        <v>3.33</v>
      </c>
      <c r="L13133" s="190">
        <v>3.29</v>
      </c>
      <c r="M13133" s="190"/>
      <c r="N13133" s="190"/>
      <c r="O13133" s="190"/>
      <c r="P13133" s="106">
        <v>40725</v>
      </c>
      <c r="Q13133" s="190">
        <v>38.36</v>
      </c>
      <c r="R13133" s="190">
        <v>38.14</v>
      </c>
    </row>
    <row r="13134" spans="1:18">
      <c r="A13134" s="190"/>
      <c r="B13134" s="190"/>
      <c r="C13134" s="190"/>
      <c r="D13134" s="106">
        <v>40724</v>
      </c>
      <c r="E13134" s="190">
        <v>12</v>
      </c>
      <c r="F13134" s="190">
        <v>12.07</v>
      </c>
      <c r="G13134" s="190"/>
      <c r="H13134" s="190"/>
      <c r="I13134" s="190"/>
      <c r="J13134" s="106">
        <v>40724</v>
      </c>
      <c r="K13134" s="190">
        <v>3.32</v>
      </c>
      <c r="L13134" s="190">
        <v>3.32</v>
      </c>
      <c r="M13134" s="190"/>
      <c r="N13134" s="190"/>
      <c r="O13134" s="190"/>
      <c r="P13134" s="106">
        <v>40724</v>
      </c>
      <c r="Q13134" s="190">
        <v>38.619999999999997</v>
      </c>
      <c r="R13134" s="190">
        <v>38.36</v>
      </c>
    </row>
    <row r="13135" spans="1:18">
      <c r="A13135" s="190"/>
      <c r="B13135" s="190"/>
      <c r="C13135" s="190"/>
      <c r="D13135" s="106">
        <v>40723</v>
      </c>
      <c r="E13135" s="190">
        <v>12.08</v>
      </c>
      <c r="F13135" s="190">
        <v>11.98</v>
      </c>
      <c r="G13135" s="190"/>
      <c r="H13135" s="190"/>
      <c r="I13135" s="190"/>
      <c r="J13135" s="106">
        <v>40723</v>
      </c>
      <c r="K13135" s="190">
        <v>3.27</v>
      </c>
      <c r="L13135" s="190">
        <v>3.3</v>
      </c>
      <c r="M13135" s="190"/>
      <c r="N13135" s="190"/>
      <c r="O13135" s="190"/>
      <c r="P13135" s="106">
        <v>40723</v>
      </c>
      <c r="Q13135" s="190">
        <v>37.76</v>
      </c>
      <c r="R13135" s="190">
        <v>38.31</v>
      </c>
    </row>
    <row r="13136" spans="1:18">
      <c r="A13136" s="190"/>
      <c r="B13136" s="190"/>
      <c r="C13136" s="190"/>
      <c r="D13136" s="106">
        <v>40722</v>
      </c>
      <c r="E13136" s="190">
        <v>12</v>
      </c>
      <c r="F13136" s="190">
        <v>12.07</v>
      </c>
      <c r="G13136" s="190"/>
      <c r="H13136" s="190"/>
      <c r="I13136" s="190"/>
      <c r="J13136" s="106">
        <v>40722</v>
      </c>
      <c r="K13136" s="190">
        <v>3.17</v>
      </c>
      <c r="L13136" s="190">
        <v>3.25</v>
      </c>
      <c r="M13136" s="190"/>
      <c r="N13136" s="190"/>
      <c r="O13136" s="190"/>
      <c r="P13136" s="106">
        <v>40722</v>
      </c>
      <c r="Q13136" s="190">
        <v>37.47</v>
      </c>
      <c r="R13136" s="190">
        <v>37.590000000000003</v>
      </c>
    </row>
    <row r="13137" spans="1:18">
      <c r="A13137" s="190"/>
      <c r="B13137" s="190"/>
      <c r="C13137" s="190"/>
      <c r="D13137" s="106">
        <v>40721</v>
      </c>
      <c r="E13137" s="190">
        <v>11.91</v>
      </c>
      <c r="F13137" s="190">
        <v>11.98</v>
      </c>
      <c r="G13137" s="190"/>
      <c r="H13137" s="190"/>
      <c r="I13137" s="190"/>
      <c r="J13137" s="106">
        <v>40721</v>
      </c>
      <c r="K13137" s="190">
        <v>3.12</v>
      </c>
      <c r="L13137" s="190">
        <v>3.17</v>
      </c>
      <c r="M13137" s="190"/>
      <c r="N13137" s="190"/>
      <c r="O13137" s="190"/>
      <c r="P13137" s="106">
        <v>40721</v>
      </c>
      <c r="Q13137" s="190">
        <v>36.909999999999997</v>
      </c>
      <c r="R13137" s="190">
        <v>37.700000000000003</v>
      </c>
    </row>
    <row r="13138" spans="1:18">
      <c r="A13138" s="190"/>
      <c r="B13138" s="190"/>
      <c r="C13138" s="190"/>
      <c r="D13138" s="106">
        <v>40718</v>
      </c>
      <c r="E13138" s="190">
        <v>12.21</v>
      </c>
      <c r="F13138" s="190">
        <v>11.88</v>
      </c>
      <c r="G13138" s="190"/>
      <c r="H13138" s="190"/>
      <c r="I13138" s="190"/>
      <c r="J13138" s="106">
        <v>40718</v>
      </c>
      <c r="K13138" s="190">
        <v>3.19</v>
      </c>
      <c r="L13138" s="190">
        <v>3.1</v>
      </c>
      <c r="M13138" s="190"/>
      <c r="N13138" s="190"/>
      <c r="O13138" s="190"/>
      <c r="P13138" s="106">
        <v>40718</v>
      </c>
      <c r="Q13138" s="190">
        <v>37.28</v>
      </c>
      <c r="R13138" s="190">
        <v>36.75</v>
      </c>
    </row>
    <row r="13139" spans="1:18">
      <c r="A13139" s="190"/>
      <c r="B13139" s="190"/>
      <c r="C13139" s="190"/>
      <c r="D13139" s="106">
        <v>40717</v>
      </c>
      <c r="E13139" s="190">
        <v>11.84</v>
      </c>
      <c r="F13139" s="190">
        <v>12.17</v>
      </c>
      <c r="G13139" s="190"/>
      <c r="H13139" s="190"/>
      <c r="I13139" s="190"/>
      <c r="J13139" s="106">
        <v>40717</v>
      </c>
      <c r="K13139" s="190">
        <v>3</v>
      </c>
      <c r="L13139" s="190">
        <v>3.15</v>
      </c>
      <c r="M13139" s="190"/>
      <c r="N13139" s="190"/>
      <c r="O13139" s="190"/>
      <c r="P13139" s="106">
        <v>40717</v>
      </c>
      <c r="Q13139" s="190">
        <v>36.53</v>
      </c>
      <c r="R13139" s="190">
        <v>37.19</v>
      </c>
    </row>
    <row r="13140" spans="1:18">
      <c r="A13140" s="190"/>
      <c r="B13140" s="190"/>
      <c r="C13140" s="190"/>
      <c r="D13140" s="106">
        <v>40716</v>
      </c>
      <c r="E13140" s="190">
        <v>12.02</v>
      </c>
      <c r="F13140" s="190">
        <v>11.91</v>
      </c>
      <c r="G13140" s="190"/>
      <c r="H13140" s="190"/>
      <c r="I13140" s="190"/>
      <c r="J13140" s="106">
        <v>40716</v>
      </c>
      <c r="K13140" s="190">
        <v>3.07</v>
      </c>
      <c r="L13140" s="190">
        <v>3.05</v>
      </c>
      <c r="M13140" s="190"/>
      <c r="N13140" s="190"/>
      <c r="O13140" s="190"/>
      <c r="P13140" s="106">
        <v>40716</v>
      </c>
      <c r="Q13140" s="190">
        <v>37.229999999999997</v>
      </c>
      <c r="R13140" s="190">
        <v>36.81</v>
      </c>
    </row>
    <row r="13141" spans="1:18">
      <c r="A13141" s="190"/>
      <c r="B13141" s="190"/>
      <c r="C13141" s="190"/>
      <c r="D13141" s="106">
        <v>40715</v>
      </c>
      <c r="E13141" s="190">
        <v>12.07</v>
      </c>
      <c r="F13141" s="190">
        <v>12.12</v>
      </c>
      <c r="G13141" s="190"/>
      <c r="H13141" s="190"/>
      <c r="I13141" s="190"/>
      <c r="J13141" s="106">
        <v>40715</v>
      </c>
      <c r="K13141" s="190">
        <v>3.09</v>
      </c>
      <c r="L13141" s="190">
        <v>3.04</v>
      </c>
      <c r="M13141" s="190"/>
      <c r="N13141" s="190"/>
      <c r="O13141" s="190"/>
      <c r="P13141" s="106">
        <v>40715</v>
      </c>
      <c r="Q13141" s="190">
        <v>37.03</v>
      </c>
      <c r="R13141" s="190">
        <v>37.369999999999997</v>
      </c>
    </row>
    <row r="13142" spans="1:18">
      <c r="A13142" s="190"/>
      <c r="B13142" s="190"/>
      <c r="C13142" s="190"/>
      <c r="D13142" s="106">
        <v>40714</v>
      </c>
      <c r="E13142" s="190">
        <v>12.15</v>
      </c>
      <c r="F13142" s="190">
        <v>11.99</v>
      </c>
      <c r="G13142" s="190"/>
      <c r="H13142" s="190"/>
      <c r="I13142" s="190"/>
      <c r="J13142" s="106">
        <v>40714</v>
      </c>
      <c r="K13142" s="190">
        <v>2.99</v>
      </c>
      <c r="L13142" s="190">
        <v>3.05</v>
      </c>
      <c r="M13142" s="190"/>
      <c r="N13142" s="190"/>
      <c r="O13142" s="190"/>
      <c r="P13142" s="106">
        <v>40714</v>
      </c>
      <c r="Q13142" s="190">
        <v>36.18</v>
      </c>
      <c r="R13142" s="190">
        <v>36.81</v>
      </c>
    </row>
    <row r="13143" spans="1:18">
      <c r="A13143" s="190"/>
      <c r="B13143" s="190"/>
      <c r="C13143" s="190"/>
      <c r="D13143" s="106">
        <v>40711</v>
      </c>
      <c r="E13143" s="190">
        <v>11.73</v>
      </c>
      <c r="F13143" s="190">
        <v>12.22</v>
      </c>
      <c r="G13143" s="190"/>
      <c r="H13143" s="190"/>
      <c r="I13143" s="190"/>
      <c r="J13143" s="106">
        <v>40711</v>
      </c>
      <c r="K13143" s="190">
        <v>3</v>
      </c>
      <c r="L13143" s="190">
        <v>2.99</v>
      </c>
      <c r="M13143" s="190"/>
      <c r="N13143" s="190"/>
      <c r="O13143" s="190"/>
      <c r="P13143" s="106">
        <v>40711</v>
      </c>
      <c r="Q13143" s="190">
        <v>35.090000000000003</v>
      </c>
      <c r="R13143" s="190">
        <v>36.36</v>
      </c>
    </row>
    <row r="13144" spans="1:18">
      <c r="A13144" s="190"/>
      <c r="B13144" s="190"/>
      <c r="C13144" s="190"/>
      <c r="D13144" s="106">
        <v>40710</v>
      </c>
      <c r="E13144" s="190">
        <v>11.43</v>
      </c>
      <c r="F13144" s="190">
        <v>11.66</v>
      </c>
      <c r="G13144" s="190"/>
      <c r="H13144" s="190"/>
      <c r="I13144" s="190"/>
      <c r="J13144" s="106">
        <v>40710</v>
      </c>
      <c r="K13144" s="190">
        <v>2.95</v>
      </c>
      <c r="L13144" s="190">
        <v>2.99</v>
      </c>
      <c r="M13144" s="190"/>
      <c r="N13144" s="190"/>
      <c r="O13144" s="190"/>
      <c r="P13144" s="106">
        <v>40710</v>
      </c>
      <c r="Q13144" s="190">
        <v>34.54</v>
      </c>
      <c r="R13144" s="190">
        <v>34.92</v>
      </c>
    </row>
    <row r="13145" spans="1:18">
      <c r="A13145" s="190"/>
      <c r="B13145" s="190"/>
      <c r="C13145" s="190"/>
      <c r="D13145" s="106">
        <v>40709</v>
      </c>
      <c r="E13145" s="190">
        <v>11.28</v>
      </c>
      <c r="F13145" s="190">
        <v>11.37</v>
      </c>
      <c r="G13145" s="190"/>
      <c r="H13145" s="190"/>
      <c r="I13145" s="190"/>
      <c r="J13145" s="106">
        <v>40709</v>
      </c>
      <c r="K13145" s="190">
        <v>2.95</v>
      </c>
      <c r="L13145" s="190">
        <v>2.94</v>
      </c>
      <c r="M13145" s="190"/>
      <c r="N13145" s="190"/>
      <c r="O13145" s="190"/>
      <c r="P13145" s="106">
        <v>40709</v>
      </c>
      <c r="Q13145" s="190">
        <v>35.049999999999997</v>
      </c>
      <c r="R13145" s="190">
        <v>34.409999999999997</v>
      </c>
    </row>
    <row r="13146" spans="1:18">
      <c r="A13146" s="190"/>
      <c r="B13146" s="190"/>
      <c r="C13146" s="190"/>
      <c r="D13146" s="106">
        <v>40708</v>
      </c>
      <c r="E13146" s="190">
        <v>11.37</v>
      </c>
      <c r="F13146" s="190">
        <v>11.41</v>
      </c>
      <c r="G13146" s="190"/>
      <c r="H13146" s="190"/>
      <c r="I13146" s="190"/>
      <c r="J13146" s="106">
        <v>40708</v>
      </c>
      <c r="K13146" s="190">
        <v>2.93</v>
      </c>
      <c r="L13146" s="190">
        <v>2.98</v>
      </c>
      <c r="M13146" s="190"/>
      <c r="N13146" s="190"/>
      <c r="O13146" s="190"/>
      <c r="P13146" s="106">
        <v>40708</v>
      </c>
      <c r="Q13146" s="190">
        <v>35.22</v>
      </c>
      <c r="R13146" s="190">
        <v>35.549999999999997</v>
      </c>
    </row>
    <row r="13147" spans="1:18">
      <c r="A13147" s="190"/>
      <c r="B13147" s="190"/>
      <c r="C13147" s="190"/>
      <c r="D13147" s="106">
        <v>40707</v>
      </c>
      <c r="E13147" s="190">
        <v>11.28</v>
      </c>
      <c r="F13147" s="190">
        <v>11.26</v>
      </c>
      <c r="G13147" s="190"/>
      <c r="H13147" s="190"/>
      <c r="I13147" s="190"/>
      <c r="J13147" s="106">
        <v>40707</v>
      </c>
      <c r="K13147" s="190">
        <v>2.89</v>
      </c>
      <c r="L13147" s="190">
        <v>2.89</v>
      </c>
      <c r="M13147" s="190"/>
      <c r="N13147" s="190"/>
      <c r="O13147" s="190"/>
      <c r="P13147" s="106">
        <v>40707</v>
      </c>
      <c r="Q13147" s="190">
        <v>34.68</v>
      </c>
      <c r="R13147" s="190">
        <v>34.79</v>
      </c>
    </row>
    <row r="13148" spans="1:18">
      <c r="A13148" s="190"/>
      <c r="B13148" s="190"/>
      <c r="C13148" s="190"/>
      <c r="D13148" s="106">
        <v>40704</v>
      </c>
      <c r="E13148" s="190">
        <v>11.16</v>
      </c>
      <c r="F13148" s="190">
        <v>11.2</v>
      </c>
      <c r="G13148" s="190"/>
      <c r="H13148" s="190"/>
      <c r="I13148" s="190"/>
      <c r="J13148" s="106">
        <v>40704</v>
      </c>
      <c r="K13148" s="190">
        <v>2.86</v>
      </c>
      <c r="L13148" s="190">
        <v>2.89</v>
      </c>
      <c r="M13148" s="190"/>
      <c r="N13148" s="190"/>
      <c r="O13148" s="190"/>
      <c r="P13148" s="106">
        <v>40704</v>
      </c>
      <c r="Q13148" s="190">
        <v>35.31</v>
      </c>
      <c r="R13148" s="190">
        <v>34.47</v>
      </c>
    </row>
    <row r="13149" spans="1:18">
      <c r="A13149" s="190"/>
      <c r="B13149" s="190"/>
      <c r="C13149" s="190"/>
      <c r="D13149" s="106">
        <v>40703</v>
      </c>
      <c r="E13149" s="190">
        <v>11.56</v>
      </c>
      <c r="F13149" s="190">
        <v>11.24</v>
      </c>
      <c r="G13149" s="190"/>
      <c r="H13149" s="190"/>
      <c r="I13149" s="190"/>
      <c r="J13149" s="106">
        <v>40703</v>
      </c>
      <c r="K13149" s="190">
        <v>2.88</v>
      </c>
      <c r="L13149" s="190">
        <v>2.87</v>
      </c>
      <c r="M13149" s="190"/>
      <c r="N13149" s="190"/>
      <c r="O13149" s="190"/>
      <c r="P13149" s="106">
        <v>40703</v>
      </c>
      <c r="Q13149" s="190">
        <v>35.64</v>
      </c>
      <c r="R13149" s="190">
        <v>35.53</v>
      </c>
    </row>
    <row r="13150" spans="1:18">
      <c r="A13150" s="190"/>
      <c r="B13150" s="190"/>
      <c r="C13150" s="190"/>
      <c r="D13150" s="106">
        <v>40702</v>
      </c>
      <c r="E13150" s="190">
        <v>11.53</v>
      </c>
      <c r="F13150" s="190">
        <v>11.52</v>
      </c>
      <c r="G13150" s="190"/>
      <c r="H13150" s="190"/>
      <c r="I13150" s="190"/>
      <c r="J13150" s="106">
        <v>40702</v>
      </c>
      <c r="K13150" s="190">
        <v>2.84</v>
      </c>
      <c r="L13150" s="190">
        <v>2.86</v>
      </c>
      <c r="M13150" s="190"/>
      <c r="N13150" s="190"/>
      <c r="O13150" s="190"/>
      <c r="P13150" s="106">
        <v>40702</v>
      </c>
      <c r="Q13150" s="190">
        <v>35.909999999999997</v>
      </c>
      <c r="R13150" s="190">
        <v>35.39</v>
      </c>
    </row>
    <row r="13151" spans="1:18">
      <c r="A13151" s="190"/>
      <c r="B13151" s="190"/>
      <c r="C13151" s="190"/>
      <c r="D13151" s="106">
        <v>40701</v>
      </c>
      <c r="E13151" s="190">
        <v>11.48</v>
      </c>
      <c r="F13151" s="190">
        <v>11.57</v>
      </c>
      <c r="G13151" s="190"/>
      <c r="H13151" s="190"/>
      <c r="I13151" s="190"/>
      <c r="J13151" s="106">
        <v>40701</v>
      </c>
      <c r="K13151" s="190">
        <v>2.88</v>
      </c>
      <c r="L13151" s="190">
        <v>2.88</v>
      </c>
      <c r="M13151" s="190"/>
      <c r="N13151" s="190"/>
      <c r="O13151" s="190"/>
      <c r="P13151" s="106">
        <v>40701</v>
      </c>
      <c r="Q13151" s="190">
        <v>36.14</v>
      </c>
      <c r="R13151" s="190">
        <v>35.99</v>
      </c>
    </row>
    <row r="13152" spans="1:18">
      <c r="A13152" s="190"/>
      <c r="B13152" s="190"/>
      <c r="C13152" s="190"/>
      <c r="D13152" s="106">
        <v>40700</v>
      </c>
      <c r="E13152" s="190">
        <v>11.47</v>
      </c>
      <c r="F13152" s="190">
        <v>11.39</v>
      </c>
      <c r="G13152" s="190"/>
      <c r="H13152" s="190"/>
      <c r="I13152" s="190"/>
      <c r="J13152" s="106">
        <v>40700</v>
      </c>
      <c r="K13152" s="190">
        <v>2.97</v>
      </c>
      <c r="L13152" s="190">
        <v>2.86</v>
      </c>
      <c r="M13152" s="190"/>
      <c r="N13152" s="190"/>
      <c r="O13152" s="190"/>
      <c r="P13152" s="106">
        <v>40700</v>
      </c>
      <c r="Q13152" s="190">
        <v>36.49</v>
      </c>
      <c r="R13152" s="190">
        <v>35.83</v>
      </c>
    </row>
    <row r="13153" spans="1:18">
      <c r="A13153" s="190"/>
      <c r="B13153" s="190"/>
      <c r="C13153" s="190"/>
      <c r="D13153" s="106">
        <v>40697</v>
      </c>
      <c r="E13153" s="190">
        <v>11.44</v>
      </c>
      <c r="F13153" s="190">
        <v>11.5</v>
      </c>
      <c r="G13153" s="190"/>
      <c r="H13153" s="190"/>
      <c r="I13153" s="190"/>
      <c r="J13153" s="106">
        <v>40697</v>
      </c>
      <c r="K13153" s="190">
        <v>3.01</v>
      </c>
      <c r="L13153" s="190">
        <v>2.98</v>
      </c>
      <c r="M13153" s="190"/>
      <c r="N13153" s="190"/>
      <c r="O13153" s="190"/>
      <c r="P13153" s="106">
        <v>40697</v>
      </c>
      <c r="Q13153" s="190">
        <v>37.14</v>
      </c>
      <c r="R13153" s="190">
        <v>36.42</v>
      </c>
    </row>
    <row r="13154" spans="1:18">
      <c r="A13154" s="190"/>
      <c r="B13154" s="190"/>
      <c r="C13154" s="190"/>
      <c r="D13154" s="106">
        <v>40696</v>
      </c>
      <c r="E13154" s="190">
        <v>11.26</v>
      </c>
      <c r="F13154" s="190">
        <v>11.62</v>
      </c>
      <c r="G13154" s="190"/>
      <c r="H13154" s="190"/>
      <c r="I13154" s="190"/>
      <c r="J13154" s="106">
        <v>40696</v>
      </c>
      <c r="K13154" s="190">
        <v>3.06</v>
      </c>
      <c r="L13154" s="190">
        <v>3.06</v>
      </c>
      <c r="M13154" s="190"/>
      <c r="N13154" s="190"/>
      <c r="O13154" s="190"/>
      <c r="P13154" s="106">
        <v>40696</v>
      </c>
      <c r="Q13154" s="190">
        <v>37.75</v>
      </c>
      <c r="R13154" s="190">
        <v>37.67</v>
      </c>
    </row>
    <row r="13155" spans="1:18">
      <c r="A13155" s="190"/>
      <c r="B13155" s="190"/>
      <c r="C13155" s="190"/>
      <c r="D13155" s="106">
        <v>40695</v>
      </c>
      <c r="E13155" s="190">
        <v>12.29</v>
      </c>
      <c r="F13155" s="190">
        <v>11.21</v>
      </c>
      <c r="G13155" s="190"/>
      <c r="H13155" s="190"/>
      <c r="I13155" s="190"/>
      <c r="J13155" s="106">
        <v>40695</v>
      </c>
      <c r="K13155" s="190">
        <v>3.17</v>
      </c>
      <c r="L13155" s="190">
        <v>3.03</v>
      </c>
      <c r="M13155" s="190"/>
      <c r="N13155" s="190"/>
      <c r="O13155" s="190"/>
      <c r="P13155" s="106">
        <v>40695</v>
      </c>
      <c r="Q13155" s="190">
        <v>38.200000000000003</v>
      </c>
      <c r="R13155" s="190">
        <v>37.630000000000003</v>
      </c>
    </row>
    <row r="13156" spans="1:18">
      <c r="A13156" s="190"/>
      <c r="B13156" s="190"/>
      <c r="C13156" s="190"/>
      <c r="D13156" s="106">
        <v>40694</v>
      </c>
      <c r="E13156" s="190">
        <v>12.31</v>
      </c>
      <c r="F13156" s="190">
        <v>12.35</v>
      </c>
      <c r="G13156" s="190"/>
      <c r="H13156" s="190"/>
      <c r="I13156" s="190"/>
      <c r="J13156" s="106">
        <v>40694</v>
      </c>
      <c r="K13156" s="190">
        <v>3.12</v>
      </c>
      <c r="L13156" s="190">
        <v>3.18</v>
      </c>
      <c r="M13156" s="190"/>
      <c r="N13156" s="190"/>
      <c r="O13156" s="190"/>
      <c r="P13156" s="106">
        <v>40694</v>
      </c>
      <c r="Q13156" s="190">
        <v>37.799999999999997</v>
      </c>
      <c r="R13156" s="190">
        <v>38.229999999999997</v>
      </c>
    </row>
    <row r="13157" spans="1:18">
      <c r="A13157" s="190"/>
      <c r="B13157" s="190"/>
      <c r="C13157" s="190"/>
      <c r="D13157" s="106">
        <v>40690</v>
      </c>
      <c r="E13157" s="190">
        <v>12.3</v>
      </c>
      <c r="F13157" s="190">
        <v>12.18</v>
      </c>
      <c r="G13157" s="190"/>
      <c r="H13157" s="190"/>
      <c r="I13157" s="190"/>
      <c r="J13157" s="106">
        <v>40690</v>
      </c>
      <c r="K13157" s="190">
        <v>3.1</v>
      </c>
      <c r="L13157" s="190">
        <v>3.08</v>
      </c>
      <c r="M13157" s="190"/>
      <c r="N13157" s="190"/>
      <c r="O13157" s="190"/>
      <c r="P13157" s="106">
        <v>40690</v>
      </c>
      <c r="Q13157" s="190">
        <v>37.6</v>
      </c>
      <c r="R13157" s="190">
        <v>37.590000000000003</v>
      </c>
    </row>
    <row r="13158" spans="1:18">
      <c r="A13158" s="190"/>
      <c r="B13158" s="190"/>
      <c r="C13158" s="190"/>
      <c r="D13158" s="106">
        <v>40689</v>
      </c>
      <c r="E13158" s="190">
        <v>12.18</v>
      </c>
      <c r="F13158" s="190">
        <v>12.28</v>
      </c>
      <c r="G13158" s="190"/>
      <c r="H13158" s="190"/>
      <c r="I13158" s="190"/>
      <c r="J13158" s="106">
        <v>40689</v>
      </c>
      <c r="K13158" s="190">
        <v>3</v>
      </c>
      <c r="L13158" s="190">
        <v>3.06</v>
      </c>
      <c r="M13158" s="190"/>
      <c r="N13158" s="190"/>
      <c r="O13158" s="190"/>
      <c r="P13158" s="106">
        <v>40689</v>
      </c>
      <c r="Q13158" s="190">
        <v>37.69</v>
      </c>
      <c r="R13158" s="190">
        <v>37.590000000000003</v>
      </c>
    </row>
    <row r="13159" spans="1:18">
      <c r="A13159" s="190"/>
      <c r="B13159" s="190"/>
      <c r="C13159" s="190"/>
      <c r="D13159" s="106">
        <v>40688</v>
      </c>
      <c r="E13159" s="190">
        <v>11.54</v>
      </c>
      <c r="F13159" s="190">
        <v>12.19</v>
      </c>
      <c r="G13159" s="190"/>
      <c r="H13159" s="190"/>
      <c r="I13159" s="190"/>
      <c r="J13159" s="106">
        <v>40688</v>
      </c>
      <c r="K13159" s="190">
        <v>3.04</v>
      </c>
      <c r="L13159" s="190">
        <v>3.02</v>
      </c>
      <c r="M13159" s="190"/>
      <c r="N13159" s="190"/>
      <c r="O13159" s="190"/>
      <c r="P13159" s="106">
        <v>40688</v>
      </c>
      <c r="Q13159" s="190">
        <v>37.75</v>
      </c>
      <c r="R13159" s="190">
        <v>37.69</v>
      </c>
    </row>
    <row r="13160" spans="1:18">
      <c r="A13160" s="190"/>
      <c r="B13160" s="190"/>
      <c r="C13160" s="190"/>
      <c r="D13160" s="106">
        <v>40687</v>
      </c>
      <c r="E13160" s="190">
        <v>11.44</v>
      </c>
      <c r="F13160" s="190">
        <v>11.59</v>
      </c>
      <c r="G13160" s="190"/>
      <c r="H13160" s="190"/>
      <c r="I13160" s="190"/>
      <c r="J13160" s="106">
        <v>40687</v>
      </c>
      <c r="K13160" s="190">
        <v>3.02</v>
      </c>
      <c r="L13160" s="190">
        <v>3.06</v>
      </c>
      <c r="M13160" s="190"/>
      <c r="N13160" s="190"/>
      <c r="O13160" s="190"/>
      <c r="P13160" s="106">
        <v>40687</v>
      </c>
      <c r="Q13160" s="190">
        <v>38.090000000000003</v>
      </c>
      <c r="R13160" s="190">
        <v>37.69</v>
      </c>
    </row>
    <row r="13161" spans="1:18">
      <c r="A13161" s="190"/>
      <c r="B13161" s="190"/>
      <c r="C13161" s="190"/>
      <c r="D13161" s="106">
        <v>40686</v>
      </c>
      <c r="E13161" s="190">
        <v>11.14</v>
      </c>
      <c r="F13161" s="190">
        <v>11.4</v>
      </c>
      <c r="G13161" s="190"/>
      <c r="H13161" s="190"/>
      <c r="I13161" s="190"/>
      <c r="J13161" s="106">
        <v>40686</v>
      </c>
      <c r="K13161" s="190">
        <v>3.05</v>
      </c>
      <c r="L13161" s="190">
        <v>3.01</v>
      </c>
      <c r="M13161" s="190"/>
      <c r="N13161" s="190"/>
      <c r="O13161" s="190"/>
      <c r="P13161" s="106">
        <v>40686</v>
      </c>
      <c r="Q13161" s="190">
        <v>38.01</v>
      </c>
      <c r="R13161" s="190">
        <v>37.71</v>
      </c>
    </row>
    <row r="13162" spans="1:18">
      <c r="A13162" s="190"/>
      <c r="B13162" s="190"/>
      <c r="C13162" s="190"/>
      <c r="D13162" s="106">
        <v>40683</v>
      </c>
      <c r="E13162" s="190">
        <v>11.51</v>
      </c>
      <c r="F13162" s="190">
        <v>11.35</v>
      </c>
      <c r="G13162" s="190"/>
      <c r="H13162" s="190"/>
      <c r="I13162" s="190"/>
      <c r="J13162" s="106">
        <v>40683</v>
      </c>
      <c r="K13162" s="190">
        <v>3.1</v>
      </c>
      <c r="L13162" s="190">
        <v>3.07</v>
      </c>
      <c r="M13162" s="190"/>
      <c r="N13162" s="190"/>
      <c r="O13162" s="190"/>
      <c r="P13162" s="106">
        <v>40683</v>
      </c>
      <c r="Q13162" s="190">
        <v>38.99</v>
      </c>
      <c r="R13162" s="190">
        <v>38.65</v>
      </c>
    </row>
    <row r="13163" spans="1:18">
      <c r="A13163" s="190"/>
      <c r="B13163" s="190"/>
      <c r="C13163" s="190"/>
      <c r="D13163" s="106">
        <v>40682</v>
      </c>
      <c r="E13163" s="190">
        <v>11.74</v>
      </c>
      <c r="F13163" s="190">
        <v>11.57</v>
      </c>
      <c r="G13163" s="190"/>
      <c r="H13163" s="190"/>
      <c r="I13163" s="190"/>
      <c r="J13163" s="106">
        <v>40682</v>
      </c>
      <c r="K13163" s="190">
        <v>3.14</v>
      </c>
      <c r="L13163" s="190">
        <v>3.12</v>
      </c>
      <c r="M13163" s="190"/>
      <c r="N13163" s="190"/>
      <c r="O13163" s="190"/>
      <c r="P13163" s="106">
        <v>40682</v>
      </c>
      <c r="Q13163" s="190">
        <v>39.340000000000003</v>
      </c>
      <c r="R13163" s="190">
        <v>39.25</v>
      </c>
    </row>
    <row r="13164" spans="1:18">
      <c r="A13164" s="190"/>
      <c r="B13164" s="190"/>
      <c r="C13164" s="190"/>
      <c r="D13164" s="106">
        <v>40681</v>
      </c>
      <c r="E13164" s="190">
        <v>11.51</v>
      </c>
      <c r="F13164" s="190">
        <v>11.67</v>
      </c>
      <c r="G13164" s="190"/>
      <c r="H13164" s="190"/>
      <c r="I13164" s="190"/>
      <c r="J13164" s="106">
        <v>40681</v>
      </c>
      <c r="K13164" s="190">
        <v>3.19</v>
      </c>
      <c r="L13164" s="190">
        <v>3.13</v>
      </c>
      <c r="M13164" s="190"/>
      <c r="N13164" s="190"/>
      <c r="O13164" s="190"/>
      <c r="P13164" s="106">
        <v>40681</v>
      </c>
      <c r="Q13164" s="190">
        <v>39</v>
      </c>
      <c r="R13164" s="190">
        <v>38.99</v>
      </c>
    </row>
    <row r="13165" spans="1:18">
      <c r="A13165" s="190"/>
      <c r="B13165" s="190"/>
      <c r="C13165" s="190"/>
      <c r="D13165" s="106">
        <v>40680</v>
      </c>
      <c r="E13165" s="190">
        <v>11.02</v>
      </c>
      <c r="F13165" s="190">
        <v>11.49</v>
      </c>
      <c r="G13165" s="190"/>
      <c r="H13165" s="190"/>
      <c r="I13165" s="190"/>
      <c r="J13165" s="106">
        <v>40680</v>
      </c>
      <c r="K13165" s="190">
        <v>3.1</v>
      </c>
      <c r="L13165" s="190">
        <v>3.17</v>
      </c>
      <c r="M13165" s="190"/>
      <c r="N13165" s="190"/>
      <c r="O13165" s="190"/>
      <c r="P13165" s="106">
        <v>40680</v>
      </c>
      <c r="Q13165" s="190">
        <v>38</v>
      </c>
      <c r="R13165" s="190">
        <v>38.880000000000003</v>
      </c>
    </row>
    <row r="13166" spans="1:18">
      <c r="A13166" s="190"/>
      <c r="B13166" s="190"/>
      <c r="C13166" s="190"/>
      <c r="D13166" s="106">
        <v>40679</v>
      </c>
      <c r="E13166" s="190">
        <v>11.53</v>
      </c>
      <c r="F13166" s="190">
        <v>11.15</v>
      </c>
      <c r="G13166" s="190"/>
      <c r="H13166" s="190"/>
      <c r="I13166" s="190"/>
      <c r="J13166" s="106">
        <v>40679</v>
      </c>
      <c r="K13166" s="190">
        <v>3.14</v>
      </c>
      <c r="L13166" s="190">
        <v>3.13</v>
      </c>
      <c r="M13166" s="190"/>
      <c r="N13166" s="190"/>
      <c r="O13166" s="190"/>
      <c r="P13166" s="106">
        <v>40679</v>
      </c>
      <c r="Q13166" s="190">
        <v>38.69</v>
      </c>
      <c r="R13166" s="190">
        <v>38</v>
      </c>
    </row>
    <row r="13167" spans="1:18">
      <c r="A13167" s="190"/>
      <c r="B13167" s="190"/>
      <c r="C13167" s="190"/>
      <c r="D13167" s="106">
        <v>40676</v>
      </c>
      <c r="E13167" s="190">
        <v>11.82</v>
      </c>
      <c r="F13167" s="190">
        <v>11.61</v>
      </c>
      <c r="G13167" s="190"/>
      <c r="H13167" s="190"/>
      <c r="I13167" s="190"/>
      <c r="J13167" s="106">
        <v>40676</v>
      </c>
      <c r="K13167" s="190">
        <v>3.19</v>
      </c>
      <c r="L13167" s="190">
        <v>3.16</v>
      </c>
      <c r="M13167" s="190"/>
      <c r="N13167" s="190"/>
      <c r="O13167" s="190"/>
      <c r="P13167" s="106">
        <v>40676</v>
      </c>
      <c r="Q13167" s="190">
        <v>39.47</v>
      </c>
      <c r="R13167" s="190">
        <v>38.97</v>
      </c>
    </row>
    <row r="13168" spans="1:18">
      <c r="A13168" s="190"/>
      <c r="B13168" s="190"/>
      <c r="C13168" s="190"/>
      <c r="D13168" s="106">
        <v>40675</v>
      </c>
      <c r="E13168" s="190">
        <v>11.51</v>
      </c>
      <c r="F13168" s="190">
        <v>11.81</v>
      </c>
      <c r="G13168" s="190"/>
      <c r="H13168" s="190"/>
      <c r="I13168" s="190"/>
      <c r="J13168" s="106">
        <v>40675</v>
      </c>
      <c r="K13168" s="190">
        <v>3.25</v>
      </c>
      <c r="L13168" s="190">
        <v>3.18</v>
      </c>
      <c r="M13168" s="190"/>
      <c r="N13168" s="190"/>
      <c r="O13168" s="190"/>
      <c r="P13168" s="106">
        <v>40675</v>
      </c>
      <c r="Q13168" s="190">
        <v>39.020000000000003</v>
      </c>
      <c r="R13168" s="190">
        <v>39.25</v>
      </c>
    </row>
    <row r="13169" spans="1:18">
      <c r="A13169" s="190"/>
      <c r="B13169" s="190"/>
      <c r="C13169" s="190"/>
      <c r="D13169" s="106">
        <v>40674</v>
      </c>
      <c r="E13169" s="190">
        <v>11.4</v>
      </c>
      <c r="F13169" s="190">
        <v>11.57</v>
      </c>
      <c r="G13169" s="190"/>
      <c r="H13169" s="190"/>
      <c r="I13169" s="190"/>
      <c r="J13169" s="106">
        <v>40674</v>
      </c>
      <c r="K13169" s="190">
        <v>3.3</v>
      </c>
      <c r="L13169" s="190">
        <v>3.28</v>
      </c>
      <c r="M13169" s="190"/>
      <c r="N13169" s="190"/>
      <c r="O13169" s="190"/>
      <c r="P13169" s="106">
        <v>40674</v>
      </c>
      <c r="Q13169" s="190">
        <v>39.770000000000003</v>
      </c>
      <c r="R13169" s="190">
        <v>39.11</v>
      </c>
    </row>
    <row r="13170" spans="1:18">
      <c r="A13170" s="190"/>
      <c r="B13170" s="190"/>
      <c r="C13170" s="190"/>
      <c r="D13170" s="106">
        <v>40673</v>
      </c>
      <c r="E13170" s="190">
        <v>11.11</v>
      </c>
      <c r="F13170" s="190">
        <v>11.41</v>
      </c>
      <c r="G13170" s="190"/>
      <c r="H13170" s="190"/>
      <c r="I13170" s="190"/>
      <c r="J13170" s="106">
        <v>40673</v>
      </c>
      <c r="K13170" s="190">
        <v>3.25</v>
      </c>
      <c r="L13170" s="190">
        <v>3.3</v>
      </c>
      <c r="M13170" s="190"/>
      <c r="N13170" s="190"/>
      <c r="O13170" s="190"/>
      <c r="P13170" s="106">
        <v>40673</v>
      </c>
      <c r="Q13170" s="190">
        <v>38.65</v>
      </c>
      <c r="R13170" s="190">
        <v>39.75</v>
      </c>
    </row>
    <row r="13171" spans="1:18">
      <c r="A13171" s="190"/>
      <c r="B13171" s="190"/>
      <c r="C13171" s="190"/>
      <c r="D13171" s="106">
        <v>40672</v>
      </c>
      <c r="E13171" s="190">
        <v>11.02</v>
      </c>
      <c r="F13171" s="190">
        <v>11.06</v>
      </c>
      <c r="G13171" s="190"/>
      <c r="H13171" s="190"/>
      <c r="I13171" s="190"/>
      <c r="J13171" s="106">
        <v>40672</v>
      </c>
      <c r="K13171" s="190">
        <v>3.22</v>
      </c>
      <c r="L13171" s="190">
        <v>3.25</v>
      </c>
      <c r="M13171" s="190"/>
      <c r="N13171" s="190"/>
      <c r="O13171" s="190"/>
      <c r="P13171" s="106">
        <v>40672</v>
      </c>
      <c r="Q13171" s="190">
        <v>38.049999999999997</v>
      </c>
      <c r="R13171" s="190">
        <v>38.630000000000003</v>
      </c>
    </row>
    <row r="13172" spans="1:18">
      <c r="A13172" s="190"/>
      <c r="B13172" s="190"/>
      <c r="C13172" s="190"/>
      <c r="D13172" s="106">
        <v>40669</v>
      </c>
      <c r="E13172" s="190">
        <v>10.89</v>
      </c>
      <c r="F13172" s="190">
        <v>11.06</v>
      </c>
      <c r="G13172" s="190"/>
      <c r="H13172" s="190"/>
      <c r="I13172" s="190"/>
      <c r="J13172" s="106">
        <v>40669</v>
      </c>
      <c r="K13172" s="190">
        <v>3.08</v>
      </c>
      <c r="L13172" s="190">
        <v>3.23</v>
      </c>
      <c r="M13172" s="190"/>
      <c r="N13172" s="190"/>
      <c r="O13172" s="190"/>
      <c r="P13172" s="106">
        <v>40669</v>
      </c>
      <c r="Q13172" s="190">
        <v>38.53</v>
      </c>
      <c r="R13172" s="190">
        <v>38</v>
      </c>
    </row>
    <row r="13173" spans="1:18">
      <c r="A13173" s="190"/>
      <c r="B13173" s="190"/>
      <c r="C13173" s="190"/>
      <c r="D13173" s="106">
        <v>40668</v>
      </c>
      <c r="E13173" s="190">
        <v>10.98</v>
      </c>
      <c r="F13173" s="190">
        <v>10.75</v>
      </c>
      <c r="G13173" s="190"/>
      <c r="H13173" s="190"/>
      <c r="I13173" s="190"/>
      <c r="J13173" s="106">
        <v>40668</v>
      </c>
      <c r="K13173" s="190">
        <v>2.87</v>
      </c>
      <c r="L13173" s="190">
        <v>2.94</v>
      </c>
      <c r="M13173" s="190"/>
      <c r="N13173" s="190"/>
      <c r="O13173" s="190"/>
      <c r="P13173" s="106">
        <v>40668</v>
      </c>
      <c r="Q13173" s="190">
        <v>37.75</v>
      </c>
      <c r="R13173" s="190">
        <v>38.07</v>
      </c>
    </row>
    <row r="13174" spans="1:18">
      <c r="A13174" s="190"/>
      <c r="B13174" s="190"/>
      <c r="C13174" s="190"/>
      <c r="D13174" s="106">
        <v>40667</v>
      </c>
      <c r="E13174" s="190">
        <v>11.04</v>
      </c>
      <c r="F13174" s="190">
        <v>11.08</v>
      </c>
      <c r="G13174" s="190"/>
      <c r="H13174" s="190"/>
      <c r="I13174" s="190"/>
      <c r="J13174" s="106">
        <v>40667</v>
      </c>
      <c r="K13174" s="190">
        <v>2.89</v>
      </c>
      <c r="L13174" s="190">
        <v>2.9</v>
      </c>
      <c r="M13174" s="190"/>
      <c r="N13174" s="190"/>
      <c r="O13174" s="190"/>
      <c r="P13174" s="106">
        <v>40667</v>
      </c>
      <c r="Q13174" s="190">
        <v>38.700000000000003</v>
      </c>
      <c r="R13174" s="190">
        <v>37.78</v>
      </c>
    </row>
    <row r="13175" spans="1:18">
      <c r="A13175" s="190"/>
      <c r="B13175" s="190"/>
      <c r="C13175" s="190"/>
      <c r="D13175" s="106">
        <v>40666</v>
      </c>
      <c r="E13175" s="190">
        <v>11.12</v>
      </c>
      <c r="F13175" s="190">
        <v>11.06</v>
      </c>
      <c r="G13175" s="190"/>
      <c r="H13175" s="190"/>
      <c r="I13175" s="190"/>
      <c r="J13175" s="106">
        <v>40666</v>
      </c>
      <c r="K13175" s="190">
        <v>2.84</v>
      </c>
      <c r="L13175" s="190">
        <v>2.89</v>
      </c>
      <c r="M13175" s="190"/>
      <c r="N13175" s="190"/>
      <c r="O13175" s="190"/>
      <c r="P13175" s="106">
        <v>40666</v>
      </c>
      <c r="Q13175" s="190">
        <v>37.770000000000003</v>
      </c>
      <c r="R13175" s="190">
        <v>37.82</v>
      </c>
    </row>
    <row r="13176" spans="1:18">
      <c r="A13176" s="190"/>
      <c r="B13176" s="190"/>
      <c r="C13176" s="190"/>
      <c r="D13176" s="106">
        <v>40665</v>
      </c>
      <c r="E13176" s="190">
        <v>11.5</v>
      </c>
      <c r="F13176" s="190">
        <v>11.13</v>
      </c>
      <c r="G13176" s="190"/>
      <c r="H13176" s="190"/>
      <c r="I13176" s="190"/>
      <c r="J13176" s="106">
        <v>40665</v>
      </c>
      <c r="K13176" s="190">
        <v>3.01</v>
      </c>
      <c r="L13176" s="190">
        <v>2.85</v>
      </c>
      <c r="M13176" s="190"/>
      <c r="N13176" s="190"/>
      <c r="O13176" s="190"/>
      <c r="P13176" s="106">
        <v>40665</v>
      </c>
      <c r="Q13176" s="190">
        <v>37</v>
      </c>
      <c r="R13176" s="190">
        <v>37.76</v>
      </c>
    </row>
    <row r="13177" spans="1:18">
      <c r="A13177" s="190"/>
      <c r="B13177" s="190"/>
      <c r="C13177" s="190"/>
      <c r="D13177" s="106">
        <v>40662</v>
      </c>
      <c r="E13177" s="190">
        <v>11.57</v>
      </c>
      <c r="F13177" s="190">
        <v>11.5</v>
      </c>
      <c r="G13177" s="190"/>
      <c r="H13177" s="190"/>
      <c r="I13177" s="190"/>
      <c r="J13177" s="106">
        <v>40662</v>
      </c>
      <c r="K13177" s="190">
        <v>2.92</v>
      </c>
      <c r="L13177" s="190">
        <v>2.99</v>
      </c>
      <c r="M13177" s="190"/>
      <c r="N13177" s="190"/>
      <c r="O13177" s="190"/>
      <c r="P13177" s="106">
        <v>40662</v>
      </c>
      <c r="Q13177" s="190">
        <v>37.31</v>
      </c>
      <c r="R13177" s="190">
        <v>36.729999999999997</v>
      </c>
    </row>
    <row r="13178" spans="1:18">
      <c r="A13178" s="190"/>
      <c r="B13178" s="190"/>
      <c r="C13178" s="190"/>
      <c r="D13178" s="106">
        <v>40661</v>
      </c>
      <c r="E13178" s="190">
        <v>11.57</v>
      </c>
      <c r="F13178" s="190">
        <v>11.54</v>
      </c>
      <c r="G13178" s="190"/>
      <c r="H13178" s="190"/>
      <c r="I13178" s="190"/>
      <c r="J13178" s="106">
        <v>40661</v>
      </c>
      <c r="K13178" s="190">
        <v>2.85</v>
      </c>
      <c r="L13178" s="190">
        <v>2.91</v>
      </c>
      <c r="M13178" s="190"/>
      <c r="N13178" s="190"/>
      <c r="O13178" s="190"/>
      <c r="P13178" s="106">
        <v>40661</v>
      </c>
      <c r="Q13178" s="190">
        <v>36.75</v>
      </c>
      <c r="R13178" s="190">
        <v>37.11</v>
      </c>
    </row>
    <row r="13179" spans="1:18">
      <c r="A13179" s="190"/>
      <c r="B13179" s="190"/>
      <c r="C13179" s="190"/>
      <c r="D13179" s="106">
        <v>40660</v>
      </c>
      <c r="E13179" s="190">
        <v>11.2</v>
      </c>
      <c r="F13179" s="190">
        <v>11.62</v>
      </c>
      <c r="G13179" s="190"/>
      <c r="H13179" s="190"/>
      <c r="I13179" s="190"/>
      <c r="J13179" s="106">
        <v>40660</v>
      </c>
      <c r="K13179" s="190">
        <v>2.72</v>
      </c>
      <c r="L13179" s="190">
        <v>2.87</v>
      </c>
      <c r="M13179" s="190"/>
      <c r="N13179" s="190"/>
      <c r="O13179" s="190"/>
      <c r="P13179" s="106">
        <v>40660</v>
      </c>
      <c r="Q13179" s="190">
        <v>36.28</v>
      </c>
      <c r="R13179" s="190">
        <v>36.76</v>
      </c>
    </row>
    <row r="13180" spans="1:18">
      <c r="A13180" s="190"/>
      <c r="B13180" s="190"/>
      <c r="C13180" s="190"/>
      <c r="D13180" s="106">
        <v>40659</v>
      </c>
      <c r="E13180" s="190">
        <v>10.92</v>
      </c>
      <c r="F13180" s="190">
        <v>11.2</v>
      </c>
      <c r="G13180" s="190"/>
      <c r="H13180" s="190"/>
      <c r="I13180" s="190"/>
      <c r="J13180" s="106">
        <v>40659</v>
      </c>
      <c r="K13180" s="190">
        <v>2.69</v>
      </c>
      <c r="L13180" s="190">
        <v>2.71</v>
      </c>
      <c r="M13180" s="190"/>
      <c r="N13180" s="190"/>
      <c r="O13180" s="190"/>
      <c r="P13180" s="106">
        <v>40659</v>
      </c>
      <c r="Q13180" s="190">
        <v>35.409999999999997</v>
      </c>
      <c r="R13180" s="190">
        <v>36.33</v>
      </c>
    </row>
    <row r="13181" spans="1:18">
      <c r="A13181" s="190"/>
      <c r="B13181" s="190"/>
      <c r="C13181" s="190"/>
      <c r="D13181" s="106">
        <v>40658</v>
      </c>
      <c r="E13181" s="190">
        <v>10.66</v>
      </c>
      <c r="F13181" s="190">
        <v>10.99</v>
      </c>
      <c r="G13181" s="190"/>
      <c r="H13181" s="190"/>
      <c r="I13181" s="190"/>
      <c r="J13181" s="106">
        <v>40658</v>
      </c>
      <c r="K13181" s="190">
        <v>2.7</v>
      </c>
      <c r="L13181" s="190">
        <v>2.69</v>
      </c>
      <c r="M13181" s="190"/>
      <c r="N13181" s="190"/>
      <c r="O13181" s="190"/>
      <c r="P13181" s="106">
        <v>40658</v>
      </c>
      <c r="Q13181" s="190">
        <v>35.44</v>
      </c>
      <c r="R13181" s="190">
        <v>35.270000000000003</v>
      </c>
    </row>
    <row r="13182" spans="1:18">
      <c r="A13182" s="190"/>
      <c r="B13182" s="190"/>
      <c r="C13182" s="190"/>
      <c r="D13182" s="106">
        <v>40654</v>
      </c>
      <c r="E13182" s="190">
        <v>11.06</v>
      </c>
      <c r="F13182" s="190">
        <v>10.7</v>
      </c>
      <c r="G13182" s="190"/>
      <c r="H13182" s="190"/>
      <c r="I13182" s="190"/>
      <c r="J13182" s="106">
        <v>40654</v>
      </c>
      <c r="K13182" s="190">
        <v>2.74</v>
      </c>
      <c r="L13182" s="190">
        <v>2.72</v>
      </c>
      <c r="M13182" s="190"/>
      <c r="N13182" s="190"/>
      <c r="O13182" s="190"/>
      <c r="P13182" s="106">
        <v>40654</v>
      </c>
      <c r="Q13182" s="190">
        <v>35.9</v>
      </c>
      <c r="R13182" s="190">
        <v>35.409999999999997</v>
      </c>
    </row>
    <row r="13183" spans="1:18">
      <c r="A13183" s="190"/>
      <c r="B13183" s="190"/>
      <c r="C13183" s="190"/>
      <c r="D13183" s="106">
        <v>40653</v>
      </c>
      <c r="E13183" s="190">
        <v>11.16</v>
      </c>
      <c r="F13183" s="190">
        <v>10.99</v>
      </c>
      <c r="G13183" s="190"/>
      <c r="H13183" s="190"/>
      <c r="I13183" s="190"/>
      <c r="J13183" s="106">
        <v>40653</v>
      </c>
      <c r="K13183" s="190">
        <v>2.73</v>
      </c>
      <c r="L13183" s="190">
        <v>2.72</v>
      </c>
      <c r="M13183" s="190"/>
      <c r="N13183" s="190"/>
      <c r="O13183" s="190"/>
      <c r="P13183" s="106">
        <v>40653</v>
      </c>
      <c r="Q13183" s="190">
        <v>34.909999999999997</v>
      </c>
      <c r="R13183" s="190">
        <v>35.61</v>
      </c>
    </row>
    <row r="13184" spans="1:18">
      <c r="A13184" s="190"/>
      <c r="B13184" s="190"/>
      <c r="C13184" s="190"/>
      <c r="D13184" s="106">
        <v>40652</v>
      </c>
      <c r="E13184" s="190">
        <v>11.06</v>
      </c>
      <c r="F13184" s="190">
        <v>10.98</v>
      </c>
      <c r="G13184" s="190"/>
      <c r="H13184" s="190"/>
      <c r="I13184" s="190"/>
      <c r="J13184" s="106">
        <v>40652</v>
      </c>
      <c r="K13184" s="190">
        <v>2.69</v>
      </c>
      <c r="L13184" s="190">
        <v>2.7</v>
      </c>
      <c r="M13184" s="190"/>
      <c r="N13184" s="190"/>
      <c r="O13184" s="190"/>
      <c r="P13184" s="106">
        <v>40652</v>
      </c>
      <c r="Q13184" s="190">
        <v>35.729999999999997</v>
      </c>
      <c r="R13184" s="190">
        <v>34.49</v>
      </c>
    </row>
    <row r="13185" spans="1:18">
      <c r="A13185" s="190"/>
      <c r="B13185" s="190"/>
      <c r="C13185" s="190"/>
      <c r="D13185" s="106">
        <v>40651</v>
      </c>
      <c r="E13185" s="190">
        <v>11.06</v>
      </c>
      <c r="F13185" s="190">
        <v>11.01</v>
      </c>
      <c r="G13185" s="190"/>
      <c r="H13185" s="190"/>
      <c r="I13185" s="190"/>
      <c r="J13185" s="106">
        <v>40651</v>
      </c>
      <c r="K13185" s="190">
        <v>2.66</v>
      </c>
      <c r="L13185" s="190">
        <v>2.69</v>
      </c>
      <c r="M13185" s="190"/>
      <c r="N13185" s="190"/>
      <c r="O13185" s="190"/>
      <c r="P13185" s="106">
        <v>40651</v>
      </c>
      <c r="Q13185" s="190">
        <v>35.729999999999997</v>
      </c>
      <c r="R13185" s="190">
        <v>35.590000000000003</v>
      </c>
    </row>
    <row r="13186" spans="1:18">
      <c r="A13186" s="190"/>
      <c r="B13186" s="190"/>
      <c r="C13186" s="190"/>
      <c r="D13186" s="106">
        <v>40648</v>
      </c>
      <c r="E13186" s="190">
        <v>11.05</v>
      </c>
      <c r="F13186" s="190">
        <v>11.25</v>
      </c>
      <c r="G13186" s="190"/>
      <c r="H13186" s="190"/>
      <c r="I13186" s="190"/>
      <c r="J13186" s="106">
        <v>40648</v>
      </c>
      <c r="K13186" s="190">
        <v>2.75</v>
      </c>
      <c r="L13186" s="190">
        <v>2.71</v>
      </c>
      <c r="M13186" s="190"/>
      <c r="N13186" s="190"/>
      <c r="O13186" s="190"/>
      <c r="P13186" s="106">
        <v>40648</v>
      </c>
      <c r="Q13186" s="190">
        <v>35.659999999999997</v>
      </c>
      <c r="R13186" s="190">
        <v>36.29</v>
      </c>
    </row>
    <row r="13187" spans="1:18">
      <c r="A13187" s="190"/>
      <c r="B13187" s="190"/>
      <c r="C13187" s="190"/>
      <c r="D13187" s="106">
        <v>40647</v>
      </c>
      <c r="E13187" s="190">
        <v>10.83</v>
      </c>
      <c r="F13187" s="190">
        <v>11.1</v>
      </c>
      <c r="G13187" s="190"/>
      <c r="H13187" s="190"/>
      <c r="I13187" s="190"/>
      <c r="J13187" s="106">
        <v>40647</v>
      </c>
      <c r="K13187" s="190">
        <v>2.63</v>
      </c>
      <c r="L13187" s="190">
        <v>2.78</v>
      </c>
      <c r="M13187" s="190"/>
      <c r="N13187" s="190"/>
      <c r="O13187" s="190"/>
      <c r="P13187" s="106">
        <v>40647</v>
      </c>
      <c r="Q13187" s="190">
        <v>35</v>
      </c>
      <c r="R13187" s="190">
        <v>35.82</v>
      </c>
    </row>
    <row r="13188" spans="1:18">
      <c r="A13188" s="190"/>
      <c r="B13188" s="190"/>
      <c r="C13188" s="190"/>
      <c r="D13188" s="106">
        <v>40646</v>
      </c>
      <c r="E13188" s="190">
        <v>11.22</v>
      </c>
      <c r="F13188" s="190">
        <v>10.92</v>
      </c>
      <c r="G13188" s="190"/>
      <c r="H13188" s="190"/>
      <c r="I13188" s="190"/>
      <c r="J13188" s="106">
        <v>40646</v>
      </c>
      <c r="K13188" s="190">
        <v>2.69</v>
      </c>
      <c r="L13188" s="190">
        <v>2.64</v>
      </c>
      <c r="M13188" s="190"/>
      <c r="N13188" s="190"/>
      <c r="O13188" s="190"/>
      <c r="P13188" s="106">
        <v>40646</v>
      </c>
      <c r="Q13188" s="190">
        <v>35.33</v>
      </c>
      <c r="R13188" s="190">
        <v>35.25</v>
      </c>
    </row>
    <row r="13189" spans="1:18">
      <c r="A13189" s="190"/>
      <c r="B13189" s="190"/>
      <c r="C13189" s="190"/>
      <c r="D13189" s="106">
        <v>40645</v>
      </c>
      <c r="E13189" s="190">
        <v>11.13</v>
      </c>
      <c r="F13189" s="190">
        <v>11.13</v>
      </c>
      <c r="G13189" s="190"/>
      <c r="H13189" s="190"/>
      <c r="I13189" s="190"/>
      <c r="J13189" s="106">
        <v>40645</v>
      </c>
      <c r="K13189" s="190">
        <v>2.73</v>
      </c>
      <c r="L13189" s="190">
        <v>2.68</v>
      </c>
      <c r="M13189" s="190"/>
      <c r="N13189" s="190"/>
      <c r="O13189" s="190"/>
      <c r="P13189" s="106">
        <v>40645</v>
      </c>
      <c r="Q13189" s="190">
        <v>35.5</v>
      </c>
      <c r="R13189" s="190">
        <v>35.15</v>
      </c>
    </row>
    <row r="13190" spans="1:18">
      <c r="A13190" s="190"/>
      <c r="B13190" s="190"/>
      <c r="C13190" s="190"/>
      <c r="D13190" s="106">
        <v>40644</v>
      </c>
      <c r="E13190" s="190">
        <v>11.13</v>
      </c>
      <c r="F13190" s="190">
        <v>11.29</v>
      </c>
      <c r="G13190" s="190"/>
      <c r="H13190" s="190"/>
      <c r="I13190" s="190"/>
      <c r="J13190" s="106">
        <v>40644</v>
      </c>
      <c r="K13190" s="190">
        <v>2.71</v>
      </c>
      <c r="L13190" s="190">
        <v>2.75</v>
      </c>
      <c r="M13190" s="190"/>
      <c r="N13190" s="190"/>
      <c r="O13190" s="190"/>
      <c r="P13190" s="106">
        <v>40644</v>
      </c>
      <c r="Q13190" s="190">
        <v>35.200000000000003</v>
      </c>
      <c r="R13190" s="190">
        <v>35.68</v>
      </c>
    </row>
    <row r="13191" spans="1:18">
      <c r="A13191" s="190"/>
      <c r="B13191" s="190"/>
      <c r="C13191" s="190"/>
      <c r="D13191" s="106">
        <v>40641</v>
      </c>
      <c r="E13191" s="190">
        <v>11.33</v>
      </c>
      <c r="F13191" s="190">
        <v>11.12</v>
      </c>
      <c r="G13191" s="190"/>
      <c r="H13191" s="190"/>
      <c r="I13191" s="190"/>
      <c r="J13191" s="106">
        <v>40641</v>
      </c>
      <c r="K13191" s="190">
        <v>2.77</v>
      </c>
      <c r="L13191" s="190">
        <v>2.74</v>
      </c>
      <c r="M13191" s="190"/>
      <c r="N13191" s="190"/>
      <c r="O13191" s="190"/>
      <c r="P13191" s="106">
        <v>40641</v>
      </c>
      <c r="Q13191" s="190">
        <v>36.31</v>
      </c>
      <c r="R13191" s="190">
        <v>35.130000000000003</v>
      </c>
    </row>
    <row r="13192" spans="1:18">
      <c r="A13192" s="190"/>
      <c r="B13192" s="190"/>
      <c r="C13192" s="190"/>
      <c r="D13192" s="106">
        <v>40640</v>
      </c>
      <c r="E13192" s="190">
        <v>11.48</v>
      </c>
      <c r="F13192" s="190">
        <v>11.21</v>
      </c>
      <c r="G13192" s="190"/>
      <c r="H13192" s="190"/>
      <c r="I13192" s="190"/>
      <c r="J13192" s="106">
        <v>40640</v>
      </c>
      <c r="K13192" s="190">
        <v>2.72</v>
      </c>
      <c r="L13192" s="190">
        <v>2.74</v>
      </c>
      <c r="M13192" s="190"/>
      <c r="N13192" s="190"/>
      <c r="O13192" s="190"/>
      <c r="P13192" s="106">
        <v>40640</v>
      </c>
      <c r="Q13192" s="190">
        <v>36.119999999999997</v>
      </c>
      <c r="R13192" s="190">
        <v>35.99</v>
      </c>
    </row>
    <row r="13193" spans="1:18">
      <c r="A13193" s="190"/>
      <c r="B13193" s="190"/>
      <c r="C13193" s="190"/>
      <c r="D13193" s="106">
        <v>40639</v>
      </c>
      <c r="E13193" s="190">
        <v>11.15</v>
      </c>
      <c r="F13193" s="190">
        <v>11.46</v>
      </c>
      <c r="G13193" s="190"/>
      <c r="H13193" s="190"/>
      <c r="I13193" s="190"/>
      <c r="J13193" s="106">
        <v>40639</v>
      </c>
      <c r="K13193" s="190">
        <v>2.78</v>
      </c>
      <c r="L13193" s="190">
        <v>2.71</v>
      </c>
      <c r="M13193" s="190"/>
      <c r="N13193" s="190"/>
      <c r="O13193" s="190"/>
      <c r="P13193" s="106">
        <v>40639</v>
      </c>
      <c r="Q13193" s="190">
        <v>36.630000000000003</v>
      </c>
      <c r="R13193" s="190">
        <v>36</v>
      </c>
    </row>
    <row r="13194" spans="1:18">
      <c r="A13194" s="190"/>
      <c r="B13194" s="190"/>
      <c r="C13194" s="190"/>
      <c r="D13194" s="106">
        <v>40638</v>
      </c>
      <c r="E13194" s="190">
        <v>11.12</v>
      </c>
      <c r="F13194" s="190">
        <v>11.14</v>
      </c>
      <c r="G13194" s="190"/>
      <c r="H13194" s="190"/>
      <c r="I13194" s="190"/>
      <c r="J13194" s="106">
        <v>40638</v>
      </c>
      <c r="K13194" s="190">
        <v>2.71</v>
      </c>
      <c r="L13194" s="190">
        <v>2.77</v>
      </c>
      <c r="M13194" s="190"/>
      <c r="N13194" s="190"/>
      <c r="O13194" s="190"/>
      <c r="P13194" s="106">
        <v>40638</v>
      </c>
      <c r="Q13194" s="190">
        <v>36.700000000000003</v>
      </c>
      <c r="R13194" s="190">
        <v>36.380000000000003</v>
      </c>
    </row>
    <row r="13195" spans="1:18">
      <c r="A13195" s="190"/>
      <c r="B13195" s="190"/>
      <c r="C13195" s="190"/>
      <c r="D13195" s="106">
        <v>40637</v>
      </c>
      <c r="E13195" s="190">
        <v>11.1</v>
      </c>
      <c r="F13195" s="190">
        <v>11.19</v>
      </c>
      <c r="G13195" s="190"/>
      <c r="H13195" s="190"/>
      <c r="I13195" s="190"/>
      <c r="J13195" s="106">
        <v>40637</v>
      </c>
      <c r="K13195" s="190">
        <v>2.8</v>
      </c>
      <c r="L13195" s="190">
        <v>2.73</v>
      </c>
      <c r="M13195" s="190"/>
      <c r="N13195" s="190"/>
      <c r="O13195" s="190"/>
      <c r="P13195" s="106">
        <v>40637</v>
      </c>
      <c r="Q13195" s="190">
        <v>36.700000000000003</v>
      </c>
      <c r="R13195" s="190">
        <v>36.93</v>
      </c>
    </row>
    <row r="13196" spans="1:18">
      <c r="A13196" s="190"/>
      <c r="B13196" s="190"/>
      <c r="C13196" s="190"/>
      <c r="D13196" s="106">
        <v>40634</v>
      </c>
      <c r="E13196" s="190">
        <v>11</v>
      </c>
      <c r="F13196" s="190">
        <v>11.04</v>
      </c>
      <c r="G13196" s="190"/>
      <c r="H13196" s="190"/>
      <c r="I13196" s="190"/>
      <c r="J13196" s="106">
        <v>40634</v>
      </c>
      <c r="K13196" s="190">
        <v>2.71</v>
      </c>
      <c r="L13196" s="190">
        <v>2.81</v>
      </c>
      <c r="M13196" s="190"/>
      <c r="N13196" s="190"/>
      <c r="O13196" s="190"/>
      <c r="P13196" s="106">
        <v>40634</v>
      </c>
      <c r="Q13196" s="190">
        <v>37.25</v>
      </c>
      <c r="R13196" s="190">
        <v>36.54</v>
      </c>
    </row>
    <row r="13197" spans="1:18">
      <c r="A13197" s="190"/>
      <c r="B13197" s="190"/>
      <c r="C13197" s="190"/>
      <c r="D13197" s="106">
        <v>40633</v>
      </c>
      <c r="E13197" s="190">
        <v>10.91</v>
      </c>
      <c r="F13197" s="190">
        <v>10.94</v>
      </c>
      <c r="G13197" s="190"/>
      <c r="H13197" s="190"/>
      <c r="I13197" s="190"/>
      <c r="J13197" s="106">
        <v>40633</v>
      </c>
      <c r="K13197" s="190">
        <v>2.59</v>
      </c>
      <c r="L13197" s="190">
        <v>2.68</v>
      </c>
      <c r="M13197" s="190"/>
      <c r="N13197" s="190"/>
      <c r="O13197" s="190"/>
      <c r="P13197" s="106">
        <v>40633</v>
      </c>
      <c r="Q13197" s="190">
        <v>36.47</v>
      </c>
      <c r="R13197" s="190">
        <v>37.19</v>
      </c>
    </row>
    <row r="13198" spans="1:18">
      <c r="A13198" s="190"/>
      <c r="B13198" s="190"/>
      <c r="C13198" s="190"/>
      <c r="D13198" s="106">
        <v>40632</v>
      </c>
      <c r="E13198" s="190">
        <v>10.82</v>
      </c>
      <c r="F13198" s="190">
        <v>10.97</v>
      </c>
      <c r="G13198" s="190"/>
      <c r="H13198" s="190"/>
      <c r="I13198" s="190"/>
      <c r="J13198" s="106">
        <v>40632</v>
      </c>
      <c r="K13198" s="190">
        <v>2.57</v>
      </c>
      <c r="L13198" s="190">
        <v>2.59</v>
      </c>
      <c r="M13198" s="190"/>
      <c r="N13198" s="190"/>
      <c r="O13198" s="190"/>
      <c r="P13198" s="106">
        <v>40632</v>
      </c>
      <c r="Q13198" s="190">
        <v>36.07</v>
      </c>
      <c r="R13198" s="190">
        <v>36.46</v>
      </c>
    </row>
    <row r="13199" spans="1:18">
      <c r="A13199" s="190"/>
      <c r="B13199" s="190"/>
      <c r="C13199" s="190"/>
      <c r="D13199" s="106">
        <v>40631</v>
      </c>
      <c r="E13199" s="190">
        <v>10.74</v>
      </c>
      <c r="F13199" s="190">
        <v>10.75</v>
      </c>
      <c r="G13199" s="190"/>
      <c r="H13199" s="190"/>
      <c r="I13199" s="190"/>
      <c r="J13199" s="106">
        <v>40631</v>
      </c>
      <c r="K13199" s="190">
        <v>2.57</v>
      </c>
      <c r="L13199" s="190">
        <v>2.5499999999999998</v>
      </c>
      <c r="M13199" s="190"/>
      <c r="N13199" s="190"/>
      <c r="O13199" s="190"/>
      <c r="P13199" s="106">
        <v>40631</v>
      </c>
      <c r="Q13199" s="190">
        <v>35.950000000000003</v>
      </c>
      <c r="R13199" s="190">
        <v>36.020000000000003</v>
      </c>
    </row>
    <row r="13200" spans="1:18">
      <c r="A13200" s="190"/>
      <c r="B13200" s="190"/>
      <c r="C13200" s="190"/>
      <c r="D13200" s="106">
        <v>40630</v>
      </c>
      <c r="E13200" s="190">
        <v>10.76</v>
      </c>
      <c r="F13200" s="190">
        <v>10.77</v>
      </c>
      <c r="G13200" s="190"/>
      <c r="H13200" s="190"/>
      <c r="I13200" s="190"/>
      <c r="J13200" s="106">
        <v>40630</v>
      </c>
      <c r="K13200" s="190">
        <v>2.65</v>
      </c>
      <c r="L13200" s="190">
        <v>2.57</v>
      </c>
      <c r="M13200" s="190"/>
      <c r="N13200" s="190"/>
      <c r="O13200" s="190"/>
      <c r="P13200" s="106">
        <v>40630</v>
      </c>
      <c r="Q13200" s="190">
        <v>35.85</v>
      </c>
      <c r="R13200" s="190">
        <v>36.14</v>
      </c>
    </row>
    <row r="13201" spans="1:18">
      <c r="A13201" s="190"/>
      <c r="B13201" s="190"/>
      <c r="C13201" s="190"/>
      <c r="D13201" s="106">
        <v>40627</v>
      </c>
      <c r="E13201" s="190">
        <v>10.52</v>
      </c>
      <c r="F13201" s="190">
        <v>10.68</v>
      </c>
      <c r="G13201" s="190"/>
      <c r="H13201" s="190"/>
      <c r="I13201" s="190"/>
      <c r="J13201" s="106">
        <v>40627</v>
      </c>
      <c r="K13201" s="190">
        <v>2.66</v>
      </c>
      <c r="L13201" s="190">
        <v>2.63</v>
      </c>
      <c r="M13201" s="190"/>
      <c r="N13201" s="190"/>
      <c r="O13201" s="190"/>
      <c r="P13201" s="106">
        <v>40627</v>
      </c>
      <c r="Q13201" s="190">
        <v>35.54</v>
      </c>
      <c r="R13201" s="190">
        <v>35.71</v>
      </c>
    </row>
    <row r="13202" spans="1:18">
      <c r="A13202" s="190"/>
      <c r="B13202" s="190"/>
      <c r="C13202" s="190"/>
      <c r="D13202" s="106">
        <v>40626</v>
      </c>
      <c r="E13202" s="190">
        <v>10.17</v>
      </c>
      <c r="F13202" s="190">
        <v>10.42</v>
      </c>
      <c r="G13202" s="190"/>
      <c r="H13202" s="190"/>
      <c r="I13202" s="190"/>
      <c r="J13202" s="106">
        <v>40626</v>
      </c>
      <c r="K13202" s="190">
        <v>2.76</v>
      </c>
      <c r="L13202" s="190">
        <v>2.64</v>
      </c>
      <c r="M13202" s="190"/>
      <c r="N13202" s="190"/>
      <c r="O13202" s="190"/>
      <c r="P13202" s="106">
        <v>40626</v>
      </c>
      <c r="Q13202" s="190">
        <v>35.32</v>
      </c>
      <c r="R13202" s="190">
        <v>35.32</v>
      </c>
    </row>
    <row r="13203" spans="1:18">
      <c r="A13203" s="190"/>
      <c r="B13203" s="190"/>
      <c r="C13203" s="190"/>
      <c r="D13203" s="106">
        <v>40625</v>
      </c>
      <c r="E13203" s="190">
        <v>10</v>
      </c>
      <c r="F13203" s="190">
        <v>10.08</v>
      </c>
      <c r="G13203" s="190"/>
      <c r="H13203" s="190"/>
      <c r="I13203" s="190"/>
      <c r="J13203" s="106">
        <v>40625</v>
      </c>
      <c r="K13203" s="190">
        <v>2.6</v>
      </c>
      <c r="L13203" s="190">
        <v>2.73</v>
      </c>
      <c r="M13203" s="190"/>
      <c r="N13203" s="190"/>
      <c r="O13203" s="190"/>
      <c r="P13203" s="106">
        <v>40625</v>
      </c>
      <c r="Q13203" s="190">
        <v>34.69</v>
      </c>
      <c r="R13203" s="190">
        <v>35.25</v>
      </c>
    </row>
    <row r="13204" spans="1:18">
      <c r="A13204" s="190"/>
      <c r="B13204" s="190"/>
      <c r="C13204" s="190"/>
      <c r="D13204" s="106">
        <v>40624</v>
      </c>
      <c r="E13204" s="190">
        <v>10.199999999999999</v>
      </c>
      <c r="F13204" s="190">
        <v>10.09</v>
      </c>
      <c r="G13204" s="190"/>
      <c r="H13204" s="190"/>
      <c r="I13204" s="190"/>
      <c r="J13204" s="106">
        <v>40624</v>
      </c>
      <c r="K13204" s="190">
        <v>2.57</v>
      </c>
      <c r="L13204" s="190">
        <v>2.6</v>
      </c>
      <c r="M13204" s="190"/>
      <c r="N13204" s="190"/>
      <c r="O13204" s="190"/>
      <c r="P13204" s="106">
        <v>40624</v>
      </c>
      <c r="Q13204" s="190">
        <v>34.869999999999997</v>
      </c>
      <c r="R13204" s="190">
        <v>34.99</v>
      </c>
    </row>
    <row r="13205" spans="1:18">
      <c r="A13205" s="190"/>
      <c r="B13205" s="190"/>
      <c r="C13205" s="190"/>
      <c r="D13205" s="106">
        <v>40623</v>
      </c>
      <c r="E13205" s="190">
        <v>9.9</v>
      </c>
      <c r="F13205" s="190">
        <v>10.16</v>
      </c>
      <c r="G13205" s="190"/>
      <c r="H13205" s="190"/>
      <c r="I13205" s="190"/>
      <c r="J13205" s="106">
        <v>40623</v>
      </c>
      <c r="K13205" s="190">
        <v>2.68</v>
      </c>
      <c r="L13205" s="190">
        <v>2.6</v>
      </c>
      <c r="M13205" s="190"/>
      <c r="N13205" s="190"/>
      <c r="O13205" s="190"/>
      <c r="P13205" s="106">
        <v>40623</v>
      </c>
      <c r="Q13205" s="190">
        <v>34.18</v>
      </c>
      <c r="R13205" s="190">
        <v>34.86</v>
      </c>
    </row>
    <row r="13206" spans="1:18">
      <c r="A13206" s="190"/>
      <c r="B13206" s="190"/>
      <c r="C13206" s="190"/>
      <c r="D13206" s="106">
        <v>40620</v>
      </c>
      <c r="E13206" s="190">
        <v>9.7200000000000006</v>
      </c>
      <c r="F13206" s="190">
        <v>9.76</v>
      </c>
      <c r="G13206" s="190"/>
      <c r="H13206" s="190"/>
      <c r="I13206" s="190"/>
      <c r="J13206" s="106">
        <v>40620</v>
      </c>
      <c r="K13206" s="190">
        <v>2.52</v>
      </c>
      <c r="L13206" s="190">
        <v>2.66</v>
      </c>
      <c r="M13206" s="190"/>
      <c r="N13206" s="190"/>
      <c r="O13206" s="190"/>
      <c r="P13206" s="106">
        <v>40620</v>
      </c>
      <c r="Q13206" s="190">
        <v>33.78</v>
      </c>
      <c r="R13206" s="190">
        <v>33.869999999999997</v>
      </c>
    </row>
    <row r="13207" spans="1:18">
      <c r="A13207" s="190"/>
      <c r="B13207" s="190"/>
      <c r="C13207" s="190"/>
      <c r="D13207" s="106">
        <v>40619</v>
      </c>
      <c r="E13207" s="190">
        <v>9.92</v>
      </c>
      <c r="F13207" s="190">
        <v>9.61</v>
      </c>
      <c r="G13207" s="190"/>
      <c r="H13207" s="190"/>
      <c r="I13207" s="190"/>
      <c r="J13207" s="106">
        <v>40619</v>
      </c>
      <c r="K13207" s="190">
        <v>2.5</v>
      </c>
      <c r="L13207" s="190">
        <v>2.5</v>
      </c>
      <c r="M13207" s="190"/>
      <c r="N13207" s="190"/>
      <c r="O13207" s="190"/>
      <c r="P13207" s="106">
        <v>40619</v>
      </c>
      <c r="Q13207" s="190">
        <v>33.68</v>
      </c>
      <c r="R13207" s="190">
        <v>33.479999999999997</v>
      </c>
    </row>
    <row r="13208" spans="1:18">
      <c r="A13208" s="190"/>
      <c r="B13208" s="190"/>
      <c r="C13208" s="190"/>
      <c r="D13208" s="106">
        <v>40618</v>
      </c>
      <c r="E13208" s="190">
        <v>9.98</v>
      </c>
      <c r="F13208" s="190">
        <v>9.68</v>
      </c>
      <c r="G13208" s="190"/>
      <c r="H13208" s="190"/>
      <c r="I13208" s="190"/>
      <c r="J13208" s="106">
        <v>40618</v>
      </c>
      <c r="K13208" s="190">
        <v>2.52</v>
      </c>
      <c r="L13208" s="190">
        <v>2.46</v>
      </c>
      <c r="M13208" s="190"/>
      <c r="N13208" s="190"/>
      <c r="O13208" s="190"/>
      <c r="P13208" s="106">
        <v>40618</v>
      </c>
      <c r="Q13208" s="190">
        <v>32.950000000000003</v>
      </c>
      <c r="R13208" s="190">
        <v>33.04</v>
      </c>
    </row>
    <row r="13209" spans="1:18">
      <c r="A13209" s="190"/>
      <c r="B13209" s="190"/>
      <c r="C13209" s="190"/>
      <c r="D13209" s="106">
        <v>40617</v>
      </c>
      <c r="E13209" s="190">
        <v>10.08</v>
      </c>
      <c r="F13209" s="190">
        <v>10</v>
      </c>
      <c r="G13209" s="190"/>
      <c r="H13209" s="190"/>
      <c r="I13209" s="190"/>
      <c r="J13209" s="106">
        <v>40617</v>
      </c>
      <c r="K13209" s="190">
        <v>2.57</v>
      </c>
      <c r="L13209" s="190">
        <v>2.5299999999999998</v>
      </c>
      <c r="M13209" s="190"/>
      <c r="N13209" s="190"/>
      <c r="O13209" s="190"/>
      <c r="P13209" s="106">
        <v>40617</v>
      </c>
      <c r="Q13209" s="190">
        <v>32.72</v>
      </c>
      <c r="R13209" s="190">
        <v>32.96</v>
      </c>
    </row>
    <row r="13210" spans="1:18">
      <c r="A13210" s="190"/>
      <c r="B13210" s="190"/>
      <c r="C13210" s="190"/>
      <c r="D13210" s="106">
        <v>40616</v>
      </c>
      <c r="E13210" s="190">
        <v>10.83</v>
      </c>
      <c r="F13210" s="190">
        <v>10.4</v>
      </c>
      <c r="G13210" s="190"/>
      <c r="H13210" s="190"/>
      <c r="I13210" s="190"/>
      <c r="J13210" s="106">
        <v>40616</v>
      </c>
      <c r="K13210" s="190">
        <v>2.5499999999999998</v>
      </c>
      <c r="L13210" s="190">
        <v>2.62</v>
      </c>
      <c r="M13210" s="190"/>
      <c r="N13210" s="190"/>
      <c r="O13210" s="190"/>
      <c r="P13210" s="106">
        <v>40616</v>
      </c>
      <c r="Q13210" s="190">
        <v>32</v>
      </c>
      <c r="R13210" s="190">
        <v>32.25</v>
      </c>
    </row>
    <row r="13211" spans="1:18">
      <c r="A13211" s="190"/>
      <c r="B13211" s="190"/>
      <c r="C13211" s="190"/>
      <c r="D13211" s="106">
        <v>40613</v>
      </c>
      <c r="E13211" s="190">
        <v>11.41</v>
      </c>
      <c r="F13211" s="190">
        <v>10.92</v>
      </c>
      <c r="G13211" s="190"/>
      <c r="H13211" s="190"/>
      <c r="I13211" s="190"/>
      <c r="J13211" s="106">
        <v>40613</v>
      </c>
      <c r="K13211" s="190">
        <v>2.5099999999999998</v>
      </c>
      <c r="L13211" s="190">
        <v>2.56</v>
      </c>
      <c r="M13211" s="190"/>
      <c r="N13211" s="190"/>
      <c r="O13211" s="190"/>
      <c r="P13211" s="106">
        <v>40613</v>
      </c>
      <c r="Q13211" s="190">
        <v>31.69</v>
      </c>
      <c r="R13211" s="190">
        <v>32.090000000000003</v>
      </c>
    </row>
    <row r="13212" spans="1:18">
      <c r="A13212" s="190"/>
      <c r="B13212" s="190"/>
      <c r="C13212" s="190"/>
      <c r="D13212" s="106">
        <v>40612</v>
      </c>
      <c r="E13212" s="190">
        <v>11.39</v>
      </c>
      <c r="F13212" s="190">
        <v>11.48</v>
      </c>
      <c r="G13212" s="190"/>
      <c r="H13212" s="190"/>
      <c r="I13212" s="190"/>
      <c r="J13212" s="106">
        <v>40612</v>
      </c>
      <c r="K13212" s="190">
        <v>2.5</v>
      </c>
      <c r="L13212" s="190">
        <v>2.52</v>
      </c>
      <c r="M13212" s="190"/>
      <c r="N13212" s="190"/>
      <c r="O13212" s="190"/>
      <c r="P13212" s="106">
        <v>40612</v>
      </c>
      <c r="Q13212" s="190">
        <v>31.32</v>
      </c>
      <c r="R13212" s="190">
        <v>31.6</v>
      </c>
    </row>
    <row r="13213" spans="1:18">
      <c r="A13213" s="190"/>
      <c r="B13213" s="190"/>
      <c r="C13213" s="190"/>
      <c r="D13213" s="106">
        <v>40611</v>
      </c>
      <c r="E13213" s="190">
        <v>12</v>
      </c>
      <c r="F13213" s="190">
        <v>11.9</v>
      </c>
      <c r="G13213" s="190"/>
      <c r="H13213" s="190"/>
      <c r="I13213" s="190"/>
      <c r="J13213" s="106">
        <v>40611</v>
      </c>
      <c r="K13213" s="190">
        <v>2.54</v>
      </c>
      <c r="L13213" s="190">
        <v>2.5099999999999998</v>
      </c>
      <c r="M13213" s="190"/>
      <c r="N13213" s="190"/>
      <c r="O13213" s="190"/>
      <c r="P13213" s="106">
        <v>40611</v>
      </c>
      <c r="Q13213" s="190">
        <v>31.14</v>
      </c>
      <c r="R13213" s="190">
        <v>31.57</v>
      </c>
    </row>
    <row r="13214" spans="1:18">
      <c r="A13214" s="190"/>
      <c r="B13214" s="190"/>
      <c r="C13214" s="190"/>
      <c r="D13214" s="106">
        <v>40610</v>
      </c>
      <c r="E13214" s="190">
        <v>11.57</v>
      </c>
      <c r="F13214" s="190">
        <v>12</v>
      </c>
      <c r="G13214" s="190"/>
      <c r="H13214" s="190"/>
      <c r="I13214" s="190"/>
      <c r="J13214" s="106">
        <v>40610</v>
      </c>
      <c r="K13214" s="190">
        <v>2.52</v>
      </c>
      <c r="L13214" s="190">
        <v>2.56</v>
      </c>
      <c r="M13214" s="190"/>
      <c r="N13214" s="190"/>
      <c r="O13214" s="190"/>
      <c r="P13214" s="106">
        <v>40610</v>
      </c>
      <c r="Q13214" s="190">
        <v>30.96</v>
      </c>
      <c r="R13214" s="190">
        <v>31.34</v>
      </c>
    </row>
    <row r="13215" spans="1:18">
      <c r="A13215" s="190"/>
      <c r="B13215" s="190"/>
      <c r="C13215" s="190"/>
      <c r="D13215" s="106">
        <v>40609</v>
      </c>
      <c r="E13215" s="190">
        <v>11.86</v>
      </c>
      <c r="F13215" s="190">
        <v>11.59</v>
      </c>
      <c r="G13215" s="190"/>
      <c r="H13215" s="190"/>
      <c r="I13215" s="190"/>
      <c r="J13215" s="106">
        <v>40609</v>
      </c>
      <c r="K13215" s="190">
        <v>2.62</v>
      </c>
      <c r="L13215" s="190">
        <v>2.5099999999999998</v>
      </c>
      <c r="M13215" s="190"/>
      <c r="N13215" s="190"/>
      <c r="O13215" s="190"/>
      <c r="P13215" s="106">
        <v>40609</v>
      </c>
      <c r="Q13215" s="190">
        <v>32.64</v>
      </c>
      <c r="R13215" s="190">
        <v>30.83</v>
      </c>
    </row>
    <row r="13216" spans="1:18">
      <c r="A13216" s="190"/>
      <c r="B13216" s="190"/>
      <c r="C13216" s="190"/>
      <c r="D13216" s="106">
        <v>40606</v>
      </c>
      <c r="E13216" s="190">
        <v>11.87</v>
      </c>
      <c r="F13216" s="190">
        <v>11.81</v>
      </c>
      <c r="G13216" s="190"/>
      <c r="H13216" s="190"/>
      <c r="I13216" s="190"/>
      <c r="J13216" s="106">
        <v>40606</v>
      </c>
      <c r="K13216" s="190">
        <v>2.58</v>
      </c>
      <c r="L13216" s="190">
        <v>2.62</v>
      </c>
      <c r="M13216" s="190"/>
      <c r="N13216" s="190"/>
      <c r="O13216" s="190"/>
      <c r="P13216" s="106">
        <v>40606</v>
      </c>
      <c r="Q13216" s="190">
        <v>33.409999999999997</v>
      </c>
      <c r="R13216" s="190">
        <v>32.659999999999997</v>
      </c>
    </row>
    <row r="13217" spans="1:18">
      <c r="A13217" s="190"/>
      <c r="B13217" s="190"/>
      <c r="C13217" s="190"/>
      <c r="D13217" s="106">
        <v>40605</v>
      </c>
      <c r="E13217" s="190">
        <v>12</v>
      </c>
      <c r="F13217" s="190">
        <v>11.89</v>
      </c>
      <c r="G13217" s="190"/>
      <c r="H13217" s="190"/>
      <c r="I13217" s="190"/>
      <c r="J13217" s="106">
        <v>40605</v>
      </c>
      <c r="K13217" s="190">
        <v>2.6</v>
      </c>
      <c r="L13217" s="190">
        <v>2.58</v>
      </c>
      <c r="M13217" s="190"/>
      <c r="N13217" s="190"/>
      <c r="O13217" s="190"/>
      <c r="P13217" s="106">
        <v>40605</v>
      </c>
      <c r="Q13217" s="190">
        <v>33.4</v>
      </c>
      <c r="R13217" s="190">
        <v>32.979999999999997</v>
      </c>
    </row>
    <row r="13218" spans="1:18">
      <c r="A13218" s="190"/>
      <c r="B13218" s="190"/>
      <c r="C13218" s="190"/>
      <c r="D13218" s="106">
        <v>40604</v>
      </c>
      <c r="E13218" s="190">
        <v>11.74</v>
      </c>
      <c r="F13218" s="190">
        <v>11.82</v>
      </c>
      <c r="G13218" s="190"/>
      <c r="H13218" s="190"/>
      <c r="I13218" s="190"/>
      <c r="J13218" s="106">
        <v>40604</v>
      </c>
      <c r="K13218" s="190">
        <v>2.5499999999999998</v>
      </c>
      <c r="L13218" s="190">
        <v>2.57</v>
      </c>
      <c r="M13218" s="190"/>
      <c r="N13218" s="190"/>
      <c r="O13218" s="190"/>
      <c r="P13218" s="106">
        <v>40604</v>
      </c>
      <c r="Q13218" s="190">
        <v>34.229999999999997</v>
      </c>
      <c r="R13218" s="190">
        <v>33.21</v>
      </c>
    </row>
    <row r="13219" spans="1:18">
      <c r="A13219" s="190"/>
      <c r="B13219" s="190"/>
      <c r="C13219" s="190"/>
      <c r="D13219" s="106">
        <v>40603</v>
      </c>
      <c r="E13219" s="190">
        <v>12.07</v>
      </c>
      <c r="F13219" s="190">
        <v>11.77</v>
      </c>
      <c r="G13219" s="190"/>
      <c r="H13219" s="190"/>
      <c r="I13219" s="190"/>
      <c r="J13219" s="106">
        <v>40603</v>
      </c>
      <c r="K13219" s="190">
        <v>2.66</v>
      </c>
      <c r="L13219" s="190">
        <v>2.54</v>
      </c>
      <c r="M13219" s="190"/>
      <c r="N13219" s="190"/>
      <c r="O13219" s="190"/>
      <c r="P13219" s="106">
        <v>40603</v>
      </c>
      <c r="Q13219" s="190">
        <v>39</v>
      </c>
      <c r="R13219" s="190">
        <v>37.450000000000003</v>
      </c>
    </row>
    <row r="13220" spans="1:18">
      <c r="A13220" s="190"/>
      <c r="B13220" s="190"/>
      <c r="C13220" s="190"/>
      <c r="D13220" s="106">
        <v>40602</v>
      </c>
      <c r="E13220" s="190">
        <v>12.04</v>
      </c>
      <c r="F13220" s="190">
        <v>12.09</v>
      </c>
      <c r="G13220" s="190"/>
      <c r="H13220" s="190"/>
      <c r="I13220" s="190"/>
      <c r="J13220" s="106">
        <v>40602</v>
      </c>
      <c r="K13220" s="190">
        <v>2.57</v>
      </c>
      <c r="L13220" s="190">
        <v>2.64</v>
      </c>
      <c r="M13220" s="190"/>
      <c r="N13220" s="190"/>
      <c r="O13220" s="190"/>
      <c r="P13220" s="106">
        <v>40602</v>
      </c>
      <c r="Q13220" s="190">
        <v>39.369999999999997</v>
      </c>
      <c r="R13220" s="190">
        <v>38.99</v>
      </c>
    </row>
    <row r="13221" spans="1:18">
      <c r="A13221" s="190"/>
      <c r="B13221" s="190"/>
      <c r="C13221" s="190"/>
      <c r="D13221" s="106">
        <v>40599</v>
      </c>
      <c r="E13221" s="190">
        <v>11.56</v>
      </c>
      <c r="F13221" s="190">
        <v>11.95</v>
      </c>
      <c r="G13221" s="190"/>
      <c r="H13221" s="190"/>
      <c r="I13221" s="190"/>
      <c r="J13221" s="106">
        <v>40599</v>
      </c>
      <c r="K13221" s="190">
        <v>2.5499999999999998</v>
      </c>
      <c r="L13221" s="190">
        <v>2.5499999999999998</v>
      </c>
      <c r="M13221" s="190"/>
      <c r="N13221" s="190"/>
      <c r="O13221" s="190"/>
      <c r="P13221" s="106">
        <v>40599</v>
      </c>
      <c r="Q13221" s="190">
        <v>38.06</v>
      </c>
      <c r="R13221" s="190">
        <v>39</v>
      </c>
    </row>
    <row r="13222" spans="1:18">
      <c r="A13222" s="190"/>
      <c r="B13222" s="190"/>
      <c r="C13222" s="190"/>
      <c r="D13222" s="106">
        <v>40598</v>
      </c>
      <c r="E13222" s="190">
        <v>11.7</v>
      </c>
      <c r="F13222" s="190">
        <v>11.53</v>
      </c>
      <c r="G13222" s="190"/>
      <c r="H13222" s="190"/>
      <c r="I13222" s="190"/>
      <c r="J13222" s="106">
        <v>40598</v>
      </c>
      <c r="K13222" s="190">
        <v>2.54</v>
      </c>
      <c r="L13222" s="190">
        <v>2.54</v>
      </c>
      <c r="M13222" s="190"/>
      <c r="N13222" s="190"/>
      <c r="O13222" s="190"/>
      <c r="P13222" s="106">
        <v>40598</v>
      </c>
      <c r="Q13222" s="190">
        <v>38.119999999999997</v>
      </c>
      <c r="R13222" s="190">
        <v>38.049999999999997</v>
      </c>
    </row>
    <row r="13223" spans="1:18">
      <c r="A13223" s="190"/>
      <c r="B13223" s="190"/>
      <c r="C13223" s="190"/>
      <c r="D13223" s="106">
        <v>40597</v>
      </c>
      <c r="E13223" s="190">
        <v>11.65</v>
      </c>
      <c r="F13223" s="190">
        <v>11.71</v>
      </c>
      <c r="G13223" s="190"/>
      <c r="H13223" s="190"/>
      <c r="I13223" s="190"/>
      <c r="J13223" s="106">
        <v>40597</v>
      </c>
      <c r="K13223" s="190">
        <v>2.58</v>
      </c>
      <c r="L13223" s="190">
        <v>2.54</v>
      </c>
      <c r="M13223" s="190"/>
      <c r="N13223" s="190"/>
      <c r="O13223" s="190"/>
      <c r="P13223" s="106">
        <v>40597</v>
      </c>
      <c r="Q13223" s="190">
        <v>38.619999999999997</v>
      </c>
      <c r="R13223" s="190">
        <v>37.89</v>
      </c>
    </row>
    <row r="13224" spans="1:18">
      <c r="A13224" s="190"/>
      <c r="B13224" s="190"/>
      <c r="C13224" s="190"/>
      <c r="D13224" s="106">
        <v>40596</v>
      </c>
      <c r="E13224" s="190">
        <v>11.86</v>
      </c>
      <c r="F13224" s="190">
        <v>11.65</v>
      </c>
      <c r="G13224" s="190"/>
      <c r="H13224" s="190"/>
      <c r="I13224" s="190"/>
      <c r="J13224" s="106">
        <v>40596</v>
      </c>
      <c r="K13224" s="190">
        <v>2.71</v>
      </c>
      <c r="L13224" s="190">
        <v>2.57</v>
      </c>
      <c r="M13224" s="190"/>
      <c r="N13224" s="190"/>
      <c r="O13224" s="190"/>
      <c r="P13224" s="106">
        <v>40596</v>
      </c>
      <c r="Q13224" s="190">
        <v>39.22</v>
      </c>
      <c r="R13224" s="190">
        <v>38.43</v>
      </c>
    </row>
    <row r="13225" spans="1:18">
      <c r="A13225" s="190"/>
      <c r="B13225" s="190"/>
      <c r="C13225" s="190"/>
      <c r="D13225" s="106">
        <v>40592</v>
      </c>
      <c r="E13225" s="190">
        <v>12.39</v>
      </c>
      <c r="F13225" s="190">
        <v>12.07</v>
      </c>
      <c r="G13225" s="190"/>
      <c r="H13225" s="190"/>
      <c r="I13225" s="190"/>
      <c r="J13225" s="106">
        <v>40592</v>
      </c>
      <c r="K13225" s="190">
        <v>2.76</v>
      </c>
      <c r="L13225" s="190">
        <v>2.73</v>
      </c>
      <c r="M13225" s="190"/>
      <c r="N13225" s="190"/>
      <c r="O13225" s="190"/>
      <c r="P13225" s="106">
        <v>40592</v>
      </c>
      <c r="Q13225" s="190">
        <v>39.83</v>
      </c>
      <c r="R13225" s="190">
        <v>39.5</v>
      </c>
    </row>
    <row r="13226" spans="1:18">
      <c r="A13226" s="190"/>
      <c r="B13226" s="190"/>
      <c r="C13226" s="190"/>
      <c r="D13226" s="106">
        <v>40591</v>
      </c>
      <c r="E13226" s="190">
        <v>12.52</v>
      </c>
      <c r="F13226" s="190">
        <v>12.38</v>
      </c>
      <c r="G13226" s="190"/>
      <c r="H13226" s="190"/>
      <c r="I13226" s="190"/>
      <c r="J13226" s="106">
        <v>40591</v>
      </c>
      <c r="K13226" s="190">
        <v>2.78</v>
      </c>
      <c r="L13226" s="190">
        <v>2.75</v>
      </c>
      <c r="M13226" s="190"/>
      <c r="N13226" s="190"/>
      <c r="O13226" s="190"/>
      <c r="P13226" s="106">
        <v>40591</v>
      </c>
      <c r="Q13226" s="190">
        <v>39.36</v>
      </c>
      <c r="R13226" s="190">
        <v>39.57</v>
      </c>
    </row>
    <row r="13227" spans="1:18">
      <c r="A13227" s="190"/>
      <c r="B13227" s="190"/>
      <c r="C13227" s="190"/>
      <c r="D13227" s="106">
        <v>40590</v>
      </c>
      <c r="E13227" s="190">
        <v>12.66</v>
      </c>
      <c r="F13227" s="190">
        <v>12.55</v>
      </c>
      <c r="G13227" s="190"/>
      <c r="H13227" s="190"/>
      <c r="I13227" s="190"/>
      <c r="J13227" s="106">
        <v>40590</v>
      </c>
      <c r="K13227" s="190">
        <v>3.06</v>
      </c>
      <c r="L13227" s="190">
        <v>2.79</v>
      </c>
      <c r="M13227" s="190"/>
      <c r="N13227" s="190"/>
      <c r="O13227" s="190"/>
      <c r="P13227" s="106">
        <v>40590</v>
      </c>
      <c r="Q13227" s="190">
        <v>40.31</v>
      </c>
      <c r="R13227" s="190">
        <v>39.51</v>
      </c>
    </row>
    <row r="13228" spans="1:18">
      <c r="A13228" s="190"/>
      <c r="B13228" s="190"/>
      <c r="C13228" s="190"/>
      <c r="D13228" s="106">
        <v>40589</v>
      </c>
      <c r="E13228" s="190">
        <v>12.55</v>
      </c>
      <c r="F13228" s="190">
        <v>12.54</v>
      </c>
      <c r="G13228" s="190"/>
      <c r="H13228" s="190"/>
      <c r="I13228" s="190"/>
      <c r="J13228" s="106">
        <v>40589</v>
      </c>
      <c r="K13228" s="190">
        <v>3.12</v>
      </c>
      <c r="L13228" s="190">
        <v>3.1</v>
      </c>
      <c r="M13228" s="190"/>
      <c r="N13228" s="190"/>
      <c r="O13228" s="190"/>
      <c r="P13228" s="106">
        <v>40589</v>
      </c>
      <c r="Q13228" s="190">
        <v>40.35</v>
      </c>
      <c r="R13228" s="190">
        <v>40.01</v>
      </c>
    </row>
    <row r="13229" spans="1:18">
      <c r="A13229" s="190"/>
      <c r="B13229" s="190"/>
      <c r="C13229" s="190"/>
      <c r="D13229" s="106">
        <v>40588</v>
      </c>
      <c r="E13229" s="190">
        <v>12.37</v>
      </c>
      <c r="F13229" s="190">
        <v>12.62</v>
      </c>
      <c r="G13229" s="190"/>
      <c r="H13229" s="190"/>
      <c r="I13229" s="190"/>
      <c r="J13229" s="106">
        <v>40588</v>
      </c>
      <c r="K13229" s="190">
        <v>3.11</v>
      </c>
      <c r="L13229" s="190">
        <v>3.1</v>
      </c>
      <c r="M13229" s="190"/>
      <c r="N13229" s="190"/>
      <c r="O13229" s="190"/>
      <c r="P13229" s="106">
        <v>40588</v>
      </c>
      <c r="Q13229" s="190">
        <v>40.57</v>
      </c>
      <c r="R13229" s="190">
        <v>40.340000000000003</v>
      </c>
    </row>
    <row r="13230" spans="1:18">
      <c r="A13230" s="190"/>
      <c r="B13230" s="190"/>
      <c r="C13230" s="190"/>
      <c r="D13230" s="106">
        <v>40585</v>
      </c>
      <c r="E13230" s="190">
        <v>12.17</v>
      </c>
      <c r="F13230" s="190">
        <v>12.34</v>
      </c>
      <c r="G13230" s="190"/>
      <c r="H13230" s="190"/>
      <c r="I13230" s="190"/>
      <c r="J13230" s="106">
        <v>40585</v>
      </c>
      <c r="K13230" s="190">
        <v>3.1</v>
      </c>
      <c r="L13230" s="190">
        <v>3.12</v>
      </c>
      <c r="M13230" s="190"/>
      <c r="N13230" s="190"/>
      <c r="O13230" s="190"/>
      <c r="P13230" s="106">
        <v>40585</v>
      </c>
      <c r="Q13230" s="190">
        <v>39.56</v>
      </c>
      <c r="R13230" s="190">
        <v>40.520000000000003</v>
      </c>
    </row>
    <row r="13231" spans="1:18">
      <c r="A13231" s="190"/>
      <c r="B13231" s="190"/>
      <c r="C13231" s="190"/>
      <c r="D13231" s="106">
        <v>40584</v>
      </c>
      <c r="E13231" s="190">
        <v>12.14</v>
      </c>
      <c r="F13231" s="190">
        <v>12.25</v>
      </c>
      <c r="G13231" s="190"/>
      <c r="H13231" s="190"/>
      <c r="I13231" s="190"/>
      <c r="J13231" s="106">
        <v>40584</v>
      </c>
      <c r="K13231" s="190">
        <v>3.05</v>
      </c>
      <c r="L13231" s="190">
        <v>3.1</v>
      </c>
      <c r="M13231" s="190"/>
      <c r="N13231" s="190"/>
      <c r="O13231" s="190"/>
      <c r="P13231" s="106">
        <v>40584</v>
      </c>
      <c r="Q13231" s="190">
        <v>39.1</v>
      </c>
      <c r="R13231" s="190">
        <v>39.67</v>
      </c>
    </row>
    <row r="13232" spans="1:18">
      <c r="A13232" s="190"/>
      <c r="B13232" s="190"/>
      <c r="C13232" s="190"/>
      <c r="D13232" s="106">
        <v>40583</v>
      </c>
      <c r="E13232" s="190">
        <v>12.34</v>
      </c>
      <c r="F13232" s="190">
        <v>12.25</v>
      </c>
      <c r="G13232" s="190"/>
      <c r="H13232" s="190"/>
      <c r="I13232" s="190"/>
      <c r="J13232" s="106">
        <v>40583</v>
      </c>
      <c r="K13232" s="190">
        <v>3.1</v>
      </c>
      <c r="L13232" s="190">
        <v>3.06</v>
      </c>
      <c r="M13232" s="190"/>
      <c r="N13232" s="190"/>
      <c r="O13232" s="190"/>
      <c r="P13232" s="106">
        <v>40583</v>
      </c>
      <c r="Q13232" s="190">
        <v>39.36</v>
      </c>
      <c r="R13232" s="190">
        <v>39.369999999999997</v>
      </c>
    </row>
    <row r="13233" spans="1:18">
      <c r="A13233" s="190"/>
      <c r="B13233" s="190"/>
      <c r="C13233" s="190"/>
      <c r="D13233" s="106">
        <v>40582</v>
      </c>
      <c r="E13233" s="190">
        <v>12.48</v>
      </c>
      <c r="F13233" s="190">
        <v>12.45</v>
      </c>
      <c r="G13233" s="190"/>
      <c r="H13233" s="190"/>
      <c r="I13233" s="190"/>
      <c r="J13233" s="106">
        <v>40582</v>
      </c>
      <c r="K13233" s="190">
        <v>3.11</v>
      </c>
      <c r="L13233" s="190">
        <v>3.1</v>
      </c>
      <c r="M13233" s="190"/>
      <c r="N13233" s="190"/>
      <c r="O13233" s="190"/>
      <c r="P13233" s="106">
        <v>40582</v>
      </c>
      <c r="Q13233" s="190">
        <v>39.22</v>
      </c>
      <c r="R13233" s="190">
        <v>39.44</v>
      </c>
    </row>
    <row r="13234" spans="1:18">
      <c r="A13234" s="190"/>
      <c r="B13234" s="190"/>
      <c r="C13234" s="190"/>
      <c r="D13234" s="106">
        <v>40581</v>
      </c>
      <c r="E13234" s="190">
        <v>12.34</v>
      </c>
      <c r="F13234" s="190">
        <v>12.49</v>
      </c>
      <c r="G13234" s="190"/>
      <c r="H13234" s="190"/>
      <c r="I13234" s="190"/>
      <c r="J13234" s="106">
        <v>40581</v>
      </c>
      <c r="K13234" s="190">
        <v>3.01</v>
      </c>
      <c r="L13234" s="190">
        <v>3.1</v>
      </c>
      <c r="M13234" s="190"/>
      <c r="N13234" s="190"/>
      <c r="O13234" s="190"/>
      <c r="P13234" s="106">
        <v>40581</v>
      </c>
      <c r="Q13234" s="190">
        <v>39.11</v>
      </c>
      <c r="R13234" s="190">
        <v>39.200000000000003</v>
      </c>
    </row>
    <row r="13235" spans="1:18">
      <c r="A13235" s="190"/>
      <c r="B13235" s="190"/>
      <c r="C13235" s="190"/>
      <c r="D13235" s="106">
        <v>40578</v>
      </c>
      <c r="E13235" s="190">
        <v>12.47</v>
      </c>
      <c r="F13235" s="190">
        <v>12.33</v>
      </c>
      <c r="G13235" s="190"/>
      <c r="H13235" s="190"/>
      <c r="I13235" s="190"/>
      <c r="J13235" s="106">
        <v>40578</v>
      </c>
      <c r="K13235" s="190">
        <v>2.92</v>
      </c>
      <c r="L13235" s="190">
        <v>3.02</v>
      </c>
      <c r="M13235" s="190"/>
      <c r="N13235" s="190"/>
      <c r="O13235" s="190"/>
      <c r="P13235" s="106">
        <v>40578</v>
      </c>
      <c r="Q13235" s="190">
        <v>39.32</v>
      </c>
      <c r="R13235" s="190">
        <v>39.15</v>
      </c>
    </row>
    <row r="13236" spans="1:18" s="190" customFormat="1">
      <c r="D13236" s="106"/>
      <c r="J13236" s="106"/>
      <c r="P13236" s="106"/>
    </row>
    <row r="13237" spans="1:18" s="190" customFormat="1">
      <c r="D13237" s="106"/>
      <c r="J13237" s="106"/>
      <c r="P13237" s="106"/>
    </row>
    <row r="13238" spans="1:18" s="190" customFormat="1">
      <c r="D13238" s="106"/>
      <c r="J13238" s="106"/>
      <c r="P13238" s="106"/>
    </row>
    <row r="13239" spans="1:18">
      <c r="A13239" s="190"/>
      <c r="B13239" s="190"/>
      <c r="C13239" s="190"/>
      <c r="D13239" s="106">
        <v>39948</v>
      </c>
      <c r="E13239" s="190">
        <v>7.04</v>
      </c>
      <c r="F13239" s="190">
        <v>6.99</v>
      </c>
      <c r="G13239" s="190"/>
      <c r="H13239" s="190"/>
      <c r="I13239" s="190"/>
      <c r="J13239" s="106">
        <v>39948</v>
      </c>
      <c r="K13239" s="190">
        <v>2.64</v>
      </c>
      <c r="L13239" s="190">
        <v>2.6</v>
      </c>
      <c r="M13239" s="190"/>
      <c r="N13239" s="190"/>
      <c r="O13239" s="190"/>
      <c r="P13239" s="106">
        <v>39948</v>
      </c>
      <c r="Q13239" s="190">
        <v>23.17</v>
      </c>
      <c r="R13239" s="190">
        <v>22.5</v>
      </c>
    </row>
    <row r="13240" spans="1:18">
      <c r="A13240" s="190"/>
      <c r="B13240" s="190"/>
      <c r="C13240" s="190"/>
      <c r="D13240" s="106">
        <v>39947</v>
      </c>
      <c r="E13240" s="190">
        <v>6.93</v>
      </c>
      <c r="F13240" s="190">
        <v>7.01</v>
      </c>
      <c r="G13240" s="190"/>
      <c r="H13240" s="190"/>
      <c r="I13240" s="190"/>
      <c r="J13240" s="106">
        <v>39947</v>
      </c>
      <c r="K13240" s="190">
        <v>2.59</v>
      </c>
      <c r="L13240" s="190">
        <v>2.64</v>
      </c>
      <c r="M13240" s="190"/>
      <c r="N13240" s="190"/>
      <c r="O13240" s="190"/>
      <c r="P13240" s="106">
        <v>39947</v>
      </c>
      <c r="Q13240" s="190">
        <v>22.83</v>
      </c>
      <c r="R13240" s="190">
        <v>22.87</v>
      </c>
    </row>
    <row r="13241" spans="1:18">
      <c r="A13241" s="190"/>
      <c r="B13241" s="190"/>
      <c r="C13241" s="190"/>
      <c r="D13241" s="106">
        <v>39946</v>
      </c>
      <c r="E13241" s="190">
        <v>7.07</v>
      </c>
      <c r="F13241" s="190">
        <v>6.9</v>
      </c>
      <c r="G13241" s="190"/>
      <c r="H13241" s="190"/>
      <c r="I13241" s="190"/>
      <c r="J13241" s="106">
        <v>39946</v>
      </c>
      <c r="K13241" s="190">
        <v>2.67</v>
      </c>
      <c r="L13241" s="190">
        <v>2.64</v>
      </c>
      <c r="M13241" s="190"/>
      <c r="N13241" s="190"/>
      <c r="O13241" s="190"/>
      <c r="P13241" s="106">
        <v>39946</v>
      </c>
      <c r="Q13241" s="190">
        <v>24.17</v>
      </c>
      <c r="R13241" s="190">
        <v>22.79</v>
      </c>
    </row>
    <row r="13242" spans="1:18">
      <c r="A13242" s="190"/>
      <c r="B13242" s="190"/>
      <c r="C13242" s="190"/>
      <c r="D13242" s="106">
        <v>39945</v>
      </c>
      <c r="E13242" s="190">
        <v>7.01</v>
      </c>
      <c r="F13242" s="190">
        <v>7.24</v>
      </c>
      <c r="G13242" s="190"/>
      <c r="H13242" s="190"/>
      <c r="I13242" s="190"/>
      <c r="J13242" s="106">
        <v>39945</v>
      </c>
      <c r="K13242" s="190">
        <v>2.78</v>
      </c>
      <c r="L13242" s="190">
        <v>2.71</v>
      </c>
      <c r="M13242" s="190"/>
      <c r="N13242" s="190"/>
      <c r="O13242" s="190"/>
      <c r="P13242" s="106">
        <v>39945</v>
      </c>
      <c r="Q13242" s="190">
        <v>24.92</v>
      </c>
      <c r="R13242" s="190">
        <v>24.47</v>
      </c>
    </row>
    <row r="13243" spans="1:18">
      <c r="A13243" s="190">
        <v>53</v>
      </c>
      <c r="B13243" s="106">
        <f>D13243</f>
        <v>39944</v>
      </c>
      <c r="C13243" s="190" t="str">
        <f>'Competitors list'!D143</f>
        <v>General Communication Inc</v>
      </c>
      <c r="D13243" s="106">
        <v>39944</v>
      </c>
      <c r="E13243" s="190">
        <v>7.82</v>
      </c>
      <c r="F13243" s="190">
        <v>7.71</v>
      </c>
      <c r="G13243" s="190">
        <v>53</v>
      </c>
      <c r="H13243" s="106">
        <f>J13243</f>
        <v>39944</v>
      </c>
      <c r="I13243" s="190" t="str">
        <f>'Competitors list'!D144</f>
        <v>Cincinnati Bell Inc</v>
      </c>
      <c r="J13243" s="106">
        <v>39944</v>
      </c>
      <c r="K13243" s="190">
        <v>2.67</v>
      </c>
      <c r="L13243" s="190">
        <v>2.74</v>
      </c>
      <c r="M13243" s="190">
        <v>53</v>
      </c>
      <c r="N13243" s="106">
        <f>P13243</f>
        <v>39944</v>
      </c>
      <c r="O13243" s="190" t="str">
        <f>'Competitors list'!D145</f>
        <v>Atlantic Tele-Network Inc</v>
      </c>
      <c r="P13243" s="106">
        <v>39944</v>
      </c>
      <c r="Q13243" s="190">
        <v>25.46</v>
      </c>
      <c r="R13243" s="190">
        <v>24.84</v>
      </c>
    </row>
    <row r="13244" spans="1:18">
      <c r="A13244" s="190"/>
      <c r="B13244" s="190"/>
      <c r="C13244" s="190"/>
      <c r="D13244" s="106">
        <v>39941</v>
      </c>
      <c r="E13244" s="190">
        <v>7.78</v>
      </c>
      <c r="F13244" s="190">
        <v>8.06</v>
      </c>
      <c r="G13244" s="190"/>
      <c r="H13244" s="190"/>
      <c r="I13244" s="190"/>
      <c r="J13244" s="106">
        <v>39941</v>
      </c>
      <c r="K13244" s="190">
        <v>2.69</v>
      </c>
      <c r="L13244" s="190">
        <v>2.74</v>
      </c>
      <c r="M13244" s="190"/>
      <c r="N13244" s="190"/>
      <c r="O13244" s="190"/>
      <c r="P13244" s="106">
        <v>39941</v>
      </c>
      <c r="Q13244" s="190">
        <v>24.99</v>
      </c>
      <c r="R13244" s="190">
        <v>25.9</v>
      </c>
    </row>
    <row r="13245" spans="1:18">
      <c r="A13245" s="190"/>
      <c r="B13245" s="190"/>
      <c r="C13245" s="190"/>
      <c r="D13245" s="106">
        <v>39940</v>
      </c>
      <c r="E13245" s="190">
        <v>7.61</v>
      </c>
      <c r="F13245" s="190">
        <v>7.72</v>
      </c>
      <c r="G13245" s="190"/>
      <c r="H13245" s="190"/>
      <c r="I13245" s="190"/>
      <c r="J13245" s="106">
        <v>39940</v>
      </c>
      <c r="K13245" s="190">
        <v>2.72</v>
      </c>
      <c r="L13245" s="190">
        <v>2.68</v>
      </c>
      <c r="M13245" s="190"/>
      <c r="N13245" s="190"/>
      <c r="O13245" s="190"/>
      <c r="P13245" s="106">
        <v>39940</v>
      </c>
      <c r="Q13245" s="190">
        <v>25.1</v>
      </c>
      <c r="R13245" s="190">
        <v>24.55</v>
      </c>
    </row>
    <row r="13246" spans="1:18">
      <c r="A13246" s="190"/>
      <c r="B13246" s="190"/>
      <c r="C13246" s="190"/>
      <c r="D13246" s="106">
        <v>39939</v>
      </c>
      <c r="E13246" s="190">
        <v>7.64</v>
      </c>
      <c r="F13246" s="190">
        <v>7.65</v>
      </c>
      <c r="G13246" s="190"/>
      <c r="H13246" s="190"/>
      <c r="I13246" s="190"/>
      <c r="J13246" s="106">
        <v>39939</v>
      </c>
      <c r="K13246" s="190">
        <v>2.68</v>
      </c>
      <c r="L13246" s="190">
        <v>2.67</v>
      </c>
      <c r="M13246" s="190"/>
      <c r="N13246" s="190"/>
      <c r="O13246" s="190"/>
      <c r="P13246" s="106">
        <v>39939</v>
      </c>
      <c r="Q13246" s="190">
        <v>25.92</v>
      </c>
      <c r="R13246" s="190">
        <v>24.73</v>
      </c>
    </row>
    <row r="13247" spans="1:18">
      <c r="A13247" s="190"/>
      <c r="B13247" s="190"/>
      <c r="C13247" s="190"/>
      <c r="D13247" s="106">
        <v>39938</v>
      </c>
      <c r="E13247" s="190">
        <v>7.87</v>
      </c>
      <c r="F13247" s="190">
        <v>7.55</v>
      </c>
      <c r="G13247" s="190"/>
      <c r="H13247" s="190"/>
      <c r="I13247" s="190"/>
      <c r="J13247" s="106">
        <v>39938</v>
      </c>
      <c r="K13247" s="190">
        <v>2.95</v>
      </c>
      <c r="L13247" s="190">
        <v>2.65</v>
      </c>
      <c r="M13247" s="190"/>
      <c r="N13247" s="190"/>
      <c r="O13247" s="190"/>
      <c r="P13247" s="106">
        <v>39938</v>
      </c>
      <c r="Q13247" s="190">
        <v>23.19</v>
      </c>
      <c r="R13247" s="190">
        <v>25.72</v>
      </c>
    </row>
    <row r="13248" spans="1:18">
      <c r="A13248" s="190"/>
      <c r="B13248" s="190"/>
      <c r="C13248" s="190"/>
      <c r="D13248" s="106">
        <v>39937</v>
      </c>
      <c r="E13248" s="190">
        <v>7.72</v>
      </c>
      <c r="F13248" s="190">
        <v>8</v>
      </c>
      <c r="G13248" s="190"/>
      <c r="H13248" s="190"/>
      <c r="I13248" s="190"/>
      <c r="J13248" s="106">
        <v>39937</v>
      </c>
      <c r="K13248" s="190">
        <v>2.83</v>
      </c>
      <c r="L13248" s="190">
        <v>2.84</v>
      </c>
      <c r="M13248" s="190"/>
      <c r="N13248" s="190"/>
      <c r="O13248" s="190"/>
      <c r="P13248" s="106">
        <v>39937</v>
      </c>
      <c r="Q13248" s="190">
        <v>22.69</v>
      </c>
      <c r="R13248" s="190">
        <v>23.4</v>
      </c>
    </row>
    <row r="13249" spans="1:18">
      <c r="A13249" s="190"/>
      <c r="B13249" s="190"/>
      <c r="C13249" s="190"/>
      <c r="D13249" s="106">
        <v>39934</v>
      </c>
      <c r="E13249" s="190">
        <v>7.66</v>
      </c>
      <c r="F13249" s="190">
        <v>7.6</v>
      </c>
      <c r="G13249" s="190"/>
      <c r="H13249" s="190"/>
      <c r="I13249" s="190"/>
      <c r="J13249" s="106">
        <v>39934</v>
      </c>
      <c r="K13249" s="190">
        <v>2.76</v>
      </c>
      <c r="L13249" s="190">
        <v>2.77</v>
      </c>
      <c r="M13249" s="190"/>
      <c r="N13249" s="190"/>
      <c r="O13249" s="190"/>
      <c r="P13249" s="106">
        <v>39934</v>
      </c>
      <c r="Q13249" s="190">
        <v>22.14</v>
      </c>
      <c r="R13249" s="190">
        <v>22.59</v>
      </c>
    </row>
    <row r="13250" spans="1:18">
      <c r="A13250" s="190"/>
      <c r="B13250" s="190"/>
      <c r="C13250" s="190"/>
      <c r="D13250" s="106">
        <v>39933</v>
      </c>
      <c r="E13250" s="190">
        <v>7.93</v>
      </c>
      <c r="F13250" s="190">
        <v>7.66</v>
      </c>
      <c r="G13250" s="190"/>
      <c r="H13250" s="190"/>
      <c r="I13250" s="190"/>
      <c r="J13250" s="106">
        <v>39933</v>
      </c>
      <c r="K13250" s="190">
        <v>2.92</v>
      </c>
      <c r="L13250" s="190">
        <v>2.79</v>
      </c>
      <c r="M13250" s="190"/>
      <c r="N13250" s="190"/>
      <c r="O13250" s="190"/>
      <c r="P13250" s="106">
        <v>39933</v>
      </c>
      <c r="Q13250" s="190">
        <v>24</v>
      </c>
      <c r="R13250" s="190">
        <v>22.08</v>
      </c>
    </row>
    <row r="13251" spans="1:18">
      <c r="A13251" s="190"/>
      <c r="B13251" s="190"/>
      <c r="C13251" s="190"/>
      <c r="D13251" s="106">
        <v>39932</v>
      </c>
      <c r="E13251" s="190">
        <v>7.72</v>
      </c>
      <c r="F13251" s="190">
        <v>7.83</v>
      </c>
      <c r="G13251" s="190"/>
      <c r="H13251" s="190"/>
      <c r="I13251" s="190"/>
      <c r="J13251" s="106">
        <v>39932</v>
      </c>
      <c r="K13251" s="190">
        <v>2.86</v>
      </c>
      <c r="L13251" s="190">
        <v>2.92</v>
      </c>
      <c r="M13251" s="190"/>
      <c r="N13251" s="190"/>
      <c r="O13251" s="190"/>
      <c r="P13251" s="106">
        <v>39932</v>
      </c>
      <c r="Q13251" s="190">
        <v>23.76</v>
      </c>
      <c r="R13251" s="190">
        <v>23.73</v>
      </c>
    </row>
    <row r="13252" spans="1:18">
      <c r="A13252" s="190"/>
      <c r="B13252" s="190"/>
      <c r="C13252" s="190"/>
      <c r="D13252" s="106">
        <v>39931</v>
      </c>
      <c r="E13252" s="190">
        <v>7.23</v>
      </c>
      <c r="F13252" s="190">
        <v>7.66</v>
      </c>
      <c r="G13252" s="190"/>
      <c r="H13252" s="190"/>
      <c r="I13252" s="190"/>
      <c r="J13252" s="106">
        <v>39931</v>
      </c>
      <c r="K13252" s="190">
        <v>2.75</v>
      </c>
      <c r="L13252" s="190">
        <v>2.83</v>
      </c>
      <c r="M13252" s="190"/>
      <c r="N13252" s="190"/>
      <c r="O13252" s="190"/>
      <c r="P13252" s="106">
        <v>39931</v>
      </c>
      <c r="Q13252" s="190">
        <v>22.31</v>
      </c>
      <c r="R13252" s="190">
        <v>23.63</v>
      </c>
    </row>
    <row r="13253" spans="1:18">
      <c r="A13253" s="190"/>
      <c r="B13253" s="190"/>
      <c r="C13253" s="190"/>
      <c r="D13253" s="106">
        <v>39930</v>
      </c>
      <c r="E13253" s="190">
        <v>7.29</v>
      </c>
      <c r="F13253" s="190">
        <v>7.35</v>
      </c>
      <c r="G13253" s="190"/>
      <c r="H13253" s="190"/>
      <c r="I13253" s="190"/>
      <c r="J13253" s="106">
        <v>39930</v>
      </c>
      <c r="K13253" s="190">
        <v>2.74</v>
      </c>
      <c r="L13253" s="190">
        <v>2.73</v>
      </c>
      <c r="M13253" s="190"/>
      <c r="N13253" s="190"/>
      <c r="O13253" s="190"/>
      <c r="P13253" s="106">
        <v>39930</v>
      </c>
      <c r="Q13253" s="190">
        <v>22.35</v>
      </c>
      <c r="R13253" s="190">
        <v>22.46</v>
      </c>
    </row>
    <row r="13254" spans="1:18">
      <c r="A13254" s="190"/>
      <c r="B13254" s="190"/>
      <c r="C13254" s="190"/>
      <c r="D13254" s="106">
        <v>39927</v>
      </c>
      <c r="E13254" s="190">
        <v>7.32</v>
      </c>
      <c r="F13254" s="190">
        <v>7.47</v>
      </c>
      <c r="G13254" s="190"/>
      <c r="H13254" s="190"/>
      <c r="I13254" s="190"/>
      <c r="J13254" s="106">
        <v>39927</v>
      </c>
      <c r="K13254" s="190">
        <v>2.67</v>
      </c>
      <c r="L13254" s="190">
        <v>2.78</v>
      </c>
      <c r="M13254" s="190"/>
      <c r="N13254" s="190"/>
      <c r="O13254" s="190"/>
      <c r="P13254" s="106">
        <v>39927</v>
      </c>
      <c r="Q13254" s="190">
        <v>22.51</v>
      </c>
      <c r="R13254" s="190">
        <v>22.61</v>
      </c>
    </row>
    <row r="13255" spans="1:18">
      <c r="A13255" s="190"/>
      <c r="B13255" s="190"/>
      <c r="C13255" s="190"/>
      <c r="D13255" s="106">
        <v>39926</v>
      </c>
      <c r="E13255" s="190">
        <v>7.23</v>
      </c>
      <c r="F13255" s="190">
        <v>7.23</v>
      </c>
      <c r="G13255" s="190"/>
      <c r="H13255" s="190"/>
      <c r="I13255" s="190"/>
      <c r="J13255" s="106">
        <v>39926</v>
      </c>
      <c r="K13255" s="190">
        <v>2.73</v>
      </c>
      <c r="L13255" s="190">
        <v>2.69</v>
      </c>
      <c r="M13255" s="190"/>
      <c r="N13255" s="190"/>
      <c r="O13255" s="190"/>
      <c r="P13255" s="106">
        <v>39926</v>
      </c>
      <c r="Q13255" s="190">
        <v>22.53</v>
      </c>
      <c r="R13255" s="190">
        <v>22.23</v>
      </c>
    </row>
    <row r="13256" spans="1:18">
      <c r="A13256" s="190"/>
      <c r="B13256" s="190"/>
      <c r="C13256" s="190"/>
      <c r="D13256" s="106">
        <v>39925</v>
      </c>
      <c r="E13256" s="190">
        <v>7.26</v>
      </c>
      <c r="F13256" s="190">
        <v>7.24</v>
      </c>
      <c r="G13256" s="190"/>
      <c r="H13256" s="190"/>
      <c r="I13256" s="190"/>
      <c r="J13256" s="106">
        <v>39925</v>
      </c>
      <c r="K13256" s="190">
        <v>2.71</v>
      </c>
      <c r="L13256" s="190">
        <v>2.75</v>
      </c>
      <c r="M13256" s="190"/>
      <c r="N13256" s="190"/>
      <c r="O13256" s="190"/>
      <c r="P13256" s="106">
        <v>39925</v>
      </c>
      <c r="Q13256" s="190">
        <v>21.86</v>
      </c>
      <c r="R13256" s="190">
        <v>22.44</v>
      </c>
    </row>
    <row r="13257" spans="1:18">
      <c r="A13257" s="190"/>
      <c r="B13257" s="190"/>
      <c r="C13257" s="190"/>
      <c r="D13257" s="106">
        <v>39924</v>
      </c>
      <c r="E13257" s="190">
        <v>6.95</v>
      </c>
      <c r="F13257" s="190">
        <v>7.44</v>
      </c>
      <c r="G13257" s="190"/>
      <c r="H13257" s="190"/>
      <c r="I13257" s="190"/>
      <c r="J13257" s="106">
        <v>39924</v>
      </c>
      <c r="K13257" s="190">
        <v>2.66</v>
      </c>
      <c r="L13257" s="190">
        <v>2.76</v>
      </c>
      <c r="M13257" s="190"/>
      <c r="N13257" s="190"/>
      <c r="O13257" s="190"/>
      <c r="P13257" s="106">
        <v>39924</v>
      </c>
      <c r="Q13257" s="190">
        <v>21.75</v>
      </c>
      <c r="R13257" s="190">
        <v>22.13</v>
      </c>
    </row>
    <row r="13258" spans="1:18">
      <c r="A13258" s="190"/>
      <c r="B13258" s="190"/>
      <c r="C13258" s="190"/>
      <c r="D13258" s="106">
        <v>39923</v>
      </c>
      <c r="E13258" s="190">
        <v>7.17</v>
      </c>
      <c r="F13258" s="190">
        <v>6.97</v>
      </c>
      <c r="G13258" s="190"/>
      <c r="H13258" s="190"/>
      <c r="I13258" s="190"/>
      <c r="J13258" s="106">
        <v>39923</v>
      </c>
      <c r="K13258" s="190">
        <v>2.72</v>
      </c>
      <c r="L13258" s="190">
        <v>2.66</v>
      </c>
      <c r="M13258" s="190"/>
      <c r="N13258" s="190"/>
      <c r="O13258" s="190"/>
      <c r="P13258" s="106">
        <v>39923</v>
      </c>
      <c r="Q13258" s="190">
        <v>21.9</v>
      </c>
      <c r="R13258" s="190">
        <v>21.77</v>
      </c>
    </row>
    <row r="13259" spans="1:18">
      <c r="A13259" s="190"/>
      <c r="B13259" s="190"/>
      <c r="C13259" s="190"/>
      <c r="D13259" s="106">
        <v>39920</v>
      </c>
      <c r="E13259" s="190">
        <v>7.5</v>
      </c>
      <c r="F13259" s="190">
        <v>7.41</v>
      </c>
      <c r="G13259" s="190"/>
      <c r="H13259" s="190"/>
      <c r="I13259" s="190"/>
      <c r="J13259" s="106">
        <v>39920</v>
      </c>
      <c r="K13259" s="190">
        <v>2.76</v>
      </c>
      <c r="L13259" s="190">
        <v>2.83</v>
      </c>
      <c r="M13259" s="190"/>
      <c r="N13259" s="190"/>
      <c r="O13259" s="190"/>
      <c r="P13259" s="106">
        <v>39920</v>
      </c>
      <c r="Q13259" s="190">
        <v>22.32</v>
      </c>
      <c r="R13259" s="190">
        <v>22.45</v>
      </c>
    </row>
    <row r="13260" spans="1:18">
      <c r="A13260" s="190"/>
      <c r="B13260" s="190"/>
      <c r="C13260" s="190"/>
      <c r="D13260" s="106">
        <v>39919</v>
      </c>
      <c r="E13260" s="190">
        <v>7.35</v>
      </c>
      <c r="F13260" s="190">
        <v>7.47</v>
      </c>
      <c r="G13260" s="190"/>
      <c r="H13260" s="190"/>
      <c r="I13260" s="190"/>
      <c r="J13260" s="106">
        <v>39919</v>
      </c>
      <c r="K13260" s="190">
        <v>2.77</v>
      </c>
      <c r="L13260" s="190">
        <v>2.79</v>
      </c>
      <c r="M13260" s="190"/>
      <c r="N13260" s="190"/>
      <c r="O13260" s="190"/>
      <c r="P13260" s="106">
        <v>39919</v>
      </c>
      <c r="Q13260" s="190">
        <v>22.16</v>
      </c>
      <c r="R13260" s="190">
        <v>22.24</v>
      </c>
    </row>
    <row r="13261" spans="1:18">
      <c r="A13261" s="190"/>
      <c r="B13261" s="190"/>
      <c r="C13261" s="190"/>
      <c r="D13261" s="106">
        <v>39918</v>
      </c>
      <c r="E13261" s="190">
        <v>6.94</v>
      </c>
      <c r="F13261" s="190">
        <v>7.25</v>
      </c>
      <c r="G13261" s="190"/>
      <c r="H13261" s="190"/>
      <c r="I13261" s="190"/>
      <c r="J13261" s="106">
        <v>39918</v>
      </c>
      <c r="K13261" s="190">
        <v>2.61</v>
      </c>
      <c r="L13261" s="190">
        <v>2.75</v>
      </c>
      <c r="M13261" s="190"/>
      <c r="N13261" s="190"/>
      <c r="O13261" s="190"/>
      <c r="P13261" s="106">
        <v>39918</v>
      </c>
      <c r="Q13261" s="190">
        <v>21.2</v>
      </c>
      <c r="R13261" s="190">
        <v>22.02</v>
      </c>
    </row>
    <row r="13262" spans="1:18">
      <c r="A13262" s="190"/>
      <c r="B13262" s="190"/>
      <c r="C13262" s="190"/>
      <c r="D13262" s="106">
        <v>39917</v>
      </c>
      <c r="E13262" s="190">
        <v>7.24</v>
      </c>
      <c r="F13262" s="190">
        <v>6.98</v>
      </c>
      <c r="G13262" s="190"/>
      <c r="H13262" s="190"/>
      <c r="I13262" s="190"/>
      <c r="J13262" s="106">
        <v>39917</v>
      </c>
      <c r="K13262" s="190">
        <v>2.75</v>
      </c>
      <c r="L13262" s="190">
        <v>2.64</v>
      </c>
      <c r="M13262" s="190"/>
      <c r="N13262" s="190"/>
      <c r="O13262" s="190"/>
      <c r="P13262" s="106">
        <v>39917</v>
      </c>
      <c r="Q13262" s="190">
        <v>22.55</v>
      </c>
      <c r="R13262" s="190">
        <v>21.2</v>
      </c>
    </row>
    <row r="13263" spans="1:18">
      <c r="A13263" s="190"/>
      <c r="B13263" s="190"/>
      <c r="C13263" s="190"/>
      <c r="D13263" s="106">
        <v>39916</v>
      </c>
      <c r="E13263" s="190">
        <v>7.27</v>
      </c>
      <c r="F13263" s="190">
        <v>7.43</v>
      </c>
      <c r="G13263" s="190"/>
      <c r="H13263" s="190"/>
      <c r="I13263" s="190"/>
      <c r="J13263" s="106">
        <v>39916</v>
      </c>
      <c r="K13263" s="190">
        <v>2.79</v>
      </c>
      <c r="L13263" s="190">
        <v>2.79</v>
      </c>
      <c r="M13263" s="190"/>
      <c r="N13263" s="190"/>
      <c r="O13263" s="190"/>
      <c r="P13263" s="106">
        <v>39916</v>
      </c>
      <c r="Q13263" s="190">
        <v>21.58</v>
      </c>
      <c r="R13263" s="190">
        <v>22.97</v>
      </c>
    </row>
    <row r="13264" spans="1:18">
      <c r="A13264" s="190"/>
      <c r="B13264" s="190"/>
      <c r="C13264" s="190"/>
      <c r="D13264" s="106">
        <v>39912</v>
      </c>
      <c r="E13264" s="190">
        <v>6.99</v>
      </c>
      <c r="F13264" s="190">
        <v>7.47</v>
      </c>
      <c r="G13264" s="190"/>
      <c r="H13264" s="190"/>
      <c r="I13264" s="190"/>
      <c r="J13264" s="106">
        <v>39912</v>
      </c>
      <c r="K13264" s="190">
        <v>2.72</v>
      </c>
      <c r="L13264" s="190">
        <v>2.8</v>
      </c>
      <c r="M13264" s="190"/>
      <c r="N13264" s="190"/>
      <c r="O13264" s="190"/>
      <c r="P13264" s="106">
        <v>39912</v>
      </c>
      <c r="Q13264" s="190">
        <v>21.21</v>
      </c>
      <c r="R13264" s="190">
        <v>21.73</v>
      </c>
    </row>
    <row r="13265" spans="1:18">
      <c r="A13265" s="190"/>
      <c r="B13265" s="190"/>
      <c r="C13265" s="190"/>
      <c r="D13265" s="106">
        <v>39911</v>
      </c>
      <c r="E13265" s="190">
        <v>6.47</v>
      </c>
      <c r="F13265" s="190">
        <v>6.8</v>
      </c>
      <c r="G13265" s="190"/>
      <c r="H13265" s="190"/>
      <c r="I13265" s="190"/>
      <c r="J13265" s="106">
        <v>39911</v>
      </c>
      <c r="K13265" s="190">
        <v>2.59</v>
      </c>
      <c r="L13265" s="190">
        <v>2.66</v>
      </c>
      <c r="M13265" s="190"/>
      <c r="N13265" s="190"/>
      <c r="O13265" s="190"/>
      <c r="P13265" s="106">
        <v>39911</v>
      </c>
      <c r="Q13265" s="190">
        <v>20.47</v>
      </c>
      <c r="R13265" s="190">
        <v>20.7</v>
      </c>
    </row>
    <row r="13266" spans="1:18">
      <c r="A13266" s="190"/>
      <c r="B13266" s="190"/>
      <c r="C13266" s="190"/>
      <c r="D13266" s="106">
        <v>39910</v>
      </c>
      <c r="E13266" s="190">
        <v>6.93</v>
      </c>
      <c r="F13266" s="190">
        <v>6.39</v>
      </c>
      <c r="G13266" s="190"/>
      <c r="H13266" s="190"/>
      <c r="I13266" s="190"/>
      <c r="J13266" s="106">
        <v>39910</v>
      </c>
      <c r="K13266" s="190">
        <v>2.67</v>
      </c>
      <c r="L13266" s="190">
        <v>2.56</v>
      </c>
      <c r="M13266" s="190"/>
      <c r="N13266" s="190"/>
      <c r="O13266" s="190"/>
      <c r="P13266" s="106">
        <v>39910</v>
      </c>
      <c r="Q13266" s="190">
        <v>20.74</v>
      </c>
      <c r="R13266" s="190">
        <v>20.13</v>
      </c>
    </row>
    <row r="13267" spans="1:18">
      <c r="A13267" s="190"/>
      <c r="B13267" s="190"/>
      <c r="C13267" s="190"/>
      <c r="D13267" s="106">
        <v>39909</v>
      </c>
      <c r="E13267" s="190">
        <v>7.1</v>
      </c>
      <c r="F13267" s="190">
        <v>7.05</v>
      </c>
      <c r="G13267" s="190"/>
      <c r="H13267" s="190"/>
      <c r="I13267" s="190"/>
      <c r="J13267" s="106">
        <v>39909</v>
      </c>
      <c r="K13267" s="190">
        <v>2.72</v>
      </c>
      <c r="L13267" s="190">
        <v>2.72</v>
      </c>
      <c r="M13267" s="190"/>
      <c r="N13267" s="190"/>
      <c r="O13267" s="190"/>
      <c r="P13267" s="106">
        <v>39909</v>
      </c>
      <c r="Q13267" s="190">
        <v>20.329999999999998</v>
      </c>
      <c r="R13267" s="190">
        <v>21.09</v>
      </c>
    </row>
    <row r="13268" spans="1:18">
      <c r="A13268" s="190"/>
      <c r="B13268" s="190"/>
      <c r="C13268" s="190"/>
      <c r="D13268" s="106">
        <v>39906</v>
      </c>
      <c r="E13268" s="190">
        <v>7.23</v>
      </c>
      <c r="F13268" s="190">
        <v>7.25</v>
      </c>
      <c r="G13268" s="190"/>
      <c r="H13268" s="190"/>
      <c r="I13268" s="190"/>
      <c r="J13268" s="106">
        <v>39906</v>
      </c>
      <c r="K13268" s="190">
        <v>2.59</v>
      </c>
      <c r="L13268" s="190">
        <v>2.74</v>
      </c>
      <c r="M13268" s="190"/>
      <c r="N13268" s="190"/>
      <c r="O13268" s="190"/>
      <c r="P13268" s="106">
        <v>39906</v>
      </c>
      <c r="Q13268" s="190">
        <v>20.74</v>
      </c>
      <c r="R13268" s="190">
        <v>20.69</v>
      </c>
    </row>
    <row r="13269" spans="1:18">
      <c r="A13269" s="190"/>
      <c r="B13269" s="190"/>
      <c r="C13269" s="190"/>
      <c r="D13269" s="106">
        <v>39905</v>
      </c>
      <c r="E13269" s="190">
        <v>7.17</v>
      </c>
      <c r="F13269" s="190">
        <v>7.28</v>
      </c>
      <c r="G13269" s="190"/>
      <c r="H13269" s="190"/>
      <c r="I13269" s="190"/>
      <c r="J13269" s="106">
        <v>39905</v>
      </c>
      <c r="K13269" s="190">
        <v>2.46</v>
      </c>
      <c r="L13269" s="190">
        <v>2.59</v>
      </c>
      <c r="M13269" s="190"/>
      <c r="N13269" s="190"/>
      <c r="O13269" s="190"/>
      <c r="P13269" s="106">
        <v>39905</v>
      </c>
      <c r="Q13269" s="190">
        <v>20.02</v>
      </c>
      <c r="R13269" s="190">
        <v>20.74</v>
      </c>
    </row>
    <row r="13270" spans="1:18">
      <c r="A13270" s="190"/>
      <c r="B13270" s="190"/>
      <c r="C13270" s="190"/>
      <c r="D13270" s="106">
        <v>39904</v>
      </c>
      <c r="E13270" s="190">
        <v>6.54</v>
      </c>
      <c r="F13270" s="190">
        <v>7.04</v>
      </c>
      <c r="G13270" s="190"/>
      <c r="H13270" s="190"/>
      <c r="I13270" s="190"/>
      <c r="J13270" s="106">
        <v>39904</v>
      </c>
      <c r="K13270" s="190">
        <v>2.2200000000000002</v>
      </c>
      <c r="L13270" s="190">
        <v>2.46</v>
      </c>
      <c r="M13270" s="190"/>
      <c r="N13270" s="190"/>
      <c r="O13270" s="190"/>
      <c r="P13270" s="106">
        <v>39904</v>
      </c>
      <c r="Q13270" s="190">
        <v>18.84</v>
      </c>
      <c r="R13270" s="190">
        <v>19.52</v>
      </c>
    </row>
    <row r="13271" spans="1:18">
      <c r="A13271" s="190"/>
      <c r="B13271" s="190"/>
      <c r="C13271" s="190"/>
      <c r="D13271" s="106">
        <v>39903</v>
      </c>
      <c r="E13271" s="190">
        <v>6.62</v>
      </c>
      <c r="F13271" s="190">
        <v>6.68</v>
      </c>
      <c r="G13271" s="190"/>
      <c r="H13271" s="190"/>
      <c r="I13271" s="190"/>
      <c r="J13271" s="106">
        <v>39903</v>
      </c>
      <c r="K13271" s="190">
        <v>2.2799999999999998</v>
      </c>
      <c r="L13271" s="190">
        <v>2.2999999999999998</v>
      </c>
      <c r="M13271" s="190"/>
      <c r="N13271" s="190"/>
      <c r="O13271" s="190"/>
      <c r="P13271" s="106">
        <v>39903</v>
      </c>
      <c r="Q13271" s="190">
        <v>18.55</v>
      </c>
      <c r="R13271" s="190">
        <v>19.18</v>
      </c>
    </row>
    <row r="13272" spans="1:18">
      <c r="A13272" s="190"/>
      <c r="B13272" s="190"/>
      <c r="C13272" s="190"/>
      <c r="D13272" s="106">
        <v>39902</v>
      </c>
      <c r="E13272" s="190">
        <v>6.53</v>
      </c>
      <c r="F13272" s="190">
        <v>6.53</v>
      </c>
      <c r="G13272" s="190"/>
      <c r="H13272" s="190"/>
      <c r="I13272" s="190"/>
      <c r="J13272" s="106">
        <v>39902</v>
      </c>
      <c r="K13272" s="190">
        <v>2.15</v>
      </c>
      <c r="L13272" s="190">
        <v>2.2400000000000002</v>
      </c>
      <c r="M13272" s="190"/>
      <c r="N13272" s="190"/>
      <c r="O13272" s="190"/>
      <c r="P13272" s="106">
        <v>39902</v>
      </c>
      <c r="Q13272" s="190">
        <v>19.32</v>
      </c>
      <c r="R13272" s="190">
        <v>18.93</v>
      </c>
    </row>
    <row r="13273" spans="1:18">
      <c r="A13273" s="190"/>
      <c r="B13273" s="190"/>
      <c r="C13273" s="190"/>
      <c r="D13273" s="106">
        <v>39899</v>
      </c>
      <c r="E13273" s="190">
        <v>6.94</v>
      </c>
      <c r="F13273" s="190">
        <v>6.75</v>
      </c>
      <c r="G13273" s="190"/>
      <c r="H13273" s="190"/>
      <c r="I13273" s="190"/>
      <c r="J13273" s="106">
        <v>39899</v>
      </c>
      <c r="K13273" s="190">
        <v>2.2400000000000002</v>
      </c>
      <c r="L13273" s="190">
        <v>2.21</v>
      </c>
      <c r="M13273" s="190"/>
      <c r="N13273" s="190"/>
      <c r="O13273" s="190"/>
      <c r="P13273" s="106">
        <v>39899</v>
      </c>
      <c r="Q13273" s="190">
        <v>19.899999999999999</v>
      </c>
      <c r="R13273" s="190">
        <v>19.78</v>
      </c>
    </row>
    <row r="13274" spans="1:18">
      <c r="A13274" s="190"/>
      <c r="B13274" s="190"/>
      <c r="C13274" s="190"/>
      <c r="D13274" s="106">
        <v>39898</v>
      </c>
      <c r="E13274" s="190">
        <v>6.87</v>
      </c>
      <c r="F13274" s="190">
        <v>7.14</v>
      </c>
      <c r="G13274" s="190"/>
      <c r="H13274" s="190"/>
      <c r="I13274" s="190"/>
      <c r="J13274" s="106">
        <v>39898</v>
      </c>
      <c r="K13274" s="190">
        <v>2.2999999999999998</v>
      </c>
      <c r="L13274" s="190">
        <v>2.2799999999999998</v>
      </c>
      <c r="M13274" s="190"/>
      <c r="N13274" s="190"/>
      <c r="O13274" s="190"/>
      <c r="P13274" s="106">
        <v>39898</v>
      </c>
      <c r="Q13274" s="190">
        <v>19.8</v>
      </c>
      <c r="R13274" s="190">
        <v>20.21</v>
      </c>
    </row>
    <row r="13275" spans="1:18">
      <c r="A13275" s="190"/>
      <c r="B13275" s="190"/>
      <c r="C13275" s="190"/>
      <c r="D13275" s="106">
        <v>39897</v>
      </c>
      <c r="E13275" s="190">
        <v>6.29</v>
      </c>
      <c r="F13275" s="190">
        <v>6.32</v>
      </c>
      <c r="G13275" s="190"/>
      <c r="H13275" s="190"/>
      <c r="I13275" s="190"/>
      <c r="J13275" s="106">
        <v>39897</v>
      </c>
      <c r="K13275" s="190">
        <v>2.19</v>
      </c>
      <c r="L13275" s="190">
        <v>2.27</v>
      </c>
      <c r="M13275" s="190"/>
      <c r="N13275" s="190"/>
      <c r="O13275" s="190"/>
      <c r="P13275" s="106">
        <v>39897</v>
      </c>
      <c r="Q13275" s="190">
        <v>18.739999999999998</v>
      </c>
      <c r="R13275" s="190">
        <v>19.690000000000001</v>
      </c>
    </row>
    <row r="13276" spans="1:18">
      <c r="A13276" s="190"/>
      <c r="B13276" s="190"/>
      <c r="C13276" s="190"/>
      <c r="D13276" s="106">
        <v>39896</v>
      </c>
      <c r="E13276" s="190">
        <v>7.37</v>
      </c>
      <c r="F13276" s="190">
        <v>6.05</v>
      </c>
      <c r="G13276" s="190"/>
      <c r="H13276" s="190"/>
      <c r="I13276" s="190"/>
      <c r="J13276" s="106">
        <v>39896</v>
      </c>
      <c r="K13276" s="190">
        <v>2.16</v>
      </c>
      <c r="L13276" s="190">
        <v>2.16</v>
      </c>
      <c r="M13276" s="190"/>
      <c r="N13276" s="190"/>
      <c r="O13276" s="190"/>
      <c r="P13276" s="106">
        <v>39896</v>
      </c>
      <c r="Q13276" s="190">
        <v>19.190000000000001</v>
      </c>
      <c r="R13276" s="190">
        <v>19.100000000000001</v>
      </c>
    </row>
    <row r="13277" spans="1:18">
      <c r="A13277" s="190"/>
      <c r="B13277" s="190"/>
      <c r="C13277" s="190"/>
      <c r="D13277" s="106">
        <v>39895</v>
      </c>
      <c r="E13277" s="190">
        <v>5.86</v>
      </c>
      <c r="F13277" s="190">
        <v>7.54</v>
      </c>
      <c r="G13277" s="190"/>
      <c r="H13277" s="190"/>
      <c r="I13277" s="190"/>
      <c r="J13277" s="106">
        <v>39895</v>
      </c>
      <c r="K13277" s="190">
        <v>2.1</v>
      </c>
      <c r="L13277" s="190">
        <v>2.21</v>
      </c>
      <c r="M13277" s="190"/>
      <c r="N13277" s="190"/>
      <c r="O13277" s="190"/>
      <c r="P13277" s="106">
        <v>39895</v>
      </c>
      <c r="Q13277" s="190">
        <v>18.46</v>
      </c>
      <c r="R13277" s="190">
        <v>21.24</v>
      </c>
    </row>
    <row r="13278" spans="1:18">
      <c r="A13278" s="190"/>
      <c r="B13278" s="190"/>
      <c r="C13278" s="190"/>
      <c r="D13278" s="106">
        <v>39892</v>
      </c>
      <c r="E13278" s="190">
        <v>5.88</v>
      </c>
      <c r="F13278" s="190">
        <v>5.65</v>
      </c>
      <c r="G13278" s="190"/>
      <c r="H13278" s="190"/>
      <c r="I13278" s="190"/>
      <c r="J13278" s="106">
        <v>39892</v>
      </c>
      <c r="K13278" s="190">
        <v>2.1800000000000002</v>
      </c>
      <c r="L13278" s="190">
        <v>2.0499999999999998</v>
      </c>
      <c r="M13278" s="190"/>
      <c r="N13278" s="190"/>
      <c r="O13278" s="190"/>
      <c r="P13278" s="106">
        <v>39892</v>
      </c>
      <c r="Q13278" s="190">
        <v>19.600000000000001</v>
      </c>
      <c r="R13278" s="190">
        <v>18.760000000000002</v>
      </c>
    </row>
    <row r="13279" spans="1:18">
      <c r="A13279" s="190"/>
      <c r="B13279" s="190"/>
      <c r="C13279" s="190"/>
      <c r="D13279" s="106">
        <v>39891</v>
      </c>
      <c r="E13279" s="190">
        <v>6.13</v>
      </c>
      <c r="F13279" s="190">
        <v>5.79</v>
      </c>
      <c r="G13279" s="190"/>
      <c r="H13279" s="190"/>
      <c r="I13279" s="190"/>
      <c r="J13279" s="106">
        <v>39891</v>
      </c>
      <c r="K13279" s="190">
        <v>2.21</v>
      </c>
      <c r="L13279" s="190">
        <v>2.15</v>
      </c>
      <c r="M13279" s="190"/>
      <c r="N13279" s="190"/>
      <c r="O13279" s="190"/>
      <c r="P13279" s="106">
        <v>39891</v>
      </c>
      <c r="Q13279" s="190">
        <v>21.13</v>
      </c>
      <c r="R13279" s="190">
        <v>19.579999999999998</v>
      </c>
    </row>
    <row r="13280" spans="1:18">
      <c r="A13280" s="190"/>
      <c r="B13280" s="190"/>
      <c r="C13280" s="190"/>
      <c r="D13280" s="106">
        <v>39890</v>
      </c>
      <c r="E13280" s="190">
        <v>4.8099999999999996</v>
      </c>
      <c r="F13280" s="190">
        <v>6.07</v>
      </c>
      <c r="G13280" s="190"/>
      <c r="H13280" s="190"/>
      <c r="I13280" s="190"/>
      <c r="J13280" s="106">
        <v>39890</v>
      </c>
      <c r="K13280" s="190">
        <v>2.13</v>
      </c>
      <c r="L13280" s="190">
        <v>2.19</v>
      </c>
      <c r="M13280" s="190"/>
      <c r="N13280" s="190"/>
      <c r="O13280" s="190"/>
      <c r="P13280" s="106">
        <v>39890</v>
      </c>
      <c r="Q13280" s="190">
        <v>19.899999999999999</v>
      </c>
      <c r="R13280" s="190">
        <v>20.79</v>
      </c>
    </row>
    <row r="13281" spans="1:18">
      <c r="A13281" s="190"/>
      <c r="B13281" s="190"/>
      <c r="C13281" s="190"/>
      <c r="D13281" s="106">
        <v>39889</v>
      </c>
      <c r="E13281" s="190">
        <v>5.12</v>
      </c>
      <c r="F13281" s="190">
        <v>5.16</v>
      </c>
      <c r="G13281" s="190"/>
      <c r="H13281" s="190"/>
      <c r="I13281" s="190"/>
      <c r="J13281" s="106">
        <v>39889</v>
      </c>
      <c r="K13281" s="190">
        <v>2.02</v>
      </c>
      <c r="L13281" s="190">
        <v>2.13</v>
      </c>
      <c r="M13281" s="190"/>
      <c r="N13281" s="190"/>
      <c r="O13281" s="190"/>
      <c r="P13281" s="106">
        <v>39889</v>
      </c>
      <c r="Q13281" s="190">
        <v>18.809999999999999</v>
      </c>
      <c r="R13281" s="190">
        <v>19.93</v>
      </c>
    </row>
    <row r="13282" spans="1:18">
      <c r="A13282" s="190"/>
      <c r="B13282" s="190"/>
      <c r="C13282" s="190"/>
      <c r="D13282" s="106">
        <v>39888</v>
      </c>
      <c r="E13282" s="190">
        <v>5.33</v>
      </c>
      <c r="F13282" s="190">
        <v>5.15</v>
      </c>
      <c r="G13282" s="190"/>
      <c r="H13282" s="190"/>
      <c r="I13282" s="190"/>
      <c r="J13282" s="106">
        <v>39888</v>
      </c>
      <c r="K13282" s="190">
        <v>2</v>
      </c>
      <c r="L13282" s="190">
        <v>2.02</v>
      </c>
      <c r="M13282" s="190"/>
      <c r="N13282" s="190"/>
      <c r="O13282" s="190"/>
      <c r="P13282" s="106">
        <v>39888</v>
      </c>
      <c r="Q13282" s="190">
        <v>17.88</v>
      </c>
      <c r="R13282" s="190">
        <v>18.77</v>
      </c>
    </row>
    <row r="13283" spans="1:18">
      <c r="A13283" s="190"/>
      <c r="B13283" s="190"/>
      <c r="C13283" s="190"/>
      <c r="D13283" s="106">
        <v>39885</v>
      </c>
      <c r="E13283" s="190">
        <v>4.93</v>
      </c>
      <c r="F13283" s="190">
        <v>5.28</v>
      </c>
      <c r="G13283" s="190"/>
      <c r="H13283" s="190"/>
      <c r="I13283" s="190"/>
      <c r="J13283" s="106">
        <v>39885</v>
      </c>
      <c r="K13283" s="190">
        <v>1.87</v>
      </c>
      <c r="L13283" s="190">
        <v>1.97</v>
      </c>
      <c r="M13283" s="190"/>
      <c r="N13283" s="190"/>
      <c r="O13283" s="190"/>
      <c r="P13283" s="106">
        <v>39885</v>
      </c>
      <c r="Q13283" s="190">
        <v>16.850000000000001</v>
      </c>
      <c r="R13283" s="190">
        <v>17.8</v>
      </c>
    </row>
    <row r="13284" spans="1:18">
      <c r="A13284" s="190"/>
      <c r="B13284" s="190"/>
      <c r="C13284" s="190"/>
      <c r="D13284" s="106">
        <v>39884</v>
      </c>
      <c r="E13284" s="190">
        <v>4</v>
      </c>
      <c r="F13284" s="190">
        <v>4.91</v>
      </c>
      <c r="G13284" s="190"/>
      <c r="H13284" s="190"/>
      <c r="I13284" s="190"/>
      <c r="J13284" s="106">
        <v>39884</v>
      </c>
      <c r="K13284" s="190">
        <v>1.67</v>
      </c>
      <c r="L13284" s="190">
        <v>1.82</v>
      </c>
      <c r="M13284" s="190"/>
      <c r="N13284" s="190"/>
      <c r="O13284" s="190"/>
      <c r="P13284" s="106">
        <v>39884</v>
      </c>
      <c r="Q13284" s="190">
        <v>14.91</v>
      </c>
      <c r="R13284" s="190">
        <v>16.09</v>
      </c>
    </row>
    <row r="13285" spans="1:18">
      <c r="A13285" s="190"/>
      <c r="B13285" s="190"/>
      <c r="C13285" s="190"/>
      <c r="D13285" s="106">
        <v>39883</v>
      </c>
      <c r="E13285" s="190">
        <v>4.2</v>
      </c>
      <c r="F13285" s="190">
        <v>4.03</v>
      </c>
      <c r="G13285" s="190"/>
      <c r="H13285" s="190"/>
      <c r="I13285" s="190"/>
      <c r="J13285" s="106">
        <v>39883</v>
      </c>
      <c r="K13285" s="190">
        <v>1.66</v>
      </c>
      <c r="L13285" s="190">
        <v>1.67</v>
      </c>
      <c r="M13285" s="190"/>
      <c r="N13285" s="190"/>
      <c r="O13285" s="190"/>
      <c r="P13285" s="106">
        <v>39883</v>
      </c>
      <c r="Q13285" s="190">
        <v>15.35</v>
      </c>
      <c r="R13285" s="190">
        <v>15.03</v>
      </c>
    </row>
    <row r="13286" spans="1:18">
      <c r="A13286" s="190"/>
      <c r="B13286" s="190"/>
      <c r="C13286" s="190"/>
      <c r="D13286" s="106">
        <v>39882</v>
      </c>
      <c r="E13286" s="190">
        <v>3.92</v>
      </c>
      <c r="F13286" s="190">
        <v>4.1500000000000004</v>
      </c>
      <c r="G13286" s="190"/>
      <c r="H13286" s="190"/>
      <c r="I13286" s="190"/>
      <c r="J13286" s="106">
        <v>39882</v>
      </c>
      <c r="K13286" s="190">
        <v>1.62</v>
      </c>
      <c r="L13286" s="190">
        <v>1.65</v>
      </c>
      <c r="M13286" s="190"/>
      <c r="N13286" s="190"/>
      <c r="O13286" s="190"/>
      <c r="P13286" s="106">
        <v>39882</v>
      </c>
      <c r="Q13286" s="190">
        <v>14.5</v>
      </c>
      <c r="R13286" s="190">
        <v>15.3</v>
      </c>
    </row>
    <row r="13287" spans="1:18">
      <c r="A13287" s="190"/>
      <c r="B13287" s="190"/>
      <c r="C13287" s="190"/>
      <c r="D13287" s="106">
        <v>39881</v>
      </c>
      <c r="E13287" s="190">
        <v>4.07</v>
      </c>
      <c r="F13287" s="190">
        <v>3.78</v>
      </c>
      <c r="G13287" s="190"/>
      <c r="H13287" s="190"/>
      <c r="I13287" s="190"/>
      <c r="J13287" s="106">
        <v>39881</v>
      </c>
      <c r="K13287" s="190">
        <v>1.64</v>
      </c>
      <c r="L13287" s="190">
        <v>1.59</v>
      </c>
      <c r="M13287" s="190"/>
      <c r="N13287" s="190"/>
      <c r="O13287" s="190"/>
      <c r="P13287" s="106">
        <v>39881</v>
      </c>
      <c r="Q13287" s="190">
        <v>15.23</v>
      </c>
      <c r="R13287" s="190">
        <v>13.95</v>
      </c>
    </row>
    <row r="13288" spans="1:18">
      <c r="A13288" s="190"/>
      <c r="B13288" s="190"/>
      <c r="C13288" s="190"/>
      <c r="D13288" s="106">
        <v>39878</v>
      </c>
      <c r="E13288" s="190">
        <v>4.24</v>
      </c>
      <c r="F13288" s="190">
        <v>4.1100000000000003</v>
      </c>
      <c r="G13288" s="190"/>
      <c r="H13288" s="190"/>
      <c r="I13288" s="190"/>
      <c r="J13288" s="106">
        <v>39878</v>
      </c>
      <c r="K13288" s="190">
        <v>1.67</v>
      </c>
      <c r="L13288" s="190">
        <v>1.65</v>
      </c>
      <c r="M13288" s="190"/>
      <c r="N13288" s="190"/>
      <c r="O13288" s="190"/>
      <c r="P13288" s="106">
        <v>39878</v>
      </c>
      <c r="Q13288" s="190">
        <v>16.190000000000001</v>
      </c>
      <c r="R13288" s="190">
        <v>15.43</v>
      </c>
    </row>
    <row r="13289" spans="1:18">
      <c r="A13289" s="190"/>
      <c r="B13289" s="190"/>
      <c r="C13289" s="190"/>
      <c r="D13289" s="106">
        <v>39877</v>
      </c>
      <c r="E13289" s="190">
        <v>4.6399999999999997</v>
      </c>
      <c r="F13289" s="190">
        <v>4.16</v>
      </c>
      <c r="G13289" s="190"/>
      <c r="H13289" s="190"/>
      <c r="I13289" s="190"/>
      <c r="J13289" s="106">
        <v>39877</v>
      </c>
      <c r="K13289" s="190">
        <v>1.66</v>
      </c>
      <c r="L13289" s="190">
        <v>1.65</v>
      </c>
      <c r="M13289" s="190"/>
      <c r="N13289" s="190"/>
      <c r="O13289" s="190"/>
      <c r="P13289" s="106">
        <v>39877</v>
      </c>
      <c r="Q13289" s="190">
        <v>17.920000000000002</v>
      </c>
      <c r="R13289" s="190">
        <v>16</v>
      </c>
    </row>
    <row r="13290" spans="1:18">
      <c r="A13290" s="190"/>
      <c r="B13290" s="190"/>
      <c r="C13290" s="190"/>
      <c r="D13290" s="106">
        <v>39876</v>
      </c>
      <c r="E13290" s="190">
        <v>4.66</v>
      </c>
      <c r="F13290" s="190">
        <v>4.78</v>
      </c>
      <c r="G13290" s="190"/>
      <c r="H13290" s="190"/>
      <c r="I13290" s="190"/>
      <c r="J13290" s="106">
        <v>39876</v>
      </c>
      <c r="K13290" s="190">
        <v>1.67</v>
      </c>
      <c r="L13290" s="190">
        <v>1.71</v>
      </c>
      <c r="M13290" s="190"/>
      <c r="N13290" s="190"/>
      <c r="O13290" s="190"/>
      <c r="P13290" s="106">
        <v>39876</v>
      </c>
      <c r="Q13290" s="190">
        <v>19.579999999999998</v>
      </c>
      <c r="R13290" s="190">
        <v>19.91</v>
      </c>
    </row>
    <row r="13291" spans="1:18">
      <c r="A13291" s="190"/>
      <c r="B13291" s="190"/>
      <c r="C13291" s="190"/>
      <c r="D13291" s="106">
        <v>39875</v>
      </c>
      <c r="E13291" s="190">
        <v>5.04</v>
      </c>
      <c r="F13291" s="190">
        <v>4.55</v>
      </c>
      <c r="G13291" s="190"/>
      <c r="H13291" s="190"/>
      <c r="I13291" s="190"/>
      <c r="J13291" s="106">
        <v>39875</v>
      </c>
      <c r="K13291" s="190">
        <v>1.68</v>
      </c>
      <c r="L13291" s="190">
        <v>1.65</v>
      </c>
      <c r="M13291" s="190"/>
      <c r="N13291" s="190"/>
      <c r="O13291" s="190"/>
      <c r="P13291" s="106">
        <v>39875</v>
      </c>
      <c r="Q13291" s="190">
        <v>19.97</v>
      </c>
      <c r="R13291" s="190">
        <v>19.86</v>
      </c>
    </row>
    <row r="13292" spans="1:18">
      <c r="A13292" s="190"/>
      <c r="B13292" s="190"/>
      <c r="C13292" s="190"/>
      <c r="D13292" s="106">
        <v>39874</v>
      </c>
      <c r="E13292" s="190">
        <v>5.08</v>
      </c>
      <c r="F13292" s="190">
        <v>4.9400000000000004</v>
      </c>
      <c r="G13292" s="190"/>
      <c r="H13292" s="190"/>
      <c r="I13292" s="190"/>
      <c r="J13292" s="106">
        <v>39874</v>
      </c>
      <c r="K13292" s="190">
        <v>1.57</v>
      </c>
      <c r="L13292" s="190">
        <v>1.65</v>
      </c>
      <c r="M13292" s="190"/>
      <c r="N13292" s="190"/>
      <c r="O13292" s="190"/>
      <c r="P13292" s="106">
        <v>39874</v>
      </c>
      <c r="Q13292" s="190">
        <v>20.67</v>
      </c>
      <c r="R13292" s="190">
        <v>19.64</v>
      </c>
    </row>
    <row r="13293" spans="1:18">
      <c r="A13293" s="190"/>
      <c r="B13293" s="190"/>
      <c r="C13293" s="190"/>
      <c r="D13293" s="106">
        <v>39871</v>
      </c>
      <c r="E13293" s="190">
        <v>5.0199999999999996</v>
      </c>
      <c r="F13293" s="190">
        <v>5.39</v>
      </c>
      <c r="G13293" s="190"/>
      <c r="H13293" s="190"/>
      <c r="I13293" s="190"/>
      <c r="J13293" s="106">
        <v>39871</v>
      </c>
      <c r="K13293" s="190">
        <v>1.69</v>
      </c>
      <c r="L13293" s="190">
        <v>1.66</v>
      </c>
      <c r="M13293" s="190"/>
      <c r="N13293" s="190"/>
      <c r="O13293" s="190"/>
      <c r="P13293" s="106">
        <v>39871</v>
      </c>
      <c r="Q13293" s="190">
        <v>20.56</v>
      </c>
      <c r="R13293" s="190">
        <v>20.85</v>
      </c>
    </row>
    <row r="13294" spans="1:18">
      <c r="A13294" s="190"/>
      <c r="B13294" s="190"/>
      <c r="C13294" s="190"/>
      <c r="D13294" s="106">
        <v>39870</v>
      </c>
      <c r="E13294" s="190">
        <v>5.34</v>
      </c>
      <c r="F13294" s="190">
        <v>5.14</v>
      </c>
      <c r="G13294" s="190"/>
      <c r="H13294" s="190"/>
      <c r="I13294" s="190"/>
      <c r="J13294" s="106">
        <v>39870</v>
      </c>
      <c r="K13294" s="190">
        <v>1.79</v>
      </c>
      <c r="L13294" s="190">
        <v>1.72</v>
      </c>
      <c r="M13294" s="190"/>
      <c r="N13294" s="190"/>
      <c r="O13294" s="190"/>
      <c r="P13294" s="106">
        <v>39870</v>
      </c>
      <c r="Q13294" s="190">
        <v>20.94</v>
      </c>
      <c r="R13294" s="190">
        <v>20.81</v>
      </c>
    </row>
    <row r="13295" spans="1:18">
      <c r="A13295" s="190"/>
      <c r="B13295" s="190"/>
      <c r="C13295" s="190"/>
      <c r="D13295" s="106">
        <v>39869</v>
      </c>
      <c r="E13295" s="190">
        <v>5.43</v>
      </c>
      <c r="F13295" s="190">
        <v>5.26</v>
      </c>
      <c r="G13295" s="190"/>
      <c r="H13295" s="190"/>
      <c r="I13295" s="190"/>
      <c r="J13295" s="106">
        <v>39869</v>
      </c>
      <c r="K13295" s="190">
        <v>1.72</v>
      </c>
      <c r="L13295" s="190">
        <v>1.76</v>
      </c>
      <c r="M13295" s="190"/>
      <c r="N13295" s="190"/>
      <c r="O13295" s="190"/>
      <c r="P13295" s="106">
        <v>39869</v>
      </c>
      <c r="Q13295" s="190">
        <v>21.83</v>
      </c>
      <c r="R13295" s="190">
        <v>21.18</v>
      </c>
    </row>
    <row r="13296" spans="1:18">
      <c r="A13296" s="190"/>
      <c r="B13296" s="190"/>
      <c r="C13296" s="190"/>
      <c r="D13296" s="106">
        <v>39868</v>
      </c>
      <c r="E13296" s="190">
        <v>5.35</v>
      </c>
      <c r="F13296" s="190">
        <v>5.46</v>
      </c>
      <c r="G13296" s="190"/>
      <c r="H13296" s="190"/>
      <c r="I13296" s="190"/>
      <c r="J13296" s="106">
        <v>39868</v>
      </c>
      <c r="K13296" s="190">
        <v>1.77</v>
      </c>
      <c r="L13296" s="190">
        <v>1.76</v>
      </c>
      <c r="M13296" s="190"/>
      <c r="N13296" s="190"/>
      <c r="O13296" s="190"/>
      <c r="P13296" s="106">
        <v>39868</v>
      </c>
      <c r="Q13296" s="190">
        <v>20.37</v>
      </c>
      <c r="R13296" s="190">
        <v>21.89</v>
      </c>
    </row>
    <row r="13297" spans="1:18">
      <c r="A13297" s="190"/>
      <c r="B13297" s="190"/>
      <c r="C13297" s="190"/>
      <c r="D13297" s="106">
        <v>39867</v>
      </c>
      <c r="E13297" s="190">
        <v>5.67</v>
      </c>
      <c r="F13297" s="190">
        <v>5.27</v>
      </c>
      <c r="G13297" s="190"/>
      <c r="H13297" s="190"/>
      <c r="I13297" s="190"/>
      <c r="J13297" s="106">
        <v>39867</v>
      </c>
      <c r="K13297" s="190">
        <v>1.79</v>
      </c>
      <c r="L13297" s="190">
        <v>1.7</v>
      </c>
      <c r="M13297" s="190"/>
      <c r="N13297" s="190"/>
      <c r="O13297" s="190"/>
      <c r="P13297" s="106">
        <v>39867</v>
      </c>
      <c r="Q13297" s="190">
        <v>20.69</v>
      </c>
      <c r="R13297" s="190">
        <v>20.38</v>
      </c>
    </row>
    <row r="13298" spans="1:18">
      <c r="A13298" s="190"/>
      <c r="B13298" s="190"/>
      <c r="C13298" s="190"/>
      <c r="D13298" s="106">
        <v>39864</v>
      </c>
      <c r="E13298" s="190">
        <v>5.75</v>
      </c>
      <c r="F13298" s="190">
        <v>5.59</v>
      </c>
      <c r="G13298" s="190"/>
      <c r="H13298" s="190"/>
      <c r="I13298" s="190"/>
      <c r="J13298" s="106">
        <v>39864</v>
      </c>
      <c r="K13298" s="190">
        <v>1.8</v>
      </c>
      <c r="L13298" s="190">
        <v>1.78</v>
      </c>
      <c r="M13298" s="190"/>
      <c r="N13298" s="190"/>
      <c r="O13298" s="190"/>
      <c r="P13298" s="106">
        <v>39864</v>
      </c>
      <c r="Q13298" s="190">
        <v>20.440000000000001</v>
      </c>
      <c r="R13298" s="190">
        <v>20.5</v>
      </c>
    </row>
    <row r="13299" spans="1:18">
      <c r="A13299" s="190"/>
      <c r="B13299" s="190"/>
      <c r="C13299" s="190"/>
      <c r="D13299" s="106">
        <v>39863</v>
      </c>
      <c r="E13299" s="190">
        <v>6.06</v>
      </c>
      <c r="F13299" s="190">
        <v>5.76</v>
      </c>
      <c r="G13299" s="190"/>
      <c r="H13299" s="190"/>
      <c r="I13299" s="190"/>
      <c r="J13299" s="106">
        <v>39863</v>
      </c>
      <c r="K13299" s="190">
        <v>1.82</v>
      </c>
      <c r="L13299" s="190">
        <v>1.86</v>
      </c>
      <c r="M13299" s="190"/>
      <c r="N13299" s="190"/>
      <c r="O13299" s="190"/>
      <c r="P13299" s="106">
        <v>39863</v>
      </c>
      <c r="Q13299" s="190">
        <v>21</v>
      </c>
      <c r="R13299" s="190">
        <v>20.71</v>
      </c>
    </row>
    <row r="13300" spans="1:18">
      <c r="A13300" s="190"/>
      <c r="B13300" s="190"/>
      <c r="C13300" s="190"/>
      <c r="D13300" s="106">
        <v>39862</v>
      </c>
      <c r="E13300" s="190">
        <v>6.1</v>
      </c>
      <c r="F13300" s="190">
        <v>5.98</v>
      </c>
      <c r="G13300" s="190"/>
      <c r="H13300" s="190"/>
      <c r="I13300" s="190"/>
      <c r="J13300" s="106">
        <v>39862</v>
      </c>
      <c r="K13300" s="190">
        <v>1.85</v>
      </c>
      <c r="L13300" s="190">
        <v>1.8</v>
      </c>
      <c r="M13300" s="190"/>
      <c r="N13300" s="190"/>
      <c r="O13300" s="190"/>
      <c r="P13300" s="106">
        <v>39862</v>
      </c>
      <c r="Q13300" s="190">
        <v>20.75</v>
      </c>
      <c r="R13300" s="190">
        <v>20.8</v>
      </c>
    </row>
    <row r="13301" spans="1:18">
      <c r="A13301" s="190"/>
      <c r="B13301" s="190"/>
      <c r="C13301" s="190"/>
      <c r="D13301" s="106">
        <v>39861</v>
      </c>
      <c r="E13301" s="190">
        <v>6.12</v>
      </c>
      <c r="F13301" s="190">
        <v>5.99</v>
      </c>
      <c r="G13301" s="190"/>
      <c r="H13301" s="190"/>
      <c r="I13301" s="190"/>
      <c r="J13301" s="106">
        <v>39861</v>
      </c>
      <c r="K13301" s="190">
        <v>1.89</v>
      </c>
      <c r="L13301" s="190">
        <v>1.85</v>
      </c>
      <c r="M13301" s="190"/>
      <c r="N13301" s="190"/>
      <c r="O13301" s="190"/>
      <c r="P13301" s="106">
        <v>39861</v>
      </c>
      <c r="Q13301" s="190">
        <v>21</v>
      </c>
      <c r="R13301" s="190">
        <v>20.65</v>
      </c>
    </row>
    <row r="13302" spans="1:18">
      <c r="A13302" s="190"/>
      <c r="B13302" s="190"/>
      <c r="C13302" s="190"/>
      <c r="D13302" s="106">
        <v>39857</v>
      </c>
      <c r="E13302" s="190">
        <v>6.51</v>
      </c>
      <c r="F13302" s="190">
        <v>6.36</v>
      </c>
      <c r="G13302" s="190"/>
      <c r="H13302" s="190"/>
      <c r="I13302" s="190"/>
      <c r="J13302" s="106">
        <v>39857</v>
      </c>
      <c r="K13302" s="190">
        <v>1.89</v>
      </c>
      <c r="L13302" s="190">
        <v>1.96</v>
      </c>
      <c r="M13302" s="190"/>
      <c r="N13302" s="190"/>
      <c r="O13302" s="190"/>
      <c r="P13302" s="106">
        <v>39857</v>
      </c>
      <c r="Q13302" s="190">
        <v>21.03</v>
      </c>
      <c r="R13302" s="190">
        <v>21.55</v>
      </c>
    </row>
    <row r="13303" spans="1:18">
      <c r="A13303" s="190"/>
      <c r="B13303" s="190"/>
      <c r="C13303" s="190"/>
      <c r="D13303" s="106">
        <v>39856</v>
      </c>
      <c r="E13303" s="190">
        <v>6.29</v>
      </c>
      <c r="F13303" s="190">
        <v>6.48</v>
      </c>
      <c r="G13303" s="190"/>
      <c r="H13303" s="190"/>
      <c r="I13303" s="190"/>
      <c r="J13303" s="106">
        <v>39856</v>
      </c>
      <c r="K13303" s="190">
        <v>1.74</v>
      </c>
      <c r="L13303" s="190">
        <v>1.89</v>
      </c>
      <c r="M13303" s="190"/>
      <c r="N13303" s="190"/>
      <c r="O13303" s="190"/>
      <c r="P13303" s="106">
        <v>39856</v>
      </c>
      <c r="Q13303" s="190">
        <v>20.76</v>
      </c>
      <c r="R13303" s="190">
        <v>21.23</v>
      </c>
    </row>
    <row r="13304" spans="1:18">
      <c r="A13304" s="190"/>
      <c r="B13304" s="190"/>
      <c r="C13304" s="190"/>
      <c r="D13304" s="106">
        <v>39855</v>
      </c>
      <c r="E13304" s="190">
        <v>6.41</v>
      </c>
      <c r="F13304" s="190">
        <v>6.44</v>
      </c>
      <c r="G13304" s="190"/>
      <c r="H13304" s="190"/>
      <c r="I13304" s="190"/>
      <c r="J13304" s="106">
        <v>39855</v>
      </c>
      <c r="K13304" s="190">
        <v>1.66</v>
      </c>
      <c r="L13304" s="190">
        <v>1.78</v>
      </c>
      <c r="M13304" s="190"/>
      <c r="N13304" s="190"/>
      <c r="O13304" s="190"/>
      <c r="P13304" s="106">
        <v>39855</v>
      </c>
      <c r="Q13304" s="190">
        <v>20.95</v>
      </c>
      <c r="R13304" s="190">
        <v>21.02</v>
      </c>
    </row>
    <row r="13305" spans="1:18">
      <c r="A13305" s="190"/>
      <c r="B13305" s="190"/>
      <c r="C13305" s="190"/>
      <c r="D13305" s="106">
        <v>39854</v>
      </c>
      <c r="E13305" s="190">
        <v>6.7</v>
      </c>
      <c r="F13305" s="190">
        <v>6.35</v>
      </c>
      <c r="G13305" s="190"/>
      <c r="H13305" s="190"/>
      <c r="I13305" s="190"/>
      <c r="J13305" s="106">
        <v>39854</v>
      </c>
      <c r="K13305" s="190">
        <v>1.7</v>
      </c>
      <c r="L13305" s="190">
        <v>1.65</v>
      </c>
      <c r="M13305" s="190"/>
      <c r="N13305" s="190"/>
      <c r="O13305" s="190"/>
      <c r="P13305" s="106">
        <v>39854</v>
      </c>
      <c r="Q13305" s="190">
        <v>22.09</v>
      </c>
      <c r="R13305" s="190">
        <v>20.91</v>
      </c>
    </row>
    <row r="13306" spans="1:18">
      <c r="A13306" s="190"/>
      <c r="B13306" s="190"/>
      <c r="C13306" s="190"/>
      <c r="D13306" s="106">
        <v>39853</v>
      </c>
      <c r="E13306" s="190">
        <v>6.73</v>
      </c>
      <c r="F13306" s="190">
        <v>6.69</v>
      </c>
      <c r="G13306" s="190"/>
      <c r="H13306" s="190"/>
      <c r="I13306" s="190"/>
      <c r="J13306" s="106">
        <v>39853</v>
      </c>
      <c r="K13306" s="190">
        <v>1.68</v>
      </c>
      <c r="L13306" s="190">
        <v>1.72</v>
      </c>
      <c r="M13306" s="190"/>
      <c r="N13306" s="190"/>
      <c r="O13306" s="190"/>
      <c r="P13306" s="106">
        <v>39853</v>
      </c>
      <c r="Q13306" s="190">
        <v>22.4</v>
      </c>
      <c r="R13306" s="190">
        <v>22.29</v>
      </c>
    </row>
    <row r="13307" spans="1:18">
      <c r="A13307" s="190"/>
      <c r="B13307" s="190"/>
      <c r="C13307" s="190"/>
      <c r="D13307" s="106">
        <v>39850</v>
      </c>
      <c r="E13307" s="190">
        <v>6.49</v>
      </c>
      <c r="F13307" s="190">
        <v>6.79</v>
      </c>
      <c r="G13307" s="190"/>
      <c r="H13307" s="190"/>
      <c r="I13307" s="190"/>
      <c r="J13307" s="106">
        <v>39850</v>
      </c>
      <c r="K13307" s="190">
        <v>1.53</v>
      </c>
      <c r="L13307" s="190">
        <v>1.67</v>
      </c>
      <c r="M13307" s="190"/>
      <c r="N13307" s="190"/>
      <c r="O13307" s="190"/>
      <c r="P13307" s="106">
        <v>39850</v>
      </c>
      <c r="Q13307" s="190">
        <v>22.45</v>
      </c>
      <c r="R13307" s="190">
        <v>22.55</v>
      </c>
    </row>
    <row r="13308" spans="1:18">
      <c r="A13308" s="190"/>
      <c r="B13308" s="190"/>
      <c r="C13308" s="190"/>
      <c r="D13308" s="106">
        <v>39849</v>
      </c>
      <c r="E13308" s="190">
        <v>6.22</v>
      </c>
      <c r="F13308" s="190">
        <v>6.48</v>
      </c>
      <c r="G13308" s="190"/>
      <c r="H13308" s="190"/>
      <c r="I13308" s="190"/>
      <c r="J13308" s="106">
        <v>39849</v>
      </c>
      <c r="K13308" s="190">
        <v>1.56</v>
      </c>
      <c r="L13308" s="190">
        <v>1.53</v>
      </c>
      <c r="M13308" s="190"/>
      <c r="N13308" s="190"/>
      <c r="O13308" s="190"/>
      <c r="P13308" s="106">
        <v>39849</v>
      </c>
      <c r="Q13308" s="190">
        <v>22.53</v>
      </c>
      <c r="R13308" s="190">
        <v>22.4</v>
      </c>
    </row>
    <row r="13309" spans="1:18">
      <c r="A13309" s="190"/>
      <c r="B13309" s="190"/>
      <c r="C13309" s="190"/>
      <c r="D13309" s="106">
        <v>39848</v>
      </c>
      <c r="E13309" s="190">
        <v>6.39</v>
      </c>
      <c r="F13309" s="190">
        <v>6.26</v>
      </c>
      <c r="G13309" s="190"/>
      <c r="H13309" s="190"/>
      <c r="I13309" s="190"/>
      <c r="J13309" s="106">
        <v>39848</v>
      </c>
      <c r="K13309" s="190">
        <v>1.41</v>
      </c>
      <c r="L13309" s="190">
        <v>1.42</v>
      </c>
      <c r="M13309" s="190"/>
      <c r="N13309" s="190"/>
      <c r="O13309" s="190"/>
      <c r="P13309" s="106">
        <v>39848</v>
      </c>
      <c r="Q13309" s="190">
        <v>22.99</v>
      </c>
      <c r="R13309" s="190">
        <v>22.58</v>
      </c>
    </row>
    <row r="13310" spans="1:18">
      <c r="A13310" s="190"/>
      <c r="B13310" s="190"/>
      <c r="C13310" s="190"/>
      <c r="D13310" s="106">
        <v>39847</v>
      </c>
      <c r="E13310" s="190">
        <v>6.91</v>
      </c>
      <c r="F13310" s="190">
        <v>6.37</v>
      </c>
      <c r="G13310" s="190"/>
      <c r="H13310" s="190"/>
      <c r="I13310" s="190"/>
      <c r="J13310" s="106">
        <v>39847</v>
      </c>
      <c r="K13310" s="190">
        <v>1.49</v>
      </c>
      <c r="L13310" s="190">
        <v>1.42</v>
      </c>
      <c r="M13310" s="190"/>
      <c r="N13310" s="190"/>
      <c r="O13310" s="190"/>
      <c r="P13310" s="106">
        <v>39847</v>
      </c>
      <c r="Q13310" s="190">
        <v>23.13</v>
      </c>
      <c r="R13310" s="190">
        <v>23.04</v>
      </c>
    </row>
    <row r="13311" spans="1:18">
      <c r="A13311" s="190"/>
      <c r="B13311" s="190"/>
      <c r="C13311" s="190"/>
      <c r="D13311" s="106">
        <v>39846</v>
      </c>
      <c r="E13311" s="190">
        <v>6.47</v>
      </c>
      <c r="F13311" s="190">
        <v>6.81</v>
      </c>
      <c r="G13311" s="190"/>
      <c r="H13311" s="190"/>
      <c r="I13311" s="190"/>
      <c r="J13311" s="106">
        <v>39846</v>
      </c>
      <c r="K13311" s="190">
        <v>1.36</v>
      </c>
      <c r="L13311" s="190">
        <v>1.5</v>
      </c>
      <c r="M13311" s="190"/>
      <c r="N13311" s="190"/>
      <c r="O13311" s="190"/>
      <c r="P13311" s="106">
        <v>39846</v>
      </c>
      <c r="Q13311" s="190">
        <v>21.28</v>
      </c>
      <c r="R13311" s="190">
        <v>23.01</v>
      </c>
    </row>
    <row r="13312" spans="1:18">
      <c r="A13312" s="190"/>
      <c r="B13312" s="190"/>
      <c r="C13312" s="190"/>
      <c r="D13312" s="106">
        <v>39843</v>
      </c>
      <c r="E13312" s="190">
        <v>6.62</v>
      </c>
      <c r="F13312" s="190">
        <v>6.57</v>
      </c>
      <c r="G13312" s="190"/>
      <c r="H13312" s="190"/>
      <c r="I13312" s="190"/>
      <c r="J13312" s="106">
        <v>39843</v>
      </c>
      <c r="K13312" s="190">
        <v>1.47</v>
      </c>
      <c r="L13312" s="190">
        <v>1.39</v>
      </c>
      <c r="M13312" s="190"/>
      <c r="N13312" s="190"/>
      <c r="O13312" s="190"/>
      <c r="P13312" s="106">
        <v>39843</v>
      </c>
      <c r="Q13312" s="190">
        <v>22.18</v>
      </c>
      <c r="R13312" s="190">
        <v>21.5</v>
      </c>
    </row>
    <row r="13313" spans="1:18">
      <c r="A13313" s="190"/>
      <c r="B13313" s="190"/>
      <c r="C13313" s="190"/>
      <c r="D13313" s="106">
        <v>39842</v>
      </c>
      <c r="E13313" s="190">
        <v>7.04</v>
      </c>
      <c r="F13313" s="190">
        <v>6.55</v>
      </c>
      <c r="G13313" s="190"/>
      <c r="H13313" s="190"/>
      <c r="I13313" s="190"/>
      <c r="J13313" s="106">
        <v>39842</v>
      </c>
      <c r="K13313" s="190">
        <v>1.44</v>
      </c>
      <c r="L13313" s="190">
        <v>1.41</v>
      </c>
      <c r="M13313" s="190"/>
      <c r="N13313" s="190"/>
      <c r="O13313" s="190"/>
      <c r="P13313" s="106">
        <v>39842</v>
      </c>
      <c r="Q13313" s="190">
        <v>22.95</v>
      </c>
      <c r="R13313" s="190">
        <v>21.9</v>
      </c>
    </row>
    <row r="13314" spans="1:18">
      <c r="A13314" s="190"/>
      <c r="B13314" s="190"/>
      <c r="C13314" s="190"/>
      <c r="D13314" s="106">
        <v>39841</v>
      </c>
      <c r="E13314" s="190">
        <v>7.16</v>
      </c>
      <c r="F13314" s="190">
        <v>7.13</v>
      </c>
      <c r="G13314" s="190"/>
      <c r="H13314" s="190"/>
      <c r="I13314" s="190"/>
      <c r="J13314" s="106">
        <v>39841</v>
      </c>
      <c r="K13314" s="190">
        <v>1.47</v>
      </c>
      <c r="L13314" s="190">
        <v>1.45</v>
      </c>
      <c r="M13314" s="190"/>
      <c r="N13314" s="190"/>
      <c r="O13314" s="190"/>
      <c r="P13314" s="106">
        <v>39841</v>
      </c>
      <c r="Q13314" s="190">
        <v>23.54</v>
      </c>
      <c r="R13314" s="190">
        <v>23.28</v>
      </c>
    </row>
    <row r="13315" spans="1:18">
      <c r="A13315" s="190"/>
      <c r="B13315" s="190"/>
      <c r="C13315" s="190"/>
      <c r="D13315" s="106">
        <v>39840</v>
      </c>
      <c r="E13315" s="190">
        <v>6.89</v>
      </c>
      <c r="F13315" s="190">
        <v>7.03</v>
      </c>
      <c r="G13315" s="190"/>
      <c r="H13315" s="190"/>
      <c r="I13315" s="190"/>
      <c r="J13315" s="106">
        <v>39840</v>
      </c>
      <c r="K13315" s="190">
        <v>1.5</v>
      </c>
      <c r="L13315" s="190">
        <v>1.45</v>
      </c>
      <c r="M13315" s="190"/>
      <c r="N13315" s="190"/>
      <c r="O13315" s="190"/>
      <c r="P13315" s="106">
        <v>39840</v>
      </c>
      <c r="Q13315" s="190">
        <v>23.51</v>
      </c>
      <c r="R13315" s="190">
        <v>23.11</v>
      </c>
    </row>
    <row r="13316" spans="1:18">
      <c r="A13316" s="190"/>
      <c r="B13316" s="190"/>
      <c r="C13316" s="190"/>
      <c r="D13316" s="106">
        <v>39839</v>
      </c>
      <c r="E13316" s="190">
        <v>6.59</v>
      </c>
      <c r="F13316" s="190">
        <v>6.84</v>
      </c>
      <c r="G13316" s="190"/>
      <c r="H13316" s="190"/>
      <c r="I13316" s="190"/>
      <c r="J13316" s="106">
        <v>39839</v>
      </c>
      <c r="K13316" s="190">
        <v>1.52</v>
      </c>
      <c r="L13316" s="190">
        <v>1.5</v>
      </c>
      <c r="M13316" s="190"/>
      <c r="N13316" s="190"/>
      <c r="O13316" s="190"/>
      <c r="P13316" s="106">
        <v>39839</v>
      </c>
      <c r="Q13316" s="190">
        <v>23.16</v>
      </c>
      <c r="R13316" s="190">
        <v>23.5</v>
      </c>
    </row>
    <row r="13317" spans="1:18">
      <c r="A13317" s="190"/>
      <c r="B13317" s="190"/>
      <c r="C13317" s="190"/>
      <c r="D13317" s="106">
        <v>39836</v>
      </c>
      <c r="E13317" s="190">
        <v>6.3</v>
      </c>
      <c r="F13317" s="190">
        <v>6.56</v>
      </c>
      <c r="G13317" s="190"/>
      <c r="H13317" s="190"/>
      <c r="I13317" s="190"/>
      <c r="J13317" s="106">
        <v>39836</v>
      </c>
      <c r="K13317" s="190">
        <v>1.25</v>
      </c>
      <c r="L13317" s="190">
        <v>1.47</v>
      </c>
      <c r="M13317" s="190"/>
      <c r="N13317" s="190"/>
      <c r="O13317" s="190"/>
      <c r="P13317" s="106">
        <v>39836</v>
      </c>
      <c r="Q13317" s="190">
        <v>22.32</v>
      </c>
      <c r="R13317" s="190">
        <v>23.19</v>
      </c>
    </row>
    <row r="13318" spans="1:18">
      <c r="A13318" s="190"/>
      <c r="B13318" s="190"/>
      <c r="C13318" s="190"/>
      <c r="D13318" s="106">
        <v>39835</v>
      </c>
      <c r="E13318" s="190">
        <v>6.57</v>
      </c>
      <c r="F13318" s="190">
        <v>6.5</v>
      </c>
      <c r="G13318" s="190"/>
      <c r="H13318" s="190"/>
      <c r="I13318" s="190"/>
      <c r="J13318" s="106">
        <v>39835</v>
      </c>
      <c r="K13318" s="190">
        <v>1.34</v>
      </c>
      <c r="L13318" s="190">
        <v>1.3</v>
      </c>
      <c r="M13318" s="190"/>
      <c r="N13318" s="190"/>
      <c r="O13318" s="190"/>
      <c r="P13318" s="106">
        <v>39835</v>
      </c>
      <c r="Q13318" s="190">
        <v>23.01</v>
      </c>
      <c r="R13318" s="190">
        <v>22.96</v>
      </c>
    </row>
    <row r="13319" spans="1:18">
      <c r="A13319" s="190"/>
      <c r="B13319" s="190"/>
      <c r="C13319" s="190"/>
      <c r="D13319" s="106">
        <v>39834</v>
      </c>
      <c r="E13319" s="190">
        <v>6.25</v>
      </c>
      <c r="F13319" s="190">
        <v>6.78</v>
      </c>
      <c r="G13319" s="190"/>
      <c r="H13319" s="190"/>
      <c r="I13319" s="190"/>
      <c r="J13319" s="106">
        <v>39834</v>
      </c>
      <c r="K13319" s="190">
        <v>1.39</v>
      </c>
      <c r="L13319" s="190">
        <v>1.4</v>
      </c>
      <c r="M13319" s="190"/>
      <c r="N13319" s="190"/>
      <c r="O13319" s="190"/>
      <c r="P13319" s="106">
        <v>39834</v>
      </c>
      <c r="Q13319" s="190">
        <v>22.41</v>
      </c>
      <c r="R13319" s="190">
        <v>23.56</v>
      </c>
    </row>
    <row r="13320" spans="1:18">
      <c r="A13320" s="190"/>
      <c r="B13320" s="190"/>
      <c r="C13320" s="190"/>
      <c r="D13320" s="106">
        <v>39833</v>
      </c>
      <c r="E13320" s="190">
        <v>6.56</v>
      </c>
      <c r="F13320" s="190">
        <v>6.16</v>
      </c>
      <c r="G13320" s="190"/>
      <c r="H13320" s="190"/>
      <c r="I13320" s="190"/>
      <c r="J13320" s="106">
        <v>39833</v>
      </c>
      <c r="K13320" s="190">
        <v>1.38</v>
      </c>
      <c r="L13320" s="190">
        <v>1.36</v>
      </c>
      <c r="M13320" s="190"/>
      <c r="N13320" s="190"/>
      <c r="O13320" s="190"/>
      <c r="P13320" s="106">
        <v>39833</v>
      </c>
      <c r="Q13320" s="190">
        <v>24.06</v>
      </c>
      <c r="R13320" s="190">
        <v>22.18</v>
      </c>
    </row>
    <row r="13321" spans="1:18">
      <c r="A13321" s="190"/>
      <c r="B13321" s="190"/>
      <c r="C13321" s="190"/>
      <c r="D13321" s="106">
        <v>39829</v>
      </c>
      <c r="E13321" s="190">
        <v>6.79</v>
      </c>
      <c r="F13321" s="190">
        <v>6.66</v>
      </c>
      <c r="G13321" s="190"/>
      <c r="H13321" s="190"/>
      <c r="I13321" s="190"/>
      <c r="J13321" s="106">
        <v>39829</v>
      </c>
      <c r="K13321" s="190">
        <v>1.49</v>
      </c>
      <c r="L13321" s="190">
        <v>1.4</v>
      </c>
      <c r="M13321" s="190"/>
      <c r="N13321" s="190"/>
      <c r="O13321" s="190"/>
      <c r="P13321" s="106">
        <v>39829</v>
      </c>
      <c r="Q13321" s="190">
        <v>24.21</v>
      </c>
      <c r="R13321" s="190">
        <v>24.5</v>
      </c>
    </row>
    <row r="13322" spans="1:18">
      <c r="A13322" s="190"/>
      <c r="B13322" s="190"/>
      <c r="C13322" s="190"/>
      <c r="D13322" s="106">
        <v>39828</v>
      </c>
      <c r="E13322" s="190">
        <v>6.56</v>
      </c>
      <c r="F13322" s="190">
        <v>6.64</v>
      </c>
      <c r="G13322" s="190"/>
      <c r="H13322" s="190"/>
      <c r="I13322" s="190"/>
      <c r="J13322" s="106">
        <v>39828</v>
      </c>
      <c r="K13322" s="190">
        <v>1.51</v>
      </c>
      <c r="L13322" s="190">
        <v>1.47</v>
      </c>
      <c r="M13322" s="190"/>
      <c r="N13322" s="190"/>
      <c r="O13322" s="190"/>
      <c r="P13322" s="106">
        <v>39828</v>
      </c>
      <c r="Q13322" s="190">
        <v>23.44</v>
      </c>
      <c r="R13322" s="190">
        <v>23.58</v>
      </c>
    </row>
    <row r="13323" spans="1:18">
      <c r="A13323" s="190"/>
      <c r="B13323" s="190"/>
      <c r="C13323" s="190"/>
      <c r="D13323" s="106">
        <v>39827</v>
      </c>
      <c r="E13323" s="190">
        <v>7.53</v>
      </c>
      <c r="F13323" s="190">
        <v>6.56</v>
      </c>
      <c r="G13323" s="190"/>
      <c r="H13323" s="190"/>
      <c r="I13323" s="190"/>
      <c r="J13323" s="106">
        <v>39827</v>
      </c>
      <c r="K13323" s="190">
        <v>1.5</v>
      </c>
      <c r="L13323" s="190">
        <v>1.51</v>
      </c>
      <c r="M13323" s="190"/>
      <c r="N13323" s="190"/>
      <c r="O13323" s="190"/>
      <c r="P13323" s="106">
        <v>39827</v>
      </c>
      <c r="Q13323" s="190">
        <v>23.94</v>
      </c>
      <c r="R13323" s="190">
        <v>23.46</v>
      </c>
    </row>
    <row r="13324" spans="1:18">
      <c r="A13324" s="190"/>
      <c r="B13324" s="190"/>
      <c r="C13324" s="190"/>
      <c r="D13324" s="106">
        <v>39826</v>
      </c>
      <c r="E13324" s="190">
        <v>7.32</v>
      </c>
      <c r="F13324" s="190">
        <v>7.69</v>
      </c>
      <c r="G13324" s="190"/>
      <c r="H13324" s="190"/>
      <c r="I13324" s="190"/>
      <c r="J13324" s="106">
        <v>39826</v>
      </c>
      <c r="K13324" s="190">
        <v>1.67</v>
      </c>
      <c r="L13324" s="190">
        <v>1.55</v>
      </c>
      <c r="M13324" s="190"/>
      <c r="N13324" s="190"/>
      <c r="O13324" s="190"/>
      <c r="P13324" s="106">
        <v>39826</v>
      </c>
      <c r="Q13324" s="190">
        <v>23.83</v>
      </c>
      <c r="R13324" s="190">
        <v>24.41</v>
      </c>
    </row>
    <row r="13325" spans="1:18">
      <c r="A13325" s="190"/>
      <c r="B13325" s="190"/>
      <c r="C13325" s="190"/>
      <c r="D13325" s="106">
        <v>39825</v>
      </c>
      <c r="E13325" s="190">
        <v>7.72</v>
      </c>
      <c r="F13325" s="190">
        <v>7.35</v>
      </c>
      <c r="G13325" s="190"/>
      <c r="H13325" s="190"/>
      <c r="I13325" s="190"/>
      <c r="J13325" s="106">
        <v>39825</v>
      </c>
      <c r="K13325" s="190">
        <v>1.72</v>
      </c>
      <c r="L13325" s="190">
        <v>1.67</v>
      </c>
      <c r="M13325" s="190"/>
      <c r="N13325" s="190"/>
      <c r="O13325" s="190"/>
      <c r="P13325" s="106">
        <v>39825</v>
      </c>
      <c r="Q13325" s="190">
        <v>24.34</v>
      </c>
      <c r="R13325" s="190">
        <v>23.91</v>
      </c>
    </row>
    <row r="13326" spans="1:18">
      <c r="A13326" s="190"/>
      <c r="B13326" s="190"/>
      <c r="C13326" s="190"/>
      <c r="D13326" s="106">
        <v>39822</v>
      </c>
      <c r="E13326" s="190">
        <v>8.58</v>
      </c>
      <c r="F13326" s="190">
        <v>7.71</v>
      </c>
      <c r="G13326" s="190"/>
      <c r="H13326" s="190"/>
      <c r="I13326" s="190"/>
      <c r="J13326" s="106">
        <v>39822</v>
      </c>
      <c r="K13326" s="190">
        <v>1.71</v>
      </c>
      <c r="L13326" s="190">
        <v>1.71</v>
      </c>
      <c r="M13326" s="190"/>
      <c r="N13326" s="190"/>
      <c r="O13326" s="190"/>
      <c r="P13326" s="106">
        <v>39822</v>
      </c>
      <c r="Q13326" s="190">
        <v>25.6</v>
      </c>
      <c r="R13326" s="190">
        <v>24.4</v>
      </c>
    </row>
    <row r="13327" spans="1:18">
      <c r="A13327" s="190"/>
      <c r="B13327" s="190"/>
      <c r="C13327" s="190"/>
      <c r="D13327" s="106">
        <v>39821</v>
      </c>
      <c r="E13327" s="190">
        <v>8.39</v>
      </c>
      <c r="F13327" s="190">
        <v>8.61</v>
      </c>
      <c r="G13327" s="190"/>
      <c r="H13327" s="190"/>
      <c r="I13327" s="190"/>
      <c r="J13327" s="106">
        <v>39821</v>
      </c>
      <c r="K13327" s="190">
        <v>1.81</v>
      </c>
      <c r="L13327" s="190">
        <v>1.72</v>
      </c>
      <c r="M13327" s="190"/>
      <c r="N13327" s="190"/>
      <c r="O13327" s="190"/>
      <c r="P13327" s="106">
        <v>39821</v>
      </c>
      <c r="Q13327" s="190">
        <v>24.31</v>
      </c>
      <c r="R13327" s="190">
        <v>25.68</v>
      </c>
    </row>
    <row r="13328" spans="1:18">
      <c r="A13328" s="190"/>
      <c r="B13328" s="190"/>
      <c r="C13328" s="190"/>
      <c r="D13328" s="106">
        <v>39820</v>
      </c>
      <c r="E13328" s="190">
        <v>8.44</v>
      </c>
      <c r="F13328" s="190">
        <v>8.43</v>
      </c>
      <c r="G13328" s="190"/>
      <c r="H13328" s="190"/>
      <c r="I13328" s="190"/>
      <c r="J13328" s="106">
        <v>39820</v>
      </c>
      <c r="K13328" s="190">
        <v>1.86</v>
      </c>
      <c r="L13328" s="190">
        <v>1.79</v>
      </c>
      <c r="M13328" s="190"/>
      <c r="N13328" s="190"/>
      <c r="O13328" s="190"/>
      <c r="P13328" s="106">
        <v>39820</v>
      </c>
      <c r="Q13328" s="190">
        <v>25.66</v>
      </c>
      <c r="R13328" s="190">
        <v>24.88</v>
      </c>
    </row>
    <row r="13329" spans="1:18">
      <c r="A13329" s="190"/>
      <c r="B13329" s="190"/>
      <c r="C13329" s="190"/>
      <c r="D13329" s="106">
        <v>39819</v>
      </c>
      <c r="E13329" s="190">
        <v>8.32</v>
      </c>
      <c r="F13329" s="190">
        <v>8.56</v>
      </c>
      <c r="G13329" s="190"/>
      <c r="H13329" s="190"/>
      <c r="I13329" s="190"/>
      <c r="J13329" s="106">
        <v>39819</v>
      </c>
      <c r="K13329" s="190">
        <v>1.9</v>
      </c>
      <c r="L13329" s="190">
        <v>1.88</v>
      </c>
      <c r="M13329" s="190"/>
      <c r="N13329" s="190"/>
      <c r="O13329" s="190"/>
      <c r="P13329" s="106">
        <v>39819</v>
      </c>
      <c r="Q13329" s="190">
        <v>26.09</v>
      </c>
      <c r="R13329" s="190">
        <v>26.05</v>
      </c>
    </row>
    <row r="13330" spans="1:18">
      <c r="A13330" s="190"/>
      <c r="B13330" s="190"/>
      <c r="C13330" s="190"/>
      <c r="D13330" s="106">
        <v>39818</v>
      </c>
      <c r="E13330" s="190">
        <v>8.24</v>
      </c>
      <c r="F13330" s="190">
        <v>8.25</v>
      </c>
      <c r="G13330" s="190"/>
      <c r="H13330" s="190"/>
      <c r="I13330" s="190"/>
      <c r="J13330" s="106">
        <v>39818</v>
      </c>
      <c r="K13330" s="190">
        <v>1.93</v>
      </c>
      <c r="L13330" s="190">
        <v>1.88</v>
      </c>
      <c r="M13330" s="190"/>
      <c r="N13330" s="190"/>
      <c r="O13330" s="190"/>
      <c r="P13330" s="106">
        <v>39818</v>
      </c>
      <c r="Q13330" s="190">
        <v>26.92</v>
      </c>
      <c r="R13330" s="190">
        <v>26.29</v>
      </c>
    </row>
    <row r="13331" spans="1:18">
      <c r="A13331" s="190"/>
      <c r="B13331" s="190"/>
      <c r="C13331" s="190"/>
      <c r="D13331" s="106">
        <v>39815</v>
      </c>
      <c r="E13331" s="190">
        <v>8.1199999999999992</v>
      </c>
      <c r="F13331" s="190">
        <v>8.24</v>
      </c>
      <c r="G13331" s="190"/>
      <c r="H13331" s="190"/>
      <c r="I13331" s="190"/>
      <c r="J13331" s="106">
        <v>39815</v>
      </c>
      <c r="K13331" s="190">
        <v>1.94</v>
      </c>
      <c r="L13331" s="190">
        <v>1.94</v>
      </c>
      <c r="M13331" s="190"/>
      <c r="N13331" s="190"/>
      <c r="O13331" s="190"/>
      <c r="P13331" s="106">
        <v>39815</v>
      </c>
      <c r="Q13331" s="190">
        <v>26.59</v>
      </c>
      <c r="R13331" s="190">
        <v>26.86</v>
      </c>
    </row>
    <row r="13332" spans="1:18">
      <c r="A13332" s="190"/>
      <c r="B13332" s="190"/>
      <c r="C13332" s="190"/>
      <c r="D13332" s="106">
        <v>39813</v>
      </c>
      <c r="E13332" s="190">
        <v>7.92</v>
      </c>
      <c r="F13332" s="190">
        <v>8.09</v>
      </c>
      <c r="G13332" s="190"/>
      <c r="H13332" s="190"/>
      <c r="I13332" s="190"/>
      <c r="J13332" s="106">
        <v>39813</v>
      </c>
      <c r="K13332" s="190">
        <v>1.9</v>
      </c>
      <c r="L13332" s="190">
        <v>1.93</v>
      </c>
      <c r="M13332" s="190"/>
      <c r="N13332" s="190"/>
      <c r="O13332" s="190"/>
      <c r="P13332" s="106">
        <v>39813</v>
      </c>
      <c r="Q13332" s="190">
        <v>24.69</v>
      </c>
      <c r="R13332" s="190">
        <v>26.55</v>
      </c>
    </row>
    <row r="13333" spans="1:18">
      <c r="A13333" s="190"/>
      <c r="B13333" s="190"/>
      <c r="C13333" s="190"/>
      <c r="D13333" s="106">
        <v>39812</v>
      </c>
      <c r="E13333" s="190">
        <v>7.98</v>
      </c>
      <c r="F13333" s="190">
        <v>7.89</v>
      </c>
      <c r="G13333" s="190"/>
      <c r="H13333" s="190"/>
      <c r="I13333" s="190"/>
      <c r="J13333" s="106">
        <v>39812</v>
      </c>
      <c r="K13333" s="190">
        <v>1.92</v>
      </c>
      <c r="L13333" s="190">
        <v>1.87</v>
      </c>
      <c r="M13333" s="190"/>
      <c r="N13333" s="190"/>
      <c r="O13333" s="190"/>
      <c r="P13333" s="106">
        <v>39812</v>
      </c>
      <c r="Q13333" s="190">
        <v>24.45</v>
      </c>
      <c r="R13333" s="190">
        <v>24.6</v>
      </c>
    </row>
    <row r="13334" spans="1:18">
      <c r="A13334" s="190"/>
      <c r="B13334" s="190"/>
      <c r="C13334" s="190"/>
      <c r="D13334" s="106">
        <v>39811</v>
      </c>
      <c r="E13334" s="190">
        <v>8.09</v>
      </c>
      <c r="F13334" s="190">
        <v>7.85</v>
      </c>
      <c r="G13334" s="190"/>
      <c r="H13334" s="190"/>
      <c r="I13334" s="190"/>
      <c r="J13334" s="106">
        <v>39811</v>
      </c>
      <c r="K13334" s="190">
        <v>1.93</v>
      </c>
      <c r="L13334" s="190">
        <v>1.92</v>
      </c>
      <c r="M13334" s="190"/>
      <c r="N13334" s="190"/>
      <c r="O13334" s="190"/>
      <c r="P13334" s="106">
        <v>39811</v>
      </c>
      <c r="Q13334" s="190">
        <v>24.66</v>
      </c>
      <c r="R13334" s="190">
        <v>23.95</v>
      </c>
    </row>
    <row r="13335" spans="1:18">
      <c r="A13335" s="190"/>
      <c r="B13335" s="190"/>
      <c r="C13335" s="190"/>
      <c r="D13335" s="106">
        <v>39808</v>
      </c>
      <c r="E13335" s="190">
        <v>8.0299999999999994</v>
      </c>
      <c r="F13335" s="190">
        <v>8.09</v>
      </c>
      <c r="G13335" s="190"/>
      <c r="H13335" s="190"/>
      <c r="I13335" s="190"/>
      <c r="J13335" s="106">
        <v>39808</v>
      </c>
      <c r="K13335" s="190">
        <v>1.85</v>
      </c>
      <c r="L13335" s="190">
        <v>1.92</v>
      </c>
      <c r="M13335" s="190"/>
      <c r="N13335" s="190"/>
      <c r="O13335" s="190"/>
      <c r="P13335" s="106">
        <v>39808</v>
      </c>
      <c r="Q13335" s="190">
        <v>25.17</v>
      </c>
      <c r="R13335" s="190">
        <v>24.65</v>
      </c>
    </row>
    <row r="13336" spans="1:18">
      <c r="A13336" s="190"/>
      <c r="B13336" s="190"/>
      <c r="C13336" s="190"/>
      <c r="D13336" s="106">
        <v>39806</v>
      </c>
      <c r="E13336" s="190">
        <v>7.36</v>
      </c>
      <c r="F13336" s="190">
        <v>7.98</v>
      </c>
      <c r="G13336" s="190"/>
      <c r="H13336" s="190"/>
      <c r="I13336" s="190"/>
      <c r="J13336" s="106">
        <v>39806</v>
      </c>
      <c r="K13336" s="190">
        <v>1.88</v>
      </c>
      <c r="L13336" s="190">
        <v>1.86</v>
      </c>
      <c r="M13336" s="190"/>
      <c r="N13336" s="190"/>
      <c r="O13336" s="190"/>
      <c r="P13336" s="106">
        <v>39806</v>
      </c>
      <c r="Q13336" s="190">
        <v>24.82</v>
      </c>
      <c r="R13336" s="190">
        <v>25.11</v>
      </c>
    </row>
    <row r="13337" spans="1:18">
      <c r="A13337" s="190"/>
      <c r="B13337" s="190"/>
      <c r="C13337" s="190"/>
      <c r="D13337" s="106">
        <v>39805</v>
      </c>
      <c r="E13337" s="190">
        <v>7.96</v>
      </c>
      <c r="F13337" s="190">
        <v>7.65</v>
      </c>
      <c r="G13337" s="190"/>
      <c r="H13337" s="190"/>
      <c r="I13337" s="190"/>
      <c r="J13337" s="106">
        <v>39805</v>
      </c>
      <c r="K13337" s="190">
        <v>1.81</v>
      </c>
      <c r="L13337" s="190">
        <v>1.87</v>
      </c>
      <c r="M13337" s="190"/>
      <c r="N13337" s="190"/>
      <c r="O13337" s="190"/>
      <c r="P13337" s="106">
        <v>39805</v>
      </c>
      <c r="Q13337" s="190">
        <v>24.66</v>
      </c>
      <c r="R13337" s="190">
        <v>24.72</v>
      </c>
    </row>
    <row r="13338" spans="1:18">
      <c r="A13338" s="190"/>
      <c r="B13338" s="190"/>
      <c r="C13338" s="190"/>
      <c r="D13338" s="106">
        <v>39804</v>
      </c>
      <c r="E13338" s="190">
        <v>8.35</v>
      </c>
      <c r="F13338" s="190">
        <v>7.65</v>
      </c>
      <c r="G13338" s="190"/>
      <c r="H13338" s="190"/>
      <c r="I13338" s="190"/>
      <c r="J13338" s="106">
        <v>39804</v>
      </c>
      <c r="K13338" s="190">
        <v>1.89</v>
      </c>
      <c r="L13338" s="190">
        <v>1.8</v>
      </c>
      <c r="M13338" s="190"/>
      <c r="N13338" s="190"/>
      <c r="O13338" s="190"/>
      <c r="P13338" s="106">
        <v>39804</v>
      </c>
      <c r="Q13338" s="190">
        <v>25</v>
      </c>
      <c r="R13338" s="190">
        <v>24.53</v>
      </c>
    </row>
    <row r="13339" spans="1:18">
      <c r="A13339" s="190"/>
      <c r="B13339" s="190"/>
      <c r="C13339" s="190"/>
      <c r="D13339" s="106">
        <v>39801</v>
      </c>
      <c r="E13339" s="190">
        <v>8.2799999999999994</v>
      </c>
      <c r="F13339" s="190">
        <v>7.65</v>
      </c>
      <c r="G13339" s="190"/>
      <c r="H13339" s="190"/>
      <c r="I13339" s="190"/>
      <c r="J13339" s="106">
        <v>39801</v>
      </c>
      <c r="K13339" s="190">
        <v>1.84</v>
      </c>
      <c r="L13339" s="190">
        <v>1.89</v>
      </c>
      <c r="M13339" s="190"/>
      <c r="N13339" s="190"/>
      <c r="O13339" s="190"/>
      <c r="P13339" s="106">
        <v>39801</v>
      </c>
      <c r="Q13339" s="190">
        <v>25</v>
      </c>
      <c r="R13339" s="190">
        <v>24.85</v>
      </c>
    </row>
    <row r="13340" spans="1:18">
      <c r="A13340" s="190"/>
      <c r="B13340" s="190"/>
      <c r="C13340" s="190"/>
      <c r="D13340" s="106">
        <v>39800</v>
      </c>
      <c r="E13340" s="190">
        <v>7.83</v>
      </c>
      <c r="F13340" s="190">
        <v>7.99</v>
      </c>
      <c r="G13340" s="190"/>
      <c r="H13340" s="190"/>
      <c r="I13340" s="190"/>
      <c r="J13340" s="106">
        <v>39800</v>
      </c>
      <c r="K13340" s="190">
        <v>1.74</v>
      </c>
      <c r="L13340" s="190">
        <v>1.8</v>
      </c>
      <c r="M13340" s="190"/>
      <c r="N13340" s="190"/>
      <c r="O13340" s="190"/>
      <c r="P13340" s="106">
        <v>39800</v>
      </c>
      <c r="Q13340" s="190">
        <v>24.48</v>
      </c>
      <c r="R13340" s="190">
        <v>24.1</v>
      </c>
    </row>
    <row r="13341" spans="1:18">
      <c r="A13341" s="190"/>
      <c r="B13341" s="190"/>
      <c r="C13341" s="190"/>
      <c r="D13341" s="106">
        <v>39799</v>
      </c>
      <c r="E13341" s="190">
        <v>7.79</v>
      </c>
      <c r="F13341" s="190">
        <v>7.84</v>
      </c>
      <c r="G13341" s="190"/>
      <c r="H13341" s="190"/>
      <c r="I13341" s="190"/>
      <c r="J13341" s="106">
        <v>39799</v>
      </c>
      <c r="K13341" s="190">
        <v>1.8</v>
      </c>
      <c r="L13341" s="190">
        <v>1.73</v>
      </c>
      <c r="M13341" s="190"/>
      <c r="N13341" s="190"/>
      <c r="O13341" s="190"/>
      <c r="P13341" s="106">
        <v>39799</v>
      </c>
      <c r="Q13341" s="190">
        <v>24.38</v>
      </c>
      <c r="R13341" s="190">
        <v>24.54</v>
      </c>
    </row>
    <row r="13342" spans="1:18">
      <c r="A13342" s="190"/>
      <c r="B13342" s="190"/>
      <c r="C13342" s="190"/>
      <c r="D13342" s="106">
        <v>39798</v>
      </c>
      <c r="E13342" s="190">
        <v>7.38</v>
      </c>
      <c r="F13342" s="190">
        <v>8.18</v>
      </c>
      <c r="G13342" s="190"/>
      <c r="H13342" s="190"/>
      <c r="I13342" s="190"/>
      <c r="J13342" s="106">
        <v>39798</v>
      </c>
      <c r="K13342" s="190">
        <v>1.81</v>
      </c>
      <c r="L13342" s="190">
        <v>1.85</v>
      </c>
      <c r="M13342" s="190"/>
      <c r="N13342" s="190"/>
      <c r="O13342" s="190"/>
      <c r="P13342" s="106">
        <v>39798</v>
      </c>
      <c r="Q13342" s="190">
        <v>23.44</v>
      </c>
      <c r="R13342" s="190">
        <v>24.72</v>
      </c>
    </row>
    <row r="13343" spans="1:18">
      <c r="A13343" s="190"/>
      <c r="B13343" s="190"/>
      <c r="C13343" s="190"/>
      <c r="D13343" s="106">
        <v>39797</v>
      </c>
      <c r="E13343" s="190">
        <v>7.84</v>
      </c>
      <c r="F13343" s="190">
        <v>7.23</v>
      </c>
      <c r="G13343" s="190"/>
      <c r="H13343" s="190"/>
      <c r="I13343" s="190"/>
      <c r="J13343" s="106">
        <v>39797</v>
      </c>
      <c r="K13343" s="190">
        <v>1.82</v>
      </c>
      <c r="L13343" s="190">
        <v>1.78</v>
      </c>
      <c r="M13343" s="190"/>
      <c r="N13343" s="190"/>
      <c r="O13343" s="190"/>
      <c r="P13343" s="106">
        <v>39797</v>
      </c>
      <c r="Q13343" s="190">
        <v>24.34</v>
      </c>
      <c r="R13343" s="190">
        <v>23</v>
      </c>
    </row>
    <row r="13344" spans="1:18">
      <c r="A13344" s="190"/>
      <c r="B13344" s="190"/>
      <c r="C13344" s="190"/>
      <c r="D13344" s="106">
        <v>39794</v>
      </c>
      <c r="E13344" s="190">
        <v>7.01</v>
      </c>
      <c r="F13344" s="190">
        <v>7.8</v>
      </c>
      <c r="G13344" s="190"/>
      <c r="H13344" s="190"/>
      <c r="I13344" s="190"/>
      <c r="J13344" s="106">
        <v>39794</v>
      </c>
      <c r="K13344" s="190">
        <v>1.65</v>
      </c>
      <c r="L13344" s="190">
        <v>1.82</v>
      </c>
      <c r="M13344" s="190"/>
      <c r="N13344" s="190"/>
      <c r="O13344" s="190"/>
      <c r="P13344" s="106">
        <v>39794</v>
      </c>
      <c r="Q13344" s="190">
        <v>22.42</v>
      </c>
      <c r="R13344" s="190">
        <v>24.32</v>
      </c>
    </row>
    <row r="13345" spans="1:18">
      <c r="A13345" s="190"/>
      <c r="B13345" s="190"/>
      <c r="C13345" s="190"/>
      <c r="D13345" s="106">
        <v>39793</v>
      </c>
      <c r="E13345" s="190">
        <v>7.62</v>
      </c>
      <c r="F13345" s="190">
        <v>7.2</v>
      </c>
      <c r="G13345" s="190"/>
      <c r="H13345" s="190"/>
      <c r="I13345" s="190"/>
      <c r="J13345" s="106">
        <v>39793</v>
      </c>
      <c r="K13345" s="190">
        <v>1.81</v>
      </c>
      <c r="L13345" s="190">
        <v>1.69</v>
      </c>
      <c r="M13345" s="190"/>
      <c r="N13345" s="190"/>
      <c r="O13345" s="190"/>
      <c r="P13345" s="106">
        <v>39793</v>
      </c>
      <c r="Q13345" s="190">
        <v>24.22</v>
      </c>
      <c r="R13345" s="190">
        <v>22.88</v>
      </c>
    </row>
    <row r="13346" spans="1:18">
      <c r="A13346" s="190"/>
      <c r="B13346" s="190"/>
      <c r="C13346" s="190"/>
      <c r="D13346" s="106">
        <v>39792</v>
      </c>
      <c r="E13346" s="190">
        <v>7.54</v>
      </c>
      <c r="F13346" s="190">
        <v>7.74</v>
      </c>
      <c r="G13346" s="190"/>
      <c r="H13346" s="190"/>
      <c r="I13346" s="190"/>
      <c r="J13346" s="106">
        <v>39792</v>
      </c>
      <c r="K13346" s="190">
        <v>1.75</v>
      </c>
      <c r="L13346" s="190">
        <v>1.87</v>
      </c>
      <c r="M13346" s="190"/>
      <c r="N13346" s="190"/>
      <c r="O13346" s="190"/>
      <c r="P13346" s="106">
        <v>39792</v>
      </c>
      <c r="Q13346" s="190">
        <v>24.55</v>
      </c>
      <c r="R13346" s="190">
        <v>24.72</v>
      </c>
    </row>
    <row r="13347" spans="1:18">
      <c r="A13347" s="190"/>
      <c r="B13347" s="190"/>
      <c r="C13347" s="190"/>
      <c r="D13347" s="106">
        <v>39791</v>
      </c>
      <c r="E13347" s="190">
        <v>7.65</v>
      </c>
      <c r="F13347" s="190">
        <v>7.47</v>
      </c>
      <c r="G13347" s="190"/>
      <c r="H13347" s="190"/>
      <c r="I13347" s="190"/>
      <c r="J13347" s="106">
        <v>39791</v>
      </c>
      <c r="K13347" s="190">
        <v>1.78</v>
      </c>
      <c r="L13347" s="190">
        <v>1.75</v>
      </c>
      <c r="M13347" s="190"/>
      <c r="N13347" s="190"/>
      <c r="O13347" s="190"/>
      <c r="P13347" s="106">
        <v>39791</v>
      </c>
      <c r="Q13347" s="190">
        <v>25.25</v>
      </c>
      <c r="R13347" s="190">
        <v>24.32</v>
      </c>
    </row>
    <row r="13348" spans="1:18">
      <c r="A13348" s="190"/>
      <c r="B13348" s="190"/>
      <c r="C13348" s="190"/>
      <c r="D13348" s="106">
        <v>39790</v>
      </c>
      <c r="E13348" s="190">
        <v>7.62</v>
      </c>
      <c r="F13348" s="190">
        <v>7.73</v>
      </c>
      <c r="G13348" s="190"/>
      <c r="H13348" s="190"/>
      <c r="I13348" s="190"/>
      <c r="J13348" s="106">
        <v>39790</v>
      </c>
      <c r="K13348" s="190">
        <v>1.69</v>
      </c>
      <c r="L13348" s="190">
        <v>1.8</v>
      </c>
      <c r="M13348" s="190"/>
      <c r="N13348" s="190"/>
      <c r="O13348" s="190"/>
      <c r="P13348" s="106">
        <v>39790</v>
      </c>
      <c r="Q13348" s="190">
        <v>23.84</v>
      </c>
      <c r="R13348" s="190">
        <v>25.57</v>
      </c>
    </row>
    <row r="13349" spans="1:18">
      <c r="A13349" s="190"/>
      <c r="B13349" s="190"/>
      <c r="C13349" s="190"/>
      <c r="D13349" s="106">
        <v>39787</v>
      </c>
      <c r="E13349" s="190">
        <v>6.83</v>
      </c>
      <c r="F13349" s="190">
        <v>7.38</v>
      </c>
      <c r="G13349" s="190"/>
      <c r="H13349" s="190"/>
      <c r="I13349" s="190"/>
      <c r="J13349" s="106">
        <v>39787</v>
      </c>
      <c r="K13349" s="190">
        <v>1.58</v>
      </c>
      <c r="L13349" s="190">
        <v>1.67</v>
      </c>
      <c r="M13349" s="190"/>
      <c r="N13349" s="190"/>
      <c r="O13349" s="190"/>
      <c r="P13349" s="106">
        <v>39787</v>
      </c>
      <c r="Q13349" s="190">
        <v>21.54</v>
      </c>
      <c r="R13349" s="190">
        <v>23.78</v>
      </c>
    </row>
    <row r="13350" spans="1:18">
      <c r="A13350" s="190"/>
      <c r="B13350" s="190"/>
      <c r="C13350" s="190"/>
      <c r="D13350" s="106">
        <v>39786</v>
      </c>
      <c r="E13350" s="190">
        <v>7.36</v>
      </c>
      <c r="F13350" s="190">
        <v>6.94</v>
      </c>
      <c r="G13350" s="190"/>
      <c r="H13350" s="190"/>
      <c r="I13350" s="190"/>
      <c r="J13350" s="106">
        <v>39786</v>
      </c>
      <c r="K13350" s="190">
        <v>1.59</v>
      </c>
      <c r="L13350" s="190">
        <v>1.58</v>
      </c>
      <c r="M13350" s="190"/>
      <c r="N13350" s="190"/>
      <c r="O13350" s="190"/>
      <c r="P13350" s="106">
        <v>39786</v>
      </c>
      <c r="Q13350" s="190">
        <v>21.98</v>
      </c>
      <c r="R13350" s="190">
        <v>21.76</v>
      </c>
    </row>
    <row r="13351" spans="1:18">
      <c r="A13351" s="190"/>
      <c r="B13351" s="190"/>
      <c r="C13351" s="190"/>
      <c r="D13351" s="106">
        <v>39785</v>
      </c>
      <c r="E13351" s="190">
        <v>7.59</v>
      </c>
      <c r="F13351" s="190">
        <v>7.47</v>
      </c>
      <c r="G13351" s="190"/>
      <c r="H13351" s="190"/>
      <c r="I13351" s="190"/>
      <c r="J13351" s="106">
        <v>39785</v>
      </c>
      <c r="K13351" s="190">
        <v>1.63</v>
      </c>
      <c r="L13351" s="190">
        <v>1.64</v>
      </c>
      <c r="M13351" s="190"/>
      <c r="N13351" s="190"/>
      <c r="O13351" s="190"/>
      <c r="P13351" s="106">
        <v>39785</v>
      </c>
      <c r="Q13351" s="190">
        <v>20.350000000000001</v>
      </c>
      <c r="R13351" s="190">
        <v>22.3</v>
      </c>
    </row>
    <row r="13352" spans="1:18">
      <c r="A13352" s="190"/>
      <c r="B13352" s="190"/>
      <c r="C13352" s="190"/>
      <c r="D13352" s="106">
        <v>39784</v>
      </c>
      <c r="E13352" s="190">
        <v>7.32</v>
      </c>
      <c r="F13352" s="190">
        <v>7.82</v>
      </c>
      <c r="G13352" s="190"/>
      <c r="H13352" s="190"/>
      <c r="I13352" s="190"/>
      <c r="J13352" s="106">
        <v>39784</v>
      </c>
      <c r="K13352" s="190">
        <v>1.6</v>
      </c>
      <c r="L13352" s="190">
        <v>1.66</v>
      </c>
      <c r="M13352" s="190"/>
      <c r="N13352" s="190"/>
      <c r="O13352" s="190"/>
      <c r="P13352" s="106">
        <v>39784</v>
      </c>
      <c r="Q13352" s="190">
        <v>21.99</v>
      </c>
      <c r="R13352" s="190">
        <v>20.89</v>
      </c>
    </row>
    <row r="13353" spans="1:18">
      <c r="A13353" s="190"/>
      <c r="B13353" s="190"/>
      <c r="C13353" s="190"/>
      <c r="D13353" s="106">
        <v>39783</v>
      </c>
      <c r="E13353" s="190">
        <v>7.52</v>
      </c>
      <c r="F13353" s="190">
        <v>7.11</v>
      </c>
      <c r="G13353" s="190"/>
      <c r="H13353" s="190"/>
      <c r="I13353" s="190"/>
      <c r="J13353" s="106">
        <v>39783</v>
      </c>
      <c r="K13353" s="190">
        <v>1.82</v>
      </c>
      <c r="L13353" s="190">
        <v>1.6</v>
      </c>
      <c r="M13353" s="190"/>
      <c r="N13353" s="190"/>
      <c r="O13353" s="190"/>
      <c r="P13353" s="106">
        <v>39783</v>
      </c>
      <c r="Q13353" s="190">
        <v>22.68</v>
      </c>
      <c r="R13353" s="190">
        <v>21.54</v>
      </c>
    </row>
    <row r="13354" spans="1:18">
      <c r="A13354" s="190"/>
      <c r="B13354" s="190"/>
      <c r="C13354" s="190"/>
      <c r="D13354" s="106">
        <v>39780</v>
      </c>
      <c r="E13354" s="190">
        <v>7.62</v>
      </c>
      <c r="F13354" s="190">
        <v>7.83</v>
      </c>
      <c r="G13354" s="190"/>
      <c r="H13354" s="190"/>
      <c r="I13354" s="190"/>
      <c r="J13354" s="106">
        <v>39780</v>
      </c>
      <c r="K13354" s="190">
        <v>1.78</v>
      </c>
      <c r="L13354" s="190">
        <v>1.73</v>
      </c>
      <c r="M13354" s="190"/>
      <c r="N13354" s="190"/>
      <c r="O13354" s="190"/>
      <c r="P13354" s="106">
        <v>39780</v>
      </c>
      <c r="Q13354" s="190">
        <v>23.28</v>
      </c>
      <c r="R13354" s="190">
        <v>22.94</v>
      </c>
    </row>
    <row r="13355" spans="1:18">
      <c r="A13355" s="190"/>
      <c r="B13355" s="190"/>
      <c r="C13355" s="190"/>
      <c r="D13355" s="106">
        <v>39778</v>
      </c>
      <c r="E13355" s="190">
        <v>6.63</v>
      </c>
      <c r="F13355" s="190">
        <v>7.77</v>
      </c>
      <c r="G13355" s="190"/>
      <c r="H13355" s="190"/>
      <c r="I13355" s="190"/>
      <c r="J13355" s="106">
        <v>39778</v>
      </c>
      <c r="K13355" s="190">
        <v>1.7</v>
      </c>
      <c r="L13355" s="190">
        <v>1.79</v>
      </c>
      <c r="M13355" s="190"/>
      <c r="N13355" s="190"/>
      <c r="O13355" s="190"/>
      <c r="P13355" s="106">
        <v>39778</v>
      </c>
      <c r="Q13355" s="190">
        <v>22.53</v>
      </c>
      <c r="R13355" s="190">
        <v>24.07</v>
      </c>
    </row>
    <row r="13356" spans="1:18">
      <c r="A13356" s="190"/>
      <c r="B13356" s="190"/>
      <c r="C13356" s="190"/>
      <c r="D13356" s="106">
        <v>39777</v>
      </c>
      <c r="E13356" s="190">
        <v>6.65</v>
      </c>
      <c r="F13356" s="190">
        <v>6.87</v>
      </c>
      <c r="G13356" s="190"/>
      <c r="H13356" s="190"/>
      <c r="I13356" s="190"/>
      <c r="J13356" s="106">
        <v>39777</v>
      </c>
      <c r="K13356" s="190">
        <v>1.71</v>
      </c>
      <c r="L13356" s="190">
        <v>1.69</v>
      </c>
      <c r="M13356" s="190"/>
      <c r="N13356" s="190"/>
      <c r="O13356" s="190"/>
      <c r="P13356" s="106">
        <v>39777</v>
      </c>
      <c r="Q13356" s="190">
        <v>22.02</v>
      </c>
      <c r="R13356" s="190">
        <v>23.11</v>
      </c>
    </row>
    <row r="13357" spans="1:18">
      <c r="A13357" s="190"/>
      <c r="B13357" s="190"/>
      <c r="C13357" s="190"/>
      <c r="D13357" s="106">
        <v>39776</v>
      </c>
      <c r="E13357" s="190">
        <v>6.09</v>
      </c>
      <c r="F13357" s="190">
        <v>6.54</v>
      </c>
      <c r="G13357" s="190"/>
      <c r="H13357" s="190"/>
      <c r="I13357" s="190"/>
      <c r="J13357" s="106">
        <v>39776</v>
      </c>
      <c r="K13357" s="190">
        <v>1.66</v>
      </c>
      <c r="L13357" s="190">
        <v>1.66</v>
      </c>
      <c r="M13357" s="190"/>
      <c r="N13357" s="190"/>
      <c r="O13357" s="190"/>
      <c r="P13357" s="106">
        <v>39776</v>
      </c>
      <c r="Q13357" s="190">
        <v>19.829999999999998</v>
      </c>
      <c r="R13357" s="190">
        <v>21.79</v>
      </c>
    </row>
    <row r="13358" spans="1:18">
      <c r="A13358" s="190"/>
      <c r="B13358" s="190"/>
      <c r="C13358" s="190"/>
      <c r="D13358" s="106">
        <v>39773</v>
      </c>
      <c r="E13358" s="190">
        <v>6.04</v>
      </c>
      <c r="F13358" s="190">
        <v>5.97</v>
      </c>
      <c r="G13358" s="190"/>
      <c r="H13358" s="190"/>
      <c r="I13358" s="190"/>
      <c r="J13358" s="106">
        <v>39773</v>
      </c>
      <c r="K13358" s="190">
        <v>1.42</v>
      </c>
      <c r="L13358" s="190">
        <v>1.6</v>
      </c>
      <c r="M13358" s="190"/>
      <c r="N13358" s="190"/>
      <c r="O13358" s="190"/>
      <c r="P13358" s="106">
        <v>39773</v>
      </c>
      <c r="Q13358" s="190">
        <v>18.8</v>
      </c>
      <c r="R13358" s="190">
        <v>19.43</v>
      </c>
    </row>
    <row r="13359" spans="1:18">
      <c r="A13359" s="190"/>
      <c r="B13359" s="190"/>
      <c r="C13359" s="190"/>
      <c r="D13359" s="106">
        <v>39772</v>
      </c>
      <c r="E13359" s="190">
        <v>5.97</v>
      </c>
      <c r="F13359" s="190">
        <v>5.93</v>
      </c>
      <c r="G13359" s="190"/>
      <c r="H13359" s="190"/>
      <c r="I13359" s="190"/>
      <c r="J13359" s="106">
        <v>39772</v>
      </c>
      <c r="K13359" s="190">
        <v>1.58</v>
      </c>
      <c r="L13359" s="190">
        <v>1.39</v>
      </c>
      <c r="M13359" s="190"/>
      <c r="N13359" s="190"/>
      <c r="O13359" s="190"/>
      <c r="P13359" s="106">
        <v>39772</v>
      </c>
      <c r="Q13359" s="190">
        <v>18.649999999999999</v>
      </c>
      <c r="R13359" s="190">
        <v>18.46</v>
      </c>
    </row>
    <row r="13360" spans="1:18">
      <c r="A13360" s="190"/>
      <c r="B13360" s="190"/>
      <c r="C13360" s="190"/>
      <c r="D13360" s="106">
        <v>39771</v>
      </c>
      <c r="E13360" s="190">
        <v>6.57</v>
      </c>
      <c r="F13360" s="190">
        <v>6.01</v>
      </c>
      <c r="G13360" s="190"/>
      <c r="H13360" s="190"/>
      <c r="I13360" s="190"/>
      <c r="J13360" s="106">
        <v>39771</v>
      </c>
      <c r="K13360" s="190">
        <v>1.89</v>
      </c>
      <c r="L13360" s="190">
        <v>1.6</v>
      </c>
      <c r="M13360" s="190"/>
      <c r="N13360" s="190"/>
      <c r="O13360" s="190"/>
      <c r="P13360" s="106">
        <v>39771</v>
      </c>
      <c r="Q13360" s="190">
        <v>20.05</v>
      </c>
      <c r="R13360" s="190">
        <v>18.61</v>
      </c>
    </row>
    <row r="13361" spans="1:18">
      <c r="A13361" s="190"/>
      <c r="B13361" s="190"/>
      <c r="C13361" s="190"/>
      <c r="D13361" s="106">
        <v>39770</v>
      </c>
      <c r="E13361" s="190">
        <v>6.59</v>
      </c>
      <c r="F13361" s="190">
        <v>6.57</v>
      </c>
      <c r="G13361" s="190"/>
      <c r="H13361" s="190"/>
      <c r="I13361" s="190"/>
      <c r="J13361" s="106">
        <v>39770</v>
      </c>
      <c r="K13361" s="190">
        <v>1.86</v>
      </c>
      <c r="L13361" s="190">
        <v>1.88</v>
      </c>
      <c r="M13361" s="190"/>
      <c r="N13361" s="190"/>
      <c r="O13361" s="190"/>
      <c r="P13361" s="106">
        <v>39770</v>
      </c>
      <c r="Q13361" s="190">
        <v>20.59</v>
      </c>
      <c r="R13361" s="190">
        <v>20.03</v>
      </c>
    </row>
    <row r="13362" spans="1:18">
      <c r="A13362" s="190"/>
      <c r="B13362" s="190"/>
      <c r="C13362" s="190"/>
      <c r="D13362" s="106">
        <v>39769</v>
      </c>
      <c r="E13362" s="190">
        <v>6.06</v>
      </c>
      <c r="F13362" s="190">
        <v>6.17</v>
      </c>
      <c r="G13362" s="190"/>
      <c r="H13362" s="190"/>
      <c r="I13362" s="190"/>
      <c r="J13362" s="106">
        <v>39769</v>
      </c>
      <c r="K13362" s="190">
        <v>1.83</v>
      </c>
      <c r="L13362" s="190">
        <v>1.84</v>
      </c>
      <c r="M13362" s="190"/>
      <c r="N13362" s="190"/>
      <c r="O13362" s="190"/>
      <c r="P13362" s="106">
        <v>39769</v>
      </c>
      <c r="Q13362" s="190">
        <v>20.399999999999999</v>
      </c>
      <c r="R13362" s="190">
        <v>20.43</v>
      </c>
    </row>
    <row r="13363" spans="1:18">
      <c r="A13363" s="190"/>
      <c r="B13363" s="190"/>
      <c r="C13363" s="190"/>
      <c r="D13363" s="106">
        <v>39766</v>
      </c>
      <c r="E13363" s="190">
        <v>7</v>
      </c>
      <c r="F13363" s="190">
        <v>6.11</v>
      </c>
      <c r="G13363" s="190"/>
      <c r="H13363" s="190"/>
      <c r="I13363" s="190"/>
      <c r="J13363" s="106">
        <v>39766</v>
      </c>
      <c r="K13363" s="190">
        <v>1.94</v>
      </c>
      <c r="L13363" s="190">
        <v>1.79</v>
      </c>
      <c r="M13363" s="190"/>
      <c r="N13363" s="190"/>
      <c r="O13363" s="190"/>
      <c r="P13363" s="106">
        <v>39766</v>
      </c>
      <c r="Q13363" s="190">
        <v>21.9</v>
      </c>
      <c r="R13363" s="190">
        <v>20.51</v>
      </c>
    </row>
    <row r="13364" spans="1:18">
      <c r="A13364" s="190"/>
      <c r="B13364" s="190"/>
      <c r="C13364" s="190"/>
      <c r="D13364" s="106">
        <v>39765</v>
      </c>
      <c r="E13364" s="190">
        <v>5.9</v>
      </c>
      <c r="F13364" s="190">
        <v>7.15</v>
      </c>
      <c r="G13364" s="190"/>
      <c r="H13364" s="190"/>
      <c r="I13364" s="190"/>
      <c r="J13364" s="106">
        <v>39765</v>
      </c>
      <c r="K13364" s="190">
        <v>1.94</v>
      </c>
      <c r="L13364" s="190">
        <v>1.98</v>
      </c>
      <c r="M13364" s="190"/>
      <c r="N13364" s="190"/>
      <c r="O13364" s="190"/>
      <c r="P13364" s="106">
        <v>39765</v>
      </c>
      <c r="Q13364" s="190">
        <v>20.239999999999998</v>
      </c>
      <c r="R13364" s="190">
        <v>22.45</v>
      </c>
    </row>
    <row r="13365" spans="1:18">
      <c r="A13365" s="190"/>
      <c r="B13365" s="190"/>
      <c r="C13365" s="190"/>
      <c r="D13365" s="106">
        <v>39764</v>
      </c>
      <c r="E13365" s="190">
        <v>6.34</v>
      </c>
      <c r="F13365" s="190">
        <v>5.91</v>
      </c>
      <c r="G13365" s="190"/>
      <c r="H13365" s="190"/>
      <c r="I13365" s="190"/>
      <c r="J13365" s="106">
        <v>39764</v>
      </c>
      <c r="K13365" s="190">
        <v>1.85</v>
      </c>
      <c r="L13365" s="190">
        <v>1.88</v>
      </c>
      <c r="M13365" s="190"/>
      <c r="N13365" s="190"/>
      <c r="O13365" s="190"/>
      <c r="P13365" s="106">
        <v>39764</v>
      </c>
      <c r="Q13365" s="190">
        <v>21.28</v>
      </c>
      <c r="R13365" s="190">
        <v>20.149999999999999</v>
      </c>
    </row>
    <row r="13366" spans="1:18">
      <c r="A13366" s="190"/>
      <c r="B13366" s="190"/>
      <c r="C13366" s="190"/>
      <c r="D13366" s="106">
        <v>39763</v>
      </c>
      <c r="E13366" s="190">
        <v>6.8</v>
      </c>
      <c r="F13366" s="190">
        <v>6.43</v>
      </c>
      <c r="G13366" s="190"/>
      <c r="H13366" s="190"/>
      <c r="I13366" s="190"/>
      <c r="J13366" s="106">
        <v>39763</v>
      </c>
      <c r="K13366" s="190">
        <v>1.9</v>
      </c>
      <c r="L13366" s="190">
        <v>1.87</v>
      </c>
      <c r="M13366" s="190"/>
      <c r="N13366" s="190"/>
      <c r="O13366" s="190"/>
      <c r="P13366" s="106">
        <v>39763</v>
      </c>
      <c r="Q13366" s="190">
        <v>21.63</v>
      </c>
      <c r="R13366" s="190">
        <v>21.71</v>
      </c>
    </row>
    <row r="13367" spans="1:18">
      <c r="A13367" s="190"/>
      <c r="B13367" s="190"/>
      <c r="C13367" s="190"/>
      <c r="D13367" s="106">
        <v>39762</v>
      </c>
      <c r="E13367" s="190">
        <v>7.63</v>
      </c>
      <c r="F13367" s="190">
        <v>6.85</v>
      </c>
      <c r="G13367" s="190"/>
      <c r="H13367" s="190"/>
      <c r="I13367" s="190"/>
      <c r="J13367" s="106">
        <v>39762</v>
      </c>
      <c r="K13367" s="190">
        <v>2.2000000000000002</v>
      </c>
      <c r="L13367" s="190">
        <v>1.91</v>
      </c>
      <c r="M13367" s="190"/>
      <c r="N13367" s="190"/>
      <c r="O13367" s="190"/>
      <c r="P13367" s="106">
        <v>39762</v>
      </c>
      <c r="Q13367" s="190">
        <v>22.93</v>
      </c>
      <c r="R13367" s="190">
        <v>21.83</v>
      </c>
    </row>
    <row r="13368" spans="1:18">
      <c r="A13368" s="190"/>
      <c r="B13368" s="190"/>
      <c r="C13368" s="190"/>
      <c r="D13368" s="106">
        <v>39759</v>
      </c>
      <c r="E13368" s="190">
        <v>7.57</v>
      </c>
      <c r="F13368" s="190">
        <v>7.48</v>
      </c>
      <c r="G13368" s="190"/>
      <c r="H13368" s="190"/>
      <c r="I13368" s="190"/>
      <c r="J13368" s="106">
        <v>39759</v>
      </c>
      <c r="K13368" s="190">
        <v>2.1800000000000002</v>
      </c>
      <c r="L13368" s="190">
        <v>2.17</v>
      </c>
      <c r="M13368" s="190"/>
      <c r="N13368" s="190"/>
      <c r="O13368" s="190"/>
      <c r="P13368" s="106">
        <v>39759</v>
      </c>
      <c r="Q13368" s="190">
        <v>21.95</v>
      </c>
      <c r="R13368" s="190">
        <v>22.49</v>
      </c>
    </row>
    <row r="13369" spans="1:18">
      <c r="A13369" s="190"/>
      <c r="B13369" s="190"/>
      <c r="C13369" s="190"/>
      <c r="D13369" s="106">
        <v>39758</v>
      </c>
      <c r="E13369" s="190">
        <v>7.69</v>
      </c>
      <c r="F13369" s="190">
        <v>7.48</v>
      </c>
      <c r="G13369" s="190"/>
      <c r="H13369" s="190"/>
      <c r="I13369" s="190"/>
      <c r="J13369" s="106">
        <v>39758</v>
      </c>
      <c r="K13369" s="190">
        <v>2.2200000000000002</v>
      </c>
      <c r="L13369" s="190">
        <v>2.15</v>
      </c>
      <c r="M13369" s="190"/>
      <c r="N13369" s="190"/>
      <c r="O13369" s="190"/>
      <c r="P13369" s="106">
        <v>39758</v>
      </c>
      <c r="Q13369" s="190">
        <v>22.72</v>
      </c>
      <c r="R13369" s="190">
        <v>21.68</v>
      </c>
    </row>
    <row r="13370" spans="1:18">
      <c r="A13370" s="190"/>
      <c r="B13370" s="190"/>
      <c r="C13370" s="190"/>
      <c r="D13370" s="106">
        <v>39757</v>
      </c>
      <c r="E13370" s="190">
        <v>7.71</v>
      </c>
      <c r="F13370" s="190">
        <v>7.57</v>
      </c>
      <c r="G13370" s="190"/>
      <c r="H13370" s="190"/>
      <c r="I13370" s="190"/>
      <c r="J13370" s="106">
        <v>39757</v>
      </c>
      <c r="K13370" s="190">
        <v>2.29</v>
      </c>
      <c r="L13370" s="190">
        <v>2.23</v>
      </c>
      <c r="M13370" s="190"/>
      <c r="N13370" s="190"/>
      <c r="O13370" s="190"/>
      <c r="P13370" s="106">
        <v>39757</v>
      </c>
      <c r="Q13370" s="190">
        <v>24.5</v>
      </c>
      <c r="R13370" s="190">
        <v>22.14</v>
      </c>
    </row>
    <row r="13371" spans="1:18">
      <c r="A13371" s="190"/>
      <c r="B13371" s="190"/>
      <c r="C13371" s="190"/>
      <c r="D13371" s="106">
        <v>39756</v>
      </c>
      <c r="E13371" s="190">
        <v>7.97</v>
      </c>
      <c r="F13371" s="190">
        <v>7.98</v>
      </c>
      <c r="G13371" s="190"/>
      <c r="H13371" s="190"/>
      <c r="I13371" s="190"/>
      <c r="J13371" s="106">
        <v>39756</v>
      </c>
      <c r="K13371" s="190">
        <v>2.34</v>
      </c>
      <c r="L13371" s="190">
        <v>2.31</v>
      </c>
      <c r="M13371" s="190"/>
      <c r="N13371" s="190"/>
      <c r="O13371" s="190"/>
      <c r="P13371" s="106">
        <v>39756</v>
      </c>
      <c r="Q13371" s="190">
        <v>24.76</v>
      </c>
      <c r="R13371" s="190">
        <v>24.48</v>
      </c>
    </row>
    <row r="13372" spans="1:18">
      <c r="A13372" s="190"/>
      <c r="B13372" s="190"/>
      <c r="C13372" s="190"/>
      <c r="D13372" s="106">
        <v>39755</v>
      </c>
      <c r="E13372" s="190">
        <v>7.71</v>
      </c>
      <c r="F13372" s="190">
        <v>7.94</v>
      </c>
      <c r="G13372" s="190"/>
      <c r="H13372" s="190"/>
      <c r="I13372" s="190"/>
      <c r="J13372" s="106">
        <v>39755</v>
      </c>
      <c r="K13372" s="190">
        <v>2.4</v>
      </c>
      <c r="L13372" s="190">
        <v>2.34</v>
      </c>
      <c r="M13372" s="190"/>
      <c r="N13372" s="190"/>
      <c r="O13372" s="190"/>
      <c r="P13372" s="106">
        <v>39755</v>
      </c>
      <c r="Q13372" s="190">
        <v>24.33</v>
      </c>
      <c r="R13372" s="190">
        <v>24.53</v>
      </c>
    </row>
    <row r="13373" spans="1:18">
      <c r="A13373" s="190"/>
      <c r="B13373" s="190"/>
      <c r="C13373" s="190"/>
      <c r="D13373" s="106">
        <v>39752</v>
      </c>
      <c r="E13373" s="190">
        <v>7.15</v>
      </c>
      <c r="F13373" s="190">
        <v>7.68</v>
      </c>
      <c r="G13373" s="190"/>
      <c r="H13373" s="190"/>
      <c r="I13373" s="190"/>
      <c r="J13373" s="106">
        <v>39752</v>
      </c>
      <c r="K13373" s="190">
        <v>2.77</v>
      </c>
      <c r="L13373" s="190">
        <v>2.39</v>
      </c>
      <c r="M13373" s="190"/>
      <c r="N13373" s="190"/>
      <c r="O13373" s="190"/>
      <c r="P13373" s="106">
        <v>39752</v>
      </c>
      <c r="Q13373" s="190">
        <v>22.87</v>
      </c>
      <c r="R13373" s="190">
        <v>24.33</v>
      </c>
    </row>
    <row r="13374" spans="1:18">
      <c r="A13374" s="190"/>
      <c r="B13374" s="190"/>
      <c r="C13374" s="190"/>
      <c r="D13374" s="106">
        <v>39751</v>
      </c>
      <c r="E13374" s="190">
        <v>6.57</v>
      </c>
      <c r="F13374" s="190">
        <v>7.24</v>
      </c>
      <c r="G13374" s="190"/>
      <c r="H13374" s="190"/>
      <c r="I13374" s="190"/>
      <c r="J13374" s="106">
        <v>39751</v>
      </c>
      <c r="K13374" s="190">
        <v>2.4500000000000002</v>
      </c>
      <c r="L13374" s="190">
        <v>2.75</v>
      </c>
      <c r="M13374" s="190"/>
      <c r="N13374" s="190"/>
      <c r="O13374" s="190"/>
      <c r="P13374" s="106">
        <v>39751</v>
      </c>
      <c r="Q13374" s="190">
        <v>22.76</v>
      </c>
      <c r="R13374" s="190">
        <v>23.19</v>
      </c>
    </row>
    <row r="13375" spans="1:18">
      <c r="A13375" s="190"/>
      <c r="B13375" s="190"/>
      <c r="C13375" s="190"/>
      <c r="D13375" s="106">
        <v>39750</v>
      </c>
      <c r="E13375" s="190">
        <v>6.16</v>
      </c>
      <c r="F13375" s="190">
        <v>6.37</v>
      </c>
      <c r="G13375" s="190"/>
      <c r="H13375" s="190"/>
      <c r="I13375" s="190"/>
      <c r="J13375" s="106">
        <v>39750</v>
      </c>
      <c r="K13375" s="190">
        <v>2.16</v>
      </c>
      <c r="L13375" s="190">
        <v>2.4500000000000002</v>
      </c>
      <c r="M13375" s="190"/>
      <c r="N13375" s="190"/>
      <c r="O13375" s="190"/>
      <c r="P13375" s="106">
        <v>39750</v>
      </c>
      <c r="Q13375" s="190">
        <v>21.89</v>
      </c>
      <c r="R13375" s="190">
        <v>22.12</v>
      </c>
    </row>
    <row r="13376" spans="1:18">
      <c r="A13376" s="190"/>
      <c r="B13376" s="190"/>
      <c r="C13376" s="190"/>
      <c r="D13376" s="106">
        <v>39749</v>
      </c>
      <c r="E13376" s="190">
        <v>5.49</v>
      </c>
      <c r="F13376" s="190">
        <v>6.14</v>
      </c>
      <c r="G13376" s="190"/>
      <c r="H13376" s="190"/>
      <c r="I13376" s="190"/>
      <c r="J13376" s="106">
        <v>39749</v>
      </c>
      <c r="K13376" s="190">
        <v>1.86</v>
      </c>
      <c r="L13376" s="190">
        <v>2.11</v>
      </c>
      <c r="M13376" s="190"/>
      <c r="N13376" s="190"/>
      <c r="O13376" s="190"/>
      <c r="P13376" s="106">
        <v>39749</v>
      </c>
      <c r="Q13376" s="190">
        <v>21.33</v>
      </c>
      <c r="R13376" s="190">
        <v>21.7</v>
      </c>
    </row>
    <row r="13377" spans="1:18">
      <c r="A13377" s="190"/>
      <c r="B13377" s="190"/>
      <c r="C13377" s="190"/>
      <c r="D13377" s="106">
        <v>39748</v>
      </c>
      <c r="E13377" s="190">
        <v>5.5</v>
      </c>
      <c r="F13377" s="190">
        <v>5.32</v>
      </c>
      <c r="G13377" s="190"/>
      <c r="H13377" s="190"/>
      <c r="I13377" s="190"/>
      <c r="J13377" s="106">
        <v>39748</v>
      </c>
      <c r="K13377" s="190">
        <v>1.96</v>
      </c>
      <c r="L13377" s="190">
        <v>1.86</v>
      </c>
      <c r="M13377" s="190"/>
      <c r="N13377" s="190"/>
      <c r="O13377" s="190"/>
      <c r="P13377" s="106">
        <v>39748</v>
      </c>
      <c r="Q13377" s="190">
        <v>20.92</v>
      </c>
      <c r="R13377" s="190">
        <v>20.73</v>
      </c>
    </row>
    <row r="13378" spans="1:18">
      <c r="A13378" s="190"/>
      <c r="B13378" s="190"/>
      <c r="C13378" s="190"/>
      <c r="D13378" s="106">
        <v>39745</v>
      </c>
      <c r="E13378" s="190">
        <v>5.6</v>
      </c>
      <c r="F13378" s="190">
        <v>5.69</v>
      </c>
      <c r="G13378" s="190"/>
      <c r="H13378" s="190"/>
      <c r="I13378" s="190"/>
      <c r="J13378" s="106">
        <v>39745</v>
      </c>
      <c r="K13378" s="190">
        <v>1.85</v>
      </c>
      <c r="L13378" s="190">
        <v>1.94</v>
      </c>
      <c r="M13378" s="190"/>
      <c r="N13378" s="190"/>
      <c r="O13378" s="190"/>
      <c r="P13378" s="106">
        <v>39745</v>
      </c>
      <c r="Q13378" s="190">
        <v>20.14</v>
      </c>
      <c r="R13378" s="190">
        <v>21.12</v>
      </c>
    </row>
    <row r="13379" spans="1:18">
      <c r="A13379" s="190"/>
      <c r="B13379" s="190"/>
      <c r="C13379" s="190"/>
      <c r="D13379" s="106">
        <v>39744</v>
      </c>
      <c r="E13379" s="190">
        <v>5.88</v>
      </c>
      <c r="F13379" s="190">
        <v>6.19</v>
      </c>
      <c r="G13379" s="190"/>
      <c r="H13379" s="190"/>
      <c r="I13379" s="190"/>
      <c r="J13379" s="106">
        <v>39744</v>
      </c>
      <c r="K13379" s="190">
        <v>2.0499999999999998</v>
      </c>
      <c r="L13379" s="190">
        <v>1.98</v>
      </c>
      <c r="M13379" s="190"/>
      <c r="N13379" s="190"/>
      <c r="O13379" s="190"/>
      <c r="P13379" s="106">
        <v>39744</v>
      </c>
      <c r="Q13379" s="190">
        <v>22.65</v>
      </c>
      <c r="R13379" s="190">
        <v>22.56</v>
      </c>
    </row>
    <row r="13380" spans="1:18">
      <c r="A13380" s="190"/>
      <c r="B13380" s="190"/>
      <c r="C13380" s="190"/>
      <c r="D13380" s="106">
        <v>39743</v>
      </c>
      <c r="E13380" s="190">
        <v>6.6</v>
      </c>
      <c r="F13380" s="190">
        <v>5.91</v>
      </c>
      <c r="G13380" s="190"/>
      <c r="H13380" s="190"/>
      <c r="I13380" s="190"/>
      <c r="J13380" s="106">
        <v>39743</v>
      </c>
      <c r="K13380" s="190">
        <v>2.13</v>
      </c>
      <c r="L13380" s="190">
        <v>2.02</v>
      </c>
      <c r="M13380" s="190"/>
      <c r="N13380" s="190"/>
      <c r="O13380" s="190"/>
      <c r="P13380" s="106">
        <v>39743</v>
      </c>
      <c r="Q13380" s="190">
        <v>23.74</v>
      </c>
      <c r="R13380" s="190">
        <v>22.57</v>
      </c>
    </row>
    <row r="13381" spans="1:18">
      <c r="A13381" s="190"/>
      <c r="B13381" s="190"/>
      <c r="C13381" s="190"/>
      <c r="D13381" s="106">
        <v>39742</v>
      </c>
      <c r="E13381" s="190">
        <v>7.26</v>
      </c>
      <c r="F13381" s="190">
        <v>6.71</v>
      </c>
      <c r="G13381" s="190"/>
      <c r="H13381" s="190"/>
      <c r="I13381" s="190"/>
      <c r="J13381" s="106">
        <v>39742</v>
      </c>
      <c r="K13381" s="190">
        <v>2.23</v>
      </c>
      <c r="L13381" s="190">
        <v>2.19</v>
      </c>
      <c r="M13381" s="190"/>
      <c r="N13381" s="190"/>
      <c r="O13381" s="190"/>
      <c r="P13381" s="106">
        <v>39742</v>
      </c>
      <c r="Q13381" s="190">
        <v>24.4</v>
      </c>
      <c r="R13381" s="190">
        <v>24.19</v>
      </c>
    </row>
    <row r="13382" spans="1:18">
      <c r="A13382" s="190"/>
      <c r="B13382" s="190"/>
      <c r="C13382" s="190"/>
      <c r="D13382" s="106">
        <v>39741</v>
      </c>
      <c r="E13382" s="190">
        <v>6.96</v>
      </c>
      <c r="F13382" s="190">
        <v>7.43</v>
      </c>
      <c r="G13382" s="190"/>
      <c r="H13382" s="190"/>
      <c r="I13382" s="190"/>
      <c r="J13382" s="106">
        <v>39741</v>
      </c>
      <c r="K13382" s="190">
        <v>2.0299999999999998</v>
      </c>
      <c r="L13382" s="190">
        <v>2.27</v>
      </c>
      <c r="M13382" s="190"/>
      <c r="N13382" s="190"/>
      <c r="O13382" s="190"/>
      <c r="P13382" s="106">
        <v>39741</v>
      </c>
      <c r="Q13382" s="190">
        <v>23.99</v>
      </c>
      <c r="R13382" s="190">
        <v>24.96</v>
      </c>
    </row>
    <row r="13383" spans="1:18">
      <c r="A13383" s="190"/>
      <c r="B13383" s="190"/>
      <c r="C13383" s="190"/>
      <c r="D13383" s="106">
        <v>39738</v>
      </c>
      <c r="E13383" s="190">
        <v>6.48</v>
      </c>
      <c r="F13383" s="190">
        <v>6.84</v>
      </c>
      <c r="G13383" s="190"/>
      <c r="H13383" s="190"/>
      <c r="I13383" s="190"/>
      <c r="J13383" s="106">
        <v>39738</v>
      </c>
      <c r="K13383" s="190">
        <v>2.13</v>
      </c>
      <c r="L13383" s="190">
        <v>2</v>
      </c>
      <c r="M13383" s="190"/>
      <c r="N13383" s="190"/>
      <c r="O13383" s="190"/>
      <c r="P13383" s="106">
        <v>39738</v>
      </c>
      <c r="Q13383" s="190">
        <v>23.78</v>
      </c>
      <c r="R13383" s="190">
        <v>23.42</v>
      </c>
    </row>
    <row r="13384" spans="1:18">
      <c r="A13384" s="190"/>
      <c r="B13384" s="190"/>
      <c r="C13384" s="190"/>
      <c r="D13384" s="106">
        <v>39737</v>
      </c>
      <c r="E13384" s="190">
        <v>6.06</v>
      </c>
      <c r="F13384" s="190">
        <v>6.66</v>
      </c>
      <c r="G13384" s="190"/>
      <c r="H13384" s="190"/>
      <c r="I13384" s="190"/>
      <c r="J13384" s="106">
        <v>39737</v>
      </c>
      <c r="K13384" s="190">
        <v>1.95</v>
      </c>
      <c r="L13384" s="190">
        <v>2.15</v>
      </c>
      <c r="M13384" s="190"/>
      <c r="N13384" s="190"/>
      <c r="O13384" s="190"/>
      <c r="P13384" s="106">
        <v>39737</v>
      </c>
      <c r="Q13384" s="190">
        <v>24.38</v>
      </c>
      <c r="R13384" s="190">
        <v>24.58</v>
      </c>
    </row>
    <row r="13385" spans="1:18">
      <c r="A13385" s="190"/>
      <c r="B13385" s="190"/>
      <c r="C13385" s="190"/>
      <c r="D13385" s="106">
        <v>39736</v>
      </c>
      <c r="E13385" s="190">
        <v>6.72</v>
      </c>
      <c r="F13385" s="190">
        <v>6.02</v>
      </c>
      <c r="G13385" s="190"/>
      <c r="H13385" s="190"/>
      <c r="I13385" s="190"/>
      <c r="J13385" s="106">
        <v>39736</v>
      </c>
      <c r="K13385" s="190">
        <v>2.08</v>
      </c>
      <c r="L13385" s="190">
        <v>1.96</v>
      </c>
      <c r="M13385" s="190"/>
      <c r="N13385" s="190"/>
      <c r="O13385" s="190"/>
      <c r="P13385" s="106">
        <v>39736</v>
      </c>
      <c r="Q13385" s="190">
        <v>26.62</v>
      </c>
      <c r="R13385" s="190">
        <v>24.11</v>
      </c>
    </row>
    <row r="13386" spans="1:18">
      <c r="A13386" s="190"/>
      <c r="B13386" s="190"/>
      <c r="C13386" s="190"/>
      <c r="D13386" s="106">
        <v>39735</v>
      </c>
      <c r="E13386" s="190">
        <v>7.19</v>
      </c>
      <c r="F13386" s="190">
        <v>6.79</v>
      </c>
      <c r="G13386" s="190"/>
      <c r="H13386" s="190"/>
      <c r="I13386" s="190"/>
      <c r="J13386" s="106">
        <v>39735</v>
      </c>
      <c r="K13386" s="190">
        <v>2.5</v>
      </c>
      <c r="L13386" s="190">
        <v>2.19</v>
      </c>
      <c r="M13386" s="190"/>
      <c r="N13386" s="190"/>
      <c r="O13386" s="190"/>
      <c r="P13386" s="106">
        <v>39735</v>
      </c>
      <c r="Q13386" s="190">
        <v>25.46</v>
      </c>
      <c r="R13386" s="190">
        <v>27.06</v>
      </c>
    </row>
    <row r="13387" spans="1:18">
      <c r="A13387" s="190"/>
      <c r="B13387" s="190"/>
      <c r="C13387" s="190"/>
      <c r="D13387" s="106">
        <v>39734</v>
      </c>
      <c r="E13387" s="190">
        <v>6.36</v>
      </c>
      <c r="F13387" s="190">
        <v>6.85</v>
      </c>
      <c r="G13387" s="190"/>
      <c r="H13387" s="190"/>
      <c r="I13387" s="190"/>
      <c r="J13387" s="106">
        <v>39734</v>
      </c>
      <c r="K13387" s="190">
        <v>2.27</v>
      </c>
      <c r="L13387" s="190">
        <v>2.31</v>
      </c>
      <c r="M13387" s="190"/>
      <c r="N13387" s="190"/>
      <c r="O13387" s="190"/>
      <c r="P13387" s="106">
        <v>39734</v>
      </c>
      <c r="Q13387" s="190">
        <v>23.01</v>
      </c>
      <c r="R13387" s="190">
        <v>24.62</v>
      </c>
    </row>
    <row r="13388" spans="1:18">
      <c r="A13388" s="190"/>
      <c r="B13388" s="190"/>
      <c r="C13388" s="190"/>
      <c r="D13388" s="106">
        <v>39731</v>
      </c>
      <c r="E13388" s="190">
        <v>6.33</v>
      </c>
      <c r="F13388" s="190">
        <v>5.94</v>
      </c>
      <c r="G13388" s="190"/>
      <c r="H13388" s="190"/>
      <c r="I13388" s="190"/>
      <c r="J13388" s="106">
        <v>39731</v>
      </c>
      <c r="K13388" s="190">
        <v>2.0099999999999998</v>
      </c>
      <c r="L13388" s="190">
        <v>2.2000000000000002</v>
      </c>
      <c r="M13388" s="190"/>
      <c r="N13388" s="190"/>
      <c r="O13388" s="190"/>
      <c r="P13388" s="106">
        <v>39731</v>
      </c>
      <c r="Q13388" s="190">
        <v>20.03</v>
      </c>
      <c r="R13388" s="190">
        <v>22.02</v>
      </c>
    </row>
    <row r="13389" spans="1:18">
      <c r="A13389" s="190"/>
      <c r="B13389" s="190"/>
      <c r="C13389" s="190"/>
      <c r="D13389" s="106">
        <v>39730</v>
      </c>
      <c r="E13389" s="190">
        <v>6.96</v>
      </c>
      <c r="F13389" s="190">
        <v>6.16</v>
      </c>
      <c r="G13389" s="190"/>
      <c r="H13389" s="190"/>
      <c r="I13389" s="190"/>
      <c r="J13389" s="106">
        <v>39730</v>
      </c>
      <c r="K13389" s="190">
        <v>2.3199999999999998</v>
      </c>
      <c r="L13389" s="190">
        <v>2.0099999999999998</v>
      </c>
      <c r="M13389" s="190"/>
      <c r="N13389" s="190"/>
      <c r="O13389" s="190"/>
      <c r="P13389" s="106">
        <v>39730</v>
      </c>
      <c r="Q13389" s="190">
        <v>23.2</v>
      </c>
      <c r="R13389" s="190">
        <v>20.55</v>
      </c>
    </row>
    <row r="13390" spans="1:18">
      <c r="A13390" s="190"/>
      <c r="B13390" s="190"/>
      <c r="C13390" s="190"/>
      <c r="D13390" s="106">
        <v>39729</v>
      </c>
      <c r="E13390" s="190">
        <v>7.47</v>
      </c>
      <c r="F13390" s="190">
        <v>6.81</v>
      </c>
      <c r="G13390" s="190"/>
      <c r="H13390" s="190"/>
      <c r="I13390" s="190"/>
      <c r="J13390" s="106">
        <v>39729</v>
      </c>
      <c r="K13390" s="190">
        <v>2.5</v>
      </c>
      <c r="L13390" s="190">
        <v>2.23</v>
      </c>
      <c r="M13390" s="190"/>
      <c r="N13390" s="190"/>
      <c r="O13390" s="190"/>
      <c r="P13390" s="106">
        <v>39729</v>
      </c>
      <c r="Q13390" s="190">
        <v>23.51</v>
      </c>
      <c r="R13390" s="190">
        <v>22.87</v>
      </c>
    </row>
    <row r="13391" spans="1:18">
      <c r="A13391" s="190"/>
      <c r="B13391" s="190"/>
      <c r="C13391" s="190"/>
      <c r="D13391" s="106">
        <v>39728</v>
      </c>
      <c r="E13391" s="190">
        <v>8.1999999999999993</v>
      </c>
      <c r="F13391" s="190">
        <v>7.54</v>
      </c>
      <c r="G13391" s="190"/>
      <c r="H13391" s="190"/>
      <c r="I13391" s="190"/>
      <c r="J13391" s="106">
        <v>39728</v>
      </c>
      <c r="K13391" s="190">
        <v>2.74</v>
      </c>
      <c r="L13391" s="190">
        <v>2.4500000000000002</v>
      </c>
      <c r="M13391" s="190"/>
      <c r="N13391" s="190"/>
      <c r="O13391" s="190"/>
      <c r="P13391" s="106">
        <v>39728</v>
      </c>
      <c r="Q13391" s="190">
        <v>25.18</v>
      </c>
      <c r="R13391" s="190">
        <v>24.02</v>
      </c>
    </row>
    <row r="13392" spans="1:18">
      <c r="A13392" s="190"/>
      <c r="B13392" s="190"/>
      <c r="C13392" s="190"/>
      <c r="D13392" s="106">
        <v>39727</v>
      </c>
      <c r="E13392" s="190">
        <v>8.64</v>
      </c>
      <c r="F13392" s="190">
        <v>8.17</v>
      </c>
      <c r="G13392" s="190"/>
      <c r="H13392" s="190"/>
      <c r="I13392" s="190"/>
      <c r="J13392" s="106">
        <v>39727</v>
      </c>
      <c r="K13392" s="190">
        <v>2.73</v>
      </c>
      <c r="L13392" s="190">
        <v>2.69</v>
      </c>
      <c r="M13392" s="190"/>
      <c r="N13392" s="190"/>
      <c r="O13392" s="190"/>
      <c r="P13392" s="106">
        <v>39727</v>
      </c>
      <c r="Q13392" s="190">
        <v>26.21</v>
      </c>
      <c r="R13392" s="190">
        <v>24.94</v>
      </c>
    </row>
    <row r="13393" spans="1:18">
      <c r="A13393" s="190"/>
      <c r="B13393" s="190"/>
      <c r="C13393" s="190"/>
      <c r="D13393" s="106">
        <v>39724</v>
      </c>
      <c r="E13393" s="190">
        <v>8.84</v>
      </c>
      <c r="F13393" s="190">
        <v>8.67</v>
      </c>
      <c r="G13393" s="190"/>
      <c r="H13393" s="190"/>
      <c r="I13393" s="190"/>
      <c r="J13393" s="106">
        <v>39724</v>
      </c>
      <c r="K13393" s="190">
        <v>3.08</v>
      </c>
      <c r="L13393" s="190">
        <v>2.8</v>
      </c>
      <c r="M13393" s="190"/>
      <c r="N13393" s="190"/>
      <c r="O13393" s="190"/>
      <c r="P13393" s="106">
        <v>39724</v>
      </c>
      <c r="Q13393" s="190">
        <v>27.41</v>
      </c>
      <c r="R13393" s="190">
        <v>26.5</v>
      </c>
    </row>
    <row r="13394" spans="1:18">
      <c r="A13394" s="190"/>
      <c r="B13394" s="190"/>
      <c r="C13394" s="190"/>
      <c r="D13394" s="106">
        <v>39723</v>
      </c>
      <c r="E13394" s="190">
        <v>8.82</v>
      </c>
      <c r="F13394" s="190">
        <v>8.69</v>
      </c>
      <c r="G13394" s="190"/>
      <c r="H13394" s="190"/>
      <c r="I13394" s="190"/>
      <c r="J13394" s="106">
        <v>39723</v>
      </c>
      <c r="K13394" s="190">
        <v>3.04</v>
      </c>
      <c r="L13394" s="190">
        <v>3.01</v>
      </c>
      <c r="M13394" s="190"/>
      <c r="N13394" s="190"/>
      <c r="O13394" s="190"/>
      <c r="P13394" s="106">
        <v>39723</v>
      </c>
      <c r="Q13394" s="190">
        <v>27.9</v>
      </c>
      <c r="R13394" s="190">
        <v>26.95</v>
      </c>
    </row>
    <row r="13395" spans="1:18">
      <c r="A13395" s="190"/>
      <c r="B13395" s="190"/>
      <c r="C13395" s="190"/>
      <c r="D13395" s="106">
        <v>39722</v>
      </c>
      <c r="E13395" s="190">
        <v>9.16</v>
      </c>
      <c r="F13395" s="190">
        <v>8.8699999999999992</v>
      </c>
      <c r="G13395" s="190"/>
      <c r="H13395" s="190"/>
      <c r="I13395" s="190"/>
      <c r="J13395" s="106">
        <v>39722</v>
      </c>
      <c r="K13395" s="190">
        <v>3.05</v>
      </c>
      <c r="L13395" s="190">
        <v>3.04</v>
      </c>
      <c r="M13395" s="190"/>
      <c r="N13395" s="190"/>
      <c r="O13395" s="190"/>
      <c r="P13395" s="106">
        <v>39722</v>
      </c>
      <c r="Q13395" s="190">
        <v>27.63</v>
      </c>
      <c r="R13395" s="190">
        <v>27.95</v>
      </c>
    </row>
    <row r="13396" spans="1:18">
      <c r="A13396" s="190"/>
      <c r="B13396" s="190"/>
      <c r="C13396" s="190"/>
      <c r="D13396" s="106">
        <v>39721</v>
      </c>
      <c r="E13396" s="190">
        <v>9.2899999999999991</v>
      </c>
      <c r="F13396" s="190">
        <v>9.26</v>
      </c>
      <c r="G13396" s="190"/>
      <c r="H13396" s="190"/>
      <c r="I13396" s="190"/>
      <c r="J13396" s="106">
        <v>39721</v>
      </c>
      <c r="K13396" s="190">
        <v>3.1</v>
      </c>
      <c r="L13396" s="190">
        <v>3.09</v>
      </c>
      <c r="M13396" s="190"/>
      <c r="N13396" s="190"/>
      <c r="O13396" s="190"/>
      <c r="P13396" s="106">
        <v>39721</v>
      </c>
      <c r="Q13396" s="190">
        <v>28.59</v>
      </c>
      <c r="R13396" s="190">
        <v>28</v>
      </c>
    </row>
    <row r="13397" spans="1:18">
      <c r="A13397" s="190"/>
      <c r="B13397" s="190"/>
      <c r="C13397" s="190"/>
      <c r="D13397" s="106">
        <v>39720</v>
      </c>
      <c r="E13397" s="190">
        <v>9.5</v>
      </c>
      <c r="F13397" s="190">
        <v>9.18</v>
      </c>
      <c r="G13397" s="190"/>
      <c r="H13397" s="190"/>
      <c r="I13397" s="190"/>
      <c r="J13397" s="106">
        <v>39720</v>
      </c>
      <c r="K13397" s="190">
        <v>3.07</v>
      </c>
      <c r="L13397" s="190">
        <v>2.98</v>
      </c>
      <c r="M13397" s="190"/>
      <c r="N13397" s="190"/>
      <c r="O13397" s="190"/>
      <c r="P13397" s="106">
        <v>39720</v>
      </c>
      <c r="Q13397" s="190">
        <v>30.09</v>
      </c>
      <c r="R13397" s="190">
        <v>28.24</v>
      </c>
    </row>
    <row r="13398" spans="1:18">
      <c r="A13398" s="190"/>
      <c r="B13398" s="190"/>
      <c r="C13398" s="190"/>
      <c r="D13398" s="106">
        <v>39717</v>
      </c>
      <c r="E13398" s="190">
        <v>9.27</v>
      </c>
      <c r="F13398" s="190">
        <v>9.59</v>
      </c>
      <c r="G13398" s="190"/>
      <c r="H13398" s="190"/>
      <c r="I13398" s="190"/>
      <c r="J13398" s="106">
        <v>39717</v>
      </c>
      <c r="K13398" s="190">
        <v>3.08</v>
      </c>
      <c r="L13398" s="190">
        <v>3.07</v>
      </c>
      <c r="M13398" s="190"/>
      <c r="N13398" s="190"/>
      <c r="O13398" s="190"/>
      <c r="P13398" s="106">
        <v>39717</v>
      </c>
      <c r="Q13398" s="190">
        <v>31.26</v>
      </c>
      <c r="R13398" s="190">
        <v>30.5</v>
      </c>
    </row>
    <row r="13399" spans="1:18">
      <c r="A13399" s="190"/>
      <c r="B13399" s="190"/>
      <c r="C13399" s="190"/>
      <c r="D13399" s="106">
        <v>39716</v>
      </c>
      <c r="E13399" s="190">
        <v>9.3699999999999992</v>
      </c>
      <c r="F13399" s="190">
        <v>9.4700000000000006</v>
      </c>
      <c r="G13399" s="190"/>
      <c r="H13399" s="190"/>
      <c r="I13399" s="190"/>
      <c r="J13399" s="106">
        <v>39716</v>
      </c>
      <c r="K13399" s="190">
        <v>3.14</v>
      </c>
      <c r="L13399" s="190">
        <v>3.15</v>
      </c>
      <c r="M13399" s="190"/>
      <c r="N13399" s="190"/>
      <c r="O13399" s="190"/>
      <c r="P13399" s="106">
        <v>39716</v>
      </c>
      <c r="Q13399" s="190">
        <v>30.88</v>
      </c>
      <c r="R13399" s="190">
        <v>31.7</v>
      </c>
    </row>
    <row r="13400" spans="1:18">
      <c r="A13400" s="190"/>
      <c r="B13400" s="190"/>
      <c r="C13400" s="190"/>
      <c r="D13400" s="106">
        <v>39715</v>
      </c>
      <c r="E13400" s="190">
        <v>9.68</v>
      </c>
      <c r="F13400" s="190">
        <v>9.2899999999999991</v>
      </c>
      <c r="G13400" s="190"/>
      <c r="H13400" s="190"/>
      <c r="I13400" s="190"/>
      <c r="J13400" s="106">
        <v>39715</v>
      </c>
      <c r="K13400" s="190">
        <v>3.09</v>
      </c>
      <c r="L13400" s="190">
        <v>3.14</v>
      </c>
      <c r="M13400" s="190"/>
      <c r="N13400" s="190"/>
      <c r="O13400" s="190"/>
      <c r="P13400" s="106">
        <v>39715</v>
      </c>
      <c r="Q13400" s="190">
        <v>32</v>
      </c>
      <c r="R13400" s="190">
        <v>30.78</v>
      </c>
    </row>
    <row r="13401" spans="1:18">
      <c r="A13401" s="190"/>
      <c r="B13401" s="190"/>
      <c r="C13401" s="190"/>
      <c r="D13401" s="106">
        <v>39714</v>
      </c>
      <c r="E13401" s="190">
        <v>9.73</v>
      </c>
      <c r="F13401" s="190">
        <v>9.6300000000000008</v>
      </c>
      <c r="G13401" s="190"/>
      <c r="H13401" s="190"/>
      <c r="I13401" s="190"/>
      <c r="J13401" s="106">
        <v>39714</v>
      </c>
      <c r="K13401" s="190">
        <v>3.24</v>
      </c>
      <c r="L13401" s="190">
        <v>3.09</v>
      </c>
      <c r="M13401" s="190"/>
      <c r="N13401" s="190"/>
      <c r="O13401" s="190"/>
      <c r="P13401" s="106">
        <v>39714</v>
      </c>
      <c r="Q13401" s="190">
        <v>32.74</v>
      </c>
      <c r="R13401" s="190">
        <v>32.020000000000003</v>
      </c>
    </row>
    <row r="13402" spans="1:18">
      <c r="A13402" s="190"/>
      <c r="B13402" s="190"/>
      <c r="C13402" s="190"/>
      <c r="D13402" s="106">
        <v>39713</v>
      </c>
      <c r="E13402" s="190">
        <v>9.7799999999999994</v>
      </c>
      <c r="F13402" s="190">
        <v>9.7100000000000009</v>
      </c>
      <c r="G13402" s="190"/>
      <c r="H13402" s="190"/>
      <c r="I13402" s="190"/>
      <c r="J13402" s="106">
        <v>39713</v>
      </c>
      <c r="K13402" s="190">
        <v>3.3</v>
      </c>
      <c r="L13402" s="190">
        <v>3.27</v>
      </c>
      <c r="M13402" s="190"/>
      <c r="N13402" s="190"/>
      <c r="O13402" s="190"/>
      <c r="P13402" s="106">
        <v>39713</v>
      </c>
      <c r="Q13402" s="190">
        <v>32.450000000000003</v>
      </c>
      <c r="R13402" s="190">
        <v>32.14</v>
      </c>
    </row>
    <row r="13403" spans="1:18">
      <c r="A13403" s="190"/>
      <c r="B13403" s="190"/>
      <c r="C13403" s="190"/>
      <c r="D13403" s="106">
        <v>39710</v>
      </c>
      <c r="E13403" s="190">
        <v>10.55</v>
      </c>
      <c r="F13403" s="190">
        <v>9.8000000000000007</v>
      </c>
      <c r="G13403" s="190"/>
      <c r="H13403" s="190"/>
      <c r="I13403" s="190"/>
      <c r="J13403" s="106">
        <v>39710</v>
      </c>
      <c r="K13403" s="190">
        <v>3.39</v>
      </c>
      <c r="L13403" s="190">
        <v>3.3</v>
      </c>
      <c r="M13403" s="190"/>
      <c r="N13403" s="190"/>
      <c r="O13403" s="190"/>
      <c r="P13403" s="106">
        <v>39710</v>
      </c>
      <c r="Q13403" s="190">
        <v>31.22</v>
      </c>
      <c r="R13403" s="190">
        <v>32.1</v>
      </c>
    </row>
    <row r="13404" spans="1:18">
      <c r="A13404" s="190"/>
      <c r="B13404" s="190"/>
      <c r="C13404" s="190"/>
      <c r="D13404" s="106">
        <v>39709</v>
      </c>
      <c r="E13404" s="190">
        <v>9.0500000000000007</v>
      </c>
      <c r="F13404" s="190">
        <v>9.91</v>
      </c>
      <c r="G13404" s="190"/>
      <c r="H13404" s="190"/>
      <c r="I13404" s="190"/>
      <c r="J13404" s="106">
        <v>39709</v>
      </c>
      <c r="K13404" s="190">
        <v>3.13</v>
      </c>
      <c r="L13404" s="190">
        <v>3.13</v>
      </c>
      <c r="M13404" s="190"/>
      <c r="N13404" s="190"/>
      <c r="O13404" s="190"/>
      <c r="P13404" s="106">
        <v>39709</v>
      </c>
      <c r="Q13404" s="190">
        <v>29.68</v>
      </c>
      <c r="R13404" s="190">
        <v>28.87</v>
      </c>
    </row>
    <row r="13405" spans="1:18">
      <c r="A13405" s="190"/>
      <c r="B13405" s="190"/>
      <c r="C13405" s="190"/>
      <c r="D13405" s="106">
        <v>39708</v>
      </c>
      <c r="E13405" s="190">
        <v>9.74</v>
      </c>
      <c r="F13405" s="190">
        <v>8.76</v>
      </c>
      <c r="G13405" s="190"/>
      <c r="H13405" s="190"/>
      <c r="I13405" s="190"/>
      <c r="J13405" s="106">
        <v>39708</v>
      </c>
      <c r="K13405" s="190">
        <v>3.35</v>
      </c>
      <c r="L13405" s="190">
        <v>3.04</v>
      </c>
      <c r="M13405" s="190"/>
      <c r="N13405" s="190"/>
      <c r="O13405" s="190"/>
      <c r="P13405" s="106">
        <v>39708</v>
      </c>
      <c r="Q13405" s="190">
        <v>32.450000000000003</v>
      </c>
      <c r="R13405" s="190">
        <v>29.08</v>
      </c>
    </row>
    <row r="13406" spans="1:18">
      <c r="A13406" s="190"/>
      <c r="B13406" s="190"/>
      <c r="C13406" s="190"/>
      <c r="D13406" s="106">
        <v>39707</v>
      </c>
      <c r="E13406" s="190">
        <v>9.52</v>
      </c>
      <c r="F13406" s="190">
        <v>9.91</v>
      </c>
      <c r="G13406" s="190"/>
      <c r="H13406" s="190"/>
      <c r="I13406" s="190"/>
      <c r="J13406" s="106">
        <v>39707</v>
      </c>
      <c r="K13406" s="190">
        <v>3.16</v>
      </c>
      <c r="L13406" s="190">
        <v>3.27</v>
      </c>
      <c r="M13406" s="190"/>
      <c r="N13406" s="190"/>
      <c r="O13406" s="190"/>
      <c r="P13406" s="106">
        <v>39707</v>
      </c>
      <c r="Q13406" s="190">
        <v>32.299999999999997</v>
      </c>
      <c r="R13406" s="190">
        <v>33</v>
      </c>
    </row>
    <row r="13407" spans="1:18">
      <c r="A13407" s="190"/>
      <c r="B13407" s="190"/>
      <c r="C13407" s="190"/>
      <c r="D13407" s="106">
        <v>39706</v>
      </c>
      <c r="E13407" s="190">
        <v>10.01</v>
      </c>
      <c r="F13407" s="190">
        <v>9.69</v>
      </c>
      <c r="G13407" s="190"/>
      <c r="H13407" s="190"/>
      <c r="I13407" s="190"/>
      <c r="J13407" s="106">
        <v>39706</v>
      </c>
      <c r="K13407" s="190">
        <v>3.29</v>
      </c>
      <c r="L13407" s="190">
        <v>3.24</v>
      </c>
      <c r="M13407" s="190"/>
      <c r="N13407" s="190"/>
      <c r="O13407" s="190"/>
      <c r="P13407" s="106">
        <v>39706</v>
      </c>
      <c r="Q13407" s="190">
        <v>33.39</v>
      </c>
      <c r="R13407" s="190">
        <v>32.75</v>
      </c>
    </row>
    <row r="13408" spans="1:18">
      <c r="A13408" s="190"/>
      <c r="B13408" s="190"/>
      <c r="C13408" s="190"/>
      <c r="D13408" s="106">
        <v>39703</v>
      </c>
      <c r="E13408" s="190">
        <v>10.28</v>
      </c>
      <c r="F13408" s="190">
        <v>10.25</v>
      </c>
      <c r="G13408" s="190"/>
      <c r="H13408" s="190"/>
      <c r="I13408" s="190"/>
      <c r="J13408" s="106">
        <v>39703</v>
      </c>
      <c r="K13408" s="190">
        <v>3.47</v>
      </c>
      <c r="L13408" s="190">
        <v>3.53</v>
      </c>
      <c r="M13408" s="190"/>
      <c r="N13408" s="190"/>
      <c r="O13408" s="190"/>
      <c r="P13408" s="106">
        <v>39703</v>
      </c>
      <c r="Q13408" s="190">
        <v>33.46</v>
      </c>
      <c r="R13408" s="190">
        <v>34.14</v>
      </c>
    </row>
    <row r="13409" spans="1:18">
      <c r="A13409" s="190"/>
      <c r="B13409" s="190"/>
      <c r="C13409" s="190"/>
      <c r="D13409" s="106">
        <v>39702</v>
      </c>
      <c r="E13409" s="190">
        <v>10.18</v>
      </c>
      <c r="F13409" s="190">
        <v>10.39</v>
      </c>
      <c r="G13409" s="190"/>
      <c r="H13409" s="190"/>
      <c r="I13409" s="190"/>
      <c r="J13409" s="106">
        <v>39702</v>
      </c>
      <c r="K13409" s="190">
        <v>3.75</v>
      </c>
      <c r="L13409" s="190">
        <v>3.49</v>
      </c>
      <c r="M13409" s="190"/>
      <c r="N13409" s="190"/>
      <c r="O13409" s="190"/>
      <c r="P13409" s="106">
        <v>39702</v>
      </c>
      <c r="Q13409" s="190">
        <v>33.5</v>
      </c>
      <c r="R13409" s="190">
        <v>33.869999999999997</v>
      </c>
    </row>
    <row r="13410" spans="1:18">
      <c r="A13410" s="190"/>
      <c r="B13410" s="190"/>
      <c r="C13410" s="190"/>
      <c r="D13410" s="106">
        <v>39701</v>
      </c>
      <c r="E13410" s="190">
        <v>10.46</v>
      </c>
      <c r="F13410" s="190">
        <v>10.38</v>
      </c>
      <c r="G13410" s="190"/>
      <c r="H13410" s="190"/>
      <c r="I13410" s="190"/>
      <c r="J13410" s="106">
        <v>39701</v>
      </c>
      <c r="K13410" s="190">
        <v>3.9</v>
      </c>
      <c r="L13410" s="190">
        <v>3.8</v>
      </c>
      <c r="M13410" s="190"/>
      <c r="N13410" s="190"/>
      <c r="O13410" s="190"/>
      <c r="P13410" s="106">
        <v>39701</v>
      </c>
      <c r="Q13410" s="190">
        <v>33.82</v>
      </c>
      <c r="R13410" s="190">
        <v>33.840000000000003</v>
      </c>
    </row>
    <row r="13411" spans="1:18">
      <c r="A13411" s="190"/>
      <c r="B13411" s="190"/>
      <c r="C13411" s="190"/>
      <c r="D13411" s="106">
        <v>39700</v>
      </c>
      <c r="E13411" s="190">
        <v>10.64</v>
      </c>
      <c r="F13411" s="190">
        <v>10.220000000000001</v>
      </c>
      <c r="G13411" s="190"/>
      <c r="H13411" s="190"/>
      <c r="I13411" s="190"/>
      <c r="J13411" s="106">
        <v>39700</v>
      </c>
      <c r="K13411" s="190">
        <v>4</v>
      </c>
      <c r="L13411" s="190">
        <v>3.86</v>
      </c>
      <c r="M13411" s="190"/>
      <c r="N13411" s="190"/>
      <c r="O13411" s="190"/>
      <c r="P13411" s="106">
        <v>39700</v>
      </c>
      <c r="Q13411" s="190">
        <v>33.869999999999997</v>
      </c>
      <c r="R13411" s="190">
        <v>33.26</v>
      </c>
    </row>
    <row r="13412" spans="1:18">
      <c r="A13412" s="190"/>
      <c r="B13412" s="190"/>
      <c r="C13412" s="190"/>
      <c r="D13412" s="106">
        <v>39699</v>
      </c>
      <c r="E13412" s="190">
        <v>10.72</v>
      </c>
      <c r="F13412" s="190">
        <v>10.63</v>
      </c>
      <c r="G13412" s="190"/>
      <c r="H13412" s="190"/>
      <c r="I13412" s="190"/>
      <c r="J13412" s="106">
        <v>39699</v>
      </c>
      <c r="K13412" s="190">
        <v>3.98</v>
      </c>
      <c r="L13412" s="190">
        <v>3.99</v>
      </c>
      <c r="M13412" s="190"/>
      <c r="N13412" s="190"/>
      <c r="O13412" s="190"/>
      <c r="P13412" s="106">
        <v>39699</v>
      </c>
      <c r="Q13412" s="190">
        <v>33.590000000000003</v>
      </c>
      <c r="R13412" s="190">
        <v>33.76</v>
      </c>
    </row>
    <row r="13413" spans="1:18">
      <c r="A13413" s="190"/>
      <c r="B13413" s="190"/>
      <c r="C13413" s="190"/>
      <c r="D13413" s="106">
        <v>39696</v>
      </c>
      <c r="E13413" s="190">
        <v>10.1</v>
      </c>
      <c r="F13413" s="190">
        <v>10.48</v>
      </c>
      <c r="G13413" s="190"/>
      <c r="H13413" s="190"/>
      <c r="I13413" s="190"/>
      <c r="J13413" s="106">
        <v>39696</v>
      </c>
      <c r="K13413" s="190">
        <v>3.92</v>
      </c>
      <c r="L13413" s="190">
        <v>3.91</v>
      </c>
      <c r="M13413" s="190"/>
      <c r="N13413" s="190"/>
      <c r="O13413" s="190"/>
      <c r="P13413" s="106">
        <v>39696</v>
      </c>
      <c r="Q13413" s="190">
        <v>33.409999999999997</v>
      </c>
      <c r="R13413" s="190">
        <v>32.58</v>
      </c>
    </row>
    <row r="13414" spans="1:18">
      <c r="A13414" s="190"/>
      <c r="B13414" s="190"/>
      <c r="C13414" s="190"/>
      <c r="D13414" s="106">
        <v>39695</v>
      </c>
      <c r="E13414" s="190">
        <v>10.47</v>
      </c>
      <c r="F13414" s="190">
        <v>10.16</v>
      </c>
      <c r="G13414" s="190"/>
      <c r="H13414" s="190"/>
      <c r="I13414" s="190"/>
      <c r="J13414" s="106">
        <v>39695</v>
      </c>
      <c r="K13414" s="190">
        <v>3.93</v>
      </c>
      <c r="L13414" s="190">
        <v>3.95</v>
      </c>
      <c r="M13414" s="190"/>
      <c r="N13414" s="190"/>
      <c r="O13414" s="190"/>
      <c r="P13414" s="106">
        <v>39695</v>
      </c>
      <c r="Q13414" s="190">
        <v>34.090000000000003</v>
      </c>
      <c r="R13414" s="190">
        <v>33.67</v>
      </c>
    </row>
    <row r="13415" spans="1:18">
      <c r="A13415" s="190"/>
      <c r="B13415" s="190"/>
      <c r="C13415" s="190"/>
      <c r="D13415" s="106">
        <v>39694</v>
      </c>
      <c r="E13415" s="190">
        <v>10.34</v>
      </c>
      <c r="F13415" s="190">
        <v>10.56</v>
      </c>
      <c r="G13415" s="190"/>
      <c r="H13415" s="190"/>
      <c r="I13415" s="190"/>
      <c r="J13415" s="106">
        <v>39694</v>
      </c>
      <c r="K13415" s="190">
        <v>3.94</v>
      </c>
      <c r="L13415" s="190">
        <v>3.96</v>
      </c>
      <c r="M13415" s="190"/>
      <c r="N13415" s="190"/>
      <c r="O13415" s="190"/>
      <c r="P13415" s="106">
        <v>39694</v>
      </c>
      <c r="Q13415" s="190">
        <v>33.42</v>
      </c>
      <c r="R13415" s="190">
        <v>34.25</v>
      </c>
    </row>
    <row r="13416" spans="1:18">
      <c r="A13416" s="190"/>
      <c r="B13416" s="190"/>
      <c r="C13416" s="190"/>
      <c r="D13416" s="106">
        <v>39693</v>
      </c>
      <c r="E13416" s="190">
        <v>10.36</v>
      </c>
      <c r="F13416" s="190">
        <v>10.34</v>
      </c>
      <c r="G13416" s="190"/>
      <c r="H13416" s="190"/>
      <c r="I13416" s="190"/>
      <c r="J13416" s="106">
        <v>39693</v>
      </c>
      <c r="K13416" s="190">
        <v>3.95</v>
      </c>
      <c r="L13416" s="190">
        <v>3.94</v>
      </c>
      <c r="M13416" s="190"/>
      <c r="N13416" s="190"/>
      <c r="O13416" s="190"/>
      <c r="P13416" s="106">
        <v>39693</v>
      </c>
      <c r="Q13416" s="190">
        <v>34.090000000000003</v>
      </c>
      <c r="R13416" s="190">
        <v>33.4</v>
      </c>
    </row>
    <row r="13417" spans="1:18">
      <c r="A13417" s="190"/>
      <c r="B13417" s="190"/>
      <c r="C13417" s="190"/>
      <c r="D13417" s="106">
        <v>39689</v>
      </c>
      <c r="E13417" s="190">
        <v>10.4</v>
      </c>
      <c r="F13417" s="190">
        <v>10.14</v>
      </c>
      <c r="G13417" s="190"/>
      <c r="H13417" s="190"/>
      <c r="I13417" s="190"/>
      <c r="J13417" s="106">
        <v>39689</v>
      </c>
      <c r="K13417" s="190">
        <v>3.97</v>
      </c>
      <c r="L13417" s="190">
        <v>3.9</v>
      </c>
      <c r="M13417" s="190"/>
      <c r="N13417" s="190"/>
      <c r="O13417" s="190"/>
      <c r="P13417" s="106">
        <v>39689</v>
      </c>
      <c r="Q13417" s="190">
        <v>34.29</v>
      </c>
      <c r="R13417" s="190">
        <v>33.47</v>
      </c>
    </row>
    <row r="13418" spans="1:18">
      <c r="A13418" s="190"/>
      <c r="B13418" s="190"/>
      <c r="C13418" s="190"/>
      <c r="D13418" s="106">
        <v>39688</v>
      </c>
      <c r="E13418" s="190">
        <v>10.210000000000001</v>
      </c>
      <c r="F13418" s="190">
        <v>10.46</v>
      </c>
      <c r="G13418" s="190"/>
      <c r="H13418" s="190"/>
      <c r="I13418" s="190"/>
      <c r="J13418" s="106">
        <v>39688</v>
      </c>
      <c r="K13418" s="190">
        <v>3.99</v>
      </c>
      <c r="L13418" s="190">
        <v>4</v>
      </c>
      <c r="M13418" s="190"/>
      <c r="N13418" s="190"/>
      <c r="O13418" s="190"/>
      <c r="P13418" s="106">
        <v>39688</v>
      </c>
      <c r="Q13418" s="190">
        <v>33.14</v>
      </c>
      <c r="R13418" s="190">
        <v>34.409999999999997</v>
      </c>
    </row>
    <row r="13419" spans="1:18">
      <c r="A13419" s="190"/>
      <c r="B13419" s="190"/>
      <c r="C13419" s="190"/>
      <c r="D13419" s="106">
        <v>39687</v>
      </c>
      <c r="E13419" s="190">
        <v>9.91</v>
      </c>
      <c r="F13419" s="190">
        <v>10.17</v>
      </c>
      <c r="G13419" s="190"/>
      <c r="H13419" s="190"/>
      <c r="I13419" s="190"/>
      <c r="J13419" s="106">
        <v>39687</v>
      </c>
      <c r="K13419" s="190">
        <v>3.95</v>
      </c>
      <c r="L13419" s="190">
        <v>3.99</v>
      </c>
      <c r="M13419" s="190"/>
      <c r="N13419" s="190"/>
      <c r="O13419" s="190"/>
      <c r="P13419" s="106">
        <v>39687</v>
      </c>
      <c r="Q13419" s="190">
        <v>31.31</v>
      </c>
      <c r="R13419" s="190">
        <v>33.090000000000003</v>
      </c>
    </row>
    <row r="13420" spans="1:18">
      <c r="A13420" s="190"/>
      <c r="B13420" s="190"/>
      <c r="C13420" s="190"/>
      <c r="D13420" s="106">
        <v>39686</v>
      </c>
      <c r="E13420" s="190">
        <v>9.85</v>
      </c>
      <c r="F13420" s="190">
        <v>9.94</v>
      </c>
      <c r="G13420" s="190"/>
      <c r="H13420" s="190"/>
      <c r="I13420" s="190"/>
      <c r="J13420" s="106">
        <v>39686</v>
      </c>
      <c r="K13420" s="190">
        <v>3.91</v>
      </c>
      <c r="L13420" s="190">
        <v>3.95</v>
      </c>
      <c r="M13420" s="190"/>
      <c r="N13420" s="190"/>
      <c r="O13420" s="190"/>
      <c r="P13420" s="106">
        <v>39686</v>
      </c>
      <c r="Q13420" s="190">
        <v>31.34</v>
      </c>
      <c r="R13420" s="190">
        <v>31.6</v>
      </c>
    </row>
    <row r="13421" spans="1:18">
      <c r="A13421" s="190"/>
      <c r="B13421" s="190"/>
      <c r="C13421" s="190"/>
      <c r="D13421" s="106">
        <v>39685</v>
      </c>
      <c r="E13421" s="190">
        <v>10.37</v>
      </c>
      <c r="F13421" s="190">
        <v>9.7799999999999994</v>
      </c>
      <c r="G13421" s="190"/>
      <c r="H13421" s="190"/>
      <c r="I13421" s="190"/>
      <c r="J13421" s="106">
        <v>39685</v>
      </c>
      <c r="K13421" s="190">
        <v>4.04</v>
      </c>
      <c r="L13421" s="190">
        <v>3.92</v>
      </c>
      <c r="M13421" s="190"/>
      <c r="N13421" s="190"/>
      <c r="O13421" s="190"/>
      <c r="P13421" s="106">
        <v>39685</v>
      </c>
      <c r="Q13421" s="190">
        <v>32.729999999999997</v>
      </c>
      <c r="R13421" s="190">
        <v>31.41</v>
      </c>
    </row>
    <row r="13422" spans="1:18">
      <c r="A13422" s="190"/>
      <c r="B13422" s="190"/>
      <c r="C13422" s="190"/>
      <c r="D13422" s="106">
        <v>39682</v>
      </c>
      <c r="E13422" s="190">
        <v>10.08</v>
      </c>
      <c r="F13422" s="190">
        <v>10.41</v>
      </c>
      <c r="G13422" s="190"/>
      <c r="H13422" s="190"/>
      <c r="I13422" s="190"/>
      <c r="J13422" s="106">
        <v>39682</v>
      </c>
      <c r="K13422" s="190">
        <v>3.95</v>
      </c>
      <c r="L13422" s="190">
        <v>4</v>
      </c>
      <c r="M13422" s="190"/>
      <c r="N13422" s="190"/>
      <c r="O13422" s="190"/>
      <c r="P13422" s="106">
        <v>39682</v>
      </c>
      <c r="Q13422" s="190">
        <v>32.21</v>
      </c>
      <c r="R13422" s="190">
        <v>33.020000000000003</v>
      </c>
    </row>
    <row r="13423" spans="1:18">
      <c r="A13423" s="190"/>
      <c r="B13423" s="190"/>
      <c r="C13423" s="190"/>
      <c r="D13423" s="106">
        <v>39681</v>
      </c>
      <c r="E13423" s="190">
        <v>10.039999999999999</v>
      </c>
      <c r="F13423" s="190">
        <v>10</v>
      </c>
      <c r="G13423" s="190"/>
      <c r="H13423" s="190"/>
      <c r="I13423" s="190"/>
      <c r="J13423" s="106">
        <v>39681</v>
      </c>
      <c r="K13423" s="190">
        <v>3.95</v>
      </c>
      <c r="L13423" s="190">
        <v>3.92</v>
      </c>
      <c r="M13423" s="190"/>
      <c r="N13423" s="190"/>
      <c r="O13423" s="190"/>
      <c r="P13423" s="106">
        <v>39681</v>
      </c>
      <c r="Q13423" s="190">
        <v>32.33</v>
      </c>
      <c r="R13423" s="190">
        <v>32.07</v>
      </c>
    </row>
    <row r="13424" spans="1:18">
      <c r="A13424" s="190"/>
      <c r="B13424" s="190"/>
      <c r="C13424" s="190"/>
      <c r="D13424" s="106">
        <v>39680</v>
      </c>
      <c r="E13424" s="190">
        <v>10.47</v>
      </c>
      <c r="F13424" s="190">
        <v>10.19</v>
      </c>
      <c r="G13424" s="190"/>
      <c r="H13424" s="190"/>
      <c r="I13424" s="190"/>
      <c r="J13424" s="106">
        <v>39680</v>
      </c>
      <c r="K13424" s="190">
        <v>4.07</v>
      </c>
      <c r="L13424" s="190">
        <v>4</v>
      </c>
      <c r="M13424" s="190"/>
      <c r="N13424" s="190"/>
      <c r="O13424" s="190"/>
      <c r="P13424" s="106">
        <v>39680</v>
      </c>
      <c r="Q13424" s="190">
        <v>32.75</v>
      </c>
      <c r="R13424" s="190">
        <v>32.479999999999997</v>
      </c>
    </row>
    <row r="13425" spans="1:18">
      <c r="A13425" s="190"/>
      <c r="B13425" s="190"/>
      <c r="C13425" s="190"/>
      <c r="D13425" s="106">
        <v>39679</v>
      </c>
      <c r="E13425" s="190">
        <v>10.59</v>
      </c>
      <c r="F13425" s="190">
        <v>10.41</v>
      </c>
      <c r="G13425" s="190"/>
      <c r="H13425" s="190"/>
      <c r="I13425" s="190"/>
      <c r="J13425" s="106">
        <v>39679</v>
      </c>
      <c r="K13425" s="190">
        <v>4.1399999999999997</v>
      </c>
      <c r="L13425" s="190">
        <v>4.03</v>
      </c>
      <c r="M13425" s="190"/>
      <c r="N13425" s="190"/>
      <c r="O13425" s="190"/>
      <c r="P13425" s="106">
        <v>39679</v>
      </c>
      <c r="Q13425" s="190">
        <v>32.979999999999997</v>
      </c>
      <c r="R13425" s="190">
        <v>32.619999999999997</v>
      </c>
    </row>
    <row r="13426" spans="1:18">
      <c r="A13426" s="190"/>
      <c r="B13426" s="190"/>
      <c r="C13426" s="190"/>
      <c r="D13426" s="106">
        <v>39678</v>
      </c>
      <c r="E13426" s="190">
        <v>10.71</v>
      </c>
      <c r="F13426" s="190">
        <v>10.7</v>
      </c>
      <c r="G13426" s="190"/>
      <c r="H13426" s="190"/>
      <c r="I13426" s="190"/>
      <c r="J13426" s="106">
        <v>39678</v>
      </c>
      <c r="K13426" s="190">
        <v>4.1500000000000004</v>
      </c>
      <c r="L13426" s="190">
        <v>4.16</v>
      </c>
      <c r="M13426" s="190"/>
      <c r="N13426" s="190"/>
      <c r="O13426" s="190"/>
      <c r="P13426" s="106">
        <v>39678</v>
      </c>
      <c r="Q13426" s="190">
        <v>32.81</v>
      </c>
      <c r="R13426" s="190">
        <v>33.22</v>
      </c>
    </row>
    <row r="13427" spans="1:18">
      <c r="A13427" s="190"/>
      <c r="B13427" s="190"/>
      <c r="C13427" s="190"/>
      <c r="D13427" s="106">
        <v>39675</v>
      </c>
      <c r="E13427" s="190">
        <v>10.95</v>
      </c>
      <c r="F13427" s="190">
        <v>10.66</v>
      </c>
      <c r="G13427" s="190"/>
      <c r="H13427" s="190"/>
      <c r="I13427" s="190"/>
      <c r="J13427" s="106">
        <v>39675</v>
      </c>
      <c r="K13427" s="190">
        <v>4.08</v>
      </c>
      <c r="L13427" s="190">
        <v>4.1399999999999997</v>
      </c>
      <c r="M13427" s="190"/>
      <c r="N13427" s="190"/>
      <c r="O13427" s="190"/>
      <c r="P13427" s="106">
        <v>39675</v>
      </c>
      <c r="Q13427" s="190">
        <v>33.590000000000003</v>
      </c>
      <c r="R13427" s="190">
        <v>32.590000000000003</v>
      </c>
    </row>
    <row r="13428" spans="1:18">
      <c r="A13428" s="190"/>
      <c r="B13428" s="190"/>
      <c r="C13428" s="190"/>
      <c r="D13428" s="106">
        <v>39674</v>
      </c>
      <c r="E13428" s="190">
        <v>10.52</v>
      </c>
      <c r="F13428" s="190">
        <v>10.78</v>
      </c>
      <c r="G13428" s="190"/>
      <c r="H13428" s="190"/>
      <c r="I13428" s="190"/>
      <c r="J13428" s="106">
        <v>39674</v>
      </c>
      <c r="K13428" s="190">
        <v>4.05</v>
      </c>
      <c r="L13428" s="190">
        <v>4.07</v>
      </c>
      <c r="M13428" s="190"/>
      <c r="N13428" s="190"/>
      <c r="O13428" s="190"/>
      <c r="P13428" s="106">
        <v>39674</v>
      </c>
      <c r="Q13428" s="190">
        <v>32.89</v>
      </c>
      <c r="R13428" s="190">
        <v>33.29</v>
      </c>
    </row>
    <row r="13429" spans="1:18">
      <c r="A13429" s="190"/>
      <c r="B13429" s="190"/>
      <c r="C13429" s="190"/>
      <c r="D13429" s="106">
        <v>39673</v>
      </c>
      <c r="E13429" s="190">
        <v>10.69</v>
      </c>
      <c r="F13429" s="190">
        <v>10.63</v>
      </c>
      <c r="G13429" s="190"/>
      <c r="H13429" s="190"/>
      <c r="I13429" s="190"/>
      <c r="J13429" s="106">
        <v>39673</v>
      </c>
      <c r="K13429" s="190">
        <v>4.0199999999999996</v>
      </c>
      <c r="L13429" s="190">
        <v>4.08</v>
      </c>
      <c r="M13429" s="190"/>
      <c r="N13429" s="190"/>
      <c r="O13429" s="190"/>
      <c r="P13429" s="106">
        <v>39673</v>
      </c>
      <c r="Q13429" s="190">
        <v>33.979999999999997</v>
      </c>
      <c r="R13429" s="190">
        <v>33.19</v>
      </c>
    </row>
    <row r="13430" spans="1:18">
      <c r="A13430" s="190"/>
      <c r="B13430" s="190"/>
      <c r="C13430" s="190"/>
      <c r="D13430" s="106">
        <v>39672</v>
      </c>
      <c r="E13430" s="190">
        <v>10.57</v>
      </c>
      <c r="F13430" s="190">
        <v>10.74</v>
      </c>
      <c r="G13430" s="190"/>
      <c r="H13430" s="190"/>
      <c r="I13430" s="190"/>
      <c r="J13430" s="106">
        <v>39672</v>
      </c>
      <c r="K13430" s="190">
        <v>4.07</v>
      </c>
      <c r="L13430" s="190">
        <v>4.09</v>
      </c>
      <c r="M13430" s="190"/>
      <c r="N13430" s="190"/>
      <c r="O13430" s="190"/>
      <c r="P13430" s="106">
        <v>39672</v>
      </c>
      <c r="Q13430" s="190">
        <v>34.74</v>
      </c>
      <c r="R13430" s="190">
        <v>34.130000000000003</v>
      </c>
    </row>
    <row r="13431" spans="1:18">
      <c r="A13431" s="190"/>
      <c r="B13431" s="190"/>
      <c r="C13431" s="190"/>
      <c r="D13431" s="106">
        <v>39671</v>
      </c>
      <c r="E13431" s="190">
        <v>10.33</v>
      </c>
      <c r="F13431" s="190">
        <v>10.58</v>
      </c>
      <c r="G13431" s="190"/>
      <c r="H13431" s="190"/>
      <c r="I13431" s="190"/>
      <c r="J13431" s="106">
        <v>39671</v>
      </c>
      <c r="K13431" s="190">
        <v>3.82</v>
      </c>
      <c r="L13431" s="190">
        <v>4.07</v>
      </c>
      <c r="M13431" s="190"/>
      <c r="N13431" s="190"/>
      <c r="O13431" s="190"/>
      <c r="P13431" s="106">
        <v>39671</v>
      </c>
      <c r="Q13431" s="190">
        <v>34.36</v>
      </c>
      <c r="R13431" s="190">
        <v>34.93</v>
      </c>
    </row>
    <row r="13432" spans="1:18">
      <c r="A13432" s="190"/>
      <c r="B13432" s="190"/>
      <c r="C13432" s="190"/>
      <c r="D13432" s="106">
        <v>39668</v>
      </c>
      <c r="E13432" s="190">
        <v>9.85</v>
      </c>
      <c r="F13432" s="190">
        <v>10.35</v>
      </c>
      <c r="G13432" s="190"/>
      <c r="H13432" s="190"/>
      <c r="I13432" s="190"/>
      <c r="J13432" s="106">
        <v>39668</v>
      </c>
      <c r="K13432" s="190">
        <v>3.68</v>
      </c>
      <c r="L13432" s="190">
        <v>3.82</v>
      </c>
      <c r="M13432" s="190"/>
      <c r="N13432" s="190"/>
      <c r="O13432" s="190"/>
      <c r="P13432" s="106">
        <v>39668</v>
      </c>
      <c r="Q13432" s="190">
        <v>32.39</v>
      </c>
      <c r="R13432" s="190">
        <v>34.340000000000003</v>
      </c>
    </row>
    <row r="13433" spans="1:18">
      <c r="A13433" s="190"/>
      <c r="B13433" s="190"/>
      <c r="C13433" s="190"/>
      <c r="D13433" s="106">
        <v>39667</v>
      </c>
      <c r="E13433" s="190">
        <v>9.77</v>
      </c>
      <c r="F13433" s="190">
        <v>9.86</v>
      </c>
      <c r="G13433" s="190"/>
      <c r="H13433" s="190"/>
      <c r="I13433" s="190"/>
      <c r="J13433" s="106">
        <v>39667</v>
      </c>
      <c r="K13433" s="190">
        <v>3.78</v>
      </c>
      <c r="L13433" s="190">
        <v>3.74</v>
      </c>
      <c r="M13433" s="190"/>
      <c r="N13433" s="190"/>
      <c r="O13433" s="190"/>
      <c r="P13433" s="106">
        <v>39667</v>
      </c>
      <c r="Q13433" s="190">
        <v>33.299999999999997</v>
      </c>
      <c r="R13433" s="190">
        <v>32.53</v>
      </c>
    </row>
    <row r="13434" spans="1:18">
      <c r="A13434" s="190"/>
      <c r="B13434" s="190"/>
      <c r="C13434" s="190"/>
      <c r="D13434" s="106">
        <v>39666</v>
      </c>
      <c r="E13434" s="190">
        <v>9.69</v>
      </c>
      <c r="F13434" s="190">
        <v>9.86</v>
      </c>
      <c r="G13434" s="190"/>
      <c r="H13434" s="190"/>
      <c r="I13434" s="190"/>
      <c r="J13434" s="106">
        <v>39666</v>
      </c>
      <c r="K13434" s="190">
        <v>3.9</v>
      </c>
      <c r="L13434" s="190">
        <v>3.81</v>
      </c>
      <c r="M13434" s="190"/>
      <c r="N13434" s="190"/>
      <c r="O13434" s="190"/>
      <c r="P13434" s="106">
        <v>39666</v>
      </c>
      <c r="Q13434" s="190">
        <v>33.659999999999997</v>
      </c>
      <c r="R13434" s="190">
        <v>33.409999999999997</v>
      </c>
    </row>
    <row r="13435" spans="1:18">
      <c r="A13435" s="190"/>
      <c r="B13435" s="190"/>
      <c r="C13435" s="190"/>
      <c r="D13435" s="106">
        <v>39665</v>
      </c>
      <c r="E13435" s="190">
        <v>9.15</v>
      </c>
      <c r="F13435" s="190">
        <v>9.74</v>
      </c>
      <c r="G13435" s="190"/>
      <c r="H13435" s="190"/>
      <c r="I13435" s="190"/>
      <c r="J13435" s="106">
        <v>39665</v>
      </c>
      <c r="K13435" s="190">
        <v>3.66</v>
      </c>
      <c r="L13435" s="190">
        <v>3.8</v>
      </c>
      <c r="M13435" s="190"/>
      <c r="N13435" s="190"/>
      <c r="O13435" s="190"/>
      <c r="P13435" s="106">
        <v>39665</v>
      </c>
      <c r="Q13435" s="190">
        <v>33.01</v>
      </c>
      <c r="R13435" s="190">
        <v>33.81</v>
      </c>
    </row>
    <row r="13436" spans="1:18">
      <c r="A13436" s="190"/>
      <c r="B13436" s="190"/>
      <c r="C13436" s="190"/>
      <c r="D13436" s="106">
        <v>39664</v>
      </c>
      <c r="E13436" s="190">
        <v>9.3699999999999992</v>
      </c>
      <c r="F13436" s="190">
        <v>8.9600000000000009</v>
      </c>
      <c r="G13436" s="190"/>
      <c r="H13436" s="190"/>
      <c r="I13436" s="190"/>
      <c r="J13436" s="106">
        <v>39664</v>
      </c>
      <c r="K13436" s="190">
        <v>3.74</v>
      </c>
      <c r="L13436" s="190">
        <v>3.64</v>
      </c>
      <c r="M13436" s="190"/>
      <c r="N13436" s="190"/>
      <c r="O13436" s="190"/>
      <c r="P13436" s="106">
        <v>39664</v>
      </c>
      <c r="Q13436" s="190">
        <v>33.42</v>
      </c>
      <c r="R13436" s="190">
        <v>32.36</v>
      </c>
    </row>
    <row r="13437" spans="1:18">
      <c r="A13437" s="190"/>
      <c r="B13437" s="190"/>
      <c r="C13437" s="190"/>
      <c r="D13437" s="106">
        <v>39661</v>
      </c>
      <c r="E13437" s="190">
        <v>9.01</v>
      </c>
      <c r="F13437" s="190">
        <v>9.39</v>
      </c>
      <c r="G13437" s="190"/>
      <c r="H13437" s="190"/>
      <c r="I13437" s="190"/>
      <c r="J13437" s="106">
        <v>39661</v>
      </c>
      <c r="K13437" s="190">
        <v>3.99</v>
      </c>
      <c r="L13437" s="190">
        <v>3.75</v>
      </c>
      <c r="M13437" s="190"/>
      <c r="N13437" s="190"/>
      <c r="O13437" s="190"/>
      <c r="P13437" s="106">
        <v>39661</v>
      </c>
      <c r="Q13437" s="190">
        <v>30.01</v>
      </c>
      <c r="R13437" s="190">
        <v>33.5</v>
      </c>
    </row>
    <row r="13438" spans="1:18">
      <c r="A13438" s="190"/>
      <c r="B13438" s="190"/>
      <c r="C13438" s="190"/>
      <c r="D13438" s="106">
        <v>39660</v>
      </c>
      <c r="E13438" s="190">
        <v>8.59</v>
      </c>
      <c r="F13438" s="190">
        <v>8.9700000000000006</v>
      </c>
      <c r="G13438" s="190"/>
      <c r="H13438" s="190"/>
      <c r="I13438" s="190"/>
      <c r="J13438" s="106">
        <v>39660</v>
      </c>
      <c r="K13438" s="190">
        <v>4.1399999999999997</v>
      </c>
      <c r="L13438" s="190">
        <v>3.9</v>
      </c>
      <c r="M13438" s="190"/>
      <c r="N13438" s="190"/>
      <c r="O13438" s="190"/>
      <c r="P13438" s="106">
        <v>39660</v>
      </c>
      <c r="Q13438" s="190">
        <v>30.92</v>
      </c>
      <c r="R13438" s="190">
        <v>30.59</v>
      </c>
    </row>
    <row r="13439" spans="1:18">
      <c r="A13439" s="190"/>
      <c r="B13439" s="190"/>
      <c r="C13439" s="190"/>
      <c r="D13439" s="106">
        <v>39659</v>
      </c>
      <c r="E13439" s="190">
        <v>9.0399999999999991</v>
      </c>
      <c r="F13439" s="190">
        <v>9</v>
      </c>
      <c r="G13439" s="190"/>
      <c r="H13439" s="190"/>
      <c r="I13439" s="190"/>
      <c r="J13439" s="106">
        <v>39659</v>
      </c>
      <c r="K13439" s="190">
        <v>4.2</v>
      </c>
      <c r="L13439" s="190">
        <v>4.32</v>
      </c>
      <c r="M13439" s="190"/>
      <c r="N13439" s="190"/>
      <c r="O13439" s="190"/>
      <c r="P13439" s="106">
        <v>39659</v>
      </c>
      <c r="Q13439" s="190">
        <v>31.01</v>
      </c>
      <c r="R13439" s="190">
        <v>31.69</v>
      </c>
    </row>
    <row r="13440" spans="1:18">
      <c r="A13440" s="190"/>
      <c r="B13440" s="190"/>
      <c r="C13440" s="190"/>
      <c r="D13440" s="106">
        <v>39658</v>
      </c>
      <c r="E13440" s="190">
        <v>9</v>
      </c>
      <c r="F13440" s="190">
        <v>9.0399999999999991</v>
      </c>
      <c r="G13440" s="190"/>
      <c r="H13440" s="190"/>
      <c r="I13440" s="190"/>
      <c r="J13440" s="106">
        <v>39658</v>
      </c>
      <c r="K13440" s="190">
        <v>4.2</v>
      </c>
      <c r="L13440" s="190">
        <v>4.25</v>
      </c>
      <c r="M13440" s="190"/>
      <c r="N13440" s="190"/>
      <c r="O13440" s="190"/>
      <c r="P13440" s="106">
        <v>39658</v>
      </c>
      <c r="Q13440" s="190">
        <v>29.24</v>
      </c>
      <c r="R13440" s="190">
        <v>30.67</v>
      </c>
    </row>
    <row r="13441" spans="1:18">
      <c r="A13441" s="190"/>
      <c r="B13441" s="190"/>
      <c r="C13441" s="190"/>
      <c r="D13441" s="106">
        <v>39657</v>
      </c>
      <c r="E13441" s="190">
        <v>8.98</v>
      </c>
      <c r="F13441" s="190">
        <v>8.9700000000000006</v>
      </c>
      <c r="G13441" s="190"/>
      <c r="H13441" s="190"/>
      <c r="I13441" s="190"/>
      <c r="J13441" s="106">
        <v>39657</v>
      </c>
      <c r="K13441" s="190">
        <v>4.25</v>
      </c>
      <c r="L13441" s="190">
        <v>4.1900000000000004</v>
      </c>
      <c r="M13441" s="190"/>
      <c r="N13441" s="190"/>
      <c r="O13441" s="190"/>
      <c r="P13441" s="106">
        <v>39657</v>
      </c>
      <c r="Q13441" s="190">
        <v>30.1</v>
      </c>
      <c r="R13441" s="190">
        <v>29.45</v>
      </c>
    </row>
    <row r="13442" spans="1:18">
      <c r="A13442" s="190"/>
      <c r="B13442" s="190"/>
      <c r="C13442" s="190"/>
      <c r="D13442" s="106">
        <v>39654</v>
      </c>
      <c r="E13442" s="190">
        <v>8.9</v>
      </c>
      <c r="F13442" s="190">
        <v>8.98</v>
      </c>
      <c r="G13442" s="190"/>
      <c r="H13442" s="190"/>
      <c r="I13442" s="190"/>
      <c r="J13442" s="106">
        <v>39654</v>
      </c>
      <c r="K13442" s="190">
        <v>4.3</v>
      </c>
      <c r="L13442" s="190">
        <v>4.28</v>
      </c>
      <c r="M13442" s="190"/>
      <c r="N13442" s="190"/>
      <c r="O13442" s="190"/>
      <c r="P13442" s="106">
        <v>39654</v>
      </c>
      <c r="Q13442" s="190">
        <v>29.66</v>
      </c>
      <c r="R13442" s="190">
        <v>30.23</v>
      </c>
    </row>
    <row r="13443" spans="1:18">
      <c r="A13443" s="190"/>
      <c r="B13443" s="190"/>
      <c r="C13443" s="190"/>
      <c r="D13443" s="106">
        <v>39653</v>
      </c>
      <c r="E13443" s="190">
        <v>8.9700000000000006</v>
      </c>
      <c r="F13443" s="190">
        <v>8.7799999999999994</v>
      </c>
      <c r="G13443" s="190"/>
      <c r="H13443" s="190"/>
      <c r="I13443" s="190"/>
      <c r="J13443" s="106">
        <v>39653</v>
      </c>
      <c r="K13443" s="190">
        <v>4.3600000000000003</v>
      </c>
      <c r="L13443" s="190">
        <v>4.24</v>
      </c>
      <c r="M13443" s="190"/>
      <c r="N13443" s="190"/>
      <c r="O13443" s="190"/>
      <c r="P13443" s="106">
        <v>39653</v>
      </c>
      <c r="Q13443" s="190">
        <v>29.39</v>
      </c>
      <c r="R13443" s="190">
        <v>29.48</v>
      </c>
    </row>
    <row r="13444" spans="1:18">
      <c r="A13444" s="190"/>
      <c r="B13444" s="190"/>
      <c r="C13444" s="190"/>
      <c r="D13444" s="106">
        <v>39652</v>
      </c>
      <c r="E13444" s="190">
        <v>8.58</v>
      </c>
      <c r="F13444" s="190">
        <v>8.91</v>
      </c>
      <c r="G13444" s="190"/>
      <c r="H13444" s="190"/>
      <c r="I13444" s="190"/>
      <c r="J13444" s="106">
        <v>39652</v>
      </c>
      <c r="K13444" s="190">
        <v>4.33</v>
      </c>
      <c r="L13444" s="190">
        <v>4.34</v>
      </c>
      <c r="M13444" s="190"/>
      <c r="N13444" s="190"/>
      <c r="O13444" s="190"/>
      <c r="P13444" s="106">
        <v>39652</v>
      </c>
      <c r="Q13444" s="190">
        <v>29.97</v>
      </c>
      <c r="R13444" s="190">
        <v>29.2</v>
      </c>
    </row>
    <row r="13445" spans="1:18">
      <c r="A13445" s="190"/>
      <c r="B13445" s="190"/>
      <c r="C13445" s="190"/>
      <c r="D13445" s="106">
        <v>39651</v>
      </c>
      <c r="E13445" s="190">
        <v>8.31</v>
      </c>
      <c r="F13445" s="190">
        <v>8.61</v>
      </c>
      <c r="G13445" s="190"/>
      <c r="H13445" s="190"/>
      <c r="I13445" s="190"/>
      <c r="J13445" s="106">
        <v>39651</v>
      </c>
      <c r="K13445" s="190">
        <v>4.21</v>
      </c>
      <c r="L13445" s="190">
        <v>4.38</v>
      </c>
      <c r="M13445" s="190"/>
      <c r="N13445" s="190"/>
      <c r="O13445" s="190"/>
      <c r="P13445" s="106">
        <v>39651</v>
      </c>
      <c r="Q13445" s="190">
        <v>28.56</v>
      </c>
      <c r="R13445" s="190">
        <v>29.95</v>
      </c>
    </row>
    <row r="13446" spans="1:18">
      <c r="A13446" s="190"/>
      <c r="B13446" s="190"/>
      <c r="C13446" s="190"/>
      <c r="D13446" s="106">
        <v>39650</v>
      </c>
      <c r="E13446" s="190">
        <v>8.3800000000000008</v>
      </c>
      <c r="F13446" s="190">
        <v>8.34</v>
      </c>
      <c r="G13446" s="190"/>
      <c r="H13446" s="190"/>
      <c r="I13446" s="190"/>
      <c r="J13446" s="106">
        <v>39650</v>
      </c>
      <c r="K13446" s="190">
        <v>4.26</v>
      </c>
      <c r="L13446" s="190">
        <v>4.2300000000000004</v>
      </c>
      <c r="M13446" s="190"/>
      <c r="N13446" s="190"/>
      <c r="O13446" s="190"/>
      <c r="P13446" s="106">
        <v>39650</v>
      </c>
      <c r="Q13446" s="190">
        <v>28.96</v>
      </c>
      <c r="R13446" s="190">
        <v>28.82</v>
      </c>
    </row>
    <row r="13447" spans="1:18">
      <c r="A13447" s="190"/>
      <c r="B13447" s="190"/>
      <c r="C13447" s="190"/>
      <c r="D13447" s="106">
        <v>39647</v>
      </c>
      <c r="E13447" s="190">
        <v>8.49</v>
      </c>
      <c r="F13447" s="190">
        <v>8.33</v>
      </c>
      <c r="G13447" s="190"/>
      <c r="H13447" s="190"/>
      <c r="I13447" s="190"/>
      <c r="J13447" s="106">
        <v>39647</v>
      </c>
      <c r="K13447" s="190">
        <v>4.22</v>
      </c>
      <c r="L13447" s="190">
        <v>4.18</v>
      </c>
      <c r="M13447" s="190"/>
      <c r="N13447" s="190"/>
      <c r="O13447" s="190"/>
      <c r="P13447" s="106">
        <v>39647</v>
      </c>
      <c r="Q13447" s="190">
        <v>28.41</v>
      </c>
      <c r="R13447" s="190">
        <v>28.91</v>
      </c>
    </row>
    <row r="13448" spans="1:18">
      <c r="A13448" s="190"/>
      <c r="B13448" s="190"/>
      <c r="C13448" s="190"/>
      <c r="D13448" s="106">
        <v>39646</v>
      </c>
      <c r="E13448" s="190">
        <v>8.24</v>
      </c>
      <c r="F13448" s="190">
        <v>8.44</v>
      </c>
      <c r="G13448" s="190"/>
      <c r="H13448" s="190"/>
      <c r="I13448" s="190"/>
      <c r="J13448" s="106">
        <v>39646</v>
      </c>
      <c r="K13448" s="190">
        <v>4.18</v>
      </c>
      <c r="L13448" s="190">
        <v>4.2</v>
      </c>
      <c r="M13448" s="190"/>
      <c r="N13448" s="190"/>
      <c r="O13448" s="190"/>
      <c r="P13448" s="106">
        <v>39646</v>
      </c>
      <c r="Q13448" s="190">
        <v>29.11</v>
      </c>
      <c r="R13448" s="190">
        <v>28.57</v>
      </c>
    </row>
    <row r="13449" spans="1:18">
      <c r="A13449" s="190"/>
      <c r="B13449" s="190"/>
      <c r="C13449" s="190"/>
      <c r="D13449" s="106">
        <v>39645</v>
      </c>
      <c r="E13449" s="190">
        <v>7.9</v>
      </c>
      <c r="F13449" s="190">
        <v>8.2200000000000006</v>
      </c>
      <c r="G13449" s="190"/>
      <c r="H13449" s="190"/>
      <c r="I13449" s="190"/>
      <c r="J13449" s="106">
        <v>39645</v>
      </c>
      <c r="K13449" s="190">
        <v>4.0999999999999996</v>
      </c>
      <c r="L13449" s="190">
        <v>4.17</v>
      </c>
      <c r="M13449" s="190"/>
      <c r="N13449" s="190"/>
      <c r="O13449" s="190"/>
      <c r="P13449" s="106">
        <v>39645</v>
      </c>
      <c r="Q13449" s="190">
        <v>29.51</v>
      </c>
      <c r="R13449" s="190">
        <v>29.11</v>
      </c>
    </row>
    <row r="13450" spans="1:18">
      <c r="A13450" s="190"/>
      <c r="B13450" s="190"/>
      <c r="C13450" s="190"/>
      <c r="D13450" s="106">
        <v>39644</v>
      </c>
      <c r="E13450" s="190">
        <v>7.78</v>
      </c>
      <c r="F13450" s="190">
        <v>7.88</v>
      </c>
      <c r="G13450" s="190"/>
      <c r="H13450" s="190"/>
      <c r="I13450" s="190"/>
      <c r="J13450" s="106">
        <v>39644</v>
      </c>
      <c r="K13450" s="190">
        <v>3.92</v>
      </c>
      <c r="L13450" s="190">
        <v>4.07</v>
      </c>
      <c r="M13450" s="190"/>
      <c r="N13450" s="190"/>
      <c r="O13450" s="190"/>
      <c r="P13450" s="106">
        <v>39644</v>
      </c>
      <c r="Q13450" s="190">
        <v>27.9</v>
      </c>
      <c r="R13450" s="190">
        <v>29.49</v>
      </c>
    </row>
    <row r="13451" spans="1:18">
      <c r="A13451" s="190"/>
      <c r="B13451" s="190"/>
      <c r="C13451" s="190"/>
      <c r="D13451" s="106">
        <v>39643</v>
      </c>
      <c r="E13451" s="190">
        <v>7.89</v>
      </c>
      <c r="F13451" s="190">
        <v>7.88</v>
      </c>
      <c r="G13451" s="190"/>
      <c r="H13451" s="190"/>
      <c r="I13451" s="190"/>
      <c r="J13451" s="106">
        <v>39643</v>
      </c>
      <c r="K13451" s="190">
        <v>4.09</v>
      </c>
      <c r="L13451" s="190">
        <v>4</v>
      </c>
      <c r="M13451" s="190"/>
      <c r="N13451" s="190"/>
      <c r="O13451" s="190"/>
      <c r="P13451" s="106">
        <v>39643</v>
      </c>
      <c r="Q13451" s="190">
        <v>28.95</v>
      </c>
      <c r="R13451" s="190">
        <v>28.16</v>
      </c>
    </row>
    <row r="13452" spans="1:18">
      <c r="A13452" s="190"/>
      <c r="B13452" s="190"/>
      <c r="C13452" s="190"/>
      <c r="D13452" s="106">
        <v>39640</v>
      </c>
      <c r="E13452" s="190">
        <v>7.31</v>
      </c>
      <c r="F13452" s="190">
        <v>7.81</v>
      </c>
      <c r="G13452" s="190"/>
      <c r="H13452" s="190"/>
      <c r="I13452" s="190"/>
      <c r="J13452" s="106">
        <v>39640</v>
      </c>
      <c r="K13452" s="190">
        <v>3.94</v>
      </c>
      <c r="L13452" s="190">
        <v>4.0599999999999996</v>
      </c>
      <c r="M13452" s="190"/>
      <c r="N13452" s="190"/>
      <c r="O13452" s="190"/>
      <c r="P13452" s="106">
        <v>39640</v>
      </c>
      <c r="Q13452" s="190">
        <v>28.07</v>
      </c>
      <c r="R13452" s="190">
        <v>28.63</v>
      </c>
    </row>
    <row r="13453" spans="1:18">
      <c r="A13453" s="190"/>
      <c r="B13453" s="190"/>
      <c r="C13453" s="190"/>
      <c r="D13453" s="106">
        <v>39639</v>
      </c>
      <c r="E13453" s="190">
        <v>7.27</v>
      </c>
      <c r="F13453" s="190">
        <v>7.39</v>
      </c>
      <c r="G13453" s="190"/>
      <c r="H13453" s="190"/>
      <c r="I13453" s="190"/>
      <c r="J13453" s="106">
        <v>39639</v>
      </c>
      <c r="K13453" s="190">
        <v>3.98</v>
      </c>
      <c r="L13453" s="190">
        <v>4.01</v>
      </c>
      <c r="M13453" s="190"/>
      <c r="N13453" s="190"/>
      <c r="O13453" s="190"/>
      <c r="P13453" s="106">
        <v>39639</v>
      </c>
      <c r="Q13453" s="190">
        <v>27.61</v>
      </c>
      <c r="R13453" s="190">
        <v>28.38</v>
      </c>
    </row>
    <row r="13454" spans="1:18">
      <c r="A13454" s="190"/>
      <c r="B13454" s="190"/>
      <c r="C13454" s="190"/>
      <c r="D13454" s="106">
        <v>39638</v>
      </c>
      <c r="E13454" s="190">
        <v>7.52</v>
      </c>
      <c r="F13454" s="190">
        <v>7.27</v>
      </c>
      <c r="G13454" s="190"/>
      <c r="H13454" s="190"/>
      <c r="I13454" s="190"/>
      <c r="J13454" s="106">
        <v>39638</v>
      </c>
      <c r="K13454" s="190">
        <v>4.08</v>
      </c>
      <c r="L13454" s="190">
        <v>3.99</v>
      </c>
      <c r="M13454" s="190"/>
      <c r="N13454" s="190"/>
      <c r="O13454" s="190"/>
      <c r="P13454" s="106">
        <v>39638</v>
      </c>
      <c r="Q13454" s="190">
        <v>28.03</v>
      </c>
      <c r="R13454" s="190">
        <v>27.7</v>
      </c>
    </row>
    <row r="13455" spans="1:18">
      <c r="A13455" s="190"/>
      <c r="B13455" s="190"/>
      <c r="C13455" s="190"/>
      <c r="D13455" s="106">
        <v>39637</v>
      </c>
      <c r="E13455" s="190">
        <v>7.08</v>
      </c>
      <c r="F13455" s="190">
        <v>7.53</v>
      </c>
      <c r="G13455" s="190"/>
      <c r="H13455" s="190"/>
      <c r="I13455" s="190"/>
      <c r="J13455" s="106">
        <v>39637</v>
      </c>
      <c r="K13455" s="190">
        <v>3.93</v>
      </c>
      <c r="L13455" s="190">
        <v>4.08</v>
      </c>
      <c r="M13455" s="190"/>
      <c r="N13455" s="190"/>
      <c r="O13455" s="190"/>
      <c r="P13455" s="106">
        <v>39637</v>
      </c>
      <c r="Q13455" s="190">
        <v>26.59</v>
      </c>
      <c r="R13455" s="190">
        <v>28.08</v>
      </c>
    </row>
    <row r="13456" spans="1:18">
      <c r="A13456" s="190"/>
      <c r="B13456" s="190"/>
      <c r="C13456" s="190"/>
      <c r="D13456" s="106">
        <v>39636</v>
      </c>
      <c r="E13456" s="190">
        <v>6.96</v>
      </c>
      <c r="F13456" s="190">
        <v>7.05</v>
      </c>
      <c r="G13456" s="190"/>
      <c r="H13456" s="190"/>
      <c r="I13456" s="190"/>
      <c r="J13456" s="106">
        <v>39636</v>
      </c>
      <c r="K13456" s="190">
        <v>4.01</v>
      </c>
      <c r="L13456" s="190">
        <v>3.92</v>
      </c>
      <c r="M13456" s="190"/>
      <c r="N13456" s="190"/>
      <c r="O13456" s="190"/>
      <c r="P13456" s="106">
        <v>39636</v>
      </c>
      <c r="Q13456" s="190">
        <v>26.85</v>
      </c>
      <c r="R13456" s="190">
        <v>26.48</v>
      </c>
    </row>
    <row r="13457" spans="1:18">
      <c r="A13457" s="190"/>
      <c r="B13457" s="190"/>
      <c r="C13457" s="190"/>
      <c r="D13457" s="106">
        <v>39632</v>
      </c>
      <c r="E13457" s="190">
        <v>6.85</v>
      </c>
      <c r="F13457" s="190">
        <v>6.91</v>
      </c>
      <c r="G13457" s="190"/>
      <c r="H13457" s="190"/>
      <c r="I13457" s="190"/>
      <c r="J13457" s="106">
        <v>39632</v>
      </c>
      <c r="K13457" s="190">
        <v>3.93</v>
      </c>
      <c r="L13457" s="190">
        <v>3.96</v>
      </c>
      <c r="M13457" s="190"/>
      <c r="N13457" s="190"/>
      <c r="O13457" s="190"/>
      <c r="P13457" s="106">
        <v>39632</v>
      </c>
      <c r="Q13457" s="190">
        <v>26.5</v>
      </c>
      <c r="R13457" s="190">
        <v>26.59</v>
      </c>
    </row>
    <row r="13458" spans="1:18">
      <c r="A13458" s="190"/>
      <c r="B13458" s="190"/>
      <c r="C13458" s="190"/>
      <c r="D13458" s="106">
        <v>39631</v>
      </c>
      <c r="E13458" s="190">
        <v>7.01</v>
      </c>
      <c r="F13458" s="190">
        <v>6.82</v>
      </c>
      <c r="G13458" s="190"/>
      <c r="H13458" s="190"/>
      <c r="I13458" s="190"/>
      <c r="J13458" s="106">
        <v>39631</v>
      </c>
      <c r="K13458" s="190">
        <v>3.91</v>
      </c>
      <c r="L13458" s="190">
        <v>3.91</v>
      </c>
      <c r="M13458" s="190"/>
      <c r="N13458" s="190"/>
      <c r="O13458" s="190"/>
      <c r="P13458" s="106">
        <v>39631</v>
      </c>
      <c r="Q13458" s="190">
        <v>27.13</v>
      </c>
      <c r="R13458" s="190">
        <v>26.82</v>
      </c>
    </row>
    <row r="13459" spans="1:18">
      <c r="A13459" s="190"/>
      <c r="B13459" s="190"/>
      <c r="C13459" s="190"/>
      <c r="D13459" s="106">
        <v>39630</v>
      </c>
      <c r="E13459" s="190">
        <v>6.9</v>
      </c>
      <c r="F13459" s="190">
        <v>7.02</v>
      </c>
      <c r="G13459" s="190"/>
      <c r="H13459" s="190"/>
      <c r="I13459" s="190"/>
      <c r="J13459" s="106">
        <v>39630</v>
      </c>
      <c r="K13459" s="190">
        <v>3.96</v>
      </c>
      <c r="L13459" s="190">
        <v>3.94</v>
      </c>
      <c r="M13459" s="190"/>
      <c r="N13459" s="190"/>
      <c r="O13459" s="190"/>
      <c r="P13459" s="106">
        <v>39630</v>
      </c>
      <c r="Q13459" s="190">
        <v>27.28</v>
      </c>
      <c r="R13459" s="190">
        <v>27.26</v>
      </c>
    </row>
    <row r="13460" spans="1:18">
      <c r="A13460" s="190"/>
      <c r="B13460" s="190"/>
      <c r="C13460" s="190"/>
      <c r="D13460" s="106">
        <v>39629</v>
      </c>
      <c r="E13460" s="190">
        <v>7.14</v>
      </c>
      <c r="F13460" s="190">
        <v>6.87</v>
      </c>
      <c r="G13460" s="190"/>
      <c r="H13460" s="190"/>
      <c r="I13460" s="190"/>
      <c r="J13460" s="106">
        <v>39629</v>
      </c>
      <c r="K13460" s="190">
        <v>3.97</v>
      </c>
      <c r="L13460" s="190">
        <v>3.98</v>
      </c>
      <c r="M13460" s="190"/>
      <c r="N13460" s="190"/>
      <c r="O13460" s="190"/>
      <c r="P13460" s="106">
        <v>39629</v>
      </c>
      <c r="Q13460" s="190">
        <v>27.75</v>
      </c>
      <c r="R13460" s="190">
        <v>27.51</v>
      </c>
    </row>
    <row r="13461" spans="1:18">
      <c r="A13461" s="190"/>
      <c r="B13461" s="190"/>
      <c r="C13461" s="190"/>
      <c r="D13461" s="106">
        <v>39626</v>
      </c>
      <c r="E13461" s="190">
        <v>7.14</v>
      </c>
      <c r="F13461" s="190">
        <v>7.11</v>
      </c>
      <c r="G13461" s="190"/>
      <c r="H13461" s="190"/>
      <c r="I13461" s="190"/>
      <c r="J13461" s="106">
        <v>39626</v>
      </c>
      <c r="K13461" s="190">
        <v>4.08</v>
      </c>
      <c r="L13461" s="190">
        <v>4.0199999999999996</v>
      </c>
      <c r="M13461" s="190"/>
      <c r="N13461" s="190"/>
      <c r="O13461" s="190"/>
      <c r="P13461" s="106">
        <v>39626</v>
      </c>
      <c r="Q13461" s="190">
        <v>27.7</v>
      </c>
      <c r="R13461" s="190">
        <v>27.69</v>
      </c>
    </row>
    <row r="13462" spans="1:18">
      <c r="A13462" s="190"/>
      <c r="B13462" s="190"/>
      <c r="C13462" s="190"/>
      <c r="D13462" s="106">
        <v>39625</v>
      </c>
      <c r="E13462" s="190">
        <v>7.38</v>
      </c>
      <c r="F13462" s="190">
        <v>7.17</v>
      </c>
      <c r="G13462" s="190"/>
      <c r="H13462" s="190"/>
      <c r="I13462" s="190"/>
      <c r="J13462" s="106">
        <v>39625</v>
      </c>
      <c r="K13462" s="190">
        <v>4.1100000000000003</v>
      </c>
      <c r="L13462" s="190">
        <v>4.0999999999999996</v>
      </c>
      <c r="M13462" s="190"/>
      <c r="N13462" s="190"/>
      <c r="O13462" s="190"/>
      <c r="P13462" s="106">
        <v>39625</v>
      </c>
      <c r="Q13462" s="190">
        <v>28.78</v>
      </c>
      <c r="R13462" s="190">
        <v>27.92</v>
      </c>
    </row>
    <row r="13463" spans="1:18">
      <c r="A13463" s="190"/>
      <c r="B13463" s="190"/>
      <c r="C13463" s="190"/>
      <c r="D13463" s="106">
        <v>39624</v>
      </c>
      <c r="E13463" s="190">
        <v>7.48</v>
      </c>
      <c r="F13463" s="190">
        <v>7.49</v>
      </c>
      <c r="G13463" s="190"/>
      <c r="H13463" s="190"/>
      <c r="I13463" s="190"/>
      <c r="J13463" s="106">
        <v>39624</v>
      </c>
      <c r="K13463" s="190">
        <v>4</v>
      </c>
      <c r="L13463" s="190">
        <v>4.16</v>
      </c>
      <c r="M13463" s="190"/>
      <c r="N13463" s="190"/>
      <c r="O13463" s="190"/>
      <c r="P13463" s="106">
        <v>39624</v>
      </c>
      <c r="Q13463" s="190">
        <v>28.91</v>
      </c>
      <c r="R13463" s="190">
        <v>29.08</v>
      </c>
    </row>
    <row r="13464" spans="1:18">
      <c r="A13464" s="190"/>
      <c r="B13464" s="190"/>
      <c r="C13464" s="190"/>
      <c r="D13464" s="106">
        <v>39623</v>
      </c>
      <c r="E13464" s="190">
        <v>7.73</v>
      </c>
      <c r="F13464" s="190">
        <v>7.48</v>
      </c>
      <c r="G13464" s="190"/>
      <c r="H13464" s="190"/>
      <c r="I13464" s="190"/>
      <c r="J13464" s="106">
        <v>39623</v>
      </c>
      <c r="K13464" s="190">
        <v>3.92</v>
      </c>
      <c r="L13464" s="190">
        <v>3.96</v>
      </c>
      <c r="M13464" s="190"/>
      <c r="N13464" s="190"/>
      <c r="O13464" s="190"/>
      <c r="P13464" s="106">
        <v>39623</v>
      </c>
      <c r="Q13464" s="190">
        <v>28.97</v>
      </c>
      <c r="R13464" s="190">
        <v>28.93</v>
      </c>
    </row>
    <row r="13465" spans="1:18">
      <c r="A13465" s="190"/>
      <c r="B13465" s="190"/>
      <c r="C13465" s="190"/>
      <c r="D13465" s="106">
        <v>39622</v>
      </c>
      <c r="E13465" s="190">
        <v>7.94</v>
      </c>
      <c r="F13465" s="190">
        <v>7.8</v>
      </c>
      <c r="G13465" s="190"/>
      <c r="H13465" s="190"/>
      <c r="I13465" s="190"/>
      <c r="J13465" s="106">
        <v>39622</v>
      </c>
      <c r="K13465" s="190">
        <v>3.98</v>
      </c>
      <c r="L13465" s="190">
        <v>3.92</v>
      </c>
      <c r="M13465" s="190"/>
      <c r="N13465" s="190"/>
      <c r="O13465" s="190"/>
      <c r="P13465" s="106">
        <v>39622</v>
      </c>
      <c r="Q13465" s="190">
        <v>29.8</v>
      </c>
      <c r="R13465" s="190">
        <v>29.16</v>
      </c>
    </row>
    <row r="13466" spans="1:18">
      <c r="A13466" s="190"/>
      <c r="B13466" s="190"/>
      <c r="C13466" s="190"/>
      <c r="D13466" s="106">
        <v>39619</v>
      </c>
      <c r="E13466" s="190">
        <v>8.06</v>
      </c>
      <c r="F13466" s="190">
        <v>7.9</v>
      </c>
      <c r="G13466" s="190"/>
      <c r="H13466" s="190"/>
      <c r="I13466" s="190"/>
      <c r="J13466" s="106">
        <v>39619</v>
      </c>
      <c r="K13466" s="190">
        <v>4.0999999999999996</v>
      </c>
      <c r="L13466" s="190">
        <v>3.95</v>
      </c>
      <c r="M13466" s="190"/>
      <c r="N13466" s="190"/>
      <c r="O13466" s="190"/>
      <c r="P13466" s="106">
        <v>39619</v>
      </c>
      <c r="Q13466" s="190">
        <v>30.09</v>
      </c>
      <c r="R13466" s="190">
        <v>29.74</v>
      </c>
    </row>
    <row r="13467" spans="1:18">
      <c r="A13467" s="190"/>
      <c r="B13467" s="190"/>
      <c r="C13467" s="190"/>
      <c r="D13467" s="106">
        <v>39618</v>
      </c>
      <c r="E13467" s="190">
        <v>8.2100000000000009</v>
      </c>
      <c r="F13467" s="190">
        <v>8.09</v>
      </c>
      <c r="G13467" s="190"/>
      <c r="H13467" s="190"/>
      <c r="I13467" s="190"/>
      <c r="J13467" s="106">
        <v>39618</v>
      </c>
      <c r="K13467" s="190">
        <v>4.04</v>
      </c>
      <c r="L13467" s="190">
        <v>4.1100000000000003</v>
      </c>
      <c r="M13467" s="190"/>
      <c r="N13467" s="190"/>
      <c r="O13467" s="190"/>
      <c r="P13467" s="106">
        <v>39618</v>
      </c>
      <c r="Q13467" s="190">
        <v>29.32</v>
      </c>
      <c r="R13467" s="190">
        <v>30.33</v>
      </c>
    </row>
    <row r="13468" spans="1:18">
      <c r="A13468" s="190"/>
      <c r="B13468" s="190"/>
      <c r="C13468" s="190"/>
      <c r="D13468" s="106">
        <v>39617</v>
      </c>
      <c r="E13468" s="190">
        <v>7.95</v>
      </c>
      <c r="F13468" s="190">
        <v>8.2100000000000009</v>
      </c>
      <c r="G13468" s="190"/>
      <c r="H13468" s="190"/>
      <c r="I13468" s="190"/>
      <c r="J13468" s="106">
        <v>39617</v>
      </c>
      <c r="K13468" s="190">
        <v>4.03</v>
      </c>
      <c r="L13468" s="190">
        <v>4.03</v>
      </c>
      <c r="M13468" s="190"/>
      <c r="N13468" s="190"/>
      <c r="O13468" s="190"/>
      <c r="P13468" s="106">
        <v>39617</v>
      </c>
      <c r="Q13468" s="190">
        <v>29.17</v>
      </c>
      <c r="R13468" s="190">
        <v>29.39</v>
      </c>
    </row>
    <row r="13469" spans="1:18">
      <c r="A13469" s="190"/>
      <c r="B13469" s="190"/>
      <c r="C13469" s="190"/>
      <c r="D13469" s="106">
        <v>39616</v>
      </c>
      <c r="E13469" s="190">
        <v>8.2100000000000009</v>
      </c>
      <c r="F13469" s="190">
        <v>7.98</v>
      </c>
      <c r="G13469" s="190"/>
      <c r="H13469" s="190"/>
      <c r="I13469" s="190"/>
      <c r="J13469" s="106">
        <v>39616</v>
      </c>
      <c r="K13469" s="190">
        <v>4.13</v>
      </c>
      <c r="L13469" s="190">
        <v>4.0599999999999996</v>
      </c>
      <c r="M13469" s="190"/>
      <c r="N13469" s="190"/>
      <c r="O13469" s="190"/>
      <c r="P13469" s="106">
        <v>39616</v>
      </c>
      <c r="Q13469" s="190">
        <v>29.68</v>
      </c>
      <c r="R13469" s="190">
        <v>29.41</v>
      </c>
    </row>
    <row r="13470" spans="1:18">
      <c r="A13470" s="190"/>
      <c r="B13470" s="190"/>
      <c r="C13470" s="190"/>
      <c r="D13470" s="106">
        <v>39615</v>
      </c>
      <c r="E13470" s="190">
        <v>8.26</v>
      </c>
      <c r="F13470" s="190">
        <v>8.19</v>
      </c>
      <c r="G13470" s="190"/>
      <c r="H13470" s="190"/>
      <c r="I13470" s="190"/>
      <c r="J13470" s="106">
        <v>39615</v>
      </c>
      <c r="K13470" s="190">
        <v>4.13</v>
      </c>
      <c r="L13470" s="190">
        <v>4.12</v>
      </c>
      <c r="M13470" s="190"/>
      <c r="N13470" s="190"/>
      <c r="O13470" s="190"/>
      <c r="P13470" s="106">
        <v>39615</v>
      </c>
      <c r="Q13470" s="190">
        <v>29.62</v>
      </c>
      <c r="R13470" s="190">
        <v>29.47</v>
      </c>
    </row>
    <row r="13471" spans="1:18">
      <c r="A13471" s="190"/>
      <c r="B13471" s="190"/>
      <c r="C13471" s="190"/>
      <c r="D13471" s="106">
        <v>39612</v>
      </c>
      <c r="E13471" s="190">
        <v>8.1300000000000008</v>
      </c>
      <c r="F13471" s="190">
        <v>8.2799999999999994</v>
      </c>
      <c r="G13471" s="190"/>
      <c r="H13471" s="190"/>
      <c r="I13471" s="190"/>
      <c r="J13471" s="106">
        <v>39612</v>
      </c>
      <c r="K13471" s="190">
        <v>3.95</v>
      </c>
      <c r="L13471" s="190">
        <v>4.1500000000000004</v>
      </c>
      <c r="M13471" s="190"/>
      <c r="N13471" s="190"/>
      <c r="O13471" s="190"/>
      <c r="P13471" s="106">
        <v>39612</v>
      </c>
      <c r="Q13471" s="190">
        <v>29.16</v>
      </c>
      <c r="R13471" s="190">
        <v>29.67</v>
      </c>
    </row>
    <row r="13472" spans="1:18">
      <c r="A13472" s="190"/>
      <c r="B13472" s="190"/>
      <c r="C13472" s="190"/>
      <c r="D13472" s="106">
        <v>39611</v>
      </c>
      <c r="E13472" s="190">
        <v>7.91</v>
      </c>
      <c r="F13472" s="190">
        <v>8.02</v>
      </c>
      <c r="G13472" s="190"/>
      <c r="H13472" s="190"/>
      <c r="I13472" s="190"/>
      <c r="J13472" s="106">
        <v>39611</v>
      </c>
      <c r="K13472" s="190">
        <v>4.05</v>
      </c>
      <c r="L13472" s="190">
        <v>3.89</v>
      </c>
      <c r="M13472" s="190"/>
      <c r="N13472" s="190"/>
      <c r="O13472" s="190"/>
      <c r="P13472" s="106">
        <v>39611</v>
      </c>
      <c r="Q13472" s="190">
        <v>28.76</v>
      </c>
      <c r="R13472" s="190">
        <v>28.82</v>
      </c>
    </row>
    <row r="13473" spans="1:18">
      <c r="A13473" s="190"/>
      <c r="B13473" s="190"/>
      <c r="C13473" s="190"/>
      <c r="D13473" s="106">
        <v>39610</v>
      </c>
      <c r="E13473" s="190">
        <v>7.75</v>
      </c>
      <c r="F13473" s="190">
        <v>7.8</v>
      </c>
      <c r="G13473" s="190"/>
      <c r="H13473" s="190"/>
      <c r="I13473" s="190"/>
      <c r="J13473" s="106">
        <v>39610</v>
      </c>
      <c r="K13473" s="190">
        <v>4.2</v>
      </c>
      <c r="L13473" s="190">
        <v>4.0999999999999996</v>
      </c>
      <c r="M13473" s="190"/>
      <c r="N13473" s="190"/>
      <c r="O13473" s="190"/>
      <c r="P13473" s="106">
        <v>39610</v>
      </c>
      <c r="Q13473" s="190">
        <v>28.95</v>
      </c>
      <c r="R13473" s="190">
        <v>28.5</v>
      </c>
    </row>
    <row r="13474" spans="1:18">
      <c r="A13474" s="190"/>
      <c r="B13474" s="190"/>
      <c r="C13474" s="190"/>
      <c r="D13474" s="106">
        <v>39609</v>
      </c>
      <c r="E13474" s="190">
        <v>7.78</v>
      </c>
      <c r="F13474" s="190">
        <v>7.79</v>
      </c>
      <c r="G13474" s="190"/>
      <c r="H13474" s="190"/>
      <c r="I13474" s="190"/>
      <c r="J13474" s="106">
        <v>39609</v>
      </c>
      <c r="K13474" s="190">
        <v>4.17</v>
      </c>
      <c r="L13474" s="190">
        <v>4.21</v>
      </c>
      <c r="M13474" s="190"/>
      <c r="N13474" s="190"/>
      <c r="O13474" s="190"/>
      <c r="P13474" s="106">
        <v>39609</v>
      </c>
      <c r="Q13474" s="190">
        <v>28.91</v>
      </c>
      <c r="R13474" s="190">
        <v>29.1</v>
      </c>
    </row>
    <row r="13475" spans="1:18">
      <c r="A13475" s="190"/>
      <c r="B13475" s="190"/>
      <c r="C13475" s="190"/>
      <c r="D13475" s="106">
        <v>39608</v>
      </c>
      <c r="E13475" s="190">
        <v>7.98</v>
      </c>
      <c r="F13475" s="190">
        <v>7.85</v>
      </c>
      <c r="G13475" s="190"/>
      <c r="H13475" s="190"/>
      <c r="I13475" s="190"/>
      <c r="J13475" s="106">
        <v>39608</v>
      </c>
      <c r="K13475" s="190">
        <v>4.2300000000000004</v>
      </c>
      <c r="L13475" s="190">
        <v>4.2</v>
      </c>
      <c r="M13475" s="190"/>
      <c r="N13475" s="190"/>
      <c r="O13475" s="190"/>
      <c r="P13475" s="106">
        <v>39608</v>
      </c>
      <c r="Q13475" s="190">
        <v>29.35</v>
      </c>
      <c r="R13475" s="190">
        <v>29.2</v>
      </c>
    </row>
    <row r="13476" spans="1:18">
      <c r="A13476" s="190"/>
      <c r="B13476" s="190"/>
      <c r="C13476" s="190"/>
      <c r="D13476" s="106">
        <v>39605</v>
      </c>
      <c r="E13476" s="190">
        <v>8.2100000000000009</v>
      </c>
      <c r="F13476" s="190">
        <v>7.97</v>
      </c>
      <c r="G13476" s="190"/>
      <c r="H13476" s="190"/>
      <c r="I13476" s="190"/>
      <c r="J13476" s="106">
        <v>39605</v>
      </c>
      <c r="K13476" s="190">
        <v>4.3899999999999997</v>
      </c>
      <c r="L13476" s="190">
        <v>4.24</v>
      </c>
      <c r="M13476" s="190"/>
      <c r="N13476" s="190"/>
      <c r="O13476" s="190"/>
      <c r="P13476" s="106">
        <v>39605</v>
      </c>
      <c r="Q13476" s="190">
        <v>29.91</v>
      </c>
      <c r="R13476" s="190">
        <v>29.2</v>
      </c>
    </row>
    <row r="13477" spans="1:18">
      <c r="A13477" s="190"/>
      <c r="B13477" s="190"/>
      <c r="C13477" s="190"/>
      <c r="D13477" s="106">
        <v>39604</v>
      </c>
      <c r="E13477" s="190">
        <v>7.46</v>
      </c>
      <c r="F13477" s="190">
        <v>8.31</v>
      </c>
      <c r="G13477" s="190"/>
      <c r="H13477" s="190"/>
      <c r="I13477" s="190"/>
      <c r="J13477" s="106">
        <v>39604</v>
      </c>
      <c r="K13477" s="190">
        <v>4.24</v>
      </c>
      <c r="L13477" s="190">
        <v>4.3899999999999997</v>
      </c>
      <c r="M13477" s="190"/>
      <c r="N13477" s="190"/>
      <c r="O13477" s="190"/>
      <c r="P13477" s="106">
        <v>39604</v>
      </c>
      <c r="Q13477" s="190">
        <v>29.33</v>
      </c>
      <c r="R13477" s="190">
        <v>30.11</v>
      </c>
    </row>
    <row r="13478" spans="1:18">
      <c r="A13478" s="190"/>
      <c r="B13478" s="190"/>
      <c r="C13478" s="190"/>
      <c r="D13478" s="106">
        <v>39603</v>
      </c>
      <c r="E13478" s="190">
        <v>7.1</v>
      </c>
      <c r="F13478" s="190">
        <v>7.45</v>
      </c>
      <c r="G13478" s="190"/>
      <c r="H13478" s="190"/>
      <c r="I13478" s="190"/>
      <c r="J13478" s="106">
        <v>39603</v>
      </c>
      <c r="K13478" s="190">
        <v>4.1100000000000003</v>
      </c>
      <c r="L13478" s="190">
        <v>4.25</v>
      </c>
      <c r="M13478" s="190"/>
      <c r="N13478" s="190"/>
      <c r="O13478" s="190"/>
      <c r="P13478" s="106">
        <v>39603</v>
      </c>
      <c r="Q13478" s="190">
        <v>29.17</v>
      </c>
      <c r="R13478" s="190">
        <v>29.37</v>
      </c>
    </row>
    <row r="13479" spans="1:18">
      <c r="A13479" s="190"/>
      <c r="B13479" s="190"/>
      <c r="C13479" s="190"/>
      <c r="D13479" s="106">
        <v>39602</v>
      </c>
      <c r="E13479" s="190">
        <v>7.13</v>
      </c>
      <c r="F13479" s="190">
        <v>7.14</v>
      </c>
      <c r="G13479" s="190"/>
      <c r="H13479" s="190"/>
      <c r="I13479" s="190"/>
      <c r="J13479" s="106">
        <v>39602</v>
      </c>
      <c r="K13479" s="190">
        <v>4.13</v>
      </c>
      <c r="L13479" s="190">
        <v>4.13</v>
      </c>
      <c r="M13479" s="190"/>
      <c r="N13479" s="190"/>
      <c r="O13479" s="190"/>
      <c r="P13479" s="106">
        <v>39602</v>
      </c>
      <c r="Q13479" s="190">
        <v>29.28</v>
      </c>
      <c r="R13479" s="190">
        <v>29.33</v>
      </c>
    </row>
    <row r="13480" spans="1:18">
      <c r="A13480" s="190"/>
      <c r="B13480" s="190"/>
      <c r="C13480" s="190"/>
      <c r="D13480" s="106">
        <v>39601</v>
      </c>
      <c r="E13480" s="190">
        <v>7.32</v>
      </c>
      <c r="F13480" s="190">
        <v>7.1</v>
      </c>
      <c r="G13480" s="190"/>
      <c r="H13480" s="190"/>
      <c r="I13480" s="190"/>
      <c r="J13480" s="106">
        <v>39601</v>
      </c>
      <c r="K13480" s="190">
        <v>4.1900000000000004</v>
      </c>
      <c r="L13480" s="190">
        <v>4.09</v>
      </c>
      <c r="M13480" s="190"/>
      <c r="N13480" s="190"/>
      <c r="O13480" s="190"/>
      <c r="P13480" s="106">
        <v>39601</v>
      </c>
      <c r="Q13480" s="190">
        <v>29.81</v>
      </c>
      <c r="R13480" s="190">
        <v>29.28</v>
      </c>
    </row>
    <row r="13481" spans="1:18">
      <c r="A13481" s="190"/>
      <c r="B13481" s="190"/>
      <c r="C13481" s="190"/>
      <c r="D13481" s="106">
        <v>39598</v>
      </c>
      <c r="E13481" s="190">
        <v>7.37</v>
      </c>
      <c r="F13481" s="190">
        <v>7.36</v>
      </c>
      <c r="G13481" s="190"/>
      <c r="H13481" s="190"/>
      <c r="I13481" s="190"/>
      <c r="J13481" s="106">
        <v>39598</v>
      </c>
      <c r="K13481" s="190">
        <v>4.2</v>
      </c>
      <c r="L13481" s="190">
        <v>4.21</v>
      </c>
      <c r="M13481" s="190"/>
      <c r="N13481" s="190"/>
      <c r="O13481" s="190"/>
      <c r="P13481" s="106">
        <v>39598</v>
      </c>
      <c r="Q13481" s="190">
        <v>29.69</v>
      </c>
      <c r="R13481" s="190">
        <v>29.96</v>
      </c>
    </row>
    <row r="13482" spans="1:18">
      <c r="A13482" s="190"/>
      <c r="B13482" s="190"/>
      <c r="C13482" s="190"/>
      <c r="D13482" s="106">
        <v>39597</v>
      </c>
      <c r="E13482" s="190">
        <v>7.23</v>
      </c>
      <c r="F13482" s="190">
        <v>7.38</v>
      </c>
      <c r="G13482" s="190"/>
      <c r="H13482" s="190"/>
      <c r="I13482" s="190"/>
      <c r="J13482" s="106">
        <v>39597</v>
      </c>
      <c r="K13482" s="190">
        <v>4.05</v>
      </c>
      <c r="L13482" s="190">
        <v>4.1500000000000004</v>
      </c>
      <c r="M13482" s="190"/>
      <c r="N13482" s="190"/>
      <c r="O13482" s="190"/>
      <c r="P13482" s="106">
        <v>39597</v>
      </c>
      <c r="Q13482" s="190">
        <v>27.7</v>
      </c>
      <c r="R13482" s="190">
        <v>29.55</v>
      </c>
    </row>
    <row r="13483" spans="1:18">
      <c r="A13483" s="190"/>
      <c r="B13483" s="190"/>
      <c r="C13483" s="190"/>
      <c r="D13483" s="106">
        <v>39596</v>
      </c>
      <c r="E13483" s="190">
        <v>6.81</v>
      </c>
      <c r="F13483" s="190">
        <v>7.27</v>
      </c>
      <c r="G13483" s="190"/>
      <c r="H13483" s="190"/>
      <c r="I13483" s="190"/>
      <c r="J13483" s="106">
        <v>39596</v>
      </c>
      <c r="K13483" s="190">
        <v>4.05</v>
      </c>
      <c r="L13483" s="190">
        <v>4.04</v>
      </c>
      <c r="M13483" s="190"/>
      <c r="N13483" s="190"/>
      <c r="O13483" s="190"/>
      <c r="P13483" s="106">
        <v>39596</v>
      </c>
      <c r="Q13483" s="190">
        <v>27.79</v>
      </c>
      <c r="R13483" s="190">
        <v>27.65</v>
      </c>
    </row>
    <row r="13484" spans="1:18">
      <c r="A13484" s="190"/>
      <c r="B13484" s="190"/>
      <c r="C13484" s="190"/>
      <c r="D13484" s="106">
        <v>39595</v>
      </c>
      <c r="E13484" s="190">
        <v>6.64</v>
      </c>
      <c r="F13484" s="190">
        <v>6.75</v>
      </c>
      <c r="G13484" s="190"/>
      <c r="H13484" s="190"/>
      <c r="I13484" s="190"/>
      <c r="J13484" s="106">
        <v>39595</v>
      </c>
      <c r="K13484" s="190">
        <v>4.07</v>
      </c>
      <c r="L13484" s="190">
        <v>4.0199999999999996</v>
      </c>
      <c r="M13484" s="190"/>
      <c r="N13484" s="190"/>
      <c r="O13484" s="190"/>
      <c r="P13484" s="106">
        <v>39595</v>
      </c>
      <c r="Q13484" s="190">
        <v>27.34</v>
      </c>
      <c r="R13484" s="190">
        <v>27.82</v>
      </c>
    </row>
    <row r="13485" spans="1:18">
      <c r="A13485" s="190"/>
      <c r="B13485" s="190"/>
      <c r="C13485" s="190"/>
      <c r="D13485" s="106">
        <v>39591</v>
      </c>
      <c r="E13485" s="190">
        <v>6.78</v>
      </c>
      <c r="F13485" s="190">
        <v>6.6</v>
      </c>
      <c r="G13485" s="190"/>
      <c r="H13485" s="190"/>
      <c r="I13485" s="190"/>
      <c r="J13485" s="106">
        <v>39591</v>
      </c>
      <c r="K13485" s="190">
        <v>4.1500000000000004</v>
      </c>
      <c r="L13485" s="190">
        <v>4.03</v>
      </c>
      <c r="M13485" s="190"/>
      <c r="N13485" s="190"/>
      <c r="O13485" s="190"/>
      <c r="P13485" s="106">
        <v>39591</v>
      </c>
      <c r="Q13485" s="190">
        <v>27.84</v>
      </c>
      <c r="R13485" s="190">
        <v>27.26</v>
      </c>
    </row>
    <row r="13486" spans="1:18">
      <c r="A13486" s="190"/>
      <c r="B13486" s="190"/>
      <c r="C13486" s="190"/>
      <c r="D13486" s="106">
        <v>39590</v>
      </c>
      <c r="E13486" s="190">
        <v>6.65</v>
      </c>
      <c r="F13486" s="190">
        <v>6.83</v>
      </c>
      <c r="G13486" s="190"/>
      <c r="H13486" s="190"/>
      <c r="I13486" s="190"/>
      <c r="J13486" s="106">
        <v>39590</v>
      </c>
      <c r="K13486" s="190">
        <v>4.25</v>
      </c>
      <c r="L13486" s="190">
        <v>4.18</v>
      </c>
      <c r="M13486" s="190"/>
      <c r="N13486" s="190"/>
      <c r="O13486" s="190"/>
      <c r="P13486" s="106">
        <v>39590</v>
      </c>
      <c r="Q13486" s="190">
        <v>27.27</v>
      </c>
      <c r="R13486" s="190">
        <v>27.99</v>
      </c>
    </row>
    <row r="13487" spans="1:18">
      <c r="A13487" s="190"/>
      <c r="B13487" s="190"/>
      <c r="C13487" s="190"/>
      <c r="D13487" s="106">
        <v>39589</v>
      </c>
      <c r="E13487" s="190">
        <v>6.77</v>
      </c>
      <c r="F13487" s="190">
        <v>6.64</v>
      </c>
      <c r="G13487" s="190"/>
      <c r="H13487" s="190"/>
      <c r="I13487" s="190"/>
      <c r="J13487" s="106">
        <v>39589</v>
      </c>
      <c r="K13487" s="190">
        <v>4.33</v>
      </c>
      <c r="L13487" s="190">
        <v>4.26</v>
      </c>
      <c r="M13487" s="190"/>
      <c r="N13487" s="190"/>
      <c r="O13487" s="190"/>
      <c r="P13487" s="106">
        <v>39589</v>
      </c>
      <c r="Q13487" s="190">
        <v>26.89</v>
      </c>
      <c r="R13487" s="190">
        <v>27.31</v>
      </c>
    </row>
    <row r="13488" spans="1:18">
      <c r="A13488" s="190"/>
      <c r="B13488" s="190"/>
      <c r="C13488" s="190"/>
      <c r="D13488" s="106">
        <v>39588</v>
      </c>
      <c r="E13488" s="190">
        <v>6.65</v>
      </c>
      <c r="F13488" s="190">
        <v>6.74</v>
      </c>
      <c r="G13488" s="190"/>
      <c r="H13488" s="190"/>
      <c r="I13488" s="190"/>
      <c r="J13488" s="106">
        <v>39588</v>
      </c>
      <c r="K13488" s="190">
        <v>4.2699999999999996</v>
      </c>
      <c r="L13488" s="190">
        <v>4.3099999999999996</v>
      </c>
      <c r="M13488" s="190"/>
      <c r="N13488" s="190"/>
      <c r="O13488" s="190"/>
      <c r="P13488" s="106">
        <v>39588</v>
      </c>
      <c r="Q13488" s="190">
        <v>26.8</v>
      </c>
      <c r="R13488" s="190">
        <v>26.79</v>
      </c>
    </row>
    <row r="13489" spans="1:18">
      <c r="A13489" s="190"/>
      <c r="B13489" s="190"/>
      <c r="C13489" s="190"/>
      <c r="D13489" s="106">
        <v>39587</v>
      </c>
      <c r="E13489" s="190">
        <v>6.87</v>
      </c>
      <c r="F13489" s="190">
        <v>6.67</v>
      </c>
      <c r="G13489" s="190"/>
      <c r="H13489" s="190"/>
      <c r="I13489" s="190"/>
      <c r="J13489" s="106">
        <v>39587</v>
      </c>
      <c r="K13489" s="190">
        <v>4.41</v>
      </c>
      <c r="L13489" s="190">
        <v>4.3099999999999996</v>
      </c>
      <c r="M13489" s="190"/>
      <c r="N13489" s="190"/>
      <c r="O13489" s="190"/>
      <c r="P13489" s="106">
        <v>39587</v>
      </c>
      <c r="Q13489" s="190">
        <v>26.68</v>
      </c>
      <c r="R13489" s="190">
        <v>27.01</v>
      </c>
    </row>
    <row r="13490" spans="1:18">
      <c r="A13490" s="190"/>
      <c r="B13490" s="190"/>
      <c r="C13490" s="190"/>
      <c r="D13490" s="106">
        <v>39584</v>
      </c>
      <c r="E13490" s="190">
        <v>7.04</v>
      </c>
      <c r="F13490" s="190">
        <v>6.9</v>
      </c>
      <c r="G13490" s="190"/>
      <c r="H13490" s="190"/>
      <c r="I13490" s="190"/>
      <c r="J13490" s="106">
        <v>39584</v>
      </c>
      <c r="K13490" s="190">
        <v>4.43</v>
      </c>
      <c r="L13490" s="190">
        <v>4.42</v>
      </c>
      <c r="M13490" s="190"/>
      <c r="N13490" s="190"/>
      <c r="O13490" s="190"/>
      <c r="P13490" s="106">
        <v>39584</v>
      </c>
      <c r="Q13490" s="190">
        <v>26.92</v>
      </c>
      <c r="R13490" s="190">
        <v>26.65</v>
      </c>
    </row>
    <row r="13491" spans="1:18">
      <c r="A13491" s="190"/>
      <c r="B13491" s="190"/>
      <c r="C13491" s="190"/>
      <c r="D13491" s="106">
        <v>39583</v>
      </c>
      <c r="E13491" s="190">
        <v>6.75</v>
      </c>
      <c r="F13491" s="190">
        <v>6.98</v>
      </c>
      <c r="G13491" s="190"/>
      <c r="H13491" s="190"/>
      <c r="I13491" s="190"/>
      <c r="J13491" s="106">
        <v>39583</v>
      </c>
      <c r="K13491" s="190">
        <v>4.42</v>
      </c>
      <c r="L13491" s="190">
        <v>4.4400000000000004</v>
      </c>
      <c r="M13491" s="190"/>
      <c r="N13491" s="190"/>
      <c r="O13491" s="190"/>
      <c r="P13491" s="106">
        <v>39583</v>
      </c>
      <c r="Q13491" s="190">
        <v>26.38</v>
      </c>
      <c r="R13491" s="190">
        <v>26.81</v>
      </c>
    </row>
    <row r="13492" spans="1:18">
      <c r="A13492" s="190"/>
      <c r="B13492" s="190"/>
      <c r="C13492" s="190"/>
      <c r="D13492" s="106">
        <v>39582</v>
      </c>
      <c r="E13492" s="190">
        <v>6.32</v>
      </c>
      <c r="F13492" s="190">
        <v>6.76</v>
      </c>
      <c r="G13492" s="190"/>
      <c r="H13492" s="190"/>
      <c r="I13492" s="190"/>
      <c r="J13492" s="106">
        <v>39582</v>
      </c>
      <c r="K13492" s="190">
        <v>4.45</v>
      </c>
      <c r="L13492" s="190">
        <v>4.45</v>
      </c>
      <c r="M13492" s="190"/>
      <c r="N13492" s="190"/>
      <c r="O13492" s="190"/>
      <c r="P13492" s="106">
        <v>39582</v>
      </c>
      <c r="Q13492" s="190">
        <v>27.13</v>
      </c>
      <c r="R13492" s="190">
        <v>26.3</v>
      </c>
    </row>
    <row r="13493" spans="1:18">
      <c r="A13493" s="190"/>
      <c r="B13493" s="190"/>
      <c r="C13493" s="190"/>
      <c r="D13493" s="106">
        <v>39581</v>
      </c>
      <c r="E13493" s="190">
        <v>6.51</v>
      </c>
      <c r="F13493" s="190">
        <v>6.32</v>
      </c>
      <c r="G13493" s="190"/>
      <c r="H13493" s="190"/>
      <c r="I13493" s="190"/>
      <c r="J13493" s="106">
        <v>39581</v>
      </c>
      <c r="K13493" s="190">
        <v>4.4800000000000004</v>
      </c>
      <c r="L13493" s="190">
        <v>4.45</v>
      </c>
      <c r="M13493" s="190"/>
      <c r="N13493" s="190"/>
      <c r="O13493" s="190"/>
      <c r="P13493" s="106">
        <v>39581</v>
      </c>
      <c r="Q13493" s="190">
        <v>27.53</v>
      </c>
      <c r="R13493" s="190">
        <v>27.04</v>
      </c>
    </row>
    <row r="13494" spans="1:18">
      <c r="A13494" s="190"/>
      <c r="B13494" s="190"/>
      <c r="C13494" s="190"/>
      <c r="D13494" s="106">
        <v>39580</v>
      </c>
      <c r="E13494" s="190">
        <v>6.25</v>
      </c>
      <c r="F13494" s="190">
        <v>6.49</v>
      </c>
      <c r="G13494" s="190"/>
      <c r="H13494" s="190"/>
      <c r="I13494" s="190"/>
      <c r="J13494" s="106">
        <v>39580</v>
      </c>
      <c r="K13494" s="190">
        <v>4.55</v>
      </c>
      <c r="L13494" s="190">
        <v>4.5</v>
      </c>
      <c r="M13494" s="190"/>
      <c r="N13494" s="190"/>
      <c r="O13494" s="190"/>
      <c r="P13494" s="106">
        <v>39580</v>
      </c>
      <c r="Q13494" s="190">
        <v>27.63</v>
      </c>
      <c r="R13494" s="190">
        <v>27.54</v>
      </c>
    </row>
    <row r="13495" spans="1:18">
      <c r="A13495" s="190"/>
      <c r="B13495" s="190"/>
      <c r="C13495" s="190"/>
      <c r="D13495" s="106">
        <v>39577</v>
      </c>
      <c r="E13495" s="190">
        <v>5.98</v>
      </c>
      <c r="F13495" s="190">
        <v>6.23</v>
      </c>
      <c r="G13495" s="190"/>
      <c r="H13495" s="190"/>
      <c r="I13495" s="190"/>
      <c r="J13495" s="106">
        <v>39577</v>
      </c>
      <c r="K13495" s="190">
        <v>4.55</v>
      </c>
      <c r="L13495" s="190">
        <v>4.55</v>
      </c>
      <c r="M13495" s="190"/>
      <c r="N13495" s="190"/>
      <c r="O13495" s="190"/>
      <c r="P13495" s="106">
        <v>39577</v>
      </c>
      <c r="Q13495" s="190">
        <v>27.72</v>
      </c>
      <c r="R13495" s="190">
        <v>27.62</v>
      </c>
    </row>
    <row r="13496" spans="1:18" s="190" customFormat="1">
      <c r="D13496" s="106"/>
      <c r="J13496" s="106"/>
      <c r="P13496" s="106"/>
    </row>
    <row r="13497" spans="1:18" s="190" customFormat="1">
      <c r="D13497" s="106"/>
      <c r="J13497" s="106"/>
      <c r="P13497" s="106"/>
    </row>
    <row r="13498" spans="1:18" s="190" customFormat="1">
      <c r="D13498" s="106"/>
      <c r="J13498" s="106"/>
      <c r="P13498" s="106"/>
    </row>
    <row r="13499" spans="1:18">
      <c r="A13499" s="190"/>
      <c r="B13499" s="190"/>
      <c r="C13499" s="190"/>
      <c r="D13499" s="106">
        <v>39346</v>
      </c>
      <c r="E13499" s="190">
        <v>12.8</v>
      </c>
      <c r="F13499" s="190">
        <v>12.78</v>
      </c>
      <c r="G13499" s="190"/>
      <c r="H13499" s="190"/>
      <c r="I13499" s="190"/>
      <c r="J13499" s="106">
        <v>39346</v>
      </c>
      <c r="K13499" s="190">
        <v>5.2</v>
      </c>
      <c r="L13499" s="190">
        <v>5.08</v>
      </c>
      <c r="M13499" s="190"/>
      <c r="N13499" s="190"/>
      <c r="O13499" s="190"/>
      <c r="P13499" s="106">
        <v>39346</v>
      </c>
      <c r="Q13499" s="190">
        <v>34.799999999999997</v>
      </c>
      <c r="R13499" s="190">
        <v>36.08</v>
      </c>
    </row>
    <row r="13500" spans="1:18">
      <c r="A13500" s="190"/>
      <c r="B13500" s="190"/>
      <c r="C13500" s="190"/>
      <c r="D13500" s="106">
        <v>39345</v>
      </c>
      <c r="E13500" s="190">
        <v>12.96</v>
      </c>
      <c r="F13500" s="190">
        <v>12.8</v>
      </c>
      <c r="G13500" s="190"/>
      <c r="H13500" s="190"/>
      <c r="I13500" s="190"/>
      <c r="J13500" s="106">
        <v>39345</v>
      </c>
      <c r="K13500" s="190">
        <v>5.14</v>
      </c>
      <c r="L13500" s="190">
        <v>5.09</v>
      </c>
      <c r="M13500" s="190"/>
      <c r="N13500" s="190"/>
      <c r="O13500" s="190"/>
      <c r="P13500" s="106">
        <v>39345</v>
      </c>
      <c r="Q13500" s="190">
        <v>34</v>
      </c>
      <c r="R13500" s="190">
        <v>34.5</v>
      </c>
    </row>
    <row r="13501" spans="1:18">
      <c r="A13501" s="190"/>
      <c r="B13501" s="190"/>
      <c r="C13501" s="190"/>
      <c r="D13501" s="106">
        <v>39344</v>
      </c>
      <c r="E13501" s="190">
        <v>12.77</v>
      </c>
      <c r="F13501" s="190">
        <v>13</v>
      </c>
      <c r="G13501" s="190"/>
      <c r="H13501" s="190"/>
      <c r="I13501" s="190"/>
      <c r="J13501" s="106">
        <v>39344</v>
      </c>
      <c r="K13501" s="190">
        <v>5.08</v>
      </c>
      <c r="L13501" s="190">
        <v>5.17</v>
      </c>
      <c r="M13501" s="190"/>
      <c r="N13501" s="190"/>
      <c r="O13501" s="190"/>
      <c r="P13501" s="106">
        <v>39344</v>
      </c>
      <c r="Q13501" s="190">
        <v>34</v>
      </c>
      <c r="R13501" s="190">
        <v>34.01</v>
      </c>
    </row>
    <row r="13502" spans="1:18">
      <c r="A13502" s="190"/>
      <c r="B13502" s="190"/>
      <c r="C13502" s="190"/>
      <c r="D13502" s="106">
        <v>39343</v>
      </c>
      <c r="E13502" s="190">
        <v>12.06</v>
      </c>
      <c r="F13502" s="190">
        <v>12.66</v>
      </c>
      <c r="G13502" s="190"/>
      <c r="H13502" s="190"/>
      <c r="I13502" s="190"/>
      <c r="J13502" s="106">
        <v>39343</v>
      </c>
      <c r="K13502" s="190">
        <v>4.75</v>
      </c>
      <c r="L13502" s="190">
        <v>5.0199999999999996</v>
      </c>
      <c r="M13502" s="190"/>
      <c r="N13502" s="190"/>
      <c r="O13502" s="190"/>
      <c r="P13502" s="106">
        <v>39343</v>
      </c>
      <c r="Q13502" s="190">
        <v>33.090000000000003</v>
      </c>
      <c r="R13502" s="190">
        <v>33.9</v>
      </c>
    </row>
    <row r="13503" spans="1:18">
      <c r="A13503" s="190">
        <v>52</v>
      </c>
      <c r="B13503" s="106">
        <f>D13503</f>
        <v>39342</v>
      </c>
      <c r="C13503" s="190" t="str">
        <f>'Competitors list'!D140</f>
        <v>General Communication Inc</v>
      </c>
      <c r="D13503" s="106">
        <v>39342</v>
      </c>
      <c r="E13503" s="190">
        <v>12.34</v>
      </c>
      <c r="F13503" s="190">
        <v>12</v>
      </c>
      <c r="G13503" s="190">
        <v>52</v>
      </c>
      <c r="H13503" s="106">
        <f>J13503</f>
        <v>39342</v>
      </c>
      <c r="I13503" s="190" t="str">
        <f>'Competitors list'!D141</f>
        <v>Cincinnati Bell Inc</v>
      </c>
      <c r="J13503" s="106">
        <v>39342</v>
      </c>
      <c r="K13503" s="190">
        <v>4.7300000000000004</v>
      </c>
      <c r="L13503" s="190">
        <v>4.7300000000000004</v>
      </c>
      <c r="M13503" s="190">
        <v>52</v>
      </c>
      <c r="N13503" s="106">
        <f>P13503</f>
        <v>39342</v>
      </c>
      <c r="O13503" s="190" t="str">
        <f>'Competitors list'!D142</f>
        <v>Atlantic Tele-Network Inc</v>
      </c>
      <c r="P13503" s="106">
        <v>39342</v>
      </c>
      <c r="Q13503" s="190">
        <v>33.630000000000003</v>
      </c>
      <c r="R13503" s="190">
        <v>32.979999999999997</v>
      </c>
    </row>
    <row r="13504" spans="1:18">
      <c r="A13504" s="190"/>
      <c r="B13504" s="190"/>
      <c r="C13504" s="190"/>
      <c r="D13504" s="106">
        <v>39339</v>
      </c>
      <c r="E13504" s="190">
        <v>12.06</v>
      </c>
      <c r="F13504" s="190">
        <v>12.35</v>
      </c>
      <c r="G13504" s="190"/>
      <c r="H13504" s="190"/>
      <c r="I13504" s="190"/>
      <c r="J13504" s="106">
        <v>39339</v>
      </c>
      <c r="K13504" s="190">
        <v>4.7699999999999996</v>
      </c>
      <c r="L13504" s="190">
        <v>4.74</v>
      </c>
      <c r="M13504" s="190"/>
      <c r="N13504" s="190"/>
      <c r="O13504" s="190"/>
      <c r="P13504" s="106">
        <v>39339</v>
      </c>
      <c r="Q13504" s="190">
        <v>33.64</v>
      </c>
      <c r="R13504" s="190">
        <v>33.619999999999997</v>
      </c>
    </row>
    <row r="13505" spans="1:18">
      <c r="A13505" s="190"/>
      <c r="B13505" s="190"/>
      <c r="C13505" s="190"/>
      <c r="D13505" s="106">
        <v>39338</v>
      </c>
      <c r="E13505" s="190">
        <v>12.31</v>
      </c>
      <c r="F13505" s="190">
        <v>12.13</v>
      </c>
      <c r="G13505" s="190"/>
      <c r="H13505" s="190"/>
      <c r="I13505" s="190"/>
      <c r="J13505" s="106">
        <v>39338</v>
      </c>
      <c r="K13505" s="190">
        <v>4.71</v>
      </c>
      <c r="L13505" s="190">
        <v>4.8</v>
      </c>
      <c r="M13505" s="190"/>
      <c r="N13505" s="190"/>
      <c r="O13505" s="190"/>
      <c r="P13505" s="106">
        <v>39338</v>
      </c>
      <c r="Q13505" s="190">
        <v>33.659999999999997</v>
      </c>
      <c r="R13505" s="190">
        <v>33.909999999999997</v>
      </c>
    </row>
    <row r="13506" spans="1:18">
      <c r="A13506" s="190"/>
      <c r="B13506" s="190"/>
      <c r="C13506" s="190"/>
      <c r="D13506" s="106">
        <v>39337</v>
      </c>
      <c r="E13506" s="190">
        <v>12.25</v>
      </c>
      <c r="F13506" s="190">
        <v>12.24</v>
      </c>
      <c r="G13506" s="190"/>
      <c r="H13506" s="190"/>
      <c r="I13506" s="190"/>
      <c r="J13506" s="106">
        <v>39337</v>
      </c>
      <c r="K13506" s="190">
        <v>4.62</v>
      </c>
      <c r="L13506" s="190">
        <v>4.66</v>
      </c>
      <c r="M13506" s="190"/>
      <c r="N13506" s="190"/>
      <c r="O13506" s="190"/>
      <c r="P13506" s="106">
        <v>39337</v>
      </c>
      <c r="Q13506" s="190">
        <v>33.659999999999997</v>
      </c>
      <c r="R13506" s="190">
        <v>33.630000000000003</v>
      </c>
    </row>
    <row r="13507" spans="1:18">
      <c r="A13507" s="190"/>
      <c r="B13507" s="190"/>
      <c r="C13507" s="190"/>
      <c r="D13507" s="106">
        <v>39336</v>
      </c>
      <c r="E13507" s="190">
        <v>12.17</v>
      </c>
      <c r="F13507" s="190">
        <v>12.28</v>
      </c>
      <c r="G13507" s="190"/>
      <c r="H13507" s="190"/>
      <c r="I13507" s="190"/>
      <c r="J13507" s="106">
        <v>39336</v>
      </c>
      <c r="K13507" s="190">
        <v>4.7</v>
      </c>
      <c r="L13507" s="190">
        <v>4.62</v>
      </c>
      <c r="M13507" s="190"/>
      <c r="N13507" s="190"/>
      <c r="O13507" s="190"/>
      <c r="P13507" s="106">
        <v>39336</v>
      </c>
      <c r="Q13507" s="190">
        <v>33.21</v>
      </c>
      <c r="R13507" s="190">
        <v>33.630000000000003</v>
      </c>
    </row>
    <row r="13508" spans="1:18">
      <c r="A13508" s="190"/>
      <c r="B13508" s="190"/>
      <c r="C13508" s="190"/>
      <c r="D13508" s="106">
        <v>39335</v>
      </c>
      <c r="E13508" s="190">
        <v>12.15</v>
      </c>
      <c r="F13508" s="190">
        <v>12.08</v>
      </c>
      <c r="G13508" s="190"/>
      <c r="H13508" s="190"/>
      <c r="I13508" s="190"/>
      <c r="J13508" s="106">
        <v>39335</v>
      </c>
      <c r="K13508" s="190">
        <v>4.8</v>
      </c>
      <c r="L13508" s="190">
        <v>4.66</v>
      </c>
      <c r="M13508" s="190"/>
      <c r="N13508" s="190"/>
      <c r="O13508" s="190"/>
      <c r="P13508" s="106">
        <v>39335</v>
      </c>
      <c r="Q13508" s="190">
        <v>33.119999999999997</v>
      </c>
      <c r="R13508" s="190">
        <v>33.17</v>
      </c>
    </row>
    <row r="13509" spans="1:18">
      <c r="A13509" s="190"/>
      <c r="B13509" s="190"/>
      <c r="C13509" s="190"/>
      <c r="D13509" s="106">
        <v>39332</v>
      </c>
      <c r="E13509" s="190">
        <v>12.17</v>
      </c>
      <c r="F13509" s="190">
        <v>12.1</v>
      </c>
      <c r="G13509" s="190"/>
      <c r="H13509" s="190"/>
      <c r="I13509" s="190"/>
      <c r="J13509" s="106">
        <v>39332</v>
      </c>
      <c r="K13509" s="190">
        <v>4.82</v>
      </c>
      <c r="L13509" s="190">
        <v>4.78</v>
      </c>
      <c r="M13509" s="190"/>
      <c r="N13509" s="190"/>
      <c r="O13509" s="190"/>
      <c r="P13509" s="106">
        <v>39332</v>
      </c>
      <c r="Q13509" s="190">
        <v>33.659999999999997</v>
      </c>
      <c r="R13509" s="190">
        <v>33.15</v>
      </c>
    </row>
    <row r="13510" spans="1:18">
      <c r="A13510" s="190"/>
      <c r="B13510" s="190"/>
      <c r="C13510" s="190"/>
      <c r="D13510" s="106">
        <v>39331</v>
      </c>
      <c r="E13510" s="190">
        <v>12.5</v>
      </c>
      <c r="F13510" s="190">
        <v>12.39</v>
      </c>
      <c r="G13510" s="190"/>
      <c r="H13510" s="190"/>
      <c r="I13510" s="190"/>
      <c r="J13510" s="106">
        <v>39331</v>
      </c>
      <c r="K13510" s="190">
        <v>4.8099999999999996</v>
      </c>
      <c r="L13510" s="190">
        <v>4.88</v>
      </c>
      <c r="M13510" s="190"/>
      <c r="N13510" s="190"/>
      <c r="O13510" s="190"/>
      <c r="P13510" s="106">
        <v>39331</v>
      </c>
      <c r="Q13510" s="190">
        <v>34.58</v>
      </c>
      <c r="R13510" s="190">
        <v>34</v>
      </c>
    </row>
    <row r="13511" spans="1:18">
      <c r="A13511" s="190"/>
      <c r="B13511" s="190"/>
      <c r="C13511" s="190"/>
      <c r="D13511" s="106">
        <v>39330</v>
      </c>
      <c r="E13511" s="190">
        <v>12.5</v>
      </c>
      <c r="F13511" s="190">
        <v>12.48</v>
      </c>
      <c r="G13511" s="190"/>
      <c r="H13511" s="190"/>
      <c r="I13511" s="190"/>
      <c r="J13511" s="106">
        <v>39330</v>
      </c>
      <c r="K13511" s="190">
        <v>4.9400000000000004</v>
      </c>
      <c r="L13511" s="190">
        <v>4.8</v>
      </c>
      <c r="M13511" s="190"/>
      <c r="N13511" s="190"/>
      <c r="O13511" s="190"/>
      <c r="P13511" s="106">
        <v>39330</v>
      </c>
      <c r="Q13511" s="190">
        <v>34.69</v>
      </c>
      <c r="R13511" s="190">
        <v>34.43</v>
      </c>
    </row>
    <row r="13512" spans="1:18">
      <c r="A13512" s="190"/>
      <c r="B13512" s="190"/>
      <c r="C13512" s="190"/>
      <c r="D13512" s="106">
        <v>39329</v>
      </c>
      <c r="E13512" s="190">
        <v>12.57</v>
      </c>
      <c r="F13512" s="190">
        <v>12.62</v>
      </c>
      <c r="G13512" s="190"/>
      <c r="H13512" s="190"/>
      <c r="I13512" s="190"/>
      <c r="J13512" s="106">
        <v>39329</v>
      </c>
      <c r="K13512" s="190">
        <v>4.8499999999999996</v>
      </c>
      <c r="L13512" s="190">
        <v>5</v>
      </c>
      <c r="M13512" s="190"/>
      <c r="N13512" s="190"/>
      <c r="O13512" s="190"/>
      <c r="P13512" s="106">
        <v>39329</v>
      </c>
      <c r="Q13512" s="190">
        <v>33.479999999999997</v>
      </c>
      <c r="R13512" s="190">
        <v>34.89</v>
      </c>
    </row>
    <row r="13513" spans="1:18">
      <c r="A13513" s="190"/>
      <c r="B13513" s="190"/>
      <c r="C13513" s="190"/>
      <c r="D13513" s="106">
        <v>39325</v>
      </c>
      <c r="E13513" s="190">
        <v>12.66</v>
      </c>
      <c r="F13513" s="190">
        <v>12.65</v>
      </c>
      <c r="G13513" s="190"/>
      <c r="H13513" s="190"/>
      <c r="I13513" s="190"/>
      <c r="J13513" s="106">
        <v>39325</v>
      </c>
      <c r="K13513" s="190">
        <v>4.9000000000000004</v>
      </c>
      <c r="L13513" s="190">
        <v>4.88</v>
      </c>
      <c r="M13513" s="190"/>
      <c r="N13513" s="190"/>
      <c r="O13513" s="190"/>
      <c r="P13513" s="106">
        <v>39325</v>
      </c>
      <c r="Q13513" s="190">
        <v>34.29</v>
      </c>
      <c r="R13513" s="190">
        <v>33.479999999999997</v>
      </c>
    </row>
    <row r="13514" spans="1:18">
      <c r="A13514" s="190"/>
      <c r="B13514" s="190"/>
      <c r="C13514" s="190"/>
      <c r="D13514" s="106">
        <v>39324</v>
      </c>
      <c r="E13514" s="190">
        <v>12.42</v>
      </c>
      <c r="F13514" s="190">
        <v>12.53</v>
      </c>
      <c r="G13514" s="190"/>
      <c r="H13514" s="190"/>
      <c r="I13514" s="190"/>
      <c r="J13514" s="106">
        <v>39324</v>
      </c>
      <c r="K13514" s="190">
        <v>4.8099999999999996</v>
      </c>
      <c r="L13514" s="190">
        <v>4.84</v>
      </c>
      <c r="M13514" s="190"/>
      <c r="N13514" s="190"/>
      <c r="O13514" s="190"/>
      <c r="P13514" s="106">
        <v>39324</v>
      </c>
      <c r="Q13514" s="190">
        <v>32.869999999999997</v>
      </c>
      <c r="R13514" s="190">
        <v>33.869999999999997</v>
      </c>
    </row>
    <row r="13515" spans="1:18">
      <c r="A13515" s="190"/>
      <c r="B13515" s="190"/>
      <c r="C13515" s="190"/>
      <c r="D13515" s="106">
        <v>39323</v>
      </c>
      <c r="E13515" s="190">
        <v>12.34</v>
      </c>
      <c r="F13515" s="190">
        <v>12.59</v>
      </c>
      <c r="G13515" s="190"/>
      <c r="H13515" s="190"/>
      <c r="I13515" s="190"/>
      <c r="J13515" s="106">
        <v>39323</v>
      </c>
      <c r="K13515" s="190">
        <v>4.8</v>
      </c>
      <c r="L13515" s="190">
        <v>4.8499999999999996</v>
      </c>
      <c r="M13515" s="190"/>
      <c r="N13515" s="190"/>
      <c r="O13515" s="190"/>
      <c r="P13515" s="106">
        <v>39323</v>
      </c>
      <c r="Q13515" s="190">
        <v>29.73</v>
      </c>
      <c r="R13515" s="190">
        <v>32.979999999999997</v>
      </c>
    </row>
    <row r="13516" spans="1:18">
      <c r="A13516" s="190"/>
      <c r="B13516" s="190"/>
      <c r="C13516" s="190"/>
      <c r="D13516" s="106">
        <v>39322</v>
      </c>
      <c r="E13516" s="190">
        <v>12.61</v>
      </c>
      <c r="F13516" s="190">
        <v>12.28</v>
      </c>
      <c r="G13516" s="190"/>
      <c r="H13516" s="190"/>
      <c r="I13516" s="190"/>
      <c r="J13516" s="106">
        <v>39322</v>
      </c>
      <c r="K13516" s="190">
        <v>4.93</v>
      </c>
      <c r="L13516" s="190">
        <v>4.75</v>
      </c>
      <c r="M13516" s="190"/>
      <c r="N13516" s="190"/>
      <c r="O13516" s="190"/>
      <c r="P13516" s="106">
        <v>39322</v>
      </c>
      <c r="Q13516" s="190">
        <v>29.56</v>
      </c>
      <c r="R13516" s="190">
        <v>29.23</v>
      </c>
    </row>
    <row r="13517" spans="1:18">
      <c r="A13517" s="190"/>
      <c r="B13517" s="190"/>
      <c r="C13517" s="190"/>
      <c r="D13517" s="106">
        <v>39321</v>
      </c>
      <c r="E13517" s="190">
        <v>13.09</v>
      </c>
      <c r="F13517" s="190">
        <v>12.72</v>
      </c>
      <c r="G13517" s="190"/>
      <c r="H13517" s="190"/>
      <c r="I13517" s="190"/>
      <c r="J13517" s="106">
        <v>39321</v>
      </c>
      <c r="K13517" s="190">
        <v>4.92</v>
      </c>
      <c r="L13517" s="190">
        <v>4.9400000000000004</v>
      </c>
      <c r="M13517" s="190"/>
      <c r="N13517" s="190"/>
      <c r="O13517" s="190"/>
      <c r="P13517" s="106">
        <v>39321</v>
      </c>
      <c r="Q13517" s="190">
        <v>29.94</v>
      </c>
      <c r="R13517" s="190">
        <v>29.6</v>
      </c>
    </row>
    <row r="13518" spans="1:18">
      <c r="A13518" s="190"/>
      <c r="B13518" s="190"/>
      <c r="C13518" s="190"/>
      <c r="D13518" s="106">
        <v>39318</v>
      </c>
      <c r="E13518" s="190">
        <v>12.75</v>
      </c>
      <c r="F13518" s="190">
        <v>13.16</v>
      </c>
      <c r="G13518" s="190"/>
      <c r="H13518" s="190"/>
      <c r="I13518" s="190"/>
      <c r="J13518" s="106">
        <v>39318</v>
      </c>
      <c r="K13518" s="190">
        <v>4.82</v>
      </c>
      <c r="L13518" s="190">
        <v>4.9400000000000004</v>
      </c>
      <c r="M13518" s="190"/>
      <c r="N13518" s="190"/>
      <c r="O13518" s="190"/>
      <c r="P13518" s="106">
        <v>39318</v>
      </c>
      <c r="Q13518" s="190">
        <v>30.74</v>
      </c>
      <c r="R13518" s="190">
        <v>29.76</v>
      </c>
    </row>
    <row r="13519" spans="1:18">
      <c r="A13519" s="190"/>
      <c r="B13519" s="190"/>
      <c r="C13519" s="190"/>
      <c r="D13519" s="106">
        <v>39317</v>
      </c>
      <c r="E13519" s="190">
        <v>13.05</v>
      </c>
      <c r="F13519" s="190">
        <v>12.72</v>
      </c>
      <c r="G13519" s="190"/>
      <c r="H13519" s="190"/>
      <c r="I13519" s="190"/>
      <c r="J13519" s="106">
        <v>39317</v>
      </c>
      <c r="K13519" s="190">
        <v>4.96</v>
      </c>
      <c r="L13519" s="190">
        <v>4.82</v>
      </c>
      <c r="M13519" s="190"/>
      <c r="N13519" s="190"/>
      <c r="O13519" s="190"/>
      <c r="P13519" s="106">
        <v>39317</v>
      </c>
      <c r="Q13519" s="190">
        <v>30.87</v>
      </c>
      <c r="R13519" s="190">
        <v>30.78</v>
      </c>
    </row>
    <row r="13520" spans="1:18">
      <c r="A13520" s="190"/>
      <c r="B13520" s="190"/>
      <c r="C13520" s="190"/>
      <c r="D13520" s="106">
        <v>39316</v>
      </c>
      <c r="E13520" s="190">
        <v>13.18</v>
      </c>
      <c r="F13520" s="190">
        <v>12.96</v>
      </c>
      <c r="G13520" s="190"/>
      <c r="H13520" s="190"/>
      <c r="I13520" s="190"/>
      <c r="J13520" s="106">
        <v>39316</v>
      </c>
      <c r="K13520" s="190">
        <v>4.9000000000000004</v>
      </c>
      <c r="L13520" s="190">
        <v>4.92</v>
      </c>
      <c r="M13520" s="190"/>
      <c r="N13520" s="190"/>
      <c r="O13520" s="190"/>
      <c r="P13520" s="106">
        <v>39316</v>
      </c>
      <c r="Q13520" s="190">
        <v>31.03</v>
      </c>
      <c r="R13520" s="190">
        <v>30.68</v>
      </c>
    </row>
    <row r="13521" spans="1:18">
      <c r="A13521" s="190"/>
      <c r="B13521" s="190"/>
      <c r="C13521" s="190"/>
      <c r="D13521" s="106">
        <v>39315</v>
      </c>
      <c r="E13521" s="190">
        <v>13.22</v>
      </c>
      <c r="F13521" s="190">
        <v>13.03</v>
      </c>
      <c r="G13521" s="190"/>
      <c r="H13521" s="190"/>
      <c r="I13521" s="190"/>
      <c r="J13521" s="106">
        <v>39315</v>
      </c>
      <c r="K13521" s="190">
        <v>4.82</v>
      </c>
      <c r="L13521" s="190">
        <v>4.84</v>
      </c>
      <c r="M13521" s="190"/>
      <c r="N13521" s="190"/>
      <c r="O13521" s="190"/>
      <c r="P13521" s="106">
        <v>39315</v>
      </c>
      <c r="Q13521" s="190">
        <v>30.64</v>
      </c>
      <c r="R13521" s="190">
        <v>30.79</v>
      </c>
    </row>
    <row r="13522" spans="1:18">
      <c r="A13522" s="190"/>
      <c r="B13522" s="190"/>
      <c r="C13522" s="190"/>
      <c r="D13522" s="106">
        <v>39314</v>
      </c>
      <c r="E13522" s="190">
        <v>13.73</v>
      </c>
      <c r="F13522" s="190">
        <v>13.27</v>
      </c>
      <c r="G13522" s="190"/>
      <c r="H13522" s="190"/>
      <c r="I13522" s="190"/>
      <c r="J13522" s="106">
        <v>39314</v>
      </c>
      <c r="K13522" s="190">
        <v>4.88</v>
      </c>
      <c r="L13522" s="190">
        <v>4.84</v>
      </c>
      <c r="M13522" s="190"/>
      <c r="N13522" s="190"/>
      <c r="O13522" s="190"/>
      <c r="P13522" s="106">
        <v>39314</v>
      </c>
      <c r="Q13522" s="190">
        <v>30.03</v>
      </c>
      <c r="R13522" s="190">
        <v>30.52</v>
      </c>
    </row>
    <row r="13523" spans="1:18">
      <c r="A13523" s="190"/>
      <c r="B13523" s="190"/>
      <c r="C13523" s="190"/>
      <c r="D13523" s="106">
        <v>39311</v>
      </c>
      <c r="E13523" s="190">
        <v>13.74</v>
      </c>
      <c r="F13523" s="190">
        <v>13.66</v>
      </c>
      <c r="G13523" s="190"/>
      <c r="H13523" s="190"/>
      <c r="I13523" s="190"/>
      <c r="J13523" s="106">
        <v>39311</v>
      </c>
      <c r="K13523" s="190">
        <v>5.2</v>
      </c>
      <c r="L13523" s="190">
        <v>4.8600000000000003</v>
      </c>
      <c r="M13523" s="190"/>
      <c r="N13523" s="190"/>
      <c r="O13523" s="190"/>
      <c r="P13523" s="106">
        <v>39311</v>
      </c>
      <c r="Q13523" s="190">
        <v>31.53</v>
      </c>
      <c r="R13523" s="190">
        <v>29.87</v>
      </c>
    </row>
    <row r="13524" spans="1:18">
      <c r="A13524" s="190"/>
      <c r="B13524" s="190"/>
      <c r="C13524" s="190"/>
      <c r="D13524" s="106">
        <v>39310</v>
      </c>
      <c r="E13524" s="190">
        <v>12.85</v>
      </c>
      <c r="F13524" s="190">
        <v>13.12</v>
      </c>
      <c r="G13524" s="190"/>
      <c r="H13524" s="190"/>
      <c r="I13524" s="190"/>
      <c r="J13524" s="106">
        <v>39310</v>
      </c>
      <c r="K13524" s="190">
        <v>4.72</v>
      </c>
      <c r="L13524" s="190">
        <v>4.9800000000000004</v>
      </c>
      <c r="M13524" s="190"/>
      <c r="N13524" s="190"/>
      <c r="O13524" s="190"/>
      <c r="P13524" s="106">
        <v>39310</v>
      </c>
      <c r="Q13524" s="190">
        <v>28.64</v>
      </c>
      <c r="R13524" s="190">
        <v>30.4</v>
      </c>
    </row>
    <row r="13525" spans="1:18">
      <c r="A13525" s="190"/>
      <c r="B13525" s="190"/>
      <c r="C13525" s="190"/>
      <c r="D13525" s="106">
        <v>39309</v>
      </c>
      <c r="E13525" s="190">
        <v>12.57</v>
      </c>
      <c r="F13525" s="190">
        <v>12.87</v>
      </c>
      <c r="G13525" s="190"/>
      <c r="H13525" s="190"/>
      <c r="I13525" s="190"/>
      <c r="J13525" s="106">
        <v>39309</v>
      </c>
      <c r="K13525" s="190">
        <v>4.63</v>
      </c>
      <c r="L13525" s="190">
        <v>4.75</v>
      </c>
      <c r="M13525" s="190"/>
      <c r="N13525" s="190"/>
      <c r="O13525" s="190"/>
      <c r="P13525" s="106">
        <v>39309</v>
      </c>
      <c r="Q13525" s="190">
        <v>29.86</v>
      </c>
      <c r="R13525" s="190">
        <v>28.63</v>
      </c>
    </row>
    <row r="13526" spans="1:18">
      <c r="A13526" s="190"/>
      <c r="B13526" s="190"/>
      <c r="C13526" s="190"/>
      <c r="D13526" s="106">
        <v>39308</v>
      </c>
      <c r="E13526" s="190">
        <v>12.35</v>
      </c>
      <c r="F13526" s="190">
        <v>12.55</v>
      </c>
      <c r="G13526" s="190"/>
      <c r="H13526" s="190"/>
      <c r="I13526" s="190"/>
      <c r="J13526" s="106">
        <v>39308</v>
      </c>
      <c r="K13526" s="190">
        <v>4.8600000000000003</v>
      </c>
      <c r="L13526" s="190">
        <v>4.6500000000000004</v>
      </c>
      <c r="M13526" s="190"/>
      <c r="N13526" s="190"/>
      <c r="O13526" s="190"/>
      <c r="P13526" s="106">
        <v>39308</v>
      </c>
      <c r="Q13526" s="190">
        <v>30.42</v>
      </c>
      <c r="R13526" s="190">
        <v>29.77</v>
      </c>
    </row>
    <row r="13527" spans="1:18">
      <c r="A13527" s="190"/>
      <c r="B13527" s="190"/>
      <c r="C13527" s="190"/>
      <c r="D13527" s="106">
        <v>39307</v>
      </c>
      <c r="E13527" s="190">
        <v>13</v>
      </c>
      <c r="F13527" s="190">
        <v>12.33</v>
      </c>
      <c r="G13527" s="190"/>
      <c r="H13527" s="190"/>
      <c r="I13527" s="190"/>
      <c r="J13527" s="106">
        <v>39307</v>
      </c>
      <c r="K13527" s="190">
        <v>4.74</v>
      </c>
      <c r="L13527" s="190">
        <v>4.8600000000000003</v>
      </c>
      <c r="M13527" s="190"/>
      <c r="N13527" s="190"/>
      <c r="O13527" s="190"/>
      <c r="P13527" s="106">
        <v>39307</v>
      </c>
      <c r="Q13527" s="190">
        <v>28.16</v>
      </c>
      <c r="R13527" s="190">
        <v>30.23</v>
      </c>
    </row>
    <row r="13528" spans="1:18">
      <c r="A13528" s="190"/>
      <c r="B13528" s="190"/>
      <c r="C13528" s="190"/>
      <c r="D13528" s="106">
        <v>39304</v>
      </c>
      <c r="E13528" s="190">
        <v>12.67</v>
      </c>
      <c r="F13528" s="190">
        <v>12.89</v>
      </c>
      <c r="G13528" s="190"/>
      <c r="H13528" s="190"/>
      <c r="I13528" s="190"/>
      <c r="J13528" s="106">
        <v>39304</v>
      </c>
      <c r="K13528" s="190">
        <v>4.32</v>
      </c>
      <c r="L13528" s="190">
        <v>4.6500000000000004</v>
      </c>
      <c r="M13528" s="190"/>
      <c r="N13528" s="190"/>
      <c r="O13528" s="190"/>
      <c r="P13528" s="106">
        <v>39304</v>
      </c>
      <c r="Q13528" s="190">
        <v>26.42</v>
      </c>
      <c r="R13528" s="190">
        <v>27.9</v>
      </c>
    </row>
    <row r="13529" spans="1:18">
      <c r="A13529" s="190"/>
      <c r="B13529" s="190"/>
      <c r="C13529" s="190"/>
      <c r="D13529" s="106">
        <v>39303</v>
      </c>
      <c r="E13529" s="190">
        <v>11.89</v>
      </c>
      <c r="F13529" s="190">
        <v>12.87</v>
      </c>
      <c r="G13529" s="190"/>
      <c r="H13529" s="190"/>
      <c r="I13529" s="190"/>
      <c r="J13529" s="106">
        <v>39303</v>
      </c>
      <c r="K13529" s="190">
        <v>4.5</v>
      </c>
      <c r="L13529" s="190">
        <v>4.41</v>
      </c>
      <c r="M13529" s="190"/>
      <c r="N13529" s="190"/>
      <c r="O13529" s="190"/>
      <c r="P13529" s="106">
        <v>39303</v>
      </c>
      <c r="Q13529" s="190">
        <v>27.87</v>
      </c>
      <c r="R13529" s="190">
        <v>26.49</v>
      </c>
    </row>
    <row r="13530" spans="1:18">
      <c r="A13530" s="190"/>
      <c r="B13530" s="190"/>
      <c r="C13530" s="190"/>
      <c r="D13530" s="106">
        <v>39302</v>
      </c>
      <c r="E13530" s="190">
        <v>11.62</v>
      </c>
      <c r="F13530" s="190">
        <v>12.17</v>
      </c>
      <c r="G13530" s="190"/>
      <c r="H13530" s="190"/>
      <c r="I13530" s="190"/>
      <c r="J13530" s="106">
        <v>39302</v>
      </c>
      <c r="K13530" s="190">
        <v>4.92</v>
      </c>
      <c r="L13530" s="190">
        <v>4.76</v>
      </c>
      <c r="M13530" s="190"/>
      <c r="N13530" s="190"/>
      <c r="O13530" s="190"/>
      <c r="P13530" s="106">
        <v>39302</v>
      </c>
      <c r="Q13530" s="190">
        <v>31.14</v>
      </c>
      <c r="R13530" s="190">
        <v>27.88</v>
      </c>
    </row>
    <row r="13531" spans="1:18">
      <c r="A13531" s="190"/>
      <c r="B13531" s="190"/>
      <c r="C13531" s="190"/>
      <c r="D13531" s="106">
        <v>39301</v>
      </c>
      <c r="E13531" s="190">
        <v>11.4</v>
      </c>
      <c r="F13531" s="190">
        <v>11.5</v>
      </c>
      <c r="G13531" s="190"/>
      <c r="H13531" s="190"/>
      <c r="I13531" s="190"/>
      <c r="J13531" s="106">
        <v>39301</v>
      </c>
      <c r="K13531" s="190">
        <v>4.96</v>
      </c>
      <c r="L13531" s="190">
        <v>4.88</v>
      </c>
      <c r="M13531" s="190"/>
      <c r="N13531" s="190"/>
      <c r="O13531" s="190"/>
      <c r="P13531" s="106">
        <v>39301</v>
      </c>
      <c r="Q13531" s="190">
        <v>29.33</v>
      </c>
      <c r="R13531" s="190">
        <v>30.74</v>
      </c>
    </row>
    <row r="13532" spans="1:18">
      <c r="A13532" s="190"/>
      <c r="B13532" s="190"/>
      <c r="C13532" s="190"/>
      <c r="D13532" s="106">
        <v>39300</v>
      </c>
      <c r="E13532" s="190">
        <v>11.32</v>
      </c>
      <c r="F13532" s="190">
        <v>11.5</v>
      </c>
      <c r="G13532" s="190"/>
      <c r="H13532" s="190"/>
      <c r="I13532" s="190"/>
      <c r="J13532" s="106">
        <v>39300</v>
      </c>
      <c r="K13532" s="190">
        <v>5</v>
      </c>
      <c r="L13532" s="190">
        <v>5</v>
      </c>
      <c r="M13532" s="190"/>
      <c r="N13532" s="190"/>
      <c r="O13532" s="190"/>
      <c r="P13532" s="106">
        <v>39300</v>
      </c>
      <c r="Q13532" s="190">
        <v>29.5</v>
      </c>
      <c r="R13532" s="190">
        <v>29.48</v>
      </c>
    </row>
    <row r="13533" spans="1:18">
      <c r="A13533" s="190"/>
      <c r="B13533" s="190"/>
      <c r="C13533" s="190"/>
      <c r="D13533" s="106">
        <v>39297</v>
      </c>
      <c r="E13533" s="190">
        <v>12.02</v>
      </c>
      <c r="F13533" s="190">
        <v>11.29</v>
      </c>
      <c r="G13533" s="190"/>
      <c r="H13533" s="190"/>
      <c r="I13533" s="190"/>
      <c r="J13533" s="106">
        <v>39297</v>
      </c>
      <c r="K13533" s="190">
        <v>5.19</v>
      </c>
      <c r="L13533" s="190">
        <v>4.95</v>
      </c>
      <c r="M13533" s="190"/>
      <c r="N13533" s="190"/>
      <c r="O13533" s="190"/>
      <c r="P13533" s="106">
        <v>39297</v>
      </c>
      <c r="Q13533" s="190">
        <v>29.81</v>
      </c>
      <c r="R13533" s="190">
        <v>28.73</v>
      </c>
    </row>
    <row r="13534" spans="1:18">
      <c r="A13534" s="190"/>
      <c r="B13534" s="190"/>
      <c r="C13534" s="190"/>
      <c r="D13534" s="106">
        <v>39296</v>
      </c>
      <c r="E13534" s="190">
        <v>11.64</v>
      </c>
      <c r="F13534" s="190">
        <v>12</v>
      </c>
      <c r="G13534" s="190"/>
      <c r="H13534" s="190"/>
      <c r="I13534" s="190"/>
      <c r="J13534" s="106">
        <v>39296</v>
      </c>
      <c r="K13534" s="190">
        <v>5.13</v>
      </c>
      <c r="L13534" s="190">
        <v>5.16</v>
      </c>
      <c r="M13534" s="190"/>
      <c r="N13534" s="190"/>
      <c r="O13534" s="190"/>
      <c r="P13534" s="106">
        <v>39296</v>
      </c>
      <c r="Q13534" s="190">
        <v>29.82</v>
      </c>
      <c r="R13534" s="190">
        <v>29.73</v>
      </c>
    </row>
    <row r="13535" spans="1:18">
      <c r="A13535" s="190"/>
      <c r="B13535" s="190"/>
      <c r="C13535" s="190"/>
      <c r="D13535" s="106">
        <v>39295</v>
      </c>
      <c r="E13535" s="190">
        <v>11.41</v>
      </c>
      <c r="F13535" s="190">
        <v>11.59</v>
      </c>
      <c r="G13535" s="190"/>
      <c r="H13535" s="190"/>
      <c r="I13535" s="190"/>
      <c r="J13535" s="106">
        <v>39295</v>
      </c>
      <c r="K13535" s="190">
        <v>5.18</v>
      </c>
      <c r="L13535" s="190">
        <v>5.09</v>
      </c>
      <c r="M13535" s="190"/>
      <c r="N13535" s="190"/>
      <c r="O13535" s="190"/>
      <c r="P13535" s="106">
        <v>39295</v>
      </c>
      <c r="Q13535" s="190">
        <v>29.91</v>
      </c>
      <c r="R13535" s="190">
        <v>29.66</v>
      </c>
    </row>
    <row r="13536" spans="1:18">
      <c r="A13536" s="190"/>
      <c r="B13536" s="190"/>
      <c r="C13536" s="190"/>
      <c r="D13536" s="106">
        <v>39294</v>
      </c>
      <c r="E13536" s="190">
        <v>11.72</v>
      </c>
      <c r="F13536" s="190">
        <v>11.51</v>
      </c>
      <c r="G13536" s="190"/>
      <c r="H13536" s="190"/>
      <c r="I13536" s="190"/>
      <c r="J13536" s="106">
        <v>39294</v>
      </c>
      <c r="K13536" s="190">
        <v>5.24</v>
      </c>
      <c r="L13536" s="190">
        <v>5.16</v>
      </c>
      <c r="M13536" s="190"/>
      <c r="N13536" s="190"/>
      <c r="O13536" s="190"/>
      <c r="P13536" s="106">
        <v>39294</v>
      </c>
      <c r="Q13536" s="190">
        <v>27.9</v>
      </c>
      <c r="R13536" s="190">
        <v>29.18</v>
      </c>
    </row>
    <row r="13537" spans="1:18">
      <c r="A13537" s="190"/>
      <c r="B13537" s="190"/>
      <c r="C13537" s="190"/>
      <c r="D13537" s="106">
        <v>39293</v>
      </c>
      <c r="E13537" s="190">
        <v>11.88</v>
      </c>
      <c r="F13537" s="190">
        <v>11.61</v>
      </c>
      <c r="G13537" s="190"/>
      <c r="H13537" s="190"/>
      <c r="I13537" s="190"/>
      <c r="J13537" s="106">
        <v>39293</v>
      </c>
      <c r="K13537" s="190">
        <v>5.04</v>
      </c>
      <c r="L13537" s="190">
        <v>5.2</v>
      </c>
      <c r="M13537" s="190"/>
      <c r="N13537" s="190"/>
      <c r="O13537" s="190"/>
      <c r="P13537" s="106">
        <v>39293</v>
      </c>
      <c r="Q13537" s="190">
        <v>24.15</v>
      </c>
      <c r="R13537" s="190">
        <v>25.04</v>
      </c>
    </row>
    <row r="13538" spans="1:18">
      <c r="A13538" s="190"/>
      <c r="B13538" s="190"/>
      <c r="C13538" s="190"/>
      <c r="D13538" s="106">
        <v>39290</v>
      </c>
      <c r="E13538" s="190">
        <v>11.89</v>
      </c>
      <c r="F13538" s="190">
        <v>11.88</v>
      </c>
      <c r="G13538" s="190"/>
      <c r="H13538" s="190"/>
      <c r="I13538" s="190"/>
      <c r="J13538" s="106">
        <v>39290</v>
      </c>
      <c r="K13538" s="190">
        <v>5.2</v>
      </c>
      <c r="L13538" s="190">
        <v>5.08</v>
      </c>
      <c r="M13538" s="190"/>
      <c r="N13538" s="190"/>
      <c r="O13538" s="190"/>
      <c r="P13538" s="106">
        <v>39290</v>
      </c>
      <c r="Q13538" s="190">
        <v>26.11</v>
      </c>
      <c r="R13538" s="190">
        <v>24.07</v>
      </c>
    </row>
    <row r="13539" spans="1:18">
      <c r="A13539" s="190"/>
      <c r="B13539" s="190"/>
      <c r="C13539" s="190"/>
      <c r="D13539" s="106">
        <v>39289</v>
      </c>
      <c r="E13539" s="190">
        <v>11.91</v>
      </c>
      <c r="F13539" s="190">
        <v>11.96</v>
      </c>
      <c r="G13539" s="190"/>
      <c r="H13539" s="190"/>
      <c r="I13539" s="190"/>
      <c r="J13539" s="106">
        <v>39289</v>
      </c>
      <c r="K13539" s="190">
        <v>5.37</v>
      </c>
      <c r="L13539" s="190">
        <v>5.23</v>
      </c>
      <c r="M13539" s="190"/>
      <c r="N13539" s="190"/>
      <c r="O13539" s="190"/>
      <c r="P13539" s="106">
        <v>39289</v>
      </c>
      <c r="Q13539" s="190">
        <v>27.18</v>
      </c>
      <c r="R13539" s="190">
        <v>25.9</v>
      </c>
    </row>
    <row r="13540" spans="1:18">
      <c r="A13540" s="190"/>
      <c r="B13540" s="190"/>
      <c r="C13540" s="190"/>
      <c r="D13540" s="106">
        <v>39288</v>
      </c>
      <c r="E13540" s="190">
        <v>12.19</v>
      </c>
      <c r="F13540" s="190">
        <v>12.12</v>
      </c>
      <c r="G13540" s="190"/>
      <c r="H13540" s="190"/>
      <c r="I13540" s="190"/>
      <c r="J13540" s="106">
        <v>39288</v>
      </c>
      <c r="K13540" s="190">
        <v>5.54</v>
      </c>
      <c r="L13540" s="190">
        <v>5.47</v>
      </c>
      <c r="M13540" s="190"/>
      <c r="N13540" s="190"/>
      <c r="O13540" s="190"/>
      <c r="P13540" s="106">
        <v>39288</v>
      </c>
      <c r="Q13540" s="190">
        <v>27.63</v>
      </c>
      <c r="R13540" s="190">
        <v>27.55</v>
      </c>
    </row>
    <row r="13541" spans="1:18">
      <c r="A13541" s="190"/>
      <c r="B13541" s="190"/>
      <c r="C13541" s="190"/>
      <c r="D13541" s="106">
        <v>39287</v>
      </c>
      <c r="E13541" s="190">
        <v>12.28</v>
      </c>
      <c r="F13541" s="190">
        <v>12.09</v>
      </c>
      <c r="G13541" s="190"/>
      <c r="H13541" s="190"/>
      <c r="I13541" s="190"/>
      <c r="J13541" s="106">
        <v>39287</v>
      </c>
      <c r="K13541" s="190">
        <v>5.66</v>
      </c>
      <c r="L13541" s="190">
        <v>5.49</v>
      </c>
      <c r="M13541" s="190"/>
      <c r="N13541" s="190"/>
      <c r="O13541" s="190"/>
      <c r="P13541" s="106">
        <v>39287</v>
      </c>
      <c r="Q13541" s="190">
        <v>28.24</v>
      </c>
      <c r="R13541" s="190">
        <v>27.47</v>
      </c>
    </row>
    <row r="13542" spans="1:18">
      <c r="A13542" s="190"/>
      <c r="B13542" s="190"/>
      <c r="C13542" s="190"/>
      <c r="D13542" s="106">
        <v>39286</v>
      </c>
      <c r="E13542" s="190">
        <v>12.44</v>
      </c>
      <c r="F13542" s="190">
        <v>12.43</v>
      </c>
      <c r="G13542" s="190"/>
      <c r="H13542" s="190"/>
      <c r="I13542" s="190"/>
      <c r="J13542" s="106">
        <v>39286</v>
      </c>
      <c r="K13542" s="190">
        <v>5.58</v>
      </c>
      <c r="L13542" s="190">
        <v>5.64</v>
      </c>
      <c r="M13542" s="190"/>
      <c r="N13542" s="190"/>
      <c r="O13542" s="190"/>
      <c r="P13542" s="106">
        <v>39286</v>
      </c>
      <c r="Q13542" s="190">
        <v>28.2</v>
      </c>
      <c r="R13542" s="190">
        <v>28.3</v>
      </c>
    </row>
    <row r="13543" spans="1:18">
      <c r="A13543" s="190"/>
      <c r="B13543" s="190"/>
      <c r="C13543" s="190"/>
      <c r="D13543" s="106">
        <v>39283</v>
      </c>
      <c r="E13543" s="190">
        <v>12.52</v>
      </c>
      <c r="F13543" s="190">
        <v>12.41</v>
      </c>
      <c r="G13543" s="190"/>
      <c r="H13543" s="190"/>
      <c r="I13543" s="190"/>
      <c r="J13543" s="106">
        <v>39283</v>
      </c>
      <c r="K13543" s="190">
        <v>5.77</v>
      </c>
      <c r="L13543" s="190">
        <v>5.57</v>
      </c>
      <c r="M13543" s="190"/>
      <c r="N13543" s="190"/>
      <c r="O13543" s="190"/>
      <c r="P13543" s="106">
        <v>39283</v>
      </c>
      <c r="Q13543" s="190">
        <v>28.5</v>
      </c>
      <c r="R13543" s="190">
        <v>28.06</v>
      </c>
    </row>
    <row r="13544" spans="1:18">
      <c r="A13544" s="190"/>
      <c r="B13544" s="190"/>
      <c r="C13544" s="190"/>
      <c r="D13544" s="106">
        <v>39282</v>
      </c>
      <c r="E13544" s="190">
        <v>12.76</v>
      </c>
      <c r="F13544" s="190">
        <v>12.55</v>
      </c>
      <c r="G13544" s="190"/>
      <c r="H13544" s="190"/>
      <c r="I13544" s="190"/>
      <c r="J13544" s="106">
        <v>39282</v>
      </c>
      <c r="K13544" s="190">
        <v>5.8</v>
      </c>
      <c r="L13544" s="190">
        <v>5.78</v>
      </c>
      <c r="M13544" s="190"/>
      <c r="N13544" s="190"/>
      <c r="O13544" s="190"/>
      <c r="P13544" s="106">
        <v>39282</v>
      </c>
      <c r="Q13544" s="190">
        <v>27.71</v>
      </c>
      <c r="R13544" s="190">
        <v>28.56</v>
      </c>
    </row>
    <row r="13545" spans="1:18">
      <c r="A13545" s="190"/>
      <c r="B13545" s="190"/>
      <c r="C13545" s="190"/>
      <c r="D13545" s="106">
        <v>39281</v>
      </c>
      <c r="E13545" s="190">
        <v>12.61</v>
      </c>
      <c r="F13545" s="190">
        <v>12.65</v>
      </c>
      <c r="G13545" s="190"/>
      <c r="H13545" s="190"/>
      <c r="I13545" s="190"/>
      <c r="J13545" s="106">
        <v>39281</v>
      </c>
      <c r="K13545" s="190">
        <v>5.72</v>
      </c>
      <c r="L13545" s="190">
        <v>5.77</v>
      </c>
      <c r="M13545" s="190"/>
      <c r="N13545" s="190"/>
      <c r="O13545" s="190"/>
      <c r="P13545" s="106">
        <v>39281</v>
      </c>
      <c r="Q13545" s="190">
        <v>27.81</v>
      </c>
      <c r="R13545" s="190">
        <v>27.41</v>
      </c>
    </row>
    <row r="13546" spans="1:18">
      <c r="A13546" s="190"/>
      <c r="B13546" s="190"/>
      <c r="C13546" s="190"/>
      <c r="D13546" s="106">
        <v>39280</v>
      </c>
      <c r="E13546" s="190">
        <v>12.7</v>
      </c>
      <c r="F13546" s="190">
        <v>12.65</v>
      </c>
      <c r="G13546" s="190"/>
      <c r="H13546" s="190"/>
      <c r="I13546" s="190"/>
      <c r="J13546" s="106">
        <v>39280</v>
      </c>
      <c r="K13546" s="190">
        <v>5.8</v>
      </c>
      <c r="L13546" s="190">
        <v>5.77</v>
      </c>
      <c r="M13546" s="190"/>
      <c r="N13546" s="190"/>
      <c r="O13546" s="190"/>
      <c r="P13546" s="106">
        <v>39280</v>
      </c>
      <c r="Q13546" s="190">
        <v>27.92</v>
      </c>
      <c r="R13546" s="190">
        <v>27.89</v>
      </c>
    </row>
    <row r="13547" spans="1:18">
      <c r="A13547" s="190"/>
      <c r="B13547" s="190"/>
      <c r="C13547" s="190"/>
      <c r="D13547" s="106">
        <v>39279</v>
      </c>
      <c r="E13547" s="190">
        <v>12.68</v>
      </c>
      <c r="F13547" s="190">
        <v>12.65</v>
      </c>
      <c r="G13547" s="190"/>
      <c r="H13547" s="190"/>
      <c r="I13547" s="190"/>
      <c r="J13547" s="106">
        <v>39279</v>
      </c>
      <c r="K13547" s="190">
        <v>5.77</v>
      </c>
      <c r="L13547" s="190">
        <v>5.8</v>
      </c>
      <c r="M13547" s="190"/>
      <c r="N13547" s="190"/>
      <c r="O13547" s="190"/>
      <c r="P13547" s="106">
        <v>39279</v>
      </c>
      <c r="Q13547" s="190">
        <v>28.64</v>
      </c>
      <c r="R13547" s="190">
        <v>27.97</v>
      </c>
    </row>
    <row r="13548" spans="1:18">
      <c r="A13548" s="190"/>
      <c r="B13548" s="190"/>
      <c r="C13548" s="190"/>
      <c r="D13548" s="106">
        <v>39276</v>
      </c>
      <c r="E13548" s="190">
        <v>12.82</v>
      </c>
      <c r="F13548" s="190">
        <v>12.74</v>
      </c>
      <c r="G13548" s="190"/>
      <c r="H13548" s="190"/>
      <c r="I13548" s="190"/>
      <c r="J13548" s="106">
        <v>39276</v>
      </c>
      <c r="K13548" s="190">
        <v>5.85</v>
      </c>
      <c r="L13548" s="190">
        <v>5.8</v>
      </c>
      <c r="M13548" s="190"/>
      <c r="N13548" s="190"/>
      <c r="O13548" s="190"/>
      <c r="P13548" s="106">
        <v>39276</v>
      </c>
      <c r="Q13548" s="190">
        <v>28.84</v>
      </c>
      <c r="R13548" s="190">
        <v>28.67</v>
      </c>
    </row>
    <row r="13549" spans="1:18">
      <c r="A13549" s="190"/>
      <c r="B13549" s="190"/>
      <c r="C13549" s="190"/>
      <c r="D13549" s="106">
        <v>39275</v>
      </c>
      <c r="E13549" s="190">
        <v>12.77</v>
      </c>
      <c r="F13549" s="190">
        <v>12.87</v>
      </c>
      <c r="G13549" s="190"/>
      <c r="H13549" s="190"/>
      <c r="I13549" s="190"/>
      <c r="J13549" s="106">
        <v>39275</v>
      </c>
      <c r="K13549" s="190">
        <v>5.79</v>
      </c>
      <c r="L13549" s="190">
        <v>5.85</v>
      </c>
      <c r="M13549" s="190"/>
      <c r="N13549" s="190"/>
      <c r="O13549" s="190"/>
      <c r="P13549" s="106">
        <v>39275</v>
      </c>
      <c r="Q13549" s="190">
        <v>28.67</v>
      </c>
      <c r="R13549" s="190">
        <v>28.97</v>
      </c>
    </row>
    <row r="13550" spans="1:18">
      <c r="A13550" s="190"/>
      <c r="B13550" s="190"/>
      <c r="C13550" s="190"/>
      <c r="D13550" s="106">
        <v>39274</v>
      </c>
      <c r="E13550" s="190">
        <v>12.57</v>
      </c>
      <c r="F13550" s="190">
        <v>12.67</v>
      </c>
      <c r="G13550" s="190"/>
      <c r="H13550" s="190"/>
      <c r="I13550" s="190"/>
      <c r="J13550" s="106">
        <v>39274</v>
      </c>
      <c r="K13550" s="190">
        <v>5.7</v>
      </c>
      <c r="L13550" s="190">
        <v>5.74</v>
      </c>
      <c r="M13550" s="190"/>
      <c r="N13550" s="190"/>
      <c r="O13550" s="190"/>
      <c r="P13550" s="106">
        <v>39274</v>
      </c>
      <c r="Q13550" s="190">
        <v>28.45</v>
      </c>
      <c r="R13550" s="190">
        <v>28.5</v>
      </c>
    </row>
    <row r="13551" spans="1:18">
      <c r="A13551" s="190"/>
      <c r="B13551" s="190"/>
      <c r="C13551" s="190"/>
      <c r="D13551" s="106">
        <v>39273</v>
      </c>
      <c r="E13551" s="190">
        <v>12.69</v>
      </c>
      <c r="F13551" s="190">
        <v>12.59</v>
      </c>
      <c r="G13551" s="190"/>
      <c r="H13551" s="190"/>
      <c r="I13551" s="190"/>
      <c r="J13551" s="106">
        <v>39273</v>
      </c>
      <c r="K13551" s="190">
        <v>5.88</v>
      </c>
      <c r="L13551" s="190">
        <v>5.72</v>
      </c>
      <c r="M13551" s="190"/>
      <c r="N13551" s="190"/>
      <c r="O13551" s="190"/>
      <c r="P13551" s="106">
        <v>39273</v>
      </c>
      <c r="Q13551" s="190">
        <v>29.18</v>
      </c>
      <c r="R13551" s="190">
        <v>28.53</v>
      </c>
    </row>
    <row r="13552" spans="1:18">
      <c r="A13552" s="190"/>
      <c r="B13552" s="190"/>
      <c r="C13552" s="190"/>
      <c r="D13552" s="106">
        <v>39272</v>
      </c>
      <c r="E13552" s="190">
        <v>12.8</v>
      </c>
      <c r="F13552" s="190">
        <v>12.82</v>
      </c>
      <c r="G13552" s="190"/>
      <c r="H13552" s="190"/>
      <c r="I13552" s="190"/>
      <c r="J13552" s="106">
        <v>39272</v>
      </c>
      <c r="K13552" s="190">
        <v>5.91</v>
      </c>
      <c r="L13552" s="190">
        <v>5.89</v>
      </c>
      <c r="M13552" s="190"/>
      <c r="N13552" s="190"/>
      <c r="O13552" s="190"/>
      <c r="P13552" s="106">
        <v>39272</v>
      </c>
      <c r="Q13552" s="190">
        <v>29.93</v>
      </c>
      <c r="R13552" s="190">
        <v>29.53</v>
      </c>
    </row>
    <row r="13553" spans="1:18">
      <c r="A13553" s="190"/>
      <c r="B13553" s="190"/>
      <c r="C13553" s="190"/>
      <c r="D13553" s="106">
        <v>39269</v>
      </c>
      <c r="E13553" s="190">
        <v>13.01</v>
      </c>
      <c r="F13553" s="190">
        <v>12.8</v>
      </c>
      <c r="G13553" s="190"/>
      <c r="H13553" s="190"/>
      <c r="I13553" s="190"/>
      <c r="J13553" s="106">
        <v>39269</v>
      </c>
      <c r="K13553" s="190">
        <v>5.87</v>
      </c>
      <c r="L13553" s="190">
        <v>5.85</v>
      </c>
      <c r="M13553" s="190"/>
      <c r="N13553" s="190"/>
      <c r="O13553" s="190"/>
      <c r="P13553" s="106">
        <v>39269</v>
      </c>
      <c r="Q13553" s="190">
        <v>29.6</v>
      </c>
      <c r="R13553" s="190">
        <v>29.83</v>
      </c>
    </row>
    <row r="13554" spans="1:18">
      <c r="A13554" s="190"/>
      <c r="B13554" s="190"/>
      <c r="C13554" s="190"/>
      <c r="D13554" s="106">
        <v>39268</v>
      </c>
      <c r="E13554" s="190">
        <v>12.97</v>
      </c>
      <c r="F13554" s="190">
        <v>13.04</v>
      </c>
      <c r="G13554" s="190"/>
      <c r="H13554" s="190"/>
      <c r="I13554" s="190"/>
      <c r="J13554" s="106">
        <v>39268</v>
      </c>
      <c r="K13554" s="190">
        <v>5.86</v>
      </c>
      <c r="L13554" s="190">
        <v>5.87</v>
      </c>
      <c r="M13554" s="190"/>
      <c r="N13554" s="190"/>
      <c r="O13554" s="190"/>
      <c r="P13554" s="106">
        <v>39268</v>
      </c>
      <c r="Q13554" s="190">
        <v>29.35</v>
      </c>
      <c r="R13554" s="190">
        <v>29.6</v>
      </c>
    </row>
    <row r="13555" spans="1:18">
      <c r="A13555" s="190"/>
      <c r="B13555" s="190"/>
      <c r="C13555" s="190"/>
      <c r="D13555" s="106">
        <v>39266</v>
      </c>
      <c r="E13555" s="190">
        <v>12.77</v>
      </c>
      <c r="F13555" s="190">
        <v>12.93</v>
      </c>
      <c r="G13555" s="190"/>
      <c r="H13555" s="190"/>
      <c r="I13555" s="190"/>
      <c r="J13555" s="106">
        <v>39266</v>
      </c>
      <c r="K13555" s="190">
        <v>5.96</v>
      </c>
      <c r="L13555" s="190">
        <v>5.89</v>
      </c>
      <c r="M13555" s="190"/>
      <c r="N13555" s="190"/>
      <c r="O13555" s="190"/>
      <c r="P13555" s="106">
        <v>39266</v>
      </c>
      <c r="Q13555" s="190">
        <v>29.59</v>
      </c>
      <c r="R13555" s="190">
        <v>29.29</v>
      </c>
    </row>
    <row r="13556" spans="1:18">
      <c r="A13556" s="190"/>
      <c r="B13556" s="190"/>
      <c r="C13556" s="190"/>
      <c r="D13556" s="106">
        <v>39265</v>
      </c>
      <c r="E13556" s="190">
        <v>12.9</v>
      </c>
      <c r="F13556" s="190">
        <v>12.78</v>
      </c>
      <c r="G13556" s="190"/>
      <c r="H13556" s="190"/>
      <c r="I13556" s="190"/>
      <c r="J13556" s="106">
        <v>39265</v>
      </c>
      <c r="K13556" s="190">
        <v>5.83</v>
      </c>
      <c r="L13556" s="190">
        <v>5.95</v>
      </c>
      <c r="M13556" s="190"/>
      <c r="N13556" s="190"/>
      <c r="O13556" s="190"/>
      <c r="P13556" s="106">
        <v>39265</v>
      </c>
      <c r="Q13556" s="190">
        <v>29</v>
      </c>
      <c r="R13556" s="190">
        <v>29.48</v>
      </c>
    </row>
    <row r="13557" spans="1:18">
      <c r="A13557" s="190"/>
      <c r="B13557" s="190"/>
      <c r="C13557" s="190"/>
      <c r="D13557" s="106">
        <v>39262</v>
      </c>
      <c r="E13557" s="190">
        <v>13.14</v>
      </c>
      <c r="F13557" s="190">
        <v>12.81</v>
      </c>
      <c r="G13557" s="190"/>
      <c r="H13557" s="190"/>
      <c r="I13557" s="190"/>
      <c r="J13557" s="106">
        <v>39262</v>
      </c>
      <c r="K13557" s="190">
        <v>6.14</v>
      </c>
      <c r="L13557" s="190">
        <v>5.78</v>
      </c>
      <c r="M13557" s="190"/>
      <c r="N13557" s="190"/>
      <c r="O13557" s="190"/>
      <c r="P13557" s="106">
        <v>39262</v>
      </c>
      <c r="Q13557" s="190">
        <v>29</v>
      </c>
      <c r="R13557" s="190">
        <v>28.64</v>
      </c>
    </row>
    <row r="13558" spans="1:18">
      <c r="A13558" s="190"/>
      <c r="B13558" s="190"/>
      <c r="C13558" s="190"/>
      <c r="D13558" s="106">
        <v>39261</v>
      </c>
      <c r="E13558" s="190">
        <v>13.24</v>
      </c>
      <c r="F13558" s="190">
        <v>13.07</v>
      </c>
      <c r="G13558" s="190"/>
      <c r="H13558" s="190"/>
      <c r="I13558" s="190"/>
      <c r="J13558" s="106">
        <v>39261</v>
      </c>
      <c r="K13558" s="190">
        <v>6.15</v>
      </c>
      <c r="L13558" s="190">
        <v>6.14</v>
      </c>
      <c r="M13558" s="190"/>
      <c r="N13558" s="190"/>
      <c r="O13558" s="190"/>
      <c r="P13558" s="106">
        <v>39261</v>
      </c>
      <c r="Q13558" s="190">
        <v>29.74</v>
      </c>
      <c r="R13558" s="190">
        <v>28.88</v>
      </c>
    </row>
    <row r="13559" spans="1:18">
      <c r="A13559" s="190"/>
      <c r="B13559" s="190"/>
      <c r="C13559" s="190"/>
      <c r="D13559" s="106">
        <v>39260</v>
      </c>
      <c r="E13559" s="190">
        <v>12.9</v>
      </c>
      <c r="F13559" s="190">
        <v>13.21</v>
      </c>
      <c r="G13559" s="190"/>
      <c r="H13559" s="190"/>
      <c r="I13559" s="190"/>
      <c r="J13559" s="106">
        <v>39260</v>
      </c>
      <c r="K13559" s="190">
        <v>5.81</v>
      </c>
      <c r="L13559" s="190">
        <v>6.14</v>
      </c>
      <c r="M13559" s="190"/>
      <c r="N13559" s="190"/>
      <c r="O13559" s="190"/>
      <c r="P13559" s="106">
        <v>39260</v>
      </c>
      <c r="Q13559" s="190">
        <v>28.3</v>
      </c>
      <c r="R13559" s="190">
        <v>29.69</v>
      </c>
    </row>
    <row r="13560" spans="1:18">
      <c r="A13560" s="190"/>
      <c r="B13560" s="190"/>
      <c r="C13560" s="190"/>
      <c r="D13560" s="106">
        <v>39259</v>
      </c>
      <c r="E13560" s="190">
        <v>13.05</v>
      </c>
      <c r="F13560" s="190">
        <v>13.01</v>
      </c>
      <c r="G13560" s="190"/>
      <c r="H13560" s="190"/>
      <c r="I13560" s="190"/>
      <c r="J13560" s="106">
        <v>39259</v>
      </c>
      <c r="K13560" s="190">
        <v>5.93</v>
      </c>
      <c r="L13560" s="190">
        <v>5.84</v>
      </c>
      <c r="M13560" s="190"/>
      <c r="N13560" s="190"/>
      <c r="O13560" s="190"/>
      <c r="P13560" s="106">
        <v>39259</v>
      </c>
      <c r="Q13560" s="190">
        <v>27.73</v>
      </c>
      <c r="R13560" s="190">
        <v>28.34</v>
      </c>
    </row>
    <row r="13561" spans="1:18">
      <c r="A13561" s="190"/>
      <c r="B13561" s="190"/>
      <c r="C13561" s="190"/>
      <c r="D13561" s="106">
        <v>39258</v>
      </c>
      <c r="E13561" s="190">
        <v>12.91</v>
      </c>
      <c r="F13561" s="190">
        <v>12.99</v>
      </c>
      <c r="G13561" s="190"/>
      <c r="H13561" s="190"/>
      <c r="I13561" s="190"/>
      <c r="J13561" s="106">
        <v>39258</v>
      </c>
      <c r="K13561" s="190">
        <v>5.99</v>
      </c>
      <c r="L13561" s="190">
        <v>5.89</v>
      </c>
      <c r="M13561" s="190"/>
      <c r="N13561" s="190"/>
      <c r="O13561" s="190"/>
      <c r="P13561" s="106">
        <v>39258</v>
      </c>
      <c r="Q13561" s="190">
        <v>27.65</v>
      </c>
      <c r="R13561" s="190">
        <v>27.59</v>
      </c>
    </row>
    <row r="13562" spans="1:18">
      <c r="A13562" s="190"/>
      <c r="B13562" s="190"/>
      <c r="C13562" s="190"/>
      <c r="D13562" s="106">
        <v>39255</v>
      </c>
      <c r="E13562" s="190">
        <v>12.86</v>
      </c>
      <c r="F13562" s="190">
        <v>12.95</v>
      </c>
      <c r="G13562" s="190"/>
      <c r="H13562" s="190"/>
      <c r="I13562" s="190"/>
      <c r="J13562" s="106">
        <v>39255</v>
      </c>
      <c r="K13562" s="190">
        <v>5.81</v>
      </c>
      <c r="L13562" s="190">
        <v>6</v>
      </c>
      <c r="M13562" s="190"/>
      <c r="N13562" s="190"/>
      <c r="O13562" s="190"/>
      <c r="P13562" s="106">
        <v>39255</v>
      </c>
      <c r="Q13562" s="190">
        <v>28.06</v>
      </c>
      <c r="R13562" s="190">
        <v>27.73</v>
      </c>
    </row>
    <row r="13563" spans="1:18">
      <c r="A13563" s="190"/>
      <c r="B13563" s="190"/>
      <c r="C13563" s="190"/>
      <c r="D13563" s="106">
        <v>39254</v>
      </c>
      <c r="E13563" s="190">
        <v>12.74</v>
      </c>
      <c r="F13563" s="190">
        <v>12.91</v>
      </c>
      <c r="G13563" s="190"/>
      <c r="H13563" s="190"/>
      <c r="I13563" s="190"/>
      <c r="J13563" s="106">
        <v>39254</v>
      </c>
      <c r="K13563" s="190">
        <v>5.76</v>
      </c>
      <c r="L13563" s="190">
        <v>5.79</v>
      </c>
      <c r="M13563" s="190"/>
      <c r="N13563" s="190"/>
      <c r="O13563" s="190"/>
      <c r="P13563" s="106">
        <v>39254</v>
      </c>
      <c r="Q13563" s="190">
        <v>28.54</v>
      </c>
      <c r="R13563" s="190">
        <v>28</v>
      </c>
    </row>
    <row r="13564" spans="1:18">
      <c r="A13564" s="190"/>
      <c r="B13564" s="190"/>
      <c r="C13564" s="190"/>
      <c r="D13564" s="106">
        <v>39253</v>
      </c>
      <c r="E13564" s="190">
        <v>12.95</v>
      </c>
      <c r="F13564" s="190">
        <v>12.82</v>
      </c>
      <c r="G13564" s="190"/>
      <c r="H13564" s="190"/>
      <c r="I13564" s="190"/>
      <c r="J13564" s="106">
        <v>39253</v>
      </c>
      <c r="K13564" s="190">
        <v>5.91</v>
      </c>
      <c r="L13564" s="190">
        <v>5.76</v>
      </c>
      <c r="M13564" s="190"/>
      <c r="N13564" s="190"/>
      <c r="O13564" s="190"/>
      <c r="P13564" s="106">
        <v>39253</v>
      </c>
      <c r="Q13564" s="190">
        <v>28.87</v>
      </c>
      <c r="R13564" s="190">
        <v>28.57</v>
      </c>
    </row>
    <row r="13565" spans="1:18">
      <c r="A13565" s="190"/>
      <c r="B13565" s="190"/>
      <c r="C13565" s="190"/>
      <c r="D13565" s="106">
        <v>39252</v>
      </c>
      <c r="E13565" s="190">
        <v>12.82</v>
      </c>
      <c r="F13565" s="190">
        <v>12.89</v>
      </c>
      <c r="G13565" s="190"/>
      <c r="H13565" s="190"/>
      <c r="I13565" s="190"/>
      <c r="J13565" s="106">
        <v>39252</v>
      </c>
      <c r="K13565" s="190">
        <v>6</v>
      </c>
      <c r="L13565" s="190">
        <v>5.91</v>
      </c>
      <c r="M13565" s="190"/>
      <c r="N13565" s="190"/>
      <c r="O13565" s="190"/>
      <c r="P13565" s="106">
        <v>39252</v>
      </c>
      <c r="Q13565" s="190">
        <v>28.82</v>
      </c>
      <c r="R13565" s="190">
        <v>28.75</v>
      </c>
    </row>
    <row r="13566" spans="1:18">
      <c r="A13566" s="190"/>
      <c r="B13566" s="190"/>
      <c r="C13566" s="190"/>
      <c r="D13566" s="106">
        <v>39251</v>
      </c>
      <c r="E13566" s="190">
        <v>12.87</v>
      </c>
      <c r="F13566" s="190">
        <v>12.9</v>
      </c>
      <c r="G13566" s="190"/>
      <c r="H13566" s="190"/>
      <c r="I13566" s="190"/>
      <c r="J13566" s="106">
        <v>39251</v>
      </c>
      <c r="K13566" s="190">
        <v>5.8</v>
      </c>
      <c r="L13566" s="190">
        <v>5.9</v>
      </c>
      <c r="M13566" s="190"/>
      <c r="N13566" s="190"/>
      <c r="O13566" s="190"/>
      <c r="P13566" s="106">
        <v>39251</v>
      </c>
      <c r="Q13566" s="190">
        <v>28.08</v>
      </c>
      <c r="R13566" s="190">
        <v>28.89</v>
      </c>
    </row>
    <row r="13567" spans="1:18">
      <c r="A13567" s="190"/>
      <c r="B13567" s="190"/>
      <c r="C13567" s="190"/>
      <c r="D13567" s="106">
        <v>39248</v>
      </c>
      <c r="E13567" s="190">
        <v>12.95</v>
      </c>
      <c r="F13567" s="190">
        <v>12.86</v>
      </c>
      <c r="G13567" s="190"/>
      <c r="H13567" s="190"/>
      <c r="I13567" s="190"/>
      <c r="J13567" s="106">
        <v>39248</v>
      </c>
      <c r="K13567" s="190">
        <v>5.89</v>
      </c>
      <c r="L13567" s="190">
        <v>5.8</v>
      </c>
      <c r="M13567" s="190"/>
      <c r="N13567" s="190"/>
      <c r="O13567" s="190"/>
      <c r="P13567" s="106">
        <v>39248</v>
      </c>
      <c r="Q13567" s="190">
        <v>27.96</v>
      </c>
      <c r="R13567" s="190">
        <v>28.13</v>
      </c>
    </row>
    <row r="13568" spans="1:18">
      <c r="A13568" s="190"/>
      <c r="B13568" s="190"/>
      <c r="C13568" s="190"/>
      <c r="D13568" s="106">
        <v>39247</v>
      </c>
      <c r="E13568" s="190">
        <v>12.97</v>
      </c>
      <c r="F13568" s="190">
        <v>12.72</v>
      </c>
      <c r="G13568" s="190"/>
      <c r="H13568" s="190"/>
      <c r="I13568" s="190"/>
      <c r="J13568" s="106">
        <v>39247</v>
      </c>
      <c r="K13568" s="190">
        <v>5.92</v>
      </c>
      <c r="L13568" s="190">
        <v>5.86</v>
      </c>
      <c r="M13568" s="190"/>
      <c r="N13568" s="190"/>
      <c r="O13568" s="190"/>
      <c r="P13568" s="106">
        <v>39247</v>
      </c>
      <c r="Q13568" s="190">
        <v>27.02</v>
      </c>
      <c r="R13568" s="190">
        <v>27.5</v>
      </c>
    </row>
    <row r="13569" spans="1:18">
      <c r="A13569" s="190"/>
      <c r="B13569" s="190"/>
      <c r="C13569" s="190"/>
      <c r="D13569" s="106">
        <v>39246</v>
      </c>
      <c r="E13569" s="190">
        <v>13.01</v>
      </c>
      <c r="F13569" s="190">
        <v>12.93</v>
      </c>
      <c r="G13569" s="190"/>
      <c r="H13569" s="190"/>
      <c r="I13569" s="190"/>
      <c r="J13569" s="106">
        <v>39246</v>
      </c>
      <c r="K13569" s="190">
        <v>5.77</v>
      </c>
      <c r="L13569" s="190">
        <v>5.81</v>
      </c>
      <c r="M13569" s="190"/>
      <c r="N13569" s="190"/>
      <c r="O13569" s="190"/>
      <c r="P13569" s="106">
        <v>39246</v>
      </c>
      <c r="Q13569" s="190">
        <v>27</v>
      </c>
      <c r="R13569" s="190">
        <v>26.94</v>
      </c>
    </row>
    <row r="13570" spans="1:18">
      <c r="A13570" s="190"/>
      <c r="B13570" s="190"/>
      <c r="C13570" s="190"/>
      <c r="D13570" s="106">
        <v>39245</v>
      </c>
      <c r="E13570" s="190">
        <v>12.87</v>
      </c>
      <c r="F13570" s="190">
        <v>12.95</v>
      </c>
      <c r="G13570" s="190"/>
      <c r="H13570" s="190"/>
      <c r="I13570" s="190"/>
      <c r="J13570" s="106">
        <v>39245</v>
      </c>
      <c r="K13570" s="190">
        <v>5.84</v>
      </c>
      <c r="L13570" s="190">
        <v>5.71</v>
      </c>
      <c r="M13570" s="190"/>
      <c r="N13570" s="190"/>
      <c r="O13570" s="190"/>
      <c r="P13570" s="106">
        <v>39245</v>
      </c>
      <c r="Q13570" s="190">
        <v>26.83</v>
      </c>
      <c r="R13570" s="190">
        <v>26.98</v>
      </c>
    </row>
    <row r="13571" spans="1:18">
      <c r="A13571" s="190"/>
      <c r="B13571" s="190"/>
      <c r="C13571" s="190"/>
      <c r="D13571" s="106">
        <v>39244</v>
      </c>
      <c r="E13571" s="190">
        <v>12.92</v>
      </c>
      <c r="F13571" s="190">
        <v>12.97</v>
      </c>
      <c r="G13571" s="190"/>
      <c r="H13571" s="190"/>
      <c r="I13571" s="190"/>
      <c r="J13571" s="106">
        <v>39244</v>
      </c>
      <c r="K13571" s="190">
        <v>5.9</v>
      </c>
      <c r="L13571" s="190">
        <v>5.87</v>
      </c>
      <c r="M13571" s="190"/>
      <c r="N13571" s="190"/>
      <c r="O13571" s="190"/>
      <c r="P13571" s="106">
        <v>39244</v>
      </c>
      <c r="Q13571" s="190">
        <v>27.03</v>
      </c>
      <c r="R13571" s="190">
        <v>26.96</v>
      </c>
    </row>
    <row r="13572" spans="1:18">
      <c r="A13572" s="190"/>
      <c r="B13572" s="190"/>
      <c r="C13572" s="190"/>
      <c r="D13572" s="106">
        <v>39241</v>
      </c>
      <c r="E13572" s="190">
        <v>12.62</v>
      </c>
      <c r="F13572" s="190">
        <v>12.93</v>
      </c>
      <c r="G13572" s="190"/>
      <c r="H13572" s="190"/>
      <c r="I13572" s="190"/>
      <c r="J13572" s="106">
        <v>39241</v>
      </c>
      <c r="K13572" s="190">
        <v>5.72</v>
      </c>
      <c r="L13572" s="190">
        <v>5.9</v>
      </c>
      <c r="M13572" s="190"/>
      <c r="N13572" s="190"/>
      <c r="O13572" s="190"/>
      <c r="P13572" s="106">
        <v>39241</v>
      </c>
      <c r="Q13572" s="190">
        <v>27.03</v>
      </c>
      <c r="R13572" s="190">
        <v>27.1</v>
      </c>
    </row>
    <row r="13573" spans="1:18">
      <c r="A13573" s="190"/>
      <c r="B13573" s="190"/>
      <c r="C13573" s="190"/>
      <c r="D13573" s="106">
        <v>39240</v>
      </c>
      <c r="E13573" s="190">
        <v>12.76</v>
      </c>
      <c r="F13573" s="190">
        <v>12.65</v>
      </c>
      <c r="G13573" s="190"/>
      <c r="H13573" s="190"/>
      <c r="I13573" s="190"/>
      <c r="J13573" s="106">
        <v>39240</v>
      </c>
      <c r="K13573" s="190">
        <v>5.72</v>
      </c>
      <c r="L13573" s="190">
        <v>5.59</v>
      </c>
      <c r="M13573" s="190"/>
      <c r="N13573" s="190"/>
      <c r="O13573" s="190"/>
      <c r="P13573" s="106">
        <v>39240</v>
      </c>
      <c r="Q13573" s="190">
        <v>27.23</v>
      </c>
      <c r="R13573" s="190">
        <v>27.01</v>
      </c>
    </row>
    <row r="13574" spans="1:18">
      <c r="A13574" s="190"/>
      <c r="B13574" s="190"/>
      <c r="C13574" s="190"/>
      <c r="D13574" s="106">
        <v>39239</v>
      </c>
      <c r="E13574" s="190">
        <v>13.02</v>
      </c>
      <c r="F13574" s="190">
        <v>12.85</v>
      </c>
      <c r="G13574" s="190"/>
      <c r="H13574" s="190"/>
      <c r="I13574" s="190"/>
      <c r="J13574" s="106">
        <v>39239</v>
      </c>
      <c r="K13574" s="190">
        <v>5.87</v>
      </c>
      <c r="L13574" s="190">
        <v>5.74</v>
      </c>
      <c r="M13574" s="190"/>
      <c r="N13574" s="190"/>
      <c r="O13574" s="190"/>
      <c r="P13574" s="106">
        <v>39239</v>
      </c>
      <c r="Q13574" s="190">
        <v>27.81</v>
      </c>
      <c r="R13574" s="190">
        <v>27.33</v>
      </c>
    </row>
    <row r="13575" spans="1:18">
      <c r="A13575" s="190"/>
      <c r="B13575" s="190"/>
      <c r="C13575" s="190"/>
      <c r="D13575" s="106">
        <v>39238</v>
      </c>
      <c r="E13575" s="190">
        <v>13.19</v>
      </c>
      <c r="F13575" s="190">
        <v>13.13</v>
      </c>
      <c r="G13575" s="190"/>
      <c r="H13575" s="190"/>
      <c r="I13575" s="190"/>
      <c r="J13575" s="106">
        <v>39238</v>
      </c>
      <c r="K13575" s="190">
        <v>5.9</v>
      </c>
      <c r="L13575" s="190">
        <v>5.92</v>
      </c>
      <c r="M13575" s="190"/>
      <c r="N13575" s="190"/>
      <c r="O13575" s="190"/>
      <c r="P13575" s="106">
        <v>39238</v>
      </c>
      <c r="Q13575" s="190">
        <v>28.33</v>
      </c>
      <c r="R13575" s="190">
        <v>27.91</v>
      </c>
    </row>
    <row r="13576" spans="1:18">
      <c r="A13576" s="190"/>
      <c r="B13576" s="190"/>
      <c r="C13576" s="190"/>
      <c r="D13576" s="106">
        <v>39237</v>
      </c>
      <c r="E13576" s="190">
        <v>13.27</v>
      </c>
      <c r="F13576" s="190">
        <v>13.28</v>
      </c>
      <c r="G13576" s="190"/>
      <c r="H13576" s="190"/>
      <c r="I13576" s="190"/>
      <c r="J13576" s="106">
        <v>39237</v>
      </c>
      <c r="K13576" s="190">
        <v>5.93</v>
      </c>
      <c r="L13576" s="190">
        <v>5.89</v>
      </c>
      <c r="M13576" s="190"/>
      <c r="N13576" s="190"/>
      <c r="O13576" s="190"/>
      <c r="P13576" s="106">
        <v>39237</v>
      </c>
      <c r="Q13576" s="190">
        <v>27.88</v>
      </c>
      <c r="R13576" s="190">
        <v>28.37</v>
      </c>
    </row>
    <row r="13577" spans="1:18">
      <c r="A13577" s="190"/>
      <c r="B13577" s="190"/>
      <c r="C13577" s="190"/>
      <c r="D13577" s="106">
        <v>39234</v>
      </c>
      <c r="E13577" s="190">
        <v>13.23</v>
      </c>
      <c r="F13577" s="190">
        <v>13.34</v>
      </c>
      <c r="G13577" s="190"/>
      <c r="H13577" s="190"/>
      <c r="I13577" s="190"/>
      <c r="J13577" s="106">
        <v>39234</v>
      </c>
      <c r="K13577" s="190">
        <v>5.86</v>
      </c>
      <c r="L13577" s="190">
        <v>5.96</v>
      </c>
      <c r="M13577" s="190"/>
      <c r="N13577" s="190"/>
      <c r="O13577" s="190"/>
      <c r="P13577" s="106">
        <v>39234</v>
      </c>
      <c r="Q13577" s="190">
        <v>28.76</v>
      </c>
      <c r="R13577" s="190">
        <v>28.23</v>
      </c>
    </row>
    <row r="13578" spans="1:18">
      <c r="A13578" s="190"/>
      <c r="B13578" s="190"/>
      <c r="C13578" s="190"/>
      <c r="D13578" s="106">
        <v>39233</v>
      </c>
      <c r="E13578" s="190">
        <v>13.23</v>
      </c>
      <c r="F13578" s="190">
        <v>13.25</v>
      </c>
      <c r="G13578" s="190"/>
      <c r="H13578" s="190"/>
      <c r="I13578" s="190"/>
      <c r="J13578" s="106">
        <v>39233</v>
      </c>
      <c r="K13578" s="190">
        <v>5.84</v>
      </c>
      <c r="L13578" s="190">
        <v>5.83</v>
      </c>
      <c r="M13578" s="190"/>
      <c r="N13578" s="190"/>
      <c r="O13578" s="190"/>
      <c r="P13578" s="106">
        <v>39233</v>
      </c>
      <c r="Q13578" s="190">
        <v>28.13</v>
      </c>
      <c r="R13578" s="190">
        <v>28.37</v>
      </c>
    </row>
    <row r="13579" spans="1:18">
      <c r="A13579" s="190"/>
      <c r="B13579" s="190"/>
      <c r="C13579" s="190"/>
      <c r="D13579" s="106">
        <v>39232</v>
      </c>
      <c r="E13579" s="190">
        <v>13.11</v>
      </c>
      <c r="F13579" s="190">
        <v>13.23</v>
      </c>
      <c r="G13579" s="190"/>
      <c r="H13579" s="190"/>
      <c r="I13579" s="190"/>
      <c r="J13579" s="106">
        <v>39232</v>
      </c>
      <c r="K13579" s="190">
        <v>5.81</v>
      </c>
      <c r="L13579" s="190">
        <v>5.81</v>
      </c>
      <c r="M13579" s="190"/>
      <c r="N13579" s="190"/>
      <c r="O13579" s="190"/>
      <c r="P13579" s="106">
        <v>39232</v>
      </c>
      <c r="Q13579" s="190">
        <v>28.26</v>
      </c>
      <c r="R13579" s="190">
        <v>28.1</v>
      </c>
    </row>
    <row r="13580" spans="1:18">
      <c r="A13580" s="190"/>
      <c r="B13580" s="190"/>
      <c r="C13580" s="190"/>
      <c r="D13580" s="106">
        <v>39231</v>
      </c>
      <c r="E13580" s="190">
        <v>13.3</v>
      </c>
      <c r="F13580" s="190">
        <v>13.23</v>
      </c>
      <c r="G13580" s="190"/>
      <c r="H13580" s="190"/>
      <c r="I13580" s="190"/>
      <c r="J13580" s="106">
        <v>39231</v>
      </c>
      <c r="K13580" s="190">
        <v>5.79</v>
      </c>
      <c r="L13580" s="190">
        <v>5.86</v>
      </c>
      <c r="M13580" s="190"/>
      <c r="N13580" s="190"/>
      <c r="O13580" s="190"/>
      <c r="P13580" s="106">
        <v>39231</v>
      </c>
      <c r="Q13580" s="190">
        <v>27.96</v>
      </c>
      <c r="R13580" s="190">
        <v>28.4</v>
      </c>
    </row>
    <row r="13581" spans="1:18">
      <c r="A13581" s="190"/>
      <c r="B13581" s="190"/>
      <c r="C13581" s="190"/>
      <c r="D13581" s="106">
        <v>39227</v>
      </c>
      <c r="E13581" s="190">
        <v>13.32</v>
      </c>
      <c r="F13581" s="190">
        <v>13.24</v>
      </c>
      <c r="G13581" s="190"/>
      <c r="H13581" s="190"/>
      <c r="I13581" s="190"/>
      <c r="J13581" s="106">
        <v>39227</v>
      </c>
      <c r="K13581" s="190">
        <v>5.81</v>
      </c>
      <c r="L13581" s="190">
        <v>5.79</v>
      </c>
      <c r="M13581" s="190"/>
      <c r="N13581" s="190"/>
      <c r="O13581" s="190"/>
      <c r="P13581" s="106">
        <v>39227</v>
      </c>
      <c r="Q13581" s="190">
        <v>27.41</v>
      </c>
      <c r="R13581" s="190">
        <v>27.77</v>
      </c>
    </row>
    <row r="13582" spans="1:18">
      <c r="A13582" s="190"/>
      <c r="B13582" s="190"/>
      <c r="C13582" s="190"/>
      <c r="D13582" s="106">
        <v>39226</v>
      </c>
      <c r="E13582" s="190">
        <v>13.34</v>
      </c>
      <c r="F13582" s="190">
        <v>13.24</v>
      </c>
      <c r="G13582" s="190"/>
      <c r="H13582" s="190"/>
      <c r="I13582" s="190"/>
      <c r="J13582" s="106">
        <v>39226</v>
      </c>
      <c r="K13582" s="190">
        <v>5.81</v>
      </c>
      <c r="L13582" s="190">
        <v>5.81</v>
      </c>
      <c r="M13582" s="190"/>
      <c r="N13582" s="190"/>
      <c r="O13582" s="190"/>
      <c r="P13582" s="106">
        <v>39226</v>
      </c>
      <c r="Q13582" s="190">
        <v>27.4</v>
      </c>
      <c r="R13582" s="190">
        <v>27.19</v>
      </c>
    </row>
    <row r="13583" spans="1:18">
      <c r="A13583" s="190"/>
      <c r="B13583" s="190"/>
      <c r="C13583" s="190"/>
      <c r="D13583" s="106">
        <v>39225</v>
      </c>
      <c r="E13583" s="190">
        <v>13.53</v>
      </c>
      <c r="F13583" s="190">
        <v>13.38</v>
      </c>
      <c r="G13583" s="190"/>
      <c r="H13583" s="190"/>
      <c r="I13583" s="190"/>
      <c r="J13583" s="106">
        <v>39225</v>
      </c>
      <c r="K13583" s="190">
        <v>5.87</v>
      </c>
      <c r="L13583" s="190">
        <v>5.79</v>
      </c>
      <c r="M13583" s="190"/>
      <c r="N13583" s="190"/>
      <c r="O13583" s="190"/>
      <c r="P13583" s="106">
        <v>39225</v>
      </c>
      <c r="Q13583" s="190">
        <v>27.48</v>
      </c>
      <c r="R13583" s="190">
        <v>27.29</v>
      </c>
    </row>
    <row r="13584" spans="1:18">
      <c r="A13584" s="190"/>
      <c r="B13584" s="190"/>
      <c r="C13584" s="190"/>
      <c r="D13584" s="106">
        <v>39224</v>
      </c>
      <c r="E13584" s="190">
        <v>13.34</v>
      </c>
      <c r="F13584" s="190">
        <v>13.5</v>
      </c>
      <c r="G13584" s="190"/>
      <c r="H13584" s="190"/>
      <c r="I13584" s="190"/>
      <c r="J13584" s="106">
        <v>39224</v>
      </c>
      <c r="K13584" s="190">
        <v>5.87</v>
      </c>
      <c r="L13584" s="190">
        <v>5.85</v>
      </c>
      <c r="M13584" s="190"/>
      <c r="N13584" s="190"/>
      <c r="O13584" s="190"/>
      <c r="P13584" s="106">
        <v>39224</v>
      </c>
      <c r="Q13584" s="190">
        <v>26.76</v>
      </c>
      <c r="R13584" s="190">
        <v>27.34</v>
      </c>
    </row>
    <row r="13585" spans="1:18">
      <c r="A13585" s="190"/>
      <c r="B13585" s="190"/>
      <c r="C13585" s="190"/>
      <c r="D13585" s="106">
        <v>39223</v>
      </c>
      <c r="E13585" s="190">
        <v>13.34</v>
      </c>
      <c r="F13585" s="190">
        <v>13.41</v>
      </c>
      <c r="G13585" s="190"/>
      <c r="H13585" s="190"/>
      <c r="I13585" s="190"/>
      <c r="J13585" s="106">
        <v>39223</v>
      </c>
      <c r="K13585" s="190">
        <v>5.64</v>
      </c>
      <c r="L13585" s="190">
        <v>5.82</v>
      </c>
      <c r="M13585" s="190"/>
      <c r="N13585" s="190"/>
      <c r="O13585" s="190"/>
      <c r="P13585" s="106">
        <v>39223</v>
      </c>
      <c r="Q13585" s="190">
        <v>25.97</v>
      </c>
      <c r="R13585" s="190">
        <v>26.88</v>
      </c>
    </row>
    <row r="13586" spans="1:18">
      <c r="A13586" s="190"/>
      <c r="B13586" s="190"/>
      <c r="C13586" s="190"/>
      <c r="D13586" s="106">
        <v>39220</v>
      </c>
      <c r="E13586" s="190">
        <v>13.3</v>
      </c>
      <c r="F13586" s="190">
        <v>13.38</v>
      </c>
      <c r="G13586" s="190"/>
      <c r="H13586" s="190"/>
      <c r="I13586" s="190"/>
      <c r="J13586" s="106">
        <v>39220</v>
      </c>
      <c r="K13586" s="190">
        <v>5.58</v>
      </c>
      <c r="L13586" s="190">
        <v>5.64</v>
      </c>
      <c r="M13586" s="190"/>
      <c r="N13586" s="190"/>
      <c r="O13586" s="190"/>
      <c r="P13586" s="106">
        <v>39220</v>
      </c>
      <c r="Q13586" s="190">
        <v>25.91</v>
      </c>
      <c r="R13586" s="190">
        <v>26.05</v>
      </c>
    </row>
    <row r="13587" spans="1:18">
      <c r="A13587" s="190"/>
      <c r="B13587" s="190"/>
      <c r="C13587" s="190"/>
      <c r="D13587" s="106">
        <v>39219</v>
      </c>
      <c r="E13587" s="190">
        <v>13.17</v>
      </c>
      <c r="F13587" s="190">
        <v>13.3</v>
      </c>
      <c r="G13587" s="190"/>
      <c r="H13587" s="190"/>
      <c r="I13587" s="190"/>
      <c r="J13587" s="106">
        <v>39219</v>
      </c>
      <c r="K13587" s="190">
        <v>5.55</v>
      </c>
      <c r="L13587" s="190">
        <v>5.6</v>
      </c>
      <c r="M13587" s="190"/>
      <c r="N13587" s="190"/>
      <c r="O13587" s="190"/>
      <c r="P13587" s="106">
        <v>39219</v>
      </c>
      <c r="Q13587" s="190">
        <v>26.99</v>
      </c>
      <c r="R13587" s="190">
        <v>25.78</v>
      </c>
    </row>
    <row r="13588" spans="1:18">
      <c r="A13588" s="190"/>
      <c r="B13588" s="190"/>
      <c r="C13588" s="190"/>
      <c r="D13588" s="106">
        <v>39218</v>
      </c>
      <c r="E13588" s="190">
        <v>13.19</v>
      </c>
      <c r="F13588" s="190">
        <v>13.25</v>
      </c>
      <c r="G13588" s="190"/>
      <c r="H13588" s="190"/>
      <c r="I13588" s="190"/>
      <c r="J13588" s="106">
        <v>39218</v>
      </c>
      <c r="K13588" s="190">
        <v>5.5</v>
      </c>
      <c r="L13588" s="190">
        <v>5.6</v>
      </c>
      <c r="M13588" s="190"/>
      <c r="N13588" s="190"/>
      <c r="O13588" s="190"/>
      <c r="P13588" s="106">
        <v>39218</v>
      </c>
      <c r="Q13588" s="190">
        <v>27.82</v>
      </c>
      <c r="R13588" s="190">
        <v>26.98</v>
      </c>
    </row>
    <row r="13589" spans="1:18">
      <c r="A13589" s="190"/>
      <c r="B13589" s="190"/>
      <c r="C13589" s="190"/>
      <c r="D13589" s="106">
        <v>39217</v>
      </c>
      <c r="E13589" s="190">
        <v>13.32</v>
      </c>
      <c r="F13589" s="190">
        <v>13.12</v>
      </c>
      <c r="G13589" s="190"/>
      <c r="H13589" s="190"/>
      <c r="I13589" s="190"/>
      <c r="J13589" s="106">
        <v>39217</v>
      </c>
      <c r="K13589" s="190">
        <v>5.48</v>
      </c>
      <c r="L13589" s="190">
        <v>5.49</v>
      </c>
      <c r="M13589" s="190"/>
      <c r="N13589" s="190"/>
      <c r="O13589" s="190"/>
      <c r="P13589" s="106">
        <v>39217</v>
      </c>
      <c r="Q13589" s="190">
        <v>27.63</v>
      </c>
      <c r="R13589" s="190">
        <v>27.77</v>
      </c>
    </row>
    <row r="13590" spans="1:18">
      <c r="A13590" s="190"/>
      <c r="B13590" s="190"/>
      <c r="C13590" s="190"/>
      <c r="D13590" s="106">
        <v>39216</v>
      </c>
      <c r="E13590" s="190">
        <v>13.18</v>
      </c>
      <c r="F13590" s="190">
        <v>13.31</v>
      </c>
      <c r="G13590" s="190"/>
      <c r="H13590" s="190"/>
      <c r="I13590" s="190"/>
      <c r="J13590" s="106">
        <v>39216</v>
      </c>
      <c r="K13590" s="190">
        <v>5.52</v>
      </c>
      <c r="L13590" s="190">
        <v>5.49</v>
      </c>
      <c r="M13590" s="190"/>
      <c r="N13590" s="190"/>
      <c r="O13590" s="190"/>
      <c r="P13590" s="106">
        <v>39216</v>
      </c>
      <c r="Q13590" s="190">
        <v>28</v>
      </c>
      <c r="R13590" s="190">
        <v>27.74</v>
      </c>
    </row>
    <row r="13591" spans="1:18">
      <c r="A13591" s="190"/>
      <c r="B13591" s="190"/>
      <c r="C13591" s="190"/>
      <c r="D13591" s="106">
        <v>39213</v>
      </c>
      <c r="E13591" s="190">
        <v>13.34</v>
      </c>
      <c r="F13591" s="190">
        <v>13.16</v>
      </c>
      <c r="G13591" s="190"/>
      <c r="H13591" s="190"/>
      <c r="I13591" s="190"/>
      <c r="J13591" s="106">
        <v>39213</v>
      </c>
      <c r="K13591" s="190">
        <v>5.52</v>
      </c>
      <c r="L13591" s="190">
        <v>5.51</v>
      </c>
      <c r="M13591" s="190"/>
      <c r="N13591" s="190"/>
      <c r="O13591" s="190"/>
      <c r="P13591" s="106">
        <v>39213</v>
      </c>
      <c r="Q13591" s="190">
        <v>28.5</v>
      </c>
      <c r="R13591" s="190">
        <v>27.8</v>
      </c>
    </row>
    <row r="13592" spans="1:18">
      <c r="A13592" s="190"/>
      <c r="B13592" s="190"/>
      <c r="C13592" s="190"/>
      <c r="D13592" s="106">
        <v>39212</v>
      </c>
      <c r="E13592" s="190">
        <v>14.25</v>
      </c>
      <c r="F13592" s="190">
        <v>13.38</v>
      </c>
      <c r="G13592" s="190"/>
      <c r="H13592" s="190"/>
      <c r="I13592" s="190"/>
      <c r="J13592" s="106">
        <v>39212</v>
      </c>
      <c r="K13592" s="190">
        <v>5.5</v>
      </c>
      <c r="L13592" s="190">
        <v>5.49</v>
      </c>
      <c r="M13592" s="190"/>
      <c r="N13592" s="190"/>
      <c r="O13592" s="190"/>
      <c r="P13592" s="106">
        <v>39212</v>
      </c>
      <c r="Q13592" s="190">
        <v>27.48</v>
      </c>
      <c r="R13592" s="190">
        <v>28.22</v>
      </c>
    </row>
    <row r="13593" spans="1:18">
      <c r="A13593" s="190"/>
      <c r="B13593" s="190"/>
      <c r="C13593" s="190"/>
      <c r="D13593" s="106">
        <v>39211</v>
      </c>
      <c r="E13593" s="190">
        <v>14.7</v>
      </c>
      <c r="F13593" s="190">
        <v>14.65</v>
      </c>
      <c r="G13593" s="190"/>
      <c r="H13593" s="190"/>
      <c r="I13593" s="190"/>
      <c r="J13593" s="106">
        <v>39211</v>
      </c>
      <c r="K13593" s="190">
        <v>5.55</v>
      </c>
      <c r="L13593" s="190">
        <v>5.55</v>
      </c>
      <c r="M13593" s="190"/>
      <c r="N13593" s="190"/>
      <c r="O13593" s="190"/>
      <c r="P13593" s="106">
        <v>39211</v>
      </c>
      <c r="Q13593" s="190">
        <v>28.31</v>
      </c>
      <c r="R13593" s="190">
        <v>27.61</v>
      </c>
    </row>
    <row r="13594" spans="1:18">
      <c r="A13594" s="190"/>
      <c r="B13594" s="190"/>
      <c r="C13594" s="190"/>
      <c r="D13594" s="106">
        <v>39210</v>
      </c>
      <c r="E13594" s="190">
        <v>14.72</v>
      </c>
      <c r="F13594" s="190">
        <v>14.85</v>
      </c>
      <c r="G13594" s="190"/>
      <c r="H13594" s="190"/>
      <c r="I13594" s="190"/>
      <c r="J13594" s="106">
        <v>39210</v>
      </c>
      <c r="K13594" s="190">
        <v>5.35</v>
      </c>
      <c r="L13594" s="190">
        <v>5.53</v>
      </c>
      <c r="M13594" s="190"/>
      <c r="N13594" s="190"/>
      <c r="O13594" s="190"/>
      <c r="P13594" s="106">
        <v>39210</v>
      </c>
      <c r="Q13594" s="190">
        <v>27.62</v>
      </c>
      <c r="R13594" s="190">
        <v>28.48</v>
      </c>
    </row>
    <row r="13595" spans="1:18">
      <c r="A13595" s="190"/>
      <c r="B13595" s="190"/>
      <c r="C13595" s="190"/>
      <c r="D13595" s="106">
        <v>39209</v>
      </c>
      <c r="E13595" s="190">
        <v>15</v>
      </c>
      <c r="F13595" s="190">
        <v>14.74</v>
      </c>
      <c r="G13595" s="190"/>
      <c r="H13595" s="190"/>
      <c r="I13595" s="190"/>
      <c r="J13595" s="106">
        <v>39209</v>
      </c>
      <c r="K13595" s="190">
        <v>5.26</v>
      </c>
      <c r="L13595" s="190">
        <v>5.25</v>
      </c>
      <c r="M13595" s="190"/>
      <c r="N13595" s="190"/>
      <c r="O13595" s="190"/>
      <c r="P13595" s="106">
        <v>39209</v>
      </c>
      <c r="Q13595" s="190">
        <v>27.89</v>
      </c>
      <c r="R13595" s="190">
        <v>27.72</v>
      </c>
    </row>
    <row r="13596" spans="1:18">
      <c r="A13596" s="190"/>
      <c r="B13596" s="190"/>
      <c r="C13596" s="190"/>
      <c r="D13596" s="106">
        <v>39206</v>
      </c>
      <c r="E13596" s="190">
        <v>14.78</v>
      </c>
      <c r="F13596" s="190">
        <v>15.19</v>
      </c>
      <c r="G13596" s="190"/>
      <c r="H13596" s="190"/>
      <c r="I13596" s="190"/>
      <c r="J13596" s="106">
        <v>39206</v>
      </c>
      <c r="K13596" s="190">
        <v>5.34</v>
      </c>
      <c r="L13596" s="190">
        <v>5.28</v>
      </c>
      <c r="M13596" s="190"/>
      <c r="N13596" s="190"/>
      <c r="O13596" s="190"/>
      <c r="P13596" s="106">
        <v>39206</v>
      </c>
      <c r="Q13596" s="190">
        <v>27.38</v>
      </c>
      <c r="R13596" s="190">
        <v>26.32</v>
      </c>
    </row>
    <row r="13597" spans="1:18">
      <c r="A13597" s="190"/>
      <c r="B13597" s="190"/>
      <c r="C13597" s="190"/>
      <c r="D13597" s="106">
        <v>39205</v>
      </c>
      <c r="E13597" s="190">
        <v>14.66</v>
      </c>
      <c r="F13597" s="190">
        <v>14.78</v>
      </c>
      <c r="G13597" s="190"/>
      <c r="H13597" s="190"/>
      <c r="I13597" s="190"/>
      <c r="J13597" s="106">
        <v>39205</v>
      </c>
      <c r="K13597" s="190">
        <v>5.26</v>
      </c>
      <c r="L13597" s="190">
        <v>5.31</v>
      </c>
      <c r="M13597" s="190"/>
      <c r="N13597" s="190"/>
      <c r="O13597" s="190"/>
      <c r="P13597" s="106">
        <v>39205</v>
      </c>
      <c r="Q13597" s="190">
        <v>25.64</v>
      </c>
      <c r="R13597" s="190">
        <v>25.67</v>
      </c>
    </row>
    <row r="13598" spans="1:18">
      <c r="A13598" s="190"/>
      <c r="B13598" s="190"/>
      <c r="C13598" s="190"/>
      <c r="D13598" s="106">
        <v>39204</v>
      </c>
      <c r="E13598" s="190">
        <v>14.26</v>
      </c>
      <c r="F13598" s="190">
        <v>14.65</v>
      </c>
      <c r="G13598" s="190"/>
      <c r="H13598" s="190"/>
      <c r="I13598" s="190"/>
      <c r="J13598" s="106">
        <v>39204</v>
      </c>
      <c r="K13598" s="190">
        <v>5.0999999999999996</v>
      </c>
      <c r="L13598" s="190">
        <v>5.26</v>
      </c>
      <c r="M13598" s="190"/>
      <c r="N13598" s="190"/>
      <c r="O13598" s="190"/>
      <c r="P13598" s="106">
        <v>39204</v>
      </c>
      <c r="Q13598" s="190">
        <v>25.69</v>
      </c>
      <c r="R13598" s="190">
        <v>25.64</v>
      </c>
    </row>
    <row r="13599" spans="1:18">
      <c r="A13599" s="190"/>
      <c r="B13599" s="190"/>
      <c r="C13599" s="190"/>
      <c r="D13599" s="106">
        <v>39203</v>
      </c>
      <c r="E13599" s="190">
        <v>14.18</v>
      </c>
      <c r="F13599" s="190">
        <v>14.23</v>
      </c>
      <c r="G13599" s="190"/>
      <c r="H13599" s="190"/>
      <c r="I13599" s="190"/>
      <c r="J13599" s="106">
        <v>39203</v>
      </c>
      <c r="K13599" s="190">
        <v>5.05</v>
      </c>
      <c r="L13599" s="190">
        <v>5.1100000000000003</v>
      </c>
      <c r="M13599" s="190"/>
      <c r="N13599" s="190"/>
      <c r="O13599" s="190"/>
      <c r="P13599" s="106">
        <v>39203</v>
      </c>
      <c r="Q13599" s="190">
        <v>25.15</v>
      </c>
      <c r="R13599" s="190">
        <v>25.61</v>
      </c>
    </row>
    <row r="13600" spans="1:18">
      <c r="A13600" s="190"/>
      <c r="B13600" s="190"/>
      <c r="C13600" s="190"/>
      <c r="D13600" s="106">
        <v>39202</v>
      </c>
      <c r="E13600" s="190">
        <v>14.58</v>
      </c>
      <c r="F13600" s="190">
        <v>14.23</v>
      </c>
      <c r="G13600" s="190"/>
      <c r="H13600" s="190"/>
      <c r="I13600" s="190"/>
      <c r="J13600" s="106">
        <v>39202</v>
      </c>
      <c r="K13600" s="190">
        <v>5.14</v>
      </c>
      <c r="L13600" s="190">
        <v>5.07</v>
      </c>
      <c r="M13600" s="190"/>
      <c r="N13600" s="190"/>
      <c r="O13600" s="190"/>
      <c r="P13600" s="106">
        <v>39202</v>
      </c>
      <c r="Q13600" s="190">
        <v>25.3</v>
      </c>
      <c r="R13600" s="190">
        <v>25.24</v>
      </c>
    </row>
    <row r="13601" spans="1:18">
      <c r="A13601" s="190"/>
      <c r="B13601" s="190"/>
      <c r="C13601" s="190"/>
      <c r="D13601" s="106">
        <v>39199</v>
      </c>
      <c r="E13601" s="190">
        <v>14.83</v>
      </c>
      <c r="F13601" s="190">
        <v>14.59</v>
      </c>
      <c r="G13601" s="190"/>
      <c r="H13601" s="190"/>
      <c r="I13601" s="190"/>
      <c r="J13601" s="106">
        <v>39199</v>
      </c>
      <c r="K13601" s="190">
        <v>5.12</v>
      </c>
      <c r="L13601" s="190">
        <v>5.16</v>
      </c>
      <c r="M13601" s="190"/>
      <c r="N13601" s="190"/>
      <c r="O13601" s="190"/>
      <c r="P13601" s="106">
        <v>39199</v>
      </c>
      <c r="Q13601" s="190">
        <v>26.07</v>
      </c>
      <c r="R13601" s="190">
        <v>25.47</v>
      </c>
    </row>
    <row r="13602" spans="1:18">
      <c r="A13602" s="190"/>
      <c r="B13602" s="190"/>
      <c r="C13602" s="190"/>
      <c r="D13602" s="106">
        <v>39198</v>
      </c>
      <c r="E13602" s="190">
        <v>14.7</v>
      </c>
      <c r="F13602" s="190">
        <v>14.9</v>
      </c>
      <c r="G13602" s="190"/>
      <c r="H13602" s="190"/>
      <c r="I13602" s="190"/>
      <c r="J13602" s="106">
        <v>39198</v>
      </c>
      <c r="K13602" s="190">
        <v>5.0999999999999996</v>
      </c>
      <c r="L13602" s="190">
        <v>5.12</v>
      </c>
      <c r="M13602" s="190"/>
      <c r="N13602" s="190"/>
      <c r="O13602" s="190"/>
      <c r="P13602" s="106">
        <v>39198</v>
      </c>
      <c r="Q13602" s="190">
        <v>25.75</v>
      </c>
      <c r="R13602" s="190">
        <v>26.09</v>
      </c>
    </row>
    <row r="13603" spans="1:18">
      <c r="A13603" s="190"/>
      <c r="B13603" s="190"/>
      <c r="C13603" s="190"/>
      <c r="D13603" s="106">
        <v>39197</v>
      </c>
      <c r="E13603" s="190">
        <v>15.19</v>
      </c>
      <c r="F13603" s="190">
        <v>14.75</v>
      </c>
      <c r="G13603" s="190"/>
      <c r="H13603" s="190"/>
      <c r="I13603" s="190"/>
      <c r="J13603" s="106">
        <v>39197</v>
      </c>
      <c r="K13603" s="190">
        <v>5.09</v>
      </c>
      <c r="L13603" s="190">
        <v>5.1100000000000003</v>
      </c>
      <c r="M13603" s="190"/>
      <c r="N13603" s="190"/>
      <c r="O13603" s="190"/>
      <c r="P13603" s="106">
        <v>39197</v>
      </c>
      <c r="Q13603" s="190">
        <v>26.18</v>
      </c>
      <c r="R13603" s="190">
        <v>25.74</v>
      </c>
    </row>
    <row r="13604" spans="1:18">
      <c r="A13604" s="190"/>
      <c r="B13604" s="190"/>
      <c r="C13604" s="190"/>
      <c r="D13604" s="106">
        <v>39196</v>
      </c>
      <c r="E13604" s="190">
        <v>15.02</v>
      </c>
      <c r="F13604" s="190">
        <v>15.18</v>
      </c>
      <c r="G13604" s="190"/>
      <c r="H13604" s="190"/>
      <c r="I13604" s="190"/>
      <c r="J13604" s="106">
        <v>39196</v>
      </c>
      <c r="K13604" s="190">
        <v>5.17</v>
      </c>
      <c r="L13604" s="190">
        <v>5.14</v>
      </c>
      <c r="M13604" s="190"/>
      <c r="N13604" s="190"/>
      <c r="O13604" s="190"/>
      <c r="P13604" s="106">
        <v>39196</v>
      </c>
      <c r="Q13604" s="190">
        <v>25.4</v>
      </c>
      <c r="R13604" s="190">
        <v>25.89</v>
      </c>
    </row>
    <row r="13605" spans="1:18">
      <c r="A13605" s="190"/>
      <c r="B13605" s="190"/>
      <c r="C13605" s="190"/>
      <c r="D13605" s="106">
        <v>39195</v>
      </c>
      <c r="E13605" s="190">
        <v>14.9</v>
      </c>
      <c r="F13605" s="190">
        <v>15.05</v>
      </c>
      <c r="G13605" s="190"/>
      <c r="H13605" s="190"/>
      <c r="I13605" s="190"/>
      <c r="J13605" s="106">
        <v>39195</v>
      </c>
      <c r="K13605" s="190">
        <v>5.21</v>
      </c>
      <c r="L13605" s="190">
        <v>5.18</v>
      </c>
      <c r="M13605" s="190"/>
      <c r="N13605" s="190"/>
      <c r="O13605" s="190"/>
      <c r="P13605" s="106">
        <v>39195</v>
      </c>
      <c r="Q13605" s="190">
        <v>25.47</v>
      </c>
      <c r="R13605" s="190">
        <v>25.33</v>
      </c>
    </row>
    <row r="13606" spans="1:18">
      <c r="A13606" s="190"/>
      <c r="B13606" s="190"/>
      <c r="C13606" s="190"/>
      <c r="D13606" s="106">
        <v>39192</v>
      </c>
      <c r="E13606" s="190">
        <v>14.77</v>
      </c>
      <c r="F13606" s="190">
        <v>14.99</v>
      </c>
      <c r="G13606" s="190"/>
      <c r="H13606" s="190"/>
      <c r="I13606" s="190"/>
      <c r="J13606" s="106">
        <v>39192</v>
      </c>
      <c r="K13606" s="190">
        <v>5.21</v>
      </c>
      <c r="L13606" s="190">
        <v>5.24</v>
      </c>
      <c r="M13606" s="190"/>
      <c r="N13606" s="190"/>
      <c r="O13606" s="190"/>
      <c r="P13606" s="106">
        <v>39192</v>
      </c>
      <c r="Q13606" s="190">
        <v>25.51</v>
      </c>
      <c r="R13606" s="190">
        <v>25.56</v>
      </c>
    </row>
    <row r="13607" spans="1:18">
      <c r="A13607" s="190"/>
      <c r="B13607" s="190"/>
      <c r="C13607" s="190"/>
      <c r="D13607" s="106">
        <v>39191</v>
      </c>
      <c r="E13607" s="190">
        <v>14.72</v>
      </c>
      <c r="F13607" s="190">
        <v>14.61</v>
      </c>
      <c r="G13607" s="190"/>
      <c r="H13607" s="190"/>
      <c r="I13607" s="190"/>
      <c r="J13607" s="106">
        <v>39191</v>
      </c>
      <c r="K13607" s="190">
        <v>4.97</v>
      </c>
      <c r="L13607" s="190">
        <v>5.19</v>
      </c>
      <c r="M13607" s="190"/>
      <c r="N13607" s="190"/>
      <c r="O13607" s="190"/>
      <c r="P13607" s="106">
        <v>39191</v>
      </c>
      <c r="Q13607" s="190">
        <v>25.56</v>
      </c>
      <c r="R13607" s="190">
        <v>25.59</v>
      </c>
    </row>
    <row r="13608" spans="1:18">
      <c r="A13608" s="190"/>
      <c r="B13608" s="190"/>
      <c r="C13608" s="190"/>
      <c r="D13608" s="106">
        <v>39190</v>
      </c>
      <c r="E13608" s="190">
        <v>14.82</v>
      </c>
      <c r="F13608" s="190">
        <v>14.86</v>
      </c>
      <c r="G13608" s="190"/>
      <c r="H13608" s="190"/>
      <c r="I13608" s="190"/>
      <c r="J13608" s="106">
        <v>39190</v>
      </c>
      <c r="K13608" s="190">
        <v>5.05</v>
      </c>
      <c r="L13608" s="190">
        <v>5.0199999999999996</v>
      </c>
      <c r="M13608" s="190"/>
      <c r="N13608" s="190"/>
      <c r="O13608" s="190"/>
      <c r="P13608" s="106">
        <v>39190</v>
      </c>
      <c r="Q13608" s="190">
        <v>25.79</v>
      </c>
      <c r="R13608" s="190">
        <v>25.74</v>
      </c>
    </row>
    <row r="13609" spans="1:18">
      <c r="A13609" s="190"/>
      <c r="B13609" s="190"/>
      <c r="C13609" s="190"/>
      <c r="D13609" s="106">
        <v>39189</v>
      </c>
      <c r="E13609" s="190">
        <v>15</v>
      </c>
      <c r="F13609" s="190">
        <v>14.86</v>
      </c>
      <c r="G13609" s="190"/>
      <c r="H13609" s="190"/>
      <c r="I13609" s="190"/>
      <c r="J13609" s="106">
        <v>39189</v>
      </c>
      <c r="K13609" s="190">
        <v>5.01</v>
      </c>
      <c r="L13609" s="190">
        <v>5.0599999999999996</v>
      </c>
      <c r="M13609" s="190"/>
      <c r="N13609" s="190"/>
      <c r="O13609" s="190"/>
      <c r="P13609" s="106">
        <v>39189</v>
      </c>
      <c r="Q13609" s="190">
        <v>26.07</v>
      </c>
      <c r="R13609" s="190">
        <v>25.94</v>
      </c>
    </row>
    <row r="13610" spans="1:18">
      <c r="A13610" s="190"/>
      <c r="B13610" s="190"/>
      <c r="C13610" s="190"/>
      <c r="D13610" s="106">
        <v>39188</v>
      </c>
      <c r="E13610" s="190">
        <v>14.69</v>
      </c>
      <c r="F13610" s="190">
        <v>15.04</v>
      </c>
      <c r="G13610" s="190"/>
      <c r="H13610" s="190"/>
      <c r="I13610" s="190"/>
      <c r="J13610" s="106">
        <v>39188</v>
      </c>
      <c r="K13610" s="190">
        <v>4.99</v>
      </c>
      <c r="L13610" s="190">
        <v>5.01</v>
      </c>
      <c r="M13610" s="190"/>
      <c r="N13610" s="190"/>
      <c r="O13610" s="190"/>
      <c r="P13610" s="106">
        <v>39188</v>
      </c>
      <c r="Q13610" s="190">
        <v>26.2</v>
      </c>
      <c r="R13610" s="190">
        <v>26.15</v>
      </c>
    </row>
    <row r="13611" spans="1:18">
      <c r="A13611" s="190"/>
      <c r="B13611" s="190"/>
      <c r="C13611" s="190"/>
      <c r="D13611" s="106">
        <v>39185</v>
      </c>
      <c r="E13611" s="190">
        <v>14.55</v>
      </c>
      <c r="F13611" s="190">
        <v>14.65</v>
      </c>
      <c r="G13611" s="190"/>
      <c r="H13611" s="190"/>
      <c r="I13611" s="190"/>
      <c r="J13611" s="106">
        <v>39185</v>
      </c>
      <c r="K13611" s="190">
        <v>4.91</v>
      </c>
      <c r="L13611" s="190">
        <v>4.99</v>
      </c>
      <c r="M13611" s="190"/>
      <c r="N13611" s="190"/>
      <c r="O13611" s="190"/>
      <c r="P13611" s="106">
        <v>39185</v>
      </c>
      <c r="Q13611" s="190">
        <v>25.75</v>
      </c>
      <c r="R13611" s="190">
        <v>26.15</v>
      </c>
    </row>
    <row r="13612" spans="1:18">
      <c r="A13612" s="190"/>
      <c r="B13612" s="190"/>
      <c r="C13612" s="190"/>
      <c r="D13612" s="106">
        <v>39184</v>
      </c>
      <c r="E13612" s="190">
        <v>14.31</v>
      </c>
      <c r="F13612" s="190">
        <v>14.57</v>
      </c>
      <c r="G13612" s="190"/>
      <c r="H13612" s="190"/>
      <c r="I13612" s="190"/>
      <c r="J13612" s="106">
        <v>39184</v>
      </c>
      <c r="K13612" s="190">
        <v>4.88</v>
      </c>
      <c r="L13612" s="190">
        <v>4.97</v>
      </c>
      <c r="M13612" s="190"/>
      <c r="N13612" s="190"/>
      <c r="O13612" s="190"/>
      <c r="P13612" s="106">
        <v>39184</v>
      </c>
      <c r="Q13612" s="190">
        <v>25.49</v>
      </c>
      <c r="R13612" s="190">
        <v>25.79</v>
      </c>
    </row>
    <row r="13613" spans="1:18">
      <c r="A13613" s="190"/>
      <c r="B13613" s="190"/>
      <c r="C13613" s="190"/>
      <c r="D13613" s="106">
        <v>39183</v>
      </c>
      <c r="E13613" s="190">
        <v>14.54</v>
      </c>
      <c r="F13613" s="190">
        <v>14.4</v>
      </c>
      <c r="G13613" s="190"/>
      <c r="H13613" s="190"/>
      <c r="I13613" s="190"/>
      <c r="J13613" s="106">
        <v>39183</v>
      </c>
      <c r="K13613" s="190">
        <v>4.96</v>
      </c>
      <c r="L13613" s="190">
        <v>4.91</v>
      </c>
      <c r="M13613" s="190"/>
      <c r="N13613" s="190"/>
      <c r="O13613" s="190"/>
      <c r="P13613" s="106">
        <v>39183</v>
      </c>
      <c r="Q13613" s="190">
        <v>25.85</v>
      </c>
      <c r="R13613" s="190">
        <v>25.57</v>
      </c>
    </row>
    <row r="13614" spans="1:18">
      <c r="A13614" s="190"/>
      <c r="B13614" s="190"/>
      <c r="C13614" s="190"/>
      <c r="D13614" s="106">
        <v>39182</v>
      </c>
      <c r="E13614" s="190">
        <v>14.32</v>
      </c>
      <c r="F13614" s="190">
        <v>14.51</v>
      </c>
      <c r="G13614" s="190"/>
      <c r="H13614" s="190"/>
      <c r="I13614" s="190"/>
      <c r="J13614" s="106">
        <v>39182</v>
      </c>
      <c r="K13614" s="190">
        <v>4.9400000000000004</v>
      </c>
      <c r="L13614" s="190">
        <v>4.97</v>
      </c>
      <c r="M13614" s="190"/>
      <c r="N13614" s="190"/>
      <c r="O13614" s="190"/>
      <c r="P13614" s="106">
        <v>39182</v>
      </c>
      <c r="Q13614" s="190">
        <v>26.58</v>
      </c>
      <c r="R13614" s="190">
        <v>25.83</v>
      </c>
    </row>
    <row r="13615" spans="1:18">
      <c r="A13615" s="190"/>
      <c r="B13615" s="190"/>
      <c r="C13615" s="190"/>
      <c r="D13615" s="106">
        <v>39181</v>
      </c>
      <c r="E13615" s="190">
        <v>14.24</v>
      </c>
      <c r="F13615" s="190">
        <v>14.35</v>
      </c>
      <c r="G13615" s="190"/>
      <c r="H13615" s="190"/>
      <c r="I13615" s="190"/>
      <c r="J13615" s="106">
        <v>39181</v>
      </c>
      <c r="K13615" s="190">
        <v>4.8899999999999997</v>
      </c>
      <c r="L13615" s="190">
        <v>4.95</v>
      </c>
      <c r="M13615" s="190"/>
      <c r="N13615" s="190"/>
      <c r="O13615" s="190"/>
      <c r="P13615" s="106">
        <v>39181</v>
      </c>
      <c r="Q13615" s="190">
        <v>26.31</v>
      </c>
      <c r="R13615" s="190">
        <v>26.5</v>
      </c>
    </row>
    <row r="13616" spans="1:18">
      <c r="A13616" s="190"/>
      <c r="B13616" s="190"/>
      <c r="C13616" s="190"/>
      <c r="D13616" s="106">
        <v>39177</v>
      </c>
      <c r="E13616" s="190">
        <v>14.05</v>
      </c>
      <c r="F13616" s="190">
        <v>14.17</v>
      </c>
      <c r="G13616" s="190"/>
      <c r="H13616" s="190"/>
      <c r="I13616" s="190"/>
      <c r="J13616" s="106">
        <v>39177</v>
      </c>
      <c r="K13616" s="190">
        <v>4.8</v>
      </c>
      <c r="L13616" s="190">
        <v>4.82</v>
      </c>
      <c r="M13616" s="190"/>
      <c r="N13616" s="190"/>
      <c r="O13616" s="190"/>
      <c r="P13616" s="106">
        <v>39177</v>
      </c>
      <c r="Q13616" s="190">
        <v>25.88</v>
      </c>
      <c r="R13616" s="190">
        <v>26.31</v>
      </c>
    </row>
    <row r="13617" spans="1:18">
      <c r="A13617" s="190"/>
      <c r="B13617" s="190"/>
      <c r="C13617" s="190"/>
      <c r="D13617" s="106">
        <v>39176</v>
      </c>
      <c r="E13617" s="190">
        <v>14.11</v>
      </c>
      <c r="F13617" s="190">
        <v>13.99</v>
      </c>
      <c r="G13617" s="190"/>
      <c r="H13617" s="190"/>
      <c r="I13617" s="190"/>
      <c r="J13617" s="106">
        <v>39176</v>
      </c>
      <c r="K13617" s="190">
        <v>4.76</v>
      </c>
      <c r="L13617" s="190">
        <v>4.79</v>
      </c>
      <c r="M13617" s="190"/>
      <c r="N13617" s="190"/>
      <c r="O13617" s="190"/>
      <c r="P13617" s="106">
        <v>39176</v>
      </c>
      <c r="Q13617" s="190">
        <v>26.07</v>
      </c>
      <c r="R13617" s="190">
        <v>26.01</v>
      </c>
    </row>
    <row r="13618" spans="1:18">
      <c r="A13618" s="190"/>
      <c r="B13618" s="190"/>
      <c r="C13618" s="190"/>
      <c r="D13618" s="106">
        <v>39175</v>
      </c>
      <c r="E13618" s="190">
        <v>13.77</v>
      </c>
      <c r="F13618" s="190">
        <v>14.08</v>
      </c>
      <c r="G13618" s="190"/>
      <c r="H13618" s="190"/>
      <c r="I13618" s="190"/>
      <c r="J13618" s="106">
        <v>39175</v>
      </c>
      <c r="K13618" s="190">
        <v>4.7300000000000004</v>
      </c>
      <c r="L13618" s="190">
        <v>4.7699999999999996</v>
      </c>
      <c r="M13618" s="190"/>
      <c r="N13618" s="190"/>
      <c r="O13618" s="190"/>
      <c r="P13618" s="106">
        <v>39175</v>
      </c>
      <c r="Q13618" s="190">
        <v>25.79</v>
      </c>
      <c r="R13618" s="190">
        <v>25.99</v>
      </c>
    </row>
    <row r="13619" spans="1:18">
      <c r="A13619" s="190"/>
      <c r="B13619" s="190"/>
      <c r="C13619" s="190"/>
      <c r="D13619" s="106">
        <v>39174</v>
      </c>
      <c r="E13619" s="190">
        <v>14.06</v>
      </c>
      <c r="F13619" s="190">
        <v>13.71</v>
      </c>
      <c r="G13619" s="190"/>
      <c r="H13619" s="190"/>
      <c r="I13619" s="190"/>
      <c r="J13619" s="106">
        <v>39174</v>
      </c>
      <c r="K13619" s="190">
        <v>4.6900000000000004</v>
      </c>
      <c r="L13619" s="190">
        <v>4.7</v>
      </c>
      <c r="M13619" s="190"/>
      <c r="N13619" s="190"/>
      <c r="O13619" s="190"/>
      <c r="P13619" s="106">
        <v>39174</v>
      </c>
      <c r="Q13619" s="190">
        <v>26.15</v>
      </c>
      <c r="R13619" s="190">
        <v>25.7</v>
      </c>
    </row>
    <row r="13620" spans="1:18">
      <c r="A13620" s="190"/>
      <c r="B13620" s="190"/>
      <c r="C13620" s="190"/>
      <c r="D13620" s="106">
        <v>39171</v>
      </c>
      <c r="E13620" s="190">
        <v>13.86</v>
      </c>
      <c r="F13620" s="190">
        <v>14</v>
      </c>
      <c r="G13620" s="190"/>
      <c r="H13620" s="190"/>
      <c r="I13620" s="190"/>
      <c r="J13620" s="106">
        <v>39171</v>
      </c>
      <c r="K13620" s="190">
        <v>4.6399999999999997</v>
      </c>
      <c r="L13620" s="190">
        <v>4.7</v>
      </c>
      <c r="M13620" s="190"/>
      <c r="N13620" s="190"/>
      <c r="O13620" s="190"/>
      <c r="P13620" s="106">
        <v>39171</v>
      </c>
      <c r="Q13620" s="190">
        <v>25.7</v>
      </c>
      <c r="R13620" s="190">
        <v>26.13</v>
      </c>
    </row>
    <row r="13621" spans="1:18">
      <c r="A13621" s="190"/>
      <c r="B13621" s="190"/>
      <c r="C13621" s="190"/>
      <c r="D13621" s="106">
        <v>39170</v>
      </c>
      <c r="E13621" s="190">
        <v>13.81</v>
      </c>
      <c r="F13621" s="190">
        <v>13.82</v>
      </c>
      <c r="G13621" s="190"/>
      <c r="H13621" s="190"/>
      <c r="I13621" s="190"/>
      <c r="J13621" s="106">
        <v>39170</v>
      </c>
      <c r="K13621" s="190">
        <v>4.66</v>
      </c>
      <c r="L13621" s="190">
        <v>4.62</v>
      </c>
      <c r="M13621" s="190"/>
      <c r="N13621" s="190"/>
      <c r="O13621" s="190"/>
      <c r="P13621" s="106">
        <v>39170</v>
      </c>
      <c r="Q13621" s="190">
        <v>26.1</v>
      </c>
      <c r="R13621" s="190">
        <v>25.71</v>
      </c>
    </row>
    <row r="13622" spans="1:18">
      <c r="A13622" s="190"/>
      <c r="B13622" s="190"/>
      <c r="C13622" s="190"/>
      <c r="D13622" s="106">
        <v>39169</v>
      </c>
      <c r="E13622" s="190">
        <v>13.9</v>
      </c>
      <c r="F13622" s="190">
        <v>13.69</v>
      </c>
      <c r="G13622" s="190"/>
      <c r="H13622" s="190"/>
      <c r="I13622" s="190"/>
      <c r="J13622" s="106">
        <v>39169</v>
      </c>
      <c r="K13622" s="190">
        <v>4.5599999999999996</v>
      </c>
      <c r="L13622" s="190">
        <v>4.62</v>
      </c>
      <c r="M13622" s="190"/>
      <c r="N13622" s="190"/>
      <c r="O13622" s="190"/>
      <c r="P13622" s="106">
        <v>39169</v>
      </c>
      <c r="Q13622" s="190">
        <v>27.09</v>
      </c>
      <c r="R13622" s="190">
        <v>26.03</v>
      </c>
    </row>
    <row r="13623" spans="1:18">
      <c r="A13623" s="190"/>
      <c r="B13623" s="190"/>
      <c r="C13623" s="190"/>
      <c r="D13623" s="106">
        <v>39168</v>
      </c>
      <c r="E13623" s="190">
        <v>14.32</v>
      </c>
      <c r="F13623" s="190">
        <v>13.99</v>
      </c>
      <c r="G13623" s="190"/>
      <c r="H13623" s="190"/>
      <c r="I13623" s="190"/>
      <c r="J13623" s="106">
        <v>39168</v>
      </c>
      <c r="K13623" s="190">
        <v>4.59</v>
      </c>
      <c r="L13623" s="190">
        <v>4.58</v>
      </c>
      <c r="M13623" s="190"/>
      <c r="N13623" s="190"/>
      <c r="O13623" s="190"/>
      <c r="P13623" s="106">
        <v>39168</v>
      </c>
      <c r="Q13623" s="190">
        <v>26.3</v>
      </c>
      <c r="R13623" s="190">
        <v>26.36</v>
      </c>
    </row>
    <row r="13624" spans="1:18">
      <c r="A13624" s="190"/>
      <c r="B13624" s="190"/>
      <c r="C13624" s="190"/>
      <c r="D13624" s="106">
        <v>39167</v>
      </c>
      <c r="E13624" s="190">
        <v>14.1</v>
      </c>
      <c r="F13624" s="190">
        <v>14.39</v>
      </c>
      <c r="G13624" s="190"/>
      <c r="H13624" s="190"/>
      <c r="I13624" s="190"/>
      <c r="J13624" s="106">
        <v>39167</v>
      </c>
      <c r="K13624" s="190">
        <v>4.6500000000000004</v>
      </c>
      <c r="L13624" s="190">
        <v>4.6100000000000003</v>
      </c>
      <c r="M13624" s="190"/>
      <c r="N13624" s="190"/>
      <c r="O13624" s="190"/>
      <c r="P13624" s="106">
        <v>39167</v>
      </c>
      <c r="Q13624" s="190">
        <v>26.42</v>
      </c>
      <c r="R13624" s="190">
        <v>26.23</v>
      </c>
    </row>
    <row r="13625" spans="1:18">
      <c r="A13625" s="190"/>
      <c r="B13625" s="190"/>
      <c r="C13625" s="190"/>
      <c r="D13625" s="106">
        <v>39164</v>
      </c>
      <c r="E13625" s="190">
        <v>14.61</v>
      </c>
      <c r="F13625" s="190">
        <v>14.17</v>
      </c>
      <c r="G13625" s="190"/>
      <c r="H13625" s="190"/>
      <c r="I13625" s="190"/>
      <c r="J13625" s="106">
        <v>39164</v>
      </c>
      <c r="K13625" s="190">
        <v>4.6500000000000004</v>
      </c>
      <c r="L13625" s="190">
        <v>4.6500000000000004</v>
      </c>
      <c r="M13625" s="190"/>
      <c r="N13625" s="190"/>
      <c r="O13625" s="190"/>
      <c r="P13625" s="106">
        <v>39164</v>
      </c>
      <c r="Q13625" s="190">
        <v>26.38</v>
      </c>
      <c r="R13625" s="190">
        <v>26.4</v>
      </c>
    </row>
    <row r="13626" spans="1:18">
      <c r="A13626" s="190"/>
      <c r="B13626" s="190"/>
      <c r="C13626" s="190"/>
      <c r="D13626" s="106">
        <v>39163</v>
      </c>
      <c r="E13626" s="190">
        <v>14.59</v>
      </c>
      <c r="F13626" s="190">
        <v>14.64</v>
      </c>
      <c r="G13626" s="190"/>
      <c r="H13626" s="190"/>
      <c r="I13626" s="190"/>
      <c r="J13626" s="106">
        <v>39163</v>
      </c>
      <c r="K13626" s="190">
        <v>4.6399999999999997</v>
      </c>
      <c r="L13626" s="190">
        <v>4.6399999999999997</v>
      </c>
      <c r="M13626" s="190"/>
      <c r="N13626" s="190"/>
      <c r="O13626" s="190"/>
      <c r="P13626" s="106">
        <v>39163</v>
      </c>
      <c r="Q13626" s="190">
        <v>26.1</v>
      </c>
      <c r="R13626" s="190">
        <v>26.46</v>
      </c>
    </row>
    <row r="13627" spans="1:18">
      <c r="A13627" s="190"/>
      <c r="B13627" s="190"/>
      <c r="C13627" s="190"/>
      <c r="D13627" s="106">
        <v>39162</v>
      </c>
      <c r="E13627" s="190">
        <v>14.34</v>
      </c>
      <c r="F13627" s="190">
        <v>14.51</v>
      </c>
      <c r="G13627" s="190"/>
      <c r="H13627" s="190"/>
      <c r="I13627" s="190"/>
      <c r="J13627" s="106">
        <v>39162</v>
      </c>
      <c r="K13627" s="190">
        <v>4.6500000000000004</v>
      </c>
      <c r="L13627" s="190">
        <v>4.6500000000000004</v>
      </c>
      <c r="M13627" s="190"/>
      <c r="N13627" s="190"/>
      <c r="O13627" s="190"/>
      <c r="P13627" s="106">
        <v>39162</v>
      </c>
      <c r="Q13627" s="190">
        <v>25.92</v>
      </c>
      <c r="R13627" s="190">
        <v>26.16</v>
      </c>
    </row>
    <row r="13628" spans="1:18">
      <c r="A13628" s="190"/>
      <c r="B13628" s="190"/>
      <c r="C13628" s="190"/>
      <c r="D13628" s="106">
        <v>39161</v>
      </c>
      <c r="E13628" s="190">
        <v>14.24</v>
      </c>
      <c r="F13628" s="190">
        <v>14.35</v>
      </c>
      <c r="G13628" s="190"/>
      <c r="H13628" s="190"/>
      <c r="I13628" s="190"/>
      <c r="J13628" s="106">
        <v>39161</v>
      </c>
      <c r="K13628" s="190">
        <v>4.62</v>
      </c>
      <c r="L13628" s="190">
        <v>4.6500000000000004</v>
      </c>
      <c r="M13628" s="190"/>
      <c r="N13628" s="190"/>
      <c r="O13628" s="190"/>
      <c r="P13628" s="106">
        <v>39161</v>
      </c>
      <c r="Q13628" s="190">
        <v>25.46</v>
      </c>
      <c r="R13628" s="190">
        <v>25.99</v>
      </c>
    </row>
    <row r="13629" spans="1:18">
      <c r="A13629" s="190"/>
      <c r="B13629" s="190"/>
      <c r="C13629" s="190"/>
      <c r="D13629" s="106">
        <v>39160</v>
      </c>
      <c r="E13629" s="190">
        <v>14.56</v>
      </c>
      <c r="F13629" s="190">
        <v>14.29</v>
      </c>
      <c r="G13629" s="190"/>
      <c r="H13629" s="190"/>
      <c r="I13629" s="190"/>
      <c r="J13629" s="106">
        <v>39160</v>
      </c>
      <c r="K13629" s="190">
        <v>4.67</v>
      </c>
      <c r="L13629" s="190">
        <v>4.6500000000000004</v>
      </c>
      <c r="M13629" s="190"/>
      <c r="N13629" s="190"/>
      <c r="O13629" s="190"/>
      <c r="P13629" s="106">
        <v>39160</v>
      </c>
      <c r="Q13629" s="190">
        <v>25.6</v>
      </c>
      <c r="R13629" s="190">
        <v>25.38</v>
      </c>
    </row>
    <row r="13630" spans="1:18">
      <c r="A13630" s="190"/>
      <c r="B13630" s="190"/>
      <c r="C13630" s="190"/>
      <c r="D13630" s="106">
        <v>39157</v>
      </c>
      <c r="E13630" s="190">
        <v>14.56</v>
      </c>
      <c r="F13630" s="190">
        <v>14.5</v>
      </c>
      <c r="G13630" s="190"/>
      <c r="H13630" s="190"/>
      <c r="I13630" s="190"/>
      <c r="J13630" s="106">
        <v>39157</v>
      </c>
      <c r="K13630" s="190">
        <v>4.6100000000000003</v>
      </c>
      <c r="L13630" s="190">
        <v>4.6399999999999997</v>
      </c>
      <c r="M13630" s="190"/>
      <c r="N13630" s="190"/>
      <c r="O13630" s="190"/>
      <c r="P13630" s="106">
        <v>39157</v>
      </c>
      <c r="Q13630" s="190">
        <v>25.51</v>
      </c>
      <c r="R13630" s="190">
        <v>25.58</v>
      </c>
    </row>
    <row r="13631" spans="1:18">
      <c r="A13631" s="190"/>
      <c r="B13631" s="190"/>
      <c r="C13631" s="190"/>
      <c r="D13631" s="106">
        <v>39156</v>
      </c>
      <c r="E13631" s="190">
        <v>15.21</v>
      </c>
      <c r="F13631" s="190">
        <v>14.6</v>
      </c>
      <c r="G13631" s="190"/>
      <c r="H13631" s="190"/>
      <c r="I13631" s="190"/>
      <c r="J13631" s="106">
        <v>39156</v>
      </c>
      <c r="K13631" s="190">
        <v>4.5</v>
      </c>
      <c r="L13631" s="190">
        <v>4.62</v>
      </c>
      <c r="M13631" s="190"/>
      <c r="N13631" s="190"/>
      <c r="O13631" s="190"/>
      <c r="P13631" s="106">
        <v>39156</v>
      </c>
      <c r="Q13631" s="190">
        <v>25.65</v>
      </c>
      <c r="R13631" s="190">
        <v>25.52</v>
      </c>
    </row>
    <row r="13632" spans="1:18">
      <c r="A13632" s="190"/>
      <c r="B13632" s="190"/>
      <c r="C13632" s="190"/>
      <c r="D13632" s="106">
        <v>39155</v>
      </c>
      <c r="E13632" s="190">
        <v>14.84</v>
      </c>
      <c r="F13632" s="190">
        <v>15.12</v>
      </c>
      <c r="G13632" s="190"/>
      <c r="H13632" s="190"/>
      <c r="I13632" s="190"/>
      <c r="J13632" s="106">
        <v>39155</v>
      </c>
      <c r="K13632" s="190">
        <v>4.34</v>
      </c>
      <c r="L13632" s="190">
        <v>4.49</v>
      </c>
      <c r="M13632" s="190"/>
      <c r="N13632" s="190"/>
      <c r="O13632" s="190"/>
      <c r="P13632" s="106">
        <v>39155</v>
      </c>
      <c r="Q13632" s="190">
        <v>25.66</v>
      </c>
      <c r="R13632" s="190">
        <v>25.65</v>
      </c>
    </row>
    <row r="13633" spans="1:18">
      <c r="A13633" s="190"/>
      <c r="B13633" s="190"/>
      <c r="C13633" s="190"/>
      <c r="D13633" s="106">
        <v>39154</v>
      </c>
      <c r="E13633" s="190">
        <v>14.95</v>
      </c>
      <c r="F13633" s="190">
        <v>14.96</v>
      </c>
      <c r="G13633" s="190"/>
      <c r="H13633" s="190"/>
      <c r="I13633" s="190"/>
      <c r="J13633" s="106">
        <v>39154</v>
      </c>
      <c r="K13633" s="190">
        <v>4.43</v>
      </c>
      <c r="L13633" s="190">
        <v>4.3499999999999996</v>
      </c>
      <c r="M13633" s="190"/>
      <c r="N13633" s="190"/>
      <c r="O13633" s="190"/>
      <c r="P13633" s="106">
        <v>39154</v>
      </c>
      <c r="Q13633" s="190">
        <v>26.88</v>
      </c>
      <c r="R13633" s="190">
        <v>25.81</v>
      </c>
    </row>
    <row r="13634" spans="1:18">
      <c r="A13634" s="190"/>
      <c r="B13634" s="190"/>
      <c r="C13634" s="190"/>
      <c r="D13634" s="106">
        <v>39153</v>
      </c>
      <c r="E13634" s="190">
        <v>15.05</v>
      </c>
      <c r="F13634" s="190">
        <v>15.1</v>
      </c>
      <c r="G13634" s="190"/>
      <c r="H13634" s="190"/>
      <c r="I13634" s="190"/>
      <c r="J13634" s="106">
        <v>39153</v>
      </c>
      <c r="K13634" s="190">
        <v>4.4400000000000004</v>
      </c>
      <c r="L13634" s="190">
        <v>4.47</v>
      </c>
      <c r="M13634" s="190"/>
      <c r="N13634" s="190"/>
      <c r="O13634" s="190"/>
      <c r="P13634" s="106">
        <v>39153</v>
      </c>
      <c r="Q13634" s="190">
        <v>25.77</v>
      </c>
      <c r="R13634" s="190">
        <v>26.99</v>
      </c>
    </row>
    <row r="13635" spans="1:18">
      <c r="A13635" s="190"/>
      <c r="B13635" s="190"/>
      <c r="C13635" s="190"/>
      <c r="D13635" s="106">
        <v>39150</v>
      </c>
      <c r="E13635" s="190">
        <v>14.68</v>
      </c>
      <c r="F13635" s="190">
        <v>15.02</v>
      </c>
      <c r="G13635" s="190"/>
      <c r="H13635" s="190"/>
      <c r="I13635" s="190"/>
      <c r="J13635" s="106">
        <v>39150</v>
      </c>
      <c r="K13635" s="190">
        <v>4.43</v>
      </c>
      <c r="L13635" s="190">
        <v>4.4400000000000004</v>
      </c>
      <c r="M13635" s="190"/>
      <c r="N13635" s="190"/>
      <c r="O13635" s="190"/>
      <c r="P13635" s="106">
        <v>39150</v>
      </c>
      <c r="Q13635" s="190">
        <v>25.34</v>
      </c>
      <c r="R13635" s="190">
        <v>25.23</v>
      </c>
    </row>
    <row r="13636" spans="1:18">
      <c r="A13636" s="190"/>
      <c r="B13636" s="190"/>
      <c r="C13636" s="190"/>
      <c r="D13636" s="106">
        <v>39149</v>
      </c>
      <c r="E13636" s="190">
        <v>14.6</v>
      </c>
      <c r="F13636" s="190">
        <v>14.67</v>
      </c>
      <c r="G13636" s="190"/>
      <c r="H13636" s="190"/>
      <c r="I13636" s="190"/>
      <c r="J13636" s="106">
        <v>39149</v>
      </c>
      <c r="K13636" s="190">
        <v>4.4400000000000004</v>
      </c>
      <c r="L13636" s="190">
        <v>4.41</v>
      </c>
      <c r="M13636" s="190"/>
      <c r="N13636" s="190"/>
      <c r="O13636" s="190"/>
      <c r="P13636" s="106">
        <v>39149</v>
      </c>
      <c r="Q13636" s="190">
        <v>25.2</v>
      </c>
      <c r="R13636" s="190">
        <v>25.39</v>
      </c>
    </row>
    <row r="13637" spans="1:18">
      <c r="A13637" s="190"/>
      <c r="B13637" s="190"/>
      <c r="C13637" s="190"/>
      <c r="D13637" s="106">
        <v>39148</v>
      </c>
      <c r="E13637" s="190">
        <v>14.52</v>
      </c>
      <c r="F13637" s="190">
        <v>14.62</v>
      </c>
      <c r="G13637" s="190"/>
      <c r="H13637" s="190"/>
      <c r="I13637" s="190"/>
      <c r="J13637" s="106">
        <v>39148</v>
      </c>
      <c r="K13637" s="190">
        <v>4.4800000000000004</v>
      </c>
      <c r="L13637" s="190">
        <v>4.37</v>
      </c>
      <c r="M13637" s="190"/>
      <c r="N13637" s="190"/>
      <c r="O13637" s="190"/>
      <c r="P13637" s="106">
        <v>39148</v>
      </c>
      <c r="Q13637" s="190">
        <v>23.79</v>
      </c>
      <c r="R13637" s="190">
        <v>25.15</v>
      </c>
    </row>
    <row r="13638" spans="1:18">
      <c r="A13638" s="190"/>
      <c r="B13638" s="190"/>
      <c r="C13638" s="190"/>
      <c r="D13638" s="106">
        <v>39147</v>
      </c>
      <c r="E13638" s="190">
        <v>14.19</v>
      </c>
      <c r="F13638" s="190">
        <v>14.51</v>
      </c>
      <c r="G13638" s="190"/>
      <c r="H13638" s="190"/>
      <c r="I13638" s="190"/>
      <c r="J13638" s="106">
        <v>39147</v>
      </c>
      <c r="K13638" s="190">
        <v>4.2699999999999996</v>
      </c>
      <c r="L13638" s="190">
        <v>4.4800000000000004</v>
      </c>
      <c r="M13638" s="190"/>
      <c r="N13638" s="190"/>
      <c r="O13638" s="190"/>
      <c r="P13638" s="106">
        <v>39147</v>
      </c>
      <c r="Q13638" s="190">
        <v>24.71</v>
      </c>
      <c r="R13638" s="190">
        <v>23.73</v>
      </c>
    </row>
    <row r="13639" spans="1:18">
      <c r="A13639" s="190"/>
      <c r="B13639" s="190"/>
      <c r="C13639" s="190"/>
      <c r="D13639" s="106">
        <v>39146</v>
      </c>
      <c r="E13639" s="190">
        <v>14.37</v>
      </c>
      <c r="F13639" s="190">
        <v>14.03</v>
      </c>
      <c r="G13639" s="190"/>
      <c r="H13639" s="190"/>
      <c r="I13639" s="190"/>
      <c r="J13639" s="106">
        <v>39146</v>
      </c>
      <c r="K13639" s="190">
        <v>4.37</v>
      </c>
      <c r="L13639" s="190">
        <v>4.26</v>
      </c>
      <c r="M13639" s="190"/>
      <c r="N13639" s="190"/>
      <c r="O13639" s="190"/>
      <c r="P13639" s="106">
        <v>39146</v>
      </c>
      <c r="Q13639" s="190">
        <v>25.16</v>
      </c>
      <c r="R13639" s="190">
        <v>24.46</v>
      </c>
    </row>
    <row r="13640" spans="1:18">
      <c r="A13640" s="190"/>
      <c r="B13640" s="190"/>
      <c r="C13640" s="190"/>
      <c r="D13640" s="106">
        <v>39143</v>
      </c>
      <c r="E13640" s="190">
        <v>14.53</v>
      </c>
      <c r="F13640" s="190">
        <v>14.51</v>
      </c>
      <c r="G13640" s="190"/>
      <c r="H13640" s="190"/>
      <c r="I13640" s="190"/>
      <c r="J13640" s="106">
        <v>39143</v>
      </c>
      <c r="K13640" s="190">
        <v>4.5599999999999996</v>
      </c>
      <c r="L13640" s="190">
        <v>4.43</v>
      </c>
      <c r="M13640" s="190"/>
      <c r="N13640" s="190"/>
      <c r="O13640" s="190"/>
      <c r="P13640" s="106">
        <v>39143</v>
      </c>
      <c r="Q13640" s="190">
        <v>27.48</v>
      </c>
      <c r="R13640" s="190">
        <v>25.34</v>
      </c>
    </row>
    <row r="13641" spans="1:18">
      <c r="A13641" s="190"/>
      <c r="B13641" s="190"/>
      <c r="C13641" s="190"/>
      <c r="D13641" s="106">
        <v>39142</v>
      </c>
      <c r="E13641" s="190">
        <v>14.34</v>
      </c>
      <c r="F13641" s="190">
        <v>14.58</v>
      </c>
      <c r="G13641" s="190"/>
      <c r="H13641" s="190"/>
      <c r="I13641" s="190"/>
      <c r="J13641" s="106">
        <v>39142</v>
      </c>
      <c r="K13641" s="190">
        <v>4.51</v>
      </c>
      <c r="L13641" s="190">
        <v>4.58</v>
      </c>
      <c r="M13641" s="190"/>
      <c r="N13641" s="190"/>
      <c r="O13641" s="190"/>
      <c r="P13641" s="106">
        <v>39142</v>
      </c>
      <c r="Q13641" s="190">
        <v>27.99</v>
      </c>
      <c r="R13641" s="190">
        <v>28.33</v>
      </c>
    </row>
    <row r="13642" spans="1:18">
      <c r="A13642" s="190"/>
      <c r="B13642" s="190"/>
      <c r="C13642" s="190"/>
      <c r="D13642" s="106">
        <v>39141</v>
      </c>
      <c r="E13642" s="190">
        <v>14.5</v>
      </c>
      <c r="F13642" s="190">
        <v>14.83</v>
      </c>
      <c r="G13642" s="190"/>
      <c r="H13642" s="190"/>
      <c r="I13642" s="190"/>
      <c r="J13642" s="106">
        <v>39141</v>
      </c>
      <c r="K13642" s="190">
        <v>4.55</v>
      </c>
      <c r="L13642" s="190">
        <v>4.55</v>
      </c>
      <c r="M13642" s="190"/>
      <c r="N13642" s="190"/>
      <c r="O13642" s="190"/>
      <c r="P13642" s="106">
        <v>39141</v>
      </c>
      <c r="Q13642" s="190">
        <v>27</v>
      </c>
      <c r="R13642" s="190">
        <v>28.2</v>
      </c>
    </row>
    <row r="13643" spans="1:18">
      <c r="A13643" s="190"/>
      <c r="B13643" s="190"/>
      <c r="C13643" s="190"/>
      <c r="D13643" s="106">
        <v>39140</v>
      </c>
      <c r="E13643" s="190">
        <v>14.51</v>
      </c>
      <c r="F13643" s="190">
        <v>14.52</v>
      </c>
      <c r="G13643" s="190"/>
      <c r="H13643" s="190"/>
      <c r="I13643" s="190"/>
      <c r="J13643" s="106">
        <v>39140</v>
      </c>
      <c r="K13643" s="190">
        <v>4.58</v>
      </c>
      <c r="L13643" s="190">
        <v>4.49</v>
      </c>
      <c r="M13643" s="190"/>
      <c r="N13643" s="190"/>
      <c r="O13643" s="190"/>
      <c r="P13643" s="106">
        <v>39140</v>
      </c>
      <c r="Q13643" s="190">
        <v>29.1</v>
      </c>
      <c r="R13643" s="190">
        <v>27.12</v>
      </c>
    </row>
    <row r="13644" spans="1:18">
      <c r="A13644" s="190"/>
      <c r="B13644" s="190"/>
      <c r="C13644" s="190"/>
      <c r="D13644" s="106">
        <v>39139</v>
      </c>
      <c r="E13644" s="190">
        <v>14.67</v>
      </c>
      <c r="F13644" s="190">
        <v>14.7</v>
      </c>
      <c r="G13644" s="190"/>
      <c r="H13644" s="190"/>
      <c r="I13644" s="190"/>
      <c r="J13644" s="106">
        <v>39139</v>
      </c>
      <c r="K13644" s="190">
        <v>4.7699999999999996</v>
      </c>
      <c r="L13644" s="190">
        <v>4.71</v>
      </c>
      <c r="M13644" s="190"/>
      <c r="N13644" s="190"/>
      <c r="O13644" s="190"/>
      <c r="P13644" s="106">
        <v>39139</v>
      </c>
      <c r="Q13644" s="190">
        <v>29.51</v>
      </c>
      <c r="R13644" s="190">
        <v>29.58</v>
      </c>
    </row>
    <row r="13645" spans="1:18">
      <c r="A13645" s="190"/>
      <c r="B13645" s="190"/>
      <c r="C13645" s="190"/>
      <c r="D13645" s="106">
        <v>39136</v>
      </c>
      <c r="E13645" s="190">
        <v>14.79</v>
      </c>
      <c r="F13645" s="190">
        <v>14.67</v>
      </c>
      <c r="G13645" s="190"/>
      <c r="H13645" s="190"/>
      <c r="I13645" s="190"/>
      <c r="J13645" s="106">
        <v>39136</v>
      </c>
      <c r="K13645" s="190">
        <v>4.62</v>
      </c>
      <c r="L13645" s="190">
        <v>4.75</v>
      </c>
      <c r="M13645" s="190"/>
      <c r="N13645" s="190"/>
      <c r="O13645" s="190"/>
      <c r="P13645" s="106">
        <v>39136</v>
      </c>
      <c r="Q13645" s="190">
        <v>30.36</v>
      </c>
      <c r="R13645" s="190">
        <v>29.62</v>
      </c>
    </row>
    <row r="13646" spans="1:18">
      <c r="A13646" s="190"/>
      <c r="B13646" s="190"/>
      <c r="C13646" s="190"/>
      <c r="D13646" s="106">
        <v>39135</v>
      </c>
      <c r="E13646" s="190">
        <v>14.94</v>
      </c>
      <c r="F13646" s="190">
        <v>14.79</v>
      </c>
      <c r="G13646" s="190"/>
      <c r="H13646" s="190"/>
      <c r="I13646" s="190"/>
      <c r="J13646" s="106">
        <v>39135</v>
      </c>
      <c r="K13646" s="190">
        <v>4.58</v>
      </c>
      <c r="L13646" s="190">
        <v>4.7</v>
      </c>
      <c r="M13646" s="190"/>
      <c r="N13646" s="190"/>
      <c r="O13646" s="190"/>
      <c r="P13646" s="106">
        <v>39135</v>
      </c>
      <c r="Q13646" s="190">
        <v>29.62</v>
      </c>
      <c r="R13646" s="190">
        <v>30.36</v>
      </c>
    </row>
    <row r="13647" spans="1:18">
      <c r="A13647" s="190"/>
      <c r="B13647" s="190"/>
      <c r="C13647" s="190"/>
      <c r="D13647" s="106">
        <v>39134</v>
      </c>
      <c r="E13647" s="190">
        <v>15.07</v>
      </c>
      <c r="F13647" s="190">
        <v>14.98</v>
      </c>
      <c r="G13647" s="190"/>
      <c r="H13647" s="190"/>
      <c r="I13647" s="190"/>
      <c r="J13647" s="106">
        <v>39134</v>
      </c>
      <c r="K13647" s="190">
        <v>4.3499999999999996</v>
      </c>
      <c r="L13647" s="190">
        <v>4.57</v>
      </c>
      <c r="M13647" s="190"/>
      <c r="N13647" s="190"/>
      <c r="O13647" s="190"/>
      <c r="P13647" s="106">
        <v>39134</v>
      </c>
      <c r="Q13647" s="190">
        <v>30.66</v>
      </c>
      <c r="R13647" s="190">
        <v>29.65</v>
      </c>
    </row>
    <row r="13648" spans="1:18">
      <c r="A13648" s="190"/>
      <c r="B13648" s="190"/>
      <c r="C13648" s="190"/>
      <c r="D13648" s="106">
        <v>39133</v>
      </c>
      <c r="E13648" s="190">
        <v>15.09</v>
      </c>
      <c r="F13648" s="190">
        <v>15.14</v>
      </c>
      <c r="G13648" s="190"/>
      <c r="H13648" s="190"/>
      <c r="I13648" s="190"/>
      <c r="J13648" s="106">
        <v>39133</v>
      </c>
      <c r="K13648" s="190">
        <v>4.8499999999999996</v>
      </c>
      <c r="L13648" s="190">
        <v>4.4400000000000004</v>
      </c>
      <c r="M13648" s="190"/>
      <c r="N13648" s="190"/>
      <c r="O13648" s="190"/>
      <c r="P13648" s="106">
        <v>39133</v>
      </c>
      <c r="Q13648" s="190">
        <v>31</v>
      </c>
      <c r="R13648" s="190">
        <v>30.64</v>
      </c>
    </row>
    <row r="13649" spans="1:18">
      <c r="A13649" s="190"/>
      <c r="B13649" s="190"/>
      <c r="C13649" s="190"/>
      <c r="D13649" s="106">
        <v>39129</v>
      </c>
      <c r="E13649" s="190">
        <v>15.19</v>
      </c>
      <c r="F13649" s="190">
        <v>15.17</v>
      </c>
      <c r="G13649" s="190"/>
      <c r="H13649" s="190"/>
      <c r="I13649" s="190"/>
      <c r="J13649" s="106">
        <v>39129</v>
      </c>
      <c r="K13649" s="190">
        <v>5</v>
      </c>
      <c r="L13649" s="190">
        <v>4.93</v>
      </c>
      <c r="M13649" s="190"/>
      <c r="N13649" s="190"/>
      <c r="O13649" s="190"/>
      <c r="P13649" s="106">
        <v>39129</v>
      </c>
      <c r="Q13649" s="190">
        <v>30.91</v>
      </c>
      <c r="R13649" s="190">
        <v>30.92</v>
      </c>
    </row>
    <row r="13650" spans="1:18">
      <c r="A13650" s="190"/>
      <c r="B13650" s="190"/>
      <c r="C13650" s="190"/>
      <c r="D13650" s="106">
        <v>39128</v>
      </c>
      <c r="E13650" s="190">
        <v>15.24</v>
      </c>
      <c r="F13650" s="190">
        <v>15.19</v>
      </c>
      <c r="G13650" s="190"/>
      <c r="H13650" s="190"/>
      <c r="I13650" s="190"/>
      <c r="J13650" s="106">
        <v>39128</v>
      </c>
      <c r="K13650" s="190">
        <v>5.03</v>
      </c>
      <c r="L13650" s="190">
        <v>5</v>
      </c>
      <c r="M13650" s="190"/>
      <c r="N13650" s="190"/>
      <c r="O13650" s="190"/>
      <c r="P13650" s="106">
        <v>39128</v>
      </c>
      <c r="Q13650" s="190">
        <v>30.23</v>
      </c>
      <c r="R13650" s="190">
        <v>30.91</v>
      </c>
    </row>
    <row r="13651" spans="1:18">
      <c r="A13651" s="190"/>
      <c r="B13651" s="190"/>
      <c r="C13651" s="190"/>
      <c r="D13651" s="106">
        <v>39127</v>
      </c>
      <c r="E13651" s="190">
        <v>15.38</v>
      </c>
      <c r="F13651" s="190">
        <v>15.15</v>
      </c>
      <c r="G13651" s="190"/>
      <c r="H13651" s="190"/>
      <c r="I13651" s="190"/>
      <c r="J13651" s="106">
        <v>39127</v>
      </c>
      <c r="K13651" s="190">
        <v>4.95</v>
      </c>
      <c r="L13651" s="190">
        <v>5.04</v>
      </c>
      <c r="M13651" s="190"/>
      <c r="N13651" s="190"/>
      <c r="O13651" s="190"/>
      <c r="P13651" s="106">
        <v>39127</v>
      </c>
      <c r="Q13651" s="190">
        <v>30.51</v>
      </c>
      <c r="R13651" s="190">
        <v>30</v>
      </c>
    </row>
    <row r="13652" spans="1:18">
      <c r="A13652" s="190"/>
      <c r="B13652" s="190"/>
      <c r="C13652" s="190"/>
      <c r="D13652" s="106">
        <v>39126</v>
      </c>
      <c r="E13652" s="190">
        <v>15.25</v>
      </c>
      <c r="F13652" s="190">
        <v>15.4</v>
      </c>
      <c r="G13652" s="190"/>
      <c r="H13652" s="190"/>
      <c r="I13652" s="190"/>
      <c r="J13652" s="106">
        <v>39126</v>
      </c>
      <c r="K13652" s="190">
        <v>4.8899999999999997</v>
      </c>
      <c r="L13652" s="190">
        <v>4.95</v>
      </c>
      <c r="M13652" s="190"/>
      <c r="N13652" s="190"/>
      <c r="O13652" s="190"/>
      <c r="P13652" s="106">
        <v>39126</v>
      </c>
      <c r="Q13652" s="190">
        <v>29.4</v>
      </c>
      <c r="R13652" s="190">
        <v>30.55</v>
      </c>
    </row>
    <row r="13653" spans="1:18">
      <c r="A13653" s="190"/>
      <c r="B13653" s="190"/>
      <c r="C13653" s="190"/>
      <c r="D13653" s="106">
        <v>39125</v>
      </c>
      <c r="E13653" s="190">
        <v>15.3</v>
      </c>
      <c r="F13653" s="190">
        <v>15.28</v>
      </c>
      <c r="G13653" s="190"/>
      <c r="H13653" s="190"/>
      <c r="I13653" s="190"/>
      <c r="J13653" s="106">
        <v>39125</v>
      </c>
      <c r="K13653" s="190">
        <v>4.9000000000000004</v>
      </c>
      <c r="L13653" s="190">
        <v>4.88</v>
      </c>
      <c r="M13653" s="190"/>
      <c r="N13653" s="190"/>
      <c r="O13653" s="190"/>
      <c r="P13653" s="106">
        <v>39125</v>
      </c>
      <c r="Q13653" s="190">
        <v>30</v>
      </c>
      <c r="R13653" s="190">
        <v>29.34</v>
      </c>
    </row>
    <row r="13654" spans="1:18">
      <c r="A13654" s="190"/>
      <c r="B13654" s="190"/>
      <c r="C13654" s="190"/>
      <c r="D13654" s="106">
        <v>39122</v>
      </c>
      <c r="E13654" s="190">
        <v>15.42</v>
      </c>
      <c r="F13654" s="190">
        <v>15.29</v>
      </c>
      <c r="G13654" s="190"/>
      <c r="H13654" s="190"/>
      <c r="I13654" s="190"/>
      <c r="J13654" s="106">
        <v>39122</v>
      </c>
      <c r="K13654" s="190">
        <v>4.87</v>
      </c>
      <c r="L13654" s="190">
        <v>4.87</v>
      </c>
      <c r="M13654" s="190"/>
      <c r="N13654" s="190"/>
      <c r="O13654" s="190"/>
      <c r="P13654" s="106">
        <v>39122</v>
      </c>
      <c r="Q13654" s="190">
        <v>30.58</v>
      </c>
      <c r="R13654" s="190">
        <v>30.03</v>
      </c>
    </row>
    <row r="13655" spans="1:18">
      <c r="A13655" s="190"/>
      <c r="B13655" s="190"/>
      <c r="C13655" s="190"/>
      <c r="D13655" s="106">
        <v>39121</v>
      </c>
      <c r="E13655" s="190">
        <v>15.42</v>
      </c>
      <c r="F13655" s="190">
        <v>15.51</v>
      </c>
      <c r="G13655" s="190"/>
      <c r="H13655" s="190"/>
      <c r="I13655" s="190"/>
      <c r="J13655" s="106">
        <v>39121</v>
      </c>
      <c r="K13655" s="190">
        <v>4.9000000000000004</v>
      </c>
      <c r="L13655" s="190">
        <v>4.88</v>
      </c>
      <c r="M13655" s="190"/>
      <c r="N13655" s="190"/>
      <c r="O13655" s="190"/>
      <c r="P13655" s="106">
        <v>39121</v>
      </c>
      <c r="Q13655" s="190">
        <v>30.58</v>
      </c>
      <c r="R13655" s="190">
        <v>30.6</v>
      </c>
    </row>
    <row r="13656" spans="1:18">
      <c r="A13656" s="190"/>
      <c r="B13656" s="190"/>
      <c r="C13656" s="190"/>
      <c r="D13656" s="106">
        <v>39120</v>
      </c>
      <c r="E13656" s="190">
        <v>15.5</v>
      </c>
      <c r="F13656" s="190">
        <v>15.39</v>
      </c>
      <c r="G13656" s="190"/>
      <c r="H13656" s="190"/>
      <c r="I13656" s="190"/>
      <c r="J13656" s="106">
        <v>39120</v>
      </c>
      <c r="K13656" s="190">
        <v>4.87</v>
      </c>
      <c r="L13656" s="190">
        <v>4.8899999999999997</v>
      </c>
      <c r="M13656" s="190"/>
      <c r="N13656" s="190"/>
      <c r="O13656" s="190"/>
      <c r="P13656" s="106">
        <v>39120</v>
      </c>
      <c r="Q13656" s="190">
        <v>30.78</v>
      </c>
      <c r="R13656" s="190">
        <v>30.5</v>
      </c>
    </row>
    <row r="13657" spans="1:18">
      <c r="A13657" s="190"/>
      <c r="B13657" s="190"/>
      <c r="C13657" s="190"/>
      <c r="D13657" s="106">
        <v>39119</v>
      </c>
      <c r="E13657" s="190">
        <v>15.49</v>
      </c>
      <c r="F13657" s="190">
        <v>15.51</v>
      </c>
      <c r="G13657" s="190"/>
      <c r="H13657" s="190"/>
      <c r="I13657" s="190"/>
      <c r="J13657" s="106">
        <v>39119</v>
      </c>
      <c r="K13657" s="190">
        <v>4.82</v>
      </c>
      <c r="L13657" s="190">
        <v>4.8499999999999996</v>
      </c>
      <c r="M13657" s="190"/>
      <c r="N13657" s="190"/>
      <c r="O13657" s="190"/>
      <c r="P13657" s="106">
        <v>39119</v>
      </c>
      <c r="Q13657" s="190">
        <v>30.74</v>
      </c>
      <c r="R13657" s="190">
        <v>30.9</v>
      </c>
    </row>
    <row r="13658" spans="1:18">
      <c r="A13658" s="190"/>
      <c r="B13658" s="190"/>
      <c r="C13658" s="190"/>
      <c r="D13658" s="106">
        <v>39118</v>
      </c>
      <c r="E13658" s="190">
        <v>15.41</v>
      </c>
      <c r="F13658" s="190">
        <v>15.41</v>
      </c>
      <c r="G13658" s="190"/>
      <c r="H13658" s="190"/>
      <c r="I13658" s="190"/>
      <c r="J13658" s="106">
        <v>39118</v>
      </c>
      <c r="K13658" s="190">
        <v>4.84</v>
      </c>
      <c r="L13658" s="190">
        <v>4.8099999999999996</v>
      </c>
      <c r="M13658" s="190"/>
      <c r="N13658" s="190"/>
      <c r="O13658" s="190"/>
      <c r="P13658" s="106">
        <v>39118</v>
      </c>
      <c r="Q13658" s="190">
        <v>30.88</v>
      </c>
      <c r="R13658" s="190">
        <v>30.76</v>
      </c>
    </row>
    <row r="13659" spans="1:18">
      <c r="A13659" s="190"/>
      <c r="B13659" s="190"/>
      <c r="C13659" s="190"/>
      <c r="D13659" s="106">
        <v>39115</v>
      </c>
      <c r="E13659" s="190">
        <v>15.52</v>
      </c>
      <c r="F13659" s="190">
        <v>15.5</v>
      </c>
      <c r="G13659" s="190"/>
      <c r="H13659" s="190"/>
      <c r="I13659" s="190"/>
      <c r="J13659" s="106">
        <v>39115</v>
      </c>
      <c r="K13659" s="190">
        <v>4.91</v>
      </c>
      <c r="L13659" s="190">
        <v>4.88</v>
      </c>
      <c r="M13659" s="190"/>
      <c r="N13659" s="190"/>
      <c r="O13659" s="190"/>
      <c r="P13659" s="106">
        <v>39115</v>
      </c>
      <c r="Q13659" s="190">
        <v>30.15</v>
      </c>
      <c r="R13659" s="190">
        <v>31.03</v>
      </c>
    </row>
    <row r="13660" spans="1:18">
      <c r="A13660" s="190"/>
      <c r="B13660" s="190"/>
      <c r="C13660" s="190"/>
      <c r="D13660" s="106">
        <v>39114</v>
      </c>
      <c r="E13660" s="190">
        <v>15.5</v>
      </c>
      <c r="F13660" s="190">
        <v>15.45</v>
      </c>
      <c r="G13660" s="190"/>
      <c r="H13660" s="190"/>
      <c r="I13660" s="190"/>
      <c r="J13660" s="106">
        <v>39114</v>
      </c>
      <c r="K13660" s="190">
        <v>4.8600000000000003</v>
      </c>
      <c r="L13660" s="190">
        <v>4.88</v>
      </c>
      <c r="M13660" s="190"/>
      <c r="N13660" s="190"/>
      <c r="O13660" s="190"/>
      <c r="P13660" s="106">
        <v>39114</v>
      </c>
      <c r="Q13660" s="190">
        <v>30.15</v>
      </c>
      <c r="R13660" s="190">
        <v>30.08</v>
      </c>
    </row>
    <row r="13661" spans="1:18">
      <c r="A13661" s="190"/>
      <c r="B13661" s="190"/>
      <c r="C13661" s="190"/>
      <c r="D13661" s="106">
        <v>39113</v>
      </c>
      <c r="E13661" s="190">
        <v>15.37</v>
      </c>
      <c r="F13661" s="190">
        <v>15.46</v>
      </c>
      <c r="G13661" s="190"/>
      <c r="H13661" s="190"/>
      <c r="I13661" s="190"/>
      <c r="J13661" s="106">
        <v>39113</v>
      </c>
      <c r="K13661" s="190">
        <v>4.8600000000000003</v>
      </c>
      <c r="L13661" s="190">
        <v>4.8600000000000003</v>
      </c>
      <c r="M13661" s="190"/>
      <c r="N13661" s="190"/>
      <c r="O13661" s="190"/>
      <c r="P13661" s="106">
        <v>39113</v>
      </c>
      <c r="Q13661" s="190">
        <v>30.9</v>
      </c>
      <c r="R13661" s="190">
        <v>30.04</v>
      </c>
    </row>
    <row r="13662" spans="1:18">
      <c r="A13662" s="190"/>
      <c r="B13662" s="190"/>
      <c r="C13662" s="190"/>
      <c r="D13662" s="106">
        <v>39112</v>
      </c>
      <c r="E13662" s="190">
        <v>15.48</v>
      </c>
      <c r="F13662" s="190">
        <v>15.45</v>
      </c>
      <c r="G13662" s="190"/>
      <c r="H13662" s="190"/>
      <c r="I13662" s="190"/>
      <c r="J13662" s="106">
        <v>39112</v>
      </c>
      <c r="K13662" s="190">
        <v>4.7699999999999996</v>
      </c>
      <c r="L13662" s="190">
        <v>4.88</v>
      </c>
      <c r="M13662" s="190"/>
      <c r="N13662" s="190"/>
      <c r="O13662" s="190"/>
      <c r="P13662" s="106">
        <v>39112</v>
      </c>
      <c r="Q13662" s="190">
        <v>30.63</v>
      </c>
      <c r="R13662" s="190">
        <v>31</v>
      </c>
    </row>
    <row r="13663" spans="1:18">
      <c r="A13663" s="190"/>
      <c r="B13663" s="190"/>
      <c r="C13663" s="190"/>
      <c r="D13663" s="106">
        <v>39111</v>
      </c>
      <c r="E13663" s="190">
        <v>15.39</v>
      </c>
      <c r="F13663" s="190">
        <v>15.5</v>
      </c>
      <c r="G13663" s="190"/>
      <c r="H13663" s="190"/>
      <c r="I13663" s="190"/>
      <c r="J13663" s="106">
        <v>39111</v>
      </c>
      <c r="K13663" s="190">
        <v>4.75</v>
      </c>
      <c r="L13663" s="190">
        <v>4.78</v>
      </c>
      <c r="M13663" s="190"/>
      <c r="N13663" s="190"/>
      <c r="O13663" s="190"/>
      <c r="P13663" s="106">
        <v>39111</v>
      </c>
      <c r="Q13663" s="190">
        <v>29.42</v>
      </c>
      <c r="R13663" s="190">
        <v>30.71</v>
      </c>
    </row>
    <row r="13664" spans="1:18">
      <c r="A13664" s="190"/>
      <c r="B13664" s="190"/>
      <c r="C13664" s="190"/>
      <c r="D13664" s="106">
        <v>39108</v>
      </c>
      <c r="E13664" s="190">
        <v>15.31</v>
      </c>
      <c r="F13664" s="190">
        <v>15.49</v>
      </c>
      <c r="G13664" s="190"/>
      <c r="H13664" s="190"/>
      <c r="I13664" s="190"/>
      <c r="J13664" s="106">
        <v>39108</v>
      </c>
      <c r="K13664" s="190">
        <v>4.7300000000000004</v>
      </c>
      <c r="L13664" s="190">
        <v>4.78</v>
      </c>
      <c r="M13664" s="190"/>
      <c r="N13664" s="190"/>
      <c r="O13664" s="190"/>
      <c r="P13664" s="106">
        <v>39108</v>
      </c>
      <c r="Q13664" s="190">
        <v>29</v>
      </c>
      <c r="R13664" s="190">
        <v>29.39</v>
      </c>
    </row>
    <row r="13665" spans="1:18">
      <c r="A13665" s="190"/>
      <c r="B13665" s="190"/>
      <c r="C13665" s="190"/>
      <c r="D13665" s="106">
        <v>39107</v>
      </c>
      <c r="E13665" s="190">
        <v>15.65</v>
      </c>
      <c r="F13665" s="190">
        <v>15.32</v>
      </c>
      <c r="G13665" s="190"/>
      <c r="H13665" s="190"/>
      <c r="I13665" s="190"/>
      <c r="J13665" s="106">
        <v>39107</v>
      </c>
      <c r="K13665" s="190">
        <v>4.84</v>
      </c>
      <c r="L13665" s="190">
        <v>4.72</v>
      </c>
      <c r="M13665" s="190"/>
      <c r="N13665" s="190"/>
      <c r="O13665" s="190"/>
      <c r="P13665" s="106">
        <v>39107</v>
      </c>
      <c r="Q13665" s="190">
        <v>27.94</v>
      </c>
      <c r="R13665" s="190">
        <v>29.05</v>
      </c>
    </row>
    <row r="13666" spans="1:18">
      <c r="A13666" s="190"/>
      <c r="B13666" s="190"/>
      <c r="C13666" s="190"/>
      <c r="D13666" s="106">
        <v>39106</v>
      </c>
      <c r="E13666" s="190">
        <v>15.52</v>
      </c>
      <c r="F13666" s="190">
        <v>15.56</v>
      </c>
      <c r="G13666" s="190"/>
      <c r="H13666" s="190"/>
      <c r="I13666" s="190"/>
      <c r="J13666" s="106">
        <v>39106</v>
      </c>
      <c r="K13666" s="190">
        <v>4.7699999999999996</v>
      </c>
      <c r="L13666" s="190">
        <v>4.8499999999999996</v>
      </c>
      <c r="M13666" s="190"/>
      <c r="N13666" s="190"/>
      <c r="O13666" s="190"/>
      <c r="P13666" s="106">
        <v>39106</v>
      </c>
      <c r="Q13666" s="190">
        <v>26.7</v>
      </c>
      <c r="R13666" s="190">
        <v>28.02</v>
      </c>
    </row>
    <row r="13667" spans="1:18">
      <c r="A13667" s="190"/>
      <c r="B13667" s="190"/>
      <c r="C13667" s="190"/>
      <c r="D13667" s="106">
        <v>39105</v>
      </c>
      <c r="E13667" s="190">
        <v>15.28</v>
      </c>
      <c r="F13667" s="190">
        <v>15.47</v>
      </c>
      <c r="G13667" s="190"/>
      <c r="H13667" s="190"/>
      <c r="I13667" s="190"/>
      <c r="J13667" s="106">
        <v>39105</v>
      </c>
      <c r="K13667" s="190">
        <v>4.7</v>
      </c>
      <c r="L13667" s="190">
        <v>4.78</v>
      </c>
      <c r="M13667" s="190"/>
      <c r="N13667" s="190"/>
      <c r="O13667" s="190"/>
      <c r="P13667" s="106">
        <v>39105</v>
      </c>
      <c r="Q13667" s="190">
        <v>25.84</v>
      </c>
      <c r="R13667" s="190">
        <v>26.6</v>
      </c>
    </row>
    <row r="13668" spans="1:18">
      <c r="A13668" s="190"/>
      <c r="B13668" s="190"/>
      <c r="C13668" s="190"/>
      <c r="D13668" s="106">
        <v>39104</v>
      </c>
      <c r="E13668" s="190">
        <v>15.5</v>
      </c>
      <c r="F13668" s="190">
        <v>15.33</v>
      </c>
      <c r="G13668" s="190"/>
      <c r="H13668" s="190"/>
      <c r="I13668" s="190"/>
      <c r="J13668" s="106">
        <v>39104</v>
      </c>
      <c r="K13668" s="190">
        <v>4.83</v>
      </c>
      <c r="L13668" s="190">
        <v>4.7300000000000004</v>
      </c>
      <c r="M13668" s="190"/>
      <c r="N13668" s="190"/>
      <c r="O13668" s="190"/>
      <c r="P13668" s="106">
        <v>39104</v>
      </c>
      <c r="Q13668" s="190">
        <v>27.33</v>
      </c>
      <c r="R13668" s="190">
        <v>25.76</v>
      </c>
    </row>
    <row r="13669" spans="1:18">
      <c r="A13669" s="190"/>
      <c r="B13669" s="190"/>
      <c r="C13669" s="190"/>
      <c r="D13669" s="106">
        <v>39101</v>
      </c>
      <c r="E13669" s="190">
        <v>15.43</v>
      </c>
      <c r="F13669" s="190">
        <v>15.72</v>
      </c>
      <c r="G13669" s="190"/>
      <c r="H13669" s="190"/>
      <c r="I13669" s="190"/>
      <c r="J13669" s="106">
        <v>39101</v>
      </c>
      <c r="K13669" s="190">
        <v>4.68</v>
      </c>
      <c r="L13669" s="190">
        <v>4.82</v>
      </c>
      <c r="M13669" s="190"/>
      <c r="N13669" s="190"/>
      <c r="O13669" s="190"/>
      <c r="P13669" s="106">
        <v>39101</v>
      </c>
      <c r="Q13669" s="190">
        <v>27.63</v>
      </c>
      <c r="R13669" s="190">
        <v>27.41</v>
      </c>
    </row>
    <row r="13670" spans="1:18">
      <c r="A13670" s="190"/>
      <c r="B13670" s="190"/>
      <c r="C13670" s="190"/>
      <c r="D13670" s="106">
        <v>39100</v>
      </c>
      <c r="E13670" s="190">
        <v>15.56</v>
      </c>
      <c r="F13670" s="190">
        <v>15.5</v>
      </c>
      <c r="G13670" s="190"/>
      <c r="H13670" s="190"/>
      <c r="I13670" s="190"/>
      <c r="J13670" s="106">
        <v>39100</v>
      </c>
      <c r="K13670" s="190">
        <v>4.71</v>
      </c>
      <c r="L13670" s="190">
        <v>4.68</v>
      </c>
      <c r="M13670" s="190"/>
      <c r="N13670" s="190"/>
      <c r="O13670" s="190"/>
      <c r="P13670" s="106">
        <v>39100</v>
      </c>
      <c r="Q13670" s="190">
        <v>30.24</v>
      </c>
      <c r="R13670" s="190">
        <v>27.63</v>
      </c>
    </row>
    <row r="13671" spans="1:18">
      <c r="A13671" s="190"/>
      <c r="B13671" s="190"/>
      <c r="C13671" s="190"/>
      <c r="D13671" s="106">
        <v>39099</v>
      </c>
      <c r="E13671" s="190">
        <v>15.45</v>
      </c>
      <c r="F13671" s="190">
        <v>15.53</v>
      </c>
      <c r="G13671" s="190"/>
      <c r="H13671" s="190"/>
      <c r="I13671" s="190"/>
      <c r="J13671" s="106">
        <v>39099</v>
      </c>
      <c r="K13671" s="190">
        <v>4.72</v>
      </c>
      <c r="L13671" s="190">
        <v>4.72</v>
      </c>
      <c r="M13671" s="190"/>
      <c r="N13671" s="190"/>
      <c r="O13671" s="190"/>
      <c r="P13671" s="106">
        <v>39099</v>
      </c>
      <c r="Q13671" s="190">
        <v>30.85</v>
      </c>
      <c r="R13671" s="190">
        <v>30.18</v>
      </c>
    </row>
    <row r="13672" spans="1:18">
      <c r="A13672" s="190"/>
      <c r="B13672" s="190"/>
      <c r="C13672" s="190"/>
      <c r="D13672" s="106">
        <v>39098</v>
      </c>
      <c r="E13672" s="190">
        <v>16</v>
      </c>
      <c r="F13672" s="190">
        <v>15.53</v>
      </c>
      <c r="G13672" s="190"/>
      <c r="H13672" s="190"/>
      <c r="I13672" s="190"/>
      <c r="J13672" s="106">
        <v>39098</v>
      </c>
      <c r="K13672" s="190">
        <v>4.7699999999999996</v>
      </c>
      <c r="L13672" s="190">
        <v>4.76</v>
      </c>
      <c r="M13672" s="190"/>
      <c r="N13672" s="190"/>
      <c r="O13672" s="190"/>
      <c r="P13672" s="106">
        <v>39098</v>
      </c>
      <c r="Q13672" s="190">
        <v>30.96</v>
      </c>
      <c r="R13672" s="190">
        <v>30.81</v>
      </c>
    </row>
    <row r="13673" spans="1:18">
      <c r="A13673" s="190"/>
      <c r="B13673" s="190"/>
      <c r="C13673" s="190"/>
      <c r="D13673" s="106">
        <v>39094</v>
      </c>
      <c r="E13673" s="190">
        <v>15.74</v>
      </c>
      <c r="F13673" s="190">
        <v>15.93</v>
      </c>
      <c r="G13673" s="190"/>
      <c r="H13673" s="190"/>
      <c r="I13673" s="190"/>
      <c r="J13673" s="106">
        <v>39094</v>
      </c>
      <c r="K13673" s="190">
        <v>4.66</v>
      </c>
      <c r="L13673" s="190">
        <v>4.74</v>
      </c>
      <c r="M13673" s="190"/>
      <c r="N13673" s="190"/>
      <c r="O13673" s="190"/>
      <c r="P13673" s="106">
        <v>39094</v>
      </c>
      <c r="Q13673" s="190">
        <v>30.95</v>
      </c>
      <c r="R13673" s="190">
        <v>30.9</v>
      </c>
    </row>
    <row r="13674" spans="1:18">
      <c r="A13674" s="190"/>
      <c r="B13674" s="190"/>
      <c r="C13674" s="190"/>
      <c r="D13674" s="106">
        <v>39093</v>
      </c>
      <c r="E13674" s="190">
        <v>15.63</v>
      </c>
      <c r="F13674" s="190">
        <v>15.71</v>
      </c>
      <c r="G13674" s="190"/>
      <c r="H13674" s="190"/>
      <c r="I13674" s="190"/>
      <c r="J13674" s="106">
        <v>39093</v>
      </c>
      <c r="K13674" s="190">
        <v>4.55</v>
      </c>
      <c r="L13674" s="190">
        <v>4.67</v>
      </c>
      <c r="M13674" s="190"/>
      <c r="N13674" s="190"/>
      <c r="O13674" s="190"/>
      <c r="P13674" s="106">
        <v>39093</v>
      </c>
      <c r="Q13674" s="190">
        <v>31.09</v>
      </c>
      <c r="R13674" s="190">
        <v>30.86</v>
      </c>
    </row>
    <row r="13675" spans="1:18">
      <c r="A13675" s="190"/>
      <c r="B13675" s="190"/>
      <c r="C13675" s="190"/>
      <c r="D13675" s="106">
        <v>39092</v>
      </c>
      <c r="E13675" s="190">
        <v>15.61</v>
      </c>
      <c r="F13675" s="190">
        <v>15.65</v>
      </c>
      <c r="G13675" s="190"/>
      <c r="H13675" s="190"/>
      <c r="I13675" s="190"/>
      <c r="J13675" s="106">
        <v>39092</v>
      </c>
      <c r="K13675" s="190">
        <v>4.45</v>
      </c>
      <c r="L13675" s="190">
        <v>4.53</v>
      </c>
      <c r="M13675" s="190"/>
      <c r="N13675" s="190"/>
      <c r="O13675" s="190"/>
      <c r="P13675" s="106">
        <v>39092</v>
      </c>
      <c r="Q13675" s="190">
        <v>31.26</v>
      </c>
      <c r="R13675" s="190">
        <v>30.9</v>
      </c>
    </row>
    <row r="13676" spans="1:18">
      <c r="A13676" s="190"/>
      <c r="B13676" s="190"/>
      <c r="C13676" s="190"/>
      <c r="D13676" s="106">
        <v>39091</v>
      </c>
      <c r="E13676" s="190">
        <v>15.6</v>
      </c>
      <c r="F13676" s="190">
        <v>15.76</v>
      </c>
      <c r="G13676" s="190"/>
      <c r="H13676" s="190"/>
      <c r="I13676" s="190"/>
      <c r="J13676" s="106">
        <v>39091</v>
      </c>
      <c r="K13676" s="190">
        <v>4.51</v>
      </c>
      <c r="L13676" s="190">
        <v>4.49</v>
      </c>
      <c r="M13676" s="190"/>
      <c r="N13676" s="190"/>
      <c r="O13676" s="190"/>
      <c r="P13676" s="106">
        <v>39091</v>
      </c>
      <c r="Q13676" s="190">
        <v>31.18</v>
      </c>
      <c r="R13676" s="190">
        <v>31.38</v>
      </c>
    </row>
    <row r="13677" spans="1:18">
      <c r="A13677" s="190"/>
      <c r="B13677" s="190"/>
      <c r="C13677" s="190"/>
      <c r="D13677" s="106">
        <v>39090</v>
      </c>
      <c r="E13677" s="190">
        <v>15.67</v>
      </c>
      <c r="F13677" s="190">
        <v>15.65</v>
      </c>
      <c r="G13677" s="190"/>
      <c r="H13677" s="190"/>
      <c r="I13677" s="190"/>
      <c r="J13677" s="106">
        <v>39090</v>
      </c>
      <c r="K13677" s="190">
        <v>4.5</v>
      </c>
      <c r="L13677" s="190">
        <v>4.4800000000000004</v>
      </c>
      <c r="M13677" s="190"/>
      <c r="N13677" s="190"/>
      <c r="O13677" s="190"/>
      <c r="P13677" s="106">
        <v>39090</v>
      </c>
      <c r="Q13677" s="190">
        <v>30.73</v>
      </c>
      <c r="R13677" s="190">
        <v>31.33</v>
      </c>
    </row>
    <row r="13678" spans="1:18">
      <c r="A13678" s="190"/>
      <c r="B13678" s="190"/>
      <c r="C13678" s="190"/>
      <c r="D13678" s="106">
        <v>39087</v>
      </c>
      <c r="E13678" s="190">
        <v>15.75</v>
      </c>
      <c r="F13678" s="190">
        <v>15.71</v>
      </c>
      <c r="G13678" s="190"/>
      <c r="H13678" s="190"/>
      <c r="I13678" s="190"/>
      <c r="J13678" s="106">
        <v>39087</v>
      </c>
      <c r="K13678" s="190">
        <v>4.66</v>
      </c>
      <c r="L13678" s="190">
        <v>4.53</v>
      </c>
      <c r="M13678" s="190"/>
      <c r="N13678" s="190"/>
      <c r="O13678" s="190"/>
      <c r="P13678" s="106">
        <v>39087</v>
      </c>
      <c r="Q13678" s="190">
        <v>31.1</v>
      </c>
      <c r="R13678" s="190">
        <v>30.62</v>
      </c>
    </row>
    <row r="13679" spans="1:18">
      <c r="A13679" s="190"/>
      <c r="B13679" s="190"/>
      <c r="C13679" s="190"/>
      <c r="D13679" s="106">
        <v>39086</v>
      </c>
      <c r="E13679" s="190">
        <v>16.100000000000001</v>
      </c>
      <c r="F13679" s="190">
        <v>15.85</v>
      </c>
      <c r="G13679" s="190"/>
      <c r="H13679" s="190"/>
      <c r="I13679" s="190"/>
      <c r="J13679" s="106">
        <v>39086</v>
      </c>
      <c r="K13679" s="190">
        <v>4.6399999999999997</v>
      </c>
      <c r="L13679" s="190">
        <v>4.68</v>
      </c>
      <c r="M13679" s="190"/>
      <c r="N13679" s="190"/>
      <c r="O13679" s="190"/>
      <c r="P13679" s="106">
        <v>39086</v>
      </c>
      <c r="Q13679" s="190">
        <v>31.29</v>
      </c>
      <c r="R13679" s="190">
        <v>31.12</v>
      </c>
    </row>
    <row r="13680" spans="1:18">
      <c r="A13680" s="190"/>
      <c r="B13680" s="190"/>
      <c r="C13680" s="190"/>
      <c r="D13680" s="106">
        <v>39085</v>
      </c>
      <c r="E13680" s="190">
        <v>15.58</v>
      </c>
      <c r="F13680" s="190">
        <v>16.100000000000001</v>
      </c>
      <c r="G13680" s="190"/>
      <c r="H13680" s="190"/>
      <c r="I13680" s="190"/>
      <c r="J13680" s="106">
        <v>39085</v>
      </c>
      <c r="K13680" s="190">
        <v>4.5999999999999996</v>
      </c>
      <c r="L13680" s="190">
        <v>4.6500000000000004</v>
      </c>
      <c r="M13680" s="190"/>
      <c r="N13680" s="190"/>
      <c r="O13680" s="190"/>
      <c r="P13680" s="106">
        <v>39085</v>
      </c>
      <c r="Q13680" s="190">
        <v>29.3</v>
      </c>
      <c r="R13680" s="190">
        <v>30.8</v>
      </c>
    </row>
    <row r="13681" spans="1:18">
      <c r="A13681" s="190"/>
      <c r="B13681" s="190"/>
      <c r="C13681" s="190"/>
      <c r="D13681" s="106">
        <v>39080</v>
      </c>
      <c r="E13681" s="190">
        <v>15.93</v>
      </c>
      <c r="F13681" s="190">
        <v>15.73</v>
      </c>
      <c r="G13681" s="190"/>
      <c r="H13681" s="190"/>
      <c r="I13681" s="190"/>
      <c r="J13681" s="106">
        <v>39080</v>
      </c>
      <c r="K13681" s="190">
        <v>4.6399999999999997</v>
      </c>
      <c r="L13681" s="190">
        <v>4.57</v>
      </c>
      <c r="M13681" s="190"/>
      <c r="N13681" s="190"/>
      <c r="O13681" s="190"/>
      <c r="P13681" s="106">
        <v>39080</v>
      </c>
      <c r="Q13681" s="190">
        <v>28.72</v>
      </c>
      <c r="R13681" s="190">
        <v>29.3</v>
      </c>
    </row>
    <row r="13682" spans="1:18">
      <c r="A13682" s="190"/>
      <c r="B13682" s="190"/>
      <c r="C13682" s="190"/>
      <c r="D13682" s="106">
        <v>39079</v>
      </c>
      <c r="E13682" s="190">
        <v>15.97</v>
      </c>
      <c r="F13682" s="190">
        <v>15.87</v>
      </c>
      <c r="G13682" s="190"/>
      <c r="H13682" s="190"/>
      <c r="I13682" s="190"/>
      <c r="J13682" s="106">
        <v>39079</v>
      </c>
      <c r="K13682" s="190">
        <v>4.55</v>
      </c>
      <c r="L13682" s="190">
        <v>4.63</v>
      </c>
      <c r="M13682" s="190"/>
      <c r="N13682" s="190"/>
      <c r="O13682" s="190"/>
      <c r="P13682" s="106">
        <v>39079</v>
      </c>
      <c r="Q13682" s="190">
        <v>28.76</v>
      </c>
      <c r="R13682" s="190">
        <v>28.6</v>
      </c>
    </row>
    <row r="13683" spans="1:18">
      <c r="A13683" s="190"/>
      <c r="B13683" s="190"/>
      <c r="C13683" s="190"/>
      <c r="D13683" s="106">
        <v>39078</v>
      </c>
      <c r="E13683" s="190">
        <v>15.87</v>
      </c>
      <c r="F13683" s="190">
        <v>15.95</v>
      </c>
      <c r="G13683" s="190"/>
      <c r="H13683" s="190"/>
      <c r="I13683" s="190"/>
      <c r="J13683" s="106">
        <v>39078</v>
      </c>
      <c r="K13683" s="190">
        <v>4.6399999999999997</v>
      </c>
      <c r="L13683" s="190">
        <v>4.55</v>
      </c>
      <c r="M13683" s="190"/>
      <c r="N13683" s="190"/>
      <c r="O13683" s="190"/>
      <c r="P13683" s="106">
        <v>39078</v>
      </c>
      <c r="Q13683" s="190">
        <v>29.15</v>
      </c>
      <c r="R13683" s="190">
        <v>28.85</v>
      </c>
    </row>
    <row r="13684" spans="1:18">
      <c r="A13684" s="190"/>
      <c r="B13684" s="190"/>
      <c r="C13684" s="190"/>
      <c r="D13684" s="106">
        <v>39077</v>
      </c>
      <c r="E13684" s="190">
        <v>15.85</v>
      </c>
      <c r="F13684" s="190">
        <v>15.79</v>
      </c>
      <c r="G13684" s="190"/>
      <c r="H13684" s="190"/>
      <c r="I13684" s="190"/>
      <c r="J13684" s="106">
        <v>39077</v>
      </c>
      <c r="K13684" s="190">
        <v>4.5599999999999996</v>
      </c>
      <c r="L13684" s="190">
        <v>4.63</v>
      </c>
      <c r="M13684" s="190"/>
      <c r="N13684" s="190"/>
      <c r="O13684" s="190"/>
      <c r="P13684" s="106">
        <v>39077</v>
      </c>
      <c r="Q13684" s="190">
        <v>29.12</v>
      </c>
      <c r="R13684" s="190">
        <v>29.02</v>
      </c>
    </row>
    <row r="13685" spans="1:18">
      <c r="A13685" s="190"/>
      <c r="B13685" s="190"/>
      <c r="C13685" s="190"/>
      <c r="D13685" s="106">
        <v>39073</v>
      </c>
      <c r="E13685" s="190">
        <v>15.72</v>
      </c>
      <c r="F13685" s="190">
        <v>15.87</v>
      </c>
      <c r="G13685" s="190"/>
      <c r="H13685" s="190"/>
      <c r="I13685" s="190"/>
      <c r="J13685" s="106">
        <v>39073</v>
      </c>
      <c r="K13685" s="190">
        <v>4.59</v>
      </c>
      <c r="L13685" s="190">
        <v>4.58</v>
      </c>
      <c r="M13685" s="190"/>
      <c r="N13685" s="190"/>
      <c r="O13685" s="190"/>
      <c r="P13685" s="106">
        <v>39073</v>
      </c>
      <c r="Q13685" s="190">
        <v>28.65</v>
      </c>
      <c r="R13685" s="190">
        <v>29.12</v>
      </c>
    </row>
    <row r="13686" spans="1:18">
      <c r="A13686" s="190"/>
      <c r="B13686" s="190"/>
      <c r="C13686" s="190"/>
      <c r="D13686" s="106">
        <v>39072</v>
      </c>
      <c r="E13686" s="190">
        <v>15.85</v>
      </c>
      <c r="F13686" s="190">
        <v>15.75</v>
      </c>
      <c r="G13686" s="190"/>
      <c r="H13686" s="190"/>
      <c r="I13686" s="190"/>
      <c r="J13686" s="106">
        <v>39072</v>
      </c>
      <c r="K13686" s="190">
        <v>4.5599999999999996</v>
      </c>
      <c r="L13686" s="190">
        <v>4.58</v>
      </c>
      <c r="M13686" s="190"/>
      <c r="N13686" s="190"/>
      <c r="O13686" s="190"/>
      <c r="P13686" s="106">
        <v>39072</v>
      </c>
      <c r="Q13686" s="190">
        <v>28.95</v>
      </c>
      <c r="R13686" s="190">
        <v>28.6</v>
      </c>
    </row>
    <row r="13687" spans="1:18">
      <c r="A13687" s="190"/>
      <c r="B13687" s="190"/>
      <c r="C13687" s="190"/>
      <c r="D13687" s="106">
        <v>39071</v>
      </c>
      <c r="E13687" s="190">
        <v>15.58</v>
      </c>
      <c r="F13687" s="190">
        <v>15.88</v>
      </c>
      <c r="G13687" s="190"/>
      <c r="H13687" s="190"/>
      <c r="I13687" s="190"/>
      <c r="J13687" s="106">
        <v>39071</v>
      </c>
      <c r="K13687" s="190">
        <v>4.6100000000000003</v>
      </c>
      <c r="L13687" s="190">
        <v>4.54</v>
      </c>
      <c r="M13687" s="190"/>
      <c r="N13687" s="190"/>
      <c r="O13687" s="190"/>
      <c r="P13687" s="106">
        <v>39071</v>
      </c>
      <c r="Q13687" s="190">
        <v>28.92</v>
      </c>
      <c r="R13687" s="190">
        <v>28.87</v>
      </c>
    </row>
    <row r="13688" spans="1:18">
      <c r="A13688" s="190"/>
      <c r="B13688" s="190"/>
      <c r="C13688" s="190"/>
      <c r="D13688" s="106">
        <v>39070</v>
      </c>
      <c r="E13688" s="190">
        <v>15.42</v>
      </c>
      <c r="F13688" s="190">
        <v>15.62</v>
      </c>
      <c r="G13688" s="190"/>
      <c r="H13688" s="190"/>
      <c r="I13688" s="190"/>
      <c r="J13688" s="106">
        <v>39070</v>
      </c>
      <c r="K13688" s="190">
        <v>4.58</v>
      </c>
      <c r="L13688" s="190">
        <v>4.5999999999999996</v>
      </c>
      <c r="M13688" s="190"/>
      <c r="N13688" s="190"/>
      <c r="O13688" s="190"/>
      <c r="P13688" s="106">
        <v>39070</v>
      </c>
      <c r="Q13688" s="190">
        <v>29</v>
      </c>
      <c r="R13688" s="190">
        <v>28.96</v>
      </c>
    </row>
    <row r="13689" spans="1:18">
      <c r="A13689" s="190"/>
      <c r="B13689" s="190"/>
      <c r="C13689" s="190"/>
      <c r="D13689" s="106">
        <v>39069</v>
      </c>
      <c r="E13689" s="190">
        <v>15.72</v>
      </c>
      <c r="F13689" s="190">
        <v>15.5</v>
      </c>
      <c r="G13689" s="190"/>
      <c r="H13689" s="190"/>
      <c r="I13689" s="190"/>
      <c r="J13689" s="106">
        <v>39069</v>
      </c>
      <c r="K13689" s="190">
        <v>4.68</v>
      </c>
      <c r="L13689" s="190">
        <v>4.5999999999999996</v>
      </c>
      <c r="M13689" s="190"/>
      <c r="N13689" s="190"/>
      <c r="O13689" s="190"/>
      <c r="P13689" s="106">
        <v>39069</v>
      </c>
      <c r="Q13689" s="190">
        <v>29</v>
      </c>
      <c r="R13689" s="190">
        <v>29.01</v>
      </c>
    </row>
    <row r="13690" spans="1:18">
      <c r="A13690" s="190"/>
      <c r="B13690" s="190"/>
      <c r="C13690" s="190"/>
      <c r="D13690" s="106">
        <v>39066</v>
      </c>
      <c r="E13690" s="190">
        <v>15.46</v>
      </c>
      <c r="F13690" s="190">
        <v>15.73</v>
      </c>
      <c r="G13690" s="190"/>
      <c r="H13690" s="190"/>
      <c r="I13690" s="190"/>
      <c r="J13690" s="106">
        <v>39066</v>
      </c>
      <c r="K13690" s="190">
        <v>4.7300000000000004</v>
      </c>
      <c r="L13690" s="190">
        <v>4.68</v>
      </c>
      <c r="M13690" s="190"/>
      <c r="N13690" s="190"/>
      <c r="O13690" s="190"/>
      <c r="P13690" s="106">
        <v>39066</v>
      </c>
      <c r="Q13690" s="190">
        <v>29.49</v>
      </c>
      <c r="R13690" s="190">
        <v>28.88</v>
      </c>
    </row>
    <row r="13691" spans="1:18">
      <c r="A13691" s="190"/>
      <c r="B13691" s="190"/>
      <c r="C13691" s="190"/>
      <c r="D13691" s="106">
        <v>39065</v>
      </c>
      <c r="E13691" s="190">
        <v>15.08</v>
      </c>
      <c r="F13691" s="190">
        <v>15.46</v>
      </c>
      <c r="G13691" s="190"/>
      <c r="H13691" s="190"/>
      <c r="I13691" s="190"/>
      <c r="J13691" s="106">
        <v>39065</v>
      </c>
      <c r="K13691" s="190">
        <v>4.74</v>
      </c>
      <c r="L13691" s="190">
        <v>4.74</v>
      </c>
      <c r="M13691" s="190"/>
      <c r="N13691" s="190"/>
      <c r="O13691" s="190"/>
      <c r="P13691" s="106">
        <v>39065</v>
      </c>
      <c r="Q13691" s="190">
        <v>28.02</v>
      </c>
      <c r="R13691" s="190">
        <v>28.78</v>
      </c>
    </row>
    <row r="13692" spans="1:18">
      <c r="A13692" s="190"/>
      <c r="B13692" s="190"/>
      <c r="C13692" s="190"/>
      <c r="D13692" s="106">
        <v>39064</v>
      </c>
      <c r="E13692" s="190">
        <v>15.53</v>
      </c>
      <c r="F13692" s="190">
        <v>15.54</v>
      </c>
      <c r="G13692" s="190"/>
      <c r="H13692" s="190"/>
      <c r="I13692" s="190"/>
      <c r="J13692" s="106">
        <v>39064</v>
      </c>
      <c r="K13692" s="190">
        <v>4.68</v>
      </c>
      <c r="L13692" s="190">
        <v>4.67</v>
      </c>
      <c r="M13692" s="190"/>
      <c r="N13692" s="190"/>
      <c r="O13692" s="190"/>
      <c r="P13692" s="106">
        <v>39064</v>
      </c>
      <c r="Q13692" s="190">
        <v>27.79</v>
      </c>
      <c r="R13692" s="190">
        <v>27.86</v>
      </c>
    </row>
    <row r="13693" spans="1:18">
      <c r="A13693" s="190"/>
      <c r="B13693" s="190"/>
      <c r="C13693" s="190"/>
      <c r="D13693" s="106">
        <v>39063</v>
      </c>
      <c r="E13693" s="190">
        <v>15.1</v>
      </c>
      <c r="F13693" s="190">
        <v>15.51</v>
      </c>
      <c r="G13693" s="190"/>
      <c r="H13693" s="190"/>
      <c r="I13693" s="190"/>
      <c r="J13693" s="106">
        <v>39063</v>
      </c>
      <c r="K13693" s="190">
        <v>4.9000000000000004</v>
      </c>
      <c r="L13693" s="190">
        <v>4.76</v>
      </c>
      <c r="M13693" s="190"/>
      <c r="N13693" s="190"/>
      <c r="O13693" s="190"/>
      <c r="P13693" s="106">
        <v>39063</v>
      </c>
      <c r="Q13693" s="190">
        <v>27.46</v>
      </c>
      <c r="R13693" s="190">
        <v>27.62</v>
      </c>
    </row>
    <row r="13694" spans="1:18">
      <c r="A13694" s="190"/>
      <c r="B13694" s="190"/>
      <c r="C13694" s="190"/>
      <c r="D13694" s="106">
        <v>39062</v>
      </c>
      <c r="E13694" s="190">
        <v>15.28</v>
      </c>
      <c r="F13694" s="190">
        <v>15.05</v>
      </c>
      <c r="G13694" s="190"/>
      <c r="H13694" s="190"/>
      <c r="I13694" s="190"/>
      <c r="J13694" s="106">
        <v>39062</v>
      </c>
      <c r="K13694" s="190">
        <v>4.76</v>
      </c>
      <c r="L13694" s="190">
        <v>4.9000000000000004</v>
      </c>
      <c r="M13694" s="190"/>
      <c r="N13694" s="190"/>
      <c r="O13694" s="190"/>
      <c r="P13694" s="106">
        <v>39062</v>
      </c>
      <c r="Q13694" s="190">
        <v>27.21</v>
      </c>
      <c r="R13694" s="190">
        <v>27.39</v>
      </c>
    </row>
    <row r="13695" spans="1:18">
      <c r="A13695" s="190"/>
      <c r="B13695" s="190"/>
      <c r="C13695" s="190"/>
      <c r="D13695" s="106">
        <v>39059</v>
      </c>
      <c r="E13695" s="190">
        <v>15.26</v>
      </c>
      <c r="F13695" s="190">
        <v>15.34</v>
      </c>
      <c r="G13695" s="190"/>
      <c r="H13695" s="190"/>
      <c r="I13695" s="190"/>
      <c r="J13695" s="106">
        <v>39059</v>
      </c>
      <c r="K13695" s="190">
        <v>4.7699999999999996</v>
      </c>
      <c r="L13695" s="190">
        <v>4.7300000000000004</v>
      </c>
      <c r="M13695" s="190"/>
      <c r="N13695" s="190"/>
      <c r="O13695" s="190"/>
      <c r="P13695" s="106">
        <v>39059</v>
      </c>
      <c r="Q13695" s="190">
        <v>27.19</v>
      </c>
      <c r="R13695" s="190">
        <v>27.34</v>
      </c>
    </row>
    <row r="13696" spans="1:18">
      <c r="A13696" s="190"/>
      <c r="B13696" s="190"/>
      <c r="C13696" s="190"/>
      <c r="D13696" s="106">
        <v>39058</v>
      </c>
      <c r="E13696" s="190">
        <v>15.3</v>
      </c>
      <c r="F13696" s="190">
        <v>15.31</v>
      </c>
      <c r="G13696" s="190"/>
      <c r="H13696" s="190"/>
      <c r="I13696" s="190"/>
      <c r="J13696" s="106">
        <v>39058</v>
      </c>
      <c r="K13696" s="190">
        <v>4.67</v>
      </c>
      <c r="L13696" s="190">
        <v>4.76</v>
      </c>
      <c r="M13696" s="190"/>
      <c r="N13696" s="190"/>
      <c r="O13696" s="190"/>
      <c r="P13696" s="106">
        <v>39058</v>
      </c>
      <c r="Q13696" s="190">
        <v>28.49</v>
      </c>
      <c r="R13696" s="190">
        <v>27.32</v>
      </c>
    </row>
    <row r="13697" spans="1:18">
      <c r="A13697" s="190"/>
      <c r="B13697" s="190"/>
      <c r="C13697" s="190"/>
      <c r="D13697" s="106">
        <v>39057</v>
      </c>
      <c r="E13697" s="190">
        <v>15.11</v>
      </c>
      <c r="F13697" s="190">
        <v>15.33</v>
      </c>
      <c r="G13697" s="190"/>
      <c r="H13697" s="190"/>
      <c r="I13697" s="190"/>
      <c r="J13697" s="106">
        <v>39057</v>
      </c>
      <c r="K13697" s="190">
        <v>4.6100000000000003</v>
      </c>
      <c r="L13697" s="190">
        <v>4.67</v>
      </c>
      <c r="M13697" s="190"/>
      <c r="N13697" s="190"/>
      <c r="O13697" s="190"/>
      <c r="P13697" s="106">
        <v>39057</v>
      </c>
      <c r="Q13697" s="190">
        <v>28.45</v>
      </c>
      <c r="R13697" s="190">
        <v>28.4</v>
      </c>
    </row>
    <row r="13698" spans="1:18">
      <c r="A13698" s="190"/>
      <c r="B13698" s="190"/>
      <c r="C13698" s="190"/>
      <c r="D13698" s="106">
        <v>39056</v>
      </c>
      <c r="E13698" s="190">
        <v>15.12</v>
      </c>
      <c r="F13698" s="190">
        <v>15.17</v>
      </c>
      <c r="G13698" s="190"/>
      <c r="H13698" s="190"/>
      <c r="I13698" s="190"/>
      <c r="J13698" s="106">
        <v>39056</v>
      </c>
      <c r="K13698" s="190">
        <v>4.62</v>
      </c>
      <c r="L13698" s="190">
        <v>4.6399999999999997</v>
      </c>
      <c r="M13698" s="190"/>
      <c r="N13698" s="190"/>
      <c r="O13698" s="190"/>
      <c r="P13698" s="106">
        <v>39056</v>
      </c>
      <c r="Q13698" s="190">
        <v>28.58</v>
      </c>
      <c r="R13698" s="190">
        <v>28.5</v>
      </c>
    </row>
    <row r="13699" spans="1:18">
      <c r="A13699" s="190"/>
      <c r="B13699" s="190"/>
      <c r="C13699" s="190"/>
      <c r="D13699" s="106">
        <v>39055</v>
      </c>
      <c r="E13699" s="190">
        <v>15.2</v>
      </c>
      <c r="F13699" s="190">
        <v>15.37</v>
      </c>
      <c r="G13699" s="190"/>
      <c r="H13699" s="190"/>
      <c r="I13699" s="190"/>
      <c r="J13699" s="106">
        <v>39055</v>
      </c>
      <c r="K13699" s="190">
        <v>4.57</v>
      </c>
      <c r="L13699" s="190">
        <v>4.5999999999999996</v>
      </c>
      <c r="M13699" s="190"/>
      <c r="N13699" s="190"/>
      <c r="O13699" s="190"/>
      <c r="P13699" s="106">
        <v>39055</v>
      </c>
      <c r="Q13699" s="190">
        <v>29</v>
      </c>
      <c r="R13699" s="190">
        <v>28.61</v>
      </c>
    </row>
    <row r="13700" spans="1:18">
      <c r="A13700" s="190"/>
      <c r="B13700" s="190"/>
      <c r="C13700" s="190"/>
      <c r="D13700" s="106">
        <v>39052</v>
      </c>
      <c r="E13700" s="190">
        <v>15.22</v>
      </c>
      <c r="F13700" s="190">
        <v>15.15</v>
      </c>
      <c r="G13700" s="190"/>
      <c r="H13700" s="190"/>
      <c r="I13700" s="190"/>
      <c r="J13700" s="106">
        <v>39052</v>
      </c>
      <c r="K13700" s="190">
        <v>4.5199999999999996</v>
      </c>
      <c r="L13700" s="190">
        <v>4.5599999999999996</v>
      </c>
      <c r="M13700" s="190"/>
      <c r="N13700" s="190"/>
      <c r="O13700" s="190"/>
      <c r="P13700" s="106">
        <v>39052</v>
      </c>
      <c r="Q13700" s="190">
        <v>28.56</v>
      </c>
      <c r="R13700" s="190">
        <v>28.97</v>
      </c>
    </row>
    <row r="13701" spans="1:18">
      <c r="A13701" s="190"/>
      <c r="B13701" s="190"/>
      <c r="C13701" s="190"/>
      <c r="D13701" s="106">
        <v>39051</v>
      </c>
      <c r="E13701" s="190">
        <v>14.82</v>
      </c>
      <c r="F13701" s="190">
        <v>15.26</v>
      </c>
      <c r="G13701" s="190"/>
      <c r="H13701" s="190"/>
      <c r="I13701" s="190"/>
      <c r="J13701" s="106">
        <v>39051</v>
      </c>
      <c r="K13701" s="190">
        <v>4.53</v>
      </c>
      <c r="L13701" s="190">
        <v>4.5199999999999996</v>
      </c>
      <c r="M13701" s="190"/>
      <c r="N13701" s="190"/>
      <c r="O13701" s="190"/>
      <c r="P13701" s="106">
        <v>39051</v>
      </c>
      <c r="Q13701" s="190">
        <v>29.89</v>
      </c>
      <c r="R13701" s="190">
        <v>28.4</v>
      </c>
    </row>
    <row r="13702" spans="1:18">
      <c r="A13702" s="190"/>
      <c r="B13702" s="190"/>
      <c r="C13702" s="190"/>
      <c r="D13702" s="106">
        <v>39050</v>
      </c>
      <c r="E13702" s="190">
        <v>14.72</v>
      </c>
      <c r="F13702" s="190">
        <v>14.87</v>
      </c>
      <c r="G13702" s="190"/>
      <c r="H13702" s="190"/>
      <c r="I13702" s="190"/>
      <c r="J13702" s="106">
        <v>39050</v>
      </c>
      <c r="K13702" s="190">
        <v>4.47</v>
      </c>
      <c r="L13702" s="190">
        <v>4.55</v>
      </c>
      <c r="M13702" s="190"/>
      <c r="N13702" s="190"/>
      <c r="O13702" s="190"/>
      <c r="P13702" s="106">
        <v>39050</v>
      </c>
      <c r="Q13702" s="190">
        <v>28.4</v>
      </c>
      <c r="R13702" s="190">
        <v>29.96</v>
      </c>
    </row>
    <row r="13703" spans="1:18">
      <c r="A13703" s="190"/>
      <c r="B13703" s="190"/>
      <c r="C13703" s="190"/>
      <c r="D13703" s="106">
        <v>39049</v>
      </c>
      <c r="E13703" s="190">
        <v>14.86</v>
      </c>
      <c r="F13703" s="190">
        <v>14.62</v>
      </c>
      <c r="G13703" s="190"/>
      <c r="H13703" s="190"/>
      <c r="I13703" s="190"/>
      <c r="J13703" s="106">
        <v>39049</v>
      </c>
      <c r="K13703" s="190">
        <v>4.3099999999999996</v>
      </c>
      <c r="L13703" s="190">
        <v>4.37</v>
      </c>
      <c r="M13703" s="190"/>
      <c r="N13703" s="190"/>
      <c r="O13703" s="190"/>
      <c r="P13703" s="106">
        <v>39049</v>
      </c>
      <c r="Q13703" s="190">
        <v>27.75</v>
      </c>
      <c r="R13703" s="190">
        <v>28.31</v>
      </c>
    </row>
    <row r="13704" spans="1:18">
      <c r="A13704" s="190"/>
      <c r="B13704" s="190"/>
      <c r="C13704" s="190"/>
      <c r="D13704" s="106">
        <v>39048</v>
      </c>
      <c r="E13704" s="190">
        <v>14.86</v>
      </c>
      <c r="F13704" s="190">
        <v>14.87</v>
      </c>
      <c r="G13704" s="190"/>
      <c r="H13704" s="190"/>
      <c r="I13704" s="190"/>
      <c r="J13704" s="106">
        <v>39048</v>
      </c>
      <c r="K13704" s="190">
        <v>4.4800000000000004</v>
      </c>
      <c r="L13704" s="190">
        <v>4.3099999999999996</v>
      </c>
      <c r="M13704" s="190"/>
      <c r="N13704" s="190"/>
      <c r="O13704" s="190"/>
      <c r="P13704" s="106">
        <v>39048</v>
      </c>
      <c r="Q13704" s="190">
        <v>27.86</v>
      </c>
      <c r="R13704" s="190">
        <v>27.76</v>
      </c>
    </row>
    <row r="13705" spans="1:18">
      <c r="A13705" s="190"/>
      <c r="B13705" s="190"/>
      <c r="C13705" s="190"/>
      <c r="D13705" s="106">
        <v>39045</v>
      </c>
      <c r="E13705" s="190">
        <v>14.75</v>
      </c>
      <c r="F13705" s="190">
        <v>14.95</v>
      </c>
      <c r="G13705" s="190"/>
      <c r="H13705" s="190"/>
      <c r="I13705" s="190"/>
      <c r="J13705" s="106">
        <v>39045</v>
      </c>
      <c r="K13705" s="190">
        <v>4.5</v>
      </c>
      <c r="L13705" s="190">
        <v>4.53</v>
      </c>
      <c r="M13705" s="190"/>
      <c r="N13705" s="190"/>
      <c r="O13705" s="190"/>
      <c r="P13705" s="106">
        <v>39045</v>
      </c>
      <c r="Q13705" s="190">
        <v>27.5</v>
      </c>
      <c r="R13705" s="190">
        <v>28</v>
      </c>
    </row>
    <row r="13706" spans="1:18">
      <c r="A13706" s="190"/>
      <c r="B13706" s="190"/>
      <c r="C13706" s="190"/>
      <c r="D13706" s="106">
        <v>39043</v>
      </c>
      <c r="E13706" s="190">
        <v>14.95</v>
      </c>
      <c r="F13706" s="190">
        <v>14.85</v>
      </c>
      <c r="G13706" s="190"/>
      <c r="H13706" s="190"/>
      <c r="I13706" s="190"/>
      <c r="J13706" s="106">
        <v>39043</v>
      </c>
      <c r="K13706" s="190">
        <v>4.49</v>
      </c>
      <c r="L13706" s="190">
        <v>4.51</v>
      </c>
      <c r="M13706" s="190"/>
      <c r="N13706" s="190"/>
      <c r="O13706" s="190"/>
      <c r="P13706" s="106">
        <v>39043</v>
      </c>
      <c r="Q13706" s="190">
        <v>27.68</v>
      </c>
      <c r="R13706" s="190">
        <v>27.5</v>
      </c>
    </row>
    <row r="13707" spans="1:18">
      <c r="A13707" s="190"/>
      <c r="B13707" s="190"/>
      <c r="C13707" s="190"/>
      <c r="D13707" s="106">
        <v>39042</v>
      </c>
      <c r="E13707" s="190">
        <v>14.9</v>
      </c>
      <c r="F13707" s="190">
        <v>14.92</v>
      </c>
      <c r="G13707" s="190"/>
      <c r="H13707" s="190"/>
      <c r="I13707" s="190"/>
      <c r="J13707" s="106">
        <v>39042</v>
      </c>
      <c r="K13707" s="190">
        <v>4.55</v>
      </c>
      <c r="L13707" s="190">
        <v>4.53</v>
      </c>
      <c r="M13707" s="190"/>
      <c r="N13707" s="190"/>
      <c r="O13707" s="190"/>
      <c r="P13707" s="106">
        <v>39042</v>
      </c>
      <c r="Q13707" s="190">
        <v>26.25</v>
      </c>
      <c r="R13707" s="190">
        <v>27.58</v>
      </c>
    </row>
    <row r="13708" spans="1:18">
      <c r="A13708" s="190"/>
      <c r="B13708" s="190"/>
      <c r="C13708" s="190"/>
      <c r="D13708" s="106">
        <v>39041</v>
      </c>
      <c r="E13708" s="190">
        <v>15.2</v>
      </c>
      <c r="F13708" s="190">
        <v>14.92</v>
      </c>
      <c r="G13708" s="190"/>
      <c r="H13708" s="190"/>
      <c r="I13708" s="190"/>
      <c r="J13708" s="106">
        <v>39041</v>
      </c>
      <c r="K13708" s="190">
        <v>4.58</v>
      </c>
      <c r="L13708" s="190">
        <v>4.55</v>
      </c>
      <c r="M13708" s="190"/>
      <c r="N13708" s="190"/>
      <c r="O13708" s="190"/>
      <c r="P13708" s="106">
        <v>39041</v>
      </c>
      <c r="Q13708" s="190">
        <v>26.53</v>
      </c>
      <c r="R13708" s="190">
        <v>26.34</v>
      </c>
    </row>
    <row r="13709" spans="1:18">
      <c r="A13709" s="190"/>
      <c r="B13709" s="190"/>
      <c r="C13709" s="190"/>
      <c r="D13709" s="106">
        <v>39038</v>
      </c>
      <c r="E13709" s="190">
        <v>14.84</v>
      </c>
      <c r="F13709" s="190">
        <v>15.2</v>
      </c>
      <c r="G13709" s="190"/>
      <c r="H13709" s="190"/>
      <c r="I13709" s="190"/>
      <c r="J13709" s="106">
        <v>39038</v>
      </c>
      <c r="K13709" s="190">
        <v>4.5999999999999996</v>
      </c>
      <c r="L13709" s="190">
        <v>4.6100000000000003</v>
      </c>
      <c r="M13709" s="190"/>
      <c r="N13709" s="190"/>
      <c r="O13709" s="190"/>
      <c r="P13709" s="106">
        <v>39038</v>
      </c>
      <c r="Q13709" s="190">
        <v>26</v>
      </c>
      <c r="R13709" s="190">
        <v>26.45</v>
      </c>
    </row>
    <row r="13710" spans="1:18">
      <c r="A13710" s="190"/>
      <c r="B13710" s="190"/>
      <c r="C13710" s="190"/>
      <c r="D13710" s="106">
        <v>39037</v>
      </c>
      <c r="E13710" s="190">
        <v>14.74</v>
      </c>
      <c r="F13710" s="190">
        <v>14.84</v>
      </c>
      <c r="G13710" s="190"/>
      <c r="H13710" s="190"/>
      <c r="I13710" s="190"/>
      <c r="J13710" s="106">
        <v>39037</v>
      </c>
      <c r="K13710" s="190">
        <v>4.5999999999999996</v>
      </c>
      <c r="L13710" s="190">
        <v>4.5999999999999996</v>
      </c>
      <c r="M13710" s="190"/>
      <c r="N13710" s="190"/>
      <c r="O13710" s="190"/>
      <c r="P13710" s="106">
        <v>39037</v>
      </c>
      <c r="Q13710" s="190">
        <v>25.8</v>
      </c>
      <c r="R13710" s="190">
        <v>26</v>
      </c>
    </row>
    <row r="13711" spans="1:18">
      <c r="A13711" s="190"/>
      <c r="B13711" s="190"/>
      <c r="C13711" s="190"/>
      <c r="D13711" s="106">
        <v>39036</v>
      </c>
      <c r="E13711" s="190">
        <v>14.8</v>
      </c>
      <c r="F13711" s="190">
        <v>14.65</v>
      </c>
      <c r="G13711" s="190"/>
      <c r="H13711" s="190"/>
      <c r="I13711" s="190"/>
      <c r="J13711" s="106">
        <v>39036</v>
      </c>
      <c r="K13711" s="190">
        <v>4.5599999999999996</v>
      </c>
      <c r="L13711" s="190">
        <v>4.58</v>
      </c>
      <c r="M13711" s="190"/>
      <c r="N13711" s="190"/>
      <c r="O13711" s="190"/>
      <c r="P13711" s="106">
        <v>39036</v>
      </c>
      <c r="Q13711" s="190">
        <v>25.54</v>
      </c>
      <c r="R13711" s="190">
        <v>25.62</v>
      </c>
    </row>
    <row r="13712" spans="1:18">
      <c r="A13712" s="190"/>
      <c r="B13712" s="190"/>
      <c r="C13712" s="190"/>
      <c r="D13712" s="106">
        <v>39035</v>
      </c>
      <c r="E13712" s="190">
        <v>14.05</v>
      </c>
      <c r="F13712" s="190">
        <v>14.84</v>
      </c>
      <c r="G13712" s="190"/>
      <c r="H13712" s="190"/>
      <c r="I13712" s="190"/>
      <c r="J13712" s="106">
        <v>39035</v>
      </c>
      <c r="K13712" s="190">
        <v>4.51</v>
      </c>
      <c r="L13712" s="190">
        <v>4.57</v>
      </c>
      <c r="M13712" s="190"/>
      <c r="N13712" s="190"/>
      <c r="O13712" s="190"/>
      <c r="P13712" s="106">
        <v>39035</v>
      </c>
      <c r="Q13712" s="190">
        <v>24.97</v>
      </c>
      <c r="R13712" s="190">
        <v>25.47</v>
      </c>
    </row>
    <row r="13713" spans="1:18">
      <c r="A13713" s="190"/>
      <c r="B13713" s="190"/>
      <c r="C13713" s="190"/>
      <c r="D13713" s="106">
        <v>39034</v>
      </c>
      <c r="E13713" s="190">
        <v>14.33</v>
      </c>
      <c r="F13713" s="190">
        <v>14.16</v>
      </c>
      <c r="G13713" s="190"/>
      <c r="H13713" s="190"/>
      <c r="I13713" s="190"/>
      <c r="J13713" s="106">
        <v>39034</v>
      </c>
      <c r="K13713" s="190">
        <v>4.41</v>
      </c>
      <c r="L13713" s="190">
        <v>4.5</v>
      </c>
      <c r="M13713" s="190"/>
      <c r="N13713" s="190"/>
      <c r="O13713" s="190"/>
      <c r="P13713" s="106">
        <v>39034</v>
      </c>
      <c r="Q13713" s="190">
        <v>24.58</v>
      </c>
      <c r="R13713" s="190">
        <v>24.87</v>
      </c>
    </row>
    <row r="13714" spans="1:18">
      <c r="A13714" s="190"/>
      <c r="B13714" s="190"/>
      <c r="C13714" s="190"/>
      <c r="D13714" s="106">
        <v>39031</v>
      </c>
      <c r="E13714" s="190">
        <v>13.91</v>
      </c>
      <c r="F13714" s="190">
        <v>14.32</v>
      </c>
      <c r="G13714" s="190"/>
      <c r="H13714" s="190"/>
      <c r="I13714" s="190"/>
      <c r="J13714" s="106">
        <v>39031</v>
      </c>
      <c r="K13714" s="190">
        <v>4.37</v>
      </c>
      <c r="L13714" s="190">
        <v>4.42</v>
      </c>
      <c r="M13714" s="190"/>
      <c r="N13714" s="190"/>
      <c r="O13714" s="190"/>
      <c r="P13714" s="106">
        <v>39031</v>
      </c>
      <c r="Q13714" s="190">
        <v>23.48</v>
      </c>
      <c r="R13714" s="190">
        <v>24.56</v>
      </c>
    </row>
    <row r="13715" spans="1:18">
      <c r="A13715" s="190"/>
      <c r="B13715" s="190"/>
      <c r="C13715" s="190"/>
      <c r="D13715" s="106">
        <v>39030</v>
      </c>
      <c r="E13715" s="190">
        <v>14.4</v>
      </c>
      <c r="F13715" s="190">
        <v>13.94</v>
      </c>
      <c r="G13715" s="190"/>
      <c r="H13715" s="190"/>
      <c r="I13715" s="190"/>
      <c r="J13715" s="106">
        <v>39030</v>
      </c>
      <c r="K13715" s="190">
        <v>4.38</v>
      </c>
      <c r="L13715" s="190">
        <v>4.4000000000000004</v>
      </c>
      <c r="M13715" s="190"/>
      <c r="N13715" s="190"/>
      <c r="O13715" s="190"/>
      <c r="P13715" s="106">
        <v>39030</v>
      </c>
      <c r="Q13715" s="190">
        <v>23.03</v>
      </c>
      <c r="R13715" s="190">
        <v>23.42</v>
      </c>
    </row>
    <row r="13716" spans="1:18">
      <c r="A13716" s="190"/>
      <c r="B13716" s="190"/>
      <c r="C13716" s="190"/>
      <c r="D13716" s="106">
        <v>39029</v>
      </c>
      <c r="E13716" s="190">
        <v>14.22</v>
      </c>
      <c r="F13716" s="190">
        <v>14.5</v>
      </c>
      <c r="G13716" s="190"/>
      <c r="H13716" s="190"/>
      <c r="I13716" s="190"/>
      <c r="J13716" s="106">
        <v>39029</v>
      </c>
      <c r="K13716" s="190">
        <v>4.26</v>
      </c>
      <c r="L13716" s="190">
        <v>4.4000000000000004</v>
      </c>
      <c r="M13716" s="190"/>
      <c r="N13716" s="190"/>
      <c r="O13716" s="190"/>
      <c r="P13716" s="106">
        <v>39029</v>
      </c>
      <c r="Q13716" s="190">
        <v>22.68</v>
      </c>
      <c r="R13716" s="190">
        <v>23</v>
      </c>
    </row>
    <row r="13717" spans="1:18">
      <c r="A13717" s="190"/>
      <c r="B13717" s="190"/>
      <c r="C13717" s="190"/>
      <c r="D13717" s="106">
        <v>39028</v>
      </c>
      <c r="E13717" s="190">
        <v>14.07</v>
      </c>
      <c r="F13717" s="190">
        <v>14.32</v>
      </c>
      <c r="G13717" s="190"/>
      <c r="H13717" s="190"/>
      <c r="I13717" s="190"/>
      <c r="J13717" s="106">
        <v>39028</v>
      </c>
      <c r="K13717" s="190">
        <v>4.2699999999999996</v>
      </c>
      <c r="L13717" s="190">
        <v>4.29</v>
      </c>
      <c r="M13717" s="190"/>
      <c r="N13717" s="190"/>
      <c r="O13717" s="190"/>
      <c r="P13717" s="106">
        <v>39028</v>
      </c>
      <c r="Q13717" s="190">
        <v>22.79</v>
      </c>
      <c r="R13717" s="190">
        <v>22.75</v>
      </c>
    </row>
    <row r="13718" spans="1:18">
      <c r="A13718" s="190"/>
      <c r="B13718" s="190"/>
      <c r="C13718" s="190"/>
      <c r="D13718" s="106">
        <v>39027</v>
      </c>
      <c r="E13718" s="190">
        <v>13.71</v>
      </c>
      <c r="F13718" s="190">
        <v>14.03</v>
      </c>
      <c r="G13718" s="190"/>
      <c r="H13718" s="190"/>
      <c r="I13718" s="190"/>
      <c r="J13718" s="106">
        <v>39027</v>
      </c>
      <c r="K13718" s="190">
        <v>4.3899999999999997</v>
      </c>
      <c r="L13718" s="190">
        <v>4.29</v>
      </c>
      <c r="M13718" s="190"/>
      <c r="N13718" s="190"/>
      <c r="O13718" s="190"/>
      <c r="P13718" s="106">
        <v>39027</v>
      </c>
      <c r="Q13718" s="190">
        <v>23.36</v>
      </c>
      <c r="R13718" s="190">
        <v>22.83</v>
      </c>
    </row>
    <row r="13719" spans="1:18">
      <c r="A13719" s="190"/>
      <c r="B13719" s="190"/>
      <c r="C13719" s="190"/>
      <c r="D13719" s="106">
        <v>39024</v>
      </c>
      <c r="E13719" s="190">
        <v>13.08</v>
      </c>
      <c r="F13719" s="190">
        <v>13.72</v>
      </c>
      <c r="G13719" s="190"/>
      <c r="H13719" s="190"/>
      <c r="I13719" s="190"/>
      <c r="J13719" s="106">
        <v>39024</v>
      </c>
      <c r="K13719" s="190">
        <v>4.5599999999999996</v>
      </c>
      <c r="L13719" s="190">
        <v>4.42</v>
      </c>
      <c r="M13719" s="190"/>
      <c r="N13719" s="190"/>
      <c r="O13719" s="190"/>
      <c r="P13719" s="106">
        <v>39024</v>
      </c>
      <c r="Q13719" s="190">
        <v>23</v>
      </c>
      <c r="R13719" s="190">
        <v>23.21</v>
      </c>
    </row>
    <row r="13720" spans="1:18">
      <c r="A13720" s="190"/>
      <c r="B13720" s="190"/>
      <c r="C13720" s="190"/>
      <c r="D13720" s="106">
        <v>39023</v>
      </c>
      <c r="E13720" s="190">
        <v>12.96</v>
      </c>
      <c r="F13720" s="190">
        <v>13.03</v>
      </c>
      <c r="G13720" s="190"/>
      <c r="H13720" s="190"/>
      <c r="I13720" s="190"/>
      <c r="J13720" s="106">
        <v>39023</v>
      </c>
      <c r="K13720" s="190">
        <v>4.5</v>
      </c>
      <c r="L13720" s="190">
        <v>4.6100000000000003</v>
      </c>
      <c r="M13720" s="190"/>
      <c r="N13720" s="190"/>
      <c r="O13720" s="190"/>
      <c r="P13720" s="106">
        <v>39023</v>
      </c>
      <c r="Q13720" s="190">
        <v>21.95</v>
      </c>
      <c r="R13720" s="190">
        <v>22.87</v>
      </c>
    </row>
    <row r="13721" spans="1:18">
      <c r="A13721" s="190"/>
      <c r="B13721" s="190"/>
      <c r="C13721" s="190"/>
      <c r="D13721" s="106">
        <v>39022</v>
      </c>
      <c r="E13721" s="190">
        <v>13.22</v>
      </c>
      <c r="F13721" s="190">
        <v>13.07</v>
      </c>
      <c r="G13721" s="190"/>
      <c r="H13721" s="190"/>
      <c r="I13721" s="190"/>
      <c r="J13721" s="106">
        <v>39022</v>
      </c>
      <c r="K13721" s="190">
        <v>4.76</v>
      </c>
      <c r="L13721" s="190">
        <v>4.63</v>
      </c>
      <c r="M13721" s="190"/>
      <c r="N13721" s="190"/>
      <c r="O13721" s="190"/>
      <c r="P13721" s="106">
        <v>39022</v>
      </c>
      <c r="Q13721" s="190">
        <v>20.97</v>
      </c>
      <c r="R13721" s="190">
        <v>22.1</v>
      </c>
    </row>
    <row r="13722" spans="1:18">
      <c r="A13722" s="190"/>
      <c r="B13722" s="190"/>
      <c r="C13722" s="190"/>
      <c r="D13722" s="106">
        <v>39021</v>
      </c>
      <c r="E13722" s="190">
        <v>13.25</v>
      </c>
      <c r="F13722" s="190">
        <v>13.11</v>
      </c>
      <c r="G13722" s="190"/>
      <c r="H13722" s="190"/>
      <c r="I13722" s="190"/>
      <c r="J13722" s="106">
        <v>39021</v>
      </c>
      <c r="K13722" s="190">
        <v>4.76</v>
      </c>
      <c r="L13722" s="190">
        <v>4.6900000000000004</v>
      </c>
      <c r="M13722" s="190"/>
      <c r="N13722" s="190"/>
      <c r="O13722" s="190"/>
      <c r="P13722" s="106">
        <v>39021</v>
      </c>
      <c r="Q13722" s="190">
        <v>19.739999999999998</v>
      </c>
      <c r="R13722" s="190">
        <v>19.34</v>
      </c>
    </row>
    <row r="13723" spans="1:18">
      <c r="A13723" s="190"/>
      <c r="B13723" s="190"/>
      <c r="C13723" s="190"/>
      <c r="D13723" s="106">
        <v>39020</v>
      </c>
      <c r="E13723" s="190">
        <v>12.81</v>
      </c>
      <c r="F13723" s="190">
        <v>13.16</v>
      </c>
      <c r="G13723" s="190"/>
      <c r="H13723" s="190"/>
      <c r="I13723" s="190"/>
      <c r="J13723" s="106">
        <v>39020</v>
      </c>
      <c r="K13723" s="190">
        <v>4.6500000000000004</v>
      </c>
      <c r="L13723" s="190">
        <v>4.75</v>
      </c>
      <c r="M13723" s="190"/>
      <c r="N13723" s="190"/>
      <c r="O13723" s="190"/>
      <c r="P13723" s="106">
        <v>39020</v>
      </c>
      <c r="Q13723" s="190">
        <v>19.7</v>
      </c>
      <c r="R13723" s="190">
        <v>19.600000000000001</v>
      </c>
    </row>
    <row r="13724" spans="1:18">
      <c r="A13724" s="190"/>
      <c r="B13724" s="190"/>
      <c r="C13724" s="190"/>
      <c r="D13724" s="106">
        <v>39017</v>
      </c>
      <c r="E13724" s="190">
        <v>13.2</v>
      </c>
      <c r="F13724" s="190">
        <v>12.94</v>
      </c>
      <c r="G13724" s="190"/>
      <c r="H13724" s="190"/>
      <c r="I13724" s="190"/>
      <c r="J13724" s="106">
        <v>39017</v>
      </c>
      <c r="K13724" s="190">
        <v>4.7300000000000004</v>
      </c>
      <c r="L13724" s="190">
        <v>4.6500000000000004</v>
      </c>
      <c r="M13724" s="190"/>
      <c r="N13724" s="190"/>
      <c r="O13724" s="190"/>
      <c r="P13724" s="106">
        <v>39017</v>
      </c>
      <c r="Q13724" s="190">
        <v>19.45</v>
      </c>
      <c r="R13724" s="190">
        <v>19.89</v>
      </c>
    </row>
    <row r="13725" spans="1:18">
      <c r="A13725" s="190"/>
      <c r="B13725" s="190"/>
      <c r="C13725" s="190"/>
      <c r="D13725" s="106">
        <v>39016</v>
      </c>
      <c r="E13725" s="190">
        <v>12.88</v>
      </c>
      <c r="F13725" s="190">
        <v>13.27</v>
      </c>
      <c r="G13725" s="190"/>
      <c r="H13725" s="190"/>
      <c r="I13725" s="190"/>
      <c r="J13725" s="106">
        <v>39016</v>
      </c>
      <c r="K13725" s="190">
        <v>4.79</v>
      </c>
      <c r="L13725" s="190">
        <v>4.76</v>
      </c>
      <c r="M13725" s="190"/>
      <c r="N13725" s="190"/>
      <c r="O13725" s="190"/>
      <c r="P13725" s="106">
        <v>39016</v>
      </c>
      <c r="Q13725" s="190">
        <v>19.510000000000002</v>
      </c>
      <c r="R13725" s="190">
        <v>19.45</v>
      </c>
    </row>
    <row r="13726" spans="1:18">
      <c r="A13726" s="190"/>
      <c r="B13726" s="190"/>
      <c r="C13726" s="190"/>
      <c r="D13726" s="106">
        <v>39015</v>
      </c>
      <c r="E13726" s="190">
        <v>12.82</v>
      </c>
      <c r="F13726" s="190">
        <v>12.79</v>
      </c>
      <c r="G13726" s="190"/>
      <c r="H13726" s="190"/>
      <c r="I13726" s="190"/>
      <c r="J13726" s="106">
        <v>39015</v>
      </c>
      <c r="K13726" s="190">
        <v>4.59</v>
      </c>
      <c r="L13726" s="190">
        <v>4.74</v>
      </c>
      <c r="M13726" s="190"/>
      <c r="N13726" s="190"/>
      <c r="O13726" s="190"/>
      <c r="P13726" s="106">
        <v>39015</v>
      </c>
      <c r="Q13726" s="190">
        <v>19</v>
      </c>
      <c r="R13726" s="190">
        <v>19.399999999999999</v>
      </c>
    </row>
    <row r="13727" spans="1:18">
      <c r="A13727" s="190"/>
      <c r="B13727" s="190"/>
      <c r="C13727" s="190"/>
      <c r="D13727" s="106">
        <v>39014</v>
      </c>
      <c r="E13727" s="190">
        <v>12.9</v>
      </c>
      <c r="F13727" s="190">
        <v>12.78</v>
      </c>
      <c r="G13727" s="190"/>
      <c r="H13727" s="190"/>
      <c r="I13727" s="190"/>
      <c r="J13727" s="106">
        <v>39014</v>
      </c>
      <c r="K13727" s="190">
        <v>4.55</v>
      </c>
      <c r="L13727" s="190">
        <v>4.58</v>
      </c>
      <c r="M13727" s="190"/>
      <c r="N13727" s="190"/>
      <c r="O13727" s="190"/>
      <c r="P13727" s="106">
        <v>39014</v>
      </c>
      <c r="Q13727" s="190">
        <v>18.940000000000001</v>
      </c>
      <c r="R13727" s="190">
        <v>19.670000000000002</v>
      </c>
    </row>
    <row r="13728" spans="1:18">
      <c r="A13728" s="190"/>
      <c r="B13728" s="190"/>
      <c r="C13728" s="190"/>
      <c r="D13728" s="106">
        <v>39013</v>
      </c>
      <c r="E13728" s="190">
        <v>12.85</v>
      </c>
      <c r="F13728" s="190">
        <v>12.89</v>
      </c>
      <c r="G13728" s="190"/>
      <c r="H13728" s="190"/>
      <c r="I13728" s="190"/>
      <c r="J13728" s="106">
        <v>39013</v>
      </c>
      <c r="K13728" s="190">
        <v>4.63</v>
      </c>
      <c r="L13728" s="190">
        <v>4.58</v>
      </c>
      <c r="M13728" s="190"/>
      <c r="N13728" s="190"/>
      <c r="O13728" s="190"/>
      <c r="P13728" s="106">
        <v>39013</v>
      </c>
      <c r="Q13728" s="190">
        <v>19.09</v>
      </c>
      <c r="R13728" s="190">
        <v>19.05</v>
      </c>
    </row>
    <row r="13729" spans="1:18">
      <c r="A13729" s="190"/>
      <c r="B13729" s="190"/>
      <c r="C13729" s="190"/>
      <c r="D13729" s="106">
        <v>39010</v>
      </c>
      <c r="E13729" s="190">
        <v>13.11</v>
      </c>
      <c r="F13729" s="190">
        <v>12.96</v>
      </c>
      <c r="G13729" s="190"/>
      <c r="H13729" s="190"/>
      <c r="I13729" s="190"/>
      <c r="J13729" s="106">
        <v>39010</v>
      </c>
      <c r="K13729" s="190">
        <v>4.6900000000000004</v>
      </c>
      <c r="L13729" s="190">
        <v>4.66</v>
      </c>
      <c r="M13729" s="190"/>
      <c r="N13729" s="190"/>
      <c r="O13729" s="190"/>
      <c r="P13729" s="106">
        <v>39010</v>
      </c>
      <c r="Q13729" s="190">
        <v>19.25</v>
      </c>
      <c r="R13729" s="190">
        <v>19.16</v>
      </c>
    </row>
    <row r="13730" spans="1:18">
      <c r="A13730" s="190"/>
      <c r="B13730" s="190"/>
      <c r="C13730" s="190"/>
      <c r="D13730" s="106">
        <v>39009</v>
      </c>
      <c r="E13730" s="190">
        <v>12.74</v>
      </c>
      <c r="F13730" s="190">
        <v>13.03</v>
      </c>
      <c r="G13730" s="190"/>
      <c r="H13730" s="190"/>
      <c r="I13730" s="190"/>
      <c r="J13730" s="106">
        <v>39009</v>
      </c>
      <c r="K13730" s="190">
        <v>4.6399999999999997</v>
      </c>
      <c r="L13730" s="190">
        <v>4.66</v>
      </c>
      <c r="M13730" s="190"/>
      <c r="N13730" s="190"/>
      <c r="O13730" s="190"/>
      <c r="P13730" s="106">
        <v>39009</v>
      </c>
      <c r="Q13730" s="190">
        <v>19.03</v>
      </c>
      <c r="R13730" s="190">
        <v>19.25</v>
      </c>
    </row>
    <row r="13731" spans="1:18">
      <c r="A13731" s="190"/>
      <c r="B13731" s="190"/>
      <c r="C13731" s="190"/>
      <c r="D13731" s="106">
        <v>39008</v>
      </c>
      <c r="E13731" s="190">
        <v>13</v>
      </c>
      <c r="F13731" s="190">
        <v>12.8</v>
      </c>
      <c r="G13731" s="190"/>
      <c r="H13731" s="190"/>
      <c r="I13731" s="190"/>
      <c r="J13731" s="106">
        <v>39008</v>
      </c>
      <c r="K13731" s="190">
        <v>4.6500000000000004</v>
      </c>
      <c r="L13731" s="190">
        <v>4.66</v>
      </c>
      <c r="M13731" s="190"/>
      <c r="N13731" s="190"/>
      <c r="O13731" s="190"/>
      <c r="P13731" s="106">
        <v>39008</v>
      </c>
      <c r="Q13731" s="190">
        <v>19.170000000000002</v>
      </c>
      <c r="R13731" s="190">
        <v>19.04</v>
      </c>
    </row>
    <row r="13732" spans="1:18">
      <c r="A13732" s="190"/>
      <c r="B13732" s="190"/>
      <c r="C13732" s="190"/>
      <c r="D13732" s="106">
        <v>39007</v>
      </c>
      <c r="E13732" s="190">
        <v>12.85</v>
      </c>
      <c r="F13732" s="190">
        <v>12.98</v>
      </c>
      <c r="G13732" s="190"/>
      <c r="H13732" s="190"/>
      <c r="I13732" s="190"/>
      <c r="J13732" s="106">
        <v>39007</v>
      </c>
      <c r="K13732" s="190">
        <v>4.55</v>
      </c>
      <c r="L13732" s="190">
        <v>4.6500000000000004</v>
      </c>
      <c r="M13732" s="190"/>
      <c r="N13732" s="190"/>
      <c r="O13732" s="190"/>
      <c r="P13732" s="106">
        <v>39007</v>
      </c>
      <c r="Q13732" s="190">
        <v>19.11</v>
      </c>
      <c r="R13732" s="190">
        <v>19.100000000000001</v>
      </c>
    </row>
    <row r="13733" spans="1:18">
      <c r="A13733" s="190"/>
      <c r="B13733" s="190"/>
      <c r="C13733" s="190"/>
      <c r="D13733" s="106">
        <v>39006</v>
      </c>
      <c r="E13733" s="190">
        <v>12.87</v>
      </c>
      <c r="F13733" s="190">
        <v>12.97</v>
      </c>
      <c r="G13733" s="190"/>
      <c r="H13733" s="190"/>
      <c r="I13733" s="190"/>
      <c r="J13733" s="106">
        <v>39006</v>
      </c>
      <c r="K13733" s="190">
        <v>4.6399999999999997</v>
      </c>
      <c r="L13733" s="190">
        <v>4.59</v>
      </c>
      <c r="M13733" s="190"/>
      <c r="N13733" s="190"/>
      <c r="O13733" s="190"/>
      <c r="P13733" s="106">
        <v>39006</v>
      </c>
      <c r="Q13733" s="190">
        <v>19.510000000000002</v>
      </c>
      <c r="R13733" s="190">
        <v>19.12</v>
      </c>
    </row>
    <row r="13734" spans="1:18">
      <c r="A13734" s="190"/>
      <c r="B13734" s="190"/>
      <c r="C13734" s="190"/>
      <c r="D13734" s="106">
        <v>39003</v>
      </c>
      <c r="E13734" s="190">
        <v>12.92</v>
      </c>
      <c r="F13734" s="190">
        <v>12.9</v>
      </c>
      <c r="G13734" s="190"/>
      <c r="H13734" s="190"/>
      <c r="I13734" s="190"/>
      <c r="J13734" s="106">
        <v>39003</v>
      </c>
      <c r="K13734" s="190">
        <v>4.79</v>
      </c>
      <c r="L13734" s="190">
        <v>4.7</v>
      </c>
      <c r="M13734" s="190"/>
      <c r="N13734" s="190"/>
      <c r="O13734" s="190"/>
      <c r="P13734" s="106">
        <v>39003</v>
      </c>
      <c r="Q13734" s="190">
        <v>19.399999999999999</v>
      </c>
      <c r="R13734" s="190">
        <v>19.579999999999998</v>
      </c>
    </row>
    <row r="13735" spans="1:18">
      <c r="A13735" s="190"/>
      <c r="B13735" s="190"/>
      <c r="C13735" s="190"/>
      <c r="D13735" s="106">
        <v>39002</v>
      </c>
      <c r="E13735" s="190">
        <v>12.65</v>
      </c>
      <c r="F13735" s="190">
        <v>12.92</v>
      </c>
      <c r="G13735" s="190"/>
      <c r="H13735" s="190"/>
      <c r="I13735" s="190"/>
      <c r="J13735" s="106">
        <v>39002</v>
      </c>
      <c r="K13735" s="190">
        <v>4.76</v>
      </c>
      <c r="L13735" s="190">
        <v>4.78</v>
      </c>
      <c r="M13735" s="190"/>
      <c r="N13735" s="190"/>
      <c r="O13735" s="190"/>
      <c r="P13735" s="106">
        <v>39002</v>
      </c>
      <c r="Q13735" s="190">
        <v>18.89</v>
      </c>
      <c r="R13735" s="190">
        <v>19.36</v>
      </c>
    </row>
    <row r="13736" spans="1:18">
      <c r="A13736" s="190"/>
      <c r="B13736" s="190"/>
      <c r="C13736" s="190"/>
      <c r="D13736" s="106">
        <v>39001</v>
      </c>
      <c r="E13736" s="190">
        <v>12.48</v>
      </c>
      <c r="F13736" s="190">
        <v>12.55</v>
      </c>
      <c r="G13736" s="190"/>
      <c r="H13736" s="190"/>
      <c r="I13736" s="190"/>
      <c r="J13736" s="106">
        <v>39001</v>
      </c>
      <c r="K13736" s="190">
        <v>4.8899999999999997</v>
      </c>
      <c r="L13736" s="190">
        <v>4.75</v>
      </c>
      <c r="M13736" s="190"/>
      <c r="N13736" s="190"/>
      <c r="O13736" s="190"/>
      <c r="P13736" s="106">
        <v>39001</v>
      </c>
      <c r="Q13736" s="190">
        <v>18.89</v>
      </c>
      <c r="R13736" s="190">
        <v>18.88</v>
      </c>
    </row>
    <row r="13737" spans="1:18">
      <c r="A13737" s="190"/>
      <c r="B13737" s="190"/>
      <c r="C13737" s="190"/>
      <c r="D13737" s="106">
        <v>39000</v>
      </c>
      <c r="E13737" s="190">
        <v>12.58</v>
      </c>
      <c r="F13737" s="190">
        <v>12.49</v>
      </c>
      <c r="G13737" s="190"/>
      <c r="H13737" s="190"/>
      <c r="I13737" s="190"/>
      <c r="J13737" s="106">
        <v>39000</v>
      </c>
      <c r="K13737" s="190">
        <v>4.8899999999999997</v>
      </c>
      <c r="L13737" s="190">
        <v>4.93</v>
      </c>
      <c r="M13737" s="190"/>
      <c r="N13737" s="190"/>
      <c r="O13737" s="190"/>
      <c r="P13737" s="106">
        <v>39000</v>
      </c>
      <c r="Q13737" s="190">
        <v>19.350000000000001</v>
      </c>
      <c r="R13737" s="190">
        <v>19.02</v>
      </c>
    </row>
    <row r="13738" spans="1:18">
      <c r="A13738" s="190"/>
      <c r="B13738" s="190"/>
      <c r="C13738" s="190"/>
      <c r="D13738" s="106">
        <v>38999</v>
      </c>
      <c r="E13738" s="190">
        <v>12.49</v>
      </c>
      <c r="F13738" s="190">
        <v>12.52</v>
      </c>
      <c r="G13738" s="190"/>
      <c r="H13738" s="190"/>
      <c r="I13738" s="190"/>
      <c r="J13738" s="106">
        <v>38999</v>
      </c>
      <c r="K13738" s="190">
        <v>4.75</v>
      </c>
      <c r="L13738" s="190">
        <v>4.8899999999999997</v>
      </c>
      <c r="M13738" s="190"/>
      <c r="N13738" s="190"/>
      <c r="O13738" s="190"/>
      <c r="P13738" s="106">
        <v>38999</v>
      </c>
      <c r="Q13738" s="190">
        <v>19.3</v>
      </c>
      <c r="R13738" s="190">
        <v>19.28</v>
      </c>
    </row>
    <row r="13739" spans="1:18">
      <c r="A13739" s="190"/>
      <c r="B13739" s="190"/>
      <c r="C13739" s="190"/>
      <c r="D13739" s="106">
        <v>38996</v>
      </c>
      <c r="E13739" s="190">
        <v>12.43</v>
      </c>
      <c r="F13739" s="190">
        <v>12.47</v>
      </c>
      <c r="G13739" s="190"/>
      <c r="H13739" s="190"/>
      <c r="I13739" s="190"/>
      <c r="J13739" s="106">
        <v>38996</v>
      </c>
      <c r="K13739" s="190">
        <v>4.6900000000000004</v>
      </c>
      <c r="L13739" s="190">
        <v>4.7699999999999996</v>
      </c>
      <c r="M13739" s="190"/>
      <c r="N13739" s="190"/>
      <c r="O13739" s="190"/>
      <c r="P13739" s="106">
        <v>38996</v>
      </c>
      <c r="Q13739" s="190">
        <v>19</v>
      </c>
      <c r="R13739" s="190">
        <v>19.25</v>
      </c>
    </row>
    <row r="13740" spans="1:18">
      <c r="A13740" s="190"/>
      <c r="B13740" s="190"/>
      <c r="C13740" s="190"/>
      <c r="D13740" s="106">
        <v>38995</v>
      </c>
      <c r="E13740" s="190">
        <v>12.51</v>
      </c>
      <c r="F13740" s="190">
        <v>12.5</v>
      </c>
      <c r="G13740" s="190"/>
      <c r="H13740" s="190"/>
      <c r="I13740" s="190"/>
      <c r="J13740" s="106">
        <v>38995</v>
      </c>
      <c r="K13740" s="190">
        <v>4.5999999999999996</v>
      </c>
      <c r="L13740" s="190">
        <v>4.79</v>
      </c>
      <c r="M13740" s="190"/>
      <c r="N13740" s="190"/>
      <c r="O13740" s="190"/>
      <c r="P13740" s="106">
        <v>38995</v>
      </c>
      <c r="Q13740" s="190">
        <v>18.989999999999998</v>
      </c>
      <c r="R13740" s="190">
        <v>19</v>
      </c>
    </row>
    <row r="13741" spans="1:18">
      <c r="A13741" s="190"/>
      <c r="B13741" s="190"/>
      <c r="C13741" s="190"/>
      <c r="D13741" s="106">
        <v>38994</v>
      </c>
      <c r="E13741" s="190">
        <v>12.17</v>
      </c>
      <c r="F13741" s="190">
        <v>12.55</v>
      </c>
      <c r="G13741" s="190"/>
      <c r="H13741" s="190"/>
      <c r="I13741" s="190"/>
      <c r="J13741" s="106">
        <v>38994</v>
      </c>
      <c r="K13741" s="190">
        <v>4.6500000000000004</v>
      </c>
      <c r="L13741" s="190">
        <v>4.6500000000000004</v>
      </c>
      <c r="M13741" s="190"/>
      <c r="N13741" s="190"/>
      <c r="O13741" s="190"/>
      <c r="P13741" s="106">
        <v>38994</v>
      </c>
      <c r="Q13741" s="190">
        <v>18.63</v>
      </c>
      <c r="R13741" s="190">
        <v>18.93</v>
      </c>
    </row>
    <row r="13742" spans="1:18">
      <c r="A13742" s="190"/>
      <c r="B13742" s="190"/>
      <c r="C13742" s="190"/>
      <c r="D13742" s="106">
        <v>38993</v>
      </c>
      <c r="E13742" s="190">
        <v>12.28</v>
      </c>
      <c r="F13742" s="190">
        <v>12.2</v>
      </c>
      <c r="G13742" s="190"/>
      <c r="H13742" s="190"/>
      <c r="I13742" s="190"/>
      <c r="J13742" s="106">
        <v>38993</v>
      </c>
      <c r="K13742" s="190">
        <v>4.72</v>
      </c>
      <c r="L13742" s="190">
        <v>4.8</v>
      </c>
      <c r="M13742" s="190"/>
      <c r="N13742" s="190"/>
      <c r="O13742" s="190"/>
      <c r="P13742" s="106">
        <v>38993</v>
      </c>
      <c r="Q13742" s="190">
        <v>18.3</v>
      </c>
      <c r="R13742" s="190">
        <v>18.55</v>
      </c>
    </row>
    <row r="13743" spans="1:18">
      <c r="A13743" s="190"/>
      <c r="B13743" s="190"/>
      <c r="C13743" s="190"/>
      <c r="D13743" s="106">
        <v>38992</v>
      </c>
      <c r="E13743" s="190">
        <v>12.42</v>
      </c>
      <c r="F13743" s="190">
        <v>12.35</v>
      </c>
      <c r="G13743" s="190"/>
      <c r="H13743" s="190"/>
      <c r="I13743" s="190"/>
      <c r="J13743" s="106">
        <v>38992</v>
      </c>
      <c r="K13743" s="190">
        <v>4.8</v>
      </c>
      <c r="L13743" s="190">
        <v>4.76</v>
      </c>
      <c r="M13743" s="190"/>
      <c r="N13743" s="190"/>
      <c r="O13743" s="190"/>
      <c r="P13743" s="106">
        <v>38992</v>
      </c>
      <c r="Q13743" s="190">
        <v>18.48</v>
      </c>
      <c r="R13743" s="190">
        <v>18.47</v>
      </c>
    </row>
    <row r="13744" spans="1:18">
      <c r="A13744" s="190"/>
      <c r="B13744" s="190"/>
      <c r="C13744" s="190"/>
      <c r="D13744" s="106">
        <v>38989</v>
      </c>
      <c r="E13744" s="190">
        <v>12.62</v>
      </c>
      <c r="F13744" s="190">
        <v>12.39</v>
      </c>
      <c r="G13744" s="190"/>
      <c r="H13744" s="190"/>
      <c r="I13744" s="190"/>
      <c r="J13744" s="106">
        <v>38989</v>
      </c>
      <c r="K13744" s="190">
        <v>4.83</v>
      </c>
      <c r="L13744" s="190">
        <v>4.82</v>
      </c>
      <c r="M13744" s="190"/>
      <c r="N13744" s="190"/>
      <c r="O13744" s="190"/>
      <c r="P13744" s="106">
        <v>38989</v>
      </c>
      <c r="Q13744" s="190">
        <v>18.66</v>
      </c>
      <c r="R13744" s="190">
        <v>18.48</v>
      </c>
    </row>
    <row r="13745" spans="1:19">
      <c r="A13745" s="190"/>
      <c r="B13745" s="190"/>
      <c r="C13745" s="190"/>
      <c r="D13745" s="106">
        <v>38988</v>
      </c>
      <c r="E13745" s="190">
        <v>12.64</v>
      </c>
      <c r="F13745" s="190">
        <v>12.58</v>
      </c>
      <c r="G13745" s="190"/>
      <c r="H13745" s="190"/>
      <c r="I13745" s="190"/>
      <c r="J13745" s="106">
        <v>38988</v>
      </c>
      <c r="K13745" s="190">
        <v>4.91</v>
      </c>
      <c r="L13745" s="190">
        <v>4.8499999999999996</v>
      </c>
      <c r="M13745" s="190"/>
      <c r="N13745" s="190"/>
      <c r="O13745" s="190"/>
      <c r="P13745" s="106">
        <v>38988</v>
      </c>
      <c r="Q13745" s="190">
        <v>18.02</v>
      </c>
      <c r="R13745" s="190">
        <v>18.850000000000001</v>
      </c>
    </row>
    <row r="13746" spans="1:19">
      <c r="A13746" s="190"/>
      <c r="B13746" s="190"/>
      <c r="C13746" s="190"/>
      <c r="D13746" s="106">
        <v>38987</v>
      </c>
      <c r="E13746" s="190">
        <v>12.66</v>
      </c>
      <c r="F13746" s="190">
        <v>12.58</v>
      </c>
      <c r="G13746" s="190"/>
      <c r="H13746" s="190"/>
      <c r="I13746" s="190"/>
      <c r="J13746" s="106">
        <v>38987</v>
      </c>
      <c r="K13746" s="190">
        <v>4.92</v>
      </c>
      <c r="L13746" s="190">
        <v>4.92</v>
      </c>
      <c r="M13746" s="190"/>
      <c r="N13746" s="190"/>
      <c r="O13746" s="190"/>
      <c r="P13746" s="106">
        <v>38987</v>
      </c>
      <c r="Q13746" s="190">
        <v>18.11</v>
      </c>
      <c r="R13746" s="190">
        <v>18.16</v>
      </c>
    </row>
    <row r="13747" spans="1:19">
      <c r="A13747" s="190"/>
      <c r="B13747" s="190"/>
      <c r="C13747" s="190"/>
      <c r="D13747" s="106">
        <v>38986</v>
      </c>
      <c r="E13747" s="190">
        <v>12.7</v>
      </c>
      <c r="F13747" s="190">
        <v>12.74</v>
      </c>
      <c r="G13747" s="190"/>
      <c r="H13747" s="190"/>
      <c r="I13747" s="190"/>
      <c r="J13747" s="106">
        <v>38986</v>
      </c>
      <c r="K13747" s="190">
        <v>5</v>
      </c>
      <c r="L13747" s="190">
        <v>4.9800000000000004</v>
      </c>
      <c r="M13747" s="190"/>
      <c r="N13747" s="190"/>
      <c r="O13747" s="190"/>
      <c r="P13747" s="106">
        <v>38986</v>
      </c>
      <c r="Q13747" s="190">
        <v>18.079999999999998</v>
      </c>
      <c r="R13747" s="190">
        <v>18.25</v>
      </c>
    </row>
    <row r="13748" spans="1:19">
      <c r="A13748" s="190"/>
      <c r="B13748" s="190"/>
      <c r="C13748" s="190"/>
      <c r="D13748" s="106">
        <v>38985</v>
      </c>
      <c r="E13748" s="190">
        <v>12.6</v>
      </c>
      <c r="F13748" s="190">
        <v>12.74</v>
      </c>
      <c r="G13748" s="190"/>
      <c r="H13748" s="190"/>
      <c r="I13748" s="190"/>
      <c r="J13748" s="106">
        <v>38985</v>
      </c>
      <c r="K13748" s="190">
        <v>4.99</v>
      </c>
      <c r="L13748" s="190">
        <v>4.99</v>
      </c>
      <c r="M13748" s="190"/>
      <c r="N13748" s="190"/>
      <c r="O13748" s="190"/>
      <c r="P13748" s="106">
        <v>38985</v>
      </c>
      <c r="Q13748" s="190">
        <v>17.239999999999998</v>
      </c>
      <c r="R13748" s="190">
        <v>18.079999999999998</v>
      </c>
    </row>
    <row r="13749" spans="1:19">
      <c r="A13749" s="190"/>
      <c r="B13749" s="190"/>
      <c r="C13749" s="190"/>
      <c r="D13749" s="106">
        <v>38982</v>
      </c>
      <c r="E13749" s="190">
        <v>12.68</v>
      </c>
      <c r="F13749" s="190">
        <v>12.61</v>
      </c>
      <c r="G13749" s="190"/>
      <c r="H13749" s="190"/>
      <c r="I13749" s="190"/>
      <c r="J13749" s="106">
        <v>38982</v>
      </c>
      <c r="K13749" s="190">
        <v>5.0599999999999996</v>
      </c>
      <c r="L13749" s="190">
        <v>4.99</v>
      </c>
      <c r="M13749" s="190"/>
      <c r="N13749" s="190"/>
      <c r="O13749" s="190"/>
      <c r="P13749" s="106">
        <v>38982</v>
      </c>
      <c r="Q13749" s="190">
        <v>17.63</v>
      </c>
      <c r="R13749" s="190">
        <v>17.27</v>
      </c>
    </row>
    <row r="13750" spans="1:19">
      <c r="A13750" s="190"/>
      <c r="B13750" s="190"/>
      <c r="C13750" s="190"/>
      <c r="D13750" s="106">
        <v>38981</v>
      </c>
      <c r="E13750" s="190">
        <v>12.88</v>
      </c>
      <c r="F13750" s="190">
        <v>12.75</v>
      </c>
      <c r="G13750" s="190"/>
      <c r="H13750" s="190"/>
      <c r="I13750" s="190"/>
      <c r="J13750" s="106">
        <v>38981</v>
      </c>
      <c r="K13750" s="190">
        <v>5.07</v>
      </c>
      <c r="L13750" s="190">
        <v>5.08</v>
      </c>
      <c r="M13750" s="190"/>
      <c r="N13750" s="190"/>
      <c r="O13750" s="190"/>
      <c r="P13750" s="106">
        <v>38981</v>
      </c>
      <c r="Q13750" s="190">
        <v>17.52</v>
      </c>
      <c r="R13750" s="190">
        <v>17.7</v>
      </c>
    </row>
    <row r="13751" spans="1:19">
      <c r="A13751" s="190"/>
      <c r="B13751" s="190"/>
      <c r="C13751" s="190"/>
      <c r="D13751" s="106">
        <v>38980</v>
      </c>
      <c r="E13751" s="190">
        <v>12.8</v>
      </c>
      <c r="F13751" s="190">
        <v>12.8</v>
      </c>
      <c r="G13751" s="190"/>
      <c r="H13751" s="190"/>
      <c r="I13751" s="190"/>
      <c r="J13751" s="106">
        <v>38980</v>
      </c>
      <c r="K13751" s="190">
        <v>4.9400000000000004</v>
      </c>
      <c r="L13751" s="190">
        <v>5.05</v>
      </c>
      <c r="M13751" s="190"/>
      <c r="N13751" s="190"/>
      <c r="O13751" s="190"/>
      <c r="P13751" s="106">
        <v>38980</v>
      </c>
      <c r="Q13751" s="190">
        <v>18.29</v>
      </c>
      <c r="R13751" s="190">
        <v>17.52</v>
      </c>
    </row>
    <row r="13752" spans="1:19">
      <c r="A13752" s="190"/>
      <c r="B13752" s="190"/>
      <c r="C13752" s="190"/>
      <c r="D13752" s="106">
        <v>38979</v>
      </c>
      <c r="E13752" s="190">
        <v>12.92</v>
      </c>
      <c r="F13752" s="190">
        <v>12.75</v>
      </c>
      <c r="G13752" s="190"/>
      <c r="H13752" s="190"/>
      <c r="I13752" s="190"/>
      <c r="J13752" s="106">
        <v>38979</v>
      </c>
      <c r="K13752" s="190">
        <v>4.99</v>
      </c>
      <c r="L13752" s="190">
        <v>4.8899999999999997</v>
      </c>
      <c r="M13752" s="190"/>
      <c r="N13752" s="190"/>
      <c r="O13752" s="190"/>
      <c r="P13752" s="106">
        <v>38979</v>
      </c>
      <c r="Q13752" s="190">
        <v>18.510000000000002</v>
      </c>
      <c r="R13752" s="190">
        <v>18.18</v>
      </c>
    </row>
    <row r="13753" spans="1:19">
      <c r="A13753" s="190"/>
      <c r="B13753" s="190"/>
      <c r="C13753" s="190"/>
      <c r="D13753" s="106">
        <v>38978</v>
      </c>
      <c r="E13753" s="190">
        <v>12.77</v>
      </c>
      <c r="F13753" s="190">
        <v>12.88</v>
      </c>
      <c r="G13753" s="190"/>
      <c r="H13753" s="190"/>
      <c r="I13753" s="190"/>
      <c r="J13753" s="106">
        <v>38978</v>
      </c>
      <c r="K13753" s="190">
        <v>4.96</v>
      </c>
      <c r="L13753" s="190">
        <v>5</v>
      </c>
      <c r="M13753" s="190"/>
      <c r="N13753" s="190"/>
      <c r="O13753" s="190"/>
      <c r="P13753" s="106">
        <v>38978</v>
      </c>
      <c r="Q13753" s="190">
        <v>18.32</v>
      </c>
      <c r="R13753" s="190">
        <v>18.559999999999999</v>
      </c>
    </row>
    <row r="13754" spans="1:19">
      <c r="A13754" s="190"/>
      <c r="B13754" s="190"/>
      <c r="C13754" s="190"/>
      <c r="D13754" s="106">
        <v>38975</v>
      </c>
      <c r="E13754" s="190">
        <v>12.9</v>
      </c>
      <c r="F13754" s="190">
        <v>12.85</v>
      </c>
      <c r="G13754" s="190"/>
      <c r="H13754" s="190"/>
      <c r="I13754" s="190"/>
      <c r="J13754" s="106">
        <v>38975</v>
      </c>
      <c r="K13754" s="190">
        <v>5.13</v>
      </c>
      <c r="L13754" s="190">
        <v>5.0199999999999996</v>
      </c>
      <c r="M13754" s="190"/>
      <c r="N13754" s="190"/>
      <c r="O13754" s="190"/>
      <c r="P13754" s="106">
        <v>38975</v>
      </c>
      <c r="Q13754" s="190">
        <v>18.79</v>
      </c>
      <c r="R13754" s="190">
        <v>18.309999999999999</v>
      </c>
    </row>
    <row r="13755" spans="1:19" s="190" customFormat="1">
      <c r="D13755" s="106"/>
      <c r="J13755" s="106"/>
      <c r="P13755" s="106"/>
    </row>
    <row r="13756" spans="1:19" s="190" customFormat="1">
      <c r="D13756" s="106"/>
      <c r="J13756" s="106"/>
      <c r="P13756" s="106"/>
    </row>
    <row r="13757" spans="1:19" s="190" customFormat="1">
      <c r="D13757" s="106"/>
      <c r="J13757" s="106"/>
      <c r="P13757" s="106"/>
    </row>
    <row r="13758" spans="1:19" s="201" customFormat="1">
      <c r="A13758" s="190"/>
      <c r="B13758" s="190"/>
      <c r="C13758" s="190"/>
      <c r="D13758" s="106">
        <v>39272</v>
      </c>
      <c r="E13758" s="190">
        <v>12.8</v>
      </c>
      <c r="F13758" s="190">
        <v>12.82</v>
      </c>
      <c r="G13758" s="190"/>
      <c r="H13758" s="190"/>
      <c r="I13758" s="190"/>
      <c r="J13758" s="106">
        <v>39272</v>
      </c>
      <c r="K13758" s="190">
        <v>5.91</v>
      </c>
      <c r="L13758" s="190">
        <v>5.89</v>
      </c>
      <c r="M13758" s="190"/>
      <c r="N13758" s="190"/>
      <c r="O13758" s="190"/>
      <c r="P13758" s="106">
        <v>39272</v>
      </c>
      <c r="Q13758" s="190">
        <v>29.93</v>
      </c>
      <c r="R13758" s="190">
        <v>29.53</v>
      </c>
      <c r="S13758" s="190"/>
    </row>
    <row r="13759" spans="1:19">
      <c r="A13759" s="190"/>
      <c r="B13759" s="190"/>
      <c r="C13759" s="190"/>
      <c r="D13759" s="106">
        <v>39269</v>
      </c>
      <c r="E13759" s="190">
        <v>13.01</v>
      </c>
      <c r="F13759" s="190">
        <v>12.8</v>
      </c>
      <c r="G13759" s="190"/>
      <c r="H13759" s="190"/>
      <c r="I13759" s="190"/>
      <c r="J13759" s="106">
        <v>39269</v>
      </c>
      <c r="K13759" s="190">
        <v>5.87</v>
      </c>
      <c r="L13759" s="190">
        <v>5.85</v>
      </c>
      <c r="M13759" s="190"/>
      <c r="N13759" s="190"/>
      <c r="O13759" s="190"/>
      <c r="P13759" s="106">
        <v>39269</v>
      </c>
      <c r="Q13759" s="190">
        <v>29.6</v>
      </c>
      <c r="R13759" s="190">
        <v>29.83</v>
      </c>
      <c r="S13759" s="190"/>
    </row>
    <row r="13760" spans="1:19">
      <c r="A13760" s="190"/>
      <c r="B13760" s="190"/>
      <c r="C13760" s="190"/>
      <c r="D13760" s="106">
        <v>39268</v>
      </c>
      <c r="E13760" s="190">
        <v>12.97</v>
      </c>
      <c r="F13760" s="190">
        <v>13.04</v>
      </c>
      <c r="G13760" s="190"/>
      <c r="H13760" s="190"/>
      <c r="I13760" s="190"/>
      <c r="J13760" s="106">
        <v>39268</v>
      </c>
      <c r="K13760" s="190">
        <v>5.86</v>
      </c>
      <c r="L13760" s="190">
        <v>5.87</v>
      </c>
      <c r="M13760" s="190"/>
      <c r="N13760" s="190"/>
      <c r="O13760" s="190"/>
      <c r="P13760" s="106">
        <v>39268</v>
      </c>
      <c r="Q13760" s="190">
        <v>29.35</v>
      </c>
      <c r="R13760" s="190">
        <v>29.6</v>
      </c>
      <c r="S13760" s="190"/>
    </row>
    <row r="13761" spans="1:19">
      <c r="A13761" s="190"/>
      <c r="B13761" s="190"/>
      <c r="C13761" s="190"/>
      <c r="D13761" s="106">
        <v>39266</v>
      </c>
      <c r="E13761" s="190">
        <v>12.77</v>
      </c>
      <c r="F13761" s="190">
        <v>12.93</v>
      </c>
      <c r="G13761" s="190"/>
      <c r="H13761" s="190"/>
      <c r="I13761" s="190"/>
      <c r="J13761" s="106">
        <v>39266</v>
      </c>
      <c r="K13761" s="190">
        <v>5.96</v>
      </c>
      <c r="L13761" s="190">
        <v>5.89</v>
      </c>
      <c r="M13761" s="190"/>
      <c r="N13761" s="190"/>
      <c r="O13761" s="190"/>
      <c r="P13761" s="106">
        <v>39266</v>
      </c>
      <c r="Q13761" s="190">
        <v>29.59</v>
      </c>
      <c r="R13761" s="190">
        <v>29.29</v>
      </c>
      <c r="S13761" s="190"/>
    </row>
    <row r="13762" spans="1:19">
      <c r="A13762" s="190">
        <v>51</v>
      </c>
      <c r="B13762" s="106">
        <f>D13762</f>
        <v>39265</v>
      </c>
      <c r="C13762" s="190" t="str">
        <f>'Competitors list'!D137</f>
        <v>General Communication Inc</v>
      </c>
      <c r="D13762" s="106">
        <v>39265</v>
      </c>
      <c r="E13762" s="190">
        <v>12.9</v>
      </c>
      <c r="F13762" s="190">
        <v>12.78</v>
      </c>
      <c r="G13762" s="190">
        <v>51</v>
      </c>
      <c r="H13762" s="106">
        <f>J13762</f>
        <v>39265</v>
      </c>
      <c r="I13762" s="190" t="str">
        <f>'Competitors list'!D138</f>
        <v>Cincinnati Bell Inc</v>
      </c>
      <c r="J13762" s="106">
        <v>39265</v>
      </c>
      <c r="K13762" s="190">
        <v>5.83</v>
      </c>
      <c r="L13762" s="190">
        <v>5.95</v>
      </c>
      <c r="M13762" s="190">
        <v>51</v>
      </c>
      <c r="N13762" s="106">
        <f>P13762</f>
        <v>39265</v>
      </c>
      <c r="O13762" s="190" t="str">
        <f>'Competitors list'!D139</f>
        <v>Atlantic Tele-Network Inc</v>
      </c>
      <c r="P13762" s="106">
        <v>39265</v>
      </c>
      <c r="Q13762" s="190">
        <v>29</v>
      </c>
      <c r="R13762" s="190">
        <v>29.48</v>
      </c>
      <c r="S13762" s="190"/>
    </row>
    <row r="13763" spans="1:19">
      <c r="A13763" s="190"/>
      <c r="B13763" s="190"/>
      <c r="C13763" s="190"/>
      <c r="D13763" s="106">
        <v>39262</v>
      </c>
      <c r="E13763" s="190">
        <v>13.14</v>
      </c>
      <c r="F13763" s="190">
        <v>12.81</v>
      </c>
      <c r="G13763" s="190"/>
      <c r="H13763" s="190"/>
      <c r="I13763" s="190"/>
      <c r="J13763" s="106">
        <v>39262</v>
      </c>
      <c r="K13763" s="190">
        <v>6.14</v>
      </c>
      <c r="L13763" s="190">
        <v>5.78</v>
      </c>
      <c r="M13763" s="190"/>
      <c r="N13763" s="190"/>
      <c r="O13763" s="190"/>
      <c r="P13763" s="106">
        <v>39262</v>
      </c>
      <c r="Q13763" s="190">
        <v>29</v>
      </c>
      <c r="R13763" s="190">
        <v>28.64</v>
      </c>
      <c r="S13763" s="190"/>
    </row>
    <row r="13764" spans="1:19">
      <c r="A13764" s="190"/>
      <c r="B13764" s="190"/>
      <c r="C13764" s="190"/>
      <c r="D13764" s="106">
        <v>39261</v>
      </c>
      <c r="E13764" s="190">
        <v>13.24</v>
      </c>
      <c r="F13764" s="190">
        <v>13.07</v>
      </c>
      <c r="G13764" s="190"/>
      <c r="H13764" s="190"/>
      <c r="I13764" s="190"/>
      <c r="J13764" s="106">
        <v>39261</v>
      </c>
      <c r="K13764" s="190">
        <v>6.15</v>
      </c>
      <c r="L13764" s="190">
        <v>6.14</v>
      </c>
      <c r="M13764" s="190"/>
      <c r="N13764" s="190"/>
      <c r="O13764" s="190"/>
      <c r="P13764" s="106">
        <v>39261</v>
      </c>
      <c r="Q13764" s="190">
        <v>29.74</v>
      </c>
      <c r="R13764" s="190">
        <v>28.88</v>
      </c>
      <c r="S13764" s="190"/>
    </row>
    <row r="13765" spans="1:19">
      <c r="A13765" s="190"/>
      <c r="B13765" s="190"/>
      <c r="C13765" s="190"/>
      <c r="D13765" s="106">
        <v>39260</v>
      </c>
      <c r="E13765" s="190">
        <v>12.9</v>
      </c>
      <c r="F13765" s="190">
        <v>13.21</v>
      </c>
      <c r="G13765" s="190"/>
      <c r="H13765" s="190"/>
      <c r="I13765" s="190"/>
      <c r="J13765" s="106">
        <v>39260</v>
      </c>
      <c r="K13765" s="190">
        <v>5.81</v>
      </c>
      <c r="L13765" s="190">
        <v>6.14</v>
      </c>
      <c r="M13765" s="190"/>
      <c r="N13765" s="190"/>
      <c r="O13765" s="190"/>
      <c r="P13765" s="106">
        <v>39260</v>
      </c>
      <c r="Q13765" s="190">
        <v>28.3</v>
      </c>
      <c r="R13765" s="190">
        <v>29.69</v>
      </c>
      <c r="S13765" s="190"/>
    </row>
    <row r="13766" spans="1:19">
      <c r="A13766" s="190"/>
      <c r="B13766" s="190"/>
      <c r="C13766" s="190"/>
      <c r="D13766" s="106">
        <v>39259</v>
      </c>
      <c r="E13766" s="190">
        <v>13.05</v>
      </c>
      <c r="F13766" s="190">
        <v>13.01</v>
      </c>
      <c r="G13766" s="190"/>
      <c r="H13766" s="190"/>
      <c r="I13766" s="190"/>
      <c r="J13766" s="106">
        <v>39259</v>
      </c>
      <c r="K13766" s="190">
        <v>5.93</v>
      </c>
      <c r="L13766" s="190">
        <v>5.84</v>
      </c>
      <c r="M13766" s="190"/>
      <c r="N13766" s="190"/>
      <c r="O13766" s="190"/>
      <c r="P13766" s="106">
        <v>39259</v>
      </c>
      <c r="Q13766" s="190">
        <v>27.73</v>
      </c>
      <c r="R13766" s="190">
        <v>28.34</v>
      </c>
      <c r="S13766" s="190"/>
    </row>
    <row r="13767" spans="1:19">
      <c r="A13767" s="190"/>
      <c r="B13767" s="190"/>
      <c r="C13767" s="190"/>
      <c r="D13767" s="106">
        <v>39258</v>
      </c>
      <c r="E13767" s="190">
        <v>12.91</v>
      </c>
      <c r="F13767" s="190">
        <v>12.99</v>
      </c>
      <c r="G13767" s="190"/>
      <c r="H13767" s="190"/>
      <c r="I13767" s="190"/>
      <c r="J13767" s="106">
        <v>39258</v>
      </c>
      <c r="K13767" s="190">
        <v>5.99</v>
      </c>
      <c r="L13767" s="190">
        <v>5.89</v>
      </c>
      <c r="M13767" s="190"/>
      <c r="N13767" s="190"/>
      <c r="O13767" s="190"/>
      <c r="P13767" s="106">
        <v>39258</v>
      </c>
      <c r="Q13767" s="190">
        <v>27.65</v>
      </c>
      <c r="R13767" s="190">
        <v>27.59</v>
      </c>
      <c r="S13767" s="190"/>
    </row>
    <row r="13768" spans="1:19">
      <c r="A13768" s="190"/>
      <c r="B13768" s="190"/>
      <c r="C13768" s="190"/>
      <c r="D13768" s="106">
        <v>39255</v>
      </c>
      <c r="E13768" s="190">
        <v>12.86</v>
      </c>
      <c r="F13768" s="190">
        <v>12.95</v>
      </c>
      <c r="G13768" s="190"/>
      <c r="H13768" s="190"/>
      <c r="I13768" s="190"/>
      <c r="J13768" s="106">
        <v>39255</v>
      </c>
      <c r="K13768" s="190">
        <v>5.81</v>
      </c>
      <c r="L13768" s="190">
        <v>6</v>
      </c>
      <c r="M13768" s="190"/>
      <c r="N13768" s="190"/>
      <c r="O13768" s="190"/>
      <c r="P13768" s="106">
        <v>39255</v>
      </c>
      <c r="Q13768" s="190">
        <v>28.06</v>
      </c>
      <c r="R13768" s="190">
        <v>27.73</v>
      </c>
      <c r="S13768" s="190"/>
    </row>
    <row r="13769" spans="1:19">
      <c r="A13769" s="190"/>
      <c r="B13769" s="190"/>
      <c r="C13769" s="190"/>
      <c r="D13769" s="106">
        <v>39254</v>
      </c>
      <c r="E13769" s="190">
        <v>12.74</v>
      </c>
      <c r="F13769" s="190">
        <v>12.91</v>
      </c>
      <c r="G13769" s="190"/>
      <c r="H13769" s="190"/>
      <c r="I13769" s="190"/>
      <c r="J13769" s="106">
        <v>39254</v>
      </c>
      <c r="K13769" s="190">
        <v>5.76</v>
      </c>
      <c r="L13769" s="190">
        <v>5.79</v>
      </c>
      <c r="M13769" s="190"/>
      <c r="N13769" s="190"/>
      <c r="O13769" s="190"/>
      <c r="P13769" s="106">
        <v>39254</v>
      </c>
      <c r="Q13769" s="190">
        <v>28.54</v>
      </c>
      <c r="R13769" s="190">
        <v>28</v>
      </c>
      <c r="S13769" s="190"/>
    </row>
    <row r="13770" spans="1:19">
      <c r="A13770" s="190"/>
      <c r="B13770" s="190"/>
      <c r="C13770" s="190"/>
      <c r="D13770" s="106">
        <v>39253</v>
      </c>
      <c r="E13770" s="190">
        <v>12.95</v>
      </c>
      <c r="F13770" s="190">
        <v>12.82</v>
      </c>
      <c r="G13770" s="190"/>
      <c r="H13770" s="190"/>
      <c r="I13770" s="190"/>
      <c r="J13770" s="106">
        <v>39253</v>
      </c>
      <c r="K13770" s="190">
        <v>5.91</v>
      </c>
      <c r="L13770" s="190">
        <v>5.76</v>
      </c>
      <c r="M13770" s="190"/>
      <c r="N13770" s="190"/>
      <c r="O13770" s="190"/>
      <c r="P13770" s="106">
        <v>39253</v>
      </c>
      <c r="Q13770" s="190">
        <v>28.87</v>
      </c>
      <c r="R13770" s="190">
        <v>28.57</v>
      </c>
      <c r="S13770" s="190"/>
    </row>
    <row r="13771" spans="1:19">
      <c r="A13771" s="190"/>
      <c r="B13771" s="190"/>
      <c r="C13771" s="190"/>
      <c r="D13771" s="106">
        <v>39252</v>
      </c>
      <c r="E13771" s="190">
        <v>12.82</v>
      </c>
      <c r="F13771" s="190">
        <v>12.89</v>
      </c>
      <c r="G13771" s="190"/>
      <c r="H13771" s="190"/>
      <c r="I13771" s="190"/>
      <c r="J13771" s="106">
        <v>39252</v>
      </c>
      <c r="K13771" s="190">
        <v>6</v>
      </c>
      <c r="L13771" s="190">
        <v>5.91</v>
      </c>
      <c r="M13771" s="190"/>
      <c r="N13771" s="190"/>
      <c r="O13771" s="190"/>
      <c r="P13771" s="106">
        <v>39252</v>
      </c>
      <c r="Q13771" s="190">
        <v>28.82</v>
      </c>
      <c r="R13771" s="190">
        <v>28.75</v>
      </c>
      <c r="S13771" s="190"/>
    </row>
    <row r="13772" spans="1:19">
      <c r="A13772" s="190"/>
      <c r="B13772" s="190"/>
      <c r="C13772" s="190"/>
      <c r="D13772" s="106">
        <v>39251</v>
      </c>
      <c r="E13772" s="190">
        <v>12.87</v>
      </c>
      <c r="F13772" s="190">
        <v>12.9</v>
      </c>
      <c r="G13772" s="190"/>
      <c r="H13772" s="190"/>
      <c r="I13772" s="190"/>
      <c r="J13772" s="106">
        <v>39251</v>
      </c>
      <c r="K13772" s="190">
        <v>5.8</v>
      </c>
      <c r="L13772" s="190">
        <v>5.9</v>
      </c>
      <c r="M13772" s="190"/>
      <c r="N13772" s="190"/>
      <c r="O13772" s="190"/>
      <c r="P13772" s="106">
        <v>39251</v>
      </c>
      <c r="Q13772" s="190">
        <v>28.08</v>
      </c>
      <c r="R13772" s="190">
        <v>28.89</v>
      </c>
      <c r="S13772" s="190"/>
    </row>
    <row r="13773" spans="1:19">
      <c r="A13773" s="190"/>
      <c r="B13773" s="190"/>
      <c r="C13773" s="190"/>
      <c r="D13773" s="106">
        <v>39248</v>
      </c>
      <c r="E13773" s="190">
        <v>12.95</v>
      </c>
      <c r="F13773" s="190">
        <v>12.86</v>
      </c>
      <c r="G13773" s="190"/>
      <c r="H13773" s="190"/>
      <c r="I13773" s="190"/>
      <c r="J13773" s="106">
        <v>39248</v>
      </c>
      <c r="K13773" s="190">
        <v>5.89</v>
      </c>
      <c r="L13773" s="190">
        <v>5.8</v>
      </c>
      <c r="M13773" s="190"/>
      <c r="N13773" s="190"/>
      <c r="O13773" s="190"/>
      <c r="P13773" s="106">
        <v>39248</v>
      </c>
      <c r="Q13773" s="190">
        <v>27.96</v>
      </c>
      <c r="R13773" s="190">
        <v>28.13</v>
      </c>
      <c r="S13773" s="190"/>
    </row>
    <row r="13774" spans="1:19">
      <c r="A13774" s="190"/>
      <c r="B13774" s="190"/>
      <c r="C13774" s="190"/>
      <c r="D13774" s="106">
        <v>39247</v>
      </c>
      <c r="E13774" s="190">
        <v>12.97</v>
      </c>
      <c r="F13774" s="190">
        <v>12.72</v>
      </c>
      <c r="G13774" s="190"/>
      <c r="H13774" s="190"/>
      <c r="I13774" s="190"/>
      <c r="J13774" s="106">
        <v>39247</v>
      </c>
      <c r="K13774" s="190">
        <v>5.92</v>
      </c>
      <c r="L13774" s="190">
        <v>5.86</v>
      </c>
      <c r="M13774" s="190"/>
      <c r="N13774" s="190"/>
      <c r="O13774" s="190"/>
      <c r="P13774" s="106">
        <v>39247</v>
      </c>
      <c r="Q13774" s="190">
        <v>27.02</v>
      </c>
      <c r="R13774" s="190">
        <v>27.5</v>
      </c>
      <c r="S13774" s="190"/>
    </row>
    <row r="13775" spans="1:19">
      <c r="A13775" s="190"/>
      <c r="B13775" s="190"/>
      <c r="C13775" s="190"/>
      <c r="D13775" s="106">
        <v>39246</v>
      </c>
      <c r="E13775" s="190">
        <v>13.01</v>
      </c>
      <c r="F13775" s="190">
        <v>12.93</v>
      </c>
      <c r="G13775" s="190"/>
      <c r="H13775" s="190"/>
      <c r="I13775" s="190"/>
      <c r="J13775" s="106">
        <v>39246</v>
      </c>
      <c r="K13775" s="190">
        <v>5.77</v>
      </c>
      <c r="L13775" s="190">
        <v>5.81</v>
      </c>
      <c r="M13775" s="190"/>
      <c r="N13775" s="190"/>
      <c r="O13775" s="190"/>
      <c r="P13775" s="106">
        <v>39246</v>
      </c>
      <c r="Q13775" s="190">
        <v>27</v>
      </c>
      <c r="R13775" s="190">
        <v>26.94</v>
      </c>
      <c r="S13775" s="190"/>
    </row>
    <row r="13776" spans="1:19">
      <c r="A13776" s="190"/>
      <c r="B13776" s="190"/>
      <c r="C13776" s="190"/>
      <c r="D13776" s="106">
        <v>39245</v>
      </c>
      <c r="E13776" s="190">
        <v>12.87</v>
      </c>
      <c r="F13776" s="190">
        <v>12.95</v>
      </c>
      <c r="G13776" s="190"/>
      <c r="H13776" s="190"/>
      <c r="I13776" s="190"/>
      <c r="J13776" s="106">
        <v>39245</v>
      </c>
      <c r="K13776" s="190">
        <v>5.84</v>
      </c>
      <c r="L13776" s="190">
        <v>5.71</v>
      </c>
      <c r="M13776" s="190"/>
      <c r="N13776" s="190"/>
      <c r="O13776" s="190"/>
      <c r="P13776" s="106">
        <v>39245</v>
      </c>
      <c r="Q13776" s="190">
        <v>26.83</v>
      </c>
      <c r="R13776" s="190">
        <v>26.98</v>
      </c>
      <c r="S13776" s="190"/>
    </row>
    <row r="13777" spans="1:19">
      <c r="A13777" s="190"/>
      <c r="B13777" s="190"/>
      <c r="C13777" s="190"/>
      <c r="D13777" s="106">
        <v>39244</v>
      </c>
      <c r="E13777" s="190">
        <v>12.92</v>
      </c>
      <c r="F13777" s="190">
        <v>12.97</v>
      </c>
      <c r="G13777" s="190"/>
      <c r="H13777" s="190"/>
      <c r="I13777" s="190"/>
      <c r="J13777" s="106">
        <v>39244</v>
      </c>
      <c r="K13777" s="190">
        <v>5.9</v>
      </c>
      <c r="L13777" s="190">
        <v>5.87</v>
      </c>
      <c r="M13777" s="190"/>
      <c r="N13777" s="190"/>
      <c r="O13777" s="190"/>
      <c r="P13777" s="106">
        <v>39244</v>
      </c>
      <c r="Q13777" s="190">
        <v>27.03</v>
      </c>
      <c r="R13777" s="190">
        <v>26.96</v>
      </c>
      <c r="S13777" s="190"/>
    </row>
    <row r="13778" spans="1:19">
      <c r="A13778" s="190"/>
      <c r="B13778" s="190"/>
      <c r="C13778" s="190"/>
      <c r="D13778" s="106">
        <v>39241</v>
      </c>
      <c r="E13778" s="190">
        <v>12.62</v>
      </c>
      <c r="F13778" s="190">
        <v>12.93</v>
      </c>
      <c r="G13778" s="190"/>
      <c r="H13778" s="190"/>
      <c r="I13778" s="190"/>
      <c r="J13778" s="106">
        <v>39241</v>
      </c>
      <c r="K13778" s="190">
        <v>5.72</v>
      </c>
      <c r="L13778" s="190">
        <v>5.9</v>
      </c>
      <c r="M13778" s="190"/>
      <c r="N13778" s="190"/>
      <c r="O13778" s="190"/>
      <c r="P13778" s="106">
        <v>39241</v>
      </c>
      <c r="Q13778" s="190">
        <v>27.03</v>
      </c>
      <c r="R13778" s="190">
        <v>27.1</v>
      </c>
      <c r="S13778" s="190"/>
    </row>
    <row r="13779" spans="1:19">
      <c r="A13779" s="190"/>
      <c r="B13779" s="190"/>
      <c r="C13779" s="190"/>
      <c r="D13779" s="106">
        <v>39240</v>
      </c>
      <c r="E13779" s="190">
        <v>12.76</v>
      </c>
      <c r="F13779" s="190">
        <v>12.65</v>
      </c>
      <c r="G13779" s="190"/>
      <c r="H13779" s="190"/>
      <c r="I13779" s="190"/>
      <c r="J13779" s="106">
        <v>39240</v>
      </c>
      <c r="K13779" s="190">
        <v>5.72</v>
      </c>
      <c r="L13779" s="190">
        <v>5.59</v>
      </c>
      <c r="M13779" s="190"/>
      <c r="N13779" s="190"/>
      <c r="O13779" s="190"/>
      <c r="P13779" s="106">
        <v>39240</v>
      </c>
      <c r="Q13779" s="190">
        <v>27.23</v>
      </c>
      <c r="R13779" s="190">
        <v>27.01</v>
      </c>
      <c r="S13779" s="190"/>
    </row>
    <row r="13780" spans="1:19">
      <c r="A13780" s="190"/>
      <c r="B13780" s="190"/>
      <c r="C13780" s="190"/>
      <c r="D13780" s="106">
        <v>39239</v>
      </c>
      <c r="E13780" s="190">
        <v>13.02</v>
      </c>
      <c r="F13780" s="190">
        <v>12.85</v>
      </c>
      <c r="G13780" s="190"/>
      <c r="H13780" s="190"/>
      <c r="I13780" s="190"/>
      <c r="J13780" s="106">
        <v>39239</v>
      </c>
      <c r="K13780" s="190">
        <v>5.87</v>
      </c>
      <c r="L13780" s="190">
        <v>5.74</v>
      </c>
      <c r="M13780" s="190"/>
      <c r="N13780" s="190"/>
      <c r="O13780" s="190"/>
      <c r="P13780" s="106">
        <v>39239</v>
      </c>
      <c r="Q13780" s="190">
        <v>27.81</v>
      </c>
      <c r="R13780" s="190">
        <v>27.33</v>
      </c>
      <c r="S13780" s="190"/>
    </row>
    <row r="13781" spans="1:19">
      <c r="A13781" s="190"/>
      <c r="B13781" s="190"/>
      <c r="C13781" s="190"/>
      <c r="D13781" s="106">
        <v>39238</v>
      </c>
      <c r="E13781" s="190">
        <v>13.19</v>
      </c>
      <c r="F13781" s="190">
        <v>13.13</v>
      </c>
      <c r="G13781" s="190"/>
      <c r="H13781" s="190"/>
      <c r="I13781" s="190"/>
      <c r="J13781" s="106">
        <v>39238</v>
      </c>
      <c r="K13781" s="190">
        <v>5.9</v>
      </c>
      <c r="L13781" s="190">
        <v>5.92</v>
      </c>
      <c r="M13781" s="190"/>
      <c r="N13781" s="190"/>
      <c r="O13781" s="190"/>
      <c r="P13781" s="106">
        <v>39238</v>
      </c>
      <c r="Q13781" s="190">
        <v>28.33</v>
      </c>
      <c r="R13781" s="190">
        <v>27.91</v>
      </c>
      <c r="S13781" s="190"/>
    </row>
    <row r="13782" spans="1:19">
      <c r="A13782" s="190"/>
      <c r="B13782" s="190"/>
      <c r="C13782" s="190"/>
      <c r="D13782" s="106">
        <v>39237</v>
      </c>
      <c r="E13782" s="190">
        <v>13.27</v>
      </c>
      <c r="F13782" s="190">
        <v>13.28</v>
      </c>
      <c r="G13782" s="190"/>
      <c r="H13782" s="190"/>
      <c r="I13782" s="190"/>
      <c r="J13782" s="106">
        <v>39237</v>
      </c>
      <c r="K13782" s="190">
        <v>5.93</v>
      </c>
      <c r="L13782" s="190">
        <v>5.89</v>
      </c>
      <c r="M13782" s="190"/>
      <c r="N13782" s="190"/>
      <c r="O13782" s="190"/>
      <c r="P13782" s="106">
        <v>39237</v>
      </c>
      <c r="Q13782" s="190">
        <v>27.88</v>
      </c>
      <c r="R13782" s="190">
        <v>28.37</v>
      </c>
      <c r="S13782" s="190"/>
    </row>
    <row r="13783" spans="1:19">
      <c r="A13783" s="190"/>
      <c r="B13783" s="190"/>
      <c r="C13783" s="190"/>
      <c r="D13783" s="106">
        <v>39234</v>
      </c>
      <c r="E13783" s="190">
        <v>13.23</v>
      </c>
      <c r="F13783" s="190">
        <v>13.34</v>
      </c>
      <c r="G13783" s="190"/>
      <c r="H13783" s="190"/>
      <c r="I13783" s="190"/>
      <c r="J13783" s="106">
        <v>39234</v>
      </c>
      <c r="K13783" s="190">
        <v>5.86</v>
      </c>
      <c r="L13783" s="190">
        <v>5.96</v>
      </c>
      <c r="M13783" s="190"/>
      <c r="N13783" s="190"/>
      <c r="O13783" s="190"/>
      <c r="P13783" s="106">
        <v>39234</v>
      </c>
      <c r="Q13783" s="190">
        <v>28.76</v>
      </c>
      <c r="R13783" s="190">
        <v>28.23</v>
      </c>
      <c r="S13783" s="190"/>
    </row>
    <row r="13784" spans="1:19">
      <c r="A13784" s="190"/>
      <c r="B13784" s="190"/>
      <c r="C13784" s="190"/>
      <c r="D13784" s="106">
        <v>39233</v>
      </c>
      <c r="E13784" s="190">
        <v>13.23</v>
      </c>
      <c r="F13784" s="190">
        <v>13.25</v>
      </c>
      <c r="G13784" s="190"/>
      <c r="H13784" s="190"/>
      <c r="I13784" s="190"/>
      <c r="J13784" s="106">
        <v>39233</v>
      </c>
      <c r="K13784" s="190">
        <v>5.84</v>
      </c>
      <c r="L13784" s="190">
        <v>5.83</v>
      </c>
      <c r="M13784" s="190"/>
      <c r="N13784" s="190"/>
      <c r="O13784" s="190"/>
      <c r="P13784" s="106">
        <v>39233</v>
      </c>
      <c r="Q13784" s="190">
        <v>28.13</v>
      </c>
      <c r="R13784" s="190">
        <v>28.37</v>
      </c>
      <c r="S13784" s="190"/>
    </row>
    <row r="13785" spans="1:19">
      <c r="A13785" s="190"/>
      <c r="B13785" s="190"/>
      <c r="C13785" s="190"/>
      <c r="D13785" s="106">
        <v>39232</v>
      </c>
      <c r="E13785" s="190">
        <v>13.11</v>
      </c>
      <c r="F13785" s="190">
        <v>13.23</v>
      </c>
      <c r="G13785" s="190"/>
      <c r="H13785" s="190"/>
      <c r="I13785" s="190"/>
      <c r="J13785" s="106">
        <v>39232</v>
      </c>
      <c r="K13785" s="190">
        <v>5.81</v>
      </c>
      <c r="L13785" s="190">
        <v>5.81</v>
      </c>
      <c r="M13785" s="190"/>
      <c r="N13785" s="190"/>
      <c r="O13785" s="190"/>
      <c r="P13785" s="106">
        <v>39232</v>
      </c>
      <c r="Q13785" s="190">
        <v>28.26</v>
      </c>
      <c r="R13785" s="190">
        <v>28.1</v>
      </c>
      <c r="S13785" s="190"/>
    </row>
    <row r="13786" spans="1:19">
      <c r="A13786" s="190"/>
      <c r="B13786" s="190"/>
      <c r="C13786" s="190"/>
      <c r="D13786" s="106">
        <v>39231</v>
      </c>
      <c r="E13786" s="190">
        <v>13.3</v>
      </c>
      <c r="F13786" s="190">
        <v>13.23</v>
      </c>
      <c r="G13786" s="190"/>
      <c r="H13786" s="190"/>
      <c r="I13786" s="190"/>
      <c r="J13786" s="106">
        <v>39231</v>
      </c>
      <c r="K13786" s="190">
        <v>5.79</v>
      </c>
      <c r="L13786" s="190">
        <v>5.86</v>
      </c>
      <c r="M13786" s="190"/>
      <c r="N13786" s="190"/>
      <c r="O13786" s="190"/>
      <c r="P13786" s="106">
        <v>39231</v>
      </c>
      <c r="Q13786" s="190">
        <v>27.96</v>
      </c>
      <c r="R13786" s="190">
        <v>28.4</v>
      </c>
      <c r="S13786" s="190"/>
    </row>
    <row r="13787" spans="1:19">
      <c r="A13787" s="190"/>
      <c r="B13787" s="190"/>
      <c r="C13787" s="190"/>
      <c r="D13787" s="106">
        <v>39227</v>
      </c>
      <c r="E13787" s="190">
        <v>13.32</v>
      </c>
      <c r="F13787" s="190">
        <v>13.24</v>
      </c>
      <c r="G13787" s="190"/>
      <c r="H13787" s="190"/>
      <c r="I13787" s="190"/>
      <c r="J13787" s="106">
        <v>39227</v>
      </c>
      <c r="K13787" s="190">
        <v>5.81</v>
      </c>
      <c r="L13787" s="190">
        <v>5.79</v>
      </c>
      <c r="M13787" s="190"/>
      <c r="N13787" s="190"/>
      <c r="O13787" s="190"/>
      <c r="P13787" s="106">
        <v>39227</v>
      </c>
      <c r="Q13787" s="190">
        <v>27.41</v>
      </c>
      <c r="R13787" s="190">
        <v>27.77</v>
      </c>
      <c r="S13787" s="190"/>
    </row>
    <row r="13788" spans="1:19">
      <c r="A13788" s="190"/>
      <c r="B13788" s="190"/>
      <c r="C13788" s="190"/>
      <c r="D13788" s="106">
        <v>39226</v>
      </c>
      <c r="E13788" s="190">
        <v>13.34</v>
      </c>
      <c r="F13788" s="190">
        <v>13.24</v>
      </c>
      <c r="G13788" s="190"/>
      <c r="H13788" s="190"/>
      <c r="I13788" s="190"/>
      <c r="J13788" s="106">
        <v>39226</v>
      </c>
      <c r="K13788" s="190">
        <v>5.81</v>
      </c>
      <c r="L13788" s="190">
        <v>5.81</v>
      </c>
      <c r="M13788" s="190"/>
      <c r="N13788" s="190"/>
      <c r="O13788" s="190"/>
      <c r="P13788" s="106">
        <v>39226</v>
      </c>
      <c r="Q13788" s="190">
        <v>27.4</v>
      </c>
      <c r="R13788" s="190">
        <v>27.19</v>
      </c>
      <c r="S13788" s="190"/>
    </row>
    <row r="13789" spans="1:19">
      <c r="A13789" s="190"/>
      <c r="B13789" s="190"/>
      <c r="C13789" s="190"/>
      <c r="D13789" s="106">
        <v>39225</v>
      </c>
      <c r="E13789" s="190">
        <v>13.53</v>
      </c>
      <c r="F13789" s="190">
        <v>13.38</v>
      </c>
      <c r="G13789" s="190"/>
      <c r="H13789" s="190"/>
      <c r="I13789" s="190"/>
      <c r="J13789" s="106">
        <v>39225</v>
      </c>
      <c r="K13789" s="190">
        <v>5.87</v>
      </c>
      <c r="L13789" s="190">
        <v>5.79</v>
      </c>
      <c r="M13789" s="190"/>
      <c r="N13789" s="190"/>
      <c r="O13789" s="190"/>
      <c r="P13789" s="106">
        <v>39225</v>
      </c>
      <c r="Q13789" s="190">
        <v>27.48</v>
      </c>
      <c r="R13789" s="190">
        <v>27.29</v>
      </c>
      <c r="S13789" s="190"/>
    </row>
    <row r="13790" spans="1:19">
      <c r="A13790" s="190"/>
      <c r="B13790" s="190"/>
      <c r="C13790" s="190"/>
      <c r="D13790" s="106">
        <v>39224</v>
      </c>
      <c r="E13790" s="190">
        <v>13.34</v>
      </c>
      <c r="F13790" s="190">
        <v>13.5</v>
      </c>
      <c r="G13790" s="190"/>
      <c r="H13790" s="190"/>
      <c r="I13790" s="190"/>
      <c r="J13790" s="106">
        <v>39224</v>
      </c>
      <c r="K13790" s="190">
        <v>5.87</v>
      </c>
      <c r="L13790" s="190">
        <v>5.85</v>
      </c>
      <c r="M13790" s="190"/>
      <c r="N13790" s="190"/>
      <c r="O13790" s="190"/>
      <c r="P13790" s="106">
        <v>39224</v>
      </c>
      <c r="Q13790" s="190">
        <v>26.76</v>
      </c>
      <c r="R13790" s="190">
        <v>27.34</v>
      </c>
      <c r="S13790" s="190"/>
    </row>
    <row r="13791" spans="1:19">
      <c r="A13791" s="190"/>
      <c r="B13791" s="190"/>
      <c r="C13791" s="190"/>
      <c r="D13791" s="106">
        <v>39223</v>
      </c>
      <c r="E13791" s="190">
        <v>13.34</v>
      </c>
      <c r="F13791" s="190">
        <v>13.41</v>
      </c>
      <c r="G13791" s="190"/>
      <c r="H13791" s="190"/>
      <c r="I13791" s="190"/>
      <c r="J13791" s="106">
        <v>39223</v>
      </c>
      <c r="K13791" s="190">
        <v>5.64</v>
      </c>
      <c r="L13791" s="190">
        <v>5.82</v>
      </c>
      <c r="M13791" s="190"/>
      <c r="N13791" s="190"/>
      <c r="O13791" s="190"/>
      <c r="P13791" s="106">
        <v>39223</v>
      </c>
      <c r="Q13791" s="190">
        <v>25.97</v>
      </c>
      <c r="R13791" s="190">
        <v>26.88</v>
      </c>
      <c r="S13791" s="190"/>
    </row>
    <row r="13792" spans="1:19">
      <c r="A13792" s="190"/>
      <c r="B13792" s="190"/>
      <c r="C13792" s="190"/>
      <c r="D13792" s="106">
        <v>39220</v>
      </c>
      <c r="E13792" s="190">
        <v>13.3</v>
      </c>
      <c r="F13792" s="190">
        <v>13.38</v>
      </c>
      <c r="G13792" s="190"/>
      <c r="H13792" s="190"/>
      <c r="I13792" s="190"/>
      <c r="J13792" s="106">
        <v>39220</v>
      </c>
      <c r="K13792" s="190">
        <v>5.58</v>
      </c>
      <c r="L13792" s="190">
        <v>5.64</v>
      </c>
      <c r="M13792" s="190"/>
      <c r="N13792" s="190"/>
      <c r="O13792" s="190"/>
      <c r="P13792" s="106">
        <v>39220</v>
      </c>
      <c r="Q13792" s="190">
        <v>25.91</v>
      </c>
      <c r="R13792" s="190">
        <v>26.05</v>
      </c>
      <c r="S13792" s="190"/>
    </row>
    <row r="13793" spans="1:19">
      <c r="A13793" s="190"/>
      <c r="B13793" s="190"/>
      <c r="C13793" s="190"/>
      <c r="D13793" s="106">
        <v>39219</v>
      </c>
      <c r="E13793" s="190">
        <v>13.17</v>
      </c>
      <c r="F13793" s="190">
        <v>13.3</v>
      </c>
      <c r="G13793" s="190"/>
      <c r="H13793" s="190"/>
      <c r="I13793" s="190"/>
      <c r="J13793" s="106">
        <v>39219</v>
      </c>
      <c r="K13793" s="190">
        <v>5.55</v>
      </c>
      <c r="L13793" s="190">
        <v>5.6</v>
      </c>
      <c r="M13793" s="190"/>
      <c r="N13793" s="190"/>
      <c r="O13793" s="190"/>
      <c r="P13793" s="106">
        <v>39219</v>
      </c>
      <c r="Q13793" s="190">
        <v>26.99</v>
      </c>
      <c r="R13793" s="190">
        <v>25.78</v>
      </c>
      <c r="S13793" s="190"/>
    </row>
    <row r="13794" spans="1:19">
      <c r="A13794" s="190"/>
      <c r="B13794" s="190"/>
      <c r="C13794" s="190"/>
      <c r="D13794" s="106">
        <v>39218</v>
      </c>
      <c r="E13794" s="190">
        <v>13.19</v>
      </c>
      <c r="F13794" s="190">
        <v>13.25</v>
      </c>
      <c r="G13794" s="190"/>
      <c r="H13794" s="190"/>
      <c r="I13794" s="190"/>
      <c r="J13794" s="106">
        <v>39218</v>
      </c>
      <c r="K13794" s="190">
        <v>5.5</v>
      </c>
      <c r="L13794" s="190">
        <v>5.6</v>
      </c>
      <c r="M13794" s="190"/>
      <c r="N13794" s="190"/>
      <c r="O13794" s="190"/>
      <c r="P13794" s="106">
        <v>39218</v>
      </c>
      <c r="Q13794" s="190">
        <v>27.82</v>
      </c>
      <c r="R13794" s="190">
        <v>26.98</v>
      </c>
      <c r="S13794" s="190"/>
    </row>
    <row r="13795" spans="1:19">
      <c r="A13795" s="190"/>
      <c r="B13795" s="190"/>
      <c r="C13795" s="190"/>
      <c r="D13795" s="106">
        <v>39217</v>
      </c>
      <c r="E13795" s="190">
        <v>13.32</v>
      </c>
      <c r="F13795" s="190">
        <v>13.12</v>
      </c>
      <c r="G13795" s="190"/>
      <c r="H13795" s="190"/>
      <c r="I13795" s="190"/>
      <c r="J13795" s="106">
        <v>39217</v>
      </c>
      <c r="K13795" s="190">
        <v>5.48</v>
      </c>
      <c r="L13795" s="190">
        <v>5.49</v>
      </c>
      <c r="M13795" s="190"/>
      <c r="N13795" s="190"/>
      <c r="O13795" s="190"/>
      <c r="P13795" s="106">
        <v>39217</v>
      </c>
      <c r="Q13795" s="190">
        <v>27.63</v>
      </c>
      <c r="R13795" s="190">
        <v>27.77</v>
      </c>
      <c r="S13795" s="190"/>
    </row>
    <row r="13796" spans="1:19">
      <c r="A13796" s="190"/>
      <c r="B13796" s="190"/>
      <c r="C13796" s="190"/>
      <c r="D13796" s="106">
        <v>39216</v>
      </c>
      <c r="E13796" s="190">
        <v>13.18</v>
      </c>
      <c r="F13796" s="190">
        <v>13.31</v>
      </c>
      <c r="G13796" s="190"/>
      <c r="H13796" s="190"/>
      <c r="I13796" s="190"/>
      <c r="J13796" s="106">
        <v>39216</v>
      </c>
      <c r="K13796" s="190">
        <v>5.52</v>
      </c>
      <c r="L13796" s="190">
        <v>5.49</v>
      </c>
      <c r="M13796" s="190"/>
      <c r="N13796" s="190"/>
      <c r="O13796" s="190"/>
      <c r="P13796" s="106">
        <v>39216</v>
      </c>
      <c r="Q13796" s="190">
        <v>28</v>
      </c>
      <c r="R13796" s="190">
        <v>27.74</v>
      </c>
      <c r="S13796" s="190"/>
    </row>
    <row r="13797" spans="1:19">
      <c r="A13797" s="190"/>
      <c r="B13797" s="190"/>
      <c r="C13797" s="190"/>
      <c r="D13797" s="106">
        <v>39213</v>
      </c>
      <c r="E13797" s="190">
        <v>13.34</v>
      </c>
      <c r="F13797" s="190">
        <v>13.16</v>
      </c>
      <c r="G13797" s="190"/>
      <c r="H13797" s="190"/>
      <c r="I13797" s="190"/>
      <c r="J13797" s="106">
        <v>39213</v>
      </c>
      <c r="K13797" s="190">
        <v>5.52</v>
      </c>
      <c r="L13797" s="190">
        <v>5.51</v>
      </c>
      <c r="M13797" s="190"/>
      <c r="N13797" s="190"/>
      <c r="O13797" s="190"/>
      <c r="P13797" s="106">
        <v>39213</v>
      </c>
      <c r="Q13797" s="190">
        <v>28.5</v>
      </c>
      <c r="R13797" s="190">
        <v>27.8</v>
      </c>
      <c r="S13797" s="190"/>
    </row>
    <row r="13798" spans="1:19">
      <c r="A13798" s="190"/>
      <c r="B13798" s="190"/>
      <c r="C13798" s="190"/>
      <c r="D13798" s="106">
        <v>39212</v>
      </c>
      <c r="E13798" s="190">
        <v>14.25</v>
      </c>
      <c r="F13798" s="190">
        <v>13.38</v>
      </c>
      <c r="G13798" s="190"/>
      <c r="H13798" s="190"/>
      <c r="I13798" s="190"/>
      <c r="J13798" s="106">
        <v>39212</v>
      </c>
      <c r="K13798" s="190">
        <v>5.5</v>
      </c>
      <c r="L13798" s="190">
        <v>5.49</v>
      </c>
      <c r="M13798" s="190"/>
      <c r="N13798" s="190"/>
      <c r="O13798" s="190"/>
      <c r="P13798" s="106">
        <v>39212</v>
      </c>
      <c r="Q13798" s="190">
        <v>27.48</v>
      </c>
      <c r="R13798" s="190">
        <v>28.22</v>
      </c>
      <c r="S13798" s="190"/>
    </row>
    <row r="13799" spans="1:19">
      <c r="A13799" s="190"/>
      <c r="B13799" s="190"/>
      <c r="C13799" s="190"/>
      <c r="D13799" s="106">
        <v>39211</v>
      </c>
      <c r="E13799" s="190">
        <v>14.7</v>
      </c>
      <c r="F13799" s="190">
        <v>14.65</v>
      </c>
      <c r="G13799" s="190"/>
      <c r="H13799" s="190"/>
      <c r="I13799" s="190"/>
      <c r="J13799" s="106">
        <v>39211</v>
      </c>
      <c r="K13799" s="190">
        <v>5.55</v>
      </c>
      <c r="L13799" s="190">
        <v>5.55</v>
      </c>
      <c r="M13799" s="190"/>
      <c r="N13799" s="190"/>
      <c r="O13799" s="190"/>
      <c r="P13799" s="106">
        <v>39211</v>
      </c>
      <c r="Q13799" s="190">
        <v>28.31</v>
      </c>
      <c r="R13799" s="190">
        <v>27.61</v>
      </c>
      <c r="S13799" s="190"/>
    </row>
    <row r="13800" spans="1:19">
      <c r="A13800" s="190"/>
      <c r="B13800" s="190"/>
      <c r="C13800" s="190"/>
      <c r="D13800" s="106">
        <v>39210</v>
      </c>
      <c r="E13800" s="190">
        <v>14.72</v>
      </c>
      <c r="F13800" s="190">
        <v>14.85</v>
      </c>
      <c r="G13800" s="190"/>
      <c r="H13800" s="190"/>
      <c r="I13800" s="190"/>
      <c r="J13800" s="106">
        <v>39210</v>
      </c>
      <c r="K13800" s="190">
        <v>5.35</v>
      </c>
      <c r="L13800" s="190">
        <v>5.53</v>
      </c>
      <c r="M13800" s="190"/>
      <c r="N13800" s="190"/>
      <c r="O13800" s="190"/>
      <c r="P13800" s="106">
        <v>39210</v>
      </c>
      <c r="Q13800" s="190">
        <v>27.62</v>
      </c>
      <c r="R13800" s="190">
        <v>28.48</v>
      </c>
      <c r="S13800" s="190"/>
    </row>
    <row r="13801" spans="1:19">
      <c r="A13801" s="190"/>
      <c r="B13801" s="190"/>
      <c r="C13801" s="190"/>
      <c r="D13801" s="106">
        <v>39209</v>
      </c>
      <c r="E13801" s="190">
        <v>15</v>
      </c>
      <c r="F13801" s="190">
        <v>14.74</v>
      </c>
      <c r="G13801" s="190"/>
      <c r="H13801" s="190"/>
      <c r="I13801" s="190"/>
      <c r="J13801" s="106">
        <v>39209</v>
      </c>
      <c r="K13801" s="190">
        <v>5.26</v>
      </c>
      <c r="L13801" s="190">
        <v>5.25</v>
      </c>
      <c r="M13801" s="190"/>
      <c r="N13801" s="190"/>
      <c r="O13801" s="190"/>
      <c r="P13801" s="106">
        <v>39209</v>
      </c>
      <c r="Q13801" s="190">
        <v>27.89</v>
      </c>
      <c r="R13801" s="190">
        <v>27.72</v>
      </c>
      <c r="S13801" s="190"/>
    </row>
    <row r="13802" spans="1:19">
      <c r="A13802" s="190"/>
      <c r="B13802" s="190"/>
      <c r="C13802" s="190"/>
      <c r="D13802" s="106">
        <v>39206</v>
      </c>
      <c r="E13802" s="190">
        <v>14.78</v>
      </c>
      <c r="F13802" s="190">
        <v>15.19</v>
      </c>
      <c r="G13802" s="190"/>
      <c r="H13802" s="190"/>
      <c r="I13802" s="190"/>
      <c r="J13802" s="106">
        <v>39206</v>
      </c>
      <c r="K13802" s="190">
        <v>5.34</v>
      </c>
      <c r="L13802" s="190">
        <v>5.28</v>
      </c>
      <c r="M13802" s="190"/>
      <c r="N13802" s="190"/>
      <c r="O13802" s="190"/>
      <c r="P13802" s="106">
        <v>39206</v>
      </c>
      <c r="Q13802" s="190">
        <v>27.38</v>
      </c>
      <c r="R13802" s="190">
        <v>26.32</v>
      </c>
      <c r="S13802" s="190"/>
    </row>
    <row r="13803" spans="1:19">
      <c r="A13803" s="190"/>
      <c r="B13803" s="190"/>
      <c r="C13803" s="190"/>
      <c r="D13803" s="106">
        <v>39205</v>
      </c>
      <c r="E13803" s="190">
        <v>14.66</v>
      </c>
      <c r="F13803" s="190">
        <v>14.78</v>
      </c>
      <c r="G13803" s="190"/>
      <c r="H13803" s="190"/>
      <c r="I13803" s="190"/>
      <c r="J13803" s="106">
        <v>39205</v>
      </c>
      <c r="K13803" s="190">
        <v>5.26</v>
      </c>
      <c r="L13803" s="190">
        <v>5.31</v>
      </c>
      <c r="M13803" s="190"/>
      <c r="N13803" s="190"/>
      <c r="O13803" s="190"/>
      <c r="P13803" s="106">
        <v>39205</v>
      </c>
      <c r="Q13803" s="190">
        <v>25.64</v>
      </c>
      <c r="R13803" s="190">
        <v>25.67</v>
      </c>
      <c r="S13803" s="190"/>
    </row>
    <row r="13804" spans="1:19">
      <c r="A13804" s="190"/>
      <c r="B13804" s="190"/>
      <c r="C13804" s="190"/>
      <c r="D13804" s="106">
        <v>39204</v>
      </c>
      <c r="E13804" s="190">
        <v>14.26</v>
      </c>
      <c r="F13804" s="190">
        <v>14.65</v>
      </c>
      <c r="G13804" s="190"/>
      <c r="H13804" s="190"/>
      <c r="I13804" s="190"/>
      <c r="J13804" s="106">
        <v>39204</v>
      </c>
      <c r="K13804" s="190">
        <v>5.0999999999999996</v>
      </c>
      <c r="L13804" s="190">
        <v>5.26</v>
      </c>
      <c r="M13804" s="190"/>
      <c r="N13804" s="190"/>
      <c r="O13804" s="190"/>
      <c r="P13804" s="106">
        <v>39204</v>
      </c>
      <c r="Q13804" s="190">
        <v>25.69</v>
      </c>
      <c r="R13804" s="190">
        <v>25.64</v>
      </c>
      <c r="S13804" s="190"/>
    </row>
    <row r="13805" spans="1:19">
      <c r="A13805" s="190"/>
      <c r="B13805" s="190"/>
      <c r="C13805" s="190"/>
      <c r="D13805" s="106">
        <v>39203</v>
      </c>
      <c r="E13805" s="190">
        <v>14.18</v>
      </c>
      <c r="F13805" s="190">
        <v>14.23</v>
      </c>
      <c r="G13805" s="190"/>
      <c r="H13805" s="190"/>
      <c r="I13805" s="190"/>
      <c r="J13805" s="106">
        <v>39203</v>
      </c>
      <c r="K13805" s="190">
        <v>5.05</v>
      </c>
      <c r="L13805" s="190">
        <v>5.1100000000000003</v>
      </c>
      <c r="M13805" s="190"/>
      <c r="N13805" s="190"/>
      <c r="O13805" s="190"/>
      <c r="P13805" s="106">
        <v>39203</v>
      </c>
      <c r="Q13805" s="190">
        <v>25.15</v>
      </c>
      <c r="R13805" s="190">
        <v>25.61</v>
      </c>
      <c r="S13805" s="190"/>
    </row>
    <row r="13806" spans="1:19">
      <c r="A13806" s="190"/>
      <c r="B13806" s="190"/>
      <c r="C13806" s="190"/>
      <c r="D13806" s="106">
        <v>39202</v>
      </c>
      <c r="E13806" s="190">
        <v>14.58</v>
      </c>
      <c r="F13806" s="190">
        <v>14.23</v>
      </c>
      <c r="G13806" s="190"/>
      <c r="H13806" s="190"/>
      <c r="I13806" s="190"/>
      <c r="J13806" s="106">
        <v>39202</v>
      </c>
      <c r="K13806" s="190">
        <v>5.14</v>
      </c>
      <c r="L13806" s="190">
        <v>5.07</v>
      </c>
      <c r="M13806" s="190"/>
      <c r="N13806" s="190"/>
      <c r="O13806" s="190"/>
      <c r="P13806" s="106">
        <v>39202</v>
      </c>
      <c r="Q13806" s="190">
        <v>25.3</v>
      </c>
      <c r="R13806" s="190">
        <v>25.24</v>
      </c>
      <c r="S13806" s="190"/>
    </row>
    <row r="13807" spans="1:19">
      <c r="A13807" s="190"/>
      <c r="B13807" s="190"/>
      <c r="C13807" s="190"/>
      <c r="D13807" s="106">
        <v>39199</v>
      </c>
      <c r="E13807" s="190">
        <v>14.83</v>
      </c>
      <c r="F13807" s="190">
        <v>14.59</v>
      </c>
      <c r="G13807" s="190"/>
      <c r="H13807" s="190"/>
      <c r="I13807" s="190"/>
      <c r="J13807" s="106">
        <v>39199</v>
      </c>
      <c r="K13807" s="190">
        <v>5.12</v>
      </c>
      <c r="L13807" s="190">
        <v>5.16</v>
      </c>
      <c r="M13807" s="190"/>
      <c r="N13807" s="190"/>
      <c r="O13807" s="190"/>
      <c r="P13807" s="106">
        <v>39199</v>
      </c>
      <c r="Q13807" s="190">
        <v>26.07</v>
      </c>
      <c r="R13807" s="190">
        <v>25.47</v>
      </c>
      <c r="S13807" s="190"/>
    </row>
    <row r="13808" spans="1:19">
      <c r="A13808" s="190"/>
      <c r="B13808" s="190"/>
      <c r="C13808" s="190"/>
      <c r="D13808" s="106">
        <v>39198</v>
      </c>
      <c r="E13808" s="190">
        <v>14.7</v>
      </c>
      <c r="F13808" s="190">
        <v>14.9</v>
      </c>
      <c r="G13808" s="190"/>
      <c r="H13808" s="190"/>
      <c r="I13808" s="190"/>
      <c r="J13808" s="106">
        <v>39198</v>
      </c>
      <c r="K13808" s="190">
        <v>5.0999999999999996</v>
      </c>
      <c r="L13808" s="190">
        <v>5.12</v>
      </c>
      <c r="M13808" s="190"/>
      <c r="N13808" s="190"/>
      <c r="O13808" s="190"/>
      <c r="P13808" s="106">
        <v>39198</v>
      </c>
      <c r="Q13808" s="190">
        <v>25.75</v>
      </c>
      <c r="R13808" s="190">
        <v>26.09</v>
      </c>
      <c r="S13808" s="190"/>
    </row>
    <row r="13809" spans="1:19">
      <c r="A13809" s="190"/>
      <c r="B13809" s="190"/>
      <c r="C13809" s="190"/>
      <c r="D13809" s="106">
        <v>39197</v>
      </c>
      <c r="E13809" s="190">
        <v>15.19</v>
      </c>
      <c r="F13809" s="190">
        <v>14.75</v>
      </c>
      <c r="G13809" s="190"/>
      <c r="H13809" s="190"/>
      <c r="I13809" s="190"/>
      <c r="J13809" s="106">
        <v>39197</v>
      </c>
      <c r="K13809" s="190">
        <v>5.09</v>
      </c>
      <c r="L13809" s="190">
        <v>5.1100000000000003</v>
      </c>
      <c r="M13809" s="190"/>
      <c r="N13809" s="190"/>
      <c r="O13809" s="190"/>
      <c r="P13809" s="106">
        <v>39197</v>
      </c>
      <c r="Q13809" s="190">
        <v>26.18</v>
      </c>
      <c r="R13809" s="190">
        <v>25.74</v>
      </c>
      <c r="S13809" s="190"/>
    </row>
    <row r="13810" spans="1:19">
      <c r="A13810" s="190"/>
      <c r="B13810" s="190"/>
      <c r="C13810" s="190"/>
      <c r="D13810" s="106">
        <v>39196</v>
      </c>
      <c r="E13810" s="190">
        <v>15.02</v>
      </c>
      <c r="F13810" s="190">
        <v>15.18</v>
      </c>
      <c r="G13810" s="190"/>
      <c r="H13810" s="190"/>
      <c r="I13810" s="190"/>
      <c r="J13810" s="106">
        <v>39196</v>
      </c>
      <c r="K13810" s="190">
        <v>5.17</v>
      </c>
      <c r="L13810" s="190">
        <v>5.14</v>
      </c>
      <c r="M13810" s="190"/>
      <c r="N13810" s="190"/>
      <c r="O13810" s="190"/>
      <c r="P13810" s="106">
        <v>39196</v>
      </c>
      <c r="Q13810" s="190">
        <v>25.4</v>
      </c>
      <c r="R13810" s="190">
        <v>25.89</v>
      </c>
      <c r="S13810" s="190"/>
    </row>
    <row r="13811" spans="1:19">
      <c r="A13811" s="190"/>
      <c r="B13811" s="190"/>
      <c r="C13811" s="190"/>
      <c r="D13811" s="106">
        <v>39195</v>
      </c>
      <c r="E13811" s="190">
        <v>14.9</v>
      </c>
      <c r="F13811" s="190">
        <v>15.05</v>
      </c>
      <c r="G13811" s="190"/>
      <c r="H13811" s="190"/>
      <c r="I13811" s="190"/>
      <c r="J13811" s="106">
        <v>39195</v>
      </c>
      <c r="K13811" s="190">
        <v>5.21</v>
      </c>
      <c r="L13811" s="190">
        <v>5.18</v>
      </c>
      <c r="M13811" s="190"/>
      <c r="N13811" s="190"/>
      <c r="O13811" s="190"/>
      <c r="P13811" s="106">
        <v>39195</v>
      </c>
      <c r="Q13811" s="190">
        <v>25.47</v>
      </c>
      <c r="R13811" s="190">
        <v>25.33</v>
      </c>
      <c r="S13811" s="190"/>
    </row>
    <row r="13812" spans="1:19">
      <c r="A13812" s="190"/>
      <c r="B13812" s="190"/>
      <c r="C13812" s="190"/>
      <c r="D13812" s="106">
        <v>39192</v>
      </c>
      <c r="E13812" s="190">
        <v>14.77</v>
      </c>
      <c r="F13812" s="190">
        <v>14.99</v>
      </c>
      <c r="G13812" s="190"/>
      <c r="H13812" s="190"/>
      <c r="I13812" s="190"/>
      <c r="J13812" s="106">
        <v>39192</v>
      </c>
      <c r="K13812" s="190">
        <v>5.21</v>
      </c>
      <c r="L13812" s="190">
        <v>5.24</v>
      </c>
      <c r="M13812" s="190"/>
      <c r="N13812" s="190"/>
      <c r="O13812" s="190"/>
      <c r="P13812" s="106">
        <v>39192</v>
      </c>
      <c r="Q13812" s="190">
        <v>25.51</v>
      </c>
      <c r="R13812" s="190">
        <v>25.56</v>
      </c>
      <c r="S13812" s="190"/>
    </row>
    <row r="13813" spans="1:19">
      <c r="A13813" s="190"/>
      <c r="B13813" s="190"/>
      <c r="C13813" s="190"/>
      <c r="D13813" s="106">
        <v>39191</v>
      </c>
      <c r="E13813" s="190">
        <v>14.72</v>
      </c>
      <c r="F13813" s="190">
        <v>14.61</v>
      </c>
      <c r="G13813" s="190"/>
      <c r="H13813" s="190"/>
      <c r="I13813" s="190"/>
      <c r="J13813" s="106">
        <v>39191</v>
      </c>
      <c r="K13813" s="190">
        <v>4.97</v>
      </c>
      <c r="L13813" s="190">
        <v>5.19</v>
      </c>
      <c r="M13813" s="190"/>
      <c r="N13813" s="190"/>
      <c r="O13813" s="190"/>
      <c r="P13813" s="106">
        <v>39191</v>
      </c>
      <c r="Q13813" s="190">
        <v>25.56</v>
      </c>
      <c r="R13813" s="190">
        <v>25.59</v>
      </c>
      <c r="S13813" s="190"/>
    </row>
    <row r="13814" spans="1:19">
      <c r="A13814" s="190"/>
      <c r="B13814" s="190"/>
      <c r="C13814" s="190"/>
      <c r="D13814" s="106">
        <v>39190</v>
      </c>
      <c r="E13814" s="190">
        <v>14.82</v>
      </c>
      <c r="F13814" s="190">
        <v>14.86</v>
      </c>
      <c r="G13814" s="190"/>
      <c r="H13814" s="190"/>
      <c r="I13814" s="190"/>
      <c r="J13814" s="106">
        <v>39190</v>
      </c>
      <c r="K13814" s="190">
        <v>5.05</v>
      </c>
      <c r="L13814" s="190">
        <v>5.0199999999999996</v>
      </c>
      <c r="M13814" s="190"/>
      <c r="N13814" s="190"/>
      <c r="O13814" s="190"/>
      <c r="P13814" s="106">
        <v>39190</v>
      </c>
      <c r="Q13814" s="190">
        <v>25.79</v>
      </c>
      <c r="R13814" s="190">
        <v>25.74</v>
      </c>
      <c r="S13814" s="190"/>
    </row>
    <row r="13815" spans="1:19">
      <c r="A13815" s="190"/>
      <c r="B13815" s="190"/>
      <c r="C13815" s="190"/>
      <c r="D13815" s="106">
        <v>39189</v>
      </c>
      <c r="E13815" s="190">
        <v>15</v>
      </c>
      <c r="F13815" s="190">
        <v>14.86</v>
      </c>
      <c r="G13815" s="190"/>
      <c r="H13815" s="190"/>
      <c r="I13815" s="190"/>
      <c r="J13815" s="106">
        <v>39189</v>
      </c>
      <c r="K13815" s="190">
        <v>5.01</v>
      </c>
      <c r="L13815" s="190">
        <v>5.0599999999999996</v>
      </c>
      <c r="M13815" s="190"/>
      <c r="N13815" s="190"/>
      <c r="O13815" s="190"/>
      <c r="P13815" s="106">
        <v>39189</v>
      </c>
      <c r="Q13815" s="190">
        <v>26.07</v>
      </c>
      <c r="R13815" s="190">
        <v>25.94</v>
      </c>
      <c r="S13815" s="190"/>
    </row>
    <row r="13816" spans="1:19">
      <c r="A13816" s="190"/>
      <c r="B13816" s="190"/>
      <c r="C13816" s="190"/>
      <c r="D13816" s="106">
        <v>39188</v>
      </c>
      <c r="E13816" s="190">
        <v>14.69</v>
      </c>
      <c r="F13816" s="190">
        <v>15.04</v>
      </c>
      <c r="G13816" s="190"/>
      <c r="H13816" s="190"/>
      <c r="I13816" s="190"/>
      <c r="J13816" s="106">
        <v>39188</v>
      </c>
      <c r="K13816" s="190">
        <v>4.99</v>
      </c>
      <c r="L13816" s="190">
        <v>5.01</v>
      </c>
      <c r="M13816" s="190"/>
      <c r="N13816" s="190"/>
      <c r="O13816" s="190"/>
      <c r="P13816" s="106">
        <v>39188</v>
      </c>
      <c r="Q13816" s="190">
        <v>26.2</v>
      </c>
      <c r="R13816" s="190">
        <v>26.15</v>
      </c>
      <c r="S13816" s="190"/>
    </row>
    <row r="13817" spans="1:19">
      <c r="A13817" s="190"/>
      <c r="B13817" s="190"/>
      <c r="C13817" s="190"/>
      <c r="D13817" s="106">
        <v>39185</v>
      </c>
      <c r="E13817" s="190">
        <v>14.55</v>
      </c>
      <c r="F13817" s="190">
        <v>14.65</v>
      </c>
      <c r="G13817" s="190"/>
      <c r="H13817" s="190"/>
      <c r="I13817" s="190"/>
      <c r="J13817" s="106">
        <v>39185</v>
      </c>
      <c r="K13817" s="190">
        <v>4.91</v>
      </c>
      <c r="L13817" s="190">
        <v>4.99</v>
      </c>
      <c r="M13817" s="190"/>
      <c r="N13817" s="190"/>
      <c r="O13817" s="190"/>
      <c r="P13817" s="106">
        <v>39185</v>
      </c>
      <c r="Q13817" s="190">
        <v>25.75</v>
      </c>
      <c r="R13817" s="190">
        <v>26.15</v>
      </c>
      <c r="S13817" s="190"/>
    </row>
    <row r="13818" spans="1:19">
      <c r="A13818" s="190"/>
      <c r="B13818" s="190"/>
      <c r="C13818" s="190"/>
      <c r="D13818" s="106">
        <v>39184</v>
      </c>
      <c r="E13818" s="190">
        <v>14.31</v>
      </c>
      <c r="F13818" s="190">
        <v>14.57</v>
      </c>
      <c r="G13818" s="190"/>
      <c r="H13818" s="190"/>
      <c r="I13818" s="190"/>
      <c r="J13818" s="106">
        <v>39184</v>
      </c>
      <c r="K13818" s="190">
        <v>4.88</v>
      </c>
      <c r="L13818" s="190">
        <v>4.97</v>
      </c>
      <c r="M13818" s="190"/>
      <c r="N13818" s="190"/>
      <c r="O13818" s="190"/>
      <c r="P13818" s="106">
        <v>39184</v>
      </c>
      <c r="Q13818" s="190">
        <v>25.49</v>
      </c>
      <c r="R13818" s="190">
        <v>25.79</v>
      </c>
      <c r="S13818" s="190"/>
    </row>
    <row r="13819" spans="1:19">
      <c r="A13819" s="190"/>
      <c r="B13819" s="190"/>
      <c r="C13819" s="190"/>
      <c r="D13819" s="106">
        <v>39183</v>
      </c>
      <c r="E13819" s="190">
        <v>14.54</v>
      </c>
      <c r="F13819" s="190">
        <v>14.4</v>
      </c>
      <c r="G13819" s="190"/>
      <c r="H13819" s="190"/>
      <c r="I13819" s="190"/>
      <c r="J13819" s="106">
        <v>39183</v>
      </c>
      <c r="K13819" s="190">
        <v>4.96</v>
      </c>
      <c r="L13819" s="190">
        <v>4.91</v>
      </c>
      <c r="M13819" s="190"/>
      <c r="N13819" s="190"/>
      <c r="O13819" s="190"/>
      <c r="P13819" s="106">
        <v>39183</v>
      </c>
      <c r="Q13819" s="190">
        <v>25.85</v>
      </c>
      <c r="R13819" s="190">
        <v>25.57</v>
      </c>
      <c r="S13819" s="190"/>
    </row>
    <row r="13820" spans="1:19">
      <c r="A13820" s="190"/>
      <c r="B13820" s="190"/>
      <c r="C13820" s="190"/>
      <c r="D13820" s="106">
        <v>39182</v>
      </c>
      <c r="E13820" s="190">
        <v>14.32</v>
      </c>
      <c r="F13820" s="190">
        <v>14.51</v>
      </c>
      <c r="G13820" s="190"/>
      <c r="H13820" s="190"/>
      <c r="I13820" s="190"/>
      <c r="J13820" s="106">
        <v>39182</v>
      </c>
      <c r="K13820" s="190">
        <v>4.9400000000000004</v>
      </c>
      <c r="L13820" s="190">
        <v>4.97</v>
      </c>
      <c r="M13820" s="190"/>
      <c r="N13820" s="190"/>
      <c r="O13820" s="190"/>
      <c r="P13820" s="106">
        <v>39182</v>
      </c>
      <c r="Q13820" s="190">
        <v>26.58</v>
      </c>
      <c r="R13820" s="190">
        <v>25.83</v>
      </c>
      <c r="S13820" s="190"/>
    </row>
    <row r="13821" spans="1:19">
      <c r="A13821" s="190"/>
      <c r="B13821" s="190"/>
      <c r="C13821" s="190"/>
      <c r="D13821" s="106">
        <v>39181</v>
      </c>
      <c r="E13821" s="190">
        <v>14.24</v>
      </c>
      <c r="F13821" s="190">
        <v>14.35</v>
      </c>
      <c r="G13821" s="190"/>
      <c r="H13821" s="190"/>
      <c r="I13821" s="190"/>
      <c r="J13821" s="106">
        <v>39181</v>
      </c>
      <c r="K13821" s="190">
        <v>4.8899999999999997</v>
      </c>
      <c r="L13821" s="190">
        <v>4.95</v>
      </c>
      <c r="M13821" s="190"/>
      <c r="N13821" s="190"/>
      <c r="O13821" s="190"/>
      <c r="P13821" s="106">
        <v>39181</v>
      </c>
      <c r="Q13821" s="190">
        <v>26.31</v>
      </c>
      <c r="R13821" s="190">
        <v>26.5</v>
      </c>
      <c r="S13821" s="190"/>
    </row>
    <row r="13822" spans="1:19">
      <c r="A13822" s="190"/>
      <c r="B13822" s="190"/>
      <c r="C13822" s="190"/>
      <c r="D13822" s="106">
        <v>39177</v>
      </c>
      <c r="E13822" s="190">
        <v>14.05</v>
      </c>
      <c r="F13822" s="190">
        <v>14.17</v>
      </c>
      <c r="G13822" s="190"/>
      <c r="H13822" s="190"/>
      <c r="I13822" s="190"/>
      <c r="J13822" s="106">
        <v>39177</v>
      </c>
      <c r="K13822" s="190">
        <v>4.8</v>
      </c>
      <c r="L13822" s="190">
        <v>4.82</v>
      </c>
      <c r="M13822" s="190"/>
      <c r="N13822" s="190"/>
      <c r="O13822" s="190"/>
      <c r="P13822" s="106">
        <v>39177</v>
      </c>
      <c r="Q13822" s="190">
        <v>25.88</v>
      </c>
      <c r="R13822" s="190">
        <v>26.31</v>
      </c>
      <c r="S13822" s="190"/>
    </row>
    <row r="13823" spans="1:19">
      <c r="A13823" s="190"/>
      <c r="B13823" s="190"/>
      <c r="C13823" s="190"/>
      <c r="D13823" s="106">
        <v>39176</v>
      </c>
      <c r="E13823" s="190">
        <v>14.11</v>
      </c>
      <c r="F13823" s="190">
        <v>13.99</v>
      </c>
      <c r="G13823" s="190"/>
      <c r="H13823" s="190"/>
      <c r="I13823" s="190"/>
      <c r="J13823" s="106">
        <v>39176</v>
      </c>
      <c r="K13823" s="190">
        <v>4.76</v>
      </c>
      <c r="L13823" s="190">
        <v>4.79</v>
      </c>
      <c r="M13823" s="190"/>
      <c r="N13823" s="190"/>
      <c r="O13823" s="190"/>
      <c r="P13823" s="106">
        <v>39176</v>
      </c>
      <c r="Q13823" s="190">
        <v>26.07</v>
      </c>
      <c r="R13823" s="190">
        <v>26.01</v>
      </c>
      <c r="S13823" s="190"/>
    </row>
    <row r="13824" spans="1:19">
      <c r="A13824" s="190"/>
      <c r="B13824" s="190"/>
      <c r="C13824" s="190"/>
      <c r="D13824" s="106">
        <v>39175</v>
      </c>
      <c r="E13824" s="190">
        <v>13.77</v>
      </c>
      <c r="F13824" s="190">
        <v>14.08</v>
      </c>
      <c r="G13824" s="190"/>
      <c r="H13824" s="190"/>
      <c r="I13824" s="190"/>
      <c r="J13824" s="106">
        <v>39175</v>
      </c>
      <c r="K13824" s="190">
        <v>4.7300000000000004</v>
      </c>
      <c r="L13824" s="190">
        <v>4.7699999999999996</v>
      </c>
      <c r="M13824" s="190"/>
      <c r="N13824" s="190"/>
      <c r="O13824" s="190"/>
      <c r="P13824" s="106">
        <v>39175</v>
      </c>
      <c r="Q13824" s="190">
        <v>25.79</v>
      </c>
      <c r="R13824" s="190">
        <v>25.99</v>
      </c>
      <c r="S13824" s="190"/>
    </row>
    <row r="13825" spans="1:19">
      <c r="A13825" s="190"/>
      <c r="B13825" s="190"/>
      <c r="C13825" s="190"/>
      <c r="D13825" s="106">
        <v>39174</v>
      </c>
      <c r="E13825" s="190">
        <v>14.06</v>
      </c>
      <c r="F13825" s="190">
        <v>13.71</v>
      </c>
      <c r="G13825" s="190"/>
      <c r="H13825" s="190"/>
      <c r="I13825" s="190"/>
      <c r="J13825" s="106">
        <v>39174</v>
      </c>
      <c r="K13825" s="190">
        <v>4.6900000000000004</v>
      </c>
      <c r="L13825" s="190">
        <v>4.7</v>
      </c>
      <c r="M13825" s="190"/>
      <c r="N13825" s="190"/>
      <c r="O13825" s="190"/>
      <c r="P13825" s="106">
        <v>39174</v>
      </c>
      <c r="Q13825" s="190">
        <v>26.15</v>
      </c>
      <c r="R13825" s="190">
        <v>25.7</v>
      </c>
      <c r="S13825" s="190"/>
    </row>
    <row r="13826" spans="1:19">
      <c r="A13826" s="190"/>
      <c r="B13826" s="190"/>
      <c r="C13826" s="190"/>
      <c r="D13826" s="106">
        <v>39171</v>
      </c>
      <c r="E13826" s="190">
        <v>13.86</v>
      </c>
      <c r="F13826" s="190">
        <v>14</v>
      </c>
      <c r="G13826" s="190"/>
      <c r="H13826" s="190"/>
      <c r="I13826" s="190"/>
      <c r="J13826" s="106">
        <v>39171</v>
      </c>
      <c r="K13826" s="190">
        <v>4.6399999999999997</v>
      </c>
      <c r="L13826" s="190">
        <v>4.7</v>
      </c>
      <c r="M13826" s="190"/>
      <c r="N13826" s="190"/>
      <c r="O13826" s="190"/>
      <c r="P13826" s="106">
        <v>39171</v>
      </c>
      <c r="Q13826" s="190">
        <v>25.7</v>
      </c>
      <c r="R13826" s="190">
        <v>26.13</v>
      </c>
      <c r="S13826" s="190"/>
    </row>
    <row r="13827" spans="1:19">
      <c r="A13827" s="190"/>
      <c r="B13827" s="190"/>
      <c r="C13827" s="190"/>
      <c r="D13827" s="106">
        <v>39170</v>
      </c>
      <c r="E13827" s="190">
        <v>13.81</v>
      </c>
      <c r="F13827" s="190">
        <v>13.82</v>
      </c>
      <c r="G13827" s="190"/>
      <c r="H13827" s="190"/>
      <c r="I13827" s="190"/>
      <c r="J13827" s="106">
        <v>39170</v>
      </c>
      <c r="K13827" s="190">
        <v>4.66</v>
      </c>
      <c r="L13827" s="190">
        <v>4.62</v>
      </c>
      <c r="M13827" s="190"/>
      <c r="N13827" s="190"/>
      <c r="O13827" s="190"/>
      <c r="P13827" s="106">
        <v>39170</v>
      </c>
      <c r="Q13827" s="190">
        <v>26.1</v>
      </c>
      <c r="R13827" s="190">
        <v>25.71</v>
      </c>
      <c r="S13827" s="190"/>
    </row>
    <row r="13828" spans="1:19">
      <c r="A13828" s="190"/>
      <c r="B13828" s="190"/>
      <c r="C13828" s="190"/>
      <c r="D13828" s="106">
        <v>39169</v>
      </c>
      <c r="E13828" s="190">
        <v>13.9</v>
      </c>
      <c r="F13828" s="190">
        <v>13.69</v>
      </c>
      <c r="G13828" s="190"/>
      <c r="H13828" s="190"/>
      <c r="I13828" s="190"/>
      <c r="J13828" s="106">
        <v>39169</v>
      </c>
      <c r="K13828" s="190">
        <v>4.5599999999999996</v>
      </c>
      <c r="L13828" s="190">
        <v>4.62</v>
      </c>
      <c r="M13828" s="190"/>
      <c r="N13828" s="190"/>
      <c r="O13828" s="190"/>
      <c r="P13828" s="106">
        <v>39169</v>
      </c>
      <c r="Q13828" s="190">
        <v>27.09</v>
      </c>
      <c r="R13828" s="190">
        <v>26.03</v>
      </c>
      <c r="S13828" s="190"/>
    </row>
    <row r="13829" spans="1:19">
      <c r="A13829" s="190"/>
      <c r="B13829" s="190"/>
      <c r="C13829" s="190"/>
      <c r="D13829" s="106">
        <v>39168</v>
      </c>
      <c r="E13829" s="190">
        <v>14.32</v>
      </c>
      <c r="F13829" s="190">
        <v>13.99</v>
      </c>
      <c r="G13829" s="190"/>
      <c r="H13829" s="190"/>
      <c r="I13829" s="190"/>
      <c r="J13829" s="106">
        <v>39168</v>
      </c>
      <c r="K13829" s="190">
        <v>4.59</v>
      </c>
      <c r="L13829" s="190">
        <v>4.58</v>
      </c>
      <c r="M13829" s="190"/>
      <c r="N13829" s="190"/>
      <c r="O13829" s="190"/>
      <c r="P13829" s="106">
        <v>39168</v>
      </c>
      <c r="Q13829" s="190">
        <v>26.3</v>
      </c>
      <c r="R13829" s="190">
        <v>26.36</v>
      </c>
      <c r="S13829" s="190"/>
    </row>
    <row r="13830" spans="1:19">
      <c r="A13830" s="190"/>
      <c r="B13830" s="190"/>
      <c r="C13830" s="190"/>
      <c r="D13830" s="106">
        <v>39167</v>
      </c>
      <c r="E13830" s="190">
        <v>14.1</v>
      </c>
      <c r="F13830" s="190">
        <v>14.39</v>
      </c>
      <c r="G13830" s="190"/>
      <c r="H13830" s="190"/>
      <c r="I13830" s="190"/>
      <c r="J13830" s="106">
        <v>39167</v>
      </c>
      <c r="K13830" s="190">
        <v>4.6500000000000004</v>
      </c>
      <c r="L13830" s="190">
        <v>4.6100000000000003</v>
      </c>
      <c r="M13830" s="190"/>
      <c r="N13830" s="190"/>
      <c r="O13830" s="190"/>
      <c r="P13830" s="106">
        <v>39167</v>
      </c>
      <c r="Q13830" s="190">
        <v>26.42</v>
      </c>
      <c r="R13830" s="190">
        <v>26.23</v>
      </c>
      <c r="S13830" s="190"/>
    </row>
    <row r="13831" spans="1:19">
      <c r="A13831" s="190"/>
      <c r="B13831" s="190"/>
      <c r="C13831" s="190"/>
      <c r="D13831" s="106">
        <v>39164</v>
      </c>
      <c r="E13831" s="190">
        <v>14.61</v>
      </c>
      <c r="F13831" s="190">
        <v>14.17</v>
      </c>
      <c r="G13831" s="190"/>
      <c r="H13831" s="190"/>
      <c r="I13831" s="190"/>
      <c r="J13831" s="106">
        <v>39164</v>
      </c>
      <c r="K13831" s="190">
        <v>4.6500000000000004</v>
      </c>
      <c r="L13831" s="190">
        <v>4.6500000000000004</v>
      </c>
      <c r="M13831" s="190"/>
      <c r="N13831" s="190"/>
      <c r="O13831" s="190"/>
      <c r="P13831" s="106">
        <v>39164</v>
      </c>
      <c r="Q13831" s="190">
        <v>26.38</v>
      </c>
      <c r="R13831" s="190">
        <v>26.4</v>
      </c>
      <c r="S13831" s="190"/>
    </row>
    <row r="13832" spans="1:19">
      <c r="A13832" s="190"/>
      <c r="B13832" s="190"/>
      <c r="C13832" s="190"/>
      <c r="D13832" s="106">
        <v>39163</v>
      </c>
      <c r="E13832" s="190">
        <v>14.59</v>
      </c>
      <c r="F13832" s="190">
        <v>14.64</v>
      </c>
      <c r="G13832" s="190"/>
      <c r="H13832" s="190"/>
      <c r="I13832" s="190"/>
      <c r="J13832" s="106">
        <v>39163</v>
      </c>
      <c r="K13832" s="190">
        <v>4.6399999999999997</v>
      </c>
      <c r="L13832" s="190">
        <v>4.6399999999999997</v>
      </c>
      <c r="M13832" s="190"/>
      <c r="N13832" s="190"/>
      <c r="O13832" s="190"/>
      <c r="P13832" s="106">
        <v>39163</v>
      </c>
      <c r="Q13832" s="190">
        <v>26.1</v>
      </c>
      <c r="R13832" s="190">
        <v>26.46</v>
      </c>
      <c r="S13832" s="190"/>
    </row>
    <row r="13833" spans="1:19">
      <c r="A13833" s="190"/>
      <c r="B13833" s="190"/>
      <c r="C13833" s="190"/>
      <c r="D13833" s="106">
        <v>39162</v>
      </c>
      <c r="E13833" s="190">
        <v>14.34</v>
      </c>
      <c r="F13833" s="190">
        <v>14.51</v>
      </c>
      <c r="G13833" s="190"/>
      <c r="H13833" s="190"/>
      <c r="I13833" s="190"/>
      <c r="J13833" s="106">
        <v>39162</v>
      </c>
      <c r="K13833" s="190">
        <v>4.6500000000000004</v>
      </c>
      <c r="L13833" s="190">
        <v>4.6500000000000004</v>
      </c>
      <c r="M13833" s="190"/>
      <c r="N13833" s="190"/>
      <c r="O13833" s="190"/>
      <c r="P13833" s="106">
        <v>39162</v>
      </c>
      <c r="Q13833" s="190">
        <v>25.92</v>
      </c>
      <c r="R13833" s="190">
        <v>26.16</v>
      </c>
      <c r="S13833" s="190"/>
    </row>
    <row r="13834" spans="1:19">
      <c r="A13834" s="190"/>
      <c r="B13834" s="190"/>
      <c r="C13834" s="190"/>
      <c r="D13834" s="106">
        <v>39161</v>
      </c>
      <c r="E13834" s="190">
        <v>14.24</v>
      </c>
      <c r="F13834" s="190">
        <v>14.35</v>
      </c>
      <c r="G13834" s="190"/>
      <c r="H13834" s="190"/>
      <c r="I13834" s="190"/>
      <c r="J13834" s="106">
        <v>39161</v>
      </c>
      <c r="K13834" s="190">
        <v>4.62</v>
      </c>
      <c r="L13834" s="190">
        <v>4.6500000000000004</v>
      </c>
      <c r="M13834" s="190"/>
      <c r="N13834" s="190"/>
      <c r="O13834" s="190"/>
      <c r="P13834" s="106">
        <v>39161</v>
      </c>
      <c r="Q13834" s="190">
        <v>25.46</v>
      </c>
      <c r="R13834" s="190">
        <v>25.99</v>
      </c>
      <c r="S13834" s="190"/>
    </row>
    <row r="13835" spans="1:19">
      <c r="A13835" s="190"/>
      <c r="B13835" s="190"/>
      <c r="C13835" s="190"/>
      <c r="D13835" s="106">
        <v>39160</v>
      </c>
      <c r="E13835" s="190">
        <v>14.56</v>
      </c>
      <c r="F13835" s="190">
        <v>14.29</v>
      </c>
      <c r="G13835" s="190"/>
      <c r="H13835" s="190"/>
      <c r="I13835" s="190"/>
      <c r="J13835" s="106">
        <v>39160</v>
      </c>
      <c r="K13835" s="190">
        <v>4.67</v>
      </c>
      <c r="L13835" s="190">
        <v>4.6500000000000004</v>
      </c>
      <c r="M13835" s="190"/>
      <c r="N13835" s="190"/>
      <c r="O13835" s="190"/>
      <c r="P13835" s="106">
        <v>39160</v>
      </c>
      <c r="Q13835" s="190">
        <v>25.6</v>
      </c>
      <c r="R13835" s="190">
        <v>25.38</v>
      </c>
      <c r="S13835" s="190"/>
    </row>
    <row r="13836" spans="1:19">
      <c r="A13836" s="190"/>
      <c r="B13836" s="190"/>
      <c r="C13836" s="190"/>
      <c r="D13836" s="106">
        <v>39157</v>
      </c>
      <c r="E13836" s="190">
        <v>14.56</v>
      </c>
      <c r="F13836" s="190">
        <v>14.5</v>
      </c>
      <c r="G13836" s="190"/>
      <c r="H13836" s="190"/>
      <c r="I13836" s="190"/>
      <c r="J13836" s="106">
        <v>39157</v>
      </c>
      <c r="K13836" s="190">
        <v>4.6100000000000003</v>
      </c>
      <c r="L13836" s="190">
        <v>4.6399999999999997</v>
      </c>
      <c r="M13836" s="190"/>
      <c r="N13836" s="190"/>
      <c r="O13836" s="190"/>
      <c r="P13836" s="106">
        <v>39157</v>
      </c>
      <c r="Q13836" s="190">
        <v>25.51</v>
      </c>
      <c r="R13836" s="190">
        <v>25.58</v>
      </c>
      <c r="S13836" s="190"/>
    </row>
    <row r="13837" spans="1:19">
      <c r="A13837" s="190"/>
      <c r="B13837" s="190"/>
      <c r="C13837" s="190"/>
      <c r="D13837" s="106">
        <v>39156</v>
      </c>
      <c r="E13837" s="190">
        <v>15.21</v>
      </c>
      <c r="F13837" s="190">
        <v>14.6</v>
      </c>
      <c r="G13837" s="190"/>
      <c r="H13837" s="190"/>
      <c r="I13837" s="190"/>
      <c r="J13837" s="106">
        <v>39156</v>
      </c>
      <c r="K13837" s="190">
        <v>4.5</v>
      </c>
      <c r="L13837" s="190">
        <v>4.62</v>
      </c>
      <c r="M13837" s="190"/>
      <c r="N13837" s="190"/>
      <c r="O13837" s="190"/>
      <c r="P13837" s="106">
        <v>39156</v>
      </c>
      <c r="Q13837" s="190">
        <v>25.65</v>
      </c>
      <c r="R13837" s="190">
        <v>25.52</v>
      </c>
      <c r="S13837" s="190"/>
    </row>
    <row r="13838" spans="1:19">
      <c r="A13838" s="190"/>
      <c r="B13838" s="190"/>
      <c r="C13838" s="190"/>
      <c r="D13838" s="106">
        <v>39155</v>
      </c>
      <c r="E13838" s="190">
        <v>14.84</v>
      </c>
      <c r="F13838" s="190">
        <v>15.12</v>
      </c>
      <c r="G13838" s="190"/>
      <c r="H13838" s="190"/>
      <c r="I13838" s="190"/>
      <c r="J13838" s="106">
        <v>39155</v>
      </c>
      <c r="K13838" s="190">
        <v>4.34</v>
      </c>
      <c r="L13838" s="190">
        <v>4.49</v>
      </c>
      <c r="M13838" s="190"/>
      <c r="N13838" s="190"/>
      <c r="O13838" s="190"/>
      <c r="P13838" s="106">
        <v>39155</v>
      </c>
      <c r="Q13838" s="190">
        <v>25.66</v>
      </c>
      <c r="R13838" s="190">
        <v>25.65</v>
      </c>
      <c r="S13838" s="190"/>
    </row>
    <row r="13839" spans="1:19">
      <c r="A13839" s="190"/>
      <c r="B13839" s="190"/>
      <c r="C13839" s="190"/>
      <c r="D13839" s="106">
        <v>39154</v>
      </c>
      <c r="E13839" s="190">
        <v>14.95</v>
      </c>
      <c r="F13839" s="190">
        <v>14.96</v>
      </c>
      <c r="G13839" s="190"/>
      <c r="H13839" s="190"/>
      <c r="I13839" s="190"/>
      <c r="J13839" s="106">
        <v>39154</v>
      </c>
      <c r="K13839" s="190">
        <v>4.43</v>
      </c>
      <c r="L13839" s="190">
        <v>4.3499999999999996</v>
      </c>
      <c r="M13839" s="190"/>
      <c r="N13839" s="190"/>
      <c r="O13839" s="190"/>
      <c r="P13839" s="106">
        <v>39154</v>
      </c>
      <c r="Q13839" s="190">
        <v>26.88</v>
      </c>
      <c r="R13839" s="190">
        <v>25.81</v>
      </c>
      <c r="S13839" s="190"/>
    </row>
    <row r="13840" spans="1:19">
      <c r="A13840" s="190"/>
      <c r="B13840" s="190"/>
      <c r="C13840" s="190"/>
      <c r="D13840" s="106">
        <v>39153</v>
      </c>
      <c r="E13840" s="190">
        <v>15.05</v>
      </c>
      <c r="F13840" s="190">
        <v>15.1</v>
      </c>
      <c r="G13840" s="190"/>
      <c r="H13840" s="190"/>
      <c r="I13840" s="190"/>
      <c r="J13840" s="106">
        <v>39153</v>
      </c>
      <c r="K13840" s="190">
        <v>4.4400000000000004</v>
      </c>
      <c r="L13840" s="190">
        <v>4.47</v>
      </c>
      <c r="M13840" s="190"/>
      <c r="N13840" s="190"/>
      <c r="O13840" s="190"/>
      <c r="P13840" s="106">
        <v>39153</v>
      </c>
      <c r="Q13840" s="190">
        <v>25.77</v>
      </c>
      <c r="R13840" s="190">
        <v>26.99</v>
      </c>
      <c r="S13840" s="190"/>
    </row>
    <row r="13841" spans="1:19">
      <c r="A13841" s="190"/>
      <c r="B13841" s="190"/>
      <c r="C13841" s="190"/>
      <c r="D13841" s="106">
        <v>39150</v>
      </c>
      <c r="E13841" s="190">
        <v>14.68</v>
      </c>
      <c r="F13841" s="190">
        <v>15.02</v>
      </c>
      <c r="G13841" s="190"/>
      <c r="H13841" s="190"/>
      <c r="I13841" s="190"/>
      <c r="J13841" s="106">
        <v>39150</v>
      </c>
      <c r="K13841" s="190">
        <v>4.43</v>
      </c>
      <c r="L13841" s="190">
        <v>4.4400000000000004</v>
      </c>
      <c r="M13841" s="190"/>
      <c r="N13841" s="190"/>
      <c r="O13841" s="190"/>
      <c r="P13841" s="106">
        <v>39150</v>
      </c>
      <c r="Q13841" s="190">
        <v>25.34</v>
      </c>
      <c r="R13841" s="190">
        <v>25.23</v>
      </c>
      <c r="S13841" s="190"/>
    </row>
    <row r="13842" spans="1:19">
      <c r="A13842" s="190"/>
      <c r="B13842" s="190"/>
      <c r="C13842" s="190"/>
      <c r="D13842" s="106">
        <v>39149</v>
      </c>
      <c r="E13842" s="190">
        <v>14.6</v>
      </c>
      <c r="F13842" s="190">
        <v>14.67</v>
      </c>
      <c r="G13842" s="190"/>
      <c r="H13842" s="190"/>
      <c r="I13842" s="190"/>
      <c r="J13842" s="106">
        <v>39149</v>
      </c>
      <c r="K13842" s="190">
        <v>4.4400000000000004</v>
      </c>
      <c r="L13842" s="190">
        <v>4.41</v>
      </c>
      <c r="M13842" s="190"/>
      <c r="N13842" s="190"/>
      <c r="O13842" s="190"/>
      <c r="P13842" s="106">
        <v>39149</v>
      </c>
      <c r="Q13842" s="190">
        <v>25.2</v>
      </c>
      <c r="R13842" s="190">
        <v>25.39</v>
      </c>
      <c r="S13842" s="190"/>
    </row>
    <row r="13843" spans="1:19">
      <c r="A13843" s="190"/>
      <c r="B13843" s="190"/>
      <c r="C13843" s="190"/>
      <c r="D13843" s="106">
        <v>39148</v>
      </c>
      <c r="E13843" s="190">
        <v>14.52</v>
      </c>
      <c r="F13843" s="190">
        <v>14.62</v>
      </c>
      <c r="G13843" s="190"/>
      <c r="H13843" s="190"/>
      <c r="I13843" s="190"/>
      <c r="J13843" s="106">
        <v>39148</v>
      </c>
      <c r="K13843" s="190">
        <v>4.4800000000000004</v>
      </c>
      <c r="L13843" s="190">
        <v>4.37</v>
      </c>
      <c r="M13843" s="190"/>
      <c r="N13843" s="190"/>
      <c r="O13843" s="190"/>
      <c r="P13843" s="106">
        <v>39148</v>
      </c>
      <c r="Q13843" s="190">
        <v>23.79</v>
      </c>
      <c r="R13843" s="190">
        <v>25.15</v>
      </c>
      <c r="S13843" s="190"/>
    </row>
    <row r="13844" spans="1:19">
      <c r="A13844" s="190"/>
      <c r="B13844" s="190"/>
      <c r="C13844" s="190"/>
      <c r="D13844" s="106">
        <v>39147</v>
      </c>
      <c r="E13844" s="190">
        <v>14.19</v>
      </c>
      <c r="F13844" s="190">
        <v>14.51</v>
      </c>
      <c r="G13844" s="190"/>
      <c r="H13844" s="190"/>
      <c r="I13844" s="190"/>
      <c r="J13844" s="106">
        <v>39147</v>
      </c>
      <c r="K13844" s="190">
        <v>4.2699999999999996</v>
      </c>
      <c r="L13844" s="190">
        <v>4.4800000000000004</v>
      </c>
      <c r="M13844" s="190"/>
      <c r="N13844" s="190"/>
      <c r="O13844" s="190"/>
      <c r="P13844" s="106">
        <v>39147</v>
      </c>
      <c r="Q13844" s="190">
        <v>24.71</v>
      </c>
      <c r="R13844" s="190">
        <v>23.73</v>
      </c>
      <c r="S13844" s="190"/>
    </row>
    <row r="13845" spans="1:19">
      <c r="A13845" s="190"/>
      <c r="B13845" s="190"/>
      <c r="C13845" s="190"/>
      <c r="D13845" s="106">
        <v>39146</v>
      </c>
      <c r="E13845" s="190">
        <v>14.37</v>
      </c>
      <c r="F13845" s="190">
        <v>14.03</v>
      </c>
      <c r="G13845" s="190"/>
      <c r="H13845" s="190"/>
      <c r="I13845" s="190"/>
      <c r="J13845" s="106">
        <v>39146</v>
      </c>
      <c r="K13845" s="190">
        <v>4.37</v>
      </c>
      <c r="L13845" s="190">
        <v>4.26</v>
      </c>
      <c r="M13845" s="190"/>
      <c r="N13845" s="190"/>
      <c r="O13845" s="190"/>
      <c r="P13845" s="106">
        <v>39146</v>
      </c>
      <c r="Q13845" s="190">
        <v>25.16</v>
      </c>
      <c r="R13845" s="190">
        <v>24.46</v>
      </c>
      <c r="S13845" s="190"/>
    </row>
    <row r="13846" spans="1:19">
      <c r="A13846" s="190"/>
      <c r="B13846" s="190"/>
      <c r="C13846" s="190"/>
      <c r="D13846" s="106">
        <v>39143</v>
      </c>
      <c r="E13846" s="190">
        <v>14.53</v>
      </c>
      <c r="F13846" s="190">
        <v>14.51</v>
      </c>
      <c r="G13846" s="190"/>
      <c r="H13846" s="190"/>
      <c r="I13846" s="190"/>
      <c r="J13846" s="106">
        <v>39143</v>
      </c>
      <c r="K13846" s="190">
        <v>4.5599999999999996</v>
      </c>
      <c r="L13846" s="190">
        <v>4.43</v>
      </c>
      <c r="M13846" s="190"/>
      <c r="N13846" s="190"/>
      <c r="O13846" s="190"/>
      <c r="P13846" s="106">
        <v>39143</v>
      </c>
      <c r="Q13846" s="190">
        <v>27.48</v>
      </c>
      <c r="R13846" s="190">
        <v>25.34</v>
      </c>
      <c r="S13846" s="190"/>
    </row>
    <row r="13847" spans="1:19">
      <c r="A13847" s="190"/>
      <c r="B13847" s="190"/>
      <c r="C13847" s="190"/>
      <c r="D13847" s="106">
        <v>39142</v>
      </c>
      <c r="E13847" s="190">
        <v>14.34</v>
      </c>
      <c r="F13847" s="190">
        <v>14.58</v>
      </c>
      <c r="G13847" s="190"/>
      <c r="H13847" s="190"/>
      <c r="I13847" s="190"/>
      <c r="J13847" s="106">
        <v>39142</v>
      </c>
      <c r="K13847" s="190">
        <v>4.51</v>
      </c>
      <c r="L13847" s="190">
        <v>4.58</v>
      </c>
      <c r="M13847" s="190"/>
      <c r="N13847" s="190"/>
      <c r="O13847" s="190"/>
      <c r="P13847" s="106">
        <v>39142</v>
      </c>
      <c r="Q13847" s="190">
        <v>27.99</v>
      </c>
      <c r="R13847" s="190">
        <v>28.33</v>
      </c>
      <c r="S13847" s="190"/>
    </row>
    <row r="13848" spans="1:19">
      <c r="A13848" s="190"/>
      <c r="B13848" s="190"/>
      <c r="C13848" s="190"/>
      <c r="D13848" s="106">
        <v>39141</v>
      </c>
      <c r="E13848" s="190">
        <v>14.5</v>
      </c>
      <c r="F13848" s="190">
        <v>14.83</v>
      </c>
      <c r="G13848" s="190"/>
      <c r="H13848" s="190"/>
      <c r="I13848" s="190"/>
      <c r="J13848" s="106">
        <v>39141</v>
      </c>
      <c r="K13848" s="190">
        <v>4.55</v>
      </c>
      <c r="L13848" s="190">
        <v>4.55</v>
      </c>
      <c r="M13848" s="190"/>
      <c r="N13848" s="190"/>
      <c r="O13848" s="190"/>
      <c r="P13848" s="106">
        <v>39141</v>
      </c>
      <c r="Q13848" s="190">
        <v>27</v>
      </c>
      <c r="R13848" s="190">
        <v>28.2</v>
      </c>
      <c r="S13848" s="190"/>
    </row>
    <row r="13849" spans="1:19">
      <c r="A13849" s="190"/>
      <c r="B13849" s="190"/>
      <c r="C13849" s="190"/>
      <c r="D13849" s="106">
        <v>39140</v>
      </c>
      <c r="E13849" s="190">
        <v>14.51</v>
      </c>
      <c r="F13849" s="190">
        <v>14.52</v>
      </c>
      <c r="G13849" s="190"/>
      <c r="H13849" s="190"/>
      <c r="I13849" s="190"/>
      <c r="J13849" s="106">
        <v>39140</v>
      </c>
      <c r="K13849" s="190">
        <v>4.58</v>
      </c>
      <c r="L13849" s="190">
        <v>4.49</v>
      </c>
      <c r="M13849" s="190"/>
      <c r="N13849" s="190"/>
      <c r="O13849" s="190"/>
      <c r="P13849" s="106">
        <v>39140</v>
      </c>
      <c r="Q13849" s="190">
        <v>29.1</v>
      </c>
      <c r="R13849" s="190">
        <v>27.12</v>
      </c>
      <c r="S13849" s="190"/>
    </row>
    <row r="13850" spans="1:19">
      <c r="A13850" s="190"/>
      <c r="B13850" s="190"/>
      <c r="C13850" s="190"/>
      <c r="D13850" s="106">
        <v>39139</v>
      </c>
      <c r="E13850" s="190">
        <v>14.67</v>
      </c>
      <c r="F13850" s="190">
        <v>14.7</v>
      </c>
      <c r="G13850" s="190"/>
      <c r="H13850" s="190"/>
      <c r="I13850" s="190"/>
      <c r="J13850" s="106">
        <v>39139</v>
      </c>
      <c r="K13850" s="190">
        <v>4.7699999999999996</v>
      </c>
      <c r="L13850" s="190">
        <v>4.71</v>
      </c>
      <c r="M13850" s="190"/>
      <c r="N13850" s="190"/>
      <c r="O13850" s="190"/>
      <c r="P13850" s="106">
        <v>39139</v>
      </c>
      <c r="Q13850" s="190">
        <v>29.51</v>
      </c>
      <c r="R13850" s="190">
        <v>29.58</v>
      </c>
      <c r="S13850" s="190"/>
    </row>
    <row r="13851" spans="1:19">
      <c r="A13851" s="190"/>
      <c r="B13851" s="190"/>
      <c r="C13851" s="190"/>
      <c r="D13851" s="106">
        <v>39136</v>
      </c>
      <c r="E13851" s="190">
        <v>14.79</v>
      </c>
      <c r="F13851" s="190">
        <v>14.67</v>
      </c>
      <c r="G13851" s="190"/>
      <c r="H13851" s="190"/>
      <c r="I13851" s="190"/>
      <c r="J13851" s="106">
        <v>39136</v>
      </c>
      <c r="K13851" s="190">
        <v>4.62</v>
      </c>
      <c r="L13851" s="190">
        <v>4.75</v>
      </c>
      <c r="M13851" s="190"/>
      <c r="N13851" s="190"/>
      <c r="O13851" s="190"/>
      <c r="P13851" s="106">
        <v>39136</v>
      </c>
      <c r="Q13851" s="190">
        <v>30.36</v>
      </c>
      <c r="R13851" s="190">
        <v>29.62</v>
      </c>
      <c r="S13851" s="190"/>
    </row>
    <row r="13852" spans="1:19">
      <c r="A13852" s="190"/>
      <c r="B13852" s="190"/>
      <c r="C13852" s="190"/>
      <c r="D13852" s="106">
        <v>39135</v>
      </c>
      <c r="E13852" s="190">
        <v>14.94</v>
      </c>
      <c r="F13852" s="190">
        <v>14.79</v>
      </c>
      <c r="G13852" s="190"/>
      <c r="H13852" s="190"/>
      <c r="I13852" s="190"/>
      <c r="J13852" s="106">
        <v>39135</v>
      </c>
      <c r="K13852" s="190">
        <v>4.58</v>
      </c>
      <c r="L13852" s="190">
        <v>4.7</v>
      </c>
      <c r="M13852" s="190"/>
      <c r="N13852" s="190"/>
      <c r="O13852" s="190"/>
      <c r="P13852" s="106">
        <v>39135</v>
      </c>
      <c r="Q13852" s="190">
        <v>29.62</v>
      </c>
      <c r="R13852" s="190">
        <v>30.36</v>
      </c>
      <c r="S13852" s="190"/>
    </row>
    <row r="13853" spans="1:19">
      <c r="A13853" s="190"/>
      <c r="B13853" s="190"/>
      <c r="C13853" s="190"/>
      <c r="D13853" s="106">
        <v>39134</v>
      </c>
      <c r="E13853" s="190">
        <v>15.07</v>
      </c>
      <c r="F13853" s="190">
        <v>14.98</v>
      </c>
      <c r="G13853" s="190"/>
      <c r="H13853" s="190"/>
      <c r="I13853" s="190"/>
      <c r="J13853" s="106">
        <v>39134</v>
      </c>
      <c r="K13853" s="190">
        <v>4.3499999999999996</v>
      </c>
      <c r="L13853" s="190">
        <v>4.57</v>
      </c>
      <c r="M13853" s="190"/>
      <c r="N13853" s="190"/>
      <c r="O13853" s="190"/>
      <c r="P13853" s="106">
        <v>39134</v>
      </c>
      <c r="Q13853" s="190">
        <v>30.66</v>
      </c>
      <c r="R13853" s="190">
        <v>29.65</v>
      </c>
      <c r="S13853" s="190"/>
    </row>
    <row r="13854" spans="1:19">
      <c r="A13854" s="190"/>
      <c r="B13854" s="190"/>
      <c r="C13854" s="190"/>
      <c r="D13854" s="106">
        <v>39133</v>
      </c>
      <c r="E13854" s="190">
        <v>15.09</v>
      </c>
      <c r="F13854" s="190">
        <v>15.14</v>
      </c>
      <c r="G13854" s="190"/>
      <c r="H13854" s="190"/>
      <c r="I13854" s="190"/>
      <c r="J13854" s="106">
        <v>39133</v>
      </c>
      <c r="K13854" s="190">
        <v>4.8499999999999996</v>
      </c>
      <c r="L13854" s="190">
        <v>4.4400000000000004</v>
      </c>
      <c r="M13854" s="190"/>
      <c r="N13854" s="190"/>
      <c r="O13854" s="190"/>
      <c r="P13854" s="106">
        <v>39133</v>
      </c>
      <c r="Q13854" s="190">
        <v>31</v>
      </c>
      <c r="R13854" s="190">
        <v>30.64</v>
      </c>
      <c r="S13854" s="190"/>
    </row>
    <row r="13855" spans="1:19">
      <c r="A13855" s="190"/>
      <c r="B13855" s="190"/>
      <c r="C13855" s="190"/>
      <c r="D13855" s="106">
        <v>39129</v>
      </c>
      <c r="E13855" s="190">
        <v>15.19</v>
      </c>
      <c r="F13855" s="190">
        <v>15.17</v>
      </c>
      <c r="G13855" s="190"/>
      <c r="H13855" s="190"/>
      <c r="I13855" s="190"/>
      <c r="J13855" s="106">
        <v>39129</v>
      </c>
      <c r="K13855" s="190">
        <v>5</v>
      </c>
      <c r="L13855" s="190">
        <v>4.93</v>
      </c>
      <c r="M13855" s="190"/>
      <c r="N13855" s="190"/>
      <c r="O13855" s="190"/>
      <c r="P13855" s="106">
        <v>39129</v>
      </c>
      <c r="Q13855" s="190">
        <v>30.91</v>
      </c>
      <c r="R13855" s="190">
        <v>30.92</v>
      </c>
      <c r="S13855" s="190"/>
    </row>
    <row r="13856" spans="1:19">
      <c r="A13856" s="190"/>
      <c r="B13856" s="190"/>
      <c r="C13856" s="190"/>
      <c r="D13856" s="106">
        <v>39128</v>
      </c>
      <c r="E13856" s="190">
        <v>15.24</v>
      </c>
      <c r="F13856" s="190">
        <v>15.19</v>
      </c>
      <c r="G13856" s="190"/>
      <c r="H13856" s="190"/>
      <c r="I13856" s="190"/>
      <c r="J13856" s="106">
        <v>39128</v>
      </c>
      <c r="K13856" s="190">
        <v>5.03</v>
      </c>
      <c r="L13856" s="190">
        <v>5</v>
      </c>
      <c r="M13856" s="190"/>
      <c r="N13856" s="190"/>
      <c r="O13856" s="190"/>
      <c r="P13856" s="106">
        <v>39128</v>
      </c>
      <c r="Q13856" s="190">
        <v>30.23</v>
      </c>
      <c r="R13856" s="190">
        <v>30.91</v>
      </c>
      <c r="S13856" s="190"/>
    </row>
    <row r="13857" spans="1:19">
      <c r="A13857" s="190"/>
      <c r="B13857" s="190"/>
      <c r="C13857" s="190"/>
      <c r="D13857" s="106">
        <v>39127</v>
      </c>
      <c r="E13857" s="190">
        <v>15.38</v>
      </c>
      <c r="F13857" s="190">
        <v>15.15</v>
      </c>
      <c r="G13857" s="190"/>
      <c r="H13857" s="190"/>
      <c r="I13857" s="190"/>
      <c r="J13857" s="106">
        <v>39127</v>
      </c>
      <c r="K13857" s="190">
        <v>4.95</v>
      </c>
      <c r="L13857" s="190">
        <v>5.04</v>
      </c>
      <c r="M13857" s="190"/>
      <c r="N13857" s="190"/>
      <c r="O13857" s="190"/>
      <c r="P13857" s="106">
        <v>39127</v>
      </c>
      <c r="Q13857" s="190">
        <v>30.51</v>
      </c>
      <c r="R13857" s="190">
        <v>30</v>
      </c>
      <c r="S13857" s="190"/>
    </row>
    <row r="13858" spans="1:19">
      <c r="A13858" s="190"/>
      <c r="B13858" s="190"/>
      <c r="C13858" s="190"/>
      <c r="D13858" s="106">
        <v>39126</v>
      </c>
      <c r="E13858" s="190">
        <v>15.25</v>
      </c>
      <c r="F13858" s="190">
        <v>15.4</v>
      </c>
      <c r="G13858" s="190"/>
      <c r="H13858" s="190"/>
      <c r="I13858" s="190"/>
      <c r="J13858" s="106">
        <v>39126</v>
      </c>
      <c r="K13858" s="190">
        <v>4.8899999999999997</v>
      </c>
      <c r="L13858" s="190">
        <v>4.95</v>
      </c>
      <c r="M13858" s="190"/>
      <c r="N13858" s="190"/>
      <c r="O13858" s="190"/>
      <c r="P13858" s="106">
        <v>39126</v>
      </c>
      <c r="Q13858" s="190">
        <v>29.4</v>
      </c>
      <c r="R13858" s="190">
        <v>30.55</v>
      </c>
      <c r="S13858" s="190"/>
    </row>
    <row r="13859" spans="1:19">
      <c r="A13859" s="190"/>
      <c r="B13859" s="190"/>
      <c r="C13859" s="190"/>
      <c r="D13859" s="106">
        <v>39125</v>
      </c>
      <c r="E13859" s="190">
        <v>15.3</v>
      </c>
      <c r="F13859" s="190">
        <v>15.28</v>
      </c>
      <c r="G13859" s="190"/>
      <c r="H13859" s="190"/>
      <c r="I13859" s="190"/>
      <c r="J13859" s="106">
        <v>39125</v>
      </c>
      <c r="K13859" s="190">
        <v>4.9000000000000004</v>
      </c>
      <c r="L13859" s="190">
        <v>4.88</v>
      </c>
      <c r="M13859" s="190"/>
      <c r="N13859" s="190"/>
      <c r="O13859" s="190"/>
      <c r="P13859" s="106">
        <v>39125</v>
      </c>
      <c r="Q13859" s="190">
        <v>30</v>
      </c>
      <c r="R13859" s="190">
        <v>29.34</v>
      </c>
      <c r="S13859" s="190"/>
    </row>
    <row r="13860" spans="1:19">
      <c r="A13860" s="190"/>
      <c r="B13860" s="190"/>
      <c r="C13860" s="190"/>
      <c r="D13860" s="106">
        <v>39122</v>
      </c>
      <c r="E13860" s="190">
        <v>15.42</v>
      </c>
      <c r="F13860" s="190">
        <v>15.29</v>
      </c>
      <c r="G13860" s="190"/>
      <c r="H13860" s="190"/>
      <c r="I13860" s="190"/>
      <c r="J13860" s="106">
        <v>39122</v>
      </c>
      <c r="K13860" s="190">
        <v>4.87</v>
      </c>
      <c r="L13860" s="190">
        <v>4.87</v>
      </c>
      <c r="M13860" s="190"/>
      <c r="N13860" s="190"/>
      <c r="O13860" s="190"/>
      <c r="P13860" s="106">
        <v>39122</v>
      </c>
      <c r="Q13860" s="190">
        <v>30.58</v>
      </c>
      <c r="R13860" s="190">
        <v>30.03</v>
      </c>
      <c r="S13860" s="190"/>
    </row>
    <row r="13861" spans="1:19">
      <c r="A13861" s="190"/>
      <c r="B13861" s="190"/>
      <c r="C13861" s="190"/>
      <c r="D13861" s="106">
        <v>39121</v>
      </c>
      <c r="E13861" s="190">
        <v>15.42</v>
      </c>
      <c r="F13861" s="190">
        <v>15.51</v>
      </c>
      <c r="G13861" s="190"/>
      <c r="H13861" s="190"/>
      <c r="I13861" s="190"/>
      <c r="J13861" s="106">
        <v>39121</v>
      </c>
      <c r="K13861" s="190">
        <v>4.9000000000000004</v>
      </c>
      <c r="L13861" s="190">
        <v>4.88</v>
      </c>
      <c r="M13861" s="190"/>
      <c r="N13861" s="190"/>
      <c r="O13861" s="190"/>
      <c r="P13861" s="106">
        <v>39121</v>
      </c>
      <c r="Q13861" s="190">
        <v>30.58</v>
      </c>
      <c r="R13861" s="190">
        <v>30.6</v>
      </c>
      <c r="S13861" s="190"/>
    </row>
    <row r="13862" spans="1:19">
      <c r="A13862" s="190"/>
      <c r="B13862" s="190"/>
      <c r="C13862" s="190"/>
      <c r="D13862" s="106">
        <v>39120</v>
      </c>
      <c r="E13862" s="190">
        <v>15.5</v>
      </c>
      <c r="F13862" s="190">
        <v>15.39</v>
      </c>
      <c r="G13862" s="190"/>
      <c r="H13862" s="190"/>
      <c r="I13862" s="190"/>
      <c r="J13862" s="106">
        <v>39120</v>
      </c>
      <c r="K13862" s="190">
        <v>4.87</v>
      </c>
      <c r="L13862" s="190">
        <v>4.8899999999999997</v>
      </c>
      <c r="M13862" s="190"/>
      <c r="N13862" s="190"/>
      <c r="O13862" s="190"/>
      <c r="P13862" s="106">
        <v>39120</v>
      </c>
      <c r="Q13862" s="190">
        <v>30.78</v>
      </c>
      <c r="R13862" s="190">
        <v>30.5</v>
      </c>
      <c r="S13862" s="190"/>
    </row>
    <row r="13863" spans="1:19">
      <c r="A13863" s="190"/>
      <c r="B13863" s="190"/>
      <c r="C13863" s="190"/>
      <c r="D13863" s="106">
        <v>39119</v>
      </c>
      <c r="E13863" s="190">
        <v>15.49</v>
      </c>
      <c r="F13863" s="190">
        <v>15.51</v>
      </c>
      <c r="G13863" s="190"/>
      <c r="H13863" s="190"/>
      <c r="I13863" s="190"/>
      <c r="J13863" s="106">
        <v>39119</v>
      </c>
      <c r="K13863" s="190">
        <v>4.82</v>
      </c>
      <c r="L13863" s="190">
        <v>4.8499999999999996</v>
      </c>
      <c r="M13863" s="190"/>
      <c r="N13863" s="190"/>
      <c r="O13863" s="190"/>
      <c r="P13863" s="106">
        <v>39119</v>
      </c>
      <c r="Q13863" s="190">
        <v>30.74</v>
      </c>
      <c r="R13863" s="190">
        <v>30.9</v>
      </c>
      <c r="S13863" s="190"/>
    </row>
    <row r="13864" spans="1:19">
      <c r="A13864" s="190"/>
      <c r="B13864" s="190"/>
      <c r="C13864" s="190"/>
      <c r="D13864" s="106">
        <v>39118</v>
      </c>
      <c r="E13864" s="190">
        <v>15.41</v>
      </c>
      <c r="F13864" s="190">
        <v>15.41</v>
      </c>
      <c r="G13864" s="190"/>
      <c r="H13864" s="190"/>
      <c r="I13864" s="190"/>
      <c r="J13864" s="106">
        <v>39118</v>
      </c>
      <c r="K13864" s="190">
        <v>4.84</v>
      </c>
      <c r="L13864" s="190">
        <v>4.8099999999999996</v>
      </c>
      <c r="M13864" s="190"/>
      <c r="N13864" s="190"/>
      <c r="O13864" s="190"/>
      <c r="P13864" s="106">
        <v>39118</v>
      </c>
      <c r="Q13864" s="190">
        <v>30.88</v>
      </c>
      <c r="R13864" s="190">
        <v>30.76</v>
      </c>
      <c r="S13864" s="190"/>
    </row>
    <row r="13865" spans="1:19">
      <c r="A13865" s="190"/>
      <c r="B13865" s="190"/>
      <c r="C13865" s="190"/>
      <c r="D13865" s="106">
        <v>39115</v>
      </c>
      <c r="E13865" s="190">
        <v>15.52</v>
      </c>
      <c r="F13865" s="190">
        <v>15.5</v>
      </c>
      <c r="G13865" s="190"/>
      <c r="H13865" s="190"/>
      <c r="I13865" s="190"/>
      <c r="J13865" s="106">
        <v>39115</v>
      </c>
      <c r="K13865" s="190">
        <v>4.91</v>
      </c>
      <c r="L13865" s="190">
        <v>4.88</v>
      </c>
      <c r="M13865" s="190"/>
      <c r="N13865" s="190"/>
      <c r="O13865" s="190"/>
      <c r="P13865" s="106">
        <v>39115</v>
      </c>
      <c r="Q13865" s="190">
        <v>30.15</v>
      </c>
      <c r="R13865" s="190">
        <v>31.03</v>
      </c>
      <c r="S13865" s="190"/>
    </row>
    <row r="13866" spans="1:19">
      <c r="A13866" s="190"/>
      <c r="B13866" s="190"/>
      <c r="C13866" s="190"/>
      <c r="D13866" s="106">
        <v>39114</v>
      </c>
      <c r="E13866" s="190">
        <v>15.5</v>
      </c>
      <c r="F13866" s="190">
        <v>15.45</v>
      </c>
      <c r="G13866" s="190"/>
      <c r="H13866" s="190"/>
      <c r="I13866" s="190"/>
      <c r="J13866" s="106">
        <v>39114</v>
      </c>
      <c r="K13866" s="190">
        <v>4.8600000000000003</v>
      </c>
      <c r="L13866" s="190">
        <v>4.88</v>
      </c>
      <c r="M13866" s="190"/>
      <c r="N13866" s="190"/>
      <c r="O13866" s="190"/>
      <c r="P13866" s="106">
        <v>39114</v>
      </c>
      <c r="Q13866" s="190">
        <v>30.15</v>
      </c>
      <c r="R13866" s="190">
        <v>30.08</v>
      </c>
      <c r="S13866" s="190"/>
    </row>
    <row r="13867" spans="1:19">
      <c r="A13867" s="190"/>
      <c r="B13867" s="190"/>
      <c r="C13867" s="190"/>
      <c r="D13867" s="106">
        <v>39113</v>
      </c>
      <c r="E13867" s="190">
        <v>15.37</v>
      </c>
      <c r="F13867" s="190">
        <v>15.46</v>
      </c>
      <c r="G13867" s="190"/>
      <c r="H13867" s="190"/>
      <c r="I13867" s="190"/>
      <c r="J13867" s="106">
        <v>39113</v>
      </c>
      <c r="K13867" s="190">
        <v>4.8600000000000003</v>
      </c>
      <c r="L13867" s="190">
        <v>4.8600000000000003</v>
      </c>
      <c r="M13867" s="190"/>
      <c r="N13867" s="190"/>
      <c r="O13867" s="190"/>
      <c r="P13867" s="106">
        <v>39113</v>
      </c>
      <c r="Q13867" s="190">
        <v>30.9</v>
      </c>
      <c r="R13867" s="190">
        <v>30.04</v>
      </c>
      <c r="S13867" s="190"/>
    </row>
    <row r="13868" spans="1:19">
      <c r="A13868" s="190"/>
      <c r="B13868" s="190"/>
      <c r="C13868" s="190"/>
      <c r="D13868" s="106">
        <v>39112</v>
      </c>
      <c r="E13868" s="190">
        <v>15.48</v>
      </c>
      <c r="F13868" s="190">
        <v>15.45</v>
      </c>
      <c r="G13868" s="190"/>
      <c r="H13868" s="190"/>
      <c r="I13868" s="190"/>
      <c r="J13868" s="106">
        <v>39112</v>
      </c>
      <c r="K13868" s="190">
        <v>4.7699999999999996</v>
      </c>
      <c r="L13868" s="190">
        <v>4.88</v>
      </c>
      <c r="M13868" s="190"/>
      <c r="N13868" s="190"/>
      <c r="O13868" s="190"/>
      <c r="P13868" s="106">
        <v>39112</v>
      </c>
      <c r="Q13868" s="190">
        <v>30.63</v>
      </c>
      <c r="R13868" s="190">
        <v>31</v>
      </c>
      <c r="S13868" s="190"/>
    </row>
    <row r="13869" spans="1:19">
      <c r="A13869" s="190"/>
      <c r="B13869" s="190"/>
      <c r="C13869" s="190"/>
      <c r="D13869" s="106">
        <v>39111</v>
      </c>
      <c r="E13869" s="190">
        <v>15.39</v>
      </c>
      <c r="F13869" s="190">
        <v>15.5</v>
      </c>
      <c r="G13869" s="190"/>
      <c r="H13869" s="190"/>
      <c r="I13869" s="190"/>
      <c r="J13869" s="106">
        <v>39111</v>
      </c>
      <c r="K13869" s="190">
        <v>4.75</v>
      </c>
      <c r="L13869" s="190">
        <v>4.78</v>
      </c>
      <c r="M13869" s="190"/>
      <c r="N13869" s="190"/>
      <c r="O13869" s="190"/>
      <c r="P13869" s="106">
        <v>39111</v>
      </c>
      <c r="Q13869" s="190">
        <v>29.42</v>
      </c>
      <c r="R13869" s="190">
        <v>30.71</v>
      </c>
      <c r="S13869" s="190"/>
    </row>
    <row r="13870" spans="1:19">
      <c r="A13870" s="190"/>
      <c r="B13870" s="190"/>
      <c r="C13870" s="190"/>
      <c r="D13870" s="106">
        <v>39108</v>
      </c>
      <c r="E13870" s="190">
        <v>15.31</v>
      </c>
      <c r="F13870" s="190">
        <v>15.49</v>
      </c>
      <c r="G13870" s="190"/>
      <c r="H13870" s="190"/>
      <c r="I13870" s="190"/>
      <c r="J13870" s="106">
        <v>39108</v>
      </c>
      <c r="K13870" s="190">
        <v>4.7300000000000004</v>
      </c>
      <c r="L13870" s="190">
        <v>4.78</v>
      </c>
      <c r="M13870" s="190"/>
      <c r="N13870" s="190"/>
      <c r="O13870" s="190"/>
      <c r="P13870" s="106">
        <v>39108</v>
      </c>
      <c r="Q13870" s="190">
        <v>29</v>
      </c>
      <c r="R13870" s="190">
        <v>29.39</v>
      </c>
      <c r="S13870" s="190"/>
    </row>
    <row r="13871" spans="1:19">
      <c r="A13871" s="190"/>
      <c r="B13871" s="190"/>
      <c r="C13871" s="190"/>
      <c r="D13871" s="106">
        <v>39107</v>
      </c>
      <c r="E13871" s="190">
        <v>15.65</v>
      </c>
      <c r="F13871" s="190">
        <v>15.32</v>
      </c>
      <c r="G13871" s="190"/>
      <c r="H13871" s="190"/>
      <c r="I13871" s="190"/>
      <c r="J13871" s="106">
        <v>39107</v>
      </c>
      <c r="K13871" s="190">
        <v>4.84</v>
      </c>
      <c r="L13871" s="190">
        <v>4.72</v>
      </c>
      <c r="M13871" s="190"/>
      <c r="N13871" s="190"/>
      <c r="O13871" s="190"/>
      <c r="P13871" s="106">
        <v>39107</v>
      </c>
      <c r="Q13871" s="190">
        <v>27.94</v>
      </c>
      <c r="R13871" s="190">
        <v>29.05</v>
      </c>
      <c r="S13871" s="190"/>
    </row>
    <row r="13872" spans="1:19">
      <c r="A13872" s="190"/>
      <c r="B13872" s="190"/>
      <c r="C13872" s="190"/>
      <c r="D13872" s="106">
        <v>39106</v>
      </c>
      <c r="E13872" s="190">
        <v>15.52</v>
      </c>
      <c r="F13872" s="190">
        <v>15.56</v>
      </c>
      <c r="G13872" s="190"/>
      <c r="H13872" s="190"/>
      <c r="I13872" s="190"/>
      <c r="J13872" s="106">
        <v>39106</v>
      </c>
      <c r="K13872" s="190">
        <v>4.7699999999999996</v>
      </c>
      <c r="L13872" s="190">
        <v>4.8499999999999996</v>
      </c>
      <c r="M13872" s="190"/>
      <c r="N13872" s="190"/>
      <c r="O13872" s="190"/>
      <c r="P13872" s="106">
        <v>39106</v>
      </c>
      <c r="Q13872" s="190">
        <v>26.7</v>
      </c>
      <c r="R13872" s="190">
        <v>28.02</v>
      </c>
      <c r="S13872" s="190"/>
    </row>
    <row r="13873" spans="1:19">
      <c r="A13873" s="190"/>
      <c r="B13873" s="190"/>
      <c r="C13873" s="190"/>
      <c r="D13873" s="106">
        <v>39105</v>
      </c>
      <c r="E13873" s="190">
        <v>15.28</v>
      </c>
      <c r="F13873" s="190">
        <v>15.47</v>
      </c>
      <c r="G13873" s="190"/>
      <c r="H13873" s="190"/>
      <c r="I13873" s="190"/>
      <c r="J13873" s="106">
        <v>39105</v>
      </c>
      <c r="K13873" s="190">
        <v>4.7</v>
      </c>
      <c r="L13873" s="190">
        <v>4.78</v>
      </c>
      <c r="M13873" s="190"/>
      <c r="N13873" s="190"/>
      <c r="O13873" s="190"/>
      <c r="P13873" s="106">
        <v>39105</v>
      </c>
      <c r="Q13873" s="190">
        <v>25.84</v>
      </c>
      <c r="R13873" s="190">
        <v>26.6</v>
      </c>
      <c r="S13873" s="190"/>
    </row>
    <row r="13874" spans="1:19">
      <c r="A13874" s="190"/>
      <c r="B13874" s="190"/>
      <c r="C13874" s="190"/>
      <c r="D13874" s="106">
        <v>39104</v>
      </c>
      <c r="E13874" s="190">
        <v>15.5</v>
      </c>
      <c r="F13874" s="190">
        <v>15.33</v>
      </c>
      <c r="G13874" s="190"/>
      <c r="H13874" s="190"/>
      <c r="I13874" s="190"/>
      <c r="J13874" s="106">
        <v>39104</v>
      </c>
      <c r="K13874" s="190">
        <v>4.83</v>
      </c>
      <c r="L13874" s="190">
        <v>4.7300000000000004</v>
      </c>
      <c r="M13874" s="190"/>
      <c r="N13874" s="190"/>
      <c r="O13874" s="190"/>
      <c r="P13874" s="106">
        <v>39104</v>
      </c>
      <c r="Q13874" s="190">
        <v>27.33</v>
      </c>
      <c r="R13874" s="190">
        <v>25.76</v>
      </c>
      <c r="S13874" s="190"/>
    </row>
    <row r="13875" spans="1:19">
      <c r="A13875" s="190"/>
      <c r="B13875" s="190"/>
      <c r="C13875" s="190"/>
      <c r="D13875" s="106">
        <v>39101</v>
      </c>
      <c r="E13875" s="190">
        <v>15.43</v>
      </c>
      <c r="F13875" s="190">
        <v>15.72</v>
      </c>
      <c r="G13875" s="190"/>
      <c r="H13875" s="190"/>
      <c r="I13875" s="190"/>
      <c r="J13875" s="106">
        <v>39101</v>
      </c>
      <c r="K13875" s="190">
        <v>4.68</v>
      </c>
      <c r="L13875" s="190">
        <v>4.82</v>
      </c>
      <c r="M13875" s="190"/>
      <c r="N13875" s="190"/>
      <c r="O13875" s="190"/>
      <c r="P13875" s="106">
        <v>39101</v>
      </c>
      <c r="Q13875" s="190">
        <v>27.63</v>
      </c>
      <c r="R13875" s="190">
        <v>27.41</v>
      </c>
      <c r="S13875" s="190"/>
    </row>
    <row r="13876" spans="1:19">
      <c r="A13876" s="190"/>
      <c r="B13876" s="190"/>
      <c r="C13876" s="190"/>
      <c r="D13876" s="106">
        <v>39100</v>
      </c>
      <c r="E13876" s="190">
        <v>15.56</v>
      </c>
      <c r="F13876" s="190">
        <v>15.5</v>
      </c>
      <c r="G13876" s="190"/>
      <c r="H13876" s="190"/>
      <c r="I13876" s="190"/>
      <c r="J13876" s="106">
        <v>39100</v>
      </c>
      <c r="K13876" s="190">
        <v>4.71</v>
      </c>
      <c r="L13876" s="190">
        <v>4.68</v>
      </c>
      <c r="M13876" s="190"/>
      <c r="N13876" s="190"/>
      <c r="O13876" s="190"/>
      <c r="P13876" s="106">
        <v>39100</v>
      </c>
      <c r="Q13876" s="190">
        <v>30.24</v>
      </c>
      <c r="R13876" s="190">
        <v>27.63</v>
      </c>
      <c r="S13876" s="190"/>
    </row>
    <row r="13877" spans="1:19">
      <c r="A13877" s="190"/>
      <c r="B13877" s="190"/>
      <c r="C13877" s="190"/>
      <c r="D13877" s="106">
        <v>39099</v>
      </c>
      <c r="E13877" s="190">
        <v>15.45</v>
      </c>
      <c r="F13877" s="190">
        <v>15.53</v>
      </c>
      <c r="G13877" s="190"/>
      <c r="H13877" s="190"/>
      <c r="I13877" s="190"/>
      <c r="J13877" s="106">
        <v>39099</v>
      </c>
      <c r="K13877" s="190">
        <v>4.72</v>
      </c>
      <c r="L13877" s="190">
        <v>4.72</v>
      </c>
      <c r="M13877" s="190"/>
      <c r="N13877" s="190"/>
      <c r="O13877" s="190"/>
      <c r="P13877" s="106">
        <v>39099</v>
      </c>
      <c r="Q13877" s="190">
        <v>30.85</v>
      </c>
      <c r="R13877" s="190">
        <v>30.18</v>
      </c>
      <c r="S13877" s="190"/>
    </row>
    <row r="13878" spans="1:19">
      <c r="A13878" s="190"/>
      <c r="B13878" s="190"/>
      <c r="C13878" s="190"/>
      <c r="D13878" s="106">
        <v>39098</v>
      </c>
      <c r="E13878" s="190">
        <v>16</v>
      </c>
      <c r="F13878" s="190">
        <v>15.53</v>
      </c>
      <c r="G13878" s="190"/>
      <c r="H13878" s="190"/>
      <c r="I13878" s="190"/>
      <c r="J13878" s="106">
        <v>39098</v>
      </c>
      <c r="K13878" s="190">
        <v>4.7699999999999996</v>
      </c>
      <c r="L13878" s="190">
        <v>4.76</v>
      </c>
      <c r="M13878" s="190"/>
      <c r="N13878" s="190"/>
      <c r="O13878" s="190"/>
      <c r="P13878" s="106">
        <v>39098</v>
      </c>
      <c r="Q13878" s="190">
        <v>30.96</v>
      </c>
      <c r="R13878" s="190">
        <v>30.81</v>
      </c>
      <c r="S13878" s="190"/>
    </row>
    <row r="13879" spans="1:19">
      <c r="A13879" s="190"/>
      <c r="B13879" s="190"/>
      <c r="C13879" s="190"/>
      <c r="D13879" s="106">
        <v>39094</v>
      </c>
      <c r="E13879" s="190">
        <v>15.74</v>
      </c>
      <c r="F13879" s="190">
        <v>15.93</v>
      </c>
      <c r="G13879" s="190"/>
      <c r="H13879" s="190"/>
      <c r="I13879" s="190"/>
      <c r="J13879" s="106">
        <v>39094</v>
      </c>
      <c r="K13879" s="190">
        <v>4.66</v>
      </c>
      <c r="L13879" s="190">
        <v>4.74</v>
      </c>
      <c r="M13879" s="190"/>
      <c r="N13879" s="190"/>
      <c r="O13879" s="190"/>
      <c r="P13879" s="106">
        <v>39094</v>
      </c>
      <c r="Q13879" s="190">
        <v>30.95</v>
      </c>
      <c r="R13879" s="190">
        <v>30.9</v>
      </c>
      <c r="S13879" s="190"/>
    </row>
    <row r="13880" spans="1:19">
      <c r="A13880" s="190"/>
      <c r="B13880" s="190"/>
      <c r="C13880" s="190"/>
      <c r="D13880" s="106">
        <v>39093</v>
      </c>
      <c r="E13880" s="190">
        <v>15.63</v>
      </c>
      <c r="F13880" s="190">
        <v>15.71</v>
      </c>
      <c r="G13880" s="190"/>
      <c r="H13880" s="190"/>
      <c r="I13880" s="190"/>
      <c r="J13880" s="106">
        <v>39093</v>
      </c>
      <c r="K13880" s="190">
        <v>4.55</v>
      </c>
      <c r="L13880" s="190">
        <v>4.67</v>
      </c>
      <c r="M13880" s="190"/>
      <c r="N13880" s="190"/>
      <c r="O13880" s="190"/>
      <c r="P13880" s="106">
        <v>39093</v>
      </c>
      <c r="Q13880" s="190">
        <v>31.09</v>
      </c>
      <c r="R13880" s="190">
        <v>30.86</v>
      </c>
      <c r="S13880" s="190"/>
    </row>
    <row r="13881" spans="1:19">
      <c r="A13881" s="190"/>
      <c r="B13881" s="190"/>
      <c r="C13881" s="190"/>
      <c r="D13881" s="106">
        <v>39092</v>
      </c>
      <c r="E13881" s="190">
        <v>15.61</v>
      </c>
      <c r="F13881" s="190">
        <v>15.65</v>
      </c>
      <c r="G13881" s="190"/>
      <c r="H13881" s="190"/>
      <c r="I13881" s="190"/>
      <c r="J13881" s="106">
        <v>39092</v>
      </c>
      <c r="K13881" s="190">
        <v>4.45</v>
      </c>
      <c r="L13881" s="190">
        <v>4.53</v>
      </c>
      <c r="M13881" s="190"/>
      <c r="N13881" s="190"/>
      <c r="O13881" s="190"/>
      <c r="P13881" s="106">
        <v>39092</v>
      </c>
      <c r="Q13881" s="190">
        <v>31.26</v>
      </c>
      <c r="R13881" s="190">
        <v>30.9</v>
      </c>
      <c r="S13881" s="190"/>
    </row>
    <row r="13882" spans="1:19">
      <c r="A13882" s="190"/>
      <c r="B13882" s="190"/>
      <c r="C13882" s="190"/>
      <c r="D13882" s="106">
        <v>39091</v>
      </c>
      <c r="E13882" s="190">
        <v>15.6</v>
      </c>
      <c r="F13882" s="190">
        <v>15.76</v>
      </c>
      <c r="G13882" s="190"/>
      <c r="H13882" s="190"/>
      <c r="I13882" s="190"/>
      <c r="J13882" s="106">
        <v>39091</v>
      </c>
      <c r="K13882" s="190">
        <v>4.51</v>
      </c>
      <c r="L13882" s="190">
        <v>4.49</v>
      </c>
      <c r="M13882" s="190"/>
      <c r="N13882" s="190"/>
      <c r="O13882" s="190"/>
      <c r="P13882" s="106">
        <v>39091</v>
      </c>
      <c r="Q13882" s="190">
        <v>31.18</v>
      </c>
      <c r="R13882" s="190">
        <v>31.38</v>
      </c>
      <c r="S13882" s="190"/>
    </row>
    <row r="13883" spans="1:19">
      <c r="A13883" s="190"/>
      <c r="B13883" s="190"/>
      <c r="C13883" s="190"/>
      <c r="D13883" s="106">
        <v>39090</v>
      </c>
      <c r="E13883" s="190">
        <v>15.67</v>
      </c>
      <c r="F13883" s="190">
        <v>15.65</v>
      </c>
      <c r="G13883" s="190"/>
      <c r="H13883" s="190"/>
      <c r="I13883" s="190"/>
      <c r="J13883" s="106">
        <v>39090</v>
      </c>
      <c r="K13883" s="190">
        <v>4.5</v>
      </c>
      <c r="L13883" s="190">
        <v>4.4800000000000004</v>
      </c>
      <c r="M13883" s="190"/>
      <c r="N13883" s="190"/>
      <c r="O13883" s="190"/>
      <c r="P13883" s="106">
        <v>39090</v>
      </c>
      <c r="Q13883" s="190">
        <v>30.73</v>
      </c>
      <c r="R13883" s="190">
        <v>31.33</v>
      </c>
      <c r="S13883" s="190"/>
    </row>
    <row r="13884" spans="1:19">
      <c r="A13884" s="190"/>
      <c r="B13884" s="190"/>
      <c r="C13884" s="190"/>
      <c r="D13884" s="106">
        <v>39087</v>
      </c>
      <c r="E13884" s="190">
        <v>15.75</v>
      </c>
      <c r="F13884" s="190">
        <v>15.71</v>
      </c>
      <c r="G13884" s="190"/>
      <c r="H13884" s="190"/>
      <c r="I13884" s="190"/>
      <c r="J13884" s="106">
        <v>39087</v>
      </c>
      <c r="K13884" s="190">
        <v>4.66</v>
      </c>
      <c r="L13884" s="190">
        <v>4.53</v>
      </c>
      <c r="M13884" s="190"/>
      <c r="N13884" s="190"/>
      <c r="O13884" s="190"/>
      <c r="P13884" s="106">
        <v>39087</v>
      </c>
      <c r="Q13884" s="190">
        <v>31.1</v>
      </c>
      <c r="R13884" s="190">
        <v>30.62</v>
      </c>
      <c r="S13884" s="190"/>
    </row>
    <row r="13885" spans="1:19">
      <c r="A13885" s="190"/>
      <c r="B13885" s="190"/>
      <c r="C13885" s="190"/>
      <c r="D13885" s="106">
        <v>39086</v>
      </c>
      <c r="E13885" s="190">
        <v>16.100000000000001</v>
      </c>
      <c r="F13885" s="190">
        <v>15.85</v>
      </c>
      <c r="G13885" s="190"/>
      <c r="H13885" s="190"/>
      <c r="I13885" s="190"/>
      <c r="J13885" s="106">
        <v>39086</v>
      </c>
      <c r="K13885" s="190">
        <v>4.6399999999999997</v>
      </c>
      <c r="L13885" s="190">
        <v>4.68</v>
      </c>
      <c r="M13885" s="190"/>
      <c r="N13885" s="190"/>
      <c r="O13885" s="190"/>
      <c r="P13885" s="106">
        <v>39086</v>
      </c>
      <c r="Q13885" s="190">
        <v>31.29</v>
      </c>
      <c r="R13885" s="190">
        <v>31.12</v>
      </c>
      <c r="S13885" s="190"/>
    </row>
    <row r="13886" spans="1:19">
      <c r="A13886" s="190"/>
      <c r="B13886" s="190"/>
      <c r="C13886" s="190"/>
      <c r="D13886" s="106">
        <v>39085</v>
      </c>
      <c r="E13886" s="190">
        <v>15.58</v>
      </c>
      <c r="F13886" s="190">
        <v>16.100000000000001</v>
      </c>
      <c r="G13886" s="190"/>
      <c r="H13886" s="190"/>
      <c r="I13886" s="190"/>
      <c r="J13886" s="106">
        <v>39085</v>
      </c>
      <c r="K13886" s="190">
        <v>4.5999999999999996</v>
      </c>
      <c r="L13886" s="190">
        <v>4.6500000000000004</v>
      </c>
      <c r="M13886" s="190"/>
      <c r="N13886" s="190"/>
      <c r="O13886" s="190"/>
      <c r="P13886" s="106">
        <v>39085</v>
      </c>
      <c r="Q13886" s="190">
        <v>29.3</v>
      </c>
      <c r="R13886" s="190">
        <v>30.8</v>
      </c>
      <c r="S13886" s="190"/>
    </row>
    <row r="13887" spans="1:19">
      <c r="A13887" s="190"/>
      <c r="B13887" s="190"/>
      <c r="C13887" s="190"/>
      <c r="D13887" s="106">
        <v>39080</v>
      </c>
      <c r="E13887" s="190">
        <v>15.93</v>
      </c>
      <c r="F13887" s="190">
        <v>15.73</v>
      </c>
      <c r="G13887" s="190"/>
      <c r="H13887" s="190"/>
      <c r="I13887" s="190"/>
      <c r="J13887" s="106">
        <v>39080</v>
      </c>
      <c r="K13887" s="190">
        <v>4.6399999999999997</v>
      </c>
      <c r="L13887" s="190">
        <v>4.57</v>
      </c>
      <c r="M13887" s="190"/>
      <c r="N13887" s="190"/>
      <c r="O13887" s="190"/>
      <c r="P13887" s="106">
        <v>39080</v>
      </c>
      <c r="Q13887" s="190">
        <v>28.72</v>
      </c>
      <c r="R13887" s="190">
        <v>29.3</v>
      </c>
      <c r="S13887" s="190"/>
    </row>
    <row r="13888" spans="1:19">
      <c r="A13888" s="190"/>
      <c r="B13888" s="190"/>
      <c r="C13888" s="190"/>
      <c r="D13888" s="106">
        <v>39079</v>
      </c>
      <c r="E13888" s="190">
        <v>15.97</v>
      </c>
      <c r="F13888" s="190">
        <v>15.87</v>
      </c>
      <c r="G13888" s="190"/>
      <c r="H13888" s="190"/>
      <c r="I13888" s="190"/>
      <c r="J13888" s="106">
        <v>39079</v>
      </c>
      <c r="K13888" s="190">
        <v>4.55</v>
      </c>
      <c r="L13888" s="190">
        <v>4.63</v>
      </c>
      <c r="M13888" s="190"/>
      <c r="N13888" s="190"/>
      <c r="O13888" s="190"/>
      <c r="P13888" s="106">
        <v>39079</v>
      </c>
      <c r="Q13888" s="190">
        <v>28.76</v>
      </c>
      <c r="R13888" s="190">
        <v>28.6</v>
      </c>
      <c r="S13888" s="190"/>
    </row>
    <row r="13889" spans="1:19">
      <c r="A13889" s="190"/>
      <c r="B13889" s="190"/>
      <c r="C13889" s="190"/>
      <c r="D13889" s="106">
        <v>39078</v>
      </c>
      <c r="E13889" s="190">
        <v>15.87</v>
      </c>
      <c r="F13889" s="190">
        <v>15.95</v>
      </c>
      <c r="G13889" s="190"/>
      <c r="H13889" s="190"/>
      <c r="I13889" s="190"/>
      <c r="J13889" s="106">
        <v>39078</v>
      </c>
      <c r="K13889" s="190">
        <v>4.6399999999999997</v>
      </c>
      <c r="L13889" s="190">
        <v>4.55</v>
      </c>
      <c r="M13889" s="190"/>
      <c r="N13889" s="190"/>
      <c r="O13889" s="190"/>
      <c r="P13889" s="106">
        <v>39078</v>
      </c>
      <c r="Q13889" s="190">
        <v>29.15</v>
      </c>
      <c r="R13889" s="190">
        <v>28.85</v>
      </c>
      <c r="S13889" s="190"/>
    </row>
    <row r="13890" spans="1:19">
      <c r="A13890" s="190"/>
      <c r="B13890" s="190"/>
      <c r="C13890" s="190"/>
      <c r="D13890" s="106">
        <v>39077</v>
      </c>
      <c r="E13890" s="190">
        <v>15.85</v>
      </c>
      <c r="F13890" s="190">
        <v>15.79</v>
      </c>
      <c r="G13890" s="190"/>
      <c r="H13890" s="190"/>
      <c r="I13890" s="190"/>
      <c r="J13890" s="106">
        <v>39077</v>
      </c>
      <c r="K13890" s="190">
        <v>4.5599999999999996</v>
      </c>
      <c r="L13890" s="190">
        <v>4.63</v>
      </c>
      <c r="M13890" s="190"/>
      <c r="N13890" s="190"/>
      <c r="O13890" s="190"/>
      <c r="P13890" s="106">
        <v>39077</v>
      </c>
      <c r="Q13890" s="190">
        <v>29.12</v>
      </c>
      <c r="R13890" s="190">
        <v>29.02</v>
      </c>
      <c r="S13890" s="190"/>
    </row>
    <row r="13891" spans="1:19">
      <c r="A13891" s="190"/>
      <c r="B13891" s="190"/>
      <c r="C13891" s="190"/>
      <c r="D13891" s="106">
        <v>39073</v>
      </c>
      <c r="E13891" s="190">
        <v>15.72</v>
      </c>
      <c r="F13891" s="190">
        <v>15.87</v>
      </c>
      <c r="G13891" s="190"/>
      <c r="H13891" s="190"/>
      <c r="I13891" s="190"/>
      <c r="J13891" s="106">
        <v>39073</v>
      </c>
      <c r="K13891" s="190">
        <v>4.59</v>
      </c>
      <c r="L13891" s="190">
        <v>4.58</v>
      </c>
      <c r="M13891" s="190"/>
      <c r="N13891" s="190"/>
      <c r="O13891" s="190"/>
      <c r="P13891" s="106">
        <v>39073</v>
      </c>
      <c r="Q13891" s="190">
        <v>28.65</v>
      </c>
      <c r="R13891" s="190">
        <v>29.12</v>
      </c>
      <c r="S13891" s="190"/>
    </row>
    <row r="13892" spans="1:19">
      <c r="A13892" s="190"/>
      <c r="B13892" s="190"/>
      <c r="C13892" s="190"/>
      <c r="D13892" s="106">
        <v>39072</v>
      </c>
      <c r="E13892" s="190">
        <v>15.85</v>
      </c>
      <c r="F13892" s="190">
        <v>15.75</v>
      </c>
      <c r="G13892" s="190"/>
      <c r="H13892" s="190"/>
      <c r="I13892" s="190"/>
      <c r="J13892" s="106">
        <v>39072</v>
      </c>
      <c r="K13892" s="190">
        <v>4.5599999999999996</v>
      </c>
      <c r="L13892" s="190">
        <v>4.58</v>
      </c>
      <c r="M13892" s="190"/>
      <c r="N13892" s="190"/>
      <c r="O13892" s="190"/>
      <c r="P13892" s="106">
        <v>39072</v>
      </c>
      <c r="Q13892" s="190">
        <v>28.95</v>
      </c>
      <c r="R13892" s="190">
        <v>28.6</v>
      </c>
      <c r="S13892" s="190"/>
    </row>
    <row r="13893" spans="1:19">
      <c r="A13893" s="190"/>
      <c r="B13893" s="190"/>
      <c r="C13893" s="190"/>
      <c r="D13893" s="106">
        <v>39071</v>
      </c>
      <c r="E13893" s="190">
        <v>15.58</v>
      </c>
      <c r="F13893" s="190">
        <v>15.88</v>
      </c>
      <c r="G13893" s="190"/>
      <c r="H13893" s="190"/>
      <c r="I13893" s="190"/>
      <c r="J13893" s="106">
        <v>39071</v>
      </c>
      <c r="K13893" s="190">
        <v>4.6100000000000003</v>
      </c>
      <c r="L13893" s="190">
        <v>4.54</v>
      </c>
      <c r="M13893" s="190"/>
      <c r="N13893" s="190"/>
      <c r="O13893" s="190"/>
      <c r="P13893" s="106">
        <v>39071</v>
      </c>
      <c r="Q13893" s="190">
        <v>28.92</v>
      </c>
      <c r="R13893" s="190">
        <v>28.87</v>
      </c>
      <c r="S13893" s="190"/>
    </row>
    <row r="13894" spans="1:19">
      <c r="A13894" s="190"/>
      <c r="B13894" s="190"/>
      <c r="C13894" s="190"/>
      <c r="D13894" s="106">
        <v>39070</v>
      </c>
      <c r="E13894" s="190">
        <v>15.42</v>
      </c>
      <c r="F13894" s="190">
        <v>15.62</v>
      </c>
      <c r="G13894" s="190"/>
      <c r="H13894" s="190"/>
      <c r="I13894" s="190"/>
      <c r="J13894" s="106">
        <v>39070</v>
      </c>
      <c r="K13894" s="190">
        <v>4.58</v>
      </c>
      <c r="L13894" s="190">
        <v>4.5999999999999996</v>
      </c>
      <c r="M13894" s="190"/>
      <c r="N13894" s="190"/>
      <c r="O13894" s="190"/>
      <c r="P13894" s="106">
        <v>39070</v>
      </c>
      <c r="Q13894" s="190">
        <v>29</v>
      </c>
      <c r="R13894" s="190">
        <v>28.96</v>
      </c>
      <c r="S13894" s="190"/>
    </row>
    <row r="13895" spans="1:19">
      <c r="A13895" s="190"/>
      <c r="B13895" s="190"/>
      <c r="C13895" s="190"/>
      <c r="D13895" s="106">
        <v>39069</v>
      </c>
      <c r="E13895" s="190">
        <v>15.72</v>
      </c>
      <c r="F13895" s="190">
        <v>15.5</v>
      </c>
      <c r="G13895" s="190"/>
      <c r="H13895" s="190"/>
      <c r="I13895" s="190"/>
      <c r="J13895" s="106">
        <v>39069</v>
      </c>
      <c r="K13895" s="190">
        <v>4.68</v>
      </c>
      <c r="L13895" s="190">
        <v>4.5999999999999996</v>
      </c>
      <c r="M13895" s="190"/>
      <c r="N13895" s="190"/>
      <c r="O13895" s="190"/>
      <c r="P13895" s="106">
        <v>39069</v>
      </c>
      <c r="Q13895" s="190">
        <v>29</v>
      </c>
      <c r="R13895" s="190">
        <v>29.01</v>
      </c>
      <c r="S13895" s="190"/>
    </row>
    <row r="13896" spans="1:19">
      <c r="A13896" s="190"/>
      <c r="B13896" s="190"/>
      <c r="C13896" s="190"/>
      <c r="D13896" s="106">
        <v>39066</v>
      </c>
      <c r="E13896" s="190">
        <v>15.46</v>
      </c>
      <c r="F13896" s="190">
        <v>15.73</v>
      </c>
      <c r="G13896" s="190"/>
      <c r="H13896" s="190"/>
      <c r="I13896" s="190"/>
      <c r="J13896" s="106">
        <v>39066</v>
      </c>
      <c r="K13896" s="190">
        <v>4.7300000000000004</v>
      </c>
      <c r="L13896" s="190">
        <v>4.68</v>
      </c>
      <c r="M13896" s="190"/>
      <c r="N13896" s="190"/>
      <c r="O13896" s="190"/>
      <c r="P13896" s="106">
        <v>39066</v>
      </c>
      <c r="Q13896" s="190">
        <v>29.49</v>
      </c>
      <c r="R13896" s="190">
        <v>28.88</v>
      </c>
      <c r="S13896" s="190"/>
    </row>
    <row r="13897" spans="1:19">
      <c r="A13897" s="190"/>
      <c r="B13897" s="190"/>
      <c r="C13897" s="190"/>
      <c r="D13897" s="106">
        <v>39065</v>
      </c>
      <c r="E13897" s="190">
        <v>15.08</v>
      </c>
      <c r="F13897" s="190">
        <v>15.46</v>
      </c>
      <c r="G13897" s="190"/>
      <c r="H13897" s="190"/>
      <c r="I13897" s="190"/>
      <c r="J13897" s="106">
        <v>39065</v>
      </c>
      <c r="K13897" s="190">
        <v>4.74</v>
      </c>
      <c r="L13897" s="190">
        <v>4.74</v>
      </c>
      <c r="M13897" s="190"/>
      <c r="N13897" s="190"/>
      <c r="O13897" s="190"/>
      <c r="P13897" s="106">
        <v>39065</v>
      </c>
      <c r="Q13897" s="190">
        <v>28.02</v>
      </c>
      <c r="R13897" s="190">
        <v>28.78</v>
      </c>
      <c r="S13897" s="190"/>
    </row>
    <row r="13898" spans="1:19">
      <c r="A13898" s="190"/>
      <c r="B13898" s="190"/>
      <c r="C13898" s="190"/>
      <c r="D13898" s="106">
        <v>39064</v>
      </c>
      <c r="E13898" s="190">
        <v>15.53</v>
      </c>
      <c r="F13898" s="190">
        <v>15.54</v>
      </c>
      <c r="G13898" s="190"/>
      <c r="H13898" s="190"/>
      <c r="I13898" s="190"/>
      <c r="J13898" s="106">
        <v>39064</v>
      </c>
      <c r="K13898" s="190">
        <v>4.68</v>
      </c>
      <c r="L13898" s="190">
        <v>4.67</v>
      </c>
      <c r="M13898" s="190"/>
      <c r="N13898" s="190"/>
      <c r="O13898" s="190"/>
      <c r="P13898" s="106">
        <v>39064</v>
      </c>
      <c r="Q13898" s="190">
        <v>27.79</v>
      </c>
      <c r="R13898" s="190">
        <v>27.86</v>
      </c>
      <c r="S13898" s="190"/>
    </row>
    <row r="13899" spans="1:19">
      <c r="A13899" s="190"/>
      <c r="B13899" s="190"/>
      <c r="C13899" s="190"/>
      <c r="D13899" s="106">
        <v>39063</v>
      </c>
      <c r="E13899" s="190">
        <v>15.1</v>
      </c>
      <c r="F13899" s="190">
        <v>15.51</v>
      </c>
      <c r="G13899" s="190"/>
      <c r="H13899" s="190"/>
      <c r="I13899" s="190"/>
      <c r="J13899" s="106">
        <v>39063</v>
      </c>
      <c r="K13899" s="190">
        <v>4.9000000000000004</v>
      </c>
      <c r="L13899" s="190">
        <v>4.76</v>
      </c>
      <c r="M13899" s="190"/>
      <c r="N13899" s="190"/>
      <c r="O13899" s="190"/>
      <c r="P13899" s="106">
        <v>39063</v>
      </c>
      <c r="Q13899" s="190">
        <v>27.46</v>
      </c>
      <c r="R13899" s="190">
        <v>27.62</v>
      </c>
      <c r="S13899" s="190"/>
    </row>
    <row r="13900" spans="1:19">
      <c r="A13900" s="190"/>
      <c r="B13900" s="190"/>
      <c r="C13900" s="190"/>
      <c r="D13900" s="106">
        <v>39062</v>
      </c>
      <c r="E13900" s="190">
        <v>15.28</v>
      </c>
      <c r="F13900" s="190">
        <v>15.05</v>
      </c>
      <c r="G13900" s="190"/>
      <c r="H13900" s="190"/>
      <c r="I13900" s="190"/>
      <c r="J13900" s="106">
        <v>39062</v>
      </c>
      <c r="K13900" s="190">
        <v>4.76</v>
      </c>
      <c r="L13900" s="190">
        <v>4.9000000000000004</v>
      </c>
      <c r="M13900" s="190"/>
      <c r="N13900" s="190"/>
      <c r="O13900" s="190"/>
      <c r="P13900" s="106">
        <v>39062</v>
      </c>
      <c r="Q13900" s="190">
        <v>27.21</v>
      </c>
      <c r="R13900" s="190">
        <v>27.39</v>
      </c>
      <c r="S13900" s="190"/>
    </row>
    <row r="13901" spans="1:19">
      <c r="A13901" s="190"/>
      <c r="B13901" s="190"/>
      <c r="C13901" s="190"/>
      <c r="D13901" s="106">
        <v>39059</v>
      </c>
      <c r="E13901" s="190">
        <v>15.26</v>
      </c>
      <c r="F13901" s="190">
        <v>15.34</v>
      </c>
      <c r="G13901" s="190"/>
      <c r="H13901" s="190"/>
      <c r="I13901" s="190"/>
      <c r="J13901" s="106">
        <v>39059</v>
      </c>
      <c r="K13901" s="190">
        <v>4.7699999999999996</v>
      </c>
      <c r="L13901" s="190">
        <v>4.7300000000000004</v>
      </c>
      <c r="M13901" s="190"/>
      <c r="N13901" s="190"/>
      <c r="O13901" s="190"/>
      <c r="P13901" s="106">
        <v>39059</v>
      </c>
      <c r="Q13901" s="190">
        <v>27.19</v>
      </c>
      <c r="R13901" s="190">
        <v>27.34</v>
      </c>
      <c r="S13901" s="190"/>
    </row>
    <row r="13902" spans="1:19">
      <c r="A13902" s="190"/>
      <c r="B13902" s="190"/>
      <c r="C13902" s="190"/>
      <c r="D13902" s="106">
        <v>39058</v>
      </c>
      <c r="E13902" s="190">
        <v>15.3</v>
      </c>
      <c r="F13902" s="190">
        <v>15.31</v>
      </c>
      <c r="G13902" s="190"/>
      <c r="H13902" s="190"/>
      <c r="I13902" s="190"/>
      <c r="J13902" s="106">
        <v>39058</v>
      </c>
      <c r="K13902" s="190">
        <v>4.67</v>
      </c>
      <c r="L13902" s="190">
        <v>4.76</v>
      </c>
      <c r="M13902" s="190"/>
      <c r="N13902" s="190"/>
      <c r="O13902" s="190"/>
      <c r="P13902" s="106">
        <v>39058</v>
      </c>
      <c r="Q13902" s="190">
        <v>28.49</v>
      </c>
      <c r="R13902" s="190">
        <v>27.32</v>
      </c>
      <c r="S13902" s="190"/>
    </row>
    <row r="13903" spans="1:19">
      <c r="A13903" s="190"/>
      <c r="B13903" s="190"/>
      <c r="C13903" s="190"/>
      <c r="D13903" s="106">
        <v>39057</v>
      </c>
      <c r="E13903" s="190">
        <v>15.11</v>
      </c>
      <c r="F13903" s="190">
        <v>15.33</v>
      </c>
      <c r="G13903" s="190"/>
      <c r="H13903" s="190"/>
      <c r="I13903" s="190"/>
      <c r="J13903" s="106">
        <v>39057</v>
      </c>
      <c r="K13903" s="190">
        <v>4.6100000000000003</v>
      </c>
      <c r="L13903" s="190">
        <v>4.67</v>
      </c>
      <c r="M13903" s="190"/>
      <c r="N13903" s="190"/>
      <c r="O13903" s="190"/>
      <c r="P13903" s="106">
        <v>39057</v>
      </c>
      <c r="Q13903" s="190">
        <v>28.45</v>
      </c>
      <c r="R13903" s="190">
        <v>28.4</v>
      </c>
      <c r="S13903" s="190"/>
    </row>
    <row r="13904" spans="1:19">
      <c r="A13904" s="190"/>
      <c r="B13904" s="190"/>
      <c r="C13904" s="190"/>
      <c r="D13904" s="106">
        <v>39056</v>
      </c>
      <c r="E13904" s="190">
        <v>15.12</v>
      </c>
      <c r="F13904" s="190">
        <v>15.17</v>
      </c>
      <c r="G13904" s="190"/>
      <c r="H13904" s="190"/>
      <c r="I13904" s="190"/>
      <c r="J13904" s="106">
        <v>39056</v>
      </c>
      <c r="K13904" s="190">
        <v>4.62</v>
      </c>
      <c r="L13904" s="190">
        <v>4.6399999999999997</v>
      </c>
      <c r="M13904" s="190"/>
      <c r="N13904" s="190"/>
      <c r="O13904" s="190"/>
      <c r="P13904" s="106">
        <v>39056</v>
      </c>
      <c r="Q13904" s="190">
        <v>28.58</v>
      </c>
      <c r="R13904" s="190">
        <v>28.5</v>
      </c>
      <c r="S13904" s="190"/>
    </row>
    <row r="13905" spans="1:19">
      <c r="A13905" s="190"/>
      <c r="B13905" s="190"/>
      <c r="C13905" s="190"/>
      <c r="D13905" s="106">
        <v>39055</v>
      </c>
      <c r="E13905" s="190">
        <v>15.2</v>
      </c>
      <c r="F13905" s="190">
        <v>15.37</v>
      </c>
      <c r="G13905" s="190"/>
      <c r="H13905" s="190"/>
      <c r="I13905" s="190"/>
      <c r="J13905" s="106">
        <v>39055</v>
      </c>
      <c r="K13905" s="190">
        <v>4.57</v>
      </c>
      <c r="L13905" s="190">
        <v>4.5999999999999996</v>
      </c>
      <c r="M13905" s="190"/>
      <c r="N13905" s="190"/>
      <c r="O13905" s="190"/>
      <c r="P13905" s="106">
        <v>39055</v>
      </c>
      <c r="Q13905" s="190">
        <v>29</v>
      </c>
      <c r="R13905" s="190">
        <v>28.61</v>
      </c>
      <c r="S13905" s="190"/>
    </row>
    <row r="13906" spans="1:19">
      <c r="A13906" s="190"/>
      <c r="B13906" s="190"/>
      <c r="C13906" s="190"/>
      <c r="D13906" s="106">
        <v>39052</v>
      </c>
      <c r="E13906" s="190">
        <v>15.22</v>
      </c>
      <c r="F13906" s="190">
        <v>15.15</v>
      </c>
      <c r="G13906" s="190"/>
      <c r="H13906" s="190"/>
      <c r="I13906" s="190"/>
      <c r="J13906" s="106">
        <v>39052</v>
      </c>
      <c r="K13906" s="190">
        <v>4.5199999999999996</v>
      </c>
      <c r="L13906" s="190">
        <v>4.5599999999999996</v>
      </c>
      <c r="M13906" s="190"/>
      <c r="N13906" s="190"/>
      <c r="O13906" s="190"/>
      <c r="P13906" s="106">
        <v>39052</v>
      </c>
      <c r="Q13906" s="190">
        <v>28.56</v>
      </c>
      <c r="R13906" s="190">
        <v>28.97</v>
      </c>
      <c r="S13906" s="190"/>
    </row>
    <row r="13907" spans="1:19">
      <c r="A13907" s="190"/>
      <c r="B13907" s="190"/>
      <c r="C13907" s="190"/>
      <c r="D13907" s="106">
        <v>39051</v>
      </c>
      <c r="E13907" s="190">
        <v>14.82</v>
      </c>
      <c r="F13907" s="190">
        <v>15.26</v>
      </c>
      <c r="G13907" s="190"/>
      <c r="H13907" s="190"/>
      <c r="I13907" s="190"/>
      <c r="J13907" s="106">
        <v>39051</v>
      </c>
      <c r="K13907" s="190">
        <v>4.53</v>
      </c>
      <c r="L13907" s="190">
        <v>4.5199999999999996</v>
      </c>
      <c r="M13907" s="190"/>
      <c r="N13907" s="190"/>
      <c r="O13907" s="190"/>
      <c r="P13907" s="106">
        <v>39051</v>
      </c>
      <c r="Q13907" s="190">
        <v>29.89</v>
      </c>
      <c r="R13907" s="190">
        <v>28.4</v>
      </c>
      <c r="S13907" s="190"/>
    </row>
    <row r="13908" spans="1:19">
      <c r="A13908" s="190"/>
      <c r="B13908" s="190"/>
      <c r="C13908" s="190"/>
      <c r="D13908" s="106">
        <v>39050</v>
      </c>
      <c r="E13908" s="190">
        <v>14.72</v>
      </c>
      <c r="F13908" s="190">
        <v>14.87</v>
      </c>
      <c r="G13908" s="190"/>
      <c r="H13908" s="190"/>
      <c r="I13908" s="190"/>
      <c r="J13908" s="106">
        <v>39050</v>
      </c>
      <c r="K13908" s="190">
        <v>4.47</v>
      </c>
      <c r="L13908" s="190">
        <v>4.55</v>
      </c>
      <c r="M13908" s="190"/>
      <c r="N13908" s="190"/>
      <c r="O13908" s="190"/>
      <c r="P13908" s="106">
        <v>39050</v>
      </c>
      <c r="Q13908" s="190">
        <v>28.4</v>
      </c>
      <c r="R13908" s="190">
        <v>29.96</v>
      </c>
      <c r="S13908" s="190"/>
    </row>
    <row r="13909" spans="1:19">
      <c r="A13909" s="190"/>
      <c r="B13909" s="190"/>
      <c r="C13909" s="190"/>
      <c r="D13909" s="106">
        <v>39049</v>
      </c>
      <c r="E13909" s="190">
        <v>14.86</v>
      </c>
      <c r="F13909" s="190">
        <v>14.62</v>
      </c>
      <c r="G13909" s="190"/>
      <c r="H13909" s="190"/>
      <c r="I13909" s="190"/>
      <c r="J13909" s="106">
        <v>39049</v>
      </c>
      <c r="K13909" s="190">
        <v>4.3099999999999996</v>
      </c>
      <c r="L13909" s="190">
        <v>4.37</v>
      </c>
      <c r="M13909" s="190"/>
      <c r="N13909" s="190"/>
      <c r="O13909" s="190"/>
      <c r="P13909" s="106">
        <v>39049</v>
      </c>
      <c r="Q13909" s="190">
        <v>27.75</v>
      </c>
      <c r="R13909" s="190">
        <v>28.31</v>
      </c>
      <c r="S13909" s="190"/>
    </row>
    <row r="13910" spans="1:19">
      <c r="A13910" s="190"/>
      <c r="B13910" s="190"/>
      <c r="C13910" s="190"/>
      <c r="D13910" s="106">
        <v>39048</v>
      </c>
      <c r="E13910" s="190">
        <v>14.86</v>
      </c>
      <c r="F13910" s="190">
        <v>14.87</v>
      </c>
      <c r="G13910" s="190"/>
      <c r="H13910" s="190"/>
      <c r="I13910" s="190"/>
      <c r="J13910" s="106">
        <v>39048</v>
      </c>
      <c r="K13910" s="190">
        <v>4.4800000000000004</v>
      </c>
      <c r="L13910" s="190">
        <v>4.3099999999999996</v>
      </c>
      <c r="M13910" s="190"/>
      <c r="N13910" s="190"/>
      <c r="O13910" s="190"/>
      <c r="P13910" s="106">
        <v>39048</v>
      </c>
      <c r="Q13910" s="190">
        <v>27.86</v>
      </c>
      <c r="R13910" s="190">
        <v>27.76</v>
      </c>
      <c r="S13910" s="190"/>
    </row>
    <row r="13911" spans="1:19">
      <c r="A13911" s="190"/>
      <c r="B13911" s="190"/>
      <c r="C13911" s="190"/>
      <c r="D13911" s="106">
        <v>39045</v>
      </c>
      <c r="E13911" s="190">
        <v>14.75</v>
      </c>
      <c r="F13911" s="190">
        <v>14.95</v>
      </c>
      <c r="G13911" s="190"/>
      <c r="H13911" s="190"/>
      <c r="I13911" s="190"/>
      <c r="J13911" s="106">
        <v>39045</v>
      </c>
      <c r="K13911" s="190">
        <v>4.5</v>
      </c>
      <c r="L13911" s="190">
        <v>4.53</v>
      </c>
      <c r="M13911" s="190"/>
      <c r="N13911" s="190"/>
      <c r="O13911" s="190"/>
      <c r="P13911" s="106">
        <v>39045</v>
      </c>
      <c r="Q13911" s="190">
        <v>27.5</v>
      </c>
      <c r="R13911" s="190">
        <v>28</v>
      </c>
      <c r="S13911" s="190"/>
    </row>
    <row r="13912" spans="1:19">
      <c r="A13912" s="190"/>
      <c r="B13912" s="190"/>
      <c r="C13912" s="190"/>
      <c r="D13912" s="106">
        <v>39043</v>
      </c>
      <c r="E13912" s="190">
        <v>14.95</v>
      </c>
      <c r="F13912" s="190">
        <v>14.85</v>
      </c>
      <c r="G13912" s="190"/>
      <c r="H13912" s="190"/>
      <c r="I13912" s="190"/>
      <c r="J13912" s="106">
        <v>39043</v>
      </c>
      <c r="K13912" s="190">
        <v>4.49</v>
      </c>
      <c r="L13912" s="190">
        <v>4.51</v>
      </c>
      <c r="M13912" s="190"/>
      <c r="N13912" s="190"/>
      <c r="O13912" s="190"/>
      <c r="P13912" s="106">
        <v>39043</v>
      </c>
      <c r="Q13912" s="190">
        <v>27.68</v>
      </c>
      <c r="R13912" s="190">
        <v>27.5</v>
      </c>
      <c r="S13912" s="190"/>
    </row>
    <row r="13913" spans="1:19">
      <c r="A13913" s="190"/>
      <c r="B13913" s="190"/>
      <c r="C13913" s="190"/>
      <c r="D13913" s="106">
        <v>39042</v>
      </c>
      <c r="E13913" s="190">
        <v>14.9</v>
      </c>
      <c r="F13913" s="190">
        <v>14.92</v>
      </c>
      <c r="G13913" s="190"/>
      <c r="H13913" s="190"/>
      <c r="I13913" s="190"/>
      <c r="J13913" s="106">
        <v>39042</v>
      </c>
      <c r="K13913" s="190">
        <v>4.55</v>
      </c>
      <c r="L13913" s="190">
        <v>4.53</v>
      </c>
      <c r="M13913" s="190"/>
      <c r="N13913" s="190"/>
      <c r="O13913" s="190"/>
      <c r="P13913" s="106">
        <v>39042</v>
      </c>
      <c r="Q13913" s="190">
        <v>26.25</v>
      </c>
      <c r="R13913" s="190">
        <v>27.58</v>
      </c>
      <c r="S13913" s="190"/>
    </row>
    <row r="13914" spans="1:19">
      <c r="A13914" s="190"/>
      <c r="B13914" s="190"/>
      <c r="C13914" s="190"/>
      <c r="D13914" s="106">
        <v>39041</v>
      </c>
      <c r="E13914" s="190">
        <v>15.2</v>
      </c>
      <c r="F13914" s="190">
        <v>14.92</v>
      </c>
      <c r="G13914" s="190"/>
      <c r="H13914" s="190"/>
      <c r="I13914" s="190"/>
      <c r="J13914" s="106">
        <v>39041</v>
      </c>
      <c r="K13914" s="190">
        <v>4.58</v>
      </c>
      <c r="L13914" s="190">
        <v>4.55</v>
      </c>
      <c r="M13914" s="190"/>
      <c r="N13914" s="190"/>
      <c r="O13914" s="190"/>
      <c r="P13914" s="106">
        <v>39041</v>
      </c>
      <c r="Q13914" s="190">
        <v>26.53</v>
      </c>
      <c r="R13914" s="190">
        <v>26.34</v>
      </c>
      <c r="S13914" s="190"/>
    </row>
    <row r="13915" spans="1:19">
      <c r="A13915" s="190"/>
      <c r="B13915" s="190"/>
      <c r="C13915" s="190"/>
      <c r="D13915" s="106">
        <v>39038</v>
      </c>
      <c r="E13915" s="190">
        <v>14.84</v>
      </c>
      <c r="F13915" s="190">
        <v>15.2</v>
      </c>
      <c r="G13915" s="190"/>
      <c r="H13915" s="190"/>
      <c r="I13915" s="190"/>
      <c r="J13915" s="106">
        <v>39038</v>
      </c>
      <c r="K13915" s="190">
        <v>4.5999999999999996</v>
      </c>
      <c r="L13915" s="190">
        <v>4.6100000000000003</v>
      </c>
      <c r="M13915" s="190"/>
      <c r="N13915" s="190"/>
      <c r="O13915" s="190"/>
      <c r="P13915" s="106">
        <v>39038</v>
      </c>
      <c r="Q13915" s="190">
        <v>26</v>
      </c>
      <c r="R13915" s="190">
        <v>26.45</v>
      </c>
      <c r="S13915" s="190"/>
    </row>
    <row r="13916" spans="1:19">
      <c r="A13916" s="190"/>
      <c r="B13916" s="190"/>
      <c r="C13916" s="190"/>
      <c r="D13916" s="106">
        <v>39037</v>
      </c>
      <c r="E13916" s="190">
        <v>14.74</v>
      </c>
      <c r="F13916" s="190">
        <v>14.84</v>
      </c>
      <c r="G13916" s="190"/>
      <c r="H13916" s="190"/>
      <c r="I13916" s="190"/>
      <c r="J13916" s="106">
        <v>39037</v>
      </c>
      <c r="K13916" s="190">
        <v>4.5999999999999996</v>
      </c>
      <c r="L13916" s="190">
        <v>4.5999999999999996</v>
      </c>
      <c r="M13916" s="190"/>
      <c r="N13916" s="190"/>
      <c r="O13916" s="190"/>
      <c r="P13916" s="106">
        <v>39037</v>
      </c>
      <c r="Q13916" s="190">
        <v>25.8</v>
      </c>
      <c r="R13916" s="190">
        <v>26</v>
      </c>
      <c r="S13916" s="190"/>
    </row>
    <row r="13917" spans="1:19">
      <c r="A13917" s="190"/>
      <c r="B13917" s="190"/>
      <c r="C13917" s="190"/>
      <c r="D13917" s="106">
        <v>39036</v>
      </c>
      <c r="E13917" s="190">
        <v>14.8</v>
      </c>
      <c r="F13917" s="190">
        <v>14.65</v>
      </c>
      <c r="G13917" s="190"/>
      <c r="H13917" s="190"/>
      <c r="I13917" s="190"/>
      <c r="J13917" s="106">
        <v>39036</v>
      </c>
      <c r="K13917" s="190">
        <v>4.5599999999999996</v>
      </c>
      <c r="L13917" s="190">
        <v>4.58</v>
      </c>
      <c r="M13917" s="190"/>
      <c r="N13917" s="190"/>
      <c r="O13917" s="190"/>
      <c r="P13917" s="106">
        <v>39036</v>
      </c>
      <c r="Q13917" s="190">
        <v>25.54</v>
      </c>
      <c r="R13917" s="190">
        <v>25.62</v>
      </c>
      <c r="S13917" s="190"/>
    </row>
    <row r="13918" spans="1:19">
      <c r="A13918" s="190"/>
      <c r="B13918" s="190"/>
      <c r="C13918" s="190"/>
      <c r="D13918" s="106">
        <v>39035</v>
      </c>
      <c r="E13918" s="190">
        <v>14.05</v>
      </c>
      <c r="F13918" s="190">
        <v>14.84</v>
      </c>
      <c r="G13918" s="190"/>
      <c r="H13918" s="190"/>
      <c r="I13918" s="190"/>
      <c r="J13918" s="106">
        <v>39035</v>
      </c>
      <c r="K13918" s="190">
        <v>4.51</v>
      </c>
      <c r="L13918" s="190">
        <v>4.57</v>
      </c>
      <c r="M13918" s="190"/>
      <c r="N13918" s="190"/>
      <c r="O13918" s="190"/>
      <c r="P13918" s="106">
        <v>39035</v>
      </c>
      <c r="Q13918" s="190">
        <v>24.97</v>
      </c>
      <c r="R13918" s="190">
        <v>25.47</v>
      </c>
      <c r="S13918" s="190"/>
    </row>
    <row r="13919" spans="1:19">
      <c r="A13919" s="190"/>
      <c r="B13919" s="190"/>
      <c r="C13919" s="190"/>
      <c r="D13919" s="106">
        <v>39034</v>
      </c>
      <c r="E13919" s="190">
        <v>14.33</v>
      </c>
      <c r="F13919" s="190">
        <v>14.16</v>
      </c>
      <c r="G13919" s="190"/>
      <c r="H13919" s="190"/>
      <c r="I13919" s="190"/>
      <c r="J13919" s="106">
        <v>39034</v>
      </c>
      <c r="K13919" s="190">
        <v>4.41</v>
      </c>
      <c r="L13919" s="190">
        <v>4.5</v>
      </c>
      <c r="M13919" s="190"/>
      <c r="N13919" s="190"/>
      <c r="O13919" s="190"/>
      <c r="P13919" s="106">
        <v>39034</v>
      </c>
      <c r="Q13919" s="190">
        <v>24.58</v>
      </c>
      <c r="R13919" s="190">
        <v>24.87</v>
      </c>
      <c r="S13919" s="190"/>
    </row>
    <row r="13920" spans="1:19">
      <c r="A13920" s="190"/>
      <c r="B13920" s="190"/>
      <c r="C13920" s="190"/>
      <c r="D13920" s="106">
        <v>39031</v>
      </c>
      <c r="E13920" s="190">
        <v>13.91</v>
      </c>
      <c r="F13920" s="190">
        <v>14.32</v>
      </c>
      <c r="G13920" s="190"/>
      <c r="H13920" s="190"/>
      <c r="I13920" s="190"/>
      <c r="J13920" s="106">
        <v>39031</v>
      </c>
      <c r="K13920" s="190">
        <v>4.37</v>
      </c>
      <c r="L13920" s="190">
        <v>4.42</v>
      </c>
      <c r="M13920" s="190"/>
      <c r="N13920" s="190"/>
      <c r="O13920" s="190"/>
      <c r="P13920" s="106">
        <v>39031</v>
      </c>
      <c r="Q13920" s="190">
        <v>23.48</v>
      </c>
      <c r="R13920" s="190">
        <v>24.56</v>
      </c>
      <c r="S13920" s="190"/>
    </row>
    <row r="13921" spans="1:19">
      <c r="A13921" s="190"/>
      <c r="B13921" s="190"/>
      <c r="C13921" s="190"/>
      <c r="D13921" s="106">
        <v>39030</v>
      </c>
      <c r="E13921" s="190">
        <v>14.4</v>
      </c>
      <c r="F13921" s="190">
        <v>13.94</v>
      </c>
      <c r="G13921" s="190"/>
      <c r="H13921" s="190"/>
      <c r="I13921" s="190"/>
      <c r="J13921" s="106">
        <v>39030</v>
      </c>
      <c r="K13921" s="190">
        <v>4.38</v>
      </c>
      <c r="L13921" s="190">
        <v>4.4000000000000004</v>
      </c>
      <c r="M13921" s="190"/>
      <c r="N13921" s="190"/>
      <c r="O13921" s="190"/>
      <c r="P13921" s="106">
        <v>39030</v>
      </c>
      <c r="Q13921" s="190">
        <v>23.03</v>
      </c>
      <c r="R13921" s="190">
        <v>23.42</v>
      </c>
      <c r="S13921" s="190"/>
    </row>
    <row r="13922" spans="1:19">
      <c r="A13922" s="190"/>
      <c r="B13922" s="190"/>
      <c r="C13922" s="190"/>
      <c r="D13922" s="106">
        <v>39029</v>
      </c>
      <c r="E13922" s="190">
        <v>14.22</v>
      </c>
      <c r="F13922" s="190">
        <v>14.5</v>
      </c>
      <c r="G13922" s="190"/>
      <c r="H13922" s="190"/>
      <c r="I13922" s="190"/>
      <c r="J13922" s="106">
        <v>39029</v>
      </c>
      <c r="K13922" s="190">
        <v>4.26</v>
      </c>
      <c r="L13922" s="190">
        <v>4.4000000000000004</v>
      </c>
      <c r="M13922" s="190"/>
      <c r="N13922" s="190"/>
      <c r="O13922" s="190"/>
      <c r="P13922" s="106">
        <v>39029</v>
      </c>
      <c r="Q13922" s="190">
        <v>22.68</v>
      </c>
      <c r="R13922" s="190">
        <v>23</v>
      </c>
      <c r="S13922" s="190"/>
    </row>
    <row r="13923" spans="1:19">
      <c r="A13923" s="190"/>
      <c r="B13923" s="190"/>
      <c r="C13923" s="190"/>
      <c r="D13923" s="106">
        <v>39028</v>
      </c>
      <c r="E13923" s="190">
        <v>14.07</v>
      </c>
      <c r="F13923" s="190">
        <v>14.32</v>
      </c>
      <c r="G13923" s="190"/>
      <c r="H13923" s="190"/>
      <c r="I13923" s="190"/>
      <c r="J13923" s="106">
        <v>39028</v>
      </c>
      <c r="K13923" s="190">
        <v>4.2699999999999996</v>
      </c>
      <c r="L13923" s="190">
        <v>4.29</v>
      </c>
      <c r="M13923" s="190"/>
      <c r="N13923" s="190"/>
      <c r="O13923" s="190"/>
      <c r="P13923" s="106">
        <v>39028</v>
      </c>
      <c r="Q13923" s="190">
        <v>22.79</v>
      </c>
      <c r="R13923" s="190">
        <v>22.75</v>
      </c>
      <c r="S13923" s="190"/>
    </row>
    <row r="13924" spans="1:19">
      <c r="A13924" s="190"/>
      <c r="B13924" s="190"/>
      <c r="C13924" s="190"/>
      <c r="D13924" s="106">
        <v>39027</v>
      </c>
      <c r="E13924" s="190">
        <v>13.71</v>
      </c>
      <c r="F13924" s="190">
        <v>14.03</v>
      </c>
      <c r="G13924" s="190"/>
      <c r="H13924" s="190"/>
      <c r="I13924" s="190"/>
      <c r="J13924" s="106">
        <v>39027</v>
      </c>
      <c r="K13924" s="190">
        <v>4.3899999999999997</v>
      </c>
      <c r="L13924" s="190">
        <v>4.29</v>
      </c>
      <c r="M13924" s="190"/>
      <c r="N13924" s="190"/>
      <c r="O13924" s="190"/>
      <c r="P13924" s="106">
        <v>39027</v>
      </c>
      <c r="Q13924" s="190">
        <v>23.36</v>
      </c>
      <c r="R13924" s="190">
        <v>22.83</v>
      </c>
      <c r="S13924" s="190"/>
    </row>
    <row r="13925" spans="1:19">
      <c r="A13925" s="190"/>
      <c r="B13925" s="190"/>
      <c r="C13925" s="190"/>
      <c r="D13925" s="106">
        <v>39024</v>
      </c>
      <c r="E13925" s="190">
        <v>13.08</v>
      </c>
      <c r="F13925" s="190">
        <v>13.72</v>
      </c>
      <c r="G13925" s="190"/>
      <c r="H13925" s="190"/>
      <c r="I13925" s="190"/>
      <c r="J13925" s="106">
        <v>39024</v>
      </c>
      <c r="K13925" s="190">
        <v>4.5599999999999996</v>
      </c>
      <c r="L13925" s="190">
        <v>4.42</v>
      </c>
      <c r="M13925" s="190"/>
      <c r="N13925" s="190"/>
      <c r="O13925" s="190"/>
      <c r="P13925" s="106">
        <v>39024</v>
      </c>
      <c r="Q13925" s="190">
        <v>23</v>
      </c>
      <c r="R13925" s="190">
        <v>23.21</v>
      </c>
      <c r="S13925" s="190"/>
    </row>
    <row r="13926" spans="1:19">
      <c r="A13926" s="190"/>
      <c r="B13926" s="190"/>
      <c r="C13926" s="190"/>
      <c r="D13926" s="106">
        <v>39023</v>
      </c>
      <c r="E13926" s="190">
        <v>12.96</v>
      </c>
      <c r="F13926" s="190">
        <v>13.03</v>
      </c>
      <c r="G13926" s="190"/>
      <c r="H13926" s="190"/>
      <c r="I13926" s="190"/>
      <c r="J13926" s="106">
        <v>39023</v>
      </c>
      <c r="K13926" s="190">
        <v>4.5</v>
      </c>
      <c r="L13926" s="190">
        <v>4.6100000000000003</v>
      </c>
      <c r="M13926" s="190"/>
      <c r="N13926" s="190"/>
      <c r="O13926" s="190"/>
      <c r="P13926" s="106">
        <v>39023</v>
      </c>
      <c r="Q13926" s="190">
        <v>21.95</v>
      </c>
      <c r="R13926" s="190">
        <v>22.87</v>
      </c>
      <c r="S13926" s="190"/>
    </row>
    <row r="13927" spans="1:19">
      <c r="A13927" s="190"/>
      <c r="B13927" s="190"/>
      <c r="C13927" s="190"/>
      <c r="D13927" s="106">
        <v>39022</v>
      </c>
      <c r="E13927" s="190">
        <v>13.22</v>
      </c>
      <c r="F13927" s="190">
        <v>13.07</v>
      </c>
      <c r="G13927" s="190"/>
      <c r="H13927" s="190"/>
      <c r="I13927" s="190"/>
      <c r="J13927" s="106">
        <v>39022</v>
      </c>
      <c r="K13927" s="190">
        <v>4.76</v>
      </c>
      <c r="L13927" s="190">
        <v>4.63</v>
      </c>
      <c r="M13927" s="190"/>
      <c r="N13927" s="190"/>
      <c r="O13927" s="190"/>
      <c r="P13927" s="106">
        <v>39022</v>
      </c>
      <c r="Q13927" s="190">
        <v>20.97</v>
      </c>
      <c r="R13927" s="190">
        <v>22.1</v>
      </c>
      <c r="S13927" s="190"/>
    </row>
    <row r="13928" spans="1:19">
      <c r="A13928" s="190"/>
      <c r="B13928" s="190"/>
      <c r="C13928" s="190"/>
      <c r="D13928" s="106">
        <v>39021</v>
      </c>
      <c r="E13928" s="190">
        <v>13.25</v>
      </c>
      <c r="F13928" s="190">
        <v>13.11</v>
      </c>
      <c r="G13928" s="190"/>
      <c r="H13928" s="190"/>
      <c r="I13928" s="190"/>
      <c r="J13928" s="106">
        <v>39021</v>
      </c>
      <c r="K13928" s="190">
        <v>4.76</v>
      </c>
      <c r="L13928" s="190">
        <v>4.6900000000000004</v>
      </c>
      <c r="M13928" s="190"/>
      <c r="N13928" s="190"/>
      <c r="O13928" s="190"/>
      <c r="P13928" s="106">
        <v>39021</v>
      </c>
      <c r="Q13928" s="190">
        <v>19.739999999999998</v>
      </c>
      <c r="R13928" s="190">
        <v>19.34</v>
      </c>
      <c r="S13928" s="190"/>
    </row>
    <row r="13929" spans="1:19">
      <c r="A13929" s="190"/>
      <c r="B13929" s="190"/>
      <c r="C13929" s="190"/>
      <c r="D13929" s="106">
        <v>39020</v>
      </c>
      <c r="E13929" s="190">
        <v>12.81</v>
      </c>
      <c r="F13929" s="190">
        <v>13.16</v>
      </c>
      <c r="G13929" s="190"/>
      <c r="H13929" s="190"/>
      <c r="I13929" s="190"/>
      <c r="J13929" s="106">
        <v>39020</v>
      </c>
      <c r="K13929" s="190">
        <v>4.6500000000000004</v>
      </c>
      <c r="L13929" s="190">
        <v>4.75</v>
      </c>
      <c r="M13929" s="190"/>
      <c r="N13929" s="190"/>
      <c r="O13929" s="190"/>
      <c r="P13929" s="106">
        <v>39020</v>
      </c>
      <c r="Q13929" s="190">
        <v>19.7</v>
      </c>
      <c r="R13929" s="190">
        <v>19.600000000000001</v>
      </c>
      <c r="S13929" s="190"/>
    </row>
    <row r="13930" spans="1:19">
      <c r="A13930" s="190"/>
      <c r="B13930" s="190"/>
      <c r="C13930" s="190"/>
      <c r="D13930" s="106">
        <v>39017</v>
      </c>
      <c r="E13930" s="190">
        <v>13.2</v>
      </c>
      <c r="F13930" s="190">
        <v>12.94</v>
      </c>
      <c r="G13930" s="190"/>
      <c r="H13930" s="190"/>
      <c r="I13930" s="190"/>
      <c r="J13930" s="106">
        <v>39017</v>
      </c>
      <c r="K13930" s="190">
        <v>4.7300000000000004</v>
      </c>
      <c r="L13930" s="190">
        <v>4.6500000000000004</v>
      </c>
      <c r="M13930" s="190"/>
      <c r="N13930" s="190"/>
      <c r="O13930" s="190"/>
      <c r="P13930" s="106">
        <v>39017</v>
      </c>
      <c r="Q13930" s="190">
        <v>19.45</v>
      </c>
      <c r="R13930" s="190">
        <v>19.89</v>
      </c>
      <c r="S13930" s="190"/>
    </row>
    <row r="13931" spans="1:19">
      <c r="A13931" s="190"/>
      <c r="B13931" s="190"/>
      <c r="C13931" s="190"/>
      <c r="D13931" s="106">
        <v>39016</v>
      </c>
      <c r="E13931" s="190">
        <v>12.88</v>
      </c>
      <c r="F13931" s="190">
        <v>13.27</v>
      </c>
      <c r="G13931" s="190"/>
      <c r="H13931" s="190"/>
      <c r="I13931" s="190"/>
      <c r="J13931" s="106">
        <v>39016</v>
      </c>
      <c r="K13931" s="190">
        <v>4.79</v>
      </c>
      <c r="L13931" s="190">
        <v>4.76</v>
      </c>
      <c r="M13931" s="190"/>
      <c r="N13931" s="190"/>
      <c r="O13931" s="190"/>
      <c r="P13931" s="106">
        <v>39016</v>
      </c>
      <c r="Q13931" s="190">
        <v>19.510000000000002</v>
      </c>
      <c r="R13931" s="190">
        <v>19.45</v>
      </c>
      <c r="S13931" s="190"/>
    </row>
    <row r="13932" spans="1:19">
      <c r="A13932" s="190"/>
      <c r="B13932" s="190"/>
      <c r="C13932" s="190"/>
      <c r="D13932" s="106">
        <v>39015</v>
      </c>
      <c r="E13932" s="190">
        <v>12.82</v>
      </c>
      <c r="F13932" s="190">
        <v>12.79</v>
      </c>
      <c r="G13932" s="190"/>
      <c r="H13932" s="190"/>
      <c r="I13932" s="190"/>
      <c r="J13932" s="106">
        <v>39015</v>
      </c>
      <c r="K13932" s="190">
        <v>4.59</v>
      </c>
      <c r="L13932" s="190">
        <v>4.74</v>
      </c>
      <c r="M13932" s="190"/>
      <c r="N13932" s="190"/>
      <c r="O13932" s="190"/>
      <c r="P13932" s="106">
        <v>39015</v>
      </c>
      <c r="Q13932" s="190">
        <v>19</v>
      </c>
      <c r="R13932" s="190">
        <v>19.399999999999999</v>
      </c>
      <c r="S13932" s="190"/>
    </row>
    <row r="13933" spans="1:19">
      <c r="A13933" s="190"/>
      <c r="B13933" s="190"/>
      <c r="C13933" s="190"/>
      <c r="D13933" s="106">
        <v>39014</v>
      </c>
      <c r="E13933" s="190">
        <v>12.9</v>
      </c>
      <c r="F13933" s="190">
        <v>12.78</v>
      </c>
      <c r="G13933" s="190"/>
      <c r="H13933" s="190"/>
      <c r="I13933" s="190"/>
      <c r="J13933" s="106">
        <v>39014</v>
      </c>
      <c r="K13933" s="190">
        <v>4.55</v>
      </c>
      <c r="L13933" s="190">
        <v>4.58</v>
      </c>
      <c r="M13933" s="190"/>
      <c r="N13933" s="190"/>
      <c r="O13933" s="190"/>
      <c r="P13933" s="106">
        <v>39014</v>
      </c>
      <c r="Q13933" s="190">
        <v>18.940000000000001</v>
      </c>
      <c r="R13933" s="190">
        <v>19.670000000000002</v>
      </c>
      <c r="S13933" s="190"/>
    </row>
    <row r="13934" spans="1:19">
      <c r="A13934" s="190"/>
      <c r="B13934" s="190"/>
      <c r="C13934" s="190"/>
      <c r="D13934" s="106">
        <v>39013</v>
      </c>
      <c r="E13934" s="190">
        <v>12.85</v>
      </c>
      <c r="F13934" s="190">
        <v>12.89</v>
      </c>
      <c r="G13934" s="190"/>
      <c r="H13934" s="190"/>
      <c r="I13934" s="190"/>
      <c r="J13934" s="106">
        <v>39013</v>
      </c>
      <c r="K13934" s="190">
        <v>4.63</v>
      </c>
      <c r="L13934" s="190">
        <v>4.58</v>
      </c>
      <c r="M13934" s="190"/>
      <c r="N13934" s="190"/>
      <c r="O13934" s="190"/>
      <c r="P13934" s="106">
        <v>39013</v>
      </c>
      <c r="Q13934" s="190">
        <v>19.09</v>
      </c>
      <c r="R13934" s="190">
        <v>19.05</v>
      </c>
      <c r="S13934" s="190"/>
    </row>
    <row r="13935" spans="1:19">
      <c r="A13935" s="190"/>
      <c r="B13935" s="190"/>
      <c r="C13935" s="190"/>
      <c r="D13935" s="106">
        <v>39010</v>
      </c>
      <c r="E13935" s="190">
        <v>13.11</v>
      </c>
      <c r="F13935" s="190">
        <v>12.96</v>
      </c>
      <c r="G13935" s="190"/>
      <c r="H13935" s="190"/>
      <c r="I13935" s="190"/>
      <c r="J13935" s="106">
        <v>39010</v>
      </c>
      <c r="K13935" s="190">
        <v>4.6900000000000004</v>
      </c>
      <c r="L13935" s="190">
        <v>4.66</v>
      </c>
      <c r="M13935" s="190"/>
      <c r="N13935" s="190"/>
      <c r="O13935" s="190"/>
      <c r="P13935" s="106">
        <v>39010</v>
      </c>
      <c r="Q13935" s="190">
        <v>19.25</v>
      </c>
      <c r="R13935" s="190">
        <v>19.16</v>
      </c>
      <c r="S13935" s="190"/>
    </row>
    <row r="13936" spans="1:19">
      <c r="A13936" s="190"/>
      <c r="B13936" s="190"/>
      <c r="C13936" s="190"/>
      <c r="D13936" s="106">
        <v>39009</v>
      </c>
      <c r="E13936" s="190">
        <v>12.74</v>
      </c>
      <c r="F13936" s="190">
        <v>13.03</v>
      </c>
      <c r="G13936" s="190"/>
      <c r="H13936" s="190"/>
      <c r="I13936" s="190"/>
      <c r="J13936" s="106">
        <v>39009</v>
      </c>
      <c r="K13936" s="190">
        <v>4.6399999999999997</v>
      </c>
      <c r="L13936" s="190">
        <v>4.66</v>
      </c>
      <c r="M13936" s="190"/>
      <c r="N13936" s="190"/>
      <c r="O13936" s="190"/>
      <c r="P13936" s="106">
        <v>39009</v>
      </c>
      <c r="Q13936" s="190">
        <v>19.03</v>
      </c>
      <c r="R13936" s="190">
        <v>19.25</v>
      </c>
      <c r="S13936" s="190"/>
    </row>
    <row r="13937" spans="1:19">
      <c r="A13937" s="190"/>
      <c r="B13937" s="190"/>
      <c r="C13937" s="190"/>
      <c r="D13937" s="106">
        <v>39008</v>
      </c>
      <c r="E13937" s="190">
        <v>13</v>
      </c>
      <c r="F13937" s="190">
        <v>12.8</v>
      </c>
      <c r="G13937" s="190"/>
      <c r="H13937" s="190"/>
      <c r="I13937" s="190"/>
      <c r="J13937" s="106">
        <v>39008</v>
      </c>
      <c r="K13937" s="190">
        <v>4.6500000000000004</v>
      </c>
      <c r="L13937" s="190">
        <v>4.66</v>
      </c>
      <c r="M13937" s="190"/>
      <c r="N13937" s="190"/>
      <c r="O13937" s="190"/>
      <c r="P13937" s="106">
        <v>39008</v>
      </c>
      <c r="Q13937" s="190">
        <v>19.170000000000002</v>
      </c>
      <c r="R13937" s="190">
        <v>19.04</v>
      </c>
      <c r="S13937" s="190"/>
    </row>
    <row r="13938" spans="1:19">
      <c r="A13938" s="190"/>
      <c r="B13938" s="190"/>
      <c r="C13938" s="190"/>
      <c r="D13938" s="106">
        <v>39007</v>
      </c>
      <c r="E13938" s="190">
        <v>12.85</v>
      </c>
      <c r="F13938" s="190">
        <v>12.98</v>
      </c>
      <c r="G13938" s="190"/>
      <c r="H13938" s="190"/>
      <c r="I13938" s="190"/>
      <c r="J13938" s="106">
        <v>39007</v>
      </c>
      <c r="K13938" s="190">
        <v>4.55</v>
      </c>
      <c r="L13938" s="190">
        <v>4.6500000000000004</v>
      </c>
      <c r="M13938" s="190"/>
      <c r="N13938" s="190"/>
      <c r="O13938" s="190"/>
      <c r="P13938" s="106">
        <v>39007</v>
      </c>
      <c r="Q13938" s="190">
        <v>19.11</v>
      </c>
      <c r="R13938" s="190">
        <v>19.100000000000001</v>
      </c>
      <c r="S13938" s="190"/>
    </row>
    <row r="13939" spans="1:19">
      <c r="A13939" s="190"/>
      <c r="B13939" s="190"/>
      <c r="C13939" s="190"/>
      <c r="D13939" s="106">
        <v>39006</v>
      </c>
      <c r="E13939" s="190">
        <v>12.87</v>
      </c>
      <c r="F13939" s="190">
        <v>12.97</v>
      </c>
      <c r="G13939" s="190"/>
      <c r="H13939" s="190"/>
      <c r="I13939" s="190"/>
      <c r="J13939" s="106">
        <v>39006</v>
      </c>
      <c r="K13939" s="190">
        <v>4.6399999999999997</v>
      </c>
      <c r="L13939" s="190">
        <v>4.59</v>
      </c>
      <c r="M13939" s="190"/>
      <c r="N13939" s="190"/>
      <c r="O13939" s="190"/>
      <c r="P13939" s="106">
        <v>39006</v>
      </c>
      <c r="Q13939" s="190">
        <v>19.510000000000002</v>
      </c>
      <c r="R13939" s="190">
        <v>19.12</v>
      </c>
      <c r="S13939" s="190"/>
    </row>
    <row r="13940" spans="1:19">
      <c r="A13940" s="190"/>
      <c r="B13940" s="190"/>
      <c r="C13940" s="190"/>
      <c r="D13940" s="106">
        <v>39003</v>
      </c>
      <c r="E13940" s="190">
        <v>12.92</v>
      </c>
      <c r="F13940" s="190">
        <v>12.9</v>
      </c>
      <c r="G13940" s="190"/>
      <c r="H13940" s="190"/>
      <c r="I13940" s="190"/>
      <c r="J13940" s="106">
        <v>39003</v>
      </c>
      <c r="K13940" s="190">
        <v>4.79</v>
      </c>
      <c r="L13940" s="190">
        <v>4.7</v>
      </c>
      <c r="M13940" s="190"/>
      <c r="N13940" s="190"/>
      <c r="O13940" s="190"/>
      <c r="P13940" s="106">
        <v>39003</v>
      </c>
      <c r="Q13940" s="190">
        <v>19.399999999999999</v>
      </c>
      <c r="R13940" s="190">
        <v>19.579999999999998</v>
      </c>
      <c r="S13940" s="190"/>
    </row>
    <row r="13941" spans="1:19">
      <c r="A13941" s="190"/>
      <c r="B13941" s="190"/>
      <c r="C13941" s="190"/>
      <c r="D13941" s="106">
        <v>39002</v>
      </c>
      <c r="E13941" s="190">
        <v>12.65</v>
      </c>
      <c r="F13941" s="190">
        <v>12.92</v>
      </c>
      <c r="G13941" s="190"/>
      <c r="H13941" s="190"/>
      <c r="I13941" s="190"/>
      <c r="J13941" s="106">
        <v>39002</v>
      </c>
      <c r="K13941" s="190">
        <v>4.76</v>
      </c>
      <c r="L13941" s="190">
        <v>4.78</v>
      </c>
      <c r="M13941" s="190"/>
      <c r="N13941" s="190"/>
      <c r="O13941" s="190"/>
      <c r="P13941" s="106">
        <v>39002</v>
      </c>
      <c r="Q13941" s="190">
        <v>18.89</v>
      </c>
      <c r="R13941" s="190">
        <v>19.36</v>
      </c>
      <c r="S13941" s="190"/>
    </row>
    <row r="13942" spans="1:19">
      <c r="A13942" s="190"/>
      <c r="B13942" s="190"/>
      <c r="C13942" s="190"/>
      <c r="D13942" s="106">
        <v>39001</v>
      </c>
      <c r="E13942" s="190">
        <v>12.48</v>
      </c>
      <c r="F13942" s="190">
        <v>12.55</v>
      </c>
      <c r="G13942" s="190"/>
      <c r="H13942" s="190"/>
      <c r="I13942" s="190"/>
      <c r="J13942" s="106">
        <v>39001</v>
      </c>
      <c r="K13942" s="190">
        <v>4.8899999999999997</v>
      </c>
      <c r="L13942" s="190">
        <v>4.75</v>
      </c>
      <c r="M13942" s="190"/>
      <c r="N13942" s="190"/>
      <c r="O13942" s="190"/>
      <c r="P13942" s="106">
        <v>39001</v>
      </c>
      <c r="Q13942" s="190">
        <v>18.89</v>
      </c>
      <c r="R13942" s="190">
        <v>18.88</v>
      </c>
      <c r="S13942" s="190"/>
    </row>
    <row r="13943" spans="1:19">
      <c r="A13943" s="190"/>
      <c r="B13943" s="190"/>
      <c r="C13943" s="190"/>
      <c r="D13943" s="106">
        <v>39000</v>
      </c>
      <c r="E13943" s="190">
        <v>12.58</v>
      </c>
      <c r="F13943" s="190">
        <v>12.49</v>
      </c>
      <c r="G13943" s="190"/>
      <c r="H13943" s="190"/>
      <c r="I13943" s="190"/>
      <c r="J13943" s="106">
        <v>39000</v>
      </c>
      <c r="K13943" s="190">
        <v>4.8899999999999997</v>
      </c>
      <c r="L13943" s="190">
        <v>4.93</v>
      </c>
      <c r="M13943" s="190"/>
      <c r="N13943" s="190"/>
      <c r="O13943" s="190"/>
      <c r="P13943" s="106">
        <v>39000</v>
      </c>
      <c r="Q13943" s="190">
        <v>19.350000000000001</v>
      </c>
      <c r="R13943" s="190">
        <v>19.02</v>
      </c>
      <c r="S13943" s="190"/>
    </row>
    <row r="13944" spans="1:19">
      <c r="A13944" s="190"/>
      <c r="B13944" s="190"/>
      <c r="C13944" s="190"/>
      <c r="D13944" s="106">
        <v>38999</v>
      </c>
      <c r="E13944" s="190">
        <v>12.49</v>
      </c>
      <c r="F13944" s="190">
        <v>12.52</v>
      </c>
      <c r="G13944" s="190"/>
      <c r="H13944" s="190"/>
      <c r="I13944" s="190"/>
      <c r="J13944" s="106">
        <v>38999</v>
      </c>
      <c r="K13944" s="190">
        <v>4.75</v>
      </c>
      <c r="L13944" s="190">
        <v>4.8899999999999997</v>
      </c>
      <c r="M13944" s="190"/>
      <c r="N13944" s="190"/>
      <c r="O13944" s="190"/>
      <c r="P13944" s="106">
        <v>38999</v>
      </c>
      <c r="Q13944" s="190">
        <v>19.3</v>
      </c>
      <c r="R13944" s="190">
        <v>19.28</v>
      </c>
      <c r="S13944" s="190"/>
    </row>
    <row r="13945" spans="1:19">
      <c r="A13945" s="190"/>
      <c r="B13945" s="190"/>
      <c r="C13945" s="190"/>
      <c r="D13945" s="106">
        <v>38996</v>
      </c>
      <c r="E13945" s="190">
        <v>12.43</v>
      </c>
      <c r="F13945" s="190">
        <v>12.47</v>
      </c>
      <c r="G13945" s="190"/>
      <c r="H13945" s="190"/>
      <c r="I13945" s="190"/>
      <c r="J13945" s="106">
        <v>38996</v>
      </c>
      <c r="K13945" s="190">
        <v>4.6900000000000004</v>
      </c>
      <c r="L13945" s="190">
        <v>4.7699999999999996</v>
      </c>
      <c r="M13945" s="190"/>
      <c r="N13945" s="190"/>
      <c r="O13945" s="190"/>
      <c r="P13945" s="106">
        <v>38996</v>
      </c>
      <c r="Q13945" s="190">
        <v>19</v>
      </c>
      <c r="R13945" s="190">
        <v>19.25</v>
      </c>
      <c r="S13945" s="190"/>
    </row>
    <row r="13946" spans="1:19">
      <c r="A13946" s="190"/>
      <c r="B13946" s="190"/>
      <c r="C13946" s="190"/>
      <c r="D13946" s="106">
        <v>38995</v>
      </c>
      <c r="E13946" s="190">
        <v>12.51</v>
      </c>
      <c r="F13946" s="190">
        <v>12.5</v>
      </c>
      <c r="G13946" s="190"/>
      <c r="H13946" s="190"/>
      <c r="I13946" s="190"/>
      <c r="J13946" s="106">
        <v>38995</v>
      </c>
      <c r="K13946" s="190">
        <v>4.5999999999999996</v>
      </c>
      <c r="L13946" s="190">
        <v>4.79</v>
      </c>
      <c r="M13946" s="190"/>
      <c r="N13946" s="190"/>
      <c r="O13946" s="190"/>
      <c r="P13946" s="106">
        <v>38995</v>
      </c>
      <c r="Q13946" s="190">
        <v>18.989999999999998</v>
      </c>
      <c r="R13946" s="190">
        <v>19</v>
      </c>
      <c r="S13946" s="190"/>
    </row>
    <row r="13947" spans="1:19">
      <c r="A13947" s="190"/>
      <c r="B13947" s="190"/>
      <c r="C13947" s="190"/>
      <c r="D13947" s="106">
        <v>38994</v>
      </c>
      <c r="E13947" s="190">
        <v>12.17</v>
      </c>
      <c r="F13947" s="190">
        <v>12.55</v>
      </c>
      <c r="G13947" s="190"/>
      <c r="H13947" s="190"/>
      <c r="I13947" s="190"/>
      <c r="J13947" s="106">
        <v>38994</v>
      </c>
      <c r="K13947" s="190">
        <v>4.6500000000000004</v>
      </c>
      <c r="L13947" s="190">
        <v>4.6500000000000004</v>
      </c>
      <c r="M13947" s="190"/>
      <c r="N13947" s="190"/>
      <c r="O13947" s="190"/>
      <c r="P13947" s="106">
        <v>38994</v>
      </c>
      <c r="Q13947" s="190">
        <v>18.63</v>
      </c>
      <c r="R13947" s="190">
        <v>18.93</v>
      </c>
      <c r="S13947" s="190"/>
    </row>
    <row r="13948" spans="1:19">
      <c r="A13948" s="190"/>
      <c r="B13948" s="190"/>
      <c r="C13948" s="190"/>
      <c r="D13948" s="106">
        <v>38993</v>
      </c>
      <c r="E13948" s="190">
        <v>12.28</v>
      </c>
      <c r="F13948" s="190">
        <v>12.2</v>
      </c>
      <c r="G13948" s="190"/>
      <c r="H13948" s="190"/>
      <c r="I13948" s="190"/>
      <c r="J13948" s="106">
        <v>38993</v>
      </c>
      <c r="K13948" s="190">
        <v>4.72</v>
      </c>
      <c r="L13948" s="190">
        <v>4.8</v>
      </c>
      <c r="M13948" s="190"/>
      <c r="N13948" s="190"/>
      <c r="O13948" s="190"/>
      <c r="P13948" s="106">
        <v>38993</v>
      </c>
      <c r="Q13948" s="190">
        <v>18.3</v>
      </c>
      <c r="R13948" s="190">
        <v>18.55</v>
      </c>
      <c r="S13948" s="190"/>
    </row>
    <row r="13949" spans="1:19">
      <c r="A13949" s="190"/>
      <c r="B13949" s="190"/>
      <c r="C13949" s="190"/>
      <c r="D13949" s="106">
        <v>38992</v>
      </c>
      <c r="E13949" s="190">
        <v>12.42</v>
      </c>
      <c r="F13949" s="190">
        <v>12.35</v>
      </c>
      <c r="G13949" s="190"/>
      <c r="H13949" s="190"/>
      <c r="I13949" s="190"/>
      <c r="J13949" s="106">
        <v>38992</v>
      </c>
      <c r="K13949" s="190">
        <v>4.8</v>
      </c>
      <c r="L13949" s="190">
        <v>4.76</v>
      </c>
      <c r="M13949" s="190"/>
      <c r="N13949" s="190"/>
      <c r="O13949" s="190"/>
      <c r="P13949" s="106">
        <v>38992</v>
      </c>
      <c r="Q13949" s="190">
        <v>18.48</v>
      </c>
      <c r="R13949" s="190">
        <v>18.47</v>
      </c>
      <c r="S13949" s="190"/>
    </row>
    <row r="13950" spans="1:19">
      <c r="A13950" s="190"/>
      <c r="B13950" s="190"/>
      <c r="C13950" s="190"/>
      <c r="D13950" s="106">
        <v>38989</v>
      </c>
      <c r="E13950" s="190">
        <v>12.62</v>
      </c>
      <c r="F13950" s="190">
        <v>12.39</v>
      </c>
      <c r="G13950" s="190"/>
      <c r="H13950" s="190"/>
      <c r="I13950" s="190"/>
      <c r="J13950" s="106">
        <v>38989</v>
      </c>
      <c r="K13950" s="190">
        <v>4.83</v>
      </c>
      <c r="L13950" s="190">
        <v>4.82</v>
      </c>
      <c r="M13950" s="190"/>
      <c r="N13950" s="190"/>
      <c r="O13950" s="190"/>
      <c r="P13950" s="106">
        <v>38989</v>
      </c>
      <c r="Q13950" s="190">
        <v>18.66</v>
      </c>
      <c r="R13950" s="190">
        <v>18.48</v>
      </c>
      <c r="S13950" s="190"/>
    </row>
    <row r="13951" spans="1:19">
      <c r="A13951" s="190"/>
      <c r="B13951" s="190"/>
      <c r="C13951" s="190"/>
      <c r="D13951" s="106">
        <v>38988</v>
      </c>
      <c r="E13951" s="190">
        <v>12.64</v>
      </c>
      <c r="F13951" s="190">
        <v>12.58</v>
      </c>
      <c r="G13951" s="190"/>
      <c r="H13951" s="190"/>
      <c r="I13951" s="190"/>
      <c r="J13951" s="106">
        <v>38988</v>
      </c>
      <c r="K13951" s="190">
        <v>4.91</v>
      </c>
      <c r="L13951" s="190">
        <v>4.8499999999999996</v>
      </c>
      <c r="M13951" s="190"/>
      <c r="N13951" s="190"/>
      <c r="O13951" s="190"/>
      <c r="P13951" s="106">
        <v>38988</v>
      </c>
      <c r="Q13951" s="190">
        <v>18.02</v>
      </c>
      <c r="R13951" s="190">
        <v>18.850000000000001</v>
      </c>
      <c r="S13951" s="190"/>
    </row>
    <row r="13952" spans="1:19">
      <c r="A13952" s="190"/>
      <c r="B13952" s="190"/>
      <c r="C13952" s="190"/>
      <c r="D13952" s="106">
        <v>38987</v>
      </c>
      <c r="E13952" s="190">
        <v>12.66</v>
      </c>
      <c r="F13952" s="190">
        <v>12.58</v>
      </c>
      <c r="G13952" s="190"/>
      <c r="H13952" s="190"/>
      <c r="I13952" s="190"/>
      <c r="J13952" s="106">
        <v>38987</v>
      </c>
      <c r="K13952" s="190">
        <v>4.92</v>
      </c>
      <c r="L13952" s="190">
        <v>4.92</v>
      </c>
      <c r="M13952" s="190"/>
      <c r="N13952" s="190"/>
      <c r="O13952" s="190"/>
      <c r="P13952" s="106">
        <v>38987</v>
      </c>
      <c r="Q13952" s="190">
        <v>18.11</v>
      </c>
      <c r="R13952" s="190">
        <v>18.16</v>
      </c>
      <c r="S13952" s="190"/>
    </row>
    <row r="13953" spans="1:19">
      <c r="A13953" s="190"/>
      <c r="B13953" s="190"/>
      <c r="C13953" s="190"/>
      <c r="D13953" s="106">
        <v>38986</v>
      </c>
      <c r="E13953" s="190">
        <v>12.7</v>
      </c>
      <c r="F13953" s="190">
        <v>12.74</v>
      </c>
      <c r="G13953" s="190"/>
      <c r="H13953" s="190"/>
      <c r="I13953" s="190"/>
      <c r="J13953" s="106">
        <v>38986</v>
      </c>
      <c r="K13953" s="190">
        <v>5</v>
      </c>
      <c r="L13953" s="190">
        <v>4.9800000000000004</v>
      </c>
      <c r="M13953" s="190"/>
      <c r="N13953" s="190"/>
      <c r="O13953" s="190"/>
      <c r="P13953" s="106">
        <v>38986</v>
      </c>
      <c r="Q13953" s="190">
        <v>18.079999999999998</v>
      </c>
      <c r="R13953" s="190">
        <v>18.25</v>
      </c>
      <c r="S13953" s="190"/>
    </row>
    <row r="13954" spans="1:19">
      <c r="A13954" s="190"/>
      <c r="B13954" s="190"/>
      <c r="C13954" s="190"/>
      <c r="D13954" s="106">
        <v>38985</v>
      </c>
      <c r="E13954" s="190">
        <v>12.6</v>
      </c>
      <c r="F13954" s="190">
        <v>12.74</v>
      </c>
      <c r="G13954" s="190"/>
      <c r="H13954" s="190"/>
      <c r="I13954" s="190"/>
      <c r="J13954" s="106">
        <v>38985</v>
      </c>
      <c r="K13954" s="190">
        <v>4.99</v>
      </c>
      <c r="L13954" s="190">
        <v>4.99</v>
      </c>
      <c r="M13954" s="190"/>
      <c r="N13954" s="190"/>
      <c r="O13954" s="190"/>
      <c r="P13954" s="106">
        <v>38985</v>
      </c>
      <c r="Q13954" s="190">
        <v>17.239999999999998</v>
      </c>
      <c r="R13954" s="190">
        <v>18.079999999999998</v>
      </c>
      <c r="S13954" s="190"/>
    </row>
    <row r="13955" spans="1:19">
      <c r="A13955" s="190"/>
      <c r="B13955" s="190"/>
      <c r="C13955" s="190"/>
      <c r="D13955" s="106">
        <v>38982</v>
      </c>
      <c r="E13955" s="190">
        <v>12.68</v>
      </c>
      <c r="F13955" s="190">
        <v>12.61</v>
      </c>
      <c r="G13955" s="190"/>
      <c r="H13955" s="190"/>
      <c r="I13955" s="190"/>
      <c r="J13955" s="106">
        <v>38982</v>
      </c>
      <c r="K13955" s="190">
        <v>5.0599999999999996</v>
      </c>
      <c r="L13955" s="190">
        <v>4.99</v>
      </c>
      <c r="M13955" s="190"/>
      <c r="N13955" s="190"/>
      <c r="O13955" s="190"/>
      <c r="P13955" s="106">
        <v>38982</v>
      </c>
      <c r="Q13955" s="190">
        <v>17.63</v>
      </c>
      <c r="R13955" s="190">
        <v>17.27</v>
      </c>
      <c r="S13955" s="190"/>
    </row>
    <row r="13956" spans="1:19">
      <c r="A13956" s="190"/>
      <c r="B13956" s="190"/>
      <c r="C13956" s="190"/>
      <c r="D13956" s="106">
        <v>38981</v>
      </c>
      <c r="E13956" s="190">
        <v>12.88</v>
      </c>
      <c r="F13956" s="190">
        <v>12.75</v>
      </c>
      <c r="G13956" s="190"/>
      <c r="H13956" s="190"/>
      <c r="I13956" s="190"/>
      <c r="J13956" s="106">
        <v>38981</v>
      </c>
      <c r="K13956" s="190">
        <v>5.07</v>
      </c>
      <c r="L13956" s="190">
        <v>5.08</v>
      </c>
      <c r="M13956" s="190"/>
      <c r="N13956" s="190"/>
      <c r="O13956" s="190"/>
      <c r="P13956" s="106">
        <v>38981</v>
      </c>
      <c r="Q13956" s="190">
        <v>17.52</v>
      </c>
      <c r="R13956" s="190">
        <v>17.7</v>
      </c>
      <c r="S13956" s="190"/>
    </row>
    <row r="13957" spans="1:19">
      <c r="A13957" s="190"/>
      <c r="B13957" s="190"/>
      <c r="C13957" s="190"/>
      <c r="D13957" s="106">
        <v>38980</v>
      </c>
      <c r="E13957" s="190">
        <v>12.8</v>
      </c>
      <c r="F13957" s="190">
        <v>12.8</v>
      </c>
      <c r="G13957" s="190"/>
      <c r="H13957" s="190"/>
      <c r="I13957" s="190"/>
      <c r="J13957" s="106">
        <v>38980</v>
      </c>
      <c r="K13957" s="190">
        <v>4.9400000000000004</v>
      </c>
      <c r="L13957" s="190">
        <v>5.05</v>
      </c>
      <c r="M13957" s="190"/>
      <c r="N13957" s="190"/>
      <c r="O13957" s="190"/>
      <c r="P13957" s="106">
        <v>38980</v>
      </c>
      <c r="Q13957" s="190">
        <v>18.29</v>
      </c>
      <c r="R13957" s="190">
        <v>17.52</v>
      </c>
      <c r="S13957" s="190"/>
    </row>
    <row r="13958" spans="1:19">
      <c r="A13958" s="190"/>
      <c r="B13958" s="190"/>
      <c r="C13958" s="190"/>
      <c r="D13958" s="106">
        <v>38979</v>
      </c>
      <c r="E13958" s="190">
        <v>12.92</v>
      </c>
      <c r="F13958" s="190">
        <v>12.75</v>
      </c>
      <c r="G13958" s="190"/>
      <c r="H13958" s="190"/>
      <c r="I13958" s="190"/>
      <c r="J13958" s="106">
        <v>38979</v>
      </c>
      <c r="K13958" s="190">
        <v>4.99</v>
      </c>
      <c r="L13958" s="190">
        <v>4.8899999999999997</v>
      </c>
      <c r="M13958" s="190"/>
      <c r="N13958" s="190"/>
      <c r="O13958" s="190"/>
      <c r="P13958" s="106">
        <v>38979</v>
      </c>
      <c r="Q13958" s="190">
        <v>18.510000000000002</v>
      </c>
      <c r="R13958" s="190">
        <v>18.18</v>
      </c>
      <c r="S13958" s="190"/>
    </row>
    <row r="13959" spans="1:19">
      <c r="A13959" s="190"/>
      <c r="B13959" s="190"/>
      <c r="C13959" s="190"/>
      <c r="D13959" s="106">
        <v>38978</v>
      </c>
      <c r="E13959" s="190">
        <v>12.77</v>
      </c>
      <c r="F13959" s="190">
        <v>12.88</v>
      </c>
      <c r="G13959" s="190"/>
      <c r="H13959" s="190"/>
      <c r="I13959" s="190"/>
      <c r="J13959" s="106">
        <v>38978</v>
      </c>
      <c r="K13959" s="190">
        <v>4.96</v>
      </c>
      <c r="L13959" s="190">
        <v>5</v>
      </c>
      <c r="M13959" s="190"/>
      <c r="N13959" s="190"/>
      <c r="O13959" s="190"/>
      <c r="P13959" s="106">
        <v>38978</v>
      </c>
      <c r="Q13959" s="190">
        <v>18.32</v>
      </c>
      <c r="R13959" s="190">
        <v>18.559999999999999</v>
      </c>
      <c r="S13959" s="190"/>
    </row>
    <row r="13960" spans="1:19">
      <c r="A13960" s="190"/>
      <c r="B13960" s="190"/>
      <c r="C13960" s="190"/>
      <c r="D13960" s="106">
        <v>38975</v>
      </c>
      <c r="E13960" s="190">
        <v>12.9</v>
      </c>
      <c r="F13960" s="190">
        <v>12.85</v>
      </c>
      <c r="G13960" s="190"/>
      <c r="H13960" s="190"/>
      <c r="I13960" s="190"/>
      <c r="J13960" s="106">
        <v>38975</v>
      </c>
      <c r="K13960" s="190">
        <v>5.13</v>
      </c>
      <c r="L13960" s="190">
        <v>5.0199999999999996</v>
      </c>
      <c r="M13960" s="190"/>
      <c r="N13960" s="190"/>
      <c r="O13960" s="190"/>
      <c r="P13960" s="106">
        <v>38975</v>
      </c>
      <c r="Q13960" s="190">
        <v>18.79</v>
      </c>
      <c r="R13960" s="190">
        <v>18.309999999999999</v>
      </c>
      <c r="S13960" s="190"/>
    </row>
    <row r="13961" spans="1:19" s="202" customFormat="1">
      <c r="D13961" s="203">
        <v>38974</v>
      </c>
      <c r="E13961" s="202">
        <v>12.8</v>
      </c>
      <c r="F13961" s="202">
        <v>12.85</v>
      </c>
      <c r="J13961" s="203">
        <v>38974</v>
      </c>
      <c r="K13961" s="202">
        <v>5.07</v>
      </c>
      <c r="L13961" s="202">
        <v>5.0599999999999996</v>
      </c>
      <c r="P13961" s="203">
        <v>38974</v>
      </c>
      <c r="Q13961" s="202">
        <v>18.670000000000002</v>
      </c>
      <c r="R13961" s="202">
        <v>18.7</v>
      </c>
    </row>
    <row r="13962" spans="1:19">
      <c r="A13962" s="190"/>
      <c r="B13962" s="190"/>
      <c r="C13962" s="190"/>
      <c r="D13962" s="106">
        <v>38973</v>
      </c>
      <c r="E13962" s="190">
        <v>12.99</v>
      </c>
      <c r="F13962" s="190">
        <v>12.91</v>
      </c>
      <c r="G13962" s="190"/>
      <c r="H13962" s="190"/>
      <c r="I13962" s="190"/>
      <c r="J13962" s="106">
        <v>38973</v>
      </c>
      <c r="K13962" s="190">
        <v>5.0999999999999996</v>
      </c>
      <c r="L13962" s="190">
        <v>5.0999999999999996</v>
      </c>
      <c r="M13962" s="190"/>
      <c r="N13962" s="190"/>
      <c r="O13962" s="190"/>
      <c r="P13962" s="106">
        <v>38973</v>
      </c>
      <c r="Q13962" s="190">
        <v>18.5</v>
      </c>
      <c r="R13962" s="190">
        <v>18.77</v>
      </c>
      <c r="S13962" s="190"/>
    </row>
    <row r="13963" spans="1:19">
      <c r="A13963" s="190"/>
      <c r="B13963" s="190"/>
      <c r="C13963" s="190"/>
      <c r="D13963" s="106">
        <v>38972</v>
      </c>
      <c r="E13963" s="190">
        <v>12.98</v>
      </c>
      <c r="F13963" s="190">
        <v>12.95</v>
      </c>
      <c r="G13963" s="190"/>
      <c r="H13963" s="190"/>
      <c r="I13963" s="190"/>
      <c r="J13963" s="106">
        <v>38972</v>
      </c>
      <c r="K13963" s="190">
        <v>4.93</v>
      </c>
      <c r="L13963" s="190">
        <v>5.08</v>
      </c>
      <c r="M13963" s="190"/>
      <c r="N13963" s="190"/>
      <c r="O13963" s="190"/>
      <c r="P13963" s="106">
        <v>38972</v>
      </c>
      <c r="Q13963" s="190">
        <v>18.71</v>
      </c>
      <c r="R13963" s="190">
        <v>18.73</v>
      </c>
      <c r="S13963" s="190"/>
    </row>
    <row r="13964" spans="1:19">
      <c r="A13964" s="190"/>
      <c r="B13964" s="190"/>
      <c r="C13964" s="190"/>
      <c r="D13964" s="106">
        <v>38971</v>
      </c>
      <c r="E13964" s="190">
        <v>12.64</v>
      </c>
      <c r="F13964" s="190">
        <v>12.93</v>
      </c>
      <c r="G13964" s="190"/>
      <c r="H13964" s="190"/>
      <c r="I13964" s="190"/>
      <c r="J13964" s="106">
        <v>38971</v>
      </c>
      <c r="K13964" s="190">
        <v>4.78</v>
      </c>
      <c r="L13964" s="190">
        <v>4.95</v>
      </c>
      <c r="M13964" s="190"/>
      <c r="N13964" s="190"/>
      <c r="O13964" s="190"/>
      <c r="P13964" s="106">
        <v>38971</v>
      </c>
      <c r="Q13964" s="190">
        <v>18.5</v>
      </c>
      <c r="R13964" s="190">
        <v>18.760000000000002</v>
      </c>
      <c r="S13964" s="190"/>
    </row>
    <row r="13965" spans="1:19">
      <c r="A13965" s="190"/>
      <c r="B13965" s="190"/>
      <c r="C13965" s="190"/>
      <c r="D13965" s="106">
        <v>38968</v>
      </c>
      <c r="E13965" s="190">
        <v>12.59</v>
      </c>
      <c r="F13965" s="190">
        <v>12.74</v>
      </c>
      <c r="G13965" s="190"/>
      <c r="H13965" s="190"/>
      <c r="I13965" s="190"/>
      <c r="J13965" s="106">
        <v>38968</v>
      </c>
      <c r="K13965" s="190">
        <v>4.97</v>
      </c>
      <c r="L13965" s="190">
        <v>4.82</v>
      </c>
      <c r="M13965" s="190"/>
      <c r="N13965" s="190"/>
      <c r="O13965" s="190"/>
      <c r="P13965" s="106">
        <v>38968</v>
      </c>
      <c r="Q13965" s="190">
        <v>18.61</v>
      </c>
      <c r="R13965" s="190">
        <v>18.55</v>
      </c>
      <c r="S13965" s="190"/>
    </row>
    <row r="13966" spans="1:19">
      <c r="A13966" s="190"/>
      <c r="B13966" s="190"/>
      <c r="C13966" s="190"/>
      <c r="D13966" s="106">
        <v>38967</v>
      </c>
      <c r="E13966" s="190">
        <v>12.61</v>
      </c>
      <c r="F13966" s="190">
        <v>12.6</v>
      </c>
      <c r="G13966" s="190"/>
      <c r="H13966" s="190"/>
      <c r="I13966" s="190"/>
      <c r="J13966" s="106">
        <v>38967</v>
      </c>
      <c r="K13966" s="190">
        <v>5.01</v>
      </c>
      <c r="L13966" s="190">
        <v>5</v>
      </c>
      <c r="M13966" s="190"/>
      <c r="N13966" s="190"/>
      <c r="O13966" s="190"/>
      <c r="P13966" s="106">
        <v>38967</v>
      </c>
      <c r="Q13966" s="190">
        <v>18.62</v>
      </c>
      <c r="R13966" s="190">
        <v>18.649999999999999</v>
      </c>
      <c r="S13966" s="190"/>
    </row>
    <row r="13967" spans="1:19">
      <c r="A13967" s="190"/>
      <c r="B13967" s="190"/>
      <c r="C13967" s="190"/>
      <c r="D13967" s="106">
        <v>38966</v>
      </c>
      <c r="E13967" s="190">
        <v>12.89</v>
      </c>
      <c r="F13967" s="190">
        <v>12.63</v>
      </c>
      <c r="G13967" s="190"/>
      <c r="H13967" s="190"/>
      <c r="I13967" s="190"/>
      <c r="J13967" s="106">
        <v>38966</v>
      </c>
      <c r="K13967" s="190">
        <v>5.0599999999999996</v>
      </c>
      <c r="L13967" s="190">
        <v>5.05</v>
      </c>
      <c r="M13967" s="190"/>
      <c r="N13967" s="190"/>
      <c r="O13967" s="190"/>
      <c r="P13967" s="106">
        <v>38966</v>
      </c>
      <c r="Q13967" s="190">
        <v>18.649999999999999</v>
      </c>
      <c r="R13967" s="190">
        <v>18.63</v>
      </c>
      <c r="S13967" s="190"/>
    </row>
    <row r="13968" spans="1:19">
      <c r="A13968" s="190"/>
      <c r="B13968" s="190"/>
      <c r="C13968" s="190"/>
      <c r="D13968" s="106">
        <v>38965</v>
      </c>
      <c r="E13968" s="190">
        <v>12.72</v>
      </c>
      <c r="F13968" s="190">
        <v>13</v>
      </c>
      <c r="G13968" s="190"/>
      <c r="H13968" s="190"/>
      <c r="I13968" s="190"/>
      <c r="J13968" s="106">
        <v>38965</v>
      </c>
      <c r="K13968" s="190">
        <v>5</v>
      </c>
      <c r="L13968" s="190">
        <v>5.14</v>
      </c>
      <c r="M13968" s="190"/>
      <c r="N13968" s="190"/>
      <c r="O13968" s="190"/>
      <c r="P13968" s="106">
        <v>38965</v>
      </c>
      <c r="Q13968" s="190">
        <v>18.62</v>
      </c>
      <c r="R13968" s="190">
        <v>18.79</v>
      </c>
      <c r="S13968" s="190"/>
    </row>
    <row r="13969" spans="1:19">
      <c r="A13969" s="190"/>
      <c r="B13969" s="190"/>
      <c r="C13969" s="190"/>
      <c r="D13969" s="106">
        <v>38961</v>
      </c>
      <c r="E13969" s="190">
        <v>12.71</v>
      </c>
      <c r="F13969" s="190">
        <v>12.66</v>
      </c>
      <c r="G13969" s="190"/>
      <c r="H13969" s="190"/>
      <c r="I13969" s="190"/>
      <c r="J13969" s="106">
        <v>38961</v>
      </c>
      <c r="K13969" s="190">
        <v>5.05</v>
      </c>
      <c r="L13969" s="190">
        <v>5.0199999999999996</v>
      </c>
      <c r="M13969" s="190"/>
      <c r="N13969" s="190"/>
      <c r="O13969" s="190"/>
      <c r="P13969" s="106">
        <v>38961</v>
      </c>
      <c r="Q13969" s="190">
        <v>18.41</v>
      </c>
      <c r="R13969" s="190">
        <v>18.54</v>
      </c>
      <c r="S13969" s="190"/>
    </row>
    <row r="13970" spans="1:19">
      <c r="A13970" s="190"/>
      <c r="B13970" s="190"/>
      <c r="C13970" s="190"/>
      <c r="D13970" s="106">
        <v>38960</v>
      </c>
      <c r="E13970" s="190">
        <v>12.7</v>
      </c>
      <c r="F13970" s="190">
        <v>12.71</v>
      </c>
      <c r="G13970" s="190"/>
      <c r="H13970" s="190"/>
      <c r="I13970" s="190"/>
      <c r="J13970" s="106">
        <v>38960</v>
      </c>
      <c r="K13970" s="190">
        <v>5.03</v>
      </c>
      <c r="L13970" s="190">
        <v>5.05</v>
      </c>
      <c r="M13970" s="190"/>
      <c r="N13970" s="190"/>
      <c r="O13970" s="190"/>
      <c r="P13970" s="106">
        <v>38960</v>
      </c>
      <c r="Q13970" s="190">
        <v>18.84</v>
      </c>
      <c r="R13970" s="190">
        <v>18.39</v>
      </c>
      <c r="S13970" s="190"/>
    </row>
    <row r="13971" spans="1:19">
      <c r="A13971" s="190"/>
      <c r="B13971" s="190"/>
      <c r="C13971" s="190"/>
      <c r="D13971" s="106">
        <v>38959</v>
      </c>
      <c r="E13971" s="190">
        <v>12.5</v>
      </c>
      <c r="F13971" s="190">
        <v>12.89</v>
      </c>
      <c r="G13971" s="190"/>
      <c r="H13971" s="190"/>
      <c r="I13971" s="190"/>
      <c r="J13971" s="106">
        <v>38959</v>
      </c>
      <c r="K13971" s="190">
        <v>4.99</v>
      </c>
      <c r="L13971" s="190">
        <v>5.08</v>
      </c>
      <c r="M13971" s="190"/>
      <c r="N13971" s="190"/>
      <c r="O13971" s="190"/>
      <c r="P13971" s="106">
        <v>38959</v>
      </c>
      <c r="Q13971" s="190">
        <v>18.28</v>
      </c>
      <c r="R13971" s="190">
        <v>18.84</v>
      </c>
      <c r="S13971" s="190"/>
    </row>
    <row r="13972" spans="1:19">
      <c r="A13972" s="190"/>
      <c r="B13972" s="190"/>
      <c r="C13972" s="190"/>
      <c r="D13972" s="106">
        <v>38958</v>
      </c>
      <c r="E13972" s="190">
        <v>12.55</v>
      </c>
      <c r="F13972" s="190">
        <v>12.49</v>
      </c>
      <c r="G13972" s="190"/>
      <c r="H13972" s="190"/>
      <c r="I13972" s="190"/>
      <c r="J13972" s="106">
        <v>38958</v>
      </c>
      <c r="K13972" s="190">
        <v>4.8499999999999996</v>
      </c>
      <c r="L13972" s="190">
        <v>4.96</v>
      </c>
      <c r="M13972" s="190"/>
      <c r="N13972" s="190"/>
      <c r="O13972" s="190"/>
      <c r="P13972" s="106">
        <v>38958</v>
      </c>
      <c r="Q13972" s="190">
        <v>18.8</v>
      </c>
      <c r="R13972" s="190">
        <v>18.739999999999998</v>
      </c>
      <c r="S13972" s="190"/>
    </row>
    <row r="13973" spans="1:19">
      <c r="A13973" s="190"/>
      <c r="B13973" s="190"/>
      <c r="C13973" s="190"/>
      <c r="D13973" s="106">
        <v>38957</v>
      </c>
      <c r="E13973" s="190">
        <v>12.65</v>
      </c>
      <c r="F13973" s="190">
        <v>12.48</v>
      </c>
      <c r="G13973" s="190"/>
      <c r="H13973" s="190"/>
      <c r="I13973" s="190"/>
      <c r="J13973" s="106">
        <v>38957</v>
      </c>
      <c r="K13973" s="190">
        <v>4.7300000000000004</v>
      </c>
      <c r="L13973" s="190">
        <v>4.8600000000000003</v>
      </c>
      <c r="M13973" s="190"/>
      <c r="N13973" s="190"/>
      <c r="O13973" s="190"/>
      <c r="P13973" s="106">
        <v>38957</v>
      </c>
      <c r="Q13973" s="190">
        <v>18.579999999999998</v>
      </c>
      <c r="R13973" s="190">
        <v>18.75</v>
      </c>
      <c r="S13973" s="190"/>
    </row>
    <row r="13974" spans="1:19">
      <c r="A13974" s="190"/>
      <c r="B13974" s="190"/>
      <c r="C13974" s="190"/>
      <c r="D13974" s="106">
        <v>38954</v>
      </c>
      <c r="E13974" s="190">
        <v>12.56</v>
      </c>
      <c r="F13974" s="190">
        <v>12.61</v>
      </c>
      <c r="G13974" s="190"/>
      <c r="H13974" s="190"/>
      <c r="I13974" s="190"/>
      <c r="J13974" s="106">
        <v>38954</v>
      </c>
      <c r="K13974" s="190">
        <v>4.82</v>
      </c>
      <c r="L13974" s="190">
        <v>4.7300000000000004</v>
      </c>
      <c r="M13974" s="190"/>
      <c r="N13974" s="190"/>
      <c r="O13974" s="190"/>
      <c r="P13974" s="106">
        <v>38954</v>
      </c>
      <c r="Q13974" s="190">
        <v>18.350000000000001</v>
      </c>
      <c r="R13974" s="190">
        <v>18.53</v>
      </c>
      <c r="S13974" s="190"/>
    </row>
    <row r="13975" spans="1:19">
      <c r="A13975" s="190"/>
      <c r="B13975" s="190"/>
      <c r="C13975" s="190"/>
      <c r="D13975" s="106">
        <v>38953</v>
      </c>
      <c r="E13975" s="190">
        <v>12.74</v>
      </c>
      <c r="F13975" s="190">
        <v>12.63</v>
      </c>
      <c r="G13975" s="190"/>
      <c r="H13975" s="190"/>
      <c r="I13975" s="190"/>
      <c r="J13975" s="106">
        <v>38953</v>
      </c>
      <c r="K13975" s="190">
        <v>4.7300000000000004</v>
      </c>
      <c r="L13975" s="190">
        <v>4.8499999999999996</v>
      </c>
      <c r="M13975" s="190"/>
      <c r="N13975" s="190"/>
      <c r="O13975" s="190"/>
      <c r="P13975" s="106">
        <v>38953</v>
      </c>
      <c r="Q13975" s="190">
        <v>18.670000000000002</v>
      </c>
      <c r="R13975" s="190">
        <v>18.420000000000002</v>
      </c>
      <c r="S13975" s="190"/>
    </row>
    <row r="13976" spans="1:19">
      <c r="A13976" s="190"/>
      <c r="B13976" s="190"/>
      <c r="C13976" s="190"/>
      <c r="D13976" s="106">
        <v>38952</v>
      </c>
      <c r="E13976" s="190">
        <v>12.66</v>
      </c>
      <c r="F13976" s="190">
        <v>12.66</v>
      </c>
      <c r="G13976" s="190"/>
      <c r="H13976" s="190"/>
      <c r="I13976" s="190"/>
      <c r="J13976" s="106">
        <v>38952</v>
      </c>
      <c r="K13976" s="190">
        <v>4.82</v>
      </c>
      <c r="L13976" s="190">
        <v>4.7</v>
      </c>
      <c r="M13976" s="190"/>
      <c r="N13976" s="190"/>
      <c r="O13976" s="190"/>
      <c r="P13976" s="106">
        <v>38952</v>
      </c>
      <c r="Q13976" s="190">
        <v>18.86</v>
      </c>
      <c r="R13976" s="190">
        <v>18.670000000000002</v>
      </c>
      <c r="S13976" s="190"/>
    </row>
    <row r="13977" spans="1:19">
      <c r="A13977" s="190"/>
      <c r="B13977" s="190"/>
      <c r="C13977" s="190"/>
      <c r="D13977" s="106">
        <v>38951</v>
      </c>
      <c r="E13977" s="190">
        <v>12.46</v>
      </c>
      <c r="F13977" s="190">
        <v>12.61</v>
      </c>
      <c r="G13977" s="190"/>
      <c r="H13977" s="190"/>
      <c r="I13977" s="190"/>
      <c r="J13977" s="106">
        <v>38951</v>
      </c>
      <c r="K13977" s="190">
        <v>4.75</v>
      </c>
      <c r="L13977" s="190">
        <v>4.82</v>
      </c>
      <c r="M13977" s="190"/>
      <c r="N13977" s="190"/>
      <c r="O13977" s="190"/>
      <c r="P13977" s="106">
        <v>38951</v>
      </c>
      <c r="Q13977" s="190">
        <v>19</v>
      </c>
      <c r="R13977" s="190">
        <v>18.91</v>
      </c>
      <c r="S13977" s="190"/>
    </row>
    <row r="13978" spans="1:19">
      <c r="A13978" s="190"/>
      <c r="B13978" s="190"/>
      <c r="C13978" s="190"/>
      <c r="D13978" s="106">
        <v>38950</v>
      </c>
      <c r="E13978" s="190">
        <v>12.35</v>
      </c>
      <c r="F13978" s="190">
        <v>12.43</v>
      </c>
      <c r="G13978" s="190"/>
      <c r="H13978" s="190"/>
      <c r="I13978" s="190"/>
      <c r="J13978" s="106">
        <v>38950</v>
      </c>
      <c r="K13978" s="190">
        <v>4.71</v>
      </c>
      <c r="L13978" s="190">
        <v>4.7699999999999996</v>
      </c>
      <c r="M13978" s="190"/>
      <c r="N13978" s="190"/>
      <c r="O13978" s="190"/>
      <c r="P13978" s="106">
        <v>38950</v>
      </c>
      <c r="Q13978" s="190">
        <v>19.010000000000002</v>
      </c>
      <c r="R13978" s="190">
        <v>19.02</v>
      </c>
      <c r="S13978" s="190"/>
    </row>
    <row r="13979" spans="1:19">
      <c r="A13979" s="190"/>
      <c r="B13979" s="190"/>
      <c r="C13979" s="190"/>
      <c r="D13979" s="106">
        <v>38947</v>
      </c>
      <c r="E13979" s="190">
        <v>12.5</v>
      </c>
      <c r="F13979" s="190">
        <v>12.43</v>
      </c>
      <c r="G13979" s="190"/>
      <c r="H13979" s="190"/>
      <c r="I13979" s="190"/>
      <c r="J13979" s="106">
        <v>38947</v>
      </c>
      <c r="K13979" s="190">
        <v>4.71</v>
      </c>
      <c r="L13979" s="190">
        <v>4.75</v>
      </c>
      <c r="M13979" s="190"/>
      <c r="N13979" s="190"/>
      <c r="O13979" s="190"/>
      <c r="P13979" s="106">
        <v>38947</v>
      </c>
      <c r="Q13979" s="190">
        <v>19</v>
      </c>
      <c r="R13979" s="190">
        <v>19.2</v>
      </c>
      <c r="S13979" s="190"/>
    </row>
    <row r="13980" spans="1:19">
      <c r="A13980" s="190"/>
      <c r="B13980" s="190"/>
      <c r="C13980" s="190"/>
      <c r="D13980" s="106">
        <v>38946</v>
      </c>
      <c r="E13980" s="190">
        <v>12.37</v>
      </c>
      <c r="F13980" s="190">
        <v>12.49</v>
      </c>
      <c r="G13980" s="190"/>
      <c r="H13980" s="190"/>
      <c r="I13980" s="190"/>
      <c r="J13980" s="106">
        <v>38946</v>
      </c>
      <c r="K13980" s="190">
        <v>4.5999999999999996</v>
      </c>
      <c r="L13980" s="190">
        <v>4.6900000000000004</v>
      </c>
      <c r="M13980" s="190"/>
      <c r="N13980" s="190"/>
      <c r="O13980" s="190"/>
      <c r="P13980" s="106">
        <v>38946</v>
      </c>
      <c r="Q13980" s="190">
        <v>18.899999999999999</v>
      </c>
      <c r="R13980" s="190">
        <v>19.03</v>
      </c>
      <c r="S13980" s="190"/>
    </row>
    <row r="13981" spans="1:19">
      <c r="A13981" s="190"/>
      <c r="B13981" s="190"/>
      <c r="C13981" s="190"/>
      <c r="D13981" s="106">
        <v>38945</v>
      </c>
      <c r="E13981" s="190">
        <v>12.5</v>
      </c>
      <c r="F13981" s="190">
        <v>12.36</v>
      </c>
      <c r="G13981" s="190"/>
      <c r="H13981" s="190"/>
      <c r="I13981" s="190"/>
      <c r="J13981" s="106">
        <v>38945</v>
      </c>
      <c r="K13981" s="190">
        <v>4.8499999999999996</v>
      </c>
      <c r="L13981" s="190">
        <v>4.6399999999999997</v>
      </c>
      <c r="M13981" s="190"/>
      <c r="N13981" s="190"/>
      <c r="O13981" s="190"/>
      <c r="P13981" s="106">
        <v>38945</v>
      </c>
      <c r="Q13981" s="190">
        <v>19</v>
      </c>
      <c r="R13981" s="190">
        <v>18.93</v>
      </c>
      <c r="S13981" s="190"/>
    </row>
    <row r="13982" spans="1:19">
      <c r="A13982" s="190"/>
      <c r="B13982" s="190"/>
      <c r="C13982" s="190"/>
      <c r="D13982" s="106">
        <v>38944</v>
      </c>
      <c r="E13982" s="190">
        <v>12.4</v>
      </c>
      <c r="F13982" s="190">
        <v>12.42</v>
      </c>
      <c r="G13982" s="190"/>
      <c r="H13982" s="190"/>
      <c r="I13982" s="190"/>
      <c r="J13982" s="106">
        <v>38944</v>
      </c>
      <c r="K13982" s="190">
        <v>4.58</v>
      </c>
      <c r="L13982" s="190">
        <v>4.75</v>
      </c>
      <c r="M13982" s="190"/>
      <c r="N13982" s="190"/>
      <c r="O13982" s="190"/>
      <c r="P13982" s="106">
        <v>38944</v>
      </c>
      <c r="Q13982" s="190">
        <v>19.100000000000001</v>
      </c>
      <c r="R13982" s="190">
        <v>18.989999999999998</v>
      </c>
      <c r="S13982" s="190"/>
    </row>
    <row r="13983" spans="1:19">
      <c r="A13983" s="190"/>
      <c r="B13983" s="190"/>
      <c r="C13983" s="190"/>
      <c r="D13983" s="106">
        <v>38943</v>
      </c>
      <c r="E13983" s="190">
        <v>12.25</v>
      </c>
      <c r="F13983" s="190">
        <v>12.25</v>
      </c>
      <c r="G13983" s="190"/>
      <c r="H13983" s="190"/>
      <c r="I13983" s="190"/>
      <c r="J13983" s="106">
        <v>38943</v>
      </c>
      <c r="K13983" s="190">
        <v>4.4800000000000004</v>
      </c>
      <c r="L13983" s="190">
        <v>4.49</v>
      </c>
      <c r="M13983" s="190"/>
      <c r="N13983" s="190"/>
      <c r="O13983" s="190"/>
      <c r="P13983" s="106">
        <v>38943</v>
      </c>
      <c r="Q13983" s="190">
        <v>18.95</v>
      </c>
      <c r="R13983" s="190">
        <v>18.98</v>
      </c>
      <c r="S13983" s="190"/>
    </row>
    <row r="13984" spans="1:19">
      <c r="A13984" s="190"/>
      <c r="B13984" s="190"/>
      <c r="C13984" s="190"/>
      <c r="D13984" s="106">
        <v>38940</v>
      </c>
      <c r="E13984" s="190">
        <v>12.11</v>
      </c>
      <c r="F13984" s="190">
        <v>12.15</v>
      </c>
      <c r="G13984" s="190"/>
      <c r="H13984" s="190"/>
      <c r="I13984" s="190"/>
      <c r="J13984" s="106">
        <v>38940</v>
      </c>
      <c r="K13984" s="190">
        <v>4.47</v>
      </c>
      <c r="L13984" s="190">
        <v>4.42</v>
      </c>
      <c r="M13984" s="190"/>
      <c r="N13984" s="190"/>
      <c r="O13984" s="190"/>
      <c r="P13984" s="106">
        <v>38940</v>
      </c>
      <c r="Q13984" s="190">
        <v>18.920000000000002</v>
      </c>
      <c r="R13984" s="190">
        <v>18.829999999999998</v>
      </c>
      <c r="S13984" s="190"/>
    </row>
    <row r="13985" spans="1:19">
      <c r="A13985" s="190"/>
      <c r="B13985" s="190"/>
      <c r="C13985" s="190"/>
      <c r="D13985" s="106">
        <v>38939</v>
      </c>
      <c r="E13985" s="190">
        <v>11.55</v>
      </c>
      <c r="F13985" s="190">
        <v>12.09</v>
      </c>
      <c r="G13985" s="190"/>
      <c r="H13985" s="190"/>
      <c r="I13985" s="190"/>
      <c r="J13985" s="106">
        <v>38939</v>
      </c>
      <c r="K13985" s="190">
        <v>4.45</v>
      </c>
      <c r="L13985" s="190">
        <v>4.51</v>
      </c>
      <c r="M13985" s="190"/>
      <c r="N13985" s="190"/>
      <c r="O13985" s="190"/>
      <c r="P13985" s="106">
        <v>38939</v>
      </c>
      <c r="Q13985" s="190">
        <v>19</v>
      </c>
      <c r="R13985" s="190">
        <v>18.91</v>
      </c>
      <c r="S13985" s="190"/>
    </row>
    <row r="13986" spans="1:19">
      <c r="A13986" s="190"/>
      <c r="B13986" s="190"/>
      <c r="C13986" s="190"/>
      <c r="D13986" s="106">
        <v>38938</v>
      </c>
      <c r="E13986" s="190">
        <v>12.19</v>
      </c>
      <c r="F13986" s="190">
        <v>11.62</v>
      </c>
      <c r="G13986" s="190"/>
      <c r="H13986" s="190"/>
      <c r="I13986" s="190"/>
      <c r="J13986" s="106">
        <v>38938</v>
      </c>
      <c r="K13986" s="190">
        <v>4.6100000000000003</v>
      </c>
      <c r="L13986" s="190">
        <v>4.45</v>
      </c>
      <c r="M13986" s="190"/>
      <c r="N13986" s="190"/>
      <c r="O13986" s="190"/>
      <c r="P13986" s="106">
        <v>38938</v>
      </c>
      <c r="Q13986" s="190">
        <v>19.18</v>
      </c>
      <c r="R13986" s="190">
        <v>18.989999999999998</v>
      </c>
      <c r="S13986" s="190"/>
    </row>
    <row r="13987" spans="1:19">
      <c r="A13987" s="190"/>
      <c r="B13987" s="190"/>
      <c r="C13987" s="190"/>
      <c r="D13987" s="106">
        <v>38937</v>
      </c>
      <c r="E13987" s="190">
        <v>12.16</v>
      </c>
      <c r="F13987" s="190">
        <v>11.9</v>
      </c>
      <c r="G13987" s="190"/>
      <c r="H13987" s="190"/>
      <c r="I13987" s="190"/>
      <c r="J13987" s="106">
        <v>38937</v>
      </c>
      <c r="K13987" s="190">
        <v>4.49</v>
      </c>
      <c r="L13987" s="190">
        <v>4.55</v>
      </c>
      <c r="M13987" s="190"/>
      <c r="N13987" s="190"/>
      <c r="O13987" s="190"/>
      <c r="P13987" s="106">
        <v>38937</v>
      </c>
      <c r="Q13987" s="190">
        <v>18.96</v>
      </c>
      <c r="R13987" s="190">
        <v>18.940000000000001</v>
      </c>
      <c r="S13987" s="190"/>
    </row>
    <row r="13988" spans="1:19">
      <c r="A13988" s="190"/>
      <c r="B13988" s="190"/>
      <c r="C13988" s="190"/>
      <c r="D13988" s="106">
        <v>38936</v>
      </c>
      <c r="E13988" s="190">
        <v>12.03</v>
      </c>
      <c r="F13988" s="190">
        <v>12.08</v>
      </c>
      <c r="G13988" s="190"/>
      <c r="H13988" s="190"/>
      <c r="I13988" s="190"/>
      <c r="J13988" s="106">
        <v>38936</v>
      </c>
      <c r="K13988" s="190">
        <v>4.4000000000000004</v>
      </c>
      <c r="L13988" s="190">
        <v>4.49</v>
      </c>
      <c r="M13988" s="190"/>
      <c r="N13988" s="190"/>
      <c r="O13988" s="190"/>
      <c r="P13988" s="106">
        <v>38936</v>
      </c>
      <c r="Q13988" s="190">
        <v>18.84</v>
      </c>
      <c r="R13988" s="190">
        <v>19.100000000000001</v>
      </c>
      <c r="S13988" s="190"/>
    </row>
    <row r="13989" spans="1:19">
      <c r="A13989" s="190"/>
      <c r="B13989" s="190"/>
      <c r="C13989" s="190"/>
      <c r="D13989" s="106">
        <v>38933</v>
      </c>
      <c r="E13989" s="190">
        <v>12.35</v>
      </c>
      <c r="F13989" s="190">
        <v>12.15</v>
      </c>
      <c r="G13989" s="190"/>
      <c r="H13989" s="190"/>
      <c r="I13989" s="190"/>
      <c r="J13989" s="106">
        <v>38933</v>
      </c>
      <c r="K13989" s="190">
        <v>4.58</v>
      </c>
      <c r="L13989" s="190">
        <v>4.42</v>
      </c>
      <c r="M13989" s="190"/>
      <c r="N13989" s="190"/>
      <c r="O13989" s="190"/>
      <c r="P13989" s="106">
        <v>38933</v>
      </c>
      <c r="Q13989" s="190">
        <v>18.66</v>
      </c>
      <c r="R13989" s="190">
        <v>18.940000000000001</v>
      </c>
      <c r="S13989" s="190"/>
    </row>
    <row r="13990" spans="1:19">
      <c r="A13990" s="190"/>
      <c r="B13990" s="190"/>
      <c r="C13990" s="190"/>
      <c r="D13990" s="106">
        <v>38932</v>
      </c>
      <c r="E13990" s="190">
        <v>12.02</v>
      </c>
      <c r="F13990" s="190">
        <v>12.2</v>
      </c>
      <c r="G13990" s="190"/>
      <c r="H13990" s="190"/>
      <c r="I13990" s="190"/>
      <c r="J13990" s="106">
        <v>38932</v>
      </c>
      <c r="K13990" s="190">
        <v>4.5</v>
      </c>
      <c r="L13990" s="190">
        <v>4.4800000000000004</v>
      </c>
      <c r="M13990" s="190"/>
      <c r="N13990" s="190"/>
      <c r="O13990" s="190"/>
      <c r="P13990" s="106">
        <v>38932</v>
      </c>
      <c r="Q13990" s="190">
        <v>18.29</v>
      </c>
      <c r="R13990" s="190">
        <v>18.48</v>
      </c>
      <c r="S13990" s="190"/>
    </row>
    <row r="13991" spans="1:19">
      <c r="A13991" s="190"/>
      <c r="B13991" s="190"/>
      <c r="C13991" s="190"/>
      <c r="D13991" s="106">
        <v>38931</v>
      </c>
      <c r="E13991" s="190">
        <v>12.01</v>
      </c>
      <c r="F13991" s="190">
        <v>12.15</v>
      </c>
      <c r="G13991" s="190"/>
      <c r="H13991" s="190"/>
      <c r="I13991" s="190"/>
      <c r="J13991" s="106">
        <v>38931</v>
      </c>
      <c r="K13991" s="190">
        <v>4.05</v>
      </c>
      <c r="L13991" s="190">
        <v>4.5</v>
      </c>
      <c r="M13991" s="190"/>
      <c r="N13991" s="190"/>
      <c r="O13991" s="190"/>
      <c r="P13991" s="106">
        <v>38931</v>
      </c>
      <c r="Q13991" s="190">
        <v>18.48</v>
      </c>
      <c r="R13991" s="190">
        <v>18.5</v>
      </c>
      <c r="S13991" s="190"/>
    </row>
    <row r="13992" spans="1:19">
      <c r="A13992" s="190"/>
      <c r="B13992" s="190"/>
      <c r="C13992" s="190"/>
      <c r="D13992" s="106">
        <v>38930</v>
      </c>
      <c r="E13992" s="190">
        <v>11.84</v>
      </c>
      <c r="F13992" s="190">
        <v>11.9</v>
      </c>
      <c r="G13992" s="190"/>
      <c r="H13992" s="190"/>
      <c r="I13992" s="190"/>
      <c r="J13992" s="106">
        <v>38930</v>
      </c>
      <c r="K13992" s="190">
        <v>3.98</v>
      </c>
      <c r="L13992" s="190">
        <v>3.92</v>
      </c>
      <c r="M13992" s="190"/>
      <c r="N13992" s="190"/>
      <c r="O13992" s="190"/>
      <c r="P13992" s="106">
        <v>38930</v>
      </c>
      <c r="Q13992" s="190">
        <v>18.52</v>
      </c>
      <c r="R13992" s="190">
        <v>18.41</v>
      </c>
      <c r="S13992" s="190"/>
    </row>
    <row r="13993" spans="1:19">
      <c r="A13993" s="190"/>
      <c r="B13993" s="190"/>
      <c r="C13993" s="190"/>
      <c r="D13993" s="106">
        <v>38929</v>
      </c>
      <c r="E13993" s="190">
        <v>12.16</v>
      </c>
      <c r="F13993" s="190">
        <v>11.93</v>
      </c>
      <c r="G13993" s="190"/>
      <c r="H13993" s="190"/>
      <c r="I13993" s="190"/>
      <c r="J13993" s="106">
        <v>38929</v>
      </c>
      <c r="K13993" s="190">
        <v>4.03</v>
      </c>
      <c r="L13993" s="190">
        <v>4.01</v>
      </c>
      <c r="M13993" s="190"/>
      <c r="N13993" s="190"/>
      <c r="O13993" s="190"/>
      <c r="P13993" s="106">
        <v>38929</v>
      </c>
      <c r="Q13993" s="190">
        <v>18.420000000000002</v>
      </c>
      <c r="R13993" s="190">
        <v>18.579999999999998</v>
      </c>
      <c r="S13993" s="190"/>
    </row>
    <row r="13994" spans="1:19">
      <c r="A13994" s="190"/>
      <c r="B13994" s="190"/>
      <c r="C13994" s="190"/>
      <c r="D13994" s="106">
        <v>38926</v>
      </c>
      <c r="E13994" s="190">
        <v>11.97</v>
      </c>
      <c r="F13994" s="190">
        <v>12.14</v>
      </c>
      <c r="G13994" s="190"/>
      <c r="H13994" s="190"/>
      <c r="I13994" s="190"/>
      <c r="J13994" s="106">
        <v>38926</v>
      </c>
      <c r="K13994" s="190">
        <v>3.93</v>
      </c>
      <c r="L13994" s="190">
        <v>4.05</v>
      </c>
      <c r="M13994" s="190"/>
      <c r="N13994" s="190"/>
      <c r="O13994" s="190"/>
      <c r="P13994" s="106">
        <v>38926</v>
      </c>
      <c r="Q13994" s="190">
        <v>18.25</v>
      </c>
      <c r="R13994" s="190">
        <v>18.600000000000001</v>
      </c>
      <c r="S13994" s="190"/>
    </row>
    <row r="13995" spans="1:19">
      <c r="A13995" s="190"/>
      <c r="B13995" s="190"/>
      <c r="C13995" s="190"/>
      <c r="D13995" s="106">
        <v>38925</v>
      </c>
      <c r="E13995" s="190">
        <v>11.96</v>
      </c>
      <c r="F13995" s="190">
        <v>11.91</v>
      </c>
      <c r="G13995" s="190"/>
      <c r="H13995" s="190"/>
      <c r="I13995" s="190"/>
      <c r="J13995" s="106">
        <v>38925</v>
      </c>
      <c r="K13995" s="190">
        <v>3.96</v>
      </c>
      <c r="L13995" s="190">
        <v>3.9</v>
      </c>
      <c r="M13995" s="190"/>
      <c r="N13995" s="190"/>
      <c r="O13995" s="190"/>
      <c r="P13995" s="106">
        <v>38925</v>
      </c>
      <c r="Q13995" s="190">
        <v>18.64</v>
      </c>
      <c r="R13995" s="190">
        <v>18.329999999999998</v>
      </c>
      <c r="S13995" s="190"/>
    </row>
    <row r="13996" spans="1:19">
      <c r="A13996" s="190"/>
      <c r="B13996" s="190"/>
      <c r="C13996" s="190"/>
      <c r="D13996" s="106">
        <v>38924</v>
      </c>
      <c r="E13996" s="190">
        <v>11.94</v>
      </c>
      <c r="F13996" s="190">
        <v>11.85</v>
      </c>
      <c r="G13996" s="190"/>
      <c r="H13996" s="190"/>
      <c r="I13996" s="190"/>
      <c r="J13996" s="106">
        <v>38924</v>
      </c>
      <c r="K13996" s="190">
        <v>3.97</v>
      </c>
      <c r="L13996" s="190">
        <v>3.95</v>
      </c>
      <c r="M13996" s="190"/>
      <c r="N13996" s="190"/>
      <c r="O13996" s="190"/>
      <c r="P13996" s="106">
        <v>38924</v>
      </c>
      <c r="Q13996" s="190">
        <v>18.82</v>
      </c>
      <c r="R13996" s="190">
        <v>18.43</v>
      </c>
      <c r="S13996" s="190"/>
    </row>
    <row r="13997" spans="1:19">
      <c r="A13997" s="190"/>
      <c r="B13997" s="190"/>
      <c r="C13997" s="190"/>
      <c r="D13997" s="106">
        <v>38923</v>
      </c>
      <c r="E13997" s="190">
        <v>12.17</v>
      </c>
      <c r="F13997" s="190">
        <v>12.03</v>
      </c>
      <c r="G13997" s="190"/>
      <c r="H13997" s="190"/>
      <c r="I13997" s="190"/>
      <c r="J13997" s="106">
        <v>38923</v>
      </c>
      <c r="K13997" s="190">
        <v>3.96</v>
      </c>
      <c r="L13997" s="190">
        <v>4</v>
      </c>
      <c r="M13997" s="190"/>
      <c r="N13997" s="190"/>
      <c r="O13997" s="190"/>
      <c r="P13997" s="106">
        <v>38923</v>
      </c>
      <c r="Q13997" s="190">
        <v>18.12</v>
      </c>
      <c r="R13997" s="190">
        <v>18.64</v>
      </c>
      <c r="S13997" s="190"/>
    </row>
    <row r="13998" spans="1:19">
      <c r="A13998" s="190"/>
      <c r="B13998" s="190"/>
      <c r="C13998" s="190"/>
      <c r="D13998" s="106">
        <v>38922</v>
      </c>
      <c r="E13998" s="190">
        <v>11.62</v>
      </c>
      <c r="F13998" s="190">
        <v>12.12</v>
      </c>
      <c r="G13998" s="190"/>
      <c r="H13998" s="190"/>
      <c r="I13998" s="190"/>
      <c r="J13998" s="106">
        <v>38922</v>
      </c>
      <c r="K13998" s="190">
        <v>3.88</v>
      </c>
      <c r="L13998" s="190">
        <v>3.95</v>
      </c>
      <c r="M13998" s="190"/>
      <c r="N13998" s="190"/>
      <c r="O13998" s="190"/>
      <c r="P13998" s="106">
        <v>38922</v>
      </c>
      <c r="Q13998" s="190">
        <v>18.52</v>
      </c>
      <c r="R13998" s="190">
        <v>18.079999999999998</v>
      </c>
      <c r="S13998" s="190"/>
    </row>
    <row r="13999" spans="1:19">
      <c r="A13999" s="190"/>
      <c r="B13999" s="190"/>
      <c r="C13999" s="190"/>
      <c r="D13999" s="106">
        <v>38919</v>
      </c>
      <c r="E13999" s="190">
        <v>11.66</v>
      </c>
      <c r="F13999" s="190">
        <v>11.51</v>
      </c>
      <c r="G13999" s="190"/>
      <c r="H13999" s="190"/>
      <c r="I13999" s="190"/>
      <c r="J13999" s="106">
        <v>38919</v>
      </c>
      <c r="K13999" s="190">
        <v>4</v>
      </c>
      <c r="L13999" s="190">
        <v>3.85</v>
      </c>
      <c r="M13999" s="190"/>
      <c r="N13999" s="190"/>
      <c r="O13999" s="190"/>
      <c r="P13999" s="106">
        <v>38919</v>
      </c>
      <c r="Q13999" s="190">
        <v>19.34</v>
      </c>
      <c r="R13999" s="190">
        <v>18.3</v>
      </c>
      <c r="S13999" s="190"/>
    </row>
    <row r="14000" spans="1:19">
      <c r="A14000" s="190"/>
      <c r="B14000" s="190"/>
      <c r="C14000" s="190"/>
      <c r="D14000" s="106">
        <v>38918</v>
      </c>
      <c r="E14000" s="190">
        <v>12.27</v>
      </c>
      <c r="F14000" s="190">
        <v>11.73</v>
      </c>
      <c r="G14000" s="190"/>
      <c r="H14000" s="190"/>
      <c r="I14000" s="190"/>
      <c r="J14000" s="106">
        <v>38918</v>
      </c>
      <c r="K14000" s="190">
        <v>4.0999999999999996</v>
      </c>
      <c r="L14000" s="190">
        <v>4.03</v>
      </c>
      <c r="M14000" s="190"/>
      <c r="N14000" s="190"/>
      <c r="O14000" s="190"/>
      <c r="P14000" s="106">
        <v>38918</v>
      </c>
      <c r="Q14000" s="190">
        <v>20.260000000000002</v>
      </c>
      <c r="R14000" s="190">
        <v>19.75</v>
      </c>
      <c r="S14000" s="190"/>
    </row>
    <row r="14001" spans="1:19">
      <c r="A14001" s="190"/>
      <c r="B14001" s="190"/>
      <c r="C14001" s="190"/>
      <c r="D14001" s="106">
        <v>38917</v>
      </c>
      <c r="E14001" s="190">
        <v>11.76</v>
      </c>
      <c r="F14001" s="190">
        <v>12.2</v>
      </c>
      <c r="G14001" s="190"/>
      <c r="H14001" s="190"/>
      <c r="I14001" s="190"/>
      <c r="J14001" s="106">
        <v>38917</v>
      </c>
      <c r="K14001" s="190">
        <v>3.83</v>
      </c>
      <c r="L14001" s="190">
        <v>4.08</v>
      </c>
      <c r="M14001" s="190"/>
      <c r="N14001" s="190"/>
      <c r="O14001" s="190"/>
      <c r="P14001" s="106">
        <v>38917</v>
      </c>
      <c r="Q14001" s="190">
        <v>20.18</v>
      </c>
      <c r="R14001" s="190">
        <v>20.45</v>
      </c>
      <c r="S14001" s="190"/>
    </row>
    <row r="14002" spans="1:19">
      <c r="A14002" s="190"/>
      <c r="B14002" s="190"/>
      <c r="C14002" s="190"/>
      <c r="D14002" s="106">
        <v>38916</v>
      </c>
      <c r="E14002" s="190">
        <v>11.57</v>
      </c>
      <c r="F14002" s="190">
        <v>11.72</v>
      </c>
      <c r="G14002" s="190"/>
      <c r="H14002" s="190"/>
      <c r="I14002" s="190"/>
      <c r="J14002" s="106">
        <v>38916</v>
      </c>
      <c r="K14002" s="190">
        <v>3.83</v>
      </c>
      <c r="L14002" s="190">
        <v>3.85</v>
      </c>
      <c r="M14002" s="190"/>
      <c r="N14002" s="190"/>
      <c r="O14002" s="190"/>
      <c r="P14002" s="106">
        <v>38916</v>
      </c>
      <c r="Q14002" s="190">
        <v>19.7</v>
      </c>
      <c r="R14002" s="190">
        <v>19.84</v>
      </c>
      <c r="S14002" s="190"/>
    </row>
    <row r="14003" spans="1:19">
      <c r="A14003" s="190"/>
      <c r="B14003" s="190"/>
      <c r="C14003" s="190"/>
      <c r="D14003" s="106">
        <v>38915</v>
      </c>
      <c r="E14003" s="190">
        <v>11.42</v>
      </c>
      <c r="F14003" s="190">
        <v>11.39</v>
      </c>
      <c r="G14003" s="190"/>
      <c r="H14003" s="190"/>
      <c r="I14003" s="190"/>
      <c r="J14003" s="106">
        <v>38915</v>
      </c>
      <c r="K14003" s="190">
        <v>3.8</v>
      </c>
      <c r="L14003" s="190">
        <v>3.77</v>
      </c>
      <c r="M14003" s="190"/>
      <c r="N14003" s="190"/>
      <c r="O14003" s="190"/>
      <c r="P14003" s="106">
        <v>38915</v>
      </c>
      <c r="Q14003" s="190">
        <v>19.2</v>
      </c>
      <c r="R14003" s="190">
        <v>19.760000000000002</v>
      </c>
      <c r="S14003" s="190"/>
    </row>
    <row r="14004" spans="1:19">
      <c r="A14004" s="190"/>
      <c r="B14004" s="190"/>
      <c r="C14004" s="190"/>
      <c r="D14004" s="106">
        <v>38912</v>
      </c>
      <c r="E14004" s="190">
        <v>11.43</v>
      </c>
      <c r="F14004" s="190">
        <v>11.45</v>
      </c>
      <c r="G14004" s="190"/>
      <c r="H14004" s="190"/>
      <c r="I14004" s="190"/>
      <c r="J14004" s="106">
        <v>38912</v>
      </c>
      <c r="K14004" s="190">
        <v>3.79</v>
      </c>
      <c r="L14004" s="190">
        <v>3.75</v>
      </c>
      <c r="M14004" s="190"/>
      <c r="N14004" s="190"/>
      <c r="O14004" s="190"/>
      <c r="P14004" s="106">
        <v>38912</v>
      </c>
      <c r="Q14004" s="190">
        <v>18.86</v>
      </c>
      <c r="R14004" s="190">
        <v>19.21</v>
      </c>
      <c r="S14004" s="190"/>
    </row>
    <row r="14005" spans="1:19">
      <c r="A14005" s="190"/>
      <c r="B14005" s="190"/>
      <c r="C14005" s="190"/>
      <c r="D14005" s="106">
        <v>38911</v>
      </c>
      <c r="E14005" s="190">
        <v>11.59</v>
      </c>
      <c r="F14005" s="190">
        <v>11.42</v>
      </c>
      <c r="G14005" s="190"/>
      <c r="H14005" s="190"/>
      <c r="I14005" s="190"/>
      <c r="J14005" s="106">
        <v>38911</v>
      </c>
      <c r="K14005" s="190">
        <v>3.92</v>
      </c>
      <c r="L14005" s="190">
        <v>3.86</v>
      </c>
      <c r="M14005" s="190"/>
      <c r="N14005" s="190"/>
      <c r="O14005" s="190"/>
      <c r="P14005" s="106">
        <v>38911</v>
      </c>
      <c r="Q14005" s="190">
        <v>20.059999999999999</v>
      </c>
      <c r="R14005" s="190">
        <v>19</v>
      </c>
      <c r="S14005" s="190"/>
    </row>
    <row r="14006" spans="1:19">
      <c r="A14006" s="190"/>
      <c r="B14006" s="190"/>
      <c r="C14006" s="190"/>
      <c r="D14006" s="106">
        <v>38910</v>
      </c>
      <c r="E14006" s="190">
        <v>12</v>
      </c>
      <c r="F14006" s="190">
        <v>11.66</v>
      </c>
      <c r="G14006" s="190"/>
      <c r="H14006" s="190"/>
      <c r="I14006" s="190"/>
      <c r="J14006" s="106">
        <v>38910</v>
      </c>
      <c r="K14006" s="190">
        <v>4.0999999999999996</v>
      </c>
      <c r="L14006" s="190">
        <v>3.95</v>
      </c>
      <c r="M14006" s="190"/>
      <c r="N14006" s="190"/>
      <c r="O14006" s="190"/>
      <c r="P14006" s="106">
        <v>38910</v>
      </c>
      <c r="Q14006" s="190">
        <v>20.100000000000001</v>
      </c>
      <c r="R14006" s="190">
        <v>20.18</v>
      </c>
      <c r="S14006" s="190"/>
    </row>
    <row r="14007" spans="1:19">
      <c r="A14007" s="190"/>
      <c r="B14007" s="190"/>
      <c r="C14007" s="190"/>
      <c r="D14007" s="106">
        <v>38909</v>
      </c>
      <c r="E14007" s="190">
        <v>11.9</v>
      </c>
      <c r="F14007" s="190">
        <v>12.01</v>
      </c>
      <c r="G14007" s="190"/>
      <c r="H14007" s="190"/>
      <c r="I14007" s="190"/>
      <c r="J14007" s="106">
        <v>38909</v>
      </c>
      <c r="K14007" s="190">
        <v>4.03</v>
      </c>
      <c r="L14007" s="190">
        <v>4.0999999999999996</v>
      </c>
      <c r="M14007" s="190"/>
      <c r="N14007" s="190"/>
      <c r="O14007" s="190"/>
      <c r="P14007" s="106">
        <v>38909</v>
      </c>
      <c r="Q14007" s="190">
        <v>20.079999999999998</v>
      </c>
      <c r="R14007" s="190">
        <v>20.16</v>
      </c>
      <c r="S14007" s="190"/>
    </row>
    <row r="14008" spans="1:19">
      <c r="A14008" s="190"/>
      <c r="B14008" s="190"/>
      <c r="C14008" s="190"/>
      <c r="D14008" s="106">
        <v>38908</v>
      </c>
      <c r="E14008" s="190">
        <v>11.98</v>
      </c>
      <c r="F14008" s="190">
        <v>11.95</v>
      </c>
      <c r="G14008" s="190"/>
      <c r="H14008" s="190"/>
      <c r="I14008" s="190"/>
      <c r="J14008" s="106">
        <v>38908</v>
      </c>
      <c r="K14008" s="190">
        <v>4.0599999999999996</v>
      </c>
      <c r="L14008" s="190">
        <v>4.05</v>
      </c>
      <c r="M14008" s="190"/>
      <c r="N14008" s="190"/>
      <c r="O14008" s="190"/>
      <c r="P14008" s="106">
        <v>38908</v>
      </c>
      <c r="Q14008" s="190">
        <v>19.75</v>
      </c>
      <c r="R14008" s="190">
        <v>20.16</v>
      </c>
      <c r="S14008" s="190"/>
    </row>
    <row r="14009" spans="1:19">
      <c r="A14009" s="190"/>
      <c r="B14009" s="190"/>
      <c r="C14009" s="190"/>
      <c r="D14009" s="106">
        <v>38905</v>
      </c>
      <c r="E14009" s="190">
        <v>12.16</v>
      </c>
      <c r="F14009" s="190">
        <v>11.99</v>
      </c>
      <c r="G14009" s="190"/>
      <c r="H14009" s="190"/>
      <c r="I14009" s="190"/>
      <c r="J14009" s="106">
        <v>38905</v>
      </c>
      <c r="K14009" s="190">
        <v>4</v>
      </c>
      <c r="L14009" s="190">
        <v>4.05</v>
      </c>
      <c r="M14009" s="190"/>
      <c r="N14009" s="190"/>
      <c r="O14009" s="190"/>
      <c r="P14009" s="106">
        <v>38905</v>
      </c>
      <c r="Q14009" s="190">
        <v>19.38</v>
      </c>
      <c r="R14009" s="190">
        <v>19.53</v>
      </c>
      <c r="S14009" s="190"/>
    </row>
    <row r="14010" spans="1:19">
      <c r="A14010" s="190"/>
      <c r="B14010" s="190"/>
      <c r="C14010" s="190"/>
      <c r="D14010" s="106">
        <v>38904</v>
      </c>
      <c r="E14010" s="190">
        <v>12.19</v>
      </c>
      <c r="F14010" s="190">
        <v>12.23</v>
      </c>
      <c r="G14010" s="190"/>
      <c r="H14010" s="190"/>
      <c r="I14010" s="190"/>
      <c r="J14010" s="106">
        <v>38904</v>
      </c>
      <c r="K14010" s="190">
        <v>4.01</v>
      </c>
      <c r="L14010" s="190">
        <v>4.04</v>
      </c>
      <c r="M14010" s="190"/>
      <c r="N14010" s="190"/>
      <c r="O14010" s="190"/>
      <c r="P14010" s="106">
        <v>38904</v>
      </c>
      <c r="Q14010" s="190">
        <v>20.16</v>
      </c>
      <c r="R14010" s="190">
        <v>19.38</v>
      </c>
      <c r="S14010" s="190"/>
    </row>
    <row r="14011" spans="1:19">
      <c r="A14011" s="190"/>
      <c r="B14011" s="190"/>
      <c r="C14011" s="190"/>
      <c r="D14011" s="106">
        <v>38903</v>
      </c>
      <c r="E14011" s="190">
        <v>12.08</v>
      </c>
      <c r="F14011" s="190">
        <v>12.18</v>
      </c>
      <c r="G14011" s="190"/>
      <c r="H14011" s="190"/>
      <c r="I14011" s="190"/>
      <c r="J14011" s="106">
        <v>38903</v>
      </c>
      <c r="K14011" s="190">
        <v>4.05</v>
      </c>
      <c r="L14011" s="190">
        <v>4.0199999999999996</v>
      </c>
      <c r="M14011" s="190"/>
      <c r="N14011" s="190"/>
      <c r="O14011" s="190"/>
      <c r="P14011" s="106">
        <v>38903</v>
      </c>
      <c r="Q14011" s="190">
        <v>20.170000000000002</v>
      </c>
      <c r="R14011" s="190">
        <v>20.04</v>
      </c>
      <c r="S14011" s="190"/>
    </row>
    <row r="14012" spans="1:19">
      <c r="A14012" s="190"/>
      <c r="B14012" s="190"/>
      <c r="C14012" s="190"/>
      <c r="D14012" s="106">
        <v>38901</v>
      </c>
      <c r="E14012" s="190">
        <v>12.15</v>
      </c>
      <c r="F14012" s="190">
        <v>12.2</v>
      </c>
      <c r="G14012" s="190"/>
      <c r="H14012" s="190"/>
      <c r="I14012" s="190"/>
      <c r="J14012" s="106">
        <v>38901</v>
      </c>
      <c r="K14012" s="190">
        <v>4.0599999999999996</v>
      </c>
      <c r="L14012" s="190">
        <v>4.1100000000000003</v>
      </c>
      <c r="M14012" s="190"/>
      <c r="N14012" s="190"/>
      <c r="O14012" s="190"/>
      <c r="P14012" s="106">
        <v>38901</v>
      </c>
      <c r="Q14012" s="190">
        <v>22.13</v>
      </c>
      <c r="R14012" s="190">
        <v>20.32</v>
      </c>
      <c r="S14012" s="190"/>
    </row>
    <row r="14013" spans="1:19">
      <c r="A14013" s="190"/>
      <c r="B14013" s="190"/>
      <c r="C14013" s="190"/>
      <c r="D14013" s="106">
        <v>38898</v>
      </c>
      <c r="E14013" s="190">
        <v>12.19</v>
      </c>
      <c r="F14013" s="190">
        <v>12.32</v>
      </c>
      <c r="G14013" s="190"/>
      <c r="H14013" s="190"/>
      <c r="I14013" s="190"/>
      <c r="J14013" s="106">
        <v>38898</v>
      </c>
      <c r="K14013" s="190">
        <v>4.0999999999999996</v>
      </c>
      <c r="L14013" s="190">
        <v>4.0999999999999996</v>
      </c>
      <c r="M14013" s="190"/>
      <c r="N14013" s="190"/>
      <c r="O14013" s="190"/>
      <c r="P14013" s="106">
        <v>38898</v>
      </c>
      <c r="Q14013" s="190">
        <v>21.9</v>
      </c>
      <c r="R14013" s="190">
        <v>20.83</v>
      </c>
      <c r="S14013" s="190"/>
    </row>
    <row r="14014" spans="1:19" s="201" customFormat="1">
      <c r="D14014" s="200">
        <v>38897</v>
      </c>
      <c r="E14014" s="201">
        <v>11.72</v>
      </c>
      <c r="F14014" s="201">
        <v>12.06</v>
      </c>
      <c r="J14014" s="200">
        <v>38897</v>
      </c>
      <c r="K14014" s="201">
        <v>4.08</v>
      </c>
      <c r="L14014" s="201">
        <v>4.0999999999999996</v>
      </c>
      <c r="P14014" s="200">
        <v>38897</v>
      </c>
      <c r="Q14014" s="201">
        <v>21.36</v>
      </c>
      <c r="R14014" s="201">
        <v>21.85</v>
      </c>
    </row>
    <row r="14015" spans="1:19">
      <c r="A14015" s="190"/>
      <c r="B14015" s="190"/>
      <c r="C14015" s="190"/>
      <c r="D14015" s="106">
        <v>38896</v>
      </c>
      <c r="E14015" s="190">
        <v>11.5</v>
      </c>
      <c r="F14015" s="190">
        <v>11.62</v>
      </c>
      <c r="G14015" s="190"/>
      <c r="H14015" s="190"/>
      <c r="I14015" s="190"/>
      <c r="J14015" s="106">
        <v>38896</v>
      </c>
      <c r="K14015" s="190">
        <v>3.88</v>
      </c>
      <c r="L14015" s="190">
        <v>4</v>
      </c>
      <c r="M14015" s="190"/>
      <c r="N14015" s="190"/>
      <c r="O14015" s="190"/>
      <c r="P14015" s="106">
        <v>38896</v>
      </c>
      <c r="Q14015" s="190">
        <v>22.67</v>
      </c>
      <c r="R14015" s="190">
        <v>21.52</v>
      </c>
      <c r="S14015" s="190"/>
    </row>
    <row r="14016" spans="1:19">
      <c r="A14016" s="190"/>
      <c r="B14016" s="190"/>
      <c r="C14016" s="190"/>
      <c r="D14016" s="106">
        <v>38895</v>
      </c>
      <c r="E14016" s="190">
        <v>11.84</v>
      </c>
      <c r="F14016" s="190">
        <v>11.48</v>
      </c>
      <c r="G14016" s="190"/>
      <c r="H14016" s="190"/>
      <c r="I14016" s="190"/>
      <c r="J14016" s="106">
        <v>38895</v>
      </c>
      <c r="K14016" s="190">
        <v>3.88</v>
      </c>
      <c r="L14016" s="190">
        <v>3.86</v>
      </c>
      <c r="M14016" s="190"/>
      <c r="N14016" s="190"/>
      <c r="O14016" s="190"/>
      <c r="P14016" s="106">
        <v>38895</v>
      </c>
      <c r="Q14016" s="190">
        <v>22.77</v>
      </c>
      <c r="R14016" s="190">
        <v>22.39</v>
      </c>
      <c r="S14016" s="190"/>
    </row>
    <row r="14017" spans="1:19">
      <c r="A14017" s="190"/>
      <c r="B14017" s="190"/>
      <c r="C14017" s="190"/>
      <c r="D14017" s="106">
        <v>38894</v>
      </c>
      <c r="E14017" s="190">
        <v>11.77</v>
      </c>
      <c r="F14017" s="190">
        <v>11.88</v>
      </c>
      <c r="G14017" s="190"/>
      <c r="H14017" s="190"/>
      <c r="I14017" s="190"/>
      <c r="J14017" s="106">
        <v>38894</v>
      </c>
      <c r="K14017" s="190">
        <v>3.88</v>
      </c>
      <c r="L14017" s="190">
        <v>3.87</v>
      </c>
      <c r="M14017" s="190"/>
      <c r="N14017" s="190"/>
      <c r="O14017" s="190"/>
      <c r="P14017" s="106">
        <v>38894</v>
      </c>
      <c r="Q14017" s="190">
        <v>22.15</v>
      </c>
      <c r="R14017" s="190">
        <v>22.67</v>
      </c>
      <c r="S14017" s="190"/>
    </row>
    <row r="14018" spans="1:19">
      <c r="A14018" s="190"/>
      <c r="B14018" s="190"/>
      <c r="C14018" s="190"/>
      <c r="D14018" s="106">
        <v>38891</v>
      </c>
      <c r="E14018" s="190">
        <v>11.82</v>
      </c>
      <c r="F14018" s="190">
        <v>11.75</v>
      </c>
      <c r="G14018" s="190"/>
      <c r="H14018" s="190"/>
      <c r="I14018" s="190"/>
      <c r="J14018" s="106">
        <v>38891</v>
      </c>
      <c r="K14018" s="190">
        <v>4</v>
      </c>
      <c r="L14018" s="190">
        <v>3.88</v>
      </c>
      <c r="M14018" s="190"/>
      <c r="N14018" s="190"/>
      <c r="O14018" s="190"/>
      <c r="P14018" s="106">
        <v>38891</v>
      </c>
      <c r="Q14018" s="190">
        <v>22.36</v>
      </c>
      <c r="R14018" s="190">
        <v>22.15</v>
      </c>
      <c r="S14018" s="190"/>
    </row>
    <row r="14019" spans="1:19">
      <c r="A14019" s="190"/>
      <c r="B14019" s="190"/>
      <c r="C14019" s="190"/>
      <c r="D14019" s="106">
        <v>38890</v>
      </c>
      <c r="E14019" s="190">
        <v>11.76</v>
      </c>
      <c r="F14019" s="190">
        <v>11.85</v>
      </c>
      <c r="G14019" s="190"/>
      <c r="H14019" s="190"/>
      <c r="I14019" s="190"/>
      <c r="J14019" s="106">
        <v>38890</v>
      </c>
      <c r="K14019" s="190">
        <v>3.85</v>
      </c>
      <c r="L14019" s="190">
        <v>3.84</v>
      </c>
      <c r="M14019" s="190"/>
      <c r="N14019" s="190"/>
      <c r="O14019" s="190"/>
      <c r="P14019" s="106">
        <v>38890</v>
      </c>
      <c r="Q14019" s="190">
        <v>23.55</v>
      </c>
      <c r="R14019" s="190">
        <v>21.97</v>
      </c>
      <c r="S14019" s="190"/>
    </row>
    <row r="14020" spans="1:19">
      <c r="A14020" s="190"/>
      <c r="B14020" s="190"/>
      <c r="C14020" s="190"/>
      <c r="D14020" s="106">
        <v>38889</v>
      </c>
      <c r="E14020" s="190">
        <v>11.8</v>
      </c>
      <c r="F14020" s="190">
        <v>11.85</v>
      </c>
      <c r="G14020" s="190"/>
      <c r="H14020" s="190"/>
      <c r="I14020" s="190"/>
      <c r="J14020" s="106">
        <v>38889</v>
      </c>
      <c r="K14020" s="190">
        <v>3.85</v>
      </c>
      <c r="L14020" s="190">
        <v>3.9</v>
      </c>
      <c r="M14020" s="190"/>
      <c r="N14020" s="190"/>
      <c r="O14020" s="190"/>
      <c r="P14020" s="106">
        <v>38889</v>
      </c>
      <c r="Q14020" s="190">
        <v>23.8</v>
      </c>
      <c r="R14020" s="190">
        <v>22.13</v>
      </c>
      <c r="S14020" s="190"/>
    </row>
    <row r="14021" spans="1:19">
      <c r="A14021" s="190"/>
      <c r="B14021" s="190"/>
      <c r="C14021" s="190"/>
      <c r="D14021" s="106">
        <v>38888</v>
      </c>
      <c r="E14021" s="190">
        <v>11.82</v>
      </c>
      <c r="F14021" s="190">
        <v>11.77</v>
      </c>
      <c r="G14021" s="190"/>
      <c r="H14021" s="190"/>
      <c r="I14021" s="190"/>
      <c r="J14021" s="106">
        <v>38888</v>
      </c>
      <c r="K14021" s="190">
        <v>3.95</v>
      </c>
      <c r="L14021" s="190">
        <v>3.88</v>
      </c>
      <c r="M14021" s="190"/>
      <c r="N14021" s="190"/>
      <c r="O14021" s="190"/>
      <c r="P14021" s="106">
        <v>38888</v>
      </c>
      <c r="Q14021" s="190">
        <v>24.43</v>
      </c>
      <c r="R14021" s="190">
        <v>23.18</v>
      </c>
      <c r="S14021" s="190"/>
    </row>
    <row r="14022" spans="1:19">
      <c r="A14022" s="190"/>
      <c r="B14022" s="190"/>
      <c r="C14022" s="190"/>
      <c r="D14022" s="106">
        <v>38887</v>
      </c>
      <c r="E14022" s="190">
        <v>12.05</v>
      </c>
      <c r="F14022" s="190">
        <v>11.79</v>
      </c>
      <c r="G14022" s="190"/>
      <c r="H14022" s="190"/>
      <c r="I14022" s="190"/>
      <c r="J14022" s="106">
        <v>38887</v>
      </c>
      <c r="K14022" s="190">
        <v>3.96</v>
      </c>
      <c r="L14022" s="190">
        <v>3.95</v>
      </c>
      <c r="M14022" s="190"/>
      <c r="N14022" s="190"/>
      <c r="O14022" s="190"/>
      <c r="P14022" s="106">
        <v>38887</v>
      </c>
      <c r="Q14022" s="190">
        <v>22.96</v>
      </c>
      <c r="R14022" s="190">
        <v>22.26</v>
      </c>
      <c r="S14022" s="190"/>
    </row>
    <row r="14023" spans="1:19">
      <c r="A14023" s="190"/>
      <c r="B14023" s="190"/>
      <c r="C14023" s="190"/>
      <c r="D14023" s="106">
        <v>38884</v>
      </c>
      <c r="E14023" s="190">
        <v>12.32</v>
      </c>
      <c r="F14023" s="190">
        <v>11.97</v>
      </c>
      <c r="G14023" s="190"/>
      <c r="H14023" s="190"/>
      <c r="I14023" s="190"/>
      <c r="J14023" s="106">
        <v>38884</v>
      </c>
      <c r="K14023" s="190">
        <v>4.1100000000000003</v>
      </c>
      <c r="L14023" s="190">
        <v>3.99</v>
      </c>
      <c r="M14023" s="190"/>
      <c r="N14023" s="190"/>
      <c r="O14023" s="190"/>
      <c r="P14023" s="106">
        <v>38884</v>
      </c>
      <c r="Q14023" s="190">
        <v>22.5</v>
      </c>
      <c r="R14023" s="190">
        <v>22.76</v>
      </c>
      <c r="S14023" s="190"/>
    </row>
    <row r="14024" spans="1:19">
      <c r="A14024" s="190"/>
      <c r="B14024" s="190"/>
      <c r="C14024" s="190"/>
      <c r="D14024" s="106">
        <v>38883</v>
      </c>
      <c r="E14024" s="190">
        <v>12.2</v>
      </c>
      <c r="F14024" s="190">
        <v>12.35</v>
      </c>
      <c r="G14024" s="190"/>
      <c r="H14024" s="190"/>
      <c r="I14024" s="190"/>
      <c r="J14024" s="106">
        <v>38883</v>
      </c>
      <c r="K14024" s="190">
        <v>3.95</v>
      </c>
      <c r="L14024" s="190">
        <v>4.12</v>
      </c>
      <c r="M14024" s="190"/>
      <c r="N14024" s="190"/>
      <c r="O14024" s="190"/>
      <c r="P14024" s="106">
        <v>38883</v>
      </c>
      <c r="Q14024" s="190">
        <v>21.01</v>
      </c>
      <c r="R14024" s="190">
        <v>22.15</v>
      </c>
      <c r="S14024" s="190"/>
    </row>
    <row r="14025" spans="1:19">
      <c r="A14025" s="190"/>
      <c r="B14025" s="190"/>
      <c r="C14025" s="190"/>
      <c r="D14025" s="106">
        <v>38882</v>
      </c>
      <c r="E14025" s="190">
        <v>12</v>
      </c>
      <c r="F14025" s="190">
        <v>12.11</v>
      </c>
      <c r="G14025" s="190"/>
      <c r="H14025" s="190"/>
      <c r="I14025" s="190"/>
      <c r="J14025" s="106">
        <v>38882</v>
      </c>
      <c r="K14025" s="190">
        <v>3.75</v>
      </c>
      <c r="L14025" s="190">
        <v>3.89</v>
      </c>
      <c r="M14025" s="190"/>
      <c r="N14025" s="190"/>
      <c r="O14025" s="190"/>
      <c r="P14025" s="106">
        <v>38882</v>
      </c>
      <c r="Q14025" s="190">
        <v>22.97</v>
      </c>
      <c r="R14025" s="190">
        <v>22.13</v>
      </c>
      <c r="S14025" s="190"/>
    </row>
    <row r="14026" spans="1:19">
      <c r="A14026" s="190"/>
      <c r="B14026" s="190"/>
      <c r="C14026" s="190"/>
      <c r="D14026" s="106">
        <v>38881</v>
      </c>
      <c r="E14026" s="190">
        <v>12.19</v>
      </c>
      <c r="F14026" s="190">
        <v>12.03</v>
      </c>
      <c r="G14026" s="190"/>
      <c r="H14026" s="190"/>
      <c r="I14026" s="190"/>
      <c r="J14026" s="106">
        <v>38881</v>
      </c>
      <c r="K14026" s="190">
        <v>3.79</v>
      </c>
      <c r="L14026" s="190">
        <v>3.78</v>
      </c>
      <c r="M14026" s="190"/>
      <c r="N14026" s="190"/>
      <c r="O14026" s="190"/>
      <c r="P14026" s="106">
        <v>38881</v>
      </c>
      <c r="Q14026" s="190">
        <v>20.350000000000001</v>
      </c>
      <c r="R14026" s="190">
        <v>21.12</v>
      </c>
      <c r="S14026" s="190"/>
    </row>
    <row r="14027" spans="1:19">
      <c r="A14027" s="190"/>
      <c r="B14027" s="190"/>
      <c r="C14027" s="190"/>
      <c r="D14027" s="106">
        <v>38880</v>
      </c>
      <c r="E14027" s="190">
        <v>12.49</v>
      </c>
      <c r="F14027" s="190">
        <v>12.22</v>
      </c>
      <c r="G14027" s="190"/>
      <c r="H14027" s="190"/>
      <c r="I14027" s="190"/>
      <c r="J14027" s="106">
        <v>38880</v>
      </c>
      <c r="K14027" s="190">
        <v>3.95</v>
      </c>
      <c r="L14027" s="190">
        <v>3.8</v>
      </c>
      <c r="M14027" s="190"/>
      <c r="N14027" s="190"/>
      <c r="O14027" s="190"/>
      <c r="P14027" s="106">
        <v>38880</v>
      </c>
      <c r="Q14027" s="190">
        <v>20.41</v>
      </c>
      <c r="R14027" s="190">
        <v>20.190000000000001</v>
      </c>
      <c r="S14027" s="190"/>
    </row>
    <row r="14028" spans="1:19">
      <c r="A14028" s="190"/>
      <c r="B14028" s="190"/>
      <c r="C14028" s="190"/>
      <c r="D14028" s="106">
        <v>38877</v>
      </c>
      <c r="E14028" s="190">
        <v>12.18</v>
      </c>
      <c r="F14028" s="190">
        <v>12.46</v>
      </c>
      <c r="G14028" s="190"/>
      <c r="H14028" s="190"/>
      <c r="I14028" s="190"/>
      <c r="J14028" s="106">
        <v>38877</v>
      </c>
      <c r="K14028" s="190">
        <v>4.05</v>
      </c>
      <c r="L14028" s="190">
        <v>3.94</v>
      </c>
      <c r="M14028" s="190"/>
      <c r="N14028" s="190"/>
      <c r="O14028" s="190"/>
      <c r="P14028" s="106">
        <v>38877</v>
      </c>
      <c r="Q14028" s="190">
        <v>20</v>
      </c>
      <c r="R14028" s="190">
        <v>20.61</v>
      </c>
      <c r="S14028" s="190"/>
    </row>
    <row r="14029" spans="1:19">
      <c r="A14029" s="190"/>
      <c r="B14029" s="190"/>
      <c r="C14029" s="190"/>
      <c r="D14029" s="106">
        <v>38876</v>
      </c>
      <c r="E14029" s="190">
        <v>12.37</v>
      </c>
      <c r="F14029" s="190">
        <v>12.19</v>
      </c>
      <c r="G14029" s="190"/>
      <c r="H14029" s="190"/>
      <c r="I14029" s="190"/>
      <c r="J14029" s="106">
        <v>38876</v>
      </c>
      <c r="K14029" s="190">
        <v>3.84</v>
      </c>
      <c r="L14029" s="190">
        <v>3.99</v>
      </c>
      <c r="M14029" s="190"/>
      <c r="N14029" s="190"/>
      <c r="O14029" s="190"/>
      <c r="P14029" s="106">
        <v>38876</v>
      </c>
      <c r="Q14029" s="190">
        <v>20.010000000000002</v>
      </c>
      <c r="R14029" s="190">
        <v>20.63</v>
      </c>
      <c r="S14029" s="190"/>
    </row>
    <row r="14030" spans="1:19">
      <c r="A14030" s="190"/>
      <c r="B14030" s="190"/>
      <c r="C14030" s="190"/>
      <c r="D14030" s="106">
        <v>38875</v>
      </c>
      <c r="E14030" s="190">
        <v>12.56</v>
      </c>
      <c r="F14030" s="190">
        <v>12.4</v>
      </c>
      <c r="G14030" s="190"/>
      <c r="H14030" s="190"/>
      <c r="I14030" s="190"/>
      <c r="J14030" s="106">
        <v>38875</v>
      </c>
      <c r="K14030" s="190">
        <v>3.84</v>
      </c>
      <c r="L14030" s="190">
        <v>3.79</v>
      </c>
      <c r="M14030" s="190"/>
      <c r="N14030" s="190"/>
      <c r="O14030" s="190"/>
      <c r="P14030" s="106">
        <v>38875</v>
      </c>
      <c r="Q14030" s="190">
        <v>21.38</v>
      </c>
      <c r="R14030" s="190">
        <v>20.78</v>
      </c>
      <c r="S14030" s="190"/>
    </row>
    <row r="14031" spans="1:19">
      <c r="A14031" s="190"/>
      <c r="B14031" s="190"/>
      <c r="C14031" s="190"/>
      <c r="D14031" s="106">
        <v>38874</v>
      </c>
      <c r="E14031" s="190">
        <v>12.6</v>
      </c>
      <c r="F14031" s="190">
        <v>12.52</v>
      </c>
      <c r="G14031" s="190"/>
      <c r="H14031" s="190"/>
      <c r="I14031" s="190"/>
      <c r="J14031" s="106">
        <v>38874</v>
      </c>
      <c r="K14031" s="190">
        <v>3.79</v>
      </c>
      <c r="L14031" s="190">
        <v>3.84</v>
      </c>
      <c r="M14031" s="190"/>
      <c r="N14031" s="190"/>
      <c r="O14031" s="190"/>
      <c r="P14031" s="106">
        <v>38874</v>
      </c>
      <c r="Q14031" s="190">
        <v>22</v>
      </c>
      <c r="R14031" s="190">
        <v>22.37</v>
      </c>
      <c r="S14031" s="190"/>
    </row>
    <row r="14032" spans="1:19">
      <c r="A14032" s="190"/>
      <c r="B14032" s="190"/>
      <c r="C14032" s="190"/>
      <c r="D14032" s="106">
        <v>38873</v>
      </c>
      <c r="E14032" s="190">
        <v>12.91</v>
      </c>
      <c r="F14032" s="190">
        <v>12.54</v>
      </c>
      <c r="G14032" s="190"/>
      <c r="H14032" s="190"/>
      <c r="I14032" s="190"/>
      <c r="J14032" s="106">
        <v>38873</v>
      </c>
      <c r="K14032" s="190">
        <v>4</v>
      </c>
      <c r="L14032" s="190">
        <v>3.79</v>
      </c>
      <c r="M14032" s="190"/>
      <c r="N14032" s="190"/>
      <c r="O14032" s="190"/>
      <c r="P14032" s="106">
        <v>38873</v>
      </c>
      <c r="Q14032" s="190">
        <v>24.21</v>
      </c>
      <c r="R14032" s="190">
        <v>22.5</v>
      </c>
      <c r="S14032" s="190"/>
    </row>
    <row r="14033" spans="1:19">
      <c r="A14033" s="190"/>
      <c r="B14033" s="190"/>
      <c r="C14033" s="190"/>
      <c r="D14033" s="106">
        <v>38870</v>
      </c>
      <c r="E14033" s="190">
        <v>13.2</v>
      </c>
      <c r="F14033" s="190">
        <v>12.93</v>
      </c>
      <c r="G14033" s="190"/>
      <c r="H14033" s="190"/>
      <c r="I14033" s="190"/>
      <c r="J14033" s="106">
        <v>38870</v>
      </c>
      <c r="K14033" s="190">
        <v>4</v>
      </c>
      <c r="L14033" s="190">
        <v>4.07</v>
      </c>
      <c r="M14033" s="190"/>
      <c r="N14033" s="190"/>
      <c r="O14033" s="190"/>
      <c r="P14033" s="106">
        <v>38870</v>
      </c>
      <c r="Q14033" s="190">
        <v>26.5</v>
      </c>
      <c r="R14033" s="190">
        <v>24.83</v>
      </c>
      <c r="S14033" s="190"/>
    </row>
    <row r="14034" spans="1:19">
      <c r="A14034" s="190"/>
      <c r="B14034" s="190"/>
      <c r="C14034" s="190"/>
      <c r="D14034" s="106">
        <v>38869</v>
      </c>
      <c r="E14034" s="190">
        <v>13.17</v>
      </c>
      <c r="F14034" s="190">
        <v>13.11</v>
      </c>
      <c r="G14034" s="190"/>
      <c r="H14034" s="190"/>
      <c r="I14034" s="190"/>
      <c r="J14034" s="106">
        <v>38869</v>
      </c>
      <c r="K14034" s="190">
        <v>3.92</v>
      </c>
      <c r="L14034" s="190">
        <v>3.99</v>
      </c>
      <c r="M14034" s="190"/>
      <c r="N14034" s="190"/>
      <c r="O14034" s="190"/>
      <c r="P14034" s="106">
        <v>38869</v>
      </c>
      <c r="Q14034" s="190">
        <v>25.17</v>
      </c>
      <c r="R14034" s="190">
        <v>26.06</v>
      </c>
      <c r="S14034" s="190"/>
    </row>
    <row r="14035" spans="1:19">
      <c r="A14035" s="190"/>
      <c r="B14035" s="190"/>
      <c r="C14035" s="190"/>
      <c r="D14035" s="106">
        <v>38868</v>
      </c>
      <c r="E14035" s="190">
        <v>13</v>
      </c>
      <c r="F14035" s="190">
        <v>13.08</v>
      </c>
      <c r="G14035" s="190"/>
      <c r="H14035" s="190"/>
      <c r="I14035" s="190"/>
      <c r="J14035" s="106">
        <v>38868</v>
      </c>
      <c r="K14035" s="190">
        <v>3.84</v>
      </c>
      <c r="L14035" s="190">
        <v>3.89</v>
      </c>
      <c r="M14035" s="190"/>
      <c r="N14035" s="190"/>
      <c r="O14035" s="190"/>
      <c r="P14035" s="106">
        <v>38868</v>
      </c>
      <c r="Q14035" s="190">
        <v>23.27</v>
      </c>
      <c r="R14035" s="190">
        <v>25.24</v>
      </c>
      <c r="S14035" s="190"/>
    </row>
    <row r="14036" spans="1:19">
      <c r="A14036" s="190"/>
      <c r="B14036" s="190"/>
      <c r="C14036" s="190"/>
      <c r="D14036" s="106">
        <v>38867</v>
      </c>
      <c r="E14036" s="190">
        <v>12.86</v>
      </c>
      <c r="F14036" s="190">
        <v>13</v>
      </c>
      <c r="G14036" s="190"/>
      <c r="H14036" s="190"/>
      <c r="I14036" s="190"/>
      <c r="J14036" s="106">
        <v>38867</v>
      </c>
      <c r="K14036" s="190">
        <v>3.95</v>
      </c>
      <c r="L14036" s="190">
        <v>3.78</v>
      </c>
      <c r="M14036" s="190"/>
      <c r="N14036" s="190"/>
      <c r="O14036" s="190"/>
      <c r="P14036" s="106">
        <v>38867</v>
      </c>
      <c r="Q14036" s="190">
        <v>22.08</v>
      </c>
      <c r="R14036" s="190">
        <v>23.1</v>
      </c>
      <c r="S14036" s="190"/>
    </row>
    <row r="14037" spans="1:19">
      <c r="A14037" s="190"/>
      <c r="B14037" s="190"/>
      <c r="C14037" s="190"/>
      <c r="D14037" s="106">
        <v>38863</v>
      </c>
      <c r="E14037" s="190">
        <v>12.8</v>
      </c>
      <c r="F14037" s="190">
        <v>12.73</v>
      </c>
      <c r="G14037" s="190"/>
      <c r="H14037" s="190"/>
      <c r="I14037" s="190"/>
      <c r="J14037" s="106">
        <v>38863</v>
      </c>
      <c r="K14037" s="190">
        <v>3.91</v>
      </c>
      <c r="L14037" s="190">
        <v>3.9</v>
      </c>
      <c r="M14037" s="190"/>
      <c r="N14037" s="190"/>
      <c r="O14037" s="190"/>
      <c r="P14037" s="106">
        <v>38863</v>
      </c>
      <c r="Q14037" s="190">
        <v>21.29</v>
      </c>
      <c r="R14037" s="190">
        <v>22.15</v>
      </c>
      <c r="S14037" s="190"/>
    </row>
    <row r="14038" spans="1:19">
      <c r="A14038" s="190"/>
      <c r="B14038" s="190"/>
      <c r="C14038" s="190"/>
      <c r="D14038" s="106">
        <v>38862</v>
      </c>
      <c r="E14038" s="190">
        <v>12.47</v>
      </c>
      <c r="F14038" s="190">
        <v>12.74</v>
      </c>
      <c r="G14038" s="190"/>
      <c r="H14038" s="190"/>
      <c r="I14038" s="190"/>
      <c r="J14038" s="106">
        <v>38862</v>
      </c>
      <c r="K14038" s="190">
        <v>3.84</v>
      </c>
      <c r="L14038" s="190">
        <v>3.88</v>
      </c>
      <c r="M14038" s="190"/>
      <c r="N14038" s="190"/>
      <c r="O14038" s="190"/>
      <c r="P14038" s="106">
        <v>38862</v>
      </c>
      <c r="Q14038" s="190">
        <v>20.75</v>
      </c>
      <c r="R14038" s="190">
        <v>21.68</v>
      </c>
      <c r="S14038" s="190"/>
    </row>
    <row r="14039" spans="1:19">
      <c r="A14039" s="190"/>
      <c r="B14039" s="190"/>
      <c r="C14039" s="190"/>
      <c r="D14039" s="106">
        <v>38861</v>
      </c>
      <c r="E14039" s="190">
        <v>12.01</v>
      </c>
      <c r="F14039" s="190">
        <v>12.3</v>
      </c>
      <c r="G14039" s="190"/>
      <c r="H14039" s="190"/>
      <c r="I14039" s="190"/>
      <c r="J14039" s="106">
        <v>38861</v>
      </c>
      <c r="K14039" s="190">
        <v>3.77</v>
      </c>
      <c r="L14039" s="190">
        <v>3.78</v>
      </c>
      <c r="M14039" s="190"/>
      <c r="N14039" s="190"/>
      <c r="O14039" s="190"/>
      <c r="P14039" s="106">
        <v>38861</v>
      </c>
      <c r="Q14039" s="190">
        <v>21.01</v>
      </c>
      <c r="R14039" s="190">
        <v>21.15</v>
      </c>
      <c r="S14039" s="190"/>
    </row>
    <row r="14040" spans="1:19">
      <c r="A14040" s="190"/>
      <c r="B14040" s="190"/>
      <c r="C14040" s="190"/>
      <c r="D14040" s="106">
        <v>38860</v>
      </c>
      <c r="E14040" s="190">
        <v>12.17</v>
      </c>
      <c r="F14040" s="190">
        <v>12.02</v>
      </c>
      <c r="G14040" s="190"/>
      <c r="H14040" s="190"/>
      <c r="I14040" s="190"/>
      <c r="J14040" s="106">
        <v>38860</v>
      </c>
      <c r="K14040" s="190">
        <v>3.8</v>
      </c>
      <c r="L14040" s="190">
        <v>3.79</v>
      </c>
      <c r="M14040" s="190"/>
      <c r="N14040" s="190"/>
      <c r="O14040" s="190"/>
      <c r="P14040" s="106">
        <v>38860</v>
      </c>
      <c r="Q14040" s="190">
        <v>22</v>
      </c>
      <c r="R14040" s="190">
        <v>21.4</v>
      </c>
      <c r="S14040" s="190"/>
    </row>
    <row r="14041" spans="1:19">
      <c r="A14041" s="190"/>
      <c r="B14041" s="190"/>
      <c r="C14041" s="190"/>
      <c r="D14041" s="106">
        <v>38859</v>
      </c>
      <c r="E14041" s="190">
        <v>11.97</v>
      </c>
      <c r="F14041" s="190">
        <v>12.06</v>
      </c>
      <c r="G14041" s="190"/>
      <c r="H14041" s="190"/>
      <c r="I14041" s="190"/>
      <c r="J14041" s="106">
        <v>38859</v>
      </c>
      <c r="K14041" s="190">
        <v>3.8</v>
      </c>
      <c r="L14041" s="190">
        <v>3.76</v>
      </c>
      <c r="M14041" s="190"/>
      <c r="N14041" s="190"/>
      <c r="O14041" s="190"/>
      <c r="P14041" s="106">
        <v>38859</v>
      </c>
      <c r="Q14041" s="190">
        <v>22.62</v>
      </c>
      <c r="R14041" s="190">
        <v>22.15</v>
      </c>
      <c r="S14041" s="190"/>
    </row>
    <row r="14042" spans="1:19">
      <c r="A14042" s="190"/>
      <c r="B14042" s="190"/>
      <c r="C14042" s="190"/>
      <c r="D14042" s="106">
        <v>38856</v>
      </c>
      <c r="E14042" s="190">
        <v>11.77</v>
      </c>
      <c r="F14042" s="190">
        <v>12.04</v>
      </c>
      <c r="G14042" s="190"/>
      <c r="H14042" s="190"/>
      <c r="I14042" s="190"/>
      <c r="J14042" s="106">
        <v>38856</v>
      </c>
      <c r="K14042" s="190">
        <v>3.75</v>
      </c>
      <c r="L14042" s="190">
        <v>3.85</v>
      </c>
      <c r="M14042" s="190"/>
      <c r="N14042" s="190"/>
      <c r="O14042" s="190"/>
      <c r="P14042" s="106">
        <v>38856</v>
      </c>
      <c r="Q14042" s="190">
        <v>24.75</v>
      </c>
      <c r="R14042" s="190">
        <v>22.87</v>
      </c>
      <c r="S14042" s="190"/>
    </row>
    <row r="14043" spans="1:19">
      <c r="A14043" s="190"/>
      <c r="B14043" s="190"/>
      <c r="C14043" s="190"/>
      <c r="D14043" s="106">
        <v>38855</v>
      </c>
      <c r="E14043" s="190">
        <v>11.72</v>
      </c>
      <c r="F14043" s="190">
        <v>11.84</v>
      </c>
      <c r="G14043" s="190"/>
      <c r="H14043" s="190"/>
      <c r="I14043" s="190"/>
      <c r="J14043" s="106">
        <v>38855</v>
      </c>
      <c r="K14043" s="190">
        <v>3.81</v>
      </c>
      <c r="L14043" s="190">
        <v>3.77</v>
      </c>
      <c r="M14043" s="190"/>
      <c r="N14043" s="190"/>
      <c r="O14043" s="190"/>
      <c r="P14043" s="106">
        <v>38855</v>
      </c>
      <c r="Q14043" s="190">
        <v>25.5</v>
      </c>
      <c r="R14043" s="190">
        <v>24.72</v>
      </c>
      <c r="S14043" s="190"/>
    </row>
    <row r="14044" spans="1:19">
      <c r="A14044" s="190"/>
      <c r="B14044" s="190"/>
      <c r="C14044" s="190"/>
      <c r="D14044" s="106">
        <v>38854</v>
      </c>
      <c r="E14044" s="190">
        <v>11.57</v>
      </c>
      <c r="F14044" s="190">
        <v>11.59</v>
      </c>
      <c r="G14044" s="190"/>
      <c r="H14044" s="190"/>
      <c r="I14044" s="190"/>
      <c r="J14044" s="106">
        <v>38854</v>
      </c>
      <c r="K14044" s="190">
        <v>3.88</v>
      </c>
      <c r="L14044" s="190">
        <v>3.75</v>
      </c>
      <c r="M14044" s="190"/>
      <c r="N14044" s="190"/>
      <c r="O14044" s="190"/>
      <c r="P14044" s="106">
        <v>38854</v>
      </c>
      <c r="Q14044" s="190">
        <v>26.5</v>
      </c>
      <c r="R14044" s="190">
        <v>25.63</v>
      </c>
      <c r="S14044" s="190"/>
    </row>
    <row r="14045" spans="1:19">
      <c r="A14045" s="190"/>
      <c r="B14045" s="190"/>
      <c r="C14045" s="190"/>
      <c r="D14045" s="106">
        <v>38853</v>
      </c>
      <c r="E14045" s="190">
        <v>11.5</v>
      </c>
      <c r="F14045" s="190">
        <v>11.69</v>
      </c>
      <c r="G14045" s="190"/>
      <c r="H14045" s="190"/>
      <c r="I14045" s="190"/>
      <c r="J14045" s="106">
        <v>38853</v>
      </c>
      <c r="K14045" s="190">
        <v>3.97</v>
      </c>
      <c r="L14045" s="190">
        <v>3.96</v>
      </c>
      <c r="M14045" s="190"/>
      <c r="N14045" s="190"/>
      <c r="O14045" s="190"/>
      <c r="P14045" s="106">
        <v>38853</v>
      </c>
      <c r="Q14045" s="190">
        <v>26.99</v>
      </c>
      <c r="R14045" s="190">
        <v>26.65</v>
      </c>
      <c r="S14045" s="190"/>
    </row>
    <row r="14046" spans="1:19">
      <c r="A14046" s="190"/>
      <c r="B14046" s="190"/>
      <c r="C14046" s="190"/>
      <c r="D14046" s="106">
        <v>38852</v>
      </c>
      <c r="E14046" s="190">
        <v>11.36</v>
      </c>
      <c r="F14046" s="190">
        <v>11.47</v>
      </c>
      <c r="G14046" s="190"/>
      <c r="H14046" s="190"/>
      <c r="I14046" s="190"/>
      <c r="J14046" s="106">
        <v>38852</v>
      </c>
      <c r="K14046" s="190">
        <v>3.96</v>
      </c>
      <c r="L14046" s="190">
        <v>3.98</v>
      </c>
      <c r="M14046" s="190"/>
      <c r="N14046" s="190"/>
      <c r="O14046" s="190"/>
      <c r="P14046" s="106">
        <v>38852</v>
      </c>
      <c r="Q14046" s="190">
        <v>26.5</v>
      </c>
      <c r="R14046" s="190">
        <v>27</v>
      </c>
      <c r="S14046" s="190"/>
    </row>
    <row r="14047" spans="1:19">
      <c r="A14047" s="190"/>
      <c r="B14047" s="190"/>
      <c r="C14047" s="190"/>
      <c r="D14047" s="106">
        <v>38849</v>
      </c>
      <c r="E14047" s="190">
        <v>11.43</v>
      </c>
      <c r="F14047" s="190">
        <v>11.48</v>
      </c>
      <c r="G14047" s="190"/>
      <c r="H14047" s="190"/>
      <c r="I14047" s="190"/>
      <c r="J14047" s="106">
        <v>38849</v>
      </c>
      <c r="K14047" s="190">
        <v>4</v>
      </c>
      <c r="L14047" s="190">
        <v>4.01</v>
      </c>
      <c r="M14047" s="190"/>
      <c r="N14047" s="190"/>
      <c r="O14047" s="190"/>
      <c r="P14047" s="106">
        <v>38849</v>
      </c>
      <c r="Q14047" s="190">
        <v>27.2</v>
      </c>
      <c r="R14047" s="190">
        <v>26.7</v>
      </c>
      <c r="S14047" s="190"/>
    </row>
    <row r="14048" spans="1:19">
      <c r="A14048" s="190"/>
      <c r="B14048" s="190"/>
      <c r="C14048" s="190"/>
      <c r="D14048" s="106">
        <v>38848</v>
      </c>
      <c r="E14048" s="190">
        <v>11.79</v>
      </c>
      <c r="F14048" s="190">
        <v>11.45</v>
      </c>
      <c r="G14048" s="190"/>
      <c r="H14048" s="190"/>
      <c r="I14048" s="190"/>
      <c r="J14048" s="106">
        <v>38848</v>
      </c>
      <c r="K14048" s="190">
        <v>4.1100000000000003</v>
      </c>
      <c r="L14048" s="190">
        <v>4.05</v>
      </c>
      <c r="M14048" s="190"/>
      <c r="N14048" s="190"/>
      <c r="O14048" s="190"/>
      <c r="P14048" s="106">
        <v>38848</v>
      </c>
      <c r="Q14048" s="190">
        <v>28.25</v>
      </c>
      <c r="R14048" s="190">
        <v>27.45</v>
      </c>
      <c r="S14048" s="190"/>
    </row>
    <row r="14049" spans="1:19">
      <c r="A14049" s="190"/>
      <c r="B14049" s="190"/>
      <c r="C14049" s="190"/>
      <c r="D14049" s="106">
        <v>38847</v>
      </c>
      <c r="E14049" s="190">
        <v>12.3</v>
      </c>
      <c r="F14049" s="190">
        <v>11.79</v>
      </c>
      <c r="G14049" s="190"/>
      <c r="H14049" s="190"/>
      <c r="I14049" s="190"/>
      <c r="J14049" s="106">
        <v>38847</v>
      </c>
      <c r="K14049" s="190">
        <v>4.0599999999999996</v>
      </c>
      <c r="L14049" s="190">
        <v>4.12</v>
      </c>
      <c r="M14049" s="190"/>
      <c r="N14049" s="190"/>
      <c r="O14049" s="190"/>
      <c r="P14049" s="106">
        <v>38847</v>
      </c>
      <c r="Q14049" s="190">
        <v>28</v>
      </c>
      <c r="R14049" s="190">
        <v>28</v>
      </c>
      <c r="S14049" s="190"/>
    </row>
    <row r="14050" spans="1:19">
      <c r="A14050" s="190"/>
      <c r="B14050" s="190"/>
      <c r="C14050" s="190"/>
      <c r="D14050" s="106">
        <v>38846</v>
      </c>
      <c r="E14050" s="190">
        <v>12.04</v>
      </c>
      <c r="F14050" s="190">
        <v>12.16</v>
      </c>
      <c r="G14050" s="190"/>
      <c r="H14050" s="190"/>
      <c r="I14050" s="190"/>
      <c r="J14050" s="106">
        <v>38846</v>
      </c>
      <c r="K14050" s="190">
        <v>4.0999999999999996</v>
      </c>
      <c r="L14050" s="190">
        <v>4.1100000000000003</v>
      </c>
      <c r="M14050" s="190"/>
      <c r="N14050" s="190"/>
      <c r="O14050" s="190"/>
      <c r="P14050" s="106">
        <v>38846</v>
      </c>
      <c r="Q14050" s="190">
        <v>27.85</v>
      </c>
      <c r="R14050" s="190">
        <v>27.89</v>
      </c>
      <c r="S14050" s="190"/>
    </row>
    <row r="14051" spans="1:19">
      <c r="A14051" s="190"/>
      <c r="B14051" s="190"/>
      <c r="C14051" s="190"/>
      <c r="D14051" s="106">
        <v>38845</v>
      </c>
      <c r="E14051" s="190">
        <v>11.9</v>
      </c>
      <c r="F14051" s="190">
        <v>12.2</v>
      </c>
      <c r="G14051" s="190"/>
      <c r="H14051" s="190"/>
      <c r="I14051" s="190"/>
      <c r="J14051" s="106">
        <v>38845</v>
      </c>
      <c r="K14051" s="190">
        <v>4.1900000000000004</v>
      </c>
      <c r="L14051" s="190">
        <v>4.0999999999999996</v>
      </c>
      <c r="M14051" s="190"/>
      <c r="N14051" s="190"/>
      <c r="O14051" s="190"/>
      <c r="P14051" s="106">
        <v>38845</v>
      </c>
      <c r="Q14051" s="190">
        <v>27.79</v>
      </c>
      <c r="R14051" s="190">
        <v>27.85</v>
      </c>
      <c r="S14051" s="190"/>
    </row>
    <row r="14052" spans="1:19">
      <c r="A14052" s="190"/>
      <c r="B14052" s="190"/>
      <c r="C14052" s="190"/>
      <c r="D14052" s="106">
        <v>38842</v>
      </c>
      <c r="E14052" s="190">
        <v>11.92</v>
      </c>
      <c r="F14052" s="190">
        <v>11.96</v>
      </c>
      <c r="G14052" s="190"/>
      <c r="H14052" s="190"/>
      <c r="I14052" s="190"/>
      <c r="J14052" s="106">
        <v>38842</v>
      </c>
      <c r="K14052" s="190">
        <v>4.18</v>
      </c>
      <c r="L14052" s="190">
        <v>4.18</v>
      </c>
      <c r="M14052" s="190"/>
      <c r="N14052" s="190"/>
      <c r="O14052" s="190"/>
      <c r="P14052" s="106">
        <v>38842</v>
      </c>
      <c r="Q14052" s="190">
        <v>27.98</v>
      </c>
      <c r="R14052" s="190">
        <v>28</v>
      </c>
      <c r="S14052" s="190"/>
    </row>
    <row r="14053" spans="1:19">
      <c r="A14053" s="190"/>
      <c r="B14053" s="190"/>
      <c r="C14053" s="190"/>
      <c r="D14053" s="106">
        <v>38841</v>
      </c>
      <c r="E14053" s="190">
        <v>11.93</v>
      </c>
      <c r="F14053" s="190">
        <v>11.94</v>
      </c>
      <c r="G14053" s="190"/>
      <c r="H14053" s="190"/>
      <c r="I14053" s="190"/>
      <c r="J14053" s="106">
        <v>38841</v>
      </c>
      <c r="K14053" s="190">
        <v>4.24</v>
      </c>
      <c r="L14053" s="190">
        <v>4.2</v>
      </c>
      <c r="M14053" s="190"/>
      <c r="N14053" s="190"/>
      <c r="O14053" s="190"/>
      <c r="P14053" s="106">
        <v>38841</v>
      </c>
      <c r="Q14053" s="190">
        <v>28.75</v>
      </c>
      <c r="R14053" s="190">
        <v>27.75</v>
      </c>
      <c r="S14053" s="190"/>
    </row>
    <row r="14054" spans="1:19">
      <c r="A14054" s="190"/>
      <c r="B14054" s="190"/>
      <c r="C14054" s="190"/>
      <c r="D14054" s="106">
        <v>38840</v>
      </c>
      <c r="E14054" s="190">
        <v>12.02</v>
      </c>
      <c r="F14054" s="190">
        <v>11.96</v>
      </c>
      <c r="G14054" s="190"/>
      <c r="H14054" s="190"/>
      <c r="I14054" s="190"/>
      <c r="J14054" s="106">
        <v>38840</v>
      </c>
      <c r="K14054" s="190">
        <v>4.32</v>
      </c>
      <c r="L14054" s="190">
        <v>4.28</v>
      </c>
      <c r="M14054" s="190"/>
      <c r="N14054" s="190"/>
      <c r="O14054" s="190"/>
      <c r="P14054" s="106">
        <v>38840</v>
      </c>
      <c r="Q14054" s="190">
        <v>26.9</v>
      </c>
      <c r="R14054" s="190">
        <v>28.55</v>
      </c>
      <c r="S14054" s="190"/>
    </row>
    <row r="14055" spans="1:19">
      <c r="A14055" s="190"/>
      <c r="B14055" s="190"/>
      <c r="C14055" s="190"/>
      <c r="D14055" s="106">
        <v>38839</v>
      </c>
      <c r="E14055" s="190">
        <v>11.58</v>
      </c>
      <c r="F14055" s="190">
        <v>12.07</v>
      </c>
      <c r="G14055" s="190"/>
      <c r="H14055" s="190"/>
      <c r="I14055" s="190"/>
      <c r="J14055" s="106">
        <v>38839</v>
      </c>
      <c r="K14055" s="190">
        <v>4.16</v>
      </c>
      <c r="L14055" s="190">
        <v>4.26</v>
      </c>
      <c r="M14055" s="190"/>
      <c r="N14055" s="190"/>
      <c r="O14055" s="190"/>
      <c r="P14055" s="106">
        <v>38839</v>
      </c>
      <c r="Q14055" s="190">
        <v>23.55</v>
      </c>
      <c r="R14055" s="190">
        <v>26.43</v>
      </c>
      <c r="S14055" s="190"/>
    </row>
    <row r="14056" spans="1:19">
      <c r="A14056" s="190"/>
      <c r="B14056" s="190"/>
      <c r="C14056" s="190"/>
      <c r="D14056" s="106">
        <v>38838</v>
      </c>
      <c r="E14056" s="190">
        <v>12.02</v>
      </c>
      <c r="F14056" s="190">
        <v>11.59</v>
      </c>
      <c r="G14056" s="190"/>
      <c r="H14056" s="190"/>
      <c r="I14056" s="190"/>
      <c r="J14056" s="106">
        <v>38838</v>
      </c>
      <c r="K14056" s="190">
        <v>4.2300000000000004</v>
      </c>
      <c r="L14056" s="190">
        <v>4.16</v>
      </c>
      <c r="M14056" s="190"/>
      <c r="N14056" s="190"/>
      <c r="O14056" s="190"/>
      <c r="P14056" s="106">
        <v>38838</v>
      </c>
      <c r="Q14056" s="190">
        <v>23.14</v>
      </c>
      <c r="R14056" s="190">
        <v>23.68</v>
      </c>
      <c r="S14056" s="190"/>
    </row>
    <row r="14057" spans="1:19">
      <c r="A14057" s="190"/>
      <c r="B14057" s="190"/>
      <c r="C14057" s="190"/>
      <c r="D14057" s="106">
        <v>38835</v>
      </c>
      <c r="E14057" s="190">
        <v>11.57</v>
      </c>
      <c r="F14057" s="190">
        <v>12</v>
      </c>
      <c r="G14057" s="190"/>
      <c r="H14057" s="190"/>
      <c r="I14057" s="190"/>
      <c r="J14057" s="106">
        <v>38835</v>
      </c>
      <c r="K14057" s="190">
        <v>4.3</v>
      </c>
      <c r="L14057" s="190">
        <v>4.2</v>
      </c>
      <c r="M14057" s="190"/>
      <c r="N14057" s="190"/>
      <c r="O14057" s="190"/>
      <c r="P14057" s="106">
        <v>38835</v>
      </c>
      <c r="Q14057" s="190">
        <v>22.5</v>
      </c>
      <c r="R14057" s="190">
        <v>23.14</v>
      </c>
      <c r="S14057" s="190"/>
    </row>
    <row r="14058" spans="1:19">
      <c r="A14058" s="190"/>
      <c r="B14058" s="190"/>
      <c r="C14058" s="190"/>
      <c r="D14058" s="106">
        <v>38834</v>
      </c>
      <c r="E14058" s="190">
        <v>11.66</v>
      </c>
      <c r="F14058" s="190">
        <v>11.64</v>
      </c>
      <c r="G14058" s="190"/>
      <c r="H14058" s="190"/>
      <c r="I14058" s="190"/>
      <c r="J14058" s="106">
        <v>38834</v>
      </c>
      <c r="K14058" s="190">
        <v>4.3499999999999996</v>
      </c>
      <c r="L14058" s="190">
        <v>4.3</v>
      </c>
      <c r="M14058" s="190"/>
      <c r="N14058" s="190"/>
      <c r="O14058" s="190"/>
      <c r="P14058" s="106">
        <v>38834</v>
      </c>
      <c r="Q14058" s="190">
        <v>22.7</v>
      </c>
      <c r="R14058" s="190">
        <v>22.8</v>
      </c>
      <c r="S14058" s="190"/>
    </row>
    <row r="14059" spans="1:19">
      <c r="A14059" s="190"/>
      <c r="B14059" s="190"/>
      <c r="C14059" s="190"/>
      <c r="D14059" s="106">
        <v>38833</v>
      </c>
      <c r="E14059" s="190">
        <v>11.77</v>
      </c>
      <c r="F14059" s="190">
        <v>11.72</v>
      </c>
      <c r="G14059" s="190"/>
      <c r="H14059" s="190"/>
      <c r="I14059" s="190"/>
      <c r="J14059" s="106">
        <v>38833</v>
      </c>
      <c r="K14059" s="190">
        <v>4.4400000000000004</v>
      </c>
      <c r="L14059" s="190">
        <v>4.38</v>
      </c>
      <c r="M14059" s="190"/>
      <c r="N14059" s="190"/>
      <c r="O14059" s="190"/>
      <c r="P14059" s="106">
        <v>38833</v>
      </c>
      <c r="Q14059" s="190">
        <v>23.15</v>
      </c>
      <c r="R14059" s="190">
        <v>22.5</v>
      </c>
      <c r="S14059" s="190"/>
    </row>
    <row r="14060" spans="1:19">
      <c r="A14060" s="190"/>
      <c r="B14060" s="190"/>
      <c r="C14060" s="190"/>
      <c r="D14060" s="106">
        <v>38832</v>
      </c>
      <c r="E14060" s="190">
        <v>11.7</v>
      </c>
      <c r="F14060" s="190">
        <v>11.8</v>
      </c>
      <c r="G14060" s="190"/>
      <c r="H14060" s="190"/>
      <c r="I14060" s="190"/>
      <c r="J14060" s="106">
        <v>38832</v>
      </c>
      <c r="K14060" s="190">
        <v>4.3600000000000003</v>
      </c>
      <c r="L14060" s="190">
        <v>4.43</v>
      </c>
      <c r="M14060" s="190"/>
      <c r="N14060" s="190"/>
      <c r="O14060" s="190"/>
      <c r="P14060" s="106">
        <v>38832</v>
      </c>
      <c r="Q14060" s="190">
        <v>21.95</v>
      </c>
      <c r="R14060" s="190">
        <v>23.39</v>
      </c>
      <c r="S14060" s="190"/>
    </row>
    <row r="14061" spans="1:19">
      <c r="A14061" s="190"/>
      <c r="B14061" s="190"/>
      <c r="C14061" s="190"/>
      <c r="D14061" s="106">
        <v>38831</v>
      </c>
      <c r="E14061" s="190">
        <v>11.63</v>
      </c>
      <c r="F14061" s="190">
        <v>11.71</v>
      </c>
      <c r="G14061" s="190"/>
      <c r="H14061" s="190"/>
      <c r="I14061" s="190"/>
      <c r="J14061" s="106">
        <v>38831</v>
      </c>
      <c r="K14061" s="190">
        <v>4.3600000000000003</v>
      </c>
      <c r="L14061" s="190">
        <v>4.38</v>
      </c>
      <c r="M14061" s="190"/>
      <c r="N14061" s="190"/>
      <c r="O14061" s="190"/>
      <c r="P14061" s="106">
        <v>38831</v>
      </c>
      <c r="Q14061" s="190">
        <v>22.3</v>
      </c>
      <c r="R14061" s="190">
        <v>22.04</v>
      </c>
      <c r="S14061" s="190"/>
    </row>
    <row r="14062" spans="1:19">
      <c r="A14062" s="190"/>
      <c r="B14062" s="190"/>
      <c r="C14062" s="190"/>
      <c r="D14062" s="106">
        <v>38828</v>
      </c>
      <c r="E14062" s="190">
        <v>12.15</v>
      </c>
      <c r="F14062" s="190">
        <v>11.68</v>
      </c>
      <c r="G14062" s="190"/>
      <c r="H14062" s="190"/>
      <c r="I14062" s="190"/>
      <c r="J14062" s="106">
        <v>38828</v>
      </c>
      <c r="K14062" s="190">
        <v>4.49</v>
      </c>
      <c r="L14062" s="190">
        <v>4.37</v>
      </c>
      <c r="M14062" s="190"/>
      <c r="N14062" s="190"/>
      <c r="O14062" s="190"/>
      <c r="P14062" s="106">
        <v>38828</v>
      </c>
      <c r="Q14062" s="190">
        <v>22.45</v>
      </c>
      <c r="R14062" s="190">
        <v>22.42</v>
      </c>
      <c r="S14062" s="190"/>
    </row>
    <row r="14063" spans="1:19">
      <c r="A14063" s="190"/>
      <c r="B14063" s="190"/>
      <c r="C14063" s="190"/>
      <c r="D14063" s="106">
        <v>38827</v>
      </c>
      <c r="E14063" s="190">
        <v>12.04</v>
      </c>
      <c r="F14063" s="190">
        <v>12.04</v>
      </c>
      <c r="G14063" s="190"/>
      <c r="H14063" s="190"/>
      <c r="I14063" s="190"/>
      <c r="J14063" s="106">
        <v>38827</v>
      </c>
      <c r="K14063" s="190">
        <v>4.34</v>
      </c>
      <c r="L14063" s="190">
        <v>4.43</v>
      </c>
      <c r="M14063" s="190"/>
      <c r="N14063" s="190"/>
      <c r="O14063" s="190"/>
      <c r="P14063" s="106">
        <v>38827</v>
      </c>
      <c r="Q14063" s="190">
        <v>22.59</v>
      </c>
      <c r="R14063" s="190">
        <v>22.45</v>
      </c>
      <c r="S14063" s="190"/>
    </row>
    <row r="14064" spans="1:19">
      <c r="A14064" s="190"/>
      <c r="B14064" s="190"/>
      <c r="C14064" s="190"/>
      <c r="D14064" s="106">
        <v>38826</v>
      </c>
      <c r="E14064" s="190">
        <v>11.82</v>
      </c>
      <c r="F14064" s="190">
        <v>12.07</v>
      </c>
      <c r="G14064" s="190"/>
      <c r="H14064" s="190"/>
      <c r="I14064" s="190"/>
      <c r="J14064" s="106">
        <v>38826</v>
      </c>
      <c r="K14064" s="190">
        <v>4.41</v>
      </c>
      <c r="L14064" s="190">
        <v>4.38</v>
      </c>
      <c r="M14064" s="190"/>
      <c r="N14064" s="190"/>
      <c r="O14064" s="190"/>
      <c r="P14064" s="106">
        <v>38826</v>
      </c>
      <c r="Q14064" s="190">
        <v>22.5</v>
      </c>
      <c r="R14064" s="190">
        <v>22.59</v>
      </c>
      <c r="S14064" s="190"/>
    </row>
    <row r="14065" spans="1:19">
      <c r="A14065" s="190"/>
      <c r="B14065" s="190"/>
      <c r="C14065" s="190"/>
      <c r="D14065" s="106">
        <v>38825</v>
      </c>
      <c r="E14065" s="190">
        <v>11.54</v>
      </c>
      <c r="F14065" s="190">
        <v>11.82</v>
      </c>
      <c r="G14065" s="190"/>
      <c r="H14065" s="190"/>
      <c r="I14065" s="190"/>
      <c r="J14065" s="106">
        <v>38825</v>
      </c>
      <c r="K14065" s="190">
        <v>4.26</v>
      </c>
      <c r="L14065" s="190">
        <v>4.41</v>
      </c>
      <c r="M14065" s="190"/>
      <c r="N14065" s="190"/>
      <c r="O14065" s="190"/>
      <c r="P14065" s="106">
        <v>38825</v>
      </c>
      <c r="Q14065" s="190">
        <v>22.9</v>
      </c>
      <c r="R14065" s="190">
        <v>22.65</v>
      </c>
      <c r="S14065" s="190"/>
    </row>
    <row r="14066" spans="1:19">
      <c r="A14066" s="190"/>
      <c r="B14066" s="190"/>
      <c r="C14066" s="190"/>
      <c r="D14066" s="106">
        <v>38824</v>
      </c>
      <c r="E14066" s="190">
        <v>11.62</v>
      </c>
      <c r="F14066" s="190">
        <v>11.53</v>
      </c>
      <c r="G14066" s="190"/>
      <c r="H14066" s="190"/>
      <c r="I14066" s="190"/>
      <c r="J14066" s="106">
        <v>38824</v>
      </c>
      <c r="K14066" s="190">
        <v>4.21</v>
      </c>
      <c r="L14066" s="190">
        <v>4.2699999999999996</v>
      </c>
      <c r="M14066" s="190"/>
      <c r="N14066" s="190"/>
      <c r="O14066" s="190"/>
      <c r="P14066" s="106">
        <v>38824</v>
      </c>
      <c r="Q14066" s="190">
        <v>22.7</v>
      </c>
      <c r="R14066" s="190">
        <v>22.8</v>
      </c>
      <c r="S14066" s="190"/>
    </row>
    <row r="14067" spans="1:19">
      <c r="A14067" s="190"/>
      <c r="B14067" s="190"/>
      <c r="C14067" s="190"/>
      <c r="D14067" s="106">
        <v>38820</v>
      </c>
      <c r="E14067" s="190">
        <v>11.7</v>
      </c>
      <c r="F14067" s="190">
        <v>11.65</v>
      </c>
      <c r="G14067" s="190"/>
      <c r="H14067" s="190"/>
      <c r="I14067" s="190"/>
      <c r="J14067" s="106">
        <v>38820</v>
      </c>
      <c r="K14067" s="190">
        <v>4.24</v>
      </c>
      <c r="L14067" s="190">
        <v>4.29</v>
      </c>
      <c r="M14067" s="190"/>
      <c r="N14067" s="190"/>
      <c r="O14067" s="190"/>
      <c r="P14067" s="106">
        <v>38820</v>
      </c>
      <c r="Q14067" s="190">
        <v>22.75</v>
      </c>
      <c r="R14067" s="190">
        <v>22.69</v>
      </c>
      <c r="S14067" s="190"/>
    </row>
    <row r="14068" spans="1:19">
      <c r="A14068" s="190"/>
      <c r="B14068" s="190"/>
      <c r="C14068" s="190"/>
      <c r="D14068" s="106">
        <v>38819</v>
      </c>
      <c r="E14068" s="190">
        <v>11.43</v>
      </c>
      <c r="F14068" s="190">
        <v>11.68</v>
      </c>
      <c r="G14068" s="190"/>
      <c r="H14068" s="190"/>
      <c r="I14068" s="190"/>
      <c r="J14068" s="106">
        <v>38819</v>
      </c>
      <c r="K14068" s="190">
        <v>4.2</v>
      </c>
      <c r="L14068" s="190">
        <v>4.26</v>
      </c>
      <c r="M14068" s="190"/>
      <c r="N14068" s="190"/>
      <c r="O14068" s="190"/>
      <c r="P14068" s="106">
        <v>38819</v>
      </c>
      <c r="Q14068" s="190">
        <v>22.5</v>
      </c>
      <c r="R14068" s="190">
        <v>22.8</v>
      </c>
      <c r="S14068" s="190"/>
    </row>
    <row r="14069" spans="1:19">
      <c r="A14069" s="190"/>
      <c r="B14069" s="190"/>
      <c r="C14069" s="190"/>
      <c r="D14069" s="106">
        <v>38818</v>
      </c>
      <c r="E14069" s="190">
        <v>11.59</v>
      </c>
      <c r="F14069" s="190">
        <v>11.47</v>
      </c>
      <c r="G14069" s="190"/>
      <c r="H14069" s="190"/>
      <c r="I14069" s="190"/>
      <c r="J14069" s="106">
        <v>38818</v>
      </c>
      <c r="K14069" s="190">
        <v>4.2</v>
      </c>
      <c r="L14069" s="190">
        <v>4.2</v>
      </c>
      <c r="M14069" s="190"/>
      <c r="N14069" s="190"/>
      <c r="O14069" s="190"/>
      <c r="P14069" s="106">
        <v>38818</v>
      </c>
      <c r="Q14069" s="190">
        <v>21.9</v>
      </c>
      <c r="R14069" s="190">
        <v>22.78</v>
      </c>
      <c r="S14069" s="190"/>
    </row>
    <row r="14070" spans="1:19">
      <c r="A14070" s="190"/>
      <c r="B14070" s="190"/>
      <c r="C14070" s="190"/>
      <c r="D14070" s="106">
        <v>38817</v>
      </c>
      <c r="E14070" s="190">
        <v>11.5</v>
      </c>
      <c r="F14070" s="190">
        <v>11.46</v>
      </c>
      <c r="G14070" s="190"/>
      <c r="H14070" s="190"/>
      <c r="I14070" s="190"/>
      <c r="J14070" s="106">
        <v>38817</v>
      </c>
      <c r="K14070" s="190">
        <v>4.3</v>
      </c>
      <c r="L14070" s="190">
        <v>4.2300000000000004</v>
      </c>
      <c r="M14070" s="190"/>
      <c r="N14070" s="190"/>
      <c r="O14070" s="190"/>
      <c r="P14070" s="106">
        <v>38817</v>
      </c>
      <c r="Q14070" s="190">
        <v>21.35</v>
      </c>
      <c r="R14070" s="190">
        <v>22.1</v>
      </c>
      <c r="S14070" s="190"/>
    </row>
    <row r="14071" spans="1:19">
      <c r="A14071" s="190"/>
      <c r="B14071" s="190"/>
      <c r="C14071" s="190"/>
      <c r="D14071" s="106">
        <v>38814</v>
      </c>
      <c r="E14071" s="190">
        <v>11.76</v>
      </c>
      <c r="F14071" s="190">
        <v>11.54</v>
      </c>
      <c r="G14071" s="190"/>
      <c r="H14071" s="190"/>
      <c r="I14071" s="190"/>
      <c r="J14071" s="106">
        <v>38814</v>
      </c>
      <c r="K14071" s="190">
        <v>4.4000000000000004</v>
      </c>
      <c r="L14071" s="190">
        <v>4.32</v>
      </c>
      <c r="M14071" s="190"/>
      <c r="N14071" s="190"/>
      <c r="O14071" s="190"/>
      <c r="P14071" s="106">
        <v>38814</v>
      </c>
      <c r="Q14071" s="190">
        <v>21.4</v>
      </c>
      <c r="R14071" s="190">
        <v>21.23</v>
      </c>
      <c r="S14071" s="190"/>
    </row>
    <row r="14072" spans="1:19">
      <c r="A14072" s="190"/>
      <c r="B14072" s="190"/>
      <c r="C14072" s="190"/>
      <c r="D14072" s="106">
        <v>38813</v>
      </c>
      <c r="E14072" s="190">
        <v>11.58</v>
      </c>
      <c r="F14072" s="190">
        <v>11.75</v>
      </c>
      <c r="G14072" s="190"/>
      <c r="H14072" s="190"/>
      <c r="I14072" s="190"/>
      <c r="J14072" s="106">
        <v>38813</v>
      </c>
      <c r="K14072" s="190">
        <v>4.33</v>
      </c>
      <c r="L14072" s="190">
        <v>4.4000000000000004</v>
      </c>
      <c r="M14072" s="190"/>
      <c r="N14072" s="190"/>
      <c r="O14072" s="190"/>
      <c r="P14072" s="106">
        <v>38813</v>
      </c>
      <c r="Q14072" s="190">
        <v>22.1</v>
      </c>
      <c r="R14072" s="190">
        <v>21.65</v>
      </c>
      <c r="S14072" s="190"/>
    </row>
    <row r="14073" spans="1:19">
      <c r="A14073" s="190"/>
      <c r="B14073" s="190"/>
      <c r="C14073" s="190"/>
      <c r="D14073" s="106">
        <v>38812</v>
      </c>
      <c r="E14073" s="190">
        <v>11.74</v>
      </c>
      <c r="F14073" s="190">
        <v>11.63</v>
      </c>
      <c r="G14073" s="190"/>
      <c r="H14073" s="190"/>
      <c r="I14073" s="190"/>
      <c r="J14073" s="106">
        <v>38812</v>
      </c>
      <c r="K14073" s="190">
        <v>4.42</v>
      </c>
      <c r="L14073" s="190">
        <v>4.38</v>
      </c>
      <c r="M14073" s="190"/>
      <c r="N14073" s="190"/>
      <c r="O14073" s="190"/>
      <c r="P14073" s="106">
        <v>38812</v>
      </c>
      <c r="Q14073" s="190">
        <v>22</v>
      </c>
      <c r="R14073" s="190">
        <v>22.07</v>
      </c>
      <c r="S14073" s="190"/>
    </row>
    <row r="14074" spans="1:19">
      <c r="A14074" s="190"/>
      <c r="B14074" s="190"/>
      <c r="C14074" s="190"/>
      <c r="D14074" s="106">
        <v>38811</v>
      </c>
      <c r="E14074" s="190">
        <v>11.75</v>
      </c>
      <c r="F14074" s="190">
        <v>11.75</v>
      </c>
      <c r="G14074" s="190"/>
      <c r="H14074" s="190"/>
      <c r="I14074" s="190"/>
      <c r="J14074" s="106">
        <v>38811</v>
      </c>
      <c r="K14074" s="190">
        <v>4.4800000000000004</v>
      </c>
      <c r="L14074" s="190">
        <v>4.42</v>
      </c>
      <c r="M14074" s="190"/>
      <c r="N14074" s="190"/>
      <c r="O14074" s="190"/>
      <c r="P14074" s="106">
        <v>38811</v>
      </c>
      <c r="Q14074" s="190">
        <v>22.79</v>
      </c>
      <c r="R14074" s="190">
        <v>22.25</v>
      </c>
      <c r="S14074" s="190"/>
    </row>
    <row r="14075" spans="1:19">
      <c r="A14075" s="190"/>
      <c r="B14075" s="190"/>
      <c r="C14075" s="190"/>
      <c r="D14075" s="106">
        <v>38810</v>
      </c>
      <c r="E14075" s="190">
        <v>12.05</v>
      </c>
      <c r="F14075" s="190">
        <v>11.75</v>
      </c>
      <c r="G14075" s="190"/>
      <c r="H14075" s="190"/>
      <c r="I14075" s="190"/>
      <c r="J14075" s="106">
        <v>38810</v>
      </c>
      <c r="K14075" s="190">
        <v>4.43</v>
      </c>
      <c r="L14075" s="190">
        <v>4.45</v>
      </c>
      <c r="M14075" s="190"/>
      <c r="N14075" s="190"/>
      <c r="O14075" s="190"/>
      <c r="P14075" s="106">
        <v>38810</v>
      </c>
      <c r="Q14075" s="190">
        <v>23</v>
      </c>
      <c r="R14075" s="190">
        <v>22.79</v>
      </c>
      <c r="S14075" s="190"/>
    </row>
    <row r="14076" spans="1:19">
      <c r="A14076" s="190"/>
      <c r="B14076" s="190"/>
      <c r="C14076" s="190"/>
      <c r="D14076" s="106">
        <v>38807</v>
      </c>
      <c r="E14076" s="190">
        <v>12</v>
      </c>
      <c r="F14076" s="190">
        <v>12.09</v>
      </c>
      <c r="G14076" s="190"/>
      <c r="H14076" s="190"/>
      <c r="I14076" s="190"/>
      <c r="J14076" s="106">
        <v>38807</v>
      </c>
      <c r="K14076" s="190">
        <v>4.46</v>
      </c>
      <c r="L14076" s="190">
        <v>4.5199999999999996</v>
      </c>
      <c r="M14076" s="190"/>
      <c r="N14076" s="190"/>
      <c r="O14076" s="190"/>
      <c r="P14076" s="106">
        <v>38807</v>
      </c>
      <c r="Q14076" s="190">
        <v>56.94</v>
      </c>
      <c r="R14076" s="190">
        <v>57</v>
      </c>
      <c r="S14076" s="190"/>
    </row>
    <row r="14077" spans="1:19">
      <c r="A14077" s="190"/>
      <c r="B14077" s="190"/>
      <c r="C14077" s="190"/>
      <c r="D14077" s="106">
        <v>38806</v>
      </c>
      <c r="E14077" s="190">
        <v>11.89</v>
      </c>
      <c r="F14077" s="190">
        <v>11.99</v>
      </c>
      <c r="G14077" s="190"/>
      <c r="H14077" s="190"/>
      <c r="I14077" s="190"/>
      <c r="J14077" s="106">
        <v>38806</v>
      </c>
      <c r="K14077" s="190">
        <v>4.3499999999999996</v>
      </c>
      <c r="L14077" s="190">
        <v>4.4000000000000004</v>
      </c>
      <c r="M14077" s="190"/>
      <c r="N14077" s="190"/>
      <c r="O14077" s="190"/>
      <c r="P14077" s="106">
        <v>38806</v>
      </c>
      <c r="Q14077" s="190">
        <v>55.2</v>
      </c>
      <c r="R14077" s="190">
        <v>56.99</v>
      </c>
      <c r="S14077" s="190"/>
    </row>
    <row r="14078" spans="1:19">
      <c r="A14078" s="190"/>
      <c r="B14078" s="190"/>
      <c r="C14078" s="190"/>
      <c r="D14078" s="106">
        <v>38805</v>
      </c>
      <c r="E14078" s="190">
        <v>11.85</v>
      </c>
      <c r="F14078" s="190">
        <v>11.92</v>
      </c>
      <c r="G14078" s="190"/>
      <c r="H14078" s="190"/>
      <c r="I14078" s="190"/>
      <c r="J14078" s="106">
        <v>38805</v>
      </c>
      <c r="K14078" s="190">
        <v>4.3899999999999997</v>
      </c>
      <c r="L14078" s="190">
        <v>4.41</v>
      </c>
      <c r="M14078" s="190"/>
      <c r="N14078" s="190"/>
      <c r="O14078" s="190"/>
      <c r="P14078" s="106">
        <v>38805</v>
      </c>
      <c r="Q14078" s="190">
        <v>58</v>
      </c>
      <c r="R14078" s="190">
        <v>55.25</v>
      </c>
      <c r="S14078" s="190"/>
    </row>
    <row r="14079" spans="1:19">
      <c r="A14079" s="190"/>
      <c r="B14079" s="190"/>
      <c r="C14079" s="190"/>
      <c r="D14079" s="106">
        <v>38804</v>
      </c>
      <c r="E14079" s="190">
        <v>11.79</v>
      </c>
      <c r="F14079" s="190">
        <v>11.81</v>
      </c>
      <c r="G14079" s="190"/>
      <c r="H14079" s="190"/>
      <c r="I14079" s="190"/>
      <c r="J14079" s="106">
        <v>38804</v>
      </c>
      <c r="K14079" s="190">
        <v>4.3600000000000003</v>
      </c>
      <c r="L14079" s="190">
        <v>4.3899999999999997</v>
      </c>
      <c r="M14079" s="190"/>
      <c r="N14079" s="190"/>
      <c r="O14079" s="190"/>
      <c r="P14079" s="106">
        <v>38804</v>
      </c>
      <c r="Q14079" s="190">
        <v>55.25</v>
      </c>
      <c r="R14079" s="190">
        <v>57.55</v>
      </c>
      <c r="S14079" s="190"/>
    </row>
    <row r="14080" spans="1:19">
      <c r="A14080" s="190"/>
      <c r="B14080" s="190"/>
      <c r="C14080" s="190"/>
      <c r="D14080" s="106">
        <v>38803</v>
      </c>
      <c r="E14080" s="190">
        <v>11.81</v>
      </c>
      <c r="F14080" s="190">
        <v>11.84</v>
      </c>
      <c r="G14080" s="190"/>
      <c r="H14080" s="190"/>
      <c r="I14080" s="190"/>
      <c r="J14080" s="106">
        <v>38803</v>
      </c>
      <c r="K14080" s="190">
        <v>4.2</v>
      </c>
      <c r="L14080" s="190">
        <v>4.3600000000000003</v>
      </c>
      <c r="M14080" s="190"/>
      <c r="N14080" s="190"/>
      <c r="O14080" s="190"/>
      <c r="P14080" s="106">
        <v>38803</v>
      </c>
      <c r="Q14080" s="190">
        <v>54.5</v>
      </c>
      <c r="R14080" s="190">
        <v>54.37</v>
      </c>
      <c r="S14080" s="190"/>
    </row>
    <row r="14081" spans="1:19">
      <c r="A14081" s="190"/>
      <c r="B14081" s="190"/>
      <c r="C14081" s="190"/>
      <c r="D14081" s="106">
        <v>38800</v>
      </c>
      <c r="E14081" s="190">
        <v>11.75</v>
      </c>
      <c r="F14081" s="190">
        <v>11.85</v>
      </c>
      <c r="G14081" s="190"/>
      <c r="H14081" s="190"/>
      <c r="I14081" s="190"/>
      <c r="J14081" s="106">
        <v>38800</v>
      </c>
      <c r="K14081" s="190">
        <v>4.28</v>
      </c>
      <c r="L14081" s="190">
        <v>4.3</v>
      </c>
      <c r="M14081" s="190"/>
      <c r="N14081" s="190"/>
      <c r="O14081" s="190"/>
      <c r="P14081" s="106">
        <v>38800</v>
      </c>
      <c r="Q14081" s="190">
        <v>51.45</v>
      </c>
      <c r="R14081" s="190">
        <v>52.5</v>
      </c>
      <c r="S14081" s="190"/>
    </row>
    <row r="14082" spans="1:19">
      <c r="A14082" s="190"/>
      <c r="B14082" s="190"/>
      <c r="C14082" s="190"/>
      <c r="D14082" s="106">
        <v>38799</v>
      </c>
      <c r="E14082" s="190">
        <v>11.72</v>
      </c>
      <c r="F14082" s="190">
        <v>11.78</v>
      </c>
      <c r="G14082" s="190"/>
      <c r="H14082" s="190"/>
      <c r="I14082" s="190"/>
      <c r="J14082" s="106">
        <v>38799</v>
      </c>
      <c r="K14082" s="190">
        <v>4.2699999999999996</v>
      </c>
      <c r="L14082" s="190">
        <v>4.29</v>
      </c>
      <c r="M14082" s="190"/>
      <c r="N14082" s="190"/>
      <c r="O14082" s="190"/>
      <c r="P14082" s="106">
        <v>38799</v>
      </c>
      <c r="Q14082" s="190">
        <v>50.25</v>
      </c>
      <c r="R14082" s="190">
        <v>51.24</v>
      </c>
      <c r="S14082" s="190"/>
    </row>
    <row r="14083" spans="1:19">
      <c r="A14083" s="190"/>
      <c r="B14083" s="190"/>
      <c r="C14083" s="190"/>
      <c r="D14083" s="106">
        <v>38798</v>
      </c>
      <c r="E14083" s="190">
        <v>11.36</v>
      </c>
      <c r="F14083" s="190">
        <v>11.77</v>
      </c>
      <c r="G14083" s="190"/>
      <c r="H14083" s="190"/>
      <c r="I14083" s="190"/>
      <c r="J14083" s="106">
        <v>38798</v>
      </c>
      <c r="K14083" s="190">
        <v>4.21</v>
      </c>
      <c r="L14083" s="190">
        <v>4.3</v>
      </c>
      <c r="M14083" s="190"/>
      <c r="N14083" s="190"/>
      <c r="O14083" s="190"/>
      <c r="P14083" s="106">
        <v>38798</v>
      </c>
      <c r="Q14083" s="190">
        <v>51</v>
      </c>
      <c r="R14083" s="190">
        <v>50.9</v>
      </c>
      <c r="S14083" s="190"/>
    </row>
    <row r="14084" spans="1:19">
      <c r="A14084" s="190"/>
      <c r="B14084" s="190"/>
      <c r="C14084" s="190"/>
      <c r="D14084" s="106">
        <v>38797</v>
      </c>
      <c r="E14084" s="190">
        <v>11.35</v>
      </c>
      <c r="F14084" s="190">
        <v>11.35</v>
      </c>
      <c r="G14084" s="190"/>
      <c r="H14084" s="190"/>
      <c r="I14084" s="190"/>
      <c r="J14084" s="106">
        <v>38797</v>
      </c>
      <c r="K14084" s="190">
        <v>4.2</v>
      </c>
      <c r="L14084" s="190">
        <v>4.2699999999999996</v>
      </c>
      <c r="M14084" s="190"/>
      <c r="N14084" s="190"/>
      <c r="O14084" s="190"/>
      <c r="P14084" s="106">
        <v>38797</v>
      </c>
      <c r="Q14084" s="190">
        <v>50.89</v>
      </c>
      <c r="R14084" s="190">
        <v>51</v>
      </c>
      <c r="S14084" s="190"/>
    </row>
    <row r="14085" spans="1:19">
      <c r="A14085" s="190"/>
      <c r="B14085" s="190"/>
      <c r="C14085" s="190"/>
      <c r="D14085" s="106">
        <v>38796</v>
      </c>
      <c r="E14085" s="190">
        <v>11.66</v>
      </c>
      <c r="F14085" s="190">
        <v>11.51</v>
      </c>
      <c r="G14085" s="190"/>
      <c r="H14085" s="190"/>
      <c r="I14085" s="190"/>
      <c r="J14085" s="106">
        <v>38796</v>
      </c>
      <c r="K14085" s="190">
        <v>4.3099999999999996</v>
      </c>
      <c r="L14085" s="190">
        <v>4.2699999999999996</v>
      </c>
      <c r="M14085" s="190"/>
      <c r="N14085" s="190"/>
      <c r="O14085" s="190"/>
      <c r="P14085" s="106">
        <v>38796</v>
      </c>
      <c r="Q14085" s="190">
        <v>50</v>
      </c>
      <c r="R14085" s="190">
        <v>50.99</v>
      </c>
      <c r="S14085" s="190"/>
    </row>
    <row r="14086" spans="1:19">
      <c r="A14086" s="190"/>
      <c r="B14086" s="190"/>
      <c r="C14086" s="190"/>
      <c r="D14086" s="106">
        <v>38793</v>
      </c>
      <c r="E14086" s="190">
        <v>11.49</v>
      </c>
      <c r="F14086" s="190">
        <v>11.62</v>
      </c>
      <c r="G14086" s="190"/>
      <c r="H14086" s="190"/>
      <c r="I14086" s="190"/>
      <c r="J14086" s="106">
        <v>38793</v>
      </c>
      <c r="K14086" s="190">
        <v>4.37</v>
      </c>
      <c r="L14086" s="190">
        <v>4.33</v>
      </c>
      <c r="M14086" s="190"/>
      <c r="N14086" s="190"/>
      <c r="O14086" s="190"/>
      <c r="P14086" s="106">
        <v>38793</v>
      </c>
      <c r="Q14086" s="190">
        <v>54.5</v>
      </c>
      <c r="R14086" s="190">
        <v>49.5</v>
      </c>
      <c r="S14086" s="190"/>
    </row>
    <row r="14087" spans="1:19">
      <c r="A14087" s="190"/>
      <c r="B14087" s="190"/>
      <c r="C14087" s="190"/>
      <c r="D14087" s="106">
        <v>38792</v>
      </c>
      <c r="E14087" s="190">
        <v>11.59</v>
      </c>
      <c r="F14087" s="190">
        <v>11.44</v>
      </c>
      <c r="G14087" s="190"/>
      <c r="H14087" s="190"/>
      <c r="I14087" s="190"/>
      <c r="J14087" s="106">
        <v>38792</v>
      </c>
      <c r="K14087" s="190">
        <v>4.2</v>
      </c>
      <c r="L14087" s="190">
        <v>4.3600000000000003</v>
      </c>
      <c r="M14087" s="190"/>
      <c r="N14087" s="190"/>
      <c r="O14087" s="190"/>
      <c r="P14087" s="106">
        <v>38792</v>
      </c>
      <c r="Q14087" s="190">
        <v>56.95</v>
      </c>
      <c r="R14087" s="190">
        <v>54.65</v>
      </c>
      <c r="S14087" s="190"/>
    </row>
    <row r="14088" spans="1:19">
      <c r="A14088" s="190"/>
      <c r="B14088" s="190"/>
      <c r="C14088" s="190"/>
      <c r="D14088" s="106">
        <v>38791</v>
      </c>
      <c r="E14088" s="190">
        <v>11.47</v>
      </c>
      <c r="F14088" s="190">
        <v>11.58</v>
      </c>
      <c r="G14088" s="190"/>
      <c r="H14088" s="190"/>
      <c r="I14088" s="190"/>
      <c r="J14088" s="106">
        <v>38791</v>
      </c>
      <c r="K14088" s="190">
        <v>4.16</v>
      </c>
      <c r="L14088" s="190">
        <v>4.22</v>
      </c>
      <c r="M14088" s="190"/>
      <c r="N14088" s="190"/>
      <c r="O14088" s="190"/>
      <c r="P14088" s="106">
        <v>38791</v>
      </c>
      <c r="Q14088" s="190">
        <v>52.5</v>
      </c>
      <c r="R14088" s="190">
        <v>56.48</v>
      </c>
      <c r="S14088" s="190"/>
    </row>
    <row r="14089" spans="1:19">
      <c r="A14089" s="190"/>
      <c r="B14089" s="190"/>
      <c r="C14089" s="190"/>
      <c r="D14089" s="106">
        <v>38790</v>
      </c>
      <c r="E14089" s="190">
        <v>11.14</v>
      </c>
      <c r="F14089" s="190">
        <v>11.41</v>
      </c>
      <c r="G14089" s="190"/>
      <c r="H14089" s="190"/>
      <c r="I14089" s="190"/>
      <c r="J14089" s="106">
        <v>38790</v>
      </c>
      <c r="K14089" s="190">
        <v>4.17</v>
      </c>
      <c r="L14089" s="190">
        <v>4.2</v>
      </c>
      <c r="M14089" s="190"/>
      <c r="N14089" s="190"/>
      <c r="O14089" s="190"/>
      <c r="P14089" s="106">
        <v>38790</v>
      </c>
      <c r="Q14089" s="190">
        <v>52.5</v>
      </c>
      <c r="R14089" s="190">
        <v>52</v>
      </c>
      <c r="S14089" s="190"/>
    </row>
    <row r="14090" spans="1:19">
      <c r="A14090" s="190"/>
      <c r="B14090" s="190"/>
      <c r="C14090" s="190"/>
      <c r="D14090" s="106">
        <v>38789</v>
      </c>
      <c r="E14090" s="190">
        <v>11.31</v>
      </c>
      <c r="F14090" s="190">
        <v>11.18</v>
      </c>
      <c r="G14090" s="190"/>
      <c r="H14090" s="190"/>
      <c r="I14090" s="190"/>
      <c r="J14090" s="106">
        <v>38789</v>
      </c>
      <c r="K14090" s="190">
        <v>4.1500000000000004</v>
      </c>
      <c r="L14090" s="190">
        <v>4.17</v>
      </c>
      <c r="M14090" s="190"/>
      <c r="N14090" s="190"/>
      <c r="O14090" s="190"/>
      <c r="P14090" s="106">
        <v>38789</v>
      </c>
      <c r="Q14090" s="190">
        <v>46.6</v>
      </c>
      <c r="R14090" s="190">
        <v>50.75</v>
      </c>
      <c r="S14090" s="190"/>
    </row>
    <row r="14091" spans="1:19">
      <c r="A14091" s="190"/>
      <c r="B14091" s="190"/>
      <c r="C14091" s="190"/>
      <c r="D14091" s="106">
        <v>38786</v>
      </c>
      <c r="E14091" s="190">
        <v>10.98</v>
      </c>
      <c r="F14091" s="190">
        <v>11.25</v>
      </c>
      <c r="G14091" s="190"/>
      <c r="H14091" s="190"/>
      <c r="I14091" s="190"/>
      <c r="J14091" s="106">
        <v>38786</v>
      </c>
      <c r="K14091" s="190">
        <v>4.08</v>
      </c>
      <c r="L14091" s="190">
        <v>4.16</v>
      </c>
      <c r="M14091" s="190"/>
      <c r="N14091" s="190"/>
      <c r="O14091" s="190"/>
      <c r="P14091" s="106">
        <v>38786</v>
      </c>
      <c r="Q14091" s="190">
        <v>41.75</v>
      </c>
      <c r="R14091" s="190">
        <v>46.5</v>
      </c>
      <c r="S14091" s="190"/>
    </row>
    <row r="14092" spans="1:19">
      <c r="A14092" s="190"/>
      <c r="B14092" s="190"/>
      <c r="C14092" s="190"/>
      <c r="D14092" s="106">
        <v>38785</v>
      </c>
      <c r="E14092" s="190">
        <v>11.26</v>
      </c>
      <c r="F14092" s="190">
        <v>11.04</v>
      </c>
      <c r="G14092" s="190"/>
      <c r="H14092" s="190"/>
      <c r="I14092" s="190"/>
      <c r="J14092" s="106">
        <v>38785</v>
      </c>
      <c r="K14092" s="190">
        <v>4.05</v>
      </c>
      <c r="L14092" s="190">
        <v>4.09</v>
      </c>
      <c r="M14092" s="190"/>
      <c r="N14092" s="190"/>
      <c r="O14092" s="190"/>
      <c r="P14092" s="106">
        <v>38785</v>
      </c>
      <c r="Q14092" s="190">
        <v>40.299999999999997</v>
      </c>
      <c r="R14092" s="190">
        <v>40.99</v>
      </c>
      <c r="S14092" s="190"/>
    </row>
    <row r="14093" spans="1:19">
      <c r="A14093" s="190"/>
      <c r="B14093" s="190"/>
      <c r="C14093" s="190"/>
      <c r="D14093" s="106">
        <v>38784</v>
      </c>
      <c r="E14093" s="190">
        <v>11.19</v>
      </c>
      <c r="F14093" s="190">
        <v>11.26</v>
      </c>
      <c r="G14093" s="190"/>
      <c r="H14093" s="190"/>
      <c r="I14093" s="190"/>
      <c r="J14093" s="106">
        <v>38784</v>
      </c>
      <c r="K14093" s="190">
        <v>4.08</v>
      </c>
      <c r="L14093" s="190">
        <v>4.03</v>
      </c>
      <c r="M14093" s="190"/>
      <c r="N14093" s="190"/>
      <c r="O14093" s="190"/>
      <c r="P14093" s="106">
        <v>38784</v>
      </c>
      <c r="Q14093" s="190">
        <v>40.49</v>
      </c>
      <c r="R14093" s="190">
        <v>39.799999999999997</v>
      </c>
      <c r="S14093" s="190"/>
    </row>
    <row r="14094" spans="1:19">
      <c r="A14094" s="190"/>
      <c r="B14094" s="190"/>
      <c r="C14094" s="190"/>
      <c r="D14094" s="106">
        <v>38783</v>
      </c>
      <c r="E14094" s="190">
        <v>11.22</v>
      </c>
      <c r="F14094" s="190">
        <v>11.2</v>
      </c>
      <c r="G14094" s="190"/>
      <c r="H14094" s="190"/>
      <c r="I14094" s="190"/>
      <c r="J14094" s="106">
        <v>38783</v>
      </c>
      <c r="K14094" s="190">
        <v>4.1100000000000003</v>
      </c>
      <c r="L14094" s="190">
        <v>4.08</v>
      </c>
      <c r="M14094" s="190"/>
      <c r="N14094" s="190"/>
      <c r="O14094" s="190"/>
      <c r="P14094" s="106">
        <v>38783</v>
      </c>
      <c r="Q14094" s="190">
        <v>40</v>
      </c>
      <c r="R14094" s="190">
        <v>40.28</v>
      </c>
      <c r="S14094" s="190"/>
    </row>
    <row r="14095" spans="1:19">
      <c r="A14095" s="190"/>
      <c r="B14095" s="190"/>
      <c r="C14095" s="190"/>
      <c r="D14095" s="106">
        <v>38782</v>
      </c>
      <c r="E14095" s="190">
        <v>11.2</v>
      </c>
      <c r="F14095" s="190">
        <v>11.28</v>
      </c>
      <c r="G14095" s="190"/>
      <c r="H14095" s="190"/>
      <c r="I14095" s="190"/>
      <c r="J14095" s="106">
        <v>38782</v>
      </c>
      <c r="K14095" s="190">
        <v>4.12</v>
      </c>
      <c r="L14095" s="190">
        <v>4.1399999999999997</v>
      </c>
      <c r="M14095" s="190"/>
      <c r="N14095" s="190"/>
      <c r="O14095" s="190"/>
      <c r="P14095" s="106">
        <v>38782</v>
      </c>
      <c r="Q14095" s="190">
        <v>39.9</v>
      </c>
      <c r="R14095" s="190">
        <v>39.9</v>
      </c>
      <c r="S14095" s="190"/>
    </row>
    <row r="14096" spans="1:19">
      <c r="A14096" s="190"/>
      <c r="B14096" s="190"/>
      <c r="C14096" s="190"/>
      <c r="D14096" s="106">
        <v>38779</v>
      </c>
      <c r="E14096" s="190">
        <v>11.21</v>
      </c>
      <c r="F14096" s="190">
        <v>11.18</v>
      </c>
      <c r="G14096" s="190"/>
      <c r="H14096" s="190"/>
      <c r="I14096" s="190"/>
      <c r="J14096" s="106">
        <v>38779</v>
      </c>
      <c r="K14096" s="190">
        <v>4.0599999999999996</v>
      </c>
      <c r="L14096" s="190">
        <v>4.0599999999999996</v>
      </c>
      <c r="M14096" s="190"/>
      <c r="N14096" s="190"/>
      <c r="O14096" s="190"/>
      <c r="P14096" s="106">
        <v>38779</v>
      </c>
      <c r="Q14096" s="190">
        <v>39.5</v>
      </c>
      <c r="R14096" s="190">
        <v>39.5</v>
      </c>
      <c r="S14096" s="190"/>
    </row>
    <row r="14097" spans="1:19">
      <c r="A14097" s="190"/>
      <c r="B14097" s="190"/>
      <c r="C14097" s="190"/>
      <c r="D14097" s="106">
        <v>38778</v>
      </c>
      <c r="E14097" s="190">
        <v>11.03</v>
      </c>
      <c r="F14097" s="190">
        <v>11.29</v>
      </c>
      <c r="G14097" s="190"/>
      <c r="H14097" s="190"/>
      <c r="I14097" s="190"/>
      <c r="J14097" s="106">
        <v>38778</v>
      </c>
      <c r="K14097" s="190">
        <v>4.08</v>
      </c>
      <c r="L14097" s="190">
        <v>4.07</v>
      </c>
      <c r="M14097" s="190"/>
      <c r="N14097" s="190"/>
      <c r="O14097" s="190"/>
      <c r="P14097" s="106">
        <v>38778</v>
      </c>
      <c r="Q14097" s="190">
        <v>39.5</v>
      </c>
      <c r="R14097" s="190">
        <v>39.5</v>
      </c>
      <c r="S14097" s="190"/>
    </row>
    <row r="14098" spans="1:19">
      <c r="A14098" s="190"/>
      <c r="B14098" s="190"/>
      <c r="C14098" s="190"/>
      <c r="D14098" s="106">
        <v>38777</v>
      </c>
      <c r="E14098" s="190">
        <v>11.28</v>
      </c>
      <c r="F14098" s="190">
        <v>11.38</v>
      </c>
      <c r="G14098" s="190"/>
      <c r="H14098" s="190"/>
      <c r="I14098" s="190"/>
      <c r="J14098" s="106">
        <v>38777</v>
      </c>
      <c r="K14098" s="190">
        <v>4.08</v>
      </c>
      <c r="L14098" s="190">
        <v>4.13</v>
      </c>
      <c r="M14098" s="190"/>
      <c r="N14098" s="190"/>
      <c r="O14098" s="190"/>
      <c r="P14098" s="106">
        <v>38777</v>
      </c>
      <c r="Q14098" s="190">
        <v>39</v>
      </c>
      <c r="R14098" s="190">
        <v>39.5</v>
      </c>
      <c r="S14098" s="190"/>
    </row>
    <row r="14099" spans="1:19">
      <c r="A14099" s="190"/>
      <c r="B14099" s="190"/>
      <c r="C14099" s="190"/>
      <c r="D14099" s="106">
        <v>38776</v>
      </c>
      <c r="E14099" s="190">
        <v>11.4</v>
      </c>
      <c r="F14099" s="190">
        <v>11.25</v>
      </c>
      <c r="G14099" s="190"/>
      <c r="H14099" s="190"/>
      <c r="I14099" s="190"/>
      <c r="J14099" s="106">
        <v>38776</v>
      </c>
      <c r="K14099" s="190">
        <v>4.1500000000000004</v>
      </c>
      <c r="L14099" s="190">
        <v>4.09</v>
      </c>
      <c r="M14099" s="190"/>
      <c r="N14099" s="190"/>
      <c r="O14099" s="190"/>
      <c r="P14099" s="106">
        <v>38776</v>
      </c>
      <c r="Q14099" s="190">
        <v>39.99</v>
      </c>
      <c r="R14099" s="190">
        <v>39.5</v>
      </c>
      <c r="S14099" s="190"/>
    </row>
    <row r="14100" spans="1:19">
      <c r="A14100" s="190"/>
      <c r="B14100" s="190"/>
      <c r="C14100" s="190"/>
      <c r="D14100" s="106">
        <v>38775</v>
      </c>
      <c r="E14100" s="190">
        <v>11.6</v>
      </c>
      <c r="F14100" s="190">
        <v>11.48</v>
      </c>
      <c r="G14100" s="190"/>
      <c r="H14100" s="190"/>
      <c r="I14100" s="190"/>
      <c r="J14100" s="106">
        <v>38775</v>
      </c>
      <c r="K14100" s="190">
        <v>4.1500000000000004</v>
      </c>
      <c r="L14100" s="190">
        <v>4.18</v>
      </c>
      <c r="M14100" s="190"/>
      <c r="N14100" s="190"/>
      <c r="O14100" s="190"/>
      <c r="P14100" s="106">
        <v>38775</v>
      </c>
      <c r="Q14100" s="190">
        <v>39.950000000000003</v>
      </c>
      <c r="R14100" s="190">
        <v>40</v>
      </c>
      <c r="S14100" s="190"/>
    </row>
    <row r="14101" spans="1:19">
      <c r="A14101" s="190"/>
      <c r="B14101" s="190"/>
      <c r="C14101" s="190"/>
      <c r="D14101" s="106">
        <v>38772</v>
      </c>
      <c r="E14101" s="190">
        <v>11.44</v>
      </c>
      <c r="F14101" s="190">
        <v>11.6</v>
      </c>
      <c r="G14101" s="190"/>
      <c r="H14101" s="190"/>
      <c r="I14101" s="190"/>
      <c r="J14101" s="106">
        <v>38772</v>
      </c>
      <c r="K14101" s="190">
        <v>4.16</v>
      </c>
      <c r="L14101" s="190">
        <v>4.24</v>
      </c>
      <c r="M14101" s="190"/>
      <c r="N14101" s="190"/>
      <c r="O14101" s="190"/>
      <c r="P14101" s="106">
        <v>38772</v>
      </c>
      <c r="Q14101" s="190">
        <v>39.75</v>
      </c>
      <c r="R14101" s="190">
        <v>39.75</v>
      </c>
      <c r="S14101" s="190"/>
    </row>
    <row r="14102" spans="1:19">
      <c r="A14102" s="190"/>
      <c r="B14102" s="190"/>
      <c r="C14102" s="190"/>
      <c r="D14102" s="106">
        <v>38771</v>
      </c>
      <c r="E14102" s="190">
        <v>11.39</v>
      </c>
      <c r="F14102" s="190">
        <v>11.51</v>
      </c>
      <c r="G14102" s="190"/>
      <c r="H14102" s="190"/>
      <c r="I14102" s="190"/>
      <c r="J14102" s="106">
        <v>38771</v>
      </c>
      <c r="K14102" s="190">
        <v>4.1500000000000004</v>
      </c>
      <c r="L14102" s="190">
        <v>4.21</v>
      </c>
      <c r="M14102" s="190"/>
      <c r="N14102" s="190"/>
      <c r="O14102" s="190"/>
      <c r="P14102" s="106">
        <v>38771</v>
      </c>
      <c r="Q14102" s="190">
        <v>39.5</v>
      </c>
      <c r="R14102" s="190">
        <v>39.75</v>
      </c>
      <c r="S14102" s="190"/>
    </row>
    <row r="14103" spans="1:19">
      <c r="A14103" s="190"/>
      <c r="B14103" s="190"/>
      <c r="C14103" s="190"/>
      <c r="D14103" s="106">
        <v>38770</v>
      </c>
      <c r="E14103" s="190">
        <v>11.06</v>
      </c>
      <c r="F14103" s="190">
        <v>11.43</v>
      </c>
      <c r="G14103" s="190"/>
      <c r="H14103" s="190"/>
      <c r="I14103" s="190"/>
      <c r="J14103" s="106">
        <v>38770</v>
      </c>
      <c r="K14103" s="190">
        <v>4.16</v>
      </c>
      <c r="L14103" s="190">
        <v>4.2</v>
      </c>
      <c r="M14103" s="190"/>
      <c r="N14103" s="190"/>
      <c r="O14103" s="190"/>
      <c r="P14103" s="106">
        <v>38770</v>
      </c>
      <c r="Q14103" s="190">
        <v>39</v>
      </c>
      <c r="R14103" s="190">
        <v>39</v>
      </c>
      <c r="S14103" s="190"/>
    </row>
    <row r="14104" spans="1:19">
      <c r="A14104" s="190"/>
      <c r="B14104" s="190"/>
      <c r="C14104" s="190"/>
      <c r="D14104" s="106">
        <v>38769</v>
      </c>
      <c r="E14104" s="190">
        <v>11.23</v>
      </c>
      <c r="F14104" s="190">
        <v>11.1</v>
      </c>
      <c r="G14104" s="190"/>
      <c r="H14104" s="190"/>
      <c r="I14104" s="190"/>
      <c r="J14104" s="106">
        <v>38769</v>
      </c>
      <c r="K14104" s="190">
        <v>4.17</v>
      </c>
      <c r="L14104" s="190">
        <v>4.1500000000000004</v>
      </c>
      <c r="M14104" s="190"/>
      <c r="N14104" s="190"/>
      <c r="O14104" s="190"/>
      <c r="P14104" s="106">
        <v>38769</v>
      </c>
      <c r="Q14104" s="190">
        <v>40.1</v>
      </c>
      <c r="R14104" s="190">
        <v>39</v>
      </c>
      <c r="S14104" s="190"/>
    </row>
    <row r="14105" spans="1:19">
      <c r="A14105" s="190"/>
      <c r="B14105" s="190"/>
      <c r="C14105" s="190"/>
      <c r="D14105" s="106">
        <v>38765</v>
      </c>
      <c r="E14105" s="190">
        <v>11.24</v>
      </c>
      <c r="F14105" s="190">
        <v>11.24</v>
      </c>
      <c r="G14105" s="190"/>
      <c r="H14105" s="190"/>
      <c r="I14105" s="190"/>
      <c r="J14105" s="106">
        <v>38765</v>
      </c>
      <c r="K14105" s="190">
        <v>4.03</v>
      </c>
      <c r="L14105" s="190">
        <v>4.22</v>
      </c>
      <c r="M14105" s="190"/>
      <c r="N14105" s="190"/>
      <c r="O14105" s="190"/>
      <c r="P14105" s="106">
        <v>38765</v>
      </c>
      <c r="Q14105" s="190">
        <v>40.299999999999997</v>
      </c>
      <c r="R14105" s="190">
        <v>40.200000000000003</v>
      </c>
      <c r="S14105" s="190"/>
    </row>
    <row r="14106" spans="1:19">
      <c r="A14106" s="190"/>
      <c r="B14106" s="190"/>
      <c r="C14106" s="190"/>
      <c r="D14106" s="106">
        <v>38764</v>
      </c>
      <c r="E14106" s="190">
        <v>11</v>
      </c>
      <c r="F14106" s="190">
        <v>11.24</v>
      </c>
      <c r="G14106" s="190"/>
      <c r="H14106" s="190"/>
      <c r="I14106" s="190"/>
      <c r="J14106" s="106">
        <v>38764</v>
      </c>
      <c r="K14106" s="190">
        <v>4.25</v>
      </c>
      <c r="L14106" s="190">
        <v>4.25</v>
      </c>
      <c r="M14106" s="190"/>
      <c r="N14106" s="190"/>
      <c r="O14106" s="190"/>
      <c r="P14106" s="106">
        <v>38764</v>
      </c>
      <c r="Q14106" s="190">
        <v>39.200000000000003</v>
      </c>
      <c r="R14106" s="190">
        <v>40</v>
      </c>
      <c r="S14106" s="190"/>
    </row>
    <row r="14107" spans="1:19">
      <c r="A14107" s="190"/>
      <c r="B14107" s="190"/>
      <c r="C14107" s="190"/>
      <c r="D14107" s="106">
        <v>38763</v>
      </c>
      <c r="E14107" s="190">
        <v>11</v>
      </c>
      <c r="F14107" s="190">
        <v>10.98</v>
      </c>
      <c r="G14107" s="190"/>
      <c r="H14107" s="190"/>
      <c r="I14107" s="190"/>
      <c r="J14107" s="106">
        <v>38763</v>
      </c>
      <c r="K14107" s="190">
        <v>4.1399999999999997</v>
      </c>
      <c r="L14107" s="190">
        <v>4.25</v>
      </c>
      <c r="M14107" s="190"/>
      <c r="N14107" s="190"/>
      <c r="O14107" s="190"/>
      <c r="P14107" s="106">
        <v>38763</v>
      </c>
      <c r="Q14107" s="190">
        <v>39.71</v>
      </c>
      <c r="R14107" s="190">
        <v>39.99</v>
      </c>
      <c r="S14107" s="190"/>
    </row>
    <row r="14108" spans="1:19">
      <c r="A14108" s="190"/>
      <c r="B14108" s="190"/>
      <c r="C14108" s="190"/>
      <c r="D14108" s="106">
        <v>38762</v>
      </c>
      <c r="E14108" s="190">
        <v>10.76</v>
      </c>
      <c r="F14108" s="190">
        <v>10.99</v>
      </c>
      <c r="G14108" s="190"/>
      <c r="H14108" s="190"/>
      <c r="I14108" s="190"/>
      <c r="J14108" s="106">
        <v>38762</v>
      </c>
      <c r="K14108" s="190">
        <v>4</v>
      </c>
      <c r="L14108" s="190">
        <v>4.12</v>
      </c>
      <c r="M14108" s="190"/>
      <c r="N14108" s="190"/>
      <c r="O14108" s="190"/>
      <c r="P14108" s="106">
        <v>38762</v>
      </c>
      <c r="Q14108" s="190">
        <v>40</v>
      </c>
      <c r="R14108" s="190">
        <v>40.15</v>
      </c>
      <c r="S14108" s="190"/>
    </row>
    <row r="14109" spans="1:19">
      <c r="A14109" s="190"/>
      <c r="B14109" s="190"/>
      <c r="C14109" s="190"/>
      <c r="D14109" s="106">
        <v>38761</v>
      </c>
      <c r="E14109" s="190">
        <v>10.82</v>
      </c>
      <c r="F14109" s="190">
        <v>10.69</v>
      </c>
      <c r="G14109" s="190"/>
      <c r="H14109" s="190"/>
      <c r="I14109" s="190"/>
      <c r="J14109" s="106">
        <v>38761</v>
      </c>
      <c r="K14109" s="190">
        <v>3.88</v>
      </c>
      <c r="L14109" s="190">
        <v>3.99</v>
      </c>
      <c r="M14109" s="190"/>
      <c r="N14109" s="190"/>
      <c r="O14109" s="190"/>
      <c r="P14109" s="106">
        <v>38761</v>
      </c>
      <c r="Q14109" s="190">
        <v>39.49</v>
      </c>
      <c r="R14109" s="190">
        <v>40</v>
      </c>
      <c r="S14109" s="190"/>
    </row>
    <row r="14110" spans="1:19">
      <c r="A14110" s="190"/>
      <c r="B14110" s="190"/>
      <c r="C14110" s="190"/>
      <c r="D14110" s="106">
        <v>38758</v>
      </c>
      <c r="E14110" s="190">
        <v>10.69</v>
      </c>
      <c r="F14110" s="190">
        <v>10.91</v>
      </c>
      <c r="G14110" s="190"/>
      <c r="H14110" s="190"/>
      <c r="I14110" s="190"/>
      <c r="J14110" s="106">
        <v>38758</v>
      </c>
      <c r="K14110" s="190">
        <v>3.46</v>
      </c>
      <c r="L14110" s="190">
        <v>3.76</v>
      </c>
      <c r="M14110" s="190"/>
      <c r="N14110" s="190"/>
      <c r="O14110" s="190"/>
      <c r="P14110" s="106">
        <v>38758</v>
      </c>
      <c r="Q14110" s="190">
        <v>39.5</v>
      </c>
      <c r="R14110" s="190">
        <v>39.5</v>
      </c>
      <c r="S14110" s="190"/>
    </row>
    <row r="14111" spans="1:19">
      <c r="A14111" s="190"/>
      <c r="B14111" s="190"/>
      <c r="C14111" s="190"/>
      <c r="D14111" s="106">
        <v>38757</v>
      </c>
      <c r="E14111" s="190">
        <v>10.98</v>
      </c>
      <c r="F14111" s="190">
        <v>10.71</v>
      </c>
      <c r="G14111" s="190"/>
      <c r="H14111" s="190"/>
      <c r="I14111" s="190"/>
      <c r="J14111" s="106">
        <v>38757</v>
      </c>
      <c r="K14111" s="190">
        <v>3.44</v>
      </c>
      <c r="L14111" s="190">
        <v>3.46</v>
      </c>
      <c r="M14111" s="190"/>
      <c r="N14111" s="190"/>
      <c r="O14111" s="190"/>
      <c r="P14111" s="106">
        <v>38757</v>
      </c>
      <c r="Q14111" s="190">
        <v>39.5</v>
      </c>
      <c r="R14111" s="190">
        <v>39.5</v>
      </c>
      <c r="S14111" s="190"/>
    </row>
    <row r="14112" spans="1:19">
      <c r="A14112" s="190"/>
      <c r="B14112" s="190"/>
      <c r="C14112" s="190"/>
      <c r="D14112" s="106">
        <v>38756</v>
      </c>
      <c r="E14112" s="190">
        <v>11</v>
      </c>
      <c r="F14112" s="190">
        <v>10.91</v>
      </c>
      <c r="G14112" s="190"/>
      <c r="H14112" s="190"/>
      <c r="I14112" s="190"/>
      <c r="J14112" s="106">
        <v>38756</v>
      </c>
      <c r="K14112" s="190">
        <v>3.49</v>
      </c>
      <c r="L14112" s="190">
        <v>3.45</v>
      </c>
      <c r="M14112" s="190"/>
      <c r="N14112" s="190"/>
      <c r="O14112" s="190"/>
      <c r="P14112" s="106">
        <v>38756</v>
      </c>
      <c r="Q14112" s="190">
        <v>38.5</v>
      </c>
      <c r="R14112" s="190">
        <v>39.5</v>
      </c>
      <c r="S14112" s="190"/>
    </row>
    <row r="14113" spans="1:19">
      <c r="A14113" s="190"/>
      <c r="B14113" s="190"/>
      <c r="C14113" s="190"/>
      <c r="D14113" s="106">
        <v>38755</v>
      </c>
      <c r="E14113" s="190">
        <v>10.82</v>
      </c>
      <c r="F14113" s="190">
        <v>10.94</v>
      </c>
      <c r="G14113" s="190"/>
      <c r="H14113" s="190"/>
      <c r="I14113" s="190"/>
      <c r="J14113" s="106">
        <v>38755</v>
      </c>
      <c r="K14113" s="190">
        <v>3.55</v>
      </c>
      <c r="L14113" s="190">
        <v>3.48</v>
      </c>
      <c r="M14113" s="190"/>
      <c r="N14113" s="190"/>
      <c r="O14113" s="190"/>
      <c r="P14113" s="106">
        <v>38755</v>
      </c>
      <c r="Q14113" s="190">
        <v>39</v>
      </c>
      <c r="R14113" s="190">
        <v>39.5</v>
      </c>
      <c r="S14113" s="190"/>
    </row>
    <row r="14114" spans="1:19">
      <c r="A14114" s="190"/>
      <c r="B14114" s="190"/>
      <c r="C14114" s="190"/>
      <c r="D14114" s="106">
        <v>38754</v>
      </c>
      <c r="E14114" s="190">
        <v>10.51</v>
      </c>
      <c r="F14114" s="190">
        <v>10.8</v>
      </c>
      <c r="G14114" s="190"/>
      <c r="H14114" s="190"/>
      <c r="I14114" s="190"/>
      <c r="J14114" s="106">
        <v>38754</v>
      </c>
      <c r="K14114" s="190">
        <v>3.6</v>
      </c>
      <c r="L14114" s="190">
        <v>3.58</v>
      </c>
      <c r="M14114" s="190"/>
      <c r="N14114" s="190"/>
      <c r="O14114" s="190"/>
      <c r="P14114" s="106">
        <v>38754</v>
      </c>
      <c r="Q14114" s="190">
        <v>39.15</v>
      </c>
      <c r="R14114" s="190">
        <v>39.299999999999997</v>
      </c>
      <c r="S14114" s="190"/>
    </row>
    <row r="14115" spans="1:19">
      <c r="A14115" s="190"/>
      <c r="B14115" s="190"/>
      <c r="C14115" s="190"/>
      <c r="D14115" s="106">
        <v>38751</v>
      </c>
      <c r="E14115" s="190">
        <v>10.69</v>
      </c>
      <c r="F14115" s="190">
        <v>10.54</v>
      </c>
      <c r="G14115" s="190"/>
      <c r="H14115" s="190"/>
      <c r="I14115" s="190"/>
      <c r="J14115" s="106">
        <v>38751</v>
      </c>
      <c r="K14115" s="190">
        <v>3.63</v>
      </c>
      <c r="L14115" s="190">
        <v>3.62</v>
      </c>
      <c r="M14115" s="190"/>
      <c r="N14115" s="190"/>
      <c r="O14115" s="190"/>
      <c r="P14115" s="106">
        <v>38751</v>
      </c>
      <c r="Q14115" s="190">
        <v>39</v>
      </c>
      <c r="R14115" s="190">
        <v>39</v>
      </c>
      <c r="S14115" s="190"/>
    </row>
    <row r="14116" spans="1:19">
      <c r="A14116" s="190"/>
      <c r="B14116" s="190"/>
      <c r="C14116" s="190"/>
      <c r="D14116" s="106">
        <v>38750</v>
      </c>
      <c r="E14116" s="190">
        <v>10.88</v>
      </c>
      <c r="F14116" s="190">
        <v>10.86</v>
      </c>
      <c r="G14116" s="190"/>
      <c r="H14116" s="190"/>
      <c r="I14116" s="190"/>
      <c r="J14116" s="106">
        <v>38750</v>
      </c>
      <c r="K14116" s="190">
        <v>3.58</v>
      </c>
      <c r="L14116" s="190">
        <v>3.64</v>
      </c>
      <c r="M14116" s="190"/>
      <c r="N14116" s="190"/>
      <c r="O14116" s="190"/>
      <c r="P14116" s="106">
        <v>38750</v>
      </c>
      <c r="Q14116" s="190">
        <v>39.5</v>
      </c>
      <c r="R14116" s="190">
        <v>39.5</v>
      </c>
      <c r="S14116" s="190"/>
    </row>
    <row r="14117" spans="1:19">
      <c r="A14117" s="190"/>
      <c r="B14117" s="190"/>
      <c r="C14117" s="190"/>
      <c r="D14117" s="106">
        <v>38749</v>
      </c>
      <c r="E14117" s="190">
        <v>10.77</v>
      </c>
      <c r="F14117" s="190">
        <v>10.93</v>
      </c>
      <c r="G14117" s="190"/>
      <c r="H14117" s="190"/>
      <c r="I14117" s="190"/>
      <c r="J14117" s="106">
        <v>38749</v>
      </c>
      <c r="K14117" s="190">
        <v>3.49</v>
      </c>
      <c r="L14117" s="190">
        <v>3.61</v>
      </c>
      <c r="M14117" s="190"/>
      <c r="N14117" s="190"/>
      <c r="O14117" s="190"/>
      <c r="P14117" s="106">
        <v>38749</v>
      </c>
      <c r="Q14117" s="190">
        <v>39.5</v>
      </c>
      <c r="R14117" s="190">
        <v>40</v>
      </c>
      <c r="S14117" s="190"/>
    </row>
    <row r="14118" spans="1:19">
      <c r="A14118" s="190"/>
      <c r="B14118" s="190"/>
      <c r="C14118" s="190"/>
      <c r="D14118" s="106">
        <v>38748</v>
      </c>
      <c r="E14118" s="190">
        <v>10.84</v>
      </c>
      <c r="F14118" s="190">
        <v>10.85</v>
      </c>
      <c r="G14118" s="190"/>
      <c r="H14118" s="190"/>
      <c r="I14118" s="190"/>
      <c r="J14118" s="106">
        <v>38748</v>
      </c>
      <c r="K14118" s="190">
        <v>3.46</v>
      </c>
      <c r="L14118" s="190">
        <v>3.5</v>
      </c>
      <c r="M14118" s="190"/>
      <c r="N14118" s="190"/>
      <c r="O14118" s="190"/>
      <c r="P14118" s="106">
        <v>38748</v>
      </c>
      <c r="Q14118" s="190">
        <v>38.75</v>
      </c>
      <c r="R14118" s="190">
        <v>39</v>
      </c>
      <c r="S14118" s="190"/>
    </row>
    <row r="14119" spans="1:19">
      <c r="A14119" s="190"/>
      <c r="B14119" s="190"/>
      <c r="C14119" s="190"/>
      <c r="D14119" s="106">
        <v>38747</v>
      </c>
      <c r="E14119" s="190">
        <v>10.83</v>
      </c>
      <c r="F14119" s="190">
        <v>10.9</v>
      </c>
      <c r="G14119" s="190"/>
      <c r="H14119" s="190"/>
      <c r="I14119" s="190"/>
      <c r="J14119" s="106">
        <v>38747</v>
      </c>
      <c r="K14119" s="190">
        <v>3.42</v>
      </c>
      <c r="L14119" s="190">
        <v>3.47</v>
      </c>
      <c r="M14119" s="190"/>
      <c r="N14119" s="190"/>
      <c r="O14119" s="190"/>
      <c r="P14119" s="106">
        <v>38747</v>
      </c>
      <c r="Q14119" s="190">
        <v>38.19</v>
      </c>
      <c r="R14119" s="190">
        <v>38.25</v>
      </c>
      <c r="S14119" s="190"/>
    </row>
    <row r="14120" spans="1:19">
      <c r="A14120" s="190"/>
      <c r="B14120" s="190"/>
      <c r="C14120" s="190"/>
      <c r="D14120" s="106">
        <v>38744</v>
      </c>
      <c r="E14120" s="190">
        <v>10.88</v>
      </c>
      <c r="F14120" s="190">
        <v>10.88</v>
      </c>
      <c r="G14120" s="190"/>
      <c r="H14120" s="190"/>
      <c r="I14120" s="190"/>
      <c r="J14120" s="106">
        <v>38744</v>
      </c>
      <c r="K14120" s="190">
        <v>3.53</v>
      </c>
      <c r="L14120" s="190">
        <v>3.48</v>
      </c>
      <c r="M14120" s="190"/>
      <c r="N14120" s="190"/>
      <c r="O14120" s="190"/>
      <c r="P14120" s="106">
        <v>38744</v>
      </c>
      <c r="Q14120" s="190">
        <v>38.049999999999997</v>
      </c>
      <c r="R14120" s="190">
        <v>38.450000000000003</v>
      </c>
      <c r="S14120" s="190"/>
    </row>
    <row r="14121" spans="1:19">
      <c r="A14121" s="190"/>
      <c r="B14121" s="190"/>
      <c r="C14121" s="190"/>
      <c r="D14121" s="106">
        <v>38743</v>
      </c>
      <c r="E14121" s="190">
        <v>10.77</v>
      </c>
      <c r="F14121" s="190">
        <v>10.87</v>
      </c>
      <c r="G14121" s="190"/>
      <c r="H14121" s="190"/>
      <c r="I14121" s="190"/>
      <c r="J14121" s="106">
        <v>38743</v>
      </c>
      <c r="K14121" s="190">
        <v>3.58</v>
      </c>
      <c r="L14121" s="190">
        <v>3.53</v>
      </c>
      <c r="M14121" s="190"/>
      <c r="N14121" s="190"/>
      <c r="O14121" s="190"/>
      <c r="P14121" s="106">
        <v>38743</v>
      </c>
      <c r="Q14121" s="190">
        <v>39.75</v>
      </c>
      <c r="R14121" s="190">
        <v>38.5</v>
      </c>
      <c r="S14121" s="190"/>
    </row>
    <row r="14122" spans="1:19">
      <c r="A14122" s="190"/>
      <c r="B14122" s="190"/>
      <c r="C14122" s="190"/>
      <c r="D14122" s="106">
        <v>38742</v>
      </c>
      <c r="E14122" s="190">
        <v>10.8</v>
      </c>
      <c r="F14122" s="190">
        <v>10.74</v>
      </c>
      <c r="G14122" s="190"/>
      <c r="H14122" s="190"/>
      <c r="I14122" s="190"/>
      <c r="J14122" s="106">
        <v>38742</v>
      </c>
      <c r="K14122" s="190">
        <v>3.61</v>
      </c>
      <c r="L14122" s="190">
        <v>3.56</v>
      </c>
      <c r="M14122" s="190"/>
      <c r="N14122" s="190"/>
      <c r="O14122" s="190"/>
      <c r="P14122" s="106">
        <v>38742</v>
      </c>
      <c r="Q14122" s="190">
        <v>40</v>
      </c>
      <c r="R14122" s="190">
        <v>39.35</v>
      </c>
      <c r="S14122" s="190"/>
    </row>
    <row r="14123" spans="1:19">
      <c r="A14123" s="190"/>
      <c r="B14123" s="190"/>
      <c r="C14123" s="190"/>
      <c r="D14123" s="106">
        <v>38741</v>
      </c>
      <c r="E14123" s="190">
        <v>10.64</v>
      </c>
      <c r="F14123" s="190">
        <v>10.81</v>
      </c>
      <c r="G14123" s="190"/>
      <c r="H14123" s="190"/>
      <c r="I14123" s="190"/>
      <c r="J14123" s="106">
        <v>38741</v>
      </c>
      <c r="K14123" s="190">
        <v>3.57</v>
      </c>
      <c r="L14123" s="190">
        <v>3.59</v>
      </c>
      <c r="M14123" s="190"/>
      <c r="N14123" s="190"/>
      <c r="O14123" s="190"/>
      <c r="P14123" s="106">
        <v>38741</v>
      </c>
      <c r="Q14123" s="190">
        <v>39.9</v>
      </c>
      <c r="R14123" s="190">
        <v>40</v>
      </c>
      <c r="S14123" s="190"/>
    </row>
    <row r="14124" spans="1:19">
      <c r="A14124" s="190"/>
      <c r="B14124" s="190"/>
      <c r="C14124" s="190"/>
      <c r="D14124" s="106">
        <v>38740</v>
      </c>
      <c r="E14124" s="190">
        <v>10.7</v>
      </c>
      <c r="F14124" s="190">
        <v>10.59</v>
      </c>
      <c r="G14124" s="190"/>
      <c r="H14124" s="190"/>
      <c r="I14124" s="190"/>
      <c r="J14124" s="106">
        <v>38740</v>
      </c>
      <c r="K14124" s="190">
        <v>3.6</v>
      </c>
      <c r="L14124" s="190">
        <v>3.57</v>
      </c>
      <c r="M14124" s="190"/>
      <c r="N14124" s="190"/>
      <c r="O14124" s="190"/>
      <c r="P14124" s="106">
        <v>38740</v>
      </c>
      <c r="Q14124" s="190">
        <v>39.5</v>
      </c>
      <c r="R14124" s="190">
        <v>39.5</v>
      </c>
      <c r="S14124" s="190"/>
    </row>
    <row r="14125" spans="1:19">
      <c r="A14125" s="190"/>
      <c r="B14125" s="190"/>
      <c r="C14125" s="190"/>
      <c r="D14125" s="106">
        <v>38737</v>
      </c>
      <c r="E14125" s="190">
        <v>10.78</v>
      </c>
      <c r="F14125" s="190">
        <v>10.73</v>
      </c>
      <c r="G14125" s="190"/>
      <c r="H14125" s="190"/>
      <c r="I14125" s="190"/>
      <c r="J14125" s="106">
        <v>38737</v>
      </c>
      <c r="K14125" s="190">
        <v>3.58</v>
      </c>
      <c r="L14125" s="190">
        <v>3.54</v>
      </c>
      <c r="M14125" s="190"/>
      <c r="N14125" s="190"/>
      <c r="O14125" s="190"/>
      <c r="P14125" s="106">
        <v>38737</v>
      </c>
      <c r="Q14125" s="190">
        <v>39.5</v>
      </c>
      <c r="R14125" s="190">
        <v>39.5</v>
      </c>
      <c r="S14125" s="190"/>
    </row>
    <row r="14126" spans="1:19">
      <c r="A14126" s="190"/>
      <c r="B14126" s="190"/>
      <c r="C14126" s="190"/>
      <c r="D14126" s="106">
        <v>38736</v>
      </c>
      <c r="E14126" s="190">
        <v>10.75</v>
      </c>
      <c r="F14126" s="190">
        <v>10.75</v>
      </c>
      <c r="G14126" s="190"/>
      <c r="H14126" s="190"/>
      <c r="I14126" s="190"/>
      <c r="J14126" s="106">
        <v>38736</v>
      </c>
      <c r="K14126" s="190">
        <v>3.59</v>
      </c>
      <c r="L14126" s="190">
        <v>3.56</v>
      </c>
      <c r="M14126" s="190"/>
      <c r="N14126" s="190"/>
      <c r="O14126" s="190"/>
      <c r="P14126" s="106">
        <v>38736</v>
      </c>
      <c r="Q14126" s="190">
        <v>38.5</v>
      </c>
      <c r="R14126" s="190">
        <v>39.5</v>
      </c>
      <c r="S14126" s="190"/>
    </row>
    <row r="14127" spans="1:19">
      <c r="A14127" s="190"/>
      <c r="B14127" s="190"/>
      <c r="C14127" s="190"/>
      <c r="D14127" s="106">
        <v>38735</v>
      </c>
      <c r="E14127" s="190">
        <v>10.57</v>
      </c>
      <c r="F14127" s="190">
        <v>10.69</v>
      </c>
      <c r="G14127" s="190"/>
      <c r="H14127" s="190"/>
      <c r="I14127" s="190"/>
      <c r="J14127" s="106">
        <v>38735</v>
      </c>
      <c r="K14127" s="190">
        <v>3.54</v>
      </c>
      <c r="L14127" s="190">
        <v>3.57</v>
      </c>
      <c r="M14127" s="190"/>
      <c r="N14127" s="190"/>
      <c r="O14127" s="190"/>
      <c r="P14127" s="106">
        <v>38735</v>
      </c>
      <c r="Q14127" s="190">
        <v>38.979999999999997</v>
      </c>
      <c r="R14127" s="190">
        <v>38.5</v>
      </c>
      <c r="S14127" s="190"/>
    </row>
    <row r="14128" spans="1:19">
      <c r="A14128" s="190"/>
      <c r="B14128" s="190"/>
      <c r="C14128" s="190"/>
      <c r="D14128" s="106">
        <v>38734</v>
      </c>
      <c r="E14128" s="190">
        <v>10.61</v>
      </c>
      <c r="F14128" s="190">
        <v>10.68</v>
      </c>
      <c r="G14128" s="190"/>
      <c r="H14128" s="190"/>
      <c r="I14128" s="190"/>
      <c r="J14128" s="106">
        <v>38734</v>
      </c>
      <c r="K14128" s="190">
        <v>3.68</v>
      </c>
      <c r="L14128" s="190">
        <v>3.62</v>
      </c>
      <c r="M14128" s="190"/>
      <c r="N14128" s="190"/>
      <c r="O14128" s="190"/>
      <c r="P14128" s="106">
        <v>38734</v>
      </c>
      <c r="Q14128" s="190">
        <v>38.049999999999997</v>
      </c>
      <c r="R14128" s="190">
        <v>39.1</v>
      </c>
      <c r="S14128" s="190"/>
    </row>
    <row r="14129" spans="1:19">
      <c r="A14129" s="190"/>
      <c r="B14129" s="190"/>
      <c r="C14129" s="190"/>
      <c r="D14129" s="106">
        <v>38730</v>
      </c>
      <c r="E14129" s="190">
        <v>10.7</v>
      </c>
      <c r="F14129" s="190">
        <v>10.71</v>
      </c>
      <c r="G14129" s="190"/>
      <c r="H14129" s="190"/>
      <c r="I14129" s="190"/>
      <c r="J14129" s="106">
        <v>38730</v>
      </c>
      <c r="K14129" s="190">
        <v>3.67</v>
      </c>
      <c r="L14129" s="190">
        <v>3.7</v>
      </c>
      <c r="M14129" s="190"/>
      <c r="N14129" s="190"/>
      <c r="O14129" s="190"/>
      <c r="P14129" s="106">
        <v>38730</v>
      </c>
      <c r="Q14129" s="190">
        <v>38.75</v>
      </c>
      <c r="R14129" s="190">
        <v>38.5</v>
      </c>
      <c r="S14129" s="190"/>
    </row>
    <row r="14130" spans="1:19">
      <c r="A14130" s="190"/>
      <c r="B14130" s="190"/>
      <c r="C14130" s="190"/>
      <c r="D14130" s="106">
        <v>38729</v>
      </c>
      <c r="E14130" s="190">
        <v>10.66</v>
      </c>
      <c r="F14130" s="190">
        <v>10.61</v>
      </c>
      <c r="G14130" s="190"/>
      <c r="H14130" s="190"/>
      <c r="I14130" s="190"/>
      <c r="J14130" s="106">
        <v>38729</v>
      </c>
      <c r="K14130" s="190">
        <v>3.68</v>
      </c>
      <c r="L14130" s="190">
        <v>3.62</v>
      </c>
      <c r="M14130" s="190"/>
      <c r="N14130" s="190"/>
      <c r="O14130" s="190"/>
      <c r="P14130" s="106">
        <v>38729</v>
      </c>
      <c r="Q14130" s="190">
        <v>39</v>
      </c>
      <c r="R14130" s="190">
        <v>38.49</v>
      </c>
      <c r="S14130" s="190"/>
    </row>
    <row r="14131" spans="1:19">
      <c r="A14131" s="190"/>
      <c r="B14131" s="190"/>
      <c r="C14131" s="190"/>
      <c r="D14131" s="106">
        <v>38728</v>
      </c>
      <c r="E14131" s="190">
        <v>10.58</v>
      </c>
      <c r="F14131" s="190">
        <v>10.6</v>
      </c>
      <c r="G14131" s="190"/>
      <c r="H14131" s="190"/>
      <c r="I14131" s="190"/>
      <c r="J14131" s="106">
        <v>38728</v>
      </c>
      <c r="K14131" s="190">
        <v>3.66</v>
      </c>
      <c r="L14131" s="190">
        <v>3.7</v>
      </c>
      <c r="M14131" s="190"/>
      <c r="N14131" s="190"/>
      <c r="O14131" s="190"/>
      <c r="P14131" s="106">
        <v>38728</v>
      </c>
      <c r="Q14131" s="190">
        <v>40</v>
      </c>
      <c r="R14131" s="190">
        <v>39.25</v>
      </c>
      <c r="S14131" s="190"/>
    </row>
    <row r="14132" spans="1:19">
      <c r="A14132" s="190"/>
      <c r="B14132" s="190"/>
      <c r="C14132" s="190"/>
      <c r="D14132" s="106">
        <v>38727</v>
      </c>
      <c r="E14132" s="190">
        <v>10.45</v>
      </c>
      <c r="F14132" s="190">
        <v>10.58</v>
      </c>
      <c r="G14132" s="190"/>
      <c r="H14132" s="190"/>
      <c r="I14132" s="190"/>
      <c r="J14132" s="106">
        <v>38727</v>
      </c>
      <c r="K14132" s="190">
        <v>3.64</v>
      </c>
      <c r="L14132" s="190">
        <v>3.65</v>
      </c>
      <c r="M14132" s="190"/>
      <c r="N14132" s="190"/>
      <c r="O14132" s="190"/>
      <c r="P14132" s="106">
        <v>38727</v>
      </c>
      <c r="Q14132" s="190">
        <v>40.5</v>
      </c>
      <c r="R14132" s="190">
        <v>40.5</v>
      </c>
      <c r="S14132" s="190"/>
    </row>
    <row r="14133" spans="1:19">
      <c r="A14133" s="190"/>
      <c r="B14133" s="190"/>
      <c r="C14133" s="190"/>
      <c r="D14133" s="106">
        <v>38726</v>
      </c>
      <c r="E14133" s="190">
        <v>10.48</v>
      </c>
      <c r="F14133" s="190">
        <v>10.51</v>
      </c>
      <c r="G14133" s="190"/>
      <c r="H14133" s="190"/>
      <c r="I14133" s="190"/>
      <c r="J14133" s="106">
        <v>38726</v>
      </c>
      <c r="K14133" s="190">
        <v>3.76</v>
      </c>
      <c r="L14133" s="190">
        <v>3.68</v>
      </c>
      <c r="M14133" s="190"/>
      <c r="N14133" s="190"/>
      <c r="O14133" s="190"/>
      <c r="P14133" s="106">
        <v>38726</v>
      </c>
      <c r="Q14133" s="190">
        <v>40.520000000000003</v>
      </c>
      <c r="R14133" s="190">
        <v>40.5</v>
      </c>
      <c r="S14133" s="190"/>
    </row>
    <row r="14134" spans="1:19">
      <c r="A14134" s="190"/>
      <c r="B14134" s="190"/>
      <c r="C14134" s="190"/>
      <c r="D14134" s="106">
        <v>38723</v>
      </c>
      <c r="E14134" s="190">
        <v>10.19</v>
      </c>
      <c r="F14134" s="190">
        <v>10.38</v>
      </c>
      <c r="G14134" s="190"/>
      <c r="H14134" s="190"/>
      <c r="I14134" s="190"/>
      <c r="J14134" s="106">
        <v>38723</v>
      </c>
      <c r="K14134" s="190">
        <v>4</v>
      </c>
      <c r="L14134" s="190">
        <v>3.79</v>
      </c>
      <c r="M14134" s="190"/>
      <c r="N14134" s="190"/>
      <c r="O14134" s="190"/>
      <c r="P14134" s="106">
        <v>38723</v>
      </c>
      <c r="Q14134" s="190">
        <v>41.26</v>
      </c>
      <c r="R14134" s="190">
        <v>41.25</v>
      </c>
      <c r="S14134" s="190"/>
    </row>
    <row r="14135" spans="1:19">
      <c r="A14135" s="190"/>
      <c r="B14135" s="190"/>
      <c r="C14135" s="190"/>
      <c r="D14135" s="106">
        <v>38722</v>
      </c>
      <c r="E14135" s="190">
        <v>10.199999999999999</v>
      </c>
      <c r="F14135" s="190">
        <v>10.16</v>
      </c>
      <c r="G14135" s="190"/>
      <c r="H14135" s="190"/>
      <c r="I14135" s="190"/>
      <c r="J14135" s="106">
        <v>38722</v>
      </c>
      <c r="K14135" s="190">
        <v>3.98</v>
      </c>
      <c r="L14135" s="190">
        <v>3.78</v>
      </c>
      <c r="M14135" s="190"/>
      <c r="N14135" s="190"/>
      <c r="O14135" s="190"/>
      <c r="P14135" s="106">
        <v>38722</v>
      </c>
      <c r="Q14135" s="190">
        <v>41.75</v>
      </c>
      <c r="R14135" s="190">
        <v>41.27</v>
      </c>
      <c r="S14135" s="190"/>
    </row>
    <row r="14136" spans="1:19">
      <c r="A14136" s="190"/>
      <c r="B14136" s="190"/>
      <c r="C14136" s="190"/>
      <c r="D14136" s="106">
        <v>38721</v>
      </c>
      <c r="E14136" s="190">
        <v>10.38</v>
      </c>
      <c r="F14136" s="190">
        <v>10.24</v>
      </c>
      <c r="G14136" s="190"/>
      <c r="H14136" s="190"/>
      <c r="I14136" s="190"/>
      <c r="J14136" s="106">
        <v>38721</v>
      </c>
      <c r="K14136" s="190">
        <v>3.71</v>
      </c>
      <c r="L14136" s="190">
        <v>3.71</v>
      </c>
      <c r="M14136" s="190"/>
      <c r="N14136" s="190"/>
      <c r="O14136" s="190"/>
      <c r="P14136" s="106">
        <v>38721</v>
      </c>
      <c r="Q14136" s="190">
        <v>41.8</v>
      </c>
      <c r="R14136" s="190">
        <v>42</v>
      </c>
      <c r="S14136" s="190"/>
    </row>
    <row r="14137" spans="1:19">
      <c r="A14137" s="190"/>
      <c r="B14137" s="190"/>
      <c r="C14137" s="190"/>
      <c r="D14137" s="106">
        <v>38720</v>
      </c>
      <c r="E14137" s="190">
        <v>10.42</v>
      </c>
      <c r="F14137" s="190">
        <v>10.43</v>
      </c>
      <c r="G14137" s="190"/>
      <c r="H14137" s="190"/>
      <c r="I14137" s="190"/>
      <c r="J14137" s="106">
        <v>38720</v>
      </c>
      <c r="K14137" s="190">
        <v>3.57</v>
      </c>
      <c r="L14137" s="190">
        <v>3.47</v>
      </c>
      <c r="M14137" s="190"/>
      <c r="N14137" s="190"/>
      <c r="O14137" s="190"/>
      <c r="P14137" s="106">
        <v>38720</v>
      </c>
      <c r="Q14137" s="190">
        <v>42.3</v>
      </c>
      <c r="R14137" s="190">
        <v>42.05</v>
      </c>
      <c r="S14137" s="190"/>
    </row>
    <row r="14138" spans="1:19">
      <c r="A14138" s="190"/>
      <c r="B14138" s="190"/>
      <c r="C14138" s="190"/>
      <c r="D14138" s="106">
        <v>38716</v>
      </c>
      <c r="E14138" s="190">
        <v>10.119999999999999</v>
      </c>
      <c r="F14138" s="190">
        <v>10.33</v>
      </c>
      <c r="G14138" s="190"/>
      <c r="H14138" s="190"/>
      <c r="I14138" s="190"/>
      <c r="J14138" s="106">
        <v>38716</v>
      </c>
      <c r="K14138" s="190">
        <v>3.5</v>
      </c>
      <c r="L14138" s="190">
        <v>3.51</v>
      </c>
      <c r="M14138" s="190"/>
      <c r="N14138" s="190"/>
      <c r="O14138" s="190"/>
      <c r="P14138" s="106">
        <v>38716</v>
      </c>
      <c r="Q14138" s="190">
        <v>41.7</v>
      </c>
      <c r="R14138" s="190">
        <v>41.9</v>
      </c>
      <c r="S14138" s="190"/>
    </row>
    <row r="14139" spans="1:19">
      <c r="A14139" s="190"/>
      <c r="B14139" s="190"/>
      <c r="C14139" s="190"/>
      <c r="D14139" s="106">
        <v>38715</v>
      </c>
      <c r="E14139" s="190">
        <v>10.4</v>
      </c>
      <c r="F14139" s="190">
        <v>10.25</v>
      </c>
      <c r="G14139" s="190"/>
      <c r="H14139" s="190"/>
      <c r="I14139" s="190"/>
      <c r="J14139" s="106">
        <v>38715</v>
      </c>
      <c r="K14139" s="190">
        <v>3.54</v>
      </c>
      <c r="L14139" s="190">
        <v>3.55</v>
      </c>
      <c r="M14139" s="190"/>
      <c r="N14139" s="190"/>
      <c r="O14139" s="190"/>
      <c r="P14139" s="106">
        <v>38715</v>
      </c>
      <c r="Q14139" s="190">
        <v>41.95</v>
      </c>
      <c r="R14139" s="190">
        <v>41.95</v>
      </c>
      <c r="S14139" s="190"/>
    </row>
    <row r="14140" spans="1:19">
      <c r="A14140" s="190"/>
      <c r="B14140" s="190"/>
      <c r="C14140" s="190"/>
      <c r="D14140" s="106">
        <v>38714</v>
      </c>
      <c r="E14140" s="190">
        <v>10.4</v>
      </c>
      <c r="F14140" s="190">
        <v>10.4</v>
      </c>
      <c r="G14140" s="190"/>
      <c r="H14140" s="190"/>
      <c r="I14140" s="190"/>
      <c r="J14140" s="106">
        <v>38714</v>
      </c>
      <c r="K14140" s="190">
        <v>3.66</v>
      </c>
      <c r="L14140" s="190">
        <v>3.54</v>
      </c>
      <c r="M14140" s="190"/>
      <c r="N14140" s="190"/>
      <c r="O14140" s="190"/>
      <c r="P14140" s="106">
        <v>38714</v>
      </c>
      <c r="Q14140" s="190">
        <v>41.95</v>
      </c>
      <c r="R14140" s="190">
        <v>41.95</v>
      </c>
      <c r="S14140" s="190"/>
    </row>
    <row r="14141" spans="1:19">
      <c r="A14141" s="190"/>
      <c r="B14141" s="190"/>
      <c r="C14141" s="190"/>
      <c r="D14141" s="106">
        <v>38713</v>
      </c>
      <c r="E14141" s="190">
        <v>10.24</v>
      </c>
      <c r="F14141" s="190">
        <v>10.32</v>
      </c>
      <c r="G14141" s="190"/>
      <c r="H14141" s="190"/>
      <c r="I14141" s="190"/>
      <c r="J14141" s="106">
        <v>38713</v>
      </c>
      <c r="K14141" s="190">
        <v>3.57</v>
      </c>
      <c r="L14141" s="190">
        <v>3.6</v>
      </c>
      <c r="M14141" s="190"/>
      <c r="N14141" s="190"/>
      <c r="O14141" s="190"/>
      <c r="P14141" s="106">
        <v>38713</v>
      </c>
      <c r="Q14141" s="190">
        <v>41.6</v>
      </c>
      <c r="R14141" s="190">
        <v>42</v>
      </c>
      <c r="S14141" s="190"/>
    </row>
    <row r="14142" spans="1:19">
      <c r="A14142" s="190"/>
      <c r="B14142" s="190"/>
      <c r="C14142" s="190"/>
      <c r="D14142" s="106">
        <v>38709</v>
      </c>
      <c r="E14142" s="190">
        <v>10.210000000000001</v>
      </c>
      <c r="F14142" s="190">
        <v>10.26</v>
      </c>
      <c r="G14142" s="190"/>
      <c r="H14142" s="190"/>
      <c r="I14142" s="190"/>
      <c r="J14142" s="106">
        <v>38709</v>
      </c>
      <c r="K14142" s="190">
        <v>3.56</v>
      </c>
      <c r="L14142" s="190">
        <v>3.58</v>
      </c>
      <c r="M14142" s="190"/>
      <c r="N14142" s="190"/>
      <c r="O14142" s="190"/>
      <c r="P14142" s="106">
        <v>38709</v>
      </c>
      <c r="Q14142" s="190">
        <v>42</v>
      </c>
      <c r="R14142" s="190">
        <v>42</v>
      </c>
      <c r="S14142" s="190"/>
    </row>
    <row r="14143" spans="1:19">
      <c r="A14143" s="190"/>
      <c r="B14143" s="190"/>
      <c r="C14143" s="190"/>
      <c r="D14143" s="106">
        <v>38708</v>
      </c>
      <c r="E14143" s="190">
        <v>10.18</v>
      </c>
      <c r="F14143" s="190">
        <v>10.09</v>
      </c>
      <c r="G14143" s="190"/>
      <c r="H14143" s="190"/>
      <c r="I14143" s="190"/>
      <c r="J14143" s="106">
        <v>38708</v>
      </c>
      <c r="K14143" s="190">
        <v>3.63</v>
      </c>
      <c r="L14143" s="190">
        <v>3.56</v>
      </c>
      <c r="M14143" s="190"/>
      <c r="N14143" s="190"/>
      <c r="O14143" s="190"/>
      <c r="P14143" s="106">
        <v>38708</v>
      </c>
      <c r="Q14143" s="190">
        <v>41.52</v>
      </c>
      <c r="R14143" s="190">
        <v>41.51</v>
      </c>
      <c r="S14143" s="190"/>
    </row>
    <row r="14144" spans="1:19">
      <c r="A14144" s="190"/>
      <c r="B14144" s="190"/>
      <c r="C14144" s="190"/>
      <c r="D14144" s="106">
        <v>38707</v>
      </c>
      <c r="E14144" s="190">
        <v>10.029999999999999</v>
      </c>
      <c r="F14144" s="190">
        <v>10.1</v>
      </c>
      <c r="G14144" s="190"/>
      <c r="H14144" s="190"/>
      <c r="I14144" s="190"/>
      <c r="J14144" s="106">
        <v>38707</v>
      </c>
      <c r="K14144" s="190">
        <v>3.63</v>
      </c>
      <c r="L14144" s="190">
        <v>3.64</v>
      </c>
      <c r="M14144" s="190"/>
      <c r="N14144" s="190"/>
      <c r="O14144" s="190"/>
      <c r="P14144" s="106">
        <v>38707</v>
      </c>
      <c r="Q14144" s="190">
        <v>43.1</v>
      </c>
      <c r="R14144" s="190">
        <v>42</v>
      </c>
      <c r="S14144" s="190"/>
    </row>
    <row r="14145" spans="1:19">
      <c r="A14145" s="190"/>
      <c r="B14145" s="190"/>
      <c r="C14145" s="190"/>
      <c r="D14145" s="106">
        <v>38706</v>
      </c>
      <c r="E14145" s="190">
        <v>10</v>
      </c>
      <c r="F14145" s="190">
        <v>9.93</v>
      </c>
      <c r="G14145" s="190"/>
      <c r="H14145" s="190"/>
      <c r="I14145" s="190"/>
      <c r="J14145" s="106">
        <v>38706</v>
      </c>
      <c r="K14145" s="190">
        <v>3.68</v>
      </c>
      <c r="L14145" s="190">
        <v>3.63</v>
      </c>
      <c r="M14145" s="190"/>
      <c r="N14145" s="190"/>
      <c r="O14145" s="190"/>
      <c r="P14145" s="106">
        <v>38706</v>
      </c>
      <c r="Q14145" s="190">
        <v>41.9</v>
      </c>
      <c r="R14145" s="190">
        <v>43</v>
      </c>
      <c r="S14145" s="190"/>
    </row>
    <row r="14146" spans="1:19">
      <c r="A14146" s="190"/>
      <c r="B14146" s="190"/>
      <c r="C14146" s="190"/>
      <c r="D14146" s="106">
        <v>38705</v>
      </c>
      <c r="E14146" s="190">
        <v>9.91</v>
      </c>
      <c r="F14146" s="190">
        <v>9.9</v>
      </c>
      <c r="G14146" s="190"/>
      <c r="H14146" s="190"/>
      <c r="I14146" s="190"/>
      <c r="J14146" s="106">
        <v>38705</v>
      </c>
      <c r="K14146" s="190">
        <v>3.62</v>
      </c>
      <c r="L14146" s="190">
        <v>3.7</v>
      </c>
      <c r="M14146" s="190"/>
      <c r="N14146" s="190"/>
      <c r="O14146" s="190"/>
      <c r="P14146" s="106">
        <v>38705</v>
      </c>
      <c r="Q14146" s="190">
        <v>42.25</v>
      </c>
      <c r="R14146" s="190">
        <v>42.1</v>
      </c>
      <c r="S14146" s="190"/>
    </row>
    <row r="14147" spans="1:19">
      <c r="A14147" s="190"/>
      <c r="B14147" s="190"/>
      <c r="C14147" s="190"/>
      <c r="D14147" s="106">
        <v>38702</v>
      </c>
      <c r="E14147" s="190">
        <v>10.3</v>
      </c>
      <c r="F14147" s="190">
        <v>9.9600000000000009</v>
      </c>
      <c r="G14147" s="190"/>
      <c r="H14147" s="190"/>
      <c r="I14147" s="190"/>
      <c r="J14147" s="106">
        <v>38702</v>
      </c>
      <c r="K14147" s="190">
        <v>3.65</v>
      </c>
      <c r="L14147" s="190">
        <v>3.75</v>
      </c>
      <c r="M14147" s="190"/>
      <c r="N14147" s="190"/>
      <c r="O14147" s="190"/>
      <c r="P14147" s="106">
        <v>38702</v>
      </c>
      <c r="Q14147" s="190">
        <v>43</v>
      </c>
      <c r="R14147" s="190">
        <v>42</v>
      </c>
      <c r="S14147" s="190"/>
    </row>
    <row r="14148" spans="1:19">
      <c r="A14148" s="190"/>
      <c r="B14148" s="190"/>
      <c r="C14148" s="190"/>
      <c r="D14148" s="106">
        <v>38701</v>
      </c>
      <c r="E14148" s="190">
        <v>10.47</v>
      </c>
      <c r="F14148" s="190">
        <v>10.32</v>
      </c>
      <c r="G14148" s="190"/>
      <c r="H14148" s="190"/>
      <c r="I14148" s="190"/>
      <c r="J14148" s="106">
        <v>38701</v>
      </c>
      <c r="K14148" s="190">
        <v>3.89</v>
      </c>
      <c r="L14148" s="190">
        <v>3.72</v>
      </c>
      <c r="M14148" s="190"/>
      <c r="N14148" s="190"/>
      <c r="O14148" s="190"/>
      <c r="P14148" s="106">
        <v>38701</v>
      </c>
      <c r="Q14148" s="190">
        <v>43.3</v>
      </c>
      <c r="R14148" s="190">
        <v>43.1</v>
      </c>
      <c r="S14148" s="190"/>
    </row>
    <row r="14149" spans="1:19">
      <c r="A14149" s="190"/>
      <c r="B14149" s="190"/>
      <c r="C14149" s="190"/>
      <c r="D14149" s="106">
        <v>38700</v>
      </c>
      <c r="E14149" s="190">
        <v>10.47</v>
      </c>
      <c r="F14149" s="190">
        <v>10.39</v>
      </c>
      <c r="G14149" s="190"/>
      <c r="H14149" s="190"/>
      <c r="I14149" s="190"/>
      <c r="J14149" s="106">
        <v>38700</v>
      </c>
      <c r="K14149" s="190">
        <v>3.88</v>
      </c>
      <c r="L14149" s="190">
        <v>3.85</v>
      </c>
      <c r="M14149" s="190"/>
      <c r="N14149" s="190"/>
      <c r="O14149" s="190"/>
      <c r="P14149" s="106">
        <v>38700</v>
      </c>
      <c r="Q14149" s="190">
        <v>43.5</v>
      </c>
      <c r="R14149" s="190">
        <v>43.5</v>
      </c>
      <c r="S14149" s="190"/>
    </row>
    <row r="14150" spans="1:19">
      <c r="A14150" s="190"/>
      <c r="B14150" s="190"/>
      <c r="C14150" s="190"/>
      <c r="D14150" s="106">
        <v>38699</v>
      </c>
      <c r="E14150" s="190">
        <v>10.45</v>
      </c>
      <c r="F14150" s="190">
        <v>10.4</v>
      </c>
      <c r="G14150" s="190"/>
      <c r="H14150" s="190"/>
      <c r="I14150" s="190"/>
      <c r="J14150" s="106">
        <v>38699</v>
      </c>
      <c r="K14150" s="190">
        <v>3.77</v>
      </c>
      <c r="L14150" s="190">
        <v>3.81</v>
      </c>
      <c r="M14150" s="190"/>
      <c r="N14150" s="190"/>
      <c r="O14150" s="190"/>
      <c r="P14150" s="106">
        <v>38699</v>
      </c>
      <c r="Q14150" s="190">
        <v>43.49</v>
      </c>
      <c r="R14150" s="190">
        <v>43.5</v>
      </c>
      <c r="S14150" s="190"/>
    </row>
    <row r="14151" spans="1:19">
      <c r="A14151" s="190"/>
      <c r="B14151" s="190"/>
      <c r="C14151" s="190"/>
      <c r="D14151" s="106">
        <v>38698</v>
      </c>
      <c r="E14151" s="190">
        <v>10.27</v>
      </c>
      <c r="F14151" s="190">
        <v>10.37</v>
      </c>
      <c r="G14151" s="190"/>
      <c r="H14151" s="190"/>
      <c r="I14151" s="190"/>
      <c r="J14151" s="106">
        <v>38698</v>
      </c>
      <c r="K14151" s="190">
        <v>3.83</v>
      </c>
      <c r="L14151" s="190">
        <v>3.78</v>
      </c>
      <c r="M14151" s="190"/>
      <c r="N14151" s="190"/>
      <c r="O14151" s="190"/>
      <c r="P14151" s="106">
        <v>38698</v>
      </c>
      <c r="Q14151" s="190">
        <v>43</v>
      </c>
      <c r="R14151" s="190">
        <v>43</v>
      </c>
      <c r="S14151" s="190"/>
    </row>
    <row r="14152" spans="1:19">
      <c r="A14152" s="190"/>
      <c r="B14152" s="190"/>
      <c r="C14152" s="190"/>
      <c r="D14152" s="106">
        <v>38695</v>
      </c>
      <c r="E14152" s="190">
        <v>9.98</v>
      </c>
      <c r="F14152" s="190">
        <v>10.17</v>
      </c>
      <c r="G14152" s="190"/>
      <c r="H14152" s="190"/>
      <c r="I14152" s="190"/>
      <c r="J14152" s="106">
        <v>38695</v>
      </c>
      <c r="K14152" s="190">
        <v>3.65</v>
      </c>
      <c r="L14152" s="190">
        <v>3.78</v>
      </c>
      <c r="M14152" s="190"/>
      <c r="N14152" s="190"/>
      <c r="O14152" s="190"/>
      <c r="P14152" s="106">
        <v>38695</v>
      </c>
      <c r="Q14152" s="190">
        <v>43</v>
      </c>
      <c r="R14152" s="190">
        <v>43</v>
      </c>
      <c r="S14152" s="190"/>
    </row>
    <row r="14153" spans="1:19">
      <c r="A14153" s="190"/>
      <c r="B14153" s="190"/>
      <c r="C14153" s="190"/>
      <c r="D14153" s="106">
        <v>38694</v>
      </c>
      <c r="E14153" s="190">
        <v>10.210000000000001</v>
      </c>
      <c r="F14153" s="190">
        <v>9.99</v>
      </c>
      <c r="G14153" s="190"/>
      <c r="H14153" s="190"/>
      <c r="I14153" s="190"/>
      <c r="J14153" s="106">
        <v>38694</v>
      </c>
      <c r="K14153" s="190">
        <v>3.72</v>
      </c>
      <c r="L14153" s="190">
        <v>3.62</v>
      </c>
      <c r="M14153" s="190"/>
      <c r="N14153" s="190"/>
      <c r="O14153" s="190"/>
      <c r="P14153" s="106">
        <v>38694</v>
      </c>
      <c r="Q14153" s="190">
        <v>42.5</v>
      </c>
      <c r="R14153" s="190">
        <v>42.99</v>
      </c>
      <c r="S14153" s="190"/>
    </row>
    <row r="14154" spans="1:19">
      <c r="A14154" s="190"/>
      <c r="B14154" s="190"/>
      <c r="C14154" s="190"/>
      <c r="D14154" s="106">
        <v>38693</v>
      </c>
      <c r="E14154" s="190">
        <v>10.27</v>
      </c>
      <c r="F14154" s="190">
        <v>10.119999999999999</v>
      </c>
      <c r="G14154" s="190"/>
      <c r="H14154" s="190"/>
      <c r="I14154" s="190"/>
      <c r="J14154" s="106">
        <v>38693</v>
      </c>
      <c r="K14154" s="190">
        <v>3.85</v>
      </c>
      <c r="L14154" s="190">
        <v>3.7</v>
      </c>
      <c r="M14154" s="190"/>
      <c r="N14154" s="190"/>
      <c r="O14154" s="190"/>
      <c r="P14154" s="106">
        <v>38693</v>
      </c>
      <c r="Q14154" s="190">
        <v>43</v>
      </c>
      <c r="R14154" s="190">
        <v>43</v>
      </c>
      <c r="S14154" s="190"/>
    </row>
    <row r="14155" spans="1:19">
      <c r="A14155" s="190"/>
      <c r="B14155" s="190"/>
      <c r="C14155" s="190"/>
      <c r="D14155" s="106">
        <v>38692</v>
      </c>
      <c r="E14155" s="190">
        <v>10.24</v>
      </c>
      <c r="F14155" s="190">
        <v>10.199999999999999</v>
      </c>
      <c r="G14155" s="190"/>
      <c r="H14155" s="190"/>
      <c r="I14155" s="190"/>
      <c r="J14155" s="106">
        <v>38692</v>
      </c>
      <c r="K14155" s="190">
        <v>3.85</v>
      </c>
      <c r="L14155" s="190">
        <v>3.75</v>
      </c>
      <c r="M14155" s="190"/>
      <c r="N14155" s="190"/>
      <c r="O14155" s="190"/>
      <c r="P14155" s="106">
        <v>38692</v>
      </c>
      <c r="Q14155" s="190">
        <v>42.98</v>
      </c>
      <c r="R14155" s="190">
        <v>43.25</v>
      </c>
      <c r="S14155" s="190"/>
    </row>
    <row r="14156" spans="1:19">
      <c r="A14156" s="190"/>
      <c r="B14156" s="190"/>
      <c r="C14156" s="190"/>
      <c r="D14156" s="106">
        <v>38691</v>
      </c>
      <c r="E14156" s="190">
        <v>10.38</v>
      </c>
      <c r="F14156" s="190">
        <v>10.27</v>
      </c>
      <c r="G14156" s="190"/>
      <c r="H14156" s="190"/>
      <c r="I14156" s="190"/>
      <c r="J14156" s="106">
        <v>38691</v>
      </c>
      <c r="K14156" s="190">
        <v>3.94</v>
      </c>
      <c r="L14156" s="190">
        <v>3.85</v>
      </c>
      <c r="M14156" s="190"/>
      <c r="N14156" s="190"/>
      <c r="O14156" s="190"/>
      <c r="P14156" s="106">
        <v>38691</v>
      </c>
      <c r="Q14156" s="190">
        <v>42.01</v>
      </c>
      <c r="R14156" s="190">
        <v>42.9</v>
      </c>
      <c r="S14156" s="190"/>
    </row>
    <row r="14157" spans="1:19">
      <c r="A14157" s="190"/>
      <c r="B14157" s="190"/>
      <c r="C14157" s="190"/>
      <c r="D14157" s="106">
        <v>38688</v>
      </c>
      <c r="E14157" s="190">
        <v>10.45</v>
      </c>
      <c r="F14157" s="190">
        <v>10.38</v>
      </c>
      <c r="G14157" s="190"/>
      <c r="H14157" s="190"/>
      <c r="I14157" s="190"/>
      <c r="J14157" s="106">
        <v>38688</v>
      </c>
      <c r="K14157" s="190">
        <v>3.91</v>
      </c>
      <c r="L14157" s="190">
        <v>3.97</v>
      </c>
      <c r="M14157" s="190"/>
      <c r="N14157" s="190"/>
      <c r="O14157" s="190"/>
      <c r="P14157" s="106">
        <v>38688</v>
      </c>
      <c r="Q14157" s="190">
        <v>42.5</v>
      </c>
      <c r="R14157" s="190">
        <v>42.01</v>
      </c>
      <c r="S14157" s="190"/>
    </row>
    <row r="14158" spans="1:19">
      <c r="A14158" s="190"/>
      <c r="B14158" s="190"/>
      <c r="C14158" s="190"/>
      <c r="D14158" s="106">
        <v>38687</v>
      </c>
      <c r="E14158" s="190">
        <v>10.199999999999999</v>
      </c>
      <c r="F14158" s="190">
        <v>10.34</v>
      </c>
      <c r="G14158" s="190"/>
      <c r="H14158" s="190"/>
      <c r="I14158" s="190"/>
      <c r="J14158" s="106">
        <v>38687</v>
      </c>
      <c r="K14158" s="190">
        <v>3.93</v>
      </c>
      <c r="L14158" s="190">
        <v>3.96</v>
      </c>
      <c r="M14158" s="190"/>
      <c r="N14158" s="190"/>
      <c r="O14158" s="190"/>
      <c r="P14158" s="106">
        <v>38687</v>
      </c>
      <c r="Q14158" s="190">
        <v>41.75</v>
      </c>
      <c r="R14158" s="190">
        <v>42</v>
      </c>
      <c r="S14158" s="190"/>
    </row>
    <row r="14159" spans="1:19">
      <c r="A14159" s="190"/>
      <c r="B14159" s="190"/>
      <c r="C14159" s="190"/>
      <c r="D14159" s="106">
        <v>38686</v>
      </c>
      <c r="E14159" s="190">
        <v>9.9499999999999993</v>
      </c>
      <c r="F14159" s="190">
        <v>10.15</v>
      </c>
      <c r="G14159" s="190"/>
      <c r="H14159" s="190"/>
      <c r="I14159" s="190"/>
      <c r="J14159" s="106">
        <v>38686</v>
      </c>
      <c r="K14159" s="190">
        <v>3.69</v>
      </c>
      <c r="L14159" s="190">
        <v>3.9</v>
      </c>
      <c r="M14159" s="190"/>
      <c r="N14159" s="190"/>
      <c r="O14159" s="190"/>
      <c r="P14159" s="106">
        <v>38686</v>
      </c>
      <c r="Q14159" s="190">
        <v>41.3</v>
      </c>
      <c r="R14159" s="190">
        <v>41.4</v>
      </c>
      <c r="S14159" s="190"/>
    </row>
    <row r="14160" spans="1:19">
      <c r="A14160" s="190"/>
      <c r="B14160" s="190"/>
      <c r="C14160" s="190"/>
      <c r="D14160" s="106">
        <v>38685</v>
      </c>
      <c r="E14160" s="190">
        <v>9.8800000000000008</v>
      </c>
      <c r="F14160" s="190">
        <v>9.93</v>
      </c>
      <c r="G14160" s="190"/>
      <c r="H14160" s="190"/>
      <c r="I14160" s="190"/>
      <c r="J14160" s="106">
        <v>38685</v>
      </c>
      <c r="K14160" s="190">
        <v>3.64</v>
      </c>
      <c r="L14160" s="190">
        <v>3.7</v>
      </c>
      <c r="M14160" s="190"/>
      <c r="N14160" s="190"/>
      <c r="O14160" s="190"/>
      <c r="P14160" s="106">
        <v>38685</v>
      </c>
      <c r="Q14160" s="190">
        <v>40.5</v>
      </c>
      <c r="R14160" s="190">
        <v>41.3</v>
      </c>
      <c r="S14160" s="190"/>
    </row>
    <row r="14161" spans="1:19">
      <c r="A14161" s="190"/>
      <c r="B14161" s="190"/>
      <c r="C14161" s="190"/>
      <c r="D14161" s="106">
        <v>38684</v>
      </c>
      <c r="E14161" s="190">
        <v>9.9499999999999993</v>
      </c>
      <c r="F14161" s="190">
        <v>9.81</v>
      </c>
      <c r="G14161" s="190"/>
      <c r="H14161" s="190"/>
      <c r="I14161" s="190"/>
      <c r="J14161" s="106">
        <v>38684</v>
      </c>
      <c r="K14161" s="190">
        <v>3.73</v>
      </c>
      <c r="L14161" s="190">
        <v>3.66</v>
      </c>
      <c r="M14161" s="190"/>
      <c r="N14161" s="190"/>
      <c r="O14161" s="190"/>
      <c r="P14161" s="106">
        <v>38684</v>
      </c>
      <c r="Q14161" s="190">
        <v>40.25</v>
      </c>
      <c r="R14161" s="190">
        <v>40.98</v>
      </c>
      <c r="S14161" s="190"/>
    </row>
    <row r="14162" spans="1:19">
      <c r="A14162" s="190"/>
      <c r="B14162" s="190"/>
      <c r="C14162" s="190"/>
      <c r="D14162" s="106">
        <v>38681</v>
      </c>
      <c r="E14162" s="190">
        <v>10</v>
      </c>
      <c r="F14162" s="190">
        <v>9.9700000000000006</v>
      </c>
      <c r="G14162" s="190"/>
      <c r="H14162" s="190"/>
      <c r="I14162" s="190"/>
      <c r="J14162" s="106">
        <v>38681</v>
      </c>
      <c r="K14162" s="190">
        <v>3.76</v>
      </c>
      <c r="L14162" s="190">
        <v>3.74</v>
      </c>
      <c r="M14162" s="190"/>
      <c r="N14162" s="190"/>
      <c r="O14162" s="190"/>
      <c r="P14162" s="106">
        <v>38681</v>
      </c>
      <c r="Q14162" s="190">
        <v>39.5</v>
      </c>
      <c r="R14162" s="190">
        <v>40.5</v>
      </c>
      <c r="S14162" s="190"/>
    </row>
    <row r="14163" spans="1:19">
      <c r="A14163" s="190"/>
      <c r="B14163" s="190"/>
      <c r="C14163" s="190"/>
      <c r="D14163" s="106">
        <v>38679</v>
      </c>
      <c r="E14163" s="190">
        <v>10.07</v>
      </c>
      <c r="F14163" s="190">
        <v>10.130000000000001</v>
      </c>
      <c r="G14163" s="190"/>
      <c r="H14163" s="190"/>
      <c r="I14163" s="190"/>
      <c r="J14163" s="106">
        <v>38679</v>
      </c>
      <c r="K14163" s="190">
        <v>3.74</v>
      </c>
      <c r="L14163" s="190">
        <v>3.75</v>
      </c>
      <c r="M14163" s="190"/>
      <c r="N14163" s="190"/>
      <c r="O14163" s="190"/>
      <c r="P14163" s="106">
        <v>38679</v>
      </c>
      <c r="Q14163" s="190">
        <v>38.200000000000003</v>
      </c>
      <c r="R14163" s="190">
        <v>39</v>
      </c>
      <c r="S14163" s="190"/>
    </row>
    <row r="14164" spans="1:19">
      <c r="A14164" s="190"/>
      <c r="B14164" s="190"/>
      <c r="C14164" s="190"/>
      <c r="D14164" s="106">
        <v>38678</v>
      </c>
      <c r="E14164" s="190">
        <v>10.06</v>
      </c>
      <c r="F14164" s="190">
        <v>10.1</v>
      </c>
      <c r="G14164" s="190"/>
      <c r="H14164" s="190"/>
      <c r="I14164" s="190"/>
      <c r="J14164" s="106">
        <v>38678</v>
      </c>
      <c r="K14164" s="190">
        <v>3.81</v>
      </c>
      <c r="L14164" s="190">
        <v>3.76</v>
      </c>
      <c r="M14164" s="190"/>
      <c r="N14164" s="190"/>
      <c r="O14164" s="190"/>
      <c r="P14164" s="106">
        <v>38678</v>
      </c>
      <c r="Q14164" s="190">
        <v>37.5</v>
      </c>
      <c r="R14164" s="190">
        <v>37.76</v>
      </c>
      <c r="S14164" s="190"/>
    </row>
    <row r="14165" spans="1:19">
      <c r="A14165" s="190"/>
      <c r="B14165" s="190"/>
      <c r="C14165" s="190"/>
      <c r="D14165" s="106">
        <v>38677</v>
      </c>
      <c r="E14165" s="190">
        <v>10.050000000000001</v>
      </c>
      <c r="F14165" s="190">
        <v>10.09</v>
      </c>
      <c r="G14165" s="190"/>
      <c r="H14165" s="190"/>
      <c r="I14165" s="190"/>
      <c r="J14165" s="106">
        <v>38677</v>
      </c>
      <c r="K14165" s="190">
        <v>3.91</v>
      </c>
      <c r="L14165" s="190">
        <v>3.83</v>
      </c>
      <c r="M14165" s="190"/>
      <c r="N14165" s="190"/>
      <c r="O14165" s="190"/>
      <c r="P14165" s="106">
        <v>38677</v>
      </c>
      <c r="Q14165" s="190">
        <v>37.92</v>
      </c>
      <c r="R14165" s="190">
        <v>37.92</v>
      </c>
      <c r="S14165" s="190"/>
    </row>
    <row r="14166" spans="1:19">
      <c r="A14166" s="190"/>
      <c r="B14166" s="190"/>
      <c r="C14166" s="190"/>
      <c r="D14166" s="106">
        <v>38674</v>
      </c>
      <c r="E14166" s="190">
        <v>9.99</v>
      </c>
      <c r="F14166" s="190">
        <v>10.06</v>
      </c>
      <c r="G14166" s="190"/>
      <c r="H14166" s="190"/>
      <c r="I14166" s="190"/>
      <c r="J14166" s="106">
        <v>38674</v>
      </c>
      <c r="K14166" s="190">
        <v>3.87</v>
      </c>
      <c r="L14166" s="190">
        <v>3.9</v>
      </c>
      <c r="M14166" s="190"/>
      <c r="N14166" s="190"/>
      <c r="O14166" s="190"/>
      <c r="P14166" s="106">
        <v>38674</v>
      </c>
      <c r="Q14166" s="190">
        <v>37.9</v>
      </c>
      <c r="R14166" s="190">
        <v>38.1</v>
      </c>
      <c r="S14166" s="190"/>
    </row>
    <row r="14167" spans="1:19">
      <c r="A14167" s="190"/>
      <c r="B14167" s="190"/>
      <c r="C14167" s="190"/>
      <c r="D14167" s="106">
        <v>38673</v>
      </c>
      <c r="E14167" s="190">
        <v>9.65</v>
      </c>
      <c r="F14167" s="190">
        <v>9.99</v>
      </c>
      <c r="G14167" s="190"/>
      <c r="H14167" s="190"/>
      <c r="I14167" s="190"/>
      <c r="J14167" s="106">
        <v>38673</v>
      </c>
      <c r="K14167" s="190">
        <v>3.62</v>
      </c>
      <c r="L14167" s="190">
        <v>3.8</v>
      </c>
      <c r="M14167" s="190"/>
      <c r="N14167" s="190"/>
      <c r="O14167" s="190"/>
      <c r="P14167" s="106">
        <v>38673</v>
      </c>
      <c r="Q14167" s="190">
        <v>38.299999999999997</v>
      </c>
      <c r="R14167" s="190">
        <v>38.1</v>
      </c>
      <c r="S14167" s="190"/>
    </row>
    <row r="14168" spans="1:19">
      <c r="A14168" s="190"/>
      <c r="B14168" s="190"/>
      <c r="C14168" s="190"/>
      <c r="D14168" s="106">
        <v>38672</v>
      </c>
      <c r="E14168" s="190">
        <v>9.9499999999999993</v>
      </c>
      <c r="F14168" s="190">
        <v>9.6199999999999992</v>
      </c>
      <c r="G14168" s="190"/>
      <c r="H14168" s="190"/>
      <c r="I14168" s="190"/>
      <c r="J14168" s="106">
        <v>38672</v>
      </c>
      <c r="K14168" s="190">
        <v>3.66</v>
      </c>
      <c r="L14168" s="190">
        <v>3.62</v>
      </c>
      <c r="M14168" s="190"/>
      <c r="N14168" s="190"/>
      <c r="O14168" s="190"/>
      <c r="P14168" s="106">
        <v>38672</v>
      </c>
      <c r="Q14168" s="190">
        <v>38</v>
      </c>
      <c r="R14168" s="190">
        <v>38.1</v>
      </c>
      <c r="S14168" s="190"/>
    </row>
    <row r="14169" spans="1:19">
      <c r="A14169" s="190"/>
      <c r="B14169" s="190"/>
      <c r="C14169" s="190"/>
      <c r="D14169" s="106">
        <v>38671</v>
      </c>
      <c r="E14169" s="190">
        <v>10</v>
      </c>
      <c r="F14169" s="190">
        <v>9.94</v>
      </c>
      <c r="G14169" s="190"/>
      <c r="H14169" s="190"/>
      <c r="I14169" s="190"/>
      <c r="J14169" s="106">
        <v>38671</v>
      </c>
      <c r="K14169" s="190">
        <v>3.77</v>
      </c>
      <c r="L14169" s="190">
        <v>3.66</v>
      </c>
      <c r="M14169" s="190"/>
      <c r="N14169" s="190"/>
      <c r="O14169" s="190"/>
      <c r="P14169" s="106">
        <v>38671</v>
      </c>
      <c r="Q14169" s="190">
        <v>37.25</v>
      </c>
      <c r="R14169" s="190">
        <v>38.01</v>
      </c>
      <c r="S14169" s="190"/>
    </row>
    <row r="14170" spans="1:19">
      <c r="A14170" s="190"/>
      <c r="B14170" s="190"/>
      <c r="C14170" s="190"/>
      <c r="D14170" s="106">
        <v>38670</v>
      </c>
      <c r="E14170" s="190">
        <v>10.050000000000001</v>
      </c>
      <c r="F14170" s="190">
        <v>10</v>
      </c>
      <c r="G14170" s="190"/>
      <c r="H14170" s="190"/>
      <c r="I14170" s="190"/>
      <c r="J14170" s="106">
        <v>38670</v>
      </c>
      <c r="K14170" s="190">
        <v>3.75</v>
      </c>
      <c r="L14170" s="190">
        <v>3.8</v>
      </c>
      <c r="M14170" s="190"/>
      <c r="N14170" s="190"/>
      <c r="O14170" s="190"/>
      <c r="P14170" s="106">
        <v>38670</v>
      </c>
      <c r="Q14170" s="190">
        <v>39</v>
      </c>
      <c r="R14170" s="190">
        <v>37.31</v>
      </c>
      <c r="S14170" s="190"/>
    </row>
    <row r="14171" spans="1:19">
      <c r="A14171" s="190"/>
      <c r="B14171" s="190"/>
      <c r="C14171" s="190"/>
      <c r="D14171" s="106">
        <v>38667</v>
      </c>
      <c r="E14171" s="190">
        <v>10.27</v>
      </c>
      <c r="F14171" s="190">
        <v>10</v>
      </c>
      <c r="G14171" s="190"/>
      <c r="H14171" s="190"/>
      <c r="I14171" s="190"/>
      <c r="J14171" s="106">
        <v>38667</v>
      </c>
      <c r="K14171" s="190">
        <v>3.79</v>
      </c>
      <c r="L14171" s="190">
        <v>3.73</v>
      </c>
      <c r="M14171" s="190"/>
      <c r="N14171" s="190"/>
      <c r="O14171" s="190"/>
      <c r="P14171" s="106">
        <v>38667</v>
      </c>
      <c r="Q14171" s="190">
        <v>38.75</v>
      </c>
      <c r="R14171" s="190">
        <v>39</v>
      </c>
      <c r="S14171" s="190"/>
    </row>
    <row r="14172" spans="1:19">
      <c r="A14172" s="190"/>
      <c r="B14172" s="190"/>
      <c r="C14172" s="190"/>
      <c r="D14172" s="106">
        <v>38666</v>
      </c>
      <c r="E14172" s="190">
        <v>10.24</v>
      </c>
      <c r="F14172" s="190">
        <v>10.29</v>
      </c>
      <c r="G14172" s="190"/>
      <c r="H14172" s="190"/>
      <c r="I14172" s="190"/>
      <c r="J14172" s="106">
        <v>38666</v>
      </c>
      <c r="K14172" s="190">
        <v>3.82</v>
      </c>
      <c r="L14172" s="190">
        <v>3.84</v>
      </c>
      <c r="M14172" s="190"/>
      <c r="N14172" s="190"/>
      <c r="O14172" s="190"/>
      <c r="P14172" s="106">
        <v>38666</v>
      </c>
      <c r="Q14172" s="190">
        <v>39.49</v>
      </c>
      <c r="R14172" s="190">
        <v>39.1</v>
      </c>
      <c r="S14172" s="190"/>
    </row>
    <row r="14173" spans="1:19">
      <c r="A14173" s="190"/>
      <c r="B14173" s="190"/>
      <c r="C14173" s="190"/>
      <c r="D14173" s="106">
        <v>38665</v>
      </c>
      <c r="E14173" s="190">
        <v>10.1</v>
      </c>
      <c r="F14173" s="190">
        <v>10.18</v>
      </c>
      <c r="G14173" s="190"/>
      <c r="H14173" s="190"/>
      <c r="I14173" s="190"/>
      <c r="J14173" s="106">
        <v>38665</v>
      </c>
      <c r="K14173" s="190">
        <v>3.81</v>
      </c>
      <c r="L14173" s="190">
        <v>3.84</v>
      </c>
      <c r="M14173" s="190"/>
      <c r="N14173" s="190"/>
      <c r="O14173" s="190"/>
      <c r="P14173" s="106">
        <v>38665</v>
      </c>
      <c r="Q14173" s="190">
        <v>37.75</v>
      </c>
      <c r="R14173" s="190">
        <v>39.5</v>
      </c>
      <c r="S14173" s="190"/>
    </row>
    <row r="14174" spans="1:19">
      <c r="A14174" s="190"/>
      <c r="B14174" s="190"/>
      <c r="C14174" s="190"/>
      <c r="D14174" s="106">
        <v>38664</v>
      </c>
      <c r="E14174" s="190">
        <v>10.08</v>
      </c>
      <c r="F14174" s="190">
        <v>10</v>
      </c>
      <c r="G14174" s="190"/>
      <c r="H14174" s="190"/>
      <c r="I14174" s="190"/>
      <c r="J14174" s="106">
        <v>38664</v>
      </c>
      <c r="K14174" s="190">
        <v>3.92</v>
      </c>
      <c r="L14174" s="190">
        <v>3.83</v>
      </c>
      <c r="M14174" s="190"/>
      <c r="N14174" s="190"/>
      <c r="O14174" s="190"/>
      <c r="P14174" s="106">
        <v>38664</v>
      </c>
      <c r="Q14174" s="190">
        <v>37.32</v>
      </c>
      <c r="R14174" s="190">
        <v>37.32</v>
      </c>
      <c r="S14174" s="190"/>
    </row>
    <row r="14175" spans="1:19">
      <c r="A14175" s="190"/>
      <c r="B14175" s="190"/>
      <c r="C14175" s="190"/>
      <c r="D14175" s="106">
        <v>38663</v>
      </c>
      <c r="E14175" s="190">
        <v>10</v>
      </c>
      <c r="F14175" s="190">
        <v>10.130000000000001</v>
      </c>
      <c r="G14175" s="190"/>
      <c r="H14175" s="190"/>
      <c r="I14175" s="190"/>
      <c r="J14175" s="106">
        <v>38663</v>
      </c>
      <c r="K14175" s="190">
        <v>4.08</v>
      </c>
      <c r="L14175" s="190">
        <v>4</v>
      </c>
      <c r="M14175" s="190"/>
      <c r="N14175" s="190"/>
      <c r="O14175" s="190"/>
      <c r="P14175" s="106">
        <v>38663</v>
      </c>
      <c r="Q14175" s="190">
        <v>36.29</v>
      </c>
      <c r="R14175" s="190">
        <v>37.549999999999997</v>
      </c>
      <c r="S14175" s="190"/>
    </row>
    <row r="14176" spans="1:19">
      <c r="A14176" s="190"/>
      <c r="B14176" s="190"/>
      <c r="C14176" s="190"/>
      <c r="D14176" s="106">
        <v>38660</v>
      </c>
      <c r="E14176" s="190">
        <v>9.81</v>
      </c>
      <c r="F14176" s="190">
        <v>9.9</v>
      </c>
      <c r="G14176" s="190"/>
      <c r="H14176" s="190"/>
      <c r="I14176" s="190"/>
      <c r="J14176" s="106">
        <v>38660</v>
      </c>
      <c r="K14176" s="190">
        <v>4.1399999999999997</v>
      </c>
      <c r="L14176" s="190">
        <v>4.09</v>
      </c>
      <c r="M14176" s="190"/>
      <c r="N14176" s="190"/>
      <c r="O14176" s="190"/>
      <c r="P14176" s="106">
        <v>38660</v>
      </c>
      <c r="Q14176" s="190">
        <v>33.5</v>
      </c>
      <c r="R14176" s="190">
        <v>36.090000000000003</v>
      </c>
      <c r="S14176" s="190"/>
    </row>
    <row r="14177" spans="1:19">
      <c r="A14177" s="190"/>
      <c r="B14177" s="190"/>
      <c r="C14177" s="190"/>
      <c r="D14177" s="106">
        <v>38659</v>
      </c>
      <c r="E14177" s="190">
        <v>9.8000000000000007</v>
      </c>
      <c r="F14177" s="190">
        <v>9.68</v>
      </c>
      <c r="G14177" s="190"/>
      <c r="H14177" s="190"/>
      <c r="I14177" s="190"/>
      <c r="J14177" s="106">
        <v>38659</v>
      </c>
      <c r="K14177" s="190">
        <v>4.13</v>
      </c>
      <c r="L14177" s="190">
        <v>4.17</v>
      </c>
      <c r="M14177" s="190"/>
      <c r="N14177" s="190"/>
      <c r="O14177" s="190"/>
      <c r="P14177" s="106">
        <v>38659</v>
      </c>
      <c r="Q14177" s="190">
        <v>33.049999999999997</v>
      </c>
      <c r="R14177" s="190">
        <v>33.4</v>
      </c>
      <c r="S14177" s="190"/>
    </row>
    <row r="14178" spans="1:19">
      <c r="A14178" s="190"/>
      <c r="B14178" s="190"/>
      <c r="C14178" s="190"/>
      <c r="D14178" s="106">
        <v>38658</v>
      </c>
      <c r="E14178" s="190">
        <v>9.4499999999999993</v>
      </c>
      <c r="F14178" s="190">
        <v>9.67</v>
      </c>
      <c r="G14178" s="190"/>
      <c r="H14178" s="190"/>
      <c r="I14178" s="190"/>
      <c r="J14178" s="106">
        <v>38658</v>
      </c>
      <c r="K14178" s="190">
        <v>3.91</v>
      </c>
      <c r="L14178" s="190">
        <v>4.0999999999999996</v>
      </c>
      <c r="M14178" s="190"/>
      <c r="N14178" s="190"/>
      <c r="O14178" s="190"/>
      <c r="P14178" s="106">
        <v>38658</v>
      </c>
      <c r="Q14178" s="190">
        <v>32.96</v>
      </c>
      <c r="R14178" s="190">
        <v>32.96</v>
      </c>
      <c r="S14178" s="190"/>
    </row>
    <row r="14179" spans="1:19">
      <c r="A14179" s="190"/>
      <c r="B14179" s="190"/>
      <c r="C14179" s="190"/>
      <c r="D14179" s="106">
        <v>38657</v>
      </c>
      <c r="E14179" s="190">
        <v>9.6199999999999992</v>
      </c>
      <c r="F14179" s="190">
        <v>9.4700000000000006</v>
      </c>
      <c r="G14179" s="190"/>
      <c r="H14179" s="190"/>
      <c r="I14179" s="190"/>
      <c r="J14179" s="106">
        <v>38657</v>
      </c>
      <c r="K14179" s="190">
        <v>3.94</v>
      </c>
      <c r="L14179" s="190">
        <v>3.94</v>
      </c>
      <c r="M14179" s="190"/>
      <c r="N14179" s="190"/>
      <c r="O14179" s="190"/>
      <c r="P14179" s="106">
        <v>38657</v>
      </c>
      <c r="Q14179" s="190">
        <v>33.049999999999997</v>
      </c>
      <c r="R14179" s="190">
        <v>33.049999999999997</v>
      </c>
      <c r="S14179" s="190"/>
    </row>
    <row r="14180" spans="1:19">
      <c r="A14180" s="190"/>
      <c r="B14180" s="190"/>
      <c r="C14180" s="190"/>
      <c r="D14180" s="106">
        <v>38656</v>
      </c>
      <c r="E14180" s="190">
        <v>9.23</v>
      </c>
      <c r="F14180" s="190">
        <v>9.61</v>
      </c>
      <c r="G14180" s="190"/>
      <c r="H14180" s="190"/>
      <c r="I14180" s="190"/>
      <c r="J14180" s="106">
        <v>38656</v>
      </c>
      <c r="K14180" s="190">
        <v>3.98</v>
      </c>
      <c r="L14180" s="190">
        <v>3.96</v>
      </c>
      <c r="M14180" s="190"/>
      <c r="N14180" s="190"/>
      <c r="O14180" s="190"/>
      <c r="P14180" s="106">
        <v>38656</v>
      </c>
      <c r="Q14180" s="190">
        <v>33.1</v>
      </c>
      <c r="R14180" s="190">
        <v>33.049999999999997</v>
      </c>
      <c r="S14180" s="190"/>
    </row>
    <row r="14181" spans="1:19">
      <c r="A14181" s="190"/>
      <c r="B14181" s="190"/>
      <c r="C14181" s="190"/>
      <c r="D14181" s="106">
        <v>38653</v>
      </c>
      <c r="E14181" s="190">
        <v>9.1999999999999993</v>
      </c>
      <c r="F14181" s="190">
        <v>9.2100000000000009</v>
      </c>
      <c r="G14181" s="190"/>
      <c r="H14181" s="190"/>
      <c r="I14181" s="190"/>
      <c r="J14181" s="106">
        <v>38653</v>
      </c>
      <c r="K14181" s="190">
        <v>4.04</v>
      </c>
      <c r="L14181" s="190">
        <v>3.95</v>
      </c>
      <c r="M14181" s="190"/>
      <c r="N14181" s="190"/>
      <c r="O14181" s="190"/>
      <c r="P14181" s="106">
        <v>38653</v>
      </c>
      <c r="Q14181" s="190">
        <v>33.15</v>
      </c>
      <c r="R14181" s="190">
        <v>33.15</v>
      </c>
      <c r="S14181" s="190"/>
    </row>
    <row r="14182" spans="1:19">
      <c r="A14182" s="190"/>
      <c r="B14182" s="190"/>
      <c r="C14182" s="190"/>
      <c r="D14182" s="106">
        <v>38652</v>
      </c>
      <c r="E14182" s="190">
        <v>9.4700000000000006</v>
      </c>
      <c r="F14182" s="190">
        <v>9.09</v>
      </c>
      <c r="G14182" s="190"/>
      <c r="H14182" s="190"/>
      <c r="I14182" s="190"/>
      <c r="J14182" s="106">
        <v>38652</v>
      </c>
      <c r="K14182" s="190">
        <v>4.08</v>
      </c>
      <c r="L14182" s="190">
        <v>4.04</v>
      </c>
      <c r="M14182" s="190"/>
      <c r="N14182" s="190"/>
      <c r="O14182" s="190"/>
      <c r="P14182" s="106">
        <v>38652</v>
      </c>
      <c r="Q14182" s="190">
        <v>33.15</v>
      </c>
      <c r="R14182" s="190">
        <v>33.15</v>
      </c>
      <c r="S14182" s="190"/>
    </row>
    <row r="14183" spans="1:19">
      <c r="A14183" s="190"/>
      <c r="B14183" s="190"/>
      <c r="C14183" s="190"/>
      <c r="D14183" s="106">
        <v>38651</v>
      </c>
      <c r="E14183" s="190">
        <v>9.41</v>
      </c>
      <c r="F14183" s="190">
        <v>9.4600000000000009</v>
      </c>
      <c r="G14183" s="190"/>
      <c r="H14183" s="190"/>
      <c r="I14183" s="190"/>
      <c r="J14183" s="106">
        <v>38651</v>
      </c>
      <c r="K14183" s="190">
        <v>4.18</v>
      </c>
      <c r="L14183" s="190">
        <v>4.12</v>
      </c>
      <c r="M14183" s="190"/>
      <c r="N14183" s="190"/>
      <c r="O14183" s="190"/>
      <c r="P14183" s="106">
        <v>38651</v>
      </c>
      <c r="Q14183" s="190">
        <v>33.15</v>
      </c>
      <c r="R14183" s="190">
        <v>33.15</v>
      </c>
      <c r="S14183" s="190"/>
    </row>
    <row r="14184" spans="1:19">
      <c r="A14184" s="190"/>
      <c r="B14184" s="190"/>
      <c r="C14184" s="190"/>
      <c r="D14184" s="106">
        <v>38650</v>
      </c>
      <c r="E14184" s="190">
        <v>9.58</v>
      </c>
      <c r="F14184" s="190">
        <v>9.41</v>
      </c>
      <c r="G14184" s="190"/>
      <c r="H14184" s="190"/>
      <c r="I14184" s="190"/>
      <c r="J14184" s="106">
        <v>38650</v>
      </c>
      <c r="K14184" s="190">
        <v>4.2</v>
      </c>
      <c r="L14184" s="190">
        <v>4.24</v>
      </c>
      <c r="M14184" s="190"/>
      <c r="N14184" s="190"/>
      <c r="O14184" s="190"/>
      <c r="P14184" s="106">
        <v>38650</v>
      </c>
      <c r="Q14184" s="190">
        <v>33.15</v>
      </c>
      <c r="R14184" s="190">
        <v>33.15</v>
      </c>
      <c r="S14184" s="190"/>
    </row>
    <row r="14185" spans="1:19">
      <c r="A14185" s="190"/>
      <c r="B14185" s="190"/>
      <c r="C14185" s="190"/>
      <c r="D14185" s="106">
        <v>38649</v>
      </c>
      <c r="E14185" s="190">
        <v>9.5500000000000007</v>
      </c>
      <c r="F14185" s="190">
        <v>9.6199999999999992</v>
      </c>
      <c r="G14185" s="190"/>
      <c r="H14185" s="190"/>
      <c r="I14185" s="190"/>
      <c r="J14185" s="106">
        <v>38649</v>
      </c>
      <c r="K14185" s="190">
        <v>4.21</v>
      </c>
      <c r="L14185" s="190">
        <v>4.25</v>
      </c>
      <c r="M14185" s="190"/>
      <c r="N14185" s="190"/>
      <c r="O14185" s="190"/>
      <c r="P14185" s="106">
        <v>38649</v>
      </c>
      <c r="Q14185" s="190">
        <v>33.15</v>
      </c>
      <c r="R14185" s="190">
        <v>33.15</v>
      </c>
      <c r="S14185" s="190"/>
    </row>
    <row r="14186" spans="1:19">
      <c r="A14186" s="190"/>
      <c r="B14186" s="190"/>
      <c r="C14186" s="190"/>
      <c r="D14186" s="106">
        <v>38646</v>
      </c>
      <c r="E14186" s="190">
        <v>9.39</v>
      </c>
      <c r="F14186" s="190">
        <v>9.4600000000000009</v>
      </c>
      <c r="G14186" s="190"/>
      <c r="H14186" s="190"/>
      <c r="I14186" s="190"/>
      <c r="J14186" s="106">
        <v>38646</v>
      </c>
      <c r="K14186" s="190">
        <v>4.1399999999999997</v>
      </c>
      <c r="L14186" s="190">
        <v>4.22</v>
      </c>
      <c r="M14186" s="190"/>
      <c r="N14186" s="190"/>
      <c r="O14186" s="190"/>
      <c r="P14186" s="106">
        <v>38646</v>
      </c>
      <c r="Q14186" s="190">
        <v>33.15</v>
      </c>
      <c r="R14186" s="190">
        <v>33.15</v>
      </c>
      <c r="S14186" s="190"/>
    </row>
    <row r="14187" spans="1:19">
      <c r="A14187" s="190"/>
      <c r="B14187" s="190"/>
      <c r="C14187" s="190"/>
      <c r="D14187" s="106">
        <v>38645</v>
      </c>
      <c r="E14187" s="190">
        <v>9.64</v>
      </c>
      <c r="F14187" s="190">
        <v>9.39</v>
      </c>
      <c r="G14187" s="190"/>
      <c r="H14187" s="190"/>
      <c r="I14187" s="190"/>
      <c r="J14187" s="106">
        <v>38645</v>
      </c>
      <c r="K14187" s="190">
        <v>4.22</v>
      </c>
      <c r="L14187" s="190">
        <v>4.1500000000000004</v>
      </c>
      <c r="M14187" s="190"/>
      <c r="N14187" s="190"/>
      <c r="O14187" s="190"/>
      <c r="P14187" s="106">
        <v>38645</v>
      </c>
      <c r="Q14187" s="190">
        <v>33.15</v>
      </c>
      <c r="R14187" s="190">
        <v>33.15</v>
      </c>
      <c r="S14187" s="190"/>
    </row>
    <row r="14188" spans="1:19">
      <c r="A14188" s="190"/>
      <c r="B14188" s="190"/>
      <c r="C14188" s="190"/>
      <c r="D14188" s="106">
        <v>38644</v>
      </c>
      <c r="E14188" s="190">
        <v>9.3000000000000007</v>
      </c>
      <c r="F14188" s="190">
        <v>9.68</v>
      </c>
      <c r="G14188" s="190"/>
      <c r="H14188" s="190"/>
      <c r="I14188" s="190"/>
      <c r="J14188" s="106">
        <v>38644</v>
      </c>
      <c r="K14188" s="190">
        <v>4.1100000000000003</v>
      </c>
      <c r="L14188" s="190">
        <v>4.3</v>
      </c>
      <c r="M14188" s="190"/>
      <c r="N14188" s="190"/>
      <c r="O14188" s="190"/>
      <c r="P14188" s="106">
        <v>38644</v>
      </c>
      <c r="Q14188" s="190">
        <v>33.200000000000003</v>
      </c>
      <c r="R14188" s="190">
        <v>33.15</v>
      </c>
      <c r="S14188" s="190"/>
    </row>
    <row r="14189" spans="1:19">
      <c r="A14189" s="190"/>
      <c r="B14189" s="190"/>
      <c r="C14189" s="190"/>
      <c r="D14189" s="106">
        <v>38643</v>
      </c>
      <c r="E14189" s="190">
        <v>9.5</v>
      </c>
      <c r="F14189" s="190">
        <v>9.3699999999999992</v>
      </c>
      <c r="G14189" s="190"/>
      <c r="H14189" s="190"/>
      <c r="I14189" s="190"/>
      <c r="J14189" s="106">
        <v>38643</v>
      </c>
      <c r="K14189" s="190">
        <v>4.22</v>
      </c>
      <c r="L14189" s="190">
        <v>4.16</v>
      </c>
      <c r="M14189" s="190"/>
      <c r="N14189" s="190"/>
      <c r="O14189" s="190"/>
      <c r="P14189" s="106">
        <v>38643</v>
      </c>
      <c r="Q14189" s="190">
        <v>33.25</v>
      </c>
      <c r="R14189" s="190">
        <v>33.25</v>
      </c>
      <c r="S14189" s="190"/>
    </row>
    <row r="14190" spans="1:19">
      <c r="A14190" s="190"/>
      <c r="B14190" s="190"/>
      <c r="C14190" s="190"/>
      <c r="D14190" s="106">
        <v>38642</v>
      </c>
      <c r="E14190" s="190">
        <v>9.5399999999999991</v>
      </c>
      <c r="F14190" s="190">
        <v>9.5500000000000007</v>
      </c>
      <c r="G14190" s="190"/>
      <c r="H14190" s="190"/>
      <c r="I14190" s="190"/>
      <c r="J14190" s="106">
        <v>38642</v>
      </c>
      <c r="K14190" s="190">
        <v>4.2699999999999996</v>
      </c>
      <c r="L14190" s="190">
        <v>4.28</v>
      </c>
      <c r="M14190" s="190"/>
      <c r="N14190" s="190"/>
      <c r="O14190" s="190"/>
      <c r="P14190" s="106">
        <v>38642</v>
      </c>
      <c r="Q14190" s="190">
        <v>33.340000000000003</v>
      </c>
      <c r="R14190" s="190">
        <v>33.340000000000003</v>
      </c>
      <c r="S14190" s="190"/>
    </row>
    <row r="14191" spans="1:19">
      <c r="A14191" s="190"/>
      <c r="B14191" s="190"/>
      <c r="C14191" s="190"/>
      <c r="D14191" s="106">
        <v>38639</v>
      </c>
      <c r="E14191" s="190">
        <v>9.64</v>
      </c>
      <c r="F14191" s="190">
        <v>9.56</v>
      </c>
      <c r="G14191" s="190"/>
      <c r="H14191" s="190"/>
      <c r="I14191" s="190"/>
      <c r="J14191" s="106">
        <v>38639</v>
      </c>
      <c r="K14191" s="190">
        <v>4.26</v>
      </c>
      <c r="L14191" s="190">
        <v>4.3099999999999996</v>
      </c>
      <c r="M14191" s="190"/>
      <c r="N14191" s="190"/>
      <c r="O14191" s="190"/>
      <c r="P14191" s="106">
        <v>38639</v>
      </c>
      <c r="Q14191" s="190">
        <v>33.35</v>
      </c>
      <c r="R14191" s="190">
        <v>33.340000000000003</v>
      </c>
      <c r="S14191" s="190"/>
    </row>
    <row r="14192" spans="1:19">
      <c r="A14192" s="190"/>
      <c r="B14192" s="190"/>
      <c r="C14192" s="190"/>
      <c r="D14192" s="106">
        <v>38638</v>
      </c>
      <c r="E14192" s="190">
        <v>9.31</v>
      </c>
      <c r="F14192" s="190">
        <v>9.52</v>
      </c>
      <c r="G14192" s="190"/>
      <c r="H14192" s="190"/>
      <c r="I14192" s="190"/>
      <c r="J14192" s="106">
        <v>38638</v>
      </c>
      <c r="K14192" s="190">
        <v>4.07</v>
      </c>
      <c r="L14192" s="190">
        <v>4.22</v>
      </c>
      <c r="M14192" s="190"/>
      <c r="N14192" s="190"/>
      <c r="O14192" s="190"/>
      <c r="P14192" s="106">
        <v>38638</v>
      </c>
      <c r="Q14192" s="190">
        <v>33.25</v>
      </c>
      <c r="R14192" s="190">
        <v>33.25</v>
      </c>
      <c r="S14192" s="190"/>
    </row>
    <row r="14193" spans="1:19">
      <c r="A14193" s="190"/>
      <c r="B14193" s="190"/>
      <c r="C14193" s="190"/>
      <c r="D14193" s="106">
        <v>38637</v>
      </c>
      <c r="E14193" s="190">
        <v>9.6300000000000008</v>
      </c>
      <c r="F14193" s="190">
        <v>9.41</v>
      </c>
      <c r="G14193" s="190"/>
      <c r="H14193" s="190"/>
      <c r="I14193" s="190"/>
      <c r="J14193" s="106">
        <v>38637</v>
      </c>
      <c r="K14193" s="190">
        <v>4.22</v>
      </c>
      <c r="L14193" s="190">
        <v>4.1399999999999997</v>
      </c>
      <c r="M14193" s="190"/>
      <c r="N14193" s="190"/>
      <c r="O14193" s="190"/>
      <c r="P14193" s="106">
        <v>38637</v>
      </c>
      <c r="Q14193" s="190">
        <v>33.200000000000003</v>
      </c>
      <c r="R14193" s="190">
        <v>33.200000000000003</v>
      </c>
      <c r="S14193" s="190"/>
    </row>
    <row r="14194" spans="1:19">
      <c r="A14194" s="190"/>
      <c r="B14194" s="190"/>
      <c r="C14194" s="190"/>
      <c r="D14194" s="106">
        <v>38636</v>
      </c>
      <c r="E14194" s="190">
        <v>9.9700000000000006</v>
      </c>
      <c r="F14194" s="190">
        <v>9.58</v>
      </c>
      <c r="G14194" s="190"/>
      <c r="H14194" s="190"/>
      <c r="I14194" s="190"/>
      <c r="J14194" s="106">
        <v>38636</v>
      </c>
      <c r="K14194" s="190">
        <v>4.37</v>
      </c>
      <c r="L14194" s="190">
        <v>4.29</v>
      </c>
      <c r="M14194" s="190"/>
      <c r="N14194" s="190"/>
      <c r="O14194" s="190"/>
      <c r="P14194" s="106">
        <v>38636</v>
      </c>
      <c r="Q14194" s="190">
        <v>33.200000000000003</v>
      </c>
      <c r="R14194" s="190">
        <v>33.200000000000003</v>
      </c>
      <c r="S14194" s="190"/>
    </row>
    <row r="14195" spans="1:19">
      <c r="A14195" s="190"/>
      <c r="B14195" s="190"/>
      <c r="C14195" s="190"/>
      <c r="D14195" s="106">
        <v>38635</v>
      </c>
      <c r="E14195" s="190">
        <v>10.02</v>
      </c>
      <c r="F14195" s="190">
        <v>9.8699999999999992</v>
      </c>
      <c r="G14195" s="190"/>
      <c r="H14195" s="190"/>
      <c r="I14195" s="190"/>
      <c r="J14195" s="106">
        <v>38635</v>
      </c>
      <c r="K14195" s="190">
        <v>4.28</v>
      </c>
      <c r="L14195" s="190">
        <v>4.37</v>
      </c>
      <c r="M14195" s="190"/>
      <c r="N14195" s="190"/>
      <c r="O14195" s="190"/>
      <c r="P14195" s="106">
        <v>38635</v>
      </c>
      <c r="Q14195" s="190">
        <v>33.299999999999997</v>
      </c>
      <c r="R14195" s="190">
        <v>33.299999999999997</v>
      </c>
      <c r="S14195" s="190"/>
    </row>
    <row r="14196" spans="1:19">
      <c r="A14196" s="190"/>
      <c r="B14196" s="190"/>
      <c r="C14196" s="190"/>
      <c r="D14196" s="106">
        <v>38632</v>
      </c>
      <c r="E14196" s="190">
        <v>9.6</v>
      </c>
      <c r="F14196" s="190">
        <v>9.9499999999999993</v>
      </c>
      <c r="G14196" s="190"/>
      <c r="H14196" s="190"/>
      <c r="I14196" s="190"/>
      <c r="J14196" s="106">
        <v>38632</v>
      </c>
      <c r="K14196" s="190">
        <v>4.32</v>
      </c>
      <c r="L14196" s="190">
        <v>4.32</v>
      </c>
      <c r="M14196" s="190"/>
      <c r="N14196" s="190"/>
      <c r="O14196" s="190"/>
      <c r="P14196" s="106">
        <v>38632</v>
      </c>
      <c r="Q14196" s="190">
        <v>33.25</v>
      </c>
      <c r="R14196" s="190">
        <v>33.299999999999997</v>
      </c>
      <c r="S14196" s="190"/>
    </row>
    <row r="14197" spans="1:19">
      <c r="A14197" s="190"/>
      <c r="B14197" s="190"/>
      <c r="C14197" s="190"/>
      <c r="D14197" s="106">
        <v>38631</v>
      </c>
      <c r="E14197" s="190">
        <v>9.33</v>
      </c>
      <c r="F14197" s="190">
        <v>9.56</v>
      </c>
      <c r="G14197" s="190"/>
      <c r="H14197" s="190"/>
      <c r="I14197" s="190"/>
      <c r="J14197" s="106">
        <v>38631</v>
      </c>
      <c r="K14197" s="190">
        <v>4.28</v>
      </c>
      <c r="L14197" s="190">
        <v>4.32</v>
      </c>
      <c r="M14197" s="190"/>
      <c r="N14197" s="190"/>
      <c r="O14197" s="190"/>
      <c r="P14197" s="106">
        <v>38631</v>
      </c>
      <c r="Q14197" s="190">
        <v>33.200000000000003</v>
      </c>
      <c r="R14197" s="190">
        <v>33.200000000000003</v>
      </c>
      <c r="S14197" s="190"/>
    </row>
    <row r="14198" spans="1:19">
      <c r="A14198" s="190"/>
      <c r="B14198" s="190"/>
      <c r="C14198" s="190"/>
      <c r="D14198" s="106">
        <v>38630</v>
      </c>
      <c r="E14198" s="190">
        <v>9.5</v>
      </c>
      <c r="F14198" s="190">
        <v>9.32</v>
      </c>
      <c r="G14198" s="190"/>
      <c r="H14198" s="190"/>
      <c r="I14198" s="190"/>
      <c r="J14198" s="106">
        <v>38630</v>
      </c>
      <c r="K14198" s="190">
        <v>4.3600000000000003</v>
      </c>
      <c r="L14198" s="190">
        <v>4.33</v>
      </c>
      <c r="M14198" s="190"/>
      <c r="N14198" s="190"/>
      <c r="O14198" s="190"/>
      <c r="P14198" s="106">
        <v>38630</v>
      </c>
      <c r="Q14198" s="190">
        <v>33.299999999999997</v>
      </c>
      <c r="R14198" s="190">
        <v>33.200000000000003</v>
      </c>
      <c r="S14198" s="190"/>
    </row>
    <row r="14199" spans="1:19">
      <c r="A14199" s="190"/>
      <c r="B14199" s="190"/>
      <c r="C14199" s="190"/>
      <c r="D14199" s="106">
        <v>38629</v>
      </c>
      <c r="E14199" s="190">
        <v>9.68</v>
      </c>
      <c r="F14199" s="190">
        <v>9.5299999999999994</v>
      </c>
      <c r="G14199" s="190"/>
      <c r="H14199" s="190"/>
      <c r="I14199" s="190"/>
      <c r="J14199" s="106">
        <v>38629</v>
      </c>
      <c r="K14199" s="190">
        <v>4.4400000000000004</v>
      </c>
      <c r="L14199" s="190">
        <v>4.4000000000000004</v>
      </c>
      <c r="M14199" s="190"/>
      <c r="N14199" s="190"/>
      <c r="O14199" s="190"/>
      <c r="P14199" s="106">
        <v>38629</v>
      </c>
      <c r="Q14199" s="190">
        <v>33.299999999999997</v>
      </c>
      <c r="R14199" s="190">
        <v>33.299999999999997</v>
      </c>
      <c r="S14199" s="190"/>
    </row>
    <row r="14200" spans="1:19">
      <c r="A14200" s="190"/>
      <c r="B14200" s="190"/>
      <c r="C14200" s="190"/>
      <c r="D14200" s="106">
        <v>38628</v>
      </c>
      <c r="E14200" s="190">
        <v>9.8800000000000008</v>
      </c>
      <c r="F14200" s="190">
        <v>9.68</v>
      </c>
      <c r="G14200" s="190"/>
      <c r="H14200" s="190"/>
      <c r="I14200" s="190"/>
      <c r="J14200" s="106">
        <v>38628</v>
      </c>
      <c r="K14200" s="190">
        <v>4.37</v>
      </c>
      <c r="L14200" s="190">
        <v>4.43</v>
      </c>
      <c r="M14200" s="190"/>
      <c r="N14200" s="190"/>
      <c r="O14200" s="190"/>
      <c r="P14200" s="106">
        <v>38628</v>
      </c>
      <c r="Q14200" s="190">
        <v>33.200000000000003</v>
      </c>
      <c r="R14200" s="190">
        <v>33.200000000000003</v>
      </c>
      <c r="S14200" s="190"/>
    </row>
    <row r="14201" spans="1:19">
      <c r="A14201" s="190"/>
      <c r="B14201" s="190"/>
      <c r="C14201" s="190"/>
      <c r="D14201" s="106">
        <v>38625</v>
      </c>
      <c r="E14201" s="190">
        <v>9.9</v>
      </c>
      <c r="F14201" s="190">
        <v>9.9</v>
      </c>
      <c r="G14201" s="190"/>
      <c r="H14201" s="190"/>
      <c r="I14201" s="190"/>
      <c r="J14201" s="106">
        <v>38625</v>
      </c>
      <c r="K14201" s="190">
        <v>4.3600000000000003</v>
      </c>
      <c r="L14201" s="190">
        <v>4.41</v>
      </c>
      <c r="M14201" s="190"/>
      <c r="N14201" s="190"/>
      <c r="O14201" s="190"/>
      <c r="P14201" s="106">
        <v>38625</v>
      </c>
      <c r="Q14201" s="190">
        <v>32.880000000000003</v>
      </c>
      <c r="R14201" s="190">
        <v>33.200000000000003</v>
      </c>
      <c r="S14201" s="190"/>
    </row>
    <row r="14202" spans="1:19">
      <c r="A14202" s="190"/>
      <c r="B14202" s="190"/>
      <c r="C14202" s="190"/>
      <c r="D14202" s="106">
        <v>38624</v>
      </c>
      <c r="E14202" s="190">
        <v>9.84</v>
      </c>
      <c r="F14202" s="190">
        <v>9.93</v>
      </c>
      <c r="G14202" s="190"/>
      <c r="H14202" s="190"/>
      <c r="I14202" s="190"/>
      <c r="J14202" s="106">
        <v>38624</v>
      </c>
      <c r="K14202" s="190">
        <v>4.3499999999999996</v>
      </c>
      <c r="L14202" s="190">
        <v>4.43</v>
      </c>
      <c r="M14202" s="190"/>
      <c r="N14202" s="190"/>
      <c r="O14202" s="190"/>
      <c r="P14202" s="106">
        <v>38624</v>
      </c>
      <c r="Q14202" s="190">
        <v>32.799999999999997</v>
      </c>
      <c r="R14202" s="190">
        <v>32.799999999999997</v>
      </c>
      <c r="S14202" s="190"/>
    </row>
    <row r="14203" spans="1:19">
      <c r="A14203" s="190"/>
      <c r="B14203" s="190"/>
      <c r="C14203" s="190"/>
      <c r="D14203" s="106">
        <v>38623</v>
      </c>
      <c r="E14203" s="190">
        <v>10</v>
      </c>
      <c r="F14203" s="190">
        <v>9.81</v>
      </c>
      <c r="G14203" s="190"/>
      <c r="H14203" s="190"/>
      <c r="I14203" s="190"/>
      <c r="J14203" s="106">
        <v>38623</v>
      </c>
      <c r="K14203" s="190">
        <v>4.43</v>
      </c>
      <c r="L14203" s="190">
        <v>4.38</v>
      </c>
      <c r="M14203" s="190"/>
      <c r="N14203" s="190"/>
      <c r="O14203" s="190"/>
      <c r="P14203" s="106">
        <v>38623</v>
      </c>
      <c r="Q14203" s="190">
        <v>32.659999999999997</v>
      </c>
      <c r="R14203" s="190">
        <v>32.799999999999997</v>
      </c>
      <c r="S14203" s="190"/>
    </row>
    <row r="14204" spans="1:19">
      <c r="A14204" s="190"/>
      <c r="B14204" s="190"/>
      <c r="C14204" s="190"/>
      <c r="D14204" s="106">
        <v>38622</v>
      </c>
      <c r="E14204" s="190">
        <v>10.07</v>
      </c>
      <c r="F14204" s="190">
        <v>9.99</v>
      </c>
      <c r="G14204" s="190"/>
      <c r="H14204" s="190"/>
      <c r="I14204" s="190"/>
      <c r="J14204" s="106">
        <v>38622</v>
      </c>
      <c r="K14204" s="190">
        <v>4.45</v>
      </c>
      <c r="L14204" s="190">
        <v>4.4400000000000004</v>
      </c>
      <c r="M14204" s="190"/>
      <c r="N14204" s="190"/>
      <c r="O14204" s="190"/>
      <c r="P14204" s="106">
        <v>38622</v>
      </c>
      <c r="Q14204" s="190">
        <v>33.049999999999997</v>
      </c>
      <c r="R14204" s="190">
        <v>33.049999999999997</v>
      </c>
      <c r="S14204" s="190"/>
    </row>
    <row r="14205" spans="1:19">
      <c r="A14205" s="190"/>
      <c r="B14205" s="190"/>
      <c r="C14205" s="190"/>
      <c r="D14205" s="106">
        <v>38621</v>
      </c>
      <c r="E14205" s="190">
        <v>10.1</v>
      </c>
      <c r="F14205" s="190">
        <v>10.08</v>
      </c>
      <c r="G14205" s="190"/>
      <c r="H14205" s="190"/>
      <c r="I14205" s="190"/>
      <c r="J14205" s="106">
        <v>38621</v>
      </c>
      <c r="K14205" s="190">
        <v>4.47</v>
      </c>
      <c r="L14205" s="190">
        <v>4.45</v>
      </c>
      <c r="M14205" s="190"/>
      <c r="N14205" s="190"/>
      <c r="O14205" s="190"/>
      <c r="P14205" s="106">
        <v>38621</v>
      </c>
      <c r="Q14205" s="190">
        <v>32.92</v>
      </c>
      <c r="R14205" s="190">
        <v>33.049999999999997</v>
      </c>
      <c r="S14205" s="190"/>
    </row>
    <row r="14206" spans="1:19">
      <c r="A14206" s="190"/>
      <c r="B14206" s="190"/>
      <c r="C14206" s="190"/>
      <c r="D14206" s="106">
        <v>38618</v>
      </c>
      <c r="E14206" s="190">
        <v>9.76</v>
      </c>
      <c r="F14206" s="190">
        <v>10.01</v>
      </c>
      <c r="G14206" s="190"/>
      <c r="H14206" s="190"/>
      <c r="I14206" s="190"/>
      <c r="J14206" s="106">
        <v>38618</v>
      </c>
      <c r="K14206" s="190">
        <v>4.3899999999999997</v>
      </c>
      <c r="L14206" s="190">
        <v>4.46</v>
      </c>
      <c r="M14206" s="190"/>
      <c r="N14206" s="190"/>
      <c r="O14206" s="190"/>
      <c r="P14206" s="106">
        <v>38618</v>
      </c>
      <c r="Q14206" s="190">
        <v>32.82</v>
      </c>
      <c r="R14206" s="190">
        <v>32.82</v>
      </c>
      <c r="S14206" s="190"/>
    </row>
    <row r="14207" spans="1:19">
      <c r="A14207" s="190"/>
      <c r="B14207" s="190"/>
      <c r="C14207" s="190"/>
      <c r="D14207" s="106">
        <v>38617</v>
      </c>
      <c r="E14207" s="190">
        <v>9.7100000000000009</v>
      </c>
      <c r="F14207" s="190">
        <v>9.7899999999999991</v>
      </c>
      <c r="G14207" s="190"/>
      <c r="H14207" s="190"/>
      <c r="I14207" s="190"/>
      <c r="J14207" s="106">
        <v>38617</v>
      </c>
      <c r="K14207" s="190">
        <v>4.3099999999999996</v>
      </c>
      <c r="L14207" s="190">
        <v>4.38</v>
      </c>
      <c r="M14207" s="190"/>
      <c r="N14207" s="190"/>
      <c r="O14207" s="190"/>
      <c r="P14207" s="106">
        <v>38617</v>
      </c>
      <c r="Q14207" s="190">
        <v>32.9</v>
      </c>
      <c r="R14207" s="190">
        <v>32.9</v>
      </c>
      <c r="S14207" s="190"/>
    </row>
    <row r="14208" spans="1:19">
      <c r="A14208" s="190"/>
      <c r="B14208" s="190"/>
      <c r="C14208" s="190"/>
      <c r="D14208" s="106">
        <v>38616</v>
      </c>
      <c r="E14208" s="190">
        <v>9.92</v>
      </c>
      <c r="F14208" s="190">
        <v>9.75</v>
      </c>
      <c r="G14208" s="190"/>
      <c r="H14208" s="190"/>
      <c r="I14208" s="190"/>
      <c r="J14208" s="106">
        <v>38616</v>
      </c>
      <c r="K14208" s="190">
        <v>4.4000000000000004</v>
      </c>
      <c r="L14208" s="190">
        <v>4.3099999999999996</v>
      </c>
      <c r="M14208" s="190"/>
      <c r="N14208" s="190"/>
      <c r="O14208" s="190"/>
      <c r="P14208" s="106">
        <v>38616</v>
      </c>
      <c r="Q14208" s="190">
        <v>32.799999999999997</v>
      </c>
      <c r="R14208" s="190">
        <v>32.9</v>
      </c>
      <c r="S14208" s="190"/>
    </row>
    <row r="14209" spans="1:19">
      <c r="A14209" s="190"/>
      <c r="B14209" s="190"/>
      <c r="C14209" s="190"/>
      <c r="D14209" s="106">
        <v>38615</v>
      </c>
      <c r="E14209" s="190">
        <v>10.050000000000001</v>
      </c>
      <c r="F14209" s="190">
        <v>9.99</v>
      </c>
      <c r="G14209" s="190"/>
      <c r="H14209" s="190"/>
      <c r="I14209" s="190"/>
      <c r="J14209" s="106">
        <v>38615</v>
      </c>
      <c r="K14209" s="190">
        <v>4.42</v>
      </c>
      <c r="L14209" s="190">
        <v>4.4400000000000004</v>
      </c>
      <c r="M14209" s="190"/>
      <c r="N14209" s="190"/>
      <c r="O14209" s="190"/>
      <c r="P14209" s="106">
        <v>38615</v>
      </c>
      <c r="Q14209" s="190">
        <v>32.799999999999997</v>
      </c>
      <c r="R14209" s="190">
        <v>32.799999999999997</v>
      </c>
      <c r="S14209" s="190"/>
    </row>
    <row r="14210" spans="1:19">
      <c r="A14210" s="190"/>
      <c r="B14210" s="190"/>
      <c r="C14210" s="190"/>
      <c r="D14210" s="106">
        <v>38614</v>
      </c>
      <c r="E14210" s="190">
        <v>10.11</v>
      </c>
      <c r="F14210" s="190">
        <v>10.02</v>
      </c>
      <c r="G14210" s="190"/>
      <c r="H14210" s="190"/>
      <c r="I14210" s="190"/>
      <c r="J14210" s="106">
        <v>38614</v>
      </c>
      <c r="K14210" s="190">
        <v>4.4400000000000004</v>
      </c>
      <c r="L14210" s="190">
        <v>4.45</v>
      </c>
      <c r="M14210" s="190"/>
      <c r="N14210" s="190"/>
      <c r="O14210" s="190"/>
      <c r="P14210" s="106">
        <v>38614</v>
      </c>
      <c r="Q14210" s="190">
        <v>32.869999999999997</v>
      </c>
      <c r="R14210" s="190">
        <v>32.799999999999997</v>
      </c>
      <c r="S14210" s="190"/>
    </row>
    <row r="14211" spans="1:19">
      <c r="A14211" s="190"/>
      <c r="B14211" s="190"/>
      <c r="C14211" s="190"/>
      <c r="D14211" s="190"/>
      <c r="E14211" s="190"/>
      <c r="F14211" s="190"/>
      <c r="G14211" s="190"/>
      <c r="H14211" s="190"/>
      <c r="I14211" s="190"/>
      <c r="J14211" s="190"/>
      <c r="K14211" s="190"/>
      <c r="L14211" s="190"/>
      <c r="M14211" s="190"/>
      <c r="N14211" s="190"/>
      <c r="O14211" s="190"/>
      <c r="P14211" s="190"/>
      <c r="Q14211" s="190"/>
      <c r="R14211" s="190"/>
      <c r="S14211" s="190"/>
    </row>
    <row r="14212" spans="1:19">
      <c r="A14212" s="190"/>
      <c r="B14212" s="190"/>
      <c r="C14212" s="190"/>
      <c r="D14212" s="190"/>
      <c r="E14212" s="190"/>
      <c r="F14212" s="190"/>
      <c r="G14212" s="190"/>
      <c r="H14212" s="190"/>
      <c r="I14212" s="190"/>
      <c r="J14212" s="190"/>
      <c r="K14212" s="190"/>
      <c r="L14212" s="190"/>
      <c r="M14212" s="190"/>
      <c r="N14212" s="190"/>
      <c r="O14212" s="190"/>
      <c r="P14212" s="190"/>
      <c r="Q14212" s="190"/>
      <c r="R14212" s="190"/>
      <c r="S14212" s="190"/>
    </row>
    <row r="14213" spans="1:19">
      <c r="A14213" s="190"/>
      <c r="B14213" s="190"/>
      <c r="C14213" s="190"/>
      <c r="D14213" s="190"/>
      <c r="E14213" s="190"/>
      <c r="F14213" s="190"/>
      <c r="G14213" s="190"/>
      <c r="H14213" s="190"/>
      <c r="I14213" s="190"/>
      <c r="J14213" s="190"/>
      <c r="K14213" s="190"/>
      <c r="L14213" s="190"/>
      <c r="M14213" s="190"/>
      <c r="N14213" s="190"/>
      <c r="O14213" s="190"/>
      <c r="P14213" s="190"/>
      <c r="Q14213" s="190"/>
      <c r="R14213" s="190"/>
      <c r="S14213" s="190"/>
    </row>
    <row r="14214" spans="1:19">
      <c r="A14214" s="190"/>
      <c r="B14214" s="190"/>
      <c r="C14214" s="190"/>
      <c r="D14214" s="190"/>
      <c r="E14214" s="190"/>
      <c r="F14214" s="190"/>
      <c r="G14214" s="190"/>
      <c r="H14214" s="190"/>
      <c r="I14214" s="190"/>
      <c r="J14214" s="190"/>
      <c r="K14214" s="190"/>
      <c r="L14214" s="190"/>
      <c r="M14214" s="190"/>
      <c r="N14214" s="190"/>
      <c r="O14214" s="190"/>
      <c r="P14214" s="190"/>
      <c r="Q14214" s="190"/>
      <c r="R14214" s="190"/>
      <c r="S14214" s="190"/>
    </row>
    <row r="14215" spans="1:19">
      <c r="A14215" s="190"/>
      <c r="B14215" s="190"/>
      <c r="C14215" s="190"/>
      <c r="D14215" s="190"/>
      <c r="E14215" s="190"/>
      <c r="F14215" s="190"/>
      <c r="G14215" s="190"/>
      <c r="H14215" s="190"/>
      <c r="I14215" s="190"/>
      <c r="J14215" s="190"/>
      <c r="K14215" s="190"/>
      <c r="L14215" s="190"/>
      <c r="M14215" s="190"/>
      <c r="N14215" s="190"/>
      <c r="O14215" s="190"/>
      <c r="P14215" s="190"/>
      <c r="Q14215" s="190"/>
      <c r="R14215" s="190"/>
      <c r="S14215" s="190"/>
    </row>
    <row r="14216" spans="1:19">
      <c r="A14216" s="190"/>
      <c r="B14216" s="190"/>
      <c r="C14216" s="190"/>
      <c r="D14216" s="190"/>
      <c r="E14216" s="190"/>
      <c r="F14216" s="190"/>
      <c r="G14216" s="190"/>
      <c r="H14216" s="190"/>
      <c r="I14216" s="190"/>
      <c r="J14216" s="190"/>
      <c r="K14216" s="190"/>
      <c r="L14216" s="190"/>
      <c r="M14216" s="190"/>
      <c r="N14216" s="190"/>
      <c r="O14216" s="190"/>
      <c r="P14216" s="190"/>
      <c r="Q14216" s="190"/>
      <c r="R14216" s="190"/>
      <c r="S14216" s="190"/>
    </row>
    <row r="14217" spans="1:19">
      <c r="A14217" s="190"/>
      <c r="B14217" s="190"/>
      <c r="C14217" s="190"/>
      <c r="D14217" s="190"/>
      <c r="E14217" s="190"/>
      <c r="F14217" s="190"/>
      <c r="G14217" s="190"/>
      <c r="H14217" s="190"/>
      <c r="I14217" s="190"/>
      <c r="J14217" s="190"/>
      <c r="K14217" s="190"/>
      <c r="L14217" s="190"/>
      <c r="M14217" s="190"/>
      <c r="N14217" s="190"/>
      <c r="O14217" s="190"/>
      <c r="P14217" s="190"/>
      <c r="Q14217" s="190"/>
      <c r="R14217" s="190"/>
      <c r="S14217" s="190"/>
    </row>
    <row r="14218" spans="1:19">
      <c r="A14218" s="190"/>
      <c r="B14218" s="190"/>
      <c r="C14218" s="190"/>
      <c r="D14218" s="190"/>
      <c r="E14218" s="190"/>
      <c r="F14218" s="190"/>
      <c r="G14218" s="190"/>
      <c r="H14218" s="190"/>
      <c r="I14218" s="190"/>
      <c r="J14218" s="190"/>
      <c r="K14218" s="190"/>
      <c r="L14218" s="190"/>
      <c r="M14218" s="190"/>
      <c r="N14218" s="190"/>
      <c r="O14218" s="190"/>
      <c r="P14218" s="190"/>
      <c r="Q14218" s="190"/>
      <c r="R14218" s="190"/>
      <c r="S14218" s="190"/>
    </row>
    <row r="14219" spans="1:19">
      <c r="A14219" s="190"/>
      <c r="B14219" s="190"/>
      <c r="C14219" s="190"/>
      <c r="D14219" s="190"/>
      <c r="E14219" s="190"/>
      <c r="F14219" s="190"/>
      <c r="G14219" s="190"/>
      <c r="H14219" s="190"/>
      <c r="I14219" s="190"/>
      <c r="J14219" s="190"/>
      <c r="K14219" s="190"/>
      <c r="L14219" s="190"/>
      <c r="M14219" s="190"/>
      <c r="N14219" s="190"/>
      <c r="O14219" s="190"/>
      <c r="P14219" s="190"/>
      <c r="Q14219" s="190"/>
      <c r="R14219" s="190"/>
      <c r="S14219" s="190"/>
    </row>
    <row r="14220" spans="1:19">
      <c r="A14220" s="190"/>
      <c r="B14220" s="190"/>
      <c r="C14220" s="190"/>
      <c r="D14220" s="190"/>
      <c r="E14220" s="190"/>
      <c r="F14220" s="190"/>
      <c r="G14220" s="190"/>
      <c r="H14220" s="190"/>
      <c r="I14220" s="190"/>
      <c r="J14220" s="190"/>
      <c r="K14220" s="190"/>
      <c r="L14220" s="190"/>
      <c r="M14220" s="190"/>
      <c r="N14220" s="190"/>
      <c r="O14220" s="190"/>
      <c r="P14220" s="190"/>
      <c r="Q14220" s="190"/>
      <c r="R14220" s="190"/>
      <c r="S14220" s="190"/>
    </row>
    <row r="14221" spans="1:19">
      <c r="A14221" s="190"/>
      <c r="B14221" s="190"/>
      <c r="C14221" s="190"/>
      <c r="D14221" s="190"/>
      <c r="E14221" s="190"/>
      <c r="F14221" s="190"/>
      <c r="G14221" s="190"/>
      <c r="H14221" s="190"/>
      <c r="I14221" s="190"/>
      <c r="J14221" s="190"/>
      <c r="K14221" s="190"/>
      <c r="L14221" s="190"/>
      <c r="M14221" s="190"/>
      <c r="N14221" s="190"/>
      <c r="O14221" s="190"/>
      <c r="P14221" s="190"/>
      <c r="Q14221" s="190"/>
      <c r="R14221" s="190"/>
      <c r="S14221" s="190"/>
    </row>
    <row r="14222" spans="1:19">
      <c r="A14222" s="190"/>
      <c r="B14222" s="190"/>
      <c r="C14222" s="190"/>
      <c r="D14222" s="190"/>
      <c r="E14222" s="190"/>
      <c r="F14222" s="190"/>
      <c r="G14222" s="190"/>
      <c r="H14222" s="190"/>
      <c r="I14222" s="190"/>
      <c r="J14222" s="190"/>
      <c r="K14222" s="190"/>
      <c r="L14222" s="190"/>
      <c r="M14222" s="190"/>
      <c r="N14222" s="190"/>
      <c r="O14222" s="190"/>
      <c r="P14222" s="190"/>
      <c r="Q14222" s="190"/>
      <c r="R14222" s="190"/>
      <c r="S14222" s="190"/>
    </row>
    <row r="14223" spans="1:19">
      <c r="A14223" s="190"/>
      <c r="B14223" s="190"/>
      <c r="C14223" s="190"/>
      <c r="D14223" s="190"/>
      <c r="E14223" s="190"/>
      <c r="F14223" s="190"/>
      <c r="G14223" s="190"/>
      <c r="H14223" s="190"/>
      <c r="I14223" s="190"/>
      <c r="J14223" s="190"/>
      <c r="K14223" s="190"/>
      <c r="L14223" s="190"/>
      <c r="M14223" s="190"/>
      <c r="N14223" s="190"/>
      <c r="O14223" s="190"/>
      <c r="P14223" s="190"/>
      <c r="Q14223" s="190"/>
      <c r="R14223" s="190"/>
      <c r="S14223" s="190"/>
    </row>
    <row r="14224" spans="1:19">
      <c r="A14224" s="190"/>
      <c r="B14224" s="190"/>
      <c r="C14224" s="190"/>
      <c r="D14224" s="190"/>
      <c r="E14224" s="190"/>
      <c r="F14224" s="190"/>
      <c r="G14224" s="190"/>
      <c r="H14224" s="190"/>
      <c r="I14224" s="190"/>
      <c r="J14224" s="190"/>
      <c r="K14224" s="190"/>
      <c r="L14224" s="190"/>
      <c r="M14224" s="190"/>
      <c r="N14224" s="190"/>
      <c r="O14224" s="190"/>
      <c r="P14224" s="190"/>
      <c r="Q14224" s="190"/>
      <c r="R14224" s="190"/>
      <c r="S14224" s="190"/>
    </row>
    <row r="14225" spans="1:19">
      <c r="A14225" s="190"/>
      <c r="B14225" s="190"/>
      <c r="C14225" s="190"/>
      <c r="D14225" s="190"/>
      <c r="E14225" s="190"/>
      <c r="F14225" s="190"/>
      <c r="G14225" s="190"/>
      <c r="H14225" s="190"/>
      <c r="I14225" s="190"/>
      <c r="J14225" s="190"/>
      <c r="K14225" s="190"/>
      <c r="L14225" s="190"/>
      <c r="M14225" s="190"/>
      <c r="N14225" s="190"/>
      <c r="O14225" s="190"/>
      <c r="P14225" s="190"/>
      <c r="Q14225" s="190"/>
      <c r="R14225" s="190"/>
      <c r="S14225" s="190"/>
    </row>
    <row r="14226" spans="1:19">
      <c r="A14226" s="190"/>
      <c r="B14226" s="190"/>
      <c r="C14226" s="190"/>
      <c r="D14226" s="190"/>
      <c r="E14226" s="190"/>
      <c r="F14226" s="190"/>
      <c r="G14226" s="190"/>
      <c r="H14226" s="190"/>
      <c r="I14226" s="190"/>
      <c r="J14226" s="190"/>
      <c r="K14226" s="190"/>
      <c r="L14226" s="190"/>
      <c r="M14226" s="190"/>
      <c r="N14226" s="190"/>
      <c r="O14226" s="190"/>
      <c r="P14226" s="190"/>
      <c r="Q14226" s="190"/>
      <c r="R14226" s="190"/>
      <c r="S14226" s="190"/>
    </row>
    <row r="14227" spans="1:19">
      <c r="A14227" s="190"/>
      <c r="B14227" s="190"/>
      <c r="C14227" s="190"/>
      <c r="D14227" s="190"/>
      <c r="E14227" s="190"/>
      <c r="F14227" s="190"/>
      <c r="G14227" s="190"/>
      <c r="H14227" s="190"/>
      <c r="I14227" s="190"/>
      <c r="J14227" s="190"/>
      <c r="K14227" s="190"/>
      <c r="L14227" s="190"/>
      <c r="M14227" s="190"/>
      <c r="N14227" s="190"/>
      <c r="O14227" s="190"/>
      <c r="P14227" s="190"/>
      <c r="Q14227" s="190"/>
      <c r="R14227" s="190"/>
      <c r="S14227" s="190"/>
    </row>
    <row r="14228" spans="1:19">
      <c r="A14228" s="190"/>
      <c r="B14228" s="190"/>
      <c r="C14228" s="190"/>
      <c r="D14228" s="190"/>
      <c r="E14228" s="190"/>
      <c r="F14228" s="190"/>
      <c r="G14228" s="190"/>
      <c r="H14228" s="190"/>
      <c r="I14228" s="190"/>
      <c r="J14228" s="190"/>
      <c r="K14228" s="190"/>
      <c r="L14228" s="190"/>
      <c r="M14228" s="190"/>
      <c r="N14228" s="190"/>
      <c r="O14228" s="190"/>
      <c r="P14228" s="190"/>
      <c r="Q14228" s="190"/>
      <c r="R14228" s="190"/>
      <c r="S14228" s="190"/>
    </row>
    <row r="14229" spans="1:19">
      <c r="A14229" s="190"/>
      <c r="B14229" s="190"/>
      <c r="C14229" s="190"/>
      <c r="D14229" s="190"/>
      <c r="E14229" s="190"/>
      <c r="F14229" s="190"/>
      <c r="G14229" s="190"/>
      <c r="H14229" s="190"/>
      <c r="I14229" s="190"/>
      <c r="J14229" s="190"/>
      <c r="K14229" s="190"/>
      <c r="L14229" s="190"/>
      <c r="M14229" s="190"/>
      <c r="N14229" s="190"/>
      <c r="O14229" s="190"/>
      <c r="P14229" s="190"/>
      <c r="Q14229" s="190"/>
      <c r="R14229" s="190"/>
      <c r="S14229" s="190"/>
    </row>
    <row r="14230" spans="1:19">
      <c r="A14230" s="190"/>
      <c r="B14230" s="190"/>
      <c r="C14230" s="190"/>
      <c r="D14230" s="190"/>
      <c r="E14230" s="190"/>
      <c r="F14230" s="190"/>
      <c r="G14230" s="190"/>
      <c r="H14230" s="190"/>
      <c r="I14230" s="190"/>
      <c r="J14230" s="190"/>
      <c r="K14230" s="190"/>
      <c r="L14230" s="190"/>
      <c r="M14230" s="190"/>
      <c r="N14230" s="190"/>
      <c r="O14230" s="190"/>
      <c r="P14230" s="190"/>
      <c r="Q14230" s="190"/>
      <c r="R14230" s="190"/>
      <c r="S14230" s="190"/>
    </row>
    <row r="14231" spans="1:19">
      <c r="A14231" s="190"/>
      <c r="B14231" s="190"/>
      <c r="C14231" s="190"/>
      <c r="D14231" s="190"/>
      <c r="E14231" s="190"/>
      <c r="F14231" s="190"/>
      <c r="G14231" s="190"/>
      <c r="H14231" s="190"/>
      <c r="I14231" s="190"/>
      <c r="J14231" s="190"/>
      <c r="K14231" s="190"/>
      <c r="L14231" s="190"/>
      <c r="M14231" s="190"/>
      <c r="N14231" s="190"/>
      <c r="O14231" s="190"/>
      <c r="P14231" s="190"/>
      <c r="Q14231" s="190"/>
      <c r="R14231" s="190"/>
      <c r="S14231" s="190"/>
    </row>
    <row r="14232" spans="1:19">
      <c r="A14232" s="190"/>
      <c r="B14232" s="190"/>
      <c r="C14232" s="190"/>
      <c r="D14232" s="190"/>
      <c r="E14232" s="190"/>
      <c r="F14232" s="190"/>
      <c r="G14232" s="190"/>
      <c r="H14232" s="190"/>
      <c r="I14232" s="190"/>
      <c r="J14232" s="190"/>
      <c r="K14232" s="190"/>
      <c r="L14232" s="190"/>
      <c r="M14232" s="190"/>
      <c r="N14232" s="190"/>
      <c r="O14232" s="190"/>
      <c r="P14232" s="190"/>
      <c r="Q14232" s="190"/>
      <c r="R14232" s="190"/>
      <c r="S14232" s="190"/>
    </row>
    <row r="14233" spans="1:19">
      <c r="A14233" s="190"/>
      <c r="B14233" s="190"/>
      <c r="C14233" s="190"/>
      <c r="D14233" s="190"/>
      <c r="E14233" s="190"/>
      <c r="F14233" s="190"/>
      <c r="G14233" s="190"/>
      <c r="H14233" s="190"/>
      <c r="I14233" s="190"/>
      <c r="J14233" s="190"/>
      <c r="K14233" s="190"/>
      <c r="L14233" s="190"/>
      <c r="M14233" s="190"/>
      <c r="N14233" s="190"/>
      <c r="O14233" s="190"/>
      <c r="P14233" s="190"/>
      <c r="Q14233" s="190"/>
      <c r="R14233" s="190"/>
      <c r="S14233" s="190"/>
    </row>
    <row r="14234" spans="1:19">
      <c r="A14234" s="190"/>
      <c r="B14234" s="190"/>
      <c r="C14234" s="190"/>
      <c r="D14234" s="190"/>
      <c r="E14234" s="190"/>
      <c r="F14234" s="190"/>
      <c r="G14234" s="190"/>
      <c r="H14234" s="190"/>
      <c r="I14234" s="190"/>
      <c r="J14234" s="190"/>
      <c r="K14234" s="190"/>
      <c r="L14234" s="190"/>
      <c r="M14234" s="190"/>
      <c r="N14234" s="190"/>
      <c r="O14234" s="190"/>
      <c r="P14234" s="190"/>
      <c r="Q14234" s="190"/>
      <c r="R14234" s="190"/>
      <c r="S14234" s="190"/>
    </row>
    <row r="14235" spans="1:19">
      <c r="A14235" s="190"/>
      <c r="B14235" s="190"/>
      <c r="C14235" s="190"/>
      <c r="D14235" s="190"/>
      <c r="E14235" s="190"/>
      <c r="F14235" s="190"/>
      <c r="G14235" s="190"/>
      <c r="H14235" s="190"/>
      <c r="I14235" s="190"/>
      <c r="J14235" s="190"/>
      <c r="K14235" s="190"/>
      <c r="L14235" s="190"/>
      <c r="M14235" s="190"/>
      <c r="N14235" s="190"/>
      <c r="O14235" s="190"/>
      <c r="P14235" s="190"/>
      <c r="Q14235" s="190"/>
      <c r="R14235" s="190"/>
      <c r="S14235" s="190"/>
    </row>
    <row r="14236" spans="1:19">
      <c r="A14236" s="190"/>
      <c r="B14236" s="190"/>
      <c r="C14236" s="190"/>
      <c r="D14236" s="190"/>
      <c r="E14236" s="190"/>
      <c r="F14236" s="190"/>
      <c r="G14236" s="190"/>
      <c r="H14236" s="190"/>
      <c r="I14236" s="190"/>
      <c r="J14236" s="190"/>
      <c r="K14236" s="190"/>
      <c r="L14236" s="190"/>
      <c r="M14236" s="190"/>
      <c r="N14236" s="190"/>
      <c r="O14236" s="190"/>
      <c r="P14236" s="190"/>
      <c r="Q14236" s="190"/>
      <c r="R14236" s="190"/>
      <c r="S14236" s="190"/>
    </row>
    <row r="14237" spans="1:19">
      <c r="A14237" s="190"/>
      <c r="B14237" s="190"/>
      <c r="C14237" s="190"/>
      <c r="D14237" s="190"/>
      <c r="E14237" s="190"/>
      <c r="F14237" s="190"/>
      <c r="G14237" s="190"/>
      <c r="H14237" s="190"/>
      <c r="I14237" s="190"/>
      <c r="J14237" s="190"/>
      <c r="K14237" s="190"/>
      <c r="L14237" s="190"/>
      <c r="M14237" s="190"/>
      <c r="N14237" s="190"/>
      <c r="O14237" s="190"/>
      <c r="P14237" s="190"/>
      <c r="Q14237" s="190"/>
      <c r="R14237" s="190"/>
      <c r="S14237" s="190"/>
    </row>
    <row r="14238" spans="1:19">
      <c r="A14238" s="190"/>
      <c r="B14238" s="190"/>
      <c r="C14238" s="190"/>
      <c r="D14238" s="190"/>
      <c r="E14238" s="190"/>
      <c r="F14238" s="190"/>
      <c r="G14238" s="190"/>
      <c r="H14238" s="190"/>
      <c r="I14238" s="190"/>
      <c r="J14238" s="190"/>
      <c r="K14238" s="190"/>
      <c r="L14238" s="190"/>
      <c r="M14238" s="190"/>
      <c r="N14238" s="190"/>
      <c r="O14238" s="190"/>
      <c r="P14238" s="190"/>
      <c r="Q14238" s="190"/>
      <c r="R14238" s="190"/>
      <c r="S14238" s="190"/>
    </row>
    <row r="14239" spans="1:19">
      <c r="A14239" s="190"/>
      <c r="B14239" s="190"/>
      <c r="C14239" s="190"/>
      <c r="D14239" s="190"/>
      <c r="E14239" s="190"/>
      <c r="F14239" s="190"/>
      <c r="G14239" s="190"/>
      <c r="H14239" s="190"/>
      <c r="I14239" s="190"/>
      <c r="J14239" s="190"/>
      <c r="K14239" s="190"/>
      <c r="L14239" s="190"/>
      <c r="M14239" s="190"/>
      <c r="N14239" s="190"/>
      <c r="O14239" s="190"/>
      <c r="P14239" s="190"/>
      <c r="Q14239" s="190"/>
      <c r="R14239" s="190"/>
      <c r="S14239" s="190"/>
    </row>
    <row r="14240" spans="1:19">
      <c r="A14240" s="190"/>
      <c r="B14240" s="190"/>
      <c r="C14240" s="190"/>
      <c r="D14240" s="190"/>
      <c r="E14240" s="190"/>
      <c r="F14240" s="190"/>
      <c r="G14240" s="190"/>
      <c r="H14240" s="190"/>
      <c r="I14240" s="190"/>
      <c r="J14240" s="190"/>
      <c r="K14240" s="190"/>
      <c r="L14240" s="190"/>
      <c r="M14240" s="190"/>
      <c r="N14240" s="190"/>
      <c r="O14240" s="190"/>
      <c r="P14240" s="190"/>
      <c r="Q14240" s="190"/>
      <c r="R14240" s="190"/>
      <c r="S14240" s="190"/>
    </row>
    <row r="14241" spans="1:19">
      <c r="A14241" s="190"/>
      <c r="B14241" s="190"/>
      <c r="C14241" s="190"/>
      <c r="D14241" s="190"/>
      <c r="E14241" s="190"/>
      <c r="F14241" s="190"/>
      <c r="G14241" s="190"/>
      <c r="H14241" s="190"/>
      <c r="I14241" s="190"/>
      <c r="J14241" s="190"/>
      <c r="K14241" s="190"/>
      <c r="L14241" s="190"/>
      <c r="M14241" s="190"/>
      <c r="N14241" s="190"/>
      <c r="O14241" s="190"/>
      <c r="P14241" s="190"/>
      <c r="Q14241" s="190"/>
      <c r="R14241" s="190"/>
      <c r="S14241" s="190"/>
    </row>
    <row r="14242" spans="1:19">
      <c r="A14242" s="190"/>
      <c r="B14242" s="190"/>
      <c r="C14242" s="190"/>
      <c r="D14242" s="190"/>
      <c r="E14242" s="190"/>
      <c r="F14242" s="190"/>
      <c r="G14242" s="190"/>
      <c r="H14242" s="190"/>
      <c r="I14242" s="190"/>
      <c r="J14242" s="190"/>
      <c r="K14242" s="190"/>
      <c r="L14242" s="190"/>
      <c r="M14242" s="190"/>
      <c r="N14242" s="190"/>
      <c r="O14242" s="190"/>
      <c r="P14242" s="190"/>
      <c r="Q14242" s="190"/>
      <c r="R14242" s="190"/>
      <c r="S14242" s="190"/>
    </row>
    <row r="14243" spans="1:19">
      <c r="A14243" s="190"/>
      <c r="B14243" s="190"/>
      <c r="C14243" s="190"/>
      <c r="D14243" s="190"/>
      <c r="E14243" s="190"/>
      <c r="F14243" s="190"/>
      <c r="G14243" s="190"/>
      <c r="H14243" s="190"/>
      <c r="I14243" s="190"/>
      <c r="J14243" s="190"/>
      <c r="K14243" s="190"/>
      <c r="L14243" s="190"/>
      <c r="M14243" s="190"/>
      <c r="N14243" s="190"/>
      <c r="O14243" s="190"/>
      <c r="P14243" s="190"/>
      <c r="Q14243" s="190"/>
      <c r="R14243" s="190"/>
      <c r="S14243" s="190"/>
    </row>
    <row r="14244" spans="1:19">
      <c r="A14244" s="190"/>
      <c r="B14244" s="190"/>
      <c r="C14244" s="190"/>
      <c r="D14244" s="190"/>
      <c r="E14244" s="190"/>
      <c r="F14244" s="190"/>
      <c r="G14244" s="190"/>
      <c r="H14244" s="190"/>
      <c r="I14244" s="190"/>
      <c r="J14244" s="190"/>
      <c r="K14244" s="190"/>
      <c r="L14244" s="190"/>
      <c r="M14244" s="190"/>
      <c r="N14244" s="190"/>
      <c r="O14244" s="190"/>
      <c r="P14244" s="190"/>
      <c r="Q14244" s="190"/>
      <c r="R14244" s="190"/>
      <c r="S14244" s="190"/>
    </row>
    <row r="14245" spans="1:19">
      <c r="A14245" s="190"/>
      <c r="B14245" s="190"/>
      <c r="C14245" s="190"/>
      <c r="D14245" s="190"/>
      <c r="E14245" s="190"/>
      <c r="F14245" s="190"/>
      <c r="G14245" s="190"/>
      <c r="H14245" s="190"/>
      <c r="I14245" s="190"/>
      <c r="J14245" s="190"/>
      <c r="K14245" s="190"/>
      <c r="L14245" s="190"/>
      <c r="M14245" s="190"/>
      <c r="N14245" s="190"/>
      <c r="O14245" s="190"/>
      <c r="P14245" s="190"/>
      <c r="Q14245" s="190"/>
      <c r="R14245" s="190"/>
      <c r="S14245" s="190"/>
    </row>
    <row r="14246" spans="1:19">
      <c r="A14246" s="190"/>
      <c r="B14246" s="190"/>
      <c r="C14246" s="190"/>
      <c r="D14246" s="190"/>
      <c r="E14246" s="190"/>
      <c r="F14246" s="190"/>
      <c r="G14246" s="190"/>
      <c r="H14246" s="190"/>
      <c r="I14246" s="190"/>
      <c r="J14246" s="190"/>
      <c r="K14246" s="190"/>
      <c r="L14246" s="190"/>
      <c r="M14246" s="190"/>
      <c r="N14246" s="190"/>
      <c r="O14246" s="190"/>
      <c r="P14246" s="190"/>
      <c r="Q14246" s="190"/>
      <c r="R14246" s="190"/>
      <c r="S14246" s="190"/>
    </row>
    <row r="14247" spans="1:19">
      <c r="A14247" s="190"/>
      <c r="B14247" s="190"/>
      <c r="C14247" s="190"/>
      <c r="D14247" s="190"/>
      <c r="E14247" s="190"/>
      <c r="F14247" s="190"/>
      <c r="G14247" s="190"/>
      <c r="H14247" s="190"/>
      <c r="I14247" s="190"/>
      <c r="J14247" s="190"/>
      <c r="K14247" s="190"/>
      <c r="L14247" s="190"/>
      <c r="M14247" s="190"/>
      <c r="N14247" s="190"/>
      <c r="O14247" s="190"/>
      <c r="P14247" s="190"/>
      <c r="Q14247" s="190"/>
      <c r="R14247" s="190"/>
      <c r="S14247" s="190"/>
    </row>
    <row r="14248" spans="1:19">
      <c r="A14248" s="190"/>
      <c r="B14248" s="190"/>
      <c r="C14248" s="190"/>
      <c r="D14248" s="190"/>
      <c r="E14248" s="190"/>
      <c r="F14248" s="190"/>
      <c r="G14248" s="190"/>
      <c r="H14248" s="190"/>
      <c r="I14248" s="190"/>
      <c r="J14248" s="190"/>
      <c r="K14248" s="190"/>
      <c r="L14248" s="190"/>
      <c r="M14248" s="190"/>
      <c r="N14248" s="190"/>
      <c r="O14248" s="190"/>
      <c r="P14248" s="190"/>
      <c r="Q14248" s="190"/>
      <c r="R14248" s="190"/>
      <c r="S14248" s="190"/>
    </row>
    <row r="14249" spans="1:19">
      <c r="A14249" s="190"/>
      <c r="B14249" s="190"/>
      <c r="C14249" s="190"/>
      <c r="D14249" s="190"/>
      <c r="E14249" s="190"/>
      <c r="F14249" s="190"/>
      <c r="G14249" s="190"/>
      <c r="H14249" s="190"/>
      <c r="I14249" s="190"/>
      <c r="J14249" s="190"/>
      <c r="K14249" s="190"/>
      <c r="L14249" s="190"/>
      <c r="M14249" s="190"/>
      <c r="N14249" s="190"/>
      <c r="O14249" s="190"/>
      <c r="P14249" s="190"/>
      <c r="Q14249" s="190"/>
      <c r="R14249" s="190"/>
      <c r="S14249" s="190"/>
    </row>
    <row r="14250" spans="1:19">
      <c r="A14250" s="190"/>
      <c r="B14250" s="190"/>
      <c r="C14250" s="190"/>
      <c r="D14250" s="190"/>
      <c r="E14250" s="190"/>
      <c r="F14250" s="190"/>
      <c r="G14250" s="190"/>
      <c r="H14250" s="190"/>
      <c r="I14250" s="190"/>
      <c r="J14250" s="190"/>
      <c r="K14250" s="190"/>
      <c r="L14250" s="190"/>
      <c r="M14250" s="190"/>
      <c r="N14250" s="190"/>
      <c r="O14250" s="190"/>
      <c r="P14250" s="190"/>
      <c r="Q14250" s="190"/>
      <c r="R14250" s="190"/>
      <c r="S14250" s="190"/>
    </row>
    <row r="14251" spans="1:19">
      <c r="A14251" s="190"/>
      <c r="B14251" s="190"/>
      <c r="C14251" s="190"/>
      <c r="D14251" s="190"/>
      <c r="E14251" s="190"/>
      <c r="F14251" s="190"/>
      <c r="G14251" s="190"/>
      <c r="H14251" s="190"/>
      <c r="I14251" s="190"/>
      <c r="J14251" s="190"/>
      <c r="K14251" s="190"/>
      <c r="L14251" s="190"/>
      <c r="M14251" s="190"/>
      <c r="N14251" s="190"/>
      <c r="O14251" s="190"/>
      <c r="P14251" s="190"/>
      <c r="Q14251" s="190"/>
      <c r="R14251" s="190"/>
      <c r="S14251" s="190"/>
    </row>
    <row r="14252" spans="1:19">
      <c r="A14252" s="190"/>
      <c r="B14252" s="190"/>
      <c r="C14252" s="190"/>
      <c r="D14252" s="190"/>
      <c r="E14252" s="190"/>
      <c r="F14252" s="190"/>
      <c r="G14252" s="190"/>
      <c r="H14252" s="190"/>
      <c r="I14252" s="190"/>
      <c r="J14252" s="190"/>
      <c r="K14252" s="190"/>
      <c r="L14252" s="190"/>
      <c r="M14252" s="190"/>
      <c r="N14252" s="190"/>
      <c r="O14252" s="190"/>
      <c r="P14252" s="190"/>
      <c r="Q14252" s="190"/>
      <c r="R14252" s="190"/>
      <c r="S14252" s="190"/>
    </row>
    <row r="14253" spans="1:19">
      <c r="A14253" s="190"/>
      <c r="B14253" s="190"/>
      <c r="C14253" s="190"/>
      <c r="D14253" s="190"/>
      <c r="E14253" s="190"/>
      <c r="F14253" s="190"/>
      <c r="G14253" s="190"/>
      <c r="H14253" s="190"/>
      <c r="I14253" s="190"/>
      <c r="J14253" s="190"/>
      <c r="K14253" s="190"/>
      <c r="L14253" s="190"/>
      <c r="M14253" s="190"/>
      <c r="N14253" s="190"/>
      <c r="O14253" s="190"/>
      <c r="P14253" s="190"/>
      <c r="Q14253" s="190"/>
      <c r="R14253" s="190"/>
      <c r="S14253" s="190"/>
    </row>
    <row r="14254" spans="1:19">
      <c r="A14254" s="190"/>
      <c r="B14254" s="190"/>
      <c r="C14254" s="190"/>
      <c r="D14254" s="190"/>
      <c r="E14254" s="190"/>
      <c r="F14254" s="190"/>
      <c r="G14254" s="190"/>
      <c r="H14254" s="190"/>
      <c r="I14254" s="190"/>
      <c r="J14254" s="190"/>
      <c r="K14254" s="190"/>
      <c r="L14254" s="190"/>
      <c r="M14254" s="190"/>
      <c r="N14254" s="190"/>
      <c r="O14254" s="190"/>
      <c r="P14254" s="190"/>
      <c r="Q14254" s="190"/>
      <c r="R14254" s="190"/>
      <c r="S14254" s="190"/>
    </row>
    <row r="14255" spans="1:19">
      <c r="A14255" s="190"/>
      <c r="B14255" s="190"/>
      <c r="C14255" s="190"/>
      <c r="D14255" s="190"/>
      <c r="E14255" s="190"/>
      <c r="F14255" s="190"/>
      <c r="G14255" s="190"/>
      <c r="H14255" s="190"/>
      <c r="I14255" s="190"/>
      <c r="J14255" s="190"/>
      <c r="K14255" s="190"/>
      <c r="L14255" s="190"/>
      <c r="M14255" s="190"/>
      <c r="N14255" s="190"/>
      <c r="O14255" s="190"/>
      <c r="P14255" s="190"/>
      <c r="Q14255" s="190"/>
      <c r="R14255" s="190"/>
      <c r="S14255" s="190"/>
    </row>
    <row r="14256" spans="1:19">
      <c r="A14256" s="190"/>
      <c r="B14256" s="190"/>
      <c r="C14256" s="190"/>
      <c r="D14256" s="190"/>
      <c r="E14256" s="190"/>
      <c r="F14256" s="190"/>
      <c r="G14256" s="190"/>
      <c r="H14256" s="190"/>
      <c r="I14256" s="190"/>
      <c r="J14256" s="190"/>
      <c r="K14256" s="190"/>
      <c r="L14256" s="190"/>
      <c r="M14256" s="190"/>
      <c r="N14256" s="190"/>
      <c r="O14256" s="190"/>
      <c r="P14256" s="190"/>
      <c r="Q14256" s="190"/>
      <c r="R14256" s="190"/>
      <c r="S14256" s="190"/>
    </row>
    <row r="14257" spans="1:19">
      <c r="A14257" s="190"/>
      <c r="B14257" s="190"/>
      <c r="C14257" s="190"/>
      <c r="D14257" s="190"/>
      <c r="E14257" s="190"/>
      <c r="F14257" s="190"/>
      <c r="G14257" s="190"/>
      <c r="H14257" s="190"/>
      <c r="I14257" s="190"/>
      <c r="J14257" s="190"/>
      <c r="K14257" s="190"/>
      <c r="L14257" s="190"/>
      <c r="M14257" s="190"/>
      <c r="N14257" s="190"/>
      <c r="O14257" s="190"/>
      <c r="P14257" s="190"/>
      <c r="Q14257" s="190"/>
      <c r="R14257" s="190"/>
      <c r="S14257" s="190"/>
    </row>
    <row r="14258" spans="1:19">
      <c r="A14258" s="190"/>
      <c r="B14258" s="190"/>
      <c r="C14258" s="190"/>
      <c r="D14258" s="190"/>
      <c r="E14258" s="190"/>
      <c r="F14258" s="190"/>
      <c r="G14258" s="190"/>
      <c r="H14258" s="190"/>
      <c r="I14258" s="190"/>
      <c r="J14258" s="190"/>
      <c r="K14258" s="190"/>
      <c r="L14258" s="190"/>
      <c r="M14258" s="190"/>
      <c r="N14258" s="190"/>
      <c r="O14258" s="190"/>
      <c r="P14258" s="190"/>
      <c r="Q14258" s="190"/>
      <c r="R14258" s="190"/>
      <c r="S14258" s="190"/>
    </row>
    <row r="14259" spans="1:19">
      <c r="A14259" s="190"/>
      <c r="B14259" s="190"/>
      <c r="C14259" s="190"/>
      <c r="D14259" s="190"/>
      <c r="E14259" s="190"/>
      <c r="F14259" s="190"/>
      <c r="G14259" s="190"/>
      <c r="H14259" s="190"/>
      <c r="I14259" s="190"/>
      <c r="J14259" s="190"/>
      <c r="K14259" s="190"/>
      <c r="L14259" s="190"/>
      <c r="M14259" s="190"/>
      <c r="N14259" s="190"/>
      <c r="O14259" s="190"/>
      <c r="P14259" s="190"/>
      <c r="Q14259" s="190"/>
      <c r="R14259" s="190"/>
      <c r="S14259" s="190"/>
    </row>
    <row r="14260" spans="1:19">
      <c r="A14260" s="190"/>
      <c r="B14260" s="190"/>
      <c r="C14260" s="190"/>
      <c r="D14260" s="190"/>
      <c r="E14260" s="190"/>
      <c r="F14260" s="190"/>
      <c r="G14260" s="190"/>
      <c r="H14260" s="190"/>
      <c r="I14260" s="190"/>
      <c r="J14260" s="190"/>
      <c r="K14260" s="190"/>
      <c r="L14260" s="190"/>
      <c r="M14260" s="190"/>
      <c r="N14260" s="190"/>
      <c r="O14260" s="190"/>
      <c r="P14260" s="190"/>
      <c r="Q14260" s="190"/>
      <c r="R14260" s="190"/>
      <c r="S14260" s="190"/>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J183"/>
  <sheetViews>
    <sheetView topLeftCell="C1" workbookViewId="0">
      <selection activeCell="A94" sqref="A94:J94"/>
    </sheetView>
  </sheetViews>
  <sheetFormatPr baseColWidth="10" defaultColWidth="8.83203125" defaultRowHeight="14" x14ac:dyDescent="0"/>
  <cols>
    <col min="3" max="3" width="62.5" customWidth="1"/>
    <col min="4" max="4" width="20.33203125" style="96" bestFit="1" customWidth="1"/>
    <col min="5" max="6" width="28.1640625" customWidth="1"/>
  </cols>
  <sheetData>
    <row r="1" spans="1:10">
      <c r="A1" t="e">
        <f ca="1">_xll.TR("SCREEN(U(IN(Equity(active,public,primary))),IN(TR.HQCountryCode,""US""),IN(TR.ExchangeCountryCode,""US""),IN(TR.TRBCIndustryCode,""55301020"",""58101010""),CURN=USD)","TR.CommonName;TR.BusinessSummary;TR.TotalRevenue(Period:FY0);TR.TotalAssetsReported(Period:FY0);TR.NAICSSector;TR.IPODate;TR.TRBCIndustry;TR.CompanyIncorpDate;TR.NAICSSubsectorCode","CURN=USD RH=In CH=Fd")</f>
        <v>#NAME?</v>
      </c>
      <c r="B1" s="190" t="s">
        <v>28121</v>
      </c>
      <c r="C1" s="190" t="s">
        <v>27964</v>
      </c>
      <c r="D1" s="96" t="s">
        <v>28122</v>
      </c>
      <c r="E1" s="190" t="s">
        <v>28123</v>
      </c>
      <c r="F1" s="190" t="s">
        <v>27965</v>
      </c>
      <c r="G1" s="190" t="s">
        <v>27966</v>
      </c>
      <c r="H1" s="190" t="s">
        <v>13496</v>
      </c>
      <c r="I1" s="190" t="s">
        <v>27973</v>
      </c>
      <c r="J1" s="190" t="s">
        <v>27974</v>
      </c>
    </row>
    <row r="2" spans="1:10">
      <c r="A2" s="102" t="s">
        <v>22069</v>
      </c>
      <c r="B2" s="190" t="s">
        <v>1138</v>
      </c>
      <c r="C2" s="190" t="s">
        <v>28124</v>
      </c>
      <c r="D2" s="96">
        <v>127079000000</v>
      </c>
      <c r="E2">
        <v>232708000000</v>
      </c>
      <c r="F2" s="190" t="s">
        <v>27981</v>
      </c>
      <c r="G2" s="190" t="s">
        <v>28007</v>
      </c>
      <c r="H2" s="190" t="s">
        <v>95</v>
      </c>
      <c r="I2" s="102" t="s">
        <v>28125</v>
      </c>
      <c r="J2" s="102" t="s">
        <v>28126</v>
      </c>
    </row>
    <row r="3" spans="1:10" hidden="1">
      <c r="A3" s="102" t="s">
        <v>21930</v>
      </c>
      <c r="B3" s="190" t="s">
        <v>21931</v>
      </c>
      <c r="C3" s="190" t="s">
        <v>28127</v>
      </c>
      <c r="D3">
        <v>2510200000</v>
      </c>
      <c r="E3">
        <v>10455700000</v>
      </c>
      <c r="F3" s="190" t="s">
        <v>28070</v>
      </c>
      <c r="G3" s="190" t="s">
        <v>28007</v>
      </c>
      <c r="H3" s="190" t="s">
        <v>21932</v>
      </c>
      <c r="I3" s="102" t="s">
        <v>28128</v>
      </c>
      <c r="J3" s="102" t="s">
        <v>28110</v>
      </c>
    </row>
    <row r="4" spans="1:10" hidden="1">
      <c r="A4" s="102" t="s">
        <v>21933</v>
      </c>
      <c r="B4" s="190" t="s">
        <v>21934</v>
      </c>
      <c r="C4" s="190" t="s">
        <v>28129</v>
      </c>
      <c r="D4">
        <v>22438000</v>
      </c>
      <c r="E4">
        <v>73035000</v>
      </c>
      <c r="F4" s="190" t="s">
        <v>28070</v>
      </c>
      <c r="G4" s="190" t="s">
        <v>28007</v>
      </c>
      <c r="H4" s="190" t="s">
        <v>21932</v>
      </c>
      <c r="I4" s="102" t="s">
        <v>28130</v>
      </c>
      <c r="J4" s="102" t="s">
        <v>28110</v>
      </c>
    </row>
    <row r="5" spans="1:10" hidden="1">
      <c r="A5" s="102" t="s">
        <v>21935</v>
      </c>
      <c r="B5" s="190" t="s">
        <v>21936</v>
      </c>
      <c r="C5" s="190" t="s">
        <v>28131</v>
      </c>
      <c r="D5">
        <v>5546700</v>
      </c>
      <c r="E5">
        <v>77653500</v>
      </c>
      <c r="F5" s="190" t="s">
        <v>28070</v>
      </c>
      <c r="G5" s="190" t="s">
        <v>28007</v>
      </c>
      <c r="H5" s="190" t="s">
        <v>21932</v>
      </c>
      <c r="I5" s="102" t="s">
        <v>28132</v>
      </c>
      <c r="J5" s="102" t="s">
        <v>28110</v>
      </c>
    </row>
    <row r="6" spans="1:10" hidden="1">
      <c r="A6" s="102" t="s">
        <v>21937</v>
      </c>
      <c r="B6" s="190" t="s">
        <v>21938</v>
      </c>
      <c r="C6" s="190" t="s">
        <v>28133</v>
      </c>
      <c r="D6">
        <v>204423000</v>
      </c>
      <c r="E6">
        <v>259371000</v>
      </c>
      <c r="F6" s="190" t="s">
        <v>28070</v>
      </c>
      <c r="G6" s="190" t="s">
        <v>28007</v>
      </c>
      <c r="H6" s="190" t="s">
        <v>21932</v>
      </c>
      <c r="I6" s="102" t="s">
        <v>28134</v>
      </c>
      <c r="J6" s="102" t="s">
        <v>28110</v>
      </c>
    </row>
    <row r="7" spans="1:10" hidden="1">
      <c r="A7" s="102" t="s">
        <v>22070</v>
      </c>
      <c r="B7" s="190" t="s">
        <v>22071</v>
      </c>
      <c r="C7" s="190" t="s">
        <v>28135</v>
      </c>
      <c r="D7" s="96">
        <v>910198000</v>
      </c>
      <c r="E7">
        <v>2058498000</v>
      </c>
      <c r="F7" s="190" t="s">
        <v>27981</v>
      </c>
      <c r="G7" s="190" t="s">
        <v>28007</v>
      </c>
      <c r="H7" s="190" t="s">
        <v>95</v>
      </c>
      <c r="I7" s="102" t="s">
        <v>28136</v>
      </c>
      <c r="J7" s="102" t="s">
        <v>28126</v>
      </c>
    </row>
    <row r="8" spans="1:10" hidden="1">
      <c r="A8" s="102" t="s">
        <v>21939</v>
      </c>
      <c r="B8" s="190" t="s">
        <v>2193</v>
      </c>
      <c r="C8" s="190" t="s">
        <v>28137</v>
      </c>
      <c r="D8">
        <v>5268103000</v>
      </c>
      <c r="E8">
        <v>23489436000</v>
      </c>
      <c r="F8" s="190" t="s">
        <v>28070</v>
      </c>
      <c r="G8" s="190" t="s">
        <v>28007</v>
      </c>
      <c r="H8" s="190" t="s">
        <v>21932</v>
      </c>
      <c r="I8" s="102" t="s">
        <v>28138</v>
      </c>
      <c r="J8" s="102" t="s">
        <v>28110</v>
      </c>
    </row>
    <row r="9" spans="1:10" hidden="1">
      <c r="A9" s="102" t="s">
        <v>22072</v>
      </c>
      <c r="B9" s="190" t="s">
        <v>22073</v>
      </c>
      <c r="C9" s="190" t="s">
        <v>28139</v>
      </c>
      <c r="D9" s="96">
        <v>54868000</v>
      </c>
      <c r="E9">
        <v>24420000</v>
      </c>
      <c r="F9" s="190" t="s">
        <v>27981</v>
      </c>
      <c r="G9" s="190" t="s">
        <v>28007</v>
      </c>
      <c r="H9" s="190" t="s">
        <v>95</v>
      </c>
      <c r="I9" s="102" t="s">
        <v>28140</v>
      </c>
      <c r="J9" s="102" t="s">
        <v>28126</v>
      </c>
    </row>
    <row r="10" spans="1:10" hidden="1">
      <c r="A10" s="102" t="s">
        <v>21940</v>
      </c>
      <c r="B10" s="190" t="s">
        <v>21941</v>
      </c>
      <c r="C10" s="190" t="s">
        <v>28141</v>
      </c>
      <c r="D10">
        <v>292731000</v>
      </c>
      <c r="E10">
        <v>1144247000</v>
      </c>
      <c r="F10" s="190" t="s">
        <v>28070</v>
      </c>
      <c r="G10" s="190" t="s">
        <v>28007</v>
      </c>
      <c r="H10" s="190" t="s">
        <v>21932</v>
      </c>
      <c r="I10" s="102" t="s">
        <v>28142</v>
      </c>
      <c r="J10" s="102" t="s">
        <v>28110</v>
      </c>
    </row>
    <row r="11" spans="1:10" hidden="1">
      <c r="A11" s="102" t="s">
        <v>21942</v>
      </c>
      <c r="B11" s="190" t="s">
        <v>21943</v>
      </c>
      <c r="C11" s="190" t="s">
        <v>28143</v>
      </c>
      <c r="D11" s="195">
        <v>123119290</v>
      </c>
      <c r="E11">
        <v>198039210</v>
      </c>
      <c r="F11" s="190" t="s">
        <v>28070</v>
      </c>
      <c r="G11" s="190" t="s">
        <v>28007</v>
      </c>
      <c r="H11" s="190" t="s">
        <v>21932</v>
      </c>
      <c r="I11" s="102" t="s">
        <v>28144</v>
      </c>
      <c r="J11" s="102" t="s">
        <v>28110</v>
      </c>
    </row>
    <row r="12" spans="1:10" hidden="1">
      <c r="A12" s="102" t="s">
        <v>22074</v>
      </c>
      <c r="B12" s="190" t="s">
        <v>22075</v>
      </c>
      <c r="C12" s="190" t="s">
        <v>28145</v>
      </c>
      <c r="D12">
        <v>28152000</v>
      </c>
      <c r="E12">
        <v>17934000</v>
      </c>
      <c r="F12" s="190" t="s">
        <v>28146</v>
      </c>
      <c r="G12" s="190" t="s">
        <v>28007</v>
      </c>
      <c r="H12" s="190" t="s">
        <v>95</v>
      </c>
      <c r="I12" s="102" t="s">
        <v>28147</v>
      </c>
      <c r="J12" s="102" t="s">
        <v>28148</v>
      </c>
    </row>
    <row r="13" spans="1:10" hidden="1">
      <c r="A13" s="102" t="s">
        <v>21944</v>
      </c>
      <c r="B13" s="190" t="s">
        <v>21945</v>
      </c>
      <c r="C13" s="190" t="s">
        <v>28149</v>
      </c>
      <c r="D13">
        <v>7128928000</v>
      </c>
      <c r="E13">
        <v>21716691000</v>
      </c>
      <c r="F13" s="190" t="s">
        <v>28070</v>
      </c>
      <c r="G13" s="190" t="s">
        <v>28007</v>
      </c>
      <c r="H13" s="190" t="s">
        <v>21932</v>
      </c>
      <c r="I13" s="102" t="s">
        <v>28150</v>
      </c>
      <c r="J13" s="102" t="s">
        <v>28110</v>
      </c>
    </row>
    <row r="14" spans="1:10" hidden="1">
      <c r="A14" s="102" t="s">
        <v>21946</v>
      </c>
      <c r="B14" s="190" t="s">
        <v>617</v>
      </c>
      <c r="C14" s="190" t="s">
        <v>28151</v>
      </c>
      <c r="D14">
        <v>194673000000</v>
      </c>
      <c r="E14">
        <v>526186000000</v>
      </c>
      <c r="F14" s="190" t="s">
        <v>28070</v>
      </c>
      <c r="G14" s="190" t="s">
        <v>28007</v>
      </c>
      <c r="H14" s="190" t="s">
        <v>21932</v>
      </c>
      <c r="I14" s="102" t="s">
        <v>28152</v>
      </c>
      <c r="J14" s="102" t="s">
        <v>28110</v>
      </c>
    </row>
    <row r="15" spans="1:10" hidden="1">
      <c r="A15" s="102" t="s">
        <v>21947</v>
      </c>
      <c r="B15" s="190" t="s">
        <v>21948</v>
      </c>
      <c r="C15" s="190" t="s">
        <v>28153</v>
      </c>
      <c r="D15">
        <v>14402000000</v>
      </c>
      <c r="E15">
        <v>78367000000</v>
      </c>
      <c r="F15" s="190" t="s">
        <v>28070</v>
      </c>
      <c r="G15" s="190" t="s">
        <v>28007</v>
      </c>
      <c r="H15" s="190" t="s">
        <v>21932</v>
      </c>
      <c r="I15" s="102" t="s">
        <v>28154</v>
      </c>
      <c r="J15" s="102" t="s">
        <v>28110</v>
      </c>
    </row>
    <row r="16" spans="1:10" hidden="1">
      <c r="A16" s="102" t="s">
        <v>21949</v>
      </c>
      <c r="B16" s="190" t="s">
        <v>21950</v>
      </c>
      <c r="C16" s="190" t="s">
        <v>28155</v>
      </c>
      <c r="D16">
        <v>263194000</v>
      </c>
      <c r="E16">
        <v>328575000</v>
      </c>
      <c r="F16" s="190" t="s">
        <v>28070</v>
      </c>
      <c r="G16" s="190" t="s">
        <v>28007</v>
      </c>
      <c r="H16" s="190" t="s">
        <v>21932</v>
      </c>
      <c r="I16" s="102" t="s">
        <v>28156</v>
      </c>
      <c r="J16" s="102" t="s">
        <v>28110</v>
      </c>
    </row>
    <row r="17" spans="1:10" hidden="1">
      <c r="A17" s="102" t="s">
        <v>21951</v>
      </c>
      <c r="B17" s="190" t="s">
        <v>21952</v>
      </c>
      <c r="C17" s="190" t="s">
        <v>28157</v>
      </c>
      <c r="D17">
        <v>1285000000</v>
      </c>
      <c r="E17">
        <v>16284000000</v>
      </c>
      <c r="F17" s="190" t="s">
        <v>28070</v>
      </c>
      <c r="G17" s="190" t="s">
        <v>28007</v>
      </c>
      <c r="H17" s="190" t="s">
        <v>21932</v>
      </c>
      <c r="I17" s="102" t="s">
        <v>28158</v>
      </c>
      <c r="J17" s="102" t="s">
        <v>28110</v>
      </c>
    </row>
    <row r="18" spans="1:10" hidden="1">
      <c r="A18" s="102" t="s">
        <v>21953</v>
      </c>
      <c r="B18" s="190" t="s">
        <v>21954</v>
      </c>
      <c r="C18" s="190" t="s">
        <v>28159</v>
      </c>
      <c r="D18">
        <v>50228000</v>
      </c>
      <c r="E18">
        <v>117735000</v>
      </c>
      <c r="F18" s="190" t="s">
        <v>28070</v>
      </c>
      <c r="G18" s="190" t="s">
        <v>28007</v>
      </c>
      <c r="H18" s="190" t="s">
        <v>21932</v>
      </c>
      <c r="I18" s="102" t="s">
        <v>28160</v>
      </c>
      <c r="J18" s="102" t="s">
        <v>28110</v>
      </c>
    </row>
    <row r="19" spans="1:10" hidden="1">
      <c r="A19" s="102" t="s">
        <v>21955</v>
      </c>
      <c r="B19" s="190" t="s">
        <v>21956</v>
      </c>
      <c r="C19" s="190" t="s">
        <v>28161</v>
      </c>
      <c r="D19">
        <v>941941000</v>
      </c>
      <c r="E19">
        <v>5266434000</v>
      </c>
      <c r="F19" s="190" t="s">
        <v>28070</v>
      </c>
      <c r="G19" s="190" t="s">
        <v>28007</v>
      </c>
      <c r="H19" s="190" t="s">
        <v>21932</v>
      </c>
      <c r="I19" s="102" t="s">
        <v>28162</v>
      </c>
      <c r="J19" s="102" t="s">
        <v>28110</v>
      </c>
    </row>
    <row r="20" spans="1:10" hidden="1">
      <c r="A20" s="102" t="s">
        <v>21957</v>
      </c>
      <c r="B20" s="190" t="s">
        <v>21958</v>
      </c>
      <c r="C20" s="190" t="s">
        <v>28163</v>
      </c>
      <c r="D20">
        <v>5138451000</v>
      </c>
      <c r="E20">
        <v>25200357000</v>
      </c>
      <c r="F20" s="190" t="s">
        <v>28070</v>
      </c>
      <c r="G20" s="190" t="s">
        <v>28007</v>
      </c>
      <c r="H20" s="190" t="s">
        <v>21932</v>
      </c>
      <c r="I20" s="102" t="s">
        <v>28164</v>
      </c>
      <c r="J20" s="102" t="s">
        <v>28110</v>
      </c>
    </row>
    <row r="21" spans="1:10" hidden="1">
      <c r="A21" s="102" t="s">
        <v>21959</v>
      </c>
      <c r="B21" s="190" t="s">
        <v>21960</v>
      </c>
      <c r="C21" s="190" t="s">
        <v>28165</v>
      </c>
      <c r="D21">
        <v>9769000000</v>
      </c>
      <c r="E21">
        <v>55566000000</v>
      </c>
      <c r="F21" s="190" t="s">
        <v>28070</v>
      </c>
      <c r="G21" s="190" t="s">
        <v>28007</v>
      </c>
      <c r="H21" s="190" t="s">
        <v>21932</v>
      </c>
      <c r="I21" s="102" t="s">
        <v>28166</v>
      </c>
      <c r="J21" s="102" t="s">
        <v>28110</v>
      </c>
    </row>
    <row r="22" spans="1:10" hidden="1">
      <c r="A22" s="102" t="s">
        <v>21961</v>
      </c>
      <c r="B22" s="190" t="s">
        <v>21962</v>
      </c>
      <c r="C22" s="190" t="s">
        <v>28167</v>
      </c>
      <c r="D22">
        <v>3011773000</v>
      </c>
      <c r="E22">
        <v>4600289000</v>
      </c>
      <c r="F22" s="190" t="s">
        <v>28070</v>
      </c>
      <c r="G22" s="190" t="s">
        <v>28007</v>
      </c>
      <c r="H22" s="190" t="s">
        <v>21932</v>
      </c>
      <c r="I22" s="102" t="s">
        <v>28168</v>
      </c>
      <c r="J22" s="102" t="s">
        <v>28110</v>
      </c>
    </row>
    <row r="23" spans="1:10">
      <c r="A23" s="102" t="s">
        <v>22076</v>
      </c>
      <c r="B23" s="190" t="s">
        <v>8155</v>
      </c>
      <c r="C23" s="190" t="s">
        <v>28169</v>
      </c>
      <c r="D23" s="96">
        <v>18031000000</v>
      </c>
      <c r="E23">
        <v>50147000000</v>
      </c>
      <c r="F23" s="190" t="s">
        <v>27981</v>
      </c>
      <c r="G23" s="190" t="s">
        <v>28007</v>
      </c>
      <c r="H23" s="190" t="s">
        <v>95</v>
      </c>
      <c r="I23" s="102" t="s">
        <v>28170</v>
      </c>
      <c r="J23" s="102" t="s">
        <v>28126</v>
      </c>
    </row>
    <row r="24" spans="1:10" hidden="1">
      <c r="A24" s="102" t="s">
        <v>21963</v>
      </c>
      <c r="B24" s="190" t="s">
        <v>21964</v>
      </c>
      <c r="C24" s="190" t="s">
        <v>28171</v>
      </c>
      <c r="D24">
        <v>14063000000</v>
      </c>
      <c r="E24">
        <v>51286000000</v>
      </c>
      <c r="F24" s="190" t="s">
        <v>28070</v>
      </c>
      <c r="G24" s="190" t="s">
        <v>28007</v>
      </c>
      <c r="H24" s="190" t="s">
        <v>21932</v>
      </c>
      <c r="I24" s="102" t="s">
        <v>28172</v>
      </c>
      <c r="J24" s="102" t="s">
        <v>28110</v>
      </c>
    </row>
    <row r="25" spans="1:10">
      <c r="A25" s="102" t="s">
        <v>22077</v>
      </c>
      <c r="B25" s="190" t="s">
        <v>22078</v>
      </c>
      <c r="C25" s="190" t="s">
        <v>28173</v>
      </c>
      <c r="D25" s="96">
        <v>1278200000</v>
      </c>
      <c r="E25">
        <v>1819700000</v>
      </c>
      <c r="F25" s="190" t="s">
        <v>27981</v>
      </c>
      <c r="G25" s="190" t="s">
        <v>28007</v>
      </c>
      <c r="H25" s="190" t="s">
        <v>95</v>
      </c>
      <c r="I25" s="102" t="s">
        <v>28174</v>
      </c>
      <c r="J25" s="102" t="s">
        <v>28126</v>
      </c>
    </row>
    <row r="26" spans="1:10" hidden="1">
      <c r="A26" s="102" t="s">
        <v>21965</v>
      </c>
      <c r="B26" s="190" t="s">
        <v>1128</v>
      </c>
      <c r="C26" s="190" t="s">
        <v>28175</v>
      </c>
      <c r="D26">
        <v>845403000</v>
      </c>
      <c r="E26">
        <v>5169160000</v>
      </c>
      <c r="F26" s="190" t="s">
        <v>28070</v>
      </c>
      <c r="G26" s="190" t="s">
        <v>28007</v>
      </c>
      <c r="H26" s="190" t="s">
        <v>21932</v>
      </c>
      <c r="I26" s="102" t="s">
        <v>28176</v>
      </c>
      <c r="J26" s="102" t="s">
        <v>28110</v>
      </c>
    </row>
    <row r="27" spans="1:10">
      <c r="A27" s="102" t="s">
        <v>22079</v>
      </c>
      <c r="B27" s="190" t="s">
        <v>22080</v>
      </c>
      <c r="C27" s="190" t="s">
        <v>28177</v>
      </c>
      <c r="D27" s="96">
        <v>4772490000</v>
      </c>
      <c r="E27">
        <v>18974030000</v>
      </c>
      <c r="F27" s="190" t="s">
        <v>27981</v>
      </c>
      <c r="G27" s="190" t="s">
        <v>28007</v>
      </c>
      <c r="H27" s="190" t="s">
        <v>95</v>
      </c>
      <c r="I27" s="102" t="s">
        <v>28178</v>
      </c>
      <c r="J27" s="102" t="s">
        <v>28126</v>
      </c>
    </row>
    <row r="28" spans="1:10" hidden="1">
      <c r="A28" s="102" t="s">
        <v>21966</v>
      </c>
      <c r="B28" s="190" t="s">
        <v>21967</v>
      </c>
      <c r="C28" s="190" t="s">
        <v>28179</v>
      </c>
      <c r="D28">
        <v>1023531000</v>
      </c>
      <c r="E28">
        <v>4464176000</v>
      </c>
      <c r="F28" s="190" t="s">
        <v>28070</v>
      </c>
      <c r="G28" s="190" t="s">
        <v>28007</v>
      </c>
      <c r="H28" s="190" t="s">
        <v>21932</v>
      </c>
      <c r="I28" s="102" t="s">
        <v>28180</v>
      </c>
      <c r="J28" s="102" t="s">
        <v>28110</v>
      </c>
    </row>
    <row r="29" spans="1:10" hidden="1">
      <c r="A29" s="102" t="s">
        <v>21968</v>
      </c>
      <c r="B29" s="190" t="s">
        <v>21969</v>
      </c>
      <c r="C29" s="190" t="s">
        <v>28181</v>
      </c>
      <c r="D29" s="96">
        <v>5530700000</v>
      </c>
      <c r="E29">
        <v>16988100000</v>
      </c>
      <c r="F29" s="190" t="s">
        <v>28070</v>
      </c>
      <c r="G29" s="190" t="s">
        <v>28007</v>
      </c>
      <c r="H29" s="190" t="s">
        <v>21932</v>
      </c>
      <c r="I29" s="102" t="s">
        <v>28182</v>
      </c>
      <c r="J29" s="102" t="s">
        <v>28110</v>
      </c>
    </row>
    <row r="30" spans="1:10" hidden="1">
      <c r="A30" s="102" t="s">
        <v>21970</v>
      </c>
      <c r="B30" s="190" t="s">
        <v>21971</v>
      </c>
      <c r="C30" s="190" t="s">
        <v>28183</v>
      </c>
      <c r="D30">
        <v>595345000</v>
      </c>
      <c r="E30">
        <v>1497820000</v>
      </c>
      <c r="F30" s="190" t="s">
        <v>28070</v>
      </c>
      <c r="G30" s="190" t="s">
        <v>28007</v>
      </c>
      <c r="H30" s="190" t="s">
        <v>21932</v>
      </c>
      <c r="I30" s="102" t="s">
        <v>28184</v>
      </c>
      <c r="J30" s="102" t="s">
        <v>28110</v>
      </c>
    </row>
    <row r="31" spans="1:10" hidden="1">
      <c r="A31" s="102" t="s">
        <v>21972</v>
      </c>
      <c r="B31" s="190" t="s">
        <v>21973</v>
      </c>
      <c r="C31" s="190" t="s">
        <v>28185</v>
      </c>
      <c r="D31">
        <v>19372500000</v>
      </c>
      <c r="E31">
        <v>25787600000</v>
      </c>
      <c r="F31" s="190" t="s">
        <v>28070</v>
      </c>
      <c r="G31" s="190" t="s">
        <v>28007</v>
      </c>
      <c r="H31" s="190" t="s">
        <v>21932</v>
      </c>
      <c r="I31" s="102" t="s">
        <v>28186</v>
      </c>
      <c r="J31" s="102" t="s">
        <v>28110</v>
      </c>
    </row>
    <row r="32" spans="1:10" hidden="1">
      <c r="A32" s="102" t="s">
        <v>21974</v>
      </c>
      <c r="B32" s="190" t="s">
        <v>21975</v>
      </c>
      <c r="C32" s="190" t="s">
        <v>28187</v>
      </c>
      <c r="D32">
        <v>775165000</v>
      </c>
      <c r="E32">
        <v>2775542000</v>
      </c>
      <c r="F32" s="190" t="s">
        <v>28070</v>
      </c>
      <c r="G32" s="190" t="s">
        <v>28007</v>
      </c>
      <c r="H32" s="190" t="s">
        <v>21932</v>
      </c>
      <c r="I32" s="102" t="s">
        <v>28188</v>
      </c>
      <c r="J32" s="102" t="s">
        <v>28110</v>
      </c>
    </row>
    <row r="33" spans="1:10" hidden="1">
      <c r="A33" s="102" t="s">
        <v>22081</v>
      </c>
      <c r="B33" s="190" t="s">
        <v>2892</v>
      </c>
      <c r="C33" s="190" t="s">
        <v>28189</v>
      </c>
      <c r="D33">
        <v>501081000</v>
      </c>
      <c r="E33">
        <v>1629804000</v>
      </c>
      <c r="F33" s="190" t="s">
        <v>28070</v>
      </c>
      <c r="G33" s="106">
        <v>34008</v>
      </c>
      <c r="H33" s="190" t="s">
        <v>95</v>
      </c>
      <c r="I33" s="102" t="s">
        <v>28190</v>
      </c>
      <c r="J33" s="102" t="s">
        <v>28191</v>
      </c>
    </row>
    <row r="34" spans="1:10" hidden="1">
      <c r="A34" s="102" t="s">
        <v>21976</v>
      </c>
      <c r="B34" s="190" t="s">
        <v>2501</v>
      </c>
      <c r="C34" s="190" t="s">
        <v>28192</v>
      </c>
      <c r="D34">
        <v>1072685000</v>
      </c>
      <c r="E34">
        <v>6859963000</v>
      </c>
      <c r="F34" s="190" t="s">
        <v>28070</v>
      </c>
      <c r="G34" s="106">
        <v>34008</v>
      </c>
      <c r="H34" s="190" t="s">
        <v>21932</v>
      </c>
      <c r="I34" s="102" t="s">
        <v>28193</v>
      </c>
      <c r="J34" s="102" t="s">
        <v>28110</v>
      </c>
    </row>
    <row r="35" spans="1:10" hidden="1">
      <c r="A35" s="102" t="s">
        <v>21977</v>
      </c>
      <c r="B35" s="190" t="s">
        <v>21978</v>
      </c>
      <c r="C35" s="190" t="s">
        <v>28194</v>
      </c>
      <c r="D35">
        <v>369276000</v>
      </c>
      <c r="E35">
        <v>911774000</v>
      </c>
      <c r="F35" s="190" t="s">
        <v>28070</v>
      </c>
      <c r="G35" s="190" t="s">
        <v>28007</v>
      </c>
      <c r="H35" s="190" t="s">
        <v>21932</v>
      </c>
      <c r="I35" s="102" t="s">
        <v>28195</v>
      </c>
      <c r="J35" s="102" t="s">
        <v>28110</v>
      </c>
    </row>
    <row r="36" spans="1:10" hidden="1">
      <c r="A36" s="102" t="s">
        <v>21979</v>
      </c>
      <c r="B36" s="190" t="s">
        <v>21980</v>
      </c>
      <c r="C36" s="190" t="s">
        <v>28196</v>
      </c>
      <c r="D36">
        <v>27162000000</v>
      </c>
      <c r="E36">
        <v>103078000000</v>
      </c>
      <c r="F36" s="190" t="s">
        <v>28070</v>
      </c>
      <c r="G36" s="190" t="s">
        <v>28007</v>
      </c>
      <c r="H36" s="190" t="s">
        <v>21932</v>
      </c>
      <c r="I36" s="102" t="s">
        <v>28197</v>
      </c>
      <c r="J36" s="102" t="s">
        <v>28110</v>
      </c>
    </row>
    <row r="37" spans="1:10" hidden="1">
      <c r="A37" s="102" t="s">
        <v>22082</v>
      </c>
      <c r="B37" s="190" t="s">
        <v>22083</v>
      </c>
      <c r="C37" s="190" t="s">
        <v>28007</v>
      </c>
      <c r="D37" s="190" t="s">
        <v>28007</v>
      </c>
      <c r="E37" s="190" t="s">
        <v>28007</v>
      </c>
      <c r="F37" s="190" t="s">
        <v>28007</v>
      </c>
      <c r="G37" s="106">
        <v>34008</v>
      </c>
      <c r="H37" s="190" t="s">
        <v>95</v>
      </c>
      <c r="I37" s="102" t="s">
        <v>28198</v>
      </c>
      <c r="J37" s="190" t="s">
        <v>28007</v>
      </c>
    </row>
    <row r="38" spans="1:10" hidden="1">
      <c r="A38" s="102" t="s">
        <v>21981</v>
      </c>
      <c r="B38" s="190" t="s">
        <v>21982</v>
      </c>
      <c r="C38" s="190" t="s">
        <v>28199</v>
      </c>
      <c r="D38">
        <v>57146000</v>
      </c>
      <c r="E38">
        <v>133674000</v>
      </c>
      <c r="F38" s="190" t="s">
        <v>28070</v>
      </c>
      <c r="G38" s="106">
        <v>34008</v>
      </c>
      <c r="H38" s="190" t="s">
        <v>21932</v>
      </c>
      <c r="I38" s="102" t="s">
        <v>28200</v>
      </c>
      <c r="J38" s="102" t="s">
        <v>28110</v>
      </c>
    </row>
    <row r="39" spans="1:10" hidden="1">
      <c r="A39" s="102" t="s">
        <v>21983</v>
      </c>
      <c r="B39" s="190" t="s">
        <v>21984</v>
      </c>
      <c r="C39" s="190" t="s">
        <v>28201</v>
      </c>
      <c r="D39">
        <v>2045965000</v>
      </c>
      <c r="E39">
        <v>6581550000</v>
      </c>
      <c r="F39" s="190" t="s">
        <v>28070</v>
      </c>
      <c r="G39" s="106">
        <v>34008</v>
      </c>
      <c r="H39" s="190" t="s">
        <v>21932</v>
      </c>
      <c r="I39" s="102" t="s">
        <v>28202</v>
      </c>
      <c r="J39" s="102" t="s">
        <v>28110</v>
      </c>
    </row>
    <row r="40" spans="1:10" hidden="1">
      <c r="A40" s="102" t="s">
        <v>22084</v>
      </c>
      <c r="B40" s="190" t="s">
        <v>22085</v>
      </c>
      <c r="C40" s="190" t="s">
        <v>28203</v>
      </c>
      <c r="D40">
        <v>915340</v>
      </c>
      <c r="E40">
        <v>201390</v>
      </c>
      <c r="F40" s="190" t="s">
        <v>27981</v>
      </c>
      <c r="G40" s="190" t="s">
        <v>28007</v>
      </c>
      <c r="H40" s="190" t="s">
        <v>95</v>
      </c>
      <c r="I40" s="102" t="s">
        <v>28204</v>
      </c>
      <c r="J40" s="102" t="s">
        <v>28126</v>
      </c>
    </row>
    <row r="41" spans="1:10" hidden="1">
      <c r="A41" s="102" t="s">
        <v>22086</v>
      </c>
      <c r="B41" s="190" t="s">
        <v>22087</v>
      </c>
      <c r="C41" s="190" t="s">
        <v>28007</v>
      </c>
      <c r="D41" s="190" t="s">
        <v>28007</v>
      </c>
      <c r="E41" s="190" t="s">
        <v>28007</v>
      </c>
      <c r="F41" s="190" t="s">
        <v>28007</v>
      </c>
      <c r="G41" s="190" t="s">
        <v>28007</v>
      </c>
      <c r="H41" s="190" t="s">
        <v>95</v>
      </c>
      <c r="I41" s="102" t="s">
        <v>28205</v>
      </c>
      <c r="J41" s="190" t="s">
        <v>28007</v>
      </c>
    </row>
    <row r="42" spans="1:10" hidden="1">
      <c r="A42" s="102" t="s">
        <v>21985</v>
      </c>
      <c r="B42" s="190" t="s">
        <v>21986</v>
      </c>
      <c r="C42" s="190" t="s">
        <v>28206</v>
      </c>
      <c r="D42">
        <v>1175200000</v>
      </c>
      <c r="E42">
        <v>2766900000</v>
      </c>
      <c r="F42" s="190" t="s">
        <v>28070</v>
      </c>
      <c r="G42" s="190" t="s">
        <v>28007</v>
      </c>
      <c r="H42" s="190" t="s">
        <v>21932</v>
      </c>
      <c r="I42" s="102" t="s">
        <v>28207</v>
      </c>
      <c r="J42" s="102" t="s">
        <v>28110</v>
      </c>
    </row>
    <row r="43" spans="1:10" hidden="1">
      <c r="A43" s="102" t="s">
        <v>21987</v>
      </c>
      <c r="B43" s="190" t="s">
        <v>21988</v>
      </c>
      <c r="C43" s="190" t="s">
        <v>28208</v>
      </c>
      <c r="D43" s="195">
        <v>1870830000</v>
      </c>
      <c r="E43">
        <v>1392478000</v>
      </c>
      <c r="F43" s="190" t="s">
        <v>28070</v>
      </c>
      <c r="G43" s="190" t="s">
        <v>28007</v>
      </c>
      <c r="H43" s="190" t="s">
        <v>21932</v>
      </c>
      <c r="I43" s="102" t="s">
        <v>28209</v>
      </c>
      <c r="J43" s="102" t="s">
        <v>28110</v>
      </c>
    </row>
    <row r="44" spans="1:10" hidden="1">
      <c r="A44" s="102" t="s">
        <v>21989</v>
      </c>
      <c r="B44" s="190" t="s">
        <v>21990</v>
      </c>
      <c r="C44" s="190" t="s">
        <v>28210</v>
      </c>
      <c r="D44">
        <v>4456000</v>
      </c>
      <c r="E44">
        <v>282610000</v>
      </c>
      <c r="F44" s="190" t="s">
        <v>28070</v>
      </c>
      <c r="G44" s="190" t="s">
        <v>28007</v>
      </c>
      <c r="H44" s="190" t="s">
        <v>21932</v>
      </c>
      <c r="I44" s="102" t="s">
        <v>28211</v>
      </c>
      <c r="J44" s="102" t="s">
        <v>28110</v>
      </c>
    </row>
    <row r="45" spans="1:10" hidden="1">
      <c r="A45" s="102" t="s">
        <v>21991</v>
      </c>
      <c r="B45" s="190" t="s">
        <v>21992</v>
      </c>
      <c r="C45" s="190" t="s">
        <v>28212</v>
      </c>
      <c r="D45">
        <v>30470240</v>
      </c>
      <c r="E45">
        <v>136015570</v>
      </c>
      <c r="F45" s="190" t="s">
        <v>28070</v>
      </c>
      <c r="G45" s="190" t="s">
        <v>28007</v>
      </c>
      <c r="H45" s="190" t="s">
        <v>21932</v>
      </c>
      <c r="I45" s="102" t="s">
        <v>28213</v>
      </c>
      <c r="J45" s="102" t="s">
        <v>28110</v>
      </c>
    </row>
    <row r="46" spans="1:10" hidden="1">
      <c r="A46" s="102" t="s">
        <v>21993</v>
      </c>
      <c r="B46" s="190" t="s">
        <v>21994</v>
      </c>
      <c r="C46" s="190" t="s">
        <v>28214</v>
      </c>
      <c r="D46">
        <v>941894000</v>
      </c>
      <c r="E46">
        <v>3856689000</v>
      </c>
      <c r="F46" s="190" t="s">
        <v>28070</v>
      </c>
      <c r="G46" s="190" t="s">
        <v>28007</v>
      </c>
      <c r="H46" s="190" t="s">
        <v>21932</v>
      </c>
      <c r="I46" s="102" t="s">
        <v>28215</v>
      </c>
      <c r="J46" s="102" t="s">
        <v>28110</v>
      </c>
    </row>
    <row r="47" spans="1:10" hidden="1">
      <c r="A47" s="102" t="s">
        <v>22088</v>
      </c>
      <c r="B47" s="190" t="s">
        <v>10143</v>
      </c>
      <c r="C47" s="190" t="s">
        <v>28216</v>
      </c>
      <c r="D47" s="96">
        <v>336347000</v>
      </c>
      <c r="E47">
        <v>925030000</v>
      </c>
      <c r="F47" s="190" t="s">
        <v>27981</v>
      </c>
      <c r="G47" s="190" t="s">
        <v>28007</v>
      </c>
      <c r="H47" s="190" t="s">
        <v>95</v>
      </c>
      <c r="I47" s="102" t="s">
        <v>28217</v>
      </c>
      <c r="J47" s="102" t="s">
        <v>28126</v>
      </c>
    </row>
    <row r="48" spans="1:10" hidden="1">
      <c r="A48" s="102" t="s">
        <v>21995</v>
      </c>
      <c r="B48" s="190" t="s">
        <v>21996</v>
      </c>
      <c r="C48" s="190" t="s">
        <v>28218</v>
      </c>
      <c r="D48">
        <v>337366000</v>
      </c>
      <c r="E48">
        <v>980869000</v>
      </c>
      <c r="F48" s="190" t="s">
        <v>28070</v>
      </c>
      <c r="G48" s="190" t="s">
        <v>28007</v>
      </c>
      <c r="H48" s="190" t="s">
        <v>21932</v>
      </c>
      <c r="I48" s="102" t="s">
        <v>28219</v>
      </c>
      <c r="J48" s="102" t="s">
        <v>28110</v>
      </c>
    </row>
    <row r="49" spans="1:10" hidden="1">
      <c r="A49" s="102" t="s">
        <v>21997</v>
      </c>
      <c r="B49" s="190" t="s">
        <v>21998</v>
      </c>
      <c r="C49" s="190" t="s">
        <v>28220</v>
      </c>
      <c r="D49">
        <v>56402790</v>
      </c>
      <c r="E49">
        <v>108041840</v>
      </c>
      <c r="F49" s="190" t="s">
        <v>28070</v>
      </c>
      <c r="G49" s="190" t="s">
        <v>28007</v>
      </c>
      <c r="H49" s="190" t="s">
        <v>21932</v>
      </c>
      <c r="I49" s="102" t="s">
        <v>28221</v>
      </c>
      <c r="J49" s="102" t="s">
        <v>28110</v>
      </c>
    </row>
    <row r="50" spans="1:10" hidden="1">
      <c r="A50" s="102" t="s">
        <v>22089</v>
      </c>
      <c r="B50" s="190" t="s">
        <v>22090</v>
      </c>
      <c r="C50" s="190" t="s">
        <v>28222</v>
      </c>
      <c r="D50">
        <v>82926000</v>
      </c>
      <c r="E50">
        <v>136389000</v>
      </c>
      <c r="F50" s="190" t="s">
        <v>27967</v>
      </c>
      <c r="G50" s="190" t="s">
        <v>28007</v>
      </c>
      <c r="H50" s="190" t="s">
        <v>95</v>
      </c>
      <c r="I50" s="102" t="s">
        <v>28223</v>
      </c>
      <c r="J50" s="102" t="s">
        <v>27992</v>
      </c>
    </row>
    <row r="51" spans="1:10" hidden="1">
      <c r="A51" s="102" t="s">
        <v>22091</v>
      </c>
      <c r="B51" s="190" t="s">
        <v>2341</v>
      </c>
      <c r="C51" s="190" t="s">
        <v>28224</v>
      </c>
      <c r="D51">
        <v>59840000</v>
      </c>
      <c r="E51">
        <v>27230000</v>
      </c>
      <c r="F51" s="190" t="s">
        <v>27981</v>
      </c>
      <c r="G51" s="190" t="s">
        <v>28007</v>
      </c>
      <c r="H51" s="190" t="s">
        <v>95</v>
      </c>
      <c r="I51" s="190" t="s">
        <v>28007</v>
      </c>
      <c r="J51" s="102" t="s">
        <v>28126</v>
      </c>
    </row>
    <row r="52" spans="1:10" hidden="1">
      <c r="A52" s="102" t="s">
        <v>21999</v>
      </c>
      <c r="B52" s="190" t="s">
        <v>22000</v>
      </c>
      <c r="C52" s="190" t="s">
        <v>28225</v>
      </c>
      <c r="D52">
        <v>1067070000</v>
      </c>
      <c r="E52">
        <v>9768527000</v>
      </c>
      <c r="F52" s="190" t="s">
        <v>28070</v>
      </c>
      <c r="G52" s="190" t="s">
        <v>28007</v>
      </c>
      <c r="H52" s="190" t="s">
        <v>21932</v>
      </c>
      <c r="I52" s="102" t="s">
        <v>28226</v>
      </c>
      <c r="J52" s="102" t="s">
        <v>28110</v>
      </c>
    </row>
    <row r="53" spans="1:10" hidden="1">
      <c r="A53" s="102" t="s">
        <v>22001</v>
      </c>
      <c r="B53" s="190" t="s">
        <v>22002</v>
      </c>
      <c r="C53" s="190" t="s">
        <v>28227</v>
      </c>
      <c r="D53">
        <v>1344660</v>
      </c>
      <c r="E53">
        <v>8484130</v>
      </c>
      <c r="F53" s="190" t="s">
        <v>28070</v>
      </c>
      <c r="G53" s="190" t="s">
        <v>28007</v>
      </c>
      <c r="H53" s="190" t="s">
        <v>21932</v>
      </c>
      <c r="I53" s="102" t="s">
        <v>28228</v>
      </c>
      <c r="J53" s="102" t="s">
        <v>28110</v>
      </c>
    </row>
    <row r="54" spans="1:10" hidden="1">
      <c r="A54" s="102" t="s">
        <v>22092</v>
      </c>
      <c r="B54" s="190" t="s">
        <v>22093</v>
      </c>
      <c r="C54" s="190" t="s">
        <v>28007</v>
      </c>
      <c r="D54" s="190" t="s">
        <v>28007</v>
      </c>
      <c r="E54" s="190" t="s">
        <v>28007</v>
      </c>
      <c r="F54" s="190" t="s">
        <v>28007</v>
      </c>
      <c r="G54" s="190" t="s">
        <v>28007</v>
      </c>
      <c r="H54" s="190" t="s">
        <v>95</v>
      </c>
      <c r="I54" s="102" t="s">
        <v>28092</v>
      </c>
      <c r="J54" s="190" t="s">
        <v>28007</v>
      </c>
    </row>
    <row r="55" spans="1:10" hidden="1">
      <c r="A55" s="102" t="s">
        <v>22094</v>
      </c>
      <c r="B55" s="190" t="s">
        <v>22095</v>
      </c>
      <c r="C55" s="190" t="s">
        <v>28229</v>
      </c>
      <c r="D55">
        <v>6096000</v>
      </c>
      <c r="E55">
        <v>1101000</v>
      </c>
      <c r="F55" s="190" t="s">
        <v>27981</v>
      </c>
      <c r="G55" s="190" t="s">
        <v>28007</v>
      </c>
      <c r="H55" s="190" t="s">
        <v>95</v>
      </c>
      <c r="I55" s="102" t="s">
        <v>28230</v>
      </c>
      <c r="J55" s="102" t="s">
        <v>28126</v>
      </c>
    </row>
    <row r="56" spans="1:10" hidden="1">
      <c r="A56" s="102" t="s">
        <v>22003</v>
      </c>
      <c r="B56" s="190" t="s">
        <v>22004</v>
      </c>
      <c r="C56" s="190" t="s">
        <v>28231</v>
      </c>
      <c r="D56">
        <v>64623000000</v>
      </c>
      <c r="E56">
        <v>515581000000</v>
      </c>
      <c r="F56" s="190" t="s">
        <v>28070</v>
      </c>
      <c r="G56" s="190" t="s">
        <v>28007</v>
      </c>
      <c r="H56" s="190" t="s">
        <v>21932</v>
      </c>
      <c r="I56" s="102" t="s">
        <v>28232</v>
      </c>
      <c r="J56" s="102" t="s">
        <v>28110</v>
      </c>
    </row>
    <row r="57" spans="1:10" hidden="1">
      <c r="A57" s="102" t="s">
        <v>22005</v>
      </c>
      <c r="B57" s="190" t="s">
        <v>22006</v>
      </c>
      <c r="C57" s="190" t="s">
        <v>28233</v>
      </c>
      <c r="D57">
        <v>5073100000</v>
      </c>
      <c r="E57">
        <v>13759700000</v>
      </c>
      <c r="F57" s="190" t="s">
        <v>28070</v>
      </c>
      <c r="G57" s="190" t="s">
        <v>28007</v>
      </c>
      <c r="H57" s="190" t="s">
        <v>21932</v>
      </c>
      <c r="I57" s="102" t="s">
        <v>28234</v>
      </c>
      <c r="J57" s="102" t="s">
        <v>28110</v>
      </c>
    </row>
    <row r="58" spans="1:10" hidden="1">
      <c r="A58" s="102" t="s">
        <v>22007</v>
      </c>
      <c r="B58" s="190" t="s">
        <v>2347</v>
      </c>
      <c r="C58" s="190" t="s">
        <v>28235</v>
      </c>
      <c r="D58" s="190" t="s">
        <v>28007</v>
      </c>
      <c r="E58">
        <v>3002485000</v>
      </c>
      <c r="F58" s="190" t="s">
        <v>28070</v>
      </c>
      <c r="G58" s="190" t="s">
        <v>28007</v>
      </c>
      <c r="H58" s="190" t="s">
        <v>21932</v>
      </c>
      <c r="I58" s="102" t="s">
        <v>28236</v>
      </c>
      <c r="J58" s="102" t="s">
        <v>28072</v>
      </c>
    </row>
    <row r="59" spans="1:10" hidden="1">
      <c r="A59" s="102" t="s">
        <v>22096</v>
      </c>
      <c r="B59" s="190" t="s">
        <v>6716</v>
      </c>
      <c r="C59" s="190" t="s">
        <v>28237</v>
      </c>
      <c r="D59">
        <v>32156000</v>
      </c>
      <c r="E59">
        <v>22616000</v>
      </c>
      <c r="F59" s="190" t="s">
        <v>28101</v>
      </c>
      <c r="G59" s="190" t="s">
        <v>28007</v>
      </c>
      <c r="H59" s="190" t="s">
        <v>95</v>
      </c>
      <c r="I59" s="102" t="s">
        <v>28238</v>
      </c>
      <c r="J59" s="102" t="s">
        <v>28103</v>
      </c>
    </row>
    <row r="60" spans="1:10" hidden="1">
      <c r="A60" s="102" t="s">
        <v>22008</v>
      </c>
      <c r="B60" s="190" t="s">
        <v>22009</v>
      </c>
      <c r="C60" s="190" t="s">
        <v>28007</v>
      </c>
      <c r="D60" s="190" t="s">
        <v>28007</v>
      </c>
      <c r="E60" s="190" t="s">
        <v>28007</v>
      </c>
      <c r="F60" s="190" t="s">
        <v>28007</v>
      </c>
      <c r="G60" s="190" t="s">
        <v>28007</v>
      </c>
      <c r="H60" s="190" t="s">
        <v>21932</v>
      </c>
      <c r="I60" s="102" t="s">
        <v>28239</v>
      </c>
      <c r="J60" s="190" t="s">
        <v>28007</v>
      </c>
    </row>
    <row r="61" spans="1:10" hidden="1">
      <c r="A61" s="102" t="s">
        <v>22097</v>
      </c>
      <c r="B61" s="190" t="s">
        <v>12407</v>
      </c>
      <c r="C61" s="190" t="s">
        <v>28240</v>
      </c>
      <c r="D61" s="96">
        <v>39987410</v>
      </c>
      <c r="E61">
        <v>124073660</v>
      </c>
      <c r="F61" s="190" t="s">
        <v>27981</v>
      </c>
      <c r="G61" s="190" t="s">
        <v>28007</v>
      </c>
      <c r="H61" s="190" t="s">
        <v>95</v>
      </c>
      <c r="I61" s="102" t="s">
        <v>28241</v>
      </c>
      <c r="J61" s="102" t="s">
        <v>28126</v>
      </c>
    </row>
    <row r="62" spans="1:10" hidden="1">
      <c r="A62" s="102" t="s">
        <v>22098</v>
      </c>
      <c r="B62" s="102" t="s">
        <v>7765</v>
      </c>
      <c r="C62" s="46" t="s">
        <v>28242</v>
      </c>
      <c r="D62" s="96">
        <v>128597000</v>
      </c>
      <c r="E62">
        <v>299203000</v>
      </c>
      <c r="F62" s="190" t="s">
        <v>27981</v>
      </c>
      <c r="G62" s="190" t="s">
        <v>28007</v>
      </c>
      <c r="H62" s="190" t="s">
        <v>95</v>
      </c>
      <c r="I62" s="102" t="s">
        <v>28243</v>
      </c>
      <c r="J62" s="102" t="s">
        <v>28126</v>
      </c>
    </row>
    <row r="63" spans="1:10" hidden="1">
      <c r="A63" s="102" t="s">
        <v>22099</v>
      </c>
      <c r="B63" s="190" t="s">
        <v>22100</v>
      </c>
      <c r="C63" s="190" t="s">
        <v>28244</v>
      </c>
      <c r="D63" s="190" t="s">
        <v>28007</v>
      </c>
      <c r="E63" s="190" t="s">
        <v>28007</v>
      </c>
      <c r="F63" s="190" t="s">
        <v>28007</v>
      </c>
      <c r="G63" s="190" t="s">
        <v>28007</v>
      </c>
      <c r="H63" s="190" t="s">
        <v>95</v>
      </c>
      <c r="I63" s="102" t="s">
        <v>28245</v>
      </c>
      <c r="J63" s="190" t="s">
        <v>28007</v>
      </c>
    </row>
    <row r="64" spans="1:10" hidden="1">
      <c r="A64" s="102" t="s">
        <v>22101</v>
      </c>
      <c r="B64" s="190" t="s">
        <v>22102</v>
      </c>
      <c r="C64" s="190" t="s">
        <v>28246</v>
      </c>
      <c r="D64" s="190" t="s">
        <v>28007</v>
      </c>
      <c r="E64" s="190" t="s">
        <v>28007</v>
      </c>
      <c r="F64" s="190" t="s">
        <v>28007</v>
      </c>
      <c r="G64" s="190" t="s">
        <v>28007</v>
      </c>
      <c r="H64" s="190" t="s">
        <v>95</v>
      </c>
      <c r="I64" s="102" t="s">
        <v>28247</v>
      </c>
      <c r="J64" s="190" t="s">
        <v>28007</v>
      </c>
    </row>
    <row r="65" spans="1:10" hidden="1">
      <c r="A65" s="102" t="s">
        <v>22103</v>
      </c>
      <c r="B65" s="190" t="s">
        <v>22104</v>
      </c>
      <c r="C65" s="190" t="s">
        <v>28248</v>
      </c>
      <c r="D65" s="96">
        <v>21140000</v>
      </c>
      <c r="E65">
        <v>479160000</v>
      </c>
      <c r="F65" s="190" t="s">
        <v>27981</v>
      </c>
      <c r="G65" s="190" t="s">
        <v>28007</v>
      </c>
      <c r="H65" s="190" t="s">
        <v>95</v>
      </c>
      <c r="I65" s="102" t="s">
        <v>28249</v>
      </c>
      <c r="J65" s="102" t="s">
        <v>28126</v>
      </c>
    </row>
    <row r="66" spans="1:10" hidden="1">
      <c r="A66" s="102" t="s">
        <v>22105</v>
      </c>
      <c r="B66" s="190" t="s">
        <v>22106</v>
      </c>
      <c r="C66" s="190" t="s">
        <v>28007</v>
      </c>
      <c r="D66" s="190" t="s">
        <v>28007</v>
      </c>
      <c r="E66" s="190" t="s">
        <v>28007</v>
      </c>
      <c r="F66" s="190" t="s">
        <v>28007</v>
      </c>
      <c r="G66" s="190" t="s">
        <v>28007</v>
      </c>
      <c r="H66" s="190" t="s">
        <v>95</v>
      </c>
      <c r="I66" s="102" t="s">
        <v>28250</v>
      </c>
      <c r="J66" s="190" t="s">
        <v>28007</v>
      </c>
    </row>
    <row r="67" spans="1:10" hidden="1">
      <c r="A67" s="102" t="s">
        <v>22010</v>
      </c>
      <c r="B67" s="190" t="s">
        <v>22011</v>
      </c>
      <c r="C67" s="190" t="s">
        <v>28251</v>
      </c>
      <c r="D67">
        <v>742641000</v>
      </c>
      <c r="E67">
        <v>2679774000</v>
      </c>
      <c r="F67" s="190" t="s">
        <v>28070</v>
      </c>
      <c r="G67" s="190" t="s">
        <v>28007</v>
      </c>
      <c r="H67" s="190" t="s">
        <v>21932</v>
      </c>
      <c r="I67" s="102" t="s">
        <v>28252</v>
      </c>
      <c r="J67" s="102" t="s">
        <v>28110</v>
      </c>
    </row>
    <row r="68" spans="1:10" hidden="1">
      <c r="A68" s="102" t="s">
        <v>22107</v>
      </c>
      <c r="B68" s="190" t="s">
        <v>22108</v>
      </c>
      <c r="C68" s="190" t="s">
        <v>28253</v>
      </c>
      <c r="D68" s="96">
        <v>30105000</v>
      </c>
      <c r="E68">
        <v>57118000</v>
      </c>
      <c r="F68" s="190" t="s">
        <v>27981</v>
      </c>
      <c r="G68" s="190" t="s">
        <v>28007</v>
      </c>
      <c r="H68" s="190" t="s">
        <v>95</v>
      </c>
      <c r="I68" s="102" t="s">
        <v>28254</v>
      </c>
      <c r="J68" s="102" t="s">
        <v>28126</v>
      </c>
    </row>
    <row r="69" spans="1:10" hidden="1">
      <c r="A69" s="102" t="s">
        <v>22012</v>
      </c>
      <c r="B69" s="190" t="s">
        <v>22013</v>
      </c>
      <c r="C69" s="190" t="s">
        <v>28255</v>
      </c>
      <c r="D69">
        <v>207388000</v>
      </c>
      <c r="E69">
        <v>896227000</v>
      </c>
      <c r="F69" s="190" t="s">
        <v>28070</v>
      </c>
      <c r="G69" s="190" t="s">
        <v>28007</v>
      </c>
      <c r="H69" s="190" t="s">
        <v>21932</v>
      </c>
      <c r="I69" s="102" t="s">
        <v>28256</v>
      </c>
      <c r="J69" s="102" t="s">
        <v>28110</v>
      </c>
    </row>
    <row r="70" spans="1:10" hidden="1">
      <c r="A70" s="102" t="s">
        <v>22109</v>
      </c>
      <c r="B70" s="190" t="s">
        <v>22110</v>
      </c>
      <c r="C70" s="190" t="s">
        <v>28007</v>
      </c>
      <c r="D70" s="190" t="s">
        <v>28007</v>
      </c>
      <c r="E70" s="190" t="s">
        <v>28007</v>
      </c>
      <c r="F70" s="190" t="s">
        <v>28007</v>
      </c>
      <c r="G70" s="190" t="s">
        <v>28007</v>
      </c>
      <c r="H70" s="190" t="s">
        <v>95</v>
      </c>
      <c r="I70" s="102" t="s">
        <v>28257</v>
      </c>
      <c r="J70" s="190" t="s">
        <v>28007</v>
      </c>
    </row>
    <row r="71" spans="1:10" hidden="1">
      <c r="A71" s="102" t="s">
        <v>22111</v>
      </c>
      <c r="B71" s="190" t="s">
        <v>28258</v>
      </c>
      <c r="C71" s="190" t="s">
        <v>28259</v>
      </c>
      <c r="D71">
        <v>1962000</v>
      </c>
      <c r="E71">
        <v>154079000</v>
      </c>
      <c r="F71" s="190" t="s">
        <v>27981</v>
      </c>
      <c r="G71" s="190" t="s">
        <v>28007</v>
      </c>
      <c r="H71" s="190" t="s">
        <v>95</v>
      </c>
      <c r="I71" s="102" t="s">
        <v>28260</v>
      </c>
      <c r="J71" s="102" t="s">
        <v>28261</v>
      </c>
    </row>
    <row r="72" spans="1:10" hidden="1">
      <c r="A72" s="102" t="s">
        <v>22014</v>
      </c>
      <c r="B72" s="190" t="s">
        <v>22015</v>
      </c>
      <c r="C72" s="190" t="s">
        <v>28262</v>
      </c>
      <c r="D72">
        <v>5749000000</v>
      </c>
      <c r="E72">
        <v>47535000000</v>
      </c>
      <c r="F72" s="190" t="s">
        <v>28070</v>
      </c>
      <c r="G72" s="190" t="s">
        <v>28007</v>
      </c>
      <c r="H72" s="190" t="s">
        <v>21932</v>
      </c>
      <c r="I72" s="102" t="s">
        <v>28263</v>
      </c>
      <c r="J72" s="102" t="s">
        <v>28110</v>
      </c>
    </row>
    <row r="73" spans="1:10" hidden="1">
      <c r="A73" s="102" t="s">
        <v>22016</v>
      </c>
      <c r="B73" s="190" t="s">
        <v>22017</v>
      </c>
      <c r="C73" s="190" t="s">
        <v>28264</v>
      </c>
      <c r="D73">
        <v>4945000000</v>
      </c>
      <c r="E73">
        <v>18753000000</v>
      </c>
      <c r="F73" s="190" t="s">
        <v>28070</v>
      </c>
      <c r="G73" s="190" t="s">
        <v>28007</v>
      </c>
      <c r="H73" s="190" t="s">
        <v>21932</v>
      </c>
      <c r="I73" s="102" t="s">
        <v>28265</v>
      </c>
      <c r="J73" s="102" t="s">
        <v>28110</v>
      </c>
    </row>
    <row r="74" spans="1:10" hidden="1">
      <c r="A74" s="102" t="s">
        <v>22018</v>
      </c>
      <c r="B74" s="190" t="s">
        <v>22019</v>
      </c>
      <c r="C74" s="190" t="s">
        <v>28266</v>
      </c>
      <c r="D74">
        <v>200692000</v>
      </c>
      <c r="E74">
        <v>503631000</v>
      </c>
      <c r="F74" s="190" t="s">
        <v>28070</v>
      </c>
      <c r="G74" s="190" t="s">
        <v>28007</v>
      </c>
      <c r="H74" s="190" t="s">
        <v>21932</v>
      </c>
      <c r="I74" s="102" t="s">
        <v>28267</v>
      </c>
      <c r="J74" s="102" t="s">
        <v>28110</v>
      </c>
    </row>
    <row r="75" spans="1:10" hidden="1">
      <c r="A75" s="102" t="s">
        <v>22020</v>
      </c>
      <c r="B75" s="190" t="s">
        <v>22021</v>
      </c>
      <c r="C75" s="190" t="s">
        <v>28268</v>
      </c>
      <c r="D75">
        <v>35481000000</v>
      </c>
      <c r="E75">
        <v>108533000000</v>
      </c>
      <c r="F75" s="190" t="s">
        <v>28070</v>
      </c>
      <c r="G75" s="190" t="s">
        <v>28007</v>
      </c>
      <c r="H75" s="190" t="s">
        <v>21932</v>
      </c>
      <c r="I75" s="102" t="s">
        <v>28269</v>
      </c>
      <c r="J75" s="102" t="s">
        <v>28110</v>
      </c>
    </row>
    <row r="76" spans="1:10" hidden="1">
      <c r="A76" s="102" t="s">
        <v>22022</v>
      </c>
      <c r="B76" s="190" t="s">
        <v>22023</v>
      </c>
      <c r="C76" s="190" t="s">
        <v>28007</v>
      </c>
      <c r="D76" s="190" t="s">
        <v>28007</v>
      </c>
      <c r="E76" s="190" t="s">
        <v>28007</v>
      </c>
      <c r="F76" s="190" t="s">
        <v>28007</v>
      </c>
      <c r="G76" s="190" t="s">
        <v>28007</v>
      </c>
      <c r="H76" s="190" t="s">
        <v>21932</v>
      </c>
      <c r="I76" s="102" t="s">
        <v>28270</v>
      </c>
      <c r="J76" s="190" t="s">
        <v>28007</v>
      </c>
    </row>
    <row r="77" spans="1:10" hidden="1">
      <c r="A77" s="102" t="s">
        <v>22113</v>
      </c>
      <c r="B77" s="190" t="s">
        <v>22114</v>
      </c>
      <c r="C77" s="190" t="s">
        <v>28271</v>
      </c>
      <c r="D77">
        <v>6326000</v>
      </c>
      <c r="E77">
        <v>4729000</v>
      </c>
      <c r="F77" s="190" t="s">
        <v>27981</v>
      </c>
      <c r="G77" s="190" t="s">
        <v>28007</v>
      </c>
      <c r="H77" s="190" t="s">
        <v>95</v>
      </c>
      <c r="I77" s="102" t="s">
        <v>28272</v>
      </c>
      <c r="J77" s="102" t="s">
        <v>28273</v>
      </c>
    </row>
    <row r="78" spans="1:10" hidden="1">
      <c r="A78" s="102" t="s">
        <v>22115</v>
      </c>
      <c r="B78" s="190" t="s">
        <v>22116</v>
      </c>
      <c r="C78" s="190" t="s">
        <v>28274</v>
      </c>
      <c r="D78">
        <v>123505000</v>
      </c>
      <c r="E78">
        <v>134415000</v>
      </c>
      <c r="F78" s="190" t="s">
        <v>27981</v>
      </c>
      <c r="G78" s="190" t="s">
        <v>28007</v>
      </c>
      <c r="H78" s="190" t="s">
        <v>95</v>
      </c>
      <c r="I78" s="102" t="s">
        <v>28275</v>
      </c>
      <c r="J78" s="102" t="s">
        <v>28126</v>
      </c>
    </row>
    <row r="79" spans="1:10" hidden="1">
      <c r="A79" s="102" t="s">
        <v>22117</v>
      </c>
      <c r="B79" s="190" t="s">
        <v>22118</v>
      </c>
      <c r="C79" s="190" t="s">
        <v>28276</v>
      </c>
      <c r="D79" s="96">
        <v>326946000</v>
      </c>
      <c r="E79">
        <v>619242000</v>
      </c>
      <c r="F79" s="190" t="s">
        <v>27981</v>
      </c>
      <c r="G79" s="190" t="s">
        <v>28007</v>
      </c>
      <c r="H79" s="190" t="s">
        <v>95</v>
      </c>
      <c r="I79" s="102" t="s">
        <v>28277</v>
      </c>
      <c r="J79" s="102" t="s">
        <v>28126</v>
      </c>
    </row>
    <row r="80" spans="1:10" hidden="1">
      <c r="A80" s="102" t="s">
        <v>22119</v>
      </c>
      <c r="B80" s="190" t="s">
        <v>22120</v>
      </c>
      <c r="C80" s="190" t="s">
        <v>28007</v>
      </c>
      <c r="D80" s="190" t="s">
        <v>28007</v>
      </c>
      <c r="E80" s="190" t="s">
        <v>28007</v>
      </c>
      <c r="F80" s="190" t="s">
        <v>28007</v>
      </c>
      <c r="G80" s="190" t="s">
        <v>28007</v>
      </c>
      <c r="H80" s="190" t="s">
        <v>95</v>
      </c>
      <c r="I80" s="190" t="s">
        <v>28007</v>
      </c>
      <c r="J80" s="190" t="s">
        <v>28007</v>
      </c>
    </row>
    <row r="81" spans="1:10" hidden="1">
      <c r="A81" s="102" t="s">
        <v>22121</v>
      </c>
      <c r="B81" s="190" t="s">
        <v>22122</v>
      </c>
      <c r="C81" s="190" t="s">
        <v>28278</v>
      </c>
      <c r="D81">
        <v>11631000</v>
      </c>
      <c r="E81">
        <v>3782000</v>
      </c>
      <c r="F81" s="190" t="s">
        <v>27981</v>
      </c>
      <c r="G81" s="190" t="s">
        <v>28007</v>
      </c>
      <c r="H81" s="190" t="s">
        <v>95</v>
      </c>
      <c r="I81" s="102" t="s">
        <v>28279</v>
      </c>
      <c r="J81" s="102" t="s">
        <v>28126</v>
      </c>
    </row>
    <row r="82" spans="1:10" hidden="1">
      <c r="A82" s="102" t="s">
        <v>22123</v>
      </c>
      <c r="B82" s="190" t="s">
        <v>22124</v>
      </c>
      <c r="C82" s="190" t="s">
        <v>28280</v>
      </c>
      <c r="D82">
        <v>0</v>
      </c>
      <c r="E82">
        <v>1543000</v>
      </c>
      <c r="F82" s="190" t="s">
        <v>27981</v>
      </c>
      <c r="G82" s="190" t="s">
        <v>28007</v>
      </c>
      <c r="H82" s="190" t="s">
        <v>95</v>
      </c>
      <c r="I82" s="102" t="s">
        <v>28281</v>
      </c>
      <c r="J82" s="102" t="s">
        <v>28126</v>
      </c>
    </row>
    <row r="83" spans="1:10" hidden="1">
      <c r="A83" s="102" t="s">
        <v>22125</v>
      </c>
      <c r="B83" s="190" t="s">
        <v>22126</v>
      </c>
      <c r="C83" s="190" t="s">
        <v>28007</v>
      </c>
      <c r="D83" s="190" t="s">
        <v>28007</v>
      </c>
      <c r="E83" s="190" t="s">
        <v>28007</v>
      </c>
      <c r="F83" s="190" t="s">
        <v>28007</v>
      </c>
      <c r="G83" s="190" t="s">
        <v>28007</v>
      </c>
      <c r="H83" s="190" t="s">
        <v>95</v>
      </c>
      <c r="I83" s="190" t="s">
        <v>28007</v>
      </c>
      <c r="J83" s="190" t="s">
        <v>28007</v>
      </c>
    </row>
    <row r="84" spans="1:10" hidden="1">
      <c r="A84" s="102" t="s">
        <v>22024</v>
      </c>
      <c r="B84" s="190" t="s">
        <v>22025</v>
      </c>
      <c r="C84" s="190" t="s">
        <v>28282</v>
      </c>
      <c r="D84">
        <v>6128000000</v>
      </c>
      <c r="E84">
        <v>17758000000</v>
      </c>
      <c r="F84" s="190" t="s">
        <v>28070</v>
      </c>
      <c r="G84" s="190" t="s">
        <v>28007</v>
      </c>
      <c r="H84" s="190" t="s">
        <v>21932</v>
      </c>
      <c r="I84" s="102" t="s">
        <v>28283</v>
      </c>
      <c r="J84" s="102" t="s">
        <v>28110</v>
      </c>
    </row>
    <row r="85" spans="1:10" hidden="1">
      <c r="A85" s="102" t="s">
        <v>22127</v>
      </c>
      <c r="B85" s="190" t="s">
        <v>9824</v>
      </c>
      <c r="C85" s="190" t="s">
        <v>28284</v>
      </c>
      <c r="D85">
        <v>2682440</v>
      </c>
      <c r="E85">
        <v>2585940</v>
      </c>
      <c r="F85" s="190" t="s">
        <v>28146</v>
      </c>
      <c r="G85" s="190" t="s">
        <v>28007</v>
      </c>
      <c r="H85" s="190" t="s">
        <v>95</v>
      </c>
      <c r="I85" s="102" t="s">
        <v>28285</v>
      </c>
      <c r="J85" s="102" t="s">
        <v>28148</v>
      </c>
    </row>
    <row r="86" spans="1:10" hidden="1">
      <c r="A86" s="102" t="s">
        <v>22128</v>
      </c>
      <c r="B86" s="190" t="s">
        <v>22129</v>
      </c>
      <c r="C86" s="190" t="s">
        <v>28286</v>
      </c>
      <c r="D86">
        <v>599030000</v>
      </c>
      <c r="E86">
        <v>1705202000</v>
      </c>
      <c r="F86" s="190" t="s">
        <v>28146</v>
      </c>
      <c r="G86" s="190" t="s">
        <v>28007</v>
      </c>
      <c r="H86" s="190" t="s">
        <v>95</v>
      </c>
      <c r="I86" s="102" t="s">
        <v>28287</v>
      </c>
      <c r="J86" s="102" t="s">
        <v>28148</v>
      </c>
    </row>
    <row r="87" spans="1:10" hidden="1">
      <c r="A87" s="102" t="s">
        <v>22130</v>
      </c>
      <c r="B87" s="190" t="s">
        <v>22131</v>
      </c>
      <c r="C87" s="190" t="s">
        <v>28288</v>
      </c>
      <c r="D87" s="96">
        <v>42504000</v>
      </c>
      <c r="E87">
        <v>96747000</v>
      </c>
      <c r="F87" s="190" t="s">
        <v>27981</v>
      </c>
      <c r="G87" s="190" t="s">
        <v>28007</v>
      </c>
      <c r="H87" s="190" t="s">
        <v>95</v>
      </c>
      <c r="I87" s="102" t="s">
        <v>28289</v>
      </c>
      <c r="J87" s="102" t="s">
        <v>28126</v>
      </c>
    </row>
    <row r="88" spans="1:10" hidden="1">
      <c r="A88" s="102" t="s">
        <v>22132</v>
      </c>
      <c r="B88" s="190" t="s">
        <v>22133</v>
      </c>
      <c r="C88" s="190" t="s">
        <v>28007</v>
      </c>
      <c r="D88" s="190" t="s">
        <v>28007</v>
      </c>
      <c r="E88" s="190" t="s">
        <v>28007</v>
      </c>
      <c r="F88" s="190" t="s">
        <v>28007</v>
      </c>
      <c r="G88" s="190" t="s">
        <v>28007</v>
      </c>
      <c r="H88" s="190" t="s">
        <v>95</v>
      </c>
      <c r="I88" s="102" t="s">
        <v>28290</v>
      </c>
      <c r="J88" s="190" t="s">
        <v>28007</v>
      </c>
    </row>
    <row r="89" spans="1:10" hidden="1">
      <c r="A89" s="102" t="s">
        <v>22134</v>
      </c>
      <c r="B89" s="190" t="s">
        <v>1186</v>
      </c>
      <c r="C89" s="190" t="s">
        <v>28291</v>
      </c>
      <c r="D89" s="96">
        <v>971674000</v>
      </c>
      <c r="E89">
        <v>712029000</v>
      </c>
      <c r="F89" s="190" t="s">
        <v>27981</v>
      </c>
      <c r="G89" s="190" t="s">
        <v>28007</v>
      </c>
      <c r="H89" s="190" t="s">
        <v>95</v>
      </c>
      <c r="I89" s="102" t="s">
        <v>28292</v>
      </c>
      <c r="J89" s="102" t="s">
        <v>28126</v>
      </c>
    </row>
    <row r="90" spans="1:10">
      <c r="A90" s="102" t="s">
        <v>22135</v>
      </c>
      <c r="B90" s="190" t="s">
        <v>997</v>
      </c>
      <c r="C90" s="190" t="s">
        <v>28293</v>
      </c>
      <c r="D90" s="96">
        <v>1651541000</v>
      </c>
      <c r="E90">
        <v>480931000</v>
      </c>
      <c r="F90" s="190" t="s">
        <v>27981</v>
      </c>
      <c r="G90" s="190" t="s">
        <v>28007</v>
      </c>
      <c r="H90" s="190" t="s">
        <v>95</v>
      </c>
      <c r="I90" s="102" t="s">
        <v>28294</v>
      </c>
      <c r="J90" s="102" t="s">
        <v>28126</v>
      </c>
    </row>
    <row r="91" spans="1:10" hidden="1">
      <c r="A91" s="102" t="s">
        <v>22136</v>
      </c>
      <c r="B91" s="190" t="s">
        <v>22137</v>
      </c>
      <c r="C91" s="190" t="s">
        <v>28295</v>
      </c>
      <c r="D91">
        <v>20000</v>
      </c>
      <c r="E91">
        <v>437000</v>
      </c>
      <c r="F91" s="190" t="s">
        <v>27981</v>
      </c>
      <c r="G91" s="190" t="s">
        <v>28007</v>
      </c>
      <c r="H91" s="190" t="s">
        <v>95</v>
      </c>
      <c r="I91" s="102" t="s">
        <v>28296</v>
      </c>
      <c r="J91" s="102" t="s">
        <v>28126</v>
      </c>
    </row>
    <row r="92" spans="1:10" hidden="1">
      <c r="A92" s="102" t="s">
        <v>22138</v>
      </c>
      <c r="B92" s="190" t="s">
        <v>22139</v>
      </c>
      <c r="C92" s="190" t="s">
        <v>28297</v>
      </c>
      <c r="D92">
        <v>1754250</v>
      </c>
      <c r="E92">
        <v>154330</v>
      </c>
      <c r="F92" s="190" t="s">
        <v>27981</v>
      </c>
      <c r="G92" s="190" t="s">
        <v>28298</v>
      </c>
      <c r="H92" s="190" t="s">
        <v>95</v>
      </c>
      <c r="I92" s="102" t="s">
        <v>28299</v>
      </c>
      <c r="J92" s="102" t="s">
        <v>28261</v>
      </c>
    </row>
    <row r="93" spans="1:10" hidden="1">
      <c r="A93" s="102" t="s">
        <v>22140</v>
      </c>
      <c r="B93" s="190" t="s">
        <v>22141</v>
      </c>
      <c r="C93" s="190" t="s">
        <v>28300</v>
      </c>
      <c r="D93">
        <v>10540000</v>
      </c>
      <c r="E93">
        <v>7411000</v>
      </c>
      <c r="F93" s="190" t="s">
        <v>28070</v>
      </c>
      <c r="G93" s="190" t="s">
        <v>28007</v>
      </c>
      <c r="H93" s="190" t="s">
        <v>95</v>
      </c>
      <c r="I93" s="102" t="s">
        <v>28301</v>
      </c>
      <c r="J93" s="102" t="s">
        <v>28072</v>
      </c>
    </row>
    <row r="94" spans="1:10">
      <c r="A94" s="102" t="s">
        <v>22142</v>
      </c>
      <c r="B94" s="190" t="s">
        <v>226</v>
      </c>
      <c r="C94" s="190" t="s">
        <v>28302</v>
      </c>
      <c r="D94" s="96">
        <v>6777000000</v>
      </c>
      <c r="E94">
        <v>20947000000</v>
      </c>
      <c r="F94" s="190" t="s">
        <v>27981</v>
      </c>
      <c r="G94" s="190" t="s">
        <v>28007</v>
      </c>
      <c r="H94" s="190" t="s">
        <v>95</v>
      </c>
      <c r="I94" s="102" t="s">
        <v>28303</v>
      </c>
      <c r="J94" s="102" t="s">
        <v>28126</v>
      </c>
    </row>
    <row r="95" spans="1:10" hidden="1">
      <c r="A95" s="102" t="s">
        <v>22143</v>
      </c>
      <c r="B95" s="190" t="s">
        <v>22144</v>
      </c>
      <c r="C95" s="190" t="s">
        <v>28304</v>
      </c>
      <c r="D95">
        <v>43368000</v>
      </c>
      <c r="E95">
        <v>12080000</v>
      </c>
      <c r="F95" s="190" t="s">
        <v>27981</v>
      </c>
      <c r="G95" s="190" t="s">
        <v>28007</v>
      </c>
      <c r="H95" s="190" t="s">
        <v>95</v>
      </c>
      <c r="I95" s="102" t="s">
        <v>28305</v>
      </c>
      <c r="J95" s="102" t="s">
        <v>28126</v>
      </c>
    </row>
    <row r="96" spans="1:10" hidden="1">
      <c r="A96" s="102" t="s">
        <v>22145</v>
      </c>
      <c r="B96" s="190" t="s">
        <v>22146</v>
      </c>
      <c r="C96" s="190" t="s">
        <v>28007</v>
      </c>
      <c r="D96" s="190" t="s">
        <v>28007</v>
      </c>
      <c r="E96" s="190" t="s">
        <v>28007</v>
      </c>
      <c r="F96" s="190" t="s">
        <v>28007</v>
      </c>
      <c r="G96" s="190" t="s">
        <v>28007</v>
      </c>
      <c r="H96" s="190" t="s">
        <v>95</v>
      </c>
      <c r="I96" s="102" t="s">
        <v>28306</v>
      </c>
      <c r="J96" s="190" t="s">
        <v>28007</v>
      </c>
    </row>
    <row r="97" spans="1:10" hidden="1">
      <c r="A97" s="102" t="s">
        <v>22147</v>
      </c>
      <c r="B97" s="190" t="s">
        <v>22148</v>
      </c>
      <c r="C97" s="190" t="s">
        <v>28307</v>
      </c>
      <c r="D97">
        <v>22725000</v>
      </c>
      <c r="E97">
        <v>5644000</v>
      </c>
      <c r="F97" s="190" t="s">
        <v>27981</v>
      </c>
      <c r="G97" s="190" t="s">
        <v>28007</v>
      </c>
      <c r="H97" s="190" t="s">
        <v>95</v>
      </c>
      <c r="I97" s="102" t="s">
        <v>28308</v>
      </c>
      <c r="J97" s="102" t="s">
        <v>28126</v>
      </c>
    </row>
    <row r="98" spans="1:10" hidden="1">
      <c r="A98" s="102" t="s">
        <v>22149</v>
      </c>
      <c r="B98" s="190" t="s">
        <v>22150</v>
      </c>
      <c r="C98" s="190" t="s">
        <v>28007</v>
      </c>
      <c r="D98" s="190" t="s">
        <v>28007</v>
      </c>
      <c r="E98" s="190" t="s">
        <v>28007</v>
      </c>
      <c r="F98" s="190" t="s">
        <v>28007</v>
      </c>
      <c r="G98" s="190" t="s">
        <v>28007</v>
      </c>
      <c r="H98" s="190" t="s">
        <v>95</v>
      </c>
      <c r="I98" s="102" t="s">
        <v>28309</v>
      </c>
      <c r="J98" s="190" t="s">
        <v>28007</v>
      </c>
    </row>
    <row r="99" spans="1:10" hidden="1">
      <c r="A99" s="102" t="s">
        <v>22151</v>
      </c>
      <c r="B99" s="190" t="s">
        <v>22152</v>
      </c>
      <c r="C99" s="190" t="s">
        <v>28007</v>
      </c>
      <c r="D99" s="190" t="s">
        <v>28007</v>
      </c>
      <c r="E99" s="190" t="s">
        <v>28007</v>
      </c>
      <c r="F99" s="190" t="s">
        <v>27981</v>
      </c>
      <c r="G99" s="190" t="s">
        <v>28007</v>
      </c>
      <c r="H99" s="190" t="s">
        <v>95</v>
      </c>
      <c r="I99" s="102" t="s">
        <v>28310</v>
      </c>
      <c r="J99" s="102" t="s">
        <v>28126</v>
      </c>
    </row>
    <row r="100" spans="1:10" hidden="1">
      <c r="A100" s="102" t="s">
        <v>22153</v>
      </c>
      <c r="B100" s="190" t="s">
        <v>22154</v>
      </c>
      <c r="C100" s="190" t="s">
        <v>28311</v>
      </c>
      <c r="D100" s="96">
        <v>314863000</v>
      </c>
      <c r="E100">
        <v>816016000</v>
      </c>
      <c r="F100" s="190" t="s">
        <v>27981</v>
      </c>
      <c r="G100" s="190" t="s">
        <v>28007</v>
      </c>
      <c r="H100" s="190" t="s">
        <v>95</v>
      </c>
      <c r="I100" s="102" t="s">
        <v>28312</v>
      </c>
      <c r="J100" s="102" t="s">
        <v>28126</v>
      </c>
    </row>
    <row r="101" spans="1:10" hidden="1">
      <c r="A101" s="102" t="s">
        <v>22155</v>
      </c>
      <c r="B101" s="190" t="s">
        <v>22156</v>
      </c>
      <c r="C101" s="190" t="s">
        <v>28313</v>
      </c>
      <c r="D101" s="96">
        <v>85857000</v>
      </c>
      <c r="E101" s="190" t="s">
        <v>28007</v>
      </c>
      <c r="F101" s="190" t="s">
        <v>27981</v>
      </c>
      <c r="G101" s="190" t="s">
        <v>28007</v>
      </c>
      <c r="H101" s="190" t="s">
        <v>95</v>
      </c>
      <c r="I101" s="102" t="s">
        <v>28314</v>
      </c>
      <c r="J101" s="102" t="s">
        <v>28126</v>
      </c>
    </row>
    <row r="102" spans="1:10" hidden="1">
      <c r="A102" s="102" t="s">
        <v>22157</v>
      </c>
      <c r="B102" s="190" t="s">
        <v>22158</v>
      </c>
      <c r="C102" s="190" t="s">
        <v>28315</v>
      </c>
      <c r="D102">
        <v>8103630</v>
      </c>
      <c r="E102">
        <v>16657080</v>
      </c>
      <c r="F102" s="190" t="s">
        <v>27981</v>
      </c>
      <c r="G102" s="190" t="s">
        <v>28007</v>
      </c>
      <c r="H102" s="190" t="s">
        <v>95</v>
      </c>
      <c r="I102" s="102" t="s">
        <v>28316</v>
      </c>
      <c r="J102" s="102" t="s">
        <v>28261</v>
      </c>
    </row>
    <row r="103" spans="1:10" hidden="1">
      <c r="A103" s="102" t="s">
        <v>22159</v>
      </c>
      <c r="B103" s="190" t="s">
        <v>2440</v>
      </c>
      <c r="C103" s="190" t="s">
        <v>28317</v>
      </c>
      <c r="D103">
        <v>2383700</v>
      </c>
      <c r="E103">
        <v>5306170</v>
      </c>
      <c r="F103" s="190" t="s">
        <v>27981</v>
      </c>
      <c r="G103" s="190" t="s">
        <v>28007</v>
      </c>
      <c r="H103" s="190" t="s">
        <v>95</v>
      </c>
      <c r="I103" s="102" t="s">
        <v>28318</v>
      </c>
      <c r="J103" s="102" t="s">
        <v>28261</v>
      </c>
    </row>
    <row r="104" spans="1:10" hidden="1">
      <c r="A104" s="102" t="s">
        <v>22160</v>
      </c>
      <c r="B104" s="190" t="s">
        <v>22161</v>
      </c>
      <c r="C104" s="190" t="s">
        <v>28319</v>
      </c>
      <c r="D104">
        <v>12717000</v>
      </c>
      <c r="E104">
        <v>38605000</v>
      </c>
      <c r="F104" s="190" t="s">
        <v>27981</v>
      </c>
      <c r="G104" s="190" t="s">
        <v>28007</v>
      </c>
      <c r="H104" s="190" t="s">
        <v>95</v>
      </c>
      <c r="I104" s="102" t="s">
        <v>28310</v>
      </c>
      <c r="J104" s="102" t="s">
        <v>28261</v>
      </c>
    </row>
    <row r="105" spans="1:10" hidden="1">
      <c r="A105" s="102" t="s">
        <v>22162</v>
      </c>
      <c r="B105" s="190" t="s">
        <v>22163</v>
      </c>
      <c r="C105" s="190" t="s">
        <v>28320</v>
      </c>
      <c r="D105" s="96">
        <v>14099000</v>
      </c>
      <c r="E105">
        <v>785000</v>
      </c>
      <c r="F105" s="190" t="s">
        <v>27981</v>
      </c>
      <c r="G105" s="106">
        <v>41183</v>
      </c>
      <c r="H105" s="190" t="s">
        <v>95</v>
      </c>
      <c r="I105" s="102" t="s">
        <v>28321</v>
      </c>
      <c r="J105" s="102" t="s">
        <v>28126</v>
      </c>
    </row>
    <row r="106" spans="1:10" hidden="1">
      <c r="A106" s="102" t="s">
        <v>22164</v>
      </c>
      <c r="B106" s="190" t="s">
        <v>1661</v>
      </c>
      <c r="C106" s="190" t="s">
        <v>28322</v>
      </c>
      <c r="D106">
        <v>21264290</v>
      </c>
      <c r="E106">
        <v>22021730</v>
      </c>
      <c r="F106" s="190" t="s">
        <v>28323</v>
      </c>
      <c r="G106" s="190" t="s">
        <v>28007</v>
      </c>
      <c r="H106" s="190" t="s">
        <v>95</v>
      </c>
      <c r="I106" s="102" t="s">
        <v>28324</v>
      </c>
      <c r="J106" s="102" t="s">
        <v>28325</v>
      </c>
    </row>
    <row r="107" spans="1:10" hidden="1">
      <c r="A107" s="102" t="s">
        <v>22165</v>
      </c>
      <c r="B107" s="190" t="s">
        <v>22166</v>
      </c>
      <c r="C107" s="190" t="s">
        <v>28007</v>
      </c>
      <c r="D107" s="190" t="s">
        <v>28007</v>
      </c>
      <c r="E107" s="190" t="s">
        <v>28007</v>
      </c>
      <c r="F107" s="190" t="s">
        <v>28007</v>
      </c>
      <c r="G107" s="190" t="s">
        <v>28007</v>
      </c>
      <c r="H107" s="190" t="s">
        <v>95</v>
      </c>
      <c r="I107" s="102" t="s">
        <v>28326</v>
      </c>
      <c r="J107" s="190" t="s">
        <v>28007</v>
      </c>
    </row>
    <row r="108" spans="1:10" hidden="1">
      <c r="A108" s="102" t="s">
        <v>22167</v>
      </c>
      <c r="B108" s="190" t="s">
        <v>22168</v>
      </c>
      <c r="C108" s="190" t="s">
        <v>28007</v>
      </c>
      <c r="D108" s="190" t="s">
        <v>28007</v>
      </c>
      <c r="E108" s="190" t="s">
        <v>28007</v>
      </c>
      <c r="F108" s="190" t="s">
        <v>28007</v>
      </c>
      <c r="G108" s="190" t="s">
        <v>28007</v>
      </c>
      <c r="H108" s="190" t="s">
        <v>95</v>
      </c>
      <c r="I108" s="102" t="s">
        <v>28327</v>
      </c>
      <c r="J108" s="190" t="s">
        <v>28007</v>
      </c>
    </row>
    <row r="109" spans="1:10" hidden="1">
      <c r="A109" s="102" t="s">
        <v>22169</v>
      </c>
      <c r="B109" s="190" t="s">
        <v>22170</v>
      </c>
      <c r="C109" s="190" t="s">
        <v>28328</v>
      </c>
      <c r="D109" s="190" t="s">
        <v>28007</v>
      </c>
      <c r="E109" s="190" t="s">
        <v>28007</v>
      </c>
      <c r="F109" s="190" t="s">
        <v>27981</v>
      </c>
      <c r="G109" s="106">
        <v>34295</v>
      </c>
      <c r="H109" s="190" t="s">
        <v>95</v>
      </c>
      <c r="I109" s="102" t="s">
        <v>28329</v>
      </c>
      <c r="J109" s="102" t="s">
        <v>28126</v>
      </c>
    </row>
    <row r="110" spans="1:10" hidden="1">
      <c r="A110" s="102" t="s">
        <v>22026</v>
      </c>
      <c r="B110" s="190" t="s">
        <v>9022</v>
      </c>
      <c r="C110" s="190" t="s">
        <v>28330</v>
      </c>
      <c r="D110">
        <v>586547740</v>
      </c>
      <c r="E110">
        <v>1458654640</v>
      </c>
      <c r="F110" s="190" t="s">
        <v>28070</v>
      </c>
      <c r="G110" s="190" t="s">
        <v>28007</v>
      </c>
      <c r="H110" s="190" t="s">
        <v>21932</v>
      </c>
      <c r="I110" s="102" t="s">
        <v>28331</v>
      </c>
      <c r="J110" s="102" t="s">
        <v>28110</v>
      </c>
    </row>
    <row r="111" spans="1:10" hidden="1">
      <c r="A111" s="102" t="s">
        <v>22171</v>
      </c>
      <c r="B111" s="190" t="s">
        <v>22172</v>
      </c>
      <c r="C111" s="190" t="s">
        <v>28007</v>
      </c>
      <c r="D111" s="190" t="s">
        <v>28007</v>
      </c>
      <c r="E111" s="190" t="s">
        <v>28007</v>
      </c>
      <c r="F111" s="190" t="s">
        <v>28007</v>
      </c>
      <c r="G111" s="190" t="s">
        <v>28007</v>
      </c>
      <c r="H111" s="190" t="s">
        <v>95</v>
      </c>
      <c r="I111" s="102" t="s">
        <v>28332</v>
      </c>
      <c r="J111" s="190" t="s">
        <v>28007</v>
      </c>
    </row>
    <row r="112" spans="1:10" hidden="1">
      <c r="A112" s="102" t="s">
        <v>22173</v>
      </c>
      <c r="B112" s="190" t="s">
        <v>22174</v>
      </c>
      <c r="C112" s="190" t="s">
        <v>28333</v>
      </c>
      <c r="D112">
        <v>4063470</v>
      </c>
      <c r="E112">
        <v>13866610</v>
      </c>
      <c r="F112" s="190" t="s">
        <v>27981</v>
      </c>
      <c r="G112" s="190" t="s">
        <v>28007</v>
      </c>
      <c r="H112" s="190" t="s">
        <v>95</v>
      </c>
      <c r="I112" s="102" t="s">
        <v>28334</v>
      </c>
      <c r="J112" s="102" t="s">
        <v>28126</v>
      </c>
    </row>
    <row r="113" spans="1:10" hidden="1">
      <c r="A113" s="102" t="s">
        <v>22175</v>
      </c>
      <c r="B113" s="190" t="s">
        <v>22176</v>
      </c>
      <c r="C113" s="190" t="s">
        <v>28007</v>
      </c>
      <c r="D113" s="190" t="s">
        <v>28007</v>
      </c>
      <c r="E113" s="190" t="s">
        <v>28007</v>
      </c>
      <c r="F113" s="190" t="s">
        <v>28007</v>
      </c>
      <c r="G113" s="190" t="s">
        <v>28007</v>
      </c>
      <c r="H113" s="190" t="s">
        <v>95</v>
      </c>
      <c r="I113" s="102" t="s">
        <v>28335</v>
      </c>
      <c r="J113" s="190" t="s">
        <v>28007</v>
      </c>
    </row>
    <row r="114" spans="1:10" hidden="1">
      <c r="A114" s="102" t="s">
        <v>22177</v>
      </c>
      <c r="B114" s="190" t="s">
        <v>22178</v>
      </c>
      <c r="C114" s="190" t="s">
        <v>28007</v>
      </c>
      <c r="D114" s="190" t="s">
        <v>28007</v>
      </c>
      <c r="E114" s="190" t="s">
        <v>28007</v>
      </c>
      <c r="F114" s="190" t="s">
        <v>28007</v>
      </c>
      <c r="G114" s="190" t="s">
        <v>28007</v>
      </c>
      <c r="H114" s="190" t="s">
        <v>95</v>
      </c>
      <c r="I114" s="102" t="s">
        <v>28336</v>
      </c>
      <c r="J114" s="190" t="s">
        <v>28007</v>
      </c>
    </row>
    <row r="115" spans="1:10" hidden="1">
      <c r="A115" s="102" t="s">
        <v>22179</v>
      </c>
      <c r="B115" s="190" t="s">
        <v>22180</v>
      </c>
      <c r="C115" s="190" t="s">
        <v>28337</v>
      </c>
      <c r="D115">
        <v>380003000</v>
      </c>
      <c r="E115">
        <v>761775000</v>
      </c>
      <c r="F115" s="190" t="s">
        <v>27981</v>
      </c>
      <c r="G115" s="190" t="s">
        <v>28007</v>
      </c>
      <c r="H115" s="190" t="s">
        <v>95</v>
      </c>
      <c r="I115" s="102" t="s">
        <v>28338</v>
      </c>
      <c r="J115" s="102" t="s">
        <v>28126</v>
      </c>
    </row>
    <row r="116" spans="1:10" hidden="1">
      <c r="A116" s="102" t="s">
        <v>22027</v>
      </c>
      <c r="B116" s="190" t="s">
        <v>22028</v>
      </c>
      <c r="C116" s="190" t="s">
        <v>28339</v>
      </c>
      <c r="D116">
        <v>778797000</v>
      </c>
      <c r="E116">
        <v>1675719000</v>
      </c>
      <c r="F116" s="190" t="s">
        <v>28070</v>
      </c>
      <c r="G116" s="190" t="s">
        <v>28007</v>
      </c>
      <c r="H116" s="190" t="s">
        <v>21932</v>
      </c>
      <c r="I116" s="102" t="s">
        <v>28340</v>
      </c>
      <c r="J116" s="102" t="s">
        <v>28110</v>
      </c>
    </row>
    <row r="117" spans="1:10" hidden="1">
      <c r="A117" s="102" t="s">
        <v>22181</v>
      </c>
      <c r="B117" s="190" t="s">
        <v>22182</v>
      </c>
      <c r="C117" s="190" t="s">
        <v>28007</v>
      </c>
      <c r="D117" s="190" t="s">
        <v>28007</v>
      </c>
      <c r="E117" s="190" t="s">
        <v>28007</v>
      </c>
      <c r="F117" s="190" t="s">
        <v>27967</v>
      </c>
      <c r="G117" s="190" t="s">
        <v>28007</v>
      </c>
      <c r="H117" s="190" t="s">
        <v>95</v>
      </c>
      <c r="I117" s="102" t="s">
        <v>28341</v>
      </c>
      <c r="J117" s="102" t="s">
        <v>27987</v>
      </c>
    </row>
    <row r="118" spans="1:10" hidden="1">
      <c r="A118" s="102" t="s">
        <v>22183</v>
      </c>
      <c r="B118" s="190" t="s">
        <v>22184</v>
      </c>
      <c r="C118" s="190" t="s">
        <v>28007</v>
      </c>
      <c r="D118" s="190" t="s">
        <v>28007</v>
      </c>
      <c r="E118" s="190" t="s">
        <v>28007</v>
      </c>
      <c r="F118" s="190" t="s">
        <v>28007</v>
      </c>
      <c r="G118" s="190" t="s">
        <v>28007</v>
      </c>
      <c r="H118" s="190" t="s">
        <v>95</v>
      </c>
      <c r="I118" s="102" t="s">
        <v>28342</v>
      </c>
      <c r="J118" s="190" t="s">
        <v>28007</v>
      </c>
    </row>
    <row r="119" spans="1:10" hidden="1">
      <c r="A119" s="102" t="s">
        <v>22029</v>
      </c>
      <c r="B119" s="190" t="s">
        <v>22030</v>
      </c>
      <c r="C119" s="190" t="s">
        <v>28343</v>
      </c>
      <c r="D119">
        <v>1461709000</v>
      </c>
      <c r="E119">
        <v>2384812000</v>
      </c>
      <c r="F119" s="190" t="s">
        <v>28070</v>
      </c>
      <c r="G119" s="190" t="s">
        <v>28007</v>
      </c>
      <c r="H119" s="190" t="s">
        <v>21932</v>
      </c>
      <c r="I119" s="102" t="s">
        <v>28344</v>
      </c>
      <c r="J119" s="102" t="s">
        <v>28110</v>
      </c>
    </row>
    <row r="120" spans="1:10" hidden="1">
      <c r="A120" s="102" t="s">
        <v>22185</v>
      </c>
      <c r="B120" s="190" t="s">
        <v>22186</v>
      </c>
      <c r="C120" s="190" t="s">
        <v>28345</v>
      </c>
      <c r="D120" s="96">
        <v>668568000</v>
      </c>
      <c r="E120">
        <v>1748237000</v>
      </c>
      <c r="F120" s="190" t="s">
        <v>27981</v>
      </c>
      <c r="G120" s="190" t="s">
        <v>28007</v>
      </c>
      <c r="H120" s="190" t="s">
        <v>95</v>
      </c>
      <c r="I120" s="102" t="s">
        <v>28346</v>
      </c>
      <c r="J120" s="102" t="s">
        <v>28126</v>
      </c>
    </row>
    <row r="121" spans="1:10" hidden="1">
      <c r="A121" s="102" t="s">
        <v>22031</v>
      </c>
      <c r="B121" s="190" t="s">
        <v>5340</v>
      </c>
      <c r="C121" s="190" t="s">
        <v>28347</v>
      </c>
      <c r="D121" s="190" t="s">
        <v>28007</v>
      </c>
      <c r="E121">
        <v>9242416000</v>
      </c>
      <c r="F121" s="190" t="s">
        <v>28070</v>
      </c>
      <c r="G121" s="190" t="s">
        <v>28007</v>
      </c>
      <c r="H121" s="190" t="s">
        <v>21932</v>
      </c>
      <c r="I121" s="102" t="s">
        <v>28348</v>
      </c>
      <c r="J121" s="102" t="s">
        <v>28072</v>
      </c>
    </row>
    <row r="122" spans="1:10" hidden="1">
      <c r="A122" s="102" t="s">
        <v>22187</v>
      </c>
      <c r="B122" s="190" t="s">
        <v>22188</v>
      </c>
      <c r="C122" s="190" t="s">
        <v>28349</v>
      </c>
      <c r="D122">
        <v>0</v>
      </c>
      <c r="E122">
        <v>11905000</v>
      </c>
      <c r="F122" s="190" t="s">
        <v>27981</v>
      </c>
      <c r="G122" s="190" t="s">
        <v>28007</v>
      </c>
      <c r="H122" s="190" t="s">
        <v>95</v>
      </c>
      <c r="I122" s="102" t="s">
        <v>28350</v>
      </c>
      <c r="J122" s="102" t="s">
        <v>28126</v>
      </c>
    </row>
    <row r="123" spans="1:10" hidden="1">
      <c r="A123" s="102" t="s">
        <v>22189</v>
      </c>
      <c r="B123" s="190" t="s">
        <v>22190</v>
      </c>
      <c r="C123" s="190" t="s">
        <v>28351</v>
      </c>
      <c r="D123">
        <v>922000</v>
      </c>
      <c r="E123">
        <v>75487000</v>
      </c>
      <c r="F123" s="190" t="s">
        <v>27981</v>
      </c>
      <c r="G123" s="190" t="s">
        <v>28007</v>
      </c>
      <c r="H123" s="190" t="s">
        <v>95</v>
      </c>
      <c r="I123" s="102" t="s">
        <v>28352</v>
      </c>
      <c r="J123" s="102" t="s">
        <v>28126</v>
      </c>
    </row>
    <row r="124" spans="1:10" hidden="1">
      <c r="A124" s="102" t="s">
        <v>22032</v>
      </c>
      <c r="B124" s="190" t="s">
        <v>22033</v>
      </c>
      <c r="C124" s="190" t="s">
        <v>28007</v>
      </c>
      <c r="D124" s="190" t="s">
        <v>28007</v>
      </c>
      <c r="E124" s="190" t="s">
        <v>28007</v>
      </c>
      <c r="F124" s="190" t="s">
        <v>28070</v>
      </c>
      <c r="G124" s="190" t="s">
        <v>28007</v>
      </c>
      <c r="H124" s="190" t="s">
        <v>21932</v>
      </c>
      <c r="I124" s="102" t="s">
        <v>28353</v>
      </c>
      <c r="J124" s="102" t="s">
        <v>28110</v>
      </c>
    </row>
    <row r="125" spans="1:10" hidden="1">
      <c r="A125" s="102" t="s">
        <v>22034</v>
      </c>
      <c r="B125" s="190" t="s">
        <v>22035</v>
      </c>
      <c r="C125" s="190" t="s">
        <v>28354</v>
      </c>
      <c r="D125">
        <v>143533000</v>
      </c>
      <c r="E125">
        <v>337689000</v>
      </c>
      <c r="F125" s="190" t="s">
        <v>28070</v>
      </c>
      <c r="G125" s="190" t="s">
        <v>28007</v>
      </c>
      <c r="H125" s="190" t="s">
        <v>21932</v>
      </c>
      <c r="I125" s="102" t="s">
        <v>28355</v>
      </c>
      <c r="J125" s="102" t="s">
        <v>28110</v>
      </c>
    </row>
    <row r="126" spans="1:10" hidden="1">
      <c r="A126" s="102" t="s">
        <v>22191</v>
      </c>
      <c r="B126" s="190" t="s">
        <v>22192</v>
      </c>
      <c r="C126" s="190" t="s">
        <v>28356</v>
      </c>
      <c r="D126" s="190" t="s">
        <v>28007</v>
      </c>
      <c r="E126" s="190" t="s">
        <v>28007</v>
      </c>
      <c r="F126" s="190" t="s">
        <v>28007</v>
      </c>
      <c r="G126" s="190" t="s">
        <v>28007</v>
      </c>
      <c r="H126" s="190" t="s">
        <v>95</v>
      </c>
      <c r="I126" s="102" t="s">
        <v>28357</v>
      </c>
      <c r="J126" s="190" t="s">
        <v>28007</v>
      </c>
    </row>
    <row r="127" spans="1:10" hidden="1">
      <c r="A127" s="102" t="s">
        <v>22193</v>
      </c>
      <c r="B127" s="190" t="s">
        <v>22194</v>
      </c>
      <c r="C127" s="190" t="s">
        <v>28358</v>
      </c>
      <c r="D127">
        <v>11422470</v>
      </c>
      <c r="E127">
        <v>245730</v>
      </c>
      <c r="F127" s="190" t="s">
        <v>27981</v>
      </c>
      <c r="G127" s="190" t="s">
        <v>28007</v>
      </c>
      <c r="H127" s="190" t="s">
        <v>95</v>
      </c>
      <c r="I127" s="102" t="s">
        <v>28359</v>
      </c>
      <c r="J127" s="102" t="s">
        <v>28126</v>
      </c>
    </row>
    <row r="128" spans="1:10" hidden="1">
      <c r="A128" s="102" t="s">
        <v>22195</v>
      </c>
      <c r="B128" s="190" t="s">
        <v>22196</v>
      </c>
      <c r="C128" s="190" t="s">
        <v>28360</v>
      </c>
      <c r="D128">
        <v>20008000</v>
      </c>
      <c r="E128">
        <v>56590000</v>
      </c>
      <c r="F128" s="190" t="s">
        <v>27981</v>
      </c>
      <c r="G128" s="190" t="s">
        <v>28007</v>
      </c>
      <c r="H128" s="190" t="s">
        <v>95</v>
      </c>
      <c r="I128" s="102" t="s">
        <v>28361</v>
      </c>
      <c r="J128" s="102" t="s">
        <v>28126</v>
      </c>
    </row>
    <row r="129" spans="1:10" hidden="1">
      <c r="A129" s="102" t="s">
        <v>22036</v>
      </c>
      <c r="B129" s="190" t="s">
        <v>22037</v>
      </c>
      <c r="C129" s="190" t="s">
        <v>28362</v>
      </c>
      <c r="D129">
        <v>602941000</v>
      </c>
      <c r="E129">
        <v>1754733000</v>
      </c>
      <c r="F129" s="190" t="s">
        <v>28070</v>
      </c>
      <c r="G129" s="190" t="s">
        <v>28007</v>
      </c>
      <c r="H129" s="190" t="s">
        <v>21932</v>
      </c>
      <c r="I129" s="102" t="s">
        <v>28363</v>
      </c>
      <c r="J129" s="102" t="s">
        <v>28110</v>
      </c>
    </row>
    <row r="130" spans="1:10" hidden="1">
      <c r="A130" s="102" t="s">
        <v>22197</v>
      </c>
      <c r="B130" s="190" t="s">
        <v>22198</v>
      </c>
      <c r="C130" s="190" t="s">
        <v>28364</v>
      </c>
      <c r="D130" s="96">
        <v>92052600</v>
      </c>
      <c r="E130">
        <v>73747490</v>
      </c>
      <c r="F130" s="190" t="s">
        <v>27981</v>
      </c>
      <c r="G130" s="190" t="s">
        <v>28007</v>
      </c>
      <c r="H130" s="190" t="s">
        <v>95</v>
      </c>
      <c r="I130" s="102" t="s">
        <v>28365</v>
      </c>
      <c r="J130" s="102" t="s">
        <v>28126</v>
      </c>
    </row>
    <row r="131" spans="1:10" hidden="1">
      <c r="A131" s="102" t="s">
        <v>22199</v>
      </c>
      <c r="B131" s="190" t="s">
        <v>22200</v>
      </c>
      <c r="C131" s="190" t="s">
        <v>28366</v>
      </c>
      <c r="D131">
        <v>635738000</v>
      </c>
      <c r="E131">
        <v>2220265000</v>
      </c>
      <c r="F131" s="190" t="s">
        <v>27981</v>
      </c>
      <c r="G131" s="190" t="s">
        <v>28007</v>
      </c>
      <c r="H131" s="190" t="s">
        <v>95</v>
      </c>
      <c r="I131" s="102" t="s">
        <v>28367</v>
      </c>
      <c r="J131" s="102" t="s">
        <v>28126</v>
      </c>
    </row>
    <row r="132" spans="1:10" hidden="1">
      <c r="A132" s="102" t="s">
        <v>22201</v>
      </c>
      <c r="B132" s="190" t="s">
        <v>22202</v>
      </c>
      <c r="C132" s="190" t="s">
        <v>28368</v>
      </c>
      <c r="D132">
        <v>5829500000</v>
      </c>
      <c r="E132">
        <v>12713400000</v>
      </c>
      <c r="F132" s="190" t="s">
        <v>28146</v>
      </c>
      <c r="G132" s="190" t="s">
        <v>28007</v>
      </c>
      <c r="H132" s="190" t="s">
        <v>95</v>
      </c>
      <c r="I132" s="102" t="s">
        <v>28369</v>
      </c>
      <c r="J132" s="102" t="s">
        <v>28148</v>
      </c>
    </row>
    <row r="133" spans="1:10" hidden="1">
      <c r="A133" s="102" t="s">
        <v>22203</v>
      </c>
      <c r="B133" s="190" t="s">
        <v>22204</v>
      </c>
      <c r="C133" s="190" t="s">
        <v>28370</v>
      </c>
      <c r="D133">
        <v>9898000</v>
      </c>
      <c r="E133">
        <v>7621000</v>
      </c>
      <c r="F133" s="190" t="s">
        <v>27981</v>
      </c>
      <c r="G133" s="190" t="s">
        <v>28007</v>
      </c>
      <c r="H133" s="190" t="s">
        <v>95</v>
      </c>
      <c r="I133" s="102" t="s">
        <v>28371</v>
      </c>
      <c r="J133" s="102" t="s">
        <v>28126</v>
      </c>
    </row>
    <row r="134" spans="1:10" hidden="1">
      <c r="A134" s="102" t="s">
        <v>22205</v>
      </c>
      <c r="B134" s="190" t="s">
        <v>22206</v>
      </c>
      <c r="C134" s="190" t="s">
        <v>28372</v>
      </c>
      <c r="D134" s="96">
        <v>963588000</v>
      </c>
      <c r="E134">
        <v>1739108000</v>
      </c>
      <c r="F134" s="190" t="s">
        <v>27981</v>
      </c>
      <c r="G134" s="190" t="s">
        <v>28007</v>
      </c>
      <c r="H134" s="190" t="s">
        <v>95</v>
      </c>
      <c r="I134" s="102" t="s">
        <v>28373</v>
      </c>
      <c r="J134" s="102" t="s">
        <v>28126</v>
      </c>
    </row>
    <row r="135" spans="1:10" hidden="1">
      <c r="A135" s="102" t="s">
        <v>22038</v>
      </c>
      <c r="B135" s="190" t="s">
        <v>22039</v>
      </c>
      <c r="C135" s="190" t="s">
        <v>28374</v>
      </c>
      <c r="D135" s="96">
        <v>8024000000</v>
      </c>
      <c r="E135">
        <v>13868000000</v>
      </c>
      <c r="F135" s="190" t="s">
        <v>28070</v>
      </c>
      <c r="G135" s="190" t="s">
        <v>28007</v>
      </c>
      <c r="H135" s="190" t="s">
        <v>21932</v>
      </c>
      <c r="I135" s="102" t="s">
        <v>28375</v>
      </c>
      <c r="J135" s="102" t="s">
        <v>28110</v>
      </c>
    </row>
    <row r="136" spans="1:10" hidden="1">
      <c r="A136" s="102" t="s">
        <v>22207</v>
      </c>
      <c r="B136" s="190" t="s">
        <v>22208</v>
      </c>
      <c r="C136" s="190" t="s">
        <v>28376</v>
      </c>
      <c r="D136">
        <v>487834000</v>
      </c>
      <c r="E136">
        <v>668548000</v>
      </c>
      <c r="F136" s="190" t="s">
        <v>27981</v>
      </c>
      <c r="G136" s="190" t="s">
        <v>28007</v>
      </c>
      <c r="H136" s="190" t="s">
        <v>95</v>
      </c>
      <c r="I136" s="102" t="s">
        <v>28377</v>
      </c>
      <c r="J136" s="102" t="s">
        <v>28126</v>
      </c>
    </row>
    <row r="137" spans="1:10" hidden="1">
      <c r="A137" s="102" t="s">
        <v>22209</v>
      </c>
      <c r="B137" s="190" t="s">
        <v>22210</v>
      </c>
      <c r="C137" s="190" t="s">
        <v>28378</v>
      </c>
      <c r="D137">
        <v>11578000</v>
      </c>
      <c r="E137">
        <v>2950000</v>
      </c>
      <c r="F137" s="190" t="s">
        <v>27981</v>
      </c>
      <c r="G137" s="190" t="s">
        <v>28007</v>
      </c>
      <c r="H137" s="190" t="s">
        <v>95</v>
      </c>
      <c r="I137" s="102" t="s">
        <v>28379</v>
      </c>
      <c r="J137" s="102" t="s">
        <v>28126</v>
      </c>
    </row>
    <row r="138" spans="1:10" hidden="1">
      <c r="A138" s="102" t="s">
        <v>22211</v>
      </c>
      <c r="B138" s="190" t="s">
        <v>22212</v>
      </c>
      <c r="C138" s="190" t="s">
        <v>28380</v>
      </c>
      <c r="D138">
        <v>13988000</v>
      </c>
      <c r="E138">
        <v>14081000</v>
      </c>
      <c r="F138" s="190" t="s">
        <v>27981</v>
      </c>
      <c r="G138" s="190" t="s">
        <v>28007</v>
      </c>
      <c r="H138" s="190" t="s">
        <v>95</v>
      </c>
      <c r="I138" s="102" t="s">
        <v>28381</v>
      </c>
      <c r="J138" s="102" t="s">
        <v>28126</v>
      </c>
    </row>
    <row r="139" spans="1:10" hidden="1">
      <c r="A139" s="102" t="s">
        <v>22213</v>
      </c>
      <c r="B139" s="190" t="s">
        <v>22214</v>
      </c>
      <c r="C139" s="190" t="s">
        <v>28382</v>
      </c>
      <c r="D139">
        <v>64390000</v>
      </c>
      <c r="E139">
        <v>34379000</v>
      </c>
      <c r="F139" s="190" t="s">
        <v>28146</v>
      </c>
      <c r="G139" s="190" t="s">
        <v>28007</v>
      </c>
      <c r="H139" s="190" t="s">
        <v>95</v>
      </c>
      <c r="I139" s="102" t="s">
        <v>28383</v>
      </c>
      <c r="J139" s="102" t="s">
        <v>28148</v>
      </c>
    </row>
    <row r="140" spans="1:10" hidden="1">
      <c r="A140" s="102" t="s">
        <v>22215</v>
      </c>
      <c r="B140" s="190" t="s">
        <v>22216</v>
      </c>
      <c r="C140" s="190" t="s">
        <v>28384</v>
      </c>
      <c r="D140">
        <v>1450000</v>
      </c>
      <c r="E140">
        <v>2207000</v>
      </c>
      <c r="F140" s="190" t="s">
        <v>27981</v>
      </c>
      <c r="G140" s="190" t="s">
        <v>28007</v>
      </c>
      <c r="H140" s="190" t="s">
        <v>95</v>
      </c>
      <c r="I140" s="102" t="s">
        <v>28385</v>
      </c>
      <c r="J140" s="102" t="s">
        <v>28126</v>
      </c>
    </row>
    <row r="141" spans="1:10" hidden="1">
      <c r="A141" s="102" t="s">
        <v>22217</v>
      </c>
      <c r="B141" s="190" t="s">
        <v>22218</v>
      </c>
      <c r="C141" s="190" t="s">
        <v>28386</v>
      </c>
      <c r="D141">
        <v>3750</v>
      </c>
      <c r="E141">
        <v>2690</v>
      </c>
      <c r="F141" s="190" t="s">
        <v>28323</v>
      </c>
      <c r="G141" s="190" t="s">
        <v>28007</v>
      </c>
      <c r="H141" s="190" t="s">
        <v>95</v>
      </c>
      <c r="I141" s="102" t="s">
        <v>28387</v>
      </c>
      <c r="J141" s="102" t="s">
        <v>28388</v>
      </c>
    </row>
    <row r="142" spans="1:10" hidden="1">
      <c r="A142" s="102" t="s">
        <v>22040</v>
      </c>
      <c r="B142" s="190" t="s">
        <v>22041</v>
      </c>
      <c r="C142" s="190" t="s">
        <v>28389</v>
      </c>
      <c r="D142">
        <v>1265000000</v>
      </c>
      <c r="E142">
        <v>3578200000</v>
      </c>
      <c r="F142" s="190" t="s">
        <v>28070</v>
      </c>
      <c r="G142" s="190" t="s">
        <v>28007</v>
      </c>
      <c r="H142" s="190" t="s">
        <v>21932</v>
      </c>
      <c r="I142" s="102" t="s">
        <v>28390</v>
      </c>
      <c r="J142" s="102" t="s">
        <v>28110</v>
      </c>
    </row>
    <row r="143" spans="1:10" hidden="1">
      <c r="A143" s="102" t="s">
        <v>22219</v>
      </c>
      <c r="B143" s="190" t="s">
        <v>10689</v>
      </c>
      <c r="C143" s="190" t="s">
        <v>28391</v>
      </c>
      <c r="D143">
        <v>988220</v>
      </c>
      <c r="E143">
        <v>180660</v>
      </c>
      <c r="F143" s="190" t="s">
        <v>27981</v>
      </c>
      <c r="G143" s="190" t="s">
        <v>28007</v>
      </c>
      <c r="H143" s="190" t="s">
        <v>95</v>
      </c>
      <c r="I143" s="102" t="s">
        <v>28392</v>
      </c>
      <c r="J143" s="102" t="s">
        <v>28126</v>
      </c>
    </row>
    <row r="144" spans="1:10" hidden="1">
      <c r="A144" s="102" t="s">
        <v>22042</v>
      </c>
      <c r="B144" s="190" t="s">
        <v>22043</v>
      </c>
      <c r="C144" s="190" t="s">
        <v>28393</v>
      </c>
      <c r="D144">
        <v>4092370000</v>
      </c>
      <c r="E144">
        <v>13847368000</v>
      </c>
      <c r="F144" s="190" t="s">
        <v>28070</v>
      </c>
      <c r="G144" s="190" t="s">
        <v>28007</v>
      </c>
      <c r="H144" s="190" t="s">
        <v>21932</v>
      </c>
      <c r="I144" s="102" t="s">
        <v>28394</v>
      </c>
      <c r="J144" s="102" t="s">
        <v>28110</v>
      </c>
    </row>
    <row r="145" spans="1:10" hidden="1">
      <c r="A145" s="102" t="s">
        <v>22220</v>
      </c>
      <c r="B145" s="190" t="s">
        <v>22221</v>
      </c>
      <c r="C145" s="190" t="s">
        <v>28395</v>
      </c>
      <c r="D145">
        <v>7523680</v>
      </c>
      <c r="E145">
        <v>13541630</v>
      </c>
      <c r="F145" s="190" t="s">
        <v>27981</v>
      </c>
      <c r="G145" s="190" t="s">
        <v>28007</v>
      </c>
      <c r="H145" s="190" t="s">
        <v>95</v>
      </c>
      <c r="I145" s="102" t="s">
        <v>28396</v>
      </c>
      <c r="J145" s="102" t="s">
        <v>28126</v>
      </c>
    </row>
    <row r="146" spans="1:10" hidden="1">
      <c r="A146" s="102" t="s">
        <v>22222</v>
      </c>
      <c r="B146" s="190" t="s">
        <v>22223</v>
      </c>
      <c r="C146" s="190" t="s">
        <v>28397</v>
      </c>
      <c r="D146">
        <v>1958500</v>
      </c>
      <c r="E146">
        <v>3452250</v>
      </c>
      <c r="F146" s="190" t="s">
        <v>27981</v>
      </c>
      <c r="G146" s="190" t="s">
        <v>28007</v>
      </c>
      <c r="H146" s="190" t="s">
        <v>95</v>
      </c>
      <c r="I146" s="102" t="s">
        <v>28398</v>
      </c>
      <c r="J146" s="102" t="s">
        <v>28126</v>
      </c>
    </row>
    <row r="147" spans="1:10" hidden="1">
      <c r="A147" s="102" t="s">
        <v>22224</v>
      </c>
      <c r="B147" s="190" t="s">
        <v>22225</v>
      </c>
      <c r="C147" s="190" t="s">
        <v>28007</v>
      </c>
      <c r="D147" s="190" t="s">
        <v>28007</v>
      </c>
      <c r="E147" s="190" t="s">
        <v>28007</v>
      </c>
      <c r="F147" s="190" t="s">
        <v>28007</v>
      </c>
      <c r="G147" s="190" t="s">
        <v>28007</v>
      </c>
      <c r="H147" s="190" t="s">
        <v>95</v>
      </c>
      <c r="I147" s="102" t="s">
        <v>28399</v>
      </c>
      <c r="J147" s="190" t="s">
        <v>28007</v>
      </c>
    </row>
    <row r="148" spans="1:10" hidden="1">
      <c r="A148" s="102" t="s">
        <v>22044</v>
      </c>
      <c r="B148" s="190" t="s">
        <v>4928</v>
      </c>
      <c r="C148" s="190" t="s">
        <v>28400</v>
      </c>
      <c r="D148">
        <v>80313000</v>
      </c>
      <c r="E148">
        <v>8195326000</v>
      </c>
      <c r="F148" s="190" t="s">
        <v>28401</v>
      </c>
      <c r="G148" s="190" t="s">
        <v>28007</v>
      </c>
      <c r="H148" s="190" t="s">
        <v>21932</v>
      </c>
      <c r="I148" s="102" t="s">
        <v>28402</v>
      </c>
      <c r="J148" s="102" t="s">
        <v>28403</v>
      </c>
    </row>
    <row r="149" spans="1:10" hidden="1">
      <c r="A149" s="102" t="s">
        <v>22226</v>
      </c>
      <c r="B149" s="190" t="s">
        <v>22227</v>
      </c>
      <c r="C149" s="190" t="s">
        <v>28007</v>
      </c>
      <c r="D149" s="190" t="s">
        <v>28007</v>
      </c>
      <c r="E149" s="190" t="s">
        <v>28007</v>
      </c>
      <c r="F149" s="190" t="s">
        <v>28007</v>
      </c>
      <c r="G149" s="190" t="s">
        <v>28007</v>
      </c>
      <c r="H149" s="190" t="s">
        <v>95</v>
      </c>
      <c r="I149" s="102" t="s">
        <v>28404</v>
      </c>
      <c r="J149" s="190" t="s">
        <v>28007</v>
      </c>
    </row>
    <row r="150" spans="1:10" hidden="1">
      <c r="A150" s="102" t="s">
        <v>22045</v>
      </c>
      <c r="B150" s="190" t="s">
        <v>22046</v>
      </c>
      <c r="C150" s="190" t="s">
        <v>28405</v>
      </c>
      <c r="D150">
        <v>280230000</v>
      </c>
      <c r="E150">
        <v>584169000</v>
      </c>
      <c r="F150" s="190" t="s">
        <v>28070</v>
      </c>
      <c r="G150" s="190" t="s">
        <v>28007</v>
      </c>
      <c r="H150" s="190" t="s">
        <v>21932</v>
      </c>
      <c r="I150" s="102" t="s">
        <v>28406</v>
      </c>
      <c r="J150" s="102" t="s">
        <v>28110</v>
      </c>
    </row>
    <row r="151" spans="1:10" hidden="1">
      <c r="A151" s="102" t="s">
        <v>22228</v>
      </c>
      <c r="B151" s="190" t="s">
        <v>22229</v>
      </c>
      <c r="C151" s="190" t="s">
        <v>28407</v>
      </c>
      <c r="D151">
        <v>0</v>
      </c>
      <c r="E151">
        <v>100</v>
      </c>
      <c r="F151" s="190" t="s">
        <v>27967</v>
      </c>
      <c r="G151" s="190" t="s">
        <v>28007</v>
      </c>
      <c r="H151" s="190" t="s">
        <v>95</v>
      </c>
      <c r="I151" s="102" t="s">
        <v>28408</v>
      </c>
      <c r="J151" s="102" t="s">
        <v>27992</v>
      </c>
    </row>
    <row r="152" spans="1:10" hidden="1">
      <c r="A152" s="102" t="s">
        <v>22047</v>
      </c>
      <c r="B152" s="190" t="s">
        <v>22048</v>
      </c>
      <c r="C152" s="190" t="s">
        <v>28409</v>
      </c>
      <c r="D152" s="195">
        <v>4679650000</v>
      </c>
      <c r="E152">
        <v>7666100000</v>
      </c>
      <c r="F152" s="190" t="s">
        <v>28070</v>
      </c>
      <c r="G152" s="190" t="s">
        <v>28007</v>
      </c>
      <c r="H152" s="190" t="s">
        <v>21932</v>
      </c>
      <c r="I152" s="102" t="s">
        <v>28410</v>
      </c>
      <c r="J152" s="102" t="s">
        <v>28110</v>
      </c>
    </row>
    <row r="153" spans="1:10" hidden="1">
      <c r="A153" s="102" t="s">
        <v>22049</v>
      </c>
      <c r="B153" s="190" t="s">
        <v>22050</v>
      </c>
      <c r="C153" s="190" t="s">
        <v>28411</v>
      </c>
      <c r="D153">
        <v>25807160</v>
      </c>
      <c r="E153">
        <v>65157930</v>
      </c>
      <c r="F153" s="190" t="s">
        <v>28070</v>
      </c>
      <c r="G153" s="190" t="s">
        <v>28007</v>
      </c>
      <c r="H153" s="190" t="s">
        <v>21932</v>
      </c>
      <c r="I153" s="102" t="s">
        <v>28412</v>
      </c>
      <c r="J153" s="102" t="s">
        <v>28110</v>
      </c>
    </row>
    <row r="154" spans="1:10" hidden="1">
      <c r="A154" s="102" t="s">
        <v>22230</v>
      </c>
      <c r="B154" s="190" t="s">
        <v>22231</v>
      </c>
      <c r="C154" s="190" t="s">
        <v>28007</v>
      </c>
      <c r="D154" s="190" t="s">
        <v>28007</v>
      </c>
      <c r="E154" s="190" t="s">
        <v>28007</v>
      </c>
      <c r="F154" s="190" t="s">
        <v>28007</v>
      </c>
      <c r="G154" s="190" t="s">
        <v>28007</v>
      </c>
      <c r="H154" s="190" t="s">
        <v>95</v>
      </c>
      <c r="I154" s="102" t="s">
        <v>28413</v>
      </c>
      <c r="J154" s="190" t="s">
        <v>28007</v>
      </c>
    </row>
    <row r="155" spans="1:10" hidden="1">
      <c r="A155" s="102" t="s">
        <v>22232</v>
      </c>
      <c r="B155" s="190" t="s">
        <v>22233</v>
      </c>
      <c r="C155" s="190" t="s">
        <v>28414</v>
      </c>
      <c r="D155">
        <v>142160</v>
      </c>
      <c r="E155">
        <v>44610</v>
      </c>
      <c r="F155" s="190" t="s">
        <v>27981</v>
      </c>
      <c r="G155" s="190" t="s">
        <v>28007</v>
      </c>
      <c r="H155" s="190" t="s">
        <v>95</v>
      </c>
      <c r="I155" s="102" t="s">
        <v>28415</v>
      </c>
      <c r="J155" s="102" t="s">
        <v>28261</v>
      </c>
    </row>
    <row r="156" spans="1:10" hidden="1">
      <c r="A156" s="102" t="s">
        <v>22051</v>
      </c>
      <c r="B156" s="190" t="s">
        <v>22052</v>
      </c>
      <c r="C156" s="190" t="s">
        <v>28416</v>
      </c>
      <c r="D156">
        <v>266215000</v>
      </c>
      <c r="E156">
        <v>602210000</v>
      </c>
      <c r="F156" s="190" t="s">
        <v>28070</v>
      </c>
      <c r="G156" s="190" t="s">
        <v>28007</v>
      </c>
      <c r="H156" s="190" t="s">
        <v>21932</v>
      </c>
      <c r="I156" s="102" t="s">
        <v>28417</v>
      </c>
      <c r="J156" s="102" t="s">
        <v>28110</v>
      </c>
    </row>
    <row r="157" spans="1:10" hidden="1">
      <c r="A157" s="102" t="s">
        <v>22234</v>
      </c>
      <c r="B157" s="190" t="s">
        <v>22235</v>
      </c>
      <c r="C157" s="190" t="s">
        <v>28418</v>
      </c>
      <c r="D157">
        <v>66440790</v>
      </c>
      <c r="E157">
        <v>15045640</v>
      </c>
      <c r="F157" s="190" t="s">
        <v>27981</v>
      </c>
      <c r="G157" s="190" t="s">
        <v>28007</v>
      </c>
      <c r="H157" s="190" t="s">
        <v>95</v>
      </c>
      <c r="I157" s="102" t="s">
        <v>28419</v>
      </c>
      <c r="J157" s="102" t="s">
        <v>28261</v>
      </c>
    </row>
    <row r="158" spans="1:10" hidden="1">
      <c r="A158" s="102" t="s">
        <v>22236</v>
      </c>
      <c r="B158" s="190" t="s">
        <v>22237</v>
      </c>
      <c r="C158" s="190" t="s">
        <v>28420</v>
      </c>
      <c r="D158">
        <v>39260</v>
      </c>
      <c r="E158">
        <v>77400</v>
      </c>
      <c r="F158" s="190" t="s">
        <v>27981</v>
      </c>
      <c r="G158" s="190" t="s">
        <v>28007</v>
      </c>
      <c r="H158" s="190" t="s">
        <v>95</v>
      </c>
      <c r="I158" s="102" t="s">
        <v>28421</v>
      </c>
      <c r="J158" s="102" t="s">
        <v>28126</v>
      </c>
    </row>
    <row r="159" spans="1:10" hidden="1">
      <c r="A159" s="102" t="s">
        <v>22238</v>
      </c>
      <c r="B159" s="190" t="s">
        <v>22239</v>
      </c>
      <c r="C159" s="190" t="s">
        <v>28422</v>
      </c>
      <c r="D159">
        <v>150630</v>
      </c>
      <c r="E159">
        <v>126360</v>
      </c>
      <c r="F159" s="190" t="s">
        <v>27981</v>
      </c>
      <c r="G159" s="190" t="s">
        <v>28007</v>
      </c>
      <c r="H159" s="190" t="s">
        <v>95</v>
      </c>
      <c r="I159" s="102" t="s">
        <v>28423</v>
      </c>
      <c r="J159" s="102" t="s">
        <v>28126</v>
      </c>
    </row>
    <row r="160" spans="1:10" hidden="1">
      <c r="A160" s="102" t="s">
        <v>22240</v>
      </c>
      <c r="B160" s="190" t="s">
        <v>22241</v>
      </c>
      <c r="C160" s="190" t="s">
        <v>28424</v>
      </c>
      <c r="D160" s="96">
        <v>543202000</v>
      </c>
      <c r="E160">
        <v>724048000</v>
      </c>
      <c r="F160" s="190" t="s">
        <v>27981</v>
      </c>
      <c r="G160" s="190" t="s">
        <v>28007</v>
      </c>
      <c r="H160" s="190" t="s">
        <v>95</v>
      </c>
      <c r="I160" s="102" t="s">
        <v>28425</v>
      </c>
      <c r="J160" s="102" t="s">
        <v>28126</v>
      </c>
    </row>
    <row r="161" spans="1:10" hidden="1">
      <c r="A161" s="102" t="s">
        <v>22242</v>
      </c>
      <c r="B161" s="190" t="s">
        <v>22243</v>
      </c>
      <c r="C161" s="190" t="s">
        <v>28426</v>
      </c>
      <c r="D161">
        <v>5063420</v>
      </c>
      <c r="E161">
        <v>4437900</v>
      </c>
      <c r="F161" s="190" t="s">
        <v>27981</v>
      </c>
      <c r="G161" s="190" t="s">
        <v>28007</v>
      </c>
      <c r="H161" s="190" t="s">
        <v>95</v>
      </c>
      <c r="I161" s="102" t="s">
        <v>28427</v>
      </c>
      <c r="J161" s="102" t="s">
        <v>28126</v>
      </c>
    </row>
    <row r="162" spans="1:10" hidden="1">
      <c r="A162" s="102" t="s">
        <v>22244</v>
      </c>
      <c r="B162" s="190" t="s">
        <v>714</v>
      </c>
      <c r="C162" s="190" t="s">
        <v>28428</v>
      </c>
      <c r="D162">
        <v>2218594000</v>
      </c>
      <c r="E162">
        <v>3818075000</v>
      </c>
      <c r="F162" s="190" t="s">
        <v>28101</v>
      </c>
      <c r="G162" s="190" t="s">
        <v>28007</v>
      </c>
      <c r="H162" s="190" t="s">
        <v>95</v>
      </c>
      <c r="I162" s="102" t="s">
        <v>28429</v>
      </c>
      <c r="J162" s="102" t="s">
        <v>28103</v>
      </c>
    </row>
    <row r="163" spans="1:10" hidden="1">
      <c r="A163" s="102" t="s">
        <v>22245</v>
      </c>
      <c r="B163" s="102" t="s">
        <v>22246</v>
      </c>
      <c r="C163" s="102" t="s">
        <v>28430</v>
      </c>
      <c r="D163">
        <v>0</v>
      </c>
      <c r="E163">
        <v>4902540</v>
      </c>
      <c r="F163" s="190" t="s">
        <v>27967</v>
      </c>
      <c r="G163" s="190" t="s">
        <v>28007</v>
      </c>
      <c r="H163" s="190" t="s">
        <v>95</v>
      </c>
      <c r="I163" s="102" t="s">
        <v>28431</v>
      </c>
      <c r="J163" s="102" t="s">
        <v>27992</v>
      </c>
    </row>
    <row r="164" spans="1:10" hidden="1">
      <c r="A164" s="102" t="s">
        <v>22247</v>
      </c>
      <c r="B164" s="190" t="s">
        <v>22248</v>
      </c>
      <c r="C164" s="190" t="s">
        <v>28007</v>
      </c>
      <c r="D164" s="190" t="s">
        <v>28007</v>
      </c>
      <c r="E164" s="190" t="s">
        <v>28007</v>
      </c>
      <c r="F164" s="190" t="s">
        <v>28007</v>
      </c>
      <c r="G164" s="190" t="s">
        <v>28007</v>
      </c>
      <c r="H164" s="190" t="s">
        <v>95</v>
      </c>
      <c r="I164" s="102" t="s">
        <v>28432</v>
      </c>
      <c r="J164" s="190" t="s">
        <v>28007</v>
      </c>
    </row>
    <row r="165" spans="1:10" hidden="1">
      <c r="A165" s="102" t="s">
        <v>22053</v>
      </c>
      <c r="B165" s="190" t="s">
        <v>22054</v>
      </c>
      <c r="C165" s="190" t="s">
        <v>28433</v>
      </c>
      <c r="D165">
        <v>101618000</v>
      </c>
      <c r="E165">
        <v>283911000</v>
      </c>
      <c r="F165" s="190" t="s">
        <v>28070</v>
      </c>
      <c r="G165" s="190" t="s">
        <v>28007</v>
      </c>
      <c r="H165" s="190" t="s">
        <v>21932</v>
      </c>
      <c r="I165" s="102" t="s">
        <v>28434</v>
      </c>
      <c r="J165" s="102" t="s">
        <v>28110</v>
      </c>
    </row>
    <row r="166" spans="1:10" hidden="1">
      <c r="A166" s="102" t="s">
        <v>22055</v>
      </c>
      <c r="B166" s="190" t="s">
        <v>22056</v>
      </c>
      <c r="C166" s="190" t="s">
        <v>28007</v>
      </c>
      <c r="D166">
        <v>-6430964000</v>
      </c>
      <c r="E166">
        <v>20258054000</v>
      </c>
      <c r="F166" s="190" t="s">
        <v>28070</v>
      </c>
      <c r="G166" s="190" t="s">
        <v>28007</v>
      </c>
      <c r="H166" s="190" t="s">
        <v>21932</v>
      </c>
      <c r="I166" s="102" t="s">
        <v>28435</v>
      </c>
      <c r="J166" s="102" t="s">
        <v>28110</v>
      </c>
    </row>
    <row r="167" spans="1:10" hidden="1">
      <c r="A167" s="102" t="s">
        <v>22249</v>
      </c>
      <c r="B167" s="190" t="s">
        <v>22250</v>
      </c>
      <c r="C167" s="190" t="s">
        <v>28436</v>
      </c>
      <c r="D167">
        <v>3770</v>
      </c>
      <c r="E167">
        <v>16300</v>
      </c>
      <c r="F167" s="190" t="s">
        <v>28070</v>
      </c>
      <c r="G167" s="190" t="s">
        <v>28007</v>
      </c>
      <c r="H167" s="190" t="s">
        <v>95</v>
      </c>
      <c r="I167" s="102" t="s">
        <v>28437</v>
      </c>
      <c r="J167" s="102" t="s">
        <v>28191</v>
      </c>
    </row>
    <row r="168" spans="1:10" hidden="1">
      <c r="A168" s="102" t="s">
        <v>22251</v>
      </c>
      <c r="B168" s="190" t="s">
        <v>22252</v>
      </c>
      <c r="C168" s="190" t="s">
        <v>28438</v>
      </c>
      <c r="D168" s="190" t="s">
        <v>28007</v>
      </c>
      <c r="E168" s="190" t="s">
        <v>28007</v>
      </c>
      <c r="F168" s="190" t="s">
        <v>27981</v>
      </c>
      <c r="G168" s="190" t="s">
        <v>28007</v>
      </c>
      <c r="H168" s="190" t="s">
        <v>95</v>
      </c>
      <c r="I168" s="102" t="s">
        <v>28439</v>
      </c>
      <c r="J168" s="102" t="s">
        <v>28261</v>
      </c>
    </row>
    <row r="169" spans="1:10" hidden="1">
      <c r="A169" s="102" t="s">
        <v>22253</v>
      </c>
      <c r="B169" s="190" t="s">
        <v>22254</v>
      </c>
      <c r="C169" s="190" t="s">
        <v>28440</v>
      </c>
      <c r="D169" s="96">
        <v>901396000</v>
      </c>
      <c r="E169">
        <v>1465958000</v>
      </c>
      <c r="F169" s="190" t="s">
        <v>27981</v>
      </c>
      <c r="G169" s="190" t="s">
        <v>28007</v>
      </c>
      <c r="H169" s="190" t="s">
        <v>95</v>
      </c>
      <c r="I169" s="102" t="s">
        <v>28441</v>
      </c>
      <c r="J169" s="102" t="s">
        <v>28126</v>
      </c>
    </row>
    <row r="170" spans="1:10" hidden="1">
      <c r="A170" s="102" t="s">
        <v>22255</v>
      </c>
      <c r="B170" s="190" t="s">
        <v>22256</v>
      </c>
      <c r="C170" s="190" t="s">
        <v>28442</v>
      </c>
      <c r="D170">
        <v>0</v>
      </c>
      <c r="E170">
        <v>2780</v>
      </c>
      <c r="F170" s="190" t="s">
        <v>28146</v>
      </c>
      <c r="G170" s="190" t="s">
        <v>28007</v>
      </c>
      <c r="H170" s="190" t="s">
        <v>95</v>
      </c>
      <c r="I170" s="102" t="s">
        <v>28443</v>
      </c>
      <c r="J170" s="102" t="s">
        <v>28148</v>
      </c>
    </row>
    <row r="171" spans="1:10" hidden="1">
      <c r="A171" s="102" t="s">
        <v>22057</v>
      </c>
      <c r="B171" s="190" t="s">
        <v>22058</v>
      </c>
      <c r="C171" s="190" t="s">
        <v>28444</v>
      </c>
      <c r="D171">
        <v>0</v>
      </c>
      <c r="E171">
        <v>42890</v>
      </c>
      <c r="F171" s="190" t="s">
        <v>28070</v>
      </c>
      <c r="G171" s="190" t="s">
        <v>28007</v>
      </c>
      <c r="H171" s="190" t="s">
        <v>21932</v>
      </c>
      <c r="I171" s="102" t="s">
        <v>28445</v>
      </c>
      <c r="J171" s="102" t="s">
        <v>28110</v>
      </c>
    </row>
    <row r="172" spans="1:10" hidden="1">
      <c r="A172" s="102" t="s">
        <v>22257</v>
      </c>
      <c r="B172" s="190" t="s">
        <v>22258</v>
      </c>
      <c r="C172" s="190" t="s">
        <v>28446</v>
      </c>
      <c r="D172">
        <v>128960</v>
      </c>
      <c r="E172">
        <v>18790</v>
      </c>
      <c r="F172" s="190" t="s">
        <v>27981</v>
      </c>
      <c r="G172" s="190" t="s">
        <v>28007</v>
      </c>
      <c r="H172" s="190" t="s">
        <v>95</v>
      </c>
      <c r="I172" s="102" t="s">
        <v>28447</v>
      </c>
      <c r="J172" s="102" t="s">
        <v>28126</v>
      </c>
    </row>
    <row r="173" spans="1:10" hidden="1">
      <c r="A173" s="102" t="s">
        <v>22259</v>
      </c>
      <c r="B173" s="190" t="s">
        <v>22260</v>
      </c>
      <c r="C173" s="190" t="s">
        <v>28448</v>
      </c>
      <c r="D173" s="190" t="s">
        <v>28007</v>
      </c>
      <c r="E173" s="190" t="s">
        <v>28007</v>
      </c>
      <c r="F173" s="190" t="s">
        <v>27981</v>
      </c>
      <c r="G173" s="190" t="s">
        <v>28007</v>
      </c>
      <c r="H173" s="190" t="s">
        <v>95</v>
      </c>
      <c r="I173" s="102" t="s">
        <v>28449</v>
      </c>
      <c r="J173" s="102" t="s">
        <v>28126</v>
      </c>
    </row>
    <row r="174" spans="1:10" hidden="1">
      <c r="A174" s="102" t="s">
        <v>22261</v>
      </c>
      <c r="B174" s="190" t="s">
        <v>627</v>
      </c>
      <c r="C174" s="190" t="s">
        <v>28450</v>
      </c>
      <c r="D174" s="96">
        <v>73870000</v>
      </c>
      <c r="E174">
        <v>122432000</v>
      </c>
      <c r="F174" s="190" t="s">
        <v>27981</v>
      </c>
      <c r="G174" s="190" t="s">
        <v>28007</v>
      </c>
      <c r="H174" s="190" t="s">
        <v>95</v>
      </c>
      <c r="I174" s="102" t="s">
        <v>28451</v>
      </c>
      <c r="J174" s="102" t="s">
        <v>28126</v>
      </c>
    </row>
    <row r="175" spans="1:10" hidden="1">
      <c r="A175" s="102" t="s">
        <v>22262</v>
      </c>
      <c r="B175" s="190" t="s">
        <v>22263</v>
      </c>
      <c r="C175" s="190" t="s">
        <v>28452</v>
      </c>
      <c r="D175">
        <v>3829614000</v>
      </c>
      <c r="E175">
        <v>4955885000</v>
      </c>
      <c r="F175" s="190" t="s">
        <v>27981</v>
      </c>
      <c r="G175" s="190" t="s">
        <v>28007</v>
      </c>
      <c r="H175" s="190" t="s">
        <v>95</v>
      </c>
      <c r="I175" s="102" t="s">
        <v>28453</v>
      </c>
      <c r="J175" s="102" t="s">
        <v>28126</v>
      </c>
    </row>
    <row r="176" spans="1:10" hidden="1">
      <c r="A176" s="102" t="s">
        <v>22264</v>
      </c>
      <c r="B176" s="190" t="s">
        <v>22265</v>
      </c>
      <c r="C176" s="190" t="s">
        <v>28007</v>
      </c>
      <c r="D176">
        <v>0</v>
      </c>
      <c r="E176">
        <v>9002160</v>
      </c>
      <c r="F176" s="190" t="s">
        <v>27981</v>
      </c>
      <c r="G176" s="190" t="s">
        <v>28007</v>
      </c>
      <c r="H176" s="190" t="s">
        <v>95</v>
      </c>
      <c r="I176" s="102" t="s">
        <v>28454</v>
      </c>
      <c r="J176" s="102" t="s">
        <v>28126</v>
      </c>
    </row>
    <row r="177" spans="1:10" hidden="1">
      <c r="A177" s="102" t="s">
        <v>22266</v>
      </c>
      <c r="B177" s="190" t="s">
        <v>22267</v>
      </c>
      <c r="C177" s="190" t="s">
        <v>28455</v>
      </c>
      <c r="D177">
        <v>300469000</v>
      </c>
      <c r="E177">
        <v>209004000</v>
      </c>
      <c r="F177" s="190" t="s">
        <v>27981</v>
      </c>
      <c r="G177" s="190" t="s">
        <v>28007</v>
      </c>
      <c r="H177" s="190" t="s">
        <v>95</v>
      </c>
      <c r="I177" s="102" t="s">
        <v>28456</v>
      </c>
      <c r="J177" s="102" t="s">
        <v>28273</v>
      </c>
    </row>
    <row r="178" spans="1:10" hidden="1">
      <c r="A178" s="102" t="s">
        <v>22059</v>
      </c>
      <c r="B178" s="190" t="s">
        <v>22060</v>
      </c>
      <c r="C178" s="190" t="s">
        <v>28457</v>
      </c>
      <c r="D178">
        <v>641118000</v>
      </c>
      <c r="E178">
        <v>4218987000</v>
      </c>
      <c r="F178" s="190" t="s">
        <v>28070</v>
      </c>
      <c r="G178" s="190" t="s">
        <v>28007</v>
      </c>
      <c r="H178" s="190" t="s">
        <v>21932</v>
      </c>
      <c r="I178" s="102" t="s">
        <v>28281</v>
      </c>
      <c r="J178" s="102" t="s">
        <v>28110</v>
      </c>
    </row>
    <row r="179" spans="1:10" hidden="1">
      <c r="A179" s="102" t="s">
        <v>22061</v>
      </c>
      <c r="B179" s="190" t="s">
        <v>22062</v>
      </c>
      <c r="C179" s="190" t="s">
        <v>28458</v>
      </c>
      <c r="D179">
        <v>22208000</v>
      </c>
      <c r="E179">
        <v>463265000</v>
      </c>
      <c r="F179" s="190" t="s">
        <v>28070</v>
      </c>
      <c r="G179" s="190" t="s">
        <v>28007</v>
      </c>
      <c r="H179" s="190" t="s">
        <v>21932</v>
      </c>
      <c r="I179" s="102" t="s">
        <v>28459</v>
      </c>
      <c r="J179" s="102" t="s">
        <v>28110</v>
      </c>
    </row>
    <row r="180" spans="1:10" hidden="1">
      <c r="A180" s="102" t="s">
        <v>22063</v>
      </c>
      <c r="B180" s="102" t="s">
        <v>22064</v>
      </c>
      <c r="C180" s="102" t="s">
        <v>28460</v>
      </c>
      <c r="D180">
        <v>18965000</v>
      </c>
      <c r="E180">
        <v>74234000</v>
      </c>
      <c r="F180" s="190" t="s">
        <v>28070</v>
      </c>
      <c r="G180" s="190" t="s">
        <v>28007</v>
      </c>
      <c r="H180" s="190" t="s">
        <v>21932</v>
      </c>
      <c r="I180" s="102" t="s">
        <v>28461</v>
      </c>
      <c r="J180" s="102" t="s">
        <v>28110</v>
      </c>
    </row>
    <row r="181" spans="1:10" hidden="1">
      <c r="A181" s="102" t="s">
        <v>22065</v>
      </c>
      <c r="B181" s="190" t="s">
        <v>22066</v>
      </c>
      <c r="C181" s="190" t="s">
        <v>28462</v>
      </c>
      <c r="D181">
        <v>233820000</v>
      </c>
      <c r="E181">
        <v>615031000</v>
      </c>
      <c r="F181" s="190" t="s">
        <v>28070</v>
      </c>
      <c r="G181" s="190" t="s">
        <v>28007</v>
      </c>
      <c r="H181" s="190" t="s">
        <v>21932</v>
      </c>
      <c r="I181" s="102" t="s">
        <v>28463</v>
      </c>
      <c r="J181" s="102" t="s">
        <v>28110</v>
      </c>
    </row>
    <row r="182" spans="1:10" hidden="1">
      <c r="A182" s="102" t="s">
        <v>22268</v>
      </c>
      <c r="B182" s="190" t="s">
        <v>22269</v>
      </c>
      <c r="C182" s="190" t="s">
        <v>28464</v>
      </c>
      <c r="D182">
        <v>1123187000</v>
      </c>
      <c r="E182">
        <v>5050400000</v>
      </c>
      <c r="F182" s="190" t="s">
        <v>27981</v>
      </c>
      <c r="G182" s="190" t="s">
        <v>28007</v>
      </c>
      <c r="H182" s="190" t="s">
        <v>95</v>
      </c>
      <c r="I182" s="102" t="s">
        <v>28465</v>
      </c>
      <c r="J182" s="102" t="s">
        <v>28126</v>
      </c>
    </row>
    <row r="183" spans="1:10" hidden="1">
      <c r="A183" s="102" t="s">
        <v>22067</v>
      </c>
      <c r="B183" s="190" t="s">
        <v>22068</v>
      </c>
      <c r="C183" s="190" t="s">
        <v>28466</v>
      </c>
      <c r="D183">
        <v>152994000</v>
      </c>
      <c r="E183">
        <v>2091764000</v>
      </c>
      <c r="F183" s="190" t="s">
        <v>28070</v>
      </c>
      <c r="G183" s="190" t="s">
        <v>28007</v>
      </c>
      <c r="H183" s="190" t="s">
        <v>21932</v>
      </c>
      <c r="I183" s="102" t="s">
        <v>28467</v>
      </c>
      <c r="J183" s="102" t="s">
        <v>28110</v>
      </c>
    </row>
  </sheetData>
  <autoFilter ref="A1:J183">
    <filterColumn colId="3">
      <filters>
        <filter val="1.27079E+11"/>
        <filter val="1278200000"/>
        <filter val="1651541000"/>
        <filter val="18031000000"/>
        <filter val="4772490000"/>
        <filter val="6777000000"/>
      </filters>
    </filterColumn>
    <filterColumn colId="7">
      <filters>
        <filter val="Integrated Telecommunications Services"/>
      </filters>
    </filterColumn>
    <filterColumn colId="8">
      <filters>
        <filter val="1902-01-16"/>
        <filter val="1905-04-22"/>
        <filter val="1935-11-12"/>
        <filter val="1964-07-22"/>
        <filter val="1968-05-07"/>
        <filter val="1974-01-31"/>
        <filter val="1979-07-16"/>
        <filter val="1983-02-04"/>
        <filter val="1983-10-07"/>
        <filter val="1985-12-10"/>
        <filter val="1987-06-09"/>
        <filter val="1989-05-03"/>
        <filter val="1989-08-04"/>
        <filter val="1992-04-14"/>
        <filter val="1992-07-27"/>
        <filter val="1992-08-03"/>
        <filter val="1993-06-30"/>
        <filter val="1993-12-30"/>
        <filter val="1994-02-04"/>
        <filter val="1994-02-17"/>
        <filter val="1995-12-22"/>
        <filter val="1996-06-07"/>
        <filter val="1996-10-10"/>
        <filter val="1996-10-24"/>
        <filter val="1997-09-17"/>
        <filter val="1998-01-27"/>
        <filter val="1998-10-13"/>
        <filter val="1998-10-20"/>
        <filter val="1998-11-24"/>
        <filter val="1998-12-08"/>
        <filter val="1999-02-01"/>
        <filter val="1999-03-04"/>
      </filters>
    </filterColumn>
    <filterColumn colId="9">
      <filters>
        <filter val="517"/>
      </filters>
    </filterColumn>
  </autoFilter>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20002006</vt:lpstr>
      <vt:lpstr>20072014</vt:lpstr>
      <vt:lpstr>Selected</vt:lpstr>
      <vt:lpstr>Reduced sample</vt:lpstr>
      <vt:lpstr>20002007</vt:lpstr>
      <vt:lpstr>20082014</vt:lpstr>
      <vt:lpstr>HHI calc</vt:lpstr>
      <vt:lpstr>Final</vt:lpstr>
      <vt:lpstr>Competitors list</vt:lpstr>
      <vt:lpstr>Competitors stock prices</vt:lpstr>
      <vt:lpstr>Лист1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Orlova, Tamara</dc:creator>
  <cp:lastModifiedBy>1</cp:lastModifiedBy>
  <dcterms:created xsi:type="dcterms:W3CDTF">2015-05-02T14:35:32Z</dcterms:created>
  <dcterms:modified xsi:type="dcterms:W3CDTF">2015-05-08T07:16:25Z</dcterms:modified>
</cp:coreProperties>
</file>